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ctrlProps/ctrlProp2.xml" ContentType="application/vnd.ms-excel.controlproperties+xml"/>
  <Override PartName="/xl/drawings/drawing4.xml" ContentType="application/vnd.openxmlformats-officedocument.drawing+xml"/>
  <Override PartName="/xl/ctrlProps/ctrlProp3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jungw\ExceltoPython\"/>
    </mc:Choice>
  </mc:AlternateContent>
  <xr:revisionPtr revIDLastSave="0" documentId="13_ncr:1_{67E4FDAA-EA4D-4220-B029-6D49CA68E174}" xr6:coauthVersionLast="45" xr6:coauthVersionMax="45" xr10:uidLastSave="{00000000-0000-0000-0000-000000000000}"/>
  <bookViews>
    <workbookView xWindow="-120" yWindow="-120" windowWidth="29040" windowHeight="15840" tabRatio="833" activeTab="11" xr2:uid="{00000000-000D-0000-FFFF-FFFF00000000}"/>
  </bookViews>
  <sheets>
    <sheet name="명세" sheetId="3" r:id="rId1"/>
    <sheet name="보상" sheetId="86" r:id="rId2"/>
    <sheet name="퀘스트" sheetId="96" r:id="rId3"/>
    <sheet name="탐험" sheetId="98" r:id="rId4"/>
    <sheet name="모드" sheetId="90" r:id="rId5"/>
    <sheet name="대결" sheetId="103" r:id="rId6"/>
    <sheet name="임무" sheetId="110" r:id="rId7"/>
    <sheet name="컨텐츠" sheetId="115" r:id="rId8"/>
    <sheet name="FtbReward_Quest" sheetId="73" r:id="rId9"/>
    <sheet name="FtbReward_Mode" sheetId="83" r:id="rId10"/>
    <sheet name="FtbReward_Content" sheetId="87" r:id="rId11"/>
    <sheet name="Sheet1" sheetId="118" r:id="rId12"/>
  </sheets>
  <definedNames>
    <definedName name="_xlnm._FilterDatabase" localSheetId="10" hidden="1">FtbReward_Content!$B$7:$R$7</definedName>
    <definedName name="_xlnm._FilterDatabase" localSheetId="9" hidden="1">FtbReward_Mode!$B$7:$R$7</definedName>
    <definedName name="_xlnm._FilterDatabase" localSheetId="8" hidden="1">FtbReward_Quest!$B$7:$R$7</definedName>
    <definedName name="_xlnm._FilterDatabase" localSheetId="0" hidden="1">명세!#REF!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272" i="87" l="1"/>
  <c r="AC272" i="87"/>
  <c r="AA272" i="87"/>
  <c r="Y272" i="87"/>
  <c r="W272" i="87"/>
  <c r="U272" i="87"/>
  <c r="AE271" i="87"/>
  <c r="AC271" i="87"/>
  <c r="AA271" i="87"/>
  <c r="Y271" i="87"/>
  <c r="W271" i="87"/>
  <c r="U271" i="87"/>
  <c r="AE270" i="87"/>
  <c r="AC270" i="87"/>
  <c r="AA270" i="87"/>
  <c r="Y270" i="87"/>
  <c r="W270" i="87"/>
  <c r="U270" i="87"/>
  <c r="AE269" i="87"/>
  <c r="AC269" i="87"/>
  <c r="AA269" i="87"/>
  <c r="Y269" i="87"/>
  <c r="W269" i="87"/>
  <c r="U269" i="87"/>
  <c r="AE268" i="87"/>
  <c r="AC268" i="87"/>
  <c r="AA268" i="87"/>
  <c r="Y268" i="87"/>
  <c r="W268" i="87"/>
  <c r="U268" i="87"/>
  <c r="AE267" i="87"/>
  <c r="AC267" i="87"/>
  <c r="AA267" i="87"/>
  <c r="Y267" i="87"/>
  <c r="W267" i="87"/>
  <c r="U267" i="87"/>
  <c r="AE266" i="87"/>
  <c r="AC266" i="87"/>
  <c r="AA266" i="87"/>
  <c r="Y266" i="87"/>
  <c r="W266" i="87"/>
  <c r="U266" i="87"/>
  <c r="AE265" i="87"/>
  <c r="AC265" i="87"/>
  <c r="AA265" i="87"/>
  <c r="Y265" i="87"/>
  <c r="W265" i="87"/>
  <c r="U265" i="87"/>
  <c r="AE264" i="87"/>
  <c r="AC264" i="87"/>
  <c r="AA264" i="87"/>
  <c r="Y264" i="87"/>
  <c r="W264" i="87"/>
  <c r="U264" i="87"/>
  <c r="AE263" i="87"/>
  <c r="AC263" i="87"/>
  <c r="AA263" i="87"/>
  <c r="Y263" i="87"/>
  <c r="W263" i="87"/>
  <c r="U263" i="87"/>
  <c r="AE262" i="87"/>
  <c r="AC262" i="87"/>
  <c r="AA262" i="87"/>
  <c r="Y262" i="87"/>
  <c r="W262" i="87"/>
  <c r="U262" i="87"/>
  <c r="AE261" i="87"/>
  <c r="AC261" i="87"/>
  <c r="AA261" i="87"/>
  <c r="Y261" i="87"/>
  <c r="W261" i="87"/>
  <c r="U261" i="87"/>
  <c r="AE260" i="87"/>
  <c r="AC260" i="87"/>
  <c r="AA260" i="87"/>
  <c r="Y260" i="87"/>
  <c r="W260" i="87"/>
  <c r="U260" i="87"/>
  <c r="AE259" i="87"/>
  <c r="AC259" i="87"/>
  <c r="AA259" i="87"/>
  <c r="Y259" i="87"/>
  <c r="W259" i="87"/>
  <c r="U259" i="87"/>
  <c r="AE258" i="87"/>
  <c r="AC258" i="87"/>
  <c r="AA258" i="87"/>
  <c r="Y258" i="87"/>
  <c r="W258" i="87"/>
  <c r="U258" i="87"/>
  <c r="AE257" i="87"/>
  <c r="AC257" i="87"/>
  <c r="AA257" i="87"/>
  <c r="Y257" i="87"/>
  <c r="W257" i="87"/>
  <c r="U257" i="87"/>
  <c r="AE256" i="87"/>
  <c r="AC256" i="87"/>
  <c r="AA256" i="87"/>
  <c r="Y256" i="87"/>
  <c r="W256" i="87"/>
  <c r="U256" i="87"/>
  <c r="AE255" i="87"/>
  <c r="AC255" i="87"/>
  <c r="AA255" i="87"/>
  <c r="Y255" i="87"/>
  <c r="W255" i="87"/>
  <c r="U255" i="87"/>
  <c r="AE254" i="87"/>
  <c r="AC254" i="87"/>
  <c r="AA254" i="87"/>
  <c r="Y254" i="87"/>
  <c r="W254" i="87"/>
  <c r="U254" i="87"/>
  <c r="AE253" i="87"/>
  <c r="AC253" i="87"/>
  <c r="AA253" i="87"/>
  <c r="Y253" i="87"/>
  <c r="W253" i="87"/>
  <c r="U253" i="87"/>
  <c r="AE252" i="87"/>
  <c r="AC252" i="87"/>
  <c r="AA252" i="87"/>
  <c r="Y252" i="87"/>
  <c r="W252" i="87"/>
  <c r="U252" i="87"/>
  <c r="AE251" i="87"/>
  <c r="AC251" i="87"/>
  <c r="AA251" i="87"/>
  <c r="Y251" i="87"/>
  <c r="W251" i="87"/>
  <c r="U251" i="87"/>
  <c r="AE250" i="87"/>
  <c r="AC250" i="87"/>
  <c r="AA250" i="87"/>
  <c r="Y250" i="87"/>
  <c r="W250" i="87"/>
  <c r="U250" i="87"/>
  <c r="AE249" i="87"/>
  <c r="AC249" i="87"/>
  <c r="AA249" i="87"/>
  <c r="Y249" i="87"/>
  <c r="W249" i="87"/>
  <c r="U249" i="87"/>
  <c r="AE248" i="87"/>
  <c r="AC248" i="87"/>
  <c r="AA248" i="87"/>
  <c r="Y248" i="87"/>
  <c r="W248" i="87"/>
  <c r="U248" i="87"/>
  <c r="AE247" i="87"/>
  <c r="AC247" i="87"/>
  <c r="AA247" i="87"/>
  <c r="Y247" i="87"/>
  <c r="W247" i="87"/>
  <c r="U247" i="87"/>
  <c r="AE246" i="87"/>
  <c r="AC246" i="87"/>
  <c r="AA246" i="87"/>
  <c r="Y246" i="87"/>
  <c r="W246" i="87"/>
  <c r="U246" i="87"/>
  <c r="AE245" i="87"/>
  <c r="AC245" i="87"/>
  <c r="AA245" i="87"/>
  <c r="Y245" i="87"/>
  <c r="W245" i="87"/>
  <c r="U245" i="87"/>
  <c r="AE244" i="87"/>
  <c r="AC244" i="87"/>
  <c r="AA244" i="87"/>
  <c r="Y244" i="87"/>
  <c r="W244" i="87"/>
  <c r="U244" i="87"/>
  <c r="AE243" i="87"/>
  <c r="AC243" i="87"/>
  <c r="AA243" i="87"/>
  <c r="Y243" i="87"/>
  <c r="W243" i="87"/>
  <c r="U243" i="87"/>
  <c r="AE242" i="87"/>
  <c r="AC242" i="87"/>
  <c r="AA242" i="87"/>
  <c r="Y242" i="87"/>
  <c r="W242" i="87"/>
  <c r="U242" i="87"/>
  <c r="AE241" i="87"/>
  <c r="AC241" i="87"/>
  <c r="AA241" i="87"/>
  <c r="Y241" i="87"/>
  <c r="W241" i="87"/>
  <c r="U241" i="87"/>
  <c r="AE240" i="87"/>
  <c r="AC240" i="87"/>
  <c r="AA240" i="87"/>
  <c r="Y240" i="87"/>
  <c r="W240" i="87"/>
  <c r="U240" i="87"/>
  <c r="AE239" i="87"/>
  <c r="AC239" i="87"/>
  <c r="AA239" i="87"/>
  <c r="Y239" i="87"/>
  <c r="W239" i="87"/>
  <c r="U239" i="87"/>
  <c r="AE238" i="87"/>
  <c r="AC238" i="87"/>
  <c r="AA238" i="87"/>
  <c r="Y238" i="87"/>
  <c r="W238" i="87"/>
  <c r="U238" i="87"/>
  <c r="AE237" i="87"/>
  <c r="AC237" i="87"/>
  <c r="AA237" i="87"/>
  <c r="Y237" i="87"/>
  <c r="W237" i="87"/>
  <c r="U237" i="87"/>
  <c r="AE236" i="87"/>
  <c r="AC236" i="87"/>
  <c r="AA236" i="87"/>
  <c r="Y236" i="87"/>
  <c r="W236" i="87"/>
  <c r="U236" i="87"/>
  <c r="AE235" i="87"/>
  <c r="AC235" i="87"/>
  <c r="AA235" i="87"/>
  <c r="Y235" i="87"/>
  <c r="W235" i="87"/>
  <c r="U235" i="87"/>
  <c r="AE234" i="87"/>
  <c r="AC234" i="87"/>
  <c r="AA234" i="87"/>
  <c r="Y234" i="87"/>
  <c r="W234" i="87"/>
  <c r="U234" i="87"/>
  <c r="AE233" i="87"/>
  <c r="AC233" i="87"/>
  <c r="AA233" i="87"/>
  <c r="Y233" i="87"/>
  <c r="W233" i="87"/>
  <c r="U233" i="87"/>
  <c r="AE232" i="87"/>
  <c r="AC232" i="87"/>
  <c r="AA232" i="87"/>
  <c r="Y232" i="87"/>
  <c r="W232" i="87"/>
  <c r="U232" i="87"/>
  <c r="AE231" i="87"/>
  <c r="AC231" i="87"/>
  <c r="AA231" i="87"/>
  <c r="Y231" i="87"/>
  <c r="W231" i="87"/>
  <c r="U231" i="87"/>
  <c r="AE230" i="87"/>
  <c r="AC230" i="87"/>
  <c r="AA230" i="87"/>
  <c r="Y230" i="87"/>
  <c r="W230" i="87"/>
  <c r="U230" i="87"/>
  <c r="AE229" i="87"/>
  <c r="AC229" i="87"/>
  <c r="AA229" i="87"/>
  <c r="Y229" i="87"/>
  <c r="W229" i="87"/>
  <c r="U229" i="87"/>
  <c r="AE228" i="87"/>
  <c r="AC228" i="87"/>
  <c r="AA228" i="87"/>
  <c r="Y228" i="87"/>
  <c r="W228" i="87"/>
  <c r="U228" i="87"/>
  <c r="AE227" i="87"/>
  <c r="AC227" i="87"/>
  <c r="AA227" i="87"/>
  <c r="Y227" i="87"/>
  <c r="W227" i="87"/>
  <c r="U227" i="87"/>
  <c r="AE226" i="87"/>
  <c r="AC226" i="87"/>
  <c r="AA226" i="87"/>
  <c r="Y226" i="87"/>
  <c r="W226" i="87"/>
  <c r="U226" i="87"/>
  <c r="AE225" i="87"/>
  <c r="AC225" i="87"/>
  <c r="AA225" i="87"/>
  <c r="Y225" i="87"/>
  <c r="W225" i="87"/>
  <c r="U225" i="87"/>
  <c r="AE224" i="87"/>
  <c r="AC224" i="87"/>
  <c r="AA224" i="87"/>
  <c r="Y224" i="87"/>
  <c r="W224" i="87"/>
  <c r="U224" i="87"/>
  <c r="AE223" i="87"/>
  <c r="AC223" i="87"/>
  <c r="AA223" i="87"/>
  <c r="Y223" i="87"/>
  <c r="W223" i="87"/>
  <c r="U223" i="87"/>
  <c r="AE222" i="87"/>
  <c r="AC222" i="87"/>
  <c r="AA222" i="87"/>
  <c r="Y222" i="87"/>
  <c r="W222" i="87"/>
  <c r="U222" i="87"/>
  <c r="AE221" i="87"/>
  <c r="AC221" i="87"/>
  <c r="AA221" i="87"/>
  <c r="Y221" i="87"/>
  <c r="W221" i="87"/>
  <c r="U221" i="87"/>
  <c r="AE220" i="87"/>
  <c r="AC220" i="87"/>
  <c r="AA220" i="87"/>
  <c r="Y220" i="87"/>
  <c r="W220" i="87"/>
  <c r="U220" i="87"/>
  <c r="AE219" i="87"/>
  <c r="AC219" i="87"/>
  <c r="AA219" i="87"/>
  <c r="Y219" i="87"/>
  <c r="W219" i="87"/>
  <c r="U219" i="87"/>
  <c r="AE218" i="87"/>
  <c r="AC218" i="87"/>
  <c r="AA218" i="87"/>
  <c r="Y218" i="87"/>
  <c r="W218" i="87"/>
  <c r="U218" i="87"/>
  <c r="AE217" i="87"/>
  <c r="AC217" i="87"/>
  <c r="AA217" i="87"/>
  <c r="Y217" i="87"/>
  <c r="W217" i="87"/>
  <c r="U217" i="87"/>
  <c r="AE216" i="87"/>
  <c r="AC216" i="87"/>
  <c r="AA216" i="87"/>
  <c r="Y216" i="87"/>
  <c r="W216" i="87"/>
  <c r="U216" i="87"/>
  <c r="AE215" i="87"/>
  <c r="AC215" i="87"/>
  <c r="AA215" i="87"/>
  <c r="Y215" i="87"/>
  <c r="W215" i="87"/>
  <c r="U215" i="87"/>
  <c r="AE214" i="87"/>
  <c r="AC214" i="87"/>
  <c r="AA214" i="87"/>
  <c r="Y214" i="87"/>
  <c r="W214" i="87"/>
  <c r="U214" i="87"/>
  <c r="AE213" i="87"/>
  <c r="AC213" i="87"/>
  <c r="AA213" i="87"/>
  <c r="Y213" i="87"/>
  <c r="W213" i="87"/>
  <c r="U213" i="87"/>
  <c r="AE212" i="87"/>
  <c r="AC212" i="87"/>
  <c r="AA212" i="87"/>
  <c r="Y212" i="87"/>
  <c r="W212" i="87"/>
  <c r="U212" i="87"/>
  <c r="AE211" i="87"/>
  <c r="AC211" i="87"/>
  <c r="AA211" i="87"/>
  <c r="Y211" i="87"/>
  <c r="W211" i="87"/>
  <c r="U211" i="87"/>
  <c r="AE210" i="87"/>
  <c r="AC210" i="87"/>
  <c r="AA210" i="87"/>
  <c r="Y210" i="87"/>
  <c r="W210" i="87"/>
  <c r="U210" i="87"/>
  <c r="AE209" i="87"/>
  <c r="AC209" i="87"/>
  <c r="AA209" i="87"/>
  <c r="Y209" i="87"/>
  <c r="W209" i="87"/>
  <c r="U209" i="87"/>
  <c r="AE208" i="87"/>
  <c r="AC208" i="87"/>
  <c r="AA208" i="87"/>
  <c r="Y208" i="87"/>
  <c r="W208" i="87"/>
  <c r="U208" i="87"/>
  <c r="AE207" i="87"/>
  <c r="AC207" i="87"/>
  <c r="AA207" i="87"/>
  <c r="Y207" i="87"/>
  <c r="W207" i="87"/>
  <c r="U207" i="87"/>
  <c r="AE206" i="87"/>
  <c r="AC206" i="87"/>
  <c r="AA206" i="87"/>
  <c r="Y206" i="87"/>
  <c r="W206" i="87"/>
  <c r="U206" i="87"/>
  <c r="AE205" i="87"/>
  <c r="AC205" i="87"/>
  <c r="AA205" i="87"/>
  <c r="Y205" i="87"/>
  <c r="W205" i="87"/>
  <c r="U205" i="87"/>
  <c r="AE204" i="87"/>
  <c r="AC204" i="87"/>
  <c r="AA204" i="87"/>
  <c r="Y204" i="87"/>
  <c r="W204" i="87"/>
  <c r="U204" i="87"/>
  <c r="AE203" i="87"/>
  <c r="AC203" i="87"/>
  <c r="AA203" i="87"/>
  <c r="Y203" i="87"/>
  <c r="W203" i="87"/>
  <c r="U203" i="87"/>
  <c r="AE202" i="87"/>
  <c r="AC202" i="87"/>
  <c r="AA202" i="87"/>
  <c r="Y202" i="87"/>
  <c r="W202" i="87"/>
  <c r="U202" i="87"/>
  <c r="AE201" i="87"/>
  <c r="AC201" i="87"/>
  <c r="AA201" i="87"/>
  <c r="Y201" i="87"/>
  <c r="W201" i="87"/>
  <c r="U201" i="87"/>
  <c r="AE200" i="87"/>
  <c r="AC200" i="87"/>
  <c r="AA200" i="87"/>
  <c r="Y200" i="87"/>
  <c r="W200" i="87"/>
  <c r="U200" i="87"/>
  <c r="AE199" i="87"/>
  <c r="AC199" i="87"/>
  <c r="AA199" i="87"/>
  <c r="Y199" i="87"/>
  <c r="W199" i="87"/>
  <c r="U199" i="87"/>
  <c r="AE198" i="87"/>
  <c r="AC198" i="87"/>
  <c r="AA198" i="87"/>
  <c r="Y198" i="87"/>
  <c r="W198" i="87"/>
  <c r="U198" i="87"/>
  <c r="AE197" i="87"/>
  <c r="AC197" i="87"/>
  <c r="AA197" i="87"/>
  <c r="Y197" i="87"/>
  <c r="W197" i="87"/>
  <c r="U197" i="87"/>
  <c r="AE196" i="87"/>
  <c r="AC196" i="87"/>
  <c r="AA196" i="87"/>
  <c r="Y196" i="87"/>
  <c r="W196" i="87"/>
  <c r="U196" i="87"/>
  <c r="AE195" i="87"/>
  <c r="AC195" i="87"/>
  <c r="AA195" i="87"/>
  <c r="Y195" i="87"/>
  <c r="W195" i="87"/>
  <c r="U195" i="87"/>
  <c r="AE194" i="87"/>
  <c r="AC194" i="87"/>
  <c r="AA194" i="87"/>
  <c r="Y194" i="87"/>
  <c r="W194" i="87"/>
  <c r="U194" i="87"/>
  <c r="AE193" i="87"/>
  <c r="AC193" i="87"/>
  <c r="AA193" i="87"/>
  <c r="Y193" i="87"/>
  <c r="W193" i="87"/>
  <c r="U193" i="87"/>
  <c r="AE192" i="87"/>
  <c r="AC192" i="87"/>
  <c r="AA192" i="87"/>
  <c r="Y192" i="87"/>
  <c r="W192" i="87"/>
  <c r="U192" i="87"/>
  <c r="AE191" i="87"/>
  <c r="AC191" i="87"/>
  <c r="AA191" i="87"/>
  <c r="Y191" i="87"/>
  <c r="W191" i="87"/>
  <c r="U191" i="87"/>
  <c r="AE190" i="87"/>
  <c r="AC190" i="87"/>
  <c r="AA190" i="87"/>
  <c r="Y190" i="87"/>
  <c r="W190" i="87"/>
  <c r="U190" i="87"/>
  <c r="AE189" i="87"/>
  <c r="AC189" i="87"/>
  <c r="AA189" i="87"/>
  <c r="Y189" i="87"/>
  <c r="W189" i="87"/>
  <c r="U189" i="87"/>
  <c r="AE188" i="87"/>
  <c r="AC188" i="87"/>
  <c r="AA188" i="87"/>
  <c r="Y188" i="87"/>
  <c r="W188" i="87"/>
  <c r="U188" i="87"/>
  <c r="AE187" i="87"/>
  <c r="AC187" i="87"/>
  <c r="AA187" i="87"/>
  <c r="Y187" i="87"/>
  <c r="W187" i="87"/>
  <c r="U187" i="87"/>
  <c r="AE186" i="87"/>
  <c r="AC186" i="87"/>
  <c r="AA186" i="87"/>
  <c r="Y186" i="87"/>
  <c r="W186" i="87"/>
  <c r="U186" i="87"/>
  <c r="AE185" i="87"/>
  <c r="AC185" i="87"/>
  <c r="AA185" i="87"/>
  <c r="Y185" i="87"/>
  <c r="W185" i="87"/>
  <c r="U185" i="87"/>
  <c r="AE184" i="87"/>
  <c r="AC184" i="87"/>
  <c r="AA184" i="87"/>
  <c r="Y184" i="87"/>
  <c r="W184" i="87"/>
  <c r="U184" i="87"/>
  <c r="AE183" i="87"/>
  <c r="AC183" i="87"/>
  <c r="AA183" i="87"/>
  <c r="Y183" i="87"/>
  <c r="W183" i="87"/>
  <c r="U183" i="87"/>
  <c r="AE182" i="87"/>
  <c r="AC182" i="87"/>
  <c r="AA182" i="87"/>
  <c r="Y182" i="87"/>
  <c r="W182" i="87"/>
  <c r="U182" i="87"/>
  <c r="AE181" i="87"/>
  <c r="AC181" i="87"/>
  <c r="AA181" i="87"/>
  <c r="Y181" i="87"/>
  <c r="W181" i="87"/>
  <c r="U181" i="87"/>
  <c r="AE180" i="87"/>
  <c r="AC180" i="87"/>
  <c r="AA180" i="87"/>
  <c r="Y180" i="87"/>
  <c r="W180" i="87"/>
  <c r="U180" i="87"/>
  <c r="AE179" i="87"/>
  <c r="AC179" i="87"/>
  <c r="AA179" i="87"/>
  <c r="Y179" i="87"/>
  <c r="W179" i="87"/>
  <c r="U179" i="87"/>
  <c r="AE178" i="87"/>
  <c r="AC178" i="87"/>
  <c r="AA178" i="87"/>
  <c r="Y178" i="87"/>
  <c r="W178" i="87"/>
  <c r="U178" i="87"/>
  <c r="AE177" i="87"/>
  <c r="AC177" i="87"/>
  <c r="AA177" i="87"/>
  <c r="Y177" i="87"/>
  <c r="W177" i="87"/>
  <c r="U177" i="87"/>
  <c r="AE176" i="87"/>
  <c r="AC176" i="87"/>
  <c r="AA176" i="87"/>
  <c r="Y176" i="87"/>
  <c r="W176" i="87"/>
  <c r="U176" i="87"/>
  <c r="AE175" i="87"/>
  <c r="AC175" i="87"/>
  <c r="AA175" i="87"/>
  <c r="Y175" i="87"/>
  <c r="W175" i="87"/>
  <c r="U175" i="87"/>
  <c r="AE174" i="87"/>
  <c r="AC174" i="87"/>
  <c r="AA174" i="87"/>
  <c r="Y174" i="87"/>
  <c r="W174" i="87"/>
  <c r="U174" i="87"/>
  <c r="AE173" i="87"/>
  <c r="AC173" i="87"/>
  <c r="AA173" i="87"/>
  <c r="Y173" i="87"/>
  <c r="W173" i="87"/>
  <c r="U173" i="87"/>
  <c r="AE172" i="87"/>
  <c r="AC172" i="87"/>
  <c r="AA172" i="87"/>
  <c r="Y172" i="87"/>
  <c r="W172" i="87"/>
  <c r="U172" i="87"/>
  <c r="AE171" i="87"/>
  <c r="AC171" i="87"/>
  <c r="AA171" i="87"/>
  <c r="Y171" i="87"/>
  <c r="W171" i="87"/>
  <c r="U171" i="87"/>
  <c r="AE170" i="87"/>
  <c r="AC170" i="87"/>
  <c r="AA170" i="87"/>
  <c r="Y170" i="87"/>
  <c r="W170" i="87"/>
  <c r="U170" i="87"/>
  <c r="AE169" i="87"/>
  <c r="AC169" i="87"/>
  <c r="AA169" i="87"/>
  <c r="Y169" i="87"/>
  <c r="W169" i="87"/>
  <c r="U169" i="87"/>
  <c r="AE168" i="87"/>
  <c r="AC168" i="87"/>
  <c r="AA168" i="87"/>
  <c r="Y168" i="87"/>
  <c r="W168" i="87"/>
  <c r="U168" i="87"/>
  <c r="AE167" i="87"/>
  <c r="AC167" i="87"/>
  <c r="AA167" i="87"/>
  <c r="Y167" i="87"/>
  <c r="W167" i="87"/>
  <c r="U167" i="87"/>
  <c r="AE166" i="87"/>
  <c r="AC166" i="87"/>
  <c r="AA166" i="87"/>
  <c r="Y166" i="87"/>
  <c r="W166" i="87"/>
  <c r="U166" i="87"/>
  <c r="AE165" i="87"/>
  <c r="AC165" i="87"/>
  <c r="AA165" i="87"/>
  <c r="Y165" i="87"/>
  <c r="W165" i="87"/>
  <c r="U165" i="87"/>
  <c r="AE164" i="87"/>
  <c r="AC164" i="87"/>
  <c r="AA164" i="87"/>
  <c r="Y164" i="87"/>
  <c r="W164" i="87"/>
  <c r="U164" i="87"/>
  <c r="AE163" i="87"/>
  <c r="AC163" i="87"/>
  <c r="AA163" i="87"/>
  <c r="Y163" i="87"/>
  <c r="W163" i="87"/>
  <c r="U163" i="87"/>
  <c r="AE162" i="87"/>
  <c r="AC162" i="87"/>
  <c r="AA162" i="87"/>
  <c r="Y162" i="87"/>
  <c r="W162" i="87"/>
  <c r="U162" i="87"/>
  <c r="AE161" i="87"/>
  <c r="AC161" i="87"/>
  <c r="AA161" i="87"/>
  <c r="Y161" i="87"/>
  <c r="W161" i="87"/>
  <c r="U161" i="87"/>
  <c r="AE160" i="87"/>
  <c r="AC160" i="87"/>
  <c r="AA160" i="87"/>
  <c r="Y160" i="87"/>
  <c r="W160" i="87"/>
  <c r="U160" i="87"/>
  <c r="AE159" i="87"/>
  <c r="AC159" i="87"/>
  <c r="AA159" i="87"/>
  <c r="Y159" i="87"/>
  <c r="W159" i="87"/>
  <c r="U159" i="87"/>
  <c r="AE158" i="87"/>
  <c r="AC158" i="87"/>
  <c r="AA158" i="87"/>
  <c r="Y158" i="87"/>
  <c r="W158" i="87"/>
  <c r="U158" i="87"/>
  <c r="AE157" i="87"/>
  <c r="AC157" i="87"/>
  <c r="AA157" i="87"/>
  <c r="Y157" i="87"/>
  <c r="W157" i="87"/>
  <c r="U157" i="87"/>
  <c r="AE156" i="87"/>
  <c r="AC156" i="87"/>
  <c r="AA156" i="87"/>
  <c r="Y156" i="87"/>
  <c r="W156" i="87"/>
  <c r="U156" i="87"/>
  <c r="AE155" i="87"/>
  <c r="AC155" i="87"/>
  <c r="AA155" i="87"/>
  <c r="Y155" i="87"/>
  <c r="W155" i="87"/>
  <c r="U155" i="87"/>
  <c r="AE154" i="87"/>
  <c r="AC154" i="87"/>
  <c r="AA154" i="87"/>
  <c r="Y154" i="87"/>
  <c r="W154" i="87"/>
  <c r="U154" i="87"/>
  <c r="AE153" i="87"/>
  <c r="AC153" i="87"/>
  <c r="AA153" i="87"/>
  <c r="Y153" i="87"/>
  <c r="W153" i="87"/>
  <c r="U153" i="87"/>
  <c r="AE152" i="87"/>
  <c r="AC152" i="87"/>
  <c r="AA152" i="87"/>
  <c r="Y152" i="87"/>
  <c r="W152" i="87"/>
  <c r="U152" i="87"/>
  <c r="AE151" i="87"/>
  <c r="AC151" i="87"/>
  <c r="AA151" i="87"/>
  <c r="Y151" i="87"/>
  <c r="W151" i="87"/>
  <c r="U151" i="87"/>
  <c r="AE150" i="87"/>
  <c r="AC150" i="87"/>
  <c r="AA150" i="87"/>
  <c r="Y150" i="87"/>
  <c r="W150" i="87"/>
  <c r="U150" i="87"/>
  <c r="AE149" i="87"/>
  <c r="AC149" i="87"/>
  <c r="AA149" i="87"/>
  <c r="Y149" i="87"/>
  <c r="W149" i="87"/>
  <c r="U149" i="87"/>
  <c r="AE148" i="87"/>
  <c r="AC148" i="87"/>
  <c r="AA148" i="87"/>
  <c r="Y148" i="87"/>
  <c r="W148" i="87"/>
  <c r="U148" i="87"/>
  <c r="AE147" i="87"/>
  <c r="AC147" i="87"/>
  <c r="AA147" i="87"/>
  <c r="Y147" i="87"/>
  <c r="W147" i="87"/>
  <c r="U147" i="87"/>
  <c r="AE146" i="87"/>
  <c r="AC146" i="87"/>
  <c r="AA146" i="87"/>
  <c r="Y146" i="87"/>
  <c r="W146" i="87"/>
  <c r="U146" i="87"/>
  <c r="AE145" i="87"/>
  <c r="AC145" i="87"/>
  <c r="AA145" i="87"/>
  <c r="Y145" i="87"/>
  <c r="W145" i="87"/>
  <c r="U145" i="87"/>
  <c r="AE144" i="87"/>
  <c r="AC144" i="87"/>
  <c r="AA144" i="87"/>
  <c r="Y144" i="87"/>
  <c r="W144" i="87"/>
  <c r="U144" i="87"/>
  <c r="AE143" i="87"/>
  <c r="AC143" i="87"/>
  <c r="AA143" i="87"/>
  <c r="Y143" i="87"/>
  <c r="W143" i="87"/>
  <c r="U143" i="87"/>
  <c r="AE142" i="87"/>
  <c r="AC142" i="87"/>
  <c r="AA142" i="87"/>
  <c r="Y142" i="87"/>
  <c r="W142" i="87"/>
  <c r="U142" i="87"/>
  <c r="AE141" i="87"/>
  <c r="AC141" i="87"/>
  <c r="AA141" i="87"/>
  <c r="Y141" i="87"/>
  <c r="W141" i="87"/>
  <c r="U141" i="87"/>
  <c r="AE140" i="87"/>
  <c r="AC140" i="87"/>
  <c r="AA140" i="87"/>
  <c r="Y140" i="87"/>
  <c r="W140" i="87"/>
  <c r="U140" i="87"/>
  <c r="AE139" i="87"/>
  <c r="AC139" i="87"/>
  <c r="AA139" i="87"/>
  <c r="Y139" i="87"/>
  <c r="W139" i="87"/>
  <c r="U139" i="87"/>
  <c r="AE138" i="87"/>
  <c r="AC138" i="87"/>
  <c r="AA138" i="87"/>
  <c r="Y138" i="87"/>
  <c r="W138" i="87"/>
  <c r="U138" i="87"/>
  <c r="AE137" i="87"/>
  <c r="AC137" i="87"/>
  <c r="AA137" i="87"/>
  <c r="Y137" i="87"/>
  <c r="W137" i="87"/>
  <c r="U137" i="87"/>
  <c r="AE136" i="87"/>
  <c r="AC136" i="87"/>
  <c r="AA136" i="87"/>
  <c r="Y136" i="87"/>
  <c r="W136" i="87"/>
  <c r="U136" i="87"/>
  <c r="AE135" i="87"/>
  <c r="AC135" i="87"/>
  <c r="AA135" i="87"/>
  <c r="Y135" i="87"/>
  <c r="W135" i="87"/>
  <c r="U135" i="87"/>
  <c r="AE134" i="87"/>
  <c r="AC134" i="87"/>
  <c r="AA134" i="87"/>
  <c r="Y134" i="87"/>
  <c r="W134" i="87"/>
  <c r="U134" i="87"/>
  <c r="AE133" i="87"/>
  <c r="AC133" i="87"/>
  <c r="AA133" i="87"/>
  <c r="Y133" i="87"/>
  <c r="W133" i="87"/>
  <c r="U133" i="87"/>
  <c r="AF369" i="73" l="1"/>
  <c r="AD369" i="73"/>
  <c r="AB369" i="73"/>
  <c r="Z369" i="73"/>
  <c r="AF333" i="73"/>
  <c r="AD333" i="73"/>
  <c r="AB333" i="73"/>
  <c r="Z333" i="73"/>
  <c r="AF304" i="73"/>
  <c r="AD304" i="73"/>
  <c r="AB304" i="73"/>
  <c r="Z304" i="73"/>
  <c r="AF290" i="73"/>
  <c r="AD290" i="73"/>
  <c r="AB290" i="73"/>
  <c r="Z290" i="73"/>
  <c r="K133" i="87" l="1"/>
  <c r="K134" i="87"/>
  <c r="K135" i="87"/>
  <c r="K136" i="87"/>
  <c r="K137" i="87"/>
  <c r="K138" i="87"/>
  <c r="K139" i="87"/>
  <c r="K140" i="87"/>
  <c r="K141" i="87"/>
  <c r="K142" i="87"/>
  <c r="K143" i="87"/>
  <c r="K144" i="87"/>
  <c r="K145" i="87"/>
  <c r="K146" i="87"/>
  <c r="K147" i="87"/>
  <c r="K148" i="87"/>
  <c r="K149" i="87"/>
  <c r="K150" i="87"/>
  <c r="K151" i="87"/>
  <c r="K152" i="87"/>
  <c r="K153" i="87"/>
  <c r="K154" i="87"/>
  <c r="K155" i="87"/>
  <c r="K156" i="87"/>
  <c r="K157" i="87"/>
  <c r="K158" i="87"/>
  <c r="K159" i="87"/>
  <c r="K160" i="87"/>
  <c r="K161" i="87"/>
  <c r="K162" i="87"/>
  <c r="K163" i="87"/>
  <c r="K164" i="87"/>
  <c r="K165" i="87"/>
  <c r="K166" i="87"/>
  <c r="K167" i="87"/>
  <c r="K168" i="87"/>
  <c r="K169" i="87"/>
  <c r="K170" i="87"/>
  <c r="K171" i="87"/>
  <c r="K172" i="87"/>
  <c r="K173" i="87"/>
  <c r="K174" i="87"/>
  <c r="K175" i="87"/>
  <c r="K176" i="87"/>
  <c r="K177" i="87"/>
  <c r="K178" i="87"/>
  <c r="K179" i="87"/>
  <c r="K180" i="87"/>
  <c r="K181" i="87"/>
  <c r="K182" i="87"/>
  <c r="K183" i="87"/>
  <c r="K184" i="87"/>
  <c r="K185" i="87"/>
  <c r="K186" i="87"/>
  <c r="K187" i="87"/>
  <c r="K188" i="87"/>
  <c r="K189" i="87"/>
  <c r="K190" i="87"/>
  <c r="K191" i="87"/>
  <c r="K192" i="87"/>
  <c r="K193" i="87"/>
  <c r="K194" i="87"/>
  <c r="K195" i="87"/>
  <c r="K196" i="87"/>
  <c r="K197" i="87"/>
  <c r="K198" i="87"/>
  <c r="K199" i="87"/>
  <c r="K200" i="87"/>
  <c r="K201" i="87"/>
  <c r="K202" i="87"/>
  <c r="K203" i="87"/>
  <c r="K204" i="87"/>
  <c r="K205" i="87"/>
  <c r="K206" i="87"/>
  <c r="K207" i="87"/>
  <c r="K208" i="87"/>
  <c r="K209" i="87"/>
  <c r="K210" i="87"/>
  <c r="K211" i="87"/>
  <c r="K212" i="87"/>
  <c r="K213" i="87"/>
  <c r="K214" i="87"/>
  <c r="K215" i="87"/>
  <c r="K216" i="87"/>
  <c r="K217" i="87"/>
  <c r="K218" i="87"/>
  <c r="K219" i="87"/>
  <c r="K220" i="87"/>
  <c r="K221" i="87"/>
  <c r="K222" i="87"/>
  <c r="K223" i="87"/>
  <c r="K224" i="87"/>
  <c r="K225" i="87"/>
  <c r="K226" i="87"/>
  <c r="K227" i="87"/>
  <c r="K228" i="87"/>
  <c r="K229" i="87"/>
  <c r="K230" i="87"/>
  <c r="K231" i="87"/>
  <c r="K232" i="87"/>
  <c r="K233" i="87"/>
  <c r="K234" i="87"/>
  <c r="K235" i="87"/>
  <c r="K236" i="87"/>
  <c r="K237" i="87"/>
  <c r="K238" i="87"/>
  <c r="K239" i="87"/>
  <c r="K240" i="87"/>
  <c r="K241" i="87"/>
  <c r="K242" i="87"/>
  <c r="K243" i="87"/>
  <c r="K244" i="87"/>
  <c r="K245" i="87"/>
  <c r="K246" i="87"/>
  <c r="K247" i="87"/>
  <c r="K248" i="87"/>
  <c r="K249" i="87"/>
  <c r="K250" i="87"/>
  <c r="K251" i="87"/>
  <c r="K252" i="87"/>
  <c r="K253" i="87"/>
  <c r="K254" i="87"/>
  <c r="K255" i="87"/>
  <c r="K256" i="87"/>
  <c r="K257" i="87"/>
  <c r="K258" i="87"/>
  <c r="K259" i="87"/>
  <c r="K260" i="87"/>
  <c r="K261" i="87"/>
  <c r="K262" i="87"/>
  <c r="K263" i="87"/>
  <c r="K264" i="87"/>
  <c r="K265" i="87"/>
  <c r="K266" i="87"/>
  <c r="K267" i="87"/>
  <c r="K268" i="87"/>
  <c r="K269" i="87"/>
  <c r="K270" i="87"/>
  <c r="K271" i="87"/>
  <c r="K272" i="87"/>
  <c r="I133" i="87"/>
  <c r="I134" i="87"/>
  <c r="I135" i="87"/>
  <c r="I136" i="87"/>
  <c r="I137" i="87"/>
  <c r="I138" i="87"/>
  <c r="I139" i="87"/>
  <c r="I140" i="87"/>
  <c r="I141" i="87"/>
  <c r="I142" i="87"/>
  <c r="I143" i="87"/>
  <c r="I144" i="87"/>
  <c r="I145" i="87"/>
  <c r="I146" i="87"/>
  <c r="I147" i="87"/>
  <c r="I148" i="87"/>
  <c r="I149" i="87"/>
  <c r="I150" i="87"/>
  <c r="I151" i="87"/>
  <c r="I152" i="87"/>
  <c r="I153" i="87"/>
  <c r="I154" i="87"/>
  <c r="I155" i="87"/>
  <c r="I156" i="87"/>
  <c r="I157" i="87"/>
  <c r="I158" i="87"/>
  <c r="I159" i="87"/>
  <c r="I160" i="87"/>
  <c r="I161" i="87"/>
  <c r="I162" i="87"/>
  <c r="I163" i="87"/>
  <c r="I164" i="87"/>
  <c r="I165" i="87"/>
  <c r="I166" i="87"/>
  <c r="I167" i="87"/>
  <c r="I168" i="87"/>
  <c r="I169" i="87"/>
  <c r="I170" i="87"/>
  <c r="I171" i="87"/>
  <c r="I172" i="87"/>
  <c r="I173" i="87"/>
  <c r="I174" i="87"/>
  <c r="I175" i="87"/>
  <c r="I176" i="87"/>
  <c r="I177" i="87"/>
  <c r="I178" i="87"/>
  <c r="I179" i="87"/>
  <c r="I180" i="87"/>
  <c r="I181" i="87"/>
  <c r="I182" i="87"/>
  <c r="I183" i="87"/>
  <c r="I184" i="87"/>
  <c r="I185" i="87"/>
  <c r="I186" i="87"/>
  <c r="I187" i="87"/>
  <c r="I188" i="87"/>
  <c r="I189" i="87"/>
  <c r="I190" i="87"/>
  <c r="I191" i="87"/>
  <c r="I192" i="87"/>
  <c r="I193" i="87"/>
  <c r="I194" i="87"/>
  <c r="I195" i="87"/>
  <c r="I196" i="87"/>
  <c r="I197" i="87"/>
  <c r="I198" i="87"/>
  <c r="I199" i="87"/>
  <c r="I200" i="87"/>
  <c r="I201" i="87"/>
  <c r="I202" i="87"/>
  <c r="I203" i="87"/>
  <c r="I204" i="87"/>
  <c r="I205" i="87"/>
  <c r="I206" i="87"/>
  <c r="I207" i="87"/>
  <c r="I208" i="87"/>
  <c r="I209" i="87"/>
  <c r="I210" i="87"/>
  <c r="I211" i="87"/>
  <c r="I212" i="87"/>
  <c r="I213" i="87"/>
  <c r="I214" i="87"/>
  <c r="I215" i="87"/>
  <c r="I216" i="87"/>
  <c r="I217" i="87"/>
  <c r="I218" i="87"/>
  <c r="I219" i="87"/>
  <c r="I220" i="87"/>
  <c r="I221" i="87"/>
  <c r="I222" i="87"/>
  <c r="I223" i="87"/>
  <c r="I224" i="87"/>
  <c r="I225" i="87"/>
  <c r="I226" i="87"/>
  <c r="I227" i="87"/>
  <c r="I228" i="87"/>
  <c r="I229" i="87"/>
  <c r="I230" i="87"/>
  <c r="I231" i="87"/>
  <c r="I232" i="87"/>
  <c r="I233" i="87"/>
  <c r="I234" i="87"/>
  <c r="I235" i="87"/>
  <c r="I236" i="87"/>
  <c r="I237" i="87"/>
  <c r="I238" i="87"/>
  <c r="I239" i="87"/>
  <c r="I240" i="87"/>
  <c r="I241" i="87"/>
  <c r="I242" i="87"/>
  <c r="I243" i="87"/>
  <c r="I244" i="87"/>
  <c r="I245" i="87"/>
  <c r="I246" i="87"/>
  <c r="I247" i="87"/>
  <c r="I248" i="87"/>
  <c r="I249" i="87"/>
  <c r="I250" i="87"/>
  <c r="I251" i="87"/>
  <c r="I252" i="87"/>
  <c r="I253" i="87"/>
  <c r="I254" i="87"/>
  <c r="I255" i="87"/>
  <c r="I256" i="87"/>
  <c r="I257" i="87"/>
  <c r="I258" i="87"/>
  <c r="I259" i="87"/>
  <c r="I260" i="87"/>
  <c r="I261" i="87"/>
  <c r="I262" i="87"/>
  <c r="I263" i="87"/>
  <c r="I264" i="87"/>
  <c r="I265" i="87"/>
  <c r="I266" i="87"/>
  <c r="I267" i="87"/>
  <c r="I268" i="87"/>
  <c r="I269" i="87"/>
  <c r="I270" i="87"/>
  <c r="I271" i="87"/>
  <c r="I272" i="87"/>
  <c r="F133" i="87"/>
  <c r="B133" i="87" s="1"/>
  <c r="F134" i="87"/>
  <c r="F135" i="87"/>
  <c r="F136" i="87"/>
  <c r="F137" i="87"/>
  <c r="F138" i="87"/>
  <c r="F139" i="87"/>
  <c r="F140" i="87"/>
  <c r="F141" i="87"/>
  <c r="F142" i="87"/>
  <c r="F143" i="87"/>
  <c r="F144" i="87"/>
  <c r="F145" i="87"/>
  <c r="B145" i="87" s="1"/>
  <c r="F146" i="87"/>
  <c r="F147" i="87"/>
  <c r="F148" i="87"/>
  <c r="F149" i="87"/>
  <c r="F150" i="87"/>
  <c r="F151" i="87"/>
  <c r="F152" i="87"/>
  <c r="F153" i="87"/>
  <c r="F154" i="87"/>
  <c r="F155" i="87"/>
  <c r="F156" i="87"/>
  <c r="F157" i="87"/>
  <c r="B157" i="87" s="1"/>
  <c r="F158" i="87"/>
  <c r="F159" i="87"/>
  <c r="F160" i="87"/>
  <c r="F161" i="87"/>
  <c r="F162" i="87"/>
  <c r="F163" i="87"/>
  <c r="F164" i="87"/>
  <c r="F165" i="87"/>
  <c r="F166" i="87"/>
  <c r="F167" i="87"/>
  <c r="F168" i="87"/>
  <c r="F169" i="87"/>
  <c r="B169" i="87" s="1"/>
  <c r="F170" i="87"/>
  <c r="F171" i="87"/>
  <c r="F172" i="87"/>
  <c r="F173" i="87"/>
  <c r="F174" i="87"/>
  <c r="F175" i="87"/>
  <c r="F176" i="87"/>
  <c r="F177" i="87"/>
  <c r="F178" i="87"/>
  <c r="F179" i="87"/>
  <c r="F180" i="87"/>
  <c r="F181" i="87"/>
  <c r="B181" i="87" s="1"/>
  <c r="F182" i="87"/>
  <c r="F183" i="87"/>
  <c r="F184" i="87"/>
  <c r="F185" i="87"/>
  <c r="F186" i="87"/>
  <c r="F187" i="87"/>
  <c r="B187" i="87" s="1"/>
  <c r="F188" i="87"/>
  <c r="F189" i="87"/>
  <c r="F190" i="87"/>
  <c r="F191" i="87"/>
  <c r="F192" i="87"/>
  <c r="F193" i="87"/>
  <c r="B193" i="87" s="1"/>
  <c r="F194" i="87"/>
  <c r="F195" i="87"/>
  <c r="F196" i="87"/>
  <c r="F197" i="87"/>
  <c r="F198" i="87"/>
  <c r="F199" i="87"/>
  <c r="F200" i="87"/>
  <c r="F201" i="87"/>
  <c r="F202" i="87"/>
  <c r="F203" i="87"/>
  <c r="F204" i="87"/>
  <c r="F205" i="87"/>
  <c r="B205" i="87" s="1"/>
  <c r="F206" i="87"/>
  <c r="F207" i="87"/>
  <c r="F208" i="87"/>
  <c r="F209" i="87"/>
  <c r="F210" i="87"/>
  <c r="F211" i="87"/>
  <c r="B211" i="87" s="1"/>
  <c r="F212" i="87"/>
  <c r="F213" i="87"/>
  <c r="F214" i="87"/>
  <c r="F215" i="87"/>
  <c r="F216" i="87"/>
  <c r="F217" i="87"/>
  <c r="B217" i="87" s="1"/>
  <c r="F218" i="87"/>
  <c r="F219" i="87"/>
  <c r="B219" i="87" s="1"/>
  <c r="F220" i="87"/>
  <c r="F221" i="87"/>
  <c r="F222" i="87"/>
  <c r="F223" i="87"/>
  <c r="F224" i="87"/>
  <c r="F225" i="87"/>
  <c r="B225" i="87" s="1"/>
  <c r="F226" i="87"/>
  <c r="F227" i="87"/>
  <c r="B227" i="87" s="1"/>
  <c r="F228" i="87"/>
  <c r="F229" i="87"/>
  <c r="B229" i="87" s="1"/>
  <c r="F230" i="87"/>
  <c r="F231" i="87"/>
  <c r="F232" i="87"/>
  <c r="F233" i="87"/>
  <c r="F234" i="87"/>
  <c r="F235" i="87"/>
  <c r="B235" i="87" s="1"/>
  <c r="F236" i="87"/>
  <c r="F237" i="87"/>
  <c r="B237" i="87" s="1"/>
  <c r="F238" i="87"/>
  <c r="F239" i="87"/>
  <c r="B239" i="87" s="1"/>
  <c r="F240" i="87"/>
  <c r="F241" i="87"/>
  <c r="B241" i="87" s="1"/>
  <c r="F242" i="87"/>
  <c r="F243" i="87"/>
  <c r="B243" i="87" s="1"/>
  <c r="F244" i="87"/>
  <c r="F245" i="87"/>
  <c r="F246" i="87"/>
  <c r="F247" i="87"/>
  <c r="F248" i="87"/>
  <c r="F249" i="87"/>
  <c r="B249" i="87" s="1"/>
  <c r="F250" i="87"/>
  <c r="F251" i="87"/>
  <c r="B251" i="87" s="1"/>
  <c r="F252" i="87"/>
  <c r="F253" i="87"/>
  <c r="B253" i="87" s="1"/>
  <c r="F254" i="87"/>
  <c r="F255" i="87"/>
  <c r="F256" i="87"/>
  <c r="F257" i="87"/>
  <c r="B257" i="87" s="1"/>
  <c r="F258" i="87"/>
  <c r="F259" i="87"/>
  <c r="B259" i="87" s="1"/>
  <c r="F260" i="87"/>
  <c r="F261" i="87"/>
  <c r="B261" i="87" s="1"/>
  <c r="F262" i="87"/>
  <c r="B262" i="87" s="1"/>
  <c r="F263" i="87"/>
  <c r="B263" i="87" s="1"/>
  <c r="F264" i="87"/>
  <c r="F265" i="87"/>
  <c r="B265" i="87" s="1"/>
  <c r="F266" i="87"/>
  <c r="F267" i="87"/>
  <c r="B267" i="87" s="1"/>
  <c r="F268" i="87"/>
  <c r="B268" i="87" s="1"/>
  <c r="F269" i="87"/>
  <c r="F270" i="87"/>
  <c r="B270" i="87" s="1"/>
  <c r="F271" i="87"/>
  <c r="F272" i="87"/>
  <c r="B272" i="87" s="1"/>
  <c r="B134" i="87"/>
  <c r="B135" i="87"/>
  <c r="B136" i="87"/>
  <c r="B137" i="87"/>
  <c r="B138" i="87"/>
  <c r="B139" i="87"/>
  <c r="B140" i="87"/>
  <c r="B141" i="87"/>
  <c r="B142" i="87"/>
  <c r="B143" i="87"/>
  <c r="B144" i="87"/>
  <c r="B146" i="87"/>
  <c r="B147" i="87"/>
  <c r="B148" i="87"/>
  <c r="B149" i="87"/>
  <c r="B150" i="87"/>
  <c r="B151" i="87"/>
  <c r="B152" i="87"/>
  <c r="B153" i="87"/>
  <c r="B154" i="87"/>
  <c r="B155" i="87"/>
  <c r="B156" i="87"/>
  <c r="B158" i="87"/>
  <c r="B159" i="87"/>
  <c r="B160" i="87"/>
  <c r="B161" i="87"/>
  <c r="B162" i="87"/>
  <c r="B163" i="87"/>
  <c r="B164" i="87"/>
  <c r="B165" i="87"/>
  <c r="B166" i="87"/>
  <c r="B167" i="87"/>
  <c r="B168" i="87"/>
  <c r="B170" i="87"/>
  <c r="B171" i="87"/>
  <c r="B172" i="87"/>
  <c r="B173" i="87"/>
  <c r="B174" i="87"/>
  <c r="B175" i="87"/>
  <c r="B176" i="87"/>
  <c r="B177" i="87"/>
  <c r="B178" i="87"/>
  <c r="B179" i="87"/>
  <c r="B180" i="87"/>
  <c r="B182" i="87"/>
  <c r="B183" i="87"/>
  <c r="B184" i="87"/>
  <c r="B185" i="87"/>
  <c r="B186" i="87"/>
  <c r="B188" i="87"/>
  <c r="B189" i="87"/>
  <c r="B190" i="87"/>
  <c r="B191" i="87"/>
  <c r="B192" i="87"/>
  <c r="B194" i="87"/>
  <c r="B195" i="87"/>
  <c r="B196" i="87"/>
  <c r="B197" i="87"/>
  <c r="B198" i="87"/>
  <c r="B199" i="87"/>
  <c r="B200" i="87"/>
  <c r="B201" i="87"/>
  <c r="B202" i="87"/>
  <c r="B203" i="87"/>
  <c r="B204" i="87"/>
  <c r="B206" i="87"/>
  <c r="B207" i="87"/>
  <c r="B208" i="87"/>
  <c r="B209" i="87"/>
  <c r="B210" i="87"/>
  <c r="B212" i="87"/>
  <c r="B213" i="87"/>
  <c r="B214" i="87"/>
  <c r="B215" i="87"/>
  <c r="B216" i="87"/>
  <c r="B218" i="87"/>
  <c r="B220" i="87"/>
  <c r="B221" i="87"/>
  <c r="B222" i="87"/>
  <c r="B223" i="87"/>
  <c r="B224" i="87"/>
  <c r="B226" i="87"/>
  <c r="B228" i="87"/>
  <c r="B230" i="87"/>
  <c r="B231" i="87"/>
  <c r="B232" i="87"/>
  <c r="B233" i="87"/>
  <c r="B234" i="87"/>
  <c r="B236" i="87"/>
  <c r="B238" i="87"/>
  <c r="B240" i="87"/>
  <c r="B242" i="87"/>
  <c r="B244" i="87"/>
  <c r="B245" i="87"/>
  <c r="B246" i="87"/>
  <c r="B247" i="87"/>
  <c r="B248" i="87"/>
  <c r="B250" i="87"/>
  <c r="B252" i="87"/>
  <c r="B254" i="87"/>
  <c r="B255" i="87"/>
  <c r="B256" i="87"/>
  <c r="B258" i="87"/>
  <c r="B260" i="87"/>
  <c r="B264" i="87"/>
  <c r="B266" i="87"/>
  <c r="B269" i="87"/>
  <c r="B271" i="87"/>
  <c r="L137" i="87"/>
  <c r="L225" i="87"/>
  <c r="L232" i="87"/>
  <c r="L204" i="87"/>
  <c r="L180" i="87"/>
  <c r="L165" i="87"/>
  <c r="L246" i="87"/>
  <c r="L146" i="87"/>
  <c r="L260" i="87"/>
  <c r="L160" i="87"/>
  <c r="L272" i="87"/>
  <c r="L157" i="87"/>
  <c r="L138" i="87"/>
  <c r="L153" i="87"/>
  <c r="L179" i="87"/>
  <c r="L212" i="87"/>
  <c r="L263" i="87"/>
  <c r="L143" i="87"/>
  <c r="L269" i="87"/>
  <c r="L258" i="87"/>
  <c r="L148" i="87"/>
  <c r="L241" i="87"/>
  <c r="L213" i="87"/>
  <c r="L140" i="87"/>
  <c r="L169" i="87"/>
  <c r="L161" i="87"/>
  <c r="L184" i="87"/>
  <c r="L174" i="87"/>
  <c r="L167" i="87"/>
  <c r="L194" i="87"/>
  <c r="L195" i="87"/>
  <c r="L155" i="87"/>
  <c r="L216" i="87"/>
  <c r="L190" i="87"/>
  <c r="L252" i="87"/>
  <c r="L205" i="87"/>
  <c r="L147" i="87"/>
  <c r="L201" i="87"/>
  <c r="L220" i="87"/>
  <c r="L239" i="87"/>
  <c r="L156" i="87"/>
  <c r="L170" i="87"/>
  <c r="L203" i="87"/>
  <c r="L192" i="87"/>
  <c r="L222" i="87"/>
  <c r="L139" i="87"/>
  <c r="L218" i="87"/>
  <c r="L141" i="87"/>
  <c r="L248" i="87"/>
  <c r="L214" i="87"/>
  <c r="L207" i="87"/>
  <c r="L236" i="87"/>
  <c r="L233" i="87"/>
  <c r="L181" i="87"/>
  <c r="L133" i="87"/>
  <c r="L191" i="87"/>
  <c r="L200" i="87"/>
  <c r="L247" i="87"/>
  <c r="L135" i="87"/>
  <c r="L209" i="87"/>
  <c r="L256" i="87"/>
  <c r="L183" i="87"/>
  <c r="L249" i="87"/>
  <c r="L230" i="87"/>
  <c r="L250" i="87"/>
  <c r="L224" i="87"/>
  <c r="L254" i="87"/>
  <c r="L164" i="87"/>
  <c r="L255" i="87"/>
  <c r="L208" i="87"/>
  <c r="L176" i="87"/>
  <c r="L145" i="87"/>
  <c r="L217" i="87"/>
  <c r="L166" i="87"/>
  <c r="L136" i="87"/>
  <c r="L266" i="87"/>
  <c r="L234" i="87"/>
  <c r="L210" i="87"/>
  <c r="L175" i="87"/>
  <c r="L154" i="87"/>
  <c r="L240" i="87"/>
  <c r="L149" i="87"/>
  <c r="L237" i="87"/>
  <c r="L158" i="87"/>
  <c r="L171" i="87"/>
  <c r="L242" i="87"/>
  <c r="L262" i="87"/>
  <c r="L159" i="87"/>
  <c r="L163" i="87"/>
  <c r="L244" i="87"/>
  <c r="L215" i="87"/>
  <c r="L196" i="87"/>
  <c r="L198" i="87"/>
  <c r="L189" i="87"/>
  <c r="L261" i="87"/>
  <c r="L172" i="87"/>
  <c r="L150" i="87"/>
  <c r="L188" i="87"/>
  <c r="L182" i="87"/>
  <c r="L173" i="87"/>
  <c r="L152" i="87"/>
  <c r="L229" i="87"/>
  <c r="L193" i="87"/>
  <c r="L228" i="87"/>
  <c r="L238" i="87"/>
  <c r="L178" i="87"/>
  <c r="L226" i="87"/>
  <c r="L151" i="87"/>
  <c r="L253" i="87"/>
  <c r="L144" i="87"/>
  <c r="AF242" i="73" l="1"/>
  <c r="AD242" i="73"/>
  <c r="AB242" i="73"/>
  <c r="Z242" i="73"/>
  <c r="P255" i="87"/>
  <c r="P217" i="87"/>
  <c r="Q149" i="87"/>
  <c r="Q234" i="87"/>
  <c r="Q224" i="87"/>
  <c r="P213" i="87"/>
  <c r="P264" i="87"/>
  <c r="L245" i="87"/>
  <c r="Q188" i="87"/>
  <c r="L270" i="87"/>
  <c r="P249" i="87"/>
  <c r="P175" i="87"/>
  <c r="Q157" i="87"/>
  <c r="L186" i="87"/>
  <c r="P244" i="87"/>
  <c r="P193" i="87"/>
  <c r="P140" i="87"/>
  <c r="P214" i="87"/>
  <c r="P215" i="87"/>
  <c r="P266" i="87"/>
  <c r="Q159" i="87"/>
  <c r="Q209" i="87"/>
  <c r="P236" i="87"/>
  <c r="Q207" i="87"/>
  <c r="P187" i="87"/>
  <c r="Q177" i="87"/>
  <c r="P250" i="87"/>
  <c r="P139" i="87"/>
  <c r="Q164" i="87"/>
  <c r="P235" i="87"/>
  <c r="P203" i="87"/>
  <c r="L134" i="87"/>
  <c r="Q165" i="87"/>
  <c r="P190" i="87"/>
  <c r="P189" i="87"/>
  <c r="P254" i="87"/>
  <c r="P150" i="87"/>
  <c r="P226" i="87"/>
  <c r="Q213" i="87"/>
  <c r="Q264" i="87"/>
  <c r="L251" i="87"/>
  <c r="P188" i="87"/>
  <c r="Q189" i="87"/>
  <c r="Q170" i="87"/>
  <c r="P220" i="87"/>
  <c r="L162" i="87"/>
  <c r="Q144" i="87"/>
  <c r="Q244" i="87"/>
  <c r="Q193" i="87"/>
  <c r="Q140" i="87"/>
  <c r="Q214" i="87"/>
  <c r="Q215" i="87"/>
  <c r="P204" i="87"/>
  <c r="P252" i="87"/>
  <c r="Q269" i="87"/>
  <c r="Q179" i="87"/>
  <c r="P259" i="87"/>
  <c r="P212" i="87"/>
  <c r="Q267" i="87"/>
  <c r="P174" i="87"/>
  <c r="Q199" i="87"/>
  <c r="Q137" i="87"/>
  <c r="P257" i="87"/>
  <c r="P142" i="87"/>
  <c r="P201" i="87"/>
  <c r="Q229" i="87"/>
  <c r="P261" i="87"/>
  <c r="L187" i="87"/>
  <c r="Q168" i="87"/>
  <c r="Q240" i="87"/>
  <c r="Q262" i="87"/>
  <c r="P155" i="87"/>
  <c r="Q235" i="87"/>
  <c r="Q203" i="87"/>
  <c r="P170" i="87"/>
  <c r="Q220" i="87"/>
  <c r="L267" i="87"/>
  <c r="P144" i="87"/>
  <c r="P154" i="87"/>
  <c r="Q135" i="87"/>
  <c r="P176" i="87"/>
  <c r="Q228" i="87"/>
  <c r="P258" i="87"/>
  <c r="Q204" i="87"/>
  <c r="Q252" i="87"/>
  <c r="P269" i="87"/>
  <c r="P179" i="87"/>
  <c r="Q180" i="87"/>
  <c r="P161" i="87"/>
  <c r="P202" i="87"/>
  <c r="L265" i="87"/>
  <c r="Q136" i="87"/>
  <c r="Q187" i="87"/>
  <c r="P177" i="87"/>
  <c r="Q250" i="87"/>
  <c r="Q139" i="87"/>
  <c r="P164" i="87"/>
  <c r="Q190" i="87"/>
  <c r="Q227" i="87"/>
  <c r="P241" i="87"/>
  <c r="P166" i="87"/>
  <c r="Q133" i="87"/>
  <c r="L271" i="87"/>
  <c r="Q257" i="87"/>
  <c r="P134" i="87"/>
  <c r="P192" i="87"/>
  <c r="Q205" i="87"/>
  <c r="L221" i="87"/>
  <c r="Q243" i="87"/>
  <c r="P168" i="87"/>
  <c r="P240" i="87"/>
  <c r="P262" i="87"/>
  <c r="Q225" i="87"/>
  <c r="Q222" i="87"/>
  <c r="Q163" i="87"/>
  <c r="P135" i="87"/>
  <c r="Q176" i="87"/>
  <c r="P228" i="87"/>
  <c r="Q258" i="87"/>
  <c r="P268" i="87"/>
  <c r="P232" i="87"/>
  <c r="Q141" i="87"/>
  <c r="P191" i="87"/>
  <c r="Q147" i="87"/>
  <c r="Q161" i="87"/>
  <c r="Q202" i="87"/>
  <c r="L177" i="87"/>
  <c r="P136" i="87"/>
  <c r="Q146" i="87"/>
  <c r="Q245" i="87"/>
  <c r="P167" i="87"/>
  <c r="Q218" i="87"/>
  <c r="P247" i="87"/>
  <c r="L219" i="87"/>
  <c r="Q142" i="87"/>
  <c r="Q201" i="87"/>
  <c r="P229" i="87"/>
  <c r="Q261" i="87"/>
  <c r="Q246" i="87"/>
  <c r="Q233" i="87"/>
  <c r="P169" i="87"/>
  <c r="Q263" i="87"/>
  <c r="P206" i="87"/>
  <c r="P172" i="87"/>
  <c r="P227" i="87"/>
  <c r="P225" i="87"/>
  <c r="Q158" i="87"/>
  <c r="P256" i="87"/>
  <c r="P246" i="87"/>
  <c r="L257" i="87"/>
  <c r="Q134" i="87"/>
  <c r="Q192" i="87"/>
  <c r="P205" i="87"/>
  <c r="Q256" i="87"/>
  <c r="Q197" i="87"/>
  <c r="Q268" i="87"/>
  <c r="Q232" i="87"/>
  <c r="P141" i="87"/>
  <c r="Q191" i="87"/>
  <c r="Q216" i="87"/>
  <c r="P211" i="87"/>
  <c r="Q195" i="87"/>
  <c r="L202" i="87"/>
  <c r="Q156" i="87"/>
  <c r="Q154" i="87"/>
  <c r="P245" i="87"/>
  <c r="Q167" i="87"/>
  <c r="P218" i="87"/>
  <c r="Q247" i="87"/>
  <c r="Q259" i="87"/>
  <c r="P221" i="87"/>
  <c r="P272" i="87"/>
  <c r="Q183" i="87"/>
  <c r="P208" i="87"/>
  <c r="Q251" i="87"/>
  <c r="Q241" i="87"/>
  <c r="Q166" i="87"/>
  <c r="P133" i="87"/>
  <c r="L199" i="87"/>
  <c r="P216" i="87"/>
  <c r="Q196" i="87"/>
  <c r="P242" i="87"/>
  <c r="P223" i="87"/>
  <c r="Q171" i="87"/>
  <c r="Q155" i="87"/>
  <c r="P222" i="87"/>
  <c r="Q145" i="87"/>
  <c r="P239" i="87"/>
  <c r="P197" i="87"/>
  <c r="Q198" i="87"/>
  <c r="L227" i="87"/>
  <c r="P158" i="87"/>
  <c r="Q239" i="87"/>
  <c r="L235" i="87"/>
  <c r="P195" i="87"/>
  <c r="L264" i="87"/>
  <c r="P156" i="87"/>
  <c r="P182" i="87"/>
  <c r="L243" i="87"/>
  <c r="P160" i="87"/>
  <c r="P230" i="87"/>
  <c r="Q253" i="87"/>
  <c r="L268" i="87"/>
  <c r="Q221" i="87"/>
  <c r="Q272" i="87"/>
  <c r="P183" i="87"/>
  <c r="Q208" i="87"/>
  <c r="L211" i="87"/>
  <c r="Q186" i="87"/>
  <c r="Q260" i="87"/>
  <c r="Q148" i="87"/>
  <c r="Q173" i="87"/>
  <c r="P233" i="87"/>
  <c r="Q169" i="87"/>
  <c r="P263" i="87"/>
  <c r="Q206" i="87"/>
  <c r="P207" i="87"/>
  <c r="P224" i="87"/>
  <c r="Q152" i="87"/>
  <c r="P194" i="87"/>
  <c r="Q248" i="87"/>
  <c r="L197" i="87"/>
  <c r="P198" i="87"/>
  <c r="P178" i="87"/>
  <c r="Q231" i="87"/>
  <c r="P162" i="87"/>
  <c r="Q153" i="87"/>
  <c r="P163" i="87"/>
  <c r="P145" i="87"/>
  <c r="P243" i="87"/>
  <c r="Q160" i="87"/>
  <c r="Q230" i="87"/>
  <c r="P253" i="87"/>
  <c r="P147" i="87"/>
  <c r="Q270" i="87"/>
  <c r="Q265" i="87"/>
  <c r="P184" i="87"/>
  <c r="Q181" i="87"/>
  <c r="Q211" i="87"/>
  <c r="P186" i="87"/>
  <c r="P260" i="87"/>
  <c r="P148" i="87"/>
  <c r="P173" i="87"/>
  <c r="P219" i="87"/>
  <c r="P151" i="87"/>
  <c r="P210" i="87"/>
  <c r="P237" i="87"/>
  <c r="Q138" i="87"/>
  <c r="P196" i="87"/>
  <c r="Q242" i="87"/>
  <c r="Q223" i="87"/>
  <c r="P171" i="87"/>
  <c r="Q172" i="87"/>
  <c r="P146" i="87"/>
  <c r="Q266" i="87"/>
  <c r="P159" i="87"/>
  <c r="P209" i="87"/>
  <c r="Q236" i="87"/>
  <c r="L185" i="87"/>
  <c r="P143" i="87"/>
  <c r="P185" i="87"/>
  <c r="P238" i="87"/>
  <c r="Q271" i="87"/>
  <c r="L223" i="87"/>
  <c r="Q178" i="87"/>
  <c r="P231" i="87"/>
  <c r="Q162" i="87"/>
  <c r="P153" i="87"/>
  <c r="Q200" i="87"/>
  <c r="P165" i="87"/>
  <c r="P270" i="87"/>
  <c r="P265" i="87"/>
  <c r="Q184" i="87"/>
  <c r="P181" i="87"/>
  <c r="L231" i="87"/>
  <c r="Q255" i="87"/>
  <c r="Q217" i="87"/>
  <c r="P149" i="87"/>
  <c r="P234" i="87"/>
  <c r="Q219" i="87"/>
  <c r="Q151" i="87"/>
  <c r="Q210" i="87"/>
  <c r="Q237" i="87"/>
  <c r="P138" i="87"/>
  <c r="P251" i="87"/>
  <c r="Q249" i="87"/>
  <c r="Q175" i="87"/>
  <c r="P157" i="87"/>
  <c r="L142" i="87"/>
  <c r="P152" i="87"/>
  <c r="Q194" i="87"/>
  <c r="P248" i="87"/>
  <c r="L206" i="87"/>
  <c r="P137" i="87"/>
  <c r="L259" i="87"/>
  <c r="Q212" i="87"/>
  <c r="P267" i="87"/>
  <c r="Q174" i="87"/>
  <c r="P199" i="87"/>
  <c r="P180" i="87"/>
  <c r="Q254" i="87"/>
  <c r="Q150" i="87"/>
  <c r="P200" i="87"/>
  <c r="Q226" i="87"/>
  <c r="Q182" i="87"/>
  <c r="Q143" i="87"/>
  <c r="Q185" i="87"/>
  <c r="Q238" i="87"/>
  <c r="P271" i="87"/>
  <c r="L168" i="87"/>
  <c r="AC327" i="87" l="1"/>
  <c r="AA327" i="87"/>
  <c r="Y327" i="87"/>
  <c r="W327" i="87"/>
  <c r="AC326" i="87"/>
  <c r="AA326" i="87"/>
  <c r="Y326" i="87"/>
  <c r="W326" i="87"/>
  <c r="AC325" i="87"/>
  <c r="AA325" i="87"/>
  <c r="Y325" i="87"/>
  <c r="W325" i="87"/>
  <c r="U327" i="87"/>
  <c r="K327" i="87"/>
  <c r="I327" i="87"/>
  <c r="F327" i="87"/>
  <c r="B327" i="87" s="1"/>
  <c r="U326" i="87"/>
  <c r="K326" i="87"/>
  <c r="I326" i="87"/>
  <c r="F326" i="87"/>
  <c r="B326" i="87" s="1"/>
  <c r="U325" i="87"/>
  <c r="K325" i="87"/>
  <c r="I325" i="87"/>
  <c r="F325" i="87"/>
  <c r="B325" i="87" s="1"/>
  <c r="I324" i="87" l="1"/>
  <c r="AC308" i="87"/>
  <c r="AA308" i="87"/>
  <c r="Y308" i="87"/>
  <c r="W308" i="87"/>
  <c r="AC307" i="87"/>
  <c r="AA307" i="87"/>
  <c r="Y307" i="87"/>
  <c r="W307" i="87"/>
  <c r="V1092" i="87" l="1"/>
  <c r="X1092" i="87" s="1"/>
  <c r="Z1092" i="87" s="1"/>
  <c r="AB1092" i="87" s="1"/>
  <c r="T9" i="73" l="1"/>
  <c r="U9" i="73"/>
  <c r="V9" i="73"/>
  <c r="T10" i="73"/>
  <c r="U10" i="73"/>
  <c r="V10" i="73"/>
  <c r="K22" i="73" l="1"/>
  <c r="C86" i="83" l="1"/>
  <c r="B86" i="83" s="1"/>
  <c r="C85" i="83"/>
  <c r="AE134" i="83"/>
  <c r="K134" i="83"/>
  <c r="I134" i="83"/>
  <c r="AE133" i="83"/>
  <c r="K133" i="83"/>
  <c r="I133" i="83"/>
  <c r="AE132" i="83"/>
  <c r="K132" i="83"/>
  <c r="I132" i="83"/>
  <c r="AE131" i="83"/>
  <c r="K131" i="83"/>
  <c r="I131" i="83"/>
  <c r="AE130" i="83"/>
  <c r="K130" i="83"/>
  <c r="I130" i="83"/>
  <c r="AE129" i="83"/>
  <c r="K129" i="83"/>
  <c r="I129" i="83"/>
  <c r="AE128" i="83"/>
  <c r="K128" i="83"/>
  <c r="I128" i="83"/>
  <c r="AE127" i="83"/>
  <c r="K127" i="83"/>
  <c r="I127" i="83"/>
  <c r="AE126" i="83"/>
  <c r="K126" i="83"/>
  <c r="I126" i="83"/>
  <c r="AE125" i="83"/>
  <c r="K125" i="83"/>
  <c r="I125" i="83"/>
  <c r="AE124" i="83"/>
  <c r="K124" i="83"/>
  <c r="I124" i="83"/>
  <c r="AE123" i="83"/>
  <c r="K123" i="83"/>
  <c r="I123" i="83"/>
  <c r="AE122" i="83"/>
  <c r="K122" i="83"/>
  <c r="I122" i="83"/>
  <c r="AE121" i="83"/>
  <c r="K121" i="83"/>
  <c r="I121" i="83"/>
  <c r="AE120" i="83"/>
  <c r="K120" i="83"/>
  <c r="I120" i="83"/>
  <c r="AE119" i="83"/>
  <c r="K119" i="83"/>
  <c r="I119" i="83"/>
  <c r="AE118" i="83"/>
  <c r="K118" i="83"/>
  <c r="I118" i="83"/>
  <c r="AE117" i="83"/>
  <c r="K117" i="83"/>
  <c r="I117" i="83"/>
  <c r="AE116" i="83"/>
  <c r="K116" i="83"/>
  <c r="I116" i="83"/>
  <c r="AE115" i="83"/>
  <c r="K115" i="83"/>
  <c r="I115" i="83"/>
  <c r="AE114" i="83"/>
  <c r="K114" i="83"/>
  <c r="I114" i="83"/>
  <c r="AE113" i="83"/>
  <c r="K113" i="83"/>
  <c r="I113" i="83"/>
  <c r="AE112" i="83"/>
  <c r="K112" i="83"/>
  <c r="I112" i="83"/>
  <c r="AE111" i="83"/>
  <c r="K111" i="83"/>
  <c r="I111" i="83"/>
  <c r="AE110" i="83"/>
  <c r="K110" i="83"/>
  <c r="I110" i="83"/>
  <c r="AE109" i="83"/>
  <c r="K109" i="83"/>
  <c r="I109" i="83"/>
  <c r="AE108" i="83"/>
  <c r="K108" i="83"/>
  <c r="I108" i="83"/>
  <c r="AE107" i="83"/>
  <c r="K107" i="83"/>
  <c r="I107" i="83"/>
  <c r="AE106" i="83"/>
  <c r="K106" i="83"/>
  <c r="I106" i="83"/>
  <c r="AE105" i="83"/>
  <c r="K105" i="83"/>
  <c r="I105" i="83"/>
  <c r="AE104" i="83"/>
  <c r="K104" i="83"/>
  <c r="I104" i="83"/>
  <c r="AE103" i="83"/>
  <c r="K103" i="83"/>
  <c r="I103" i="83"/>
  <c r="AE102" i="83"/>
  <c r="K102" i="83"/>
  <c r="I102" i="83"/>
  <c r="AE101" i="83"/>
  <c r="K101" i="83"/>
  <c r="I101" i="83"/>
  <c r="AE100" i="83"/>
  <c r="K100" i="83"/>
  <c r="I100" i="83"/>
  <c r="AE99" i="83"/>
  <c r="K99" i="83"/>
  <c r="I99" i="83"/>
  <c r="AE98" i="83"/>
  <c r="K98" i="83"/>
  <c r="I98" i="83"/>
  <c r="AE97" i="83"/>
  <c r="K97" i="83"/>
  <c r="I97" i="83"/>
  <c r="AE96" i="83"/>
  <c r="K96" i="83"/>
  <c r="I96" i="83"/>
  <c r="AE95" i="83"/>
  <c r="K95" i="83"/>
  <c r="I95" i="83"/>
  <c r="AE94" i="83"/>
  <c r="K94" i="83"/>
  <c r="I94" i="83"/>
  <c r="AE93" i="83"/>
  <c r="K93" i="83"/>
  <c r="I93" i="83"/>
  <c r="AE92" i="83"/>
  <c r="K92" i="83"/>
  <c r="I92" i="83"/>
  <c r="AE91" i="83"/>
  <c r="K91" i="83"/>
  <c r="I91" i="83"/>
  <c r="AE90" i="83"/>
  <c r="K90" i="83"/>
  <c r="I90" i="83"/>
  <c r="AE89" i="83"/>
  <c r="K89" i="83"/>
  <c r="I89" i="83"/>
  <c r="AE88" i="83"/>
  <c r="K88" i="83"/>
  <c r="I88" i="83"/>
  <c r="AE87" i="83"/>
  <c r="K87" i="83"/>
  <c r="I87" i="83"/>
  <c r="AE86" i="83"/>
  <c r="K86" i="83"/>
  <c r="I86" i="83"/>
  <c r="F86" i="83"/>
  <c r="AE85" i="83"/>
  <c r="K85" i="83"/>
  <c r="I85" i="83"/>
  <c r="F85" i="83"/>
  <c r="B85" i="83" s="1"/>
  <c r="C87" i="83" l="1"/>
  <c r="T86" i="83"/>
  <c r="Q86" i="83"/>
  <c r="L86" i="83"/>
  <c r="Q85" i="83"/>
  <c r="P86" i="83"/>
  <c r="AF85" i="83"/>
  <c r="T85" i="83"/>
  <c r="AF86" i="83"/>
  <c r="P85" i="83"/>
  <c r="L85" i="83"/>
  <c r="V86" i="83" l="1"/>
  <c r="W86" i="83" s="1"/>
  <c r="U86" i="83"/>
  <c r="V85" i="83"/>
  <c r="W85" i="83" s="1"/>
  <c r="U85" i="83"/>
  <c r="F87" i="83"/>
  <c r="B87" i="83" s="1"/>
  <c r="C88" i="83"/>
  <c r="X85" i="83" l="1"/>
  <c r="Y85" i="83" s="1"/>
  <c r="X86" i="83"/>
  <c r="Y86" i="83" s="1"/>
  <c r="F88" i="83"/>
  <c r="B88" i="83" s="1"/>
  <c r="C89" i="83"/>
  <c r="L87" i="83"/>
  <c r="T87" i="83"/>
  <c r="AF87" i="83"/>
  <c r="P87" i="83"/>
  <c r="Q87" i="83"/>
  <c r="Z85" i="83" l="1"/>
  <c r="AA85" i="83" s="1"/>
  <c r="Z86" i="83"/>
  <c r="AA86" i="83" s="1"/>
  <c r="V87" i="83"/>
  <c r="U87" i="83"/>
  <c r="C90" i="83"/>
  <c r="F89" i="83"/>
  <c r="B89" i="83" s="1"/>
  <c r="L88" i="83"/>
  <c r="T88" i="83"/>
  <c r="P88" i="83"/>
  <c r="Q88" i="83"/>
  <c r="AF88" i="83"/>
  <c r="AB85" i="83" l="1"/>
  <c r="AC85" i="83" s="1"/>
  <c r="AB86" i="83"/>
  <c r="AC86" i="83" s="1"/>
  <c r="U88" i="83"/>
  <c r="V88" i="83"/>
  <c r="C91" i="83"/>
  <c r="F90" i="83"/>
  <c r="B90" i="83" s="1"/>
  <c r="X87" i="83"/>
  <c r="W87" i="83"/>
  <c r="T89" i="83"/>
  <c r="Q89" i="83"/>
  <c r="L89" i="83"/>
  <c r="P89" i="83"/>
  <c r="AF89" i="83"/>
  <c r="U89" i="83" l="1"/>
  <c r="V89" i="83"/>
  <c r="Y87" i="83"/>
  <c r="Z87" i="83"/>
  <c r="F91" i="83"/>
  <c r="B91" i="83" s="1"/>
  <c r="C92" i="83"/>
  <c r="W88" i="83"/>
  <c r="X88" i="83"/>
  <c r="AF90" i="83"/>
  <c r="T90" i="83"/>
  <c r="L90" i="83"/>
  <c r="Q90" i="83"/>
  <c r="P90" i="83"/>
  <c r="V90" i="83" l="1"/>
  <c r="U90" i="83"/>
  <c r="C93" i="83"/>
  <c r="F92" i="83"/>
  <c r="B92" i="83" s="1"/>
  <c r="Z88" i="83"/>
  <c r="Y88" i="83"/>
  <c r="AB87" i="83"/>
  <c r="AC87" i="83" s="1"/>
  <c r="AA87" i="83"/>
  <c r="W89" i="83"/>
  <c r="X89" i="83"/>
  <c r="P91" i="83"/>
  <c r="AF91" i="83"/>
  <c r="T91" i="83"/>
  <c r="Q91" i="83"/>
  <c r="L91" i="83"/>
  <c r="U91" i="83" l="1"/>
  <c r="V91" i="83"/>
  <c r="AA88" i="83"/>
  <c r="AB88" i="83"/>
  <c r="AC88" i="83" s="1"/>
  <c r="C94" i="83"/>
  <c r="F93" i="83"/>
  <c r="B93" i="83" s="1"/>
  <c r="Z89" i="83"/>
  <c r="Y89" i="83"/>
  <c r="W90" i="83"/>
  <c r="X90" i="83"/>
  <c r="L92" i="83"/>
  <c r="T92" i="83"/>
  <c r="P92" i="83"/>
  <c r="Q92" i="83"/>
  <c r="AF92" i="83"/>
  <c r="V92" i="83" l="1"/>
  <c r="U92" i="83"/>
  <c r="C95" i="83"/>
  <c r="F94" i="83"/>
  <c r="B94" i="83" s="1"/>
  <c r="Z90" i="83"/>
  <c r="Y90" i="83"/>
  <c r="AA89" i="83"/>
  <c r="AB89" i="83"/>
  <c r="AC89" i="83" s="1"/>
  <c r="X91" i="83"/>
  <c r="W91" i="83"/>
  <c r="P93" i="83"/>
  <c r="L93" i="83"/>
  <c r="Q93" i="83"/>
  <c r="AF93" i="83"/>
  <c r="T93" i="83"/>
  <c r="V93" i="83" l="1"/>
  <c r="U93" i="83"/>
  <c r="C96" i="83"/>
  <c r="F95" i="83"/>
  <c r="B95" i="83" s="1"/>
  <c r="Y91" i="83"/>
  <c r="Z91" i="83"/>
  <c r="AA90" i="83"/>
  <c r="AB90" i="83"/>
  <c r="AC90" i="83" s="1"/>
  <c r="W92" i="83"/>
  <c r="X92" i="83"/>
  <c r="L94" i="83"/>
  <c r="Q94" i="83"/>
  <c r="T94" i="83"/>
  <c r="P94" i="83"/>
  <c r="AF94" i="83"/>
  <c r="V94" i="83" l="1"/>
  <c r="U94" i="83"/>
  <c r="F96" i="83"/>
  <c r="B96" i="83" s="1"/>
  <c r="C97" i="83"/>
  <c r="W93" i="83"/>
  <c r="X93" i="83"/>
  <c r="Z92" i="83"/>
  <c r="Y92" i="83"/>
  <c r="AA91" i="83"/>
  <c r="AB91" i="83"/>
  <c r="AC91" i="83" s="1"/>
  <c r="AF95" i="83"/>
  <c r="Q95" i="83"/>
  <c r="P95" i="83"/>
  <c r="L95" i="83"/>
  <c r="T95" i="83"/>
  <c r="V95" i="83" l="1"/>
  <c r="U95" i="83"/>
  <c r="C98" i="83"/>
  <c r="F97" i="83"/>
  <c r="B97" i="83" s="1"/>
  <c r="AA92" i="83"/>
  <c r="AB92" i="83"/>
  <c r="AC92" i="83" s="1"/>
  <c r="Y93" i="83"/>
  <c r="Z93" i="83"/>
  <c r="X94" i="83"/>
  <c r="W94" i="83"/>
  <c r="T96" i="83"/>
  <c r="AF96" i="83"/>
  <c r="L96" i="83"/>
  <c r="Q96" i="83"/>
  <c r="P96" i="83"/>
  <c r="V96" i="83" l="1"/>
  <c r="U96" i="83"/>
  <c r="Z94" i="83"/>
  <c r="Y94" i="83"/>
  <c r="AA93" i="83"/>
  <c r="AB93" i="83"/>
  <c r="AC93" i="83" s="1"/>
  <c r="F98" i="83"/>
  <c r="B98" i="83" s="1"/>
  <c r="C99" i="83"/>
  <c r="X95" i="83"/>
  <c r="W95" i="83"/>
  <c r="L97" i="83"/>
  <c r="AF97" i="83"/>
  <c r="P97" i="83"/>
  <c r="T97" i="83"/>
  <c r="Q97" i="83"/>
  <c r="U97" i="83" l="1"/>
  <c r="V97" i="83"/>
  <c r="AA94" i="83"/>
  <c r="AB94" i="83"/>
  <c r="AC94" i="83" s="1"/>
  <c r="C100" i="83"/>
  <c r="F99" i="83"/>
  <c r="B99" i="83" s="1"/>
  <c r="Z95" i="83"/>
  <c r="Y95" i="83"/>
  <c r="W96" i="83"/>
  <c r="X96" i="83"/>
  <c r="L98" i="83"/>
  <c r="T98" i="83"/>
  <c r="P98" i="83"/>
  <c r="AF98" i="83"/>
  <c r="Q98" i="83"/>
  <c r="U98" i="83" l="1"/>
  <c r="V98" i="83"/>
  <c r="Z96" i="83"/>
  <c r="Y96" i="83"/>
  <c r="AA95" i="83"/>
  <c r="AB95" i="83"/>
  <c r="AC95" i="83" s="1"/>
  <c r="C101" i="83"/>
  <c r="F100" i="83"/>
  <c r="B100" i="83" s="1"/>
  <c r="X97" i="83"/>
  <c r="W97" i="83"/>
  <c r="L99" i="83"/>
  <c r="AF99" i="83"/>
  <c r="P99" i="83"/>
  <c r="T99" i="83"/>
  <c r="Q99" i="83"/>
  <c r="U99" i="83" l="1"/>
  <c r="V99" i="83"/>
  <c r="AA96" i="83"/>
  <c r="AB96" i="83"/>
  <c r="AC96" i="83" s="1"/>
  <c r="Z97" i="83"/>
  <c r="Y97" i="83"/>
  <c r="W98" i="83"/>
  <c r="X98" i="83"/>
  <c r="F101" i="83"/>
  <c r="B101" i="83" s="1"/>
  <c r="C102" i="83"/>
  <c r="AF100" i="83"/>
  <c r="Q100" i="83"/>
  <c r="L100" i="83"/>
  <c r="P100" i="83"/>
  <c r="T100" i="83"/>
  <c r="U100" i="83" l="1"/>
  <c r="V100" i="83"/>
  <c r="F102" i="83"/>
  <c r="B102" i="83" s="1"/>
  <c r="C103" i="83"/>
  <c r="Z98" i="83"/>
  <c r="Y98" i="83"/>
  <c r="AB97" i="83"/>
  <c r="AC97" i="83" s="1"/>
  <c r="AA97" i="83"/>
  <c r="X99" i="83"/>
  <c r="W99" i="83"/>
  <c r="L101" i="83"/>
  <c r="T101" i="83"/>
  <c r="P101" i="83"/>
  <c r="Q101" i="83"/>
  <c r="AF101" i="83"/>
  <c r="U101" i="83" l="1"/>
  <c r="V101" i="83"/>
  <c r="Z99" i="83"/>
  <c r="Y99" i="83"/>
  <c r="AA98" i="83"/>
  <c r="AB98" i="83"/>
  <c r="AC98" i="83" s="1"/>
  <c r="F103" i="83"/>
  <c r="B103" i="83" s="1"/>
  <c r="C104" i="83"/>
  <c r="X100" i="83"/>
  <c r="W100" i="83"/>
  <c r="L102" i="83"/>
  <c r="P102" i="83"/>
  <c r="T102" i="83"/>
  <c r="AF102" i="83"/>
  <c r="Q102" i="83"/>
  <c r="U102" i="83" l="1"/>
  <c r="V102" i="83"/>
  <c r="AA99" i="83"/>
  <c r="AB99" i="83"/>
  <c r="AC99" i="83" s="1"/>
  <c r="Y100" i="83"/>
  <c r="Z100" i="83"/>
  <c r="C105" i="83"/>
  <c r="F104" i="83"/>
  <c r="B104" i="83" s="1"/>
  <c r="W101" i="83"/>
  <c r="X101" i="83"/>
  <c r="P103" i="83"/>
  <c r="T103" i="83"/>
  <c r="AF103" i="83"/>
  <c r="Q103" i="83"/>
  <c r="L103" i="83"/>
  <c r="V103" i="83" l="1"/>
  <c r="U103" i="83"/>
  <c r="C106" i="83"/>
  <c r="F105" i="83"/>
  <c r="B105" i="83" s="1"/>
  <c r="Y101" i="83"/>
  <c r="Z101" i="83"/>
  <c r="AA100" i="83"/>
  <c r="AB100" i="83"/>
  <c r="AC100" i="83" s="1"/>
  <c r="X102" i="83"/>
  <c r="W102" i="83"/>
  <c r="T104" i="83"/>
  <c r="P104" i="83"/>
  <c r="Q104" i="83"/>
  <c r="AF104" i="83"/>
  <c r="L104" i="83"/>
  <c r="U104" i="83" l="1"/>
  <c r="V104" i="83"/>
  <c r="F106" i="83"/>
  <c r="B106" i="83" s="1"/>
  <c r="C107" i="83"/>
  <c r="Z102" i="83"/>
  <c r="Y102" i="83"/>
  <c r="AB101" i="83"/>
  <c r="AC101" i="83" s="1"/>
  <c r="AA101" i="83"/>
  <c r="W103" i="83"/>
  <c r="X103" i="83"/>
  <c r="Q105" i="83"/>
  <c r="L105" i="83"/>
  <c r="P105" i="83"/>
  <c r="AF105" i="83"/>
  <c r="T105" i="83"/>
  <c r="U105" i="83" l="1"/>
  <c r="V105" i="83"/>
  <c r="W104" i="83"/>
  <c r="X104" i="83"/>
  <c r="Y103" i="83"/>
  <c r="Z103" i="83"/>
  <c r="AB102" i="83"/>
  <c r="AC102" i="83" s="1"/>
  <c r="AA102" i="83"/>
  <c r="C108" i="83"/>
  <c r="F107" i="83"/>
  <c r="B107" i="83" s="1"/>
  <c r="L106" i="83"/>
  <c r="AF106" i="83"/>
  <c r="Q106" i="83"/>
  <c r="T106" i="83"/>
  <c r="P106" i="83"/>
  <c r="V106" i="83" l="1"/>
  <c r="U106" i="83"/>
  <c r="F108" i="83"/>
  <c r="B108" i="83" s="1"/>
  <c r="C109" i="83"/>
  <c r="Y104" i="83"/>
  <c r="Z104" i="83"/>
  <c r="AA103" i="83"/>
  <c r="AB103" i="83"/>
  <c r="AC103" i="83" s="1"/>
  <c r="X105" i="83"/>
  <c r="W105" i="83"/>
  <c r="P107" i="83"/>
  <c r="Q107" i="83"/>
  <c r="AF107" i="83"/>
  <c r="L107" i="83"/>
  <c r="T107" i="83"/>
  <c r="V107" i="83" l="1"/>
  <c r="U107" i="83"/>
  <c r="Z105" i="83"/>
  <c r="Y105" i="83"/>
  <c r="AA104" i="83"/>
  <c r="AB104" i="83"/>
  <c r="AC104" i="83" s="1"/>
  <c r="F109" i="83"/>
  <c r="B109" i="83" s="1"/>
  <c r="C110" i="83"/>
  <c r="X106" i="83"/>
  <c r="W106" i="83"/>
  <c r="T108" i="83"/>
  <c r="Q108" i="83"/>
  <c r="L108" i="83"/>
  <c r="P108" i="83"/>
  <c r="AF108" i="83"/>
  <c r="U108" i="83" l="1"/>
  <c r="V108" i="83"/>
  <c r="AB105" i="83"/>
  <c r="AC105" i="83" s="1"/>
  <c r="AA105" i="83"/>
  <c r="Y106" i="83"/>
  <c r="Z106" i="83"/>
  <c r="F110" i="83"/>
  <c r="B110" i="83" s="1"/>
  <c r="C111" i="83"/>
  <c r="X107" i="83"/>
  <c r="W107" i="83"/>
  <c r="L109" i="83"/>
  <c r="Q109" i="83"/>
  <c r="AF109" i="83"/>
  <c r="T109" i="83"/>
  <c r="P109" i="83"/>
  <c r="V109" i="83" l="1"/>
  <c r="U109" i="83"/>
  <c r="F111" i="83"/>
  <c r="B111" i="83" s="1"/>
  <c r="C112" i="83"/>
  <c r="AB106" i="83"/>
  <c r="AC106" i="83" s="1"/>
  <c r="AA106" i="83"/>
  <c r="Z107" i="83"/>
  <c r="Y107" i="83"/>
  <c r="W108" i="83"/>
  <c r="X108" i="83"/>
  <c r="Q110" i="83"/>
  <c r="P110" i="83"/>
  <c r="T110" i="83"/>
  <c r="L110" i="83"/>
  <c r="AF110" i="83"/>
  <c r="V110" i="83" l="1"/>
  <c r="U110" i="83"/>
  <c r="AA107" i="83"/>
  <c r="AB107" i="83"/>
  <c r="AC107" i="83" s="1"/>
  <c r="Z108" i="83"/>
  <c r="Y108" i="83"/>
  <c r="C113" i="83"/>
  <c r="F112" i="83"/>
  <c r="B112" i="83" s="1"/>
  <c r="W109" i="83"/>
  <c r="X109" i="83"/>
  <c r="Q111" i="83"/>
  <c r="T111" i="83"/>
  <c r="L111" i="83"/>
  <c r="AF111" i="83"/>
  <c r="P111" i="83"/>
  <c r="U111" i="83" l="1"/>
  <c r="V111" i="83"/>
  <c r="Z109" i="83"/>
  <c r="Y109" i="83"/>
  <c r="F113" i="83"/>
  <c r="B113" i="83" s="1"/>
  <c r="C114" i="83"/>
  <c r="AB108" i="83"/>
  <c r="AC108" i="83" s="1"/>
  <c r="AA108" i="83"/>
  <c r="X110" i="83"/>
  <c r="W110" i="83"/>
  <c r="P112" i="83"/>
  <c r="Q112" i="83"/>
  <c r="T112" i="83"/>
  <c r="AF112" i="83"/>
  <c r="L112" i="83"/>
  <c r="V112" i="83" l="1"/>
  <c r="U112" i="83"/>
  <c r="AA109" i="83"/>
  <c r="AB109" i="83"/>
  <c r="AC109" i="83" s="1"/>
  <c r="Z110" i="83"/>
  <c r="Y110" i="83"/>
  <c r="F114" i="83"/>
  <c r="B114" i="83" s="1"/>
  <c r="C115" i="83"/>
  <c r="X111" i="83"/>
  <c r="W111" i="83"/>
  <c r="AF113" i="83"/>
  <c r="T113" i="83"/>
  <c r="Q113" i="83"/>
  <c r="L113" i="83"/>
  <c r="P113" i="83"/>
  <c r="V113" i="83" l="1"/>
  <c r="U113" i="83"/>
  <c r="AA110" i="83"/>
  <c r="AB110" i="83"/>
  <c r="AC110" i="83" s="1"/>
  <c r="Y111" i="83"/>
  <c r="Z111" i="83"/>
  <c r="F115" i="83"/>
  <c r="B115" i="83" s="1"/>
  <c r="C116" i="83"/>
  <c r="X112" i="83"/>
  <c r="W112" i="83"/>
  <c r="L114" i="83"/>
  <c r="P114" i="83"/>
  <c r="T114" i="83"/>
  <c r="Q114" i="83"/>
  <c r="AF114" i="83"/>
  <c r="U114" i="83" l="1"/>
  <c r="V114" i="83"/>
  <c r="AA111" i="83"/>
  <c r="AB111" i="83"/>
  <c r="AC111" i="83" s="1"/>
  <c r="Y112" i="83"/>
  <c r="Z112" i="83"/>
  <c r="C117" i="83"/>
  <c r="F116" i="83"/>
  <c r="B116" i="83" s="1"/>
  <c r="W113" i="83"/>
  <c r="X113" i="83"/>
  <c r="T115" i="83"/>
  <c r="P115" i="83"/>
  <c r="AF115" i="83"/>
  <c r="Q115" i="83"/>
  <c r="L115" i="83"/>
  <c r="U115" i="83" l="1"/>
  <c r="V115" i="83"/>
  <c r="AA112" i="83"/>
  <c r="AB112" i="83"/>
  <c r="AC112" i="83" s="1"/>
  <c r="Y113" i="83"/>
  <c r="Z113" i="83"/>
  <c r="F117" i="83"/>
  <c r="B117" i="83" s="1"/>
  <c r="C118" i="83"/>
  <c r="X114" i="83"/>
  <c r="W114" i="83"/>
  <c r="AF116" i="83"/>
  <c r="L116" i="83"/>
  <c r="P116" i="83"/>
  <c r="Q116" i="83"/>
  <c r="T116" i="83"/>
  <c r="V116" i="83" l="1"/>
  <c r="U116" i="83"/>
  <c r="Y114" i="83"/>
  <c r="Z114" i="83"/>
  <c r="C119" i="83"/>
  <c r="F118" i="83"/>
  <c r="B118" i="83" s="1"/>
  <c r="AA113" i="83"/>
  <c r="AB113" i="83"/>
  <c r="AC113" i="83" s="1"/>
  <c r="X115" i="83"/>
  <c r="W115" i="83"/>
  <c r="AF117" i="83"/>
  <c r="L117" i="83"/>
  <c r="P117" i="83"/>
  <c r="Q117" i="83"/>
  <c r="T117" i="83"/>
  <c r="V117" i="83" l="1"/>
  <c r="U117" i="83"/>
  <c r="C120" i="83"/>
  <c r="F119" i="83"/>
  <c r="B119" i="83" s="1"/>
  <c r="Z115" i="83"/>
  <c r="Y115" i="83"/>
  <c r="AB114" i="83"/>
  <c r="AC114" i="83" s="1"/>
  <c r="AA114" i="83"/>
  <c r="X116" i="83"/>
  <c r="W116" i="83"/>
  <c r="AF118" i="83"/>
  <c r="T118" i="83"/>
  <c r="P118" i="83"/>
  <c r="Q118" i="83"/>
  <c r="L118" i="83"/>
  <c r="V118" i="83" l="1"/>
  <c r="U118" i="83"/>
  <c r="Z116" i="83"/>
  <c r="Y116" i="83"/>
  <c r="AA115" i="83"/>
  <c r="AB115" i="83"/>
  <c r="AC115" i="83" s="1"/>
  <c r="C121" i="83"/>
  <c r="F120" i="83"/>
  <c r="B120" i="83" s="1"/>
  <c r="W117" i="83"/>
  <c r="X117" i="83"/>
  <c r="L119" i="83"/>
  <c r="T119" i="83"/>
  <c r="P119" i="83"/>
  <c r="AF119" i="83"/>
  <c r="Q119" i="83"/>
  <c r="V119" i="83" l="1"/>
  <c r="U119" i="83"/>
  <c r="Y117" i="83"/>
  <c r="Z117" i="83"/>
  <c r="AA116" i="83"/>
  <c r="AB116" i="83"/>
  <c r="AC116" i="83" s="1"/>
  <c r="F121" i="83"/>
  <c r="B121" i="83" s="1"/>
  <c r="C122" i="83"/>
  <c r="W118" i="83"/>
  <c r="X118" i="83"/>
  <c r="AF120" i="83"/>
  <c r="Q120" i="83"/>
  <c r="T120" i="83"/>
  <c r="P120" i="83"/>
  <c r="L120" i="83"/>
  <c r="U120" i="83" l="1"/>
  <c r="V120" i="83"/>
  <c r="Y118" i="83"/>
  <c r="Z118" i="83"/>
  <c r="F122" i="83"/>
  <c r="B122" i="83" s="1"/>
  <c r="C123" i="83"/>
  <c r="AB117" i="83"/>
  <c r="AC117" i="83" s="1"/>
  <c r="AA117" i="83"/>
  <c r="W119" i="83"/>
  <c r="X119" i="83"/>
  <c r="Q121" i="83"/>
  <c r="T121" i="83"/>
  <c r="L121" i="83"/>
  <c r="P121" i="83"/>
  <c r="AF121" i="83"/>
  <c r="V121" i="83" l="1"/>
  <c r="U121" i="83"/>
  <c r="Z119" i="83"/>
  <c r="Y119" i="83"/>
  <c r="C124" i="83"/>
  <c r="F123" i="83"/>
  <c r="B123" i="83" s="1"/>
  <c r="X120" i="83"/>
  <c r="W120" i="83"/>
  <c r="AA118" i="83"/>
  <c r="AB118" i="83"/>
  <c r="AC118" i="83" s="1"/>
  <c r="Q122" i="83"/>
  <c r="L122" i="83"/>
  <c r="P122" i="83"/>
  <c r="T122" i="83"/>
  <c r="AF122" i="83"/>
  <c r="U122" i="83" l="1"/>
  <c r="V122" i="83"/>
  <c r="AA119" i="83"/>
  <c r="AB119" i="83"/>
  <c r="AC119" i="83" s="1"/>
  <c r="Z120" i="83"/>
  <c r="Y120" i="83"/>
  <c r="C125" i="83"/>
  <c r="F124" i="83"/>
  <c r="B124" i="83" s="1"/>
  <c r="W121" i="83"/>
  <c r="X121" i="83"/>
  <c r="AF123" i="83"/>
  <c r="T123" i="83"/>
  <c r="Q123" i="83"/>
  <c r="P123" i="83"/>
  <c r="L123" i="83"/>
  <c r="V123" i="83" l="1"/>
  <c r="U123" i="83"/>
  <c r="C126" i="83"/>
  <c r="F125" i="83"/>
  <c r="B125" i="83" s="1"/>
  <c r="Z121" i="83"/>
  <c r="Y121" i="83"/>
  <c r="AB120" i="83"/>
  <c r="AC120" i="83" s="1"/>
  <c r="AA120" i="83"/>
  <c r="X122" i="83"/>
  <c r="W122" i="83"/>
  <c r="Q124" i="83"/>
  <c r="P124" i="83"/>
  <c r="AF124" i="83"/>
  <c r="L124" i="83"/>
  <c r="T124" i="83"/>
  <c r="U124" i="83" l="1"/>
  <c r="V124" i="83"/>
  <c r="Z122" i="83"/>
  <c r="Y122" i="83"/>
  <c r="AA121" i="83"/>
  <c r="AB121" i="83"/>
  <c r="AC121" i="83" s="1"/>
  <c r="F126" i="83"/>
  <c r="B126" i="83" s="1"/>
  <c r="C127" i="83"/>
  <c r="W123" i="83"/>
  <c r="X123" i="83"/>
  <c r="L125" i="83"/>
  <c r="P125" i="83"/>
  <c r="Q125" i="83"/>
  <c r="AF125" i="83"/>
  <c r="T125" i="83"/>
  <c r="U125" i="83" l="1"/>
  <c r="V125" i="83"/>
  <c r="Z123" i="83"/>
  <c r="Y123" i="83"/>
  <c r="AB122" i="83"/>
  <c r="AC122" i="83" s="1"/>
  <c r="AA122" i="83"/>
  <c r="C128" i="83"/>
  <c r="F127" i="83"/>
  <c r="B127" i="83" s="1"/>
  <c r="W124" i="83"/>
  <c r="X124" i="83"/>
  <c r="L126" i="83"/>
  <c r="T126" i="83"/>
  <c r="P126" i="83"/>
  <c r="AF126" i="83"/>
  <c r="Q126" i="83"/>
  <c r="U126" i="83" l="1"/>
  <c r="V126" i="83"/>
  <c r="Y124" i="83"/>
  <c r="Z124" i="83"/>
  <c r="AA123" i="83"/>
  <c r="AB123" i="83"/>
  <c r="AC123" i="83" s="1"/>
  <c r="C129" i="83"/>
  <c r="F128" i="83"/>
  <c r="B128" i="83" s="1"/>
  <c r="W125" i="83"/>
  <c r="X125" i="83"/>
  <c r="T127" i="83"/>
  <c r="Q127" i="83"/>
  <c r="L127" i="83"/>
  <c r="AF127" i="83"/>
  <c r="P127" i="83"/>
  <c r="V127" i="83" l="1"/>
  <c r="U127" i="83"/>
  <c r="C130" i="83"/>
  <c r="F129" i="83"/>
  <c r="B129" i="83" s="1"/>
  <c r="Y125" i="83"/>
  <c r="Z125" i="83"/>
  <c r="W126" i="83"/>
  <c r="X126" i="83"/>
  <c r="AA124" i="83"/>
  <c r="AB124" i="83"/>
  <c r="AC124" i="83" s="1"/>
  <c r="L128" i="83"/>
  <c r="T128" i="83"/>
  <c r="AF128" i="83"/>
  <c r="P128" i="83"/>
  <c r="Q128" i="83"/>
  <c r="U128" i="83" l="1"/>
  <c r="V128" i="83"/>
  <c r="Z126" i="83"/>
  <c r="Y126" i="83"/>
  <c r="AA125" i="83"/>
  <c r="AB125" i="83"/>
  <c r="AC125" i="83" s="1"/>
  <c r="C131" i="83"/>
  <c r="F130" i="83"/>
  <c r="B130" i="83" s="1"/>
  <c r="X127" i="83"/>
  <c r="W127" i="83"/>
  <c r="AF129" i="83"/>
  <c r="L129" i="83"/>
  <c r="P129" i="83"/>
  <c r="T129" i="83"/>
  <c r="Q129" i="83"/>
  <c r="U129" i="83" l="1"/>
  <c r="V129" i="83"/>
  <c r="AA126" i="83"/>
  <c r="AB126" i="83"/>
  <c r="AC126" i="83" s="1"/>
  <c r="Z127" i="83"/>
  <c r="Y127" i="83"/>
  <c r="C132" i="83"/>
  <c r="F131" i="83"/>
  <c r="B131" i="83" s="1"/>
  <c r="X128" i="83"/>
  <c r="W128" i="83"/>
  <c r="L130" i="83"/>
  <c r="T130" i="83"/>
  <c r="AF130" i="83"/>
  <c r="Q130" i="83"/>
  <c r="P130" i="83"/>
  <c r="V130" i="83" l="1"/>
  <c r="U130" i="83"/>
  <c r="Y128" i="83"/>
  <c r="Z128" i="83"/>
  <c r="F132" i="83"/>
  <c r="B132" i="83" s="1"/>
  <c r="C133" i="83"/>
  <c r="AB127" i="83"/>
  <c r="AC127" i="83" s="1"/>
  <c r="AA127" i="83"/>
  <c r="X129" i="83"/>
  <c r="W129" i="83"/>
  <c r="AF131" i="83"/>
  <c r="P131" i="83"/>
  <c r="L131" i="83"/>
  <c r="Q131" i="83"/>
  <c r="T131" i="83"/>
  <c r="V131" i="83" l="1"/>
  <c r="U131" i="83"/>
  <c r="Z129" i="83"/>
  <c r="Y129" i="83"/>
  <c r="C134" i="83"/>
  <c r="F133" i="83"/>
  <c r="B133" i="83" s="1"/>
  <c r="AA128" i="83"/>
  <c r="AB128" i="83"/>
  <c r="AC128" i="83" s="1"/>
  <c r="X130" i="83"/>
  <c r="W130" i="83"/>
  <c r="AF132" i="83"/>
  <c r="T132" i="83"/>
  <c r="P132" i="83"/>
  <c r="L132" i="83"/>
  <c r="Q132" i="83"/>
  <c r="U132" i="83" l="1"/>
  <c r="V132" i="83"/>
  <c r="AB129" i="83"/>
  <c r="AC129" i="83" s="1"/>
  <c r="AA129" i="83"/>
  <c r="Z130" i="83"/>
  <c r="Y130" i="83"/>
  <c r="F134" i="83"/>
  <c r="B134" i="83" s="1"/>
  <c r="F207" i="83"/>
  <c r="B207" i="83" s="1"/>
  <c r="F209" i="83"/>
  <c r="B209" i="83" s="1"/>
  <c r="F257" i="83"/>
  <c r="B257" i="83" s="1"/>
  <c r="F135" i="83"/>
  <c r="B135" i="83" s="1"/>
  <c r="F246" i="83"/>
  <c r="B246" i="83" s="1"/>
  <c r="F214" i="83"/>
  <c r="B214" i="83" s="1"/>
  <c r="F265" i="83"/>
  <c r="B265" i="83" s="1"/>
  <c r="F225" i="83"/>
  <c r="B225" i="83" s="1"/>
  <c r="F181" i="83"/>
  <c r="B181" i="83" s="1"/>
  <c r="F212" i="83"/>
  <c r="B212" i="83" s="1"/>
  <c r="F236" i="83"/>
  <c r="B236" i="83" s="1"/>
  <c r="F141" i="83"/>
  <c r="B141" i="83" s="1"/>
  <c r="F188" i="83"/>
  <c r="B188" i="83" s="1"/>
  <c r="F223" i="83"/>
  <c r="B223" i="83" s="1"/>
  <c r="F233" i="83"/>
  <c r="B233" i="83" s="1"/>
  <c r="F235" i="83"/>
  <c r="B235" i="83" s="1"/>
  <c r="F185" i="83"/>
  <c r="B185" i="83" s="1"/>
  <c r="F215" i="83"/>
  <c r="B215" i="83" s="1"/>
  <c r="F145" i="83"/>
  <c r="B145" i="83" s="1"/>
  <c r="F226" i="83"/>
  <c r="B226" i="83" s="1"/>
  <c r="F217" i="83"/>
  <c r="B217" i="83" s="1"/>
  <c r="F238" i="83"/>
  <c r="B238" i="83" s="1"/>
  <c r="F156" i="83"/>
  <c r="B156" i="83" s="1"/>
  <c r="F266" i="83"/>
  <c r="B266" i="83" s="1"/>
  <c r="F228" i="83"/>
  <c r="B228" i="83" s="1"/>
  <c r="F255" i="83"/>
  <c r="B255" i="83" s="1"/>
  <c r="F250" i="83"/>
  <c r="B250" i="83" s="1"/>
  <c r="F222" i="83"/>
  <c r="B222" i="83" s="1"/>
  <c r="F240" i="83"/>
  <c r="B240" i="83" s="1"/>
  <c r="F144" i="83"/>
  <c r="B144" i="83" s="1"/>
  <c r="F262" i="83"/>
  <c r="B262" i="83" s="1"/>
  <c r="F183" i="83"/>
  <c r="B183" i="83" s="1"/>
  <c r="F245" i="83"/>
  <c r="B245" i="83" s="1"/>
  <c r="F252" i="83"/>
  <c r="B252" i="83" s="1"/>
  <c r="F189" i="83"/>
  <c r="B189" i="83" s="1"/>
  <c r="F208" i="83"/>
  <c r="B208" i="83" s="1"/>
  <c r="F159" i="83"/>
  <c r="B159" i="83" s="1"/>
  <c r="F171" i="83"/>
  <c r="B171" i="83" s="1"/>
  <c r="F142" i="83"/>
  <c r="B142" i="83" s="1"/>
  <c r="F264" i="83"/>
  <c r="B264" i="83" s="1"/>
  <c r="F153" i="83"/>
  <c r="B153" i="83" s="1"/>
  <c r="F213" i="83"/>
  <c r="B213" i="83" s="1"/>
  <c r="F210" i="83"/>
  <c r="B210" i="83" s="1"/>
  <c r="F177" i="83"/>
  <c r="B177" i="83" s="1"/>
  <c r="F139" i="83"/>
  <c r="B139" i="83" s="1"/>
  <c r="F174" i="83"/>
  <c r="B174" i="83" s="1"/>
  <c r="F251" i="83"/>
  <c r="B251" i="83" s="1"/>
  <c r="F232" i="83"/>
  <c r="B232" i="83" s="1"/>
  <c r="F187" i="83"/>
  <c r="B187" i="83" s="1"/>
  <c r="F196" i="83"/>
  <c r="B196" i="83" s="1"/>
  <c r="F234" i="83"/>
  <c r="B234" i="83" s="1"/>
  <c r="F169" i="83"/>
  <c r="B169" i="83" s="1"/>
  <c r="F152" i="83"/>
  <c r="B152" i="83" s="1"/>
  <c r="F191" i="83"/>
  <c r="B191" i="83" s="1"/>
  <c r="F261" i="83"/>
  <c r="B261" i="83" s="1"/>
  <c r="F154" i="83"/>
  <c r="B154" i="83" s="1"/>
  <c r="F263" i="83"/>
  <c r="B263" i="83" s="1"/>
  <c r="F230" i="83"/>
  <c r="B230" i="83" s="1"/>
  <c r="F167" i="83"/>
  <c r="B167" i="83" s="1"/>
  <c r="F253" i="83"/>
  <c r="B253" i="83" s="1"/>
  <c r="F205" i="83"/>
  <c r="B205" i="83" s="1"/>
  <c r="F249" i="83"/>
  <c r="B249" i="83" s="1"/>
  <c r="F202" i="83"/>
  <c r="B202" i="83" s="1"/>
  <c r="F192" i="83"/>
  <c r="B192" i="83" s="1"/>
  <c r="F204" i="83"/>
  <c r="B204" i="83" s="1"/>
  <c r="F190" i="83"/>
  <c r="B190" i="83" s="1"/>
  <c r="F165" i="83"/>
  <c r="B165" i="83" s="1"/>
  <c r="F216" i="83"/>
  <c r="B216" i="83" s="1"/>
  <c r="F199" i="83"/>
  <c r="B199" i="83" s="1"/>
  <c r="F180" i="83"/>
  <c r="B180" i="83" s="1"/>
  <c r="F203" i="83"/>
  <c r="B203" i="83" s="1"/>
  <c r="F242" i="83"/>
  <c r="B242" i="83" s="1"/>
  <c r="F184" i="83"/>
  <c r="B184" i="83" s="1"/>
  <c r="F258" i="83"/>
  <c r="B258" i="83" s="1"/>
  <c r="F186" i="83"/>
  <c r="B186" i="83" s="1"/>
  <c r="F140" i="83"/>
  <c r="B140" i="83" s="1"/>
  <c r="F197" i="83"/>
  <c r="B197" i="83" s="1"/>
  <c r="F182" i="83"/>
  <c r="B182" i="83" s="1"/>
  <c r="F170" i="83"/>
  <c r="B170" i="83" s="1"/>
  <c r="F151" i="83"/>
  <c r="B151" i="83" s="1"/>
  <c r="F146" i="83"/>
  <c r="B146" i="83" s="1"/>
  <c r="F260" i="83"/>
  <c r="B260" i="83" s="1"/>
  <c r="F259" i="83"/>
  <c r="B259" i="83" s="1"/>
  <c r="F168" i="83"/>
  <c r="B168" i="83" s="1"/>
  <c r="F175" i="83"/>
  <c r="B175" i="83" s="1"/>
  <c r="F173" i="83"/>
  <c r="B173" i="83" s="1"/>
  <c r="F195" i="83"/>
  <c r="B195" i="83" s="1"/>
  <c r="F254" i="83"/>
  <c r="B254" i="83" s="1"/>
  <c r="F155" i="83"/>
  <c r="B155" i="83" s="1"/>
  <c r="F219" i="83"/>
  <c r="B219" i="83" s="1"/>
  <c r="F143" i="83"/>
  <c r="B143" i="83" s="1"/>
  <c r="F194" i="83"/>
  <c r="B194" i="83" s="1"/>
  <c r="F201" i="83"/>
  <c r="B201" i="83" s="1"/>
  <c r="F248" i="83"/>
  <c r="B248" i="83" s="1"/>
  <c r="F161" i="83"/>
  <c r="B161" i="83" s="1"/>
  <c r="F160" i="83"/>
  <c r="B160" i="83" s="1"/>
  <c r="F164" i="83"/>
  <c r="B164" i="83" s="1"/>
  <c r="F239" i="83"/>
  <c r="B239" i="83" s="1"/>
  <c r="F149" i="83"/>
  <c r="B149" i="83" s="1"/>
  <c r="F158" i="83"/>
  <c r="B158" i="83" s="1"/>
  <c r="F218" i="83"/>
  <c r="B218" i="83" s="1"/>
  <c r="F136" i="83"/>
  <c r="B136" i="83" s="1"/>
  <c r="F231" i="83"/>
  <c r="B231" i="83" s="1"/>
  <c r="F179" i="83"/>
  <c r="B179" i="83" s="1"/>
  <c r="F244" i="83"/>
  <c r="B244" i="83" s="1"/>
  <c r="F221" i="83"/>
  <c r="B221" i="83" s="1"/>
  <c r="F241" i="83"/>
  <c r="B241" i="83" s="1"/>
  <c r="F172" i="83"/>
  <c r="B172" i="83" s="1"/>
  <c r="F247" i="83"/>
  <c r="B247" i="83" s="1"/>
  <c r="F243" i="83"/>
  <c r="B243" i="83" s="1"/>
  <c r="F157" i="83"/>
  <c r="B157" i="83" s="1"/>
  <c r="F193" i="83"/>
  <c r="B193" i="83" s="1"/>
  <c r="F229" i="83"/>
  <c r="B229" i="83" s="1"/>
  <c r="F206" i="83"/>
  <c r="B206" i="83" s="1"/>
  <c r="F148" i="83"/>
  <c r="B148" i="83" s="1"/>
  <c r="F227" i="83"/>
  <c r="B227" i="83" s="1"/>
  <c r="F178" i="83"/>
  <c r="B178" i="83" s="1"/>
  <c r="F150" i="83"/>
  <c r="B150" i="83" s="1"/>
  <c r="F163" i="83"/>
  <c r="B163" i="83" s="1"/>
  <c r="F147" i="83"/>
  <c r="B147" i="83" s="1"/>
  <c r="F224" i="83"/>
  <c r="B224" i="83" s="1"/>
  <c r="F137" i="83"/>
  <c r="B137" i="83" s="1"/>
  <c r="F256" i="83"/>
  <c r="B256" i="83" s="1"/>
  <c r="F176" i="83"/>
  <c r="B176" i="83" s="1"/>
  <c r="F166" i="83"/>
  <c r="B166" i="83" s="1"/>
  <c r="F200" i="83"/>
  <c r="B200" i="83" s="1"/>
  <c r="F211" i="83"/>
  <c r="B211" i="83" s="1"/>
  <c r="F237" i="83"/>
  <c r="B237" i="83" s="1"/>
  <c r="F220" i="83"/>
  <c r="B220" i="83" s="1"/>
  <c r="F162" i="83"/>
  <c r="B162" i="83" s="1"/>
  <c r="F138" i="83"/>
  <c r="B138" i="83" s="1"/>
  <c r="F198" i="83"/>
  <c r="B198" i="83" s="1"/>
  <c r="W131" i="83"/>
  <c r="X131" i="83"/>
  <c r="AF133" i="83"/>
  <c r="L133" i="83"/>
  <c r="T133" i="83"/>
  <c r="P133" i="83"/>
  <c r="Q133" i="83"/>
  <c r="U133" i="83" l="1"/>
  <c r="V133" i="83"/>
  <c r="Z131" i="83"/>
  <c r="Y131" i="83"/>
  <c r="AB130" i="83"/>
  <c r="AC130" i="83" s="1"/>
  <c r="AA130" i="83"/>
  <c r="W132" i="83"/>
  <c r="X132" i="83"/>
  <c r="L134" i="83"/>
  <c r="T134" i="83"/>
  <c r="AF134" i="83"/>
  <c r="P134" i="83"/>
  <c r="Q134" i="83"/>
  <c r="V222" i="83" l="1"/>
  <c r="V247" i="83"/>
  <c r="V217" i="83"/>
  <c r="V240" i="83"/>
  <c r="V152" i="83"/>
  <c r="V171" i="83"/>
  <c r="V262" i="83"/>
  <c r="V251" i="83"/>
  <c r="V266" i="83"/>
  <c r="V232" i="83"/>
  <c r="V242" i="83"/>
  <c r="V206" i="83"/>
  <c r="V207" i="83"/>
  <c r="V263" i="83"/>
  <c r="V213" i="83"/>
  <c r="V219" i="83"/>
  <c r="V236" i="83"/>
  <c r="V194" i="83"/>
  <c r="V227" i="83"/>
  <c r="V246" i="83"/>
  <c r="V243" i="83"/>
  <c r="V161" i="83"/>
  <c r="V231" i="83"/>
  <c r="V237" i="83"/>
  <c r="V225" i="83"/>
  <c r="V221" i="83"/>
  <c r="V212" i="83"/>
  <c r="V215" i="83"/>
  <c r="V137" i="83"/>
  <c r="V145" i="83"/>
  <c r="V165" i="83"/>
  <c r="V149" i="83"/>
  <c r="V198" i="83"/>
  <c r="V156" i="83"/>
  <c r="V170" i="83"/>
  <c r="V192" i="83"/>
  <c r="V187" i="83"/>
  <c r="V229" i="83"/>
  <c r="V224" i="83"/>
  <c r="V189" i="83"/>
  <c r="V210" i="83"/>
  <c r="V167" i="83"/>
  <c r="V143" i="83"/>
  <c r="V178" i="83"/>
  <c r="V134" i="83"/>
  <c r="U134" i="83"/>
  <c r="V208" i="83"/>
  <c r="V177" i="83"/>
  <c r="V253" i="83"/>
  <c r="V216" i="83"/>
  <c r="V172" i="83"/>
  <c r="V188" i="83"/>
  <c r="V214" i="83"/>
  <c r="V136" i="83"/>
  <c r="V162" i="83"/>
  <c r="V235" i="83"/>
  <c r="V154" i="83"/>
  <c r="V151" i="83"/>
  <c r="V160" i="83"/>
  <c r="V193" i="83"/>
  <c r="V220" i="83"/>
  <c r="V155" i="83"/>
  <c r="V190" i="83"/>
  <c r="V257" i="83"/>
  <c r="V241" i="83"/>
  <c r="V138" i="83"/>
  <c r="V135" i="83"/>
  <c r="V169" i="83"/>
  <c r="V197" i="83"/>
  <c r="V166" i="83"/>
  <c r="V182" i="83"/>
  <c r="V265" i="83"/>
  <c r="V233" i="83"/>
  <c r="V195" i="83"/>
  <c r="V163" i="83"/>
  <c r="V264" i="83"/>
  <c r="V204" i="83"/>
  <c r="V146" i="83"/>
  <c r="V164" i="83"/>
  <c r="V252" i="83"/>
  <c r="V230" i="83"/>
  <c r="V260" i="83"/>
  <c r="V250" i="83"/>
  <c r="V186" i="83"/>
  <c r="V148" i="83"/>
  <c r="V200" i="83"/>
  <c r="V140" i="83"/>
  <c r="V168" i="83"/>
  <c r="V159" i="83"/>
  <c r="V205" i="83"/>
  <c r="V180" i="83"/>
  <c r="V248" i="83"/>
  <c r="V142" i="83"/>
  <c r="V261" i="83"/>
  <c r="V203" i="83"/>
  <c r="V157" i="83"/>
  <c r="V211" i="83"/>
  <c r="V179" i="83"/>
  <c r="V147" i="83"/>
  <c r="V185" i="83"/>
  <c r="V153" i="83"/>
  <c r="V255" i="83"/>
  <c r="V196" i="83"/>
  <c r="V234" i="83"/>
  <c r="V259" i="83"/>
  <c r="V141" i="83"/>
  <c r="V158" i="83"/>
  <c r="V150" i="83"/>
  <c r="V139" i="83"/>
  <c r="V175" i="83"/>
  <c r="V201" i="83"/>
  <c r="V218" i="83"/>
  <c r="V238" i="83"/>
  <c r="V174" i="83"/>
  <c r="V173" i="83"/>
  <c r="V202" i="83"/>
  <c r="V239" i="83"/>
  <c r="V183" i="83"/>
  <c r="V254" i="83"/>
  <c r="V181" i="83"/>
  <c r="V228" i="83"/>
  <c r="V244" i="83"/>
  <c r="V256" i="83"/>
  <c r="V226" i="83"/>
  <c r="V176" i="83"/>
  <c r="V199" i="83"/>
  <c r="V223" i="83"/>
  <c r="V144" i="83"/>
  <c r="V191" i="83"/>
  <c r="V249" i="83"/>
  <c r="V245" i="83"/>
  <c r="V184" i="83"/>
  <c r="V209" i="83"/>
  <c r="V258" i="83"/>
  <c r="Y132" i="83"/>
  <c r="Z132" i="83"/>
  <c r="AA131" i="83"/>
  <c r="AB131" i="83"/>
  <c r="AC131" i="83" s="1"/>
  <c r="X133" i="83"/>
  <c r="W133" i="83"/>
  <c r="AC317" i="87"/>
  <c r="AA317" i="87"/>
  <c r="Y317" i="87"/>
  <c r="W317" i="87"/>
  <c r="X244" i="83" l="1"/>
  <c r="X209" i="83"/>
  <c r="X191" i="83"/>
  <c r="X176" i="83"/>
  <c r="X139" i="83"/>
  <c r="X259" i="83"/>
  <c r="X153" i="83"/>
  <c r="X148" i="83"/>
  <c r="X233" i="83"/>
  <c r="X220" i="83"/>
  <c r="X214" i="83"/>
  <c r="X253" i="83"/>
  <c r="X178" i="83"/>
  <c r="X189" i="83"/>
  <c r="X192" i="83"/>
  <c r="X149" i="83"/>
  <c r="X215" i="83"/>
  <c r="X237" i="83"/>
  <c r="X246" i="83"/>
  <c r="X219" i="83"/>
  <c r="X206" i="83"/>
  <c r="X251" i="83"/>
  <c r="X240" i="83"/>
  <c r="X197" i="83"/>
  <c r="X241" i="83"/>
  <c r="X154" i="83"/>
  <c r="X150" i="83"/>
  <c r="X185" i="83"/>
  <c r="X248" i="83"/>
  <c r="X168" i="83"/>
  <c r="X264" i="83"/>
  <c r="X193" i="83"/>
  <c r="X177" i="83"/>
  <c r="X143" i="83"/>
  <c r="X224" i="83"/>
  <c r="X212" i="83"/>
  <c r="X213" i="83"/>
  <c r="X242" i="83"/>
  <c r="AA132" i="83"/>
  <c r="AB132" i="83"/>
  <c r="AC132" i="83" s="1"/>
  <c r="X245" i="83"/>
  <c r="X180" i="83"/>
  <c r="X163" i="83"/>
  <c r="X135" i="83"/>
  <c r="X160" i="83"/>
  <c r="X172" i="83"/>
  <c r="Y133" i="83"/>
  <c r="Z133" i="83"/>
  <c r="X228" i="83"/>
  <c r="X239" i="83"/>
  <c r="X238" i="83"/>
  <c r="X211" i="83"/>
  <c r="X142" i="83"/>
  <c r="X159" i="83"/>
  <c r="X230" i="83"/>
  <c r="X204" i="83"/>
  <c r="X184" i="83"/>
  <c r="X226" i="83"/>
  <c r="X144" i="83"/>
  <c r="X181" i="83"/>
  <c r="X202" i="83"/>
  <c r="X218" i="83"/>
  <c r="X234" i="83"/>
  <c r="X157" i="83"/>
  <c r="X186" i="83"/>
  <c r="X252" i="83"/>
  <c r="X265" i="83"/>
  <c r="X169" i="83"/>
  <c r="X257" i="83"/>
  <c r="X235" i="83"/>
  <c r="X188" i="83"/>
  <c r="X170" i="83"/>
  <c r="X165" i="83"/>
  <c r="X231" i="83"/>
  <c r="X227" i="83"/>
  <c r="X262" i="83"/>
  <c r="X217" i="83"/>
  <c r="X223" i="83"/>
  <c r="X256" i="83"/>
  <c r="X254" i="83"/>
  <c r="X173" i="83"/>
  <c r="X201" i="83"/>
  <c r="X158" i="83"/>
  <c r="X196" i="83"/>
  <c r="X147" i="83"/>
  <c r="X203" i="83"/>
  <c r="X140" i="83"/>
  <c r="X250" i="83"/>
  <c r="X164" i="83"/>
  <c r="X182" i="83"/>
  <c r="X161" i="83"/>
  <c r="X194" i="83"/>
  <c r="X263" i="83"/>
  <c r="X232" i="83"/>
  <c r="X171" i="83"/>
  <c r="X247" i="83"/>
  <c r="X156" i="83"/>
  <c r="X145" i="83"/>
  <c r="X221" i="83"/>
  <c r="X190" i="83"/>
  <c r="X162" i="83"/>
  <c r="X208" i="83"/>
  <c r="X167" i="83"/>
  <c r="X229" i="83"/>
  <c r="X249" i="83"/>
  <c r="X199" i="83"/>
  <c r="X183" i="83"/>
  <c r="X174" i="83"/>
  <c r="X175" i="83"/>
  <c r="X141" i="83"/>
  <c r="X179" i="83"/>
  <c r="X261" i="83"/>
  <c r="X205" i="83"/>
  <c r="X200" i="83"/>
  <c r="X260" i="83"/>
  <c r="X195" i="83"/>
  <c r="X155" i="83"/>
  <c r="X136" i="83"/>
  <c r="X137" i="83"/>
  <c r="X243" i="83"/>
  <c r="X258" i="83"/>
  <c r="X255" i="83"/>
  <c r="X146" i="83"/>
  <c r="X166" i="83"/>
  <c r="X138" i="83"/>
  <c r="X151" i="83"/>
  <c r="X216" i="83"/>
  <c r="X134" i="83"/>
  <c r="W134" i="83"/>
  <c r="X210" i="83"/>
  <c r="X187" i="83"/>
  <c r="X198" i="83"/>
  <c r="X225" i="83"/>
  <c r="X236" i="83"/>
  <c r="X207" i="83"/>
  <c r="X266" i="83"/>
  <c r="X152" i="83"/>
  <c r="X222" i="83"/>
  <c r="AC324" i="87"/>
  <c r="AA324" i="87"/>
  <c r="Y324" i="87"/>
  <c r="W324" i="87"/>
  <c r="AC323" i="87"/>
  <c r="AA323" i="87"/>
  <c r="Y323" i="87"/>
  <c r="W323" i="87"/>
  <c r="F324" i="87"/>
  <c r="B324" i="87" s="1"/>
  <c r="K324" i="87"/>
  <c r="U324" i="87"/>
  <c r="AC322" i="87"/>
  <c r="AA322" i="87"/>
  <c r="Y322" i="87"/>
  <c r="W322" i="87"/>
  <c r="U323" i="87"/>
  <c r="K323" i="87"/>
  <c r="I323" i="87"/>
  <c r="F323" i="87"/>
  <c r="B323" i="87" s="1"/>
  <c r="U322" i="87"/>
  <c r="K322" i="87"/>
  <c r="I322" i="87"/>
  <c r="F322" i="87"/>
  <c r="B322" i="87" s="1"/>
  <c r="AC321" i="87"/>
  <c r="AA321" i="87"/>
  <c r="Y321" i="87"/>
  <c r="W321" i="87"/>
  <c r="U321" i="87"/>
  <c r="K321" i="87"/>
  <c r="I321" i="87"/>
  <c r="F321" i="87"/>
  <c r="B321" i="87" s="1"/>
  <c r="AC320" i="87"/>
  <c r="AA320" i="87"/>
  <c r="Y320" i="87"/>
  <c r="W320" i="87"/>
  <c r="AC319" i="87"/>
  <c r="AA319" i="87"/>
  <c r="Y319" i="87"/>
  <c r="W319" i="87"/>
  <c r="AC318" i="87"/>
  <c r="AA318" i="87"/>
  <c r="Y318" i="87"/>
  <c r="W318" i="87"/>
  <c r="AC316" i="87"/>
  <c r="AA316" i="87"/>
  <c r="Y316" i="87"/>
  <c r="W316" i="87"/>
  <c r="AC315" i="87"/>
  <c r="AA315" i="87"/>
  <c r="Y315" i="87"/>
  <c r="W315" i="87"/>
  <c r="AC314" i="87"/>
  <c r="AA314" i="87"/>
  <c r="Y314" i="87"/>
  <c r="W314" i="87"/>
  <c r="Z199" i="83" l="1"/>
  <c r="Z208" i="83"/>
  <c r="Z145" i="83"/>
  <c r="Z182" i="83"/>
  <c r="Z201" i="83"/>
  <c r="Z223" i="83"/>
  <c r="Z231" i="83"/>
  <c r="Z218" i="83"/>
  <c r="Z226" i="83"/>
  <c r="Z159" i="83"/>
  <c r="Z239" i="83"/>
  <c r="Z160" i="83"/>
  <c r="Z245" i="83"/>
  <c r="Z185" i="83"/>
  <c r="Z149" i="83"/>
  <c r="Z148" i="83"/>
  <c r="Z176" i="83"/>
  <c r="Z232" i="83"/>
  <c r="Z203" i="83"/>
  <c r="Z197" i="83"/>
  <c r="Z219" i="83"/>
  <c r="Z253" i="83"/>
  <c r="Z207" i="83"/>
  <c r="Z187" i="83"/>
  <c r="Z136" i="83"/>
  <c r="Z151" i="83"/>
  <c r="Z255" i="83"/>
  <c r="Z200" i="83"/>
  <c r="Z141" i="83"/>
  <c r="Z175" i="83"/>
  <c r="Z249" i="83"/>
  <c r="Z263" i="83"/>
  <c r="Z164" i="83"/>
  <c r="Z147" i="83"/>
  <c r="Z186" i="83"/>
  <c r="Z142" i="83"/>
  <c r="Z135" i="83"/>
  <c r="Z224" i="83"/>
  <c r="Z240" i="83"/>
  <c r="Z214" i="83"/>
  <c r="Z153" i="83"/>
  <c r="Z235" i="83"/>
  <c r="Z252" i="83"/>
  <c r="Z212" i="83"/>
  <c r="Z193" i="83"/>
  <c r="Z236" i="83"/>
  <c r="Z258" i="83"/>
  <c r="Z155" i="83"/>
  <c r="Z222" i="83"/>
  <c r="Z210" i="83"/>
  <c r="Z138" i="83"/>
  <c r="Z205" i="83"/>
  <c r="Z162" i="83"/>
  <c r="Z156" i="83"/>
  <c r="Z173" i="83"/>
  <c r="Z217" i="83"/>
  <c r="Z165" i="83"/>
  <c r="Z257" i="83"/>
  <c r="Z202" i="83"/>
  <c r="Z184" i="83"/>
  <c r="Z228" i="83"/>
  <c r="Z264" i="83"/>
  <c r="Z150" i="83"/>
  <c r="Z246" i="83"/>
  <c r="Z192" i="83"/>
  <c r="Z191" i="83"/>
  <c r="Z157" i="83"/>
  <c r="Z181" i="83"/>
  <c r="Z204" i="83"/>
  <c r="AB133" i="83"/>
  <c r="AC133" i="83" s="1"/>
  <c r="AA133" i="83"/>
  <c r="Z143" i="83"/>
  <c r="Z251" i="83"/>
  <c r="Z237" i="83"/>
  <c r="Z134" i="83"/>
  <c r="Y134" i="83"/>
  <c r="Z166" i="83"/>
  <c r="Z243" i="83"/>
  <c r="Z261" i="83"/>
  <c r="Z229" i="83"/>
  <c r="Z190" i="83"/>
  <c r="Z211" i="83"/>
  <c r="Z163" i="83"/>
  <c r="Z242" i="83"/>
  <c r="Z189" i="83"/>
  <c r="Z220" i="83"/>
  <c r="Z259" i="83"/>
  <c r="Z209" i="83"/>
  <c r="Z194" i="83"/>
  <c r="Z250" i="83"/>
  <c r="Z196" i="83"/>
  <c r="Z254" i="83"/>
  <c r="Z262" i="83"/>
  <c r="Z170" i="83"/>
  <c r="Z169" i="83"/>
  <c r="Z168" i="83"/>
  <c r="Z154" i="83"/>
  <c r="Z146" i="83"/>
  <c r="Z137" i="83"/>
  <c r="Z260" i="83"/>
  <c r="Z179" i="83"/>
  <c r="Z183" i="83"/>
  <c r="Z167" i="83"/>
  <c r="Z221" i="83"/>
  <c r="Z171" i="83"/>
  <c r="Z227" i="83"/>
  <c r="Z177" i="83"/>
  <c r="Z248" i="83"/>
  <c r="Z206" i="83"/>
  <c r="Z233" i="83"/>
  <c r="Z139" i="83"/>
  <c r="Z244" i="83"/>
  <c r="Z152" i="83"/>
  <c r="Z225" i="83"/>
  <c r="Z195" i="83"/>
  <c r="Z174" i="83"/>
  <c r="Z247" i="83"/>
  <c r="Z266" i="83"/>
  <c r="Z198" i="83"/>
  <c r="Z216" i="83"/>
  <c r="Z161" i="83"/>
  <c r="Z140" i="83"/>
  <c r="Z158" i="83"/>
  <c r="Z256" i="83"/>
  <c r="Z188" i="83"/>
  <c r="Z265" i="83"/>
  <c r="Z234" i="83"/>
  <c r="Z144" i="83"/>
  <c r="Z230" i="83"/>
  <c r="Z238" i="83"/>
  <c r="Z172" i="83"/>
  <c r="Z180" i="83"/>
  <c r="Z213" i="83"/>
  <c r="Z241" i="83"/>
  <c r="Z215" i="83"/>
  <c r="Z17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267" i="83"/>
  <c r="K268" i="83"/>
  <c r="K269" i="83"/>
  <c r="K270" i="83"/>
  <c r="K271" i="83"/>
  <c r="K272" i="83"/>
  <c r="K273" i="83"/>
  <c r="K274" i="83"/>
  <c r="K275" i="83"/>
  <c r="K276" i="83"/>
  <c r="K277" i="83"/>
  <c r="K278" i="83"/>
  <c r="K279" i="83"/>
  <c r="K280" i="83"/>
  <c r="K281" i="83"/>
  <c r="K282" i="83"/>
  <c r="K283" i="83"/>
  <c r="K284" i="83"/>
  <c r="K285" i="83"/>
  <c r="K286" i="83"/>
  <c r="K287" i="83"/>
  <c r="K288" i="83"/>
  <c r="K289" i="83"/>
  <c r="K290" i="83"/>
  <c r="K291" i="83"/>
  <c r="K292" i="83"/>
  <c r="K293" i="83"/>
  <c r="K294" i="83"/>
  <c r="K295" i="83"/>
  <c r="K296" i="83"/>
  <c r="K297" i="83"/>
  <c r="K298" i="83"/>
  <c r="K299" i="83"/>
  <c r="K300" i="83"/>
  <c r="K301" i="83"/>
  <c r="K302" i="83"/>
  <c r="K303" i="83"/>
  <c r="K304" i="83"/>
  <c r="K305" i="83"/>
  <c r="K306" i="83"/>
  <c r="K307" i="83"/>
  <c r="K308" i="83"/>
  <c r="K309" i="83"/>
  <c r="K310" i="83"/>
  <c r="K311" i="83"/>
  <c r="K312" i="83"/>
  <c r="K313" i="83"/>
  <c r="K314" i="83"/>
  <c r="K315" i="83"/>
  <c r="K316" i="83"/>
  <c r="K317" i="83"/>
  <c r="K318" i="83"/>
  <c r="K319" i="83"/>
  <c r="K320" i="83"/>
  <c r="K321" i="83"/>
  <c r="K322" i="83"/>
  <c r="K323" i="83"/>
  <c r="K324" i="83"/>
  <c r="K325" i="83"/>
  <c r="K326" i="83"/>
  <c r="K327" i="83"/>
  <c r="K328" i="83"/>
  <c r="K329" i="83"/>
  <c r="K330" i="83"/>
  <c r="K331" i="83"/>
  <c r="K332" i="83"/>
  <c r="K333" i="83"/>
  <c r="K334" i="83"/>
  <c r="K335" i="83"/>
  <c r="K336" i="83"/>
  <c r="K337" i="83"/>
  <c r="K338" i="83"/>
  <c r="K339" i="83"/>
  <c r="K340" i="83"/>
  <c r="K341" i="83"/>
  <c r="K342" i="83"/>
  <c r="K343" i="83"/>
  <c r="K344" i="83"/>
  <c r="K345" i="83"/>
  <c r="K346" i="83"/>
  <c r="K347" i="83"/>
  <c r="K348" i="83"/>
  <c r="K349" i="83"/>
  <c r="K350" i="83"/>
  <c r="K351" i="83"/>
  <c r="K352" i="83"/>
  <c r="K353" i="83"/>
  <c r="K354" i="83"/>
  <c r="K355" i="83"/>
  <c r="K356" i="83"/>
  <c r="K357" i="83"/>
  <c r="K358" i="83"/>
  <c r="K359" i="83"/>
  <c r="K360" i="83"/>
  <c r="K361" i="83"/>
  <c r="K362" i="83"/>
  <c r="K363" i="83"/>
  <c r="K364" i="83"/>
  <c r="K365" i="83"/>
  <c r="K366" i="83"/>
  <c r="K367" i="83"/>
  <c r="K368" i="83"/>
  <c r="K369" i="83"/>
  <c r="K370" i="83"/>
  <c r="K371" i="83"/>
  <c r="K372" i="83"/>
  <c r="K373" i="83"/>
  <c r="K374" i="83"/>
  <c r="K375" i="83"/>
  <c r="K376" i="83"/>
  <c r="K377" i="83"/>
  <c r="K378" i="83"/>
  <c r="K379" i="83"/>
  <c r="K380" i="83"/>
  <c r="K381" i="83"/>
  <c r="K382" i="83"/>
  <c r="K383" i="83"/>
  <c r="K384" i="83"/>
  <c r="K385" i="83"/>
  <c r="K386" i="83"/>
  <c r="K387" i="83"/>
  <c r="K388" i="83"/>
  <c r="K389" i="83"/>
  <c r="K390" i="83"/>
  <c r="K391" i="83"/>
  <c r="K392" i="83"/>
  <c r="K393" i="83"/>
  <c r="K394" i="83"/>
  <c r="K395" i="83"/>
  <c r="K396" i="83"/>
  <c r="K397" i="83"/>
  <c r="K398" i="83"/>
  <c r="K399" i="83"/>
  <c r="K400" i="83"/>
  <c r="K401" i="83"/>
  <c r="K402" i="83"/>
  <c r="K403" i="83"/>
  <c r="K404" i="83"/>
  <c r="K405" i="83"/>
  <c r="K406" i="83"/>
  <c r="K407" i="83"/>
  <c r="K408" i="83"/>
  <c r="K409" i="83"/>
  <c r="K410" i="83"/>
  <c r="K411" i="83"/>
  <c r="K412" i="83"/>
  <c r="K413" i="83"/>
  <c r="K414" i="83"/>
  <c r="K415" i="83"/>
  <c r="K416" i="83"/>
  <c r="K417" i="83"/>
  <c r="K418" i="83"/>
  <c r="K419" i="83"/>
  <c r="K420" i="83"/>
  <c r="K421" i="83"/>
  <c r="K422" i="83"/>
  <c r="K423" i="83"/>
  <c r="K424" i="83"/>
  <c r="K425" i="83"/>
  <c r="K426" i="83"/>
  <c r="K427" i="83"/>
  <c r="K428" i="83"/>
  <c r="K429" i="83"/>
  <c r="K430" i="83"/>
  <c r="K431" i="83"/>
  <c r="K432" i="83"/>
  <c r="K433" i="83"/>
  <c r="K434" i="83"/>
  <c r="K435" i="83"/>
  <c r="K436" i="83"/>
  <c r="K437" i="83"/>
  <c r="K438" i="83"/>
  <c r="K439" i="83"/>
  <c r="K440" i="83"/>
  <c r="K441" i="83"/>
  <c r="K442" i="83"/>
  <c r="K443" i="83"/>
  <c r="K444" i="83"/>
  <c r="K445" i="83"/>
  <c r="K446" i="83"/>
  <c r="K447" i="83"/>
  <c r="K448" i="83"/>
  <c r="K449" i="83"/>
  <c r="K450" i="83"/>
  <c r="K451" i="83"/>
  <c r="K452" i="83"/>
  <c r="K453" i="83"/>
  <c r="K454" i="83"/>
  <c r="K455" i="83"/>
  <c r="K456" i="83"/>
  <c r="K457" i="83"/>
  <c r="K458" i="83"/>
  <c r="K459" i="83"/>
  <c r="K460" i="83"/>
  <c r="K461" i="83"/>
  <c r="K462" i="83"/>
  <c r="K463" i="83"/>
  <c r="K464" i="83"/>
  <c r="K465" i="83"/>
  <c r="K466" i="83"/>
  <c r="K467" i="83"/>
  <c r="K468" i="83"/>
  <c r="K469" i="83"/>
  <c r="K470" i="83"/>
  <c r="K471" i="83"/>
  <c r="K472" i="83"/>
  <c r="K473" i="83"/>
  <c r="K474" i="83"/>
  <c r="K475" i="83"/>
  <c r="K476" i="83"/>
  <c r="K477" i="83"/>
  <c r="K478" i="83"/>
  <c r="K479" i="83"/>
  <c r="K480" i="83"/>
  <c r="K481" i="83"/>
  <c r="K482" i="83"/>
  <c r="K483" i="83"/>
  <c r="K484" i="83"/>
  <c r="K485" i="83"/>
  <c r="K486" i="83"/>
  <c r="K487" i="83"/>
  <c r="K488" i="83"/>
  <c r="K489" i="83"/>
  <c r="K490" i="83"/>
  <c r="K491" i="83"/>
  <c r="K492" i="83"/>
  <c r="K493" i="83"/>
  <c r="K494" i="83"/>
  <c r="K495" i="83"/>
  <c r="K496" i="83"/>
  <c r="K497" i="83"/>
  <c r="K498" i="83"/>
  <c r="K499" i="83"/>
  <c r="K500" i="83"/>
  <c r="K501" i="83"/>
  <c r="K502" i="83"/>
  <c r="K503" i="83"/>
  <c r="K504" i="83"/>
  <c r="K505" i="83"/>
  <c r="K506" i="83"/>
  <c r="K507" i="83"/>
  <c r="K508" i="83"/>
  <c r="K509" i="83"/>
  <c r="K510" i="83"/>
  <c r="K511" i="83"/>
  <c r="K512" i="83"/>
  <c r="K513" i="83"/>
  <c r="K8" i="83"/>
  <c r="AB168" i="83" l="1"/>
  <c r="AB229" i="83"/>
  <c r="AB238" i="83"/>
  <c r="AB265" i="83"/>
  <c r="AB233" i="83"/>
  <c r="AB146" i="83"/>
  <c r="AB170" i="83"/>
  <c r="AB220" i="83"/>
  <c r="AB211" i="83"/>
  <c r="AB251" i="83"/>
  <c r="AB214" i="83"/>
  <c r="AB200" i="83"/>
  <c r="AB187" i="83"/>
  <c r="AB197" i="83"/>
  <c r="AB218" i="83"/>
  <c r="AB148" i="83"/>
  <c r="AB160" i="83"/>
  <c r="AB182" i="83"/>
  <c r="AB241" i="83"/>
  <c r="AB227" i="83"/>
  <c r="AB183" i="83"/>
  <c r="AB250" i="83"/>
  <c r="AB181" i="83"/>
  <c r="AB246" i="83"/>
  <c r="AB184" i="83"/>
  <c r="AB217" i="83"/>
  <c r="AB205" i="83"/>
  <c r="AB155" i="83"/>
  <c r="AB212" i="83"/>
  <c r="AB142" i="83"/>
  <c r="AB263" i="83"/>
  <c r="AB230" i="83"/>
  <c r="AB152" i="83"/>
  <c r="AB171" i="83"/>
  <c r="AB154" i="83"/>
  <c r="AB189" i="83"/>
  <c r="AB166" i="83"/>
  <c r="AB143" i="83"/>
  <c r="AB173" i="83"/>
  <c r="AB258" i="83"/>
  <c r="AB186" i="83"/>
  <c r="AB249" i="83"/>
  <c r="AB149" i="83"/>
  <c r="AB140" i="83"/>
  <c r="AB266" i="83"/>
  <c r="AB225" i="83"/>
  <c r="AB243" i="83"/>
  <c r="AB213" i="83"/>
  <c r="AB188" i="83"/>
  <c r="AB161" i="83"/>
  <c r="AB247" i="83"/>
  <c r="AB206" i="83"/>
  <c r="AB179" i="83"/>
  <c r="AB262" i="83"/>
  <c r="AB194" i="83"/>
  <c r="AB190" i="83"/>
  <c r="AB157" i="83"/>
  <c r="AB150" i="83"/>
  <c r="AB202" i="83"/>
  <c r="AB138" i="83"/>
  <c r="AB252" i="83"/>
  <c r="AB240" i="83"/>
  <c r="AB255" i="83"/>
  <c r="AB207" i="83"/>
  <c r="AB203" i="83"/>
  <c r="AB239" i="83"/>
  <c r="AB231" i="83"/>
  <c r="AB145" i="83"/>
  <c r="AB257" i="83"/>
  <c r="AB156" i="83"/>
  <c r="AB210" i="83"/>
  <c r="AB224" i="83"/>
  <c r="AB185" i="83"/>
  <c r="AB159" i="83"/>
  <c r="AA134" i="83"/>
  <c r="AB134" i="83"/>
  <c r="AC134" i="83" s="1"/>
  <c r="AB191" i="83"/>
  <c r="AB264" i="83"/>
  <c r="AB236" i="83"/>
  <c r="AB235" i="83"/>
  <c r="AB147" i="83"/>
  <c r="AB175" i="83"/>
  <c r="AB151" i="83"/>
  <c r="AB253" i="83"/>
  <c r="AB232" i="83"/>
  <c r="AB223" i="83"/>
  <c r="AB208" i="83"/>
  <c r="AB178" i="83"/>
  <c r="AB144" i="83"/>
  <c r="AB216" i="83"/>
  <c r="AB174" i="83"/>
  <c r="AB221" i="83"/>
  <c r="AB260" i="83"/>
  <c r="AB254" i="83"/>
  <c r="AB209" i="83"/>
  <c r="AB242" i="83"/>
  <c r="AB172" i="83"/>
  <c r="AB195" i="83"/>
  <c r="AB139" i="83"/>
  <c r="AB137" i="83"/>
  <c r="AB204" i="83"/>
  <c r="AB162" i="83"/>
  <c r="AB153" i="83"/>
  <c r="AB135" i="83"/>
  <c r="AB141" i="83"/>
  <c r="AB136" i="83"/>
  <c r="AB219" i="83"/>
  <c r="AB176" i="83"/>
  <c r="AB201" i="83"/>
  <c r="AB180" i="83"/>
  <c r="AB256" i="83"/>
  <c r="AB244" i="83"/>
  <c r="AB248" i="83"/>
  <c r="AB215" i="83"/>
  <c r="AB234" i="83"/>
  <c r="AB158" i="83"/>
  <c r="AB198" i="83"/>
  <c r="AB177" i="83"/>
  <c r="AB167" i="83"/>
  <c r="AB169" i="83"/>
  <c r="AB196" i="83"/>
  <c r="AB259" i="83"/>
  <c r="AB163" i="83"/>
  <c r="AB261" i="83"/>
  <c r="AB237" i="83"/>
  <c r="AB192" i="83"/>
  <c r="AB228" i="83"/>
  <c r="AB165" i="83"/>
  <c r="AB222" i="83"/>
  <c r="AB193" i="83"/>
  <c r="AB164" i="83"/>
  <c r="AB245" i="83"/>
  <c r="AB226" i="83"/>
  <c r="AB199" i="83"/>
  <c r="AE270" i="83"/>
  <c r="I270" i="83"/>
  <c r="F270" i="83"/>
  <c r="B270" i="83" s="1"/>
  <c r="AE14" i="87" l="1"/>
  <c r="AC14" i="87"/>
  <c r="AA14" i="87"/>
  <c r="Y14" i="87"/>
  <c r="W14" i="87"/>
  <c r="U14" i="87"/>
  <c r="K14" i="87"/>
  <c r="I14" i="87"/>
  <c r="F14" i="87"/>
  <c r="B14" i="87" s="1"/>
  <c r="AE13" i="87"/>
  <c r="AC13" i="87"/>
  <c r="AA13" i="87"/>
  <c r="Y13" i="87"/>
  <c r="W13" i="87"/>
  <c r="U13" i="87"/>
  <c r="K13" i="87"/>
  <c r="I13" i="87"/>
  <c r="F13" i="87"/>
  <c r="B13" i="87" s="1"/>
  <c r="AE12" i="87"/>
  <c r="AC12" i="87"/>
  <c r="AA12" i="87"/>
  <c r="Y12" i="87"/>
  <c r="W12" i="87"/>
  <c r="U12" i="87"/>
  <c r="K12" i="87"/>
  <c r="I12" i="87"/>
  <c r="F12" i="87"/>
  <c r="B12" i="87" s="1"/>
  <c r="AE11" i="87"/>
  <c r="AC11" i="87"/>
  <c r="AA11" i="87"/>
  <c r="Y11" i="87"/>
  <c r="W11" i="87"/>
  <c r="U11" i="87"/>
  <c r="K11" i="87"/>
  <c r="I11" i="87"/>
  <c r="F11" i="87"/>
  <c r="B11" i="87" s="1"/>
  <c r="AE10" i="87"/>
  <c r="AC10" i="87"/>
  <c r="AA10" i="87"/>
  <c r="Y10" i="87"/>
  <c r="W10" i="87"/>
  <c r="U10" i="87"/>
  <c r="K10" i="87"/>
  <c r="I10" i="87"/>
  <c r="F10" i="87"/>
  <c r="B10" i="87" s="1"/>
  <c r="AF270" i="83"/>
  <c r="L270" i="83"/>
  <c r="T270" i="83"/>
  <c r="P270" i="83"/>
  <c r="U270" i="83" l="1"/>
  <c r="V270" i="83"/>
  <c r="K9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K102" i="87"/>
  <c r="K103" i="87"/>
  <c r="K104" i="87"/>
  <c r="K105" i="87"/>
  <c r="K106" i="87"/>
  <c r="K107" i="87"/>
  <c r="K108" i="87"/>
  <c r="K109" i="87"/>
  <c r="K110" i="87"/>
  <c r="K111" i="87"/>
  <c r="K112" i="87"/>
  <c r="K113" i="87"/>
  <c r="K114" i="87"/>
  <c r="K115" i="87"/>
  <c r="K116" i="87"/>
  <c r="K117" i="87"/>
  <c r="K118" i="87"/>
  <c r="K119" i="87"/>
  <c r="K120" i="87"/>
  <c r="K121" i="87"/>
  <c r="K122" i="87"/>
  <c r="K123" i="87"/>
  <c r="K124" i="87"/>
  <c r="K125" i="87"/>
  <c r="K126" i="87"/>
  <c r="K127" i="87"/>
  <c r="K128" i="87"/>
  <c r="K129" i="87"/>
  <c r="K130" i="87"/>
  <c r="K131" i="87"/>
  <c r="K132" i="87"/>
  <c r="K273" i="87"/>
  <c r="K274" i="87"/>
  <c r="K275" i="87"/>
  <c r="K276" i="87"/>
  <c r="K277" i="87"/>
  <c r="K278" i="87"/>
  <c r="K279" i="87"/>
  <c r="K280" i="87"/>
  <c r="K281" i="87"/>
  <c r="K282" i="87"/>
  <c r="K283" i="87"/>
  <c r="K284" i="87"/>
  <c r="K285" i="87"/>
  <c r="K286" i="87"/>
  <c r="K287" i="87"/>
  <c r="K288" i="87"/>
  <c r="K289" i="87"/>
  <c r="K290" i="87"/>
  <c r="K291" i="87"/>
  <c r="K292" i="87"/>
  <c r="K293" i="87"/>
  <c r="K294" i="87"/>
  <c r="K295" i="87"/>
  <c r="K296" i="87"/>
  <c r="K297" i="87"/>
  <c r="K298" i="87"/>
  <c r="K299" i="87"/>
  <c r="K300" i="87"/>
  <c r="K301" i="87"/>
  <c r="K302" i="87"/>
  <c r="K303" i="87"/>
  <c r="K304" i="87"/>
  <c r="K305" i="87"/>
  <c r="K306" i="87"/>
  <c r="K307" i="87"/>
  <c r="K308" i="87"/>
  <c r="K309" i="87"/>
  <c r="K310" i="87"/>
  <c r="K311" i="87"/>
  <c r="K312" i="87"/>
  <c r="K313" i="87"/>
  <c r="K314" i="87"/>
  <c r="K315" i="87"/>
  <c r="K316" i="87"/>
  <c r="K317" i="87"/>
  <c r="K318" i="87"/>
  <c r="K319" i="87"/>
  <c r="K320" i="87"/>
  <c r="K328" i="87"/>
  <c r="K329" i="87"/>
  <c r="K330" i="87"/>
  <c r="K331" i="87"/>
  <c r="K332" i="87"/>
  <c r="K333" i="87"/>
  <c r="K334" i="87"/>
  <c r="K335" i="87"/>
  <c r="K336" i="87"/>
  <c r="K337" i="87"/>
  <c r="K338" i="87"/>
  <c r="K339" i="87"/>
  <c r="K340" i="87"/>
  <c r="K341" i="87"/>
  <c r="K342" i="87"/>
  <c r="K343" i="87"/>
  <c r="K344" i="87"/>
  <c r="K345" i="87"/>
  <c r="K346" i="87"/>
  <c r="K347" i="87"/>
  <c r="K348" i="87"/>
  <c r="K349" i="87"/>
  <c r="K350" i="87"/>
  <c r="K351" i="87"/>
  <c r="K352" i="87"/>
  <c r="K353" i="87"/>
  <c r="K354" i="87"/>
  <c r="K355" i="87"/>
  <c r="K356" i="87"/>
  <c r="K357" i="87"/>
  <c r="K358" i="87"/>
  <c r="K359" i="87"/>
  <c r="K360" i="87"/>
  <c r="K361" i="87"/>
  <c r="K362" i="87"/>
  <c r="K363" i="87"/>
  <c r="K364" i="87"/>
  <c r="K365" i="87"/>
  <c r="K366" i="87"/>
  <c r="K367" i="87"/>
  <c r="K368" i="87"/>
  <c r="K369" i="87"/>
  <c r="K370" i="87"/>
  <c r="K371" i="87"/>
  <c r="K372" i="87"/>
  <c r="K373" i="87"/>
  <c r="K374" i="87"/>
  <c r="K375" i="87"/>
  <c r="K376" i="87"/>
  <c r="K377" i="87"/>
  <c r="K378" i="87"/>
  <c r="K379" i="87"/>
  <c r="K380" i="87"/>
  <c r="K381" i="87"/>
  <c r="K382" i="87"/>
  <c r="K383" i="87"/>
  <c r="K384" i="87"/>
  <c r="K385" i="87"/>
  <c r="K386" i="87"/>
  <c r="K387" i="87"/>
  <c r="K388" i="87"/>
  <c r="K389" i="87"/>
  <c r="K390" i="87"/>
  <c r="K391" i="87"/>
  <c r="K392" i="87"/>
  <c r="K393" i="87"/>
  <c r="K394" i="87"/>
  <c r="K395" i="87"/>
  <c r="K396" i="87"/>
  <c r="K397" i="87"/>
  <c r="K398" i="87"/>
  <c r="K399" i="87"/>
  <c r="K400" i="87"/>
  <c r="K401" i="87"/>
  <c r="K402" i="87"/>
  <c r="K403" i="87"/>
  <c r="K404" i="87"/>
  <c r="K405" i="87"/>
  <c r="K406" i="87"/>
  <c r="K407" i="87"/>
  <c r="K408" i="87"/>
  <c r="K409" i="87"/>
  <c r="K410" i="87"/>
  <c r="K411" i="87"/>
  <c r="K412" i="87"/>
  <c r="K413" i="87"/>
  <c r="K414" i="87"/>
  <c r="K415" i="87"/>
  <c r="K416" i="87"/>
  <c r="K417" i="87"/>
  <c r="K418" i="87"/>
  <c r="K419" i="87"/>
  <c r="K420" i="87"/>
  <c r="K421" i="87"/>
  <c r="K422" i="87"/>
  <c r="K423" i="87"/>
  <c r="K424" i="87"/>
  <c r="K425" i="87"/>
  <c r="K426" i="87"/>
  <c r="K427" i="87"/>
  <c r="K428" i="87"/>
  <c r="K429" i="87"/>
  <c r="K430" i="87"/>
  <c r="K431" i="87"/>
  <c r="K432" i="87"/>
  <c r="K433" i="87"/>
  <c r="K434" i="87"/>
  <c r="K435" i="87"/>
  <c r="K436" i="87"/>
  <c r="K437" i="87"/>
  <c r="K438" i="87"/>
  <c r="K439" i="87"/>
  <c r="K440" i="87"/>
  <c r="K441" i="87"/>
  <c r="K442" i="87"/>
  <c r="K443" i="87"/>
  <c r="K444" i="87"/>
  <c r="K445" i="87"/>
  <c r="K446" i="87"/>
  <c r="K447" i="87"/>
  <c r="K448" i="87"/>
  <c r="K449" i="87"/>
  <c r="K450" i="87"/>
  <c r="K451" i="87"/>
  <c r="K452" i="87"/>
  <c r="K453" i="87"/>
  <c r="K454" i="87"/>
  <c r="K455" i="87"/>
  <c r="K456" i="87"/>
  <c r="K457" i="87"/>
  <c r="K458" i="87"/>
  <c r="K459" i="87"/>
  <c r="K460" i="87"/>
  <c r="K461" i="87"/>
  <c r="K462" i="87"/>
  <c r="K463" i="87"/>
  <c r="K464" i="87"/>
  <c r="K465" i="87"/>
  <c r="K466" i="87"/>
  <c r="K467" i="87"/>
  <c r="K468" i="87"/>
  <c r="K469" i="87"/>
  <c r="K470" i="87"/>
  <c r="K471" i="87"/>
  <c r="K472" i="87"/>
  <c r="K473" i="87"/>
  <c r="K474" i="87"/>
  <c r="K475" i="87"/>
  <c r="K476" i="87"/>
  <c r="K477" i="87"/>
  <c r="K478" i="87"/>
  <c r="K479" i="87"/>
  <c r="K480" i="87"/>
  <c r="K481" i="87"/>
  <c r="K482" i="87"/>
  <c r="K483" i="87"/>
  <c r="K484" i="87"/>
  <c r="K485" i="87"/>
  <c r="K486" i="87"/>
  <c r="K487" i="87"/>
  <c r="K488" i="87"/>
  <c r="K489" i="87"/>
  <c r="K490" i="87"/>
  <c r="K491" i="87"/>
  <c r="K492" i="87"/>
  <c r="K493" i="87"/>
  <c r="K494" i="87"/>
  <c r="K495" i="87"/>
  <c r="K496" i="87"/>
  <c r="K497" i="87"/>
  <c r="K498" i="87"/>
  <c r="K499" i="87"/>
  <c r="K500" i="87"/>
  <c r="K501" i="87"/>
  <c r="K502" i="87"/>
  <c r="K503" i="87"/>
  <c r="K504" i="87"/>
  <c r="K505" i="87"/>
  <c r="K506" i="87"/>
  <c r="K507" i="87"/>
  <c r="K508" i="87"/>
  <c r="K509" i="87"/>
  <c r="K510" i="87"/>
  <c r="K511" i="87"/>
  <c r="K512" i="87"/>
  <c r="K513" i="87"/>
  <c r="K514" i="87"/>
  <c r="K515" i="87"/>
  <c r="K516" i="87"/>
  <c r="K517" i="87"/>
  <c r="K518" i="87"/>
  <c r="K519" i="87"/>
  <c r="K520" i="87"/>
  <c r="K521" i="87"/>
  <c r="K522" i="87"/>
  <c r="K523" i="87"/>
  <c r="K524" i="87"/>
  <c r="K525" i="87"/>
  <c r="K526" i="87"/>
  <c r="K527" i="87"/>
  <c r="K528" i="87"/>
  <c r="K529" i="87"/>
  <c r="K530" i="87"/>
  <c r="K531" i="87"/>
  <c r="K532" i="87"/>
  <c r="K533" i="87"/>
  <c r="K534" i="87"/>
  <c r="K535" i="87"/>
  <c r="K536" i="87"/>
  <c r="K537" i="87"/>
  <c r="K538" i="87"/>
  <c r="K539" i="87"/>
  <c r="K540" i="87"/>
  <c r="K541" i="87"/>
  <c r="K542" i="87"/>
  <c r="K543" i="87"/>
  <c r="K544" i="87"/>
  <c r="K545" i="87"/>
  <c r="K546" i="87"/>
  <c r="K547" i="87"/>
  <c r="K548" i="87"/>
  <c r="K549" i="87"/>
  <c r="K550" i="87"/>
  <c r="K551" i="87"/>
  <c r="K552" i="87"/>
  <c r="K553" i="87"/>
  <c r="K554" i="87"/>
  <c r="K555" i="87"/>
  <c r="K556" i="87"/>
  <c r="K557" i="87"/>
  <c r="K558" i="87"/>
  <c r="K559" i="87"/>
  <c r="K560" i="87"/>
  <c r="K561" i="87"/>
  <c r="K562" i="87"/>
  <c r="K563" i="87"/>
  <c r="K564" i="87"/>
  <c r="K565" i="87"/>
  <c r="K566" i="87"/>
  <c r="K567" i="87"/>
  <c r="K568" i="87"/>
  <c r="K569" i="87"/>
  <c r="K570" i="87"/>
  <c r="K571" i="87"/>
  <c r="K572" i="87"/>
  <c r="K573" i="87"/>
  <c r="K574" i="87"/>
  <c r="K575" i="87"/>
  <c r="K576" i="87"/>
  <c r="K577" i="87"/>
  <c r="K578" i="87"/>
  <c r="K579" i="87"/>
  <c r="K580" i="87"/>
  <c r="K581" i="87"/>
  <c r="K582" i="87"/>
  <c r="K583" i="87"/>
  <c r="K584" i="87"/>
  <c r="K585" i="87"/>
  <c r="K586" i="87"/>
  <c r="K587" i="87"/>
  <c r="K588" i="87"/>
  <c r="K589" i="87"/>
  <c r="K590" i="87"/>
  <c r="K591" i="87"/>
  <c r="K592" i="87"/>
  <c r="K593" i="87"/>
  <c r="K594" i="87"/>
  <c r="K595" i="87"/>
  <c r="K596" i="87"/>
  <c r="K597" i="87"/>
  <c r="K598" i="87"/>
  <c r="K599" i="87"/>
  <c r="K600" i="87"/>
  <c r="K601" i="87"/>
  <c r="K602" i="87"/>
  <c r="K603" i="87"/>
  <c r="K604" i="87"/>
  <c r="K605" i="87"/>
  <c r="K606" i="87"/>
  <c r="K607" i="87"/>
  <c r="K608" i="87"/>
  <c r="K609" i="87"/>
  <c r="K610" i="87"/>
  <c r="K611" i="87"/>
  <c r="K612" i="87"/>
  <c r="K613" i="87"/>
  <c r="K614" i="87"/>
  <c r="K615" i="87"/>
  <c r="K616" i="87"/>
  <c r="K617" i="87"/>
  <c r="K618" i="87"/>
  <c r="K619" i="87"/>
  <c r="K620" i="87"/>
  <c r="K621" i="87"/>
  <c r="K622" i="87"/>
  <c r="K623" i="87"/>
  <c r="K624" i="87"/>
  <c r="K625" i="87"/>
  <c r="K626" i="87"/>
  <c r="K627" i="87"/>
  <c r="K628" i="87"/>
  <c r="K629" i="87"/>
  <c r="K630" i="87"/>
  <c r="K631" i="87"/>
  <c r="K632" i="87"/>
  <c r="K633" i="87"/>
  <c r="K634" i="87"/>
  <c r="K635" i="87"/>
  <c r="K636" i="87"/>
  <c r="K637" i="87"/>
  <c r="K638" i="87"/>
  <c r="K639" i="87"/>
  <c r="K640" i="87"/>
  <c r="K641" i="87"/>
  <c r="K642" i="87"/>
  <c r="K643" i="87"/>
  <c r="K644" i="87"/>
  <c r="K645" i="87"/>
  <c r="K646" i="87"/>
  <c r="K647" i="87"/>
  <c r="K648" i="87"/>
  <c r="K649" i="87"/>
  <c r="K650" i="87"/>
  <c r="K651" i="87"/>
  <c r="K652" i="87"/>
  <c r="K653" i="87"/>
  <c r="K654" i="87"/>
  <c r="K655" i="87"/>
  <c r="K656" i="87"/>
  <c r="K657" i="87"/>
  <c r="K658" i="87"/>
  <c r="K659" i="87"/>
  <c r="K660" i="87"/>
  <c r="K661" i="87"/>
  <c r="K662" i="87"/>
  <c r="K663" i="87"/>
  <c r="K664" i="87"/>
  <c r="K665" i="87"/>
  <c r="K666" i="87"/>
  <c r="K667" i="87"/>
  <c r="K668" i="87"/>
  <c r="K669" i="87"/>
  <c r="K670" i="87"/>
  <c r="K671" i="87"/>
  <c r="K672" i="87"/>
  <c r="K673" i="87"/>
  <c r="K674" i="87"/>
  <c r="K675" i="87"/>
  <c r="K676" i="87"/>
  <c r="K677" i="87"/>
  <c r="K678" i="87"/>
  <c r="K679" i="87"/>
  <c r="K680" i="87"/>
  <c r="K681" i="87"/>
  <c r="K682" i="87"/>
  <c r="K683" i="87"/>
  <c r="K684" i="87"/>
  <c r="K685" i="87"/>
  <c r="K686" i="87"/>
  <c r="K687" i="87"/>
  <c r="K688" i="87"/>
  <c r="K689" i="87"/>
  <c r="K690" i="87"/>
  <c r="K691" i="87"/>
  <c r="K692" i="87"/>
  <c r="K693" i="87"/>
  <c r="K694" i="87"/>
  <c r="K695" i="87"/>
  <c r="K696" i="87"/>
  <c r="K697" i="87"/>
  <c r="K698" i="87"/>
  <c r="K699" i="87"/>
  <c r="K700" i="87"/>
  <c r="K701" i="87"/>
  <c r="K702" i="87"/>
  <c r="K703" i="87"/>
  <c r="K704" i="87"/>
  <c r="K705" i="87"/>
  <c r="K706" i="87"/>
  <c r="K707" i="87"/>
  <c r="K708" i="87"/>
  <c r="K709" i="87"/>
  <c r="K710" i="87"/>
  <c r="K711" i="87"/>
  <c r="K712" i="87"/>
  <c r="K713" i="87"/>
  <c r="K714" i="87"/>
  <c r="K715" i="87"/>
  <c r="K716" i="87"/>
  <c r="K717" i="87"/>
  <c r="K718" i="87"/>
  <c r="K719" i="87"/>
  <c r="K720" i="87"/>
  <c r="K721" i="87"/>
  <c r="K722" i="87"/>
  <c r="K723" i="87"/>
  <c r="K724" i="87"/>
  <c r="K725" i="87"/>
  <c r="K726" i="87"/>
  <c r="K727" i="87"/>
  <c r="K728" i="87"/>
  <c r="K729" i="87"/>
  <c r="K730" i="87"/>
  <c r="K731" i="87"/>
  <c r="K732" i="87"/>
  <c r="K733" i="87"/>
  <c r="K734" i="87"/>
  <c r="K735" i="87"/>
  <c r="K736" i="87"/>
  <c r="K737" i="87"/>
  <c r="K738" i="87"/>
  <c r="K739" i="87"/>
  <c r="K740" i="87"/>
  <c r="K741" i="87"/>
  <c r="K742" i="87"/>
  <c r="K743" i="87"/>
  <c r="K744" i="87"/>
  <c r="K745" i="87"/>
  <c r="K746" i="87"/>
  <c r="K747" i="87"/>
  <c r="K748" i="87"/>
  <c r="K749" i="87"/>
  <c r="K750" i="87"/>
  <c r="K751" i="87"/>
  <c r="K752" i="87"/>
  <c r="K753" i="87"/>
  <c r="K754" i="87"/>
  <c r="K755" i="87"/>
  <c r="K756" i="87"/>
  <c r="K757" i="87"/>
  <c r="K758" i="87"/>
  <c r="K759" i="87"/>
  <c r="K760" i="87"/>
  <c r="K761" i="87"/>
  <c r="K762" i="87"/>
  <c r="K763" i="87"/>
  <c r="K764" i="87"/>
  <c r="K765" i="87"/>
  <c r="K766" i="87"/>
  <c r="K767" i="87"/>
  <c r="K768" i="87"/>
  <c r="K769" i="87"/>
  <c r="K770" i="87"/>
  <c r="K771" i="87"/>
  <c r="K772" i="87"/>
  <c r="K773" i="87"/>
  <c r="K774" i="87"/>
  <c r="K775" i="87"/>
  <c r="K776" i="87"/>
  <c r="K777" i="87"/>
  <c r="K778" i="87"/>
  <c r="K779" i="87"/>
  <c r="K780" i="87"/>
  <c r="K781" i="87"/>
  <c r="K782" i="87"/>
  <c r="K783" i="87"/>
  <c r="K784" i="87"/>
  <c r="K785" i="87"/>
  <c r="K786" i="87"/>
  <c r="K787" i="87"/>
  <c r="K788" i="87"/>
  <c r="K789" i="87"/>
  <c r="K790" i="87"/>
  <c r="K791" i="87"/>
  <c r="K792" i="87"/>
  <c r="K793" i="87"/>
  <c r="K794" i="87"/>
  <c r="K795" i="87"/>
  <c r="K796" i="87"/>
  <c r="K797" i="87"/>
  <c r="K798" i="87"/>
  <c r="K799" i="87"/>
  <c r="K800" i="87"/>
  <c r="K801" i="87"/>
  <c r="K802" i="87"/>
  <c r="K803" i="87"/>
  <c r="K804" i="87"/>
  <c r="K805" i="87"/>
  <c r="K806" i="87"/>
  <c r="K807" i="87"/>
  <c r="K808" i="87"/>
  <c r="K809" i="87"/>
  <c r="K810" i="87"/>
  <c r="K811" i="87"/>
  <c r="K812" i="87"/>
  <c r="K813" i="87"/>
  <c r="K814" i="87"/>
  <c r="K815" i="87"/>
  <c r="K816" i="87"/>
  <c r="K817" i="87"/>
  <c r="K818" i="87"/>
  <c r="K819" i="87"/>
  <c r="K820" i="87"/>
  <c r="K821" i="87"/>
  <c r="K822" i="87"/>
  <c r="K823" i="87"/>
  <c r="K824" i="87"/>
  <c r="K825" i="87"/>
  <c r="K826" i="87"/>
  <c r="K827" i="87"/>
  <c r="K828" i="87"/>
  <c r="K829" i="87"/>
  <c r="K830" i="87"/>
  <c r="K831" i="87"/>
  <c r="K832" i="87"/>
  <c r="K833" i="87"/>
  <c r="K834" i="87"/>
  <c r="K835" i="87"/>
  <c r="K836" i="87"/>
  <c r="K837" i="87"/>
  <c r="K838" i="87"/>
  <c r="K839" i="87"/>
  <c r="K840" i="87"/>
  <c r="K841" i="87"/>
  <c r="K842" i="87"/>
  <c r="K843" i="87"/>
  <c r="K844" i="87"/>
  <c r="K845" i="87"/>
  <c r="K846" i="87"/>
  <c r="K847" i="87"/>
  <c r="K848" i="87"/>
  <c r="K849" i="87"/>
  <c r="K850" i="87"/>
  <c r="K851" i="87"/>
  <c r="K852" i="87"/>
  <c r="K853" i="87"/>
  <c r="K854" i="87"/>
  <c r="K855" i="87"/>
  <c r="K856" i="87"/>
  <c r="K857" i="87"/>
  <c r="K858" i="87"/>
  <c r="K859" i="87"/>
  <c r="K860" i="87"/>
  <c r="K861" i="87"/>
  <c r="K862" i="87"/>
  <c r="K863" i="87"/>
  <c r="K864" i="87"/>
  <c r="K865" i="87"/>
  <c r="K866" i="87"/>
  <c r="K867" i="87"/>
  <c r="K868" i="87"/>
  <c r="K869" i="87"/>
  <c r="K870" i="87"/>
  <c r="K871" i="87"/>
  <c r="K872" i="87"/>
  <c r="K873" i="87"/>
  <c r="K874" i="87"/>
  <c r="K875" i="87"/>
  <c r="K876" i="87"/>
  <c r="K877" i="87"/>
  <c r="K878" i="87"/>
  <c r="K879" i="87"/>
  <c r="K880" i="87"/>
  <c r="K881" i="87"/>
  <c r="K882" i="87"/>
  <c r="K883" i="87"/>
  <c r="K884" i="87"/>
  <c r="K885" i="87"/>
  <c r="K886" i="87"/>
  <c r="K887" i="87"/>
  <c r="K888" i="87"/>
  <c r="K889" i="87"/>
  <c r="K890" i="87"/>
  <c r="K891" i="87"/>
  <c r="K892" i="87"/>
  <c r="K893" i="87"/>
  <c r="K894" i="87"/>
  <c r="K895" i="87"/>
  <c r="K896" i="87"/>
  <c r="K897" i="87"/>
  <c r="K898" i="87"/>
  <c r="K899" i="87"/>
  <c r="K900" i="87"/>
  <c r="K901" i="87"/>
  <c r="K902" i="87"/>
  <c r="K903" i="87"/>
  <c r="K904" i="87"/>
  <c r="K905" i="87"/>
  <c r="K906" i="87"/>
  <c r="K907" i="87"/>
  <c r="K908" i="87"/>
  <c r="K909" i="87"/>
  <c r="K910" i="87"/>
  <c r="K911" i="87"/>
  <c r="K912" i="87"/>
  <c r="K913" i="87"/>
  <c r="K914" i="87"/>
  <c r="K915" i="87"/>
  <c r="K916" i="87"/>
  <c r="K917" i="87"/>
  <c r="K918" i="87"/>
  <c r="K919" i="87"/>
  <c r="K920" i="87"/>
  <c r="K921" i="87"/>
  <c r="K922" i="87"/>
  <c r="K923" i="87"/>
  <c r="K924" i="87"/>
  <c r="K925" i="87"/>
  <c r="K926" i="87"/>
  <c r="K927" i="87"/>
  <c r="K928" i="87"/>
  <c r="K929" i="87"/>
  <c r="K930" i="87"/>
  <c r="K931" i="87"/>
  <c r="K932" i="87"/>
  <c r="K933" i="87"/>
  <c r="K934" i="87"/>
  <c r="K935" i="87"/>
  <c r="K936" i="87"/>
  <c r="K937" i="87"/>
  <c r="K938" i="87"/>
  <c r="K939" i="87"/>
  <c r="K940" i="87"/>
  <c r="K941" i="87"/>
  <c r="K942" i="87"/>
  <c r="K943" i="87"/>
  <c r="K944" i="87"/>
  <c r="K945" i="87"/>
  <c r="K946" i="87"/>
  <c r="K947" i="87"/>
  <c r="K948" i="87"/>
  <c r="K949" i="87"/>
  <c r="K950" i="87"/>
  <c r="K951" i="87"/>
  <c r="K952" i="87"/>
  <c r="K953" i="87"/>
  <c r="K954" i="87"/>
  <c r="K955" i="87"/>
  <c r="K956" i="87"/>
  <c r="K957" i="87"/>
  <c r="K958" i="87"/>
  <c r="K959" i="87"/>
  <c r="K960" i="87"/>
  <c r="K961" i="87"/>
  <c r="K962" i="87"/>
  <c r="K963" i="87"/>
  <c r="K964" i="87"/>
  <c r="K965" i="87"/>
  <c r="K966" i="87"/>
  <c r="K967" i="87"/>
  <c r="K968" i="87"/>
  <c r="K969" i="87"/>
  <c r="K970" i="87"/>
  <c r="K971" i="87"/>
  <c r="K972" i="87"/>
  <c r="K973" i="87"/>
  <c r="K974" i="87"/>
  <c r="K975" i="87"/>
  <c r="K976" i="87"/>
  <c r="K977" i="87"/>
  <c r="K978" i="87"/>
  <c r="K979" i="87"/>
  <c r="K980" i="87"/>
  <c r="K981" i="87"/>
  <c r="K982" i="87"/>
  <c r="K983" i="87"/>
  <c r="K984" i="87"/>
  <c r="K985" i="87"/>
  <c r="K986" i="87"/>
  <c r="K987" i="87"/>
  <c r="K988" i="87"/>
  <c r="K989" i="87"/>
  <c r="K990" i="87"/>
  <c r="K991" i="87"/>
  <c r="K992" i="87"/>
  <c r="K993" i="87"/>
  <c r="K994" i="87"/>
  <c r="K995" i="87"/>
  <c r="K996" i="87"/>
  <c r="K997" i="87"/>
  <c r="K998" i="87"/>
  <c r="K999" i="87"/>
  <c r="K1000" i="87"/>
  <c r="K1001" i="87"/>
  <c r="K1002" i="87"/>
  <c r="K1003" i="87"/>
  <c r="K1004" i="87"/>
  <c r="K1005" i="87"/>
  <c r="K1006" i="87"/>
  <c r="K1007" i="87"/>
  <c r="K1008" i="87"/>
  <c r="K1009" i="87"/>
  <c r="K1010" i="87"/>
  <c r="K1011" i="87"/>
  <c r="K1012" i="87"/>
  <c r="K1013" i="87"/>
  <c r="K1014" i="87"/>
  <c r="K1015" i="87"/>
  <c r="K1016" i="87"/>
  <c r="K1017" i="87"/>
  <c r="K1018" i="87"/>
  <c r="K1019" i="87"/>
  <c r="K1020" i="87"/>
  <c r="K1021" i="87"/>
  <c r="K1022" i="87"/>
  <c r="K1023" i="87"/>
  <c r="K1024" i="87"/>
  <c r="K1025" i="87"/>
  <c r="K1026" i="87"/>
  <c r="K1027" i="87"/>
  <c r="K1028" i="87"/>
  <c r="K1029" i="87"/>
  <c r="K1030" i="87"/>
  <c r="K1031" i="87"/>
  <c r="K1032" i="87"/>
  <c r="K1033" i="87"/>
  <c r="K1034" i="87"/>
  <c r="K1035" i="87"/>
  <c r="K1036" i="87"/>
  <c r="K1037" i="87"/>
  <c r="K1038" i="87"/>
  <c r="K1039" i="87"/>
  <c r="K1040" i="87"/>
  <c r="K1041" i="87"/>
  <c r="K1042" i="87"/>
  <c r="K1043" i="87"/>
  <c r="K1044" i="87"/>
  <c r="K1045" i="87"/>
  <c r="K1046" i="87"/>
  <c r="K1047" i="87"/>
  <c r="K1048" i="87"/>
  <c r="K1049" i="87"/>
  <c r="K1050" i="87"/>
  <c r="K1051" i="87"/>
  <c r="K1052" i="87"/>
  <c r="K1053" i="87"/>
  <c r="K1054" i="87"/>
  <c r="K1055" i="87"/>
  <c r="K1056" i="87"/>
  <c r="K1057" i="87"/>
  <c r="K1058" i="87"/>
  <c r="K1059" i="87"/>
  <c r="K1060" i="87"/>
  <c r="K1061" i="87"/>
  <c r="K1062" i="87"/>
  <c r="K1063" i="87"/>
  <c r="K1064" i="87"/>
  <c r="K1065" i="87"/>
  <c r="K1066" i="87"/>
  <c r="K1067" i="87"/>
  <c r="K1068" i="87"/>
  <c r="K1069" i="87"/>
  <c r="K1070" i="87"/>
  <c r="K1071" i="87"/>
  <c r="K1072" i="87"/>
  <c r="K1073" i="87"/>
  <c r="K1074" i="87"/>
  <c r="K1075" i="87"/>
  <c r="K1076" i="87"/>
  <c r="K1077" i="87"/>
  <c r="K1078" i="87"/>
  <c r="K1079" i="87"/>
  <c r="K1080" i="87"/>
  <c r="K1081" i="87"/>
  <c r="K1082" i="87"/>
  <c r="K1083" i="87"/>
  <c r="K1084" i="87"/>
  <c r="K1085" i="87"/>
  <c r="K1086" i="87"/>
  <c r="K1087" i="87"/>
  <c r="K1088" i="87"/>
  <c r="K1089" i="87"/>
  <c r="K1090" i="87"/>
  <c r="K1091" i="87"/>
  <c r="K1092" i="87"/>
  <c r="K1093" i="87"/>
  <c r="K1094" i="87"/>
  <c r="K1095" i="87"/>
  <c r="K1096" i="87"/>
  <c r="K1097" i="87"/>
  <c r="K1098" i="87"/>
  <c r="K1099" i="87"/>
  <c r="K1100" i="87"/>
  <c r="K1101" i="87"/>
  <c r="K1102" i="87"/>
  <c r="K1103" i="87"/>
  <c r="K1104" i="87"/>
  <c r="K1105" i="87"/>
  <c r="K1106" i="87"/>
  <c r="K1107" i="87"/>
  <c r="K1108" i="87"/>
  <c r="K1109" i="87"/>
  <c r="K1110" i="87"/>
  <c r="K1111" i="87"/>
  <c r="K1112" i="87"/>
  <c r="K1113" i="87"/>
  <c r="K1114" i="87"/>
  <c r="K1115" i="87"/>
  <c r="K1116" i="87"/>
  <c r="K1117" i="87"/>
  <c r="K1118" i="87"/>
  <c r="K1119" i="87"/>
  <c r="K1120" i="87"/>
  <c r="K8" i="87"/>
  <c r="W270" i="83" l="1"/>
  <c r="X270" i="83"/>
  <c r="Y270" i="83" l="1"/>
  <c r="Z270" i="83"/>
  <c r="U329" i="83"/>
  <c r="W329" i="83"/>
  <c r="Y329" i="83"/>
  <c r="AA329" i="83"/>
  <c r="AC329" i="83"/>
  <c r="AE329" i="83"/>
  <c r="U327" i="83"/>
  <c r="W327" i="83"/>
  <c r="Y327" i="83"/>
  <c r="AA327" i="83"/>
  <c r="AC327" i="83"/>
  <c r="AB270" i="83" l="1"/>
  <c r="AC270" i="83" s="1"/>
  <c r="AA270" i="83"/>
  <c r="AH63" i="73"/>
  <c r="K63" i="73"/>
  <c r="I63" i="73"/>
  <c r="F63" i="73"/>
  <c r="B63" i="73"/>
  <c r="Q63" i="73"/>
  <c r="AI63" i="73"/>
  <c r="W63" i="73"/>
  <c r="T63" i="73" l="1"/>
  <c r="U63" i="73"/>
  <c r="V63" i="73"/>
  <c r="Y63" i="73"/>
  <c r="X63" i="73"/>
  <c r="AH11" i="73"/>
  <c r="K11" i="73"/>
  <c r="I11" i="73"/>
  <c r="F11" i="73"/>
  <c r="B11" i="73"/>
  <c r="D63" i="73"/>
  <c r="P11" i="73"/>
  <c r="W11" i="73"/>
  <c r="L11" i="73"/>
  <c r="AI11" i="73"/>
  <c r="L63" i="73"/>
  <c r="P63" i="73"/>
  <c r="Q11" i="73"/>
  <c r="T11" i="73" l="1"/>
  <c r="U11" i="73"/>
  <c r="V11" i="73"/>
  <c r="Z63" i="73"/>
  <c r="AA63" i="73"/>
  <c r="Y11" i="73"/>
  <c r="X11" i="73"/>
  <c r="AC1090" i="87"/>
  <c r="AA1090" i="87"/>
  <c r="Y1090" i="87"/>
  <c r="W1090" i="87"/>
  <c r="U1090" i="87"/>
  <c r="AC1091" i="87"/>
  <c r="AA1091" i="87"/>
  <c r="Y1091" i="87"/>
  <c r="W1091" i="87"/>
  <c r="U1091" i="87"/>
  <c r="D11" i="73"/>
  <c r="AC63" i="73" l="1"/>
  <c r="AB63" i="73"/>
  <c r="Z11" i="73"/>
  <c r="AA11" i="73"/>
  <c r="AC300" i="87"/>
  <c r="AA300" i="87"/>
  <c r="Y300" i="87"/>
  <c r="W300" i="87"/>
  <c r="U300" i="87"/>
  <c r="AC299" i="87"/>
  <c r="AA299" i="87"/>
  <c r="Y299" i="87"/>
  <c r="W299" i="87"/>
  <c r="U299" i="87"/>
  <c r="AC302" i="87"/>
  <c r="AA302" i="87"/>
  <c r="Y302" i="87"/>
  <c r="W302" i="87"/>
  <c r="U302" i="87"/>
  <c r="AC296" i="87"/>
  <c r="AA296" i="87"/>
  <c r="Y296" i="87"/>
  <c r="W296" i="87"/>
  <c r="U296" i="87"/>
  <c r="AD63" i="73" l="1"/>
  <c r="AE63" i="73"/>
  <c r="AF63" i="73" s="1"/>
  <c r="AC11" i="73"/>
  <c r="AB11" i="73"/>
  <c r="W1088" i="87"/>
  <c r="W1089" i="87"/>
  <c r="W1092" i="87"/>
  <c r="W1093" i="87"/>
  <c r="W1094" i="87"/>
  <c r="W1095" i="87"/>
  <c r="W1096" i="87"/>
  <c r="W1097" i="87"/>
  <c r="W1098" i="87"/>
  <c r="W1099" i="87"/>
  <c r="W1100" i="87"/>
  <c r="W1101" i="87"/>
  <c r="W1102" i="87"/>
  <c r="W1103" i="87"/>
  <c r="W1104" i="87"/>
  <c r="W1105" i="87"/>
  <c r="W1106" i="87"/>
  <c r="W1107" i="87"/>
  <c r="W1108" i="87"/>
  <c r="W1109" i="87"/>
  <c r="W1110" i="87"/>
  <c r="W1111" i="87"/>
  <c r="W1112" i="87"/>
  <c r="W1113" i="87"/>
  <c r="W1114" i="87"/>
  <c r="W1115" i="87"/>
  <c r="W1116" i="87"/>
  <c r="W1117" i="87"/>
  <c r="W1118" i="87"/>
  <c r="W1119" i="87"/>
  <c r="W1120" i="87"/>
  <c r="Y1088" i="87"/>
  <c r="Y1089" i="87"/>
  <c r="Y1092" i="87"/>
  <c r="Y1093" i="87"/>
  <c r="Y1094" i="87"/>
  <c r="Y1095" i="87"/>
  <c r="Y1096" i="87"/>
  <c r="Y1097" i="87"/>
  <c r="Y1098" i="87"/>
  <c r="Y1099" i="87"/>
  <c r="Y1100" i="87"/>
  <c r="Y1101" i="87"/>
  <c r="Y1102" i="87"/>
  <c r="Y1103" i="87"/>
  <c r="Y1104" i="87"/>
  <c r="Y1105" i="87"/>
  <c r="Y1106" i="87"/>
  <c r="Y1107" i="87"/>
  <c r="Y1108" i="87"/>
  <c r="Y1109" i="87"/>
  <c r="Y1110" i="87"/>
  <c r="Y1111" i="87"/>
  <c r="Y1112" i="87"/>
  <c r="Y1113" i="87"/>
  <c r="Y1114" i="87"/>
  <c r="Y1115" i="87"/>
  <c r="Y1116" i="87"/>
  <c r="Y1117" i="87"/>
  <c r="Y1118" i="87"/>
  <c r="Y1119" i="87"/>
  <c r="Y1120" i="87"/>
  <c r="AA1088" i="87"/>
  <c r="AA1089" i="87"/>
  <c r="AA1092" i="87"/>
  <c r="AA1093" i="87"/>
  <c r="AA1094" i="87"/>
  <c r="AA1095" i="87"/>
  <c r="AA1096" i="87"/>
  <c r="AA1097" i="87"/>
  <c r="AA1098" i="87"/>
  <c r="AA1099" i="87"/>
  <c r="AA1100" i="87"/>
  <c r="AA1101" i="87"/>
  <c r="AA1102" i="87"/>
  <c r="AA1103" i="87"/>
  <c r="AA1104" i="87"/>
  <c r="AA1105" i="87"/>
  <c r="AA1106" i="87"/>
  <c r="AA1107" i="87"/>
  <c r="AA1108" i="87"/>
  <c r="AA1109" i="87"/>
  <c r="AA1110" i="87"/>
  <c r="AA1111" i="87"/>
  <c r="AA1112" i="87"/>
  <c r="AA1113" i="87"/>
  <c r="AA1114" i="87"/>
  <c r="AA1115" i="87"/>
  <c r="AA1116" i="87"/>
  <c r="AA1117" i="87"/>
  <c r="AA1118" i="87"/>
  <c r="AA1119" i="87"/>
  <c r="AA1120" i="87"/>
  <c r="AC1088" i="87"/>
  <c r="AC1089" i="87"/>
  <c r="AC1092" i="87"/>
  <c r="AC1093" i="87"/>
  <c r="AC1094" i="87"/>
  <c r="AC1095" i="87"/>
  <c r="AC1096" i="87"/>
  <c r="AC1097" i="87"/>
  <c r="AC1098" i="87"/>
  <c r="AC1099" i="87"/>
  <c r="AC1100" i="87"/>
  <c r="AC1101" i="87"/>
  <c r="AC1102" i="87"/>
  <c r="AC1103" i="87"/>
  <c r="AC1104" i="87"/>
  <c r="AC1105" i="87"/>
  <c r="AC1106" i="87"/>
  <c r="AC1107" i="87"/>
  <c r="AC1108" i="87"/>
  <c r="AC1109" i="87"/>
  <c r="AC1110" i="87"/>
  <c r="AC1111" i="87"/>
  <c r="AC1112" i="87"/>
  <c r="AC1113" i="87"/>
  <c r="AC1114" i="87"/>
  <c r="AC1115" i="87"/>
  <c r="AC1116" i="87"/>
  <c r="AC1117" i="87"/>
  <c r="AC1118" i="87"/>
  <c r="AC1119" i="87"/>
  <c r="AC1120" i="87"/>
  <c r="U1088" i="87"/>
  <c r="U1089" i="87"/>
  <c r="U1092" i="87"/>
  <c r="U1093" i="87"/>
  <c r="U1094" i="87"/>
  <c r="U1095" i="87"/>
  <c r="U1096" i="87"/>
  <c r="U1097" i="87"/>
  <c r="U1098" i="87"/>
  <c r="U1099" i="87"/>
  <c r="U1100" i="87"/>
  <c r="U1101" i="87"/>
  <c r="U1102" i="87"/>
  <c r="U1103" i="87"/>
  <c r="U1104" i="87"/>
  <c r="U1105" i="87"/>
  <c r="U1106" i="87"/>
  <c r="U1107" i="87"/>
  <c r="U1108" i="87"/>
  <c r="U1109" i="87"/>
  <c r="U1110" i="87"/>
  <c r="U1111" i="87"/>
  <c r="U1112" i="87"/>
  <c r="U1113" i="87"/>
  <c r="U1114" i="87"/>
  <c r="U1115" i="87"/>
  <c r="U1116" i="87"/>
  <c r="U1117" i="87"/>
  <c r="U1118" i="87"/>
  <c r="U1119" i="87"/>
  <c r="U1120" i="87"/>
  <c r="AD11" i="73" l="1"/>
  <c r="AE11" i="73"/>
  <c r="AF11" i="73" s="1"/>
  <c r="U320" i="87"/>
  <c r="I320" i="87"/>
  <c r="F320" i="87"/>
  <c r="B320" i="87" s="1"/>
  <c r="U319" i="87"/>
  <c r="I319" i="87"/>
  <c r="F319" i="87"/>
  <c r="B319" i="87" s="1"/>
  <c r="U318" i="87"/>
  <c r="I318" i="87"/>
  <c r="F318" i="87"/>
  <c r="B318" i="87" s="1"/>
  <c r="U317" i="87"/>
  <c r="I317" i="87"/>
  <c r="F317" i="87"/>
  <c r="B317" i="87" s="1"/>
  <c r="U316" i="87"/>
  <c r="I316" i="87"/>
  <c r="F316" i="87"/>
  <c r="B316" i="87" s="1"/>
  <c r="U315" i="87"/>
  <c r="I315" i="87"/>
  <c r="F315" i="87"/>
  <c r="B315" i="87" s="1"/>
  <c r="U314" i="87"/>
  <c r="I314" i="87"/>
  <c r="F314" i="87"/>
  <c r="B314" i="87" s="1"/>
  <c r="I513" i="83" l="1"/>
  <c r="I512" i="83"/>
  <c r="I511" i="83"/>
  <c r="I510" i="83"/>
  <c r="I509" i="83"/>
  <c r="I508" i="83"/>
  <c r="I507" i="83"/>
  <c r="I506" i="83"/>
  <c r="I505" i="83"/>
  <c r="I504" i="83"/>
  <c r="I503" i="83"/>
  <c r="I502" i="83"/>
  <c r="I501" i="83"/>
  <c r="I500" i="83"/>
  <c r="I499" i="83"/>
  <c r="I498" i="83"/>
  <c r="I497" i="83"/>
  <c r="I496" i="83"/>
  <c r="I495" i="83"/>
  <c r="I494" i="83"/>
  <c r="I493" i="83"/>
  <c r="I492" i="83"/>
  <c r="I491" i="83"/>
  <c r="I490" i="83"/>
  <c r="I489" i="83"/>
  <c r="I488" i="83"/>
  <c r="I487" i="83"/>
  <c r="I486" i="83"/>
  <c r="I485" i="83"/>
  <c r="I484" i="83"/>
  <c r="I483" i="83"/>
  <c r="I482" i="83"/>
  <c r="I481" i="83"/>
  <c r="I480" i="83"/>
  <c r="I479" i="83"/>
  <c r="I478" i="83"/>
  <c r="I477" i="83"/>
  <c r="I476" i="83"/>
  <c r="I475" i="83"/>
  <c r="I474" i="83"/>
  <c r="I473" i="83"/>
  <c r="I472" i="83"/>
  <c r="I471" i="83"/>
  <c r="I470" i="83"/>
  <c r="I469" i="83"/>
  <c r="I468" i="83"/>
  <c r="I467" i="83"/>
  <c r="I466" i="83"/>
  <c r="I465" i="83"/>
  <c r="I464" i="83"/>
  <c r="I463" i="83"/>
  <c r="I462" i="83"/>
  <c r="I461" i="83"/>
  <c r="I460" i="83"/>
  <c r="I459" i="83"/>
  <c r="I458" i="83"/>
  <c r="I457" i="83"/>
  <c r="I456" i="83"/>
  <c r="I455" i="83"/>
  <c r="I454" i="83"/>
  <c r="I453" i="83"/>
  <c r="I452" i="83"/>
  <c r="I451" i="83"/>
  <c r="I450" i="83"/>
  <c r="I449" i="83"/>
  <c r="I448" i="83"/>
  <c r="I447" i="83"/>
  <c r="I446" i="83"/>
  <c r="I445" i="83"/>
  <c r="I444" i="83"/>
  <c r="I443" i="83"/>
  <c r="I442" i="83"/>
  <c r="I441" i="83"/>
  <c r="I440" i="83"/>
  <c r="I439" i="83"/>
  <c r="I438" i="83"/>
  <c r="I437" i="83"/>
  <c r="I436" i="83"/>
  <c r="I435" i="83"/>
  <c r="I434" i="83"/>
  <c r="I433" i="83"/>
  <c r="I432" i="83"/>
  <c r="I431" i="83"/>
  <c r="I430" i="83"/>
  <c r="I429" i="83"/>
  <c r="I428" i="83"/>
  <c r="I427" i="83"/>
  <c r="I426" i="83"/>
  <c r="I425" i="83"/>
  <c r="I424" i="83"/>
  <c r="I423" i="83"/>
  <c r="I422" i="83"/>
  <c r="I421" i="83"/>
  <c r="I420" i="83"/>
  <c r="I419" i="83"/>
  <c r="I418" i="83"/>
  <c r="I417" i="83"/>
  <c r="I416" i="83"/>
  <c r="I415" i="83"/>
  <c r="I414" i="83"/>
  <c r="I413" i="83"/>
  <c r="I412" i="83"/>
  <c r="I411" i="83"/>
  <c r="I410" i="83"/>
  <c r="I409" i="83"/>
  <c r="I408" i="83"/>
  <c r="I407" i="83"/>
  <c r="I406" i="83"/>
  <c r="I405" i="83"/>
  <c r="I404" i="83"/>
  <c r="I403" i="83"/>
  <c r="I402" i="83"/>
  <c r="I401" i="83"/>
  <c r="I400" i="83"/>
  <c r="I399" i="83"/>
  <c r="I398" i="83"/>
  <c r="I397" i="83"/>
  <c r="I396" i="83"/>
  <c r="I395" i="83"/>
  <c r="I394" i="83"/>
  <c r="I393" i="83"/>
  <c r="C392" i="83"/>
  <c r="C422" i="83" s="1"/>
  <c r="C391" i="83"/>
  <c r="C421" i="83" s="1"/>
  <c r="C451" i="83" s="1"/>
  <c r="C390" i="83"/>
  <c r="C420" i="83" s="1"/>
  <c r="C389" i="83"/>
  <c r="C419" i="83" s="1"/>
  <c r="C388" i="83"/>
  <c r="C418" i="83" s="1"/>
  <c r="C387" i="83"/>
  <c r="C417" i="83" s="1"/>
  <c r="C447" i="83" s="1"/>
  <c r="C386" i="83"/>
  <c r="C416" i="83" s="1"/>
  <c r="C446" i="83" s="1"/>
  <c r="C385" i="83"/>
  <c r="C384" i="83"/>
  <c r="C414" i="83" s="1"/>
  <c r="C383" i="83"/>
  <c r="C413" i="83" s="1"/>
  <c r="C382" i="83"/>
  <c r="C412" i="83" s="1"/>
  <c r="C381" i="83"/>
  <c r="C411" i="83" s="1"/>
  <c r="C380" i="83"/>
  <c r="C379" i="83"/>
  <c r="C378" i="83"/>
  <c r="C408" i="83" s="1"/>
  <c r="C377" i="83"/>
  <c r="C407" i="83" s="1"/>
  <c r="C376" i="83"/>
  <c r="C406" i="83" s="1"/>
  <c r="C436" i="83" s="1"/>
  <c r="C375" i="83"/>
  <c r="C405" i="83" s="1"/>
  <c r="C374" i="83"/>
  <c r="C373" i="83"/>
  <c r="C403" i="83" s="1"/>
  <c r="C372" i="83"/>
  <c r="C402" i="83" s="1"/>
  <c r="C371" i="83"/>
  <c r="C401" i="83" s="1"/>
  <c r="C370" i="83"/>
  <c r="C400" i="83" s="1"/>
  <c r="C430" i="83" s="1"/>
  <c r="C369" i="83"/>
  <c r="C368" i="83"/>
  <c r="C398" i="83" s="1"/>
  <c r="C367" i="83"/>
  <c r="C397" i="83" s="1"/>
  <c r="C366" i="83"/>
  <c r="C365" i="83"/>
  <c r="C395" i="83" s="1"/>
  <c r="C364" i="83"/>
  <c r="C363" i="83"/>
  <c r="C393" i="83" s="1"/>
  <c r="I392" i="83"/>
  <c r="I391" i="83"/>
  <c r="I390" i="83"/>
  <c r="I389" i="83"/>
  <c r="I388" i="83"/>
  <c r="I387" i="83"/>
  <c r="I386" i="83"/>
  <c r="I385" i="83"/>
  <c r="I384" i="83"/>
  <c r="I383" i="83"/>
  <c r="I382" i="83"/>
  <c r="I381" i="83"/>
  <c r="I380" i="83"/>
  <c r="I379" i="83"/>
  <c r="I378" i="83"/>
  <c r="I377" i="83"/>
  <c r="I376" i="83"/>
  <c r="I375" i="83"/>
  <c r="I374" i="83"/>
  <c r="I373" i="83"/>
  <c r="I372" i="83"/>
  <c r="I371" i="83"/>
  <c r="I370" i="83"/>
  <c r="I369" i="83"/>
  <c r="I368" i="83"/>
  <c r="I367" i="83"/>
  <c r="I366" i="83"/>
  <c r="I365" i="83"/>
  <c r="I364" i="83"/>
  <c r="I363" i="83"/>
  <c r="AE362" i="83"/>
  <c r="V362" i="83"/>
  <c r="X362" i="83" s="1"/>
  <c r="U362" i="83"/>
  <c r="I362" i="83"/>
  <c r="F362" i="83"/>
  <c r="AE361" i="83"/>
  <c r="V361" i="83"/>
  <c r="X361" i="83" s="1"/>
  <c r="U361" i="83"/>
  <c r="I361" i="83"/>
  <c r="F361" i="83"/>
  <c r="AE360" i="83"/>
  <c r="V360" i="83"/>
  <c r="X360" i="83" s="1"/>
  <c r="U360" i="83"/>
  <c r="I360" i="83"/>
  <c r="F360" i="83"/>
  <c r="AE359" i="83"/>
  <c r="V359" i="83"/>
  <c r="X359" i="83" s="1"/>
  <c r="U359" i="83"/>
  <c r="I359" i="83"/>
  <c r="F359" i="83"/>
  <c r="AE358" i="83"/>
  <c r="V358" i="83"/>
  <c r="W358" i="83" s="1"/>
  <c r="U358" i="83"/>
  <c r="I358" i="83"/>
  <c r="F358" i="83"/>
  <c r="AE357" i="83"/>
  <c r="V357" i="83"/>
  <c r="X357" i="83" s="1"/>
  <c r="U357" i="83"/>
  <c r="I357" i="83"/>
  <c r="F357" i="83"/>
  <c r="AE356" i="83"/>
  <c r="V356" i="83"/>
  <c r="W356" i="83" s="1"/>
  <c r="U356" i="83"/>
  <c r="I356" i="83"/>
  <c r="F356" i="83"/>
  <c r="AE355" i="83"/>
  <c r="V355" i="83"/>
  <c r="W355" i="83" s="1"/>
  <c r="U355" i="83"/>
  <c r="I355" i="83"/>
  <c r="F355" i="83"/>
  <c r="AE354" i="83"/>
  <c r="V354" i="83"/>
  <c r="X354" i="83" s="1"/>
  <c r="U354" i="83"/>
  <c r="I354" i="83"/>
  <c r="F354" i="83"/>
  <c r="AE353" i="83"/>
  <c r="V353" i="83"/>
  <c r="X353" i="83" s="1"/>
  <c r="U353" i="83"/>
  <c r="I353" i="83"/>
  <c r="F353" i="83"/>
  <c r="AE352" i="83"/>
  <c r="V352" i="83"/>
  <c r="X352" i="83" s="1"/>
  <c r="U352" i="83"/>
  <c r="I352" i="83"/>
  <c r="F352" i="83"/>
  <c r="AE351" i="83"/>
  <c r="V351" i="83"/>
  <c r="X351" i="83" s="1"/>
  <c r="U351" i="83"/>
  <c r="I351" i="83"/>
  <c r="F351" i="83"/>
  <c r="AE350" i="83"/>
  <c r="V350" i="83"/>
  <c r="W350" i="83" s="1"/>
  <c r="U350" i="83"/>
  <c r="I350" i="83"/>
  <c r="F350" i="83"/>
  <c r="AE349" i="83"/>
  <c r="V349" i="83"/>
  <c r="X349" i="83" s="1"/>
  <c r="U349" i="83"/>
  <c r="I349" i="83"/>
  <c r="F349" i="83"/>
  <c r="AE348" i="83"/>
  <c r="V348" i="83"/>
  <c r="W348" i="83" s="1"/>
  <c r="U348" i="83"/>
  <c r="I348" i="83"/>
  <c r="F348" i="83"/>
  <c r="AE347" i="83"/>
  <c r="V347" i="83"/>
  <c r="W347" i="83" s="1"/>
  <c r="U347" i="83"/>
  <c r="I347" i="83"/>
  <c r="F347" i="83"/>
  <c r="AE346" i="83"/>
  <c r="V346" i="83"/>
  <c r="X346" i="83" s="1"/>
  <c r="U346" i="83"/>
  <c r="I346" i="83"/>
  <c r="F346" i="83"/>
  <c r="AE345" i="83"/>
  <c r="V345" i="83"/>
  <c r="X345" i="83" s="1"/>
  <c r="U345" i="83"/>
  <c r="I345" i="83"/>
  <c r="F345" i="83"/>
  <c r="AE344" i="83"/>
  <c r="V344" i="83"/>
  <c r="X344" i="83" s="1"/>
  <c r="U344" i="83"/>
  <c r="I344" i="83"/>
  <c r="F344" i="83"/>
  <c r="AE343" i="83"/>
  <c r="V343" i="83"/>
  <c r="X343" i="83" s="1"/>
  <c r="U343" i="83"/>
  <c r="I343" i="83"/>
  <c r="F343" i="83"/>
  <c r="AE342" i="83"/>
  <c r="V342" i="83"/>
  <c r="W342" i="83" s="1"/>
  <c r="U342" i="83"/>
  <c r="I342" i="83"/>
  <c r="F342" i="83"/>
  <c r="AE341" i="83"/>
  <c r="V341" i="83"/>
  <c r="X341" i="83" s="1"/>
  <c r="U341" i="83"/>
  <c r="I341" i="83"/>
  <c r="F341" i="83"/>
  <c r="AE340" i="83"/>
  <c r="V340" i="83"/>
  <c r="X340" i="83" s="1"/>
  <c r="U340" i="83"/>
  <c r="I340" i="83"/>
  <c r="F340" i="83"/>
  <c r="AE339" i="83"/>
  <c r="V339" i="83"/>
  <c r="W339" i="83" s="1"/>
  <c r="U339" i="83"/>
  <c r="I339" i="83"/>
  <c r="F339" i="83"/>
  <c r="AE338" i="83"/>
  <c r="V338" i="83"/>
  <c r="X338" i="83" s="1"/>
  <c r="U338" i="83"/>
  <c r="I338" i="83"/>
  <c r="F338" i="83"/>
  <c r="AE337" i="83"/>
  <c r="V337" i="83"/>
  <c r="X337" i="83" s="1"/>
  <c r="U337" i="83"/>
  <c r="I337" i="83"/>
  <c r="F337" i="83"/>
  <c r="AE336" i="83"/>
  <c r="V336" i="83"/>
  <c r="X336" i="83" s="1"/>
  <c r="U336" i="83"/>
  <c r="I336" i="83"/>
  <c r="F336" i="83"/>
  <c r="AE335" i="83"/>
  <c r="V335" i="83"/>
  <c r="W335" i="83" s="1"/>
  <c r="U335" i="83"/>
  <c r="I335" i="83"/>
  <c r="F335" i="83"/>
  <c r="AE334" i="83"/>
  <c r="V334" i="83"/>
  <c r="W334" i="83" s="1"/>
  <c r="U334" i="83"/>
  <c r="I334" i="83"/>
  <c r="F334" i="83"/>
  <c r="AE333" i="83"/>
  <c r="V333" i="83"/>
  <c r="X333" i="83" s="1"/>
  <c r="U333" i="83"/>
  <c r="I333" i="83"/>
  <c r="F333" i="83"/>
  <c r="X356" i="83" l="1"/>
  <c r="Z356" i="83" s="1"/>
  <c r="X334" i="83"/>
  <c r="Z334" i="83" s="1"/>
  <c r="F368" i="83"/>
  <c r="F380" i="83"/>
  <c r="F365" i="83"/>
  <c r="F363" i="83"/>
  <c r="F389" i="83"/>
  <c r="F374" i="83"/>
  <c r="C410" i="83"/>
  <c r="C440" i="83" s="1"/>
  <c r="C432" i="83"/>
  <c r="C448" i="83"/>
  <c r="F395" i="83"/>
  <c r="C425" i="83"/>
  <c r="C433" i="83"/>
  <c r="C441" i="83"/>
  <c r="C449" i="83"/>
  <c r="C481" i="83"/>
  <c r="C476" i="83"/>
  <c r="C435" i="83"/>
  <c r="C442" i="83"/>
  <c r="C428" i="83"/>
  <c r="C444" i="83"/>
  <c r="C452" i="83"/>
  <c r="C466" i="83"/>
  <c r="C477" i="83"/>
  <c r="C423" i="83"/>
  <c r="F393" i="83"/>
  <c r="C431" i="83"/>
  <c r="C450" i="83"/>
  <c r="C437" i="83"/>
  <c r="C460" i="83"/>
  <c r="X348" i="83"/>
  <c r="Z348" i="83" s="1"/>
  <c r="AB348" i="83" s="1"/>
  <c r="AC348" i="83" s="1"/>
  <c r="F381" i="83"/>
  <c r="C394" i="83"/>
  <c r="X339" i="83"/>
  <c r="Z339" i="83" s="1"/>
  <c r="AA339" i="83" s="1"/>
  <c r="F366" i="83"/>
  <c r="C404" i="83"/>
  <c r="W336" i="83"/>
  <c r="F372" i="83"/>
  <c r="F367" i="83"/>
  <c r="F369" i="83"/>
  <c r="F377" i="83"/>
  <c r="F385" i="83"/>
  <c r="C438" i="83"/>
  <c r="F373" i="83"/>
  <c r="F390" i="83"/>
  <c r="F378" i="83"/>
  <c r="F386" i="83"/>
  <c r="C415" i="83"/>
  <c r="W360" i="83"/>
  <c r="F364" i="83"/>
  <c r="F371" i="83"/>
  <c r="F379" i="83"/>
  <c r="F387" i="83"/>
  <c r="C396" i="83"/>
  <c r="C399" i="83"/>
  <c r="C427" i="83"/>
  <c r="C443" i="83"/>
  <c r="C409" i="83"/>
  <c r="F370" i="83"/>
  <c r="F376" i="83"/>
  <c r="F384" i="83"/>
  <c r="F388" i="83"/>
  <c r="F392" i="83"/>
  <c r="F391" i="83"/>
  <c r="F375" i="83"/>
  <c r="F383" i="83"/>
  <c r="F382" i="83"/>
  <c r="AB356" i="83"/>
  <c r="AC356" i="83" s="1"/>
  <c r="AA356" i="83"/>
  <c r="Y340" i="83"/>
  <c r="Z340" i="83"/>
  <c r="X342" i="83"/>
  <c r="W340" i="83"/>
  <c r="X350" i="83"/>
  <c r="X358" i="83"/>
  <c r="W344" i="83"/>
  <c r="X347" i="83"/>
  <c r="Z347" i="83" s="1"/>
  <c r="AB347" i="83" s="1"/>
  <c r="AC347" i="83" s="1"/>
  <c r="Y356" i="83"/>
  <c r="X335" i="83"/>
  <c r="Z335" i="83" s="1"/>
  <c r="AA335" i="83" s="1"/>
  <c r="W352" i="83"/>
  <c r="X355" i="83"/>
  <c r="Z355" i="83" s="1"/>
  <c r="AB355" i="83" s="1"/>
  <c r="AC355" i="83" s="1"/>
  <c r="Y334" i="83"/>
  <c r="Z359" i="83"/>
  <c r="Y359" i="83"/>
  <c r="Z333" i="83"/>
  <c r="Y333" i="83"/>
  <c r="Y337" i="83"/>
  <c r="Z337" i="83"/>
  <c r="Z351" i="83"/>
  <c r="Y351" i="83"/>
  <c r="Z354" i="83"/>
  <c r="Y354" i="83"/>
  <c r="Z362" i="83"/>
  <c r="Y362" i="83"/>
  <c r="Z345" i="83"/>
  <c r="Y345" i="83"/>
  <c r="Z341" i="83"/>
  <c r="Y341" i="83"/>
  <c r="Z353" i="83"/>
  <c r="Y353" i="83"/>
  <c r="Z361" i="83"/>
  <c r="Y361" i="83"/>
  <c r="Z349" i="83"/>
  <c r="Y349" i="83"/>
  <c r="Z357" i="83"/>
  <c r="Y357" i="83"/>
  <c r="Z336" i="83"/>
  <c r="Y336" i="83"/>
  <c r="Z344" i="83"/>
  <c r="Y344" i="83"/>
  <c r="Z352" i="83"/>
  <c r="Y352" i="83"/>
  <c r="Z360" i="83"/>
  <c r="Y360" i="83"/>
  <c r="Z338" i="83"/>
  <c r="Y338" i="83"/>
  <c r="AB334" i="83"/>
  <c r="AC334" i="83" s="1"/>
  <c r="AA334" i="83"/>
  <c r="Z343" i="83"/>
  <c r="Y343" i="83"/>
  <c r="Z346" i="83"/>
  <c r="Y346" i="83"/>
  <c r="Y339" i="83"/>
  <c r="W341" i="83"/>
  <c r="W349" i="83"/>
  <c r="W357" i="83"/>
  <c r="W333" i="83"/>
  <c r="W338" i="83"/>
  <c r="W346" i="83"/>
  <c r="W354" i="83"/>
  <c r="W362" i="83"/>
  <c r="W343" i="83"/>
  <c r="W351" i="83"/>
  <c r="W359" i="83"/>
  <c r="Y335" i="83"/>
  <c r="W337" i="83"/>
  <c r="W345" i="83"/>
  <c r="W353" i="83"/>
  <c r="W361" i="83"/>
  <c r="AB339" i="83" l="1"/>
  <c r="AC339" i="83" s="1"/>
  <c r="F421" i="83"/>
  <c r="F413" i="83"/>
  <c r="AA347" i="83"/>
  <c r="AA348" i="83"/>
  <c r="Y348" i="83"/>
  <c r="F403" i="83"/>
  <c r="F398" i="83"/>
  <c r="F399" i="83"/>
  <c r="C429" i="83"/>
  <c r="C470" i="83"/>
  <c r="C463" i="83"/>
  <c r="AA355" i="83"/>
  <c r="F396" i="83"/>
  <c r="C426" i="83"/>
  <c r="F406" i="83"/>
  <c r="C480" i="83"/>
  <c r="C496" i="83"/>
  <c r="C472" i="83"/>
  <c r="F410" i="83"/>
  <c r="F409" i="83"/>
  <c r="C439" i="83"/>
  <c r="F407" i="83"/>
  <c r="F416" i="83"/>
  <c r="F394" i="83"/>
  <c r="C424" i="83"/>
  <c r="F425" i="83" s="1"/>
  <c r="F420" i="83"/>
  <c r="F412" i="83"/>
  <c r="C511" i="83"/>
  <c r="C455" i="83"/>
  <c r="C468" i="83"/>
  <c r="F397" i="83"/>
  <c r="F401" i="83"/>
  <c r="F422" i="83"/>
  <c r="C465" i="83"/>
  <c r="C479" i="83"/>
  <c r="C478" i="83"/>
  <c r="Y355" i="83"/>
  <c r="C474" i="83"/>
  <c r="F405" i="83"/>
  <c r="F419" i="83"/>
  <c r="F418" i="83"/>
  <c r="C461" i="83"/>
  <c r="C482" i="83"/>
  <c r="F417" i="83"/>
  <c r="C434" i="83"/>
  <c r="F404" i="83"/>
  <c r="C490" i="83"/>
  <c r="Y347" i="83"/>
  <c r="F430" i="83"/>
  <c r="F423" i="83"/>
  <c r="C453" i="83"/>
  <c r="F414" i="83"/>
  <c r="F400" i="83"/>
  <c r="C471" i="83"/>
  <c r="F432" i="83"/>
  <c r="C462" i="83"/>
  <c r="F408" i="83"/>
  <c r="C473" i="83"/>
  <c r="C457" i="83"/>
  <c r="F415" i="83"/>
  <c r="C445" i="83"/>
  <c r="C467" i="83"/>
  <c r="C507" i="83"/>
  <c r="F428" i="83"/>
  <c r="C458" i="83"/>
  <c r="C506" i="83"/>
  <c r="F411" i="83"/>
  <c r="F402" i="83"/>
  <c r="Z342" i="83"/>
  <c r="Y342" i="83"/>
  <c r="AB340" i="83"/>
  <c r="AC340" i="83" s="1"/>
  <c r="AA340" i="83"/>
  <c r="AB335" i="83"/>
  <c r="AC335" i="83" s="1"/>
  <c r="Z358" i="83"/>
  <c r="Y358" i="83"/>
  <c r="Z350" i="83"/>
  <c r="Y350" i="83"/>
  <c r="AA346" i="83"/>
  <c r="AB346" i="83"/>
  <c r="AC346" i="83" s="1"/>
  <c r="AB360" i="83"/>
  <c r="AC360" i="83" s="1"/>
  <c r="AA360" i="83"/>
  <c r="AB336" i="83"/>
  <c r="AC336" i="83" s="1"/>
  <c r="AA336" i="83"/>
  <c r="AB353" i="83"/>
  <c r="AC353" i="83" s="1"/>
  <c r="AA353" i="83"/>
  <c r="AB345" i="83"/>
  <c r="AC345" i="83" s="1"/>
  <c r="AA345" i="83"/>
  <c r="AB351" i="83"/>
  <c r="AC351" i="83" s="1"/>
  <c r="AA351" i="83"/>
  <c r="AB337" i="83"/>
  <c r="AC337" i="83" s="1"/>
  <c r="AA337" i="83"/>
  <c r="AB361" i="83"/>
  <c r="AC361" i="83" s="1"/>
  <c r="AA361" i="83"/>
  <c r="AB343" i="83"/>
  <c r="AC343" i="83" s="1"/>
  <c r="AA343" i="83"/>
  <c r="AB352" i="83"/>
  <c r="AC352" i="83" s="1"/>
  <c r="AA352" i="83"/>
  <c r="AB357" i="83"/>
  <c r="AC357" i="83" s="1"/>
  <c r="AA357" i="83"/>
  <c r="AB341" i="83"/>
  <c r="AC341" i="83" s="1"/>
  <c r="AA341" i="83"/>
  <c r="AA362" i="83"/>
  <c r="AB362" i="83"/>
  <c r="AC362" i="83" s="1"/>
  <c r="AB344" i="83"/>
  <c r="AC344" i="83" s="1"/>
  <c r="AA344" i="83"/>
  <c r="AB349" i="83"/>
  <c r="AC349" i="83" s="1"/>
  <c r="AA349" i="83"/>
  <c r="AA354" i="83"/>
  <c r="AB354" i="83"/>
  <c r="AC354" i="83" s="1"/>
  <c r="AB333" i="83"/>
  <c r="AC333" i="83" s="1"/>
  <c r="AA333" i="83"/>
  <c r="AB359" i="83"/>
  <c r="AC359" i="83" s="1"/>
  <c r="AA359" i="83"/>
  <c r="AA338" i="83"/>
  <c r="AB338" i="83"/>
  <c r="AC338" i="83" s="1"/>
  <c r="F269" i="83"/>
  <c r="B269" i="83" s="1"/>
  <c r="T269" i="83"/>
  <c r="F427" i="83" l="1"/>
  <c r="F449" i="83"/>
  <c r="F431" i="83"/>
  <c r="F440" i="83"/>
  <c r="F452" i="83"/>
  <c r="F443" i="83"/>
  <c r="F453" i="83"/>
  <c r="C483" i="83"/>
  <c r="C495" i="83"/>
  <c r="F433" i="83"/>
  <c r="C497" i="83"/>
  <c r="F451" i="83"/>
  <c r="C504" i="83"/>
  <c r="F435" i="83"/>
  <c r="C510" i="83"/>
  <c r="F446" i="83"/>
  <c r="C485" i="83"/>
  <c r="C503" i="83"/>
  <c r="C493" i="83"/>
  <c r="C512" i="83"/>
  <c r="F439" i="83"/>
  <c r="C469" i="83"/>
  <c r="F450" i="83"/>
  <c r="F447" i="83"/>
  <c r="F445" i="83"/>
  <c r="C475" i="83"/>
  <c r="C500" i="83"/>
  <c r="F434" i="83"/>
  <c r="C464" i="83"/>
  <c r="C501" i="83"/>
  <c r="C491" i="83"/>
  <c r="C508" i="83"/>
  <c r="F436" i="83"/>
  <c r="F426" i="83"/>
  <c r="C456" i="83"/>
  <c r="F444" i="83"/>
  <c r="C488" i="83"/>
  <c r="C487" i="83"/>
  <c r="F441" i="83"/>
  <c r="F448" i="83"/>
  <c r="C498" i="83"/>
  <c r="C502" i="83"/>
  <c r="F429" i="83"/>
  <c r="C459" i="83"/>
  <c r="F437" i="83"/>
  <c r="C492" i="83"/>
  <c r="F479" i="83"/>
  <c r="C509" i="83"/>
  <c r="F438" i="83"/>
  <c r="F424" i="83"/>
  <c r="C454" i="83"/>
  <c r="F482" i="83" s="1"/>
  <c r="F442" i="83"/>
  <c r="AB350" i="83"/>
  <c r="AC350" i="83" s="1"/>
  <c r="AA350" i="83"/>
  <c r="AA358" i="83"/>
  <c r="AB358" i="83"/>
  <c r="AC358" i="83" s="1"/>
  <c r="AB342" i="83"/>
  <c r="AC342" i="83" s="1"/>
  <c r="AA342" i="83"/>
  <c r="P269" i="83"/>
  <c r="L269" i="83"/>
  <c r="F480" i="83" l="1"/>
  <c r="F462" i="83"/>
  <c r="F476" i="83"/>
  <c r="F463" i="83"/>
  <c r="F457" i="83"/>
  <c r="F464" i="83"/>
  <c r="C494" i="83"/>
  <c r="F466" i="83"/>
  <c r="F472" i="83"/>
  <c r="F478" i="83"/>
  <c r="F469" i="83"/>
  <c r="C499" i="83"/>
  <c r="F473" i="83"/>
  <c r="F458" i="83"/>
  <c r="F465" i="83"/>
  <c r="F468" i="83"/>
  <c r="F461" i="83"/>
  <c r="F470" i="83"/>
  <c r="F481" i="83"/>
  <c r="F474" i="83"/>
  <c r="F483" i="83"/>
  <c r="C513" i="83"/>
  <c r="F475" i="83"/>
  <c r="C505" i="83"/>
  <c r="F455" i="83"/>
  <c r="F460" i="83"/>
  <c r="F456" i="83"/>
  <c r="C486" i="83"/>
  <c r="F498" i="83" s="1"/>
  <c r="F454" i="83"/>
  <c r="C484" i="83"/>
  <c r="F484" i="83" s="1"/>
  <c r="F459" i="83"/>
  <c r="C489" i="83"/>
  <c r="F489" i="83" s="1"/>
  <c r="F471" i="83"/>
  <c r="F510" i="83"/>
  <c r="F467" i="83"/>
  <c r="F477" i="83"/>
  <c r="F495" i="83" l="1"/>
  <c r="F487" i="83"/>
  <c r="F511" i="83"/>
  <c r="F512" i="83"/>
  <c r="F485" i="83"/>
  <c r="F499" i="83"/>
  <c r="F503" i="83"/>
  <c r="F505" i="83"/>
  <c r="F504" i="83"/>
  <c r="F494" i="83"/>
  <c r="F497" i="83"/>
  <c r="F507" i="83"/>
  <c r="F501" i="83"/>
  <c r="F490" i="83"/>
  <c r="F500" i="83"/>
  <c r="F488" i="83"/>
  <c r="F508" i="83"/>
  <c r="F493" i="83"/>
  <c r="F506" i="83"/>
  <c r="F486" i="83"/>
  <c r="F496" i="83"/>
  <c r="F491" i="83"/>
  <c r="F513" i="83"/>
  <c r="F492" i="83"/>
  <c r="F509" i="83"/>
  <c r="F502" i="83"/>
  <c r="I327" i="83" l="1"/>
  <c r="I328" i="83"/>
  <c r="I329" i="83"/>
  <c r="I330" i="83"/>
  <c r="I331" i="83"/>
  <c r="I332" i="83"/>
  <c r="K12" i="73"/>
  <c r="K13" i="73"/>
  <c r="K14" i="73"/>
  <c r="K15" i="73"/>
  <c r="K16" i="73"/>
  <c r="K17" i="73"/>
  <c r="K18" i="73"/>
  <c r="K19" i="73"/>
  <c r="K20" i="73"/>
  <c r="K21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K102" i="73"/>
  <c r="K103" i="73"/>
  <c r="K104" i="73"/>
  <c r="K105" i="73"/>
  <c r="K106" i="73"/>
  <c r="K107" i="73"/>
  <c r="K108" i="73"/>
  <c r="K109" i="73"/>
  <c r="K110" i="73"/>
  <c r="K111" i="73"/>
  <c r="K112" i="73"/>
  <c r="K113" i="73"/>
  <c r="K114" i="73"/>
  <c r="K115" i="73"/>
  <c r="K116" i="73"/>
  <c r="K117" i="73"/>
  <c r="K118" i="73"/>
  <c r="K119" i="73"/>
  <c r="K120" i="73"/>
  <c r="K121" i="73"/>
  <c r="K122" i="73"/>
  <c r="K123" i="73"/>
  <c r="K124" i="73"/>
  <c r="K125" i="73"/>
  <c r="K126" i="73"/>
  <c r="K127" i="73"/>
  <c r="K128" i="73"/>
  <c r="K129" i="73"/>
  <c r="K130" i="73"/>
  <c r="K131" i="73"/>
  <c r="K132" i="73"/>
  <c r="K133" i="73"/>
  <c r="K134" i="73"/>
  <c r="K135" i="73"/>
  <c r="K136" i="73"/>
  <c r="K137" i="73"/>
  <c r="K138" i="73"/>
  <c r="K139" i="73"/>
  <c r="K140" i="73"/>
  <c r="K141" i="73"/>
  <c r="K142" i="73"/>
  <c r="K143" i="73"/>
  <c r="K144" i="73"/>
  <c r="K145" i="73"/>
  <c r="K146" i="73"/>
  <c r="K147" i="73"/>
  <c r="K148" i="73"/>
  <c r="K149" i="73"/>
  <c r="K150" i="73"/>
  <c r="K151" i="73"/>
  <c r="K152" i="73"/>
  <c r="K153" i="73"/>
  <c r="K154" i="73"/>
  <c r="K155" i="73"/>
  <c r="K156" i="73"/>
  <c r="K157" i="73"/>
  <c r="K158" i="73"/>
  <c r="K159" i="73"/>
  <c r="K160" i="73"/>
  <c r="K161" i="73"/>
  <c r="K162" i="73"/>
  <c r="K163" i="73"/>
  <c r="K164" i="73"/>
  <c r="K165" i="73"/>
  <c r="K166" i="73"/>
  <c r="K167" i="73"/>
  <c r="K168" i="73"/>
  <c r="K169" i="73"/>
  <c r="K170" i="73"/>
  <c r="K171" i="73"/>
  <c r="K172" i="73"/>
  <c r="K173" i="73"/>
  <c r="K174" i="73"/>
  <c r="K175" i="73"/>
  <c r="K176" i="73"/>
  <c r="K177" i="73"/>
  <c r="K178" i="73"/>
  <c r="K179" i="73"/>
  <c r="K180" i="73"/>
  <c r="K181" i="73"/>
  <c r="K182" i="73"/>
  <c r="K183" i="73"/>
  <c r="K184" i="73"/>
  <c r="K185" i="73"/>
  <c r="K186" i="73"/>
  <c r="K187" i="73"/>
  <c r="K188" i="73"/>
  <c r="K189" i="73"/>
  <c r="K190" i="73"/>
  <c r="K191" i="73"/>
  <c r="K192" i="73"/>
  <c r="K193" i="73"/>
  <c r="K194" i="73"/>
  <c r="K195" i="73"/>
  <c r="K196" i="73"/>
  <c r="K197" i="73"/>
  <c r="K198" i="73"/>
  <c r="K199" i="73"/>
  <c r="K200" i="73"/>
  <c r="K201" i="73"/>
  <c r="K202" i="73"/>
  <c r="K203" i="73"/>
  <c r="K204" i="73"/>
  <c r="K205" i="73"/>
  <c r="K206" i="73"/>
  <c r="K207" i="73"/>
  <c r="K208" i="73"/>
  <c r="K209" i="73"/>
  <c r="K210" i="73"/>
  <c r="K211" i="73"/>
  <c r="K212" i="73"/>
  <c r="K213" i="73"/>
  <c r="K214" i="73"/>
  <c r="K215" i="73"/>
  <c r="K216" i="73"/>
  <c r="K217" i="73"/>
  <c r="K218" i="73"/>
  <c r="K219" i="73"/>
  <c r="K220" i="73"/>
  <c r="K221" i="73"/>
  <c r="K222" i="73"/>
  <c r="K223" i="73"/>
  <c r="K224" i="73"/>
  <c r="K225" i="73"/>
  <c r="K226" i="73"/>
  <c r="K227" i="73"/>
  <c r="K228" i="73"/>
  <c r="K229" i="73"/>
  <c r="K230" i="73"/>
  <c r="K231" i="73"/>
  <c r="K232" i="73"/>
  <c r="K233" i="73"/>
  <c r="K234" i="73"/>
  <c r="K235" i="73"/>
  <c r="K236" i="73"/>
  <c r="K237" i="73"/>
  <c r="K238" i="73"/>
  <c r="K239" i="73"/>
  <c r="K240" i="73"/>
  <c r="K241" i="73"/>
  <c r="K242" i="73"/>
  <c r="K243" i="73"/>
  <c r="K244" i="73"/>
  <c r="K245" i="73"/>
  <c r="K246" i="73"/>
  <c r="K247" i="73"/>
  <c r="K248" i="73"/>
  <c r="K249" i="73"/>
  <c r="K250" i="73"/>
  <c r="K251" i="73"/>
  <c r="K252" i="73"/>
  <c r="K253" i="73"/>
  <c r="K254" i="73"/>
  <c r="K255" i="73"/>
  <c r="K256" i="73"/>
  <c r="K257" i="73"/>
  <c r="K258" i="73"/>
  <c r="K259" i="73"/>
  <c r="K260" i="73"/>
  <c r="K261" i="73"/>
  <c r="K262" i="73"/>
  <c r="K263" i="73"/>
  <c r="K264" i="73"/>
  <c r="K265" i="73"/>
  <c r="K266" i="73"/>
  <c r="K267" i="73"/>
  <c r="K268" i="73"/>
  <c r="K269" i="73"/>
  <c r="K270" i="73"/>
  <c r="K271" i="73"/>
  <c r="K272" i="73"/>
  <c r="K273" i="73"/>
  <c r="K274" i="73"/>
  <c r="K275" i="73"/>
  <c r="K276" i="73"/>
  <c r="K277" i="73"/>
  <c r="K278" i="73"/>
  <c r="K279" i="73"/>
  <c r="K280" i="73"/>
  <c r="K281" i="73"/>
  <c r="K282" i="73"/>
  <c r="K283" i="73"/>
  <c r="K284" i="73"/>
  <c r="K285" i="73"/>
  <c r="K286" i="73"/>
  <c r="K287" i="73"/>
  <c r="K288" i="73"/>
  <c r="K289" i="73"/>
  <c r="K290" i="73"/>
  <c r="K291" i="73"/>
  <c r="K292" i="73"/>
  <c r="K293" i="73"/>
  <c r="K294" i="73"/>
  <c r="K295" i="73"/>
  <c r="K296" i="73"/>
  <c r="K297" i="73"/>
  <c r="K298" i="73"/>
  <c r="K299" i="73"/>
  <c r="K300" i="73"/>
  <c r="K301" i="73"/>
  <c r="K302" i="73"/>
  <c r="K303" i="73"/>
  <c r="K304" i="73"/>
  <c r="K305" i="73"/>
  <c r="K306" i="73"/>
  <c r="K307" i="73"/>
  <c r="K308" i="73"/>
  <c r="K309" i="73"/>
  <c r="K310" i="73"/>
  <c r="K311" i="73"/>
  <c r="K312" i="73"/>
  <c r="K313" i="73"/>
  <c r="K314" i="73"/>
  <c r="K315" i="73"/>
  <c r="K316" i="73"/>
  <c r="K317" i="73"/>
  <c r="K318" i="73"/>
  <c r="K319" i="73"/>
  <c r="K320" i="73"/>
  <c r="K321" i="73"/>
  <c r="K322" i="73"/>
  <c r="K323" i="73"/>
  <c r="K324" i="73"/>
  <c r="K325" i="73"/>
  <c r="K326" i="73"/>
  <c r="K327" i="73"/>
  <c r="K328" i="73"/>
  <c r="K329" i="73"/>
  <c r="K330" i="73"/>
  <c r="K331" i="73"/>
  <c r="K332" i="73"/>
  <c r="K333" i="73"/>
  <c r="K334" i="73"/>
  <c r="K335" i="73"/>
  <c r="K336" i="73"/>
  <c r="K337" i="73"/>
  <c r="K338" i="73"/>
  <c r="K339" i="73"/>
  <c r="K340" i="73"/>
  <c r="K341" i="73"/>
  <c r="K342" i="73"/>
  <c r="K343" i="73"/>
  <c r="K344" i="73"/>
  <c r="K345" i="73"/>
  <c r="K346" i="73"/>
  <c r="K347" i="73"/>
  <c r="K348" i="73"/>
  <c r="K349" i="73"/>
  <c r="K350" i="73"/>
  <c r="K351" i="73"/>
  <c r="K352" i="73"/>
  <c r="K353" i="73"/>
  <c r="K354" i="73"/>
  <c r="K355" i="73"/>
  <c r="K356" i="73"/>
  <c r="K357" i="73"/>
  <c r="K358" i="73"/>
  <c r="K359" i="73"/>
  <c r="K360" i="73"/>
  <c r="K361" i="73"/>
  <c r="K362" i="73"/>
  <c r="K363" i="73"/>
  <c r="K364" i="73"/>
  <c r="K365" i="73"/>
  <c r="K366" i="73"/>
  <c r="K367" i="73"/>
  <c r="K368" i="73"/>
  <c r="K369" i="73"/>
  <c r="K370" i="73"/>
  <c r="K371" i="73"/>
  <c r="K372" i="73"/>
  <c r="K373" i="73"/>
  <c r="K374" i="73"/>
  <c r="K375" i="73"/>
  <c r="K376" i="73"/>
  <c r="K377" i="73"/>
  <c r="K378" i="73"/>
  <c r="K379" i="73"/>
  <c r="K380" i="73"/>
  <c r="K381" i="73"/>
  <c r="K382" i="73"/>
  <c r="K383" i="73"/>
  <c r="K384" i="73"/>
  <c r="K385" i="73"/>
  <c r="K386" i="73"/>
  <c r="K387" i="73"/>
  <c r="K388" i="73"/>
  <c r="K389" i="73"/>
  <c r="K390" i="73"/>
  <c r="K391" i="73"/>
  <c r="K392" i="73"/>
  <c r="K393" i="73"/>
  <c r="K394" i="73"/>
  <c r="K395" i="73"/>
  <c r="K396" i="73"/>
  <c r="K397" i="73"/>
  <c r="K398" i="73"/>
  <c r="K399" i="73"/>
  <c r="K400" i="73"/>
  <c r="K401" i="73"/>
  <c r="K402" i="73"/>
  <c r="K403" i="73"/>
  <c r="K404" i="73"/>
  <c r="K405" i="73"/>
  <c r="K406" i="73"/>
  <c r="K407" i="73"/>
  <c r="K408" i="73"/>
  <c r="K409" i="73"/>
  <c r="K410" i="73"/>
  <c r="K411" i="73"/>
  <c r="K412" i="73"/>
  <c r="K413" i="73"/>
  <c r="K414" i="73"/>
  <c r="K415" i="73"/>
  <c r="K416" i="73"/>
  <c r="K417" i="73"/>
  <c r="K418" i="73"/>
  <c r="K419" i="73"/>
  <c r="K420" i="73"/>
  <c r="K421" i="73"/>
  <c r="K422" i="73"/>
  <c r="K423" i="73"/>
  <c r="K424" i="73"/>
  <c r="K425" i="73"/>
  <c r="K426" i="73"/>
  <c r="K427" i="73"/>
  <c r="K428" i="73"/>
  <c r="K429" i="73"/>
  <c r="K430" i="73"/>
  <c r="K431" i="73"/>
  <c r="K432" i="73"/>
  <c r="K433" i="73"/>
  <c r="K434" i="73"/>
  <c r="K435" i="73"/>
  <c r="K436" i="73"/>
  <c r="K437" i="73"/>
  <c r="K438" i="73"/>
  <c r="K439" i="73"/>
  <c r="K440" i="73"/>
  <c r="K441" i="73"/>
  <c r="K442" i="73"/>
  <c r="K443" i="73"/>
  <c r="K444" i="73"/>
  <c r="K445" i="73"/>
  <c r="K446" i="73"/>
  <c r="K447" i="73"/>
  <c r="K448" i="73"/>
  <c r="K449" i="73"/>
  <c r="K450" i="73"/>
  <c r="K451" i="73"/>
  <c r="K452" i="73"/>
  <c r="K453" i="73"/>
  <c r="K454" i="73"/>
  <c r="K455" i="73"/>
  <c r="K456" i="73"/>
  <c r="K457" i="73"/>
  <c r="K458" i="73"/>
  <c r="K459" i="73"/>
  <c r="K460" i="73"/>
  <c r="K461" i="73"/>
  <c r="K462" i="73"/>
  <c r="K463" i="73"/>
  <c r="K464" i="73"/>
  <c r="K465" i="73"/>
  <c r="K466" i="73"/>
  <c r="K467" i="73"/>
  <c r="K468" i="73"/>
  <c r="K469" i="73"/>
  <c r="K470" i="73"/>
  <c r="K471" i="73"/>
  <c r="K472" i="73"/>
  <c r="K473" i="73"/>
  <c r="K474" i="73"/>
  <c r="K475" i="73"/>
  <c r="K476" i="73"/>
  <c r="K477" i="73"/>
  <c r="K478" i="73"/>
  <c r="K479" i="73"/>
  <c r="K480" i="73"/>
  <c r="K481" i="73"/>
  <c r="K482" i="73"/>
  <c r="K483" i="73"/>
  <c r="K484" i="73"/>
  <c r="K485" i="73"/>
  <c r="K486" i="73"/>
  <c r="K487" i="73"/>
  <c r="K488" i="73"/>
  <c r="K489" i="73"/>
  <c r="K490" i="73"/>
  <c r="K491" i="73"/>
  <c r="K492" i="73"/>
  <c r="K493" i="73"/>
  <c r="K494" i="73"/>
  <c r="K495" i="73"/>
  <c r="K496" i="73"/>
  <c r="K497" i="73"/>
  <c r="K498" i="73"/>
  <c r="K499" i="73"/>
  <c r="K500" i="73"/>
  <c r="K501" i="73"/>
  <c r="K502" i="73"/>
  <c r="K503" i="73"/>
  <c r="K504" i="73"/>
  <c r="K505" i="73"/>
  <c r="K506" i="73"/>
  <c r="K507" i="73"/>
  <c r="K508" i="73"/>
  <c r="K509" i="73"/>
  <c r="K510" i="73"/>
  <c r="K511" i="73"/>
  <c r="K512" i="73"/>
  <c r="K513" i="73"/>
  <c r="K514" i="73"/>
  <c r="K515" i="73"/>
  <c r="K516" i="73"/>
  <c r="K517" i="73"/>
  <c r="K518" i="73"/>
  <c r="K519" i="73"/>
  <c r="K520" i="73"/>
  <c r="K521" i="73"/>
  <c r="K522" i="73"/>
  <c r="K523" i="73"/>
  <c r="K524" i="73"/>
  <c r="K525" i="73"/>
  <c r="K526" i="73"/>
  <c r="K527" i="73"/>
  <c r="K528" i="73"/>
  <c r="K529" i="73"/>
  <c r="K530" i="73"/>
  <c r="K531" i="73"/>
  <c r="K532" i="73"/>
  <c r="K533" i="73"/>
  <c r="K534" i="73"/>
  <c r="K535" i="73"/>
  <c r="K536" i="73"/>
  <c r="K537" i="73"/>
  <c r="K538" i="73"/>
  <c r="K539" i="73"/>
  <c r="K540" i="73"/>
  <c r="K541" i="73"/>
  <c r="K542" i="73"/>
  <c r="K543" i="73"/>
  <c r="K544" i="73"/>
  <c r="K545" i="73"/>
  <c r="K546" i="73"/>
  <c r="K547" i="73"/>
  <c r="K548" i="73"/>
  <c r="K549" i="73"/>
  <c r="K550" i="73"/>
  <c r="K551" i="73"/>
  <c r="K552" i="73"/>
  <c r="K553" i="73"/>
  <c r="K554" i="73"/>
  <c r="K555" i="73"/>
  <c r="K556" i="73"/>
  <c r="K557" i="73"/>
  <c r="K558" i="73"/>
  <c r="K559" i="73"/>
  <c r="K560" i="73"/>
  <c r="K561" i="73"/>
  <c r="K562" i="73"/>
  <c r="K563" i="73"/>
  <c r="K564" i="73"/>
  <c r="K565" i="73"/>
  <c r="K566" i="73"/>
  <c r="K567" i="73"/>
  <c r="K568" i="73"/>
  <c r="K569" i="73"/>
  <c r="K570" i="73"/>
  <c r="K571" i="73"/>
  <c r="K572" i="73"/>
  <c r="K573" i="73"/>
  <c r="K574" i="73"/>
  <c r="K575" i="73"/>
  <c r="K576" i="73"/>
  <c r="K577" i="73"/>
  <c r="K578" i="73"/>
  <c r="K579" i="73"/>
  <c r="K580" i="73"/>
  <c r="K581" i="73"/>
  <c r="K582" i="73"/>
  <c r="K583" i="73"/>
  <c r="K584" i="73"/>
  <c r="K585" i="73"/>
  <c r="K586" i="73"/>
  <c r="K587" i="73"/>
  <c r="K588" i="73"/>
  <c r="K589" i="73"/>
  <c r="K590" i="73"/>
  <c r="K591" i="73"/>
  <c r="K592" i="73"/>
  <c r="K593" i="73"/>
  <c r="K594" i="73"/>
  <c r="K595" i="73"/>
  <c r="K596" i="73"/>
  <c r="K597" i="73"/>
  <c r="K598" i="73"/>
  <c r="K599" i="73"/>
  <c r="K600" i="73"/>
  <c r="K601" i="73"/>
  <c r="K602" i="73"/>
  <c r="K603" i="73"/>
  <c r="K604" i="73"/>
  <c r="K605" i="73"/>
  <c r="K606" i="73"/>
  <c r="K607" i="73"/>
  <c r="K608" i="73"/>
  <c r="K609" i="73"/>
  <c r="K610" i="73"/>
  <c r="K611" i="73"/>
  <c r="K612" i="73"/>
  <c r="K613" i="73"/>
  <c r="K614" i="73"/>
  <c r="K615" i="73"/>
  <c r="K616" i="73"/>
  <c r="K617" i="73"/>
  <c r="K618" i="73"/>
  <c r="K619" i="73"/>
  <c r="K620" i="73"/>
  <c r="K621" i="73"/>
  <c r="K622" i="73"/>
  <c r="K623" i="73"/>
  <c r="K624" i="73"/>
  <c r="K625" i="73"/>
  <c r="K626" i="73"/>
  <c r="K627" i="73"/>
  <c r="K628" i="73"/>
  <c r="K629" i="73"/>
  <c r="K630" i="73"/>
  <c r="K631" i="73"/>
  <c r="K632" i="73"/>
  <c r="K633" i="73"/>
  <c r="K634" i="73"/>
  <c r="K635" i="73"/>
  <c r="K636" i="73"/>
  <c r="K637" i="73"/>
  <c r="K638" i="73"/>
  <c r="K639" i="73"/>
  <c r="K640" i="73"/>
  <c r="K641" i="73"/>
  <c r="K642" i="73"/>
  <c r="K643" i="73"/>
  <c r="K644" i="73"/>
  <c r="K645" i="73"/>
  <c r="K646" i="73"/>
  <c r="K647" i="73"/>
  <c r="K648" i="73"/>
  <c r="K649" i="73"/>
  <c r="K650" i="73"/>
  <c r="K651" i="73"/>
  <c r="K652" i="73"/>
  <c r="K653" i="73"/>
  <c r="K654" i="73"/>
  <c r="K655" i="73"/>
  <c r="K656" i="73"/>
  <c r="K657" i="73"/>
  <c r="K658" i="73"/>
  <c r="K659" i="73"/>
  <c r="K660" i="73"/>
  <c r="K661" i="73"/>
  <c r="K662" i="73"/>
  <c r="K663" i="73"/>
  <c r="K664" i="73"/>
  <c r="K665" i="73"/>
  <c r="K666" i="73"/>
  <c r="K667" i="73"/>
  <c r="K668" i="73"/>
  <c r="K669" i="73"/>
  <c r="K670" i="73"/>
  <c r="K671" i="73"/>
  <c r="K672" i="73"/>
  <c r="K673" i="73"/>
  <c r="K674" i="73"/>
  <c r="K675" i="73"/>
  <c r="K676" i="73"/>
  <c r="K677" i="73"/>
  <c r="K678" i="73"/>
  <c r="K679" i="73"/>
  <c r="K680" i="73"/>
  <c r="K681" i="73"/>
  <c r="K682" i="73"/>
  <c r="K683" i="73"/>
  <c r="K684" i="73"/>
  <c r="K685" i="73"/>
  <c r="K686" i="73"/>
  <c r="K687" i="73"/>
  <c r="K688" i="73"/>
  <c r="K689" i="73"/>
  <c r="K690" i="73"/>
  <c r="K691" i="73"/>
  <c r="K692" i="73"/>
  <c r="K693" i="73"/>
  <c r="K694" i="73"/>
  <c r="K695" i="73"/>
  <c r="K696" i="73"/>
  <c r="K697" i="73"/>
  <c r="K698" i="73"/>
  <c r="K699" i="73"/>
  <c r="K700" i="73"/>
  <c r="K701" i="73"/>
  <c r="K702" i="73"/>
  <c r="K703" i="73"/>
  <c r="K704" i="73"/>
  <c r="K705" i="73"/>
  <c r="K706" i="73"/>
  <c r="K707" i="73"/>
  <c r="K708" i="73"/>
  <c r="K709" i="73"/>
  <c r="K710" i="73"/>
  <c r="K711" i="73"/>
  <c r="K712" i="73"/>
  <c r="K713" i="73"/>
  <c r="K714" i="73"/>
  <c r="K715" i="73"/>
  <c r="K716" i="73"/>
  <c r="K717" i="73"/>
  <c r="K718" i="73"/>
  <c r="K719" i="73"/>
  <c r="K720" i="73"/>
  <c r="K721" i="73"/>
  <c r="K722" i="73"/>
  <c r="K723" i="73"/>
  <c r="K724" i="73"/>
  <c r="K725" i="73"/>
  <c r="K726" i="73"/>
  <c r="K727" i="73"/>
  <c r="K728" i="73"/>
  <c r="K729" i="73"/>
  <c r="K730" i="73"/>
  <c r="K731" i="73"/>
  <c r="K732" i="73"/>
  <c r="K733" i="73"/>
  <c r="K734" i="73"/>
  <c r="K735" i="73"/>
  <c r="K736" i="73"/>
  <c r="K737" i="73"/>
  <c r="K738" i="73"/>
  <c r="K739" i="73"/>
  <c r="K740" i="73"/>
  <c r="K741" i="73"/>
  <c r="K742" i="73"/>
  <c r="K743" i="73"/>
  <c r="K744" i="73"/>
  <c r="K745" i="73"/>
  <c r="K746" i="73"/>
  <c r="K747" i="73"/>
  <c r="K748" i="73"/>
  <c r="K749" i="73"/>
  <c r="K750" i="73"/>
  <c r="K751" i="73"/>
  <c r="K752" i="73"/>
  <c r="K753" i="73"/>
  <c r="K754" i="73"/>
  <c r="K755" i="73"/>
  <c r="K756" i="73"/>
  <c r="K757" i="73"/>
  <c r="K758" i="73"/>
  <c r="K759" i="73"/>
  <c r="K760" i="73"/>
  <c r="K761" i="73"/>
  <c r="K762" i="73"/>
  <c r="K763" i="73"/>
  <c r="K764" i="73"/>
  <c r="K765" i="73"/>
  <c r="K766" i="73"/>
  <c r="K767" i="73"/>
  <c r="K768" i="73"/>
  <c r="K769" i="73"/>
  <c r="K770" i="73"/>
  <c r="K771" i="73"/>
  <c r="K772" i="73"/>
  <c r="K773" i="73"/>
  <c r="K774" i="73"/>
  <c r="K775" i="73"/>
  <c r="K776" i="73"/>
  <c r="K777" i="73"/>
  <c r="K778" i="73"/>
  <c r="K779" i="73"/>
  <c r="K780" i="73"/>
  <c r="K781" i="73"/>
  <c r="K782" i="73"/>
  <c r="K783" i="73"/>
  <c r="K784" i="73"/>
  <c r="K785" i="73"/>
  <c r="K786" i="73"/>
  <c r="K787" i="73"/>
  <c r="K788" i="73"/>
  <c r="K789" i="73"/>
  <c r="K790" i="73"/>
  <c r="K791" i="73"/>
  <c r="K792" i="73"/>
  <c r="K793" i="73"/>
  <c r="K794" i="73"/>
  <c r="K795" i="73"/>
  <c r="K796" i="73"/>
  <c r="K797" i="73"/>
  <c r="K798" i="73"/>
  <c r="K799" i="73"/>
  <c r="K800" i="73"/>
  <c r="K801" i="73"/>
  <c r="K802" i="73"/>
  <c r="K803" i="73"/>
  <c r="K804" i="73"/>
  <c r="K805" i="73"/>
  <c r="K806" i="73"/>
  <c r="K807" i="73"/>
  <c r="K808" i="73"/>
  <c r="K809" i="73"/>
  <c r="K810" i="73"/>
  <c r="K811" i="73"/>
  <c r="K812" i="73"/>
  <c r="K813" i="73"/>
  <c r="K814" i="73"/>
  <c r="K815" i="73"/>
  <c r="K816" i="73"/>
  <c r="K817" i="73"/>
  <c r="K818" i="73"/>
  <c r="K819" i="73"/>
  <c r="K820" i="73"/>
  <c r="K821" i="73"/>
  <c r="K822" i="73"/>
  <c r="K823" i="73"/>
  <c r="K824" i="73"/>
  <c r="K825" i="73"/>
  <c r="K826" i="73"/>
  <c r="K827" i="73"/>
  <c r="K828" i="73"/>
  <c r="K829" i="73"/>
  <c r="K830" i="73"/>
  <c r="K831" i="73"/>
  <c r="K832" i="73"/>
  <c r="K833" i="73"/>
  <c r="K834" i="73"/>
  <c r="K835" i="73"/>
  <c r="K836" i="73"/>
  <c r="K837" i="73"/>
  <c r="K838" i="73"/>
  <c r="K839" i="73"/>
  <c r="K840" i="73"/>
  <c r="K841" i="73"/>
  <c r="K842" i="73"/>
  <c r="K843" i="73"/>
  <c r="K844" i="73"/>
  <c r="K845" i="73"/>
  <c r="K846" i="73"/>
  <c r="K847" i="73"/>
  <c r="K848" i="73"/>
  <c r="K849" i="73"/>
  <c r="K850" i="73"/>
  <c r="K851" i="73"/>
  <c r="K852" i="73"/>
  <c r="K853" i="73"/>
  <c r="K854" i="73"/>
  <c r="K855" i="73"/>
  <c r="K856" i="73"/>
  <c r="K857" i="73"/>
  <c r="K858" i="73"/>
  <c r="K859" i="73"/>
  <c r="K860" i="73"/>
  <c r="K861" i="73"/>
  <c r="K862" i="73"/>
  <c r="K863" i="73"/>
  <c r="K864" i="73"/>
  <c r="K865" i="73"/>
  <c r="K866" i="73"/>
  <c r="K867" i="73"/>
  <c r="K868" i="73"/>
  <c r="K869" i="73"/>
  <c r="K870" i="73"/>
  <c r="K871" i="73"/>
  <c r="K872" i="73"/>
  <c r="K873" i="73"/>
  <c r="K874" i="73"/>
  <c r="K875" i="73"/>
  <c r="K876" i="73"/>
  <c r="K877" i="73"/>
  <c r="K878" i="73"/>
  <c r="K879" i="73"/>
  <c r="K880" i="73"/>
  <c r="K881" i="73"/>
  <c r="K882" i="73"/>
  <c r="K883" i="73"/>
  <c r="K884" i="73"/>
  <c r="K885" i="73"/>
  <c r="K886" i="73"/>
  <c r="K887" i="73"/>
  <c r="K888" i="73"/>
  <c r="K889" i="73"/>
  <c r="K890" i="73"/>
  <c r="K891" i="73"/>
  <c r="K892" i="73"/>
  <c r="K893" i="73"/>
  <c r="K894" i="73"/>
  <c r="K895" i="73"/>
  <c r="K896" i="73"/>
  <c r="K897" i="73"/>
  <c r="K898" i="73"/>
  <c r="K899" i="73"/>
  <c r="K900" i="73"/>
  <c r="K901" i="73"/>
  <c r="K902" i="73"/>
  <c r="K903" i="73"/>
  <c r="K904" i="73"/>
  <c r="K905" i="73"/>
  <c r="K906" i="73"/>
  <c r="K907" i="73"/>
  <c r="K908" i="73"/>
  <c r="K909" i="73"/>
  <c r="K910" i="73"/>
  <c r="K911" i="73"/>
  <c r="K912" i="73"/>
  <c r="K913" i="73"/>
  <c r="K914" i="73"/>
  <c r="K915" i="73"/>
  <c r="K916" i="73"/>
  <c r="K917" i="73"/>
  <c r="K918" i="73"/>
  <c r="K919" i="73"/>
  <c r="K920" i="73"/>
  <c r="K921" i="73"/>
  <c r="K922" i="73"/>
  <c r="K923" i="73"/>
  <c r="K924" i="73"/>
  <c r="K925" i="73"/>
  <c r="K926" i="73"/>
  <c r="K927" i="73"/>
  <c r="K928" i="73"/>
  <c r="K929" i="73"/>
  <c r="K930" i="73"/>
  <c r="K931" i="73"/>
  <c r="K932" i="73"/>
  <c r="K933" i="73"/>
  <c r="K934" i="73"/>
  <c r="K935" i="73"/>
  <c r="K936" i="73"/>
  <c r="K937" i="73"/>
  <c r="K938" i="73"/>
  <c r="K939" i="73"/>
  <c r="K940" i="73"/>
  <c r="K941" i="73"/>
  <c r="K942" i="73"/>
  <c r="K943" i="73"/>
  <c r="K944" i="73"/>
  <c r="K945" i="73"/>
  <c r="K946" i="73"/>
  <c r="K947" i="73"/>
  <c r="K948" i="73"/>
  <c r="K949" i="73"/>
  <c r="K950" i="73"/>
  <c r="K951" i="73"/>
  <c r="K952" i="73"/>
  <c r="K953" i="73"/>
  <c r="K954" i="73"/>
  <c r="K955" i="73"/>
  <c r="K956" i="73"/>
  <c r="K957" i="73"/>
  <c r="K958" i="73"/>
  <c r="K959" i="73"/>
  <c r="K960" i="73"/>
  <c r="K961" i="73"/>
  <c r="K962" i="73"/>
  <c r="K963" i="73"/>
  <c r="K964" i="73"/>
  <c r="K965" i="73"/>
  <c r="K966" i="73"/>
  <c r="K967" i="73"/>
  <c r="K968" i="73"/>
  <c r="K969" i="73"/>
  <c r="K970" i="73"/>
  <c r="K971" i="73"/>
  <c r="K972" i="73"/>
  <c r="K973" i="73"/>
  <c r="K974" i="73"/>
  <c r="K975" i="73"/>
  <c r="K976" i="73"/>
  <c r="K977" i="73"/>
  <c r="K978" i="73"/>
  <c r="K979" i="73"/>
  <c r="K980" i="73"/>
  <c r="K981" i="73"/>
  <c r="K982" i="73"/>
  <c r="K983" i="73"/>
  <c r="K984" i="73"/>
  <c r="K985" i="73"/>
  <c r="K986" i="73"/>
  <c r="K987" i="73"/>
  <c r="K988" i="73"/>
  <c r="K989" i="73"/>
  <c r="K990" i="73"/>
  <c r="K991" i="73"/>
  <c r="K992" i="73"/>
  <c r="K993" i="73"/>
  <c r="K994" i="73"/>
  <c r="K995" i="73"/>
  <c r="K996" i="73"/>
  <c r="K997" i="73"/>
  <c r="K998" i="73"/>
  <c r="K999" i="73"/>
  <c r="K1000" i="73"/>
  <c r="K1001" i="73"/>
  <c r="K1002" i="73"/>
  <c r="K1003" i="73"/>
  <c r="K1004" i="73"/>
  <c r="K1005" i="73"/>
  <c r="K1006" i="73"/>
  <c r="K1007" i="73"/>
  <c r="K1008" i="73"/>
  <c r="K1009" i="73"/>
  <c r="K1010" i="73"/>
  <c r="K1011" i="73"/>
  <c r="K1012" i="73"/>
  <c r="K1013" i="73"/>
  <c r="K1014" i="73"/>
  <c r="K1015" i="73"/>
  <c r="K1016" i="73"/>
  <c r="K1017" i="73"/>
  <c r="K1018" i="73"/>
  <c r="K1019" i="73"/>
  <c r="K1020" i="73"/>
  <c r="K1021" i="73"/>
  <c r="K1022" i="73"/>
  <c r="K1023" i="73"/>
  <c r="K1024" i="73"/>
  <c r="K1025" i="73"/>
  <c r="K1026" i="73"/>
  <c r="K1027" i="73"/>
  <c r="K1028" i="73"/>
  <c r="K1029" i="73"/>
  <c r="K1030" i="73"/>
  <c r="K1031" i="73"/>
  <c r="K1032" i="73"/>
  <c r="K1033" i="73"/>
  <c r="K1034" i="73"/>
  <c r="K1035" i="73"/>
  <c r="K1036" i="73"/>
  <c r="K1037" i="73"/>
  <c r="K1038" i="73"/>
  <c r="K1039" i="73"/>
  <c r="K1040" i="73"/>
  <c r="K1041" i="73"/>
  <c r="K1042" i="73"/>
  <c r="K1043" i="73"/>
  <c r="K1044" i="73"/>
  <c r="K1045" i="73"/>
  <c r="K1046" i="73"/>
  <c r="K1047" i="73"/>
  <c r="K1048" i="73"/>
  <c r="K1049" i="73"/>
  <c r="K1050" i="73"/>
  <c r="K1051" i="73"/>
  <c r="K1052" i="73"/>
  <c r="K1053" i="73"/>
  <c r="K1054" i="73"/>
  <c r="K1055" i="73"/>
  <c r="K1056" i="73"/>
  <c r="K1057" i="73"/>
  <c r="K1058" i="73"/>
  <c r="K1059" i="73"/>
  <c r="K1060" i="73"/>
  <c r="K1061" i="73"/>
  <c r="K1062" i="73"/>
  <c r="K1063" i="73"/>
  <c r="K1064" i="73"/>
  <c r="K1065" i="73"/>
  <c r="K1066" i="73"/>
  <c r="K1067" i="73"/>
  <c r="K1068" i="73"/>
  <c r="K1069" i="73"/>
  <c r="K1070" i="73"/>
  <c r="K1071" i="73"/>
  <c r="K1072" i="73"/>
  <c r="K1073" i="73"/>
  <c r="K1074" i="73"/>
  <c r="K1075" i="73"/>
  <c r="K1076" i="73"/>
  <c r="K1077" i="73"/>
  <c r="K1078" i="73"/>
  <c r="K1079" i="73"/>
  <c r="K1080" i="73"/>
  <c r="K1081" i="73"/>
  <c r="K1082" i="73"/>
  <c r="K1083" i="73"/>
  <c r="K1084" i="73"/>
  <c r="K1085" i="73"/>
  <c r="K1086" i="73"/>
  <c r="K1087" i="73"/>
  <c r="K1088" i="73"/>
  <c r="K1089" i="73"/>
  <c r="K1090" i="73"/>
  <c r="K1091" i="73"/>
  <c r="K1092" i="73"/>
  <c r="K1093" i="73"/>
  <c r="K1094" i="73"/>
  <c r="K1095" i="73"/>
  <c r="K1096" i="73"/>
  <c r="K1097" i="73"/>
  <c r="K1098" i="73"/>
  <c r="K1099" i="73"/>
  <c r="K1100" i="73"/>
  <c r="K1101" i="73"/>
  <c r="K1102" i="73"/>
  <c r="K1103" i="73"/>
  <c r="K1104" i="73"/>
  <c r="K1105" i="73"/>
  <c r="K1106" i="73"/>
  <c r="K1107" i="73"/>
  <c r="K1108" i="73"/>
  <c r="K1109" i="73"/>
  <c r="K1110" i="73"/>
  <c r="K1111" i="73"/>
  <c r="K1112" i="73"/>
  <c r="K1113" i="73"/>
  <c r="K1114" i="73"/>
  <c r="K1115" i="73"/>
  <c r="K1116" i="73"/>
  <c r="K1117" i="73"/>
  <c r="K1118" i="73"/>
  <c r="K1119" i="73"/>
  <c r="K1120" i="73"/>
  <c r="K1121" i="73"/>
  <c r="K1122" i="73"/>
  <c r="K1123" i="73"/>
  <c r="K1124" i="73"/>
  <c r="K1125" i="73"/>
  <c r="K1126" i="73"/>
  <c r="K1127" i="73"/>
  <c r="K1128" i="73"/>
  <c r="K1129" i="73"/>
  <c r="K1130" i="73"/>
  <c r="K1131" i="73"/>
  <c r="K1132" i="73"/>
  <c r="K1133" i="73"/>
  <c r="K1134" i="73"/>
  <c r="K1135" i="73"/>
  <c r="K1136" i="73"/>
  <c r="K1137" i="73"/>
  <c r="K1138" i="73"/>
  <c r="K1139" i="73"/>
  <c r="K1140" i="73"/>
  <c r="K1141" i="73"/>
  <c r="K1142" i="73"/>
  <c r="K1143" i="73"/>
  <c r="K1144" i="73"/>
  <c r="K1145" i="73"/>
  <c r="K1146" i="73"/>
  <c r="K1147" i="73"/>
  <c r="K1148" i="73"/>
  <c r="K1149" i="73"/>
  <c r="K1150" i="73"/>
  <c r="K1151" i="73"/>
  <c r="K1152" i="73"/>
  <c r="K1153" i="73"/>
  <c r="K1154" i="73"/>
  <c r="K1155" i="73"/>
  <c r="K1156" i="73"/>
  <c r="K1157" i="73"/>
  <c r="K1158" i="73"/>
  <c r="K1159" i="73"/>
  <c r="K1160" i="73"/>
  <c r="K1161" i="73"/>
  <c r="K1162" i="73"/>
  <c r="K1163" i="73"/>
  <c r="K1164" i="73"/>
  <c r="K1165" i="73"/>
  <c r="K1166" i="73"/>
  <c r="K1167" i="73"/>
  <c r="K1168" i="73"/>
  <c r="K1169" i="73"/>
  <c r="K1170" i="73"/>
  <c r="K1171" i="73"/>
  <c r="K1172" i="73"/>
  <c r="K1173" i="73"/>
  <c r="K1174" i="73"/>
  <c r="K1175" i="73"/>
  <c r="K1176" i="73"/>
  <c r="K1177" i="73"/>
  <c r="K1178" i="73"/>
  <c r="K1179" i="73"/>
  <c r="K1180" i="73"/>
  <c r="K1181" i="73"/>
  <c r="K1182" i="73"/>
  <c r="K1183" i="73"/>
  <c r="K1184" i="73"/>
  <c r="K1185" i="73"/>
  <c r="K1186" i="73"/>
  <c r="K1187" i="73"/>
  <c r="K1188" i="73"/>
  <c r="K1189" i="73"/>
  <c r="K1190" i="73"/>
  <c r="K1191" i="73"/>
  <c r="K1192" i="73"/>
  <c r="K1193" i="73"/>
  <c r="K1194" i="73"/>
  <c r="K1195" i="73"/>
  <c r="K1196" i="73"/>
  <c r="K1197" i="73"/>
  <c r="K1198" i="73"/>
  <c r="K1199" i="73"/>
  <c r="K1200" i="73"/>
  <c r="K1201" i="73"/>
  <c r="K1202" i="73"/>
  <c r="K8" i="73"/>
  <c r="I1120" i="87" l="1"/>
  <c r="I1119" i="87"/>
  <c r="I1118" i="87"/>
  <c r="I1117" i="87"/>
  <c r="I1116" i="87"/>
  <c r="I1115" i="87"/>
  <c r="I1114" i="87"/>
  <c r="I1113" i="87"/>
  <c r="I1112" i="87"/>
  <c r="I1111" i="87"/>
  <c r="I1110" i="87"/>
  <c r="I1109" i="87"/>
  <c r="I1108" i="87"/>
  <c r="I1107" i="87"/>
  <c r="I1106" i="87"/>
  <c r="I1105" i="87"/>
  <c r="I1104" i="87"/>
  <c r="I1103" i="87"/>
  <c r="I1102" i="87"/>
  <c r="I1101" i="87"/>
  <c r="I1100" i="87"/>
  <c r="I1099" i="87"/>
  <c r="I1098" i="87"/>
  <c r="I1097" i="87"/>
  <c r="I1096" i="87"/>
  <c r="I1095" i="87"/>
  <c r="I1094" i="87"/>
  <c r="I1093" i="87"/>
  <c r="F1120" i="87"/>
  <c r="B1120" i="87" s="1"/>
  <c r="F1119" i="87"/>
  <c r="B1119" i="87" s="1"/>
  <c r="F1118" i="87"/>
  <c r="B1118" i="87" s="1"/>
  <c r="F1117" i="87"/>
  <c r="B1117" i="87" s="1"/>
  <c r="F1116" i="87"/>
  <c r="B1116" i="87" s="1"/>
  <c r="F1115" i="87"/>
  <c r="B1115" i="87" s="1"/>
  <c r="F1114" i="87"/>
  <c r="B1114" i="87" s="1"/>
  <c r="F1113" i="87"/>
  <c r="B1113" i="87" s="1"/>
  <c r="F1112" i="87"/>
  <c r="B1112" i="87" s="1"/>
  <c r="F1111" i="87"/>
  <c r="B1111" i="87" s="1"/>
  <c r="F1110" i="87"/>
  <c r="B1110" i="87" s="1"/>
  <c r="F1109" i="87"/>
  <c r="B1109" i="87" s="1"/>
  <c r="F1108" i="87"/>
  <c r="B1108" i="87" s="1"/>
  <c r="F1107" i="87"/>
  <c r="B1107" i="87" s="1"/>
  <c r="F1106" i="87"/>
  <c r="B1106" i="87" s="1"/>
  <c r="F1105" i="87"/>
  <c r="B1105" i="87" s="1"/>
  <c r="F1104" i="87"/>
  <c r="B1104" i="87" s="1"/>
  <c r="F1103" i="87"/>
  <c r="B1103" i="87" s="1"/>
  <c r="F1102" i="87"/>
  <c r="B1102" i="87" s="1"/>
  <c r="F1101" i="87"/>
  <c r="B1101" i="87" s="1"/>
  <c r="F1100" i="87"/>
  <c r="B1100" i="87" s="1"/>
  <c r="F1099" i="87"/>
  <c r="B1099" i="87" s="1"/>
  <c r="F1098" i="87"/>
  <c r="B1098" i="87" s="1"/>
  <c r="F1097" i="87"/>
  <c r="B1097" i="87" s="1"/>
  <c r="F1096" i="87"/>
  <c r="B1096" i="87" s="1"/>
  <c r="F1095" i="87"/>
  <c r="B1095" i="87" s="1"/>
  <c r="F1094" i="87"/>
  <c r="B1094" i="87" s="1"/>
  <c r="F1093" i="87"/>
  <c r="B1093" i="87" s="1"/>
  <c r="I1088" i="87" l="1"/>
  <c r="I1089" i="87"/>
  <c r="I1090" i="87"/>
  <c r="I1091" i="87"/>
  <c r="I1092" i="87"/>
  <c r="F1088" i="87"/>
  <c r="B1088" i="87" s="1"/>
  <c r="F1089" i="87"/>
  <c r="B1089" i="87" s="1"/>
  <c r="F1090" i="87"/>
  <c r="B1090" i="87" s="1"/>
  <c r="F1091" i="87"/>
  <c r="B1091" i="87" s="1"/>
  <c r="F1092" i="87"/>
  <c r="B1092" i="87" s="1"/>
  <c r="F331" i="83" l="1"/>
  <c r="B328" i="83" l="1"/>
  <c r="B329" i="83" s="1"/>
  <c r="AE332" i="83"/>
  <c r="F332" i="83"/>
  <c r="AE331" i="83"/>
  <c r="F330" i="83"/>
  <c r="F329" i="83"/>
  <c r="F328" i="83"/>
  <c r="AE327" i="83"/>
  <c r="F327" i="83"/>
  <c r="B330" i="83" l="1"/>
  <c r="AE9" i="87"/>
  <c r="AC9" i="87"/>
  <c r="AA9" i="87"/>
  <c r="Y9" i="87"/>
  <c r="W9" i="87"/>
  <c r="U9" i="87"/>
  <c r="I9" i="87"/>
  <c r="F9" i="87"/>
  <c r="B9" i="87" s="1"/>
  <c r="B331" i="83" l="1"/>
  <c r="V332" i="83"/>
  <c r="U332" i="83"/>
  <c r="V331" i="83"/>
  <c r="U331" i="83"/>
  <c r="AH752" i="73"/>
  <c r="I752" i="73"/>
  <c r="F752" i="73"/>
  <c r="AH751" i="73"/>
  <c r="I751" i="73"/>
  <c r="F751" i="73"/>
  <c r="B751" i="73"/>
  <c r="B752" i="73"/>
  <c r="Q752" i="73"/>
  <c r="D752" i="73"/>
  <c r="AI752" i="73"/>
  <c r="D751" i="73"/>
  <c r="L751" i="73"/>
  <c r="W751" i="73"/>
  <c r="P751" i="73"/>
  <c r="Q751" i="73"/>
  <c r="L752" i="73"/>
  <c r="AI751" i="73"/>
  <c r="W752" i="73"/>
  <c r="P752" i="73"/>
  <c r="U751" i="73" l="1"/>
  <c r="T751" i="73"/>
  <c r="V751" i="73"/>
  <c r="T752" i="73"/>
  <c r="U752" i="73"/>
  <c r="V752" i="73"/>
  <c r="B332" i="83"/>
  <c r="B333" i="83" s="1"/>
  <c r="B334" i="83" s="1"/>
  <c r="B335" i="83" s="1"/>
  <c r="B336" i="83" s="1"/>
  <c r="B337" i="83" s="1"/>
  <c r="B338" i="83" s="1"/>
  <c r="B339" i="83" s="1"/>
  <c r="B340" i="83" s="1"/>
  <c r="B341" i="83" s="1"/>
  <c r="B342" i="83" s="1"/>
  <c r="B343" i="83" s="1"/>
  <c r="B344" i="83" s="1"/>
  <c r="B345" i="83" s="1"/>
  <c r="B346" i="83" s="1"/>
  <c r="B347" i="83" s="1"/>
  <c r="B348" i="83" s="1"/>
  <c r="B349" i="83" s="1"/>
  <c r="B350" i="83" s="1"/>
  <c r="B351" i="83" s="1"/>
  <c r="B352" i="83" s="1"/>
  <c r="B353" i="83" s="1"/>
  <c r="B354" i="83" s="1"/>
  <c r="B355" i="83" s="1"/>
  <c r="B356" i="83" s="1"/>
  <c r="B357" i="83" s="1"/>
  <c r="B358" i="83" s="1"/>
  <c r="B359" i="83" s="1"/>
  <c r="B360" i="83" s="1"/>
  <c r="B361" i="83" s="1"/>
  <c r="B362" i="83" s="1"/>
  <c r="B363" i="83" s="1"/>
  <c r="B364" i="83" s="1"/>
  <c r="B365" i="83" s="1"/>
  <c r="B366" i="83" s="1"/>
  <c r="B367" i="83" s="1"/>
  <c r="B368" i="83" s="1"/>
  <c r="B369" i="83" s="1"/>
  <c r="B370" i="83" s="1"/>
  <c r="B371" i="83" s="1"/>
  <c r="B372" i="83" s="1"/>
  <c r="B373" i="83" s="1"/>
  <c r="B374" i="83" s="1"/>
  <c r="B375" i="83" s="1"/>
  <c r="B376" i="83" s="1"/>
  <c r="B377" i="83" s="1"/>
  <c r="B378" i="83" s="1"/>
  <c r="B379" i="83" s="1"/>
  <c r="B380" i="83" s="1"/>
  <c r="B381" i="83" s="1"/>
  <c r="B382" i="83" s="1"/>
  <c r="B383" i="83" s="1"/>
  <c r="B384" i="83" s="1"/>
  <c r="B385" i="83" s="1"/>
  <c r="B386" i="83" s="1"/>
  <c r="B387" i="83" s="1"/>
  <c r="B388" i="83" s="1"/>
  <c r="B389" i="83" s="1"/>
  <c r="B390" i="83" s="1"/>
  <c r="B391" i="83" s="1"/>
  <c r="B392" i="83" s="1"/>
  <c r="B393" i="83" s="1"/>
  <c r="B394" i="83" s="1"/>
  <c r="B395" i="83" s="1"/>
  <c r="B396" i="83" s="1"/>
  <c r="B397" i="83" s="1"/>
  <c r="B398" i="83" s="1"/>
  <c r="B399" i="83" s="1"/>
  <c r="B400" i="83" s="1"/>
  <c r="B401" i="83" s="1"/>
  <c r="B402" i="83" s="1"/>
  <c r="B403" i="83" s="1"/>
  <c r="B404" i="83" s="1"/>
  <c r="B405" i="83" s="1"/>
  <c r="B406" i="83" s="1"/>
  <c r="B407" i="83" s="1"/>
  <c r="B408" i="83" s="1"/>
  <c r="B409" i="83" s="1"/>
  <c r="B410" i="83" s="1"/>
  <c r="B411" i="83" s="1"/>
  <c r="B412" i="83" s="1"/>
  <c r="B413" i="83" s="1"/>
  <c r="B414" i="83" s="1"/>
  <c r="B415" i="83" s="1"/>
  <c r="B416" i="83" s="1"/>
  <c r="B417" i="83" s="1"/>
  <c r="B418" i="83" s="1"/>
  <c r="B419" i="83" s="1"/>
  <c r="B420" i="83" s="1"/>
  <c r="B421" i="83" s="1"/>
  <c r="B422" i="83" s="1"/>
  <c r="B423" i="83" s="1"/>
  <c r="B424" i="83" s="1"/>
  <c r="B425" i="83" s="1"/>
  <c r="B426" i="83" s="1"/>
  <c r="B427" i="83" s="1"/>
  <c r="B428" i="83" s="1"/>
  <c r="B429" i="83" s="1"/>
  <c r="B430" i="83" s="1"/>
  <c r="B431" i="83" s="1"/>
  <c r="B432" i="83" s="1"/>
  <c r="B433" i="83" s="1"/>
  <c r="B434" i="83" s="1"/>
  <c r="B435" i="83" s="1"/>
  <c r="B436" i="83" s="1"/>
  <c r="B437" i="83" s="1"/>
  <c r="B438" i="83" s="1"/>
  <c r="B439" i="83" s="1"/>
  <c r="B440" i="83" s="1"/>
  <c r="B441" i="83" s="1"/>
  <c r="B442" i="83" s="1"/>
  <c r="B443" i="83" s="1"/>
  <c r="B444" i="83" s="1"/>
  <c r="B445" i="83" s="1"/>
  <c r="B446" i="83" s="1"/>
  <c r="B447" i="83" s="1"/>
  <c r="B448" i="83" s="1"/>
  <c r="B449" i="83" s="1"/>
  <c r="B450" i="83" s="1"/>
  <c r="B451" i="83" s="1"/>
  <c r="B452" i="83" s="1"/>
  <c r="B453" i="83" s="1"/>
  <c r="B454" i="83" s="1"/>
  <c r="B455" i="83" s="1"/>
  <c r="B456" i="83" s="1"/>
  <c r="B457" i="83" s="1"/>
  <c r="B458" i="83" s="1"/>
  <c r="B459" i="83" s="1"/>
  <c r="B460" i="83" s="1"/>
  <c r="B461" i="83" s="1"/>
  <c r="B462" i="83" s="1"/>
  <c r="B463" i="83" s="1"/>
  <c r="B464" i="83" s="1"/>
  <c r="B465" i="83" s="1"/>
  <c r="B466" i="83" s="1"/>
  <c r="B467" i="83" s="1"/>
  <c r="B468" i="83" s="1"/>
  <c r="B469" i="83" s="1"/>
  <c r="B470" i="83" s="1"/>
  <c r="B471" i="83" s="1"/>
  <c r="B472" i="83" s="1"/>
  <c r="B473" i="83" s="1"/>
  <c r="B474" i="83" s="1"/>
  <c r="B475" i="83" s="1"/>
  <c r="B476" i="83" s="1"/>
  <c r="B477" i="83" s="1"/>
  <c r="B478" i="83" s="1"/>
  <c r="B479" i="83" s="1"/>
  <c r="B480" i="83" s="1"/>
  <c r="B481" i="83" s="1"/>
  <c r="B482" i="83" s="1"/>
  <c r="B483" i="83" s="1"/>
  <c r="B484" i="83" s="1"/>
  <c r="B485" i="83" s="1"/>
  <c r="B486" i="83" s="1"/>
  <c r="B487" i="83" s="1"/>
  <c r="B488" i="83" s="1"/>
  <c r="B489" i="83" s="1"/>
  <c r="B490" i="83" s="1"/>
  <c r="B491" i="83" s="1"/>
  <c r="B492" i="83" s="1"/>
  <c r="B493" i="83" s="1"/>
  <c r="B494" i="83" s="1"/>
  <c r="B495" i="83" s="1"/>
  <c r="B496" i="83" s="1"/>
  <c r="B497" i="83" s="1"/>
  <c r="B498" i="83" s="1"/>
  <c r="B499" i="83" s="1"/>
  <c r="B500" i="83" s="1"/>
  <c r="B501" i="83" s="1"/>
  <c r="B502" i="83" s="1"/>
  <c r="B503" i="83" s="1"/>
  <c r="B504" i="83" s="1"/>
  <c r="B505" i="83" s="1"/>
  <c r="B506" i="83" s="1"/>
  <c r="B507" i="83" s="1"/>
  <c r="B508" i="83" s="1"/>
  <c r="B509" i="83" s="1"/>
  <c r="B510" i="83" s="1"/>
  <c r="B511" i="83" s="1"/>
  <c r="B512" i="83" s="1"/>
  <c r="B513" i="83" s="1"/>
  <c r="W332" i="83"/>
  <c r="X332" i="83"/>
  <c r="X331" i="83"/>
  <c r="W331" i="83"/>
  <c r="Y752" i="73"/>
  <c r="X752" i="73"/>
  <c r="Y751" i="73"/>
  <c r="X751" i="73"/>
  <c r="Y331" i="83" l="1"/>
  <c r="Z331" i="83"/>
  <c r="Y332" i="83"/>
  <c r="Z332" i="83"/>
  <c r="Z752" i="73"/>
  <c r="AA752" i="73"/>
  <c r="Z751" i="73"/>
  <c r="AA751" i="73"/>
  <c r="AA331" i="83" l="1"/>
  <c r="AB331" i="83"/>
  <c r="AC331" i="83" s="1"/>
  <c r="AB332" i="83"/>
  <c r="AC332" i="83" s="1"/>
  <c r="AA332" i="83"/>
  <c r="AC752" i="73"/>
  <c r="AB752" i="73"/>
  <c r="AC751" i="73"/>
  <c r="AB751" i="73"/>
  <c r="AD752" i="73" l="1"/>
  <c r="AE752" i="73"/>
  <c r="AF752" i="73" s="1"/>
  <c r="AD751" i="73"/>
  <c r="AE751" i="73"/>
  <c r="AF751" i="73" s="1"/>
  <c r="B962" i="73" l="1"/>
  <c r="B963" i="73"/>
  <c r="B964" i="73"/>
  <c r="B965" i="73"/>
  <c r="B966" i="73"/>
  <c r="B967" i="73"/>
  <c r="B968" i="73"/>
  <c r="B969" i="73"/>
  <c r="B970" i="73"/>
  <c r="B971" i="73"/>
  <c r="B972" i="73"/>
  <c r="B973" i="73"/>
  <c r="B974" i="73"/>
  <c r="B975" i="73"/>
  <c r="B976" i="73"/>
  <c r="B977" i="73"/>
  <c r="B978" i="73"/>
  <c r="B979" i="73"/>
  <c r="B980" i="73"/>
  <c r="B981" i="73"/>
  <c r="B982" i="73"/>
  <c r="B983" i="73"/>
  <c r="B984" i="73"/>
  <c r="B985" i="73"/>
  <c r="B961" i="73"/>
  <c r="AE316" i="83" l="1"/>
  <c r="I316" i="83"/>
  <c r="F316" i="83"/>
  <c r="B316" i="83" s="1"/>
  <c r="AE314" i="83"/>
  <c r="I314" i="83"/>
  <c r="F314" i="83"/>
  <c r="B314" i="83" s="1"/>
  <c r="AE312" i="83"/>
  <c r="I312" i="83"/>
  <c r="F312" i="83"/>
  <c r="B312" i="83" s="1"/>
  <c r="AE310" i="83"/>
  <c r="I310" i="83"/>
  <c r="F310" i="83"/>
  <c r="B310" i="83" s="1"/>
  <c r="AE308" i="83"/>
  <c r="I308" i="83"/>
  <c r="F308" i="83"/>
  <c r="B308" i="83" s="1"/>
  <c r="AE306" i="83"/>
  <c r="I306" i="83"/>
  <c r="F306" i="83"/>
  <c r="B306" i="83" s="1"/>
  <c r="AE304" i="83"/>
  <c r="I304" i="83"/>
  <c r="F304" i="83"/>
  <c r="B304" i="83" s="1"/>
  <c r="AE302" i="83"/>
  <c r="I302" i="83"/>
  <c r="F302" i="83"/>
  <c r="B302" i="83" s="1"/>
  <c r="AE300" i="83"/>
  <c r="I300" i="83"/>
  <c r="F300" i="83"/>
  <c r="B300" i="83" s="1"/>
  <c r="AE298" i="83"/>
  <c r="I298" i="83"/>
  <c r="F298" i="83"/>
  <c r="B298" i="83" s="1"/>
  <c r="Q308" i="83"/>
  <c r="T312" i="83"/>
  <c r="AF302" i="83"/>
  <c r="L304" i="83"/>
  <c r="L312" i="83"/>
  <c r="L302" i="83"/>
  <c r="P306" i="83"/>
  <c r="AF308" i="83"/>
  <c r="T302" i="83"/>
  <c r="L316" i="83"/>
  <c r="T298" i="83"/>
  <c r="L306" i="83"/>
  <c r="T316" i="83"/>
  <c r="AF304" i="83"/>
  <c r="P314" i="83"/>
  <c r="P316" i="83"/>
  <c r="Q314" i="83"/>
  <c r="T314" i="83"/>
  <c r="P300" i="83"/>
  <c r="AF306" i="83"/>
  <c r="Q298" i="83"/>
  <c r="L308" i="83"/>
  <c r="P308" i="83"/>
  <c r="P298" i="83"/>
  <c r="AF310" i="83"/>
  <c r="P312" i="83"/>
  <c r="L314" i="83"/>
  <c r="T306" i="83"/>
  <c r="L310" i="83"/>
  <c r="T308" i="83"/>
  <c r="Q302" i="83"/>
  <c r="AF314" i="83"/>
  <c r="Q316" i="83"/>
  <c r="P304" i="83"/>
  <c r="Q312" i="83"/>
  <c r="P302" i="83"/>
  <c r="T310" i="83"/>
  <c r="T304" i="83"/>
  <c r="Q304" i="83"/>
  <c r="L298" i="83"/>
  <c r="AF312" i="83"/>
  <c r="Q310" i="83"/>
  <c r="Q306" i="83"/>
  <c r="P310" i="83"/>
  <c r="AF298" i="83"/>
  <c r="Q300" i="83"/>
  <c r="U314" i="83" l="1"/>
  <c r="V314" i="83"/>
  <c r="U308" i="83"/>
  <c r="V308" i="83"/>
  <c r="V310" i="83"/>
  <c r="U310" i="83"/>
  <c r="U304" i="83"/>
  <c r="V304" i="83"/>
  <c r="U298" i="83"/>
  <c r="V298" i="83"/>
  <c r="V316" i="83"/>
  <c r="U316" i="83"/>
  <c r="V306" i="83"/>
  <c r="U306" i="83"/>
  <c r="V302" i="83"/>
  <c r="U302" i="83"/>
  <c r="U312" i="83"/>
  <c r="V312" i="83"/>
  <c r="AF300" i="83"/>
  <c r="T300" i="83"/>
  <c r="L300" i="83"/>
  <c r="AF316" i="83"/>
  <c r="V300" i="83" l="1"/>
  <c r="X300" i="83" s="1"/>
  <c r="U300" i="83"/>
  <c r="X302" i="83"/>
  <c r="W302" i="83"/>
  <c r="X316" i="83"/>
  <c r="W316" i="83"/>
  <c r="X310" i="83"/>
  <c r="W310" i="83"/>
  <c r="W312" i="83"/>
  <c r="X312" i="83"/>
  <c r="W298" i="83"/>
  <c r="X298" i="83"/>
  <c r="W304" i="83"/>
  <c r="X304" i="83"/>
  <c r="X308" i="83"/>
  <c r="W308" i="83"/>
  <c r="W314" i="83"/>
  <c r="X314" i="83"/>
  <c r="W306" i="83"/>
  <c r="X306" i="83"/>
  <c r="W300" i="83" l="1"/>
  <c r="Z304" i="83"/>
  <c r="Y304" i="83"/>
  <c r="Z316" i="83"/>
  <c r="Y316" i="83"/>
  <c r="Z306" i="83"/>
  <c r="Y306" i="83"/>
  <c r="Z314" i="83"/>
  <c r="Y314" i="83"/>
  <c r="Y298" i="83"/>
  <c r="Z298" i="83"/>
  <c r="Z312" i="83"/>
  <c r="Y312" i="83"/>
  <c r="Z300" i="83"/>
  <c r="Y300" i="83"/>
  <c r="Z308" i="83"/>
  <c r="Y308" i="83"/>
  <c r="Z310" i="83"/>
  <c r="Y310" i="83"/>
  <c r="Y302" i="83"/>
  <c r="Z302" i="83"/>
  <c r="I940" i="87"/>
  <c r="F940" i="87"/>
  <c r="B940" i="87" s="1"/>
  <c r="I939" i="87"/>
  <c r="F939" i="87"/>
  <c r="B939" i="87" s="1"/>
  <c r="I938" i="87"/>
  <c r="F938" i="87"/>
  <c r="B938" i="87" s="1"/>
  <c r="I937" i="87"/>
  <c r="F937" i="87"/>
  <c r="B937" i="87" s="1"/>
  <c r="I936" i="87"/>
  <c r="F936" i="87"/>
  <c r="B936" i="87" s="1"/>
  <c r="I935" i="87"/>
  <c r="F935" i="87"/>
  <c r="B935" i="87" s="1"/>
  <c r="I934" i="87"/>
  <c r="F934" i="87"/>
  <c r="B934" i="87" s="1"/>
  <c r="T938" i="87"/>
  <c r="AF935" i="87"/>
  <c r="L940" i="87"/>
  <c r="T937" i="87"/>
  <c r="Q936" i="87"/>
  <c r="T939" i="87"/>
  <c r="L934" i="87"/>
  <c r="AB302" i="83" l="1"/>
  <c r="AC302" i="83" s="1"/>
  <c r="AA302" i="83"/>
  <c r="AA298" i="83"/>
  <c r="AB298" i="83"/>
  <c r="AC298" i="83" s="1"/>
  <c r="AA310" i="83"/>
  <c r="AB310" i="83"/>
  <c r="AC310" i="83" s="1"/>
  <c r="AB300" i="83"/>
  <c r="AC300" i="83" s="1"/>
  <c r="AA300" i="83"/>
  <c r="AB312" i="83"/>
  <c r="AC312" i="83" s="1"/>
  <c r="AA312" i="83"/>
  <c r="AB314" i="83"/>
  <c r="AC314" i="83" s="1"/>
  <c r="AA314" i="83"/>
  <c r="AB306" i="83"/>
  <c r="AC306" i="83" s="1"/>
  <c r="AA306" i="83"/>
  <c r="AA316" i="83"/>
  <c r="AB316" i="83"/>
  <c r="AC316" i="83" s="1"/>
  <c r="AA304" i="83"/>
  <c r="AB304" i="83"/>
  <c r="AC304" i="83" s="1"/>
  <c r="AB308" i="83"/>
  <c r="AC308" i="83" s="1"/>
  <c r="AA308" i="83"/>
  <c r="V937" i="87"/>
  <c r="U937" i="87"/>
  <c r="V939" i="87"/>
  <c r="U939" i="87"/>
  <c r="V938" i="87"/>
  <c r="U938" i="87"/>
  <c r="I941" i="87"/>
  <c r="I942" i="87"/>
  <c r="I943" i="87"/>
  <c r="I944" i="87"/>
  <c r="I945" i="87"/>
  <c r="I946" i="87"/>
  <c r="I947" i="87"/>
  <c r="I948" i="87"/>
  <c r="I949" i="87"/>
  <c r="I950" i="87"/>
  <c r="I951" i="87"/>
  <c r="I952" i="87"/>
  <c r="I953" i="87"/>
  <c r="I954" i="87"/>
  <c r="I955" i="87"/>
  <c r="I956" i="87"/>
  <c r="I957" i="87"/>
  <c r="I958" i="87"/>
  <c r="I959" i="87"/>
  <c r="I960" i="87"/>
  <c r="I961" i="87"/>
  <c r="I962" i="87"/>
  <c r="I963" i="87"/>
  <c r="I964" i="87"/>
  <c r="I965" i="87"/>
  <c r="I966" i="87"/>
  <c r="I967" i="87"/>
  <c r="I968" i="87"/>
  <c r="I969" i="87"/>
  <c r="I970" i="87"/>
  <c r="I971" i="87"/>
  <c r="I972" i="87"/>
  <c r="I973" i="87"/>
  <c r="I974" i="87"/>
  <c r="I975" i="87"/>
  <c r="I976" i="87"/>
  <c r="I977" i="87"/>
  <c r="I978" i="87"/>
  <c r="I979" i="87"/>
  <c r="I980" i="87"/>
  <c r="I981" i="87"/>
  <c r="I982" i="87"/>
  <c r="I983" i="87"/>
  <c r="I984" i="87"/>
  <c r="I985" i="87"/>
  <c r="I986" i="87"/>
  <c r="I987" i="87"/>
  <c r="I988" i="87"/>
  <c r="I989" i="87"/>
  <c r="I990" i="87"/>
  <c r="I991" i="87"/>
  <c r="I992" i="87"/>
  <c r="I993" i="87"/>
  <c r="I994" i="87"/>
  <c r="I995" i="87"/>
  <c r="I996" i="87"/>
  <c r="I997" i="87"/>
  <c r="I998" i="87"/>
  <c r="I999" i="87"/>
  <c r="I1000" i="87"/>
  <c r="I1001" i="87"/>
  <c r="I1002" i="87"/>
  <c r="I1003" i="87"/>
  <c r="I1004" i="87"/>
  <c r="I1005" i="87"/>
  <c r="I1006" i="87"/>
  <c r="I1007" i="87"/>
  <c r="I1008" i="87"/>
  <c r="I1009" i="87"/>
  <c r="I1010" i="87"/>
  <c r="I1011" i="87"/>
  <c r="I1012" i="87"/>
  <c r="I1013" i="87"/>
  <c r="I1014" i="87"/>
  <c r="I1015" i="87"/>
  <c r="I1016" i="87"/>
  <c r="I1017" i="87"/>
  <c r="I1018" i="87"/>
  <c r="I1019" i="87"/>
  <c r="I1020" i="87"/>
  <c r="I1021" i="87"/>
  <c r="I1022" i="87"/>
  <c r="I1023" i="87"/>
  <c r="I1024" i="87"/>
  <c r="I1025" i="87"/>
  <c r="I1026" i="87"/>
  <c r="I1027" i="87"/>
  <c r="I1028" i="87"/>
  <c r="I1029" i="87"/>
  <c r="I1030" i="87"/>
  <c r="I1031" i="87"/>
  <c r="I1032" i="87"/>
  <c r="I1033" i="87"/>
  <c r="I1034" i="87"/>
  <c r="I1035" i="87"/>
  <c r="I1036" i="87"/>
  <c r="I1037" i="87"/>
  <c r="I1038" i="87"/>
  <c r="I1039" i="87"/>
  <c r="I1040" i="87"/>
  <c r="I1041" i="87"/>
  <c r="I1042" i="87"/>
  <c r="I1043" i="87"/>
  <c r="I1044" i="87"/>
  <c r="I1045" i="87"/>
  <c r="I1046" i="87"/>
  <c r="I1047" i="87"/>
  <c r="I1048" i="87"/>
  <c r="I1049" i="87"/>
  <c r="I1050" i="87"/>
  <c r="I1051" i="87"/>
  <c r="I1052" i="87"/>
  <c r="I1053" i="87"/>
  <c r="I1054" i="87"/>
  <c r="I1055" i="87"/>
  <c r="I1056" i="87"/>
  <c r="I1057" i="87"/>
  <c r="I1058" i="87"/>
  <c r="I1059" i="87"/>
  <c r="I1060" i="87"/>
  <c r="I1061" i="87"/>
  <c r="I1062" i="87"/>
  <c r="I1063" i="87"/>
  <c r="I1064" i="87"/>
  <c r="I1065" i="87"/>
  <c r="I1066" i="87"/>
  <c r="I1067" i="87"/>
  <c r="I1068" i="87"/>
  <c r="I1069" i="87"/>
  <c r="I1070" i="87"/>
  <c r="I1071" i="87"/>
  <c r="I1072" i="87"/>
  <c r="I1073" i="87"/>
  <c r="I1074" i="87"/>
  <c r="I1075" i="87"/>
  <c r="I1076" i="87"/>
  <c r="I1077" i="87"/>
  <c r="I1078" i="87"/>
  <c r="I1079" i="87"/>
  <c r="I1080" i="87"/>
  <c r="I1081" i="87"/>
  <c r="I1082" i="87"/>
  <c r="I1083" i="87"/>
  <c r="I1084" i="87"/>
  <c r="I1085" i="87"/>
  <c r="I1086" i="87"/>
  <c r="I1087" i="87"/>
  <c r="F1039" i="87"/>
  <c r="B1039" i="87" s="1"/>
  <c r="F1040" i="87"/>
  <c r="B1040" i="87" s="1"/>
  <c r="F1041" i="87"/>
  <c r="B1041" i="87" s="1"/>
  <c r="F1042" i="87"/>
  <c r="B1042" i="87" s="1"/>
  <c r="F1043" i="87"/>
  <c r="B1043" i="87" s="1"/>
  <c r="F1044" i="87"/>
  <c r="B1044" i="87" s="1"/>
  <c r="F1045" i="87"/>
  <c r="B1045" i="87" s="1"/>
  <c r="F1046" i="87"/>
  <c r="B1046" i="87" s="1"/>
  <c r="F1047" i="87"/>
  <c r="B1047" i="87" s="1"/>
  <c r="F1048" i="87"/>
  <c r="B1048" i="87" s="1"/>
  <c r="F1049" i="87"/>
  <c r="B1049" i="87" s="1"/>
  <c r="F1050" i="87"/>
  <c r="B1050" i="87" s="1"/>
  <c r="F1051" i="87"/>
  <c r="B1051" i="87" s="1"/>
  <c r="F1052" i="87"/>
  <c r="B1052" i="87" s="1"/>
  <c r="F1053" i="87"/>
  <c r="B1053" i="87" s="1"/>
  <c r="F1054" i="87"/>
  <c r="B1054" i="87" s="1"/>
  <c r="F1055" i="87"/>
  <c r="B1055" i="87" s="1"/>
  <c r="F1056" i="87"/>
  <c r="B1056" i="87" s="1"/>
  <c r="F1057" i="87"/>
  <c r="B1057" i="87" s="1"/>
  <c r="F1058" i="87"/>
  <c r="B1058" i="87" s="1"/>
  <c r="F1059" i="87"/>
  <c r="B1059" i="87" s="1"/>
  <c r="F1060" i="87"/>
  <c r="B1060" i="87" s="1"/>
  <c r="F1061" i="87"/>
  <c r="B1061" i="87" s="1"/>
  <c r="F1062" i="87"/>
  <c r="B1062" i="87" s="1"/>
  <c r="F1063" i="87"/>
  <c r="B1063" i="87" s="1"/>
  <c r="F1064" i="87"/>
  <c r="B1064" i="87" s="1"/>
  <c r="F1065" i="87"/>
  <c r="B1065" i="87" s="1"/>
  <c r="F1066" i="87"/>
  <c r="B1066" i="87" s="1"/>
  <c r="F1067" i="87"/>
  <c r="B1067" i="87" s="1"/>
  <c r="F1068" i="87"/>
  <c r="B1068" i="87" s="1"/>
  <c r="F1069" i="87"/>
  <c r="B1069" i="87" s="1"/>
  <c r="F1070" i="87"/>
  <c r="B1070" i="87" s="1"/>
  <c r="F1071" i="87"/>
  <c r="B1071" i="87" s="1"/>
  <c r="F1072" i="87"/>
  <c r="B1072" i="87" s="1"/>
  <c r="F1073" i="87"/>
  <c r="B1073" i="87" s="1"/>
  <c r="F1074" i="87"/>
  <c r="B1074" i="87" s="1"/>
  <c r="F1075" i="87"/>
  <c r="B1075" i="87" s="1"/>
  <c r="F1076" i="87"/>
  <c r="B1076" i="87" s="1"/>
  <c r="F1077" i="87"/>
  <c r="B1077" i="87" s="1"/>
  <c r="F1078" i="87"/>
  <c r="B1078" i="87" s="1"/>
  <c r="F1079" i="87"/>
  <c r="B1079" i="87" s="1"/>
  <c r="F1080" i="87"/>
  <c r="B1080" i="87" s="1"/>
  <c r="F1081" i="87"/>
  <c r="B1081" i="87" s="1"/>
  <c r="F1082" i="87"/>
  <c r="B1082" i="87" s="1"/>
  <c r="F1083" i="87"/>
  <c r="B1083" i="87" s="1"/>
  <c r="F1084" i="87"/>
  <c r="B1084" i="87" s="1"/>
  <c r="F1085" i="87"/>
  <c r="B1085" i="87" s="1"/>
  <c r="F1086" i="87"/>
  <c r="B1086" i="87" s="1"/>
  <c r="F1087" i="87"/>
  <c r="B1087" i="87" s="1"/>
  <c r="F990" i="87"/>
  <c r="B990" i="87" s="1"/>
  <c r="F991" i="87"/>
  <c r="B991" i="87" s="1"/>
  <c r="F992" i="87"/>
  <c r="B992" i="87" s="1"/>
  <c r="F993" i="87"/>
  <c r="B993" i="87" s="1"/>
  <c r="F994" i="87"/>
  <c r="B994" i="87" s="1"/>
  <c r="F995" i="87"/>
  <c r="B995" i="87" s="1"/>
  <c r="F996" i="87"/>
  <c r="B996" i="87" s="1"/>
  <c r="F997" i="87"/>
  <c r="B997" i="87" s="1"/>
  <c r="F998" i="87"/>
  <c r="B998" i="87" s="1"/>
  <c r="F999" i="87"/>
  <c r="B999" i="87" s="1"/>
  <c r="F1000" i="87"/>
  <c r="B1000" i="87" s="1"/>
  <c r="F1001" i="87"/>
  <c r="B1001" i="87" s="1"/>
  <c r="F1002" i="87"/>
  <c r="B1002" i="87" s="1"/>
  <c r="F1003" i="87"/>
  <c r="B1003" i="87" s="1"/>
  <c r="F1004" i="87"/>
  <c r="B1004" i="87" s="1"/>
  <c r="F1005" i="87"/>
  <c r="B1005" i="87" s="1"/>
  <c r="F1006" i="87"/>
  <c r="B1006" i="87" s="1"/>
  <c r="F1007" i="87"/>
  <c r="B1007" i="87" s="1"/>
  <c r="F1008" i="87"/>
  <c r="B1008" i="87" s="1"/>
  <c r="F1009" i="87"/>
  <c r="B1009" i="87" s="1"/>
  <c r="F1010" i="87"/>
  <c r="B1010" i="87" s="1"/>
  <c r="F1011" i="87"/>
  <c r="B1011" i="87" s="1"/>
  <c r="F1012" i="87"/>
  <c r="B1012" i="87" s="1"/>
  <c r="F1013" i="87"/>
  <c r="B1013" i="87" s="1"/>
  <c r="F1014" i="87"/>
  <c r="B1014" i="87" s="1"/>
  <c r="F1015" i="87"/>
  <c r="B1015" i="87" s="1"/>
  <c r="F1016" i="87"/>
  <c r="B1016" i="87" s="1"/>
  <c r="F1017" i="87"/>
  <c r="B1017" i="87" s="1"/>
  <c r="F1018" i="87"/>
  <c r="B1018" i="87" s="1"/>
  <c r="F1019" i="87"/>
  <c r="B1019" i="87" s="1"/>
  <c r="F1020" i="87"/>
  <c r="B1020" i="87" s="1"/>
  <c r="F1021" i="87"/>
  <c r="B1021" i="87" s="1"/>
  <c r="F1022" i="87"/>
  <c r="B1022" i="87" s="1"/>
  <c r="F1023" i="87"/>
  <c r="B1023" i="87" s="1"/>
  <c r="F1024" i="87"/>
  <c r="B1024" i="87" s="1"/>
  <c r="F1025" i="87"/>
  <c r="B1025" i="87" s="1"/>
  <c r="F1026" i="87"/>
  <c r="B1026" i="87" s="1"/>
  <c r="F1027" i="87"/>
  <c r="B1027" i="87" s="1"/>
  <c r="F1028" i="87"/>
  <c r="B1028" i="87" s="1"/>
  <c r="F1029" i="87"/>
  <c r="B1029" i="87" s="1"/>
  <c r="F1030" i="87"/>
  <c r="B1030" i="87" s="1"/>
  <c r="F1031" i="87"/>
  <c r="B1031" i="87" s="1"/>
  <c r="F1032" i="87"/>
  <c r="B1032" i="87" s="1"/>
  <c r="F1033" i="87"/>
  <c r="B1033" i="87" s="1"/>
  <c r="F1034" i="87"/>
  <c r="B1034" i="87" s="1"/>
  <c r="F1035" i="87"/>
  <c r="B1035" i="87" s="1"/>
  <c r="F1036" i="87"/>
  <c r="B1036" i="87" s="1"/>
  <c r="F1037" i="87"/>
  <c r="B1037" i="87" s="1"/>
  <c r="F1038" i="87"/>
  <c r="B1038" i="87" s="1"/>
  <c r="F941" i="87"/>
  <c r="B941" i="87" s="1"/>
  <c r="F942" i="87"/>
  <c r="B942" i="87" s="1"/>
  <c r="F943" i="87"/>
  <c r="B943" i="87" s="1"/>
  <c r="F944" i="87"/>
  <c r="B944" i="87" s="1"/>
  <c r="F945" i="87"/>
  <c r="B945" i="87" s="1"/>
  <c r="F946" i="87"/>
  <c r="B946" i="87" s="1"/>
  <c r="F947" i="87"/>
  <c r="B947" i="87" s="1"/>
  <c r="F948" i="87"/>
  <c r="B948" i="87" s="1"/>
  <c r="F949" i="87"/>
  <c r="B949" i="87" s="1"/>
  <c r="F950" i="87"/>
  <c r="B950" i="87" s="1"/>
  <c r="F951" i="87"/>
  <c r="B951" i="87" s="1"/>
  <c r="F952" i="87"/>
  <c r="B952" i="87" s="1"/>
  <c r="F953" i="87"/>
  <c r="B953" i="87" s="1"/>
  <c r="F954" i="87"/>
  <c r="B954" i="87" s="1"/>
  <c r="F955" i="87"/>
  <c r="B955" i="87" s="1"/>
  <c r="F956" i="87"/>
  <c r="B956" i="87" s="1"/>
  <c r="F957" i="87"/>
  <c r="B957" i="87" s="1"/>
  <c r="F958" i="87"/>
  <c r="B958" i="87" s="1"/>
  <c r="F959" i="87"/>
  <c r="B959" i="87" s="1"/>
  <c r="F960" i="87"/>
  <c r="B960" i="87" s="1"/>
  <c r="F961" i="87"/>
  <c r="B961" i="87" s="1"/>
  <c r="F962" i="87"/>
  <c r="B962" i="87" s="1"/>
  <c r="F963" i="87"/>
  <c r="B963" i="87" s="1"/>
  <c r="F964" i="87"/>
  <c r="B964" i="87" s="1"/>
  <c r="F965" i="87"/>
  <c r="B965" i="87" s="1"/>
  <c r="F966" i="87"/>
  <c r="B966" i="87" s="1"/>
  <c r="F967" i="87"/>
  <c r="B967" i="87" s="1"/>
  <c r="F968" i="87"/>
  <c r="B968" i="87" s="1"/>
  <c r="F969" i="87"/>
  <c r="B969" i="87" s="1"/>
  <c r="F970" i="87"/>
  <c r="B970" i="87" s="1"/>
  <c r="F971" i="87"/>
  <c r="B971" i="87" s="1"/>
  <c r="F972" i="87"/>
  <c r="B972" i="87" s="1"/>
  <c r="F973" i="87"/>
  <c r="B973" i="87" s="1"/>
  <c r="F974" i="87"/>
  <c r="B974" i="87" s="1"/>
  <c r="F975" i="87"/>
  <c r="B975" i="87" s="1"/>
  <c r="F976" i="87"/>
  <c r="B976" i="87" s="1"/>
  <c r="F977" i="87"/>
  <c r="B977" i="87" s="1"/>
  <c r="F978" i="87"/>
  <c r="B978" i="87" s="1"/>
  <c r="F979" i="87"/>
  <c r="B979" i="87" s="1"/>
  <c r="F980" i="87"/>
  <c r="B980" i="87" s="1"/>
  <c r="F981" i="87"/>
  <c r="B981" i="87" s="1"/>
  <c r="F982" i="87"/>
  <c r="B982" i="87" s="1"/>
  <c r="F983" i="87"/>
  <c r="B983" i="87" s="1"/>
  <c r="F984" i="87"/>
  <c r="B984" i="87" s="1"/>
  <c r="F985" i="87"/>
  <c r="B985" i="87" s="1"/>
  <c r="F986" i="87"/>
  <c r="B986" i="87" s="1"/>
  <c r="F987" i="87"/>
  <c r="B987" i="87" s="1"/>
  <c r="F988" i="87"/>
  <c r="B988" i="87" s="1"/>
  <c r="F989" i="87"/>
  <c r="B989" i="87" s="1"/>
  <c r="P939" i="87"/>
  <c r="P936" i="87"/>
  <c r="Q939" i="87"/>
  <c r="Q938" i="87"/>
  <c r="AF936" i="87"/>
  <c r="T936" i="87"/>
  <c r="T935" i="87"/>
  <c r="AF937" i="87"/>
  <c r="L939" i="87"/>
  <c r="T934" i="87"/>
  <c r="Q937" i="87"/>
  <c r="Q940" i="87"/>
  <c r="P1087" i="87"/>
  <c r="Q934" i="87"/>
  <c r="L936" i="87"/>
  <c r="L937" i="87"/>
  <c r="Q935" i="87"/>
  <c r="AF938" i="87"/>
  <c r="P935" i="87"/>
  <c r="L935" i="87"/>
  <c r="P938" i="87"/>
  <c r="P937" i="87"/>
  <c r="AF934" i="87"/>
  <c r="L938" i="87"/>
  <c r="AF939" i="87"/>
  <c r="P934" i="87"/>
  <c r="T940" i="87"/>
  <c r="P1086" i="87"/>
  <c r="AF940" i="87"/>
  <c r="P940" i="87"/>
  <c r="V934" i="87" l="1"/>
  <c r="U934" i="87"/>
  <c r="V935" i="87"/>
  <c r="W935" i="87" s="1"/>
  <c r="U935" i="87"/>
  <c r="V940" i="87"/>
  <c r="X940" i="87" s="1"/>
  <c r="U940" i="87"/>
  <c r="V936" i="87"/>
  <c r="W936" i="87" s="1"/>
  <c r="U936" i="87"/>
  <c r="X934" i="87"/>
  <c r="W934" i="87"/>
  <c r="X938" i="87"/>
  <c r="W938" i="87"/>
  <c r="X939" i="87"/>
  <c r="W939" i="87"/>
  <c r="X937" i="87"/>
  <c r="W937" i="87"/>
  <c r="I334" i="87"/>
  <c r="I335" i="87"/>
  <c r="I336" i="87"/>
  <c r="I337" i="87"/>
  <c r="I338" i="87"/>
  <c r="I339" i="87"/>
  <c r="I340" i="87"/>
  <c r="I341" i="87"/>
  <c r="I342" i="87"/>
  <c r="I343" i="87"/>
  <c r="I344" i="87"/>
  <c r="I345" i="87"/>
  <c r="I346" i="87"/>
  <c r="I347" i="87"/>
  <c r="I348" i="87"/>
  <c r="I349" i="87"/>
  <c r="I350" i="87"/>
  <c r="I351" i="87"/>
  <c r="I352" i="87"/>
  <c r="I353" i="87"/>
  <c r="I354" i="87"/>
  <c r="I355" i="87"/>
  <c r="I356" i="87"/>
  <c r="I357" i="87"/>
  <c r="I358" i="87"/>
  <c r="I359" i="87"/>
  <c r="I360" i="87"/>
  <c r="I361" i="87"/>
  <c r="I362" i="87"/>
  <c r="I363" i="87"/>
  <c r="I364" i="87"/>
  <c r="I365" i="87"/>
  <c r="I366" i="87"/>
  <c r="I367" i="87"/>
  <c r="I368" i="87"/>
  <c r="I369" i="87"/>
  <c r="I370" i="87"/>
  <c r="I371" i="87"/>
  <c r="I372" i="87"/>
  <c r="I373" i="87"/>
  <c r="I374" i="87"/>
  <c r="I375" i="87"/>
  <c r="I376" i="87"/>
  <c r="I377" i="87"/>
  <c r="I378" i="87"/>
  <c r="I379" i="87"/>
  <c r="I380" i="87"/>
  <c r="I381" i="87"/>
  <c r="I382" i="87"/>
  <c r="I383" i="87"/>
  <c r="I384" i="87"/>
  <c r="I385" i="87"/>
  <c r="I386" i="87"/>
  <c r="I387" i="87"/>
  <c r="I388" i="87"/>
  <c r="I389" i="87"/>
  <c r="I390" i="87"/>
  <c r="I391" i="87"/>
  <c r="I392" i="87"/>
  <c r="I393" i="87"/>
  <c r="I394" i="87"/>
  <c r="I395" i="87"/>
  <c r="I396" i="87"/>
  <c r="I397" i="87"/>
  <c r="I398" i="87"/>
  <c r="I399" i="87"/>
  <c r="I400" i="87"/>
  <c r="I401" i="87"/>
  <c r="I402" i="87"/>
  <c r="I403" i="87"/>
  <c r="I404" i="87"/>
  <c r="I405" i="87"/>
  <c r="I406" i="87"/>
  <c r="I407" i="87"/>
  <c r="I408" i="87"/>
  <c r="I409" i="87"/>
  <c r="I410" i="87"/>
  <c r="I411" i="87"/>
  <c r="I412" i="87"/>
  <c r="I413" i="87"/>
  <c r="I414" i="87"/>
  <c r="I415" i="87"/>
  <c r="I416" i="87"/>
  <c r="I417" i="87"/>
  <c r="I418" i="87"/>
  <c r="I419" i="87"/>
  <c r="I420" i="87"/>
  <c r="I421" i="87"/>
  <c r="I422" i="87"/>
  <c r="I423" i="87"/>
  <c r="I424" i="87"/>
  <c r="I425" i="87"/>
  <c r="I426" i="87"/>
  <c r="I427" i="87"/>
  <c r="I428" i="87"/>
  <c r="I429" i="87"/>
  <c r="I430" i="87"/>
  <c r="I431" i="87"/>
  <c r="I432" i="87"/>
  <c r="I433" i="87"/>
  <c r="I434" i="87"/>
  <c r="I435" i="87"/>
  <c r="I436" i="87"/>
  <c r="I437" i="87"/>
  <c r="I438" i="87"/>
  <c r="I439" i="87"/>
  <c r="I440" i="87"/>
  <c r="I441" i="87"/>
  <c r="I442" i="87"/>
  <c r="I443" i="87"/>
  <c r="I444" i="87"/>
  <c r="I445" i="87"/>
  <c r="I446" i="87"/>
  <c r="I447" i="87"/>
  <c r="I448" i="87"/>
  <c r="I449" i="87"/>
  <c r="I450" i="87"/>
  <c r="I451" i="87"/>
  <c r="I452" i="87"/>
  <c r="I453" i="87"/>
  <c r="I454" i="87"/>
  <c r="I455" i="87"/>
  <c r="I456" i="87"/>
  <c r="I457" i="87"/>
  <c r="I458" i="87"/>
  <c r="I459" i="87"/>
  <c r="I460" i="87"/>
  <c r="I461" i="87"/>
  <c r="I462" i="87"/>
  <c r="I463" i="87"/>
  <c r="I464" i="87"/>
  <c r="I465" i="87"/>
  <c r="I466" i="87"/>
  <c r="I467" i="87"/>
  <c r="I468" i="87"/>
  <c r="I469" i="87"/>
  <c r="I470" i="87"/>
  <c r="I471" i="87"/>
  <c r="I472" i="87"/>
  <c r="I473" i="87"/>
  <c r="I474" i="87"/>
  <c r="I475" i="87"/>
  <c r="I476" i="87"/>
  <c r="I477" i="87"/>
  <c r="I478" i="87"/>
  <c r="I479" i="87"/>
  <c r="I480" i="87"/>
  <c r="I481" i="87"/>
  <c r="I482" i="87"/>
  <c r="I483" i="87"/>
  <c r="I484" i="87"/>
  <c r="I485" i="87"/>
  <c r="I486" i="87"/>
  <c r="I487" i="87"/>
  <c r="I488" i="87"/>
  <c r="I489" i="87"/>
  <c r="I490" i="87"/>
  <c r="I491" i="87"/>
  <c r="I492" i="87"/>
  <c r="I493" i="87"/>
  <c r="I494" i="87"/>
  <c r="I495" i="87"/>
  <c r="I496" i="87"/>
  <c r="I497" i="87"/>
  <c r="I498" i="87"/>
  <c r="I499" i="87"/>
  <c r="I500" i="87"/>
  <c r="I501" i="87"/>
  <c r="I502" i="87"/>
  <c r="I503" i="87"/>
  <c r="I504" i="87"/>
  <c r="I505" i="87"/>
  <c r="I506" i="87"/>
  <c r="I507" i="87"/>
  <c r="I508" i="87"/>
  <c r="I509" i="87"/>
  <c r="I510" i="87"/>
  <c r="I511" i="87"/>
  <c r="I512" i="87"/>
  <c r="I513" i="87"/>
  <c r="I514" i="87"/>
  <c r="I515" i="87"/>
  <c r="I516" i="87"/>
  <c r="I517" i="87"/>
  <c r="I518" i="87"/>
  <c r="I519" i="87"/>
  <c r="I520" i="87"/>
  <c r="I521" i="87"/>
  <c r="I522" i="87"/>
  <c r="I523" i="87"/>
  <c r="I524" i="87"/>
  <c r="I525" i="87"/>
  <c r="I526" i="87"/>
  <c r="I527" i="87"/>
  <c r="I528" i="87"/>
  <c r="I529" i="87"/>
  <c r="I530" i="87"/>
  <c r="I531" i="87"/>
  <c r="I532" i="87"/>
  <c r="I533" i="87"/>
  <c r="I534" i="87"/>
  <c r="I535" i="87"/>
  <c r="I536" i="87"/>
  <c r="I537" i="87"/>
  <c r="I538" i="87"/>
  <c r="I539" i="87"/>
  <c r="I540" i="87"/>
  <c r="I541" i="87"/>
  <c r="I542" i="87"/>
  <c r="I543" i="87"/>
  <c r="I544" i="87"/>
  <c r="I545" i="87"/>
  <c r="I546" i="87"/>
  <c r="I547" i="87"/>
  <c r="I548" i="87"/>
  <c r="I549" i="87"/>
  <c r="I550" i="87"/>
  <c r="I551" i="87"/>
  <c r="I552" i="87"/>
  <c r="I553" i="87"/>
  <c r="I554" i="87"/>
  <c r="I555" i="87"/>
  <c r="I556" i="87"/>
  <c r="I557" i="87"/>
  <c r="I558" i="87"/>
  <c r="I559" i="87"/>
  <c r="I560" i="87"/>
  <c r="I561" i="87"/>
  <c r="I562" i="87"/>
  <c r="I563" i="87"/>
  <c r="I564" i="87"/>
  <c r="I565" i="87"/>
  <c r="I566" i="87"/>
  <c r="I567" i="87"/>
  <c r="I568" i="87"/>
  <c r="I569" i="87"/>
  <c r="I570" i="87"/>
  <c r="I571" i="87"/>
  <c r="I572" i="87"/>
  <c r="I573" i="87"/>
  <c r="I574" i="87"/>
  <c r="I575" i="87"/>
  <c r="I576" i="87"/>
  <c r="I577" i="87"/>
  <c r="I578" i="87"/>
  <c r="I579" i="87"/>
  <c r="I580" i="87"/>
  <c r="I581" i="87"/>
  <c r="I582" i="87"/>
  <c r="I583" i="87"/>
  <c r="I584" i="87"/>
  <c r="I585" i="87"/>
  <c r="I586" i="87"/>
  <c r="I587" i="87"/>
  <c r="I588" i="87"/>
  <c r="I589" i="87"/>
  <c r="I590" i="87"/>
  <c r="I591" i="87"/>
  <c r="I592" i="87"/>
  <c r="I593" i="87"/>
  <c r="I594" i="87"/>
  <c r="I595" i="87"/>
  <c r="I596" i="87"/>
  <c r="I597" i="87"/>
  <c r="I598" i="87"/>
  <c r="I599" i="87"/>
  <c r="I600" i="87"/>
  <c r="I601" i="87"/>
  <c r="I602" i="87"/>
  <c r="I603" i="87"/>
  <c r="I604" i="87"/>
  <c r="I605" i="87"/>
  <c r="I606" i="87"/>
  <c r="I607" i="87"/>
  <c r="I608" i="87"/>
  <c r="I609" i="87"/>
  <c r="I610" i="87"/>
  <c r="I611" i="87"/>
  <c r="I612" i="87"/>
  <c r="I613" i="87"/>
  <c r="I614" i="87"/>
  <c r="I615" i="87"/>
  <c r="I616" i="87"/>
  <c r="I617" i="87"/>
  <c r="I618" i="87"/>
  <c r="I619" i="87"/>
  <c r="I620" i="87"/>
  <c r="I621" i="87"/>
  <c r="I622" i="87"/>
  <c r="I623" i="87"/>
  <c r="I624" i="87"/>
  <c r="I625" i="87"/>
  <c r="I626" i="87"/>
  <c r="I627" i="87"/>
  <c r="I628" i="87"/>
  <c r="I629" i="87"/>
  <c r="I630" i="87"/>
  <c r="I631" i="87"/>
  <c r="I632" i="87"/>
  <c r="I633" i="87"/>
  <c r="I634" i="87"/>
  <c r="I635" i="87"/>
  <c r="I636" i="87"/>
  <c r="I637" i="87"/>
  <c r="I638" i="87"/>
  <c r="I639" i="87"/>
  <c r="I640" i="87"/>
  <c r="I641" i="87"/>
  <c r="I642" i="87"/>
  <c r="I643" i="87"/>
  <c r="I644" i="87"/>
  <c r="I645" i="87"/>
  <c r="I646" i="87"/>
  <c r="I647" i="87"/>
  <c r="I648" i="87"/>
  <c r="I649" i="87"/>
  <c r="I650" i="87"/>
  <c r="I651" i="87"/>
  <c r="I652" i="87"/>
  <c r="I653" i="87"/>
  <c r="I654" i="87"/>
  <c r="I655" i="87"/>
  <c r="I656" i="87"/>
  <c r="I657" i="87"/>
  <c r="I658" i="87"/>
  <c r="I659" i="87"/>
  <c r="I660" i="87"/>
  <c r="I661" i="87"/>
  <c r="I662" i="87"/>
  <c r="I663" i="87"/>
  <c r="I664" i="87"/>
  <c r="I665" i="87"/>
  <c r="I666" i="87"/>
  <c r="I667" i="87"/>
  <c r="I668" i="87"/>
  <c r="I669" i="87"/>
  <c r="I670" i="87"/>
  <c r="I671" i="87"/>
  <c r="I672" i="87"/>
  <c r="I673" i="87"/>
  <c r="I674" i="87"/>
  <c r="I675" i="87"/>
  <c r="I676" i="87"/>
  <c r="I677" i="87"/>
  <c r="I678" i="87"/>
  <c r="I679" i="87"/>
  <c r="I680" i="87"/>
  <c r="I681" i="87"/>
  <c r="I682" i="87"/>
  <c r="I683" i="87"/>
  <c r="I684" i="87"/>
  <c r="I685" i="87"/>
  <c r="I686" i="87"/>
  <c r="I687" i="87"/>
  <c r="I688" i="87"/>
  <c r="I689" i="87"/>
  <c r="I690" i="87"/>
  <c r="I691" i="87"/>
  <c r="I692" i="87"/>
  <c r="I693" i="87"/>
  <c r="I694" i="87"/>
  <c r="I695" i="87"/>
  <c r="I696" i="87"/>
  <c r="I697" i="87"/>
  <c r="I698" i="87"/>
  <c r="I699" i="87"/>
  <c r="I700" i="87"/>
  <c r="I701" i="87"/>
  <c r="I702" i="87"/>
  <c r="I703" i="87"/>
  <c r="I704" i="87"/>
  <c r="I705" i="87"/>
  <c r="I706" i="87"/>
  <c r="I707" i="87"/>
  <c r="I708" i="87"/>
  <c r="I709" i="87"/>
  <c r="I710" i="87"/>
  <c r="I711" i="87"/>
  <c r="I712" i="87"/>
  <c r="I713" i="87"/>
  <c r="I714" i="87"/>
  <c r="I715" i="87"/>
  <c r="I716" i="87"/>
  <c r="I717" i="87"/>
  <c r="I718" i="87"/>
  <c r="I719" i="87"/>
  <c r="I720" i="87"/>
  <c r="I721" i="87"/>
  <c r="I722" i="87"/>
  <c r="I723" i="87"/>
  <c r="I724" i="87"/>
  <c r="I725" i="87"/>
  <c r="I726" i="87"/>
  <c r="I727" i="87"/>
  <c r="I728" i="87"/>
  <c r="I729" i="87"/>
  <c r="I730" i="87"/>
  <c r="I731" i="87"/>
  <c r="I732" i="87"/>
  <c r="I733" i="87"/>
  <c r="I734" i="87"/>
  <c r="I735" i="87"/>
  <c r="I736" i="87"/>
  <c r="I737" i="87"/>
  <c r="I738" i="87"/>
  <c r="I739" i="87"/>
  <c r="I740" i="87"/>
  <c r="I741" i="87"/>
  <c r="I742" i="87"/>
  <c r="I743" i="87"/>
  <c r="I744" i="87"/>
  <c r="I745" i="87"/>
  <c r="I746" i="87"/>
  <c r="I747" i="87"/>
  <c r="I748" i="87"/>
  <c r="I749" i="87"/>
  <c r="I750" i="87"/>
  <c r="I751" i="87"/>
  <c r="I752" i="87"/>
  <c r="I753" i="87"/>
  <c r="I754" i="87"/>
  <c r="I755" i="87"/>
  <c r="I756" i="87"/>
  <c r="I757" i="87"/>
  <c r="I758" i="87"/>
  <c r="I759" i="87"/>
  <c r="I760" i="87"/>
  <c r="I761" i="87"/>
  <c r="I762" i="87"/>
  <c r="I763" i="87"/>
  <c r="I764" i="87"/>
  <c r="I765" i="87"/>
  <c r="I766" i="87"/>
  <c r="I767" i="87"/>
  <c r="I768" i="87"/>
  <c r="I769" i="87"/>
  <c r="I770" i="87"/>
  <c r="I771" i="87"/>
  <c r="I772" i="87"/>
  <c r="I773" i="87"/>
  <c r="I774" i="87"/>
  <c r="I775" i="87"/>
  <c r="I776" i="87"/>
  <c r="I777" i="87"/>
  <c r="I778" i="87"/>
  <c r="I779" i="87"/>
  <c r="I780" i="87"/>
  <c r="I781" i="87"/>
  <c r="I782" i="87"/>
  <c r="I783" i="87"/>
  <c r="I784" i="87"/>
  <c r="I785" i="87"/>
  <c r="I786" i="87"/>
  <c r="I787" i="87"/>
  <c r="I788" i="87"/>
  <c r="I789" i="87"/>
  <c r="I790" i="87"/>
  <c r="I791" i="87"/>
  <c r="I792" i="87"/>
  <c r="I793" i="87"/>
  <c r="I794" i="87"/>
  <c r="I795" i="87"/>
  <c r="I796" i="87"/>
  <c r="I797" i="87"/>
  <c r="I798" i="87"/>
  <c r="I799" i="87"/>
  <c r="I800" i="87"/>
  <c r="I801" i="87"/>
  <c r="I802" i="87"/>
  <c r="I803" i="87"/>
  <c r="I804" i="87"/>
  <c r="I805" i="87"/>
  <c r="I806" i="87"/>
  <c r="I807" i="87"/>
  <c r="I808" i="87"/>
  <c r="I809" i="87"/>
  <c r="I810" i="87"/>
  <c r="I811" i="87"/>
  <c r="I812" i="87"/>
  <c r="I813" i="87"/>
  <c r="I814" i="87"/>
  <c r="I815" i="87"/>
  <c r="I816" i="87"/>
  <c r="I817" i="87"/>
  <c r="I818" i="87"/>
  <c r="I819" i="87"/>
  <c r="I820" i="87"/>
  <c r="I821" i="87"/>
  <c r="I822" i="87"/>
  <c r="I823" i="87"/>
  <c r="I824" i="87"/>
  <c r="I825" i="87"/>
  <c r="I826" i="87"/>
  <c r="I827" i="87"/>
  <c r="I828" i="87"/>
  <c r="I829" i="87"/>
  <c r="I830" i="87"/>
  <c r="I831" i="87"/>
  <c r="I832" i="87"/>
  <c r="I833" i="87"/>
  <c r="I834" i="87"/>
  <c r="I835" i="87"/>
  <c r="I836" i="87"/>
  <c r="I837" i="87"/>
  <c r="I838" i="87"/>
  <c r="I839" i="87"/>
  <c r="I840" i="87"/>
  <c r="I841" i="87"/>
  <c r="I842" i="87"/>
  <c r="I843" i="87"/>
  <c r="I844" i="87"/>
  <c r="I845" i="87"/>
  <c r="I846" i="87"/>
  <c r="I847" i="87"/>
  <c r="I848" i="87"/>
  <c r="I849" i="87"/>
  <c r="I850" i="87"/>
  <c r="I851" i="87"/>
  <c r="I852" i="87"/>
  <c r="I853" i="87"/>
  <c r="I854" i="87"/>
  <c r="I855" i="87"/>
  <c r="I856" i="87"/>
  <c r="I857" i="87"/>
  <c r="I858" i="87"/>
  <c r="I859" i="87"/>
  <c r="I860" i="87"/>
  <c r="I861" i="87"/>
  <c r="I862" i="87"/>
  <c r="I863" i="87"/>
  <c r="I864" i="87"/>
  <c r="I865" i="87"/>
  <c r="I866" i="87"/>
  <c r="I867" i="87"/>
  <c r="I868" i="87"/>
  <c r="I869" i="87"/>
  <c r="I870" i="87"/>
  <c r="I871" i="87"/>
  <c r="I872" i="87"/>
  <c r="I873" i="87"/>
  <c r="I874" i="87"/>
  <c r="I875" i="87"/>
  <c r="I876" i="87"/>
  <c r="I877" i="87"/>
  <c r="I878" i="87"/>
  <c r="I879" i="87"/>
  <c r="I880" i="87"/>
  <c r="I881" i="87"/>
  <c r="I882" i="87"/>
  <c r="I883" i="87"/>
  <c r="I884" i="87"/>
  <c r="I885" i="87"/>
  <c r="I886" i="87"/>
  <c r="I887" i="87"/>
  <c r="I888" i="87"/>
  <c r="I889" i="87"/>
  <c r="I890" i="87"/>
  <c r="I891" i="87"/>
  <c r="I892" i="87"/>
  <c r="I893" i="87"/>
  <c r="I894" i="87"/>
  <c r="I895" i="87"/>
  <c r="I896" i="87"/>
  <c r="I897" i="87"/>
  <c r="I898" i="87"/>
  <c r="I899" i="87"/>
  <c r="I900" i="87"/>
  <c r="I901" i="87"/>
  <c r="I902" i="87"/>
  <c r="I903" i="87"/>
  <c r="I904" i="87"/>
  <c r="I905" i="87"/>
  <c r="I906" i="87"/>
  <c r="I907" i="87"/>
  <c r="I908" i="87"/>
  <c r="I909" i="87"/>
  <c r="I910" i="87"/>
  <c r="I911" i="87"/>
  <c r="I912" i="87"/>
  <c r="I913" i="87"/>
  <c r="I914" i="87"/>
  <c r="I915" i="87"/>
  <c r="I916" i="87"/>
  <c r="I917" i="87"/>
  <c r="I918" i="87"/>
  <c r="I919" i="87"/>
  <c r="I920" i="87"/>
  <c r="I921" i="87"/>
  <c r="I922" i="87"/>
  <c r="I923" i="87"/>
  <c r="I924" i="87"/>
  <c r="I925" i="87"/>
  <c r="I926" i="87"/>
  <c r="I927" i="87"/>
  <c r="I928" i="87"/>
  <c r="I929" i="87"/>
  <c r="I930" i="87"/>
  <c r="I931" i="87"/>
  <c r="I932" i="87"/>
  <c r="I933" i="87"/>
  <c r="F334" i="87"/>
  <c r="B334" i="87" s="1"/>
  <c r="F335" i="87"/>
  <c r="B335" i="87" s="1"/>
  <c r="F336" i="87"/>
  <c r="B336" i="87" s="1"/>
  <c r="F337" i="87"/>
  <c r="B337" i="87" s="1"/>
  <c r="F338" i="87"/>
  <c r="B338" i="87" s="1"/>
  <c r="F339" i="87"/>
  <c r="B339" i="87" s="1"/>
  <c r="F340" i="87"/>
  <c r="B340" i="87" s="1"/>
  <c r="F341" i="87"/>
  <c r="B341" i="87" s="1"/>
  <c r="F342" i="87"/>
  <c r="B342" i="87" s="1"/>
  <c r="F343" i="87"/>
  <c r="B343" i="87" s="1"/>
  <c r="F344" i="87"/>
  <c r="B344" i="87" s="1"/>
  <c r="F345" i="87"/>
  <c r="B345" i="87" s="1"/>
  <c r="F346" i="87"/>
  <c r="B346" i="87" s="1"/>
  <c r="F347" i="87"/>
  <c r="B347" i="87" s="1"/>
  <c r="F348" i="87"/>
  <c r="B348" i="87" s="1"/>
  <c r="F349" i="87"/>
  <c r="B349" i="87" s="1"/>
  <c r="F350" i="87"/>
  <c r="B350" i="87" s="1"/>
  <c r="F351" i="87"/>
  <c r="B351" i="87" s="1"/>
  <c r="F352" i="87"/>
  <c r="B352" i="87" s="1"/>
  <c r="F353" i="87"/>
  <c r="B353" i="87" s="1"/>
  <c r="F354" i="87"/>
  <c r="B354" i="87" s="1"/>
  <c r="F355" i="87"/>
  <c r="B355" i="87" s="1"/>
  <c r="F356" i="87"/>
  <c r="B356" i="87" s="1"/>
  <c r="F357" i="87"/>
  <c r="B357" i="87" s="1"/>
  <c r="F358" i="87"/>
  <c r="B358" i="87" s="1"/>
  <c r="F359" i="87"/>
  <c r="B359" i="87" s="1"/>
  <c r="F360" i="87"/>
  <c r="B360" i="87" s="1"/>
  <c r="F361" i="87"/>
  <c r="B361" i="87" s="1"/>
  <c r="F362" i="87"/>
  <c r="B362" i="87" s="1"/>
  <c r="F363" i="87"/>
  <c r="B363" i="87" s="1"/>
  <c r="F364" i="87"/>
  <c r="B364" i="87" s="1"/>
  <c r="F365" i="87"/>
  <c r="B365" i="87" s="1"/>
  <c r="F366" i="87"/>
  <c r="B366" i="87" s="1"/>
  <c r="F367" i="87"/>
  <c r="B367" i="87" s="1"/>
  <c r="F368" i="87"/>
  <c r="B368" i="87" s="1"/>
  <c r="F369" i="87"/>
  <c r="B369" i="87" s="1"/>
  <c r="F370" i="87"/>
  <c r="B370" i="87" s="1"/>
  <c r="F371" i="87"/>
  <c r="B371" i="87" s="1"/>
  <c r="F372" i="87"/>
  <c r="B372" i="87" s="1"/>
  <c r="F373" i="87"/>
  <c r="B373" i="87" s="1"/>
  <c r="F374" i="87"/>
  <c r="B374" i="87" s="1"/>
  <c r="F375" i="87"/>
  <c r="B375" i="87" s="1"/>
  <c r="F376" i="87"/>
  <c r="B376" i="87" s="1"/>
  <c r="F377" i="87"/>
  <c r="B377" i="87" s="1"/>
  <c r="F378" i="87"/>
  <c r="B378" i="87" s="1"/>
  <c r="F379" i="87"/>
  <c r="B379" i="87" s="1"/>
  <c r="F380" i="87"/>
  <c r="B380" i="87" s="1"/>
  <c r="F381" i="87"/>
  <c r="B381" i="87" s="1"/>
  <c r="F382" i="87"/>
  <c r="B382" i="87" s="1"/>
  <c r="F383" i="87"/>
  <c r="B383" i="87" s="1"/>
  <c r="F384" i="87"/>
  <c r="B384" i="87" s="1"/>
  <c r="F385" i="87"/>
  <c r="B385" i="87" s="1"/>
  <c r="F386" i="87"/>
  <c r="B386" i="87" s="1"/>
  <c r="F387" i="87"/>
  <c r="B387" i="87" s="1"/>
  <c r="F388" i="87"/>
  <c r="B388" i="87" s="1"/>
  <c r="F389" i="87"/>
  <c r="B389" i="87" s="1"/>
  <c r="F390" i="87"/>
  <c r="B390" i="87" s="1"/>
  <c r="F391" i="87"/>
  <c r="B391" i="87" s="1"/>
  <c r="F392" i="87"/>
  <c r="B392" i="87" s="1"/>
  <c r="F393" i="87"/>
  <c r="B393" i="87" s="1"/>
  <c r="F394" i="87"/>
  <c r="B394" i="87" s="1"/>
  <c r="F395" i="87"/>
  <c r="B395" i="87" s="1"/>
  <c r="F396" i="87"/>
  <c r="B396" i="87" s="1"/>
  <c r="F397" i="87"/>
  <c r="B397" i="87" s="1"/>
  <c r="F398" i="87"/>
  <c r="B398" i="87" s="1"/>
  <c r="F399" i="87"/>
  <c r="B399" i="87" s="1"/>
  <c r="F400" i="87"/>
  <c r="B400" i="87" s="1"/>
  <c r="F401" i="87"/>
  <c r="B401" i="87" s="1"/>
  <c r="F402" i="87"/>
  <c r="B402" i="87" s="1"/>
  <c r="F403" i="87"/>
  <c r="B403" i="87" s="1"/>
  <c r="F404" i="87"/>
  <c r="B404" i="87" s="1"/>
  <c r="F405" i="87"/>
  <c r="B405" i="87" s="1"/>
  <c r="F406" i="87"/>
  <c r="B406" i="87" s="1"/>
  <c r="F407" i="87"/>
  <c r="B407" i="87" s="1"/>
  <c r="F408" i="87"/>
  <c r="B408" i="87" s="1"/>
  <c r="F409" i="87"/>
  <c r="B409" i="87" s="1"/>
  <c r="F410" i="87"/>
  <c r="B410" i="87" s="1"/>
  <c r="F411" i="87"/>
  <c r="B411" i="87" s="1"/>
  <c r="F412" i="87"/>
  <c r="B412" i="87" s="1"/>
  <c r="F413" i="87"/>
  <c r="B413" i="87" s="1"/>
  <c r="F414" i="87"/>
  <c r="B414" i="87" s="1"/>
  <c r="F415" i="87"/>
  <c r="B415" i="87" s="1"/>
  <c r="F416" i="87"/>
  <c r="B416" i="87" s="1"/>
  <c r="F417" i="87"/>
  <c r="B417" i="87" s="1"/>
  <c r="F418" i="87"/>
  <c r="B418" i="87" s="1"/>
  <c r="F419" i="87"/>
  <c r="B419" i="87" s="1"/>
  <c r="F420" i="87"/>
  <c r="B420" i="87" s="1"/>
  <c r="F421" i="87"/>
  <c r="B421" i="87" s="1"/>
  <c r="F422" i="87"/>
  <c r="B422" i="87" s="1"/>
  <c r="F423" i="87"/>
  <c r="B423" i="87" s="1"/>
  <c r="F424" i="87"/>
  <c r="B424" i="87" s="1"/>
  <c r="F425" i="87"/>
  <c r="B425" i="87" s="1"/>
  <c r="F426" i="87"/>
  <c r="B426" i="87" s="1"/>
  <c r="F427" i="87"/>
  <c r="B427" i="87" s="1"/>
  <c r="F428" i="87"/>
  <c r="B428" i="87" s="1"/>
  <c r="F429" i="87"/>
  <c r="B429" i="87" s="1"/>
  <c r="F430" i="87"/>
  <c r="B430" i="87" s="1"/>
  <c r="F431" i="87"/>
  <c r="B431" i="87" s="1"/>
  <c r="F432" i="87"/>
  <c r="B432" i="87" s="1"/>
  <c r="F433" i="87"/>
  <c r="B433" i="87" s="1"/>
  <c r="F434" i="87"/>
  <c r="B434" i="87" s="1"/>
  <c r="F435" i="87"/>
  <c r="B435" i="87" s="1"/>
  <c r="F436" i="87"/>
  <c r="B436" i="87" s="1"/>
  <c r="F437" i="87"/>
  <c r="B437" i="87" s="1"/>
  <c r="F438" i="87"/>
  <c r="B438" i="87" s="1"/>
  <c r="F439" i="87"/>
  <c r="B439" i="87" s="1"/>
  <c r="F440" i="87"/>
  <c r="B440" i="87" s="1"/>
  <c r="F441" i="87"/>
  <c r="B441" i="87" s="1"/>
  <c r="F442" i="87"/>
  <c r="B442" i="87" s="1"/>
  <c r="F443" i="87"/>
  <c r="B443" i="87" s="1"/>
  <c r="F444" i="87"/>
  <c r="B444" i="87" s="1"/>
  <c r="F445" i="87"/>
  <c r="B445" i="87" s="1"/>
  <c r="F446" i="87"/>
  <c r="B446" i="87" s="1"/>
  <c r="F447" i="87"/>
  <c r="B447" i="87" s="1"/>
  <c r="F448" i="87"/>
  <c r="B448" i="87" s="1"/>
  <c r="F449" i="87"/>
  <c r="B449" i="87" s="1"/>
  <c r="F450" i="87"/>
  <c r="B450" i="87" s="1"/>
  <c r="F451" i="87"/>
  <c r="B451" i="87" s="1"/>
  <c r="F452" i="87"/>
  <c r="B452" i="87" s="1"/>
  <c r="F453" i="87"/>
  <c r="B453" i="87" s="1"/>
  <c r="F454" i="87"/>
  <c r="B454" i="87" s="1"/>
  <c r="F455" i="87"/>
  <c r="B455" i="87" s="1"/>
  <c r="F456" i="87"/>
  <c r="B456" i="87" s="1"/>
  <c r="F457" i="87"/>
  <c r="B457" i="87" s="1"/>
  <c r="F458" i="87"/>
  <c r="B458" i="87" s="1"/>
  <c r="F459" i="87"/>
  <c r="B459" i="87" s="1"/>
  <c r="F460" i="87"/>
  <c r="B460" i="87" s="1"/>
  <c r="F461" i="87"/>
  <c r="B461" i="87" s="1"/>
  <c r="F462" i="87"/>
  <c r="B462" i="87" s="1"/>
  <c r="F463" i="87"/>
  <c r="B463" i="87" s="1"/>
  <c r="F464" i="87"/>
  <c r="B464" i="87" s="1"/>
  <c r="F465" i="87"/>
  <c r="B465" i="87" s="1"/>
  <c r="F466" i="87"/>
  <c r="B466" i="87" s="1"/>
  <c r="F467" i="87"/>
  <c r="B467" i="87" s="1"/>
  <c r="F468" i="87"/>
  <c r="B468" i="87" s="1"/>
  <c r="F469" i="87"/>
  <c r="B469" i="87" s="1"/>
  <c r="F470" i="87"/>
  <c r="B470" i="87" s="1"/>
  <c r="F471" i="87"/>
  <c r="B471" i="87" s="1"/>
  <c r="F472" i="87"/>
  <c r="B472" i="87" s="1"/>
  <c r="F473" i="87"/>
  <c r="B473" i="87" s="1"/>
  <c r="F474" i="87"/>
  <c r="B474" i="87" s="1"/>
  <c r="F475" i="87"/>
  <c r="B475" i="87" s="1"/>
  <c r="F476" i="87"/>
  <c r="B476" i="87" s="1"/>
  <c r="F477" i="87"/>
  <c r="B477" i="87" s="1"/>
  <c r="F478" i="87"/>
  <c r="B478" i="87" s="1"/>
  <c r="F479" i="87"/>
  <c r="B479" i="87" s="1"/>
  <c r="F480" i="87"/>
  <c r="B480" i="87" s="1"/>
  <c r="F481" i="87"/>
  <c r="B481" i="87" s="1"/>
  <c r="F482" i="87"/>
  <c r="B482" i="87" s="1"/>
  <c r="F483" i="87"/>
  <c r="B483" i="87" s="1"/>
  <c r="F484" i="87"/>
  <c r="B484" i="87" s="1"/>
  <c r="F485" i="87"/>
  <c r="B485" i="87" s="1"/>
  <c r="F486" i="87"/>
  <c r="B486" i="87" s="1"/>
  <c r="F487" i="87"/>
  <c r="B487" i="87" s="1"/>
  <c r="F488" i="87"/>
  <c r="B488" i="87" s="1"/>
  <c r="F489" i="87"/>
  <c r="B489" i="87" s="1"/>
  <c r="F490" i="87"/>
  <c r="B490" i="87" s="1"/>
  <c r="F491" i="87"/>
  <c r="B491" i="87" s="1"/>
  <c r="F492" i="87"/>
  <c r="B492" i="87" s="1"/>
  <c r="F493" i="87"/>
  <c r="B493" i="87" s="1"/>
  <c r="F494" i="87"/>
  <c r="B494" i="87" s="1"/>
  <c r="F495" i="87"/>
  <c r="B495" i="87" s="1"/>
  <c r="F496" i="87"/>
  <c r="B496" i="87" s="1"/>
  <c r="F497" i="87"/>
  <c r="B497" i="87" s="1"/>
  <c r="F498" i="87"/>
  <c r="B498" i="87" s="1"/>
  <c r="F499" i="87"/>
  <c r="B499" i="87" s="1"/>
  <c r="F500" i="87"/>
  <c r="B500" i="87" s="1"/>
  <c r="F501" i="87"/>
  <c r="B501" i="87" s="1"/>
  <c r="F502" i="87"/>
  <c r="B502" i="87" s="1"/>
  <c r="F503" i="87"/>
  <c r="B503" i="87" s="1"/>
  <c r="F504" i="87"/>
  <c r="B504" i="87" s="1"/>
  <c r="F505" i="87"/>
  <c r="B505" i="87" s="1"/>
  <c r="F506" i="87"/>
  <c r="B506" i="87" s="1"/>
  <c r="F507" i="87"/>
  <c r="B507" i="87" s="1"/>
  <c r="F508" i="87"/>
  <c r="B508" i="87" s="1"/>
  <c r="F509" i="87"/>
  <c r="B509" i="87" s="1"/>
  <c r="F510" i="87"/>
  <c r="B510" i="87" s="1"/>
  <c r="F511" i="87"/>
  <c r="B511" i="87" s="1"/>
  <c r="F512" i="87"/>
  <c r="B512" i="87" s="1"/>
  <c r="F513" i="87"/>
  <c r="B513" i="87" s="1"/>
  <c r="F514" i="87"/>
  <c r="B514" i="87" s="1"/>
  <c r="F515" i="87"/>
  <c r="B515" i="87" s="1"/>
  <c r="F516" i="87"/>
  <c r="B516" i="87" s="1"/>
  <c r="F517" i="87"/>
  <c r="B517" i="87" s="1"/>
  <c r="F518" i="87"/>
  <c r="B518" i="87" s="1"/>
  <c r="F519" i="87"/>
  <c r="B519" i="87" s="1"/>
  <c r="F520" i="87"/>
  <c r="B520" i="87" s="1"/>
  <c r="F521" i="87"/>
  <c r="B521" i="87" s="1"/>
  <c r="F522" i="87"/>
  <c r="B522" i="87" s="1"/>
  <c r="F523" i="87"/>
  <c r="B523" i="87" s="1"/>
  <c r="F524" i="87"/>
  <c r="B524" i="87" s="1"/>
  <c r="F525" i="87"/>
  <c r="B525" i="87" s="1"/>
  <c r="F526" i="87"/>
  <c r="B526" i="87" s="1"/>
  <c r="F527" i="87"/>
  <c r="B527" i="87" s="1"/>
  <c r="F528" i="87"/>
  <c r="B528" i="87" s="1"/>
  <c r="F529" i="87"/>
  <c r="B529" i="87" s="1"/>
  <c r="F530" i="87"/>
  <c r="B530" i="87" s="1"/>
  <c r="F531" i="87"/>
  <c r="B531" i="87" s="1"/>
  <c r="F532" i="87"/>
  <c r="B532" i="87" s="1"/>
  <c r="F533" i="87"/>
  <c r="B533" i="87" s="1"/>
  <c r="F534" i="87"/>
  <c r="B534" i="87" s="1"/>
  <c r="F535" i="87"/>
  <c r="B535" i="87" s="1"/>
  <c r="F536" i="87"/>
  <c r="B536" i="87" s="1"/>
  <c r="F537" i="87"/>
  <c r="B537" i="87" s="1"/>
  <c r="F538" i="87"/>
  <c r="B538" i="87" s="1"/>
  <c r="F539" i="87"/>
  <c r="B539" i="87" s="1"/>
  <c r="F540" i="87"/>
  <c r="B540" i="87" s="1"/>
  <c r="F541" i="87"/>
  <c r="B541" i="87" s="1"/>
  <c r="F542" i="87"/>
  <c r="B542" i="87" s="1"/>
  <c r="F543" i="87"/>
  <c r="B543" i="87" s="1"/>
  <c r="F544" i="87"/>
  <c r="B544" i="87" s="1"/>
  <c r="F545" i="87"/>
  <c r="B545" i="87" s="1"/>
  <c r="F546" i="87"/>
  <c r="B546" i="87" s="1"/>
  <c r="F547" i="87"/>
  <c r="B547" i="87" s="1"/>
  <c r="F548" i="87"/>
  <c r="B548" i="87" s="1"/>
  <c r="F549" i="87"/>
  <c r="B549" i="87" s="1"/>
  <c r="F550" i="87"/>
  <c r="B550" i="87" s="1"/>
  <c r="F551" i="87"/>
  <c r="B551" i="87" s="1"/>
  <c r="F552" i="87"/>
  <c r="B552" i="87" s="1"/>
  <c r="F553" i="87"/>
  <c r="B553" i="87" s="1"/>
  <c r="F554" i="87"/>
  <c r="B554" i="87" s="1"/>
  <c r="F555" i="87"/>
  <c r="B555" i="87" s="1"/>
  <c r="F556" i="87"/>
  <c r="B556" i="87" s="1"/>
  <c r="F557" i="87"/>
  <c r="B557" i="87" s="1"/>
  <c r="F558" i="87"/>
  <c r="B558" i="87" s="1"/>
  <c r="F559" i="87"/>
  <c r="B559" i="87" s="1"/>
  <c r="F560" i="87"/>
  <c r="B560" i="87" s="1"/>
  <c r="F561" i="87"/>
  <c r="B561" i="87" s="1"/>
  <c r="F562" i="87"/>
  <c r="B562" i="87" s="1"/>
  <c r="F563" i="87"/>
  <c r="B563" i="87" s="1"/>
  <c r="F564" i="87"/>
  <c r="B564" i="87" s="1"/>
  <c r="F565" i="87"/>
  <c r="B565" i="87" s="1"/>
  <c r="F566" i="87"/>
  <c r="B566" i="87" s="1"/>
  <c r="F567" i="87"/>
  <c r="B567" i="87" s="1"/>
  <c r="F568" i="87"/>
  <c r="B568" i="87" s="1"/>
  <c r="F569" i="87"/>
  <c r="B569" i="87" s="1"/>
  <c r="F570" i="87"/>
  <c r="B570" i="87" s="1"/>
  <c r="F571" i="87"/>
  <c r="B571" i="87" s="1"/>
  <c r="F572" i="87"/>
  <c r="B572" i="87" s="1"/>
  <c r="F573" i="87"/>
  <c r="B573" i="87" s="1"/>
  <c r="F574" i="87"/>
  <c r="B574" i="87" s="1"/>
  <c r="F575" i="87"/>
  <c r="B575" i="87" s="1"/>
  <c r="F576" i="87"/>
  <c r="B576" i="87" s="1"/>
  <c r="F577" i="87"/>
  <c r="B577" i="87" s="1"/>
  <c r="F578" i="87"/>
  <c r="B578" i="87" s="1"/>
  <c r="F579" i="87"/>
  <c r="B579" i="87" s="1"/>
  <c r="F580" i="87"/>
  <c r="B580" i="87" s="1"/>
  <c r="F581" i="87"/>
  <c r="B581" i="87" s="1"/>
  <c r="F582" i="87"/>
  <c r="B582" i="87" s="1"/>
  <c r="F583" i="87"/>
  <c r="B583" i="87" s="1"/>
  <c r="F584" i="87"/>
  <c r="B584" i="87" s="1"/>
  <c r="F585" i="87"/>
  <c r="B585" i="87" s="1"/>
  <c r="F586" i="87"/>
  <c r="B586" i="87" s="1"/>
  <c r="F587" i="87"/>
  <c r="B587" i="87" s="1"/>
  <c r="F588" i="87"/>
  <c r="B588" i="87" s="1"/>
  <c r="F589" i="87"/>
  <c r="B589" i="87" s="1"/>
  <c r="F590" i="87"/>
  <c r="B590" i="87" s="1"/>
  <c r="F591" i="87"/>
  <c r="B591" i="87" s="1"/>
  <c r="F592" i="87"/>
  <c r="B592" i="87" s="1"/>
  <c r="F593" i="87"/>
  <c r="B593" i="87" s="1"/>
  <c r="F594" i="87"/>
  <c r="B594" i="87" s="1"/>
  <c r="F595" i="87"/>
  <c r="B595" i="87" s="1"/>
  <c r="F596" i="87"/>
  <c r="B596" i="87" s="1"/>
  <c r="F597" i="87"/>
  <c r="B597" i="87" s="1"/>
  <c r="F598" i="87"/>
  <c r="B598" i="87" s="1"/>
  <c r="F599" i="87"/>
  <c r="B599" i="87" s="1"/>
  <c r="F600" i="87"/>
  <c r="B600" i="87" s="1"/>
  <c r="F601" i="87"/>
  <c r="B601" i="87" s="1"/>
  <c r="F602" i="87"/>
  <c r="B602" i="87" s="1"/>
  <c r="F603" i="87"/>
  <c r="B603" i="87" s="1"/>
  <c r="F604" i="87"/>
  <c r="B604" i="87" s="1"/>
  <c r="F605" i="87"/>
  <c r="B605" i="87" s="1"/>
  <c r="F606" i="87"/>
  <c r="B606" i="87" s="1"/>
  <c r="F607" i="87"/>
  <c r="B607" i="87" s="1"/>
  <c r="F608" i="87"/>
  <c r="B608" i="87" s="1"/>
  <c r="F609" i="87"/>
  <c r="B609" i="87" s="1"/>
  <c r="F610" i="87"/>
  <c r="B610" i="87" s="1"/>
  <c r="F611" i="87"/>
  <c r="B611" i="87" s="1"/>
  <c r="F612" i="87"/>
  <c r="B612" i="87" s="1"/>
  <c r="F613" i="87"/>
  <c r="B613" i="87" s="1"/>
  <c r="F614" i="87"/>
  <c r="B614" i="87" s="1"/>
  <c r="F615" i="87"/>
  <c r="B615" i="87" s="1"/>
  <c r="F616" i="87"/>
  <c r="B616" i="87" s="1"/>
  <c r="F617" i="87"/>
  <c r="B617" i="87" s="1"/>
  <c r="F618" i="87"/>
  <c r="B618" i="87" s="1"/>
  <c r="F619" i="87"/>
  <c r="B619" i="87" s="1"/>
  <c r="F620" i="87"/>
  <c r="B620" i="87" s="1"/>
  <c r="F621" i="87"/>
  <c r="B621" i="87" s="1"/>
  <c r="F622" i="87"/>
  <c r="B622" i="87" s="1"/>
  <c r="F623" i="87"/>
  <c r="B623" i="87" s="1"/>
  <c r="F624" i="87"/>
  <c r="B624" i="87" s="1"/>
  <c r="F625" i="87"/>
  <c r="B625" i="87" s="1"/>
  <c r="F626" i="87"/>
  <c r="B626" i="87" s="1"/>
  <c r="F627" i="87"/>
  <c r="B627" i="87" s="1"/>
  <c r="F628" i="87"/>
  <c r="B628" i="87" s="1"/>
  <c r="F629" i="87"/>
  <c r="B629" i="87" s="1"/>
  <c r="F630" i="87"/>
  <c r="B630" i="87" s="1"/>
  <c r="F631" i="87"/>
  <c r="B631" i="87" s="1"/>
  <c r="F632" i="87"/>
  <c r="B632" i="87" s="1"/>
  <c r="F633" i="87"/>
  <c r="B633" i="87" s="1"/>
  <c r="F634" i="87"/>
  <c r="B634" i="87" s="1"/>
  <c r="F635" i="87"/>
  <c r="B635" i="87" s="1"/>
  <c r="F636" i="87"/>
  <c r="B636" i="87" s="1"/>
  <c r="F637" i="87"/>
  <c r="B637" i="87" s="1"/>
  <c r="F638" i="87"/>
  <c r="B638" i="87" s="1"/>
  <c r="F639" i="87"/>
  <c r="B639" i="87" s="1"/>
  <c r="F640" i="87"/>
  <c r="B640" i="87" s="1"/>
  <c r="F641" i="87"/>
  <c r="B641" i="87" s="1"/>
  <c r="F642" i="87"/>
  <c r="B642" i="87" s="1"/>
  <c r="F643" i="87"/>
  <c r="B643" i="87" s="1"/>
  <c r="F644" i="87"/>
  <c r="B644" i="87" s="1"/>
  <c r="F645" i="87"/>
  <c r="B645" i="87" s="1"/>
  <c r="F646" i="87"/>
  <c r="B646" i="87" s="1"/>
  <c r="F647" i="87"/>
  <c r="B647" i="87" s="1"/>
  <c r="F648" i="87"/>
  <c r="B648" i="87" s="1"/>
  <c r="F649" i="87"/>
  <c r="B649" i="87" s="1"/>
  <c r="F650" i="87"/>
  <c r="B650" i="87" s="1"/>
  <c r="F651" i="87"/>
  <c r="B651" i="87" s="1"/>
  <c r="F652" i="87"/>
  <c r="B652" i="87" s="1"/>
  <c r="F653" i="87"/>
  <c r="B653" i="87" s="1"/>
  <c r="F654" i="87"/>
  <c r="B654" i="87" s="1"/>
  <c r="F655" i="87"/>
  <c r="B655" i="87" s="1"/>
  <c r="F656" i="87"/>
  <c r="B656" i="87" s="1"/>
  <c r="F657" i="87"/>
  <c r="B657" i="87" s="1"/>
  <c r="F658" i="87"/>
  <c r="B658" i="87" s="1"/>
  <c r="F659" i="87"/>
  <c r="B659" i="87" s="1"/>
  <c r="F660" i="87"/>
  <c r="B660" i="87" s="1"/>
  <c r="F661" i="87"/>
  <c r="B661" i="87" s="1"/>
  <c r="F662" i="87"/>
  <c r="B662" i="87" s="1"/>
  <c r="F663" i="87"/>
  <c r="B663" i="87" s="1"/>
  <c r="F664" i="87"/>
  <c r="B664" i="87" s="1"/>
  <c r="F665" i="87"/>
  <c r="B665" i="87" s="1"/>
  <c r="F666" i="87"/>
  <c r="B666" i="87" s="1"/>
  <c r="F667" i="87"/>
  <c r="B667" i="87" s="1"/>
  <c r="F668" i="87"/>
  <c r="B668" i="87" s="1"/>
  <c r="F669" i="87"/>
  <c r="B669" i="87" s="1"/>
  <c r="F670" i="87"/>
  <c r="B670" i="87" s="1"/>
  <c r="F671" i="87"/>
  <c r="B671" i="87" s="1"/>
  <c r="F672" i="87"/>
  <c r="B672" i="87" s="1"/>
  <c r="F673" i="87"/>
  <c r="B673" i="87" s="1"/>
  <c r="F674" i="87"/>
  <c r="B674" i="87" s="1"/>
  <c r="F675" i="87"/>
  <c r="B675" i="87" s="1"/>
  <c r="F676" i="87"/>
  <c r="B676" i="87" s="1"/>
  <c r="F677" i="87"/>
  <c r="B677" i="87" s="1"/>
  <c r="F678" i="87"/>
  <c r="B678" i="87" s="1"/>
  <c r="F679" i="87"/>
  <c r="B679" i="87" s="1"/>
  <c r="F680" i="87"/>
  <c r="B680" i="87" s="1"/>
  <c r="F681" i="87"/>
  <c r="B681" i="87" s="1"/>
  <c r="F682" i="87"/>
  <c r="B682" i="87" s="1"/>
  <c r="F683" i="87"/>
  <c r="B683" i="87" s="1"/>
  <c r="F684" i="87"/>
  <c r="B684" i="87" s="1"/>
  <c r="F685" i="87"/>
  <c r="B685" i="87" s="1"/>
  <c r="F686" i="87"/>
  <c r="B686" i="87" s="1"/>
  <c r="F687" i="87"/>
  <c r="B687" i="87" s="1"/>
  <c r="F688" i="87"/>
  <c r="B688" i="87" s="1"/>
  <c r="F689" i="87"/>
  <c r="B689" i="87" s="1"/>
  <c r="F690" i="87"/>
  <c r="B690" i="87" s="1"/>
  <c r="F691" i="87"/>
  <c r="B691" i="87" s="1"/>
  <c r="F692" i="87"/>
  <c r="B692" i="87" s="1"/>
  <c r="F693" i="87"/>
  <c r="B693" i="87" s="1"/>
  <c r="F694" i="87"/>
  <c r="B694" i="87" s="1"/>
  <c r="F695" i="87"/>
  <c r="B695" i="87" s="1"/>
  <c r="F696" i="87"/>
  <c r="B696" i="87" s="1"/>
  <c r="F697" i="87"/>
  <c r="B697" i="87" s="1"/>
  <c r="F698" i="87"/>
  <c r="B698" i="87" s="1"/>
  <c r="F699" i="87"/>
  <c r="B699" i="87" s="1"/>
  <c r="F700" i="87"/>
  <c r="B700" i="87" s="1"/>
  <c r="F701" i="87"/>
  <c r="B701" i="87" s="1"/>
  <c r="F702" i="87"/>
  <c r="B702" i="87" s="1"/>
  <c r="F703" i="87"/>
  <c r="B703" i="87" s="1"/>
  <c r="F704" i="87"/>
  <c r="B704" i="87" s="1"/>
  <c r="F705" i="87"/>
  <c r="B705" i="87" s="1"/>
  <c r="F706" i="87"/>
  <c r="B706" i="87" s="1"/>
  <c r="F707" i="87"/>
  <c r="B707" i="87" s="1"/>
  <c r="F708" i="87"/>
  <c r="B708" i="87" s="1"/>
  <c r="F709" i="87"/>
  <c r="B709" i="87" s="1"/>
  <c r="F710" i="87"/>
  <c r="B710" i="87" s="1"/>
  <c r="F711" i="87"/>
  <c r="B711" i="87" s="1"/>
  <c r="F712" i="87"/>
  <c r="B712" i="87" s="1"/>
  <c r="F713" i="87"/>
  <c r="B713" i="87" s="1"/>
  <c r="F714" i="87"/>
  <c r="B714" i="87" s="1"/>
  <c r="F715" i="87"/>
  <c r="B715" i="87" s="1"/>
  <c r="F716" i="87"/>
  <c r="B716" i="87" s="1"/>
  <c r="F717" i="87"/>
  <c r="B717" i="87" s="1"/>
  <c r="F718" i="87"/>
  <c r="B718" i="87" s="1"/>
  <c r="F719" i="87"/>
  <c r="B719" i="87" s="1"/>
  <c r="F720" i="87"/>
  <c r="B720" i="87" s="1"/>
  <c r="F721" i="87"/>
  <c r="B721" i="87" s="1"/>
  <c r="F722" i="87"/>
  <c r="B722" i="87" s="1"/>
  <c r="F723" i="87"/>
  <c r="B723" i="87" s="1"/>
  <c r="F724" i="87"/>
  <c r="B724" i="87" s="1"/>
  <c r="F725" i="87"/>
  <c r="B725" i="87" s="1"/>
  <c r="F726" i="87"/>
  <c r="B726" i="87" s="1"/>
  <c r="F727" i="87"/>
  <c r="B727" i="87" s="1"/>
  <c r="F728" i="87"/>
  <c r="B728" i="87" s="1"/>
  <c r="F729" i="87"/>
  <c r="B729" i="87" s="1"/>
  <c r="F730" i="87"/>
  <c r="B730" i="87" s="1"/>
  <c r="F731" i="87"/>
  <c r="B731" i="87" s="1"/>
  <c r="F732" i="87"/>
  <c r="B732" i="87" s="1"/>
  <c r="F733" i="87"/>
  <c r="B733" i="87" s="1"/>
  <c r="F734" i="87"/>
  <c r="B734" i="87" s="1"/>
  <c r="F735" i="87"/>
  <c r="B735" i="87" s="1"/>
  <c r="F736" i="87"/>
  <c r="B736" i="87" s="1"/>
  <c r="F737" i="87"/>
  <c r="B737" i="87" s="1"/>
  <c r="F738" i="87"/>
  <c r="B738" i="87" s="1"/>
  <c r="F739" i="87"/>
  <c r="B739" i="87" s="1"/>
  <c r="F740" i="87"/>
  <c r="B740" i="87" s="1"/>
  <c r="F741" i="87"/>
  <c r="B741" i="87" s="1"/>
  <c r="F742" i="87"/>
  <c r="B742" i="87" s="1"/>
  <c r="F743" i="87"/>
  <c r="B743" i="87" s="1"/>
  <c r="F744" i="87"/>
  <c r="B744" i="87" s="1"/>
  <c r="F745" i="87"/>
  <c r="B745" i="87" s="1"/>
  <c r="F746" i="87"/>
  <c r="B746" i="87" s="1"/>
  <c r="F747" i="87"/>
  <c r="B747" i="87" s="1"/>
  <c r="F748" i="87"/>
  <c r="B748" i="87" s="1"/>
  <c r="F749" i="87"/>
  <c r="B749" i="87" s="1"/>
  <c r="F750" i="87"/>
  <c r="B750" i="87" s="1"/>
  <c r="F751" i="87"/>
  <c r="B751" i="87" s="1"/>
  <c r="F752" i="87"/>
  <c r="B752" i="87" s="1"/>
  <c r="F753" i="87"/>
  <c r="B753" i="87" s="1"/>
  <c r="F754" i="87"/>
  <c r="B754" i="87" s="1"/>
  <c r="F755" i="87"/>
  <c r="B755" i="87" s="1"/>
  <c r="F756" i="87"/>
  <c r="B756" i="87" s="1"/>
  <c r="F757" i="87"/>
  <c r="B757" i="87" s="1"/>
  <c r="F758" i="87"/>
  <c r="B758" i="87" s="1"/>
  <c r="F759" i="87"/>
  <c r="B759" i="87" s="1"/>
  <c r="F760" i="87"/>
  <c r="B760" i="87" s="1"/>
  <c r="F761" i="87"/>
  <c r="B761" i="87" s="1"/>
  <c r="F762" i="87"/>
  <c r="B762" i="87" s="1"/>
  <c r="F763" i="87"/>
  <c r="B763" i="87" s="1"/>
  <c r="F764" i="87"/>
  <c r="B764" i="87" s="1"/>
  <c r="F765" i="87"/>
  <c r="B765" i="87" s="1"/>
  <c r="F766" i="87"/>
  <c r="B766" i="87" s="1"/>
  <c r="F767" i="87"/>
  <c r="B767" i="87" s="1"/>
  <c r="F768" i="87"/>
  <c r="B768" i="87" s="1"/>
  <c r="F769" i="87"/>
  <c r="B769" i="87" s="1"/>
  <c r="F770" i="87"/>
  <c r="B770" i="87" s="1"/>
  <c r="F771" i="87"/>
  <c r="B771" i="87" s="1"/>
  <c r="F772" i="87"/>
  <c r="B772" i="87" s="1"/>
  <c r="F773" i="87"/>
  <c r="B773" i="87" s="1"/>
  <c r="F774" i="87"/>
  <c r="B774" i="87" s="1"/>
  <c r="F775" i="87"/>
  <c r="B775" i="87" s="1"/>
  <c r="F776" i="87"/>
  <c r="B776" i="87" s="1"/>
  <c r="F777" i="87"/>
  <c r="B777" i="87" s="1"/>
  <c r="F778" i="87"/>
  <c r="B778" i="87" s="1"/>
  <c r="F779" i="87"/>
  <c r="B779" i="87" s="1"/>
  <c r="F780" i="87"/>
  <c r="B780" i="87" s="1"/>
  <c r="F781" i="87"/>
  <c r="B781" i="87" s="1"/>
  <c r="F782" i="87"/>
  <c r="B782" i="87" s="1"/>
  <c r="F783" i="87"/>
  <c r="B783" i="87" s="1"/>
  <c r="F784" i="87"/>
  <c r="B784" i="87" s="1"/>
  <c r="F785" i="87"/>
  <c r="B785" i="87" s="1"/>
  <c r="F786" i="87"/>
  <c r="B786" i="87" s="1"/>
  <c r="F787" i="87"/>
  <c r="B787" i="87" s="1"/>
  <c r="F788" i="87"/>
  <c r="B788" i="87" s="1"/>
  <c r="F789" i="87"/>
  <c r="B789" i="87" s="1"/>
  <c r="F790" i="87"/>
  <c r="B790" i="87" s="1"/>
  <c r="F791" i="87"/>
  <c r="B791" i="87" s="1"/>
  <c r="F792" i="87"/>
  <c r="B792" i="87" s="1"/>
  <c r="F793" i="87"/>
  <c r="B793" i="87" s="1"/>
  <c r="F794" i="87"/>
  <c r="B794" i="87" s="1"/>
  <c r="F795" i="87"/>
  <c r="B795" i="87" s="1"/>
  <c r="F796" i="87"/>
  <c r="B796" i="87" s="1"/>
  <c r="F797" i="87"/>
  <c r="B797" i="87" s="1"/>
  <c r="F798" i="87"/>
  <c r="B798" i="87" s="1"/>
  <c r="F799" i="87"/>
  <c r="B799" i="87" s="1"/>
  <c r="F800" i="87"/>
  <c r="B800" i="87" s="1"/>
  <c r="F801" i="87"/>
  <c r="B801" i="87" s="1"/>
  <c r="F802" i="87"/>
  <c r="B802" i="87" s="1"/>
  <c r="F803" i="87"/>
  <c r="B803" i="87" s="1"/>
  <c r="F804" i="87"/>
  <c r="B804" i="87" s="1"/>
  <c r="F805" i="87"/>
  <c r="B805" i="87" s="1"/>
  <c r="F806" i="87"/>
  <c r="B806" i="87" s="1"/>
  <c r="F807" i="87"/>
  <c r="B807" i="87" s="1"/>
  <c r="F808" i="87"/>
  <c r="B808" i="87" s="1"/>
  <c r="F809" i="87"/>
  <c r="B809" i="87" s="1"/>
  <c r="F810" i="87"/>
  <c r="B810" i="87" s="1"/>
  <c r="F811" i="87"/>
  <c r="B811" i="87" s="1"/>
  <c r="F812" i="87"/>
  <c r="B812" i="87" s="1"/>
  <c r="F813" i="87"/>
  <c r="B813" i="87" s="1"/>
  <c r="F814" i="87"/>
  <c r="B814" i="87" s="1"/>
  <c r="F815" i="87"/>
  <c r="B815" i="87" s="1"/>
  <c r="F816" i="87"/>
  <c r="B816" i="87" s="1"/>
  <c r="F817" i="87"/>
  <c r="B817" i="87" s="1"/>
  <c r="F818" i="87"/>
  <c r="B818" i="87" s="1"/>
  <c r="F819" i="87"/>
  <c r="B819" i="87" s="1"/>
  <c r="F820" i="87"/>
  <c r="B820" i="87" s="1"/>
  <c r="F821" i="87"/>
  <c r="B821" i="87" s="1"/>
  <c r="F822" i="87"/>
  <c r="B822" i="87" s="1"/>
  <c r="F823" i="87"/>
  <c r="B823" i="87" s="1"/>
  <c r="F824" i="87"/>
  <c r="B824" i="87" s="1"/>
  <c r="F825" i="87"/>
  <c r="B825" i="87" s="1"/>
  <c r="F826" i="87"/>
  <c r="B826" i="87" s="1"/>
  <c r="F827" i="87"/>
  <c r="B827" i="87" s="1"/>
  <c r="F828" i="87"/>
  <c r="B828" i="87" s="1"/>
  <c r="F829" i="87"/>
  <c r="B829" i="87" s="1"/>
  <c r="F830" i="87"/>
  <c r="B830" i="87" s="1"/>
  <c r="F831" i="87"/>
  <c r="B831" i="87" s="1"/>
  <c r="F832" i="87"/>
  <c r="B832" i="87" s="1"/>
  <c r="F833" i="87"/>
  <c r="B833" i="87" s="1"/>
  <c r="F834" i="87"/>
  <c r="B834" i="87" s="1"/>
  <c r="F835" i="87"/>
  <c r="B835" i="87" s="1"/>
  <c r="F836" i="87"/>
  <c r="B836" i="87" s="1"/>
  <c r="F837" i="87"/>
  <c r="B837" i="87" s="1"/>
  <c r="F838" i="87"/>
  <c r="B838" i="87" s="1"/>
  <c r="F839" i="87"/>
  <c r="B839" i="87" s="1"/>
  <c r="F840" i="87"/>
  <c r="B840" i="87" s="1"/>
  <c r="F841" i="87"/>
  <c r="B841" i="87" s="1"/>
  <c r="F842" i="87"/>
  <c r="B842" i="87" s="1"/>
  <c r="F843" i="87"/>
  <c r="B843" i="87" s="1"/>
  <c r="F844" i="87"/>
  <c r="B844" i="87" s="1"/>
  <c r="F845" i="87"/>
  <c r="B845" i="87" s="1"/>
  <c r="F846" i="87"/>
  <c r="B846" i="87" s="1"/>
  <c r="F847" i="87"/>
  <c r="B847" i="87" s="1"/>
  <c r="F848" i="87"/>
  <c r="B848" i="87" s="1"/>
  <c r="F849" i="87"/>
  <c r="B849" i="87" s="1"/>
  <c r="F850" i="87"/>
  <c r="B850" i="87" s="1"/>
  <c r="F851" i="87"/>
  <c r="B851" i="87" s="1"/>
  <c r="F852" i="87"/>
  <c r="B852" i="87" s="1"/>
  <c r="F853" i="87"/>
  <c r="B853" i="87" s="1"/>
  <c r="F854" i="87"/>
  <c r="B854" i="87" s="1"/>
  <c r="F855" i="87"/>
  <c r="B855" i="87" s="1"/>
  <c r="F856" i="87"/>
  <c r="B856" i="87" s="1"/>
  <c r="F857" i="87"/>
  <c r="B857" i="87" s="1"/>
  <c r="F858" i="87"/>
  <c r="B858" i="87" s="1"/>
  <c r="F859" i="87"/>
  <c r="B859" i="87" s="1"/>
  <c r="F860" i="87"/>
  <c r="B860" i="87" s="1"/>
  <c r="F861" i="87"/>
  <c r="B861" i="87" s="1"/>
  <c r="F862" i="87"/>
  <c r="B862" i="87" s="1"/>
  <c r="F863" i="87"/>
  <c r="B863" i="87" s="1"/>
  <c r="F864" i="87"/>
  <c r="B864" i="87" s="1"/>
  <c r="F865" i="87"/>
  <c r="B865" i="87" s="1"/>
  <c r="F866" i="87"/>
  <c r="B866" i="87" s="1"/>
  <c r="F867" i="87"/>
  <c r="B867" i="87" s="1"/>
  <c r="F868" i="87"/>
  <c r="B868" i="87" s="1"/>
  <c r="F869" i="87"/>
  <c r="B869" i="87" s="1"/>
  <c r="F870" i="87"/>
  <c r="B870" i="87" s="1"/>
  <c r="F871" i="87"/>
  <c r="B871" i="87" s="1"/>
  <c r="F872" i="87"/>
  <c r="B872" i="87" s="1"/>
  <c r="F873" i="87"/>
  <c r="B873" i="87" s="1"/>
  <c r="F874" i="87"/>
  <c r="B874" i="87" s="1"/>
  <c r="F875" i="87"/>
  <c r="B875" i="87" s="1"/>
  <c r="F876" i="87"/>
  <c r="B876" i="87" s="1"/>
  <c r="F877" i="87"/>
  <c r="B877" i="87" s="1"/>
  <c r="F878" i="87"/>
  <c r="B878" i="87" s="1"/>
  <c r="F879" i="87"/>
  <c r="B879" i="87" s="1"/>
  <c r="F880" i="87"/>
  <c r="B880" i="87" s="1"/>
  <c r="F881" i="87"/>
  <c r="B881" i="87" s="1"/>
  <c r="F882" i="87"/>
  <c r="B882" i="87" s="1"/>
  <c r="F883" i="87"/>
  <c r="B883" i="87" s="1"/>
  <c r="F884" i="87"/>
  <c r="B884" i="87" s="1"/>
  <c r="F885" i="87"/>
  <c r="B885" i="87" s="1"/>
  <c r="F886" i="87"/>
  <c r="B886" i="87" s="1"/>
  <c r="F887" i="87"/>
  <c r="B887" i="87" s="1"/>
  <c r="F888" i="87"/>
  <c r="B888" i="87" s="1"/>
  <c r="F889" i="87"/>
  <c r="B889" i="87" s="1"/>
  <c r="F890" i="87"/>
  <c r="B890" i="87" s="1"/>
  <c r="F891" i="87"/>
  <c r="B891" i="87" s="1"/>
  <c r="F892" i="87"/>
  <c r="B892" i="87" s="1"/>
  <c r="F893" i="87"/>
  <c r="B893" i="87" s="1"/>
  <c r="F894" i="87"/>
  <c r="B894" i="87" s="1"/>
  <c r="F895" i="87"/>
  <c r="B895" i="87" s="1"/>
  <c r="F896" i="87"/>
  <c r="B896" i="87" s="1"/>
  <c r="F897" i="87"/>
  <c r="B897" i="87" s="1"/>
  <c r="F898" i="87"/>
  <c r="B898" i="87" s="1"/>
  <c r="F899" i="87"/>
  <c r="B899" i="87" s="1"/>
  <c r="F900" i="87"/>
  <c r="B900" i="87" s="1"/>
  <c r="F901" i="87"/>
  <c r="B901" i="87" s="1"/>
  <c r="F902" i="87"/>
  <c r="B902" i="87" s="1"/>
  <c r="F903" i="87"/>
  <c r="B903" i="87" s="1"/>
  <c r="F904" i="87"/>
  <c r="B904" i="87" s="1"/>
  <c r="F905" i="87"/>
  <c r="B905" i="87" s="1"/>
  <c r="F906" i="87"/>
  <c r="B906" i="87" s="1"/>
  <c r="F907" i="87"/>
  <c r="B907" i="87" s="1"/>
  <c r="F908" i="87"/>
  <c r="B908" i="87" s="1"/>
  <c r="F909" i="87"/>
  <c r="B909" i="87" s="1"/>
  <c r="F910" i="87"/>
  <c r="B910" i="87" s="1"/>
  <c r="F911" i="87"/>
  <c r="B911" i="87" s="1"/>
  <c r="F912" i="87"/>
  <c r="B912" i="87" s="1"/>
  <c r="F913" i="87"/>
  <c r="B913" i="87" s="1"/>
  <c r="F914" i="87"/>
  <c r="B914" i="87" s="1"/>
  <c r="F915" i="87"/>
  <c r="B915" i="87" s="1"/>
  <c r="F916" i="87"/>
  <c r="B916" i="87" s="1"/>
  <c r="F917" i="87"/>
  <c r="B917" i="87" s="1"/>
  <c r="F918" i="87"/>
  <c r="B918" i="87" s="1"/>
  <c r="F919" i="87"/>
  <c r="B919" i="87" s="1"/>
  <c r="F920" i="87"/>
  <c r="B920" i="87" s="1"/>
  <c r="F921" i="87"/>
  <c r="B921" i="87" s="1"/>
  <c r="F922" i="87"/>
  <c r="B922" i="87" s="1"/>
  <c r="F923" i="87"/>
  <c r="B923" i="87" s="1"/>
  <c r="F924" i="87"/>
  <c r="B924" i="87" s="1"/>
  <c r="F925" i="87"/>
  <c r="B925" i="87" s="1"/>
  <c r="F926" i="87"/>
  <c r="B926" i="87" s="1"/>
  <c r="F927" i="87"/>
  <c r="B927" i="87" s="1"/>
  <c r="F928" i="87"/>
  <c r="B928" i="87" s="1"/>
  <c r="F929" i="87"/>
  <c r="B929" i="87" s="1"/>
  <c r="F930" i="87"/>
  <c r="B930" i="87" s="1"/>
  <c r="F931" i="87"/>
  <c r="B931" i="87" s="1"/>
  <c r="F932" i="87"/>
  <c r="B932" i="87" s="1"/>
  <c r="F933" i="87"/>
  <c r="B933" i="87" s="1"/>
  <c r="X936" i="87" l="1"/>
  <c r="Z936" i="87" s="1"/>
  <c r="W940" i="87"/>
  <c r="X935" i="87"/>
  <c r="Y935" i="87" s="1"/>
  <c r="Z938" i="87"/>
  <c r="Y938" i="87"/>
  <c r="Z937" i="87"/>
  <c r="Y937" i="87"/>
  <c r="Z939" i="87"/>
  <c r="Y939" i="87"/>
  <c r="Z940" i="87"/>
  <c r="Y940" i="87"/>
  <c r="Z934" i="87"/>
  <c r="Y934" i="87"/>
  <c r="AH127" i="73"/>
  <c r="I127" i="73"/>
  <c r="F127" i="73"/>
  <c r="B127" i="73"/>
  <c r="Y936" i="87" l="1"/>
  <c r="Z935" i="87"/>
  <c r="AB935" i="87" s="1"/>
  <c r="AC935" i="87" s="1"/>
  <c r="AB934" i="87"/>
  <c r="AC934" i="87" s="1"/>
  <c r="AA934" i="87"/>
  <c r="AB939" i="87"/>
  <c r="AC939" i="87" s="1"/>
  <c r="AA939" i="87"/>
  <c r="AB936" i="87"/>
  <c r="AC936" i="87" s="1"/>
  <c r="AA936" i="87"/>
  <c r="AB940" i="87"/>
  <c r="AC940" i="87" s="1"/>
  <c r="AA940" i="87"/>
  <c r="AB937" i="87"/>
  <c r="AC937" i="87" s="1"/>
  <c r="AA937" i="87"/>
  <c r="AB938" i="87"/>
  <c r="AC938" i="87" s="1"/>
  <c r="AA938" i="87"/>
  <c r="AC310" i="87"/>
  <c r="AA310" i="87"/>
  <c r="Y310" i="87"/>
  <c r="W310" i="87"/>
  <c r="U310" i="87"/>
  <c r="I310" i="87"/>
  <c r="F310" i="87"/>
  <c r="B310" i="87" s="1"/>
  <c r="AA935" i="87" l="1"/>
  <c r="AC309" i="87"/>
  <c r="AA309" i="87"/>
  <c r="Y309" i="87"/>
  <c r="W309" i="87"/>
  <c r="U309" i="87"/>
  <c r="I309" i="87"/>
  <c r="F309" i="87"/>
  <c r="B309" i="87" s="1"/>
  <c r="AC328" i="87" l="1"/>
  <c r="AC329" i="87"/>
  <c r="AC330" i="87"/>
  <c r="AC331" i="87"/>
  <c r="AC332" i="87"/>
  <c r="AC333" i="87"/>
  <c r="AA328" i="87"/>
  <c r="AA329" i="87"/>
  <c r="AA330" i="87"/>
  <c r="AA331" i="87"/>
  <c r="AA332" i="87"/>
  <c r="AA333" i="87"/>
  <c r="Y328" i="87"/>
  <c r="Y329" i="87"/>
  <c r="Y330" i="87"/>
  <c r="Y331" i="87"/>
  <c r="Y332" i="87"/>
  <c r="Y333" i="87"/>
  <c r="W328" i="87"/>
  <c r="W329" i="87"/>
  <c r="W330" i="87"/>
  <c r="W331" i="87"/>
  <c r="W332" i="87"/>
  <c r="W333" i="87"/>
  <c r="U328" i="87"/>
  <c r="U329" i="87"/>
  <c r="U330" i="87"/>
  <c r="U331" i="87"/>
  <c r="U332" i="87"/>
  <c r="U333" i="87"/>
  <c r="I328" i="87" l="1"/>
  <c r="I329" i="87"/>
  <c r="I330" i="87"/>
  <c r="I331" i="87"/>
  <c r="I332" i="87"/>
  <c r="I333" i="87"/>
  <c r="F328" i="87"/>
  <c r="F329" i="87"/>
  <c r="F330" i="87"/>
  <c r="F331" i="87"/>
  <c r="F332" i="87"/>
  <c r="F333" i="87"/>
  <c r="AC313" i="87" l="1"/>
  <c r="AA313" i="87"/>
  <c r="Y313" i="87"/>
  <c r="W313" i="87"/>
  <c r="U313" i="87"/>
  <c r="I313" i="87"/>
  <c r="F313" i="87"/>
  <c r="B313" i="87" s="1"/>
  <c r="AC312" i="87"/>
  <c r="AA312" i="87"/>
  <c r="Y312" i="87"/>
  <c r="W312" i="87"/>
  <c r="U312" i="87"/>
  <c r="I312" i="87"/>
  <c r="F312" i="87"/>
  <c r="B312" i="87" s="1"/>
  <c r="AC311" i="87"/>
  <c r="AA311" i="87"/>
  <c r="Y311" i="87"/>
  <c r="W311" i="87"/>
  <c r="U311" i="87"/>
  <c r="I311" i="87"/>
  <c r="F311" i="87"/>
  <c r="B311" i="87" s="1"/>
  <c r="AC291" i="87" l="1"/>
  <c r="AC292" i="87"/>
  <c r="AC293" i="87"/>
  <c r="AC294" i="87"/>
  <c r="AC295" i="87"/>
  <c r="AC297" i="87"/>
  <c r="AC298" i="87"/>
  <c r="AC301" i="87"/>
  <c r="AC303" i="87"/>
  <c r="AC304" i="87"/>
  <c r="AC305" i="87"/>
  <c r="AC306" i="87"/>
  <c r="AA291" i="87"/>
  <c r="AA292" i="87"/>
  <c r="AA293" i="87"/>
  <c r="AA294" i="87"/>
  <c r="AA295" i="87"/>
  <c r="AA297" i="87"/>
  <c r="AA298" i="87"/>
  <c r="AA301" i="87"/>
  <c r="AA303" i="87"/>
  <c r="AA304" i="87"/>
  <c r="AA305" i="87"/>
  <c r="AA306" i="87"/>
  <c r="Y291" i="87"/>
  <c r="Y292" i="87"/>
  <c r="Y293" i="87"/>
  <c r="Y294" i="87"/>
  <c r="Y295" i="87"/>
  <c r="Y297" i="87"/>
  <c r="Y298" i="87"/>
  <c r="Y301" i="87"/>
  <c r="Y303" i="87"/>
  <c r="Y304" i="87"/>
  <c r="Y305" i="87"/>
  <c r="Y306" i="87"/>
  <c r="W291" i="87"/>
  <c r="W292" i="87"/>
  <c r="W293" i="87"/>
  <c r="W294" i="87"/>
  <c r="W295" i="87"/>
  <c r="W297" i="87"/>
  <c r="W298" i="87"/>
  <c r="W301" i="87"/>
  <c r="W303" i="87"/>
  <c r="W304" i="87"/>
  <c r="W305" i="87"/>
  <c r="W306" i="87"/>
  <c r="U292" i="87"/>
  <c r="U293" i="87"/>
  <c r="U294" i="87"/>
  <c r="U295" i="87"/>
  <c r="U297" i="87"/>
  <c r="U298" i="87"/>
  <c r="U301" i="87"/>
  <c r="U303" i="87"/>
  <c r="U304" i="87"/>
  <c r="U305" i="87"/>
  <c r="U306" i="87"/>
  <c r="U307" i="87"/>
  <c r="U308" i="87"/>
  <c r="I30" i="87"/>
  <c r="I31" i="87"/>
  <c r="I32" i="87"/>
  <c r="I33" i="87"/>
  <c r="I34" i="87"/>
  <c r="I35" i="87"/>
  <c r="I36" i="87"/>
  <c r="I37" i="87"/>
  <c r="I38" i="87"/>
  <c r="I39" i="87"/>
  <c r="I40" i="87"/>
  <c r="I41" i="87"/>
  <c r="I42" i="87"/>
  <c r="I43" i="87"/>
  <c r="I44" i="87"/>
  <c r="I45" i="87"/>
  <c r="I46" i="87"/>
  <c r="I47" i="87"/>
  <c r="I48" i="87"/>
  <c r="I49" i="87"/>
  <c r="I50" i="87"/>
  <c r="I51" i="87"/>
  <c r="I52" i="87"/>
  <c r="I53" i="87"/>
  <c r="I54" i="87"/>
  <c r="I55" i="87"/>
  <c r="I56" i="87"/>
  <c r="I57" i="87"/>
  <c r="I58" i="87"/>
  <c r="I59" i="87"/>
  <c r="I60" i="87"/>
  <c r="I61" i="87"/>
  <c r="I62" i="87"/>
  <c r="I63" i="87"/>
  <c r="I64" i="87"/>
  <c r="I65" i="87"/>
  <c r="I66" i="87"/>
  <c r="I67" i="87"/>
  <c r="I68" i="87"/>
  <c r="I69" i="87"/>
  <c r="I70" i="87"/>
  <c r="I71" i="87"/>
  <c r="I72" i="87"/>
  <c r="I73" i="87"/>
  <c r="I74" i="87"/>
  <c r="I75" i="87"/>
  <c r="I76" i="87"/>
  <c r="I77" i="87"/>
  <c r="I78" i="87"/>
  <c r="I79" i="87"/>
  <c r="I80" i="87"/>
  <c r="I81" i="87"/>
  <c r="I82" i="87"/>
  <c r="I83" i="87"/>
  <c r="I84" i="87"/>
  <c r="I85" i="87"/>
  <c r="I86" i="87"/>
  <c r="I87" i="87"/>
  <c r="I88" i="87"/>
  <c r="I89" i="87"/>
  <c r="I90" i="87"/>
  <c r="I91" i="87"/>
  <c r="I92" i="87"/>
  <c r="I93" i="87"/>
  <c r="I94" i="87"/>
  <c r="I95" i="87"/>
  <c r="I96" i="87"/>
  <c r="I97" i="87"/>
  <c r="I98" i="87"/>
  <c r="I99" i="87"/>
  <c r="I100" i="87"/>
  <c r="I101" i="87"/>
  <c r="I102" i="87"/>
  <c r="I103" i="87"/>
  <c r="I104" i="87"/>
  <c r="I105" i="87"/>
  <c r="I106" i="87"/>
  <c r="I107" i="87"/>
  <c r="I108" i="87"/>
  <c r="I109" i="87"/>
  <c r="I110" i="87"/>
  <c r="I111" i="87"/>
  <c r="I112" i="87"/>
  <c r="I113" i="87"/>
  <c r="I114" i="87"/>
  <c r="I115" i="87"/>
  <c r="I116" i="87"/>
  <c r="I117" i="87"/>
  <c r="I118" i="87"/>
  <c r="I119" i="87"/>
  <c r="I120" i="87"/>
  <c r="I121" i="87"/>
  <c r="I122" i="87"/>
  <c r="I123" i="87"/>
  <c r="I124" i="87"/>
  <c r="I125" i="87"/>
  <c r="I126" i="87"/>
  <c r="I127" i="87"/>
  <c r="I128" i="87"/>
  <c r="I129" i="87"/>
  <c r="I130" i="87"/>
  <c r="I131" i="87"/>
  <c r="I132" i="87"/>
  <c r="I273" i="87"/>
  <c r="I274" i="87"/>
  <c r="I275" i="87"/>
  <c r="I276" i="87"/>
  <c r="I277" i="87"/>
  <c r="I278" i="87"/>
  <c r="I279" i="87"/>
  <c r="I280" i="87"/>
  <c r="I281" i="87"/>
  <c r="I282" i="87"/>
  <c r="I283" i="87"/>
  <c r="I284" i="87"/>
  <c r="I285" i="87"/>
  <c r="I286" i="87"/>
  <c r="I287" i="87"/>
  <c r="I288" i="87"/>
  <c r="I289" i="87"/>
  <c r="I290" i="87"/>
  <c r="I291" i="87"/>
  <c r="I292" i="87"/>
  <c r="I293" i="87"/>
  <c r="I294" i="87"/>
  <c r="I295" i="87"/>
  <c r="I296" i="87"/>
  <c r="I297" i="87"/>
  <c r="I298" i="87"/>
  <c r="I299" i="87"/>
  <c r="I300" i="87"/>
  <c r="I301" i="87"/>
  <c r="I302" i="87"/>
  <c r="I303" i="87"/>
  <c r="I304" i="87"/>
  <c r="I305" i="87"/>
  <c r="I306" i="87"/>
  <c r="I307" i="87"/>
  <c r="I308" i="87"/>
  <c r="B286" i="87"/>
  <c r="B287" i="87"/>
  <c r="I1086" i="73" l="1"/>
  <c r="AH1086" i="73"/>
  <c r="I1087" i="73"/>
  <c r="AH1087" i="73"/>
  <c r="I1088" i="73"/>
  <c r="AH1088" i="73"/>
  <c r="I1089" i="73"/>
  <c r="AH1089" i="73"/>
  <c r="I1090" i="73"/>
  <c r="AH1090" i="73"/>
  <c r="I1091" i="73"/>
  <c r="AH1091" i="73"/>
  <c r="I1092" i="73"/>
  <c r="AH1092" i="73"/>
  <c r="I1093" i="73"/>
  <c r="AH1093" i="73"/>
  <c r="I1094" i="73"/>
  <c r="AH1094" i="73"/>
  <c r="I1095" i="73"/>
  <c r="AH1095" i="73"/>
  <c r="I1096" i="73"/>
  <c r="AH1096" i="73"/>
  <c r="I1097" i="73"/>
  <c r="AH1097" i="73"/>
  <c r="I1098" i="73"/>
  <c r="AH1098" i="73"/>
  <c r="I1099" i="73"/>
  <c r="AH1099" i="73"/>
  <c r="I1100" i="73"/>
  <c r="AH1100" i="73"/>
  <c r="I1101" i="73"/>
  <c r="AH1101" i="73"/>
  <c r="I1102" i="73"/>
  <c r="AH1102" i="73"/>
  <c r="I1103" i="73"/>
  <c r="AH1103" i="73"/>
  <c r="I1104" i="73"/>
  <c r="AH1104" i="73"/>
  <c r="I1105" i="73"/>
  <c r="AH1105" i="73"/>
  <c r="I1106" i="73"/>
  <c r="AH1106" i="73"/>
  <c r="I1107" i="73"/>
  <c r="AH1107" i="73"/>
  <c r="I1108" i="73"/>
  <c r="AH1108" i="73"/>
  <c r="I1109" i="73"/>
  <c r="AH1109" i="73"/>
  <c r="I1110" i="73"/>
  <c r="AH1110" i="73"/>
  <c r="I1111" i="73"/>
  <c r="AH1111" i="73"/>
  <c r="I1112" i="73"/>
  <c r="AH1112" i="73"/>
  <c r="I1113" i="73"/>
  <c r="AH1113" i="73"/>
  <c r="I1114" i="73"/>
  <c r="AH1114" i="73"/>
  <c r="I1115" i="73"/>
  <c r="AH1115" i="73"/>
  <c r="I1116" i="73"/>
  <c r="AH1116" i="73"/>
  <c r="I1117" i="73"/>
  <c r="AH1117" i="73"/>
  <c r="I1118" i="73"/>
  <c r="AH1118" i="73"/>
  <c r="I1119" i="73"/>
  <c r="AH1119" i="73"/>
  <c r="I1120" i="73"/>
  <c r="AH1120" i="73"/>
  <c r="I1121" i="73"/>
  <c r="AH1121" i="73"/>
  <c r="I1122" i="73"/>
  <c r="AH1122" i="73"/>
  <c r="I1123" i="73"/>
  <c r="AH1123" i="73"/>
  <c r="I1124" i="73"/>
  <c r="AH1124" i="73"/>
  <c r="I1125" i="73"/>
  <c r="AH1125" i="73"/>
  <c r="I1126" i="73"/>
  <c r="AH1126" i="73"/>
  <c r="I1127" i="73"/>
  <c r="AH1127" i="73"/>
  <c r="I1128" i="73"/>
  <c r="AH1128" i="73"/>
  <c r="I1129" i="73"/>
  <c r="AH1129" i="73"/>
  <c r="I1130" i="73"/>
  <c r="AH1130" i="73"/>
  <c r="I1131" i="73"/>
  <c r="AH1131" i="73"/>
  <c r="I1132" i="73"/>
  <c r="AH1132" i="73"/>
  <c r="I1133" i="73"/>
  <c r="AH1133" i="73"/>
  <c r="I1134" i="73"/>
  <c r="AH1134" i="73"/>
  <c r="I1135" i="73"/>
  <c r="AH1135" i="73"/>
  <c r="I1136" i="73"/>
  <c r="AH1136" i="73"/>
  <c r="I1137" i="73"/>
  <c r="AH1137" i="73"/>
  <c r="I1138" i="73"/>
  <c r="AH1138" i="73"/>
  <c r="I1139" i="73"/>
  <c r="AH1139" i="73"/>
  <c r="I1140" i="73"/>
  <c r="AH1140" i="73"/>
  <c r="I1141" i="73"/>
  <c r="AH1141" i="73"/>
  <c r="I1142" i="73"/>
  <c r="AH1142" i="73"/>
  <c r="I1143" i="73"/>
  <c r="AH1143" i="73"/>
  <c r="I1144" i="73"/>
  <c r="AH1144" i="73"/>
  <c r="I1145" i="73"/>
  <c r="AH1145" i="73"/>
  <c r="I1146" i="73"/>
  <c r="AH1146" i="73"/>
  <c r="I1147" i="73"/>
  <c r="AH1147" i="73"/>
  <c r="I1148" i="73"/>
  <c r="AH1148" i="73"/>
  <c r="I1149" i="73"/>
  <c r="AH1149" i="73"/>
  <c r="I1150" i="73"/>
  <c r="AH1150" i="73"/>
  <c r="I1151" i="73"/>
  <c r="AH1151" i="73"/>
  <c r="I1152" i="73"/>
  <c r="AH1152" i="73"/>
  <c r="I1153" i="73"/>
  <c r="AH1153" i="73"/>
  <c r="I1154" i="73"/>
  <c r="AH1154" i="73"/>
  <c r="I1155" i="73"/>
  <c r="AH1155" i="73"/>
  <c r="I1156" i="73"/>
  <c r="AH1156" i="73"/>
  <c r="I1157" i="73"/>
  <c r="AH1157" i="73"/>
  <c r="I1158" i="73"/>
  <c r="AH1158" i="73"/>
  <c r="I1159" i="73"/>
  <c r="AH1159" i="73"/>
  <c r="I1160" i="73"/>
  <c r="AH1160" i="73"/>
  <c r="I1161" i="73"/>
  <c r="AH1161" i="73"/>
  <c r="I1162" i="73"/>
  <c r="AH1162" i="73"/>
  <c r="I1163" i="73"/>
  <c r="AH1163" i="73"/>
  <c r="I1164" i="73"/>
  <c r="AH1164" i="73"/>
  <c r="I1165" i="73"/>
  <c r="AH1165" i="73"/>
  <c r="I1166" i="73"/>
  <c r="AH1166" i="73"/>
  <c r="I1167" i="73"/>
  <c r="AH1167" i="73"/>
  <c r="I1168" i="73"/>
  <c r="AH1168" i="73"/>
  <c r="I1169" i="73"/>
  <c r="AH1169" i="73"/>
  <c r="I1170" i="73"/>
  <c r="AH1170" i="73"/>
  <c r="I1171" i="73"/>
  <c r="AH1171" i="73"/>
  <c r="I1172" i="73"/>
  <c r="AH1172" i="73"/>
  <c r="I1173" i="73"/>
  <c r="AH1173" i="73"/>
  <c r="I1174" i="73"/>
  <c r="AH1174" i="73"/>
  <c r="I1175" i="73"/>
  <c r="AH1175" i="73"/>
  <c r="I1176" i="73"/>
  <c r="AH1176" i="73"/>
  <c r="I1177" i="73"/>
  <c r="AH1177" i="73"/>
  <c r="I1178" i="73"/>
  <c r="AH1178" i="73"/>
  <c r="I1179" i="73"/>
  <c r="AH1179" i="73"/>
  <c r="I1180" i="73"/>
  <c r="AH1180" i="73"/>
  <c r="I1181" i="73"/>
  <c r="AH1181" i="73"/>
  <c r="I1182" i="73"/>
  <c r="AH1182" i="73"/>
  <c r="I1183" i="73"/>
  <c r="AH1183" i="73"/>
  <c r="F747" i="73" l="1"/>
  <c r="I747" i="73"/>
  <c r="AH747" i="73"/>
  <c r="F748" i="73"/>
  <c r="I748" i="73"/>
  <c r="AH748" i="73"/>
  <c r="F749" i="73"/>
  <c r="I749" i="73"/>
  <c r="AH749" i="73"/>
  <c r="F750" i="73"/>
  <c r="I750" i="73"/>
  <c r="AH750" i="73"/>
  <c r="B747" i="73"/>
  <c r="B748" i="73"/>
  <c r="B749" i="73"/>
  <c r="B750" i="73"/>
  <c r="B64" i="73"/>
  <c r="B65" i="73"/>
  <c r="B66" i="73"/>
  <c r="B67" i="73"/>
  <c r="B68" i="73"/>
  <c r="B69" i="73"/>
  <c r="B70" i="73"/>
  <c r="B71" i="73"/>
  <c r="B72" i="73"/>
  <c r="B73" i="73"/>
  <c r="B74" i="73"/>
  <c r="B75" i="73"/>
  <c r="B76" i="73"/>
  <c r="B77" i="73"/>
  <c r="B78" i="73"/>
  <c r="B79" i="73"/>
  <c r="B80" i="73"/>
  <c r="B81" i="73"/>
  <c r="B82" i="73"/>
  <c r="B83" i="73"/>
  <c r="B84" i="73"/>
  <c r="B85" i="73"/>
  <c r="B86" i="73"/>
  <c r="B87" i="73"/>
  <c r="B88" i="73"/>
  <c r="B89" i="73"/>
  <c r="B90" i="73"/>
  <c r="B91" i="73"/>
  <c r="B92" i="73"/>
  <c r="B93" i="73"/>
  <c r="B94" i="73"/>
  <c r="B95" i="73"/>
  <c r="B96" i="73"/>
  <c r="B97" i="73"/>
  <c r="B98" i="73"/>
  <c r="B99" i="73"/>
  <c r="B100" i="73"/>
  <c r="B101" i="73"/>
  <c r="B102" i="73"/>
  <c r="B103" i="73"/>
  <c r="B104" i="73"/>
  <c r="B105" i="73"/>
  <c r="B106" i="73"/>
  <c r="B107" i="73"/>
  <c r="B108" i="73"/>
  <c r="B109" i="73"/>
  <c r="B110" i="73"/>
  <c r="B111" i="73"/>
  <c r="B112" i="73"/>
  <c r="B113" i="73"/>
  <c r="B114" i="73"/>
  <c r="B115" i="73"/>
  <c r="B116" i="73"/>
  <c r="B117" i="73"/>
  <c r="B118" i="73"/>
  <c r="B119" i="73"/>
  <c r="B120" i="73"/>
  <c r="B121" i="73"/>
  <c r="B122" i="73"/>
  <c r="B123" i="73"/>
  <c r="B124" i="73"/>
  <c r="B125" i="73"/>
  <c r="B126" i="73"/>
  <c r="B128" i="73"/>
  <c r="B129" i="73"/>
  <c r="B130" i="73"/>
  <c r="B131" i="73"/>
  <c r="B132" i="73"/>
  <c r="B133" i="73"/>
  <c r="B134" i="73"/>
  <c r="B135" i="73"/>
  <c r="B136" i="73"/>
  <c r="B137" i="73"/>
  <c r="B138" i="73"/>
  <c r="B139" i="73"/>
  <c r="B140" i="73"/>
  <c r="B141" i="73"/>
  <c r="B142" i="73"/>
  <c r="B143" i="73"/>
  <c r="B144" i="73"/>
  <c r="B145" i="73"/>
  <c r="B146" i="73"/>
  <c r="B147" i="73"/>
  <c r="B148" i="73"/>
  <c r="B149" i="73"/>
  <c r="B150" i="73"/>
  <c r="B151" i="73"/>
  <c r="B152" i="73"/>
  <c r="B153" i="73"/>
  <c r="B154" i="73"/>
  <c r="B155" i="73"/>
  <c r="B156" i="73"/>
  <c r="B157" i="73"/>
  <c r="B158" i="73"/>
  <c r="B159" i="73"/>
  <c r="B160" i="73"/>
  <c r="B161" i="73"/>
  <c r="B162" i="73"/>
  <c r="B163" i="73"/>
  <c r="B164" i="73"/>
  <c r="B165" i="73"/>
  <c r="B166" i="73"/>
  <c r="B167" i="73"/>
  <c r="B168" i="73"/>
  <c r="B169" i="73"/>
  <c r="B170" i="73"/>
  <c r="B171" i="73"/>
  <c r="B172" i="73"/>
  <c r="B173" i="73"/>
  <c r="B174" i="73"/>
  <c r="B175" i="73"/>
  <c r="B176" i="73"/>
  <c r="B177" i="73"/>
  <c r="B178" i="73"/>
  <c r="B179" i="73"/>
  <c r="B180" i="73"/>
  <c r="B181" i="73"/>
  <c r="B182" i="73"/>
  <c r="B183" i="73"/>
  <c r="B184" i="73"/>
  <c r="B185" i="73"/>
  <c r="B186" i="73"/>
  <c r="B187" i="73"/>
  <c r="B188" i="73"/>
  <c r="B189" i="73"/>
  <c r="B190" i="73"/>
  <c r="B191" i="73"/>
  <c r="B192" i="73"/>
  <c r="B193" i="73"/>
  <c r="B194" i="73"/>
  <c r="B195" i="73"/>
  <c r="B196" i="73"/>
  <c r="B197" i="73"/>
  <c r="B198" i="73"/>
  <c r="B199" i="73"/>
  <c r="B200" i="73"/>
  <c r="B201" i="73"/>
  <c r="B202" i="73"/>
  <c r="B203" i="73"/>
  <c r="B204" i="73"/>
  <c r="B205" i="73"/>
  <c r="B206" i="73"/>
  <c r="B207" i="73"/>
  <c r="B208" i="73"/>
  <c r="B209" i="73"/>
  <c r="B210" i="73"/>
  <c r="B211" i="73"/>
  <c r="B212" i="73"/>
  <c r="B213" i="73"/>
  <c r="B214" i="73"/>
  <c r="B215" i="73"/>
  <c r="B216" i="73"/>
  <c r="B217" i="73"/>
  <c r="B218" i="73"/>
  <c r="B219" i="73"/>
  <c r="B220" i="73"/>
  <c r="B221" i="73"/>
  <c r="B222" i="73"/>
  <c r="B223" i="73"/>
  <c r="B224" i="73"/>
  <c r="B225" i="73"/>
  <c r="B226" i="73"/>
  <c r="B227" i="73"/>
  <c r="B228" i="73"/>
  <c r="B229" i="73"/>
  <c r="B230" i="73"/>
  <c r="B231" i="73"/>
  <c r="B232" i="73"/>
  <c r="B233" i="73"/>
  <c r="B234" i="73"/>
  <c r="B235" i="73"/>
  <c r="B236" i="73"/>
  <c r="B237" i="73"/>
  <c r="B238" i="73"/>
  <c r="B239" i="73"/>
  <c r="B240" i="73"/>
  <c r="B241" i="73"/>
  <c r="B242" i="73"/>
  <c r="B243" i="73"/>
  <c r="B244" i="73"/>
  <c r="B245" i="73"/>
  <c r="B246" i="73"/>
  <c r="B247" i="73"/>
  <c r="B248" i="73"/>
  <c r="B249" i="73"/>
  <c r="B250" i="73"/>
  <c r="B251" i="73"/>
  <c r="B252" i="73"/>
  <c r="B253" i="73"/>
  <c r="B254" i="73"/>
  <c r="B255" i="73"/>
  <c r="B256" i="73"/>
  <c r="B257" i="73"/>
  <c r="B258" i="73"/>
  <c r="B259" i="73"/>
  <c r="B260" i="73"/>
  <c r="B261" i="73"/>
  <c r="B262" i="73"/>
  <c r="B263" i="73"/>
  <c r="B264" i="73"/>
  <c r="B265" i="73"/>
  <c r="B266" i="73"/>
  <c r="B267" i="73"/>
  <c r="B268" i="73"/>
  <c r="B269" i="73"/>
  <c r="B270" i="73"/>
  <c r="B271" i="73"/>
  <c r="B272" i="73"/>
  <c r="B273" i="73"/>
  <c r="B274" i="73"/>
  <c r="B275" i="73"/>
  <c r="B276" i="73"/>
  <c r="B277" i="73"/>
  <c r="B278" i="73"/>
  <c r="B279" i="73"/>
  <c r="B280" i="73"/>
  <c r="B281" i="73"/>
  <c r="B282" i="73"/>
  <c r="B283" i="73"/>
  <c r="B284" i="73"/>
  <c r="B285" i="73"/>
  <c r="B286" i="73"/>
  <c r="B287" i="73"/>
  <c r="B288" i="73"/>
  <c r="B289" i="73"/>
  <c r="B290" i="73"/>
  <c r="B291" i="73"/>
  <c r="B292" i="73"/>
  <c r="B293" i="73"/>
  <c r="B294" i="73"/>
  <c r="B295" i="73"/>
  <c r="B296" i="73"/>
  <c r="B297" i="73"/>
  <c r="B298" i="73"/>
  <c r="B299" i="73"/>
  <c r="B300" i="73"/>
  <c r="B301" i="73"/>
  <c r="B302" i="73"/>
  <c r="B303" i="73"/>
  <c r="B304" i="73"/>
  <c r="B305" i="73"/>
  <c r="B306" i="73"/>
  <c r="B307" i="73"/>
  <c r="B308" i="73"/>
  <c r="B309" i="73"/>
  <c r="B310" i="73"/>
  <c r="B311" i="73"/>
  <c r="B312" i="73"/>
  <c r="B313" i="73"/>
  <c r="B314" i="73"/>
  <c r="B315" i="73"/>
  <c r="B316" i="73"/>
  <c r="B317" i="73"/>
  <c r="B318" i="73"/>
  <c r="B319" i="73"/>
  <c r="B320" i="73"/>
  <c r="B321" i="73"/>
  <c r="B322" i="73"/>
  <c r="B323" i="73"/>
  <c r="B324" i="73"/>
  <c r="B325" i="73"/>
  <c r="B326" i="73"/>
  <c r="B327" i="73"/>
  <c r="B328" i="73"/>
  <c r="B329" i="73"/>
  <c r="B330" i="73"/>
  <c r="B331" i="73"/>
  <c r="B332" i="73"/>
  <c r="B333" i="73"/>
  <c r="B334" i="73"/>
  <c r="B335" i="73"/>
  <c r="B336" i="73"/>
  <c r="B337" i="73"/>
  <c r="B338" i="73"/>
  <c r="B339" i="73"/>
  <c r="B340" i="73"/>
  <c r="B341" i="73"/>
  <c r="B342" i="73"/>
  <c r="B343" i="73"/>
  <c r="B344" i="73"/>
  <c r="B345" i="73"/>
  <c r="B346" i="73"/>
  <c r="B347" i="73"/>
  <c r="B348" i="73"/>
  <c r="B349" i="73"/>
  <c r="B350" i="73"/>
  <c r="B351" i="73"/>
  <c r="B352" i="73"/>
  <c r="B353" i="73"/>
  <c r="B354" i="73"/>
  <c r="B355" i="73"/>
  <c r="B356" i="73"/>
  <c r="B357" i="73"/>
  <c r="B358" i="73"/>
  <c r="B359" i="73"/>
  <c r="B360" i="73"/>
  <c r="B361" i="73"/>
  <c r="B362" i="73"/>
  <c r="B363" i="73"/>
  <c r="B364" i="73"/>
  <c r="B365" i="73"/>
  <c r="B366" i="73"/>
  <c r="B367" i="73"/>
  <c r="B368" i="73"/>
  <c r="B369" i="73"/>
  <c r="B370" i="73"/>
  <c r="B371" i="73"/>
  <c r="B372" i="73"/>
  <c r="B373" i="73"/>
  <c r="B374" i="73"/>
  <c r="B375" i="73"/>
  <c r="B376" i="73"/>
  <c r="B377" i="73"/>
  <c r="B378" i="73"/>
  <c r="B379" i="73"/>
  <c r="B380" i="73"/>
  <c r="B381" i="73"/>
  <c r="B382" i="73"/>
  <c r="B383" i="73"/>
  <c r="B384" i="73"/>
  <c r="B385" i="73"/>
  <c r="B386" i="73"/>
  <c r="B387" i="73"/>
  <c r="B388" i="73"/>
  <c r="B389" i="73"/>
  <c r="B390" i="73"/>
  <c r="B391" i="73"/>
  <c r="B392" i="73"/>
  <c r="B393" i="73"/>
  <c r="B394" i="73"/>
  <c r="B395" i="73"/>
  <c r="B396" i="73"/>
  <c r="B397" i="73"/>
  <c r="B398" i="73"/>
  <c r="B399" i="73"/>
  <c r="B400" i="73"/>
  <c r="B401" i="73"/>
  <c r="B402" i="73"/>
  <c r="B403" i="73"/>
  <c r="B404" i="73"/>
  <c r="B405" i="73"/>
  <c r="B406" i="73"/>
  <c r="B407" i="73"/>
  <c r="B408" i="73"/>
  <c r="B409" i="73"/>
  <c r="B410" i="73"/>
  <c r="B411" i="73"/>
  <c r="B412" i="73"/>
  <c r="B413" i="73"/>
  <c r="B414" i="73"/>
  <c r="B415" i="73"/>
  <c r="B416" i="73"/>
  <c r="B417" i="73"/>
  <c r="B418" i="73"/>
  <c r="B419" i="73"/>
  <c r="B420" i="73"/>
  <c r="B421" i="73"/>
  <c r="B422" i="73"/>
  <c r="B423" i="73"/>
  <c r="B424" i="73"/>
  <c r="B425" i="73"/>
  <c r="B426" i="73"/>
  <c r="B427" i="73"/>
  <c r="B428" i="73"/>
  <c r="B429" i="73"/>
  <c r="B430" i="73"/>
  <c r="B431" i="73"/>
  <c r="B432" i="73"/>
  <c r="B433" i="73"/>
  <c r="B434" i="73"/>
  <c r="B435" i="73"/>
  <c r="B436" i="73"/>
  <c r="B437" i="73"/>
  <c r="B438" i="73"/>
  <c r="B439" i="73"/>
  <c r="B440" i="73"/>
  <c r="B441" i="73"/>
  <c r="B442" i="73"/>
  <c r="B443" i="73"/>
  <c r="B444" i="73"/>
  <c r="B445" i="73"/>
  <c r="B446" i="73"/>
  <c r="B447" i="73"/>
  <c r="B448" i="73"/>
  <c r="B449" i="73"/>
  <c r="B450" i="73"/>
  <c r="B451" i="73"/>
  <c r="B452" i="73"/>
  <c r="B453" i="73"/>
  <c r="B454" i="73"/>
  <c r="B455" i="73"/>
  <c r="B456" i="73"/>
  <c r="B457" i="73"/>
  <c r="B458" i="73"/>
  <c r="B459" i="73"/>
  <c r="B460" i="73"/>
  <c r="B461" i="73"/>
  <c r="B462" i="73"/>
  <c r="B463" i="73"/>
  <c r="B464" i="73"/>
  <c r="B465" i="73"/>
  <c r="B466" i="73"/>
  <c r="B467" i="73"/>
  <c r="B468" i="73"/>
  <c r="B469" i="73"/>
  <c r="B470" i="73"/>
  <c r="B471" i="73"/>
  <c r="B472" i="73"/>
  <c r="B473" i="73"/>
  <c r="B474" i="73"/>
  <c r="B475" i="73"/>
  <c r="B476" i="73"/>
  <c r="B477" i="73"/>
  <c r="B478" i="73"/>
  <c r="B479" i="73"/>
  <c r="B480" i="73"/>
  <c r="B481" i="73"/>
  <c r="B482" i="73"/>
  <c r="B483" i="73"/>
  <c r="B484" i="73"/>
  <c r="B485" i="73"/>
  <c r="B486" i="73"/>
  <c r="B487" i="73"/>
  <c r="B488" i="73"/>
  <c r="B489" i="73"/>
  <c r="B490" i="73"/>
  <c r="B491" i="73"/>
  <c r="B492" i="73"/>
  <c r="B493" i="73"/>
  <c r="B494" i="73"/>
  <c r="B495" i="73"/>
  <c r="B496" i="73"/>
  <c r="B497" i="73"/>
  <c r="B498" i="73"/>
  <c r="B499" i="73"/>
  <c r="B500" i="73"/>
  <c r="B501" i="73"/>
  <c r="B502" i="73"/>
  <c r="B503" i="73"/>
  <c r="B504" i="73"/>
  <c r="B505" i="73"/>
  <c r="B506" i="73"/>
  <c r="B507" i="73"/>
  <c r="B508" i="73"/>
  <c r="B509" i="73"/>
  <c r="B510" i="73"/>
  <c r="B511" i="73"/>
  <c r="B512" i="73"/>
  <c r="B513" i="73"/>
  <c r="B514" i="73"/>
  <c r="B515" i="73"/>
  <c r="B516" i="73"/>
  <c r="B517" i="73"/>
  <c r="B518" i="73"/>
  <c r="B519" i="73"/>
  <c r="B520" i="73"/>
  <c r="B521" i="73"/>
  <c r="B522" i="73"/>
  <c r="B523" i="73"/>
  <c r="B524" i="73"/>
  <c r="B525" i="73"/>
  <c r="B526" i="73"/>
  <c r="B527" i="73"/>
  <c r="B528" i="73"/>
  <c r="B529" i="73"/>
  <c r="B530" i="73"/>
  <c r="B531" i="73"/>
  <c r="B532" i="73"/>
  <c r="B533" i="73"/>
  <c r="B534" i="73"/>
  <c r="B535" i="73"/>
  <c r="B536" i="73"/>
  <c r="B537" i="73"/>
  <c r="B538" i="73"/>
  <c r="B539" i="73"/>
  <c r="B540" i="73"/>
  <c r="B541" i="73"/>
  <c r="B542" i="73"/>
  <c r="B543" i="73"/>
  <c r="B544" i="73"/>
  <c r="B545" i="73"/>
  <c r="B546" i="73"/>
  <c r="B547" i="73"/>
  <c r="B548" i="73"/>
  <c r="B549" i="73"/>
  <c r="B550" i="73"/>
  <c r="B551" i="73"/>
  <c r="B552" i="73"/>
  <c r="B553" i="73"/>
  <c r="B554" i="73"/>
  <c r="B555" i="73"/>
  <c r="B556" i="73"/>
  <c r="B557" i="73"/>
  <c r="B558" i="73"/>
  <c r="B559" i="73"/>
  <c r="B560" i="73"/>
  <c r="B561" i="73"/>
  <c r="B562" i="73"/>
  <c r="B563" i="73"/>
  <c r="B564" i="73"/>
  <c r="B565" i="73"/>
  <c r="B566" i="73"/>
  <c r="B567" i="73"/>
  <c r="B568" i="73"/>
  <c r="B569" i="73"/>
  <c r="B570" i="73"/>
  <c r="B571" i="73"/>
  <c r="B572" i="73"/>
  <c r="B573" i="73"/>
  <c r="B574" i="73"/>
  <c r="B575" i="73"/>
  <c r="B576" i="73"/>
  <c r="B577" i="73"/>
  <c r="B578" i="73"/>
  <c r="B579" i="73"/>
  <c r="B580" i="73"/>
  <c r="B581" i="73"/>
  <c r="B582" i="73"/>
  <c r="B583" i="73"/>
  <c r="B584" i="73"/>
  <c r="B585" i="73"/>
  <c r="B586" i="73"/>
  <c r="B587" i="73"/>
  <c r="B588" i="73"/>
  <c r="B589" i="73"/>
  <c r="B590" i="73"/>
  <c r="B591" i="73"/>
  <c r="B592" i="73"/>
  <c r="B593" i="73"/>
  <c r="B594" i="73"/>
  <c r="B595" i="73"/>
  <c r="B596" i="73"/>
  <c r="B597" i="73"/>
  <c r="B598" i="73"/>
  <c r="B599" i="73"/>
  <c r="B600" i="73"/>
  <c r="B601" i="73"/>
  <c r="B602" i="73"/>
  <c r="B603" i="73"/>
  <c r="B604" i="73"/>
  <c r="B605" i="73"/>
  <c r="B606" i="73"/>
  <c r="B607" i="73"/>
  <c r="B608" i="73"/>
  <c r="B609" i="73"/>
  <c r="B610" i="73"/>
  <c r="B611" i="73"/>
  <c r="B612" i="73"/>
  <c r="B613" i="73"/>
  <c r="B614" i="73"/>
  <c r="B615" i="73"/>
  <c r="B616" i="73"/>
  <c r="B617" i="73"/>
  <c r="B618" i="73"/>
  <c r="B619" i="73"/>
  <c r="B620" i="73"/>
  <c r="B621" i="73"/>
  <c r="B622" i="73"/>
  <c r="B623" i="73"/>
  <c r="B624" i="73"/>
  <c r="B625" i="73"/>
  <c r="B626" i="73"/>
  <c r="B627" i="73"/>
  <c r="B628" i="73"/>
  <c r="B629" i="73"/>
  <c r="B630" i="73"/>
  <c r="B631" i="73"/>
  <c r="B632" i="73"/>
  <c r="B633" i="73"/>
  <c r="B634" i="73"/>
  <c r="B635" i="73"/>
  <c r="B636" i="73"/>
  <c r="B637" i="73"/>
  <c r="B638" i="73"/>
  <c r="B639" i="73"/>
  <c r="B640" i="73"/>
  <c r="B641" i="73"/>
  <c r="B642" i="73"/>
  <c r="B643" i="73"/>
  <c r="B644" i="73"/>
  <c r="B645" i="73"/>
  <c r="B646" i="73"/>
  <c r="B647" i="73"/>
  <c r="B648" i="73"/>
  <c r="B649" i="73"/>
  <c r="B650" i="73"/>
  <c r="B651" i="73"/>
  <c r="B652" i="73"/>
  <c r="B653" i="73"/>
  <c r="B654" i="73"/>
  <c r="B655" i="73"/>
  <c r="B656" i="73"/>
  <c r="B657" i="73"/>
  <c r="B658" i="73"/>
  <c r="B659" i="73"/>
  <c r="B660" i="73"/>
  <c r="B661" i="73"/>
  <c r="B662" i="73"/>
  <c r="B663" i="73"/>
  <c r="B664" i="73"/>
  <c r="B665" i="73"/>
  <c r="B666" i="73"/>
  <c r="B667" i="73"/>
  <c r="B668" i="73"/>
  <c r="B669" i="73"/>
  <c r="B670" i="73"/>
  <c r="B671" i="73"/>
  <c r="B672" i="73"/>
  <c r="B673" i="73"/>
  <c r="B674" i="73"/>
  <c r="B675" i="73"/>
  <c r="B676" i="73"/>
  <c r="B677" i="73"/>
  <c r="B678" i="73"/>
  <c r="B679" i="73"/>
  <c r="B680" i="73"/>
  <c r="B681" i="73"/>
  <c r="B682" i="73"/>
  <c r="B683" i="73"/>
  <c r="B684" i="73"/>
  <c r="B685" i="73"/>
  <c r="B686" i="73"/>
  <c r="B687" i="73"/>
  <c r="B688" i="73"/>
  <c r="B689" i="73"/>
  <c r="B690" i="73"/>
  <c r="B691" i="73"/>
  <c r="B692" i="73"/>
  <c r="B693" i="73"/>
  <c r="B694" i="73"/>
  <c r="B695" i="73"/>
  <c r="B696" i="73"/>
  <c r="B697" i="73"/>
  <c r="B698" i="73"/>
  <c r="B699" i="73"/>
  <c r="B700" i="73"/>
  <c r="B701" i="73"/>
  <c r="B702" i="73"/>
  <c r="B703" i="73"/>
  <c r="B704" i="73"/>
  <c r="B705" i="73"/>
  <c r="B706" i="73"/>
  <c r="B707" i="73"/>
  <c r="B708" i="73"/>
  <c r="B709" i="73"/>
  <c r="B710" i="73"/>
  <c r="B711" i="73"/>
  <c r="B712" i="73"/>
  <c r="B713" i="73"/>
  <c r="B714" i="73"/>
  <c r="B715" i="73"/>
  <c r="B716" i="73"/>
  <c r="B717" i="73"/>
  <c r="B718" i="73"/>
  <c r="B719" i="73"/>
  <c r="B720" i="73"/>
  <c r="B721" i="73"/>
  <c r="B722" i="73"/>
  <c r="B723" i="73"/>
  <c r="B724" i="73"/>
  <c r="B725" i="73"/>
  <c r="B726" i="73"/>
  <c r="B727" i="73"/>
  <c r="B728" i="73"/>
  <c r="B729" i="73"/>
  <c r="B730" i="73"/>
  <c r="B731" i="73"/>
  <c r="B732" i="73"/>
  <c r="B733" i="73"/>
  <c r="B734" i="73"/>
  <c r="B735" i="73"/>
  <c r="B736" i="73"/>
  <c r="B737" i="73"/>
  <c r="B738" i="73"/>
  <c r="B739" i="73"/>
  <c r="B740" i="73"/>
  <c r="B741" i="73"/>
  <c r="B742" i="73"/>
  <c r="B743" i="73"/>
  <c r="B744" i="73"/>
  <c r="B745" i="73"/>
  <c r="B746" i="73"/>
  <c r="W290" i="73"/>
  <c r="W333" i="73"/>
  <c r="W247" i="73"/>
  <c r="W304" i="73"/>
  <c r="W369" i="73"/>
  <c r="W242" i="73"/>
  <c r="X242" i="73" l="1"/>
  <c r="X369" i="73"/>
  <c r="X304" i="73"/>
  <c r="X247" i="73"/>
  <c r="Y247" i="73"/>
  <c r="X333" i="73"/>
  <c r="X290" i="73"/>
  <c r="I1194" i="73"/>
  <c r="AH1194" i="73"/>
  <c r="I1195" i="73"/>
  <c r="AH1195" i="73"/>
  <c r="I1196" i="73"/>
  <c r="AH1196" i="73"/>
  <c r="I1197" i="73"/>
  <c r="AH1197" i="73"/>
  <c r="I1198" i="73"/>
  <c r="AH1198" i="73"/>
  <c r="I1199" i="73"/>
  <c r="AH1199" i="73"/>
  <c r="I1200" i="73"/>
  <c r="AH1200" i="73"/>
  <c r="I1201" i="73"/>
  <c r="AH1201" i="73"/>
  <c r="I1202" i="73"/>
  <c r="AH1202" i="73"/>
  <c r="Z247" i="73" l="1"/>
  <c r="AA247" i="73"/>
  <c r="F15" i="87"/>
  <c r="B15" i="87" s="1"/>
  <c r="F16" i="87"/>
  <c r="B16" i="87" s="1"/>
  <c r="F17" i="87"/>
  <c r="B17" i="87" s="1"/>
  <c r="F18" i="87"/>
  <c r="B18" i="87" s="1"/>
  <c r="F19" i="87"/>
  <c r="B19" i="87" s="1"/>
  <c r="F20" i="87"/>
  <c r="B20" i="87" s="1"/>
  <c r="F21" i="87"/>
  <c r="B21" i="87" s="1"/>
  <c r="F22" i="87"/>
  <c r="B22" i="87" s="1"/>
  <c r="F23" i="87"/>
  <c r="B23" i="87" s="1"/>
  <c r="F24" i="87"/>
  <c r="B24" i="87" s="1"/>
  <c r="F25" i="87"/>
  <c r="B25" i="87" s="1"/>
  <c r="F26" i="87"/>
  <c r="B26" i="87" s="1"/>
  <c r="F27" i="87"/>
  <c r="B27" i="87" s="1"/>
  <c r="F28" i="87"/>
  <c r="B28" i="87" s="1"/>
  <c r="F29" i="87"/>
  <c r="B29" i="87" s="1"/>
  <c r="F30" i="87"/>
  <c r="B30" i="87" s="1"/>
  <c r="F31" i="87"/>
  <c r="B31" i="87" s="1"/>
  <c r="F32" i="87"/>
  <c r="B32" i="87" s="1"/>
  <c r="F33" i="87"/>
  <c r="B33" i="87" s="1"/>
  <c r="F34" i="87"/>
  <c r="B34" i="87" s="1"/>
  <c r="F35" i="87"/>
  <c r="B35" i="87" s="1"/>
  <c r="F36" i="87"/>
  <c r="B36" i="87" s="1"/>
  <c r="F37" i="87"/>
  <c r="B37" i="87" s="1"/>
  <c r="F38" i="87"/>
  <c r="B38" i="87" s="1"/>
  <c r="F39" i="87"/>
  <c r="B39" i="87" s="1"/>
  <c r="F40" i="87"/>
  <c r="B40" i="87" s="1"/>
  <c r="F41" i="87"/>
  <c r="B41" i="87" s="1"/>
  <c r="F42" i="87"/>
  <c r="B42" i="87" s="1"/>
  <c r="F43" i="87"/>
  <c r="B43" i="87" s="1"/>
  <c r="F44" i="87"/>
  <c r="B44" i="87" s="1"/>
  <c r="F45" i="87"/>
  <c r="B45" i="87" s="1"/>
  <c r="F46" i="87"/>
  <c r="B46" i="87" s="1"/>
  <c r="F47" i="87"/>
  <c r="B47" i="87" s="1"/>
  <c r="F48" i="87"/>
  <c r="B48" i="87" s="1"/>
  <c r="F49" i="87"/>
  <c r="B49" i="87" s="1"/>
  <c r="F50" i="87"/>
  <c r="B50" i="87" s="1"/>
  <c r="F51" i="87"/>
  <c r="B51" i="87" s="1"/>
  <c r="F52" i="87"/>
  <c r="B52" i="87" s="1"/>
  <c r="F53" i="87"/>
  <c r="B53" i="87" s="1"/>
  <c r="F54" i="87"/>
  <c r="B54" i="87" s="1"/>
  <c r="F55" i="87"/>
  <c r="B55" i="87" s="1"/>
  <c r="F56" i="87"/>
  <c r="B56" i="87" s="1"/>
  <c r="F57" i="87"/>
  <c r="B57" i="87" s="1"/>
  <c r="F58" i="87"/>
  <c r="B58" i="87" s="1"/>
  <c r="F59" i="87"/>
  <c r="B59" i="87" s="1"/>
  <c r="F60" i="87"/>
  <c r="B60" i="87" s="1"/>
  <c r="F61" i="87"/>
  <c r="B61" i="87" s="1"/>
  <c r="F62" i="87"/>
  <c r="B62" i="87" s="1"/>
  <c r="F63" i="87"/>
  <c r="B63" i="87" s="1"/>
  <c r="F64" i="87"/>
  <c r="B64" i="87" s="1"/>
  <c r="F65" i="87"/>
  <c r="B65" i="87" s="1"/>
  <c r="F66" i="87"/>
  <c r="B66" i="87" s="1"/>
  <c r="F67" i="87"/>
  <c r="B67" i="87" s="1"/>
  <c r="F68" i="87"/>
  <c r="B68" i="87" s="1"/>
  <c r="F69" i="87"/>
  <c r="B69" i="87" s="1"/>
  <c r="F70" i="87"/>
  <c r="B70" i="87" s="1"/>
  <c r="F71" i="87"/>
  <c r="B71" i="87" s="1"/>
  <c r="F72" i="87"/>
  <c r="B72" i="87" s="1"/>
  <c r="F73" i="87"/>
  <c r="B73" i="87" s="1"/>
  <c r="F74" i="87"/>
  <c r="B74" i="87" s="1"/>
  <c r="F75" i="87"/>
  <c r="B75" i="87" s="1"/>
  <c r="F76" i="87"/>
  <c r="B76" i="87" s="1"/>
  <c r="F77" i="87"/>
  <c r="B77" i="87" s="1"/>
  <c r="F78" i="87"/>
  <c r="B78" i="87" s="1"/>
  <c r="F79" i="87"/>
  <c r="B79" i="87" s="1"/>
  <c r="F80" i="87"/>
  <c r="B80" i="87" s="1"/>
  <c r="F81" i="87"/>
  <c r="B81" i="87" s="1"/>
  <c r="F82" i="87"/>
  <c r="B82" i="87" s="1"/>
  <c r="F83" i="87"/>
  <c r="B83" i="87" s="1"/>
  <c r="F84" i="87"/>
  <c r="B84" i="87" s="1"/>
  <c r="F85" i="87"/>
  <c r="B85" i="87" s="1"/>
  <c r="F86" i="87"/>
  <c r="B86" i="87" s="1"/>
  <c r="F87" i="87"/>
  <c r="B87" i="87" s="1"/>
  <c r="F88" i="87"/>
  <c r="B88" i="87" s="1"/>
  <c r="F89" i="87"/>
  <c r="B89" i="87" s="1"/>
  <c r="F90" i="87"/>
  <c r="B90" i="87" s="1"/>
  <c r="F91" i="87"/>
  <c r="B91" i="87" s="1"/>
  <c r="F92" i="87"/>
  <c r="B92" i="87" s="1"/>
  <c r="F93" i="87"/>
  <c r="B93" i="87" s="1"/>
  <c r="F94" i="87"/>
  <c r="B94" i="87" s="1"/>
  <c r="F95" i="87"/>
  <c r="B95" i="87" s="1"/>
  <c r="F96" i="87"/>
  <c r="B96" i="87" s="1"/>
  <c r="F97" i="87"/>
  <c r="B97" i="87" s="1"/>
  <c r="F98" i="87"/>
  <c r="B98" i="87" s="1"/>
  <c r="F99" i="87"/>
  <c r="B99" i="87" s="1"/>
  <c r="F100" i="87"/>
  <c r="B100" i="87" s="1"/>
  <c r="F101" i="87"/>
  <c r="B101" i="87" s="1"/>
  <c r="F102" i="87"/>
  <c r="B102" i="87" s="1"/>
  <c r="F103" i="87"/>
  <c r="B103" i="87" s="1"/>
  <c r="F104" i="87"/>
  <c r="B104" i="87" s="1"/>
  <c r="F105" i="87"/>
  <c r="B105" i="87" s="1"/>
  <c r="F106" i="87"/>
  <c r="B106" i="87" s="1"/>
  <c r="F107" i="87"/>
  <c r="B107" i="87" s="1"/>
  <c r="F108" i="87"/>
  <c r="B108" i="87" s="1"/>
  <c r="F109" i="87"/>
  <c r="B109" i="87" s="1"/>
  <c r="F110" i="87"/>
  <c r="B110" i="87" s="1"/>
  <c r="F111" i="87"/>
  <c r="B111" i="87" s="1"/>
  <c r="F112" i="87"/>
  <c r="B112" i="87" s="1"/>
  <c r="F113" i="87"/>
  <c r="B113" i="87" s="1"/>
  <c r="F114" i="87"/>
  <c r="B114" i="87" s="1"/>
  <c r="F115" i="87"/>
  <c r="B115" i="87" s="1"/>
  <c r="F116" i="87"/>
  <c r="B116" i="87" s="1"/>
  <c r="F117" i="87"/>
  <c r="B117" i="87" s="1"/>
  <c r="F118" i="87"/>
  <c r="B118" i="87" s="1"/>
  <c r="F119" i="87"/>
  <c r="B119" i="87" s="1"/>
  <c r="F120" i="87"/>
  <c r="B120" i="87" s="1"/>
  <c r="F121" i="87"/>
  <c r="B121" i="87" s="1"/>
  <c r="F122" i="87"/>
  <c r="B122" i="87" s="1"/>
  <c r="F123" i="87"/>
  <c r="B123" i="87" s="1"/>
  <c r="F124" i="87"/>
  <c r="B124" i="87" s="1"/>
  <c r="F125" i="87"/>
  <c r="B125" i="87" s="1"/>
  <c r="F126" i="87"/>
  <c r="B126" i="87" s="1"/>
  <c r="F127" i="87"/>
  <c r="B127" i="87" s="1"/>
  <c r="F128" i="87"/>
  <c r="B128" i="87" s="1"/>
  <c r="F129" i="87"/>
  <c r="B129" i="87" s="1"/>
  <c r="F130" i="87"/>
  <c r="B130" i="87" s="1"/>
  <c r="F131" i="87"/>
  <c r="B131" i="87" s="1"/>
  <c r="F132" i="87"/>
  <c r="B132" i="87" s="1"/>
  <c r="F273" i="87"/>
  <c r="B273" i="87" s="1"/>
  <c r="F274" i="87"/>
  <c r="B274" i="87" s="1"/>
  <c r="F275" i="87"/>
  <c r="B275" i="87" s="1"/>
  <c r="F276" i="87"/>
  <c r="B276" i="87" s="1"/>
  <c r="F277" i="87"/>
  <c r="B277" i="87" s="1"/>
  <c r="F278" i="87"/>
  <c r="B278" i="87" s="1"/>
  <c r="F279" i="87"/>
  <c r="B279" i="87" s="1"/>
  <c r="F280" i="87"/>
  <c r="B280" i="87" s="1"/>
  <c r="F281" i="87"/>
  <c r="B281" i="87" s="1"/>
  <c r="F282" i="87"/>
  <c r="B282" i="87" s="1"/>
  <c r="F283" i="87"/>
  <c r="B283" i="87" s="1"/>
  <c r="F284" i="87"/>
  <c r="B284" i="87" s="1"/>
  <c r="F285" i="87"/>
  <c r="B285" i="87" s="1"/>
  <c r="F288" i="87"/>
  <c r="B288" i="87" s="1"/>
  <c r="F289" i="87"/>
  <c r="B289" i="87" s="1"/>
  <c r="F290" i="87"/>
  <c r="B290" i="87" s="1"/>
  <c r="F291" i="87"/>
  <c r="B291" i="87" s="1"/>
  <c r="F292" i="87"/>
  <c r="B292" i="87" s="1"/>
  <c r="F293" i="87"/>
  <c r="B293" i="87" s="1"/>
  <c r="F294" i="87"/>
  <c r="B294" i="87" s="1"/>
  <c r="F295" i="87"/>
  <c r="B295" i="87" s="1"/>
  <c r="F296" i="87"/>
  <c r="B296" i="87" s="1"/>
  <c r="F297" i="87"/>
  <c r="B297" i="87" s="1"/>
  <c r="F298" i="87"/>
  <c r="B298" i="87" s="1"/>
  <c r="F299" i="87"/>
  <c r="B299" i="87" s="1"/>
  <c r="F300" i="87"/>
  <c r="B300" i="87" s="1"/>
  <c r="F301" i="87"/>
  <c r="B301" i="87" s="1"/>
  <c r="F302" i="87"/>
  <c r="B302" i="87" s="1"/>
  <c r="F303" i="87"/>
  <c r="B303" i="87" s="1"/>
  <c r="F304" i="87"/>
  <c r="B304" i="87" s="1"/>
  <c r="F305" i="87"/>
  <c r="B305" i="87" s="1"/>
  <c r="F306" i="87"/>
  <c r="B306" i="87" s="1"/>
  <c r="F307" i="87"/>
  <c r="B307" i="87" s="1"/>
  <c r="F308" i="87"/>
  <c r="B308" i="87" s="1"/>
  <c r="F8" i="87"/>
  <c r="B8" i="87" s="1"/>
  <c r="AB247" i="73" l="1"/>
  <c r="AC247" i="73"/>
  <c r="B12" i="73"/>
  <c r="B13" i="73"/>
  <c r="B14" i="73"/>
  <c r="B15" i="73"/>
  <c r="B16" i="73"/>
  <c r="B17" i="73"/>
  <c r="B18" i="73"/>
  <c r="B19" i="73"/>
  <c r="B20" i="73"/>
  <c r="B21" i="73"/>
  <c r="B22" i="73"/>
  <c r="B23" i="73"/>
  <c r="B24" i="73"/>
  <c r="B25" i="73"/>
  <c r="B26" i="73"/>
  <c r="B27" i="73"/>
  <c r="B28" i="73"/>
  <c r="B29" i="73"/>
  <c r="B30" i="73"/>
  <c r="B31" i="73"/>
  <c r="B32" i="73"/>
  <c r="B33" i="73"/>
  <c r="B34" i="73"/>
  <c r="B35" i="73"/>
  <c r="B36" i="73"/>
  <c r="B37" i="73"/>
  <c r="B38" i="73"/>
  <c r="B39" i="73"/>
  <c r="B40" i="73"/>
  <c r="B41" i="73"/>
  <c r="B42" i="73"/>
  <c r="B43" i="73"/>
  <c r="B44" i="73"/>
  <c r="B45" i="73"/>
  <c r="B46" i="73"/>
  <c r="B47" i="73"/>
  <c r="B48" i="73"/>
  <c r="B49" i="73"/>
  <c r="B50" i="73"/>
  <c r="B51" i="73"/>
  <c r="B52" i="73"/>
  <c r="B53" i="73"/>
  <c r="B54" i="73"/>
  <c r="B55" i="73"/>
  <c r="B56" i="73"/>
  <c r="B57" i="73"/>
  <c r="B58" i="73"/>
  <c r="B59" i="73"/>
  <c r="B60" i="73"/>
  <c r="B61" i="73"/>
  <c r="B62" i="73"/>
  <c r="B8" i="73"/>
  <c r="I139" i="73"/>
  <c r="I140" i="73"/>
  <c r="I141" i="73"/>
  <c r="AD247" i="73" l="1"/>
  <c r="AE247" i="73"/>
  <c r="AF247" i="73" s="1"/>
  <c r="I267" i="83"/>
  <c r="I268" i="83"/>
  <c r="I269" i="83"/>
  <c r="I271" i="83"/>
  <c r="I272" i="83"/>
  <c r="I273" i="83"/>
  <c r="I274" i="83"/>
  <c r="I275" i="83"/>
  <c r="I276" i="83"/>
  <c r="I277" i="83"/>
  <c r="I278" i="83"/>
  <c r="I279" i="83"/>
  <c r="I280" i="83"/>
  <c r="I281" i="83"/>
  <c r="I282" i="83"/>
  <c r="I283" i="83"/>
  <c r="I284" i="83"/>
  <c r="I285" i="83"/>
  <c r="I286" i="83"/>
  <c r="I287" i="83"/>
  <c r="I288" i="83"/>
  <c r="I289" i="83"/>
  <c r="I290" i="83"/>
  <c r="I291" i="83"/>
  <c r="I292" i="83"/>
  <c r="I293" i="83"/>
  <c r="I294" i="83"/>
  <c r="I295" i="83"/>
  <c r="I296" i="83"/>
  <c r="I297" i="83"/>
  <c r="I299" i="83"/>
  <c r="I301" i="83"/>
  <c r="I303" i="83"/>
  <c r="I305" i="83"/>
  <c r="I307" i="83"/>
  <c r="I309" i="83"/>
  <c r="I311" i="83"/>
  <c r="I313" i="83"/>
  <c r="I315" i="83"/>
  <c r="I317" i="83"/>
  <c r="I318" i="83"/>
  <c r="I319" i="83"/>
  <c r="I320" i="83"/>
  <c r="I321" i="83"/>
  <c r="I322" i="83"/>
  <c r="I323" i="83"/>
  <c r="I324" i="83"/>
  <c r="I325" i="83"/>
  <c r="I326" i="83"/>
  <c r="I35" i="83" l="1"/>
  <c r="I36" i="83"/>
  <c r="I37" i="83"/>
  <c r="I38" i="83"/>
  <c r="I39" i="83"/>
  <c r="I40" i="83"/>
  <c r="I41" i="83"/>
  <c r="I42" i="83"/>
  <c r="I43" i="83"/>
  <c r="I44" i="83"/>
  <c r="I45" i="83"/>
  <c r="I46" i="83"/>
  <c r="I47" i="83"/>
  <c r="I48" i="83"/>
  <c r="I49" i="83"/>
  <c r="I50" i="83"/>
  <c r="I51" i="83"/>
  <c r="I52" i="83"/>
  <c r="I53" i="83"/>
  <c r="I54" i="83"/>
  <c r="I55" i="83"/>
  <c r="I56" i="83"/>
  <c r="I57" i="83"/>
  <c r="I58" i="83"/>
  <c r="I59" i="83"/>
  <c r="I60" i="83"/>
  <c r="I61" i="83"/>
  <c r="I62" i="83"/>
  <c r="I63" i="83"/>
  <c r="I64" i="83"/>
  <c r="I65" i="83"/>
  <c r="I66" i="83"/>
  <c r="I67" i="83"/>
  <c r="I68" i="83"/>
  <c r="I69" i="83"/>
  <c r="I70" i="83"/>
  <c r="I71" i="83"/>
  <c r="I72" i="83"/>
  <c r="I73" i="83"/>
  <c r="I74" i="83"/>
  <c r="I75" i="83"/>
  <c r="I76" i="83"/>
  <c r="I77" i="83"/>
  <c r="I78" i="83"/>
  <c r="I79" i="83"/>
  <c r="I80" i="83"/>
  <c r="I81" i="83"/>
  <c r="I82" i="83"/>
  <c r="I83" i="83"/>
  <c r="I84" i="83"/>
  <c r="F8" i="83"/>
  <c r="B8" i="83" s="1"/>
  <c r="F9" i="83"/>
  <c r="B9" i="83" s="1"/>
  <c r="F10" i="83"/>
  <c r="B10" i="83" s="1"/>
  <c r="F11" i="83"/>
  <c r="B11" i="83" s="1"/>
  <c r="F12" i="83"/>
  <c r="B12" i="83" s="1"/>
  <c r="F13" i="83"/>
  <c r="B13" i="83" s="1"/>
  <c r="F14" i="83"/>
  <c r="B14" i="83" s="1"/>
  <c r="F15" i="83"/>
  <c r="B15" i="83" s="1"/>
  <c r="F16" i="83"/>
  <c r="B16" i="83" s="1"/>
  <c r="F17" i="83"/>
  <c r="B17" i="83" s="1"/>
  <c r="F18" i="83"/>
  <c r="B18" i="83" s="1"/>
  <c r="F19" i="83"/>
  <c r="B19" i="83" s="1"/>
  <c r="F20" i="83"/>
  <c r="B20" i="83" s="1"/>
  <c r="F21" i="83"/>
  <c r="B21" i="83" s="1"/>
  <c r="F22" i="83"/>
  <c r="B22" i="83" s="1"/>
  <c r="F23" i="83"/>
  <c r="B23" i="83" s="1"/>
  <c r="F24" i="83"/>
  <c r="B24" i="83" s="1"/>
  <c r="F25" i="83"/>
  <c r="B25" i="83" s="1"/>
  <c r="F26" i="83"/>
  <c r="B26" i="83" s="1"/>
  <c r="F27" i="83"/>
  <c r="B27" i="83" s="1"/>
  <c r="F28" i="83"/>
  <c r="B28" i="83" s="1"/>
  <c r="F29" i="83"/>
  <c r="B29" i="83" s="1"/>
  <c r="F30" i="83"/>
  <c r="B30" i="83" s="1"/>
  <c r="F31" i="83"/>
  <c r="B31" i="83" s="1"/>
  <c r="F32" i="83"/>
  <c r="B32" i="83" s="1"/>
  <c r="F33" i="83"/>
  <c r="B33" i="83" s="1"/>
  <c r="F34" i="83"/>
  <c r="B34" i="83" s="1"/>
  <c r="F35" i="83"/>
  <c r="B35" i="83" s="1"/>
  <c r="F36" i="83"/>
  <c r="B36" i="83" s="1"/>
  <c r="F37" i="83"/>
  <c r="B37" i="83" s="1"/>
  <c r="F38" i="83"/>
  <c r="B38" i="83" s="1"/>
  <c r="F39" i="83"/>
  <c r="B39" i="83" s="1"/>
  <c r="F40" i="83"/>
  <c r="B40" i="83" s="1"/>
  <c r="F41" i="83"/>
  <c r="B41" i="83" s="1"/>
  <c r="F42" i="83"/>
  <c r="B42" i="83" s="1"/>
  <c r="F43" i="83"/>
  <c r="B43" i="83" s="1"/>
  <c r="F44" i="83"/>
  <c r="B44" i="83" s="1"/>
  <c r="F45" i="83"/>
  <c r="B45" i="83" s="1"/>
  <c r="F46" i="83"/>
  <c r="B46" i="83" s="1"/>
  <c r="F47" i="83"/>
  <c r="B47" i="83" s="1"/>
  <c r="F48" i="83"/>
  <c r="B48" i="83" s="1"/>
  <c r="F49" i="83"/>
  <c r="B49" i="83" s="1"/>
  <c r="F50" i="83"/>
  <c r="B50" i="83" s="1"/>
  <c r="F51" i="83"/>
  <c r="B51" i="83" s="1"/>
  <c r="F52" i="83"/>
  <c r="B52" i="83" s="1"/>
  <c r="F53" i="83"/>
  <c r="B53" i="83" s="1"/>
  <c r="F54" i="83"/>
  <c r="B54" i="83" s="1"/>
  <c r="F55" i="83"/>
  <c r="B55" i="83" s="1"/>
  <c r="F56" i="83"/>
  <c r="B56" i="83" s="1"/>
  <c r="F57" i="83"/>
  <c r="B57" i="83" s="1"/>
  <c r="F58" i="83"/>
  <c r="B58" i="83" s="1"/>
  <c r="F59" i="83"/>
  <c r="B59" i="83" s="1"/>
  <c r="F60" i="83"/>
  <c r="B60" i="83" s="1"/>
  <c r="F61" i="83"/>
  <c r="B61" i="83" s="1"/>
  <c r="F62" i="83"/>
  <c r="B62" i="83" s="1"/>
  <c r="F63" i="83"/>
  <c r="B63" i="83" s="1"/>
  <c r="F64" i="83"/>
  <c r="B64" i="83" s="1"/>
  <c r="F65" i="83"/>
  <c r="B65" i="83" s="1"/>
  <c r="F66" i="83"/>
  <c r="B66" i="83" s="1"/>
  <c r="F67" i="83"/>
  <c r="B67" i="83" s="1"/>
  <c r="F68" i="83"/>
  <c r="B68" i="83" s="1"/>
  <c r="F69" i="83"/>
  <c r="B69" i="83" s="1"/>
  <c r="F70" i="83"/>
  <c r="B70" i="83" s="1"/>
  <c r="F71" i="83"/>
  <c r="B71" i="83" s="1"/>
  <c r="F72" i="83"/>
  <c r="B72" i="83" s="1"/>
  <c r="F73" i="83"/>
  <c r="B73" i="83" s="1"/>
  <c r="F74" i="83"/>
  <c r="B74" i="83" s="1"/>
  <c r="F75" i="83"/>
  <c r="B75" i="83" s="1"/>
  <c r="F76" i="83"/>
  <c r="B76" i="83" s="1"/>
  <c r="F77" i="83"/>
  <c r="B77" i="83" s="1"/>
  <c r="F78" i="83"/>
  <c r="B78" i="83" s="1"/>
  <c r="F79" i="83"/>
  <c r="B79" i="83" s="1"/>
  <c r="F80" i="83"/>
  <c r="B80" i="83" s="1"/>
  <c r="F81" i="83"/>
  <c r="B81" i="83" s="1"/>
  <c r="F82" i="83"/>
  <c r="B82" i="83" s="1"/>
  <c r="F83" i="83"/>
  <c r="B83" i="83" s="1"/>
  <c r="F84" i="83"/>
  <c r="B84" i="83" s="1"/>
  <c r="F267" i="83"/>
  <c r="B267" i="83" s="1"/>
  <c r="F268" i="83"/>
  <c r="B268" i="83" s="1"/>
  <c r="F271" i="83"/>
  <c r="B271" i="83" s="1"/>
  <c r="F272" i="83"/>
  <c r="B272" i="83" s="1"/>
  <c r="F273" i="83"/>
  <c r="B273" i="83" s="1"/>
  <c r="F274" i="83"/>
  <c r="B274" i="83" s="1"/>
  <c r="F275" i="83"/>
  <c r="B275" i="83" s="1"/>
  <c r="F276" i="83"/>
  <c r="B276" i="83" s="1"/>
  <c r="F277" i="83"/>
  <c r="B277" i="83" s="1"/>
  <c r="F278" i="83"/>
  <c r="B278" i="83" s="1"/>
  <c r="F279" i="83"/>
  <c r="B279" i="83" s="1"/>
  <c r="F280" i="83"/>
  <c r="B280" i="83" s="1"/>
  <c r="F281" i="83"/>
  <c r="B281" i="83" s="1"/>
  <c r="F282" i="83"/>
  <c r="B282" i="83" s="1"/>
  <c r="F283" i="83"/>
  <c r="B283" i="83" s="1"/>
  <c r="F284" i="83"/>
  <c r="B284" i="83" s="1"/>
  <c r="F285" i="83"/>
  <c r="B285" i="83" s="1"/>
  <c r="F286" i="83"/>
  <c r="B286" i="83" s="1"/>
  <c r="F287" i="83"/>
  <c r="F288" i="83"/>
  <c r="F289" i="83"/>
  <c r="F290" i="83"/>
  <c r="F291" i="83"/>
  <c r="F292" i="83"/>
  <c r="F293" i="83"/>
  <c r="F294" i="83"/>
  <c r="F295" i="83"/>
  <c r="F296" i="83"/>
  <c r="F297" i="83"/>
  <c r="F299" i="83"/>
  <c r="F301" i="83"/>
  <c r="F303" i="83"/>
  <c r="F305" i="83"/>
  <c r="F307" i="83"/>
  <c r="F309" i="83"/>
  <c r="F311" i="83"/>
  <c r="F313" i="83"/>
  <c r="F315" i="83"/>
  <c r="F317" i="83"/>
  <c r="F318" i="83"/>
  <c r="F319" i="83"/>
  <c r="F320" i="83"/>
  <c r="F321" i="83"/>
  <c r="F322" i="83"/>
  <c r="F323" i="83"/>
  <c r="F324" i="83"/>
  <c r="F325" i="83"/>
  <c r="F326" i="83"/>
  <c r="T274" i="83"/>
  <c r="T273" i="83"/>
  <c r="T283" i="83"/>
  <c r="T278" i="83"/>
  <c r="T285" i="83"/>
  <c r="T281" i="83"/>
  <c r="L8" i="83"/>
  <c r="T280" i="83"/>
  <c r="T272" i="83"/>
  <c r="T279" i="83"/>
  <c r="T284" i="83"/>
  <c r="T286" i="83"/>
  <c r="T267" i="83"/>
  <c r="T275" i="83"/>
  <c r="T277" i="83"/>
  <c r="T271" i="83"/>
  <c r="T282" i="83"/>
  <c r="T276" i="83"/>
  <c r="T268" i="83"/>
  <c r="AE34" i="83" l="1"/>
  <c r="I34" i="83"/>
  <c r="AE33" i="83"/>
  <c r="I33" i="83"/>
  <c r="AE32" i="83"/>
  <c r="I32" i="83"/>
  <c r="AE31" i="83"/>
  <c r="I31" i="83"/>
  <c r="AE30" i="83"/>
  <c r="I30" i="83"/>
  <c r="AE29" i="83"/>
  <c r="I29" i="83"/>
  <c r="AE28" i="83"/>
  <c r="I28" i="83"/>
  <c r="AE27" i="83"/>
  <c r="I27" i="83"/>
  <c r="AE26" i="83"/>
  <c r="I26" i="83"/>
  <c r="AE25" i="83"/>
  <c r="I25" i="83"/>
  <c r="AE24" i="83"/>
  <c r="I24" i="83"/>
  <c r="AE23" i="83"/>
  <c r="I23" i="83"/>
  <c r="B754" i="73" l="1"/>
  <c r="B755" i="73"/>
  <c r="B756" i="73"/>
  <c r="B757" i="73"/>
  <c r="B758" i="73"/>
  <c r="B759" i="73"/>
  <c r="B760" i="73"/>
  <c r="B761" i="73"/>
  <c r="B762" i="73"/>
  <c r="B763" i="73"/>
  <c r="B764" i="73"/>
  <c r="B765" i="73"/>
  <c r="B766" i="73"/>
  <c r="B767" i="73"/>
  <c r="B768" i="73"/>
  <c r="B769" i="73"/>
  <c r="B770" i="73"/>
  <c r="B771" i="73"/>
  <c r="B772" i="73"/>
  <c r="B773" i="73"/>
  <c r="B774" i="73"/>
  <c r="B775" i="73"/>
  <c r="B776" i="73"/>
  <c r="B777" i="73"/>
  <c r="B778" i="73"/>
  <c r="B779" i="73"/>
  <c r="B780" i="73"/>
  <c r="B781" i="73"/>
  <c r="B782" i="73"/>
  <c r="B783" i="73"/>
  <c r="B784" i="73"/>
  <c r="B785" i="73"/>
  <c r="B786" i="73"/>
  <c r="B787" i="73"/>
  <c r="B788" i="73"/>
  <c r="B789" i="73"/>
  <c r="B790" i="73"/>
  <c r="B791" i="73"/>
  <c r="B792" i="73"/>
  <c r="B793" i="73"/>
  <c r="B794" i="73"/>
  <c r="B795" i="73"/>
  <c r="B796" i="73"/>
  <c r="B797" i="73"/>
  <c r="B798" i="73"/>
  <c r="B799" i="73"/>
  <c r="B800" i="73"/>
  <c r="B801" i="73"/>
  <c r="B802" i="73"/>
  <c r="B803" i="73"/>
  <c r="B804" i="73"/>
  <c r="B805" i="73"/>
  <c r="B806" i="73"/>
  <c r="B807" i="73"/>
  <c r="B808" i="73"/>
  <c r="B809" i="73"/>
  <c r="B810" i="73"/>
  <c r="B811" i="73"/>
  <c r="B812" i="73"/>
  <c r="B813" i="73"/>
  <c r="B814" i="73"/>
  <c r="B815" i="73"/>
  <c r="B816" i="73"/>
  <c r="B817" i="73"/>
  <c r="B818" i="73"/>
  <c r="B819" i="73"/>
  <c r="B820" i="73"/>
  <c r="B821" i="73"/>
  <c r="B822" i="73"/>
  <c r="B823" i="73"/>
  <c r="B824" i="73"/>
  <c r="B825" i="73"/>
  <c r="B826" i="73"/>
  <c r="B827" i="73"/>
  <c r="B828" i="73"/>
  <c r="B829" i="73"/>
  <c r="B830" i="73"/>
  <c r="B831" i="73"/>
  <c r="B832" i="73"/>
  <c r="B833" i="73"/>
  <c r="B834" i="73"/>
  <c r="B835" i="73"/>
  <c r="B836" i="73"/>
  <c r="B837" i="73"/>
  <c r="B838" i="73"/>
  <c r="B839" i="73"/>
  <c r="B840" i="73"/>
  <c r="B841" i="73"/>
  <c r="B842" i="73"/>
  <c r="B843" i="73"/>
  <c r="B844" i="73"/>
  <c r="B845" i="73"/>
  <c r="B846" i="73"/>
  <c r="B847" i="73"/>
  <c r="B848" i="73"/>
  <c r="B849" i="73"/>
  <c r="B850" i="73"/>
  <c r="B851" i="73"/>
  <c r="B852" i="73"/>
  <c r="B853" i="73"/>
  <c r="B854" i="73"/>
  <c r="B855" i="73"/>
  <c r="B856" i="73"/>
  <c r="B857" i="73"/>
  <c r="B858" i="73"/>
  <c r="B859" i="73"/>
  <c r="B860" i="73"/>
  <c r="B861" i="73"/>
  <c r="B862" i="73"/>
  <c r="B863" i="73"/>
  <c r="B864" i="73"/>
  <c r="B865" i="73"/>
  <c r="B866" i="73"/>
  <c r="B867" i="73"/>
  <c r="B868" i="73"/>
  <c r="B869" i="73"/>
  <c r="B870" i="73"/>
  <c r="B871" i="73"/>
  <c r="B872" i="73"/>
  <c r="B873" i="73"/>
  <c r="B874" i="73"/>
  <c r="B875" i="73"/>
  <c r="B876" i="73"/>
  <c r="B877" i="73"/>
  <c r="B878" i="73"/>
  <c r="B879" i="73"/>
  <c r="B880" i="73"/>
  <c r="B881" i="73"/>
  <c r="B882" i="73"/>
  <c r="B883" i="73"/>
  <c r="B884" i="73"/>
  <c r="B885" i="73"/>
  <c r="B886" i="73"/>
  <c r="B753" i="73"/>
  <c r="F12" i="73" l="1"/>
  <c r="F13" i="73"/>
  <c r="F14" i="73"/>
  <c r="F15" i="73"/>
  <c r="F16" i="73"/>
  <c r="F17" i="73"/>
  <c r="F18" i="73"/>
  <c r="F19" i="73"/>
  <c r="F20" i="73"/>
  <c r="F21" i="73"/>
  <c r="F22" i="73"/>
  <c r="F23" i="73"/>
  <c r="F24" i="73"/>
  <c r="F25" i="73"/>
  <c r="F26" i="73"/>
  <c r="F27" i="73"/>
  <c r="F28" i="73"/>
  <c r="F29" i="73"/>
  <c r="F30" i="73"/>
  <c r="F31" i="73"/>
  <c r="F32" i="73"/>
  <c r="F33" i="73"/>
  <c r="F34" i="73"/>
  <c r="F35" i="73"/>
  <c r="F36" i="73"/>
  <c r="F37" i="73"/>
  <c r="F38" i="73"/>
  <c r="F39" i="73"/>
  <c r="F40" i="73"/>
  <c r="F41" i="73"/>
  <c r="F42" i="73"/>
  <c r="F43" i="73"/>
  <c r="F44" i="73"/>
  <c r="F45" i="73"/>
  <c r="F46" i="73"/>
  <c r="F47" i="73"/>
  <c r="F48" i="73"/>
  <c r="F49" i="73"/>
  <c r="F50" i="73"/>
  <c r="F51" i="73"/>
  <c r="F52" i="73"/>
  <c r="F53" i="73"/>
  <c r="F54" i="73"/>
  <c r="F55" i="73"/>
  <c r="F56" i="73"/>
  <c r="F57" i="73"/>
  <c r="F58" i="73"/>
  <c r="F59" i="73"/>
  <c r="F60" i="73"/>
  <c r="F61" i="73"/>
  <c r="F62" i="73"/>
  <c r="F64" i="73"/>
  <c r="F65" i="73"/>
  <c r="F66" i="73"/>
  <c r="F67" i="73"/>
  <c r="F68" i="73"/>
  <c r="F69" i="73"/>
  <c r="F70" i="73"/>
  <c r="F71" i="73"/>
  <c r="F72" i="73"/>
  <c r="F73" i="73"/>
  <c r="F74" i="73"/>
  <c r="F75" i="73"/>
  <c r="F76" i="73"/>
  <c r="F77" i="73"/>
  <c r="F78" i="73"/>
  <c r="F79" i="73"/>
  <c r="F80" i="73"/>
  <c r="F81" i="73"/>
  <c r="F82" i="73"/>
  <c r="F83" i="73"/>
  <c r="F84" i="73"/>
  <c r="F85" i="73"/>
  <c r="F86" i="73"/>
  <c r="F87" i="73"/>
  <c r="F88" i="73"/>
  <c r="F89" i="73"/>
  <c r="F90" i="73"/>
  <c r="F91" i="73"/>
  <c r="F92" i="73"/>
  <c r="F93" i="73"/>
  <c r="F94" i="73"/>
  <c r="F95" i="73"/>
  <c r="F96" i="73"/>
  <c r="F97" i="73"/>
  <c r="F98" i="73"/>
  <c r="F99" i="73"/>
  <c r="F100" i="73"/>
  <c r="F101" i="73"/>
  <c r="F102" i="73"/>
  <c r="F103" i="73"/>
  <c r="F104" i="73"/>
  <c r="F105" i="73"/>
  <c r="F106" i="73"/>
  <c r="F107" i="73"/>
  <c r="F108" i="73"/>
  <c r="F109" i="73"/>
  <c r="F110" i="73"/>
  <c r="F111" i="73"/>
  <c r="F112" i="73"/>
  <c r="F113" i="73"/>
  <c r="F114" i="73"/>
  <c r="F115" i="73"/>
  <c r="F116" i="73"/>
  <c r="F117" i="73"/>
  <c r="F118" i="73"/>
  <c r="F119" i="73"/>
  <c r="F120" i="73"/>
  <c r="F121" i="73"/>
  <c r="F122" i="73"/>
  <c r="F123" i="73"/>
  <c r="F124" i="73"/>
  <c r="F125" i="73"/>
  <c r="F126" i="73"/>
  <c r="F128" i="73"/>
  <c r="F129" i="73"/>
  <c r="F130" i="73"/>
  <c r="F131" i="73"/>
  <c r="F132" i="73"/>
  <c r="F133" i="73"/>
  <c r="F134" i="73"/>
  <c r="F135" i="73"/>
  <c r="F136" i="73"/>
  <c r="F137" i="73"/>
  <c r="F138" i="73"/>
  <c r="F140" i="73"/>
  <c r="F141" i="73"/>
  <c r="F142" i="73"/>
  <c r="F143" i="73"/>
  <c r="F144" i="73"/>
  <c r="F145" i="73"/>
  <c r="F146" i="73"/>
  <c r="F147" i="73"/>
  <c r="F148" i="73"/>
  <c r="F149" i="73"/>
  <c r="F150" i="73"/>
  <c r="F151" i="73"/>
  <c r="F152" i="73"/>
  <c r="F153" i="73"/>
  <c r="F154" i="73"/>
  <c r="F155" i="73"/>
  <c r="F156" i="73"/>
  <c r="F157" i="73"/>
  <c r="F158" i="73"/>
  <c r="F159" i="73"/>
  <c r="F160" i="73"/>
  <c r="F161" i="73"/>
  <c r="F162" i="73"/>
  <c r="F163" i="73"/>
  <c r="F164" i="73"/>
  <c r="F165" i="73"/>
  <c r="F166" i="73"/>
  <c r="F167" i="73"/>
  <c r="F168" i="73"/>
  <c r="F169" i="73"/>
  <c r="F170" i="73"/>
  <c r="F171" i="73"/>
  <c r="F172" i="73"/>
  <c r="F173" i="73"/>
  <c r="F174" i="73"/>
  <c r="F175" i="73"/>
  <c r="F176" i="73"/>
  <c r="F177" i="73"/>
  <c r="F178" i="73"/>
  <c r="F179" i="73"/>
  <c r="F180" i="73"/>
  <c r="F181" i="73"/>
  <c r="F182" i="73"/>
  <c r="F183" i="73"/>
  <c r="F184" i="73"/>
  <c r="F185" i="73"/>
  <c r="F186" i="73"/>
  <c r="F187" i="73"/>
  <c r="F188" i="73"/>
  <c r="F189" i="73"/>
  <c r="F190" i="73"/>
  <c r="F191" i="73"/>
  <c r="F192" i="73"/>
  <c r="F193" i="73"/>
  <c r="F194" i="73"/>
  <c r="F195" i="73"/>
  <c r="F196" i="73"/>
  <c r="F197" i="73"/>
  <c r="F198" i="73"/>
  <c r="F199" i="73"/>
  <c r="F200" i="73"/>
  <c r="F201" i="73"/>
  <c r="F202" i="73"/>
  <c r="F203" i="73"/>
  <c r="F204" i="73"/>
  <c r="F205" i="73"/>
  <c r="F206" i="73"/>
  <c r="F207" i="73"/>
  <c r="F208" i="73"/>
  <c r="F209" i="73"/>
  <c r="F210" i="73"/>
  <c r="F211" i="73"/>
  <c r="F212" i="73"/>
  <c r="F213" i="73"/>
  <c r="F214" i="73"/>
  <c r="F215" i="73"/>
  <c r="F216" i="73"/>
  <c r="F217" i="73"/>
  <c r="F218" i="73"/>
  <c r="F219" i="73"/>
  <c r="F220" i="73"/>
  <c r="F221" i="73"/>
  <c r="F222" i="73"/>
  <c r="F223" i="73"/>
  <c r="F224" i="73"/>
  <c r="F225" i="73"/>
  <c r="F226" i="73"/>
  <c r="F227" i="73"/>
  <c r="F228" i="73"/>
  <c r="F229" i="73"/>
  <c r="F230" i="73"/>
  <c r="F231" i="73"/>
  <c r="F232" i="73"/>
  <c r="F233" i="73"/>
  <c r="F234" i="73"/>
  <c r="F235" i="73"/>
  <c r="F236" i="73"/>
  <c r="F237" i="73"/>
  <c r="F238" i="73"/>
  <c r="F239" i="73"/>
  <c r="F240" i="73"/>
  <c r="F241" i="73"/>
  <c r="F242" i="73"/>
  <c r="F243" i="73"/>
  <c r="F244" i="73"/>
  <c r="F245" i="73"/>
  <c r="F246" i="73"/>
  <c r="F247" i="73"/>
  <c r="F248" i="73"/>
  <c r="F249" i="73"/>
  <c r="F250" i="73"/>
  <c r="F251" i="73"/>
  <c r="F252" i="73"/>
  <c r="F253" i="73"/>
  <c r="F254" i="73"/>
  <c r="F255" i="73"/>
  <c r="F256" i="73"/>
  <c r="F257" i="73"/>
  <c r="F258" i="73"/>
  <c r="F259" i="73"/>
  <c r="F260" i="73"/>
  <c r="F261" i="73"/>
  <c r="F262" i="73"/>
  <c r="F263" i="73"/>
  <c r="F264" i="73"/>
  <c r="F265" i="73"/>
  <c r="F266" i="73"/>
  <c r="F267" i="73"/>
  <c r="F268" i="73"/>
  <c r="F269" i="73"/>
  <c r="F270" i="73"/>
  <c r="F271" i="73"/>
  <c r="F272" i="73"/>
  <c r="F273" i="73"/>
  <c r="F274" i="73"/>
  <c r="F275" i="73"/>
  <c r="F276" i="73"/>
  <c r="F277" i="73"/>
  <c r="F278" i="73"/>
  <c r="F279" i="73"/>
  <c r="F280" i="73"/>
  <c r="F281" i="73"/>
  <c r="F282" i="73"/>
  <c r="F283" i="73"/>
  <c r="F284" i="73"/>
  <c r="F285" i="73"/>
  <c r="F286" i="73"/>
  <c r="F287" i="73"/>
  <c r="F288" i="73"/>
  <c r="F289" i="73"/>
  <c r="F290" i="73"/>
  <c r="F291" i="73"/>
  <c r="F292" i="73"/>
  <c r="F293" i="73"/>
  <c r="F294" i="73"/>
  <c r="F295" i="73"/>
  <c r="F296" i="73"/>
  <c r="F297" i="73"/>
  <c r="F298" i="73"/>
  <c r="F299" i="73"/>
  <c r="F300" i="73"/>
  <c r="F301" i="73"/>
  <c r="F302" i="73"/>
  <c r="F303" i="73"/>
  <c r="F304" i="73"/>
  <c r="F305" i="73"/>
  <c r="F306" i="73"/>
  <c r="F307" i="73"/>
  <c r="F308" i="73"/>
  <c r="F309" i="73"/>
  <c r="F310" i="73"/>
  <c r="F311" i="73"/>
  <c r="F312" i="73"/>
  <c r="F313" i="73"/>
  <c r="F314" i="73"/>
  <c r="F315" i="73"/>
  <c r="F316" i="73"/>
  <c r="F317" i="73"/>
  <c r="F318" i="73"/>
  <c r="F319" i="73"/>
  <c r="F320" i="73"/>
  <c r="F321" i="73"/>
  <c r="F322" i="73"/>
  <c r="F323" i="73"/>
  <c r="F324" i="73"/>
  <c r="F325" i="73"/>
  <c r="F326" i="73"/>
  <c r="F327" i="73"/>
  <c r="F328" i="73"/>
  <c r="F329" i="73"/>
  <c r="F330" i="73"/>
  <c r="F331" i="73"/>
  <c r="F332" i="73"/>
  <c r="F333" i="73"/>
  <c r="F334" i="73"/>
  <c r="F335" i="73"/>
  <c r="F336" i="73"/>
  <c r="F337" i="73"/>
  <c r="F338" i="73"/>
  <c r="F339" i="73"/>
  <c r="F340" i="73"/>
  <c r="F341" i="73"/>
  <c r="F342" i="73"/>
  <c r="F343" i="73"/>
  <c r="F344" i="73"/>
  <c r="F345" i="73"/>
  <c r="F346" i="73"/>
  <c r="F347" i="73"/>
  <c r="F348" i="73"/>
  <c r="F349" i="73"/>
  <c r="F350" i="73"/>
  <c r="F351" i="73"/>
  <c r="F352" i="73"/>
  <c r="F353" i="73"/>
  <c r="F354" i="73"/>
  <c r="F355" i="73"/>
  <c r="F356" i="73"/>
  <c r="F357" i="73"/>
  <c r="F358" i="73"/>
  <c r="F359" i="73"/>
  <c r="F360" i="73"/>
  <c r="F361" i="73"/>
  <c r="F362" i="73"/>
  <c r="F363" i="73"/>
  <c r="F364" i="73"/>
  <c r="F365" i="73"/>
  <c r="F366" i="73"/>
  <c r="F367" i="73"/>
  <c r="F368" i="73"/>
  <c r="F369" i="73"/>
  <c r="F370" i="73"/>
  <c r="F371" i="73"/>
  <c r="F372" i="73"/>
  <c r="F373" i="73"/>
  <c r="F374" i="73"/>
  <c r="F375" i="73"/>
  <c r="F376" i="73"/>
  <c r="F377" i="73"/>
  <c r="F378" i="73"/>
  <c r="F379" i="73"/>
  <c r="F380" i="73"/>
  <c r="F381" i="73"/>
  <c r="F382" i="73"/>
  <c r="F383" i="73"/>
  <c r="F384" i="73"/>
  <c r="F385" i="73"/>
  <c r="F386" i="73"/>
  <c r="F387" i="73"/>
  <c r="F388" i="73"/>
  <c r="F389" i="73"/>
  <c r="F390" i="73"/>
  <c r="F391" i="73"/>
  <c r="F392" i="73"/>
  <c r="F393" i="73"/>
  <c r="F394" i="73"/>
  <c r="F395" i="73"/>
  <c r="F396" i="73"/>
  <c r="F397" i="73"/>
  <c r="F398" i="73"/>
  <c r="F399" i="73"/>
  <c r="F400" i="73"/>
  <c r="F401" i="73"/>
  <c r="F402" i="73"/>
  <c r="F403" i="73"/>
  <c r="F404" i="73"/>
  <c r="F405" i="73"/>
  <c r="F406" i="73"/>
  <c r="F407" i="73"/>
  <c r="F408" i="73"/>
  <c r="F409" i="73"/>
  <c r="F410" i="73"/>
  <c r="F411" i="73"/>
  <c r="F412" i="73"/>
  <c r="F413" i="73"/>
  <c r="F414" i="73"/>
  <c r="F415" i="73"/>
  <c r="F416" i="73"/>
  <c r="F417" i="73"/>
  <c r="F418" i="73"/>
  <c r="F419" i="73"/>
  <c r="F420" i="73"/>
  <c r="F421" i="73"/>
  <c r="F422" i="73"/>
  <c r="F423" i="73"/>
  <c r="F424" i="73"/>
  <c r="F425" i="73"/>
  <c r="F426" i="73"/>
  <c r="F427" i="73"/>
  <c r="F428" i="73"/>
  <c r="F429" i="73"/>
  <c r="F430" i="73"/>
  <c r="F431" i="73"/>
  <c r="F432" i="73"/>
  <c r="F433" i="73"/>
  <c r="F434" i="73"/>
  <c r="F435" i="73"/>
  <c r="F436" i="73"/>
  <c r="F437" i="73"/>
  <c r="F438" i="73"/>
  <c r="F439" i="73"/>
  <c r="F440" i="73"/>
  <c r="F441" i="73"/>
  <c r="F442" i="73"/>
  <c r="F443" i="73"/>
  <c r="F444" i="73"/>
  <c r="F445" i="73"/>
  <c r="F446" i="73"/>
  <c r="F447" i="73"/>
  <c r="F448" i="73"/>
  <c r="F449" i="73"/>
  <c r="F450" i="73"/>
  <c r="F451" i="73"/>
  <c r="F452" i="73"/>
  <c r="F453" i="73"/>
  <c r="F454" i="73"/>
  <c r="F455" i="73"/>
  <c r="F456" i="73"/>
  <c r="F457" i="73"/>
  <c r="F458" i="73"/>
  <c r="F459" i="73"/>
  <c r="F460" i="73"/>
  <c r="F461" i="73"/>
  <c r="F462" i="73"/>
  <c r="F463" i="73"/>
  <c r="F464" i="73"/>
  <c r="F465" i="73"/>
  <c r="F466" i="73"/>
  <c r="F467" i="73"/>
  <c r="F468" i="73"/>
  <c r="F469" i="73"/>
  <c r="F470" i="73"/>
  <c r="F471" i="73"/>
  <c r="F472" i="73"/>
  <c r="F473" i="73"/>
  <c r="F474" i="73"/>
  <c r="F475" i="73"/>
  <c r="F476" i="73"/>
  <c r="F477" i="73"/>
  <c r="F478" i="73"/>
  <c r="F479" i="73"/>
  <c r="F480" i="73"/>
  <c r="F481" i="73"/>
  <c r="F482" i="73"/>
  <c r="F483" i="73"/>
  <c r="F484" i="73"/>
  <c r="F485" i="73"/>
  <c r="F486" i="73"/>
  <c r="F487" i="73"/>
  <c r="F488" i="73"/>
  <c r="F489" i="73"/>
  <c r="F490" i="73"/>
  <c r="F491" i="73"/>
  <c r="F492" i="73"/>
  <c r="F493" i="73"/>
  <c r="F494" i="73"/>
  <c r="F495" i="73"/>
  <c r="F496" i="73"/>
  <c r="F497" i="73"/>
  <c r="F498" i="73"/>
  <c r="F499" i="73"/>
  <c r="F500" i="73"/>
  <c r="F501" i="73"/>
  <c r="F502" i="73"/>
  <c r="F503" i="73"/>
  <c r="F504" i="73"/>
  <c r="F505" i="73"/>
  <c r="F506" i="73"/>
  <c r="F507" i="73"/>
  <c r="F508" i="73"/>
  <c r="F509" i="73"/>
  <c r="F510" i="73"/>
  <c r="F511" i="73"/>
  <c r="F512" i="73"/>
  <c r="F513" i="73"/>
  <c r="F514" i="73"/>
  <c r="F515" i="73"/>
  <c r="F516" i="73"/>
  <c r="F517" i="73"/>
  <c r="F518" i="73"/>
  <c r="F519" i="73"/>
  <c r="F520" i="73"/>
  <c r="F521" i="73"/>
  <c r="F522" i="73"/>
  <c r="F523" i="73"/>
  <c r="F524" i="73"/>
  <c r="F525" i="73"/>
  <c r="F526" i="73"/>
  <c r="F527" i="73"/>
  <c r="F528" i="73"/>
  <c r="F529" i="73"/>
  <c r="F530" i="73"/>
  <c r="F531" i="73"/>
  <c r="F532" i="73"/>
  <c r="F533" i="73"/>
  <c r="F534" i="73"/>
  <c r="F535" i="73"/>
  <c r="F536" i="73"/>
  <c r="F537" i="73"/>
  <c r="F538" i="73"/>
  <c r="F539" i="73"/>
  <c r="F540" i="73"/>
  <c r="F541" i="73"/>
  <c r="F542" i="73"/>
  <c r="F543" i="73"/>
  <c r="F544" i="73"/>
  <c r="F545" i="73"/>
  <c r="F546" i="73"/>
  <c r="F547" i="73"/>
  <c r="F548" i="73"/>
  <c r="F549" i="73"/>
  <c r="F550" i="73"/>
  <c r="F551" i="73"/>
  <c r="F552" i="73"/>
  <c r="F553" i="73"/>
  <c r="F554" i="73"/>
  <c r="F555" i="73"/>
  <c r="F556" i="73"/>
  <c r="F557" i="73"/>
  <c r="F558" i="73"/>
  <c r="F559" i="73"/>
  <c r="F560" i="73"/>
  <c r="F561" i="73"/>
  <c r="F562" i="73"/>
  <c r="F563" i="73"/>
  <c r="F564" i="73"/>
  <c r="F565" i="73"/>
  <c r="F566" i="73"/>
  <c r="F567" i="73"/>
  <c r="F568" i="73"/>
  <c r="F569" i="73"/>
  <c r="F570" i="73"/>
  <c r="F571" i="73"/>
  <c r="F572" i="73"/>
  <c r="F573" i="73"/>
  <c r="F574" i="73"/>
  <c r="F575" i="73"/>
  <c r="F576" i="73"/>
  <c r="F577" i="73"/>
  <c r="F578" i="73"/>
  <c r="F579" i="73"/>
  <c r="F580" i="73"/>
  <c r="F581" i="73"/>
  <c r="F582" i="73"/>
  <c r="F583" i="73"/>
  <c r="F584" i="73"/>
  <c r="F585" i="73"/>
  <c r="F586" i="73"/>
  <c r="F587" i="73"/>
  <c r="F588" i="73"/>
  <c r="F589" i="73"/>
  <c r="F590" i="73"/>
  <c r="F591" i="73"/>
  <c r="F592" i="73"/>
  <c r="F593" i="73"/>
  <c r="F594" i="73"/>
  <c r="F595" i="73"/>
  <c r="F596" i="73"/>
  <c r="F597" i="73"/>
  <c r="F598" i="73"/>
  <c r="F599" i="73"/>
  <c r="F600" i="73"/>
  <c r="F601" i="73"/>
  <c r="F602" i="73"/>
  <c r="F603" i="73"/>
  <c r="F604" i="73"/>
  <c r="F605" i="73"/>
  <c r="F606" i="73"/>
  <c r="F607" i="73"/>
  <c r="F608" i="73"/>
  <c r="F609" i="73"/>
  <c r="F610" i="73"/>
  <c r="F611" i="73"/>
  <c r="F612" i="73"/>
  <c r="F613" i="73"/>
  <c r="F614" i="73"/>
  <c r="F615" i="73"/>
  <c r="F616" i="73"/>
  <c r="F617" i="73"/>
  <c r="F618" i="73"/>
  <c r="F619" i="73"/>
  <c r="F620" i="73"/>
  <c r="F621" i="73"/>
  <c r="F622" i="73"/>
  <c r="F623" i="73"/>
  <c r="F624" i="73"/>
  <c r="F625" i="73"/>
  <c r="F626" i="73"/>
  <c r="F627" i="73"/>
  <c r="F628" i="73"/>
  <c r="F629" i="73"/>
  <c r="F630" i="73"/>
  <c r="F631" i="73"/>
  <c r="F632" i="73"/>
  <c r="F633" i="73"/>
  <c r="F634" i="73"/>
  <c r="F635" i="73"/>
  <c r="F636" i="73"/>
  <c r="F637" i="73"/>
  <c r="F638" i="73"/>
  <c r="F639" i="73"/>
  <c r="F640" i="73"/>
  <c r="F641" i="73"/>
  <c r="F642" i="73"/>
  <c r="F643" i="73"/>
  <c r="F644" i="73"/>
  <c r="F645" i="73"/>
  <c r="F646" i="73"/>
  <c r="F647" i="73"/>
  <c r="F648" i="73"/>
  <c r="F649" i="73"/>
  <c r="F650" i="73"/>
  <c r="F651" i="73"/>
  <c r="F652" i="73"/>
  <c r="F653" i="73"/>
  <c r="F654" i="73"/>
  <c r="F655" i="73"/>
  <c r="F656" i="73"/>
  <c r="F657" i="73"/>
  <c r="F658" i="73"/>
  <c r="F659" i="73"/>
  <c r="F660" i="73"/>
  <c r="F661" i="73"/>
  <c r="F662" i="73"/>
  <c r="F663" i="73"/>
  <c r="F664" i="73"/>
  <c r="F665" i="73"/>
  <c r="F666" i="73"/>
  <c r="F667" i="73"/>
  <c r="F668" i="73"/>
  <c r="F669" i="73"/>
  <c r="F670" i="73"/>
  <c r="F671" i="73"/>
  <c r="F672" i="73"/>
  <c r="F673" i="73"/>
  <c r="F674" i="73"/>
  <c r="F675" i="73"/>
  <c r="F676" i="73"/>
  <c r="F677" i="73"/>
  <c r="F678" i="73"/>
  <c r="F679" i="73"/>
  <c r="F680" i="73"/>
  <c r="F681" i="73"/>
  <c r="F682" i="73"/>
  <c r="F683" i="73"/>
  <c r="F684" i="73"/>
  <c r="F685" i="73"/>
  <c r="F686" i="73"/>
  <c r="F687" i="73"/>
  <c r="F688" i="73"/>
  <c r="F689" i="73"/>
  <c r="F690" i="73"/>
  <c r="F691" i="73"/>
  <c r="F692" i="73"/>
  <c r="F693" i="73"/>
  <c r="F694" i="73"/>
  <c r="F695" i="73"/>
  <c r="F696" i="73"/>
  <c r="F697" i="73"/>
  <c r="F698" i="73"/>
  <c r="F699" i="73"/>
  <c r="F700" i="73"/>
  <c r="F701" i="73"/>
  <c r="F702" i="73"/>
  <c r="F703" i="73"/>
  <c r="F704" i="73"/>
  <c r="F705" i="73"/>
  <c r="F706" i="73"/>
  <c r="F707" i="73"/>
  <c r="F708" i="73"/>
  <c r="F709" i="73"/>
  <c r="F710" i="73"/>
  <c r="F711" i="73"/>
  <c r="F712" i="73"/>
  <c r="F713" i="73"/>
  <c r="F714" i="73"/>
  <c r="F715" i="73"/>
  <c r="F716" i="73"/>
  <c r="F717" i="73"/>
  <c r="F718" i="73"/>
  <c r="F719" i="73"/>
  <c r="F720" i="73"/>
  <c r="F721" i="73"/>
  <c r="F722" i="73"/>
  <c r="F723" i="73"/>
  <c r="F724" i="73"/>
  <c r="F725" i="73"/>
  <c r="F726" i="73"/>
  <c r="F727" i="73"/>
  <c r="F728" i="73"/>
  <c r="F729" i="73"/>
  <c r="F730" i="73"/>
  <c r="F731" i="73"/>
  <c r="F732" i="73"/>
  <c r="F733" i="73"/>
  <c r="F734" i="73"/>
  <c r="F735" i="73"/>
  <c r="F736" i="73"/>
  <c r="F737" i="73"/>
  <c r="F738" i="73"/>
  <c r="F739" i="73"/>
  <c r="F740" i="73"/>
  <c r="F741" i="73"/>
  <c r="F742" i="73"/>
  <c r="F743" i="73"/>
  <c r="F744" i="73"/>
  <c r="F745" i="73"/>
  <c r="F746" i="73"/>
  <c r="F8" i="73"/>
  <c r="AH746" i="73"/>
  <c r="I746" i="73"/>
  <c r="AH745" i="73" l="1"/>
  <c r="I745" i="73"/>
  <c r="AH744" i="73"/>
  <c r="I744" i="73"/>
  <c r="C887" i="73"/>
  <c r="C888" i="73"/>
  <c r="C889" i="73"/>
  <c r="C890" i="73"/>
  <c r="C891" i="73"/>
  <c r="C892" i="73"/>
  <c r="C893" i="73"/>
  <c r="C894" i="73"/>
  <c r="C895" i="73"/>
  <c r="C896" i="73"/>
  <c r="C897" i="73"/>
  <c r="C898" i="73"/>
  <c r="C899" i="73"/>
  <c r="C900" i="73"/>
  <c r="C901" i="73"/>
  <c r="C902" i="73"/>
  <c r="C903" i="73"/>
  <c r="C904" i="73"/>
  <c r="C905" i="73"/>
  <c r="C906" i="73"/>
  <c r="C907" i="73"/>
  <c r="C908" i="73"/>
  <c r="C909" i="73"/>
  <c r="C910" i="73"/>
  <c r="C911" i="73"/>
  <c r="C912" i="73"/>
  <c r="C913" i="73"/>
  <c r="C914" i="73"/>
  <c r="C915" i="73"/>
  <c r="C916" i="73"/>
  <c r="C917" i="73"/>
  <c r="C918" i="73"/>
  <c r="C919" i="73"/>
  <c r="C920" i="73"/>
  <c r="C921" i="73"/>
  <c r="C922" i="73"/>
  <c r="C923" i="73"/>
  <c r="C924" i="73"/>
  <c r="C925" i="73"/>
  <c r="C926" i="73"/>
  <c r="C927" i="73"/>
  <c r="C928" i="73"/>
  <c r="C929" i="73"/>
  <c r="C930" i="73"/>
  <c r="C931" i="73"/>
  <c r="C932" i="73"/>
  <c r="C933" i="73"/>
  <c r="C934" i="73"/>
  <c r="C935" i="73"/>
  <c r="C936" i="73"/>
  <c r="C937" i="73"/>
  <c r="C938" i="73"/>
  <c r="C939" i="73"/>
  <c r="C940" i="73"/>
  <c r="C941" i="73"/>
  <c r="C942" i="73"/>
  <c r="C943" i="73"/>
  <c r="C944" i="73"/>
  <c r="C945" i="73"/>
  <c r="C946" i="73"/>
  <c r="C947" i="73"/>
  <c r="C948" i="73"/>
  <c r="C949" i="73"/>
  <c r="C950" i="73"/>
  <c r="C951" i="73"/>
  <c r="C952" i="73"/>
  <c r="C953" i="73"/>
  <c r="C954" i="73"/>
  <c r="C955" i="73"/>
  <c r="C956" i="73"/>
  <c r="C957" i="73"/>
  <c r="C958" i="73"/>
  <c r="C959" i="73"/>
  <c r="C960" i="73"/>
  <c r="F1088" i="73" l="1"/>
  <c r="B1088" i="73" s="1"/>
  <c r="F1092" i="73"/>
  <c r="B1092" i="73" s="1"/>
  <c r="F1096" i="73"/>
  <c r="B1096" i="73" s="1"/>
  <c r="F1100" i="73"/>
  <c r="B1100" i="73" s="1"/>
  <c r="F1104" i="73"/>
  <c r="B1104" i="73" s="1"/>
  <c r="F1108" i="73"/>
  <c r="B1108" i="73" s="1"/>
  <c r="F1112" i="73"/>
  <c r="B1112" i="73" s="1"/>
  <c r="F1116" i="73"/>
  <c r="B1116" i="73" s="1"/>
  <c r="F1120" i="73"/>
  <c r="B1120" i="73" s="1"/>
  <c r="F1124" i="73"/>
  <c r="B1124" i="73" s="1"/>
  <c r="F1128" i="73"/>
  <c r="B1128" i="73" s="1"/>
  <c r="F1132" i="73"/>
  <c r="B1132" i="73" s="1"/>
  <c r="F1136" i="73"/>
  <c r="B1136" i="73" s="1"/>
  <c r="F1140" i="73"/>
  <c r="B1140" i="73" s="1"/>
  <c r="F1144" i="73"/>
  <c r="B1144" i="73" s="1"/>
  <c r="F1148" i="73"/>
  <c r="B1148" i="73" s="1"/>
  <c r="F1152" i="73"/>
  <c r="B1152" i="73" s="1"/>
  <c r="F1156" i="73"/>
  <c r="B1156" i="73" s="1"/>
  <c r="F1160" i="73"/>
  <c r="B1160" i="73" s="1"/>
  <c r="F1164" i="73"/>
  <c r="B1164" i="73" s="1"/>
  <c r="F1168" i="73"/>
  <c r="B1168" i="73" s="1"/>
  <c r="F1172" i="73"/>
  <c r="B1172" i="73" s="1"/>
  <c r="F1176" i="73"/>
  <c r="B1176" i="73" s="1"/>
  <c r="F1180" i="73"/>
  <c r="B1180" i="73" s="1"/>
  <c r="F1183" i="73"/>
  <c r="B1183" i="73" s="1"/>
  <c r="F1129" i="73"/>
  <c r="B1129" i="73" s="1"/>
  <c r="F1145" i="73"/>
  <c r="B1145" i="73" s="1"/>
  <c r="F1161" i="73"/>
  <c r="B1161" i="73" s="1"/>
  <c r="F1177" i="73"/>
  <c r="B1177" i="73" s="1"/>
  <c r="F1087" i="73"/>
  <c r="B1087" i="73" s="1"/>
  <c r="F1091" i="73"/>
  <c r="B1091" i="73" s="1"/>
  <c r="F1095" i="73"/>
  <c r="B1095" i="73" s="1"/>
  <c r="F1099" i="73"/>
  <c r="B1099" i="73" s="1"/>
  <c r="F1103" i="73"/>
  <c r="B1103" i="73" s="1"/>
  <c r="F1107" i="73"/>
  <c r="B1107" i="73" s="1"/>
  <c r="F1111" i="73"/>
  <c r="B1111" i="73" s="1"/>
  <c r="F1115" i="73"/>
  <c r="B1115" i="73" s="1"/>
  <c r="F1119" i="73"/>
  <c r="B1119" i="73" s="1"/>
  <c r="F1123" i="73"/>
  <c r="B1123" i="73" s="1"/>
  <c r="F1127" i="73"/>
  <c r="B1127" i="73" s="1"/>
  <c r="F1131" i="73"/>
  <c r="B1131" i="73" s="1"/>
  <c r="F1135" i="73"/>
  <c r="B1135" i="73" s="1"/>
  <c r="F1139" i="73"/>
  <c r="B1139" i="73" s="1"/>
  <c r="F1143" i="73"/>
  <c r="B1143" i="73" s="1"/>
  <c r="F1147" i="73"/>
  <c r="B1147" i="73" s="1"/>
  <c r="F1151" i="73"/>
  <c r="B1151" i="73" s="1"/>
  <c r="F1155" i="73"/>
  <c r="B1155" i="73" s="1"/>
  <c r="F1159" i="73"/>
  <c r="B1159" i="73" s="1"/>
  <c r="F1163" i="73"/>
  <c r="B1163" i="73" s="1"/>
  <c r="F1167" i="73"/>
  <c r="B1167" i="73" s="1"/>
  <c r="F1171" i="73"/>
  <c r="B1171" i="73" s="1"/>
  <c r="F1175" i="73"/>
  <c r="B1175" i="73" s="1"/>
  <c r="F1179" i="73"/>
  <c r="B1179" i="73" s="1"/>
  <c r="F1137" i="73"/>
  <c r="B1137" i="73" s="1"/>
  <c r="F1153" i="73"/>
  <c r="B1153" i="73" s="1"/>
  <c r="F1169" i="73"/>
  <c r="B1169" i="73" s="1"/>
  <c r="F1086" i="73"/>
  <c r="B1086" i="73" s="1"/>
  <c r="F1090" i="73"/>
  <c r="B1090" i="73" s="1"/>
  <c r="F1094" i="73"/>
  <c r="B1094" i="73" s="1"/>
  <c r="F1098" i="73"/>
  <c r="B1098" i="73" s="1"/>
  <c r="F1102" i="73"/>
  <c r="B1102" i="73" s="1"/>
  <c r="F1106" i="73"/>
  <c r="B1106" i="73" s="1"/>
  <c r="F1110" i="73"/>
  <c r="B1110" i="73" s="1"/>
  <c r="F1114" i="73"/>
  <c r="B1114" i="73" s="1"/>
  <c r="F1118" i="73"/>
  <c r="B1118" i="73" s="1"/>
  <c r="F1122" i="73"/>
  <c r="B1122" i="73" s="1"/>
  <c r="F1126" i="73"/>
  <c r="B1126" i="73" s="1"/>
  <c r="F1130" i="73"/>
  <c r="B1130" i="73" s="1"/>
  <c r="F1134" i="73"/>
  <c r="B1134" i="73" s="1"/>
  <c r="F1138" i="73"/>
  <c r="B1138" i="73" s="1"/>
  <c r="F1142" i="73"/>
  <c r="B1142" i="73" s="1"/>
  <c r="F1146" i="73"/>
  <c r="B1146" i="73" s="1"/>
  <c r="F1150" i="73"/>
  <c r="B1150" i="73" s="1"/>
  <c r="F1154" i="73"/>
  <c r="B1154" i="73" s="1"/>
  <c r="F1158" i="73"/>
  <c r="B1158" i="73" s="1"/>
  <c r="F1162" i="73"/>
  <c r="B1162" i="73" s="1"/>
  <c r="F1166" i="73"/>
  <c r="B1166" i="73" s="1"/>
  <c r="F1170" i="73"/>
  <c r="B1170" i="73" s="1"/>
  <c r="F1174" i="73"/>
  <c r="B1174" i="73" s="1"/>
  <c r="F1178" i="73"/>
  <c r="B1178" i="73" s="1"/>
  <c r="F1182" i="73"/>
  <c r="B1182" i="73" s="1"/>
  <c r="F1133" i="73"/>
  <c r="B1133" i="73" s="1"/>
  <c r="F1149" i="73"/>
  <c r="B1149" i="73" s="1"/>
  <c r="F1165" i="73"/>
  <c r="B1165" i="73" s="1"/>
  <c r="F1181" i="73"/>
  <c r="B1181" i="73" s="1"/>
  <c r="F1089" i="73"/>
  <c r="B1089" i="73" s="1"/>
  <c r="F1093" i="73"/>
  <c r="B1093" i="73" s="1"/>
  <c r="F1097" i="73"/>
  <c r="B1097" i="73" s="1"/>
  <c r="F1101" i="73"/>
  <c r="B1101" i="73" s="1"/>
  <c r="F1105" i="73"/>
  <c r="B1105" i="73" s="1"/>
  <c r="F1109" i="73"/>
  <c r="B1109" i="73" s="1"/>
  <c r="F1113" i="73"/>
  <c r="B1113" i="73" s="1"/>
  <c r="F1117" i="73"/>
  <c r="B1117" i="73" s="1"/>
  <c r="F1121" i="73"/>
  <c r="B1121" i="73" s="1"/>
  <c r="F1125" i="73"/>
  <c r="B1125" i="73" s="1"/>
  <c r="F1141" i="73"/>
  <c r="B1141" i="73" s="1"/>
  <c r="F1157" i="73"/>
  <c r="B1157" i="73" s="1"/>
  <c r="F1173" i="73"/>
  <c r="B1173" i="73" s="1"/>
  <c r="F1194" i="73"/>
  <c r="B1194" i="73" s="1"/>
  <c r="F1198" i="73"/>
  <c r="B1198" i="73" s="1"/>
  <c r="F1202" i="73"/>
  <c r="B1202" i="73" s="1"/>
  <c r="F1197" i="73"/>
  <c r="B1197" i="73" s="1"/>
  <c r="F1201" i="73"/>
  <c r="B1201" i="73" s="1"/>
  <c r="F1196" i="73"/>
  <c r="B1196" i="73" s="1"/>
  <c r="F1200" i="73"/>
  <c r="B1200" i="73" s="1"/>
  <c r="F1195" i="73"/>
  <c r="B1195" i="73" s="1"/>
  <c r="F1199" i="73"/>
  <c r="B1199" i="73" s="1"/>
  <c r="AC289" i="87" l="1"/>
  <c r="AA289" i="87"/>
  <c r="Y289" i="87"/>
  <c r="W289" i="87"/>
  <c r="U289" i="87"/>
  <c r="U291" i="87" l="1"/>
  <c r="B322" i="83" l="1"/>
  <c r="B318" i="83"/>
  <c r="B317" i="83"/>
  <c r="AE323" i="83"/>
  <c r="B323" i="83"/>
  <c r="AE322" i="83"/>
  <c r="AE321" i="83"/>
  <c r="B321" i="83"/>
  <c r="AE320" i="83"/>
  <c r="B320" i="83"/>
  <c r="AE319" i="83"/>
  <c r="B319" i="83"/>
  <c r="AE318" i="83"/>
  <c r="AE317" i="83"/>
  <c r="AE315" i="83"/>
  <c r="AE313" i="83"/>
  <c r="AE311" i="83"/>
  <c r="AE309" i="83"/>
  <c r="AE307" i="83"/>
  <c r="AE305" i="83"/>
  <c r="AE303" i="83"/>
  <c r="B303" i="83" l="1"/>
  <c r="B305" i="83"/>
  <c r="B307" i="83"/>
  <c r="B309" i="83"/>
  <c r="B311" i="83"/>
  <c r="B313" i="83"/>
  <c r="B315" i="83"/>
  <c r="AE296" i="83"/>
  <c r="B296" i="83"/>
  <c r="AE295" i="83"/>
  <c r="B295" i="83"/>
  <c r="AE294" i="83"/>
  <c r="B294" i="83"/>
  <c r="AE293" i="83"/>
  <c r="B293" i="83"/>
  <c r="B297" i="83"/>
  <c r="B299" i="83"/>
  <c r="B301" i="83"/>
  <c r="B324" i="83"/>
  <c r="B325" i="83"/>
  <c r="B326" i="83"/>
  <c r="AE292" i="83"/>
  <c r="B292" i="83"/>
  <c r="AE291" i="83"/>
  <c r="B291" i="83"/>
  <c r="AE290" i="83"/>
  <c r="B290" i="83"/>
  <c r="AE326" i="83" l="1"/>
  <c r="AE325" i="83"/>
  <c r="AE324" i="83"/>
  <c r="AE301" i="83"/>
  <c r="AE299" i="83"/>
  <c r="AE297" i="83"/>
  <c r="AE289" i="83"/>
  <c r="B289" i="83"/>
  <c r="AE288" i="83"/>
  <c r="B288" i="83"/>
  <c r="AE287" i="83"/>
  <c r="B287" i="83"/>
  <c r="AE285" i="87" l="1"/>
  <c r="AC285" i="87"/>
  <c r="AA285" i="87"/>
  <c r="Y285" i="87"/>
  <c r="W285" i="87"/>
  <c r="U285" i="87"/>
  <c r="AE277" i="87"/>
  <c r="AE278" i="87"/>
  <c r="AE279" i="87"/>
  <c r="AE280" i="87"/>
  <c r="AE281" i="87"/>
  <c r="AE282" i="87"/>
  <c r="AE283" i="87"/>
  <c r="AC277" i="87"/>
  <c r="AC278" i="87"/>
  <c r="AC279" i="87"/>
  <c r="AC280" i="87"/>
  <c r="AC281" i="87"/>
  <c r="AC282" i="87"/>
  <c r="AC283" i="87"/>
  <c r="AC284" i="87"/>
  <c r="AA277" i="87"/>
  <c r="AA278" i="87"/>
  <c r="AA279" i="87"/>
  <c r="AA280" i="87"/>
  <c r="AA281" i="87"/>
  <c r="AA282" i="87"/>
  <c r="AA283" i="87"/>
  <c r="Y277" i="87"/>
  <c r="Y278" i="87"/>
  <c r="Y279" i="87"/>
  <c r="Y280" i="87"/>
  <c r="Y281" i="87"/>
  <c r="Y282" i="87"/>
  <c r="Y283" i="87"/>
  <c r="Y284" i="87"/>
  <c r="W277" i="87"/>
  <c r="W278" i="87"/>
  <c r="W279" i="87"/>
  <c r="W280" i="87"/>
  <c r="W281" i="87"/>
  <c r="W282" i="87"/>
  <c r="W283" i="87"/>
  <c r="W284" i="87"/>
  <c r="W288" i="87"/>
  <c r="U277" i="87"/>
  <c r="U278" i="87"/>
  <c r="U279" i="87"/>
  <c r="U280" i="87"/>
  <c r="U281" i="87"/>
  <c r="U282" i="87"/>
  <c r="U283" i="87"/>
  <c r="U284" i="87"/>
  <c r="AC288" i="87" l="1"/>
  <c r="AA288" i="87"/>
  <c r="Y288" i="87"/>
  <c r="U288" i="87"/>
  <c r="AC290" i="87"/>
  <c r="AA290" i="87"/>
  <c r="Y290" i="87"/>
  <c r="W290" i="87"/>
  <c r="U290" i="87"/>
  <c r="AE284" i="87" l="1"/>
  <c r="AA284" i="87"/>
  <c r="AE276" i="87"/>
  <c r="AC276" i="87"/>
  <c r="AA276" i="87"/>
  <c r="Y276" i="87"/>
  <c r="W276" i="87"/>
  <c r="U276" i="87"/>
  <c r="I15" i="87" l="1"/>
  <c r="U15" i="87"/>
  <c r="W15" i="87"/>
  <c r="Y15" i="87"/>
  <c r="AA15" i="87"/>
  <c r="AC15" i="87"/>
  <c r="AE15" i="87"/>
  <c r="I16" i="87"/>
  <c r="U16" i="87"/>
  <c r="W16" i="87"/>
  <c r="Y16" i="87"/>
  <c r="AA16" i="87"/>
  <c r="AC16" i="87"/>
  <c r="AE16" i="87"/>
  <c r="I17" i="87"/>
  <c r="U17" i="87"/>
  <c r="W17" i="87"/>
  <c r="Y17" i="87"/>
  <c r="AA17" i="87"/>
  <c r="AC17" i="87"/>
  <c r="AE17" i="87"/>
  <c r="I18" i="87"/>
  <c r="U18" i="87"/>
  <c r="W18" i="87"/>
  <c r="Y18" i="87"/>
  <c r="AA18" i="87"/>
  <c r="AC18" i="87"/>
  <c r="AE18" i="87"/>
  <c r="I19" i="87"/>
  <c r="U19" i="87"/>
  <c r="W19" i="87"/>
  <c r="Y19" i="87"/>
  <c r="AA19" i="87"/>
  <c r="AC19" i="87"/>
  <c r="AE19" i="87"/>
  <c r="I20" i="87"/>
  <c r="U20" i="87"/>
  <c r="W20" i="87"/>
  <c r="Y20" i="87"/>
  <c r="AA20" i="87"/>
  <c r="AC20" i="87"/>
  <c r="AE20" i="87"/>
  <c r="I21" i="87"/>
  <c r="U21" i="87"/>
  <c r="W21" i="87"/>
  <c r="Y21" i="87"/>
  <c r="AA21" i="87"/>
  <c r="AC21" i="87"/>
  <c r="AE21" i="87"/>
  <c r="I22" i="87"/>
  <c r="U22" i="87"/>
  <c r="W22" i="87"/>
  <c r="Y22" i="87"/>
  <c r="AA22" i="87"/>
  <c r="AC22" i="87"/>
  <c r="AE22" i="87"/>
  <c r="I23" i="87"/>
  <c r="U23" i="87"/>
  <c r="W23" i="87"/>
  <c r="Y23" i="87"/>
  <c r="AA23" i="87"/>
  <c r="AC23" i="87"/>
  <c r="AE23" i="87"/>
  <c r="I24" i="87"/>
  <c r="U24" i="87"/>
  <c r="W24" i="87"/>
  <c r="Y24" i="87"/>
  <c r="AA24" i="87"/>
  <c r="AC24" i="87"/>
  <c r="AE24" i="87"/>
  <c r="I25" i="87"/>
  <c r="U25" i="87"/>
  <c r="W25" i="87"/>
  <c r="Y25" i="87"/>
  <c r="AA25" i="87"/>
  <c r="AC25" i="87"/>
  <c r="AE25" i="87"/>
  <c r="I26" i="87"/>
  <c r="U26" i="87"/>
  <c r="W26" i="87"/>
  <c r="Y26" i="87"/>
  <c r="AA26" i="87"/>
  <c r="AC26" i="87"/>
  <c r="AE26" i="87"/>
  <c r="I27" i="87"/>
  <c r="U27" i="87"/>
  <c r="W27" i="87"/>
  <c r="Y27" i="87"/>
  <c r="AA27" i="87"/>
  <c r="AC27" i="87"/>
  <c r="AE27" i="87"/>
  <c r="I28" i="87"/>
  <c r="U28" i="87"/>
  <c r="W28" i="87"/>
  <c r="Y28" i="87"/>
  <c r="AA28" i="87"/>
  <c r="AC28" i="87"/>
  <c r="AE28" i="87"/>
  <c r="I29" i="87"/>
  <c r="U29" i="87"/>
  <c r="W29" i="87"/>
  <c r="Y29" i="87"/>
  <c r="AA29" i="87"/>
  <c r="AC29" i="87"/>
  <c r="AE29" i="87"/>
  <c r="U30" i="87"/>
  <c r="W30" i="87"/>
  <c r="Y30" i="87"/>
  <c r="AA30" i="87"/>
  <c r="AC30" i="87"/>
  <c r="AE30" i="87"/>
  <c r="U31" i="87"/>
  <c r="W31" i="87"/>
  <c r="Y31" i="87"/>
  <c r="AA31" i="87"/>
  <c r="AC31" i="87"/>
  <c r="AE31" i="87"/>
  <c r="U32" i="87"/>
  <c r="W32" i="87"/>
  <c r="Y32" i="87"/>
  <c r="AA32" i="87"/>
  <c r="AC32" i="87"/>
  <c r="AE32" i="87"/>
  <c r="U33" i="87"/>
  <c r="W33" i="87"/>
  <c r="Y33" i="87"/>
  <c r="AA33" i="87"/>
  <c r="AC33" i="87"/>
  <c r="AE33" i="87"/>
  <c r="U34" i="87"/>
  <c r="W34" i="87"/>
  <c r="Y34" i="87"/>
  <c r="AA34" i="87"/>
  <c r="AC34" i="87"/>
  <c r="AE34" i="87"/>
  <c r="U35" i="87"/>
  <c r="W35" i="87"/>
  <c r="Y35" i="87"/>
  <c r="AA35" i="87"/>
  <c r="AC35" i="87"/>
  <c r="AE35" i="87"/>
  <c r="U36" i="87"/>
  <c r="W36" i="87"/>
  <c r="Y36" i="87"/>
  <c r="AA36" i="87"/>
  <c r="AC36" i="87"/>
  <c r="AE36" i="87"/>
  <c r="U37" i="87"/>
  <c r="W37" i="87"/>
  <c r="Y37" i="87"/>
  <c r="AA37" i="87"/>
  <c r="AC37" i="87"/>
  <c r="AE37" i="87"/>
  <c r="U38" i="87"/>
  <c r="W38" i="87"/>
  <c r="Y38" i="87"/>
  <c r="AA38" i="87"/>
  <c r="AC38" i="87"/>
  <c r="AE38" i="87"/>
  <c r="U39" i="87"/>
  <c r="W39" i="87"/>
  <c r="Y39" i="87"/>
  <c r="AA39" i="87"/>
  <c r="AC39" i="87"/>
  <c r="AE39" i="87"/>
  <c r="U40" i="87"/>
  <c r="W40" i="87"/>
  <c r="Y40" i="87"/>
  <c r="AA40" i="87"/>
  <c r="AC40" i="87"/>
  <c r="AE40" i="87"/>
  <c r="U41" i="87"/>
  <c r="W41" i="87"/>
  <c r="Y41" i="87"/>
  <c r="AA41" i="87"/>
  <c r="AC41" i="87"/>
  <c r="AE41" i="87"/>
  <c r="U42" i="87"/>
  <c r="W42" i="87"/>
  <c r="Y42" i="87"/>
  <c r="AA42" i="87"/>
  <c r="AC42" i="87"/>
  <c r="AE42" i="87"/>
  <c r="U43" i="87"/>
  <c r="W43" i="87"/>
  <c r="Y43" i="87"/>
  <c r="AA43" i="87"/>
  <c r="AC43" i="87"/>
  <c r="AE43" i="87"/>
  <c r="U44" i="87"/>
  <c r="W44" i="87"/>
  <c r="Y44" i="87"/>
  <c r="AA44" i="87"/>
  <c r="AC44" i="87"/>
  <c r="AE44" i="87"/>
  <c r="U45" i="87"/>
  <c r="W45" i="87"/>
  <c r="Y45" i="87"/>
  <c r="AA45" i="87"/>
  <c r="AC45" i="87"/>
  <c r="AE45" i="87"/>
  <c r="U46" i="87"/>
  <c r="W46" i="87"/>
  <c r="Y46" i="87"/>
  <c r="AA46" i="87"/>
  <c r="AC46" i="87"/>
  <c r="AE46" i="87"/>
  <c r="U47" i="87"/>
  <c r="W47" i="87"/>
  <c r="Y47" i="87"/>
  <c r="AA47" i="87"/>
  <c r="AC47" i="87"/>
  <c r="AE47" i="87"/>
  <c r="U48" i="87"/>
  <c r="W48" i="87"/>
  <c r="Y48" i="87"/>
  <c r="AA48" i="87"/>
  <c r="AC48" i="87"/>
  <c r="AE48" i="87"/>
  <c r="U49" i="87"/>
  <c r="W49" i="87"/>
  <c r="Y49" i="87"/>
  <c r="AA49" i="87"/>
  <c r="AC49" i="87"/>
  <c r="AE49" i="87"/>
  <c r="U50" i="87"/>
  <c r="W50" i="87"/>
  <c r="Y50" i="87"/>
  <c r="AA50" i="87"/>
  <c r="AC50" i="87"/>
  <c r="AE50" i="87"/>
  <c r="U51" i="87"/>
  <c r="W51" i="87"/>
  <c r="Y51" i="87"/>
  <c r="AA51" i="87"/>
  <c r="AC51" i="87"/>
  <c r="AE51" i="87"/>
  <c r="U52" i="87"/>
  <c r="W52" i="87"/>
  <c r="Y52" i="87"/>
  <c r="AA52" i="87"/>
  <c r="AC52" i="87"/>
  <c r="AE52" i="87"/>
  <c r="U53" i="87"/>
  <c r="W53" i="87"/>
  <c r="Y53" i="87"/>
  <c r="AA53" i="87"/>
  <c r="AC53" i="87"/>
  <c r="AE53" i="87"/>
  <c r="U54" i="87"/>
  <c r="W54" i="87"/>
  <c r="Y54" i="87"/>
  <c r="AA54" i="87"/>
  <c r="AC54" i="87"/>
  <c r="AE54" i="87"/>
  <c r="U55" i="87"/>
  <c r="W55" i="87"/>
  <c r="Y55" i="87"/>
  <c r="AA55" i="87"/>
  <c r="AC55" i="87"/>
  <c r="AE55" i="87"/>
  <c r="U56" i="87"/>
  <c r="W56" i="87"/>
  <c r="Y56" i="87"/>
  <c r="AA56" i="87"/>
  <c r="AC56" i="87"/>
  <c r="AE56" i="87"/>
  <c r="U57" i="87"/>
  <c r="W57" i="87"/>
  <c r="Y57" i="87"/>
  <c r="AA57" i="87"/>
  <c r="AC57" i="87"/>
  <c r="AE57" i="87"/>
  <c r="U58" i="87"/>
  <c r="W58" i="87"/>
  <c r="Y58" i="87"/>
  <c r="AA58" i="87"/>
  <c r="AC58" i="87"/>
  <c r="AE58" i="87"/>
  <c r="U59" i="87"/>
  <c r="W59" i="87"/>
  <c r="Y59" i="87"/>
  <c r="AA59" i="87"/>
  <c r="AC59" i="87"/>
  <c r="AE59" i="87"/>
  <c r="U60" i="87"/>
  <c r="W60" i="87"/>
  <c r="Y60" i="87"/>
  <c r="AA60" i="87"/>
  <c r="AC60" i="87"/>
  <c r="AE60" i="87"/>
  <c r="U61" i="87"/>
  <c r="W61" i="87"/>
  <c r="Y61" i="87"/>
  <c r="AA61" i="87"/>
  <c r="AC61" i="87"/>
  <c r="AE61" i="87"/>
  <c r="U62" i="87"/>
  <c r="W62" i="87"/>
  <c r="Y62" i="87"/>
  <c r="AA62" i="87"/>
  <c r="AC62" i="87"/>
  <c r="AE62" i="87"/>
  <c r="U63" i="87"/>
  <c r="W63" i="87"/>
  <c r="Y63" i="87"/>
  <c r="AA63" i="87"/>
  <c r="AC63" i="87"/>
  <c r="AE63" i="87"/>
  <c r="U64" i="87"/>
  <c r="W64" i="87"/>
  <c r="Y64" i="87"/>
  <c r="AA64" i="87"/>
  <c r="AC64" i="87"/>
  <c r="AE64" i="87"/>
  <c r="U65" i="87"/>
  <c r="W65" i="87"/>
  <c r="Y65" i="87"/>
  <c r="AA65" i="87"/>
  <c r="AC65" i="87"/>
  <c r="AE65" i="87"/>
  <c r="U66" i="87"/>
  <c r="W66" i="87"/>
  <c r="Y66" i="87"/>
  <c r="AA66" i="87"/>
  <c r="AC66" i="87"/>
  <c r="AE66" i="87"/>
  <c r="U67" i="87"/>
  <c r="W67" i="87"/>
  <c r="Y67" i="87"/>
  <c r="AA67" i="87"/>
  <c r="AC67" i="87"/>
  <c r="AE67" i="87"/>
  <c r="U68" i="87"/>
  <c r="W68" i="87"/>
  <c r="Y68" i="87"/>
  <c r="AA68" i="87"/>
  <c r="AC68" i="87"/>
  <c r="AE68" i="87"/>
  <c r="U69" i="87"/>
  <c r="W69" i="87"/>
  <c r="Y69" i="87"/>
  <c r="AA69" i="87"/>
  <c r="AC69" i="87"/>
  <c r="AE69" i="87"/>
  <c r="U70" i="87"/>
  <c r="W70" i="87"/>
  <c r="Y70" i="87"/>
  <c r="AA70" i="87"/>
  <c r="AC70" i="87"/>
  <c r="AE70" i="87"/>
  <c r="U71" i="87"/>
  <c r="W71" i="87"/>
  <c r="Y71" i="87"/>
  <c r="AA71" i="87"/>
  <c r="AC71" i="87"/>
  <c r="AE71" i="87"/>
  <c r="U72" i="87"/>
  <c r="W72" i="87"/>
  <c r="Y72" i="87"/>
  <c r="AA72" i="87"/>
  <c r="AC72" i="87"/>
  <c r="AE72" i="87"/>
  <c r="U73" i="87"/>
  <c r="W73" i="87"/>
  <c r="Y73" i="87"/>
  <c r="AA73" i="87"/>
  <c r="AC73" i="87"/>
  <c r="AE73" i="87"/>
  <c r="U74" i="87"/>
  <c r="W74" i="87"/>
  <c r="Y74" i="87"/>
  <c r="AA74" i="87"/>
  <c r="AC74" i="87"/>
  <c r="AE74" i="87"/>
  <c r="U75" i="87"/>
  <c r="W75" i="87"/>
  <c r="Y75" i="87"/>
  <c r="AA75" i="87"/>
  <c r="AC75" i="87"/>
  <c r="AE75" i="87"/>
  <c r="U76" i="87"/>
  <c r="W76" i="87"/>
  <c r="Y76" i="87"/>
  <c r="AA76" i="87"/>
  <c r="AC76" i="87"/>
  <c r="AE76" i="87"/>
  <c r="U77" i="87"/>
  <c r="W77" i="87"/>
  <c r="Y77" i="87"/>
  <c r="AA77" i="87"/>
  <c r="AC77" i="87"/>
  <c r="AE77" i="87"/>
  <c r="U78" i="87"/>
  <c r="W78" i="87"/>
  <c r="Y78" i="87"/>
  <c r="AA78" i="87"/>
  <c r="AC78" i="87"/>
  <c r="AE78" i="87"/>
  <c r="U79" i="87"/>
  <c r="W79" i="87"/>
  <c r="Y79" i="87"/>
  <c r="AA79" i="87"/>
  <c r="AC79" i="87"/>
  <c r="AE79" i="87"/>
  <c r="U80" i="87"/>
  <c r="W80" i="87"/>
  <c r="Y80" i="87"/>
  <c r="AA80" i="87"/>
  <c r="AC80" i="87"/>
  <c r="AE80" i="87"/>
  <c r="U81" i="87"/>
  <c r="W81" i="87"/>
  <c r="Y81" i="87"/>
  <c r="AA81" i="87"/>
  <c r="AC81" i="87"/>
  <c r="AE81" i="87"/>
  <c r="U82" i="87"/>
  <c r="W82" i="87"/>
  <c r="Y82" i="87"/>
  <c r="AA82" i="87"/>
  <c r="AC82" i="87"/>
  <c r="AE82" i="87"/>
  <c r="U83" i="87"/>
  <c r="W83" i="87"/>
  <c r="Y83" i="87"/>
  <c r="AA83" i="87"/>
  <c r="AC83" i="87"/>
  <c r="AE83" i="87"/>
  <c r="U84" i="87"/>
  <c r="W84" i="87"/>
  <c r="Y84" i="87"/>
  <c r="AA84" i="87"/>
  <c r="AC84" i="87"/>
  <c r="AE84" i="87"/>
  <c r="U85" i="87"/>
  <c r="W85" i="87"/>
  <c r="Y85" i="87"/>
  <c r="AA85" i="87"/>
  <c r="AC85" i="87"/>
  <c r="AE85" i="87"/>
  <c r="U86" i="87"/>
  <c r="W86" i="87"/>
  <c r="Y86" i="87"/>
  <c r="AA86" i="87"/>
  <c r="AC86" i="87"/>
  <c r="AE86" i="87"/>
  <c r="U87" i="87"/>
  <c r="W87" i="87"/>
  <c r="Y87" i="87"/>
  <c r="AA87" i="87"/>
  <c r="AC87" i="87"/>
  <c r="AE87" i="87"/>
  <c r="U88" i="87"/>
  <c r="W88" i="87"/>
  <c r="Y88" i="87"/>
  <c r="AA88" i="87"/>
  <c r="AC88" i="87"/>
  <c r="AE88" i="87"/>
  <c r="U89" i="87"/>
  <c r="W89" i="87"/>
  <c r="Y89" i="87"/>
  <c r="AA89" i="87"/>
  <c r="AC89" i="87"/>
  <c r="AE89" i="87"/>
  <c r="U90" i="87"/>
  <c r="W90" i="87"/>
  <c r="Y90" i="87"/>
  <c r="AA90" i="87"/>
  <c r="AC90" i="87"/>
  <c r="AE90" i="87"/>
  <c r="U91" i="87"/>
  <c r="W91" i="87"/>
  <c r="Y91" i="87"/>
  <c r="AA91" i="87"/>
  <c r="AC91" i="87"/>
  <c r="AE91" i="87"/>
  <c r="U92" i="87"/>
  <c r="W92" i="87"/>
  <c r="Y92" i="87"/>
  <c r="AA92" i="87"/>
  <c r="AC92" i="87"/>
  <c r="AE92" i="87"/>
  <c r="U93" i="87"/>
  <c r="W93" i="87"/>
  <c r="Y93" i="87"/>
  <c r="AA93" i="87"/>
  <c r="AC93" i="87"/>
  <c r="AE93" i="87"/>
  <c r="U94" i="87"/>
  <c r="W94" i="87"/>
  <c r="Y94" i="87"/>
  <c r="AA94" i="87"/>
  <c r="AC94" i="87"/>
  <c r="AE94" i="87"/>
  <c r="U95" i="87"/>
  <c r="W95" i="87"/>
  <c r="Y95" i="87"/>
  <c r="AA95" i="87"/>
  <c r="AC95" i="87"/>
  <c r="AE95" i="87"/>
  <c r="U96" i="87"/>
  <c r="W96" i="87"/>
  <c r="Y96" i="87"/>
  <c r="AA96" i="87"/>
  <c r="AC96" i="87"/>
  <c r="AE96" i="87"/>
  <c r="U97" i="87"/>
  <c r="W97" i="87"/>
  <c r="Y97" i="87"/>
  <c r="AA97" i="87"/>
  <c r="AC97" i="87"/>
  <c r="AE97" i="87"/>
  <c r="U98" i="87"/>
  <c r="W98" i="87"/>
  <c r="Y98" i="87"/>
  <c r="AA98" i="87"/>
  <c r="AC98" i="87"/>
  <c r="AE98" i="87"/>
  <c r="U99" i="87"/>
  <c r="W99" i="87"/>
  <c r="Y99" i="87"/>
  <c r="AA99" i="87"/>
  <c r="AC99" i="87"/>
  <c r="AE99" i="87"/>
  <c r="U100" i="87"/>
  <c r="W100" i="87"/>
  <c r="Y100" i="87"/>
  <c r="AA100" i="87"/>
  <c r="AC100" i="87"/>
  <c r="AE100" i="87"/>
  <c r="U101" i="87"/>
  <c r="W101" i="87"/>
  <c r="Y101" i="87"/>
  <c r="AA101" i="87"/>
  <c r="AC101" i="87"/>
  <c r="AE101" i="87"/>
  <c r="U102" i="87"/>
  <c r="W102" i="87"/>
  <c r="Y102" i="87"/>
  <c r="AA102" i="87"/>
  <c r="AC102" i="87"/>
  <c r="AE102" i="87"/>
  <c r="U103" i="87"/>
  <c r="W103" i="87"/>
  <c r="Y103" i="87"/>
  <c r="AA103" i="87"/>
  <c r="AC103" i="87"/>
  <c r="AE103" i="87"/>
  <c r="U104" i="87"/>
  <c r="W104" i="87"/>
  <c r="Y104" i="87"/>
  <c r="AA104" i="87"/>
  <c r="AC104" i="87"/>
  <c r="AE104" i="87"/>
  <c r="U105" i="87"/>
  <c r="W105" i="87"/>
  <c r="Y105" i="87"/>
  <c r="AA105" i="87"/>
  <c r="AC105" i="87"/>
  <c r="AE105" i="87"/>
  <c r="U106" i="87"/>
  <c r="W106" i="87"/>
  <c r="Y106" i="87"/>
  <c r="AA106" i="87"/>
  <c r="AC106" i="87"/>
  <c r="AE106" i="87"/>
  <c r="U107" i="87"/>
  <c r="W107" i="87"/>
  <c r="Y107" i="87"/>
  <c r="AA107" i="87"/>
  <c r="AC107" i="87"/>
  <c r="AE107" i="87"/>
  <c r="U108" i="87"/>
  <c r="W108" i="87"/>
  <c r="Y108" i="87"/>
  <c r="AA108" i="87"/>
  <c r="AC108" i="87"/>
  <c r="AE108" i="87"/>
  <c r="U109" i="87"/>
  <c r="W109" i="87"/>
  <c r="Y109" i="87"/>
  <c r="AA109" i="87"/>
  <c r="AC109" i="87"/>
  <c r="AE109" i="87"/>
  <c r="U110" i="87"/>
  <c r="W110" i="87"/>
  <c r="Y110" i="87"/>
  <c r="AA110" i="87"/>
  <c r="AC110" i="87"/>
  <c r="AE110" i="87"/>
  <c r="U111" i="87"/>
  <c r="W111" i="87"/>
  <c r="Y111" i="87"/>
  <c r="AA111" i="87"/>
  <c r="AC111" i="87"/>
  <c r="AE111" i="87"/>
  <c r="U112" i="87"/>
  <c r="W112" i="87"/>
  <c r="Y112" i="87"/>
  <c r="AA112" i="87"/>
  <c r="AC112" i="87"/>
  <c r="AE112" i="87"/>
  <c r="U113" i="87"/>
  <c r="W113" i="87"/>
  <c r="Y113" i="87"/>
  <c r="AA113" i="87"/>
  <c r="AC113" i="87"/>
  <c r="AE113" i="87"/>
  <c r="U114" i="87"/>
  <c r="W114" i="87"/>
  <c r="Y114" i="87"/>
  <c r="AA114" i="87"/>
  <c r="AC114" i="87"/>
  <c r="AE114" i="87"/>
  <c r="U115" i="87"/>
  <c r="W115" i="87"/>
  <c r="Y115" i="87"/>
  <c r="AA115" i="87"/>
  <c r="AC115" i="87"/>
  <c r="AE115" i="87"/>
  <c r="U116" i="87"/>
  <c r="W116" i="87"/>
  <c r="Y116" i="87"/>
  <c r="AA116" i="87"/>
  <c r="AC116" i="87"/>
  <c r="AE116" i="87"/>
  <c r="U117" i="87"/>
  <c r="W117" i="87"/>
  <c r="Y117" i="87"/>
  <c r="AA117" i="87"/>
  <c r="AC117" i="87"/>
  <c r="AE117" i="87"/>
  <c r="U118" i="87"/>
  <c r="W118" i="87"/>
  <c r="Y118" i="87"/>
  <c r="AA118" i="87"/>
  <c r="AC118" i="87"/>
  <c r="AE118" i="87"/>
  <c r="U119" i="87"/>
  <c r="W119" i="87"/>
  <c r="Y119" i="87"/>
  <c r="AA119" i="87"/>
  <c r="AC119" i="87"/>
  <c r="AE119" i="87"/>
  <c r="U120" i="87"/>
  <c r="W120" i="87"/>
  <c r="Y120" i="87"/>
  <c r="AA120" i="87"/>
  <c r="AC120" i="87"/>
  <c r="AE120" i="87"/>
  <c r="U121" i="87"/>
  <c r="W121" i="87"/>
  <c r="Y121" i="87"/>
  <c r="AA121" i="87"/>
  <c r="AC121" i="87"/>
  <c r="AE121" i="87"/>
  <c r="U122" i="87"/>
  <c r="W122" i="87"/>
  <c r="Y122" i="87"/>
  <c r="AA122" i="87"/>
  <c r="AC122" i="87"/>
  <c r="AE122" i="87"/>
  <c r="U123" i="87"/>
  <c r="W123" i="87"/>
  <c r="Y123" i="87"/>
  <c r="AA123" i="87"/>
  <c r="AC123" i="87"/>
  <c r="AE123" i="87"/>
  <c r="U124" i="87"/>
  <c r="W124" i="87"/>
  <c r="Y124" i="87"/>
  <c r="AA124" i="87"/>
  <c r="AC124" i="87"/>
  <c r="AE124" i="87"/>
  <c r="U125" i="87"/>
  <c r="W125" i="87"/>
  <c r="Y125" i="87"/>
  <c r="AA125" i="87"/>
  <c r="AC125" i="87"/>
  <c r="AE125" i="87"/>
  <c r="U126" i="87"/>
  <c r="W126" i="87"/>
  <c r="Y126" i="87"/>
  <c r="AA126" i="87"/>
  <c r="AC126" i="87"/>
  <c r="AE126" i="87"/>
  <c r="U127" i="87"/>
  <c r="W127" i="87"/>
  <c r="Y127" i="87"/>
  <c r="AA127" i="87"/>
  <c r="AC127" i="87"/>
  <c r="AE127" i="87"/>
  <c r="U128" i="87"/>
  <c r="W128" i="87"/>
  <c r="Y128" i="87"/>
  <c r="AA128" i="87"/>
  <c r="AC128" i="87"/>
  <c r="AE128" i="87"/>
  <c r="U129" i="87"/>
  <c r="W129" i="87"/>
  <c r="Y129" i="87"/>
  <c r="AA129" i="87"/>
  <c r="AC129" i="87"/>
  <c r="AE129" i="87"/>
  <c r="U130" i="87"/>
  <c r="W130" i="87"/>
  <c r="Y130" i="87"/>
  <c r="AA130" i="87"/>
  <c r="AC130" i="87"/>
  <c r="AE130" i="87"/>
  <c r="U131" i="87"/>
  <c r="W131" i="87"/>
  <c r="Y131" i="87"/>
  <c r="AA131" i="87"/>
  <c r="AC131" i="87"/>
  <c r="AE131" i="87"/>
  <c r="U132" i="87"/>
  <c r="W132" i="87"/>
  <c r="Y132" i="87"/>
  <c r="AA132" i="87"/>
  <c r="AC132" i="87"/>
  <c r="AE132" i="87"/>
  <c r="U273" i="87"/>
  <c r="W273" i="87"/>
  <c r="Y273" i="87"/>
  <c r="AA273" i="87"/>
  <c r="AC273" i="87"/>
  <c r="AE273" i="87"/>
  <c r="U274" i="87"/>
  <c r="W274" i="87"/>
  <c r="Y274" i="87"/>
  <c r="AA274" i="87"/>
  <c r="AC274" i="87"/>
  <c r="AE274" i="87"/>
  <c r="U275" i="87"/>
  <c r="W275" i="87"/>
  <c r="Y275" i="87"/>
  <c r="AA275" i="87"/>
  <c r="AC275" i="87"/>
  <c r="AE275" i="87"/>
  <c r="AE267" i="83" l="1"/>
  <c r="AE268" i="83"/>
  <c r="AE269" i="83"/>
  <c r="AE271" i="83"/>
  <c r="AE272" i="83"/>
  <c r="AE273" i="83"/>
  <c r="AE274" i="83"/>
  <c r="AE275" i="83"/>
  <c r="AE276" i="83"/>
  <c r="AE277" i="83"/>
  <c r="AE278" i="83"/>
  <c r="AE279" i="83"/>
  <c r="AE280" i="83"/>
  <c r="AE281" i="83"/>
  <c r="AE282" i="83"/>
  <c r="AE283" i="83"/>
  <c r="AE284" i="83"/>
  <c r="AE285" i="83"/>
  <c r="AE286" i="83"/>
  <c r="AE8" i="87" l="1"/>
  <c r="AE22" i="83"/>
  <c r="AE21" i="83"/>
  <c r="AE20" i="83"/>
  <c r="AE19" i="83"/>
  <c r="AE18" i="83"/>
  <c r="AE17" i="83"/>
  <c r="AE16" i="83"/>
  <c r="AE15" i="83"/>
  <c r="AE14" i="83"/>
  <c r="AE13" i="83"/>
  <c r="AE12" i="83"/>
  <c r="AE11" i="83"/>
  <c r="AE10" i="83"/>
  <c r="AE9" i="83"/>
  <c r="AE8" i="83"/>
  <c r="I1184" i="73" l="1"/>
  <c r="I1185" i="73"/>
  <c r="I1186" i="73"/>
  <c r="I1187" i="73"/>
  <c r="I1188" i="73"/>
  <c r="I1189" i="73"/>
  <c r="I1190" i="73"/>
  <c r="I1191" i="73"/>
  <c r="I1192" i="73"/>
  <c r="I1193" i="73"/>
  <c r="I976" i="73" l="1"/>
  <c r="I977" i="73"/>
  <c r="I978" i="73"/>
  <c r="I979" i="73"/>
  <c r="I980" i="73"/>
  <c r="I981" i="73"/>
  <c r="I982" i="73"/>
  <c r="I983" i="73"/>
  <c r="I984" i="73"/>
  <c r="I985" i="73"/>
  <c r="I986" i="73"/>
  <c r="I987" i="73"/>
  <c r="I988" i="73"/>
  <c r="I989" i="73"/>
  <c r="I990" i="73"/>
  <c r="I991" i="73"/>
  <c r="I992" i="73"/>
  <c r="I993" i="73"/>
  <c r="I994" i="73"/>
  <c r="I995" i="73"/>
  <c r="I996" i="73"/>
  <c r="I997" i="73"/>
  <c r="I998" i="73"/>
  <c r="I999" i="73"/>
  <c r="I1000" i="73"/>
  <c r="I1001" i="73"/>
  <c r="I1002" i="73"/>
  <c r="I1003" i="73"/>
  <c r="I1004" i="73"/>
  <c r="I1005" i="73"/>
  <c r="I1006" i="73"/>
  <c r="I1007" i="73"/>
  <c r="I1008" i="73"/>
  <c r="I1009" i="73"/>
  <c r="I1010" i="73"/>
  <c r="I1011" i="73"/>
  <c r="I1012" i="73"/>
  <c r="I1013" i="73"/>
  <c r="I1014" i="73"/>
  <c r="I1015" i="73"/>
  <c r="I1016" i="73"/>
  <c r="I1017" i="73"/>
  <c r="I1018" i="73"/>
  <c r="I1019" i="73"/>
  <c r="I1020" i="73"/>
  <c r="I1021" i="73"/>
  <c r="I1022" i="73"/>
  <c r="I1023" i="73"/>
  <c r="I1024" i="73"/>
  <c r="I1025" i="73"/>
  <c r="I1026" i="73"/>
  <c r="I1027" i="73"/>
  <c r="I1028" i="73"/>
  <c r="I1029" i="73"/>
  <c r="I1030" i="73"/>
  <c r="I1031" i="73"/>
  <c r="I1032" i="73"/>
  <c r="I1033" i="73"/>
  <c r="I1034" i="73"/>
  <c r="I1035" i="73"/>
  <c r="I1036" i="73"/>
  <c r="I1037" i="73"/>
  <c r="I1038" i="73"/>
  <c r="I1039" i="73"/>
  <c r="I1040" i="73"/>
  <c r="I1041" i="73"/>
  <c r="I1042" i="73"/>
  <c r="I1043" i="73"/>
  <c r="I1044" i="73"/>
  <c r="I1045" i="73"/>
  <c r="I1046" i="73"/>
  <c r="I1047" i="73"/>
  <c r="I1048" i="73"/>
  <c r="I1049" i="73"/>
  <c r="I1050" i="73"/>
  <c r="I1051" i="73"/>
  <c r="I1052" i="73"/>
  <c r="I1053" i="73"/>
  <c r="I1054" i="73"/>
  <c r="I1055" i="73"/>
  <c r="I1056" i="73"/>
  <c r="I1057" i="73"/>
  <c r="I1058" i="73"/>
  <c r="I1059" i="73"/>
  <c r="I1060" i="73"/>
  <c r="I1061" i="73"/>
  <c r="I1062" i="73"/>
  <c r="I1063" i="73"/>
  <c r="I1064" i="73"/>
  <c r="I1065" i="73"/>
  <c r="I1066" i="73"/>
  <c r="I1067" i="73"/>
  <c r="I1068" i="73"/>
  <c r="I1069" i="73"/>
  <c r="I1070" i="73"/>
  <c r="I1071" i="73"/>
  <c r="I1072" i="73"/>
  <c r="I1073" i="73"/>
  <c r="I1074" i="73"/>
  <c r="I1075" i="73"/>
  <c r="I1076" i="73"/>
  <c r="I1077" i="73"/>
  <c r="I1078" i="73"/>
  <c r="I1079" i="73"/>
  <c r="I1080" i="73"/>
  <c r="I1081" i="73"/>
  <c r="I1082" i="73"/>
  <c r="I1083" i="73"/>
  <c r="I1084" i="73"/>
  <c r="I1085" i="73"/>
  <c r="AH1191" i="73" l="1"/>
  <c r="AH1193" i="73"/>
  <c r="AH1187" i="73"/>
  <c r="AH1185" i="73"/>
  <c r="AH1190" i="73"/>
  <c r="AH1184" i="73"/>
  <c r="AH1186" i="73"/>
  <c r="AH1189" i="73"/>
  <c r="AH1188" i="73"/>
  <c r="AH1192" i="73"/>
  <c r="I8" i="83" l="1"/>
  <c r="I9" i="83"/>
  <c r="I10" i="83"/>
  <c r="AH1004" i="73" l="1"/>
  <c r="AH994" i="73"/>
  <c r="AH997" i="73"/>
  <c r="AH1007" i="73"/>
  <c r="I888" i="73"/>
  <c r="I889" i="73"/>
  <c r="I890" i="73"/>
  <c r="I891" i="73"/>
  <c r="I892" i="73"/>
  <c r="I893" i="73"/>
  <c r="I894" i="73"/>
  <c r="I895" i="73"/>
  <c r="I896" i="73"/>
  <c r="I897" i="73"/>
  <c r="I898" i="73"/>
  <c r="I899" i="73"/>
  <c r="I900" i="73"/>
  <c r="I901" i="73"/>
  <c r="I902" i="73"/>
  <c r="I903" i="73"/>
  <c r="I904" i="73"/>
  <c r="I905" i="73"/>
  <c r="I906" i="73"/>
  <c r="I907" i="73"/>
  <c r="I908" i="73"/>
  <c r="I909" i="73"/>
  <c r="I910" i="73"/>
  <c r="I911" i="73"/>
  <c r="I912" i="73"/>
  <c r="I913" i="73"/>
  <c r="I914" i="73"/>
  <c r="I915" i="73"/>
  <c r="I916" i="73"/>
  <c r="I917" i="73"/>
  <c r="I918" i="73"/>
  <c r="I919" i="73"/>
  <c r="I920" i="73"/>
  <c r="I921" i="73"/>
  <c r="I922" i="73"/>
  <c r="I923" i="73"/>
  <c r="I924" i="73"/>
  <c r="I925" i="73"/>
  <c r="I926" i="73"/>
  <c r="I927" i="73"/>
  <c r="I928" i="73"/>
  <c r="I929" i="73"/>
  <c r="I930" i="73"/>
  <c r="I931" i="73"/>
  <c r="I932" i="73"/>
  <c r="I933" i="73"/>
  <c r="I934" i="73"/>
  <c r="I935" i="73"/>
  <c r="I936" i="73"/>
  <c r="I937" i="73"/>
  <c r="I938" i="73"/>
  <c r="I939" i="73"/>
  <c r="I940" i="73"/>
  <c r="I941" i="73"/>
  <c r="I942" i="73"/>
  <c r="I943" i="73"/>
  <c r="I944" i="73"/>
  <c r="I945" i="73"/>
  <c r="I946" i="73"/>
  <c r="I947" i="73"/>
  <c r="I948" i="73"/>
  <c r="I949" i="73"/>
  <c r="I950" i="73"/>
  <c r="I951" i="73"/>
  <c r="I952" i="73"/>
  <c r="I953" i="73"/>
  <c r="I954" i="73"/>
  <c r="I955" i="73"/>
  <c r="I956" i="73"/>
  <c r="I957" i="73"/>
  <c r="I958" i="73"/>
  <c r="I959" i="73"/>
  <c r="I960" i="73"/>
  <c r="I887" i="73"/>
  <c r="AH1062" i="73" l="1"/>
  <c r="AH1024" i="73"/>
  <c r="AH1056" i="73"/>
  <c r="AH1065" i="73"/>
  <c r="AH1041" i="73"/>
  <c r="AH1025" i="73"/>
  <c r="AH1076" i="73"/>
  <c r="AH1008" i="73"/>
  <c r="AH1077" i="73"/>
  <c r="AH989" i="73"/>
  <c r="AH1078" i="73"/>
  <c r="AH1055" i="73"/>
  <c r="AH1021" i="73"/>
  <c r="AH1034" i="73"/>
  <c r="AH1033" i="73"/>
  <c r="AH1015" i="73"/>
  <c r="AH1082" i="73"/>
  <c r="AH1010" i="73"/>
  <c r="AH1011" i="73"/>
  <c r="AH1030" i="73"/>
  <c r="AH1038" i="73"/>
  <c r="AH1027" i="73"/>
  <c r="AH1044" i="73"/>
  <c r="AH1080" i="73"/>
  <c r="AH990" i="73"/>
  <c r="AH1070" i="73"/>
  <c r="AH1009" i="73"/>
  <c r="AH1081" i="73"/>
  <c r="AH996" i="73"/>
  <c r="AH1000" i="73"/>
  <c r="AH988" i="73"/>
  <c r="AH1083" i="73"/>
  <c r="AH1050" i="73"/>
  <c r="AH1072" i="73"/>
  <c r="AH1036" i="73"/>
  <c r="AH1035" i="73"/>
  <c r="AH1060" i="73"/>
  <c r="AH1068" i="73"/>
  <c r="AH1045" i="73"/>
  <c r="AH1016" i="73"/>
  <c r="AH1046" i="73"/>
  <c r="AH993" i="73"/>
  <c r="AH1059" i="73"/>
  <c r="AH1084" i="73"/>
  <c r="AH1058" i="73"/>
  <c r="AH1064" i="73"/>
  <c r="AH1063" i="73"/>
  <c r="AH1066" i="73"/>
  <c r="AH1032" i="73"/>
  <c r="AH1028" i="73"/>
  <c r="AH1067" i="73"/>
  <c r="AH1005" i="73" l="1"/>
  <c r="AH1039" i="73"/>
  <c r="AH1014" i="73"/>
  <c r="AH1061" i="73"/>
  <c r="AH1075" i="73"/>
  <c r="AH1006" i="73"/>
  <c r="AH1049" i="73"/>
  <c r="AH1051" i="73"/>
  <c r="AH1042" i="73"/>
  <c r="AH1069" i="73"/>
  <c r="AH1048" i="73"/>
  <c r="AH991" i="73"/>
  <c r="AH1018" i="73"/>
  <c r="AH1002" i="73"/>
  <c r="AH1012" i="73"/>
  <c r="AH1074" i="73"/>
  <c r="AH999" i="73"/>
  <c r="AH1053" i="73"/>
  <c r="AH998" i="73"/>
  <c r="AH1085" i="73"/>
  <c r="AH992" i="73"/>
  <c r="AH1047" i="73"/>
  <c r="AH1003" i="73"/>
  <c r="AH1071" i="73"/>
  <c r="AH1079" i="73"/>
  <c r="AH1013" i="73"/>
  <c r="I838" i="73"/>
  <c r="I839" i="73"/>
  <c r="I840" i="73"/>
  <c r="I841" i="73"/>
  <c r="I842" i="73"/>
  <c r="I843" i="73"/>
  <c r="I844" i="73"/>
  <c r="I845" i="73"/>
  <c r="I846" i="73"/>
  <c r="I847" i="73"/>
  <c r="I848" i="73"/>
  <c r="I849" i="73"/>
  <c r="I850" i="73"/>
  <c r="I851" i="73"/>
  <c r="I852" i="73"/>
  <c r="I853" i="73"/>
  <c r="I854" i="73"/>
  <c r="I855" i="73"/>
  <c r="I856" i="73"/>
  <c r="I857" i="73"/>
  <c r="I858" i="73"/>
  <c r="I859" i="73"/>
  <c r="I860" i="73"/>
  <c r="I861" i="73"/>
  <c r="I862" i="73"/>
  <c r="I863" i="73"/>
  <c r="I864" i="73"/>
  <c r="I865" i="73"/>
  <c r="I866" i="73"/>
  <c r="I867" i="73"/>
  <c r="I868" i="73"/>
  <c r="I869" i="73"/>
  <c r="I870" i="73"/>
  <c r="I871" i="73"/>
  <c r="I872" i="73"/>
  <c r="I873" i="73"/>
  <c r="I874" i="73"/>
  <c r="I875" i="73"/>
  <c r="I876" i="73"/>
  <c r="I877" i="73"/>
  <c r="I878" i="73"/>
  <c r="I879" i="73"/>
  <c r="I880" i="73"/>
  <c r="I881" i="73"/>
  <c r="I882" i="73"/>
  <c r="I883" i="73"/>
  <c r="I884" i="73"/>
  <c r="I885" i="73"/>
  <c r="I886" i="73"/>
  <c r="AH1037" i="73" l="1"/>
  <c r="AH1040" i="73"/>
  <c r="AH1026" i="73"/>
  <c r="AH1052" i="73"/>
  <c r="AH1073" i="73"/>
  <c r="AH1031" i="73"/>
  <c r="AH987" i="73"/>
  <c r="AH1057" i="73"/>
  <c r="AH1054" i="73"/>
  <c r="AH1029" i="73"/>
  <c r="AH1001" i="73"/>
  <c r="AH1020" i="73"/>
  <c r="AH1023" i="73"/>
  <c r="AH1019" i="73"/>
  <c r="AH995" i="73"/>
  <c r="AH1017" i="73"/>
  <c r="AH1043" i="73"/>
  <c r="AH1022" i="73"/>
  <c r="AC8" i="87"/>
  <c r="AA8" i="87"/>
  <c r="Y8" i="87"/>
  <c r="W8" i="87"/>
  <c r="U8" i="87"/>
  <c r="I540" i="73" l="1"/>
  <c r="I541" i="73"/>
  <c r="I542" i="73"/>
  <c r="I543" i="73"/>
  <c r="I544" i="73"/>
  <c r="I545" i="73"/>
  <c r="I546" i="73"/>
  <c r="I547" i="73"/>
  <c r="I548" i="73"/>
  <c r="I549" i="73"/>
  <c r="I550" i="73"/>
  <c r="I551" i="73"/>
  <c r="I552" i="73"/>
  <c r="I553" i="73"/>
  <c r="I554" i="73"/>
  <c r="I555" i="73"/>
  <c r="I556" i="73"/>
  <c r="I557" i="73"/>
  <c r="I558" i="73"/>
  <c r="I559" i="73"/>
  <c r="I560" i="73"/>
  <c r="I561" i="73"/>
  <c r="I562" i="73"/>
  <c r="I563" i="73"/>
  <c r="I564" i="73"/>
  <c r="I565" i="73"/>
  <c r="I566" i="73"/>
  <c r="I567" i="73"/>
  <c r="I568" i="73"/>
  <c r="I569" i="73"/>
  <c r="I570" i="73"/>
  <c r="I571" i="73"/>
  <c r="I572" i="73"/>
  <c r="I573" i="73"/>
  <c r="I574" i="73"/>
  <c r="I575" i="73"/>
  <c r="I576" i="73"/>
  <c r="I577" i="73"/>
  <c r="I578" i="73"/>
  <c r="I579" i="73"/>
  <c r="I580" i="73"/>
  <c r="I581" i="73"/>
  <c r="I582" i="73"/>
  <c r="I583" i="73"/>
  <c r="I584" i="73"/>
  <c r="I585" i="73"/>
  <c r="I586" i="73"/>
  <c r="I587" i="73"/>
  <c r="I588" i="73"/>
  <c r="I589" i="73"/>
  <c r="I590" i="73"/>
  <c r="I591" i="73"/>
  <c r="I592" i="73"/>
  <c r="I593" i="73"/>
  <c r="I594" i="73"/>
  <c r="I595" i="73"/>
  <c r="I596" i="73"/>
  <c r="I597" i="73"/>
  <c r="I598" i="73"/>
  <c r="I599" i="73"/>
  <c r="I600" i="73"/>
  <c r="I601" i="73"/>
  <c r="I602" i="73"/>
  <c r="I603" i="73"/>
  <c r="I604" i="73"/>
  <c r="I605" i="73"/>
  <c r="I606" i="73"/>
  <c r="I607" i="73"/>
  <c r="I608" i="73"/>
  <c r="I609" i="73"/>
  <c r="I610" i="73"/>
  <c r="I611" i="73"/>
  <c r="I612" i="73"/>
  <c r="I613" i="73"/>
  <c r="I614" i="73"/>
  <c r="I615" i="73"/>
  <c r="I616" i="73"/>
  <c r="I617" i="73"/>
  <c r="I618" i="73"/>
  <c r="I619" i="73"/>
  <c r="I620" i="73"/>
  <c r="I621" i="73"/>
  <c r="I622" i="73"/>
  <c r="I623" i="73"/>
  <c r="I624" i="73"/>
  <c r="I625" i="73"/>
  <c r="I626" i="73"/>
  <c r="I627" i="73"/>
  <c r="I628" i="73"/>
  <c r="I629" i="73"/>
  <c r="I630" i="73"/>
  <c r="I631" i="73"/>
  <c r="I632" i="73"/>
  <c r="I633" i="73"/>
  <c r="I634" i="73"/>
  <c r="I635" i="73"/>
  <c r="I636" i="73"/>
  <c r="I637" i="73"/>
  <c r="I638" i="73"/>
  <c r="I639" i="73"/>
  <c r="I640" i="73"/>
  <c r="I641" i="73"/>
  <c r="I642" i="73"/>
  <c r="I643" i="73"/>
  <c r="I644" i="73"/>
  <c r="I645" i="73"/>
  <c r="I646" i="73"/>
  <c r="I647" i="73"/>
  <c r="I648" i="73"/>
  <c r="I649" i="73"/>
  <c r="I650" i="73"/>
  <c r="I651" i="73"/>
  <c r="I652" i="73"/>
  <c r="I653" i="73"/>
  <c r="I654" i="73"/>
  <c r="I655" i="73"/>
  <c r="I656" i="73"/>
  <c r="I657" i="73"/>
  <c r="I658" i="73"/>
  <c r="I659" i="73"/>
  <c r="I660" i="73"/>
  <c r="I661" i="73"/>
  <c r="I662" i="73"/>
  <c r="I663" i="73"/>
  <c r="I664" i="73"/>
  <c r="I665" i="73"/>
  <c r="I666" i="73"/>
  <c r="I667" i="73"/>
  <c r="I668" i="73"/>
  <c r="I669" i="73"/>
  <c r="I670" i="73"/>
  <c r="I671" i="73"/>
  <c r="I672" i="73"/>
  <c r="I673" i="73"/>
  <c r="I674" i="73"/>
  <c r="I675" i="73"/>
  <c r="I676" i="73"/>
  <c r="I677" i="73"/>
  <c r="I678" i="73"/>
  <c r="I679" i="73"/>
  <c r="I680" i="73"/>
  <c r="I681" i="73"/>
  <c r="I682" i="73"/>
  <c r="I683" i="73"/>
  <c r="I684" i="73"/>
  <c r="I685" i="73"/>
  <c r="I686" i="73"/>
  <c r="I687" i="73"/>
  <c r="I688" i="73"/>
  <c r="I689" i="73"/>
  <c r="I690" i="73"/>
  <c r="I691" i="73"/>
  <c r="I692" i="73"/>
  <c r="I693" i="73"/>
  <c r="I694" i="73"/>
  <c r="I695" i="73"/>
  <c r="I696" i="73"/>
  <c r="I697" i="73"/>
  <c r="I698" i="73"/>
  <c r="I699" i="73"/>
  <c r="I700" i="73"/>
  <c r="I701" i="73"/>
  <c r="I702" i="73"/>
  <c r="I703" i="73"/>
  <c r="I704" i="73"/>
  <c r="I705" i="73"/>
  <c r="I706" i="73"/>
  <c r="I707" i="73"/>
  <c r="I708" i="73"/>
  <c r="I709" i="73"/>
  <c r="I710" i="73"/>
  <c r="I711" i="73"/>
  <c r="I712" i="73"/>
  <c r="I713" i="73"/>
  <c r="I714" i="73"/>
  <c r="I715" i="73"/>
  <c r="I716" i="73"/>
  <c r="I717" i="73"/>
  <c r="I718" i="73"/>
  <c r="I719" i="73"/>
  <c r="I720" i="73"/>
  <c r="I721" i="73"/>
  <c r="I722" i="73"/>
  <c r="I723" i="73"/>
  <c r="I724" i="73"/>
  <c r="I725" i="73"/>
  <c r="I726" i="73"/>
  <c r="I727" i="73"/>
  <c r="I728" i="73"/>
  <c r="I729" i="73"/>
  <c r="I730" i="73"/>
  <c r="I731" i="73"/>
  <c r="I732" i="73"/>
  <c r="I733" i="73"/>
  <c r="I734" i="73"/>
  <c r="I735" i="73"/>
  <c r="I736" i="73"/>
  <c r="I737" i="73"/>
  <c r="I738" i="73"/>
  <c r="I739" i="73"/>
  <c r="I740" i="73"/>
  <c r="I741" i="73"/>
  <c r="I742" i="73"/>
  <c r="I743" i="73"/>
  <c r="AE44" i="83" l="1"/>
  <c r="AE55" i="83"/>
  <c r="AE56" i="83"/>
  <c r="AE60" i="83"/>
  <c r="AE59" i="83"/>
  <c r="AE65" i="83"/>
  <c r="AE75" i="83"/>
  <c r="AE71" i="83"/>
  <c r="AE66" i="83"/>
  <c r="AE50" i="83"/>
  <c r="AE73" i="83"/>
  <c r="AE78" i="83"/>
  <c r="AE42" i="83"/>
  <c r="AE48" i="83"/>
  <c r="AE51" i="83"/>
  <c r="AE77" i="83"/>
  <c r="AE84" i="83"/>
  <c r="AE76" i="83"/>
  <c r="AE69" i="83"/>
  <c r="AE45" i="83"/>
  <c r="AE54" i="83"/>
  <c r="AE79" i="83"/>
  <c r="AE43" i="83"/>
  <c r="AE53" i="83"/>
  <c r="AE70" i="83"/>
  <c r="AE57" i="83"/>
  <c r="AE41" i="83"/>
  <c r="AE64" i="83"/>
  <c r="AE74" i="83"/>
  <c r="AE46" i="83"/>
  <c r="AE68" i="83"/>
  <c r="AE47" i="83"/>
  <c r="AE62" i="83"/>
  <c r="AE67" i="83"/>
  <c r="AE82" i="83"/>
  <c r="AE72" i="83"/>
  <c r="AE58" i="83"/>
  <c r="AE52" i="83"/>
  <c r="AE80" i="83"/>
  <c r="AE49" i="83"/>
  <c r="AE83" i="83"/>
  <c r="AE81" i="83"/>
  <c r="AE40" i="83"/>
  <c r="AE61" i="83"/>
  <c r="AE63" i="83"/>
  <c r="AE35" i="83" l="1"/>
  <c r="AE36" i="83"/>
  <c r="AE39" i="83"/>
  <c r="AE37" i="83"/>
  <c r="AE38" i="83"/>
  <c r="I8" i="87" l="1"/>
  <c r="AH848" i="73" l="1"/>
  <c r="AH947" i="73"/>
  <c r="AH887" i="73"/>
  <c r="AH945" i="73"/>
  <c r="AH891" i="73"/>
  <c r="AH896" i="73"/>
  <c r="AH954" i="73"/>
  <c r="AH881" i="73"/>
  <c r="AH853" i="73"/>
  <c r="AH869" i="73"/>
  <c r="AH860" i="73" l="1"/>
  <c r="AH876" i="73"/>
  <c r="AH940" i="73"/>
  <c r="AH949" i="73"/>
  <c r="AH867" i="73"/>
  <c r="AH894" i="73"/>
  <c r="AH922" i="73"/>
  <c r="AH908" i="73"/>
  <c r="AH849" i="73"/>
  <c r="AH856" i="73"/>
  <c r="AH939" i="73"/>
  <c r="AH847" i="73"/>
  <c r="AH960" i="73"/>
  <c r="AH933" i="73"/>
  <c r="AH924" i="73"/>
  <c r="AH919" i="73"/>
  <c r="AH873" i="73"/>
  <c r="AH864" i="73"/>
  <c r="AH851" i="73"/>
  <c r="AH855" i="73"/>
  <c r="AH956" i="73"/>
  <c r="AH898" i="73"/>
  <c r="AH938" i="73"/>
  <c r="AH923" i="73"/>
  <c r="AH951" i="73"/>
  <c r="AH884" i="73"/>
  <c r="AH845" i="73"/>
  <c r="AH932" i="73" l="1"/>
  <c r="AH915" i="73"/>
  <c r="AH912" i="73"/>
  <c r="AH877" i="73"/>
  <c r="AH948" i="73"/>
  <c r="AH844" i="73"/>
  <c r="AH937" i="73"/>
  <c r="AH863" i="73"/>
  <c r="AH890" i="73"/>
  <c r="AH901" i="73"/>
  <c r="AH928" i="73"/>
  <c r="AH955" i="73"/>
  <c r="AH902" i="73"/>
  <c r="AH858" i="73"/>
  <c r="AH952" i="73"/>
  <c r="AH929" i="73"/>
  <c r="AH843" i="73"/>
  <c r="AH917" i="73"/>
  <c r="AH882" i="73"/>
  <c r="AH911" i="73"/>
  <c r="AH895" i="73"/>
  <c r="AH854" i="73"/>
  <c r="AH886" i="73"/>
  <c r="AH953" i="73"/>
  <c r="AH907" i="73"/>
  <c r="AH905" i="73"/>
  <c r="AH957" i="73"/>
  <c r="AH904" i="73"/>
  <c r="AH914" i="73"/>
  <c r="AH916" i="73"/>
  <c r="AH925" i="73"/>
  <c r="AH888" i="73"/>
  <c r="AH943" i="73"/>
  <c r="AH935" i="73"/>
  <c r="AH859" i="73"/>
  <c r="AH871" i="73"/>
  <c r="AH926" i="73"/>
  <c r="AH850" i="73"/>
  <c r="AH865" i="73"/>
  <c r="AH885" i="73"/>
  <c r="AH889" i="73"/>
  <c r="AH927" i="73"/>
  <c r="AH861" i="73"/>
  <c r="AH944" i="73"/>
  <c r="AH899" i="73"/>
  <c r="AH846" i="73"/>
  <c r="AH921" i="73"/>
  <c r="AH930" i="73"/>
  <c r="AH936" i="73"/>
  <c r="AH900" i="73"/>
  <c r="AH941" i="73"/>
  <c r="AH934" i="73"/>
  <c r="AH931" i="73"/>
  <c r="AH910" i="73"/>
  <c r="AH942" i="73"/>
  <c r="AH906" i="73"/>
  <c r="AH868" i="73"/>
  <c r="AH866" i="73"/>
  <c r="AH909" i="73"/>
  <c r="AH883" i="73"/>
  <c r="AH959" i="73"/>
  <c r="AH903" i="73"/>
  <c r="AH874" i="73"/>
  <c r="AH913" i="73"/>
  <c r="AH880" i="73"/>
  <c r="AH893" i="73"/>
  <c r="AH897" i="73"/>
  <c r="AH958" i="73"/>
  <c r="AH857" i="73"/>
  <c r="AH878" i="73"/>
  <c r="AH950" i="73"/>
  <c r="AH870" i="73"/>
  <c r="AH920" i="73"/>
  <c r="AH918" i="73"/>
  <c r="AH879" i="73"/>
  <c r="AH946" i="73"/>
  <c r="AH852" i="73"/>
  <c r="AH892" i="73" l="1"/>
  <c r="AH872" i="73"/>
  <c r="AH875" i="73"/>
  <c r="AH862" i="73"/>
  <c r="I975" i="73" l="1"/>
  <c r="I974" i="73"/>
  <c r="I973" i="73"/>
  <c r="I972" i="73"/>
  <c r="I971" i="73"/>
  <c r="I970" i="73"/>
  <c r="I969" i="73"/>
  <c r="I968" i="73"/>
  <c r="I967" i="73"/>
  <c r="I966" i="73"/>
  <c r="I965" i="73"/>
  <c r="I964" i="73"/>
  <c r="I961" i="73"/>
  <c r="I962" i="73"/>
  <c r="I963" i="73"/>
  <c r="I22" i="83" l="1"/>
  <c r="I21" i="83"/>
  <c r="I20" i="83"/>
  <c r="I19" i="83"/>
  <c r="I18" i="83"/>
  <c r="I17" i="83"/>
  <c r="I16" i="83"/>
  <c r="I15" i="83"/>
  <c r="I14" i="83"/>
  <c r="I13" i="83"/>
  <c r="I12" i="83"/>
  <c r="I11" i="83"/>
  <c r="I12" i="73" l="1"/>
  <c r="I13" i="73"/>
  <c r="I14" i="73"/>
  <c r="I15" i="73"/>
  <c r="I16" i="73"/>
  <c r="I17" i="73"/>
  <c r="I18" i="73"/>
  <c r="I19" i="73"/>
  <c r="I20" i="73"/>
  <c r="I21" i="73"/>
  <c r="I22" i="73"/>
  <c r="I23" i="73"/>
  <c r="I24" i="73"/>
  <c r="I25" i="73"/>
  <c r="I26" i="73"/>
  <c r="I27" i="73"/>
  <c r="I28" i="73"/>
  <c r="I29" i="73"/>
  <c r="I30" i="73"/>
  <c r="I31" i="73"/>
  <c r="I32" i="73"/>
  <c r="I33" i="73"/>
  <c r="I34" i="73"/>
  <c r="I35" i="73"/>
  <c r="I36" i="73"/>
  <c r="I37" i="73"/>
  <c r="I38" i="73"/>
  <c r="I39" i="73"/>
  <c r="I40" i="73"/>
  <c r="I41" i="73"/>
  <c r="I42" i="73"/>
  <c r="I43" i="73"/>
  <c r="I44" i="73"/>
  <c r="I45" i="73"/>
  <c r="I46" i="73"/>
  <c r="I47" i="73"/>
  <c r="I48" i="73"/>
  <c r="I49" i="73"/>
  <c r="I50" i="73"/>
  <c r="I51" i="73"/>
  <c r="I52" i="73"/>
  <c r="I53" i="73"/>
  <c r="I54" i="73"/>
  <c r="I55" i="73"/>
  <c r="I56" i="73"/>
  <c r="I57" i="73"/>
  <c r="I58" i="73"/>
  <c r="I59" i="73"/>
  <c r="I60" i="73"/>
  <c r="I61" i="73"/>
  <c r="I62" i="73"/>
  <c r="I64" i="73"/>
  <c r="I65" i="73"/>
  <c r="I66" i="73"/>
  <c r="I67" i="73"/>
  <c r="I68" i="73"/>
  <c r="I69" i="73"/>
  <c r="I70" i="73"/>
  <c r="I71" i="73"/>
  <c r="I72" i="73"/>
  <c r="I73" i="73"/>
  <c r="I74" i="73"/>
  <c r="I75" i="73"/>
  <c r="I76" i="73"/>
  <c r="I77" i="73"/>
  <c r="I78" i="73"/>
  <c r="I79" i="73"/>
  <c r="I80" i="73"/>
  <c r="I81" i="73"/>
  <c r="I82" i="73"/>
  <c r="I83" i="73"/>
  <c r="I84" i="73"/>
  <c r="I85" i="73"/>
  <c r="I86" i="73"/>
  <c r="I87" i="73"/>
  <c r="I88" i="73"/>
  <c r="I89" i="73"/>
  <c r="I90" i="73"/>
  <c r="I91" i="73"/>
  <c r="I92" i="73"/>
  <c r="I93" i="73"/>
  <c r="I94" i="73"/>
  <c r="I95" i="73"/>
  <c r="I96" i="73"/>
  <c r="I97" i="73"/>
  <c r="I98" i="73"/>
  <c r="I99" i="73"/>
  <c r="I100" i="73"/>
  <c r="I101" i="73"/>
  <c r="I102" i="73"/>
  <c r="I103" i="73"/>
  <c r="I104" i="73"/>
  <c r="I105" i="73"/>
  <c r="I106" i="73"/>
  <c r="I107" i="73"/>
  <c r="I108" i="73"/>
  <c r="I109" i="73"/>
  <c r="I110" i="73"/>
  <c r="I111" i="73"/>
  <c r="I112" i="73"/>
  <c r="I113" i="73"/>
  <c r="I114" i="73"/>
  <c r="I115" i="73"/>
  <c r="I116" i="73"/>
  <c r="I117" i="73"/>
  <c r="I118" i="73"/>
  <c r="I119" i="73"/>
  <c r="I120" i="73"/>
  <c r="I121" i="73"/>
  <c r="I122" i="73"/>
  <c r="I123" i="73"/>
  <c r="I124" i="73"/>
  <c r="I125" i="73"/>
  <c r="I126" i="73"/>
  <c r="I128" i="73"/>
  <c r="I129" i="73"/>
  <c r="I130" i="73"/>
  <c r="I131" i="73"/>
  <c r="I132" i="73"/>
  <c r="I133" i="73"/>
  <c r="I134" i="73"/>
  <c r="I135" i="73"/>
  <c r="I136" i="73"/>
  <c r="I137" i="73"/>
  <c r="I138" i="73"/>
  <c r="I142" i="73"/>
  <c r="I143" i="73"/>
  <c r="I144" i="73"/>
  <c r="I145" i="73"/>
  <c r="I146" i="73"/>
  <c r="I147" i="73"/>
  <c r="I148" i="73"/>
  <c r="I149" i="73"/>
  <c r="I150" i="73"/>
  <c r="I151" i="73"/>
  <c r="I152" i="73"/>
  <c r="I153" i="73"/>
  <c r="I154" i="73"/>
  <c r="I155" i="73"/>
  <c r="I156" i="73"/>
  <c r="I157" i="73"/>
  <c r="I158" i="73"/>
  <c r="I159" i="73"/>
  <c r="I160" i="73"/>
  <c r="I161" i="73"/>
  <c r="I162" i="73"/>
  <c r="I163" i="73"/>
  <c r="I164" i="73"/>
  <c r="I165" i="73"/>
  <c r="I166" i="73"/>
  <c r="I167" i="73"/>
  <c r="I168" i="73"/>
  <c r="I169" i="73"/>
  <c r="I170" i="73"/>
  <c r="I171" i="73"/>
  <c r="I172" i="73"/>
  <c r="I173" i="73"/>
  <c r="I174" i="73"/>
  <c r="I175" i="73"/>
  <c r="I176" i="73"/>
  <c r="I177" i="73"/>
  <c r="I178" i="73"/>
  <c r="I179" i="73"/>
  <c r="I180" i="73"/>
  <c r="I181" i="73"/>
  <c r="I182" i="73"/>
  <c r="I183" i="73"/>
  <c r="I184" i="73"/>
  <c r="I185" i="73"/>
  <c r="I186" i="73"/>
  <c r="I187" i="73"/>
  <c r="I188" i="73"/>
  <c r="I189" i="73"/>
  <c r="I190" i="73"/>
  <c r="I191" i="73"/>
  <c r="I192" i="73"/>
  <c r="I193" i="73"/>
  <c r="I194" i="73"/>
  <c r="I195" i="73"/>
  <c r="I196" i="73"/>
  <c r="I197" i="73"/>
  <c r="I198" i="73"/>
  <c r="I199" i="73"/>
  <c r="I200" i="73"/>
  <c r="I201" i="73"/>
  <c r="I202" i="73"/>
  <c r="I203" i="73"/>
  <c r="I204" i="73"/>
  <c r="I205" i="73"/>
  <c r="I206" i="73"/>
  <c r="I207" i="73"/>
  <c r="I208" i="73"/>
  <c r="I209" i="73"/>
  <c r="I210" i="73"/>
  <c r="I211" i="73"/>
  <c r="I212" i="73"/>
  <c r="I213" i="73"/>
  <c r="I214" i="73"/>
  <c r="I215" i="73"/>
  <c r="I216" i="73"/>
  <c r="I217" i="73"/>
  <c r="I218" i="73"/>
  <c r="I219" i="73"/>
  <c r="I220" i="73"/>
  <c r="I221" i="73"/>
  <c r="I222" i="73"/>
  <c r="I223" i="73"/>
  <c r="I224" i="73"/>
  <c r="I225" i="73"/>
  <c r="I226" i="73"/>
  <c r="I227" i="73"/>
  <c r="I228" i="73"/>
  <c r="I229" i="73"/>
  <c r="I230" i="73"/>
  <c r="I231" i="73"/>
  <c r="I232" i="73"/>
  <c r="I233" i="73"/>
  <c r="I234" i="73"/>
  <c r="I235" i="73"/>
  <c r="I236" i="73"/>
  <c r="I237" i="73"/>
  <c r="I238" i="73"/>
  <c r="I239" i="73"/>
  <c r="I240" i="73"/>
  <c r="I241" i="73"/>
  <c r="I242" i="73"/>
  <c r="I243" i="73"/>
  <c r="I244" i="73"/>
  <c r="I245" i="73"/>
  <c r="I246" i="73"/>
  <c r="I247" i="73"/>
  <c r="I248" i="73"/>
  <c r="I249" i="73"/>
  <c r="I250" i="73"/>
  <c r="I251" i="73"/>
  <c r="I252" i="73"/>
  <c r="I253" i="73"/>
  <c r="I254" i="73"/>
  <c r="I255" i="73"/>
  <c r="I256" i="73"/>
  <c r="I257" i="73"/>
  <c r="I258" i="73"/>
  <c r="I259" i="73"/>
  <c r="I260" i="73"/>
  <c r="I261" i="73"/>
  <c r="I262" i="73"/>
  <c r="I263" i="73"/>
  <c r="I264" i="73"/>
  <c r="I265" i="73"/>
  <c r="I266" i="73"/>
  <c r="I267" i="73"/>
  <c r="I268" i="73"/>
  <c r="I269" i="73"/>
  <c r="I270" i="73"/>
  <c r="I271" i="73"/>
  <c r="I272" i="73"/>
  <c r="I273" i="73"/>
  <c r="I274" i="73"/>
  <c r="I275" i="73"/>
  <c r="I276" i="73"/>
  <c r="I277" i="73"/>
  <c r="I278" i="73"/>
  <c r="I279" i="73"/>
  <c r="I280" i="73"/>
  <c r="I281" i="73"/>
  <c r="I282" i="73"/>
  <c r="I283" i="73"/>
  <c r="I284" i="73"/>
  <c r="I285" i="73"/>
  <c r="I286" i="73"/>
  <c r="I287" i="73"/>
  <c r="I288" i="73"/>
  <c r="I289" i="73"/>
  <c r="I290" i="73"/>
  <c r="I291" i="73"/>
  <c r="I292" i="73"/>
  <c r="I293" i="73"/>
  <c r="I294" i="73"/>
  <c r="I295" i="73"/>
  <c r="I296" i="73"/>
  <c r="I297" i="73"/>
  <c r="I298" i="73"/>
  <c r="I299" i="73"/>
  <c r="I300" i="73"/>
  <c r="I301" i="73"/>
  <c r="I302" i="73"/>
  <c r="I303" i="73"/>
  <c r="I304" i="73"/>
  <c r="I305" i="73"/>
  <c r="I306" i="73"/>
  <c r="I307" i="73"/>
  <c r="I308" i="73"/>
  <c r="I309" i="73"/>
  <c r="I310" i="73"/>
  <c r="I311" i="73"/>
  <c r="I312" i="73"/>
  <c r="I313" i="73"/>
  <c r="I314" i="73"/>
  <c r="I315" i="73"/>
  <c r="I316" i="73"/>
  <c r="I317" i="73"/>
  <c r="I318" i="73"/>
  <c r="I319" i="73"/>
  <c r="I320" i="73"/>
  <c r="I321" i="73"/>
  <c r="I322" i="73"/>
  <c r="I323" i="73"/>
  <c r="I324" i="73"/>
  <c r="I325" i="73"/>
  <c r="I326" i="73"/>
  <c r="I327" i="73"/>
  <c r="I328" i="73"/>
  <c r="I329" i="73"/>
  <c r="I330" i="73"/>
  <c r="I331" i="73"/>
  <c r="I332" i="73"/>
  <c r="I333" i="73"/>
  <c r="I334" i="73"/>
  <c r="I335" i="73"/>
  <c r="I336" i="73"/>
  <c r="I337" i="73"/>
  <c r="I338" i="73"/>
  <c r="I339" i="73"/>
  <c r="I340" i="73"/>
  <c r="I341" i="73"/>
  <c r="I342" i="73"/>
  <c r="I343" i="73"/>
  <c r="I344" i="73"/>
  <c r="I345" i="73"/>
  <c r="I346" i="73"/>
  <c r="I347" i="73"/>
  <c r="I348" i="73"/>
  <c r="I349" i="73"/>
  <c r="I350" i="73"/>
  <c r="I351" i="73"/>
  <c r="I352" i="73"/>
  <c r="I353" i="73"/>
  <c r="I354" i="73"/>
  <c r="I355" i="73"/>
  <c r="I356" i="73"/>
  <c r="I357" i="73"/>
  <c r="I358" i="73"/>
  <c r="I359" i="73"/>
  <c r="I360" i="73"/>
  <c r="I361" i="73"/>
  <c r="I362" i="73"/>
  <c r="I363" i="73"/>
  <c r="I364" i="73"/>
  <c r="I365" i="73"/>
  <c r="I366" i="73"/>
  <c r="I367" i="73"/>
  <c r="I368" i="73"/>
  <c r="I369" i="73"/>
  <c r="I370" i="73"/>
  <c r="I371" i="73"/>
  <c r="I372" i="73"/>
  <c r="I373" i="73"/>
  <c r="I374" i="73"/>
  <c r="I375" i="73"/>
  <c r="I376" i="73"/>
  <c r="I377" i="73"/>
  <c r="I378" i="73"/>
  <c r="I379" i="73"/>
  <c r="I380" i="73"/>
  <c r="I381" i="73"/>
  <c r="I382" i="73"/>
  <c r="I383" i="73"/>
  <c r="I384" i="73"/>
  <c r="I385" i="73"/>
  <c r="I386" i="73"/>
  <c r="I387" i="73"/>
  <c r="I388" i="73"/>
  <c r="I389" i="73"/>
  <c r="I390" i="73"/>
  <c r="I391" i="73"/>
  <c r="I392" i="73"/>
  <c r="I393" i="73"/>
  <c r="I394" i="73"/>
  <c r="I395" i="73"/>
  <c r="I396" i="73"/>
  <c r="I397" i="73"/>
  <c r="I398" i="73"/>
  <c r="I399" i="73"/>
  <c r="I400" i="73"/>
  <c r="I401" i="73"/>
  <c r="I402" i="73"/>
  <c r="I403" i="73"/>
  <c r="I404" i="73"/>
  <c r="I405" i="73"/>
  <c r="I406" i="73"/>
  <c r="I407" i="73"/>
  <c r="I408" i="73"/>
  <c r="I409" i="73"/>
  <c r="I410" i="73"/>
  <c r="I411" i="73"/>
  <c r="I412" i="73"/>
  <c r="I413" i="73"/>
  <c r="I414" i="73"/>
  <c r="I415" i="73"/>
  <c r="I416" i="73"/>
  <c r="I417" i="73"/>
  <c r="I418" i="73"/>
  <c r="I419" i="73"/>
  <c r="I420" i="73"/>
  <c r="I421" i="73"/>
  <c r="I422" i="73"/>
  <c r="I423" i="73"/>
  <c r="I424" i="73"/>
  <c r="I425" i="73"/>
  <c r="I426" i="73"/>
  <c r="I427" i="73"/>
  <c r="I428" i="73"/>
  <c r="I429" i="73"/>
  <c r="I430" i="73"/>
  <c r="I431" i="73"/>
  <c r="I432" i="73"/>
  <c r="I433" i="73"/>
  <c r="I434" i="73"/>
  <c r="I435" i="73"/>
  <c r="I436" i="73"/>
  <c r="I437" i="73"/>
  <c r="I438" i="73"/>
  <c r="I439" i="73"/>
  <c r="I440" i="73"/>
  <c r="I441" i="73"/>
  <c r="I442" i="73"/>
  <c r="I443" i="73"/>
  <c r="I444" i="73"/>
  <c r="I445" i="73"/>
  <c r="I446" i="73"/>
  <c r="I447" i="73"/>
  <c r="I448" i="73"/>
  <c r="I449" i="73"/>
  <c r="I450" i="73"/>
  <c r="I451" i="73"/>
  <c r="I452" i="73"/>
  <c r="I453" i="73"/>
  <c r="I454" i="73"/>
  <c r="I455" i="73"/>
  <c r="I456" i="73"/>
  <c r="I457" i="73"/>
  <c r="I458" i="73"/>
  <c r="I459" i="73"/>
  <c r="I460" i="73"/>
  <c r="I461" i="73"/>
  <c r="I462" i="73"/>
  <c r="I463" i="73"/>
  <c r="I464" i="73"/>
  <c r="I465" i="73"/>
  <c r="I466" i="73"/>
  <c r="I467" i="73"/>
  <c r="I468" i="73"/>
  <c r="I469" i="73"/>
  <c r="I470" i="73"/>
  <c r="I471" i="73"/>
  <c r="I472" i="73"/>
  <c r="I473" i="73"/>
  <c r="I474" i="73"/>
  <c r="I475" i="73"/>
  <c r="I476" i="73"/>
  <c r="I477" i="73"/>
  <c r="I478" i="73"/>
  <c r="I479" i="73"/>
  <c r="I480" i="73"/>
  <c r="I481" i="73"/>
  <c r="I482" i="73"/>
  <c r="I483" i="73"/>
  <c r="I484" i="73"/>
  <c r="I485" i="73"/>
  <c r="I486" i="73"/>
  <c r="I487" i="73"/>
  <c r="I488" i="73"/>
  <c r="I489" i="73"/>
  <c r="I490" i="73"/>
  <c r="I491" i="73"/>
  <c r="I492" i="73"/>
  <c r="I493" i="73"/>
  <c r="I494" i="73"/>
  <c r="I495" i="73"/>
  <c r="I496" i="73"/>
  <c r="I497" i="73"/>
  <c r="I498" i="73"/>
  <c r="I499" i="73"/>
  <c r="I500" i="73"/>
  <c r="I501" i="73"/>
  <c r="I502" i="73"/>
  <c r="I503" i="73"/>
  <c r="I504" i="73"/>
  <c r="I505" i="73"/>
  <c r="I506" i="73"/>
  <c r="I507" i="73"/>
  <c r="I508" i="73"/>
  <c r="I509" i="73"/>
  <c r="I510" i="73"/>
  <c r="I511" i="73"/>
  <c r="I512" i="73"/>
  <c r="I513" i="73"/>
  <c r="I514" i="73"/>
  <c r="I515" i="73"/>
  <c r="I516" i="73"/>
  <c r="I517" i="73"/>
  <c r="I518" i="73"/>
  <c r="I519" i="73"/>
  <c r="I520" i="73"/>
  <c r="I521" i="73"/>
  <c r="I522" i="73"/>
  <c r="I523" i="73"/>
  <c r="I524" i="73"/>
  <c r="I525" i="73"/>
  <c r="I526" i="73"/>
  <c r="I527" i="73"/>
  <c r="I528" i="73"/>
  <c r="I529" i="73"/>
  <c r="I530" i="73"/>
  <c r="I531" i="73"/>
  <c r="I532" i="73"/>
  <c r="I533" i="73"/>
  <c r="I534" i="73"/>
  <c r="I535" i="73"/>
  <c r="I536" i="73"/>
  <c r="I537" i="73"/>
  <c r="I538" i="73"/>
  <c r="I539" i="73"/>
  <c r="I753" i="73"/>
  <c r="I754" i="73"/>
  <c r="I755" i="73"/>
  <c r="I756" i="73"/>
  <c r="I757" i="73"/>
  <c r="I758" i="73"/>
  <c r="I759" i="73"/>
  <c r="I760" i="73"/>
  <c r="I761" i="73"/>
  <c r="I762" i="73"/>
  <c r="I763" i="73"/>
  <c r="I764" i="73"/>
  <c r="I765" i="73"/>
  <c r="I766" i="73"/>
  <c r="I767" i="73"/>
  <c r="I768" i="73"/>
  <c r="I769" i="73"/>
  <c r="I770" i="73"/>
  <c r="I771" i="73"/>
  <c r="I772" i="73"/>
  <c r="I773" i="73"/>
  <c r="I774" i="73"/>
  <c r="I775" i="73"/>
  <c r="I776" i="73"/>
  <c r="I777" i="73"/>
  <c r="I778" i="73"/>
  <c r="I779" i="73"/>
  <c r="I780" i="73"/>
  <c r="I781" i="73"/>
  <c r="I782" i="73"/>
  <c r="I783" i="73"/>
  <c r="I784" i="73"/>
  <c r="I785" i="73"/>
  <c r="I786" i="73"/>
  <c r="I787" i="73"/>
  <c r="I788" i="73"/>
  <c r="I789" i="73"/>
  <c r="I790" i="73"/>
  <c r="I791" i="73"/>
  <c r="I792" i="73"/>
  <c r="I793" i="73"/>
  <c r="I794" i="73"/>
  <c r="I795" i="73"/>
  <c r="I796" i="73"/>
  <c r="I797" i="73"/>
  <c r="I798" i="73"/>
  <c r="I799" i="73"/>
  <c r="I800" i="73"/>
  <c r="I801" i="73"/>
  <c r="I802" i="73"/>
  <c r="I803" i="73"/>
  <c r="I804" i="73"/>
  <c r="I805" i="73"/>
  <c r="I806" i="73"/>
  <c r="I807" i="73"/>
  <c r="I808" i="73"/>
  <c r="I809" i="73"/>
  <c r="I810" i="73"/>
  <c r="I811" i="73"/>
  <c r="I812" i="73"/>
  <c r="I813" i="73"/>
  <c r="I814" i="73"/>
  <c r="I815" i="73"/>
  <c r="I816" i="73"/>
  <c r="I817" i="73"/>
  <c r="I818" i="73"/>
  <c r="I819" i="73"/>
  <c r="I820" i="73"/>
  <c r="I821" i="73"/>
  <c r="I822" i="73"/>
  <c r="I823" i="73"/>
  <c r="I824" i="73"/>
  <c r="I825" i="73"/>
  <c r="I826" i="73"/>
  <c r="I827" i="73"/>
  <c r="I828" i="73"/>
  <c r="I829" i="73"/>
  <c r="I830" i="73"/>
  <c r="I831" i="73"/>
  <c r="I832" i="73"/>
  <c r="I833" i="73"/>
  <c r="I834" i="73"/>
  <c r="I835" i="73"/>
  <c r="I836" i="73"/>
  <c r="I837" i="73"/>
  <c r="I8" i="73"/>
  <c r="AH478" i="73" l="1"/>
  <c r="AH660" i="73"/>
  <c r="AH237" i="73"/>
  <c r="AH180" i="73"/>
  <c r="AH89" i="73"/>
  <c r="AH783" i="73"/>
  <c r="AH522" i="73"/>
  <c r="AH656" i="73"/>
  <c r="AH122" i="73"/>
  <c r="AH243" i="73"/>
  <c r="AH205" i="73"/>
  <c r="AH83" i="73"/>
  <c r="AH480" i="73"/>
  <c r="AH542" i="73"/>
  <c r="AH446" i="73"/>
  <c r="AH430" i="73"/>
  <c r="AH78" i="73"/>
  <c r="AH286" i="73"/>
  <c r="AH47" i="73"/>
  <c r="AH658" i="73"/>
  <c r="AH473" i="73"/>
  <c r="AH795" i="73"/>
  <c r="AH561" i="73"/>
  <c r="AH307" i="73"/>
  <c r="AH24" i="73"/>
  <c r="AH242" i="73"/>
  <c r="AH291" i="73"/>
  <c r="AH227" i="73"/>
  <c r="AH330" i="73"/>
  <c r="AH61" i="73"/>
  <c r="AH500" i="73"/>
  <c r="AH769" i="73"/>
  <c r="AH578" i="73"/>
  <c r="AH333" i="73"/>
  <c r="AH289" i="73"/>
  <c r="AH58" i="73"/>
  <c r="AH125" i="73"/>
  <c r="AH696" i="73"/>
  <c r="AH805" i="73"/>
  <c r="AH84" i="73"/>
  <c r="AH461" i="73"/>
  <c r="AH282" i="73"/>
  <c r="AH190" i="73"/>
  <c r="AH808" i="73"/>
  <c r="AH713" i="73"/>
  <c r="AH347" i="73"/>
  <c r="AH803" i="73"/>
  <c r="AH520" i="73"/>
  <c r="AH219" i="73"/>
  <c r="AH113" i="73"/>
  <c r="AH564" i="73"/>
  <c r="AH615" i="73"/>
  <c r="AH276" i="73"/>
  <c r="AH586" i="73"/>
  <c r="AH365" i="73"/>
  <c r="AH723" i="73"/>
  <c r="AH626" i="73"/>
  <c r="AH164" i="73"/>
  <c r="AH296" i="73"/>
  <c r="AH708" i="73"/>
  <c r="AH262" i="73"/>
  <c r="AH388" i="73"/>
  <c r="AH434" i="73"/>
  <c r="AH589" i="73"/>
  <c r="AH245" i="73"/>
  <c r="AH344" i="73"/>
  <c r="AH341" i="73"/>
  <c r="AH329" i="73"/>
  <c r="AH287" i="73"/>
  <c r="AH52" i="73"/>
  <c r="AH611" i="73"/>
  <c r="AH553" i="73"/>
  <c r="AH556" i="73"/>
  <c r="AH568" i="73"/>
  <c r="AH547" i="73"/>
  <c r="AH961" i="73"/>
  <c r="AH619" i="73"/>
  <c r="AH57" i="73"/>
  <c r="AH627" i="73"/>
  <c r="AH671" i="73"/>
  <c r="AH366" i="73"/>
  <c r="AH259" i="73"/>
  <c r="AH458" i="73"/>
  <c r="AH645" i="73"/>
  <c r="AH743" i="73"/>
  <c r="AH495" i="73"/>
  <c r="AH485" i="73"/>
  <c r="AH774" i="73"/>
  <c r="AH244" i="73"/>
  <c r="AH832" i="73"/>
  <c r="AH201" i="73"/>
  <c r="AH677" i="73"/>
  <c r="AH781" i="73"/>
  <c r="AH686" i="73"/>
  <c r="AH44" i="73"/>
  <c r="AH27" i="73"/>
  <c r="AH591" i="73"/>
  <c r="AH625" i="73"/>
  <c r="AH343" i="73"/>
  <c r="AH151" i="73"/>
  <c r="AH293" i="73"/>
  <c r="AH373" i="73"/>
  <c r="AH758" i="73"/>
  <c r="AH562" i="73"/>
  <c r="AH467" i="73"/>
  <c r="AH635" i="73"/>
  <c r="AH278" i="73"/>
  <c r="AH311" i="73"/>
  <c r="AH608" i="73"/>
  <c r="AH179" i="73"/>
  <c r="AH828" i="73"/>
  <c r="AH479" i="73"/>
  <c r="AH834" i="73"/>
  <c r="AH332" i="73"/>
  <c r="AH159" i="73"/>
  <c r="AH681" i="73"/>
  <c r="AH984" i="73"/>
  <c r="AH14" i="73"/>
  <c r="AH392" i="73"/>
  <c r="AH234" i="73"/>
  <c r="AH126" i="73"/>
  <c r="AH178" i="73"/>
  <c r="AH269" i="73"/>
  <c r="AH975" i="73"/>
  <c r="AH345" i="73"/>
  <c r="AH318" i="73"/>
  <c r="AH393" i="73"/>
  <c r="AH601" i="73"/>
  <c r="AH435" i="73"/>
  <c r="AH362" i="73"/>
  <c r="AH785" i="73"/>
  <c r="AH646" i="73"/>
  <c r="AH659" i="73"/>
  <c r="AH519" i="73"/>
  <c r="AH618" i="73"/>
  <c r="AH818" i="73"/>
  <c r="AH13" i="73"/>
  <c r="AH217" i="73"/>
  <c r="AH363" i="73"/>
  <c r="AH223" i="73"/>
  <c r="AH124" i="73"/>
  <c r="AH165" i="73"/>
  <c r="AH350" i="73"/>
  <c r="AH391" i="73"/>
  <c r="AH222" i="73"/>
  <c r="AH526" i="73"/>
  <c r="AH211" i="73"/>
  <c r="AH791" i="73"/>
  <c r="AH630" i="73"/>
  <c r="AH812" i="73"/>
  <c r="AH731" i="73"/>
  <c r="AH8" i="73"/>
  <c r="AH188" i="73"/>
  <c r="AH15" i="73"/>
  <c r="AH685" i="73"/>
  <c r="AH290" i="73"/>
  <c r="AH418" i="73"/>
  <c r="AH21" i="73"/>
  <c r="AH23" i="73"/>
  <c r="AH283" i="73"/>
  <c r="AH104" i="73"/>
  <c r="AH71" i="73"/>
  <c r="AH968" i="73"/>
  <c r="AH636" i="73"/>
  <c r="AH742" i="73"/>
  <c r="AH559" i="73"/>
  <c r="AH316" i="73"/>
  <c r="AH29" i="73"/>
  <c r="AH411" i="73"/>
  <c r="AH239" i="73"/>
  <c r="AH294" i="73"/>
  <c r="AH735" i="73"/>
  <c r="AH633" i="73"/>
  <c r="AH701" i="73"/>
  <c r="AH193" i="73"/>
  <c r="AH557" i="73"/>
  <c r="AH356" i="73"/>
  <c r="AH714" i="73"/>
  <c r="AH598" i="73"/>
  <c r="AH793" i="73"/>
  <c r="AH496" i="73"/>
  <c r="AH697" i="73"/>
  <c r="AH386" i="73"/>
  <c r="AH370" i="73"/>
  <c r="AH704" i="73"/>
  <c r="AH55" i="73"/>
  <c r="AH649" i="73"/>
  <c r="AH93" i="73"/>
  <c r="AH800" i="73"/>
  <c r="AH767" i="73"/>
  <c r="AH453" i="73"/>
  <c r="AH538" i="73"/>
  <c r="AH323" i="73"/>
  <c r="AH334" i="73"/>
  <c r="AH967" i="73"/>
  <c r="AH232" i="73"/>
  <c r="AH842" i="73"/>
  <c r="AH448" i="73"/>
  <c r="AH409" i="73"/>
  <c r="AH357" i="73"/>
  <c r="AH73" i="73"/>
  <c r="AH810" i="73"/>
  <c r="AH605" i="73"/>
  <c r="AH319" i="73"/>
  <c r="AH76" i="73"/>
  <c r="AH66" i="73"/>
  <c r="AH574" i="73"/>
  <c r="AH554" i="73"/>
  <c r="AH796" i="73"/>
  <c r="AH566" i="73"/>
  <c r="AH129" i="73"/>
  <c r="AH349" i="73"/>
  <c r="AH168" i="73"/>
  <c r="AH351" i="73"/>
  <c r="AH622" i="73"/>
  <c r="AH609" i="73"/>
  <c r="AH154" i="73"/>
  <c r="AH381" i="73"/>
  <c r="AH982" i="73"/>
  <c r="AH762" i="73"/>
  <c r="AH226" i="73"/>
  <c r="AH238" i="73"/>
  <c r="AH352" i="73"/>
  <c r="AH692" i="73"/>
  <c r="AH315" i="73"/>
  <c r="AH235" i="73"/>
  <c r="AH450" i="73"/>
  <c r="AH49" i="73"/>
  <c r="AH782" i="73"/>
  <c r="AH204" i="73"/>
  <c r="AH167" i="73"/>
  <c r="AH476" i="73"/>
  <c r="AH120" i="73"/>
  <c r="AH103" i="73"/>
  <c r="AH271" i="73"/>
  <c r="AH766" i="73"/>
  <c r="AH536" i="73"/>
  <c r="AH501" i="73"/>
  <c r="AH722" i="73"/>
  <c r="AH585" i="73"/>
  <c r="AH335" i="73"/>
  <c r="AH196" i="73"/>
  <c r="AH509" i="73"/>
  <c r="AH379" i="73"/>
  <c r="AH736" i="73"/>
  <c r="AH146" i="73"/>
  <c r="AH756" i="73"/>
  <c r="AH732" i="73"/>
  <c r="AH312" i="73"/>
  <c r="AH545" i="73"/>
  <c r="AH787" i="73"/>
  <c r="AH675" i="73"/>
  <c r="AH224" i="73"/>
  <c r="AH209" i="73"/>
  <c r="AH382" i="73"/>
  <c r="AH399" i="73"/>
  <c r="AH138" i="73"/>
  <c r="AH436" i="73"/>
  <c r="AH667" i="73"/>
  <c r="AH410" i="73"/>
  <c r="AH331" i="73"/>
  <c r="AH423" i="73"/>
  <c r="AH540" i="73"/>
  <c r="AH488" i="73"/>
  <c r="AH354" i="73"/>
  <c r="AH493" i="73"/>
  <c r="AH575" i="73"/>
  <c r="AH100" i="73"/>
  <c r="AH53" i="73"/>
  <c r="AH215" i="73"/>
  <c r="AH18" i="73"/>
  <c r="AH792" i="73"/>
  <c r="AH270" i="73"/>
  <c r="AH101" i="73"/>
  <c r="AH368" i="73"/>
  <c r="AH390" i="73"/>
  <c r="AH169" i="73"/>
  <c r="AH768" i="73"/>
  <c r="AH140" i="73"/>
  <c r="AH511" i="73"/>
  <c r="AH173" i="73"/>
  <c r="AH985" i="73"/>
  <c r="AH811" i="73"/>
  <c r="AH728" i="73"/>
  <c r="AH490" i="73"/>
  <c r="AH253" i="73"/>
  <c r="AH433" i="73"/>
  <c r="AH447" i="73"/>
  <c r="AH147" i="73"/>
  <c r="AH587" i="73"/>
  <c r="AH780" i="73"/>
  <c r="AH503" i="73"/>
  <c r="AH779" i="73"/>
  <c r="AH715" i="73"/>
  <c r="AH508" i="73"/>
  <c r="AH786" i="73"/>
  <c r="AH577" i="73"/>
  <c r="AH85" i="73"/>
  <c r="AH663" i="73"/>
  <c r="AH507" i="73"/>
  <c r="AH614" i="73"/>
  <c r="AH45" i="73"/>
  <c r="AH401" i="73"/>
  <c r="AH730" i="73"/>
  <c r="AH817" i="73"/>
  <c r="AH816" i="73"/>
  <c r="AH640" i="73"/>
  <c r="AH50" i="73"/>
  <c r="AH777" i="73"/>
  <c r="AH642" i="73"/>
  <c r="AH111" i="73"/>
  <c r="AH624" i="73"/>
  <c r="AH54" i="73"/>
  <c r="AH191" i="73"/>
  <c r="AH596" i="73"/>
  <c r="AH186" i="73"/>
  <c r="AH26" i="73"/>
  <c r="AH980" i="73"/>
  <c r="AH438" i="73"/>
  <c r="AH784" i="73"/>
  <c r="AH70" i="73"/>
  <c r="AH166" i="73"/>
  <c r="AH790" i="73"/>
  <c r="AH364" i="73"/>
  <c r="AH324" i="73"/>
  <c r="AH404" i="73"/>
  <c r="AH570" i="73"/>
  <c r="AH338" i="73"/>
  <c r="AH288" i="73"/>
  <c r="AH252" i="73"/>
  <c r="AH172" i="73"/>
  <c r="AH336" i="73"/>
  <c r="AH313" i="73"/>
  <c r="AH599" i="73"/>
  <c r="AH707" i="73"/>
  <c r="AH963" i="73"/>
  <c r="AH641" i="73"/>
  <c r="AH192" i="73"/>
  <c r="AH759" i="73"/>
  <c r="AH709" i="73"/>
  <c r="AH317" i="73"/>
  <c r="AH543" i="73"/>
  <c r="AH106" i="73"/>
  <c r="AH494" i="73"/>
  <c r="AH477" i="73"/>
  <c r="AH119" i="73"/>
  <c r="AH716" i="73"/>
  <c r="AH623" i="73"/>
  <c r="AH297" i="73"/>
  <c r="AH56" i="73"/>
  <c r="AH971" i="73"/>
  <c r="AH105" i="73"/>
  <c r="AH273" i="73"/>
  <c r="AH432" i="73"/>
  <c r="AH137" i="73"/>
  <c r="AH521" i="73"/>
  <c r="AH359" i="73"/>
  <c r="AH304" i="73"/>
  <c r="AH98" i="73"/>
  <c r="AH183" i="73"/>
  <c r="AH474" i="73"/>
  <c r="AH705" i="73"/>
  <c r="AH588" i="73"/>
  <c r="AH256" i="73"/>
  <c r="AH442" i="73"/>
  <c r="AH163" i="73"/>
  <c r="AH699" i="73"/>
  <c r="AH530" i="73"/>
  <c r="AH610" i="73"/>
  <c r="AH631" i="73"/>
  <c r="AH976" i="73"/>
  <c r="AH571" i="73"/>
  <c r="AH229" i="73"/>
  <c r="AH740" i="73"/>
  <c r="AH979" i="73"/>
  <c r="AH199" i="73"/>
  <c r="AH309" i="73"/>
  <c r="AH761" i="73"/>
  <c r="AH977" i="73"/>
  <c r="AH690" i="73"/>
  <c r="AH207" i="73"/>
  <c r="AH823" i="73"/>
  <c r="AH462" i="73"/>
  <c r="AH143" i="73"/>
  <c r="AH582" i="73"/>
  <c r="AH657" i="73"/>
  <c r="AH535" i="73"/>
  <c r="AH683" i="73"/>
  <c r="AH523" i="73"/>
  <c r="AH606" i="73"/>
  <c r="AH225" i="73"/>
  <c r="AH472" i="73"/>
  <c r="AH819" i="73"/>
  <c r="AH764" i="73"/>
  <c r="AH302" i="73"/>
  <c r="AH558" i="73"/>
  <c r="AH555" i="73"/>
  <c r="AH88" i="73"/>
  <c r="AH123" i="73"/>
  <c r="AH655" i="73"/>
  <c r="AH451" i="73"/>
  <c r="AH497" i="73"/>
  <c r="AH515" i="73"/>
  <c r="AH470" i="73"/>
  <c r="AH807" i="73"/>
  <c r="AH634" i="73"/>
  <c r="AH617" i="73"/>
  <c r="AH35" i="73"/>
  <c r="AH197" i="73"/>
  <c r="AH741" i="73"/>
  <c r="AH160" i="73"/>
  <c r="AH552" i="73"/>
  <c r="AH518" i="73"/>
  <c r="AH265" i="73"/>
  <c r="AH973" i="73"/>
  <c r="AH342" i="73"/>
  <c r="AH308" i="73"/>
  <c r="AH840" i="73"/>
  <c r="AH33" i="73"/>
  <c r="AH187" i="73"/>
  <c r="AH643" i="73"/>
  <c r="AH703" i="73"/>
  <c r="AH246" i="73"/>
  <c r="AH267" i="73"/>
  <c r="AH420" i="73"/>
  <c r="AH150" i="73"/>
  <c r="AH757" i="73"/>
  <c r="AH20" i="73"/>
  <c r="AH19" i="73"/>
  <c r="AH529" i="73"/>
  <c r="AH573" i="73"/>
  <c r="AH825" i="73"/>
  <c r="AH258" i="73"/>
  <c r="AH171" i="73"/>
  <c r="AH804" i="73"/>
  <c r="AH838" i="73"/>
  <c r="AH421" i="73"/>
  <c r="AH469" i="73"/>
  <c r="AH809" i="73"/>
  <c r="AH691" i="73"/>
  <c r="AH517" i="73"/>
  <c r="AH821" i="73"/>
  <c r="AH254" i="73"/>
  <c r="AH532" i="73"/>
  <c r="AH833" i="73"/>
  <c r="AH266" i="73"/>
  <c r="AH198" i="73"/>
  <c r="AH483" i="73"/>
  <c r="AH726" i="73"/>
  <c r="AH706" i="73"/>
  <c r="AH328" i="73"/>
  <c r="AH724" i="73"/>
  <c r="AH773" i="73"/>
  <c r="AH595" i="73"/>
  <c r="AH700" i="73"/>
  <c r="AH544" i="73"/>
  <c r="AH340" i="73"/>
  <c r="AH251" i="73"/>
  <c r="AH371" i="73"/>
  <c r="AH962" i="73"/>
  <c r="AH567" i="73"/>
  <c r="AH372" i="73"/>
  <c r="AH694" i="73"/>
  <c r="AH110" i="73"/>
  <c r="AH670" i="73"/>
  <c r="AH144" i="73"/>
  <c r="AH268" i="73"/>
  <c r="AH385" i="73"/>
  <c r="AH202" i="73"/>
  <c r="AH569" i="73"/>
  <c r="AH739" i="73"/>
  <c r="AH454" i="73"/>
  <c r="AH612" i="73"/>
  <c r="AH384" i="73"/>
  <c r="AH820" i="73"/>
  <c r="AH604" i="73"/>
  <c r="AH695" i="73"/>
  <c r="AH158" i="73"/>
  <c r="AH346" i="73"/>
  <c r="AH181" i="73"/>
  <c r="AH682" i="73"/>
  <c r="AH162" i="73"/>
  <c r="AH37" i="73"/>
  <c r="AH134" i="73"/>
  <c r="AH264" i="73"/>
  <c r="AH41" i="73"/>
  <c r="AH525" i="73"/>
  <c r="AH616" i="73"/>
  <c r="AH67" i="73"/>
  <c r="AH174" i="73"/>
  <c r="AH504" i="73"/>
  <c r="AH678" i="73"/>
  <c r="AH175" i="73"/>
  <c r="AH465" i="73"/>
  <c r="AH613" i="73"/>
  <c r="AH679" i="73"/>
  <c r="AH339" i="73"/>
  <c r="AH130" i="73"/>
  <c r="AH281" i="73"/>
  <c r="AH212" i="73"/>
  <c r="AH115" i="73"/>
  <c r="AH189" i="73"/>
  <c r="AH560" i="73"/>
  <c r="AH405" i="73"/>
  <c r="AH102" i="73"/>
  <c r="AH826" i="73"/>
  <c r="AH551" i="73"/>
  <c r="AH358" i="73"/>
  <c r="AH415" i="73"/>
  <c r="AH59" i="73"/>
  <c r="AH86" i="73"/>
  <c r="AH82" i="73"/>
  <c r="AH548" i="73"/>
  <c r="AH835" i="73"/>
  <c r="AH408" i="73"/>
  <c r="AH754" i="73"/>
  <c r="AH361" i="73"/>
  <c r="AH210" i="73"/>
  <c r="AH96" i="73"/>
  <c r="AH717" i="73"/>
  <c r="AH369" i="73"/>
  <c r="AH153" i="73"/>
  <c r="AH394" i="73"/>
  <c r="AH314" i="73"/>
  <c r="AH99" i="73"/>
  <c r="AH40" i="73"/>
  <c r="AH505" i="73"/>
  <c r="AH669" i="73"/>
  <c r="AH378" i="73"/>
  <c r="AH576" i="73"/>
  <c r="AH466" i="73"/>
  <c r="AH157" i="73"/>
  <c r="AH621" i="73"/>
  <c r="AH419" i="73"/>
  <c r="AH142" i="73"/>
  <c r="AH233" i="73"/>
  <c r="AH16" i="73"/>
  <c r="AH689" i="73"/>
  <c r="AH822" i="73"/>
  <c r="AH969" i="73"/>
  <c r="AH206" i="73"/>
  <c r="AH182" i="73"/>
  <c r="AH397" i="73"/>
  <c r="AH674" i="73"/>
  <c r="AH537" i="73"/>
  <c r="AH839" i="73"/>
  <c r="AH263" i="73"/>
  <c r="AH402" i="73"/>
  <c r="AH794" i="73"/>
  <c r="AH112" i="73"/>
  <c r="AH637" i="73"/>
  <c r="AH247" i="73"/>
  <c r="AH321" i="73"/>
  <c r="AH170" i="73"/>
  <c r="AH195" i="73"/>
  <c r="AH156" i="73"/>
  <c r="AH721" i="73"/>
  <c r="AH437" i="73"/>
  <c r="AH46" i="73"/>
  <c r="AH459" i="73"/>
  <c r="AH510" i="73"/>
  <c r="AH970" i="73"/>
  <c r="AH789" i="73"/>
  <c r="AH628" i="73"/>
  <c r="AH75" i="73"/>
  <c r="AH471" i="73"/>
  <c r="AH456" i="73"/>
  <c r="AH348" i="73"/>
  <c r="AH650" i="73"/>
  <c r="AH148" i="73"/>
  <c r="AH17" i="73"/>
  <c r="AH441" i="73"/>
  <c r="AH647" i="73"/>
  <c r="AH712" i="73"/>
  <c r="AH648" i="73"/>
  <c r="AH25" i="73"/>
  <c r="AH512" i="73"/>
  <c r="AH514" i="73"/>
  <c r="AH94" i="73"/>
  <c r="AH213" i="73"/>
  <c r="AH597" i="73"/>
  <c r="AH776" i="73"/>
  <c r="AH218" i="73"/>
  <c r="AH801" i="73"/>
  <c r="AH79" i="73"/>
  <c r="AH396" i="73"/>
  <c r="AH214" i="73"/>
  <c r="AH431" i="73"/>
  <c r="AH753" i="73"/>
  <c r="AH652" i="73"/>
  <c r="AH491" i="73"/>
  <c r="AH48" i="73"/>
  <c r="AH360" i="73"/>
  <c r="AH412" i="73"/>
  <c r="AH978" i="73"/>
  <c r="AH590" i="73"/>
  <c r="AH513" i="73"/>
  <c r="AH734" i="73"/>
  <c r="AH161" i="73"/>
  <c r="AH107" i="73"/>
  <c r="AH374" i="73"/>
  <c r="AH280" i="73"/>
  <c r="AH639" i="73"/>
  <c r="AH131" i="73"/>
  <c r="AH765" i="73"/>
  <c r="AH797" i="73"/>
  <c r="AH524" i="73"/>
  <c r="AH427" i="73"/>
  <c r="AH565" i="73"/>
  <c r="AH274" i="73"/>
  <c r="AH177" i="73"/>
  <c r="AH91" i="73"/>
  <c r="AH841" i="73"/>
  <c r="AH87" i="73"/>
  <c r="AH176" i="73"/>
  <c r="AH132" i="73"/>
  <c r="AH710" i="73"/>
  <c r="AH452" i="73"/>
  <c r="AH486" i="73"/>
  <c r="AH531" i="73"/>
  <c r="AH964" i="73"/>
  <c r="AH383" i="73"/>
  <c r="AH718" i="73"/>
  <c r="AH702" i="73"/>
  <c r="AH651" i="73"/>
  <c r="AH563" i="73"/>
  <c r="AH837" i="73"/>
  <c r="AH375" i="73"/>
  <c r="AH668" i="73"/>
  <c r="AH116" i="73"/>
  <c r="AH778" i="73"/>
  <c r="AH149" i="73"/>
  <c r="AH322" i="73"/>
  <c r="AH806" i="73"/>
  <c r="AH581" i="73"/>
  <c r="AH460" i="73"/>
  <c r="AH310" i="73"/>
  <c r="AH121" i="73"/>
  <c r="AH249" i="73"/>
  <c r="AH306" i="73"/>
  <c r="AH981" i="73"/>
  <c r="AH39" i="73"/>
  <c r="AH687" i="73"/>
  <c r="AH32" i="73"/>
  <c r="AH389" i="73"/>
  <c r="AH30" i="73"/>
  <c r="AH250" i="73"/>
  <c r="AH353" i="73"/>
  <c r="AH475" i="73"/>
  <c r="AH367" i="73"/>
  <c r="AH550" i="73"/>
  <c r="AH216" i="73"/>
  <c r="AH97" i="73"/>
  <c r="AH666" i="73"/>
  <c r="AH303" i="73"/>
  <c r="AH241" i="73"/>
  <c r="AH534" i="73"/>
  <c r="AH200" i="73"/>
  <c r="AH295" i="73"/>
  <c r="AH428" i="73"/>
  <c r="AH12" i="73"/>
  <c r="AH135" i="73"/>
  <c r="AH830" i="73"/>
  <c r="AH487" i="73"/>
  <c r="AH693" i="73"/>
  <c r="AH983" i="73"/>
  <c r="AH673" i="73"/>
  <c r="AH133" i="73"/>
  <c r="AH108" i="73"/>
  <c r="AH228" i="73"/>
  <c r="AH449" i="73"/>
  <c r="AH827" i="73"/>
  <c r="AH248" i="73"/>
  <c r="AH815" i="73"/>
  <c r="AH539" i="73"/>
  <c r="AH325" i="73"/>
  <c r="AH738" i="73"/>
  <c r="AH464" i="73"/>
  <c r="AH974" i="73"/>
  <c r="AH429" i="73"/>
  <c r="AH387" i="73"/>
  <c r="AH90" i="73"/>
  <c r="AH603" i="73"/>
  <c r="AH413" i="73"/>
  <c r="AH760" i="73"/>
  <c r="AH763" i="73"/>
  <c r="AH672" i="73"/>
  <c r="AH676" i="73"/>
  <c r="AH440" i="73"/>
  <c r="AH549" i="73"/>
  <c r="AH194" i="73"/>
  <c r="AH64" i="73"/>
  <c r="AH632" i="73"/>
  <c r="AH118" i="73"/>
  <c r="AH607" i="73"/>
  <c r="AH770" i="73"/>
  <c r="AH422" i="73"/>
  <c r="AH482" i="73"/>
  <c r="AH69" i="73"/>
  <c r="AH236" i="73"/>
  <c r="AH36" i="73"/>
  <c r="AH141" i="73"/>
  <c r="AH299" i="73"/>
  <c r="AH541" i="73"/>
  <c r="AH680" i="73"/>
  <c r="AH220" i="73"/>
  <c r="AH492" i="73"/>
  <c r="AH528" i="73"/>
  <c r="AH772" i="73"/>
  <c r="AH443" i="73"/>
  <c r="AH327" i="73"/>
  <c r="AH145" i="73"/>
  <c r="AH831" i="73"/>
  <c r="AH665" i="73"/>
  <c r="AH592" i="73"/>
  <c r="AH80" i="73"/>
  <c r="AH51" i="73"/>
  <c r="AH824" i="73"/>
  <c r="AH285" i="73"/>
  <c r="AH400" i="73"/>
  <c r="AH814" i="73"/>
  <c r="AH128" i="73"/>
  <c r="AH720" i="73"/>
  <c r="AH481" i="73"/>
  <c r="AH802" i="73"/>
  <c r="AH320" i="73"/>
  <c r="AH629" i="73"/>
  <c r="AH799" i="73"/>
  <c r="AH68" i="73"/>
  <c r="AH468" i="73"/>
  <c r="AH231" i="73"/>
  <c r="AH380" i="73"/>
  <c r="AH34" i="73"/>
  <c r="AH516" i="73"/>
  <c r="AH42" i="73"/>
  <c r="AH60" i="73"/>
  <c r="AH593" i="73"/>
  <c r="AH114" i="73"/>
  <c r="AH355" i="73"/>
  <c r="AH337" i="73"/>
  <c r="AH445" i="73"/>
  <c r="AH600" i="73"/>
  <c r="AH301" i="73"/>
  <c r="AH771" i="73"/>
  <c r="AH661" i="73"/>
  <c r="AH755" i="73"/>
  <c r="AH208" i="73"/>
  <c r="AH398" i="73"/>
  <c r="AH506" i="73"/>
  <c r="AH272" i="73"/>
  <c r="AH261" i="73"/>
  <c r="AH74" i="73"/>
  <c r="AH498" i="73"/>
  <c r="AH403" i="73"/>
  <c r="AH457" i="73"/>
  <c r="AH424" i="73"/>
  <c r="AH95" i="73"/>
  <c r="AH725" i="73"/>
  <c r="AH43" i="73"/>
  <c r="AH22" i="73"/>
  <c r="AH662" i="73"/>
  <c r="AH152" i="73"/>
  <c r="AH653" i="73"/>
  <c r="AH966" i="73"/>
  <c r="AH417" i="73"/>
  <c r="AH813" i="73"/>
  <c r="AH277" i="73"/>
  <c r="AH185" i="73"/>
  <c r="AH688" i="73"/>
  <c r="AH284" i="73"/>
  <c r="AH727" i="73"/>
  <c r="AH664" i="73"/>
  <c r="AH584" i="73"/>
  <c r="AH395" i="73"/>
  <c r="AH376" i="73"/>
  <c r="AH92" i="73"/>
  <c r="AH65" i="73"/>
  <c r="AH684" i="73"/>
  <c r="AH579" i="73"/>
  <c r="AH38" i="73"/>
  <c r="AH829" i="73"/>
  <c r="AH972" i="73"/>
  <c r="AH489" i="73"/>
  <c r="AH546" i="73"/>
  <c r="AH300" i="73"/>
  <c r="AH719" i="73"/>
  <c r="AH305" i="73"/>
  <c r="AH654" i="73"/>
  <c r="AH788" i="73"/>
  <c r="AH729" i="73"/>
  <c r="AH638" i="73"/>
  <c r="AH737" i="73"/>
  <c r="AH292" i="73"/>
  <c r="AH279" i="73"/>
  <c r="AH499" i="73"/>
  <c r="AH109" i="73"/>
  <c r="AH155" i="73"/>
  <c r="AH711" i="73"/>
  <c r="AH184" i="73"/>
  <c r="AH463" i="73"/>
  <c r="AH275" i="73"/>
  <c r="AH733" i="73"/>
  <c r="AH221" i="73"/>
  <c r="AH406" i="73"/>
  <c r="AH136" i="73"/>
  <c r="AH28" i="73"/>
  <c r="AH31" i="73"/>
  <c r="AH527" i="73"/>
  <c r="AH117" i="73"/>
  <c r="AH455" i="73"/>
  <c r="AH502" i="73"/>
  <c r="AH255" i="73"/>
  <c r="AH407" i="73"/>
  <c r="AH62" i="73"/>
  <c r="AH698" i="73"/>
  <c r="AH594" i="73"/>
  <c r="AH298" i="73"/>
  <c r="AH583" i="73"/>
  <c r="AH260" i="73"/>
  <c r="AH425" i="73"/>
  <c r="AH620" i="73"/>
  <c r="AH257" i="73"/>
  <c r="AH775" i="73"/>
  <c r="AH426" i="73"/>
  <c r="AH572" i="73"/>
  <c r="AH414" i="73"/>
  <c r="AH230" i="73"/>
  <c r="AH580" i="73"/>
  <c r="AH326" i="73"/>
  <c r="AH965" i="73"/>
  <c r="AH240" i="73"/>
  <c r="AH81" i="73"/>
  <c r="AH77" i="73"/>
  <c r="AH444" i="73"/>
  <c r="AH416" i="73"/>
  <c r="AH533" i="73"/>
  <c r="AH602" i="73"/>
  <c r="AH644" i="73"/>
  <c r="AH203" i="73"/>
  <c r="AH377" i="73"/>
  <c r="AH986" i="73"/>
  <c r="AH798" i="73"/>
  <c r="AH439" i="73"/>
  <c r="AH484" i="73"/>
  <c r="AH836" i="73"/>
  <c r="AH72" i="73"/>
  <c r="F753" i="73" l="1"/>
  <c r="F930" i="73"/>
  <c r="F866" i="73"/>
  <c r="F802" i="73"/>
  <c r="F953" i="73"/>
  <c r="F889" i="73"/>
  <c r="F825" i="73"/>
  <c r="F761" i="73"/>
  <c r="F968" i="73"/>
  <c r="F904" i="73"/>
  <c r="F840" i="73"/>
  <c r="F776" i="73"/>
  <c r="F923" i="73"/>
  <c r="F942" i="73"/>
  <c r="F878" i="73"/>
  <c r="F814" i="73"/>
  <c r="F965" i="73"/>
  <c r="F901" i="73"/>
  <c r="F837" i="73"/>
  <c r="F773" i="73"/>
  <c r="F980" i="73"/>
  <c r="F916" i="73"/>
  <c r="F852" i="73"/>
  <c r="F788" i="73"/>
  <c r="F935" i="73"/>
  <c r="F954" i="73"/>
  <c r="F890" i="73"/>
  <c r="F826" i="73"/>
  <c r="F762" i="73"/>
  <c r="F977" i="73"/>
  <c r="F913" i="73"/>
  <c r="F849" i="73"/>
  <c r="F785" i="73"/>
  <c r="F928" i="73"/>
  <c r="F864" i="73"/>
  <c r="F800" i="73"/>
  <c r="F947" i="73"/>
  <c r="F966" i="73"/>
  <c r="F902" i="73"/>
  <c r="F838" i="73"/>
  <c r="F774" i="73"/>
  <c r="F925" i="73"/>
  <c r="F861" i="73"/>
  <c r="F797" i="73"/>
  <c r="F940" i="73"/>
  <c r="F876" i="73"/>
  <c r="F812" i="73"/>
  <c r="F959" i="73"/>
  <c r="F978" i="73"/>
  <c r="F914" i="73"/>
  <c r="F850" i="73"/>
  <c r="F786" i="73"/>
  <c r="F937" i="73"/>
  <c r="F873" i="73"/>
  <c r="F809" i="73"/>
  <c r="F952" i="73"/>
  <c r="F888" i="73"/>
  <c r="F824" i="73"/>
  <c r="F760" i="73"/>
  <c r="F971" i="73"/>
  <c r="F926" i="73"/>
  <c r="F862" i="73"/>
  <c r="F798" i="73"/>
  <c r="F949" i="73"/>
  <c r="F885" i="73"/>
  <c r="F821" i="73"/>
  <c r="F757" i="73"/>
  <c r="F964" i="73"/>
  <c r="F900" i="73"/>
  <c r="F836" i="73"/>
  <c r="F772" i="73"/>
  <c r="F983" i="73"/>
  <c r="F919" i="73"/>
  <c r="F938" i="73"/>
  <c r="F874" i="73"/>
  <c r="F810" i="73"/>
  <c r="F961" i="73"/>
  <c r="F897" i="73"/>
  <c r="F833" i="73"/>
  <c r="F769" i="73"/>
  <c r="F976" i="73"/>
  <c r="F912" i="73"/>
  <c r="F848" i="73"/>
  <c r="F784" i="73"/>
  <c r="F931" i="73"/>
  <c r="F950" i="73"/>
  <c r="F886" i="73"/>
  <c r="F822" i="73"/>
  <c r="F758" i="73"/>
  <c r="F973" i="73"/>
  <c r="F909" i="73"/>
  <c r="F845" i="73"/>
  <c r="F781" i="73"/>
  <c r="F924" i="73"/>
  <c r="F860" i="73"/>
  <c r="F796" i="73"/>
  <c r="F943" i="73"/>
  <c r="F962" i="73"/>
  <c r="F898" i="73"/>
  <c r="F834" i="73"/>
  <c r="F770" i="73"/>
  <c r="F985" i="73"/>
  <c r="F921" i="73"/>
  <c r="F857" i="73"/>
  <c r="F793" i="73"/>
  <c r="F936" i="73"/>
  <c r="F872" i="73"/>
  <c r="F808" i="73"/>
  <c r="F955" i="73"/>
  <c r="F974" i="73"/>
  <c r="F910" i="73"/>
  <c r="F846" i="73"/>
  <c r="F782" i="73"/>
  <c r="F933" i="73"/>
  <c r="F869" i="73"/>
  <c r="F805" i="73"/>
  <c r="F948" i="73"/>
  <c r="F884" i="73"/>
  <c r="F820" i="73"/>
  <c r="F756" i="73"/>
  <c r="F967" i="73"/>
  <c r="F922" i="73"/>
  <c r="F858" i="73"/>
  <c r="F794" i="73"/>
  <c r="F945" i="73"/>
  <c r="F881" i="73"/>
  <c r="F817" i="73"/>
  <c r="F960" i="73"/>
  <c r="F896" i="73"/>
  <c r="F832" i="73"/>
  <c r="F768" i="73"/>
  <c r="F979" i="73"/>
  <c r="F915" i="73"/>
  <c r="F934" i="73"/>
  <c r="F870" i="73"/>
  <c r="F806" i="73"/>
  <c r="F957" i="73"/>
  <c r="F893" i="73"/>
  <c r="F829" i="73"/>
  <c r="F765" i="73"/>
  <c r="F972" i="73"/>
  <c r="F908" i="73"/>
  <c r="F844" i="73"/>
  <c r="F780" i="73"/>
  <c r="F927" i="73"/>
  <c r="F946" i="73"/>
  <c r="F882" i="73"/>
  <c r="F818" i="73"/>
  <c r="F754" i="73"/>
  <c r="F969" i="73"/>
  <c r="F905" i="73"/>
  <c r="F841" i="73"/>
  <c r="F777" i="73"/>
  <c r="F984" i="73"/>
  <c r="F920" i="73"/>
  <c r="F856" i="73"/>
  <c r="F792" i="73"/>
  <c r="F939" i="73"/>
  <c r="F958" i="73"/>
  <c r="F894" i="73"/>
  <c r="F830" i="73"/>
  <c r="F766" i="73"/>
  <c r="F789" i="73"/>
  <c r="F868" i="73"/>
  <c r="F951" i="73"/>
  <c r="F778" i="73"/>
  <c r="F865" i="73"/>
  <c r="F944" i="73"/>
  <c r="F854" i="73"/>
  <c r="F941" i="73"/>
  <c r="F764" i="73"/>
  <c r="F895" i="73"/>
  <c r="F855" i="73"/>
  <c r="F791" i="73"/>
  <c r="F883" i="73"/>
  <c r="F819" i="73"/>
  <c r="F755" i="73"/>
  <c r="F847" i="73"/>
  <c r="F783" i="73"/>
  <c r="F859" i="73"/>
  <c r="F795" i="73"/>
  <c r="F981" i="73"/>
  <c r="F804" i="73"/>
  <c r="F970" i="73"/>
  <c r="F801" i="73"/>
  <c r="F880" i="73"/>
  <c r="F963" i="73"/>
  <c r="F790" i="73"/>
  <c r="F877" i="73"/>
  <c r="F956" i="73"/>
  <c r="F907" i="73"/>
  <c r="F839" i="73"/>
  <c r="F775" i="73"/>
  <c r="F867" i="73"/>
  <c r="F803" i="73"/>
  <c r="F899" i="73"/>
  <c r="F831" i="73"/>
  <c r="F767" i="73"/>
  <c r="F843" i="73"/>
  <c r="F779" i="73"/>
  <c r="F917" i="73"/>
  <c r="F906" i="73"/>
  <c r="F816" i="73"/>
  <c r="F982" i="73"/>
  <c r="F813" i="73"/>
  <c r="F892" i="73"/>
  <c r="F975" i="73"/>
  <c r="F887" i="73"/>
  <c r="F823" i="73"/>
  <c r="F759" i="73"/>
  <c r="F851" i="73"/>
  <c r="F787" i="73"/>
  <c r="F879" i="73"/>
  <c r="F815" i="73"/>
  <c r="F891" i="73"/>
  <c r="F827" i="73"/>
  <c r="F853" i="73"/>
  <c r="F932" i="73"/>
  <c r="F842" i="73"/>
  <c r="F929" i="73"/>
  <c r="F918" i="73"/>
  <c r="F828" i="73"/>
  <c r="F911" i="73"/>
  <c r="F871" i="73"/>
  <c r="F807" i="73"/>
  <c r="F903" i="73"/>
  <c r="F835" i="73"/>
  <c r="F771" i="73"/>
  <c r="F863" i="73"/>
  <c r="F799" i="73"/>
  <c r="F875" i="73"/>
  <c r="F811" i="73"/>
  <c r="F763" i="73"/>
  <c r="F1084" i="73" l="1"/>
  <c r="B1084" i="73" s="1"/>
  <c r="F986" i="73"/>
  <c r="F1192" i="73"/>
  <c r="B1192" i="73" s="1"/>
  <c r="F1077" i="73"/>
  <c r="B1077" i="73" s="1"/>
  <c r="F1042" i="73"/>
  <c r="B1042" i="73" s="1"/>
  <c r="F993" i="73"/>
  <c r="B993" i="73" s="1"/>
  <c r="F1069" i="73"/>
  <c r="B1069" i="73" s="1"/>
  <c r="F1053" i="73"/>
  <c r="B1053" i="73" s="1"/>
  <c r="F996" i="73"/>
  <c r="B996" i="73" s="1"/>
  <c r="F1059" i="73"/>
  <c r="B1059" i="73" s="1"/>
  <c r="F1033" i="73"/>
  <c r="B1033" i="73" s="1"/>
  <c r="F1029" i="73"/>
  <c r="B1029" i="73" s="1"/>
  <c r="F1062" i="73"/>
  <c r="B1062" i="73" s="1"/>
  <c r="F1005" i="73"/>
  <c r="B1005" i="73" s="1"/>
  <c r="F999" i="73"/>
  <c r="B999" i="73" s="1"/>
  <c r="F1017" i="73"/>
  <c r="B1017" i="73" s="1"/>
  <c r="F1072" i="73"/>
  <c r="B1072" i="73" s="1"/>
  <c r="F1002" i="73"/>
  <c r="B1002" i="73" s="1"/>
  <c r="F1010" i="73"/>
  <c r="B1010" i="73" s="1"/>
  <c r="F1022" i="73"/>
  <c r="B1022" i="73" s="1"/>
  <c r="F994" i="73"/>
  <c r="B994" i="73" s="1"/>
  <c r="F1028" i="73"/>
  <c r="B1028" i="73" s="1"/>
  <c r="F1056" i="73"/>
  <c r="B1056" i="73" s="1"/>
  <c r="F1085" i="73"/>
  <c r="B1085" i="73" s="1"/>
  <c r="F1037" i="73"/>
  <c r="B1037" i="73" s="1"/>
  <c r="F1032" i="73"/>
  <c r="B1032" i="73" s="1"/>
  <c r="F1188" i="73"/>
  <c r="B1188" i="73" s="1"/>
  <c r="F997" i="73"/>
  <c r="B997" i="73" s="1"/>
  <c r="F1006" i="73"/>
  <c r="B1006" i="73" s="1"/>
  <c r="F1079" i="73"/>
  <c r="B1079" i="73" s="1"/>
  <c r="F1193" i="73"/>
  <c r="B1193" i="73" s="1"/>
  <c r="F1009" i="73"/>
  <c r="B1009" i="73" s="1"/>
  <c r="F1036" i="73"/>
  <c r="B1036" i="73" s="1"/>
  <c r="F1043" i="73"/>
  <c r="B1043" i="73" s="1"/>
  <c r="F1061" i="73"/>
  <c r="B1061" i="73" s="1"/>
  <c r="F1013" i="73"/>
  <c r="B1013" i="73" s="1"/>
  <c r="F1025" i="73"/>
  <c r="B1025" i="73" s="1"/>
  <c r="F1014" i="73"/>
  <c r="B1014" i="73" s="1"/>
  <c r="F1047" i="73"/>
  <c r="B1047" i="73" s="1"/>
  <c r="F1189" i="73"/>
  <c r="B1189" i="73" s="1"/>
  <c r="F1021" i="73"/>
  <c r="B1021" i="73" s="1"/>
  <c r="F1020" i="73"/>
  <c r="B1020" i="73" s="1"/>
  <c r="F1016" i="73"/>
  <c r="B1016" i="73" s="1"/>
  <c r="F1018" i="73"/>
  <c r="B1018" i="73" s="1"/>
  <c r="F1073" i="73"/>
  <c r="B1073" i="73" s="1"/>
  <c r="F1035" i="73"/>
  <c r="B1035" i="73" s="1"/>
  <c r="F1048" i="73"/>
  <c r="B1048" i="73" s="1"/>
  <c r="F1187" i="73"/>
  <c r="B1187" i="73" s="1"/>
  <c r="F1191" i="73"/>
  <c r="B1191" i="73" s="1"/>
  <c r="F1070" i="73"/>
  <c r="B1070" i="73" s="1"/>
  <c r="F1080" i="73"/>
  <c r="B1080" i="73" s="1"/>
  <c r="F1000" i="73"/>
  <c r="B1000" i="73" s="1"/>
  <c r="F1038" i="73"/>
  <c r="B1038" i="73" s="1"/>
  <c r="F1074" i="73"/>
  <c r="B1074" i="73" s="1"/>
  <c r="F1040" i="73"/>
  <c r="B1040" i="73" s="1"/>
  <c r="F1184" i="73"/>
  <c r="B1184" i="73" s="1"/>
  <c r="F1054" i="73"/>
  <c r="B1054" i="73" s="1"/>
  <c r="F1003" i="73"/>
  <c r="B1003" i="73" s="1"/>
  <c r="F1041" i="73"/>
  <c r="B1041" i="73" s="1"/>
  <c r="F1064" i="73"/>
  <c r="B1064" i="73" s="1"/>
  <c r="F1071" i="73"/>
  <c r="B1071" i="73" s="1"/>
  <c r="F1031" i="73"/>
  <c r="B1031" i="73" s="1"/>
  <c r="F1055" i="73"/>
  <c r="B1055" i="73" s="1"/>
  <c r="F1083" i="73"/>
  <c r="B1083" i="73" s="1"/>
  <c r="F1050" i="73"/>
  <c r="B1050" i="73" s="1"/>
  <c r="F1007" i="73"/>
  <c r="B1007" i="73" s="1"/>
  <c r="F1015" i="73"/>
  <c r="B1015" i="73" s="1"/>
  <c r="F1027" i="73"/>
  <c r="B1027" i="73" s="1"/>
  <c r="F1082" i="73"/>
  <c r="B1082" i="73" s="1"/>
  <c r="F1046" i="73"/>
  <c r="B1046" i="73" s="1"/>
  <c r="F1075" i="73"/>
  <c r="B1075" i="73" s="1"/>
  <c r="F1030" i="73"/>
  <c r="B1030" i="73" s="1"/>
  <c r="F1058" i="73"/>
  <c r="B1058" i="73" s="1"/>
  <c r="F1045" i="73"/>
  <c r="B1045" i="73" s="1"/>
  <c r="F1044" i="73"/>
  <c r="B1044" i="73" s="1"/>
  <c r="F1039" i="73"/>
  <c r="B1039" i="73" s="1"/>
  <c r="F995" i="73"/>
  <c r="B995" i="73" s="1"/>
  <c r="F1067" i="73"/>
  <c r="B1067" i="73" s="1"/>
  <c r="F1066" i="73"/>
  <c r="B1066" i="73" s="1"/>
  <c r="F992" i="73"/>
  <c r="B992" i="73" s="1"/>
  <c r="F1011" i="73"/>
  <c r="B1011" i="73" s="1"/>
  <c r="F1057" i="73"/>
  <c r="B1057" i="73" s="1"/>
  <c r="F1019" i="73"/>
  <c r="B1019" i="73" s="1"/>
  <c r="F1001" i="73"/>
  <c r="B1001" i="73" s="1"/>
  <c r="F1185" i="73"/>
  <c r="B1185" i="73" s="1"/>
  <c r="F998" i="73"/>
  <c r="B998" i="73" s="1"/>
  <c r="F1051" i="73"/>
  <c r="B1051" i="73" s="1"/>
  <c r="F1068" i="73"/>
  <c r="B1068" i="73" s="1"/>
  <c r="F1052" i="73"/>
  <c r="B1052" i="73" s="1"/>
  <c r="F1060" i="73"/>
  <c r="B1060" i="73" s="1"/>
  <c r="F1008" i="73"/>
  <c r="B1008" i="73" s="1"/>
  <c r="F1024" i="73"/>
  <c r="B1024" i="73" s="1"/>
  <c r="F1065" i="73"/>
  <c r="B1065" i="73" s="1"/>
  <c r="F1034" i="73"/>
  <c r="B1034" i="73" s="1"/>
  <c r="F1012" i="73"/>
  <c r="B1012" i="73" s="1"/>
  <c r="F1186" i="73"/>
  <c r="B1186" i="73" s="1"/>
  <c r="F1026" i="73"/>
  <c r="B1026" i="73" s="1"/>
  <c r="F1076" i="73"/>
  <c r="B1076" i="73" s="1"/>
  <c r="F1049" i="73"/>
  <c r="B1049" i="73" s="1"/>
  <c r="F1063" i="73"/>
  <c r="B1063" i="73" s="1"/>
  <c r="F1190" i="73"/>
  <c r="B1190" i="73" s="1"/>
  <c r="F1081" i="73"/>
  <c r="B1081" i="73" s="1"/>
  <c r="F1023" i="73"/>
  <c r="B1023" i="73" s="1"/>
  <c r="F1078" i="73"/>
  <c r="B1078" i="73" s="1"/>
  <c r="F1004" i="73"/>
  <c r="B1004" i="73" s="1"/>
  <c r="F988" i="73"/>
  <c r="B988" i="73" s="1"/>
  <c r="F991" i="73"/>
  <c r="B991" i="73" s="1"/>
  <c r="F989" i="73"/>
  <c r="B989" i="73" s="1"/>
  <c r="F987" i="73"/>
  <c r="B987" i="73" s="1"/>
  <c r="F990" i="73"/>
  <c r="B990" i="73" s="1"/>
  <c r="B986" i="73"/>
  <c r="A334" i="87" l="1"/>
  <c r="A846" i="87"/>
  <c r="A839" i="87"/>
  <c r="A640" i="87"/>
  <c r="A657" i="87"/>
  <c r="A458" i="87"/>
  <c r="A970" i="87"/>
  <c r="A805" i="87"/>
  <c r="A1091" i="87"/>
  <c r="A379" i="87"/>
  <c r="A1036" i="87"/>
  <c r="A835" i="87"/>
  <c r="A1058" i="87"/>
  <c r="A183" i="87"/>
  <c r="A470" i="87"/>
  <c r="A606" i="87"/>
  <c r="A599" i="87"/>
  <c r="A400" i="87"/>
  <c r="A417" i="87"/>
  <c r="A929" i="87"/>
  <c r="A730" i="87"/>
  <c r="A565" i="87"/>
  <c r="A499" i="87"/>
  <c r="A910" i="87"/>
  <c r="A1016" i="87"/>
  <c r="A771" i="87"/>
  <c r="A364" i="87"/>
  <c r="A213" i="87"/>
  <c r="A251" i="87"/>
  <c r="A806" i="87"/>
  <c r="A799" i="87"/>
  <c r="A600" i="87"/>
  <c r="A617" i="87"/>
  <c r="A418" i="87"/>
  <c r="A930" i="87"/>
  <c r="A765" i="87"/>
  <c r="A1051" i="87"/>
  <c r="A856" i="87"/>
  <c r="A963" i="87"/>
  <c r="A676" i="87"/>
  <c r="A1003" i="87"/>
  <c r="A168" i="87"/>
  <c r="A430" i="87"/>
  <c r="A423" i="87"/>
  <c r="A935" i="87"/>
  <c r="A736" i="87"/>
  <c r="A753" i="87"/>
  <c r="A554" i="87"/>
  <c r="A389" i="87"/>
  <c r="A901" i="87"/>
  <c r="A1057" i="87"/>
  <c r="A763" i="87"/>
  <c r="A1047" i="87"/>
  <c r="A1027" i="87"/>
  <c r="A502" i="87"/>
  <c r="A495" i="87"/>
  <c r="A1007" i="87"/>
  <c r="A808" i="87"/>
  <c r="A825" i="87"/>
  <c r="A626" i="87"/>
  <c r="A461" i="87"/>
  <c r="A973" i="87"/>
  <c r="A564" i="87"/>
  <c r="A944" i="87"/>
  <c r="A355" i="87"/>
  <c r="A710" i="87"/>
  <c r="A703" i="87"/>
  <c r="A504" i="87"/>
  <c r="A521" i="87"/>
  <c r="A1033" i="87"/>
  <c r="A834" i="87"/>
  <c r="A669" i="87"/>
  <c r="A876" i="87"/>
  <c r="A1076" i="87"/>
  <c r="A700" i="87"/>
  <c r="A1012" i="87"/>
  <c r="A780" i="87"/>
  <c r="A257" i="87"/>
  <c r="A527" i="87"/>
  <c r="A658" i="87"/>
  <c r="A1008" i="87"/>
  <c r="A169" i="87"/>
  <c r="A170" i="87"/>
  <c r="A996" i="87"/>
  <c r="A398" i="87"/>
  <c r="A391" i="87"/>
  <c r="A903" i="87"/>
  <c r="A704" i="87"/>
  <c r="A721" i="87"/>
  <c r="A522" i="87"/>
  <c r="A357" i="87"/>
  <c r="A869" i="87"/>
  <c r="A619" i="87"/>
  <c r="A635" i="87"/>
  <c r="A1102" i="87"/>
  <c r="A966" i="87"/>
  <c r="A1115" i="87"/>
  <c r="A188" i="87"/>
  <c r="A534" i="87"/>
  <c r="A670" i="87"/>
  <c r="A663" i="87"/>
  <c r="A464" i="87"/>
  <c r="A481" i="87"/>
  <c r="A993" i="87"/>
  <c r="A794" i="87"/>
  <c r="A629" i="87"/>
  <c r="A755" i="87"/>
  <c r="A1034" i="87"/>
  <c r="A540" i="87"/>
  <c r="A932" i="87"/>
  <c r="A620" i="87"/>
  <c r="A218" i="87"/>
  <c r="A358" i="87"/>
  <c r="A351" i="87"/>
  <c r="A863" i="87"/>
  <c r="A664" i="87"/>
  <c r="A681" i="87"/>
  <c r="A482" i="87"/>
  <c r="A994" i="87"/>
  <c r="A829" i="87"/>
  <c r="A1045" i="87"/>
  <c r="A475" i="87"/>
  <c r="A1062" i="87"/>
  <c r="A886" i="87"/>
  <c r="A1082" i="87"/>
  <c r="A173" i="87"/>
  <c r="A494" i="87"/>
  <c r="A487" i="87"/>
  <c r="A999" i="87"/>
  <c r="A800" i="87"/>
  <c r="A817" i="87"/>
  <c r="A618" i="87"/>
  <c r="A453" i="87"/>
  <c r="A965" i="87"/>
  <c r="A532" i="87"/>
  <c r="A928" i="87"/>
  <c r="A1105" i="87"/>
  <c r="A1096" i="87"/>
  <c r="A566" i="87"/>
  <c r="A559" i="87"/>
  <c r="A360" i="87"/>
  <c r="A377" i="87"/>
  <c r="A889" i="87"/>
  <c r="A690" i="87"/>
  <c r="A525" i="87"/>
  <c r="A339" i="87"/>
  <c r="A820" i="87"/>
  <c r="A1085" i="87"/>
  <c r="A611" i="87"/>
  <c r="A774" i="87"/>
  <c r="A767" i="87"/>
  <c r="A568" i="87"/>
  <c r="A585" i="87"/>
  <c r="A386" i="87"/>
  <c r="A898" i="87"/>
  <c r="A733" i="87"/>
  <c r="A1004" i="87"/>
  <c r="A1117" i="87"/>
  <c r="A899" i="87"/>
  <c r="A548" i="87"/>
  <c r="A939" i="87"/>
  <c r="A262" i="87"/>
  <c r="A783" i="87"/>
  <c r="A914" i="87"/>
  <c r="A931" i="87"/>
  <c r="A327" i="87"/>
  <c r="A462" i="87"/>
  <c r="A455" i="87"/>
  <c r="A967" i="87"/>
  <c r="A768" i="87"/>
  <c r="A785" i="87"/>
  <c r="A586" i="87"/>
  <c r="A421" i="87"/>
  <c r="A933" i="87"/>
  <c r="A404" i="87"/>
  <c r="A864" i="87"/>
  <c r="A811" i="87"/>
  <c r="A1064" i="87"/>
  <c r="A968" i="87"/>
  <c r="A189" i="87"/>
  <c r="A598" i="87"/>
  <c r="A734" i="87"/>
  <c r="A727" i="87"/>
  <c r="A528" i="87"/>
  <c r="A545" i="87"/>
  <c r="A346" i="87"/>
  <c r="A858" i="87"/>
  <c r="A693" i="87"/>
  <c r="A924" i="87"/>
  <c r="A1100" i="87"/>
  <c r="A796" i="87"/>
  <c r="A388" i="87"/>
  <c r="A859" i="87"/>
  <c r="A235" i="87"/>
  <c r="A422" i="87"/>
  <c r="A415" i="87"/>
  <c r="A927" i="87"/>
  <c r="A728" i="87"/>
  <c r="A745" i="87"/>
  <c r="A546" i="87"/>
  <c r="A381" i="87"/>
  <c r="A893" i="87"/>
  <c r="A1000" i="87"/>
  <c r="A731" i="87"/>
  <c r="A1037" i="87"/>
  <c r="A1014" i="87"/>
  <c r="A1055" i="87"/>
  <c r="A178" i="87"/>
  <c r="A558" i="87"/>
  <c r="A551" i="87"/>
  <c r="A352" i="87"/>
  <c r="A369" i="87"/>
  <c r="A881" i="87"/>
  <c r="A682" i="87"/>
  <c r="A517" i="87"/>
  <c r="A1029" i="87"/>
  <c r="A788" i="87"/>
  <c r="A1053" i="87"/>
  <c r="A579" i="87"/>
  <c r="A491" i="87"/>
  <c r="A630" i="87"/>
  <c r="A623" i="87"/>
  <c r="A424" i="87"/>
  <c r="A441" i="87"/>
  <c r="A953" i="87"/>
  <c r="A754" i="87"/>
  <c r="A589" i="87"/>
  <c r="A595" i="87"/>
  <c r="A958" i="87"/>
  <c r="A380" i="87"/>
  <c r="A852" i="87"/>
  <c r="A838" i="87"/>
  <c r="A831" i="87"/>
  <c r="A632" i="87"/>
  <c r="A649" i="87"/>
  <c r="A450" i="87"/>
  <c r="A962" i="87"/>
  <c r="A797" i="87"/>
  <c r="A1083" i="87"/>
  <c r="A347" i="87"/>
  <c r="A1024" i="87"/>
  <c r="A804" i="87"/>
  <c r="A1050" i="87"/>
  <c r="A230" i="87"/>
  <c r="A1039" i="87"/>
  <c r="A493" i="87"/>
  <c r="A483" i="87"/>
  <c r="A526" i="87"/>
  <c r="A519" i="87"/>
  <c r="A1031" i="87"/>
  <c r="A337" i="87"/>
  <c r="A849" i="87"/>
  <c r="A650" i="87"/>
  <c r="A485" i="87"/>
  <c r="A997" i="87"/>
  <c r="A660" i="87"/>
  <c r="A992" i="87"/>
  <c r="A451" i="87"/>
  <c r="A363" i="87"/>
  <c r="A159" i="87"/>
  <c r="A232" i="87"/>
  <c r="A662" i="87"/>
  <c r="A798" i="87"/>
  <c r="A791" i="87"/>
  <c r="A592" i="87"/>
  <c r="A609" i="87"/>
  <c r="A410" i="87"/>
  <c r="A922" i="87"/>
  <c r="A757" i="87"/>
  <c r="A1043" i="87"/>
  <c r="A715" i="87"/>
  <c r="A947" i="87"/>
  <c r="A644" i="87"/>
  <c r="A987" i="87"/>
  <c r="A236" i="87"/>
  <c r="A486" i="87"/>
  <c r="A479" i="87"/>
  <c r="A991" i="87"/>
  <c r="A792" i="87"/>
  <c r="A809" i="87"/>
  <c r="A610" i="87"/>
  <c r="A445" i="87"/>
  <c r="A957" i="87"/>
  <c r="A500" i="87"/>
  <c r="A912" i="87"/>
  <c r="A1065" i="87"/>
  <c r="A1088" i="87"/>
  <c r="A144" i="87"/>
  <c r="A205" i="87"/>
  <c r="A622" i="87"/>
  <c r="A615" i="87"/>
  <c r="A416" i="87"/>
  <c r="A433" i="87"/>
  <c r="A945" i="87"/>
  <c r="A746" i="87"/>
  <c r="A581" i="87"/>
  <c r="A563" i="87"/>
  <c r="A942" i="87"/>
  <c r="A348" i="87"/>
  <c r="A832" i="87"/>
  <c r="A428" i="87"/>
  <c r="A694" i="87"/>
  <c r="A687" i="87"/>
  <c r="A488" i="87"/>
  <c r="A505" i="87"/>
  <c r="A1017" i="87"/>
  <c r="A818" i="87"/>
  <c r="A653" i="87"/>
  <c r="A843" i="87"/>
  <c r="A1060" i="87"/>
  <c r="A636" i="87"/>
  <c r="A390" i="87"/>
  <c r="A383" i="87"/>
  <c r="A895" i="87"/>
  <c r="A696" i="87"/>
  <c r="A713" i="87"/>
  <c r="A514" i="87"/>
  <c r="A349" i="87"/>
  <c r="A861" i="87"/>
  <c r="A1111" i="87"/>
  <c r="A603" i="87"/>
  <c r="A1094" i="87"/>
  <c r="A950" i="87"/>
  <c r="A1114" i="87"/>
  <c r="A247" i="87"/>
  <c r="A584" i="87"/>
  <c r="A749" i="87"/>
  <c r="A484" i="87"/>
  <c r="A210" i="87"/>
  <c r="A270" i="87"/>
  <c r="A446" i="87"/>
  <c r="A897" i="87"/>
  <c r="A590" i="87"/>
  <c r="A583" i="87"/>
  <c r="A384" i="87"/>
  <c r="A401" i="87"/>
  <c r="A913" i="87"/>
  <c r="A714" i="87"/>
  <c r="A549" i="87"/>
  <c r="A435" i="87"/>
  <c r="A878" i="87"/>
  <c r="A651" i="87"/>
  <c r="A707" i="87"/>
  <c r="A1040" i="87"/>
  <c r="A164" i="87"/>
  <c r="A249" i="87"/>
  <c r="A350" i="87"/>
  <c r="A343" i="87"/>
  <c r="A855" i="87"/>
  <c r="A656" i="87"/>
  <c r="A673" i="87"/>
  <c r="A474" i="87"/>
  <c r="A986" i="87"/>
  <c r="A821" i="87"/>
  <c r="A1107" i="87"/>
  <c r="A443" i="87"/>
  <c r="A1054" i="87"/>
  <c r="A870" i="87"/>
  <c r="A1074" i="87"/>
  <c r="A220" i="87"/>
  <c r="A550" i="87"/>
  <c r="A543" i="87"/>
  <c r="A344" i="87"/>
  <c r="A361" i="87"/>
  <c r="A873" i="87"/>
  <c r="A674" i="87"/>
  <c r="A509" i="87"/>
  <c r="A1021" i="87"/>
  <c r="A756" i="87"/>
  <c r="A1035" i="87"/>
  <c r="A547" i="87"/>
  <c r="A459" i="87"/>
  <c r="A149" i="87"/>
  <c r="A222" i="87"/>
  <c r="A686" i="87"/>
  <c r="A679" i="87"/>
  <c r="A480" i="87"/>
  <c r="A497" i="87"/>
  <c r="A1009" i="87"/>
  <c r="A810" i="87"/>
  <c r="A645" i="87"/>
  <c r="A819" i="87"/>
  <c r="A1052" i="87"/>
  <c r="A604" i="87"/>
  <c r="A964" i="87"/>
  <c r="A684" i="87"/>
  <c r="A758" i="87"/>
  <c r="A751" i="87"/>
  <c r="A552" i="87"/>
  <c r="A569" i="87"/>
  <c r="A370" i="87"/>
  <c r="A882" i="87"/>
  <c r="A717" i="87"/>
  <c r="A972" i="87"/>
  <c r="A1061" i="87"/>
  <c r="A867" i="87"/>
  <c r="A454" i="87"/>
  <c r="A447" i="87"/>
  <c r="A959" i="87"/>
  <c r="A760" i="87"/>
  <c r="A777" i="87"/>
  <c r="A578" i="87"/>
  <c r="A413" i="87"/>
  <c r="A925" i="87"/>
  <c r="A372" i="87"/>
  <c r="A848" i="87"/>
  <c r="A587" i="87"/>
  <c r="A1056" i="87"/>
  <c r="A872" i="87"/>
  <c r="A162" i="87"/>
  <c r="A345" i="87"/>
  <c r="A1005" i="87"/>
  <c r="A982" i="87"/>
  <c r="A242" i="87"/>
  <c r="A143" i="87"/>
  <c r="A830" i="87"/>
  <c r="A654" i="87"/>
  <c r="A647" i="87"/>
  <c r="A448" i="87"/>
  <c r="A465" i="87"/>
  <c r="A977" i="87"/>
  <c r="A778" i="87"/>
  <c r="A613" i="87"/>
  <c r="A691" i="87"/>
  <c r="A1006" i="87"/>
  <c r="A476" i="87"/>
  <c r="A900" i="87"/>
  <c r="A556" i="87"/>
  <c r="A181" i="87"/>
  <c r="A217" i="87"/>
  <c r="A414" i="87"/>
  <c r="A407" i="87"/>
  <c r="A919" i="87"/>
  <c r="A720" i="87"/>
  <c r="A737" i="87"/>
  <c r="A538" i="87"/>
  <c r="A373" i="87"/>
  <c r="A885" i="87"/>
  <c r="A920" i="87"/>
  <c r="A699" i="87"/>
  <c r="A1118" i="87"/>
  <c r="A998" i="87"/>
  <c r="A1101" i="87"/>
  <c r="A237" i="87"/>
  <c r="A614" i="87"/>
  <c r="A607" i="87"/>
  <c r="A408" i="87"/>
  <c r="A425" i="87"/>
  <c r="A937" i="87"/>
  <c r="A738" i="87"/>
  <c r="A573" i="87"/>
  <c r="A531" i="87"/>
  <c r="A926" i="87"/>
  <c r="A1073" i="87"/>
  <c r="A803" i="87"/>
  <c r="A396" i="87"/>
  <c r="A250" i="87"/>
  <c r="A216" i="87"/>
  <c r="A750" i="87"/>
  <c r="A743" i="87"/>
  <c r="A544" i="87"/>
  <c r="A561" i="87"/>
  <c r="A362" i="87"/>
  <c r="A874" i="87"/>
  <c r="A709" i="87"/>
  <c r="A956" i="87"/>
  <c r="A1116" i="87"/>
  <c r="A851" i="87"/>
  <c r="A452" i="87"/>
  <c r="A891" i="87"/>
  <c r="A822" i="87"/>
  <c r="A815" i="87"/>
  <c r="A616" i="87"/>
  <c r="A633" i="87"/>
  <c r="A434" i="87"/>
  <c r="A946" i="87"/>
  <c r="A781" i="87"/>
  <c r="A1067" i="87"/>
  <c r="A1028" i="87"/>
  <c r="A995" i="87"/>
  <c r="A518" i="87"/>
  <c r="A511" i="87"/>
  <c r="A1023" i="87"/>
  <c r="A824" i="87"/>
  <c r="A841" i="87"/>
  <c r="A642" i="87"/>
  <c r="A477" i="87"/>
  <c r="A989" i="87"/>
  <c r="A628" i="87"/>
  <c r="A976" i="87"/>
  <c r="A419" i="87"/>
  <c r="A1120" i="87"/>
  <c r="A206" i="87"/>
  <c r="A136" i="87"/>
  <c r="A601" i="87"/>
  <c r="A1032" i="87"/>
  <c r="A836" i="87"/>
  <c r="A172" i="87"/>
  <c r="A234" i="87"/>
  <c r="A567" i="87"/>
  <c r="A718" i="87"/>
  <c r="A711" i="87"/>
  <c r="A512" i="87"/>
  <c r="A529" i="87"/>
  <c r="A1041" i="87"/>
  <c r="A842" i="87"/>
  <c r="A677" i="87"/>
  <c r="A892" i="87"/>
  <c r="A1084" i="87"/>
  <c r="A732" i="87"/>
  <c r="A1026" i="87"/>
  <c r="A812" i="87"/>
  <c r="A198" i="87"/>
  <c r="A342" i="87"/>
  <c r="A478" i="87"/>
  <c r="A471" i="87"/>
  <c r="A983" i="87"/>
  <c r="A784" i="87"/>
  <c r="A801" i="87"/>
  <c r="A602" i="87"/>
  <c r="A437" i="87"/>
  <c r="A949" i="87"/>
  <c r="A468" i="87"/>
  <c r="A896" i="87"/>
  <c r="A984" i="87"/>
  <c r="A1080" i="87"/>
  <c r="A1097" i="87"/>
  <c r="A265" i="87"/>
  <c r="A678" i="87"/>
  <c r="A671" i="87"/>
  <c r="A472" i="87"/>
  <c r="A489" i="87"/>
  <c r="A1001" i="87"/>
  <c r="A802" i="87"/>
  <c r="A637" i="87"/>
  <c r="A787" i="87"/>
  <c r="A1044" i="87"/>
  <c r="A572" i="87"/>
  <c r="A948" i="87"/>
  <c r="A652" i="87"/>
  <c r="A171" i="87"/>
  <c r="A207" i="87"/>
  <c r="A814" i="87"/>
  <c r="A807" i="87"/>
  <c r="A608" i="87"/>
  <c r="A625" i="87"/>
  <c r="A426" i="87"/>
  <c r="A938" i="87"/>
  <c r="A773" i="87"/>
  <c r="A1059" i="87"/>
  <c r="A952" i="87"/>
  <c r="A979" i="87"/>
  <c r="A708" i="87"/>
  <c r="A374" i="87"/>
  <c r="A367" i="87"/>
  <c r="A879" i="87"/>
  <c r="A680" i="87"/>
  <c r="A697" i="87"/>
  <c r="A498" i="87"/>
  <c r="A1010" i="87"/>
  <c r="A845" i="87"/>
  <c r="A1109" i="87"/>
  <c r="A539" i="87"/>
  <c r="A1078" i="87"/>
  <c r="A582" i="87"/>
  <c r="A575" i="87"/>
  <c r="A376" i="87"/>
  <c r="A393" i="87"/>
  <c r="A905" i="87"/>
  <c r="A706" i="87"/>
  <c r="A541" i="87"/>
  <c r="A403" i="87"/>
  <c r="A862" i="87"/>
  <c r="A1119" i="87"/>
  <c r="A675" i="87"/>
  <c r="A936" i="87"/>
  <c r="A223" i="87"/>
  <c r="A382" i="87"/>
  <c r="A857" i="87"/>
  <c r="A692" i="87"/>
  <c r="A907" i="87"/>
  <c r="A197" i="87"/>
  <c r="A782" i="87"/>
  <c r="A775" i="87"/>
  <c r="A576" i="87"/>
  <c r="A593" i="87"/>
  <c r="A394" i="87"/>
  <c r="A906" i="87"/>
  <c r="A741" i="87"/>
  <c r="A1019" i="87"/>
  <c r="A1087" i="87"/>
  <c r="A915" i="87"/>
  <c r="A580" i="87"/>
  <c r="A955" i="87"/>
  <c r="A145" i="87"/>
  <c r="A406" i="87"/>
  <c r="A542" i="87"/>
  <c r="A535" i="87"/>
  <c r="A336" i="87"/>
  <c r="A353" i="87"/>
  <c r="A865" i="87"/>
  <c r="A666" i="87"/>
  <c r="A501" i="87"/>
  <c r="A1013" i="87"/>
  <c r="A724" i="87"/>
  <c r="A1022" i="87"/>
  <c r="A515" i="87"/>
  <c r="A427" i="87"/>
  <c r="A196" i="87"/>
  <c r="A179" i="87"/>
  <c r="A742" i="87"/>
  <c r="A735" i="87"/>
  <c r="A536" i="87"/>
  <c r="A553" i="87"/>
  <c r="A354" i="87"/>
  <c r="A866" i="87"/>
  <c r="A701" i="87"/>
  <c r="A940" i="87"/>
  <c r="A1108" i="87"/>
  <c r="A828" i="87"/>
  <c r="A420" i="87"/>
  <c r="A875" i="87"/>
  <c r="A176" i="87"/>
  <c r="A366" i="87"/>
  <c r="A359" i="87"/>
  <c r="A871" i="87"/>
  <c r="A672" i="87"/>
  <c r="A689" i="87"/>
  <c r="A490" i="87"/>
  <c r="A1002" i="87"/>
  <c r="A837" i="87"/>
  <c r="A1077" i="87"/>
  <c r="A507" i="87"/>
  <c r="A1070" i="87"/>
  <c r="A902" i="87"/>
  <c r="A438" i="87"/>
  <c r="A431" i="87"/>
  <c r="A943" i="87"/>
  <c r="A744" i="87"/>
  <c r="A761" i="87"/>
  <c r="A562" i="87"/>
  <c r="A397" i="87"/>
  <c r="A909" i="87"/>
  <c r="A1113" i="87"/>
  <c r="A795" i="87"/>
  <c r="A1071" i="87"/>
  <c r="A646" i="87"/>
  <c r="A639" i="87"/>
  <c r="A440" i="87"/>
  <c r="A457" i="87"/>
  <c r="A969" i="87"/>
  <c r="A770" i="87"/>
  <c r="A605" i="87"/>
  <c r="A659" i="87"/>
  <c r="A990" i="87"/>
  <c r="A444" i="87"/>
  <c r="A884" i="87"/>
  <c r="A524" i="87"/>
  <c r="A252" i="87"/>
  <c r="A790" i="87"/>
  <c r="A402" i="87"/>
  <c r="A523" i="87"/>
  <c r="A1098" i="87"/>
  <c r="A202" i="87"/>
  <c r="A941" i="87"/>
  <c r="A368" i="87"/>
  <c r="A533" i="87"/>
  <c r="A225" i="87"/>
  <c r="A385" i="87"/>
  <c r="A844" i="87"/>
  <c r="A923" i="87"/>
  <c r="A138" i="87"/>
  <c r="A221" i="87"/>
  <c r="A847" i="87"/>
  <c r="A978" i="87"/>
  <c r="A1046" i="87"/>
  <c r="A239" i="87"/>
  <c r="A133" i="87"/>
  <c r="A705" i="87"/>
  <c r="A1079" i="87"/>
  <c r="A492" i="87"/>
  <c r="A215" i="87"/>
  <c r="A975" i="87"/>
  <c r="A399" i="87"/>
  <c r="A530" i="87"/>
  <c r="A667" i="87"/>
  <c r="A555" i="87"/>
  <c r="A226" i="87"/>
  <c r="A338" i="87"/>
  <c r="A951" i="87"/>
  <c r="A405" i="87"/>
  <c r="A1103" i="87"/>
  <c r="A161" i="87"/>
  <c r="A199" i="87"/>
  <c r="A395" i="87"/>
  <c r="A816" i="87"/>
  <c r="A981" i="87"/>
  <c r="A934" i="87"/>
  <c r="A146" i="87"/>
  <c r="A180" i="87"/>
  <c r="A190" i="87"/>
  <c r="A1095" i="87"/>
  <c r="A208" i="87"/>
  <c r="A233" i="87"/>
  <c r="A187" i="87"/>
  <c r="A641" i="87"/>
  <c r="A1081" i="87"/>
  <c r="A1106" i="87"/>
  <c r="A326" i="87"/>
  <c r="A880" i="87"/>
  <c r="A392" i="87"/>
  <c r="A557" i="87"/>
  <c r="A739" i="87"/>
  <c r="A167" i="87"/>
  <c r="A574" i="87"/>
  <c r="A961" i="87"/>
  <c r="A974" i="87"/>
  <c r="A1018" i="87"/>
  <c r="A175" i="87"/>
  <c r="A537" i="87"/>
  <c r="A655" i="87"/>
  <c r="A786" i="87"/>
  <c r="A508" i="87"/>
  <c r="A186" i="87"/>
  <c r="A256" i="87"/>
  <c r="A429" i="87"/>
  <c r="A496" i="87"/>
  <c r="A661" i="87"/>
  <c r="A980" i="87"/>
  <c r="A134" i="87"/>
  <c r="A137" i="87"/>
  <c r="A988" i="87"/>
  <c r="A571" i="87"/>
  <c r="A594" i="87"/>
  <c r="A135" i="87"/>
  <c r="A224" i="87"/>
  <c r="A253" i="87"/>
  <c r="A442" i="87"/>
  <c r="A1063" i="87"/>
  <c r="A266" i="87"/>
  <c r="A268" i="87"/>
  <c r="A748" i="87"/>
  <c r="A648" i="87"/>
  <c r="A813" i="87"/>
  <c r="A612" i="87"/>
  <c r="A141" i="87"/>
  <c r="A375" i="87"/>
  <c r="A506" i="87"/>
  <c r="A258" i="87"/>
  <c r="A854" i="87"/>
  <c r="A833" i="87"/>
  <c r="A147" i="87"/>
  <c r="A698" i="87"/>
  <c r="A1011" i="87"/>
  <c r="A156" i="87"/>
  <c r="A227" i="87"/>
  <c r="A153" i="87"/>
  <c r="A409" i="87"/>
  <c r="A467" i="87"/>
  <c r="A1048" i="87"/>
  <c r="A185" i="87"/>
  <c r="A631" i="87"/>
  <c r="A762" i="87"/>
  <c r="A412" i="87"/>
  <c r="A245" i="87"/>
  <c r="A160" i="87"/>
  <c r="A685" i="87"/>
  <c r="A456" i="87"/>
  <c r="A621" i="87"/>
  <c r="A916" i="87"/>
  <c r="A193" i="87"/>
  <c r="A184" i="87"/>
  <c r="A260" i="87"/>
  <c r="A513" i="87"/>
  <c r="A860" i="87"/>
  <c r="A1112" i="87"/>
  <c r="A200" i="87"/>
  <c r="A463" i="87"/>
  <c r="A766" i="87"/>
  <c r="A378" i="87"/>
  <c r="A1093" i="87"/>
  <c r="A1090" i="87"/>
  <c r="A261" i="87"/>
  <c r="A908" i="87"/>
  <c r="A503" i="87"/>
  <c r="A240" i="87"/>
  <c r="A918" i="87"/>
  <c r="A911" i="87"/>
  <c r="A752" i="87"/>
  <c r="A244" i="87"/>
  <c r="A191" i="87"/>
  <c r="A954" i="87"/>
  <c r="A643" i="87"/>
  <c r="A166" i="87"/>
  <c r="A194" i="87"/>
  <c r="A238" i="87"/>
  <c r="A665" i="87"/>
  <c r="A1099" i="87"/>
  <c r="A460" i="87"/>
  <c r="A192" i="87"/>
  <c r="A887" i="87"/>
  <c r="A341" i="87"/>
  <c r="A1086" i="87"/>
  <c r="A267" i="87"/>
  <c r="A177" i="87"/>
  <c r="A904" i="87"/>
  <c r="A712" i="87"/>
  <c r="A877" i="87"/>
  <c r="A772" i="87"/>
  <c r="A214" i="87"/>
  <c r="A201" i="87"/>
  <c r="A165" i="87"/>
  <c r="A769" i="87"/>
  <c r="A340" i="87"/>
  <c r="A716" i="87"/>
  <c r="A254" i="87"/>
  <c r="A520" i="87"/>
  <c r="A634" i="87"/>
  <c r="A960" i="87"/>
  <c r="A229" i="87"/>
  <c r="A365" i="87"/>
  <c r="A764" i="87"/>
  <c r="A596" i="87"/>
  <c r="A228" i="87"/>
  <c r="A789" i="87"/>
  <c r="A516" i="87"/>
  <c r="A151" i="87"/>
  <c r="A211" i="87"/>
  <c r="A510" i="87"/>
  <c r="A921" i="87"/>
  <c r="A894" i="87"/>
  <c r="A971" i="87"/>
  <c r="A152" i="87"/>
  <c r="A432" i="87"/>
  <c r="A597" i="87"/>
  <c r="A868" i="87"/>
  <c r="A264" i="87"/>
  <c r="A243" i="87"/>
  <c r="A1049" i="87"/>
  <c r="A473" i="87"/>
  <c r="A723" i="87"/>
  <c r="A1104" i="87"/>
  <c r="A259" i="87"/>
  <c r="A726" i="87"/>
  <c r="A702" i="87"/>
  <c r="A1025" i="87"/>
  <c r="A1068" i="87"/>
  <c r="A1042" i="87"/>
  <c r="A212" i="87"/>
  <c r="A793" i="87"/>
  <c r="A759" i="87"/>
  <c r="A890" i="87"/>
  <c r="A883" i="87"/>
  <c r="A325" i="87"/>
  <c r="A246" i="87"/>
  <c r="A139" i="87"/>
  <c r="A150" i="87"/>
  <c r="A142" i="87"/>
  <c r="A823" i="87"/>
  <c r="A371" i="87"/>
  <c r="A1038" i="87"/>
  <c r="A195" i="87"/>
  <c r="A182" i="87"/>
  <c r="A335" i="87"/>
  <c r="A466" i="87"/>
  <c r="A411" i="87"/>
  <c r="A1069" i="87"/>
  <c r="A436" i="87"/>
  <c r="A688" i="87"/>
  <c r="A853" i="87"/>
  <c r="A740" i="87"/>
  <c r="A155" i="87"/>
  <c r="A248" i="87"/>
  <c r="A148" i="87"/>
  <c r="A729" i="87"/>
  <c r="A779" i="87"/>
  <c r="A588" i="87"/>
  <c r="A158" i="87"/>
  <c r="A719" i="87"/>
  <c r="A439" i="87"/>
  <c r="A570" i="87"/>
  <c r="A827" i="87"/>
  <c r="A747" i="87"/>
  <c r="A204" i="87"/>
  <c r="A850" i="87"/>
  <c r="A1015" i="87"/>
  <c r="A469" i="87"/>
  <c r="A387" i="87"/>
  <c r="A272" i="87"/>
  <c r="A157" i="87"/>
  <c r="A241" i="87"/>
  <c r="A624" i="87"/>
  <c r="A1075" i="87"/>
  <c r="A1089" i="87"/>
  <c r="A140" i="87"/>
  <c r="A219" i="87"/>
  <c r="A591" i="87"/>
  <c r="A722" i="87"/>
  <c r="A888" i="87"/>
  <c r="A255" i="87"/>
  <c r="A1066" i="87"/>
  <c r="A449" i="87"/>
  <c r="A627" i="87"/>
  <c r="A1072" i="87"/>
  <c r="A163" i="87"/>
  <c r="A263" i="87"/>
  <c r="A638" i="87"/>
  <c r="A985" i="87"/>
  <c r="A1020" i="87"/>
  <c r="A1030" i="87"/>
  <c r="A271" i="87"/>
  <c r="A776" i="87"/>
  <c r="A695" i="87"/>
  <c r="A826" i="87"/>
  <c r="A668" i="87"/>
  <c r="A203" i="87"/>
  <c r="A209" i="87"/>
  <c r="A1092" i="87"/>
  <c r="A560" i="87"/>
  <c r="A725" i="87"/>
  <c r="A356" i="87"/>
  <c r="A269" i="87"/>
  <c r="A174" i="87"/>
  <c r="A154" i="87"/>
  <c r="A577" i="87"/>
  <c r="A683" i="87"/>
  <c r="A231" i="87"/>
  <c r="A1110" i="87"/>
  <c r="A917" i="87"/>
  <c r="A840" i="87"/>
  <c r="A130" i="83"/>
  <c r="A126" i="83"/>
  <c r="A134" i="83"/>
  <c r="A94" i="83"/>
  <c r="A111" i="83"/>
  <c r="A103" i="83"/>
  <c r="A104" i="83"/>
  <c r="A323" i="87"/>
  <c r="A128" i="83"/>
  <c r="A106" i="83"/>
  <c r="A89" i="83"/>
  <c r="A98" i="83"/>
  <c r="A102" i="83"/>
  <c r="A120" i="83"/>
  <c r="A109" i="83"/>
  <c r="A129" i="83"/>
  <c r="A114" i="83"/>
  <c r="A96" i="83"/>
  <c r="A124" i="83"/>
  <c r="A105" i="83"/>
  <c r="A91" i="83"/>
  <c r="A132" i="83"/>
  <c r="A108" i="83"/>
  <c r="A99" i="83"/>
  <c r="A112" i="83"/>
  <c r="A86" i="83"/>
  <c r="A87" i="83"/>
  <c r="A321" i="87"/>
  <c r="A113" i="83"/>
  <c r="A97" i="83"/>
  <c r="A85" i="83"/>
  <c r="A116" i="83"/>
  <c r="A322" i="87"/>
  <c r="A123" i="83"/>
  <c r="A93" i="83"/>
  <c r="A101" i="83"/>
  <c r="A122" i="83"/>
  <c r="A119" i="83"/>
  <c r="A117" i="83"/>
  <c r="A90" i="83"/>
  <c r="A125" i="83"/>
  <c r="A11" i="87"/>
  <c r="A14" i="87"/>
  <c r="A118" i="83"/>
  <c r="A107" i="83"/>
  <c r="A121" i="83"/>
  <c r="A115" i="83"/>
  <c r="A110" i="83"/>
  <c r="A324" i="87"/>
  <c r="A88" i="83"/>
  <c r="A100" i="83"/>
  <c r="A95" i="83"/>
  <c r="A133" i="83"/>
  <c r="A92" i="83"/>
  <c r="A127" i="83"/>
  <c r="A131" i="83"/>
  <c r="A13" i="87"/>
  <c r="A10" i="87"/>
  <c r="A12" i="87"/>
  <c r="V276" i="83"/>
  <c r="W276" i="83" s="1"/>
  <c r="U276" i="83"/>
  <c r="U271" i="83"/>
  <c r="V271" i="83"/>
  <c r="W271" i="83" s="1"/>
  <c r="U275" i="83"/>
  <c r="V275" i="83"/>
  <c r="V286" i="83"/>
  <c r="U286" i="83"/>
  <c r="V278" i="83"/>
  <c r="W278" i="83" s="1"/>
  <c r="U278" i="83"/>
  <c r="U280" i="83"/>
  <c r="V280" i="83"/>
  <c r="U273" i="83"/>
  <c r="V273" i="83"/>
  <c r="U274" i="83"/>
  <c r="V274" i="83"/>
  <c r="U281" i="83"/>
  <c r="V281" i="83"/>
  <c r="U284" i="83"/>
  <c r="V284" i="83"/>
  <c r="U282" i="83"/>
  <c r="V282" i="83"/>
  <c r="U279" i="83"/>
  <c r="V279" i="83"/>
  <c r="V277" i="83"/>
  <c r="U277" i="83"/>
  <c r="U285" i="83"/>
  <c r="V285" i="83"/>
  <c r="W285" i="83" s="1"/>
  <c r="U283" i="83"/>
  <c r="V283" i="83"/>
  <c r="X283" i="83" s="1"/>
  <c r="Z283" i="83" s="1"/>
  <c r="AB283" i="83" s="1"/>
  <c r="AC283" i="83" s="1"/>
  <c r="U272" i="83"/>
  <c r="V272" i="83"/>
  <c r="W272" i="83" s="1"/>
  <c r="A309" i="87"/>
  <c r="A320" i="87"/>
  <c r="A318" i="87"/>
  <c r="A327" i="83"/>
  <c r="A329" i="83"/>
  <c r="A316" i="87"/>
  <c r="A315" i="87"/>
  <c r="A319" i="87"/>
  <c r="A317" i="87"/>
  <c r="A330" i="83"/>
  <c r="A314" i="87"/>
  <c r="A269" i="83"/>
  <c r="A331" i="83"/>
  <c r="A332" i="83"/>
  <c r="A9" i="87"/>
  <c r="A328" i="83"/>
  <c r="A332" i="87"/>
  <c r="A312" i="87"/>
  <c r="A328" i="87"/>
  <c r="A286" i="87"/>
  <c r="A330" i="87"/>
  <c r="A287" i="87"/>
  <c r="A331" i="87"/>
  <c r="A329" i="87"/>
  <c r="A333" i="87"/>
  <c r="A311" i="87"/>
  <c r="A8" i="87"/>
  <c r="A64" i="83"/>
  <c r="A39" i="87"/>
  <c r="A320" i="83"/>
  <c r="A91" i="87"/>
  <c r="A81" i="83"/>
  <c r="A48" i="83"/>
  <c r="A71" i="87"/>
  <c r="A287" i="83"/>
  <c r="A294" i="83"/>
  <c r="A279" i="83"/>
  <c r="A295" i="83"/>
  <c r="A309" i="83"/>
  <c r="A321" i="83"/>
  <c r="A26" i="83"/>
  <c r="A271" i="83"/>
  <c r="A278" i="83"/>
  <c r="A276" i="83"/>
  <c r="A267" i="83"/>
  <c r="A307" i="83"/>
  <c r="A272" i="83"/>
  <c r="A40" i="83"/>
  <c r="A282" i="83"/>
  <c r="A325" i="83"/>
  <c r="A65" i="87"/>
  <c r="A49" i="83"/>
  <c r="A27" i="83"/>
  <c r="A290" i="87"/>
  <c r="A24" i="83"/>
  <c r="A286" i="83"/>
  <c r="A268" i="83"/>
  <c r="A41" i="83"/>
  <c r="A19" i="83"/>
  <c r="A53" i="83"/>
  <c r="A56" i="83"/>
  <c r="A73" i="83"/>
  <c r="A54" i="87"/>
  <c r="A283" i="83"/>
  <c r="A23" i="83"/>
  <c r="A84" i="83"/>
  <c r="A118" i="87"/>
  <c r="A289" i="83"/>
  <c r="A66" i="87"/>
  <c r="A97" i="87"/>
  <c r="A290" i="83"/>
  <c r="A18" i="83"/>
  <c r="A129" i="87"/>
  <c r="A111" i="87"/>
  <c r="A300" i="87"/>
  <c r="A37" i="83"/>
  <c r="A296" i="83"/>
  <c r="A119" i="87"/>
  <c r="A38" i="83"/>
  <c r="A113" i="87"/>
  <c r="A304" i="87"/>
  <c r="A74" i="83"/>
  <c r="A64" i="87"/>
  <c r="A116" i="87"/>
  <c r="A301" i="87"/>
  <c r="A324" i="83"/>
  <c r="A297" i="83"/>
  <c r="A34" i="83"/>
  <c r="A61" i="83"/>
  <c r="A57" i="83"/>
  <c r="A83" i="87"/>
  <c r="A315" i="83"/>
  <c r="A278" i="87"/>
  <c r="A63" i="83"/>
  <c r="A108" i="87"/>
  <c r="A296" i="87"/>
  <c r="A274" i="83"/>
  <c r="A87" i="87"/>
  <c r="A317" i="83"/>
  <c r="A11" i="83"/>
  <c r="A8" i="83"/>
  <c r="A291" i="83"/>
  <c r="A301" i="83"/>
  <c r="A60" i="83"/>
  <c r="A77" i="83"/>
  <c r="A80" i="83"/>
  <c r="A293" i="83"/>
  <c r="A288" i="87"/>
  <c r="A112" i="87"/>
  <c r="A85" i="87"/>
  <c r="A55" i="87"/>
  <c r="A59" i="87"/>
  <c r="A274" i="87"/>
  <c r="A284" i="83"/>
  <c r="A106" i="87"/>
  <c r="A107" i="87"/>
  <c r="A284" i="87"/>
  <c r="A76" i="87"/>
  <c r="A62" i="87"/>
  <c r="A302" i="87"/>
  <c r="A36" i="87"/>
  <c r="A69" i="83"/>
  <c r="A33" i="83"/>
  <c r="A24" i="87"/>
  <c r="A26" i="87"/>
  <c r="A75" i="87"/>
  <c r="A20" i="83"/>
  <c r="A66" i="83"/>
  <c r="A294" i="87"/>
  <c r="A89" i="87"/>
  <c r="A68" i="87"/>
  <c r="A95" i="87"/>
  <c r="A73" i="87"/>
  <c r="A70" i="83"/>
  <c r="A72" i="83"/>
  <c r="A280" i="83"/>
  <c r="A100" i="87"/>
  <c r="A283" i="87"/>
  <c r="A305" i="83"/>
  <c r="A29" i="87"/>
  <c r="A98" i="87"/>
  <c r="A22" i="83"/>
  <c r="A30" i="83"/>
  <c r="A47" i="83"/>
  <c r="A277" i="87"/>
  <c r="A44" i="83"/>
  <c r="A42" i="83"/>
  <c r="A60" i="87"/>
  <c r="A70" i="87"/>
  <c r="A31" i="83"/>
  <c r="A130" i="87"/>
  <c r="A102" i="87"/>
  <c r="A34" i="87"/>
  <c r="A50" i="87"/>
  <c r="A103" i="87"/>
  <c r="A38" i="87"/>
  <c r="A17" i="83"/>
  <c r="A12" i="83"/>
  <c r="A303" i="83"/>
  <c r="A78" i="87"/>
  <c r="A79" i="87"/>
  <c r="A41" i="87"/>
  <c r="A32" i="87"/>
  <c r="A43" i="83"/>
  <c r="A56" i="87"/>
  <c r="A50" i="83"/>
  <c r="A52" i="83"/>
  <c r="A96" i="87"/>
  <c r="A35" i="87"/>
  <c r="A299" i="83"/>
  <c r="A25" i="87"/>
  <c r="A273" i="83"/>
  <c r="A59" i="83"/>
  <c r="A306" i="87"/>
  <c r="A313" i="83"/>
  <c r="A307" i="87"/>
  <c r="A94" i="87"/>
  <c r="A275" i="87"/>
  <c r="A131" i="87"/>
  <c r="A69" i="87"/>
  <c r="A17" i="87"/>
  <c r="A16" i="87"/>
  <c r="A289" i="87"/>
  <c r="A29" i="83"/>
  <c r="A18" i="87"/>
  <c r="A51" i="87"/>
  <c r="A288" i="83"/>
  <c r="A322" i="83"/>
  <c r="A92" i="87"/>
  <c r="A9" i="83"/>
  <c r="A21" i="83"/>
  <c r="A25" i="83"/>
  <c r="A48" i="87"/>
  <c r="A77" i="87"/>
  <c r="A65" i="83"/>
  <c r="A16" i="83"/>
  <c r="A46" i="83"/>
  <c r="A311" i="83"/>
  <c r="A121" i="87"/>
  <c r="A127" i="87"/>
  <c r="A86" i="87"/>
  <c r="A40" i="87"/>
  <c r="A80" i="87"/>
  <c r="A132" i="87"/>
  <c r="A46" i="87"/>
  <c r="A291" i="87"/>
  <c r="A115" i="87"/>
  <c r="A47" i="87"/>
  <c r="A31" i="87"/>
  <c r="A23" i="87"/>
  <c r="A63" i="87"/>
  <c r="A122" i="87"/>
  <c r="A21" i="87"/>
  <c r="A79" i="83"/>
  <c r="A32" i="83"/>
  <c r="A55" i="83"/>
  <c r="A15" i="87"/>
  <c r="A292" i="87"/>
  <c r="A90" i="87"/>
  <c r="A71" i="83"/>
  <c r="A78" i="83"/>
  <c r="A45" i="87"/>
  <c r="A318" i="83"/>
  <c r="A123" i="87"/>
  <c r="A109" i="87"/>
  <c r="A99" i="87"/>
  <c r="A14" i="83"/>
  <c r="A44" i="87"/>
  <c r="A303" i="87"/>
  <c r="A36" i="83"/>
  <c r="A104" i="87"/>
  <c r="A19" i="87"/>
  <c r="A81" i="87"/>
  <c r="A74" i="87"/>
  <c r="A84" i="87"/>
  <c r="A72" i="87"/>
  <c r="A82" i="83"/>
  <c r="A49" i="87"/>
  <c r="A117" i="87"/>
  <c r="A43" i="87"/>
  <c r="A13" i="83"/>
  <c r="A82" i="87"/>
  <c r="A285" i="83"/>
  <c r="A276" i="87"/>
  <c r="A62" i="83"/>
  <c r="A22" i="87"/>
  <c r="A35" i="83"/>
  <c r="A67" i="87"/>
  <c r="A299" i="87"/>
  <c r="A125" i="87"/>
  <c r="A52" i="87"/>
  <c r="A30" i="87"/>
  <c r="A114" i="87"/>
  <c r="A298" i="87"/>
  <c r="A76" i="83"/>
  <c r="A293" i="87"/>
  <c r="A319" i="83"/>
  <c r="A305" i="87"/>
  <c r="A93" i="87"/>
  <c r="A281" i="83"/>
  <c r="A308" i="87"/>
  <c r="A279" i="87"/>
  <c r="A110" i="87"/>
  <c r="A273" i="87"/>
  <c r="A120" i="87"/>
  <c r="A292" i="83"/>
  <c r="A295" i="87"/>
  <c r="A282" i="87"/>
  <c r="A297" i="87"/>
  <c r="A88" i="87"/>
  <c r="A37" i="87"/>
  <c r="A10" i="83"/>
  <c r="A51" i="83"/>
  <c r="A83" i="83"/>
  <c r="A128" i="87"/>
  <c r="A285" i="87"/>
  <c r="A42" i="87"/>
  <c r="A27" i="87"/>
  <c r="A33" i="87"/>
  <c r="A75" i="83"/>
  <c r="A15" i="83"/>
  <c r="A280" i="87"/>
  <c r="A281" i="87"/>
  <c r="A28" i="83"/>
  <c r="A326" i="83"/>
  <c r="A39" i="83"/>
  <c r="A124" i="87"/>
  <c r="A45" i="83"/>
  <c r="A54" i="83"/>
  <c r="A126" i="87"/>
  <c r="A58" i="83"/>
  <c r="A323" i="83"/>
  <c r="A105" i="87"/>
  <c r="A67" i="83"/>
  <c r="A68" i="83"/>
  <c r="A277" i="83"/>
  <c r="A28" i="87"/>
  <c r="A275" i="83"/>
  <c r="A61" i="87"/>
  <c r="A57" i="87"/>
  <c r="A53" i="87"/>
  <c r="A101" i="87"/>
  <c r="A20" i="87"/>
  <c r="A58" i="87"/>
  <c r="X278" i="83" l="1"/>
  <c r="Z278" i="83" s="1"/>
  <c r="X276" i="83"/>
  <c r="Z276" i="83" s="1"/>
  <c r="X285" i="83"/>
  <c r="Z285" i="83" s="1"/>
  <c r="AA285" i="83" s="1"/>
  <c r="AA283" i="83"/>
  <c r="W283" i="83"/>
  <c r="Y283" i="83"/>
  <c r="X271" i="83"/>
  <c r="Z271" i="83" s="1"/>
  <c r="X272" i="83"/>
  <c r="Z272" i="83" s="1"/>
  <c r="AB272" i="83" s="1"/>
  <c r="AC272" i="83" s="1"/>
  <c r="X279" i="83"/>
  <c r="W279" i="83"/>
  <c r="W277" i="83"/>
  <c r="X277" i="83"/>
  <c r="X282" i="83"/>
  <c r="W282" i="83"/>
  <c r="W280" i="83"/>
  <c r="X280" i="83"/>
  <c r="X286" i="83"/>
  <c r="W286" i="83"/>
  <c r="X281" i="83"/>
  <c r="W281" i="83"/>
  <c r="W275" i="83"/>
  <c r="X275" i="83"/>
  <c r="X284" i="83"/>
  <c r="W284" i="83"/>
  <c r="X274" i="83"/>
  <c r="W274" i="83"/>
  <c r="X273" i="83"/>
  <c r="W273" i="83"/>
  <c r="A7" i="83"/>
  <c r="A7" i="87"/>
  <c r="Y276" i="83" l="1"/>
  <c r="Y278" i="83"/>
  <c r="Y272" i="83"/>
  <c r="AA272" i="83"/>
  <c r="Y285" i="83"/>
  <c r="AB285" i="83"/>
  <c r="AC285" i="83" s="1"/>
  <c r="Y271" i="83"/>
  <c r="Z282" i="83"/>
  <c r="Y282" i="83"/>
  <c r="Z274" i="83"/>
  <c r="Y274" i="83"/>
  <c r="Y284" i="83"/>
  <c r="Z284" i="83"/>
  <c r="Z275" i="83"/>
  <c r="Y275" i="83"/>
  <c r="Y277" i="83"/>
  <c r="Z277" i="83"/>
  <c r="Z286" i="83"/>
  <c r="Y286" i="83"/>
  <c r="Y279" i="83"/>
  <c r="Z279" i="83"/>
  <c r="Z280" i="83"/>
  <c r="Y280" i="83"/>
  <c r="Z273" i="83"/>
  <c r="Y273" i="83"/>
  <c r="Y281" i="83"/>
  <c r="Z281" i="83"/>
  <c r="AA278" i="83"/>
  <c r="AB278" i="83"/>
  <c r="AC278" i="83" s="1"/>
  <c r="AA276" i="83"/>
  <c r="AB276" i="83"/>
  <c r="AC276" i="83" s="1"/>
  <c r="AA271" i="83"/>
  <c r="AB271" i="83"/>
  <c r="AC271" i="83" s="1"/>
  <c r="AA279" i="83" l="1"/>
  <c r="AB279" i="83"/>
  <c r="AC279" i="83" s="1"/>
  <c r="AA284" i="83"/>
  <c r="AB284" i="83"/>
  <c r="AC284" i="83" s="1"/>
  <c r="AA277" i="83"/>
  <c r="AB277" i="83"/>
  <c r="AC277" i="83" s="1"/>
  <c r="AB275" i="83"/>
  <c r="AC275" i="83" s="1"/>
  <c r="AA275" i="83"/>
  <c r="AB273" i="83"/>
  <c r="AC273" i="83" s="1"/>
  <c r="AA273" i="83"/>
  <c r="AB274" i="83"/>
  <c r="AC274" i="83" s="1"/>
  <c r="AA274" i="83"/>
  <c r="AA281" i="83"/>
  <c r="AB281" i="83"/>
  <c r="AC281" i="83" s="1"/>
  <c r="AA282" i="83"/>
  <c r="AB282" i="83"/>
  <c r="AC282" i="83" s="1"/>
  <c r="AB280" i="83"/>
  <c r="AC280" i="83" s="1"/>
  <c r="AA280" i="83"/>
  <c r="AB286" i="83"/>
  <c r="AC286" i="83" s="1"/>
  <c r="AA286" i="83"/>
  <c r="V269" i="83"/>
  <c r="U269" i="83"/>
  <c r="V268" i="83"/>
  <c r="U268" i="83"/>
  <c r="U267" i="83"/>
  <c r="V267" i="83"/>
  <c r="W267" i="83" l="1"/>
  <c r="X267" i="83"/>
  <c r="W268" i="83"/>
  <c r="X268" i="83"/>
  <c r="X269" i="83"/>
  <c r="W269" i="83"/>
  <c r="Z268" i="83" l="1"/>
  <c r="Y268" i="83"/>
  <c r="Z267" i="83"/>
  <c r="Y267" i="83"/>
  <c r="Y269" i="83"/>
  <c r="Z269" i="83"/>
  <c r="AA268" i="83" l="1"/>
  <c r="AB268" i="83"/>
  <c r="AC268" i="83" s="1"/>
  <c r="AA269" i="83"/>
  <c r="AB269" i="83"/>
  <c r="AC269" i="83" s="1"/>
  <c r="AA267" i="83"/>
  <c r="AB267" i="83"/>
  <c r="AC267" i="83" s="1"/>
  <c r="V242" i="73" l="1"/>
  <c r="T242" i="73"/>
  <c r="U242" i="73"/>
  <c r="Z253" i="73"/>
  <c r="AB253" i="73" l="1"/>
  <c r="AD253" i="73" l="1"/>
  <c r="AF253" i="73"/>
  <c r="U290" i="73" l="1"/>
  <c r="V290" i="73"/>
  <c r="T290" i="73"/>
  <c r="U333" i="73"/>
  <c r="V333" i="73"/>
  <c r="T333" i="73"/>
  <c r="U304" i="73"/>
  <c r="T304" i="73"/>
  <c r="V304" i="73"/>
  <c r="V247" i="73"/>
  <c r="U247" i="73"/>
  <c r="T247" i="73"/>
  <c r="V369" i="73"/>
  <c r="U369" i="73"/>
  <c r="T369" i="73"/>
  <c r="L128" i="87" l="1"/>
  <c r="W550" i="73"/>
  <c r="P1069" i="87"/>
  <c r="Q886" i="73"/>
  <c r="Q809" i="87"/>
  <c r="Q119" i="87"/>
  <c r="Q687" i="87"/>
  <c r="Q899" i="87"/>
  <c r="D854" i="73"/>
  <c r="P557" i="87"/>
  <c r="P32" i="73"/>
  <c r="Q1020" i="87"/>
  <c r="L1097" i="73"/>
  <c r="W475" i="73"/>
  <c r="T836" i="87"/>
  <c r="Q719" i="87"/>
  <c r="L1101" i="73"/>
  <c r="P1001" i="87"/>
  <c r="AI1052" i="73"/>
  <c r="AF77" i="83"/>
  <c r="P379" i="73"/>
  <c r="L36" i="73"/>
  <c r="P737" i="87"/>
  <c r="L629" i="87"/>
  <c r="W1199" i="73"/>
  <c r="P1118" i="73"/>
  <c r="T634" i="87"/>
  <c r="L38" i="87"/>
  <c r="D61" i="73"/>
  <c r="W1162" i="73"/>
  <c r="Q502" i="87"/>
  <c r="T688" i="87"/>
  <c r="T660" i="87"/>
  <c r="Q111" i="87"/>
  <c r="T530" i="87"/>
  <c r="D1074" i="73"/>
  <c r="D145" i="73"/>
  <c r="Q689" i="87"/>
  <c r="P857" i="87"/>
  <c r="P382" i="87"/>
  <c r="L68" i="73"/>
  <c r="AF654" i="87"/>
  <c r="AF79" i="83"/>
  <c r="L922" i="87"/>
  <c r="AF284" i="83"/>
  <c r="W769" i="73"/>
  <c r="Q876" i="87"/>
  <c r="P990" i="87"/>
  <c r="T775" i="87"/>
  <c r="Q255" i="73"/>
  <c r="Q439" i="87"/>
  <c r="W257" i="73"/>
  <c r="D673" i="73"/>
  <c r="L567" i="87"/>
  <c r="Q686" i="73"/>
  <c r="AI637" i="73"/>
  <c r="P130" i="73"/>
  <c r="T79" i="83"/>
  <c r="L1087" i="87"/>
  <c r="P563" i="87"/>
  <c r="P286" i="73"/>
  <c r="AF715" i="87"/>
  <c r="D81" i="73"/>
  <c r="P64" i="83"/>
  <c r="D417" i="73"/>
  <c r="AI309" i="73"/>
  <c r="P391" i="87"/>
  <c r="P91" i="73"/>
  <c r="L738" i="73"/>
  <c r="L924" i="73"/>
  <c r="Q316" i="73"/>
  <c r="D663" i="73"/>
  <c r="L478" i="87"/>
  <c r="P668" i="87"/>
  <c r="L78" i="87"/>
  <c r="Q401" i="87"/>
  <c r="AI255" i="73"/>
  <c r="L476" i="87"/>
  <c r="P795" i="87"/>
  <c r="D487" i="73"/>
  <c r="AF552" i="87"/>
  <c r="L744" i="73"/>
  <c r="L571" i="87"/>
  <c r="AI348" i="73"/>
  <c r="L855" i="87"/>
  <c r="Q1052" i="73"/>
  <c r="T384" i="87"/>
  <c r="Q101" i="87"/>
  <c r="P449" i="87"/>
  <c r="L321" i="83"/>
  <c r="L633" i="87"/>
  <c r="D958" i="73"/>
  <c r="T339" i="87"/>
  <c r="P344" i="73"/>
  <c r="AF673" i="87"/>
  <c r="D885" i="73"/>
  <c r="P217" i="73"/>
  <c r="AF754" i="87"/>
  <c r="P334" i="87"/>
  <c r="L684" i="87"/>
  <c r="T680" i="87"/>
  <c r="L873" i="87"/>
  <c r="L396" i="87"/>
  <c r="AF526" i="87"/>
  <c r="L30" i="87"/>
  <c r="L871" i="87"/>
  <c r="P602" i="87"/>
  <c r="P1164" i="73"/>
  <c r="L99" i="73"/>
  <c r="AF1022" i="87"/>
  <c r="AI56" i="73"/>
  <c r="T16" i="83"/>
  <c r="P505" i="87"/>
  <c r="AI422" i="73"/>
  <c r="P604" i="73"/>
  <c r="L1006" i="87"/>
  <c r="L47" i="83"/>
  <c r="AI214" i="73"/>
  <c r="Q965" i="87"/>
  <c r="P686" i="73"/>
  <c r="W74" i="73"/>
  <c r="T979" i="87"/>
  <c r="L352" i="87"/>
  <c r="AI636" i="73"/>
  <c r="L446" i="73"/>
  <c r="P803" i="87"/>
  <c r="L630" i="87"/>
  <c r="Q632" i="87"/>
  <c r="P375" i="87"/>
  <c r="P467" i="87"/>
  <c r="Q921" i="87"/>
  <c r="P570" i="87"/>
  <c r="L755" i="73"/>
  <c r="L526" i="87"/>
  <c r="AI791" i="73"/>
  <c r="AF354" i="87"/>
  <c r="P692" i="73"/>
  <c r="P429" i="73"/>
  <c r="AI768" i="73"/>
  <c r="Q768" i="87"/>
  <c r="Q410" i="87"/>
  <c r="L46" i="73"/>
  <c r="AI276" i="73"/>
  <c r="T872" i="87"/>
  <c r="L1062" i="87"/>
  <c r="P711" i="73"/>
  <c r="L422" i="73"/>
  <c r="L273" i="73"/>
  <c r="Q821" i="73"/>
  <c r="AF881" i="87"/>
  <c r="L905" i="87"/>
  <c r="L69" i="73"/>
  <c r="Q417" i="87"/>
  <c r="L341" i="87"/>
  <c r="Q1040" i="87"/>
  <c r="Q753" i="73"/>
  <c r="P202" i="73"/>
  <c r="Q834" i="73"/>
  <c r="Q984" i="87"/>
  <c r="Q759" i="73"/>
  <c r="D963" i="73"/>
  <c r="Q885" i="87"/>
  <c r="D89" i="73"/>
  <c r="AF1029" i="87"/>
  <c r="Q911" i="87"/>
  <c r="L935" i="73"/>
  <c r="Q462" i="87"/>
  <c r="L961" i="73"/>
  <c r="Q382" i="87"/>
  <c r="T626" i="87"/>
  <c r="AF775" i="87"/>
  <c r="AF494" i="87"/>
  <c r="L1075" i="87"/>
  <c r="Q799" i="87"/>
  <c r="P598" i="73"/>
  <c r="AF721" i="87"/>
  <c r="P705" i="87"/>
  <c r="L15" i="83"/>
  <c r="L1018" i="73"/>
  <c r="P1050" i="73"/>
  <c r="P901" i="87"/>
  <c r="L797" i="87"/>
  <c r="T865" i="87"/>
  <c r="L529" i="87"/>
  <c r="P1082" i="73"/>
  <c r="AF433" i="87"/>
  <c r="P572" i="73"/>
  <c r="T586" i="87"/>
  <c r="L839" i="87"/>
  <c r="Q480" i="73"/>
  <c r="AI862" i="73"/>
  <c r="AI303" i="73"/>
  <c r="AI789" i="73"/>
  <c r="P679" i="87"/>
  <c r="Q777" i="87"/>
  <c r="Q754" i="87"/>
  <c r="L162" i="73"/>
  <c r="T545" i="87"/>
  <c r="P501" i="87"/>
  <c r="L803" i="73"/>
  <c r="D52" i="73"/>
  <c r="P831" i="87"/>
  <c r="P33" i="73"/>
  <c r="P122" i="87"/>
  <c r="L1126" i="73"/>
  <c r="Q285" i="83"/>
  <c r="T928" i="87"/>
  <c r="T502" i="87"/>
  <c r="P13" i="83"/>
  <c r="Q32" i="83"/>
  <c r="Q355" i="87"/>
  <c r="P402" i="73"/>
  <c r="Q42" i="83"/>
  <c r="P1078" i="87"/>
  <c r="T354" i="87"/>
  <c r="T742" i="87"/>
  <c r="D261" i="73"/>
  <c r="Q376" i="73"/>
  <c r="D147" i="73"/>
  <c r="L718" i="87"/>
  <c r="D787" i="73"/>
  <c r="AF282" i="83"/>
  <c r="AI670" i="73"/>
  <c r="W321" i="73"/>
  <c r="P440" i="73"/>
  <c r="AF413" i="87"/>
  <c r="Q369" i="87"/>
  <c r="P885" i="73"/>
  <c r="AI502" i="73"/>
  <c r="L899" i="73"/>
  <c r="T889" i="87"/>
  <c r="P14" i="3"/>
  <c r="P664" i="87"/>
  <c r="AF623" i="87"/>
  <c r="AF484" i="87"/>
  <c r="L692" i="73"/>
  <c r="AF1084" i="87"/>
  <c r="AF825" i="87"/>
  <c r="W1003" i="73"/>
  <c r="L193" i="73"/>
  <c r="L981" i="87"/>
  <c r="L671" i="87"/>
  <c r="L507" i="87"/>
  <c r="L895" i="87"/>
  <c r="P574" i="73"/>
  <c r="L669" i="87"/>
  <c r="T376" i="87"/>
  <c r="P91" i="87"/>
  <c r="P1059" i="87"/>
  <c r="Q362" i="87"/>
  <c r="P136" i="73"/>
  <c r="Q519" i="87"/>
  <c r="P777" i="87"/>
  <c r="AF663" i="87"/>
  <c r="L568" i="87"/>
  <c r="D206" i="73"/>
  <c r="P594" i="87"/>
  <c r="L739" i="73"/>
  <c r="T970" i="87"/>
  <c r="P608" i="87"/>
  <c r="AI855" i="73"/>
  <c r="AF870" i="87"/>
  <c r="L504" i="73"/>
  <c r="Q703" i="87"/>
  <c r="AF1000" i="87"/>
  <c r="L94" i="87"/>
  <c r="L1081" i="87"/>
  <c r="P611" i="87"/>
  <c r="Q1032" i="87"/>
  <c r="Q634" i="87"/>
  <c r="P522" i="87"/>
  <c r="Q838" i="87"/>
  <c r="Q79" i="87"/>
  <c r="AI169" i="73"/>
  <c r="L97" i="73"/>
  <c r="T802" i="87"/>
  <c r="AF584" i="87"/>
  <c r="D845" i="73"/>
  <c r="AF1056" i="87"/>
  <c r="AI237" i="73"/>
  <c r="P1042" i="73"/>
  <c r="W623" i="73"/>
  <c r="P264" i="73"/>
  <c r="P652" i="87"/>
  <c r="Q507" i="87"/>
  <c r="P587" i="87"/>
  <c r="P564" i="87"/>
  <c r="P198" i="73"/>
  <c r="Q83" i="87"/>
  <c r="L408" i="87"/>
  <c r="T1037" i="87"/>
  <c r="P957" i="73"/>
  <c r="AI970" i="73"/>
  <c r="Q785" i="87"/>
  <c r="Q748" i="73"/>
  <c r="W683" i="73"/>
  <c r="Q459" i="73"/>
  <c r="P517" i="73"/>
  <c r="L109" i="73"/>
  <c r="L1179" i="73"/>
  <c r="L683" i="87"/>
  <c r="AI545" i="73"/>
  <c r="L332" i="73"/>
  <c r="P1152" i="73"/>
  <c r="P337" i="87"/>
  <c r="L1063" i="87"/>
  <c r="P673" i="87"/>
  <c r="L168" i="73"/>
  <c r="Q487" i="87"/>
  <c r="AI101" i="73"/>
  <c r="T944" i="87"/>
  <c r="W655" i="73"/>
  <c r="AF69" i="83"/>
  <c r="L1024" i="87"/>
  <c r="AF876" i="87"/>
  <c r="L836" i="73"/>
  <c r="L513" i="87"/>
  <c r="L410" i="73"/>
  <c r="W985" i="73"/>
  <c r="W501" i="73"/>
  <c r="AF762" i="87"/>
  <c r="Q1000" i="87"/>
  <c r="T766" i="87"/>
  <c r="P969" i="87"/>
  <c r="L815" i="87"/>
  <c r="Q855" i="87"/>
  <c r="T455" i="87"/>
  <c r="D965" i="73"/>
  <c r="T708" i="87"/>
  <c r="L737" i="73"/>
  <c r="Q614" i="73"/>
  <c r="AI447" i="73"/>
  <c r="L375" i="73"/>
  <c r="L185" i="73"/>
  <c r="L624" i="73"/>
  <c r="W880" i="73"/>
  <c r="D846" i="73"/>
  <c r="P466" i="87"/>
  <c r="L408" i="73"/>
  <c r="L791" i="87"/>
  <c r="AF616" i="87"/>
  <c r="W365" i="73"/>
  <c r="P259" i="73"/>
  <c r="L615" i="87"/>
  <c r="W511" i="73"/>
  <c r="P712" i="87"/>
  <c r="W1153" i="73"/>
  <c r="T1060" i="87"/>
  <c r="P673" i="73"/>
  <c r="Q89" i="87"/>
  <c r="L479" i="87"/>
  <c r="L61" i="87"/>
  <c r="Q462" i="73"/>
  <c r="P744" i="87"/>
  <c r="P874" i="87"/>
  <c r="D724" i="73"/>
  <c r="AI886" i="73"/>
  <c r="P454" i="87"/>
  <c r="Q943" i="73"/>
  <c r="AF636" i="87"/>
  <c r="AI1141" i="73"/>
  <c r="AI838" i="73"/>
  <c r="T366" i="87"/>
  <c r="L913" i="87"/>
  <c r="T808" i="87"/>
  <c r="AI411" i="73"/>
  <c r="Q437" i="73"/>
  <c r="T956" i="87"/>
  <c r="Q675" i="87"/>
  <c r="Q831" i="87"/>
  <c r="P96" i="87"/>
  <c r="T915" i="87"/>
  <c r="L156" i="73"/>
  <c r="P319" i="83"/>
  <c r="T1079" i="87"/>
  <c r="Q418" i="87"/>
  <c r="AI959" i="73"/>
  <c r="AF431" i="87"/>
  <c r="AF639" i="87"/>
  <c r="Q58" i="87"/>
  <c r="T949" i="87"/>
  <c r="AI327" i="73"/>
  <c r="L1056" i="87"/>
  <c r="AF557" i="87"/>
  <c r="L503" i="87"/>
  <c r="Q1081" i="73"/>
  <c r="D386" i="73"/>
  <c r="AF683" i="87"/>
  <c r="W197" i="73"/>
  <c r="Q835" i="87"/>
  <c r="W666" i="73"/>
  <c r="L566" i="87"/>
  <c r="L748" i="73"/>
  <c r="AF379" i="87"/>
  <c r="Q40" i="73"/>
  <c r="AF368" i="87"/>
  <c r="AF1067" i="87"/>
  <c r="P482" i="87"/>
  <c r="Q345" i="87"/>
  <c r="P555" i="87"/>
  <c r="L623" i="87"/>
  <c r="L342" i="73"/>
  <c r="L43" i="87"/>
  <c r="T349" i="87"/>
  <c r="Q1162" i="73"/>
  <c r="T859" i="87"/>
  <c r="D1198" i="73"/>
  <c r="L763" i="73"/>
  <c r="P422" i="87"/>
  <c r="L130" i="87"/>
  <c r="P799" i="87"/>
  <c r="Q127" i="87"/>
  <c r="T621" i="87"/>
  <c r="T925" i="87"/>
  <c r="L728" i="87"/>
  <c r="Q429" i="87"/>
  <c r="L706" i="87"/>
  <c r="W220" i="73"/>
  <c r="P990" i="73"/>
  <c r="AI1183" i="73"/>
  <c r="Q666" i="73"/>
  <c r="L68" i="87"/>
  <c r="P684" i="87"/>
  <c r="T1015" i="87"/>
  <c r="L20" i="83"/>
  <c r="P1002" i="73"/>
  <c r="L962" i="73"/>
  <c r="AI801" i="73"/>
  <c r="L1191" i="73"/>
  <c r="Q725" i="87"/>
  <c r="L1061" i="87"/>
  <c r="Q347" i="87"/>
  <c r="P975" i="87"/>
  <c r="P1000" i="87"/>
  <c r="AF694" i="87"/>
  <c r="Q852" i="73"/>
  <c r="P1123" i="73"/>
  <c r="L460" i="87"/>
  <c r="D168" i="73"/>
  <c r="L1014" i="73"/>
  <c r="AF420" i="87"/>
  <c r="W847" i="73"/>
  <c r="AF1073" i="87"/>
  <c r="L34" i="73"/>
  <c r="P428" i="73"/>
  <c r="T443" i="87"/>
  <c r="L238" i="73"/>
  <c r="P276" i="83"/>
  <c r="W1050" i="73"/>
  <c r="P347" i="87"/>
  <c r="AF363" i="87"/>
  <c r="Q731" i="87"/>
  <c r="AF537" i="87"/>
  <c r="P594" i="73"/>
  <c r="Q827" i="87"/>
  <c r="P39" i="87"/>
  <c r="AF1020" i="87"/>
  <c r="Q1146" i="73"/>
  <c r="P747" i="73"/>
  <c r="Q894" i="87"/>
  <c r="P963" i="73"/>
  <c r="L673" i="87"/>
  <c r="AI1025" i="73"/>
  <c r="P356" i="73"/>
  <c r="W178" i="73"/>
  <c r="AF397" i="87"/>
  <c r="L965" i="87"/>
  <c r="T736" i="87"/>
  <c r="D686" i="73"/>
  <c r="L804" i="87"/>
  <c r="L430" i="87"/>
  <c r="AI1075" i="73"/>
  <c r="D812" i="73"/>
  <c r="P746" i="87"/>
  <c r="L799" i="87"/>
  <c r="AF871" i="87"/>
  <c r="T1009" i="87"/>
  <c r="Q30" i="87"/>
  <c r="Q789" i="73"/>
  <c r="AF55" i="83"/>
  <c r="T588" i="87"/>
  <c r="T871" i="87"/>
  <c r="L196" i="73"/>
  <c r="P762" i="87"/>
  <c r="Q801" i="87"/>
  <c r="P1044" i="73"/>
  <c r="Q843" i="73"/>
  <c r="L444" i="73"/>
  <c r="L334" i="87"/>
  <c r="L959" i="87"/>
  <c r="AF550" i="87"/>
  <c r="L861" i="73"/>
  <c r="P429" i="87"/>
  <c r="P398" i="87"/>
  <c r="AF954" i="87"/>
  <c r="Q339" i="87"/>
  <c r="Q593" i="87"/>
  <c r="AF505" i="87"/>
  <c r="AI457" i="73"/>
  <c r="AF671" i="87"/>
  <c r="P915" i="87"/>
  <c r="L528" i="87"/>
  <c r="P262" i="73"/>
  <c r="P407" i="87"/>
  <c r="L345" i="87"/>
  <c r="AI466" i="73"/>
  <c r="P910" i="73"/>
  <c r="P919" i="73"/>
  <c r="T553" i="87"/>
  <c r="AI728" i="73"/>
  <c r="L574" i="73"/>
  <c r="W1002" i="73"/>
  <c r="Q771" i="73"/>
  <c r="L646" i="87"/>
  <c r="Q389" i="87"/>
  <c r="P10" i="83"/>
  <c r="W1063" i="73"/>
  <c r="L992" i="87"/>
  <c r="Q905" i="87"/>
  <c r="AF801" i="87"/>
  <c r="P372" i="73"/>
  <c r="AI999" i="73"/>
  <c r="Q1017" i="87"/>
  <c r="D482" i="73"/>
  <c r="Q477" i="87"/>
  <c r="L1116" i="73"/>
  <c r="L55" i="83"/>
  <c r="Q1104" i="73"/>
  <c r="P58" i="73"/>
  <c r="L382" i="87"/>
  <c r="AF791" i="87"/>
  <c r="W593" i="73"/>
  <c r="AF682" i="87"/>
  <c r="P1039" i="87"/>
  <c r="Q641" i="87"/>
  <c r="Q615" i="73"/>
  <c r="P60" i="87"/>
  <c r="L47" i="87"/>
  <c r="T453" i="87"/>
  <c r="P817" i="87"/>
  <c r="AF381" i="87"/>
  <c r="AF684" i="87"/>
  <c r="AI921" i="73"/>
  <c r="AF747" i="87"/>
  <c r="AF806" i="87"/>
  <c r="L1052" i="87"/>
  <c r="T55" i="83"/>
  <c r="T587" i="87"/>
  <c r="L625" i="87"/>
  <c r="T710" i="87"/>
  <c r="L546" i="87"/>
  <c r="AF978" i="87"/>
  <c r="L64" i="83"/>
  <c r="L619" i="87"/>
  <c r="AF951" i="87"/>
  <c r="D556" i="73"/>
  <c r="D786" i="73"/>
  <c r="AI926" i="73"/>
  <c r="Q637" i="87"/>
  <c r="D297" i="73"/>
  <c r="P270" i="73"/>
  <c r="Q621" i="73"/>
  <c r="T752" i="87"/>
  <c r="Q189" i="73"/>
  <c r="P837" i="87"/>
  <c r="D165" i="73"/>
  <c r="T399" i="87"/>
  <c r="T1075" i="87"/>
  <c r="AF956" i="87"/>
  <c r="L143" i="73"/>
  <c r="L566" i="73"/>
  <c r="Q925" i="73"/>
  <c r="Q59" i="87"/>
  <c r="L898" i="87"/>
  <c r="Q145" i="73"/>
  <c r="L299" i="73"/>
  <c r="Q357" i="87"/>
  <c r="D791" i="73"/>
  <c r="T793" i="87"/>
  <c r="P866" i="87"/>
  <c r="AI741" i="73"/>
  <c r="P892" i="87"/>
  <c r="P553" i="87"/>
  <c r="L107" i="87"/>
  <c r="Q942" i="87"/>
  <c r="L495" i="87"/>
  <c r="T405" i="87"/>
  <c r="P616" i="87"/>
  <c r="AI1140" i="73"/>
  <c r="L493" i="87"/>
  <c r="AF1044" i="87"/>
  <c r="P5" i="3"/>
  <c r="P485" i="87"/>
  <c r="Q485" i="73"/>
  <c r="P457" i="87"/>
  <c r="T438" i="87"/>
  <c r="W635" i="73"/>
  <c r="T1030" i="87"/>
  <c r="D193" i="73"/>
  <c r="Q979" i="87"/>
  <c r="L458" i="87"/>
  <c r="W828" i="73"/>
  <c r="Q1016" i="87"/>
  <c r="W1042" i="73"/>
  <c r="W898" i="73"/>
  <c r="AI1151" i="73"/>
  <c r="T594" i="87"/>
  <c r="Q905" i="73"/>
  <c r="AI121" i="73"/>
  <c r="AI185" i="73"/>
  <c r="P1031" i="87"/>
  <c r="AF840" i="87"/>
  <c r="AF548" i="87"/>
  <c r="P1050" i="87"/>
  <c r="L83" i="87"/>
  <c r="L347" i="87"/>
  <c r="P828" i="87"/>
  <c r="Q1033" i="73"/>
  <c r="L399" i="73"/>
  <c r="D450" i="73"/>
  <c r="Q1033" i="87"/>
  <c r="P776" i="87"/>
  <c r="D166" i="73"/>
  <c r="AF429" i="87"/>
  <c r="T909" i="87"/>
  <c r="L914" i="87"/>
  <c r="P500" i="87"/>
  <c r="Q1051" i="87"/>
  <c r="Q737" i="87"/>
  <c r="AF922" i="87"/>
  <c r="L576" i="87"/>
  <c r="W43" i="73"/>
  <c r="T862" i="87"/>
  <c r="Q335" i="73"/>
  <c r="P672" i="87"/>
  <c r="AI950" i="73"/>
  <c r="AI84" i="73"/>
  <c r="P708" i="73"/>
  <c r="D568" i="73"/>
  <c r="L491" i="73"/>
  <c r="Q551" i="87"/>
  <c r="AF371" i="87"/>
  <c r="Q755" i="87"/>
  <c r="AF273" i="83"/>
  <c r="AI775" i="73"/>
  <c r="T1045" i="87"/>
  <c r="L694" i="87"/>
  <c r="Q493" i="87"/>
  <c r="Q621" i="87"/>
  <c r="W60" i="73"/>
  <c r="AF1083" i="87"/>
  <c r="L700" i="87"/>
  <c r="L301" i="83"/>
  <c r="W312" i="73"/>
  <c r="P177" i="73"/>
  <c r="AF572" i="87"/>
  <c r="Q455" i="87"/>
  <c r="Q696" i="73"/>
  <c r="AI800" i="73"/>
  <c r="Q1061" i="87"/>
  <c r="Q774" i="87"/>
  <c r="Q508" i="87"/>
  <c r="AF561" i="87"/>
  <c r="T892" i="87"/>
  <c r="P495" i="87"/>
  <c r="AF1038" i="87"/>
  <c r="D65" i="73"/>
  <c r="Q122" i="87"/>
  <c r="L932" i="87"/>
  <c r="AF540" i="87"/>
  <c r="AF884" i="87"/>
  <c r="T1057" i="87"/>
  <c r="Q60" i="73"/>
  <c r="T825" i="87"/>
  <c r="Q704" i="87"/>
  <c r="AF766" i="87"/>
  <c r="Q25" i="83"/>
  <c r="AI1049" i="73"/>
  <c r="Q39" i="87"/>
  <c r="P855" i="87"/>
  <c r="L1057" i="87"/>
  <c r="T1069" i="87"/>
  <c r="L74" i="83"/>
  <c r="P106" i="87"/>
  <c r="T652" i="87"/>
  <c r="AF578" i="87"/>
  <c r="D768" i="73"/>
  <c r="T346" i="87"/>
  <c r="L893" i="73"/>
  <c r="L740" i="73"/>
  <c r="T916" i="87"/>
  <c r="L839" i="73"/>
  <c r="AI560" i="73"/>
  <c r="P90" i="87"/>
  <c r="T375" i="87"/>
  <c r="L628" i="87"/>
  <c r="L1100" i="73"/>
  <c r="AI1155" i="73"/>
  <c r="L946" i="87"/>
  <c r="AF669" i="87"/>
  <c r="D586" i="73"/>
  <c r="L742" i="87"/>
  <c r="T858" i="87"/>
  <c r="P423" i="87"/>
  <c r="P984" i="87"/>
  <c r="P76" i="73"/>
  <c r="T482" i="87"/>
  <c r="AI147" i="73"/>
  <c r="Q1057" i="87"/>
  <c r="Q966" i="73"/>
  <c r="P690" i="87"/>
  <c r="L979" i="87"/>
  <c r="T435" i="87"/>
  <c r="L272" i="83"/>
  <c r="Q1048" i="87"/>
  <c r="AF532" i="87"/>
  <c r="P285" i="83"/>
  <c r="P1025" i="87"/>
  <c r="Q631" i="87"/>
  <c r="W640" i="73"/>
  <c r="Q365" i="87"/>
  <c r="P377" i="87"/>
  <c r="P806" i="87"/>
  <c r="Q614" i="87"/>
  <c r="Q804" i="73"/>
  <c r="P731" i="87"/>
  <c r="D1002" i="73"/>
  <c r="Q693" i="73"/>
  <c r="P1060" i="73"/>
  <c r="W1139" i="73"/>
  <c r="L535" i="87"/>
  <c r="AF734" i="87"/>
  <c r="P267" i="83"/>
  <c r="P788" i="87"/>
  <c r="L426" i="87"/>
  <c r="L652" i="87"/>
  <c r="L1083" i="87"/>
  <c r="L712" i="87"/>
  <c r="AF565" i="87"/>
  <c r="D1129" i="73"/>
  <c r="Q970" i="87"/>
  <c r="T963" i="87"/>
  <c r="Q424" i="87"/>
  <c r="Q617" i="73"/>
  <c r="D567" i="73"/>
  <c r="L795" i="87"/>
  <c r="P278" i="73"/>
  <c r="Q519" i="73"/>
  <c r="P939" i="73"/>
  <c r="AI769" i="73"/>
  <c r="Q121" i="87"/>
  <c r="P470" i="73"/>
  <c r="AI651" i="73"/>
  <c r="Q884" i="73"/>
  <c r="P748" i="87"/>
  <c r="D784" i="73"/>
  <c r="P607" i="87"/>
  <c r="L1055" i="87"/>
  <c r="L418" i="87"/>
  <c r="AI540" i="73"/>
  <c r="Q585" i="87"/>
  <c r="L527" i="73"/>
  <c r="L676" i="73"/>
  <c r="Q992" i="87"/>
  <c r="L660" i="87"/>
  <c r="L769" i="87"/>
  <c r="Q456" i="87"/>
  <c r="P848" i="87"/>
  <c r="Q895" i="87"/>
  <c r="D690" i="73"/>
  <c r="Q488" i="73"/>
  <c r="D931" i="73"/>
  <c r="Q563" i="87"/>
  <c r="T861" i="87"/>
  <c r="Q608" i="87"/>
  <c r="Q507" i="73"/>
  <c r="T368" i="87"/>
  <c r="AF651" i="87"/>
  <c r="AI316" i="73"/>
  <c r="L774" i="87"/>
  <c r="Q1114" i="73"/>
  <c r="AF632" i="87"/>
  <c r="Q693" i="87"/>
  <c r="L555" i="87"/>
  <c r="P302" i="73"/>
  <c r="L1043" i="87"/>
  <c r="P40" i="87"/>
  <c r="W396" i="73"/>
  <c r="W70" i="73"/>
  <c r="AF842" i="87"/>
  <c r="T769" i="87"/>
  <c r="P646" i="87"/>
  <c r="T659" i="87"/>
  <c r="W244" i="73"/>
  <c r="D993" i="73"/>
  <c r="Q1051" i="73"/>
  <c r="L922" i="73"/>
  <c r="D701" i="73"/>
  <c r="L1004" i="87"/>
  <c r="D308" i="73"/>
  <c r="T593" i="87"/>
  <c r="L113" i="87"/>
  <c r="P37" i="87"/>
  <c r="L1027" i="87"/>
  <c r="Q74" i="83"/>
  <c r="AF454" i="87"/>
  <c r="Q488" i="87"/>
  <c r="Q848" i="87"/>
  <c r="L642" i="87"/>
  <c r="L904" i="87"/>
  <c r="W305" i="73"/>
  <c r="W1079" i="73"/>
  <c r="Q917" i="87"/>
  <c r="AF1023" i="87"/>
  <c r="L693" i="87"/>
  <c r="T549" i="87"/>
  <c r="P1128" i="73"/>
  <c r="L828" i="87"/>
  <c r="AF958" i="87"/>
  <c r="T670" i="87"/>
  <c r="P600" i="87"/>
  <c r="Q104" i="87"/>
  <c r="Q683" i="87"/>
  <c r="W669" i="73"/>
  <c r="Q993" i="73"/>
  <c r="W710" i="73"/>
  <c r="L510" i="87"/>
  <c r="Q898" i="87"/>
  <c r="P854" i="87"/>
  <c r="P773" i="87"/>
  <c r="D926" i="73"/>
  <c r="Q139" i="73"/>
  <c r="Q682" i="87"/>
  <c r="P455" i="73"/>
  <c r="Q40" i="87"/>
  <c r="AI30" i="73"/>
  <c r="T358" i="87"/>
  <c r="T497" i="87"/>
  <c r="W237" i="73"/>
  <c r="P738" i="87"/>
  <c r="D1076" i="73"/>
  <c r="AF348" i="87"/>
  <c r="L1069" i="87"/>
  <c r="W792" i="73"/>
  <c r="W428" i="73"/>
  <c r="D809" i="73"/>
  <c r="P970" i="87"/>
  <c r="Q960" i="87"/>
  <c r="W980" i="73"/>
  <c r="P417" i="73"/>
  <c r="P810" i="87"/>
  <c r="P680" i="73"/>
  <c r="P385" i="87"/>
  <c r="L360" i="87"/>
  <c r="T1040" i="87"/>
  <c r="Q639" i="87"/>
  <c r="D1170" i="73"/>
  <c r="AI853" i="73"/>
  <c r="Q748" i="87"/>
  <c r="AF355" i="87"/>
  <c r="AI1028" i="73"/>
  <c r="Q661" i="73"/>
  <c r="T1064" i="87"/>
  <c r="Q481" i="87"/>
  <c r="P605" i="87"/>
  <c r="L435" i="87"/>
  <c r="L131" i="87"/>
  <c r="AF382" i="87"/>
  <c r="T1035" i="87"/>
  <c r="Q48" i="87"/>
  <c r="AF674" i="87"/>
  <c r="AI159" i="73"/>
  <c r="P770" i="87"/>
  <c r="D251" i="73"/>
  <c r="Q1075" i="87"/>
  <c r="L412" i="73"/>
  <c r="AF838" i="87"/>
  <c r="Q81" i="87"/>
  <c r="L360" i="73"/>
  <c r="AF338" i="87"/>
  <c r="AI773" i="73"/>
  <c r="T590" i="87"/>
  <c r="Q659" i="87"/>
  <c r="T907" i="87"/>
  <c r="AF417" i="87"/>
  <c r="W748" i="73"/>
  <c r="D694" i="73"/>
  <c r="Q654" i="73"/>
  <c r="Q130" i="87"/>
  <c r="Q1063" i="87"/>
  <c r="AI770" i="73"/>
  <c r="Q887" i="87"/>
  <c r="L544" i="87"/>
  <c r="P746" i="73"/>
  <c r="AF618" i="87"/>
  <c r="AF665" i="87"/>
  <c r="P185" i="73"/>
  <c r="P877" i="87"/>
  <c r="AI906" i="73"/>
  <c r="AF1061" i="87"/>
  <c r="P521" i="87"/>
  <c r="W553" i="73"/>
  <c r="W930" i="73"/>
  <c r="W401" i="73"/>
  <c r="T1078" i="87"/>
  <c r="P436" i="73"/>
  <c r="P481" i="87"/>
  <c r="L980" i="87"/>
  <c r="D718" i="73"/>
  <c r="P397" i="87"/>
  <c r="Q1008" i="87"/>
  <c r="Q476" i="73"/>
  <c r="AF508" i="87"/>
  <c r="P693" i="87"/>
  <c r="D444" i="73"/>
  <c r="AF384" i="87"/>
  <c r="Q23" i="73"/>
  <c r="Q949" i="87"/>
  <c r="Q883" i="87"/>
  <c r="P68" i="83"/>
  <c r="T613" i="87"/>
  <c r="W630" i="73"/>
  <c r="D1020" i="73"/>
  <c r="Q972" i="87"/>
  <c r="Q613" i="87"/>
  <c r="AI1126" i="73"/>
  <c r="D272" i="73"/>
  <c r="T289" i="83"/>
  <c r="Q33" i="87"/>
  <c r="D138" i="73"/>
  <c r="Q61" i="73"/>
  <c r="AF1052" i="87"/>
  <c r="P296" i="83"/>
  <c r="AF543" i="87"/>
  <c r="AI822" i="73"/>
  <c r="P898" i="87"/>
  <c r="Q978" i="87"/>
  <c r="L792" i="87"/>
  <c r="Q498" i="87"/>
  <c r="D439" i="73"/>
  <c r="T747" i="87"/>
  <c r="P336" i="87"/>
  <c r="L580" i="73"/>
  <c r="P541" i="87"/>
  <c r="L865" i="87"/>
  <c r="L737" i="87"/>
  <c r="AF1009" i="87"/>
  <c r="AF571" i="87"/>
  <c r="P907" i="73"/>
  <c r="P609" i="87"/>
  <c r="AF438" i="87"/>
  <c r="AI307" i="73"/>
  <c r="W522" i="73"/>
  <c r="D1023" i="73"/>
  <c r="T917" i="87"/>
  <c r="T824" i="87"/>
  <c r="Q627" i="73"/>
  <c r="D546" i="73"/>
  <c r="P57" i="83"/>
  <c r="D480" i="73"/>
  <c r="AI183" i="73"/>
  <c r="Q87" i="73"/>
  <c r="Q654" i="87"/>
  <c r="P843" i="73"/>
  <c r="Q543" i="87"/>
  <c r="D299" i="73"/>
  <c r="Q781" i="87"/>
  <c r="Q289" i="83"/>
  <c r="P921" i="87"/>
  <c r="AF677" i="87"/>
  <c r="T547" i="87"/>
  <c r="AI1164" i="73"/>
  <c r="AF970" i="87"/>
  <c r="Q819" i="73"/>
  <c r="P563" i="73"/>
  <c r="T774" i="87"/>
  <c r="L1109" i="73"/>
  <c r="T644" i="87"/>
  <c r="L640" i="87"/>
  <c r="Q335" i="87"/>
  <c r="L313" i="83"/>
  <c r="P748" i="73"/>
  <c r="P869" i="73"/>
  <c r="AI1073" i="73"/>
  <c r="AF507" i="87"/>
  <c r="Q428" i="73"/>
  <c r="P640" i="87"/>
  <c r="Q578" i="87"/>
  <c r="AF655" i="87"/>
  <c r="T999" i="87"/>
  <c r="W374" i="73"/>
  <c r="T794" i="87"/>
  <c r="P650" i="87"/>
  <c r="D593" i="73"/>
  <c r="W437" i="73"/>
  <c r="AF1048" i="87"/>
  <c r="P1034" i="73"/>
  <c r="P507" i="87"/>
  <c r="L365" i="87"/>
  <c r="D473" i="73"/>
  <c r="W1120" i="73"/>
  <c r="L1000" i="73"/>
  <c r="D1088" i="73"/>
  <c r="Q361" i="87"/>
  <c r="AF965" i="87"/>
  <c r="Q102" i="87"/>
  <c r="L858" i="87"/>
  <c r="Q342" i="87"/>
  <c r="T754" i="87"/>
  <c r="P862" i="87"/>
  <c r="Q118" i="87"/>
  <c r="L124" i="73"/>
  <c r="W13" i="73"/>
  <c r="T480" i="87"/>
  <c r="AF875" i="87"/>
  <c r="AI141" i="73"/>
  <c r="Q307" i="73"/>
  <c r="L217" i="73"/>
  <c r="P787" i="87"/>
  <c r="Q779" i="87"/>
  <c r="D326" i="73"/>
  <c r="Q376" i="87"/>
  <c r="P845" i="87"/>
  <c r="P819" i="87"/>
  <c r="P427" i="73"/>
  <c r="P368" i="87"/>
  <c r="L50" i="83"/>
  <c r="P360" i="87"/>
  <c r="P926" i="87"/>
  <c r="T556" i="87"/>
  <c r="L747" i="87"/>
  <c r="Q109" i="87"/>
  <c r="L127" i="87"/>
  <c r="T567" i="87"/>
  <c r="W677" i="73"/>
  <c r="AI220" i="73"/>
  <c r="D268" i="73"/>
  <c r="D802" i="73"/>
  <c r="P573" i="87"/>
  <c r="AF702" i="87"/>
  <c r="L933" i="73"/>
  <c r="T369" i="87"/>
  <c r="D1113" i="73"/>
  <c r="AF924" i="87"/>
  <c r="P47" i="87"/>
  <c r="L659" i="87"/>
  <c r="Q1101" i="73"/>
  <c r="AF52" i="83"/>
  <c r="Q9" i="83"/>
  <c r="P695" i="87"/>
  <c r="T429" i="87"/>
  <c r="W439" i="73"/>
  <c r="T844" i="87"/>
  <c r="Q370" i="73"/>
  <c r="L440" i="87"/>
  <c r="W1126" i="73"/>
  <c r="Q464" i="87"/>
  <c r="W584" i="73"/>
  <c r="P222" i="73"/>
  <c r="P850" i="87"/>
  <c r="P741" i="73"/>
  <c r="L369" i="73"/>
  <c r="T303" i="83"/>
  <c r="W357" i="73"/>
  <c r="Q741" i="87"/>
  <c r="Q723" i="87"/>
  <c r="AI455" i="73"/>
  <c r="W746" i="73"/>
  <c r="AF406" i="87"/>
  <c r="Q666" i="87"/>
  <c r="Q704" i="73"/>
  <c r="L66" i="83"/>
  <c r="Q157" i="73"/>
  <c r="Q110" i="87"/>
  <c r="T797" i="87"/>
  <c r="P994" i="87"/>
  <c r="Q1028" i="87"/>
  <c r="D813" i="73"/>
  <c r="Q641" i="73"/>
  <c r="Q31" i="87"/>
  <c r="T849" i="87"/>
  <c r="P57" i="87"/>
  <c r="P571" i="73"/>
  <c r="P768" i="73"/>
  <c r="AI1079" i="73"/>
  <c r="Q521" i="87"/>
  <c r="P825" i="73"/>
  <c r="L776" i="73"/>
  <c r="Q869" i="87"/>
  <c r="AF26" i="83"/>
  <c r="D150" i="73"/>
  <c r="P40" i="83"/>
  <c r="P624" i="87"/>
  <c r="Q975" i="87"/>
  <c r="AF1071" i="87"/>
  <c r="AF469" i="87"/>
  <c r="T657" i="87"/>
  <c r="D865" i="73"/>
  <c r="P1085" i="87"/>
  <c r="P54" i="87"/>
  <c r="L1008" i="87"/>
  <c r="W1060" i="73"/>
  <c r="Q640" i="87"/>
  <c r="AI129" i="73"/>
  <c r="L25" i="73"/>
  <c r="L917" i="87"/>
  <c r="L399" i="87"/>
  <c r="L377" i="87"/>
  <c r="Q806" i="87"/>
  <c r="L13" i="73"/>
  <c r="Q930" i="87"/>
  <c r="L1064" i="87"/>
  <c r="L369" i="87"/>
  <c r="T833" i="87"/>
  <c r="Q575" i="87"/>
  <c r="Q403" i="87"/>
  <c r="W642" i="73"/>
  <c r="L918" i="87"/>
  <c r="P682" i="87"/>
  <c r="L604" i="73"/>
  <c r="Q1190" i="73"/>
  <c r="T903" i="87"/>
  <c r="P642" i="87"/>
  <c r="Q70" i="83"/>
  <c r="P1084" i="87"/>
  <c r="L738" i="87"/>
  <c r="L152" i="73"/>
  <c r="AI1173" i="73"/>
  <c r="D816" i="73"/>
  <c r="D728" i="73"/>
  <c r="T505" i="87"/>
  <c r="AF712" i="87"/>
  <c r="L473" i="73"/>
  <c r="T993" i="87"/>
  <c r="L457" i="87"/>
  <c r="AF944" i="87"/>
  <c r="L930" i="87"/>
  <c r="AI188" i="73"/>
  <c r="Q363" i="73"/>
  <c r="L844" i="73"/>
  <c r="Q1079" i="87"/>
  <c r="L32" i="73"/>
  <c r="AF1076" i="87"/>
  <c r="L941" i="87"/>
  <c r="Q842" i="87"/>
  <c r="AF457" i="87"/>
  <c r="O7" i="3"/>
  <c r="AI409" i="73"/>
  <c r="P268" i="73"/>
  <c r="L653" i="87"/>
  <c r="L489" i="87"/>
  <c r="P781" i="73"/>
  <c r="AF945" i="87"/>
  <c r="P395" i="87"/>
  <c r="D634" i="73"/>
  <c r="W638" i="73"/>
  <c r="AI705" i="73"/>
  <c r="L750" i="73"/>
  <c r="P970" i="73"/>
  <c r="T704" i="87"/>
  <c r="P433" i="87"/>
  <c r="Q210" i="73"/>
  <c r="T899" i="87"/>
  <c r="AI1039" i="73"/>
  <c r="Q326" i="73"/>
  <c r="L774" i="73"/>
  <c r="Q823" i="87"/>
  <c r="L617" i="87"/>
  <c r="Q650" i="87"/>
  <c r="AI1018" i="73"/>
  <c r="AF946" i="87"/>
  <c r="P870" i="73"/>
  <c r="T338" i="87"/>
  <c r="P1067" i="73"/>
  <c r="AF675" i="87"/>
  <c r="P384" i="87"/>
  <c r="Q539" i="87"/>
  <c r="P615" i="87"/>
  <c r="AF1027" i="87"/>
  <c r="Q546" i="87"/>
  <c r="W982" i="73"/>
  <c r="L296" i="83"/>
  <c r="AF1026" i="87"/>
  <c r="D68" i="73"/>
  <c r="T426" i="87"/>
  <c r="L128" i="73"/>
  <c r="Q728" i="87"/>
  <c r="Q672" i="73"/>
  <c r="Q716" i="87"/>
  <c r="P749" i="73"/>
  <c r="T991" i="87"/>
  <c r="Q413" i="87"/>
  <c r="Q296" i="73"/>
  <c r="L692" i="87"/>
  <c r="L51" i="73"/>
  <c r="P1173" i="73"/>
  <c r="P931" i="87"/>
  <c r="L1086" i="73"/>
  <c r="AF743" i="87"/>
  <c r="L298" i="73"/>
  <c r="L433" i="87"/>
  <c r="Q645" i="73"/>
  <c r="AF783" i="87"/>
  <c r="T926" i="87"/>
  <c r="L725" i="87"/>
  <c r="P697" i="87"/>
  <c r="L40" i="83"/>
  <c r="P409" i="87"/>
  <c r="Q907" i="87"/>
  <c r="D38" i="73"/>
  <c r="AI215" i="73"/>
  <c r="Q978" i="73"/>
  <c r="L798" i="87"/>
  <c r="Q926" i="87"/>
  <c r="P87" i="87"/>
  <c r="L514" i="87"/>
  <c r="L26" i="83"/>
  <c r="AI136" i="73"/>
  <c r="L526" i="73"/>
  <c r="AI600" i="73"/>
  <c r="L697" i="87"/>
  <c r="AF389" i="87"/>
  <c r="P34" i="87"/>
  <c r="L675" i="73"/>
  <c r="Q69" i="87"/>
  <c r="Q709" i="87"/>
  <c r="P81" i="87"/>
  <c r="AF776" i="87"/>
  <c r="P912" i="87"/>
  <c r="Q619" i="87"/>
  <c r="AF899" i="87"/>
  <c r="L1065" i="87"/>
  <c r="P1009" i="73"/>
  <c r="D229" i="73"/>
  <c r="L71" i="87"/>
  <c r="L661" i="87"/>
  <c r="L951" i="87"/>
  <c r="P1013" i="87"/>
  <c r="P888" i="87"/>
  <c r="AI509" i="73"/>
  <c r="Q179" i="73"/>
  <c r="AI754" i="73"/>
  <c r="P113" i="87"/>
  <c r="L911" i="73"/>
  <c r="D711" i="73"/>
  <c r="Q773" i="87"/>
  <c r="AF893" i="87"/>
  <c r="AF580" i="87"/>
  <c r="AF301" i="83"/>
  <c r="L894" i="73"/>
  <c r="P867" i="73"/>
  <c r="T988" i="87"/>
  <c r="L1186" i="73"/>
  <c r="P944" i="87"/>
  <c r="P98" i="87"/>
  <c r="L998" i="87"/>
  <c r="W615" i="73"/>
  <c r="W40" i="73"/>
  <c r="Q46" i="83"/>
  <c r="P373" i="87"/>
  <c r="L751" i="87"/>
  <c r="AI620" i="73"/>
  <c r="AI198" i="73"/>
  <c r="Q87" i="87"/>
  <c r="L757" i="87"/>
  <c r="P313" i="83"/>
  <c r="P907" i="87"/>
  <c r="D628" i="73"/>
  <c r="AI1041" i="73"/>
  <c r="L522" i="87"/>
  <c r="AF864" i="87"/>
  <c r="Q107" i="73"/>
  <c r="P579" i="87"/>
  <c r="AI837" i="73"/>
  <c r="T296" i="83"/>
  <c r="P854" i="73"/>
  <c r="P958" i="87"/>
  <c r="L663" i="73"/>
  <c r="AF909" i="87"/>
  <c r="Q810" i="87"/>
  <c r="W337" i="73"/>
  <c r="T819" i="87"/>
  <c r="L588" i="87"/>
  <c r="L410" i="87"/>
  <c r="P852" i="87"/>
  <c r="D665" i="73"/>
  <c r="L502" i="87"/>
  <c r="Q1054" i="87"/>
  <c r="T560" i="87"/>
  <c r="P506" i="73"/>
  <c r="O12" i="3"/>
  <c r="AF1030" i="87"/>
  <c r="L988" i="73"/>
  <c r="T709" i="87"/>
  <c r="T654" i="87"/>
  <c r="L705" i="73"/>
  <c r="AF950" i="87"/>
  <c r="P617" i="87"/>
  <c r="T565" i="87"/>
  <c r="Q784" i="87"/>
  <c r="Q450" i="87"/>
  <c r="T367" i="87"/>
  <c r="P571" i="87"/>
  <c r="D732" i="73"/>
  <c r="L415" i="87"/>
  <c r="L352" i="73"/>
  <c r="D1010" i="73"/>
  <c r="P781" i="87"/>
  <c r="P438" i="87"/>
  <c r="L1007" i="87"/>
  <c r="L1034" i="87"/>
  <c r="D534" i="73"/>
  <c r="T620" i="87"/>
  <c r="D939" i="73"/>
  <c r="Q766" i="87"/>
  <c r="W184" i="73"/>
  <c r="L1164" i="73"/>
  <c r="P1024" i="87"/>
  <c r="T319" i="83"/>
  <c r="P788" i="73"/>
  <c r="T902" i="87"/>
  <c r="AF295" i="83"/>
  <c r="W641" i="73"/>
  <c r="P1126" i="73"/>
  <c r="AI1027" i="73"/>
  <c r="P706" i="73"/>
  <c r="P65" i="87"/>
  <c r="AI366" i="73"/>
  <c r="Q196" i="73"/>
  <c r="T904" i="87"/>
  <c r="AF865" i="87"/>
  <c r="P109" i="87"/>
  <c r="L492" i="87"/>
  <c r="P718" i="87"/>
  <c r="Q131" i="87"/>
  <c r="AI786" i="73"/>
  <c r="L27" i="83"/>
  <c r="L842" i="73"/>
  <c r="Q576" i="87"/>
  <c r="P1049" i="87"/>
  <c r="L860" i="87"/>
  <c r="Q20" i="83"/>
  <c r="AF780" i="87"/>
  <c r="AI277" i="73"/>
  <c r="L89" i="87"/>
  <c r="AI1020" i="73"/>
  <c r="P1012" i="87"/>
  <c r="D632" i="73"/>
  <c r="AF933" i="87"/>
  <c r="L50" i="73"/>
  <c r="L931" i="87"/>
  <c r="P783" i="87"/>
  <c r="AI998" i="73"/>
  <c r="Q615" i="87"/>
  <c r="L690" i="73"/>
  <c r="P765" i="87"/>
  <c r="D969" i="73"/>
  <c r="L794" i="87"/>
  <c r="P49" i="87"/>
  <c r="W732" i="73"/>
  <c r="T493" i="87"/>
  <c r="P1027" i="87"/>
  <c r="P498" i="73"/>
  <c r="P826" i="73"/>
  <c r="AF1060" i="87"/>
  <c r="AF289" i="83"/>
  <c r="P720" i="87"/>
  <c r="AI395" i="73"/>
  <c r="P163" i="73"/>
  <c r="W906" i="73"/>
  <c r="L890" i="73"/>
  <c r="L575" i="87"/>
  <c r="L813" i="87"/>
  <c r="T683" i="87"/>
  <c r="D15" i="73"/>
  <c r="P334" i="73"/>
  <c r="L620" i="87"/>
  <c r="T383" i="87"/>
  <c r="Q610" i="87"/>
  <c r="L695" i="87"/>
  <c r="P120" i="87"/>
  <c r="L666" i="87"/>
  <c r="AI138" i="73"/>
  <c r="Q674" i="73"/>
  <c r="T412" i="87"/>
  <c r="Q739" i="73"/>
  <c r="T341" i="87"/>
  <c r="Q764" i="87"/>
  <c r="Q301" i="73"/>
  <c r="AF976" i="87"/>
  <c r="Q540" i="73"/>
  <c r="L465" i="87"/>
  <c r="P671" i="87"/>
  <c r="T896" i="87"/>
  <c r="T382" i="87"/>
  <c r="W124" i="73"/>
  <c r="Q638" i="73"/>
  <c r="L777" i="87"/>
  <c r="P739" i="73"/>
  <c r="P55" i="87"/>
  <c r="T570" i="87"/>
  <c r="L664" i="87"/>
  <c r="Q1073" i="87"/>
  <c r="W1055" i="73"/>
  <c r="Q552" i="73"/>
  <c r="T504" i="87"/>
  <c r="Q56" i="73"/>
  <c r="W86" i="73"/>
  <c r="W948" i="73"/>
  <c r="Q867" i="87"/>
  <c r="AF475" i="87"/>
  <c r="T724" i="87"/>
  <c r="L1151" i="73"/>
  <c r="P147" i="73"/>
  <c r="Q677" i="87"/>
  <c r="Q599" i="87"/>
  <c r="W274" i="73"/>
  <c r="Q444" i="87"/>
  <c r="AI1192" i="73"/>
  <c r="Q805" i="87"/>
  <c r="Q334" i="87"/>
  <c r="D587" i="73"/>
  <c r="Q521" i="73"/>
  <c r="Q283" i="83"/>
  <c r="P562" i="87"/>
  <c r="T408" i="87"/>
  <c r="AF562" i="87"/>
  <c r="P23" i="83"/>
  <c r="W1194" i="73"/>
  <c r="D98" i="73"/>
  <c r="AF949" i="87"/>
  <c r="AF447" i="87"/>
  <c r="P1071" i="87"/>
  <c r="L778" i="87"/>
  <c r="Q628" i="87"/>
  <c r="Q1072" i="87"/>
  <c r="AF906" i="87"/>
  <c r="D167" i="73"/>
  <c r="Q745" i="87"/>
  <c r="AI597" i="73"/>
  <c r="L1195" i="73"/>
  <c r="W471" i="73"/>
  <c r="W848" i="73"/>
  <c r="T848" i="87"/>
  <c r="P1029" i="87"/>
  <c r="Q53" i="73"/>
  <c r="T373" i="87"/>
  <c r="Q67" i="73"/>
  <c r="P462" i="73"/>
  <c r="P531" i="87"/>
  <c r="Q840" i="73"/>
  <c r="L595" i="87"/>
  <c r="D78" i="73"/>
  <c r="Q934" i="73"/>
  <c r="D1177" i="73"/>
  <c r="AF717" i="87"/>
  <c r="Q1021" i="87"/>
  <c r="D888" i="73"/>
  <c r="P976" i="87"/>
  <c r="L990" i="87"/>
  <c r="P388" i="87"/>
  <c r="T374" i="87"/>
  <c r="AF902" i="87"/>
  <c r="AF450" i="87"/>
  <c r="AF1081" i="87"/>
  <c r="P896" i="87"/>
  <c r="P566" i="73"/>
  <c r="Q872" i="87"/>
  <c r="Q664" i="73"/>
  <c r="D862" i="73"/>
  <c r="T513" i="87"/>
  <c r="L437" i="87"/>
  <c r="T762" i="87"/>
  <c r="AF728" i="87"/>
  <c r="L721" i="87"/>
  <c r="Q821" i="87"/>
  <c r="W57" i="73"/>
  <c r="T776" i="87"/>
  <c r="P834" i="73"/>
  <c r="Q1024" i="87"/>
  <c r="AF624" i="87"/>
  <c r="L583" i="87"/>
  <c r="AF957" i="87"/>
  <c r="W799" i="73"/>
  <c r="AF531" i="87"/>
  <c r="T869" i="87"/>
  <c r="AF337" i="87"/>
  <c r="D212" i="73"/>
  <c r="P967" i="87"/>
  <c r="P719" i="87"/>
  <c r="L297" i="73"/>
  <c r="W35" i="73"/>
  <c r="T434" i="87"/>
  <c r="AF515" i="87"/>
  <c r="Q780" i="87"/>
  <c r="AF487" i="87"/>
  <c r="L459" i="73"/>
  <c r="Q520" i="87"/>
  <c r="P829" i="87"/>
  <c r="T854" i="87"/>
  <c r="Q1019" i="73"/>
  <c r="Q593" i="73"/>
  <c r="AI1158" i="73"/>
  <c r="D259" i="73"/>
  <c r="AI532" i="73"/>
  <c r="L885" i="73"/>
  <c r="AF453" i="87"/>
  <c r="P605" i="73"/>
  <c r="P831" i="73"/>
  <c r="AF574" i="87"/>
  <c r="AF769" i="87"/>
  <c r="D750" i="73"/>
  <c r="AF590" i="87"/>
  <c r="Q397" i="87"/>
  <c r="W1008" i="73"/>
  <c r="T749" i="87"/>
  <c r="AF995" i="87"/>
  <c r="Q515" i="73"/>
  <c r="T958" i="87"/>
  <c r="Q528" i="87"/>
  <c r="T669" i="87"/>
  <c r="P910" i="87"/>
  <c r="AI701" i="73"/>
  <c r="Q592" i="87"/>
  <c r="Q80" i="87"/>
  <c r="Q596" i="73"/>
  <c r="AI252" i="73"/>
  <c r="L707" i="87"/>
  <c r="P73" i="73"/>
  <c r="AF748" i="87"/>
  <c r="AI642" i="73"/>
  <c r="AF849" i="87"/>
  <c r="AF799" i="87"/>
  <c r="AI767" i="73"/>
  <c r="P267" i="73"/>
  <c r="L716" i="87"/>
  <c r="D346" i="73"/>
  <c r="P708" i="87"/>
  <c r="T54" i="83"/>
  <c r="L1031" i="87"/>
  <c r="L451" i="87"/>
  <c r="Q54" i="87"/>
  <c r="AI501" i="73"/>
  <c r="P900" i="87"/>
  <c r="Q969" i="73"/>
  <c r="AF851" i="87"/>
  <c r="Q1004" i="87"/>
  <c r="P408" i="87"/>
  <c r="AF723" i="87"/>
  <c r="Q1035" i="87"/>
  <c r="T914" i="87"/>
  <c r="T952" i="87"/>
  <c r="L84" i="87"/>
  <c r="Q452" i="87"/>
  <c r="D761" i="73"/>
  <c r="W1113" i="73"/>
  <c r="P8" i="3"/>
  <c r="Q231" i="73"/>
  <c r="P853" i="73"/>
  <c r="AI1009" i="73"/>
  <c r="P674" i="87"/>
  <c r="L1038" i="87"/>
  <c r="Q824" i="73"/>
  <c r="AF962" i="87"/>
  <c r="L852" i="87"/>
  <c r="W569" i="73"/>
  <c r="D112" i="73"/>
  <c r="AI242" i="73"/>
  <c r="W700" i="73"/>
  <c r="P380" i="73"/>
  <c r="AI1197" i="73"/>
  <c r="W793" i="73"/>
  <c r="T576" i="87"/>
  <c r="P1028" i="87"/>
  <c r="T1043" i="87"/>
  <c r="L625" i="73"/>
  <c r="AF359" i="87"/>
  <c r="T387" i="87"/>
  <c r="L462" i="73"/>
  <c r="Q620" i="87"/>
  <c r="L915" i="73"/>
  <c r="L826" i="73"/>
  <c r="W823" i="73"/>
  <c r="Q667" i="87"/>
  <c r="W155" i="73"/>
  <c r="D185" i="73"/>
  <c r="L44" i="87"/>
  <c r="Q690" i="87"/>
  <c r="AF670" i="87"/>
  <c r="P1018" i="73"/>
  <c r="L676" i="87"/>
  <c r="L163" i="73"/>
  <c r="AF558" i="87"/>
  <c r="Q1026" i="87"/>
  <c r="AI1189" i="73"/>
  <c r="T1013" i="87"/>
  <c r="L604" i="87"/>
  <c r="W181" i="73"/>
  <c r="Q922" i="87"/>
  <c r="D1043" i="73"/>
  <c r="L553" i="87"/>
  <c r="L994" i="87"/>
  <c r="Q883" i="73"/>
  <c r="L549" i="87"/>
  <c r="P54" i="73"/>
  <c r="AF687" i="87"/>
  <c r="Q427" i="73"/>
  <c r="P581" i="87"/>
  <c r="T649" i="87"/>
  <c r="AF931" i="87"/>
  <c r="P434" i="73"/>
  <c r="P372" i="87"/>
  <c r="L668" i="87"/>
  <c r="D883" i="73"/>
  <c r="AF815" i="87"/>
  <c r="T340" i="87"/>
  <c r="Q837" i="87"/>
  <c r="P760" i="87"/>
  <c r="Q1087" i="87"/>
  <c r="P1060" i="87"/>
  <c r="L1024" i="73"/>
  <c r="Q646" i="73"/>
  <c r="L601" i="73"/>
  <c r="AF391" i="87"/>
  <c r="AF345" i="87"/>
  <c r="L343" i="87"/>
  <c r="P504" i="87"/>
  <c r="Q416" i="87"/>
  <c r="P112" i="87"/>
  <c r="L1077" i="87"/>
  <c r="P739" i="87"/>
  <c r="T721" i="87"/>
  <c r="W267" i="73"/>
  <c r="T822" i="87"/>
  <c r="P833" i="87"/>
  <c r="T972" i="87"/>
  <c r="T616" i="87"/>
  <c r="AF660" i="87"/>
  <c r="P1098" i="73"/>
  <c r="L330" i="73"/>
  <c r="Q726" i="87"/>
  <c r="W339" i="73"/>
  <c r="P240" i="73"/>
  <c r="P616" i="73"/>
  <c r="Q819" i="87"/>
  <c r="Q357" i="73"/>
  <c r="Q51" i="87"/>
  <c r="L948" i="73"/>
  <c r="Q552" i="87"/>
  <c r="D657" i="73"/>
  <c r="D115" i="73"/>
  <c r="Q336" i="87"/>
  <c r="Q469" i="73"/>
  <c r="AF496" i="87"/>
  <c r="L88" i="87"/>
  <c r="Q602" i="87"/>
  <c r="L746" i="87"/>
  <c r="P710" i="87"/>
  <c r="L356" i="87"/>
  <c r="Q292" i="83"/>
  <c r="L259" i="73"/>
  <c r="T381" i="87"/>
  <c r="L81" i="83"/>
  <c r="L348" i="73"/>
  <c r="L862" i="73"/>
  <c r="L363" i="87"/>
  <c r="Q617" i="87"/>
  <c r="AI157" i="73"/>
  <c r="T419" i="87"/>
  <c r="AF604" i="87"/>
  <c r="AF703" i="87"/>
  <c r="L765" i="87"/>
  <c r="P786" i="87"/>
  <c r="P204" i="73"/>
  <c r="P820" i="87"/>
  <c r="Q10" i="83"/>
  <c r="L291" i="83"/>
  <c r="P1066" i="87"/>
  <c r="L601" i="87"/>
  <c r="Q1054" i="73"/>
  <c r="W725" i="73"/>
  <c r="AF773" i="87"/>
  <c r="AF360" i="87"/>
  <c r="W214" i="73"/>
  <c r="AI873" i="73"/>
  <c r="AF501" i="87"/>
  <c r="W165" i="73"/>
  <c r="T981" i="87"/>
  <c r="W27" i="73"/>
  <c r="L99" i="87"/>
  <c r="P305" i="73"/>
  <c r="AI313" i="73"/>
  <c r="Q924" i="87"/>
  <c r="L87" i="87"/>
  <c r="W1103" i="73"/>
  <c r="AF765" i="87"/>
  <c r="Q946" i="87"/>
  <c r="D515" i="73"/>
  <c r="P16" i="73"/>
  <c r="P627" i="73"/>
  <c r="P9" i="3"/>
  <c r="W879" i="73"/>
  <c r="AF602" i="87"/>
  <c r="P913" i="87"/>
  <c r="AI18" i="73"/>
  <c r="L824" i="87"/>
  <c r="L121" i="87"/>
  <c r="AF1049" i="87"/>
  <c r="T552" i="87"/>
  <c r="P701" i="87"/>
  <c r="Q958" i="87"/>
  <c r="Q484" i="73"/>
  <c r="Q237" i="73"/>
  <c r="Q491" i="87"/>
  <c r="Q1117" i="73"/>
  <c r="L403" i="87"/>
  <c r="W1041" i="73"/>
  <c r="T498" i="87"/>
  <c r="P61" i="87"/>
  <c r="Q1041" i="87"/>
  <c r="Q739" i="87"/>
  <c r="Q665" i="73"/>
  <c r="L354" i="73"/>
  <c r="AI826" i="73"/>
  <c r="P678" i="87"/>
  <c r="D264" i="73"/>
  <c r="W841" i="73"/>
  <c r="AI1106" i="73"/>
  <c r="O11" i="3"/>
  <c r="T344" i="87"/>
  <c r="AI646" i="73"/>
  <c r="AI29" i="73"/>
  <c r="Q385" i="73"/>
  <c r="L506" i="87"/>
  <c r="P1177" i="73"/>
  <c r="Q705" i="87"/>
  <c r="P864" i="87"/>
  <c r="P1140" i="73"/>
  <c r="L826" i="87"/>
  <c r="Q534" i="87"/>
  <c r="Q607" i="87"/>
  <c r="Q103" i="87"/>
  <c r="Q778" i="87"/>
  <c r="T536" i="87"/>
  <c r="Q545" i="87"/>
  <c r="L743" i="87"/>
  <c r="L905" i="73"/>
  <c r="T362" i="87"/>
  <c r="L1042" i="87"/>
  <c r="AI813" i="73"/>
  <c r="W1163" i="73"/>
  <c r="P1045" i="73"/>
  <c r="Q329" i="73"/>
  <c r="AI273" i="73"/>
  <c r="T541" i="87"/>
  <c r="L393" i="87"/>
  <c r="AI135" i="73"/>
  <c r="L80" i="87"/>
  <c r="Q820" i="73"/>
  <c r="AI1166" i="73"/>
  <c r="W535" i="73"/>
  <c r="D972" i="73"/>
  <c r="D749" i="73"/>
  <c r="T799" i="87"/>
  <c r="Q1201" i="73"/>
  <c r="Q568" i="87"/>
  <c r="P439" i="87"/>
  <c r="D572" i="73"/>
  <c r="P320" i="73"/>
  <c r="P653" i="87"/>
  <c r="AF895" i="87"/>
  <c r="Q472" i="87"/>
  <c r="AI514" i="73"/>
  <c r="AF929" i="87"/>
  <c r="P583" i="73"/>
  <c r="W987" i="73"/>
  <c r="P742" i="87"/>
  <c r="AF474" i="87"/>
  <c r="AF996" i="87"/>
  <c r="P953" i="87"/>
  <c r="Q467" i="87"/>
  <c r="P869" i="87"/>
  <c r="AF76" i="83"/>
  <c r="AF804" i="87"/>
  <c r="Q278" i="83"/>
  <c r="Q354" i="87"/>
  <c r="P599" i="87"/>
  <c r="P561" i="87"/>
  <c r="Q461" i="73"/>
  <c r="L1050" i="87"/>
  <c r="P715" i="73"/>
  <c r="P1077" i="73"/>
  <c r="L344" i="87"/>
  <c r="T1083" i="87"/>
  <c r="T805" i="87"/>
  <c r="P565" i="87"/>
  <c r="W224" i="73"/>
  <c r="L42" i="87"/>
  <c r="AF1025" i="87"/>
  <c r="D85" i="73"/>
  <c r="P29" i="73"/>
  <c r="Q510" i="73"/>
  <c r="P340" i="87"/>
  <c r="L80" i="73"/>
  <c r="P37" i="73"/>
  <c r="L494" i="87"/>
  <c r="Q54" i="73"/>
  <c r="L460" i="73"/>
  <c r="Q299" i="73"/>
  <c r="AI383" i="73"/>
  <c r="P836" i="87"/>
  <c r="L802" i="87"/>
  <c r="D295" i="73"/>
  <c r="P378" i="87"/>
  <c r="Q278" i="73"/>
  <c r="AF492" i="87"/>
  <c r="L210" i="73"/>
  <c r="P1054" i="87"/>
  <c r="AF869" i="87"/>
  <c r="T843" i="87"/>
  <c r="AI161" i="73"/>
  <c r="P261" i="73"/>
  <c r="T619" i="87"/>
  <c r="Q470" i="73"/>
  <c r="D25" i="73"/>
  <c r="T403" i="87"/>
  <c r="L648" i="87"/>
  <c r="D1112" i="73"/>
  <c r="P538" i="87"/>
  <c r="W384" i="73"/>
  <c r="P897" i="87"/>
  <c r="T421" i="87"/>
  <c r="D781" i="73"/>
  <c r="P928" i="73"/>
  <c r="Q116" i="87"/>
  <c r="P195" i="73"/>
  <c r="L861" i="87"/>
  <c r="P100" i="87"/>
  <c r="Q815" i="87"/>
  <c r="Q423" i="87"/>
  <c r="W614" i="73"/>
  <c r="P724" i="73"/>
  <c r="AF1002" i="87"/>
  <c r="P199" i="73"/>
  <c r="Q390" i="73"/>
  <c r="T729" i="87"/>
  <c r="AF885" i="87"/>
  <c r="T357" i="87"/>
  <c r="Q900" i="87"/>
  <c r="L947" i="87"/>
  <c r="AI212" i="73"/>
  <c r="T740" i="87"/>
  <c r="P431" i="87"/>
  <c r="W318" i="73"/>
  <c r="L1058" i="87"/>
  <c r="Q509" i="73"/>
  <c r="P943" i="87"/>
  <c r="P534" i="87"/>
  <c r="W12" i="73"/>
  <c r="L1000" i="87"/>
  <c r="L945" i="87"/>
  <c r="D392" i="73"/>
  <c r="P1057" i="73"/>
  <c r="T580" i="87"/>
  <c r="P1032" i="87"/>
  <c r="Q182" i="73"/>
  <c r="T919" i="87"/>
  <c r="AF612" i="87"/>
  <c r="D1009" i="73"/>
  <c r="AI353" i="73"/>
  <c r="P1130" i="73"/>
  <c r="AF867" i="87"/>
  <c r="Q38" i="87"/>
  <c r="Q503" i="87"/>
  <c r="P804" i="73"/>
  <c r="AF959" i="87"/>
  <c r="P417" i="87"/>
  <c r="Q717" i="87"/>
  <c r="D186" i="73"/>
  <c r="W251" i="73"/>
  <c r="AF648" i="87"/>
  <c r="L1007" i="73"/>
  <c r="T361" i="87"/>
  <c r="AF878" i="87"/>
  <c r="Q76" i="87"/>
  <c r="AI337" i="73"/>
  <c r="T604" i="87"/>
  <c r="AI727" i="73"/>
  <c r="L836" i="87"/>
  <c r="D779" i="73"/>
  <c r="P905" i="87"/>
  <c r="P1076" i="73"/>
  <c r="Q539" i="73"/>
  <c r="L411" i="87"/>
  <c r="Q725" i="73"/>
  <c r="Q442" i="87"/>
  <c r="L402" i="87"/>
  <c r="Q761" i="87"/>
  <c r="Q347" i="73"/>
  <c r="T779" i="87"/>
  <c r="W277" i="73"/>
  <c r="L487" i="73"/>
  <c r="D800" i="73"/>
  <c r="P896" i="73"/>
  <c r="T734" i="87"/>
  <c r="T1020" i="87"/>
  <c r="AI234" i="73"/>
  <c r="L65" i="87"/>
  <c r="AF1040" i="87"/>
  <c r="L508" i="87"/>
  <c r="P623" i="87"/>
  <c r="D1082" i="73"/>
  <c r="L523" i="73"/>
  <c r="Q564" i="87"/>
  <c r="T462" i="87"/>
  <c r="P311" i="83"/>
  <c r="D250" i="73"/>
  <c r="AI231" i="73"/>
  <c r="L881" i="87"/>
  <c r="D1147" i="73"/>
  <c r="Q733" i="87"/>
  <c r="Q527" i="87"/>
  <c r="AF724" i="87"/>
  <c r="Q997" i="87"/>
  <c r="P1135" i="73"/>
  <c r="AF317" i="83"/>
  <c r="P587" i="73"/>
  <c r="P1184" i="73"/>
  <c r="T1039" i="87"/>
  <c r="P544" i="73"/>
  <c r="Q1063" i="73"/>
  <c r="P675" i="87"/>
  <c r="Q33" i="73"/>
  <c r="Q581" i="73"/>
  <c r="Q1085" i="73"/>
  <c r="T602" i="87"/>
  <c r="Q740" i="87"/>
  <c r="Q832" i="87"/>
  <c r="L467" i="87"/>
  <c r="P1055" i="87"/>
  <c r="W1033" i="73"/>
  <c r="P330" i="73"/>
  <c r="P523" i="87"/>
  <c r="AF364" i="87"/>
  <c r="Q1039" i="73"/>
  <c r="AF493" i="87"/>
  <c r="L687" i="87"/>
  <c r="Q754" i="73"/>
  <c r="L847" i="87"/>
  <c r="P63" i="83"/>
  <c r="D95" i="73"/>
  <c r="L1078" i="87"/>
  <c r="L736" i="87"/>
  <c r="T750" i="87"/>
  <c r="Q117" i="73"/>
  <c r="P987" i="87"/>
  <c r="P1036" i="73"/>
  <c r="AF386" i="87"/>
  <c r="Q41" i="87"/>
  <c r="AI1168" i="73"/>
  <c r="Q83" i="73"/>
  <c r="T757" i="87"/>
  <c r="W491" i="73"/>
  <c r="T954" i="87"/>
  <c r="W284" i="73"/>
  <c r="Q65" i="73"/>
  <c r="Q935" i="73"/>
  <c r="D469" i="73"/>
  <c r="L974" i="87"/>
  <c r="Q57" i="87"/>
  <c r="P982" i="87"/>
  <c r="P805" i="73"/>
  <c r="L405" i="87"/>
  <c r="T1006" i="87"/>
  <c r="Q757" i="73"/>
  <c r="L49" i="87"/>
  <c r="Q32" i="87"/>
  <c r="P1062" i="73"/>
  <c r="AF452" i="87"/>
  <c r="Q590" i="87"/>
  <c r="P36" i="87"/>
  <c r="P77" i="87"/>
  <c r="Q611" i="73"/>
  <c r="T573" i="87"/>
  <c r="AF834" i="87"/>
  <c r="AF458" i="87"/>
  <c r="AI1199" i="73"/>
  <c r="W452" i="73"/>
  <c r="L71" i="83"/>
  <c r="Q1046" i="73"/>
  <c r="L535" i="73"/>
  <c r="L1125" i="73"/>
  <c r="L524" i="73"/>
  <c r="P151" i="73"/>
  <c r="AI1113" i="73"/>
  <c r="L677" i="87"/>
  <c r="P62" i="73"/>
  <c r="Q229" i="73"/>
  <c r="L985" i="87"/>
  <c r="P576" i="87"/>
  <c r="Q1154" i="73"/>
  <c r="AI329" i="73"/>
  <c r="L854" i="87"/>
  <c r="T413" i="87"/>
  <c r="Q108" i="73"/>
  <c r="L618" i="87"/>
  <c r="Q52" i="87"/>
  <c r="L978" i="87"/>
  <c r="AF910" i="87"/>
  <c r="W1004" i="73"/>
  <c r="AF421" i="87"/>
  <c r="L646" i="73"/>
  <c r="AF414" i="87"/>
  <c r="Q301" i="83"/>
  <c r="Q524" i="87"/>
  <c r="L201" i="73"/>
  <c r="AF927" i="87"/>
  <c r="T592" i="87"/>
  <c r="L442" i="73"/>
  <c r="L1051" i="87"/>
  <c r="T838" i="87"/>
  <c r="P584" i="87"/>
  <c r="P284" i="83"/>
  <c r="W194" i="73"/>
  <c r="AF70" i="83"/>
  <c r="P733" i="87"/>
  <c r="P105" i="87"/>
  <c r="T673" i="87"/>
  <c r="W1180" i="73"/>
  <c r="AI349" i="73"/>
  <c r="W266" i="73"/>
  <c r="T398" i="87"/>
  <c r="Q635" i="87"/>
  <c r="L482" i="87"/>
  <c r="Q93" i="87"/>
  <c r="W275" i="73"/>
  <c r="W355" i="73"/>
  <c r="P12" i="3"/>
  <c r="AF50" i="83"/>
  <c r="Q494" i="73"/>
  <c r="P662" i="87"/>
  <c r="L44" i="73"/>
  <c r="L831" i="87"/>
  <c r="L599" i="87"/>
  <c r="Q569" i="87"/>
  <c r="AF730" i="87"/>
  <c r="D601" i="73"/>
  <c r="AI144" i="73"/>
  <c r="D398" i="73"/>
  <c r="Q473" i="87"/>
  <c r="L477" i="87"/>
  <c r="T75" i="83"/>
  <c r="L97" i="87"/>
  <c r="P600" i="73"/>
  <c r="P610" i="87"/>
  <c r="L952" i="87"/>
  <c r="T34" i="83"/>
  <c r="P430" i="87"/>
  <c r="W132" i="73"/>
  <c r="AI473" i="73"/>
  <c r="W801" i="73"/>
  <c r="D311" i="73"/>
  <c r="D708" i="73"/>
  <c r="L37" i="87"/>
  <c r="P192" i="73"/>
  <c r="AF729" i="87"/>
  <c r="D670" i="73"/>
  <c r="P828" i="73"/>
  <c r="AF796" i="87"/>
  <c r="AF425" i="87"/>
  <c r="AI944" i="73"/>
  <c r="AF696" i="87"/>
  <c r="AI45" i="73"/>
  <c r="Q1040" i="73"/>
  <c r="P706" i="87"/>
  <c r="W668" i="73"/>
  <c r="T730" i="87"/>
  <c r="T955" i="87"/>
  <c r="L539" i="87"/>
  <c r="L1110" i="73"/>
  <c r="L971" i="87"/>
  <c r="P453" i="87"/>
  <c r="P948" i="73"/>
  <c r="T563" i="87"/>
  <c r="D1133" i="73"/>
  <c r="P389" i="87"/>
  <c r="Q499" i="87"/>
  <c r="L758" i="87"/>
  <c r="AF926" i="87"/>
  <c r="AF630" i="87"/>
  <c r="AF942" i="87"/>
  <c r="D253" i="73"/>
  <c r="T974" i="87"/>
  <c r="Q565" i="73"/>
  <c r="P224" i="73"/>
  <c r="T712" i="87"/>
  <c r="P586" i="73"/>
  <c r="D758" i="73"/>
  <c r="AF538" i="87"/>
  <c r="D157" i="73"/>
  <c r="W499" i="73"/>
  <c r="W144" i="73"/>
  <c r="AF821" i="87"/>
  <c r="AF690" i="87"/>
  <c r="Q652" i="87"/>
  <c r="AF656" i="87"/>
  <c r="L57" i="83"/>
  <c r="D144" i="73"/>
  <c r="P893" i="87"/>
  <c r="AI224" i="73"/>
  <c r="L274" i="83"/>
  <c r="AF627" i="87"/>
  <c r="L883" i="87"/>
  <c r="Q378" i="87"/>
  <c r="L1033" i="73"/>
  <c r="P489" i="73"/>
  <c r="AI59" i="73"/>
  <c r="AF757" i="87"/>
  <c r="Q901" i="73"/>
  <c r="Q65" i="87"/>
  <c r="Q66" i="83"/>
  <c r="Q643" i="87"/>
  <c r="L541" i="87"/>
  <c r="P868" i="73"/>
  <c r="Q911" i="73"/>
  <c r="AI1147" i="73"/>
  <c r="L364" i="87"/>
  <c r="AF1012" i="87"/>
  <c r="P307" i="73"/>
  <c r="Q90" i="87"/>
  <c r="AF984" i="87"/>
  <c r="P703" i="73"/>
  <c r="AF635" i="87"/>
  <c r="Q635" i="73"/>
  <c r="W1176" i="73"/>
  <c r="P1053" i="87"/>
  <c r="L711" i="87"/>
  <c r="AF932" i="87"/>
  <c r="T782" i="87"/>
  <c r="P1149" i="73"/>
  <c r="P22" i="83"/>
  <c r="AF405" i="87"/>
  <c r="AF964" i="87"/>
  <c r="L569" i="87"/>
  <c r="AI1063" i="73"/>
  <c r="Q405" i="87"/>
  <c r="D334" i="73"/>
  <c r="D20" i="73"/>
  <c r="Q555" i="87"/>
  <c r="AF986" i="87"/>
  <c r="Q360" i="87"/>
  <c r="AF58" i="83"/>
  <c r="Q611" i="87"/>
  <c r="Q404" i="87"/>
  <c r="L790" i="87"/>
  <c r="L508" i="73"/>
  <c r="T537" i="87"/>
  <c r="W1083" i="73"/>
  <c r="D660" i="73"/>
  <c r="L532" i="87"/>
  <c r="AF763" i="87"/>
  <c r="P108" i="87"/>
  <c r="AF1063" i="87"/>
  <c r="L1187" i="73"/>
  <c r="AI820" i="73"/>
  <c r="AI720" i="73"/>
  <c r="P930" i="73"/>
  <c r="D853" i="73"/>
  <c r="P859" i="73"/>
  <c r="L573" i="87"/>
  <c r="T478" i="87"/>
  <c r="Q793" i="87"/>
  <c r="Q856" i="73"/>
  <c r="P699" i="87"/>
  <c r="L865" i="73"/>
  <c r="D476" i="73"/>
  <c r="AI571" i="73"/>
  <c r="P470" i="87"/>
  <c r="T459" i="87"/>
  <c r="P670" i="73"/>
  <c r="P94" i="87"/>
  <c r="L295" i="73"/>
  <c r="AF560" i="87"/>
  <c r="T491" i="87"/>
  <c r="AI938" i="73"/>
  <c r="P413" i="87"/>
  <c r="T365" i="87"/>
  <c r="P753" i="73"/>
  <c r="Q625" i="73"/>
  <c r="L1149" i="73"/>
  <c r="L353" i="73"/>
  <c r="P542" i="87"/>
  <c r="W660" i="73"/>
  <c r="L498" i="87"/>
  <c r="T748" i="87"/>
  <c r="L1086" i="87"/>
  <c r="D19" i="73"/>
  <c r="P927" i="87"/>
  <c r="L76" i="83"/>
  <c r="Q291" i="73"/>
  <c r="Q971" i="73"/>
  <c r="L632" i="87"/>
  <c r="L788" i="73"/>
  <c r="P771" i="73"/>
  <c r="Q630" i="87"/>
  <c r="P870" i="87"/>
  <c r="AI92" i="73"/>
  <c r="L966" i="87"/>
  <c r="D467" i="73"/>
  <c r="D483" i="73"/>
  <c r="AF582" i="87"/>
  <c r="W1173" i="73"/>
  <c r="Q696" i="87"/>
  <c r="P306" i="73"/>
  <c r="P465" i="73"/>
  <c r="L542" i="73"/>
  <c r="AI749" i="73"/>
  <c r="P487" i="87"/>
  <c r="P825" i="87"/>
  <c r="AF652" i="87"/>
  <c r="T356" i="87"/>
  <c r="L570" i="73"/>
  <c r="P440" i="87"/>
  <c r="Q535" i="87"/>
  <c r="T352" i="87"/>
  <c r="L391" i="87"/>
  <c r="T463" i="87"/>
  <c r="Q714" i="87"/>
  <c r="P822" i="73"/>
  <c r="T400" i="87"/>
  <c r="Q1153" i="73"/>
  <c r="AF570" i="87"/>
  <c r="L267" i="83"/>
  <c r="Q366" i="87"/>
  <c r="D1173" i="73"/>
  <c r="T485" i="87"/>
  <c r="Q239" i="73"/>
  <c r="Q1185" i="73"/>
  <c r="T1059" i="87"/>
  <c r="AF1021" i="87"/>
  <c r="L821" i="87"/>
  <c r="AI208" i="73"/>
  <c r="L853" i="87"/>
  <c r="L624" i="87"/>
  <c r="P499" i="73"/>
  <c r="P551" i="73"/>
  <c r="L954" i="73"/>
  <c r="L978" i="73"/>
  <c r="T571" i="87"/>
  <c r="P465" i="87"/>
  <c r="AI958" i="73"/>
  <c r="L764" i="87"/>
  <c r="T518" i="87"/>
  <c r="W113" i="73"/>
  <c r="Q96" i="87"/>
  <c r="Q681" i="87"/>
  <c r="D497" i="73"/>
  <c r="AI534" i="73"/>
  <c r="T815" i="87"/>
  <c r="AI556" i="73"/>
  <c r="P356" i="87"/>
  <c r="Q985" i="87"/>
  <c r="D1090" i="73"/>
  <c r="P876" i="73"/>
  <c r="AI992" i="73"/>
  <c r="P763" i="87"/>
  <c r="Q602" i="73"/>
  <c r="P572" i="87"/>
  <c r="L795" i="73"/>
  <c r="Q113" i="73"/>
  <c r="P654" i="87"/>
  <c r="L461" i="73"/>
  <c r="W773" i="73"/>
  <c r="W565" i="73"/>
  <c r="L841" i="73"/>
  <c r="D44" i="73"/>
  <c r="Q738" i="87"/>
  <c r="W133" i="73"/>
  <c r="Q1044" i="73"/>
  <c r="P936" i="73"/>
  <c r="Q1049" i="87"/>
  <c r="L663" i="87"/>
  <c r="P637" i="87"/>
  <c r="Q853" i="73"/>
  <c r="L376" i="73"/>
  <c r="Q1083" i="87"/>
  <c r="T739" i="87"/>
  <c r="Q572" i="73"/>
  <c r="P809" i="73"/>
  <c r="W348" i="73"/>
  <c r="AI673" i="73"/>
  <c r="Q721" i="87"/>
  <c r="L675" i="87"/>
  <c r="Q772" i="87"/>
  <c r="T635" i="87"/>
  <c r="L499" i="73"/>
  <c r="P968" i="87"/>
  <c r="AF311" i="83"/>
  <c r="Q871" i="87"/>
  <c r="W73" i="73"/>
  <c r="L846" i="87"/>
  <c r="Q1070" i="87"/>
  <c r="D739" i="73"/>
  <c r="AF506" i="87"/>
  <c r="W1152" i="73"/>
  <c r="Q715" i="87"/>
  <c r="Q736" i="87"/>
  <c r="P958" i="73"/>
  <c r="T1008" i="87"/>
  <c r="L1066" i="87"/>
  <c r="T1074" i="87"/>
  <c r="T487" i="87"/>
  <c r="L106" i="73"/>
  <c r="L811" i="73"/>
  <c r="P339" i="87"/>
  <c r="P308" i="73"/>
  <c r="T522" i="87"/>
  <c r="L845" i="87"/>
  <c r="D369" i="73"/>
  <c r="Q367" i="87"/>
  <c r="D107" i="73"/>
  <c r="P342" i="87"/>
  <c r="P585" i="87"/>
  <c r="AI750" i="73"/>
  <c r="AF803" i="87"/>
  <c r="L424" i="87"/>
  <c r="P1033" i="87"/>
  <c r="AF943" i="87"/>
  <c r="AF446" i="87"/>
  <c r="AF672" i="87"/>
  <c r="AF365" i="87"/>
  <c r="L1070" i="87"/>
  <c r="Q49" i="87"/>
  <c r="P1049" i="73"/>
  <c r="P533" i="87"/>
  <c r="Q694" i="87"/>
  <c r="T420" i="87"/>
  <c r="Q409" i="87"/>
  <c r="O13" i="3"/>
  <c r="Q647" i="87"/>
  <c r="D911" i="73"/>
  <c r="AI1180" i="73"/>
  <c r="Q52" i="83"/>
  <c r="Q692" i="73"/>
  <c r="P1145" i="73"/>
  <c r="AF645" i="87"/>
  <c r="Q365" i="73"/>
  <c r="AI226" i="73"/>
  <c r="D886" i="73"/>
  <c r="L272" i="73"/>
  <c r="AF847" i="87"/>
  <c r="P909" i="73"/>
  <c r="AI209" i="73"/>
  <c r="AI946" i="73"/>
  <c r="Q70" i="87"/>
  <c r="P121" i="87"/>
  <c r="D607" i="73"/>
  <c r="AF837" i="87"/>
  <c r="P1004" i="87"/>
  <c r="L379" i="87"/>
  <c r="L596" i="87"/>
  <c r="Q558" i="87"/>
  <c r="L54" i="83"/>
  <c r="P754" i="87"/>
  <c r="AI708" i="73"/>
  <c r="L819" i="73"/>
  <c r="P353" i="87"/>
  <c r="Q461" i="87"/>
  <c r="T677" i="87"/>
  <c r="L997" i="87"/>
  <c r="P848" i="73"/>
  <c r="AF832" i="87"/>
  <c r="L759" i="87"/>
  <c r="Q837" i="73"/>
  <c r="W595" i="73"/>
  <c r="T930" i="87"/>
  <c r="O14" i="3"/>
  <c r="AF1064" i="87"/>
  <c r="L761" i="87"/>
  <c r="AF437" i="87"/>
  <c r="P951" i="87"/>
  <c r="T714" i="87"/>
  <c r="P361" i="87"/>
  <c r="AF449" i="87"/>
  <c r="T980" i="87"/>
  <c r="L493" i="73"/>
  <c r="T689" i="87"/>
  <c r="D747" i="73"/>
  <c r="Q736" i="73"/>
  <c r="Q791" i="87"/>
  <c r="L648" i="73"/>
  <c r="AI742" i="73"/>
  <c r="L703" i="87"/>
  <c r="Q999" i="87"/>
  <c r="L844" i="87"/>
  <c r="L511" i="87"/>
  <c r="P1010" i="73"/>
  <c r="AF313" i="83"/>
  <c r="Q891" i="73"/>
  <c r="AF307" i="83"/>
  <c r="T441" i="87"/>
  <c r="Q350" i="87"/>
  <c r="L823" i="73"/>
  <c r="L785" i="87"/>
  <c r="AF1062" i="87"/>
  <c r="D1105" i="73"/>
  <c r="Q989" i="87"/>
  <c r="Q711" i="73"/>
  <c r="Q53" i="87"/>
  <c r="Q999" i="73"/>
  <c r="AF378" i="87"/>
  <c r="P443" i="87"/>
  <c r="Q1199" i="73"/>
  <c r="Q933" i="87"/>
  <c r="W530" i="73"/>
  <c r="W974" i="73"/>
  <c r="Q506" i="87"/>
  <c r="W1048" i="73"/>
  <c r="L79" i="87"/>
  <c r="L838" i="87"/>
  <c r="W931" i="73"/>
  <c r="L70" i="73"/>
  <c r="D142" i="73"/>
  <c r="P464" i="87"/>
  <c r="Q44" i="87"/>
  <c r="AF598" i="87"/>
  <c r="L1080" i="87"/>
  <c r="Q343" i="73"/>
  <c r="W445" i="73"/>
  <c r="AF974" i="87"/>
  <c r="T676" i="87"/>
  <c r="W176" i="73"/>
  <c r="L827" i="73"/>
  <c r="T50" i="83"/>
  <c r="Q381" i="87"/>
  <c r="AF67" i="83"/>
  <c r="W415" i="73"/>
  <c r="Q274" i="83"/>
  <c r="O4" i="3"/>
  <c r="L331" i="73"/>
  <c r="Q554" i="87"/>
  <c r="L362" i="87"/>
  <c r="AF755" i="87"/>
  <c r="Q512" i="73"/>
  <c r="AF470" i="87"/>
  <c r="Q366" i="73"/>
  <c r="Q12" i="73"/>
  <c r="L730" i="87"/>
  <c r="W765" i="73"/>
  <c r="D776" i="73"/>
  <c r="D18" i="73"/>
  <c r="Q742" i="87"/>
  <c r="AF279" i="83"/>
  <c r="Q84" i="87"/>
  <c r="T351" i="87"/>
  <c r="P1047" i="87"/>
  <c r="L691" i="73"/>
  <c r="AF592" i="87"/>
  <c r="AI330" i="73"/>
  <c r="L64" i="87"/>
  <c r="L750" i="87"/>
  <c r="AI1011" i="73"/>
  <c r="AI25" i="73"/>
  <c r="AI196" i="73"/>
  <c r="Q12" i="83"/>
  <c r="AI976" i="73"/>
  <c r="AI497" i="73"/>
  <c r="D645" i="73"/>
  <c r="Q583" i="87"/>
  <c r="P1006" i="87"/>
  <c r="Q68" i="87"/>
  <c r="W596" i="73"/>
  <c r="L537" i="87"/>
  <c r="L686" i="87"/>
  <c r="Q727" i="73"/>
  <c r="P964" i="87"/>
  <c r="Q343" i="87"/>
  <c r="Q731" i="73"/>
  <c r="AI300" i="73"/>
  <c r="W490" i="73"/>
  <c r="Q636" i="87"/>
  <c r="T661" i="87"/>
  <c r="P493" i="87"/>
  <c r="Q32" i="73"/>
  <c r="AI314" i="73"/>
  <c r="T386" i="87"/>
  <c r="L782" i="87"/>
  <c r="L874" i="73"/>
  <c r="T599" i="87"/>
  <c r="D160" i="73"/>
  <c r="T539" i="87"/>
  <c r="AI192" i="73"/>
  <c r="P237" i="73"/>
  <c r="L1026" i="87"/>
  <c r="W129" i="73"/>
  <c r="P441" i="87"/>
  <c r="Q699" i="87"/>
  <c r="T476" i="87"/>
  <c r="W578" i="73"/>
  <c r="AF335" i="87"/>
  <c r="L439" i="73"/>
  <c r="L970" i="73"/>
  <c r="P991" i="87"/>
  <c r="L65" i="83"/>
  <c r="W49" i="73"/>
  <c r="L177" i="73"/>
  <c r="Q387" i="73"/>
  <c r="Q604" i="87"/>
  <c r="AF898" i="87"/>
  <c r="L444" i="87"/>
  <c r="T554" i="87"/>
  <c r="W1132" i="73"/>
  <c r="P1196" i="73"/>
  <c r="Q1070" i="73"/>
  <c r="L647" i="87"/>
  <c r="L1162" i="73"/>
  <c r="Q810" i="73"/>
  <c r="L404" i="87"/>
  <c r="L994" i="73"/>
  <c r="P99" i="73"/>
  <c r="AI271" i="73"/>
  <c r="AF716" i="87"/>
  <c r="Q1074" i="87"/>
  <c r="L565" i="87"/>
  <c r="Q266" i="73"/>
  <c r="P352" i="73"/>
  <c r="L804" i="73"/>
  <c r="D143" i="73"/>
  <c r="L678" i="87"/>
  <c r="P1076" i="87"/>
  <c r="AI539" i="73"/>
  <c r="AF499" i="87"/>
  <c r="L593" i="87"/>
  <c r="P1051" i="87"/>
  <c r="P1064" i="87"/>
  <c r="Q97" i="87"/>
  <c r="AF509" i="87"/>
  <c r="Q579" i="87"/>
  <c r="L388" i="87"/>
  <c r="P508" i="73"/>
  <c r="P445" i="87"/>
  <c r="P783" i="73"/>
  <c r="T719" i="87"/>
  <c r="P681" i="73"/>
  <c r="P461" i="87"/>
  <c r="T628" i="87"/>
  <c r="AF848" i="87"/>
  <c r="Q554" i="73"/>
  <c r="L118" i="87"/>
  <c r="Q471" i="87"/>
  <c r="T642" i="87"/>
  <c r="AF680" i="87"/>
  <c r="T798" i="87"/>
  <c r="Q1186" i="73"/>
  <c r="Q277" i="73"/>
  <c r="P228" i="73"/>
  <c r="W1161" i="73"/>
  <c r="AF619" i="87"/>
  <c r="L280" i="83"/>
  <c r="P173" i="73"/>
  <c r="P116" i="73"/>
  <c r="L986" i="87"/>
  <c r="T464" i="87"/>
  <c r="Q286" i="83"/>
  <c r="T744" i="87"/>
  <c r="W351" i="73"/>
  <c r="P1013" i="73"/>
  <c r="P890" i="73"/>
  <c r="Q792" i="73"/>
  <c r="AF585" i="87"/>
  <c r="T1028" i="87"/>
  <c r="P392" i="73"/>
  <c r="AF588" i="87"/>
  <c r="L1119" i="73"/>
  <c r="W1112" i="73"/>
  <c r="D879" i="73"/>
  <c r="L510" i="73"/>
  <c r="P122" i="73"/>
  <c r="W1166" i="73"/>
  <c r="L101" i="87"/>
  <c r="L494" i="73"/>
  <c r="AF968" i="87"/>
  <c r="W670" i="73"/>
  <c r="AF930" i="87"/>
  <c r="AF653" i="87"/>
  <c r="AF402" i="87"/>
  <c r="P126" i="87"/>
  <c r="L650" i="73"/>
  <c r="L1085" i="87"/>
  <c r="L645" i="73"/>
  <c r="P892" i="73"/>
  <c r="L981" i="73"/>
  <c r="L290" i="83"/>
  <c r="AI910" i="73"/>
  <c r="L587" i="73"/>
  <c r="P396" i="87"/>
  <c r="L734" i="73"/>
  <c r="L373" i="87"/>
  <c r="Q963" i="87"/>
  <c r="AI936" i="73"/>
  <c r="D402" i="73"/>
  <c r="T841" i="87"/>
  <c r="AF407" i="87"/>
  <c r="D348" i="73"/>
  <c r="L112" i="87"/>
  <c r="P62" i="87"/>
  <c r="L146" i="73"/>
  <c r="W972" i="73"/>
  <c r="L657" i="87"/>
  <c r="P42" i="87"/>
  <c r="AI462" i="73"/>
  <c r="P803" i="73"/>
  <c r="Q482" i="87"/>
  <c r="Q1092" i="73"/>
  <c r="T355" i="87"/>
  <c r="P156" i="73"/>
  <c r="P764" i="87"/>
  <c r="Q416" i="73"/>
  <c r="Q1013" i="87"/>
  <c r="Q908" i="87"/>
  <c r="L102" i="87"/>
  <c r="D1137" i="73"/>
  <c r="AI513" i="73"/>
  <c r="W1121" i="73"/>
  <c r="L841" i="87"/>
  <c r="P638" i="87"/>
  <c r="L473" i="87"/>
  <c r="L957" i="87"/>
  <c r="D111" i="73"/>
  <c r="P363" i="87"/>
  <c r="AI538" i="73"/>
  <c r="P999" i="87"/>
  <c r="AI1157" i="73"/>
  <c r="AI342" i="73"/>
  <c r="P1201" i="73"/>
  <c r="P12" i="73"/>
  <c r="P583" i="87"/>
  <c r="P345" i="73"/>
  <c r="Q782" i="87"/>
  <c r="L378" i="87"/>
  <c r="P795" i="73"/>
  <c r="L846" i="73"/>
  <c r="L485" i="87"/>
  <c r="L616" i="87"/>
  <c r="L383" i="87"/>
  <c r="T548" i="87"/>
  <c r="Q1031" i="73"/>
  <c r="W461" i="73"/>
  <c r="L279" i="83"/>
  <c r="Q799" i="73"/>
  <c r="P352" i="87"/>
  <c r="AF1086" i="87"/>
  <c r="Q913" i="87"/>
  <c r="P590" i="87"/>
  <c r="Q877" i="73"/>
  <c r="T353" i="87"/>
  <c r="Q532" i="87"/>
  <c r="AF892" i="87"/>
  <c r="W1118" i="73"/>
  <c r="Q881" i="87"/>
  <c r="AF334" i="87"/>
  <c r="L1003" i="87"/>
  <c r="Q233" i="73"/>
  <c r="AI796" i="73"/>
  <c r="P456" i="87"/>
  <c r="AF719" i="87"/>
  <c r="L680" i="87"/>
  <c r="P530" i="87"/>
  <c r="P49" i="83"/>
  <c r="P941" i="87"/>
  <c r="D364" i="73"/>
  <c r="P1179" i="73"/>
  <c r="Q618" i="73"/>
  <c r="W469" i="73"/>
  <c r="Q1013" i="73"/>
  <c r="Q1059" i="87"/>
  <c r="L864" i="73"/>
  <c r="P536" i="87"/>
  <c r="T763" i="87"/>
  <c r="P1034" i="87"/>
  <c r="AI230" i="73"/>
  <c r="W821" i="73"/>
  <c r="P183" i="73"/>
  <c r="P104" i="87"/>
  <c r="W976" i="73"/>
  <c r="W441" i="73"/>
  <c r="Q982" i="87"/>
  <c r="P107" i="87"/>
  <c r="D523" i="73"/>
  <c r="Q513" i="87"/>
  <c r="AI954" i="73"/>
  <c r="W787" i="73"/>
  <c r="T986" i="87"/>
  <c r="T527" i="87"/>
  <c r="L753" i="87"/>
  <c r="Q159" i="73"/>
  <c r="L709" i="87"/>
  <c r="L734" i="87"/>
  <c r="D1008" i="73"/>
  <c r="Q388" i="73"/>
  <c r="P824" i="87"/>
  <c r="AF1054" i="87"/>
  <c r="L550" i="73"/>
  <c r="L561" i="87"/>
  <c r="L763" i="87"/>
  <c r="P467" i="73"/>
  <c r="Q1167" i="73"/>
  <c r="P286" i="83"/>
  <c r="L857" i="87"/>
  <c r="AF554" i="87"/>
  <c r="Q204" i="73"/>
  <c r="L86" i="73"/>
  <c r="Q502" i="73"/>
  <c r="AF1041" i="87"/>
  <c r="AF339" i="87"/>
  <c r="AF399" i="87"/>
  <c r="P978" i="73"/>
  <c r="L409" i="87"/>
  <c r="W1165" i="73"/>
  <c r="Q47" i="87"/>
  <c r="Q131" i="73"/>
  <c r="D1155" i="73"/>
  <c r="D426" i="73"/>
  <c r="AI436" i="73"/>
  <c r="L972" i="73"/>
  <c r="AI179" i="73"/>
  <c r="L607" i="87"/>
  <c r="W994" i="73"/>
  <c r="Q92" i="73"/>
  <c r="AF479" i="87"/>
  <c r="AI897" i="73"/>
  <c r="W23" i="73"/>
  <c r="Q392" i="87"/>
  <c r="D644" i="73"/>
  <c r="W903" i="73"/>
  <c r="P735" i="87"/>
  <c r="P1089" i="73"/>
  <c r="T557" i="87"/>
  <c r="L829" i="87"/>
  <c r="D1138" i="73"/>
  <c r="P943" i="73"/>
  <c r="L611" i="87"/>
  <c r="L77" i="73"/>
  <c r="P1016" i="73"/>
  <c r="P714" i="87"/>
  <c r="Q458" i="87"/>
  <c r="T946" i="87"/>
  <c r="Q1036" i="87"/>
  <c r="AI345" i="73"/>
  <c r="T1002" i="87"/>
  <c r="W1099" i="73"/>
  <c r="Q743" i="87"/>
  <c r="T1068" i="87"/>
  <c r="AF1051" i="87"/>
  <c r="L949" i="73"/>
  <c r="Q143" i="73"/>
  <c r="T700" i="87"/>
  <c r="Q505" i="87"/>
  <c r="P729" i="73"/>
  <c r="T596" i="87"/>
  <c r="T650" i="87"/>
  <c r="W539" i="73"/>
  <c r="Q973" i="73"/>
  <c r="L29" i="73"/>
  <c r="Q333" i="73"/>
  <c r="AI114" i="73"/>
  <c r="T326" i="83"/>
  <c r="AF858" i="87"/>
  <c r="W110" i="73"/>
  <c r="T507" i="87"/>
  <c r="T295" i="83"/>
  <c r="P547" i="87"/>
  <c r="O15" i="3"/>
  <c r="AF800" i="87"/>
  <c r="P52" i="73"/>
  <c r="L350" i="73"/>
  <c r="P1200" i="73"/>
  <c r="P1150" i="73"/>
  <c r="L1122" i="73"/>
  <c r="Q692" i="87"/>
  <c r="L871" i="73"/>
  <c r="Q495" i="73"/>
  <c r="T1067" i="87"/>
  <c r="Q960" i="73"/>
  <c r="W187" i="73"/>
  <c r="P19" i="73"/>
  <c r="P484" i="87"/>
  <c r="AI258" i="73"/>
  <c r="Q241" i="73"/>
  <c r="D420" i="73"/>
  <c r="Q940" i="73"/>
  <c r="Q796" i="87"/>
  <c r="Q765" i="87"/>
  <c r="Q38" i="73"/>
  <c r="P519" i="87"/>
  <c r="L986" i="73"/>
  <c r="Q336" i="73"/>
  <c r="W591" i="73"/>
  <c r="W724" i="73"/>
  <c r="Q580" i="87"/>
  <c r="P785" i="73"/>
  <c r="W548" i="73"/>
  <c r="Q902" i="73"/>
  <c r="T515" i="87"/>
  <c r="AF324" i="83"/>
  <c r="AI275" i="73"/>
  <c r="P374" i="87"/>
  <c r="D504" i="73"/>
  <c r="T792" i="87"/>
  <c r="D176" i="73"/>
  <c r="W94" i="73"/>
  <c r="AI747" i="73"/>
  <c r="T456" i="87"/>
  <c r="Q646" i="87"/>
  <c r="L528" i="73"/>
  <c r="Q485" i="87"/>
  <c r="AF980" i="87"/>
  <c r="D559" i="73"/>
  <c r="T639" i="87"/>
  <c r="P1033" i="73"/>
  <c r="D1144" i="73"/>
  <c r="Q1113" i="73"/>
  <c r="L714" i="73"/>
  <c r="Q927" i="87"/>
  <c r="Q943" i="87"/>
  <c r="P1044" i="87"/>
  <c r="Q1010" i="87"/>
  <c r="AF467" i="87"/>
  <c r="AI1154" i="73"/>
  <c r="AF1074" i="87"/>
  <c r="W1045" i="73"/>
  <c r="P462" i="87"/>
  <c r="L429" i="87"/>
  <c r="D226" i="73"/>
  <c r="L843" i="87"/>
  <c r="L1018" i="87"/>
  <c r="P322" i="83"/>
  <c r="AI530" i="73"/>
  <c r="AF568" i="87"/>
  <c r="AI1100" i="73"/>
  <c r="L104" i="87"/>
  <c r="P30" i="83"/>
  <c r="Q288" i="83"/>
  <c r="P993" i="87"/>
  <c r="L955" i="87"/>
  <c r="W413" i="73"/>
  <c r="D239" i="73"/>
  <c r="AF521" i="87"/>
  <c r="L24" i="73"/>
  <c r="P839" i="87"/>
  <c r="Q828" i="87"/>
  <c r="Q1007" i="73"/>
  <c r="P745" i="73"/>
  <c r="P134" i="73"/>
  <c r="AI932" i="73"/>
  <c r="D284" i="73"/>
  <c r="L759" i="73"/>
  <c r="T781" i="87"/>
  <c r="W825" i="73"/>
  <c r="P42" i="73"/>
  <c r="AF1053" i="87"/>
  <c r="L82" i="87"/>
  <c r="P895" i="87"/>
  <c r="L443" i="87"/>
  <c r="P32" i="87"/>
  <c r="AI75" i="73"/>
  <c r="Q411" i="87"/>
  <c r="AF809" i="87"/>
  <c r="W1064" i="73"/>
  <c r="L83" i="73"/>
  <c r="D723" i="73"/>
  <c r="AI576" i="73"/>
  <c r="Q698" i="73"/>
  <c r="P406" i="87"/>
  <c r="D1024" i="73"/>
  <c r="L869" i="87"/>
  <c r="P663" i="87"/>
  <c r="W795" i="73"/>
  <c r="T1031" i="87"/>
  <c r="AF462" i="87"/>
  <c r="L455" i="73"/>
  <c r="T760" i="87"/>
  <c r="T535" i="87"/>
  <c r="AF644" i="87"/>
  <c r="Q46" i="87"/>
  <c r="T526" i="87"/>
  <c r="L1134" i="73"/>
  <c r="W482" i="73"/>
  <c r="D327" i="73"/>
  <c r="L462" i="87"/>
  <c r="AF1069" i="87"/>
  <c r="AF40" i="83"/>
  <c r="Q728" i="73"/>
  <c r="P207" i="73"/>
  <c r="T495" i="87"/>
  <c r="W457" i="73"/>
  <c r="AF589" i="87"/>
  <c r="P483" i="87"/>
  <c r="D789" i="73"/>
  <c r="AI177" i="73"/>
  <c r="AI394" i="73"/>
  <c r="Q1076" i="87"/>
  <c r="AI802" i="73"/>
  <c r="T777" i="87"/>
  <c r="L810" i="87"/>
  <c r="T985" i="87"/>
  <c r="D1042" i="73"/>
  <c r="P900" i="73"/>
  <c r="L973" i="87"/>
  <c r="Q914" i="87"/>
  <c r="Q276" i="83"/>
  <c r="Q496" i="87"/>
  <c r="Q1121" i="73"/>
  <c r="Q363" i="87"/>
  <c r="P807" i="87"/>
  <c r="P971" i="87"/>
  <c r="Q71" i="83"/>
  <c r="L863" i="87"/>
  <c r="P1075" i="87"/>
  <c r="AF1066" i="87"/>
  <c r="AF625" i="87"/>
  <c r="AI766" i="73"/>
  <c r="Q82" i="73"/>
  <c r="P38" i="87"/>
  <c r="Q1003" i="87"/>
  <c r="L439" i="87"/>
  <c r="AI78" i="73"/>
  <c r="AI382" i="73"/>
  <c r="W291" i="73"/>
  <c r="Q379" i="87"/>
  <c r="Q319" i="73"/>
  <c r="AI587" i="73"/>
  <c r="AF697" i="87"/>
  <c r="Q973" i="87"/>
  <c r="AI38" i="73"/>
  <c r="Q688" i="87"/>
  <c r="D159" i="73"/>
  <c r="Q325" i="73"/>
  <c r="AF979" i="87"/>
  <c r="AF756" i="87"/>
  <c r="D1019" i="73"/>
  <c r="L623" i="73"/>
  <c r="Q1179" i="73"/>
  <c r="D277" i="73"/>
  <c r="L1042" i="73"/>
  <c r="L232" i="73"/>
  <c r="AF36" i="83"/>
  <c r="T947" i="87"/>
  <c r="Q457" i="87"/>
  <c r="L814" i="87"/>
  <c r="Q406" i="87"/>
  <c r="AF877" i="87"/>
  <c r="D423" i="73"/>
  <c r="L525" i="73"/>
  <c r="Q803" i="73"/>
  <c r="T745" i="87"/>
  <c r="Q227" i="73"/>
  <c r="W699" i="73"/>
  <c r="P469" i="73"/>
  <c r="AF816" i="87"/>
  <c r="P638" i="73"/>
  <c r="AF657" i="87"/>
  <c r="W881" i="73"/>
  <c r="P546" i="87"/>
  <c r="T377" i="87"/>
  <c r="L349" i="73"/>
  <c r="T1025" i="87"/>
  <c r="AI930" i="73"/>
  <c r="Q974" i="87"/>
  <c r="W601" i="73"/>
  <c r="P694" i="87"/>
  <c r="AF514" i="87"/>
  <c r="AF720" i="87"/>
  <c r="T662" i="87"/>
  <c r="Q477" i="73"/>
  <c r="L289" i="73"/>
  <c r="P585" i="73"/>
  <c r="Q852" i="87"/>
  <c r="Q818" i="73"/>
  <c r="Q1029" i="73"/>
  <c r="Q923" i="73"/>
  <c r="Q794" i="87"/>
  <c r="P794" i="87"/>
  <c r="Q69" i="83"/>
  <c r="W256" i="73"/>
  <c r="P681" i="87"/>
  <c r="P797" i="87"/>
  <c r="Q895" i="73"/>
  <c r="W407" i="73"/>
  <c r="W191" i="73"/>
  <c r="L20" i="73"/>
  <c r="P374" i="73"/>
  <c r="D637" i="73"/>
  <c r="D1196" i="73"/>
  <c r="Q140" i="73"/>
  <c r="P265" i="73"/>
  <c r="Q505" i="73"/>
  <c r="L144" i="73"/>
  <c r="D415" i="73"/>
  <c r="AI1066" i="73"/>
  <c r="D475" i="73"/>
  <c r="L509" i="73"/>
  <c r="Q478" i="87"/>
  <c r="Q1018" i="87"/>
  <c r="AF471" i="87"/>
  <c r="L1052" i="73"/>
  <c r="D803" i="73"/>
  <c r="L335" i="87"/>
  <c r="Q313" i="83"/>
  <c r="D524" i="73"/>
  <c r="L954" i="87"/>
  <c r="P335" i="87"/>
  <c r="P383" i="87"/>
  <c r="AF666" i="87"/>
  <c r="L285" i="83"/>
  <c r="AF440" i="87"/>
  <c r="L997" i="73"/>
  <c r="AI1034" i="73"/>
  <c r="P125" i="87"/>
  <c r="O8" i="3"/>
  <c r="Q918" i="87"/>
  <c r="W61" i="73"/>
  <c r="AF912" i="87"/>
  <c r="T817" i="87"/>
  <c r="T1017" i="87"/>
  <c r="Q561" i="87"/>
  <c r="AF12" i="83"/>
  <c r="Q100" i="87"/>
  <c r="Q795" i="87"/>
  <c r="L112" i="73"/>
  <c r="T35" i="83"/>
  <c r="Q341" i="87"/>
  <c r="P879" i="73"/>
  <c r="W324" i="73"/>
  <c r="AF693" i="87"/>
  <c r="AF418" i="87"/>
  <c r="P66" i="87"/>
  <c r="L306" i="73"/>
  <c r="AF686" i="87"/>
  <c r="AI1161" i="73"/>
  <c r="T890" i="87"/>
  <c r="T887" i="87"/>
  <c r="T785" i="87"/>
  <c r="P56" i="73"/>
  <c r="Q21" i="83"/>
  <c r="AF579" i="87"/>
  <c r="AI90" i="73"/>
  <c r="L837" i="73"/>
  <c r="D265" i="73"/>
  <c r="Q1202" i="73"/>
  <c r="L923" i="73"/>
  <c r="AF593" i="87"/>
  <c r="P846" i="73"/>
  <c r="AF659" i="87"/>
  <c r="Q674" i="87"/>
  <c r="D912" i="73"/>
  <c r="T512" i="87"/>
  <c r="T727" i="87"/>
  <c r="Q526" i="87"/>
  <c r="W315" i="73"/>
  <c r="P463" i="87"/>
  <c r="P778" i="87"/>
  <c r="P72" i="73"/>
  <c r="T691" i="87"/>
  <c r="L996" i="73"/>
  <c r="P1056" i="87"/>
  <c r="L654" i="87"/>
  <c r="W404" i="73"/>
  <c r="W917" i="73"/>
  <c r="D589" i="73"/>
  <c r="P365" i="73"/>
  <c r="Q931" i="87"/>
  <c r="T821" i="87"/>
  <c r="AI1108" i="73"/>
  <c r="Q171" i="73"/>
  <c r="P540" i="87"/>
  <c r="L431" i="73"/>
  <c r="P496" i="87"/>
  <c r="P658" i="73"/>
  <c r="L72" i="83"/>
  <c r="Q400" i="87"/>
  <c r="D405" i="73"/>
  <c r="AI385" i="73"/>
  <c r="P518" i="87"/>
  <c r="L619" i="73"/>
  <c r="D648" i="73"/>
  <c r="AI963" i="73"/>
  <c r="P1063" i="87"/>
  <c r="Q500" i="87"/>
  <c r="L469" i="87"/>
  <c r="AF807" i="87"/>
  <c r="W1191" i="73"/>
  <c r="L423" i="87"/>
  <c r="T965" i="87"/>
  <c r="L31" i="73"/>
  <c r="D741" i="73"/>
  <c r="AI596" i="73"/>
  <c r="AF742" i="87"/>
  <c r="P510" i="87"/>
  <c r="Q657" i="87"/>
  <c r="Q271" i="73"/>
  <c r="L1176" i="73"/>
  <c r="L637" i="87"/>
  <c r="D133" i="73"/>
  <c r="AI70" i="73"/>
  <c r="AF525" i="87"/>
  <c r="Q814" i="87"/>
  <c r="P564" i="73"/>
  <c r="P132" i="87"/>
  <c r="L173" i="73"/>
  <c r="D71" i="73"/>
  <c r="P45" i="83"/>
  <c r="W868" i="73"/>
  <c r="Q753" i="87"/>
  <c r="L465" i="73"/>
  <c r="L944" i="73"/>
  <c r="T71" i="83"/>
  <c r="Q893" i="87"/>
  <c r="AI668" i="73"/>
  <c r="AI355" i="73"/>
  <c r="P804" i="87"/>
  <c r="P442" i="87"/>
  <c r="L915" i="87"/>
  <c r="L928" i="87"/>
  <c r="AF631" i="87"/>
  <c r="T703" i="87"/>
  <c r="D714" i="73"/>
  <c r="Q669" i="73"/>
  <c r="T842" i="87"/>
  <c r="D389" i="73"/>
  <c r="P527" i="73"/>
  <c r="Q282" i="83"/>
  <c r="AI892" i="73"/>
  <c r="P575" i="87"/>
  <c r="L608" i="87"/>
  <c r="L268" i="73"/>
  <c r="L982" i="87"/>
  <c r="AF647" i="87"/>
  <c r="L973" i="73"/>
  <c r="D1161" i="73"/>
  <c r="P367" i="87"/>
  <c r="L258" i="73"/>
  <c r="P996" i="87"/>
  <c r="Q803" i="87"/>
  <c r="Q85" i="73"/>
  <c r="T484" i="87"/>
  <c r="W1097" i="73"/>
  <c r="Q570" i="87"/>
  <c r="T473" i="87"/>
  <c r="Q652" i="73"/>
  <c r="AI58" i="73"/>
  <c r="L600" i="87"/>
  <c r="L518" i="87"/>
  <c r="L1198" i="73"/>
  <c r="L943" i="73"/>
  <c r="Q1066" i="87"/>
  <c r="L52" i="87"/>
  <c r="P1131" i="73"/>
  <c r="AF733" i="87"/>
  <c r="P182" i="73"/>
  <c r="AI1148" i="73"/>
  <c r="T982" i="87"/>
  <c r="T959" i="87"/>
  <c r="L662" i="73"/>
  <c r="AF291" i="83"/>
  <c r="AI308" i="73"/>
  <c r="P338" i="87"/>
  <c r="Q364" i="87"/>
  <c r="Q910" i="87"/>
  <c r="AF789" i="87"/>
  <c r="W1015" i="73"/>
  <c r="AF768" i="87"/>
  <c r="T876" i="87"/>
  <c r="Q78" i="87"/>
  <c r="L521" i="73"/>
  <c r="AF1035" i="87"/>
  <c r="D1051" i="73"/>
  <c r="W506" i="73"/>
  <c r="Q566" i="87"/>
  <c r="L722" i="87"/>
  <c r="P875" i="87"/>
  <c r="T479" i="87"/>
  <c r="T1085" i="87"/>
  <c r="Q414" i="87"/>
  <c r="W754" i="73"/>
  <c r="T445" i="87"/>
  <c r="D1063" i="73"/>
  <c r="L347" i="73"/>
  <c r="L420" i="87"/>
  <c r="AF704" i="87"/>
  <c r="L880" i="73"/>
  <c r="AF667" i="87"/>
  <c r="T472" i="87"/>
  <c r="P380" i="87"/>
  <c r="AI1017" i="73"/>
  <c r="AF563" i="87"/>
  <c r="L96" i="87"/>
  <c r="L878" i="87"/>
  <c r="L387" i="73"/>
  <c r="P400" i="73"/>
  <c r="Q516" i="87"/>
  <c r="L715" i="87"/>
  <c r="AI942" i="73"/>
  <c r="AF410" i="87"/>
  <c r="T500" i="87"/>
  <c r="AI633" i="73"/>
  <c r="W556" i="73"/>
  <c r="Q586" i="87"/>
  <c r="P92" i="87"/>
  <c r="W406" i="73"/>
  <c r="AI249" i="73"/>
  <c r="L39" i="87"/>
  <c r="L677" i="73"/>
  <c r="P601" i="87"/>
  <c r="T893" i="87"/>
  <c r="L656" i="87"/>
  <c r="P191" i="73"/>
  <c r="L1200" i="73"/>
  <c r="AF1003" i="87"/>
  <c r="T1021" i="87"/>
  <c r="T990" i="87"/>
  <c r="P1026" i="73"/>
  <c r="W722" i="73"/>
  <c r="L195" i="73"/>
  <c r="P101" i="87"/>
  <c r="Q1056" i="87"/>
  <c r="L964" i="87"/>
  <c r="W843" i="73"/>
  <c r="AI247" i="73"/>
  <c r="P283" i="83"/>
  <c r="W218" i="73"/>
  <c r="AF1010" i="87"/>
  <c r="Q399" i="87"/>
  <c r="AI1102" i="73"/>
  <c r="AF293" i="83"/>
  <c r="D1167" i="73"/>
  <c r="Q242" i="73"/>
  <c r="L618" i="73"/>
  <c r="AF519" i="87"/>
  <c r="AF608" i="87"/>
  <c r="W839" i="73"/>
  <c r="Q697" i="87"/>
  <c r="AI223" i="73"/>
  <c r="L445" i="73"/>
  <c r="L525" i="87"/>
  <c r="P137" i="73"/>
  <c r="AI780" i="73"/>
  <c r="D418" i="73"/>
  <c r="AF819" i="87"/>
  <c r="L720" i="87"/>
  <c r="L24" i="83"/>
  <c r="AF272" i="83"/>
  <c r="P568" i="87"/>
  <c r="L717" i="87"/>
  <c r="T715" i="87"/>
  <c r="L900" i="87"/>
  <c r="AF495" i="87"/>
  <c r="W774" i="73"/>
  <c r="D535" i="73"/>
  <c r="P468" i="87"/>
  <c r="L180" i="73"/>
  <c r="L384" i="87"/>
  <c r="Q50" i="87"/>
  <c r="AI729" i="73"/>
  <c r="P630" i="73"/>
  <c r="T448" i="87"/>
  <c r="L276" i="83"/>
  <c r="P427" i="87"/>
  <c r="Q992" i="73"/>
  <c r="D882" i="73"/>
  <c r="W680" i="73"/>
  <c r="L572" i="87"/>
  <c r="T1046" i="87"/>
  <c r="AF394" i="87"/>
  <c r="P980" i="73"/>
  <c r="P1019" i="87"/>
  <c r="Q1075" i="73"/>
  <c r="P326" i="73"/>
  <c r="P1074" i="87"/>
  <c r="P545" i="73"/>
  <c r="Q1194" i="73"/>
  <c r="Q309" i="83"/>
  <c r="L1182" i="73"/>
  <c r="L1033" i="87"/>
  <c r="L806" i="73"/>
  <c r="AF802" i="87"/>
  <c r="L749" i="73"/>
  <c r="Q622" i="73"/>
  <c r="P1007" i="87"/>
  <c r="Q375" i="87"/>
  <c r="L284" i="73"/>
  <c r="T378" i="87"/>
  <c r="D240" i="73"/>
  <c r="P633" i="73"/>
  <c r="D285" i="73"/>
  <c r="D956" i="73"/>
  <c r="P1117" i="73"/>
  <c r="Q98" i="73"/>
  <c r="L942" i="73"/>
  <c r="AF605" i="87"/>
  <c r="T521" i="87"/>
  <c r="P891" i="87"/>
  <c r="T393" i="87"/>
  <c r="W254" i="73"/>
  <c r="T492" i="87"/>
  <c r="D759" i="73"/>
  <c r="AF13" i="83"/>
  <c r="P826" i="87"/>
  <c r="AI792" i="73"/>
  <c r="P779" i="87"/>
  <c r="W350" i="73"/>
  <c r="AF48" i="83"/>
  <c r="AF772" i="87"/>
  <c r="L924" i="87"/>
  <c r="AF430" i="87"/>
  <c r="Q982" i="73"/>
  <c r="L57" i="73"/>
  <c r="W1053" i="73"/>
  <c r="T840" i="87"/>
  <c r="W701" i="73"/>
  <c r="T753" i="87"/>
  <c r="P490" i="87"/>
  <c r="Q91" i="87"/>
  <c r="L80" i="83"/>
  <c r="W508" i="73"/>
  <c r="P692" i="87"/>
  <c r="W186" i="73"/>
  <c r="D8" i="73"/>
  <c r="Q469" i="87"/>
  <c r="L1143" i="73"/>
  <c r="L925" i="87"/>
  <c r="P432" i="87"/>
  <c r="L463" i="87"/>
  <c r="AI591" i="73"/>
  <c r="Q1059" i="73"/>
  <c r="L395" i="87"/>
  <c r="AI441" i="73"/>
  <c r="P361" i="73"/>
  <c r="Q968" i="87"/>
  <c r="L666" i="73"/>
  <c r="Q804" i="87"/>
  <c r="AI80" i="73"/>
  <c r="L614" i="87"/>
  <c r="T423" i="87"/>
  <c r="D814" i="73"/>
  <c r="D941" i="73"/>
  <c r="Q454" i="87"/>
  <c r="D287" i="73"/>
  <c r="AF641" i="87"/>
  <c r="Q434" i="73"/>
  <c r="D600" i="73"/>
  <c r="P503" i="73"/>
  <c r="P501" i="73"/>
  <c r="D841" i="73"/>
  <c r="P80" i="83"/>
  <c r="Q54" i="83"/>
  <c r="L333" i="73"/>
  <c r="P976" i="73"/>
  <c r="L38" i="83"/>
  <c r="AI955" i="73"/>
  <c r="T804" i="87"/>
  <c r="P349" i="87"/>
  <c r="AF62" i="83"/>
  <c r="AI357" i="73"/>
  <c r="P649" i="87"/>
  <c r="AI733" i="73"/>
  <c r="P1020" i="73"/>
  <c r="P41" i="87"/>
  <c r="L42" i="83"/>
  <c r="W586" i="73"/>
  <c r="Q707" i="87"/>
  <c r="L735" i="73"/>
  <c r="P565" i="73"/>
  <c r="W289" i="73"/>
  <c r="P689" i="73"/>
  <c r="L896" i="87"/>
  <c r="P16" i="3"/>
  <c r="AF764" i="87"/>
  <c r="L192" i="73"/>
  <c r="L218" i="73"/>
  <c r="T920" i="87"/>
  <c r="Q1081" i="87"/>
  <c r="AI882" i="73"/>
  <c r="W1201" i="73"/>
  <c r="P1058" i="87"/>
  <c r="P114" i="87"/>
  <c r="T1054" i="87"/>
  <c r="P811" i="87"/>
  <c r="AF401" i="87"/>
  <c r="P366" i="87"/>
  <c r="Q305" i="73"/>
  <c r="L851" i="87"/>
  <c r="D712" i="73"/>
  <c r="T477" i="87"/>
  <c r="P350" i="87"/>
  <c r="L727" i="87"/>
  <c r="L887" i="87"/>
  <c r="Q854" i="87"/>
  <c r="AI922" i="73"/>
  <c r="D349" i="73"/>
  <c r="Q84" i="73"/>
  <c r="L1079" i="87"/>
  <c r="Q863" i="87"/>
  <c r="P609" i="73"/>
  <c r="D429" i="73"/>
  <c r="W915" i="73"/>
  <c r="P273" i="83"/>
  <c r="W1093" i="73"/>
  <c r="P1042" i="87"/>
  <c r="P584" i="73"/>
  <c r="T406" i="87"/>
  <c r="AI340" i="73"/>
  <c r="AF738" i="87"/>
  <c r="L534" i="87"/>
  <c r="L744" i="87"/>
  <c r="L1057" i="73"/>
  <c r="P320" i="83"/>
  <c r="T913" i="87"/>
  <c r="AF977" i="87"/>
  <c r="AF732" i="87"/>
  <c r="D243" i="73"/>
  <c r="T884" i="87"/>
  <c r="P83" i="87"/>
  <c r="Q540" i="87"/>
  <c r="D630" i="73"/>
  <c r="AF1072" i="87"/>
  <c r="L594" i="73"/>
  <c r="P569" i="87"/>
  <c r="P12" i="83"/>
  <c r="P879" i="87"/>
  <c r="T1051" i="87"/>
  <c r="AI246" i="73"/>
  <c r="L950" i="87"/>
  <c r="P885" i="87"/>
  <c r="AF594" i="87"/>
  <c r="Q154" i="73"/>
  <c r="W354" i="73"/>
  <c r="Q669" i="87"/>
  <c r="P69" i="83"/>
  <c r="W1066" i="73"/>
  <c r="P647" i="87"/>
  <c r="W45" i="73"/>
  <c r="L1029" i="73"/>
  <c r="T80" i="83"/>
  <c r="Q114" i="87"/>
  <c r="Q1011" i="87"/>
  <c r="AI988" i="73"/>
  <c r="W605" i="73"/>
  <c r="T653" i="87"/>
  <c r="P593" i="87"/>
  <c r="L266" i="73"/>
  <c r="W55" i="73"/>
  <c r="L747" i="73"/>
  <c r="Q459" i="87"/>
  <c r="D989" i="73"/>
  <c r="D661" i="73"/>
  <c r="AF1036" i="87"/>
  <c r="P71" i="87"/>
  <c r="L432" i="87"/>
  <c r="T1072" i="87"/>
  <c r="T784" i="87"/>
  <c r="AF597" i="87"/>
  <c r="L650" i="87"/>
  <c r="L281" i="73"/>
  <c r="Q834" i="87"/>
  <c r="L828" i="73"/>
  <c r="AF726" i="87"/>
  <c r="W952" i="73"/>
  <c r="P709" i="87"/>
  <c r="L1145" i="73"/>
  <c r="L688" i="87"/>
  <c r="AF826" i="87"/>
  <c r="L106" i="87"/>
  <c r="Q465" i="73"/>
  <c r="L816" i="87"/>
  <c r="Q370" i="87"/>
  <c r="AI423" i="73"/>
  <c r="L806" i="87"/>
  <c r="W105" i="73"/>
  <c r="L158" i="73"/>
  <c r="L318" i="83"/>
  <c r="AF1013" i="87"/>
  <c r="L480" i="87"/>
  <c r="Q850" i="87"/>
  <c r="W768" i="73"/>
  <c r="T57" i="83"/>
  <c r="L96" i="73"/>
  <c r="T885" i="87"/>
  <c r="P614" i="87"/>
  <c r="P37" i="83"/>
  <c r="D735" i="73"/>
  <c r="L560" i="73"/>
  <c r="T728" i="87"/>
  <c r="AF658" i="87"/>
  <c r="L1021" i="87"/>
  <c r="P1161" i="73"/>
  <c r="P977" i="73"/>
  <c r="P99" i="87"/>
  <c r="D592" i="73"/>
  <c r="L811" i="87"/>
  <c r="AI1071" i="73"/>
  <c r="D1187" i="73"/>
  <c r="Q875" i="73"/>
  <c r="P566" i="87"/>
  <c r="L874" i="87"/>
  <c r="P552" i="87"/>
  <c r="D1163" i="73"/>
  <c r="W68" i="73"/>
  <c r="W597" i="73"/>
  <c r="P480" i="87"/>
  <c r="P737" i="73"/>
  <c r="L1047" i="87"/>
  <c r="L394" i="87"/>
  <c r="T746" i="87"/>
  <c r="Q1062" i="73"/>
  <c r="P929" i="87"/>
  <c r="L1030" i="87"/>
  <c r="D674" i="73"/>
  <c r="T343" i="87"/>
  <c r="L739" i="87"/>
  <c r="AI846" i="73"/>
  <c r="T875" i="87"/>
  <c r="Q880" i="73"/>
  <c r="L346" i="87"/>
  <c r="P61" i="73"/>
  <c r="D629" i="73"/>
  <c r="W988" i="73"/>
  <c r="AF37" i="83"/>
  <c r="T967" i="87"/>
  <c r="Q304" i="73"/>
  <c r="AI293" i="73"/>
  <c r="P711" i="87"/>
  <c r="AI755" i="73"/>
  <c r="Q721" i="73"/>
  <c r="Q106" i="87"/>
  <c r="P866" i="73"/>
  <c r="D485" i="73"/>
  <c r="Q848" i="73"/>
  <c r="P1186" i="73"/>
  <c r="T705" i="87"/>
  <c r="AF380" i="87"/>
  <c r="L859" i="87"/>
  <c r="W882" i="73"/>
  <c r="L110" i="73"/>
  <c r="AF497" i="87"/>
  <c r="Q120" i="87"/>
  <c r="L1095" i="73"/>
  <c r="AF488" i="87"/>
  <c r="D170" i="73"/>
  <c r="Q878" i="87"/>
  <c r="W1039" i="73"/>
  <c r="P753" i="87"/>
  <c r="P1083" i="87"/>
  <c r="D621" i="73"/>
  <c r="P771" i="87"/>
  <c r="T568" i="87"/>
  <c r="L1001" i="87"/>
  <c r="L295" i="83"/>
  <c r="L394" i="73"/>
  <c r="Q655" i="73"/>
  <c r="L923" i="87"/>
  <c r="T989" i="87"/>
  <c r="AF66" i="83"/>
  <c r="L59" i="83"/>
  <c r="T832" i="87"/>
  <c r="L329" i="73"/>
  <c r="L317" i="73"/>
  <c r="AI628" i="73"/>
  <c r="W33" i="73"/>
  <c r="P10" i="3"/>
  <c r="AI957" i="73"/>
  <c r="Q1042" i="87"/>
  <c r="AF862" i="87"/>
  <c r="L397" i="87"/>
  <c r="P539" i="87"/>
  <c r="AF915" i="87"/>
  <c r="D772" i="73"/>
  <c r="L934" i="73"/>
  <c r="Q440" i="87"/>
  <c r="P365" i="87"/>
  <c r="L67" i="73"/>
  <c r="AI35" i="73"/>
  <c r="AI21" i="73"/>
  <c r="D877" i="73"/>
  <c r="Q1098" i="73"/>
  <c r="D810" i="73"/>
  <c r="Q1058" i="73"/>
  <c r="AI150" i="73"/>
  <c r="L643" i="87"/>
  <c r="W608" i="73"/>
  <c r="D464" i="73"/>
  <c r="Q125" i="73"/>
  <c r="P479" i="87"/>
  <c r="W1092" i="73"/>
  <c r="L976" i="73"/>
  <c r="AI857" i="73"/>
  <c r="P981" i="73"/>
  <c r="W606" i="73"/>
  <c r="AI721" i="73"/>
  <c r="P229" i="73"/>
  <c r="T625" i="87"/>
  <c r="T881" i="87"/>
  <c r="Q84" i="83"/>
  <c r="W330" i="73"/>
  <c r="D902" i="73"/>
  <c r="P118" i="73"/>
  <c r="Q892" i="87"/>
  <c r="AI781" i="73"/>
  <c r="AI107" i="73"/>
  <c r="Q1012" i="87"/>
  <c r="D506" i="73"/>
  <c r="Q1110" i="73"/>
  <c r="W20" i="73"/>
  <c r="P53" i="87"/>
  <c r="Q433" i="73"/>
  <c r="P11" i="83"/>
  <c r="L517" i="73"/>
  <c r="W153" i="73"/>
  <c r="AF874" i="87"/>
  <c r="AI281" i="73"/>
  <c r="P832" i="73"/>
  <c r="AF972" i="87"/>
  <c r="L283" i="73"/>
  <c r="AF629" i="87"/>
  <c r="Q518" i="87"/>
  <c r="Q212" i="73"/>
  <c r="Q673" i="73"/>
  <c r="Q1093" i="73"/>
  <c r="P368" i="73"/>
  <c r="D618" i="73"/>
  <c r="T510" i="87"/>
  <c r="P109" i="73"/>
  <c r="AI471" i="73"/>
  <c r="T411" i="87"/>
  <c r="L132" i="87"/>
  <c r="T667" i="87"/>
  <c r="D58" i="73"/>
  <c r="Q658" i="87"/>
  <c r="L486" i="73"/>
  <c r="AI515" i="73"/>
  <c r="L669" i="73"/>
  <c r="Q478" i="73"/>
  <c r="T574" i="87"/>
  <c r="W1089" i="73"/>
  <c r="D697" i="73"/>
  <c r="AI665" i="73"/>
  <c r="Q757" i="87"/>
  <c r="P246" i="73"/>
  <c r="AI598" i="73"/>
  <c r="AI771" i="73"/>
  <c r="D998" i="73"/>
  <c r="P411" i="87"/>
  <c r="Q691" i="87"/>
  <c r="P676" i="87"/>
  <c r="P460" i="87"/>
  <c r="W685" i="73"/>
  <c r="P394" i="73"/>
  <c r="AI257" i="73"/>
  <c r="P479" i="73"/>
  <c r="T1082" i="87"/>
  <c r="Q290" i="83"/>
  <c r="P31" i="87"/>
  <c r="P734" i="87"/>
  <c r="P44" i="83"/>
  <c r="AI972" i="73"/>
  <c r="AI1045" i="73"/>
  <c r="AF357" i="87"/>
  <c r="L488" i="87"/>
  <c r="W904" i="73"/>
  <c r="AF831" i="87"/>
  <c r="P403" i="87"/>
  <c r="D493" i="73"/>
  <c r="L70" i="87"/>
  <c r="Q955" i="87"/>
  <c r="Q394" i="87"/>
  <c r="D983" i="73"/>
  <c r="T345" i="87"/>
  <c r="AI577" i="73"/>
  <c r="D127" i="73"/>
  <c r="D1049" i="73"/>
  <c r="Q1024" i="73"/>
  <c r="T23" i="83"/>
  <c r="W1174" i="73"/>
  <c r="AF349" i="87"/>
  <c r="T591" i="87"/>
  <c r="T633" i="87"/>
  <c r="T1077" i="87"/>
  <c r="D266" i="73"/>
  <c r="D174" i="73"/>
  <c r="L1123" i="73"/>
  <c r="P1175" i="73"/>
  <c r="T323" i="83"/>
  <c r="AI806" i="73"/>
  <c r="P986" i="87"/>
  <c r="AI508" i="73"/>
  <c r="L95" i="87"/>
  <c r="Q1152" i="73"/>
  <c r="W857" i="73"/>
  <c r="AI859" i="73"/>
  <c r="W686" i="73"/>
  <c r="Q839" i="73"/>
  <c r="P358" i="87"/>
  <c r="T968" i="87"/>
  <c r="AI679" i="73"/>
  <c r="AI47" i="73"/>
  <c r="AI1094" i="73"/>
  <c r="AI55" i="73"/>
  <c r="P1125" i="73"/>
  <c r="L322" i="73"/>
  <c r="L1072" i="73"/>
  <c r="D88" i="73"/>
  <c r="Q587" i="87"/>
  <c r="P840" i="87"/>
  <c r="Q537" i="87"/>
  <c r="AI669" i="73"/>
  <c r="AI46" i="73"/>
  <c r="Q972" i="73"/>
  <c r="L639" i="73"/>
  <c r="L880" i="87"/>
  <c r="P1035" i="73"/>
  <c r="P510" i="73"/>
  <c r="P28" i="73"/>
  <c r="AI378" i="73"/>
  <c r="W296" i="73"/>
  <c r="W1021" i="73"/>
  <c r="P212" i="73"/>
  <c r="Q107" i="87"/>
  <c r="D996" i="73"/>
  <c r="Q320" i="83"/>
  <c r="W245" i="73"/>
  <c r="P1054" i="73"/>
  <c r="Q824" i="87"/>
  <c r="AF852" i="87"/>
  <c r="T14" i="83"/>
  <c r="P278" i="83"/>
  <c r="L90" i="87"/>
  <c r="L42" i="73"/>
  <c r="P736" i="87"/>
  <c r="Q128" i="87"/>
  <c r="P647" i="73"/>
  <c r="W781" i="73"/>
  <c r="W31" i="73"/>
  <c r="D105" i="73"/>
  <c r="W174" i="73"/>
  <c r="Q43" i="87"/>
  <c r="P106" i="73"/>
  <c r="P691" i="73"/>
  <c r="L66" i="73"/>
  <c r="Q337" i="73"/>
  <c r="P972" i="87"/>
  <c r="D456" i="73"/>
  <c r="Q763" i="87"/>
  <c r="T827" i="87"/>
  <c r="AF586" i="87"/>
  <c r="Q1046" i="87"/>
  <c r="Q1029" i="87"/>
  <c r="D370" i="73"/>
  <c r="W319" i="73"/>
  <c r="AF59" i="83"/>
  <c r="Q653" i="87"/>
  <c r="P864" i="73"/>
  <c r="D961" i="73"/>
  <c r="W361" i="73"/>
  <c r="P1037" i="87"/>
  <c r="P280" i="73"/>
  <c r="L73" i="83"/>
  <c r="L886" i="73"/>
  <c r="W64" i="73"/>
  <c r="Q123" i="87"/>
  <c r="AF1068" i="87"/>
  <c r="P506" i="87"/>
  <c r="Q746" i="73"/>
  <c r="T738" i="87"/>
  <c r="L996" i="87"/>
  <c r="L899" i="87"/>
  <c r="P56" i="83"/>
  <c r="D924" i="73"/>
  <c r="P405" i="87"/>
  <c r="L456" i="87"/>
  <c r="L303" i="73"/>
  <c r="AF303" i="83"/>
  <c r="T506" i="87"/>
  <c r="P1136" i="73"/>
  <c r="Q977" i="87"/>
  <c r="Q873" i="87"/>
  <c r="P543" i="73"/>
  <c r="D826" i="73"/>
  <c r="Q1002" i="87"/>
  <c r="AF1070" i="87"/>
  <c r="Q1103" i="73"/>
  <c r="Q648" i="73"/>
  <c r="D509" i="73"/>
  <c r="L775" i="87"/>
  <c r="D1200" i="73"/>
  <c r="L381" i="87"/>
  <c r="T951" i="87"/>
  <c r="Q836" i="87"/>
  <c r="P1045" i="87"/>
  <c r="D955" i="73"/>
  <c r="Q94" i="87"/>
  <c r="L866" i="87"/>
  <c r="AF1001" i="87"/>
  <c r="Q276" i="73"/>
  <c r="W941" i="73"/>
  <c r="Q149" i="73"/>
  <c r="D1096" i="73"/>
  <c r="AF1050" i="87"/>
  <c r="W1009" i="73"/>
  <c r="AI581" i="73"/>
  <c r="Q983" i="73"/>
  <c r="AI1050" i="73"/>
  <c r="Q697" i="73"/>
  <c r="W79" i="73"/>
  <c r="W894" i="73"/>
  <c r="AI452" i="73"/>
  <c r="P981" i="87"/>
  <c r="AI384" i="73"/>
  <c r="L980" i="73"/>
  <c r="L818" i="87"/>
  <c r="Q396" i="87"/>
  <c r="Q871" i="73"/>
  <c r="P942" i="73"/>
  <c r="P220" i="73"/>
  <c r="Q384" i="73"/>
  <c r="L971" i="73"/>
  <c r="P345" i="87"/>
  <c r="P426" i="87"/>
  <c r="T923" i="87"/>
  <c r="AF767" i="87"/>
  <c r="D584" i="73"/>
  <c r="Q899" i="73"/>
  <c r="W516" i="73"/>
  <c r="AF535" i="87"/>
  <c r="Q474" i="73"/>
  <c r="L1041" i="87"/>
  <c r="Q200" i="73"/>
  <c r="AI843" i="73"/>
  <c r="P454" i="73"/>
  <c r="P78" i="87"/>
  <c r="AI413" i="73"/>
  <c r="AI725" i="73"/>
  <c r="P1087" i="73"/>
  <c r="L101" i="73"/>
  <c r="L729" i="87"/>
  <c r="P823" i="73"/>
  <c r="T711" i="87"/>
  <c r="P520" i="87"/>
  <c r="AF1016" i="87"/>
  <c r="AF758" i="87"/>
  <c r="T664" i="87"/>
  <c r="L264" i="73"/>
  <c r="L433" i="73"/>
  <c r="AI280" i="73"/>
  <c r="AF795" i="87"/>
  <c r="L93" i="87"/>
  <c r="D725" i="73"/>
  <c r="L413" i="73"/>
  <c r="Q62" i="83"/>
  <c r="W603" i="73"/>
  <c r="Q928" i="87"/>
  <c r="Q1030" i="73"/>
  <c r="L490" i="73"/>
  <c r="D407" i="73"/>
  <c r="AI629" i="73"/>
  <c r="Q444" i="73"/>
  <c r="AF960" i="87"/>
  <c r="L515" i="87"/>
  <c r="AI332" i="73"/>
  <c r="D161" i="73"/>
  <c r="T1073" i="87"/>
  <c r="L484" i="87"/>
  <c r="D871" i="73"/>
  <c r="L305" i="83"/>
  <c r="P704" i="87"/>
  <c r="Q292" i="73"/>
  <c r="L197" i="73"/>
  <c r="W1069" i="73"/>
  <c r="Q861" i="87"/>
  <c r="Q588" i="87"/>
  <c r="AF777" i="87"/>
  <c r="AI909" i="73"/>
  <c r="T837" i="87"/>
  <c r="L30" i="73"/>
  <c r="Q571" i="73"/>
  <c r="D990" i="73"/>
  <c r="AF794" i="87"/>
  <c r="D1194" i="73"/>
  <c r="AF569" i="87"/>
  <c r="L902" i="87"/>
  <c r="P974" i="87"/>
  <c r="AF642" i="87"/>
  <c r="T470" i="87"/>
  <c r="Q346" i="87"/>
  <c r="AI43" i="73"/>
  <c r="AI398" i="73"/>
  <c r="L756" i="87"/>
  <c r="W885" i="73"/>
  <c r="L50" i="87"/>
  <c r="Q884" i="87"/>
  <c r="L1048" i="73"/>
  <c r="T390" i="87"/>
  <c r="AF785" i="87"/>
  <c r="Q368" i="87"/>
  <c r="P367" i="73"/>
  <c r="O5" i="3"/>
  <c r="Q710" i="87"/>
  <c r="P726" i="87"/>
  <c r="W203" i="73"/>
  <c r="AF581" i="87"/>
  <c r="L39" i="83"/>
  <c r="D396" i="73"/>
  <c r="W525" i="73"/>
  <c r="AI715" i="73"/>
  <c r="W1144" i="73"/>
  <c r="P556" i="87"/>
  <c r="AI324" i="73"/>
  <c r="L70" i="83"/>
  <c r="D891" i="73"/>
  <c r="P63" i="87"/>
  <c r="AI450" i="73"/>
  <c r="D1152" i="73"/>
  <c r="L467" i="73"/>
  <c r="D204" i="73"/>
  <c r="AI199" i="73"/>
  <c r="L781" i="87"/>
  <c r="AI172" i="73"/>
  <c r="D83" i="73"/>
  <c r="AF71" i="83"/>
  <c r="T743" i="87"/>
  <c r="L944" i="87"/>
  <c r="P871" i="87"/>
  <c r="T603" i="87"/>
  <c r="Q1047" i="73"/>
  <c r="AI654" i="73"/>
  <c r="W517" i="73"/>
  <c r="T1019" i="87"/>
  <c r="Q102" i="73"/>
  <c r="AF424" i="87"/>
  <c r="Q30" i="83"/>
  <c r="W342" i="73"/>
  <c r="W398" i="73"/>
  <c r="L405" i="73"/>
  <c r="L28" i="83"/>
  <c r="L115" i="73"/>
  <c r="L131" i="73"/>
  <c r="AF73" i="83"/>
  <c r="AF824" i="87"/>
  <c r="P238" i="73"/>
  <c r="P822" i="87"/>
  <c r="Q986" i="87"/>
  <c r="Q43" i="73"/>
  <c r="AI713" i="73"/>
  <c r="T509" i="87"/>
  <c r="Q633" i="73"/>
  <c r="Q480" i="87"/>
  <c r="T364" i="87"/>
  <c r="L609" i="87"/>
  <c r="W575" i="73"/>
  <c r="P961" i="73"/>
  <c r="P617" i="73"/>
  <c r="AF388" i="87"/>
  <c r="D859" i="73"/>
  <c r="Q386" i="87"/>
  <c r="P644" i="87"/>
  <c r="Q514" i="87"/>
  <c r="P221" i="73"/>
  <c r="D540" i="73"/>
  <c r="D1160" i="73"/>
  <c r="T646" i="87"/>
  <c r="L175" i="73"/>
  <c r="Q1106" i="73"/>
  <c r="W1098" i="73"/>
  <c r="L1002" i="87"/>
  <c r="AF428" i="87"/>
  <c r="L945" i="73"/>
  <c r="T966" i="87"/>
  <c r="D379" i="73"/>
  <c r="W93" i="73"/>
  <c r="Q340" i="73"/>
  <c r="AI817" i="73"/>
  <c r="Q574" i="73"/>
  <c r="P1016" i="87"/>
  <c r="L434" i="87"/>
  <c r="W485" i="73"/>
  <c r="Q564" i="73"/>
  <c r="AF855" i="87"/>
  <c r="AF668" i="87"/>
  <c r="L92" i="73"/>
  <c r="AF277" i="83"/>
  <c r="P730" i="87"/>
  <c r="L543" i="87"/>
  <c r="W957" i="73"/>
  <c r="T796" i="87"/>
  <c r="T636" i="87"/>
  <c r="P388" i="73"/>
  <c r="AF752" i="87"/>
  <c r="T912" i="87"/>
  <c r="Q533" i="73"/>
  <c r="L733" i="87"/>
  <c r="AI1065" i="73"/>
  <c r="W1056" i="73"/>
  <c r="AF336" i="87"/>
  <c r="T84" i="83"/>
  <c r="D507" i="73"/>
  <c r="T655" i="87"/>
  <c r="L252" i="73"/>
  <c r="P376" i="87"/>
  <c r="P1027" i="73"/>
  <c r="Q818" i="87"/>
  <c r="D978" i="73"/>
  <c r="Q786" i="87"/>
  <c r="P1015" i="73"/>
  <c r="L892" i="87"/>
  <c r="P827" i="87"/>
  <c r="Q986" i="73"/>
  <c r="W468" i="73"/>
  <c r="L730" i="73"/>
  <c r="AI531" i="73"/>
  <c r="L552" i="87"/>
  <c r="Q679" i="87"/>
  <c r="AF489" i="87"/>
  <c r="L184" i="73"/>
  <c r="L644" i="73"/>
  <c r="AI410" i="73"/>
  <c r="P740" i="87"/>
  <c r="P490" i="73"/>
  <c r="AF649" i="87"/>
  <c r="W1065" i="73"/>
  <c r="D642" i="73"/>
  <c r="P532" i="87"/>
  <c r="L796" i="87"/>
  <c r="D21" i="73"/>
  <c r="W812" i="73"/>
  <c r="AF637" i="87"/>
  <c r="T414" i="87"/>
  <c r="AF725" i="87"/>
  <c r="P615" i="73"/>
  <c r="Q254" i="73"/>
  <c r="Q323" i="83"/>
  <c r="T13" i="83"/>
  <c r="Q128" i="73"/>
  <c r="AI390" i="73"/>
  <c r="P476" i="73"/>
  <c r="P805" i="87"/>
  <c r="P502" i="87"/>
  <c r="Q962" i="87"/>
  <c r="AI109" i="73"/>
  <c r="W830" i="73"/>
  <c r="Q173" i="73"/>
  <c r="L1106" i="73"/>
  <c r="P567" i="73"/>
  <c r="D50" i="73"/>
  <c r="Q683" i="73"/>
  <c r="P570" i="73"/>
  <c r="Q60" i="87"/>
  <c r="W489" i="73"/>
  <c r="AI426" i="73"/>
  <c r="P782" i="73"/>
  <c r="P518" i="73"/>
  <c r="L641" i="87"/>
  <c r="T424" i="87"/>
  <c r="P1120" i="73"/>
  <c r="L1112" i="73"/>
  <c r="P925" i="87"/>
  <c r="AF617" i="87"/>
  <c r="T474" i="87"/>
  <c r="P603" i="73"/>
  <c r="Q27" i="83"/>
  <c r="L400" i="87"/>
  <c r="P1014" i="73"/>
  <c r="P1022" i="87"/>
  <c r="AF65" i="83"/>
  <c r="W76" i="73"/>
  <c r="Q909" i="73"/>
  <c r="P671" i="73"/>
  <c r="Q740" i="73"/>
  <c r="Q428" i="87"/>
  <c r="P393" i="87"/>
  <c r="Q951" i="87"/>
  <c r="P620" i="87"/>
  <c r="W425" i="73"/>
  <c r="Q538" i="87"/>
  <c r="AF1031" i="87"/>
  <c r="Q286" i="73"/>
  <c r="AI132" i="73"/>
  <c r="W192" i="73"/>
  <c r="D124" i="73"/>
  <c r="T945" i="87"/>
  <c r="AI239" i="73"/>
  <c r="Q583" i="73"/>
  <c r="AI745" i="73"/>
  <c r="T10" i="83"/>
  <c r="T439" i="87"/>
  <c r="Q58" i="83"/>
  <c r="Q152" i="73"/>
  <c r="D249" i="73"/>
  <c r="AF745" i="87"/>
  <c r="D241" i="73"/>
  <c r="Q897" i="87"/>
  <c r="P797" i="73"/>
  <c r="Q27" i="73"/>
  <c r="AF435" i="87"/>
  <c r="D1093" i="73"/>
  <c r="AF362" i="87"/>
  <c r="P1038" i="87"/>
  <c r="L22" i="83"/>
  <c r="P295" i="73"/>
  <c r="Q451" i="87"/>
  <c r="P124" i="87"/>
  <c r="AI774" i="73"/>
  <c r="Q1043" i="73"/>
  <c r="P8" i="73"/>
  <c r="L835" i="73"/>
  <c r="Q726" i="73"/>
  <c r="Q849" i="87"/>
  <c r="D424" i="73"/>
  <c r="D23" i="73"/>
  <c r="T679" i="87"/>
  <c r="Q817" i="87"/>
  <c r="D890" i="73"/>
  <c r="AF460" i="87"/>
  <c r="P655" i="87"/>
  <c r="Q854" i="73"/>
  <c r="AF1024" i="87"/>
  <c r="P61" i="83"/>
  <c r="P67" i="83"/>
  <c r="W663" i="73"/>
  <c r="P478" i="87"/>
  <c r="Q676" i="87"/>
  <c r="Q770" i="87"/>
  <c r="T883" i="87"/>
  <c r="Q950" i="87"/>
  <c r="P469" i="87"/>
  <c r="T722" i="87"/>
  <c r="P113" i="73"/>
  <c r="P567" i="87"/>
  <c r="T76" i="83"/>
  <c r="Q729" i="87"/>
  <c r="L527" i="87"/>
  <c r="Q188" i="73"/>
  <c r="Q470" i="87"/>
  <c r="Q475" i="87"/>
  <c r="P894" i="87"/>
  <c r="L74" i="73"/>
  <c r="AF973" i="87"/>
  <c r="Q1067" i="87"/>
  <c r="AI824" i="73"/>
  <c r="W410" i="73"/>
  <c r="P1070" i="87"/>
  <c r="AI99" i="73"/>
  <c r="AF483" i="87"/>
  <c r="W822" i="73"/>
  <c r="L415" i="73"/>
  <c r="Q374" i="73"/>
  <c r="P636" i="87"/>
  <c r="L814" i="73"/>
  <c r="L766" i="73"/>
  <c r="W81" i="73"/>
  <c r="D585" i="73"/>
  <c r="AF390" i="87"/>
  <c r="P645" i="73"/>
  <c r="W604" i="73"/>
  <c r="Q334" i="73"/>
  <c r="T791" i="87"/>
  <c r="L1012" i="87"/>
  <c r="D797" i="73"/>
  <c r="T519" i="87"/>
  <c r="T1065" i="87"/>
  <c r="AI763" i="73"/>
  <c r="P128" i="87"/>
  <c r="D1011" i="73"/>
  <c r="D868" i="73"/>
  <c r="AF432" i="87"/>
  <c r="D503" i="73"/>
  <c r="P35" i="83"/>
  <c r="P1143" i="73"/>
  <c r="L504" i="87"/>
  <c r="L1153" i="73"/>
  <c r="AI1103" i="73"/>
  <c r="Q98" i="87"/>
  <c r="Q734" i="87"/>
  <c r="P203" i="73"/>
  <c r="L970" i="87"/>
  <c r="L56" i="87"/>
  <c r="Q869" i="73"/>
  <c r="L558" i="87"/>
  <c r="D1169" i="73"/>
  <c r="W624" i="73"/>
  <c r="P698" i="87"/>
  <c r="AI652" i="73"/>
  <c r="T1018" i="87"/>
  <c r="D1067" i="73"/>
  <c r="P784" i="87"/>
  <c r="W1160" i="73"/>
  <c r="P931" i="73"/>
  <c r="P294" i="83"/>
  <c r="AI295" i="73"/>
  <c r="L1041" i="73"/>
  <c r="L724" i="73"/>
  <c r="D864" i="73"/>
  <c r="D1052" i="73"/>
  <c r="P1011" i="87"/>
  <c r="P995" i="87"/>
  <c r="AI358" i="73"/>
  <c r="AF615" i="87"/>
  <c r="P359" i="87"/>
  <c r="AI579" i="73"/>
  <c r="T640" i="87"/>
  <c r="T783" i="87"/>
  <c r="L929" i="87"/>
  <c r="P685" i="87"/>
  <c r="Q1189" i="73"/>
  <c r="AI86" i="73"/>
  <c r="L484" i="73"/>
  <c r="P297" i="73"/>
  <c r="P941" i="73"/>
  <c r="Q73" i="83"/>
  <c r="T564" i="87"/>
  <c r="Q130" i="73"/>
  <c r="T895" i="87"/>
  <c r="P67" i="87"/>
  <c r="Q427" i="87"/>
  <c r="W349" i="73"/>
  <c r="T831" i="87"/>
  <c r="D177" i="73"/>
  <c r="L1177" i="73"/>
  <c r="AI716" i="73"/>
  <c r="T1005" i="87"/>
  <c r="L233" i="73"/>
  <c r="D47" i="73"/>
  <c r="T624" i="87"/>
  <c r="D221" i="73"/>
  <c r="P889" i="73"/>
  <c r="AF17" i="83"/>
  <c r="P979" i="87"/>
  <c r="L550" i="87"/>
  <c r="W852" i="73"/>
  <c r="AF285" i="83"/>
  <c r="AF46" i="83"/>
  <c r="AF685" i="87"/>
  <c r="L608" i="73"/>
  <c r="Q338" i="87"/>
  <c r="D121" i="73"/>
  <c r="T867" i="87"/>
  <c r="AF576" i="87"/>
  <c r="L560" i="87"/>
  <c r="L903" i="87"/>
  <c r="Q882" i="73"/>
  <c r="D269" i="73"/>
  <c r="L56" i="73"/>
  <c r="P401" i="73"/>
  <c r="D173" i="73"/>
  <c r="P889" i="87"/>
  <c r="P988" i="73"/>
  <c r="Q937" i="73"/>
  <c r="P1183" i="73"/>
  <c r="AI788" i="73"/>
  <c r="W213" i="73"/>
  <c r="AF366" i="87"/>
  <c r="T1022" i="87"/>
  <c r="AF473" i="87"/>
  <c r="P58" i="87"/>
  <c r="T287" i="83"/>
  <c r="P908" i="87"/>
  <c r="L977" i="73"/>
  <c r="Q352" i="87"/>
  <c r="T647" i="87"/>
  <c r="Q624" i="87"/>
  <c r="L1002" i="73"/>
  <c r="D549" i="73"/>
  <c r="AF903" i="87"/>
  <c r="P1055" i="73"/>
  <c r="L1072" i="87"/>
  <c r="L1067" i="87"/>
  <c r="Q401" i="73"/>
  <c r="D938" i="73"/>
  <c r="Q236" i="73"/>
  <c r="P451" i="73"/>
  <c r="P741" i="87"/>
  <c r="P121" i="73"/>
  <c r="L801" i="73"/>
  <c r="W172" i="73"/>
  <c r="L49" i="73"/>
  <c r="Q1030" i="87"/>
  <c r="Q651" i="73"/>
  <c r="AI1119" i="73"/>
  <c r="Q802" i="87"/>
  <c r="Q117" i="87"/>
  <c r="L248" i="73"/>
  <c r="L1090" i="73"/>
  <c r="L1045" i="87"/>
  <c r="D815" i="73"/>
  <c r="AF547" i="87"/>
  <c r="Q800" i="87"/>
  <c r="T566" i="87"/>
  <c r="P956" i="87"/>
  <c r="AI1118" i="73"/>
  <c r="AI615" i="73"/>
  <c r="Q1065" i="87"/>
  <c r="L315" i="83"/>
  <c r="D625" i="73"/>
  <c r="L910" i="73"/>
  <c r="L376" i="87"/>
  <c r="L767" i="73"/>
  <c r="T897" i="87"/>
  <c r="AF555" i="87"/>
  <c r="P580" i="73"/>
  <c r="T1033" i="87"/>
  <c r="AF994" i="87"/>
  <c r="AI289" i="73"/>
  <c r="L918" i="73"/>
  <c r="P660" i="73"/>
  <c r="T558" i="87"/>
  <c r="AF839" i="87"/>
  <c r="Q511" i="87"/>
  <c r="P239" i="73"/>
  <c r="AF967" i="87"/>
  <c r="P448" i="87"/>
  <c r="L86" i="87"/>
  <c r="D438" i="73"/>
  <c r="L894" i="87"/>
  <c r="Q732" i="87"/>
  <c r="P628" i="73"/>
  <c r="AF527" i="87"/>
  <c r="P685" i="73"/>
  <c r="L502" i="73"/>
  <c r="Q798" i="87"/>
  <c r="Q637" i="73"/>
  <c r="L877" i="87"/>
  <c r="Q408" i="87"/>
  <c r="D967" i="73"/>
  <c r="L133" i="73"/>
  <c r="AF695" i="87"/>
  <c r="P629" i="87"/>
  <c r="L963" i="73"/>
  <c r="P938" i="73"/>
  <c r="L513" i="73"/>
  <c r="Q996" i="87"/>
  <c r="T856" i="87"/>
  <c r="T674" i="87"/>
  <c r="Q272" i="73"/>
  <c r="Q653" i="73"/>
  <c r="D971" i="73"/>
  <c r="AF274" i="83"/>
  <c r="AI840" i="73"/>
  <c r="L633" i="73"/>
  <c r="L554" i="73"/>
  <c r="P1156" i="73"/>
  <c r="Q402" i="87"/>
  <c r="W488" i="73"/>
  <c r="T765" i="87"/>
  <c r="L85" i="73"/>
  <c r="Q399" i="73"/>
  <c r="P370" i="87"/>
  <c r="AI128" i="73"/>
  <c r="Q679" i="73"/>
  <c r="Q1074" i="73"/>
  <c r="AI1037" i="73"/>
  <c r="L491" i="87"/>
  <c r="D225" i="73"/>
  <c r="AF740" i="87"/>
  <c r="L875" i="73"/>
  <c r="P256" i="73"/>
  <c r="D915" i="73"/>
  <c r="P677" i="87"/>
  <c r="P281" i="83"/>
  <c r="W447" i="73"/>
  <c r="Q129" i="73"/>
  <c r="P550" i="87"/>
  <c r="AI290" i="73"/>
  <c r="AI1062" i="73"/>
  <c r="D22" i="73"/>
  <c r="L950" i="73"/>
  <c r="L54" i="87"/>
  <c r="W308" i="73"/>
  <c r="P290" i="83"/>
  <c r="AI833" i="73"/>
  <c r="P545" i="87"/>
  <c r="Q642" i="73"/>
  <c r="AF353" i="87"/>
  <c r="Q680" i="87"/>
  <c r="W563" i="73"/>
  <c r="P386" i="87"/>
  <c r="D278" i="73"/>
  <c r="L111" i="87"/>
  <c r="P840" i="73"/>
  <c r="T350" i="87"/>
  <c r="P558" i="87"/>
  <c r="L142" i="73"/>
  <c r="AF705" i="87"/>
  <c r="D404" i="73"/>
  <c r="D140" i="73"/>
  <c r="P718" i="73"/>
  <c r="Q912" i="87"/>
  <c r="T562" i="87"/>
  <c r="D46" i="73"/>
  <c r="L1188" i="73"/>
  <c r="AF603" i="87"/>
  <c r="Q436" i="87"/>
  <c r="Q893" i="73"/>
  <c r="P558" i="73"/>
  <c r="L161" i="73"/>
  <c r="P1007" i="73"/>
  <c r="P1021" i="87"/>
  <c r="W54" i="73"/>
  <c r="P383" i="73"/>
  <c r="T584" i="87"/>
  <c r="T1011" i="87"/>
  <c r="W1059" i="73"/>
  <c r="AI1007" i="73"/>
  <c r="AI160" i="73"/>
  <c r="D830" i="73"/>
  <c r="AF376" i="87"/>
  <c r="Q415" i="73"/>
  <c r="L870" i="73"/>
  <c r="L470" i="73"/>
  <c r="D76" i="73"/>
  <c r="Q1112" i="73"/>
  <c r="W1136" i="73"/>
  <c r="L207" i="73"/>
  <c r="Q275" i="83"/>
  <c r="T418" i="87"/>
  <c r="AF436" i="87"/>
  <c r="W154" i="73"/>
  <c r="AI360" i="73"/>
  <c r="D591" i="73"/>
  <c r="AI866" i="73"/>
  <c r="L715" i="73"/>
  <c r="AI1080" i="73"/>
  <c r="L678" i="73"/>
  <c r="AI511" i="73"/>
  <c r="Q874" i="73"/>
  <c r="T716" i="87"/>
  <c r="D120" i="73"/>
  <c r="L1181" i="73"/>
  <c r="L1067" i="73"/>
  <c r="Q221" i="73"/>
  <c r="P416" i="73"/>
  <c r="P675" i="73"/>
  <c r="L325" i="73"/>
  <c r="Q699" i="73"/>
  <c r="L991" i="87"/>
  <c r="L529" i="73"/>
  <c r="W813" i="73"/>
  <c r="L741" i="73"/>
  <c r="Q360" i="73"/>
  <c r="L1154" i="73"/>
  <c r="P343" i="87"/>
  <c r="L718" i="73"/>
  <c r="AF280" i="83"/>
  <c r="P131" i="87"/>
  <c r="AI465" i="73"/>
  <c r="P481" i="73"/>
  <c r="AI479" i="73"/>
  <c r="Q853" i="87"/>
  <c r="AI894" i="73"/>
  <c r="Q586" i="73"/>
  <c r="P41" i="73"/>
  <c r="Q836" i="73"/>
  <c r="AF781" i="87"/>
  <c r="D1136" i="73"/>
  <c r="Q846" i="87"/>
  <c r="L956" i="73"/>
  <c r="P820" i="73"/>
  <c r="P714" i="73"/>
  <c r="P516" i="73"/>
  <c r="W302" i="73"/>
  <c r="L496" i="87"/>
  <c r="P660" i="87"/>
  <c r="AI844" i="73"/>
  <c r="T342" i="87"/>
  <c r="D986" i="73"/>
  <c r="Q371" i="87"/>
  <c r="Q395" i="73"/>
  <c r="D581" i="73"/>
  <c r="Q550" i="87"/>
  <c r="P432" i="73"/>
  <c r="Q720" i="87"/>
  <c r="Q66" i="87"/>
  <c r="L265" i="73"/>
  <c r="AF782" i="87"/>
  <c r="L586" i="87"/>
  <c r="L538" i="73"/>
  <c r="P983" i="87"/>
  <c r="W750" i="73"/>
  <c r="P998" i="87"/>
  <c r="Q1139" i="73"/>
  <c r="Q467" i="73"/>
  <c r="Q688" i="73"/>
  <c r="Q958" i="73"/>
  <c r="AF33" i="83"/>
  <c r="Q1065" i="73"/>
  <c r="AI302" i="73"/>
  <c r="P628" i="87"/>
  <c r="P635" i="87"/>
  <c r="T648" i="87"/>
  <c r="P145" i="73"/>
  <c r="L1083" i="73"/>
  <c r="AI1174" i="73"/>
  <c r="Q1007" i="87"/>
  <c r="AF271" i="83"/>
  <c r="AF518" i="87"/>
  <c r="AI145" i="73"/>
  <c r="L848" i="73"/>
  <c r="W263" i="73"/>
  <c r="Q1150" i="73"/>
  <c r="AI543" i="73"/>
  <c r="AF1034" i="87"/>
  <c r="T1032" i="87"/>
  <c r="T971" i="87"/>
  <c r="AF650" i="87"/>
  <c r="AI948" i="73"/>
  <c r="AI1134" i="73"/>
  <c r="Q113" i="87"/>
  <c r="P716" i="73"/>
  <c r="Q295" i="73"/>
  <c r="T1084" i="87"/>
  <c r="W962" i="73"/>
  <c r="AF1047" i="87"/>
  <c r="AI995" i="73"/>
  <c r="Q908" i="73"/>
  <c r="AI320" i="73"/>
  <c r="AI1099" i="73"/>
  <c r="AF750" i="87"/>
  <c r="L812" i="73"/>
  <c r="P473" i="73"/>
  <c r="W297" i="73"/>
  <c r="Q103" i="73"/>
  <c r="D1175" i="73"/>
  <c r="T924" i="87"/>
  <c r="Q727" i="87"/>
  <c r="W552" i="73"/>
  <c r="AI776" i="73"/>
  <c r="P139" i="73"/>
  <c r="P35" i="87"/>
  <c r="D498" i="73"/>
  <c r="W157" i="73"/>
  <c r="P8" i="83"/>
  <c r="D1059" i="73"/>
  <c r="D1077" i="73"/>
  <c r="T517" i="87"/>
  <c r="P530" i="73"/>
  <c r="L219" i="73"/>
  <c r="W1159" i="73"/>
  <c r="W462" i="73"/>
  <c r="P774" i="87"/>
  <c r="P1005" i="73"/>
  <c r="Q1131" i="73"/>
  <c r="Q708" i="87"/>
  <c r="L729" i="73"/>
  <c r="T49" i="83"/>
  <c r="AI529" i="73"/>
  <c r="L466" i="87"/>
  <c r="D1154" i="73"/>
  <c r="Q132" i="73"/>
  <c r="L746" i="73"/>
  <c r="Q1119" i="73"/>
  <c r="Q773" i="73"/>
  <c r="L863" i="73"/>
  <c r="W856" i="73"/>
  <c r="P495" i="73"/>
  <c r="Q769" i="87"/>
  <c r="D646" i="73"/>
  <c r="L69" i="83"/>
  <c r="L823" i="87"/>
  <c r="AF367" i="87"/>
  <c r="W775" i="73"/>
  <c r="D696" i="73"/>
  <c r="D520" i="73"/>
  <c r="W1198" i="73"/>
  <c r="W477" i="73"/>
  <c r="D721" i="73"/>
  <c r="T668" i="87"/>
  <c r="T995" i="87"/>
  <c r="W371" i="73"/>
  <c r="Q798" i="73"/>
  <c r="Q435" i="73"/>
  <c r="L1135" i="73"/>
  <c r="D129" i="73"/>
  <c r="AI430" i="73"/>
  <c r="T48" i="83"/>
  <c r="Q870" i="73"/>
  <c r="Q59" i="83"/>
  <c r="P1095" i="73"/>
  <c r="L1021" i="73"/>
  <c r="T428" i="87"/>
  <c r="P482" i="73"/>
  <c r="L413" i="87"/>
  <c r="L282" i="83"/>
  <c r="AF542" i="87"/>
  <c r="Q887" i="73"/>
  <c r="Q284" i="83"/>
  <c r="Q829" i="73"/>
  <c r="AI917" i="73"/>
  <c r="D715" i="73"/>
  <c r="AI386" i="73"/>
  <c r="Q782" i="73"/>
  <c r="P542" i="73"/>
  <c r="AI405" i="73"/>
  <c r="AI370" i="73"/>
  <c r="W693" i="73"/>
  <c r="Q56" i="83"/>
  <c r="P744" i="73"/>
  <c r="P277" i="83"/>
  <c r="D427" i="73"/>
  <c r="P1115" i="73"/>
  <c r="D1069" i="73"/>
  <c r="W762" i="73"/>
  <c r="L524" i="87"/>
  <c r="D658" i="73"/>
  <c r="L554" i="87"/>
  <c r="D638" i="73"/>
  <c r="W993" i="73"/>
  <c r="AI702" i="73"/>
  <c r="Q1078" i="87"/>
  <c r="L339" i="87"/>
  <c r="D53" i="73"/>
  <c r="L169" i="73"/>
  <c r="Q584" i="87"/>
  <c r="Q954" i="87"/>
  <c r="Q570" i="73"/>
  <c r="W661" i="73"/>
  <c r="P399" i="73"/>
  <c r="L717" i="73"/>
  <c r="P43" i="73"/>
  <c r="Q1001" i="87"/>
  <c r="AF917" i="87"/>
  <c r="W1047" i="73"/>
  <c r="P950" i="87"/>
  <c r="T360" i="87"/>
  <c r="W909" i="73"/>
  <c r="W643" i="73"/>
  <c r="L767" i="87"/>
  <c r="P978" i="87"/>
  <c r="P363" i="73"/>
  <c r="Q1141" i="73"/>
  <c r="Q813" i="87"/>
  <c r="W1014" i="73"/>
  <c r="Q863" i="73"/>
  <c r="AI44" i="73"/>
  <c r="T627" i="87"/>
  <c r="AI648" i="73"/>
  <c r="L1094" i="73"/>
  <c r="W905" i="73"/>
  <c r="Q612" i="87"/>
  <c r="L702" i="87"/>
  <c r="W1172" i="73"/>
  <c r="AF9" i="83"/>
  <c r="L1068" i="87"/>
  <c r="P301" i="73"/>
  <c r="Q864" i="87"/>
  <c r="AF25" i="83"/>
  <c r="AI1014" i="73"/>
  <c r="P859" i="87"/>
  <c r="P140" i="73"/>
  <c r="AI89" i="73"/>
  <c r="Q573" i="87"/>
  <c r="L1039" i="73"/>
  <c r="W368" i="73"/>
  <c r="D400" i="73"/>
  <c r="L819" i="87"/>
  <c r="T24" i="83"/>
  <c r="Q865" i="73"/>
  <c r="Q658" i="73"/>
  <c r="W772" i="73"/>
  <c r="P436" i="87"/>
  <c r="L879" i="73"/>
  <c r="Q448" i="87"/>
  <c r="Q26" i="73"/>
  <c r="P940" i="73"/>
  <c r="W260" i="73"/>
  <c r="D936" i="73"/>
  <c r="P784" i="73"/>
  <c r="AI831" i="73"/>
  <c r="Q321" i="73"/>
  <c r="D858" i="73"/>
  <c r="Q328" i="73"/>
  <c r="AI85" i="73"/>
  <c r="Q1023" i="73"/>
  <c r="AF844" i="87"/>
  <c r="L711" i="73"/>
  <c r="D495" i="73"/>
  <c r="AI66" i="73"/>
  <c r="L912" i="87"/>
  <c r="AI994" i="73"/>
  <c r="AF1008" i="87"/>
  <c r="P595" i="87"/>
  <c r="P800" i="73"/>
  <c r="Q419" i="87"/>
  <c r="T882" i="87"/>
  <c r="W977" i="73"/>
  <c r="L194" i="73"/>
  <c r="L933" i="87"/>
  <c r="AI334" i="73"/>
  <c r="AF1011" i="87"/>
  <c r="P619" i="73"/>
  <c r="AI1152" i="73"/>
  <c r="W1036" i="73"/>
  <c r="D1045" i="73"/>
  <c r="Q99" i="87"/>
  <c r="Q906" i="73"/>
  <c r="D154" i="73"/>
  <c r="AI676" i="73"/>
  <c r="AF75" i="83"/>
  <c r="W1168" i="73"/>
  <c r="W343" i="73"/>
  <c r="W161" i="73"/>
  <c r="D909" i="73"/>
  <c r="Q471" i="73"/>
  <c r="Q998" i="73"/>
  <c r="W122" i="73"/>
  <c r="L1197" i="73"/>
  <c r="AF544" i="87"/>
  <c r="AI1067" i="73"/>
  <c r="Q1050" i="73"/>
  <c r="AI734" i="73"/>
  <c r="P1053" i="73"/>
  <c r="AI643" i="73"/>
  <c r="L988" i="87"/>
  <c r="D919" i="73"/>
  <c r="L876" i="87"/>
  <c r="P535" i="73"/>
  <c r="W767" i="73"/>
  <c r="D531" i="73"/>
  <c r="W594" i="73"/>
  <c r="Q74" i="73"/>
  <c r="L713" i="73"/>
  <c r="D306" i="73"/>
  <c r="D736" i="73"/>
  <c r="P770" i="73"/>
  <c r="T40" i="83"/>
  <c r="P772" i="87"/>
  <c r="P973" i="87"/>
  <c r="T755" i="87"/>
  <c r="Q421" i="87"/>
  <c r="L807" i="87"/>
  <c r="AI1006" i="73"/>
  <c r="Q765" i="73"/>
  <c r="AF981" i="87"/>
  <c r="AI438" i="73"/>
  <c r="P117" i="87"/>
  <c r="Q816" i="73"/>
  <c r="P963" i="87"/>
  <c r="AI1188" i="73"/>
  <c r="AI867" i="73"/>
  <c r="L696" i="87"/>
  <c r="AI439" i="73"/>
  <c r="Q1173" i="73"/>
  <c r="L635" i="87"/>
  <c r="P983" i="73"/>
  <c r="L138" i="73"/>
  <c r="AF1058" i="87"/>
  <c r="P858" i="87"/>
  <c r="AF383" i="87"/>
  <c r="AI939" i="73"/>
  <c r="AI891" i="73"/>
  <c r="L359" i="87"/>
  <c r="Q414" i="73"/>
  <c r="L960" i="87"/>
  <c r="Q962" i="73"/>
  <c r="L61" i="83"/>
  <c r="Q378" i="73"/>
  <c r="P517" i="87"/>
  <c r="AI724" i="73"/>
  <c r="L948" i="87"/>
  <c r="D1055" i="73"/>
  <c r="D1001" i="73"/>
  <c r="D1117" i="73"/>
  <c r="P849" i="73"/>
  <c r="L987" i="87"/>
  <c r="P821" i="87"/>
  <c r="D55" i="73"/>
  <c r="T46" i="83"/>
  <c r="D1166" i="73"/>
  <c r="L533" i="87"/>
  <c r="L1139" i="73"/>
  <c r="L293" i="73"/>
  <c r="T494" i="87"/>
  <c r="P42" i="83"/>
  <c r="Q855" i="73"/>
  <c r="W381" i="73"/>
  <c r="Q553" i="73"/>
  <c r="AI528" i="73"/>
  <c r="Q433" i="87"/>
  <c r="W834" i="73"/>
  <c r="L354" i="87"/>
  <c r="P679" i="73"/>
  <c r="Q770" i="73"/>
  <c r="W515" i="73"/>
  <c r="D49" i="73"/>
  <c r="L723" i="73"/>
  <c r="L907" i="87"/>
  <c r="L771" i="87"/>
  <c r="W620" i="73"/>
  <c r="P729" i="87"/>
  <c r="W664" i="73"/>
  <c r="Q665" i="87"/>
  <c r="AI951" i="73"/>
  <c r="AF595" i="87"/>
  <c r="L372" i="87"/>
  <c r="P884" i="87"/>
  <c r="P461" i="73"/>
  <c r="W832" i="73"/>
  <c r="D45" i="73"/>
  <c r="P84" i="73"/>
  <c r="D232" i="73"/>
  <c r="AI261" i="73"/>
  <c r="L868" i="87"/>
  <c r="W207" i="73"/>
  <c r="T1076" i="87"/>
  <c r="D310" i="73"/>
  <c r="D545" i="73"/>
  <c r="T997" i="87"/>
  <c r="P924" i="87"/>
  <c r="W1000" i="73"/>
  <c r="P972" i="73"/>
  <c r="AI361" i="73"/>
  <c r="AI318" i="73"/>
  <c r="AI1036" i="73"/>
  <c r="W419" i="73"/>
  <c r="D997" i="73"/>
  <c r="D395" i="73"/>
  <c r="W816" i="73"/>
  <c r="AI861" i="73"/>
  <c r="Q509" i="87"/>
  <c r="AF439" i="87"/>
  <c r="AF500" i="87"/>
  <c r="T372" i="87"/>
  <c r="AF599" i="87"/>
  <c r="Q190" i="73"/>
  <c r="T582" i="87"/>
  <c r="D135" i="73"/>
  <c r="T976" i="87"/>
  <c r="P782" i="87"/>
  <c r="Q495" i="87"/>
  <c r="D375" i="73"/>
  <c r="D345" i="73"/>
  <c r="P404" i="73"/>
  <c r="D985" i="73"/>
  <c r="W88" i="73"/>
  <c r="AI321" i="73"/>
  <c r="P285" i="73"/>
  <c r="P410" i="87"/>
  <c r="P961" i="87"/>
  <c r="L816" i="73"/>
  <c r="P1072" i="87"/>
  <c r="L1196" i="73"/>
  <c r="AF774" i="87"/>
  <c r="L991" i="73"/>
  <c r="Q1053" i="87"/>
  <c r="W108" i="73"/>
  <c r="L427" i="73"/>
  <c r="P445" i="73"/>
  <c r="T1014" i="87"/>
  <c r="W117" i="73"/>
  <c r="Q941" i="87"/>
  <c r="L154" i="73"/>
  <c r="AI687" i="73"/>
  <c r="AI595" i="73"/>
  <c r="Q814" i="73"/>
  <c r="L567" i="73"/>
  <c r="AI982" i="73"/>
  <c r="D505" i="73"/>
  <c r="P34" i="83"/>
  <c r="Q735" i="73"/>
  <c r="L1035" i="87"/>
  <c r="AI500" i="73"/>
  <c r="P680" i="87"/>
  <c r="L454" i="87"/>
  <c r="W609" i="73"/>
  <c r="P115" i="87"/>
  <c r="Q303" i="73"/>
  <c r="Q269" i="73"/>
  <c r="D1181" i="73"/>
  <c r="L440" i="73"/>
  <c r="T969" i="87"/>
  <c r="L698" i="87"/>
  <c r="L523" i="87"/>
  <c r="Q1116" i="73"/>
  <c r="P973" i="73"/>
  <c r="P1083" i="73"/>
  <c r="Q449" i="87"/>
  <c r="D301" i="73"/>
  <c r="L224" i="73"/>
  <c r="L1084" i="87"/>
  <c r="AI674" i="73"/>
  <c r="Q967" i="87"/>
  <c r="Q19" i="83"/>
  <c r="AF863" i="87"/>
  <c r="AI463" i="73"/>
  <c r="Q281" i="83"/>
  <c r="Q886" i="87"/>
  <c r="AI285" i="73"/>
  <c r="P358" i="73"/>
  <c r="L1029" i="87"/>
  <c r="W617" i="73"/>
  <c r="W559" i="73"/>
  <c r="D358" i="73"/>
  <c r="D687" i="73"/>
  <c r="P555" i="73"/>
  <c r="Q690" i="73"/>
  <c r="W914" i="73"/>
  <c r="AF498" i="87"/>
  <c r="AI94" i="73"/>
  <c r="T396" i="87"/>
  <c r="P381" i="73"/>
  <c r="P977" i="87"/>
  <c r="W19" i="73"/>
  <c r="Q218" i="73"/>
  <c r="T656" i="87"/>
  <c r="P659" i="87"/>
  <c r="L275" i="83"/>
  <c r="AI804" i="73"/>
  <c r="P357" i="87"/>
  <c r="T707" i="87"/>
  <c r="T496" i="87"/>
  <c r="T723" i="87"/>
  <c r="P1176" i="73"/>
  <c r="L976" i="87"/>
  <c r="L680" i="73"/>
  <c r="L1180" i="73"/>
  <c r="P314" i="73"/>
  <c r="D818" i="73"/>
  <c r="P876" i="87"/>
  <c r="Q142" i="73"/>
  <c r="D1168" i="73"/>
  <c r="AI8" i="73"/>
  <c r="L282" i="73"/>
  <c r="AI484" i="73"/>
  <c r="L638" i="87"/>
  <c r="Q787" i="87"/>
  <c r="L466" i="73"/>
  <c r="Q1006" i="73"/>
  <c r="T1027" i="87"/>
  <c r="T717" i="87"/>
  <c r="Q711" i="87"/>
  <c r="AI664" i="73"/>
  <c r="D1027" i="73"/>
  <c r="W760" i="73"/>
  <c r="L868" i="73"/>
  <c r="L9" i="83"/>
  <c r="W854" i="73"/>
  <c r="L435" i="73"/>
  <c r="AF622" i="87"/>
  <c r="T758" i="87"/>
  <c r="P1005" i="87"/>
  <c r="Q1170" i="73"/>
  <c r="P59" i="73"/>
  <c r="D137" i="73"/>
  <c r="AI362" i="73"/>
  <c r="W17" i="73"/>
  <c r="Q844" i="87"/>
  <c r="D729" i="73"/>
  <c r="D320" i="73"/>
  <c r="W314" i="73"/>
  <c r="P343" i="73"/>
  <c r="P618" i="87"/>
  <c r="Q829" i="87"/>
  <c r="Q348" i="87"/>
  <c r="P1080" i="73"/>
  <c r="Q1094" i="73"/>
  <c r="W579" i="73"/>
  <c r="T953" i="87"/>
  <c r="L962" i="87"/>
  <c r="D362" i="73"/>
  <c r="AI871" i="73"/>
  <c r="Q43" i="83"/>
  <c r="P621" i="87"/>
  <c r="P816" i="87"/>
  <c r="Q385" i="87"/>
  <c r="AF559" i="87"/>
  <c r="D570" i="73"/>
  <c r="AF887" i="87"/>
  <c r="L371" i="87"/>
  <c r="L592" i="73"/>
  <c r="L851" i="73"/>
  <c r="P339" i="73"/>
  <c r="AI706" i="73"/>
  <c r="Q1169" i="73"/>
  <c r="P1023" i="73"/>
  <c r="L395" i="73"/>
  <c r="L749" i="87"/>
  <c r="P1180" i="73"/>
  <c r="L1019" i="73"/>
  <c r="W1070" i="73"/>
  <c r="Q890" i="87"/>
  <c r="P928" i="87"/>
  <c r="L551" i="87"/>
  <c r="Q956" i="87"/>
  <c r="AF14" i="83"/>
  <c r="Q1014" i="73"/>
  <c r="T290" i="83"/>
  <c r="P703" i="87"/>
  <c r="T1034" i="87"/>
  <c r="Q557" i="73"/>
  <c r="Q1177" i="73"/>
  <c r="Q211" i="73"/>
  <c r="L907" i="73"/>
  <c r="L845" i="73"/>
  <c r="L380" i="87"/>
  <c r="L260" i="73"/>
  <c r="W1026" i="73"/>
  <c r="P162" i="73"/>
  <c r="T622" i="87"/>
  <c r="L445" i="87"/>
  <c r="L85" i="87"/>
  <c r="D1158" i="73"/>
  <c r="L422" i="87"/>
  <c r="Q417" i="73"/>
  <c r="D224" i="73"/>
  <c r="L966" i="73"/>
  <c r="Q37" i="83"/>
  <c r="D1073" i="73"/>
  <c r="W895" i="73"/>
  <c r="D743" i="73"/>
  <c r="P842" i="87"/>
  <c r="AI658" i="73"/>
  <c r="AI653" i="73"/>
  <c r="L375" i="87"/>
  <c r="D303" i="73"/>
  <c r="AI644" i="73"/>
  <c r="AF377" i="87"/>
  <c r="Q287" i="73"/>
  <c r="AI584" i="73"/>
  <c r="P725" i="87"/>
  <c r="D693" i="73"/>
  <c r="AF395" i="87"/>
  <c r="L908" i="73"/>
  <c r="D904" i="73"/>
  <c r="T461" i="87"/>
  <c r="L428" i="87"/>
  <c r="D992" i="73"/>
  <c r="L1028" i="87"/>
  <c r="D228" i="73"/>
  <c r="P665" i="87"/>
  <c r="P947" i="87"/>
  <c r="L691" i="87"/>
  <c r="T678" i="87"/>
  <c r="P759" i="87"/>
  <c r="L98" i="87"/>
  <c r="AI1202" i="73"/>
  <c r="W892" i="73"/>
  <c r="D840" i="73"/>
  <c r="L658" i="87"/>
  <c r="W316" i="73"/>
  <c r="AF461" i="87"/>
  <c r="L245" i="73"/>
  <c r="W958" i="73"/>
  <c r="D740" i="73"/>
  <c r="Q443" i="87"/>
  <c r="Q437" i="87"/>
  <c r="L45" i="73"/>
  <c r="P418" i="87"/>
  <c r="Q530" i="73"/>
  <c r="AI879" i="73"/>
  <c r="D66" i="73"/>
  <c r="L1048" i="87"/>
  <c r="Q1143" i="73"/>
  <c r="L52" i="73"/>
  <c r="P666" i="73"/>
  <c r="AF793" i="87"/>
  <c r="Q453" i="87"/>
  <c r="W564" i="73"/>
  <c r="L931" i="73"/>
  <c r="D583" i="73"/>
  <c r="Q243" i="73"/>
  <c r="L378" i="73"/>
  <c r="L706" i="73"/>
  <c r="T11" i="83"/>
  <c r="P791" i="87"/>
  <c r="AF868" i="87"/>
  <c r="P1052" i="87"/>
  <c r="L776" i="87"/>
  <c r="Q924" i="73"/>
  <c r="W283" i="73"/>
  <c r="W219" i="73"/>
  <c r="Q579" i="73"/>
  <c r="D773" i="73"/>
  <c r="AF416" i="87"/>
  <c r="W280" i="73"/>
  <c r="P351" i="87"/>
  <c r="W46" i="73"/>
  <c r="L34" i="87"/>
  <c r="P529" i="87"/>
  <c r="L977" i="87"/>
  <c r="AI650" i="73"/>
  <c r="P82" i="73"/>
  <c r="P15" i="83"/>
  <c r="P447" i="87"/>
  <c r="P491" i="87"/>
  <c r="AF344" i="87"/>
  <c r="D1075" i="73"/>
  <c r="L762" i="87"/>
  <c r="Q323" i="73"/>
  <c r="W831" i="73"/>
  <c r="D578" i="73"/>
  <c r="D636" i="73"/>
  <c r="AI990" i="73"/>
  <c r="Q933" i="73"/>
  <c r="L189" i="73"/>
  <c r="L324" i="73"/>
  <c r="L21" i="73"/>
  <c r="Q517" i="87"/>
  <c r="T682" i="87"/>
  <c r="AF928" i="87"/>
  <c r="L983" i="73"/>
  <c r="W715" i="73"/>
  <c r="Q86" i="73"/>
  <c r="D603" i="73"/>
  <c r="AF827" i="87"/>
  <c r="Q1079" i="73"/>
  <c r="AF1085" i="87"/>
  <c r="T523" i="87"/>
  <c r="AF1039" i="87"/>
  <c r="W265" i="73"/>
  <c r="L654" i="73"/>
  <c r="AF771" i="87"/>
  <c r="L784" i="73"/>
  <c r="D40" i="73"/>
  <c r="T468" i="87"/>
  <c r="Q1163" i="73"/>
  <c r="P104" i="73"/>
  <c r="AF990" i="87"/>
  <c r="Q964" i="87"/>
  <c r="P243" i="73"/>
  <c r="AF545" i="87"/>
  <c r="Q1085" i="87"/>
  <c r="Q510" i="87"/>
  <c r="W667" i="73"/>
  <c r="Q523" i="73"/>
  <c r="AI761" i="73"/>
  <c r="D502" i="73"/>
  <c r="L46" i="83"/>
  <c r="W1027" i="73"/>
  <c r="W736" i="73"/>
  <c r="D774" i="73"/>
  <c r="L870" i="87"/>
  <c r="L309" i="73"/>
  <c r="P1036" i="87"/>
  <c r="D510" i="73"/>
  <c r="AF759" i="87"/>
  <c r="D313" i="73"/>
  <c r="T855" i="87"/>
  <c r="W460" i="73"/>
  <c r="Q70" i="73"/>
  <c r="L787" i="87"/>
  <c r="P79" i="73"/>
  <c r="L483" i="87"/>
  <c r="AI213" i="73"/>
  <c r="W756" i="73"/>
  <c r="AF32" i="83"/>
  <c r="D929" i="73"/>
  <c r="P381" i="87"/>
  <c r="Q623" i="73"/>
  <c r="Q582" i="73"/>
  <c r="W163" i="73"/>
  <c r="W645" i="73"/>
  <c r="AI904" i="73"/>
  <c r="W814" i="73"/>
  <c r="AI971" i="73"/>
  <c r="AI816" i="73"/>
  <c r="L920" i="73"/>
  <c r="P416" i="87"/>
  <c r="Q877" i="87"/>
  <c r="D1118" i="73"/>
  <c r="P1072" i="73"/>
  <c r="AI925" i="73"/>
  <c r="Q750" i="73"/>
  <c r="P119" i="73"/>
  <c r="AI380" i="73"/>
  <c r="D508" i="73"/>
  <c r="Q1188" i="73"/>
  <c r="D158" i="73"/>
  <c r="Q1123" i="73"/>
  <c r="D70" i="73"/>
  <c r="L916" i="73"/>
  <c r="L278" i="83"/>
  <c r="AI877" i="73"/>
  <c r="Q8" i="73"/>
  <c r="D431" i="73"/>
  <c r="P1084" i="73"/>
  <c r="D28" i="73"/>
  <c r="Q718" i="87"/>
  <c r="D1030" i="73"/>
  <c r="W327" i="73"/>
  <c r="AF427" i="87"/>
  <c r="L254" i="73"/>
  <c r="P111" i="87"/>
  <c r="Q856" i="87"/>
  <c r="AI418" i="73"/>
  <c r="W179" i="73"/>
  <c r="L18" i="83"/>
  <c r="Q879" i="73"/>
  <c r="AF510" i="87"/>
  <c r="T725" i="87"/>
  <c r="T483" i="87"/>
  <c r="P684" i="73"/>
  <c r="AI1078" i="73"/>
  <c r="W422" i="73"/>
  <c r="AF1059" i="87"/>
  <c r="P81" i="73"/>
  <c r="AF341" i="87"/>
  <c r="AI425" i="73"/>
  <c r="D222" i="73"/>
  <c r="D988" i="73"/>
  <c r="P529" i="73"/>
  <c r="Q1035" i="73"/>
  <c r="L379" i="73"/>
  <c r="W1167" i="73"/>
  <c r="T415" i="87"/>
  <c r="W83" i="73"/>
  <c r="L486" i="87"/>
  <c r="L1026" i="73"/>
  <c r="T800" i="87"/>
  <c r="AF692" i="87"/>
  <c r="P721" i="73"/>
  <c r="P47" i="73"/>
  <c r="L1066" i="73"/>
  <c r="D602" i="73"/>
  <c r="P1182" i="73"/>
  <c r="P818" i="87"/>
  <c r="W887" i="73"/>
  <c r="L901" i="87"/>
  <c r="Q776" i="73"/>
  <c r="P1048" i="73"/>
  <c r="L622" i="73"/>
  <c r="Q599" i="73"/>
  <c r="P69" i="87"/>
  <c r="L882" i="73"/>
  <c r="L475" i="73"/>
  <c r="L1060" i="87"/>
  <c r="T1041" i="87"/>
  <c r="Q872" i="73"/>
  <c r="L1144" i="73"/>
  <c r="D1092" i="73"/>
  <c r="T908" i="87"/>
  <c r="Q698" i="87"/>
  <c r="T1081" i="87"/>
  <c r="T1044" i="87"/>
  <c r="P944" i="73"/>
  <c r="AF857" i="87"/>
  <c r="P282" i="83"/>
  <c r="L53" i="87"/>
  <c r="Q64" i="87"/>
  <c r="P1043" i="87"/>
  <c r="Q676" i="73"/>
  <c r="Q307" i="83"/>
  <c r="W960" i="73"/>
  <c r="P472" i="87"/>
  <c r="P633" i="87"/>
  <c r="L108" i="87"/>
  <c r="AF370" i="87"/>
  <c r="T348" i="87"/>
  <c r="Q944" i="87"/>
  <c r="L812" i="87"/>
  <c r="L438" i="73"/>
  <c r="Q217" i="73"/>
  <c r="P439" i="73"/>
  <c r="AI551" i="73"/>
  <c r="AI433" i="73"/>
  <c r="Q580" i="73"/>
  <c r="Q85" i="87"/>
  <c r="P355" i="73"/>
  <c r="Q904" i="73"/>
  <c r="W99" i="73"/>
  <c r="T427" i="87"/>
  <c r="W89" i="73"/>
  <c r="AI1109" i="73"/>
  <c r="D219" i="73"/>
  <c r="L581" i="87"/>
  <c r="L130" i="73"/>
  <c r="L710" i="73"/>
  <c r="AI884" i="73"/>
  <c r="L48" i="87"/>
  <c r="AI60" i="73"/>
  <c r="Q901" i="87"/>
  <c r="W375" i="73"/>
  <c r="W714" i="73"/>
  <c r="D635" i="73"/>
  <c r="P883" i="87"/>
  <c r="P24" i="73"/>
  <c r="T641" i="87"/>
  <c r="W372" i="73"/>
  <c r="Q318" i="83"/>
  <c r="D817" i="73"/>
  <c r="AI34" i="73"/>
  <c r="T572" i="87"/>
  <c r="Q358" i="73"/>
  <c r="Q264" i="73"/>
  <c r="L942" i="87"/>
  <c r="P1096" i="73"/>
  <c r="Q1192" i="73"/>
  <c r="Q797" i="87"/>
  <c r="W382" i="73"/>
  <c r="W737" i="73"/>
  <c r="P846" i="87"/>
  <c r="W611" i="73"/>
  <c r="AF983" i="87"/>
  <c r="P853" i="87"/>
  <c r="L335" i="73"/>
  <c r="L768" i="73"/>
  <c r="Q730" i="87"/>
  <c r="AI24" i="73"/>
  <c r="P300" i="73"/>
  <c r="L572" i="73"/>
  <c r="P101" i="73"/>
  <c r="P165" i="73"/>
  <c r="Q976" i="87"/>
  <c r="W28" i="73"/>
  <c r="AI1089" i="73"/>
  <c r="Q228" i="73"/>
  <c r="D1071" i="73"/>
  <c r="L726" i="87"/>
  <c r="D294" i="73"/>
  <c r="W240" i="73"/>
  <c r="W470" i="73"/>
  <c r="Q649" i="73"/>
  <c r="W955" i="73"/>
  <c r="L355" i="87"/>
  <c r="L109" i="87"/>
  <c r="Q249" i="73"/>
  <c r="T929" i="87"/>
  <c r="Q713" i="87"/>
  <c r="W243" i="73"/>
  <c r="P579" i="73"/>
  <c r="AF601" i="87"/>
  <c r="L79" i="83"/>
  <c r="P1174" i="73"/>
  <c r="D893" i="73"/>
  <c r="P406" i="73"/>
  <c r="D452" i="73"/>
  <c r="P871" i="73"/>
  <c r="AF778" i="87"/>
  <c r="L263" i="73"/>
  <c r="AF41" i="83"/>
  <c r="Q1124" i="73"/>
  <c r="AF539" i="87"/>
  <c r="AF1015" i="87"/>
  <c r="Q114" i="73"/>
  <c r="L547" i="87"/>
  <c r="L540" i="73"/>
  <c r="AI158" i="73"/>
  <c r="Q969" i="87"/>
  <c r="L87" i="73"/>
  <c r="AI845" i="73"/>
  <c r="W1100" i="73"/>
  <c r="Q981" i="87"/>
  <c r="AI1127" i="73"/>
  <c r="P350" i="73"/>
  <c r="T681" i="87"/>
  <c r="AI299" i="73"/>
  <c r="P394" i="87"/>
  <c r="W145" i="73"/>
  <c r="P226" i="73"/>
  <c r="T58" i="83"/>
  <c r="T975" i="87"/>
  <c r="L803" i="87"/>
  <c r="Q110" i="73"/>
  <c r="Q1006" i="87"/>
  <c r="P696" i="87"/>
  <c r="T1010" i="87"/>
  <c r="L627" i="73"/>
  <c r="P722" i="87"/>
  <c r="Q596" i="87"/>
  <c r="L225" i="73"/>
  <c r="AF347" i="87"/>
  <c r="L75" i="87"/>
  <c r="AI685" i="73"/>
  <c r="AI617" i="73"/>
  <c r="T607" i="87"/>
  <c r="AF8" i="83"/>
  <c r="W502" i="73"/>
  <c r="AI323" i="73"/>
  <c r="L897" i="87"/>
  <c r="L321" i="73"/>
  <c r="P818" i="73"/>
  <c r="Q1036" i="73"/>
  <c r="T852" i="87"/>
  <c r="AF373" i="87"/>
  <c r="AI943" i="73"/>
  <c r="D202" i="73"/>
  <c r="AI371" i="73"/>
  <c r="W380" i="73"/>
  <c r="Q957" i="87"/>
  <c r="Q760" i="87"/>
  <c r="T1061" i="87"/>
  <c r="P233" i="73"/>
  <c r="AI419" i="73"/>
  <c r="L214" i="73"/>
  <c r="P952" i="73"/>
  <c r="L700" i="73"/>
  <c r="W62" i="73"/>
  <c r="AI296" i="73"/>
  <c r="D125" i="73"/>
  <c r="P488" i="87"/>
  <c r="AI978" i="73"/>
  <c r="P59" i="87"/>
  <c r="P230" i="73"/>
  <c r="W1122" i="73"/>
  <c r="L500" i="87"/>
  <c r="D569" i="73"/>
  <c r="W1164" i="73"/>
  <c r="P749" i="87"/>
  <c r="L418" i="73"/>
  <c r="Q1144" i="73"/>
  <c r="D1109" i="73"/>
  <c r="P603" i="87"/>
  <c r="P980" i="87"/>
  <c r="Q215" i="73"/>
  <c r="Q949" i="73"/>
  <c r="P453" i="73"/>
  <c r="P475" i="87"/>
  <c r="AF1042" i="87"/>
  <c r="L1064" i="73"/>
  <c r="D79" i="73"/>
  <c r="L951" i="73"/>
  <c r="D59" i="73"/>
  <c r="D1149" i="73"/>
  <c r="AI453" i="73"/>
  <c r="Q793" i="73"/>
  <c r="P293" i="83"/>
  <c r="AI1082" i="73"/>
  <c r="D796" i="73"/>
  <c r="P423" i="73"/>
  <c r="L671" i="73"/>
  <c r="L1156" i="73"/>
  <c r="L827" i="87"/>
  <c r="P362" i="87"/>
  <c r="W829" i="73"/>
  <c r="AI216" i="73"/>
  <c r="W139" i="73"/>
  <c r="Q38" i="83"/>
  <c r="D907" i="73"/>
  <c r="L416" i="73"/>
  <c r="AF989" i="87"/>
  <c r="L59" i="73"/>
  <c r="Q36" i="87"/>
  <c r="D641" i="73"/>
  <c r="P317" i="73"/>
  <c r="Q296" i="83"/>
  <c r="D1184" i="73"/>
  <c r="T363" i="87"/>
  <c r="P169" i="73"/>
  <c r="D419" i="73"/>
  <c r="W1037" i="73"/>
  <c r="L943" i="87"/>
  <c r="L208" i="73"/>
  <c r="AI1133" i="73"/>
  <c r="L216" i="73"/>
  <c r="Q88" i="87"/>
  <c r="D684" i="73"/>
  <c r="AI95" i="73"/>
  <c r="T910" i="87"/>
  <c r="Q61" i="87"/>
  <c r="P387" i="73"/>
  <c r="D359" i="73"/>
  <c r="T78" i="83"/>
  <c r="Q946" i="73"/>
  <c r="L428" i="73"/>
  <c r="AI812" i="73"/>
  <c r="T992" i="87"/>
  <c r="T488" i="87"/>
  <c r="Q563" i="73"/>
  <c r="Q322" i="83"/>
  <c r="AF985" i="87"/>
  <c r="W299" i="73"/>
  <c r="P985" i="73"/>
  <c r="P531" i="73"/>
  <c r="D530" i="73"/>
  <c r="P310" i="73"/>
  <c r="P743" i="87"/>
  <c r="Q876" i="73"/>
  <c r="W961" i="73"/>
  <c r="Q257" i="73"/>
  <c r="W483" i="73"/>
  <c r="P172" i="73"/>
  <c r="P1052" i="73"/>
  <c r="Q915" i="87"/>
  <c r="P281" i="73"/>
  <c r="L372" i="73"/>
  <c r="T465" i="87"/>
  <c r="L873" i="73"/>
  <c r="Q315" i="83"/>
  <c r="T732" i="87"/>
  <c r="L452" i="73"/>
  <c r="L975" i="87"/>
  <c r="W95" i="73"/>
  <c r="D56" i="73"/>
  <c r="AI448" i="73"/>
  <c r="D579" i="73"/>
  <c r="AI481" i="73"/>
  <c r="P84" i="83"/>
  <c r="P768" i="87"/>
  <c r="Q290" i="73"/>
  <c r="P776" i="73"/>
  <c r="P761" i="73"/>
  <c r="P379" i="87"/>
  <c r="Q891" i="87"/>
  <c r="AF872" i="87"/>
  <c r="L956" i="87"/>
  <c r="AI863" i="73"/>
  <c r="W514" i="73"/>
  <c r="AF843" i="87"/>
  <c r="AI568" i="73"/>
  <c r="W227" i="73"/>
  <c r="AI527" i="73"/>
  <c r="AI703" i="73"/>
  <c r="Q479" i="87"/>
  <c r="D172" i="73"/>
  <c r="P124" i="73"/>
  <c r="AI1116" i="73"/>
  <c r="Q801" i="73"/>
  <c r="Q680" i="73"/>
  <c r="Q880" i="87"/>
  <c r="P886" i="87"/>
  <c r="P93" i="87"/>
  <c r="P965" i="87"/>
  <c r="L740" i="87"/>
  <c r="AI244" i="73"/>
  <c r="D1197" i="73"/>
  <c r="Q489" i="87"/>
  <c r="P231" i="73"/>
  <c r="P790" i="73"/>
  <c r="Q158" i="73"/>
  <c r="P508" i="87"/>
  <c r="P493" i="73"/>
  <c r="P335" i="73"/>
  <c r="AF275" i="83"/>
  <c r="L74" i="87"/>
  <c r="AF268" i="83"/>
  <c r="L701" i="87"/>
  <c r="Q987" i="87"/>
  <c r="AI478" i="73"/>
  <c r="L274" i="73"/>
  <c r="AI672" i="73"/>
  <c r="W527" i="73"/>
  <c r="Q356" i="73"/>
  <c r="P667" i="73"/>
  <c r="P1109" i="73"/>
  <c r="P1190" i="73"/>
  <c r="W1019" i="73"/>
  <c r="P1041" i="87"/>
  <c r="L958" i="87"/>
  <c r="L338" i="87"/>
  <c r="L674" i="87"/>
  <c r="AF707" i="87"/>
  <c r="P1069" i="73"/>
  <c r="AI638" i="73"/>
  <c r="P905" i="73"/>
  <c r="AI632" i="73"/>
  <c r="W255" i="73"/>
  <c r="AI619" i="73"/>
  <c r="P18" i="73"/>
  <c r="Q28" i="73"/>
  <c r="T807" i="87"/>
  <c r="P934" i="73"/>
  <c r="Q642" i="87"/>
  <c r="W632" i="73"/>
  <c r="Q445" i="87"/>
  <c r="Q133" i="73"/>
  <c r="W149" i="73"/>
  <c r="D1061" i="73"/>
  <c r="W850" i="73"/>
  <c r="L48" i="73"/>
  <c r="L73" i="87"/>
  <c r="AI580" i="73"/>
  <c r="T957" i="87"/>
  <c r="L958" i="73"/>
  <c r="P29" i="83"/>
  <c r="P188" i="73"/>
  <c r="P471" i="87"/>
  <c r="L443" i="73"/>
  <c r="L1085" i="73"/>
  <c r="P656" i="87"/>
  <c r="P927" i="73"/>
  <c r="L1044" i="87"/>
  <c r="T454" i="87"/>
  <c r="L1008" i="73"/>
  <c r="T489" i="87"/>
  <c r="Q626" i="87"/>
  <c r="D54" i="73"/>
  <c r="L1049" i="73"/>
  <c r="Q608" i="73"/>
  <c r="AI986" i="73"/>
  <c r="L953" i="73"/>
  <c r="P114" i="73"/>
  <c r="W1011" i="73"/>
  <c r="W221" i="73"/>
  <c r="D459" i="73"/>
  <c r="AF528" i="87"/>
  <c r="T379" i="87"/>
  <c r="Q432" i="87"/>
  <c r="T471" i="87"/>
  <c r="Q713" i="73"/>
  <c r="L731" i="73"/>
  <c r="L772" i="87"/>
  <c r="T407" i="87"/>
  <c r="AI83" i="73"/>
  <c r="P325" i="73"/>
  <c r="Q345" i="73"/>
  <c r="T532" i="87"/>
  <c r="P102" i="87"/>
  <c r="W303" i="73"/>
  <c r="Q571" i="87"/>
  <c r="AI407" i="73"/>
  <c r="D1005" i="73"/>
  <c r="L15" i="73"/>
  <c r="W743" i="73"/>
  <c r="W1117" i="73"/>
  <c r="Q605" i="87"/>
  <c r="L664" i="73"/>
  <c r="Q547" i="87"/>
  <c r="W747" i="73"/>
  <c r="L36" i="87"/>
  <c r="P159" i="73"/>
  <c r="P72" i="87"/>
  <c r="L1088" i="73"/>
  <c r="Q762" i="73"/>
  <c r="P641" i="87"/>
  <c r="W922" i="73"/>
  <c r="AI389" i="73"/>
  <c r="AF788" i="87"/>
  <c r="L91" i="87"/>
  <c r="AI967" i="73"/>
  <c r="AI1200" i="73"/>
  <c r="Q11" i="83"/>
  <c r="L1009" i="73"/>
  <c r="Q1178" i="73"/>
  <c r="W140" i="73"/>
  <c r="Q968" i="73"/>
  <c r="P289" i="83"/>
  <c r="AF883" i="87"/>
  <c r="T789" i="87"/>
  <c r="P84" i="87"/>
  <c r="Q556" i="87"/>
  <c r="Q126" i="87"/>
  <c r="D227" i="73"/>
  <c r="L903" i="73"/>
  <c r="AI621" i="73"/>
  <c r="P918" i="87"/>
  <c r="W486" i="73"/>
  <c r="L512" i="73"/>
  <c r="AF387" i="87"/>
  <c r="AF503" i="87"/>
  <c r="L38" i="73"/>
  <c r="D153" i="73"/>
  <c r="Q119" i="73"/>
  <c r="L417" i="87"/>
  <c r="AI578" i="73"/>
  <c r="AI1193" i="73"/>
  <c r="AI563" i="73"/>
  <c r="T810" i="87"/>
  <c r="T697" i="87"/>
  <c r="W621" i="73"/>
  <c r="Q859" i="87"/>
  <c r="P830" i="73"/>
  <c r="P881" i="87"/>
  <c r="P513" i="73"/>
  <c r="L723" i="87"/>
  <c r="D874" i="73"/>
  <c r="AI711" i="73"/>
  <c r="P612" i="87"/>
  <c r="Q458" i="73"/>
  <c r="Q964" i="73"/>
  <c r="P1106" i="73"/>
  <c r="D1106" i="73"/>
  <c r="AF322" i="83"/>
  <c r="AI520" i="73"/>
  <c r="P164" i="73"/>
  <c r="L483" i="73"/>
  <c r="D199" i="73"/>
  <c r="P82" i="83"/>
  <c r="D918" i="73"/>
  <c r="D652" i="73"/>
  <c r="Q1126" i="73"/>
  <c r="P171" i="73"/>
  <c r="Q1019" i="87"/>
  <c r="AI1076" i="73"/>
  <c r="L921" i="73"/>
  <c r="AF786" i="87"/>
  <c r="T695" i="87"/>
  <c r="D338" i="73"/>
  <c r="L789" i="73"/>
  <c r="T829" i="87"/>
  <c r="L953" i="87"/>
  <c r="D838" i="73"/>
  <c r="D179" i="73"/>
  <c r="L234" i="73"/>
  <c r="D60" i="73"/>
  <c r="Q1171" i="73"/>
  <c r="D234" i="73"/>
  <c r="Q326" i="83"/>
  <c r="Q651" i="87"/>
  <c r="AI118" i="73"/>
  <c r="L35" i="87"/>
  <c r="T685" i="87"/>
  <c r="P252" i="73"/>
  <c r="Q767" i="87"/>
  <c r="L1073" i="87"/>
  <c r="Q625" i="87"/>
  <c r="Q390" i="87"/>
  <c r="L53" i="73"/>
  <c r="Q597" i="87"/>
  <c r="D1162" i="73"/>
  <c r="AI964" i="73"/>
  <c r="L98" i="73"/>
  <c r="L1059" i="87"/>
  <c r="Q833" i="87"/>
  <c r="AI14" i="73"/>
  <c r="T577" i="87"/>
  <c r="AF20" i="83"/>
  <c r="L531" i="73"/>
  <c r="P455" i="87"/>
  <c r="L775" i="73"/>
  <c r="Q1008" i="73"/>
  <c r="W1143" i="73"/>
  <c r="D757" i="73"/>
  <c r="Q684" i="87"/>
  <c r="L849" i="73"/>
  <c r="W377" i="73"/>
  <c r="Q284" i="73"/>
  <c r="T813" i="87"/>
  <c r="L578" i="87"/>
  <c r="Q512" i="87"/>
  <c r="AI428" i="73"/>
  <c r="L487" i="87"/>
  <c r="P640" i="73"/>
  <c r="T544" i="87"/>
  <c r="AI1170" i="73"/>
  <c r="D748" i="73"/>
  <c r="P823" i="87"/>
  <c r="L1078" i="73"/>
  <c r="P955" i="87"/>
  <c r="Q1005" i="87"/>
  <c r="AF286" i="83"/>
  <c r="L631" i="73"/>
  <c r="AI898" i="73"/>
  <c r="W809" i="73"/>
  <c r="Q758" i="87"/>
  <c r="L363" i="73"/>
  <c r="P196" i="73"/>
  <c r="P60" i="83"/>
  <c r="Q709" i="73"/>
  <c r="L353" i="87"/>
  <c r="D1159" i="73"/>
  <c r="L392" i="87"/>
  <c r="P390" i="87"/>
  <c r="AF511" i="87"/>
  <c r="W258" i="73"/>
  <c r="AI533" i="73"/>
  <c r="AI373" i="73"/>
  <c r="AI666" i="73"/>
  <c r="O6" i="3"/>
  <c r="Q423" i="73"/>
  <c r="D428" i="73"/>
  <c r="P312" i="73"/>
  <c r="P945" i="73"/>
  <c r="L919" i="87"/>
  <c r="P27" i="73"/>
  <c r="Q344" i="73"/>
  <c r="P916" i="73"/>
  <c r="W521" i="73"/>
  <c r="L855" i="73"/>
  <c r="W912" i="73"/>
  <c r="L622" i="87"/>
  <c r="W228" i="73"/>
  <c r="T551" i="87"/>
  <c r="L1092" i="73"/>
  <c r="D488" i="73"/>
  <c r="AF823" i="87"/>
  <c r="L406" i="73"/>
  <c r="D1183" i="73"/>
  <c r="Q790" i="87"/>
  <c r="Q919" i="87"/>
  <c r="P793" i="87"/>
  <c r="Q648" i="87"/>
  <c r="Q24" i="73"/>
  <c r="L724" i="87"/>
  <c r="AI586" i="73"/>
  <c r="Q738" i="73"/>
  <c r="T828" i="87"/>
  <c r="AI671" i="73"/>
  <c r="AI154" i="73"/>
  <c r="P438" i="73"/>
  <c r="Q78" i="83"/>
  <c r="W135" i="73"/>
  <c r="W1149" i="73"/>
  <c r="AI241" i="73"/>
  <c r="W964" i="73"/>
  <c r="P721" i="87"/>
  <c r="W75" i="73"/>
  <c r="Q232" i="73"/>
  <c r="AF681" i="87"/>
  <c r="T68" i="83"/>
  <c r="L904" i="73"/>
  <c r="P315" i="83"/>
  <c r="D780" i="73"/>
  <c r="L390" i="73"/>
  <c r="P830" i="87"/>
  <c r="L735" i="87"/>
  <c r="P39" i="83"/>
  <c r="P728" i="87"/>
  <c r="P687" i="73"/>
  <c r="T873" i="87"/>
  <c r="L14" i="73"/>
  <c r="L518" i="73"/>
  <c r="P537" i="87"/>
  <c r="W598" i="73"/>
  <c r="L171" i="73"/>
  <c r="L548" i="73"/>
  <c r="AF18" i="83"/>
  <c r="AI16" i="73"/>
  <c r="T531" i="87"/>
  <c r="P843" i="87"/>
  <c r="W1169" i="73"/>
  <c r="P26" i="83"/>
  <c r="P951" i="73"/>
  <c r="Q124" i="73"/>
  <c r="AI542" i="73"/>
  <c r="W325" i="73"/>
  <c r="AI765" i="73"/>
  <c r="AF961" i="87"/>
  <c r="AF72" i="83"/>
  <c r="W932" i="73"/>
  <c r="Q631" i="73"/>
  <c r="P23" i="73"/>
  <c r="L450" i="87"/>
  <c r="P410" i="73"/>
  <c r="Q267" i="73"/>
  <c r="L495" i="73"/>
  <c r="AI947" i="73"/>
  <c r="W560" i="73"/>
  <c r="P1067" i="87"/>
  <c r="P1189" i="73"/>
  <c r="Q411" i="73"/>
  <c r="T696" i="87"/>
  <c r="D651" i="73"/>
  <c r="L69" i="87"/>
  <c r="W435" i="73"/>
  <c r="D317" i="73"/>
  <c r="AI312" i="73"/>
  <c r="P841" i="73"/>
  <c r="Q17" i="73"/>
  <c r="Q193" i="73"/>
  <c r="D126" i="73"/>
  <c r="Q77" i="73"/>
  <c r="Q629" i="73"/>
  <c r="AI1088" i="73"/>
  <c r="P65" i="83"/>
  <c r="Q272" i="83"/>
  <c r="AI306" i="73"/>
  <c r="L858" i="73"/>
  <c r="AI1057" i="73"/>
  <c r="Q494" i="87"/>
  <c r="T1048" i="87"/>
  <c r="W819" i="73"/>
  <c r="AI794" i="73"/>
  <c r="T60" i="83"/>
  <c r="L1013" i="87"/>
  <c r="Q46" i="73"/>
  <c r="T77" i="83"/>
  <c r="P58" i="83"/>
  <c r="AF948" i="87"/>
  <c r="L1053" i="73"/>
  <c r="AF1045" i="87"/>
  <c r="AI40" i="73"/>
  <c r="T692" i="87"/>
  <c r="Q529" i="73"/>
  <c r="Q172" i="73"/>
  <c r="AI372" i="73"/>
  <c r="AI567" i="73"/>
  <c r="W200" i="73"/>
  <c r="W784" i="73"/>
  <c r="AF551" i="87"/>
  <c r="Q125" i="87"/>
  <c r="Q435" i="87"/>
  <c r="Q198" i="73"/>
  <c r="Q367" i="73"/>
  <c r="Q1001" i="73"/>
  <c r="D43" i="73"/>
  <c r="P959" i="73"/>
  <c r="W183" i="73"/>
  <c r="D1131" i="73"/>
  <c r="Q662" i="73"/>
  <c r="Q25" i="73"/>
  <c r="AF564" i="87"/>
  <c r="Q1191" i="73"/>
  <c r="L72" i="73"/>
  <c r="P751" i="87"/>
  <c r="P1070" i="73"/>
  <c r="L183" i="73"/>
  <c r="L695" i="73"/>
  <c r="T1050" i="87"/>
  <c r="AI415" i="73"/>
  <c r="Q668" i="87"/>
  <c r="D92" i="73"/>
  <c r="P494" i="73"/>
  <c r="P765" i="73"/>
  <c r="D335" i="73"/>
  <c r="P514" i="87"/>
  <c r="L1178" i="73"/>
  <c r="AI331" i="73"/>
  <c r="L213" i="73"/>
  <c r="T638" i="87"/>
  <c r="L401" i="87"/>
  <c r="Q351" i="87"/>
  <c r="D829" i="73"/>
  <c r="P46" i="87"/>
  <c r="D403" i="73"/>
  <c r="W1171" i="73"/>
  <c r="L938" i="73"/>
  <c r="Q317" i="73"/>
  <c r="L699" i="87"/>
  <c r="Q1009" i="87"/>
  <c r="P1010" i="87"/>
  <c r="D1004" i="73"/>
  <c r="Q305" i="83"/>
  <c r="D702" i="73"/>
  <c r="D151" i="73"/>
  <c r="P723" i="73"/>
  <c r="P129" i="73"/>
  <c r="Q1031" i="87"/>
  <c r="P674" i="73"/>
  <c r="P88" i="73"/>
  <c r="L350" i="87"/>
  <c r="P914" i="73"/>
  <c r="L926" i="73"/>
  <c r="D457" i="73"/>
  <c r="L402" i="73"/>
  <c r="Q115" i="87"/>
  <c r="L58" i="87"/>
  <c r="P887" i="87"/>
  <c r="P298" i="73"/>
  <c r="Q68" i="83"/>
  <c r="AI536" i="73"/>
  <c r="AI583" i="73"/>
  <c r="T687" i="87"/>
  <c r="P667" i="87"/>
  <c r="T1036" i="87"/>
  <c r="L825" i="87"/>
  <c r="AF679" i="87"/>
  <c r="Q644" i="87"/>
  <c r="Q612" i="73"/>
  <c r="P132" i="73"/>
  <c r="W16" i="73"/>
  <c r="Q896" i="73"/>
  <c r="D350" i="73"/>
  <c r="L241" i="73"/>
  <c r="Q34" i="83"/>
  <c r="Q525" i="87"/>
  <c r="D378" i="73"/>
  <c r="AF643" i="87"/>
  <c r="L555" i="73"/>
  <c r="W268" i="73"/>
  <c r="P588" i="73"/>
  <c r="L178" i="73"/>
  <c r="L754" i="87"/>
  <c r="Q354" i="73"/>
  <c r="L148" i="73"/>
  <c r="W148" i="73"/>
  <c r="P97" i="87"/>
  <c r="L866" i="73"/>
  <c r="Q484" i="87"/>
  <c r="L645" i="87"/>
  <c r="D554" i="73"/>
  <c r="P999" i="73"/>
  <c r="L82" i="83"/>
  <c r="L60" i="73"/>
  <c r="D691" i="73"/>
  <c r="D542" i="73"/>
  <c r="D175" i="73"/>
  <c r="L223" i="73"/>
  <c r="Q941" i="73"/>
  <c r="D343" i="73"/>
  <c r="L857" i="73"/>
  <c r="P279" i="73"/>
  <c r="T359" i="87"/>
  <c r="P693" i="73"/>
  <c r="L837" i="87"/>
  <c r="T499" i="87"/>
  <c r="P954" i="87"/>
  <c r="AI593" i="73"/>
  <c r="Q993" i="87"/>
  <c r="W807" i="73"/>
  <c r="L287" i="73"/>
  <c r="L780" i="87"/>
  <c r="D1058" i="73"/>
  <c r="Q1138" i="73"/>
  <c r="L31" i="87"/>
  <c r="D499" i="73"/>
  <c r="D782" i="73"/>
  <c r="Q772" i="73"/>
  <c r="AI935" i="73"/>
  <c r="T59" i="83"/>
  <c r="Q431" i="87"/>
  <c r="AI20" i="73"/>
  <c r="AF905" i="87"/>
  <c r="P899" i="87"/>
  <c r="D118" i="73"/>
  <c r="D571" i="73"/>
  <c r="W1145" i="73"/>
  <c r="P625" i="73"/>
  <c r="T942" i="87"/>
  <c r="L984" i="87"/>
  <c r="W1105" i="73"/>
  <c r="L401" i="73"/>
  <c r="D449" i="73"/>
  <c r="T857" i="87"/>
  <c r="L607" i="73"/>
  <c r="D576" i="73"/>
  <c r="D1186" i="73"/>
  <c r="P1000" i="73"/>
  <c r="W788" i="73"/>
  <c r="W171" i="73"/>
  <c r="L1037" i="73"/>
  <c r="D373" i="73"/>
  <c r="AI446" i="73"/>
  <c r="Q686" i="87"/>
  <c r="W849" i="73"/>
  <c r="L414" i="73"/>
  <c r="T984" i="87"/>
  <c r="L450" i="73"/>
  <c r="L993" i="87"/>
  <c r="P862" i="73"/>
  <c r="T905" i="87"/>
  <c r="T1007" i="87"/>
  <c r="AF735" i="87"/>
  <c r="Q1148" i="73"/>
  <c r="P304" i="73"/>
  <c r="W983" i="73"/>
  <c r="L913" i="73"/>
  <c r="P800" i="87"/>
  <c r="P11" i="3"/>
  <c r="L292" i="73"/>
  <c r="AI368" i="73"/>
  <c r="W1030" i="73"/>
  <c r="P290" i="73"/>
  <c r="AI566" i="73"/>
  <c r="W323" i="73"/>
  <c r="P1065" i="87"/>
  <c r="W397" i="73"/>
  <c r="P346" i="73"/>
  <c r="D1089" i="73"/>
  <c r="W328" i="73"/>
  <c r="D807" i="73"/>
  <c r="L609" i="73"/>
  <c r="T918" i="87"/>
  <c r="P398" i="73"/>
  <c r="AF84" i="83"/>
  <c r="AF281" i="83"/>
  <c r="AF47" i="83"/>
  <c r="L579" i="73"/>
  <c r="L134" i="73"/>
  <c r="P903" i="87"/>
  <c r="D927" i="73"/>
  <c r="AI113" i="73"/>
  <c r="W561" i="73"/>
  <c r="AF45" i="83"/>
  <c r="Q359" i="87"/>
  <c r="AI393" i="73"/>
  <c r="Q549" i="87"/>
  <c r="L75" i="83"/>
  <c r="T458" i="87"/>
  <c r="Q1096" i="73"/>
  <c r="L339" i="73"/>
  <c r="D707" i="73"/>
  <c r="L449" i="87"/>
  <c r="D875" i="73"/>
  <c r="P801" i="87"/>
  <c r="W271" i="73"/>
  <c r="Q705" i="73"/>
  <c r="L44" i="83"/>
  <c r="L577" i="73"/>
  <c r="W29" i="73"/>
  <c r="L1113" i="73"/>
  <c r="D1121" i="73"/>
  <c r="L311" i="83"/>
  <c r="P604" i="87"/>
  <c r="L708" i="73"/>
  <c r="L17" i="73"/>
  <c r="L1023" i="87"/>
  <c r="AI975" i="73"/>
  <c r="L760" i="73"/>
  <c r="W999" i="73"/>
  <c r="P316" i="73"/>
  <c r="D1079" i="73"/>
  <c r="Q1022" i="87"/>
  <c r="P580" i="87"/>
  <c r="P629" i="73"/>
  <c r="D441" i="73"/>
  <c r="P626" i="73"/>
  <c r="AI165" i="73"/>
  <c r="L1044" i="73"/>
  <c r="AI119" i="73"/>
  <c r="L362" i="73"/>
  <c r="AI851" i="73"/>
  <c r="L679" i="87"/>
  <c r="AI850" i="73"/>
  <c r="P796" i="73"/>
  <c r="Q175" i="73"/>
  <c r="P868" i="87"/>
  <c r="Q673" i="87"/>
  <c r="W949" i="73"/>
  <c r="D631" i="73"/>
  <c r="W408" i="73"/>
  <c r="T466" i="87"/>
  <c r="T1004" i="87"/>
  <c r="W540" i="73"/>
  <c r="T546" i="87"/>
  <c r="P814" i="87"/>
  <c r="D305" i="73"/>
  <c r="L28" i="73"/>
  <c r="L1020" i="87"/>
  <c r="P73" i="83"/>
  <c r="L76" i="87"/>
  <c r="W1076" i="73"/>
  <c r="W409" i="73"/>
  <c r="D550" i="73"/>
  <c r="L594" i="87"/>
  <c r="P299" i="83"/>
  <c r="L764" i="73"/>
  <c r="L1055" i="73"/>
  <c r="D1143" i="73"/>
  <c r="L73" i="73"/>
  <c r="L304" i="73"/>
  <c r="L522" i="73"/>
  <c r="AF941" i="87"/>
  <c r="L1133" i="73"/>
  <c r="L591" i="87"/>
  <c r="P688" i="87"/>
  <c r="L889" i="87"/>
  <c r="D667" i="73"/>
  <c r="AI599" i="73"/>
  <c r="Q258" i="73"/>
  <c r="L672" i="73"/>
  <c r="Q67" i="83"/>
  <c r="D149" i="73"/>
  <c r="D887" i="73"/>
  <c r="T874" i="87"/>
  <c r="Q315" i="73"/>
  <c r="P309" i="83"/>
  <c r="D1099" i="73"/>
  <c r="AI1165" i="73"/>
  <c r="P661" i="87"/>
  <c r="AI842" i="73"/>
  <c r="L348" i="87"/>
  <c r="AI41" i="73"/>
  <c r="P444" i="87"/>
  <c r="AI388" i="73"/>
  <c r="T307" i="83"/>
  <c r="L1098" i="73"/>
  <c r="D647" i="73"/>
  <c r="L686" i="73"/>
  <c r="P860" i="87"/>
  <c r="AF709" i="87"/>
  <c r="W238" i="73"/>
  <c r="P1074" i="73"/>
  <c r="P1091" i="73"/>
  <c r="P1015" i="87"/>
  <c r="P321" i="83"/>
  <c r="L1017" i="87"/>
  <c r="P855" i="73"/>
  <c r="P666" i="87"/>
  <c r="P856" i="87"/>
  <c r="D1013" i="73"/>
  <c r="Q1176" i="73"/>
  <c r="L605" i="87"/>
  <c r="L1136" i="73"/>
  <c r="W702" i="73"/>
  <c r="AI680" i="73"/>
  <c r="T447" i="87"/>
  <c r="AF1082" i="87"/>
  <c r="AF963" i="87"/>
  <c r="L661" i="73"/>
  <c r="D837" i="73"/>
  <c r="P1169" i="73"/>
  <c r="L75" i="73"/>
  <c r="L269" i="73"/>
  <c r="T978" i="87"/>
  <c r="AI1137" i="73"/>
  <c r="AF80" i="83"/>
  <c r="D242" i="73"/>
  <c r="P424" i="73"/>
  <c r="AI662" i="73"/>
  <c r="L628" i="73"/>
  <c r="D944" i="73"/>
  <c r="AF441" i="87"/>
  <c r="P1155" i="73"/>
  <c r="Q359" i="73"/>
  <c r="Q76" i="83"/>
  <c r="D1151" i="73"/>
  <c r="AI969" i="73"/>
  <c r="D67" i="73"/>
  <c r="AI777" i="73"/>
  <c r="AF396" i="87"/>
  <c r="D562" i="73"/>
  <c r="L297" i="83"/>
  <c r="L842" i="87"/>
  <c r="Q678" i="87"/>
  <c r="T932" i="87"/>
  <c r="P997" i="73"/>
  <c r="W141" i="73"/>
  <c r="AF634" i="87"/>
  <c r="L285" i="73"/>
  <c r="W235" i="73"/>
  <c r="P909" i="87"/>
  <c r="Q1043" i="87"/>
  <c r="AI819" i="73"/>
  <c r="P924" i="73"/>
  <c r="D1026" i="73"/>
  <c r="AI895" i="73"/>
  <c r="D324" i="73"/>
  <c r="P123" i="87"/>
  <c r="T309" i="83"/>
  <c r="D360" i="73"/>
  <c r="T528" i="87"/>
  <c r="D163" i="73"/>
  <c r="AI97" i="73"/>
  <c r="T860" i="87"/>
  <c r="T922" i="87"/>
  <c r="AI211" i="73"/>
  <c r="P75" i="87"/>
  <c r="L539" i="73"/>
  <c r="L875" i="87"/>
  <c r="AI815" i="73"/>
  <c r="P80" i="87"/>
  <c r="AF770" i="87"/>
  <c r="L699" i="73"/>
  <c r="T846" i="87"/>
  <c r="Q961" i="87"/>
  <c r="AI1072" i="73"/>
  <c r="AI554" i="73"/>
  <c r="Q82" i="83"/>
  <c r="L732" i="73"/>
  <c r="P619" i="87"/>
  <c r="Q373" i="87"/>
  <c r="L1148" i="73"/>
  <c r="P449" i="73"/>
  <c r="L1040" i="73"/>
  <c r="W913" i="73"/>
  <c r="W164" i="73"/>
  <c r="AI559" i="73"/>
  <c r="Q1045" i="73"/>
  <c r="L989" i="87"/>
  <c r="L1167" i="73"/>
  <c r="P288" i="73"/>
  <c r="AI1068" i="73"/>
  <c r="P1061" i="87"/>
  <c r="T520" i="87"/>
  <c r="AI1195" i="73"/>
  <c r="P48" i="83"/>
  <c r="P677" i="73"/>
  <c r="Q35" i="73"/>
  <c r="L682" i="73"/>
  <c r="L1070" i="73"/>
  <c r="L81" i="87"/>
  <c r="P418" i="73"/>
  <c r="Q56" i="87"/>
  <c r="T452" i="87"/>
  <c r="AF583" i="87"/>
  <c r="W341" i="73"/>
  <c r="L294" i="73"/>
  <c r="L783" i="87"/>
  <c r="Q260" i="73"/>
  <c r="AF409" i="87"/>
  <c r="Q346" i="73"/>
  <c r="AF822" i="87"/>
  <c r="AI522" i="73"/>
  <c r="P1154" i="73"/>
  <c r="Q23" i="83"/>
  <c r="AF482" i="87"/>
  <c r="AF575" i="87"/>
  <c r="D574" i="73"/>
  <c r="P742" i="73"/>
  <c r="D666" i="73"/>
  <c r="AF591" i="87"/>
  <c r="Q57" i="83"/>
  <c r="T737" i="87"/>
  <c r="Q606" i="87"/>
  <c r="AF633" i="87"/>
  <c r="AI805" i="73"/>
  <c r="Q577" i="87"/>
  <c r="W22" i="73"/>
  <c r="P483" i="73"/>
  <c r="L786" i="87"/>
  <c r="P329" i="73"/>
  <c r="T451" i="87"/>
  <c r="W391" i="73"/>
  <c r="AI798" i="73"/>
  <c r="P967" i="73"/>
  <c r="L519" i="73"/>
  <c r="P51" i="83"/>
  <c r="T851" i="87"/>
  <c r="P1159" i="73"/>
  <c r="Q230" i="73"/>
  <c r="W908" i="73"/>
  <c r="Q572" i="87"/>
  <c r="D455" i="73"/>
  <c r="W846" i="73"/>
  <c r="L1076" i="73"/>
  <c r="W684" i="73"/>
  <c r="W1013" i="73"/>
  <c r="L831" i="73"/>
  <c r="L908" i="87"/>
  <c r="P544" i="87"/>
  <c r="Q383" i="87"/>
  <c r="D382" i="73"/>
  <c r="L250" i="73"/>
  <c r="L667" i="87"/>
  <c r="Q16" i="73"/>
  <c r="Q623" i="87"/>
  <c r="T759" i="87"/>
  <c r="L1194" i="73"/>
  <c r="P872" i="87"/>
  <c r="P758" i="73"/>
  <c r="Q904" i="87"/>
  <c r="AI268" i="73"/>
  <c r="T870" i="87"/>
  <c r="L796" i="73"/>
  <c r="AI270" i="73"/>
  <c r="L503" i="73"/>
  <c r="Q1062" i="87"/>
  <c r="L888" i="87"/>
  <c r="Q903" i="87"/>
  <c r="AF464" i="87"/>
  <c r="L599" i="73"/>
  <c r="D1062" i="73"/>
  <c r="Q383" i="73"/>
  <c r="Q751" i="87"/>
  <c r="L514" i="73"/>
  <c r="Q585" i="73"/>
  <c r="Q340" i="87"/>
  <c r="Q1158" i="73"/>
  <c r="Q77" i="87"/>
  <c r="D824" i="73"/>
  <c r="L107" i="73"/>
  <c r="Q589" i="87"/>
  <c r="P118" i="87"/>
  <c r="P384" i="73"/>
  <c r="D934" i="73"/>
  <c r="W859" i="73"/>
  <c r="P661" i="73"/>
  <c r="W662" i="73"/>
  <c r="Q768" i="73"/>
  <c r="AF846" i="87"/>
  <c r="T713" i="87"/>
  <c r="Q919" i="73"/>
  <c r="L1011" i="73"/>
  <c r="P1195" i="73"/>
  <c r="L616" i="73"/>
  <c r="L967" i="87"/>
  <c r="T51" i="83"/>
  <c r="D847" i="73"/>
  <c r="AI91" i="73"/>
  <c r="L840" i="73"/>
  <c r="Q955" i="73"/>
  <c r="W495" i="73"/>
  <c r="Q756" i="73"/>
  <c r="W510" i="73"/>
  <c r="W806" i="73"/>
  <c r="W938" i="73"/>
  <c r="P279" i="83"/>
  <c r="Q380" i="73"/>
  <c r="W870" i="73"/>
  <c r="AF15" i="83"/>
  <c r="W1129" i="73"/>
  <c r="P9" i="83"/>
  <c r="L963" i="87"/>
  <c r="T299" i="83"/>
  <c r="AI489" i="73"/>
  <c r="W1192" i="73"/>
  <c r="W674" i="73"/>
  <c r="P715" i="87"/>
  <c r="AI550" i="73"/>
  <c r="P1021" i="73"/>
  <c r="AI778" i="73"/>
  <c r="P515" i="87"/>
  <c r="T402" i="87"/>
  <c r="D1046" i="73"/>
  <c r="Q181" i="73"/>
  <c r="Q963" i="73"/>
  <c r="Q929" i="87"/>
  <c r="Q42" i="87"/>
  <c r="Q1016" i="73"/>
  <c r="T324" i="83"/>
  <c r="D619" i="73"/>
  <c r="W85" i="73"/>
  <c r="T891" i="87"/>
  <c r="AF820" i="87"/>
  <c r="AI1181" i="73"/>
  <c r="P294" i="73"/>
  <c r="Q476" i="87"/>
  <c r="Q206" i="73"/>
  <c r="L961" i="87"/>
  <c r="P929" i="73"/>
  <c r="L404" i="73"/>
  <c r="L533" i="73"/>
  <c r="W1110" i="73"/>
  <c r="AF477" i="87"/>
  <c r="AF708" i="87"/>
  <c r="AF1017" i="87"/>
  <c r="L547" i="73"/>
  <c r="W928" i="73"/>
  <c r="Q492" i="73"/>
  <c r="Q112" i="73"/>
  <c r="D895" i="73"/>
  <c r="L338" i="73"/>
  <c r="D1199" i="73"/>
  <c r="L838" i="73"/>
  <c r="L63" i="87"/>
  <c r="L278" i="73"/>
  <c r="D110" i="73"/>
  <c r="T19" i="83"/>
  <c r="T864" i="87"/>
  <c r="D329" i="73"/>
  <c r="P170" i="73"/>
  <c r="L577" i="87"/>
  <c r="D795" i="73"/>
  <c r="T788" i="87"/>
  <c r="AI980" i="73"/>
  <c r="AI649" i="73"/>
  <c r="P662" i="73"/>
  <c r="L336" i="87"/>
  <c r="P504" i="73"/>
  <c r="L1165" i="73"/>
  <c r="L307" i="83"/>
  <c r="L578" i="73"/>
  <c r="L116" i="73"/>
  <c r="D271" i="73"/>
  <c r="L546" i="73"/>
  <c r="W87" i="73"/>
  <c r="AF997" i="87"/>
  <c r="L10" i="83"/>
  <c r="D1040" i="73"/>
  <c r="P117" i="73"/>
  <c r="D968" i="73"/>
  <c r="W545" i="73"/>
  <c r="L122" i="87"/>
  <c r="Q94" i="73"/>
  <c r="AI235" i="73"/>
  <c r="L271" i="83"/>
  <c r="P865" i="87"/>
  <c r="L570" i="87"/>
  <c r="W456" i="73"/>
  <c r="W886" i="73"/>
  <c r="AF596" i="87"/>
  <c r="L610" i="73"/>
  <c r="W650" i="73"/>
  <c r="AF30" i="83"/>
  <c r="W270" i="73"/>
  <c r="L541" i="73"/>
  <c r="D322" i="73"/>
  <c r="L655" i="87"/>
  <c r="AI1023" i="73"/>
  <c r="L77" i="87"/>
  <c r="L187" i="73"/>
  <c r="W26" i="73"/>
  <c r="P444" i="73"/>
  <c r="W473" i="73"/>
  <c r="P789" i="73"/>
  <c r="Q759" i="87"/>
  <c r="Q985" i="73"/>
  <c r="Q1022" i="73"/>
  <c r="D189" i="73"/>
  <c r="W455" i="73"/>
  <c r="AI1000" i="73"/>
  <c r="AI626" i="73"/>
  <c r="W66" i="73"/>
  <c r="AI379" i="73"/>
  <c r="AI793" i="73"/>
  <c r="Q491" i="73"/>
  <c r="P1008" i="87"/>
  <c r="D288" i="73"/>
  <c r="AI352" i="73"/>
  <c r="W557" i="73"/>
  <c r="W344" i="73"/>
  <c r="L434" i="73"/>
  <c r="D544" i="73"/>
  <c r="L83" i="83"/>
  <c r="W871" i="73"/>
  <c r="Q342" i="73"/>
  <c r="P324" i="73"/>
  <c r="P456" i="73"/>
  <c r="Q1102" i="73"/>
  <c r="W507" i="73"/>
  <c r="AI707" i="73"/>
  <c r="L242" i="73"/>
  <c r="P242" i="73"/>
  <c r="D610" i="73"/>
  <c r="P1066" i="73"/>
  <c r="W239" i="73"/>
  <c r="L1111" i="73"/>
  <c r="W1090" i="73"/>
  <c r="L794" i="73"/>
  <c r="W943" i="73"/>
  <c r="Q980" i="87"/>
  <c r="Q1058" i="87"/>
  <c r="T1066" i="87"/>
  <c r="AI468" i="73"/>
  <c r="L1043" i="73"/>
  <c r="W682" i="73"/>
  <c r="AF400" i="87"/>
  <c r="L39" i="73"/>
  <c r="W758" i="73"/>
  <c r="D922" i="73"/>
  <c r="W866" i="73"/>
  <c r="Q870" i="87"/>
  <c r="L1099" i="73"/>
  <c r="P802" i="87"/>
  <c r="AI622" i="73"/>
  <c r="P811" i="73"/>
  <c r="P36" i="73"/>
  <c r="P186" i="73"/>
  <c r="AI13" i="73"/>
  <c r="L60" i="87"/>
  <c r="Q582" i="87"/>
  <c r="AF533" i="87"/>
  <c r="L1010" i="73"/>
  <c r="Q568" i="73"/>
  <c r="Q662" i="87"/>
  <c r="L289" i="83"/>
  <c r="P415" i="87"/>
  <c r="W180" i="73"/>
  <c r="P1133" i="73"/>
  <c r="P399" i="87"/>
  <c r="P328" i="73"/>
  <c r="Q575" i="73"/>
  <c r="Q308" i="73"/>
  <c r="L126" i="87"/>
  <c r="AI623" i="73"/>
  <c r="W128" i="73"/>
  <c r="AF835" i="87"/>
  <c r="P890" i="87"/>
  <c r="L621" i="87"/>
  <c r="W883" i="73"/>
  <c r="P992" i="87"/>
  <c r="T26" i="83"/>
  <c r="T43" i="83"/>
  <c r="W210" i="73"/>
  <c r="W402" i="73"/>
  <c r="P691" i="87"/>
  <c r="W106" i="73"/>
  <c r="W562" i="73"/>
  <c r="D916" i="73"/>
  <c r="D1084" i="73"/>
  <c r="T579" i="87"/>
  <c r="P260" i="73"/>
  <c r="Q259" i="73"/>
  <c r="Q771" i="87"/>
  <c r="L361" i="87"/>
  <c r="AI205" i="73"/>
  <c r="W500" i="73"/>
  <c r="L509" i="87"/>
  <c r="Q279" i="83"/>
  <c r="L1121" i="73"/>
  <c r="D409" i="73"/>
  <c r="W612" i="73"/>
  <c r="W803" i="73"/>
  <c r="P539" i="73"/>
  <c r="P141" i="73"/>
  <c r="Q58" i="73"/>
  <c r="T301" i="83"/>
  <c r="L595" i="73"/>
  <c r="Q815" i="73"/>
  <c r="W538" i="73"/>
  <c r="P918" i="73"/>
  <c r="W223" i="73"/>
  <c r="W182" i="73"/>
  <c r="L606" i="87"/>
  <c r="AI878" i="73"/>
  <c r="Q600" i="87"/>
  <c r="Q247" i="73"/>
  <c r="Q88" i="73"/>
  <c r="D478" i="73"/>
  <c r="L792" i="73"/>
  <c r="P829" i="73"/>
  <c r="Q155" i="73"/>
  <c r="L203" i="73"/>
  <c r="W923" i="73"/>
  <c r="L1131" i="73"/>
  <c r="L67" i="83"/>
  <c r="P792" i="73"/>
  <c r="P1185" i="73"/>
  <c r="P922" i="73"/>
  <c r="T321" i="83"/>
  <c r="Q747" i="73"/>
  <c r="L651" i="87"/>
  <c r="L998" i="73"/>
  <c r="L400" i="73"/>
  <c r="Q35" i="87"/>
  <c r="D191" i="73"/>
  <c r="P635" i="73"/>
  <c r="P932" i="73"/>
  <c r="AI1001" i="73"/>
  <c r="D331" i="73"/>
  <c r="L68" i="83"/>
  <c r="Q1195" i="73"/>
  <c r="AI88" i="73"/>
  <c r="L610" i="87"/>
  <c r="W998" i="73"/>
  <c r="P51" i="73"/>
  <c r="W840" i="73"/>
  <c r="Q1083" i="73"/>
  <c r="AF1014" i="87"/>
  <c r="T741" i="87"/>
  <c r="P648" i="73"/>
  <c r="L345" i="73"/>
  <c r="P865" i="73"/>
  <c r="L287" i="83"/>
  <c r="D778" i="73"/>
  <c r="Q47" i="83"/>
  <c r="P52" i="87"/>
  <c r="L1150" i="73"/>
  <c r="L668" i="73"/>
  <c r="P812" i="73"/>
  <c r="P51" i="87"/>
  <c r="AI717" i="73"/>
  <c r="T617" i="87"/>
  <c r="L19" i="83"/>
  <c r="P819" i="73"/>
  <c r="Q74" i="87"/>
  <c r="AI116" i="73"/>
  <c r="AI1146" i="73"/>
  <c r="P179" i="73"/>
  <c r="L72" i="87"/>
  <c r="Q650" i="73"/>
  <c r="W1040" i="73"/>
  <c r="L656" i="73"/>
  <c r="AI253" i="73"/>
  <c r="P1085" i="73"/>
  <c r="L519" i="87"/>
  <c r="AI115" i="73"/>
  <c r="AF678" i="87"/>
  <c r="L1046" i="87"/>
  <c r="L386" i="87"/>
  <c r="W91" i="73"/>
  <c r="L1071" i="73"/>
  <c r="D681" i="73"/>
  <c r="L62" i="73"/>
  <c r="P717" i="87"/>
  <c r="P130" i="87"/>
  <c r="P53" i="73"/>
  <c r="W944" i="73"/>
  <c r="AI274" i="73"/>
  <c r="W934" i="73"/>
  <c r="L788" i="87"/>
  <c r="W1034" i="73"/>
  <c r="W65" i="73"/>
  <c r="P6" i="3"/>
  <c r="AI695" i="73"/>
  <c r="AI887" i="73"/>
  <c r="Q845" i="87"/>
  <c r="P686" i="87"/>
  <c r="P812" i="87"/>
  <c r="L92" i="87"/>
  <c r="P292" i="73"/>
  <c r="Q559" i="73"/>
  <c r="L947" i="73"/>
  <c r="L110" i="87"/>
  <c r="W653" i="73"/>
  <c r="L761" i="73"/>
  <c r="P1119" i="73"/>
  <c r="P319" i="73"/>
  <c r="W168" i="73"/>
  <c r="L1169" i="73"/>
  <c r="Q165" i="73"/>
  <c r="AF860" i="87"/>
  <c r="D260" i="73"/>
  <c r="T868" i="87"/>
  <c r="D604" i="73"/>
  <c r="P1065" i="73"/>
  <c r="AF1043" i="87"/>
  <c r="L1060" i="73"/>
  <c r="P275" i="83"/>
  <c r="T56" i="83"/>
  <c r="AI73" i="73"/>
  <c r="W72" i="73"/>
  <c r="L125" i="87"/>
  <c r="Q1000" i="73"/>
  <c r="Q337" i="87"/>
  <c r="L1022" i="73"/>
  <c r="Q649" i="87"/>
  <c r="L389" i="87"/>
  <c r="AI809" i="73"/>
  <c r="L507" i="73"/>
  <c r="Q947" i="73"/>
  <c r="Q825" i="73"/>
  <c r="T394" i="87"/>
  <c r="D1178" i="73"/>
  <c r="AI110" i="73"/>
  <c r="L736" i="73"/>
  <c r="W208" i="73"/>
  <c r="AF53" i="83"/>
  <c r="W24" i="73"/>
  <c r="D164" i="73"/>
  <c r="W953" i="73"/>
  <c r="P452" i="87"/>
  <c r="L114" i="73"/>
  <c r="P668" i="73"/>
  <c r="Q100" i="73"/>
  <c r="D1103" i="73"/>
  <c r="Q57" i="73"/>
  <c r="W496" i="73"/>
  <c r="P78" i="73"/>
  <c r="AF975" i="87"/>
  <c r="AI562" i="73"/>
  <c r="W236" i="73"/>
  <c r="L596" i="73"/>
  <c r="AI175" i="73"/>
  <c r="P123" i="73"/>
  <c r="P95" i="87"/>
  <c r="AI858" i="73"/>
  <c r="W293" i="73"/>
  <c r="W860" i="73"/>
  <c r="W582" i="73"/>
  <c r="L296" i="73"/>
  <c r="Q422" i="73"/>
  <c r="L536" i="87"/>
  <c r="D1094" i="73"/>
  <c r="P366" i="73"/>
  <c r="Q1089" i="73"/>
  <c r="D1191" i="73"/>
  <c r="D1039" i="73"/>
  <c r="L757" i="73"/>
  <c r="W446" i="73"/>
  <c r="P577" i="73"/>
  <c r="Q716" i="73"/>
  <c r="AI1053" i="73"/>
  <c r="P945" i="87"/>
  <c r="T391" i="87"/>
  <c r="T1047" i="87"/>
  <c r="P53" i="83"/>
  <c r="P1112" i="73"/>
  <c r="D722" i="73"/>
  <c r="L91" i="73"/>
  <c r="AI134" i="73"/>
  <c r="P283" i="73"/>
  <c r="T404" i="87"/>
  <c r="Q800" i="73"/>
  <c r="L1032" i="87"/>
  <c r="P360" i="73"/>
  <c r="Q176" i="73"/>
  <c r="Q663" i="73"/>
  <c r="W39" i="73"/>
  <c r="Q672" i="87"/>
  <c r="P396" i="73"/>
  <c r="Q1015" i="87"/>
  <c r="W1200" i="73"/>
  <c r="W824" i="73"/>
  <c r="L322" i="83"/>
  <c r="L119" i="87"/>
  <c r="L370" i="87"/>
  <c r="D37" i="73"/>
  <c r="T446" i="87"/>
  <c r="L800" i="73"/>
  <c r="D906" i="73"/>
  <c r="AI266" i="73"/>
  <c r="P654" i="73"/>
  <c r="AF744" i="87"/>
  <c r="P766" i="73"/>
  <c r="P904" i="87"/>
  <c r="AF481" i="87"/>
  <c r="L13" i="83"/>
  <c r="W1156" i="73"/>
  <c r="Q1015" i="73"/>
  <c r="Q438" i="87"/>
  <c r="Q866" i="87"/>
  <c r="L160" i="73"/>
  <c r="L1074" i="87"/>
  <c r="L825" i="73"/>
  <c r="D947" i="73"/>
  <c r="L206" i="73"/>
  <c r="P752" i="87"/>
  <c r="P632" i="87"/>
  <c r="AF287" i="83"/>
  <c r="AI521" i="73"/>
  <c r="D1119" i="73"/>
  <c r="L579" i="87"/>
  <c r="AI517" i="73"/>
  <c r="L912" i="73"/>
  <c r="AF607" i="87"/>
  <c r="L424" i="73"/>
  <c r="Q313" i="73"/>
  <c r="AI480" i="73"/>
  <c r="AF792" i="87"/>
  <c r="P792" i="87"/>
  <c r="L793" i="87"/>
  <c r="P844" i="87"/>
  <c r="Q116" i="73"/>
  <c r="P430" i="73"/>
  <c r="P595" i="73"/>
  <c r="Q847" i="87"/>
  <c r="Q749" i="73"/>
  <c r="Q86" i="87"/>
  <c r="P133" i="73"/>
  <c r="L357" i="73"/>
  <c r="D425" i="73"/>
  <c r="W1125" i="73"/>
  <c r="W570" i="73"/>
  <c r="T31" i="83"/>
  <c r="AI1135" i="73"/>
  <c r="L741" i="87"/>
  <c r="Q987" i="73"/>
  <c r="L459" i="87"/>
  <c r="Q878" i="73"/>
  <c r="P966" i="73"/>
  <c r="T444" i="87"/>
  <c r="L598" i="73"/>
  <c r="Q979" i="73"/>
  <c r="W845" i="73"/>
  <c r="L1082" i="87"/>
  <c r="P402" i="87"/>
  <c r="Q784" i="73"/>
  <c r="T933" i="87"/>
  <c r="AF553" i="87"/>
  <c r="Q180" i="73"/>
  <c r="L344" i="73"/>
  <c r="Q138" i="73"/>
  <c r="W1106" i="73"/>
  <c r="D458" i="73"/>
  <c r="L585" i="87"/>
  <c r="P623" i="73"/>
  <c r="W309" i="73"/>
  <c r="L182" i="73"/>
  <c r="Q822" i="87"/>
  <c r="L1046" i="73"/>
  <c r="L127" i="73"/>
  <c r="D393" i="73"/>
  <c r="AI341" i="73"/>
  <c r="D304" i="73"/>
  <c r="L779" i="87"/>
  <c r="P434" i="87"/>
  <c r="Q861" i="73"/>
  <c r="W820" i="73"/>
  <c r="D368" i="73"/>
  <c r="Q862" i="87"/>
  <c r="L1005" i="73"/>
  <c r="L441" i="87"/>
  <c r="L124" i="87"/>
  <c r="D770" i="73"/>
  <c r="L115" i="87"/>
  <c r="L690" i="87"/>
  <c r="P723" i="87"/>
  <c r="T941" i="87"/>
  <c r="D181" i="73"/>
  <c r="W1193" i="73"/>
  <c r="D1201" i="73"/>
  <c r="L316" i="73"/>
  <c r="L705" i="87"/>
  <c r="AI227" i="73"/>
  <c r="AI764" i="73"/>
  <c r="AI1172" i="73"/>
  <c r="W421" i="73"/>
  <c r="P747" i="87"/>
  <c r="AI461" i="73"/>
  <c r="W8" i="73"/>
  <c r="P814" i="73"/>
  <c r="W689" i="73"/>
  <c r="Q295" i="83"/>
  <c r="L1053" i="87"/>
  <c r="W592" i="73"/>
  <c r="D716" i="73"/>
  <c r="W546" i="73"/>
  <c r="P266" i="73"/>
  <c r="AF914" i="87"/>
  <c r="D69" i="73"/>
  <c r="AI933" i="73"/>
  <c r="L482" i="73"/>
  <c r="P626" i="87"/>
  <c r="T41" i="83"/>
  <c r="W1001" i="73"/>
  <c r="L319" i="83"/>
  <c r="D811" i="73"/>
  <c r="T311" i="83"/>
  <c r="P414" i="73"/>
  <c r="L226" i="73"/>
  <c r="P894" i="73"/>
  <c r="D1172" i="73"/>
  <c r="AF408" i="87"/>
  <c r="L537" i="73"/>
  <c r="D594" i="73"/>
  <c r="L328" i="73"/>
  <c r="AF566" i="87"/>
  <c r="Q41" i="73"/>
  <c r="AI1196" i="73"/>
  <c r="D1139" i="73"/>
  <c r="Q663" i="87"/>
  <c r="AI688" i="73"/>
  <c r="P592" i="87"/>
  <c r="W616" i="73"/>
  <c r="L490" i="87"/>
  <c r="AI719" i="73"/>
  <c r="D1098" i="73"/>
  <c r="AI106" i="73"/>
  <c r="L748" i="87"/>
  <c r="L559" i="87"/>
  <c r="Q293" i="83"/>
  <c r="L1076" i="87"/>
  <c r="L1163" i="73"/>
  <c r="T663" i="87"/>
  <c r="P323" i="83"/>
  <c r="P851" i="87"/>
  <c r="P38" i="83"/>
  <c r="L902" i="73"/>
  <c r="AI164" i="73"/>
  <c r="L552" i="73"/>
  <c r="T1070" i="87"/>
  <c r="AI123" i="73"/>
  <c r="L239" i="73"/>
  <c r="AI634" i="73"/>
  <c r="T977" i="87"/>
  <c r="L562" i="87"/>
  <c r="Q710" i="73"/>
  <c r="AF351" i="87"/>
  <c r="W98" i="73"/>
  <c r="L1160" i="73"/>
  <c r="T1029" i="87"/>
  <c r="W1157" i="73"/>
  <c r="W378" i="73"/>
  <c r="AF920" i="87"/>
  <c r="W438" i="73"/>
  <c r="Q486" i="87"/>
  <c r="P912" i="73"/>
  <c r="AF626" i="87"/>
  <c r="P995" i="73"/>
  <c r="D274" i="73"/>
  <c r="P1166" i="73"/>
  <c r="D279" i="73"/>
  <c r="P625" i="87"/>
  <c r="W1067" i="73"/>
  <c r="L773" i="73"/>
  <c r="P590" i="73"/>
  <c r="W205" i="73"/>
  <c r="P655" i="73"/>
  <c r="W1134" i="73"/>
  <c r="D980" i="73"/>
  <c r="D128" i="73"/>
  <c r="Q68" i="73"/>
  <c r="W78" i="73"/>
  <c r="AF35" i="83"/>
  <c r="W542" i="73"/>
  <c r="Q590" i="73"/>
  <c r="L1120" i="73"/>
  <c r="AF1080" i="87"/>
  <c r="W464" i="73"/>
  <c r="Q162" i="73"/>
  <c r="P606" i="73"/>
  <c r="P882" i="87"/>
  <c r="Q55" i="87"/>
  <c r="Q244" i="73"/>
  <c r="AF988" i="87"/>
  <c r="D182" i="73"/>
  <c r="Q606" i="73"/>
  <c r="Q776" i="87"/>
  <c r="Q805" i="73"/>
  <c r="D75" i="73"/>
  <c r="Q735" i="87"/>
  <c r="W474" i="73"/>
  <c r="Q225" i="73"/>
  <c r="P340" i="73"/>
  <c r="W111" i="73"/>
  <c r="P760" i="73"/>
  <c r="W681" i="73"/>
  <c r="T771" i="87"/>
  <c r="P861" i="87"/>
  <c r="W1116" i="73"/>
  <c r="AI322" i="73"/>
  <c r="Q517" i="73"/>
  <c r="D942" i="73"/>
  <c r="L611" i="73"/>
  <c r="W1075" i="73"/>
  <c r="P52" i="83"/>
  <c r="D116" i="73"/>
  <c r="P1079" i="73"/>
  <c r="L557" i="73"/>
  <c r="L341" i="73"/>
  <c r="D64" i="73"/>
  <c r="W1178" i="73"/>
  <c r="L590" i="87"/>
  <c r="T449" i="87"/>
  <c r="W711" i="73"/>
  <c r="P559" i="87"/>
  <c r="Q14" i="73"/>
  <c r="L820" i="73"/>
  <c r="W965" i="73"/>
  <c r="W1088" i="73"/>
  <c r="P887" i="73"/>
  <c r="T1063" i="87"/>
  <c r="W120" i="73"/>
  <c r="Q1198" i="73"/>
  <c r="L762" i="73"/>
  <c r="W313" i="73"/>
  <c r="AI148" i="73"/>
  <c r="Q1128" i="73"/>
  <c r="P754" i="73"/>
  <c r="W42" i="73"/>
  <c r="L745" i="87"/>
  <c r="L129" i="87"/>
  <c r="W454" i="73"/>
  <c r="AF873" i="87"/>
  <c r="D209" i="73"/>
  <c r="AI803" i="73"/>
  <c r="L403" i="73"/>
  <c r="P253" i="73"/>
  <c r="D397" i="73"/>
  <c r="AI400" i="73"/>
  <c r="L136" i="73"/>
  <c r="L1171" i="73"/>
  <c r="AI541" i="73"/>
  <c r="W757" i="73"/>
  <c r="L255" i="73"/>
  <c r="D300" i="73"/>
  <c r="T950" i="87"/>
  <c r="T888" i="87"/>
  <c r="Q361" i="73"/>
  <c r="P421" i="87"/>
  <c r="D880" i="73"/>
  <c r="P13" i="3"/>
  <c r="L726" i="73"/>
  <c r="W979" i="73"/>
  <c r="D255" i="73"/>
  <c r="P933" i="73"/>
  <c r="AI782" i="73"/>
  <c r="P86" i="87"/>
  <c r="D575" i="73"/>
  <c r="L910" i="87"/>
  <c r="W1124" i="73"/>
  <c r="AI1163" i="73"/>
  <c r="AI1010" i="73"/>
  <c r="L833" i="73"/>
  <c r="AI1132" i="73"/>
  <c r="W1190" i="73"/>
  <c r="P1151" i="73"/>
  <c r="L755" i="87"/>
  <c r="D908" i="73"/>
  <c r="L34" i="83"/>
  <c r="L901" i="73"/>
  <c r="AF638" i="87"/>
  <c r="L470" i="87"/>
  <c r="P807" i="73"/>
  <c r="W1005" i="73"/>
  <c r="T818" i="87"/>
  <c r="P1163" i="73"/>
  <c r="Q687" i="73"/>
  <c r="L246" i="73"/>
  <c r="Q134" i="73"/>
  <c r="AF39" i="83"/>
  <c r="D612" i="73"/>
  <c r="D1018" i="73"/>
  <c r="AF811" i="87"/>
  <c r="AF491" i="87"/>
  <c r="D823" i="73"/>
  <c r="P873" i="87"/>
  <c r="P498" i="87"/>
  <c r="AF486" i="87"/>
  <c r="L286" i="73"/>
  <c r="AI1115" i="73"/>
  <c r="W393" i="73"/>
  <c r="W427" i="73"/>
  <c r="P397" i="73"/>
  <c r="L822" i="87"/>
  <c r="Q443" i="73"/>
  <c r="P1078" i="73"/>
  <c r="W956" i="73"/>
  <c r="W629" i="73"/>
  <c r="P486" i="73"/>
  <c r="W716" i="73"/>
  <c r="Q1071" i="73"/>
  <c r="W509" i="73"/>
  <c r="AF43" i="83"/>
  <c r="AF1004" i="87"/>
  <c r="P437" i="87"/>
  <c r="W376" i="73"/>
  <c r="AF278" i="83"/>
  <c r="AF398" i="87"/>
  <c r="AI432" i="73"/>
  <c r="P370" i="73"/>
  <c r="AI130" i="73"/>
  <c r="L797" i="73"/>
  <c r="AI460" i="73"/>
  <c r="L62" i="87"/>
  <c r="L442" i="87"/>
  <c r="Q42" i="73"/>
  <c r="W776" i="73"/>
  <c r="AI49" i="73"/>
  <c r="P263" i="73"/>
  <c r="P24" i="83"/>
  <c r="P225" i="73"/>
  <c r="P1172" i="73"/>
  <c r="L835" i="87"/>
  <c r="P902" i="73"/>
  <c r="Q287" i="83"/>
  <c r="W147" i="73"/>
  <c r="P44" i="87"/>
  <c r="AI262" i="73"/>
  <c r="P450" i="73"/>
  <c r="P315" i="73"/>
  <c r="P167" i="73"/>
  <c r="AI1198" i="73"/>
  <c r="P964" i="73"/>
  <c r="AI913" i="73"/>
  <c r="P392" i="87"/>
  <c r="L742" i="73"/>
  <c r="Q397" i="73"/>
  <c r="P874" i="73"/>
  <c r="D953" i="73"/>
  <c r="Q1023" i="87"/>
  <c r="L123" i="73"/>
  <c r="P112" i="73"/>
  <c r="Q1184" i="73"/>
  <c r="Q144" i="73"/>
  <c r="P596" i="87"/>
  <c r="P271" i="73"/>
  <c r="Q916" i="87"/>
  <c r="D857" i="73"/>
  <c r="P249" i="73"/>
  <c r="W874" i="73"/>
  <c r="W158" i="73"/>
  <c r="Q789" i="87"/>
  <c r="L545" i="73"/>
  <c r="W851" i="73"/>
  <c r="L967" i="73"/>
  <c r="AF1087" i="87"/>
  <c r="Q432" i="73"/>
  <c r="W195" i="73"/>
  <c r="P556" i="73"/>
  <c r="W858" i="73"/>
  <c r="Q55" i="83"/>
  <c r="P344" i="87"/>
  <c r="P50" i="83"/>
  <c r="Q394" i="73"/>
  <c r="D640" i="73"/>
  <c r="AI485" i="73"/>
  <c r="D537" i="73"/>
  <c r="Q681" i="73"/>
  <c r="Q44" i="73"/>
  <c r="Q950" i="73"/>
  <c r="AI660" i="73"/>
  <c r="P750" i="73"/>
  <c r="W41" i="73"/>
  <c r="L119" i="73"/>
  <c r="Q35" i="83"/>
  <c r="D903" i="73"/>
  <c r="L517" i="87"/>
  <c r="Q317" i="83"/>
  <c r="AF468" i="87"/>
  <c r="Q830" i="73"/>
  <c r="Q888" i="87"/>
  <c r="W534" i="73"/>
  <c r="P97" i="73"/>
  <c r="L638" i="73"/>
  <c r="W727" i="73"/>
  <c r="P85" i="73"/>
  <c r="W395" i="73"/>
  <c r="Q1018" i="73"/>
  <c r="P922" i="87"/>
  <c r="Q847" i="73"/>
  <c r="P46" i="83"/>
  <c r="L421" i="87"/>
  <c r="L27" i="73"/>
  <c r="L1025" i="73"/>
  <c r="L856" i="73"/>
  <c r="Q956" i="73"/>
  <c r="Q514" i="73"/>
  <c r="P634" i="73"/>
  <c r="AF459" i="87"/>
  <c r="L327" i="73"/>
  <c r="AF456" i="87"/>
  <c r="D1192" i="73"/>
  <c r="AI1190" i="73"/>
  <c r="P412" i="87"/>
  <c r="AI934" i="73"/>
  <c r="W69" i="73"/>
  <c r="Q60" i="83"/>
  <c r="L564" i="87"/>
  <c r="P85" i="87"/>
  <c r="L647" i="73"/>
  <c r="AF1057" i="87"/>
  <c r="W1052" i="73"/>
  <c r="AI519" i="73"/>
  <c r="D132" i="73"/>
  <c r="Q63" i="87"/>
  <c r="D565" i="73"/>
  <c r="AF900" i="87"/>
  <c r="P1104" i="73"/>
  <c r="AF749" i="87"/>
  <c r="P271" i="83"/>
  <c r="AF352" i="87"/>
  <c r="L355" i="73"/>
  <c r="W119" i="73"/>
  <c r="Q483" i="73"/>
  <c r="Q36" i="83"/>
  <c r="W789" i="73"/>
  <c r="AF445" i="87"/>
  <c r="AI76" i="73"/>
  <c r="W900" i="73"/>
  <c r="P1097" i="73"/>
  <c r="AI79" i="73"/>
  <c r="Q332" i="73"/>
  <c r="Q939" i="73"/>
  <c r="D1044" i="73"/>
  <c r="AF886" i="87"/>
  <c r="AF836" i="87"/>
  <c r="P743" i="73"/>
  <c r="Q989" i="73"/>
  <c r="Q644" i="73"/>
  <c r="Q71" i="87"/>
  <c r="P535" i="87"/>
  <c r="W48" i="73"/>
  <c r="T401" i="87"/>
  <c r="W494" i="73"/>
  <c r="AI1042" i="73"/>
  <c r="D1078" i="73"/>
  <c r="AF841" i="87"/>
  <c r="W673" i="73"/>
  <c r="AI810" i="73"/>
  <c r="AF1075" i="87"/>
  <c r="L373" i="73"/>
  <c r="AI865" i="73"/>
  <c r="L102" i="73"/>
  <c r="Q952" i="73"/>
  <c r="P1041" i="73"/>
  <c r="P211" i="73"/>
  <c r="D614" i="73"/>
  <c r="L965" i="73"/>
  <c r="L349" i="87"/>
  <c r="AI635" i="73"/>
  <c r="T1086" i="87"/>
  <c r="P107" i="73"/>
  <c r="W234" i="73"/>
  <c r="P70" i="87"/>
  <c r="L256" i="73"/>
  <c r="AI222" i="73"/>
  <c r="AI1136" i="73"/>
  <c r="AF662" i="87"/>
  <c r="AI1030" i="73"/>
  <c r="Q520" i="73"/>
  <c r="Q44" i="83"/>
  <c r="P1008" i="73"/>
  <c r="AI1054" i="73"/>
  <c r="W1035" i="73"/>
  <c r="D901" i="73"/>
  <c r="P433" i="73"/>
  <c r="L204" i="73"/>
  <c r="W577" i="73"/>
  <c r="W1057" i="73"/>
  <c r="P1165" i="73"/>
  <c r="Q407" i="73"/>
  <c r="AI1145" i="73"/>
  <c r="W888" i="73"/>
  <c r="W709" i="73"/>
  <c r="Q862" i="73"/>
  <c r="D1146" i="73"/>
  <c r="AF731" i="87"/>
  <c r="AF321" i="83"/>
  <c r="W599" i="73"/>
  <c r="Q419" i="73"/>
  <c r="D1202" i="73"/>
  <c r="Q764" i="73"/>
  <c r="T786" i="87"/>
  <c r="D57" i="73"/>
  <c r="D827" i="73"/>
  <c r="AF888" i="87"/>
  <c r="P66" i="73"/>
  <c r="L16" i="73"/>
  <c r="P30" i="87"/>
  <c r="L848" i="87"/>
  <c r="AI495" i="73"/>
  <c r="AF992" i="87"/>
  <c r="L488" i="73"/>
  <c r="AI443" i="73"/>
  <c r="L447" i="73"/>
  <c r="Q21" i="73"/>
  <c r="Q380" i="87"/>
  <c r="D699" i="73"/>
  <c r="AF423" i="87"/>
  <c r="T801" i="87"/>
  <c r="AI493" i="73"/>
  <c r="Q446" i="87"/>
  <c r="Q1082" i="87"/>
  <c r="W749" i="73"/>
  <c r="P834" i="87"/>
  <c r="AI391" i="73"/>
  <c r="AF443" i="87"/>
  <c r="AI1185" i="73"/>
  <c r="AF971" i="87"/>
  <c r="AI127" i="73"/>
  <c r="P700" i="87"/>
  <c r="P954" i="73"/>
  <c r="P1064" i="73"/>
  <c r="T534" i="87"/>
  <c r="AI860" i="73"/>
  <c r="W209" i="73"/>
  <c r="P888" i="73"/>
  <c r="L893" i="87"/>
  <c r="W1184" i="73"/>
  <c r="T845" i="87"/>
  <c r="Q730" i="73"/>
  <c r="AI940" i="73"/>
  <c r="W403" i="73"/>
  <c r="AF463" i="87"/>
  <c r="AI126" i="73"/>
  <c r="L649" i="87"/>
  <c r="D516" i="73"/>
  <c r="L911" i="87"/>
  <c r="P1132" i="73"/>
  <c r="P216" i="73"/>
  <c r="W731" i="73"/>
  <c r="P435" i="87"/>
  <c r="T608" i="87"/>
  <c r="Q1005" i="73"/>
  <c r="D309" i="73"/>
  <c r="AI983" i="73"/>
  <c r="P1086" i="73"/>
  <c r="D119" i="73"/>
  <c r="AF676" i="87"/>
  <c r="W169" i="73"/>
  <c r="D836" i="73"/>
  <c r="L45" i="87"/>
  <c r="P1081" i="73"/>
  <c r="Q246" i="73"/>
  <c r="L117" i="87"/>
  <c r="L67" i="87"/>
  <c r="L384" i="73"/>
  <c r="D169" i="73"/>
  <c r="W37" i="73"/>
  <c r="L288" i="83"/>
  <c r="Q991" i="87"/>
  <c r="W1133" i="73"/>
  <c r="Q20" i="73"/>
  <c r="L780" i="73"/>
  <c r="D1006" i="73"/>
  <c r="D1066" i="73"/>
  <c r="Q873" i="73"/>
  <c r="L1129" i="73"/>
  <c r="T42" i="83"/>
  <c r="L448" i="73"/>
  <c r="L1025" i="87"/>
  <c r="L426" i="73"/>
  <c r="AF422" i="87"/>
  <c r="T600" i="87"/>
  <c r="D26" i="73"/>
  <c r="P650" i="73"/>
  <c r="Q389" i="73"/>
  <c r="T735" i="87"/>
  <c r="D1080" i="73"/>
  <c r="D925" i="73"/>
  <c r="P296" i="73"/>
  <c r="P218" i="73"/>
  <c r="L960" i="73"/>
  <c r="L414" i="87"/>
  <c r="L381" i="73"/>
  <c r="P44" i="73"/>
  <c r="AI319" i="73"/>
  <c r="P644" i="73"/>
  <c r="AF614" i="87"/>
  <c r="D616" i="73"/>
  <c r="W990" i="73"/>
  <c r="AI839" i="73"/>
  <c r="D371" i="73"/>
  <c r="D659" i="73"/>
  <c r="Q756" i="87"/>
  <c r="W420" i="73"/>
  <c r="D1135" i="73"/>
  <c r="Q620" i="73"/>
  <c r="AF57" i="83"/>
  <c r="L45" i="83"/>
  <c r="P19" i="83"/>
  <c r="AI1177" i="73"/>
  <c r="L634" i="73"/>
  <c r="T702" i="87"/>
  <c r="Q661" i="87"/>
  <c r="AF797" i="87"/>
  <c r="W576" i="73"/>
  <c r="W1091" i="73"/>
  <c r="D72" i="73"/>
  <c r="AI1092" i="73"/>
  <c r="W566" i="73"/>
  <c r="AI408" i="73"/>
  <c r="Q425" i="73"/>
  <c r="L856" i="87"/>
  <c r="D1130" i="73"/>
  <c r="Q1107" i="73"/>
  <c r="AI1077" i="73"/>
  <c r="W947" i="73"/>
  <c r="W353" i="73"/>
  <c r="D484" i="73"/>
  <c r="D254" i="73"/>
  <c r="AI1033" i="73"/>
  <c r="AI1085" i="73"/>
  <c r="L1069" i="73"/>
  <c r="P193" i="73"/>
  <c r="Q746" i="87"/>
  <c r="Q319" i="83"/>
  <c r="W544" i="73"/>
  <c r="T879" i="87"/>
  <c r="T911" i="87"/>
  <c r="T795" i="87"/>
  <c r="W1119" i="73"/>
  <c r="AF465" i="87"/>
  <c r="W466" i="73"/>
  <c r="AI686" i="73"/>
  <c r="Q689" i="73"/>
  <c r="P979" i="73"/>
  <c r="AF911" i="87"/>
  <c r="P355" i="87"/>
  <c r="T720" i="87"/>
  <c r="W300" i="73"/>
  <c r="L877" i="73"/>
  <c r="Q900" i="73"/>
  <c r="P489" i="87"/>
  <c r="AI284" i="73"/>
  <c r="Q373" i="73"/>
  <c r="W1148" i="73"/>
  <c r="P984" i="73"/>
  <c r="L752" i="87"/>
  <c r="AI915" i="73"/>
  <c r="Q105" i="73"/>
  <c r="P1188" i="73"/>
  <c r="Q733" i="73"/>
  <c r="L454" i="73"/>
  <c r="AI1026" i="73"/>
  <c r="Q1073" i="73"/>
  <c r="W90" i="73"/>
  <c r="Q534" i="73"/>
  <c r="AF448" i="87"/>
  <c r="T1058" i="87"/>
  <c r="AI310" i="73"/>
  <c r="P663" i="73"/>
  <c r="AI282" i="73"/>
  <c r="Q712" i="87"/>
  <c r="P730" i="73"/>
  <c r="L1054" i="87"/>
  <c r="P18" i="83"/>
  <c r="L798" i="73"/>
  <c r="P187" i="73"/>
  <c r="L672" i="87"/>
  <c r="AF646" i="87"/>
  <c r="L174" i="73"/>
  <c r="W745" i="73"/>
  <c r="P115" i="73"/>
  <c r="P901" i="73"/>
  <c r="P76" i="87"/>
  <c r="AI65" i="73"/>
  <c r="L436" i="87"/>
  <c r="W229" i="73"/>
  <c r="L587" i="87"/>
  <c r="Q724" i="87"/>
  <c r="W442" i="73"/>
  <c r="Q645" i="87"/>
  <c r="W899" i="73"/>
  <c r="Q591" i="73"/>
  <c r="L766" i="87"/>
  <c r="L562" i="73"/>
  <c r="AI507" i="73"/>
  <c r="W805" i="73"/>
  <c r="P1138" i="73"/>
  <c r="P1047" i="73"/>
  <c r="D258" i="73"/>
  <c r="AI836" i="73"/>
  <c r="D541" i="73"/>
  <c r="AF907" i="87"/>
  <c r="L1108" i="73"/>
  <c r="W721" i="73"/>
  <c r="AI19" i="73"/>
  <c r="D481" i="73"/>
  <c r="P280" i="83"/>
  <c r="AI966" i="73"/>
  <c r="L900" i="73"/>
  <c r="AI326" i="73"/>
  <c r="L786" i="73"/>
  <c r="AI228" i="73"/>
  <c r="AI499" i="73"/>
  <c r="Q132" i="87"/>
  <c r="P884" i="73"/>
  <c r="L636" i="87"/>
  <c r="AF817" i="87"/>
  <c r="Q135" i="73"/>
  <c r="D788" i="73"/>
  <c r="Q391" i="87"/>
  <c r="L471" i="87"/>
  <c r="AF63" i="83"/>
  <c r="Q1172" i="73"/>
  <c r="Q271" i="83"/>
  <c r="D80" i="73"/>
  <c r="P75" i="73"/>
  <c r="P622" i="87"/>
  <c r="P1019" i="73"/>
  <c r="Q914" i="73"/>
  <c r="P1062" i="87"/>
  <c r="P815" i="87"/>
  <c r="AI229" i="73"/>
  <c r="D974" i="73"/>
  <c r="D215" i="73"/>
  <c r="L885" i="87"/>
  <c r="AI1129" i="73"/>
  <c r="P533" i="73"/>
  <c r="T33" i="83"/>
  <c r="W292" i="73"/>
  <c r="D822" i="73"/>
  <c r="P292" i="83"/>
  <c r="Q49" i="83"/>
  <c r="Q616" i="73"/>
  <c r="P756" i="73"/>
  <c r="D412" i="73"/>
  <c r="P521" i="73"/>
  <c r="D1114" i="73"/>
  <c r="W493" i="73"/>
  <c r="L768" i="87"/>
  <c r="P622" i="73"/>
  <c r="Q324" i="73"/>
  <c r="AI467" i="73"/>
  <c r="L634" i="87"/>
  <c r="P596" i="73"/>
  <c r="AI1074" i="73"/>
  <c r="D1156" i="73"/>
  <c r="AF392" i="87"/>
  <c r="D656" i="73"/>
  <c r="AF751" i="87"/>
  <c r="AI168" i="73"/>
  <c r="D122" i="73"/>
  <c r="P988" i="87"/>
  <c r="P710" i="73"/>
  <c r="Q261" i="73"/>
  <c r="AF814" i="87"/>
  <c r="AI783" i="73"/>
  <c r="T529" i="87"/>
  <c r="P994" i="73"/>
  <c r="AI470" i="73"/>
  <c r="W636" i="73"/>
  <c r="D463" i="73"/>
  <c r="AI726" i="73"/>
  <c r="Q695" i="87"/>
  <c r="T761" i="87"/>
  <c r="P959" i="87"/>
  <c r="L237" i="73"/>
  <c r="D744" i="73"/>
  <c r="Q1118" i="73"/>
  <c r="Q19" i="73"/>
  <c r="T675" i="87"/>
  <c r="AI588" i="73"/>
  <c r="AI631" i="73"/>
  <c r="L151" i="73"/>
  <c r="P387" i="87"/>
  <c r="Q741" i="73"/>
  <c r="L1030" i="73"/>
  <c r="L860" i="73"/>
  <c r="Q73" i="73"/>
  <c r="D1128" i="73"/>
  <c r="AI832" i="73"/>
  <c r="P923" i="87"/>
  <c r="P631" i="73"/>
  <c r="P401" i="87"/>
  <c r="D762" i="73"/>
  <c r="Q951" i="73"/>
  <c r="L391" i="73"/>
  <c r="T866" i="87"/>
  <c r="Q75" i="73"/>
  <c r="L917" i="73"/>
  <c r="AI305" i="73"/>
  <c r="P620" i="73"/>
  <c r="Q682" i="73"/>
  <c r="P391" i="73"/>
  <c r="L100" i="87"/>
  <c r="P631" i="87"/>
  <c r="W869" i="73"/>
  <c r="P441" i="73"/>
  <c r="AI1131" i="73"/>
  <c r="D976" i="73"/>
  <c r="D307" i="73"/>
  <c r="W156" i="73"/>
  <c r="Q858" i="73"/>
  <c r="L105" i="73"/>
  <c r="T72" i="83"/>
  <c r="AI1159" i="73"/>
  <c r="Q616" i="87"/>
  <c r="AI1002" i="73"/>
  <c r="W201" i="73"/>
  <c r="L275" i="73"/>
  <c r="L66" i="87"/>
  <c r="W190" i="73"/>
  <c r="T385" i="87"/>
  <c r="P500" i="73"/>
  <c r="D491" i="73"/>
  <c r="W467" i="73"/>
  <c r="W741" i="73"/>
  <c r="L479" i="73"/>
  <c r="Q386" i="73"/>
  <c r="L323" i="73"/>
  <c r="L544" i="73"/>
  <c r="AI864" i="73"/>
  <c r="W833" i="73"/>
  <c r="Q827" i="73"/>
  <c r="O9" i="3"/>
  <c r="L108" i="73"/>
  <c r="W440" i="73"/>
  <c r="AI377" i="73"/>
  <c r="D1171" i="73"/>
  <c r="P1158" i="73"/>
  <c r="AF727" i="87"/>
  <c r="L65" i="73"/>
  <c r="AI928" i="73"/>
  <c r="D339" i="73"/>
  <c r="AI146" i="73"/>
  <c r="P688" i="73"/>
  <c r="T751" i="87"/>
  <c r="T410" i="87"/>
  <c r="L16" i="83"/>
  <c r="L1104" i="73"/>
  <c r="AI506" i="73"/>
  <c r="AI93" i="73"/>
  <c r="AI564" i="73"/>
  <c r="AI31" i="73"/>
  <c r="AI547" i="73"/>
  <c r="L733" i="73"/>
  <c r="D1054" i="73"/>
  <c r="D319" i="73"/>
  <c r="Q1069" i="87"/>
  <c r="L1014" i="87"/>
  <c r="D704" i="73"/>
  <c r="W873" i="73"/>
  <c r="D526" i="73"/>
  <c r="L79" i="73"/>
  <c r="D1179" i="73"/>
  <c r="AI333" i="73"/>
  <c r="P90" i="73"/>
  <c r="L1172" i="73"/>
  <c r="L409" i="73"/>
  <c r="W929" i="73"/>
  <c r="Q1182" i="73"/>
  <c r="P546" i="73"/>
  <c r="W1137" i="73"/>
  <c r="L906" i="87"/>
  <c r="P369" i="87"/>
  <c r="AI1121" i="73"/>
  <c r="AI743" i="73"/>
  <c r="D775" i="73"/>
  <c r="L898" i="73"/>
  <c r="Q146" i="73"/>
  <c r="AI202" i="73"/>
  <c r="Q948" i="87"/>
  <c r="W162" i="73"/>
  <c r="Q1004" i="73"/>
  <c r="D954" i="73"/>
  <c r="AI960" i="73"/>
  <c r="D337" i="73"/>
  <c r="D599" i="73"/>
  <c r="Q481" i="73"/>
  <c r="AI195" i="73"/>
  <c r="Q791" i="73"/>
  <c r="L658" i="73"/>
  <c r="D273" i="73"/>
  <c r="T756" i="87"/>
  <c r="P880" i="73"/>
  <c r="P1040" i="73"/>
  <c r="Q594" i="73"/>
  <c r="L771" i="73"/>
  <c r="Q1038" i="87"/>
  <c r="D208" i="73"/>
  <c r="Q715" i="73"/>
  <c r="P200" i="73"/>
  <c r="D563" i="73"/>
  <c r="D207" i="73"/>
  <c r="P33" i="83"/>
  <c r="L799" i="73"/>
  <c r="P643" i="73"/>
  <c r="D394" i="73"/>
  <c r="P354" i="73"/>
  <c r="AF29" i="83"/>
  <c r="P1039" i="73"/>
  <c r="AI661" i="73"/>
  <c r="L810" i="73"/>
  <c r="D558" i="73"/>
  <c r="T436" i="87"/>
  <c r="L425" i="87"/>
  <c r="Q187" i="73"/>
  <c r="L520" i="87"/>
  <c r="D1064" i="73"/>
  <c r="AI50" i="73"/>
  <c r="P1030" i="87"/>
  <c r="T524" i="87"/>
  <c r="Q153" i="73"/>
  <c r="P484" i="73"/>
  <c r="P83" i="83"/>
  <c r="Q64" i="83"/>
  <c r="W331" i="73"/>
  <c r="AI602" i="73"/>
  <c r="P915" i="73"/>
  <c r="AI376" i="73"/>
  <c r="L412" i="87"/>
  <c r="P272" i="83"/>
  <c r="L869" i="73"/>
  <c r="P428" i="87"/>
  <c r="T305" i="83"/>
  <c r="AF664" i="87"/>
  <c r="P704" i="73"/>
  <c r="Q1050" i="87"/>
  <c r="AF1065" i="87"/>
  <c r="Q456" i="73"/>
  <c r="W694" i="73"/>
  <c r="Q860" i="87"/>
  <c r="L228" i="73"/>
  <c r="Q330" i="73"/>
  <c r="T773" i="87"/>
  <c r="T1012" i="87"/>
  <c r="L290" i="73"/>
  <c r="AI880" i="73"/>
  <c r="L474" i="73"/>
  <c r="W448" i="73"/>
  <c r="Q18" i="83"/>
  <c r="D650" i="73"/>
  <c r="AI412" i="73"/>
  <c r="AF808" i="87"/>
  <c r="Q595" i="87"/>
  <c r="W519" i="73"/>
  <c r="D387" i="73"/>
  <c r="P785" i="87"/>
  <c r="AI142" i="73"/>
  <c r="W1189" i="73"/>
  <c r="Q466" i="73"/>
  <c r="T1071" i="87"/>
  <c r="P1099" i="73"/>
  <c r="Q813" i="73"/>
  <c r="AF292" i="83"/>
  <c r="Q51" i="83"/>
  <c r="P364" i="73"/>
  <c r="P998" i="73"/>
  <c r="L849" i="87"/>
  <c r="P756" i="87"/>
  <c r="W512" i="73"/>
  <c r="Q788" i="87"/>
  <c r="Q377" i="87"/>
  <c r="D97" i="73"/>
  <c r="AI941" i="73"/>
  <c r="W1146" i="73"/>
  <c r="L463" i="73"/>
  <c r="P727" i="87"/>
  <c r="L590" i="73"/>
  <c r="AI417" i="73"/>
  <c r="L1019" i="87"/>
  <c r="L301" i="73"/>
  <c r="W1127" i="73"/>
  <c r="W524" i="73"/>
  <c r="T36" i="83"/>
  <c r="D951" i="73"/>
  <c r="L583" i="73"/>
  <c r="W492" i="73"/>
  <c r="D188" i="73"/>
  <c r="P1028" i="73"/>
  <c r="L116" i="87"/>
  <c r="T694" i="87"/>
  <c r="Q632" i="73"/>
  <c r="W416" i="73"/>
  <c r="W619" i="73"/>
  <c r="AF309" i="83"/>
  <c r="L805" i="87"/>
  <c r="P54" i="83"/>
  <c r="P669" i="87"/>
  <c r="Q185" i="73"/>
  <c r="P105" i="73"/>
  <c r="W1029" i="73"/>
  <c r="T768" i="87"/>
  <c r="Q1039" i="87"/>
  <c r="AI1117" i="73"/>
  <c r="D106" i="73"/>
  <c r="Q707" i="73"/>
  <c r="L1091" i="73"/>
  <c r="Q358" i="87"/>
  <c r="D566" i="73"/>
  <c r="Q882" i="87"/>
  <c r="D1031" i="73"/>
  <c r="AI33" i="73"/>
  <c r="W891" i="73"/>
  <c r="Q1038" i="73"/>
  <c r="T645" i="87"/>
  <c r="D93" i="73"/>
  <c r="AI647" i="73"/>
  <c r="D900" i="73"/>
  <c r="D856" i="73"/>
  <c r="L1170" i="73"/>
  <c r="P152" i="73"/>
  <c r="P974" i="73"/>
  <c r="AF369" i="87"/>
  <c r="L987" i="73"/>
  <c r="P624" i="73"/>
  <c r="Q497" i="87"/>
  <c r="Q881" i="73"/>
  <c r="T52" i="83"/>
  <c r="W1107" i="73"/>
  <c r="AF993" i="87"/>
  <c r="Q595" i="73"/>
  <c r="D328" i="73"/>
  <c r="P808" i="87"/>
  <c r="Q62" i="87"/>
  <c r="Q817" i="73"/>
  <c r="Q39" i="73"/>
  <c r="P446" i="73"/>
  <c r="W1130" i="73"/>
  <c r="L784" i="87"/>
  <c r="AF305" i="83"/>
  <c r="T73" i="83"/>
  <c r="AI1201" i="73"/>
  <c r="Q253" i="73"/>
  <c r="P953" i="73"/>
  <c r="P505" i="73"/>
  <c r="W15" i="73"/>
  <c r="Q1057" i="73"/>
  <c r="W1032" i="73"/>
  <c r="D162" i="73"/>
  <c r="P962" i="87"/>
  <c r="W359" i="73"/>
  <c r="W1072" i="73"/>
  <c r="P62" i="83"/>
  <c r="AI77" i="73"/>
  <c r="AI1143" i="73"/>
  <c r="Q825" i="87"/>
  <c r="P466" i="73"/>
  <c r="Q708" i="73"/>
  <c r="P127" i="87"/>
  <c r="AI627" i="73"/>
  <c r="T961" i="87"/>
  <c r="W926" i="73"/>
  <c r="T467" i="87"/>
  <c r="L644" i="87"/>
  <c r="L626" i="87"/>
  <c r="L46" i="87"/>
  <c r="W67" i="73"/>
  <c r="D454" i="73"/>
  <c r="L631" i="87"/>
  <c r="D1116" i="73"/>
  <c r="L928" i="73"/>
  <c r="P899" i="73"/>
  <c r="P883" i="73"/>
  <c r="P178" i="73"/>
  <c r="W826" i="73"/>
  <c r="Q865" i="87"/>
  <c r="L673" i="73"/>
  <c r="P774" i="73"/>
  <c r="Q407" i="87"/>
  <c r="L593" i="73"/>
  <c r="D861" i="73"/>
  <c r="W975" i="73"/>
  <c r="Q744" i="73"/>
  <c r="AI248" i="73"/>
  <c r="L251" i="73"/>
  <c r="W1138" i="73"/>
  <c r="AI516" i="73"/>
  <c r="L423" i="73"/>
  <c r="W532" i="73"/>
  <c r="Q430" i="73"/>
  <c r="L787" i="73"/>
  <c r="L959" i="73"/>
  <c r="P321" i="73"/>
  <c r="P15" i="3"/>
  <c r="W518" i="73"/>
  <c r="Q55" i="73"/>
  <c r="W763" i="73"/>
  <c r="Q967" i="73"/>
  <c r="P548" i="87"/>
  <c r="D501" i="73"/>
  <c r="AI449" i="73"/>
  <c r="T318" i="83"/>
  <c r="W853" i="73"/>
  <c r="L157" i="73"/>
  <c r="W875" i="73"/>
  <c r="P986" i="73"/>
  <c r="Q297" i="83"/>
  <c r="P734" i="73"/>
  <c r="AI139" i="73"/>
  <c r="AI427" i="73"/>
  <c r="W884" i="73"/>
  <c r="P497" i="73"/>
  <c r="D801" i="73"/>
  <c r="D664" i="73"/>
  <c r="AI278" i="73"/>
  <c r="AF546" i="87"/>
  <c r="D198" i="73"/>
  <c r="P168" i="73"/>
  <c r="AI22" i="73"/>
  <c r="W1082" i="73"/>
  <c r="AI552" i="73"/>
  <c r="W370" i="73"/>
  <c r="Q194" i="73"/>
  <c r="P492" i="87"/>
  <c r="P431" i="73"/>
  <c r="D32" i="73"/>
  <c r="W978" i="73"/>
  <c r="W581" i="73"/>
  <c r="P157" i="73"/>
  <c r="L35" i="73"/>
  <c r="L448" i="87"/>
  <c r="Q13" i="73"/>
  <c r="D717" i="73"/>
  <c r="P689" i="87"/>
  <c r="AF520" i="87"/>
  <c r="AI505" i="73"/>
  <c r="Q322" i="73"/>
  <c r="Q1011" i="73"/>
  <c r="AI67" i="73"/>
  <c r="AF315" i="83"/>
  <c r="T996" i="87"/>
  <c r="Q828" i="73"/>
  <c r="P857" i="73"/>
  <c r="D1072" i="73"/>
  <c r="D1120" i="73"/>
  <c r="D643" i="73"/>
  <c r="AF894" i="87"/>
  <c r="Q490" i="73"/>
  <c r="P919" i="87"/>
  <c r="Q1156" i="73"/>
  <c r="W707" i="73"/>
  <c r="AI279" i="73"/>
  <c r="D525" i="73"/>
  <c r="D146" i="73"/>
  <c r="Q1127" i="73"/>
  <c r="Q61" i="83"/>
  <c r="P337" i="73"/>
  <c r="L719" i="87"/>
  <c r="P1124" i="73"/>
  <c r="Q453" i="73"/>
  <c r="Q137" i="73"/>
  <c r="L1141" i="73"/>
  <c r="Q161" i="73"/>
  <c r="P357" i="73"/>
  <c r="P881" i="73"/>
  <c r="Q1160" i="73"/>
  <c r="P515" i="73"/>
  <c r="L420" i="73"/>
  <c r="AF299" i="83"/>
  <c r="AF23" i="83"/>
  <c r="L833" i="87"/>
  <c r="W688" i="73"/>
  <c r="Q808" i="73"/>
  <c r="W389" i="73"/>
  <c r="AI61" i="73"/>
  <c r="AI162" i="73"/>
  <c r="Q92" i="87"/>
  <c r="D252" i="73"/>
  <c r="AF516" i="87"/>
  <c r="P847" i="87"/>
  <c r="Q537" i="73"/>
  <c r="P1202" i="73"/>
  <c r="T1080" i="87"/>
  <c r="AF713" i="87"/>
  <c r="L139" i="73"/>
  <c r="P562" i="73"/>
  <c r="P64" i="87"/>
  <c r="P599" i="73"/>
  <c r="P1035" i="87"/>
  <c r="Q522" i="73"/>
  <c r="P45" i="87"/>
  <c r="L602" i="73"/>
  <c r="D1034" i="73"/>
  <c r="L561" i="73"/>
  <c r="Q714" i="73"/>
  <c r="AI182" i="73"/>
  <c r="AF28" i="83"/>
  <c r="P589" i="87"/>
  <c r="Q45" i="87"/>
  <c r="W896" i="73"/>
  <c r="P425" i="87"/>
  <c r="AI1125" i="73"/>
  <c r="L649" i="73"/>
  <c r="L773" i="87"/>
  <c r="AI1035" i="73"/>
  <c r="T1016" i="87"/>
  <c r="W1007" i="73"/>
  <c r="AI984" i="73"/>
  <c r="T460" i="87"/>
  <c r="W1186" i="73"/>
  <c r="Q455" i="73"/>
  <c r="Q90" i="73"/>
  <c r="D767" i="73"/>
  <c r="W248" i="73"/>
  <c r="AI899" i="73"/>
  <c r="W800" i="73"/>
  <c r="D950" i="73"/>
  <c r="P70" i="73"/>
  <c r="D536" i="73"/>
  <c r="D932" i="73"/>
  <c r="L765" i="73"/>
  <c r="Q93" i="73"/>
  <c r="P333" i="73"/>
  <c r="L277" i="83"/>
  <c r="AF288" i="83"/>
  <c r="AI1058" i="73"/>
  <c r="T894" i="87"/>
  <c r="W340" i="73"/>
  <c r="Q787" i="73"/>
  <c r="AI117" i="73"/>
  <c r="P798" i="87"/>
  <c r="W761" i="73"/>
  <c r="W649" i="73"/>
  <c r="D245" i="73"/>
  <c r="AF908" i="87"/>
  <c r="P1017" i="87"/>
  <c r="L1047" i="73"/>
  <c r="P1094" i="73"/>
  <c r="AI163" i="73"/>
  <c r="Q474" i="87"/>
  <c r="W38" i="73"/>
  <c r="P757" i="73"/>
  <c r="P175" i="73"/>
  <c r="Q706" i="87"/>
  <c r="P150" i="73"/>
  <c r="Q816" i="87"/>
  <c r="P13" i="73"/>
  <c r="T806" i="87"/>
  <c r="AI678" i="73"/>
  <c r="P457" i="73"/>
  <c r="Q47" i="73"/>
  <c r="AI210" i="73"/>
  <c r="L832" i="87"/>
  <c r="P1011" i="73"/>
  <c r="L516" i="73"/>
  <c r="Q1159" i="73"/>
  <c r="D102" i="73"/>
  <c r="AI125" i="73"/>
  <c r="L589" i="73"/>
  <c r="Q245" i="73"/>
  <c r="W778" i="73"/>
  <c r="L231" i="73"/>
  <c r="T632" i="87"/>
  <c r="P1058" i="73"/>
  <c r="AI1008" i="73"/>
  <c r="W811" i="73"/>
  <c r="D738" i="73"/>
  <c r="Q1009" i="73"/>
  <c r="L51" i="87"/>
  <c r="P421" i="73"/>
  <c r="P538" i="73"/>
  <c r="L351" i="87"/>
  <c r="Q447" i="87"/>
  <c r="P1127" i="73"/>
  <c r="Q1012" i="73"/>
  <c r="T490" i="87"/>
  <c r="W431" i="73"/>
  <c r="P408" i="73"/>
  <c r="T826" i="87"/>
  <c r="Q920" i="87"/>
  <c r="P763" i="73"/>
  <c r="P653" i="73"/>
  <c r="D763" i="73"/>
  <c r="AI23" i="73"/>
  <c r="W647" i="73"/>
  <c r="L993" i="73"/>
  <c r="W146" i="73"/>
  <c r="Q104" i="73"/>
  <c r="P817" i="73"/>
  <c r="Q671" i="87"/>
  <c r="P882" i="73"/>
  <c r="L630" i="73"/>
  <c r="L557" i="87"/>
  <c r="L957" i="73"/>
  <c r="T67" i="83"/>
  <c r="T780" i="87"/>
  <c r="T380" i="87"/>
  <c r="AI286" i="73"/>
  <c r="L1039" i="87"/>
  <c r="D230" i="73"/>
  <c r="AF358" i="87"/>
  <c r="AI639" i="73"/>
  <c r="Q700" i="87"/>
  <c r="AF955" i="87"/>
  <c r="D977" i="73"/>
  <c r="P362" i="73"/>
  <c r="AI32" i="73"/>
  <c r="W698" i="73"/>
  <c r="P148" i="73"/>
  <c r="W942" i="73"/>
  <c r="T611" i="87"/>
  <c r="L603" i="87"/>
  <c r="AI369" i="73"/>
  <c r="D87" i="73"/>
  <c r="P926" i="73"/>
  <c r="AI823" i="73"/>
  <c r="AI102" i="73"/>
  <c r="AI346" i="73"/>
  <c r="AF411" i="87"/>
  <c r="L884" i="87"/>
  <c r="P1088" i="73"/>
  <c r="AI902" i="73"/>
  <c r="AI896" i="73"/>
  <c r="W588" i="73"/>
  <c r="L227" i="73"/>
  <c r="L186" i="73"/>
  <c r="D557" i="73"/>
  <c r="D356" i="73"/>
  <c r="AF810" i="87"/>
  <c r="D611" i="73"/>
  <c r="W864" i="73"/>
  <c r="Q439" i="73"/>
  <c r="AI641" i="73"/>
  <c r="L281" i="83"/>
  <c r="AI1090" i="73"/>
  <c r="L370" i="73"/>
  <c r="Q506" i="73"/>
  <c r="P1137" i="73"/>
  <c r="Q496" i="73"/>
  <c r="L57" i="87"/>
  <c r="P77" i="73"/>
  <c r="Q627" i="87"/>
  <c r="Q398" i="73"/>
  <c r="W364" i="73"/>
  <c r="W691" i="73"/>
  <c r="D706" i="73"/>
  <c r="L1040" i="87"/>
  <c r="D460" i="73"/>
  <c r="L389" i="73"/>
  <c r="AI350" i="73"/>
  <c r="AI784" i="73"/>
  <c r="AI572" i="73"/>
  <c r="L103" i="73"/>
  <c r="AI416" i="73"/>
  <c r="L588" i="73"/>
  <c r="L925" i="73"/>
  <c r="Q1111" i="73"/>
  <c r="AI911" i="73"/>
  <c r="P732" i="87"/>
  <c r="L267" i="73"/>
  <c r="L71" i="73"/>
  <c r="L1115" i="73"/>
  <c r="L655" i="73"/>
  <c r="Q532" i="73"/>
  <c r="L393" i="73"/>
  <c r="AF699" i="87"/>
  <c r="Q483" i="87"/>
  <c r="P232" i="73"/>
  <c r="D1000" i="73"/>
  <c r="Q311" i="73"/>
  <c r="D344" i="73"/>
  <c r="L55" i="87"/>
  <c r="L682" i="87"/>
  <c r="W226" i="73"/>
  <c r="AF987" i="87"/>
  <c r="AI924" i="73"/>
  <c r="Q600" i="73"/>
  <c r="P560" i="73"/>
  <c r="W334" i="73"/>
  <c r="T70" i="83"/>
  <c r="Q892" i="73"/>
  <c r="W766" i="73"/>
  <c r="T511" i="87"/>
  <c r="D783" i="73"/>
  <c r="AI1123" i="73"/>
  <c r="T948" i="87"/>
  <c r="P799" i="73"/>
  <c r="AI1120" i="73"/>
  <c r="L530" i="73"/>
  <c r="Q415" i="87"/>
  <c r="L1058" i="73"/>
  <c r="Q897" i="73"/>
  <c r="Q24" i="83"/>
  <c r="Q203" i="73"/>
  <c r="AF530" i="87"/>
  <c r="P346" i="87"/>
  <c r="P695" i="73"/>
  <c r="Q807" i="87"/>
  <c r="W298" i="73"/>
  <c r="AI359" i="73"/>
  <c r="P342" i="73"/>
  <c r="AI392" i="73"/>
  <c r="AI744" i="73"/>
  <c r="P702" i="73"/>
  <c r="Q80" i="83"/>
  <c r="P478" i="73"/>
  <c r="W52" i="73"/>
  <c r="T334" i="87"/>
  <c r="Q72" i="87"/>
  <c r="P72" i="83"/>
  <c r="D286" i="73"/>
  <c r="D275" i="73"/>
  <c r="W143" i="73"/>
  <c r="L336" i="73"/>
  <c r="P950" i="73"/>
  <c r="W131" i="73"/>
  <c r="W1101" i="73"/>
  <c r="W104" i="73"/>
  <c r="AF611" i="87"/>
  <c r="AF385" i="87"/>
  <c r="Q29" i="73"/>
  <c r="D946" i="73"/>
  <c r="AI200" i="73"/>
  <c r="Q463" i="73"/>
  <c r="P89" i="73"/>
  <c r="Q609" i="87"/>
  <c r="L343" i="73"/>
  <c r="AI204" i="73"/>
  <c r="L821" i="73"/>
  <c r="W919" i="73"/>
  <c r="L642" i="73"/>
  <c r="D401" i="73"/>
  <c r="Q1044" i="87"/>
  <c r="L653" i="73"/>
  <c r="P96" i="73"/>
  <c r="AI189" i="73"/>
  <c r="L704" i="87"/>
  <c r="L374" i="87"/>
  <c r="T578" i="87"/>
  <c r="Q755" i="73"/>
  <c r="P780" i="87"/>
  <c r="W782" i="73"/>
  <c r="L584" i="87"/>
  <c r="W989" i="73"/>
  <c r="W320" i="73"/>
  <c r="Q13" i="83"/>
  <c r="AI1055" i="73"/>
  <c r="Q273" i="83"/>
  <c r="W872" i="73"/>
  <c r="Q18" i="73"/>
  <c r="T336" i="87"/>
  <c r="Q812" i="87"/>
  <c r="P206" i="73"/>
  <c r="W335" i="73"/>
  <c r="W360" i="73"/>
  <c r="AI1029" i="73"/>
  <c r="AI1024" i="73"/>
  <c r="W986" i="73"/>
  <c r="Q262" i="73"/>
  <c r="Q700" i="73"/>
  <c r="P777" i="73"/>
  <c r="L280" i="73"/>
  <c r="Q22" i="83"/>
  <c r="AI825" i="73"/>
  <c r="Q1056" i="73"/>
  <c r="W1128" i="73"/>
  <c r="T877" i="87"/>
  <c r="D852" i="73"/>
  <c r="P129" i="87"/>
  <c r="P657" i="73"/>
  <c r="D374" i="73"/>
  <c r="D411" i="73"/>
  <c r="L313" i="73"/>
  <c r="Q774" i="73"/>
  <c r="Q1034" i="87"/>
  <c r="L33" i="73"/>
  <c r="AI920" i="73"/>
  <c r="W838" i="73"/>
  <c r="Q542" i="87"/>
  <c r="Q1196" i="73"/>
  <c r="Q163" i="73"/>
  <c r="Q569" i="73"/>
  <c r="Q277" i="83"/>
  <c r="P50" i="87"/>
  <c r="AF442" i="87"/>
  <c r="L279" i="73"/>
  <c r="W626" i="73"/>
  <c r="D512" i="73"/>
  <c r="W678" i="73"/>
  <c r="L358" i="87"/>
  <c r="P513" i="87"/>
  <c r="P245" i="73"/>
  <c r="P755" i="87"/>
  <c r="Q775" i="87"/>
  <c r="Q560" i="73"/>
  <c r="Q238" i="73"/>
  <c r="Q548" i="73"/>
  <c r="D513" i="73"/>
  <c r="P36" i="83"/>
  <c r="Q1078" i="73"/>
  <c r="Q150" i="73"/>
  <c r="AI254" i="73"/>
  <c r="Q588" i="73"/>
  <c r="AI981" i="73"/>
  <c r="W478" i="73"/>
  <c r="T706" i="87"/>
  <c r="L340" i="87"/>
  <c r="Q538" i="73"/>
  <c r="P560" i="87"/>
  <c r="W1111" i="73"/>
  <c r="Q996" i="73"/>
  <c r="P717" i="73"/>
  <c r="W1154" i="73"/>
  <c r="W1123" i="73"/>
  <c r="AI437" i="73"/>
  <c r="T1053" i="87"/>
  <c r="T623" i="87"/>
  <c r="D211" i="73"/>
  <c r="Q677" i="73"/>
  <c r="L62" i="83"/>
  <c r="Q398" i="87"/>
  <c r="P727" i="73"/>
  <c r="P844" i="73"/>
  <c r="Q531" i="87"/>
  <c r="AF412" i="87"/>
  <c r="L538" i="87"/>
  <c r="D548" i="73"/>
  <c r="T1026" i="87"/>
  <c r="T457" i="87"/>
  <c r="AF375" i="87"/>
  <c r="W720" i="73"/>
  <c r="T658" i="87"/>
  <c r="Q720" i="73"/>
  <c r="L598" i="87"/>
  <c r="AI927" i="73"/>
  <c r="L674" i="73"/>
  <c r="W574" i="73"/>
  <c r="AF290" i="83"/>
  <c r="D314" i="73"/>
  <c r="D966" i="73"/>
  <c r="AF419" i="87"/>
  <c r="P476" i="87"/>
  <c r="AF700" i="87"/>
  <c r="P509" i="87"/>
  <c r="AI124" i="73"/>
  <c r="W529" i="73"/>
  <c r="L779" i="73"/>
  <c r="P902" i="87"/>
  <c r="P17" i="73"/>
  <c r="L81" i="73"/>
  <c r="AI1043" i="73"/>
  <c r="AI174" i="73"/>
  <c r="T764" i="87"/>
  <c r="W30" i="73"/>
  <c r="AI1081" i="73"/>
  <c r="D408" i="73"/>
  <c r="P424" i="87"/>
  <c r="D1081" i="73"/>
  <c r="L859" i="73"/>
  <c r="P917" i="73"/>
  <c r="Q460" i="87"/>
  <c r="AF1037" i="87"/>
  <c r="W175" i="73"/>
  <c r="W336" i="73"/>
  <c r="P65" i="73"/>
  <c r="L261" i="73"/>
  <c r="L809" i="87"/>
  <c r="P450" i="87"/>
  <c r="L385" i="87"/>
  <c r="L323" i="83"/>
  <c r="W541" i="73"/>
  <c r="W889" i="73"/>
  <c r="L367" i="73"/>
  <c r="W1081" i="73"/>
  <c r="P520" i="73"/>
  <c r="Q868" i="87"/>
  <c r="W261" i="73"/>
  <c r="AF897" i="87"/>
  <c r="W590" i="73"/>
  <c r="Q858" i="87"/>
  <c r="W118" i="73"/>
  <c r="P89" i="87"/>
  <c r="D1110" i="73"/>
  <c r="W1115" i="73"/>
  <c r="AF269" i="83"/>
  <c r="D1126" i="73"/>
  <c r="L386" i="73"/>
  <c r="P780" i="73"/>
  <c r="L627" i="87"/>
  <c r="L302" i="73"/>
  <c r="L364" i="73"/>
  <c r="Q913" i="73"/>
  <c r="W450" i="73"/>
  <c r="Q930" i="73"/>
  <c r="AI1142" i="73"/>
  <c r="P269" i="73"/>
  <c r="L11" i="83"/>
  <c r="L657" i="73"/>
  <c r="P802" i="73"/>
  <c r="D103" i="73"/>
  <c r="D256" i="73"/>
  <c r="L464" i="73"/>
  <c r="P205" i="73"/>
  <c r="D1014" i="73"/>
  <c r="W188" i="73"/>
  <c r="W412" i="73"/>
  <c r="P1129" i="73"/>
  <c r="L639" i="87"/>
  <c r="AI492" i="73"/>
  <c r="AI1153" i="73"/>
  <c r="Q1084" i="73"/>
  <c r="Q970" i="73"/>
  <c r="Q831" i="73"/>
  <c r="Q508" i="73"/>
  <c r="AF701" i="87"/>
  <c r="Q929" i="73"/>
  <c r="Q1197" i="73"/>
  <c r="AI152" i="73"/>
  <c r="P1194" i="73"/>
  <c r="D36" i="73"/>
  <c r="W835" i="73"/>
  <c r="P1063" i="73"/>
  <c r="D99" i="73"/>
  <c r="L886" i="87"/>
  <c r="Q421" i="73"/>
  <c r="Q932" i="87"/>
  <c r="AI317" i="73"/>
  <c r="Q922" i="73"/>
  <c r="L18" i="73"/>
  <c r="Q34" i="73"/>
  <c r="D633" i="73"/>
  <c r="W58" i="73"/>
  <c r="L914" i="73"/>
  <c r="W59" i="73"/>
  <c r="L334" i="73"/>
  <c r="AI343" i="73"/>
  <c r="L679" i="73"/>
  <c r="L181" i="73"/>
  <c r="Q670" i="73"/>
  <c r="P522" i="73"/>
  <c r="D48" i="73"/>
  <c r="L387" i="87"/>
  <c r="W71" i="73"/>
  <c r="Q551" i="73"/>
  <c r="W708" i="73"/>
  <c r="AF689" i="87"/>
  <c r="Q657" i="73"/>
  <c r="AI498" i="73"/>
  <c r="W526" i="73"/>
  <c r="L929" i="73"/>
  <c r="L105" i="87"/>
  <c r="Q392" i="73"/>
  <c r="Q466" i="87"/>
  <c r="L337" i="73"/>
  <c r="D869" i="73"/>
  <c r="Q758" i="73"/>
  <c r="P414" i="87"/>
  <c r="P775" i="73"/>
  <c r="L480" i="73"/>
  <c r="AI103" i="73"/>
  <c r="P318" i="73"/>
  <c r="AI250" i="73"/>
  <c r="L685" i="87"/>
  <c r="L573" i="73"/>
  <c r="P460" i="73"/>
  <c r="Q971" i="87"/>
  <c r="W558" i="73"/>
  <c r="D719" i="73"/>
  <c r="W755" i="73"/>
  <c r="W634" i="73"/>
  <c r="P1082" i="87"/>
  <c r="Q50" i="73"/>
  <c r="D109" i="73"/>
  <c r="AI131" i="73"/>
  <c r="Q557" i="87"/>
  <c r="P110" i="87"/>
  <c r="L829" i="73"/>
  <c r="L716" i="73"/>
  <c r="L342" i="87"/>
  <c r="P1037" i="73"/>
  <c r="L565" i="73"/>
  <c r="T322" i="83"/>
  <c r="P713" i="87"/>
  <c r="AI219" i="73"/>
  <c r="L317" i="83"/>
  <c r="T898" i="87"/>
  <c r="L307" i="73"/>
  <c r="T672" i="87"/>
  <c r="P648" i="87"/>
  <c r="AF297" i="83"/>
  <c r="P47" i="83"/>
  <c r="Q531" i="73"/>
  <c r="D366" i="73"/>
  <c r="L979" i="73"/>
  <c r="AI723" i="73"/>
  <c r="Q936" i="73"/>
  <c r="L326" i="83"/>
  <c r="T767" i="87"/>
  <c r="T731" i="87"/>
  <c r="Q808" i="87"/>
  <c r="L1096" i="73"/>
  <c r="P898" i="73"/>
  <c r="AI504" i="73"/>
  <c r="Q559" i="87"/>
  <c r="W1006" i="73"/>
  <c r="T595" i="87"/>
  <c r="AI181" i="73"/>
  <c r="AF714" i="87"/>
  <c r="W705" i="73"/>
  <c r="W253" i="73"/>
  <c r="D804" i="73"/>
  <c r="P274" i="83"/>
  <c r="P415" i="73"/>
  <c r="W101" i="73"/>
  <c r="L531" i="87"/>
  <c r="AI218" i="73"/>
  <c r="AI594" i="73"/>
  <c r="AI630" i="73"/>
  <c r="AI1016" i="73"/>
  <c r="Q974" i="73"/>
  <c r="P863" i="73"/>
  <c r="Q1047" i="87"/>
  <c r="L291" i="73"/>
  <c r="L830" i="87"/>
  <c r="AI693" i="73"/>
  <c r="AI608" i="73"/>
  <c r="D489" i="73"/>
  <c r="P287" i="83"/>
  <c r="L703" i="73"/>
  <c r="P1073" i="73"/>
  <c r="D755" i="73"/>
  <c r="D1123" i="73"/>
  <c r="W130" i="73"/>
  <c r="AI574" i="73"/>
  <c r="P1111" i="73"/>
  <c r="AI17" i="73"/>
  <c r="T589" i="87"/>
  <c r="T1003" i="87"/>
  <c r="D462" i="73"/>
  <c r="Q338" i="73"/>
  <c r="L1084" i="73"/>
  <c r="L497" i="87"/>
  <c r="P494" i="87"/>
  <c r="L689" i="87"/>
  <c r="P798" i="73"/>
  <c r="L589" i="87"/>
  <c r="Q561" i="73"/>
  <c r="AI949" i="73"/>
  <c r="L515" i="73"/>
  <c r="Q48" i="83"/>
  <c r="D496" i="73"/>
  <c r="AI753" i="73"/>
  <c r="Q1157" i="73"/>
  <c r="D671" i="73"/>
  <c r="W159" i="73"/>
  <c r="Q426" i="87"/>
  <c r="AF813" i="87"/>
  <c r="AI748" i="73"/>
  <c r="Q1125" i="73"/>
  <c r="Q675" i="73"/>
  <c r="P960" i="87"/>
  <c r="P933" i="87"/>
  <c r="Q183" i="73"/>
  <c r="W307" i="73"/>
  <c r="T921" i="87"/>
  <c r="P474" i="73"/>
  <c r="P614" i="73"/>
  <c r="L1036" i="73"/>
  <c r="P758" i="87"/>
  <c r="AI347" i="73"/>
  <c r="L1102" i="73"/>
  <c r="D821" i="73"/>
  <c r="D178" i="73"/>
  <c r="Q1003" i="73"/>
  <c r="T25" i="83"/>
  <c r="AI1084" i="73"/>
  <c r="Q890" i="73"/>
  <c r="P886" i="73"/>
  <c r="L891" i="87"/>
  <c r="W951" i="73"/>
  <c r="D16" i="73"/>
  <c r="D653" i="73"/>
  <c r="D957" i="73"/>
  <c r="D692" i="73"/>
  <c r="L147" i="73"/>
  <c r="P880" i="87"/>
  <c r="AI264" i="73"/>
  <c r="T47" i="83"/>
  <c r="W114" i="73"/>
  <c r="Q45" i="83"/>
  <c r="W877" i="73"/>
  <c r="D842" i="73"/>
  <c r="AI191" i="73"/>
  <c r="Q448" i="73"/>
  <c r="L549" i="73"/>
  <c r="AI1022" i="73"/>
  <c r="Q603" i="87"/>
  <c r="Q927" i="73"/>
  <c r="P1113" i="73"/>
  <c r="L936" i="73"/>
  <c r="AI96" i="73"/>
  <c r="L683" i="73"/>
  <c r="AI735" i="73"/>
  <c r="W910" i="73"/>
  <c r="P917" i="87"/>
  <c r="Q372" i="87"/>
  <c r="D1021" i="73"/>
  <c r="AI656" i="73"/>
  <c r="P891" i="73"/>
  <c r="T927" i="87"/>
  <c r="T317" i="83"/>
  <c r="P1142" i="73"/>
  <c r="P707" i="87"/>
  <c r="P903" i="73"/>
  <c r="T38" i="83"/>
  <c r="L824" i="73"/>
  <c r="L862" i="87"/>
  <c r="L41" i="87"/>
  <c r="Q69" i="73"/>
  <c r="Q1175" i="73"/>
  <c r="P577" i="87"/>
  <c r="W777" i="73"/>
  <c r="D117" i="73"/>
  <c r="P971" i="73"/>
  <c r="P989" i="87"/>
  <c r="D672" i="73"/>
  <c r="T550" i="87"/>
  <c r="W77" i="73"/>
  <c r="L731" i="87"/>
  <c r="Q66" i="73"/>
  <c r="D1188" i="73"/>
  <c r="AF998" i="87"/>
  <c r="AF812" i="87"/>
  <c r="Q722" i="87"/>
  <c r="Q1055" i="87"/>
  <c r="Q1091" i="73"/>
  <c r="D679" i="73"/>
  <c r="P1146" i="73"/>
  <c r="P1141" i="73"/>
  <c r="AF853" i="87"/>
  <c r="L52" i="83"/>
  <c r="Q318" i="73"/>
  <c r="P1100" i="73"/>
  <c r="AF882" i="87"/>
  <c r="Q723" i="73"/>
  <c r="D235" i="73"/>
  <c r="D352" i="73"/>
  <c r="P1014" i="87"/>
  <c r="Q737" i="73"/>
  <c r="T347" i="87"/>
  <c r="AF828" i="87"/>
  <c r="Q63" i="83"/>
  <c r="Q624" i="73"/>
  <c r="AI429" i="73"/>
  <c r="P1009" i="87"/>
  <c r="W719" i="73"/>
  <c r="L129" i="73"/>
  <c r="P371" i="87"/>
  <c r="D237" i="73"/>
  <c r="Q574" i="87"/>
  <c r="P920" i="73"/>
  <c r="Q289" i="73"/>
  <c r="AF276" i="83"/>
  <c r="AF434" i="87"/>
  <c r="AI12" i="73"/>
  <c r="Q106" i="73"/>
  <c r="W97" i="73"/>
  <c r="AI178" i="73"/>
  <c r="AF81" i="83"/>
  <c r="Q525" i="73"/>
  <c r="Q567" i="87"/>
  <c r="L1189" i="73"/>
  <c r="Q48" i="73"/>
  <c r="AI854" i="73"/>
  <c r="Q851" i="73"/>
  <c r="AF56" i="83"/>
  <c r="W241" i="73"/>
  <c r="W639" i="73"/>
  <c r="T17" i="83"/>
  <c r="T525" i="87"/>
  <c r="AI612" i="73"/>
  <c r="L64" i="73"/>
  <c r="L292" i="83"/>
  <c r="AI797" i="73"/>
  <c r="Q16" i="83"/>
  <c r="P17" i="83"/>
  <c r="D518" i="73"/>
  <c r="T53" i="83"/>
  <c r="P131" i="73"/>
  <c r="P71" i="73"/>
  <c r="AI663" i="73"/>
  <c r="P720" i="73"/>
  <c r="AF753" i="87"/>
  <c r="AF342" i="87"/>
  <c r="L12" i="83"/>
  <c r="L982" i="73"/>
  <c r="Q30" i="73"/>
  <c r="T425" i="87"/>
  <c r="T850" i="87"/>
  <c r="Q535" i="73"/>
  <c r="L305" i="73"/>
  <c r="P1148" i="73"/>
  <c r="W1131" i="73"/>
  <c r="AF577" i="87"/>
  <c r="AI937" i="73"/>
  <c r="W855" i="73"/>
  <c r="P835" i="73"/>
  <c r="Q526" i="73"/>
  <c r="T631" i="87"/>
  <c r="P965" i="73"/>
  <c r="D843" i="73"/>
  <c r="AI37" i="73"/>
  <c r="Q199" i="73"/>
  <c r="Q364" i="73"/>
  <c r="P816" i="73"/>
  <c r="L126" i="73"/>
  <c r="P789" i="87"/>
  <c r="W233" i="73"/>
  <c r="L427" i="87"/>
  <c r="D479" i="73"/>
  <c r="L469" i="73"/>
  <c r="W387" i="73"/>
  <c r="P858" i="73"/>
  <c r="W742" i="73"/>
  <c r="AI105" i="73"/>
  <c r="L999" i="87"/>
  <c r="L385" i="73"/>
  <c r="W970" i="73"/>
  <c r="T15" i="83"/>
  <c r="L1073" i="73"/>
  <c r="AI561" i="73"/>
  <c r="L243" i="73"/>
  <c r="L325" i="83"/>
  <c r="L670" i="87"/>
  <c r="D353" i="73"/>
  <c r="T450" i="87"/>
  <c r="Q1060" i="87"/>
  <c r="P634" i="87"/>
  <c r="P284" i="73"/>
  <c r="L122" i="73"/>
  <c r="AF38" i="83"/>
  <c r="AI760" i="73"/>
  <c r="T1049" i="87"/>
  <c r="P736" i="73"/>
  <c r="Q670" i="87"/>
  <c r="T1056" i="87"/>
  <c r="D203" i="73"/>
  <c r="Q684" i="73"/>
  <c r="P946" i="73"/>
  <c r="Q349" i="87"/>
  <c r="L926" i="87"/>
  <c r="W531" i="73"/>
  <c r="D293" i="73"/>
  <c r="Q712" i="73"/>
  <c r="P354" i="87"/>
  <c r="P210" i="73"/>
  <c r="AI618" i="73"/>
  <c r="P20" i="83"/>
  <c r="Q440" i="73"/>
  <c r="W356" i="73"/>
  <c r="Q65" i="83"/>
  <c r="Q591" i="87"/>
  <c r="Q425" i="87"/>
  <c r="D889" i="73"/>
  <c r="AF718" i="87"/>
  <c r="Q410" i="73"/>
  <c r="Q222" i="73"/>
  <c r="AI525" i="73"/>
  <c r="P386" i="73"/>
  <c r="P509" i="73"/>
  <c r="D1124" i="73"/>
  <c r="Q178" i="73"/>
  <c r="L769" i="73"/>
  <c r="W246" i="73"/>
  <c r="Q742" i="73"/>
  <c r="T847" i="87"/>
  <c r="AF790" i="87"/>
  <c r="L1185" i="73"/>
  <c r="AI818" i="73"/>
  <c r="Q109" i="73"/>
  <c r="Q1068" i="87"/>
  <c r="Q790" i="73"/>
  <c r="AI292" i="73"/>
  <c r="L501" i="87"/>
  <c r="Q31" i="83"/>
  <c r="Q356" i="87"/>
  <c r="L867" i="73"/>
  <c r="D1122" i="73"/>
  <c r="P100" i="73"/>
  <c r="Q594" i="87"/>
  <c r="P728" i="73"/>
  <c r="Q607" i="73"/>
  <c r="P369" i="73"/>
  <c r="W152" i="73"/>
  <c r="P247" i="73"/>
  <c r="Q671" i="73"/>
  <c r="Q544" i="87"/>
  <c r="Q34" i="87"/>
  <c r="T62" i="83"/>
  <c r="L56" i="83"/>
  <c r="D13" i="73"/>
  <c r="P223" i="73"/>
  <c r="L867" i="87"/>
  <c r="L850" i="87"/>
  <c r="L512" i="87"/>
  <c r="AI153" i="73"/>
  <c r="L312" i="73"/>
  <c r="D330" i="73"/>
  <c r="P687" i="87"/>
  <c r="D1185" i="73"/>
  <c r="D984" i="73"/>
  <c r="W50" i="73"/>
  <c r="AI435" i="73"/>
  <c r="L315" i="73"/>
  <c r="L1045" i="73"/>
  <c r="W728" i="73"/>
  <c r="P43" i="87"/>
  <c r="L37" i="83"/>
  <c r="D94" i="73"/>
  <c r="AF83" i="83"/>
  <c r="L637" i="73"/>
  <c r="D1025" i="73"/>
  <c r="Q168" i="73"/>
  <c r="AI406" i="73"/>
  <c r="W901" i="73"/>
  <c r="Q457" i="73"/>
  <c r="P412" i="73"/>
  <c r="AF480" i="87"/>
  <c r="P1122" i="73"/>
  <c r="W476" i="73"/>
  <c r="AI885" i="73"/>
  <c r="L1001" i="73"/>
  <c r="AF982" i="87"/>
  <c r="AI1122" i="73"/>
  <c r="W282" i="73"/>
  <c r="P31" i="73"/>
  <c r="AI104" i="73"/>
  <c r="D321" i="73"/>
  <c r="P690" i="73"/>
  <c r="AI402" i="73"/>
  <c r="L585" i="73"/>
  <c r="Q1060" i="73"/>
  <c r="T18" i="83"/>
  <c r="T790" i="87"/>
  <c r="Q783" i="73"/>
  <c r="W945" i="73"/>
  <c r="W134" i="73"/>
  <c r="P833" i="73"/>
  <c r="Q441" i="73"/>
  <c r="T943" i="87"/>
  <c r="D598" i="73"/>
  <c r="P921" i="73"/>
  <c r="W672" i="73"/>
  <c r="P149" i="73"/>
  <c r="T66" i="83"/>
  <c r="AI692" i="73"/>
  <c r="D315" i="73"/>
  <c r="W837" i="73"/>
  <c r="W862" i="73"/>
  <c r="L559" i="73"/>
  <c r="L989" i="73"/>
  <c r="P916" i="87"/>
  <c r="P578" i="73"/>
  <c r="T605" i="87"/>
  <c r="P227" i="73"/>
  <c r="L380" i="73"/>
  <c r="D1016" i="73"/>
  <c r="L1193" i="73"/>
  <c r="D213" i="73"/>
  <c r="AF640" i="87"/>
  <c r="AI616" i="73"/>
  <c r="W1185" i="73"/>
  <c r="Q844" i="73"/>
  <c r="AI397" i="73"/>
  <c r="W472" i="73"/>
  <c r="L895" i="73"/>
  <c r="P1102" i="73"/>
  <c r="AI759" i="73"/>
  <c r="D867" i="73"/>
  <c r="L1011" i="87"/>
  <c r="L438" i="87"/>
  <c r="T569" i="87"/>
  <c r="D363" i="73"/>
  <c r="AF736" i="87"/>
  <c r="P955" i="73"/>
  <c r="AF1006" i="87"/>
  <c r="P420" i="87"/>
  <c r="D383" i="73"/>
  <c r="W656" i="73"/>
  <c r="Q630" i="73"/>
  <c r="D539" i="73"/>
  <c r="L891" i="73"/>
  <c r="AI233" i="73"/>
  <c r="D940" i="73"/>
  <c r="D582" i="73"/>
  <c r="Q339" i="73"/>
  <c r="P773" i="73"/>
  <c r="P103" i="73"/>
  <c r="D262" i="73"/>
  <c r="L516" i="87"/>
  <c r="L23" i="83"/>
  <c r="AI675" i="73"/>
  <c r="P459" i="87"/>
  <c r="D825" i="73"/>
  <c r="P371" i="73"/>
  <c r="P287" i="73"/>
  <c r="L1190" i="73"/>
  <c r="L441" i="73"/>
  <c r="W345" i="73"/>
  <c r="D1104" i="73"/>
  <c r="Q885" i="73"/>
  <c r="AF1078" i="87"/>
  <c r="T45" i="83"/>
  <c r="T542" i="87"/>
  <c r="Q391" i="73"/>
  <c r="D948" i="73"/>
  <c r="D218" i="73"/>
  <c r="Q121" i="73"/>
  <c r="D246" i="73"/>
  <c r="W1085" i="73"/>
  <c r="Q977" i="73"/>
  <c r="Q925" i="87"/>
  <c r="AI677" i="73"/>
  <c r="P189" i="73"/>
  <c r="Q1145" i="73"/>
  <c r="L580" i="87"/>
  <c r="P1092" i="73"/>
  <c r="T581" i="87"/>
  <c r="P920" i="87"/>
  <c r="Q250" i="73"/>
  <c r="AF919" i="87"/>
  <c r="Q350" i="73"/>
  <c r="W1058" i="73"/>
  <c r="P1003" i="73"/>
  <c r="L43" i="73"/>
  <c r="Q499" i="73"/>
  <c r="T994" i="87"/>
  <c r="L455" i="87"/>
  <c r="L390" i="87"/>
  <c r="Q449" i="73"/>
  <c r="W121" i="73"/>
  <c r="L772" i="73"/>
  <c r="D270" i="73"/>
  <c r="D453" i="73"/>
  <c r="AI1086" i="73"/>
  <c r="W127" i="73"/>
  <c r="W80" i="73"/>
  <c r="Q995" i="73"/>
  <c r="P33" i="87"/>
  <c r="D1165" i="73"/>
  <c r="Q310" i="73"/>
  <c r="T770" i="87"/>
  <c r="Q794" i="73"/>
  <c r="L286" i="83"/>
  <c r="W633" i="73"/>
  <c r="Q207" i="73"/>
  <c r="Q263" i="73"/>
  <c r="AI486" i="73"/>
  <c r="AI852" i="73"/>
  <c r="D597" i="73"/>
  <c r="L451" i="73"/>
  <c r="Q604" i="73"/>
  <c r="D30" i="73"/>
  <c r="L179" i="73"/>
  <c r="Q1086" i="87"/>
  <c r="W358" i="73"/>
  <c r="W1181" i="73"/>
  <c r="W671" i="73"/>
  <c r="P317" i="83"/>
  <c r="AF1007" i="87"/>
  <c r="T81" i="83"/>
  <c r="T442" i="87"/>
  <c r="L521" i="87"/>
  <c r="T409" i="87"/>
  <c r="AI510" i="73"/>
  <c r="P127" i="73"/>
  <c r="D155" i="73"/>
  <c r="P46" i="73"/>
  <c r="AI149" i="73"/>
  <c r="D247" i="73"/>
  <c r="L830" i="73"/>
  <c r="D855" i="73"/>
  <c r="D595" i="73"/>
  <c r="D500" i="73"/>
  <c r="Q31" i="73"/>
  <c r="Q298" i="73"/>
  <c r="P235" i="73"/>
  <c r="W723" i="73"/>
  <c r="D605" i="73"/>
  <c r="L1140" i="73"/>
  <c r="P947" i="73"/>
  <c r="T416" i="87"/>
  <c r="P25" i="83"/>
  <c r="Q639" i="73"/>
  <c r="D896" i="73"/>
  <c r="P987" i="73"/>
  <c r="P904" i="73"/>
  <c r="D73" i="73"/>
  <c r="L540" i="87"/>
  <c r="AI828" i="73"/>
  <c r="Q312" i="73"/>
  <c r="P913" i="73"/>
  <c r="T812" i="87"/>
  <c r="Q216" i="73"/>
  <c r="T293" i="83"/>
  <c r="P578" i="87"/>
  <c r="P657" i="87"/>
  <c r="Q990" i="87"/>
  <c r="L941" i="73"/>
  <c r="Q497" i="73"/>
  <c r="L453" i="87"/>
  <c r="Q468" i="73"/>
  <c r="T830" i="87"/>
  <c r="Q406" i="73"/>
  <c r="T601" i="87"/>
  <c r="P930" i="87"/>
  <c r="W1046" i="73"/>
  <c r="P592" i="73"/>
  <c r="T698" i="87"/>
  <c r="P464" i="73"/>
  <c r="AF710" i="87"/>
  <c r="AF350" i="87"/>
  <c r="L199" i="73"/>
  <c r="L1074" i="73"/>
  <c r="AI267" i="73"/>
  <c r="AI263" i="73"/>
  <c r="AI201" i="73"/>
  <c r="D77" i="73"/>
  <c r="AI365" i="73"/>
  <c r="L840" i="87"/>
  <c r="Q701" i="87"/>
  <c r="AI610" i="73"/>
  <c r="T998" i="87"/>
  <c r="T516" i="87"/>
  <c r="T37" i="83"/>
  <c r="W177" i="73"/>
  <c r="L834" i="73"/>
  <c r="W997" i="73"/>
  <c r="L1075" i="73"/>
  <c r="L670" i="73"/>
  <c r="W287" i="73"/>
  <c r="P863" i="87"/>
  <c r="W658" i="73"/>
  <c r="L123" i="87"/>
  <c r="L271" i="73"/>
  <c r="L82" i="73"/>
  <c r="P713" i="73"/>
  <c r="D1087" i="73"/>
  <c r="L374" i="73"/>
  <c r="W1071" i="73"/>
  <c r="W326" i="73"/>
  <c r="Q265" i="73"/>
  <c r="W249" i="73"/>
  <c r="Q902" i="87"/>
  <c r="W520" i="73"/>
  <c r="Q115" i="73"/>
  <c r="T610" i="87"/>
  <c r="P359" i="73"/>
  <c r="P549" i="87"/>
  <c r="Q752" i="87"/>
  <c r="W301" i="73"/>
  <c r="L1068" i="73"/>
  <c r="Q917" i="73"/>
  <c r="AF34" i="83"/>
  <c r="AF904" i="87"/>
  <c r="L468" i="87"/>
  <c r="P524" i="73"/>
  <c r="T559" i="87"/>
  <c r="AF82" i="83"/>
  <c r="Q37" i="73"/>
  <c r="D964" i="73"/>
  <c r="P872" i="73"/>
  <c r="W279" i="73"/>
  <c r="P55" i="73"/>
  <c r="L205" i="73"/>
  <c r="L878" i="73"/>
  <c r="W925" i="73"/>
  <c r="T880" i="87"/>
  <c r="Q1077" i="73"/>
  <c r="D828" i="73"/>
  <c r="D573" i="73"/>
  <c r="Q638" i="87"/>
  <c r="D388" i="73"/>
  <c r="Q15" i="83"/>
  <c r="W933" i="73"/>
  <c r="P30" i="73"/>
  <c r="T543" i="87"/>
  <c r="AF517" i="87"/>
  <c r="D434" i="73"/>
  <c r="T432" i="87"/>
  <c r="Q214" i="73"/>
  <c r="L864" i="87"/>
  <c r="L1051" i="73"/>
  <c r="W659" i="73"/>
  <c r="AI120" i="73"/>
  <c r="L985" i="73"/>
  <c r="W109" i="73"/>
  <c r="D765" i="73"/>
  <c r="L972" i="87"/>
  <c r="AI488" i="73"/>
  <c r="Q208" i="73"/>
  <c r="L813" i="73"/>
  <c r="L1016" i="87"/>
  <c r="W352" i="73"/>
  <c r="AI151" i="73"/>
  <c r="T21" i="83"/>
  <c r="AF918" i="87"/>
  <c r="W196" i="73"/>
  <c r="Q998" i="87"/>
  <c r="L1034" i="73"/>
  <c r="L32" i="83"/>
  <c r="AI69" i="73"/>
  <c r="L793" i="73"/>
  <c r="W1080" i="73"/>
  <c r="D683" i="73"/>
  <c r="P646" i="73"/>
  <c r="W1096" i="73"/>
  <c r="P180" i="73"/>
  <c r="P135" i="73"/>
  <c r="Q303" i="83"/>
  <c r="W451" i="73"/>
  <c r="L496" i="73"/>
  <c r="Q195" i="73"/>
  <c r="P69" i="73"/>
  <c r="AI491" i="73"/>
  <c r="W346" i="73"/>
  <c r="L501" i="73"/>
  <c r="L801" i="87"/>
  <c r="Q678" i="73"/>
  <c r="AI351" i="73"/>
  <c r="P613" i="87"/>
  <c r="W137" i="73"/>
  <c r="AF64" i="83"/>
  <c r="AI434" i="73"/>
  <c r="L916" i="87"/>
  <c r="Q786" i="73"/>
  <c r="P589" i="73"/>
  <c r="AI739" i="73"/>
  <c r="P1160" i="73"/>
  <c r="P1121" i="73"/>
  <c r="W753" i="73"/>
  <c r="P111" i="73"/>
  <c r="P293" i="73"/>
  <c r="Q64" i="73"/>
  <c r="L629" i="73"/>
  <c r="P382" i="73"/>
  <c r="L1128" i="73"/>
  <c r="T630" i="87"/>
  <c r="AF722" i="87"/>
  <c r="Q1200" i="73"/>
  <c r="Q1052" i="87"/>
  <c r="Q393" i="73"/>
  <c r="L681" i="73"/>
  <c r="L921" i="87"/>
  <c r="L268" i="83"/>
  <c r="L167" i="73"/>
  <c r="P1003" i="87"/>
  <c r="T1042" i="87"/>
  <c r="P277" i="73"/>
  <c r="D24" i="73"/>
  <c r="D312" i="73"/>
  <c r="Q279" i="73"/>
  <c r="AI344" i="73"/>
  <c r="Q120" i="73"/>
  <c r="W92" i="73"/>
  <c r="L76" i="73"/>
  <c r="Q547" i="73"/>
  <c r="L720" i="73"/>
  <c r="L60" i="83"/>
  <c r="W294" i="73"/>
  <c r="W332" i="73"/>
  <c r="W739" i="73"/>
  <c r="D33" i="73"/>
  <c r="P750" i="87"/>
  <c r="D590" i="73"/>
  <c r="T392" i="87"/>
  <c r="W136" i="73"/>
  <c r="Q1082" i="73"/>
  <c r="Q1037" i="87"/>
  <c r="D1142" i="73"/>
  <c r="D596" i="73"/>
  <c r="T701" i="87"/>
  <c r="P678" i="73"/>
  <c r="AF523" i="87"/>
  <c r="AF512" i="87"/>
  <c r="W513" i="73"/>
  <c r="D1041" i="73"/>
  <c r="Q219" i="73"/>
  <c r="L635" i="73"/>
  <c r="D1189" i="73"/>
  <c r="AF19" i="83"/>
  <c r="Q126" i="73"/>
  <c r="T1052" i="87"/>
  <c r="W637" i="73"/>
  <c r="Q123" i="73"/>
  <c r="P993" i="73"/>
  <c r="D280" i="73"/>
  <c r="P451" i="87"/>
  <c r="Q156" i="73"/>
  <c r="AI923" i="73"/>
  <c r="AI1046" i="73"/>
  <c r="P268" i="83"/>
  <c r="L732" i="87"/>
  <c r="P745" i="87"/>
  <c r="L452" i="87"/>
  <c r="L51" i="83"/>
  <c r="AI907" i="73"/>
  <c r="AI1056" i="73"/>
  <c r="D347" i="73"/>
  <c r="Q1084" i="87"/>
  <c r="Q1155" i="73"/>
  <c r="D649" i="73"/>
  <c r="AF549" i="87"/>
  <c r="Q355" i="73"/>
  <c r="L155" i="73"/>
  <c r="AI137" i="73"/>
  <c r="P637" i="73"/>
  <c r="T335" i="87"/>
  <c r="W572" i="73"/>
  <c r="P991" i="73"/>
  <c r="L897" i="73"/>
  <c r="D298" i="73"/>
  <c r="P83" i="73"/>
  <c r="D851" i="73"/>
  <c r="P295" i="83"/>
  <c r="Q447" i="73"/>
  <c r="D876" i="73"/>
  <c r="Q1002" i="73"/>
  <c r="L392" i="73"/>
  <c r="T693" i="87"/>
  <c r="L326" i="73"/>
  <c r="AF10" i="83"/>
  <c r="T973" i="87"/>
  <c r="T555" i="87"/>
  <c r="Q695" i="73"/>
  <c r="Q777" i="73"/>
  <c r="AI1038" i="73"/>
  <c r="L172" i="73"/>
  <c r="AI785" i="73"/>
  <c r="Q1077" i="87"/>
  <c r="P447" i="73"/>
  <c r="Q628" i="73"/>
  <c r="P471" i="73"/>
  <c r="T863" i="87"/>
  <c r="Q270" i="73"/>
  <c r="L421" i="73"/>
  <c r="AI100" i="73"/>
  <c r="Q393" i="87"/>
  <c r="P1144" i="73"/>
  <c r="Q293" i="73"/>
  <c r="L713" i="87"/>
  <c r="AF455" i="87"/>
  <c r="L1166" i="73"/>
  <c r="L613" i="87"/>
  <c r="T540" i="87"/>
  <c r="T64" i="83"/>
  <c r="P611" i="73"/>
  <c r="W842" i="73"/>
  <c r="AI288" i="73"/>
  <c r="D296" i="73"/>
  <c r="AF74" i="83"/>
  <c r="AF606" i="87"/>
  <c r="AI848" i="73"/>
  <c r="Q388" i="87"/>
  <c r="P273" i="73"/>
  <c r="T612" i="87"/>
  <c r="AI961" i="73"/>
  <c r="P282" i="73"/>
  <c r="P323" i="73"/>
  <c r="D413" i="73"/>
  <c r="D238" i="73"/>
  <c r="W1073" i="73"/>
  <c r="L505" i="73"/>
  <c r="Q500" i="73"/>
  <c r="Q546" i="73"/>
  <c r="D1070" i="73"/>
  <c r="L365" i="73"/>
  <c r="P968" i="73"/>
  <c r="D192" i="73"/>
  <c r="P126" i="73"/>
  <c r="W276" i="73"/>
  <c r="AF969" i="87"/>
  <c r="L262" i="73"/>
  <c r="Q785" i="73"/>
  <c r="L685" i="73"/>
  <c r="D730" i="73"/>
  <c r="AI238" i="73"/>
  <c r="P419" i="87"/>
  <c r="Q603" i="73"/>
  <c r="AF889" i="87"/>
  <c r="D960" i="73"/>
  <c r="AI203" i="73"/>
  <c r="AI454" i="73"/>
  <c r="P827" i="73"/>
  <c r="AI444" i="73"/>
  <c r="P1108" i="73"/>
  <c r="D421" i="73"/>
  <c r="P60" i="73"/>
  <c r="L416" i="87"/>
  <c r="AF600" i="87"/>
  <c r="D471" i="73"/>
  <c r="D700" i="73"/>
  <c r="L1184" i="73"/>
  <c r="AI1130" i="73"/>
  <c r="W414" i="73"/>
  <c r="D472" i="73"/>
  <c r="Q835" i="73"/>
  <c r="W815" i="73"/>
  <c r="AI381" i="73"/>
  <c r="T690" i="87"/>
  <c r="D1102" i="73"/>
  <c r="Q468" i="87"/>
  <c r="D538" i="73"/>
  <c r="D533" i="73"/>
  <c r="D90" i="73"/>
  <c r="W424" i="73"/>
  <c r="D987" i="73"/>
  <c r="AI184" i="73"/>
  <c r="T772" i="87"/>
  <c r="Q845" i="73"/>
  <c r="L1146" i="73"/>
  <c r="AI590" i="73"/>
  <c r="P839" i="73"/>
  <c r="AI1186" i="73"/>
  <c r="AI655" i="73"/>
  <c r="P194" i="73"/>
  <c r="W622" i="73"/>
  <c r="Q732" i="73"/>
  <c r="Q516" i="73"/>
  <c r="T538" i="87"/>
  <c r="Q1095" i="73"/>
  <c r="Q490" i="87"/>
  <c r="P409" i="73"/>
  <c r="L832" i="73"/>
  <c r="L309" i="83"/>
  <c r="P997" i="87"/>
  <c r="D372" i="73"/>
  <c r="W537" i="73"/>
  <c r="AI589" i="73"/>
  <c r="Q1080" i="73"/>
  <c r="W311" i="73"/>
  <c r="Q990" i="73"/>
  <c r="Q472" i="73"/>
  <c r="AI569" i="73"/>
  <c r="W1020" i="73"/>
  <c r="AI364" i="73"/>
  <c r="D1182" i="73"/>
  <c r="AF24" i="83"/>
  <c r="L995" i="87"/>
  <c r="L337" i="87"/>
  <c r="L382" i="73"/>
  <c r="P949" i="73"/>
  <c r="T931" i="87"/>
  <c r="D849" i="73"/>
  <c r="Q280" i="73"/>
  <c r="Q129" i="87"/>
  <c r="AI401" i="73"/>
  <c r="AI829" i="73"/>
  <c r="P1134" i="73"/>
  <c r="Q1180" i="73"/>
  <c r="Q344" i="87"/>
  <c r="W954" i="73"/>
  <c r="Q186" i="73"/>
  <c r="P608" i="73"/>
  <c r="T430" i="87"/>
  <c r="D835" i="73"/>
  <c r="P553" i="73"/>
  <c r="L602" i="87"/>
  <c r="L782" i="73"/>
  <c r="L949" i="87"/>
  <c r="Q1140" i="73"/>
  <c r="P468" i="73"/>
  <c r="P50" i="73"/>
  <c r="Q921" i="73"/>
  <c r="D680" i="73"/>
  <c r="L536" i="73"/>
  <c r="W429" i="73"/>
  <c r="T313" i="83"/>
  <c r="AI919" i="73"/>
  <c r="L581" i="73"/>
  <c r="D1132" i="73"/>
  <c r="T820" i="87"/>
  <c r="Q576" i="73"/>
  <c r="Q52" i="73"/>
  <c r="D923" i="73"/>
  <c r="P82" i="87"/>
  <c r="T637" i="87"/>
  <c r="P775" i="87"/>
  <c r="P1093" i="73"/>
  <c r="P722" i="73"/>
  <c r="AI1162" i="73"/>
  <c r="D527" i="73"/>
  <c r="L881" i="73"/>
  <c r="W14" i="73"/>
  <c r="L563" i="87"/>
  <c r="Q170" i="73"/>
  <c r="L26" i="73"/>
  <c r="W1087" i="73"/>
  <c r="P56" i="87"/>
  <c r="L407" i="87"/>
  <c r="AF326" i="83"/>
  <c r="T337" i="87"/>
  <c r="W51" i="73"/>
  <c r="P528" i="87"/>
  <c r="L694" i="73"/>
  <c r="T614" i="87"/>
  <c r="D1065" i="73"/>
  <c r="P166" i="73"/>
  <c r="L1175" i="73"/>
  <c r="D357" i="73"/>
  <c r="W1074" i="73"/>
  <c r="W286" i="73"/>
  <c r="AI821" i="73"/>
  <c r="P709" i="73"/>
  <c r="D1148" i="73"/>
  <c r="P932" i="87"/>
  <c r="L600" i="73"/>
  <c r="L29" i="83"/>
  <c r="P733" i="73"/>
  <c r="W950" i="73"/>
  <c r="Q493" i="73"/>
  <c r="D442" i="73"/>
  <c r="P996" i="73"/>
  <c r="Q619" i="73"/>
  <c r="P1048" i="87"/>
  <c r="L1158" i="73"/>
  <c r="P499" i="87"/>
  <c r="AI549" i="73"/>
  <c r="D1164" i="73"/>
  <c r="D564" i="73"/>
  <c r="P272" i="73"/>
  <c r="D1180" i="73"/>
  <c r="Q1149" i="73"/>
  <c r="AF761" i="87"/>
  <c r="L847" i="73"/>
  <c r="P607" i="73"/>
  <c r="P79" i="87"/>
  <c r="P213" i="73"/>
  <c r="AI81" i="73"/>
  <c r="P452" i="73"/>
  <c r="Q248" i="73"/>
  <c r="L884" i="73"/>
  <c r="D437" i="73"/>
  <c r="P837" i="73"/>
  <c r="D381" i="73"/>
  <c r="T8" i="83"/>
  <c r="Q513" i="73"/>
  <c r="D819" i="73"/>
  <c r="D325" i="73"/>
  <c r="AI912" i="73"/>
  <c r="T906" i="87"/>
  <c r="L1157" i="73"/>
  <c r="L257" i="73"/>
  <c r="AI1101" i="73"/>
  <c r="D959" i="73"/>
  <c r="AI421" i="73"/>
  <c r="T389" i="87"/>
  <c r="Q300" i="73"/>
  <c r="P606" i="87"/>
  <c r="AI464" i="73"/>
  <c r="T297" i="83"/>
  <c r="L121" i="73"/>
  <c r="T823" i="87"/>
  <c r="Q1066" i="73"/>
  <c r="T501" i="87"/>
  <c r="Q299" i="83"/>
  <c r="Q1020" i="73"/>
  <c r="P1029" i="73"/>
  <c r="P670" i="87"/>
  <c r="P393" i="73"/>
  <c r="Q867" i="73"/>
  <c r="AI512" i="73"/>
  <c r="Q610" i="73"/>
  <c r="W783" i="73"/>
  <c r="L430" i="73"/>
  <c r="W400" i="73"/>
  <c r="Q53" i="83"/>
  <c r="P591" i="73"/>
  <c r="Q995" i="87"/>
  <c r="T618" i="87"/>
  <c r="Q451" i="73"/>
  <c r="Q1109" i="73"/>
  <c r="P975" i="73"/>
  <c r="Q223" i="73"/>
  <c r="P49" i="73"/>
  <c r="AI265" i="73"/>
  <c r="T291" i="83"/>
  <c r="AI186" i="73"/>
  <c r="W363" i="73"/>
  <c r="AF818" i="87"/>
  <c r="P474" i="87"/>
  <c r="W863" i="73"/>
  <c r="L1020" i="73"/>
  <c r="P526" i="73"/>
  <c r="L1056" i="73"/>
  <c r="Q898" i="73"/>
  <c r="T417" i="87"/>
  <c r="D881" i="73"/>
  <c r="P636" i="73"/>
  <c r="Q975" i="73"/>
  <c r="Q1120" i="73"/>
  <c r="D933" i="73"/>
  <c r="Q71" i="73"/>
  <c r="L770" i="73"/>
  <c r="L807" i="73"/>
  <c r="Q294" i="73"/>
  <c r="P574" i="87"/>
  <c r="D354" i="73"/>
  <c r="P769" i="73"/>
  <c r="D532" i="73"/>
  <c r="Q235" i="73"/>
  <c r="Q909" i="87"/>
  <c r="AI868" i="73"/>
  <c r="Q413" i="73"/>
  <c r="P989" i="73"/>
  <c r="W876" i="73"/>
  <c r="Q859" i="73"/>
  <c r="W644" i="73"/>
  <c r="P38" i="73"/>
  <c r="D682" i="73"/>
  <c r="D451" i="73"/>
  <c r="L1010" i="87"/>
  <c r="Q400" i="73"/>
  <c r="P35" i="73"/>
  <c r="Q984" i="73"/>
  <c r="L1022" i="87"/>
  <c r="P448" i="73"/>
  <c r="P1103" i="73"/>
  <c r="L586" i="73"/>
  <c r="AF1028" i="87"/>
  <c r="W1022" i="73"/>
  <c r="P724" i="87"/>
  <c r="W718" i="73"/>
  <c r="D905" i="73"/>
  <c r="Q112" i="87"/>
  <c r="P712" i="73"/>
  <c r="W385" i="73"/>
  <c r="L1087" i="73"/>
  <c r="AI1005" i="73"/>
  <c r="W549" i="73"/>
  <c r="AF999" i="87"/>
  <c r="W995" i="73"/>
  <c r="P1157" i="73"/>
  <c r="L1202" i="73"/>
  <c r="D1085" i="73"/>
  <c r="Q555" i="73"/>
  <c r="Q1115" i="73"/>
  <c r="P413" i="73"/>
  <c r="W53" i="73"/>
  <c r="Q660" i="87"/>
  <c r="L665" i="87"/>
  <c r="W703" i="73"/>
  <c r="P110" i="73"/>
  <c r="Q396" i="73"/>
  <c r="AI872" i="73"/>
  <c r="L311" i="73"/>
  <c r="W610" i="73"/>
  <c r="T671" i="87"/>
  <c r="P543" i="87"/>
  <c r="AF541" i="87"/>
  <c r="W735" i="73"/>
  <c r="D377" i="73"/>
  <c r="AF587" i="87"/>
  <c r="P699" i="73"/>
  <c r="P98" i="73"/>
  <c r="W730" i="73"/>
  <c r="AF31" i="83"/>
  <c r="P385" i="73"/>
  <c r="L320" i="73"/>
  <c r="L808" i="87"/>
  <c r="T431" i="87"/>
  <c r="P794" i="73"/>
  <c r="Q202" i="73"/>
  <c r="P341" i="87"/>
  <c r="T503" i="87"/>
  <c r="P838" i="73"/>
  <c r="Q926" i="73"/>
  <c r="D613" i="73"/>
  <c r="AI328" i="73"/>
  <c r="D884" i="73"/>
  <c r="Q706" i="73"/>
  <c r="Q325" i="83"/>
  <c r="Q866" i="73"/>
  <c r="L1093" i="73"/>
  <c r="AI194" i="73"/>
  <c r="P154" i="73"/>
  <c r="Q201" i="73"/>
  <c r="D223" i="73"/>
  <c r="P793" i="73"/>
  <c r="P1075" i="73"/>
  <c r="P1198" i="73"/>
  <c r="Q283" i="73"/>
  <c r="D620" i="73"/>
  <c r="AI811" i="73"/>
  <c r="AI841" i="73"/>
  <c r="P443" i="73"/>
  <c r="L575" i="73"/>
  <c r="L1168" i="73"/>
  <c r="AI39" i="73"/>
  <c r="L817" i="73"/>
  <c r="L556" i="87"/>
  <c r="Q584" i="73"/>
  <c r="Q297" i="73"/>
  <c r="AI557" i="73"/>
  <c r="AF741" i="87"/>
  <c r="Q843" i="87"/>
  <c r="Q701" i="73"/>
  <c r="Q438" i="73"/>
  <c r="Q184" i="73"/>
  <c r="W394" i="73"/>
  <c r="L220" i="73"/>
  <c r="W1038" i="73"/>
  <c r="W1182" i="73"/>
  <c r="AI256" i="73"/>
  <c r="Q39" i="83"/>
  <c r="P420" i="73"/>
  <c r="Q41" i="83"/>
  <c r="D970" i="73"/>
  <c r="P806" i="73"/>
  <c r="AI1059" i="73"/>
  <c r="Q375" i="73"/>
  <c r="T74" i="83"/>
  <c r="D100" i="73"/>
  <c r="L277" i="73"/>
  <c r="L356" i="73"/>
  <c r="W959" i="73"/>
  <c r="AF1005" i="87"/>
  <c r="W47" i="73"/>
  <c r="T733" i="87"/>
  <c r="W481" i="73"/>
  <c r="W936" i="73"/>
  <c r="D414" i="73"/>
  <c r="L94" i="73"/>
  <c r="Q405" i="73"/>
  <c r="AI72" i="73"/>
  <c r="AI609" i="73"/>
  <c r="L149" i="73"/>
  <c r="L882" i="87"/>
  <c r="L1082" i="73"/>
  <c r="L1173" i="73"/>
  <c r="L568" i="73"/>
  <c r="L78" i="83"/>
  <c r="Q983" i="87"/>
  <c r="D248" i="73"/>
  <c r="Q26" i="83"/>
  <c r="Q17" i="83"/>
  <c r="AI712" i="73"/>
  <c r="AI1179" i="73"/>
  <c r="P836" i="73"/>
  <c r="P665" i="73"/>
  <c r="P128" i="73"/>
  <c r="D351" i="73"/>
  <c r="L1081" i="73"/>
  <c r="D31" i="73"/>
  <c r="L340" i="73"/>
  <c r="Q122" i="73"/>
  <c r="P740" i="73"/>
  <c r="P528" i="73"/>
  <c r="L425" i="73"/>
  <c r="W430" i="73"/>
  <c r="P672" i="73"/>
  <c r="D1057" i="73"/>
  <c r="P764" i="73"/>
  <c r="L909" i="73"/>
  <c r="L990" i="73"/>
  <c r="L407" i="73"/>
  <c r="Q282" i="73"/>
  <c r="AI483" i="73"/>
  <c r="Q147" i="73"/>
  <c r="Q1142" i="73"/>
  <c r="L984" i="73"/>
  <c r="L176" i="73"/>
  <c r="AI1110" i="73"/>
  <c r="L1036" i="87"/>
  <c r="Q523" i="87"/>
  <c r="W453" i="73"/>
  <c r="Q81" i="83"/>
  <c r="P669" i="73"/>
  <c r="W804" i="73"/>
  <c r="L542" i="87"/>
  <c r="L54" i="73"/>
  <c r="AI710" i="73"/>
  <c r="P234" i="73"/>
  <c r="L940" i="73"/>
  <c r="L571" i="73"/>
  <c r="L968" i="73"/>
  <c r="D416" i="73"/>
  <c r="W1147" i="73"/>
  <c r="Q1122" i="73"/>
  <c r="D220" i="73"/>
  <c r="AF609" i="87"/>
  <c r="P404" i="87"/>
  <c r="P197" i="73"/>
  <c r="Q947" i="87"/>
  <c r="AF556" i="87"/>
  <c r="AF916" i="87"/>
  <c r="L159" i="73"/>
  <c r="AF415" i="87"/>
  <c r="L41" i="83"/>
  <c r="W443" i="73"/>
  <c r="P641" i="73"/>
  <c r="D104" i="73"/>
  <c r="W56" i="73"/>
  <c r="AI1191" i="73"/>
  <c r="Q489" i="73"/>
  <c r="Q807" i="73"/>
  <c r="Q362" i="73"/>
  <c r="P878" i="73"/>
  <c r="W329" i="73"/>
  <c r="P835" i="87"/>
  <c r="P683" i="73"/>
  <c r="AI431" i="73"/>
  <c r="AF485" i="87"/>
  <c r="Q562" i="73"/>
  <c r="P527" i="87"/>
  <c r="D588" i="73"/>
  <c r="D1086" i="73"/>
  <c r="W580" i="73"/>
  <c r="Q353" i="87"/>
  <c r="D432" i="73"/>
  <c r="Q536" i="87"/>
  <c r="AI243" i="73"/>
  <c r="P767" i="87"/>
  <c r="Q431" i="73"/>
  <c r="P376" i="73"/>
  <c r="W589" i="73"/>
  <c r="P511" i="73"/>
  <c r="W115" i="73"/>
  <c r="P523" i="73"/>
  <c r="W498" i="73"/>
  <c r="D1017" i="73"/>
  <c r="W1023" i="73"/>
  <c r="AI546" i="73"/>
  <c r="Q1183" i="73"/>
  <c r="P66" i="83"/>
  <c r="Q73" i="87"/>
  <c r="P313" i="73"/>
  <c r="Q889" i="73"/>
  <c r="W225" i="73"/>
  <c r="P525" i="87"/>
  <c r="P1178" i="73"/>
  <c r="L35" i="83"/>
  <c r="Q518" i="73"/>
  <c r="L758" i="73"/>
  <c r="AI171" i="73"/>
  <c r="P480" i="73"/>
  <c r="W981" i="73"/>
  <c r="L89" i="73"/>
  <c r="AI524" i="73"/>
  <c r="L548" i="87"/>
  <c r="AI883" i="73"/>
  <c r="AI893" i="73"/>
  <c r="P1162" i="73"/>
  <c r="L294" i="83"/>
  <c r="W717" i="73"/>
  <c r="D82" i="73"/>
  <c r="L876" i="73"/>
  <c r="AI993" i="73"/>
  <c r="L660" i="73"/>
  <c r="Q851" i="87"/>
  <c r="P541" i="73"/>
  <c r="AF1077" i="87"/>
  <c r="D1111" i="73"/>
  <c r="D291" i="73"/>
  <c r="D440" i="73"/>
  <c r="Q1090" i="73"/>
  <c r="P569" i="73"/>
  <c r="AI544" i="73"/>
  <c r="AI1107" i="73"/>
  <c r="P190" i="73"/>
  <c r="W726" i="73"/>
  <c r="Q548" i="87"/>
  <c r="Q528" i="73"/>
  <c r="Q1017" i="73"/>
  <c r="Q79" i="73"/>
  <c r="D474" i="73"/>
  <c r="AF711" i="87"/>
  <c r="AF779" i="87"/>
  <c r="W503" i="73"/>
  <c r="L472" i="73"/>
  <c r="L1192" i="73"/>
  <c r="L1062" i="73"/>
  <c r="AF54" i="83"/>
  <c r="W487" i="73"/>
  <c r="Q169" i="73"/>
  <c r="AI476" i="73"/>
  <c r="P878" i="87"/>
  <c r="P332" i="73"/>
  <c r="Q527" i="73"/>
  <c r="AF891" i="87"/>
  <c r="W1016" i="73"/>
  <c r="W231" i="73"/>
  <c r="AI459" i="73"/>
  <c r="AI1021" i="73"/>
  <c r="AI283" i="73"/>
  <c r="D446" i="73"/>
  <c r="D764" i="73"/>
  <c r="P419" i="73"/>
  <c r="P813" i="87"/>
  <c r="Q797" i="73"/>
  <c r="L545" i="87"/>
  <c r="AI699" i="73"/>
  <c r="Q486" i="73"/>
  <c r="L489" i="73"/>
  <c r="L662" i="87"/>
  <c r="D341" i="73"/>
  <c r="Q108" i="87"/>
  <c r="D769" i="73"/>
  <c r="L1004" i="73"/>
  <c r="D1095" i="73"/>
  <c r="AI112" i="73"/>
  <c r="AI535" i="73"/>
  <c r="L191" i="73"/>
  <c r="L117" i="73"/>
  <c r="AI903" i="73"/>
  <c r="L1155" i="73"/>
  <c r="AF798" i="87"/>
  <c r="P80" i="73"/>
  <c r="AI965" i="73"/>
  <c r="P1004" i="73"/>
  <c r="AI245" i="73"/>
  <c r="Q268" i="73"/>
  <c r="L49" i="83"/>
  <c r="L597" i="87"/>
  <c r="AF340" i="87"/>
  <c r="T666" i="87"/>
  <c r="AI98" i="73"/>
  <c r="D626" i="73"/>
  <c r="D794" i="73"/>
  <c r="Q479" i="73"/>
  <c r="AI779" i="73"/>
  <c r="P796" i="87"/>
  <c r="W432" i="73"/>
  <c r="Q515" i="87"/>
  <c r="L1049" i="87"/>
  <c r="D123" i="73"/>
  <c r="Q430" i="87"/>
  <c r="Q434" i="87"/>
  <c r="Q779" i="73"/>
  <c r="AI140" i="73"/>
  <c r="L135" i="73"/>
  <c r="AF1033" i="87"/>
  <c r="Q729" i="73"/>
  <c r="P475" i="73"/>
  <c r="L371" i="73"/>
  <c r="AF404" i="87"/>
  <c r="P492" i="73"/>
  <c r="Q841" i="87"/>
  <c r="AI1178" i="73"/>
  <c r="W217" i="73"/>
  <c r="W170" i="73"/>
  <c r="L955" i="73"/>
  <c r="Q504" i="73"/>
  <c r="P215" i="73"/>
  <c r="D994" i="73"/>
  <c r="P694" i="73"/>
  <c r="W1043" i="73"/>
  <c r="P507" i="73"/>
  <c r="W322" i="73"/>
  <c r="Q95" i="87"/>
  <c r="Q812" i="73"/>
  <c r="D685" i="73"/>
  <c r="Q1161" i="73"/>
  <c r="W654" i="73"/>
  <c r="Q442" i="73"/>
  <c r="L100" i="73"/>
  <c r="W262" i="73"/>
  <c r="AI1124" i="73"/>
  <c r="L930" i="73"/>
  <c r="L1079" i="73"/>
  <c r="D608" i="73"/>
  <c r="W199" i="73"/>
  <c r="AI606" i="73"/>
  <c r="AI1182" i="73"/>
  <c r="AF318" i="83"/>
  <c r="Q446" i="73"/>
  <c r="Q643" i="73"/>
  <c r="Q1027" i="73"/>
  <c r="AI1095" i="73"/>
  <c r="Q864" i="73"/>
  <c r="L383" i="73"/>
  <c r="P982" i="73"/>
  <c r="P524" i="87"/>
  <c r="Q252" i="73"/>
  <c r="AI206" i="73"/>
  <c r="W306" i="73"/>
  <c r="P925" i="73"/>
  <c r="AF737" i="87"/>
  <c r="Q273" i="73"/>
  <c r="AI682" i="73"/>
  <c r="P911" i="87"/>
  <c r="Q1187" i="73"/>
  <c r="AI62" i="73"/>
  <c r="AI354" i="73"/>
  <c r="P14" i="83"/>
  <c r="L621" i="73"/>
  <c r="Q412" i="87"/>
  <c r="P208" i="73"/>
  <c r="AI197" i="73"/>
  <c r="P1057" i="87"/>
  <c r="AF1032" i="87"/>
  <c r="Q166" i="73"/>
  <c r="T900" i="87"/>
  <c r="L606" i="73"/>
  <c r="L890" i="87"/>
  <c r="Q745" i="73"/>
  <c r="P597" i="87"/>
  <c r="T69" i="83"/>
  <c r="L564" i="73"/>
  <c r="P1051" i="73"/>
  <c r="P1002" i="87"/>
  <c r="AI221" i="73"/>
  <c r="Q656" i="73"/>
  <c r="P1170" i="73"/>
  <c r="W386" i="73"/>
  <c r="L351" i="73"/>
  <c r="Q533" i="87"/>
  <c r="P949" i="87"/>
  <c r="AI1032" i="73"/>
  <c r="Q324" i="83"/>
  <c r="Q1133" i="73"/>
  <c r="L1015" i="87"/>
  <c r="AI787" i="73"/>
  <c r="L1006" i="73"/>
  <c r="AI48" i="73"/>
  <c r="AI269" i="73"/>
  <c r="L58" i="73"/>
  <c r="D410" i="73"/>
  <c r="AI722" i="73"/>
  <c r="D1068" i="73"/>
  <c r="P559" i="73"/>
  <c r="D1125" i="73"/>
  <c r="Q371" i="73"/>
  <c r="T371" i="87"/>
  <c r="W657" i="73"/>
  <c r="AI931" i="73"/>
  <c r="P20" i="73"/>
  <c r="D560" i="73"/>
  <c r="Q910" i="73"/>
  <c r="Q566" i="73"/>
  <c r="D760" i="73"/>
  <c r="AI494" i="73"/>
  <c r="D62" i="73"/>
  <c r="L843" i="73"/>
  <c r="AI1087" i="73"/>
  <c r="L975" i="73"/>
  <c r="Q767" i="73"/>
  <c r="D713" i="73"/>
  <c r="L120" i="73"/>
  <c r="W107" i="73"/>
  <c r="D766" i="73"/>
  <c r="D952" i="73"/>
  <c r="P860" i="73"/>
  <c r="W738" i="73"/>
  <c r="W618" i="73"/>
  <c r="P92" i="73"/>
  <c r="AI496" i="73"/>
  <c r="D436" i="73"/>
  <c r="P276" i="73"/>
  <c r="W836" i="73"/>
  <c r="P547" i="73"/>
  <c r="Q966" i="87"/>
  <c r="W160" i="73"/>
  <c r="L1161" i="73"/>
  <c r="O16" i="3"/>
  <c r="P683" i="87"/>
  <c r="W600" i="73"/>
  <c r="L576" i="73"/>
  <c r="Q275" i="73"/>
  <c r="AF845" i="87"/>
  <c r="D1134" i="73"/>
  <c r="AI251" i="73"/>
  <c r="AI870" i="73"/>
  <c r="L132" i="73"/>
  <c r="P696" i="73"/>
  <c r="Q164" i="73"/>
  <c r="AI260" i="73"/>
  <c r="AI962" i="73"/>
  <c r="L968" i="87"/>
  <c r="AI558" i="73"/>
  <c r="Q879" i="87"/>
  <c r="D551" i="73"/>
  <c r="Q945" i="73"/>
  <c r="T61" i="83"/>
  <c r="P772" i="73"/>
  <c r="P957" i="87"/>
  <c r="AI456" i="73"/>
  <c r="AI54" i="73"/>
  <c r="AI1004" i="73"/>
  <c r="AF856" i="87"/>
  <c r="Q850" i="73"/>
  <c r="AF22" i="83"/>
  <c r="Q923" i="87"/>
  <c r="D1150" i="73"/>
  <c r="P779" i="73"/>
  <c r="P496" i="73"/>
  <c r="T475" i="87"/>
  <c r="D675" i="73"/>
  <c r="D733" i="73"/>
  <c r="L88" i="73"/>
  <c r="W250" i="73"/>
  <c r="L40" i="73"/>
  <c r="P767" i="73"/>
  <c r="AI973" i="73"/>
  <c r="P31" i="83"/>
  <c r="T44" i="83"/>
  <c r="D1145" i="73"/>
  <c r="AI875" i="73"/>
  <c r="AI856" i="73"/>
  <c r="D522" i="73"/>
  <c r="Q609" i="73"/>
  <c r="W555" i="73"/>
  <c r="D430" i="73"/>
  <c r="P351" i="73"/>
  <c r="W338" i="73"/>
  <c r="T437" i="87"/>
  <c r="AI657" i="73"/>
  <c r="D101" i="73"/>
  <c r="Q464" i="73"/>
  <c r="P1101" i="73"/>
  <c r="L1031" i="73"/>
  <c r="Q536" i="73"/>
  <c r="P568" i="73"/>
  <c r="P244" i="73"/>
  <c r="Q550" i="73"/>
  <c r="Q28" i="83"/>
  <c r="Q1135" i="73"/>
  <c r="W568" i="73"/>
  <c r="Q660" i="73"/>
  <c r="AI730" i="73"/>
  <c r="P219" i="73"/>
  <c r="D552" i="73"/>
  <c r="Q1064" i="87"/>
  <c r="Q577" i="73"/>
  <c r="Q874" i="87"/>
  <c r="P1114" i="73"/>
  <c r="D799" i="73"/>
  <c r="D84" i="73"/>
  <c r="W465" i="73"/>
  <c r="AI718" i="73"/>
  <c r="D777" i="73"/>
  <c r="AI1156" i="73"/>
  <c r="D41" i="73"/>
  <c r="Q1130" i="73"/>
  <c r="L398" i="87"/>
  <c r="T1062" i="87"/>
  <c r="T960" i="87"/>
  <c r="T422" i="87"/>
  <c r="L453" i="73"/>
  <c r="Q1181" i="73"/>
  <c r="W285" i="73"/>
  <c r="W797" i="73"/>
  <c r="L888" i="73"/>
  <c r="Q294" i="83"/>
  <c r="L125" i="73"/>
  <c r="L481" i="87"/>
  <c r="L693" i="73"/>
  <c r="D798" i="73"/>
  <c r="L817" i="87"/>
  <c r="P48" i="87"/>
  <c r="Q636" i="73"/>
  <c r="P791" i="73"/>
  <c r="P291" i="73"/>
  <c r="W902" i="73"/>
  <c r="L19" i="73"/>
  <c r="AI876" i="73"/>
  <c r="AI156" i="73"/>
  <c r="D517" i="73"/>
  <c r="Q875" i="87"/>
  <c r="P612" i="73"/>
  <c r="L120" i="87"/>
  <c r="W463" i="73"/>
  <c r="P241" i="73"/>
  <c r="P1020" i="87"/>
  <c r="L1124" i="73"/>
  <c r="AI889" i="73"/>
  <c r="D283" i="73"/>
  <c r="P1080" i="87"/>
  <c r="L476" i="73"/>
  <c r="D873" i="73"/>
  <c r="W984" i="73"/>
  <c r="L617" i="73"/>
  <c r="L558" i="73"/>
  <c r="W973" i="73"/>
  <c r="W893" i="73"/>
  <c r="Q761" i="73"/>
  <c r="W867" i="73"/>
  <c r="W44" i="73"/>
  <c r="P550" i="73"/>
  <c r="P937" i="73"/>
  <c r="AF361" i="87"/>
  <c r="D870" i="73"/>
  <c r="D447" i="73"/>
  <c r="Q97" i="73"/>
  <c r="L722" i="73"/>
  <c r="W479" i="73"/>
  <c r="L696" i="73"/>
  <c r="L485" i="73"/>
  <c r="AI155" i="73"/>
  <c r="D1101" i="73"/>
  <c r="D754" i="73"/>
  <c r="Q659" i="73"/>
  <c r="W911" i="73"/>
  <c r="T597" i="87"/>
  <c r="Q111" i="73"/>
  <c r="AI272" i="73"/>
  <c r="L449" i="73"/>
  <c r="L446" i="87"/>
  <c r="W230" i="73"/>
  <c r="W418" i="73"/>
  <c r="P25" i="73"/>
  <c r="Q1136" i="73"/>
  <c r="Q387" i="87"/>
  <c r="P1040" i="87"/>
  <c r="AI1051" i="73"/>
  <c r="Q775" i="73"/>
  <c r="AI36" i="73"/>
  <c r="L388" i="73"/>
  <c r="P815" i="73"/>
  <c r="Q167" i="73"/>
  <c r="Q1105" i="73"/>
  <c r="Q234" i="73"/>
  <c r="AI442" i="73"/>
  <c r="W1155" i="73"/>
  <c r="L719" i="73"/>
  <c r="L1037" i="87"/>
  <c r="W82" i="73"/>
  <c r="D376" i="73"/>
  <c r="L1063" i="73"/>
  <c r="P160" i="73"/>
  <c r="P561" i="73"/>
  <c r="AF830" i="87"/>
  <c r="Q839" i="87"/>
  <c r="L202" i="73"/>
  <c r="AF534" i="87"/>
  <c r="P94" i="73"/>
  <c r="L456" i="73"/>
  <c r="L1077" i="73"/>
  <c r="W505" i="73"/>
  <c r="P873" i="73"/>
  <c r="Q285" i="73"/>
  <c r="W818" i="73"/>
  <c r="P942" i="87"/>
  <c r="AI1187" i="73"/>
  <c r="D217" i="73"/>
  <c r="P64" i="73"/>
  <c r="AF621" i="87"/>
  <c r="L437" i="73"/>
  <c r="W34" i="73"/>
  <c r="Q664" i="87"/>
  <c r="AI548" i="73"/>
  <c r="P248" i="73"/>
  <c r="D897" i="73"/>
  <c r="P375" i="73"/>
  <c r="W1183" i="73"/>
  <c r="L270" i="73"/>
  <c r="D1127" i="73"/>
  <c r="L883" i="73"/>
  <c r="Q118" i="73"/>
  <c r="P45" i="73"/>
  <c r="T481" i="87"/>
  <c r="P861" i="73"/>
  <c r="P697" i="73"/>
  <c r="D14" i="73"/>
  <c r="L760" i="87"/>
  <c r="Q240" i="73"/>
  <c r="AI404" i="73"/>
  <c r="W206" i="73"/>
  <c r="Q841" i="73"/>
  <c r="Q191" i="73"/>
  <c r="AI683" i="73"/>
  <c r="AF739" i="87"/>
  <c r="D130" i="73"/>
  <c r="W1142" i="73"/>
  <c r="W648" i="73"/>
  <c r="W704" i="73"/>
  <c r="Q1025" i="87"/>
  <c r="W388" i="73"/>
  <c r="T878" i="87"/>
  <c r="AI684" i="73"/>
  <c r="P952" i="87"/>
  <c r="Q384" i="87"/>
  <c r="Q719" i="73"/>
  <c r="P659" i="73"/>
  <c r="Q1053" i="73"/>
  <c r="W1141" i="73"/>
  <c r="Q932" i="73"/>
  <c r="P1187" i="73"/>
  <c r="Q959" i="87"/>
  <c r="P719" i="73"/>
  <c r="AF706" i="87"/>
  <c r="Q424" i="73"/>
  <c r="W687" i="73"/>
  <c r="D860" i="73"/>
  <c r="Q426" i="73"/>
  <c r="L30" i="83"/>
  <c r="P512" i="87"/>
  <c r="P732" i="73"/>
  <c r="Q80" i="73"/>
  <c r="AI807" i="73"/>
  <c r="AI472" i="73"/>
  <c r="W399" i="73"/>
  <c r="P303" i="73"/>
  <c r="D1141" i="73"/>
  <c r="Q197" i="73"/>
  <c r="Q811" i="87"/>
  <c r="P1073" i="87"/>
  <c r="W211" i="73"/>
  <c r="L497" i="73"/>
  <c r="Q281" i="73"/>
  <c r="D443" i="73"/>
  <c r="D91" i="73"/>
  <c r="P181" i="73"/>
  <c r="P632" i="73"/>
  <c r="AI555" i="73"/>
  <c r="Q802" i="73"/>
  <c r="D979" i="73"/>
  <c r="Q717" i="73"/>
  <c r="D727" i="73"/>
  <c r="W1077" i="73"/>
  <c r="P435" i="73"/>
  <c r="W771" i="73"/>
  <c r="P348" i="73"/>
  <c r="D35" i="73"/>
  <c r="D422" i="73"/>
  <c r="D688" i="73"/>
  <c r="W1012" i="73"/>
  <c r="D433" i="73"/>
  <c r="W631" i="73"/>
  <c r="AI236" i="73"/>
  <c r="P254" i="73"/>
  <c r="D236" i="73"/>
  <c r="Q1151" i="73"/>
  <c r="AI1171" i="73"/>
  <c r="D205" i="73"/>
  <c r="L25" i="83"/>
  <c r="AF513" i="87"/>
  <c r="D197" i="73"/>
  <c r="AI108" i="73"/>
  <c r="T561" i="87"/>
  <c r="D1012" i="73"/>
  <c r="W791" i="73"/>
  <c r="P78" i="83"/>
  <c r="D214" i="73"/>
  <c r="D148" i="73"/>
  <c r="L1015" i="73"/>
  <c r="AI190" i="73"/>
  <c r="Q542" i="73"/>
  <c r="P906" i="87"/>
  <c r="Q718" i="73"/>
  <c r="D519" i="73"/>
  <c r="P1059" i="73"/>
  <c r="AI1083" i="73"/>
  <c r="AI537" i="73"/>
  <c r="W785" i="73"/>
  <c r="AI698" i="73"/>
  <c r="D850" i="73"/>
  <c r="W411" i="73"/>
  <c r="D1032" i="73"/>
  <c r="AI440" i="73"/>
  <c r="Q830" i="87"/>
  <c r="O10" i="3"/>
  <c r="P1018" i="87"/>
  <c r="Q953" i="73"/>
  <c r="W32" i="73"/>
  <c r="AI122" i="73"/>
  <c r="D12" i="73"/>
  <c r="L293" i="83"/>
  <c r="P1001" i="73"/>
  <c r="AF490" i="87"/>
  <c r="P353" i="73"/>
  <c r="Q565" i="87"/>
  <c r="L118" i="73"/>
  <c r="L22" i="73"/>
  <c r="Q377" i="73"/>
  <c r="T288" i="83"/>
  <c r="AI736" i="73"/>
  <c r="W890" i="73"/>
  <c r="L188" i="73"/>
  <c r="AF923" i="87"/>
  <c r="Q945" i="87"/>
  <c r="P275" i="73"/>
  <c r="D669" i="73"/>
  <c r="AI987" i="73"/>
  <c r="L319" i="73"/>
  <c r="L815" i="73"/>
  <c r="L32" i="87"/>
  <c r="Q952" i="87"/>
  <c r="P21" i="73"/>
  <c r="T665" i="87"/>
  <c r="W1140" i="73"/>
  <c r="W940" i="73"/>
  <c r="W583" i="73"/>
  <c r="P336" i="73"/>
  <c r="D470" i="73"/>
  <c r="AI979" i="73"/>
  <c r="L368" i="87"/>
  <c r="T32" i="83"/>
  <c r="D385" i="73"/>
  <c r="Q274" i="73"/>
  <c r="AF1018" i="87"/>
  <c r="P762" i="73"/>
  <c r="W573" i="73"/>
  <c r="W627" i="73"/>
  <c r="W991" i="73"/>
  <c r="P575" i="73"/>
  <c r="D771" i="73"/>
  <c r="W536" i="73"/>
  <c r="AI335" i="73"/>
  <c r="AI217" i="73"/>
  <c r="P425" i="73"/>
  <c r="D991" i="73"/>
  <c r="L770" i="87"/>
  <c r="P184" i="73"/>
  <c r="L397" i="73"/>
  <c r="Q314" i="73"/>
  <c r="L406" i="87"/>
  <c r="Q1168" i="73"/>
  <c r="D623" i="73"/>
  <c r="L1050" i="73"/>
  <c r="P26" i="73"/>
  <c r="L946" i="73"/>
  <c r="Q647" i="73"/>
  <c r="P557" i="73"/>
  <c r="P582" i="73"/>
  <c r="W392" i="73"/>
  <c r="L808" i="73"/>
  <c r="Q957" i="73"/>
  <c r="W433" i="73"/>
  <c r="T609" i="87"/>
  <c r="Q1014" i="87"/>
  <c r="D289" i="73"/>
  <c r="AF829" i="87"/>
  <c r="P373" i="73"/>
  <c r="W436" i="73"/>
  <c r="P15" i="73"/>
  <c r="Q788" i="73"/>
  <c r="W1177" i="73"/>
  <c r="L745" i="73"/>
  <c r="AI414" i="73"/>
  <c r="P291" i="83"/>
  <c r="D1038" i="73"/>
  <c r="D190" i="73"/>
  <c r="W585" i="73"/>
  <c r="Q906" i="87"/>
  <c r="AI52" i="73"/>
  <c r="T12" i="83"/>
  <c r="AF51" i="83"/>
  <c r="L520" i="73"/>
  <c r="AI968" i="73"/>
  <c r="Q369" i="73"/>
  <c r="W675" i="73"/>
  <c r="Q667" i="73"/>
  <c r="D1007" i="73"/>
  <c r="Q1086" i="73"/>
  <c r="AI790" i="73"/>
  <c r="AI952" i="73"/>
  <c r="L111" i="73"/>
  <c r="L927" i="87"/>
  <c r="L40" i="87"/>
  <c r="D336" i="73"/>
  <c r="W198" i="73"/>
  <c r="L1035" i="73"/>
  <c r="P593" i="73"/>
  <c r="P309" i="73"/>
  <c r="L212" i="73"/>
  <c r="P586" i="87"/>
  <c r="Q51" i="73"/>
  <c r="P1022" i="73"/>
  <c r="D921" i="73"/>
  <c r="AI996" i="73"/>
  <c r="Q685" i="73"/>
  <c r="Q454" i="73"/>
  <c r="D1107" i="73"/>
  <c r="AI42" i="73"/>
  <c r="P1030" i="73"/>
  <c r="W288" i="73"/>
  <c r="L303" i="83"/>
  <c r="AI553" i="73"/>
  <c r="W215" i="73"/>
  <c r="AI291" i="73"/>
  <c r="L366" i="87"/>
  <c r="Q251" i="73"/>
  <c r="D390" i="73"/>
  <c r="P1068" i="73"/>
  <c r="D1022" i="73"/>
  <c r="D928" i="73"/>
  <c r="AI700" i="73"/>
  <c r="D1029" i="73"/>
  <c r="AI64" i="73"/>
  <c r="Q62" i="73"/>
  <c r="Q868" i="73"/>
  <c r="L58" i="83"/>
  <c r="P502" i="73"/>
  <c r="P40" i="73"/>
  <c r="D863" i="73"/>
  <c r="W202" i="73"/>
  <c r="P348" i="87"/>
  <c r="AI240" i="73"/>
  <c r="L728" i="73"/>
  <c r="D1195" i="73"/>
  <c r="D805" i="73"/>
  <c r="AI523" i="73"/>
  <c r="Q1034" i="73"/>
  <c r="L687" i="73"/>
  <c r="Q75" i="87"/>
  <c r="L499" i="87"/>
  <c r="L23" i="73"/>
  <c r="L1103" i="73"/>
  <c r="T30" i="83"/>
  <c r="AI57" i="73"/>
  <c r="AI1031" i="73"/>
  <c r="D27" i="73"/>
  <c r="T839" i="87"/>
  <c r="AF356" i="87"/>
  <c r="P251" i="73"/>
  <c r="AF444" i="87"/>
  <c r="AI614" i="73"/>
  <c r="P850" i="73"/>
  <c r="P491" i="73"/>
  <c r="AI890" i="73"/>
  <c r="W426" i="73"/>
  <c r="T651" i="87"/>
  <c r="P597" i="73"/>
  <c r="L222" i="73"/>
  <c r="Q72" i="83"/>
  <c r="L983" i="87"/>
  <c r="T962" i="87"/>
  <c r="Q420" i="73"/>
  <c r="P1012" i="73"/>
  <c r="AI311" i="73"/>
  <c r="T39" i="83"/>
  <c r="L790" i="73"/>
  <c r="L361" i="73"/>
  <c r="L872" i="87"/>
  <c r="L684" i="73"/>
  <c r="D695" i="73"/>
  <c r="Q309" i="73"/>
  <c r="P161" i="73"/>
  <c r="L209" i="73"/>
  <c r="D468" i="73"/>
  <c r="Q1165" i="73"/>
  <c r="D490" i="73"/>
  <c r="D1037" i="73"/>
  <c r="D521" i="73"/>
  <c r="W551" i="73"/>
  <c r="P602" i="73"/>
  <c r="L1201" i="73"/>
  <c r="W918" i="73"/>
  <c r="L584" i="73"/>
  <c r="AI356" i="73"/>
  <c r="T1000" i="87"/>
  <c r="D937" i="73"/>
  <c r="Q1137" i="73"/>
  <c r="P322" i="73"/>
  <c r="D981" i="73"/>
  <c r="P810" i="73"/>
  <c r="W459" i="73"/>
  <c r="T809" i="87"/>
  <c r="P95" i="73"/>
  <c r="W366" i="73"/>
  <c r="D380" i="73"/>
  <c r="L777" i="73"/>
  <c r="Q374" i="87"/>
  <c r="Q840" i="87"/>
  <c r="P442" i="73"/>
  <c r="Q151" i="73"/>
  <c r="AI918" i="73"/>
  <c r="AI1194" i="73"/>
  <c r="AF426" i="87"/>
  <c r="Q8" i="83"/>
  <c r="P895" i="73"/>
  <c r="L853" i="73"/>
  <c r="AF374" i="87"/>
  <c r="AF44" i="83"/>
  <c r="P1023" i="87"/>
  <c r="Q1147" i="73"/>
  <c r="D609" i="73"/>
  <c r="Q379" i="73"/>
  <c r="P349" i="73"/>
  <c r="W310" i="73"/>
  <c r="P70" i="83"/>
  <c r="P426" i="73"/>
  <c r="AI762" i="73"/>
  <c r="AI367" i="73"/>
  <c r="D528" i="73"/>
  <c r="L170" i="73"/>
  <c r="L1023" i="73"/>
  <c r="P552" i="73"/>
  <c r="L1105" i="73"/>
  <c r="Q1100" i="73"/>
  <c r="P786" i="73"/>
  <c r="L200" i="73"/>
  <c r="Q372" i="73"/>
  <c r="Q888" i="73"/>
  <c r="W697" i="73"/>
  <c r="L636" i="73"/>
  <c r="W528" i="73"/>
  <c r="D184" i="73"/>
  <c r="D1028" i="73"/>
  <c r="P1181" i="73"/>
  <c r="AI1139" i="73"/>
  <c r="Q1049" i="73"/>
  <c r="AI325" i="73"/>
  <c r="Q209" i="73"/>
  <c r="P477" i="87"/>
  <c r="Q781" i="73"/>
  <c r="P81" i="83"/>
  <c r="T63" i="83"/>
  <c r="T853" i="87"/>
  <c r="W222" i="73"/>
  <c r="T533" i="87"/>
  <c r="L688" i="73"/>
  <c r="AF613" i="87"/>
  <c r="Q980" i="73"/>
  <c r="L458" i="73"/>
  <c r="AI82" i="73"/>
  <c r="L506" i="73"/>
  <c r="Q1097" i="73"/>
  <c r="L1080" i="73"/>
  <c r="AI696" i="73"/>
  <c r="L708" i="87"/>
  <c r="D29" i="73"/>
  <c r="AI849" i="73"/>
  <c r="Q760" i="73"/>
  <c r="D943" i="73"/>
  <c r="AI989" i="73"/>
  <c r="L1114" i="73"/>
  <c r="Q826" i="87"/>
  <c r="AI757" i="73"/>
  <c r="AF472" i="87"/>
  <c r="Q613" i="73"/>
  <c r="Q907" i="73"/>
  <c r="W733" i="73"/>
  <c r="P582" i="87"/>
  <c r="T440" i="87"/>
  <c r="W946" i="73"/>
  <c r="AF787" i="87"/>
  <c r="P551" i="87"/>
  <c r="W921" i="73"/>
  <c r="W1094" i="73"/>
  <c r="D677" i="73"/>
  <c r="AF1079" i="87"/>
  <c r="D917" i="73"/>
  <c r="D662" i="73"/>
  <c r="Q529" i="87"/>
  <c r="W920" i="73"/>
  <c r="D318" i="73"/>
  <c r="AF466" i="87"/>
  <c r="P946" i="87"/>
  <c r="D448" i="73"/>
  <c r="P93" i="73"/>
  <c r="L909" i="87"/>
  <c r="P1046" i="73"/>
  <c r="AI640" i="73"/>
  <c r="L641" i="73"/>
  <c r="L754" i="73"/>
  <c r="L33" i="87"/>
  <c r="P536" i="73"/>
  <c r="Q994" i="87"/>
  <c r="L667" i="73"/>
  <c r="L603" i="73"/>
  <c r="L834" i="87"/>
  <c r="L103" i="87"/>
  <c r="W861" i="73"/>
  <c r="P591" i="87"/>
  <c r="L164" i="73"/>
  <c r="D171" i="73"/>
  <c r="T964" i="87"/>
  <c r="AI881" i="73"/>
  <c r="W1025" i="73"/>
  <c r="W444" i="73"/>
  <c r="D1115" i="73"/>
  <c r="D281" i="73"/>
  <c r="L477" i="73"/>
  <c r="P726" i="73"/>
  <c r="Q141" i="73"/>
  <c r="AI1184" i="73"/>
  <c r="AI503" i="73"/>
  <c r="D726" i="73"/>
  <c r="Q655" i="87"/>
  <c r="Q578" i="73"/>
  <c r="L419" i="73"/>
  <c r="Q465" i="87"/>
  <c r="D639" i="73"/>
  <c r="P576" i="73"/>
  <c r="P68" i="73"/>
  <c r="W1187" i="73"/>
  <c r="L1005" i="87"/>
  <c r="W423" i="73"/>
  <c r="Q311" i="83"/>
  <c r="D1048" i="73"/>
  <c r="W259" i="73"/>
  <c r="AI605" i="73"/>
  <c r="Q928" i="73"/>
  <c r="W1102" i="73"/>
  <c r="Q626" i="73"/>
  <c r="P4" i="3"/>
  <c r="Q267" i="83"/>
  <c r="P966" i="87"/>
  <c r="Q811" i="73"/>
  <c r="D705" i="73"/>
  <c r="P1191" i="73"/>
  <c r="P923" i="73"/>
  <c r="D267" i="73"/>
  <c r="AI259" i="73"/>
  <c r="W480" i="73"/>
  <c r="Q991" i="73"/>
  <c r="P1199" i="73"/>
  <c r="T983" i="87"/>
  <c r="P731" i="73"/>
  <c r="D276" i="73"/>
  <c r="AI187" i="73"/>
  <c r="Q762" i="87"/>
  <c r="AF42" i="83"/>
  <c r="L791" i="73"/>
  <c r="L211" i="73"/>
  <c r="P847" i="73"/>
  <c r="L288" i="73"/>
  <c r="Q76" i="73"/>
  <c r="Q124" i="87"/>
  <c r="D486" i="73"/>
  <c r="AI399" i="73"/>
  <c r="Q1087" i="73"/>
  <c r="AI697" i="73"/>
  <c r="W744" i="73"/>
  <c r="Q302" i="73"/>
  <c r="AF476" i="87"/>
  <c r="Q36" i="73"/>
  <c r="L48" i="83"/>
  <c r="Q482" i="73"/>
  <c r="P813" i="73"/>
  <c r="AI232" i="73"/>
  <c r="L820" i="87"/>
  <c r="L995" i="73"/>
  <c r="D196" i="73"/>
  <c r="L145" i="73"/>
  <c r="Q501" i="87"/>
  <c r="Q694" i="73"/>
  <c r="W212" i="73"/>
  <c r="W1150" i="73"/>
  <c r="P503" i="87"/>
  <c r="W138" i="73"/>
  <c r="L1032" i="73"/>
  <c r="L707" i="73"/>
  <c r="P856" i="73"/>
  <c r="L937" i="73"/>
  <c r="W729" i="73"/>
  <c r="D263" i="73"/>
  <c r="Q403" i="73"/>
  <c r="AI26" i="73"/>
  <c r="W607" i="73"/>
  <c r="AI772" i="73"/>
  <c r="P158" i="73"/>
  <c r="Q177" i="73"/>
  <c r="P516" i="87"/>
  <c r="D622" i="73"/>
  <c r="T598" i="87"/>
  <c r="P250" i="73"/>
  <c r="W935" i="73"/>
  <c r="D51" i="73"/>
  <c r="P103" i="87"/>
  <c r="D194" i="73"/>
  <c r="L367" i="87"/>
  <c r="Q560" i="87"/>
  <c r="AF953" i="87"/>
  <c r="D833" i="73"/>
  <c r="Q352" i="73"/>
  <c r="L1107" i="73"/>
  <c r="P652" i="73"/>
  <c r="P338" i="73"/>
  <c r="AF688" i="87"/>
  <c r="P146" i="73"/>
  <c r="AI1044" i="73"/>
  <c r="L781" i="73"/>
  <c r="AI287" i="73"/>
  <c r="D678" i="73"/>
  <c r="Q49" i="73"/>
  <c r="AF610" i="87"/>
  <c r="AI1149" i="73"/>
  <c r="W969" i="73"/>
  <c r="W665" i="73"/>
  <c r="Q341" i="73"/>
  <c r="Q15" i="73"/>
  <c r="L1183" i="73"/>
  <c r="L1132" i="73"/>
  <c r="Q544" i="73"/>
  <c r="Q896" i="87"/>
  <c r="L300" i="73"/>
  <c r="P176" i="73"/>
  <c r="P645" i="87"/>
  <c r="Q795" i="73"/>
  <c r="Q37" i="87"/>
  <c r="T811" i="87"/>
  <c r="L17" i="83"/>
  <c r="P1090" i="73"/>
  <c r="Q220" i="73"/>
  <c r="D406" i="73"/>
  <c r="AI746" i="73"/>
  <c r="P787" i="73"/>
  <c r="L1027" i="73"/>
  <c r="P27" i="83"/>
  <c r="L1017" i="73"/>
  <c r="P1026" i="87"/>
  <c r="P875" i="73"/>
  <c r="P411" i="73"/>
  <c r="Q976" i="73"/>
  <c r="AI625" i="73"/>
  <c r="AI477" i="73"/>
  <c r="L417" i="73"/>
  <c r="L1028" i="73"/>
  <c r="Q806" i="73"/>
  <c r="P757" i="87"/>
  <c r="P1038" i="73"/>
  <c r="Q894" i="73"/>
  <c r="L850" i="73"/>
  <c r="Q857" i="73"/>
  <c r="AF854" i="87"/>
  <c r="D577" i="73"/>
  <c r="Q629" i="87"/>
  <c r="Q213" i="73"/>
  <c r="D734" i="73"/>
  <c r="Q79" i="83"/>
  <c r="P1193" i="73"/>
  <c r="AI53" i="73"/>
  <c r="D848" i="73"/>
  <c r="D839" i="73"/>
  <c r="P649" i="73"/>
  <c r="AF60" i="83"/>
  <c r="W992" i="73"/>
  <c r="L712" i="73"/>
  <c r="D655" i="73"/>
  <c r="W281" i="73"/>
  <c r="W796" i="73"/>
  <c r="D878" i="73"/>
  <c r="AF966" i="87"/>
  <c r="W939" i="73"/>
  <c r="P74" i="87"/>
  <c r="L992" i="73"/>
  <c r="Q504" i="87"/>
  <c r="D332" i="73"/>
  <c r="P143" i="73"/>
  <c r="Q916" i="73"/>
  <c r="L500" i="73"/>
  <c r="AI799" i="73"/>
  <c r="AF451" i="87"/>
  <c r="AI869" i="73"/>
  <c r="W373" i="73"/>
  <c r="T9" i="83"/>
  <c r="W347" i="73"/>
  <c r="AF16" i="83"/>
  <c r="D834" i="73"/>
  <c r="D131" i="73"/>
  <c r="Q988" i="87"/>
  <c r="P407" i="73"/>
  <c r="W786" i="73"/>
  <c r="P1116" i="73"/>
  <c r="Q1021" i="73"/>
  <c r="L346" i="73"/>
  <c r="L756" i="73"/>
  <c r="P446" i="87"/>
  <c r="P621" i="73"/>
  <c r="W967" i="73"/>
  <c r="P68" i="87"/>
  <c r="AI225" i="73"/>
  <c r="W1010" i="73"/>
  <c r="L1118" i="73"/>
  <c r="D668" i="73"/>
  <c r="D746" i="73"/>
  <c r="L1003" i="73"/>
  <c r="L709" i="73"/>
  <c r="L253" i="73"/>
  <c r="L359" i="73"/>
  <c r="L852" i="73"/>
  <c r="W924" i="73"/>
  <c r="L530" i="87"/>
  <c r="P766" i="87"/>
  <c r="D384" i="73"/>
  <c r="AI908" i="73"/>
  <c r="L582" i="73"/>
  <c r="Q353" i="73"/>
  <c r="W676" i="73"/>
  <c r="AF760" i="87"/>
  <c r="Q1164" i="73"/>
  <c r="P477" i="73"/>
  <c r="Q823" i="73"/>
  <c r="L377" i="73"/>
  <c r="D96" i="73"/>
  <c r="AF901" i="87"/>
  <c r="Q22" i="73"/>
  <c r="W567" i="73"/>
  <c r="AF913" i="87"/>
  <c r="T585" i="87"/>
  <c r="P627" i="87"/>
  <c r="AI929" i="73"/>
  <c r="W543" i="73"/>
  <c r="L396" i="73"/>
  <c r="AI977" i="73"/>
  <c r="AI111" i="73"/>
  <c r="AI1040" i="73"/>
  <c r="D282" i="73"/>
  <c r="Q192" i="73"/>
  <c r="P458" i="87"/>
  <c r="P707" i="73"/>
  <c r="AI1128" i="73"/>
  <c r="L822" i="73"/>
  <c r="W278" i="73"/>
  <c r="L778" i="73"/>
  <c r="W692" i="73"/>
  <c r="D756" i="73"/>
  <c r="Q29" i="83"/>
  <c r="Q622" i="87"/>
  <c r="L887" i="73"/>
  <c r="P664" i="73"/>
  <c r="D1036" i="73"/>
  <c r="P778" i="73"/>
  <c r="W1031" i="73"/>
  <c r="AI1167" i="73"/>
  <c r="W646" i="73"/>
  <c r="L55" i="73"/>
  <c r="AI420" i="73"/>
  <c r="Q920" i="73"/>
  <c r="W1086" i="73"/>
  <c r="AF952" i="87"/>
  <c r="P532" i="73"/>
  <c r="L1089" i="73"/>
  <c r="P395" i="73"/>
  <c r="P326" i="83"/>
  <c r="Q556" i="73"/>
  <c r="D342" i="73"/>
  <c r="Q903" i="73"/>
  <c r="Q889" i="87"/>
  <c r="P67" i="73"/>
  <c r="P1043" i="73"/>
  <c r="L461" i="87"/>
  <c r="W112" i="73"/>
  <c r="P514" i="73"/>
  <c r="D553" i="73"/>
  <c r="Q1193" i="73"/>
  <c r="Q59" i="73"/>
  <c r="L33" i="83"/>
  <c r="Q1037" i="73"/>
  <c r="L166" i="73"/>
  <c r="AI1097" i="73"/>
  <c r="W1151" i="73"/>
  <c r="L464" i="87"/>
  <c r="Q792" i="87"/>
  <c r="W1084" i="73"/>
  <c r="L1137" i="73"/>
  <c r="L896" i="73"/>
  <c r="L90" i="73"/>
  <c r="W1068" i="73"/>
  <c r="W150" i="73"/>
  <c r="T575" i="87"/>
  <c r="L153" i="73"/>
  <c r="D180" i="73"/>
  <c r="L789" i="87"/>
  <c r="L247" i="73"/>
  <c r="L543" i="73"/>
  <c r="L1138" i="73"/>
  <c r="Q997" i="73"/>
  <c r="P841" i="87"/>
  <c r="AI1093" i="73"/>
  <c r="D216" i="73"/>
  <c r="L999" i="73"/>
  <c r="Q598" i="73"/>
  <c r="D492" i="73"/>
  <c r="P658" i="87"/>
  <c r="D399" i="73"/>
  <c r="P701" i="73"/>
  <c r="P613" i="73"/>
  <c r="P214" i="73"/>
  <c r="W1049" i="73"/>
  <c r="D200" i="73"/>
  <c r="W417" i="73"/>
  <c r="AF343" i="87"/>
  <c r="Q750" i="87"/>
  <c r="AF522" i="87"/>
  <c r="P769" i="87"/>
  <c r="P573" i="73"/>
  <c r="W1188" i="73"/>
  <c r="P540" i="73"/>
  <c r="Q597" i="73"/>
  <c r="T1023" i="87"/>
  <c r="AF502" i="87"/>
  <c r="P57" i="73"/>
  <c r="L475" i="87"/>
  <c r="Q75" i="83"/>
  <c r="T292" i="83"/>
  <c r="AF403" i="87"/>
  <c r="AI1104" i="73"/>
  <c r="P116" i="87"/>
  <c r="L1199" i="73"/>
  <c r="W1044" i="73"/>
  <c r="L498" i="73"/>
  <c r="W652" i="73"/>
  <c r="Q321" i="83"/>
  <c r="L14" i="83"/>
  <c r="L140" i="73"/>
  <c r="W810" i="73"/>
  <c r="L429" i="73"/>
  <c r="AI403" i="73"/>
  <c r="D1015" i="73"/>
  <c r="T886" i="87"/>
  <c r="AF879" i="87"/>
  <c r="L710" i="87"/>
  <c r="W1051" i="73"/>
  <c r="AF991" i="87"/>
  <c r="L53" i="83"/>
  <c r="Q148" i="73"/>
  <c r="P76" i="83"/>
  <c r="W264" i="73"/>
  <c r="P526" i="87"/>
  <c r="AI167" i="73"/>
  <c r="AI714" i="73"/>
  <c r="P588" i="87"/>
  <c r="W587" i="73"/>
  <c r="Q1069" i="73"/>
  <c r="Q722" i="73"/>
  <c r="AF1046" i="87"/>
  <c r="D39" i="73"/>
  <c r="W166" i="73"/>
  <c r="L689" i="73"/>
  <c r="P610" i="73"/>
  <c r="P962" i="73"/>
  <c r="AI375" i="73"/>
  <c r="D973" i="73"/>
  <c r="T469" i="87"/>
  <c r="P331" i="73"/>
  <c r="L1012" i="73"/>
  <c r="Q83" i="83"/>
  <c r="Q503" i="73"/>
  <c r="Q1068" i="73"/>
  <c r="L952" i="73"/>
  <c r="D892" i="73"/>
  <c r="D152" i="73"/>
  <c r="D74" i="73"/>
  <c r="L324" i="83"/>
  <c r="D698" i="73"/>
  <c r="W1054" i="73"/>
  <c r="D445" i="73"/>
  <c r="W484" i="73"/>
  <c r="W966" i="73"/>
  <c r="AI68" i="73"/>
  <c r="P581" i="73"/>
  <c r="P1061" i="73"/>
  <c r="P914" i="87"/>
  <c r="P1139" i="73"/>
  <c r="W734" i="73"/>
  <c r="P676" i="73"/>
  <c r="D1091" i="73"/>
  <c r="P1024" i="73"/>
  <c r="AF504" i="87"/>
  <c r="P682" i="73"/>
  <c r="AI28" i="73"/>
  <c r="D1060" i="73"/>
  <c r="AI176" i="73"/>
  <c r="AI731" i="73"/>
  <c r="Q1129" i="73"/>
  <c r="D210" i="73"/>
  <c r="L84" i="73"/>
  <c r="L969" i="73"/>
  <c r="Q524" i="73"/>
  <c r="W844" i="73"/>
  <c r="P73" i="87"/>
  <c r="Q256" i="73"/>
  <c r="Q734" i="73"/>
  <c r="P838" i="87"/>
  <c r="L927" i="73"/>
  <c r="AF1019" i="87"/>
  <c r="D1033" i="73"/>
  <c r="P142" i="73"/>
  <c r="AF921" i="87"/>
  <c r="AF296" i="83"/>
  <c r="AF478" i="87"/>
  <c r="T1024" i="87"/>
  <c r="P755" i="73"/>
  <c r="W1028" i="73"/>
  <c r="W1195" i="73"/>
  <c r="P87" i="73"/>
  <c r="Q832" i="73"/>
  <c r="AI874" i="73"/>
  <c r="Q288" i="73"/>
  <c r="Q1061" i="73"/>
  <c r="D201" i="73"/>
  <c r="W547" i="73"/>
  <c r="W802" i="73"/>
  <c r="Q436" i="73"/>
  <c r="Q77" i="83"/>
  <c r="Q1041" i="73"/>
  <c r="AI74" i="73"/>
  <c r="D141" i="73"/>
  <c r="P700" i="73"/>
  <c r="L892" i="73"/>
  <c r="AI956" i="73"/>
  <c r="L236" i="73"/>
  <c r="D1047" i="73"/>
  <c r="L240" i="73"/>
  <c r="Q1072" i="73"/>
  <c r="L398" i="73"/>
  <c r="P1110" i="73"/>
  <c r="AI1048" i="73"/>
  <c r="D187" i="73"/>
  <c r="Q541" i="73"/>
  <c r="D720" i="73"/>
  <c r="AI1176" i="73"/>
  <c r="P59" i="83"/>
  <c r="Q931" i="73"/>
  <c r="AI905" i="73"/>
  <c r="L818" i="73"/>
  <c r="P437" i="73"/>
  <c r="Q50" i="83"/>
  <c r="W497" i="73"/>
  <c r="T315" i="83"/>
  <c r="D17" i="73"/>
  <c r="AF320" i="83"/>
  <c r="L591" i="73"/>
  <c r="Q981" i="73"/>
  <c r="D624" i="73"/>
  <c r="T294" i="83"/>
  <c r="Q1042" i="73"/>
  <c r="Q598" i="87"/>
  <c r="W996" i="73"/>
  <c r="D913" i="73"/>
  <c r="Q429" i="73"/>
  <c r="D1176" i="73"/>
  <c r="AI681" i="73"/>
  <c r="T320" i="83"/>
  <c r="P1197" i="73"/>
  <c r="D899" i="73"/>
  <c r="T835" i="87"/>
  <c r="D292" i="73"/>
  <c r="D1157" i="73"/>
  <c r="D999" i="73"/>
  <c r="D1100" i="73"/>
  <c r="P378" i="73"/>
  <c r="D898" i="73"/>
  <c r="L597" i="73"/>
  <c r="AI526" i="73"/>
  <c r="P554" i="73"/>
  <c r="L1071" i="87"/>
  <c r="P549" i="73"/>
  <c r="L643" i="73"/>
  <c r="P39" i="73"/>
  <c r="Q912" i="73"/>
  <c r="D676" i="73"/>
  <c r="L932" i="73"/>
  <c r="AI1091" i="73"/>
  <c r="P525" i="73"/>
  <c r="W713" i="73"/>
  <c r="W1179" i="73"/>
  <c r="P74" i="73"/>
  <c r="D290" i="73"/>
  <c r="W1158" i="73"/>
  <c r="P41" i="83"/>
  <c r="AF536" i="87"/>
  <c r="W96" i="73"/>
  <c r="AI814" i="73"/>
  <c r="P347" i="73"/>
  <c r="Q724" i="73"/>
  <c r="AI166" i="73"/>
  <c r="L920" i="87"/>
  <c r="AI469" i="73"/>
  <c r="Q420" i="87"/>
  <c r="P598" i="87"/>
  <c r="Q306" i="73"/>
  <c r="AI1064" i="73"/>
  <c r="W764" i="73"/>
  <c r="W434" i="73"/>
  <c r="Q820" i="87"/>
  <c r="L1065" i="73"/>
  <c r="AF805" i="87"/>
  <c r="Q522" i="87"/>
  <c r="P257" i="73"/>
  <c r="L721" i="73"/>
  <c r="Q915" i="73"/>
  <c r="T814" i="87"/>
  <c r="L805" i="73"/>
  <c r="Q72" i="73"/>
  <c r="Q838" i="73"/>
  <c r="Q778" i="73"/>
  <c r="P790" i="87"/>
  <c r="T22" i="83"/>
  <c r="L1038" i="73"/>
  <c r="P651" i="87"/>
  <c r="AI756" i="73"/>
  <c r="Q475" i="73"/>
  <c r="AI133" i="73"/>
  <c r="Q558" i="73"/>
  <c r="W1018" i="73"/>
  <c r="P43" i="83"/>
  <c r="Q1067" i="73"/>
  <c r="D1056" i="73"/>
  <c r="Q14" i="83"/>
  <c r="Q452" i="73"/>
  <c r="P948" i="87"/>
  <c r="Q492" i="87"/>
  <c r="Q105" i="87"/>
  <c r="Q601" i="73"/>
  <c r="Q127" i="73"/>
  <c r="L1130" i="73"/>
  <c r="T686" i="87"/>
  <c r="P1056" i="73"/>
  <c r="Q320" i="73"/>
  <c r="W1062" i="73"/>
  <c r="W712" i="73"/>
  <c r="AF283" i="83"/>
  <c r="L651" i="73"/>
  <c r="L419" i="87"/>
  <c r="P548" i="73"/>
  <c r="P21" i="83"/>
  <c r="Q404" i="73"/>
  <c r="P303" i="83"/>
  <c r="Q549" i="73"/>
  <c r="L1061" i="73"/>
  <c r="L284" i="83"/>
  <c r="AF947" i="87"/>
  <c r="W379" i="73"/>
  <c r="T29" i="83"/>
  <c r="Q412" i="73"/>
  <c r="W1095" i="73"/>
  <c r="L229" i="73"/>
  <c r="W1114" i="73"/>
  <c r="D367" i="73"/>
  <c r="AI180" i="73"/>
  <c r="L872" i="73"/>
  <c r="AF61" i="83"/>
  <c r="P702" i="87"/>
  <c r="Q460" i="73"/>
  <c r="W295" i="73"/>
  <c r="AI847" i="73"/>
  <c r="P821" i="73"/>
  <c r="AF393" i="87"/>
  <c r="P1017" i="73"/>
  <c r="L8" i="73"/>
  <c r="Q82" i="87"/>
  <c r="Q796" i="73"/>
  <c r="W706" i="73"/>
  <c r="W963" i="73"/>
  <c r="Q1045" i="87"/>
  <c r="AI339" i="73"/>
  <c r="P144" i="73"/>
  <c r="L612" i="73"/>
  <c r="L640" i="73"/>
  <c r="L77" i="83"/>
  <c r="W794" i="73"/>
  <c r="D1108" i="73"/>
  <c r="D42" i="73"/>
  <c r="T28" i="83"/>
  <c r="T718" i="87"/>
  <c r="AF49" i="83"/>
  <c r="AI737" i="73"/>
  <c r="L320" i="83"/>
  <c r="T726" i="87"/>
  <c r="Q749" i="87"/>
  <c r="Q441" i="87"/>
  <c r="AI1047" i="73"/>
  <c r="T83" i="83"/>
  <c r="AI173" i="73"/>
  <c r="AI914" i="73"/>
  <c r="AI732" i="73"/>
  <c r="D323" i="73"/>
  <c r="P120" i="73"/>
  <c r="Q160" i="73"/>
  <c r="D872" i="73"/>
  <c r="Q445" i="73"/>
  <c r="P48" i="73"/>
  <c r="Q368" i="73"/>
  <c r="D113" i="73"/>
  <c r="D615" i="73"/>
  <c r="Q944" i="73"/>
  <c r="P274" i="73"/>
  <c r="AI603" i="73"/>
  <c r="P55" i="83"/>
  <c r="Q763" i="73"/>
  <c r="AF78" i="83"/>
  <c r="P1147" i="73"/>
  <c r="AI691" i="73"/>
  <c r="D195" i="73"/>
  <c r="Q402" i="73"/>
  <c r="AI613" i="73"/>
  <c r="Q226" i="73"/>
  <c r="Q473" i="73"/>
  <c r="W937" i="73"/>
  <c r="AI758" i="73"/>
  <c r="W1017" i="73"/>
  <c r="W151" i="73"/>
  <c r="P307" i="83"/>
  <c r="L113" i="73"/>
  <c r="Q1132" i="73"/>
  <c r="L553" i="73"/>
  <c r="D745" i="73"/>
  <c r="P487" i="73"/>
  <c r="Q634" i="73"/>
  <c r="T1038" i="87"/>
  <c r="AI1015" i="73"/>
  <c r="P554" i="87"/>
  <c r="L505" i="87"/>
  <c r="Q487" i="73"/>
  <c r="Q1032" i="73"/>
  <c r="P75" i="83"/>
  <c r="T643" i="87"/>
  <c r="Q1134" i="73"/>
  <c r="AI901" i="73"/>
  <c r="AF691" i="87"/>
  <c r="P201" i="73"/>
  <c r="D617" i="73"/>
  <c r="L411" i="73"/>
  <c r="AI592" i="73"/>
  <c r="AF319" i="83"/>
  <c r="D244" i="73"/>
  <c r="L800" i="87"/>
  <c r="P236" i="73"/>
  <c r="P897" i="73"/>
  <c r="AI518" i="73"/>
  <c r="P102" i="73"/>
  <c r="Q33" i="83"/>
  <c r="W679" i="73"/>
  <c r="AF833" i="87"/>
  <c r="AI1112" i="73"/>
  <c r="P512" i="73"/>
  <c r="L358" i="73"/>
  <c r="AF68" i="83"/>
  <c r="L964" i="73"/>
  <c r="AF628" i="87"/>
  <c r="W817" i="73"/>
  <c r="L1142" i="73"/>
  <c r="P716" i="87"/>
  <c r="AI396" i="73"/>
  <c r="Q988" i="73"/>
  <c r="D391" i="73"/>
  <c r="P759" i="73"/>
  <c r="P400" i="87"/>
  <c r="Q592" i="73"/>
  <c r="D894" i="73"/>
  <c r="L481" i="73"/>
  <c r="AI565" i="73"/>
  <c r="P639" i="73"/>
  <c r="D1174" i="73"/>
  <c r="P842" i="73"/>
  <c r="D945" i="73"/>
  <c r="AI645" i="73"/>
  <c r="D831" i="73"/>
  <c r="P656" i="73"/>
  <c r="AF861" i="87"/>
  <c r="W103" i="73"/>
  <c r="Q1088" i="73"/>
  <c r="D935" i="73"/>
  <c r="P832" i="87"/>
  <c r="D910" i="73"/>
  <c r="D333" i="73"/>
  <c r="P601" i="73"/>
  <c r="Q826" i="73"/>
  <c r="Q702" i="73"/>
  <c r="L230" i="73"/>
  <c r="AI1060" i="73"/>
  <c r="W571" i="73"/>
  <c r="L468" i="73"/>
  <c r="Q382" i="73"/>
  <c r="P138" i="73"/>
  <c r="Q349" i="73"/>
  <c r="Q581" i="87"/>
  <c r="Q1064" i="73"/>
  <c r="Q348" i="73"/>
  <c r="AI1098" i="73"/>
  <c r="AF21" i="83"/>
  <c r="P824" i="73"/>
  <c r="D920" i="73"/>
  <c r="D302" i="73"/>
  <c r="L1174" i="73"/>
  <c r="Q1055" i="73"/>
  <c r="W185" i="73"/>
  <c r="AI611" i="73"/>
  <c r="W1108" i="73"/>
  <c r="P318" i="83"/>
  <c r="AF325" i="83"/>
  <c r="AI604" i="73"/>
  <c r="Q498" i="73"/>
  <c r="L919" i="73"/>
  <c r="AF746" i="87"/>
  <c r="Q747" i="87"/>
  <c r="D465" i="73"/>
  <c r="L659" i="73"/>
  <c r="AI1070" i="73"/>
  <c r="T508" i="87"/>
  <c r="AI482" i="73"/>
  <c r="Q573" i="73"/>
  <c r="D183" i="73"/>
  <c r="P289" i="73"/>
  <c r="AI900" i="73"/>
  <c r="Q846" i="73"/>
  <c r="W1104" i="73"/>
  <c r="L84" i="83"/>
  <c r="D1035" i="73"/>
  <c r="L283" i="83"/>
  <c r="AI835" i="73"/>
  <c r="L1159" i="73"/>
  <c r="Q766" i="73"/>
  <c r="Q351" i="73"/>
  <c r="L366" i="73"/>
  <c r="D793" i="73"/>
  <c r="D555" i="73"/>
  <c r="AI916" i="73"/>
  <c r="D355" i="73"/>
  <c r="W695" i="73"/>
  <c r="D703" i="73"/>
  <c r="D34" i="73"/>
  <c r="T370" i="87"/>
  <c r="AI487" i="73"/>
  <c r="T395" i="87"/>
  <c r="AI1138" i="73"/>
  <c r="P22" i="73"/>
  <c r="AI689" i="73"/>
  <c r="P877" i="73"/>
  <c r="Q95" i="73"/>
  <c r="W740" i="73"/>
  <c r="Q618" i="87"/>
  <c r="L137" i="73"/>
  <c r="L235" i="73"/>
  <c r="P867" i="87"/>
  <c r="Q833" i="73"/>
  <c r="L1152" i="73"/>
  <c r="D134" i="73"/>
  <c r="Q640" i="73"/>
  <c r="P1107" i="73"/>
  <c r="AF890" i="87"/>
  <c r="AI298" i="73"/>
  <c r="P34" i="73"/>
  <c r="L61" i="73"/>
  <c r="D580" i="73"/>
  <c r="P299" i="73"/>
  <c r="Q408" i="73"/>
  <c r="D930" i="73"/>
  <c r="AI582" i="73"/>
  <c r="L556" i="73"/>
  <c r="AI475" i="73"/>
  <c r="Q1025" i="73"/>
  <c r="L702" i="73"/>
  <c r="L704" i="73"/>
  <c r="Q965" i="73"/>
  <c r="AI87" i="73"/>
  <c r="P458" i="73"/>
  <c r="Q703" i="73"/>
  <c r="D1050" i="73"/>
  <c r="AF925" i="87"/>
  <c r="Q849" i="73"/>
  <c r="AI207" i="73"/>
  <c r="AI1061" i="73"/>
  <c r="W125" i="73"/>
  <c r="P125" i="73"/>
  <c r="L714" i="87"/>
  <c r="AI1114" i="73"/>
  <c r="Q1174" i="73"/>
  <c r="L492" i="73"/>
  <c r="Q587" i="73"/>
  <c r="L457" i="73"/>
  <c r="Q280" i="83"/>
  <c r="L974" i="73"/>
  <c r="P459" i="73"/>
  <c r="AI738" i="73"/>
  <c r="AF573" i="87"/>
  <c r="AI974" i="73"/>
  <c r="W1109" i="73"/>
  <c r="L551" i="73"/>
  <c r="W968" i="73"/>
  <c r="W273" i="73"/>
  <c r="W1196" i="73"/>
  <c r="D547" i="73"/>
  <c r="L753" i="73"/>
  <c r="L93" i="73"/>
  <c r="AF372" i="87"/>
  <c r="P1192" i="73"/>
  <c r="D316" i="73"/>
  <c r="AI997" i="73"/>
  <c r="Q381" i="73"/>
  <c r="AI143" i="73"/>
  <c r="P985" i="87"/>
  <c r="P511" i="87"/>
  <c r="AF698" i="87"/>
  <c r="L697" i="73"/>
  <c r="Q1010" i="73"/>
  <c r="Q938" i="73"/>
  <c r="W84" i="73"/>
  <c r="W252" i="73"/>
  <c r="AF620" i="87"/>
  <c r="P1071" i="73"/>
  <c r="W798" i="73"/>
  <c r="AI740" i="73"/>
  <c r="AI607" i="73"/>
  <c r="Q994" i="73"/>
  <c r="AI1003" i="73"/>
  <c r="L889" i="73"/>
  <c r="AI315" i="73"/>
  <c r="P422" i="73"/>
  <c r="L95" i="73"/>
  <c r="P209" i="73"/>
  <c r="AI1150" i="73"/>
  <c r="W865" i="73"/>
  <c r="P1068" i="87"/>
  <c r="L620" i="73"/>
  <c r="W533" i="73"/>
  <c r="AF267" i="83"/>
  <c r="D231" i="73"/>
  <c r="T816" i="87"/>
  <c r="Q81" i="73"/>
  <c r="Q463" i="87"/>
  <c r="D808" i="73"/>
  <c r="AF859" i="87"/>
  <c r="AI985" i="73"/>
  <c r="P651" i="73"/>
  <c r="P155" i="73"/>
  <c r="P79" i="83"/>
  <c r="P956" i="73"/>
  <c r="W1170" i="73"/>
  <c r="Q743" i="73"/>
  <c r="AF880" i="87"/>
  <c r="L1054" i="73"/>
  <c r="P77" i="83"/>
  <c r="P16" i="83"/>
  <c r="W1078" i="73"/>
  <c r="Q1028" i="73"/>
  <c r="W405" i="73"/>
  <c r="D435" i="73"/>
  <c r="T1055" i="87"/>
  <c r="L472" i="87"/>
  <c r="D1193" i="73"/>
  <c r="Q174" i="73"/>
  <c r="Q1027" i="87"/>
  <c r="L273" i="83"/>
  <c r="AF346" i="87"/>
  <c r="D340" i="73"/>
  <c r="Q395" i="87"/>
  <c r="P174" i="73"/>
  <c r="AF524" i="87"/>
  <c r="P324" i="83"/>
  <c r="P992" i="73"/>
  <c r="AI1175" i="73"/>
  <c r="AI338" i="73"/>
  <c r="AI945" i="73"/>
  <c r="P486" i="87"/>
  <c r="W504" i="73"/>
  <c r="W1061" i="73"/>
  <c r="AF850" i="87"/>
  <c r="AI1160" i="73"/>
  <c r="L21" i="83"/>
  <c r="T606" i="87"/>
  <c r="T803" i="87"/>
  <c r="L582" i="87"/>
  <c r="P463" i="73"/>
  <c r="P1031" i="73"/>
  <c r="L276" i="73"/>
  <c r="L41" i="73"/>
  <c r="AI301" i="73"/>
  <c r="T388" i="87"/>
  <c r="Q67" i="87"/>
  <c r="P935" i="73"/>
  <c r="P28" i="83"/>
  <c r="D820" i="73"/>
  <c r="L563" i="73"/>
  <c r="P705" i="73"/>
  <c r="P809" i="87"/>
  <c r="T82" i="83"/>
  <c r="L1009" i="87"/>
  <c r="D975" i="73"/>
  <c r="L1147" i="73"/>
  <c r="W21" i="73"/>
  <c r="AI795" i="73"/>
  <c r="P488" i="73"/>
  <c r="L141" i="73"/>
  <c r="P255" i="73"/>
  <c r="T901" i="87"/>
  <c r="Q562" i="87"/>
  <c r="W362" i="73"/>
  <c r="L36" i="83"/>
  <c r="D790" i="73"/>
  <c r="P1168" i="73"/>
  <c r="P642" i="73"/>
  <c r="Q633" i="87"/>
  <c r="AI451" i="73"/>
  <c r="AI297" i="73"/>
  <c r="D742" i="73"/>
  <c r="T699" i="87"/>
  <c r="D1190" i="73"/>
  <c r="Q1048" i="73"/>
  <c r="P725" i="73"/>
  <c r="AI170" i="73"/>
  <c r="P1081" i="87"/>
  <c r="Q860" i="73"/>
  <c r="D511" i="73"/>
  <c r="L357" i="87"/>
  <c r="Q422" i="87"/>
  <c r="Q605" i="73"/>
  <c r="W759" i="73"/>
  <c r="Q783" i="87"/>
  <c r="L632" i="73"/>
  <c r="L613" i="73"/>
  <c r="L478" i="73"/>
  <c r="Q99" i="73"/>
  <c r="D543" i="73"/>
  <c r="W272" i="73"/>
  <c r="P1171" i="73"/>
  <c r="AI808" i="73"/>
  <c r="Q1166" i="73"/>
  <c r="W971" i="73"/>
  <c r="AI659" i="73"/>
  <c r="L681" i="87"/>
  <c r="W189" i="73"/>
  <c r="D866" i="73"/>
  <c r="D995" i="73"/>
  <c r="P472" i="73"/>
  <c r="P534" i="73"/>
  <c r="Q842" i="73"/>
  <c r="W602" i="73"/>
  <c r="L190" i="73"/>
  <c r="D914" i="73"/>
  <c r="P32" i="83"/>
  <c r="D710" i="73"/>
  <c r="L1013" i="73"/>
  <c r="T787" i="87"/>
  <c r="AI834" i="73"/>
  <c r="Q959" i="73"/>
  <c r="AI888" i="73"/>
  <c r="W102" i="73"/>
  <c r="L31" i="83"/>
  <c r="AI1169" i="73"/>
  <c r="D461" i="73"/>
  <c r="P519" i="73"/>
  <c r="D514" i="73"/>
  <c r="L1127" i="73"/>
  <c r="L783" i="73"/>
  <c r="D982" i="73"/>
  <c r="Q327" i="73"/>
  <c r="P297" i="83"/>
  <c r="P911" i="73"/>
  <c r="T987" i="87"/>
  <c r="AI1012" i="73"/>
  <c r="AF896" i="87"/>
  <c r="P618" i="73"/>
  <c r="AI694" i="73"/>
  <c r="P153" i="73"/>
  <c r="D477" i="73"/>
  <c r="P119" i="87"/>
  <c r="W123" i="73"/>
  <c r="L698" i="73"/>
  <c r="W317" i="73"/>
  <c r="Q205" i="73"/>
  <c r="L854" i="73"/>
  <c r="D753" i="73"/>
  <c r="W142" i="73"/>
  <c r="D257" i="73"/>
  <c r="AI709" i="73"/>
  <c r="P473" i="87"/>
  <c r="P1167" i="73"/>
  <c r="Q543" i="73"/>
  <c r="T486" i="87"/>
  <c r="D1003" i="73"/>
  <c r="Q954" i="73"/>
  <c r="AI830" i="73"/>
  <c r="L37" i="73"/>
  <c r="P643" i="87"/>
  <c r="P71" i="83"/>
  <c r="Q78" i="73"/>
  <c r="AI490" i="73"/>
  <c r="W808" i="73"/>
  <c r="W916" i="73"/>
  <c r="AI474" i="73"/>
  <c r="L43" i="83"/>
  <c r="W116" i="73"/>
  <c r="AI374" i="73"/>
  <c r="D365" i="73"/>
  <c r="T65" i="83"/>
  <c r="P364" i="87"/>
  <c r="Q101" i="73"/>
  <c r="T514" i="87"/>
  <c r="Q541" i="87"/>
  <c r="Q809" i="73"/>
  <c r="Q1076" i="73"/>
  <c r="D962" i="73"/>
  <c r="L310" i="73"/>
  <c r="P630" i="87"/>
  <c r="P908" i="73"/>
  <c r="D832" i="73"/>
  <c r="W523" i="73"/>
  <c r="AI445" i="73"/>
  <c r="L1059" i="73"/>
  <c r="D1140" i="73"/>
  <c r="D233" i="73"/>
  <c r="Q96" i="73"/>
  <c r="P403" i="73"/>
  <c r="W927" i="73"/>
  <c r="Q89" i="73"/>
  <c r="D844" i="73"/>
  <c r="L574" i="87"/>
  <c r="P1046" i="87"/>
  <c r="L614" i="73"/>
  <c r="AI387" i="73"/>
  <c r="L314" i="73"/>
  <c r="D731" i="73"/>
  <c r="P960" i="73"/>
  <c r="D1053" i="73"/>
  <c r="W173" i="73"/>
  <c r="D709" i="73"/>
  <c r="AI294" i="73"/>
  <c r="D949" i="73"/>
  <c r="AI458" i="73"/>
  <c r="Q744" i="87"/>
  <c r="P288" i="83"/>
  <c r="T20" i="83"/>
  <c r="L299" i="83"/>
  <c r="AI1096" i="73"/>
  <c r="AI304" i="73"/>
  <c r="P390" i="73"/>
  <c r="AI704" i="73"/>
  <c r="D689" i="73"/>
  <c r="P735" i="73"/>
  <c r="D806" i="73"/>
  <c r="P537" i="73"/>
  <c r="AF784" i="87"/>
  <c r="P341" i="73"/>
  <c r="AF27" i="83"/>
  <c r="W790" i="73"/>
  <c r="D529" i="73"/>
  <c r="P14" i="73"/>
  <c r="Q40" i="83"/>
  <c r="L725" i="73"/>
  <c r="Q857" i="87"/>
  <c r="AI15" i="73"/>
  <c r="AF661" i="87"/>
  <c r="D737" i="73"/>
  <c r="Q685" i="87"/>
  <c r="Q942" i="73"/>
  <c r="L104" i="73"/>
  <c r="L665" i="73"/>
  <c r="AI424" i="73"/>
  <c r="T325" i="83"/>
  <c r="Q418" i="73"/>
  <c r="W554" i="73"/>
  <c r="Q769" i="73"/>
  <c r="Q291" i="83"/>
  <c r="D1153" i="73"/>
  <c r="Q553" i="87"/>
  <c r="L879" i="87"/>
  <c r="Q545" i="73"/>
  <c r="AF866" i="87"/>
  <c r="W651" i="73"/>
  <c r="W193" i="73"/>
  <c r="AI51" i="73"/>
  <c r="W18" i="73"/>
  <c r="L63" i="83"/>
  <c r="AI193" i="73"/>
  <c r="L165" i="73"/>
  <c r="L308" i="73"/>
  <c r="P852" i="73"/>
  <c r="L906" i="73"/>
  <c r="Q409" i="73"/>
  <c r="T615" i="87"/>
  <c r="P405" i="73"/>
  <c r="T684" i="87"/>
  <c r="W878" i="73"/>
  <c r="T433" i="87"/>
  <c r="D785" i="73"/>
  <c r="L150" i="73"/>
  <c r="AI71" i="73"/>
  <c r="W216" i="73"/>
  <c r="AI1144" i="73"/>
  <c r="P639" i="87"/>
  <c r="P1006" i="73"/>
  <c r="L221" i="73"/>
  <c r="W780" i="73"/>
  <c r="D561" i="73"/>
  <c r="P74" i="83"/>
  <c r="D361" i="73"/>
  <c r="L626" i="73"/>
  <c r="W1175" i="73"/>
  <c r="L436" i="73"/>
  <c r="AI624" i="73"/>
  <c r="P485" i="73"/>
  <c r="T27" i="83"/>
  <c r="W907" i="73"/>
  <c r="AI585" i="73"/>
  <c r="D108" i="73"/>
  <c r="L785" i="73"/>
  <c r="D114" i="73"/>
  <c r="W770" i="73"/>
  <c r="Q501" i="73"/>
  <c r="P1025" i="73"/>
  <c r="L802" i="73"/>
  <c r="P301" i="83"/>
  <c r="D136" i="73"/>
  <c r="L198" i="73"/>
  <c r="P808" i="73"/>
  <c r="L743" i="73"/>
  <c r="L474" i="87"/>
  <c r="AF323" i="83"/>
  <c r="W449" i="73"/>
  <c r="L78" i="73"/>
  <c r="Q1071" i="87"/>
  <c r="P1032" i="73"/>
  <c r="P1153" i="73"/>
  <c r="Q331" i="73"/>
  <c r="Q961" i="73"/>
  <c r="T629" i="87"/>
  <c r="Q530" i="87"/>
  <c r="L1016" i="73"/>
  <c r="P1079" i="87"/>
  <c r="W458" i="73"/>
  <c r="L969" i="87"/>
  <c r="L471" i="73"/>
  <c r="Q45" i="73"/>
  <c r="Q91" i="73"/>
  <c r="L249" i="73"/>
  <c r="P108" i="73"/>
  <c r="D627" i="73"/>
  <c r="P1105" i="73"/>
  <c r="Q918" i="73"/>
  <c r="P311" i="73"/>
  <c r="Q224" i="73"/>
  <c r="L114" i="87"/>
  <c r="Q1099" i="73"/>
  <c r="W100" i="73"/>
  <c r="AI601" i="73"/>
  <c r="Q822" i="73"/>
  <c r="AI827" i="73"/>
  <c r="Q656" i="87"/>
  <c r="L368" i="73"/>
  <c r="L612" i="87"/>
  <c r="W232" i="73"/>
  <c r="L592" i="87"/>
  <c r="L727" i="73"/>
  <c r="P258" i="73"/>
  <c r="P698" i="73"/>
  <c r="Q780" i="73"/>
  <c r="AI991" i="73"/>
  <c r="P389" i="73"/>
  <c r="Q691" i="73"/>
  <c r="L432" i="73"/>
  <c r="W204" i="73"/>
  <c r="AF567" i="87"/>
  <c r="D156" i="73"/>
  <c r="T834" i="87"/>
  <c r="P377" i="73"/>
  <c r="AF1055" i="87"/>
  <c r="Q1026" i="73"/>
  <c r="D1097" i="73"/>
  <c r="L534" i="73"/>
  <c r="AI1069" i="73"/>
  <c r="Q136" i="73"/>
  <c r="W779" i="73"/>
  <c r="L511" i="73"/>
  <c r="Q668" i="73"/>
  <c r="Q601" i="87"/>
  <c r="D86" i="73"/>
  <c r="P305" i="83"/>
  <c r="L215" i="73"/>
  <c r="Q702" i="87"/>
  <c r="P327" i="73"/>
  <c r="D606" i="73"/>
  <c r="AI667" i="73"/>
  <c r="P1077" i="87"/>
  <c r="AF294" i="83"/>
  <c r="T1087" i="87"/>
  <c r="AI953" i="73"/>
  <c r="P497" i="87"/>
  <c r="W269" i="73"/>
  <c r="W625" i="73"/>
  <c r="W367" i="73"/>
  <c r="AI690" i="73"/>
  <c r="P906" i="73"/>
  <c r="AI1019" i="73"/>
  <c r="L809" i="73"/>
  <c r="L652" i="73"/>
  <c r="AI1013" i="73"/>
  <c r="P86" i="73"/>
  <c r="AI573" i="73"/>
  <c r="AF11" i="83"/>
  <c r="W613" i="73"/>
  <c r="L431" i="87"/>
  <c r="L12" i="73"/>
  <c r="AI363" i="73"/>
  <c r="W1202" i="73"/>
  <c r="P761" i="87"/>
  <c r="L244" i="73"/>
  <c r="L615" i="73"/>
  <c r="P893" i="73"/>
  <c r="L47" i="73"/>
  <c r="Q1080" i="87"/>
  <c r="W628" i="73"/>
  <c r="T397" i="87"/>
  <c r="AI1105" i="73"/>
  <c r="D466" i="73"/>
  <c r="L318" i="73"/>
  <c r="W126" i="73"/>
  <c r="D792" i="73"/>
  <c r="P849" i="87"/>
  <c r="W1197" i="73"/>
  <c r="AF529" i="87"/>
  <c r="D654" i="73"/>
  <c r="W827" i="73"/>
  <c r="P801" i="73"/>
  <c r="Q450" i="73"/>
  <c r="T583" i="87"/>
  <c r="L59" i="87"/>
  <c r="Q589" i="73"/>
  <c r="Q511" i="73"/>
  <c r="T778" i="87"/>
  <c r="W696" i="73"/>
  <c r="L532" i="73"/>
  <c r="W25" i="73"/>
  <c r="W167" i="73"/>
  <c r="W36" i="73"/>
  <c r="W390" i="73"/>
  <c r="L605" i="73"/>
  <c r="L701" i="73"/>
  <c r="L939" i="73"/>
  <c r="T1001" i="87"/>
  <c r="AI570" i="73"/>
  <c r="L569" i="73"/>
  <c r="Q1108" i="73"/>
  <c r="W690" i="73"/>
  <c r="P851" i="73"/>
  <c r="L1117" i="73"/>
  <c r="W897" i="73"/>
  <c r="AI575" i="73"/>
  <c r="W1135" i="73"/>
  <c r="AI336" i="73"/>
  <c r="P88" i="87"/>
  <c r="Q953" i="87"/>
  <c r="P325" i="83"/>
  <c r="D494" i="73"/>
  <c r="P845" i="73"/>
  <c r="D1083" i="73"/>
  <c r="W383" i="73"/>
  <c r="L447" i="87"/>
  <c r="AI1111" i="73"/>
  <c r="P738" i="73"/>
  <c r="AI27" i="73"/>
  <c r="W1024" i="73"/>
  <c r="P969" i="73"/>
  <c r="Q948" i="73"/>
  <c r="Q567" i="73"/>
  <c r="U1024" i="73" l="1"/>
  <c r="V1024" i="73"/>
  <c r="Y1024" i="73"/>
  <c r="T1024" i="73"/>
  <c r="X1024" i="73"/>
  <c r="V383" i="73"/>
  <c r="T383" i="73"/>
  <c r="U383" i="73"/>
  <c r="X383" i="73"/>
  <c r="Y383" i="73"/>
  <c r="U1135" i="73"/>
  <c r="X1135" i="73"/>
  <c r="V1135" i="73"/>
  <c r="T1135" i="73"/>
  <c r="Y1135" i="73"/>
  <c r="T897" i="73"/>
  <c r="Y897" i="73"/>
  <c r="V897" i="73"/>
  <c r="X897" i="73"/>
  <c r="U897" i="73"/>
  <c r="Y690" i="73"/>
  <c r="U690" i="73"/>
  <c r="V690" i="73"/>
  <c r="X690" i="73"/>
  <c r="T690" i="73"/>
  <c r="U1001" i="87"/>
  <c r="V1001" i="87"/>
  <c r="U390" i="73"/>
  <c r="V390" i="73"/>
  <c r="T390" i="73"/>
  <c r="X390" i="73"/>
  <c r="Y390" i="73"/>
  <c r="T36" i="73"/>
  <c r="X36" i="73"/>
  <c r="U36" i="73"/>
  <c r="Y36" i="73"/>
  <c r="V36" i="73"/>
  <c r="V167" i="73"/>
  <c r="U167" i="73"/>
  <c r="T167" i="73"/>
  <c r="Y167" i="73"/>
  <c r="X167" i="73"/>
  <c r="U25" i="73"/>
  <c r="Y25" i="73"/>
  <c r="X25" i="73"/>
  <c r="V25" i="73"/>
  <c r="T25" i="73"/>
  <c r="U696" i="73"/>
  <c r="T696" i="73"/>
  <c r="Y696" i="73"/>
  <c r="X696" i="73"/>
  <c r="V696" i="73"/>
  <c r="U778" i="87"/>
  <c r="V778" i="87"/>
  <c r="V583" i="87"/>
  <c r="U583" i="87"/>
  <c r="V827" i="73"/>
  <c r="X827" i="73"/>
  <c r="U827" i="73"/>
  <c r="T827" i="73"/>
  <c r="Y827" i="73"/>
  <c r="U1197" i="73"/>
  <c r="Y1197" i="73"/>
  <c r="T1197" i="73"/>
  <c r="V1197" i="73"/>
  <c r="X1197" i="73"/>
  <c r="Y126" i="73"/>
  <c r="U126" i="73"/>
  <c r="X126" i="73"/>
  <c r="T126" i="73"/>
  <c r="V126" i="73"/>
  <c r="U397" i="87"/>
  <c r="V397" i="87"/>
  <c r="X628" i="73"/>
  <c r="V628" i="73"/>
  <c r="U628" i="73"/>
  <c r="T628" i="73"/>
  <c r="Y628" i="73"/>
  <c r="U1202" i="73"/>
  <c r="V1202" i="73"/>
  <c r="T1202" i="73"/>
  <c r="X1202" i="73"/>
  <c r="Y1202" i="73"/>
  <c r="X613" i="73"/>
  <c r="Y613" i="73"/>
  <c r="T613" i="73"/>
  <c r="U613" i="73"/>
  <c r="V613" i="73"/>
  <c r="U367" i="73"/>
  <c r="Y367" i="73"/>
  <c r="T367" i="73"/>
  <c r="V367" i="73"/>
  <c r="X367" i="73"/>
  <c r="V625" i="73"/>
  <c r="U625" i="73"/>
  <c r="Y625" i="73"/>
  <c r="T625" i="73"/>
  <c r="X625" i="73"/>
  <c r="U269" i="73"/>
  <c r="T269" i="73"/>
  <c r="X269" i="73"/>
  <c r="Y269" i="73"/>
  <c r="V269" i="73"/>
  <c r="V1087" i="87"/>
  <c r="U1087" i="87"/>
  <c r="V779" i="73"/>
  <c r="T779" i="73"/>
  <c r="X779" i="73"/>
  <c r="U779" i="73"/>
  <c r="Y779" i="73"/>
  <c r="U834" i="87"/>
  <c r="V834" i="87"/>
  <c r="X204" i="73"/>
  <c r="Y204" i="73"/>
  <c r="T204" i="73"/>
  <c r="V204" i="73"/>
  <c r="U204" i="73"/>
  <c r="V232" i="73"/>
  <c r="Y232" i="73"/>
  <c r="T232" i="73"/>
  <c r="U232" i="73"/>
  <c r="X232" i="73"/>
  <c r="X100" i="73"/>
  <c r="T100" i="73"/>
  <c r="Y100" i="73"/>
  <c r="V100" i="73"/>
  <c r="U100" i="73"/>
  <c r="T458" i="73"/>
  <c r="U458" i="73"/>
  <c r="Y458" i="73"/>
  <c r="X458" i="73"/>
  <c r="V458" i="73"/>
  <c r="V629" i="87"/>
  <c r="U629" i="87"/>
  <c r="U449" i="73"/>
  <c r="Y449" i="73"/>
  <c r="V449" i="73"/>
  <c r="X449" i="73"/>
  <c r="T449" i="73"/>
  <c r="T770" i="73"/>
  <c r="X770" i="73"/>
  <c r="U770" i="73"/>
  <c r="Y770" i="73"/>
  <c r="V770" i="73"/>
  <c r="X907" i="73"/>
  <c r="Y907" i="73"/>
  <c r="T907" i="73"/>
  <c r="V907" i="73"/>
  <c r="U907" i="73"/>
  <c r="U27" i="83"/>
  <c r="V27" i="83"/>
  <c r="X1175" i="73"/>
  <c r="V1175" i="73"/>
  <c r="Y1175" i="73"/>
  <c r="T1175" i="73"/>
  <c r="U1175" i="73"/>
  <c r="X780" i="73"/>
  <c r="Y780" i="73"/>
  <c r="T780" i="73"/>
  <c r="U780" i="73"/>
  <c r="V780" i="73"/>
  <c r="V216" i="73"/>
  <c r="X216" i="73"/>
  <c r="U216" i="73"/>
  <c r="T216" i="73"/>
  <c r="Y216" i="73"/>
  <c r="U433" i="87"/>
  <c r="V433" i="87"/>
  <c r="Y878" i="73"/>
  <c r="U878" i="73"/>
  <c r="T878" i="73"/>
  <c r="V878" i="73"/>
  <c r="X878" i="73"/>
  <c r="V684" i="87"/>
  <c r="U684" i="87"/>
  <c r="V615" i="87"/>
  <c r="U615" i="87"/>
  <c r="Y18" i="73"/>
  <c r="U18" i="73"/>
  <c r="V18" i="73"/>
  <c r="X18" i="73"/>
  <c r="T18" i="73"/>
  <c r="X193" i="73"/>
  <c r="V193" i="73"/>
  <c r="T193" i="73"/>
  <c r="U193" i="73"/>
  <c r="Y193" i="73"/>
  <c r="Y651" i="73"/>
  <c r="V651" i="73"/>
  <c r="T651" i="73"/>
  <c r="U651" i="73"/>
  <c r="X651" i="73"/>
  <c r="T554" i="73"/>
  <c r="X554" i="73"/>
  <c r="V554" i="73"/>
  <c r="U554" i="73"/>
  <c r="Y554" i="73"/>
  <c r="U325" i="83"/>
  <c r="V325" i="83"/>
  <c r="V790" i="73"/>
  <c r="T790" i="73"/>
  <c r="Y790" i="73"/>
  <c r="U790" i="73"/>
  <c r="X790" i="73"/>
  <c r="U20" i="83"/>
  <c r="V20" i="83"/>
  <c r="U173" i="73"/>
  <c r="X173" i="73"/>
  <c r="V173" i="73"/>
  <c r="Y173" i="73"/>
  <c r="T173" i="73"/>
  <c r="X927" i="73"/>
  <c r="V927" i="73"/>
  <c r="Y927" i="73"/>
  <c r="U927" i="73"/>
  <c r="T927" i="73"/>
  <c r="T523" i="73"/>
  <c r="Y523" i="73"/>
  <c r="X523" i="73"/>
  <c r="U523" i="73"/>
  <c r="V523" i="73"/>
  <c r="U514" i="87"/>
  <c r="V514" i="87"/>
  <c r="V65" i="83"/>
  <c r="U65" i="83"/>
  <c r="U116" i="73"/>
  <c r="Y116" i="73"/>
  <c r="T116" i="73"/>
  <c r="X116" i="73"/>
  <c r="V116" i="73"/>
  <c r="U916" i="73"/>
  <c r="X916" i="73"/>
  <c r="T916" i="73"/>
  <c r="V916" i="73"/>
  <c r="Y916" i="73"/>
  <c r="V808" i="73"/>
  <c r="T808" i="73"/>
  <c r="U808" i="73"/>
  <c r="Y808" i="73"/>
  <c r="X808" i="73"/>
  <c r="U486" i="87"/>
  <c r="V486" i="87"/>
  <c r="V142" i="73"/>
  <c r="T142" i="73"/>
  <c r="U142" i="73"/>
  <c r="Y142" i="73"/>
  <c r="X142" i="73"/>
  <c r="X317" i="73"/>
  <c r="T317" i="73"/>
  <c r="V317" i="73"/>
  <c r="U317" i="73"/>
  <c r="Y317" i="73"/>
  <c r="U123" i="73"/>
  <c r="Y123" i="73"/>
  <c r="T123" i="73"/>
  <c r="X123" i="73"/>
  <c r="V123" i="73"/>
  <c r="V987" i="87"/>
  <c r="U987" i="87"/>
  <c r="U102" i="73"/>
  <c r="T102" i="73"/>
  <c r="V102" i="73"/>
  <c r="Y102" i="73"/>
  <c r="X102" i="73"/>
  <c r="U787" i="87"/>
  <c r="V787" i="87"/>
  <c r="T602" i="73"/>
  <c r="Y602" i="73"/>
  <c r="V602" i="73"/>
  <c r="X602" i="73"/>
  <c r="U602" i="73"/>
  <c r="Y189" i="73"/>
  <c r="T189" i="73"/>
  <c r="V189" i="73"/>
  <c r="X189" i="73"/>
  <c r="U189" i="73"/>
  <c r="T971" i="73"/>
  <c r="X971" i="73"/>
  <c r="U971" i="73"/>
  <c r="V971" i="73"/>
  <c r="Y971" i="73"/>
  <c r="T272" i="73"/>
  <c r="X272" i="73"/>
  <c r="U272" i="73"/>
  <c r="Y272" i="73"/>
  <c r="V272" i="73"/>
  <c r="Y759" i="73"/>
  <c r="U759" i="73"/>
  <c r="X759" i="73"/>
  <c r="V759" i="73"/>
  <c r="T759" i="73"/>
  <c r="V699" i="87"/>
  <c r="U699" i="87"/>
  <c r="X362" i="73"/>
  <c r="T362" i="73"/>
  <c r="U362" i="73"/>
  <c r="V362" i="73"/>
  <c r="Y362" i="73"/>
  <c r="V901" i="87"/>
  <c r="U901" i="87"/>
  <c r="T21" i="73"/>
  <c r="V21" i="73"/>
  <c r="U21" i="73"/>
  <c r="Y21" i="73"/>
  <c r="X21" i="73"/>
  <c r="U82" i="83"/>
  <c r="V82" i="83"/>
  <c r="V388" i="87"/>
  <c r="U388" i="87"/>
  <c r="U803" i="87"/>
  <c r="V803" i="87"/>
  <c r="V606" i="87"/>
  <c r="U606" i="87"/>
  <c r="U1061" i="73"/>
  <c r="X1061" i="73"/>
  <c r="V1061" i="73"/>
  <c r="Y1061" i="73"/>
  <c r="T1061" i="73"/>
  <c r="T504" i="73"/>
  <c r="U504" i="73"/>
  <c r="Y504" i="73"/>
  <c r="V504" i="73"/>
  <c r="X504" i="73"/>
  <c r="V1055" i="87"/>
  <c r="U1055" i="87"/>
  <c r="V405" i="73"/>
  <c r="T405" i="73"/>
  <c r="X405" i="73"/>
  <c r="U405" i="73"/>
  <c r="Y405" i="73"/>
  <c r="Y1078" i="73"/>
  <c r="T1078" i="73"/>
  <c r="U1078" i="73"/>
  <c r="X1078" i="73"/>
  <c r="V1078" i="73"/>
  <c r="U1170" i="73"/>
  <c r="T1170" i="73"/>
  <c r="V1170" i="73"/>
  <c r="Y1170" i="73"/>
  <c r="X1170" i="73"/>
  <c r="V816" i="87"/>
  <c r="U816" i="87"/>
  <c r="Y533" i="73"/>
  <c r="X533" i="73"/>
  <c r="U533" i="73"/>
  <c r="V533" i="73"/>
  <c r="T533" i="73"/>
  <c r="T865" i="73"/>
  <c r="V865" i="73"/>
  <c r="X865" i="73"/>
  <c r="Y865" i="73"/>
  <c r="U865" i="73"/>
  <c r="Y798" i="73"/>
  <c r="U798" i="73"/>
  <c r="X798" i="73"/>
  <c r="V798" i="73"/>
  <c r="T798" i="73"/>
  <c r="X252" i="73"/>
  <c r="V252" i="73"/>
  <c r="T252" i="73"/>
  <c r="Y252" i="73"/>
  <c r="U252" i="73"/>
  <c r="Y84" i="73"/>
  <c r="V84" i="73"/>
  <c r="U84" i="73"/>
  <c r="X84" i="73"/>
  <c r="T84" i="73"/>
  <c r="V1196" i="73"/>
  <c r="X1196" i="73"/>
  <c r="U1196" i="73"/>
  <c r="T1196" i="73"/>
  <c r="Y1196" i="73"/>
  <c r="V273" i="73"/>
  <c r="T273" i="73"/>
  <c r="Y273" i="73"/>
  <c r="U273" i="73"/>
  <c r="X273" i="73"/>
  <c r="T968" i="73"/>
  <c r="Y968" i="73"/>
  <c r="U968" i="73"/>
  <c r="X968" i="73"/>
  <c r="V968" i="73"/>
  <c r="X1109" i="73"/>
  <c r="U1109" i="73"/>
  <c r="Y1109" i="73"/>
  <c r="V1109" i="73"/>
  <c r="T1109" i="73"/>
  <c r="V125" i="73"/>
  <c r="Y125" i="73"/>
  <c r="X125" i="73"/>
  <c r="T125" i="73"/>
  <c r="U125" i="73"/>
  <c r="U740" i="73"/>
  <c r="T740" i="73"/>
  <c r="Y740" i="73"/>
  <c r="V740" i="73"/>
  <c r="X740" i="73"/>
  <c r="U395" i="87"/>
  <c r="V395" i="87"/>
  <c r="U370" i="87"/>
  <c r="V370" i="87"/>
  <c r="U695" i="73"/>
  <c r="V695" i="73"/>
  <c r="T695" i="73"/>
  <c r="X695" i="73"/>
  <c r="Y695" i="73"/>
  <c r="Y1104" i="73"/>
  <c r="X1104" i="73"/>
  <c r="V1104" i="73"/>
  <c r="U1104" i="73"/>
  <c r="T1104" i="73"/>
  <c r="V508" i="87"/>
  <c r="U508" i="87"/>
  <c r="Y1108" i="73"/>
  <c r="X1108" i="73"/>
  <c r="T1108" i="73"/>
  <c r="U1108" i="73"/>
  <c r="V1108" i="73"/>
  <c r="T185" i="73"/>
  <c r="X185" i="73"/>
  <c r="Y185" i="73"/>
  <c r="V185" i="73"/>
  <c r="U185" i="73"/>
  <c r="U571" i="73"/>
  <c r="V571" i="73"/>
  <c r="Y571" i="73"/>
  <c r="X571" i="73"/>
  <c r="T571" i="73"/>
  <c r="U103" i="73"/>
  <c r="T103" i="73"/>
  <c r="V103" i="73"/>
  <c r="X103" i="73"/>
  <c r="Y103" i="73"/>
  <c r="V817" i="73"/>
  <c r="X817" i="73"/>
  <c r="T817" i="73"/>
  <c r="U817" i="73"/>
  <c r="Y817" i="73"/>
  <c r="V679" i="73"/>
  <c r="U679" i="73"/>
  <c r="Y679" i="73"/>
  <c r="T679" i="73"/>
  <c r="X679" i="73"/>
  <c r="U643" i="87"/>
  <c r="V643" i="87"/>
  <c r="U1038" i="87"/>
  <c r="V1038" i="87"/>
  <c r="U151" i="73"/>
  <c r="V151" i="73"/>
  <c r="X151" i="73"/>
  <c r="T151" i="73"/>
  <c r="Y151" i="73"/>
  <c r="V1017" i="73"/>
  <c r="Y1017" i="73"/>
  <c r="X1017" i="73"/>
  <c r="T1017" i="73"/>
  <c r="U1017" i="73"/>
  <c r="U937" i="73"/>
  <c r="Y937" i="73"/>
  <c r="V937" i="73"/>
  <c r="T937" i="73"/>
  <c r="X937" i="73"/>
  <c r="U83" i="83"/>
  <c r="V83" i="83"/>
  <c r="V726" i="87"/>
  <c r="U726" i="87"/>
  <c r="U718" i="87"/>
  <c r="V718" i="87"/>
  <c r="V28" i="83"/>
  <c r="U28" i="83"/>
  <c r="U794" i="73"/>
  <c r="T794" i="73"/>
  <c r="Y794" i="73"/>
  <c r="V794" i="73"/>
  <c r="X794" i="73"/>
  <c r="V963" i="73"/>
  <c r="U963" i="73"/>
  <c r="T963" i="73"/>
  <c r="X963" i="73"/>
  <c r="Y963" i="73"/>
  <c r="U706" i="73"/>
  <c r="Y706" i="73"/>
  <c r="X706" i="73"/>
  <c r="T706" i="73"/>
  <c r="V706" i="73"/>
  <c r="U295" i="73"/>
  <c r="T295" i="73"/>
  <c r="X295" i="73"/>
  <c r="V295" i="73"/>
  <c r="Y295" i="73"/>
  <c r="X1114" i="73"/>
  <c r="Y1114" i="73"/>
  <c r="V1114" i="73"/>
  <c r="U1114" i="73"/>
  <c r="T1114" i="73"/>
  <c r="U1095" i="73"/>
  <c r="Y1095" i="73"/>
  <c r="X1095" i="73"/>
  <c r="T1095" i="73"/>
  <c r="V1095" i="73"/>
  <c r="V29" i="83"/>
  <c r="U29" i="83"/>
  <c r="T379" i="73"/>
  <c r="U379" i="73"/>
  <c r="Y379" i="73"/>
  <c r="V379" i="73"/>
  <c r="X379" i="73"/>
  <c r="U712" i="73"/>
  <c r="X712" i="73"/>
  <c r="V712" i="73"/>
  <c r="Y712" i="73"/>
  <c r="T712" i="73"/>
  <c r="X1062" i="73"/>
  <c r="Y1062" i="73"/>
  <c r="U1062" i="73"/>
  <c r="V1062" i="73"/>
  <c r="T1062" i="73"/>
  <c r="U686" i="87"/>
  <c r="V686" i="87"/>
  <c r="V1018" i="73"/>
  <c r="X1018" i="73"/>
  <c r="U1018" i="73"/>
  <c r="T1018" i="73"/>
  <c r="Y1018" i="73"/>
  <c r="U22" i="83"/>
  <c r="V22" i="83"/>
  <c r="V814" i="87"/>
  <c r="U814" i="87"/>
  <c r="V434" i="73"/>
  <c r="Y434" i="73"/>
  <c r="T434" i="73"/>
  <c r="X434" i="73"/>
  <c r="U434" i="73"/>
  <c r="X764" i="73"/>
  <c r="U764" i="73"/>
  <c r="T764" i="73"/>
  <c r="V764" i="73"/>
  <c r="Y764" i="73"/>
  <c r="Y96" i="73"/>
  <c r="X96" i="73"/>
  <c r="T96" i="73"/>
  <c r="V96" i="73"/>
  <c r="U96" i="73"/>
  <c r="U1158" i="73"/>
  <c r="Y1158" i="73"/>
  <c r="V1158" i="73"/>
  <c r="T1158" i="73"/>
  <c r="X1158" i="73"/>
  <c r="X1179" i="73"/>
  <c r="T1179" i="73"/>
  <c r="U1179" i="73"/>
  <c r="Y1179" i="73"/>
  <c r="V1179" i="73"/>
  <c r="X713" i="73"/>
  <c r="V713" i="73"/>
  <c r="Y713" i="73"/>
  <c r="U713" i="73"/>
  <c r="T713" i="73"/>
  <c r="U835" i="87"/>
  <c r="V835" i="87"/>
  <c r="U320" i="83"/>
  <c r="V320" i="83"/>
  <c r="U996" i="73"/>
  <c r="Y996" i="73"/>
  <c r="X996" i="73"/>
  <c r="V996" i="73"/>
  <c r="T996" i="73"/>
  <c r="U294" i="83"/>
  <c r="V294" i="83"/>
  <c r="V315" i="83"/>
  <c r="U315" i="83"/>
  <c r="Y497" i="73"/>
  <c r="V497" i="73"/>
  <c r="T497" i="73"/>
  <c r="U497" i="73"/>
  <c r="X497" i="73"/>
  <c r="Y802" i="73"/>
  <c r="V802" i="73"/>
  <c r="X802" i="73"/>
  <c r="U802" i="73"/>
  <c r="T802" i="73"/>
  <c r="T547" i="73"/>
  <c r="V547" i="73"/>
  <c r="U547" i="73"/>
  <c r="X547" i="73"/>
  <c r="Y547" i="73"/>
  <c r="X1195" i="73"/>
  <c r="T1195" i="73"/>
  <c r="U1195" i="73"/>
  <c r="V1195" i="73"/>
  <c r="Y1195" i="73"/>
  <c r="U1028" i="73"/>
  <c r="T1028" i="73"/>
  <c r="V1028" i="73"/>
  <c r="X1028" i="73"/>
  <c r="Y1028" i="73"/>
  <c r="V1024" i="87"/>
  <c r="U1024" i="87"/>
  <c r="X844" i="73"/>
  <c r="U844" i="73"/>
  <c r="T844" i="73"/>
  <c r="V844" i="73"/>
  <c r="Y844" i="73"/>
  <c r="X734" i="73"/>
  <c r="V734" i="73"/>
  <c r="Y734" i="73"/>
  <c r="T734" i="73"/>
  <c r="U734" i="73"/>
  <c r="T966" i="73"/>
  <c r="V966" i="73"/>
  <c r="U966" i="73"/>
  <c r="Y966" i="73"/>
  <c r="X966" i="73"/>
  <c r="V484" i="73"/>
  <c r="U484" i="73"/>
  <c r="X484" i="73"/>
  <c r="T484" i="73"/>
  <c r="Y484" i="73"/>
  <c r="V1054" i="73"/>
  <c r="Y1054" i="73"/>
  <c r="U1054" i="73"/>
  <c r="T1054" i="73"/>
  <c r="X1054" i="73"/>
  <c r="U469" i="87"/>
  <c r="V469" i="87"/>
  <c r="Y166" i="73"/>
  <c r="X166" i="73"/>
  <c r="U166" i="73"/>
  <c r="T166" i="73"/>
  <c r="V166" i="73"/>
  <c r="T587" i="73"/>
  <c r="U587" i="73"/>
  <c r="Y587" i="73"/>
  <c r="X587" i="73"/>
  <c r="V587" i="73"/>
  <c r="T264" i="73"/>
  <c r="Y264" i="73"/>
  <c r="U264" i="73"/>
  <c r="X264" i="73"/>
  <c r="V264" i="73"/>
  <c r="U1051" i="73"/>
  <c r="Y1051" i="73"/>
  <c r="T1051" i="73"/>
  <c r="V1051" i="73"/>
  <c r="X1051" i="73"/>
  <c r="V886" i="87"/>
  <c r="U886" i="87"/>
  <c r="X810" i="73"/>
  <c r="V810" i="73"/>
  <c r="Y810" i="73"/>
  <c r="T810" i="73"/>
  <c r="U810" i="73"/>
  <c r="U652" i="73"/>
  <c r="Y652" i="73"/>
  <c r="V652" i="73"/>
  <c r="T652" i="73"/>
  <c r="X652" i="73"/>
  <c r="U1044" i="73"/>
  <c r="T1044" i="73"/>
  <c r="Y1044" i="73"/>
  <c r="V1044" i="73"/>
  <c r="X1044" i="73"/>
  <c r="U292" i="83"/>
  <c r="V292" i="83"/>
  <c r="V1023" i="87"/>
  <c r="U1023" i="87"/>
  <c r="X1188" i="73"/>
  <c r="T1188" i="73"/>
  <c r="Y1188" i="73"/>
  <c r="V1188" i="73"/>
  <c r="U1188" i="73"/>
  <c r="T417" i="73"/>
  <c r="X417" i="73"/>
  <c r="Y417" i="73"/>
  <c r="V417" i="73"/>
  <c r="U417" i="73"/>
  <c r="V1049" i="73"/>
  <c r="Y1049" i="73"/>
  <c r="U1049" i="73"/>
  <c r="X1049" i="73"/>
  <c r="T1049" i="73"/>
  <c r="U575" i="87"/>
  <c r="V575" i="87"/>
  <c r="X150" i="73"/>
  <c r="U150" i="73"/>
  <c r="V150" i="73"/>
  <c r="Y150" i="73"/>
  <c r="T150" i="73"/>
  <c r="U1068" i="73"/>
  <c r="T1068" i="73"/>
  <c r="X1068" i="73"/>
  <c r="V1068" i="73"/>
  <c r="Y1068" i="73"/>
  <c r="V1084" i="73"/>
  <c r="U1084" i="73"/>
  <c r="Y1084" i="73"/>
  <c r="X1084" i="73"/>
  <c r="T1084" i="73"/>
  <c r="X1151" i="73"/>
  <c r="U1151" i="73"/>
  <c r="V1151" i="73"/>
  <c r="Y1151" i="73"/>
  <c r="T1151" i="73"/>
  <c r="X112" i="73"/>
  <c r="Y112" i="73"/>
  <c r="V112" i="73"/>
  <c r="U112" i="73"/>
  <c r="T112" i="73"/>
  <c r="V1086" i="73"/>
  <c r="X1086" i="73"/>
  <c r="T1086" i="73"/>
  <c r="Y1086" i="73"/>
  <c r="U1086" i="73"/>
  <c r="X646" i="73"/>
  <c r="Y646" i="73"/>
  <c r="V646" i="73"/>
  <c r="U646" i="73"/>
  <c r="T646" i="73"/>
  <c r="X1031" i="73"/>
  <c r="Y1031" i="73"/>
  <c r="U1031" i="73"/>
  <c r="T1031" i="73"/>
  <c r="V1031" i="73"/>
  <c r="X692" i="73"/>
  <c r="T692" i="73"/>
  <c r="U692" i="73"/>
  <c r="Y692" i="73"/>
  <c r="V692" i="73"/>
  <c r="V278" i="73"/>
  <c r="T278" i="73"/>
  <c r="X278" i="73"/>
  <c r="Y278" i="73"/>
  <c r="U278" i="73"/>
  <c r="U543" i="73"/>
  <c r="T543" i="73"/>
  <c r="V543" i="73"/>
  <c r="X543" i="73"/>
  <c r="Y543" i="73"/>
  <c r="V585" i="87"/>
  <c r="U585" i="87"/>
  <c r="Y567" i="73"/>
  <c r="X567" i="73"/>
  <c r="T567" i="73"/>
  <c r="U567" i="73"/>
  <c r="V567" i="73"/>
  <c r="X676" i="73"/>
  <c r="Y676" i="73"/>
  <c r="V676" i="73"/>
  <c r="T676" i="73"/>
  <c r="U676" i="73"/>
  <c r="X924" i="73"/>
  <c r="T924" i="73"/>
  <c r="Y924" i="73"/>
  <c r="U924" i="73"/>
  <c r="V924" i="73"/>
  <c r="U1010" i="73"/>
  <c r="T1010" i="73"/>
  <c r="V1010" i="73"/>
  <c r="X1010" i="73"/>
  <c r="Y1010" i="73"/>
  <c r="V967" i="73"/>
  <c r="Y967" i="73"/>
  <c r="T967" i="73"/>
  <c r="U967" i="73"/>
  <c r="X967" i="73"/>
  <c r="T786" i="73"/>
  <c r="V786" i="73"/>
  <c r="Y786" i="73"/>
  <c r="X786" i="73"/>
  <c r="U786" i="73"/>
  <c r="Y347" i="73"/>
  <c r="X347" i="73"/>
  <c r="V347" i="73"/>
  <c r="T347" i="73"/>
  <c r="U347" i="73"/>
  <c r="U9" i="83"/>
  <c r="V9" i="83"/>
  <c r="X373" i="73"/>
  <c r="U373" i="73"/>
  <c r="V373" i="73"/>
  <c r="T373" i="73"/>
  <c r="Y373" i="73"/>
  <c r="Y939" i="73"/>
  <c r="T939" i="73"/>
  <c r="V939" i="73"/>
  <c r="X939" i="73"/>
  <c r="U939" i="73"/>
  <c r="V796" i="73"/>
  <c r="T796" i="73"/>
  <c r="U796" i="73"/>
  <c r="X796" i="73"/>
  <c r="Y796" i="73"/>
  <c r="T281" i="73"/>
  <c r="Y281" i="73"/>
  <c r="U281" i="73"/>
  <c r="V281" i="73"/>
  <c r="X281" i="73"/>
  <c r="X992" i="73"/>
  <c r="V992" i="73"/>
  <c r="Y992" i="73"/>
  <c r="U992" i="73"/>
  <c r="T992" i="73"/>
  <c r="U811" i="87"/>
  <c r="V811" i="87"/>
  <c r="U665" i="73"/>
  <c r="T665" i="73"/>
  <c r="Y665" i="73"/>
  <c r="V665" i="73"/>
  <c r="X665" i="73"/>
  <c r="V969" i="73"/>
  <c r="X969" i="73"/>
  <c r="Y969" i="73"/>
  <c r="U969" i="73"/>
  <c r="T969" i="73"/>
  <c r="Y935" i="73"/>
  <c r="V935" i="73"/>
  <c r="T935" i="73"/>
  <c r="U935" i="73"/>
  <c r="X935" i="73"/>
  <c r="U598" i="87"/>
  <c r="V598" i="87"/>
  <c r="Y607" i="73"/>
  <c r="X607" i="73"/>
  <c r="U607" i="73"/>
  <c r="V607" i="73"/>
  <c r="T607" i="73"/>
  <c r="T729" i="73"/>
  <c r="V729" i="73"/>
  <c r="U729" i="73"/>
  <c r="Y729" i="73"/>
  <c r="X729" i="73"/>
  <c r="X138" i="73"/>
  <c r="Y138" i="73"/>
  <c r="U138" i="73"/>
  <c r="T138" i="73"/>
  <c r="V138" i="73"/>
  <c r="T1150" i="73"/>
  <c r="X1150" i="73"/>
  <c r="V1150" i="73"/>
  <c r="U1150" i="73"/>
  <c r="Y1150" i="73"/>
  <c r="X212" i="73"/>
  <c r="V212" i="73"/>
  <c r="Y212" i="73"/>
  <c r="U212" i="73"/>
  <c r="T212" i="73"/>
  <c r="V744" i="73"/>
  <c r="X744" i="73"/>
  <c r="T744" i="73"/>
  <c r="Y744" i="73"/>
  <c r="U744" i="73"/>
  <c r="V983" i="87"/>
  <c r="U983" i="87"/>
  <c r="U480" i="73"/>
  <c r="X480" i="73"/>
  <c r="T480" i="73"/>
  <c r="V480" i="73"/>
  <c r="Y480" i="73"/>
  <c r="Y1102" i="73"/>
  <c r="X1102" i="73"/>
  <c r="U1102" i="73"/>
  <c r="T1102" i="73"/>
  <c r="V1102" i="73"/>
  <c r="V259" i="73"/>
  <c r="X259" i="73"/>
  <c r="T259" i="73"/>
  <c r="U259" i="73"/>
  <c r="Y259" i="73"/>
  <c r="T423" i="73"/>
  <c r="V423" i="73"/>
  <c r="Y423" i="73"/>
  <c r="U423" i="73"/>
  <c r="X423" i="73"/>
  <c r="V1187" i="73"/>
  <c r="X1187" i="73"/>
  <c r="Y1187" i="73"/>
  <c r="T1187" i="73"/>
  <c r="U1187" i="73"/>
  <c r="X444" i="73"/>
  <c r="Y444" i="73"/>
  <c r="T444" i="73"/>
  <c r="U444" i="73"/>
  <c r="V444" i="73"/>
  <c r="Y1025" i="73"/>
  <c r="U1025" i="73"/>
  <c r="V1025" i="73"/>
  <c r="T1025" i="73"/>
  <c r="X1025" i="73"/>
  <c r="U964" i="87"/>
  <c r="V964" i="87"/>
  <c r="Y861" i="73"/>
  <c r="X861" i="73"/>
  <c r="U861" i="73"/>
  <c r="V861" i="73"/>
  <c r="T861" i="73"/>
  <c r="T920" i="73"/>
  <c r="U920" i="73"/>
  <c r="X920" i="73"/>
  <c r="V920" i="73"/>
  <c r="Y920" i="73"/>
  <c r="Y1094" i="73"/>
  <c r="V1094" i="73"/>
  <c r="U1094" i="73"/>
  <c r="X1094" i="73"/>
  <c r="T1094" i="73"/>
  <c r="U921" i="73"/>
  <c r="T921" i="73"/>
  <c r="V921" i="73"/>
  <c r="Y921" i="73"/>
  <c r="X921" i="73"/>
  <c r="Y946" i="73"/>
  <c r="X946" i="73"/>
  <c r="T946" i="73"/>
  <c r="U946" i="73"/>
  <c r="V946" i="73"/>
  <c r="V440" i="87"/>
  <c r="U440" i="87"/>
  <c r="T733" i="73"/>
  <c r="V733" i="73"/>
  <c r="U733" i="73"/>
  <c r="Y733" i="73"/>
  <c r="X733" i="73"/>
  <c r="U533" i="87"/>
  <c r="V533" i="87"/>
  <c r="V222" i="73"/>
  <c r="U222" i="73"/>
  <c r="T222" i="73"/>
  <c r="Y222" i="73"/>
  <c r="X222" i="73"/>
  <c r="U853" i="87"/>
  <c r="V853" i="87"/>
  <c r="V63" i="83"/>
  <c r="U63" i="83"/>
  <c r="X528" i="73"/>
  <c r="T528" i="73"/>
  <c r="V528" i="73"/>
  <c r="U528" i="73"/>
  <c r="Y528" i="73"/>
  <c r="T697" i="73"/>
  <c r="V697" i="73"/>
  <c r="Y697" i="73"/>
  <c r="U697" i="73"/>
  <c r="X697" i="73"/>
  <c r="U310" i="73"/>
  <c r="V310" i="73"/>
  <c r="X310" i="73"/>
  <c r="Y310" i="73"/>
  <c r="T310" i="73"/>
  <c r="Y366" i="73"/>
  <c r="U366" i="73"/>
  <c r="V366" i="73"/>
  <c r="T366" i="73"/>
  <c r="X366" i="73"/>
  <c r="V809" i="87"/>
  <c r="U809" i="87"/>
  <c r="V459" i="73"/>
  <c r="X459" i="73"/>
  <c r="T459" i="73"/>
  <c r="Y459" i="73"/>
  <c r="U459" i="73"/>
  <c r="U1000" i="87"/>
  <c r="V1000" i="87"/>
  <c r="X918" i="73"/>
  <c r="V918" i="73"/>
  <c r="Y918" i="73"/>
  <c r="U918" i="73"/>
  <c r="T918" i="73"/>
  <c r="V551" i="73"/>
  <c r="U551" i="73"/>
  <c r="T551" i="73"/>
  <c r="Y551" i="73"/>
  <c r="X551" i="73"/>
  <c r="U39" i="83"/>
  <c r="V39" i="83"/>
  <c r="V962" i="87"/>
  <c r="U962" i="87"/>
  <c r="V651" i="87"/>
  <c r="U651" i="87"/>
  <c r="T426" i="73"/>
  <c r="V426" i="73"/>
  <c r="X426" i="73"/>
  <c r="Y426" i="73"/>
  <c r="U426" i="73"/>
  <c r="U839" i="87"/>
  <c r="V839" i="87"/>
  <c r="U30" i="83"/>
  <c r="V30" i="83"/>
  <c r="Y202" i="73"/>
  <c r="V202" i="73"/>
  <c r="T202" i="73"/>
  <c r="X202" i="73"/>
  <c r="U202" i="73"/>
  <c r="U215" i="73"/>
  <c r="Y215" i="73"/>
  <c r="V215" i="73"/>
  <c r="T215" i="73"/>
  <c r="X215" i="73"/>
  <c r="T288" i="73"/>
  <c r="X288" i="73"/>
  <c r="Y288" i="73"/>
  <c r="U288" i="73"/>
  <c r="V288" i="73"/>
  <c r="V198" i="73"/>
  <c r="X198" i="73"/>
  <c r="Y198" i="73"/>
  <c r="U198" i="73"/>
  <c r="T198" i="73"/>
  <c r="Y675" i="73"/>
  <c r="U675" i="73"/>
  <c r="T675" i="73"/>
  <c r="V675" i="73"/>
  <c r="X675" i="73"/>
  <c r="U12" i="83"/>
  <c r="V12" i="83"/>
  <c r="V585" i="73"/>
  <c r="Y585" i="73"/>
  <c r="X585" i="73"/>
  <c r="T585" i="73"/>
  <c r="U585" i="73"/>
  <c r="X1177" i="73"/>
  <c r="V1177" i="73"/>
  <c r="T1177" i="73"/>
  <c r="U1177" i="73"/>
  <c r="Y1177" i="73"/>
  <c r="X436" i="73"/>
  <c r="U436" i="73"/>
  <c r="Y436" i="73"/>
  <c r="V436" i="73"/>
  <c r="T436" i="73"/>
  <c r="U609" i="87"/>
  <c r="V609" i="87"/>
  <c r="V433" i="73"/>
  <c r="U433" i="73"/>
  <c r="T433" i="73"/>
  <c r="X433" i="73"/>
  <c r="Y433" i="73"/>
  <c r="Y392" i="73"/>
  <c r="X392" i="73"/>
  <c r="T392" i="73"/>
  <c r="U392" i="73"/>
  <c r="V392" i="73"/>
  <c r="V536" i="73"/>
  <c r="U536" i="73"/>
  <c r="X536" i="73"/>
  <c r="Y536" i="73"/>
  <c r="T536" i="73"/>
  <c r="Y991" i="73"/>
  <c r="U991" i="73"/>
  <c r="V991" i="73"/>
  <c r="T991" i="73"/>
  <c r="X991" i="73"/>
  <c r="T627" i="73"/>
  <c r="Y627" i="73"/>
  <c r="X627" i="73"/>
  <c r="V627" i="73"/>
  <c r="U627" i="73"/>
  <c r="T573" i="73"/>
  <c r="U573" i="73"/>
  <c r="Y573" i="73"/>
  <c r="V573" i="73"/>
  <c r="X573" i="73"/>
  <c r="V32" i="83"/>
  <c r="U32" i="83"/>
  <c r="T583" i="73"/>
  <c r="Y583" i="73"/>
  <c r="V583" i="73"/>
  <c r="X583" i="73"/>
  <c r="U583" i="73"/>
  <c r="V940" i="73"/>
  <c r="Y940" i="73"/>
  <c r="T940" i="73"/>
  <c r="U940" i="73"/>
  <c r="X940" i="73"/>
  <c r="Y1140" i="73"/>
  <c r="U1140" i="73"/>
  <c r="T1140" i="73"/>
  <c r="X1140" i="73"/>
  <c r="V1140" i="73"/>
  <c r="U665" i="87"/>
  <c r="V665" i="87"/>
  <c r="Y890" i="73"/>
  <c r="U890" i="73"/>
  <c r="X890" i="73"/>
  <c r="T890" i="73"/>
  <c r="V890" i="73"/>
  <c r="U288" i="83"/>
  <c r="V288" i="83"/>
  <c r="T32" i="73"/>
  <c r="V32" i="73"/>
  <c r="U32" i="73"/>
  <c r="X32" i="73"/>
  <c r="Y32" i="73"/>
  <c r="Y411" i="73"/>
  <c r="U411" i="73"/>
  <c r="V411" i="73"/>
  <c r="X411" i="73"/>
  <c r="T411" i="73"/>
  <c r="Y785" i="73"/>
  <c r="T785" i="73"/>
  <c r="V785" i="73"/>
  <c r="U785" i="73"/>
  <c r="X785" i="73"/>
  <c r="X791" i="73"/>
  <c r="T791" i="73"/>
  <c r="Y791" i="73"/>
  <c r="V791" i="73"/>
  <c r="U791" i="73"/>
  <c r="V561" i="87"/>
  <c r="U561" i="87"/>
  <c r="Y631" i="73"/>
  <c r="U631" i="73"/>
  <c r="V631" i="73"/>
  <c r="T631" i="73"/>
  <c r="X631" i="73"/>
  <c r="T1012" i="73"/>
  <c r="X1012" i="73"/>
  <c r="U1012" i="73"/>
  <c r="V1012" i="73"/>
  <c r="Y1012" i="73"/>
  <c r="Y771" i="73"/>
  <c r="V771" i="73"/>
  <c r="T771" i="73"/>
  <c r="U771" i="73"/>
  <c r="X771" i="73"/>
  <c r="V1077" i="73"/>
  <c r="U1077" i="73"/>
  <c r="Y1077" i="73"/>
  <c r="T1077" i="73"/>
  <c r="X1077" i="73"/>
  <c r="U211" i="73"/>
  <c r="X211" i="73"/>
  <c r="T211" i="73"/>
  <c r="V211" i="73"/>
  <c r="Y211" i="73"/>
  <c r="U399" i="73"/>
  <c r="Y399" i="73"/>
  <c r="V399" i="73"/>
  <c r="T399" i="73"/>
  <c r="X399" i="73"/>
  <c r="V687" i="73"/>
  <c r="Y687" i="73"/>
  <c r="T687" i="73"/>
  <c r="X687" i="73"/>
  <c r="U687" i="73"/>
  <c r="Y1141" i="73"/>
  <c r="X1141" i="73"/>
  <c r="T1141" i="73"/>
  <c r="V1141" i="73"/>
  <c r="U1141" i="73"/>
  <c r="V878" i="87"/>
  <c r="U878" i="87"/>
  <c r="T388" i="73"/>
  <c r="Y388" i="73"/>
  <c r="V388" i="73"/>
  <c r="U388" i="73"/>
  <c r="X388" i="73"/>
  <c r="X704" i="73"/>
  <c r="U704" i="73"/>
  <c r="Y704" i="73"/>
  <c r="T704" i="73"/>
  <c r="V704" i="73"/>
  <c r="X648" i="73"/>
  <c r="T648" i="73"/>
  <c r="Y648" i="73"/>
  <c r="V648" i="73"/>
  <c r="U648" i="73"/>
  <c r="U1142" i="73"/>
  <c r="V1142" i="73"/>
  <c r="Y1142" i="73"/>
  <c r="X1142" i="73"/>
  <c r="T1142" i="73"/>
  <c r="V206" i="73"/>
  <c r="T206" i="73"/>
  <c r="Y206" i="73"/>
  <c r="U206" i="73"/>
  <c r="X206" i="73"/>
  <c r="V481" i="87"/>
  <c r="U481" i="87"/>
  <c r="Y1183" i="73"/>
  <c r="U1183" i="73"/>
  <c r="T1183" i="73"/>
  <c r="X1183" i="73"/>
  <c r="V1183" i="73"/>
  <c r="T34" i="73"/>
  <c r="U34" i="73"/>
  <c r="X34" i="73"/>
  <c r="V34" i="73"/>
  <c r="Y34" i="73"/>
  <c r="V818" i="73"/>
  <c r="T818" i="73"/>
  <c r="X818" i="73"/>
  <c r="Y818" i="73"/>
  <c r="U818" i="73"/>
  <c r="Y505" i="73"/>
  <c r="T505" i="73"/>
  <c r="U505" i="73"/>
  <c r="V505" i="73"/>
  <c r="X505" i="73"/>
  <c r="Y82" i="73"/>
  <c r="V82" i="73"/>
  <c r="U82" i="73"/>
  <c r="T82" i="73"/>
  <c r="X82" i="73"/>
  <c r="X1155" i="73"/>
  <c r="T1155" i="73"/>
  <c r="U1155" i="73"/>
  <c r="Y1155" i="73"/>
  <c r="V1155" i="73"/>
  <c r="T418" i="73"/>
  <c r="V418" i="73"/>
  <c r="X418" i="73"/>
  <c r="U418" i="73"/>
  <c r="Y418" i="73"/>
  <c r="V230" i="73"/>
  <c r="U230" i="73"/>
  <c r="X230" i="73"/>
  <c r="T230" i="73"/>
  <c r="Y230" i="73"/>
  <c r="V597" i="87"/>
  <c r="U597" i="87"/>
  <c r="X911" i="73"/>
  <c r="V911" i="73"/>
  <c r="U911" i="73"/>
  <c r="Y911" i="73"/>
  <c r="T911" i="73"/>
  <c r="V479" i="73"/>
  <c r="Y479" i="73"/>
  <c r="X479" i="73"/>
  <c r="T479" i="73"/>
  <c r="U479" i="73"/>
  <c r="X44" i="73"/>
  <c r="V44" i="73"/>
  <c r="U44" i="73"/>
  <c r="T44" i="73"/>
  <c r="Y44" i="73"/>
  <c r="T867" i="73"/>
  <c r="V867" i="73"/>
  <c r="U867" i="73"/>
  <c r="X867" i="73"/>
  <c r="Y867" i="73"/>
  <c r="V893" i="73"/>
  <c r="U893" i="73"/>
  <c r="X893" i="73"/>
  <c r="T893" i="73"/>
  <c r="Y893" i="73"/>
  <c r="U973" i="73"/>
  <c r="V973" i="73"/>
  <c r="T973" i="73"/>
  <c r="X973" i="73"/>
  <c r="Y973" i="73"/>
  <c r="V984" i="73"/>
  <c r="U984" i="73"/>
  <c r="X984" i="73"/>
  <c r="Y984" i="73"/>
  <c r="T984" i="73"/>
  <c r="U463" i="73"/>
  <c r="V463" i="73"/>
  <c r="X463" i="73"/>
  <c r="Y463" i="73"/>
  <c r="T463" i="73"/>
  <c r="Y902" i="73"/>
  <c r="T902" i="73"/>
  <c r="U902" i="73"/>
  <c r="V902" i="73"/>
  <c r="X902" i="73"/>
  <c r="Y797" i="73"/>
  <c r="X797" i="73"/>
  <c r="T797" i="73"/>
  <c r="V797" i="73"/>
  <c r="U797" i="73"/>
  <c r="V285" i="73"/>
  <c r="U285" i="73"/>
  <c r="X285" i="73"/>
  <c r="Y285" i="73"/>
  <c r="T285" i="73"/>
  <c r="U422" i="87"/>
  <c r="V422" i="87"/>
  <c r="V960" i="87"/>
  <c r="U960" i="87"/>
  <c r="V1062" i="87"/>
  <c r="U1062" i="87"/>
  <c r="V465" i="73"/>
  <c r="T465" i="73"/>
  <c r="X465" i="73"/>
  <c r="U465" i="73"/>
  <c r="Y465" i="73"/>
  <c r="T568" i="73"/>
  <c r="U568" i="73"/>
  <c r="Y568" i="73"/>
  <c r="X568" i="73"/>
  <c r="V568" i="73"/>
  <c r="U437" i="87"/>
  <c r="V437" i="87"/>
  <c r="X338" i="73"/>
  <c r="U338" i="73"/>
  <c r="T338" i="73"/>
  <c r="Y338" i="73"/>
  <c r="V338" i="73"/>
  <c r="U555" i="73"/>
  <c r="V555" i="73"/>
  <c r="X555" i="73"/>
  <c r="Y555" i="73"/>
  <c r="T555" i="73"/>
  <c r="U44" i="83"/>
  <c r="V44" i="83"/>
  <c r="T250" i="73"/>
  <c r="V250" i="73"/>
  <c r="X250" i="73"/>
  <c r="U250" i="73"/>
  <c r="Y250" i="73"/>
  <c r="V475" i="87"/>
  <c r="U475" i="87"/>
  <c r="U61" i="83"/>
  <c r="V61" i="83"/>
  <c r="V600" i="73"/>
  <c r="U600" i="73"/>
  <c r="Y600" i="73"/>
  <c r="X600" i="73"/>
  <c r="T600" i="73"/>
  <c r="X160" i="73"/>
  <c r="Y160" i="73"/>
  <c r="V160" i="73"/>
  <c r="T160" i="73"/>
  <c r="U160" i="73"/>
  <c r="U836" i="73"/>
  <c r="X836" i="73"/>
  <c r="T836" i="73"/>
  <c r="V836" i="73"/>
  <c r="Y836" i="73"/>
  <c r="X618" i="73"/>
  <c r="T618" i="73"/>
  <c r="Y618" i="73"/>
  <c r="V618" i="73"/>
  <c r="U618" i="73"/>
  <c r="Y738" i="73"/>
  <c r="X738" i="73"/>
  <c r="T738" i="73"/>
  <c r="U738" i="73"/>
  <c r="V738" i="73"/>
  <c r="X107" i="73"/>
  <c r="U107" i="73"/>
  <c r="Y107" i="73"/>
  <c r="V107" i="73"/>
  <c r="T107" i="73"/>
  <c r="X657" i="73"/>
  <c r="V657" i="73"/>
  <c r="U657" i="73"/>
  <c r="Y657" i="73"/>
  <c r="T657" i="73"/>
  <c r="U371" i="87"/>
  <c r="V371" i="87"/>
  <c r="X386" i="73"/>
  <c r="U386" i="73"/>
  <c r="Y386" i="73"/>
  <c r="T386" i="73"/>
  <c r="V386" i="73"/>
  <c r="V69" i="83"/>
  <c r="U69" i="83"/>
  <c r="U900" i="87"/>
  <c r="V900" i="87"/>
  <c r="V306" i="73"/>
  <c r="T306" i="73"/>
  <c r="Y306" i="73"/>
  <c r="X306" i="73"/>
  <c r="U306" i="73"/>
  <c r="T199" i="73"/>
  <c r="Y199" i="73"/>
  <c r="V199" i="73"/>
  <c r="X199" i="73"/>
  <c r="U199" i="73"/>
  <c r="X262" i="73"/>
  <c r="U262" i="73"/>
  <c r="Y262" i="73"/>
  <c r="T262" i="73"/>
  <c r="V262" i="73"/>
  <c r="T654" i="73"/>
  <c r="Y654" i="73"/>
  <c r="X654" i="73"/>
  <c r="V654" i="73"/>
  <c r="U654" i="73"/>
  <c r="X322" i="73"/>
  <c r="T322" i="73"/>
  <c r="Y322" i="73"/>
  <c r="V322" i="73"/>
  <c r="U322" i="73"/>
  <c r="Y1043" i="73"/>
  <c r="V1043" i="73"/>
  <c r="T1043" i="73"/>
  <c r="X1043" i="73"/>
  <c r="U1043" i="73"/>
  <c r="V170" i="73"/>
  <c r="Y170" i="73"/>
  <c r="T170" i="73"/>
  <c r="U170" i="73"/>
  <c r="X170" i="73"/>
  <c r="U217" i="73"/>
  <c r="V217" i="73"/>
  <c r="X217" i="73"/>
  <c r="T217" i="73"/>
  <c r="Y217" i="73"/>
  <c r="X432" i="73"/>
  <c r="V432" i="73"/>
  <c r="Y432" i="73"/>
  <c r="T432" i="73"/>
  <c r="U432" i="73"/>
  <c r="V666" i="87"/>
  <c r="U666" i="87"/>
  <c r="Y231" i="73"/>
  <c r="T231" i="73"/>
  <c r="X231" i="73"/>
  <c r="V231" i="73"/>
  <c r="U231" i="73"/>
  <c r="Y1016" i="73"/>
  <c r="X1016" i="73"/>
  <c r="V1016" i="73"/>
  <c r="T1016" i="73"/>
  <c r="U1016" i="73"/>
  <c r="X487" i="73"/>
  <c r="T487" i="73"/>
  <c r="Y487" i="73"/>
  <c r="V487" i="73"/>
  <c r="U487" i="73"/>
  <c r="V503" i="73"/>
  <c r="U503" i="73"/>
  <c r="T503" i="73"/>
  <c r="Y503" i="73"/>
  <c r="X503" i="73"/>
  <c r="V726" i="73"/>
  <c r="X726" i="73"/>
  <c r="T726" i="73"/>
  <c r="U726" i="73"/>
  <c r="Y726" i="73"/>
  <c r="T717" i="73"/>
  <c r="V717" i="73"/>
  <c r="U717" i="73"/>
  <c r="X717" i="73"/>
  <c r="Y717" i="73"/>
  <c r="V981" i="73"/>
  <c r="T981" i="73"/>
  <c r="X981" i="73"/>
  <c r="U981" i="73"/>
  <c r="Y981" i="73"/>
  <c r="U225" i="73"/>
  <c r="Y225" i="73"/>
  <c r="T225" i="73"/>
  <c r="X225" i="73"/>
  <c r="V225" i="73"/>
  <c r="T1023" i="73"/>
  <c r="Y1023" i="73"/>
  <c r="V1023" i="73"/>
  <c r="X1023" i="73"/>
  <c r="U1023" i="73"/>
  <c r="Y498" i="73"/>
  <c r="V498" i="73"/>
  <c r="X498" i="73"/>
  <c r="T498" i="73"/>
  <c r="U498" i="73"/>
  <c r="U115" i="73"/>
  <c r="X115" i="73"/>
  <c r="Y115" i="73"/>
  <c r="T115" i="73"/>
  <c r="V115" i="73"/>
  <c r="T589" i="73"/>
  <c r="Y589" i="73"/>
  <c r="V589" i="73"/>
  <c r="X589" i="73"/>
  <c r="U589" i="73"/>
  <c r="X580" i="73"/>
  <c r="U580" i="73"/>
  <c r="T580" i="73"/>
  <c r="V580" i="73"/>
  <c r="Y580" i="73"/>
  <c r="X329" i="73"/>
  <c r="V329" i="73"/>
  <c r="T329" i="73"/>
  <c r="Y329" i="73"/>
  <c r="U329" i="73"/>
  <c r="T56" i="73"/>
  <c r="V56" i="73"/>
  <c r="U56" i="73"/>
  <c r="Y56" i="73"/>
  <c r="X56" i="73"/>
  <c r="T443" i="73"/>
  <c r="V443" i="73"/>
  <c r="U443" i="73"/>
  <c r="X443" i="73"/>
  <c r="Y443" i="73"/>
  <c r="U1147" i="73"/>
  <c r="V1147" i="73"/>
  <c r="T1147" i="73"/>
  <c r="X1147" i="73"/>
  <c r="Y1147" i="73"/>
  <c r="V804" i="73"/>
  <c r="U804" i="73"/>
  <c r="T804" i="73"/>
  <c r="Y804" i="73"/>
  <c r="X804" i="73"/>
  <c r="U453" i="73"/>
  <c r="V453" i="73"/>
  <c r="T453" i="73"/>
  <c r="X453" i="73"/>
  <c r="Y453" i="73"/>
  <c r="X430" i="73"/>
  <c r="U430" i="73"/>
  <c r="T430" i="73"/>
  <c r="Y430" i="73"/>
  <c r="V430" i="73"/>
  <c r="V936" i="73"/>
  <c r="Y936" i="73"/>
  <c r="T936" i="73"/>
  <c r="X936" i="73"/>
  <c r="U936" i="73"/>
  <c r="Y481" i="73"/>
  <c r="X481" i="73"/>
  <c r="T481" i="73"/>
  <c r="V481" i="73"/>
  <c r="U481" i="73"/>
  <c r="V733" i="87"/>
  <c r="U733" i="87"/>
  <c r="V47" i="73"/>
  <c r="Y47" i="73"/>
  <c r="T47" i="73"/>
  <c r="X47" i="73"/>
  <c r="U47" i="73"/>
  <c r="T959" i="73"/>
  <c r="U959" i="73"/>
  <c r="V959" i="73"/>
  <c r="Y959" i="73"/>
  <c r="X959" i="73"/>
  <c r="U74" i="83"/>
  <c r="V74" i="83"/>
  <c r="Y1182" i="73"/>
  <c r="T1182" i="73"/>
  <c r="V1182" i="73"/>
  <c r="U1182" i="73"/>
  <c r="X1182" i="73"/>
  <c r="Y1038" i="73"/>
  <c r="V1038" i="73"/>
  <c r="T1038" i="73"/>
  <c r="X1038" i="73"/>
  <c r="U1038" i="73"/>
  <c r="U394" i="73"/>
  <c r="Y394" i="73"/>
  <c r="V394" i="73"/>
  <c r="T394" i="73"/>
  <c r="X394" i="73"/>
  <c r="U503" i="87"/>
  <c r="V503" i="87"/>
  <c r="U431" i="87"/>
  <c r="V431" i="87"/>
  <c r="U730" i="73"/>
  <c r="V730" i="73"/>
  <c r="T730" i="73"/>
  <c r="X730" i="73"/>
  <c r="Y730" i="73"/>
  <c r="V735" i="73"/>
  <c r="T735" i="73"/>
  <c r="Y735" i="73"/>
  <c r="X735" i="73"/>
  <c r="U735" i="73"/>
  <c r="V671" i="87"/>
  <c r="U671" i="87"/>
  <c r="X610" i="73"/>
  <c r="U610" i="73"/>
  <c r="Y610" i="73"/>
  <c r="T610" i="73"/>
  <c r="V610" i="73"/>
  <c r="Y703" i="73"/>
  <c r="T703" i="73"/>
  <c r="X703" i="73"/>
  <c r="U703" i="73"/>
  <c r="V703" i="73"/>
  <c r="U53" i="73"/>
  <c r="X53" i="73"/>
  <c r="Y53" i="73"/>
  <c r="T53" i="73"/>
  <c r="V53" i="73"/>
  <c r="Y995" i="73"/>
  <c r="X995" i="73"/>
  <c r="T995" i="73"/>
  <c r="V995" i="73"/>
  <c r="U995" i="73"/>
  <c r="V549" i="73"/>
  <c r="Y549" i="73"/>
  <c r="X549" i="73"/>
  <c r="T549" i="73"/>
  <c r="U549" i="73"/>
  <c r="X385" i="73"/>
  <c r="Y385" i="73"/>
  <c r="T385" i="73"/>
  <c r="U385" i="73"/>
  <c r="V385" i="73"/>
  <c r="U718" i="73"/>
  <c r="Y718" i="73"/>
  <c r="X718" i="73"/>
  <c r="T718" i="73"/>
  <c r="V718" i="73"/>
  <c r="T1022" i="73"/>
  <c r="V1022" i="73"/>
  <c r="X1022" i="73"/>
  <c r="Y1022" i="73"/>
  <c r="U1022" i="73"/>
  <c r="T644" i="73"/>
  <c r="U644" i="73"/>
  <c r="V644" i="73"/>
  <c r="Y644" i="73"/>
  <c r="X644" i="73"/>
  <c r="T876" i="73"/>
  <c r="V876" i="73"/>
  <c r="X876" i="73"/>
  <c r="Y876" i="73"/>
  <c r="U876" i="73"/>
  <c r="U417" i="87"/>
  <c r="V417" i="87"/>
  <c r="Y863" i="73"/>
  <c r="X863" i="73"/>
  <c r="U863" i="73"/>
  <c r="T863" i="73"/>
  <c r="V863" i="73"/>
  <c r="T363" i="73"/>
  <c r="Y363" i="73"/>
  <c r="V363" i="73"/>
  <c r="U363" i="73"/>
  <c r="X363" i="73"/>
  <c r="V291" i="83"/>
  <c r="U291" i="83"/>
  <c r="V618" i="87"/>
  <c r="U618" i="87"/>
  <c r="V400" i="73"/>
  <c r="Y400" i="73"/>
  <c r="U400" i="73"/>
  <c r="X400" i="73"/>
  <c r="T400" i="73"/>
  <c r="V783" i="73"/>
  <c r="U783" i="73"/>
  <c r="Y783" i="73"/>
  <c r="X783" i="73"/>
  <c r="T783" i="73"/>
  <c r="V501" i="87"/>
  <c r="U501" i="87"/>
  <c r="U823" i="87"/>
  <c r="V823" i="87"/>
  <c r="U297" i="83"/>
  <c r="V297" i="83"/>
  <c r="U389" i="87"/>
  <c r="V389" i="87"/>
  <c r="U906" i="87"/>
  <c r="V906" i="87"/>
  <c r="V8" i="83"/>
  <c r="U8" i="83"/>
  <c r="Y950" i="73"/>
  <c r="X950" i="73"/>
  <c r="U950" i="73"/>
  <c r="T950" i="73"/>
  <c r="V950" i="73"/>
  <c r="T286" i="73"/>
  <c r="U286" i="73"/>
  <c r="X286" i="73"/>
  <c r="Y286" i="73"/>
  <c r="V286" i="73"/>
  <c r="Y1074" i="73"/>
  <c r="U1074" i="73"/>
  <c r="X1074" i="73"/>
  <c r="V1074" i="73"/>
  <c r="T1074" i="73"/>
  <c r="U614" i="87"/>
  <c r="V614" i="87"/>
  <c r="T51" i="73"/>
  <c r="Y51" i="73"/>
  <c r="V51" i="73"/>
  <c r="X51" i="73"/>
  <c r="U51" i="73"/>
  <c r="U337" i="87"/>
  <c r="V337" i="87"/>
  <c r="V1087" i="73"/>
  <c r="U1087" i="73"/>
  <c r="Y1087" i="73"/>
  <c r="T1087" i="73"/>
  <c r="X1087" i="73"/>
  <c r="V14" i="73"/>
  <c r="U14" i="73"/>
  <c r="T14" i="73"/>
  <c r="Y14" i="73"/>
  <c r="X14" i="73"/>
  <c r="U637" i="87"/>
  <c r="V637" i="87"/>
  <c r="V820" i="87"/>
  <c r="U820" i="87"/>
  <c r="U313" i="83"/>
  <c r="V313" i="83"/>
  <c r="T429" i="73"/>
  <c r="V429" i="73"/>
  <c r="X429" i="73"/>
  <c r="Y429" i="73"/>
  <c r="U429" i="73"/>
  <c r="V430" i="87"/>
  <c r="U430" i="87"/>
  <c r="V954" i="73"/>
  <c r="Y954" i="73"/>
  <c r="X954" i="73"/>
  <c r="T954" i="73"/>
  <c r="U954" i="73"/>
  <c r="U931" i="87"/>
  <c r="V931" i="87"/>
  <c r="X1020" i="73"/>
  <c r="U1020" i="73"/>
  <c r="T1020" i="73"/>
  <c r="V1020" i="73"/>
  <c r="Y1020" i="73"/>
  <c r="Y311" i="73"/>
  <c r="X311" i="73"/>
  <c r="V311" i="73"/>
  <c r="T311" i="73"/>
  <c r="U311" i="73"/>
  <c r="U537" i="73"/>
  <c r="Y537" i="73"/>
  <c r="T537" i="73"/>
  <c r="V537" i="73"/>
  <c r="X537" i="73"/>
  <c r="V538" i="87"/>
  <c r="U538" i="87"/>
  <c r="Y622" i="73"/>
  <c r="V622" i="73"/>
  <c r="T622" i="73"/>
  <c r="X622" i="73"/>
  <c r="U622" i="73"/>
  <c r="U772" i="87"/>
  <c r="V772" i="87"/>
  <c r="V424" i="73"/>
  <c r="T424" i="73"/>
  <c r="Y424" i="73"/>
  <c r="U424" i="73"/>
  <c r="X424" i="73"/>
  <c r="V690" i="87"/>
  <c r="U690" i="87"/>
  <c r="U815" i="73"/>
  <c r="V815" i="73"/>
  <c r="T815" i="73"/>
  <c r="Y815" i="73"/>
  <c r="X815" i="73"/>
  <c r="X414" i="73"/>
  <c r="U414" i="73"/>
  <c r="T414" i="73"/>
  <c r="V414" i="73"/>
  <c r="Y414" i="73"/>
  <c r="T276" i="73"/>
  <c r="Y276" i="73"/>
  <c r="U276" i="73"/>
  <c r="V276" i="73"/>
  <c r="X276" i="73"/>
  <c r="T1073" i="73"/>
  <c r="U1073" i="73"/>
  <c r="X1073" i="73"/>
  <c r="Y1073" i="73"/>
  <c r="V1073" i="73"/>
  <c r="U612" i="87"/>
  <c r="V612" i="87"/>
  <c r="Y842" i="73"/>
  <c r="X842" i="73"/>
  <c r="V842" i="73"/>
  <c r="U842" i="73"/>
  <c r="T842" i="73"/>
  <c r="V64" i="83"/>
  <c r="U64" i="83"/>
  <c r="V540" i="87"/>
  <c r="U540" i="87"/>
  <c r="V863" i="87"/>
  <c r="U863" i="87"/>
  <c r="V555" i="87"/>
  <c r="U555" i="87"/>
  <c r="V973" i="87"/>
  <c r="U973" i="87"/>
  <c r="U693" i="87"/>
  <c r="V693" i="87"/>
  <c r="V572" i="73"/>
  <c r="X572" i="73"/>
  <c r="T572" i="73"/>
  <c r="Y572" i="73"/>
  <c r="U572" i="73"/>
  <c r="U335" i="87"/>
  <c r="V335" i="87"/>
  <c r="Y637" i="73"/>
  <c r="X637" i="73"/>
  <c r="V637" i="73"/>
  <c r="U637" i="73"/>
  <c r="T637" i="73"/>
  <c r="V1052" i="87"/>
  <c r="U1052" i="87"/>
  <c r="V513" i="73"/>
  <c r="U513" i="73"/>
  <c r="T513" i="73"/>
  <c r="Y513" i="73"/>
  <c r="X513" i="73"/>
  <c r="U701" i="87"/>
  <c r="V701" i="87"/>
  <c r="U136" i="73"/>
  <c r="X136" i="73"/>
  <c r="Y136" i="73"/>
  <c r="V136" i="73"/>
  <c r="T136" i="73"/>
  <c r="V392" i="87"/>
  <c r="U392" i="87"/>
  <c r="U739" i="73"/>
  <c r="T739" i="73"/>
  <c r="X739" i="73"/>
  <c r="Y739" i="73"/>
  <c r="V739" i="73"/>
  <c r="T332" i="73"/>
  <c r="V332" i="73"/>
  <c r="U332" i="73"/>
  <c r="X332" i="73"/>
  <c r="Y332" i="73"/>
  <c r="U294" i="73"/>
  <c r="Y294" i="73"/>
  <c r="T294" i="73"/>
  <c r="V294" i="73"/>
  <c r="X294" i="73"/>
  <c r="U92" i="73"/>
  <c r="V92" i="73"/>
  <c r="X92" i="73"/>
  <c r="T92" i="73"/>
  <c r="Y92" i="73"/>
  <c r="V1042" i="87"/>
  <c r="U1042" i="87"/>
  <c r="V630" i="87"/>
  <c r="U630" i="87"/>
  <c r="T753" i="73"/>
  <c r="V753" i="73"/>
  <c r="Y753" i="73"/>
  <c r="U753" i="73"/>
  <c r="X753" i="73"/>
  <c r="U137" i="73"/>
  <c r="T137" i="73"/>
  <c r="V137" i="73"/>
  <c r="Y137" i="73"/>
  <c r="X137" i="73"/>
  <c r="T346" i="73"/>
  <c r="X346" i="73"/>
  <c r="U346" i="73"/>
  <c r="V346" i="73"/>
  <c r="Y346" i="73"/>
  <c r="T451" i="73"/>
  <c r="Y451" i="73"/>
  <c r="U451" i="73"/>
  <c r="X451" i="73"/>
  <c r="V451" i="73"/>
  <c r="X1096" i="73"/>
  <c r="V1096" i="73"/>
  <c r="U1096" i="73"/>
  <c r="Y1096" i="73"/>
  <c r="T1096" i="73"/>
  <c r="T1080" i="73"/>
  <c r="X1080" i="73"/>
  <c r="U1080" i="73"/>
  <c r="Y1080" i="73"/>
  <c r="V1080" i="73"/>
  <c r="T196" i="73"/>
  <c r="X196" i="73"/>
  <c r="U196" i="73"/>
  <c r="V196" i="73"/>
  <c r="Y196" i="73"/>
  <c r="V21" i="83"/>
  <c r="U21" i="83"/>
  <c r="U352" i="73"/>
  <c r="Y352" i="73"/>
  <c r="T352" i="73"/>
  <c r="V352" i="73"/>
  <c r="X352" i="73"/>
  <c r="V109" i="73"/>
  <c r="X109" i="73"/>
  <c r="Y109" i="73"/>
  <c r="U109" i="73"/>
  <c r="T109" i="73"/>
  <c r="U659" i="73"/>
  <c r="Y659" i="73"/>
  <c r="V659" i="73"/>
  <c r="T659" i="73"/>
  <c r="X659" i="73"/>
  <c r="V432" i="87"/>
  <c r="U432" i="87"/>
  <c r="U543" i="87"/>
  <c r="V543" i="87"/>
  <c r="U933" i="73"/>
  <c r="V933" i="73"/>
  <c r="Y933" i="73"/>
  <c r="X933" i="73"/>
  <c r="T933" i="73"/>
  <c r="U880" i="87"/>
  <c r="V880" i="87"/>
  <c r="X925" i="73"/>
  <c r="T925" i="73"/>
  <c r="Y925" i="73"/>
  <c r="V925" i="73"/>
  <c r="U925" i="73"/>
  <c r="T279" i="73"/>
  <c r="U279" i="73"/>
  <c r="Y279" i="73"/>
  <c r="V279" i="73"/>
  <c r="X279" i="73"/>
  <c r="U559" i="87"/>
  <c r="V559" i="87"/>
  <c r="T301" i="73"/>
  <c r="Y301" i="73"/>
  <c r="U301" i="73"/>
  <c r="V301" i="73"/>
  <c r="X301" i="73"/>
  <c r="U610" i="87"/>
  <c r="V610" i="87"/>
  <c r="Y520" i="73"/>
  <c r="V520" i="73"/>
  <c r="U520" i="73"/>
  <c r="T520" i="73"/>
  <c r="X520" i="73"/>
  <c r="T249" i="73"/>
  <c r="V249" i="73"/>
  <c r="X249" i="73"/>
  <c r="Y249" i="73"/>
  <c r="U249" i="73"/>
  <c r="V326" i="73"/>
  <c r="U326" i="73"/>
  <c r="Y326" i="73"/>
  <c r="X326" i="73"/>
  <c r="T326" i="73"/>
  <c r="Y1071" i="73"/>
  <c r="T1071" i="73"/>
  <c r="V1071" i="73"/>
  <c r="X1071" i="73"/>
  <c r="U1071" i="73"/>
  <c r="T658" i="73"/>
  <c r="Y658" i="73"/>
  <c r="V658" i="73"/>
  <c r="X658" i="73"/>
  <c r="U658" i="73"/>
  <c r="U287" i="73"/>
  <c r="V287" i="73"/>
  <c r="T287" i="73"/>
  <c r="X287" i="73"/>
  <c r="Y287" i="73"/>
  <c r="X997" i="73"/>
  <c r="T997" i="73"/>
  <c r="V997" i="73"/>
  <c r="U997" i="73"/>
  <c r="Y997" i="73"/>
  <c r="T177" i="73"/>
  <c r="U177" i="73"/>
  <c r="V177" i="73"/>
  <c r="Y177" i="73"/>
  <c r="X177" i="73"/>
  <c r="V37" i="83"/>
  <c r="U37" i="83"/>
  <c r="U516" i="87"/>
  <c r="V516" i="87"/>
  <c r="V998" i="87"/>
  <c r="U998" i="87"/>
  <c r="U698" i="87"/>
  <c r="V698" i="87"/>
  <c r="X1046" i="73"/>
  <c r="U1046" i="73"/>
  <c r="Y1046" i="73"/>
  <c r="V1046" i="73"/>
  <c r="T1046" i="73"/>
  <c r="V601" i="87"/>
  <c r="U601" i="87"/>
  <c r="U830" i="87"/>
  <c r="V830" i="87"/>
  <c r="U293" i="83"/>
  <c r="V293" i="83"/>
  <c r="U812" i="87"/>
  <c r="V812" i="87"/>
  <c r="V416" i="87"/>
  <c r="U416" i="87"/>
  <c r="X723" i="73"/>
  <c r="T723" i="73"/>
  <c r="V723" i="73"/>
  <c r="Y723" i="73"/>
  <c r="U723" i="73"/>
  <c r="V409" i="87"/>
  <c r="U409" i="87"/>
  <c r="U442" i="87"/>
  <c r="V442" i="87"/>
  <c r="V81" i="83"/>
  <c r="U81" i="83"/>
  <c r="V671" i="73"/>
  <c r="U671" i="73"/>
  <c r="X671" i="73"/>
  <c r="T671" i="73"/>
  <c r="Y671" i="73"/>
  <c r="Y1181" i="73"/>
  <c r="V1181" i="73"/>
  <c r="X1181" i="73"/>
  <c r="T1181" i="73"/>
  <c r="U1181" i="73"/>
  <c r="U358" i="73"/>
  <c r="Y358" i="73"/>
  <c r="V358" i="73"/>
  <c r="X358" i="73"/>
  <c r="T358" i="73"/>
  <c r="V633" i="73"/>
  <c r="T633" i="73"/>
  <c r="Y633" i="73"/>
  <c r="X633" i="73"/>
  <c r="U633" i="73"/>
  <c r="V770" i="87"/>
  <c r="U770" i="87"/>
  <c r="T80" i="73"/>
  <c r="X80" i="73"/>
  <c r="Y80" i="73"/>
  <c r="U80" i="73"/>
  <c r="V80" i="73"/>
  <c r="X127" i="73"/>
  <c r="Y127" i="73"/>
  <c r="U127" i="73"/>
  <c r="V127" i="73"/>
  <c r="T127" i="73"/>
  <c r="U121" i="73"/>
  <c r="T121" i="73"/>
  <c r="V121" i="73"/>
  <c r="Y121" i="73"/>
  <c r="X121" i="73"/>
  <c r="U994" i="87"/>
  <c r="V994" i="87"/>
  <c r="V1058" i="73"/>
  <c r="Y1058" i="73"/>
  <c r="U1058" i="73"/>
  <c r="T1058" i="73"/>
  <c r="X1058" i="73"/>
  <c r="V581" i="87"/>
  <c r="U581" i="87"/>
  <c r="V1085" i="73"/>
  <c r="U1085" i="73"/>
  <c r="T1085" i="73"/>
  <c r="Y1085" i="73"/>
  <c r="X1085" i="73"/>
  <c r="V542" i="87"/>
  <c r="U542" i="87"/>
  <c r="U45" i="83"/>
  <c r="V45" i="83"/>
  <c r="X345" i="73"/>
  <c r="V345" i="73"/>
  <c r="U345" i="73"/>
  <c r="T345" i="73"/>
  <c r="Y345" i="73"/>
  <c r="T656" i="73"/>
  <c r="U656" i="73"/>
  <c r="V656" i="73"/>
  <c r="X656" i="73"/>
  <c r="Y656" i="73"/>
  <c r="V569" i="87"/>
  <c r="U569" i="87"/>
  <c r="U472" i="73"/>
  <c r="Y472" i="73"/>
  <c r="V472" i="73"/>
  <c r="X472" i="73"/>
  <c r="T472" i="73"/>
  <c r="X1185" i="73"/>
  <c r="Y1185" i="73"/>
  <c r="T1185" i="73"/>
  <c r="U1185" i="73"/>
  <c r="V1185" i="73"/>
  <c r="U605" i="87"/>
  <c r="V605" i="87"/>
  <c r="U862" i="73"/>
  <c r="V862" i="73"/>
  <c r="X862" i="73"/>
  <c r="Y862" i="73"/>
  <c r="T862" i="73"/>
  <c r="V837" i="73"/>
  <c r="X837" i="73"/>
  <c r="U837" i="73"/>
  <c r="Y837" i="73"/>
  <c r="T837" i="73"/>
  <c r="V66" i="83"/>
  <c r="U66" i="83"/>
  <c r="Y672" i="73"/>
  <c r="U672" i="73"/>
  <c r="T672" i="73"/>
  <c r="X672" i="73"/>
  <c r="V672" i="73"/>
  <c r="U943" i="87"/>
  <c r="V943" i="87"/>
  <c r="V134" i="73"/>
  <c r="Y134" i="73"/>
  <c r="T134" i="73"/>
  <c r="U134" i="73"/>
  <c r="X134" i="73"/>
  <c r="U945" i="73"/>
  <c r="V945" i="73"/>
  <c r="T945" i="73"/>
  <c r="X945" i="73"/>
  <c r="Y945" i="73"/>
  <c r="U790" i="87"/>
  <c r="V790" i="87"/>
  <c r="V18" i="83"/>
  <c r="U18" i="83"/>
  <c r="X282" i="73"/>
  <c r="V282" i="73"/>
  <c r="T282" i="73"/>
  <c r="U282" i="73"/>
  <c r="Y282" i="73"/>
  <c r="X476" i="73"/>
  <c r="U476" i="73"/>
  <c r="Y476" i="73"/>
  <c r="T476" i="73"/>
  <c r="V476" i="73"/>
  <c r="Y901" i="73"/>
  <c r="X901" i="73"/>
  <c r="V901" i="73"/>
  <c r="U901" i="73"/>
  <c r="T901" i="73"/>
  <c r="U728" i="73"/>
  <c r="Y728" i="73"/>
  <c r="V728" i="73"/>
  <c r="X728" i="73"/>
  <c r="T728" i="73"/>
  <c r="X50" i="73"/>
  <c r="V50" i="73"/>
  <c r="Y50" i="73"/>
  <c r="U50" i="73"/>
  <c r="T50" i="73"/>
  <c r="U62" i="83"/>
  <c r="V62" i="83"/>
  <c r="X152" i="73"/>
  <c r="Y152" i="73"/>
  <c r="V152" i="73"/>
  <c r="T152" i="73"/>
  <c r="U152" i="73"/>
  <c r="V847" i="87"/>
  <c r="U847" i="87"/>
  <c r="X246" i="73"/>
  <c r="T246" i="73"/>
  <c r="V246" i="73"/>
  <c r="Y246" i="73"/>
  <c r="U246" i="73"/>
  <c r="X356" i="73"/>
  <c r="Y356" i="73"/>
  <c r="V356" i="73"/>
  <c r="T356" i="73"/>
  <c r="U356" i="73"/>
  <c r="X531" i="73"/>
  <c r="V531" i="73"/>
  <c r="U531" i="73"/>
  <c r="Y531" i="73"/>
  <c r="T531" i="73"/>
  <c r="V1056" i="87"/>
  <c r="U1056" i="87"/>
  <c r="V1049" i="87"/>
  <c r="U1049" i="87"/>
  <c r="V450" i="87"/>
  <c r="U450" i="87"/>
  <c r="V15" i="83"/>
  <c r="U15" i="83"/>
  <c r="V970" i="73"/>
  <c r="X970" i="73"/>
  <c r="T970" i="73"/>
  <c r="U970" i="73"/>
  <c r="Y970" i="73"/>
  <c r="X742" i="73"/>
  <c r="T742" i="73"/>
  <c r="U742" i="73"/>
  <c r="Y742" i="73"/>
  <c r="V742" i="73"/>
  <c r="V387" i="73"/>
  <c r="T387" i="73"/>
  <c r="X387" i="73"/>
  <c r="U387" i="73"/>
  <c r="Y387" i="73"/>
  <c r="X233" i="73"/>
  <c r="V233" i="73"/>
  <c r="Y233" i="73"/>
  <c r="T233" i="73"/>
  <c r="U233" i="73"/>
  <c r="U631" i="87"/>
  <c r="V631" i="87"/>
  <c r="V855" i="73"/>
  <c r="X855" i="73"/>
  <c r="Y855" i="73"/>
  <c r="U855" i="73"/>
  <c r="T855" i="73"/>
  <c r="X1131" i="73"/>
  <c r="T1131" i="73"/>
  <c r="U1131" i="73"/>
  <c r="Y1131" i="73"/>
  <c r="V1131" i="73"/>
  <c r="V850" i="87"/>
  <c r="U850" i="87"/>
  <c r="U425" i="87"/>
  <c r="V425" i="87"/>
  <c r="V53" i="83"/>
  <c r="U53" i="83"/>
  <c r="U525" i="87"/>
  <c r="V525" i="87"/>
  <c r="U17" i="83"/>
  <c r="V17" i="83"/>
  <c r="T639" i="73"/>
  <c r="X639" i="73"/>
  <c r="U639" i="73"/>
  <c r="V639" i="73"/>
  <c r="Y639" i="73"/>
  <c r="Y241" i="73"/>
  <c r="T241" i="73"/>
  <c r="V241" i="73"/>
  <c r="X241" i="73"/>
  <c r="U241" i="73"/>
  <c r="X97" i="73"/>
  <c r="V97" i="73"/>
  <c r="Y97" i="73"/>
  <c r="T97" i="73"/>
  <c r="U97" i="73"/>
  <c r="X719" i="73"/>
  <c r="T719" i="73"/>
  <c r="V719" i="73"/>
  <c r="U719" i="73"/>
  <c r="Y719" i="73"/>
  <c r="V347" i="87"/>
  <c r="U347" i="87"/>
  <c r="Y77" i="73"/>
  <c r="T77" i="73"/>
  <c r="V77" i="73"/>
  <c r="X77" i="73"/>
  <c r="U77" i="73"/>
  <c r="U550" i="87"/>
  <c r="V550" i="87"/>
  <c r="Y777" i="73"/>
  <c r="V777" i="73"/>
  <c r="T777" i="73"/>
  <c r="U777" i="73"/>
  <c r="X777" i="73"/>
  <c r="V38" i="83"/>
  <c r="U38" i="83"/>
  <c r="U317" i="83"/>
  <c r="V317" i="83"/>
  <c r="U927" i="87"/>
  <c r="V927" i="87"/>
  <c r="X910" i="73"/>
  <c r="U910" i="73"/>
  <c r="Y910" i="73"/>
  <c r="T910" i="73"/>
  <c r="V910" i="73"/>
  <c r="Y877" i="73"/>
  <c r="T877" i="73"/>
  <c r="X877" i="73"/>
  <c r="V877" i="73"/>
  <c r="U877" i="73"/>
  <c r="X114" i="73"/>
  <c r="T114" i="73"/>
  <c r="V114" i="73"/>
  <c r="Y114" i="73"/>
  <c r="U114" i="73"/>
  <c r="U47" i="83"/>
  <c r="V47" i="83"/>
  <c r="X951" i="73"/>
  <c r="V951" i="73"/>
  <c r="U951" i="73"/>
  <c r="T951" i="73"/>
  <c r="Y951" i="73"/>
  <c r="U25" i="83"/>
  <c r="V25" i="83"/>
  <c r="U921" i="87"/>
  <c r="V921" i="87"/>
  <c r="U307" i="73"/>
  <c r="Y307" i="73"/>
  <c r="X307" i="73"/>
  <c r="V307" i="73"/>
  <c r="T307" i="73"/>
  <c r="V159" i="73"/>
  <c r="T159" i="73"/>
  <c r="Y159" i="73"/>
  <c r="X159" i="73"/>
  <c r="U159" i="73"/>
  <c r="V1003" i="87"/>
  <c r="U1003" i="87"/>
  <c r="V589" i="87"/>
  <c r="U589" i="87"/>
  <c r="U130" i="73"/>
  <c r="V130" i="73"/>
  <c r="X130" i="73"/>
  <c r="Y130" i="73"/>
  <c r="T130" i="73"/>
  <c r="X101" i="73"/>
  <c r="Y101" i="73"/>
  <c r="U101" i="73"/>
  <c r="T101" i="73"/>
  <c r="V101" i="73"/>
  <c r="V253" i="73"/>
  <c r="U253" i="73"/>
  <c r="X253" i="73"/>
  <c r="T253" i="73"/>
  <c r="V705" i="73"/>
  <c r="Y705" i="73"/>
  <c r="U705" i="73"/>
  <c r="T705" i="73"/>
  <c r="X705" i="73"/>
  <c r="V595" i="87"/>
  <c r="U595" i="87"/>
  <c r="U1006" i="73"/>
  <c r="Y1006" i="73"/>
  <c r="V1006" i="73"/>
  <c r="T1006" i="73"/>
  <c r="X1006" i="73"/>
  <c r="U731" i="87"/>
  <c r="V731" i="87"/>
  <c r="U767" i="87"/>
  <c r="V767" i="87"/>
  <c r="V672" i="87"/>
  <c r="U672" i="87"/>
  <c r="V898" i="87"/>
  <c r="U898" i="87"/>
  <c r="V322" i="83"/>
  <c r="U322" i="83"/>
  <c r="Y634" i="73"/>
  <c r="X634" i="73"/>
  <c r="U634" i="73"/>
  <c r="V634" i="73"/>
  <c r="T634" i="73"/>
  <c r="Y755" i="73"/>
  <c r="U755" i="73"/>
  <c r="V755" i="73"/>
  <c r="T755" i="73"/>
  <c r="X755" i="73"/>
  <c r="U558" i="73"/>
  <c r="V558" i="73"/>
  <c r="X558" i="73"/>
  <c r="Y558" i="73"/>
  <c r="T558" i="73"/>
  <c r="X526" i="73"/>
  <c r="Y526" i="73"/>
  <c r="V526" i="73"/>
  <c r="T526" i="73"/>
  <c r="U526" i="73"/>
  <c r="Y708" i="73"/>
  <c r="V708" i="73"/>
  <c r="T708" i="73"/>
  <c r="X708" i="73"/>
  <c r="U708" i="73"/>
  <c r="T71" i="73"/>
  <c r="X71" i="73"/>
  <c r="V71" i="73"/>
  <c r="Y71" i="73"/>
  <c r="U71" i="73"/>
  <c r="T59" i="73"/>
  <c r="U59" i="73"/>
  <c r="Y59" i="73"/>
  <c r="X59" i="73"/>
  <c r="V59" i="73"/>
  <c r="X58" i="73"/>
  <c r="T58" i="73"/>
  <c r="V58" i="73"/>
  <c r="U58" i="73"/>
  <c r="Y58" i="73"/>
  <c r="Y835" i="73"/>
  <c r="T835" i="73"/>
  <c r="U835" i="73"/>
  <c r="V835" i="73"/>
  <c r="X835" i="73"/>
  <c r="U412" i="73"/>
  <c r="V412" i="73"/>
  <c r="Y412" i="73"/>
  <c r="T412" i="73"/>
  <c r="X412" i="73"/>
  <c r="T188" i="73"/>
  <c r="U188" i="73"/>
  <c r="Y188" i="73"/>
  <c r="V188" i="73"/>
  <c r="X188" i="73"/>
  <c r="V450" i="73"/>
  <c r="U450" i="73"/>
  <c r="Y450" i="73"/>
  <c r="X450" i="73"/>
  <c r="T450" i="73"/>
  <c r="U1115" i="73"/>
  <c r="X1115" i="73"/>
  <c r="V1115" i="73"/>
  <c r="Y1115" i="73"/>
  <c r="T1115" i="73"/>
  <c r="T118" i="73"/>
  <c r="X118" i="73"/>
  <c r="U118" i="73"/>
  <c r="V118" i="73"/>
  <c r="Y118" i="73"/>
  <c r="X590" i="73"/>
  <c r="Y590" i="73"/>
  <c r="V590" i="73"/>
  <c r="T590" i="73"/>
  <c r="U590" i="73"/>
  <c r="U261" i="73"/>
  <c r="Y261" i="73"/>
  <c r="T261" i="73"/>
  <c r="V261" i="73"/>
  <c r="X261" i="73"/>
  <c r="X1081" i="73"/>
  <c r="U1081" i="73"/>
  <c r="Y1081" i="73"/>
  <c r="V1081" i="73"/>
  <c r="T1081" i="73"/>
  <c r="U889" i="73"/>
  <c r="X889" i="73"/>
  <c r="T889" i="73"/>
  <c r="V889" i="73"/>
  <c r="Y889" i="73"/>
  <c r="V541" i="73"/>
  <c r="U541" i="73"/>
  <c r="Y541" i="73"/>
  <c r="T541" i="73"/>
  <c r="X541" i="73"/>
  <c r="X336" i="73"/>
  <c r="Y336" i="73"/>
  <c r="T336" i="73"/>
  <c r="V336" i="73"/>
  <c r="U336" i="73"/>
  <c r="U175" i="73"/>
  <c r="Y175" i="73"/>
  <c r="V175" i="73"/>
  <c r="T175" i="73"/>
  <c r="X175" i="73"/>
  <c r="V30" i="73"/>
  <c r="U30" i="73"/>
  <c r="X30" i="73"/>
  <c r="Y30" i="73"/>
  <c r="T30" i="73"/>
  <c r="U764" i="87"/>
  <c r="V764" i="87"/>
  <c r="V529" i="73"/>
  <c r="T529" i="73"/>
  <c r="U529" i="73"/>
  <c r="Y529" i="73"/>
  <c r="X529" i="73"/>
  <c r="U574" i="73"/>
  <c r="V574" i="73"/>
  <c r="T574" i="73"/>
  <c r="Y574" i="73"/>
  <c r="X574" i="73"/>
  <c r="V658" i="87"/>
  <c r="U658" i="87"/>
  <c r="X720" i="73"/>
  <c r="V720" i="73"/>
  <c r="T720" i="73"/>
  <c r="U720" i="73"/>
  <c r="Y720" i="73"/>
  <c r="U457" i="87"/>
  <c r="V457" i="87"/>
  <c r="V1026" i="87"/>
  <c r="U1026" i="87"/>
  <c r="U623" i="87"/>
  <c r="V623" i="87"/>
  <c r="U1053" i="87"/>
  <c r="V1053" i="87"/>
  <c r="Y1123" i="73"/>
  <c r="V1123" i="73"/>
  <c r="U1123" i="73"/>
  <c r="T1123" i="73"/>
  <c r="X1123" i="73"/>
  <c r="T1154" i="73"/>
  <c r="Y1154" i="73"/>
  <c r="U1154" i="73"/>
  <c r="X1154" i="73"/>
  <c r="V1154" i="73"/>
  <c r="Y1111" i="73"/>
  <c r="T1111" i="73"/>
  <c r="U1111" i="73"/>
  <c r="X1111" i="73"/>
  <c r="V1111" i="73"/>
  <c r="V706" i="87"/>
  <c r="U706" i="87"/>
  <c r="X478" i="73"/>
  <c r="V478" i="73"/>
  <c r="T478" i="73"/>
  <c r="U478" i="73"/>
  <c r="Y478" i="73"/>
  <c r="Y678" i="73"/>
  <c r="T678" i="73"/>
  <c r="V678" i="73"/>
  <c r="X678" i="73"/>
  <c r="U678" i="73"/>
  <c r="U626" i="73"/>
  <c r="Y626" i="73"/>
  <c r="X626" i="73"/>
  <c r="T626" i="73"/>
  <c r="V626" i="73"/>
  <c r="T838" i="73"/>
  <c r="X838" i="73"/>
  <c r="V838" i="73"/>
  <c r="Y838" i="73"/>
  <c r="U838" i="73"/>
  <c r="U877" i="87"/>
  <c r="V877" i="87"/>
  <c r="Y1128" i="73"/>
  <c r="V1128" i="73"/>
  <c r="T1128" i="73"/>
  <c r="U1128" i="73"/>
  <c r="X1128" i="73"/>
  <c r="V986" i="73"/>
  <c r="X986" i="73"/>
  <c r="T986" i="73"/>
  <c r="U986" i="73"/>
  <c r="Y986" i="73"/>
  <c r="Y360" i="73"/>
  <c r="X360" i="73"/>
  <c r="V360" i="73"/>
  <c r="U360" i="73"/>
  <c r="T360" i="73"/>
  <c r="X335" i="73"/>
  <c r="Y335" i="73"/>
  <c r="V335" i="73"/>
  <c r="U335" i="73"/>
  <c r="T335" i="73"/>
  <c r="V336" i="87"/>
  <c r="U336" i="87"/>
  <c r="Y872" i="73"/>
  <c r="T872" i="73"/>
  <c r="U872" i="73"/>
  <c r="X872" i="73"/>
  <c r="V872" i="73"/>
  <c r="X320" i="73"/>
  <c r="U320" i="73"/>
  <c r="Y320" i="73"/>
  <c r="V320" i="73"/>
  <c r="T320" i="73"/>
  <c r="Y989" i="73"/>
  <c r="V989" i="73"/>
  <c r="X989" i="73"/>
  <c r="U989" i="73"/>
  <c r="T989" i="73"/>
  <c r="T782" i="73"/>
  <c r="Y782" i="73"/>
  <c r="U782" i="73"/>
  <c r="V782" i="73"/>
  <c r="X782" i="73"/>
  <c r="V578" i="87"/>
  <c r="U578" i="87"/>
  <c r="U919" i="73"/>
  <c r="V919" i="73"/>
  <c r="T919" i="73"/>
  <c r="X919" i="73"/>
  <c r="Y919" i="73"/>
  <c r="U104" i="73"/>
  <c r="V104" i="73"/>
  <c r="X104" i="73"/>
  <c r="T104" i="73"/>
  <c r="Y104" i="73"/>
  <c r="X1101" i="73"/>
  <c r="V1101" i="73"/>
  <c r="T1101" i="73"/>
  <c r="U1101" i="73"/>
  <c r="Y1101" i="73"/>
  <c r="Y131" i="73"/>
  <c r="T131" i="73"/>
  <c r="X131" i="73"/>
  <c r="U131" i="73"/>
  <c r="V131" i="73"/>
  <c r="V143" i="73"/>
  <c r="Y143" i="73"/>
  <c r="T143" i="73"/>
  <c r="X143" i="73"/>
  <c r="U143" i="73"/>
  <c r="U334" i="87"/>
  <c r="V334" i="87"/>
  <c r="U52" i="73"/>
  <c r="X52" i="73"/>
  <c r="Y52" i="73"/>
  <c r="T52" i="73"/>
  <c r="V52" i="73"/>
  <c r="X298" i="73"/>
  <c r="Y298" i="73"/>
  <c r="T298" i="73"/>
  <c r="V298" i="73"/>
  <c r="U298" i="73"/>
  <c r="V948" i="87"/>
  <c r="U948" i="87"/>
  <c r="V511" i="87"/>
  <c r="U511" i="87"/>
  <c r="U766" i="73"/>
  <c r="V766" i="73"/>
  <c r="X766" i="73"/>
  <c r="Y766" i="73"/>
  <c r="T766" i="73"/>
  <c r="U70" i="83"/>
  <c r="V70" i="83"/>
  <c r="Y334" i="73"/>
  <c r="V334" i="73"/>
  <c r="T334" i="73"/>
  <c r="X334" i="73"/>
  <c r="U334" i="73"/>
  <c r="U226" i="73"/>
  <c r="Y226" i="73"/>
  <c r="T226" i="73"/>
  <c r="X226" i="73"/>
  <c r="V226" i="73"/>
  <c r="Y691" i="73"/>
  <c r="V691" i="73"/>
  <c r="U691" i="73"/>
  <c r="X691" i="73"/>
  <c r="T691" i="73"/>
  <c r="V364" i="73"/>
  <c r="T364" i="73"/>
  <c r="X364" i="73"/>
  <c r="U364" i="73"/>
  <c r="Y364" i="73"/>
  <c r="X864" i="73"/>
  <c r="V864" i="73"/>
  <c r="T864" i="73"/>
  <c r="Y864" i="73"/>
  <c r="U864" i="73"/>
  <c r="U588" i="73"/>
  <c r="V588" i="73"/>
  <c r="T588" i="73"/>
  <c r="X588" i="73"/>
  <c r="Y588" i="73"/>
  <c r="U611" i="87"/>
  <c r="V611" i="87"/>
  <c r="U942" i="73"/>
  <c r="Y942" i="73"/>
  <c r="X942" i="73"/>
  <c r="V942" i="73"/>
  <c r="T942" i="73"/>
  <c r="V698" i="73"/>
  <c r="Y698" i="73"/>
  <c r="X698" i="73"/>
  <c r="U698" i="73"/>
  <c r="T698" i="73"/>
  <c r="U380" i="87"/>
  <c r="V380" i="87"/>
  <c r="V780" i="87"/>
  <c r="U780" i="87"/>
  <c r="U67" i="83"/>
  <c r="V67" i="83"/>
  <c r="U146" i="73"/>
  <c r="X146" i="73"/>
  <c r="Y146" i="73"/>
  <c r="V146" i="73"/>
  <c r="T146" i="73"/>
  <c r="V647" i="73"/>
  <c r="Y647" i="73"/>
  <c r="X647" i="73"/>
  <c r="U647" i="73"/>
  <c r="T647" i="73"/>
  <c r="V826" i="87"/>
  <c r="U826" i="87"/>
  <c r="T431" i="73"/>
  <c r="X431" i="73"/>
  <c r="Y431" i="73"/>
  <c r="U431" i="73"/>
  <c r="V431" i="73"/>
  <c r="V490" i="87"/>
  <c r="U490" i="87"/>
  <c r="Y811" i="73"/>
  <c r="T811" i="73"/>
  <c r="U811" i="73"/>
  <c r="X811" i="73"/>
  <c r="V811" i="73"/>
  <c r="U632" i="87"/>
  <c r="V632" i="87"/>
  <c r="X778" i="73"/>
  <c r="T778" i="73"/>
  <c r="V778" i="73"/>
  <c r="Y778" i="73"/>
  <c r="U778" i="73"/>
  <c r="U806" i="87"/>
  <c r="V806" i="87"/>
  <c r="U38" i="73"/>
  <c r="V38" i="73"/>
  <c r="Y38" i="73"/>
  <c r="X38" i="73"/>
  <c r="T38" i="73"/>
  <c r="U649" i="73"/>
  <c r="Y649" i="73"/>
  <c r="X649" i="73"/>
  <c r="T649" i="73"/>
  <c r="V649" i="73"/>
  <c r="T761" i="73"/>
  <c r="U761" i="73"/>
  <c r="Y761" i="73"/>
  <c r="X761" i="73"/>
  <c r="V761" i="73"/>
  <c r="T340" i="73"/>
  <c r="X340" i="73"/>
  <c r="Y340" i="73"/>
  <c r="V340" i="73"/>
  <c r="U340" i="73"/>
  <c r="V894" i="87"/>
  <c r="U894" i="87"/>
  <c r="U800" i="73"/>
  <c r="T800" i="73"/>
  <c r="X800" i="73"/>
  <c r="Y800" i="73"/>
  <c r="V800" i="73"/>
  <c r="T248" i="73"/>
  <c r="X248" i="73"/>
  <c r="U248" i="73"/>
  <c r="V248" i="73"/>
  <c r="Y248" i="73"/>
  <c r="T1186" i="73"/>
  <c r="U1186" i="73"/>
  <c r="V1186" i="73"/>
  <c r="Y1186" i="73"/>
  <c r="X1186" i="73"/>
  <c r="U460" i="87"/>
  <c r="V460" i="87"/>
  <c r="T1007" i="73"/>
  <c r="U1007" i="73"/>
  <c r="X1007" i="73"/>
  <c r="V1007" i="73"/>
  <c r="Y1007" i="73"/>
  <c r="V1016" i="87"/>
  <c r="U1016" i="87"/>
  <c r="V896" i="73"/>
  <c r="U896" i="73"/>
  <c r="X896" i="73"/>
  <c r="Y896" i="73"/>
  <c r="T896" i="73"/>
  <c r="V1080" i="87"/>
  <c r="U1080" i="87"/>
  <c r="T389" i="73"/>
  <c r="X389" i="73"/>
  <c r="U389" i="73"/>
  <c r="Y389" i="73"/>
  <c r="V389" i="73"/>
  <c r="T688" i="73"/>
  <c r="V688" i="73"/>
  <c r="Y688" i="73"/>
  <c r="U688" i="73"/>
  <c r="X688" i="73"/>
  <c r="T707" i="73"/>
  <c r="X707" i="73"/>
  <c r="V707" i="73"/>
  <c r="U707" i="73"/>
  <c r="Y707" i="73"/>
  <c r="V996" i="87"/>
  <c r="U996" i="87"/>
  <c r="T581" i="73"/>
  <c r="X581" i="73"/>
  <c r="U581" i="73"/>
  <c r="Y581" i="73"/>
  <c r="V581" i="73"/>
  <c r="V978" i="73"/>
  <c r="Y978" i="73"/>
  <c r="X978" i="73"/>
  <c r="T978" i="73"/>
  <c r="U978" i="73"/>
  <c r="X370" i="73"/>
  <c r="U370" i="73"/>
  <c r="V370" i="73"/>
  <c r="T370" i="73"/>
  <c r="Y370" i="73"/>
  <c r="X1082" i="73"/>
  <c r="U1082" i="73"/>
  <c r="Y1082" i="73"/>
  <c r="T1082" i="73"/>
  <c r="V1082" i="73"/>
  <c r="V884" i="73"/>
  <c r="U884" i="73"/>
  <c r="X884" i="73"/>
  <c r="T884" i="73"/>
  <c r="Y884" i="73"/>
  <c r="V875" i="73"/>
  <c r="X875" i="73"/>
  <c r="Y875" i="73"/>
  <c r="U875" i="73"/>
  <c r="T875" i="73"/>
  <c r="U853" i="73"/>
  <c r="V853" i="73"/>
  <c r="Y853" i="73"/>
  <c r="X853" i="73"/>
  <c r="T853" i="73"/>
  <c r="V318" i="83"/>
  <c r="U318" i="83"/>
  <c r="V763" i="73"/>
  <c r="U763" i="73"/>
  <c r="Y763" i="73"/>
  <c r="X763" i="73"/>
  <c r="T763" i="73"/>
  <c r="Y518" i="73"/>
  <c r="V518" i="73"/>
  <c r="T518" i="73"/>
  <c r="X518" i="73"/>
  <c r="U518" i="73"/>
  <c r="X532" i="73"/>
  <c r="Y532" i="73"/>
  <c r="T532" i="73"/>
  <c r="U532" i="73"/>
  <c r="V532" i="73"/>
  <c r="V1138" i="73"/>
  <c r="T1138" i="73"/>
  <c r="X1138" i="73"/>
  <c r="U1138" i="73"/>
  <c r="Y1138" i="73"/>
  <c r="T975" i="73"/>
  <c r="Y975" i="73"/>
  <c r="U975" i="73"/>
  <c r="V975" i="73"/>
  <c r="X975" i="73"/>
  <c r="X826" i="73"/>
  <c r="Y826" i="73"/>
  <c r="T826" i="73"/>
  <c r="U826" i="73"/>
  <c r="V826" i="73"/>
  <c r="T67" i="73"/>
  <c r="Y67" i="73"/>
  <c r="U67" i="73"/>
  <c r="X67" i="73"/>
  <c r="V67" i="73"/>
  <c r="V467" i="87"/>
  <c r="U467" i="87"/>
  <c r="V926" i="73"/>
  <c r="X926" i="73"/>
  <c r="U926" i="73"/>
  <c r="Y926" i="73"/>
  <c r="T926" i="73"/>
  <c r="V961" i="87"/>
  <c r="U961" i="87"/>
  <c r="U1072" i="73"/>
  <c r="Y1072" i="73"/>
  <c r="X1072" i="73"/>
  <c r="T1072" i="73"/>
  <c r="V1072" i="73"/>
  <c r="T359" i="73"/>
  <c r="X359" i="73"/>
  <c r="U359" i="73"/>
  <c r="Y359" i="73"/>
  <c r="V359" i="73"/>
  <c r="U1032" i="73"/>
  <c r="X1032" i="73"/>
  <c r="V1032" i="73"/>
  <c r="T1032" i="73"/>
  <c r="Y1032" i="73"/>
  <c r="V15" i="73"/>
  <c r="U15" i="73"/>
  <c r="T15" i="73"/>
  <c r="Y15" i="73"/>
  <c r="X15" i="73"/>
  <c r="U73" i="83"/>
  <c r="V73" i="83"/>
  <c r="T1130" i="73"/>
  <c r="V1130" i="73"/>
  <c r="U1130" i="73"/>
  <c r="Y1130" i="73"/>
  <c r="X1130" i="73"/>
  <c r="T1107" i="73"/>
  <c r="V1107" i="73"/>
  <c r="U1107" i="73"/>
  <c r="Y1107" i="73"/>
  <c r="X1107" i="73"/>
  <c r="U52" i="83"/>
  <c r="V52" i="83"/>
  <c r="V645" i="87"/>
  <c r="U645" i="87"/>
  <c r="X891" i="73"/>
  <c r="U891" i="73"/>
  <c r="T891" i="73"/>
  <c r="V891" i="73"/>
  <c r="Y891" i="73"/>
  <c r="V768" i="87"/>
  <c r="U768" i="87"/>
  <c r="Y1029" i="73"/>
  <c r="V1029" i="73"/>
  <c r="X1029" i="73"/>
  <c r="T1029" i="73"/>
  <c r="U1029" i="73"/>
  <c r="V619" i="73"/>
  <c r="U619" i="73"/>
  <c r="T619" i="73"/>
  <c r="Y619" i="73"/>
  <c r="X619" i="73"/>
  <c r="V416" i="73"/>
  <c r="U416" i="73"/>
  <c r="Y416" i="73"/>
  <c r="X416" i="73"/>
  <c r="T416" i="73"/>
  <c r="V694" i="87"/>
  <c r="U694" i="87"/>
  <c r="V492" i="73"/>
  <c r="X492" i="73"/>
  <c r="T492" i="73"/>
  <c r="U492" i="73"/>
  <c r="Y492" i="73"/>
  <c r="U36" i="83"/>
  <c r="V36" i="83"/>
  <c r="X524" i="73"/>
  <c r="T524" i="73"/>
  <c r="V524" i="73"/>
  <c r="U524" i="73"/>
  <c r="Y524" i="73"/>
  <c r="V1127" i="73"/>
  <c r="X1127" i="73"/>
  <c r="U1127" i="73"/>
  <c r="Y1127" i="73"/>
  <c r="T1127" i="73"/>
  <c r="T1146" i="73"/>
  <c r="U1146" i="73"/>
  <c r="Y1146" i="73"/>
  <c r="V1146" i="73"/>
  <c r="X1146" i="73"/>
  <c r="U512" i="73"/>
  <c r="V512" i="73"/>
  <c r="T512" i="73"/>
  <c r="X512" i="73"/>
  <c r="Y512" i="73"/>
  <c r="U1071" i="87"/>
  <c r="V1071" i="87"/>
  <c r="Y1189" i="73"/>
  <c r="U1189" i="73"/>
  <c r="T1189" i="73"/>
  <c r="V1189" i="73"/>
  <c r="X1189" i="73"/>
  <c r="Y519" i="73"/>
  <c r="X519" i="73"/>
  <c r="V519" i="73"/>
  <c r="T519" i="73"/>
  <c r="U519" i="73"/>
  <c r="U448" i="73"/>
  <c r="Y448" i="73"/>
  <c r="T448" i="73"/>
  <c r="X448" i="73"/>
  <c r="V448" i="73"/>
  <c r="V1012" i="87"/>
  <c r="U1012" i="87"/>
  <c r="U773" i="87"/>
  <c r="V773" i="87"/>
  <c r="U694" i="73"/>
  <c r="T694" i="73"/>
  <c r="V694" i="73"/>
  <c r="Y694" i="73"/>
  <c r="X694" i="73"/>
  <c r="V305" i="83"/>
  <c r="U305" i="83"/>
  <c r="T331" i="73"/>
  <c r="X331" i="73"/>
  <c r="V331" i="73"/>
  <c r="U331" i="73"/>
  <c r="Y331" i="73"/>
  <c r="V524" i="87"/>
  <c r="U524" i="87"/>
  <c r="V436" i="87"/>
  <c r="U436" i="87"/>
  <c r="V756" i="87"/>
  <c r="U756" i="87"/>
  <c r="Y162" i="73"/>
  <c r="X162" i="73"/>
  <c r="T162" i="73"/>
  <c r="V162" i="73"/>
  <c r="U162" i="73"/>
  <c r="T1137" i="73"/>
  <c r="V1137" i="73"/>
  <c r="Y1137" i="73"/>
  <c r="U1137" i="73"/>
  <c r="X1137" i="73"/>
  <c r="U929" i="73"/>
  <c r="Y929" i="73"/>
  <c r="T929" i="73"/>
  <c r="X929" i="73"/>
  <c r="V929" i="73"/>
  <c r="Y873" i="73"/>
  <c r="U873" i="73"/>
  <c r="V873" i="73"/>
  <c r="T873" i="73"/>
  <c r="X873" i="73"/>
  <c r="V410" i="87"/>
  <c r="U410" i="87"/>
  <c r="U751" i="87"/>
  <c r="V751" i="87"/>
  <c r="T440" i="73"/>
  <c r="U440" i="73"/>
  <c r="Y440" i="73"/>
  <c r="X440" i="73"/>
  <c r="V440" i="73"/>
  <c r="U833" i="73"/>
  <c r="Y833" i="73"/>
  <c r="X833" i="73"/>
  <c r="V833" i="73"/>
  <c r="T833" i="73"/>
  <c r="U741" i="73"/>
  <c r="X741" i="73"/>
  <c r="V741" i="73"/>
  <c r="Y741" i="73"/>
  <c r="T741" i="73"/>
  <c r="Y467" i="73"/>
  <c r="T467" i="73"/>
  <c r="U467" i="73"/>
  <c r="X467" i="73"/>
  <c r="V467" i="73"/>
  <c r="V385" i="87"/>
  <c r="U385" i="87"/>
  <c r="Y190" i="73"/>
  <c r="X190" i="73"/>
  <c r="T190" i="73"/>
  <c r="U190" i="73"/>
  <c r="V190" i="73"/>
  <c r="X201" i="73"/>
  <c r="V201" i="73"/>
  <c r="U201" i="73"/>
  <c r="Y201" i="73"/>
  <c r="T201" i="73"/>
  <c r="U72" i="83"/>
  <c r="V72" i="83"/>
  <c r="T156" i="73"/>
  <c r="V156" i="73"/>
  <c r="U156" i="73"/>
  <c r="Y156" i="73"/>
  <c r="X156" i="73"/>
  <c r="Y869" i="73"/>
  <c r="X869" i="73"/>
  <c r="V869" i="73"/>
  <c r="U869" i="73"/>
  <c r="T869" i="73"/>
  <c r="U866" i="87"/>
  <c r="V866" i="87"/>
  <c r="V675" i="87"/>
  <c r="U675" i="87"/>
  <c r="U761" i="87"/>
  <c r="V761" i="87"/>
  <c r="U636" i="73"/>
  <c r="X636" i="73"/>
  <c r="V636" i="73"/>
  <c r="Y636" i="73"/>
  <c r="T636" i="73"/>
  <c r="V529" i="87"/>
  <c r="U529" i="87"/>
  <c r="T493" i="73"/>
  <c r="U493" i="73"/>
  <c r="V493" i="73"/>
  <c r="Y493" i="73"/>
  <c r="X493" i="73"/>
  <c r="Y292" i="73"/>
  <c r="V292" i="73"/>
  <c r="T292" i="73"/>
  <c r="U292" i="73"/>
  <c r="X292" i="73"/>
  <c r="V33" i="83"/>
  <c r="U33" i="83"/>
  <c r="X721" i="73"/>
  <c r="T721" i="73"/>
  <c r="U721" i="73"/>
  <c r="Y721" i="73"/>
  <c r="V721" i="73"/>
  <c r="Y805" i="73"/>
  <c r="V805" i="73"/>
  <c r="U805" i="73"/>
  <c r="X805" i="73"/>
  <c r="T805" i="73"/>
  <c r="U899" i="73"/>
  <c r="T899" i="73"/>
  <c r="X899" i="73"/>
  <c r="V899" i="73"/>
  <c r="Y899" i="73"/>
  <c r="V442" i="73"/>
  <c r="U442" i="73"/>
  <c r="Y442" i="73"/>
  <c r="T442" i="73"/>
  <c r="X442" i="73"/>
  <c r="Y229" i="73"/>
  <c r="V229" i="73"/>
  <c r="T229" i="73"/>
  <c r="U229" i="73"/>
  <c r="X229" i="73"/>
  <c r="Y745" i="73"/>
  <c r="T745" i="73"/>
  <c r="V745" i="73"/>
  <c r="X745" i="73"/>
  <c r="U745" i="73"/>
  <c r="V1058" i="87"/>
  <c r="U1058" i="87"/>
  <c r="V90" i="73"/>
  <c r="T90" i="73"/>
  <c r="X90" i="73"/>
  <c r="U90" i="73"/>
  <c r="Y90" i="73"/>
  <c r="V1148" i="73"/>
  <c r="X1148" i="73"/>
  <c r="Y1148" i="73"/>
  <c r="U1148" i="73"/>
  <c r="T1148" i="73"/>
  <c r="T300" i="73"/>
  <c r="X300" i="73"/>
  <c r="V300" i="73"/>
  <c r="Y300" i="73"/>
  <c r="U300" i="73"/>
  <c r="U720" i="87"/>
  <c r="V720" i="87"/>
  <c r="Y466" i="73"/>
  <c r="V466" i="73"/>
  <c r="U466" i="73"/>
  <c r="T466" i="73"/>
  <c r="X466" i="73"/>
  <c r="T1119" i="73"/>
  <c r="X1119" i="73"/>
  <c r="Y1119" i="73"/>
  <c r="U1119" i="73"/>
  <c r="V1119" i="73"/>
  <c r="U795" i="87"/>
  <c r="V795" i="87"/>
  <c r="U911" i="87"/>
  <c r="V911" i="87"/>
  <c r="U879" i="87"/>
  <c r="V879" i="87"/>
  <c r="U544" i="73"/>
  <c r="X544" i="73"/>
  <c r="Y544" i="73"/>
  <c r="V544" i="73"/>
  <c r="T544" i="73"/>
  <c r="V353" i="73"/>
  <c r="T353" i="73"/>
  <c r="U353" i="73"/>
  <c r="Y353" i="73"/>
  <c r="X353" i="73"/>
  <c r="T947" i="73"/>
  <c r="U947" i="73"/>
  <c r="Y947" i="73"/>
  <c r="V947" i="73"/>
  <c r="X947" i="73"/>
  <c r="V566" i="73"/>
  <c r="X566" i="73"/>
  <c r="T566" i="73"/>
  <c r="U566" i="73"/>
  <c r="Y566" i="73"/>
  <c r="T1091" i="73"/>
  <c r="X1091" i="73"/>
  <c r="Y1091" i="73"/>
  <c r="V1091" i="73"/>
  <c r="U1091" i="73"/>
  <c r="U576" i="73"/>
  <c r="X576" i="73"/>
  <c r="V576" i="73"/>
  <c r="Y576" i="73"/>
  <c r="T576" i="73"/>
  <c r="U702" i="87"/>
  <c r="V702" i="87"/>
  <c r="X420" i="73"/>
  <c r="U420" i="73"/>
  <c r="T420" i="73"/>
  <c r="Y420" i="73"/>
  <c r="V420" i="73"/>
  <c r="T990" i="73"/>
  <c r="V990" i="73"/>
  <c r="Y990" i="73"/>
  <c r="U990" i="73"/>
  <c r="X990" i="73"/>
  <c r="V735" i="87"/>
  <c r="U735" i="87"/>
  <c r="U600" i="87"/>
  <c r="V600" i="87"/>
  <c r="U42" i="83"/>
  <c r="V42" i="83"/>
  <c r="U1133" i="73"/>
  <c r="T1133" i="73"/>
  <c r="V1133" i="73"/>
  <c r="X1133" i="73"/>
  <c r="Y1133" i="73"/>
  <c r="Y37" i="73"/>
  <c r="U37" i="73"/>
  <c r="X37" i="73"/>
  <c r="V37" i="73"/>
  <c r="T37" i="73"/>
  <c r="T169" i="73"/>
  <c r="U169" i="73"/>
  <c r="Y169" i="73"/>
  <c r="X169" i="73"/>
  <c r="V169" i="73"/>
  <c r="V608" i="87"/>
  <c r="U608" i="87"/>
  <c r="X731" i="73"/>
  <c r="V731" i="73"/>
  <c r="U731" i="73"/>
  <c r="Y731" i="73"/>
  <c r="T731" i="73"/>
  <c r="U403" i="73"/>
  <c r="Y403" i="73"/>
  <c r="V403" i="73"/>
  <c r="T403" i="73"/>
  <c r="X403" i="73"/>
  <c r="U845" i="87"/>
  <c r="V845" i="87"/>
  <c r="X1184" i="73"/>
  <c r="T1184" i="73"/>
  <c r="U1184" i="73"/>
  <c r="Y1184" i="73"/>
  <c r="V1184" i="73"/>
  <c r="T209" i="73"/>
  <c r="Y209" i="73"/>
  <c r="U209" i="73"/>
  <c r="V209" i="73"/>
  <c r="X209" i="73"/>
  <c r="U534" i="87"/>
  <c r="V534" i="87"/>
  <c r="Y749" i="73"/>
  <c r="X749" i="73"/>
  <c r="T749" i="73"/>
  <c r="V749" i="73"/>
  <c r="U749" i="73"/>
  <c r="V801" i="87"/>
  <c r="U801" i="87"/>
  <c r="U786" i="87"/>
  <c r="V786" i="87"/>
  <c r="V599" i="73"/>
  <c r="U599" i="73"/>
  <c r="X599" i="73"/>
  <c r="T599" i="73"/>
  <c r="Y599" i="73"/>
  <c r="T709" i="73"/>
  <c r="X709" i="73"/>
  <c r="U709" i="73"/>
  <c r="V709" i="73"/>
  <c r="Y709" i="73"/>
  <c r="X888" i="73"/>
  <c r="Y888" i="73"/>
  <c r="V888" i="73"/>
  <c r="U888" i="73"/>
  <c r="T888" i="73"/>
  <c r="V1057" i="73"/>
  <c r="T1057" i="73"/>
  <c r="Y1057" i="73"/>
  <c r="U1057" i="73"/>
  <c r="X1057" i="73"/>
  <c r="X577" i="73"/>
  <c r="U577" i="73"/>
  <c r="Y577" i="73"/>
  <c r="T577" i="73"/>
  <c r="V577" i="73"/>
  <c r="Y1035" i="73"/>
  <c r="X1035" i="73"/>
  <c r="U1035" i="73"/>
  <c r="T1035" i="73"/>
  <c r="V1035" i="73"/>
  <c r="Y234" i="73"/>
  <c r="V234" i="73"/>
  <c r="T234" i="73"/>
  <c r="U234" i="73"/>
  <c r="X234" i="73"/>
  <c r="V1086" i="87"/>
  <c r="U1086" i="87"/>
  <c r="Y673" i="73"/>
  <c r="T673" i="73"/>
  <c r="X673" i="73"/>
  <c r="U673" i="73"/>
  <c r="V673" i="73"/>
  <c r="Y494" i="73"/>
  <c r="V494" i="73"/>
  <c r="U494" i="73"/>
  <c r="X494" i="73"/>
  <c r="T494" i="73"/>
  <c r="V401" i="87"/>
  <c r="U401" i="87"/>
  <c r="Y48" i="73"/>
  <c r="T48" i="73"/>
  <c r="V48" i="73"/>
  <c r="U48" i="73"/>
  <c r="X48" i="73"/>
  <c r="V900" i="73"/>
  <c r="T900" i="73"/>
  <c r="X900" i="73"/>
  <c r="U900" i="73"/>
  <c r="Y900" i="73"/>
  <c r="X789" i="73"/>
  <c r="V789" i="73"/>
  <c r="U789" i="73"/>
  <c r="T789" i="73"/>
  <c r="Y789" i="73"/>
  <c r="V119" i="73"/>
  <c r="T119" i="73"/>
  <c r="U119" i="73"/>
  <c r="Y119" i="73"/>
  <c r="X119" i="73"/>
  <c r="V1052" i="73"/>
  <c r="X1052" i="73"/>
  <c r="Y1052" i="73"/>
  <c r="U1052" i="73"/>
  <c r="T1052" i="73"/>
  <c r="X69" i="73"/>
  <c r="Y69" i="73"/>
  <c r="T69" i="73"/>
  <c r="V69" i="73"/>
  <c r="U69" i="73"/>
  <c r="V395" i="73"/>
  <c r="U395" i="73"/>
  <c r="Y395" i="73"/>
  <c r="T395" i="73"/>
  <c r="X395" i="73"/>
  <c r="X727" i="73"/>
  <c r="U727" i="73"/>
  <c r="Y727" i="73"/>
  <c r="V727" i="73"/>
  <c r="T727" i="73"/>
  <c r="U534" i="73"/>
  <c r="V534" i="73"/>
  <c r="X534" i="73"/>
  <c r="Y534" i="73"/>
  <c r="T534" i="73"/>
  <c r="V41" i="73"/>
  <c r="X41" i="73"/>
  <c r="T41" i="73"/>
  <c r="U41" i="73"/>
  <c r="Y41" i="73"/>
  <c r="U858" i="73"/>
  <c r="Y858" i="73"/>
  <c r="V858" i="73"/>
  <c r="T858" i="73"/>
  <c r="X858" i="73"/>
  <c r="T195" i="73"/>
  <c r="V195" i="73"/>
  <c r="U195" i="73"/>
  <c r="X195" i="73"/>
  <c r="Y195" i="73"/>
  <c r="V851" i="73"/>
  <c r="Y851" i="73"/>
  <c r="U851" i="73"/>
  <c r="T851" i="73"/>
  <c r="X851" i="73"/>
  <c r="X158" i="73"/>
  <c r="T158" i="73"/>
  <c r="Y158" i="73"/>
  <c r="V158" i="73"/>
  <c r="U158" i="73"/>
  <c r="U874" i="73"/>
  <c r="V874" i="73"/>
  <c r="X874" i="73"/>
  <c r="T874" i="73"/>
  <c r="Y874" i="73"/>
  <c r="T147" i="73"/>
  <c r="X147" i="73"/>
  <c r="Y147" i="73"/>
  <c r="V147" i="73"/>
  <c r="U147" i="73"/>
  <c r="V776" i="73"/>
  <c r="Y776" i="73"/>
  <c r="U776" i="73"/>
  <c r="X776" i="73"/>
  <c r="T776" i="73"/>
  <c r="V376" i="73"/>
  <c r="U376" i="73"/>
  <c r="Y376" i="73"/>
  <c r="T376" i="73"/>
  <c r="X376" i="73"/>
  <c r="U509" i="73"/>
  <c r="T509" i="73"/>
  <c r="X509" i="73"/>
  <c r="Y509" i="73"/>
  <c r="V509" i="73"/>
  <c r="V716" i="73"/>
  <c r="U716" i="73"/>
  <c r="X716" i="73"/>
  <c r="Y716" i="73"/>
  <c r="T716" i="73"/>
  <c r="Y629" i="73"/>
  <c r="X629" i="73"/>
  <c r="T629" i="73"/>
  <c r="V629" i="73"/>
  <c r="U629" i="73"/>
  <c r="T956" i="73"/>
  <c r="Y956" i="73"/>
  <c r="X956" i="73"/>
  <c r="V956" i="73"/>
  <c r="U956" i="73"/>
  <c r="Y427" i="73"/>
  <c r="X427" i="73"/>
  <c r="V427" i="73"/>
  <c r="T427" i="73"/>
  <c r="U427" i="73"/>
  <c r="X393" i="73"/>
  <c r="V393" i="73"/>
  <c r="Y393" i="73"/>
  <c r="U393" i="73"/>
  <c r="T393" i="73"/>
  <c r="U818" i="87"/>
  <c r="V818" i="87"/>
  <c r="T1005" i="73"/>
  <c r="V1005" i="73"/>
  <c r="Y1005" i="73"/>
  <c r="U1005" i="73"/>
  <c r="X1005" i="73"/>
  <c r="T1190" i="73"/>
  <c r="X1190" i="73"/>
  <c r="V1190" i="73"/>
  <c r="U1190" i="73"/>
  <c r="Y1190" i="73"/>
  <c r="Y1124" i="73"/>
  <c r="X1124" i="73"/>
  <c r="T1124" i="73"/>
  <c r="V1124" i="73"/>
  <c r="U1124" i="73"/>
  <c r="X979" i="73"/>
  <c r="U979" i="73"/>
  <c r="V979" i="73"/>
  <c r="T979" i="73"/>
  <c r="Y979" i="73"/>
  <c r="U888" i="87"/>
  <c r="V888" i="87"/>
  <c r="U950" i="87"/>
  <c r="V950" i="87"/>
  <c r="T757" i="73"/>
  <c r="X757" i="73"/>
  <c r="U757" i="73"/>
  <c r="V757" i="73"/>
  <c r="Y757" i="73"/>
  <c r="X454" i="73"/>
  <c r="V454" i="73"/>
  <c r="U454" i="73"/>
  <c r="T454" i="73"/>
  <c r="Y454" i="73"/>
  <c r="V42" i="73"/>
  <c r="Y42" i="73"/>
  <c r="X42" i="73"/>
  <c r="U42" i="73"/>
  <c r="T42" i="73"/>
  <c r="T313" i="73"/>
  <c r="U313" i="73"/>
  <c r="Y313" i="73"/>
  <c r="V313" i="73"/>
  <c r="X313" i="73"/>
  <c r="X120" i="73"/>
  <c r="Y120" i="73"/>
  <c r="V120" i="73"/>
  <c r="T120" i="73"/>
  <c r="U120" i="73"/>
  <c r="U1063" i="87"/>
  <c r="V1063" i="87"/>
  <c r="V1088" i="73"/>
  <c r="T1088" i="73"/>
  <c r="X1088" i="73"/>
  <c r="U1088" i="73"/>
  <c r="Y1088" i="73"/>
  <c r="Y965" i="73"/>
  <c r="X965" i="73"/>
  <c r="U965" i="73"/>
  <c r="V965" i="73"/>
  <c r="T965" i="73"/>
  <c r="Y711" i="73"/>
  <c r="U711" i="73"/>
  <c r="T711" i="73"/>
  <c r="V711" i="73"/>
  <c r="X711" i="73"/>
  <c r="U449" i="87"/>
  <c r="V449" i="87"/>
  <c r="V1178" i="73"/>
  <c r="Y1178" i="73"/>
  <c r="T1178" i="73"/>
  <c r="U1178" i="73"/>
  <c r="X1178" i="73"/>
  <c r="Y1075" i="73"/>
  <c r="T1075" i="73"/>
  <c r="V1075" i="73"/>
  <c r="U1075" i="73"/>
  <c r="X1075" i="73"/>
  <c r="X1116" i="73"/>
  <c r="V1116" i="73"/>
  <c r="U1116" i="73"/>
  <c r="Y1116" i="73"/>
  <c r="T1116" i="73"/>
  <c r="V771" i="87"/>
  <c r="U771" i="87"/>
  <c r="T681" i="73"/>
  <c r="Y681" i="73"/>
  <c r="V681" i="73"/>
  <c r="X681" i="73"/>
  <c r="U681" i="73"/>
  <c r="X111" i="73"/>
  <c r="T111" i="73"/>
  <c r="U111" i="73"/>
  <c r="Y111" i="73"/>
  <c r="V111" i="73"/>
  <c r="U474" i="73"/>
  <c r="Y474" i="73"/>
  <c r="V474" i="73"/>
  <c r="X474" i="73"/>
  <c r="T474" i="73"/>
  <c r="Y464" i="73"/>
  <c r="U464" i="73"/>
  <c r="X464" i="73"/>
  <c r="T464" i="73"/>
  <c r="V464" i="73"/>
  <c r="U542" i="73"/>
  <c r="X542" i="73"/>
  <c r="V542" i="73"/>
  <c r="Y542" i="73"/>
  <c r="T542" i="73"/>
  <c r="V78" i="73"/>
  <c r="Y78" i="73"/>
  <c r="X78" i="73"/>
  <c r="U78" i="73"/>
  <c r="T78" i="73"/>
  <c r="Y1134" i="73"/>
  <c r="U1134" i="73"/>
  <c r="V1134" i="73"/>
  <c r="T1134" i="73"/>
  <c r="X1134" i="73"/>
  <c r="U205" i="73"/>
  <c r="T205" i="73"/>
  <c r="Y205" i="73"/>
  <c r="X205" i="73"/>
  <c r="V205" i="73"/>
  <c r="U1067" i="73"/>
  <c r="X1067" i="73"/>
  <c r="Y1067" i="73"/>
  <c r="T1067" i="73"/>
  <c r="V1067" i="73"/>
  <c r="V438" i="73"/>
  <c r="T438" i="73"/>
  <c r="U438" i="73"/>
  <c r="X438" i="73"/>
  <c r="Y438" i="73"/>
  <c r="T378" i="73"/>
  <c r="X378" i="73"/>
  <c r="Y378" i="73"/>
  <c r="U378" i="73"/>
  <c r="V378" i="73"/>
  <c r="U1157" i="73"/>
  <c r="V1157" i="73"/>
  <c r="Y1157" i="73"/>
  <c r="X1157" i="73"/>
  <c r="T1157" i="73"/>
  <c r="V1029" i="87"/>
  <c r="U1029" i="87"/>
  <c r="U98" i="73"/>
  <c r="X98" i="73"/>
  <c r="Y98" i="73"/>
  <c r="T98" i="73"/>
  <c r="V98" i="73"/>
  <c r="V977" i="87"/>
  <c r="U977" i="87"/>
  <c r="U1070" i="87"/>
  <c r="V1070" i="87"/>
  <c r="U663" i="87"/>
  <c r="V663" i="87"/>
  <c r="T616" i="73"/>
  <c r="U616" i="73"/>
  <c r="V616" i="73"/>
  <c r="X616" i="73"/>
  <c r="Y616" i="73"/>
  <c r="V311" i="83"/>
  <c r="U311" i="83"/>
  <c r="U1001" i="73"/>
  <c r="T1001" i="73"/>
  <c r="V1001" i="73"/>
  <c r="Y1001" i="73"/>
  <c r="X1001" i="73"/>
  <c r="V41" i="83"/>
  <c r="U41" i="83"/>
  <c r="T546" i="73"/>
  <c r="Y546" i="73"/>
  <c r="V546" i="73"/>
  <c r="U546" i="73"/>
  <c r="X546" i="73"/>
  <c r="X592" i="73"/>
  <c r="Y592" i="73"/>
  <c r="U592" i="73"/>
  <c r="T592" i="73"/>
  <c r="V592" i="73"/>
  <c r="U689" i="73"/>
  <c r="Y689" i="73"/>
  <c r="T689" i="73"/>
  <c r="V689" i="73"/>
  <c r="X689" i="73"/>
  <c r="V8" i="73"/>
  <c r="Y8" i="73"/>
  <c r="X8" i="73"/>
  <c r="U8" i="73"/>
  <c r="T8" i="73"/>
  <c r="X421" i="73"/>
  <c r="U421" i="73"/>
  <c r="T421" i="73"/>
  <c r="Y421" i="73"/>
  <c r="V421" i="73"/>
  <c r="U1193" i="73"/>
  <c r="X1193" i="73"/>
  <c r="T1193" i="73"/>
  <c r="V1193" i="73"/>
  <c r="Y1193" i="73"/>
  <c r="V941" i="87"/>
  <c r="U941" i="87"/>
  <c r="Y820" i="73"/>
  <c r="V820" i="73"/>
  <c r="U820" i="73"/>
  <c r="X820" i="73"/>
  <c r="T820" i="73"/>
  <c r="T309" i="73"/>
  <c r="V309" i="73"/>
  <c r="X309" i="73"/>
  <c r="Y309" i="73"/>
  <c r="U309" i="73"/>
  <c r="V1106" i="73"/>
  <c r="U1106" i="73"/>
  <c r="T1106" i="73"/>
  <c r="Y1106" i="73"/>
  <c r="X1106" i="73"/>
  <c r="V933" i="87"/>
  <c r="U933" i="87"/>
  <c r="T845" i="73"/>
  <c r="Y845" i="73"/>
  <c r="V845" i="73"/>
  <c r="U845" i="73"/>
  <c r="X845" i="73"/>
  <c r="U444" i="87"/>
  <c r="V444" i="87"/>
  <c r="U31" i="83"/>
  <c r="V31" i="83"/>
  <c r="U570" i="73"/>
  <c r="V570" i="73"/>
  <c r="X570" i="73"/>
  <c r="T570" i="73"/>
  <c r="Y570" i="73"/>
  <c r="T1125" i="73"/>
  <c r="X1125" i="73"/>
  <c r="Y1125" i="73"/>
  <c r="U1125" i="73"/>
  <c r="V1125" i="73"/>
  <c r="U1156" i="73"/>
  <c r="X1156" i="73"/>
  <c r="T1156" i="73"/>
  <c r="Y1156" i="73"/>
  <c r="V1156" i="73"/>
  <c r="U446" i="87"/>
  <c r="V446" i="87"/>
  <c r="U824" i="73"/>
  <c r="V824" i="73"/>
  <c r="Y824" i="73"/>
  <c r="X824" i="73"/>
  <c r="T824" i="73"/>
  <c r="Y1200" i="73"/>
  <c r="V1200" i="73"/>
  <c r="U1200" i="73"/>
  <c r="T1200" i="73"/>
  <c r="X1200" i="73"/>
  <c r="T39" i="73"/>
  <c r="X39" i="73"/>
  <c r="V39" i="73"/>
  <c r="U39" i="73"/>
  <c r="Y39" i="73"/>
  <c r="U404" i="87"/>
  <c r="V404" i="87"/>
  <c r="V1047" i="87"/>
  <c r="U1047" i="87"/>
  <c r="U391" i="87"/>
  <c r="V391" i="87"/>
  <c r="T446" i="73"/>
  <c r="V446" i="73"/>
  <c r="U446" i="73"/>
  <c r="X446" i="73"/>
  <c r="Y446" i="73"/>
  <c r="X582" i="73"/>
  <c r="T582" i="73"/>
  <c r="Y582" i="73"/>
  <c r="V582" i="73"/>
  <c r="U582" i="73"/>
  <c r="V860" i="73"/>
  <c r="U860" i="73"/>
  <c r="Y860" i="73"/>
  <c r="X860" i="73"/>
  <c r="T860" i="73"/>
  <c r="U293" i="73"/>
  <c r="V293" i="73"/>
  <c r="Y293" i="73"/>
  <c r="X293" i="73"/>
  <c r="T293" i="73"/>
  <c r="U236" i="73"/>
  <c r="V236" i="73"/>
  <c r="T236" i="73"/>
  <c r="X236" i="73"/>
  <c r="Y236" i="73"/>
  <c r="V496" i="73"/>
  <c r="T496" i="73"/>
  <c r="Y496" i="73"/>
  <c r="X496" i="73"/>
  <c r="U496" i="73"/>
  <c r="V953" i="73"/>
  <c r="X953" i="73"/>
  <c r="T953" i="73"/>
  <c r="Y953" i="73"/>
  <c r="U953" i="73"/>
  <c r="U24" i="73"/>
  <c r="X24" i="73"/>
  <c r="V24" i="73"/>
  <c r="Y24" i="73"/>
  <c r="T24" i="73"/>
  <c r="V208" i="73"/>
  <c r="U208" i="73"/>
  <c r="T208" i="73"/>
  <c r="Y208" i="73"/>
  <c r="X208" i="73"/>
  <c r="V394" i="87"/>
  <c r="U394" i="87"/>
  <c r="U72" i="73"/>
  <c r="X72" i="73"/>
  <c r="V72" i="73"/>
  <c r="T72" i="73"/>
  <c r="Y72" i="73"/>
  <c r="U56" i="83"/>
  <c r="V56" i="83"/>
  <c r="V868" i="87"/>
  <c r="U868" i="87"/>
  <c r="V168" i="73"/>
  <c r="Y168" i="73"/>
  <c r="U168" i="73"/>
  <c r="X168" i="73"/>
  <c r="T168" i="73"/>
  <c r="V653" i="73"/>
  <c r="Y653" i="73"/>
  <c r="X653" i="73"/>
  <c r="T653" i="73"/>
  <c r="U653" i="73"/>
  <c r="Y65" i="73"/>
  <c r="X65" i="73"/>
  <c r="U65" i="73"/>
  <c r="T65" i="73"/>
  <c r="V65" i="73"/>
  <c r="T1034" i="73"/>
  <c r="U1034" i="73"/>
  <c r="X1034" i="73"/>
  <c r="V1034" i="73"/>
  <c r="Y1034" i="73"/>
  <c r="X934" i="73"/>
  <c r="T934" i="73"/>
  <c r="Y934" i="73"/>
  <c r="V934" i="73"/>
  <c r="U934" i="73"/>
  <c r="T944" i="73"/>
  <c r="Y944" i="73"/>
  <c r="U944" i="73"/>
  <c r="X944" i="73"/>
  <c r="V944" i="73"/>
  <c r="Y91" i="73"/>
  <c r="T91" i="73"/>
  <c r="U91" i="73"/>
  <c r="V91" i="73"/>
  <c r="X91" i="73"/>
  <c r="X1040" i="73"/>
  <c r="V1040" i="73"/>
  <c r="U1040" i="73"/>
  <c r="Y1040" i="73"/>
  <c r="T1040" i="73"/>
  <c r="V617" i="87"/>
  <c r="U617" i="87"/>
  <c r="V741" i="87"/>
  <c r="U741" i="87"/>
  <c r="Y840" i="73"/>
  <c r="V840" i="73"/>
  <c r="U840" i="73"/>
  <c r="X840" i="73"/>
  <c r="T840" i="73"/>
  <c r="V998" i="73"/>
  <c r="U998" i="73"/>
  <c r="Y998" i="73"/>
  <c r="T998" i="73"/>
  <c r="X998" i="73"/>
  <c r="U321" i="83"/>
  <c r="V321" i="83"/>
  <c r="T923" i="73"/>
  <c r="U923" i="73"/>
  <c r="V923" i="73"/>
  <c r="X923" i="73"/>
  <c r="Y923" i="73"/>
  <c r="U182" i="73"/>
  <c r="Y182" i="73"/>
  <c r="V182" i="73"/>
  <c r="X182" i="73"/>
  <c r="T182" i="73"/>
  <c r="U223" i="73"/>
  <c r="X223" i="73"/>
  <c r="V223" i="73"/>
  <c r="Y223" i="73"/>
  <c r="T223" i="73"/>
  <c r="Y538" i="73"/>
  <c r="U538" i="73"/>
  <c r="X538" i="73"/>
  <c r="T538" i="73"/>
  <c r="V538" i="73"/>
  <c r="U301" i="83"/>
  <c r="V301" i="83"/>
  <c r="U803" i="73"/>
  <c r="T803" i="73"/>
  <c r="X803" i="73"/>
  <c r="V803" i="73"/>
  <c r="Y803" i="73"/>
  <c r="U612" i="73"/>
  <c r="V612" i="73"/>
  <c r="X612" i="73"/>
  <c r="Y612" i="73"/>
  <c r="T612" i="73"/>
  <c r="Y500" i="73"/>
  <c r="U500" i="73"/>
  <c r="T500" i="73"/>
  <c r="X500" i="73"/>
  <c r="V500" i="73"/>
  <c r="V579" i="87"/>
  <c r="U579" i="87"/>
  <c r="X562" i="73"/>
  <c r="Y562" i="73"/>
  <c r="U562" i="73"/>
  <c r="V562" i="73"/>
  <c r="T562" i="73"/>
  <c r="U106" i="73"/>
  <c r="T106" i="73"/>
  <c r="V106" i="73"/>
  <c r="X106" i="73"/>
  <c r="Y106" i="73"/>
  <c r="V402" i="73"/>
  <c r="T402" i="73"/>
  <c r="Y402" i="73"/>
  <c r="U402" i="73"/>
  <c r="X402" i="73"/>
  <c r="V210" i="73"/>
  <c r="X210" i="73"/>
  <c r="T210" i="73"/>
  <c r="Y210" i="73"/>
  <c r="U210" i="73"/>
  <c r="V43" i="83"/>
  <c r="U43" i="83"/>
  <c r="U26" i="83"/>
  <c r="V26" i="83"/>
  <c r="T883" i="73"/>
  <c r="U883" i="73"/>
  <c r="X883" i="73"/>
  <c r="V883" i="73"/>
  <c r="Y883" i="73"/>
  <c r="Y128" i="73"/>
  <c r="T128" i="73"/>
  <c r="U128" i="73"/>
  <c r="V128" i="73"/>
  <c r="X128" i="73"/>
  <c r="V180" i="73"/>
  <c r="X180" i="73"/>
  <c r="Y180" i="73"/>
  <c r="U180" i="73"/>
  <c r="T180" i="73"/>
  <c r="T866" i="73"/>
  <c r="U866" i="73"/>
  <c r="X866" i="73"/>
  <c r="Y866" i="73"/>
  <c r="V866" i="73"/>
  <c r="U758" i="73"/>
  <c r="V758" i="73"/>
  <c r="T758" i="73"/>
  <c r="X758" i="73"/>
  <c r="Y758" i="73"/>
  <c r="V682" i="73"/>
  <c r="Y682" i="73"/>
  <c r="U682" i="73"/>
  <c r="T682" i="73"/>
  <c r="X682" i="73"/>
  <c r="V1066" i="87"/>
  <c r="U1066" i="87"/>
  <c r="X943" i="73"/>
  <c r="Y943" i="73"/>
  <c r="T943" i="73"/>
  <c r="V943" i="73"/>
  <c r="U943" i="73"/>
  <c r="T1090" i="73"/>
  <c r="Y1090" i="73"/>
  <c r="V1090" i="73"/>
  <c r="X1090" i="73"/>
  <c r="U1090" i="73"/>
  <c r="U239" i="73"/>
  <c r="X239" i="73"/>
  <c r="Y239" i="73"/>
  <c r="T239" i="73"/>
  <c r="V239" i="73"/>
  <c r="T507" i="73"/>
  <c r="U507" i="73"/>
  <c r="V507" i="73"/>
  <c r="X507" i="73"/>
  <c r="Y507" i="73"/>
  <c r="V871" i="73"/>
  <c r="U871" i="73"/>
  <c r="X871" i="73"/>
  <c r="Y871" i="73"/>
  <c r="T871" i="73"/>
  <c r="Y344" i="73"/>
  <c r="V344" i="73"/>
  <c r="T344" i="73"/>
  <c r="X344" i="73"/>
  <c r="U344" i="73"/>
  <c r="X557" i="73"/>
  <c r="U557" i="73"/>
  <c r="T557" i="73"/>
  <c r="V557" i="73"/>
  <c r="Y557" i="73"/>
  <c r="V66" i="73"/>
  <c r="X66" i="73"/>
  <c r="T66" i="73"/>
  <c r="Y66" i="73"/>
  <c r="U66" i="73"/>
  <c r="T455" i="73"/>
  <c r="Y455" i="73"/>
  <c r="V455" i="73"/>
  <c r="X455" i="73"/>
  <c r="U455" i="73"/>
  <c r="X473" i="73"/>
  <c r="T473" i="73"/>
  <c r="U473" i="73"/>
  <c r="Y473" i="73"/>
  <c r="V473" i="73"/>
  <c r="U26" i="73"/>
  <c r="X26" i="73"/>
  <c r="V26" i="73"/>
  <c r="T26" i="73"/>
  <c r="Y26" i="73"/>
  <c r="Y270" i="73"/>
  <c r="U270" i="73"/>
  <c r="T270" i="73"/>
  <c r="X270" i="73"/>
  <c r="V270" i="73"/>
  <c r="V650" i="73"/>
  <c r="X650" i="73"/>
  <c r="U650" i="73"/>
  <c r="Y650" i="73"/>
  <c r="T650" i="73"/>
  <c r="T886" i="73"/>
  <c r="X886" i="73"/>
  <c r="U886" i="73"/>
  <c r="Y886" i="73"/>
  <c r="V886" i="73"/>
  <c r="X456" i="73"/>
  <c r="Y456" i="73"/>
  <c r="V456" i="73"/>
  <c r="U456" i="73"/>
  <c r="T456" i="73"/>
  <c r="X545" i="73"/>
  <c r="T545" i="73"/>
  <c r="U545" i="73"/>
  <c r="V545" i="73"/>
  <c r="Y545" i="73"/>
  <c r="X87" i="73"/>
  <c r="T87" i="73"/>
  <c r="U87" i="73"/>
  <c r="Y87" i="73"/>
  <c r="V87" i="73"/>
  <c r="V788" i="87"/>
  <c r="U788" i="87"/>
  <c r="V864" i="87"/>
  <c r="U864" i="87"/>
  <c r="V19" i="83"/>
  <c r="U19" i="83"/>
  <c r="U928" i="73"/>
  <c r="T928" i="73"/>
  <c r="Y928" i="73"/>
  <c r="X928" i="73"/>
  <c r="V928" i="73"/>
  <c r="T1110" i="73"/>
  <c r="U1110" i="73"/>
  <c r="Y1110" i="73"/>
  <c r="X1110" i="73"/>
  <c r="V1110" i="73"/>
  <c r="U891" i="87"/>
  <c r="V891" i="87"/>
  <c r="T85" i="73"/>
  <c r="Y85" i="73"/>
  <c r="V85" i="73"/>
  <c r="U85" i="73"/>
  <c r="X85" i="73"/>
  <c r="V324" i="83"/>
  <c r="U324" i="83"/>
  <c r="V402" i="87"/>
  <c r="U402" i="87"/>
  <c r="Y674" i="73"/>
  <c r="X674" i="73"/>
  <c r="U674" i="73"/>
  <c r="T674" i="73"/>
  <c r="V674" i="73"/>
  <c r="V1192" i="73"/>
  <c r="T1192" i="73"/>
  <c r="U1192" i="73"/>
  <c r="Y1192" i="73"/>
  <c r="X1192" i="73"/>
  <c r="U299" i="83"/>
  <c r="V299" i="83"/>
  <c r="U1129" i="73"/>
  <c r="Y1129" i="73"/>
  <c r="X1129" i="73"/>
  <c r="T1129" i="73"/>
  <c r="V1129" i="73"/>
  <c r="X870" i="73"/>
  <c r="T870" i="73"/>
  <c r="Y870" i="73"/>
  <c r="V870" i="73"/>
  <c r="U870" i="73"/>
  <c r="U938" i="73"/>
  <c r="Y938" i="73"/>
  <c r="T938" i="73"/>
  <c r="V938" i="73"/>
  <c r="X938" i="73"/>
  <c r="U806" i="73"/>
  <c r="X806" i="73"/>
  <c r="Y806" i="73"/>
  <c r="T806" i="73"/>
  <c r="V806" i="73"/>
  <c r="V510" i="73"/>
  <c r="Y510" i="73"/>
  <c r="U510" i="73"/>
  <c r="X510" i="73"/>
  <c r="T510" i="73"/>
  <c r="U495" i="73"/>
  <c r="V495" i="73"/>
  <c r="T495" i="73"/>
  <c r="X495" i="73"/>
  <c r="Y495" i="73"/>
  <c r="U51" i="83"/>
  <c r="V51" i="83"/>
  <c r="U713" i="87"/>
  <c r="V713" i="87"/>
  <c r="X662" i="73"/>
  <c r="U662" i="73"/>
  <c r="V662" i="73"/>
  <c r="Y662" i="73"/>
  <c r="T662" i="73"/>
  <c r="U859" i="73"/>
  <c r="V859" i="73"/>
  <c r="X859" i="73"/>
  <c r="T859" i="73"/>
  <c r="Y859" i="73"/>
  <c r="U870" i="87"/>
  <c r="V870" i="87"/>
  <c r="V759" i="87"/>
  <c r="U759" i="87"/>
  <c r="U1013" i="73"/>
  <c r="Y1013" i="73"/>
  <c r="T1013" i="73"/>
  <c r="V1013" i="73"/>
  <c r="X1013" i="73"/>
  <c r="T684" i="73"/>
  <c r="V684" i="73"/>
  <c r="X684" i="73"/>
  <c r="U684" i="73"/>
  <c r="Y684" i="73"/>
  <c r="T846" i="73"/>
  <c r="U846" i="73"/>
  <c r="V846" i="73"/>
  <c r="X846" i="73"/>
  <c r="Y846" i="73"/>
  <c r="U908" i="73"/>
  <c r="X908" i="73"/>
  <c r="Y908" i="73"/>
  <c r="V908" i="73"/>
  <c r="T908" i="73"/>
  <c r="U851" i="87"/>
  <c r="V851" i="87"/>
  <c r="V391" i="73"/>
  <c r="Y391" i="73"/>
  <c r="X391" i="73"/>
  <c r="T391" i="73"/>
  <c r="U391" i="73"/>
  <c r="U451" i="87"/>
  <c r="V451" i="87"/>
  <c r="X22" i="73"/>
  <c r="T22" i="73"/>
  <c r="U22" i="73"/>
  <c r="Y22" i="73"/>
  <c r="V22" i="73"/>
  <c r="U737" i="87"/>
  <c r="V737" i="87"/>
  <c r="Y341" i="73"/>
  <c r="V341" i="73"/>
  <c r="U341" i="73"/>
  <c r="T341" i="73"/>
  <c r="X341" i="73"/>
  <c r="U452" i="87"/>
  <c r="V452" i="87"/>
  <c r="U520" i="87"/>
  <c r="V520" i="87"/>
  <c r="T164" i="73"/>
  <c r="Y164" i="73"/>
  <c r="V164" i="73"/>
  <c r="U164" i="73"/>
  <c r="X164" i="73"/>
  <c r="U913" i="73"/>
  <c r="V913" i="73"/>
  <c r="Y913" i="73"/>
  <c r="T913" i="73"/>
  <c r="X913" i="73"/>
  <c r="V846" i="87"/>
  <c r="U846" i="87"/>
  <c r="U922" i="87"/>
  <c r="V922" i="87"/>
  <c r="U860" i="87"/>
  <c r="V860" i="87"/>
  <c r="U528" i="87"/>
  <c r="V528" i="87"/>
  <c r="V309" i="83"/>
  <c r="U309" i="83"/>
  <c r="Y235" i="73"/>
  <c r="X235" i="73"/>
  <c r="T235" i="73"/>
  <c r="V235" i="73"/>
  <c r="U235" i="73"/>
  <c r="V141" i="73"/>
  <c r="Y141" i="73"/>
  <c r="T141" i="73"/>
  <c r="U141" i="73"/>
  <c r="X141" i="73"/>
  <c r="V932" i="87"/>
  <c r="U932" i="87"/>
  <c r="U978" i="87"/>
  <c r="V978" i="87"/>
  <c r="V447" i="87"/>
  <c r="U447" i="87"/>
  <c r="Y702" i="73"/>
  <c r="V702" i="73"/>
  <c r="T702" i="73"/>
  <c r="X702" i="73"/>
  <c r="U702" i="73"/>
  <c r="T238" i="73"/>
  <c r="U238" i="73"/>
  <c r="V238" i="73"/>
  <c r="X238" i="73"/>
  <c r="Y238" i="73"/>
  <c r="V307" i="83"/>
  <c r="U307" i="83"/>
  <c r="V874" i="87"/>
  <c r="U874" i="87"/>
  <c r="Y409" i="73"/>
  <c r="V409" i="73"/>
  <c r="U409" i="73"/>
  <c r="X409" i="73"/>
  <c r="T409" i="73"/>
  <c r="U1076" i="73"/>
  <c r="V1076" i="73"/>
  <c r="T1076" i="73"/>
  <c r="Y1076" i="73"/>
  <c r="X1076" i="73"/>
  <c r="V546" i="87"/>
  <c r="U546" i="87"/>
  <c r="V540" i="73"/>
  <c r="Y540" i="73"/>
  <c r="X540" i="73"/>
  <c r="U540" i="73"/>
  <c r="T540" i="73"/>
  <c r="U1004" i="87"/>
  <c r="V1004" i="87"/>
  <c r="V466" i="87"/>
  <c r="U466" i="87"/>
  <c r="X408" i="73"/>
  <c r="Y408" i="73"/>
  <c r="U408" i="73"/>
  <c r="T408" i="73"/>
  <c r="V408" i="73"/>
  <c r="X949" i="73"/>
  <c r="V949" i="73"/>
  <c r="U949" i="73"/>
  <c r="T949" i="73"/>
  <c r="Y949" i="73"/>
  <c r="T999" i="73"/>
  <c r="Y999" i="73"/>
  <c r="V999" i="73"/>
  <c r="X999" i="73"/>
  <c r="U999" i="73"/>
  <c r="U29" i="73"/>
  <c r="X29" i="73"/>
  <c r="T29" i="73"/>
  <c r="V29" i="73"/>
  <c r="Y29" i="73"/>
  <c r="V271" i="73"/>
  <c r="X271" i="73"/>
  <c r="U271" i="73"/>
  <c r="T271" i="73"/>
  <c r="Y271" i="73"/>
  <c r="V458" i="87"/>
  <c r="U458" i="87"/>
  <c r="X561" i="73"/>
  <c r="T561" i="73"/>
  <c r="V561" i="73"/>
  <c r="U561" i="73"/>
  <c r="Y561" i="73"/>
  <c r="V918" i="87"/>
  <c r="U918" i="87"/>
  <c r="U328" i="73"/>
  <c r="T328" i="73"/>
  <c r="X328" i="73"/>
  <c r="Y328" i="73"/>
  <c r="V328" i="73"/>
  <c r="T397" i="73"/>
  <c r="U397" i="73"/>
  <c r="X397" i="73"/>
  <c r="Y397" i="73"/>
  <c r="V397" i="73"/>
  <c r="Y323" i="73"/>
  <c r="X323" i="73"/>
  <c r="U323" i="73"/>
  <c r="T323" i="73"/>
  <c r="V323" i="73"/>
  <c r="V1030" i="73"/>
  <c r="X1030" i="73"/>
  <c r="T1030" i="73"/>
  <c r="U1030" i="73"/>
  <c r="Y1030" i="73"/>
  <c r="U983" i="73"/>
  <c r="T983" i="73"/>
  <c r="V983" i="73"/>
  <c r="X983" i="73"/>
  <c r="Y983" i="73"/>
  <c r="V1007" i="87"/>
  <c r="U1007" i="87"/>
  <c r="U905" i="87"/>
  <c r="V905" i="87"/>
  <c r="U984" i="87"/>
  <c r="V984" i="87"/>
  <c r="U849" i="73"/>
  <c r="X849" i="73"/>
  <c r="V849" i="73"/>
  <c r="T849" i="73"/>
  <c r="Y849" i="73"/>
  <c r="T171" i="73"/>
  <c r="V171" i="73"/>
  <c r="Y171" i="73"/>
  <c r="X171" i="73"/>
  <c r="U171" i="73"/>
  <c r="T788" i="73"/>
  <c r="X788" i="73"/>
  <c r="V788" i="73"/>
  <c r="U788" i="73"/>
  <c r="Y788" i="73"/>
  <c r="U857" i="87"/>
  <c r="V857" i="87"/>
  <c r="V1105" i="73"/>
  <c r="U1105" i="73"/>
  <c r="Y1105" i="73"/>
  <c r="T1105" i="73"/>
  <c r="X1105" i="73"/>
  <c r="V942" i="87"/>
  <c r="U942" i="87"/>
  <c r="U1145" i="73"/>
  <c r="X1145" i="73"/>
  <c r="V1145" i="73"/>
  <c r="T1145" i="73"/>
  <c r="Y1145" i="73"/>
  <c r="V59" i="83"/>
  <c r="U59" i="83"/>
  <c r="U807" i="73"/>
  <c r="V807" i="73"/>
  <c r="X807" i="73"/>
  <c r="Y807" i="73"/>
  <c r="T807" i="73"/>
  <c r="U499" i="87"/>
  <c r="V499" i="87"/>
  <c r="V359" i="87"/>
  <c r="U359" i="87"/>
  <c r="V148" i="73"/>
  <c r="X148" i="73"/>
  <c r="Y148" i="73"/>
  <c r="U148" i="73"/>
  <c r="T148" i="73"/>
  <c r="U268" i="73"/>
  <c r="X268" i="73"/>
  <c r="T268" i="73"/>
  <c r="V268" i="73"/>
  <c r="Y268" i="73"/>
  <c r="Y16" i="73"/>
  <c r="U16" i="73"/>
  <c r="X16" i="73"/>
  <c r="T16" i="73"/>
  <c r="V16" i="73"/>
  <c r="V1036" i="87"/>
  <c r="U1036" i="87"/>
  <c r="U687" i="87"/>
  <c r="V687" i="87"/>
  <c r="U1171" i="73"/>
  <c r="Y1171" i="73"/>
  <c r="X1171" i="73"/>
  <c r="T1171" i="73"/>
  <c r="V1171" i="73"/>
  <c r="V638" i="87"/>
  <c r="U638" i="87"/>
  <c r="U1050" i="87"/>
  <c r="V1050" i="87"/>
  <c r="Y183" i="73"/>
  <c r="U183" i="73"/>
  <c r="T183" i="73"/>
  <c r="X183" i="73"/>
  <c r="V183" i="73"/>
  <c r="T784" i="73"/>
  <c r="U784" i="73"/>
  <c r="Y784" i="73"/>
  <c r="X784" i="73"/>
  <c r="V784" i="73"/>
  <c r="Y200" i="73"/>
  <c r="V200" i="73"/>
  <c r="X200" i="73"/>
  <c r="U200" i="73"/>
  <c r="T200" i="73"/>
  <c r="V692" i="87"/>
  <c r="U692" i="87"/>
  <c r="V77" i="83"/>
  <c r="U77" i="83"/>
  <c r="V60" i="83"/>
  <c r="U60" i="83"/>
  <c r="V819" i="73"/>
  <c r="T819" i="73"/>
  <c r="X819" i="73"/>
  <c r="U819" i="73"/>
  <c r="Y819" i="73"/>
  <c r="U1048" i="87"/>
  <c r="V1048" i="87"/>
  <c r="Y435" i="73"/>
  <c r="T435" i="73"/>
  <c r="X435" i="73"/>
  <c r="U435" i="73"/>
  <c r="V435" i="73"/>
  <c r="V696" i="87"/>
  <c r="U696" i="87"/>
  <c r="Y560" i="73"/>
  <c r="T560" i="73"/>
  <c r="X560" i="73"/>
  <c r="U560" i="73"/>
  <c r="V560" i="73"/>
  <c r="U932" i="73"/>
  <c r="X932" i="73"/>
  <c r="Y932" i="73"/>
  <c r="V932" i="73"/>
  <c r="T932" i="73"/>
  <c r="U325" i="73"/>
  <c r="X325" i="73"/>
  <c r="V325" i="73"/>
  <c r="Y325" i="73"/>
  <c r="T325" i="73"/>
  <c r="V1169" i="73"/>
  <c r="T1169" i="73"/>
  <c r="Y1169" i="73"/>
  <c r="U1169" i="73"/>
  <c r="X1169" i="73"/>
  <c r="U531" i="87"/>
  <c r="V531" i="87"/>
  <c r="V598" i="73"/>
  <c r="X598" i="73"/>
  <c r="Y598" i="73"/>
  <c r="T598" i="73"/>
  <c r="U598" i="73"/>
  <c r="V873" i="87"/>
  <c r="U873" i="87"/>
  <c r="U68" i="83"/>
  <c r="V68" i="83"/>
  <c r="V75" i="73"/>
  <c r="Y75" i="73"/>
  <c r="U75" i="73"/>
  <c r="T75" i="73"/>
  <c r="X75" i="73"/>
  <c r="Y964" i="73"/>
  <c r="T964" i="73"/>
  <c r="X964" i="73"/>
  <c r="U964" i="73"/>
  <c r="V964" i="73"/>
  <c r="T1149" i="73"/>
  <c r="Y1149" i="73"/>
  <c r="V1149" i="73"/>
  <c r="X1149" i="73"/>
  <c r="U1149" i="73"/>
  <c r="V135" i="73"/>
  <c r="X135" i="73"/>
  <c r="Y135" i="73"/>
  <c r="T135" i="73"/>
  <c r="U135" i="73"/>
  <c r="V828" i="87"/>
  <c r="U828" i="87"/>
  <c r="V551" i="87"/>
  <c r="U551" i="87"/>
  <c r="X228" i="73"/>
  <c r="Y228" i="73"/>
  <c r="U228" i="73"/>
  <c r="V228" i="73"/>
  <c r="T228" i="73"/>
  <c r="V912" i="73"/>
  <c r="U912" i="73"/>
  <c r="Y912" i="73"/>
  <c r="T912" i="73"/>
  <c r="X912" i="73"/>
  <c r="X521" i="73"/>
  <c r="Y521" i="73"/>
  <c r="V521" i="73"/>
  <c r="T521" i="73"/>
  <c r="U521" i="73"/>
  <c r="V258" i="73"/>
  <c r="T258" i="73"/>
  <c r="X258" i="73"/>
  <c r="Y258" i="73"/>
  <c r="U258" i="73"/>
  <c r="U809" i="73"/>
  <c r="V809" i="73"/>
  <c r="T809" i="73"/>
  <c r="Y809" i="73"/>
  <c r="X809" i="73"/>
  <c r="V544" i="87"/>
  <c r="U544" i="87"/>
  <c r="V813" i="87"/>
  <c r="U813" i="87"/>
  <c r="V377" i="73"/>
  <c r="U377" i="73"/>
  <c r="Y377" i="73"/>
  <c r="T377" i="73"/>
  <c r="X377" i="73"/>
  <c r="T1143" i="73"/>
  <c r="Y1143" i="73"/>
  <c r="U1143" i="73"/>
  <c r="V1143" i="73"/>
  <c r="X1143" i="73"/>
  <c r="U577" i="87"/>
  <c r="V577" i="87"/>
  <c r="V685" i="87"/>
  <c r="U685" i="87"/>
  <c r="U829" i="87"/>
  <c r="V829" i="87"/>
  <c r="V695" i="87"/>
  <c r="U695" i="87"/>
  <c r="X621" i="73"/>
  <c r="U621" i="73"/>
  <c r="T621" i="73"/>
  <c r="V621" i="73"/>
  <c r="Y621" i="73"/>
  <c r="V697" i="87"/>
  <c r="U697" i="87"/>
  <c r="V810" i="87"/>
  <c r="U810" i="87"/>
  <c r="T486" i="73"/>
  <c r="U486" i="73"/>
  <c r="V486" i="73"/>
  <c r="Y486" i="73"/>
  <c r="X486" i="73"/>
  <c r="U789" i="87"/>
  <c r="V789" i="87"/>
  <c r="Y140" i="73"/>
  <c r="V140" i="73"/>
  <c r="U140" i="73"/>
  <c r="T140" i="73"/>
  <c r="X140" i="73"/>
  <c r="T922" i="73"/>
  <c r="X922" i="73"/>
  <c r="U922" i="73"/>
  <c r="Y922" i="73"/>
  <c r="V922" i="73"/>
  <c r="Y747" i="73"/>
  <c r="T747" i="73"/>
  <c r="X747" i="73"/>
  <c r="U747" i="73"/>
  <c r="V747" i="73"/>
  <c r="T1117" i="73"/>
  <c r="Y1117" i="73"/>
  <c r="U1117" i="73"/>
  <c r="X1117" i="73"/>
  <c r="V1117" i="73"/>
  <c r="Y743" i="73"/>
  <c r="T743" i="73"/>
  <c r="V743" i="73"/>
  <c r="U743" i="73"/>
  <c r="X743" i="73"/>
  <c r="U303" i="73"/>
  <c r="X303" i="73"/>
  <c r="Y303" i="73"/>
  <c r="T303" i="73"/>
  <c r="V303" i="73"/>
  <c r="U532" i="87"/>
  <c r="V532" i="87"/>
  <c r="V407" i="87"/>
  <c r="U407" i="87"/>
  <c r="U471" i="87"/>
  <c r="V471" i="87"/>
  <c r="V379" i="87"/>
  <c r="U379" i="87"/>
  <c r="X221" i="73"/>
  <c r="V221" i="73"/>
  <c r="U221" i="73"/>
  <c r="T221" i="73"/>
  <c r="Y221" i="73"/>
  <c r="Y1011" i="73"/>
  <c r="V1011" i="73"/>
  <c r="U1011" i="73"/>
  <c r="T1011" i="73"/>
  <c r="X1011" i="73"/>
  <c r="U489" i="87"/>
  <c r="V489" i="87"/>
  <c r="U454" i="87"/>
  <c r="V454" i="87"/>
  <c r="V957" i="87"/>
  <c r="U957" i="87"/>
  <c r="V850" i="73"/>
  <c r="X850" i="73"/>
  <c r="Y850" i="73"/>
  <c r="T850" i="73"/>
  <c r="U850" i="73"/>
  <c r="V149" i="73"/>
  <c r="T149" i="73"/>
  <c r="Y149" i="73"/>
  <c r="U149" i="73"/>
  <c r="X149" i="73"/>
  <c r="Y632" i="73"/>
  <c r="X632" i="73"/>
  <c r="U632" i="73"/>
  <c r="T632" i="73"/>
  <c r="V632" i="73"/>
  <c r="U807" i="87"/>
  <c r="V807" i="87"/>
  <c r="V255" i="73"/>
  <c r="U255" i="73"/>
  <c r="T255" i="73"/>
  <c r="Y255" i="73"/>
  <c r="X255" i="73"/>
  <c r="X1019" i="73"/>
  <c r="V1019" i="73"/>
  <c r="T1019" i="73"/>
  <c r="U1019" i="73"/>
  <c r="Y1019" i="73"/>
  <c r="V527" i="73"/>
  <c r="U527" i="73"/>
  <c r="X527" i="73"/>
  <c r="T527" i="73"/>
  <c r="Y527" i="73"/>
  <c r="Y227" i="73"/>
  <c r="X227" i="73"/>
  <c r="U227" i="73"/>
  <c r="V227" i="73"/>
  <c r="T227" i="73"/>
  <c r="U514" i="73"/>
  <c r="V514" i="73"/>
  <c r="Y514" i="73"/>
  <c r="T514" i="73"/>
  <c r="X514" i="73"/>
  <c r="Y95" i="73"/>
  <c r="V95" i="73"/>
  <c r="U95" i="73"/>
  <c r="X95" i="73"/>
  <c r="T95" i="73"/>
  <c r="V732" i="87"/>
  <c r="U732" i="87"/>
  <c r="U465" i="87"/>
  <c r="V465" i="87"/>
  <c r="U483" i="73"/>
  <c r="T483" i="73"/>
  <c r="X483" i="73"/>
  <c r="V483" i="73"/>
  <c r="Y483" i="73"/>
  <c r="T961" i="73"/>
  <c r="U961" i="73"/>
  <c r="Y961" i="73"/>
  <c r="V961" i="73"/>
  <c r="X961" i="73"/>
  <c r="U299" i="73"/>
  <c r="V299" i="73"/>
  <c r="X299" i="73"/>
  <c r="Y299" i="73"/>
  <c r="T299" i="73"/>
  <c r="V488" i="87"/>
  <c r="U488" i="87"/>
  <c r="V992" i="87"/>
  <c r="U992" i="87"/>
  <c r="V78" i="83"/>
  <c r="U78" i="83"/>
  <c r="U910" i="87"/>
  <c r="V910" i="87"/>
  <c r="V1037" i="73"/>
  <c r="X1037" i="73"/>
  <c r="Y1037" i="73"/>
  <c r="T1037" i="73"/>
  <c r="U1037" i="73"/>
  <c r="V363" i="87"/>
  <c r="U363" i="87"/>
  <c r="X139" i="73"/>
  <c r="Y139" i="73"/>
  <c r="V139" i="73"/>
  <c r="U139" i="73"/>
  <c r="T139" i="73"/>
  <c r="V829" i="73"/>
  <c r="T829" i="73"/>
  <c r="Y829" i="73"/>
  <c r="X829" i="73"/>
  <c r="U829" i="73"/>
  <c r="U1164" i="73"/>
  <c r="T1164" i="73"/>
  <c r="X1164" i="73"/>
  <c r="V1164" i="73"/>
  <c r="Y1164" i="73"/>
  <c r="U1122" i="73"/>
  <c r="T1122" i="73"/>
  <c r="X1122" i="73"/>
  <c r="Y1122" i="73"/>
  <c r="V1122" i="73"/>
  <c r="V62" i="73"/>
  <c r="T62" i="73"/>
  <c r="U62" i="73"/>
  <c r="Y62" i="73"/>
  <c r="X62" i="73"/>
  <c r="U1061" i="87"/>
  <c r="V1061" i="87"/>
  <c r="T380" i="73"/>
  <c r="X380" i="73"/>
  <c r="Y380" i="73"/>
  <c r="U380" i="73"/>
  <c r="V380" i="73"/>
  <c r="V852" i="87"/>
  <c r="U852" i="87"/>
  <c r="V502" i="73"/>
  <c r="T502" i="73"/>
  <c r="U502" i="73"/>
  <c r="X502" i="73"/>
  <c r="Y502" i="73"/>
  <c r="V607" i="87"/>
  <c r="U607" i="87"/>
  <c r="V1010" i="87"/>
  <c r="U1010" i="87"/>
  <c r="U975" i="87"/>
  <c r="V975" i="87"/>
  <c r="V58" i="83"/>
  <c r="U58" i="83"/>
  <c r="V145" i="73"/>
  <c r="T145" i="73"/>
  <c r="U145" i="73"/>
  <c r="X145" i="73"/>
  <c r="Y145" i="73"/>
  <c r="V681" i="87"/>
  <c r="U681" i="87"/>
  <c r="U1100" i="73"/>
  <c r="T1100" i="73"/>
  <c r="X1100" i="73"/>
  <c r="Y1100" i="73"/>
  <c r="V1100" i="73"/>
  <c r="Y243" i="73"/>
  <c r="V243" i="73"/>
  <c r="U243" i="73"/>
  <c r="T243" i="73"/>
  <c r="X243" i="73"/>
  <c r="U929" i="87"/>
  <c r="V929" i="87"/>
  <c r="Y955" i="73"/>
  <c r="T955" i="73"/>
  <c r="X955" i="73"/>
  <c r="U955" i="73"/>
  <c r="V955" i="73"/>
  <c r="X470" i="73"/>
  <c r="Y470" i="73"/>
  <c r="V470" i="73"/>
  <c r="T470" i="73"/>
  <c r="U470" i="73"/>
  <c r="V240" i="73"/>
  <c r="Y240" i="73"/>
  <c r="X240" i="73"/>
  <c r="U240" i="73"/>
  <c r="T240" i="73"/>
  <c r="X28" i="73"/>
  <c r="V28" i="73"/>
  <c r="U28" i="73"/>
  <c r="Y28" i="73"/>
  <c r="T28" i="73"/>
  <c r="V611" i="73"/>
  <c r="Y611" i="73"/>
  <c r="T611" i="73"/>
  <c r="U611" i="73"/>
  <c r="X611" i="73"/>
  <c r="X737" i="73"/>
  <c r="U737" i="73"/>
  <c r="Y737" i="73"/>
  <c r="T737" i="73"/>
  <c r="V737" i="73"/>
  <c r="Y382" i="73"/>
  <c r="X382" i="73"/>
  <c r="T382" i="73"/>
  <c r="U382" i="73"/>
  <c r="V382" i="73"/>
  <c r="V572" i="87"/>
  <c r="U572" i="87"/>
  <c r="Y372" i="73"/>
  <c r="V372" i="73"/>
  <c r="X372" i="73"/>
  <c r="U372" i="73"/>
  <c r="T372" i="73"/>
  <c r="V641" i="87"/>
  <c r="U641" i="87"/>
  <c r="Y714" i="73"/>
  <c r="V714" i="73"/>
  <c r="U714" i="73"/>
  <c r="T714" i="73"/>
  <c r="X714" i="73"/>
  <c r="V375" i="73"/>
  <c r="U375" i="73"/>
  <c r="X375" i="73"/>
  <c r="T375" i="73"/>
  <c r="Y375" i="73"/>
  <c r="U89" i="73"/>
  <c r="X89" i="73"/>
  <c r="Y89" i="73"/>
  <c r="T89" i="73"/>
  <c r="V89" i="73"/>
  <c r="V427" i="87"/>
  <c r="U427" i="87"/>
  <c r="T99" i="73"/>
  <c r="X99" i="73"/>
  <c r="V99" i="73"/>
  <c r="U99" i="73"/>
  <c r="Y99" i="73"/>
  <c r="V348" i="87"/>
  <c r="U348" i="87"/>
  <c r="U960" i="73"/>
  <c r="V960" i="73"/>
  <c r="T960" i="73"/>
  <c r="X960" i="73"/>
  <c r="Y960" i="73"/>
  <c r="V1044" i="87"/>
  <c r="U1044" i="87"/>
  <c r="U1081" i="87"/>
  <c r="V1081" i="87"/>
  <c r="V908" i="87"/>
  <c r="U908" i="87"/>
  <c r="U1041" i="87"/>
  <c r="V1041" i="87"/>
  <c r="U887" i="73"/>
  <c r="V887" i="73"/>
  <c r="X887" i="73"/>
  <c r="T887" i="73"/>
  <c r="Y887" i="73"/>
  <c r="U800" i="87"/>
  <c r="V800" i="87"/>
  <c r="V83" i="73"/>
  <c r="T83" i="73"/>
  <c r="Y83" i="73"/>
  <c r="U83" i="73"/>
  <c r="X83" i="73"/>
  <c r="V415" i="87"/>
  <c r="U415" i="87"/>
  <c r="U1167" i="73"/>
  <c r="Y1167" i="73"/>
  <c r="T1167" i="73"/>
  <c r="V1167" i="73"/>
  <c r="X1167" i="73"/>
  <c r="U422" i="73"/>
  <c r="V422" i="73"/>
  <c r="X422" i="73"/>
  <c r="T422" i="73"/>
  <c r="Y422" i="73"/>
  <c r="V483" i="87"/>
  <c r="U483" i="87"/>
  <c r="U725" i="87"/>
  <c r="V725" i="87"/>
  <c r="Y179" i="73"/>
  <c r="U179" i="73"/>
  <c r="T179" i="73"/>
  <c r="V179" i="73"/>
  <c r="X179" i="73"/>
  <c r="X327" i="73"/>
  <c r="V327" i="73"/>
  <c r="Y327" i="73"/>
  <c r="U327" i="73"/>
  <c r="T327" i="73"/>
  <c r="X814" i="73"/>
  <c r="V814" i="73"/>
  <c r="Y814" i="73"/>
  <c r="U814" i="73"/>
  <c r="T814" i="73"/>
  <c r="V645" i="73"/>
  <c r="Y645" i="73"/>
  <c r="U645" i="73"/>
  <c r="X645" i="73"/>
  <c r="T645" i="73"/>
  <c r="V163" i="73"/>
  <c r="T163" i="73"/>
  <c r="U163" i="73"/>
  <c r="X163" i="73"/>
  <c r="Y163" i="73"/>
  <c r="X756" i="73"/>
  <c r="V756" i="73"/>
  <c r="U756" i="73"/>
  <c r="Y756" i="73"/>
  <c r="T756" i="73"/>
  <c r="T460" i="73"/>
  <c r="Y460" i="73"/>
  <c r="U460" i="73"/>
  <c r="X460" i="73"/>
  <c r="V460" i="73"/>
  <c r="U855" i="87"/>
  <c r="V855" i="87"/>
  <c r="V736" i="73"/>
  <c r="U736" i="73"/>
  <c r="T736" i="73"/>
  <c r="Y736" i="73"/>
  <c r="X736" i="73"/>
  <c r="Y1027" i="73"/>
  <c r="U1027" i="73"/>
  <c r="X1027" i="73"/>
  <c r="V1027" i="73"/>
  <c r="T1027" i="73"/>
  <c r="Y667" i="73"/>
  <c r="V667" i="73"/>
  <c r="U667" i="73"/>
  <c r="T667" i="73"/>
  <c r="X667" i="73"/>
  <c r="U468" i="87"/>
  <c r="V468" i="87"/>
  <c r="T265" i="73"/>
  <c r="X265" i="73"/>
  <c r="U265" i="73"/>
  <c r="V265" i="73"/>
  <c r="Y265" i="73"/>
  <c r="U523" i="87"/>
  <c r="V523" i="87"/>
  <c r="X715" i="73"/>
  <c r="Y715" i="73"/>
  <c r="U715" i="73"/>
  <c r="V715" i="73"/>
  <c r="T715" i="73"/>
  <c r="U682" i="87"/>
  <c r="V682" i="87"/>
  <c r="V831" i="73"/>
  <c r="T831" i="73"/>
  <c r="U831" i="73"/>
  <c r="Y831" i="73"/>
  <c r="X831" i="73"/>
  <c r="Y46" i="73"/>
  <c r="U46" i="73"/>
  <c r="V46" i="73"/>
  <c r="X46" i="73"/>
  <c r="T46" i="73"/>
  <c r="X280" i="73"/>
  <c r="V280" i="73"/>
  <c r="Y280" i="73"/>
  <c r="T280" i="73"/>
  <c r="U280" i="73"/>
  <c r="V219" i="73"/>
  <c r="X219" i="73"/>
  <c r="T219" i="73"/>
  <c r="U219" i="73"/>
  <c r="Y219" i="73"/>
  <c r="T283" i="73"/>
  <c r="X283" i="73"/>
  <c r="V283" i="73"/>
  <c r="U283" i="73"/>
  <c r="Y283" i="73"/>
  <c r="U11" i="83"/>
  <c r="V11" i="83"/>
  <c r="U564" i="73"/>
  <c r="V564" i="73"/>
  <c r="X564" i="73"/>
  <c r="T564" i="73"/>
  <c r="Y564" i="73"/>
  <c r="X958" i="73"/>
  <c r="U958" i="73"/>
  <c r="V958" i="73"/>
  <c r="Y958" i="73"/>
  <c r="T958" i="73"/>
  <c r="V316" i="73"/>
  <c r="X316" i="73"/>
  <c r="T316" i="73"/>
  <c r="U316" i="73"/>
  <c r="Y316" i="73"/>
  <c r="U892" i="73"/>
  <c r="X892" i="73"/>
  <c r="T892" i="73"/>
  <c r="Y892" i="73"/>
  <c r="V892" i="73"/>
  <c r="V678" i="87"/>
  <c r="U678" i="87"/>
  <c r="V461" i="87"/>
  <c r="U461" i="87"/>
  <c r="T895" i="73"/>
  <c r="Y895" i="73"/>
  <c r="V895" i="73"/>
  <c r="U895" i="73"/>
  <c r="X895" i="73"/>
  <c r="V622" i="87"/>
  <c r="U622" i="87"/>
  <c r="Y1026" i="73"/>
  <c r="T1026" i="73"/>
  <c r="X1026" i="73"/>
  <c r="U1026" i="73"/>
  <c r="V1026" i="73"/>
  <c r="V1034" i="87"/>
  <c r="U1034" i="87"/>
  <c r="V290" i="83"/>
  <c r="U290" i="83"/>
  <c r="V1070" i="73"/>
  <c r="T1070" i="73"/>
  <c r="U1070" i="73"/>
  <c r="X1070" i="73"/>
  <c r="Y1070" i="73"/>
  <c r="U953" i="87"/>
  <c r="V953" i="87"/>
  <c r="U579" i="73"/>
  <c r="X579" i="73"/>
  <c r="V579" i="73"/>
  <c r="Y579" i="73"/>
  <c r="T579" i="73"/>
  <c r="V314" i="73"/>
  <c r="U314" i="73"/>
  <c r="T314" i="73"/>
  <c r="X314" i="73"/>
  <c r="Y314" i="73"/>
  <c r="Y17" i="73"/>
  <c r="V17" i="73"/>
  <c r="U17" i="73"/>
  <c r="T17" i="73"/>
  <c r="X17" i="73"/>
  <c r="V758" i="87"/>
  <c r="U758" i="87"/>
  <c r="X854" i="73"/>
  <c r="U854" i="73"/>
  <c r="Y854" i="73"/>
  <c r="T854" i="73"/>
  <c r="V854" i="73"/>
  <c r="Y760" i="73"/>
  <c r="X760" i="73"/>
  <c r="U760" i="73"/>
  <c r="T760" i="73"/>
  <c r="V760" i="73"/>
  <c r="V717" i="87"/>
  <c r="U717" i="87"/>
  <c r="V1027" i="87"/>
  <c r="U1027" i="87"/>
  <c r="V723" i="87"/>
  <c r="U723" i="87"/>
  <c r="V496" i="87"/>
  <c r="U496" i="87"/>
  <c r="V707" i="87"/>
  <c r="U707" i="87"/>
  <c r="V656" i="87"/>
  <c r="U656" i="87"/>
  <c r="X19" i="73"/>
  <c r="T19" i="73"/>
  <c r="Y19" i="73"/>
  <c r="U19" i="73"/>
  <c r="V19" i="73"/>
  <c r="U396" i="87"/>
  <c r="V396" i="87"/>
  <c r="Y914" i="73"/>
  <c r="V914" i="73"/>
  <c r="T914" i="73"/>
  <c r="X914" i="73"/>
  <c r="U914" i="73"/>
  <c r="X559" i="73"/>
  <c r="T559" i="73"/>
  <c r="Y559" i="73"/>
  <c r="U559" i="73"/>
  <c r="V559" i="73"/>
  <c r="U617" i="73"/>
  <c r="Y617" i="73"/>
  <c r="V617" i="73"/>
  <c r="X617" i="73"/>
  <c r="T617" i="73"/>
  <c r="U969" i="87"/>
  <c r="V969" i="87"/>
  <c r="T609" i="73"/>
  <c r="X609" i="73"/>
  <c r="Y609" i="73"/>
  <c r="V609" i="73"/>
  <c r="U609" i="73"/>
  <c r="X117" i="73"/>
  <c r="T117" i="73"/>
  <c r="Y117" i="73"/>
  <c r="U117" i="73"/>
  <c r="V117" i="73"/>
  <c r="U1014" i="87"/>
  <c r="V1014" i="87"/>
  <c r="T108" i="73"/>
  <c r="Y108" i="73"/>
  <c r="V108" i="73"/>
  <c r="U108" i="73"/>
  <c r="X108" i="73"/>
  <c r="V88" i="73"/>
  <c r="T88" i="73"/>
  <c r="X88" i="73"/>
  <c r="Y88" i="73"/>
  <c r="U88" i="73"/>
  <c r="V976" i="87"/>
  <c r="U976" i="87"/>
  <c r="U582" i="87"/>
  <c r="V582" i="87"/>
  <c r="U372" i="87"/>
  <c r="V372" i="87"/>
  <c r="X816" i="73"/>
  <c r="V816" i="73"/>
  <c r="U816" i="73"/>
  <c r="T816" i="73"/>
  <c r="Y816" i="73"/>
  <c r="X419" i="73"/>
  <c r="U419" i="73"/>
  <c r="T419" i="73"/>
  <c r="Y419" i="73"/>
  <c r="V419" i="73"/>
  <c r="V1000" i="73"/>
  <c r="T1000" i="73"/>
  <c r="Y1000" i="73"/>
  <c r="X1000" i="73"/>
  <c r="U1000" i="73"/>
  <c r="U997" i="87"/>
  <c r="V997" i="87"/>
  <c r="U1076" i="87"/>
  <c r="V1076" i="87"/>
  <c r="X207" i="73"/>
  <c r="V207" i="73"/>
  <c r="Y207" i="73"/>
  <c r="U207" i="73"/>
  <c r="T207" i="73"/>
  <c r="V832" i="73"/>
  <c r="X832" i="73"/>
  <c r="Y832" i="73"/>
  <c r="U832" i="73"/>
  <c r="T832" i="73"/>
  <c r="V664" i="73"/>
  <c r="U664" i="73"/>
  <c r="T664" i="73"/>
  <c r="X664" i="73"/>
  <c r="Y664" i="73"/>
  <c r="T620" i="73"/>
  <c r="X620" i="73"/>
  <c r="V620" i="73"/>
  <c r="Y620" i="73"/>
  <c r="U620" i="73"/>
  <c r="T515" i="73"/>
  <c r="Y515" i="73"/>
  <c r="U515" i="73"/>
  <c r="X515" i="73"/>
  <c r="V515" i="73"/>
  <c r="T834" i="73"/>
  <c r="V834" i="73"/>
  <c r="Y834" i="73"/>
  <c r="U834" i="73"/>
  <c r="X834" i="73"/>
  <c r="T381" i="73"/>
  <c r="V381" i="73"/>
  <c r="Y381" i="73"/>
  <c r="X381" i="73"/>
  <c r="U381" i="73"/>
  <c r="V494" i="87"/>
  <c r="U494" i="87"/>
  <c r="U46" i="83"/>
  <c r="V46" i="83"/>
  <c r="V755" i="87"/>
  <c r="U755" i="87"/>
  <c r="V40" i="83"/>
  <c r="U40" i="83"/>
  <c r="U594" i="73"/>
  <c r="X594" i="73"/>
  <c r="Y594" i="73"/>
  <c r="T594" i="73"/>
  <c r="V594" i="73"/>
  <c r="V767" i="73"/>
  <c r="X767" i="73"/>
  <c r="Y767" i="73"/>
  <c r="U767" i="73"/>
  <c r="T767" i="73"/>
  <c r="U122" i="73"/>
  <c r="T122" i="73"/>
  <c r="V122" i="73"/>
  <c r="Y122" i="73"/>
  <c r="X122" i="73"/>
  <c r="V161" i="73"/>
  <c r="T161" i="73"/>
  <c r="Y161" i="73"/>
  <c r="U161" i="73"/>
  <c r="X161" i="73"/>
  <c r="T343" i="73"/>
  <c r="X343" i="73"/>
  <c r="U343" i="73"/>
  <c r="V343" i="73"/>
  <c r="Y343" i="73"/>
  <c r="Y1168" i="73"/>
  <c r="T1168" i="73"/>
  <c r="U1168" i="73"/>
  <c r="X1168" i="73"/>
  <c r="V1168" i="73"/>
  <c r="X1036" i="73"/>
  <c r="T1036" i="73"/>
  <c r="V1036" i="73"/>
  <c r="Y1036" i="73"/>
  <c r="U1036" i="73"/>
  <c r="T977" i="73"/>
  <c r="X977" i="73"/>
  <c r="V977" i="73"/>
  <c r="U977" i="73"/>
  <c r="Y977" i="73"/>
  <c r="V882" i="87"/>
  <c r="U882" i="87"/>
  <c r="X260" i="73"/>
  <c r="V260" i="73"/>
  <c r="U260" i="73"/>
  <c r="Y260" i="73"/>
  <c r="T260" i="73"/>
  <c r="Y772" i="73"/>
  <c r="V772" i="73"/>
  <c r="X772" i="73"/>
  <c r="T772" i="73"/>
  <c r="U772" i="73"/>
  <c r="U24" i="83"/>
  <c r="V24" i="83"/>
  <c r="X368" i="73"/>
  <c r="V368" i="73"/>
  <c r="T368" i="73"/>
  <c r="Y368" i="73"/>
  <c r="U368" i="73"/>
  <c r="Y1172" i="73"/>
  <c r="X1172" i="73"/>
  <c r="U1172" i="73"/>
  <c r="V1172" i="73"/>
  <c r="T1172" i="73"/>
  <c r="X905" i="73"/>
  <c r="V905" i="73"/>
  <c r="Y905" i="73"/>
  <c r="U905" i="73"/>
  <c r="T905" i="73"/>
  <c r="U627" i="87"/>
  <c r="V627" i="87"/>
  <c r="U1014" i="73"/>
  <c r="X1014" i="73"/>
  <c r="T1014" i="73"/>
  <c r="Y1014" i="73"/>
  <c r="V1014" i="73"/>
  <c r="V643" i="73"/>
  <c r="Y643" i="73"/>
  <c r="X643" i="73"/>
  <c r="U643" i="73"/>
  <c r="T643" i="73"/>
  <c r="Y909" i="73"/>
  <c r="U909" i="73"/>
  <c r="V909" i="73"/>
  <c r="X909" i="73"/>
  <c r="T909" i="73"/>
  <c r="V360" i="87"/>
  <c r="U360" i="87"/>
  <c r="X1047" i="73"/>
  <c r="V1047" i="73"/>
  <c r="T1047" i="73"/>
  <c r="Y1047" i="73"/>
  <c r="U1047" i="73"/>
  <c r="U661" i="73"/>
  <c r="Y661" i="73"/>
  <c r="T661" i="73"/>
  <c r="X661" i="73"/>
  <c r="V661" i="73"/>
  <c r="X993" i="73"/>
  <c r="U993" i="73"/>
  <c r="Y993" i="73"/>
  <c r="V993" i="73"/>
  <c r="T993" i="73"/>
  <c r="U762" i="73"/>
  <c r="Y762" i="73"/>
  <c r="V762" i="73"/>
  <c r="T762" i="73"/>
  <c r="X762" i="73"/>
  <c r="U693" i="73"/>
  <c r="V693" i="73"/>
  <c r="X693" i="73"/>
  <c r="Y693" i="73"/>
  <c r="T693" i="73"/>
  <c r="U428" i="87"/>
  <c r="V428" i="87"/>
  <c r="V48" i="83"/>
  <c r="U48" i="83"/>
  <c r="Y371" i="73"/>
  <c r="X371" i="73"/>
  <c r="V371" i="73"/>
  <c r="U371" i="73"/>
  <c r="T371" i="73"/>
  <c r="V995" i="87"/>
  <c r="U995" i="87"/>
  <c r="V668" i="87"/>
  <c r="U668" i="87"/>
  <c r="U477" i="73"/>
  <c r="X477" i="73"/>
  <c r="Y477" i="73"/>
  <c r="T477" i="73"/>
  <c r="V477" i="73"/>
  <c r="V1198" i="73"/>
  <c r="U1198" i="73"/>
  <c r="Y1198" i="73"/>
  <c r="X1198" i="73"/>
  <c r="T1198" i="73"/>
  <c r="U775" i="73"/>
  <c r="T775" i="73"/>
  <c r="V775" i="73"/>
  <c r="X775" i="73"/>
  <c r="Y775" i="73"/>
  <c r="Y856" i="73"/>
  <c r="U856" i="73"/>
  <c r="T856" i="73"/>
  <c r="X856" i="73"/>
  <c r="V856" i="73"/>
  <c r="V49" i="83"/>
  <c r="U49" i="83"/>
  <c r="Y462" i="73"/>
  <c r="V462" i="73"/>
  <c r="X462" i="73"/>
  <c r="U462" i="73"/>
  <c r="T462" i="73"/>
  <c r="Y1159" i="73"/>
  <c r="X1159" i="73"/>
  <c r="T1159" i="73"/>
  <c r="V1159" i="73"/>
  <c r="U1159" i="73"/>
  <c r="U517" i="87"/>
  <c r="V517" i="87"/>
  <c r="V157" i="73"/>
  <c r="T157" i="73"/>
  <c r="X157" i="73"/>
  <c r="Y157" i="73"/>
  <c r="U157" i="73"/>
  <c r="U552" i="73"/>
  <c r="Y552" i="73"/>
  <c r="V552" i="73"/>
  <c r="T552" i="73"/>
  <c r="X552" i="73"/>
  <c r="U924" i="87"/>
  <c r="V924" i="87"/>
  <c r="X297" i="73"/>
  <c r="U297" i="73"/>
  <c r="Y297" i="73"/>
  <c r="T297" i="73"/>
  <c r="V297" i="73"/>
  <c r="V962" i="73"/>
  <c r="X962" i="73"/>
  <c r="U962" i="73"/>
  <c r="Y962" i="73"/>
  <c r="T962" i="73"/>
  <c r="V1084" i="87"/>
  <c r="U1084" i="87"/>
  <c r="U971" i="87"/>
  <c r="V971" i="87"/>
  <c r="V1032" i="87"/>
  <c r="U1032" i="87"/>
  <c r="T263" i="73"/>
  <c r="U263" i="73"/>
  <c r="V263" i="73"/>
  <c r="X263" i="73"/>
  <c r="Y263" i="73"/>
  <c r="U648" i="87"/>
  <c r="V648" i="87"/>
  <c r="Y750" i="73"/>
  <c r="T750" i="73"/>
  <c r="V750" i="73"/>
  <c r="X750" i="73"/>
  <c r="U750" i="73"/>
  <c r="U342" i="87"/>
  <c r="V342" i="87"/>
  <c r="T302" i="73"/>
  <c r="Y302" i="73"/>
  <c r="U302" i="73"/>
  <c r="V302" i="73"/>
  <c r="X302" i="73"/>
  <c r="X813" i="73"/>
  <c r="Y813" i="73"/>
  <c r="V813" i="73"/>
  <c r="T813" i="73"/>
  <c r="U813" i="73"/>
  <c r="U716" i="87"/>
  <c r="V716" i="87"/>
  <c r="T154" i="73"/>
  <c r="U154" i="73"/>
  <c r="X154" i="73"/>
  <c r="Y154" i="73"/>
  <c r="V154" i="73"/>
  <c r="U418" i="87"/>
  <c r="V418" i="87"/>
  <c r="U1136" i="73"/>
  <c r="T1136" i="73"/>
  <c r="V1136" i="73"/>
  <c r="Y1136" i="73"/>
  <c r="X1136" i="73"/>
  <c r="X1059" i="73"/>
  <c r="U1059" i="73"/>
  <c r="T1059" i="73"/>
  <c r="V1059" i="73"/>
  <c r="Y1059" i="73"/>
  <c r="U1011" i="87"/>
  <c r="V1011" i="87"/>
  <c r="V584" i="87"/>
  <c r="U584" i="87"/>
  <c r="Y54" i="73"/>
  <c r="V54" i="73"/>
  <c r="U54" i="73"/>
  <c r="T54" i="73"/>
  <c r="X54" i="73"/>
  <c r="U562" i="87"/>
  <c r="V562" i="87"/>
  <c r="U350" i="87"/>
  <c r="V350" i="87"/>
  <c r="V563" i="73"/>
  <c r="U563" i="73"/>
  <c r="Y563" i="73"/>
  <c r="T563" i="73"/>
  <c r="X563" i="73"/>
  <c r="X308" i="73"/>
  <c r="Y308" i="73"/>
  <c r="U308" i="73"/>
  <c r="T308" i="73"/>
  <c r="V308" i="73"/>
  <c r="X447" i="73"/>
  <c r="V447" i="73"/>
  <c r="U447" i="73"/>
  <c r="T447" i="73"/>
  <c r="Y447" i="73"/>
  <c r="U765" i="87"/>
  <c r="V765" i="87"/>
  <c r="U488" i="73"/>
  <c r="V488" i="73"/>
  <c r="Y488" i="73"/>
  <c r="T488" i="73"/>
  <c r="X488" i="73"/>
  <c r="V674" i="87"/>
  <c r="U674" i="87"/>
  <c r="V856" i="87"/>
  <c r="U856" i="87"/>
  <c r="U558" i="87"/>
  <c r="V558" i="87"/>
  <c r="V1033" i="87"/>
  <c r="U1033" i="87"/>
  <c r="V897" i="87"/>
  <c r="U897" i="87"/>
  <c r="U566" i="87"/>
  <c r="V566" i="87"/>
  <c r="U172" i="73"/>
  <c r="X172" i="73"/>
  <c r="Y172" i="73"/>
  <c r="T172" i="73"/>
  <c r="V172" i="73"/>
  <c r="U647" i="87"/>
  <c r="V647" i="87"/>
  <c r="U287" i="83"/>
  <c r="V287" i="83"/>
  <c r="V1022" i="87"/>
  <c r="U1022" i="87"/>
  <c r="V213" i="73"/>
  <c r="T213" i="73"/>
  <c r="X213" i="73"/>
  <c r="Y213" i="73"/>
  <c r="U213" i="73"/>
  <c r="V867" i="87"/>
  <c r="U867" i="87"/>
  <c r="V852" i="73"/>
  <c r="U852" i="73"/>
  <c r="Y852" i="73"/>
  <c r="X852" i="73"/>
  <c r="T852" i="73"/>
  <c r="V624" i="87"/>
  <c r="U624" i="87"/>
  <c r="U1005" i="87"/>
  <c r="V1005" i="87"/>
  <c r="U831" i="87"/>
  <c r="V831" i="87"/>
  <c r="U349" i="73"/>
  <c r="V349" i="73"/>
  <c r="X349" i="73"/>
  <c r="T349" i="73"/>
  <c r="Y349" i="73"/>
  <c r="U895" i="87"/>
  <c r="V895" i="87"/>
  <c r="U564" i="87"/>
  <c r="V564" i="87"/>
  <c r="V783" i="87"/>
  <c r="U783" i="87"/>
  <c r="U640" i="87"/>
  <c r="V640" i="87"/>
  <c r="Y1160" i="73"/>
  <c r="V1160" i="73"/>
  <c r="U1160" i="73"/>
  <c r="T1160" i="73"/>
  <c r="X1160" i="73"/>
  <c r="U1018" i="87"/>
  <c r="V1018" i="87"/>
  <c r="Y624" i="73"/>
  <c r="T624" i="73"/>
  <c r="U624" i="73"/>
  <c r="X624" i="73"/>
  <c r="V624" i="73"/>
  <c r="V1065" i="87"/>
  <c r="U1065" i="87"/>
  <c r="V519" i="87"/>
  <c r="U519" i="87"/>
  <c r="U791" i="87"/>
  <c r="V791" i="87"/>
  <c r="X604" i="73"/>
  <c r="V604" i="73"/>
  <c r="U604" i="73"/>
  <c r="Y604" i="73"/>
  <c r="T604" i="73"/>
  <c r="Y81" i="73"/>
  <c r="V81" i="73"/>
  <c r="T81" i="73"/>
  <c r="U81" i="73"/>
  <c r="X81" i="73"/>
  <c r="Y822" i="73"/>
  <c r="X822" i="73"/>
  <c r="U822" i="73"/>
  <c r="T822" i="73"/>
  <c r="V822" i="73"/>
  <c r="V410" i="73"/>
  <c r="X410" i="73"/>
  <c r="U410" i="73"/>
  <c r="T410" i="73"/>
  <c r="Y410" i="73"/>
  <c r="U76" i="83"/>
  <c r="V76" i="83"/>
  <c r="V722" i="87"/>
  <c r="U722" i="87"/>
  <c r="U883" i="87"/>
  <c r="V883" i="87"/>
  <c r="U663" i="73"/>
  <c r="Y663" i="73"/>
  <c r="T663" i="73"/>
  <c r="X663" i="73"/>
  <c r="V663" i="73"/>
  <c r="V679" i="87"/>
  <c r="U679" i="87"/>
  <c r="U439" i="87"/>
  <c r="V439" i="87"/>
  <c r="V10" i="83"/>
  <c r="U10" i="83"/>
  <c r="U945" i="87"/>
  <c r="V945" i="87"/>
  <c r="T192" i="73"/>
  <c r="V192" i="73"/>
  <c r="Y192" i="73"/>
  <c r="U192" i="73"/>
  <c r="X192" i="73"/>
  <c r="Y425" i="73"/>
  <c r="V425" i="73"/>
  <c r="X425" i="73"/>
  <c r="T425" i="73"/>
  <c r="U425" i="73"/>
  <c r="X76" i="73"/>
  <c r="U76" i="73"/>
  <c r="T76" i="73"/>
  <c r="Y76" i="73"/>
  <c r="V76" i="73"/>
  <c r="V474" i="87"/>
  <c r="U474" i="87"/>
  <c r="U424" i="87"/>
  <c r="V424" i="87"/>
  <c r="U489" i="73"/>
  <c r="Y489" i="73"/>
  <c r="T489" i="73"/>
  <c r="V489" i="73"/>
  <c r="X489" i="73"/>
  <c r="U830" i="73"/>
  <c r="T830" i="73"/>
  <c r="Y830" i="73"/>
  <c r="X830" i="73"/>
  <c r="V830" i="73"/>
  <c r="U13" i="83"/>
  <c r="V13" i="83"/>
  <c r="U414" i="87"/>
  <c r="V414" i="87"/>
  <c r="Y812" i="73"/>
  <c r="T812" i="73"/>
  <c r="U812" i="73"/>
  <c r="V812" i="73"/>
  <c r="X812" i="73"/>
  <c r="X1065" i="73"/>
  <c r="U1065" i="73"/>
  <c r="V1065" i="73"/>
  <c r="Y1065" i="73"/>
  <c r="T1065" i="73"/>
  <c r="X468" i="73"/>
  <c r="T468" i="73"/>
  <c r="Y468" i="73"/>
  <c r="V468" i="73"/>
  <c r="U468" i="73"/>
  <c r="V655" i="87"/>
  <c r="U655" i="87"/>
  <c r="V84" i="83"/>
  <c r="U84" i="83"/>
  <c r="Y1056" i="73"/>
  <c r="U1056" i="73"/>
  <c r="V1056" i="73"/>
  <c r="T1056" i="73"/>
  <c r="X1056" i="73"/>
  <c r="U912" i="87"/>
  <c r="V912" i="87"/>
  <c r="V636" i="87"/>
  <c r="U636" i="87"/>
  <c r="U796" i="87"/>
  <c r="V796" i="87"/>
  <c r="V957" i="73"/>
  <c r="T957" i="73"/>
  <c r="U957" i="73"/>
  <c r="Y957" i="73"/>
  <c r="X957" i="73"/>
  <c r="T485" i="73"/>
  <c r="Y485" i="73"/>
  <c r="U485" i="73"/>
  <c r="X485" i="73"/>
  <c r="V485" i="73"/>
  <c r="V93" i="73"/>
  <c r="Y93" i="73"/>
  <c r="X93" i="73"/>
  <c r="T93" i="73"/>
  <c r="U93" i="73"/>
  <c r="U966" i="87"/>
  <c r="V966" i="87"/>
  <c r="Y1098" i="73"/>
  <c r="T1098" i="73"/>
  <c r="X1098" i="73"/>
  <c r="V1098" i="73"/>
  <c r="U1098" i="73"/>
  <c r="V646" i="87"/>
  <c r="U646" i="87"/>
  <c r="U575" i="73"/>
  <c r="V575" i="73"/>
  <c r="Y575" i="73"/>
  <c r="T575" i="73"/>
  <c r="X575" i="73"/>
  <c r="V364" i="87"/>
  <c r="U364" i="87"/>
  <c r="U509" i="87"/>
  <c r="V509" i="87"/>
  <c r="Y398" i="73"/>
  <c r="U398" i="73"/>
  <c r="V398" i="73"/>
  <c r="X398" i="73"/>
  <c r="T398" i="73"/>
  <c r="U342" i="73"/>
  <c r="V342" i="73"/>
  <c r="T342" i="73"/>
  <c r="X342" i="73"/>
  <c r="Y342" i="73"/>
  <c r="V1019" i="87"/>
  <c r="U1019" i="87"/>
  <c r="Y517" i="73"/>
  <c r="T517" i="73"/>
  <c r="V517" i="73"/>
  <c r="X517" i="73"/>
  <c r="U517" i="73"/>
  <c r="V603" i="87"/>
  <c r="U603" i="87"/>
  <c r="V743" i="87"/>
  <c r="U743" i="87"/>
  <c r="T1144" i="73"/>
  <c r="X1144" i="73"/>
  <c r="V1144" i="73"/>
  <c r="Y1144" i="73"/>
  <c r="U1144" i="73"/>
  <c r="X525" i="73"/>
  <c r="Y525" i="73"/>
  <c r="U525" i="73"/>
  <c r="T525" i="73"/>
  <c r="V525" i="73"/>
  <c r="X203" i="73"/>
  <c r="T203" i="73"/>
  <c r="Y203" i="73"/>
  <c r="V203" i="73"/>
  <c r="U203" i="73"/>
  <c r="V390" i="87"/>
  <c r="U390" i="87"/>
  <c r="V885" i="73"/>
  <c r="X885" i="73"/>
  <c r="U885" i="73"/>
  <c r="Y885" i="73"/>
  <c r="T885" i="73"/>
  <c r="V470" i="87"/>
  <c r="U470" i="87"/>
  <c r="V837" i="87"/>
  <c r="U837" i="87"/>
  <c r="X1069" i="73"/>
  <c r="Y1069" i="73"/>
  <c r="T1069" i="73"/>
  <c r="V1069" i="73"/>
  <c r="U1069" i="73"/>
  <c r="U1073" i="87"/>
  <c r="V1073" i="87"/>
  <c r="T603" i="73"/>
  <c r="Y603" i="73"/>
  <c r="X603" i="73"/>
  <c r="V603" i="73"/>
  <c r="U603" i="73"/>
  <c r="U664" i="87"/>
  <c r="V664" i="87"/>
  <c r="V711" i="87"/>
  <c r="U711" i="87"/>
  <c r="V516" i="73"/>
  <c r="T516" i="73"/>
  <c r="X516" i="73"/>
  <c r="U516" i="73"/>
  <c r="Y516" i="73"/>
  <c r="U923" i="87"/>
  <c r="V923" i="87"/>
  <c r="Y894" i="73"/>
  <c r="V894" i="73"/>
  <c r="X894" i="73"/>
  <c r="U894" i="73"/>
  <c r="T894" i="73"/>
  <c r="T79" i="73"/>
  <c r="Y79" i="73"/>
  <c r="X79" i="73"/>
  <c r="V79" i="73"/>
  <c r="U79" i="73"/>
  <c r="V1009" i="73"/>
  <c r="X1009" i="73"/>
  <c r="T1009" i="73"/>
  <c r="U1009" i="73"/>
  <c r="Y1009" i="73"/>
  <c r="X941" i="73"/>
  <c r="Y941" i="73"/>
  <c r="U941" i="73"/>
  <c r="V941" i="73"/>
  <c r="T941" i="73"/>
  <c r="V951" i="87"/>
  <c r="U951" i="87"/>
  <c r="U506" i="87"/>
  <c r="V506" i="87"/>
  <c r="U738" i="87"/>
  <c r="V738" i="87"/>
  <c r="X64" i="73"/>
  <c r="Y64" i="73"/>
  <c r="V64" i="73"/>
  <c r="T64" i="73"/>
  <c r="U64" i="73"/>
  <c r="U361" i="73"/>
  <c r="Y361" i="73"/>
  <c r="V361" i="73"/>
  <c r="T361" i="73"/>
  <c r="X361" i="73"/>
  <c r="X319" i="73"/>
  <c r="U319" i="73"/>
  <c r="Y319" i="73"/>
  <c r="T319" i="73"/>
  <c r="V319" i="73"/>
  <c r="U827" i="87"/>
  <c r="V827" i="87"/>
  <c r="U174" i="73"/>
  <c r="T174" i="73"/>
  <c r="V174" i="73"/>
  <c r="X174" i="73"/>
  <c r="Y174" i="73"/>
  <c r="X31" i="73"/>
  <c r="V31" i="73"/>
  <c r="Y31" i="73"/>
  <c r="U31" i="73"/>
  <c r="T31" i="73"/>
  <c r="U781" i="73"/>
  <c r="V781" i="73"/>
  <c r="X781" i="73"/>
  <c r="T781" i="73"/>
  <c r="Y781" i="73"/>
  <c r="U14" i="83"/>
  <c r="V14" i="83"/>
  <c r="Y245" i="73"/>
  <c r="U245" i="73"/>
  <c r="X245" i="73"/>
  <c r="T245" i="73"/>
  <c r="V245" i="73"/>
  <c r="X1021" i="73"/>
  <c r="Y1021" i="73"/>
  <c r="V1021" i="73"/>
  <c r="T1021" i="73"/>
  <c r="U1021" i="73"/>
  <c r="U296" i="73"/>
  <c r="T296" i="73"/>
  <c r="Y296" i="73"/>
  <c r="X296" i="73"/>
  <c r="V296" i="73"/>
  <c r="U968" i="87"/>
  <c r="V968" i="87"/>
  <c r="Y686" i="73"/>
  <c r="T686" i="73"/>
  <c r="V686" i="73"/>
  <c r="X686" i="73"/>
  <c r="U686" i="73"/>
  <c r="V857" i="73"/>
  <c r="U857" i="73"/>
  <c r="X857" i="73"/>
  <c r="Y857" i="73"/>
  <c r="T857" i="73"/>
  <c r="U323" i="83"/>
  <c r="V323" i="83"/>
  <c r="V1077" i="87"/>
  <c r="U1077" i="87"/>
  <c r="V633" i="87"/>
  <c r="U633" i="87"/>
  <c r="U591" i="87"/>
  <c r="V591" i="87"/>
  <c r="U1174" i="73"/>
  <c r="V1174" i="73"/>
  <c r="Y1174" i="73"/>
  <c r="X1174" i="73"/>
  <c r="T1174" i="73"/>
  <c r="U23" i="83"/>
  <c r="V23" i="83"/>
  <c r="V345" i="87"/>
  <c r="U345" i="87"/>
  <c r="Y904" i="73"/>
  <c r="U904" i="73"/>
  <c r="X904" i="73"/>
  <c r="V904" i="73"/>
  <c r="T904" i="73"/>
  <c r="V1082" i="87"/>
  <c r="U1082" i="87"/>
  <c r="T685" i="73"/>
  <c r="V685" i="73"/>
  <c r="X685" i="73"/>
  <c r="U685" i="73"/>
  <c r="Y685" i="73"/>
  <c r="Y1089" i="73"/>
  <c r="T1089" i="73"/>
  <c r="U1089" i="73"/>
  <c r="X1089" i="73"/>
  <c r="V1089" i="73"/>
  <c r="V574" i="87"/>
  <c r="U574" i="87"/>
  <c r="U667" i="87"/>
  <c r="V667" i="87"/>
  <c r="V411" i="87"/>
  <c r="U411" i="87"/>
  <c r="U510" i="87"/>
  <c r="V510" i="87"/>
  <c r="U153" i="73"/>
  <c r="X153" i="73"/>
  <c r="V153" i="73"/>
  <c r="T153" i="73"/>
  <c r="Y153" i="73"/>
  <c r="X20" i="73"/>
  <c r="Y20" i="73"/>
  <c r="U20" i="73"/>
  <c r="V20" i="73"/>
  <c r="T20" i="73"/>
  <c r="T330" i="73"/>
  <c r="V330" i="73"/>
  <c r="X330" i="73"/>
  <c r="U330" i="73"/>
  <c r="Y330" i="73"/>
  <c r="U881" i="87"/>
  <c r="V881" i="87"/>
  <c r="U625" i="87"/>
  <c r="V625" i="87"/>
  <c r="X606" i="73"/>
  <c r="U606" i="73"/>
  <c r="V606" i="73"/>
  <c r="Y606" i="73"/>
  <c r="T606" i="73"/>
  <c r="U1092" i="73"/>
  <c r="V1092" i="73"/>
  <c r="T1092" i="73"/>
  <c r="X1092" i="73"/>
  <c r="Y1092" i="73"/>
  <c r="X608" i="73"/>
  <c r="T608" i="73"/>
  <c r="V608" i="73"/>
  <c r="Y608" i="73"/>
  <c r="U608" i="73"/>
  <c r="Y33" i="73"/>
  <c r="U33" i="73"/>
  <c r="X33" i="73"/>
  <c r="T33" i="73"/>
  <c r="V33" i="73"/>
  <c r="V832" i="87"/>
  <c r="U832" i="87"/>
  <c r="V989" i="87"/>
  <c r="U989" i="87"/>
  <c r="V568" i="87"/>
  <c r="U568" i="87"/>
  <c r="T1039" i="73"/>
  <c r="X1039" i="73"/>
  <c r="V1039" i="73"/>
  <c r="U1039" i="73"/>
  <c r="Y1039" i="73"/>
  <c r="T882" i="73"/>
  <c r="U882" i="73"/>
  <c r="Y882" i="73"/>
  <c r="V882" i="73"/>
  <c r="X882" i="73"/>
  <c r="V705" i="87"/>
  <c r="U705" i="87"/>
  <c r="U967" i="87"/>
  <c r="V967" i="87"/>
  <c r="X988" i="73"/>
  <c r="U988" i="73"/>
  <c r="Y988" i="73"/>
  <c r="V988" i="73"/>
  <c r="T988" i="73"/>
  <c r="V875" i="87"/>
  <c r="U875" i="87"/>
  <c r="V343" i="87"/>
  <c r="U343" i="87"/>
  <c r="V746" i="87"/>
  <c r="U746" i="87"/>
  <c r="U597" i="73"/>
  <c r="X597" i="73"/>
  <c r="Y597" i="73"/>
  <c r="T597" i="73"/>
  <c r="V597" i="73"/>
  <c r="T68" i="73"/>
  <c r="X68" i="73"/>
  <c r="V68" i="73"/>
  <c r="Y68" i="73"/>
  <c r="U68" i="73"/>
  <c r="V728" i="87"/>
  <c r="U728" i="87"/>
  <c r="V885" i="87"/>
  <c r="U885" i="87"/>
  <c r="U57" i="83"/>
  <c r="V57" i="83"/>
  <c r="V768" i="73"/>
  <c r="Y768" i="73"/>
  <c r="X768" i="73"/>
  <c r="U768" i="73"/>
  <c r="T768" i="73"/>
  <c r="X105" i="73"/>
  <c r="Y105" i="73"/>
  <c r="V105" i="73"/>
  <c r="U105" i="73"/>
  <c r="T105" i="73"/>
  <c r="X952" i="73"/>
  <c r="V952" i="73"/>
  <c r="Y952" i="73"/>
  <c r="T952" i="73"/>
  <c r="U952" i="73"/>
  <c r="V784" i="87"/>
  <c r="U784" i="87"/>
  <c r="U1072" i="87"/>
  <c r="V1072" i="87"/>
  <c r="V55" i="73"/>
  <c r="Y55" i="73"/>
  <c r="T55" i="73"/>
  <c r="U55" i="73"/>
  <c r="X55" i="73"/>
  <c r="U653" i="87"/>
  <c r="V653" i="87"/>
  <c r="Y605" i="73"/>
  <c r="U605" i="73"/>
  <c r="T605" i="73"/>
  <c r="X605" i="73"/>
  <c r="V605" i="73"/>
  <c r="V80" i="83"/>
  <c r="U80" i="83"/>
  <c r="V45" i="73"/>
  <c r="Y45" i="73"/>
  <c r="U45" i="73"/>
  <c r="X45" i="73"/>
  <c r="T45" i="73"/>
  <c r="X1066" i="73"/>
  <c r="U1066" i="73"/>
  <c r="V1066" i="73"/>
  <c r="T1066" i="73"/>
  <c r="Y1066" i="73"/>
  <c r="Y354" i="73"/>
  <c r="V354" i="73"/>
  <c r="X354" i="73"/>
  <c r="U354" i="73"/>
  <c r="T354" i="73"/>
  <c r="U1051" i="87"/>
  <c r="V1051" i="87"/>
  <c r="U884" i="87"/>
  <c r="V884" i="87"/>
  <c r="U913" i="87"/>
  <c r="V913" i="87"/>
  <c r="V406" i="87"/>
  <c r="U406" i="87"/>
  <c r="T1093" i="73"/>
  <c r="U1093" i="73"/>
  <c r="V1093" i="73"/>
  <c r="X1093" i="73"/>
  <c r="Y1093" i="73"/>
  <c r="X915" i="73"/>
  <c r="T915" i="73"/>
  <c r="U915" i="73"/>
  <c r="V915" i="73"/>
  <c r="Y915" i="73"/>
  <c r="V477" i="87"/>
  <c r="U477" i="87"/>
  <c r="U1054" i="87"/>
  <c r="V1054" i="87"/>
  <c r="U1201" i="73"/>
  <c r="V1201" i="73"/>
  <c r="X1201" i="73"/>
  <c r="Y1201" i="73"/>
  <c r="T1201" i="73"/>
  <c r="U920" i="87"/>
  <c r="V920" i="87"/>
  <c r="U289" i="73"/>
  <c r="T289" i="73"/>
  <c r="Y289" i="73"/>
  <c r="X289" i="73"/>
  <c r="V289" i="73"/>
  <c r="U586" i="73"/>
  <c r="V586" i="73"/>
  <c r="Y586" i="73"/>
  <c r="T586" i="73"/>
  <c r="X586" i="73"/>
  <c r="U804" i="87"/>
  <c r="V804" i="87"/>
  <c r="V423" i="87"/>
  <c r="U423" i="87"/>
  <c r="V186" i="73"/>
  <c r="X186" i="73"/>
  <c r="Y186" i="73"/>
  <c r="T186" i="73"/>
  <c r="U186" i="73"/>
  <c r="V508" i="73"/>
  <c r="Y508" i="73"/>
  <c r="X508" i="73"/>
  <c r="U508" i="73"/>
  <c r="T508" i="73"/>
  <c r="U753" i="87"/>
  <c r="V753" i="87"/>
  <c r="X701" i="73"/>
  <c r="V701" i="73"/>
  <c r="Y701" i="73"/>
  <c r="T701" i="73"/>
  <c r="U701" i="73"/>
  <c r="U840" i="87"/>
  <c r="V840" i="87"/>
  <c r="Y1053" i="73"/>
  <c r="T1053" i="73"/>
  <c r="V1053" i="73"/>
  <c r="X1053" i="73"/>
  <c r="U1053" i="73"/>
  <c r="V350" i="73"/>
  <c r="X350" i="73"/>
  <c r="T350" i="73"/>
  <c r="Y350" i="73"/>
  <c r="U350" i="73"/>
  <c r="V492" i="87"/>
  <c r="U492" i="87"/>
  <c r="T254" i="73"/>
  <c r="Y254" i="73"/>
  <c r="X254" i="73"/>
  <c r="V254" i="73"/>
  <c r="U254" i="73"/>
  <c r="V393" i="87"/>
  <c r="U393" i="87"/>
  <c r="V521" i="87"/>
  <c r="U521" i="87"/>
  <c r="U378" i="87"/>
  <c r="V378" i="87"/>
  <c r="V1046" i="87"/>
  <c r="U1046" i="87"/>
  <c r="T680" i="73"/>
  <c r="X680" i="73"/>
  <c r="U680" i="73"/>
  <c r="Y680" i="73"/>
  <c r="V680" i="73"/>
  <c r="V448" i="87"/>
  <c r="U448" i="87"/>
  <c r="Y774" i="73"/>
  <c r="V774" i="73"/>
  <c r="X774" i="73"/>
  <c r="T774" i="73"/>
  <c r="U774" i="73"/>
  <c r="U715" i="87"/>
  <c r="V715" i="87"/>
  <c r="U839" i="73"/>
  <c r="T839" i="73"/>
  <c r="V839" i="73"/>
  <c r="Y839" i="73"/>
  <c r="X839" i="73"/>
  <c r="Y218" i="73"/>
  <c r="U218" i="73"/>
  <c r="T218" i="73"/>
  <c r="V218" i="73"/>
  <c r="X218" i="73"/>
  <c r="T843" i="73"/>
  <c r="X843" i="73"/>
  <c r="U843" i="73"/>
  <c r="V843" i="73"/>
  <c r="Y843" i="73"/>
  <c r="Y722" i="73"/>
  <c r="X722" i="73"/>
  <c r="T722" i="73"/>
  <c r="V722" i="73"/>
  <c r="U722" i="73"/>
  <c r="V990" i="87"/>
  <c r="U990" i="87"/>
  <c r="U1021" i="87"/>
  <c r="V1021" i="87"/>
  <c r="U893" i="87"/>
  <c r="V893" i="87"/>
  <c r="X406" i="73"/>
  <c r="Y406" i="73"/>
  <c r="T406" i="73"/>
  <c r="U406" i="73"/>
  <c r="V406" i="73"/>
  <c r="T556" i="73"/>
  <c r="U556" i="73"/>
  <c r="X556" i="73"/>
  <c r="V556" i="73"/>
  <c r="Y556" i="73"/>
  <c r="U500" i="87"/>
  <c r="V500" i="87"/>
  <c r="V472" i="87"/>
  <c r="U472" i="87"/>
  <c r="U445" i="87"/>
  <c r="V445" i="87"/>
  <c r="T754" i="73"/>
  <c r="Y754" i="73"/>
  <c r="V754" i="73"/>
  <c r="X754" i="73"/>
  <c r="U754" i="73"/>
  <c r="V1085" i="87"/>
  <c r="U1085" i="87"/>
  <c r="U479" i="87"/>
  <c r="V479" i="87"/>
  <c r="Y506" i="73"/>
  <c r="X506" i="73"/>
  <c r="U506" i="73"/>
  <c r="V506" i="73"/>
  <c r="T506" i="73"/>
  <c r="U876" i="87"/>
  <c r="V876" i="87"/>
  <c r="X1015" i="73"/>
  <c r="U1015" i="73"/>
  <c r="V1015" i="73"/>
  <c r="T1015" i="73"/>
  <c r="Y1015" i="73"/>
  <c r="U959" i="87"/>
  <c r="V959" i="87"/>
  <c r="V982" i="87"/>
  <c r="U982" i="87"/>
  <c r="V473" i="87"/>
  <c r="U473" i="87"/>
  <c r="Y1097" i="73"/>
  <c r="X1097" i="73"/>
  <c r="V1097" i="73"/>
  <c r="T1097" i="73"/>
  <c r="U1097" i="73"/>
  <c r="V484" i="87"/>
  <c r="U484" i="87"/>
  <c r="U842" i="87"/>
  <c r="V842" i="87"/>
  <c r="V703" i="87"/>
  <c r="U703" i="87"/>
  <c r="V71" i="83"/>
  <c r="U71" i="83"/>
  <c r="T868" i="73"/>
  <c r="X868" i="73"/>
  <c r="U868" i="73"/>
  <c r="Y868" i="73"/>
  <c r="V868" i="73"/>
  <c r="V965" i="87"/>
  <c r="U965" i="87"/>
  <c r="Y1191" i="73"/>
  <c r="X1191" i="73"/>
  <c r="T1191" i="73"/>
  <c r="V1191" i="73"/>
  <c r="U1191" i="73"/>
  <c r="U821" i="87"/>
  <c r="V821" i="87"/>
  <c r="X917" i="73"/>
  <c r="T917" i="73"/>
  <c r="U917" i="73"/>
  <c r="Y917" i="73"/>
  <c r="V917" i="73"/>
  <c r="U404" i="73"/>
  <c r="Y404" i="73"/>
  <c r="X404" i="73"/>
  <c r="T404" i="73"/>
  <c r="V404" i="73"/>
  <c r="V691" i="87"/>
  <c r="U691" i="87"/>
  <c r="T315" i="73"/>
  <c r="Y315" i="73"/>
  <c r="V315" i="73"/>
  <c r="U315" i="73"/>
  <c r="X315" i="73"/>
  <c r="V727" i="87"/>
  <c r="U727" i="87"/>
  <c r="V512" i="87"/>
  <c r="U512" i="87"/>
  <c r="U785" i="87"/>
  <c r="V785" i="87"/>
  <c r="U887" i="87"/>
  <c r="V887" i="87"/>
  <c r="U890" i="87"/>
  <c r="V890" i="87"/>
  <c r="X324" i="73"/>
  <c r="V324" i="73"/>
  <c r="Y324" i="73"/>
  <c r="T324" i="73"/>
  <c r="U324" i="73"/>
  <c r="V35" i="83"/>
  <c r="U35" i="83"/>
  <c r="U1017" i="87"/>
  <c r="V1017" i="87"/>
  <c r="V817" i="87"/>
  <c r="U817" i="87"/>
  <c r="U61" i="73"/>
  <c r="Y61" i="73"/>
  <c r="X61" i="73"/>
  <c r="T61" i="73"/>
  <c r="V61" i="73"/>
  <c r="Y191" i="73"/>
  <c r="V191" i="73"/>
  <c r="U191" i="73"/>
  <c r="X191" i="73"/>
  <c r="T191" i="73"/>
  <c r="U407" i="73"/>
  <c r="V407" i="73"/>
  <c r="T407" i="73"/>
  <c r="X407" i="73"/>
  <c r="Y407" i="73"/>
  <c r="V256" i="73"/>
  <c r="T256" i="73"/>
  <c r="Y256" i="73"/>
  <c r="U256" i="73"/>
  <c r="X256" i="73"/>
  <c r="V662" i="87"/>
  <c r="U662" i="87"/>
  <c r="V601" i="73"/>
  <c r="U601" i="73"/>
  <c r="X601" i="73"/>
  <c r="T601" i="73"/>
  <c r="Y601" i="73"/>
  <c r="V1025" i="87"/>
  <c r="U1025" i="87"/>
  <c r="V377" i="87"/>
  <c r="U377" i="87"/>
  <c r="T881" i="73"/>
  <c r="Y881" i="73"/>
  <c r="U881" i="73"/>
  <c r="X881" i="73"/>
  <c r="V881" i="73"/>
  <c r="Y699" i="73"/>
  <c r="U699" i="73"/>
  <c r="X699" i="73"/>
  <c r="V699" i="73"/>
  <c r="T699" i="73"/>
  <c r="U745" i="87"/>
  <c r="V745" i="87"/>
  <c r="V947" i="87"/>
  <c r="U947" i="87"/>
  <c r="X291" i="73"/>
  <c r="V291" i="73"/>
  <c r="Y291" i="73"/>
  <c r="U291" i="73"/>
  <c r="T291" i="73"/>
  <c r="V985" i="87"/>
  <c r="U985" i="87"/>
  <c r="U777" i="87"/>
  <c r="V777" i="87"/>
  <c r="V457" i="73"/>
  <c r="T457" i="73"/>
  <c r="X457" i="73"/>
  <c r="U457" i="73"/>
  <c r="Y457" i="73"/>
  <c r="V495" i="87"/>
  <c r="U495" i="87"/>
  <c r="T482" i="73"/>
  <c r="V482" i="73"/>
  <c r="U482" i="73"/>
  <c r="Y482" i="73"/>
  <c r="X482" i="73"/>
  <c r="V526" i="87"/>
  <c r="U526" i="87"/>
  <c r="V535" i="87"/>
  <c r="U535" i="87"/>
  <c r="V760" i="87"/>
  <c r="U760" i="87"/>
  <c r="U1031" i="87"/>
  <c r="V1031" i="87"/>
  <c r="Y795" i="73"/>
  <c r="X795" i="73"/>
  <c r="U795" i="73"/>
  <c r="V795" i="73"/>
  <c r="T795" i="73"/>
  <c r="Y1064" i="73"/>
  <c r="T1064" i="73"/>
  <c r="X1064" i="73"/>
  <c r="V1064" i="73"/>
  <c r="U1064" i="73"/>
  <c r="Y825" i="73"/>
  <c r="V825" i="73"/>
  <c r="X825" i="73"/>
  <c r="T825" i="73"/>
  <c r="U825" i="73"/>
  <c r="U781" i="87"/>
  <c r="V781" i="87"/>
  <c r="V413" i="73"/>
  <c r="Y413" i="73"/>
  <c r="X413" i="73"/>
  <c r="U413" i="73"/>
  <c r="T413" i="73"/>
  <c r="T1045" i="73"/>
  <c r="V1045" i="73"/>
  <c r="U1045" i="73"/>
  <c r="X1045" i="73"/>
  <c r="Y1045" i="73"/>
  <c r="V639" i="87"/>
  <c r="U639" i="87"/>
  <c r="U456" i="87"/>
  <c r="V456" i="87"/>
  <c r="U94" i="73"/>
  <c r="T94" i="73"/>
  <c r="Y94" i="73"/>
  <c r="X94" i="73"/>
  <c r="V94" i="73"/>
  <c r="V792" i="87"/>
  <c r="U792" i="87"/>
  <c r="V515" i="87"/>
  <c r="U515" i="87"/>
  <c r="U548" i="73"/>
  <c r="T548" i="73"/>
  <c r="Y548" i="73"/>
  <c r="X548" i="73"/>
  <c r="V548" i="73"/>
  <c r="U724" i="73"/>
  <c r="Y724" i="73"/>
  <c r="X724" i="73"/>
  <c r="T724" i="73"/>
  <c r="V724" i="73"/>
  <c r="T591" i="73"/>
  <c r="U591" i="73"/>
  <c r="X591" i="73"/>
  <c r="V591" i="73"/>
  <c r="Y591" i="73"/>
  <c r="T187" i="73"/>
  <c r="Y187" i="73"/>
  <c r="X187" i="73"/>
  <c r="V187" i="73"/>
  <c r="U187" i="73"/>
  <c r="V1067" i="87"/>
  <c r="U1067" i="87"/>
  <c r="U295" i="83"/>
  <c r="V295" i="83"/>
  <c r="U507" i="87"/>
  <c r="V507" i="87"/>
  <c r="U110" i="73"/>
  <c r="V110" i="73"/>
  <c r="X110" i="73"/>
  <c r="T110" i="73"/>
  <c r="Y110" i="73"/>
  <c r="V326" i="83"/>
  <c r="U326" i="83"/>
  <c r="T539" i="73"/>
  <c r="Y539" i="73"/>
  <c r="U539" i="73"/>
  <c r="V539" i="73"/>
  <c r="X539" i="73"/>
  <c r="V650" i="87"/>
  <c r="U650" i="87"/>
  <c r="U596" i="87"/>
  <c r="V596" i="87"/>
  <c r="V700" i="87"/>
  <c r="U700" i="87"/>
  <c r="V1068" i="87"/>
  <c r="U1068" i="87"/>
  <c r="X1099" i="73"/>
  <c r="Y1099" i="73"/>
  <c r="T1099" i="73"/>
  <c r="U1099" i="73"/>
  <c r="V1099" i="73"/>
  <c r="V1002" i="87"/>
  <c r="U1002" i="87"/>
  <c r="U946" i="87"/>
  <c r="V946" i="87"/>
  <c r="U557" i="87"/>
  <c r="V557" i="87"/>
  <c r="U903" i="73"/>
  <c r="V903" i="73"/>
  <c r="Y903" i="73"/>
  <c r="T903" i="73"/>
  <c r="X903" i="73"/>
  <c r="Y23" i="73"/>
  <c r="T23" i="73"/>
  <c r="U23" i="73"/>
  <c r="X23" i="73"/>
  <c r="V23" i="73"/>
  <c r="T994" i="73"/>
  <c r="U994" i="73"/>
  <c r="Y994" i="73"/>
  <c r="X994" i="73"/>
  <c r="V994" i="73"/>
  <c r="U1165" i="73"/>
  <c r="Y1165" i="73"/>
  <c r="T1165" i="73"/>
  <c r="V1165" i="73"/>
  <c r="X1165" i="73"/>
  <c r="V527" i="87"/>
  <c r="U527" i="87"/>
  <c r="V986" i="87"/>
  <c r="U986" i="87"/>
  <c r="X787" i="73"/>
  <c r="U787" i="73"/>
  <c r="Y787" i="73"/>
  <c r="V787" i="73"/>
  <c r="T787" i="73"/>
  <c r="Y441" i="73"/>
  <c r="X441" i="73"/>
  <c r="V441" i="73"/>
  <c r="T441" i="73"/>
  <c r="U441" i="73"/>
  <c r="T976" i="73"/>
  <c r="Y976" i="73"/>
  <c r="V976" i="73"/>
  <c r="X976" i="73"/>
  <c r="U976" i="73"/>
  <c r="V821" i="73"/>
  <c r="X821" i="73"/>
  <c r="U821" i="73"/>
  <c r="Y821" i="73"/>
  <c r="T821" i="73"/>
  <c r="U763" i="87"/>
  <c r="V763" i="87"/>
  <c r="T469" i="73"/>
  <c r="V469" i="73"/>
  <c r="U469" i="73"/>
  <c r="Y469" i="73"/>
  <c r="X469" i="73"/>
  <c r="V1118" i="73"/>
  <c r="U1118" i="73"/>
  <c r="T1118" i="73"/>
  <c r="Y1118" i="73"/>
  <c r="X1118" i="73"/>
  <c r="V353" i="87"/>
  <c r="U353" i="87"/>
  <c r="U461" i="73"/>
  <c r="T461" i="73"/>
  <c r="X461" i="73"/>
  <c r="Y461" i="73"/>
  <c r="V461" i="73"/>
  <c r="U548" i="87"/>
  <c r="V548" i="87"/>
  <c r="V1121" i="73"/>
  <c r="U1121" i="73"/>
  <c r="T1121" i="73"/>
  <c r="X1121" i="73"/>
  <c r="Y1121" i="73"/>
  <c r="U355" i="87"/>
  <c r="V355" i="87"/>
  <c r="U972" i="73"/>
  <c r="X972" i="73"/>
  <c r="T972" i="73"/>
  <c r="Y972" i="73"/>
  <c r="V972" i="73"/>
  <c r="V841" i="87"/>
  <c r="U841" i="87"/>
  <c r="X670" i="73"/>
  <c r="U670" i="73"/>
  <c r="T670" i="73"/>
  <c r="V670" i="73"/>
  <c r="Y670" i="73"/>
  <c r="T1166" i="73"/>
  <c r="V1166" i="73"/>
  <c r="X1166" i="73"/>
  <c r="U1166" i="73"/>
  <c r="Y1166" i="73"/>
  <c r="Y1112" i="73"/>
  <c r="V1112" i="73"/>
  <c r="X1112" i="73"/>
  <c r="T1112" i="73"/>
  <c r="U1112" i="73"/>
  <c r="V1028" i="87"/>
  <c r="U1028" i="87"/>
  <c r="V351" i="73"/>
  <c r="T351" i="73"/>
  <c r="Y351" i="73"/>
  <c r="U351" i="73"/>
  <c r="X351" i="73"/>
  <c r="U744" i="87"/>
  <c r="V744" i="87"/>
  <c r="U464" i="87"/>
  <c r="V464" i="87"/>
  <c r="X1161" i="73"/>
  <c r="Y1161" i="73"/>
  <c r="V1161" i="73"/>
  <c r="U1161" i="73"/>
  <c r="T1161" i="73"/>
  <c r="V798" i="87"/>
  <c r="U798" i="87"/>
  <c r="U642" i="87"/>
  <c r="V642" i="87"/>
  <c r="V628" i="87"/>
  <c r="U628" i="87"/>
  <c r="U719" i="87"/>
  <c r="V719" i="87"/>
  <c r="U1132" i="73"/>
  <c r="Y1132" i="73"/>
  <c r="V1132" i="73"/>
  <c r="T1132" i="73"/>
  <c r="X1132" i="73"/>
  <c r="V554" i="87"/>
  <c r="U554" i="87"/>
  <c r="V49" i="73"/>
  <c r="U49" i="73"/>
  <c r="Y49" i="73"/>
  <c r="T49" i="73"/>
  <c r="X49" i="73"/>
  <c r="U578" i="73"/>
  <c r="V578" i="73"/>
  <c r="T578" i="73"/>
  <c r="X578" i="73"/>
  <c r="Y578" i="73"/>
  <c r="V476" i="87"/>
  <c r="U476" i="87"/>
  <c r="U129" i="73"/>
  <c r="T129" i="73"/>
  <c r="X129" i="73"/>
  <c r="V129" i="73"/>
  <c r="Y129" i="73"/>
  <c r="U539" i="87"/>
  <c r="V539" i="87"/>
  <c r="V599" i="87"/>
  <c r="U599" i="87"/>
  <c r="V386" i="87"/>
  <c r="U386" i="87"/>
  <c r="V661" i="87"/>
  <c r="U661" i="87"/>
  <c r="Y490" i="73"/>
  <c r="T490" i="73"/>
  <c r="U490" i="73"/>
  <c r="X490" i="73"/>
  <c r="V490" i="73"/>
  <c r="U596" i="73"/>
  <c r="T596" i="73"/>
  <c r="Y596" i="73"/>
  <c r="X596" i="73"/>
  <c r="V596" i="73"/>
  <c r="V351" i="87"/>
  <c r="U351" i="87"/>
  <c r="T765" i="73"/>
  <c r="V765" i="73"/>
  <c r="U765" i="73"/>
  <c r="X765" i="73"/>
  <c r="Y765" i="73"/>
  <c r="T415" i="73"/>
  <c r="X415" i="73"/>
  <c r="Y415" i="73"/>
  <c r="U415" i="73"/>
  <c r="V415" i="73"/>
  <c r="V50" i="83"/>
  <c r="U50" i="83"/>
  <c r="T176" i="73"/>
  <c r="X176" i="73"/>
  <c r="Y176" i="73"/>
  <c r="V176" i="73"/>
  <c r="U176" i="73"/>
  <c r="V676" i="87"/>
  <c r="U676" i="87"/>
  <c r="U445" i="73"/>
  <c r="X445" i="73"/>
  <c r="Y445" i="73"/>
  <c r="T445" i="73"/>
  <c r="V445" i="73"/>
  <c r="U931" i="73"/>
  <c r="Y931" i="73"/>
  <c r="V931" i="73"/>
  <c r="X931" i="73"/>
  <c r="T931" i="73"/>
  <c r="U1048" i="73"/>
  <c r="Y1048" i="73"/>
  <c r="T1048" i="73"/>
  <c r="X1048" i="73"/>
  <c r="V1048" i="73"/>
  <c r="X974" i="73"/>
  <c r="U974" i="73"/>
  <c r="V974" i="73"/>
  <c r="T974" i="73"/>
  <c r="Y974" i="73"/>
  <c r="T530" i="73"/>
  <c r="U530" i="73"/>
  <c r="Y530" i="73"/>
  <c r="V530" i="73"/>
  <c r="X530" i="73"/>
  <c r="U441" i="87"/>
  <c r="V441" i="87"/>
  <c r="V689" i="87"/>
  <c r="U689" i="87"/>
  <c r="V980" i="87"/>
  <c r="U980" i="87"/>
  <c r="V714" i="87"/>
  <c r="U714" i="87"/>
  <c r="V930" i="87"/>
  <c r="U930" i="87"/>
  <c r="Y595" i="73"/>
  <c r="X595" i="73"/>
  <c r="T595" i="73"/>
  <c r="V595" i="73"/>
  <c r="U595" i="73"/>
  <c r="U677" i="87"/>
  <c r="V677" i="87"/>
  <c r="U420" i="87"/>
  <c r="V420" i="87"/>
  <c r="V522" i="87"/>
  <c r="U522" i="87"/>
  <c r="V487" i="87"/>
  <c r="U487" i="87"/>
  <c r="V1074" i="87"/>
  <c r="U1074" i="87"/>
  <c r="V1008" i="87"/>
  <c r="U1008" i="87"/>
  <c r="X1152" i="73"/>
  <c r="Y1152" i="73"/>
  <c r="V1152" i="73"/>
  <c r="T1152" i="73"/>
  <c r="U1152" i="73"/>
  <c r="Y73" i="73"/>
  <c r="V73" i="73"/>
  <c r="T73" i="73"/>
  <c r="U73" i="73"/>
  <c r="X73" i="73"/>
  <c r="V635" i="87"/>
  <c r="U635" i="87"/>
  <c r="T348" i="73"/>
  <c r="X348" i="73"/>
  <c r="U348" i="73"/>
  <c r="V348" i="73"/>
  <c r="Y348" i="73"/>
  <c r="U739" i="87"/>
  <c r="V739" i="87"/>
  <c r="X133" i="73"/>
  <c r="V133" i="73"/>
  <c r="Y133" i="73"/>
  <c r="T133" i="73"/>
  <c r="U133" i="73"/>
  <c r="Y565" i="73"/>
  <c r="T565" i="73"/>
  <c r="X565" i="73"/>
  <c r="U565" i="73"/>
  <c r="V565" i="73"/>
  <c r="Y773" i="73"/>
  <c r="X773" i="73"/>
  <c r="T773" i="73"/>
  <c r="V773" i="73"/>
  <c r="U773" i="73"/>
  <c r="U815" i="87"/>
  <c r="V815" i="87"/>
  <c r="X113" i="73"/>
  <c r="U113" i="73"/>
  <c r="V113" i="73"/>
  <c r="Y113" i="73"/>
  <c r="T113" i="73"/>
  <c r="V518" i="87"/>
  <c r="U518" i="87"/>
  <c r="V571" i="87"/>
  <c r="U571" i="87"/>
  <c r="U1059" i="87"/>
  <c r="V1059" i="87"/>
  <c r="U485" i="87"/>
  <c r="V485" i="87"/>
  <c r="V400" i="87"/>
  <c r="U400" i="87"/>
  <c r="U463" i="87"/>
  <c r="V463" i="87"/>
  <c r="U352" i="87"/>
  <c r="V352" i="87"/>
  <c r="V356" i="87"/>
  <c r="U356" i="87"/>
  <c r="X1173" i="73"/>
  <c r="U1173" i="73"/>
  <c r="Y1173" i="73"/>
  <c r="T1173" i="73"/>
  <c r="V1173" i="73"/>
  <c r="V748" i="87"/>
  <c r="U748" i="87"/>
  <c r="U660" i="73"/>
  <c r="V660" i="73"/>
  <c r="Y660" i="73"/>
  <c r="X660" i="73"/>
  <c r="T660" i="73"/>
  <c r="V365" i="87"/>
  <c r="U365" i="87"/>
  <c r="U491" i="87"/>
  <c r="V491" i="87"/>
  <c r="V459" i="87"/>
  <c r="U459" i="87"/>
  <c r="V478" i="87"/>
  <c r="U478" i="87"/>
  <c r="U1083" i="73"/>
  <c r="V1083" i="73"/>
  <c r="T1083" i="73"/>
  <c r="X1083" i="73"/>
  <c r="Y1083" i="73"/>
  <c r="V537" i="87"/>
  <c r="U537" i="87"/>
  <c r="V782" i="87"/>
  <c r="U782" i="87"/>
  <c r="Y1176" i="73"/>
  <c r="U1176" i="73"/>
  <c r="X1176" i="73"/>
  <c r="V1176" i="73"/>
  <c r="T1176" i="73"/>
  <c r="T144" i="73"/>
  <c r="U144" i="73"/>
  <c r="V144" i="73"/>
  <c r="X144" i="73"/>
  <c r="Y144" i="73"/>
  <c r="X499" i="73"/>
  <c r="T499" i="73"/>
  <c r="U499" i="73"/>
  <c r="Y499" i="73"/>
  <c r="V499" i="73"/>
  <c r="V712" i="87"/>
  <c r="U712" i="87"/>
  <c r="U974" i="87"/>
  <c r="V974" i="87"/>
  <c r="V563" i="87"/>
  <c r="U563" i="87"/>
  <c r="V955" i="87"/>
  <c r="U955" i="87"/>
  <c r="U730" i="87"/>
  <c r="V730" i="87"/>
  <c r="V668" i="73"/>
  <c r="X668" i="73"/>
  <c r="U668" i="73"/>
  <c r="T668" i="73"/>
  <c r="Y668" i="73"/>
  <c r="Y801" i="73"/>
  <c r="X801" i="73"/>
  <c r="V801" i="73"/>
  <c r="T801" i="73"/>
  <c r="U801" i="73"/>
  <c r="Y132" i="73"/>
  <c r="V132" i="73"/>
  <c r="U132" i="73"/>
  <c r="X132" i="73"/>
  <c r="T132" i="73"/>
  <c r="V34" i="83"/>
  <c r="U34" i="83"/>
  <c r="U75" i="83"/>
  <c r="V75" i="83"/>
  <c r="Y355" i="73"/>
  <c r="V355" i="73"/>
  <c r="X355" i="73"/>
  <c r="T355" i="73"/>
  <c r="U355" i="73"/>
  <c r="Y275" i="73"/>
  <c r="U275" i="73"/>
  <c r="X275" i="73"/>
  <c r="V275" i="73"/>
  <c r="T275" i="73"/>
  <c r="U398" i="87"/>
  <c r="V398" i="87"/>
  <c r="T266" i="73"/>
  <c r="V266" i="73"/>
  <c r="X266" i="73"/>
  <c r="Y266" i="73"/>
  <c r="U266" i="73"/>
  <c r="T1180" i="73"/>
  <c r="U1180" i="73"/>
  <c r="X1180" i="73"/>
  <c r="Y1180" i="73"/>
  <c r="V1180" i="73"/>
  <c r="U673" i="87"/>
  <c r="V673" i="87"/>
  <c r="Y194" i="73"/>
  <c r="U194" i="73"/>
  <c r="V194" i="73"/>
  <c r="T194" i="73"/>
  <c r="X194" i="73"/>
  <c r="U838" i="87"/>
  <c r="V838" i="87"/>
  <c r="V592" i="87"/>
  <c r="U592" i="87"/>
  <c r="Y1004" i="73"/>
  <c r="X1004" i="73"/>
  <c r="V1004" i="73"/>
  <c r="T1004" i="73"/>
  <c r="U1004" i="73"/>
  <c r="V413" i="87"/>
  <c r="U413" i="87"/>
  <c r="V452" i="73"/>
  <c r="Y452" i="73"/>
  <c r="U452" i="73"/>
  <c r="T452" i="73"/>
  <c r="X452" i="73"/>
  <c r="V573" i="87"/>
  <c r="U573" i="87"/>
  <c r="V1006" i="87"/>
  <c r="U1006" i="87"/>
  <c r="Y284" i="73"/>
  <c r="V284" i="73"/>
  <c r="X284" i="73"/>
  <c r="U284" i="73"/>
  <c r="T284" i="73"/>
  <c r="V954" i="87"/>
  <c r="U954" i="87"/>
  <c r="X491" i="73"/>
  <c r="Y491" i="73"/>
  <c r="T491" i="73"/>
  <c r="V491" i="73"/>
  <c r="U491" i="73"/>
  <c r="U757" i="87"/>
  <c r="V757" i="87"/>
  <c r="V750" i="87"/>
  <c r="U750" i="87"/>
  <c r="Y1033" i="73"/>
  <c r="U1033" i="73"/>
  <c r="X1033" i="73"/>
  <c r="T1033" i="73"/>
  <c r="V1033" i="73"/>
  <c r="V602" i="87"/>
  <c r="U602" i="87"/>
  <c r="U1039" i="87"/>
  <c r="V1039" i="87"/>
  <c r="V462" i="87"/>
  <c r="U462" i="87"/>
  <c r="U1020" i="87"/>
  <c r="V1020" i="87"/>
  <c r="U734" i="87"/>
  <c r="V734" i="87"/>
  <c r="T277" i="73"/>
  <c r="X277" i="73"/>
  <c r="V277" i="73"/>
  <c r="Y277" i="73"/>
  <c r="U277" i="73"/>
  <c r="V779" i="87"/>
  <c r="U779" i="87"/>
  <c r="V604" i="87"/>
  <c r="U604" i="87"/>
  <c r="U361" i="87"/>
  <c r="V361" i="87"/>
  <c r="V251" i="73"/>
  <c r="U251" i="73"/>
  <c r="X251" i="73"/>
  <c r="T251" i="73"/>
  <c r="Y251" i="73"/>
  <c r="U919" i="87"/>
  <c r="V919" i="87"/>
  <c r="V580" i="87"/>
  <c r="U580" i="87"/>
  <c r="U12" i="73"/>
  <c r="V12" i="73"/>
  <c r="X12" i="73"/>
  <c r="Y12" i="73"/>
  <c r="T12" i="73"/>
  <c r="T318" i="73"/>
  <c r="X318" i="73"/>
  <c r="Y318" i="73"/>
  <c r="U318" i="73"/>
  <c r="V318" i="73"/>
  <c r="V740" i="87"/>
  <c r="U740" i="87"/>
  <c r="U357" i="87"/>
  <c r="V357" i="87"/>
  <c r="U729" i="87"/>
  <c r="V729" i="87"/>
  <c r="T614" i="73"/>
  <c r="U614" i="73"/>
  <c r="X614" i="73"/>
  <c r="Y614" i="73"/>
  <c r="V614" i="73"/>
  <c r="U421" i="87"/>
  <c r="V421" i="87"/>
  <c r="X384" i="73"/>
  <c r="V384" i="73"/>
  <c r="Y384" i="73"/>
  <c r="U384" i="73"/>
  <c r="T384" i="73"/>
  <c r="U403" i="87"/>
  <c r="V403" i="87"/>
  <c r="V619" i="87"/>
  <c r="U619" i="87"/>
  <c r="V843" i="87"/>
  <c r="U843" i="87"/>
  <c r="X224" i="73"/>
  <c r="U224" i="73"/>
  <c r="Y224" i="73"/>
  <c r="V224" i="73"/>
  <c r="T224" i="73"/>
  <c r="V805" i="87"/>
  <c r="U805" i="87"/>
  <c r="V1083" i="87"/>
  <c r="U1083" i="87"/>
  <c r="Y987" i="73"/>
  <c r="V987" i="73"/>
  <c r="U987" i="73"/>
  <c r="T987" i="73"/>
  <c r="X987" i="73"/>
  <c r="V799" i="87"/>
  <c r="U799" i="87"/>
  <c r="Y535" i="73"/>
  <c r="U535" i="73"/>
  <c r="X535" i="73"/>
  <c r="T535" i="73"/>
  <c r="V535" i="73"/>
  <c r="V541" i="87"/>
  <c r="U541" i="87"/>
  <c r="Y1163" i="73"/>
  <c r="X1163" i="73"/>
  <c r="V1163" i="73"/>
  <c r="U1163" i="73"/>
  <c r="T1163" i="73"/>
  <c r="U362" i="87"/>
  <c r="V362" i="87"/>
  <c r="V536" i="87"/>
  <c r="U536" i="87"/>
  <c r="U344" i="87"/>
  <c r="V344" i="87"/>
  <c r="X841" i="73"/>
  <c r="U841" i="73"/>
  <c r="T841" i="73"/>
  <c r="V841" i="73"/>
  <c r="Y841" i="73"/>
  <c r="V498" i="87"/>
  <c r="U498" i="87"/>
  <c r="V1041" i="73"/>
  <c r="Y1041" i="73"/>
  <c r="U1041" i="73"/>
  <c r="X1041" i="73"/>
  <c r="T1041" i="73"/>
  <c r="U552" i="87"/>
  <c r="V552" i="87"/>
  <c r="X879" i="73"/>
  <c r="T879" i="73"/>
  <c r="Y879" i="73"/>
  <c r="V879" i="73"/>
  <c r="U879" i="73"/>
  <c r="Y1103" i="73"/>
  <c r="X1103" i="73"/>
  <c r="V1103" i="73"/>
  <c r="U1103" i="73"/>
  <c r="T1103" i="73"/>
  <c r="T27" i="73"/>
  <c r="Y27" i="73"/>
  <c r="X27" i="73"/>
  <c r="U27" i="73"/>
  <c r="V27" i="73"/>
  <c r="U981" i="87"/>
  <c r="V981" i="87"/>
  <c r="U165" i="73"/>
  <c r="T165" i="73"/>
  <c r="X165" i="73"/>
  <c r="V165" i="73"/>
  <c r="Y165" i="73"/>
  <c r="X214" i="73"/>
  <c r="T214" i="73"/>
  <c r="Y214" i="73"/>
  <c r="V214" i="73"/>
  <c r="U214" i="73"/>
  <c r="T725" i="73"/>
  <c r="U725" i="73"/>
  <c r="V725" i="73"/>
  <c r="Y725" i="73"/>
  <c r="X725" i="73"/>
  <c r="V419" i="87"/>
  <c r="U419" i="87"/>
  <c r="U381" i="87"/>
  <c r="V381" i="87"/>
  <c r="U339" i="73"/>
  <c r="X339" i="73"/>
  <c r="V339" i="73"/>
  <c r="T339" i="73"/>
  <c r="Y339" i="73"/>
  <c r="U616" i="87"/>
  <c r="V616" i="87"/>
  <c r="U972" i="87"/>
  <c r="V972" i="87"/>
  <c r="V822" i="87"/>
  <c r="U822" i="87"/>
  <c r="U267" i="73"/>
  <c r="Y267" i="73"/>
  <c r="X267" i="73"/>
  <c r="T267" i="73"/>
  <c r="V267" i="73"/>
  <c r="U721" i="87"/>
  <c r="V721" i="87"/>
  <c r="U340" i="87"/>
  <c r="V340" i="87"/>
  <c r="V649" i="87"/>
  <c r="U649" i="87"/>
  <c r="U181" i="73"/>
  <c r="X181" i="73"/>
  <c r="V181" i="73"/>
  <c r="T181" i="73"/>
  <c r="Y181" i="73"/>
  <c r="V1013" i="87"/>
  <c r="U1013" i="87"/>
  <c r="U155" i="73"/>
  <c r="X155" i="73"/>
  <c r="T155" i="73"/>
  <c r="Y155" i="73"/>
  <c r="V155" i="73"/>
  <c r="X823" i="73"/>
  <c r="V823" i="73"/>
  <c r="Y823" i="73"/>
  <c r="T823" i="73"/>
  <c r="U823" i="73"/>
  <c r="U387" i="87"/>
  <c r="V387" i="87"/>
  <c r="U1043" i="87"/>
  <c r="V1043" i="87"/>
  <c r="U576" i="87"/>
  <c r="V576" i="87"/>
  <c r="X793" i="73"/>
  <c r="V793" i="73"/>
  <c r="Y793" i="73"/>
  <c r="T793" i="73"/>
  <c r="U793" i="73"/>
  <c r="U700" i="73"/>
  <c r="Y700" i="73"/>
  <c r="X700" i="73"/>
  <c r="T700" i="73"/>
  <c r="V700" i="73"/>
  <c r="X569" i="73"/>
  <c r="U569" i="73"/>
  <c r="V569" i="73"/>
  <c r="T569" i="73"/>
  <c r="Y569" i="73"/>
  <c r="V1113" i="73"/>
  <c r="Y1113" i="73"/>
  <c r="T1113" i="73"/>
  <c r="U1113" i="73"/>
  <c r="X1113" i="73"/>
  <c r="V952" i="87"/>
  <c r="U952" i="87"/>
  <c r="V914" i="87"/>
  <c r="U914" i="87"/>
  <c r="V54" i="83"/>
  <c r="U54" i="83"/>
  <c r="V669" i="87"/>
  <c r="U669" i="87"/>
  <c r="V958" i="87"/>
  <c r="U958" i="87"/>
  <c r="U749" i="87"/>
  <c r="V749" i="87"/>
  <c r="V1008" i="73"/>
  <c r="U1008" i="73"/>
  <c r="X1008" i="73"/>
  <c r="Y1008" i="73"/>
  <c r="T1008" i="73"/>
  <c r="V854" i="87"/>
  <c r="U854" i="87"/>
  <c r="U434" i="87"/>
  <c r="V434" i="87"/>
  <c r="X35" i="73"/>
  <c r="Y35" i="73"/>
  <c r="U35" i="73"/>
  <c r="V35" i="73"/>
  <c r="T35" i="73"/>
  <c r="V869" i="87"/>
  <c r="U869" i="87"/>
  <c r="T799" i="73"/>
  <c r="U799" i="73"/>
  <c r="V799" i="73"/>
  <c r="Y799" i="73"/>
  <c r="X799" i="73"/>
  <c r="U776" i="87"/>
  <c r="V776" i="87"/>
  <c r="U57" i="73"/>
  <c r="Y57" i="73"/>
  <c r="X57" i="73"/>
  <c r="T57" i="73"/>
  <c r="V57" i="73"/>
  <c r="V762" i="87"/>
  <c r="U762" i="87"/>
  <c r="V513" i="87"/>
  <c r="U513" i="87"/>
  <c r="U374" i="87"/>
  <c r="V374" i="87"/>
  <c r="V373" i="87"/>
  <c r="U373" i="87"/>
  <c r="V848" i="87"/>
  <c r="U848" i="87"/>
  <c r="V848" i="73"/>
  <c r="U848" i="73"/>
  <c r="X848" i="73"/>
  <c r="T848" i="73"/>
  <c r="Y848" i="73"/>
  <c r="U471" i="73"/>
  <c r="Y471" i="73"/>
  <c r="T471" i="73"/>
  <c r="X471" i="73"/>
  <c r="V471" i="73"/>
  <c r="X1194" i="73"/>
  <c r="U1194" i="73"/>
  <c r="V1194" i="73"/>
  <c r="T1194" i="73"/>
  <c r="Y1194" i="73"/>
  <c r="U408" i="87"/>
  <c r="V408" i="87"/>
  <c r="U274" i="73"/>
  <c r="V274" i="73"/>
  <c r="X274" i="73"/>
  <c r="T274" i="73"/>
  <c r="Y274" i="73"/>
  <c r="U724" i="87"/>
  <c r="V724" i="87"/>
  <c r="U948" i="73"/>
  <c r="X948" i="73"/>
  <c r="V948" i="73"/>
  <c r="Y948" i="73"/>
  <c r="T948" i="73"/>
  <c r="Y86" i="73"/>
  <c r="T86" i="73"/>
  <c r="U86" i="73"/>
  <c r="X86" i="73"/>
  <c r="V86" i="73"/>
  <c r="V504" i="87"/>
  <c r="U504" i="87"/>
  <c r="U1055" i="73"/>
  <c r="X1055" i="73"/>
  <c r="V1055" i="73"/>
  <c r="Y1055" i="73"/>
  <c r="T1055" i="73"/>
  <c r="U570" i="87"/>
  <c r="V570" i="87"/>
  <c r="V124" i="73"/>
  <c r="T124" i="73"/>
  <c r="Y124" i="73"/>
  <c r="X124" i="73"/>
  <c r="U124" i="73"/>
  <c r="V382" i="87"/>
  <c r="U382" i="87"/>
  <c r="V896" i="87"/>
  <c r="U896" i="87"/>
  <c r="V341" i="87"/>
  <c r="U341" i="87"/>
  <c r="U412" i="87"/>
  <c r="V412" i="87"/>
  <c r="V383" i="87"/>
  <c r="U383" i="87"/>
  <c r="V683" i="87"/>
  <c r="U683" i="87"/>
  <c r="V906" i="73"/>
  <c r="Y906" i="73"/>
  <c r="T906" i="73"/>
  <c r="U906" i="73"/>
  <c r="X906" i="73"/>
  <c r="V493" i="87"/>
  <c r="U493" i="87"/>
  <c r="T732" i="73"/>
  <c r="V732" i="73"/>
  <c r="Y732" i="73"/>
  <c r="U732" i="73"/>
  <c r="X732" i="73"/>
  <c r="U904" i="87"/>
  <c r="V904" i="87"/>
  <c r="T641" i="73"/>
  <c r="Y641" i="73"/>
  <c r="V641" i="73"/>
  <c r="X641" i="73"/>
  <c r="U641" i="73"/>
  <c r="U902" i="87"/>
  <c r="V902" i="87"/>
  <c r="U319" i="83"/>
  <c r="V319" i="83"/>
  <c r="T184" i="73"/>
  <c r="X184" i="73"/>
  <c r="V184" i="73"/>
  <c r="Y184" i="73"/>
  <c r="U184" i="73"/>
  <c r="V620" i="87"/>
  <c r="U620" i="87"/>
  <c r="U367" i="87"/>
  <c r="V367" i="87"/>
  <c r="V565" i="87"/>
  <c r="U565" i="87"/>
  <c r="U654" i="87"/>
  <c r="V654" i="87"/>
  <c r="U709" i="87"/>
  <c r="V709" i="87"/>
  <c r="V560" i="87"/>
  <c r="U560" i="87"/>
  <c r="U819" i="87"/>
  <c r="V819" i="87"/>
  <c r="Y337" i="73"/>
  <c r="V337" i="73"/>
  <c r="X337" i="73"/>
  <c r="U337" i="73"/>
  <c r="T337" i="73"/>
  <c r="V296" i="83"/>
  <c r="U296" i="83"/>
  <c r="Y40" i="73"/>
  <c r="X40" i="73"/>
  <c r="U40" i="73"/>
  <c r="T40" i="73"/>
  <c r="V40" i="73"/>
  <c r="X615" i="73"/>
  <c r="Y615" i="73"/>
  <c r="T615" i="73"/>
  <c r="U615" i="73"/>
  <c r="V615" i="73"/>
  <c r="V988" i="87"/>
  <c r="U988" i="87"/>
  <c r="U926" i="87"/>
  <c r="V926" i="87"/>
  <c r="V991" i="87"/>
  <c r="U991" i="87"/>
  <c r="V426" i="87"/>
  <c r="U426" i="87"/>
  <c r="T982" i="73"/>
  <c r="V982" i="73"/>
  <c r="U982" i="73"/>
  <c r="X982" i="73"/>
  <c r="Y982" i="73"/>
  <c r="U338" i="87"/>
  <c r="V338" i="87"/>
  <c r="V899" i="87"/>
  <c r="U899" i="87"/>
  <c r="U704" i="87"/>
  <c r="V704" i="87"/>
  <c r="X638" i="73"/>
  <c r="V638" i="73"/>
  <c r="Y638" i="73"/>
  <c r="U638" i="73"/>
  <c r="T638" i="73"/>
  <c r="V993" i="87"/>
  <c r="U993" i="87"/>
  <c r="V505" i="87"/>
  <c r="U505" i="87"/>
  <c r="U903" i="87"/>
  <c r="V903" i="87"/>
  <c r="Y642" i="73"/>
  <c r="U642" i="73"/>
  <c r="V642" i="73"/>
  <c r="T642" i="73"/>
  <c r="X642" i="73"/>
  <c r="U833" i="87"/>
  <c r="V833" i="87"/>
  <c r="X1060" i="73"/>
  <c r="T1060" i="73"/>
  <c r="V1060" i="73"/>
  <c r="Y1060" i="73"/>
  <c r="U1060" i="73"/>
  <c r="U657" i="87"/>
  <c r="V657" i="87"/>
  <c r="U849" i="87"/>
  <c r="V849" i="87"/>
  <c r="U797" i="87"/>
  <c r="V797" i="87"/>
  <c r="T746" i="73"/>
  <c r="U746" i="73"/>
  <c r="V746" i="73"/>
  <c r="Y746" i="73"/>
  <c r="X746" i="73"/>
  <c r="V357" i="73"/>
  <c r="U357" i="73"/>
  <c r="Y357" i="73"/>
  <c r="X357" i="73"/>
  <c r="T357" i="73"/>
  <c r="U303" i="83"/>
  <c r="V303" i="83"/>
  <c r="X584" i="73"/>
  <c r="Y584" i="73"/>
  <c r="U584" i="73"/>
  <c r="V584" i="73"/>
  <c r="T584" i="73"/>
  <c r="V1126" i="73"/>
  <c r="Y1126" i="73"/>
  <c r="U1126" i="73"/>
  <c r="T1126" i="73"/>
  <c r="X1126" i="73"/>
  <c r="U844" i="87"/>
  <c r="V844" i="87"/>
  <c r="V439" i="73"/>
  <c r="T439" i="73"/>
  <c r="X439" i="73"/>
  <c r="Y439" i="73"/>
  <c r="U439" i="73"/>
  <c r="V429" i="87"/>
  <c r="U429" i="87"/>
  <c r="V369" i="87"/>
  <c r="U369" i="87"/>
  <c r="Y677" i="73"/>
  <c r="V677" i="73"/>
  <c r="T677" i="73"/>
  <c r="U677" i="73"/>
  <c r="X677" i="73"/>
  <c r="V567" i="87"/>
  <c r="U567" i="87"/>
  <c r="U556" i="87"/>
  <c r="V556" i="87"/>
  <c r="V480" i="87"/>
  <c r="U480" i="87"/>
  <c r="X13" i="73"/>
  <c r="Y13" i="73"/>
  <c r="T13" i="73"/>
  <c r="V13" i="73"/>
  <c r="U13" i="73"/>
  <c r="U754" i="87"/>
  <c r="V754" i="87"/>
  <c r="V1120" i="73"/>
  <c r="X1120" i="73"/>
  <c r="U1120" i="73"/>
  <c r="T1120" i="73"/>
  <c r="Y1120" i="73"/>
  <c r="V437" i="73"/>
  <c r="T437" i="73"/>
  <c r="U437" i="73"/>
  <c r="Y437" i="73"/>
  <c r="X437" i="73"/>
  <c r="U794" i="87"/>
  <c r="V794" i="87"/>
  <c r="Y374" i="73"/>
  <c r="U374" i="73"/>
  <c r="X374" i="73"/>
  <c r="V374" i="73"/>
  <c r="T374" i="73"/>
  <c r="V999" i="87"/>
  <c r="U999" i="87"/>
  <c r="U644" i="87"/>
  <c r="V644" i="87"/>
  <c r="U774" i="87"/>
  <c r="V774" i="87"/>
  <c r="U547" i="87"/>
  <c r="V547" i="87"/>
  <c r="U824" i="87"/>
  <c r="V824" i="87"/>
  <c r="V917" i="87"/>
  <c r="U917" i="87"/>
  <c r="Y522" i="73"/>
  <c r="T522" i="73"/>
  <c r="U522" i="73"/>
  <c r="V522" i="73"/>
  <c r="X522" i="73"/>
  <c r="V747" i="87"/>
  <c r="U747" i="87"/>
  <c r="V289" i="83"/>
  <c r="U289" i="83"/>
  <c r="X630" i="73"/>
  <c r="V630" i="73"/>
  <c r="T630" i="73"/>
  <c r="U630" i="73"/>
  <c r="Y630" i="73"/>
  <c r="V613" i="87"/>
  <c r="U613" i="87"/>
  <c r="U1078" i="87"/>
  <c r="V1078" i="87"/>
  <c r="X401" i="73"/>
  <c r="U401" i="73"/>
  <c r="Y401" i="73"/>
  <c r="V401" i="73"/>
  <c r="T401" i="73"/>
  <c r="V930" i="73"/>
  <c r="U930" i="73"/>
  <c r="T930" i="73"/>
  <c r="X930" i="73"/>
  <c r="Y930" i="73"/>
  <c r="X553" i="73"/>
  <c r="T553" i="73"/>
  <c r="Y553" i="73"/>
  <c r="V553" i="73"/>
  <c r="U553" i="73"/>
  <c r="V748" i="73"/>
  <c r="U748" i="73"/>
  <c r="Y748" i="73"/>
  <c r="T748" i="73"/>
  <c r="X748" i="73"/>
  <c r="V907" i="87"/>
  <c r="U907" i="87"/>
  <c r="U590" i="87"/>
  <c r="V590" i="87"/>
  <c r="V1035" i="87"/>
  <c r="U1035" i="87"/>
  <c r="V1064" i="87"/>
  <c r="U1064" i="87"/>
  <c r="U1040" i="87"/>
  <c r="V1040" i="87"/>
  <c r="V980" i="73"/>
  <c r="Y980" i="73"/>
  <c r="T980" i="73"/>
  <c r="U980" i="73"/>
  <c r="X980" i="73"/>
  <c r="X428" i="73"/>
  <c r="T428" i="73"/>
  <c r="U428" i="73"/>
  <c r="V428" i="73"/>
  <c r="Y428" i="73"/>
  <c r="U792" i="73"/>
  <c r="V792" i="73"/>
  <c r="X792" i="73"/>
  <c r="Y792" i="73"/>
  <c r="T792" i="73"/>
  <c r="V237" i="73"/>
  <c r="Y237" i="73"/>
  <c r="T237" i="73"/>
  <c r="X237" i="73"/>
  <c r="U237" i="73"/>
  <c r="V497" i="87"/>
  <c r="U497" i="87"/>
  <c r="U358" i="87"/>
  <c r="V358" i="87"/>
  <c r="Y710" i="73"/>
  <c r="U710" i="73"/>
  <c r="X710" i="73"/>
  <c r="T710" i="73"/>
  <c r="V710" i="73"/>
  <c r="U669" i="73"/>
  <c r="Y669" i="73"/>
  <c r="T669" i="73"/>
  <c r="V669" i="73"/>
  <c r="X669" i="73"/>
  <c r="U670" i="87"/>
  <c r="V670" i="87"/>
  <c r="U549" i="87"/>
  <c r="V549" i="87"/>
  <c r="X1079" i="73"/>
  <c r="V1079" i="73"/>
  <c r="T1079" i="73"/>
  <c r="U1079" i="73"/>
  <c r="Y1079" i="73"/>
  <c r="T305" i="73"/>
  <c r="X305" i="73"/>
  <c r="V305" i="73"/>
  <c r="U305" i="73"/>
  <c r="Y305" i="73"/>
  <c r="U593" i="87"/>
  <c r="V593" i="87"/>
  <c r="U244" i="73"/>
  <c r="Y244" i="73"/>
  <c r="X244" i="73"/>
  <c r="V244" i="73"/>
  <c r="T244" i="73"/>
  <c r="U659" i="87"/>
  <c r="V659" i="87"/>
  <c r="V769" i="87"/>
  <c r="U769" i="87"/>
  <c r="T70" i="73"/>
  <c r="Y70" i="73"/>
  <c r="X70" i="73"/>
  <c r="U70" i="73"/>
  <c r="V70" i="73"/>
  <c r="Y396" i="73"/>
  <c r="V396" i="73"/>
  <c r="T396" i="73"/>
  <c r="X396" i="73"/>
  <c r="U396" i="73"/>
  <c r="U368" i="87"/>
  <c r="V368" i="87"/>
  <c r="V861" i="87"/>
  <c r="U861" i="87"/>
  <c r="V963" i="87"/>
  <c r="U963" i="87"/>
  <c r="X1139" i="73"/>
  <c r="Y1139" i="73"/>
  <c r="U1139" i="73"/>
  <c r="V1139" i="73"/>
  <c r="T1139" i="73"/>
  <c r="Y640" i="73"/>
  <c r="X640" i="73"/>
  <c r="V640" i="73"/>
  <c r="U640" i="73"/>
  <c r="T640" i="73"/>
  <c r="U435" i="87"/>
  <c r="V435" i="87"/>
  <c r="V482" i="87"/>
  <c r="U482" i="87"/>
  <c r="V858" i="87"/>
  <c r="U858" i="87"/>
  <c r="U375" i="87"/>
  <c r="V375" i="87"/>
  <c r="U916" i="87"/>
  <c r="V916" i="87"/>
  <c r="V346" i="87"/>
  <c r="U346" i="87"/>
  <c r="U652" i="87"/>
  <c r="V652" i="87"/>
  <c r="U1069" i="87"/>
  <c r="V1069" i="87"/>
  <c r="V825" i="87"/>
  <c r="U825" i="87"/>
  <c r="U1057" i="87"/>
  <c r="V1057" i="87"/>
  <c r="U892" i="87"/>
  <c r="V892" i="87"/>
  <c r="Y312" i="73"/>
  <c r="T312" i="73"/>
  <c r="X312" i="73"/>
  <c r="V312" i="73"/>
  <c r="U312" i="73"/>
  <c r="T60" i="73"/>
  <c r="U60" i="73"/>
  <c r="Y60" i="73"/>
  <c r="V60" i="73"/>
  <c r="X60" i="73"/>
  <c r="V1045" i="87"/>
  <c r="U1045" i="87"/>
  <c r="U862" i="87"/>
  <c r="V862" i="87"/>
  <c r="U43" i="73"/>
  <c r="X43" i="73"/>
  <c r="T43" i="73"/>
  <c r="Y43" i="73"/>
  <c r="V43" i="73"/>
  <c r="V909" i="87"/>
  <c r="U909" i="87"/>
  <c r="V594" i="87"/>
  <c r="U594" i="87"/>
  <c r="Y898" i="73"/>
  <c r="X898" i="73"/>
  <c r="V898" i="73"/>
  <c r="U898" i="73"/>
  <c r="T898" i="73"/>
  <c r="Y1042" i="73"/>
  <c r="V1042" i="73"/>
  <c r="T1042" i="73"/>
  <c r="X1042" i="73"/>
  <c r="U1042" i="73"/>
  <c r="T828" i="73"/>
  <c r="V828" i="73"/>
  <c r="U828" i="73"/>
  <c r="X828" i="73"/>
  <c r="Y828" i="73"/>
  <c r="V1030" i="87"/>
  <c r="U1030" i="87"/>
  <c r="X635" i="73"/>
  <c r="U635" i="73"/>
  <c r="T635" i="73"/>
  <c r="V635" i="73"/>
  <c r="Y635" i="73"/>
  <c r="U438" i="87"/>
  <c r="V438" i="87"/>
  <c r="V405" i="87"/>
  <c r="U405" i="87"/>
  <c r="U793" i="87"/>
  <c r="V793" i="87"/>
  <c r="V1075" i="87"/>
  <c r="U1075" i="87"/>
  <c r="V399" i="87"/>
  <c r="U399" i="87"/>
  <c r="U752" i="87"/>
  <c r="V752" i="87"/>
  <c r="U710" i="87"/>
  <c r="V710" i="87"/>
  <c r="U587" i="87"/>
  <c r="V587" i="87"/>
  <c r="V55" i="83"/>
  <c r="U55" i="83"/>
  <c r="V453" i="87"/>
  <c r="U453" i="87"/>
  <c r="T593" i="73"/>
  <c r="U593" i="73"/>
  <c r="Y593" i="73"/>
  <c r="X593" i="73"/>
  <c r="V593" i="73"/>
  <c r="Y1063" i="73"/>
  <c r="U1063" i="73"/>
  <c r="X1063" i="73"/>
  <c r="V1063" i="73"/>
  <c r="T1063" i="73"/>
  <c r="U1002" i="73"/>
  <c r="T1002" i="73"/>
  <c r="X1002" i="73"/>
  <c r="Y1002" i="73"/>
  <c r="V1002" i="73"/>
  <c r="V553" i="87"/>
  <c r="U553" i="87"/>
  <c r="V871" i="87"/>
  <c r="U871" i="87"/>
  <c r="V588" i="87"/>
  <c r="U588" i="87"/>
  <c r="U1009" i="87"/>
  <c r="V1009" i="87"/>
  <c r="U736" i="87"/>
  <c r="V736" i="87"/>
  <c r="V178" i="73"/>
  <c r="Y178" i="73"/>
  <c r="U178" i="73"/>
  <c r="X178" i="73"/>
  <c r="T178" i="73"/>
  <c r="Y1050" i="73"/>
  <c r="V1050" i="73"/>
  <c r="T1050" i="73"/>
  <c r="X1050" i="73"/>
  <c r="U1050" i="73"/>
  <c r="U443" i="87"/>
  <c r="V443" i="87"/>
  <c r="Y847" i="73"/>
  <c r="X847" i="73"/>
  <c r="V847" i="73"/>
  <c r="T847" i="73"/>
  <c r="U847" i="73"/>
  <c r="U1015" i="87"/>
  <c r="V1015" i="87"/>
  <c r="U220" i="73"/>
  <c r="T220" i="73"/>
  <c r="X220" i="73"/>
  <c r="V220" i="73"/>
  <c r="Y220" i="73"/>
  <c r="V925" i="87"/>
  <c r="U925" i="87"/>
  <c r="V621" i="87"/>
  <c r="U621" i="87"/>
  <c r="U859" i="87"/>
  <c r="V859" i="87"/>
  <c r="U349" i="87"/>
  <c r="V349" i="87"/>
  <c r="V666" i="73"/>
  <c r="U666" i="73"/>
  <c r="Y666" i="73"/>
  <c r="T666" i="73"/>
  <c r="X666" i="73"/>
  <c r="T197" i="73"/>
  <c r="X197" i="73"/>
  <c r="V197" i="73"/>
  <c r="Y197" i="73"/>
  <c r="U197" i="73"/>
  <c r="U949" i="87"/>
  <c r="V949" i="87"/>
  <c r="V1079" i="87"/>
  <c r="U1079" i="87"/>
  <c r="V915" i="87"/>
  <c r="U915" i="87"/>
  <c r="U956" i="87"/>
  <c r="V956" i="87"/>
  <c r="U808" i="87"/>
  <c r="V808" i="87"/>
  <c r="U366" i="87"/>
  <c r="V366" i="87"/>
  <c r="U1060" i="87"/>
  <c r="V1060" i="87"/>
  <c r="V1153" i="73"/>
  <c r="U1153" i="73"/>
  <c r="T1153" i="73"/>
  <c r="Y1153" i="73"/>
  <c r="X1153" i="73"/>
  <c r="T511" i="73"/>
  <c r="U511" i="73"/>
  <c r="V511" i="73"/>
  <c r="X511" i="73"/>
  <c r="Y511" i="73"/>
  <c r="V365" i="73"/>
  <c r="U365" i="73"/>
  <c r="T365" i="73"/>
  <c r="X365" i="73"/>
  <c r="Y365" i="73"/>
  <c r="X880" i="73"/>
  <c r="U880" i="73"/>
  <c r="Y880" i="73"/>
  <c r="T880" i="73"/>
  <c r="V880" i="73"/>
  <c r="U708" i="87"/>
  <c r="V708" i="87"/>
  <c r="U455" i="87"/>
  <c r="V455" i="87"/>
  <c r="U766" i="87"/>
  <c r="V766" i="87"/>
  <c r="Y501" i="73"/>
  <c r="V501" i="73"/>
  <c r="U501" i="73"/>
  <c r="T501" i="73"/>
  <c r="X501" i="73"/>
  <c r="T985" i="73"/>
  <c r="X985" i="73"/>
  <c r="Y985" i="73"/>
  <c r="V985" i="73"/>
  <c r="U985" i="73"/>
  <c r="V655" i="73"/>
  <c r="Y655" i="73"/>
  <c r="T655" i="73"/>
  <c r="X655" i="73"/>
  <c r="U655" i="73"/>
  <c r="V944" i="87"/>
  <c r="U944" i="87"/>
  <c r="X683" i="73"/>
  <c r="V683" i="73"/>
  <c r="T683" i="73"/>
  <c r="U683" i="73"/>
  <c r="Y683" i="73"/>
  <c r="V1037" i="87"/>
  <c r="U1037" i="87"/>
  <c r="T623" i="73"/>
  <c r="U623" i="73"/>
  <c r="V623" i="73"/>
  <c r="X623" i="73"/>
  <c r="Y623" i="73"/>
  <c r="V802" i="87"/>
  <c r="U802" i="87"/>
  <c r="U970" i="87"/>
  <c r="V970" i="87"/>
  <c r="V376" i="87"/>
  <c r="U376" i="87"/>
  <c r="X1003" i="73"/>
  <c r="T1003" i="73"/>
  <c r="V1003" i="73"/>
  <c r="Y1003" i="73"/>
  <c r="U1003" i="73"/>
  <c r="V889" i="87"/>
  <c r="U889" i="87"/>
  <c r="Y321" i="73"/>
  <c r="V321" i="73"/>
  <c r="T321" i="73"/>
  <c r="X321" i="73"/>
  <c r="U321" i="73"/>
  <c r="V742" i="87"/>
  <c r="U742" i="87"/>
  <c r="V354" i="87"/>
  <c r="U354" i="87"/>
  <c r="U502" i="87"/>
  <c r="V502" i="87"/>
  <c r="V928" i="87"/>
  <c r="U928" i="87"/>
  <c r="U545" i="87"/>
  <c r="V545" i="87"/>
  <c r="U586" i="87"/>
  <c r="V586" i="87"/>
  <c r="V865" i="87"/>
  <c r="U865" i="87"/>
  <c r="V626" i="87"/>
  <c r="U626" i="87"/>
  <c r="U872" i="87"/>
  <c r="V872" i="87"/>
  <c r="U979" i="87"/>
  <c r="V979" i="87"/>
  <c r="X74" i="73"/>
  <c r="T74" i="73"/>
  <c r="V74" i="73"/>
  <c r="Y74" i="73"/>
  <c r="U74" i="73"/>
  <c r="V16" i="83"/>
  <c r="U16" i="83"/>
  <c r="V680" i="87"/>
  <c r="U680" i="87"/>
  <c r="V339" i="87"/>
  <c r="U339" i="87"/>
  <c r="V384" i="87"/>
  <c r="U384" i="87"/>
  <c r="V79" i="83"/>
  <c r="U79" i="83"/>
  <c r="U257" i="73"/>
  <c r="V257" i="73"/>
  <c r="X257" i="73"/>
  <c r="Y257" i="73"/>
  <c r="T257" i="73"/>
  <c r="V775" i="87"/>
  <c r="U775" i="87"/>
  <c r="X769" i="73"/>
  <c r="T769" i="73"/>
  <c r="V769" i="73"/>
  <c r="Y769" i="73"/>
  <c r="U769" i="73"/>
  <c r="U530" i="87"/>
  <c r="V530" i="87"/>
  <c r="V660" i="87"/>
  <c r="U660" i="87"/>
  <c r="V688" i="87"/>
  <c r="U688" i="87"/>
  <c r="X1162" i="73"/>
  <c r="T1162" i="73"/>
  <c r="V1162" i="73"/>
  <c r="U1162" i="73"/>
  <c r="Y1162" i="73"/>
  <c r="U634" i="87"/>
  <c r="V634" i="87"/>
  <c r="Y1199" i="73"/>
  <c r="X1199" i="73"/>
  <c r="V1199" i="73"/>
  <c r="T1199" i="73"/>
  <c r="U1199" i="73"/>
  <c r="V836" i="87"/>
  <c r="U836" i="87"/>
  <c r="U475" i="73"/>
  <c r="X475" i="73"/>
  <c r="V475" i="73"/>
  <c r="Y475" i="73"/>
  <c r="T475" i="73"/>
  <c r="V550" i="73"/>
  <c r="T550" i="73"/>
  <c r="X550" i="73"/>
  <c r="Y550" i="73"/>
  <c r="U550" i="73"/>
  <c r="AA475" i="73" l="1"/>
  <c r="Z475" i="73"/>
  <c r="AA257" i="73"/>
  <c r="Z257" i="73"/>
  <c r="X802" i="87"/>
  <c r="W802" i="87"/>
  <c r="X296" i="83"/>
  <c r="W296" i="83"/>
  <c r="Z194" i="73"/>
  <c r="AA194" i="73"/>
  <c r="Z355" i="73"/>
  <c r="AA355" i="73"/>
  <c r="X537" i="87"/>
  <c r="W537" i="87"/>
  <c r="AA660" i="73"/>
  <c r="Z660" i="73"/>
  <c r="W739" i="87"/>
  <c r="X739" i="87"/>
  <c r="W635" i="87"/>
  <c r="X635" i="87"/>
  <c r="W487" i="87"/>
  <c r="X487" i="87"/>
  <c r="AA530" i="73"/>
  <c r="Z530" i="73"/>
  <c r="Z931" i="73"/>
  <c r="AA931" i="73"/>
  <c r="X676" i="87"/>
  <c r="W676" i="87"/>
  <c r="X554" i="87"/>
  <c r="W554" i="87"/>
  <c r="Z670" i="73"/>
  <c r="AA670" i="73"/>
  <c r="AA972" i="73"/>
  <c r="Z972" i="73"/>
  <c r="Z976" i="73"/>
  <c r="AA976" i="73"/>
  <c r="W1068" i="87"/>
  <c r="X1068" i="87"/>
  <c r="W1067" i="87"/>
  <c r="X1067" i="87"/>
  <c r="X792" i="87"/>
  <c r="W792" i="87"/>
  <c r="W760" i="87"/>
  <c r="X760" i="87"/>
  <c r="AA407" i="73"/>
  <c r="Z407" i="73"/>
  <c r="W817" i="87"/>
  <c r="X817" i="87"/>
  <c r="W990" i="87"/>
  <c r="X990" i="87"/>
  <c r="X521" i="87"/>
  <c r="W521" i="87"/>
  <c r="Z701" i="73"/>
  <c r="AA701" i="73"/>
  <c r="Z508" i="73"/>
  <c r="AA508" i="73"/>
  <c r="W423" i="87"/>
  <c r="X423" i="87"/>
  <c r="Z1201" i="73"/>
  <c r="AA1201" i="73"/>
  <c r="AA915" i="73"/>
  <c r="Z915" i="73"/>
  <c r="W1051" i="87"/>
  <c r="X1051" i="87"/>
  <c r="X653" i="87"/>
  <c r="W653" i="87"/>
  <c r="AA768" i="73"/>
  <c r="Z768" i="73"/>
  <c r="X705" i="87"/>
  <c r="W705" i="87"/>
  <c r="W832" i="87"/>
  <c r="X832" i="87"/>
  <c r="X510" i="87"/>
  <c r="W510" i="87"/>
  <c r="AA904" i="73"/>
  <c r="Z904" i="73"/>
  <c r="X323" i="83"/>
  <c r="W323" i="83"/>
  <c r="AA296" i="73"/>
  <c r="Z296" i="73"/>
  <c r="AA361" i="73"/>
  <c r="Z361" i="73"/>
  <c r="AA941" i="73"/>
  <c r="Z941" i="73"/>
  <c r="Z894" i="73"/>
  <c r="AA894" i="73"/>
  <c r="W796" i="87"/>
  <c r="X796" i="87"/>
  <c r="X13" i="83"/>
  <c r="W13" i="83"/>
  <c r="W76" i="83"/>
  <c r="X76" i="83"/>
  <c r="AA81" i="73"/>
  <c r="Z81" i="73"/>
  <c r="Z624" i="73"/>
  <c r="AA624" i="73"/>
  <c r="X640" i="87"/>
  <c r="W640" i="87"/>
  <c r="AA349" i="73"/>
  <c r="Z349" i="73"/>
  <c r="X1022" i="87"/>
  <c r="W1022" i="87"/>
  <c r="X558" i="87"/>
  <c r="W558" i="87"/>
  <c r="Z488" i="73"/>
  <c r="AA488" i="73"/>
  <c r="X517" i="87"/>
  <c r="W517" i="87"/>
  <c r="AA693" i="73"/>
  <c r="Z693" i="73"/>
  <c r="Z772" i="73"/>
  <c r="AA772" i="73"/>
  <c r="AA977" i="73"/>
  <c r="Z977" i="73"/>
  <c r="Z767" i="73"/>
  <c r="AA767" i="73"/>
  <c r="Z620" i="73"/>
  <c r="AA620" i="73"/>
  <c r="AA207" i="73"/>
  <c r="Z207" i="73"/>
  <c r="W582" i="87"/>
  <c r="X582" i="87"/>
  <c r="Z1026" i="73"/>
  <c r="AA1026" i="73"/>
  <c r="X11" i="83"/>
  <c r="W11" i="83"/>
  <c r="AA715" i="73"/>
  <c r="Z715" i="73"/>
  <c r="X427" i="87"/>
  <c r="W427" i="87"/>
  <c r="X572" i="87"/>
  <c r="W572" i="87"/>
  <c r="Z737" i="73"/>
  <c r="AA737" i="73"/>
  <c r="Z240" i="73"/>
  <c r="AA240" i="73"/>
  <c r="X58" i="83"/>
  <c r="W58" i="83"/>
  <c r="Z380" i="73"/>
  <c r="AA380" i="73"/>
  <c r="W78" i="83"/>
  <c r="X78" i="83"/>
  <c r="X957" i="87"/>
  <c r="W957" i="87"/>
  <c r="W379" i="87"/>
  <c r="X379" i="87"/>
  <c r="AA743" i="73"/>
  <c r="Z743" i="73"/>
  <c r="Z486" i="73"/>
  <c r="AA486" i="73"/>
  <c r="AA621" i="73"/>
  <c r="Z621" i="73"/>
  <c r="Z1143" i="73"/>
  <c r="AA1143" i="73"/>
  <c r="W813" i="87"/>
  <c r="X813" i="87"/>
  <c r="AA521" i="73"/>
  <c r="Z521" i="73"/>
  <c r="Z1149" i="73"/>
  <c r="AA1149" i="73"/>
  <c r="AA268" i="73"/>
  <c r="Z268" i="73"/>
  <c r="Z983" i="73"/>
  <c r="AA983" i="73"/>
  <c r="Z397" i="73"/>
  <c r="AA397" i="73"/>
  <c r="W978" i="87"/>
  <c r="X978" i="87"/>
  <c r="X528" i="87"/>
  <c r="W528" i="87"/>
  <c r="AA164" i="73"/>
  <c r="Z164" i="73"/>
  <c r="AA846" i="73"/>
  <c r="Z846" i="73"/>
  <c r="X759" i="87"/>
  <c r="W759" i="87"/>
  <c r="AA1110" i="73"/>
  <c r="Z1110" i="73"/>
  <c r="AA557" i="73"/>
  <c r="Z557" i="73"/>
  <c r="AA682" i="73"/>
  <c r="Z682" i="73"/>
  <c r="Z866" i="73"/>
  <c r="AA866" i="73"/>
  <c r="Z210" i="73"/>
  <c r="AA210" i="73"/>
  <c r="Z168" i="73"/>
  <c r="AA168" i="73"/>
  <c r="AA953" i="73"/>
  <c r="Z953" i="73"/>
  <c r="Z293" i="73"/>
  <c r="AA293" i="73"/>
  <c r="Z39" i="73"/>
  <c r="AA39" i="73"/>
  <c r="AA1125" i="73"/>
  <c r="Z1125" i="73"/>
  <c r="W31" i="83"/>
  <c r="X31" i="83"/>
  <c r="AA546" i="73"/>
  <c r="Z546" i="73"/>
  <c r="W663" i="87"/>
  <c r="X663" i="87"/>
  <c r="Z98" i="73"/>
  <c r="AA98" i="73"/>
  <c r="AA111" i="73"/>
  <c r="Z111" i="73"/>
  <c r="AA1178" i="73"/>
  <c r="Z1178" i="73"/>
  <c r="AA711" i="73"/>
  <c r="Z711" i="73"/>
  <c r="Z120" i="73"/>
  <c r="AA120" i="73"/>
  <c r="X888" i="87"/>
  <c r="W888" i="87"/>
  <c r="AA376" i="73"/>
  <c r="Z376" i="73"/>
  <c r="W735" i="87"/>
  <c r="X735" i="87"/>
  <c r="AA544" i="73"/>
  <c r="Z544" i="73"/>
  <c r="Z721" i="73"/>
  <c r="AA721" i="73"/>
  <c r="AA162" i="73"/>
  <c r="Z162" i="73"/>
  <c r="AA519" i="73"/>
  <c r="Z519" i="73"/>
  <c r="Z512" i="73"/>
  <c r="AA512" i="73"/>
  <c r="Z1107" i="73"/>
  <c r="AA1107" i="73"/>
  <c r="Z1032" i="73"/>
  <c r="AA1032" i="73"/>
  <c r="W961" i="87"/>
  <c r="X961" i="87"/>
  <c r="Z826" i="73"/>
  <c r="AA826" i="73"/>
  <c r="AA763" i="73"/>
  <c r="Z763" i="73"/>
  <c r="AA431" i="73"/>
  <c r="Z431" i="73"/>
  <c r="AA647" i="73"/>
  <c r="Z647" i="73"/>
  <c r="AA698" i="73"/>
  <c r="Z698" i="73"/>
  <c r="Z226" i="73"/>
  <c r="AA226" i="73"/>
  <c r="AA1101" i="73"/>
  <c r="Z1101" i="73"/>
  <c r="W578" i="87"/>
  <c r="X578" i="87"/>
  <c r="Z360" i="73"/>
  <c r="AA360" i="73"/>
  <c r="X457" i="87"/>
  <c r="W457" i="87"/>
  <c r="X658" i="87"/>
  <c r="W658" i="87"/>
  <c r="Z1081" i="73"/>
  <c r="AA1081" i="73"/>
  <c r="W672" i="87"/>
  <c r="X672" i="87"/>
  <c r="AA1006" i="73"/>
  <c r="Z1006" i="73"/>
  <c r="AA101" i="73"/>
  <c r="Z101" i="73"/>
  <c r="X589" i="87"/>
  <c r="W589" i="87"/>
  <c r="AA77" i="73"/>
  <c r="Z77" i="73"/>
  <c r="X850" i="87"/>
  <c r="W850" i="87"/>
  <c r="AA855" i="73"/>
  <c r="Z855" i="73"/>
  <c r="AA742" i="73"/>
  <c r="Z742" i="73"/>
  <c r="X1056" i="87"/>
  <c r="W1056" i="87"/>
  <c r="X943" i="87"/>
  <c r="W943" i="87"/>
  <c r="W66" i="83"/>
  <c r="X66" i="83"/>
  <c r="AA1185" i="73"/>
  <c r="Z1185" i="73"/>
  <c r="W569" i="87"/>
  <c r="X569" i="87"/>
  <c r="AA1085" i="73"/>
  <c r="Z1085" i="73"/>
  <c r="AA633" i="73"/>
  <c r="Z633" i="73"/>
  <c r="W516" i="87"/>
  <c r="X516" i="87"/>
  <c r="Z513" i="73"/>
  <c r="AA513" i="73"/>
  <c r="W772" i="87"/>
  <c r="X772" i="87"/>
  <c r="W538" i="87"/>
  <c r="X538" i="87"/>
  <c r="W931" i="87"/>
  <c r="X931" i="87"/>
  <c r="X430" i="87"/>
  <c r="W430" i="87"/>
  <c r="W906" i="87"/>
  <c r="X906" i="87"/>
  <c r="Z549" i="73"/>
  <c r="AA549" i="73"/>
  <c r="Z703" i="73"/>
  <c r="AA703" i="73"/>
  <c r="Z959" i="73"/>
  <c r="AA959" i="73"/>
  <c r="AA804" i="73"/>
  <c r="Z804" i="73"/>
  <c r="Z580" i="73"/>
  <c r="AA580" i="73"/>
  <c r="AA589" i="73"/>
  <c r="Z589" i="73"/>
  <c r="AA726" i="73"/>
  <c r="Z726" i="73"/>
  <c r="AA231" i="73"/>
  <c r="Z231" i="73"/>
  <c r="AA217" i="73"/>
  <c r="Z217" i="73"/>
  <c r="AA170" i="73"/>
  <c r="Z170" i="73"/>
  <c r="W900" i="87"/>
  <c r="X900" i="87"/>
  <c r="X1062" i="87"/>
  <c r="W1062" i="87"/>
  <c r="Z867" i="73"/>
  <c r="AA867" i="73"/>
  <c r="Z911" i="73"/>
  <c r="AA911" i="73"/>
  <c r="Z818" i="73"/>
  <c r="AA818" i="73"/>
  <c r="AA399" i="73"/>
  <c r="Z399" i="73"/>
  <c r="AA771" i="73"/>
  <c r="Z771" i="73"/>
  <c r="X665" i="87"/>
  <c r="W665" i="87"/>
  <c r="Z1177" i="73"/>
  <c r="AA1177" i="73"/>
  <c r="AA585" i="73"/>
  <c r="Z585" i="73"/>
  <c r="Z675" i="73"/>
  <c r="AA675" i="73"/>
  <c r="Z288" i="73"/>
  <c r="AA288" i="73"/>
  <c r="Z222" i="73"/>
  <c r="AA222" i="73"/>
  <c r="Z444" i="73"/>
  <c r="AA444" i="73"/>
  <c r="AA992" i="73"/>
  <c r="Z992" i="73"/>
  <c r="Z796" i="73"/>
  <c r="AA796" i="73"/>
  <c r="AA786" i="73"/>
  <c r="Z786" i="73"/>
  <c r="Z1010" i="73"/>
  <c r="AA1010" i="73"/>
  <c r="Z1031" i="73"/>
  <c r="AA1031" i="73"/>
  <c r="Z1086" i="73"/>
  <c r="AA1086" i="73"/>
  <c r="Z1084" i="73"/>
  <c r="AA1084" i="73"/>
  <c r="X292" i="83"/>
  <c r="W292" i="83"/>
  <c r="W835" i="87"/>
  <c r="X835" i="87"/>
  <c r="AA1179" i="73"/>
  <c r="Z1179" i="73"/>
  <c r="AA963" i="73"/>
  <c r="Z963" i="73"/>
  <c r="X83" i="83"/>
  <c r="W83" i="83"/>
  <c r="X606" i="87"/>
  <c r="W606" i="87"/>
  <c r="AA21" i="73"/>
  <c r="Z21" i="73"/>
  <c r="Z189" i="73"/>
  <c r="AA189" i="73"/>
  <c r="X65" i="83"/>
  <c r="W65" i="83"/>
  <c r="W615" i="87"/>
  <c r="X615" i="87"/>
  <c r="W433" i="87"/>
  <c r="X433" i="87"/>
  <c r="AA449" i="73"/>
  <c r="Z449" i="73"/>
  <c r="X834" i="87"/>
  <c r="W834" i="87"/>
  <c r="W1087" i="87"/>
  <c r="X1087" i="87"/>
  <c r="Z625" i="73"/>
  <c r="AA625" i="73"/>
  <c r="Z390" i="73"/>
  <c r="AA390" i="73"/>
  <c r="Z683" i="73"/>
  <c r="AA683" i="73"/>
  <c r="W455" i="87"/>
  <c r="X455" i="87"/>
  <c r="X1060" i="87"/>
  <c r="W1060" i="87"/>
  <c r="AA220" i="73"/>
  <c r="Z220" i="73"/>
  <c r="X736" i="87"/>
  <c r="W736" i="87"/>
  <c r="W616" i="87"/>
  <c r="X616" i="87"/>
  <c r="Z879" i="73"/>
  <c r="AA879" i="73"/>
  <c r="AA224" i="73"/>
  <c r="Z224" i="73"/>
  <c r="Z748" i="73"/>
  <c r="AA748" i="73"/>
  <c r="W547" i="87"/>
  <c r="X547" i="87"/>
  <c r="W926" i="87"/>
  <c r="X926" i="87"/>
  <c r="W434" i="87"/>
  <c r="X434" i="87"/>
  <c r="Z266" i="73"/>
  <c r="AA266" i="73"/>
  <c r="X563" i="87"/>
  <c r="W563" i="87"/>
  <c r="X459" i="87"/>
  <c r="W459" i="87"/>
  <c r="W400" i="87"/>
  <c r="X400" i="87"/>
  <c r="X386" i="87"/>
  <c r="W386" i="87"/>
  <c r="AA1161" i="73"/>
  <c r="Z1161" i="73"/>
  <c r="Z556" i="73"/>
  <c r="AA556" i="73"/>
  <c r="Z406" i="73"/>
  <c r="AA406" i="73"/>
  <c r="W711" i="87"/>
  <c r="X711" i="87"/>
  <c r="X837" i="87"/>
  <c r="W837" i="87"/>
  <c r="Z485" i="73"/>
  <c r="AA485" i="73"/>
  <c r="AA661" i="73"/>
  <c r="Z661" i="73"/>
  <c r="W360" i="87"/>
  <c r="X360" i="87"/>
  <c r="W723" i="87"/>
  <c r="X723" i="87"/>
  <c r="X461" i="87"/>
  <c r="W461" i="87"/>
  <c r="Z316" i="73"/>
  <c r="AA316" i="73"/>
  <c r="X468" i="87"/>
  <c r="W468" i="87"/>
  <c r="Z83" i="73"/>
  <c r="AA83" i="73"/>
  <c r="X348" i="87"/>
  <c r="W348" i="87"/>
  <c r="X641" i="87"/>
  <c r="W641" i="87"/>
  <c r="AA28" i="73"/>
  <c r="Z28" i="73"/>
  <c r="X681" i="87"/>
  <c r="W681" i="87"/>
  <c r="X975" i="87"/>
  <c r="W975" i="87"/>
  <c r="W454" i="87"/>
  <c r="X454" i="87"/>
  <c r="AA1011" i="73"/>
  <c r="Z1011" i="73"/>
  <c r="W471" i="87"/>
  <c r="X471" i="87"/>
  <c r="Z303" i="73"/>
  <c r="AA303" i="73"/>
  <c r="AA258" i="73"/>
  <c r="Z258" i="73"/>
  <c r="AA1169" i="73"/>
  <c r="Z1169" i="73"/>
  <c r="Z435" i="73"/>
  <c r="AA435" i="73"/>
  <c r="W638" i="87"/>
  <c r="X638" i="87"/>
  <c r="X857" i="87"/>
  <c r="W857" i="87"/>
  <c r="W458" i="87"/>
  <c r="X458" i="87"/>
  <c r="AA949" i="73"/>
  <c r="Z949" i="73"/>
  <c r="AA408" i="73"/>
  <c r="Z408" i="73"/>
  <c r="X874" i="87"/>
  <c r="W874" i="87"/>
  <c r="X851" i="87"/>
  <c r="W851" i="87"/>
  <c r="X870" i="87"/>
  <c r="W870" i="87"/>
  <c r="AA662" i="73"/>
  <c r="Z662" i="73"/>
  <c r="AA495" i="73"/>
  <c r="Z495" i="73"/>
  <c r="Z510" i="73"/>
  <c r="AA510" i="73"/>
  <c r="X19" i="83"/>
  <c r="W19" i="83"/>
  <c r="Z455" i="73"/>
  <c r="AA455" i="73"/>
  <c r="AA344" i="73"/>
  <c r="Z344" i="73"/>
  <c r="Z943" i="73"/>
  <c r="AA943" i="73"/>
  <c r="Z106" i="73"/>
  <c r="AA106" i="73"/>
  <c r="AA562" i="73"/>
  <c r="Z562" i="73"/>
  <c r="Z500" i="73"/>
  <c r="AA500" i="73"/>
  <c r="W617" i="87"/>
  <c r="X617" i="87"/>
  <c r="AA236" i="73"/>
  <c r="Z236" i="73"/>
  <c r="AA1200" i="73"/>
  <c r="Z1200" i="73"/>
  <c r="Z309" i="73"/>
  <c r="AA309" i="73"/>
  <c r="Z820" i="73"/>
  <c r="AA820" i="73"/>
  <c r="Z8" i="73"/>
  <c r="AA8" i="73"/>
  <c r="AA542" i="73"/>
  <c r="Z542" i="73"/>
  <c r="AA464" i="73"/>
  <c r="Z464" i="73"/>
  <c r="AA757" i="73"/>
  <c r="Z757" i="73"/>
  <c r="Z427" i="73"/>
  <c r="AA427" i="73"/>
  <c r="AA1052" i="73"/>
  <c r="Z1052" i="73"/>
  <c r="Z789" i="73"/>
  <c r="AA789" i="73"/>
  <c r="W401" i="87"/>
  <c r="X401" i="87"/>
  <c r="X786" i="87"/>
  <c r="W786" i="87"/>
  <c r="Z749" i="73"/>
  <c r="AA749" i="73"/>
  <c r="X529" i="87"/>
  <c r="W529" i="87"/>
  <c r="AA869" i="73"/>
  <c r="Z869" i="73"/>
  <c r="Z467" i="73"/>
  <c r="AA467" i="73"/>
  <c r="X751" i="87"/>
  <c r="W751" i="87"/>
  <c r="Z873" i="73"/>
  <c r="AA873" i="73"/>
  <c r="AA1137" i="73"/>
  <c r="Z1137" i="73"/>
  <c r="W73" i="83"/>
  <c r="X73" i="83"/>
  <c r="Z370" i="73"/>
  <c r="AA370" i="73"/>
  <c r="Z978" i="73"/>
  <c r="AA978" i="73"/>
  <c r="W996" i="87"/>
  <c r="X996" i="87"/>
  <c r="AA688" i="73"/>
  <c r="Z688" i="73"/>
  <c r="W1016" i="87"/>
  <c r="X1016" i="87"/>
  <c r="W894" i="87"/>
  <c r="X894" i="87"/>
  <c r="Z761" i="73"/>
  <c r="AA761" i="73"/>
  <c r="Z778" i="73"/>
  <c r="AA778" i="73"/>
  <c r="AA588" i="73"/>
  <c r="Z588" i="73"/>
  <c r="W948" i="87"/>
  <c r="X948" i="87"/>
  <c r="AA52" i="73"/>
  <c r="Z52" i="73"/>
  <c r="AA143" i="73"/>
  <c r="Z143" i="73"/>
  <c r="AA986" i="73"/>
  <c r="Z986" i="73"/>
  <c r="AA1123" i="73"/>
  <c r="Z1123" i="73"/>
  <c r="Z889" i="73"/>
  <c r="AA889" i="73"/>
  <c r="AA450" i="73"/>
  <c r="Z450" i="73"/>
  <c r="X767" i="87"/>
  <c r="W767" i="87"/>
  <c r="AA951" i="73"/>
  <c r="Z951" i="73"/>
  <c r="Z114" i="73"/>
  <c r="AA114" i="73"/>
  <c r="AA877" i="73"/>
  <c r="Z877" i="73"/>
  <c r="W317" i="83"/>
  <c r="X317" i="83"/>
  <c r="AA777" i="73"/>
  <c r="Z777" i="73"/>
  <c r="AA241" i="73"/>
  <c r="Z241" i="73"/>
  <c r="X525" i="87"/>
  <c r="W525" i="87"/>
  <c r="Z356" i="73"/>
  <c r="AA356" i="73"/>
  <c r="W847" i="87"/>
  <c r="X847" i="87"/>
  <c r="Z728" i="73"/>
  <c r="AA728" i="73"/>
  <c r="AA656" i="73"/>
  <c r="Z656" i="73"/>
  <c r="AA1058" i="73"/>
  <c r="Z1058" i="73"/>
  <c r="Z80" i="73"/>
  <c r="AA80" i="73"/>
  <c r="AA723" i="73"/>
  <c r="Z723" i="73"/>
  <c r="W293" i="83"/>
  <c r="X293" i="83"/>
  <c r="Z1046" i="73"/>
  <c r="AA1046" i="73"/>
  <c r="Z997" i="73"/>
  <c r="AA997" i="73"/>
  <c r="Z301" i="73"/>
  <c r="AA301" i="73"/>
  <c r="X432" i="87"/>
  <c r="W432" i="87"/>
  <c r="AA109" i="73"/>
  <c r="Z109" i="73"/>
  <c r="AA1080" i="73"/>
  <c r="Z1080" i="73"/>
  <c r="W1042" i="87"/>
  <c r="X1042" i="87"/>
  <c r="X863" i="87"/>
  <c r="W863" i="87"/>
  <c r="X820" i="87"/>
  <c r="W820" i="87"/>
  <c r="W501" i="87"/>
  <c r="X501" i="87"/>
  <c r="AA863" i="73"/>
  <c r="Z863" i="73"/>
  <c r="Z53" i="73"/>
  <c r="AA53" i="73"/>
  <c r="Z394" i="73"/>
  <c r="AA394" i="73"/>
  <c r="AA443" i="73"/>
  <c r="Z443" i="73"/>
  <c r="AA322" i="73"/>
  <c r="Z322" i="73"/>
  <c r="AA199" i="73"/>
  <c r="Z199" i="73"/>
  <c r="W371" i="87"/>
  <c r="X371" i="87"/>
  <c r="AA738" i="73"/>
  <c r="Z738" i="73"/>
  <c r="X475" i="87"/>
  <c r="W475" i="87"/>
  <c r="Z1155" i="73"/>
  <c r="AA1155" i="73"/>
  <c r="AA82" i="73"/>
  <c r="Z82" i="73"/>
  <c r="AA704" i="73"/>
  <c r="Z704" i="73"/>
  <c r="Z1077" i="73"/>
  <c r="AA1077" i="73"/>
  <c r="AA1012" i="73"/>
  <c r="Z1012" i="73"/>
  <c r="X288" i="83"/>
  <c r="W288" i="83"/>
  <c r="Z991" i="73"/>
  <c r="AA991" i="73"/>
  <c r="X609" i="87"/>
  <c r="W609" i="87"/>
  <c r="X962" i="87"/>
  <c r="W962" i="87"/>
  <c r="AA459" i="73"/>
  <c r="Z459" i="73"/>
  <c r="Z946" i="73"/>
  <c r="AA946" i="73"/>
  <c r="Z423" i="73"/>
  <c r="AA423" i="73"/>
  <c r="Z935" i="73"/>
  <c r="AA935" i="73"/>
  <c r="Z665" i="73"/>
  <c r="AA665" i="73"/>
  <c r="Z939" i="73"/>
  <c r="AA939" i="73"/>
  <c r="AA692" i="73"/>
  <c r="Z692" i="73"/>
  <c r="AA150" i="73"/>
  <c r="Z150" i="73"/>
  <c r="AA1195" i="73"/>
  <c r="Z1195" i="73"/>
  <c r="X814" i="87"/>
  <c r="W814" i="87"/>
  <c r="X686" i="87"/>
  <c r="W686" i="87"/>
  <c r="Z712" i="73"/>
  <c r="AA712" i="73"/>
  <c r="W1038" i="87"/>
  <c r="X1038" i="87"/>
  <c r="Z1104" i="73"/>
  <c r="AA1104" i="73"/>
  <c r="X395" i="87"/>
  <c r="W395" i="87"/>
  <c r="AA273" i="73"/>
  <c r="Z273" i="73"/>
  <c r="Z865" i="73"/>
  <c r="AA865" i="73"/>
  <c r="AA533" i="73"/>
  <c r="Z533" i="73"/>
  <c r="W803" i="87"/>
  <c r="X803" i="87"/>
  <c r="Z759" i="73"/>
  <c r="AA759" i="73"/>
  <c r="AA102" i="73"/>
  <c r="Z102" i="73"/>
  <c r="Z808" i="73"/>
  <c r="AA808" i="73"/>
  <c r="W514" i="87"/>
  <c r="X514" i="87"/>
  <c r="W325" i="83"/>
  <c r="X325" i="83"/>
  <c r="X27" i="83"/>
  <c r="W27" i="83"/>
  <c r="AA770" i="73"/>
  <c r="Z770" i="73"/>
  <c r="Z232" i="73"/>
  <c r="AA232" i="73"/>
  <c r="AA1197" i="73"/>
  <c r="Z1197" i="73"/>
  <c r="W583" i="87"/>
  <c r="X583" i="87"/>
  <c r="Z1135" i="73"/>
  <c r="AA1135" i="73"/>
  <c r="Z982" i="73"/>
  <c r="AA982" i="73"/>
  <c r="W374" i="87"/>
  <c r="X374" i="87"/>
  <c r="W553" i="87"/>
  <c r="X553" i="87"/>
  <c r="W752" i="87"/>
  <c r="X752" i="87"/>
  <c r="X670" i="87"/>
  <c r="W670" i="87"/>
  <c r="Z930" i="73"/>
  <c r="AA930" i="73"/>
  <c r="X570" i="87"/>
  <c r="W570" i="87"/>
  <c r="Z57" i="73"/>
  <c r="AA57" i="73"/>
  <c r="Z614" i="73"/>
  <c r="AA614" i="73"/>
  <c r="W980" i="87"/>
  <c r="X980" i="87"/>
  <c r="AA787" i="73"/>
  <c r="Z787" i="73"/>
  <c r="X1002" i="87"/>
  <c r="W1002" i="87"/>
  <c r="W1017" i="87"/>
  <c r="X1017" i="87"/>
  <c r="AA839" i="73"/>
  <c r="Z839" i="73"/>
  <c r="AA425" i="73"/>
  <c r="Z425" i="73"/>
  <c r="W1084" i="87"/>
  <c r="X1084" i="87"/>
  <c r="X627" i="87"/>
  <c r="W627" i="87"/>
  <c r="W40" i="83"/>
  <c r="X40" i="83"/>
  <c r="Z1000" i="73"/>
  <c r="AA1000" i="73"/>
  <c r="AA816" i="73"/>
  <c r="Z816" i="73"/>
  <c r="W865" i="87"/>
  <c r="X865" i="87"/>
  <c r="Z655" i="73"/>
  <c r="AA655" i="73"/>
  <c r="W708" i="87"/>
  <c r="X708" i="87"/>
  <c r="AA1050" i="73"/>
  <c r="Z1050" i="73"/>
  <c r="X453" i="87"/>
  <c r="W453" i="87"/>
  <c r="W1035" i="87"/>
  <c r="X1035" i="87"/>
  <c r="W480" i="87"/>
  <c r="X480" i="87"/>
  <c r="X505" i="87"/>
  <c r="W505" i="87"/>
  <c r="X904" i="87"/>
  <c r="W904" i="87"/>
  <c r="W493" i="87"/>
  <c r="X493" i="87"/>
  <c r="X576" i="87"/>
  <c r="W576" i="87"/>
  <c r="W649" i="87"/>
  <c r="X649" i="87"/>
  <c r="AA535" i="73"/>
  <c r="Z535" i="73"/>
  <c r="X757" i="87"/>
  <c r="W757" i="87"/>
  <c r="X413" i="87"/>
  <c r="W413" i="87"/>
  <c r="W974" i="87"/>
  <c r="X974" i="87"/>
  <c r="W522" i="87"/>
  <c r="X522" i="87"/>
  <c r="X642" i="87"/>
  <c r="W642" i="87"/>
  <c r="Z469" i="73"/>
  <c r="AA469" i="73"/>
  <c r="Z539" i="73"/>
  <c r="AA539" i="73"/>
  <c r="Z548" i="73"/>
  <c r="AA548" i="73"/>
  <c r="Z1045" i="73"/>
  <c r="AA1045" i="73"/>
  <c r="Z413" i="73"/>
  <c r="AA413" i="73"/>
  <c r="X535" i="87"/>
  <c r="W535" i="87"/>
  <c r="X662" i="87"/>
  <c r="W662" i="87"/>
  <c r="W80" i="83"/>
  <c r="X80" i="83"/>
  <c r="X784" i="87"/>
  <c r="W784" i="87"/>
  <c r="AA988" i="73"/>
  <c r="Z988" i="73"/>
  <c r="W345" i="87"/>
  <c r="X345" i="87"/>
  <c r="AA319" i="73"/>
  <c r="Z319" i="73"/>
  <c r="X664" i="87"/>
  <c r="W664" i="87"/>
  <c r="X364" i="87"/>
  <c r="W364" i="87"/>
  <c r="X10" i="83"/>
  <c r="W10" i="83"/>
  <c r="Z663" i="73"/>
  <c r="AA663" i="73"/>
  <c r="Z410" i="73"/>
  <c r="AA410" i="73"/>
  <c r="AA604" i="73"/>
  <c r="Z604" i="73"/>
  <c r="X624" i="87"/>
  <c r="W624" i="87"/>
  <c r="X566" i="87"/>
  <c r="W566" i="87"/>
  <c r="X24" i="83"/>
  <c r="W24" i="83"/>
  <c r="AA381" i="73"/>
  <c r="Z381" i="73"/>
  <c r="X969" i="87"/>
  <c r="W969" i="87"/>
  <c r="Z914" i="73"/>
  <c r="AA914" i="73"/>
  <c r="Z760" i="73"/>
  <c r="AA760" i="73"/>
  <c r="Z393" i="73"/>
  <c r="AA393" i="73"/>
  <c r="Z509" i="73"/>
  <c r="AA509" i="73"/>
  <c r="Z147" i="73"/>
  <c r="AA147" i="73"/>
  <c r="AA851" i="73"/>
  <c r="Z851" i="73"/>
  <c r="Z727" i="73"/>
  <c r="AA727" i="73"/>
  <c r="AA234" i="73"/>
  <c r="Z234" i="73"/>
  <c r="AA577" i="73"/>
  <c r="Z577" i="73"/>
  <c r="X534" i="87"/>
  <c r="W534" i="87"/>
  <c r="AA1184" i="73"/>
  <c r="Z1184" i="73"/>
  <c r="AA353" i="73"/>
  <c r="Z353" i="73"/>
  <c r="Z466" i="73"/>
  <c r="AA466" i="73"/>
  <c r="Z745" i="73"/>
  <c r="AA745" i="73"/>
  <c r="Z442" i="73"/>
  <c r="AA442" i="73"/>
  <c r="Z292" i="73"/>
  <c r="AA292" i="73"/>
  <c r="W675" i="87"/>
  <c r="X675" i="87"/>
  <c r="Z201" i="73"/>
  <c r="AA201" i="73"/>
  <c r="Z190" i="73"/>
  <c r="AA190" i="73"/>
  <c r="Z833" i="73"/>
  <c r="AA833" i="73"/>
  <c r="W756" i="87"/>
  <c r="X756" i="87"/>
  <c r="AA448" i="73"/>
  <c r="Z448" i="73"/>
  <c r="AA926" i="73"/>
  <c r="Z926" i="73"/>
  <c r="Z707" i="73"/>
  <c r="AA707" i="73"/>
  <c r="W1080" i="87"/>
  <c r="X1080" i="87"/>
  <c r="AA1007" i="73"/>
  <c r="Z1007" i="73"/>
  <c r="Z1186" i="73"/>
  <c r="AA1186" i="73"/>
  <c r="W780" i="87"/>
  <c r="X780" i="87"/>
  <c r="Z766" i="73"/>
  <c r="AA766" i="73"/>
  <c r="Z919" i="73"/>
  <c r="AA919" i="73"/>
  <c r="AA989" i="73"/>
  <c r="Z989" i="73"/>
  <c r="Z335" i="73"/>
  <c r="AA335" i="73"/>
  <c r="Z1128" i="73"/>
  <c r="AA1128" i="73"/>
  <c r="W706" i="87"/>
  <c r="X706" i="87"/>
  <c r="W1053" i="87"/>
  <c r="X1053" i="87"/>
  <c r="Z720" i="73"/>
  <c r="AA720" i="73"/>
  <c r="AA574" i="73"/>
  <c r="Z574" i="73"/>
  <c r="AA336" i="73"/>
  <c r="Z336" i="73"/>
  <c r="Z835" i="73"/>
  <c r="AA835" i="73"/>
  <c r="AA59" i="73"/>
  <c r="Z59" i="73"/>
  <c r="AA526" i="73"/>
  <c r="Z526" i="73"/>
  <c r="Z634" i="73"/>
  <c r="AA634" i="73"/>
  <c r="X1003" i="87"/>
  <c r="W1003" i="87"/>
  <c r="W550" i="87"/>
  <c r="X550" i="87"/>
  <c r="W347" i="87"/>
  <c r="X347" i="87"/>
  <c r="Z97" i="73"/>
  <c r="AA97" i="73"/>
  <c r="AA639" i="73"/>
  <c r="Z639" i="73"/>
  <c r="AA1131" i="73"/>
  <c r="Z1131" i="73"/>
  <c r="Z387" i="73"/>
  <c r="AA387" i="73"/>
  <c r="W15" i="83"/>
  <c r="X15" i="83"/>
  <c r="AA531" i="73"/>
  <c r="Z531" i="73"/>
  <c r="Z476" i="73"/>
  <c r="AA476" i="73"/>
  <c r="Z837" i="73"/>
  <c r="AA837" i="73"/>
  <c r="W21" i="83"/>
  <c r="X21" i="83"/>
  <c r="AA92" i="73"/>
  <c r="Z92" i="73"/>
  <c r="AA294" i="73"/>
  <c r="Z294" i="73"/>
  <c r="Z739" i="73"/>
  <c r="AA739" i="73"/>
  <c r="AA136" i="73"/>
  <c r="Z136" i="73"/>
  <c r="AA637" i="73"/>
  <c r="Z637" i="73"/>
  <c r="W693" i="87"/>
  <c r="X693" i="87"/>
  <c r="AA842" i="73"/>
  <c r="Z842" i="73"/>
  <c r="X690" i="87"/>
  <c r="W690" i="87"/>
  <c r="Z311" i="73"/>
  <c r="AA311" i="73"/>
  <c r="Z429" i="73"/>
  <c r="AA429" i="73"/>
  <c r="W637" i="87"/>
  <c r="X637" i="87"/>
  <c r="X389" i="87"/>
  <c r="W389" i="87"/>
  <c r="Z400" i="73"/>
  <c r="AA400" i="73"/>
  <c r="X417" i="87"/>
  <c r="W417" i="87"/>
  <c r="AA644" i="73"/>
  <c r="Z644" i="73"/>
  <c r="AA735" i="73"/>
  <c r="Z735" i="73"/>
  <c r="W431" i="87"/>
  <c r="X431" i="87"/>
  <c r="W733" i="87"/>
  <c r="X733" i="87"/>
  <c r="AA453" i="73"/>
  <c r="Z453" i="73"/>
  <c r="X666" i="87"/>
  <c r="W666" i="87"/>
  <c r="Z107" i="73"/>
  <c r="AA107" i="73"/>
  <c r="AA250" i="73"/>
  <c r="Z250" i="73"/>
  <c r="AA555" i="73"/>
  <c r="Z555" i="73"/>
  <c r="Z465" i="73"/>
  <c r="AA465" i="73"/>
  <c r="W960" i="87"/>
  <c r="X960" i="87"/>
  <c r="AA984" i="73"/>
  <c r="Z984" i="73"/>
  <c r="AA206" i="73"/>
  <c r="Z206" i="73"/>
  <c r="W878" i="87"/>
  <c r="X878" i="87"/>
  <c r="Z211" i="73"/>
  <c r="AA211" i="73"/>
  <c r="AA631" i="73"/>
  <c r="Z631" i="73"/>
  <c r="Z940" i="73"/>
  <c r="AA940" i="73"/>
  <c r="W32" i="83"/>
  <c r="X32" i="83"/>
  <c r="X12" i="83"/>
  <c r="W12" i="83"/>
  <c r="AA426" i="73"/>
  <c r="Z426" i="73"/>
  <c r="W39" i="83"/>
  <c r="X39" i="83"/>
  <c r="AA729" i="73"/>
  <c r="Z729" i="73"/>
  <c r="AA607" i="73"/>
  <c r="Z607" i="73"/>
  <c r="Z373" i="73"/>
  <c r="AA373" i="73"/>
  <c r="AA1151" i="73"/>
  <c r="Z1151" i="73"/>
  <c r="Z1049" i="73"/>
  <c r="AA1049" i="73"/>
  <c r="AA652" i="73"/>
  <c r="Z652" i="73"/>
  <c r="X886" i="87"/>
  <c r="W886" i="87"/>
  <c r="AA734" i="73"/>
  <c r="Z734" i="73"/>
  <c r="W22" i="83"/>
  <c r="X22" i="83"/>
  <c r="Z1017" i="73"/>
  <c r="AA1017" i="73"/>
  <c r="AA817" i="73"/>
  <c r="Z817" i="73"/>
  <c r="Z1108" i="73"/>
  <c r="AA1108" i="73"/>
  <c r="AA695" i="73"/>
  <c r="Z695" i="73"/>
  <c r="AA123" i="73"/>
  <c r="Z123" i="73"/>
  <c r="AA142" i="73"/>
  <c r="Z142" i="73"/>
  <c r="Z927" i="73"/>
  <c r="AA927" i="73"/>
  <c r="X20" i="83"/>
  <c r="W20" i="83"/>
  <c r="W684" i="87"/>
  <c r="X684" i="87"/>
  <c r="Z216" i="73"/>
  <c r="AA216" i="73"/>
  <c r="Z780" i="73"/>
  <c r="AA780" i="73"/>
  <c r="Z779" i="73"/>
  <c r="AA779" i="73"/>
  <c r="Z269" i="73"/>
  <c r="AA269" i="73"/>
  <c r="Z628" i="73"/>
  <c r="AA628" i="73"/>
  <c r="X778" i="87"/>
  <c r="W778" i="87"/>
  <c r="W349" i="87"/>
  <c r="X349" i="87"/>
  <c r="W833" i="87"/>
  <c r="X833" i="87"/>
  <c r="Z615" i="73"/>
  <c r="AA615" i="73"/>
  <c r="W339" i="87"/>
  <c r="X339" i="87"/>
  <c r="AA439" i="73"/>
  <c r="Z439" i="73"/>
  <c r="X54" i="83"/>
  <c r="W54" i="83"/>
  <c r="AA1113" i="73"/>
  <c r="Z1113" i="73"/>
  <c r="AA251" i="73"/>
  <c r="Z251" i="73"/>
  <c r="X604" i="87"/>
  <c r="W604" i="87"/>
  <c r="X750" i="87"/>
  <c r="W750" i="87"/>
  <c r="X592" i="87"/>
  <c r="W592" i="87"/>
  <c r="Z1083" i="73"/>
  <c r="AA1083" i="73"/>
  <c r="X628" i="87"/>
  <c r="W628" i="87"/>
  <c r="AA903" i="73"/>
  <c r="Z903" i="73"/>
  <c r="X777" i="87"/>
  <c r="W777" i="87"/>
  <c r="W512" i="87"/>
  <c r="X512" i="87"/>
  <c r="Z917" i="73"/>
  <c r="AA917" i="73"/>
  <c r="W473" i="87"/>
  <c r="X473" i="87"/>
  <c r="Z754" i="73"/>
  <c r="AA754" i="73"/>
  <c r="W492" i="87"/>
  <c r="X492" i="87"/>
  <c r="W804" i="87"/>
  <c r="X804" i="87"/>
  <c r="Z68" i="73"/>
  <c r="AA68" i="73"/>
  <c r="AA606" i="73"/>
  <c r="Z606" i="73"/>
  <c r="Z330" i="73"/>
  <c r="AA330" i="73"/>
  <c r="AA20" i="73"/>
  <c r="Z20" i="73"/>
  <c r="X506" i="87"/>
  <c r="W506" i="87"/>
  <c r="W923" i="87"/>
  <c r="X923" i="87"/>
  <c r="W1073" i="87"/>
  <c r="X1073" i="87"/>
  <c r="AA468" i="73"/>
  <c r="Z468" i="73"/>
  <c r="X519" i="87"/>
  <c r="W519" i="87"/>
  <c r="W1018" i="87"/>
  <c r="X1018" i="87"/>
  <c r="W867" i="87"/>
  <c r="X867" i="87"/>
  <c r="Z563" i="73"/>
  <c r="AA563" i="73"/>
  <c r="Z1059" i="73"/>
  <c r="AA1059" i="73"/>
  <c r="W859" i="87"/>
  <c r="X859" i="87"/>
  <c r="X405" i="87"/>
  <c r="W405" i="87"/>
  <c r="W892" i="87"/>
  <c r="X892" i="87"/>
  <c r="W754" i="87"/>
  <c r="X754" i="87"/>
  <c r="W709" i="87"/>
  <c r="X709" i="87"/>
  <c r="W749" i="87"/>
  <c r="X749" i="87"/>
  <c r="Z339" i="73"/>
  <c r="AA339" i="73"/>
  <c r="AA214" i="73"/>
  <c r="Z214" i="73"/>
  <c r="X981" i="87"/>
  <c r="W981" i="87"/>
  <c r="W740" i="87"/>
  <c r="X740" i="87"/>
  <c r="W602" i="87"/>
  <c r="X602" i="87"/>
  <c r="W954" i="87"/>
  <c r="X954" i="87"/>
  <c r="W838" i="87"/>
  <c r="X838" i="87"/>
  <c r="Z1112" i="73"/>
  <c r="AA1112" i="73"/>
  <c r="X700" i="87"/>
  <c r="W700" i="87"/>
  <c r="X890" i="87"/>
  <c r="W890" i="87"/>
  <c r="X691" i="87"/>
  <c r="W691" i="87"/>
  <c r="W484" i="87"/>
  <c r="X484" i="87"/>
  <c r="W57" i="83"/>
  <c r="X57" i="83"/>
  <c r="X591" i="87"/>
  <c r="W591" i="87"/>
  <c r="Z1009" i="73"/>
  <c r="AA1009" i="73"/>
  <c r="AA79" i="73"/>
  <c r="Z79" i="73"/>
  <c r="W390" i="87"/>
  <c r="X390" i="87"/>
  <c r="AA517" i="73"/>
  <c r="Z517" i="73"/>
  <c r="Z1056" i="73"/>
  <c r="AA1056" i="73"/>
  <c r="Z489" i="73"/>
  <c r="AA489" i="73"/>
  <c r="W716" i="87"/>
  <c r="X716" i="87"/>
  <c r="Z856" i="73"/>
  <c r="AA856" i="73"/>
  <c r="Z1198" i="73"/>
  <c r="AA1198" i="73"/>
  <c r="AA371" i="73"/>
  <c r="Z371" i="73"/>
  <c r="AA643" i="73"/>
  <c r="Z643" i="73"/>
  <c r="Z260" i="73"/>
  <c r="AA260" i="73"/>
  <c r="Z122" i="73"/>
  <c r="AA122" i="73"/>
  <c r="AA117" i="73"/>
  <c r="Z117" i="73"/>
  <c r="X622" i="87"/>
  <c r="W622" i="87"/>
  <c r="Z283" i="73"/>
  <c r="AA283" i="73"/>
  <c r="W523" i="87"/>
  <c r="X523" i="87"/>
  <c r="W855" i="87"/>
  <c r="X855" i="87"/>
  <c r="Z756" i="73"/>
  <c r="AA756" i="73"/>
  <c r="AA814" i="73"/>
  <c r="Z814" i="73"/>
  <c r="X483" i="87"/>
  <c r="W483" i="87"/>
  <c r="X1044" i="87"/>
  <c r="W1044" i="87"/>
  <c r="Z99" i="73"/>
  <c r="AA99" i="73"/>
  <c r="AA243" i="73"/>
  <c r="Z243" i="73"/>
  <c r="AA145" i="73"/>
  <c r="Z145" i="73"/>
  <c r="Z1037" i="73"/>
  <c r="AA1037" i="73"/>
  <c r="X992" i="87"/>
  <c r="W992" i="87"/>
  <c r="AA255" i="73"/>
  <c r="Z255" i="73"/>
  <c r="Z221" i="73"/>
  <c r="AA221" i="73"/>
  <c r="Z747" i="73"/>
  <c r="AA747" i="73"/>
  <c r="X685" i="87"/>
  <c r="W685" i="87"/>
  <c r="W544" i="87"/>
  <c r="X544" i="87"/>
  <c r="AA228" i="73"/>
  <c r="Z228" i="73"/>
  <c r="Z135" i="73"/>
  <c r="AA135" i="73"/>
  <c r="Z75" i="73"/>
  <c r="AA75" i="73"/>
  <c r="AA598" i="73"/>
  <c r="Z598" i="73"/>
  <c r="Z560" i="73"/>
  <c r="AA560" i="73"/>
  <c r="W1048" i="87"/>
  <c r="X1048" i="87"/>
  <c r="X60" i="83"/>
  <c r="W60" i="83"/>
  <c r="X1036" i="87"/>
  <c r="W1036" i="87"/>
  <c r="AA171" i="73"/>
  <c r="Z171" i="73"/>
  <c r="X984" i="87"/>
  <c r="W984" i="87"/>
  <c r="W918" i="87"/>
  <c r="X918" i="87"/>
  <c r="Z271" i="73"/>
  <c r="AA271" i="73"/>
  <c r="Z540" i="73"/>
  <c r="AA540" i="73"/>
  <c r="W860" i="87"/>
  <c r="X860" i="87"/>
  <c r="AA913" i="73"/>
  <c r="Z913" i="73"/>
  <c r="W520" i="87"/>
  <c r="X520" i="87"/>
  <c r="Z341" i="73"/>
  <c r="AA341" i="73"/>
  <c r="X451" i="87"/>
  <c r="W451" i="87"/>
  <c r="AA1192" i="73"/>
  <c r="Z1192" i="73"/>
  <c r="AA674" i="73"/>
  <c r="Z674" i="73"/>
  <c r="Z85" i="73"/>
  <c r="AA85" i="73"/>
  <c r="AA473" i="73"/>
  <c r="Z473" i="73"/>
  <c r="Z758" i="73"/>
  <c r="AA758" i="73"/>
  <c r="Z538" i="73"/>
  <c r="AA538" i="73"/>
  <c r="X321" i="83"/>
  <c r="W321" i="83"/>
  <c r="AA582" i="73"/>
  <c r="Z582" i="73"/>
  <c r="X391" i="87"/>
  <c r="W391" i="87"/>
  <c r="Z1156" i="73"/>
  <c r="AA1156" i="73"/>
  <c r="W444" i="87"/>
  <c r="X444" i="87"/>
  <c r="W933" i="87"/>
  <c r="X933" i="87"/>
  <c r="Z421" i="73"/>
  <c r="AA421" i="73"/>
  <c r="W311" i="83"/>
  <c r="X311" i="83"/>
  <c r="W1070" i="87"/>
  <c r="X1070" i="87"/>
  <c r="AA1134" i="73"/>
  <c r="Z1134" i="73"/>
  <c r="W771" i="87"/>
  <c r="X771" i="87"/>
  <c r="X449" i="87"/>
  <c r="W449" i="87"/>
  <c r="Z42" i="73"/>
  <c r="AA42" i="73"/>
  <c r="AA979" i="73"/>
  <c r="Z979" i="73"/>
  <c r="Z550" i="73"/>
  <c r="AA550" i="73"/>
  <c r="W634" i="87"/>
  <c r="X634" i="87"/>
  <c r="W688" i="87"/>
  <c r="X688" i="87"/>
  <c r="X680" i="87"/>
  <c r="W680" i="87"/>
  <c r="W979" i="87"/>
  <c r="X979" i="87"/>
  <c r="X586" i="87"/>
  <c r="W586" i="87"/>
  <c r="Z321" i="73"/>
  <c r="AA321" i="73"/>
  <c r="W1079" i="87"/>
  <c r="X1079" i="87"/>
  <c r="Z847" i="73"/>
  <c r="AA847" i="73"/>
  <c r="Z1002" i="73"/>
  <c r="AA1002" i="73"/>
  <c r="AA1063" i="73"/>
  <c r="Z1063" i="73"/>
  <c r="X438" i="87"/>
  <c r="W438" i="87"/>
  <c r="X1030" i="87"/>
  <c r="W1030" i="87"/>
  <c r="W858" i="87"/>
  <c r="X858" i="87"/>
  <c r="X963" i="87"/>
  <c r="W963" i="87"/>
  <c r="W769" i="87"/>
  <c r="X769" i="87"/>
  <c r="X593" i="87"/>
  <c r="W593" i="87"/>
  <c r="Z428" i="73"/>
  <c r="AA428" i="73"/>
  <c r="AA980" i="73"/>
  <c r="Z980" i="73"/>
  <c r="X590" i="87"/>
  <c r="W590" i="87"/>
  <c r="W1078" i="87"/>
  <c r="X1078" i="87"/>
  <c r="X774" i="87"/>
  <c r="W774" i="87"/>
  <c r="X556" i="87"/>
  <c r="W556" i="87"/>
  <c r="AA677" i="73"/>
  <c r="Z677" i="73"/>
  <c r="X620" i="87"/>
  <c r="W620" i="87"/>
  <c r="X902" i="87"/>
  <c r="W902" i="87"/>
  <c r="W383" i="87"/>
  <c r="X383" i="87"/>
  <c r="W382" i="87"/>
  <c r="X382" i="87"/>
  <c r="W408" i="87"/>
  <c r="X408" i="87"/>
  <c r="W513" i="87"/>
  <c r="X513" i="87"/>
  <c r="X776" i="87"/>
  <c r="W776" i="87"/>
  <c r="W869" i="87"/>
  <c r="X869" i="87"/>
  <c r="W914" i="87"/>
  <c r="X914" i="87"/>
  <c r="Z569" i="73"/>
  <c r="AA569" i="73"/>
  <c r="Z700" i="73"/>
  <c r="AA700" i="73"/>
  <c r="W1013" i="87"/>
  <c r="X1013" i="87"/>
  <c r="W340" i="87"/>
  <c r="X340" i="87"/>
  <c r="X552" i="87"/>
  <c r="W552" i="87"/>
  <c r="W498" i="87"/>
  <c r="X498" i="87"/>
  <c r="AA1163" i="73"/>
  <c r="Z1163" i="73"/>
  <c r="W1083" i="87"/>
  <c r="X1083" i="87"/>
  <c r="AA384" i="73"/>
  <c r="Z384" i="73"/>
  <c r="W779" i="87"/>
  <c r="X779" i="87"/>
  <c r="X1020" i="87"/>
  <c r="W1020" i="87"/>
  <c r="X573" i="87"/>
  <c r="W573" i="87"/>
  <c r="Z275" i="73"/>
  <c r="AA275" i="73"/>
  <c r="AA144" i="73"/>
  <c r="Z144" i="73"/>
  <c r="X356" i="87"/>
  <c r="W356" i="87"/>
  <c r="Z113" i="73"/>
  <c r="AA113" i="73"/>
  <c r="W420" i="87"/>
  <c r="X420" i="87"/>
  <c r="AA595" i="73"/>
  <c r="Z595" i="73"/>
  <c r="X689" i="87"/>
  <c r="W689" i="87"/>
  <c r="Z974" i="73"/>
  <c r="AA974" i="73"/>
  <c r="Z1048" i="73"/>
  <c r="AA1048" i="73"/>
  <c r="AA176" i="73"/>
  <c r="Z176" i="73"/>
  <c r="W351" i="87"/>
  <c r="X351" i="87"/>
  <c r="W599" i="87"/>
  <c r="X599" i="87"/>
  <c r="X464" i="87"/>
  <c r="W464" i="87"/>
  <c r="Z1166" i="73"/>
  <c r="AA1166" i="73"/>
  <c r="W548" i="87"/>
  <c r="X548" i="87"/>
  <c r="X353" i="87"/>
  <c r="W353" i="87"/>
  <c r="AA1165" i="73"/>
  <c r="Z1165" i="73"/>
  <c r="X596" i="87"/>
  <c r="W596" i="87"/>
  <c r="W507" i="87"/>
  <c r="X507" i="87"/>
  <c r="Z94" i="73"/>
  <c r="AA94" i="73"/>
  <c r="W495" i="87"/>
  <c r="X495" i="87"/>
  <c r="W947" i="87"/>
  <c r="X947" i="87"/>
  <c r="W1025" i="87"/>
  <c r="X1025" i="87"/>
  <c r="W727" i="87"/>
  <c r="X727" i="87"/>
  <c r="Z1191" i="73"/>
  <c r="AA1191" i="73"/>
  <c r="X982" i="87"/>
  <c r="W982" i="87"/>
  <c r="X876" i="87"/>
  <c r="W876" i="87"/>
  <c r="W445" i="87"/>
  <c r="X445" i="87"/>
  <c r="X893" i="87"/>
  <c r="W893" i="87"/>
  <c r="Z774" i="73"/>
  <c r="AA774" i="73"/>
  <c r="Z350" i="73"/>
  <c r="AA350" i="73"/>
  <c r="Z1053" i="73"/>
  <c r="AA1053" i="73"/>
  <c r="X753" i="87"/>
  <c r="W753" i="87"/>
  <c r="W406" i="87"/>
  <c r="X406" i="87"/>
  <c r="Z105" i="73"/>
  <c r="AA105" i="73"/>
  <c r="X746" i="87"/>
  <c r="W746" i="87"/>
  <c r="AA882" i="73"/>
  <c r="Z882" i="73"/>
  <c r="Z1092" i="73"/>
  <c r="AA1092" i="73"/>
  <c r="Z153" i="73"/>
  <c r="AA153" i="73"/>
  <c r="X411" i="87"/>
  <c r="W411" i="87"/>
  <c r="X1082" i="87"/>
  <c r="W1082" i="87"/>
  <c r="W23" i="83"/>
  <c r="X23" i="83"/>
  <c r="AA857" i="73"/>
  <c r="Z857" i="73"/>
  <c r="AA686" i="73"/>
  <c r="Z686" i="73"/>
  <c r="AA516" i="73"/>
  <c r="Z516" i="73"/>
  <c r="W470" i="87"/>
  <c r="X470" i="87"/>
  <c r="Z525" i="73"/>
  <c r="AA525" i="73"/>
  <c r="W743" i="87"/>
  <c r="X743" i="87"/>
  <c r="X636" i="87"/>
  <c r="W636" i="87"/>
  <c r="W439" i="87"/>
  <c r="X439" i="87"/>
  <c r="AA822" i="73"/>
  <c r="Z822" i="73"/>
  <c r="X1065" i="87"/>
  <c r="W1065" i="87"/>
  <c r="X783" i="87"/>
  <c r="W783" i="87"/>
  <c r="AA213" i="73"/>
  <c r="Z213" i="73"/>
  <c r="X647" i="87"/>
  <c r="W647" i="87"/>
  <c r="X856" i="87"/>
  <c r="W856" i="87"/>
  <c r="W765" i="87"/>
  <c r="X765" i="87"/>
  <c r="X418" i="87"/>
  <c r="W418" i="87"/>
  <c r="Z962" i="73"/>
  <c r="AA962" i="73"/>
  <c r="AA462" i="73"/>
  <c r="Z462" i="73"/>
  <c r="AA775" i="73"/>
  <c r="Z775" i="73"/>
  <c r="W668" i="87"/>
  <c r="X668" i="87"/>
  <c r="Z993" i="73"/>
  <c r="AA993" i="73"/>
  <c r="X755" i="87"/>
  <c r="W755" i="87"/>
  <c r="Z832" i="73"/>
  <c r="AA832" i="73"/>
  <c r="W1076" i="87"/>
  <c r="X1076" i="87"/>
  <c r="W976" i="87"/>
  <c r="X976" i="87"/>
  <c r="Z559" i="73"/>
  <c r="AA559" i="73"/>
  <c r="X396" i="87"/>
  <c r="W396" i="87"/>
  <c r="W656" i="87"/>
  <c r="X656" i="87"/>
  <c r="W1027" i="87"/>
  <c r="X1027" i="87"/>
  <c r="Z1070" i="73"/>
  <c r="AA1070" i="73"/>
  <c r="W1034" i="87"/>
  <c r="X1034" i="87"/>
  <c r="X678" i="87"/>
  <c r="W678" i="87"/>
  <c r="AA564" i="73"/>
  <c r="Z564" i="73"/>
  <c r="X682" i="87"/>
  <c r="W682" i="87"/>
  <c r="AA422" i="73"/>
  <c r="Z422" i="73"/>
  <c r="AA1167" i="73"/>
  <c r="Z1167" i="73"/>
  <c r="W1041" i="87"/>
  <c r="X1041" i="87"/>
  <c r="AA960" i="73"/>
  <c r="Z960" i="73"/>
  <c r="AA89" i="73"/>
  <c r="Z89" i="73"/>
  <c r="Z955" i="73"/>
  <c r="AA955" i="73"/>
  <c r="W1061" i="87"/>
  <c r="X1061" i="87"/>
  <c r="Z1122" i="73"/>
  <c r="AA1122" i="73"/>
  <c r="X489" i="87"/>
  <c r="W489" i="87"/>
  <c r="W577" i="87"/>
  <c r="X577" i="87"/>
  <c r="Z932" i="73"/>
  <c r="AA932" i="73"/>
  <c r="Z200" i="73"/>
  <c r="AA200" i="73"/>
  <c r="W359" i="87"/>
  <c r="X359" i="87"/>
  <c r="W942" i="87"/>
  <c r="X942" i="87"/>
  <c r="Z788" i="73"/>
  <c r="AA788" i="73"/>
  <c r="Z561" i="73"/>
  <c r="AA561" i="73"/>
  <c r="W307" i="83"/>
  <c r="X307" i="83"/>
  <c r="X932" i="87"/>
  <c r="W932" i="87"/>
  <c r="X737" i="87"/>
  <c r="W737" i="87"/>
  <c r="AA859" i="73"/>
  <c r="Z859" i="73"/>
  <c r="AA938" i="73"/>
  <c r="Z938" i="73"/>
  <c r="X864" i="87"/>
  <c r="W864" i="87"/>
  <c r="AA545" i="73"/>
  <c r="Z545" i="73"/>
  <c r="AA456" i="73"/>
  <c r="Z456" i="73"/>
  <c r="AA650" i="73"/>
  <c r="Z650" i="73"/>
  <c r="AA270" i="73"/>
  <c r="Z270" i="73"/>
  <c r="Z871" i="73"/>
  <c r="AA871" i="73"/>
  <c r="X26" i="83"/>
  <c r="W26" i="83"/>
  <c r="Z612" i="73"/>
  <c r="AA612" i="73"/>
  <c r="AA182" i="73"/>
  <c r="Z182" i="73"/>
  <c r="AA1040" i="73"/>
  <c r="Z1040" i="73"/>
  <c r="AA91" i="73"/>
  <c r="Z91" i="73"/>
  <c r="Z934" i="73"/>
  <c r="AA934" i="73"/>
  <c r="AA653" i="73"/>
  <c r="Z653" i="73"/>
  <c r="X868" i="87"/>
  <c r="W868" i="87"/>
  <c r="Z24" i="73"/>
  <c r="AA24" i="73"/>
  <c r="Z570" i="73"/>
  <c r="AA570" i="73"/>
  <c r="W941" i="87"/>
  <c r="X941" i="87"/>
  <c r="AA592" i="73"/>
  <c r="Z592" i="73"/>
  <c r="W41" i="83"/>
  <c r="X41" i="83"/>
  <c r="AA616" i="73"/>
  <c r="Z616" i="73"/>
  <c r="Z205" i="73"/>
  <c r="AA205" i="73"/>
  <c r="W1063" i="87"/>
  <c r="X1063" i="87"/>
  <c r="AA1124" i="73"/>
  <c r="Z1124" i="73"/>
  <c r="Z1005" i="73"/>
  <c r="AA1005" i="73"/>
  <c r="AA629" i="73"/>
  <c r="Z629" i="73"/>
  <c r="AA673" i="73"/>
  <c r="Z673" i="73"/>
  <c r="Z403" i="73"/>
  <c r="AA403" i="73"/>
  <c r="W608" i="87"/>
  <c r="X608" i="87"/>
  <c r="W42" i="83"/>
  <c r="X42" i="83"/>
  <c r="AA990" i="73"/>
  <c r="Z990" i="73"/>
  <c r="X702" i="87"/>
  <c r="W702" i="87"/>
  <c r="W879" i="87"/>
  <c r="X879" i="87"/>
  <c r="Z1119" i="73"/>
  <c r="AA1119" i="73"/>
  <c r="X720" i="87"/>
  <c r="W720" i="87"/>
  <c r="AA636" i="73"/>
  <c r="Z636" i="73"/>
  <c r="X866" i="87"/>
  <c r="W866" i="87"/>
  <c r="Z156" i="73"/>
  <c r="AA156" i="73"/>
  <c r="Z741" i="73"/>
  <c r="AA741" i="73"/>
  <c r="W773" i="87"/>
  <c r="X773" i="87"/>
  <c r="Z1127" i="73"/>
  <c r="AA1127" i="73"/>
  <c r="AA619" i="73"/>
  <c r="Z619" i="73"/>
  <c r="Z1029" i="73"/>
  <c r="AA1029" i="73"/>
  <c r="Z67" i="73"/>
  <c r="AA67" i="73"/>
  <c r="Z38" i="73"/>
  <c r="AA38" i="73"/>
  <c r="Z811" i="73"/>
  <c r="AA811" i="73"/>
  <c r="W380" i="87"/>
  <c r="X380" i="87"/>
  <c r="AA364" i="73"/>
  <c r="Z364" i="73"/>
  <c r="X877" i="87"/>
  <c r="W877" i="87"/>
  <c r="AA678" i="73"/>
  <c r="Z678" i="73"/>
  <c r="AA1154" i="73"/>
  <c r="Z1154" i="73"/>
  <c r="X764" i="87"/>
  <c r="W764" i="87"/>
  <c r="AA590" i="73"/>
  <c r="Z590" i="73"/>
  <c r="AA1115" i="73"/>
  <c r="Z1115" i="73"/>
  <c r="Z412" i="73"/>
  <c r="AA412" i="73"/>
  <c r="AA58" i="73"/>
  <c r="Z58" i="73"/>
  <c r="W731" i="87"/>
  <c r="X731" i="87"/>
  <c r="W595" i="87"/>
  <c r="X595" i="87"/>
  <c r="AA130" i="73"/>
  <c r="Z130" i="73"/>
  <c r="Z307" i="73"/>
  <c r="AA307" i="73"/>
  <c r="Z719" i="73"/>
  <c r="AA719" i="73"/>
  <c r="W631" i="87"/>
  <c r="X631" i="87"/>
  <c r="Z50" i="73"/>
  <c r="AA50" i="73"/>
  <c r="X18" i="83"/>
  <c r="W18" i="83"/>
  <c r="X605" i="87"/>
  <c r="W605" i="87"/>
  <c r="W45" i="83"/>
  <c r="X45" i="83"/>
  <c r="X994" i="87"/>
  <c r="W994" i="87"/>
  <c r="W81" i="83"/>
  <c r="X81" i="83"/>
  <c r="X830" i="87"/>
  <c r="W830" i="87"/>
  <c r="X37" i="83"/>
  <c r="W37" i="83"/>
  <c r="Z249" i="73"/>
  <c r="AA249" i="73"/>
  <c r="Z520" i="73"/>
  <c r="AA520" i="73"/>
  <c r="X559" i="87"/>
  <c r="W559" i="87"/>
  <c r="Z933" i="73"/>
  <c r="AA933" i="73"/>
  <c r="Z196" i="73"/>
  <c r="AA196" i="73"/>
  <c r="AA753" i="73"/>
  <c r="Z753" i="73"/>
  <c r="X335" i="87"/>
  <c r="W335" i="87"/>
  <c r="X540" i="87"/>
  <c r="W540" i="87"/>
  <c r="X612" i="87"/>
  <c r="W612" i="87"/>
  <c r="AA1020" i="73"/>
  <c r="Z1020" i="73"/>
  <c r="Z1087" i="73"/>
  <c r="AA1087" i="73"/>
  <c r="Z51" i="73"/>
  <c r="AA51" i="73"/>
  <c r="AA1074" i="73"/>
  <c r="Z1074" i="73"/>
  <c r="AA363" i="73"/>
  <c r="Z363" i="73"/>
  <c r="AA385" i="73"/>
  <c r="Z385" i="73"/>
  <c r="AA610" i="73"/>
  <c r="Z610" i="73"/>
  <c r="AA936" i="73"/>
  <c r="Z936" i="73"/>
  <c r="Z498" i="73"/>
  <c r="AA498" i="73"/>
  <c r="Z717" i="73"/>
  <c r="AA717" i="73"/>
  <c r="AA1016" i="73"/>
  <c r="Z1016" i="73"/>
  <c r="AA262" i="73"/>
  <c r="Z262" i="73"/>
  <c r="X69" i="83"/>
  <c r="W69" i="83"/>
  <c r="AA600" i="73"/>
  <c r="Z600" i="73"/>
  <c r="X437" i="87"/>
  <c r="W437" i="87"/>
  <c r="W422" i="87"/>
  <c r="X422" i="87"/>
  <c r="AA902" i="73"/>
  <c r="Z902" i="73"/>
  <c r="AA893" i="73"/>
  <c r="Z893" i="73"/>
  <c r="Z418" i="73"/>
  <c r="AA418" i="73"/>
  <c r="Z687" i="73"/>
  <c r="AA687" i="73"/>
  <c r="AA411" i="73"/>
  <c r="Z411" i="73"/>
  <c r="AA627" i="73"/>
  <c r="Z627" i="73"/>
  <c r="AA536" i="73"/>
  <c r="Z536" i="73"/>
  <c r="Z392" i="73"/>
  <c r="AA392" i="73"/>
  <c r="Z198" i="73"/>
  <c r="AA198" i="73"/>
  <c r="Z918" i="73"/>
  <c r="AA918" i="73"/>
  <c r="AA366" i="73"/>
  <c r="Z366" i="73"/>
  <c r="AA697" i="73"/>
  <c r="Z697" i="73"/>
  <c r="Z921" i="73"/>
  <c r="AA921" i="73"/>
  <c r="AA1094" i="73"/>
  <c r="Z1094" i="73"/>
  <c r="W598" i="87"/>
  <c r="X598" i="87"/>
  <c r="Z567" i="73"/>
  <c r="AA567" i="73"/>
  <c r="Z1068" i="73"/>
  <c r="AA1068" i="73"/>
  <c r="AA1188" i="73"/>
  <c r="Z1188" i="73"/>
  <c r="Z264" i="73"/>
  <c r="AA264" i="73"/>
  <c r="X1024" i="87"/>
  <c r="W1024" i="87"/>
  <c r="W29" i="83"/>
  <c r="X29" i="83"/>
  <c r="X28" i="83"/>
  <c r="W28" i="83"/>
  <c r="X643" i="87"/>
  <c r="W643" i="87"/>
  <c r="AA185" i="73"/>
  <c r="Z185" i="73"/>
  <c r="AA125" i="73"/>
  <c r="Z125" i="73"/>
  <c r="W816" i="87"/>
  <c r="X816" i="87"/>
  <c r="Z1061" i="73"/>
  <c r="AA1061" i="73"/>
  <c r="AA272" i="73"/>
  <c r="Z272" i="73"/>
  <c r="Z554" i="73"/>
  <c r="AA554" i="73"/>
  <c r="X629" i="87"/>
  <c r="W629" i="87"/>
  <c r="AA100" i="73"/>
  <c r="Z100" i="73"/>
  <c r="Z613" i="73"/>
  <c r="AA613" i="73"/>
  <c r="Z827" i="73"/>
  <c r="AA827" i="73"/>
  <c r="Z690" i="73"/>
  <c r="AA690" i="73"/>
  <c r="X626" i="87"/>
  <c r="W626" i="87"/>
  <c r="W497" i="87"/>
  <c r="X497" i="87"/>
  <c r="X991" i="87"/>
  <c r="W991" i="87"/>
  <c r="X367" i="87"/>
  <c r="W367" i="87"/>
  <c r="AA641" i="73"/>
  <c r="Z641" i="73"/>
  <c r="AA623" i="73"/>
  <c r="Z623" i="73"/>
  <c r="Z312" i="73"/>
  <c r="AA312" i="73"/>
  <c r="W303" i="83"/>
  <c r="X303" i="83"/>
  <c r="W657" i="87"/>
  <c r="X657" i="87"/>
  <c r="W319" i="83"/>
  <c r="X319" i="83"/>
  <c r="X683" i="87"/>
  <c r="W683" i="87"/>
  <c r="W504" i="87"/>
  <c r="X504" i="87"/>
  <c r="W75" i="83"/>
  <c r="X75" i="83"/>
  <c r="Z1152" i="73"/>
  <c r="AA1152" i="73"/>
  <c r="AA351" i="73"/>
  <c r="Z351" i="73"/>
  <c r="AA821" i="73"/>
  <c r="Z821" i="73"/>
  <c r="X639" i="87"/>
  <c r="W639" i="87"/>
  <c r="X377" i="87"/>
  <c r="W377" i="87"/>
  <c r="AA191" i="73"/>
  <c r="Z191" i="73"/>
  <c r="Z506" i="73"/>
  <c r="AA506" i="73"/>
  <c r="Z174" i="73"/>
  <c r="AA174" i="73"/>
  <c r="W646" i="87"/>
  <c r="X646" i="87"/>
  <c r="Z76" i="73"/>
  <c r="AA76" i="73"/>
  <c r="W287" i="83"/>
  <c r="X287" i="83"/>
  <c r="Z297" i="73"/>
  <c r="AA297" i="73"/>
  <c r="AA552" i="73"/>
  <c r="Z552" i="73"/>
  <c r="W758" i="87"/>
  <c r="X758" i="87"/>
  <c r="X953" i="87"/>
  <c r="W953" i="87"/>
  <c r="X290" i="83"/>
  <c r="W290" i="83"/>
  <c r="AA1199" i="73"/>
  <c r="Z1199" i="73"/>
  <c r="X366" i="87"/>
  <c r="W366" i="87"/>
  <c r="W1009" i="87"/>
  <c r="X1009" i="87"/>
  <c r="Z898" i="73"/>
  <c r="AA898" i="73"/>
  <c r="AA60" i="73"/>
  <c r="Z60" i="73"/>
  <c r="W652" i="87"/>
  <c r="X652" i="87"/>
  <c r="Z1079" i="73"/>
  <c r="AA1079" i="73"/>
  <c r="AA1126" i="73"/>
  <c r="Z1126" i="73"/>
  <c r="W704" i="87"/>
  <c r="X704" i="87"/>
  <c r="Z823" i="73"/>
  <c r="AA823" i="73"/>
  <c r="Z267" i="73"/>
  <c r="AA267" i="73"/>
  <c r="X419" i="87"/>
  <c r="W419" i="87"/>
  <c r="W491" i="87"/>
  <c r="X491" i="87"/>
  <c r="X485" i="87"/>
  <c r="W485" i="87"/>
  <c r="AA565" i="73"/>
  <c r="Z565" i="73"/>
  <c r="AA348" i="73"/>
  <c r="Z348" i="73"/>
  <c r="AA415" i="73"/>
  <c r="Z415" i="73"/>
  <c r="AA825" i="73"/>
  <c r="Z825" i="73"/>
  <c r="Z699" i="73"/>
  <c r="AA699" i="73"/>
  <c r="W479" i="87"/>
  <c r="X479" i="87"/>
  <c r="X393" i="87"/>
  <c r="W393" i="87"/>
  <c r="AA289" i="73"/>
  <c r="Z289" i="73"/>
  <c r="W354" i="87"/>
  <c r="X354" i="87"/>
  <c r="X376" i="87"/>
  <c r="W376" i="87"/>
  <c r="Z1153" i="73"/>
  <c r="AA1153" i="73"/>
  <c r="W808" i="87"/>
  <c r="X808" i="87"/>
  <c r="X949" i="87"/>
  <c r="W949" i="87"/>
  <c r="X443" i="87"/>
  <c r="W443" i="87"/>
  <c r="X55" i="83"/>
  <c r="W55" i="83"/>
  <c r="X399" i="87"/>
  <c r="W399" i="87"/>
  <c r="Z828" i="73"/>
  <c r="AA828" i="73"/>
  <c r="X594" i="87"/>
  <c r="W594" i="87"/>
  <c r="W862" i="87"/>
  <c r="X862" i="87"/>
  <c r="W1057" i="87"/>
  <c r="X1057" i="87"/>
  <c r="AA640" i="73"/>
  <c r="Z640" i="73"/>
  <c r="AA396" i="73"/>
  <c r="Z396" i="73"/>
  <c r="W659" i="87"/>
  <c r="X659" i="87"/>
  <c r="AA710" i="73"/>
  <c r="Z710" i="73"/>
  <c r="AA237" i="73"/>
  <c r="Z237" i="73"/>
  <c r="AA522" i="73"/>
  <c r="Z522" i="73"/>
  <c r="AA1060" i="73"/>
  <c r="Z1060" i="73"/>
  <c r="X993" i="87"/>
  <c r="W993" i="87"/>
  <c r="W988" i="87"/>
  <c r="X988" i="87"/>
  <c r="X654" i="87"/>
  <c r="W654" i="87"/>
  <c r="X412" i="87"/>
  <c r="W412" i="87"/>
  <c r="Z1055" i="73"/>
  <c r="AA1055" i="73"/>
  <c r="X724" i="87"/>
  <c r="W724" i="87"/>
  <c r="X854" i="87"/>
  <c r="W854" i="87"/>
  <c r="W1043" i="87"/>
  <c r="X1043" i="87"/>
  <c r="AA181" i="73"/>
  <c r="Z181" i="73"/>
  <c r="Z725" i="73"/>
  <c r="AA725" i="73"/>
  <c r="Z841" i="73"/>
  <c r="AA841" i="73"/>
  <c r="W536" i="87"/>
  <c r="X536" i="87"/>
  <c r="W799" i="87"/>
  <c r="X799" i="87"/>
  <c r="W843" i="87"/>
  <c r="X843" i="87"/>
  <c r="Z1180" i="73"/>
  <c r="AA1180" i="73"/>
  <c r="W34" i="83"/>
  <c r="X34" i="83"/>
  <c r="X730" i="87"/>
  <c r="W730" i="87"/>
  <c r="AA1176" i="73"/>
  <c r="Z1176" i="73"/>
  <c r="W748" i="87"/>
  <c r="X748" i="87"/>
  <c r="X352" i="87"/>
  <c r="W352" i="87"/>
  <c r="W1059" i="87"/>
  <c r="X1059" i="87"/>
  <c r="W1008" i="87"/>
  <c r="X1008" i="87"/>
  <c r="W441" i="87"/>
  <c r="X441" i="87"/>
  <c r="Z445" i="73"/>
  <c r="AA445" i="73"/>
  <c r="W539" i="87"/>
  <c r="X539" i="87"/>
  <c r="X476" i="87"/>
  <c r="W476" i="87"/>
  <c r="AA49" i="73"/>
  <c r="Z49" i="73"/>
  <c r="Z1132" i="73"/>
  <c r="AA1132" i="73"/>
  <c r="W355" i="87"/>
  <c r="X355" i="87"/>
  <c r="X557" i="87"/>
  <c r="W557" i="87"/>
  <c r="AA187" i="73"/>
  <c r="Z187" i="73"/>
  <c r="X781" i="87"/>
  <c r="W781" i="87"/>
  <c r="AA795" i="73"/>
  <c r="Z795" i="73"/>
  <c r="X526" i="87"/>
  <c r="W526" i="87"/>
  <c r="AA457" i="73"/>
  <c r="Z457" i="73"/>
  <c r="W985" i="87"/>
  <c r="X985" i="87"/>
  <c r="W745" i="87"/>
  <c r="X745" i="87"/>
  <c r="Z601" i="73"/>
  <c r="AA601" i="73"/>
  <c r="W35" i="83"/>
  <c r="X35" i="83"/>
  <c r="X887" i="87"/>
  <c r="W887" i="87"/>
  <c r="W71" i="83"/>
  <c r="X71" i="83"/>
  <c r="X959" i="87"/>
  <c r="W959" i="87"/>
  <c r="X1046" i="87"/>
  <c r="W1046" i="87"/>
  <c r="X840" i="87"/>
  <c r="W840" i="87"/>
  <c r="AA186" i="73"/>
  <c r="Z186" i="73"/>
  <c r="X1054" i="87"/>
  <c r="W1054" i="87"/>
  <c r="W913" i="87"/>
  <c r="X913" i="87"/>
  <c r="W568" i="87"/>
  <c r="X568" i="87"/>
  <c r="X667" i="87"/>
  <c r="W667" i="87"/>
  <c r="Z1089" i="73"/>
  <c r="AA1089" i="73"/>
  <c r="W968" i="87"/>
  <c r="X968" i="87"/>
  <c r="Z245" i="73"/>
  <c r="AA245" i="73"/>
  <c r="W951" i="87"/>
  <c r="X951" i="87"/>
  <c r="X1019" i="87"/>
  <c r="W1019" i="87"/>
  <c r="AA93" i="73"/>
  <c r="Z93" i="73"/>
  <c r="AA957" i="73"/>
  <c r="Z957" i="73"/>
  <c r="X912" i="87"/>
  <c r="W912" i="87"/>
  <c r="W84" i="83"/>
  <c r="X84" i="83"/>
  <c r="AA830" i="73"/>
  <c r="Z830" i="73"/>
  <c r="W424" i="87"/>
  <c r="X424" i="87"/>
  <c r="Z192" i="73"/>
  <c r="AA192" i="73"/>
  <c r="W883" i="87"/>
  <c r="X883" i="87"/>
  <c r="W564" i="87"/>
  <c r="X564" i="87"/>
  <c r="W350" i="87"/>
  <c r="X350" i="87"/>
  <c r="AA54" i="73"/>
  <c r="Z54" i="73"/>
  <c r="AA302" i="73"/>
  <c r="Z302" i="73"/>
  <c r="AA750" i="73"/>
  <c r="Z750" i="73"/>
  <c r="W924" i="87"/>
  <c r="X924" i="87"/>
  <c r="AA157" i="73"/>
  <c r="Z157" i="73"/>
  <c r="X48" i="83"/>
  <c r="W48" i="83"/>
  <c r="Z1047" i="73"/>
  <c r="AA1047" i="73"/>
  <c r="AA1172" i="73"/>
  <c r="Z1172" i="73"/>
  <c r="X46" i="83"/>
  <c r="W46" i="83"/>
  <c r="AA664" i="73"/>
  <c r="Z664" i="73"/>
  <c r="AA108" i="73"/>
  <c r="Z108" i="73"/>
  <c r="Z265" i="73"/>
  <c r="AA265" i="73"/>
  <c r="Z1027" i="73"/>
  <c r="AA1027" i="73"/>
  <c r="X800" i="87"/>
  <c r="W800" i="87"/>
  <c r="W929" i="87"/>
  <c r="X929" i="87"/>
  <c r="AA1100" i="73"/>
  <c r="Z1100" i="73"/>
  <c r="X1010" i="87"/>
  <c r="W1010" i="87"/>
  <c r="Z139" i="73"/>
  <c r="AA139" i="73"/>
  <c r="W488" i="87"/>
  <c r="X488" i="87"/>
  <c r="Z961" i="73"/>
  <c r="AA961" i="73"/>
  <c r="X465" i="87"/>
  <c r="W465" i="87"/>
  <c r="AA95" i="73"/>
  <c r="Z95" i="73"/>
  <c r="Z1019" i="73"/>
  <c r="AA1019" i="73"/>
  <c r="AA632" i="73"/>
  <c r="Z632" i="73"/>
  <c r="Z850" i="73"/>
  <c r="AA850" i="73"/>
  <c r="X407" i="87"/>
  <c r="W407" i="87"/>
  <c r="AA1117" i="73"/>
  <c r="Z1117" i="73"/>
  <c r="AA922" i="73"/>
  <c r="Z922" i="73"/>
  <c r="Z140" i="73"/>
  <c r="AA140" i="73"/>
  <c r="Z377" i="73"/>
  <c r="AA377" i="73"/>
  <c r="AA809" i="73"/>
  <c r="Z809" i="73"/>
  <c r="Z912" i="73"/>
  <c r="AA912" i="73"/>
  <c r="W68" i="83"/>
  <c r="X68" i="83"/>
  <c r="X696" i="87"/>
  <c r="W696" i="87"/>
  <c r="AA819" i="73"/>
  <c r="Z819" i="73"/>
  <c r="X77" i="83"/>
  <c r="W77" i="83"/>
  <c r="X499" i="87"/>
  <c r="W499" i="87"/>
  <c r="X59" i="83"/>
  <c r="W59" i="83"/>
  <c r="W905" i="87"/>
  <c r="X905" i="87"/>
  <c r="X466" i="87"/>
  <c r="W466" i="87"/>
  <c r="AA238" i="73"/>
  <c r="Z238" i="73"/>
  <c r="X922" i="87"/>
  <c r="W922" i="87"/>
  <c r="X452" i="87"/>
  <c r="W452" i="87"/>
  <c r="X402" i="87"/>
  <c r="W402" i="87"/>
  <c r="W891" i="87"/>
  <c r="X891" i="87"/>
  <c r="Z26" i="73"/>
  <c r="AA26" i="73"/>
  <c r="Z66" i="73"/>
  <c r="AA66" i="73"/>
  <c r="Z1090" i="73"/>
  <c r="AA1090" i="73"/>
  <c r="X1066" i="87"/>
  <c r="W1066" i="87"/>
  <c r="X579" i="87"/>
  <c r="W579" i="87"/>
  <c r="X301" i="83"/>
  <c r="W301" i="83"/>
  <c r="Z223" i="73"/>
  <c r="AA223" i="73"/>
  <c r="W56" i="83"/>
  <c r="X56" i="83"/>
  <c r="W394" i="87"/>
  <c r="X394" i="87"/>
  <c r="Z824" i="73"/>
  <c r="AA824" i="73"/>
  <c r="AA1106" i="73"/>
  <c r="Z1106" i="73"/>
  <c r="Z1193" i="73"/>
  <c r="AA1193" i="73"/>
  <c r="X1029" i="87"/>
  <c r="W1029" i="87"/>
  <c r="Z378" i="73"/>
  <c r="AA378" i="73"/>
  <c r="AA1116" i="73"/>
  <c r="Z1116" i="73"/>
  <c r="AA1075" i="73"/>
  <c r="Z1075" i="73"/>
  <c r="AA313" i="73"/>
  <c r="Z313" i="73"/>
  <c r="Z454" i="73"/>
  <c r="AA454" i="73"/>
  <c r="AA1190" i="73"/>
  <c r="Z1190" i="73"/>
  <c r="AA158" i="73"/>
  <c r="Z158" i="73"/>
  <c r="Z195" i="73"/>
  <c r="AA195" i="73"/>
  <c r="AA858" i="73"/>
  <c r="Z858" i="73"/>
  <c r="Z534" i="73"/>
  <c r="AA534" i="73"/>
  <c r="AA599" i="73"/>
  <c r="Z599" i="73"/>
  <c r="X801" i="87"/>
  <c r="W801" i="87"/>
  <c r="AA1091" i="73"/>
  <c r="Z1091" i="73"/>
  <c r="Z1148" i="73"/>
  <c r="AA1148" i="73"/>
  <c r="Z493" i="73"/>
  <c r="AA493" i="73"/>
  <c r="X385" i="87"/>
  <c r="W385" i="87"/>
  <c r="X410" i="87"/>
  <c r="W410" i="87"/>
  <c r="W436" i="87"/>
  <c r="X436" i="87"/>
  <c r="X36" i="83"/>
  <c r="W36" i="83"/>
  <c r="W694" i="87"/>
  <c r="X694" i="87"/>
  <c r="X645" i="87"/>
  <c r="W645" i="87"/>
  <c r="AA15" i="73"/>
  <c r="Z15" i="73"/>
  <c r="W318" i="83"/>
  <c r="X318" i="83"/>
  <c r="AA875" i="73"/>
  <c r="Z875" i="73"/>
  <c r="AA581" i="73"/>
  <c r="Z581" i="73"/>
  <c r="AA896" i="73"/>
  <c r="Z896" i="73"/>
  <c r="Z800" i="73"/>
  <c r="AA800" i="73"/>
  <c r="Z340" i="73"/>
  <c r="AA340" i="73"/>
  <c r="W826" i="87"/>
  <c r="X826" i="87"/>
  <c r="AA146" i="73"/>
  <c r="Z146" i="73"/>
  <c r="AA691" i="73"/>
  <c r="Z691" i="73"/>
  <c r="X334" i="87"/>
  <c r="W334" i="87"/>
  <c r="Z782" i="73"/>
  <c r="AA782" i="73"/>
  <c r="Z872" i="73"/>
  <c r="AA872" i="73"/>
  <c r="AA478" i="73"/>
  <c r="Z478" i="73"/>
  <c r="X623" i="87"/>
  <c r="W623" i="87"/>
  <c r="X322" i="83"/>
  <c r="W322" i="83"/>
  <c r="AA910" i="73"/>
  <c r="Z910" i="73"/>
  <c r="W38" i="83"/>
  <c r="X38" i="83"/>
  <c r="X53" i="83"/>
  <c r="W53" i="83"/>
  <c r="AA970" i="73"/>
  <c r="Z970" i="73"/>
  <c r="X450" i="87"/>
  <c r="W450" i="87"/>
  <c r="AA246" i="73"/>
  <c r="Z246" i="73"/>
  <c r="W790" i="87"/>
  <c r="X790" i="87"/>
  <c r="AA1181" i="73"/>
  <c r="Z1181" i="73"/>
  <c r="W442" i="87"/>
  <c r="X442" i="87"/>
  <c r="X698" i="87"/>
  <c r="W698" i="87"/>
  <c r="Z1071" i="73"/>
  <c r="AA1071" i="73"/>
  <c r="X610" i="87"/>
  <c r="W610" i="87"/>
  <c r="AA925" i="73"/>
  <c r="Z925" i="73"/>
  <c r="AA332" i="73"/>
  <c r="Z332" i="73"/>
  <c r="AA537" i="73"/>
  <c r="Z537" i="73"/>
  <c r="X297" i="83"/>
  <c r="W297" i="83"/>
  <c r="Z783" i="73"/>
  <c r="AA783" i="73"/>
  <c r="X503" i="87"/>
  <c r="W503" i="87"/>
  <c r="AA1182" i="73"/>
  <c r="Z1182" i="73"/>
  <c r="AA1147" i="73"/>
  <c r="Z1147" i="73"/>
  <c r="Z329" i="73"/>
  <c r="AA329" i="73"/>
  <c r="AA115" i="73"/>
  <c r="Z115" i="73"/>
  <c r="Z225" i="73"/>
  <c r="AA225" i="73"/>
  <c r="AA487" i="73"/>
  <c r="Z487" i="73"/>
  <c r="Z657" i="73"/>
  <c r="AA657" i="73"/>
  <c r="Z618" i="73"/>
  <c r="AA618" i="73"/>
  <c r="Z34" i="73"/>
  <c r="AA34" i="73"/>
  <c r="AA648" i="73"/>
  <c r="Z648" i="73"/>
  <c r="W561" i="87"/>
  <c r="X561" i="87"/>
  <c r="AA32" i="73"/>
  <c r="Z32" i="73"/>
  <c r="Z433" i="73"/>
  <c r="AA433" i="73"/>
  <c r="AA202" i="73"/>
  <c r="Z202" i="73"/>
  <c r="W63" i="83"/>
  <c r="X63" i="83"/>
  <c r="W533" i="87"/>
  <c r="X533" i="87"/>
  <c r="X440" i="87"/>
  <c r="W440" i="87"/>
  <c r="AA920" i="73"/>
  <c r="Z920" i="73"/>
  <c r="Z1025" i="73"/>
  <c r="AA1025" i="73"/>
  <c r="AA1187" i="73"/>
  <c r="Z1187" i="73"/>
  <c r="AA259" i="73"/>
  <c r="Z259" i="73"/>
  <c r="W983" i="87"/>
  <c r="X983" i="87"/>
  <c r="Z212" i="73"/>
  <c r="AA212" i="73"/>
  <c r="Z969" i="73"/>
  <c r="AA969" i="73"/>
  <c r="X811" i="87"/>
  <c r="W811" i="87"/>
  <c r="AA278" i="73"/>
  <c r="Z278" i="73"/>
  <c r="Z1044" i="73"/>
  <c r="AA1044" i="73"/>
  <c r="AA1054" i="73"/>
  <c r="Z1054" i="73"/>
  <c r="Z966" i="73"/>
  <c r="AA966" i="73"/>
  <c r="Z1028" i="73"/>
  <c r="AA1028" i="73"/>
  <c r="AA497" i="73"/>
  <c r="Z497" i="73"/>
  <c r="AA996" i="73"/>
  <c r="Z996" i="73"/>
  <c r="AA713" i="73"/>
  <c r="Z713" i="73"/>
  <c r="Z1018" i="73"/>
  <c r="AA1018" i="73"/>
  <c r="Z1114" i="73"/>
  <c r="AA1114" i="73"/>
  <c r="W718" i="87"/>
  <c r="X718" i="87"/>
  <c r="AA151" i="73"/>
  <c r="Z151" i="73"/>
  <c r="X508" i="87"/>
  <c r="W508" i="87"/>
  <c r="AA1196" i="73"/>
  <c r="Z1196" i="73"/>
  <c r="W1055" i="87"/>
  <c r="X1055" i="87"/>
  <c r="X388" i="87"/>
  <c r="W388" i="87"/>
  <c r="W699" i="87"/>
  <c r="X699" i="87"/>
  <c r="AA602" i="73"/>
  <c r="Z602" i="73"/>
  <c r="Z317" i="73"/>
  <c r="AA317" i="73"/>
  <c r="AA651" i="73"/>
  <c r="Z651" i="73"/>
  <c r="Z25" i="73"/>
  <c r="AA25" i="73"/>
  <c r="Z36" i="73"/>
  <c r="AA36" i="73"/>
  <c r="Z43" i="73"/>
  <c r="AA43" i="73"/>
  <c r="X1069" i="87"/>
  <c r="W1069" i="87"/>
  <c r="Z1139" i="73"/>
  <c r="AA1139" i="73"/>
  <c r="Z70" i="73"/>
  <c r="AA70" i="73"/>
  <c r="Z1041" i="73"/>
  <c r="AA1041" i="73"/>
  <c r="Z769" i="73"/>
  <c r="AA769" i="73"/>
  <c r="X502" i="87"/>
  <c r="W502" i="87"/>
  <c r="Z244" i="73"/>
  <c r="AA244" i="73"/>
  <c r="AA746" i="73"/>
  <c r="Z746" i="73"/>
  <c r="W560" i="87"/>
  <c r="X560" i="87"/>
  <c r="X896" i="87"/>
  <c r="W896" i="87"/>
  <c r="W1006" i="87"/>
  <c r="X1006" i="87"/>
  <c r="X673" i="87"/>
  <c r="W673" i="87"/>
  <c r="AA132" i="73"/>
  <c r="Z132" i="73"/>
  <c r="W518" i="87"/>
  <c r="X518" i="87"/>
  <c r="X836" i="87"/>
  <c r="W836" i="87"/>
  <c r="AA1162" i="73"/>
  <c r="Z1162" i="73"/>
  <c r="W660" i="87"/>
  <c r="X660" i="87"/>
  <c r="X889" i="87"/>
  <c r="W889" i="87"/>
  <c r="X970" i="87"/>
  <c r="W970" i="87"/>
  <c r="AA666" i="73"/>
  <c r="Z666" i="73"/>
  <c r="W621" i="87"/>
  <c r="X621" i="87"/>
  <c r="W1015" i="87"/>
  <c r="X1015" i="87"/>
  <c r="AA635" i="73"/>
  <c r="Z635" i="73"/>
  <c r="W346" i="87"/>
  <c r="X346" i="87"/>
  <c r="X482" i="87"/>
  <c r="W482" i="87"/>
  <c r="W861" i="87"/>
  <c r="X861" i="87"/>
  <c r="Z305" i="73"/>
  <c r="AA305" i="73"/>
  <c r="W358" i="87"/>
  <c r="X358" i="87"/>
  <c r="X1040" i="87"/>
  <c r="W1040" i="87"/>
  <c r="X644" i="87"/>
  <c r="W644" i="87"/>
  <c r="AA374" i="73"/>
  <c r="Z374" i="73"/>
  <c r="AA1120" i="73"/>
  <c r="Z1120" i="73"/>
  <c r="W369" i="87"/>
  <c r="X369" i="87"/>
  <c r="W797" i="87"/>
  <c r="X797" i="87"/>
  <c r="X899" i="87"/>
  <c r="W899" i="87"/>
  <c r="Z1194" i="73"/>
  <c r="AA1194" i="73"/>
  <c r="Z471" i="73"/>
  <c r="AA471" i="73"/>
  <c r="X848" i="87"/>
  <c r="W848" i="87"/>
  <c r="W762" i="87"/>
  <c r="X762" i="87"/>
  <c r="X721" i="87"/>
  <c r="W721" i="87"/>
  <c r="W822" i="87"/>
  <c r="X822" i="87"/>
  <c r="AA165" i="73"/>
  <c r="Z165" i="73"/>
  <c r="Z1103" i="73"/>
  <c r="AA1103" i="73"/>
  <c r="AA277" i="73"/>
  <c r="Z277" i="73"/>
  <c r="W365" i="87"/>
  <c r="X365" i="87"/>
  <c r="AA73" i="73"/>
  <c r="Z73" i="73"/>
  <c r="AA765" i="73"/>
  <c r="Z765" i="73"/>
  <c r="X798" i="87"/>
  <c r="W798" i="87"/>
  <c r="X744" i="87"/>
  <c r="W744" i="87"/>
  <c r="X1028" i="87"/>
  <c r="W1028" i="87"/>
  <c r="W295" i="83"/>
  <c r="X295" i="83"/>
  <c r="X1031" i="87"/>
  <c r="W1031" i="87"/>
  <c r="W1021" i="87"/>
  <c r="X1021" i="87"/>
  <c r="Z203" i="73"/>
  <c r="AA203" i="73"/>
  <c r="X603" i="87"/>
  <c r="W603" i="87"/>
  <c r="AA575" i="73"/>
  <c r="Z575" i="73"/>
  <c r="AA1065" i="73"/>
  <c r="Z1065" i="73"/>
  <c r="Z812" i="73"/>
  <c r="AA812" i="73"/>
  <c r="X831" i="87"/>
  <c r="W831" i="87"/>
  <c r="Z852" i="73"/>
  <c r="AA852" i="73"/>
  <c r="W897" i="87"/>
  <c r="X897" i="87"/>
  <c r="X674" i="87"/>
  <c r="W674" i="87"/>
  <c r="AA447" i="73"/>
  <c r="Z447" i="73"/>
  <c r="AA308" i="73"/>
  <c r="Z308" i="73"/>
  <c r="W1032" i="87"/>
  <c r="X1032" i="87"/>
  <c r="W49" i="83"/>
  <c r="X49" i="83"/>
  <c r="W995" i="87"/>
  <c r="X995" i="87"/>
  <c r="X428" i="87"/>
  <c r="W428" i="87"/>
  <c r="Z594" i="73"/>
  <c r="AA594" i="73"/>
  <c r="Z515" i="73"/>
  <c r="AA515" i="73"/>
  <c r="X707" i="87"/>
  <c r="W707" i="87"/>
  <c r="X717" i="87"/>
  <c r="W717" i="87"/>
  <c r="AA854" i="73"/>
  <c r="Z854" i="73"/>
  <c r="AA579" i="73"/>
  <c r="Z579" i="73"/>
  <c r="AA892" i="73"/>
  <c r="Z892" i="73"/>
  <c r="AA46" i="73"/>
  <c r="Z46" i="73"/>
  <c r="AA382" i="73"/>
  <c r="Z382" i="73"/>
  <c r="Z470" i="73"/>
  <c r="AA470" i="73"/>
  <c r="W852" i="87"/>
  <c r="X852" i="87"/>
  <c r="Z69" i="73"/>
  <c r="AA69" i="73"/>
  <c r="AA119" i="73"/>
  <c r="Z119" i="73"/>
  <c r="X1086" i="87"/>
  <c r="W1086" i="87"/>
  <c r="Z888" i="73"/>
  <c r="AA888" i="73"/>
  <c r="Z37" i="73"/>
  <c r="AA37" i="73"/>
  <c r="W600" i="87"/>
  <c r="X600" i="87"/>
  <c r="W911" i="87"/>
  <c r="X911" i="87"/>
  <c r="W1058" i="87"/>
  <c r="X1058" i="87"/>
  <c r="AA899" i="73"/>
  <c r="Z899" i="73"/>
  <c r="X33" i="83"/>
  <c r="W33" i="83"/>
  <c r="AA929" i="73"/>
  <c r="Z929" i="73"/>
  <c r="X305" i="83"/>
  <c r="W305" i="83"/>
  <c r="Z1189" i="73"/>
  <c r="AA1189" i="73"/>
  <c r="W768" i="87"/>
  <c r="X768" i="87"/>
  <c r="X52" i="83"/>
  <c r="W52" i="83"/>
  <c r="Z1130" i="73"/>
  <c r="AA1130" i="73"/>
  <c r="AA1072" i="73"/>
  <c r="Z1072" i="73"/>
  <c r="Z975" i="73"/>
  <c r="AA975" i="73"/>
  <c r="Z518" i="73"/>
  <c r="AA518" i="73"/>
  <c r="AA389" i="73"/>
  <c r="Z389" i="73"/>
  <c r="W632" i="87"/>
  <c r="X632" i="87"/>
  <c r="X490" i="87"/>
  <c r="W490" i="87"/>
  <c r="AA942" i="73"/>
  <c r="Z942" i="73"/>
  <c r="AA298" i="73"/>
  <c r="Z298" i="73"/>
  <c r="Z104" i="73"/>
  <c r="AA104" i="73"/>
  <c r="Z320" i="73"/>
  <c r="AA320" i="73"/>
  <c r="Z626" i="73"/>
  <c r="AA626" i="73"/>
  <c r="Z175" i="73"/>
  <c r="AA175" i="73"/>
  <c r="Z118" i="73"/>
  <c r="AA118" i="73"/>
  <c r="AA558" i="73"/>
  <c r="Z558" i="73"/>
  <c r="AA755" i="73"/>
  <c r="Z755" i="73"/>
  <c r="Z159" i="73"/>
  <c r="AA159" i="73"/>
  <c r="W921" i="87"/>
  <c r="X921" i="87"/>
  <c r="X425" i="87"/>
  <c r="W425" i="87"/>
  <c r="AA152" i="73"/>
  <c r="Z152" i="73"/>
  <c r="Z282" i="73"/>
  <c r="AA282" i="73"/>
  <c r="Z472" i="73"/>
  <c r="AA472" i="73"/>
  <c r="X581" i="87"/>
  <c r="W581" i="87"/>
  <c r="AA127" i="73"/>
  <c r="Z127" i="73"/>
  <c r="X770" i="87"/>
  <c r="W770" i="87"/>
  <c r="AA671" i="73"/>
  <c r="Z671" i="73"/>
  <c r="AA177" i="73"/>
  <c r="Z177" i="73"/>
  <c r="Z659" i="73"/>
  <c r="AA659" i="73"/>
  <c r="Z451" i="73"/>
  <c r="AA451" i="73"/>
  <c r="Z137" i="73"/>
  <c r="AA137" i="73"/>
  <c r="X701" i="87"/>
  <c r="W701" i="87"/>
  <c r="W1052" i="87"/>
  <c r="X1052" i="87"/>
  <c r="W973" i="87"/>
  <c r="X973" i="87"/>
  <c r="W64" i="83"/>
  <c r="X64" i="83"/>
  <c r="AA276" i="73"/>
  <c r="Z276" i="73"/>
  <c r="AA815" i="73"/>
  <c r="Z815" i="73"/>
  <c r="Z424" i="73"/>
  <c r="AA424" i="73"/>
  <c r="AA954" i="73"/>
  <c r="Z954" i="73"/>
  <c r="AA14" i="73"/>
  <c r="Z14" i="73"/>
  <c r="X614" i="87"/>
  <c r="W614" i="87"/>
  <c r="AA286" i="73"/>
  <c r="Z286" i="73"/>
  <c r="AA950" i="73"/>
  <c r="Z950" i="73"/>
  <c r="X618" i="87"/>
  <c r="W618" i="87"/>
  <c r="AA876" i="73"/>
  <c r="Z876" i="73"/>
  <c r="AA730" i="73"/>
  <c r="Z730" i="73"/>
  <c r="W74" i="83"/>
  <c r="X74" i="83"/>
  <c r="Z432" i="73"/>
  <c r="AA432" i="73"/>
  <c r="AA306" i="73"/>
  <c r="Z306" i="73"/>
  <c r="AA463" i="73"/>
  <c r="Z463" i="73"/>
  <c r="Z44" i="73"/>
  <c r="AA44" i="73"/>
  <c r="AA479" i="73"/>
  <c r="Z479" i="73"/>
  <c r="X597" i="87"/>
  <c r="W597" i="87"/>
  <c r="Z1183" i="73"/>
  <c r="AA1183" i="73"/>
  <c r="AA573" i="73"/>
  <c r="Z573" i="73"/>
  <c r="Z436" i="73"/>
  <c r="AA436" i="73"/>
  <c r="X30" i="83"/>
  <c r="W30" i="83"/>
  <c r="Z551" i="73"/>
  <c r="AA551" i="73"/>
  <c r="AA310" i="73"/>
  <c r="Z310" i="73"/>
  <c r="W853" i="87"/>
  <c r="X853" i="87"/>
  <c r="Z861" i="73"/>
  <c r="AA861" i="73"/>
  <c r="AA1102" i="73"/>
  <c r="Z1102" i="73"/>
  <c r="Z347" i="73"/>
  <c r="AA347" i="73"/>
  <c r="AA676" i="73"/>
  <c r="Z676" i="73"/>
  <c r="W585" i="87"/>
  <c r="X585" i="87"/>
  <c r="AA646" i="73"/>
  <c r="Z646" i="73"/>
  <c r="X575" i="87"/>
  <c r="W575" i="87"/>
  <c r="AA844" i="73"/>
  <c r="Z844" i="73"/>
  <c r="Z96" i="73"/>
  <c r="AA96" i="73"/>
  <c r="Z937" i="73"/>
  <c r="AA937" i="73"/>
  <c r="AA740" i="73"/>
  <c r="Z740" i="73"/>
  <c r="Z968" i="73"/>
  <c r="AA968" i="73"/>
  <c r="Z84" i="73"/>
  <c r="AA84" i="73"/>
  <c r="Z1170" i="73"/>
  <c r="AA1170" i="73"/>
  <c r="Z1078" i="73"/>
  <c r="AA1078" i="73"/>
  <c r="X82" i="83"/>
  <c r="W82" i="83"/>
  <c r="X901" i="87"/>
  <c r="W901" i="87"/>
  <c r="AA916" i="73"/>
  <c r="Z916" i="73"/>
  <c r="AA116" i="73"/>
  <c r="Z116" i="73"/>
  <c r="AA193" i="73"/>
  <c r="Z193" i="73"/>
  <c r="Z1202" i="73"/>
  <c r="AA1202" i="73"/>
  <c r="Z126" i="73"/>
  <c r="AA126" i="73"/>
  <c r="W1001" i="87"/>
  <c r="X1001" i="87"/>
  <c r="AA1024" i="73"/>
  <c r="Z1024" i="73"/>
  <c r="X910" i="87"/>
  <c r="W910" i="87"/>
  <c r="W532" i="87"/>
  <c r="X532" i="87"/>
  <c r="X789" i="87"/>
  <c r="W789" i="87"/>
  <c r="W810" i="87"/>
  <c r="X810" i="87"/>
  <c r="X551" i="87"/>
  <c r="W551" i="87"/>
  <c r="W531" i="87"/>
  <c r="X531" i="87"/>
  <c r="Z325" i="73"/>
  <c r="AA325" i="73"/>
  <c r="AA183" i="73"/>
  <c r="Z183" i="73"/>
  <c r="Z1171" i="73"/>
  <c r="AA1171" i="73"/>
  <c r="Z1145" i="73"/>
  <c r="AA1145" i="73"/>
  <c r="AA849" i="73"/>
  <c r="Z849" i="73"/>
  <c r="Z1030" i="73"/>
  <c r="AA1030" i="73"/>
  <c r="Z328" i="73"/>
  <c r="AA328" i="73"/>
  <c r="X1004" i="87"/>
  <c r="W1004" i="87"/>
  <c r="X546" i="87"/>
  <c r="W546" i="87"/>
  <c r="AA702" i="73"/>
  <c r="Z702" i="73"/>
  <c r="AA235" i="73"/>
  <c r="Z235" i="73"/>
  <c r="Z908" i="73"/>
  <c r="AA908" i="73"/>
  <c r="AA684" i="73"/>
  <c r="Z684" i="73"/>
  <c r="Z1013" i="73"/>
  <c r="AA1013" i="73"/>
  <c r="W713" i="87"/>
  <c r="X713" i="87"/>
  <c r="Z806" i="73"/>
  <c r="AA806" i="73"/>
  <c r="Z1129" i="73"/>
  <c r="AA1129" i="73"/>
  <c r="Z928" i="73"/>
  <c r="AA928" i="73"/>
  <c r="X788" i="87"/>
  <c r="W788" i="87"/>
  <c r="Z128" i="73"/>
  <c r="AA128" i="73"/>
  <c r="AA923" i="73"/>
  <c r="Z923" i="73"/>
  <c r="Z840" i="73"/>
  <c r="AA840" i="73"/>
  <c r="Z860" i="73"/>
  <c r="AA860" i="73"/>
  <c r="Z446" i="73"/>
  <c r="AA446" i="73"/>
  <c r="W1047" i="87"/>
  <c r="X1047" i="87"/>
  <c r="AA1001" i="73"/>
  <c r="Z1001" i="73"/>
  <c r="X977" i="87"/>
  <c r="W977" i="87"/>
  <c r="AA474" i="73"/>
  <c r="Z474" i="73"/>
  <c r="Z965" i="73"/>
  <c r="AA965" i="73"/>
  <c r="Z956" i="73"/>
  <c r="AA956" i="73"/>
  <c r="Z716" i="73"/>
  <c r="AA716" i="73"/>
  <c r="AA874" i="73"/>
  <c r="Z874" i="73"/>
  <c r="W530" i="87"/>
  <c r="X530" i="87"/>
  <c r="W775" i="87"/>
  <c r="X775" i="87"/>
  <c r="W742" i="87"/>
  <c r="X742" i="87"/>
  <c r="W944" i="87"/>
  <c r="X944" i="87"/>
  <c r="AA985" i="73"/>
  <c r="Z985" i="73"/>
  <c r="W766" i="87"/>
  <c r="X766" i="87"/>
  <c r="AA880" i="73"/>
  <c r="Z880" i="73"/>
  <c r="Z511" i="73"/>
  <c r="AA511" i="73"/>
  <c r="X956" i="87"/>
  <c r="W956" i="87"/>
  <c r="Z178" i="73"/>
  <c r="AA178" i="73"/>
  <c r="Z593" i="73"/>
  <c r="AA593" i="73"/>
  <c r="W1075" i="87"/>
  <c r="X1075" i="87"/>
  <c r="W909" i="87"/>
  <c r="X909" i="87"/>
  <c r="X916" i="87"/>
  <c r="W916" i="87"/>
  <c r="X435" i="87"/>
  <c r="W435" i="87"/>
  <c r="X368" i="87"/>
  <c r="W368" i="87"/>
  <c r="AA669" i="73"/>
  <c r="Z669" i="73"/>
  <c r="W907" i="87"/>
  <c r="X907" i="87"/>
  <c r="AA553" i="73"/>
  <c r="Z553" i="73"/>
  <c r="W613" i="87"/>
  <c r="X613" i="87"/>
  <c r="W917" i="87"/>
  <c r="X917" i="87"/>
  <c r="X794" i="87"/>
  <c r="W794" i="87"/>
  <c r="X567" i="87"/>
  <c r="W567" i="87"/>
  <c r="AA642" i="73"/>
  <c r="Z642" i="73"/>
  <c r="W338" i="87"/>
  <c r="X338" i="87"/>
  <c r="X426" i="87"/>
  <c r="W426" i="87"/>
  <c r="Z40" i="73"/>
  <c r="AA40" i="73"/>
  <c r="X819" i="87"/>
  <c r="W819" i="87"/>
  <c r="AA732" i="73"/>
  <c r="Z732" i="73"/>
  <c r="AA906" i="73"/>
  <c r="Z906" i="73"/>
  <c r="AA124" i="73"/>
  <c r="Z124" i="73"/>
  <c r="Z86" i="73"/>
  <c r="AA86" i="73"/>
  <c r="AA274" i="73"/>
  <c r="Z274" i="73"/>
  <c r="AA799" i="73"/>
  <c r="Z799" i="73"/>
  <c r="AA1008" i="73"/>
  <c r="Z1008" i="73"/>
  <c r="X387" i="87"/>
  <c r="W387" i="87"/>
  <c r="AA155" i="73"/>
  <c r="Z155" i="73"/>
  <c r="X972" i="87"/>
  <c r="W972" i="87"/>
  <c r="X619" i="87"/>
  <c r="W619" i="87"/>
  <c r="W421" i="87"/>
  <c r="X421" i="87"/>
  <c r="X580" i="87"/>
  <c r="W580" i="87"/>
  <c r="W361" i="87"/>
  <c r="X361" i="87"/>
  <c r="X462" i="87"/>
  <c r="W462" i="87"/>
  <c r="AA801" i="73"/>
  <c r="Z801" i="73"/>
  <c r="X782" i="87"/>
  <c r="W782" i="87"/>
  <c r="W463" i="87"/>
  <c r="X463" i="87"/>
  <c r="W1074" i="87"/>
  <c r="X1074" i="87"/>
  <c r="AA596" i="73"/>
  <c r="Z596" i="73"/>
  <c r="AA129" i="73"/>
  <c r="Z129" i="73"/>
  <c r="X719" i="87"/>
  <c r="W719" i="87"/>
  <c r="X841" i="87"/>
  <c r="W841" i="87"/>
  <c r="Z1121" i="73"/>
  <c r="AA1121" i="73"/>
  <c r="AA461" i="73"/>
  <c r="Z461" i="73"/>
  <c r="X763" i="87"/>
  <c r="W763" i="87"/>
  <c r="AA441" i="73"/>
  <c r="Z441" i="73"/>
  <c r="AA23" i="73"/>
  <c r="Z23" i="73"/>
  <c r="W946" i="87"/>
  <c r="X946" i="87"/>
  <c r="W650" i="87"/>
  <c r="X650" i="87"/>
  <c r="AA110" i="73"/>
  <c r="Z110" i="73"/>
  <c r="Z591" i="73"/>
  <c r="AA591" i="73"/>
  <c r="AA724" i="73"/>
  <c r="Z724" i="73"/>
  <c r="W515" i="87"/>
  <c r="X515" i="87"/>
  <c r="W456" i="87"/>
  <c r="X456" i="87"/>
  <c r="AA482" i="73"/>
  <c r="Z482" i="73"/>
  <c r="AA881" i="73"/>
  <c r="Z881" i="73"/>
  <c r="W785" i="87"/>
  <c r="X785" i="87"/>
  <c r="AA404" i="73"/>
  <c r="Z404" i="73"/>
  <c r="W703" i="87"/>
  <c r="X703" i="87"/>
  <c r="Z1015" i="73"/>
  <c r="AA1015" i="73"/>
  <c r="X472" i="87"/>
  <c r="W472" i="87"/>
  <c r="AA843" i="73"/>
  <c r="Z843" i="73"/>
  <c r="Z254" i="73"/>
  <c r="AA254" i="73"/>
  <c r="X884" i="87"/>
  <c r="W884" i="87"/>
  <c r="AA354" i="73"/>
  <c r="Z354" i="73"/>
  <c r="Z1039" i="73"/>
  <c r="AA1039" i="73"/>
  <c r="W989" i="87"/>
  <c r="X989" i="87"/>
  <c r="Z1021" i="73"/>
  <c r="AA1021" i="73"/>
  <c r="AA31" i="73"/>
  <c r="Z31" i="73"/>
  <c r="W827" i="87"/>
  <c r="X827" i="87"/>
  <c r="Z1069" i="73"/>
  <c r="AA1069" i="73"/>
  <c r="Z1144" i="73"/>
  <c r="AA1144" i="73"/>
  <c r="Z398" i="73"/>
  <c r="AA398" i="73"/>
  <c r="AA1098" i="73"/>
  <c r="Z1098" i="73"/>
  <c r="X655" i="87"/>
  <c r="W655" i="87"/>
  <c r="X414" i="87"/>
  <c r="W414" i="87"/>
  <c r="W679" i="87"/>
  <c r="X679" i="87"/>
  <c r="X791" i="87"/>
  <c r="W791" i="87"/>
  <c r="X895" i="87"/>
  <c r="W895" i="87"/>
  <c r="W562" i="87"/>
  <c r="X562" i="87"/>
  <c r="W584" i="87"/>
  <c r="X584" i="87"/>
  <c r="Z154" i="73"/>
  <c r="AA154" i="73"/>
  <c r="W342" i="87"/>
  <c r="X342" i="87"/>
  <c r="W971" i="87"/>
  <c r="X971" i="87"/>
  <c r="Z1159" i="73"/>
  <c r="AA1159" i="73"/>
  <c r="Z909" i="73"/>
  <c r="AA909" i="73"/>
  <c r="Z368" i="73"/>
  <c r="AA368" i="73"/>
  <c r="AA1036" i="73"/>
  <c r="Z1036" i="73"/>
  <c r="Z1168" i="73"/>
  <c r="AA1168" i="73"/>
  <c r="Z161" i="73"/>
  <c r="AA161" i="73"/>
  <c r="W372" i="87"/>
  <c r="X372" i="87"/>
  <c r="X1014" i="87"/>
  <c r="W1014" i="87"/>
  <c r="Z17" i="73"/>
  <c r="AA17" i="73"/>
  <c r="AA895" i="73"/>
  <c r="Z895" i="73"/>
  <c r="AA280" i="73"/>
  <c r="Z280" i="73"/>
  <c r="Z736" i="73"/>
  <c r="AA736" i="73"/>
  <c r="AA163" i="73"/>
  <c r="Z163" i="73"/>
  <c r="Z645" i="73"/>
  <c r="AA645" i="73"/>
  <c r="AA179" i="73"/>
  <c r="Z179" i="73"/>
  <c r="X415" i="87"/>
  <c r="W415" i="87"/>
  <c r="AA887" i="73"/>
  <c r="Z887" i="73"/>
  <c r="W908" i="87"/>
  <c r="X908" i="87"/>
  <c r="Z375" i="73"/>
  <c r="AA375" i="73"/>
  <c r="AA372" i="73"/>
  <c r="Z372" i="73"/>
  <c r="Z611" i="73"/>
  <c r="AA611" i="73"/>
  <c r="W607" i="87"/>
  <c r="X607" i="87"/>
  <c r="AA62" i="73"/>
  <c r="Z62" i="73"/>
  <c r="Z829" i="73"/>
  <c r="AA829" i="73"/>
  <c r="Z299" i="73"/>
  <c r="AA299" i="73"/>
  <c r="AA227" i="73"/>
  <c r="Z227" i="73"/>
  <c r="W807" i="87"/>
  <c r="X807" i="87"/>
  <c r="W695" i="87"/>
  <c r="X695" i="87"/>
  <c r="AA964" i="73"/>
  <c r="Z964" i="73"/>
  <c r="X692" i="87"/>
  <c r="W692" i="87"/>
  <c r="Z784" i="73"/>
  <c r="AA784" i="73"/>
  <c r="X1050" i="87"/>
  <c r="W1050" i="87"/>
  <c r="AA1105" i="73"/>
  <c r="Z1105" i="73"/>
  <c r="AA323" i="73"/>
  <c r="Z323" i="73"/>
  <c r="Z22" i="73"/>
  <c r="AA22" i="73"/>
  <c r="X324" i="83"/>
  <c r="W324" i="83"/>
  <c r="Z886" i="73"/>
  <c r="AA886" i="73"/>
  <c r="AA239" i="73"/>
  <c r="Z239" i="73"/>
  <c r="Z180" i="73"/>
  <c r="AA180" i="73"/>
  <c r="AA883" i="73"/>
  <c r="Z883" i="73"/>
  <c r="W43" i="83"/>
  <c r="X43" i="83"/>
  <c r="AA402" i="73"/>
  <c r="Z402" i="73"/>
  <c r="Z998" i="73"/>
  <c r="AA998" i="73"/>
  <c r="Z1034" i="73"/>
  <c r="AA1034" i="73"/>
  <c r="AA72" i="73"/>
  <c r="Z72" i="73"/>
  <c r="Z208" i="73"/>
  <c r="AA208" i="73"/>
  <c r="AA496" i="73"/>
  <c r="Z496" i="73"/>
  <c r="X404" i="87"/>
  <c r="W404" i="87"/>
  <c r="Z689" i="73"/>
  <c r="AA689" i="73"/>
  <c r="Z1067" i="73"/>
  <c r="AA1067" i="73"/>
  <c r="Z78" i="73"/>
  <c r="AA78" i="73"/>
  <c r="Z1088" i="73"/>
  <c r="AA1088" i="73"/>
  <c r="W950" i="87"/>
  <c r="X950" i="87"/>
  <c r="W818" i="87"/>
  <c r="X818" i="87"/>
  <c r="Z776" i="73"/>
  <c r="AA776" i="73"/>
  <c r="AA41" i="73"/>
  <c r="Z41" i="73"/>
  <c r="Z900" i="73"/>
  <c r="AA900" i="73"/>
  <c r="Z494" i="73"/>
  <c r="AA494" i="73"/>
  <c r="W845" i="87"/>
  <c r="X845" i="87"/>
  <c r="AA731" i="73"/>
  <c r="Z731" i="73"/>
  <c r="AA169" i="73"/>
  <c r="Z169" i="73"/>
  <c r="Z1133" i="73"/>
  <c r="AA1133" i="73"/>
  <c r="AA576" i="73"/>
  <c r="Z576" i="73"/>
  <c r="AA947" i="73"/>
  <c r="Z947" i="73"/>
  <c r="Z300" i="73"/>
  <c r="AA300" i="73"/>
  <c r="AA805" i="73"/>
  <c r="Z805" i="73"/>
  <c r="AA440" i="73"/>
  <c r="Z440" i="73"/>
  <c r="W524" i="87"/>
  <c r="X524" i="87"/>
  <c r="W1012" i="87"/>
  <c r="X1012" i="87"/>
  <c r="X1071" i="87"/>
  <c r="W1071" i="87"/>
  <c r="Z492" i="73"/>
  <c r="AA492" i="73"/>
  <c r="AA891" i="73"/>
  <c r="Z891" i="73"/>
  <c r="Z359" i="73"/>
  <c r="AA359" i="73"/>
  <c r="Z1082" i="73"/>
  <c r="AA1082" i="73"/>
  <c r="AA248" i="73"/>
  <c r="Z248" i="73"/>
  <c r="W806" i="87"/>
  <c r="X806" i="87"/>
  <c r="Z334" i="73"/>
  <c r="AA334" i="73"/>
  <c r="X336" i="87"/>
  <c r="W336" i="87"/>
  <c r="AA838" i="73"/>
  <c r="Z838" i="73"/>
  <c r="AA30" i="73"/>
  <c r="Z30" i="73"/>
  <c r="AA541" i="73"/>
  <c r="Z541" i="73"/>
  <c r="Z261" i="73"/>
  <c r="AA261" i="73"/>
  <c r="Z188" i="73"/>
  <c r="AA188" i="73"/>
  <c r="AA71" i="73"/>
  <c r="Z71" i="73"/>
  <c r="Z708" i="73"/>
  <c r="AA708" i="73"/>
  <c r="X898" i="87"/>
  <c r="W898" i="87"/>
  <c r="W47" i="83"/>
  <c r="X47" i="83"/>
  <c r="W1049" i="87"/>
  <c r="X1049" i="87"/>
  <c r="AA945" i="73"/>
  <c r="Z945" i="73"/>
  <c r="Z134" i="73"/>
  <c r="AA134" i="73"/>
  <c r="Z672" i="73"/>
  <c r="AA672" i="73"/>
  <c r="AA345" i="73"/>
  <c r="Z345" i="73"/>
  <c r="X542" i="87"/>
  <c r="W542" i="87"/>
  <c r="AA121" i="73"/>
  <c r="Z121" i="73"/>
  <c r="AA358" i="73"/>
  <c r="Z358" i="73"/>
  <c r="X416" i="87"/>
  <c r="W416" i="87"/>
  <c r="W601" i="87"/>
  <c r="X601" i="87"/>
  <c r="AA287" i="73"/>
  <c r="Z287" i="73"/>
  <c r="AA658" i="73"/>
  <c r="Z658" i="73"/>
  <c r="W543" i="87"/>
  <c r="X543" i="87"/>
  <c r="AA1096" i="73"/>
  <c r="Z1096" i="73"/>
  <c r="AA572" i="73"/>
  <c r="Z572" i="73"/>
  <c r="Z1073" i="73"/>
  <c r="AA1073" i="73"/>
  <c r="AA622" i="73"/>
  <c r="Z622" i="73"/>
  <c r="X313" i="83"/>
  <c r="W313" i="83"/>
  <c r="X337" i="87"/>
  <c r="W337" i="87"/>
  <c r="W823" i="87"/>
  <c r="X823" i="87"/>
  <c r="AA718" i="73"/>
  <c r="Z718" i="73"/>
  <c r="Z995" i="73"/>
  <c r="AA995" i="73"/>
  <c r="Z430" i="73"/>
  <c r="AA430" i="73"/>
  <c r="Z981" i="73"/>
  <c r="AA981" i="73"/>
  <c r="Z503" i="73"/>
  <c r="AA503" i="73"/>
  <c r="Z1043" i="73"/>
  <c r="AA1043" i="73"/>
  <c r="Z386" i="73"/>
  <c r="AA386" i="73"/>
  <c r="X61" i="83"/>
  <c r="W61" i="83"/>
  <c r="AA285" i="73"/>
  <c r="Z285" i="73"/>
  <c r="Z797" i="73"/>
  <c r="AA797" i="73"/>
  <c r="Z973" i="73"/>
  <c r="AA973" i="73"/>
  <c r="Z230" i="73"/>
  <c r="AA230" i="73"/>
  <c r="AA505" i="73"/>
  <c r="Z505" i="73"/>
  <c r="AA785" i="73"/>
  <c r="Z785" i="73"/>
  <c r="AA1140" i="73"/>
  <c r="Z1140" i="73"/>
  <c r="Z215" i="73"/>
  <c r="AA215" i="73"/>
  <c r="X1000" i="87"/>
  <c r="W1000" i="87"/>
  <c r="W809" i="87"/>
  <c r="X809" i="87"/>
  <c r="AA528" i="73"/>
  <c r="Z528" i="73"/>
  <c r="X964" i="87"/>
  <c r="W964" i="87"/>
  <c r="Z480" i="73"/>
  <c r="AA480" i="73"/>
  <c r="Z744" i="73"/>
  <c r="AA744" i="73"/>
  <c r="AA281" i="73"/>
  <c r="Z281" i="73"/>
  <c r="AA967" i="73"/>
  <c r="Z967" i="73"/>
  <c r="Z543" i="73"/>
  <c r="AA543" i="73"/>
  <c r="Z417" i="73"/>
  <c r="AA417" i="73"/>
  <c r="AA810" i="73"/>
  <c r="Z810" i="73"/>
  <c r="Z1051" i="73"/>
  <c r="AA1051" i="73"/>
  <c r="Z166" i="73"/>
  <c r="AA166" i="73"/>
  <c r="AA484" i="73"/>
  <c r="Z484" i="73"/>
  <c r="AA547" i="73"/>
  <c r="Z547" i="73"/>
  <c r="X315" i="83"/>
  <c r="W315" i="83"/>
  <c r="X320" i="83"/>
  <c r="W320" i="83"/>
  <c r="Z764" i="73"/>
  <c r="AA764" i="73"/>
  <c r="Z434" i="73"/>
  <c r="AA434" i="73"/>
  <c r="AA1062" i="73"/>
  <c r="Z1062" i="73"/>
  <c r="Z295" i="73"/>
  <c r="AA295" i="73"/>
  <c r="AA706" i="73"/>
  <c r="Z706" i="73"/>
  <c r="Z571" i="73"/>
  <c r="AA571" i="73"/>
  <c r="AA405" i="73"/>
  <c r="Z405" i="73"/>
  <c r="Z362" i="73"/>
  <c r="AA362" i="73"/>
  <c r="X787" i="87"/>
  <c r="W787" i="87"/>
  <c r="W987" i="87"/>
  <c r="X987" i="87"/>
  <c r="X486" i="87"/>
  <c r="W486" i="87"/>
  <c r="Z523" i="73"/>
  <c r="AA523" i="73"/>
  <c r="AA173" i="73"/>
  <c r="Z173" i="73"/>
  <c r="Z790" i="73"/>
  <c r="AA790" i="73"/>
  <c r="Z18" i="73"/>
  <c r="AA18" i="73"/>
  <c r="Z1175" i="73"/>
  <c r="AA1175" i="73"/>
  <c r="AA907" i="73"/>
  <c r="Z907" i="73"/>
  <c r="Z458" i="73"/>
  <c r="AA458" i="73"/>
  <c r="AA204" i="73"/>
  <c r="Z204" i="73"/>
  <c r="AA367" i="73"/>
  <c r="Z367" i="73"/>
  <c r="AA696" i="73"/>
  <c r="Z696" i="73"/>
  <c r="Z383" i="73"/>
  <c r="AA383" i="73"/>
  <c r="W928" i="87"/>
  <c r="X928" i="87"/>
  <c r="W375" i="87"/>
  <c r="X375" i="87"/>
  <c r="W1064" i="87"/>
  <c r="X1064" i="87"/>
  <c r="AA401" i="73"/>
  <c r="Z401" i="73"/>
  <c r="W999" i="87"/>
  <c r="X999" i="87"/>
  <c r="Z948" i="73"/>
  <c r="AA948" i="73"/>
  <c r="Z365" i="73"/>
  <c r="AA365" i="73"/>
  <c r="W915" i="87"/>
  <c r="X915" i="87"/>
  <c r="Z437" i="73"/>
  <c r="AA437" i="73"/>
  <c r="W344" i="87"/>
  <c r="X344" i="87"/>
  <c r="AA987" i="73"/>
  <c r="Z987" i="73"/>
  <c r="Z12" i="73"/>
  <c r="AA12" i="73"/>
  <c r="W734" i="87"/>
  <c r="X734" i="87"/>
  <c r="W79" i="83"/>
  <c r="X79" i="83"/>
  <c r="W16" i="83"/>
  <c r="X16" i="83"/>
  <c r="X872" i="87"/>
  <c r="W872" i="87"/>
  <c r="W545" i="87"/>
  <c r="X545" i="87"/>
  <c r="AA501" i="73"/>
  <c r="Z501" i="73"/>
  <c r="W588" i="87"/>
  <c r="X588" i="87"/>
  <c r="W587" i="87"/>
  <c r="X587" i="87"/>
  <c r="Z1042" i="73"/>
  <c r="AA1042" i="73"/>
  <c r="W289" i="83"/>
  <c r="X289" i="83"/>
  <c r="W844" i="87"/>
  <c r="X844" i="87"/>
  <c r="Z357" i="73"/>
  <c r="AA357" i="73"/>
  <c r="Z337" i="73"/>
  <c r="AA337" i="73"/>
  <c r="Z184" i="73"/>
  <c r="AA184" i="73"/>
  <c r="X958" i="87"/>
  <c r="W958" i="87"/>
  <c r="X952" i="87"/>
  <c r="W952" i="87"/>
  <c r="X362" i="87"/>
  <c r="W362" i="87"/>
  <c r="W541" i="87"/>
  <c r="X541" i="87"/>
  <c r="W805" i="87"/>
  <c r="X805" i="87"/>
  <c r="W729" i="87"/>
  <c r="X729" i="87"/>
  <c r="Z318" i="73"/>
  <c r="AA318" i="73"/>
  <c r="W398" i="87"/>
  <c r="X398" i="87"/>
  <c r="W712" i="87"/>
  <c r="X712" i="87"/>
  <c r="AA773" i="73"/>
  <c r="Z773" i="73"/>
  <c r="AA133" i="73"/>
  <c r="Z133" i="73"/>
  <c r="W677" i="87"/>
  <c r="X677" i="87"/>
  <c r="X930" i="87"/>
  <c r="W930" i="87"/>
  <c r="AA490" i="73"/>
  <c r="Z490" i="73"/>
  <c r="AA578" i="73"/>
  <c r="Z578" i="73"/>
  <c r="AA1118" i="73"/>
  <c r="Z1118" i="73"/>
  <c r="W986" i="87"/>
  <c r="X986" i="87"/>
  <c r="Z1099" i="73"/>
  <c r="AA1099" i="73"/>
  <c r="X326" i="83"/>
  <c r="W326" i="83"/>
  <c r="AA256" i="73"/>
  <c r="Z256" i="73"/>
  <c r="Z61" i="73"/>
  <c r="AA61" i="73"/>
  <c r="X821" i="87"/>
  <c r="W821" i="87"/>
  <c r="X965" i="87"/>
  <c r="W965" i="87"/>
  <c r="X1085" i="87"/>
  <c r="W1085" i="87"/>
  <c r="Z722" i="73"/>
  <c r="AA722" i="73"/>
  <c r="W715" i="87"/>
  <c r="X715" i="87"/>
  <c r="X448" i="87"/>
  <c r="W448" i="87"/>
  <c r="X378" i="87"/>
  <c r="W378" i="87"/>
  <c r="Z586" i="73"/>
  <c r="AA586" i="73"/>
  <c r="W920" i="87"/>
  <c r="X920" i="87"/>
  <c r="Z1093" i="73"/>
  <c r="AA1093" i="73"/>
  <c r="AA55" i="73"/>
  <c r="Z55" i="73"/>
  <c r="Z952" i="73"/>
  <c r="AA952" i="73"/>
  <c r="W885" i="87"/>
  <c r="X885" i="87"/>
  <c r="X343" i="87"/>
  <c r="W343" i="87"/>
  <c r="W967" i="87"/>
  <c r="X967" i="87"/>
  <c r="Z33" i="73"/>
  <c r="AA33" i="73"/>
  <c r="X625" i="87"/>
  <c r="W625" i="87"/>
  <c r="Z685" i="73"/>
  <c r="AA685" i="73"/>
  <c r="X633" i="87"/>
  <c r="W633" i="87"/>
  <c r="X14" i="83"/>
  <c r="W14" i="83"/>
  <c r="Z64" i="73"/>
  <c r="AA64" i="73"/>
  <c r="AA885" i="73"/>
  <c r="Z885" i="73"/>
  <c r="Z342" i="73"/>
  <c r="AA342" i="73"/>
  <c r="X648" i="87"/>
  <c r="W648" i="87"/>
  <c r="AA1014" i="73"/>
  <c r="Z1014" i="73"/>
  <c r="AA905" i="73"/>
  <c r="Z905" i="73"/>
  <c r="W997" i="87"/>
  <c r="X997" i="87"/>
  <c r="Z419" i="73"/>
  <c r="AA419" i="73"/>
  <c r="Z88" i="73"/>
  <c r="AA88" i="73"/>
  <c r="W384" i="87"/>
  <c r="X384" i="87"/>
  <c r="AA74" i="73"/>
  <c r="Z74" i="73"/>
  <c r="AA1003" i="73"/>
  <c r="Z1003" i="73"/>
  <c r="X1037" i="87"/>
  <c r="W1037" i="87"/>
  <c r="Z197" i="73"/>
  <c r="AA197" i="73"/>
  <c r="X925" i="87"/>
  <c r="W925" i="87"/>
  <c r="X871" i="87"/>
  <c r="W871" i="87"/>
  <c r="X710" i="87"/>
  <c r="W710" i="87"/>
  <c r="X793" i="87"/>
  <c r="W793" i="87"/>
  <c r="X1045" i="87"/>
  <c r="W1045" i="87"/>
  <c r="W825" i="87"/>
  <c r="X825" i="87"/>
  <c r="X549" i="87"/>
  <c r="W549" i="87"/>
  <c r="AA792" i="73"/>
  <c r="Z792" i="73"/>
  <c r="Z630" i="73"/>
  <c r="AA630" i="73"/>
  <c r="X747" i="87"/>
  <c r="W747" i="87"/>
  <c r="X824" i="87"/>
  <c r="W824" i="87"/>
  <c r="Z13" i="73"/>
  <c r="AA13" i="73"/>
  <c r="W429" i="87"/>
  <c r="X429" i="87"/>
  <c r="AA584" i="73"/>
  <c r="Z584" i="73"/>
  <c r="X849" i="87"/>
  <c r="W849" i="87"/>
  <c r="W903" i="87"/>
  <c r="X903" i="87"/>
  <c r="AA638" i="73"/>
  <c r="Z638" i="73"/>
  <c r="W565" i="87"/>
  <c r="X565" i="87"/>
  <c r="W341" i="87"/>
  <c r="X341" i="87"/>
  <c r="AA848" i="73"/>
  <c r="Z848" i="73"/>
  <c r="W373" i="87"/>
  <c r="X373" i="87"/>
  <c r="AA35" i="73"/>
  <c r="Z35" i="73"/>
  <c r="W669" i="87"/>
  <c r="X669" i="87"/>
  <c r="Z793" i="73"/>
  <c r="AA793" i="73"/>
  <c r="W381" i="87"/>
  <c r="X381" i="87"/>
  <c r="Z27" i="73"/>
  <c r="AA27" i="73"/>
  <c r="X403" i="87"/>
  <c r="W403" i="87"/>
  <c r="X357" i="87"/>
  <c r="W357" i="87"/>
  <c r="X919" i="87"/>
  <c r="W919" i="87"/>
  <c r="X1039" i="87"/>
  <c r="W1039" i="87"/>
  <c r="AA1033" i="73"/>
  <c r="Z1033" i="73"/>
  <c r="AA491" i="73"/>
  <c r="Z491" i="73"/>
  <c r="AA284" i="73"/>
  <c r="Z284" i="73"/>
  <c r="Z452" i="73"/>
  <c r="AA452" i="73"/>
  <c r="Z1004" i="73"/>
  <c r="AA1004" i="73"/>
  <c r="Z668" i="73"/>
  <c r="AA668" i="73"/>
  <c r="W955" i="87"/>
  <c r="X955" i="87"/>
  <c r="Z499" i="73"/>
  <c r="AA499" i="73"/>
  <c r="W478" i="87"/>
  <c r="X478" i="87"/>
  <c r="AA1173" i="73"/>
  <c r="Z1173" i="73"/>
  <c r="X571" i="87"/>
  <c r="W571" i="87"/>
  <c r="X815" i="87"/>
  <c r="W815" i="87"/>
  <c r="X714" i="87"/>
  <c r="W714" i="87"/>
  <c r="W50" i="83"/>
  <c r="X50" i="83"/>
  <c r="X661" i="87"/>
  <c r="W661" i="87"/>
  <c r="W527" i="87"/>
  <c r="X527" i="87"/>
  <c r="AA994" i="73"/>
  <c r="Z994" i="73"/>
  <c r="Z1064" i="73"/>
  <c r="AA1064" i="73"/>
  <c r="AA291" i="73"/>
  <c r="Z291" i="73"/>
  <c r="Z324" i="73"/>
  <c r="AA324" i="73"/>
  <c r="Z315" i="73"/>
  <c r="AA315" i="73"/>
  <c r="Z868" i="73"/>
  <c r="AA868" i="73"/>
  <c r="X842" i="87"/>
  <c r="W842" i="87"/>
  <c r="Z1097" i="73"/>
  <c r="AA1097" i="73"/>
  <c r="X500" i="87"/>
  <c r="W500" i="87"/>
  <c r="Z218" i="73"/>
  <c r="AA218" i="73"/>
  <c r="AA680" i="73"/>
  <c r="Z680" i="73"/>
  <c r="W477" i="87"/>
  <c r="X477" i="87"/>
  <c r="AA1066" i="73"/>
  <c r="Z1066" i="73"/>
  <c r="AA45" i="73"/>
  <c r="Z45" i="73"/>
  <c r="AA605" i="73"/>
  <c r="Z605" i="73"/>
  <c r="W1072" i="87"/>
  <c r="X1072" i="87"/>
  <c r="X728" i="87"/>
  <c r="W728" i="87"/>
  <c r="Z597" i="73"/>
  <c r="AA597" i="73"/>
  <c r="X875" i="87"/>
  <c r="W875" i="87"/>
  <c r="Z608" i="73"/>
  <c r="AA608" i="73"/>
  <c r="W881" i="87"/>
  <c r="X881" i="87"/>
  <c r="W574" i="87"/>
  <c r="X574" i="87"/>
  <c r="Z1174" i="73"/>
  <c r="AA1174" i="73"/>
  <c r="X1077" i="87"/>
  <c r="W1077" i="87"/>
  <c r="Z781" i="73"/>
  <c r="AA781" i="73"/>
  <c r="X738" i="87"/>
  <c r="W738" i="87"/>
  <c r="AA603" i="73"/>
  <c r="Z603" i="73"/>
  <c r="W509" i="87"/>
  <c r="X509" i="87"/>
  <c r="W966" i="87"/>
  <c r="X966" i="87"/>
  <c r="X474" i="87"/>
  <c r="W474" i="87"/>
  <c r="W945" i="87"/>
  <c r="X945" i="87"/>
  <c r="X722" i="87"/>
  <c r="W722" i="87"/>
  <c r="AA1160" i="73"/>
  <c r="Z1160" i="73"/>
  <c r="W1005" i="87"/>
  <c r="X1005" i="87"/>
  <c r="AA172" i="73"/>
  <c r="Z172" i="73"/>
  <c r="W1033" i="87"/>
  <c r="X1033" i="87"/>
  <c r="W1011" i="87"/>
  <c r="X1011" i="87"/>
  <c r="AA1136" i="73"/>
  <c r="Z1136" i="73"/>
  <c r="Z813" i="73"/>
  <c r="AA813" i="73"/>
  <c r="AA263" i="73"/>
  <c r="Z263" i="73"/>
  <c r="Z477" i="73"/>
  <c r="AA477" i="73"/>
  <c r="AA762" i="73"/>
  <c r="Z762" i="73"/>
  <c r="X882" i="87"/>
  <c r="W882" i="87"/>
  <c r="Z343" i="73"/>
  <c r="AA343" i="73"/>
  <c r="W494" i="87"/>
  <c r="X494" i="87"/>
  <c r="AA834" i="73"/>
  <c r="Z834" i="73"/>
  <c r="AA609" i="73"/>
  <c r="Z609" i="73"/>
  <c r="Z617" i="73"/>
  <c r="AA617" i="73"/>
  <c r="Z19" i="73"/>
  <c r="AA19" i="73"/>
  <c r="X496" i="87"/>
  <c r="W496" i="87"/>
  <c r="Z314" i="73"/>
  <c r="AA314" i="73"/>
  <c r="Z958" i="73"/>
  <c r="AA958" i="73"/>
  <c r="AA219" i="73"/>
  <c r="Z219" i="73"/>
  <c r="AA831" i="73"/>
  <c r="Z831" i="73"/>
  <c r="Z667" i="73"/>
  <c r="AA667" i="73"/>
  <c r="Z460" i="73"/>
  <c r="AA460" i="73"/>
  <c r="Z327" i="73"/>
  <c r="AA327" i="73"/>
  <c r="W725" i="87"/>
  <c r="X725" i="87"/>
  <c r="X1081" i="87"/>
  <c r="W1081" i="87"/>
  <c r="AA714" i="73"/>
  <c r="Z714" i="73"/>
  <c r="AA502" i="73"/>
  <c r="Z502" i="73"/>
  <c r="AA1164" i="73"/>
  <c r="Z1164" i="73"/>
  <c r="W363" i="87"/>
  <c r="X363" i="87"/>
  <c r="AA483" i="73"/>
  <c r="Z483" i="73"/>
  <c r="W732" i="87"/>
  <c r="X732" i="87"/>
  <c r="AA514" i="73"/>
  <c r="Z514" i="73"/>
  <c r="Z527" i="73"/>
  <c r="AA527" i="73"/>
  <c r="AA149" i="73"/>
  <c r="Z149" i="73"/>
  <c r="X697" i="87"/>
  <c r="W697" i="87"/>
  <c r="X829" i="87"/>
  <c r="W829" i="87"/>
  <c r="X828" i="87"/>
  <c r="W828" i="87"/>
  <c r="X873" i="87"/>
  <c r="W873" i="87"/>
  <c r="X687" i="87"/>
  <c r="W687" i="87"/>
  <c r="AA16" i="73"/>
  <c r="Z16" i="73"/>
  <c r="AA148" i="73"/>
  <c r="Z148" i="73"/>
  <c r="AA807" i="73"/>
  <c r="Z807" i="73"/>
  <c r="W1007" i="87"/>
  <c r="X1007" i="87"/>
  <c r="Z29" i="73"/>
  <c r="AA29" i="73"/>
  <c r="Z999" i="73"/>
  <c r="AA999" i="73"/>
  <c r="AA1076" i="73"/>
  <c r="Z1076" i="73"/>
  <c r="Z409" i="73"/>
  <c r="AA409" i="73"/>
  <c r="X447" i="87"/>
  <c r="W447" i="87"/>
  <c r="AA141" i="73"/>
  <c r="Z141" i="73"/>
  <c r="W309" i="83"/>
  <c r="X309" i="83"/>
  <c r="X846" i="87"/>
  <c r="W846" i="87"/>
  <c r="AA391" i="73"/>
  <c r="Z391" i="73"/>
  <c r="X51" i="83"/>
  <c r="W51" i="83"/>
  <c r="Z870" i="73"/>
  <c r="AA870" i="73"/>
  <c r="X299" i="83"/>
  <c r="W299" i="83"/>
  <c r="Z87" i="73"/>
  <c r="AA87" i="73"/>
  <c r="AA507" i="73"/>
  <c r="Z507" i="73"/>
  <c r="AA803" i="73"/>
  <c r="Z803" i="73"/>
  <c r="W741" i="87"/>
  <c r="X741" i="87"/>
  <c r="Z944" i="73"/>
  <c r="AA944" i="73"/>
  <c r="Z65" i="73"/>
  <c r="AA65" i="73"/>
  <c r="X446" i="87"/>
  <c r="W446" i="87"/>
  <c r="AA845" i="73"/>
  <c r="Z845" i="73"/>
  <c r="AA1157" i="73"/>
  <c r="Z1157" i="73"/>
  <c r="AA438" i="73"/>
  <c r="Z438" i="73"/>
  <c r="AA681" i="73"/>
  <c r="Z681" i="73"/>
  <c r="Z395" i="73"/>
  <c r="AA395" i="73"/>
  <c r="Z48" i="73"/>
  <c r="AA48" i="73"/>
  <c r="AA1035" i="73"/>
  <c r="Z1035" i="73"/>
  <c r="Z1057" i="73"/>
  <c r="AA1057" i="73"/>
  <c r="Z709" i="73"/>
  <c r="AA709" i="73"/>
  <c r="Z209" i="73"/>
  <c r="AA209" i="73"/>
  <c r="AA420" i="73"/>
  <c r="Z420" i="73"/>
  <c r="Z566" i="73"/>
  <c r="AA566" i="73"/>
  <c r="W795" i="87"/>
  <c r="X795" i="87"/>
  <c r="AA90" i="73"/>
  <c r="Z90" i="73"/>
  <c r="AA229" i="73"/>
  <c r="Z229" i="73"/>
  <c r="W761" i="87"/>
  <c r="X761" i="87"/>
  <c r="X72" i="83"/>
  <c r="W72" i="83"/>
  <c r="Z331" i="73"/>
  <c r="AA331" i="73"/>
  <c r="AA694" i="73"/>
  <c r="Z694" i="73"/>
  <c r="Z1146" i="73"/>
  <c r="AA1146" i="73"/>
  <c r="AA524" i="73"/>
  <c r="Z524" i="73"/>
  <c r="AA416" i="73"/>
  <c r="Z416" i="73"/>
  <c r="W467" i="87"/>
  <c r="X467" i="87"/>
  <c r="Z1138" i="73"/>
  <c r="AA1138" i="73"/>
  <c r="AA532" i="73"/>
  <c r="Z532" i="73"/>
  <c r="Z853" i="73"/>
  <c r="AA853" i="73"/>
  <c r="Z884" i="73"/>
  <c r="AA884" i="73"/>
  <c r="W460" i="87"/>
  <c r="X460" i="87"/>
  <c r="Z649" i="73"/>
  <c r="AA649" i="73"/>
  <c r="X67" i="83"/>
  <c r="W67" i="83"/>
  <c r="W611" i="87"/>
  <c r="X611" i="87"/>
  <c r="AA864" i="73"/>
  <c r="Z864" i="73"/>
  <c r="W70" i="83"/>
  <c r="X70" i="83"/>
  <c r="X511" i="87"/>
  <c r="W511" i="87"/>
  <c r="AA131" i="73"/>
  <c r="Z131" i="73"/>
  <c r="Z1111" i="73"/>
  <c r="AA1111" i="73"/>
  <c r="X1026" i="87"/>
  <c r="W1026" i="87"/>
  <c r="AA529" i="73"/>
  <c r="Z529" i="73"/>
  <c r="AA705" i="73"/>
  <c r="Z705" i="73"/>
  <c r="X25" i="83"/>
  <c r="W25" i="83"/>
  <c r="X927" i="87"/>
  <c r="W927" i="87"/>
  <c r="W17" i="83"/>
  <c r="X17" i="83"/>
  <c r="AA233" i="73"/>
  <c r="Z233" i="73"/>
  <c r="W62" i="83"/>
  <c r="X62" i="83"/>
  <c r="Z901" i="73"/>
  <c r="AA901" i="73"/>
  <c r="AA862" i="73"/>
  <c r="Z862" i="73"/>
  <c r="W409" i="87"/>
  <c r="X409" i="87"/>
  <c r="W812" i="87"/>
  <c r="X812" i="87"/>
  <c r="X998" i="87"/>
  <c r="W998" i="87"/>
  <c r="Z326" i="73"/>
  <c r="AA326" i="73"/>
  <c r="AA279" i="73"/>
  <c r="Z279" i="73"/>
  <c r="X880" i="87"/>
  <c r="W880" i="87"/>
  <c r="AA352" i="73"/>
  <c r="Z352" i="73"/>
  <c r="Z346" i="73"/>
  <c r="AA346" i="73"/>
  <c r="W630" i="87"/>
  <c r="X630" i="87"/>
  <c r="X392" i="87"/>
  <c r="W392" i="87"/>
  <c r="X555" i="87"/>
  <c r="W555" i="87"/>
  <c r="AA414" i="73"/>
  <c r="Z414" i="73"/>
  <c r="W8" i="83"/>
  <c r="X8" i="83"/>
  <c r="W291" i="83"/>
  <c r="X291" i="83"/>
  <c r="AA1022" i="73"/>
  <c r="Z1022" i="73"/>
  <c r="X671" i="87"/>
  <c r="W671" i="87"/>
  <c r="AA1038" i="73"/>
  <c r="Z1038" i="73"/>
  <c r="AA47" i="73"/>
  <c r="Z47" i="73"/>
  <c r="AA481" i="73"/>
  <c r="Z481" i="73"/>
  <c r="Z56" i="73"/>
  <c r="AA56" i="73"/>
  <c r="AA1023" i="73"/>
  <c r="Z1023" i="73"/>
  <c r="AA654" i="73"/>
  <c r="Z654" i="73"/>
  <c r="AA836" i="73"/>
  <c r="Z836" i="73"/>
  <c r="Z160" i="73"/>
  <c r="AA160" i="73"/>
  <c r="X44" i="83"/>
  <c r="W44" i="83"/>
  <c r="AA338" i="73"/>
  <c r="Z338" i="73"/>
  <c r="AA568" i="73"/>
  <c r="Z568" i="73"/>
  <c r="W481" i="87"/>
  <c r="X481" i="87"/>
  <c r="AA1142" i="73"/>
  <c r="Z1142" i="73"/>
  <c r="AA388" i="73"/>
  <c r="Z388" i="73"/>
  <c r="AA1141" i="73"/>
  <c r="Z1141" i="73"/>
  <c r="Z791" i="73"/>
  <c r="AA791" i="73"/>
  <c r="Z890" i="73"/>
  <c r="AA890" i="73"/>
  <c r="Z583" i="73"/>
  <c r="AA583" i="73"/>
  <c r="W839" i="87"/>
  <c r="X839" i="87"/>
  <c r="W651" i="87"/>
  <c r="X651" i="87"/>
  <c r="Z733" i="73"/>
  <c r="AA733" i="73"/>
  <c r="Z1150" i="73"/>
  <c r="AA1150" i="73"/>
  <c r="AA138" i="73"/>
  <c r="Z138" i="73"/>
  <c r="W9" i="83"/>
  <c r="X9" i="83"/>
  <c r="AA924" i="73"/>
  <c r="Z924" i="73"/>
  <c r="AA112" i="73"/>
  <c r="Z112" i="73"/>
  <c r="W1023" i="87"/>
  <c r="X1023" i="87"/>
  <c r="AA587" i="73"/>
  <c r="Z587" i="73"/>
  <c r="W469" i="87"/>
  <c r="X469" i="87"/>
  <c r="AA802" i="73"/>
  <c r="Z802" i="73"/>
  <c r="X294" i="83"/>
  <c r="W294" i="83"/>
  <c r="AA1158" i="73"/>
  <c r="Z1158" i="73"/>
  <c r="Z379" i="73"/>
  <c r="AA379" i="73"/>
  <c r="Z1095" i="73"/>
  <c r="AA1095" i="73"/>
  <c r="Z794" i="73"/>
  <c r="AA794" i="73"/>
  <c r="X726" i="87"/>
  <c r="W726" i="87"/>
  <c r="Z679" i="73"/>
  <c r="AA679" i="73"/>
  <c r="Z103" i="73"/>
  <c r="AA103" i="73"/>
  <c r="X370" i="87"/>
  <c r="W370" i="87"/>
  <c r="AA1109" i="73"/>
  <c r="Z1109" i="73"/>
  <c r="AA252" i="73"/>
  <c r="Z252" i="73"/>
  <c r="AA798" i="73"/>
  <c r="Z798" i="73"/>
  <c r="Z504" i="73"/>
  <c r="AA504" i="73"/>
  <c r="AA971" i="73"/>
  <c r="Z971" i="73"/>
  <c r="Z878" i="73"/>
  <c r="AA878" i="73"/>
  <c r="W397" i="87"/>
  <c r="X397" i="87"/>
  <c r="Z167" i="73"/>
  <c r="AA167" i="73"/>
  <c r="Z897" i="73"/>
  <c r="AA897" i="73"/>
  <c r="AB167" i="73" l="1"/>
  <c r="AC167" i="73"/>
  <c r="AB794" i="73"/>
  <c r="AC794" i="73"/>
  <c r="Z1023" i="87"/>
  <c r="Y1023" i="87"/>
  <c r="AC649" i="73"/>
  <c r="AB649" i="73"/>
  <c r="Y1007" i="87"/>
  <c r="Z1007" i="87"/>
  <c r="AC781" i="73"/>
  <c r="AB781" i="73"/>
  <c r="Y715" i="87"/>
  <c r="Z715" i="87"/>
  <c r="AC383" i="73"/>
  <c r="AB383" i="73"/>
  <c r="AB571" i="73"/>
  <c r="AC571" i="73"/>
  <c r="AC386" i="73"/>
  <c r="AB386" i="73"/>
  <c r="AC134" i="73"/>
  <c r="AB134" i="73"/>
  <c r="AC261" i="73"/>
  <c r="AB261" i="73"/>
  <c r="AB909" i="73"/>
  <c r="AC909" i="73"/>
  <c r="AB154" i="73"/>
  <c r="AC154" i="73"/>
  <c r="AB1039" i="73"/>
  <c r="AC1039" i="73"/>
  <c r="AB40" i="73"/>
  <c r="AC40" i="73"/>
  <c r="AB593" i="73"/>
  <c r="AC593" i="73"/>
  <c r="AB338" i="73"/>
  <c r="AC338" i="73"/>
  <c r="Y392" i="87"/>
  <c r="Z392" i="87"/>
  <c r="Z880" i="87"/>
  <c r="Y880" i="87"/>
  <c r="AC681" i="73"/>
  <c r="AB681" i="73"/>
  <c r="Y446" i="87"/>
  <c r="Z446" i="87"/>
  <c r="Z722" i="87"/>
  <c r="Y722" i="87"/>
  <c r="Y1077" i="87"/>
  <c r="Z1077" i="87"/>
  <c r="Z747" i="87"/>
  <c r="Y747" i="87"/>
  <c r="AC897" i="73"/>
  <c r="AB897" i="73"/>
  <c r="Y9" i="83"/>
  <c r="Z9" i="83"/>
  <c r="Y481" i="87"/>
  <c r="Z481" i="87"/>
  <c r="AB346" i="73"/>
  <c r="AC346" i="73"/>
  <c r="AC853" i="73"/>
  <c r="AB853" i="73"/>
  <c r="AB209" i="73"/>
  <c r="AC209" i="73"/>
  <c r="AC48" i="73"/>
  <c r="AB48" i="73"/>
  <c r="AC944" i="73"/>
  <c r="AB944" i="73"/>
  <c r="AC868" i="73"/>
  <c r="AB868" i="73"/>
  <c r="Z50" i="83"/>
  <c r="Y50" i="83"/>
  <c r="AB197" i="73"/>
  <c r="AC197" i="73"/>
  <c r="AB685" i="73"/>
  <c r="AC685" i="73"/>
  <c r="AB1042" i="73"/>
  <c r="AC1042" i="73"/>
  <c r="Y734" i="87"/>
  <c r="Z734" i="87"/>
  <c r="AB437" i="73"/>
  <c r="AC437" i="73"/>
  <c r="Y999" i="87"/>
  <c r="Z999" i="87"/>
  <c r="Y928" i="87"/>
  <c r="Z928" i="87"/>
  <c r="AB18" i="73"/>
  <c r="AC18" i="73"/>
  <c r="AC1051" i="73"/>
  <c r="AB1051" i="73"/>
  <c r="AB215" i="73"/>
  <c r="AC215" i="73"/>
  <c r="AC230" i="73"/>
  <c r="AB230" i="73"/>
  <c r="AB981" i="73"/>
  <c r="AC981" i="73"/>
  <c r="AB672" i="73"/>
  <c r="AC672" i="73"/>
  <c r="Z845" i="87"/>
  <c r="Y845" i="87"/>
  <c r="AB78" i="73"/>
  <c r="AC78" i="73"/>
  <c r="AB998" i="73"/>
  <c r="AC998" i="73"/>
  <c r="AC180" i="73"/>
  <c r="AB180" i="73"/>
  <c r="AB22" i="73"/>
  <c r="AC22" i="73"/>
  <c r="AC784" i="73"/>
  <c r="AB784" i="73"/>
  <c r="Y807" i="87"/>
  <c r="Z807" i="87"/>
  <c r="AB375" i="73"/>
  <c r="AC375" i="73"/>
  <c r="Y372" i="87"/>
  <c r="Z372" i="87"/>
  <c r="AB368" i="73"/>
  <c r="AC368" i="73"/>
  <c r="Y342" i="87"/>
  <c r="Z342" i="87"/>
  <c r="AB1069" i="73"/>
  <c r="AC1069" i="73"/>
  <c r="Z989" i="87"/>
  <c r="Y989" i="87"/>
  <c r="AC254" i="73"/>
  <c r="AB254" i="73"/>
  <c r="Z703" i="87"/>
  <c r="Y703" i="87"/>
  <c r="AC591" i="73"/>
  <c r="AB591" i="73"/>
  <c r="AC1121" i="73"/>
  <c r="AB1121" i="73"/>
  <c r="Z421" i="87"/>
  <c r="Y421" i="87"/>
  <c r="AC86" i="73"/>
  <c r="AB86" i="73"/>
  <c r="Y613" i="87"/>
  <c r="Z613" i="87"/>
  <c r="Y1075" i="87"/>
  <c r="Z1075" i="87"/>
  <c r="AB511" i="73"/>
  <c r="AC511" i="73"/>
  <c r="Y944" i="87"/>
  <c r="Z944" i="87"/>
  <c r="AC446" i="73"/>
  <c r="AB446" i="73"/>
  <c r="AB128" i="73"/>
  <c r="AC128" i="73"/>
  <c r="AC806" i="73"/>
  <c r="AB806" i="73"/>
  <c r="AC908" i="73"/>
  <c r="AB908" i="73"/>
  <c r="AC1145" i="73"/>
  <c r="AB1145" i="73"/>
  <c r="Y531" i="87"/>
  <c r="Z531" i="87"/>
  <c r="Y532" i="87"/>
  <c r="Z532" i="87"/>
  <c r="AB126" i="73"/>
  <c r="AC126" i="73"/>
  <c r="AC1170" i="73"/>
  <c r="AB1170" i="73"/>
  <c r="AB937" i="73"/>
  <c r="AC937" i="73"/>
  <c r="AB551" i="73"/>
  <c r="AC551" i="73"/>
  <c r="AC1183" i="73"/>
  <c r="AB1183" i="73"/>
  <c r="AC424" i="73"/>
  <c r="AB424" i="73"/>
  <c r="Y973" i="87"/>
  <c r="Z973" i="87"/>
  <c r="AB451" i="73"/>
  <c r="AC451" i="73"/>
  <c r="AC282" i="73"/>
  <c r="AB282" i="73"/>
  <c r="AB159" i="73"/>
  <c r="AC159" i="73"/>
  <c r="AC175" i="73"/>
  <c r="AB175" i="73"/>
  <c r="AB1130" i="73"/>
  <c r="AC1130" i="73"/>
  <c r="Y1058" i="87"/>
  <c r="Z1058" i="87"/>
  <c r="AC888" i="73"/>
  <c r="AB888" i="73"/>
  <c r="Z852" i="87"/>
  <c r="Y852" i="87"/>
  <c r="Z995" i="87"/>
  <c r="Y995" i="87"/>
  <c r="Z295" i="83"/>
  <c r="Y295" i="83"/>
  <c r="AC1103" i="73"/>
  <c r="AB1103" i="73"/>
  <c r="Z762" i="87"/>
  <c r="Y762" i="87"/>
  <c r="AC305" i="73"/>
  <c r="AB305" i="73"/>
  <c r="Y1006" i="87"/>
  <c r="Z1006" i="87"/>
  <c r="AC244" i="73"/>
  <c r="AB244" i="73"/>
  <c r="AB70" i="73"/>
  <c r="AC70" i="73"/>
  <c r="AB36" i="73"/>
  <c r="AC36" i="73"/>
  <c r="AC1114" i="73"/>
  <c r="AB1114" i="73"/>
  <c r="AB1044" i="73"/>
  <c r="AC1044" i="73"/>
  <c r="AB212" i="73"/>
  <c r="AC212" i="73"/>
  <c r="AB1025" i="73"/>
  <c r="AC1025" i="73"/>
  <c r="Y63" i="83"/>
  <c r="Z63" i="83"/>
  <c r="Z561" i="87"/>
  <c r="Y561" i="87"/>
  <c r="AC657" i="73"/>
  <c r="AB657" i="73"/>
  <c r="AB329" i="73"/>
  <c r="AC329" i="73"/>
  <c r="AC783" i="73"/>
  <c r="AB783" i="73"/>
  <c r="Y442" i="87"/>
  <c r="Z442" i="87"/>
  <c r="AB872" i="73"/>
  <c r="AC872" i="73"/>
  <c r="Z436" i="87"/>
  <c r="Y436" i="87"/>
  <c r="AC1148" i="73"/>
  <c r="AB1148" i="73"/>
  <c r="AC534" i="73"/>
  <c r="AB534" i="73"/>
  <c r="AB223" i="73"/>
  <c r="AC223" i="73"/>
  <c r="AC1090" i="73"/>
  <c r="AB1090" i="73"/>
  <c r="AB912" i="73"/>
  <c r="AC912" i="73"/>
  <c r="AC961" i="73"/>
  <c r="AB961" i="73"/>
  <c r="AC265" i="73"/>
  <c r="AB265" i="73"/>
  <c r="Z924" i="87"/>
  <c r="Y924" i="87"/>
  <c r="Z350" i="87"/>
  <c r="Y350" i="87"/>
  <c r="Y424" i="87"/>
  <c r="Z424" i="87"/>
  <c r="AC245" i="73"/>
  <c r="AB245" i="73"/>
  <c r="Y568" i="87"/>
  <c r="Z568" i="87"/>
  <c r="Y985" i="87"/>
  <c r="Z985" i="87"/>
  <c r="AC1132" i="73"/>
  <c r="AB1132" i="73"/>
  <c r="AB445" i="73"/>
  <c r="AC445" i="73"/>
  <c r="Z34" i="83"/>
  <c r="Y34" i="83"/>
  <c r="Z536" i="87"/>
  <c r="Y536" i="87"/>
  <c r="Y1043" i="87"/>
  <c r="Z1043" i="87"/>
  <c r="Z659" i="87"/>
  <c r="Y659" i="87"/>
  <c r="Y862" i="87"/>
  <c r="Z862" i="87"/>
  <c r="AB1153" i="73"/>
  <c r="AC1153" i="73"/>
  <c r="Z491" i="87"/>
  <c r="Y491" i="87"/>
  <c r="Y704" i="87"/>
  <c r="Z704" i="87"/>
  <c r="Y646" i="87"/>
  <c r="Z646" i="87"/>
  <c r="AB1152" i="73"/>
  <c r="AC1152" i="73"/>
  <c r="Y319" i="83"/>
  <c r="Z319" i="83"/>
  <c r="Y497" i="87"/>
  <c r="Z497" i="87"/>
  <c r="AC613" i="73"/>
  <c r="AB613" i="73"/>
  <c r="AB567" i="73"/>
  <c r="AC567" i="73"/>
  <c r="AC392" i="73"/>
  <c r="AB392" i="73"/>
  <c r="AC687" i="73"/>
  <c r="AB687" i="73"/>
  <c r="Z422" i="87"/>
  <c r="Y422" i="87"/>
  <c r="AC196" i="73"/>
  <c r="AB196" i="73"/>
  <c r="AB249" i="73"/>
  <c r="AC249" i="73"/>
  <c r="AB50" i="73"/>
  <c r="AC50" i="73"/>
  <c r="AC412" i="73"/>
  <c r="AB412" i="73"/>
  <c r="Z380" i="87"/>
  <c r="Y380" i="87"/>
  <c r="AB1029" i="73"/>
  <c r="AC1029" i="73"/>
  <c r="AC741" i="73"/>
  <c r="AB741" i="73"/>
  <c r="Z1063" i="87"/>
  <c r="Y1063" i="87"/>
  <c r="AB871" i="73"/>
  <c r="AC871" i="73"/>
  <c r="AB788" i="73"/>
  <c r="AC788" i="73"/>
  <c r="AC932" i="73"/>
  <c r="AB932" i="73"/>
  <c r="Y1061" i="87"/>
  <c r="Z1061" i="87"/>
  <c r="Y1041" i="87"/>
  <c r="Z1041" i="87"/>
  <c r="Z1027" i="87"/>
  <c r="Y1027" i="87"/>
  <c r="Z976" i="87"/>
  <c r="Y976" i="87"/>
  <c r="AC993" i="73"/>
  <c r="AB993" i="73"/>
  <c r="AB962" i="73"/>
  <c r="AC962" i="73"/>
  <c r="AC525" i="73"/>
  <c r="AB525" i="73"/>
  <c r="AB153" i="73"/>
  <c r="AC153" i="73"/>
  <c r="AC105" i="73"/>
  <c r="AB105" i="73"/>
  <c r="AB350" i="73"/>
  <c r="AC350" i="73"/>
  <c r="Z1025" i="87"/>
  <c r="Y1025" i="87"/>
  <c r="Z507" i="87"/>
  <c r="Y507" i="87"/>
  <c r="Z548" i="87"/>
  <c r="Y548" i="87"/>
  <c r="Y351" i="87"/>
  <c r="Z351" i="87"/>
  <c r="Y1013" i="87"/>
  <c r="Z1013" i="87"/>
  <c r="Z869" i="87"/>
  <c r="Y869" i="87"/>
  <c r="Y382" i="87"/>
  <c r="Z382" i="87"/>
  <c r="Z769" i="87"/>
  <c r="Y769" i="87"/>
  <c r="Z1079" i="87"/>
  <c r="Y1079" i="87"/>
  <c r="Y933" i="87"/>
  <c r="Z933" i="87"/>
  <c r="Z860" i="87"/>
  <c r="Y860" i="87"/>
  <c r="Z1048" i="87"/>
  <c r="Y1048" i="87"/>
  <c r="AB135" i="73"/>
  <c r="AC135" i="73"/>
  <c r="AC747" i="73"/>
  <c r="AB747" i="73"/>
  <c r="AC1037" i="73"/>
  <c r="AB1037" i="73"/>
  <c r="Y855" i="87"/>
  <c r="Z855" i="87"/>
  <c r="AB489" i="73"/>
  <c r="AC489" i="73"/>
  <c r="Y484" i="87"/>
  <c r="Z484" i="87"/>
  <c r="AC1112" i="73"/>
  <c r="AB1112" i="73"/>
  <c r="Z740" i="87"/>
  <c r="Y740" i="87"/>
  <c r="Y749" i="87"/>
  <c r="Z749" i="87"/>
  <c r="Z867" i="87"/>
  <c r="Y867" i="87"/>
  <c r="Z1073" i="87"/>
  <c r="Y1073" i="87"/>
  <c r="AC330" i="73"/>
  <c r="AB330" i="73"/>
  <c r="Z492" i="87"/>
  <c r="Y492" i="87"/>
  <c r="Z512" i="87"/>
  <c r="Y512" i="87"/>
  <c r="AC1083" i="73"/>
  <c r="AB1083" i="73"/>
  <c r="Y339" i="87"/>
  <c r="Z339" i="87"/>
  <c r="AC780" i="73"/>
  <c r="AB780" i="73"/>
  <c r="AB927" i="73"/>
  <c r="AC927" i="73"/>
  <c r="AC1108" i="73"/>
  <c r="AB1108" i="73"/>
  <c r="Z39" i="83"/>
  <c r="Y39" i="83"/>
  <c r="AC940" i="73"/>
  <c r="AB940" i="73"/>
  <c r="Z637" i="87"/>
  <c r="Y637" i="87"/>
  <c r="AC739" i="73"/>
  <c r="AB739" i="73"/>
  <c r="AC837" i="73"/>
  <c r="AB837" i="73"/>
  <c r="AC387" i="73"/>
  <c r="AB387" i="73"/>
  <c r="Y347" i="87"/>
  <c r="Z347" i="87"/>
  <c r="AB1128" i="73"/>
  <c r="AC1128" i="73"/>
  <c r="AB766" i="73"/>
  <c r="AC766" i="73"/>
  <c r="Z1080" i="87"/>
  <c r="Y1080" i="87"/>
  <c r="Z756" i="87"/>
  <c r="Y756" i="87"/>
  <c r="Y675" i="87"/>
  <c r="Z675" i="87"/>
  <c r="AB466" i="73"/>
  <c r="AC466" i="73"/>
  <c r="AC147" i="73"/>
  <c r="AB147" i="73"/>
  <c r="AC914" i="73"/>
  <c r="AB914" i="73"/>
  <c r="AC663" i="73"/>
  <c r="AB663" i="73"/>
  <c r="Y80" i="83"/>
  <c r="Z80" i="83"/>
  <c r="AC1045" i="73"/>
  <c r="AB1045" i="73"/>
  <c r="Z493" i="87"/>
  <c r="Y493" i="87"/>
  <c r="Y1035" i="87"/>
  <c r="Z1035" i="87"/>
  <c r="AC655" i="73"/>
  <c r="AB655" i="73"/>
  <c r="Y40" i="83"/>
  <c r="Z40" i="83"/>
  <c r="Y980" i="87"/>
  <c r="Z980" i="87"/>
  <c r="AB930" i="73"/>
  <c r="AC930" i="73"/>
  <c r="Z374" i="87"/>
  <c r="Y374" i="87"/>
  <c r="Y325" i="83"/>
  <c r="Z325" i="83"/>
  <c r="AC759" i="73"/>
  <c r="AB759" i="73"/>
  <c r="AB712" i="73"/>
  <c r="AC712" i="73"/>
  <c r="AB935" i="73"/>
  <c r="AC935" i="73"/>
  <c r="AC1155" i="73"/>
  <c r="AB1155" i="73"/>
  <c r="AB53" i="73"/>
  <c r="AC53" i="73"/>
  <c r="Z293" i="83"/>
  <c r="Y293" i="83"/>
  <c r="AC778" i="73"/>
  <c r="AB778" i="73"/>
  <c r="Y73" i="83"/>
  <c r="Z73" i="83"/>
  <c r="AC467" i="73"/>
  <c r="AB467" i="73"/>
  <c r="AB427" i="73"/>
  <c r="AC427" i="73"/>
  <c r="AB8" i="73"/>
  <c r="AC8" i="73"/>
  <c r="AB106" i="73"/>
  <c r="AC106" i="73"/>
  <c r="AC435" i="73"/>
  <c r="AB435" i="73"/>
  <c r="Y471" i="87"/>
  <c r="Z471" i="87"/>
  <c r="AC83" i="73"/>
  <c r="AB83" i="73"/>
  <c r="Y723" i="87"/>
  <c r="Z723" i="87"/>
  <c r="Z547" i="87"/>
  <c r="Y547" i="87"/>
  <c r="Z616" i="87"/>
  <c r="Y616" i="87"/>
  <c r="Z455" i="87"/>
  <c r="Y455" i="87"/>
  <c r="Y1087" i="87"/>
  <c r="Z1087" i="87"/>
  <c r="Y615" i="87"/>
  <c r="Z615" i="87"/>
  <c r="Y835" i="87"/>
  <c r="Z835" i="87"/>
  <c r="AC1031" i="73"/>
  <c r="AB1031" i="73"/>
  <c r="AC675" i="73"/>
  <c r="AB675" i="73"/>
  <c r="AC867" i="73"/>
  <c r="AB867" i="73"/>
  <c r="AB580" i="73"/>
  <c r="AC580" i="73"/>
  <c r="AB549" i="73"/>
  <c r="AC549" i="73"/>
  <c r="Y538" i="87"/>
  <c r="Z538" i="87"/>
  <c r="Z66" i="83"/>
  <c r="Y66" i="83"/>
  <c r="AC1032" i="73"/>
  <c r="AB1032" i="73"/>
  <c r="AC293" i="73"/>
  <c r="AB293" i="73"/>
  <c r="AB866" i="73"/>
  <c r="AC866" i="73"/>
  <c r="Z978" i="87"/>
  <c r="Y978" i="87"/>
  <c r="AC1149" i="73"/>
  <c r="AB1149" i="73"/>
  <c r="AC240" i="73"/>
  <c r="AB240" i="73"/>
  <c r="AC772" i="73"/>
  <c r="AB772" i="73"/>
  <c r="AC624" i="73"/>
  <c r="AB624" i="73"/>
  <c r="Y796" i="87"/>
  <c r="Z796" i="87"/>
  <c r="Y832" i="87"/>
  <c r="Z832" i="87"/>
  <c r="Z1051" i="87"/>
  <c r="Y1051" i="87"/>
  <c r="AC508" i="73"/>
  <c r="AB508" i="73"/>
  <c r="Z817" i="87"/>
  <c r="Y817" i="87"/>
  <c r="Y1067" i="87"/>
  <c r="Z1067" i="87"/>
  <c r="AB670" i="73"/>
  <c r="AC670" i="73"/>
  <c r="Z839" i="87"/>
  <c r="Y839" i="87"/>
  <c r="Y70" i="83"/>
  <c r="Z70" i="83"/>
  <c r="AB327" i="73"/>
  <c r="AC327" i="73"/>
  <c r="Z494" i="87"/>
  <c r="Y494" i="87"/>
  <c r="Z669" i="87"/>
  <c r="Y669" i="87"/>
  <c r="Y341" i="87"/>
  <c r="Z341" i="87"/>
  <c r="AB64" i="73"/>
  <c r="AC64" i="73"/>
  <c r="Y920" i="87"/>
  <c r="Z920" i="87"/>
  <c r="AB12" i="73"/>
  <c r="AC12" i="73"/>
  <c r="AB458" i="73"/>
  <c r="AC458" i="73"/>
  <c r="AC434" i="73"/>
  <c r="AB434" i="73"/>
  <c r="AB1067" i="73"/>
  <c r="AC1067" i="73"/>
  <c r="Z607" i="87"/>
  <c r="Y607" i="87"/>
  <c r="AB645" i="73"/>
  <c r="AC645" i="73"/>
  <c r="AB161" i="73"/>
  <c r="AC161" i="73"/>
  <c r="Y456" i="87"/>
  <c r="Z456" i="87"/>
  <c r="Z742" i="87"/>
  <c r="Y742" i="87"/>
  <c r="AB798" i="73"/>
  <c r="AC798" i="73"/>
  <c r="AC47" i="73"/>
  <c r="AB47" i="73"/>
  <c r="Y25" i="83"/>
  <c r="Z25" i="83"/>
  <c r="AC864" i="73"/>
  <c r="AB864" i="73"/>
  <c r="AC1076" i="73"/>
  <c r="AB1076" i="73"/>
  <c r="Y873" i="87"/>
  <c r="Z873" i="87"/>
  <c r="AC483" i="73"/>
  <c r="AB483" i="73"/>
  <c r="AB714" i="73"/>
  <c r="AC714" i="73"/>
  <c r="Z651" i="87"/>
  <c r="Y651" i="87"/>
  <c r="AC791" i="73"/>
  <c r="AB791" i="73"/>
  <c r="AB160" i="73"/>
  <c r="AC160" i="73"/>
  <c r="AC56" i="73"/>
  <c r="AB56" i="73"/>
  <c r="AC326" i="73"/>
  <c r="AB326" i="73"/>
  <c r="Y17" i="83"/>
  <c r="Z17" i="83"/>
  <c r="AC331" i="73"/>
  <c r="AB331" i="73"/>
  <c r="AB87" i="73"/>
  <c r="AC87" i="73"/>
  <c r="AC29" i="73"/>
  <c r="AB29" i="73"/>
  <c r="Y725" i="87"/>
  <c r="Z725" i="87"/>
  <c r="Z1005" i="87"/>
  <c r="Y1005" i="87"/>
  <c r="Z574" i="87"/>
  <c r="Y574" i="87"/>
  <c r="AC597" i="73"/>
  <c r="AB597" i="73"/>
  <c r="AB218" i="73"/>
  <c r="AC218" i="73"/>
  <c r="AB1064" i="73"/>
  <c r="AC1064" i="73"/>
  <c r="AC668" i="73"/>
  <c r="AB668" i="73"/>
  <c r="AB793" i="73"/>
  <c r="AC793" i="73"/>
  <c r="Z903" i="87"/>
  <c r="Y903" i="87"/>
  <c r="AC13" i="73"/>
  <c r="AB13" i="73"/>
  <c r="Z384" i="87"/>
  <c r="Y384" i="87"/>
  <c r="AB1093" i="73"/>
  <c r="AC1093" i="73"/>
  <c r="AB318" i="73"/>
  <c r="AC318" i="73"/>
  <c r="AB337" i="73"/>
  <c r="AC337" i="73"/>
  <c r="Z545" i="87"/>
  <c r="Y545" i="87"/>
  <c r="Z823" i="87"/>
  <c r="Y823" i="87"/>
  <c r="AB1073" i="73"/>
  <c r="AC1073" i="73"/>
  <c r="Y47" i="83"/>
  <c r="Z47" i="83"/>
  <c r="AC188" i="73"/>
  <c r="AB188" i="73"/>
  <c r="AC492" i="73"/>
  <c r="AB492" i="73"/>
  <c r="AB776" i="73"/>
  <c r="AC776" i="73"/>
  <c r="AB971" i="73"/>
  <c r="AC971" i="73"/>
  <c r="AB1109" i="73"/>
  <c r="AC1109" i="73"/>
  <c r="Z726" i="87"/>
  <c r="Y726" i="87"/>
  <c r="AC1158" i="73"/>
  <c r="AB1158" i="73"/>
  <c r="AC587" i="73"/>
  <c r="AB587" i="73"/>
  <c r="Y671" i="87"/>
  <c r="Z671" i="87"/>
  <c r="AB414" i="73"/>
  <c r="AC414" i="73"/>
  <c r="AB862" i="73"/>
  <c r="AC862" i="73"/>
  <c r="AB529" i="73"/>
  <c r="AC529" i="73"/>
  <c r="Y511" i="87"/>
  <c r="Z511" i="87"/>
  <c r="Y67" i="83"/>
  <c r="Z67" i="83"/>
  <c r="AB416" i="73"/>
  <c r="AC416" i="73"/>
  <c r="AB90" i="73"/>
  <c r="AC90" i="73"/>
  <c r="AB1157" i="73"/>
  <c r="AC1157" i="73"/>
  <c r="AB391" i="73"/>
  <c r="AC391" i="73"/>
  <c r="Y447" i="87"/>
  <c r="Z447" i="87"/>
  <c r="AC16" i="73"/>
  <c r="AB16" i="73"/>
  <c r="Y829" i="87"/>
  <c r="Z829" i="87"/>
  <c r="AB514" i="73"/>
  <c r="AC514" i="73"/>
  <c r="AC1164" i="73"/>
  <c r="AB1164" i="73"/>
  <c r="AC831" i="73"/>
  <c r="AB831" i="73"/>
  <c r="Y496" i="87"/>
  <c r="Z496" i="87"/>
  <c r="AB834" i="73"/>
  <c r="AC834" i="73"/>
  <c r="AB762" i="73"/>
  <c r="AC762" i="73"/>
  <c r="AC1136" i="73"/>
  <c r="AB1136" i="73"/>
  <c r="Y474" i="87"/>
  <c r="Z474" i="87"/>
  <c r="Y738" i="87"/>
  <c r="Z738" i="87"/>
  <c r="AC45" i="73"/>
  <c r="AB45" i="73"/>
  <c r="AB1173" i="73"/>
  <c r="AC1173" i="73"/>
  <c r="AB491" i="73"/>
  <c r="AC491" i="73"/>
  <c r="Z357" i="87"/>
  <c r="Y357" i="87"/>
  <c r="AB848" i="73"/>
  <c r="AC848" i="73"/>
  <c r="AB792" i="73"/>
  <c r="AC792" i="73"/>
  <c r="Y793" i="87"/>
  <c r="Z793" i="87"/>
  <c r="AC905" i="73"/>
  <c r="AB905" i="73"/>
  <c r="AC885" i="73"/>
  <c r="AB885" i="73"/>
  <c r="Y343" i="87"/>
  <c r="Z343" i="87"/>
  <c r="Y448" i="87"/>
  <c r="Z448" i="87"/>
  <c r="Z965" i="87"/>
  <c r="Y965" i="87"/>
  <c r="Z326" i="83"/>
  <c r="Y326" i="83"/>
  <c r="AB578" i="73"/>
  <c r="AC578" i="73"/>
  <c r="AB133" i="73"/>
  <c r="AC133" i="73"/>
  <c r="Z362" i="87"/>
  <c r="Y362" i="87"/>
  <c r="AC204" i="73"/>
  <c r="AB204" i="73"/>
  <c r="Y486" i="87"/>
  <c r="Z486" i="87"/>
  <c r="AC405" i="73"/>
  <c r="AB405" i="73"/>
  <c r="AB1062" i="73"/>
  <c r="AC1062" i="73"/>
  <c r="Z315" i="83"/>
  <c r="Y315" i="83"/>
  <c r="AB967" i="73"/>
  <c r="AC967" i="73"/>
  <c r="Z964" i="87"/>
  <c r="Y964" i="87"/>
  <c r="Z61" i="83"/>
  <c r="Y61" i="83"/>
  <c r="AC658" i="73"/>
  <c r="AB658" i="73"/>
  <c r="AB358" i="73"/>
  <c r="AC358" i="73"/>
  <c r="AB838" i="73"/>
  <c r="AC838" i="73"/>
  <c r="AB248" i="73"/>
  <c r="AC248" i="73"/>
  <c r="AB440" i="73"/>
  <c r="AC440" i="73"/>
  <c r="AB576" i="73"/>
  <c r="AC576" i="73"/>
  <c r="AB496" i="73"/>
  <c r="AC496" i="73"/>
  <c r="AC62" i="73"/>
  <c r="AB62" i="73"/>
  <c r="AB179" i="73"/>
  <c r="AC179" i="73"/>
  <c r="AB280" i="73"/>
  <c r="AC280" i="73"/>
  <c r="Z895" i="87"/>
  <c r="Y895" i="87"/>
  <c r="Y655" i="87"/>
  <c r="Z655" i="87"/>
  <c r="AC482" i="73"/>
  <c r="AB482" i="73"/>
  <c r="AC23" i="73"/>
  <c r="AB23" i="73"/>
  <c r="AC596" i="73"/>
  <c r="AB596" i="73"/>
  <c r="AB801" i="73"/>
  <c r="AC801" i="73"/>
  <c r="Z387" i="87"/>
  <c r="Y387" i="87"/>
  <c r="Y819" i="87"/>
  <c r="Z819" i="87"/>
  <c r="AC642" i="73"/>
  <c r="AB642" i="73"/>
  <c r="Y368" i="87"/>
  <c r="Z368" i="87"/>
  <c r="AC874" i="73"/>
  <c r="AB874" i="73"/>
  <c r="AC474" i="73"/>
  <c r="AB474" i="73"/>
  <c r="Y1004" i="87"/>
  <c r="Z1004" i="87"/>
  <c r="AB916" i="73"/>
  <c r="AC916" i="73"/>
  <c r="AB646" i="73"/>
  <c r="AC646" i="73"/>
  <c r="AC1102" i="73"/>
  <c r="AB1102" i="73"/>
  <c r="AB463" i="73"/>
  <c r="AC463" i="73"/>
  <c r="AB730" i="73"/>
  <c r="AC730" i="73"/>
  <c r="AC286" i="73"/>
  <c r="AB286" i="73"/>
  <c r="Z770" i="87"/>
  <c r="Y770" i="87"/>
  <c r="AC298" i="73"/>
  <c r="AB298" i="73"/>
  <c r="AC389" i="73"/>
  <c r="AB389" i="73"/>
  <c r="Z305" i="83"/>
  <c r="Y305" i="83"/>
  <c r="AB892" i="73"/>
  <c r="AC892" i="73"/>
  <c r="Y707" i="87"/>
  <c r="Z707" i="87"/>
  <c r="AB447" i="73"/>
  <c r="AC447" i="73"/>
  <c r="Z831" i="87"/>
  <c r="Y831" i="87"/>
  <c r="Z603" i="87"/>
  <c r="Y603" i="87"/>
  <c r="AC765" i="73"/>
  <c r="AB765" i="73"/>
  <c r="Y899" i="87"/>
  <c r="Z899" i="87"/>
  <c r="AC374" i="73"/>
  <c r="AB374" i="73"/>
  <c r="AC635" i="73"/>
  <c r="AB635" i="73"/>
  <c r="Z970" i="87"/>
  <c r="Y970" i="87"/>
  <c r="Y836" i="87"/>
  <c r="Z836" i="87"/>
  <c r="AB602" i="73"/>
  <c r="AC602" i="73"/>
  <c r="AB1196" i="73"/>
  <c r="AC1196" i="73"/>
  <c r="AC497" i="73"/>
  <c r="AB497" i="73"/>
  <c r="AC925" i="73"/>
  <c r="AB925" i="73"/>
  <c r="Z450" i="87"/>
  <c r="Y450" i="87"/>
  <c r="AB910" i="73"/>
  <c r="AC910" i="73"/>
  <c r="AC146" i="73"/>
  <c r="AB146" i="73"/>
  <c r="AB896" i="73"/>
  <c r="AC896" i="73"/>
  <c r="AB15" i="73"/>
  <c r="AC15" i="73"/>
  <c r="AC1190" i="73"/>
  <c r="AB1190" i="73"/>
  <c r="AC1116" i="73"/>
  <c r="AB1116" i="73"/>
  <c r="AB1106" i="73"/>
  <c r="AC1106" i="73"/>
  <c r="Y402" i="87"/>
  <c r="Z402" i="87"/>
  <c r="Y466" i="87"/>
  <c r="Z466" i="87"/>
  <c r="Y77" i="83"/>
  <c r="Z77" i="83"/>
  <c r="AB922" i="73"/>
  <c r="AC922" i="73"/>
  <c r="AB632" i="73"/>
  <c r="AC632" i="73"/>
  <c r="AC1100" i="73"/>
  <c r="AB1100" i="73"/>
  <c r="AC1172" i="73"/>
  <c r="AB1172" i="73"/>
  <c r="AB957" i="73"/>
  <c r="AC957" i="73"/>
  <c r="Y840" i="87"/>
  <c r="Z840" i="87"/>
  <c r="Z887" i="87"/>
  <c r="Y887" i="87"/>
  <c r="Z781" i="87"/>
  <c r="Y781" i="87"/>
  <c r="Z352" i="87"/>
  <c r="Y352" i="87"/>
  <c r="Y412" i="87"/>
  <c r="Z412" i="87"/>
  <c r="AB1060" i="73"/>
  <c r="AC1060" i="73"/>
  <c r="Y55" i="83"/>
  <c r="Z55" i="83"/>
  <c r="Y393" i="87"/>
  <c r="Z393" i="87"/>
  <c r="AB415" i="73"/>
  <c r="AC415" i="73"/>
  <c r="AC60" i="73"/>
  <c r="AB60" i="73"/>
  <c r="AB1199" i="73"/>
  <c r="AC1199" i="73"/>
  <c r="AC552" i="73"/>
  <c r="AB552" i="73"/>
  <c r="Y377" i="87"/>
  <c r="Z377" i="87"/>
  <c r="AB623" i="73"/>
  <c r="AC623" i="73"/>
  <c r="AC272" i="73"/>
  <c r="AB272" i="73"/>
  <c r="AB185" i="73"/>
  <c r="AC185" i="73"/>
  <c r="Y1024" i="87"/>
  <c r="Z1024" i="87"/>
  <c r="AC697" i="73"/>
  <c r="AB697" i="73"/>
  <c r="AB262" i="73"/>
  <c r="AC262" i="73"/>
  <c r="AB936" i="73"/>
  <c r="AC936" i="73"/>
  <c r="AC1074" i="73"/>
  <c r="AB1074" i="73"/>
  <c r="Z612" i="87"/>
  <c r="Y612" i="87"/>
  <c r="Z994" i="87"/>
  <c r="Y994" i="87"/>
  <c r="AB130" i="73"/>
  <c r="AC130" i="73"/>
  <c r="AB1154" i="73"/>
  <c r="AC1154" i="73"/>
  <c r="Z720" i="87"/>
  <c r="Y720" i="87"/>
  <c r="AB990" i="73"/>
  <c r="AC990" i="73"/>
  <c r="AB673" i="73"/>
  <c r="AC673" i="73"/>
  <c r="AB592" i="73"/>
  <c r="AC592" i="73"/>
  <c r="Y868" i="87"/>
  <c r="Z868" i="87"/>
  <c r="AB1040" i="73"/>
  <c r="AC1040" i="73"/>
  <c r="AB545" i="73"/>
  <c r="AC545" i="73"/>
  <c r="Z737" i="87"/>
  <c r="Y737" i="87"/>
  <c r="AC564" i="73"/>
  <c r="AB564" i="73"/>
  <c r="Y647" i="87"/>
  <c r="Z647" i="87"/>
  <c r="AB822" i="73"/>
  <c r="AC822" i="73"/>
  <c r="AC857" i="73"/>
  <c r="AB857" i="73"/>
  <c r="Y876" i="87"/>
  <c r="Z876" i="87"/>
  <c r="Z689" i="87"/>
  <c r="Y689" i="87"/>
  <c r="Y356" i="87"/>
  <c r="Z356" i="87"/>
  <c r="Z1020" i="87"/>
  <c r="Y1020" i="87"/>
  <c r="AC1163" i="73"/>
  <c r="AB1163" i="73"/>
  <c r="AB677" i="73"/>
  <c r="AC677" i="73"/>
  <c r="Y590" i="87"/>
  <c r="Z590" i="87"/>
  <c r="Y438" i="87"/>
  <c r="Z438" i="87"/>
  <c r="Z680" i="87"/>
  <c r="Y680" i="87"/>
  <c r="AC979" i="73"/>
  <c r="AB979" i="73"/>
  <c r="AB1134" i="73"/>
  <c r="AC1134" i="73"/>
  <c r="AB582" i="73"/>
  <c r="AC582" i="73"/>
  <c r="AB473" i="73"/>
  <c r="AC473" i="73"/>
  <c r="Z451" i="87"/>
  <c r="Y451" i="87"/>
  <c r="Y984" i="87"/>
  <c r="Z984" i="87"/>
  <c r="Y1044" i="87"/>
  <c r="Z1044" i="87"/>
  <c r="AC117" i="73"/>
  <c r="AB117" i="73"/>
  <c r="AB371" i="73"/>
  <c r="AC371" i="73"/>
  <c r="AB79" i="73"/>
  <c r="AC79" i="73"/>
  <c r="Y405" i="87"/>
  <c r="Z405" i="87"/>
  <c r="AB251" i="73"/>
  <c r="AC251" i="73"/>
  <c r="Y778" i="87"/>
  <c r="Z778" i="87"/>
  <c r="AC734" i="73"/>
  <c r="AB734" i="73"/>
  <c r="AB1151" i="73"/>
  <c r="AC1151" i="73"/>
  <c r="AC206" i="73"/>
  <c r="AB206" i="73"/>
  <c r="AB555" i="73"/>
  <c r="AC555" i="73"/>
  <c r="AB453" i="73"/>
  <c r="AC453" i="73"/>
  <c r="AC644" i="73"/>
  <c r="AB644" i="73"/>
  <c r="AC842" i="73"/>
  <c r="AB842" i="73"/>
  <c r="AB526" i="73"/>
  <c r="AC526" i="73"/>
  <c r="AB574" i="73"/>
  <c r="AC574" i="73"/>
  <c r="AC577" i="73"/>
  <c r="AB577" i="73"/>
  <c r="Y566" i="87"/>
  <c r="Z566" i="87"/>
  <c r="AB319" i="73"/>
  <c r="AC319" i="73"/>
  <c r="Z642" i="87"/>
  <c r="Y642" i="87"/>
  <c r="Y757" i="87"/>
  <c r="Z757" i="87"/>
  <c r="AC839" i="73"/>
  <c r="AB839" i="73"/>
  <c r="AC1197" i="73"/>
  <c r="AB1197" i="73"/>
  <c r="AC273" i="73"/>
  <c r="AB273" i="73"/>
  <c r="AB150" i="73"/>
  <c r="AC150" i="73"/>
  <c r="Z962" i="87"/>
  <c r="Y962" i="87"/>
  <c r="AC1012" i="73"/>
  <c r="AB1012" i="73"/>
  <c r="AB199" i="73"/>
  <c r="AC199" i="73"/>
  <c r="Z863" i="87"/>
  <c r="Y863" i="87"/>
  <c r="Y432" i="87"/>
  <c r="Z432" i="87"/>
  <c r="AB656" i="73"/>
  <c r="AC656" i="73"/>
  <c r="Y525" i="87"/>
  <c r="Z525" i="87"/>
  <c r="AB877" i="73"/>
  <c r="AC877" i="73"/>
  <c r="AB450" i="73"/>
  <c r="AC450" i="73"/>
  <c r="AC143" i="73"/>
  <c r="AB143" i="73"/>
  <c r="AB688" i="73"/>
  <c r="AC688" i="73"/>
  <c r="Z786" i="87"/>
  <c r="Y786" i="87"/>
  <c r="AC236" i="73"/>
  <c r="AB236" i="73"/>
  <c r="Y19" i="83"/>
  <c r="Z19" i="83"/>
  <c r="Y870" i="87"/>
  <c r="Z870" i="87"/>
  <c r="AB949" i="73"/>
  <c r="AC949" i="73"/>
  <c r="Z681" i="87"/>
  <c r="Y681" i="87"/>
  <c r="Z837" i="87"/>
  <c r="Y837" i="87"/>
  <c r="AC1161" i="73"/>
  <c r="AB1161" i="73"/>
  <c r="Y563" i="87"/>
  <c r="Z563" i="87"/>
  <c r="Y606" i="87"/>
  <c r="Z606" i="87"/>
  <c r="AC992" i="73"/>
  <c r="AB992" i="73"/>
  <c r="AB771" i="73"/>
  <c r="AC771" i="73"/>
  <c r="AB217" i="73"/>
  <c r="AC217" i="73"/>
  <c r="AB633" i="73"/>
  <c r="AC633" i="73"/>
  <c r="AB855" i="73"/>
  <c r="AC855" i="73"/>
  <c r="AB101" i="73"/>
  <c r="AC101" i="73"/>
  <c r="Y658" i="87"/>
  <c r="Z658" i="87"/>
  <c r="AC1101" i="73"/>
  <c r="AB1101" i="73"/>
  <c r="AC431" i="73"/>
  <c r="AB431" i="73"/>
  <c r="AC162" i="73"/>
  <c r="AB162" i="73"/>
  <c r="AB376" i="73"/>
  <c r="AC376" i="73"/>
  <c r="AC1178" i="73"/>
  <c r="AB1178" i="73"/>
  <c r="AC546" i="73"/>
  <c r="AB546" i="73"/>
  <c r="Z759" i="87"/>
  <c r="Y759" i="87"/>
  <c r="AB621" i="73"/>
  <c r="AC621" i="73"/>
  <c r="Y957" i="87"/>
  <c r="Z957" i="87"/>
  <c r="AB715" i="73"/>
  <c r="AC715" i="73"/>
  <c r="AC207" i="73"/>
  <c r="AB207" i="73"/>
  <c r="Y558" i="87"/>
  <c r="Z558" i="87"/>
  <c r="AC296" i="73"/>
  <c r="AB296" i="73"/>
  <c r="AC530" i="73"/>
  <c r="AB530" i="73"/>
  <c r="AC660" i="73"/>
  <c r="AB660" i="73"/>
  <c r="Z296" i="83"/>
  <c r="Y296" i="83"/>
  <c r="AC454" i="73"/>
  <c r="AB454" i="73"/>
  <c r="AB378" i="73"/>
  <c r="AC378" i="73"/>
  <c r="AC824" i="73"/>
  <c r="AB824" i="73"/>
  <c r="AC66" i="73"/>
  <c r="AB66" i="73"/>
  <c r="Z905" i="87"/>
  <c r="Y905" i="87"/>
  <c r="AB1019" i="73"/>
  <c r="AC1019" i="73"/>
  <c r="Y488" i="87"/>
  <c r="Z488" i="87"/>
  <c r="Z929" i="87"/>
  <c r="Y929" i="87"/>
  <c r="AB1047" i="73"/>
  <c r="AC1047" i="73"/>
  <c r="Z564" i="87"/>
  <c r="Y564" i="87"/>
  <c r="Z968" i="87"/>
  <c r="Y968" i="87"/>
  <c r="Y913" i="87"/>
  <c r="Z913" i="87"/>
  <c r="Y35" i="83"/>
  <c r="Z35" i="83"/>
  <c r="Y441" i="87"/>
  <c r="Z441" i="87"/>
  <c r="Y748" i="87"/>
  <c r="Z748" i="87"/>
  <c r="AC1180" i="73"/>
  <c r="AB1180" i="73"/>
  <c r="AB841" i="73"/>
  <c r="AC841" i="73"/>
  <c r="Z479" i="87"/>
  <c r="Y479" i="87"/>
  <c r="AB898" i="73"/>
  <c r="AC898" i="73"/>
  <c r="AC297" i="73"/>
  <c r="AB297" i="73"/>
  <c r="AC174" i="73"/>
  <c r="AB174" i="73"/>
  <c r="Y75" i="83"/>
  <c r="Z75" i="83"/>
  <c r="Z657" i="87"/>
  <c r="Y657" i="87"/>
  <c r="AB1061" i="73"/>
  <c r="AC1061" i="73"/>
  <c r="AB264" i="73"/>
  <c r="AC264" i="73"/>
  <c r="Y598" i="87"/>
  <c r="Z598" i="87"/>
  <c r="AB418" i="73"/>
  <c r="AC418" i="73"/>
  <c r="AB51" i="73"/>
  <c r="AC51" i="73"/>
  <c r="AB933" i="73"/>
  <c r="AC933" i="73"/>
  <c r="Y45" i="83"/>
  <c r="Z45" i="83"/>
  <c r="Y631" i="87"/>
  <c r="Z631" i="87"/>
  <c r="Y595" i="87"/>
  <c r="Z595" i="87"/>
  <c r="AC811" i="73"/>
  <c r="AB811" i="73"/>
  <c r="AC156" i="73"/>
  <c r="AB156" i="73"/>
  <c r="AB1119" i="73"/>
  <c r="AC1119" i="73"/>
  <c r="Y42" i="83"/>
  <c r="Z42" i="83"/>
  <c r="AC205" i="73"/>
  <c r="AB205" i="73"/>
  <c r="Z941" i="87"/>
  <c r="Y941" i="87"/>
  <c r="Y942" i="87"/>
  <c r="Z942" i="87"/>
  <c r="Z577" i="87"/>
  <c r="Y577" i="87"/>
  <c r="AC955" i="73"/>
  <c r="AB955" i="73"/>
  <c r="Z656" i="87"/>
  <c r="Y656" i="87"/>
  <c r="Z1076" i="87"/>
  <c r="Y1076" i="87"/>
  <c r="Y668" i="87"/>
  <c r="Z668" i="87"/>
  <c r="Z439" i="87"/>
  <c r="Y439" i="87"/>
  <c r="Z470" i="87"/>
  <c r="Y470" i="87"/>
  <c r="Y23" i="83"/>
  <c r="Z23" i="83"/>
  <c r="AC1092" i="73"/>
  <c r="AB1092" i="73"/>
  <c r="Z406" i="87"/>
  <c r="Y406" i="87"/>
  <c r="AC774" i="73"/>
  <c r="AB774" i="73"/>
  <c r="Z947" i="87"/>
  <c r="Y947" i="87"/>
  <c r="AB1166" i="73"/>
  <c r="AC1166" i="73"/>
  <c r="Y779" i="87"/>
  <c r="Z779" i="87"/>
  <c r="Z498" i="87"/>
  <c r="Y498" i="87"/>
  <c r="AC700" i="73"/>
  <c r="AB700" i="73"/>
  <c r="Y383" i="87"/>
  <c r="Z383" i="87"/>
  <c r="AC321" i="73"/>
  <c r="AB321" i="73"/>
  <c r="Z688" i="87"/>
  <c r="Y688" i="87"/>
  <c r="AB42" i="73"/>
  <c r="AC42" i="73"/>
  <c r="Z1070" i="87"/>
  <c r="Y1070" i="87"/>
  <c r="Y444" i="87"/>
  <c r="Z444" i="87"/>
  <c r="AC85" i="73"/>
  <c r="AB85" i="73"/>
  <c r="AB341" i="73"/>
  <c r="AC341" i="73"/>
  <c r="AC540" i="73"/>
  <c r="AB540" i="73"/>
  <c r="AB560" i="73"/>
  <c r="AC560" i="73"/>
  <c r="AC221" i="73"/>
  <c r="AB221" i="73"/>
  <c r="Z523" i="87"/>
  <c r="Y523" i="87"/>
  <c r="AB122" i="73"/>
  <c r="AC122" i="73"/>
  <c r="AB1198" i="73"/>
  <c r="AC1198" i="73"/>
  <c r="AB1056" i="73"/>
  <c r="AC1056" i="73"/>
  <c r="AC1009" i="73"/>
  <c r="AB1009" i="73"/>
  <c r="Z838" i="87"/>
  <c r="Y838" i="87"/>
  <c r="Y709" i="87"/>
  <c r="Z709" i="87"/>
  <c r="Y859" i="87"/>
  <c r="Z859" i="87"/>
  <c r="Y1018" i="87"/>
  <c r="Z1018" i="87"/>
  <c r="Y923" i="87"/>
  <c r="Z923" i="87"/>
  <c r="AC754" i="73"/>
  <c r="AB754" i="73"/>
  <c r="AB615" i="73"/>
  <c r="AC615" i="73"/>
  <c r="AC628" i="73"/>
  <c r="AB628" i="73"/>
  <c r="AB216" i="73"/>
  <c r="AC216" i="73"/>
  <c r="AC373" i="73"/>
  <c r="AB373" i="73"/>
  <c r="Y733" i="87"/>
  <c r="Z733" i="87"/>
  <c r="AB429" i="73"/>
  <c r="AC429" i="73"/>
  <c r="Z693" i="87"/>
  <c r="Y693" i="87"/>
  <c r="AB476" i="73"/>
  <c r="AC476" i="73"/>
  <c r="Y550" i="87"/>
  <c r="Z550" i="87"/>
  <c r="AC720" i="73"/>
  <c r="AB720" i="73"/>
  <c r="AB335" i="73"/>
  <c r="AC335" i="73"/>
  <c r="Z780" i="87"/>
  <c r="Y780" i="87"/>
  <c r="AB707" i="73"/>
  <c r="AC707" i="73"/>
  <c r="AC833" i="73"/>
  <c r="AB833" i="73"/>
  <c r="AB292" i="73"/>
  <c r="AC292" i="73"/>
  <c r="AB509" i="73"/>
  <c r="AC509" i="73"/>
  <c r="Z345" i="87"/>
  <c r="Y345" i="87"/>
  <c r="AB548" i="73"/>
  <c r="AC548" i="73"/>
  <c r="Y522" i="87"/>
  <c r="Z522" i="87"/>
  <c r="Y865" i="87"/>
  <c r="Z865" i="87"/>
  <c r="Y1017" i="87"/>
  <c r="Z1017" i="87"/>
  <c r="AB614" i="73"/>
  <c r="AC614" i="73"/>
  <c r="AC982" i="73"/>
  <c r="AB982" i="73"/>
  <c r="AC232" i="73"/>
  <c r="AB232" i="73"/>
  <c r="Y514" i="87"/>
  <c r="Z514" i="87"/>
  <c r="Z803" i="87"/>
  <c r="Y803" i="87"/>
  <c r="AC423" i="73"/>
  <c r="AB423" i="73"/>
  <c r="AB1077" i="73"/>
  <c r="AC1077" i="73"/>
  <c r="Z1042" i="87"/>
  <c r="Y1042" i="87"/>
  <c r="AB301" i="73"/>
  <c r="AC301" i="73"/>
  <c r="AB728" i="73"/>
  <c r="AC728" i="73"/>
  <c r="AC114" i="73"/>
  <c r="AB114" i="73"/>
  <c r="AC889" i="73"/>
  <c r="AB889" i="73"/>
  <c r="AC761" i="73"/>
  <c r="AB761" i="73"/>
  <c r="Z996" i="87"/>
  <c r="Y996" i="87"/>
  <c r="Y401" i="87"/>
  <c r="Z401" i="87"/>
  <c r="AB820" i="73"/>
  <c r="AC820" i="73"/>
  <c r="Y617" i="87"/>
  <c r="Z617" i="87"/>
  <c r="AC943" i="73"/>
  <c r="AB943" i="73"/>
  <c r="AC510" i="73"/>
  <c r="AB510" i="73"/>
  <c r="Z458" i="87"/>
  <c r="Y458" i="87"/>
  <c r="Y360" i="87"/>
  <c r="Z360" i="87"/>
  <c r="Y711" i="87"/>
  <c r="Z711" i="87"/>
  <c r="AC266" i="73"/>
  <c r="AB266" i="73"/>
  <c r="AB748" i="73"/>
  <c r="AC748" i="73"/>
  <c r="AB683" i="73"/>
  <c r="AC683" i="73"/>
  <c r="AC1010" i="73"/>
  <c r="AB1010" i="73"/>
  <c r="AB444" i="73"/>
  <c r="AC444" i="73"/>
  <c r="Y906" i="87"/>
  <c r="Z906" i="87"/>
  <c r="Z772" i="87"/>
  <c r="Y772" i="87"/>
  <c r="AB226" i="73"/>
  <c r="AC226" i="73"/>
  <c r="AB1107" i="73"/>
  <c r="AC1107" i="73"/>
  <c r="AB721" i="73"/>
  <c r="AC721" i="73"/>
  <c r="Y31" i="83"/>
  <c r="Z31" i="83"/>
  <c r="AB397" i="73"/>
  <c r="AC397" i="73"/>
  <c r="AB486" i="73"/>
  <c r="AC486" i="73"/>
  <c r="Z78" i="83"/>
  <c r="Y78" i="83"/>
  <c r="AC737" i="73"/>
  <c r="AB737" i="73"/>
  <c r="AC620" i="73"/>
  <c r="AB620" i="73"/>
  <c r="AB894" i="73"/>
  <c r="AC894" i="73"/>
  <c r="AB701" i="73"/>
  <c r="AC701" i="73"/>
  <c r="Y1068" i="87"/>
  <c r="Z1068" i="87"/>
  <c r="Z487" i="87"/>
  <c r="Y487" i="87"/>
  <c r="AC716" i="73"/>
  <c r="AB716" i="73"/>
  <c r="AB860" i="73"/>
  <c r="AC860" i="73"/>
  <c r="Z713" i="87"/>
  <c r="Y713" i="87"/>
  <c r="Y1052" i="87"/>
  <c r="Z1052" i="87"/>
  <c r="AC659" i="73"/>
  <c r="AB659" i="73"/>
  <c r="AB626" i="73"/>
  <c r="AC626" i="73"/>
  <c r="AC470" i="73"/>
  <c r="AB470" i="73"/>
  <c r="AB203" i="73"/>
  <c r="AC203" i="73"/>
  <c r="Y797" i="87"/>
  <c r="Z797" i="87"/>
  <c r="Y518" i="87"/>
  <c r="Z518" i="87"/>
  <c r="AC1139" i="73"/>
  <c r="AB1139" i="73"/>
  <c r="AC25" i="73"/>
  <c r="AB25" i="73"/>
  <c r="Y699" i="87"/>
  <c r="Z699" i="87"/>
  <c r="Y983" i="87"/>
  <c r="Z983" i="87"/>
  <c r="Z294" i="83"/>
  <c r="Y294" i="83"/>
  <c r="AB568" i="73"/>
  <c r="AC568" i="73"/>
  <c r="Z1026" i="87"/>
  <c r="Y1026" i="87"/>
  <c r="AC524" i="73"/>
  <c r="AB524" i="73"/>
  <c r="AB845" i="73"/>
  <c r="AC845" i="73"/>
  <c r="AB219" i="73"/>
  <c r="AC219" i="73"/>
  <c r="AC1160" i="73"/>
  <c r="AB1160" i="73"/>
  <c r="Z728" i="87"/>
  <c r="Y728" i="87"/>
  <c r="AB1066" i="73"/>
  <c r="AC1066" i="73"/>
  <c r="Z500" i="87"/>
  <c r="Y500" i="87"/>
  <c r="AB994" i="73"/>
  <c r="AC994" i="73"/>
  <c r="Z714" i="87"/>
  <c r="Y714" i="87"/>
  <c r="AB1033" i="73"/>
  <c r="AC1033" i="73"/>
  <c r="Y403" i="87"/>
  <c r="Z403" i="87"/>
  <c r="Y849" i="87"/>
  <c r="Z849" i="87"/>
  <c r="Z824" i="87"/>
  <c r="Y824" i="87"/>
  <c r="Y549" i="87"/>
  <c r="Z549" i="87"/>
  <c r="Z710" i="87"/>
  <c r="Y710" i="87"/>
  <c r="Z1037" i="87"/>
  <c r="Y1037" i="87"/>
  <c r="AB1014" i="73"/>
  <c r="AC1014" i="73"/>
  <c r="Z625" i="87"/>
  <c r="Y625" i="87"/>
  <c r="Y821" i="87"/>
  <c r="Z821" i="87"/>
  <c r="AC490" i="73"/>
  <c r="AB490" i="73"/>
  <c r="AB773" i="73"/>
  <c r="AC773" i="73"/>
  <c r="Y952" i="87"/>
  <c r="Z952" i="87"/>
  <c r="Z872" i="87"/>
  <c r="Y872" i="87"/>
  <c r="AC401" i="73"/>
  <c r="AB401" i="73"/>
  <c r="AC547" i="73"/>
  <c r="AB547" i="73"/>
  <c r="AB810" i="73"/>
  <c r="AC810" i="73"/>
  <c r="AC281" i="73"/>
  <c r="AB281" i="73"/>
  <c r="AB528" i="73"/>
  <c r="AC528" i="73"/>
  <c r="AC1140" i="73"/>
  <c r="AB1140" i="73"/>
  <c r="Z337" i="87"/>
  <c r="Y337" i="87"/>
  <c r="AB572" i="73"/>
  <c r="AC572" i="73"/>
  <c r="AC287" i="73"/>
  <c r="AB287" i="73"/>
  <c r="AC121" i="73"/>
  <c r="AB121" i="73"/>
  <c r="Y898" i="87"/>
  <c r="Z898" i="87"/>
  <c r="Y336" i="87"/>
  <c r="Z336" i="87"/>
  <c r="Z1071" i="87"/>
  <c r="Y1071" i="87"/>
  <c r="AC805" i="73"/>
  <c r="AB805" i="73"/>
  <c r="AC402" i="73"/>
  <c r="AB402" i="73"/>
  <c r="AC239" i="73"/>
  <c r="AB239" i="73"/>
  <c r="AC323" i="73"/>
  <c r="AB323" i="73"/>
  <c r="Y692" i="87"/>
  <c r="Z692" i="87"/>
  <c r="AC227" i="73"/>
  <c r="AB227" i="73"/>
  <c r="AB895" i="73"/>
  <c r="AC895" i="73"/>
  <c r="Y791" i="87"/>
  <c r="Z791" i="87"/>
  <c r="AC1098" i="73"/>
  <c r="AB1098" i="73"/>
  <c r="AB843" i="73"/>
  <c r="AC843" i="73"/>
  <c r="AB404" i="73"/>
  <c r="AC404" i="73"/>
  <c r="AC110" i="73"/>
  <c r="AB110" i="73"/>
  <c r="AB441" i="73"/>
  <c r="AC441" i="73"/>
  <c r="Z841" i="87"/>
  <c r="Y841" i="87"/>
  <c r="Y462" i="87"/>
  <c r="Z462" i="87"/>
  <c r="Z619" i="87"/>
  <c r="Y619" i="87"/>
  <c r="AC1008" i="73"/>
  <c r="AB1008" i="73"/>
  <c r="AC124" i="73"/>
  <c r="AB124" i="73"/>
  <c r="Z567" i="87"/>
  <c r="Y567" i="87"/>
  <c r="AB553" i="73"/>
  <c r="AC553" i="73"/>
  <c r="Z435" i="87"/>
  <c r="Y435" i="87"/>
  <c r="AC880" i="73"/>
  <c r="AB880" i="73"/>
  <c r="Y977" i="87"/>
  <c r="Z977" i="87"/>
  <c r="Y788" i="87"/>
  <c r="Z788" i="87"/>
  <c r="AB235" i="73"/>
  <c r="AC235" i="73"/>
  <c r="Z551" i="87"/>
  <c r="Y551" i="87"/>
  <c r="Y910" i="87"/>
  <c r="Z910" i="87"/>
  <c r="Y901" i="87"/>
  <c r="Z901" i="87"/>
  <c r="Z30" i="83"/>
  <c r="Y30" i="83"/>
  <c r="Y597" i="87"/>
  <c r="Z597" i="87"/>
  <c r="AC306" i="73"/>
  <c r="AB306" i="73"/>
  <c r="AC876" i="73"/>
  <c r="AB876" i="73"/>
  <c r="Z614" i="87"/>
  <c r="Y614" i="87"/>
  <c r="AB815" i="73"/>
  <c r="AC815" i="73"/>
  <c r="AB127" i="73"/>
  <c r="AC127" i="73"/>
  <c r="AC152" i="73"/>
  <c r="AB152" i="73"/>
  <c r="AB755" i="73"/>
  <c r="AC755" i="73"/>
  <c r="AB942" i="73"/>
  <c r="AC942" i="73"/>
  <c r="Z52" i="83"/>
  <c r="Y52" i="83"/>
  <c r="AB929" i="73"/>
  <c r="AC929" i="73"/>
  <c r="Y1086" i="87"/>
  <c r="Z1086" i="87"/>
  <c r="AC579" i="73"/>
  <c r="AB579" i="73"/>
  <c r="Z674" i="87"/>
  <c r="Y674" i="87"/>
  <c r="Y1028" i="87"/>
  <c r="Z1028" i="87"/>
  <c r="AB73" i="73"/>
  <c r="AC73" i="73"/>
  <c r="AC165" i="73"/>
  <c r="AB165" i="73"/>
  <c r="Z848" i="87"/>
  <c r="Y848" i="87"/>
  <c r="Y644" i="87"/>
  <c r="Z644" i="87"/>
  <c r="Y889" i="87"/>
  <c r="Z889" i="87"/>
  <c r="Z896" i="87"/>
  <c r="Y896" i="87"/>
  <c r="Z502" i="87"/>
  <c r="Y502" i="87"/>
  <c r="Y508" i="87"/>
  <c r="Z508" i="87"/>
  <c r="AC278" i="73"/>
  <c r="AB278" i="73"/>
  <c r="AB920" i="73"/>
  <c r="AC920" i="73"/>
  <c r="AB202" i="73"/>
  <c r="AC202" i="73"/>
  <c r="AC648" i="73"/>
  <c r="AB648" i="73"/>
  <c r="AC487" i="73"/>
  <c r="AB487" i="73"/>
  <c r="AB1147" i="73"/>
  <c r="AC1147" i="73"/>
  <c r="Y297" i="83"/>
  <c r="Z297" i="83"/>
  <c r="Y610" i="87"/>
  <c r="Z610" i="87"/>
  <c r="AB1181" i="73"/>
  <c r="AC1181" i="73"/>
  <c r="AB970" i="73"/>
  <c r="AC970" i="73"/>
  <c r="Y322" i="83"/>
  <c r="Z322" i="83"/>
  <c r="AB581" i="73"/>
  <c r="AC581" i="73"/>
  <c r="Y645" i="87"/>
  <c r="Z645" i="87"/>
  <c r="Z410" i="87"/>
  <c r="Y410" i="87"/>
  <c r="AC1091" i="73"/>
  <c r="AB1091" i="73"/>
  <c r="AC858" i="73"/>
  <c r="AB858" i="73"/>
  <c r="Z301" i="83"/>
  <c r="Y301" i="83"/>
  <c r="Z452" i="87"/>
  <c r="Y452" i="87"/>
  <c r="AC819" i="73"/>
  <c r="AB819" i="73"/>
  <c r="AC809" i="73"/>
  <c r="AB809" i="73"/>
  <c r="AC1117" i="73"/>
  <c r="AB1117" i="73"/>
  <c r="AB108" i="73"/>
  <c r="AC108" i="73"/>
  <c r="AB750" i="73"/>
  <c r="AC750" i="73"/>
  <c r="AB830" i="73"/>
  <c r="AC830" i="73"/>
  <c r="AC93" i="73"/>
  <c r="AB93" i="73"/>
  <c r="Y1046" i="87"/>
  <c r="Z1046" i="87"/>
  <c r="AB457" i="73"/>
  <c r="AC457" i="73"/>
  <c r="AC187" i="73"/>
  <c r="AB187" i="73"/>
  <c r="AC49" i="73"/>
  <c r="AB49" i="73"/>
  <c r="Z854" i="87"/>
  <c r="Y854" i="87"/>
  <c r="Y654" i="87"/>
  <c r="Z654" i="87"/>
  <c r="AB522" i="73"/>
  <c r="AC522" i="73"/>
  <c r="AB396" i="73"/>
  <c r="AC396" i="73"/>
  <c r="Z594" i="87"/>
  <c r="Y594" i="87"/>
  <c r="Z443" i="87"/>
  <c r="Y443" i="87"/>
  <c r="Y376" i="87"/>
  <c r="Z376" i="87"/>
  <c r="AB348" i="73"/>
  <c r="AC348" i="73"/>
  <c r="Y419" i="87"/>
  <c r="Z419" i="87"/>
  <c r="AC1126" i="73"/>
  <c r="AB1126" i="73"/>
  <c r="Y290" i="83"/>
  <c r="Z290" i="83"/>
  <c r="Y639" i="87"/>
  <c r="Z639" i="87"/>
  <c r="AB641" i="73"/>
  <c r="AC641" i="73"/>
  <c r="Z626" i="87"/>
  <c r="Y626" i="87"/>
  <c r="AC100" i="73"/>
  <c r="AB100" i="73"/>
  <c r="Y643" i="87"/>
  <c r="Z643" i="87"/>
  <c r="AC366" i="73"/>
  <c r="AB366" i="73"/>
  <c r="AB536" i="73"/>
  <c r="AC536" i="73"/>
  <c r="Y437" i="87"/>
  <c r="Z437" i="87"/>
  <c r="AB1016" i="73"/>
  <c r="AC1016" i="73"/>
  <c r="AB610" i="73"/>
  <c r="AC610" i="73"/>
  <c r="Z540" i="87"/>
  <c r="Y540" i="87"/>
  <c r="Y37" i="83"/>
  <c r="Z37" i="83"/>
  <c r="AC1115" i="73"/>
  <c r="AB1115" i="73"/>
  <c r="AC678" i="73"/>
  <c r="AB678" i="73"/>
  <c r="AC619" i="73"/>
  <c r="AB619" i="73"/>
  <c r="AB629" i="73"/>
  <c r="AC629" i="73"/>
  <c r="AC653" i="73"/>
  <c r="AB653" i="73"/>
  <c r="AB182" i="73"/>
  <c r="AC182" i="73"/>
  <c r="AC270" i="73"/>
  <c r="AB270" i="73"/>
  <c r="Y864" i="87"/>
  <c r="Z864" i="87"/>
  <c r="Y932" i="87"/>
  <c r="Z932" i="87"/>
  <c r="AC1167" i="73"/>
  <c r="AB1167" i="73"/>
  <c r="Y678" i="87"/>
  <c r="Z678" i="87"/>
  <c r="Z418" i="87"/>
  <c r="Y418" i="87"/>
  <c r="AC213" i="73"/>
  <c r="AB213" i="73"/>
  <c r="Y982" i="87"/>
  <c r="Z982" i="87"/>
  <c r="Z596" i="87"/>
  <c r="Y596" i="87"/>
  <c r="AB176" i="73"/>
  <c r="AC176" i="73"/>
  <c r="AB595" i="73"/>
  <c r="AC595" i="73"/>
  <c r="AB144" i="73"/>
  <c r="AC144" i="73"/>
  <c r="Y776" i="87"/>
  <c r="Z776" i="87"/>
  <c r="Y556" i="87"/>
  <c r="Z556" i="87"/>
  <c r="AB980" i="73"/>
  <c r="AC980" i="73"/>
  <c r="Y963" i="87"/>
  <c r="Z963" i="87"/>
  <c r="AC1063" i="73"/>
  <c r="AB1063" i="73"/>
  <c r="Z321" i="83"/>
  <c r="Y321" i="83"/>
  <c r="AC171" i="73"/>
  <c r="AB171" i="73"/>
  <c r="AB228" i="73"/>
  <c r="AC228" i="73"/>
  <c r="AB145" i="73"/>
  <c r="AC145" i="73"/>
  <c r="Z483" i="87"/>
  <c r="Y483" i="87"/>
  <c r="Z691" i="87"/>
  <c r="Y691" i="87"/>
  <c r="Z981" i="87"/>
  <c r="Y981" i="87"/>
  <c r="AC606" i="73"/>
  <c r="AB606" i="73"/>
  <c r="Z777" i="87"/>
  <c r="Y777" i="87"/>
  <c r="Y592" i="87"/>
  <c r="Z592" i="87"/>
  <c r="AC1113" i="73"/>
  <c r="AB1113" i="73"/>
  <c r="AC142" i="73"/>
  <c r="AB142" i="73"/>
  <c r="AB817" i="73"/>
  <c r="AC817" i="73"/>
  <c r="Z886" i="87"/>
  <c r="Y886" i="87"/>
  <c r="AB426" i="73"/>
  <c r="AC426" i="73"/>
  <c r="AB631" i="73"/>
  <c r="AC631" i="73"/>
  <c r="AC984" i="73"/>
  <c r="AB984" i="73"/>
  <c r="AB250" i="73"/>
  <c r="AC250" i="73"/>
  <c r="Z417" i="87"/>
  <c r="Y417" i="87"/>
  <c r="AB294" i="73"/>
  <c r="AC294" i="73"/>
  <c r="AB1131" i="73"/>
  <c r="AC1131" i="73"/>
  <c r="AC59" i="73"/>
  <c r="AB59" i="73"/>
  <c r="AC353" i="73"/>
  <c r="AB353" i="73"/>
  <c r="AB234" i="73"/>
  <c r="AC234" i="73"/>
  <c r="Z969" i="87"/>
  <c r="Y969" i="87"/>
  <c r="Z624" i="87"/>
  <c r="Y624" i="87"/>
  <c r="Z10" i="83"/>
  <c r="Y10" i="83"/>
  <c r="Z662" i="87"/>
  <c r="Y662" i="87"/>
  <c r="AC535" i="73"/>
  <c r="AB535" i="73"/>
  <c r="Z904" i="87"/>
  <c r="Y904" i="87"/>
  <c r="Z453" i="87"/>
  <c r="Y453" i="87"/>
  <c r="Y627" i="87"/>
  <c r="Z627" i="87"/>
  <c r="Z670" i="87"/>
  <c r="Y670" i="87"/>
  <c r="Y395" i="87"/>
  <c r="Z395" i="87"/>
  <c r="Y686" i="87"/>
  <c r="Z686" i="87"/>
  <c r="AB692" i="73"/>
  <c r="AC692" i="73"/>
  <c r="Z609" i="87"/>
  <c r="Y609" i="87"/>
  <c r="Y475" i="87"/>
  <c r="Z475" i="87"/>
  <c r="AC322" i="73"/>
  <c r="AB322" i="73"/>
  <c r="AC863" i="73"/>
  <c r="AB863" i="73"/>
  <c r="AC723" i="73"/>
  <c r="AB723" i="73"/>
  <c r="AC241" i="73"/>
  <c r="AB241" i="73"/>
  <c r="AC52" i="73"/>
  <c r="AB52" i="73"/>
  <c r="AB1137" i="73"/>
  <c r="AC1137" i="73"/>
  <c r="AB869" i="73"/>
  <c r="AC869" i="73"/>
  <c r="AB757" i="73"/>
  <c r="AC757" i="73"/>
  <c r="Y851" i="87"/>
  <c r="Z851" i="87"/>
  <c r="AB1169" i="73"/>
  <c r="AC1169" i="73"/>
  <c r="AC1011" i="73"/>
  <c r="AB1011" i="73"/>
  <c r="AB28" i="73"/>
  <c r="AC28" i="73"/>
  <c r="Z468" i="87"/>
  <c r="Y468" i="87"/>
  <c r="Y386" i="87"/>
  <c r="Z386" i="87"/>
  <c r="Y736" i="87"/>
  <c r="Z736" i="87"/>
  <c r="Z834" i="87"/>
  <c r="Y834" i="87"/>
  <c r="Y65" i="83"/>
  <c r="Z65" i="83"/>
  <c r="Y83" i="83"/>
  <c r="Z83" i="83"/>
  <c r="Z292" i="83"/>
  <c r="Y292" i="83"/>
  <c r="AB585" i="73"/>
  <c r="AC585" i="73"/>
  <c r="AC399" i="73"/>
  <c r="AB399" i="73"/>
  <c r="Y1062" i="87"/>
  <c r="Z1062" i="87"/>
  <c r="AB231" i="73"/>
  <c r="AC231" i="73"/>
  <c r="AC804" i="73"/>
  <c r="AB804" i="73"/>
  <c r="AC1085" i="73"/>
  <c r="AB1085" i="73"/>
  <c r="Z943" i="87"/>
  <c r="Y943" i="87"/>
  <c r="Z850" i="87"/>
  <c r="Y850" i="87"/>
  <c r="AB1006" i="73"/>
  <c r="AC1006" i="73"/>
  <c r="Z457" i="87"/>
  <c r="Y457" i="87"/>
  <c r="AB763" i="73"/>
  <c r="AC763" i="73"/>
  <c r="Z888" i="87"/>
  <c r="Y888" i="87"/>
  <c r="AC111" i="73"/>
  <c r="AB111" i="73"/>
  <c r="AB953" i="73"/>
  <c r="AC953" i="73"/>
  <c r="AB682" i="73"/>
  <c r="AC682" i="73"/>
  <c r="AC846" i="73"/>
  <c r="AB846" i="73"/>
  <c r="AB521" i="73"/>
  <c r="AC521" i="73"/>
  <c r="Y11" i="83"/>
  <c r="Z11" i="83"/>
  <c r="AC693" i="73"/>
  <c r="AB693" i="73"/>
  <c r="Y1022" i="87"/>
  <c r="Z1022" i="87"/>
  <c r="AB81" i="73"/>
  <c r="AC81" i="73"/>
  <c r="Z323" i="83"/>
  <c r="Y323" i="83"/>
  <c r="Y705" i="87"/>
  <c r="Z705" i="87"/>
  <c r="AB915" i="73"/>
  <c r="AC915" i="73"/>
  <c r="AC407" i="73"/>
  <c r="AB407" i="73"/>
  <c r="Y554" i="87"/>
  <c r="Z554" i="87"/>
  <c r="Z537" i="87"/>
  <c r="Y537" i="87"/>
  <c r="Z802" i="87"/>
  <c r="Y802" i="87"/>
  <c r="Z795" i="87"/>
  <c r="Y795" i="87"/>
  <c r="AB395" i="73"/>
  <c r="AC395" i="73"/>
  <c r="Y732" i="87"/>
  <c r="Z732" i="87"/>
  <c r="AB19" i="73"/>
  <c r="AC19" i="73"/>
  <c r="Y966" i="87"/>
  <c r="Z966" i="87"/>
  <c r="Y881" i="87"/>
  <c r="Z881" i="87"/>
  <c r="Z478" i="87"/>
  <c r="Y478" i="87"/>
  <c r="AC1004" i="73"/>
  <c r="AB1004" i="73"/>
  <c r="AC1099" i="73"/>
  <c r="AB1099" i="73"/>
  <c r="Y987" i="87"/>
  <c r="Z987" i="87"/>
  <c r="AC973" i="73"/>
  <c r="AB973" i="73"/>
  <c r="AC430" i="73"/>
  <c r="AB430" i="73"/>
  <c r="AC1082" i="73"/>
  <c r="AB1082" i="73"/>
  <c r="Z818" i="87"/>
  <c r="Y818" i="87"/>
  <c r="Y827" i="87"/>
  <c r="Z827" i="87"/>
  <c r="Y1074" i="87"/>
  <c r="Z1074" i="87"/>
  <c r="AB328" i="73"/>
  <c r="AC328" i="73"/>
  <c r="AC1171" i="73"/>
  <c r="AB1171" i="73"/>
  <c r="AB1202" i="73"/>
  <c r="AC1202" i="73"/>
  <c r="AB84" i="73"/>
  <c r="AC84" i="73"/>
  <c r="AC96" i="73"/>
  <c r="AB96" i="73"/>
  <c r="AB861" i="73"/>
  <c r="AC861" i="73"/>
  <c r="Z911" i="87"/>
  <c r="Y911" i="87"/>
  <c r="AB515" i="73"/>
  <c r="AC515" i="73"/>
  <c r="Y49" i="83"/>
  <c r="Z49" i="83"/>
  <c r="AB812" i="73"/>
  <c r="AC812" i="73"/>
  <c r="Z861" i="87"/>
  <c r="Y861" i="87"/>
  <c r="Y1015" i="87"/>
  <c r="Z1015" i="87"/>
  <c r="AC1018" i="73"/>
  <c r="AB1018" i="73"/>
  <c r="AB1028" i="73"/>
  <c r="AC1028" i="73"/>
  <c r="AB782" i="73"/>
  <c r="AC782" i="73"/>
  <c r="Y826" i="87"/>
  <c r="Z826" i="87"/>
  <c r="Y370" i="87"/>
  <c r="Z370" i="87"/>
  <c r="AB138" i="73"/>
  <c r="AC138" i="73"/>
  <c r="AB1141" i="73"/>
  <c r="AC1141" i="73"/>
  <c r="AC836" i="73"/>
  <c r="AB836" i="73"/>
  <c r="AB481" i="73"/>
  <c r="AC481" i="73"/>
  <c r="AB1022" i="73"/>
  <c r="AC1022" i="73"/>
  <c r="Z555" i="87"/>
  <c r="Y555" i="87"/>
  <c r="AC352" i="73"/>
  <c r="AB352" i="73"/>
  <c r="Z998" i="87"/>
  <c r="Y998" i="87"/>
  <c r="Z927" i="87"/>
  <c r="Y927" i="87"/>
  <c r="AB532" i="73"/>
  <c r="AC532" i="73"/>
  <c r="Y72" i="83"/>
  <c r="Z72" i="83"/>
  <c r="Z299" i="83"/>
  <c r="Y299" i="83"/>
  <c r="Z846" i="87"/>
  <c r="Y846" i="87"/>
  <c r="Z687" i="87"/>
  <c r="Y687" i="87"/>
  <c r="Y697" i="87"/>
  <c r="Z697" i="87"/>
  <c r="AB502" i="73"/>
  <c r="AC502" i="73"/>
  <c r="Z397" i="87"/>
  <c r="Y397" i="87"/>
  <c r="AC103" i="73"/>
  <c r="AB103" i="73"/>
  <c r="AB1095" i="73"/>
  <c r="AC1095" i="73"/>
  <c r="AC1150" i="73"/>
  <c r="AB1150" i="73"/>
  <c r="AC583" i="73"/>
  <c r="AB583" i="73"/>
  <c r="Y291" i="83"/>
  <c r="Z291" i="83"/>
  <c r="Y812" i="87"/>
  <c r="Z812" i="87"/>
  <c r="Y62" i="83"/>
  <c r="Z62" i="83"/>
  <c r="AC1111" i="73"/>
  <c r="AB1111" i="73"/>
  <c r="Y460" i="87"/>
  <c r="Z460" i="87"/>
  <c r="AC1138" i="73"/>
  <c r="AB1138" i="73"/>
  <c r="AC1146" i="73"/>
  <c r="AB1146" i="73"/>
  <c r="Z761" i="87"/>
  <c r="Y761" i="87"/>
  <c r="AB566" i="73"/>
  <c r="AC566" i="73"/>
  <c r="AC1057" i="73"/>
  <c r="AB1057" i="73"/>
  <c r="AB870" i="73"/>
  <c r="AC870" i="73"/>
  <c r="Z309" i="83"/>
  <c r="Y309" i="83"/>
  <c r="AC460" i="73"/>
  <c r="AB460" i="73"/>
  <c r="AB958" i="73"/>
  <c r="AC958" i="73"/>
  <c r="AC617" i="73"/>
  <c r="AB617" i="73"/>
  <c r="AB343" i="73"/>
  <c r="AC343" i="73"/>
  <c r="Z1033" i="87"/>
  <c r="Y1033" i="87"/>
  <c r="Z509" i="87"/>
  <c r="Y509" i="87"/>
  <c r="AC608" i="73"/>
  <c r="AB608" i="73"/>
  <c r="Y1072" i="87"/>
  <c r="Z1072" i="87"/>
  <c r="Z477" i="87"/>
  <c r="Y477" i="87"/>
  <c r="AC1097" i="73"/>
  <c r="AB1097" i="73"/>
  <c r="AC324" i="73"/>
  <c r="AB324" i="73"/>
  <c r="Y527" i="87"/>
  <c r="Z527" i="87"/>
  <c r="AC499" i="73"/>
  <c r="AB499" i="73"/>
  <c r="AC452" i="73"/>
  <c r="AB452" i="73"/>
  <c r="AB27" i="73"/>
  <c r="AC27" i="73"/>
  <c r="Y565" i="87"/>
  <c r="Z565" i="87"/>
  <c r="Y825" i="87"/>
  <c r="Z825" i="87"/>
  <c r="AC419" i="73"/>
  <c r="AB419" i="73"/>
  <c r="AC33" i="73"/>
  <c r="AB33" i="73"/>
  <c r="AB952" i="73"/>
  <c r="AC952" i="73"/>
  <c r="AC586" i="73"/>
  <c r="AB586" i="73"/>
  <c r="AC722" i="73"/>
  <c r="AB722" i="73"/>
  <c r="AB61" i="73"/>
  <c r="AC61" i="73"/>
  <c r="Z986" i="87"/>
  <c r="Y986" i="87"/>
  <c r="Y712" i="87"/>
  <c r="Z712" i="87"/>
  <c r="Y805" i="87"/>
  <c r="Z805" i="87"/>
  <c r="Y844" i="87"/>
  <c r="Z844" i="87"/>
  <c r="Y588" i="87"/>
  <c r="Z588" i="87"/>
  <c r="Z16" i="83"/>
  <c r="Y16" i="83"/>
  <c r="AC365" i="73"/>
  <c r="AB365" i="73"/>
  <c r="Z1064" i="87"/>
  <c r="Y1064" i="87"/>
  <c r="AC764" i="73"/>
  <c r="AB764" i="73"/>
  <c r="AB417" i="73"/>
  <c r="AC417" i="73"/>
  <c r="AC744" i="73"/>
  <c r="AB744" i="73"/>
  <c r="Y809" i="87"/>
  <c r="Z809" i="87"/>
  <c r="AB797" i="73"/>
  <c r="AC797" i="73"/>
  <c r="AB1043" i="73"/>
  <c r="AC1043" i="73"/>
  <c r="AC995" i="73"/>
  <c r="AB995" i="73"/>
  <c r="Z601" i="87"/>
  <c r="Y601" i="87"/>
  <c r="AC708" i="73"/>
  <c r="AB708" i="73"/>
  <c r="AC334" i="73"/>
  <c r="AB334" i="73"/>
  <c r="AB359" i="73"/>
  <c r="AC359" i="73"/>
  <c r="Z1012" i="87"/>
  <c r="Y1012" i="87"/>
  <c r="AC300" i="73"/>
  <c r="AB300" i="73"/>
  <c r="AB900" i="73"/>
  <c r="AC900" i="73"/>
  <c r="Y950" i="87"/>
  <c r="Z950" i="87"/>
  <c r="AB689" i="73"/>
  <c r="AC689" i="73"/>
  <c r="Y43" i="83"/>
  <c r="Z43" i="83"/>
  <c r="AB886" i="73"/>
  <c r="AC886" i="73"/>
  <c r="AB299" i="73"/>
  <c r="AC299" i="73"/>
  <c r="AB611" i="73"/>
  <c r="AC611" i="73"/>
  <c r="AC17" i="73"/>
  <c r="AB17" i="73"/>
  <c r="AC1168" i="73"/>
  <c r="AB1168" i="73"/>
  <c r="AC1159" i="73"/>
  <c r="AB1159" i="73"/>
  <c r="Z584" i="87"/>
  <c r="Y584" i="87"/>
  <c r="Z679" i="87"/>
  <c r="Y679" i="87"/>
  <c r="AB398" i="73"/>
  <c r="AC398" i="73"/>
  <c r="Y785" i="87"/>
  <c r="Z785" i="87"/>
  <c r="Y515" i="87"/>
  <c r="Z515" i="87"/>
  <c r="Y650" i="87"/>
  <c r="Z650" i="87"/>
  <c r="Z463" i="87"/>
  <c r="Y463" i="87"/>
  <c r="Y361" i="87"/>
  <c r="Z361" i="87"/>
  <c r="Y907" i="87"/>
  <c r="Z907" i="87"/>
  <c r="AC178" i="73"/>
  <c r="AB178" i="73"/>
  <c r="Y766" i="87"/>
  <c r="Z766" i="87"/>
  <c r="Z775" i="87"/>
  <c r="Y775" i="87"/>
  <c r="AB956" i="73"/>
  <c r="AC956" i="73"/>
  <c r="AC840" i="73"/>
  <c r="AB840" i="73"/>
  <c r="AC928" i="73"/>
  <c r="AB928" i="73"/>
  <c r="AC1013" i="73"/>
  <c r="AB1013" i="73"/>
  <c r="AC1030" i="73"/>
  <c r="AB1030" i="73"/>
  <c r="Z810" i="87"/>
  <c r="Y810" i="87"/>
  <c r="AB968" i="73"/>
  <c r="AC968" i="73"/>
  <c r="Y853" i="87"/>
  <c r="Z853" i="87"/>
  <c r="AB436" i="73"/>
  <c r="AC436" i="73"/>
  <c r="AC432" i="73"/>
  <c r="AB432" i="73"/>
  <c r="AC320" i="73"/>
  <c r="AB320" i="73"/>
  <c r="AC975" i="73"/>
  <c r="AB975" i="73"/>
  <c r="Y768" i="87"/>
  <c r="Z768" i="87"/>
  <c r="Z600" i="87"/>
  <c r="Y600" i="87"/>
  <c r="AC594" i="73"/>
  <c r="AB594" i="73"/>
  <c r="Z1032" i="87"/>
  <c r="Y1032" i="87"/>
  <c r="Z897" i="87"/>
  <c r="Y897" i="87"/>
  <c r="Z1021" i="87"/>
  <c r="Y1021" i="87"/>
  <c r="Z365" i="87"/>
  <c r="Y365" i="87"/>
  <c r="Z822" i="87"/>
  <c r="Y822" i="87"/>
  <c r="AC471" i="73"/>
  <c r="AB471" i="73"/>
  <c r="Z369" i="87"/>
  <c r="Y369" i="87"/>
  <c r="Y621" i="87"/>
  <c r="Z621" i="87"/>
  <c r="Y660" i="87"/>
  <c r="Z660" i="87"/>
  <c r="Y560" i="87"/>
  <c r="Z560" i="87"/>
  <c r="AB769" i="73"/>
  <c r="AC769" i="73"/>
  <c r="AC966" i="73"/>
  <c r="AB966" i="73"/>
  <c r="AC433" i="73"/>
  <c r="AB433" i="73"/>
  <c r="AC34" i="73"/>
  <c r="AB34" i="73"/>
  <c r="AB225" i="73"/>
  <c r="AC225" i="73"/>
  <c r="AC1071" i="73"/>
  <c r="AB1071" i="73"/>
  <c r="Z790" i="87"/>
  <c r="Y790" i="87"/>
  <c r="AB340" i="73"/>
  <c r="AC340" i="73"/>
  <c r="Y694" i="87"/>
  <c r="Z694" i="87"/>
  <c r="AC195" i="73"/>
  <c r="AB195" i="73"/>
  <c r="Z394" i="87"/>
  <c r="Y394" i="87"/>
  <c r="AB26" i="73"/>
  <c r="AC26" i="73"/>
  <c r="AC377" i="73"/>
  <c r="AB377" i="73"/>
  <c r="AB139" i="73"/>
  <c r="AC139" i="73"/>
  <c r="Y883" i="87"/>
  <c r="Z883" i="87"/>
  <c r="Z84" i="83"/>
  <c r="Y84" i="83"/>
  <c r="AC1089" i="73"/>
  <c r="AB1089" i="73"/>
  <c r="AB601" i="73"/>
  <c r="AC601" i="73"/>
  <c r="Z1008" i="87"/>
  <c r="Y1008" i="87"/>
  <c r="Y843" i="87"/>
  <c r="Z843" i="87"/>
  <c r="AC725" i="73"/>
  <c r="AB725" i="73"/>
  <c r="Y988" i="87"/>
  <c r="Z988" i="87"/>
  <c r="AB828" i="73"/>
  <c r="AC828" i="73"/>
  <c r="Z354" i="87"/>
  <c r="Y354" i="87"/>
  <c r="AB699" i="73"/>
  <c r="AC699" i="73"/>
  <c r="AB267" i="73"/>
  <c r="AC267" i="73"/>
  <c r="AC1079" i="73"/>
  <c r="AB1079" i="73"/>
  <c r="Z1009" i="87"/>
  <c r="Y1009" i="87"/>
  <c r="Y287" i="83"/>
  <c r="Z287" i="83"/>
  <c r="AC506" i="73"/>
  <c r="AB506" i="73"/>
  <c r="Y504" i="87"/>
  <c r="Z504" i="87"/>
  <c r="Z303" i="83"/>
  <c r="Y303" i="83"/>
  <c r="AC690" i="73"/>
  <c r="AB690" i="73"/>
  <c r="Z816" i="87"/>
  <c r="Y816" i="87"/>
  <c r="AB918" i="73"/>
  <c r="AC918" i="73"/>
  <c r="AB717" i="73"/>
  <c r="AC717" i="73"/>
  <c r="AC1087" i="73"/>
  <c r="AB1087" i="73"/>
  <c r="AC719" i="73"/>
  <c r="AB719" i="73"/>
  <c r="Y731" i="87"/>
  <c r="Z731" i="87"/>
  <c r="AB38" i="73"/>
  <c r="AC38" i="73"/>
  <c r="AC1127" i="73"/>
  <c r="AB1127" i="73"/>
  <c r="Z879" i="87"/>
  <c r="Y879" i="87"/>
  <c r="Z608" i="87"/>
  <c r="Y608" i="87"/>
  <c r="AB1005" i="73"/>
  <c r="AC1005" i="73"/>
  <c r="AC570" i="73"/>
  <c r="AB570" i="73"/>
  <c r="AB934" i="73"/>
  <c r="AC934" i="73"/>
  <c r="AC612" i="73"/>
  <c r="AB612" i="73"/>
  <c r="Y307" i="83"/>
  <c r="Z307" i="83"/>
  <c r="Z359" i="87"/>
  <c r="Y359" i="87"/>
  <c r="Y1034" i="87"/>
  <c r="Z1034" i="87"/>
  <c r="AB832" i="73"/>
  <c r="AC832" i="73"/>
  <c r="Y765" i="87"/>
  <c r="Z765" i="87"/>
  <c r="AB1191" i="73"/>
  <c r="AC1191" i="73"/>
  <c r="Y495" i="87"/>
  <c r="Z495" i="87"/>
  <c r="AB1048" i="73"/>
  <c r="AC1048" i="73"/>
  <c r="Z420" i="87"/>
  <c r="Y420" i="87"/>
  <c r="AC275" i="73"/>
  <c r="AB275" i="73"/>
  <c r="AC569" i="73"/>
  <c r="AB569" i="73"/>
  <c r="Y513" i="87"/>
  <c r="Z513" i="87"/>
  <c r="AC428" i="73"/>
  <c r="AB428" i="73"/>
  <c r="Y858" i="87"/>
  <c r="Z858" i="87"/>
  <c r="AB1002" i="73"/>
  <c r="AC1002" i="73"/>
  <c r="Y634" i="87"/>
  <c r="Z634" i="87"/>
  <c r="Z311" i="83"/>
  <c r="Y311" i="83"/>
  <c r="AB1156" i="73"/>
  <c r="AC1156" i="73"/>
  <c r="AB538" i="73"/>
  <c r="AC538" i="73"/>
  <c r="Z520" i="87"/>
  <c r="Y520" i="87"/>
  <c r="AC271" i="73"/>
  <c r="AB271" i="73"/>
  <c r="Z544" i="87"/>
  <c r="Y544" i="87"/>
  <c r="AC283" i="73"/>
  <c r="AB283" i="73"/>
  <c r="AC260" i="73"/>
  <c r="AB260" i="73"/>
  <c r="AB856" i="73"/>
  <c r="AC856" i="73"/>
  <c r="Y954" i="87"/>
  <c r="Z954" i="87"/>
  <c r="Z754" i="87"/>
  <c r="Y754" i="87"/>
  <c r="AB1059" i="73"/>
  <c r="AC1059" i="73"/>
  <c r="AC68" i="73"/>
  <c r="AB68" i="73"/>
  <c r="Z473" i="87"/>
  <c r="Y473" i="87"/>
  <c r="Y833" i="87"/>
  <c r="Z833" i="87"/>
  <c r="AB269" i="73"/>
  <c r="AC269" i="73"/>
  <c r="Y684" i="87"/>
  <c r="Z684" i="87"/>
  <c r="AC1017" i="73"/>
  <c r="AB1017" i="73"/>
  <c r="AB211" i="73"/>
  <c r="AC211" i="73"/>
  <c r="Z960" i="87"/>
  <c r="Y960" i="87"/>
  <c r="AC107" i="73"/>
  <c r="AB107" i="73"/>
  <c r="Y431" i="87"/>
  <c r="Z431" i="87"/>
  <c r="AB400" i="73"/>
  <c r="AC400" i="73"/>
  <c r="AC311" i="73"/>
  <c r="AB311" i="73"/>
  <c r="AC835" i="73"/>
  <c r="AB835" i="73"/>
  <c r="Y1053" i="87"/>
  <c r="Z1053" i="87"/>
  <c r="AC1186" i="73"/>
  <c r="AB1186" i="73"/>
  <c r="AC190" i="73"/>
  <c r="AB190" i="73"/>
  <c r="AB442" i="73"/>
  <c r="AC442" i="73"/>
  <c r="AC727" i="73"/>
  <c r="AB727" i="73"/>
  <c r="AB393" i="73"/>
  <c r="AC393" i="73"/>
  <c r="AC539" i="73"/>
  <c r="AB539" i="73"/>
  <c r="Y974" i="87"/>
  <c r="Z974" i="87"/>
  <c r="Z649" i="87"/>
  <c r="Y649" i="87"/>
  <c r="Z1084" i="87"/>
  <c r="Y1084" i="87"/>
  <c r="AB57" i="73"/>
  <c r="AC57" i="73"/>
  <c r="Y752" i="87"/>
  <c r="Z752" i="87"/>
  <c r="AC1135" i="73"/>
  <c r="AB1135" i="73"/>
  <c r="AC808" i="73"/>
  <c r="AB808" i="73"/>
  <c r="AB1104" i="73"/>
  <c r="AC1104" i="73"/>
  <c r="AC939" i="73"/>
  <c r="AB939" i="73"/>
  <c r="AB946" i="73"/>
  <c r="AC946" i="73"/>
  <c r="AC991" i="73"/>
  <c r="AB991" i="73"/>
  <c r="Z501" i="87"/>
  <c r="Y501" i="87"/>
  <c r="AC997" i="73"/>
  <c r="AB997" i="73"/>
  <c r="AB80" i="73"/>
  <c r="AC80" i="73"/>
  <c r="Z847" i="87"/>
  <c r="Y847" i="87"/>
  <c r="Z948" i="87"/>
  <c r="Y948" i="87"/>
  <c r="Z894" i="87"/>
  <c r="Y894" i="87"/>
  <c r="AB978" i="73"/>
  <c r="AC978" i="73"/>
  <c r="AC873" i="73"/>
  <c r="AB873" i="73"/>
  <c r="AC789" i="73"/>
  <c r="AB789" i="73"/>
  <c r="AC309" i="73"/>
  <c r="AB309" i="73"/>
  <c r="AB500" i="73"/>
  <c r="AC500" i="73"/>
  <c r="Z454" i="87"/>
  <c r="Y454" i="87"/>
  <c r="AB316" i="73"/>
  <c r="AC316" i="73"/>
  <c r="AB406" i="73"/>
  <c r="AC406" i="73"/>
  <c r="Y400" i="87"/>
  <c r="Z400" i="87"/>
  <c r="Z434" i="87"/>
  <c r="Y434" i="87"/>
  <c r="AB390" i="73"/>
  <c r="AC390" i="73"/>
  <c r="AB189" i="73"/>
  <c r="AC189" i="73"/>
  <c r="AB1084" i="73"/>
  <c r="AC1084" i="73"/>
  <c r="AB222" i="73"/>
  <c r="AC222" i="73"/>
  <c r="AC1177" i="73"/>
  <c r="AB1177" i="73"/>
  <c r="AB818" i="73"/>
  <c r="AC818" i="73"/>
  <c r="Y900" i="87"/>
  <c r="Z900" i="87"/>
  <c r="AC959" i="73"/>
  <c r="AB959" i="73"/>
  <c r="AC513" i="73"/>
  <c r="AB513" i="73"/>
  <c r="Y569" i="87"/>
  <c r="Z569" i="87"/>
  <c r="Y672" i="87"/>
  <c r="Z672" i="87"/>
  <c r="AC360" i="73"/>
  <c r="AB360" i="73"/>
  <c r="AC826" i="73"/>
  <c r="AB826" i="73"/>
  <c r="AB512" i="73"/>
  <c r="AC512" i="73"/>
  <c r="AB120" i="73"/>
  <c r="AC120" i="73"/>
  <c r="AC98" i="73"/>
  <c r="AB98" i="73"/>
  <c r="AB168" i="73"/>
  <c r="AC168" i="73"/>
  <c r="AC983" i="73"/>
  <c r="AB983" i="73"/>
  <c r="Y813" i="87"/>
  <c r="Z813" i="87"/>
  <c r="AC380" i="73"/>
  <c r="AB380" i="73"/>
  <c r="AC1026" i="73"/>
  <c r="AB1026" i="73"/>
  <c r="AC767" i="73"/>
  <c r="AB767" i="73"/>
  <c r="Y76" i="83"/>
  <c r="Z76" i="83"/>
  <c r="AB1201" i="73"/>
  <c r="AC1201" i="73"/>
  <c r="Z760" i="87"/>
  <c r="Y760" i="87"/>
  <c r="AB976" i="73"/>
  <c r="AC976" i="73"/>
  <c r="Y635" i="87"/>
  <c r="Z635" i="87"/>
  <c r="AB355" i="73"/>
  <c r="AC355" i="73"/>
  <c r="AB1105" i="73"/>
  <c r="AC1105" i="73"/>
  <c r="AC964" i="73"/>
  <c r="AB964" i="73"/>
  <c r="AB887" i="73"/>
  <c r="AC887" i="73"/>
  <c r="AB163" i="73"/>
  <c r="AC163" i="73"/>
  <c r="AC31" i="73"/>
  <c r="AB31" i="73"/>
  <c r="AC354" i="73"/>
  <c r="AB354" i="73"/>
  <c r="Y472" i="87"/>
  <c r="Z472" i="87"/>
  <c r="Y763" i="87"/>
  <c r="Z763" i="87"/>
  <c r="Y719" i="87"/>
  <c r="Z719" i="87"/>
  <c r="Y972" i="87"/>
  <c r="Z972" i="87"/>
  <c r="AC799" i="73"/>
  <c r="AB799" i="73"/>
  <c r="AC906" i="73"/>
  <c r="AB906" i="73"/>
  <c r="Z426" i="87"/>
  <c r="Y426" i="87"/>
  <c r="Y794" i="87"/>
  <c r="Z794" i="87"/>
  <c r="Y916" i="87"/>
  <c r="Z916" i="87"/>
  <c r="AC1001" i="73"/>
  <c r="AB1001" i="73"/>
  <c r="AB702" i="73"/>
  <c r="AC702" i="73"/>
  <c r="AC183" i="73"/>
  <c r="AB183" i="73"/>
  <c r="AB1024" i="73"/>
  <c r="AC1024" i="73"/>
  <c r="AB193" i="73"/>
  <c r="AC193" i="73"/>
  <c r="Z82" i="83"/>
  <c r="Y82" i="83"/>
  <c r="AB844" i="73"/>
  <c r="AC844" i="73"/>
  <c r="AB676" i="73"/>
  <c r="AC676" i="73"/>
  <c r="AC479" i="73"/>
  <c r="AB479" i="73"/>
  <c r="Y618" i="87"/>
  <c r="Z618" i="87"/>
  <c r="AC14" i="73"/>
  <c r="AB14" i="73"/>
  <c r="AB276" i="73"/>
  <c r="AC276" i="73"/>
  <c r="Y701" i="87"/>
  <c r="Z701" i="87"/>
  <c r="AC177" i="73"/>
  <c r="AB177" i="73"/>
  <c r="Z581" i="87"/>
  <c r="Y581" i="87"/>
  <c r="Z425" i="87"/>
  <c r="Y425" i="87"/>
  <c r="AB558" i="73"/>
  <c r="AC558" i="73"/>
  <c r="Z490" i="87"/>
  <c r="Y490" i="87"/>
  <c r="Z33" i="83"/>
  <c r="Y33" i="83"/>
  <c r="AB119" i="73"/>
  <c r="AC119" i="73"/>
  <c r="AB382" i="73"/>
  <c r="AC382" i="73"/>
  <c r="AB854" i="73"/>
  <c r="AC854" i="73"/>
  <c r="AB1065" i="73"/>
  <c r="AC1065" i="73"/>
  <c r="Z744" i="87"/>
  <c r="Y744" i="87"/>
  <c r="Y1040" i="87"/>
  <c r="Z1040" i="87"/>
  <c r="Z482" i="87"/>
  <c r="Y482" i="87"/>
  <c r="AC132" i="73"/>
  <c r="AB132" i="73"/>
  <c r="Z1069" i="87"/>
  <c r="Y1069" i="87"/>
  <c r="AB651" i="73"/>
  <c r="AC651" i="73"/>
  <c r="Z388" i="87"/>
  <c r="Y388" i="87"/>
  <c r="AB151" i="73"/>
  <c r="AC151" i="73"/>
  <c r="AB713" i="73"/>
  <c r="AC713" i="73"/>
  <c r="Z811" i="87"/>
  <c r="Y811" i="87"/>
  <c r="AB259" i="73"/>
  <c r="AC259" i="73"/>
  <c r="Z440" i="87"/>
  <c r="Y440" i="87"/>
  <c r="AC1182" i="73"/>
  <c r="AB1182" i="73"/>
  <c r="AC537" i="73"/>
  <c r="AB537" i="73"/>
  <c r="Z53" i="83"/>
  <c r="Y53" i="83"/>
  <c r="Z623" i="87"/>
  <c r="Y623" i="87"/>
  <c r="Y334" i="87"/>
  <c r="Z334" i="87"/>
  <c r="AB875" i="73"/>
  <c r="AC875" i="73"/>
  <c r="Y385" i="87"/>
  <c r="Z385" i="87"/>
  <c r="Z801" i="87"/>
  <c r="Y801" i="87"/>
  <c r="AC313" i="73"/>
  <c r="AB313" i="73"/>
  <c r="Z1029" i="87"/>
  <c r="Y1029" i="87"/>
  <c r="Y579" i="87"/>
  <c r="Z579" i="87"/>
  <c r="Z922" i="87"/>
  <c r="Y922" i="87"/>
  <c r="Z59" i="83"/>
  <c r="Y59" i="83"/>
  <c r="Z696" i="87"/>
  <c r="Y696" i="87"/>
  <c r="Y407" i="87"/>
  <c r="Z407" i="87"/>
  <c r="AB95" i="73"/>
  <c r="AC95" i="73"/>
  <c r="Y800" i="87"/>
  <c r="Z800" i="87"/>
  <c r="AC664" i="73"/>
  <c r="AB664" i="73"/>
  <c r="Y48" i="83"/>
  <c r="Z48" i="83"/>
  <c r="AB302" i="73"/>
  <c r="AC302" i="73"/>
  <c r="Y1019" i="87"/>
  <c r="Z1019" i="87"/>
  <c r="Z1054" i="87"/>
  <c r="Y1054" i="87"/>
  <c r="Z959" i="87"/>
  <c r="Y959" i="87"/>
  <c r="Z526" i="87"/>
  <c r="Y526" i="87"/>
  <c r="Z557" i="87"/>
  <c r="Y557" i="87"/>
  <c r="Y476" i="87"/>
  <c r="Z476" i="87"/>
  <c r="AC1176" i="73"/>
  <c r="AB1176" i="73"/>
  <c r="Z724" i="87"/>
  <c r="Y724" i="87"/>
  <c r="AB237" i="73"/>
  <c r="AC237" i="73"/>
  <c r="AC640" i="73"/>
  <c r="AB640" i="73"/>
  <c r="Y949" i="87"/>
  <c r="Z949" i="87"/>
  <c r="AB565" i="73"/>
  <c r="AC565" i="73"/>
  <c r="Y953" i="87"/>
  <c r="Z953" i="87"/>
  <c r="AC821" i="73"/>
  <c r="AB821" i="73"/>
  <c r="Z367" i="87"/>
  <c r="Y367" i="87"/>
  <c r="Y629" i="87"/>
  <c r="Z629" i="87"/>
  <c r="Z28" i="83"/>
  <c r="Y28" i="83"/>
  <c r="AC1188" i="73"/>
  <c r="AB1188" i="73"/>
  <c r="AB1094" i="73"/>
  <c r="AC1094" i="73"/>
  <c r="AC627" i="73"/>
  <c r="AB627" i="73"/>
  <c r="AB893" i="73"/>
  <c r="AC893" i="73"/>
  <c r="AB600" i="73"/>
  <c r="AC600" i="73"/>
  <c r="AB385" i="73"/>
  <c r="AC385" i="73"/>
  <c r="Z335" i="87"/>
  <c r="Y335" i="87"/>
  <c r="Y559" i="87"/>
  <c r="Z559" i="87"/>
  <c r="Y830" i="87"/>
  <c r="Z830" i="87"/>
  <c r="Z605" i="87"/>
  <c r="Y605" i="87"/>
  <c r="AB590" i="73"/>
  <c r="AC590" i="73"/>
  <c r="Y877" i="87"/>
  <c r="Z877" i="87"/>
  <c r="Z866" i="87"/>
  <c r="Y866" i="87"/>
  <c r="AC616" i="73"/>
  <c r="AB616" i="73"/>
  <c r="AC650" i="73"/>
  <c r="AB650" i="73"/>
  <c r="AC938" i="73"/>
  <c r="AB938" i="73"/>
  <c r="Y489" i="87"/>
  <c r="Z489" i="87"/>
  <c r="AC89" i="73"/>
  <c r="AB89" i="73"/>
  <c r="AC422" i="73"/>
  <c r="AB422" i="73"/>
  <c r="Z396" i="87"/>
  <c r="Y396" i="87"/>
  <c r="AC775" i="73"/>
  <c r="AB775" i="73"/>
  <c r="Z783" i="87"/>
  <c r="Y783" i="87"/>
  <c r="Z636" i="87"/>
  <c r="Y636" i="87"/>
  <c r="AC516" i="73"/>
  <c r="AB516" i="73"/>
  <c r="Y1082" i="87"/>
  <c r="Z1082" i="87"/>
  <c r="AC882" i="73"/>
  <c r="AB882" i="73"/>
  <c r="Y753" i="87"/>
  <c r="Z753" i="87"/>
  <c r="Y893" i="87"/>
  <c r="Z893" i="87"/>
  <c r="AB1165" i="73"/>
  <c r="AC1165" i="73"/>
  <c r="Z464" i="87"/>
  <c r="Y464" i="87"/>
  <c r="AC384" i="73"/>
  <c r="AB384" i="73"/>
  <c r="Z552" i="87"/>
  <c r="Y552" i="87"/>
  <c r="Z902" i="87"/>
  <c r="Y902" i="87"/>
  <c r="Y774" i="87"/>
  <c r="Z774" i="87"/>
  <c r="Z586" i="87"/>
  <c r="Y586" i="87"/>
  <c r="Y449" i="87"/>
  <c r="Z449" i="87"/>
  <c r="AC674" i="73"/>
  <c r="AB674" i="73"/>
  <c r="Z1036" i="87"/>
  <c r="Y1036" i="87"/>
  <c r="AB598" i="73"/>
  <c r="AC598" i="73"/>
  <c r="AC255" i="73"/>
  <c r="AB255" i="73"/>
  <c r="AB243" i="73"/>
  <c r="AC243" i="73"/>
  <c r="AB814" i="73"/>
  <c r="AC814" i="73"/>
  <c r="AB517" i="73"/>
  <c r="AC517" i="73"/>
  <c r="Z591" i="87"/>
  <c r="Y591" i="87"/>
  <c r="Y890" i="87"/>
  <c r="Z890" i="87"/>
  <c r="AC214" i="73"/>
  <c r="AB214" i="73"/>
  <c r="Z519" i="87"/>
  <c r="Y519" i="87"/>
  <c r="Z506" i="87"/>
  <c r="Y506" i="87"/>
  <c r="AC903" i="73"/>
  <c r="AB903" i="73"/>
  <c r="Y750" i="87"/>
  <c r="Z750" i="87"/>
  <c r="Y54" i="83"/>
  <c r="Z54" i="83"/>
  <c r="AB123" i="73"/>
  <c r="AC123" i="73"/>
  <c r="AB652" i="73"/>
  <c r="AC652" i="73"/>
  <c r="AC607" i="73"/>
  <c r="AB607" i="73"/>
  <c r="Y12" i="83"/>
  <c r="Z12" i="83"/>
  <c r="AC637" i="73"/>
  <c r="AB637" i="73"/>
  <c r="AB92" i="73"/>
  <c r="AC92" i="73"/>
  <c r="AC531" i="73"/>
  <c r="AB531" i="73"/>
  <c r="AC639" i="73"/>
  <c r="AB639" i="73"/>
  <c r="Y1003" i="87"/>
  <c r="Z1003" i="87"/>
  <c r="AC989" i="73"/>
  <c r="AB989" i="73"/>
  <c r="AB926" i="73"/>
  <c r="AC926" i="73"/>
  <c r="AC1184" i="73"/>
  <c r="AB1184" i="73"/>
  <c r="AB381" i="73"/>
  <c r="AC381" i="73"/>
  <c r="AB604" i="73"/>
  <c r="AC604" i="73"/>
  <c r="Y364" i="87"/>
  <c r="Z364" i="87"/>
  <c r="AB988" i="73"/>
  <c r="AC988" i="73"/>
  <c r="Y535" i="87"/>
  <c r="Z535" i="87"/>
  <c r="Z505" i="87"/>
  <c r="Y505" i="87"/>
  <c r="AC1050" i="73"/>
  <c r="AB1050" i="73"/>
  <c r="AB816" i="73"/>
  <c r="AC816" i="73"/>
  <c r="Z1002" i="87"/>
  <c r="Y1002" i="87"/>
  <c r="AC770" i="73"/>
  <c r="AB770" i="73"/>
  <c r="AC533" i="73"/>
  <c r="AB533" i="73"/>
  <c r="Y814" i="87"/>
  <c r="Z814" i="87"/>
  <c r="AC704" i="73"/>
  <c r="AB704" i="73"/>
  <c r="AC738" i="73"/>
  <c r="AB738" i="73"/>
  <c r="AB443" i="73"/>
  <c r="AC443" i="73"/>
  <c r="AB1080" i="73"/>
  <c r="AC1080" i="73"/>
  <c r="AB777" i="73"/>
  <c r="AC777" i="73"/>
  <c r="AC951" i="73"/>
  <c r="AB951" i="73"/>
  <c r="AB1123" i="73"/>
  <c r="AC1123" i="73"/>
  <c r="Z529" i="87"/>
  <c r="Y529" i="87"/>
  <c r="AC464" i="73"/>
  <c r="AB464" i="73"/>
  <c r="AB344" i="73"/>
  <c r="AC344" i="73"/>
  <c r="AC495" i="73"/>
  <c r="AB495" i="73"/>
  <c r="Y874" i="87"/>
  <c r="Z874" i="87"/>
  <c r="Z857" i="87"/>
  <c r="Y857" i="87"/>
  <c r="AB258" i="73"/>
  <c r="AC258" i="73"/>
  <c r="Y641" i="87"/>
  <c r="Z641" i="87"/>
  <c r="AC661" i="73"/>
  <c r="AB661" i="73"/>
  <c r="AB224" i="73"/>
  <c r="AC224" i="73"/>
  <c r="AC220" i="73"/>
  <c r="AB220" i="73"/>
  <c r="AC449" i="73"/>
  <c r="AB449" i="73"/>
  <c r="AC963" i="73"/>
  <c r="AB963" i="73"/>
  <c r="AB786" i="73"/>
  <c r="AC786" i="73"/>
  <c r="AC726" i="73"/>
  <c r="AB726" i="73"/>
  <c r="Y430" i="87"/>
  <c r="Z430" i="87"/>
  <c r="Z1056" i="87"/>
  <c r="Y1056" i="87"/>
  <c r="AB77" i="73"/>
  <c r="AC77" i="73"/>
  <c r="AB698" i="73"/>
  <c r="AC698" i="73"/>
  <c r="AB544" i="73"/>
  <c r="AC544" i="73"/>
  <c r="AB1125" i="73"/>
  <c r="AC1125" i="73"/>
  <c r="AC557" i="73"/>
  <c r="AB557" i="73"/>
  <c r="AB164" i="73"/>
  <c r="AC164" i="73"/>
  <c r="AB743" i="73"/>
  <c r="AC743" i="73"/>
  <c r="Z572" i="87"/>
  <c r="Y572" i="87"/>
  <c r="Z517" i="87"/>
  <c r="Y517" i="87"/>
  <c r="AC349" i="73"/>
  <c r="AB349" i="73"/>
  <c r="AC941" i="73"/>
  <c r="AB941" i="73"/>
  <c r="AC904" i="73"/>
  <c r="AB904" i="73"/>
  <c r="AC768" i="73"/>
  <c r="AB768" i="73"/>
  <c r="Y521" i="87"/>
  <c r="Z521" i="87"/>
  <c r="Y676" i="87"/>
  <c r="Z676" i="87"/>
  <c r="AB257" i="73"/>
  <c r="AC257" i="73"/>
  <c r="AC504" i="73"/>
  <c r="AB504" i="73"/>
  <c r="AC901" i="73"/>
  <c r="AB901" i="73"/>
  <c r="AC709" i="73"/>
  <c r="AB709" i="73"/>
  <c r="Y741" i="87"/>
  <c r="Z741" i="87"/>
  <c r="AB477" i="73"/>
  <c r="AC477" i="73"/>
  <c r="AC315" i="73"/>
  <c r="AB315" i="73"/>
  <c r="Z587" i="87"/>
  <c r="Y587" i="87"/>
  <c r="AB494" i="73"/>
  <c r="AC494" i="73"/>
  <c r="Y585" i="87"/>
  <c r="Z585" i="87"/>
  <c r="AC112" i="73"/>
  <c r="AB112" i="73"/>
  <c r="AB803" i="73"/>
  <c r="AC803" i="73"/>
  <c r="Y1039" i="87"/>
  <c r="Z1039" i="87"/>
  <c r="AB35" i="73"/>
  <c r="AC35" i="73"/>
  <c r="AC584" i="73"/>
  <c r="AB584" i="73"/>
  <c r="Z14" i="83"/>
  <c r="Y14" i="83"/>
  <c r="Y930" i="87"/>
  <c r="Z930" i="87"/>
  <c r="Y958" i="87"/>
  <c r="Z958" i="87"/>
  <c r="AC696" i="73"/>
  <c r="AB696" i="73"/>
  <c r="AC484" i="73"/>
  <c r="AB484" i="73"/>
  <c r="Z313" i="83"/>
  <c r="Y313" i="83"/>
  <c r="AC1096" i="73"/>
  <c r="AB1096" i="73"/>
  <c r="AB541" i="73"/>
  <c r="AC541" i="73"/>
  <c r="AB169" i="73"/>
  <c r="AC169" i="73"/>
  <c r="AB72" i="73"/>
  <c r="AC72" i="73"/>
  <c r="AB679" i="73"/>
  <c r="AC679" i="73"/>
  <c r="AC379" i="73"/>
  <c r="AB379" i="73"/>
  <c r="Y469" i="87"/>
  <c r="Z469" i="87"/>
  <c r="Y409" i="87"/>
  <c r="Z409" i="87"/>
  <c r="AC65" i="73"/>
  <c r="AB65" i="73"/>
  <c r="AB527" i="73"/>
  <c r="AC527" i="73"/>
  <c r="Z363" i="87"/>
  <c r="Y363" i="87"/>
  <c r="AC667" i="73"/>
  <c r="AB667" i="73"/>
  <c r="AC314" i="73"/>
  <c r="AB314" i="73"/>
  <c r="AC813" i="73"/>
  <c r="AB813" i="73"/>
  <c r="Z945" i="87"/>
  <c r="Y945" i="87"/>
  <c r="AC1174" i="73"/>
  <c r="AB1174" i="73"/>
  <c r="Z955" i="87"/>
  <c r="Y955" i="87"/>
  <c r="Z381" i="87"/>
  <c r="Y381" i="87"/>
  <c r="Z373" i="87"/>
  <c r="Y373" i="87"/>
  <c r="Z429" i="87"/>
  <c r="Y429" i="87"/>
  <c r="AC630" i="73"/>
  <c r="AB630" i="73"/>
  <c r="Z997" i="87"/>
  <c r="Y997" i="87"/>
  <c r="AB342" i="73"/>
  <c r="AC342" i="73"/>
  <c r="Y967" i="87"/>
  <c r="Z967" i="87"/>
  <c r="Z677" i="87"/>
  <c r="Y677" i="87"/>
  <c r="Y398" i="87"/>
  <c r="Z398" i="87"/>
  <c r="Z541" i="87"/>
  <c r="Y541" i="87"/>
  <c r="AC184" i="73"/>
  <c r="AB184" i="73"/>
  <c r="Y289" i="83"/>
  <c r="Z289" i="83"/>
  <c r="Y79" i="83"/>
  <c r="Z79" i="83"/>
  <c r="Z344" i="87"/>
  <c r="Y344" i="87"/>
  <c r="AC948" i="73"/>
  <c r="AB948" i="73"/>
  <c r="Y375" i="87"/>
  <c r="Z375" i="87"/>
  <c r="AC1175" i="73"/>
  <c r="AB1175" i="73"/>
  <c r="AB523" i="73"/>
  <c r="AC523" i="73"/>
  <c r="AC362" i="73"/>
  <c r="AB362" i="73"/>
  <c r="AB295" i="73"/>
  <c r="AC295" i="73"/>
  <c r="AB166" i="73"/>
  <c r="AC166" i="73"/>
  <c r="AC543" i="73"/>
  <c r="AB543" i="73"/>
  <c r="AC480" i="73"/>
  <c r="AB480" i="73"/>
  <c r="AC503" i="73"/>
  <c r="AB503" i="73"/>
  <c r="Z543" i="87"/>
  <c r="Y543" i="87"/>
  <c r="Y1049" i="87"/>
  <c r="Z1049" i="87"/>
  <c r="Y806" i="87"/>
  <c r="Z806" i="87"/>
  <c r="Y524" i="87"/>
  <c r="Z524" i="87"/>
  <c r="AB1088" i="73"/>
  <c r="AC1088" i="73"/>
  <c r="AB1034" i="73"/>
  <c r="AC1034" i="73"/>
  <c r="Y695" i="87"/>
  <c r="Z695" i="87"/>
  <c r="AB829" i="73"/>
  <c r="AC829" i="73"/>
  <c r="AB736" i="73"/>
  <c r="AC736" i="73"/>
  <c r="Z971" i="87"/>
  <c r="Y971" i="87"/>
  <c r="Y562" i="87"/>
  <c r="Z562" i="87"/>
  <c r="AC1144" i="73"/>
  <c r="AB1144" i="73"/>
  <c r="AC1021" i="73"/>
  <c r="AB1021" i="73"/>
  <c r="AB1015" i="73"/>
  <c r="AC1015" i="73"/>
  <c r="Y946" i="87"/>
  <c r="Z946" i="87"/>
  <c r="Y338" i="87"/>
  <c r="Z338" i="87"/>
  <c r="Z917" i="87"/>
  <c r="Y917" i="87"/>
  <c r="Y909" i="87"/>
  <c r="Z909" i="87"/>
  <c r="Z530" i="87"/>
  <c r="Y530" i="87"/>
  <c r="AC965" i="73"/>
  <c r="AB965" i="73"/>
  <c r="Z1047" i="87"/>
  <c r="Y1047" i="87"/>
  <c r="AC1129" i="73"/>
  <c r="AB1129" i="73"/>
  <c r="AB325" i="73"/>
  <c r="AC325" i="73"/>
  <c r="Y1001" i="87"/>
  <c r="Z1001" i="87"/>
  <c r="AC1078" i="73"/>
  <c r="AB1078" i="73"/>
  <c r="AC347" i="73"/>
  <c r="AB347" i="73"/>
  <c r="AB44" i="73"/>
  <c r="AC44" i="73"/>
  <c r="Y74" i="83"/>
  <c r="Z74" i="83"/>
  <c r="Z64" i="83"/>
  <c r="Y64" i="83"/>
  <c r="AC137" i="73"/>
  <c r="AB137" i="73"/>
  <c r="AC472" i="73"/>
  <c r="AB472" i="73"/>
  <c r="Z921" i="87"/>
  <c r="Y921" i="87"/>
  <c r="AB118" i="73"/>
  <c r="AC118" i="73"/>
  <c r="AC104" i="73"/>
  <c r="AB104" i="73"/>
  <c r="Y632" i="87"/>
  <c r="Z632" i="87"/>
  <c r="AC1189" i="73"/>
  <c r="AB1189" i="73"/>
  <c r="AC37" i="73"/>
  <c r="AB37" i="73"/>
  <c r="AC69" i="73"/>
  <c r="AB69" i="73"/>
  <c r="AC852" i="73"/>
  <c r="AB852" i="73"/>
  <c r="AC1194" i="73"/>
  <c r="AB1194" i="73"/>
  <c r="Z358" i="87"/>
  <c r="Y358" i="87"/>
  <c r="Y346" i="87"/>
  <c r="Z346" i="87"/>
  <c r="AC1041" i="73"/>
  <c r="AB1041" i="73"/>
  <c r="AC43" i="73"/>
  <c r="AB43" i="73"/>
  <c r="AB317" i="73"/>
  <c r="AC317" i="73"/>
  <c r="Y1055" i="87"/>
  <c r="Z1055" i="87"/>
  <c r="Z718" i="87"/>
  <c r="Y718" i="87"/>
  <c r="AB969" i="73"/>
  <c r="AC969" i="73"/>
  <c r="Y533" i="87"/>
  <c r="Z533" i="87"/>
  <c r="AC618" i="73"/>
  <c r="AB618" i="73"/>
  <c r="Y38" i="83"/>
  <c r="Z38" i="83"/>
  <c r="AC800" i="73"/>
  <c r="AB800" i="73"/>
  <c r="Y318" i="83"/>
  <c r="Z318" i="83"/>
  <c r="AC493" i="73"/>
  <c r="AB493" i="73"/>
  <c r="AB1193" i="73"/>
  <c r="AC1193" i="73"/>
  <c r="Z56" i="83"/>
  <c r="Y56" i="83"/>
  <c r="Y891" i="87"/>
  <c r="Z891" i="87"/>
  <c r="Y68" i="83"/>
  <c r="Z68" i="83"/>
  <c r="AC140" i="73"/>
  <c r="AB140" i="73"/>
  <c r="AC850" i="73"/>
  <c r="AB850" i="73"/>
  <c r="AB1027" i="73"/>
  <c r="AC1027" i="73"/>
  <c r="AC192" i="73"/>
  <c r="AB192" i="73"/>
  <c r="Y951" i="87"/>
  <c r="Z951" i="87"/>
  <c r="Y71" i="83"/>
  <c r="Z71" i="83"/>
  <c r="Z745" i="87"/>
  <c r="Y745" i="87"/>
  <c r="Y355" i="87"/>
  <c r="Z355" i="87"/>
  <c r="Z539" i="87"/>
  <c r="Y539" i="87"/>
  <c r="Z1059" i="87"/>
  <c r="Y1059" i="87"/>
  <c r="Z799" i="87"/>
  <c r="Y799" i="87"/>
  <c r="AB1055" i="73"/>
  <c r="AC1055" i="73"/>
  <c r="Z1057" i="87"/>
  <c r="Y1057" i="87"/>
  <c r="Z808" i="87"/>
  <c r="Y808" i="87"/>
  <c r="AC823" i="73"/>
  <c r="AB823" i="73"/>
  <c r="Y652" i="87"/>
  <c r="Z652" i="87"/>
  <c r="Y758" i="87"/>
  <c r="Z758" i="87"/>
  <c r="AC76" i="73"/>
  <c r="AB76" i="73"/>
  <c r="AB312" i="73"/>
  <c r="AC312" i="73"/>
  <c r="AB827" i="73"/>
  <c r="AC827" i="73"/>
  <c r="AB554" i="73"/>
  <c r="AC554" i="73"/>
  <c r="Y29" i="83"/>
  <c r="Z29" i="83"/>
  <c r="AC1068" i="73"/>
  <c r="AB1068" i="73"/>
  <c r="AC921" i="73"/>
  <c r="AB921" i="73"/>
  <c r="AB198" i="73"/>
  <c r="AC198" i="73"/>
  <c r="AC498" i="73"/>
  <c r="AB498" i="73"/>
  <c r="AB520" i="73"/>
  <c r="AC520" i="73"/>
  <c r="Z81" i="83"/>
  <c r="Y81" i="83"/>
  <c r="AB307" i="73"/>
  <c r="AC307" i="73"/>
  <c r="AB67" i="73"/>
  <c r="AC67" i="73"/>
  <c r="Z773" i="87"/>
  <c r="Y773" i="87"/>
  <c r="AB403" i="73"/>
  <c r="AC403" i="73"/>
  <c r="Y41" i="83"/>
  <c r="Z41" i="83"/>
  <c r="AC24" i="73"/>
  <c r="AB24" i="73"/>
  <c r="AC561" i="73"/>
  <c r="AB561" i="73"/>
  <c r="AB200" i="73"/>
  <c r="AC200" i="73"/>
  <c r="AB1122" i="73"/>
  <c r="AC1122" i="73"/>
  <c r="AC1070" i="73"/>
  <c r="AB1070" i="73"/>
  <c r="AC559" i="73"/>
  <c r="AB559" i="73"/>
  <c r="Z743" i="87"/>
  <c r="Y743" i="87"/>
  <c r="AC1053" i="73"/>
  <c r="AB1053" i="73"/>
  <c r="Z445" i="87"/>
  <c r="Y445" i="87"/>
  <c r="Y727" i="87"/>
  <c r="Z727" i="87"/>
  <c r="AC94" i="73"/>
  <c r="AB94" i="73"/>
  <c r="Z599" i="87"/>
  <c r="Y599" i="87"/>
  <c r="AC974" i="73"/>
  <c r="AB974" i="73"/>
  <c r="AB113" i="73"/>
  <c r="AC113" i="73"/>
  <c r="Y1083" i="87"/>
  <c r="Z1083" i="87"/>
  <c r="Z340" i="87"/>
  <c r="Y340" i="87"/>
  <c r="Y914" i="87"/>
  <c r="Z914" i="87"/>
  <c r="Y408" i="87"/>
  <c r="Z408" i="87"/>
  <c r="Z1078" i="87"/>
  <c r="Y1078" i="87"/>
  <c r="AB847" i="73"/>
  <c r="AC847" i="73"/>
  <c r="Z979" i="87"/>
  <c r="Y979" i="87"/>
  <c r="AB550" i="73"/>
  <c r="AC550" i="73"/>
  <c r="Y771" i="87"/>
  <c r="Z771" i="87"/>
  <c r="AC421" i="73"/>
  <c r="AB421" i="73"/>
  <c r="AB758" i="73"/>
  <c r="AC758" i="73"/>
  <c r="Y918" i="87"/>
  <c r="Z918" i="87"/>
  <c r="AB75" i="73"/>
  <c r="AC75" i="73"/>
  <c r="AB99" i="73"/>
  <c r="AC99" i="73"/>
  <c r="AC756" i="73"/>
  <c r="AB756" i="73"/>
  <c r="Z716" i="87"/>
  <c r="Y716" i="87"/>
  <c r="Z390" i="87"/>
  <c r="Y390" i="87"/>
  <c r="Y57" i="83"/>
  <c r="Z57" i="83"/>
  <c r="Y602" i="87"/>
  <c r="Z602" i="87"/>
  <c r="AB339" i="73"/>
  <c r="AC339" i="73"/>
  <c r="Y892" i="87"/>
  <c r="Z892" i="87"/>
  <c r="AB563" i="73"/>
  <c r="AC563" i="73"/>
  <c r="Z804" i="87"/>
  <c r="Y804" i="87"/>
  <c r="AB917" i="73"/>
  <c r="AC917" i="73"/>
  <c r="Y349" i="87"/>
  <c r="Z349" i="87"/>
  <c r="AB779" i="73"/>
  <c r="AC779" i="73"/>
  <c r="Z22" i="83"/>
  <c r="Y22" i="83"/>
  <c r="AB1049" i="73"/>
  <c r="AC1049" i="73"/>
  <c r="Y32" i="83"/>
  <c r="Z32" i="83"/>
  <c r="Z878" i="87"/>
  <c r="Y878" i="87"/>
  <c r="AC465" i="73"/>
  <c r="AB465" i="73"/>
  <c r="Y21" i="83"/>
  <c r="Z21" i="83"/>
  <c r="Y15" i="83"/>
  <c r="Z15" i="83"/>
  <c r="AB97" i="73"/>
  <c r="AC97" i="73"/>
  <c r="AB634" i="73"/>
  <c r="AC634" i="73"/>
  <c r="Y706" i="87"/>
  <c r="Z706" i="87"/>
  <c r="AB919" i="73"/>
  <c r="AC919" i="73"/>
  <c r="AC201" i="73"/>
  <c r="AB201" i="73"/>
  <c r="AC745" i="73"/>
  <c r="AB745" i="73"/>
  <c r="AC760" i="73"/>
  <c r="AB760" i="73"/>
  <c r="AC410" i="73"/>
  <c r="AB410" i="73"/>
  <c r="AC413" i="73"/>
  <c r="AB413" i="73"/>
  <c r="AB469" i="73"/>
  <c r="AC469" i="73"/>
  <c r="Z480" i="87"/>
  <c r="Y480" i="87"/>
  <c r="Y708" i="87"/>
  <c r="Z708" i="87"/>
  <c r="AB1000" i="73"/>
  <c r="AC1000" i="73"/>
  <c r="Z553" i="87"/>
  <c r="Y553" i="87"/>
  <c r="Z583" i="87"/>
  <c r="Y583" i="87"/>
  <c r="AC865" i="73"/>
  <c r="AB865" i="73"/>
  <c r="Z1038" i="87"/>
  <c r="Y1038" i="87"/>
  <c r="AC665" i="73"/>
  <c r="AB665" i="73"/>
  <c r="Y371" i="87"/>
  <c r="Z371" i="87"/>
  <c r="AB394" i="73"/>
  <c r="AC394" i="73"/>
  <c r="AC1046" i="73"/>
  <c r="AB1046" i="73"/>
  <c r="AC356" i="73"/>
  <c r="AB356" i="73"/>
  <c r="Z317" i="83"/>
  <c r="Y317" i="83"/>
  <c r="Y1016" i="87"/>
  <c r="Z1016" i="87"/>
  <c r="AB370" i="73"/>
  <c r="AC370" i="73"/>
  <c r="AB749" i="73"/>
  <c r="AC749" i="73"/>
  <c r="AC455" i="73"/>
  <c r="AB455" i="73"/>
  <c r="Y638" i="87"/>
  <c r="Z638" i="87"/>
  <c r="AB303" i="73"/>
  <c r="AC303" i="73"/>
  <c r="AB485" i="73"/>
  <c r="AC485" i="73"/>
  <c r="AC556" i="73"/>
  <c r="AB556" i="73"/>
  <c r="Z926" i="87"/>
  <c r="Y926" i="87"/>
  <c r="AB879" i="73"/>
  <c r="AC879" i="73"/>
  <c r="AC625" i="73"/>
  <c r="AB625" i="73"/>
  <c r="Z433" i="87"/>
  <c r="Y433" i="87"/>
  <c r="AC1086" i="73"/>
  <c r="AB1086" i="73"/>
  <c r="AB796" i="73"/>
  <c r="AC796" i="73"/>
  <c r="AB288" i="73"/>
  <c r="AC288" i="73"/>
  <c r="AB911" i="73"/>
  <c r="AC911" i="73"/>
  <c r="AC703" i="73"/>
  <c r="AB703" i="73"/>
  <c r="Z931" i="87"/>
  <c r="Y931" i="87"/>
  <c r="Y516" i="87"/>
  <c r="Z516" i="87"/>
  <c r="AB1081" i="73"/>
  <c r="AC1081" i="73"/>
  <c r="Y578" i="87"/>
  <c r="Z578" i="87"/>
  <c r="Y961" i="87"/>
  <c r="Z961" i="87"/>
  <c r="Z735" i="87"/>
  <c r="Y735" i="87"/>
  <c r="Y663" i="87"/>
  <c r="Z663" i="87"/>
  <c r="AC39" i="73"/>
  <c r="AB39" i="73"/>
  <c r="AB210" i="73"/>
  <c r="AC210" i="73"/>
  <c r="AB1143" i="73"/>
  <c r="AC1143" i="73"/>
  <c r="Z379" i="87"/>
  <c r="Y379" i="87"/>
  <c r="Y582" i="87"/>
  <c r="Z582" i="87"/>
  <c r="AC488" i="73"/>
  <c r="AB488" i="73"/>
  <c r="Y423" i="87"/>
  <c r="Z423" i="87"/>
  <c r="Y990" i="87"/>
  <c r="Z990" i="87"/>
  <c r="AC931" i="73"/>
  <c r="AB931" i="73"/>
  <c r="Z739" i="87"/>
  <c r="Y739" i="87"/>
  <c r="AC194" i="73"/>
  <c r="AB194" i="73"/>
  <c r="AC409" i="73"/>
  <c r="AB409" i="73"/>
  <c r="Y1011" i="87"/>
  <c r="Z1011" i="87"/>
  <c r="AC88" i="73"/>
  <c r="AB88" i="73"/>
  <c r="Z885" i="87"/>
  <c r="Y885" i="87"/>
  <c r="Y729" i="87"/>
  <c r="Z729" i="87"/>
  <c r="AC357" i="73"/>
  <c r="AB357" i="73"/>
  <c r="Z915" i="87"/>
  <c r="Y915" i="87"/>
  <c r="AC790" i="73"/>
  <c r="AB790" i="73"/>
  <c r="AB1133" i="73"/>
  <c r="AC1133" i="73"/>
  <c r="AB208" i="73"/>
  <c r="AC208" i="73"/>
  <c r="Z908" i="87"/>
  <c r="Y908" i="87"/>
  <c r="AB518" i="73"/>
  <c r="AC518" i="73"/>
  <c r="AC802" i="73"/>
  <c r="AB802" i="73"/>
  <c r="AB388" i="73"/>
  <c r="AC388" i="73"/>
  <c r="AB654" i="73"/>
  <c r="AC654" i="73"/>
  <c r="AC807" i="73"/>
  <c r="AB807" i="73"/>
  <c r="AC149" i="73"/>
  <c r="AB149" i="73"/>
  <c r="AC263" i="73"/>
  <c r="AB263" i="73"/>
  <c r="Z815" i="87"/>
  <c r="Y815" i="87"/>
  <c r="Z871" i="87"/>
  <c r="Y871" i="87"/>
  <c r="AB1003" i="73"/>
  <c r="AC1003" i="73"/>
  <c r="Y648" i="87"/>
  <c r="Z648" i="87"/>
  <c r="AC987" i="73"/>
  <c r="AB987" i="73"/>
  <c r="AB907" i="73"/>
  <c r="AC907" i="73"/>
  <c r="AB173" i="73"/>
  <c r="AC173" i="73"/>
  <c r="Z787" i="87"/>
  <c r="Y787" i="87"/>
  <c r="AC706" i="73"/>
  <c r="AB706" i="73"/>
  <c r="AC785" i="73"/>
  <c r="AB785" i="73"/>
  <c r="Z542" i="87"/>
  <c r="Y542" i="87"/>
  <c r="AB945" i="73"/>
  <c r="AC945" i="73"/>
  <c r="AC878" i="73"/>
  <c r="AB878" i="73"/>
  <c r="AC733" i="73"/>
  <c r="AB733" i="73"/>
  <c r="AB890" i="73"/>
  <c r="AC890" i="73"/>
  <c r="Z8" i="83"/>
  <c r="Y8" i="83"/>
  <c r="Z630" i="87"/>
  <c r="Y630" i="87"/>
  <c r="Y611" i="87"/>
  <c r="Z611" i="87"/>
  <c r="AC884" i="73"/>
  <c r="AB884" i="73"/>
  <c r="Y467" i="87"/>
  <c r="Z467" i="87"/>
  <c r="AB999" i="73"/>
  <c r="AC999" i="73"/>
  <c r="AB252" i="73"/>
  <c r="AC252" i="73"/>
  <c r="AB924" i="73"/>
  <c r="AC924" i="73"/>
  <c r="AC1142" i="73"/>
  <c r="AB1142" i="73"/>
  <c r="Z44" i="83"/>
  <c r="Y44" i="83"/>
  <c r="AC1023" i="73"/>
  <c r="AB1023" i="73"/>
  <c r="AC1038" i="73"/>
  <c r="AB1038" i="73"/>
  <c r="AB279" i="73"/>
  <c r="AC279" i="73"/>
  <c r="AB233" i="73"/>
  <c r="AC233" i="73"/>
  <c r="AB705" i="73"/>
  <c r="AC705" i="73"/>
  <c r="AB131" i="73"/>
  <c r="AC131" i="73"/>
  <c r="AB694" i="73"/>
  <c r="AC694" i="73"/>
  <c r="AB229" i="73"/>
  <c r="AC229" i="73"/>
  <c r="AB420" i="73"/>
  <c r="AC420" i="73"/>
  <c r="AB1035" i="73"/>
  <c r="AC1035" i="73"/>
  <c r="AC438" i="73"/>
  <c r="AB438" i="73"/>
  <c r="AB507" i="73"/>
  <c r="AC507" i="73"/>
  <c r="Z51" i="83"/>
  <c r="Y51" i="83"/>
  <c r="AC141" i="73"/>
  <c r="AB141" i="73"/>
  <c r="AC148" i="73"/>
  <c r="AB148" i="73"/>
  <c r="Y828" i="87"/>
  <c r="Z828" i="87"/>
  <c r="Y1081" i="87"/>
  <c r="Z1081" i="87"/>
  <c r="AB609" i="73"/>
  <c r="AC609" i="73"/>
  <c r="Y882" i="87"/>
  <c r="Z882" i="87"/>
  <c r="AB172" i="73"/>
  <c r="AC172" i="73"/>
  <c r="AC603" i="73"/>
  <c r="AB603" i="73"/>
  <c r="Y875" i="87"/>
  <c r="Z875" i="87"/>
  <c r="AC605" i="73"/>
  <c r="AB605" i="73"/>
  <c r="AC680" i="73"/>
  <c r="AB680" i="73"/>
  <c r="Y842" i="87"/>
  <c r="Z842" i="87"/>
  <c r="AC291" i="73"/>
  <c r="AB291" i="73"/>
  <c r="Y661" i="87"/>
  <c r="Z661" i="87"/>
  <c r="Z571" i="87"/>
  <c r="Y571" i="87"/>
  <c r="AB284" i="73"/>
  <c r="AC284" i="73"/>
  <c r="Y919" i="87"/>
  <c r="Z919" i="87"/>
  <c r="AB638" i="73"/>
  <c r="AC638" i="73"/>
  <c r="Y1045" i="87"/>
  <c r="Z1045" i="87"/>
  <c r="Z925" i="87"/>
  <c r="Y925" i="87"/>
  <c r="AC74" i="73"/>
  <c r="AB74" i="73"/>
  <c r="Z633" i="87"/>
  <c r="Y633" i="87"/>
  <c r="AB55" i="73"/>
  <c r="AC55" i="73"/>
  <c r="Z378" i="87"/>
  <c r="Y378" i="87"/>
  <c r="Z1085" i="87"/>
  <c r="Y1085" i="87"/>
  <c r="AB256" i="73"/>
  <c r="AC256" i="73"/>
  <c r="AC1118" i="73"/>
  <c r="AB1118" i="73"/>
  <c r="AB501" i="73"/>
  <c r="AC501" i="73"/>
  <c r="AB367" i="73"/>
  <c r="AC367" i="73"/>
  <c r="Z320" i="83"/>
  <c r="Y320" i="83"/>
  <c r="Z1000" i="87"/>
  <c r="Y1000" i="87"/>
  <c r="AB505" i="73"/>
  <c r="AC505" i="73"/>
  <c r="AC285" i="73"/>
  <c r="AB285" i="73"/>
  <c r="AC718" i="73"/>
  <c r="AB718" i="73"/>
  <c r="AC622" i="73"/>
  <c r="AB622" i="73"/>
  <c r="Z416" i="87"/>
  <c r="Y416" i="87"/>
  <c r="AB345" i="73"/>
  <c r="AC345" i="73"/>
  <c r="AB71" i="73"/>
  <c r="AC71" i="73"/>
  <c r="AC30" i="73"/>
  <c r="AB30" i="73"/>
  <c r="AB891" i="73"/>
  <c r="AC891" i="73"/>
  <c r="AC947" i="73"/>
  <c r="AB947" i="73"/>
  <c r="AB731" i="73"/>
  <c r="AC731" i="73"/>
  <c r="AC41" i="73"/>
  <c r="AB41" i="73"/>
  <c r="Y404" i="87"/>
  <c r="Z404" i="87"/>
  <c r="AB883" i="73"/>
  <c r="AC883" i="73"/>
  <c r="Z324" i="83"/>
  <c r="Y324" i="83"/>
  <c r="Y1050" i="87"/>
  <c r="Z1050" i="87"/>
  <c r="AC372" i="73"/>
  <c r="AB372" i="73"/>
  <c r="Z415" i="87"/>
  <c r="Y415" i="87"/>
  <c r="Y1014" i="87"/>
  <c r="Z1014" i="87"/>
  <c r="AB1036" i="73"/>
  <c r="AC1036" i="73"/>
  <c r="Z414" i="87"/>
  <c r="Y414" i="87"/>
  <c r="Z884" i="87"/>
  <c r="Y884" i="87"/>
  <c r="AC881" i="73"/>
  <c r="AB881" i="73"/>
  <c r="AB724" i="73"/>
  <c r="AC724" i="73"/>
  <c r="AB461" i="73"/>
  <c r="AC461" i="73"/>
  <c r="AC129" i="73"/>
  <c r="AB129" i="73"/>
  <c r="Z782" i="87"/>
  <c r="Y782" i="87"/>
  <c r="Z580" i="87"/>
  <c r="Y580" i="87"/>
  <c r="AC155" i="73"/>
  <c r="AB155" i="73"/>
  <c r="AB274" i="73"/>
  <c r="AC274" i="73"/>
  <c r="AB732" i="73"/>
  <c r="AC732" i="73"/>
  <c r="AC669" i="73"/>
  <c r="AB669" i="73"/>
  <c r="Z956" i="87"/>
  <c r="Y956" i="87"/>
  <c r="AB985" i="73"/>
  <c r="AC985" i="73"/>
  <c r="AB923" i="73"/>
  <c r="AC923" i="73"/>
  <c r="AC684" i="73"/>
  <c r="AB684" i="73"/>
  <c r="Y546" i="87"/>
  <c r="Z546" i="87"/>
  <c r="AC849" i="73"/>
  <c r="AB849" i="73"/>
  <c r="Z789" i="87"/>
  <c r="Y789" i="87"/>
  <c r="AC116" i="73"/>
  <c r="AB116" i="73"/>
  <c r="AB740" i="73"/>
  <c r="AC740" i="73"/>
  <c r="Y575" i="87"/>
  <c r="Z575" i="87"/>
  <c r="AB310" i="73"/>
  <c r="AC310" i="73"/>
  <c r="AB573" i="73"/>
  <c r="AC573" i="73"/>
  <c r="AC950" i="73"/>
  <c r="AB950" i="73"/>
  <c r="AC954" i="73"/>
  <c r="AB954" i="73"/>
  <c r="AC671" i="73"/>
  <c r="AB671" i="73"/>
  <c r="AB1072" i="73"/>
  <c r="AC1072" i="73"/>
  <c r="AB899" i="73"/>
  <c r="AC899" i="73"/>
  <c r="AC46" i="73"/>
  <c r="AB46" i="73"/>
  <c r="Y717" i="87"/>
  <c r="Z717" i="87"/>
  <c r="Z428" i="87"/>
  <c r="Y428" i="87"/>
  <c r="AB308" i="73"/>
  <c r="AC308" i="73"/>
  <c r="AB575" i="73"/>
  <c r="AC575" i="73"/>
  <c r="Y1031" i="87"/>
  <c r="Z1031" i="87"/>
  <c r="Z798" i="87"/>
  <c r="Y798" i="87"/>
  <c r="AC277" i="73"/>
  <c r="AB277" i="73"/>
  <c r="Z721" i="87"/>
  <c r="Y721" i="87"/>
  <c r="AB1120" i="73"/>
  <c r="AC1120" i="73"/>
  <c r="AC666" i="73"/>
  <c r="AB666" i="73"/>
  <c r="AB1162" i="73"/>
  <c r="AC1162" i="73"/>
  <c r="Z673" i="87"/>
  <c r="Y673" i="87"/>
  <c r="AC746" i="73"/>
  <c r="AB746" i="73"/>
  <c r="AB996" i="73"/>
  <c r="AC996" i="73"/>
  <c r="AB1054" i="73"/>
  <c r="AC1054" i="73"/>
  <c r="AB1187" i="73"/>
  <c r="AC1187" i="73"/>
  <c r="AB32" i="73"/>
  <c r="AC32" i="73"/>
  <c r="AB115" i="73"/>
  <c r="AC115" i="73"/>
  <c r="Y503" i="87"/>
  <c r="Z503" i="87"/>
  <c r="AB332" i="73"/>
  <c r="AC332" i="73"/>
  <c r="Z698" i="87"/>
  <c r="Y698" i="87"/>
  <c r="AB246" i="73"/>
  <c r="AC246" i="73"/>
  <c r="AC478" i="73"/>
  <c r="AB478" i="73"/>
  <c r="AB691" i="73"/>
  <c r="AC691" i="73"/>
  <c r="Y36" i="83"/>
  <c r="Z36" i="83"/>
  <c r="AC599" i="73"/>
  <c r="AB599" i="73"/>
  <c r="AC158" i="73"/>
  <c r="AB158" i="73"/>
  <c r="AC1075" i="73"/>
  <c r="AB1075" i="73"/>
  <c r="Z1066" i="87"/>
  <c r="Y1066" i="87"/>
  <c r="AB238" i="73"/>
  <c r="AC238" i="73"/>
  <c r="Y499" i="87"/>
  <c r="Z499" i="87"/>
  <c r="Y465" i="87"/>
  <c r="Z465" i="87"/>
  <c r="Z1010" i="87"/>
  <c r="Y1010" i="87"/>
  <c r="Y46" i="83"/>
  <c r="Z46" i="83"/>
  <c r="AC157" i="73"/>
  <c r="AB157" i="73"/>
  <c r="AC54" i="73"/>
  <c r="AB54" i="73"/>
  <c r="Y912" i="87"/>
  <c r="Z912" i="87"/>
  <c r="Y667" i="87"/>
  <c r="Z667" i="87"/>
  <c r="AB186" i="73"/>
  <c r="AC186" i="73"/>
  <c r="AC795" i="73"/>
  <c r="AB795" i="73"/>
  <c r="Z730" i="87"/>
  <c r="Y730" i="87"/>
  <c r="AB181" i="73"/>
  <c r="AC181" i="73"/>
  <c r="Z993" i="87"/>
  <c r="Y993" i="87"/>
  <c r="AB710" i="73"/>
  <c r="AC710" i="73"/>
  <c r="Y399" i="87"/>
  <c r="Z399" i="87"/>
  <c r="AB289" i="73"/>
  <c r="AC289" i="73"/>
  <c r="AB825" i="73"/>
  <c r="AC825" i="73"/>
  <c r="Z485" i="87"/>
  <c r="Y485" i="87"/>
  <c r="Y366" i="87"/>
  <c r="Z366" i="87"/>
  <c r="AC191" i="73"/>
  <c r="AB191" i="73"/>
  <c r="AC351" i="73"/>
  <c r="AB351" i="73"/>
  <c r="Z683" i="87"/>
  <c r="Y683" i="87"/>
  <c r="Y991" i="87"/>
  <c r="Z991" i="87"/>
  <c r="AB125" i="73"/>
  <c r="AC125" i="73"/>
  <c r="AC411" i="73"/>
  <c r="AB411" i="73"/>
  <c r="AB902" i="73"/>
  <c r="AC902" i="73"/>
  <c r="Z69" i="83"/>
  <c r="Y69" i="83"/>
  <c r="AC363" i="73"/>
  <c r="AB363" i="73"/>
  <c r="AB1020" i="73"/>
  <c r="AC1020" i="73"/>
  <c r="AC753" i="73"/>
  <c r="AB753" i="73"/>
  <c r="Y18" i="83"/>
  <c r="Z18" i="83"/>
  <c r="AC58" i="73"/>
  <c r="AB58" i="73"/>
  <c r="Z764" i="87"/>
  <c r="Y764" i="87"/>
  <c r="AC364" i="73"/>
  <c r="AB364" i="73"/>
  <c r="AB636" i="73"/>
  <c r="AC636" i="73"/>
  <c r="Z702" i="87"/>
  <c r="Y702" i="87"/>
  <c r="AC1124" i="73"/>
  <c r="AB1124" i="73"/>
  <c r="AC91" i="73"/>
  <c r="AB91" i="73"/>
  <c r="Z26" i="83"/>
  <c r="Y26" i="83"/>
  <c r="AB456" i="73"/>
  <c r="AC456" i="73"/>
  <c r="AB859" i="73"/>
  <c r="AC859" i="73"/>
  <c r="AC960" i="73"/>
  <c r="AB960" i="73"/>
  <c r="Z682" i="87"/>
  <c r="Y682" i="87"/>
  <c r="Y755" i="87"/>
  <c r="Z755" i="87"/>
  <c r="AC462" i="73"/>
  <c r="AB462" i="73"/>
  <c r="Z856" i="87"/>
  <c r="Y856" i="87"/>
  <c r="Y1065" i="87"/>
  <c r="Z1065" i="87"/>
  <c r="AC686" i="73"/>
  <c r="AB686" i="73"/>
  <c r="Y411" i="87"/>
  <c r="Z411" i="87"/>
  <c r="Y746" i="87"/>
  <c r="Z746" i="87"/>
  <c r="Z353" i="87"/>
  <c r="Y353" i="87"/>
  <c r="Y573" i="87"/>
  <c r="Z573" i="87"/>
  <c r="Y620" i="87"/>
  <c r="Z620" i="87"/>
  <c r="Y593" i="87"/>
  <c r="Z593" i="87"/>
  <c r="Z1030" i="87"/>
  <c r="Y1030" i="87"/>
  <c r="Y391" i="87"/>
  <c r="Z391" i="87"/>
  <c r="AB1192" i="73"/>
  <c r="AC1192" i="73"/>
  <c r="AC913" i="73"/>
  <c r="AB913" i="73"/>
  <c r="Z60" i="83"/>
  <c r="Y60" i="83"/>
  <c r="Z685" i="87"/>
  <c r="Y685" i="87"/>
  <c r="Y992" i="87"/>
  <c r="Z992" i="87"/>
  <c r="Z622" i="87"/>
  <c r="Y622" i="87"/>
  <c r="AC643" i="73"/>
  <c r="AB643" i="73"/>
  <c r="Z700" i="87"/>
  <c r="Y700" i="87"/>
  <c r="AB468" i="73"/>
  <c r="AC468" i="73"/>
  <c r="AC20" i="73"/>
  <c r="AB20" i="73"/>
  <c r="Y628" i="87"/>
  <c r="Z628" i="87"/>
  <c r="Z604" i="87"/>
  <c r="Y604" i="87"/>
  <c r="AC439" i="73"/>
  <c r="AB439" i="73"/>
  <c r="Z20" i="83"/>
  <c r="Y20" i="83"/>
  <c r="AC695" i="73"/>
  <c r="AB695" i="73"/>
  <c r="AB729" i="73"/>
  <c r="AC729" i="73"/>
  <c r="Z666" i="87"/>
  <c r="Y666" i="87"/>
  <c r="AB735" i="73"/>
  <c r="AC735" i="73"/>
  <c r="Y389" i="87"/>
  <c r="Z389" i="87"/>
  <c r="Y690" i="87"/>
  <c r="Z690" i="87"/>
  <c r="AC136" i="73"/>
  <c r="AB136" i="73"/>
  <c r="AC336" i="73"/>
  <c r="AB336" i="73"/>
  <c r="AB1007" i="73"/>
  <c r="AC1007" i="73"/>
  <c r="AB448" i="73"/>
  <c r="AC448" i="73"/>
  <c r="Y534" i="87"/>
  <c r="Z534" i="87"/>
  <c r="AC851" i="73"/>
  <c r="AB851" i="73"/>
  <c r="Y24" i="83"/>
  <c r="Z24" i="83"/>
  <c r="Y664" i="87"/>
  <c r="Z664" i="87"/>
  <c r="Y784" i="87"/>
  <c r="Z784" i="87"/>
  <c r="Z413" i="87"/>
  <c r="Y413" i="87"/>
  <c r="Z576" i="87"/>
  <c r="Y576" i="87"/>
  <c r="AB425" i="73"/>
  <c r="AC425" i="73"/>
  <c r="AC787" i="73"/>
  <c r="AB787" i="73"/>
  <c r="Z570" i="87"/>
  <c r="Y570" i="87"/>
  <c r="Y27" i="83"/>
  <c r="Z27" i="83"/>
  <c r="AC102" i="73"/>
  <c r="AB102" i="73"/>
  <c r="AC1195" i="73"/>
  <c r="AB1195" i="73"/>
  <c r="AB459" i="73"/>
  <c r="AC459" i="73"/>
  <c r="Z288" i="83"/>
  <c r="Y288" i="83"/>
  <c r="AC82" i="73"/>
  <c r="AB82" i="73"/>
  <c r="Z820" i="87"/>
  <c r="Y820" i="87"/>
  <c r="AC109" i="73"/>
  <c r="AB109" i="73"/>
  <c r="AB1058" i="73"/>
  <c r="AC1058" i="73"/>
  <c r="Z767" i="87"/>
  <c r="Y767" i="87"/>
  <c r="AB986" i="73"/>
  <c r="AC986" i="73"/>
  <c r="AC588" i="73"/>
  <c r="AB588" i="73"/>
  <c r="Z751" i="87"/>
  <c r="Y751" i="87"/>
  <c r="AC1052" i="73"/>
  <c r="AB1052" i="73"/>
  <c r="AC542" i="73"/>
  <c r="AB542" i="73"/>
  <c r="AC1200" i="73"/>
  <c r="AB1200" i="73"/>
  <c r="AB562" i="73"/>
  <c r="AC562" i="73"/>
  <c r="AC662" i="73"/>
  <c r="AB662" i="73"/>
  <c r="AB408" i="73"/>
  <c r="AC408" i="73"/>
  <c r="Y975" i="87"/>
  <c r="Z975" i="87"/>
  <c r="Y348" i="87"/>
  <c r="Z348" i="87"/>
  <c r="Y461" i="87"/>
  <c r="Z461" i="87"/>
  <c r="Z459" i="87"/>
  <c r="Y459" i="87"/>
  <c r="Z1060" i="87"/>
  <c r="Y1060" i="87"/>
  <c r="AB21" i="73"/>
  <c r="AC21" i="73"/>
  <c r="AC1179" i="73"/>
  <c r="AB1179" i="73"/>
  <c r="Y665" i="87"/>
  <c r="Z665" i="87"/>
  <c r="AC170" i="73"/>
  <c r="AB170" i="73"/>
  <c r="AB589" i="73"/>
  <c r="AC589" i="73"/>
  <c r="AC1185" i="73"/>
  <c r="AB1185" i="73"/>
  <c r="AB742" i="73"/>
  <c r="AC742" i="73"/>
  <c r="Z589" i="87"/>
  <c r="Y589" i="87"/>
  <c r="AC647" i="73"/>
  <c r="AB647" i="73"/>
  <c r="AC519" i="73"/>
  <c r="AB519" i="73"/>
  <c r="AB711" i="73"/>
  <c r="AC711" i="73"/>
  <c r="AB1110" i="73"/>
  <c r="AC1110" i="73"/>
  <c r="Z528" i="87"/>
  <c r="Y528" i="87"/>
  <c r="AB268" i="73"/>
  <c r="AC268" i="73"/>
  <c r="Z58" i="83"/>
  <c r="Y58" i="83"/>
  <c r="Z427" i="87"/>
  <c r="Y427" i="87"/>
  <c r="AC977" i="73"/>
  <c r="AB977" i="73"/>
  <c r="Y640" i="87"/>
  <c r="Z640" i="87"/>
  <c r="Y13" i="83"/>
  <c r="Z13" i="83"/>
  <c r="AC361" i="73"/>
  <c r="AB361" i="73"/>
  <c r="Z510" i="87"/>
  <c r="Y510" i="87"/>
  <c r="Z653" i="87"/>
  <c r="Y653" i="87"/>
  <c r="Z792" i="87"/>
  <c r="Y792" i="87"/>
  <c r="AB972" i="73"/>
  <c r="AC972" i="73"/>
  <c r="AB475" i="73"/>
  <c r="AC475" i="73"/>
  <c r="AD742" i="73" l="1"/>
  <c r="AE742" i="73"/>
  <c r="AF742" i="73" s="1"/>
  <c r="AB534" i="87"/>
  <c r="AC534" i="87" s="1"/>
  <c r="AA534" i="87"/>
  <c r="AE1020" i="73"/>
  <c r="AF1020" i="73" s="1"/>
  <c r="AD1020" i="73"/>
  <c r="AD825" i="73"/>
  <c r="AE825" i="73"/>
  <c r="AF825" i="73" s="1"/>
  <c r="AB499" i="87"/>
  <c r="AC499" i="87" s="1"/>
  <c r="AA499" i="87"/>
  <c r="AB404" i="87"/>
  <c r="AC404" i="87" s="1"/>
  <c r="AA404" i="87"/>
  <c r="AE469" i="73"/>
  <c r="AF469" i="73" s="1"/>
  <c r="AD469" i="73"/>
  <c r="AA74" i="83"/>
  <c r="AB74" i="83"/>
  <c r="AC74" i="83" s="1"/>
  <c r="AD786" i="73"/>
  <c r="AE786" i="73"/>
  <c r="AF786" i="73" s="1"/>
  <c r="AD276" i="73"/>
  <c r="AE276" i="73"/>
  <c r="AF276" i="73" s="1"/>
  <c r="AD887" i="73"/>
  <c r="AE887" i="73"/>
  <c r="AF887" i="73" s="1"/>
  <c r="AB1053" i="87"/>
  <c r="AC1053" i="87" s="1"/>
  <c r="AA1053" i="87"/>
  <c r="AA954" i="87"/>
  <c r="AB954" i="87"/>
  <c r="AC954" i="87" s="1"/>
  <c r="AE699" i="73"/>
  <c r="AF699" i="73" s="1"/>
  <c r="AD699" i="73"/>
  <c r="AB565" i="87"/>
  <c r="AC565" i="87" s="1"/>
  <c r="AA565" i="87"/>
  <c r="AD1022" i="73"/>
  <c r="AE1022" i="73"/>
  <c r="AF1022" i="73" s="1"/>
  <c r="AE812" i="73"/>
  <c r="AF812" i="73" s="1"/>
  <c r="AD812" i="73"/>
  <c r="AB881" i="87"/>
  <c r="AC881" i="87" s="1"/>
  <c r="AA881" i="87"/>
  <c r="AA11" i="83"/>
  <c r="AB11" i="83"/>
  <c r="AC11" i="83" s="1"/>
  <c r="AD426" i="73"/>
  <c r="AE426" i="73"/>
  <c r="AF426" i="73" s="1"/>
  <c r="AD228" i="73"/>
  <c r="AE228" i="73"/>
  <c r="AF228" i="73" s="1"/>
  <c r="AE641" i="73"/>
  <c r="AF641" i="73" s="1"/>
  <c r="AD641" i="73"/>
  <c r="AA1046" i="87"/>
  <c r="AB1046" i="87"/>
  <c r="AC1046" i="87" s="1"/>
  <c r="AB792" i="87"/>
  <c r="AC792" i="87" s="1"/>
  <c r="AA792" i="87"/>
  <c r="AE268" i="73"/>
  <c r="AF268" i="73" s="1"/>
  <c r="AD268" i="73"/>
  <c r="AB461" i="87"/>
  <c r="AC461" i="87" s="1"/>
  <c r="AA461" i="87"/>
  <c r="AD519" i="73"/>
  <c r="AE519" i="73"/>
  <c r="AF519" i="73" s="1"/>
  <c r="AD1185" i="73"/>
  <c r="AE1185" i="73"/>
  <c r="AF1185" i="73" s="1"/>
  <c r="AD662" i="73"/>
  <c r="AE662" i="73"/>
  <c r="AF662" i="73" s="1"/>
  <c r="AB767" i="87"/>
  <c r="AC767" i="87" s="1"/>
  <c r="AA767" i="87"/>
  <c r="AD102" i="73"/>
  <c r="AE102" i="73"/>
  <c r="AF102" i="73" s="1"/>
  <c r="AE589" i="73"/>
  <c r="AF589" i="73" s="1"/>
  <c r="AD589" i="73"/>
  <c r="AD21" i="73"/>
  <c r="AE21" i="73"/>
  <c r="AF21" i="73" s="1"/>
  <c r="AB348" i="87"/>
  <c r="AC348" i="87" s="1"/>
  <c r="AA348" i="87"/>
  <c r="AE562" i="73"/>
  <c r="AF562" i="73" s="1"/>
  <c r="AD562" i="73"/>
  <c r="AE1058" i="73"/>
  <c r="AF1058" i="73" s="1"/>
  <c r="AD1058" i="73"/>
  <c r="AA27" i="83"/>
  <c r="AB27" i="83"/>
  <c r="AC27" i="83" s="1"/>
  <c r="AA24" i="83"/>
  <c r="AB24" i="83"/>
  <c r="AC24" i="83" s="1"/>
  <c r="AD1007" i="73"/>
  <c r="AE1007" i="73"/>
  <c r="AF1007" i="73" s="1"/>
  <c r="AA389" i="87"/>
  <c r="AB389" i="87"/>
  <c r="AC389" i="87" s="1"/>
  <c r="AA628" i="87"/>
  <c r="AB628" i="87"/>
  <c r="AC628" i="87" s="1"/>
  <c r="AA1065" i="87"/>
  <c r="AB1065" i="87"/>
  <c r="AC1065" i="87" s="1"/>
  <c r="AE636" i="73"/>
  <c r="AF636" i="73" s="1"/>
  <c r="AD636" i="73"/>
  <c r="AB18" i="83"/>
  <c r="AC18" i="83" s="1"/>
  <c r="AA18" i="83"/>
  <c r="AB991" i="87"/>
  <c r="AC991" i="87" s="1"/>
  <c r="AA991" i="87"/>
  <c r="AA366" i="87"/>
  <c r="AB366" i="87"/>
  <c r="AC366" i="87" s="1"/>
  <c r="AA399" i="87"/>
  <c r="AB399" i="87"/>
  <c r="AC399" i="87" s="1"/>
  <c r="AA912" i="87"/>
  <c r="AB912" i="87"/>
  <c r="AC912" i="87" s="1"/>
  <c r="AB36" i="83"/>
  <c r="AC36" i="83" s="1"/>
  <c r="AA36" i="83"/>
  <c r="AE32" i="73"/>
  <c r="AF32" i="73" s="1"/>
  <c r="AD32" i="73"/>
  <c r="AE1120" i="73"/>
  <c r="AF1120" i="73" s="1"/>
  <c r="AD1120" i="73"/>
  <c r="AA1031" i="87"/>
  <c r="AB1031" i="87"/>
  <c r="AC1031" i="87" s="1"/>
  <c r="AA717" i="87"/>
  <c r="AB717" i="87"/>
  <c r="AC717" i="87" s="1"/>
  <c r="AE310" i="73"/>
  <c r="AF310" i="73" s="1"/>
  <c r="AD310" i="73"/>
  <c r="AD923" i="73"/>
  <c r="AE923" i="73"/>
  <c r="AF923" i="73" s="1"/>
  <c r="AD732" i="73"/>
  <c r="AE732" i="73"/>
  <c r="AF732" i="73" s="1"/>
  <c r="AA1014" i="87"/>
  <c r="AB1014" i="87"/>
  <c r="AC1014" i="87" s="1"/>
  <c r="AE731" i="73"/>
  <c r="AF731" i="73" s="1"/>
  <c r="AD731" i="73"/>
  <c r="AE71" i="73"/>
  <c r="AF71" i="73" s="1"/>
  <c r="AD71" i="73"/>
  <c r="AE256" i="73"/>
  <c r="AF256" i="73" s="1"/>
  <c r="AD256" i="73"/>
  <c r="AE638" i="73"/>
  <c r="AF638" i="73" s="1"/>
  <c r="AD638" i="73"/>
  <c r="AB661" i="87"/>
  <c r="AC661" i="87" s="1"/>
  <c r="AA661" i="87"/>
  <c r="AB882" i="87"/>
  <c r="AC882" i="87" s="1"/>
  <c r="AA882" i="87"/>
  <c r="AD694" i="73"/>
  <c r="AE694" i="73"/>
  <c r="AF694" i="73" s="1"/>
  <c r="AE279" i="73"/>
  <c r="AF279" i="73" s="1"/>
  <c r="AD279" i="73"/>
  <c r="AA467" i="87"/>
  <c r="AB467" i="87"/>
  <c r="AC467" i="87" s="1"/>
  <c r="AE945" i="73"/>
  <c r="AF945" i="73" s="1"/>
  <c r="AD945" i="73"/>
  <c r="AA648" i="87"/>
  <c r="AB648" i="87"/>
  <c r="AC648" i="87" s="1"/>
  <c r="AD388" i="73"/>
  <c r="AE388" i="73"/>
  <c r="AF388" i="73" s="1"/>
  <c r="AD208" i="73"/>
  <c r="AE208" i="73"/>
  <c r="AF208" i="73" s="1"/>
  <c r="AA1011" i="87"/>
  <c r="AB1011" i="87"/>
  <c r="AC1011" i="87" s="1"/>
  <c r="AA582" i="87"/>
  <c r="AB582" i="87"/>
  <c r="AC582" i="87" s="1"/>
  <c r="AA578" i="87"/>
  <c r="AB578" i="87"/>
  <c r="AC578" i="87" s="1"/>
  <c r="AA638" i="87"/>
  <c r="AB638" i="87"/>
  <c r="AC638" i="87" s="1"/>
  <c r="AA1016" i="87"/>
  <c r="AB1016" i="87"/>
  <c r="AC1016" i="87" s="1"/>
  <c r="AD394" i="73"/>
  <c r="AE394" i="73"/>
  <c r="AF394" i="73" s="1"/>
  <c r="AB708" i="87"/>
  <c r="AC708" i="87" s="1"/>
  <c r="AA708" i="87"/>
  <c r="AD919" i="73"/>
  <c r="AE919" i="73"/>
  <c r="AF919" i="73" s="1"/>
  <c r="AB15" i="83"/>
  <c r="AC15" i="83" s="1"/>
  <c r="AA15" i="83"/>
  <c r="AB32" i="83"/>
  <c r="AC32" i="83" s="1"/>
  <c r="AA32" i="83"/>
  <c r="AA349" i="87"/>
  <c r="AB349" i="87"/>
  <c r="AC349" i="87" s="1"/>
  <c r="AA892" i="87"/>
  <c r="AB892" i="87"/>
  <c r="AC892" i="87" s="1"/>
  <c r="AD75" i="73"/>
  <c r="AE75" i="73"/>
  <c r="AF75" i="73" s="1"/>
  <c r="AA771" i="87"/>
  <c r="AB771" i="87"/>
  <c r="AC771" i="87" s="1"/>
  <c r="AB1083" i="87"/>
  <c r="AC1083" i="87" s="1"/>
  <c r="AA1083" i="87"/>
  <c r="AE200" i="73"/>
  <c r="AF200" i="73" s="1"/>
  <c r="AD200" i="73"/>
  <c r="AD403" i="73"/>
  <c r="AE403" i="73"/>
  <c r="AF403" i="73" s="1"/>
  <c r="AD827" i="73"/>
  <c r="AE827" i="73"/>
  <c r="AF827" i="73" s="1"/>
  <c r="AA652" i="87"/>
  <c r="AB652" i="87"/>
  <c r="AC652" i="87" s="1"/>
  <c r="AD1055" i="73"/>
  <c r="AE1055" i="73"/>
  <c r="AF1055" i="73" s="1"/>
  <c r="AA355" i="87"/>
  <c r="AB355" i="87"/>
  <c r="AC355" i="87" s="1"/>
  <c r="AA68" i="83"/>
  <c r="AB68" i="83"/>
  <c r="AC68" i="83" s="1"/>
  <c r="AA1055" i="87"/>
  <c r="AB1055" i="87"/>
  <c r="AC1055" i="87" s="1"/>
  <c r="AB346" i="87"/>
  <c r="AC346" i="87" s="1"/>
  <c r="AA346" i="87"/>
  <c r="AA909" i="87"/>
  <c r="AB909" i="87"/>
  <c r="AC909" i="87" s="1"/>
  <c r="AD1015" i="73"/>
  <c r="AE1015" i="73"/>
  <c r="AF1015" i="73" s="1"/>
  <c r="AE1034" i="73"/>
  <c r="AF1034" i="73" s="1"/>
  <c r="AD1034" i="73"/>
  <c r="AA1049" i="87"/>
  <c r="AB1049" i="87"/>
  <c r="AC1049" i="87" s="1"/>
  <c r="AE523" i="73"/>
  <c r="AF523" i="73" s="1"/>
  <c r="AD523" i="73"/>
  <c r="AE342" i="73"/>
  <c r="AF342" i="73" s="1"/>
  <c r="AD342" i="73"/>
  <c r="AA469" i="87"/>
  <c r="AB469" i="87"/>
  <c r="AC469" i="87" s="1"/>
  <c r="AD169" i="73"/>
  <c r="AE169" i="73"/>
  <c r="AF169" i="73" s="1"/>
  <c r="AE803" i="73"/>
  <c r="AF803" i="73" s="1"/>
  <c r="AD803" i="73"/>
  <c r="AB676" i="87"/>
  <c r="AC676" i="87" s="1"/>
  <c r="AA676" i="87"/>
  <c r="AD743" i="73"/>
  <c r="AE743" i="73"/>
  <c r="AF743" i="73" s="1"/>
  <c r="AD544" i="73"/>
  <c r="AE544" i="73"/>
  <c r="AF544" i="73" s="1"/>
  <c r="AB430" i="87"/>
  <c r="AC430" i="87" s="1"/>
  <c r="AA430" i="87"/>
  <c r="AB641" i="87"/>
  <c r="AC641" i="87" s="1"/>
  <c r="AA641" i="87"/>
  <c r="AE1123" i="73"/>
  <c r="AF1123" i="73" s="1"/>
  <c r="AD1123" i="73"/>
  <c r="AE443" i="73"/>
  <c r="AF443" i="73" s="1"/>
  <c r="AD443" i="73"/>
  <c r="AA364" i="87"/>
  <c r="AB364" i="87"/>
  <c r="AC364" i="87" s="1"/>
  <c r="AE926" i="73"/>
  <c r="AF926" i="73" s="1"/>
  <c r="AD926" i="73"/>
  <c r="AA750" i="87"/>
  <c r="AB750" i="87"/>
  <c r="AC750" i="87" s="1"/>
  <c r="AE814" i="73"/>
  <c r="AF814" i="73" s="1"/>
  <c r="AD814" i="73"/>
  <c r="AB774" i="87"/>
  <c r="AC774" i="87" s="1"/>
  <c r="AA774" i="87"/>
  <c r="AD385" i="73"/>
  <c r="AE385" i="73"/>
  <c r="AF385" i="73" s="1"/>
  <c r="AD1094" i="73"/>
  <c r="AE1094" i="73"/>
  <c r="AF1094" i="73" s="1"/>
  <c r="AB949" i="87"/>
  <c r="AC949" i="87" s="1"/>
  <c r="AA949" i="87"/>
  <c r="AB48" i="83"/>
  <c r="AC48" i="83" s="1"/>
  <c r="AA48" i="83"/>
  <c r="AA407" i="87"/>
  <c r="AB407" i="87"/>
  <c r="AC407" i="87" s="1"/>
  <c r="AA579" i="87"/>
  <c r="AB579" i="87"/>
  <c r="AC579" i="87" s="1"/>
  <c r="AB385" i="87"/>
  <c r="AC385" i="87" s="1"/>
  <c r="AA385" i="87"/>
  <c r="AE259" i="73"/>
  <c r="AF259" i="73" s="1"/>
  <c r="AD259" i="73"/>
  <c r="AE854" i="73"/>
  <c r="AF854" i="73" s="1"/>
  <c r="AD854" i="73"/>
  <c r="AA618" i="87"/>
  <c r="AB618" i="87"/>
  <c r="AC618" i="87" s="1"/>
  <c r="AD702" i="73"/>
  <c r="AE702" i="73"/>
  <c r="AF702" i="73" s="1"/>
  <c r="AB719" i="87"/>
  <c r="AC719" i="87" s="1"/>
  <c r="AA719" i="87"/>
  <c r="AD1105" i="73"/>
  <c r="AE1105" i="73"/>
  <c r="AF1105" i="73" s="1"/>
  <c r="AE168" i="73"/>
  <c r="AF168" i="73" s="1"/>
  <c r="AD168" i="73"/>
  <c r="AD390" i="73"/>
  <c r="AE390" i="73"/>
  <c r="AF390" i="73" s="1"/>
  <c r="AD316" i="73"/>
  <c r="AE316" i="73"/>
  <c r="AF316" i="73" s="1"/>
  <c r="AE1104" i="73"/>
  <c r="AF1104" i="73" s="1"/>
  <c r="AD1104" i="73"/>
  <c r="AE57" i="73"/>
  <c r="AF57" i="73" s="1"/>
  <c r="AD57" i="73"/>
  <c r="AE269" i="73"/>
  <c r="AF269" i="73" s="1"/>
  <c r="AD269" i="73"/>
  <c r="AD1059" i="73"/>
  <c r="AE1059" i="73"/>
  <c r="AF1059" i="73" s="1"/>
  <c r="AB634" i="87"/>
  <c r="AC634" i="87" s="1"/>
  <c r="AA634" i="87"/>
  <c r="AB513" i="87"/>
  <c r="AC513" i="87" s="1"/>
  <c r="AA513" i="87"/>
  <c r="AD1048" i="73"/>
  <c r="AE1048" i="73"/>
  <c r="AF1048" i="73" s="1"/>
  <c r="AD832" i="73"/>
  <c r="AE832" i="73"/>
  <c r="AF832" i="73" s="1"/>
  <c r="AA731" i="87"/>
  <c r="AB731" i="87"/>
  <c r="AC731" i="87" s="1"/>
  <c r="AE918" i="73"/>
  <c r="AF918" i="73" s="1"/>
  <c r="AD918" i="73"/>
  <c r="AA504" i="87"/>
  <c r="AB504" i="87"/>
  <c r="AC504" i="87" s="1"/>
  <c r="AE828" i="73"/>
  <c r="AF828" i="73" s="1"/>
  <c r="AD828" i="73"/>
  <c r="AA883" i="87"/>
  <c r="AB883" i="87"/>
  <c r="AC883" i="87" s="1"/>
  <c r="AB660" i="87"/>
  <c r="AC660" i="87" s="1"/>
  <c r="AA660" i="87"/>
  <c r="AA853" i="87"/>
  <c r="AB853" i="87"/>
  <c r="AC853" i="87" s="1"/>
  <c r="AA361" i="87"/>
  <c r="AB361" i="87"/>
  <c r="AC361" i="87" s="1"/>
  <c r="AA785" i="87"/>
  <c r="AB785" i="87"/>
  <c r="AC785" i="87" s="1"/>
  <c r="AD299" i="73"/>
  <c r="AE299" i="73"/>
  <c r="AF299" i="73" s="1"/>
  <c r="AB950" i="87"/>
  <c r="AC950" i="87" s="1"/>
  <c r="AA950" i="87"/>
  <c r="AD359" i="73"/>
  <c r="AE359" i="73"/>
  <c r="AF359" i="73" s="1"/>
  <c r="AB805" i="87"/>
  <c r="AC805" i="87" s="1"/>
  <c r="AA805" i="87"/>
  <c r="AD958" i="73"/>
  <c r="AE958" i="73"/>
  <c r="AF958" i="73" s="1"/>
  <c r="AB812" i="87"/>
  <c r="AC812" i="87" s="1"/>
  <c r="AA812" i="87"/>
  <c r="AD1095" i="73"/>
  <c r="AE1095" i="73"/>
  <c r="AF1095" i="73" s="1"/>
  <c r="AB697" i="87"/>
  <c r="AC697" i="87" s="1"/>
  <c r="AA697" i="87"/>
  <c r="AA72" i="83"/>
  <c r="AB72" i="83"/>
  <c r="AC72" i="83" s="1"/>
  <c r="AA826" i="87"/>
  <c r="AB826" i="87"/>
  <c r="AC826" i="87" s="1"/>
  <c r="AB1015" i="87"/>
  <c r="AC1015" i="87" s="1"/>
  <c r="AA1015" i="87"/>
  <c r="AD515" i="73"/>
  <c r="AE515" i="73"/>
  <c r="AF515" i="73" s="1"/>
  <c r="AE84" i="73"/>
  <c r="AF84" i="73" s="1"/>
  <c r="AD84" i="73"/>
  <c r="AB1074" i="87"/>
  <c r="AC1074" i="87" s="1"/>
  <c r="AA1074" i="87"/>
  <c r="AE19" i="73"/>
  <c r="AF19" i="73" s="1"/>
  <c r="AD19" i="73"/>
  <c r="AE915" i="73"/>
  <c r="AF915" i="73" s="1"/>
  <c r="AD915" i="73"/>
  <c r="AA1022" i="87"/>
  <c r="AB1022" i="87"/>
  <c r="AC1022" i="87" s="1"/>
  <c r="AE231" i="73"/>
  <c r="AF231" i="73" s="1"/>
  <c r="AD231" i="73"/>
  <c r="AB736" i="87"/>
  <c r="AC736" i="87" s="1"/>
  <c r="AA736" i="87"/>
  <c r="AD869" i="73"/>
  <c r="AE869" i="73"/>
  <c r="AF869" i="73" s="1"/>
  <c r="AE1131" i="73"/>
  <c r="AF1131" i="73" s="1"/>
  <c r="AD1131" i="73"/>
  <c r="AD817" i="73"/>
  <c r="AE817" i="73"/>
  <c r="AF817" i="73" s="1"/>
  <c r="AA556" i="87"/>
  <c r="AB556" i="87"/>
  <c r="AC556" i="87" s="1"/>
  <c r="AD176" i="73"/>
  <c r="AE176" i="73"/>
  <c r="AF176" i="73" s="1"/>
  <c r="AB864" i="87"/>
  <c r="AC864" i="87" s="1"/>
  <c r="AA864" i="87"/>
  <c r="AE629" i="73"/>
  <c r="AF629" i="73" s="1"/>
  <c r="AD629" i="73"/>
  <c r="AA37" i="83"/>
  <c r="AB37" i="83"/>
  <c r="AC37" i="83" s="1"/>
  <c r="AB437" i="87"/>
  <c r="AC437" i="87" s="1"/>
  <c r="AA437" i="87"/>
  <c r="AB290" i="83"/>
  <c r="AC290" i="83" s="1"/>
  <c r="AA290" i="83"/>
  <c r="AB376" i="87"/>
  <c r="AC376" i="87" s="1"/>
  <c r="AA376" i="87"/>
  <c r="AD522" i="73"/>
  <c r="AE522" i="73"/>
  <c r="AF522" i="73" s="1"/>
  <c r="AE830" i="73"/>
  <c r="AF830" i="73" s="1"/>
  <c r="AD830" i="73"/>
  <c r="AD581" i="73"/>
  <c r="AE581" i="73"/>
  <c r="AF581" i="73" s="1"/>
  <c r="AB610" i="87"/>
  <c r="AC610" i="87" s="1"/>
  <c r="AA610" i="87"/>
  <c r="AA508" i="87"/>
  <c r="AB508" i="87"/>
  <c r="AC508" i="87" s="1"/>
  <c r="AA644" i="87"/>
  <c r="AB644" i="87"/>
  <c r="AC644" i="87" s="1"/>
  <c r="AB1028" i="87"/>
  <c r="AC1028" i="87" s="1"/>
  <c r="AA1028" i="87"/>
  <c r="AE929" i="73"/>
  <c r="AF929" i="73" s="1"/>
  <c r="AD929" i="73"/>
  <c r="AB901" i="87"/>
  <c r="AC901" i="87" s="1"/>
  <c r="AA901" i="87"/>
  <c r="AA788" i="87"/>
  <c r="AB788" i="87"/>
  <c r="AC788" i="87" s="1"/>
  <c r="AD553" i="73"/>
  <c r="AE553" i="73"/>
  <c r="AF553" i="73" s="1"/>
  <c r="AA791" i="87"/>
  <c r="AB791" i="87"/>
  <c r="AC791" i="87" s="1"/>
  <c r="AD528" i="73"/>
  <c r="AE528" i="73"/>
  <c r="AF528" i="73" s="1"/>
  <c r="AA849" i="87"/>
  <c r="AB849" i="87"/>
  <c r="AC849" i="87" s="1"/>
  <c r="AD994" i="73"/>
  <c r="AE994" i="73"/>
  <c r="AF994" i="73" s="1"/>
  <c r="AA699" i="87"/>
  <c r="AB699" i="87"/>
  <c r="AC699" i="87" s="1"/>
  <c r="AB797" i="87"/>
  <c r="AC797" i="87" s="1"/>
  <c r="AA797" i="87"/>
  <c r="AE894" i="73"/>
  <c r="AF894" i="73" s="1"/>
  <c r="AD894" i="73"/>
  <c r="AE486" i="73"/>
  <c r="AF486" i="73" s="1"/>
  <c r="AD486" i="73"/>
  <c r="AD1107" i="73"/>
  <c r="AE1107" i="73"/>
  <c r="AF1107" i="73" s="1"/>
  <c r="AD444" i="73"/>
  <c r="AE444" i="73"/>
  <c r="AF444" i="73" s="1"/>
  <c r="AA401" i="87"/>
  <c r="AB401" i="87"/>
  <c r="AC401" i="87" s="1"/>
  <c r="AE1077" i="73"/>
  <c r="AF1077" i="73" s="1"/>
  <c r="AD1077" i="73"/>
  <c r="AA865" i="87"/>
  <c r="AB865" i="87"/>
  <c r="AC865" i="87" s="1"/>
  <c r="AE509" i="73"/>
  <c r="AF509" i="73" s="1"/>
  <c r="AD509" i="73"/>
  <c r="AE476" i="73"/>
  <c r="AF476" i="73" s="1"/>
  <c r="AD476" i="73"/>
  <c r="AB709" i="87"/>
  <c r="AC709" i="87" s="1"/>
  <c r="AA709" i="87"/>
  <c r="AD1198" i="73"/>
  <c r="AE1198" i="73"/>
  <c r="AF1198" i="73" s="1"/>
  <c r="AE560" i="73"/>
  <c r="AF560" i="73" s="1"/>
  <c r="AD560" i="73"/>
  <c r="AB444" i="87"/>
  <c r="AC444" i="87" s="1"/>
  <c r="AA444" i="87"/>
  <c r="AB779" i="87"/>
  <c r="AC779" i="87" s="1"/>
  <c r="AA779" i="87"/>
  <c r="AE933" i="73"/>
  <c r="AF933" i="73" s="1"/>
  <c r="AD933" i="73"/>
  <c r="AD264" i="73"/>
  <c r="AE264" i="73"/>
  <c r="AF264" i="73" s="1"/>
  <c r="AD841" i="73"/>
  <c r="AE841" i="73"/>
  <c r="AF841" i="73" s="1"/>
  <c r="AA35" i="83"/>
  <c r="AB35" i="83"/>
  <c r="AC35" i="83" s="1"/>
  <c r="AE1047" i="73"/>
  <c r="AF1047" i="73" s="1"/>
  <c r="AD1047" i="73"/>
  <c r="AB957" i="87"/>
  <c r="AC957" i="87" s="1"/>
  <c r="AA957" i="87"/>
  <c r="AD633" i="73"/>
  <c r="AE633" i="73"/>
  <c r="AF633" i="73" s="1"/>
  <c r="AB606" i="87"/>
  <c r="AC606" i="87" s="1"/>
  <c r="AA606" i="87"/>
  <c r="AD450" i="73"/>
  <c r="AE450" i="73"/>
  <c r="AF450" i="73" s="1"/>
  <c r="AA432" i="87"/>
  <c r="AB432" i="87"/>
  <c r="AC432" i="87" s="1"/>
  <c r="AA566" i="87"/>
  <c r="AB566" i="87"/>
  <c r="AC566" i="87" s="1"/>
  <c r="AE251" i="73"/>
  <c r="AF251" i="73" s="1"/>
  <c r="AD251" i="73"/>
  <c r="AE473" i="73"/>
  <c r="AF473" i="73" s="1"/>
  <c r="AD473" i="73"/>
  <c r="AB876" i="87"/>
  <c r="AC876" i="87" s="1"/>
  <c r="AA876" i="87"/>
  <c r="AA868" i="87"/>
  <c r="AB868" i="87"/>
  <c r="AC868" i="87" s="1"/>
  <c r="AD623" i="73"/>
  <c r="AE623" i="73"/>
  <c r="AF623" i="73" s="1"/>
  <c r="AD1060" i="73"/>
  <c r="AE1060" i="73"/>
  <c r="AF1060" i="73" s="1"/>
  <c r="AB466" i="87"/>
  <c r="AC466" i="87" s="1"/>
  <c r="AA466" i="87"/>
  <c r="AD910" i="73"/>
  <c r="AE910" i="73"/>
  <c r="AF910" i="73" s="1"/>
  <c r="AE1196" i="73"/>
  <c r="AF1196" i="73" s="1"/>
  <c r="AD1196" i="73"/>
  <c r="AE892" i="73"/>
  <c r="AF892" i="73" s="1"/>
  <c r="AD892" i="73"/>
  <c r="AA819" i="87"/>
  <c r="AB819" i="87"/>
  <c r="AC819" i="87" s="1"/>
  <c r="AD280" i="73"/>
  <c r="AE280" i="73"/>
  <c r="AF280" i="73" s="1"/>
  <c r="AE576" i="73"/>
  <c r="AF576" i="73" s="1"/>
  <c r="AD576" i="73"/>
  <c r="AD358" i="73"/>
  <c r="AE358" i="73"/>
  <c r="AF358" i="73" s="1"/>
  <c r="AD967" i="73"/>
  <c r="AE967" i="73"/>
  <c r="AF967" i="73" s="1"/>
  <c r="AA486" i="87"/>
  <c r="AB486" i="87"/>
  <c r="AC486" i="87" s="1"/>
  <c r="AE578" i="73"/>
  <c r="AF578" i="73" s="1"/>
  <c r="AD578" i="73"/>
  <c r="AB343" i="87"/>
  <c r="AC343" i="87" s="1"/>
  <c r="AA343" i="87"/>
  <c r="AE792" i="73"/>
  <c r="AF792" i="73" s="1"/>
  <c r="AD792" i="73"/>
  <c r="AE1173" i="73"/>
  <c r="AF1173" i="73" s="1"/>
  <c r="AD1173" i="73"/>
  <c r="AD90" i="73"/>
  <c r="AE90" i="73"/>
  <c r="AF90" i="73" s="1"/>
  <c r="AD529" i="73"/>
  <c r="AE529" i="73"/>
  <c r="AF529" i="73" s="1"/>
  <c r="AE971" i="73"/>
  <c r="AF971" i="73" s="1"/>
  <c r="AD971" i="73"/>
  <c r="AB47" i="83"/>
  <c r="AC47" i="83" s="1"/>
  <c r="AA47" i="83"/>
  <c r="AD337" i="73"/>
  <c r="AE337" i="73"/>
  <c r="AF337" i="73" s="1"/>
  <c r="AD1064" i="73"/>
  <c r="AE1064" i="73"/>
  <c r="AF1064" i="73" s="1"/>
  <c r="AD160" i="73"/>
  <c r="AE160" i="73"/>
  <c r="AF160" i="73" s="1"/>
  <c r="AA25" i="83"/>
  <c r="AB25" i="83"/>
  <c r="AC25" i="83" s="1"/>
  <c r="AB456" i="87"/>
  <c r="AC456" i="87" s="1"/>
  <c r="AA456" i="87"/>
  <c r="AD1067" i="73"/>
  <c r="AE1067" i="73"/>
  <c r="AF1067" i="73" s="1"/>
  <c r="AA920" i="87"/>
  <c r="AB920" i="87"/>
  <c r="AC920" i="87" s="1"/>
  <c r="AD670" i="73"/>
  <c r="AE670" i="73"/>
  <c r="AF670" i="73" s="1"/>
  <c r="AD866" i="73"/>
  <c r="AE866" i="73"/>
  <c r="AF866" i="73" s="1"/>
  <c r="AA538" i="87"/>
  <c r="AB538" i="87"/>
  <c r="AC538" i="87" s="1"/>
  <c r="AB1087" i="87"/>
  <c r="AC1087" i="87" s="1"/>
  <c r="AA1087" i="87"/>
  <c r="AA723" i="87"/>
  <c r="AB723" i="87"/>
  <c r="AC723" i="87" s="1"/>
  <c r="AD106" i="73"/>
  <c r="AE106" i="73"/>
  <c r="AF106" i="73" s="1"/>
  <c r="AA73" i="83"/>
  <c r="AB73" i="83"/>
  <c r="AC73" i="83" s="1"/>
  <c r="AB325" i="83"/>
  <c r="AC325" i="83" s="1"/>
  <c r="AA325" i="83"/>
  <c r="AB40" i="83"/>
  <c r="AC40" i="83" s="1"/>
  <c r="AA40" i="83"/>
  <c r="AB749" i="87"/>
  <c r="AC749" i="87" s="1"/>
  <c r="AA749" i="87"/>
  <c r="AE489" i="73"/>
  <c r="AF489" i="73" s="1"/>
  <c r="AD489" i="73"/>
  <c r="AE135" i="73"/>
  <c r="AF135" i="73" s="1"/>
  <c r="AD135" i="73"/>
  <c r="AA1013" i="87"/>
  <c r="AB1013" i="87"/>
  <c r="AC1013" i="87" s="1"/>
  <c r="AD788" i="73"/>
  <c r="AE788" i="73"/>
  <c r="AF788" i="73" s="1"/>
  <c r="AD1029" i="73"/>
  <c r="AE1029" i="73"/>
  <c r="AF1029" i="73" s="1"/>
  <c r="AE249" i="73"/>
  <c r="AF249" i="73" s="1"/>
  <c r="AD249" i="73"/>
  <c r="AB319" i="83"/>
  <c r="AC319" i="83" s="1"/>
  <c r="AA319" i="83"/>
  <c r="AB1043" i="87"/>
  <c r="AC1043" i="87" s="1"/>
  <c r="AA1043" i="87"/>
  <c r="AA424" i="87"/>
  <c r="AB424" i="87"/>
  <c r="AC424" i="87" s="1"/>
  <c r="AB442" i="87"/>
  <c r="AC442" i="87" s="1"/>
  <c r="AA442" i="87"/>
  <c r="AD1044" i="73"/>
  <c r="AE1044" i="73"/>
  <c r="AF1044" i="73" s="1"/>
  <c r="AD159" i="73"/>
  <c r="AE159" i="73"/>
  <c r="AF159" i="73" s="1"/>
  <c r="AA613" i="87"/>
  <c r="AB613" i="87"/>
  <c r="AC613" i="87" s="1"/>
  <c r="AE1069" i="73"/>
  <c r="AF1069" i="73" s="1"/>
  <c r="AD1069" i="73"/>
  <c r="AE375" i="73"/>
  <c r="AF375" i="73" s="1"/>
  <c r="AD375" i="73"/>
  <c r="AD672" i="73"/>
  <c r="AE672" i="73"/>
  <c r="AF672" i="73" s="1"/>
  <c r="AE437" i="73"/>
  <c r="AF437" i="73" s="1"/>
  <c r="AD437" i="73"/>
  <c r="AE197" i="73"/>
  <c r="AF197" i="73" s="1"/>
  <c r="AD197" i="73"/>
  <c r="AB481" i="87"/>
  <c r="AC481" i="87" s="1"/>
  <c r="AA481" i="87"/>
  <c r="AA1077" i="87"/>
  <c r="AB1077" i="87"/>
  <c r="AC1077" i="87" s="1"/>
  <c r="AE40" i="73"/>
  <c r="AF40" i="73" s="1"/>
  <c r="AD40" i="73"/>
  <c r="AD711" i="73"/>
  <c r="AE711" i="73"/>
  <c r="AF711" i="73" s="1"/>
  <c r="AD408" i="73"/>
  <c r="AE408" i="73"/>
  <c r="AF408" i="73" s="1"/>
  <c r="AB411" i="87"/>
  <c r="AC411" i="87" s="1"/>
  <c r="AA411" i="87"/>
  <c r="AE899" i="73"/>
  <c r="AF899" i="73" s="1"/>
  <c r="AD899" i="73"/>
  <c r="AB546" i="87"/>
  <c r="AC546" i="87" s="1"/>
  <c r="AA546" i="87"/>
  <c r="AB842" i="87"/>
  <c r="AC842" i="87" s="1"/>
  <c r="AA842" i="87"/>
  <c r="AE420" i="73"/>
  <c r="AF420" i="73" s="1"/>
  <c r="AD420" i="73"/>
  <c r="AD518" i="73"/>
  <c r="AE518" i="73"/>
  <c r="AF518" i="73" s="1"/>
  <c r="AB423" i="87"/>
  <c r="AC423" i="87" s="1"/>
  <c r="AA423" i="87"/>
  <c r="AD288" i="73"/>
  <c r="AE288" i="73"/>
  <c r="AF288" i="73" s="1"/>
  <c r="AD749" i="73"/>
  <c r="AE749" i="73"/>
  <c r="AF749" i="73" s="1"/>
  <c r="AE35" i="73"/>
  <c r="AF35" i="73" s="1"/>
  <c r="AD35" i="73"/>
  <c r="AB916" i="87"/>
  <c r="AC916" i="87" s="1"/>
  <c r="AA916" i="87"/>
  <c r="AA672" i="87"/>
  <c r="AB672" i="87"/>
  <c r="AC672" i="87" s="1"/>
  <c r="AE80" i="73"/>
  <c r="AF80" i="73" s="1"/>
  <c r="AD80" i="73"/>
  <c r="AE395" i="73"/>
  <c r="AF395" i="73" s="1"/>
  <c r="AD395" i="73"/>
  <c r="AA686" i="87"/>
  <c r="AB686" i="87"/>
  <c r="AC686" i="87" s="1"/>
  <c r="AA963" i="87"/>
  <c r="AB963" i="87"/>
  <c r="AC963" i="87" s="1"/>
  <c r="AA982" i="87"/>
  <c r="AB982" i="87"/>
  <c r="AC982" i="87" s="1"/>
  <c r="AB58" i="83"/>
  <c r="AC58" i="83" s="1"/>
  <c r="AA58" i="83"/>
  <c r="AA653" i="87"/>
  <c r="AB653" i="87"/>
  <c r="AC653" i="87" s="1"/>
  <c r="AE82" i="73"/>
  <c r="AF82" i="73" s="1"/>
  <c r="AD82" i="73"/>
  <c r="AD475" i="73"/>
  <c r="AE475" i="73"/>
  <c r="AF475" i="73" s="1"/>
  <c r="AA510" i="87"/>
  <c r="AB510" i="87"/>
  <c r="AC510" i="87" s="1"/>
  <c r="AE977" i="73"/>
  <c r="AF977" i="73" s="1"/>
  <c r="AD977" i="73"/>
  <c r="AA528" i="87"/>
  <c r="AB528" i="87"/>
  <c r="AC528" i="87" s="1"/>
  <c r="AD647" i="73"/>
  <c r="AE647" i="73"/>
  <c r="AF647" i="73" s="1"/>
  <c r="AA751" i="87"/>
  <c r="AB751" i="87"/>
  <c r="AC751" i="87" s="1"/>
  <c r="AA288" i="83"/>
  <c r="AB288" i="83"/>
  <c r="AC288" i="83" s="1"/>
  <c r="AA576" i="87"/>
  <c r="AB576" i="87"/>
  <c r="AC576" i="87" s="1"/>
  <c r="AE695" i="73"/>
  <c r="AF695" i="73" s="1"/>
  <c r="AD695" i="73"/>
  <c r="AE643" i="73"/>
  <c r="AF643" i="73" s="1"/>
  <c r="AD643" i="73"/>
  <c r="AB60" i="83"/>
  <c r="AC60" i="83" s="1"/>
  <c r="AA60" i="83"/>
  <c r="AB1030" i="87"/>
  <c r="AC1030" i="87" s="1"/>
  <c r="AA1030" i="87"/>
  <c r="AA353" i="87"/>
  <c r="AB353" i="87"/>
  <c r="AC353" i="87" s="1"/>
  <c r="AB682" i="87"/>
  <c r="AC682" i="87" s="1"/>
  <c r="AA682" i="87"/>
  <c r="AB26" i="83"/>
  <c r="AC26" i="83" s="1"/>
  <c r="AA26" i="83"/>
  <c r="AA69" i="83"/>
  <c r="AB69" i="83"/>
  <c r="AC69" i="83" s="1"/>
  <c r="AB730" i="87"/>
  <c r="AC730" i="87" s="1"/>
  <c r="AA730" i="87"/>
  <c r="AB1010" i="87"/>
  <c r="AC1010" i="87" s="1"/>
  <c r="AA1010" i="87"/>
  <c r="AB1066" i="87"/>
  <c r="AC1066" i="87" s="1"/>
  <c r="AA1066" i="87"/>
  <c r="AA698" i="87"/>
  <c r="AB698" i="87"/>
  <c r="AC698" i="87" s="1"/>
  <c r="AD746" i="73"/>
  <c r="AE746" i="73"/>
  <c r="AF746" i="73" s="1"/>
  <c r="AD671" i="73"/>
  <c r="AE671" i="73"/>
  <c r="AF671" i="73" s="1"/>
  <c r="AA789" i="87"/>
  <c r="AB789" i="87"/>
  <c r="AC789" i="87" s="1"/>
  <c r="AA782" i="87"/>
  <c r="AB782" i="87"/>
  <c r="AC782" i="87" s="1"/>
  <c r="AE881" i="73"/>
  <c r="AF881" i="73" s="1"/>
  <c r="AD881" i="73"/>
  <c r="AA324" i="83"/>
  <c r="AB324" i="83"/>
  <c r="AC324" i="83" s="1"/>
  <c r="AD718" i="73"/>
  <c r="AE718" i="73"/>
  <c r="AF718" i="73" s="1"/>
  <c r="AB320" i="83"/>
  <c r="AC320" i="83" s="1"/>
  <c r="AA320" i="83"/>
  <c r="AA633" i="87"/>
  <c r="AB633" i="87"/>
  <c r="AC633" i="87" s="1"/>
  <c r="AE605" i="73"/>
  <c r="AF605" i="73" s="1"/>
  <c r="AD605" i="73"/>
  <c r="AE148" i="73"/>
  <c r="AF148" i="73" s="1"/>
  <c r="AD148" i="73"/>
  <c r="AD438" i="73"/>
  <c r="AE438" i="73"/>
  <c r="AF438" i="73" s="1"/>
  <c r="AE1142" i="73"/>
  <c r="AF1142" i="73" s="1"/>
  <c r="AD1142" i="73"/>
  <c r="AA8" i="83"/>
  <c r="AB8" i="83"/>
  <c r="AC8" i="83" s="1"/>
  <c r="AB787" i="87"/>
  <c r="AC787" i="87" s="1"/>
  <c r="AA787" i="87"/>
  <c r="AE263" i="73"/>
  <c r="AF263" i="73" s="1"/>
  <c r="AD263" i="73"/>
  <c r="AE357" i="73"/>
  <c r="AF357" i="73" s="1"/>
  <c r="AD357" i="73"/>
  <c r="AE931" i="73"/>
  <c r="AF931" i="73" s="1"/>
  <c r="AD931" i="73"/>
  <c r="AE39" i="73"/>
  <c r="AF39" i="73" s="1"/>
  <c r="AD39" i="73"/>
  <c r="AE703" i="73"/>
  <c r="AF703" i="73" s="1"/>
  <c r="AD703" i="73"/>
  <c r="AD1086" i="73"/>
  <c r="AE1086" i="73"/>
  <c r="AF1086" i="73" s="1"/>
  <c r="AB926" i="87"/>
  <c r="AC926" i="87" s="1"/>
  <c r="AA926" i="87"/>
  <c r="AE865" i="73"/>
  <c r="AF865" i="73" s="1"/>
  <c r="AD865" i="73"/>
  <c r="AE410" i="73"/>
  <c r="AF410" i="73" s="1"/>
  <c r="AD410" i="73"/>
  <c r="AA390" i="87"/>
  <c r="AB390" i="87"/>
  <c r="AC390" i="87" s="1"/>
  <c r="AA1078" i="87"/>
  <c r="AB1078" i="87"/>
  <c r="AC1078" i="87" s="1"/>
  <c r="AE94" i="73"/>
  <c r="AF94" i="73" s="1"/>
  <c r="AD94" i="73"/>
  <c r="AA743" i="87"/>
  <c r="AB743" i="87"/>
  <c r="AC743" i="87" s="1"/>
  <c r="AA81" i="83"/>
  <c r="AB81" i="83"/>
  <c r="AC81" i="83" s="1"/>
  <c r="AD921" i="73"/>
  <c r="AE921" i="73"/>
  <c r="AF921" i="73" s="1"/>
  <c r="AE192" i="73"/>
  <c r="AF192" i="73" s="1"/>
  <c r="AD192" i="73"/>
  <c r="AE493" i="73"/>
  <c r="AF493" i="73" s="1"/>
  <c r="AD493" i="73"/>
  <c r="AD618" i="73"/>
  <c r="AE618" i="73"/>
  <c r="AF618" i="73" s="1"/>
  <c r="AE69" i="73"/>
  <c r="AF69" i="73" s="1"/>
  <c r="AD69" i="73"/>
  <c r="AE104" i="73"/>
  <c r="AF104" i="73" s="1"/>
  <c r="AD104" i="73"/>
  <c r="AD137" i="73"/>
  <c r="AE137" i="73"/>
  <c r="AF137" i="73" s="1"/>
  <c r="AD347" i="73"/>
  <c r="AE347" i="73"/>
  <c r="AF347" i="73" s="1"/>
  <c r="AD1129" i="73"/>
  <c r="AE1129" i="73"/>
  <c r="AF1129" i="73" s="1"/>
  <c r="AA971" i="87"/>
  <c r="AB971" i="87"/>
  <c r="AC971" i="87" s="1"/>
  <c r="AE543" i="73"/>
  <c r="AF543" i="73" s="1"/>
  <c r="AD543" i="73"/>
  <c r="AA344" i="87"/>
  <c r="AB344" i="87"/>
  <c r="AC344" i="87" s="1"/>
  <c r="AA541" i="87"/>
  <c r="AB541" i="87"/>
  <c r="AC541" i="87" s="1"/>
  <c r="AA373" i="87"/>
  <c r="AB373" i="87"/>
  <c r="AC373" i="87" s="1"/>
  <c r="AA945" i="87"/>
  <c r="AB945" i="87"/>
  <c r="AC945" i="87" s="1"/>
  <c r="AA363" i="87"/>
  <c r="AB363" i="87"/>
  <c r="AC363" i="87" s="1"/>
  <c r="AE484" i="73"/>
  <c r="AF484" i="73" s="1"/>
  <c r="AD484" i="73"/>
  <c r="AA14" i="83"/>
  <c r="AB14" i="83"/>
  <c r="AC14" i="83" s="1"/>
  <c r="AB587" i="87"/>
  <c r="AC587" i="87" s="1"/>
  <c r="AA587" i="87"/>
  <c r="AE709" i="73"/>
  <c r="AF709" i="73" s="1"/>
  <c r="AD709" i="73"/>
  <c r="AE941" i="73"/>
  <c r="AF941" i="73" s="1"/>
  <c r="AD941" i="73"/>
  <c r="AE449" i="73"/>
  <c r="AF449" i="73" s="1"/>
  <c r="AD449" i="73"/>
  <c r="AD495" i="73"/>
  <c r="AE495" i="73"/>
  <c r="AF495" i="73" s="1"/>
  <c r="AD533" i="73"/>
  <c r="AE533" i="73"/>
  <c r="AF533" i="73" s="1"/>
  <c r="AD1050" i="73"/>
  <c r="AE1050" i="73"/>
  <c r="AF1050" i="73" s="1"/>
  <c r="AE531" i="73"/>
  <c r="AF531" i="73" s="1"/>
  <c r="AD531" i="73"/>
  <c r="AE607" i="73"/>
  <c r="AF607" i="73" s="1"/>
  <c r="AD607" i="73"/>
  <c r="AE214" i="73"/>
  <c r="AF214" i="73" s="1"/>
  <c r="AD214" i="73"/>
  <c r="AA1036" i="87"/>
  <c r="AB1036" i="87"/>
  <c r="AC1036" i="87" s="1"/>
  <c r="AB464" i="87"/>
  <c r="AC464" i="87" s="1"/>
  <c r="AA464" i="87"/>
  <c r="AD882" i="73"/>
  <c r="AE882" i="73"/>
  <c r="AF882" i="73" s="1"/>
  <c r="AB783" i="87"/>
  <c r="AC783" i="87" s="1"/>
  <c r="AA783" i="87"/>
  <c r="AE89" i="73"/>
  <c r="AF89" i="73" s="1"/>
  <c r="AD89" i="73"/>
  <c r="AE616" i="73"/>
  <c r="AF616" i="73" s="1"/>
  <c r="AD616" i="73"/>
  <c r="AA605" i="87"/>
  <c r="AB605" i="87"/>
  <c r="AC605" i="87" s="1"/>
  <c r="AA367" i="87"/>
  <c r="AB367" i="87"/>
  <c r="AC367" i="87" s="1"/>
  <c r="AE1176" i="73"/>
  <c r="AF1176" i="73" s="1"/>
  <c r="AD1176" i="73"/>
  <c r="AA959" i="87"/>
  <c r="AB959" i="87"/>
  <c r="AC959" i="87" s="1"/>
  <c r="AB53" i="83"/>
  <c r="AC53" i="83" s="1"/>
  <c r="AA53" i="83"/>
  <c r="AA388" i="87"/>
  <c r="AB388" i="87"/>
  <c r="AC388" i="87" s="1"/>
  <c r="AA482" i="87"/>
  <c r="AB482" i="87"/>
  <c r="AC482" i="87" s="1"/>
  <c r="AB490" i="87"/>
  <c r="AC490" i="87" s="1"/>
  <c r="AA490" i="87"/>
  <c r="AD177" i="73"/>
  <c r="AE177" i="73"/>
  <c r="AF177" i="73" s="1"/>
  <c r="AA82" i="83"/>
  <c r="AB82" i="83"/>
  <c r="AC82" i="83" s="1"/>
  <c r="AA426" i="87"/>
  <c r="AB426" i="87"/>
  <c r="AC426" i="87" s="1"/>
  <c r="AE31" i="73"/>
  <c r="AF31" i="73" s="1"/>
  <c r="AD31" i="73"/>
  <c r="AA760" i="87"/>
  <c r="AB760" i="87"/>
  <c r="AC760" i="87" s="1"/>
  <c r="AD1026" i="73"/>
  <c r="AE1026" i="73"/>
  <c r="AF1026" i="73" s="1"/>
  <c r="AD826" i="73"/>
  <c r="AE826" i="73"/>
  <c r="AF826" i="73" s="1"/>
  <c r="AD513" i="73"/>
  <c r="AE513" i="73"/>
  <c r="AF513" i="73" s="1"/>
  <c r="AE1177" i="73"/>
  <c r="AF1177" i="73" s="1"/>
  <c r="AD1177" i="73"/>
  <c r="AE789" i="73"/>
  <c r="AF789" i="73" s="1"/>
  <c r="AD789" i="73"/>
  <c r="AA948" i="87"/>
  <c r="AB948" i="87"/>
  <c r="AC948" i="87" s="1"/>
  <c r="AA501" i="87"/>
  <c r="AB501" i="87"/>
  <c r="AC501" i="87" s="1"/>
  <c r="AE539" i="73"/>
  <c r="AF539" i="73" s="1"/>
  <c r="AD539" i="73"/>
  <c r="AD190" i="73"/>
  <c r="AE190" i="73"/>
  <c r="AF190" i="73" s="1"/>
  <c r="AD311" i="73"/>
  <c r="AE311" i="73"/>
  <c r="AF311" i="73" s="1"/>
  <c r="AA960" i="87"/>
  <c r="AB960" i="87"/>
  <c r="AC960" i="87" s="1"/>
  <c r="AD260" i="73"/>
  <c r="AE260" i="73"/>
  <c r="AF260" i="73" s="1"/>
  <c r="AA520" i="87"/>
  <c r="AB520" i="87"/>
  <c r="AC520" i="87" s="1"/>
  <c r="AD612" i="73"/>
  <c r="AE612" i="73"/>
  <c r="AF612" i="73" s="1"/>
  <c r="AA608" i="87"/>
  <c r="AB608" i="87"/>
  <c r="AC608" i="87" s="1"/>
  <c r="AE1079" i="73"/>
  <c r="AF1079" i="73" s="1"/>
  <c r="AD1079" i="73"/>
  <c r="AB1008" i="87"/>
  <c r="AC1008" i="87" s="1"/>
  <c r="AA1008" i="87"/>
  <c r="AA394" i="87"/>
  <c r="AB394" i="87"/>
  <c r="AC394" i="87" s="1"/>
  <c r="AB790" i="87"/>
  <c r="AC790" i="87" s="1"/>
  <c r="AA790" i="87"/>
  <c r="AE433" i="73"/>
  <c r="AF433" i="73" s="1"/>
  <c r="AD433" i="73"/>
  <c r="AB822" i="87"/>
  <c r="AC822" i="87" s="1"/>
  <c r="AA822" i="87"/>
  <c r="AB1032" i="87"/>
  <c r="AC1032" i="87" s="1"/>
  <c r="AA1032" i="87"/>
  <c r="AD975" i="73"/>
  <c r="AE975" i="73"/>
  <c r="AF975" i="73" s="1"/>
  <c r="AE1013" i="73"/>
  <c r="AF1013" i="73" s="1"/>
  <c r="AD1013" i="73"/>
  <c r="AB775" i="87"/>
  <c r="AC775" i="87" s="1"/>
  <c r="AA775" i="87"/>
  <c r="AD1159" i="73"/>
  <c r="AE1159" i="73"/>
  <c r="AF1159" i="73" s="1"/>
  <c r="AE995" i="73"/>
  <c r="AF995" i="73" s="1"/>
  <c r="AD995" i="73"/>
  <c r="AE744" i="73"/>
  <c r="AF744" i="73" s="1"/>
  <c r="AD744" i="73"/>
  <c r="AE365" i="73"/>
  <c r="AF365" i="73" s="1"/>
  <c r="AD365" i="73"/>
  <c r="AD722" i="73"/>
  <c r="AE722" i="73"/>
  <c r="AF722" i="73" s="1"/>
  <c r="AE419" i="73"/>
  <c r="AF419" i="73" s="1"/>
  <c r="AD419" i="73"/>
  <c r="AD452" i="73"/>
  <c r="AE452" i="73"/>
  <c r="AF452" i="73" s="1"/>
  <c r="AE1097" i="73"/>
  <c r="AF1097" i="73" s="1"/>
  <c r="AD1097" i="73"/>
  <c r="AA509" i="87"/>
  <c r="AB509" i="87"/>
  <c r="AC509" i="87" s="1"/>
  <c r="AD1057" i="73"/>
  <c r="AE1057" i="73"/>
  <c r="AF1057" i="73" s="1"/>
  <c r="AE1138" i="73"/>
  <c r="AF1138" i="73" s="1"/>
  <c r="AD1138" i="73"/>
  <c r="AD352" i="73"/>
  <c r="AE352" i="73"/>
  <c r="AF352" i="73" s="1"/>
  <c r="AD836" i="73"/>
  <c r="AE836" i="73"/>
  <c r="AF836" i="73" s="1"/>
  <c r="AE430" i="73"/>
  <c r="AF430" i="73" s="1"/>
  <c r="AD430" i="73"/>
  <c r="AD1004" i="73"/>
  <c r="AE1004" i="73"/>
  <c r="AF1004" i="73" s="1"/>
  <c r="AB802" i="87"/>
  <c r="AC802" i="87" s="1"/>
  <c r="AA802" i="87"/>
  <c r="AD846" i="73"/>
  <c r="AE846" i="73"/>
  <c r="AF846" i="73" s="1"/>
  <c r="AB888" i="87"/>
  <c r="AC888" i="87" s="1"/>
  <c r="AA888" i="87"/>
  <c r="AB850" i="87"/>
  <c r="AC850" i="87" s="1"/>
  <c r="AA850" i="87"/>
  <c r="AA292" i="83"/>
  <c r="AB292" i="83"/>
  <c r="AC292" i="83" s="1"/>
  <c r="AE1011" i="73"/>
  <c r="AF1011" i="73" s="1"/>
  <c r="AD1011" i="73"/>
  <c r="AD723" i="73"/>
  <c r="AE723" i="73"/>
  <c r="AF723" i="73" s="1"/>
  <c r="AA609" i="87"/>
  <c r="AB609" i="87"/>
  <c r="AC609" i="87" s="1"/>
  <c r="AA670" i="87"/>
  <c r="AB670" i="87"/>
  <c r="AC670" i="87" s="1"/>
  <c r="AD535" i="73"/>
  <c r="AE535" i="73"/>
  <c r="AF535" i="73" s="1"/>
  <c r="AB969" i="87"/>
  <c r="AC969" i="87" s="1"/>
  <c r="AA969" i="87"/>
  <c r="AD984" i="73"/>
  <c r="AE984" i="73"/>
  <c r="AF984" i="73" s="1"/>
  <c r="AA777" i="87"/>
  <c r="AB777" i="87"/>
  <c r="AC777" i="87" s="1"/>
  <c r="AB483" i="87"/>
  <c r="AC483" i="87" s="1"/>
  <c r="AA483" i="87"/>
  <c r="AA321" i="83"/>
  <c r="AB321" i="83"/>
  <c r="AC321" i="83" s="1"/>
  <c r="AA418" i="87"/>
  <c r="AB418" i="87"/>
  <c r="AC418" i="87" s="1"/>
  <c r="AD100" i="73"/>
  <c r="AE100" i="73"/>
  <c r="AF100" i="73" s="1"/>
  <c r="AD187" i="73"/>
  <c r="AE187" i="73"/>
  <c r="AF187" i="73" s="1"/>
  <c r="AD809" i="73"/>
  <c r="AE809" i="73"/>
  <c r="AF809" i="73" s="1"/>
  <c r="AD858" i="73"/>
  <c r="AE858" i="73"/>
  <c r="AF858" i="73" s="1"/>
  <c r="AD648" i="73"/>
  <c r="AE648" i="73"/>
  <c r="AF648" i="73" s="1"/>
  <c r="AD152" i="73"/>
  <c r="AE152" i="73"/>
  <c r="AF152" i="73" s="1"/>
  <c r="AE876" i="73"/>
  <c r="AF876" i="73" s="1"/>
  <c r="AD876" i="73"/>
  <c r="AA619" i="87"/>
  <c r="AB619" i="87"/>
  <c r="AC619" i="87" s="1"/>
  <c r="AD110" i="73"/>
  <c r="AE110" i="73"/>
  <c r="AF110" i="73" s="1"/>
  <c r="AD323" i="73"/>
  <c r="AE323" i="73"/>
  <c r="AF323" i="73" s="1"/>
  <c r="AB1071" i="87"/>
  <c r="AC1071" i="87" s="1"/>
  <c r="AA1071" i="87"/>
  <c r="AE287" i="73"/>
  <c r="AF287" i="73" s="1"/>
  <c r="AD287" i="73"/>
  <c r="AD401" i="73"/>
  <c r="AE401" i="73"/>
  <c r="AF401" i="73" s="1"/>
  <c r="AE490" i="73"/>
  <c r="AF490" i="73" s="1"/>
  <c r="AD490" i="73"/>
  <c r="AB1037" i="87"/>
  <c r="AC1037" i="87" s="1"/>
  <c r="AA1037" i="87"/>
  <c r="AD1160" i="73"/>
  <c r="AE1160" i="73"/>
  <c r="AF1160" i="73" s="1"/>
  <c r="AA1026" i="87"/>
  <c r="AB1026" i="87"/>
  <c r="AC1026" i="87" s="1"/>
  <c r="AD659" i="73"/>
  <c r="AE659" i="73"/>
  <c r="AF659" i="73" s="1"/>
  <c r="AD716" i="73"/>
  <c r="AE716" i="73"/>
  <c r="AF716" i="73" s="1"/>
  <c r="AD266" i="73"/>
  <c r="AE266" i="73"/>
  <c r="AF266" i="73" s="1"/>
  <c r="AE510" i="73"/>
  <c r="AF510" i="73" s="1"/>
  <c r="AD510" i="73"/>
  <c r="AD114" i="73"/>
  <c r="AE114" i="73"/>
  <c r="AF114" i="73" s="1"/>
  <c r="AD232" i="73"/>
  <c r="AE232" i="73"/>
  <c r="AF232" i="73" s="1"/>
  <c r="AA780" i="87"/>
  <c r="AB780" i="87"/>
  <c r="AC780" i="87" s="1"/>
  <c r="AD373" i="73"/>
  <c r="AE373" i="73"/>
  <c r="AF373" i="73" s="1"/>
  <c r="AE754" i="73"/>
  <c r="AF754" i="73" s="1"/>
  <c r="AD754" i="73"/>
  <c r="AD321" i="73"/>
  <c r="AE321" i="73"/>
  <c r="AF321" i="73" s="1"/>
  <c r="AA406" i="87"/>
  <c r="AB406" i="87"/>
  <c r="AC406" i="87" s="1"/>
  <c r="AA439" i="87"/>
  <c r="AB439" i="87"/>
  <c r="AC439" i="87" s="1"/>
  <c r="AE955" i="73"/>
  <c r="AF955" i="73" s="1"/>
  <c r="AD955" i="73"/>
  <c r="AE205" i="73"/>
  <c r="AF205" i="73" s="1"/>
  <c r="AD205" i="73"/>
  <c r="AE811" i="73"/>
  <c r="AF811" i="73" s="1"/>
  <c r="AD811" i="73"/>
  <c r="AD174" i="73"/>
  <c r="AE174" i="73"/>
  <c r="AF174" i="73" s="1"/>
  <c r="AA905" i="87"/>
  <c r="AB905" i="87"/>
  <c r="AC905" i="87" s="1"/>
  <c r="AD454" i="73"/>
  <c r="AE454" i="73"/>
  <c r="AF454" i="73" s="1"/>
  <c r="AE296" i="73"/>
  <c r="AF296" i="73" s="1"/>
  <c r="AD296" i="73"/>
  <c r="AE1178" i="73"/>
  <c r="AF1178" i="73" s="1"/>
  <c r="AD1178" i="73"/>
  <c r="AD1101" i="73"/>
  <c r="AE1101" i="73"/>
  <c r="AF1101" i="73" s="1"/>
  <c r="AB681" i="87"/>
  <c r="AC681" i="87" s="1"/>
  <c r="AA681" i="87"/>
  <c r="AE236" i="73"/>
  <c r="AF236" i="73" s="1"/>
  <c r="AD236" i="73"/>
  <c r="AB962" i="87"/>
  <c r="AC962" i="87" s="1"/>
  <c r="AA962" i="87"/>
  <c r="AE839" i="73"/>
  <c r="AF839" i="73" s="1"/>
  <c r="AD839" i="73"/>
  <c r="AE842" i="73"/>
  <c r="AF842" i="73" s="1"/>
  <c r="AD842" i="73"/>
  <c r="AE206" i="73"/>
  <c r="AF206" i="73" s="1"/>
  <c r="AD206" i="73"/>
  <c r="AE117" i="73"/>
  <c r="AF117" i="73" s="1"/>
  <c r="AD117" i="73"/>
  <c r="AB680" i="87"/>
  <c r="AC680" i="87" s="1"/>
  <c r="AA680" i="87"/>
  <c r="AD1163" i="73"/>
  <c r="AE1163" i="73"/>
  <c r="AF1163" i="73" s="1"/>
  <c r="AD564" i="73"/>
  <c r="AE564" i="73"/>
  <c r="AF564" i="73" s="1"/>
  <c r="AB720" i="87"/>
  <c r="AC720" i="87" s="1"/>
  <c r="AA720" i="87"/>
  <c r="AB612" i="87"/>
  <c r="AC612" i="87" s="1"/>
  <c r="AA612" i="87"/>
  <c r="AE697" i="73"/>
  <c r="AF697" i="73" s="1"/>
  <c r="AD697" i="73"/>
  <c r="AE60" i="73"/>
  <c r="AF60" i="73" s="1"/>
  <c r="AD60" i="73"/>
  <c r="AB887" i="87"/>
  <c r="AC887" i="87" s="1"/>
  <c r="AA887" i="87"/>
  <c r="AD1100" i="73"/>
  <c r="AE1100" i="73"/>
  <c r="AF1100" i="73" s="1"/>
  <c r="AE1190" i="73"/>
  <c r="AF1190" i="73" s="1"/>
  <c r="AD1190" i="73"/>
  <c r="AD635" i="73"/>
  <c r="AE635" i="73"/>
  <c r="AF635" i="73" s="1"/>
  <c r="AA603" i="87"/>
  <c r="AB603" i="87"/>
  <c r="AC603" i="87" s="1"/>
  <c r="AB770" i="87"/>
  <c r="AC770" i="87" s="1"/>
  <c r="AA770" i="87"/>
  <c r="AD1102" i="73"/>
  <c r="AE1102" i="73"/>
  <c r="AF1102" i="73" s="1"/>
  <c r="AD474" i="73"/>
  <c r="AE474" i="73"/>
  <c r="AF474" i="73" s="1"/>
  <c r="AD23" i="73"/>
  <c r="AE23" i="73"/>
  <c r="AF23" i="73" s="1"/>
  <c r="AE1136" i="73"/>
  <c r="AF1136" i="73" s="1"/>
  <c r="AD1136" i="73"/>
  <c r="AD831" i="73"/>
  <c r="AE831" i="73"/>
  <c r="AF831" i="73" s="1"/>
  <c r="AD16" i="73"/>
  <c r="AE16" i="73"/>
  <c r="AF16" i="73" s="1"/>
  <c r="AE587" i="73"/>
  <c r="AF587" i="73" s="1"/>
  <c r="AD587" i="73"/>
  <c r="AE13" i="73"/>
  <c r="AF13" i="73" s="1"/>
  <c r="AD13" i="73"/>
  <c r="AB1005" i="87"/>
  <c r="AC1005" i="87" s="1"/>
  <c r="AA1005" i="87"/>
  <c r="AE331" i="73"/>
  <c r="AF331" i="73" s="1"/>
  <c r="AD331" i="73"/>
  <c r="AE483" i="73"/>
  <c r="AF483" i="73" s="1"/>
  <c r="AD483" i="73"/>
  <c r="AA494" i="87"/>
  <c r="AB494" i="87"/>
  <c r="AC494" i="87" s="1"/>
  <c r="AB1051" i="87"/>
  <c r="AC1051" i="87" s="1"/>
  <c r="AA1051" i="87"/>
  <c r="AE772" i="73"/>
  <c r="AF772" i="73" s="1"/>
  <c r="AD772" i="73"/>
  <c r="AD675" i="73"/>
  <c r="AE675" i="73"/>
  <c r="AF675" i="73" s="1"/>
  <c r="AD1155" i="73"/>
  <c r="AE1155" i="73"/>
  <c r="AF1155" i="73" s="1"/>
  <c r="AD1045" i="73"/>
  <c r="AE1045" i="73"/>
  <c r="AF1045" i="73" s="1"/>
  <c r="AD147" i="73"/>
  <c r="AE147" i="73"/>
  <c r="AF147" i="73" s="1"/>
  <c r="AB1080" i="87"/>
  <c r="AC1080" i="87" s="1"/>
  <c r="AA1080" i="87"/>
  <c r="AD387" i="73"/>
  <c r="AE387" i="73"/>
  <c r="AF387" i="73" s="1"/>
  <c r="AE940" i="73"/>
  <c r="AF940" i="73" s="1"/>
  <c r="AD940" i="73"/>
  <c r="AD780" i="73"/>
  <c r="AE780" i="73"/>
  <c r="AF780" i="73" s="1"/>
  <c r="AA492" i="87"/>
  <c r="AB492" i="87"/>
  <c r="AC492" i="87" s="1"/>
  <c r="AA1079" i="87"/>
  <c r="AB1079" i="87"/>
  <c r="AC1079" i="87" s="1"/>
  <c r="AB1025" i="87"/>
  <c r="AC1025" i="87" s="1"/>
  <c r="AA1025" i="87"/>
  <c r="AE525" i="73"/>
  <c r="AF525" i="73" s="1"/>
  <c r="AD525" i="73"/>
  <c r="AB1027" i="87"/>
  <c r="AC1027" i="87" s="1"/>
  <c r="AA1027" i="87"/>
  <c r="AE392" i="73"/>
  <c r="AF392" i="73" s="1"/>
  <c r="AD392" i="73"/>
  <c r="AB491" i="87"/>
  <c r="AC491" i="87" s="1"/>
  <c r="AA491" i="87"/>
  <c r="AD1132" i="73"/>
  <c r="AE1132" i="73"/>
  <c r="AF1132" i="73" s="1"/>
  <c r="AD961" i="73"/>
  <c r="AE961" i="73"/>
  <c r="AF961" i="73" s="1"/>
  <c r="AD534" i="73"/>
  <c r="AE534" i="73"/>
  <c r="AF534" i="73" s="1"/>
  <c r="AB561" i="87"/>
  <c r="AC561" i="87" s="1"/>
  <c r="AA561" i="87"/>
  <c r="AE244" i="73"/>
  <c r="AF244" i="73" s="1"/>
  <c r="AD244" i="73"/>
  <c r="AD1103" i="73"/>
  <c r="AE1103" i="73"/>
  <c r="AF1103" i="73" s="1"/>
  <c r="AE888" i="73"/>
  <c r="AF888" i="73" s="1"/>
  <c r="AD888" i="73"/>
  <c r="AE424" i="73"/>
  <c r="AF424" i="73" s="1"/>
  <c r="AD424" i="73"/>
  <c r="AE1170" i="73"/>
  <c r="AF1170" i="73" s="1"/>
  <c r="AD1170" i="73"/>
  <c r="AD1145" i="73"/>
  <c r="AE1145" i="73"/>
  <c r="AF1145" i="73" s="1"/>
  <c r="AD446" i="73"/>
  <c r="AE446" i="73"/>
  <c r="AF446" i="73" s="1"/>
  <c r="AD591" i="73"/>
  <c r="AE591" i="73"/>
  <c r="AF591" i="73" s="1"/>
  <c r="AD180" i="73"/>
  <c r="AE180" i="73"/>
  <c r="AF180" i="73" s="1"/>
  <c r="AE1051" i="73"/>
  <c r="AF1051" i="73" s="1"/>
  <c r="AD1051" i="73"/>
  <c r="AD48" i="73"/>
  <c r="AE48" i="73"/>
  <c r="AF48" i="73" s="1"/>
  <c r="AA880" i="87"/>
  <c r="AB880" i="87"/>
  <c r="AC880" i="87" s="1"/>
  <c r="AE261" i="73"/>
  <c r="AF261" i="73" s="1"/>
  <c r="AD261" i="73"/>
  <c r="AD383" i="73"/>
  <c r="AE383" i="73"/>
  <c r="AF383" i="73" s="1"/>
  <c r="AE649" i="73"/>
  <c r="AF649" i="73" s="1"/>
  <c r="AD649" i="73"/>
  <c r="AD1192" i="73"/>
  <c r="AE1192" i="73"/>
  <c r="AF1192" i="73" s="1"/>
  <c r="AE859" i="73"/>
  <c r="AF859" i="73" s="1"/>
  <c r="AD859" i="73"/>
  <c r="AE907" i="73"/>
  <c r="AF907" i="73" s="1"/>
  <c r="AD907" i="73"/>
  <c r="AA602" i="87"/>
  <c r="AB602" i="87"/>
  <c r="AC602" i="87" s="1"/>
  <c r="AD758" i="73"/>
  <c r="AE758" i="73"/>
  <c r="AF758" i="73" s="1"/>
  <c r="AB914" i="87"/>
  <c r="AC914" i="87" s="1"/>
  <c r="AA914" i="87"/>
  <c r="AB338" i="87"/>
  <c r="AC338" i="87" s="1"/>
  <c r="AA338" i="87"/>
  <c r="AE77" i="73"/>
  <c r="AF77" i="73" s="1"/>
  <c r="AD77" i="73"/>
  <c r="AD224" i="73"/>
  <c r="AE224" i="73"/>
  <c r="AF224" i="73" s="1"/>
  <c r="AE777" i="73"/>
  <c r="AF777" i="73" s="1"/>
  <c r="AD777" i="73"/>
  <c r="AB449" i="87"/>
  <c r="AC449" i="87" s="1"/>
  <c r="AA449" i="87"/>
  <c r="AB893" i="87"/>
  <c r="AC893" i="87" s="1"/>
  <c r="AA893" i="87"/>
  <c r="AB559" i="87"/>
  <c r="AC559" i="87" s="1"/>
  <c r="AA559" i="87"/>
  <c r="AB953" i="87"/>
  <c r="AC953" i="87" s="1"/>
  <c r="AA953" i="87"/>
  <c r="AA800" i="87"/>
  <c r="AB800" i="87"/>
  <c r="AC800" i="87" s="1"/>
  <c r="AD120" i="73"/>
  <c r="AE120" i="73"/>
  <c r="AF120" i="73" s="1"/>
  <c r="AD1084" i="73"/>
  <c r="AE1084" i="73"/>
  <c r="AF1084" i="73" s="1"/>
  <c r="AD978" i="73"/>
  <c r="AE978" i="73"/>
  <c r="AF978" i="73" s="1"/>
  <c r="AB858" i="87"/>
  <c r="AC858" i="87" s="1"/>
  <c r="AA858" i="87"/>
  <c r="AA287" i="83"/>
  <c r="AB287" i="83"/>
  <c r="AC287" i="83" s="1"/>
  <c r="AA588" i="87"/>
  <c r="AB588" i="87"/>
  <c r="AC588" i="87" s="1"/>
  <c r="AD972" i="73"/>
  <c r="AE972" i="73"/>
  <c r="AF972" i="73" s="1"/>
  <c r="AE1110" i="73"/>
  <c r="AF1110" i="73" s="1"/>
  <c r="AD1110" i="73"/>
  <c r="AA975" i="87"/>
  <c r="AB975" i="87"/>
  <c r="AC975" i="87" s="1"/>
  <c r="AD459" i="73"/>
  <c r="AE459" i="73"/>
  <c r="AF459" i="73" s="1"/>
  <c r="AE735" i="73"/>
  <c r="AF735" i="73" s="1"/>
  <c r="AD735" i="73"/>
  <c r="AB593" i="87"/>
  <c r="AC593" i="87" s="1"/>
  <c r="AA593" i="87"/>
  <c r="AB746" i="87"/>
  <c r="AC746" i="87" s="1"/>
  <c r="AA746" i="87"/>
  <c r="AE902" i="73"/>
  <c r="AF902" i="73" s="1"/>
  <c r="AD902" i="73"/>
  <c r="AE710" i="73"/>
  <c r="AF710" i="73" s="1"/>
  <c r="AD710" i="73"/>
  <c r="AB465" i="87"/>
  <c r="AC465" i="87" s="1"/>
  <c r="AA465" i="87"/>
  <c r="AE691" i="73"/>
  <c r="AF691" i="73" s="1"/>
  <c r="AD691" i="73"/>
  <c r="AE332" i="73"/>
  <c r="AF332" i="73" s="1"/>
  <c r="AD332" i="73"/>
  <c r="AD1187" i="73"/>
  <c r="AE1187" i="73"/>
  <c r="AF1187" i="73" s="1"/>
  <c r="AE575" i="73"/>
  <c r="AF575" i="73" s="1"/>
  <c r="AD575" i="73"/>
  <c r="AA575" i="87"/>
  <c r="AB575" i="87"/>
  <c r="AC575" i="87" s="1"/>
  <c r="AE985" i="73"/>
  <c r="AF985" i="73" s="1"/>
  <c r="AD985" i="73"/>
  <c r="AD274" i="73"/>
  <c r="AE274" i="73"/>
  <c r="AF274" i="73" s="1"/>
  <c r="AD883" i="73"/>
  <c r="AE883" i="73"/>
  <c r="AF883" i="73" s="1"/>
  <c r="AE345" i="73"/>
  <c r="AF345" i="73" s="1"/>
  <c r="AD345" i="73"/>
  <c r="AD367" i="73"/>
  <c r="AE367" i="73"/>
  <c r="AF367" i="73" s="1"/>
  <c r="AA919" i="87"/>
  <c r="AB919" i="87"/>
  <c r="AC919" i="87" s="1"/>
  <c r="AA875" i="87"/>
  <c r="AB875" i="87"/>
  <c r="AC875" i="87" s="1"/>
  <c r="AD609" i="73"/>
  <c r="AE609" i="73"/>
  <c r="AF609" i="73" s="1"/>
  <c r="AD1035" i="73"/>
  <c r="AE1035" i="73"/>
  <c r="AF1035" i="73" s="1"/>
  <c r="AE131" i="73"/>
  <c r="AF131" i="73" s="1"/>
  <c r="AD131" i="73"/>
  <c r="AD924" i="73"/>
  <c r="AE924" i="73"/>
  <c r="AF924" i="73" s="1"/>
  <c r="AD890" i="73"/>
  <c r="AE890" i="73"/>
  <c r="AF890" i="73" s="1"/>
  <c r="AD173" i="73"/>
  <c r="AE173" i="73"/>
  <c r="AF173" i="73" s="1"/>
  <c r="AD1003" i="73"/>
  <c r="AE1003" i="73"/>
  <c r="AF1003" i="73" s="1"/>
  <c r="AE1133" i="73"/>
  <c r="AF1133" i="73" s="1"/>
  <c r="AD1133" i="73"/>
  <c r="AB729" i="87"/>
  <c r="AC729" i="87" s="1"/>
  <c r="AA729" i="87"/>
  <c r="AB990" i="87"/>
  <c r="AC990" i="87" s="1"/>
  <c r="AA990" i="87"/>
  <c r="AB663" i="87"/>
  <c r="AC663" i="87" s="1"/>
  <c r="AA663" i="87"/>
  <c r="AD1081" i="73"/>
  <c r="AE1081" i="73"/>
  <c r="AF1081" i="73" s="1"/>
  <c r="AD911" i="73"/>
  <c r="AE911" i="73"/>
  <c r="AF911" i="73" s="1"/>
  <c r="AA371" i="87"/>
  <c r="AB371" i="87"/>
  <c r="AC371" i="87" s="1"/>
  <c r="AB706" i="87"/>
  <c r="AC706" i="87" s="1"/>
  <c r="AA706" i="87"/>
  <c r="AA21" i="83"/>
  <c r="AB21" i="83"/>
  <c r="AC21" i="83" s="1"/>
  <c r="AE1049" i="73"/>
  <c r="AF1049" i="73" s="1"/>
  <c r="AD1049" i="73"/>
  <c r="AE917" i="73"/>
  <c r="AF917" i="73" s="1"/>
  <c r="AD917" i="73"/>
  <c r="AE339" i="73"/>
  <c r="AF339" i="73" s="1"/>
  <c r="AD339" i="73"/>
  <c r="AA918" i="87"/>
  <c r="AB918" i="87"/>
  <c r="AC918" i="87" s="1"/>
  <c r="AE550" i="73"/>
  <c r="AF550" i="73" s="1"/>
  <c r="AD550" i="73"/>
  <c r="AB408" i="87"/>
  <c r="AC408" i="87" s="1"/>
  <c r="AA408" i="87"/>
  <c r="AD113" i="73"/>
  <c r="AE113" i="73"/>
  <c r="AF113" i="73" s="1"/>
  <c r="AA727" i="87"/>
  <c r="AB727" i="87"/>
  <c r="AC727" i="87" s="1"/>
  <c r="AD520" i="73"/>
  <c r="AE520" i="73"/>
  <c r="AF520" i="73" s="1"/>
  <c r="AE312" i="73"/>
  <c r="AF312" i="73" s="1"/>
  <c r="AD312" i="73"/>
  <c r="AE1027" i="73"/>
  <c r="AF1027" i="73" s="1"/>
  <c r="AD1027" i="73"/>
  <c r="AB891" i="87"/>
  <c r="AC891" i="87" s="1"/>
  <c r="AA891" i="87"/>
  <c r="AA318" i="83"/>
  <c r="AB318" i="83"/>
  <c r="AC318" i="83" s="1"/>
  <c r="AA533" i="87"/>
  <c r="AB533" i="87"/>
  <c r="AC533" i="87" s="1"/>
  <c r="AD317" i="73"/>
  <c r="AE317" i="73"/>
  <c r="AF317" i="73" s="1"/>
  <c r="AD118" i="73"/>
  <c r="AE118" i="73"/>
  <c r="AF118" i="73" s="1"/>
  <c r="AE736" i="73"/>
  <c r="AF736" i="73" s="1"/>
  <c r="AD736" i="73"/>
  <c r="AE1088" i="73"/>
  <c r="AF1088" i="73" s="1"/>
  <c r="AD1088" i="73"/>
  <c r="AD166" i="73"/>
  <c r="AE166" i="73"/>
  <c r="AF166" i="73" s="1"/>
  <c r="AA79" i="83"/>
  <c r="AB79" i="83"/>
  <c r="AC79" i="83" s="1"/>
  <c r="AB398" i="87"/>
  <c r="AC398" i="87" s="1"/>
  <c r="AA398" i="87"/>
  <c r="AD527" i="73"/>
  <c r="AE527" i="73"/>
  <c r="AF527" i="73" s="1"/>
  <c r="AD541" i="73"/>
  <c r="AE541" i="73"/>
  <c r="AF541" i="73" s="1"/>
  <c r="AB521" i="87"/>
  <c r="AC521" i="87" s="1"/>
  <c r="AA521" i="87"/>
  <c r="AD164" i="73"/>
  <c r="AE164" i="73"/>
  <c r="AF164" i="73" s="1"/>
  <c r="AD698" i="73"/>
  <c r="AE698" i="73"/>
  <c r="AF698" i="73" s="1"/>
  <c r="AE258" i="73"/>
  <c r="AF258" i="73" s="1"/>
  <c r="AD258" i="73"/>
  <c r="AD344" i="73"/>
  <c r="AE344" i="73"/>
  <c r="AF344" i="73" s="1"/>
  <c r="AD604" i="73"/>
  <c r="AE604" i="73"/>
  <c r="AF604" i="73" s="1"/>
  <c r="AD92" i="73"/>
  <c r="AE92" i="73"/>
  <c r="AF92" i="73" s="1"/>
  <c r="AE652" i="73"/>
  <c r="AF652" i="73" s="1"/>
  <c r="AD652" i="73"/>
  <c r="AA890" i="87"/>
  <c r="AB890" i="87"/>
  <c r="AC890" i="87" s="1"/>
  <c r="AD243" i="73"/>
  <c r="AE243" i="73"/>
  <c r="AF243" i="73" s="1"/>
  <c r="AE1165" i="73"/>
  <c r="AF1165" i="73" s="1"/>
  <c r="AD1165" i="73"/>
  <c r="AB1082" i="87"/>
  <c r="AC1082" i="87" s="1"/>
  <c r="AA1082" i="87"/>
  <c r="AA489" i="87"/>
  <c r="AB489" i="87"/>
  <c r="AC489" i="87" s="1"/>
  <c r="AA830" i="87"/>
  <c r="AB830" i="87"/>
  <c r="AC830" i="87" s="1"/>
  <c r="AE600" i="73"/>
  <c r="AF600" i="73" s="1"/>
  <c r="AD600" i="73"/>
  <c r="AA476" i="87"/>
  <c r="AB476" i="87"/>
  <c r="AC476" i="87" s="1"/>
  <c r="AE875" i="73"/>
  <c r="AF875" i="73" s="1"/>
  <c r="AD875" i="73"/>
  <c r="AD651" i="73"/>
  <c r="AE651" i="73"/>
  <c r="AF651" i="73" s="1"/>
  <c r="AB1040" i="87"/>
  <c r="AC1040" i="87" s="1"/>
  <c r="AA1040" i="87"/>
  <c r="AE382" i="73"/>
  <c r="AF382" i="73" s="1"/>
  <c r="AD382" i="73"/>
  <c r="AD558" i="73"/>
  <c r="AE558" i="73"/>
  <c r="AF558" i="73" s="1"/>
  <c r="AB701" i="87"/>
  <c r="AC701" i="87" s="1"/>
  <c r="AA701" i="87"/>
  <c r="AE193" i="73"/>
  <c r="AF193" i="73" s="1"/>
  <c r="AD193" i="73"/>
  <c r="AA763" i="87"/>
  <c r="AB763" i="87"/>
  <c r="AC763" i="87" s="1"/>
  <c r="AD163" i="73"/>
  <c r="AE163" i="73"/>
  <c r="AF163" i="73" s="1"/>
  <c r="AE355" i="73"/>
  <c r="AF355" i="73" s="1"/>
  <c r="AD355" i="73"/>
  <c r="AD1201" i="73"/>
  <c r="AE1201" i="73"/>
  <c r="AF1201" i="73" s="1"/>
  <c r="AD222" i="73"/>
  <c r="AE222" i="73"/>
  <c r="AF222" i="73" s="1"/>
  <c r="AE393" i="73"/>
  <c r="AF393" i="73" s="1"/>
  <c r="AD393" i="73"/>
  <c r="AD400" i="73"/>
  <c r="AE400" i="73"/>
  <c r="AF400" i="73" s="1"/>
  <c r="AD211" i="73"/>
  <c r="AE211" i="73"/>
  <c r="AF211" i="73" s="1"/>
  <c r="AB833" i="87"/>
  <c r="AC833" i="87" s="1"/>
  <c r="AA833" i="87"/>
  <c r="AD538" i="73"/>
  <c r="AE538" i="73"/>
  <c r="AF538" i="73" s="1"/>
  <c r="AD1002" i="73"/>
  <c r="AE1002" i="73"/>
  <c r="AF1002" i="73" s="1"/>
  <c r="AA495" i="87"/>
  <c r="AB495" i="87"/>
  <c r="AC495" i="87" s="1"/>
  <c r="AB1034" i="87"/>
  <c r="AC1034" i="87" s="1"/>
  <c r="AA1034" i="87"/>
  <c r="AD934" i="73"/>
  <c r="AE934" i="73"/>
  <c r="AF934" i="73" s="1"/>
  <c r="AD267" i="73"/>
  <c r="AE267" i="73"/>
  <c r="AF267" i="73" s="1"/>
  <c r="AA988" i="87"/>
  <c r="AB988" i="87"/>
  <c r="AC988" i="87" s="1"/>
  <c r="AD601" i="73"/>
  <c r="AE601" i="73"/>
  <c r="AF601" i="73" s="1"/>
  <c r="AE139" i="73"/>
  <c r="AF139" i="73" s="1"/>
  <c r="AD139" i="73"/>
  <c r="AA621" i="87"/>
  <c r="AB621" i="87"/>
  <c r="AC621" i="87" s="1"/>
  <c r="AD968" i="73"/>
  <c r="AE968" i="73"/>
  <c r="AF968" i="73" s="1"/>
  <c r="AB766" i="87"/>
  <c r="AC766" i="87" s="1"/>
  <c r="AA766" i="87"/>
  <c r="AE398" i="73"/>
  <c r="AF398" i="73" s="1"/>
  <c r="AD398" i="73"/>
  <c r="AE886" i="73"/>
  <c r="AF886" i="73" s="1"/>
  <c r="AD886" i="73"/>
  <c r="AE900" i="73"/>
  <c r="AF900" i="73" s="1"/>
  <c r="AD900" i="73"/>
  <c r="AE1043" i="73"/>
  <c r="AF1043" i="73" s="1"/>
  <c r="AD1043" i="73"/>
  <c r="AD417" i="73"/>
  <c r="AE417" i="73"/>
  <c r="AF417" i="73" s="1"/>
  <c r="AA712" i="87"/>
  <c r="AB712" i="87"/>
  <c r="AC712" i="87" s="1"/>
  <c r="AB825" i="87"/>
  <c r="AC825" i="87" s="1"/>
  <c r="AA825" i="87"/>
  <c r="AE566" i="73"/>
  <c r="AF566" i="73" s="1"/>
  <c r="AD566" i="73"/>
  <c r="AB460" i="87"/>
  <c r="AC460" i="87" s="1"/>
  <c r="AA460" i="87"/>
  <c r="AB291" i="83"/>
  <c r="AC291" i="83" s="1"/>
  <c r="AA291" i="83"/>
  <c r="AE532" i="73"/>
  <c r="AF532" i="73" s="1"/>
  <c r="AD532" i="73"/>
  <c r="AD1141" i="73"/>
  <c r="AE1141" i="73"/>
  <c r="AF1141" i="73" s="1"/>
  <c r="AE782" i="73"/>
  <c r="AF782" i="73" s="1"/>
  <c r="AD782" i="73"/>
  <c r="AE1202" i="73"/>
  <c r="AF1202" i="73" s="1"/>
  <c r="AD1202" i="73"/>
  <c r="AB827" i="87"/>
  <c r="AC827" i="87" s="1"/>
  <c r="AA827" i="87"/>
  <c r="AA732" i="87"/>
  <c r="AB732" i="87"/>
  <c r="AC732" i="87" s="1"/>
  <c r="AA705" i="87"/>
  <c r="AB705" i="87"/>
  <c r="AC705" i="87" s="1"/>
  <c r="AD682" i="73"/>
  <c r="AE682" i="73"/>
  <c r="AF682" i="73" s="1"/>
  <c r="AE763" i="73"/>
  <c r="AF763" i="73" s="1"/>
  <c r="AD763" i="73"/>
  <c r="AB1062" i="87"/>
  <c r="AC1062" i="87" s="1"/>
  <c r="AA1062" i="87"/>
  <c r="AA83" i="83"/>
  <c r="AB83" i="83"/>
  <c r="AC83" i="83" s="1"/>
  <c r="AA386" i="87"/>
  <c r="AB386" i="87"/>
  <c r="AC386" i="87" s="1"/>
  <c r="AE1169" i="73"/>
  <c r="AF1169" i="73" s="1"/>
  <c r="AD1169" i="73"/>
  <c r="AE1137" i="73"/>
  <c r="AF1137" i="73" s="1"/>
  <c r="AD1137" i="73"/>
  <c r="AE692" i="73"/>
  <c r="AF692" i="73" s="1"/>
  <c r="AD692" i="73"/>
  <c r="AA627" i="87"/>
  <c r="AB627" i="87"/>
  <c r="AC627" i="87" s="1"/>
  <c r="AE234" i="73"/>
  <c r="AF234" i="73" s="1"/>
  <c r="AD234" i="73"/>
  <c r="AD294" i="73"/>
  <c r="AE294" i="73"/>
  <c r="AF294" i="73" s="1"/>
  <c r="AE631" i="73"/>
  <c r="AF631" i="73" s="1"/>
  <c r="AD631" i="73"/>
  <c r="AD145" i="73"/>
  <c r="AE145" i="73"/>
  <c r="AF145" i="73" s="1"/>
  <c r="AA776" i="87"/>
  <c r="AB776" i="87"/>
  <c r="AC776" i="87" s="1"/>
  <c r="AA678" i="87"/>
  <c r="AB678" i="87"/>
  <c r="AC678" i="87" s="1"/>
  <c r="AE536" i="73"/>
  <c r="AF536" i="73" s="1"/>
  <c r="AD536" i="73"/>
  <c r="AB654" i="87"/>
  <c r="AC654" i="87" s="1"/>
  <c r="AA654" i="87"/>
  <c r="AD457" i="73"/>
  <c r="AE457" i="73"/>
  <c r="AF457" i="73" s="1"/>
  <c r="AE750" i="73"/>
  <c r="AF750" i="73" s="1"/>
  <c r="AD750" i="73"/>
  <c r="AB322" i="83"/>
  <c r="AC322" i="83" s="1"/>
  <c r="AA322" i="83"/>
  <c r="AB297" i="83"/>
  <c r="AC297" i="83" s="1"/>
  <c r="AA297" i="83"/>
  <c r="AD202" i="73"/>
  <c r="AE202" i="73"/>
  <c r="AF202" i="73" s="1"/>
  <c r="AE127" i="73"/>
  <c r="AF127" i="73" s="1"/>
  <c r="AD127" i="73"/>
  <c r="AB910" i="87"/>
  <c r="AC910" i="87" s="1"/>
  <c r="AA910" i="87"/>
  <c r="AB977" i="87"/>
  <c r="AC977" i="87" s="1"/>
  <c r="AA977" i="87"/>
  <c r="AA462" i="87"/>
  <c r="AB462" i="87"/>
  <c r="AC462" i="87" s="1"/>
  <c r="AD404" i="73"/>
  <c r="AE404" i="73"/>
  <c r="AF404" i="73" s="1"/>
  <c r="AE895" i="73"/>
  <c r="AF895" i="73" s="1"/>
  <c r="AD895" i="73"/>
  <c r="AA336" i="87"/>
  <c r="AB336" i="87"/>
  <c r="AC336" i="87" s="1"/>
  <c r="AD572" i="73"/>
  <c r="AE572" i="73"/>
  <c r="AF572" i="73" s="1"/>
  <c r="AA821" i="87"/>
  <c r="AB821" i="87"/>
  <c r="AC821" i="87" s="1"/>
  <c r="AB403" i="87"/>
  <c r="AC403" i="87" s="1"/>
  <c r="AA403" i="87"/>
  <c r="AE219" i="73"/>
  <c r="AF219" i="73" s="1"/>
  <c r="AD219" i="73"/>
  <c r="AD568" i="73"/>
  <c r="AE568" i="73"/>
  <c r="AF568" i="73" s="1"/>
  <c r="AE203" i="73"/>
  <c r="AF203" i="73" s="1"/>
  <c r="AD203" i="73"/>
  <c r="AA1052" i="87"/>
  <c r="AB1052" i="87"/>
  <c r="AC1052" i="87" s="1"/>
  <c r="AD397" i="73"/>
  <c r="AE397" i="73"/>
  <c r="AF397" i="73" s="1"/>
  <c r="AD226" i="73"/>
  <c r="AE226" i="73"/>
  <c r="AF226" i="73" s="1"/>
  <c r="AB711" i="87"/>
  <c r="AC711" i="87" s="1"/>
  <c r="AA711" i="87"/>
  <c r="AD728" i="73"/>
  <c r="AE728" i="73"/>
  <c r="AF728" i="73" s="1"/>
  <c r="AA522" i="87"/>
  <c r="AB522" i="87"/>
  <c r="AC522" i="87" s="1"/>
  <c r="AE292" i="73"/>
  <c r="AF292" i="73" s="1"/>
  <c r="AD292" i="73"/>
  <c r="AE335" i="73"/>
  <c r="AF335" i="73" s="1"/>
  <c r="AD335" i="73"/>
  <c r="AD216" i="73"/>
  <c r="AE216" i="73"/>
  <c r="AF216" i="73" s="1"/>
  <c r="AA923" i="87"/>
  <c r="AB923" i="87"/>
  <c r="AC923" i="87" s="1"/>
  <c r="AE122" i="73"/>
  <c r="AF122" i="73" s="1"/>
  <c r="AD122" i="73"/>
  <c r="AA383" i="87"/>
  <c r="AB383" i="87"/>
  <c r="AC383" i="87" s="1"/>
  <c r="AE1166" i="73"/>
  <c r="AF1166" i="73" s="1"/>
  <c r="AD1166" i="73"/>
  <c r="AB668" i="87"/>
  <c r="AC668" i="87" s="1"/>
  <c r="AA668" i="87"/>
  <c r="AB42" i="83"/>
  <c r="AC42" i="83" s="1"/>
  <c r="AA42" i="83"/>
  <c r="AB595" i="87"/>
  <c r="AC595" i="87" s="1"/>
  <c r="AA595" i="87"/>
  <c r="AD51" i="73"/>
  <c r="AE51" i="73"/>
  <c r="AF51" i="73" s="1"/>
  <c r="AE1061" i="73"/>
  <c r="AF1061" i="73" s="1"/>
  <c r="AD1061" i="73"/>
  <c r="AA913" i="87"/>
  <c r="AB913" i="87"/>
  <c r="AC913" i="87" s="1"/>
  <c r="AA558" i="87"/>
  <c r="AB558" i="87"/>
  <c r="AC558" i="87" s="1"/>
  <c r="AE621" i="73"/>
  <c r="AF621" i="73" s="1"/>
  <c r="AD621" i="73"/>
  <c r="AD376" i="73"/>
  <c r="AE376" i="73"/>
  <c r="AF376" i="73" s="1"/>
  <c r="AB658" i="87"/>
  <c r="AC658" i="87" s="1"/>
  <c r="AA658" i="87"/>
  <c r="AE217" i="73"/>
  <c r="AF217" i="73" s="1"/>
  <c r="AD217" i="73"/>
  <c r="AA563" i="87"/>
  <c r="AB563" i="87"/>
  <c r="AC563" i="87" s="1"/>
  <c r="AE949" i="73"/>
  <c r="AF949" i="73" s="1"/>
  <c r="AD949" i="73"/>
  <c r="AE877" i="73"/>
  <c r="AF877" i="73" s="1"/>
  <c r="AD877" i="73"/>
  <c r="AD150" i="73"/>
  <c r="AE150" i="73"/>
  <c r="AF150" i="73" s="1"/>
  <c r="AA757" i="87"/>
  <c r="AB757" i="87"/>
  <c r="AC757" i="87" s="1"/>
  <c r="AD1151" i="73"/>
  <c r="AE1151" i="73"/>
  <c r="AF1151" i="73" s="1"/>
  <c r="AA405" i="87"/>
  <c r="AB405" i="87"/>
  <c r="AC405" i="87" s="1"/>
  <c r="AB1044" i="87"/>
  <c r="AC1044" i="87" s="1"/>
  <c r="AA1044" i="87"/>
  <c r="AD582" i="73"/>
  <c r="AE582" i="73"/>
  <c r="AF582" i="73" s="1"/>
  <c r="AB438" i="87"/>
  <c r="AC438" i="87" s="1"/>
  <c r="AA438" i="87"/>
  <c r="AE592" i="73"/>
  <c r="AF592" i="73" s="1"/>
  <c r="AD592" i="73"/>
  <c r="AD1154" i="73"/>
  <c r="AE1154" i="73"/>
  <c r="AF1154" i="73" s="1"/>
  <c r="AA1024" i="87"/>
  <c r="AB1024" i="87"/>
  <c r="AC1024" i="87" s="1"/>
  <c r="AB377" i="87"/>
  <c r="AC377" i="87" s="1"/>
  <c r="AA377" i="87"/>
  <c r="AE415" i="73"/>
  <c r="AF415" i="73" s="1"/>
  <c r="AD415" i="73"/>
  <c r="AA412" i="87"/>
  <c r="AB412" i="87"/>
  <c r="AC412" i="87" s="1"/>
  <c r="AB840" i="87"/>
  <c r="AC840" i="87" s="1"/>
  <c r="AA840" i="87"/>
  <c r="AE632" i="73"/>
  <c r="AF632" i="73" s="1"/>
  <c r="AD632" i="73"/>
  <c r="AB402" i="87"/>
  <c r="AC402" i="87" s="1"/>
  <c r="AA402" i="87"/>
  <c r="AE15" i="73"/>
  <c r="AF15" i="73" s="1"/>
  <c r="AD15" i="73"/>
  <c r="AD602" i="73"/>
  <c r="AE602" i="73"/>
  <c r="AF602" i="73" s="1"/>
  <c r="AE646" i="73"/>
  <c r="AF646" i="73" s="1"/>
  <c r="AD646" i="73"/>
  <c r="AE179" i="73"/>
  <c r="AF179" i="73" s="1"/>
  <c r="AD179" i="73"/>
  <c r="AD440" i="73"/>
  <c r="AE440" i="73"/>
  <c r="AF440" i="73" s="1"/>
  <c r="AD848" i="73"/>
  <c r="AE848" i="73"/>
  <c r="AF848" i="73" s="1"/>
  <c r="AD762" i="73"/>
  <c r="AE762" i="73"/>
  <c r="AF762" i="73" s="1"/>
  <c r="AB447" i="87"/>
  <c r="AC447" i="87" s="1"/>
  <c r="AA447" i="87"/>
  <c r="AD416" i="73"/>
  <c r="AE416" i="73"/>
  <c r="AF416" i="73" s="1"/>
  <c r="AD862" i="73"/>
  <c r="AE862" i="73"/>
  <c r="AF862" i="73" s="1"/>
  <c r="AE776" i="73"/>
  <c r="AF776" i="73" s="1"/>
  <c r="AD776" i="73"/>
  <c r="AD1073" i="73"/>
  <c r="AE1073" i="73"/>
  <c r="AF1073" i="73" s="1"/>
  <c r="AE318" i="73"/>
  <c r="AF318" i="73" s="1"/>
  <c r="AD318" i="73"/>
  <c r="AD218" i="73"/>
  <c r="AE218" i="73"/>
  <c r="AF218" i="73" s="1"/>
  <c r="AB725" i="87"/>
  <c r="AC725" i="87" s="1"/>
  <c r="AA725" i="87"/>
  <c r="AB17" i="83"/>
  <c r="AC17" i="83" s="1"/>
  <c r="AA17" i="83"/>
  <c r="AA873" i="87"/>
  <c r="AB873" i="87"/>
  <c r="AC873" i="87" s="1"/>
  <c r="AE161" i="73"/>
  <c r="AF161" i="73" s="1"/>
  <c r="AD161" i="73"/>
  <c r="AD64" i="73"/>
  <c r="AE64" i="73"/>
  <c r="AF64" i="73" s="1"/>
  <c r="AE327" i="73"/>
  <c r="AF327" i="73" s="1"/>
  <c r="AD327" i="73"/>
  <c r="AA1067" i="87"/>
  <c r="AB1067" i="87"/>
  <c r="AC1067" i="87" s="1"/>
  <c r="AB832" i="87"/>
  <c r="AC832" i="87" s="1"/>
  <c r="AA832" i="87"/>
  <c r="AE549" i="73"/>
  <c r="AF549" i="73" s="1"/>
  <c r="AD549" i="73"/>
  <c r="AD8" i="73"/>
  <c r="AE8" i="73"/>
  <c r="AF8" i="73" s="1"/>
  <c r="AD935" i="73"/>
  <c r="AE935" i="73"/>
  <c r="AF935" i="73" s="1"/>
  <c r="AA80" i="83"/>
  <c r="AB80" i="83"/>
  <c r="AC80" i="83" s="1"/>
  <c r="AD466" i="73"/>
  <c r="AE466" i="73"/>
  <c r="AF466" i="73" s="1"/>
  <c r="AE766" i="73"/>
  <c r="AF766" i="73" s="1"/>
  <c r="AD766" i="73"/>
  <c r="AB339" i="87"/>
  <c r="AC339" i="87" s="1"/>
  <c r="AA339" i="87"/>
  <c r="AB855" i="87"/>
  <c r="AC855" i="87" s="1"/>
  <c r="AA855" i="87"/>
  <c r="AB351" i="87"/>
  <c r="AC351" i="87" s="1"/>
  <c r="AA351" i="87"/>
  <c r="AD350" i="73"/>
  <c r="AE350" i="73"/>
  <c r="AF350" i="73" s="1"/>
  <c r="AE962" i="73"/>
  <c r="AF962" i="73" s="1"/>
  <c r="AD962" i="73"/>
  <c r="AB1041" i="87"/>
  <c r="AC1041" i="87" s="1"/>
  <c r="AA1041" i="87"/>
  <c r="AE871" i="73"/>
  <c r="AF871" i="73" s="1"/>
  <c r="AD871" i="73"/>
  <c r="AE567" i="73"/>
  <c r="AF567" i="73" s="1"/>
  <c r="AD567" i="73"/>
  <c r="AE1152" i="73"/>
  <c r="AF1152" i="73" s="1"/>
  <c r="AD1152" i="73"/>
  <c r="AE1153" i="73"/>
  <c r="AF1153" i="73" s="1"/>
  <c r="AD1153" i="73"/>
  <c r="AB985" i="87"/>
  <c r="AC985" i="87" s="1"/>
  <c r="AA985" i="87"/>
  <c r="AE912" i="73"/>
  <c r="AF912" i="73" s="1"/>
  <c r="AD912" i="73"/>
  <c r="AA63" i="83"/>
  <c r="AB63" i="83"/>
  <c r="AC63" i="83" s="1"/>
  <c r="AA1006" i="87"/>
  <c r="AB1006" i="87"/>
  <c r="AC1006" i="87" s="1"/>
  <c r="AB1058" i="87"/>
  <c r="AC1058" i="87" s="1"/>
  <c r="AA1058" i="87"/>
  <c r="AD126" i="73"/>
  <c r="AE126" i="73"/>
  <c r="AF126" i="73" s="1"/>
  <c r="AA944" i="87"/>
  <c r="AB944" i="87"/>
  <c r="AC944" i="87" s="1"/>
  <c r="AA342" i="87"/>
  <c r="AB342" i="87"/>
  <c r="AC342" i="87" s="1"/>
  <c r="AA807" i="87"/>
  <c r="AB807" i="87"/>
  <c r="AC807" i="87" s="1"/>
  <c r="AE998" i="73"/>
  <c r="AF998" i="73" s="1"/>
  <c r="AD998" i="73"/>
  <c r="AD981" i="73"/>
  <c r="AE981" i="73"/>
  <c r="AF981" i="73" s="1"/>
  <c r="AD18" i="73"/>
  <c r="AE18" i="73"/>
  <c r="AF18" i="73" s="1"/>
  <c r="AA734" i="87"/>
  <c r="AB734" i="87"/>
  <c r="AC734" i="87" s="1"/>
  <c r="AE209" i="73"/>
  <c r="AF209" i="73" s="1"/>
  <c r="AD209" i="73"/>
  <c r="AB9" i="83"/>
  <c r="AC9" i="83" s="1"/>
  <c r="AA9" i="83"/>
  <c r="AA392" i="87"/>
  <c r="AB392" i="87"/>
  <c r="AC392" i="87" s="1"/>
  <c r="AE1039" i="73"/>
  <c r="AF1039" i="73" s="1"/>
  <c r="AD1039" i="73"/>
  <c r="AA715" i="87"/>
  <c r="AB715" i="87"/>
  <c r="AC715" i="87" s="1"/>
  <c r="AD986" i="73"/>
  <c r="AE986" i="73"/>
  <c r="AF986" i="73" s="1"/>
  <c r="AD705" i="73"/>
  <c r="AE705" i="73"/>
  <c r="AF705" i="73" s="1"/>
  <c r="AA611" i="87"/>
  <c r="AB611" i="87"/>
  <c r="AC611" i="87" s="1"/>
  <c r="AE485" i="73"/>
  <c r="AF485" i="73" s="1"/>
  <c r="AD485" i="73"/>
  <c r="AE67" i="73"/>
  <c r="AF67" i="73" s="1"/>
  <c r="AD67" i="73"/>
  <c r="AA29" i="83"/>
  <c r="AB29" i="83"/>
  <c r="AC29" i="83" s="1"/>
  <c r="AA71" i="83"/>
  <c r="AB71" i="83"/>
  <c r="AC71" i="83" s="1"/>
  <c r="AB1001" i="87"/>
  <c r="AC1001" i="87" s="1"/>
  <c r="AA1001" i="87"/>
  <c r="AE829" i="73"/>
  <c r="AF829" i="73" s="1"/>
  <c r="AD829" i="73"/>
  <c r="AD295" i="73"/>
  <c r="AE295" i="73"/>
  <c r="AF295" i="73" s="1"/>
  <c r="AA375" i="87"/>
  <c r="AB375" i="87"/>
  <c r="AC375" i="87" s="1"/>
  <c r="AB289" i="83"/>
  <c r="AC289" i="83" s="1"/>
  <c r="AA289" i="83"/>
  <c r="AD237" i="73"/>
  <c r="AE237" i="73"/>
  <c r="AF237" i="73" s="1"/>
  <c r="AE1024" i="73"/>
  <c r="AF1024" i="73" s="1"/>
  <c r="AD1024" i="73"/>
  <c r="AB813" i="87"/>
  <c r="AC813" i="87" s="1"/>
  <c r="AA813" i="87"/>
  <c r="AB400" i="87"/>
  <c r="AC400" i="87" s="1"/>
  <c r="AA400" i="87"/>
  <c r="AE1156" i="73"/>
  <c r="AF1156" i="73" s="1"/>
  <c r="AD1156" i="73"/>
  <c r="AE1191" i="73"/>
  <c r="AF1191" i="73" s="1"/>
  <c r="AD1191" i="73"/>
  <c r="AE225" i="73"/>
  <c r="AF225" i="73" s="1"/>
  <c r="AD225" i="73"/>
  <c r="AB1072" i="87"/>
  <c r="AC1072" i="87" s="1"/>
  <c r="AA1072" i="87"/>
  <c r="AD1028" i="73"/>
  <c r="AE1028" i="73"/>
  <c r="AF1028" i="73" s="1"/>
  <c r="AB851" i="87"/>
  <c r="AC851" i="87" s="1"/>
  <c r="AA851" i="87"/>
  <c r="AD920" i="73"/>
  <c r="AE920" i="73"/>
  <c r="AF920" i="73" s="1"/>
  <c r="AE361" i="73"/>
  <c r="AF361" i="73" s="1"/>
  <c r="AD361" i="73"/>
  <c r="AA427" i="87"/>
  <c r="AB427" i="87"/>
  <c r="AC427" i="87" s="1"/>
  <c r="AB589" i="87"/>
  <c r="AC589" i="87" s="1"/>
  <c r="AA589" i="87"/>
  <c r="AE170" i="73"/>
  <c r="AF170" i="73" s="1"/>
  <c r="AD170" i="73"/>
  <c r="AB1060" i="87"/>
  <c r="AC1060" i="87" s="1"/>
  <c r="AA1060" i="87"/>
  <c r="AD1200" i="73"/>
  <c r="AE1200" i="73"/>
  <c r="AF1200" i="73" s="1"/>
  <c r="AD588" i="73"/>
  <c r="AE588" i="73"/>
  <c r="AF588" i="73" s="1"/>
  <c r="AD109" i="73"/>
  <c r="AE109" i="73"/>
  <c r="AF109" i="73" s="1"/>
  <c r="AB570" i="87"/>
  <c r="AC570" i="87" s="1"/>
  <c r="AA570" i="87"/>
  <c r="AA413" i="87"/>
  <c r="AB413" i="87"/>
  <c r="AC413" i="87" s="1"/>
  <c r="AE851" i="73"/>
  <c r="AF851" i="73" s="1"/>
  <c r="AD851" i="73"/>
  <c r="AD336" i="73"/>
  <c r="AE336" i="73"/>
  <c r="AF336" i="73" s="1"/>
  <c r="AA20" i="83"/>
  <c r="AB20" i="83"/>
  <c r="AC20" i="83" s="1"/>
  <c r="AD20" i="73"/>
  <c r="AE20" i="73"/>
  <c r="AF20" i="73" s="1"/>
  <c r="AA622" i="87"/>
  <c r="AB622" i="87"/>
  <c r="AC622" i="87" s="1"/>
  <c r="AE913" i="73"/>
  <c r="AF913" i="73" s="1"/>
  <c r="AD913" i="73"/>
  <c r="AB856" i="87"/>
  <c r="AC856" i="87" s="1"/>
  <c r="AA856" i="87"/>
  <c r="AE960" i="73"/>
  <c r="AF960" i="73" s="1"/>
  <c r="AD960" i="73"/>
  <c r="AE91" i="73"/>
  <c r="AF91" i="73" s="1"/>
  <c r="AD91" i="73"/>
  <c r="AE364" i="73"/>
  <c r="AF364" i="73" s="1"/>
  <c r="AD364" i="73"/>
  <c r="AD753" i="73"/>
  <c r="AE753" i="73"/>
  <c r="AF753" i="73" s="1"/>
  <c r="AB683" i="87"/>
  <c r="AC683" i="87" s="1"/>
  <c r="AA683" i="87"/>
  <c r="AA485" i="87"/>
  <c r="AB485" i="87"/>
  <c r="AC485" i="87" s="1"/>
  <c r="AE795" i="73"/>
  <c r="AF795" i="73" s="1"/>
  <c r="AD795" i="73"/>
  <c r="AD54" i="73"/>
  <c r="AE54" i="73"/>
  <c r="AF54" i="73" s="1"/>
  <c r="AD1075" i="73"/>
  <c r="AE1075" i="73"/>
  <c r="AF1075" i="73" s="1"/>
  <c r="AB673" i="87"/>
  <c r="AC673" i="87" s="1"/>
  <c r="AA673" i="87"/>
  <c r="AA721" i="87"/>
  <c r="AB721" i="87"/>
  <c r="AC721" i="87" s="1"/>
  <c r="AD46" i="73"/>
  <c r="AE46" i="73"/>
  <c r="AF46" i="73" s="1"/>
  <c r="AD954" i="73"/>
  <c r="AE954" i="73"/>
  <c r="AF954" i="73" s="1"/>
  <c r="AE849" i="73"/>
  <c r="AF849" i="73" s="1"/>
  <c r="AD849" i="73"/>
  <c r="AE129" i="73"/>
  <c r="AF129" i="73" s="1"/>
  <c r="AD129" i="73"/>
  <c r="AB884" i="87"/>
  <c r="AC884" i="87" s="1"/>
  <c r="AA884" i="87"/>
  <c r="AB415" i="87"/>
  <c r="AC415" i="87" s="1"/>
  <c r="AA415" i="87"/>
  <c r="AD947" i="73"/>
  <c r="AE947" i="73"/>
  <c r="AF947" i="73" s="1"/>
  <c r="AD285" i="73"/>
  <c r="AE285" i="73"/>
  <c r="AF285" i="73" s="1"/>
  <c r="AA1085" i="87"/>
  <c r="AB1085" i="87"/>
  <c r="AC1085" i="87" s="1"/>
  <c r="AD74" i="73"/>
  <c r="AE74" i="73"/>
  <c r="AF74" i="73" s="1"/>
  <c r="AE291" i="73"/>
  <c r="AF291" i="73" s="1"/>
  <c r="AD291" i="73"/>
  <c r="AD141" i="73"/>
  <c r="AE141" i="73"/>
  <c r="AF141" i="73" s="1"/>
  <c r="AD1038" i="73"/>
  <c r="AE1038" i="73"/>
  <c r="AF1038" i="73" s="1"/>
  <c r="AD884" i="73"/>
  <c r="AE884" i="73"/>
  <c r="AF884" i="73" s="1"/>
  <c r="AB542" i="87"/>
  <c r="AC542" i="87" s="1"/>
  <c r="AA542" i="87"/>
  <c r="AD149" i="73"/>
  <c r="AE149" i="73"/>
  <c r="AF149" i="73" s="1"/>
  <c r="AE802" i="73"/>
  <c r="AF802" i="73" s="1"/>
  <c r="AD802" i="73"/>
  <c r="AE409" i="73"/>
  <c r="AF409" i="73" s="1"/>
  <c r="AD409" i="73"/>
  <c r="AA379" i="87"/>
  <c r="AB379" i="87"/>
  <c r="AC379" i="87" s="1"/>
  <c r="AA433" i="87"/>
  <c r="AB433" i="87"/>
  <c r="AC433" i="87" s="1"/>
  <c r="AE556" i="73"/>
  <c r="AF556" i="73" s="1"/>
  <c r="AD556" i="73"/>
  <c r="AD455" i="73"/>
  <c r="AE455" i="73"/>
  <c r="AF455" i="73" s="1"/>
  <c r="AA317" i="83"/>
  <c r="AB317" i="83"/>
  <c r="AC317" i="83" s="1"/>
  <c r="AA583" i="87"/>
  <c r="AB583" i="87"/>
  <c r="AC583" i="87" s="1"/>
  <c r="AB480" i="87"/>
  <c r="AC480" i="87" s="1"/>
  <c r="AA480" i="87"/>
  <c r="AD760" i="73"/>
  <c r="AE760" i="73"/>
  <c r="AF760" i="73" s="1"/>
  <c r="AB716" i="87"/>
  <c r="AC716" i="87" s="1"/>
  <c r="AA716" i="87"/>
  <c r="AD559" i="73"/>
  <c r="AE559" i="73"/>
  <c r="AF559" i="73" s="1"/>
  <c r="AE561" i="73"/>
  <c r="AF561" i="73" s="1"/>
  <c r="AD561" i="73"/>
  <c r="AA773" i="87"/>
  <c r="AB773" i="87"/>
  <c r="AC773" i="87" s="1"/>
  <c r="AE1068" i="73"/>
  <c r="AF1068" i="73" s="1"/>
  <c r="AD1068" i="73"/>
  <c r="AD823" i="73"/>
  <c r="AE823" i="73"/>
  <c r="AF823" i="73" s="1"/>
  <c r="AB799" i="87"/>
  <c r="AC799" i="87" s="1"/>
  <c r="AA799" i="87"/>
  <c r="AB745" i="87"/>
  <c r="AC745" i="87" s="1"/>
  <c r="AA745" i="87"/>
  <c r="AA358" i="87"/>
  <c r="AB358" i="87"/>
  <c r="AC358" i="87" s="1"/>
  <c r="AD37" i="73"/>
  <c r="AE37" i="73"/>
  <c r="AF37" i="73" s="1"/>
  <c r="AB64" i="83"/>
  <c r="AC64" i="83" s="1"/>
  <c r="AA64" i="83"/>
  <c r="AD1078" i="73"/>
  <c r="AE1078" i="73"/>
  <c r="AF1078" i="73" s="1"/>
  <c r="AB1047" i="87"/>
  <c r="AC1047" i="87" s="1"/>
  <c r="AA1047" i="87"/>
  <c r="AA917" i="87"/>
  <c r="AB917" i="87"/>
  <c r="AC917" i="87" s="1"/>
  <c r="AE1021" i="73"/>
  <c r="AF1021" i="73" s="1"/>
  <c r="AD1021" i="73"/>
  <c r="AB543" i="87"/>
  <c r="AC543" i="87" s="1"/>
  <c r="AA543" i="87"/>
  <c r="AE1175" i="73"/>
  <c r="AF1175" i="73" s="1"/>
  <c r="AD1175" i="73"/>
  <c r="AA997" i="87"/>
  <c r="AB997" i="87"/>
  <c r="AC997" i="87" s="1"/>
  <c r="AB381" i="87"/>
  <c r="AC381" i="87" s="1"/>
  <c r="AA381" i="87"/>
  <c r="AD813" i="73"/>
  <c r="AE813" i="73"/>
  <c r="AF813" i="73" s="1"/>
  <c r="AE379" i="73"/>
  <c r="AF379" i="73" s="1"/>
  <c r="AD379" i="73"/>
  <c r="AD696" i="73"/>
  <c r="AE696" i="73"/>
  <c r="AF696" i="73" s="1"/>
  <c r="AD584" i="73"/>
  <c r="AE584" i="73"/>
  <c r="AF584" i="73" s="1"/>
  <c r="AD112" i="73"/>
  <c r="AE112" i="73"/>
  <c r="AF112" i="73" s="1"/>
  <c r="AE315" i="73"/>
  <c r="AF315" i="73" s="1"/>
  <c r="AD315" i="73"/>
  <c r="AD901" i="73"/>
  <c r="AE901" i="73"/>
  <c r="AF901" i="73" s="1"/>
  <c r="AD349" i="73"/>
  <c r="AE349" i="73"/>
  <c r="AF349" i="73" s="1"/>
  <c r="AD726" i="73"/>
  <c r="AE726" i="73"/>
  <c r="AF726" i="73" s="1"/>
  <c r="AE220" i="73"/>
  <c r="AF220" i="73" s="1"/>
  <c r="AD220" i="73"/>
  <c r="AE951" i="73"/>
  <c r="AF951" i="73" s="1"/>
  <c r="AD951" i="73"/>
  <c r="AE738" i="73"/>
  <c r="AF738" i="73" s="1"/>
  <c r="AD738" i="73"/>
  <c r="AD770" i="73"/>
  <c r="AE770" i="73"/>
  <c r="AF770" i="73" s="1"/>
  <c r="AA505" i="87"/>
  <c r="AB505" i="87"/>
  <c r="AC505" i="87" s="1"/>
  <c r="AD989" i="73"/>
  <c r="AE989" i="73"/>
  <c r="AF989" i="73" s="1"/>
  <c r="AD903" i="73"/>
  <c r="AE903" i="73"/>
  <c r="AF903" i="73" s="1"/>
  <c r="AD674" i="73"/>
  <c r="AE674" i="73"/>
  <c r="AF674" i="73" s="1"/>
  <c r="AA902" i="87"/>
  <c r="AB902" i="87"/>
  <c r="AC902" i="87" s="1"/>
  <c r="AE775" i="73"/>
  <c r="AF775" i="73" s="1"/>
  <c r="AD775" i="73"/>
  <c r="AB866" i="87"/>
  <c r="AC866" i="87" s="1"/>
  <c r="AA866" i="87"/>
  <c r="AD1188" i="73"/>
  <c r="AE1188" i="73"/>
  <c r="AF1188" i="73" s="1"/>
  <c r="AE821" i="73"/>
  <c r="AF821" i="73" s="1"/>
  <c r="AD821" i="73"/>
  <c r="AE640" i="73"/>
  <c r="AF640" i="73" s="1"/>
  <c r="AD640" i="73"/>
  <c r="AB1054" i="87"/>
  <c r="AC1054" i="87" s="1"/>
  <c r="AA1054" i="87"/>
  <c r="AD664" i="73"/>
  <c r="AE664" i="73"/>
  <c r="AF664" i="73" s="1"/>
  <c r="AB696" i="87"/>
  <c r="AC696" i="87" s="1"/>
  <c r="AA696" i="87"/>
  <c r="AB1029" i="87"/>
  <c r="AC1029" i="87" s="1"/>
  <c r="AA1029" i="87"/>
  <c r="AD537" i="73"/>
  <c r="AE537" i="73"/>
  <c r="AF537" i="73" s="1"/>
  <c r="AB811" i="87"/>
  <c r="AC811" i="87" s="1"/>
  <c r="AA811" i="87"/>
  <c r="AE479" i="73"/>
  <c r="AF479" i="73" s="1"/>
  <c r="AD479" i="73"/>
  <c r="AE1001" i="73"/>
  <c r="AF1001" i="73" s="1"/>
  <c r="AD1001" i="73"/>
  <c r="AE906" i="73"/>
  <c r="AF906" i="73" s="1"/>
  <c r="AD906" i="73"/>
  <c r="AE380" i="73"/>
  <c r="AF380" i="73" s="1"/>
  <c r="AD380" i="73"/>
  <c r="AD98" i="73"/>
  <c r="AE98" i="73"/>
  <c r="AF98" i="73" s="1"/>
  <c r="AD360" i="73"/>
  <c r="AE360" i="73"/>
  <c r="AF360" i="73" s="1"/>
  <c r="AE959" i="73"/>
  <c r="AF959" i="73" s="1"/>
  <c r="AD959" i="73"/>
  <c r="AA434" i="87"/>
  <c r="AB434" i="87"/>
  <c r="AC434" i="87" s="1"/>
  <c r="AB454" i="87"/>
  <c r="AC454" i="87" s="1"/>
  <c r="AA454" i="87"/>
  <c r="AD873" i="73"/>
  <c r="AE873" i="73"/>
  <c r="AF873" i="73" s="1"/>
  <c r="AB847" i="87"/>
  <c r="AC847" i="87" s="1"/>
  <c r="AA847" i="87"/>
  <c r="AD991" i="73"/>
  <c r="AE991" i="73"/>
  <c r="AF991" i="73" s="1"/>
  <c r="AE808" i="73"/>
  <c r="AF808" i="73" s="1"/>
  <c r="AD808" i="73"/>
  <c r="AA1084" i="87"/>
  <c r="AB1084" i="87"/>
  <c r="AC1084" i="87" s="1"/>
  <c r="AE1186" i="73"/>
  <c r="AF1186" i="73" s="1"/>
  <c r="AD1186" i="73"/>
  <c r="AB754" i="87"/>
  <c r="AC754" i="87" s="1"/>
  <c r="AA754" i="87"/>
  <c r="AE283" i="73"/>
  <c r="AF283" i="73" s="1"/>
  <c r="AD283" i="73"/>
  <c r="AD569" i="73"/>
  <c r="AE569" i="73"/>
  <c r="AF569" i="73" s="1"/>
  <c r="AB879" i="87"/>
  <c r="AC879" i="87" s="1"/>
  <c r="AA879" i="87"/>
  <c r="AE719" i="73"/>
  <c r="AF719" i="73" s="1"/>
  <c r="AD719" i="73"/>
  <c r="AA816" i="87"/>
  <c r="AB816" i="87"/>
  <c r="AC816" i="87" s="1"/>
  <c r="AD506" i="73"/>
  <c r="AE506" i="73"/>
  <c r="AF506" i="73" s="1"/>
  <c r="AE195" i="73"/>
  <c r="AF195" i="73" s="1"/>
  <c r="AD195" i="73"/>
  <c r="AE1071" i="73"/>
  <c r="AF1071" i="73" s="1"/>
  <c r="AD1071" i="73"/>
  <c r="AE966" i="73"/>
  <c r="AF966" i="73" s="1"/>
  <c r="AD966" i="73"/>
  <c r="AA365" i="87"/>
  <c r="AB365" i="87"/>
  <c r="AC365" i="87" s="1"/>
  <c r="AD594" i="73"/>
  <c r="AE594" i="73"/>
  <c r="AF594" i="73" s="1"/>
  <c r="AE320" i="73"/>
  <c r="AF320" i="73" s="1"/>
  <c r="AD320" i="73"/>
  <c r="AD928" i="73"/>
  <c r="AE928" i="73"/>
  <c r="AF928" i="73" s="1"/>
  <c r="AB463" i="87"/>
  <c r="AC463" i="87" s="1"/>
  <c r="AA463" i="87"/>
  <c r="AD1168" i="73"/>
  <c r="AE1168" i="73"/>
  <c r="AF1168" i="73" s="1"/>
  <c r="AD334" i="73"/>
  <c r="AE334" i="73"/>
  <c r="AF334" i="73" s="1"/>
  <c r="AA16" i="83"/>
  <c r="AB16" i="83"/>
  <c r="AC16" i="83" s="1"/>
  <c r="AE586" i="73"/>
  <c r="AF586" i="73" s="1"/>
  <c r="AD586" i="73"/>
  <c r="AD499" i="73"/>
  <c r="AE499" i="73"/>
  <c r="AF499" i="73" s="1"/>
  <c r="AA477" i="87"/>
  <c r="AB477" i="87"/>
  <c r="AC477" i="87" s="1"/>
  <c r="AB1033" i="87"/>
  <c r="AC1033" i="87" s="1"/>
  <c r="AA1033" i="87"/>
  <c r="AE460" i="73"/>
  <c r="AF460" i="73" s="1"/>
  <c r="AD460" i="73"/>
  <c r="AE103" i="73"/>
  <c r="AF103" i="73" s="1"/>
  <c r="AD103" i="73"/>
  <c r="AB687" i="87"/>
  <c r="AC687" i="87" s="1"/>
  <c r="AA687" i="87"/>
  <c r="AB555" i="87"/>
  <c r="AC555" i="87" s="1"/>
  <c r="AA555" i="87"/>
  <c r="AB861" i="87"/>
  <c r="AC861" i="87" s="1"/>
  <c r="AA861" i="87"/>
  <c r="AB911" i="87"/>
  <c r="AC911" i="87" s="1"/>
  <c r="AA911" i="87"/>
  <c r="AE973" i="73"/>
  <c r="AF973" i="73" s="1"/>
  <c r="AD973" i="73"/>
  <c r="AB478" i="87"/>
  <c r="AC478" i="87" s="1"/>
  <c r="AA478" i="87"/>
  <c r="AB537" i="87"/>
  <c r="AC537" i="87" s="1"/>
  <c r="AA537" i="87"/>
  <c r="AE693" i="73"/>
  <c r="AF693" i="73" s="1"/>
  <c r="AD693" i="73"/>
  <c r="AB943" i="87"/>
  <c r="AC943" i="87" s="1"/>
  <c r="AA943" i="87"/>
  <c r="AE863" i="73"/>
  <c r="AF863" i="73" s="1"/>
  <c r="AD863" i="73"/>
  <c r="AB662" i="87"/>
  <c r="AC662" i="87" s="1"/>
  <c r="AA662" i="87"/>
  <c r="AE142" i="73"/>
  <c r="AF142" i="73" s="1"/>
  <c r="AD142" i="73"/>
  <c r="AD606" i="73"/>
  <c r="AE606" i="73"/>
  <c r="AF606" i="73" s="1"/>
  <c r="AD1063" i="73"/>
  <c r="AE1063" i="73"/>
  <c r="AF1063" i="73" s="1"/>
  <c r="AA596" i="87"/>
  <c r="AB596" i="87"/>
  <c r="AC596" i="87" s="1"/>
  <c r="AD270" i="73"/>
  <c r="AE270" i="73"/>
  <c r="AF270" i="73" s="1"/>
  <c r="AE619" i="73"/>
  <c r="AF619" i="73" s="1"/>
  <c r="AD619" i="73"/>
  <c r="AB540" i="87"/>
  <c r="AC540" i="87" s="1"/>
  <c r="AA540" i="87"/>
  <c r="AB626" i="87"/>
  <c r="AC626" i="87" s="1"/>
  <c r="AA626" i="87"/>
  <c r="AE1126" i="73"/>
  <c r="AF1126" i="73" s="1"/>
  <c r="AD1126" i="73"/>
  <c r="AA443" i="87"/>
  <c r="AB443" i="87"/>
  <c r="AC443" i="87" s="1"/>
  <c r="AE819" i="73"/>
  <c r="AF819" i="73" s="1"/>
  <c r="AD819" i="73"/>
  <c r="AD1091" i="73"/>
  <c r="AE1091" i="73"/>
  <c r="AF1091" i="73" s="1"/>
  <c r="AB502" i="87"/>
  <c r="AC502" i="87" s="1"/>
  <c r="AA502" i="87"/>
  <c r="AA848" i="87"/>
  <c r="AB848" i="87"/>
  <c r="AC848" i="87" s="1"/>
  <c r="AA674" i="87"/>
  <c r="AB674" i="87"/>
  <c r="AC674" i="87" s="1"/>
  <c r="AB52" i="83"/>
  <c r="AC52" i="83" s="1"/>
  <c r="AA52" i="83"/>
  <c r="AE306" i="73"/>
  <c r="AF306" i="73" s="1"/>
  <c r="AD306" i="73"/>
  <c r="AA567" i="87"/>
  <c r="AB567" i="87"/>
  <c r="AC567" i="87" s="1"/>
  <c r="AE239" i="73"/>
  <c r="AF239" i="73" s="1"/>
  <c r="AD239" i="73"/>
  <c r="AD281" i="73"/>
  <c r="AE281" i="73"/>
  <c r="AF281" i="73" s="1"/>
  <c r="AB872" i="87"/>
  <c r="AC872" i="87" s="1"/>
  <c r="AA872" i="87"/>
  <c r="AA710" i="87"/>
  <c r="AB710" i="87"/>
  <c r="AC710" i="87" s="1"/>
  <c r="AA500" i="87"/>
  <c r="AB500" i="87"/>
  <c r="AC500" i="87" s="1"/>
  <c r="AE25" i="73"/>
  <c r="AF25" i="73" s="1"/>
  <c r="AD25" i="73"/>
  <c r="AB487" i="87"/>
  <c r="AC487" i="87" s="1"/>
  <c r="AA487" i="87"/>
  <c r="AE620" i="73"/>
  <c r="AF620" i="73" s="1"/>
  <c r="AD620" i="73"/>
  <c r="AD1010" i="73"/>
  <c r="AE1010" i="73"/>
  <c r="AF1010" i="73" s="1"/>
  <c r="AE943" i="73"/>
  <c r="AF943" i="73" s="1"/>
  <c r="AD943" i="73"/>
  <c r="AA996" i="87"/>
  <c r="AB996" i="87"/>
  <c r="AC996" i="87" s="1"/>
  <c r="AD423" i="73"/>
  <c r="AE423" i="73"/>
  <c r="AF423" i="73" s="1"/>
  <c r="AE982" i="73"/>
  <c r="AF982" i="73" s="1"/>
  <c r="AD982" i="73"/>
  <c r="AB693" i="87"/>
  <c r="AC693" i="87" s="1"/>
  <c r="AA693" i="87"/>
  <c r="AA838" i="87"/>
  <c r="AB838" i="87"/>
  <c r="AC838" i="87" s="1"/>
  <c r="AD540" i="73"/>
  <c r="AE540" i="73"/>
  <c r="AF540" i="73" s="1"/>
  <c r="AB1070" i="87"/>
  <c r="AC1070" i="87" s="1"/>
  <c r="AA1070" i="87"/>
  <c r="AD1092" i="73"/>
  <c r="AE1092" i="73"/>
  <c r="AF1092" i="73" s="1"/>
  <c r="AA577" i="87"/>
  <c r="AB577" i="87"/>
  <c r="AC577" i="87" s="1"/>
  <c r="AD297" i="73"/>
  <c r="AE297" i="73"/>
  <c r="AF297" i="73" s="1"/>
  <c r="AE1180" i="73"/>
  <c r="AF1180" i="73" s="1"/>
  <c r="AD1180" i="73"/>
  <c r="AA929" i="87"/>
  <c r="AB929" i="87"/>
  <c r="AC929" i="87" s="1"/>
  <c r="AE66" i="73"/>
  <c r="AF66" i="73" s="1"/>
  <c r="AD66" i="73"/>
  <c r="AA296" i="83"/>
  <c r="AB296" i="83"/>
  <c r="AC296" i="83" s="1"/>
  <c r="AA786" i="87"/>
  <c r="AB786" i="87"/>
  <c r="AC786" i="87" s="1"/>
  <c r="AA863" i="87"/>
  <c r="AB863" i="87"/>
  <c r="AC863" i="87" s="1"/>
  <c r="AD577" i="73"/>
  <c r="AE577" i="73"/>
  <c r="AF577" i="73" s="1"/>
  <c r="AD644" i="73"/>
  <c r="AE644" i="73"/>
  <c r="AF644" i="73" s="1"/>
  <c r="AB1020" i="87"/>
  <c r="AC1020" i="87" s="1"/>
  <c r="AA1020" i="87"/>
  <c r="AD857" i="73"/>
  <c r="AE857" i="73"/>
  <c r="AF857" i="73" s="1"/>
  <c r="AB737" i="87"/>
  <c r="AC737" i="87" s="1"/>
  <c r="AA737" i="87"/>
  <c r="AD1074" i="73"/>
  <c r="AE1074" i="73"/>
  <c r="AF1074" i="73" s="1"/>
  <c r="AA450" i="87"/>
  <c r="AB450" i="87"/>
  <c r="AC450" i="87" s="1"/>
  <c r="AE374" i="73"/>
  <c r="AF374" i="73" s="1"/>
  <c r="AD374" i="73"/>
  <c r="AA831" i="87"/>
  <c r="AB831" i="87"/>
  <c r="AC831" i="87" s="1"/>
  <c r="AA305" i="83"/>
  <c r="AB305" i="83"/>
  <c r="AC305" i="83" s="1"/>
  <c r="AE286" i="73"/>
  <c r="AF286" i="73" s="1"/>
  <c r="AD286" i="73"/>
  <c r="AE874" i="73"/>
  <c r="AF874" i="73" s="1"/>
  <c r="AD874" i="73"/>
  <c r="AB387" i="87"/>
  <c r="AC387" i="87" s="1"/>
  <c r="AA387" i="87"/>
  <c r="AD482" i="73"/>
  <c r="AE482" i="73"/>
  <c r="AF482" i="73" s="1"/>
  <c r="AE658" i="73"/>
  <c r="AF658" i="73" s="1"/>
  <c r="AD658" i="73"/>
  <c r="AB315" i="83"/>
  <c r="AC315" i="83" s="1"/>
  <c r="AA315" i="83"/>
  <c r="AD204" i="73"/>
  <c r="AE204" i="73"/>
  <c r="AF204" i="73" s="1"/>
  <c r="AB326" i="83"/>
  <c r="AC326" i="83" s="1"/>
  <c r="AA326" i="83"/>
  <c r="AD885" i="73"/>
  <c r="AE885" i="73"/>
  <c r="AF885" i="73" s="1"/>
  <c r="AE45" i="73"/>
  <c r="AF45" i="73" s="1"/>
  <c r="AD45" i="73"/>
  <c r="AE1164" i="73"/>
  <c r="AF1164" i="73" s="1"/>
  <c r="AD1164" i="73"/>
  <c r="AD1158" i="73"/>
  <c r="AE1158" i="73"/>
  <c r="AF1158" i="73" s="1"/>
  <c r="AB903" i="87"/>
  <c r="AC903" i="87" s="1"/>
  <c r="AA903" i="87"/>
  <c r="AD791" i="73"/>
  <c r="AE791" i="73"/>
  <c r="AF791" i="73" s="1"/>
  <c r="AD47" i="73"/>
  <c r="AE47" i="73"/>
  <c r="AF47" i="73" s="1"/>
  <c r="AD434" i="73"/>
  <c r="AE434" i="73"/>
  <c r="AF434" i="73" s="1"/>
  <c r="AD240" i="73"/>
  <c r="AE240" i="73"/>
  <c r="AF240" i="73" s="1"/>
  <c r="AE293" i="73"/>
  <c r="AF293" i="73" s="1"/>
  <c r="AD293" i="73"/>
  <c r="AD1031" i="73"/>
  <c r="AE1031" i="73"/>
  <c r="AF1031" i="73" s="1"/>
  <c r="AA455" i="87"/>
  <c r="AB455" i="87"/>
  <c r="AC455" i="87" s="1"/>
  <c r="AD83" i="73"/>
  <c r="AE83" i="73"/>
  <c r="AF83" i="73" s="1"/>
  <c r="AD778" i="73"/>
  <c r="AE778" i="73"/>
  <c r="AF778" i="73" s="1"/>
  <c r="AA374" i="87"/>
  <c r="AB374" i="87"/>
  <c r="AC374" i="87" s="1"/>
  <c r="AD655" i="73"/>
  <c r="AE655" i="73"/>
  <c r="AF655" i="73" s="1"/>
  <c r="AE837" i="73"/>
  <c r="AF837" i="73" s="1"/>
  <c r="AD837" i="73"/>
  <c r="AA39" i="83"/>
  <c r="AB39" i="83"/>
  <c r="AC39" i="83" s="1"/>
  <c r="AD330" i="73"/>
  <c r="AE330" i="73"/>
  <c r="AF330" i="73" s="1"/>
  <c r="AB740" i="87"/>
  <c r="AC740" i="87" s="1"/>
  <c r="AA740" i="87"/>
  <c r="AB1048" i="87"/>
  <c r="AC1048" i="87" s="1"/>
  <c r="AA1048" i="87"/>
  <c r="AB769" i="87"/>
  <c r="AC769" i="87" s="1"/>
  <c r="AA769" i="87"/>
  <c r="AB380" i="87"/>
  <c r="AC380" i="87" s="1"/>
  <c r="AA380" i="87"/>
  <c r="AE196" i="73"/>
  <c r="AF196" i="73" s="1"/>
  <c r="AD196" i="73"/>
  <c r="AA536" i="87"/>
  <c r="AB536" i="87"/>
  <c r="AC536" i="87" s="1"/>
  <c r="AB350" i="87"/>
  <c r="AC350" i="87" s="1"/>
  <c r="AA350" i="87"/>
  <c r="AE1148" i="73"/>
  <c r="AF1148" i="73" s="1"/>
  <c r="AD1148" i="73"/>
  <c r="AD783" i="73"/>
  <c r="AE783" i="73"/>
  <c r="AF783" i="73" s="1"/>
  <c r="AD1114" i="73"/>
  <c r="AE1114" i="73"/>
  <c r="AF1114" i="73" s="1"/>
  <c r="AB295" i="83"/>
  <c r="AC295" i="83" s="1"/>
  <c r="AA295" i="83"/>
  <c r="AD282" i="73"/>
  <c r="AE282" i="73"/>
  <c r="AF282" i="73" s="1"/>
  <c r="AD1183" i="73"/>
  <c r="AE1183" i="73"/>
  <c r="AF1183" i="73" s="1"/>
  <c r="AD908" i="73"/>
  <c r="AE908" i="73"/>
  <c r="AF908" i="73" s="1"/>
  <c r="AD86" i="73"/>
  <c r="AE86" i="73"/>
  <c r="AF86" i="73" s="1"/>
  <c r="AA703" i="87"/>
  <c r="AB703" i="87"/>
  <c r="AC703" i="87" s="1"/>
  <c r="AA50" i="83"/>
  <c r="AB50" i="83"/>
  <c r="AC50" i="83" s="1"/>
  <c r="AA722" i="87"/>
  <c r="AB722" i="87"/>
  <c r="AC722" i="87" s="1"/>
  <c r="AE134" i="73"/>
  <c r="AF134" i="73" s="1"/>
  <c r="AD134" i="73"/>
  <c r="AB1023" i="87"/>
  <c r="AC1023" i="87" s="1"/>
  <c r="AA1023" i="87"/>
  <c r="AD843" i="73"/>
  <c r="AE843" i="73"/>
  <c r="AF843" i="73" s="1"/>
  <c r="AA898" i="87"/>
  <c r="AB898" i="87"/>
  <c r="AC898" i="87" s="1"/>
  <c r="AD810" i="73"/>
  <c r="AE810" i="73"/>
  <c r="AF810" i="73" s="1"/>
  <c r="AB952" i="87"/>
  <c r="AC952" i="87" s="1"/>
  <c r="AA952" i="87"/>
  <c r="AA549" i="87"/>
  <c r="AB549" i="87"/>
  <c r="AC549" i="87" s="1"/>
  <c r="AE1033" i="73"/>
  <c r="AF1033" i="73" s="1"/>
  <c r="AD1033" i="73"/>
  <c r="AE1066" i="73"/>
  <c r="AF1066" i="73" s="1"/>
  <c r="AD1066" i="73"/>
  <c r="AD845" i="73"/>
  <c r="AE845" i="73"/>
  <c r="AF845" i="73" s="1"/>
  <c r="AB1068" i="87"/>
  <c r="AC1068" i="87" s="1"/>
  <c r="AA1068" i="87"/>
  <c r="AB31" i="83"/>
  <c r="AC31" i="83" s="1"/>
  <c r="AA31" i="83"/>
  <c r="AE683" i="73"/>
  <c r="AF683" i="73" s="1"/>
  <c r="AD683" i="73"/>
  <c r="AA360" i="87"/>
  <c r="AB360" i="87"/>
  <c r="AC360" i="87" s="1"/>
  <c r="AB617" i="87"/>
  <c r="AC617" i="87" s="1"/>
  <c r="AA617" i="87"/>
  <c r="AD301" i="73"/>
  <c r="AE301" i="73"/>
  <c r="AF301" i="73" s="1"/>
  <c r="AD614" i="73"/>
  <c r="AE614" i="73"/>
  <c r="AF614" i="73" s="1"/>
  <c r="AE548" i="73"/>
  <c r="AF548" i="73" s="1"/>
  <c r="AD548" i="73"/>
  <c r="AE429" i="73"/>
  <c r="AF429" i="73" s="1"/>
  <c r="AD429" i="73"/>
  <c r="AA1018" i="87"/>
  <c r="AB1018" i="87"/>
  <c r="AC1018" i="87" s="1"/>
  <c r="AD341" i="73"/>
  <c r="AE341" i="73"/>
  <c r="AF341" i="73" s="1"/>
  <c r="AD42" i="73"/>
  <c r="AE42" i="73"/>
  <c r="AF42" i="73" s="1"/>
  <c r="AA23" i="83"/>
  <c r="AB23" i="83"/>
  <c r="AC23" i="83" s="1"/>
  <c r="AA942" i="87"/>
  <c r="AB942" i="87"/>
  <c r="AC942" i="87" s="1"/>
  <c r="AE1119" i="73"/>
  <c r="AF1119" i="73" s="1"/>
  <c r="AD1119" i="73"/>
  <c r="AA631" i="87"/>
  <c r="AB631" i="87"/>
  <c r="AC631" i="87" s="1"/>
  <c r="AE418" i="73"/>
  <c r="AF418" i="73" s="1"/>
  <c r="AD418" i="73"/>
  <c r="AE898" i="73"/>
  <c r="AF898" i="73" s="1"/>
  <c r="AD898" i="73"/>
  <c r="AA748" i="87"/>
  <c r="AB748" i="87"/>
  <c r="AC748" i="87" s="1"/>
  <c r="AB488" i="87"/>
  <c r="AC488" i="87" s="1"/>
  <c r="AA488" i="87"/>
  <c r="AD101" i="73"/>
  <c r="AE101" i="73"/>
  <c r="AF101" i="73" s="1"/>
  <c r="AE771" i="73"/>
  <c r="AF771" i="73" s="1"/>
  <c r="AD771" i="73"/>
  <c r="AB870" i="87"/>
  <c r="AC870" i="87" s="1"/>
  <c r="AA870" i="87"/>
  <c r="AE688" i="73"/>
  <c r="AF688" i="73" s="1"/>
  <c r="AD688" i="73"/>
  <c r="AB525" i="87"/>
  <c r="AC525" i="87" s="1"/>
  <c r="AA525" i="87"/>
  <c r="AD199" i="73"/>
  <c r="AE199" i="73"/>
  <c r="AF199" i="73" s="1"/>
  <c r="AD574" i="73"/>
  <c r="AE574" i="73"/>
  <c r="AF574" i="73" s="1"/>
  <c r="AD453" i="73"/>
  <c r="AE453" i="73"/>
  <c r="AF453" i="73" s="1"/>
  <c r="AE79" i="73"/>
  <c r="AF79" i="73" s="1"/>
  <c r="AD79" i="73"/>
  <c r="AA984" i="87"/>
  <c r="AB984" i="87"/>
  <c r="AC984" i="87" s="1"/>
  <c r="AE1134" i="73"/>
  <c r="AF1134" i="73" s="1"/>
  <c r="AD1134" i="73"/>
  <c r="AA590" i="87"/>
  <c r="AB590" i="87"/>
  <c r="AC590" i="87" s="1"/>
  <c r="AA356" i="87"/>
  <c r="AB356" i="87"/>
  <c r="AC356" i="87" s="1"/>
  <c r="AD822" i="73"/>
  <c r="AE822" i="73"/>
  <c r="AF822" i="73" s="1"/>
  <c r="AE545" i="73"/>
  <c r="AF545" i="73" s="1"/>
  <c r="AD545" i="73"/>
  <c r="AD673" i="73"/>
  <c r="AE673" i="73"/>
  <c r="AF673" i="73" s="1"/>
  <c r="AE130" i="73"/>
  <c r="AF130" i="73" s="1"/>
  <c r="AD130" i="73"/>
  <c r="AE936" i="73"/>
  <c r="AF936" i="73" s="1"/>
  <c r="AD936" i="73"/>
  <c r="AD185" i="73"/>
  <c r="AE185" i="73"/>
  <c r="AF185" i="73" s="1"/>
  <c r="AB393" i="87"/>
  <c r="AC393" i="87" s="1"/>
  <c r="AA393" i="87"/>
  <c r="AE957" i="73"/>
  <c r="AF957" i="73" s="1"/>
  <c r="AD957" i="73"/>
  <c r="AE922" i="73"/>
  <c r="AF922" i="73" s="1"/>
  <c r="AD922" i="73"/>
  <c r="AD1106" i="73"/>
  <c r="AE1106" i="73"/>
  <c r="AF1106" i="73" s="1"/>
  <c r="AD896" i="73"/>
  <c r="AE896" i="73"/>
  <c r="AF896" i="73" s="1"/>
  <c r="AA836" i="87"/>
  <c r="AB836" i="87"/>
  <c r="AC836" i="87" s="1"/>
  <c r="AA899" i="87"/>
  <c r="AB899" i="87"/>
  <c r="AC899" i="87" s="1"/>
  <c r="AD447" i="73"/>
  <c r="AE447" i="73"/>
  <c r="AF447" i="73" s="1"/>
  <c r="AD730" i="73"/>
  <c r="AE730" i="73"/>
  <c r="AF730" i="73" s="1"/>
  <c r="AE916" i="73"/>
  <c r="AF916" i="73" s="1"/>
  <c r="AD916" i="73"/>
  <c r="AA368" i="87"/>
  <c r="AB368" i="87"/>
  <c r="AC368" i="87" s="1"/>
  <c r="AD801" i="73"/>
  <c r="AE801" i="73"/>
  <c r="AF801" i="73" s="1"/>
  <c r="AB655" i="87"/>
  <c r="AC655" i="87" s="1"/>
  <c r="AA655" i="87"/>
  <c r="AE248" i="73"/>
  <c r="AF248" i="73" s="1"/>
  <c r="AD248" i="73"/>
  <c r="AE1062" i="73"/>
  <c r="AF1062" i="73" s="1"/>
  <c r="AD1062" i="73"/>
  <c r="AA738" i="87"/>
  <c r="AB738" i="87"/>
  <c r="AC738" i="87" s="1"/>
  <c r="AE834" i="73"/>
  <c r="AF834" i="73" s="1"/>
  <c r="AD834" i="73"/>
  <c r="AD514" i="73"/>
  <c r="AE514" i="73"/>
  <c r="AF514" i="73" s="1"/>
  <c r="AD391" i="73"/>
  <c r="AE391" i="73"/>
  <c r="AF391" i="73" s="1"/>
  <c r="AB67" i="83"/>
  <c r="AC67" i="83" s="1"/>
  <c r="AA67" i="83"/>
  <c r="AE414" i="73"/>
  <c r="AF414" i="73" s="1"/>
  <c r="AD414" i="73"/>
  <c r="AD1093" i="73"/>
  <c r="AE1093" i="73"/>
  <c r="AF1093" i="73" s="1"/>
  <c r="AD793" i="73"/>
  <c r="AE793" i="73"/>
  <c r="AF793" i="73" s="1"/>
  <c r="AD798" i="73"/>
  <c r="AE798" i="73"/>
  <c r="AF798" i="73" s="1"/>
  <c r="AD645" i="73"/>
  <c r="AE645" i="73"/>
  <c r="AF645" i="73" s="1"/>
  <c r="AE458" i="73"/>
  <c r="AF458" i="73" s="1"/>
  <c r="AD458" i="73"/>
  <c r="AB341" i="87"/>
  <c r="AC341" i="87" s="1"/>
  <c r="AA341" i="87"/>
  <c r="AA70" i="83"/>
  <c r="AB70" i="83"/>
  <c r="AC70" i="83" s="1"/>
  <c r="AB796" i="87"/>
  <c r="AC796" i="87" s="1"/>
  <c r="AA796" i="87"/>
  <c r="AE580" i="73"/>
  <c r="AF580" i="73" s="1"/>
  <c r="AD580" i="73"/>
  <c r="AA835" i="87"/>
  <c r="AB835" i="87"/>
  <c r="AC835" i="87" s="1"/>
  <c r="AB471" i="87"/>
  <c r="AC471" i="87" s="1"/>
  <c r="AA471" i="87"/>
  <c r="AE427" i="73"/>
  <c r="AF427" i="73" s="1"/>
  <c r="AD427" i="73"/>
  <c r="AE712" i="73"/>
  <c r="AF712" i="73" s="1"/>
  <c r="AD712" i="73"/>
  <c r="AD930" i="73"/>
  <c r="AE930" i="73"/>
  <c r="AF930" i="73" s="1"/>
  <c r="AB1035" i="87"/>
  <c r="AC1035" i="87" s="1"/>
  <c r="AA1035" i="87"/>
  <c r="AB675" i="87"/>
  <c r="AC675" i="87" s="1"/>
  <c r="AA675" i="87"/>
  <c r="AD1128" i="73"/>
  <c r="AE1128" i="73"/>
  <c r="AF1128" i="73" s="1"/>
  <c r="AA382" i="87"/>
  <c r="AB382" i="87"/>
  <c r="AC382" i="87" s="1"/>
  <c r="AB1061" i="87"/>
  <c r="AC1061" i="87" s="1"/>
  <c r="AA1061" i="87"/>
  <c r="AB646" i="87"/>
  <c r="AC646" i="87" s="1"/>
  <c r="AA646" i="87"/>
  <c r="AB862" i="87"/>
  <c r="AC862" i="87" s="1"/>
  <c r="AA862" i="87"/>
  <c r="AA568" i="87"/>
  <c r="AB568" i="87"/>
  <c r="AC568" i="87" s="1"/>
  <c r="AD329" i="73"/>
  <c r="AE329" i="73"/>
  <c r="AF329" i="73" s="1"/>
  <c r="AE1025" i="73"/>
  <c r="AF1025" i="73" s="1"/>
  <c r="AD1025" i="73"/>
  <c r="AE36" i="73"/>
  <c r="AF36" i="73" s="1"/>
  <c r="AD36" i="73"/>
  <c r="AD1130" i="73"/>
  <c r="AE1130" i="73"/>
  <c r="AF1130" i="73" s="1"/>
  <c r="AD451" i="73"/>
  <c r="AE451" i="73"/>
  <c r="AF451" i="73" s="1"/>
  <c r="AE551" i="73"/>
  <c r="AF551" i="73" s="1"/>
  <c r="AD551" i="73"/>
  <c r="AA532" i="87"/>
  <c r="AB532" i="87"/>
  <c r="AC532" i="87" s="1"/>
  <c r="AD511" i="73"/>
  <c r="AE511" i="73"/>
  <c r="AF511" i="73" s="1"/>
  <c r="AD368" i="73"/>
  <c r="AE368" i="73"/>
  <c r="AF368" i="73" s="1"/>
  <c r="AE78" i="73"/>
  <c r="AF78" i="73" s="1"/>
  <c r="AD78" i="73"/>
  <c r="AB928" i="87"/>
  <c r="AC928" i="87" s="1"/>
  <c r="AA928" i="87"/>
  <c r="AD1042" i="73"/>
  <c r="AE1042" i="73"/>
  <c r="AF1042" i="73" s="1"/>
  <c r="AA446" i="87"/>
  <c r="AB446" i="87"/>
  <c r="AC446" i="87" s="1"/>
  <c r="AE338" i="73"/>
  <c r="AF338" i="73" s="1"/>
  <c r="AD338" i="73"/>
  <c r="AE154" i="73"/>
  <c r="AF154" i="73" s="1"/>
  <c r="AD154" i="73"/>
  <c r="AE794" i="73"/>
  <c r="AF794" i="73" s="1"/>
  <c r="AD794" i="73"/>
  <c r="AE1054" i="73"/>
  <c r="AF1054" i="73" s="1"/>
  <c r="AD1054" i="73"/>
  <c r="AE891" i="73"/>
  <c r="AF891" i="73" s="1"/>
  <c r="AD891" i="73"/>
  <c r="AD505" i="73"/>
  <c r="AE505" i="73"/>
  <c r="AF505" i="73" s="1"/>
  <c r="AA516" i="87"/>
  <c r="AB516" i="87"/>
  <c r="AC516" i="87" s="1"/>
  <c r="AB1003" i="87"/>
  <c r="AC1003" i="87" s="1"/>
  <c r="AA1003" i="87"/>
  <c r="AE893" i="73"/>
  <c r="AF893" i="73" s="1"/>
  <c r="AD893" i="73"/>
  <c r="AA1019" i="87"/>
  <c r="AB1019" i="87"/>
  <c r="AC1019" i="87" s="1"/>
  <c r="AA76" i="83"/>
  <c r="AB76" i="83"/>
  <c r="AC76" i="83" s="1"/>
  <c r="AD952" i="73"/>
  <c r="AE952" i="73"/>
  <c r="AF952" i="73" s="1"/>
  <c r="AD343" i="73"/>
  <c r="AE343" i="73"/>
  <c r="AF343" i="73" s="1"/>
  <c r="AD138" i="73"/>
  <c r="AE138" i="73"/>
  <c r="AF138" i="73" s="1"/>
  <c r="AD861" i="73"/>
  <c r="AE861" i="73"/>
  <c r="AF861" i="73" s="1"/>
  <c r="AA987" i="87"/>
  <c r="AB987" i="87"/>
  <c r="AC987" i="87" s="1"/>
  <c r="AB554" i="87"/>
  <c r="AC554" i="87" s="1"/>
  <c r="AA554" i="87"/>
  <c r="AD953" i="73"/>
  <c r="AE953" i="73"/>
  <c r="AF953" i="73" s="1"/>
  <c r="AE144" i="73"/>
  <c r="AF144" i="73" s="1"/>
  <c r="AD144" i="73"/>
  <c r="AD108" i="73"/>
  <c r="AE108" i="73"/>
  <c r="AF108" i="73" s="1"/>
  <c r="AA597" i="87"/>
  <c r="AB597" i="87"/>
  <c r="AC597" i="87" s="1"/>
  <c r="AE542" i="73"/>
  <c r="AF542" i="73" s="1"/>
  <c r="AD542" i="73"/>
  <c r="AA820" i="87"/>
  <c r="AB820" i="87"/>
  <c r="AC820" i="87" s="1"/>
  <c r="AD1195" i="73"/>
  <c r="AE1195" i="73"/>
  <c r="AF1195" i="73" s="1"/>
  <c r="AD787" i="73"/>
  <c r="AE787" i="73"/>
  <c r="AF787" i="73" s="1"/>
  <c r="AD136" i="73"/>
  <c r="AE136" i="73"/>
  <c r="AF136" i="73" s="1"/>
  <c r="AB666" i="87"/>
  <c r="AC666" i="87" s="1"/>
  <c r="AA666" i="87"/>
  <c r="AD439" i="73"/>
  <c r="AE439" i="73"/>
  <c r="AF439" i="73" s="1"/>
  <c r="AE462" i="73"/>
  <c r="AF462" i="73" s="1"/>
  <c r="AD462" i="73"/>
  <c r="AE1124" i="73"/>
  <c r="AF1124" i="73" s="1"/>
  <c r="AD1124" i="73"/>
  <c r="AA764" i="87"/>
  <c r="AB764" i="87"/>
  <c r="AC764" i="87" s="1"/>
  <c r="AE411" i="73"/>
  <c r="AF411" i="73" s="1"/>
  <c r="AD411" i="73"/>
  <c r="AD351" i="73"/>
  <c r="AE351" i="73"/>
  <c r="AF351" i="73" s="1"/>
  <c r="AB993" i="87"/>
  <c r="AC993" i="87" s="1"/>
  <c r="AA993" i="87"/>
  <c r="AD157" i="73"/>
  <c r="AE157" i="73"/>
  <c r="AF157" i="73" s="1"/>
  <c r="AD158" i="73"/>
  <c r="AE158" i="73"/>
  <c r="AF158" i="73" s="1"/>
  <c r="AE478" i="73"/>
  <c r="AF478" i="73" s="1"/>
  <c r="AD478" i="73"/>
  <c r="AE277" i="73"/>
  <c r="AF277" i="73" s="1"/>
  <c r="AD277" i="73"/>
  <c r="AE950" i="73"/>
  <c r="AF950" i="73" s="1"/>
  <c r="AD950" i="73"/>
  <c r="AB956" i="87"/>
  <c r="AC956" i="87" s="1"/>
  <c r="AA956" i="87"/>
  <c r="AE155" i="73"/>
  <c r="AF155" i="73" s="1"/>
  <c r="AD155" i="73"/>
  <c r="AB414" i="87"/>
  <c r="AC414" i="87" s="1"/>
  <c r="AA414" i="87"/>
  <c r="AD372" i="73"/>
  <c r="AE372" i="73"/>
  <c r="AF372" i="73" s="1"/>
  <c r="AB416" i="87"/>
  <c r="AC416" i="87" s="1"/>
  <c r="AA416" i="87"/>
  <c r="AA378" i="87"/>
  <c r="AB378" i="87"/>
  <c r="AC378" i="87" s="1"/>
  <c r="AA925" i="87"/>
  <c r="AB925" i="87"/>
  <c r="AC925" i="87" s="1"/>
  <c r="AE603" i="73"/>
  <c r="AF603" i="73" s="1"/>
  <c r="AD603" i="73"/>
  <c r="AB51" i="83"/>
  <c r="AC51" i="83" s="1"/>
  <c r="AA51" i="83"/>
  <c r="AD1023" i="73"/>
  <c r="AE1023" i="73"/>
  <c r="AF1023" i="73" s="1"/>
  <c r="AD733" i="73"/>
  <c r="AE733" i="73"/>
  <c r="AF733" i="73" s="1"/>
  <c r="AD785" i="73"/>
  <c r="AE785" i="73"/>
  <c r="AF785" i="73" s="1"/>
  <c r="AB871" i="87"/>
  <c r="AC871" i="87" s="1"/>
  <c r="AA871" i="87"/>
  <c r="AD807" i="73"/>
  <c r="AE807" i="73"/>
  <c r="AF807" i="73" s="1"/>
  <c r="AE790" i="73"/>
  <c r="AF790" i="73" s="1"/>
  <c r="AD790" i="73"/>
  <c r="AB885" i="87"/>
  <c r="AC885" i="87" s="1"/>
  <c r="AA885" i="87"/>
  <c r="AD194" i="73"/>
  <c r="AE194" i="73"/>
  <c r="AF194" i="73" s="1"/>
  <c r="AB735" i="87"/>
  <c r="AC735" i="87" s="1"/>
  <c r="AA735" i="87"/>
  <c r="AD625" i="73"/>
  <c r="AE625" i="73"/>
  <c r="AF625" i="73" s="1"/>
  <c r="AE356" i="73"/>
  <c r="AF356" i="73" s="1"/>
  <c r="AD356" i="73"/>
  <c r="AD665" i="73"/>
  <c r="AE665" i="73"/>
  <c r="AF665" i="73" s="1"/>
  <c r="AB553" i="87"/>
  <c r="AC553" i="87" s="1"/>
  <c r="AA553" i="87"/>
  <c r="AD745" i="73"/>
  <c r="AE745" i="73"/>
  <c r="AF745" i="73" s="1"/>
  <c r="AD465" i="73"/>
  <c r="AE465" i="73"/>
  <c r="AF465" i="73" s="1"/>
  <c r="AB22" i="83"/>
  <c r="AC22" i="83" s="1"/>
  <c r="AA22" i="83"/>
  <c r="AA804" i="87"/>
  <c r="AB804" i="87"/>
  <c r="AC804" i="87" s="1"/>
  <c r="AD756" i="73"/>
  <c r="AE756" i="73"/>
  <c r="AF756" i="73" s="1"/>
  <c r="AA979" i="87"/>
  <c r="AB979" i="87"/>
  <c r="AC979" i="87" s="1"/>
  <c r="AD974" i="73"/>
  <c r="AE974" i="73"/>
  <c r="AF974" i="73" s="1"/>
  <c r="AB445" i="87"/>
  <c r="AC445" i="87" s="1"/>
  <c r="AA445" i="87"/>
  <c r="AD1070" i="73"/>
  <c r="AE1070" i="73"/>
  <c r="AF1070" i="73" s="1"/>
  <c r="AE24" i="73"/>
  <c r="AF24" i="73" s="1"/>
  <c r="AD24" i="73"/>
  <c r="AE498" i="73"/>
  <c r="AF498" i="73" s="1"/>
  <c r="AD498" i="73"/>
  <c r="AE76" i="73"/>
  <c r="AF76" i="73" s="1"/>
  <c r="AD76" i="73"/>
  <c r="AA808" i="87"/>
  <c r="AB808" i="87"/>
  <c r="AC808" i="87" s="1"/>
  <c r="AA1059" i="87"/>
  <c r="AB1059" i="87"/>
  <c r="AC1059" i="87" s="1"/>
  <c r="AE850" i="73"/>
  <c r="AF850" i="73" s="1"/>
  <c r="AD850" i="73"/>
  <c r="AA56" i="83"/>
  <c r="AB56" i="83"/>
  <c r="AC56" i="83" s="1"/>
  <c r="AD800" i="73"/>
  <c r="AE800" i="73"/>
  <c r="AF800" i="73" s="1"/>
  <c r="AD43" i="73"/>
  <c r="AE43" i="73"/>
  <c r="AF43" i="73" s="1"/>
  <c r="AD1194" i="73"/>
  <c r="AE1194" i="73"/>
  <c r="AF1194" i="73" s="1"/>
  <c r="AE1189" i="73"/>
  <c r="AF1189" i="73" s="1"/>
  <c r="AD1189" i="73"/>
  <c r="AB921" i="87"/>
  <c r="AC921" i="87" s="1"/>
  <c r="AA921" i="87"/>
  <c r="AE965" i="73"/>
  <c r="AF965" i="73" s="1"/>
  <c r="AD965" i="73"/>
  <c r="AD1144" i="73"/>
  <c r="AE1144" i="73"/>
  <c r="AF1144" i="73" s="1"/>
  <c r="AE503" i="73"/>
  <c r="AF503" i="73" s="1"/>
  <c r="AD503" i="73"/>
  <c r="AB677" i="87"/>
  <c r="AC677" i="87" s="1"/>
  <c r="AA677" i="87"/>
  <c r="AE630" i="73"/>
  <c r="AF630" i="73" s="1"/>
  <c r="AD630" i="73"/>
  <c r="AA955" i="87"/>
  <c r="AB955" i="87"/>
  <c r="AC955" i="87" s="1"/>
  <c r="AD314" i="73"/>
  <c r="AE314" i="73"/>
  <c r="AF314" i="73" s="1"/>
  <c r="AE65" i="73"/>
  <c r="AF65" i="73" s="1"/>
  <c r="AD65" i="73"/>
  <c r="AE1096" i="73"/>
  <c r="AF1096" i="73" s="1"/>
  <c r="AD1096" i="73"/>
  <c r="AD504" i="73"/>
  <c r="AE504" i="73"/>
  <c r="AF504" i="73" s="1"/>
  <c r="AE768" i="73"/>
  <c r="AF768" i="73" s="1"/>
  <c r="AD768" i="73"/>
  <c r="AA517" i="87"/>
  <c r="AB517" i="87"/>
  <c r="AC517" i="87" s="1"/>
  <c r="AD557" i="73"/>
  <c r="AE557" i="73"/>
  <c r="AF557" i="73" s="1"/>
  <c r="AA857" i="87"/>
  <c r="AB857" i="87"/>
  <c r="AC857" i="87" s="1"/>
  <c r="AE464" i="73"/>
  <c r="AF464" i="73" s="1"/>
  <c r="AD464" i="73"/>
  <c r="AD704" i="73"/>
  <c r="AE704" i="73"/>
  <c r="AF704" i="73" s="1"/>
  <c r="AA1002" i="87"/>
  <c r="AB1002" i="87"/>
  <c r="AC1002" i="87" s="1"/>
  <c r="AE637" i="73"/>
  <c r="AF637" i="73" s="1"/>
  <c r="AD637" i="73"/>
  <c r="AB506" i="87"/>
  <c r="AC506" i="87" s="1"/>
  <c r="AA506" i="87"/>
  <c r="AB591" i="87"/>
  <c r="AC591" i="87" s="1"/>
  <c r="AA591" i="87"/>
  <c r="AD255" i="73"/>
  <c r="AE255" i="73"/>
  <c r="AF255" i="73" s="1"/>
  <c r="AA552" i="87"/>
  <c r="AB552" i="87"/>
  <c r="AC552" i="87" s="1"/>
  <c r="AE516" i="73"/>
  <c r="AF516" i="73" s="1"/>
  <c r="AD516" i="73"/>
  <c r="AB396" i="87"/>
  <c r="AC396" i="87" s="1"/>
  <c r="AA396" i="87"/>
  <c r="AD938" i="73"/>
  <c r="AE938" i="73"/>
  <c r="AF938" i="73" s="1"/>
  <c r="AA28" i="83"/>
  <c r="AB28" i="83"/>
  <c r="AC28" i="83" s="1"/>
  <c r="AA557" i="87"/>
  <c r="AB557" i="87"/>
  <c r="AC557" i="87" s="1"/>
  <c r="AB59" i="83"/>
  <c r="AC59" i="83" s="1"/>
  <c r="AA59" i="83"/>
  <c r="AD313" i="73"/>
  <c r="AE313" i="73"/>
  <c r="AF313" i="73" s="1"/>
  <c r="AE1182" i="73"/>
  <c r="AF1182" i="73" s="1"/>
  <c r="AD1182" i="73"/>
  <c r="AA1069" i="87"/>
  <c r="AB1069" i="87"/>
  <c r="AC1069" i="87" s="1"/>
  <c r="AA744" i="87"/>
  <c r="AB744" i="87"/>
  <c r="AC744" i="87" s="1"/>
  <c r="AB425" i="87"/>
  <c r="AC425" i="87" s="1"/>
  <c r="AA425" i="87"/>
  <c r="AD799" i="73"/>
  <c r="AE799" i="73"/>
  <c r="AF799" i="73" s="1"/>
  <c r="AD1135" i="73"/>
  <c r="AE1135" i="73"/>
  <c r="AF1135" i="73" s="1"/>
  <c r="AA649" i="87"/>
  <c r="AB649" i="87"/>
  <c r="AC649" i="87" s="1"/>
  <c r="AE727" i="73"/>
  <c r="AF727" i="73" s="1"/>
  <c r="AD727" i="73"/>
  <c r="AD1017" i="73"/>
  <c r="AE1017" i="73"/>
  <c r="AF1017" i="73" s="1"/>
  <c r="AA473" i="87"/>
  <c r="AB473" i="87"/>
  <c r="AC473" i="87" s="1"/>
  <c r="AA544" i="87"/>
  <c r="AB544" i="87"/>
  <c r="AC544" i="87" s="1"/>
  <c r="AD275" i="73"/>
  <c r="AE275" i="73"/>
  <c r="AF275" i="73" s="1"/>
  <c r="AB359" i="87"/>
  <c r="AC359" i="87" s="1"/>
  <c r="AA359" i="87"/>
  <c r="AD570" i="73"/>
  <c r="AE570" i="73"/>
  <c r="AF570" i="73" s="1"/>
  <c r="AD1127" i="73"/>
  <c r="AE1127" i="73"/>
  <c r="AF1127" i="73" s="1"/>
  <c r="AD1087" i="73"/>
  <c r="AE1087" i="73"/>
  <c r="AF1087" i="73" s="1"/>
  <c r="AE690" i="73"/>
  <c r="AF690" i="73" s="1"/>
  <c r="AD690" i="73"/>
  <c r="AE725" i="73"/>
  <c r="AF725" i="73" s="1"/>
  <c r="AD725" i="73"/>
  <c r="AE1089" i="73"/>
  <c r="AF1089" i="73" s="1"/>
  <c r="AD1089" i="73"/>
  <c r="AD377" i="73"/>
  <c r="AE377" i="73"/>
  <c r="AF377" i="73" s="1"/>
  <c r="AA369" i="87"/>
  <c r="AB369" i="87"/>
  <c r="AC369" i="87" s="1"/>
  <c r="AA1021" i="87"/>
  <c r="AB1021" i="87"/>
  <c r="AC1021" i="87" s="1"/>
  <c r="AA600" i="87"/>
  <c r="AB600" i="87"/>
  <c r="AC600" i="87" s="1"/>
  <c r="AE432" i="73"/>
  <c r="AF432" i="73" s="1"/>
  <c r="AD432" i="73"/>
  <c r="AA810" i="87"/>
  <c r="AB810" i="87"/>
  <c r="AC810" i="87" s="1"/>
  <c r="AE840" i="73"/>
  <c r="AF840" i="73" s="1"/>
  <c r="AD840" i="73"/>
  <c r="AE178" i="73"/>
  <c r="AF178" i="73" s="1"/>
  <c r="AD178" i="73"/>
  <c r="AA679" i="87"/>
  <c r="AB679" i="87"/>
  <c r="AC679" i="87" s="1"/>
  <c r="AE17" i="73"/>
  <c r="AF17" i="73" s="1"/>
  <c r="AD17" i="73"/>
  <c r="AD300" i="73"/>
  <c r="AE300" i="73"/>
  <c r="AF300" i="73" s="1"/>
  <c r="AD708" i="73"/>
  <c r="AE708" i="73"/>
  <c r="AF708" i="73" s="1"/>
  <c r="AE764" i="73"/>
  <c r="AF764" i="73" s="1"/>
  <c r="AD764" i="73"/>
  <c r="AB986" i="87"/>
  <c r="AC986" i="87" s="1"/>
  <c r="AA986" i="87"/>
  <c r="AA309" i="83"/>
  <c r="AB309" i="83"/>
  <c r="AC309" i="83" s="1"/>
  <c r="AB761" i="87"/>
  <c r="AC761" i="87" s="1"/>
  <c r="AA761" i="87"/>
  <c r="AD1111" i="73"/>
  <c r="AE1111" i="73"/>
  <c r="AF1111" i="73" s="1"/>
  <c r="AD583" i="73"/>
  <c r="AE583" i="73"/>
  <c r="AF583" i="73" s="1"/>
  <c r="AB397" i="87"/>
  <c r="AC397" i="87" s="1"/>
  <c r="AA397" i="87"/>
  <c r="AB846" i="87"/>
  <c r="AC846" i="87" s="1"/>
  <c r="AA846" i="87"/>
  <c r="AB927" i="87"/>
  <c r="AC927" i="87" s="1"/>
  <c r="AA927" i="87"/>
  <c r="AD1171" i="73"/>
  <c r="AE1171" i="73"/>
  <c r="AF1171" i="73" s="1"/>
  <c r="AA818" i="87"/>
  <c r="AB818" i="87"/>
  <c r="AC818" i="87" s="1"/>
  <c r="AA323" i="83"/>
  <c r="AB323" i="83"/>
  <c r="AC323" i="83" s="1"/>
  <c r="AB457" i="87"/>
  <c r="AC457" i="87" s="1"/>
  <c r="AA457" i="87"/>
  <c r="AD1085" i="73"/>
  <c r="AE1085" i="73"/>
  <c r="AF1085" i="73" s="1"/>
  <c r="AD399" i="73"/>
  <c r="AE399" i="73"/>
  <c r="AF399" i="73" s="1"/>
  <c r="AA468" i="87"/>
  <c r="AB468" i="87"/>
  <c r="AC468" i="87" s="1"/>
  <c r="AD52" i="73"/>
  <c r="AE52" i="73"/>
  <c r="AF52" i="73" s="1"/>
  <c r="AE322" i="73"/>
  <c r="AF322" i="73" s="1"/>
  <c r="AD322" i="73"/>
  <c r="AB453" i="87"/>
  <c r="AC453" i="87" s="1"/>
  <c r="AA453" i="87"/>
  <c r="AB10" i="83"/>
  <c r="AC10" i="83" s="1"/>
  <c r="AA10" i="83"/>
  <c r="AD353" i="73"/>
  <c r="AE353" i="73"/>
  <c r="AF353" i="73" s="1"/>
  <c r="AB417" i="87"/>
  <c r="AC417" i="87" s="1"/>
  <c r="AA417" i="87"/>
  <c r="AD1113" i="73"/>
  <c r="AE1113" i="73"/>
  <c r="AF1113" i="73" s="1"/>
  <c r="AA981" i="87"/>
  <c r="AB981" i="87"/>
  <c r="AC981" i="87" s="1"/>
  <c r="AE1167" i="73"/>
  <c r="AF1167" i="73" s="1"/>
  <c r="AD1167" i="73"/>
  <c r="AD678" i="73"/>
  <c r="AE678" i="73"/>
  <c r="AF678" i="73" s="1"/>
  <c r="AD366" i="73"/>
  <c r="AE366" i="73"/>
  <c r="AF366" i="73" s="1"/>
  <c r="AB594" i="87"/>
  <c r="AC594" i="87" s="1"/>
  <c r="AA594" i="87"/>
  <c r="AB854" i="87"/>
  <c r="AC854" i="87" s="1"/>
  <c r="AA854" i="87"/>
  <c r="AA452" i="87"/>
  <c r="AB452" i="87"/>
  <c r="AC452" i="87" s="1"/>
  <c r="AA410" i="87"/>
  <c r="AB410" i="87"/>
  <c r="AC410" i="87" s="1"/>
  <c r="AA896" i="87"/>
  <c r="AB896" i="87"/>
  <c r="AC896" i="87" s="1"/>
  <c r="AE165" i="73"/>
  <c r="AF165" i="73" s="1"/>
  <c r="AD165" i="73"/>
  <c r="AE579" i="73"/>
  <c r="AF579" i="73" s="1"/>
  <c r="AD579" i="73"/>
  <c r="AA551" i="87"/>
  <c r="AB551" i="87"/>
  <c r="AC551" i="87" s="1"/>
  <c r="AD880" i="73"/>
  <c r="AE880" i="73"/>
  <c r="AF880" i="73" s="1"/>
  <c r="AE124" i="73"/>
  <c r="AF124" i="73" s="1"/>
  <c r="AD124" i="73"/>
  <c r="AB841" i="87"/>
  <c r="AC841" i="87" s="1"/>
  <c r="AA841" i="87"/>
  <c r="AD227" i="73"/>
  <c r="AE227" i="73"/>
  <c r="AF227" i="73" s="1"/>
  <c r="AE402" i="73"/>
  <c r="AF402" i="73" s="1"/>
  <c r="AD402" i="73"/>
  <c r="AA337" i="87"/>
  <c r="AB337" i="87"/>
  <c r="AC337" i="87" s="1"/>
  <c r="AB625" i="87"/>
  <c r="AC625" i="87" s="1"/>
  <c r="AA625" i="87"/>
  <c r="AB294" i="83"/>
  <c r="AC294" i="83" s="1"/>
  <c r="AA294" i="83"/>
  <c r="AE1139" i="73"/>
  <c r="AF1139" i="73" s="1"/>
  <c r="AD1139" i="73"/>
  <c r="AE470" i="73"/>
  <c r="AF470" i="73" s="1"/>
  <c r="AD470" i="73"/>
  <c r="AB713" i="87"/>
  <c r="AC713" i="87" s="1"/>
  <c r="AA713" i="87"/>
  <c r="AD737" i="73"/>
  <c r="AE737" i="73"/>
  <c r="AF737" i="73" s="1"/>
  <c r="AB772" i="87"/>
  <c r="AC772" i="87" s="1"/>
  <c r="AA772" i="87"/>
  <c r="AE761" i="73"/>
  <c r="AF761" i="73" s="1"/>
  <c r="AD761" i="73"/>
  <c r="AA803" i="87"/>
  <c r="AB803" i="87"/>
  <c r="AC803" i="87" s="1"/>
  <c r="AE833" i="73"/>
  <c r="AF833" i="73" s="1"/>
  <c r="AD833" i="73"/>
  <c r="AE720" i="73"/>
  <c r="AF720" i="73" s="1"/>
  <c r="AD720" i="73"/>
  <c r="AE628" i="73"/>
  <c r="AF628" i="73" s="1"/>
  <c r="AD628" i="73"/>
  <c r="AE1009" i="73"/>
  <c r="AF1009" i="73" s="1"/>
  <c r="AD1009" i="73"/>
  <c r="AA523" i="87"/>
  <c r="AB523" i="87"/>
  <c r="AC523" i="87" s="1"/>
  <c r="AE700" i="73"/>
  <c r="AF700" i="73" s="1"/>
  <c r="AD700" i="73"/>
  <c r="AB947" i="87"/>
  <c r="AC947" i="87" s="1"/>
  <c r="AA947" i="87"/>
  <c r="AB1076" i="87"/>
  <c r="AC1076" i="87" s="1"/>
  <c r="AA1076" i="87"/>
  <c r="AB657" i="87"/>
  <c r="AC657" i="87" s="1"/>
  <c r="AA657" i="87"/>
  <c r="AB968" i="87"/>
  <c r="AC968" i="87" s="1"/>
  <c r="AA968" i="87"/>
  <c r="AD824" i="73"/>
  <c r="AE824" i="73"/>
  <c r="AF824" i="73" s="1"/>
  <c r="AD660" i="73"/>
  <c r="AE660" i="73"/>
  <c r="AF660" i="73" s="1"/>
  <c r="AD207" i="73"/>
  <c r="AE207" i="73"/>
  <c r="AF207" i="73" s="1"/>
  <c r="AB759" i="87"/>
  <c r="AC759" i="87" s="1"/>
  <c r="AA759" i="87"/>
  <c r="AD162" i="73"/>
  <c r="AE162" i="73"/>
  <c r="AF162" i="73" s="1"/>
  <c r="AE1161" i="73"/>
  <c r="AF1161" i="73" s="1"/>
  <c r="AD1161" i="73"/>
  <c r="AD273" i="73"/>
  <c r="AE273" i="73"/>
  <c r="AF273" i="73" s="1"/>
  <c r="AB642" i="87"/>
  <c r="AC642" i="87" s="1"/>
  <c r="AA642" i="87"/>
  <c r="AD734" i="73"/>
  <c r="AE734" i="73"/>
  <c r="AF734" i="73" s="1"/>
  <c r="AD552" i="73"/>
  <c r="AE552" i="73"/>
  <c r="AF552" i="73" s="1"/>
  <c r="AA352" i="87"/>
  <c r="AB352" i="87"/>
  <c r="AC352" i="87" s="1"/>
  <c r="AD925" i="73"/>
  <c r="AE925" i="73"/>
  <c r="AF925" i="73" s="1"/>
  <c r="AE389" i="73"/>
  <c r="AF389" i="73" s="1"/>
  <c r="AD389" i="73"/>
  <c r="AE62" i="73"/>
  <c r="AF62" i="73" s="1"/>
  <c r="AD62" i="73"/>
  <c r="AA61" i="83"/>
  <c r="AB61" i="83"/>
  <c r="AC61" i="83" s="1"/>
  <c r="AB362" i="87"/>
  <c r="AC362" i="87" s="1"/>
  <c r="AA362" i="87"/>
  <c r="AA965" i="87"/>
  <c r="AB965" i="87"/>
  <c r="AC965" i="87" s="1"/>
  <c r="AD905" i="73"/>
  <c r="AE905" i="73"/>
  <c r="AF905" i="73" s="1"/>
  <c r="AA357" i="87"/>
  <c r="AB357" i="87"/>
  <c r="AC357" i="87" s="1"/>
  <c r="AA726" i="87"/>
  <c r="AB726" i="87"/>
  <c r="AC726" i="87" s="1"/>
  <c r="AE492" i="73"/>
  <c r="AF492" i="73" s="1"/>
  <c r="AD492" i="73"/>
  <c r="AA823" i="87"/>
  <c r="AB823" i="87"/>
  <c r="AC823" i="87" s="1"/>
  <c r="AE597" i="73"/>
  <c r="AF597" i="73" s="1"/>
  <c r="AD597" i="73"/>
  <c r="AE29" i="73"/>
  <c r="AF29" i="73" s="1"/>
  <c r="AD29" i="73"/>
  <c r="AD326" i="73"/>
  <c r="AE326" i="73"/>
  <c r="AF326" i="73" s="1"/>
  <c r="AA651" i="87"/>
  <c r="AB651" i="87"/>
  <c r="AC651" i="87" s="1"/>
  <c r="AD1076" i="73"/>
  <c r="AE1076" i="73"/>
  <c r="AF1076" i="73" s="1"/>
  <c r="AB817" i="87"/>
  <c r="AC817" i="87" s="1"/>
  <c r="AA817" i="87"/>
  <c r="AE1149" i="73"/>
  <c r="AF1149" i="73" s="1"/>
  <c r="AD1149" i="73"/>
  <c r="AE1032" i="73"/>
  <c r="AF1032" i="73" s="1"/>
  <c r="AD1032" i="73"/>
  <c r="AA616" i="87"/>
  <c r="AB616" i="87"/>
  <c r="AC616" i="87" s="1"/>
  <c r="AA293" i="83"/>
  <c r="AB293" i="83"/>
  <c r="AC293" i="83" s="1"/>
  <c r="AE663" i="73"/>
  <c r="AF663" i="73" s="1"/>
  <c r="AD663" i="73"/>
  <c r="AD739" i="73"/>
  <c r="AE739" i="73"/>
  <c r="AF739" i="73" s="1"/>
  <c r="AD1108" i="73"/>
  <c r="AE1108" i="73"/>
  <c r="AF1108" i="73" s="1"/>
  <c r="AE1083" i="73"/>
  <c r="AF1083" i="73" s="1"/>
  <c r="AD1083" i="73"/>
  <c r="AB1073" i="87"/>
  <c r="AC1073" i="87" s="1"/>
  <c r="AA1073" i="87"/>
  <c r="AE1112" i="73"/>
  <c r="AF1112" i="73" s="1"/>
  <c r="AD1112" i="73"/>
  <c r="AE1037" i="73"/>
  <c r="AF1037" i="73" s="1"/>
  <c r="AD1037" i="73"/>
  <c r="AB860" i="87"/>
  <c r="AC860" i="87" s="1"/>
  <c r="AA860" i="87"/>
  <c r="AA548" i="87"/>
  <c r="AB548" i="87"/>
  <c r="AC548" i="87" s="1"/>
  <c r="AE105" i="73"/>
  <c r="AF105" i="73" s="1"/>
  <c r="AD105" i="73"/>
  <c r="AE993" i="73"/>
  <c r="AF993" i="73" s="1"/>
  <c r="AD993" i="73"/>
  <c r="AA1063" i="87"/>
  <c r="AB1063" i="87"/>
  <c r="AC1063" i="87" s="1"/>
  <c r="AE412" i="73"/>
  <c r="AF412" i="73" s="1"/>
  <c r="AD412" i="73"/>
  <c r="AA422" i="87"/>
  <c r="AB422" i="87"/>
  <c r="AC422" i="87" s="1"/>
  <c r="AE613" i="73"/>
  <c r="AF613" i="73" s="1"/>
  <c r="AD613" i="73"/>
  <c r="AB34" i="83"/>
  <c r="AC34" i="83" s="1"/>
  <c r="AA34" i="83"/>
  <c r="AB924" i="87"/>
  <c r="AC924" i="87" s="1"/>
  <c r="AA924" i="87"/>
  <c r="AD1090" i="73"/>
  <c r="AE1090" i="73"/>
  <c r="AF1090" i="73" s="1"/>
  <c r="AA436" i="87"/>
  <c r="AB436" i="87"/>
  <c r="AC436" i="87" s="1"/>
  <c r="AE305" i="73"/>
  <c r="AF305" i="73" s="1"/>
  <c r="AD305" i="73"/>
  <c r="AA995" i="87"/>
  <c r="AB995" i="87"/>
  <c r="AC995" i="87" s="1"/>
  <c r="AD806" i="73"/>
  <c r="AE806" i="73"/>
  <c r="AF806" i="73" s="1"/>
  <c r="AB421" i="87"/>
  <c r="AC421" i="87" s="1"/>
  <c r="AA421" i="87"/>
  <c r="AD254" i="73"/>
  <c r="AE254" i="73"/>
  <c r="AF254" i="73" s="1"/>
  <c r="AE784" i="73"/>
  <c r="AF784" i="73" s="1"/>
  <c r="AD784" i="73"/>
  <c r="AD230" i="73"/>
  <c r="AE230" i="73"/>
  <c r="AF230" i="73" s="1"/>
  <c r="AE868" i="73"/>
  <c r="AF868" i="73" s="1"/>
  <c r="AD868" i="73"/>
  <c r="AE853" i="73"/>
  <c r="AF853" i="73" s="1"/>
  <c r="AD853" i="73"/>
  <c r="AD897" i="73"/>
  <c r="AE897" i="73"/>
  <c r="AF897" i="73" s="1"/>
  <c r="AE386" i="73"/>
  <c r="AF386" i="73" s="1"/>
  <c r="AD386" i="73"/>
  <c r="AD781" i="73"/>
  <c r="AE781" i="73"/>
  <c r="AF781" i="73" s="1"/>
  <c r="AB784" i="87"/>
  <c r="AC784" i="87" s="1"/>
  <c r="AA784" i="87"/>
  <c r="AD468" i="73"/>
  <c r="AE468" i="73"/>
  <c r="AF468" i="73" s="1"/>
  <c r="AA620" i="87"/>
  <c r="AB620" i="87"/>
  <c r="AC620" i="87" s="1"/>
  <c r="AD186" i="73"/>
  <c r="AE186" i="73"/>
  <c r="AF186" i="73" s="1"/>
  <c r="AA503" i="87"/>
  <c r="AB503" i="87"/>
  <c r="AC503" i="87" s="1"/>
  <c r="AE1162" i="73"/>
  <c r="AF1162" i="73" s="1"/>
  <c r="AD1162" i="73"/>
  <c r="AE308" i="73"/>
  <c r="AF308" i="73" s="1"/>
  <c r="AD308" i="73"/>
  <c r="AD740" i="73"/>
  <c r="AE740" i="73"/>
  <c r="AF740" i="73" s="1"/>
  <c r="AD461" i="73"/>
  <c r="AE461" i="73"/>
  <c r="AF461" i="73" s="1"/>
  <c r="AE969" i="73"/>
  <c r="AF969" i="73" s="1"/>
  <c r="AD969" i="73"/>
  <c r="AA585" i="87"/>
  <c r="AB585" i="87"/>
  <c r="AC585" i="87" s="1"/>
  <c r="AB535" i="87"/>
  <c r="AC535" i="87" s="1"/>
  <c r="AA535" i="87"/>
  <c r="AE123" i="73"/>
  <c r="AF123" i="73" s="1"/>
  <c r="AD123" i="73"/>
  <c r="AD713" i="73"/>
  <c r="AE713" i="73"/>
  <c r="AF713" i="73" s="1"/>
  <c r="AE676" i="73"/>
  <c r="AF676" i="73" s="1"/>
  <c r="AD676" i="73"/>
  <c r="AB635" i="87"/>
  <c r="AC635" i="87" s="1"/>
  <c r="AA635" i="87"/>
  <c r="AA900" i="87"/>
  <c r="AB900" i="87"/>
  <c r="AC900" i="87" s="1"/>
  <c r="AE500" i="73"/>
  <c r="AF500" i="73" s="1"/>
  <c r="AD500" i="73"/>
  <c r="AE946" i="73"/>
  <c r="AF946" i="73" s="1"/>
  <c r="AD946" i="73"/>
  <c r="AA694" i="87"/>
  <c r="AB694" i="87"/>
  <c r="AC694" i="87" s="1"/>
  <c r="AD769" i="73"/>
  <c r="AE769" i="73"/>
  <c r="AF769" i="73" s="1"/>
  <c r="AA650" i="87"/>
  <c r="AB650" i="87"/>
  <c r="AC650" i="87" s="1"/>
  <c r="AB43" i="83"/>
  <c r="AC43" i="83" s="1"/>
  <c r="AA43" i="83"/>
  <c r="AE797" i="73"/>
  <c r="AF797" i="73" s="1"/>
  <c r="AD797" i="73"/>
  <c r="AB527" i="87"/>
  <c r="AC527" i="87" s="1"/>
  <c r="AA527" i="87"/>
  <c r="AB65" i="83"/>
  <c r="AC65" i="83" s="1"/>
  <c r="AA65" i="83"/>
  <c r="AE182" i="73"/>
  <c r="AF182" i="73" s="1"/>
  <c r="AD182" i="73"/>
  <c r="AD610" i="73"/>
  <c r="AE610" i="73"/>
  <c r="AF610" i="73" s="1"/>
  <c r="AD970" i="73"/>
  <c r="AE970" i="73"/>
  <c r="AF970" i="73" s="1"/>
  <c r="AE942" i="73"/>
  <c r="AF942" i="73" s="1"/>
  <c r="AD942" i="73"/>
  <c r="AD425" i="73"/>
  <c r="AE425" i="73"/>
  <c r="AF425" i="73" s="1"/>
  <c r="AB664" i="87"/>
  <c r="AC664" i="87" s="1"/>
  <c r="AA664" i="87"/>
  <c r="AD448" i="73"/>
  <c r="AE448" i="73"/>
  <c r="AF448" i="73" s="1"/>
  <c r="AA690" i="87"/>
  <c r="AB690" i="87"/>
  <c r="AC690" i="87" s="1"/>
  <c r="AD729" i="73"/>
  <c r="AE729" i="73"/>
  <c r="AF729" i="73" s="1"/>
  <c r="AA391" i="87"/>
  <c r="AB391" i="87"/>
  <c r="AC391" i="87" s="1"/>
  <c r="AA573" i="87"/>
  <c r="AB573" i="87"/>
  <c r="AC573" i="87" s="1"/>
  <c r="AA755" i="87"/>
  <c r="AB755" i="87"/>
  <c r="AC755" i="87" s="1"/>
  <c r="AE456" i="73"/>
  <c r="AF456" i="73" s="1"/>
  <c r="AD456" i="73"/>
  <c r="AD125" i="73"/>
  <c r="AE125" i="73"/>
  <c r="AF125" i="73" s="1"/>
  <c r="AD289" i="73"/>
  <c r="AE289" i="73"/>
  <c r="AF289" i="73" s="1"/>
  <c r="AD181" i="73"/>
  <c r="AE181" i="73"/>
  <c r="AF181" i="73" s="1"/>
  <c r="AA667" i="87"/>
  <c r="AB667" i="87"/>
  <c r="AC667" i="87" s="1"/>
  <c r="AA46" i="83"/>
  <c r="AB46" i="83"/>
  <c r="AC46" i="83" s="1"/>
  <c r="AD238" i="73"/>
  <c r="AE238" i="73"/>
  <c r="AF238" i="73" s="1"/>
  <c r="AD246" i="73"/>
  <c r="AE246" i="73"/>
  <c r="AF246" i="73" s="1"/>
  <c r="AE115" i="73"/>
  <c r="AF115" i="73" s="1"/>
  <c r="AD115" i="73"/>
  <c r="AD996" i="73"/>
  <c r="AE996" i="73"/>
  <c r="AF996" i="73" s="1"/>
  <c r="AE1072" i="73"/>
  <c r="AF1072" i="73" s="1"/>
  <c r="AD1072" i="73"/>
  <c r="AE573" i="73"/>
  <c r="AF573" i="73" s="1"/>
  <c r="AD573" i="73"/>
  <c r="AD724" i="73"/>
  <c r="AE724" i="73"/>
  <c r="AF724" i="73" s="1"/>
  <c r="AD1036" i="73"/>
  <c r="AE1036" i="73"/>
  <c r="AF1036" i="73" s="1"/>
  <c r="AB1050" i="87"/>
  <c r="AC1050" i="87" s="1"/>
  <c r="AA1050" i="87"/>
  <c r="AD55" i="73"/>
  <c r="AE55" i="73"/>
  <c r="AF55" i="73" s="1"/>
  <c r="AB1045" i="87"/>
  <c r="AC1045" i="87" s="1"/>
  <c r="AA1045" i="87"/>
  <c r="AD172" i="73"/>
  <c r="AE172" i="73"/>
  <c r="AF172" i="73" s="1"/>
  <c r="AB828" i="87"/>
  <c r="AC828" i="87" s="1"/>
  <c r="AA828" i="87"/>
  <c r="AD507" i="73"/>
  <c r="AE507" i="73"/>
  <c r="AF507" i="73" s="1"/>
  <c r="AE229" i="73"/>
  <c r="AF229" i="73" s="1"/>
  <c r="AD229" i="73"/>
  <c r="AD233" i="73"/>
  <c r="AE233" i="73"/>
  <c r="AF233" i="73" s="1"/>
  <c r="AE999" i="73"/>
  <c r="AF999" i="73" s="1"/>
  <c r="AD999" i="73"/>
  <c r="AE654" i="73"/>
  <c r="AF654" i="73" s="1"/>
  <c r="AD654" i="73"/>
  <c r="AE210" i="73"/>
  <c r="AF210" i="73" s="1"/>
  <c r="AD210" i="73"/>
  <c r="AA961" i="87"/>
  <c r="AB961" i="87"/>
  <c r="AC961" i="87" s="1"/>
  <c r="AE796" i="73"/>
  <c r="AF796" i="73" s="1"/>
  <c r="AD796" i="73"/>
  <c r="AD879" i="73"/>
  <c r="AE879" i="73"/>
  <c r="AF879" i="73" s="1"/>
  <c r="AD303" i="73"/>
  <c r="AE303" i="73"/>
  <c r="AF303" i="73" s="1"/>
  <c r="AD370" i="73"/>
  <c r="AE370" i="73"/>
  <c r="AF370" i="73" s="1"/>
  <c r="AE1000" i="73"/>
  <c r="AF1000" i="73" s="1"/>
  <c r="AD1000" i="73"/>
  <c r="AE97" i="73"/>
  <c r="AF97" i="73" s="1"/>
  <c r="AD97" i="73"/>
  <c r="AD779" i="73"/>
  <c r="AE779" i="73"/>
  <c r="AF779" i="73" s="1"/>
  <c r="AE563" i="73"/>
  <c r="AF563" i="73" s="1"/>
  <c r="AD563" i="73"/>
  <c r="AA57" i="83"/>
  <c r="AB57" i="83"/>
  <c r="AC57" i="83" s="1"/>
  <c r="AD99" i="73"/>
  <c r="AE99" i="73"/>
  <c r="AF99" i="73" s="1"/>
  <c r="AD847" i="73"/>
  <c r="AE847" i="73"/>
  <c r="AF847" i="73" s="1"/>
  <c r="AE1122" i="73"/>
  <c r="AF1122" i="73" s="1"/>
  <c r="AD1122" i="73"/>
  <c r="AA41" i="83"/>
  <c r="AB41" i="83"/>
  <c r="AC41" i="83" s="1"/>
  <c r="AE307" i="73"/>
  <c r="AF307" i="73" s="1"/>
  <c r="AD307" i="73"/>
  <c r="AE198" i="73"/>
  <c r="AF198" i="73" s="1"/>
  <c r="AD198" i="73"/>
  <c r="AD554" i="73"/>
  <c r="AE554" i="73"/>
  <c r="AF554" i="73" s="1"/>
  <c r="AA758" i="87"/>
  <c r="AB758" i="87"/>
  <c r="AC758" i="87" s="1"/>
  <c r="AA951" i="87"/>
  <c r="AB951" i="87"/>
  <c r="AC951" i="87" s="1"/>
  <c r="AE1193" i="73"/>
  <c r="AF1193" i="73" s="1"/>
  <c r="AD1193" i="73"/>
  <c r="AA38" i="83"/>
  <c r="AB38" i="83"/>
  <c r="AC38" i="83" s="1"/>
  <c r="AA632" i="87"/>
  <c r="AB632" i="87"/>
  <c r="AC632" i="87" s="1"/>
  <c r="AE44" i="73"/>
  <c r="AF44" i="73" s="1"/>
  <c r="AD44" i="73"/>
  <c r="AD325" i="73"/>
  <c r="AE325" i="73"/>
  <c r="AF325" i="73" s="1"/>
  <c r="AA946" i="87"/>
  <c r="AB946" i="87"/>
  <c r="AC946" i="87" s="1"/>
  <c r="AB562" i="87"/>
  <c r="AC562" i="87" s="1"/>
  <c r="AA562" i="87"/>
  <c r="AB695" i="87"/>
  <c r="AC695" i="87" s="1"/>
  <c r="AA695" i="87"/>
  <c r="AA806" i="87"/>
  <c r="AB806" i="87"/>
  <c r="AC806" i="87" s="1"/>
  <c r="AA967" i="87"/>
  <c r="AB967" i="87"/>
  <c r="AC967" i="87" s="1"/>
  <c r="AA409" i="87"/>
  <c r="AB409" i="87"/>
  <c r="AC409" i="87" s="1"/>
  <c r="AD72" i="73"/>
  <c r="AE72" i="73"/>
  <c r="AF72" i="73" s="1"/>
  <c r="AA930" i="87"/>
  <c r="AB930" i="87"/>
  <c r="AC930" i="87" s="1"/>
  <c r="AB1039" i="87"/>
  <c r="AC1039" i="87" s="1"/>
  <c r="AA1039" i="87"/>
  <c r="AD494" i="73"/>
  <c r="AE494" i="73"/>
  <c r="AF494" i="73" s="1"/>
  <c r="AB741" i="87"/>
  <c r="AC741" i="87" s="1"/>
  <c r="AA741" i="87"/>
  <c r="AD257" i="73"/>
  <c r="AE257" i="73"/>
  <c r="AF257" i="73" s="1"/>
  <c r="AD1125" i="73"/>
  <c r="AE1125" i="73"/>
  <c r="AF1125" i="73" s="1"/>
  <c r="AA874" i="87"/>
  <c r="AB874" i="87"/>
  <c r="AC874" i="87" s="1"/>
  <c r="AE1080" i="73"/>
  <c r="AF1080" i="73" s="1"/>
  <c r="AD1080" i="73"/>
  <c r="AB814" i="87"/>
  <c r="AC814" i="87" s="1"/>
  <c r="AA814" i="87"/>
  <c r="AD816" i="73"/>
  <c r="AE816" i="73"/>
  <c r="AF816" i="73" s="1"/>
  <c r="AD988" i="73"/>
  <c r="AE988" i="73"/>
  <c r="AF988" i="73" s="1"/>
  <c r="AA12" i="83"/>
  <c r="AB12" i="83"/>
  <c r="AC12" i="83" s="1"/>
  <c r="AB54" i="83"/>
  <c r="AC54" i="83" s="1"/>
  <c r="AA54" i="83"/>
  <c r="AE517" i="73"/>
  <c r="AF517" i="73" s="1"/>
  <c r="AD517" i="73"/>
  <c r="AD598" i="73"/>
  <c r="AE598" i="73"/>
  <c r="AF598" i="73" s="1"/>
  <c r="AA753" i="87"/>
  <c r="AB753" i="87"/>
  <c r="AC753" i="87" s="1"/>
  <c r="AE590" i="73"/>
  <c r="AF590" i="73" s="1"/>
  <c r="AD590" i="73"/>
  <c r="AA629" i="87"/>
  <c r="AB629" i="87"/>
  <c r="AC629" i="87" s="1"/>
  <c r="AD565" i="73"/>
  <c r="AE565" i="73"/>
  <c r="AF565" i="73" s="1"/>
  <c r="AD302" i="73"/>
  <c r="AE302" i="73"/>
  <c r="AF302" i="73" s="1"/>
  <c r="AE95" i="73"/>
  <c r="AF95" i="73" s="1"/>
  <c r="AD95" i="73"/>
  <c r="AE151" i="73"/>
  <c r="AF151" i="73" s="1"/>
  <c r="AD151" i="73"/>
  <c r="AD1065" i="73"/>
  <c r="AE1065" i="73"/>
  <c r="AF1065" i="73" s="1"/>
  <c r="AD844" i="73"/>
  <c r="AE844" i="73"/>
  <c r="AF844" i="73" s="1"/>
  <c r="AA794" i="87"/>
  <c r="AB794" i="87"/>
  <c r="AC794" i="87" s="1"/>
  <c r="AB972" i="87"/>
  <c r="AC972" i="87" s="1"/>
  <c r="AA972" i="87"/>
  <c r="AE976" i="73"/>
  <c r="AF976" i="73" s="1"/>
  <c r="AD976" i="73"/>
  <c r="AE512" i="73"/>
  <c r="AF512" i="73" s="1"/>
  <c r="AD512" i="73"/>
  <c r="AB569" i="87"/>
  <c r="AC569" i="87" s="1"/>
  <c r="AA569" i="87"/>
  <c r="AD818" i="73"/>
  <c r="AE818" i="73"/>
  <c r="AF818" i="73" s="1"/>
  <c r="AD189" i="73"/>
  <c r="AE189" i="73"/>
  <c r="AF189" i="73" s="1"/>
  <c r="AD406" i="73"/>
  <c r="AE406" i="73"/>
  <c r="AF406" i="73" s="1"/>
  <c r="AA752" i="87"/>
  <c r="AB752" i="87"/>
  <c r="AC752" i="87" s="1"/>
  <c r="AA974" i="87"/>
  <c r="AB974" i="87"/>
  <c r="AC974" i="87" s="1"/>
  <c r="AE442" i="73"/>
  <c r="AF442" i="73" s="1"/>
  <c r="AD442" i="73"/>
  <c r="AA684" i="87"/>
  <c r="AB684" i="87"/>
  <c r="AC684" i="87" s="1"/>
  <c r="AD856" i="73"/>
  <c r="AE856" i="73"/>
  <c r="AF856" i="73" s="1"/>
  <c r="AB765" i="87"/>
  <c r="AC765" i="87" s="1"/>
  <c r="AA765" i="87"/>
  <c r="AB307" i="83"/>
  <c r="AC307" i="83" s="1"/>
  <c r="AA307" i="83"/>
  <c r="AD1005" i="73"/>
  <c r="AE1005" i="73"/>
  <c r="AF1005" i="73" s="1"/>
  <c r="AD38" i="73"/>
  <c r="AE38" i="73"/>
  <c r="AF38" i="73" s="1"/>
  <c r="AD717" i="73"/>
  <c r="AE717" i="73"/>
  <c r="AF717" i="73" s="1"/>
  <c r="AA843" i="87"/>
  <c r="AB843" i="87"/>
  <c r="AC843" i="87" s="1"/>
  <c r="AD26" i="73"/>
  <c r="AE26" i="73"/>
  <c r="AF26" i="73" s="1"/>
  <c r="AD340" i="73"/>
  <c r="AE340" i="73"/>
  <c r="AF340" i="73" s="1"/>
  <c r="AB560" i="87"/>
  <c r="AC560" i="87" s="1"/>
  <c r="AA560" i="87"/>
  <c r="AA768" i="87"/>
  <c r="AB768" i="87"/>
  <c r="AC768" i="87" s="1"/>
  <c r="AE436" i="73"/>
  <c r="AF436" i="73" s="1"/>
  <c r="AD436" i="73"/>
  <c r="AD956" i="73"/>
  <c r="AE956" i="73"/>
  <c r="AF956" i="73" s="1"/>
  <c r="AA907" i="87"/>
  <c r="AB907" i="87"/>
  <c r="AC907" i="87" s="1"/>
  <c r="AA515" i="87"/>
  <c r="AB515" i="87"/>
  <c r="AC515" i="87" s="1"/>
  <c r="AE611" i="73"/>
  <c r="AF611" i="73" s="1"/>
  <c r="AD611" i="73"/>
  <c r="AE689" i="73"/>
  <c r="AF689" i="73" s="1"/>
  <c r="AD689" i="73"/>
  <c r="AB809" i="87"/>
  <c r="AC809" i="87" s="1"/>
  <c r="AA809" i="87"/>
  <c r="AB844" i="87"/>
  <c r="AC844" i="87" s="1"/>
  <c r="AA844" i="87"/>
  <c r="AE61" i="73"/>
  <c r="AF61" i="73" s="1"/>
  <c r="AD61" i="73"/>
  <c r="AD27" i="73"/>
  <c r="AE27" i="73"/>
  <c r="AF27" i="73" s="1"/>
  <c r="AE870" i="73"/>
  <c r="AF870" i="73" s="1"/>
  <c r="AD870" i="73"/>
  <c r="AB62" i="83"/>
  <c r="AC62" i="83" s="1"/>
  <c r="AA62" i="83"/>
  <c r="AD502" i="73"/>
  <c r="AE502" i="73"/>
  <c r="AF502" i="73" s="1"/>
  <c r="AD481" i="73"/>
  <c r="AE481" i="73"/>
  <c r="AF481" i="73" s="1"/>
  <c r="AB370" i="87"/>
  <c r="AC370" i="87" s="1"/>
  <c r="AA370" i="87"/>
  <c r="AB49" i="83"/>
  <c r="AC49" i="83" s="1"/>
  <c r="AA49" i="83"/>
  <c r="AD328" i="73"/>
  <c r="AE328" i="73"/>
  <c r="AF328" i="73" s="1"/>
  <c r="AB966" i="87"/>
  <c r="AC966" i="87" s="1"/>
  <c r="AA966" i="87"/>
  <c r="AD81" i="73"/>
  <c r="AE81" i="73"/>
  <c r="AF81" i="73" s="1"/>
  <c r="AD521" i="73"/>
  <c r="AE521" i="73"/>
  <c r="AF521" i="73" s="1"/>
  <c r="AD1006" i="73"/>
  <c r="AE1006" i="73"/>
  <c r="AF1006" i="73" s="1"/>
  <c r="AE585" i="73"/>
  <c r="AF585" i="73" s="1"/>
  <c r="AD585" i="73"/>
  <c r="AD28" i="73"/>
  <c r="AE28" i="73"/>
  <c r="AF28" i="73" s="1"/>
  <c r="AE757" i="73"/>
  <c r="AF757" i="73" s="1"/>
  <c r="AD757" i="73"/>
  <c r="AA475" i="87"/>
  <c r="AB475" i="87"/>
  <c r="AC475" i="87" s="1"/>
  <c r="AB395" i="87"/>
  <c r="AC395" i="87" s="1"/>
  <c r="AA395" i="87"/>
  <c r="AE250" i="73"/>
  <c r="AF250" i="73" s="1"/>
  <c r="AD250" i="73"/>
  <c r="AA592" i="87"/>
  <c r="AB592" i="87"/>
  <c r="AC592" i="87" s="1"/>
  <c r="AD980" i="73"/>
  <c r="AE980" i="73"/>
  <c r="AF980" i="73" s="1"/>
  <c r="AE595" i="73"/>
  <c r="AF595" i="73" s="1"/>
  <c r="AD595" i="73"/>
  <c r="AB932" i="87"/>
  <c r="AC932" i="87" s="1"/>
  <c r="AA932" i="87"/>
  <c r="AD1016" i="73"/>
  <c r="AE1016" i="73"/>
  <c r="AF1016" i="73" s="1"/>
  <c r="AB643" i="87"/>
  <c r="AC643" i="87" s="1"/>
  <c r="AA643" i="87"/>
  <c r="AA639" i="87"/>
  <c r="AB639" i="87"/>
  <c r="AC639" i="87" s="1"/>
  <c r="AE348" i="73"/>
  <c r="AF348" i="73" s="1"/>
  <c r="AD348" i="73"/>
  <c r="AE396" i="73"/>
  <c r="AF396" i="73" s="1"/>
  <c r="AD396" i="73"/>
  <c r="AB645" i="87"/>
  <c r="AC645" i="87" s="1"/>
  <c r="AA645" i="87"/>
  <c r="AE1181" i="73"/>
  <c r="AF1181" i="73" s="1"/>
  <c r="AD1181" i="73"/>
  <c r="AB889" i="87"/>
  <c r="AC889" i="87" s="1"/>
  <c r="AA889" i="87"/>
  <c r="AE73" i="73"/>
  <c r="AF73" i="73" s="1"/>
  <c r="AD73" i="73"/>
  <c r="AA1086" i="87"/>
  <c r="AB1086" i="87"/>
  <c r="AC1086" i="87" s="1"/>
  <c r="AE755" i="73"/>
  <c r="AF755" i="73" s="1"/>
  <c r="AD755" i="73"/>
  <c r="AD235" i="73"/>
  <c r="AE235" i="73"/>
  <c r="AF235" i="73" s="1"/>
  <c r="AD441" i="73"/>
  <c r="AE441" i="73"/>
  <c r="AF441" i="73" s="1"/>
  <c r="AB692" i="87"/>
  <c r="AC692" i="87" s="1"/>
  <c r="AA692" i="87"/>
  <c r="AE773" i="73"/>
  <c r="AF773" i="73" s="1"/>
  <c r="AD773" i="73"/>
  <c r="AE1014" i="73"/>
  <c r="AF1014" i="73" s="1"/>
  <c r="AD1014" i="73"/>
  <c r="AA983" i="87"/>
  <c r="AB983" i="87"/>
  <c r="AC983" i="87" s="1"/>
  <c r="AB518" i="87"/>
  <c r="AC518" i="87" s="1"/>
  <c r="AA518" i="87"/>
  <c r="AE626" i="73"/>
  <c r="AF626" i="73" s="1"/>
  <c r="AD626" i="73"/>
  <c r="AE860" i="73"/>
  <c r="AF860" i="73" s="1"/>
  <c r="AD860" i="73"/>
  <c r="AD701" i="73"/>
  <c r="AE701" i="73"/>
  <c r="AF701" i="73" s="1"/>
  <c r="AE721" i="73"/>
  <c r="AF721" i="73" s="1"/>
  <c r="AD721" i="73"/>
  <c r="AA906" i="87"/>
  <c r="AB906" i="87"/>
  <c r="AC906" i="87" s="1"/>
  <c r="AE748" i="73"/>
  <c r="AF748" i="73" s="1"/>
  <c r="AD748" i="73"/>
  <c r="AE820" i="73"/>
  <c r="AF820" i="73" s="1"/>
  <c r="AD820" i="73"/>
  <c r="AB514" i="87"/>
  <c r="AC514" i="87" s="1"/>
  <c r="AA514" i="87"/>
  <c r="AB1017" i="87"/>
  <c r="AC1017" i="87" s="1"/>
  <c r="AA1017" i="87"/>
  <c r="AE707" i="73"/>
  <c r="AF707" i="73" s="1"/>
  <c r="AD707" i="73"/>
  <c r="AB550" i="87"/>
  <c r="AC550" i="87" s="1"/>
  <c r="AA550" i="87"/>
  <c r="AA733" i="87"/>
  <c r="AB733" i="87"/>
  <c r="AC733" i="87" s="1"/>
  <c r="AD615" i="73"/>
  <c r="AE615" i="73"/>
  <c r="AF615" i="73" s="1"/>
  <c r="AB859" i="87"/>
  <c r="AC859" i="87" s="1"/>
  <c r="AA859" i="87"/>
  <c r="AD1056" i="73"/>
  <c r="AE1056" i="73"/>
  <c r="AF1056" i="73" s="1"/>
  <c r="AA45" i="83"/>
  <c r="AB45" i="83"/>
  <c r="AC45" i="83" s="1"/>
  <c r="AB598" i="87"/>
  <c r="AC598" i="87" s="1"/>
  <c r="AA598" i="87"/>
  <c r="AA75" i="83"/>
  <c r="AB75" i="83"/>
  <c r="AC75" i="83" s="1"/>
  <c r="AB441" i="87"/>
  <c r="AC441" i="87" s="1"/>
  <c r="AA441" i="87"/>
  <c r="AD1019" i="73"/>
  <c r="AE1019" i="73"/>
  <c r="AF1019" i="73" s="1"/>
  <c r="AD378" i="73"/>
  <c r="AE378" i="73"/>
  <c r="AF378" i="73" s="1"/>
  <c r="AD715" i="73"/>
  <c r="AE715" i="73"/>
  <c r="AF715" i="73" s="1"/>
  <c r="AE855" i="73"/>
  <c r="AF855" i="73" s="1"/>
  <c r="AD855" i="73"/>
  <c r="AA19" i="83"/>
  <c r="AB19" i="83"/>
  <c r="AC19" i="83" s="1"/>
  <c r="AE656" i="73"/>
  <c r="AF656" i="73" s="1"/>
  <c r="AD656" i="73"/>
  <c r="AD319" i="73"/>
  <c r="AE319" i="73"/>
  <c r="AF319" i="73" s="1"/>
  <c r="AE526" i="73"/>
  <c r="AF526" i="73" s="1"/>
  <c r="AD526" i="73"/>
  <c r="AD555" i="73"/>
  <c r="AE555" i="73"/>
  <c r="AF555" i="73" s="1"/>
  <c r="AA778" i="87"/>
  <c r="AB778" i="87"/>
  <c r="AC778" i="87" s="1"/>
  <c r="AD371" i="73"/>
  <c r="AE371" i="73"/>
  <c r="AF371" i="73" s="1"/>
  <c r="AD677" i="73"/>
  <c r="AE677" i="73"/>
  <c r="AF677" i="73" s="1"/>
  <c r="AB647" i="87"/>
  <c r="AC647" i="87" s="1"/>
  <c r="AA647" i="87"/>
  <c r="AD1040" i="73"/>
  <c r="AE1040" i="73"/>
  <c r="AF1040" i="73" s="1"/>
  <c r="AD990" i="73"/>
  <c r="AE990" i="73"/>
  <c r="AF990" i="73" s="1"/>
  <c r="AE262" i="73"/>
  <c r="AF262" i="73" s="1"/>
  <c r="AD262" i="73"/>
  <c r="AD1199" i="73"/>
  <c r="AE1199" i="73"/>
  <c r="AF1199" i="73" s="1"/>
  <c r="AA55" i="83"/>
  <c r="AB55" i="83"/>
  <c r="AC55" i="83" s="1"/>
  <c r="AA77" i="83"/>
  <c r="AB77" i="83"/>
  <c r="AC77" i="83" s="1"/>
  <c r="AA707" i="87"/>
  <c r="AB707" i="87"/>
  <c r="AC707" i="87" s="1"/>
  <c r="AE463" i="73"/>
  <c r="AF463" i="73" s="1"/>
  <c r="AD463" i="73"/>
  <c r="AA1004" i="87"/>
  <c r="AB1004" i="87"/>
  <c r="AC1004" i="87" s="1"/>
  <c r="AE496" i="73"/>
  <c r="AF496" i="73" s="1"/>
  <c r="AD496" i="73"/>
  <c r="AE838" i="73"/>
  <c r="AF838" i="73" s="1"/>
  <c r="AD838" i="73"/>
  <c r="AE133" i="73"/>
  <c r="AF133" i="73" s="1"/>
  <c r="AD133" i="73"/>
  <c r="AA448" i="87"/>
  <c r="AB448" i="87"/>
  <c r="AC448" i="87" s="1"/>
  <c r="AB793" i="87"/>
  <c r="AC793" i="87" s="1"/>
  <c r="AA793" i="87"/>
  <c r="AD491" i="73"/>
  <c r="AE491" i="73"/>
  <c r="AF491" i="73" s="1"/>
  <c r="AA474" i="87"/>
  <c r="AB474" i="87"/>
  <c r="AC474" i="87" s="1"/>
  <c r="AA496" i="87"/>
  <c r="AB496" i="87"/>
  <c r="AC496" i="87" s="1"/>
  <c r="AA829" i="87"/>
  <c r="AB829" i="87"/>
  <c r="AC829" i="87" s="1"/>
  <c r="AE1157" i="73"/>
  <c r="AF1157" i="73" s="1"/>
  <c r="AD1157" i="73"/>
  <c r="AA511" i="87"/>
  <c r="AB511" i="87"/>
  <c r="AC511" i="87" s="1"/>
  <c r="AB671" i="87"/>
  <c r="AC671" i="87" s="1"/>
  <c r="AA671" i="87"/>
  <c r="AE1109" i="73"/>
  <c r="AF1109" i="73" s="1"/>
  <c r="AD1109" i="73"/>
  <c r="AE87" i="73"/>
  <c r="AF87" i="73" s="1"/>
  <c r="AD87" i="73"/>
  <c r="AE714" i="73"/>
  <c r="AF714" i="73" s="1"/>
  <c r="AD714" i="73"/>
  <c r="AD12" i="73"/>
  <c r="AE12" i="73"/>
  <c r="AF12" i="73" s="1"/>
  <c r="AA615" i="87"/>
  <c r="AB615" i="87"/>
  <c r="AC615" i="87" s="1"/>
  <c r="AE53" i="73"/>
  <c r="AF53" i="73" s="1"/>
  <c r="AD53" i="73"/>
  <c r="AB980" i="87"/>
  <c r="AC980" i="87" s="1"/>
  <c r="AA980" i="87"/>
  <c r="AA347" i="87"/>
  <c r="AB347" i="87"/>
  <c r="AC347" i="87" s="1"/>
  <c r="AD927" i="73"/>
  <c r="AE927" i="73"/>
  <c r="AF927" i="73" s="1"/>
  <c r="AA484" i="87"/>
  <c r="AB484" i="87"/>
  <c r="AC484" i="87" s="1"/>
  <c r="AB933" i="87"/>
  <c r="AC933" i="87" s="1"/>
  <c r="AA933" i="87"/>
  <c r="AD153" i="73"/>
  <c r="AE153" i="73"/>
  <c r="AF153" i="73" s="1"/>
  <c r="AD50" i="73"/>
  <c r="AE50" i="73"/>
  <c r="AF50" i="73" s="1"/>
  <c r="AA497" i="87"/>
  <c r="AB497" i="87"/>
  <c r="AC497" i="87" s="1"/>
  <c r="AA704" i="87"/>
  <c r="AB704" i="87"/>
  <c r="AC704" i="87" s="1"/>
  <c r="AE445" i="73"/>
  <c r="AF445" i="73" s="1"/>
  <c r="AD445" i="73"/>
  <c r="AD223" i="73"/>
  <c r="AE223" i="73"/>
  <c r="AF223" i="73" s="1"/>
  <c r="AE872" i="73"/>
  <c r="AF872" i="73" s="1"/>
  <c r="AD872" i="73"/>
  <c r="AE212" i="73"/>
  <c r="AF212" i="73" s="1"/>
  <c r="AD212" i="73"/>
  <c r="AD70" i="73"/>
  <c r="AE70" i="73"/>
  <c r="AF70" i="73" s="1"/>
  <c r="AA973" i="87"/>
  <c r="AB973" i="87"/>
  <c r="AC973" i="87" s="1"/>
  <c r="AD937" i="73"/>
  <c r="AE937" i="73"/>
  <c r="AF937" i="73" s="1"/>
  <c r="AA531" i="87"/>
  <c r="AB531" i="87"/>
  <c r="AC531" i="87" s="1"/>
  <c r="AD128" i="73"/>
  <c r="AE128" i="73"/>
  <c r="AF128" i="73" s="1"/>
  <c r="AB1075" i="87"/>
  <c r="AC1075" i="87" s="1"/>
  <c r="AA1075" i="87"/>
  <c r="AA372" i="87"/>
  <c r="AB372" i="87"/>
  <c r="AC372" i="87" s="1"/>
  <c r="AE22" i="73"/>
  <c r="AF22" i="73" s="1"/>
  <c r="AD22" i="73"/>
  <c r="AD215" i="73"/>
  <c r="AE215" i="73"/>
  <c r="AF215" i="73" s="1"/>
  <c r="AB999" i="87"/>
  <c r="AC999" i="87" s="1"/>
  <c r="AA999" i="87"/>
  <c r="AD685" i="73"/>
  <c r="AE685" i="73"/>
  <c r="AF685" i="73" s="1"/>
  <c r="AE346" i="73"/>
  <c r="AF346" i="73" s="1"/>
  <c r="AD346" i="73"/>
  <c r="AE593" i="73"/>
  <c r="AF593" i="73" s="1"/>
  <c r="AD593" i="73"/>
  <c r="AE909" i="73"/>
  <c r="AF909" i="73" s="1"/>
  <c r="AD909" i="73"/>
  <c r="AE571" i="73"/>
  <c r="AF571" i="73" s="1"/>
  <c r="AD571" i="73"/>
  <c r="AA1007" i="87"/>
  <c r="AB1007" i="87"/>
  <c r="AC1007" i="87" s="1"/>
  <c r="AD167" i="73"/>
  <c r="AE167" i="73"/>
  <c r="AF167" i="73" s="1"/>
  <c r="AA13" i="83"/>
  <c r="AB13" i="83"/>
  <c r="AC13" i="83" s="1"/>
  <c r="AB665" i="87"/>
  <c r="AC665" i="87" s="1"/>
  <c r="AA665" i="87"/>
  <c r="AB992" i="87"/>
  <c r="AC992" i="87" s="1"/>
  <c r="AA992" i="87"/>
  <c r="AD501" i="73"/>
  <c r="AE501" i="73"/>
  <c r="AF501" i="73" s="1"/>
  <c r="AE284" i="73"/>
  <c r="AF284" i="73" s="1"/>
  <c r="AD284" i="73"/>
  <c r="AA1081" i="87"/>
  <c r="AB1081" i="87"/>
  <c r="AC1081" i="87" s="1"/>
  <c r="AD252" i="73"/>
  <c r="AE252" i="73"/>
  <c r="AF252" i="73" s="1"/>
  <c r="AE1143" i="73"/>
  <c r="AF1143" i="73" s="1"/>
  <c r="AD1143" i="73"/>
  <c r="AD634" i="73"/>
  <c r="AE634" i="73"/>
  <c r="AF634" i="73" s="1"/>
  <c r="AB524" i="87"/>
  <c r="AC524" i="87" s="1"/>
  <c r="AA524" i="87"/>
  <c r="AD679" i="73"/>
  <c r="AE679" i="73"/>
  <c r="AF679" i="73" s="1"/>
  <c r="AB958" i="87"/>
  <c r="AC958" i="87" s="1"/>
  <c r="AA958" i="87"/>
  <c r="AE477" i="73"/>
  <c r="AF477" i="73" s="1"/>
  <c r="AD477" i="73"/>
  <c r="AE381" i="73"/>
  <c r="AF381" i="73" s="1"/>
  <c r="AD381" i="73"/>
  <c r="AA877" i="87"/>
  <c r="AB877" i="87"/>
  <c r="AC877" i="87" s="1"/>
  <c r="AB334" i="87"/>
  <c r="AC334" i="87" s="1"/>
  <c r="AA334" i="87"/>
  <c r="AE119" i="73"/>
  <c r="AF119" i="73" s="1"/>
  <c r="AD119" i="73"/>
  <c r="AB472" i="87"/>
  <c r="AC472" i="87" s="1"/>
  <c r="AA472" i="87"/>
  <c r="AB431" i="87"/>
  <c r="AC431" i="87" s="1"/>
  <c r="AA431" i="87"/>
  <c r="AB419" i="87"/>
  <c r="AC419" i="87" s="1"/>
  <c r="AA419" i="87"/>
  <c r="AD1147" i="73"/>
  <c r="AE1147" i="73"/>
  <c r="AF1147" i="73" s="1"/>
  <c r="AE815" i="73"/>
  <c r="AF815" i="73" s="1"/>
  <c r="AD815" i="73"/>
  <c r="AA459" i="87"/>
  <c r="AB459" i="87"/>
  <c r="AC459" i="87" s="1"/>
  <c r="AA640" i="87"/>
  <c r="AB640" i="87"/>
  <c r="AC640" i="87" s="1"/>
  <c r="AE1179" i="73"/>
  <c r="AF1179" i="73" s="1"/>
  <c r="AD1179" i="73"/>
  <c r="AD1052" i="73"/>
  <c r="AE1052" i="73"/>
  <c r="AF1052" i="73" s="1"/>
  <c r="AB604" i="87"/>
  <c r="AC604" i="87" s="1"/>
  <c r="AA604" i="87"/>
  <c r="AA700" i="87"/>
  <c r="AB700" i="87"/>
  <c r="AC700" i="87" s="1"/>
  <c r="AB685" i="87"/>
  <c r="AC685" i="87" s="1"/>
  <c r="AA685" i="87"/>
  <c r="AE686" i="73"/>
  <c r="AF686" i="73" s="1"/>
  <c r="AD686" i="73"/>
  <c r="AB702" i="87"/>
  <c r="AC702" i="87" s="1"/>
  <c r="AA702" i="87"/>
  <c r="AE58" i="73"/>
  <c r="AF58" i="73" s="1"/>
  <c r="AD58" i="73"/>
  <c r="AE363" i="73"/>
  <c r="AF363" i="73" s="1"/>
  <c r="AD363" i="73"/>
  <c r="AE191" i="73"/>
  <c r="AF191" i="73" s="1"/>
  <c r="AD191" i="73"/>
  <c r="AE599" i="73"/>
  <c r="AF599" i="73" s="1"/>
  <c r="AD599" i="73"/>
  <c r="AE666" i="73"/>
  <c r="AF666" i="73" s="1"/>
  <c r="AD666" i="73"/>
  <c r="AB798" i="87"/>
  <c r="AC798" i="87" s="1"/>
  <c r="AA798" i="87"/>
  <c r="AB428" i="87"/>
  <c r="AC428" i="87" s="1"/>
  <c r="AA428" i="87"/>
  <c r="AD116" i="73"/>
  <c r="AE116" i="73"/>
  <c r="AF116" i="73" s="1"/>
  <c r="AE684" i="73"/>
  <c r="AF684" i="73" s="1"/>
  <c r="AD684" i="73"/>
  <c r="AD669" i="73"/>
  <c r="AE669" i="73"/>
  <c r="AF669" i="73" s="1"/>
  <c r="AB580" i="87"/>
  <c r="AC580" i="87" s="1"/>
  <c r="AA580" i="87"/>
  <c r="AD41" i="73"/>
  <c r="AE41" i="73"/>
  <c r="AF41" i="73" s="1"/>
  <c r="AD30" i="73"/>
  <c r="AE30" i="73"/>
  <c r="AF30" i="73" s="1"/>
  <c r="AE622" i="73"/>
  <c r="AF622" i="73" s="1"/>
  <c r="AD622" i="73"/>
  <c r="AB1000" i="87"/>
  <c r="AC1000" i="87" s="1"/>
  <c r="AA1000" i="87"/>
  <c r="AE1118" i="73"/>
  <c r="AF1118" i="73" s="1"/>
  <c r="AD1118" i="73"/>
  <c r="AB571" i="87"/>
  <c r="AC571" i="87" s="1"/>
  <c r="AA571" i="87"/>
  <c r="AD680" i="73"/>
  <c r="AE680" i="73"/>
  <c r="AF680" i="73" s="1"/>
  <c r="AA44" i="83"/>
  <c r="AB44" i="83"/>
  <c r="AC44" i="83" s="1"/>
  <c r="AB630" i="87"/>
  <c r="AC630" i="87" s="1"/>
  <c r="AA630" i="87"/>
  <c r="AD878" i="73"/>
  <c r="AE878" i="73"/>
  <c r="AF878" i="73" s="1"/>
  <c r="AE706" i="73"/>
  <c r="AF706" i="73" s="1"/>
  <c r="AD706" i="73"/>
  <c r="AE987" i="73"/>
  <c r="AF987" i="73" s="1"/>
  <c r="AD987" i="73"/>
  <c r="AA815" i="87"/>
  <c r="AB815" i="87"/>
  <c r="AC815" i="87" s="1"/>
  <c r="AA908" i="87"/>
  <c r="AB908" i="87"/>
  <c r="AC908" i="87" s="1"/>
  <c r="AB915" i="87"/>
  <c r="AC915" i="87" s="1"/>
  <c r="AA915" i="87"/>
  <c r="AD88" i="73"/>
  <c r="AE88" i="73"/>
  <c r="AF88" i="73" s="1"/>
  <c r="AA739" i="87"/>
  <c r="AB739" i="87"/>
  <c r="AC739" i="87" s="1"/>
  <c r="AD488" i="73"/>
  <c r="AE488" i="73"/>
  <c r="AF488" i="73" s="1"/>
  <c r="AB931" i="87"/>
  <c r="AC931" i="87" s="1"/>
  <c r="AA931" i="87"/>
  <c r="AD1046" i="73"/>
  <c r="AE1046" i="73"/>
  <c r="AF1046" i="73" s="1"/>
  <c r="AB1038" i="87"/>
  <c r="AC1038" i="87" s="1"/>
  <c r="AA1038" i="87"/>
  <c r="AD413" i="73"/>
  <c r="AE413" i="73"/>
  <c r="AF413" i="73" s="1"/>
  <c r="AE201" i="73"/>
  <c r="AF201" i="73" s="1"/>
  <c r="AD201" i="73"/>
  <c r="AB878" i="87"/>
  <c r="AC878" i="87" s="1"/>
  <c r="AA878" i="87"/>
  <c r="AD421" i="73"/>
  <c r="AE421" i="73"/>
  <c r="AF421" i="73" s="1"/>
  <c r="AA340" i="87"/>
  <c r="AB340" i="87"/>
  <c r="AC340" i="87" s="1"/>
  <c r="AB599" i="87"/>
  <c r="AC599" i="87" s="1"/>
  <c r="AA599" i="87"/>
  <c r="AE1053" i="73"/>
  <c r="AF1053" i="73" s="1"/>
  <c r="AD1053" i="73"/>
  <c r="AA1057" i="87"/>
  <c r="AB1057" i="87"/>
  <c r="AC1057" i="87" s="1"/>
  <c r="AB539" i="87"/>
  <c r="AC539" i="87" s="1"/>
  <c r="AA539" i="87"/>
  <c r="AD140" i="73"/>
  <c r="AE140" i="73"/>
  <c r="AF140" i="73" s="1"/>
  <c r="AB718" i="87"/>
  <c r="AC718" i="87" s="1"/>
  <c r="AA718" i="87"/>
  <c r="AE1041" i="73"/>
  <c r="AF1041" i="73" s="1"/>
  <c r="AD1041" i="73"/>
  <c r="AD852" i="73"/>
  <c r="AE852" i="73"/>
  <c r="AF852" i="73" s="1"/>
  <c r="AE472" i="73"/>
  <c r="AF472" i="73" s="1"/>
  <c r="AD472" i="73"/>
  <c r="AA530" i="87"/>
  <c r="AB530" i="87"/>
  <c r="AC530" i="87" s="1"/>
  <c r="AE480" i="73"/>
  <c r="AF480" i="73" s="1"/>
  <c r="AD480" i="73"/>
  <c r="AE362" i="73"/>
  <c r="AF362" i="73" s="1"/>
  <c r="AD362" i="73"/>
  <c r="AE948" i="73"/>
  <c r="AF948" i="73" s="1"/>
  <c r="AD948" i="73"/>
  <c r="AD184" i="73"/>
  <c r="AE184" i="73"/>
  <c r="AF184" i="73" s="1"/>
  <c r="AB429" i="87"/>
  <c r="AC429" i="87" s="1"/>
  <c r="AA429" i="87"/>
  <c r="AD1174" i="73"/>
  <c r="AE1174" i="73"/>
  <c r="AF1174" i="73" s="1"/>
  <c r="AD667" i="73"/>
  <c r="AE667" i="73"/>
  <c r="AF667" i="73" s="1"/>
  <c r="AA313" i="83"/>
  <c r="AB313" i="83"/>
  <c r="AC313" i="83" s="1"/>
  <c r="AD904" i="73"/>
  <c r="AE904" i="73"/>
  <c r="AF904" i="73" s="1"/>
  <c r="AA572" i="87"/>
  <c r="AB572" i="87"/>
  <c r="AC572" i="87" s="1"/>
  <c r="AA1056" i="87"/>
  <c r="AB1056" i="87"/>
  <c r="AC1056" i="87" s="1"/>
  <c r="AE963" i="73"/>
  <c r="AF963" i="73" s="1"/>
  <c r="AD963" i="73"/>
  <c r="AD661" i="73"/>
  <c r="AE661" i="73"/>
  <c r="AF661" i="73" s="1"/>
  <c r="AB529" i="87"/>
  <c r="AC529" i="87" s="1"/>
  <c r="AA529" i="87"/>
  <c r="AE1184" i="73"/>
  <c r="AF1184" i="73" s="1"/>
  <c r="AD1184" i="73"/>
  <c r="AE639" i="73"/>
  <c r="AF639" i="73" s="1"/>
  <c r="AD639" i="73"/>
  <c r="AB519" i="87"/>
  <c r="AC519" i="87" s="1"/>
  <c r="AA519" i="87"/>
  <c r="AB586" i="87"/>
  <c r="AC586" i="87" s="1"/>
  <c r="AA586" i="87"/>
  <c r="AE384" i="73"/>
  <c r="AF384" i="73" s="1"/>
  <c r="AD384" i="73"/>
  <c r="AA636" i="87"/>
  <c r="AB636" i="87"/>
  <c r="AC636" i="87" s="1"/>
  <c r="AE422" i="73"/>
  <c r="AF422" i="73" s="1"/>
  <c r="AD422" i="73"/>
  <c r="AE650" i="73"/>
  <c r="AF650" i="73" s="1"/>
  <c r="AD650" i="73"/>
  <c r="AB335" i="87"/>
  <c r="AC335" i="87" s="1"/>
  <c r="AA335" i="87"/>
  <c r="AE627" i="73"/>
  <c r="AF627" i="73" s="1"/>
  <c r="AD627" i="73"/>
  <c r="AB724" i="87"/>
  <c r="AC724" i="87" s="1"/>
  <c r="AA724" i="87"/>
  <c r="AA526" i="87"/>
  <c r="AB526" i="87"/>
  <c r="AC526" i="87" s="1"/>
  <c r="AB922" i="87"/>
  <c r="AC922" i="87" s="1"/>
  <c r="AA922" i="87"/>
  <c r="AA801" i="87"/>
  <c r="AB801" i="87"/>
  <c r="AC801" i="87" s="1"/>
  <c r="AB623" i="87"/>
  <c r="AC623" i="87" s="1"/>
  <c r="AA623" i="87"/>
  <c r="AB440" i="87"/>
  <c r="AC440" i="87" s="1"/>
  <c r="AA440" i="87"/>
  <c r="AE132" i="73"/>
  <c r="AF132" i="73" s="1"/>
  <c r="AD132" i="73"/>
  <c r="AA33" i="83"/>
  <c r="AB33" i="83"/>
  <c r="AC33" i="83" s="1"/>
  <c r="AB581" i="87"/>
  <c r="AC581" i="87" s="1"/>
  <c r="AA581" i="87"/>
  <c r="AD14" i="73"/>
  <c r="AE14" i="73"/>
  <c r="AF14" i="73" s="1"/>
  <c r="AE183" i="73"/>
  <c r="AF183" i="73" s="1"/>
  <c r="AD183" i="73"/>
  <c r="AE354" i="73"/>
  <c r="AF354" i="73" s="1"/>
  <c r="AD354" i="73"/>
  <c r="AE964" i="73"/>
  <c r="AF964" i="73" s="1"/>
  <c r="AD964" i="73"/>
  <c r="AD767" i="73"/>
  <c r="AE767" i="73"/>
  <c r="AF767" i="73" s="1"/>
  <c r="AD983" i="73"/>
  <c r="AE983" i="73"/>
  <c r="AF983" i="73" s="1"/>
  <c r="AD309" i="73"/>
  <c r="AE309" i="73"/>
  <c r="AF309" i="73" s="1"/>
  <c r="AA894" i="87"/>
  <c r="AB894" i="87"/>
  <c r="AC894" i="87" s="1"/>
  <c r="AD997" i="73"/>
  <c r="AE997" i="73"/>
  <c r="AF997" i="73" s="1"/>
  <c r="AE939" i="73"/>
  <c r="AF939" i="73" s="1"/>
  <c r="AD939" i="73"/>
  <c r="AE835" i="73"/>
  <c r="AF835" i="73" s="1"/>
  <c r="AD835" i="73"/>
  <c r="AD107" i="73"/>
  <c r="AE107" i="73"/>
  <c r="AF107" i="73" s="1"/>
  <c r="AD68" i="73"/>
  <c r="AE68" i="73"/>
  <c r="AF68" i="73" s="1"/>
  <c r="AE271" i="73"/>
  <c r="AF271" i="73" s="1"/>
  <c r="AD271" i="73"/>
  <c r="AA311" i="83"/>
  <c r="AB311" i="83"/>
  <c r="AC311" i="83" s="1"/>
  <c r="AE428" i="73"/>
  <c r="AF428" i="73" s="1"/>
  <c r="AD428" i="73"/>
  <c r="AB420" i="87"/>
  <c r="AC420" i="87" s="1"/>
  <c r="AA420" i="87"/>
  <c r="AB303" i="83"/>
  <c r="AC303" i="83" s="1"/>
  <c r="AA303" i="83"/>
  <c r="AB1009" i="87"/>
  <c r="AC1009" i="87" s="1"/>
  <c r="AA1009" i="87"/>
  <c r="AB354" i="87"/>
  <c r="AC354" i="87" s="1"/>
  <c r="AA354" i="87"/>
  <c r="AB84" i="83"/>
  <c r="AC84" i="83" s="1"/>
  <c r="AA84" i="83"/>
  <c r="AE34" i="73"/>
  <c r="AF34" i="73" s="1"/>
  <c r="AD34" i="73"/>
  <c r="AE471" i="73"/>
  <c r="AF471" i="73" s="1"/>
  <c r="AD471" i="73"/>
  <c r="AA897" i="87"/>
  <c r="AB897" i="87"/>
  <c r="AC897" i="87" s="1"/>
  <c r="AE1030" i="73"/>
  <c r="AF1030" i="73" s="1"/>
  <c r="AD1030" i="73"/>
  <c r="AB584" i="87"/>
  <c r="AC584" i="87" s="1"/>
  <c r="AA584" i="87"/>
  <c r="AB1012" i="87"/>
  <c r="AC1012" i="87" s="1"/>
  <c r="AA1012" i="87"/>
  <c r="AB601" i="87"/>
  <c r="AC601" i="87" s="1"/>
  <c r="AA601" i="87"/>
  <c r="AA1064" i="87"/>
  <c r="AB1064" i="87"/>
  <c r="AC1064" i="87" s="1"/>
  <c r="AD33" i="73"/>
  <c r="AE33" i="73"/>
  <c r="AF33" i="73" s="1"/>
  <c r="AE324" i="73"/>
  <c r="AF324" i="73" s="1"/>
  <c r="AD324" i="73"/>
  <c r="AD608" i="73"/>
  <c r="AE608" i="73"/>
  <c r="AF608" i="73" s="1"/>
  <c r="AE617" i="73"/>
  <c r="AF617" i="73" s="1"/>
  <c r="AD617" i="73"/>
  <c r="AD1146" i="73"/>
  <c r="AE1146" i="73"/>
  <c r="AF1146" i="73" s="1"/>
  <c r="AE1150" i="73"/>
  <c r="AF1150" i="73" s="1"/>
  <c r="AD1150" i="73"/>
  <c r="AA299" i="83"/>
  <c r="AB299" i="83"/>
  <c r="AC299" i="83" s="1"/>
  <c r="AB998" i="87"/>
  <c r="AC998" i="87" s="1"/>
  <c r="AA998" i="87"/>
  <c r="AD1018" i="73"/>
  <c r="AE1018" i="73"/>
  <c r="AF1018" i="73" s="1"/>
  <c r="AD96" i="73"/>
  <c r="AE96" i="73"/>
  <c r="AF96" i="73" s="1"/>
  <c r="AE1082" i="73"/>
  <c r="AF1082" i="73" s="1"/>
  <c r="AD1082" i="73"/>
  <c r="AD1099" i="73"/>
  <c r="AE1099" i="73"/>
  <c r="AF1099" i="73" s="1"/>
  <c r="AA795" i="87"/>
  <c r="AB795" i="87"/>
  <c r="AC795" i="87" s="1"/>
  <c r="AD407" i="73"/>
  <c r="AE407" i="73"/>
  <c r="AF407" i="73" s="1"/>
  <c r="AD111" i="73"/>
  <c r="AE111" i="73"/>
  <c r="AF111" i="73" s="1"/>
  <c r="AE804" i="73"/>
  <c r="AF804" i="73" s="1"/>
  <c r="AD804" i="73"/>
  <c r="AB834" i="87"/>
  <c r="AC834" i="87" s="1"/>
  <c r="AA834" i="87"/>
  <c r="AE241" i="73"/>
  <c r="AF241" i="73" s="1"/>
  <c r="AD241" i="73"/>
  <c r="AA904" i="87"/>
  <c r="AB904" i="87"/>
  <c r="AC904" i="87" s="1"/>
  <c r="AA624" i="87"/>
  <c r="AB624" i="87"/>
  <c r="AC624" i="87" s="1"/>
  <c r="AD59" i="73"/>
  <c r="AE59" i="73"/>
  <c r="AF59" i="73" s="1"/>
  <c r="AA886" i="87"/>
  <c r="AB886" i="87"/>
  <c r="AC886" i="87" s="1"/>
  <c r="AB691" i="87"/>
  <c r="AC691" i="87" s="1"/>
  <c r="AA691" i="87"/>
  <c r="AD171" i="73"/>
  <c r="AE171" i="73"/>
  <c r="AF171" i="73" s="1"/>
  <c r="AD213" i="73"/>
  <c r="AE213" i="73"/>
  <c r="AF213" i="73" s="1"/>
  <c r="AD653" i="73"/>
  <c r="AE653" i="73"/>
  <c r="AF653" i="73" s="1"/>
  <c r="AE1115" i="73"/>
  <c r="AF1115" i="73" s="1"/>
  <c r="AD1115" i="73"/>
  <c r="AD49" i="73"/>
  <c r="AE49" i="73"/>
  <c r="AF49" i="73" s="1"/>
  <c r="AD93" i="73"/>
  <c r="AE93" i="73"/>
  <c r="AF93" i="73" s="1"/>
  <c r="AD1117" i="73"/>
  <c r="AE1117" i="73"/>
  <c r="AF1117" i="73" s="1"/>
  <c r="AB301" i="83"/>
  <c r="AC301" i="83" s="1"/>
  <c r="AA301" i="83"/>
  <c r="AE487" i="73"/>
  <c r="AF487" i="73" s="1"/>
  <c r="AD487" i="73"/>
  <c r="AD278" i="73"/>
  <c r="AE278" i="73"/>
  <c r="AF278" i="73" s="1"/>
  <c r="AA614" i="87"/>
  <c r="AB614" i="87"/>
  <c r="AC614" i="87" s="1"/>
  <c r="AB30" i="83"/>
  <c r="AC30" i="83" s="1"/>
  <c r="AA30" i="83"/>
  <c r="AB435" i="87"/>
  <c r="AC435" i="87" s="1"/>
  <c r="AA435" i="87"/>
  <c r="AE1008" i="73"/>
  <c r="AF1008" i="73" s="1"/>
  <c r="AD1008" i="73"/>
  <c r="AE1098" i="73"/>
  <c r="AF1098" i="73" s="1"/>
  <c r="AD1098" i="73"/>
  <c r="AE805" i="73"/>
  <c r="AF805" i="73" s="1"/>
  <c r="AD805" i="73"/>
  <c r="AD121" i="73"/>
  <c r="AE121" i="73"/>
  <c r="AF121" i="73" s="1"/>
  <c r="AE1140" i="73"/>
  <c r="AF1140" i="73" s="1"/>
  <c r="AD1140" i="73"/>
  <c r="AE547" i="73"/>
  <c r="AF547" i="73" s="1"/>
  <c r="AD547" i="73"/>
  <c r="AB824" i="87"/>
  <c r="AC824" i="87" s="1"/>
  <c r="AA824" i="87"/>
  <c r="AA714" i="87"/>
  <c r="AB714" i="87"/>
  <c r="AC714" i="87" s="1"/>
  <c r="AB728" i="87"/>
  <c r="AC728" i="87" s="1"/>
  <c r="AA728" i="87"/>
  <c r="AD524" i="73"/>
  <c r="AE524" i="73"/>
  <c r="AF524" i="73" s="1"/>
  <c r="AB78" i="83"/>
  <c r="AC78" i="83" s="1"/>
  <c r="AA78" i="83"/>
  <c r="AA458" i="87"/>
  <c r="AB458" i="87"/>
  <c r="AC458" i="87" s="1"/>
  <c r="AD889" i="73"/>
  <c r="AE889" i="73"/>
  <c r="AF889" i="73" s="1"/>
  <c r="AA1042" i="87"/>
  <c r="AB1042" i="87"/>
  <c r="AC1042" i="87" s="1"/>
  <c r="AA345" i="87"/>
  <c r="AB345" i="87"/>
  <c r="AC345" i="87" s="1"/>
  <c r="AE221" i="73"/>
  <c r="AF221" i="73" s="1"/>
  <c r="AD221" i="73"/>
  <c r="AE85" i="73"/>
  <c r="AF85" i="73" s="1"/>
  <c r="AD85" i="73"/>
  <c r="AA688" i="87"/>
  <c r="AB688" i="87"/>
  <c r="AC688" i="87" s="1"/>
  <c r="AB498" i="87"/>
  <c r="AC498" i="87" s="1"/>
  <c r="AA498" i="87"/>
  <c r="AE774" i="73"/>
  <c r="AF774" i="73" s="1"/>
  <c r="AD774" i="73"/>
  <c r="AB470" i="87"/>
  <c r="AC470" i="87" s="1"/>
  <c r="AA470" i="87"/>
  <c r="AB656" i="87"/>
  <c r="AC656" i="87" s="1"/>
  <c r="AA656" i="87"/>
  <c r="AB941" i="87"/>
  <c r="AC941" i="87" s="1"/>
  <c r="AA941" i="87"/>
  <c r="AD156" i="73"/>
  <c r="AE156" i="73"/>
  <c r="AF156" i="73" s="1"/>
  <c r="AB479" i="87"/>
  <c r="AC479" i="87" s="1"/>
  <c r="AA479" i="87"/>
  <c r="AA564" i="87"/>
  <c r="AB564" i="87"/>
  <c r="AC564" i="87" s="1"/>
  <c r="AE530" i="73"/>
  <c r="AF530" i="73" s="1"/>
  <c r="AD530" i="73"/>
  <c r="AE546" i="73"/>
  <c r="AF546" i="73" s="1"/>
  <c r="AD546" i="73"/>
  <c r="AD431" i="73"/>
  <c r="AE431" i="73"/>
  <c r="AF431" i="73" s="1"/>
  <c r="AD992" i="73"/>
  <c r="AE992" i="73"/>
  <c r="AF992" i="73" s="1"/>
  <c r="AA837" i="87"/>
  <c r="AB837" i="87"/>
  <c r="AC837" i="87" s="1"/>
  <c r="AD143" i="73"/>
  <c r="AE143" i="73"/>
  <c r="AF143" i="73" s="1"/>
  <c r="AD1012" i="73"/>
  <c r="AE1012" i="73"/>
  <c r="AF1012" i="73" s="1"/>
  <c r="AD1197" i="73"/>
  <c r="AE1197" i="73"/>
  <c r="AF1197" i="73" s="1"/>
  <c r="AB451" i="87"/>
  <c r="AC451" i="87" s="1"/>
  <c r="AA451" i="87"/>
  <c r="AD979" i="73"/>
  <c r="AE979" i="73"/>
  <c r="AF979" i="73" s="1"/>
  <c r="AB689" i="87"/>
  <c r="AC689" i="87" s="1"/>
  <c r="AA689" i="87"/>
  <c r="AA994" i="87"/>
  <c r="AB994" i="87"/>
  <c r="AC994" i="87" s="1"/>
  <c r="AE272" i="73"/>
  <c r="AF272" i="73" s="1"/>
  <c r="AD272" i="73"/>
  <c r="AB781" i="87"/>
  <c r="AC781" i="87" s="1"/>
  <c r="AA781" i="87"/>
  <c r="AD1172" i="73"/>
  <c r="AE1172" i="73"/>
  <c r="AF1172" i="73" s="1"/>
  <c r="AD1116" i="73"/>
  <c r="AE1116" i="73"/>
  <c r="AF1116" i="73" s="1"/>
  <c r="AD146" i="73"/>
  <c r="AE146" i="73"/>
  <c r="AF146" i="73" s="1"/>
  <c r="AD497" i="73"/>
  <c r="AE497" i="73"/>
  <c r="AF497" i="73" s="1"/>
  <c r="AB970" i="87"/>
  <c r="AC970" i="87" s="1"/>
  <c r="AA970" i="87"/>
  <c r="AD765" i="73"/>
  <c r="AE765" i="73"/>
  <c r="AF765" i="73" s="1"/>
  <c r="AD298" i="73"/>
  <c r="AE298" i="73"/>
  <c r="AF298" i="73" s="1"/>
  <c r="AD642" i="73"/>
  <c r="AE642" i="73"/>
  <c r="AF642" i="73" s="1"/>
  <c r="AE596" i="73"/>
  <c r="AF596" i="73" s="1"/>
  <c r="AD596" i="73"/>
  <c r="AB895" i="87"/>
  <c r="AC895" i="87" s="1"/>
  <c r="AA895" i="87"/>
  <c r="AA964" i="87"/>
  <c r="AB964" i="87"/>
  <c r="AC964" i="87" s="1"/>
  <c r="AE405" i="73"/>
  <c r="AF405" i="73" s="1"/>
  <c r="AD405" i="73"/>
  <c r="AE188" i="73"/>
  <c r="AF188" i="73" s="1"/>
  <c r="AD188" i="73"/>
  <c r="AA545" i="87"/>
  <c r="AB545" i="87"/>
  <c r="AC545" i="87" s="1"/>
  <c r="AB384" i="87"/>
  <c r="AC384" i="87" s="1"/>
  <c r="AA384" i="87"/>
  <c r="AD668" i="73"/>
  <c r="AE668" i="73"/>
  <c r="AF668" i="73" s="1"/>
  <c r="AB574" i="87"/>
  <c r="AC574" i="87" s="1"/>
  <c r="AA574" i="87"/>
  <c r="AD56" i="73"/>
  <c r="AE56" i="73"/>
  <c r="AF56" i="73" s="1"/>
  <c r="AD864" i="73"/>
  <c r="AE864" i="73"/>
  <c r="AF864" i="73" s="1"/>
  <c r="AA742" i="87"/>
  <c r="AB742" i="87"/>
  <c r="AC742" i="87" s="1"/>
  <c r="AB607" i="87"/>
  <c r="AC607" i="87" s="1"/>
  <c r="AA607" i="87"/>
  <c r="AB669" i="87"/>
  <c r="AC669" i="87" s="1"/>
  <c r="AA669" i="87"/>
  <c r="AB839" i="87"/>
  <c r="AC839" i="87" s="1"/>
  <c r="AA839" i="87"/>
  <c r="AD508" i="73"/>
  <c r="AE508" i="73"/>
  <c r="AF508" i="73" s="1"/>
  <c r="AE624" i="73"/>
  <c r="AF624" i="73" s="1"/>
  <c r="AD624" i="73"/>
  <c r="AB978" i="87"/>
  <c r="AC978" i="87" s="1"/>
  <c r="AA978" i="87"/>
  <c r="AA66" i="83"/>
  <c r="AB66" i="83"/>
  <c r="AC66" i="83" s="1"/>
  <c r="AD867" i="73"/>
  <c r="AE867" i="73"/>
  <c r="AF867" i="73" s="1"/>
  <c r="AA547" i="87"/>
  <c r="AB547" i="87"/>
  <c r="AC547" i="87" s="1"/>
  <c r="AE435" i="73"/>
  <c r="AF435" i="73" s="1"/>
  <c r="AD435" i="73"/>
  <c r="AD467" i="73"/>
  <c r="AE467" i="73"/>
  <c r="AF467" i="73" s="1"/>
  <c r="AD759" i="73"/>
  <c r="AE759" i="73"/>
  <c r="AF759" i="73" s="1"/>
  <c r="AB493" i="87"/>
  <c r="AC493" i="87" s="1"/>
  <c r="AA493" i="87"/>
  <c r="AE914" i="73"/>
  <c r="AF914" i="73" s="1"/>
  <c r="AD914" i="73"/>
  <c r="AA756" i="87"/>
  <c r="AB756" i="87"/>
  <c r="AC756" i="87" s="1"/>
  <c r="AA637" i="87"/>
  <c r="AB637" i="87"/>
  <c r="AC637" i="87" s="1"/>
  <c r="AA512" i="87"/>
  <c r="AB512" i="87"/>
  <c r="AC512" i="87" s="1"/>
  <c r="AB867" i="87"/>
  <c r="AC867" i="87" s="1"/>
  <c r="AA867" i="87"/>
  <c r="AD747" i="73"/>
  <c r="AE747" i="73"/>
  <c r="AF747" i="73" s="1"/>
  <c r="AB869" i="87"/>
  <c r="AC869" i="87" s="1"/>
  <c r="AA869" i="87"/>
  <c r="AB507" i="87"/>
  <c r="AC507" i="87" s="1"/>
  <c r="AA507" i="87"/>
  <c r="AB976" i="87"/>
  <c r="AC976" i="87" s="1"/>
  <c r="AA976" i="87"/>
  <c r="AE932" i="73"/>
  <c r="AF932" i="73" s="1"/>
  <c r="AD932" i="73"/>
  <c r="AE741" i="73"/>
  <c r="AF741" i="73" s="1"/>
  <c r="AD741" i="73"/>
  <c r="AE687" i="73"/>
  <c r="AF687" i="73" s="1"/>
  <c r="AD687" i="73"/>
  <c r="AA659" i="87"/>
  <c r="AB659" i="87"/>
  <c r="AC659" i="87" s="1"/>
  <c r="AE245" i="73"/>
  <c r="AF245" i="73" s="1"/>
  <c r="AD245" i="73"/>
  <c r="AD265" i="73"/>
  <c r="AE265" i="73"/>
  <c r="AF265" i="73" s="1"/>
  <c r="AE657" i="73"/>
  <c r="AF657" i="73" s="1"/>
  <c r="AD657" i="73"/>
  <c r="AB762" i="87"/>
  <c r="AC762" i="87" s="1"/>
  <c r="AA762" i="87"/>
  <c r="AB852" i="87"/>
  <c r="AC852" i="87" s="1"/>
  <c r="AA852" i="87"/>
  <c r="AD175" i="73"/>
  <c r="AE175" i="73"/>
  <c r="AF175" i="73" s="1"/>
  <c r="AE1121" i="73"/>
  <c r="AF1121" i="73" s="1"/>
  <c r="AD1121" i="73"/>
  <c r="AA989" i="87"/>
  <c r="AB989" i="87"/>
  <c r="AC989" i="87" s="1"/>
  <c r="AA845" i="87"/>
  <c r="AB845" i="87"/>
  <c r="AC845" i="87" s="1"/>
  <c r="AD944" i="73"/>
  <c r="AE944" i="73"/>
  <c r="AF944" i="73" s="1"/>
  <c r="AA747" i="87"/>
  <c r="AB747" i="87"/>
  <c r="AC747" i="87" s="1"/>
  <c r="AE681" i="73"/>
  <c r="AF681" i="73" s="1"/>
  <c r="AD681" i="73"/>
</calcChain>
</file>

<file path=xl/sharedStrings.xml><?xml version="1.0" encoding="utf-8"?>
<sst xmlns="http://schemas.openxmlformats.org/spreadsheetml/2006/main" count="32481" uniqueCount="3900">
  <si>
    <t>시트명</t>
    <phoneticPr fontId="1" type="noConversion"/>
  </si>
  <si>
    <t>범위</t>
    <phoneticPr fontId="1" type="noConversion"/>
  </si>
  <si>
    <t>참조</t>
    <phoneticPr fontId="1" type="noConversion"/>
  </si>
  <si>
    <t>테이블명</t>
    <phoneticPr fontId="1" type="noConversion"/>
  </si>
  <si>
    <t>id</t>
  </si>
  <si>
    <t>수량</t>
    <phoneticPr fontId="1" type="noConversion"/>
  </si>
  <si>
    <t>경로</t>
    <phoneticPr fontId="1" type="noConversion"/>
  </si>
  <si>
    <t>체크</t>
    <phoneticPr fontId="1" type="noConversion"/>
  </si>
  <si>
    <t>#</t>
  </si>
  <si>
    <t>기획자 메모</t>
  </si>
  <si>
    <t>None</t>
  </si>
  <si>
    <t>eItemGradeType</t>
  </si>
  <si>
    <t>A:Z</t>
  </si>
  <si>
    <t>strItemName</t>
  </si>
  <si>
    <t>strItemDesc</t>
  </si>
  <si>
    <t>무기 강화 주문서</t>
  </si>
  <si>
    <t>방어구 강화 주문서</t>
  </si>
  <si>
    <t>장신구 강화 주문서</t>
  </si>
  <si>
    <t>빛나는 무기 강화 주문서</t>
  </si>
  <si>
    <t>빛나는 방어구 강화 주문서</t>
  </si>
  <si>
    <t>빛나는 장신구 강화 주문서</t>
  </si>
  <si>
    <t>무기 승급석</t>
  </si>
  <si>
    <t>방어구 승급석</t>
  </si>
  <si>
    <t>장신구 승급석</t>
  </si>
  <si>
    <t>FtbItem_Base</t>
  </si>
  <si>
    <t>High</t>
  </si>
  <si>
    <t>Normal</t>
  </si>
  <si>
    <t>Rare</t>
  </si>
  <si>
    <t>Epic</t>
  </si>
  <si>
    <t>Legendary</t>
  </si>
  <si>
    <t>무기 제작서</t>
  </si>
  <si>
    <t>방어구 제작서</t>
  </si>
  <si>
    <t>초월의 돌</t>
  </si>
  <si>
    <t>갱신</t>
    <phoneticPr fontId="1" type="noConversion"/>
  </si>
  <si>
    <t>Gold</t>
  </si>
  <si>
    <t>벤투스 소환석</t>
  </si>
  <si>
    <t>!strMemo</t>
  </si>
  <si>
    <t>iRewardGroupID</t>
  </si>
  <si>
    <t>iMailID</t>
  </si>
  <si>
    <t>iRewardEXP</t>
  </si>
  <si>
    <t>iRewardSkillPoint</t>
  </si>
  <si>
    <t>eGoodsType</t>
  </si>
  <si>
    <t>iGoodsAmount</t>
  </si>
  <si>
    <t>bAutoUse</t>
  </si>
  <si>
    <t>bChangeBelonging</t>
  </si>
  <si>
    <t>iGuardianItemID</t>
  </si>
  <si>
    <t>iBerserkerItemID</t>
  </si>
  <si>
    <t>iRangerItemID</t>
  </si>
  <si>
    <t>iPaladinItemID</t>
  </si>
  <si>
    <t>iMageItemID</t>
  </si>
  <si>
    <t>iItemAmount</t>
  </si>
  <si>
    <t>필드1_위험한 강철 분지_하이란_EP.1-1</t>
  </si>
  <si>
    <t>필드1_위험한 강철 분지_하이란_EP.1-2</t>
  </si>
  <si>
    <t>필드1_위험한 강철 분지_하이란_EP.1-3</t>
  </si>
  <si>
    <t>필드1_위험한 강철 분지_하이란_EP.1-4</t>
  </si>
  <si>
    <t>필드1_위험한 강철 분지_하이란_EP.1-5</t>
  </si>
  <si>
    <t>필드2_적막한 계곡 하류_우니온_EP.1-1</t>
  </si>
  <si>
    <t>필드2_적막한 계곡 하류_우니온_EP.1-2</t>
  </si>
  <si>
    <t>필드2_적막한 계곡 하류_우니온_EP.1-3</t>
  </si>
  <si>
    <t>필드2_적막한 계곡 하류_우니온_EP.1-4</t>
  </si>
  <si>
    <t>필드2_적막한 계곡 하류_우니온_EP.1-5</t>
  </si>
  <si>
    <t>필드3_메마른 검독수리 둥지_하이란_EP.2-1</t>
  </si>
  <si>
    <t>필드3_메마른 검독수리 둥지_하이란_EP.2-2</t>
  </si>
  <si>
    <t>필드3_메마른 검독수리 둥지_하이란_EP.2-3</t>
  </si>
  <si>
    <t>필드3_메마른 검독수리 둥지_하이란_EP.2-4</t>
  </si>
  <si>
    <t>필드3_메마른 검독수리 둥지_하이란_EP.2-5</t>
  </si>
  <si>
    <t>필드3_메마른 검독수리 둥지_하이란_EP.2-6</t>
  </si>
  <si>
    <t>필드3_메마른 검독수리 둥지_하이란_EP.2-7</t>
  </si>
  <si>
    <t>필드3_메마른 검독수리 둥지_우니온_EP.2-1</t>
  </si>
  <si>
    <t>필드3_메마른 검독수리 둥지_우니온_EP.2-2</t>
  </si>
  <si>
    <t>필드3_메마른 검독수리 둥지_우니온_EP.2-3</t>
  </si>
  <si>
    <t>필드3_메마른 검독수리 둥지_우니온_EP.2-4</t>
  </si>
  <si>
    <t>필드3_메마른 검독수리 둥지_우니온_EP.2-5</t>
  </si>
  <si>
    <t>필드3_메마른 검독수리 둥지_우니온_EP.2-6</t>
  </si>
  <si>
    <t>필드3_메마른 검독수리 둥지_우니온_EP.2-7</t>
  </si>
  <si>
    <t>필드4_레크리아 평원_하이란_EP.3-1</t>
  </si>
  <si>
    <t>필드4_레크리아 평원_하이란_EP.3-2</t>
  </si>
  <si>
    <t>필드4_레크리아 평원_하이란_EP.3-3</t>
  </si>
  <si>
    <t>필드4_레크리아 평원_하이란_EP.3-4</t>
  </si>
  <si>
    <t>필드4_레크리아 평원_하이란_EP.3-5</t>
  </si>
  <si>
    <t>필드4_레크리아 평원_하이란_EP.3-6</t>
  </si>
  <si>
    <t>필드4_레크리아 평원_우니온_EP.3-1</t>
  </si>
  <si>
    <t>필드4_레크리아 평원_우니온_EP.3-2</t>
  </si>
  <si>
    <t>필드4_레크리아 평원_우니온_EP.3-3</t>
  </si>
  <si>
    <t>필드4_레크리아 평원_우니온_EP.3-4</t>
  </si>
  <si>
    <t>필드4_레크리아 평원_우니온_EP.3-5</t>
  </si>
  <si>
    <t>필드4_레크리아 평원_우니온_EP.3-6</t>
  </si>
  <si>
    <t>필드5_코포라_하이란_EP.4-1</t>
  </si>
  <si>
    <t>필드5_코포라_하이란_EP.4-2</t>
  </si>
  <si>
    <t>필드5_코포라_하이란_EP.4-3</t>
  </si>
  <si>
    <t>필드5_코포라_하이란_EP.4-4</t>
  </si>
  <si>
    <t>필드5_코포라_하이란_EP.4-5</t>
  </si>
  <si>
    <t>필드5_코포라_하이란_EP.4-6</t>
  </si>
  <si>
    <t>필드5_코포라_하이란_EP.4-7</t>
  </si>
  <si>
    <t>필드5_코포라_하이란_EP.4-8</t>
  </si>
  <si>
    <t>필드5_코포라_하이란_EP.4-9</t>
  </si>
  <si>
    <t>필드5_코포라_우니온_EP.4-1</t>
  </si>
  <si>
    <t>필드5_코포라_우니온_EP.4-2</t>
  </si>
  <si>
    <t>필드5_코포라_우니온_EP.4-3</t>
  </si>
  <si>
    <t>필드5_코포라_우니온_EP.4-4</t>
  </si>
  <si>
    <t>필드5_코포라_우니온_EP.4-5</t>
  </si>
  <si>
    <t>필드5_코포라_우니온_EP.4-6</t>
  </si>
  <si>
    <t>필드5_코포라_우니온_EP.4-7</t>
  </si>
  <si>
    <t>필드5_코포라_우니온_EP.4-8</t>
  </si>
  <si>
    <t>필드5_코포라_우니온_EP.4-9</t>
  </si>
  <si>
    <t>필드6_베누스 지구_하이란_EP.5-1</t>
  </si>
  <si>
    <t>필드6_베누스 지구_하이란_EP.5-2</t>
  </si>
  <si>
    <t>필드6_베누스 지구_하이란_EP.5-3</t>
  </si>
  <si>
    <t>필드6_베누스 지구_하이란_EP.5-4</t>
  </si>
  <si>
    <t>필드6_베누스 지구_하이란_EP.5-5</t>
  </si>
  <si>
    <t>필드6_베누스 지구_하이란_EP.5-6</t>
  </si>
  <si>
    <t>필드6_베누스 지구_하이란_EP.5-7</t>
  </si>
  <si>
    <t>필드6_베누스 지구_하이란_EP.5-8</t>
  </si>
  <si>
    <t>필드6_베누스 지구_하이란_EP.5-9</t>
  </si>
  <si>
    <t>필드6_베누스 지구_우니온_EP.5-1</t>
  </si>
  <si>
    <t>필드6_베누스 지구_우니온_EP.5-2</t>
  </si>
  <si>
    <t>필드6_베누스 지구_우니온_EP.5-3</t>
  </si>
  <si>
    <t>필드6_베누스 지구_우니온_EP.5-4</t>
  </si>
  <si>
    <t>필드6_베누스 지구_우니온_EP.5-5</t>
  </si>
  <si>
    <t>필드6_베누스 지구_우니온_EP.5-6</t>
  </si>
  <si>
    <t>필드6_베누스 지구_우니온_EP.5-7</t>
  </si>
  <si>
    <t>필드6_베누스 지구_우니온_EP.5-8</t>
  </si>
  <si>
    <t>필드6_베누스 지구_우니온_EP.5-9</t>
  </si>
  <si>
    <t>필드7_프로리온 협곡_하이란_EP.6-1</t>
  </si>
  <si>
    <t>필드7_프로리온 협곡_하이란_EP.6-2</t>
  </si>
  <si>
    <t>필드7_프로리온 협곡_하이란_EP.6-3</t>
  </si>
  <si>
    <t>필드7_프로리온 협곡_하이란_EP.6-4</t>
  </si>
  <si>
    <t>필드7_프로리온 협곡_하이란_EP.6-5</t>
  </si>
  <si>
    <t>필드7_프로리온 협곡_하이란_EP.6-6</t>
  </si>
  <si>
    <t>필드7_프로리온 협곡_하이란_EP.6-7</t>
  </si>
  <si>
    <t>필드7_프로리온 협곡_하이란_EP.6-8</t>
  </si>
  <si>
    <t>필드7_프로리온 협곡_하이란_EP.6-9</t>
  </si>
  <si>
    <t>필드7_프로리온 협곡_우니온_EP.6-1</t>
  </si>
  <si>
    <t>필드7_프로리온 협곡_우니온_EP.6-2</t>
  </si>
  <si>
    <t>필드7_프로리온 협곡_우니온_EP.6-3</t>
  </si>
  <si>
    <t>필드7_프로리온 협곡_우니온_EP.6-4</t>
  </si>
  <si>
    <t>필드7_프로리온 협곡_우니온_EP.6-5</t>
  </si>
  <si>
    <t>필드7_프로리온 협곡_우니온_EP.6-6</t>
  </si>
  <si>
    <t>필드7_프로리온 협곡_우니온_EP.6-7</t>
  </si>
  <si>
    <t>필드7_프로리온 협곡_우니온_EP.6-8</t>
  </si>
  <si>
    <t>필드7_프로리온 협곡_우니온_EP.6-9</t>
  </si>
  <si>
    <t>필드1_위험한 강철 분지_하이란_보상 1</t>
  </si>
  <si>
    <t>필드1_위험한 강철 분지_하이란_보상 2</t>
  </si>
  <si>
    <t>필드1_위험한 강철 분지_하이란_보상 3</t>
  </si>
  <si>
    <t>필드2_적막한 계곡 하류_우니온_보상 1</t>
  </si>
  <si>
    <t>필드2_적막한 계곡 하류_우니온_보상 2</t>
  </si>
  <si>
    <t>필드2_적막한 계곡 하류_우니온_보상 3</t>
  </si>
  <si>
    <t>필드3_메마른 검독수리 둥지_하이란_보상 1</t>
  </si>
  <si>
    <t>필드3_메마른 검독수리 둥지_하이란_보상 2</t>
  </si>
  <si>
    <t>필드3_메마른 검독수리 둥지_하이란_보상 3</t>
  </si>
  <si>
    <t>필드3_메마른 검독수리 둥지_하이란_보상 4</t>
  </si>
  <si>
    <t>필드3_메마른 검독수리 둥지_하이란_보상 5</t>
  </si>
  <si>
    <t>필드3_메마른 검독수리 둥지_우니온_보상 1</t>
  </si>
  <si>
    <t>필드3_메마른 검독수리 둥지_우니온_보상 2</t>
  </si>
  <si>
    <t>필드3_메마른 검독수리 둥지_우니온_보상 3</t>
  </si>
  <si>
    <t>필드3_메마른 검독수리 둥지_우니온_보상 4</t>
  </si>
  <si>
    <t>필드3_메마른 검독수리 둥지_우니온_보상 5</t>
  </si>
  <si>
    <t>필드4_레크리아 평원_하이란_보상 1</t>
  </si>
  <si>
    <t>필드4_레크리아 평원_하이란_보상 2</t>
  </si>
  <si>
    <t>필드4_레크리아 평원_하이란_보상 3</t>
  </si>
  <si>
    <t>필드4_레크리아 평원_하이란_보상 4</t>
  </si>
  <si>
    <t>필드4_레크리아 평원_하이란_보상 5</t>
  </si>
  <si>
    <t>필드4_레크리아 평원_우니온_보상 1</t>
  </si>
  <si>
    <t>필드4_레크리아 평원_우니온_보상 2</t>
  </si>
  <si>
    <t>필드4_레크리아 평원_우니온_보상 3</t>
  </si>
  <si>
    <t>필드4_레크리아 평원_우니온_보상 4</t>
  </si>
  <si>
    <t>필드4_레크리아 평원_우니온_보상 5</t>
  </si>
  <si>
    <t>필드5_코포라_하이란_보상 1</t>
  </si>
  <si>
    <t>필드5_코포라_하이란_보상 2</t>
  </si>
  <si>
    <t>필드5_코포라_하이란_보상 3</t>
  </si>
  <si>
    <t>필드5_코포라_하이란_보상 4</t>
  </si>
  <si>
    <t>필드5_코포라_우니온_보상 1</t>
  </si>
  <si>
    <t>필드5_코포라_우니온_보상 2</t>
  </si>
  <si>
    <t>필드5_코포라_우니온_보상 3</t>
  </si>
  <si>
    <t>필드5_코포라_우니온_보상 4</t>
  </si>
  <si>
    <t>필드6_베누스 지구_하이란_보상 1</t>
  </si>
  <si>
    <t>필드6_베누스 지구_하이란_보상 2</t>
  </si>
  <si>
    <t>필드6_베누스 지구_하이란_보상 3</t>
  </si>
  <si>
    <t>필드6_베누스 지구_하이란_보상 4</t>
  </si>
  <si>
    <t>필드6_베누스 지구_우니온_보상 1</t>
  </si>
  <si>
    <t>필드6_베누스 지구_우니온_보상 2</t>
  </si>
  <si>
    <t>필드6_베누스 지구_우니온_보상 3</t>
  </si>
  <si>
    <t>필드6_베누스 지구_우니온_보상 4</t>
  </si>
  <si>
    <t>필드7_프로리온 협곡_하이란_보상 1</t>
  </si>
  <si>
    <t>필드7_프로리온 협곡_하이란_보상 2</t>
  </si>
  <si>
    <t>필드7_프로리온 협곡_하이란_보상 3</t>
  </si>
  <si>
    <t>필드7_프로리온 협곡_하이란_보상 4</t>
  </si>
  <si>
    <t>필드7_프로리온 협곡_우니온_보상 1</t>
  </si>
  <si>
    <t>필드7_프로리온 협곡_우니온_보상 2</t>
  </si>
  <si>
    <t>필드7_프로리온 협곡_우니온_보상 3</t>
  </si>
  <si>
    <t>필드7_프로리온 협곡_우니온_보상 4</t>
  </si>
  <si>
    <t>우편발송</t>
    <phoneticPr fontId="1" type="noConversion"/>
  </si>
  <si>
    <t>우편ID</t>
    <phoneticPr fontId="1" type="noConversion"/>
  </si>
  <si>
    <t>스킬포인트</t>
    <phoneticPr fontId="1" type="noConversion"/>
  </si>
  <si>
    <t>즉시사용</t>
    <phoneticPr fontId="1" type="noConversion"/>
  </si>
  <si>
    <t>귀속</t>
    <phoneticPr fontId="1" type="noConversion"/>
  </si>
  <si>
    <t>버서커</t>
    <phoneticPr fontId="1" type="noConversion"/>
  </si>
  <si>
    <t>메이지</t>
    <phoneticPr fontId="1" type="noConversion"/>
  </si>
  <si>
    <t>#_Item</t>
    <phoneticPr fontId="1" type="noConversion"/>
  </si>
  <si>
    <t>#_Mail</t>
    <phoneticPr fontId="1" type="noConversion"/>
  </si>
  <si>
    <t>FtbMail</t>
  </si>
  <si>
    <t>A:Z</t>
    <phoneticPr fontId="1" type="noConversion"/>
  </si>
  <si>
    <t>iAreaID</t>
  </si>
  <si>
    <t>strQuestNameID</t>
  </si>
  <si>
    <t>iRetaskCount</t>
  </si>
  <si>
    <t>iRewardID</t>
  </si>
  <si>
    <t>심연_테스트_1</t>
  </si>
  <si>
    <t>심연_테스트_2</t>
  </si>
  <si>
    <t>심연_테스트_3</t>
  </si>
  <si>
    <t>심연_테스트_4</t>
  </si>
  <si>
    <t>심연_테스트_5</t>
  </si>
  <si>
    <t>이동 주문서</t>
  </si>
  <si>
    <t>그룹 ID</t>
    <phoneticPr fontId="1" type="noConversion"/>
  </si>
  <si>
    <t>메모</t>
    <phoneticPr fontId="1" type="noConversion"/>
  </si>
  <si>
    <t>!</t>
    <phoneticPr fontId="1" type="noConversion"/>
  </si>
  <si>
    <t>!</t>
    <phoneticPr fontId="1" type="noConversion"/>
  </si>
  <si>
    <t>!</t>
    <phoneticPr fontId="1" type="noConversion"/>
  </si>
  <si>
    <t>!</t>
    <phoneticPr fontId="1" type="noConversion"/>
  </si>
  <si>
    <t>약탈자의 강검</t>
  </si>
  <si>
    <t>인도자의 강검</t>
  </si>
  <si>
    <t>복수의 장검</t>
  </si>
  <si>
    <t>날카로운 관통검</t>
  </si>
  <si>
    <t>위험한 관통검</t>
  </si>
  <si>
    <t>고된 침묵의 흉갑</t>
  </si>
  <si>
    <t>고된 침묵의 투구</t>
  </si>
  <si>
    <t>고된 침묵의 장갑</t>
  </si>
  <si>
    <t>고된 침묵의 신발</t>
  </si>
  <si>
    <t>오래된 침묵의 흉갑</t>
  </si>
  <si>
    <t>오래된 침묵의 투구</t>
  </si>
  <si>
    <t>오래된 침묵의 장갑</t>
  </si>
  <si>
    <t>오래된 침묵의 신발</t>
  </si>
  <si>
    <t>특별한 침묵의 흉갑</t>
  </si>
  <si>
    <t>특별한 침묵의 투구</t>
  </si>
  <si>
    <t>특별한 침묵의 장갑</t>
  </si>
  <si>
    <t>특별한 침묵의 신발</t>
  </si>
  <si>
    <t>사라진 집행자의 흉갑</t>
  </si>
  <si>
    <t>사라진 집행자의 투구</t>
  </si>
  <si>
    <t>사라진 집행자의 장갑</t>
  </si>
  <si>
    <t>사라진 집행자의 신발</t>
  </si>
  <si>
    <t>원한 집행자의 흉갑</t>
  </si>
  <si>
    <t>원한 집행자의 투구</t>
  </si>
  <si>
    <t>원한 집행자의 장갑</t>
  </si>
  <si>
    <t>원한 집행자의 신발</t>
  </si>
  <si>
    <t>영속의 목걸이</t>
  </si>
  <si>
    <t>영속의 곧은 목걸이</t>
  </si>
  <si>
    <t>영속의 예리한 목걸이</t>
  </si>
  <si>
    <t>영속의 신속한 목걸이</t>
  </si>
  <si>
    <t>영속의 정확한 목걸이</t>
  </si>
  <si>
    <t>영속의 귀걸이</t>
  </si>
  <si>
    <t>영속의 곧은 귀걸이</t>
  </si>
  <si>
    <t>영속의 예리한 귀걸이</t>
  </si>
  <si>
    <t>영속의 신속한 귀걸이</t>
  </si>
  <si>
    <t>영속의 정확한 귀걸이</t>
  </si>
  <si>
    <t>영속의 반지</t>
  </si>
  <si>
    <t>영속의 곧은 반지</t>
  </si>
  <si>
    <t>영속의 예리한 반지</t>
  </si>
  <si>
    <t>영속의 신속한 반지</t>
  </si>
  <si>
    <t>영속의 정확한 반지</t>
  </si>
  <si>
    <t>영속의 팔찌</t>
  </si>
  <si>
    <t>영속의 곧은 팔찌</t>
  </si>
  <si>
    <t>영속의 예리한 팔찌</t>
  </si>
  <si>
    <t>영속의 신속한 팔찌</t>
  </si>
  <si>
    <t>영속의 정확한 팔찌</t>
  </si>
  <si>
    <t>영속의 벨트</t>
  </si>
  <si>
    <t>영속의 곧은 벨트</t>
  </si>
  <si>
    <t>영속의 예리한 벨트</t>
  </si>
  <si>
    <t>영속의 신속한 벨트</t>
  </si>
  <si>
    <t>영속의 정확한 벨트</t>
  </si>
  <si>
    <t>메마른 검독수리 둥지</t>
  </si>
  <si>
    <t>배회하는 검독수리</t>
  </si>
  <si>
    <t>경계하는 와이번</t>
  </si>
  <si>
    <t>굶주린 지옥 거미</t>
  </si>
  <si>
    <t>방황하는 악마</t>
  </si>
  <si>
    <t>붉은 오크 경계병</t>
  </si>
  <si>
    <t>갈망하는 망령</t>
  </si>
  <si>
    <t>저돌적인 스켈레톤 워리어</t>
  </si>
  <si>
    <t>레크리아 평원</t>
  </si>
  <si>
    <t>맹독 식인 식물</t>
  </si>
  <si>
    <t>송곳 와이번</t>
  </si>
  <si>
    <t>저항하는 악마</t>
  </si>
  <si>
    <t>갈망하는 악마</t>
  </si>
  <si>
    <t>리자드맨 전투병</t>
  </si>
  <si>
    <t>리자드맨 경계병</t>
  </si>
  <si>
    <t>시체 포식충</t>
  </si>
  <si>
    <t>악몽의 인도자</t>
  </si>
  <si>
    <t>브라우니 경계병</t>
  </si>
  <si>
    <t>징벌단 경계병</t>
  </si>
  <si>
    <t>코포라</t>
  </si>
  <si>
    <t>뒤틀린 악령</t>
  </si>
  <si>
    <t>폭주하는 엔시스</t>
  </si>
  <si>
    <t>수상한 엔시스</t>
  </si>
  <si>
    <t>포악한 오우거 사냥꾼</t>
  </si>
  <si>
    <t>비탄에 빠진 망령</t>
  </si>
  <si>
    <t>칼날 트롤 보초병</t>
  </si>
  <si>
    <t>울부짖는 악마</t>
  </si>
  <si>
    <t>미성숙한 렌테르</t>
  </si>
  <si>
    <t>불완전한 렌테르</t>
  </si>
  <si>
    <t>감염된 식인 식물</t>
  </si>
  <si>
    <t>마력에 중독된 식인 식물</t>
  </si>
  <si>
    <t>베누스 지구</t>
  </si>
  <si>
    <t>폭주하는 갈색 갈기곰</t>
  </si>
  <si>
    <t>겁에 질린 브라우니</t>
  </si>
  <si>
    <t>되살아난 망자</t>
  </si>
  <si>
    <t>저주받은 망자</t>
  </si>
  <si>
    <t>마력에 중독된 스켈레톤</t>
  </si>
  <si>
    <t>굶주린 뱀파이어</t>
  </si>
  <si>
    <t>포악한 뱀파이어</t>
  </si>
  <si>
    <t>폭주하는 데펜스</t>
  </si>
  <si>
    <t>루틸루스 오크 척후병</t>
  </si>
  <si>
    <t>광포한 도플갱어</t>
  </si>
  <si>
    <t>굶주린 머미</t>
  </si>
  <si>
    <t>프로리온 협곡</t>
  </si>
  <si>
    <t>루틸루스 오크 돌격병</t>
  </si>
  <si>
    <t>루틸루스 오크 정예병</t>
  </si>
  <si>
    <t>감염된 머미</t>
  </si>
  <si>
    <t>퇴화한 머미</t>
  </si>
  <si>
    <t>배회하는 머미</t>
  </si>
  <si>
    <t>울부짖는 아르델 악마</t>
  </si>
  <si>
    <t>리자드맨 감시자</t>
  </si>
  <si>
    <t>성난 핏빛 거미</t>
  </si>
  <si>
    <t>오염된 핏빛 거미</t>
  </si>
  <si>
    <t>변형된 핏빛 거미</t>
  </si>
  <si>
    <t>사막 코볼트 경계병</t>
  </si>
  <si>
    <t>오염된 역병 들개</t>
  </si>
  <si>
    <t>루틸루스 오크 사냥개</t>
  </si>
  <si>
    <t>굶주린 오크 사냥개</t>
  </si>
  <si>
    <t>루틸루스 맹독 전갈</t>
  </si>
  <si>
    <t>장비 아이템 초월 시 사용합니다.</t>
  </si>
  <si>
    <t>일반 무기 상자</t>
  </si>
  <si>
    <t>고급 무기 상자</t>
  </si>
  <si>
    <t>희귀 무기 상자</t>
  </si>
  <si>
    <t>영웅 무기 상자</t>
  </si>
  <si>
    <t>전설 무기 상자</t>
  </si>
  <si>
    <t>일반 방어구 상자</t>
  </si>
  <si>
    <t>고급 방어구 상자</t>
  </si>
  <si>
    <t>희귀 방어구 상자</t>
  </si>
  <si>
    <t>영웅 방어구 상자</t>
  </si>
  <si>
    <t>전설 방어구 상자</t>
  </si>
  <si>
    <t>일반 장신구 상자</t>
  </si>
  <si>
    <t>고급 장신구 상자</t>
  </si>
  <si>
    <t>희귀 장신구 상자</t>
  </si>
  <si>
    <t>영웅 장신구 상자</t>
  </si>
  <si>
    <t>전설 장신구 상자</t>
  </si>
  <si>
    <t>일반 보석 상자</t>
  </si>
  <si>
    <t>고급 보석 상자</t>
  </si>
  <si>
    <t>희귀 보석 상자</t>
  </si>
  <si>
    <t>영웅 보석 상자</t>
  </si>
  <si>
    <t>-</t>
  </si>
  <si>
    <t>퀘스트</t>
  </si>
  <si>
    <t>위험한 강철 주먹 분지</t>
  </si>
  <si>
    <t>적막한 계곡 하류</t>
  </si>
  <si>
    <t>야만족 주둔지</t>
  </si>
  <si>
    <t>1층</t>
  </si>
  <si>
    <t>2층</t>
  </si>
  <si>
    <t>3층</t>
  </si>
  <si>
    <t>4층</t>
  </si>
  <si>
    <t>5층</t>
  </si>
  <si>
    <t>6층</t>
  </si>
  <si>
    <t>7층</t>
  </si>
  <si>
    <t>8층</t>
  </si>
  <si>
    <t>9층</t>
  </si>
  <si>
    <t>10층</t>
  </si>
  <si>
    <t>도전의 탑</t>
  </si>
  <si>
    <t>요일 던전</t>
  </si>
  <si>
    <t>월요일 던전 숲</t>
  </si>
  <si>
    <t>화요일 던전 숲</t>
  </si>
  <si>
    <t>수요일 던전 사막</t>
  </si>
  <si>
    <t>목요일 던전 사막</t>
  </si>
  <si>
    <t>금요일 던전 화형장</t>
  </si>
  <si>
    <t>토요일 던전 화형장</t>
  </si>
  <si>
    <t>하이란</t>
  </si>
  <si>
    <t>우니온</t>
  </si>
  <si>
    <t>버서커</t>
  </si>
  <si>
    <t>팔라딘</t>
  </si>
  <si>
    <t>메이지</t>
  </si>
  <si>
    <t>길드</t>
  </si>
  <si>
    <t>레기움</t>
  </si>
  <si>
    <t>레기움 가도</t>
  </si>
  <si>
    <t>야수</t>
  </si>
  <si>
    <t>변이</t>
  </si>
  <si>
    <t>불사</t>
  </si>
  <si>
    <t>타락</t>
  </si>
  <si>
    <t>지역</t>
  </si>
  <si>
    <t>!구분</t>
    <phoneticPr fontId="1" type="noConversion"/>
  </si>
  <si>
    <t>MainQuest</t>
    <phoneticPr fontId="1" type="noConversion"/>
  </si>
  <si>
    <t>EpisodeComplete</t>
    <phoneticPr fontId="1" type="noConversion"/>
  </si>
  <si>
    <t>EliteDungeonQuest</t>
    <phoneticPr fontId="1" type="noConversion"/>
  </si>
  <si>
    <t>Gold</t>
    <phoneticPr fontId="1" type="noConversion"/>
  </si>
  <si>
    <t>Exp</t>
    <phoneticPr fontId="1" type="noConversion"/>
  </si>
  <si>
    <t>무기_1</t>
  </si>
  <si>
    <t>무기_2</t>
  </si>
  <si>
    <t>무기_3</t>
  </si>
  <si>
    <t>무기_4</t>
  </si>
  <si>
    <t>무기_5</t>
  </si>
  <si>
    <t>투구_1</t>
  </si>
  <si>
    <t>투구_2</t>
  </si>
  <si>
    <t>투구_3</t>
  </si>
  <si>
    <t>투구_4</t>
  </si>
  <si>
    <t>투구_5</t>
  </si>
  <si>
    <t>갑옷_1</t>
  </si>
  <si>
    <t>갑옷_2</t>
  </si>
  <si>
    <t>갑옷_3</t>
  </si>
  <si>
    <t>갑옷_4</t>
  </si>
  <si>
    <t>갑옷_5</t>
  </si>
  <si>
    <t>장갑_1</t>
  </si>
  <si>
    <t>장갑_2</t>
  </si>
  <si>
    <t>장갑_3</t>
  </si>
  <si>
    <t>장갑_4</t>
  </si>
  <si>
    <t>장갑_5</t>
  </si>
  <si>
    <t>신발_1</t>
  </si>
  <si>
    <t>신발_2</t>
  </si>
  <si>
    <t>신발_3</t>
  </si>
  <si>
    <t>신발_4</t>
  </si>
  <si>
    <t>신발_5</t>
  </si>
  <si>
    <t>Item</t>
  </si>
  <si>
    <t>!</t>
  </si>
  <si>
    <t>무기상자_2</t>
  </si>
  <si>
    <t>무기상자_3</t>
  </si>
  <si>
    <t>무기상자_4</t>
  </si>
  <si>
    <t>무기상자_5</t>
  </si>
  <si>
    <t>방어상자_2</t>
  </si>
  <si>
    <t>방어상자_3</t>
  </si>
  <si>
    <t>방어상자_4</t>
  </si>
  <si>
    <t>방어상자_5</t>
  </si>
  <si>
    <t>장식상자_2</t>
  </si>
  <si>
    <t>장식상자_3</t>
  </si>
  <si>
    <t>장식상자_4</t>
  </si>
  <si>
    <t>장식상자_5</t>
  </si>
  <si>
    <t>보석상자_2</t>
  </si>
  <si>
    <t>보석상자_3</t>
  </si>
  <si>
    <t>보석상자_4</t>
  </si>
  <si>
    <t>보석상자_5</t>
  </si>
  <si>
    <t>H물약_1</t>
  </si>
  <si>
    <t>H물약_2</t>
  </si>
  <si>
    <t>H물약_3</t>
  </si>
  <si>
    <t>H물약_4</t>
  </si>
  <si>
    <t>H물약_5</t>
  </si>
  <si>
    <t>M물약_2</t>
  </si>
  <si>
    <t>M물약_3</t>
  </si>
  <si>
    <t>M물약_4</t>
  </si>
  <si>
    <t>M물약_5</t>
  </si>
  <si>
    <t>EpisodeComplete</t>
  </si>
  <si>
    <t>MainComplete</t>
  </si>
  <si>
    <t>None</t>
    <phoneticPr fontId="1" type="noConversion"/>
  </si>
  <si>
    <t>방어상자_1</t>
  </si>
  <si>
    <t>M물약_1</t>
  </si>
  <si>
    <t>무기상자_1</t>
  </si>
  <si>
    <t>목걸_2</t>
  </si>
  <si>
    <t>목걸_3</t>
  </si>
  <si>
    <t>목걸_4</t>
  </si>
  <si>
    <t>목걸_5</t>
  </si>
  <si>
    <t>귀걸_2</t>
  </si>
  <si>
    <t>귀걸_3</t>
  </si>
  <si>
    <t>귀걸_4</t>
  </si>
  <si>
    <t>귀걸_5</t>
  </si>
  <si>
    <t>반지_2</t>
  </si>
  <si>
    <t>반지_3</t>
  </si>
  <si>
    <t>반지_4</t>
  </si>
  <si>
    <t>반지_5</t>
  </si>
  <si>
    <t>팔찌_2</t>
  </si>
  <si>
    <t>팔찌_3</t>
  </si>
  <si>
    <t>팔찌_4</t>
  </si>
  <si>
    <t>팔찌_5</t>
  </si>
  <si>
    <t>벨트_2</t>
  </si>
  <si>
    <t>벨트_3</t>
  </si>
  <si>
    <t>벨트_4</t>
  </si>
  <si>
    <t>벨트_5</t>
  </si>
  <si>
    <t>장식강화</t>
  </si>
  <si>
    <t>Ep1 완료 보급 상자</t>
  </si>
  <si>
    <t>Ep2 완료 보급 상자</t>
  </si>
  <si>
    <t>Ep3 완료 보급 상자</t>
  </si>
  <si>
    <t>Ep4 완료 보급 상자</t>
  </si>
  <si>
    <t>Ep1상자</t>
  </si>
  <si>
    <t>Ep2상자</t>
  </si>
  <si>
    <t>Ep3상자</t>
  </si>
  <si>
    <t>Ep4상자</t>
  </si>
  <si>
    <t>strSmallCategoryName</t>
  </si>
  <si>
    <t>iCompleteRewardID</t>
  </si>
  <si>
    <t>iPaladinItemID</t>
    <phoneticPr fontId="1" type="noConversion"/>
  </si>
  <si>
    <t>iRangerItemID</t>
    <phoneticPr fontId="1" type="noConversion"/>
  </si>
  <si>
    <t>팔라딘</t>
    <phoneticPr fontId="1" type="noConversion"/>
  </si>
  <si>
    <t>레인져</t>
    <phoneticPr fontId="1" type="noConversion"/>
  </si>
  <si>
    <t>iPaladinItemID</t>
    <phoneticPr fontId="1" type="noConversion"/>
  </si>
  <si>
    <t>팔라딘</t>
    <phoneticPr fontId="1" type="noConversion"/>
  </si>
  <si>
    <t>레인저</t>
    <phoneticPr fontId="1" type="noConversion"/>
  </si>
  <si>
    <t>300_카드 보상</t>
    <phoneticPr fontId="1" type="noConversion"/>
  </si>
  <si>
    <t>400_카드 보상</t>
    <phoneticPr fontId="1" type="noConversion"/>
  </si>
  <si>
    <t>500_카드 보상</t>
    <phoneticPr fontId="1" type="noConversion"/>
  </si>
  <si>
    <t>600_카드 보상</t>
    <phoneticPr fontId="1" type="noConversion"/>
  </si>
  <si>
    <t>700_카드 보상</t>
    <phoneticPr fontId="1" type="noConversion"/>
  </si>
  <si>
    <t>레어_야수 카드 보상</t>
    <phoneticPr fontId="1" type="noConversion"/>
  </si>
  <si>
    <t>레어_변이 카드 보상</t>
    <phoneticPr fontId="1" type="noConversion"/>
  </si>
  <si>
    <t>레어_불사 카드 보상</t>
    <phoneticPr fontId="1" type="noConversion"/>
  </si>
  <si>
    <t>레어_타락 카드 보상</t>
    <phoneticPr fontId="1" type="noConversion"/>
  </si>
  <si>
    <t>장비</t>
    <phoneticPr fontId="1" type="noConversion"/>
  </si>
  <si>
    <t>!무기</t>
    <phoneticPr fontId="1" type="noConversion"/>
  </si>
  <si>
    <t>!방어</t>
    <phoneticPr fontId="1" type="noConversion"/>
  </si>
  <si>
    <t>!장식</t>
    <phoneticPr fontId="1" type="noConversion"/>
  </si>
  <si>
    <t>이동 티켓</t>
  </si>
  <si>
    <t>에피소드 보상</t>
  </si>
  <si>
    <t>검은 화산 신전</t>
  </si>
  <si>
    <t>Ep5상자</t>
  </si>
  <si>
    <t>무기 슬롯 강화석</t>
  </si>
  <si>
    <t>방어구 슬롯 강화석</t>
  </si>
  <si>
    <t>장신구 슬롯 강화석</t>
  </si>
  <si>
    <t>Ep5 완료 보급 상자</t>
  </si>
  <si>
    <t>Ep6 완료 보급 상자</t>
  </si>
  <si>
    <t>엑포르 상업지구</t>
  </si>
  <si>
    <t>Ep6상자</t>
  </si>
  <si>
    <t>도전의 탑 탐색 1층</t>
    <phoneticPr fontId="1" type="noConversion"/>
  </si>
  <si>
    <t>도전의 탑 탐색 2층</t>
  </si>
  <si>
    <t>도전의 탑 탐색 3층</t>
  </si>
  <si>
    <t>도전의 탑 탐색 4층</t>
  </si>
  <si>
    <t>도전의 탑 탐색 5층</t>
  </si>
  <si>
    <t>도전의 탑 탐색 6층</t>
  </si>
  <si>
    <t>도전의 탑 탐색 7층</t>
  </si>
  <si>
    <t>도전의 탑 탐색 8층</t>
  </si>
  <si>
    <t>도전의 탑 탐색 9층</t>
  </si>
  <si>
    <t>도전의 탑 탐색 10층</t>
  </si>
  <si>
    <t>도전의 탑 탐색 11층</t>
  </si>
  <si>
    <t>도전의 탑 탐색 12층</t>
  </si>
  <si>
    <t>도전의 탑 탐색 13층</t>
  </si>
  <si>
    <t>도전의 탑 탐색 14층</t>
  </si>
  <si>
    <t>도전의 탑 탐색 15층</t>
  </si>
  <si>
    <t>도전의 탑 탐색 16층</t>
  </si>
  <si>
    <t>도전의 탑 탐색 17층</t>
  </si>
  <si>
    <t>도전의 탑 탐색 18층</t>
  </si>
  <si>
    <t>도전의 탑 탐색 19층</t>
  </si>
  <si>
    <t>도전의 탑 탐색 20층</t>
  </si>
  <si>
    <t>도전의 탑 탐색 21층</t>
  </si>
  <si>
    <t>도전의 탑 탐색 22층</t>
  </si>
  <si>
    <t>도전의 탑 탐색 23층</t>
  </si>
  <si>
    <t>도전의 탑 탐색 24층</t>
  </si>
  <si>
    <t>도전의 탑 탐색 25층</t>
  </si>
  <si>
    <t>도전의 탑 탐색 26층</t>
  </si>
  <si>
    <t>도전의 탑 탐색 27층</t>
  </si>
  <si>
    <t>도전의 탑 탐색 28층</t>
  </si>
  <si>
    <t>도전의 탑 탐색 29층</t>
  </si>
  <si>
    <t>도전의 탑 탐색 30층</t>
  </si>
  <si>
    <t>도전의 탑 탐색 31층</t>
  </si>
  <si>
    <t>도전의 탑 탐색 32층</t>
  </si>
  <si>
    <t>도전의 탑 탐색 33층</t>
  </si>
  <si>
    <t>도전의 탑 탐색 34층</t>
  </si>
  <si>
    <t>도전의 탑 탐색 35층</t>
  </si>
  <si>
    <t>도전의 탑 탐색 36층</t>
  </si>
  <si>
    <t>도전의 탑 탐색 37층</t>
  </si>
  <si>
    <t>도전의 탑 탐색 38층</t>
  </si>
  <si>
    <t>도전의 탑 탐색 39층</t>
  </si>
  <si>
    <t>도전의 탑 탐색 40층</t>
  </si>
  <si>
    <t>도전의 탑 탐색 41층</t>
  </si>
  <si>
    <t>도전의 탑 탐색 42층</t>
  </si>
  <si>
    <t>도전의 탑 탐색 43층</t>
  </si>
  <si>
    <t>도전의 탑 탐색 44층</t>
  </si>
  <si>
    <t>도전의 탑 탐색 45층</t>
  </si>
  <si>
    <t>도전의 탑 탐색 46층</t>
  </si>
  <si>
    <t>도전의 탑 탐색 47층</t>
  </si>
  <si>
    <t>도전의 탑 탐색 48층</t>
  </si>
  <si>
    <t>도전의 탑 탐색 49층</t>
  </si>
  <si>
    <t>도전의 탑 탐색 50층</t>
  </si>
  <si>
    <t>11층</t>
  </si>
  <si>
    <t>12층</t>
  </si>
  <si>
    <t>13층</t>
  </si>
  <si>
    <t>14층</t>
  </si>
  <si>
    <t>15층</t>
  </si>
  <si>
    <t>16층</t>
  </si>
  <si>
    <t>17층</t>
  </si>
  <si>
    <t>18층</t>
  </si>
  <si>
    <t>19층</t>
  </si>
  <si>
    <t>20층</t>
  </si>
  <si>
    <t>21층</t>
  </si>
  <si>
    <t>22층</t>
  </si>
  <si>
    <t>23층</t>
  </si>
  <si>
    <t>24층</t>
  </si>
  <si>
    <t>25층</t>
  </si>
  <si>
    <t>26층</t>
  </si>
  <si>
    <t>27층</t>
  </si>
  <si>
    <t>28층</t>
  </si>
  <si>
    <t>29층</t>
  </si>
  <si>
    <t>30층</t>
  </si>
  <si>
    <t>31층</t>
  </si>
  <si>
    <t>32층</t>
  </si>
  <si>
    <t>33층</t>
  </si>
  <si>
    <t>34층</t>
  </si>
  <si>
    <t>35층</t>
  </si>
  <si>
    <t>36층</t>
  </si>
  <si>
    <t>37층</t>
  </si>
  <si>
    <t>38층</t>
  </si>
  <si>
    <t>39층</t>
  </si>
  <si>
    <t>40층</t>
  </si>
  <si>
    <t>41층</t>
  </si>
  <si>
    <t>42층</t>
  </si>
  <si>
    <t>43층</t>
  </si>
  <si>
    <t>44층</t>
  </si>
  <si>
    <t>45층</t>
  </si>
  <si>
    <t>46층</t>
  </si>
  <si>
    <t>47층</t>
  </si>
  <si>
    <t>48층</t>
  </si>
  <si>
    <t>49층</t>
  </si>
  <si>
    <t>50층</t>
  </si>
  <si>
    <t>정착 사무소</t>
  </si>
  <si>
    <t>BlackLemena</t>
  </si>
  <si>
    <t>SymbolofPeace</t>
  </si>
  <si>
    <t>행동력</t>
  </si>
  <si>
    <t>각인석</t>
  </si>
  <si>
    <t>#_SUI</t>
    <phoneticPr fontId="1" type="noConversion"/>
  </si>
  <si>
    <t>FtbStringUI</t>
    <phoneticPr fontId="1" type="noConversion"/>
  </si>
  <si>
    <t>벤투스</t>
  </si>
  <si>
    <t>약탈자 주둔지</t>
  </si>
  <si>
    <t>베누스 남부 관문</t>
  </si>
  <si>
    <t>폐쇄된 교역로</t>
  </si>
  <si>
    <t>국경 수비 관문소</t>
  </si>
  <si>
    <t>신기루 요새</t>
  </si>
  <si>
    <t>레벨</t>
  </si>
  <si>
    <t>임무</t>
  </si>
  <si>
    <t>탐험</t>
  </si>
  <si>
    <t>대결</t>
  </si>
  <si>
    <t>재화</t>
    <phoneticPr fontId="1" type="noConversion"/>
  </si>
  <si>
    <t>수량</t>
  </si>
  <si>
    <t>전투경험치</t>
  </si>
  <si>
    <t>전투경험치</t>
    <phoneticPr fontId="1" type="noConversion"/>
  </si>
  <si>
    <t>탐험경험치</t>
  </si>
  <si>
    <t>탐험경험치</t>
    <phoneticPr fontId="1" type="noConversion"/>
  </si>
  <si>
    <t>기술경험치</t>
  </si>
  <si>
    <t>행동력</t>
    <phoneticPr fontId="1" type="noConversion"/>
  </si>
  <si>
    <t>특수성장력</t>
  </si>
  <si>
    <t>특수성장력</t>
    <phoneticPr fontId="1" type="noConversion"/>
  </si>
  <si>
    <t>New</t>
  </si>
  <si>
    <t>New</t>
    <phoneticPr fontId="1" type="noConversion"/>
  </si>
  <si>
    <t>New</t>
    <phoneticPr fontId="1" type="noConversion"/>
  </si>
  <si>
    <t>장식</t>
  </si>
  <si>
    <t>목걸_1</t>
  </si>
  <si>
    <t>귀걸_1</t>
  </si>
  <si>
    <t>반지_1</t>
  </si>
  <si>
    <t>팔찌_1</t>
  </si>
  <si>
    <t>벨트_1</t>
  </si>
  <si>
    <t>Adventure</t>
  </si>
  <si>
    <t>iRewardActingPowerPoint</t>
    <phoneticPr fontId="1" type="noConversion"/>
  </si>
  <si>
    <t>iRewardSpecialPoint</t>
    <phoneticPr fontId="1" type="noConversion"/>
  </si>
  <si>
    <t>iRewardBattleExp</t>
    <phoneticPr fontId="1" type="noConversion"/>
  </si>
  <si>
    <t>iRewardAdventureExp</t>
    <phoneticPr fontId="1" type="noConversion"/>
  </si>
  <si>
    <t>iRewardSpecialPoint</t>
    <phoneticPr fontId="1" type="noConversion"/>
  </si>
  <si>
    <t>iRewardAdventureExp</t>
    <phoneticPr fontId="1" type="noConversion"/>
  </si>
  <si>
    <t>iRewardActingPowerPoint</t>
    <phoneticPr fontId="1" type="noConversion"/>
  </si>
  <si>
    <t>iRewardBattleExp</t>
    <phoneticPr fontId="1" type="noConversion"/>
  </si>
  <si>
    <t>!strMemo</t>
    <phoneticPr fontId="1" type="noConversion"/>
  </si>
  <si>
    <t>800_카드 보상</t>
    <phoneticPr fontId="1" type="noConversion"/>
  </si>
  <si>
    <t>900_카드 보상</t>
  </si>
  <si>
    <t>1000_카드 보상</t>
  </si>
  <si>
    <t>심연1_새벽의 설원_카드 보상</t>
    <phoneticPr fontId="1" type="noConversion"/>
  </si>
  <si>
    <t>심연2_오크족 강철요새 외성_카드 보상</t>
    <phoneticPr fontId="1" type="noConversion"/>
  </si>
  <si>
    <t>심연3_여명의 평원_카드 보상</t>
    <phoneticPr fontId="1" type="noConversion"/>
  </si>
  <si>
    <t>허기진 도플갱어</t>
  </si>
  <si>
    <t>포악한 렌테르</t>
  </si>
  <si>
    <t>저주받은 스켈레톤</t>
  </si>
  <si>
    <t>갈망하는 스켈레톤</t>
  </si>
  <si>
    <t>부패한 스켈레톤</t>
  </si>
  <si>
    <t>광기의 스켈레톤</t>
  </si>
  <si>
    <t>타락한 스켈레톤</t>
  </si>
  <si>
    <t>변형된 식인 식물</t>
  </si>
  <si>
    <t>돌연변이 기생 식물</t>
  </si>
  <si>
    <t>광기에 사로잡힌 숲의 요정</t>
  </si>
  <si>
    <t>폭주하는 숲의 요정</t>
  </si>
  <si>
    <t>방황하는 숲의 요정</t>
  </si>
  <si>
    <t>끈적거리는 늪지 괴물</t>
  </si>
  <si>
    <t>우둔한 늪지 괴물</t>
  </si>
  <si>
    <t>제어 불능 엔시스</t>
  </si>
  <si>
    <t>탐욕스런 시체 포식충</t>
  </si>
  <si>
    <t>감염된 시체 포식충</t>
  </si>
  <si>
    <t>오염된 숲의 요정</t>
  </si>
  <si>
    <t>악령에 사로잡힌 요정</t>
  </si>
  <si>
    <t>그란디스 살육자</t>
  </si>
  <si>
    <t>울부짖는 망령</t>
  </si>
  <si>
    <t>광기에 휩싸인 아르델 악마</t>
  </si>
  <si>
    <t>트루쿨 오크 정찰병</t>
  </si>
  <si>
    <t>트루쿨 오크 전투병</t>
  </si>
  <si>
    <t>트루쿨 오크 투사</t>
  </si>
  <si>
    <t>원한에 찬 뱀파이어</t>
  </si>
  <si>
    <t>타락한 악령</t>
  </si>
  <si>
    <t>도태된 악령</t>
  </si>
  <si>
    <t>검은 영혼의 악령</t>
  </si>
  <si>
    <t>끔찍한 포르기네</t>
  </si>
  <si>
    <t>싸이클롭스 가드</t>
  </si>
  <si>
    <t>방황하는 와일드 맨</t>
  </si>
  <si>
    <t>트루쿨 오크 약탈자</t>
  </si>
  <si>
    <t>싸이클롭스 염탐꾼</t>
  </si>
  <si>
    <t>거대 집게 크리켓</t>
  </si>
  <si>
    <t>그란디스 전사</t>
  </si>
  <si>
    <t>혼돈의 데펜스</t>
  </si>
  <si>
    <t>트루쿨 오크 주술사</t>
  </si>
  <si>
    <t>트루쿨 오크 보초병</t>
  </si>
  <si>
    <t>탐욕스런 에틴</t>
  </si>
  <si>
    <t>트루쿨 오크 척후병</t>
  </si>
  <si>
    <t>혼돈에 빠진 아르델 악마</t>
  </si>
  <si>
    <t>저주받은 크리켓</t>
  </si>
  <si>
    <t>타락한 와일드 맨</t>
  </si>
  <si>
    <t>폭주하는 악마</t>
  </si>
  <si>
    <t>육중한 데펜스</t>
  </si>
  <si>
    <t>부패한 크리켓</t>
  </si>
  <si>
    <t>푸른 산호초</t>
  </si>
  <si>
    <t>모아</t>
  </si>
  <si>
    <t>몽환초</t>
  </si>
  <si>
    <t>레이드</t>
  </si>
  <si>
    <t>2 등급</t>
  </si>
  <si>
    <t>3 등급</t>
  </si>
  <si>
    <t>4 등급</t>
  </si>
  <si>
    <t>5 등급</t>
  </si>
  <si>
    <t>6 등급</t>
  </si>
  <si>
    <t>7 등급</t>
  </si>
  <si>
    <t>8 등급</t>
  </si>
  <si>
    <t>9 등급</t>
  </si>
  <si>
    <t>10 등급</t>
  </si>
  <si>
    <t>11 등급</t>
  </si>
  <si>
    <t>12 등급</t>
  </si>
  <si>
    <t>13 등급</t>
  </si>
  <si>
    <t>14 등급</t>
  </si>
  <si>
    <t>15 등급</t>
  </si>
  <si>
    <t>16 등급</t>
  </si>
  <si>
    <t>17 등급</t>
  </si>
  <si>
    <t>18 등급</t>
  </si>
  <si>
    <t>19 등급</t>
  </si>
  <si>
    <t>20 등급</t>
  </si>
  <si>
    <t>21 등급</t>
  </si>
  <si>
    <t>22 등급</t>
  </si>
  <si>
    <t>23 등급</t>
  </si>
  <si>
    <t>24 등급</t>
  </si>
  <si>
    <t>25 등급</t>
  </si>
  <si>
    <t>26 등급</t>
  </si>
  <si>
    <t>27 등급</t>
  </si>
  <si>
    <t>28 등급</t>
  </si>
  <si>
    <t>29 등급</t>
  </si>
  <si>
    <t>30 등급</t>
  </si>
  <si>
    <t>31 등급</t>
  </si>
  <si>
    <t>32 등급</t>
  </si>
  <si>
    <t>33 등급</t>
  </si>
  <si>
    <t>34 등급</t>
  </si>
  <si>
    <t>35 등급</t>
  </si>
  <si>
    <t>36 등급</t>
  </si>
  <si>
    <t>37 등급</t>
  </si>
  <si>
    <t>38 등급</t>
  </si>
  <si>
    <t>39 등급</t>
  </si>
  <si>
    <t>40 등급</t>
  </si>
  <si>
    <t>41 등급</t>
  </si>
  <si>
    <t>42 등급</t>
  </si>
  <si>
    <t>43 등급</t>
  </si>
  <si>
    <t>44 등급</t>
  </si>
  <si>
    <t>45 등급</t>
  </si>
  <si>
    <t>46 등급</t>
  </si>
  <si>
    <t>47 등급</t>
  </si>
  <si>
    <t>48 등급</t>
  </si>
  <si>
    <t>49 등급</t>
  </si>
  <si>
    <t>50 등급</t>
  </si>
  <si>
    <t>지역 내 몬스터 처치_250</t>
    <phoneticPr fontId="1" type="noConversion"/>
  </si>
  <si>
    <t>지역 내 몬스터 처치_500</t>
    <phoneticPr fontId="1" type="noConversion"/>
  </si>
  <si>
    <t>지역 내 몬스터 처치_1000</t>
    <phoneticPr fontId="1" type="noConversion"/>
  </si>
  <si>
    <t>iRewardEXP</t>
    <phoneticPr fontId="1" type="noConversion"/>
  </si>
  <si>
    <t>무기승급</t>
  </si>
  <si>
    <t>방어승급</t>
  </si>
  <si>
    <t>장식승급</t>
  </si>
  <si>
    <t>필드8_하이란_EP.7-1</t>
  </si>
  <si>
    <t>필드8_하이란_EP.7-2</t>
  </si>
  <si>
    <t>필드8_하이란_EP.7-3</t>
  </si>
  <si>
    <t>필드8_하이란_EP.7-4</t>
  </si>
  <si>
    <t>필드8_하이란_EP.7-5</t>
  </si>
  <si>
    <t>필드8_하이란_EP.7-6</t>
  </si>
  <si>
    <t>필드8_하이란_EP.7-7</t>
  </si>
  <si>
    <t>필드8_하이란_EP.7-8</t>
  </si>
  <si>
    <t>필드8_우니온_EP.7-1</t>
  </si>
  <si>
    <t>필드8_우니온_EP.7-2</t>
  </si>
  <si>
    <t>필드8_우니온_EP.7-3</t>
  </si>
  <si>
    <t>필드8_우니온_EP.7-4</t>
  </si>
  <si>
    <t>필드8_우니온_EP.7-5</t>
  </si>
  <si>
    <t>필드8_우니온_EP.7-6</t>
  </si>
  <si>
    <t>필드8_우니온_EP.7-7</t>
  </si>
  <si>
    <t>필드8_우니온_EP.7-8</t>
  </si>
  <si>
    <t>필드9_하이란_EP.8-1</t>
  </si>
  <si>
    <t>필드9_하이란_EP.8-2</t>
  </si>
  <si>
    <t>필드9_하이란_EP.8-3</t>
  </si>
  <si>
    <t>필드9_하이란_EP.8-4</t>
  </si>
  <si>
    <t>필드9_하이란_EP.8-5</t>
  </si>
  <si>
    <t>필드9_하이란_EP.8-6</t>
  </si>
  <si>
    <t>필드9_하이란_EP.8-7</t>
  </si>
  <si>
    <t>필드9_하이란_EP.8-8</t>
  </si>
  <si>
    <t>필드9_우니온_EP.8-1</t>
  </si>
  <si>
    <t>필드9_우니온_EP.8-2</t>
  </si>
  <si>
    <t>필드9_우니온_EP.8-3</t>
  </si>
  <si>
    <t>필드9_우니온_EP.8-4</t>
  </si>
  <si>
    <t>필드9_우니온_EP.8-5</t>
  </si>
  <si>
    <t>필드9_우니온_EP.8-6</t>
  </si>
  <si>
    <t>필드9_우니온_EP.8-7</t>
  </si>
  <si>
    <t>필드9_우니온_EP.8-8</t>
  </si>
  <si>
    <t>필드10_하이란_EP.9-1</t>
  </si>
  <si>
    <t>필드10_하이란_EP.9-2</t>
  </si>
  <si>
    <t>필드10_하이란_EP.9-3</t>
  </si>
  <si>
    <t>필드10_하이란_EP.9-4</t>
  </si>
  <si>
    <t>필드10_하이란_EP.9-5</t>
  </si>
  <si>
    <t>필드10_하이란_EP.9-6</t>
  </si>
  <si>
    <t>필드10_우니온_EP.9-1</t>
  </si>
  <si>
    <t>필드10_우니온_EP.9-2</t>
  </si>
  <si>
    <t>필드10_우니온_EP.9-3</t>
  </si>
  <si>
    <t>필드10_우니온_EP.9-4</t>
  </si>
  <si>
    <t>필드10_우니온_EP.9-5</t>
  </si>
  <si>
    <t>필드10_우니온_EP.9-6</t>
  </si>
  <si>
    <t>필드8_하이란</t>
  </si>
  <si>
    <t>필드8_우니온</t>
  </si>
  <si>
    <t>필드9_하이란</t>
  </si>
  <si>
    <t>필드9_우니온</t>
  </si>
  <si>
    <t>필드10_하이란</t>
  </si>
  <si>
    <t>필드10_우니온</t>
  </si>
  <si>
    <t>MainComplete</t>
    <phoneticPr fontId="1" type="noConversion"/>
  </si>
  <si>
    <t>요일던전 참여_3일</t>
    <phoneticPr fontId="1" type="noConversion"/>
  </si>
  <si>
    <t>요일던전 참여_5일</t>
    <phoneticPr fontId="1" type="noConversion"/>
  </si>
  <si>
    <t>요일던전 참여_7일</t>
    <phoneticPr fontId="1" type="noConversion"/>
  </si>
  <si>
    <t>strMapNameID</t>
  </si>
  <si>
    <t>iClearReward</t>
  </si>
  <si>
    <t>iRepeatReward</t>
  </si>
  <si>
    <t>제련상자_2</t>
  </si>
  <si>
    <t>제련상자_3</t>
  </si>
  <si>
    <t>제련상자_4</t>
  </si>
  <si>
    <t>제련상자_5</t>
  </si>
  <si>
    <t>거미줄</t>
  </si>
  <si>
    <t>푸른 크리스탈</t>
  </si>
  <si>
    <t>마력초 풀잎</t>
  </si>
  <si>
    <t>오크족 지하 은신처</t>
  </si>
  <si>
    <t>골드_2</t>
  </si>
  <si>
    <t>골드_3</t>
  </si>
  <si>
    <t>무기선택_2</t>
  </si>
  <si>
    <t>무기선택_3</t>
  </si>
  <si>
    <t>무기선택_4</t>
  </si>
  <si>
    <t>무기선택_5</t>
  </si>
  <si>
    <t>투구선택_2</t>
  </si>
  <si>
    <t>투구선택_3</t>
  </si>
  <si>
    <t>투구선택_4</t>
  </si>
  <si>
    <t>투구선택_5</t>
  </si>
  <si>
    <t>갑옷선택_2</t>
  </si>
  <si>
    <t>갑옷선택_3</t>
  </si>
  <si>
    <t>갑옷선택_4</t>
  </si>
  <si>
    <t>갑옷선택_5</t>
  </si>
  <si>
    <t>장갑선택_2</t>
  </si>
  <si>
    <t>장갑선택_3</t>
  </si>
  <si>
    <t>장갑선택_4</t>
  </si>
  <si>
    <t>장갑선택_5</t>
  </si>
  <si>
    <t>신발선택_2</t>
  </si>
  <si>
    <t>신발선택_3</t>
  </si>
  <si>
    <t>신발선택_4</t>
  </si>
  <si>
    <t>신발선택_5</t>
  </si>
  <si>
    <t>목걸선택_2</t>
  </si>
  <si>
    <t>목걸선택_3</t>
  </si>
  <si>
    <t>목걸선택_4</t>
  </si>
  <si>
    <t>목걸선택_5</t>
  </si>
  <si>
    <t>귀걸선택_2</t>
  </si>
  <si>
    <t>귀걸선택_3</t>
  </si>
  <si>
    <t>귀걸선택_4</t>
  </si>
  <si>
    <t>귀걸선택_5</t>
  </si>
  <si>
    <t>반지선택_2</t>
  </si>
  <si>
    <t>반지선택_3</t>
  </si>
  <si>
    <t>반지선택_4</t>
  </si>
  <si>
    <t>반지선택_5</t>
  </si>
  <si>
    <t>팔찌선택_2</t>
  </si>
  <si>
    <t>팔찌선택_3</t>
  </si>
  <si>
    <t>팔찌선택_4</t>
  </si>
  <si>
    <t>팔찌선택_5</t>
  </si>
  <si>
    <t>벨트선택_2</t>
  </si>
  <si>
    <t>벨트선택_3</t>
  </si>
  <si>
    <t>벨트선택_4</t>
  </si>
  <si>
    <t>벨트선택_5</t>
  </si>
  <si>
    <t>고급 무기 선택 상자</t>
  </si>
  <si>
    <t>희귀 무기 선택 상자</t>
  </si>
  <si>
    <t>영웅 무기 선택 상자</t>
  </si>
  <si>
    <t>전설 무기 선택 상자</t>
  </si>
  <si>
    <t>고급 투구 선택 상자</t>
  </si>
  <si>
    <t>희귀 투구 선택 상자</t>
  </si>
  <si>
    <t>영웅 투구 선택 상자</t>
  </si>
  <si>
    <t>전설 투구 선택 상자</t>
  </si>
  <si>
    <t>고급 갑옷 선택 상자</t>
  </si>
  <si>
    <t>희귀 갑옷 선택 상자</t>
  </si>
  <si>
    <t>영웅 갑옷 선택 상자</t>
  </si>
  <si>
    <t>전설 갑옷 선택 상자</t>
  </si>
  <si>
    <t>고급 장갑 선택 상자</t>
  </si>
  <si>
    <t>희귀 장갑 선택 상자</t>
  </si>
  <si>
    <t>영웅 장갑 선택 상자</t>
  </si>
  <si>
    <t>전설 장갑 선택 상자</t>
  </si>
  <si>
    <t>고급 신발 선택 상자</t>
  </si>
  <si>
    <t>희귀 신발 선택 상자</t>
  </si>
  <si>
    <t>영웅 신발 선택 상자</t>
  </si>
  <si>
    <t>전설 신발 선택 상자</t>
  </si>
  <si>
    <t>고급 목걸이 선택 상자</t>
  </si>
  <si>
    <t>희귀 목걸이 선택 상자</t>
  </si>
  <si>
    <t>영웅 목걸이 선택 상자</t>
  </si>
  <si>
    <t>전설 목걸이 선택 상자</t>
  </si>
  <si>
    <t>고급 귀걸이 선택 상자</t>
  </si>
  <si>
    <t>희귀 귀걸이 선택 상자</t>
  </si>
  <si>
    <t>영웅 귀걸이 선택 상자</t>
  </si>
  <si>
    <t>전설 귀걸이 선택 상자</t>
  </si>
  <si>
    <t>고급 반지 선택 상자</t>
  </si>
  <si>
    <t>희귀 반지 선택 상자</t>
  </si>
  <si>
    <t>영웅 반지 선택 상자</t>
  </si>
  <si>
    <t>전설 반지 선택 상자</t>
  </si>
  <si>
    <t>고급 팔찌 선택 상자</t>
  </si>
  <si>
    <t>희귀 팔찌 선택 상자</t>
  </si>
  <si>
    <t>영웅 팔찌 선택 상자</t>
  </si>
  <si>
    <t>전설 팔찌 선택 상자</t>
  </si>
  <si>
    <t>고급 벨트 선택 상자</t>
  </si>
  <si>
    <t>희귀 벨트 선택 상자</t>
  </si>
  <si>
    <t>영웅 벨트 선택 상자</t>
  </si>
  <si>
    <t>전설 벨트 선택 상자</t>
  </si>
  <si>
    <t>!</t>
    <phoneticPr fontId="1" type="noConversion"/>
  </si>
  <si>
    <t>강화상자_2</t>
  </si>
  <si>
    <t>강화상자_3</t>
  </si>
  <si>
    <t>강화상자_4</t>
  </si>
  <si>
    <t>강화상자_5</t>
  </si>
  <si>
    <t>승급상자_2</t>
  </si>
  <si>
    <t>승급상자_3</t>
  </si>
  <si>
    <t>승급상자_4</t>
  </si>
  <si>
    <t>승급상자_5</t>
  </si>
  <si>
    <t>지역 의뢰</t>
  </si>
  <si>
    <t>!구분</t>
    <phoneticPr fontId="1" type="noConversion"/>
  </si>
  <si>
    <t>도전의 탑 탐색</t>
    <phoneticPr fontId="1" type="noConversion"/>
  </si>
  <si>
    <t>요일 던전 참여</t>
    <phoneticPr fontId="1" type="noConversion"/>
  </si>
  <si>
    <t>레이드</t>
    <phoneticPr fontId="1" type="noConversion"/>
  </si>
  <si>
    <t>Exp</t>
  </si>
  <si>
    <t>스킬포인트</t>
  </si>
  <si>
    <t>재화</t>
  </si>
  <si>
    <t>즉시사용</t>
  </si>
  <si>
    <t>귀속</t>
  </si>
  <si>
    <t>레인져</t>
  </si>
  <si>
    <t>수량</t>
    <phoneticPr fontId="1" type="noConversion"/>
  </si>
  <si>
    <t>장식교환_2</t>
  </si>
  <si>
    <t>장식교환_3</t>
  </si>
  <si>
    <t>성물교환_2</t>
  </si>
  <si>
    <t>성물교환_3</t>
  </si>
  <si>
    <t>메달교환_2</t>
  </si>
  <si>
    <t>메달교환_3</t>
  </si>
  <si>
    <t>골드_1</t>
  </si>
  <si>
    <t>무기강화</t>
  </si>
  <si>
    <t>방어강화</t>
  </si>
  <si>
    <t>무기슬롯</t>
  </si>
  <si>
    <t>방어슬롯</t>
  </si>
  <si>
    <t>강화상자_1</t>
  </si>
  <si>
    <t>승급상자_1</t>
  </si>
  <si>
    <t>장식슬롯</t>
  </si>
  <si>
    <t>지역 의뢰_배회하는 검독수리</t>
  </si>
  <si>
    <t>지역 의뢰_경계하는 와이번</t>
  </si>
  <si>
    <t>지역 의뢰_치명적인 시트 플랜트</t>
  </si>
  <si>
    <t>지역 의뢰_굶주린 지옥 거미</t>
  </si>
  <si>
    <t>지역 의뢰_저주받은 수액 지옥 거미</t>
  </si>
  <si>
    <t>지역 의뢰_붉은 오크 전투병</t>
  </si>
  <si>
    <t>지역 의뢰_방황하는 악마</t>
  </si>
  <si>
    <t>지역 의뢰_갈망하는 망령</t>
  </si>
  <si>
    <t>지역 의뢰_허기진 와이번</t>
  </si>
  <si>
    <t>지역 의뢰_붉은 오크 정찰병</t>
  </si>
  <si>
    <t>지역 의뢰_붉은 오크 훈련병</t>
  </si>
  <si>
    <t>지역 의뢰_메마른 시트 플랜트</t>
  </si>
  <si>
    <t>지역 의뢰_무자비한 검독수리 수컷</t>
  </si>
  <si>
    <t>지역 의뢰_돌연변이 지옥 거미</t>
  </si>
  <si>
    <t>지역 의뢰_성난 와이번</t>
  </si>
  <si>
    <t>지역 의뢰_경계하는 악마</t>
  </si>
  <si>
    <t>지역 의뢰_부식된 지옥 거미</t>
  </si>
  <si>
    <t>지역 의뢰_광기에 찬 망령</t>
  </si>
  <si>
    <t>지역 의뢰_저주받은 스켈레톤 워리어</t>
  </si>
  <si>
    <t>지역 의뢰_원한 깊은 망령</t>
  </si>
  <si>
    <t>지역 의뢰_방황하는 오크 정찰병</t>
  </si>
  <si>
    <t>지역 의뢰_갈망하는 원혼</t>
  </si>
  <si>
    <t>지역 의뢰_광포한 악마</t>
  </si>
  <si>
    <t>지역 의뢰_타락한 와이번</t>
  </si>
  <si>
    <t>지역 의뢰_시트 플랜트</t>
  </si>
  <si>
    <t>지역 의뢰_배회하는 스켈레톤 워리어</t>
  </si>
  <si>
    <t>지역 의뢰_떠도는 망령</t>
  </si>
  <si>
    <t>지역 의뢰_포악한 지옥 거미</t>
  </si>
  <si>
    <t>지역 의뢰_퇴화한 시트 플랜트</t>
  </si>
  <si>
    <t>지역 의뢰_사악한 지옥 망령</t>
  </si>
  <si>
    <t>지역 의뢰_경계하는 오크 경비병</t>
  </si>
  <si>
    <t>지역 의뢰_성난 지옥 거미</t>
  </si>
  <si>
    <t>지역 의뢰_절망하는 망령</t>
  </si>
  <si>
    <t>지역 의뢰_악마 강탈자</t>
  </si>
  <si>
    <t>지역 의뢰_방황하는 와이번</t>
  </si>
  <si>
    <t>지역 의뢰_붉은 오크 경계병</t>
  </si>
  <si>
    <t>지역 의뢰_저돌적인 스켈레톤 워리어</t>
  </si>
  <si>
    <t>지역 의뢰_붉은 오크 보초병</t>
  </si>
  <si>
    <t>지역 의뢰_주술이 걸린 망령</t>
  </si>
  <si>
    <t>지역 의뢰_잔혹한 악마</t>
  </si>
  <si>
    <t>지역 의뢰_폭주하는 악마</t>
  </si>
  <si>
    <t>지역 의뢰_브라우니 경계병</t>
  </si>
  <si>
    <t>지역 의뢰_브라우니 파수꾼</t>
  </si>
  <si>
    <t>지역 의뢰_송곳 와이번</t>
  </si>
  <si>
    <t>지역 의뢰_저항하는 악마</t>
  </si>
  <si>
    <t>지역 의뢰_맹독 식인 식물</t>
  </si>
  <si>
    <t>지역 의뢰_리자드맨 수색병</t>
  </si>
  <si>
    <t>지역 의뢰_푸른 송곳 와이번</t>
  </si>
  <si>
    <t>지역 의뢰_시체 포식충</t>
  </si>
  <si>
    <t>지역 의뢰_브라우니 약탈자</t>
  </si>
  <si>
    <t>지역 의뢰_브라우니 함정꾼</t>
  </si>
  <si>
    <t>지역 의뢰_리자드맨 전투병</t>
  </si>
  <si>
    <t>지역 의뢰_리자드맨 약탈병</t>
  </si>
  <si>
    <t>지역 의뢰_리자드맨 보초병</t>
  </si>
  <si>
    <t>지역 의뢰_악몽의 인도자</t>
  </si>
  <si>
    <t>지역 의뢰_브라우니 전투병</t>
  </si>
  <si>
    <t>지역 의뢰_리자드맨 경계병</t>
  </si>
  <si>
    <t>지역 의뢰_가시뿔 와이번</t>
  </si>
  <si>
    <t>지역 의뢰_갈망하는 악마</t>
  </si>
  <si>
    <t>지역 의뢰_속박당한 악마</t>
  </si>
  <si>
    <t>지역 의뢰_검은 가면의 정찰병</t>
  </si>
  <si>
    <t>지역 의뢰_징벌단 경계병</t>
  </si>
  <si>
    <t>지역 의뢰_징벌단 조장</t>
  </si>
  <si>
    <t>지역 의뢰_미성숙한 렌테르</t>
  </si>
  <si>
    <t>지역 의뢰_감염된 식인 식물</t>
  </si>
  <si>
    <t>지역 의뢰_울부짖는 악마</t>
  </si>
  <si>
    <t>지역 의뢰_절규하는 악마</t>
  </si>
  <si>
    <t>지역 의뢰_비탄에 빠진 망령</t>
  </si>
  <si>
    <t>지역 의뢰_포악한 오우거 사냥꾼</t>
  </si>
  <si>
    <t>지역 의뢰_칼날 트롤 보초병</t>
  </si>
  <si>
    <t>지역 의뢰_오우거 전투 조장</t>
  </si>
  <si>
    <t>지역 의뢰_오우거 전투병</t>
  </si>
  <si>
    <t>지역 의뢰_잔인한 렌테르</t>
  </si>
  <si>
    <t>지역 의뢰_오우거 척후병</t>
  </si>
  <si>
    <t>지역 의뢰_칼날 트롤 경계병</t>
  </si>
  <si>
    <t>지역 의뢰_오우거 전사</t>
  </si>
  <si>
    <t>지역 의뢰_뒤틀린 악령</t>
  </si>
  <si>
    <t>지역 의뢰_비탄의 서큐버스</t>
  </si>
  <si>
    <t>지역 의뢰_포악한 렌테르</t>
  </si>
  <si>
    <t>지역 의뢰_굶주린 식인 식물</t>
  </si>
  <si>
    <t>지역 의뢰_사악한 서큐버스</t>
  </si>
  <si>
    <t>지역 의뢰_음울한 망령</t>
  </si>
  <si>
    <t>지역 의뢰_광기에 찬 악마</t>
  </si>
  <si>
    <t>지역 의뢰_성난 망령</t>
  </si>
  <si>
    <t>지역 의뢰_허기진 악령</t>
  </si>
  <si>
    <t>지역 의뢰_절망에 찬 악마</t>
  </si>
  <si>
    <t>지역 의뢰_오우거 사냥꾼</t>
  </si>
  <si>
    <t>지역 의뢰_칼날 트롤 척후병</t>
  </si>
  <si>
    <t>지역 의뢰_불완전한 렌테르</t>
  </si>
  <si>
    <t>지역 의뢰_마력에 중독된 망령</t>
  </si>
  <si>
    <t>지역 의뢰_마력에 중독된 식인 식물</t>
  </si>
  <si>
    <t>지역 의뢰_폭주하는 엔시스</t>
  </si>
  <si>
    <t>지역 의뢰_오우거 감시자</t>
  </si>
  <si>
    <t>지역 의뢰_수상한 엔시스</t>
  </si>
  <si>
    <t>고고학자 클리프</t>
  </si>
  <si>
    <t>연맹 기지 캠프</t>
  </si>
  <si>
    <t>무너진 집성촌</t>
  </si>
  <si>
    <t>붉은 오크 주둔지</t>
  </si>
  <si>
    <t>북부 경계 초소</t>
  </si>
  <si>
    <t>침묵의 하늘 다리</t>
  </si>
  <si>
    <t>연맹의 목적</t>
  </si>
  <si>
    <t>변화의 원인</t>
  </si>
  <si>
    <t>수상한 움직임</t>
  </si>
  <si>
    <t>커져가는 두려움</t>
  </si>
  <si>
    <t>수수께끼의 열쇠</t>
  </si>
  <si>
    <t>알페론의 기록</t>
  </si>
  <si>
    <t>악마 강탈자</t>
  </si>
  <si>
    <t>뒤틀린 존재</t>
  </si>
  <si>
    <t>고대 루멘 제국</t>
  </si>
  <si>
    <t>니그라투리스의 재앙</t>
  </si>
  <si>
    <t>발광석</t>
  </si>
  <si>
    <t>에반</t>
  </si>
  <si>
    <t>알렉스</t>
  </si>
  <si>
    <t>게르반</t>
  </si>
  <si>
    <t>카이로</t>
  </si>
  <si>
    <t>변절자 에반</t>
  </si>
  <si>
    <t>격리 구역</t>
  </si>
  <si>
    <t>에델 기사단 초소</t>
  </si>
  <si>
    <t>파헤쳐진 묘지</t>
  </si>
  <si>
    <t>기원의 다리</t>
  </si>
  <si>
    <t>인적 없는 장원</t>
  </si>
  <si>
    <t>에델 기사단 주둔지</t>
  </si>
  <si>
    <t>리자드맨 침투지</t>
  </si>
  <si>
    <t>습격 당한 야영지</t>
  </si>
  <si>
    <t>황폐한 마을 터</t>
  </si>
  <si>
    <t>이변의 흔적</t>
  </si>
  <si>
    <t>경계의 끝</t>
  </si>
  <si>
    <t>리자드맨 족의 의식</t>
  </si>
  <si>
    <t>검은 가면의 상징</t>
  </si>
  <si>
    <t>에델 기사단의 임무</t>
  </si>
  <si>
    <t>이방인의 존재</t>
  </si>
  <si>
    <t>징벌단 병사</t>
  </si>
  <si>
    <t>부정한 존재</t>
  </si>
  <si>
    <t>야만족의 발호</t>
  </si>
  <si>
    <t>검은 하늘의 전설</t>
  </si>
  <si>
    <t>징벌단을 향한 의혹</t>
  </si>
  <si>
    <t>아캄 농장</t>
  </si>
  <si>
    <t>푸른 샘터</t>
  </si>
  <si>
    <t>코포라 관문</t>
  </si>
  <si>
    <t>폐 치료소</t>
  </si>
  <si>
    <t>아그람 공터</t>
  </si>
  <si>
    <t>아그람 사잇길</t>
  </si>
  <si>
    <t>칼날 트롤 주둔지</t>
  </si>
  <si>
    <t>임시 정찰 초소</t>
  </si>
  <si>
    <t>란도 농장 폐허</t>
  </si>
  <si>
    <t>카우프 간이 쉼터</t>
  </si>
  <si>
    <t>폐기물 처리장</t>
  </si>
  <si>
    <t>생명의 원천</t>
  </si>
  <si>
    <t>잊혀진 자들의 무덤</t>
  </si>
  <si>
    <t>키나의 치료 일지</t>
  </si>
  <si>
    <t>거대 뼈</t>
  </si>
  <si>
    <t>쉼터의 기록</t>
  </si>
  <si>
    <t>대부호 란도의 속내</t>
  </si>
  <si>
    <t>누군가의 일지</t>
  </si>
  <si>
    <t>비탄의 서큐버스</t>
  </si>
  <si>
    <t>굶주린 식인 식물</t>
  </si>
  <si>
    <t>오우거 전투 조장</t>
  </si>
  <si>
    <t>제어불능 엔시스</t>
  </si>
  <si>
    <t>칼날 트롤족</t>
  </si>
  <si>
    <t>산 자의 무덤</t>
  </si>
  <si>
    <t>대를 위한 희생</t>
  </si>
  <si>
    <t>땅에 묻힌 상자</t>
  </si>
  <si>
    <t>성장의 발판</t>
  </si>
  <si>
    <t>야만족의 의식</t>
  </si>
  <si>
    <t>마력이 깃든 돌</t>
  </si>
  <si>
    <t>헤르만</t>
  </si>
  <si>
    <t>에드가</t>
  </si>
  <si>
    <t>카리우스</t>
  </si>
  <si>
    <t>올리버</t>
  </si>
  <si>
    <t>쿠노</t>
  </si>
  <si>
    <t>아가토</t>
  </si>
  <si>
    <t>코포라 평민 지구</t>
  </si>
  <si>
    <t>코포라 상업 지구</t>
  </si>
  <si>
    <t>코포라 상점가</t>
  </si>
  <si>
    <t>그라티오 상회 본사</t>
  </si>
  <si>
    <t>대외무역 독점권</t>
  </si>
  <si>
    <t>조합장의 실종설</t>
  </si>
  <si>
    <t>의문의 실종 사건</t>
  </si>
  <si>
    <t>고대 지하수로</t>
  </si>
  <si>
    <t>영원의 불꽃</t>
  </si>
  <si>
    <t>고대 왕국 노부스</t>
  </si>
  <si>
    <t>도전의 탑 탐색</t>
  </si>
  <si>
    <t>모드!$R:$BZ</t>
  </si>
  <si>
    <t>Unique</t>
  </si>
  <si>
    <t>생명의 물약 Ⅰ</t>
  </si>
  <si>
    <t>생명의 물약 Ⅱ</t>
  </si>
  <si>
    <t>생명의 물약 Ⅲ</t>
  </si>
  <si>
    <t>생명의 물약 Ⅳ</t>
  </si>
  <si>
    <t>생명의 물약 Ⅴ</t>
  </si>
  <si>
    <t>정신의 물약 Ⅰ</t>
  </si>
  <si>
    <t>정신의 물약 Ⅱ</t>
  </si>
  <si>
    <t>정신의 물약 Ⅲ</t>
  </si>
  <si>
    <t>정신의 물약 Ⅳ</t>
  </si>
  <si>
    <t>정신의 물약 Ⅴ</t>
  </si>
  <si>
    <t>특수 성장의 비밀</t>
  </si>
  <si>
    <t>하급 골드 상자</t>
  </si>
  <si>
    <t>중급 골드 상자</t>
  </si>
  <si>
    <t>상급 골드 상자</t>
  </si>
  <si>
    <t>불안정한 차원의 문</t>
  </si>
  <si>
    <t>에델 기사단</t>
  </si>
  <si>
    <t>징벌단</t>
  </si>
  <si>
    <t>이변</t>
  </si>
  <si>
    <t>정화의 기운</t>
  </si>
  <si>
    <t>사라지는 풍요의 땅</t>
  </si>
  <si>
    <t>코포라 성 지하수로</t>
  </si>
  <si>
    <t>고대 왕국의 잔재</t>
  </si>
  <si>
    <t>그라티오 상회</t>
  </si>
  <si>
    <t>여명의 레크리아 평원</t>
  </si>
  <si>
    <t>광기의 베누스 지구</t>
  </si>
  <si>
    <t>iRewardTechnicalExp</t>
  </si>
  <si>
    <t>bSendGuildStorage</t>
  </si>
  <si>
    <t>iGuildRewardEXP</t>
  </si>
  <si>
    <t>iGuildContributiveness</t>
  </si>
  <si>
    <t>길드 창고 전송 여부</t>
  </si>
  <si>
    <t>길드 경험치</t>
  </si>
  <si>
    <t>길드 공헌도</t>
  </si>
  <si>
    <t>길드 창고 테스트_아이템</t>
  </si>
  <si>
    <t>길드 보상 테스트_ 길드 경험치</t>
  </si>
  <si>
    <t>길드 보상 테스트_ 길드 공헌도</t>
  </si>
  <si>
    <t>None</t>
    <phoneticPr fontId="1" type="noConversion"/>
  </si>
  <si>
    <t>결투장 주간 보상</t>
  </si>
  <si>
    <t>결투장 주간 보상_01</t>
    <phoneticPr fontId="1" type="noConversion"/>
  </si>
  <si>
    <t>결투장 주간 보상_02</t>
  </si>
  <si>
    <t>결투장 주간 보상_03</t>
  </si>
  <si>
    <t>결투장 주간 보상_04</t>
  </si>
  <si>
    <t>결투장 주간 보상_05</t>
  </si>
  <si>
    <t>결투장 주간 보상_06</t>
  </si>
  <si>
    <t>결투장 주간 보상_07</t>
  </si>
  <si>
    <t>결투장 주간 보상_08</t>
  </si>
  <si>
    <t>결투장 주간 보상_09</t>
  </si>
  <si>
    <t>결투장 주간 보상_10</t>
  </si>
  <si>
    <t>결투장 주간 보상_11</t>
  </si>
  <si>
    <t>결투장 주간 보상_12</t>
  </si>
  <si>
    <t>무기 연마제</t>
  </si>
  <si>
    <t>방어구 연마제</t>
  </si>
  <si>
    <t>장신구 연마제</t>
  </si>
  <si>
    <t>보석 연마제</t>
  </si>
  <si>
    <t>특수 성장력 최대치를 10 증가시켜 줍니다.</t>
  </si>
  <si>
    <t>특수 성장력 최대치를 20 증가시켜 줍니다.</t>
  </si>
  <si>
    <t>그늘진 오솔길</t>
  </si>
  <si>
    <t>가리워진 숲</t>
  </si>
  <si>
    <t>위장자의 길</t>
  </si>
  <si>
    <t>무기</t>
  </si>
  <si>
    <t>길드 보상</t>
  </si>
  <si>
    <t>길드</t>
    <phoneticPr fontId="1" type="noConversion"/>
  </si>
  <si>
    <t>iGuildItemID</t>
    <phoneticPr fontId="1" type="noConversion"/>
  </si>
  <si>
    <t>길드</t>
    <phoneticPr fontId="1" type="noConversion"/>
  </si>
  <si>
    <t>iGuildItemID</t>
    <phoneticPr fontId="1" type="noConversion"/>
  </si>
  <si>
    <t>길드</t>
    <phoneticPr fontId="1" type="noConversion"/>
  </si>
  <si>
    <t>iGuildItemID</t>
    <phoneticPr fontId="1" type="noConversion"/>
  </si>
  <si>
    <t xml:space="preserve">결투장 일일 1번째 보상 </t>
  </si>
  <si>
    <t>결투장 일일 2번째 보상</t>
  </si>
  <si>
    <t>결투장 일일 3번째 보상</t>
  </si>
  <si>
    <t>결투장 일일 4번째 보상</t>
  </si>
  <si>
    <t>결투장 일일 5번째 보상</t>
  </si>
  <si>
    <t>결투장 일일 6번째 보상</t>
  </si>
  <si>
    <t>결투장 일일 7번째 보상</t>
  </si>
  <si>
    <t>결투장 일일 8번째 보상</t>
  </si>
  <si>
    <t>결투장 일일 9번째 보상</t>
  </si>
  <si>
    <t>결투장 일일 10번째 보상</t>
  </si>
  <si>
    <t>분쟁전 참가 보상</t>
    <phoneticPr fontId="1" type="noConversion"/>
  </si>
  <si>
    <t>분쟁전 승리 보상</t>
    <phoneticPr fontId="1" type="noConversion"/>
  </si>
  <si>
    <t>분쟁전 순위 보상_01</t>
    <phoneticPr fontId="1" type="noConversion"/>
  </si>
  <si>
    <t>분쟁전 순위 보상_02</t>
  </si>
  <si>
    <t>분쟁전 순위 보상_03</t>
  </si>
  <si>
    <t>분쟁전 순위 보상_04</t>
  </si>
  <si>
    <t>분쟁전 순위 보상_05</t>
  </si>
  <si>
    <t>분쟁전 순위 보상_06</t>
  </si>
  <si>
    <t>분쟁전 순위 보상_07</t>
  </si>
  <si>
    <t>분쟁전 순위 보상_08</t>
  </si>
  <si>
    <t>분쟁전 순위 보상_09</t>
  </si>
  <si>
    <t>분쟁전 순위 보상_10</t>
  </si>
  <si>
    <t>분쟁전 순위 보상_11</t>
  </si>
  <si>
    <t>분쟁전 순위 보상_12</t>
  </si>
  <si>
    <t>분쟁전 순위 보상_13</t>
  </si>
  <si>
    <t>분쟁전 순위 보상_14</t>
  </si>
  <si>
    <t>분쟁전 순위 보상_15</t>
  </si>
  <si>
    <t>친구 인사하기</t>
    <phoneticPr fontId="1" type="noConversion"/>
  </si>
  <si>
    <t>분쟁전 순위 보상</t>
  </si>
  <si>
    <t>길드 출석보상 1명 이상</t>
    <phoneticPr fontId="1" type="noConversion"/>
  </si>
  <si>
    <t>길드 출석보상 10명 이상</t>
    <phoneticPr fontId="1" type="noConversion"/>
  </si>
  <si>
    <t>길드 출석보상 20명 이상</t>
    <phoneticPr fontId="1" type="noConversion"/>
  </si>
  <si>
    <t>길드 출석보상 30명 이상</t>
    <phoneticPr fontId="1" type="noConversion"/>
  </si>
  <si>
    <t>길드 출석보상 40명 이상</t>
    <phoneticPr fontId="1" type="noConversion"/>
  </si>
  <si>
    <t>길드 업적 보상_길드 보상</t>
    <phoneticPr fontId="1" type="noConversion"/>
  </si>
  <si>
    <t>GuildCoin</t>
    <phoneticPr fontId="1" type="noConversion"/>
  </si>
  <si>
    <t>GuildCoin</t>
    <phoneticPr fontId="1" type="noConversion"/>
  </si>
  <si>
    <t>GuildCoin</t>
    <phoneticPr fontId="1" type="noConversion"/>
  </si>
  <si>
    <t>GuildCoin</t>
    <phoneticPr fontId="1" type="noConversion"/>
  </si>
  <si>
    <t>결투장 일일 보상_01_골드</t>
  </si>
  <si>
    <t>결투장 일일 보상_02_골드</t>
  </si>
  <si>
    <t>결투장 일일 보상_03_골드</t>
  </si>
  <si>
    <t>결투장 일일 보상_04_골드</t>
  </si>
  <si>
    <t>결투장 일일 보상_05_골드</t>
  </si>
  <si>
    <t>결투장 일일 보상_06_골드</t>
  </si>
  <si>
    <t>결투장 일일 보상_07_골드</t>
  </si>
  <si>
    <t>결투장 일일 보상_08_골드</t>
  </si>
  <si>
    <t>결투장 일일 보상_09_골드</t>
  </si>
  <si>
    <t>분쟁전 순위 보상_16</t>
    <phoneticPr fontId="1" type="noConversion"/>
  </si>
  <si>
    <t>마력 룬</t>
  </si>
  <si>
    <t>고급 마력 룬</t>
  </si>
  <si>
    <t>분쟁전 결과</t>
  </si>
  <si>
    <t>#_Goods</t>
    <phoneticPr fontId="1" type="noConversion"/>
  </si>
  <si>
    <t>FtbGoods_Base</t>
    <phoneticPr fontId="1" type="noConversion"/>
  </si>
  <si>
    <t>GuildCoin</t>
  </si>
  <si>
    <t>GoldGuild</t>
  </si>
  <si>
    <t>길드 던전 클리어 보상_1401</t>
    <phoneticPr fontId="1" type="noConversion"/>
  </si>
  <si>
    <t>길드 던전 클리어 보상_1402</t>
    <phoneticPr fontId="1" type="noConversion"/>
  </si>
  <si>
    <t>길드 던전 클리어 보상_1403</t>
    <phoneticPr fontId="1" type="noConversion"/>
  </si>
  <si>
    <t>길드 던전 클리어 보상_1404</t>
  </si>
  <si>
    <t>길드 던전 클리어 보상_1405</t>
  </si>
  <si>
    <t>길드 던전 클리어 보상_1501</t>
    <phoneticPr fontId="1" type="noConversion"/>
  </si>
  <si>
    <t>길드 던전 클리어 보상_1502</t>
    <phoneticPr fontId="1" type="noConversion"/>
  </si>
  <si>
    <t>길드 던전 클리어 보상_1503</t>
  </si>
  <si>
    <t>길드 던전 클리어 보상_1504</t>
  </si>
  <si>
    <t>길드 던전 클리어 보상_1505</t>
  </si>
  <si>
    <t>길드 던전 개인 참여 보상_1401</t>
  </si>
  <si>
    <t>길드 던전 개인 참여 보상_1402</t>
  </si>
  <si>
    <t>길드 던전 개인 참여 보상_1403</t>
  </si>
  <si>
    <t>길드 던전 개인 참여 보상_1404</t>
  </si>
  <si>
    <t>길드 던전 개인 참여 보상_1405</t>
  </si>
  <si>
    <t>길드 던전 개인 참여 보상_1501</t>
  </si>
  <si>
    <t>길드 던전 개인 참여 보상_1502</t>
  </si>
  <si>
    <t>길드 던전 개인 참여 보상_1503</t>
  </si>
  <si>
    <t>길드 던전 개인 참여 보상_1504</t>
  </si>
  <si>
    <t>길드 던전 개인 참여 보상_1505</t>
  </si>
  <si>
    <t>길드 던전 개인 미참여 보상_1401</t>
  </si>
  <si>
    <t>길드 던전 개인 미참여 보상_1402</t>
  </si>
  <si>
    <t>길드 던전 개인 미참여 보상_1403</t>
  </si>
  <si>
    <t>길드 던전 개인 미참여 보상_1404</t>
  </si>
  <si>
    <t>길드 던전 개인 미참여 보상_1405</t>
  </si>
  <si>
    <t>길드 던전 개인 미참여 보상_1501</t>
  </si>
  <si>
    <t>길드 던전 개인 미참여 보상_1502</t>
  </si>
  <si>
    <t>길드 던전 개인 미참여 보상_1503</t>
  </si>
  <si>
    <t>길드 던전 개인 미참여 보상_1504</t>
  </si>
  <si>
    <t>길드 던전 개인 미참여 보상_1505</t>
  </si>
  <si>
    <t>Gold</t>
    <phoneticPr fontId="1" type="noConversion"/>
  </si>
  <si>
    <t>None</t>
    <phoneticPr fontId="1" type="noConversion"/>
  </si>
  <si>
    <t>길드 업적 보상_개인 보상 1_1</t>
    <phoneticPr fontId="1" type="noConversion"/>
  </si>
  <si>
    <t>길드 업적 보상_개인 보상 1_2</t>
    <phoneticPr fontId="1" type="noConversion"/>
  </si>
  <si>
    <t>GuildCoin</t>
    <phoneticPr fontId="1" type="noConversion"/>
  </si>
  <si>
    <t>수상한 괴물 맹수</t>
  </si>
  <si>
    <t>비열한 지옥개</t>
  </si>
  <si>
    <t>굶주린 지옥곰</t>
  </si>
  <si>
    <t>튼튼한 나무 괴물</t>
  </si>
  <si>
    <t>괴물 습격자</t>
  </si>
  <si>
    <t>잔혹한 와이번</t>
  </si>
  <si>
    <t>끈질긴 나무 괴물</t>
  </si>
  <si>
    <t>난폭한 괴수</t>
  </si>
  <si>
    <t>광폭한 괴물 버섯</t>
  </si>
  <si>
    <t>야만스러운 방해자</t>
  </si>
  <si>
    <t>악독한 괴물</t>
  </si>
  <si>
    <t>포악한 괴물</t>
  </si>
  <si>
    <t>비열한 와이번</t>
  </si>
  <si>
    <t>난폭한 방해자</t>
  </si>
  <si>
    <t>썩어가는 괴물 버섯</t>
  </si>
  <si>
    <t>포악한 지옥 거미</t>
  </si>
  <si>
    <t>떠도는 망령</t>
  </si>
  <si>
    <t>배회하는 스켈레톤 워리어</t>
  </si>
  <si>
    <t>타락한 와이번</t>
  </si>
  <si>
    <t>시트 플랜트</t>
  </si>
  <si>
    <t>광포한 악마</t>
  </si>
  <si>
    <t>갈망하는 원혼</t>
  </si>
  <si>
    <t>방황하는 오크 정찰병</t>
  </si>
  <si>
    <t>전원 공급 장치</t>
  </si>
  <si>
    <t>원한 깊은 망령</t>
  </si>
  <si>
    <t>저주받은 스켈레톤 워리어</t>
  </si>
  <si>
    <t>돌연변이 지옥 거미</t>
  </si>
  <si>
    <t>성난 와이번</t>
  </si>
  <si>
    <t>경계하는 악마</t>
  </si>
  <si>
    <t>광기에 찬 망령</t>
  </si>
  <si>
    <t>퇴화한 시트 플랜트</t>
  </si>
  <si>
    <t>경계하는 오크 경비병</t>
  </si>
  <si>
    <t>성난 지옥 거미</t>
  </si>
  <si>
    <t>방황하는 와이번</t>
  </si>
  <si>
    <t>치명적인 시트 플랜트</t>
  </si>
  <si>
    <t>붉은 오크 보초병</t>
  </si>
  <si>
    <t>저주받은 수액 지옥 거미</t>
  </si>
  <si>
    <t>붉은 오크 전투병</t>
  </si>
  <si>
    <t>허기진 와이번</t>
  </si>
  <si>
    <t>붉은 오크 정찰병</t>
  </si>
  <si>
    <t>붉은 오크 훈련병</t>
  </si>
  <si>
    <t>메마른 시트 플랜트</t>
  </si>
  <si>
    <t>무자비한 검독수리 수컷</t>
  </si>
  <si>
    <t>부식된 지옥 거미</t>
  </si>
  <si>
    <t>사악한 지옥 망령</t>
  </si>
  <si>
    <t>절망하는 망령</t>
  </si>
  <si>
    <t>브라우니 파수꾼</t>
  </si>
  <si>
    <t>리자드맨 수색병</t>
  </si>
  <si>
    <t>푸른 송곳 와이번</t>
  </si>
  <si>
    <t>속박당한 악마</t>
  </si>
  <si>
    <t>검은 가면의 정찰병</t>
  </si>
  <si>
    <t>징벌단 조장</t>
  </si>
  <si>
    <t>브라우니 약탈자</t>
  </si>
  <si>
    <t>브라우니 함정꾼</t>
  </si>
  <si>
    <t>습격당한 야영지</t>
  </si>
  <si>
    <t>리자드맨 약탈병</t>
  </si>
  <si>
    <t>리자드맨 보초병</t>
  </si>
  <si>
    <t>브라우니 전투병</t>
  </si>
  <si>
    <t>가시뿔 와이번</t>
  </si>
  <si>
    <t>절규하는 악마</t>
  </si>
  <si>
    <t>잔인한 렌테르</t>
  </si>
  <si>
    <t>오우거 척후병</t>
  </si>
  <si>
    <t>칼날 트롤 경계병</t>
  </si>
  <si>
    <t>오우거 전사</t>
  </si>
  <si>
    <t>사악한 서큐버스</t>
  </si>
  <si>
    <t>음울한 망령</t>
  </si>
  <si>
    <t>광기에 찬 악마</t>
  </si>
  <si>
    <t>오우거 사냥꾼</t>
  </si>
  <si>
    <t>칼날 트롤 척후병</t>
  </si>
  <si>
    <t>마력에 중독된 망령</t>
  </si>
  <si>
    <t>오우거 감시자</t>
  </si>
  <si>
    <t>성난 망령</t>
  </si>
  <si>
    <t>허기진 악령</t>
  </si>
  <si>
    <t>절망에 찬 악마</t>
  </si>
  <si>
    <t>광포한 브라우니</t>
  </si>
  <si>
    <t>사악한 브라우니</t>
  </si>
  <si>
    <t>폭주하는 야생 갈색곰</t>
  </si>
  <si>
    <t>타락한 브라우니</t>
  </si>
  <si>
    <t>음산한 도플갱어</t>
  </si>
  <si>
    <t>잔악한 머미</t>
  </si>
  <si>
    <t>루틸루스 오크 투사</t>
  </si>
  <si>
    <t>증식하는 도플갱어</t>
  </si>
  <si>
    <t>리자드맨 정찰병</t>
  </si>
  <si>
    <t>저주받은 핏빛 거미</t>
  </si>
  <si>
    <t>동요하는 역병 들개</t>
  </si>
  <si>
    <t>광폭한 아르델 악마</t>
  </si>
  <si>
    <t>사막 코볼트 척후병</t>
  </si>
  <si>
    <t>부식하는 머미</t>
  </si>
  <si>
    <t>루틸루스 리자드맨 전투병</t>
  </si>
  <si>
    <t>루틸루스 리자드맨 정찰병</t>
  </si>
  <si>
    <t>루틸루스 오크 경계병</t>
  </si>
  <si>
    <t>루틸루스 오크 감시병</t>
  </si>
  <si>
    <t>썩어가는 지옥 들개</t>
  </si>
  <si>
    <t>새끼 맹독 전갈</t>
  </si>
  <si>
    <t>코볼트 경계병</t>
  </si>
  <si>
    <t>루틸루스 오크 전사</t>
  </si>
  <si>
    <t>코볼트 약탈꾼</t>
  </si>
  <si>
    <t>사나운 맹독 전갈</t>
  </si>
  <si>
    <t>루틸루스 오크 전투병</t>
  </si>
  <si>
    <t>폭주하는 숲지기</t>
  </si>
  <si>
    <t>미쳐 날뛰는 숲의 요정</t>
  </si>
  <si>
    <t>저주받은 도플갱어</t>
  </si>
  <si>
    <t>포악한 늪지 괴물</t>
  </si>
  <si>
    <t>변이 식인 식물</t>
  </si>
  <si>
    <t>속박되지 않은 도플갱어</t>
  </si>
  <si>
    <t>메말라가는 숲지기</t>
  </si>
  <si>
    <t>강철의 엔시스</t>
  </si>
  <si>
    <t>광기의 렌테르</t>
  </si>
  <si>
    <t>흡혈하는 기생 식물</t>
  </si>
  <si>
    <t>음울한 악몽의 감시자</t>
  </si>
  <si>
    <t>트루쿨 오크 수색병</t>
  </si>
  <si>
    <t>트루쿨 오크 경계병</t>
  </si>
  <si>
    <t>타락한 숲의 요정</t>
  </si>
  <si>
    <t>징벌단 척후병</t>
  </si>
  <si>
    <t>징벌단 전투병</t>
  </si>
  <si>
    <t>굴복한 뱀파이어</t>
  </si>
  <si>
    <t>비열한 악몽의 그림자</t>
  </si>
  <si>
    <t>죽어가는 숲의 요정</t>
  </si>
  <si>
    <t>트루쿨 오크 전사</t>
  </si>
  <si>
    <t>도륙하는 시체 포식충</t>
  </si>
  <si>
    <t>굶주린 포르기네</t>
  </si>
  <si>
    <t>난폭한 아르델 악마</t>
  </si>
  <si>
    <t>징벌단 추적병</t>
  </si>
  <si>
    <t>그란디스 포식자</t>
  </si>
  <si>
    <t>그란디스 침략자</t>
  </si>
  <si>
    <t>트루쿨 오크 순찰병</t>
  </si>
  <si>
    <t>사나운 와일드 맨</t>
  </si>
  <si>
    <t>싸이클롭스 경계병</t>
  </si>
  <si>
    <t>외눈박이 싸이클롭스</t>
  </si>
  <si>
    <t>겁에 질린 싸이클롭스 졸병</t>
  </si>
  <si>
    <t>징벌단 돌격병</t>
  </si>
  <si>
    <t>방어</t>
  </si>
  <si>
    <t>일반 장식 교환권</t>
  </si>
  <si>
    <t>상급 장식 교환권</t>
  </si>
  <si>
    <t>최상급 장식 교환권</t>
  </si>
  <si>
    <t>일반 성물 교환권</t>
  </si>
  <si>
    <t>상급 성물 교환권</t>
  </si>
  <si>
    <t>최상급 성물 교환권</t>
  </si>
  <si>
    <t>일반 메달 교환권</t>
  </si>
  <si>
    <t>상급 메달 교환권</t>
  </si>
  <si>
    <t>최상급 메달 교환권</t>
  </si>
  <si>
    <t>일반 장비 상자</t>
  </si>
  <si>
    <t>고급 장비 상자</t>
  </si>
  <si>
    <t>희귀 장비 상자</t>
  </si>
  <si>
    <t>영웅 장비 상자</t>
  </si>
  <si>
    <t>전설 장비 상자</t>
  </si>
  <si>
    <t>채집 재료 상자</t>
  </si>
  <si>
    <t>채광 재료 상자</t>
  </si>
  <si>
    <t>낚시 재료 상자</t>
  </si>
  <si>
    <t>눈내리는 숲</t>
  </si>
  <si>
    <t>리자드 동맹 주둔지</t>
  </si>
  <si>
    <t>일반 무기 상자_Nor</t>
  </si>
  <si>
    <t>!</t>
    <phoneticPr fontId="1" type="noConversion"/>
  </si>
  <si>
    <t>특수물약_1</t>
  </si>
  <si>
    <t>특수물약_2</t>
  </si>
  <si>
    <t>퀘스트!$C:$BZ</t>
  </si>
  <si>
    <t>퀘스트!$C$3:$BZ$3</t>
  </si>
  <si>
    <t>퀘스트!$R:$BZ</t>
  </si>
  <si>
    <t>퀘스트!$R$3:$BZ$3</t>
  </si>
  <si>
    <t>No.</t>
  </si>
  <si>
    <t>eDifficultyType</t>
  </si>
  <si>
    <t>Easy</t>
  </si>
  <si>
    <t>Hard</t>
  </si>
  <si>
    <t>VeryHard</t>
  </si>
  <si>
    <t>Hell</t>
  </si>
  <si>
    <t>보상</t>
  </si>
  <si>
    <t>A:AZ</t>
    <phoneticPr fontId="1" type="noConversion"/>
  </si>
  <si>
    <t>iDuelEntryRank</t>
  </si>
  <si>
    <t>iDuelEntryRewardID</t>
  </si>
  <si>
    <t>iDailyDuelCount</t>
  </si>
  <si>
    <t>iDailyDuelRewardID</t>
  </si>
  <si>
    <t>iRankInterval_Max</t>
  </si>
  <si>
    <t>iDuelWeeklyRewardID</t>
  </si>
  <si>
    <t>제련상자_1</t>
  </si>
  <si>
    <t>Tid</t>
  </si>
  <si>
    <t>Gold</t>
    <phoneticPr fontId="1" type="noConversion"/>
  </si>
  <si>
    <t>결투장 주간</t>
    <phoneticPr fontId="1" type="noConversion"/>
  </si>
  <si>
    <t>eRewardType</t>
  </si>
  <si>
    <t>iConflictRewardID</t>
  </si>
  <si>
    <t>Participation</t>
  </si>
  <si>
    <t>Win</t>
  </si>
  <si>
    <t>Lose</t>
  </si>
  <si>
    <t>iConflictRankInter_Max</t>
  </si>
  <si>
    <t>iConflictRankRewardID</t>
  </si>
  <si>
    <t>strBossNameID</t>
  </si>
  <si>
    <t>분쟁전 결과</t>
    <phoneticPr fontId="1" type="noConversion"/>
  </si>
  <si>
    <t>분쟁전 순위</t>
    <phoneticPr fontId="1" type="noConversion"/>
  </si>
  <si>
    <t>길드 던전 클리어</t>
    <phoneticPr fontId="1" type="noConversion"/>
  </si>
  <si>
    <t>길드 개인 참여</t>
    <phoneticPr fontId="1" type="noConversion"/>
  </si>
  <si>
    <t>길드 개인 미참여</t>
    <phoneticPr fontId="1" type="noConversion"/>
  </si>
  <si>
    <t>!</t>
    <phoneticPr fontId="1" type="noConversion"/>
  </si>
  <si>
    <t>!</t>
    <phoneticPr fontId="1" type="noConversion"/>
  </si>
  <si>
    <t>iTaskTargetID</t>
  </si>
  <si>
    <t>RewardGroupID</t>
  </si>
  <si>
    <t>괴상한 습격자</t>
  </si>
  <si>
    <t>주술이 걸린 망령</t>
  </si>
  <si>
    <t>잔혹한 악마</t>
  </si>
  <si>
    <t>오우거 전투병</t>
  </si>
  <si>
    <t>갈망하는 머미</t>
  </si>
  <si>
    <t>검독수리 둥지 내 적 처치</t>
  </si>
  <si>
    <t>레크리아 평원 내 적 처치</t>
  </si>
  <si>
    <t>코포라 내 적 처치</t>
  </si>
  <si>
    <t>베누스 지구 내 적 처치</t>
  </si>
  <si>
    <t>프로리온 협곡 내 적 처치</t>
  </si>
  <si>
    <t>엑포르 상업지구 내 적 처치</t>
  </si>
  <si>
    <t>레기움 내 적 처치</t>
  </si>
  <si>
    <t>레기움 가도 내 적 처치</t>
  </si>
  <si>
    <t>Game Design\50.밸런스_컨셉</t>
  </si>
  <si>
    <t>iLevel</t>
  </si>
  <si>
    <t>Exp</t>
    <phoneticPr fontId="1" type="noConversion"/>
  </si>
  <si>
    <t>eCardGradeType</t>
  </si>
  <si>
    <t>iCardRewardID</t>
  </si>
  <si>
    <t>A:BZ</t>
    <phoneticPr fontId="1" type="noConversion"/>
  </si>
  <si>
    <t>특수 성장의 비밀_Nor</t>
  </si>
  <si>
    <t>튜토리얼 완료 보상(재화)</t>
  </si>
  <si>
    <t>튜토리얼 완료 보상(고급 무기)</t>
  </si>
  <si>
    <t>아이템레벨업 지급용(재료 아이템)</t>
  </si>
  <si>
    <t>레벨업 튜토리얼 완료 보상(고급 갑옷)</t>
  </si>
  <si>
    <t>아이템 강화 지급용(재료 아이템)</t>
  </si>
  <si>
    <t>아이템 합성 지급용(재료 아이템)</t>
  </si>
  <si>
    <t>합성 튜토리얼 완료 보상(고급 반지)</t>
  </si>
  <si>
    <t>아이템 승급 지급용(재료 아이템)</t>
  </si>
  <si>
    <t>승급 튜토리얼 완료 보상(고급 목걸이)</t>
  </si>
  <si>
    <t>슬롯 강화 지급용(무기 슬롯 강화석)</t>
  </si>
  <si>
    <t>슬롯 강화 튜토리얼 완료 보상(고급 귀걸이)</t>
  </si>
  <si>
    <t>보석 튜토리얼 지급 - 대상(고급 치명보석)</t>
  </si>
  <si>
    <t>보석 튜토리얼 지급 - 재료(고급 치명보석)</t>
  </si>
  <si>
    <t>보석 튜토리얼 지급 - 장착(희귀 반지)</t>
  </si>
  <si>
    <t>무기연마_2</t>
  </si>
  <si>
    <t>무기연마_3</t>
  </si>
  <si>
    <t>무기연마_4</t>
  </si>
  <si>
    <t>무기연마_5</t>
  </si>
  <si>
    <t>방어연마_2</t>
  </si>
  <si>
    <t>방어연마_3</t>
  </si>
  <si>
    <t>방어연마_4</t>
  </si>
  <si>
    <t>방어연마_5</t>
  </si>
  <si>
    <t>장식연마_2</t>
  </si>
  <si>
    <t>장식연마_3</t>
  </si>
  <si>
    <t>장식연마_4</t>
  </si>
  <si>
    <t>장식연마_5</t>
  </si>
  <si>
    <t>보석연마_2</t>
  </si>
  <si>
    <t>보석연마_3</t>
  </si>
  <si>
    <t>보석연마_4</t>
  </si>
  <si>
    <t>보석연마_5</t>
  </si>
  <si>
    <t>FtbItem_Growth</t>
  </si>
  <si>
    <t>#_Gro</t>
    <phoneticPr fontId="1" type="noConversion"/>
  </si>
  <si>
    <t>#_0</t>
    <phoneticPr fontId="1" type="noConversion"/>
  </si>
  <si>
    <t>무연마_1</t>
  </si>
  <si>
    <t>무연마_2</t>
  </si>
  <si>
    <t>무연마_3</t>
  </si>
  <si>
    <t>무연마_4</t>
  </si>
  <si>
    <t>무연마_5</t>
  </si>
  <si>
    <t>방어_1</t>
  </si>
  <si>
    <t>방어_2</t>
  </si>
  <si>
    <t>방어_3</t>
  </si>
  <si>
    <t>방어_4</t>
  </si>
  <si>
    <t>방어_5</t>
  </si>
  <si>
    <t>방연마_1</t>
  </si>
  <si>
    <t>방연마_2</t>
  </si>
  <si>
    <t>방연마_3</t>
  </si>
  <si>
    <t>방연마_4</t>
  </si>
  <si>
    <t>방연마_5</t>
  </si>
  <si>
    <t>장식_1</t>
  </si>
  <si>
    <t>장식_2</t>
  </si>
  <si>
    <t>장식_3</t>
  </si>
  <si>
    <t>장식_4</t>
  </si>
  <si>
    <t>장식_5</t>
  </si>
  <si>
    <t>장연마_1</t>
  </si>
  <si>
    <t>장연마_2</t>
  </si>
  <si>
    <t>장연마_3</t>
  </si>
  <si>
    <t>장연마_4</t>
  </si>
  <si>
    <t>장연마_5</t>
  </si>
  <si>
    <t>보연마_1</t>
  </si>
  <si>
    <t>보연마_2</t>
  </si>
  <si>
    <t>보연마_3</t>
  </si>
  <si>
    <t>보연마_4</t>
  </si>
  <si>
    <t>보연마_5</t>
  </si>
  <si>
    <t>None</t>
    <phoneticPr fontId="1" type="noConversion"/>
  </si>
  <si>
    <t>간이 접수처</t>
  </si>
  <si>
    <t>기록관의 오두막</t>
  </si>
  <si>
    <t>중앙 대피소</t>
  </si>
  <si>
    <t>내려앉은 분지</t>
  </si>
  <si>
    <t>노부스의 잔흔</t>
  </si>
  <si>
    <t>헤일리의 걱정</t>
  </si>
  <si>
    <t>인부의 증언</t>
  </si>
  <si>
    <t>대피소의 진실</t>
  </si>
  <si>
    <t>환경 조사원의 기록</t>
  </si>
  <si>
    <t>무너진 방책</t>
  </si>
  <si>
    <t>역사의 이면</t>
  </si>
  <si>
    <t>폭주하는 야생 곰</t>
  </si>
  <si>
    <t>마력 중독 스켈레톤</t>
  </si>
  <si>
    <t>카우프 상단의 위기</t>
  </si>
  <si>
    <t>카우프 상단의 방식</t>
  </si>
  <si>
    <t>대피소의 운영 방침</t>
  </si>
  <si>
    <t>알케도니아의 존속</t>
  </si>
  <si>
    <t>노랑 영양 버섯</t>
  </si>
  <si>
    <t>자수정 원석</t>
  </si>
  <si>
    <t>늑대의 형상</t>
  </si>
  <si>
    <t>푸른 원석 조각</t>
  </si>
  <si>
    <t>실버 아로와나</t>
  </si>
  <si>
    <t>영롱한 렌시아</t>
  </si>
  <si>
    <t>보호의 존재</t>
  </si>
  <si>
    <t>은둔자 타비안</t>
  </si>
  <si>
    <t>세르비오</t>
  </si>
  <si>
    <t>린가드</t>
  </si>
  <si>
    <t>국경 경계 초소</t>
  </si>
  <si>
    <t>슬픔의 골짜기</t>
  </si>
  <si>
    <t>협곡의 군사 기지</t>
  </si>
  <si>
    <t>수호자의 길</t>
  </si>
  <si>
    <t>신기루 요새의 결계</t>
  </si>
  <si>
    <t>새로운 변화의 흔적</t>
  </si>
  <si>
    <t>경계 강화 명령서</t>
  </si>
  <si>
    <t>오염 관리 기록서</t>
  </si>
  <si>
    <t>국경 경계 근무일지</t>
  </si>
  <si>
    <t>조사단의 보고서</t>
  </si>
  <si>
    <t>결계 관리 보고서</t>
  </si>
  <si>
    <t>어느 엘프의 기록</t>
  </si>
  <si>
    <t>역병 들개</t>
  </si>
  <si>
    <t>루틸루스 리자드맨</t>
  </si>
  <si>
    <t>루틸루스 정예병</t>
  </si>
  <si>
    <t>붉은 사막의 영향</t>
  </si>
  <si>
    <t>결계 관리의 비밀</t>
  </si>
  <si>
    <t>협곡의 지하 동굴</t>
  </si>
  <si>
    <t>은둔자의 흔적</t>
  </si>
  <si>
    <t>협곡의 전투</t>
  </si>
  <si>
    <t>황금 시클리드</t>
  </si>
  <si>
    <t>황홀한 모래 보석</t>
  </si>
  <si>
    <t>신기루 야생화</t>
  </si>
  <si>
    <t>매몰된 종잇조각</t>
  </si>
  <si>
    <t>고대 돌조각</t>
  </si>
  <si>
    <t>칼만 모래톱</t>
  </si>
  <si>
    <t>숲지기 장로의 거처</t>
  </si>
  <si>
    <t>엑포르 상단</t>
  </si>
  <si>
    <t>신성한 터전</t>
  </si>
  <si>
    <t>교역품 관리서</t>
  </si>
  <si>
    <t>실패의 기록</t>
  </si>
  <si>
    <t>변이 식물 조사서</t>
  </si>
  <si>
    <t>특별한 지원 정책</t>
  </si>
  <si>
    <t>진상 조사 보고서</t>
  </si>
  <si>
    <t>어느 요정의 기록</t>
  </si>
  <si>
    <t>밀거래 추적 일지</t>
  </si>
  <si>
    <t>허기진 도플 갱어</t>
  </si>
  <si>
    <t>위험한 식물</t>
  </si>
  <si>
    <t>독점 교역권의 영향</t>
  </si>
  <si>
    <t>상업 지구로의 변화</t>
  </si>
  <si>
    <t>벨킨스 상단</t>
  </si>
  <si>
    <t>드베르그 일족</t>
  </si>
  <si>
    <t>숲의 마력</t>
  </si>
  <si>
    <t>행운의 씨앗</t>
  </si>
  <si>
    <t>정화의 샘물</t>
  </si>
  <si>
    <t>고귀한 물새알</t>
  </si>
  <si>
    <t>만능 나뭇가지</t>
  </si>
  <si>
    <t>축복의 수정 조각</t>
  </si>
  <si>
    <t>정화의 조각상</t>
  </si>
  <si>
    <t>정착의 흔적</t>
  </si>
  <si>
    <t>길드 인사하기 보상</t>
  </si>
  <si>
    <t>길드 인사받기 보상</t>
  </si>
  <si>
    <t>무기연마_1</t>
  </si>
  <si>
    <t>방어연마_1</t>
  </si>
  <si>
    <t>장식연마_1</t>
  </si>
  <si>
    <t>캐릭터 업적 보상 재화2_테스트</t>
  </si>
  <si>
    <t>캐릭터 업적 보상 아이템_테스트</t>
  </si>
  <si>
    <t>캐릭터 업적 승급 보상 아이템_테스트</t>
  </si>
  <si>
    <t>캐릭터 업적 일일 보상 아이템1_테스트</t>
  </si>
  <si>
    <t>캐릭터 업적 일일 보상 아이템2_테스트</t>
  </si>
  <si>
    <t>특수 스킬 튜토리얼 지급(클래스 고유 아이템)</t>
    <phoneticPr fontId="1" type="noConversion"/>
  </si>
  <si>
    <t>특수 스킬 튜토리얼 지급(공용 아이템)</t>
    <phoneticPr fontId="1" type="noConversion"/>
  </si>
  <si>
    <t>None</t>
    <phoneticPr fontId="1" type="noConversion"/>
  </si>
  <si>
    <t>공격보석_2</t>
  </si>
  <si>
    <t>#</t>
    <phoneticPr fontId="1" type="noConversion"/>
  </si>
  <si>
    <t>빛나는 돌</t>
  </si>
  <si>
    <t>밝게 빛나는 돌입니다. 발견하는 것만으로도 큰 경험이 된다고 합니다.</t>
  </si>
  <si>
    <t>파괴자 굴라르</t>
  </si>
  <si>
    <t>업적 보상</t>
  </si>
  <si>
    <t>지역 의뢰</t>
    <phoneticPr fontId="1" type="noConversion"/>
  </si>
  <si>
    <t>퀘스트</t>
    <phoneticPr fontId="1" type="noConversion"/>
  </si>
  <si>
    <t>탐험</t>
    <phoneticPr fontId="1" type="noConversion"/>
  </si>
  <si>
    <t>모드</t>
  </si>
  <si>
    <t>모드</t>
    <phoneticPr fontId="1" type="noConversion"/>
  </si>
  <si>
    <t>대결</t>
    <phoneticPr fontId="1" type="noConversion"/>
  </si>
  <si>
    <t>임무</t>
    <phoneticPr fontId="1" type="noConversion"/>
  </si>
  <si>
    <t>컨텐츠</t>
  </si>
  <si>
    <t>컨텐츠</t>
    <phoneticPr fontId="1" type="noConversion"/>
  </si>
  <si>
    <t>달성보상</t>
  </si>
  <si>
    <t>심연의던전</t>
  </si>
  <si>
    <t>구분</t>
  </si>
  <si>
    <t>생명의 물약 Ⅰ_Nor</t>
  </si>
  <si>
    <t>무기 승급석_Nor</t>
  </si>
  <si>
    <t>일반 장비 상자_Nor</t>
  </si>
  <si>
    <t>무기 연마제_Nor</t>
  </si>
  <si>
    <t>정신의 물약 Ⅰ_Nor</t>
  </si>
  <si>
    <t>방어구 승급석_Nor</t>
  </si>
  <si>
    <t>고급 무기 상자_Hig</t>
  </si>
  <si>
    <t>하급 골드 상자_Nor</t>
  </si>
  <si>
    <t>Ep1 완료 보급 상자_Nor</t>
  </si>
  <si>
    <t>고급 장비 상자_Hig</t>
  </si>
  <si>
    <t>생명의 물약 Ⅱ_Hig</t>
  </si>
  <si>
    <t>고급 방어구 상자_Hig</t>
  </si>
  <si>
    <t>희귀 장비 상자_Rar</t>
  </si>
  <si>
    <t>방어구 연마제_Nor</t>
  </si>
  <si>
    <t>정신의 물약 Ⅱ_Hig</t>
  </si>
  <si>
    <t>Ep2 완료 보급 상자_Nor</t>
  </si>
  <si>
    <t>벤투스 소환석_Nor</t>
  </si>
  <si>
    <t>고급 장신구 상자_Hig</t>
  </si>
  <si>
    <t>무기 강화 주문서_Nor</t>
  </si>
  <si>
    <t>Ep3 완료 보급 상자_Nor</t>
  </si>
  <si>
    <t>희귀 무기 상자_Rar</t>
  </si>
  <si>
    <t>생명의 물약 Ⅲ_Rar</t>
  </si>
  <si>
    <t>방어구 강화 주문서_Nor</t>
  </si>
  <si>
    <t>정신의 물약 Ⅲ_Rar</t>
  </si>
  <si>
    <t>희귀 방어구 상자_Rar</t>
  </si>
  <si>
    <t>고급 보석 상자_Hig</t>
  </si>
  <si>
    <t>Ep4 완료 보급 상자_Nor</t>
  </si>
  <si>
    <t>희귀 장신구 상자_Rar</t>
  </si>
  <si>
    <t>중급 골드 상자_Hig</t>
  </si>
  <si>
    <t>영속의 목걸이_Nor</t>
  </si>
  <si>
    <t>Ep5 완료 보급 상자_Nor</t>
  </si>
  <si>
    <t>각인석_Nor</t>
  </si>
  <si>
    <t>영속의 반지_Nor</t>
  </si>
  <si>
    <t>생명의 물약 Ⅳ_Epi</t>
  </si>
  <si>
    <t>영속의 귀걸이_Nor</t>
  </si>
  <si>
    <t>정신의 물약 Ⅳ_Epi</t>
  </si>
  <si>
    <t>장신구 강화 주문서_Nor</t>
  </si>
  <si>
    <t>영속의 팔찌_Nor</t>
  </si>
  <si>
    <t>Ep6 완료 보급 상자_Nor</t>
  </si>
  <si>
    <t>오래된 침묵의 신발_Hig</t>
  </si>
  <si>
    <t>방어구 연마제_Hig</t>
  </si>
  <si>
    <t>무기 연마제_Hig</t>
  </si>
  <si>
    <t>영속의 곧은 목걸이_Hig</t>
  </si>
  <si>
    <t>영속의 곧은 반지_Hig</t>
  </si>
  <si>
    <t>영속의 곧은 귀걸이_Hig</t>
  </si>
  <si>
    <t>영속의 곧은 팔찌_Hig</t>
  </si>
  <si>
    <t>영속의 곧은 벨트_Hig</t>
  </si>
  <si>
    <t>특별한 침묵의 장갑_Rar</t>
  </si>
  <si>
    <t>상급 골드 상자_Rar</t>
  </si>
  <si>
    <t>무기 연마제_Rar</t>
  </si>
  <si>
    <t>방어구 연마제_Rar</t>
  </si>
  <si>
    <t>영웅 무기 선택 상자_Epi</t>
  </si>
  <si>
    <t>희귀 보석 상자_Rar</t>
  </si>
  <si>
    <t>영웅 반지 선택 상자_Epi</t>
  </si>
  <si>
    <t>생명의 물약 Ⅴ_Leg</t>
  </si>
  <si>
    <t>전설 신발 선택 상자_Leg</t>
  </si>
  <si>
    <t>전설 팔찌 선택 상자_Leg</t>
  </si>
  <si>
    <t>전설 무기 선택 상자_Leg</t>
  </si>
  <si>
    <t>장식교환_1</t>
  </si>
  <si>
    <t>일반 장식 교환권_Nor</t>
  </si>
  <si>
    <t>성물교환_1</t>
  </si>
  <si>
    <t>일반 성물 교환권_Nor</t>
  </si>
  <si>
    <t>메달교환_1</t>
  </si>
  <si>
    <t>일반 메달 교환권_Nor</t>
  </si>
  <si>
    <t>이동티켓</t>
  </si>
  <si>
    <t>특수 성장의 비밀_Hig</t>
  </si>
  <si>
    <t>도전의 탑 클리어</t>
  </si>
  <si>
    <t>요일 던전 클리어</t>
  </si>
  <si>
    <t>레이드 클리어</t>
  </si>
  <si>
    <t>길드 던전 클리어</t>
  </si>
  <si>
    <t>던전id</t>
  </si>
  <si>
    <t>레이드_S</t>
  </si>
  <si>
    <t>레이드_A</t>
  </si>
  <si>
    <t>레이드_B</t>
  </si>
  <si>
    <t>레이드_C</t>
  </si>
  <si>
    <t>보석상자_1</t>
  </si>
  <si>
    <t>길드 던전 개인 참여</t>
  </si>
  <si>
    <t>길드 던전 개인 미참여</t>
  </si>
  <si>
    <t>요일 던전 참여</t>
  </si>
  <si>
    <t>참여_3일</t>
  </si>
  <si>
    <t>영웅 보석 상자_Epi</t>
  </si>
  <si>
    <t>참여_5일</t>
  </si>
  <si>
    <t>참여_7일</t>
  </si>
  <si>
    <t>비동기 PvP 진입 보상</t>
  </si>
  <si>
    <t>비동기 PvP 일일 보상</t>
  </si>
  <si>
    <t>분쟁전 결과 보상</t>
  </si>
  <si>
    <t>1위 진입</t>
  </si>
  <si>
    <t>1회</t>
  </si>
  <si>
    <t>2위 진입</t>
  </si>
  <si>
    <t>2회</t>
  </si>
  <si>
    <t>3위 진입</t>
  </si>
  <si>
    <t>3회</t>
  </si>
  <si>
    <t>4위 진입</t>
  </si>
  <si>
    <t>4회</t>
  </si>
  <si>
    <t>5위 진입</t>
  </si>
  <si>
    <t>5회</t>
  </si>
  <si>
    <t>1위~</t>
  </si>
  <si>
    <t>2위~</t>
  </si>
  <si>
    <t>6위 진입</t>
  </si>
  <si>
    <t>6회</t>
  </si>
  <si>
    <t>3위~</t>
  </si>
  <si>
    <t>4위~</t>
  </si>
  <si>
    <t>7위 진입</t>
  </si>
  <si>
    <t>7회</t>
  </si>
  <si>
    <t>5위~</t>
  </si>
  <si>
    <t>6위~</t>
  </si>
  <si>
    <t>8위 진입</t>
  </si>
  <si>
    <t>8회</t>
  </si>
  <si>
    <t>7위~</t>
  </si>
  <si>
    <t>8위~</t>
  </si>
  <si>
    <t>9위 진입</t>
  </si>
  <si>
    <t>9회</t>
  </si>
  <si>
    <t>9위~</t>
  </si>
  <si>
    <t>10위~</t>
  </si>
  <si>
    <t>10위 진입</t>
  </si>
  <si>
    <t>10회</t>
  </si>
  <si>
    <t>11위~</t>
  </si>
  <si>
    <t>16위~</t>
  </si>
  <si>
    <t>20위 진입</t>
  </si>
  <si>
    <t>21위~</t>
  </si>
  <si>
    <t>31위~</t>
  </si>
  <si>
    <t>30위 진입</t>
  </si>
  <si>
    <t>41위~</t>
  </si>
  <si>
    <t>비동기 PvP 주간 보상</t>
  </si>
  <si>
    <t>51위~</t>
  </si>
  <si>
    <t>40위 진입</t>
  </si>
  <si>
    <t>50위 진입</t>
  </si>
  <si>
    <t>60위 진입</t>
  </si>
  <si>
    <t>70위 진입</t>
  </si>
  <si>
    <t>80위 진입</t>
  </si>
  <si>
    <t>90위 진입</t>
  </si>
  <si>
    <t>100위 진입</t>
  </si>
  <si>
    <t>200위 진입</t>
  </si>
  <si>
    <t>300위 진입</t>
  </si>
  <si>
    <t>400위 진입</t>
  </si>
  <si>
    <t>500위 진입</t>
  </si>
  <si>
    <t>600위 진입</t>
  </si>
  <si>
    <t>700위 진입</t>
  </si>
  <si>
    <t>800위 진입</t>
  </si>
  <si>
    <t>900위 진입</t>
  </si>
  <si>
    <t>1000위 진입</t>
  </si>
  <si>
    <t>1400위 진입</t>
  </si>
  <si>
    <t>1700위 진입</t>
  </si>
  <si>
    <t>2000위 진입</t>
  </si>
  <si>
    <t>2300위 진입</t>
  </si>
  <si>
    <t>2700위 진입</t>
  </si>
  <si>
    <t>3000위 진입</t>
  </si>
  <si>
    <t>3300위 진입</t>
  </si>
  <si>
    <t>3700위 진입</t>
  </si>
  <si>
    <t>4000위 진입</t>
  </si>
  <si>
    <t>4300위 진입</t>
  </si>
  <si>
    <t>4700위 진입</t>
  </si>
  <si>
    <t>5000위 진입</t>
  </si>
  <si>
    <t>5500위 진입</t>
  </si>
  <si>
    <t>6000위 진입</t>
  </si>
  <si>
    <t>6500위 진입</t>
  </si>
  <si>
    <t>7000위 진입</t>
  </si>
  <si>
    <t>7500위 진입</t>
  </si>
  <si>
    <t>8000위 진입</t>
  </si>
  <si>
    <t>8500위 진입</t>
  </si>
  <si>
    <t>9000위 진입</t>
  </si>
  <si>
    <t>9500위 진입</t>
  </si>
  <si>
    <t>9999위 진입</t>
  </si>
  <si>
    <t>토벌 보상</t>
  </si>
  <si>
    <t>지역 의뢰 보상</t>
  </si>
  <si>
    <t>고대 제단 보상</t>
  </si>
  <si>
    <t>지역 의뢰 보상 (불특정)</t>
  </si>
  <si>
    <t>업적 승급 보상</t>
  </si>
  <si>
    <t>몬스터 카드 보상</t>
  </si>
  <si>
    <t>iAchievementStep</t>
  </si>
  <si>
    <t>iAchievementCount</t>
  </si>
  <si>
    <t>iGradeUPRewardID</t>
  </si>
  <si>
    <t>!strGradeNameID</t>
  </si>
  <si>
    <t>대분류 '성장' 내부 업적 완료 횟수</t>
  </si>
  <si>
    <t>캐릭터 최대 레벨 달성</t>
  </si>
  <si>
    <t>캐릭터 최대 영웅 레벨 달성</t>
  </si>
  <si>
    <t>최대 전투력 달성</t>
  </si>
  <si>
    <t>최대 공격력 달성</t>
  </si>
  <si>
    <t>최대 방어력 달성</t>
  </si>
  <si>
    <t>iDailyRewardID_1</t>
  </si>
  <si>
    <t>최대 체력 달성</t>
  </si>
  <si>
    <t>메인 퀘스트 완료 횟수 달성</t>
  </si>
  <si>
    <t>전투 의뢰 완료 횟수 달성</t>
  </si>
  <si>
    <t>지역 퀘스트 완료 횟수 달성</t>
  </si>
  <si>
    <t>지역 임무 완료 횟수 달성</t>
  </si>
  <si>
    <t>스킬 포인트 누적 달성</t>
  </si>
  <si>
    <t>스킬 레벨업 횟수 달성</t>
  </si>
  <si>
    <t>스킬 레벨 달성</t>
  </si>
  <si>
    <t>탐험 카드 완료 횟수 달성</t>
  </si>
  <si>
    <t>iDailyRewardID_2</t>
  </si>
  <si>
    <t>탐험 카드 보유 개수 달성</t>
  </si>
  <si>
    <t>탐험 콜렉션 완료 횟수 달성</t>
  </si>
  <si>
    <t>탐험 보고 횟수 달성</t>
  </si>
  <si>
    <t>채집 숙련도 달성</t>
  </si>
  <si>
    <t>채광 숙련도 달성</t>
  </si>
  <si>
    <t>낚시 숙련도 달성</t>
  </si>
  <si>
    <t>공예술 숙련도 달성</t>
  </si>
  <si>
    <t>연금술 숙련도 달성</t>
  </si>
  <si>
    <t>요리 숙련도 달성</t>
  </si>
  <si>
    <t>아이템 납품 횟수</t>
  </si>
  <si>
    <t>특수 장착 아이템 교환 시도 횟수</t>
  </si>
  <si>
    <t>탑승형펫 보유 개수 달성</t>
  </si>
  <si>
    <t>탑승형펫 최대 레벨 달성</t>
  </si>
  <si>
    <t>각인 횟수 달성</t>
  </si>
  <si>
    <t>휘장 등급 달성</t>
  </si>
  <si>
    <t>총 플레이 시간 달성</t>
  </si>
  <si>
    <t>총 접속일 달성</t>
  </si>
  <si>
    <t>접속 보상 횟수 달성</t>
  </si>
  <si>
    <t>업적 등급 달성</t>
  </si>
  <si>
    <t>명예 등급 달성</t>
  </si>
  <si>
    <t>대분류 '아이템' 내부 업적 완료 횟수</t>
  </si>
  <si>
    <t>골드 획득량 달성</t>
  </si>
  <si>
    <t>길드토큰 획득량 달성</t>
  </si>
  <si>
    <t>골드 사용량 달성</t>
  </si>
  <si>
    <t>생산력 사용량 달성</t>
  </si>
  <si>
    <t>행동력 사용량 달성</t>
  </si>
  <si>
    <t>특수 성장력 사용량 달성</t>
  </si>
  <si>
    <t>소비 아이템 사용량 달성</t>
  </si>
  <si>
    <t>무기 획득량 달성</t>
  </si>
  <si>
    <t>방어구 획득량 달성</t>
  </si>
  <si>
    <t>장신구 획득량 달성</t>
  </si>
  <si>
    <t>보석 획득량 달성</t>
  </si>
  <si>
    <t>특수장착 획득량 달성</t>
  </si>
  <si>
    <t>스킬뱃지 획득량 달성</t>
  </si>
  <si>
    <t>무기 강화 성공 횟수 달성</t>
  </si>
  <si>
    <t>방어구 강화 성공 횟수 달성</t>
  </si>
  <si>
    <t>장신구 강화 성공 횟수 달성</t>
  </si>
  <si>
    <t>특수장착 강화 성공 횟수 달성</t>
  </si>
  <si>
    <t>무기 강화 실패 횟수 달성</t>
  </si>
  <si>
    <t>방어구 강화 실패 횟수 달성</t>
  </si>
  <si>
    <t>장신구 강화 실패 횟수 달성</t>
  </si>
  <si>
    <t>특수장착 강화 실패 횟수 달성</t>
  </si>
  <si>
    <t>합성 성공 횟수 달성</t>
  </si>
  <si>
    <t>승급 성공 횟수 달성</t>
  </si>
  <si>
    <t>초월 성공 횟수 달성</t>
  </si>
  <si>
    <t>천상 등급 아이템 제작 성공 횟수</t>
  </si>
  <si>
    <t>천상 등급 아이템 제작 실패 횟수</t>
  </si>
  <si>
    <t>카드 등록 수 달성</t>
  </si>
  <si>
    <t>카드 사용 횟수 달성</t>
  </si>
  <si>
    <t>카드 앨범 완성 수 달성</t>
  </si>
  <si>
    <t>대분류 '전투' 내부 업적 완료 횟수</t>
  </si>
  <si>
    <t>유저 캐릭터 처치 횟수 달성</t>
  </si>
  <si>
    <t>몬스터에 의한 사망 횟수 달성</t>
  </si>
  <si>
    <t>유저에 의한 사망 횟수 달성</t>
  </si>
  <si>
    <t>부활한 횟수 달성</t>
  </si>
  <si>
    <t>보스 처치 횟수 달성</t>
  </si>
  <si>
    <t>정예 처치 횟수 달성</t>
  </si>
  <si>
    <t>일반 처치 횟수 달성</t>
  </si>
  <si>
    <t>도전의 탑 클리어 층 수 달성</t>
  </si>
  <si>
    <t>레이드 던전 클리어 횟수 달성</t>
  </si>
  <si>
    <t>요일 던전 클리어 횟수 달성</t>
  </si>
  <si>
    <t>길드 던전 클리어 횟수 달성</t>
  </si>
  <si>
    <t>결투장 입장 횟수 달성</t>
  </si>
  <si>
    <t>결투장 승리 횟수 달성</t>
  </si>
  <si>
    <t>결투장 패배 횟수 달성</t>
  </si>
  <si>
    <t>분쟁전 입장 횟수 달성</t>
  </si>
  <si>
    <t>분쟁전 승리 횟수 달성</t>
  </si>
  <si>
    <t>분쟁전 패배 횟수 달성</t>
  </si>
  <si>
    <t>대분류 '소셜' 내부 업적 완료 횟수</t>
  </si>
  <si>
    <t>파티 결성 횟수 달성</t>
  </si>
  <si>
    <t>파티 누적 클리어 횟수 달성</t>
  </si>
  <si>
    <t>최대 친구 수 달성</t>
  </si>
  <si>
    <t>우정 포인트 보내기 횟수 달성</t>
  </si>
  <si>
    <t>우정 포인트 받기 횟수 달성</t>
  </si>
  <si>
    <t>길드 기부 골드 량 달성</t>
  </si>
  <si>
    <t>길드 공헌도 달성</t>
  </si>
  <si>
    <t>길드 출석체크 횟수 달성</t>
  </si>
  <si>
    <t>거래소 구매 횟수 달성</t>
  </si>
  <si>
    <t>업적 보상</t>
    <phoneticPr fontId="1" type="noConversion"/>
  </si>
  <si>
    <t>업적 승급 보상</t>
    <phoneticPr fontId="1" type="noConversion"/>
  </si>
  <si>
    <t>업적 일일 보상</t>
    <phoneticPr fontId="1" type="noConversion"/>
  </si>
  <si>
    <t>공격보석_1</t>
  </si>
  <si>
    <t>eMissionType</t>
  </si>
  <si>
    <t>Question</t>
  </si>
  <si>
    <t>Search</t>
  </si>
  <si>
    <t>공격버프_1</t>
  </si>
  <si>
    <t>Combine</t>
  </si>
  <si>
    <t>Spirit</t>
  </si>
  <si>
    <t>Collect</t>
  </si>
  <si>
    <t>방어버프_1</t>
  </si>
  <si>
    <t>치명버프_1</t>
  </si>
  <si>
    <t>채집상자</t>
  </si>
  <si>
    <t>채집 재료 상자_Nor</t>
  </si>
  <si>
    <t>채광상자</t>
  </si>
  <si>
    <t>채광 재료 상자_Nor</t>
  </si>
  <si>
    <t>낚시상자</t>
  </si>
  <si>
    <t>낚시 재료 상자_Nor</t>
  </si>
  <si>
    <t>Position</t>
  </si>
  <si>
    <t>보석 연마제_Hig</t>
  </si>
  <si>
    <t>Research</t>
  </si>
  <si>
    <t>Dig</t>
  </si>
  <si>
    <t>빛나는돌</t>
  </si>
  <si>
    <t>빛나는 돌_Hig</t>
  </si>
  <si>
    <t>탐험 콜렉션 보상</t>
  </si>
  <si>
    <t>iCollectionRewardID</t>
  </si>
  <si>
    <t>!strAdventureName</t>
  </si>
  <si>
    <t>카우프 상단의 목적</t>
  </si>
  <si>
    <t>돈에서 돈으로</t>
  </si>
  <si>
    <t>붉은 사막의 기운</t>
  </si>
  <si>
    <t>버던트 엘프의 시간</t>
  </si>
  <si>
    <t>위태로운 협곡</t>
  </si>
  <si>
    <t>특별한 정착</t>
  </si>
  <si>
    <t>엑포르 상단의 길</t>
  </si>
  <si>
    <t>상업 지구의 숲</t>
  </si>
  <si>
    <t>전설 방어구 상자_Leg</t>
  </si>
  <si>
    <t>전설 장신구 상자_Leg</t>
  </si>
  <si>
    <t>방어구 연마제_Leg</t>
  </si>
  <si>
    <t>Exp버프</t>
  </si>
  <si>
    <t>공격버프_2</t>
  </si>
  <si>
    <t>MP버프_1</t>
  </si>
  <si>
    <t>MP버프_2</t>
  </si>
  <si>
    <t>HP버프_1</t>
  </si>
  <si>
    <t>HP버프_2</t>
  </si>
  <si>
    <t>Gold버프</t>
  </si>
  <si>
    <t>보석연마_1</t>
  </si>
  <si>
    <t>보석 연마제_Nor</t>
  </si>
  <si>
    <t>초월석</t>
  </si>
  <si>
    <t>초월의 돌_Nor</t>
  </si>
  <si>
    <t>위력버프_1</t>
  </si>
  <si>
    <t>위력버프_2</t>
  </si>
  <si>
    <t>탄력버프_1</t>
  </si>
  <si>
    <t>탄력버프_2</t>
  </si>
  <si>
    <t>보상</t>
    <phoneticPr fontId="1" type="noConversion"/>
  </si>
  <si>
    <t>보상</t>
    <phoneticPr fontId="1" type="noConversion"/>
  </si>
  <si>
    <t>nick</t>
  </si>
  <si>
    <t>비고</t>
  </si>
  <si>
    <t>항목</t>
  </si>
  <si>
    <t>참조_1</t>
  </si>
  <si>
    <t>참조_2</t>
  </si>
  <si>
    <t>MainQuest</t>
  </si>
  <si>
    <t>MainQuest_U</t>
  </si>
  <si>
    <t>EliteDungeonQuest</t>
  </si>
  <si>
    <t>탐험!$C:$BZ</t>
  </si>
  <si>
    <t>탐험!$C$3:$BZ$3</t>
  </si>
  <si>
    <t>모드!$C:$BZ</t>
  </si>
  <si>
    <t>모드!$C$3:$BZ$3</t>
  </si>
  <si>
    <t>모드!$R$3:$BZ$3</t>
  </si>
  <si>
    <t>모드!$AG:$BZ</t>
  </si>
  <si>
    <t>모드!$AG$3:$BZ$3</t>
  </si>
  <si>
    <t>모드!$AW:$BZ</t>
  </si>
  <si>
    <t>모드!$AW$3:$BZ$3</t>
  </si>
  <si>
    <t>모드!$BM:$BZ</t>
  </si>
  <si>
    <t>모드!$BM$3:$BZ$3</t>
  </si>
  <si>
    <t>길드 개인 참여</t>
  </si>
  <si>
    <t>길드 개인 미참여</t>
  </si>
  <si>
    <t>장식상자_1</t>
  </si>
  <si>
    <t>ERROR</t>
  </si>
  <si>
    <t>명중버프_1</t>
  </si>
  <si>
    <t>회피버프_1</t>
  </si>
  <si>
    <t>치저버프_1</t>
  </si>
  <si>
    <t>치공버프_1</t>
  </si>
  <si>
    <t>치방버프_1</t>
  </si>
  <si>
    <t>방어버프_2</t>
  </si>
  <si>
    <t>명중버프_2</t>
  </si>
  <si>
    <t>회피버프_2</t>
  </si>
  <si>
    <t>치명버프_2</t>
  </si>
  <si>
    <t>치저버프_2</t>
  </si>
  <si>
    <t>치공버프_2</t>
  </si>
  <si>
    <t>치방버프_2</t>
  </si>
  <si>
    <t>공격보석_3</t>
  </si>
  <si>
    <t>공격보석_4</t>
  </si>
  <si>
    <t>공격보석_5</t>
  </si>
  <si>
    <t>방어보석_1</t>
  </si>
  <si>
    <t>방어보석_2</t>
  </si>
  <si>
    <t>방어보석_3</t>
  </si>
  <si>
    <t>방어보석_4</t>
  </si>
  <si>
    <t>방어보석_5</t>
  </si>
  <si>
    <t>치명보석_1</t>
  </si>
  <si>
    <t>치명보석_2</t>
  </si>
  <si>
    <t>치명보석_3</t>
  </si>
  <si>
    <t>치명보석_4</t>
  </si>
  <si>
    <t>치명보석_5</t>
  </si>
  <si>
    <t>치저보석_1</t>
  </si>
  <si>
    <t>치저보석_2</t>
  </si>
  <si>
    <t>치저보석_3</t>
  </si>
  <si>
    <t>치저보석_4</t>
  </si>
  <si>
    <t>치저보석_5</t>
  </si>
  <si>
    <t>치공보석_1</t>
  </si>
  <si>
    <t>치공보석_2</t>
  </si>
  <si>
    <t>치공보석_3</t>
  </si>
  <si>
    <t>치공보석_4</t>
  </si>
  <si>
    <t>치공보석_5</t>
  </si>
  <si>
    <t>치방보석_1</t>
  </si>
  <si>
    <t>치방보석_2</t>
  </si>
  <si>
    <t>치방보석_3</t>
  </si>
  <si>
    <t>치방보석_4</t>
  </si>
  <si>
    <t>치방보석_5</t>
  </si>
  <si>
    <t>위력보석_1</t>
  </si>
  <si>
    <t>위력보석_2</t>
  </si>
  <si>
    <t>위력보석_3</t>
  </si>
  <si>
    <t>위력보석_4</t>
  </si>
  <si>
    <t>위력보석_5</t>
  </si>
  <si>
    <t>탄력보석_1</t>
  </si>
  <si>
    <t>탄력보석_2</t>
  </si>
  <si>
    <t>탄력보석_3</t>
  </si>
  <si>
    <t>탄력보석_4</t>
  </si>
  <si>
    <t>탄력보석_5</t>
  </si>
  <si>
    <t>G스킬조각A</t>
  </si>
  <si>
    <t>G스킬조각B</t>
  </si>
  <si>
    <t>B스킬조각A</t>
  </si>
  <si>
    <t>B스킬조각B</t>
  </si>
  <si>
    <t>P스킬조각A</t>
  </si>
  <si>
    <t>P스킬조각B</t>
  </si>
  <si>
    <t>R스킬조각A</t>
  </si>
  <si>
    <t>R스킬조각B</t>
  </si>
  <si>
    <t>M스킬조각A</t>
  </si>
  <si>
    <t>M스킬조각B</t>
  </si>
  <si>
    <t>마력룬_1</t>
  </si>
  <si>
    <t>마력룬_2</t>
  </si>
  <si>
    <t>강화 튜토리얼 완료 보상(고급 귀걸이)</t>
    <phoneticPr fontId="1" type="noConversion"/>
  </si>
  <si>
    <t>무기 승급에 사용합니다.
승급을 하면 강화 단계와 장착 중인 보석은 그대로 유지됩니다.</t>
  </si>
  <si>
    <t>방어구 승급에 사용합니다.
승급을 하면 강화 단계와 장착 중인 보석은 그대로 유지됩니다.</t>
  </si>
  <si>
    <t>장신구 승급에 사용합니다.
승급을 하면 강화 단계와 장착 중인 보석은 그대로 유지됩니다.</t>
  </si>
  <si>
    <t>경험치 증가권(시간제)</t>
  </si>
  <si>
    <t>골드 증가권(시간제)</t>
  </si>
  <si>
    <t>수호의 의지</t>
  </si>
  <si>
    <t>분노 폭발</t>
  </si>
  <si>
    <t>대지의 가호</t>
  </si>
  <si>
    <t>검의 장벽</t>
  </si>
  <si>
    <t>단죄의 축복</t>
  </si>
  <si>
    <t>신성의 꽃</t>
  </si>
  <si>
    <t>불사의 영역</t>
  </si>
  <si>
    <t>흡수의 활</t>
  </si>
  <si>
    <t>파멸의 기운</t>
  </si>
  <si>
    <t>화염 속박</t>
  </si>
  <si>
    <t>연마상자_1</t>
  </si>
  <si>
    <t>일반 연마제 상자</t>
  </si>
  <si>
    <t>연마상자_2</t>
  </si>
  <si>
    <t>고급 연마제 상자</t>
  </si>
  <si>
    <t>연마상자_3</t>
  </si>
  <si>
    <t>희귀 연마제 상자</t>
  </si>
  <si>
    <t>연마상자_4</t>
  </si>
  <si>
    <t>영웅 연마제 상자</t>
  </si>
  <si>
    <t>연마상자_5</t>
  </si>
  <si>
    <t>전설 연마제 상자</t>
  </si>
  <si>
    <t>퀘스트!$AG:$CZ</t>
  </si>
  <si>
    <t>퀘스트!$AG$3:$CZ$3</t>
  </si>
  <si>
    <t>퀘스트!$AY:$CZ</t>
  </si>
  <si>
    <t>퀘스트!$AY$3:$CZ$3</t>
  </si>
  <si>
    <t>퀘스트!$BQ:$CZ</t>
  </si>
  <si>
    <t>퀘스트!$BQ$3:$CZ$3</t>
  </si>
  <si>
    <t>상급 장식 교환권_Rar</t>
  </si>
  <si>
    <t>상급 성물 교환권_Rar</t>
  </si>
  <si>
    <t>상급 메달 교환권_Rar</t>
  </si>
  <si>
    <t>최상급 메달 교환권_Leg</t>
  </si>
  <si>
    <t>최상급 성물 교환권_Leg</t>
  </si>
  <si>
    <t>최상급 장식 교환권_Leg</t>
  </si>
  <si>
    <t>A:CZ</t>
    <phoneticPr fontId="1" type="noConversion"/>
  </si>
  <si>
    <t>BlessM_MS9_밸런스데이터_Reward</t>
  </si>
  <si>
    <t>도감 보상</t>
    <phoneticPr fontId="1" type="noConversion"/>
  </si>
  <si>
    <t>테스트_정벌 던전 참여</t>
    <phoneticPr fontId="1" type="noConversion"/>
  </si>
  <si>
    <t>테스트_정벌 던전 클리어</t>
    <phoneticPr fontId="1" type="noConversion"/>
  </si>
  <si>
    <t>테스트_정벌 던전 길드</t>
    <phoneticPr fontId="1" type="noConversion"/>
  </si>
  <si>
    <t>정벌 개인 참여</t>
    <phoneticPr fontId="1" type="noConversion"/>
  </si>
  <si>
    <t>정벌 개인 클리어</t>
    <phoneticPr fontId="1" type="noConversion"/>
  </si>
  <si>
    <t>정벌 길드 클리어</t>
    <phoneticPr fontId="1" type="noConversion"/>
  </si>
  <si>
    <t>정벌 길드 클리어</t>
    <phoneticPr fontId="1" type="noConversion"/>
  </si>
  <si>
    <t>None</t>
    <phoneticPr fontId="1" type="noConversion"/>
  </si>
  <si>
    <t>None</t>
    <phoneticPr fontId="1" type="noConversion"/>
  </si>
  <si>
    <t>접속 보상 30분</t>
    <phoneticPr fontId="1" type="noConversion"/>
  </si>
  <si>
    <t>접속 보상 60분</t>
    <phoneticPr fontId="1" type="noConversion"/>
  </si>
  <si>
    <t>접속 보상 90분</t>
    <phoneticPr fontId="1" type="noConversion"/>
  </si>
  <si>
    <t>접속 보상 120분</t>
    <phoneticPr fontId="1" type="noConversion"/>
  </si>
  <si>
    <t>접속 보상 180분</t>
    <phoneticPr fontId="1" type="noConversion"/>
  </si>
  <si>
    <t>iInvenMaxMailID</t>
  </si>
  <si>
    <t>출석 보상 1일</t>
    <phoneticPr fontId="1" type="noConversion"/>
  </si>
  <si>
    <t>접속 보상</t>
    <phoneticPr fontId="1" type="noConversion"/>
  </si>
  <si>
    <t>접속 보상</t>
    <phoneticPr fontId="1" type="noConversion"/>
  </si>
  <si>
    <t>접속 보상</t>
    <phoneticPr fontId="1" type="noConversion"/>
  </si>
  <si>
    <t>접속 보상</t>
    <phoneticPr fontId="1" type="noConversion"/>
  </si>
  <si>
    <t>출석 보상 2일</t>
    <phoneticPr fontId="1" type="noConversion"/>
  </si>
  <si>
    <t>출석 보상 3일</t>
  </si>
  <si>
    <t>출석 보상 4일</t>
  </si>
  <si>
    <t>출석 보상 5일</t>
  </si>
  <si>
    <t>출석 보상 6일</t>
  </si>
  <si>
    <t>출석 보상 7일</t>
  </si>
  <si>
    <t>출석 보상 8일</t>
  </si>
  <si>
    <t>출석 보상 9일</t>
  </si>
  <si>
    <t>출석 보상 10일</t>
  </si>
  <si>
    <t>출석 보상 11일</t>
  </si>
  <si>
    <t>출석 보상 12일</t>
  </si>
  <si>
    <t>출석 보상 13일</t>
  </si>
  <si>
    <t>출석 보상 14일</t>
  </si>
  <si>
    <t>출석 보상 15일</t>
  </si>
  <si>
    <t>출석 보상 16일</t>
  </si>
  <si>
    <t>출석 보상 17일</t>
  </si>
  <si>
    <t>출석 보상 18일</t>
  </si>
  <si>
    <t>출석 보상 19일</t>
  </si>
  <si>
    <t>출석 보상 20일</t>
  </si>
  <si>
    <t>출석 보상 21일</t>
  </si>
  <si>
    <t>출석 보상 22일</t>
  </si>
  <si>
    <t>출석 보상 23일</t>
  </si>
  <si>
    <t>출석 보상 24일</t>
  </si>
  <si>
    <t>출석 보상 25일</t>
  </si>
  <si>
    <t>출석 보상 26일</t>
  </si>
  <si>
    <t>출석 보상 27일</t>
  </si>
  <si>
    <t>출석 보상 28일</t>
  </si>
  <si>
    <t>None</t>
    <phoneticPr fontId="1" type="noConversion"/>
  </si>
  <si>
    <t>출석 보상 1일</t>
    <phoneticPr fontId="1" type="noConversion"/>
  </si>
  <si>
    <t>출석 보상 2일</t>
    <phoneticPr fontId="1" type="noConversion"/>
  </si>
  <si>
    <t>!bSendMail</t>
    <phoneticPr fontId="1" type="noConversion"/>
  </si>
  <si>
    <t>가방부족
우편ID</t>
  </si>
  <si>
    <t>!bSendMail</t>
    <phoneticPr fontId="1" type="noConversion"/>
  </si>
  <si>
    <t>!bSendMail</t>
    <phoneticPr fontId="1" type="noConversion"/>
  </si>
  <si>
    <t>가방 공간 부족</t>
  </si>
  <si>
    <t>승급석 보급 상자Ⅰ</t>
  </si>
  <si>
    <t>강화 주문서 보급 상자Ⅴ</t>
  </si>
  <si>
    <t>분쟁전 패배 보상</t>
    <phoneticPr fontId="1" type="noConversion"/>
  </si>
  <si>
    <t>시련의 던전 클리어</t>
    <phoneticPr fontId="1" type="noConversion"/>
  </si>
  <si>
    <t>시련의 던전 1단계 기본 (임시)</t>
    <phoneticPr fontId="1" type="noConversion"/>
  </si>
  <si>
    <t>시련의 던전 2단계 기본 (임시)</t>
    <phoneticPr fontId="1" type="noConversion"/>
  </si>
  <si>
    <t>시련의 던전 3단계 기본 (임시)</t>
  </si>
  <si>
    <t>시련의 던전 4단계 기본 (임시)</t>
  </si>
  <si>
    <t>시련의 던전 5단계 기본 (임시)</t>
  </si>
  <si>
    <t>시련의 던전 6단계 기본 (임시)</t>
  </si>
  <si>
    <t>시련의 던전 7단계 기본 (임시)</t>
  </si>
  <si>
    <t>시련의 던전 8단계 기본 (임시)</t>
  </si>
  <si>
    <t>시련의 던전 9단계 기본 (임시)</t>
  </si>
  <si>
    <t>시련의 던전 10단계 기본 (임시)</t>
  </si>
  <si>
    <t>시련의 던전 11단계 기본 (임시)</t>
  </si>
  <si>
    <t>시련의 던전 12단계 기본 (임시)</t>
  </si>
  <si>
    <t>시련의 던전 13단계 기본 (임시)</t>
  </si>
  <si>
    <t>시련의 던전 14단계 기본 (임시)</t>
  </si>
  <si>
    <t>시련의 던전 15단계 기본 (임시)</t>
  </si>
  <si>
    <t>시련의 던전 16단계 기본 (임시)</t>
  </si>
  <si>
    <t>시련의 던전 17단계 기본 (임시)</t>
  </si>
  <si>
    <t>시련의 던전 18단계 기본 (임시)</t>
  </si>
  <si>
    <t>시련의 던전 19단계 기본 (임시)</t>
  </si>
  <si>
    <t>시련의 던전 20단계 기본 (임시)</t>
  </si>
  <si>
    <t>시련의 던전 21단계 기본 (임시)</t>
  </si>
  <si>
    <t>시련의 던전 22단계 기본 (임시)</t>
  </si>
  <si>
    <t>시련의 던전 23단계 기본 (임시)</t>
  </si>
  <si>
    <t>시련의 던전 24단계 기본 (임시)</t>
  </si>
  <si>
    <t>시련의 던전 25단계 기본 (임시)</t>
  </si>
  <si>
    <t>시련의 던전 26단계 기본 (임시)</t>
  </si>
  <si>
    <t>시련의 던전 27단계 기본 (임시)</t>
  </si>
  <si>
    <t>시련의 던전 28단계 기본 (임시)</t>
  </si>
  <si>
    <t>시련의 던전 29단계 기본 (임시)</t>
  </si>
  <si>
    <t>시련의 던전 30단계 기본 (임시)</t>
  </si>
  <si>
    <t>시련의 던전 1단계 A (임시)</t>
    <phoneticPr fontId="1" type="noConversion"/>
  </si>
  <si>
    <t>시련의 던전 2단계 A (임시)</t>
    <phoneticPr fontId="1" type="noConversion"/>
  </si>
  <si>
    <t>시련의 던전 3단계 A (임시)</t>
  </si>
  <si>
    <t>시련의 던전 4단계 A (임시)</t>
  </si>
  <si>
    <t>시련의 던전 5단계 A (임시)</t>
  </si>
  <si>
    <t>시련의 던전 6단계 A (임시)</t>
  </si>
  <si>
    <t>시련의 던전 7단계 A (임시)</t>
  </si>
  <si>
    <t>시련의 던전 8단계 A (임시)</t>
  </si>
  <si>
    <t>시련의 던전 9단계 A (임시)</t>
  </si>
  <si>
    <t>시련의 던전 10단계 A (임시)</t>
  </si>
  <si>
    <t>시련의 던전 11단계 A (임시)</t>
  </si>
  <si>
    <t>시련의 던전 12단계 A (임시)</t>
  </si>
  <si>
    <t>시련의 던전 13단계 A (임시)</t>
  </si>
  <si>
    <t>시련의 던전 14단계 A (임시)</t>
  </si>
  <si>
    <t>시련의 던전 15단계 A (임시)</t>
  </si>
  <si>
    <t>시련의 던전 16단계 A (임시)</t>
  </si>
  <si>
    <t>시련의 던전 17단계 A (임시)</t>
  </si>
  <si>
    <t>시련의 던전 18단계 A (임시)</t>
  </si>
  <si>
    <t>시련의 던전 19단계 A (임시)</t>
  </si>
  <si>
    <t>시련의 던전 20단계 A (임시)</t>
  </si>
  <si>
    <t>시련의 던전 21단계 A (임시)</t>
  </si>
  <si>
    <t>시련의 던전 22단계 A (임시)</t>
  </si>
  <si>
    <t>시련의 던전 23단계 A (임시)</t>
  </si>
  <si>
    <t>시련의 던전 24단계 A (임시)</t>
  </si>
  <si>
    <t>시련의 던전 25단계 A (임시)</t>
  </si>
  <si>
    <t>시련의 던전 26단계 A (임시)</t>
  </si>
  <si>
    <t>시련의 던전 27단계 A (임시)</t>
  </si>
  <si>
    <t>시련의 던전 28단계 A (임시)</t>
  </si>
  <si>
    <t>시련의 던전 29단계 A (임시)</t>
  </si>
  <si>
    <t>시련의 던전 30단계 A (임시)</t>
  </si>
  <si>
    <t>None</t>
    <phoneticPr fontId="1" type="noConversion"/>
  </si>
  <si>
    <t>None</t>
    <phoneticPr fontId="1" type="noConversion"/>
  </si>
  <si>
    <t>시련의 던전 1단계 B (임시)</t>
    <phoneticPr fontId="1" type="noConversion"/>
  </si>
  <si>
    <t>시련의 던전 2단계 B (임시)</t>
    <phoneticPr fontId="1" type="noConversion"/>
  </si>
  <si>
    <t>시련의 던전 3단계 B (임시)</t>
  </si>
  <si>
    <t>시련의 던전 4단계 B (임시)</t>
  </si>
  <si>
    <t>시련의 던전 5단계 B (임시)</t>
  </si>
  <si>
    <t>시련의 던전 6단계 B (임시)</t>
  </si>
  <si>
    <t>시련의 던전 7단계 B (임시)</t>
  </si>
  <si>
    <t>시련의 던전 8단계 B (임시)</t>
  </si>
  <si>
    <t>시련의 던전 9단계 B (임시)</t>
  </si>
  <si>
    <t>시련의 던전 10단계 B (임시)</t>
  </si>
  <si>
    <t>시련의 던전 11단계 B (임시)</t>
  </si>
  <si>
    <t>시련의 던전 12단계 B (임시)</t>
  </si>
  <si>
    <t>시련의 던전 13단계 B (임시)</t>
  </si>
  <si>
    <t>시련의 던전 14단계 B (임시)</t>
  </si>
  <si>
    <t>시련의 던전 15단계 B (임시)</t>
  </si>
  <si>
    <t>시련의 던전 16단계 B (임시)</t>
  </si>
  <si>
    <t>시련의 던전 17단계 B (임시)</t>
  </si>
  <si>
    <t>시련의 던전 18단계 B (임시)</t>
  </si>
  <si>
    <t>시련의 던전 19단계 B (임시)</t>
  </si>
  <si>
    <t>시련의 던전 20단계 B (임시)</t>
  </si>
  <si>
    <t>시련의 던전 21단계 B (임시)</t>
  </si>
  <si>
    <t>시련의 던전 22단계 B (임시)</t>
  </si>
  <si>
    <t>시련의 던전 23단계 B (임시)</t>
  </si>
  <si>
    <t>시련의 던전 24단계 B (임시)</t>
  </si>
  <si>
    <t>시련의 던전 25단계 B (임시)</t>
  </si>
  <si>
    <t>시련의 던전 26단계 B (임시)</t>
  </si>
  <si>
    <t>시련의 던전 27단계 B (임시)</t>
  </si>
  <si>
    <t>시련의 던전 28단계 B (임시)</t>
  </si>
  <si>
    <t>시련의 던전 29단계 B (임시)</t>
  </si>
  <si>
    <t>시련의 던전 30단계 B (임시)</t>
  </si>
  <si>
    <t>시련의 던전 1단계 C (임시)</t>
    <phoneticPr fontId="1" type="noConversion"/>
  </si>
  <si>
    <t>시련의 던전 2단계 C (임시)</t>
    <phoneticPr fontId="1" type="noConversion"/>
  </si>
  <si>
    <t>시련의 던전 3단계 C (임시)</t>
  </si>
  <si>
    <t>시련의 던전 4단계 C (임시)</t>
  </si>
  <si>
    <t>시련의 던전 5단계 C (임시)</t>
  </si>
  <si>
    <t>시련의 던전 6단계 C (임시)</t>
  </si>
  <si>
    <t>시련의 던전 7단계 C (임시)</t>
  </si>
  <si>
    <t>시련의 던전 8단계 C (임시)</t>
  </si>
  <si>
    <t>시련의 던전 9단계 C (임시)</t>
  </si>
  <si>
    <t>시련의 던전 10단계 C (임시)</t>
  </si>
  <si>
    <t>시련의 던전 11단계 C (임시)</t>
  </si>
  <si>
    <t>시련의 던전 12단계 C (임시)</t>
  </si>
  <si>
    <t>시련의 던전 13단계 C (임시)</t>
  </si>
  <si>
    <t>시련의 던전 14단계 C (임시)</t>
  </si>
  <si>
    <t>시련의 던전 15단계 C (임시)</t>
  </si>
  <si>
    <t>시련의 던전 16단계 C (임시)</t>
  </si>
  <si>
    <t>시련의 던전 17단계 C (임시)</t>
  </si>
  <si>
    <t>시련의 던전 18단계 C (임시)</t>
  </si>
  <si>
    <t>시련의 던전 19단계 C (임시)</t>
  </si>
  <si>
    <t>시련의 던전 20단계 C (임시)</t>
  </si>
  <si>
    <t>시련의 던전 21단계 C (임시)</t>
  </si>
  <si>
    <t>시련의 던전 22단계 C (임시)</t>
  </si>
  <si>
    <t>시련의 던전 23단계 C (임시)</t>
  </si>
  <si>
    <t>시련의 던전 24단계 C (임시)</t>
  </si>
  <si>
    <t>시련의 던전 25단계 C (임시)</t>
  </si>
  <si>
    <t>시련의 던전 26단계 C (임시)</t>
  </si>
  <si>
    <t>시련의 던전 27단계 C (임시)</t>
  </si>
  <si>
    <t>시련의 던전 28단계 C (임시)</t>
  </si>
  <si>
    <t>시련의 던전 29단계 C (임시)</t>
  </si>
  <si>
    <t>시련의 던전 30단계 C (임시)</t>
  </si>
  <si>
    <t>시련의 던전 1단계 D (임시)</t>
    <phoneticPr fontId="1" type="noConversion"/>
  </si>
  <si>
    <t>시련의 던전 2단계 D (임시)</t>
    <phoneticPr fontId="1" type="noConversion"/>
  </si>
  <si>
    <t>시련의 던전 3단계 D (임시)</t>
  </si>
  <si>
    <t>시련의 던전 4단계 D (임시)</t>
  </si>
  <si>
    <t>시련의 던전 5단계 D (임시)</t>
  </si>
  <si>
    <t>시련의 던전 6단계 D (임시)</t>
  </si>
  <si>
    <t>시련의 던전 7단계 D (임시)</t>
  </si>
  <si>
    <t>시련의 던전 8단계 D (임시)</t>
  </si>
  <si>
    <t>시련의 던전 9단계 D (임시)</t>
  </si>
  <si>
    <t>시련의 던전 10단계 D (임시)</t>
  </si>
  <si>
    <t>시련의 던전 11단계 D (임시)</t>
  </si>
  <si>
    <t>시련의 던전 12단계 D (임시)</t>
  </si>
  <si>
    <t>시련의 던전 13단계 D (임시)</t>
  </si>
  <si>
    <t>시련의 던전 14단계 D (임시)</t>
  </si>
  <si>
    <t>시련의 던전 15단계 D (임시)</t>
  </si>
  <si>
    <t>시련의 던전 16단계 D (임시)</t>
  </si>
  <si>
    <t>시련의 던전 17단계 D (임시)</t>
  </si>
  <si>
    <t>시련의 던전 18단계 D (임시)</t>
  </si>
  <si>
    <t>시련의 던전 19단계 D (임시)</t>
  </si>
  <si>
    <t>시련의 던전 20단계 D (임시)</t>
  </si>
  <si>
    <t>시련의 던전 21단계 D (임시)</t>
  </si>
  <si>
    <t>시련의 던전 22단계 D (임시)</t>
  </si>
  <si>
    <t>시련의 던전 23단계 D (임시)</t>
  </si>
  <si>
    <t>시련의 던전 24단계 D (임시)</t>
  </si>
  <si>
    <t>시련의 던전 25단계 D (임시)</t>
  </si>
  <si>
    <t>시련의 던전 26단계 D (임시)</t>
  </si>
  <si>
    <t>시련의 던전 27단계 D (임시)</t>
  </si>
  <si>
    <t>시련의 던전 28단계 D (임시)</t>
  </si>
  <si>
    <t>시련의 던전 29단계 D (임시)</t>
  </si>
  <si>
    <t>시련의 던전 30단계 D (임시)</t>
  </si>
  <si>
    <t>시련의 던전 1단계 E (임시)</t>
    <phoneticPr fontId="1" type="noConversion"/>
  </si>
  <si>
    <t>시련의 던전 2단계 E (임시)</t>
    <phoneticPr fontId="1" type="noConversion"/>
  </si>
  <si>
    <t>시련의 던전 3단계 E (임시)</t>
  </si>
  <si>
    <t>시련의 던전 4단계 E (임시)</t>
  </si>
  <si>
    <t>시련의 던전 5단계 E (임시)</t>
  </si>
  <si>
    <t>시련의 던전 6단계 E (임시)</t>
  </si>
  <si>
    <t>시련의 던전 7단계 E (임시)</t>
  </si>
  <si>
    <t>시련의 던전 8단계 E (임시)</t>
  </si>
  <si>
    <t>시련의 던전 9단계 E (임시)</t>
  </si>
  <si>
    <t>시련의 던전 10단계 E (임시)</t>
  </si>
  <si>
    <t>시련의 던전 11단계 E (임시)</t>
  </si>
  <si>
    <t>시련의 던전 12단계 E (임시)</t>
  </si>
  <si>
    <t>시련의 던전 13단계 E (임시)</t>
  </si>
  <si>
    <t>시련의 던전 14단계 E (임시)</t>
  </si>
  <si>
    <t>시련의 던전 15단계 E (임시)</t>
  </si>
  <si>
    <t>시련의 던전 16단계 E (임시)</t>
  </si>
  <si>
    <t>시련의 던전 17단계 E (임시)</t>
  </si>
  <si>
    <t>시련의 던전 18단계 E (임시)</t>
  </si>
  <si>
    <t>시련의 던전 19단계 E (임시)</t>
  </si>
  <si>
    <t>시련의 던전 20단계 E (임시)</t>
  </si>
  <si>
    <t>시련의 던전 21단계 E (임시)</t>
  </si>
  <si>
    <t>시련의 던전 22단계 E (임시)</t>
  </si>
  <si>
    <t>시련의 던전 23단계 E (임시)</t>
  </si>
  <si>
    <t>시련의 던전 24단계 E (임시)</t>
  </si>
  <si>
    <t>시련의 던전 25단계 E (임시)</t>
  </si>
  <si>
    <t>시련의 던전 26단계 E (임시)</t>
  </si>
  <si>
    <t>시련의 던전 27단계 E (임시)</t>
  </si>
  <si>
    <t>시련의 던전 28단계 E (임시)</t>
  </si>
  <si>
    <t>시련의 던전 29단계 E (임시)</t>
  </si>
  <si>
    <t>시련의 던전 30단계 E (임시)</t>
  </si>
  <si>
    <t>시련의 던전 반복 보상 (임시)</t>
    <phoneticPr fontId="1" type="noConversion"/>
  </si>
  <si>
    <t>고급 장비 상자</t>
    <phoneticPr fontId="1" type="noConversion"/>
  </si>
  <si>
    <t>희귀 장비 상자</t>
    <phoneticPr fontId="1" type="noConversion"/>
  </si>
  <si>
    <t>능력 변환 튜토리얼 지급 - 장착(능력 변환권)</t>
    <phoneticPr fontId="1" type="noConversion"/>
  </si>
  <si>
    <t>아이템 수리 튜토리얼 지급 - 장착(장신구 수리 도구)</t>
    <phoneticPr fontId="1" type="noConversion"/>
  </si>
  <si>
    <t>아이템레벨업 지급용(일반 투구)</t>
    <phoneticPr fontId="1" type="noConversion"/>
  </si>
  <si>
    <t>아이템 강화 지급용(고급 갑옷)</t>
    <phoneticPr fontId="1" type="noConversion"/>
  </si>
  <si>
    <t>아이템 합성 지급용(일반 투구)</t>
    <phoneticPr fontId="1" type="noConversion"/>
  </si>
  <si>
    <t>아이템 승급 지급용(일반 장갑)</t>
    <phoneticPr fontId="1" type="noConversion"/>
  </si>
  <si>
    <t>방어구의 레벨을 올릴 때 사용하는 재료입니다.
재료로 사용하면 경험치를 많이 줍니다.</t>
  </si>
  <si>
    <t>장신구의 레벨을 올릴 때 사용하는 재료입니다.
재료로 사용하면 경험치를 많이 줍니다.</t>
  </si>
  <si>
    <t>보석 슬롯이 있는 장비에 장착할 수 있는 보석입니다.</t>
  </si>
  <si>
    <t>보석 레벨을 올릴 때 사용하는 재료입니다.
재료로 사용하면 경험치를 많이 줍니다.</t>
  </si>
  <si>
    <t>HP를 800만큼 즉시 회복시켜 주는 물약입니다.
재사용 시간 : 15초</t>
  </si>
  <si>
    <t>HP를 1500만큼 즉시 회복시켜 주는 물약입니다.
재사용 시간 : 15초</t>
  </si>
  <si>
    <t>HP를 2500만큼 즉시 회복시켜 주는 물약입니다.
재사용 시간 : 15초</t>
  </si>
  <si>
    <t>HP를 4000만큼 즉시 회복시켜 주는 물약입니다.
재사용 시간 : 15초</t>
  </si>
  <si>
    <t>HP를 6000만큼 즉시 회복시켜 주는 물약입니다.
재사용 시간 : 15초</t>
  </si>
  <si>
    <t>MP를 150만큼 즉시 회복시켜 주는 물약입니다.
재사용 시간 : 15초</t>
  </si>
  <si>
    <t>MP를 300만큼 즉시 회복시켜 주는 물약입니다.
재사용 시간 : 15초</t>
  </si>
  <si>
    <t>MP를 450만큼 즉시 회복시켜 주는 물약입니다.
재사용 시간 : 15초</t>
  </si>
  <si>
    <t>MP를 600만큼 즉시 회복시켜 주는 물약입니다.
재사용 시간 : 15초</t>
  </si>
  <si>
    <t>MP를 750만큼 즉시 회복시켜 주는 물약입니다.
재사용 시간 : 15초</t>
  </si>
  <si>
    <t>최대 체력 증가 물약Ⅰ</t>
  </si>
  <si>
    <t>5분 동안 최대 체력이 10% 증가합니다.
게임 화면의 버프 물약 슬롯에서 사용이 가능합니다.</t>
  </si>
  <si>
    <t>최대 마나 증가 물약Ⅰ</t>
  </si>
  <si>
    <t>5분 동안 최대 마나가 10% 증가합니다.
게임 화면의 버프 물약 슬롯에서 사용이 가능합니다.</t>
  </si>
  <si>
    <t>위력 증가 물약Ⅰ</t>
  </si>
  <si>
    <t>5분 동안 위력이 10% 증가합니다.
게임 화면의 버프 물약 슬롯에서 사용이 가능합니다.</t>
  </si>
  <si>
    <t>방어력 증가 물약Ⅰ</t>
  </si>
  <si>
    <t>5분 동안 방어력이 10% 증가합니다.
게임 화면의 버프 물약 슬롯에서 사용이 가능합니다.</t>
  </si>
  <si>
    <t>탄력 증가 물약Ⅰ</t>
  </si>
  <si>
    <t>5분 동안 탄력이 10% 증가합니다.
게임 화면의 버프 물약 슬롯에서 사용이 가능합니다.</t>
  </si>
  <si>
    <t>추가 탄력율 증가 물약Ⅰ</t>
  </si>
  <si>
    <t>5분 동안 추가 탄력율이 10% 증가합니다.
게임 화면의 버프 물약 슬롯에서 사용이 가능합니다.</t>
  </si>
  <si>
    <t>명중력 증가 물약Ⅰ</t>
  </si>
  <si>
    <t>5분 동안 명중력이 10% 증가합니다.
게임 화면의 버프 물약 슬롯에서 사용이 가능합니다.</t>
  </si>
  <si>
    <t>회피력 증가 물약Ⅰ</t>
  </si>
  <si>
    <t>5분 동안 회피력이 10% 증가합니다.
게임 화면의 버프 물약 슬롯에서 사용이 가능합니다.</t>
  </si>
  <si>
    <t>치명타 증가 물약Ⅰ</t>
  </si>
  <si>
    <t>5분 동안 치명타이 10% 증가합니다.
게임 화면의 버프 물약 슬롯에서 사용이 가능합니다.</t>
  </si>
  <si>
    <t>치명타 저항 증가 물약Ⅰ</t>
  </si>
  <si>
    <t>5분 동안 치명타 저항이 10% 증가합니다.
게임 화면의 버프 물약 슬롯에서 사용이 가능합니다.</t>
  </si>
  <si>
    <t>치명타 공격력 증가 물약Ⅰ</t>
  </si>
  <si>
    <t>5분 동안 치명타 공격력이 10% 증가합니다.
게임 화면의 버프 물약 슬롯에서 사용이 가능합니다.</t>
  </si>
  <si>
    <t>치명타 방어력 증가 물약Ⅰ</t>
  </si>
  <si>
    <t>5분 동안 치명타 방어력이 10% 증가합니다.
게임 화면의 버프 물약 슬롯에서 사용이 가능합니다.</t>
  </si>
  <si>
    <t>공격력 증가 물약Ⅰ</t>
  </si>
  <si>
    <t>5분 동안 공격력이 10% 증가합니다.
게임 화면의 버프 물약 슬롯에서 사용이 가능합니다.</t>
  </si>
  <si>
    <t>추가 치명확률 증가 물약Ⅰ</t>
  </si>
  <si>
    <t>5분 동안 추가 치명확률이 10% 증가합니다.
게임 화면의 버프 물약 슬롯에서 사용이 가능합니다.</t>
  </si>
  <si>
    <t>최대 체력 물약Ⅱ</t>
  </si>
  <si>
    <t>7분 동안 최대 체력이 15% 증가합니다.
게임 화면의 버프 물약 슬롯에서 사용이 가능합니다.</t>
  </si>
  <si>
    <t>최대 마나 물약Ⅱ</t>
  </si>
  <si>
    <t>7분 동안 최대 마나가 15% 증가합니다.
게임 화면의 버프 물약 슬롯에서 사용이 가능합니다.</t>
  </si>
  <si>
    <t>위력 증가 물약Ⅱ</t>
  </si>
  <si>
    <t>7분 동안 위력이 15% 증가합니다.
게임 화면의 버프 물약 슬롯에서 사용이 가능합니다.</t>
  </si>
  <si>
    <t>방어력 증가 물약Ⅱ</t>
  </si>
  <si>
    <t>7분 동안 방어력이 15% 증가합니다.
게임 화면의 버프 물약 슬롯에서 사용이 가능합니다.</t>
  </si>
  <si>
    <t>탄력 증가 물약Ⅱ</t>
  </si>
  <si>
    <t>7분 동안 탄력이 15% 증가합니다.
게임 화면의 버프 물약 슬롯에서 사용이 가능합니다.</t>
  </si>
  <si>
    <t>추가 탄력율 증가 물약Ⅱ</t>
  </si>
  <si>
    <t>7분 동안 추가 탄력율이 15% 증가합니다.
게임 화면의 버프 물약 슬롯에서 사용이 가능합니다.</t>
  </si>
  <si>
    <t>명중력 증가 물약Ⅱ</t>
  </si>
  <si>
    <t>7분 동안 명중력이 15% 증가합니다.
게임 화면의 버프 물약 슬롯에서 사용이 가능합니다.</t>
  </si>
  <si>
    <t>회피력 증가 물약Ⅱ</t>
  </si>
  <si>
    <t>7분 동안 회피력이 15% 증가합니다.
게임 화면의 버프 물약 슬롯에서 사용이 가능합니다.</t>
  </si>
  <si>
    <t>치명타 증가 물약Ⅱ</t>
  </si>
  <si>
    <t>7분 동안 치명타이 15% 증가합니다.
게임 화면의 버프 물약 슬롯에서 사용이 가능합니다.</t>
  </si>
  <si>
    <t>치명타 저항 증가 물약Ⅱ</t>
  </si>
  <si>
    <t>7분 동안 치명타 저항이 15% 증가합니다.
게임 화면의 버프 물약 슬롯에서 사용이 가능합니다.</t>
  </si>
  <si>
    <t>치명타 공격력 증가 물약Ⅱ</t>
  </si>
  <si>
    <t>7분 동안 치명타 공격력이 15% 증가합니다.
게임 화면의 버프 물약 슬롯에서 사용이 가능합니다.</t>
  </si>
  <si>
    <t>치명타 방어력 증가 물약Ⅱ</t>
  </si>
  <si>
    <t>7분 동안 치명타 방어력이 15% 증가합니다.
게임 화면의 버프 물약 슬롯에서 사용이 가능합니다.</t>
  </si>
  <si>
    <t>공격력 증가 물약Ⅱ</t>
  </si>
  <si>
    <t>7분 동안 공격력이 15% 증가합니다.
게임 화면의 버프 물약 슬롯에서 사용이 가능합니다.</t>
  </si>
  <si>
    <t>추가 치명확률 증가 물약Ⅱ</t>
  </si>
  <si>
    <t>7분 동안 추가 치명확률이 15% 증가합니다.
게임 화면의 버프 물약 슬롯에서 사용이 가능합니다.</t>
  </si>
  <si>
    <t>애완펫에게 먹이면 경험치를 획득할 수 있습니다.</t>
  </si>
  <si>
    <t>애완펫에게 먹이면 포만감을 충전할 수 있습니다.</t>
  </si>
  <si>
    <t>무기 슬롯 강화에 사용합니다.
가방의 슬롯 강화에서 사용합니다.</t>
  </si>
  <si>
    <t>방어구 슬롯 강화에 사용합니다.
가방의 슬롯 강화에서 사용합니다.</t>
  </si>
  <si>
    <t>장신구 슬롯 강화에 사용합니다.
가방의 슬롯 강화에서 사용합니다.</t>
  </si>
  <si>
    <t>수호신 성장서</t>
  </si>
  <si>
    <t>수호신을 성장 시킬 때 사용하는 재료입니다.</t>
  </si>
  <si>
    <t>무기 강화에 사용합니다.
강화에 성공하면 등급이 +1 상승합니다.
강화에 실패하면 등급이 -1 하락합니다.</t>
  </si>
  <si>
    <t>무기 강화에 사용합니다.
강화에 성공하면 등급이 +1 ~ +3 상승합니다.
강화에 실패하면 등급이 -1 하락합니다.</t>
  </si>
  <si>
    <t>방어구 강화에 사용합니다. 
강화에 성공하면 등급이 +1 상승합니다.
강화에 실패하면 등급이 -1 하락합니다.</t>
  </si>
  <si>
    <t>방어구 강화에 사용합니다.
강화에 성공하면 등급이 +1 ~ +3 상승합니다.
강화에 실패하면 등급이 -1 하락합니다.</t>
  </si>
  <si>
    <t>장신구 강화에 사용합니다. 
강화에 성공하면 등급이 +1 상승합니다.
강화에 실패하면 강화 내구도가 -1 하락합니다.</t>
  </si>
  <si>
    <t>장신구 강화에 사용합니다.
강화에 성공하면 등급이 +1 ~ +3 상승합니다.
강화에 실패하면 강화 내구도가 -1 하락합니다.</t>
  </si>
  <si>
    <t>탈것 벤투스 소환할 수 있습니다.
사용 버튼을 누르면 소환이 가능합니다.</t>
  </si>
  <si>
    <t>탑승펫 각인에 필요한 아이템입니다.
골드를 소비해서 각인합니다.</t>
  </si>
  <si>
    <t>사냥 경험치 30%를 추가 획득합니다.
게임에 접속한 시간에만 버프 시간이 소모됩니다.</t>
  </si>
  <si>
    <t>사냥을 통해서 얻은 골드 30%를 추가 획득합니다.
게임에 접속한 시간에만 버프 시간이 소모됩니다.</t>
  </si>
  <si>
    <t>1000~5000 골드를 획득합니다.</t>
  </si>
  <si>
    <t>10000~15000 골드를 획득합니다.</t>
  </si>
  <si>
    <t>20000~30000 골드를 획득합니다.</t>
  </si>
  <si>
    <t>일반 펫 알</t>
  </si>
  <si>
    <t>고급 펫 알</t>
  </si>
  <si>
    <t>최고급 펫 알</t>
  </si>
  <si>
    <t>C급 파티 던전 보급 상자</t>
  </si>
  <si>
    <t>B급 파티 던전 보급 상자</t>
  </si>
  <si>
    <t>A급 파티 던전 보급 상자</t>
  </si>
  <si>
    <t>S급 파티 던전 보급 상자</t>
  </si>
  <si>
    <t>강화 주문서 보급 상자Ⅰ</t>
  </si>
  <si>
    <t>강화 주문서 보급 상자Ⅱ</t>
  </si>
  <si>
    <t>강화 주문서 보급 상자Ⅲ</t>
  </si>
  <si>
    <t>강화 주문서 보급 상자Ⅳ</t>
  </si>
  <si>
    <t>승급석 보급 상자Ⅱ</t>
  </si>
  <si>
    <t>승급석 보급 상자Ⅲ</t>
  </si>
  <si>
    <t>승급석 보급 상자Ⅳ</t>
  </si>
  <si>
    <t>승급석 보급 상자Ⅴ</t>
  </si>
  <si>
    <t>[0등급] 일반 뱃지 조각</t>
  </si>
  <si>
    <t>뱃지 합성을 통해 상위 등급 뱃지를 얻을 수 있습니다.</t>
  </si>
  <si>
    <t>[1등급] 일반 뱃지</t>
  </si>
  <si>
    <t>스킬 뱃지 강화식 성장의 재료입니다.</t>
  </si>
  <si>
    <t>[2등급] 일반 뱃지</t>
  </si>
  <si>
    <t>[3등급] 일반 뱃지</t>
  </si>
  <si>
    <t>[4등급] 일반 뱃지</t>
  </si>
  <si>
    <t>[5등급] 일반 뱃지</t>
  </si>
  <si>
    <t>[6등급] 일반 뱃지</t>
  </si>
  <si>
    <t>[7등급] 일반 뱃지</t>
  </si>
  <si>
    <t>[8등급] 일반 뱃지</t>
  </si>
  <si>
    <t>[9등급] 일반 뱃지</t>
  </si>
  <si>
    <t>[10등급] 일반 뱃지</t>
  </si>
  <si>
    <t>[0등급] 전문 뱃지 조각</t>
  </si>
  <si>
    <t>[1등급] 전문 뱃지</t>
  </si>
  <si>
    <t>[2등급] 전문 뱃지</t>
  </si>
  <si>
    <t>[3등급] 전문 뱃지</t>
  </si>
  <si>
    <t>[4등급] 전문 뱃지</t>
  </si>
  <si>
    <t>[5등급] 전문 뱃지</t>
  </si>
  <si>
    <t>[6등급] 전문 뱃지</t>
  </si>
  <si>
    <t>[7등급] 전문 뱃지</t>
  </si>
  <si>
    <t>[8등급] 전문 뱃지</t>
  </si>
  <si>
    <t>[9등급] 전문 뱃지</t>
  </si>
  <si>
    <t>[10등급] 전문 뱃지</t>
  </si>
  <si>
    <t>[0등급] 달인 뱃지 조각</t>
  </si>
  <si>
    <t>[1등급] 달인 뱃지</t>
  </si>
  <si>
    <t>[2등급] 달인 뱃지</t>
  </si>
  <si>
    <t>[3등급] 달인 뱃지</t>
  </si>
  <si>
    <t>[4등급] 달인 뱃지</t>
  </si>
  <si>
    <t>[5등급] 달인 뱃지</t>
  </si>
  <si>
    <t>[6등급] 달인 뱃지</t>
  </si>
  <si>
    <t>[7등급] 달인 뱃지</t>
  </si>
  <si>
    <t>[8등급] 달인 뱃지</t>
  </si>
  <si>
    <t>[9등급] 달인 뱃지</t>
  </si>
  <si>
    <t>[10등급] 달인 뱃지</t>
  </si>
  <si>
    <t>거대한 방패를 소환하여 타격 대상을 넘어뜨립니다.
스킬UI에서 특수 스킬을 소환하거나 승급시킵니다.</t>
  </si>
  <si>
    <t>고함을 질러 대상을 기절 시키고 자신을 중심으로 방패가 소환되어 펴져 나갑니다.
스킬UI에서 특수 스킬을 소환하거나 승급시킵니다.</t>
  </si>
  <si>
    <t>전방으로 돌진하는 버팔로를 소환하여 타격 대상을 넘어뜨립니다.
스킬UI에서 특수 스킬을 소환하거나 승급시킵니다.</t>
  </si>
  <si>
    <t>자신을 중심으로 검의 장벽을 소환하여 타격 대상을 3초 동안 넘어뜨립니다.
스킬UI에서 특수 스킬을 소환하거나 승급시킵니다.</t>
  </si>
  <si>
    <t>거대 망치를 소환하여 타격 대상을 3초 동안 넘어뜨립니다.
스킬UI에서 특수 스킬을 소환하거나 승급시킵니다.</t>
  </si>
  <si>
    <t>불사조를 소환하여 타격 대상을 3초 동안 넘어뜨립니다.
스킬UI에서 특수 스킬을 소환하거나 승급시킵니다.</t>
  </si>
  <si>
    <t>분신이 나타나 강력한 화살로 전방을 타격합니다. 대상의 MP 70%만큼 감소시키고 HP회복률을 70%만큼 감소시킵니다.
스킬UI에서 특수 스킬을 소환하거나 승급시킵니다.</t>
  </si>
  <si>
    <t>고대의 힘, 플로가스를 소환합니다. 타격 대상을 3초 동안 넘어뜨립니다.
스킬UI에서 특수 스킬을 소환하거나 승급시킵니다.</t>
  </si>
  <si>
    <t>화염의 힘을 소환합니다. 타격 대상에게 피해를 주고 일정시간 동안 속박 상태로 만듭니다. 일정시간 대상의 이동속도를 80%만큼 감소시킵니다.
스킬UI에서 특수 스킬을 소환하거나 승급시킵니다.</t>
  </si>
  <si>
    <t>특수 스킬을 승급 시킬 때 사용되는 재료입니다.
마력 룬을 모아 스킬UI에서 특수 스킬을 승급시킵니다.</t>
  </si>
  <si>
    <t>실버 아르델 주화</t>
  </si>
  <si>
    <t>골드 아르델 주화</t>
  </si>
  <si>
    <t>51층</t>
  </si>
  <si>
    <t>52층</t>
  </si>
  <si>
    <t>53층</t>
  </si>
  <si>
    <t>54층</t>
  </si>
  <si>
    <t>55층</t>
  </si>
  <si>
    <t>56층</t>
  </si>
  <si>
    <t>57층</t>
  </si>
  <si>
    <t>58층</t>
  </si>
  <si>
    <t>59층</t>
  </si>
  <si>
    <t>60층</t>
  </si>
  <si>
    <t>61층</t>
  </si>
  <si>
    <t>62층</t>
  </si>
  <si>
    <t>63층</t>
  </si>
  <si>
    <t>64층</t>
  </si>
  <si>
    <t>65층</t>
  </si>
  <si>
    <t>66층</t>
  </si>
  <si>
    <t>67층</t>
  </si>
  <si>
    <t>68층</t>
  </si>
  <si>
    <t>69층</t>
  </si>
  <si>
    <t>70층</t>
  </si>
  <si>
    <t>71층</t>
  </si>
  <si>
    <t>72층</t>
  </si>
  <si>
    <t>73층</t>
  </si>
  <si>
    <t>74층</t>
  </si>
  <si>
    <t>75층</t>
  </si>
  <si>
    <t>76층</t>
  </si>
  <si>
    <t>77층</t>
  </si>
  <si>
    <t>78층</t>
  </si>
  <si>
    <t>79층</t>
  </si>
  <si>
    <t>80층</t>
  </si>
  <si>
    <t>81층</t>
  </si>
  <si>
    <t>82층</t>
  </si>
  <si>
    <t>83층</t>
  </si>
  <si>
    <t>84층</t>
  </si>
  <si>
    <t>85층</t>
  </si>
  <si>
    <t>86층</t>
  </si>
  <si>
    <t>87층</t>
  </si>
  <si>
    <t>88층</t>
  </si>
  <si>
    <t>89층</t>
  </si>
  <si>
    <t>90층</t>
  </si>
  <si>
    <t>91층</t>
  </si>
  <si>
    <t>92층</t>
  </si>
  <si>
    <t>93층</t>
  </si>
  <si>
    <t>94층</t>
  </si>
  <si>
    <t>95층</t>
  </si>
  <si>
    <t>96층</t>
  </si>
  <si>
    <t>97층</t>
  </si>
  <si>
    <t>98층</t>
  </si>
  <si>
    <t>99층</t>
  </si>
  <si>
    <t>100층</t>
  </si>
  <si>
    <t>성장서_1</t>
  </si>
  <si>
    <t>성장서_2</t>
  </si>
  <si>
    <t>성장서_3</t>
  </si>
  <si>
    <t>결투_하급</t>
  </si>
  <si>
    <t>결투_상급</t>
  </si>
  <si>
    <t>결투_최상급</t>
  </si>
  <si>
    <t>일반뱃지_0</t>
  </si>
  <si>
    <t>일반뱃지_1</t>
  </si>
  <si>
    <t>일반뱃지_2</t>
  </si>
  <si>
    <t>일반뱃지_3</t>
  </si>
  <si>
    <t>일반뱃지_4</t>
  </si>
  <si>
    <t>일반뱃지_5</t>
  </si>
  <si>
    <t>일반뱃지_6</t>
  </si>
  <si>
    <t>일반뱃지_7</t>
  </si>
  <si>
    <t>일반뱃지_8</t>
  </si>
  <si>
    <t>일반뱃지_9</t>
  </si>
  <si>
    <t>일반뱃지_10</t>
  </si>
  <si>
    <t>전문뱃지_0</t>
  </si>
  <si>
    <t>전문뱃지_1</t>
  </si>
  <si>
    <t>전문뱃지_2</t>
  </si>
  <si>
    <t>전문뱃지_3</t>
  </si>
  <si>
    <t>전문뱃지_4</t>
  </si>
  <si>
    <t>전문뱃지_5</t>
  </si>
  <si>
    <t>전문뱃지_6</t>
  </si>
  <si>
    <t>전문뱃지_7</t>
  </si>
  <si>
    <t>전문뱃지_8</t>
  </si>
  <si>
    <t>전문뱃지_9</t>
  </si>
  <si>
    <t>전문뱃지_10</t>
  </si>
  <si>
    <t>달인뱃지_0</t>
  </si>
  <si>
    <t>달인뱃지_1</t>
  </si>
  <si>
    <t>달인뱃지_2</t>
  </si>
  <si>
    <t>달인뱃지_3</t>
  </si>
  <si>
    <t>달인뱃지_4</t>
  </si>
  <si>
    <t>달인뱃지_5</t>
  </si>
  <si>
    <t>달인뱃지_6</t>
  </si>
  <si>
    <t>달인뱃지_7</t>
  </si>
  <si>
    <t>달인뱃지_8</t>
  </si>
  <si>
    <t>달인뱃지_9</t>
  </si>
  <si>
    <t>달인뱃지_10</t>
  </si>
  <si>
    <t>아르델_실버</t>
  </si>
  <si>
    <t>아르델_골드</t>
  </si>
  <si>
    <t>일반 보석 상자_Nor</t>
  </si>
  <si>
    <t>승급석 보급 상자Ⅰ_Nor</t>
  </si>
  <si>
    <t>강화 주문서 보급 상자Ⅰ_Nor</t>
  </si>
  <si>
    <t>강화 주문서 보급 상자Ⅱ_Hig</t>
  </si>
  <si>
    <t>승급석 보급 상자Ⅱ_Hig</t>
  </si>
  <si>
    <t>강화 주문서 보급 상자Ⅲ_Rar</t>
  </si>
  <si>
    <t>승급석 보급 상자Ⅲ_Rar</t>
  </si>
  <si>
    <t>강화 주문서 보급 상자Ⅳ_Epi</t>
  </si>
  <si>
    <t>승급석 보급 상자Ⅳ_Epi</t>
  </si>
  <si>
    <t>공격력 증가 물약Ⅰ_Nor</t>
  </si>
  <si>
    <t>방어력 증가 물약Ⅰ_Nor</t>
  </si>
  <si>
    <t>치명타 증가 물약Ⅰ_Nor</t>
  </si>
  <si>
    <t>C급 파티 던전 보급 상자_Nor</t>
  </si>
  <si>
    <t>B급 파티 던전 보급 상자_Nor</t>
  </si>
  <si>
    <t>A급 파티 던전 보급 상자_Nor</t>
  </si>
  <si>
    <t>S급 파티 던전 보급 상자_Nor</t>
  </si>
  <si>
    <t>강화 주문서 보급 상자Ⅴ_Leg</t>
  </si>
  <si>
    <t>승급석 보급 상자Ⅴ_Leg</t>
  </si>
  <si>
    <t>공격력 증가 물약Ⅱ_Hig</t>
  </si>
  <si>
    <t>최대 마나 증가 물약Ⅰ_Nor</t>
  </si>
  <si>
    <t>최대 마나 물약Ⅱ_Hig</t>
  </si>
  <si>
    <t>최대 체력 증가 물약Ⅰ_Nor</t>
  </si>
  <si>
    <t>최대 체력 물약Ⅱ_Hig</t>
  </si>
  <si>
    <t>위력 증가 물약Ⅰ_Nor</t>
  </si>
  <si>
    <t>위력 증가 물약Ⅱ_Hig</t>
  </si>
  <si>
    <t>탄력 증가 물약Ⅰ_Nor</t>
  </si>
  <si>
    <t>탄력 증가 물약Ⅱ_Hig</t>
  </si>
  <si>
    <t>펫알_헴스터</t>
  </si>
  <si>
    <t>펫 알 (햄스터)</t>
  </si>
  <si>
    <t>애완펫 먹이</t>
  </si>
  <si>
    <t>펫알_일반</t>
  </si>
  <si>
    <t>펫알_고급</t>
  </si>
  <si>
    <t>펫알_최고급</t>
  </si>
  <si>
    <t>스켈레톤</t>
  </si>
  <si>
    <t>위험한 추적</t>
  </si>
  <si>
    <t>강력한 경고</t>
  </si>
  <si>
    <t>배회하는 괴물</t>
  </si>
  <si>
    <t>난폭한 변화</t>
  </si>
  <si>
    <t>변화의 영향</t>
  </si>
  <si>
    <t>추측과 관측</t>
  </si>
  <si>
    <t>포악한 습격</t>
  </si>
  <si>
    <t>드웨인의 긴급 보고</t>
  </si>
  <si>
    <t>데인즈의 당부</t>
  </si>
  <si>
    <t>엔더슨의 고충</t>
  </si>
  <si>
    <t>불길한 싸움</t>
  </si>
  <si>
    <t>임시 보급 지원</t>
  </si>
  <si>
    <t>야생 곰의 죽음</t>
  </si>
  <si>
    <t>복귀 신고</t>
  </si>
  <si>
    <t>불확실한 관측</t>
  </si>
  <si>
    <t>힘겨운 확인</t>
  </si>
  <si>
    <t>방어선 구축 지원</t>
  </si>
  <si>
    <t>재앙의 여파</t>
  </si>
  <si>
    <t>긴급 재료 수급</t>
  </si>
  <si>
    <t>곤란한 습격</t>
  </si>
  <si>
    <t>실패한 수색</t>
  </si>
  <si>
    <t>엔더슨의 부탁</t>
  </si>
  <si>
    <t>불길한 기운</t>
  </si>
  <si>
    <t>늦어지는 대피</t>
  </si>
  <si>
    <t>데인즈의 결심</t>
  </si>
  <si>
    <t>제니아의 사정</t>
  </si>
  <si>
    <t>두려운 재앙</t>
  </si>
  <si>
    <t>아버지의 상처</t>
  </si>
  <si>
    <t>케일의 경고</t>
  </si>
  <si>
    <t>소중한 선물</t>
  </si>
  <si>
    <t>악마 같은 습격</t>
  </si>
  <si>
    <t>망설임 없는 부탁</t>
  </si>
  <si>
    <t>치료를 위해</t>
  </si>
  <si>
    <t>날카로운 외침</t>
  </si>
  <si>
    <t>힘의 흔적</t>
  </si>
  <si>
    <t>끝나지 않은 재앙</t>
  </si>
  <si>
    <t>죽음의 흔적</t>
  </si>
  <si>
    <t>난민을 위한 대피로</t>
  </si>
  <si>
    <t>혼돈의 영향</t>
  </si>
  <si>
    <t>듀란의 추측</t>
  </si>
  <si>
    <t>신호탄의 행방</t>
  </si>
  <si>
    <t>부족한 보급</t>
  </si>
  <si>
    <t>혼란 속의 조우</t>
  </si>
  <si>
    <t>걸림돌 제거</t>
  </si>
  <si>
    <t>슬픈 수습</t>
  </si>
  <si>
    <t>망가진 장비</t>
  </si>
  <si>
    <t>각자의 길</t>
  </si>
  <si>
    <t>최선의 대비</t>
  </si>
  <si>
    <t>공포의 습격</t>
  </si>
  <si>
    <t>위험 신호</t>
  </si>
  <si>
    <t>응급 치료 지원</t>
  </si>
  <si>
    <t>두려운 힘</t>
  </si>
  <si>
    <t>부족한 재료</t>
  </si>
  <si>
    <t>베르칸의 조사</t>
  </si>
  <si>
    <t>하딘의 부탁</t>
  </si>
  <si>
    <t>가려진 진실</t>
  </si>
  <si>
    <t>위태로운 방어선</t>
  </si>
  <si>
    <t>나쁜 예감</t>
  </si>
  <si>
    <t>과감한 기습</t>
  </si>
  <si>
    <t>베르칸의 추적</t>
  </si>
  <si>
    <t>긴급 후방 지원</t>
  </si>
  <si>
    <t>간절한 보고</t>
  </si>
  <si>
    <t>광폭한 습격</t>
  </si>
  <si>
    <t>베르칸의 조언</t>
  </si>
  <si>
    <t>잔혹한 방해</t>
  </si>
  <si>
    <t>불길한 길목</t>
  </si>
  <si>
    <t>맞춤형 미끼</t>
  </si>
  <si>
    <t>긴급 지원 요청</t>
  </si>
  <si>
    <t>괜찮은 합류</t>
  </si>
  <si>
    <t>진실한 도움 요청</t>
  </si>
  <si>
    <t>신속한 처리</t>
  </si>
  <si>
    <t>불안한 대비</t>
  </si>
  <si>
    <t>루크의 결단</t>
  </si>
  <si>
    <t>도널드의 작전</t>
  </si>
  <si>
    <t>피로 회복 작전</t>
  </si>
  <si>
    <t>다급한 외침</t>
  </si>
  <si>
    <t>갑작스러운 변고</t>
  </si>
  <si>
    <t>뒤늦은 조사</t>
  </si>
  <si>
    <t>루크의 추측</t>
  </si>
  <si>
    <t>위험한 재회</t>
  </si>
  <si>
    <t>난민 수색 작전</t>
  </si>
  <si>
    <t>막막한 싸움</t>
  </si>
  <si>
    <t>끊겨버린 흔적</t>
  </si>
  <si>
    <t>교란 작전</t>
  </si>
  <si>
    <t>난민 구출 작전</t>
  </si>
  <si>
    <t>악마를 막는 시간</t>
  </si>
  <si>
    <t>다급한 구조 요청</t>
  </si>
  <si>
    <t>피의 추적</t>
  </si>
  <si>
    <t>동료의 치료제</t>
  </si>
  <si>
    <t>죽음의 방향</t>
  </si>
  <si>
    <t>루크의 제안</t>
  </si>
  <si>
    <t>악마 추적</t>
  </si>
  <si>
    <t>악마의 흔적</t>
  </si>
  <si>
    <t>긴박한 외침</t>
  </si>
  <si>
    <t>루크의 외침</t>
  </si>
  <si>
    <t>혼돈의 습격</t>
  </si>
  <si>
    <t>혼돈의 포효</t>
  </si>
  <si>
    <t>고통의 시간</t>
  </si>
  <si>
    <t>승리의 상처</t>
  </si>
  <si>
    <t>걱정스러운 치료</t>
  </si>
  <si>
    <t>위험한 검독수리 둥지로</t>
  </si>
  <si>
    <t>케일의 부탁</t>
  </si>
  <si>
    <t>헤일의 부탁</t>
  </si>
  <si>
    <t>전력 질주</t>
  </si>
  <si>
    <t>검독수리 둥지 수색</t>
  </si>
  <si>
    <t>애도의 방법</t>
  </si>
  <si>
    <t>와이번 둥지 수색</t>
  </si>
  <si>
    <t>병사들의 유품</t>
  </si>
  <si>
    <t>기이한 현상</t>
  </si>
  <si>
    <t>에드워드의 정보</t>
  </si>
  <si>
    <t>헤일의 보고</t>
  </si>
  <si>
    <t>방어책 강화</t>
  </si>
  <si>
    <t>마비 독의 해독제</t>
  </si>
  <si>
    <t>임시 방편</t>
  </si>
  <si>
    <t>샤일의 부탁</t>
  </si>
  <si>
    <t>위기에 처한 정찰조</t>
  </si>
  <si>
    <t>악마들의 습격</t>
  </si>
  <si>
    <t>유일한 목격자</t>
  </si>
  <si>
    <t>소문 확인</t>
  </si>
  <si>
    <t>사라진 정찰병들의 말로</t>
  </si>
  <si>
    <t>병사의 목격담</t>
  </si>
  <si>
    <t>대피</t>
  </si>
  <si>
    <t>핏자국의 흔적</t>
  </si>
  <si>
    <t>루이스의 결심</t>
  </si>
  <si>
    <t>야만 종족의 기습</t>
  </si>
  <si>
    <t>두려운 진실</t>
  </si>
  <si>
    <t>응급 치료약</t>
  </si>
  <si>
    <t>소중한 유품</t>
  </si>
  <si>
    <t>붉은 오크 야영지 습격</t>
  </si>
  <si>
    <t>전령의 변고</t>
  </si>
  <si>
    <t>붉은 오크 무리 저지</t>
  </si>
  <si>
    <t>독의 원인</t>
  </si>
  <si>
    <t>전령의 부탁</t>
  </si>
  <si>
    <t>변이한 붉은 야생초</t>
  </si>
  <si>
    <t>새로운 차원의 문</t>
  </si>
  <si>
    <t>임시 연맹의 체결</t>
  </si>
  <si>
    <t>위태로운 협력</t>
  </si>
  <si>
    <t>야전 막사로 가는 길</t>
  </si>
  <si>
    <t>야만 종족의 흔적</t>
  </si>
  <si>
    <t>위기에 처한 막사</t>
  </si>
  <si>
    <t>수상한 결계석</t>
  </si>
  <si>
    <t>악마 덫의 상태</t>
  </si>
  <si>
    <t>원인 제거</t>
  </si>
  <si>
    <t>악화되는 상황</t>
  </si>
  <si>
    <t>계속되는 습격</t>
  </si>
  <si>
    <t>모여드는 적들</t>
  </si>
  <si>
    <t>연맹의 이유</t>
  </si>
  <si>
    <t>실베른의 작전</t>
  </si>
  <si>
    <t>긴급 보급 물품</t>
  </si>
  <si>
    <t>연맹 기지 캠프로</t>
  </si>
  <si>
    <t>최악의 수색</t>
  </si>
  <si>
    <t>탐지기 상태 확인</t>
  </si>
  <si>
    <t>헬가의 작전</t>
  </si>
  <si>
    <t>붉은 오크 약탈</t>
  </si>
  <si>
    <t>전원 공급 장치 보호</t>
  </si>
  <si>
    <t>수레 태우기</t>
  </si>
  <si>
    <t>위협이 되는 적</t>
  </si>
  <si>
    <t>연맹 기지 캠프의 상황</t>
  </si>
  <si>
    <t>방어의 자세</t>
  </si>
  <si>
    <t>위험한 확인</t>
  </si>
  <si>
    <t>칸토의 권유</t>
  </si>
  <si>
    <t>아이린의 권유</t>
  </si>
  <si>
    <t>협력</t>
  </si>
  <si>
    <t>가죽 보급</t>
  </si>
  <si>
    <t>불안정한 협력</t>
  </si>
  <si>
    <t>믿을 수 없는 협력</t>
  </si>
  <si>
    <t>토벌 작전</t>
  </si>
  <si>
    <t>막막한 정보</t>
  </si>
  <si>
    <t>믿음 없는 협력</t>
  </si>
  <si>
    <t>북부 경계 초소의 소식</t>
  </si>
  <si>
    <t>상황 파악</t>
  </si>
  <si>
    <t>화급한 변란</t>
  </si>
  <si>
    <t>위급한 상황</t>
  </si>
  <si>
    <t>북부 경계 초소로</t>
  </si>
  <si>
    <t>몰려드는 악마들</t>
  </si>
  <si>
    <t>증식하는 변이체</t>
  </si>
  <si>
    <t>동료의 행방</t>
  </si>
  <si>
    <t>오크 야영지 탈출</t>
  </si>
  <si>
    <t>아비규환의 땅</t>
  </si>
  <si>
    <t>빛을 잃은 결계석</t>
  </si>
  <si>
    <t>원인 파악</t>
  </si>
  <si>
    <t>오작동의 원인</t>
  </si>
  <si>
    <t>무력한 보고</t>
  </si>
  <si>
    <t>의문의 마력 추적</t>
  </si>
  <si>
    <t>북부 경계 초소 지원</t>
  </si>
  <si>
    <t>망령 군주의 힘</t>
  </si>
  <si>
    <t>안전 확보</t>
  </si>
  <si>
    <t>북부 경계 초소의 상황</t>
  </si>
  <si>
    <t>부상병 치료</t>
  </si>
  <si>
    <t>실종된 조사단</t>
  </si>
  <si>
    <t>조사단과의 만남</t>
  </si>
  <si>
    <t>의문의 사내</t>
  </si>
  <si>
    <t>클리프의 연구 자료</t>
  </si>
  <si>
    <t>사라진 연구 자료</t>
  </si>
  <si>
    <t>꺾이는 마음</t>
  </si>
  <si>
    <t>숨겨진 진실</t>
  </si>
  <si>
    <t>위기에 처한 수색대</t>
  </si>
  <si>
    <t>듀크의 부탁</t>
  </si>
  <si>
    <t>새로운 악마의 출현</t>
  </si>
  <si>
    <t>믿을 수 없는 재앙</t>
  </si>
  <si>
    <t>변화</t>
  </si>
  <si>
    <t>식량 조달</t>
  </si>
  <si>
    <t>부상병을 위한 응급 치료제</t>
  </si>
  <si>
    <t>주변 경계</t>
  </si>
  <si>
    <t>전투 식량 약탈</t>
  </si>
  <si>
    <t>야생 지혈초</t>
  </si>
  <si>
    <t>브라우니의 전리품 확인</t>
  </si>
  <si>
    <t>브라우니의 약탈품 탈환</t>
  </si>
  <si>
    <t>수상한 제단</t>
  </si>
  <si>
    <t>에델 기사단의 출현</t>
  </si>
  <si>
    <t>신원 확인</t>
  </si>
  <si>
    <t>수색</t>
  </si>
  <si>
    <t>에반의 등장</t>
  </si>
  <si>
    <t>거절할 수 없는 제안</t>
  </si>
  <si>
    <t>억류</t>
  </si>
  <si>
    <t>게시판의 정보</t>
  </si>
  <si>
    <t>부하의 보고</t>
  </si>
  <si>
    <t>거래의 시작</t>
  </si>
  <si>
    <t>거래의 첫걸음</t>
  </si>
  <si>
    <t>동부 토벌 작전</t>
  </si>
  <si>
    <t>뜻밖의 조우</t>
  </si>
  <si>
    <t>리자드맨의 습격</t>
  </si>
  <si>
    <t>호송을 위한 준비</t>
  </si>
  <si>
    <t>리자드맨 토벌</t>
  </si>
  <si>
    <t>추적을 따돌릴 방법</t>
  </si>
  <si>
    <t>에반의 권유</t>
  </si>
  <si>
    <t>고요의 정체</t>
  </si>
  <si>
    <t>추적</t>
  </si>
  <si>
    <t>습격자의 흔적</t>
  </si>
  <si>
    <t>에반의 부탁</t>
  </si>
  <si>
    <t>의심의 시선</t>
  </si>
  <si>
    <t>전설의 존재</t>
  </si>
  <si>
    <t>실력 증명</t>
  </si>
  <si>
    <t>악마의 속삭임</t>
  </si>
  <si>
    <t>험프리의 걱정</t>
  </si>
  <si>
    <t>주둔지로 귀환</t>
  </si>
  <si>
    <t>이송을 위한 준비</t>
  </si>
  <si>
    <t>코포라를 향하여</t>
  </si>
  <si>
    <t>갑작스런 공격</t>
  </si>
  <si>
    <t>에반의 함정</t>
  </si>
  <si>
    <t>도망친 에반 추적</t>
  </si>
  <si>
    <t>사라진 에반</t>
  </si>
  <si>
    <t>검은 가면의 정체</t>
  </si>
  <si>
    <t>징벌단 조장의 지령서</t>
  </si>
  <si>
    <t>소식이 끊긴 추적병</t>
  </si>
  <si>
    <t>빼앗긴 병사들의 의약품</t>
  </si>
  <si>
    <t>불타오르는 복수심</t>
  </si>
  <si>
    <t>알렉스의 서신</t>
  </si>
  <si>
    <t>이동 경로 확보</t>
  </si>
  <si>
    <t>수습</t>
  </si>
  <si>
    <t>봉화를 피우기 위한 준비</t>
  </si>
  <si>
    <t>징벌단 추적</t>
  </si>
  <si>
    <t>징벌단의 흔적</t>
  </si>
  <si>
    <t>야영지를 보호하는 방법</t>
  </si>
  <si>
    <t>온기가 남아 있는 물건</t>
  </si>
  <si>
    <t>동행</t>
  </si>
  <si>
    <t>브라우니 몰아내기</t>
  </si>
  <si>
    <t>강행 돌파</t>
  </si>
  <si>
    <t>수색을 위한 준비</t>
  </si>
  <si>
    <t>드러난 에반의 행적</t>
  </si>
  <si>
    <t>참혹한 광경</t>
  </si>
  <si>
    <t>코포라로 보내는 신호</t>
  </si>
  <si>
    <t>기습 공격</t>
  </si>
  <si>
    <t>다급한 움직임</t>
  </si>
  <si>
    <t>코포라로 이동</t>
  </si>
  <si>
    <t>남부 관문로 상황</t>
  </si>
  <si>
    <t>날아드는 비명</t>
  </si>
  <si>
    <t>부상병 보호</t>
  </si>
  <si>
    <t>안전한 치료</t>
  </si>
  <si>
    <t>시간이 생명</t>
  </si>
  <si>
    <t>동료들을 위한 길</t>
  </si>
  <si>
    <t>통제 구역</t>
  </si>
  <si>
    <t>통제 구역으로 진입</t>
  </si>
  <si>
    <t>공명하는 악마</t>
  </si>
  <si>
    <t>악마 저지</t>
  </si>
  <si>
    <t>병사들을 위한 안식</t>
  </si>
  <si>
    <t>귀환을 위한 준비</t>
  </si>
  <si>
    <t>남부 관문로로 귀환</t>
  </si>
  <si>
    <t>적대감의 진실</t>
  </si>
  <si>
    <t>수상한 에반의 행적</t>
  </si>
  <si>
    <t>관문로를 포위한 야만족</t>
  </si>
  <si>
    <t>전술을 무력화시킬 방법</t>
  </si>
  <si>
    <t>에반의 행적 쫓기</t>
  </si>
  <si>
    <t>수색에 필요한 안전</t>
  </si>
  <si>
    <t>마지막을 위한 길</t>
  </si>
  <si>
    <t>알렉스의 당부</t>
  </si>
  <si>
    <t>야만족의 습격</t>
  </si>
  <si>
    <t>중앙 관문로를 향하여</t>
  </si>
  <si>
    <t>야만족의 동태 살피기</t>
  </si>
  <si>
    <t>야만족 진지 발견</t>
  </si>
  <si>
    <t>야만족 진지 습격</t>
  </si>
  <si>
    <t>위기를 기회로</t>
  </si>
  <si>
    <t>중앙 관문로로 이동</t>
  </si>
  <si>
    <t>중앙 관문로의 책임자</t>
  </si>
  <si>
    <t>기다림의 시간</t>
  </si>
  <si>
    <t>관문로 경계 강화</t>
  </si>
  <si>
    <t>소란스런 분위기</t>
  </si>
  <si>
    <t>의문의 습격</t>
  </si>
  <si>
    <t>습격자의 정체</t>
  </si>
  <si>
    <t>치료를 위한 안전</t>
  </si>
  <si>
    <t>고통을 줄여주는 방법</t>
  </si>
  <si>
    <t>선발대의 소식</t>
  </si>
  <si>
    <t>통행로 확보</t>
  </si>
  <si>
    <t>합류</t>
  </si>
  <si>
    <t>감시</t>
  </si>
  <si>
    <t>증명의 시간</t>
  </si>
  <si>
    <t>이방인을 향한 경고</t>
  </si>
  <si>
    <t>수도 입성</t>
  </si>
  <si>
    <t>마샤의 도움</t>
  </si>
  <si>
    <t>악마의 습격</t>
  </si>
  <si>
    <t>경계하는 여왕의 대리자</t>
  </si>
  <si>
    <t>루멘 하놀의 목적</t>
  </si>
  <si>
    <t>도움의 조건</t>
  </si>
  <si>
    <t>급박한 토벌 작전</t>
  </si>
  <si>
    <t>위급한 토벌 작전</t>
  </si>
  <si>
    <t>카리우스의 행방</t>
  </si>
  <si>
    <t>에드가의 행방</t>
  </si>
  <si>
    <t>안전을 위하여</t>
  </si>
  <si>
    <t>안전을 위한 방도</t>
  </si>
  <si>
    <t>뒤틀린 마력</t>
  </si>
  <si>
    <t>억눌린 마력</t>
  </si>
  <si>
    <t>이동석 마력 복구</t>
  </si>
  <si>
    <t>이동석 수리</t>
  </si>
  <si>
    <t>수도로 귀환</t>
  </si>
  <si>
    <t>다시 찾은 자유</t>
  </si>
  <si>
    <t>되찾은 자유</t>
  </si>
  <si>
    <t>계속되는 의심</t>
  </si>
  <si>
    <t>끝나지 않은 의심</t>
  </si>
  <si>
    <t>새로운 시작</t>
  </si>
  <si>
    <t>또 다른 시작</t>
  </si>
  <si>
    <t>뜻밖의 만남</t>
  </si>
  <si>
    <t>계속되는 추적</t>
  </si>
  <si>
    <t>의문의 시신</t>
  </si>
  <si>
    <t>알렉스의 전언</t>
  </si>
  <si>
    <t>불안정한 마력의 정체</t>
  </si>
  <si>
    <t>불안정한 마력의 여파</t>
  </si>
  <si>
    <t>버려진 전투 기계</t>
  </si>
  <si>
    <t>작동의 원리</t>
  </si>
  <si>
    <t>연결고리</t>
  </si>
  <si>
    <t>야만족의 목적</t>
  </si>
  <si>
    <t>통신</t>
  </si>
  <si>
    <t>드러난 진실</t>
  </si>
  <si>
    <t>국경 지대로 이동</t>
  </si>
  <si>
    <t>남부 관문로를 향하여</t>
  </si>
  <si>
    <t>탐문 수색</t>
  </si>
  <si>
    <t>불길한 징조</t>
  </si>
  <si>
    <t>위기의 남부 관문로</t>
  </si>
  <si>
    <t>사라진 에반의 행적</t>
  </si>
  <si>
    <t>발키안의 부탁</t>
  </si>
  <si>
    <t>전투병의 포획 임무</t>
  </si>
  <si>
    <t>목격자의 정보</t>
  </si>
  <si>
    <t>계약의 증거</t>
  </si>
  <si>
    <t>카우프 상단 마차 추적</t>
  </si>
  <si>
    <t>루틸루스 오크의 습격</t>
  </si>
  <si>
    <t>테인즈의 고민</t>
  </si>
  <si>
    <t>추적대 동료</t>
  </si>
  <si>
    <t>오크 경비 초소 파괴</t>
  </si>
  <si>
    <t>달라진 상황</t>
  </si>
  <si>
    <t>흩어진 단서</t>
  </si>
  <si>
    <t>정체불명의 형상</t>
  </si>
  <si>
    <t>끝나지 않은 추적</t>
  </si>
  <si>
    <t>악령이 된 자</t>
  </si>
  <si>
    <t>오염된 마력 정화</t>
  </si>
  <si>
    <t>힘의 정체</t>
  </si>
  <si>
    <t>흩어진 포테르마의 마력</t>
  </si>
  <si>
    <t>붉은 광석의 정체</t>
  </si>
  <si>
    <t>이상한 소문</t>
  </si>
  <si>
    <t>소문의 진상 파악</t>
  </si>
  <si>
    <t>부족한 일손</t>
  </si>
  <si>
    <t>데이브의 불만</t>
  </si>
  <si>
    <t>내부 고발</t>
  </si>
  <si>
    <t>조작된 장부</t>
  </si>
  <si>
    <t>밀거래 현장 급습</t>
  </si>
  <si>
    <t>밀거래 물품 조사</t>
  </si>
  <si>
    <t>심문</t>
  </si>
  <si>
    <t>카리우스와 조우</t>
  </si>
  <si>
    <t>과거의 기억</t>
  </si>
  <si>
    <t>불길한 잔재</t>
  </si>
  <si>
    <t>세르비오의 의문</t>
  </si>
  <si>
    <t>같지만 또 다른</t>
  </si>
  <si>
    <t>포테르마의 위험</t>
  </si>
  <si>
    <t>이어지는 추적</t>
  </si>
  <si>
    <t>카리우스의 확신</t>
  </si>
  <si>
    <t>세르비오의 추측</t>
  </si>
  <si>
    <t>경비병 탐문</t>
  </si>
  <si>
    <t>북부 국경 관문로</t>
  </si>
  <si>
    <t>남겨진 통행 기록</t>
  </si>
  <si>
    <t>보급 병력 3인의 정체</t>
  </si>
  <si>
    <t>카리우스의 당부</t>
  </si>
  <si>
    <t>세르비오의 부탁</t>
  </si>
  <si>
    <t>또 다른 문제</t>
  </si>
  <si>
    <t>오작동하는 데펜스</t>
  </si>
  <si>
    <t>사라진 마차</t>
  </si>
  <si>
    <t>텅 빈 상자</t>
  </si>
  <si>
    <t>발견된 마차의 흔적</t>
  </si>
  <si>
    <t>사라진 마차의 흔적</t>
  </si>
  <si>
    <t>의문스런 존재</t>
  </si>
  <si>
    <t>머미의 정체</t>
  </si>
  <si>
    <t>도움 요청</t>
  </si>
  <si>
    <t>위기 상황</t>
  </si>
  <si>
    <t>함정에 빠진 카리우스</t>
  </si>
  <si>
    <t>몰려드는 망자</t>
  </si>
  <si>
    <t>다급한 상황</t>
  </si>
  <si>
    <t>남겨진 흔적</t>
  </si>
  <si>
    <t>사라진 흔적</t>
  </si>
  <si>
    <t>마력 차단</t>
  </si>
  <si>
    <t>카리우스의 걱정</t>
  </si>
  <si>
    <t>세르비오의 당부</t>
  </si>
  <si>
    <t>사태 파악</t>
  </si>
  <si>
    <t>정찰 임무</t>
  </si>
  <si>
    <t>이시디오르의 시민증</t>
  </si>
  <si>
    <t>루멘 하놀의 시민증</t>
  </si>
  <si>
    <t>프로리온 협곡으로 이동</t>
  </si>
  <si>
    <t>적대적인 관계</t>
  </si>
  <si>
    <t>대립하는 관계</t>
  </si>
  <si>
    <t>위험한 습격</t>
  </si>
  <si>
    <t>메마른 땅</t>
  </si>
  <si>
    <t>새로운 싹을 틔운 생명</t>
  </si>
  <si>
    <t>걷잡을 수 없는 증식</t>
  </si>
  <si>
    <t>멈출 수 없는 변화</t>
  </si>
  <si>
    <t>멈추지 못하는 변화</t>
  </si>
  <si>
    <t>혼란스런 시선</t>
  </si>
  <si>
    <t>경외의 시선</t>
  </si>
  <si>
    <t>세르비오의 조언</t>
  </si>
  <si>
    <t>적대적인 태도</t>
  </si>
  <si>
    <t>호의적인 태도</t>
  </si>
  <si>
    <t>야만족 습격 대비</t>
  </si>
  <si>
    <t>야만족 공격 저지</t>
  </si>
  <si>
    <t>하브의 부탁</t>
  </si>
  <si>
    <t>세르비오의 부재</t>
  </si>
  <si>
    <t>경계 초소로 귀환</t>
  </si>
  <si>
    <t>세르비오가 남긴 말</t>
  </si>
  <si>
    <t>세르비오의 전언</t>
  </si>
  <si>
    <t>흑마법의 흔적</t>
  </si>
  <si>
    <t>흑마법의 잔재</t>
  </si>
  <si>
    <t>낯선 광경</t>
  </si>
  <si>
    <t>흑마법의 발원지</t>
  </si>
  <si>
    <t>위기에 빠진 클리프</t>
  </si>
  <si>
    <t>사라진 의문의 사내</t>
  </si>
  <si>
    <t>이어지는 수색</t>
  </si>
  <si>
    <t>머미의 습격</t>
  </si>
  <si>
    <t>골칫거리</t>
  </si>
  <si>
    <t>동요의 원인</t>
  </si>
  <si>
    <t>방해 요소</t>
  </si>
  <si>
    <t>훼방 작전</t>
  </si>
  <si>
    <t>악화된 클리프의 상태</t>
  </si>
  <si>
    <t>변이체의 소굴</t>
  </si>
  <si>
    <t>해독제 재료 구하기</t>
  </si>
  <si>
    <t>완성된 해독제</t>
  </si>
  <si>
    <t>클리프의 기억</t>
  </si>
  <si>
    <t>안전을 위한 결정</t>
  </si>
  <si>
    <t xml:space="preserve">위급한 대치 상황 </t>
  </si>
  <si>
    <t>위험한 대치 상황</t>
  </si>
  <si>
    <t>햄버의 작전</t>
  </si>
  <si>
    <t>줄어들지 않는 적</t>
  </si>
  <si>
    <t>돌아오지 않는 동료</t>
  </si>
  <si>
    <t>사라진 차일드의 흔적</t>
  </si>
  <si>
    <t>구출 작전</t>
  </si>
  <si>
    <t>무기 약탈</t>
  </si>
  <si>
    <t>탈출</t>
  </si>
  <si>
    <t>병사들의 변고</t>
  </si>
  <si>
    <t>격돌</t>
  </si>
  <si>
    <t>혼돈의 힘의 잔재</t>
  </si>
  <si>
    <t>두 악마의 정체</t>
  </si>
  <si>
    <t>변이체 표본 구하기</t>
  </si>
  <si>
    <t>코볼트의 습격</t>
  </si>
  <si>
    <t>사라진 결계</t>
  </si>
  <si>
    <t>어려운 수색</t>
  </si>
  <si>
    <t>정면 돌파</t>
  </si>
  <si>
    <t>신기루 요새로</t>
  </si>
  <si>
    <t>카이로와 조우</t>
  </si>
  <si>
    <t>게르반과 조우</t>
  </si>
  <si>
    <t>사라진 연맹의 목적</t>
  </si>
  <si>
    <t>계속되는 토벌</t>
  </si>
  <si>
    <t>수상한 야만족의 협공</t>
  </si>
  <si>
    <t>위급 상황</t>
  </si>
  <si>
    <t>지원 요청</t>
  </si>
  <si>
    <t>케리안의 걱정</t>
  </si>
  <si>
    <t>세르비오의 대책</t>
  </si>
  <si>
    <t>불신의 시선</t>
  </si>
  <si>
    <t>달라진 시선</t>
  </si>
  <si>
    <t>엑포르 상업 지구로</t>
  </si>
  <si>
    <t>달라진 광경</t>
  </si>
  <si>
    <t>제롬의 계획</t>
  </si>
  <si>
    <t>요정의 공격</t>
  </si>
  <si>
    <t>요정의 변화</t>
  </si>
  <si>
    <t>또 다른 변화</t>
  </si>
  <si>
    <t>달콤한 함정</t>
  </si>
  <si>
    <t>습격의 잔해</t>
  </si>
  <si>
    <t>습격당한 지부</t>
  </si>
  <si>
    <t>엑포르 상단 지부장</t>
  </si>
  <si>
    <t>칸토의 걱정</t>
  </si>
  <si>
    <t>고립된 정착 사무소</t>
  </si>
  <si>
    <t>불안정한 상태</t>
  </si>
  <si>
    <t>숲지기들의 유언</t>
  </si>
  <si>
    <t>숲지기 장로 아크</t>
  </si>
  <si>
    <t>숲을 뒤덮은 힘</t>
  </si>
  <si>
    <t>힘의 부작용</t>
  </si>
  <si>
    <t>숲의 정화</t>
  </si>
  <si>
    <t>정착 사무소의 변고</t>
  </si>
  <si>
    <t>사라진 사무소 직원</t>
  </si>
  <si>
    <t>이동석 관리인 타타</t>
  </si>
  <si>
    <t>타타의 부름</t>
  </si>
  <si>
    <t>뜻밖의 재회</t>
  </si>
  <si>
    <t>초대받지 못한 손님</t>
  </si>
  <si>
    <t>에드가의 당부</t>
  </si>
  <si>
    <t>정화 작업</t>
  </si>
  <si>
    <t>아크의 염려</t>
  </si>
  <si>
    <t>남은 방해 요소</t>
  </si>
  <si>
    <t>늘어나는 변이체</t>
  </si>
  <si>
    <t>아크의 전언</t>
  </si>
  <si>
    <t>엑포르 상단의 문제</t>
  </si>
  <si>
    <t>카리우스의 의심</t>
  </si>
  <si>
    <t>산 자의 흔적</t>
  </si>
  <si>
    <t>드러난 단서</t>
  </si>
  <si>
    <t>중요한 정보</t>
  </si>
  <si>
    <t>증거 확보</t>
  </si>
  <si>
    <t>위태로운 숲</t>
  </si>
  <si>
    <t>스켈레톤의 증표</t>
  </si>
  <si>
    <t>스켈레톤의 정체</t>
  </si>
  <si>
    <t>시간 벌기</t>
  </si>
  <si>
    <t>중앙 지부로</t>
  </si>
  <si>
    <t>세르비오의 기억</t>
  </si>
  <si>
    <t>엑포르 상단의 비밀 장부</t>
  </si>
  <si>
    <t>장부의 비밀</t>
  </si>
  <si>
    <t>카리우스의 계획</t>
  </si>
  <si>
    <t>밀거래 현장</t>
  </si>
  <si>
    <t>고대의 유산</t>
  </si>
  <si>
    <t>드러난 징벌단의 흔적</t>
  </si>
  <si>
    <t>칸토의 변명</t>
  </si>
  <si>
    <t>예상치 못한 사건</t>
  </si>
  <si>
    <t>사라진 경비병의 행방</t>
  </si>
  <si>
    <t>선공 준비</t>
  </si>
  <si>
    <t>범인의 최후</t>
  </si>
  <si>
    <t>죽음의 원인</t>
  </si>
  <si>
    <t>레기움으로</t>
  </si>
  <si>
    <t>하노스의 맹약</t>
  </si>
  <si>
    <t>세르비오의 염려</t>
  </si>
  <si>
    <t>사라진 병사들</t>
  </si>
  <si>
    <t>단서 찾기</t>
  </si>
  <si>
    <t>의문의 단서</t>
  </si>
  <si>
    <t>후발대를 위한 경고</t>
  </si>
  <si>
    <t>시체 포식충의 목표</t>
  </si>
  <si>
    <t>무너진 레기움의 방어선</t>
  </si>
  <si>
    <t>동부 경비 초소의 변고</t>
  </si>
  <si>
    <t>살아남지 못한 자들</t>
  </si>
  <si>
    <t>급박한 선택</t>
  </si>
  <si>
    <t>트루쿨 부족 견제</t>
  </si>
  <si>
    <t>침투</t>
  </si>
  <si>
    <t>시선 끌기</t>
  </si>
  <si>
    <t>유일한 생존자</t>
  </si>
  <si>
    <t>트루쿨 부족의 음모</t>
  </si>
  <si>
    <t>징벌단이 남긴 흔적</t>
  </si>
  <si>
    <t>흔적을 찾아서</t>
  </si>
  <si>
    <t>지원군의 등장</t>
  </si>
  <si>
    <t>징벌단의 함정</t>
  </si>
  <si>
    <t>게반트의 부탁</t>
  </si>
  <si>
    <t>습격당한 정찰대</t>
  </si>
  <si>
    <t>수상한 습격</t>
  </si>
  <si>
    <t>아일의 부탁</t>
  </si>
  <si>
    <t>재개된 임무</t>
  </si>
  <si>
    <t>작동하지 않는 결계석</t>
  </si>
  <si>
    <t>결계석 주변 정리</t>
  </si>
  <si>
    <t>레기움 성으로</t>
  </si>
  <si>
    <t>침입자의 정체</t>
  </si>
  <si>
    <t>결계 보수</t>
  </si>
  <si>
    <t>모리드의 추측</t>
  </si>
  <si>
    <t>수상한 물체</t>
  </si>
  <si>
    <t>원인 해결</t>
  </si>
  <si>
    <t>다시 레기움 성으로</t>
  </si>
  <si>
    <t>수습되는 과정</t>
  </si>
  <si>
    <t>에드가의 전언</t>
  </si>
  <si>
    <t>커져가는 불안</t>
  </si>
  <si>
    <t>황제의 전언</t>
  </si>
  <si>
    <t>타락한 요정의 말로</t>
  </si>
  <si>
    <t>서부 경계 초소로</t>
  </si>
  <si>
    <t>위험 요소</t>
  </si>
  <si>
    <t>낯선 존재</t>
  </si>
  <si>
    <t>초소를 위협하는 적들</t>
  </si>
  <si>
    <t>훼방 놓기</t>
  </si>
  <si>
    <t>애거시의 권유</t>
  </si>
  <si>
    <t>서부 경계 초소의 상황</t>
  </si>
  <si>
    <t>리퍼의 계획</t>
  </si>
  <si>
    <t>세르비오의 행방 쫓기</t>
  </si>
  <si>
    <t>수상한 흔적</t>
  </si>
  <si>
    <t>징벌단 첩자의 정체</t>
  </si>
  <si>
    <t>일그러진 믿음</t>
  </si>
  <si>
    <t>로건의 아들의 행방</t>
  </si>
  <si>
    <t>로건의 아들 구출</t>
  </si>
  <si>
    <t>탈출을 위한 준비</t>
  </si>
  <si>
    <t>레기움 경계 지역</t>
  </si>
  <si>
    <t>남하하는 야만 종족</t>
  </si>
  <si>
    <t>경계 지역 내부로 진입</t>
  </si>
  <si>
    <t>그란디스의 정체</t>
  </si>
  <si>
    <t>되살아난 영혼</t>
  </si>
  <si>
    <t>죽음의 경계</t>
  </si>
  <si>
    <t>경계를 허무는 물건</t>
  </si>
  <si>
    <t>의심을 풀어낼 방법</t>
  </si>
  <si>
    <t>진입로 확보</t>
  </si>
  <si>
    <t>레기움 가도로</t>
  </si>
  <si>
    <t>과거의 존재</t>
  </si>
  <si>
    <t>서부 경비 막사로 가는 길</t>
  </si>
  <si>
    <t>시넬의 부탁</t>
  </si>
  <si>
    <t>잃어버린 물건</t>
  </si>
  <si>
    <t>와일드 맨의 성향</t>
  </si>
  <si>
    <t>만남을 위하여</t>
  </si>
  <si>
    <t>트루쿨 오크족의 동태</t>
  </si>
  <si>
    <t>트루쿨 오크족의 목적</t>
  </si>
  <si>
    <t>습격을 대비할 방법</t>
  </si>
  <si>
    <t>기록서 해독</t>
  </si>
  <si>
    <t>트루쿨 오크족의 습격</t>
  </si>
  <si>
    <t>후방 지원</t>
  </si>
  <si>
    <t>응급 치료</t>
  </si>
  <si>
    <t>재정비를 위해 필요한 시간</t>
  </si>
  <si>
    <t>안전을 위한 작업</t>
  </si>
  <si>
    <t>게반트의 직감</t>
  </si>
  <si>
    <t>버려진 교역품</t>
  </si>
  <si>
    <t>기척의 주인</t>
  </si>
  <si>
    <t>대피소로 향하는 길</t>
  </si>
  <si>
    <t>오작동하는 기계 장치</t>
  </si>
  <si>
    <t>산채 대피소</t>
  </si>
  <si>
    <t>살아남은 사람들</t>
  </si>
  <si>
    <t>붉은 신호탄</t>
  </si>
  <si>
    <t>방치된 아이</t>
  </si>
  <si>
    <t>안전을 위한 선택</t>
  </si>
  <si>
    <t>의문의 힘의 흔적</t>
  </si>
  <si>
    <t>주술사의 술책</t>
  </si>
  <si>
    <t>악마를 불러들이는 힘</t>
  </si>
  <si>
    <t>주둔지 내부로 진입하는 방법</t>
  </si>
  <si>
    <t>주둔지 습격</t>
  </si>
  <si>
    <t>대피소로 귀환</t>
  </si>
  <si>
    <t>확신 없는 의심</t>
  </si>
  <si>
    <t>확신없는 의심</t>
  </si>
  <si>
    <t>돌아오지 않는 동료들</t>
  </si>
  <si>
    <t>남겨진 암호</t>
  </si>
  <si>
    <t>암호의 의미</t>
  </si>
  <si>
    <t>동태를 살피는 적</t>
  </si>
  <si>
    <t>끊이지 않는 탐색</t>
  </si>
  <si>
    <t>또 다른 생존자들</t>
  </si>
  <si>
    <t>가짜 신호탄</t>
  </si>
  <si>
    <t>멈춰진 신호</t>
  </si>
  <si>
    <t>숲을 뒤덮은 공포</t>
  </si>
  <si>
    <t>자이로를 위한 안식</t>
  </si>
  <si>
    <t>퍼져가는 악마의 힘</t>
  </si>
  <si>
    <t>대피소의 지원 병력</t>
  </si>
  <si>
    <t>변화의 흔적</t>
  </si>
  <si>
    <t>추적자의 흔적</t>
  </si>
  <si>
    <t>드러난 징벌단의 행적</t>
  </si>
  <si>
    <t>임시 조치</t>
  </si>
  <si>
    <t>징벌단의 비밀 집결지 습격</t>
  </si>
  <si>
    <t>사라진 증거</t>
  </si>
  <si>
    <t>탈출 제지</t>
  </si>
  <si>
    <t>사라진 소녀</t>
  </si>
  <si>
    <t>병사들의 증언</t>
  </si>
  <si>
    <t>불어나는 세력</t>
  </si>
  <si>
    <t>불길한 단서</t>
  </si>
  <si>
    <t>낯익은 흔적</t>
  </si>
  <si>
    <t>혼란의 시작</t>
  </si>
  <si>
    <t>야생의 치료</t>
  </si>
  <si>
    <t>수호신 성장서_Nor</t>
  </si>
  <si>
    <t>펫 보급 상자</t>
  </si>
  <si>
    <t>펫상자</t>
  </si>
  <si>
    <t>결투장 일일</t>
  </si>
  <si>
    <t>업적 일일 보상</t>
  </si>
  <si>
    <t>천상_무기_제작</t>
  </si>
  <si>
    <t>천상_방어_제작</t>
  </si>
  <si>
    <t>무기 제작서_Nor</t>
  </si>
  <si>
    <t>방어구 제작서_Nor</t>
  </si>
  <si>
    <t>[1등급] 달인 뱃지_Hig</t>
  </si>
  <si>
    <t>[1등급] 전문 뱃지_Hig</t>
  </si>
  <si>
    <t>[2등급] 전문 뱃지_Hig</t>
  </si>
  <si>
    <t>[2등급] 달인 뱃지_Hig</t>
  </si>
  <si>
    <t>[2등급] 일반 뱃지_Hig</t>
  </si>
  <si>
    <t>카드</t>
    <phoneticPr fontId="1" type="noConversion"/>
  </si>
  <si>
    <t>카드</t>
    <phoneticPr fontId="1" type="noConversion"/>
  </si>
  <si>
    <t>카드</t>
    <phoneticPr fontId="1" type="noConversion"/>
  </si>
  <si>
    <t>친구</t>
    <phoneticPr fontId="1" type="noConversion"/>
  </si>
  <si>
    <t>도감</t>
    <phoneticPr fontId="1" type="noConversion"/>
  </si>
  <si>
    <t>능력 변환 튜토리얼 지급 - 장착(희귀 팔찌)</t>
    <phoneticPr fontId="1" type="noConversion"/>
  </si>
  <si>
    <t>장신구 강화 튜토리얼 지급 - 장착(주문서)</t>
    <phoneticPr fontId="1" type="noConversion"/>
  </si>
  <si>
    <t>무기 연마제_Epi</t>
  </si>
  <si>
    <t>방어구 연마제_Epi</t>
  </si>
  <si>
    <t>분쟁전 무승부 보상</t>
    <phoneticPr fontId="1" type="noConversion"/>
  </si>
  <si>
    <t>아이템 분해 튜토리얼 지급 - 장착(고급 반지)</t>
    <phoneticPr fontId="1" type="noConversion"/>
  </si>
  <si>
    <t>장신구 강화 튜토리얼 지급 - 장착(고급 귀걸이)</t>
    <phoneticPr fontId="1" type="noConversion"/>
  </si>
  <si>
    <t>아이템 초월 튜토리얼 지급 - 장착(천상 무기)</t>
    <phoneticPr fontId="1" type="noConversion"/>
  </si>
  <si>
    <t>아이템 초월 튜토리얼 지급 - 장착(초월석)</t>
    <phoneticPr fontId="1" type="noConversion"/>
  </si>
  <si>
    <t>수호신 튜토리얼 지급 - 장착(수호신 성장서)</t>
    <phoneticPr fontId="1" type="noConversion"/>
  </si>
  <si>
    <t>수호신 튜토리얼 완료 - 장착(수호신 성장서)</t>
    <phoneticPr fontId="1" type="noConversion"/>
  </si>
  <si>
    <t>아이템 수리 튜토리얼 지급 - 장착(고급 목걸이)</t>
    <phoneticPr fontId="1" type="noConversion"/>
  </si>
  <si>
    <t>[1등급] 일반 뱃지_Hig</t>
  </si>
  <si>
    <t>일반 방어구 상자_Nor</t>
  </si>
  <si>
    <t>이동 주문서_Nor</t>
  </si>
  <si>
    <t>불안정한 공격 보석_Nor</t>
  </si>
  <si>
    <t>실버 아르델 주화_Nor</t>
  </si>
  <si>
    <t>고된 침묵의 투구_Nor</t>
  </si>
  <si>
    <t>고된 침묵의 흉갑_Nor</t>
  </si>
  <si>
    <t>고된 침묵의 장갑_Nor</t>
  </si>
  <si>
    <t>펫성장_1</t>
  </si>
  <si>
    <t>펫성장_2</t>
  </si>
  <si>
    <t>펫성장_3</t>
  </si>
  <si>
    <t>도전의 탑 탐색 51층</t>
  </si>
  <si>
    <t>도전의 탑 탐색 52층</t>
  </si>
  <si>
    <t>도전의 탑 탐색 53층</t>
  </si>
  <si>
    <t>도전의 탑 탐색 54층</t>
  </si>
  <si>
    <t>도전의 탑 탐색 55층</t>
  </si>
  <si>
    <t>도전의 탑 탐색 56층</t>
  </si>
  <si>
    <t>도전의 탑 탐색 57층</t>
  </si>
  <si>
    <t>도전의 탑 탐색 58층</t>
  </si>
  <si>
    <t>도전의 탑 탐색 59층</t>
  </si>
  <si>
    <t>도전의 탑 탐색 60층</t>
  </si>
  <si>
    <t>도전의 탑 탐색 61층</t>
  </si>
  <si>
    <t>도전의 탑 탐색 62층</t>
  </si>
  <si>
    <t>도전의 탑 탐색 63층</t>
  </si>
  <si>
    <t>도전의 탑 탐색 64층</t>
  </si>
  <si>
    <t>도전의 탑 탐색 65층</t>
  </si>
  <si>
    <t>도전의 탑 탐색 66층</t>
  </si>
  <si>
    <t>도전의 탑 탐색 67층</t>
  </si>
  <si>
    <t>도전의 탑 탐색 68층</t>
  </si>
  <si>
    <t>도전의 탑 탐색 69층</t>
  </si>
  <si>
    <t>도전의 탑 탐색 70층</t>
  </si>
  <si>
    <t>도전의 탑 탐색 71층</t>
  </si>
  <si>
    <t>도전의 탑 탐색 72층</t>
  </si>
  <si>
    <t>도전의 탑 탐색 73층</t>
  </si>
  <si>
    <t>도전의 탑 탐색 74층</t>
  </si>
  <si>
    <t>도전의 탑 탐색 75층</t>
  </si>
  <si>
    <t>도전의 탑 탐색 76층</t>
  </si>
  <si>
    <t>도전의 탑 탐색 77층</t>
  </si>
  <si>
    <t>도전의 탑 탐색 78층</t>
  </si>
  <si>
    <t>도전의 탑 탐색 79층</t>
  </si>
  <si>
    <t>도전의 탑 탐색 80층</t>
  </si>
  <si>
    <t>도전의 탑 탐색 81층</t>
  </si>
  <si>
    <t>도전의 탑 탐색 82층</t>
  </si>
  <si>
    <t>도전의 탑 탐색 83층</t>
  </si>
  <si>
    <t>도전의 탑 탐색 84층</t>
  </si>
  <si>
    <t>도전의 탑 탐색 85층</t>
  </si>
  <si>
    <t>도전의 탑 탐색 86층</t>
  </si>
  <si>
    <t>도전의 탑 탐색 87층</t>
  </si>
  <si>
    <t>도전의 탑 탐색 88층</t>
  </si>
  <si>
    <t>도전의 탑 탐색 89층</t>
  </si>
  <si>
    <t>도전의 탑 탐색 90층</t>
  </si>
  <si>
    <t>도전의 탑 탐색 91층</t>
  </si>
  <si>
    <t>도전의 탑 탐색 92층</t>
  </si>
  <si>
    <t>도전의 탑 탐색 93층</t>
  </si>
  <si>
    <t>도전의 탑 탐색 94층</t>
  </si>
  <si>
    <t>도전의 탑 탐색 95층</t>
  </si>
  <si>
    <t>도전의 탑 탐색 96층</t>
  </si>
  <si>
    <t>도전의 탑 탐색 97층</t>
  </si>
  <si>
    <t>도전의 탑 탐색 98층</t>
  </si>
  <si>
    <t>도전의 탑 탐색 99층</t>
  </si>
  <si>
    <t>도전의 탑 탐색 100층</t>
  </si>
  <si>
    <t>#</t>
    <phoneticPr fontId="1" type="noConversion"/>
  </si>
  <si>
    <t>None</t>
    <phoneticPr fontId="1" type="noConversion"/>
  </si>
  <si>
    <t>약탈자의 강검_Nor</t>
  </si>
  <si>
    <t>고된 침묵의 신발_Nor</t>
  </si>
  <si>
    <t>오래된 침묵의 흉갑_Hig</t>
  </si>
  <si>
    <t>오래된 침묵의 투구_Hig</t>
  </si>
  <si>
    <t>펫먹이</t>
  </si>
  <si>
    <t>애완펫 먹이_Hig</t>
  </si>
  <si>
    <t>일반 장신구 상자_Nor</t>
  </si>
  <si>
    <t>특별한 침묵의 투구_Rar</t>
  </si>
  <si>
    <t>None</t>
    <phoneticPr fontId="1" type="noConversion"/>
  </si>
  <si>
    <t>생활 기술 제작 튜토리얼 지급(사파이어)</t>
    <phoneticPr fontId="1" type="noConversion"/>
  </si>
  <si>
    <t>생활 기술 제작 튜토리얼 지급(피조개)</t>
    <phoneticPr fontId="1" type="noConversion"/>
  </si>
  <si>
    <t>캐릭터 업적 보상 재화1_테스트</t>
    <phoneticPr fontId="1" type="noConversion"/>
  </si>
  <si>
    <t>None</t>
    <phoneticPr fontId="1" type="noConversion"/>
  </si>
  <si>
    <t>애완 펫 튜토리얼 지급 - 대상(일반 펫)</t>
    <phoneticPr fontId="1" type="noConversion"/>
  </si>
  <si>
    <t>애완 펫 튜토리얼 지급 - 재료(펫 영양제)</t>
    <phoneticPr fontId="1" type="noConversion"/>
  </si>
  <si>
    <t>애완 펫 튜토리얼 지급 - 장착(펫 먹이)</t>
    <phoneticPr fontId="1" type="noConversion"/>
  </si>
  <si>
    <t>영양제_Nor</t>
  </si>
  <si>
    <t>수호의 의지_Nor</t>
  </si>
  <si>
    <t>무기강화_빛</t>
  </si>
  <si>
    <t>장식강화_빛</t>
  </si>
  <si>
    <t>&lt;HIGH18&gt;고급 무기&lt;/&gt; 중 원하는 것을 선택할 수 있습니다.
직업에 맞는 무기로 선택 가능합니다.
[선택 가능한 아이템]
&lt;HIGH18&gt;고급 무기&lt;/&gt;</t>
  </si>
  <si>
    <t>&lt;RARE18&gt;희귀 무기&lt;/&gt; 중 원하는 것을 선택할 수 있습니다.
직업에 맞는 무기로 선택 가능합니다.
[선택 가능한 아이템]
&lt;RARE18&gt;희귀 무기&lt;/&gt;</t>
  </si>
  <si>
    <t>&lt;EPIC18&gt;영웅 무기&lt;/&gt; 중 원하는 것을 선택할 수 있습니다.
직업에 맞는 무기로 선택 가능합니다.
[선택 가능한 아이템]
&lt;EPIC18&gt;영웅 무기&lt;/&gt;</t>
  </si>
  <si>
    <t>&lt;LEGENDARY18&gt;전설 무기&lt;/&gt; 중 원하는 것을 선택할 수 있습니다.
직업에 맞는 무기로 선택 가능합니다.
[선택 가능한 아이템]
&lt;LEGENDARY18&gt;전설 무기&lt;/&gt;</t>
  </si>
  <si>
    <t>&lt;HIGH18&gt;고급 투구&lt;/&gt; 중 원하는 것을 선택할 수 있습니다.
직업에 맞는 투구로 선택 가능합니다.
[선택 가능한 아이템]
&lt;HIGH18&gt;고급 투구&lt;/&gt;</t>
  </si>
  <si>
    <t>&lt;RARE18&gt;희귀 투구&lt;/&gt; 중 원하는 것을 선택할 수 있습니다.
직업에 맞는 투구로 선택 가능합니다.
[선택 가능한 아이템]
&lt;RARE18&gt;희귀 투구&lt;/&gt;</t>
  </si>
  <si>
    <t>&lt;EPIC18&gt;영웅 투구&lt;/&gt; 중 원하는 것을 선택할 수 있습니다.
직업에 맞는 투구로 선택 가능합니다.
[선택 가능한 아이템]
&lt;EPIC18&gt;영웅 투구&lt;/&gt;</t>
  </si>
  <si>
    <t>&lt;LEGENDARY18&gt;전설 투구&lt;/&gt; 중 원하는 것을 선택할 수 있습니다.
직업에 맞는 투구로 선택 가능합니다.
[선택 가능한 아이템]
&lt;LEGENDARY18&gt;전설 투구&lt;/&gt;</t>
  </si>
  <si>
    <t>&lt;HIGH18&gt;고급 갑옷&lt;/&gt; 중 원하는 것을 선택할 수 있습니다.
직업에 맞는 갑옷으로 선택 가능합니다.
[선택 가능한 아이템]
&lt;HIGH18&gt;고급 갑옷&lt;/&gt;</t>
  </si>
  <si>
    <t>&lt;RARE18&gt;희귀 갑옷&lt;/&gt; 중 원하는 것을 선택할 수 있습니다.
직업에 맞는 갑옷으로 선택 가능합니다.
[선택 가능한 아이템]
&lt;RARE18&gt;희귀 갑옷&lt;/&gt;</t>
  </si>
  <si>
    <t>&lt;EPIC18&gt;영웅 갑옷&lt;/&gt; 중 원하는 것을 선택할 수 있습니다.
직업에 맞는 갑옷으로 선택 가능합니다.
[선택 가능한 아이템]
&lt;EPIC18&gt;영웅 갑옷&lt;/&gt;</t>
  </si>
  <si>
    <t>&lt;LEGENDARY18&gt;전설 갑옷&lt;/&gt; 중 원하는 것을 선택할 수 있습니다.
직업에 맞는 갑옷으로 선택 가능합니다.
[선택 가능한 아이템]
&lt;LEGENDARY18&gt;전설 갑옷&lt;/&gt;</t>
  </si>
  <si>
    <t>&lt;HIGH18&gt;고급 장갑&lt;/&gt; 중 원하는 것을 선택할 수 있습니다.
직업에 맞는 장갑으로 선택 가능합니다.
[선택 가능한 아이템]
&lt;HIGH18&gt;고급 장갑&lt;/&gt;</t>
  </si>
  <si>
    <t>&lt;RARE18&gt;희귀 장갑&lt;/&gt; 중 원하는 것을 선택할 수 있습니다.
직업에 맞는 장갑으로 선택 가능합니다.
[선택 가능한 아이템]
&lt;RARE18&gt;희귀 장갑&lt;/&gt;</t>
  </si>
  <si>
    <t>&lt;EPIC18&gt;영웅 장갑&lt;/&gt; 중 원하는 것을 선택할 수 있습니다.
직업에 맞는 장갑으로 선택 가능합니다.
[선택 가능한 아이템]
&lt;EPIC18&gt;영웅 장갑&lt;/&gt;</t>
  </si>
  <si>
    <t>&lt;LEGENDARY18&gt;전설 장갑&lt;/&gt; 중 원하는 것을 선택할 수 있습니다.
직업에 맞는 장갑으로 선택 가능합니다.
[선택 가능한 아이템]
&lt;LEGENDARY18&gt;전설 장갑&lt;/&gt;</t>
  </si>
  <si>
    <t>&lt;HIGH18&gt;고급 신발&lt;/&gt; 중 원하는 것을 선택할 수 있습니다.
직업에 맞는 신발로 선택 가능합니다.
[선택 가능한 아이템]
&lt;HIGH18&gt;고급 신발&lt;/&gt;</t>
  </si>
  <si>
    <t>&lt;RARE18&gt;희귀 신발&lt;/&gt; 중 원하는 것을 선택할 수 있습니다.
직업에 맞는 신발로 선택 가능합니다.
[선택 가능한 아이템]
&lt;RARE18&gt;희귀 신발&lt;/&gt;</t>
  </si>
  <si>
    <t>&lt;EPIC18&gt;영웅 신발&lt;/&gt; 중 원하는 것을 선택할 수 있습니다.
직업에 맞는 신발로 선택 가능합니다.
[선택 가능한 아이템]
&lt;EPIC18&gt;영웅 신발&lt;/&gt;</t>
  </si>
  <si>
    <t>&lt;LEGENDARY18&gt;전설 신발&lt;/&gt; 중 원하는 것을 선택할 수 있습니다.
직업에 맞는 신발로 선택 가능합니다.
[선택 가능한 아이템]
&lt;LEGENDARY18&gt;전설 신발&lt;/&gt;</t>
  </si>
  <si>
    <t>&lt;HIGH18&gt;고급 목걸이&lt;/&gt; 중 원하는 것을 선택할 수 있습니다.
[선택 가능한 아이템]
&lt;HIGH18&gt;고급 목걸이&lt;/&gt;</t>
  </si>
  <si>
    <t>&lt;RARE18&gt;희귀 목걸이&lt;/&gt; 중 원하는 것을 선택할 수 있습니다.
[선택 가능한 아이템]
&lt;RARE18&gt;희귀 목걸이&lt;/&gt;</t>
  </si>
  <si>
    <t>&lt;EPIC18&gt;영웅 목걸이&lt;/&gt; 중 원하는 것을 선택할 수 있습니다.
[선택 가능한 아이템]
&lt;EPIC18&gt;영웅 목걸이&lt;/&gt;</t>
  </si>
  <si>
    <t>&lt;LEGENDARY18&gt;전설 목걸이&lt;/&gt; 중 원하는 것을 선택할 수 있습니다.
[선택 가능한 아이템]
&lt;LEGENDARY18&gt;전설 목걸이&lt;/&gt;</t>
  </si>
  <si>
    <t>&lt;HIGH18&gt;고급 귀걸이&lt;/&gt; 중 원하는 것을 선택할 수 있습니다.
[선택 가능한 아이템]
&lt;HIGH18&gt;고급 귀걸이&lt;/&gt;</t>
  </si>
  <si>
    <t>&lt;RARE18&gt;희귀 귀걸이&lt;/&gt; 중 원하는 것을 선택할 수 있습니다.
[선택 가능한 아이템]
&lt;RARE18&gt;희귀 귀걸이&lt;/&gt;</t>
  </si>
  <si>
    <t>&lt;EPIC18&gt;영웅 귀걸이&lt;/&gt; 중 원하는 것을 선택할 수 있습니다.
[선택 가능한 아이템]
&lt;EPIC18&gt;영웅 귀걸이&lt;/&gt;</t>
  </si>
  <si>
    <t>&lt;LEGENDARY18&gt;전설 귀걸이&lt;/&gt; 중 원하는 것을 선택할 수 있습니다.
[선택 가능한 아이템]
&lt;LEGENDARY18&gt;전설 귀걸이&lt;/&gt;</t>
  </si>
  <si>
    <t>&lt;HIGH18&gt;고급 반지&lt;/&gt; 중 원하는 것을 선택할 수 있습니다.
[선택 가능한 아이템]
&lt;HIGH18&gt;고급 반지&lt;/&gt;</t>
  </si>
  <si>
    <t>&lt;RARE18&gt;희귀 반지&lt;/&gt; 중 원하는 것을 선택할 수 있습니다.
[선택 가능한 아이템]
&lt;RARE18&gt;희귀 반지&lt;/&gt;</t>
  </si>
  <si>
    <t>&lt;EPIC18&gt;영웅 반지&lt;/&gt; 중 원하는 것을 선택할 수 있습니다.
[선택 가능한 아이템]
&lt;EPIC18&gt;영웅 반지&lt;/&gt;</t>
  </si>
  <si>
    <t>&lt;LEGENDARY18&gt;전설 반지&lt;/&gt; 중 원하는 것을 선택할 수 있습니다.
[선택 가능한 아이템]
&lt;LEGENDARY18&gt;전설 반지&lt;/&gt;</t>
  </si>
  <si>
    <t>&lt;HIGH18&gt;고급 팔찌&lt;/&gt; 중 원하는 것을 선택할 수 있습니다.
[선택 가능한 아이템]
&lt;HIGH18&gt;고급 팔찌&lt;/&gt;</t>
  </si>
  <si>
    <t>&lt;RARE18&gt;희귀 팔찌&lt;/&gt; 중 원하는 것을 선택할 수 있습니다.
[선택 가능한 아이템]
&lt;RARE18&gt;희귀 팔찌&lt;/&gt;</t>
  </si>
  <si>
    <t>&lt;EPIC18&gt;영웅 팔찌&lt;/&gt; 중 원하는 것을 선택할 수 있습니다.
[선택 가능한 아이템]
&lt;EPIC18&gt;영웅 팔찌&lt;/&gt;</t>
  </si>
  <si>
    <t>&lt;LEGENDARY18&gt;전설 팔찌&lt;/&gt; 중 원하는 것을 선택할 수 있습니다.
[선택 가능한 아이템]
&lt;LEGENDARY18&gt;전설 팔찌&lt;/&gt;</t>
  </si>
  <si>
    <t>&lt;HIGH18&gt;고급 벨트&lt;/&gt; 중 원하는 것을 선택할 수 있습니다.
[선택 가능한 아이템]
&lt;HIGH18&gt;고급 벨트&lt;/&gt;</t>
  </si>
  <si>
    <t>&lt;RARE18&gt;희귀 벨트&lt;/&gt; 중 원하는 것을 선택할 수 있습니다.
[선택 가능한 아이템]
&lt;RARE18&gt;희귀 벨트&lt;/&gt;</t>
  </si>
  <si>
    <t>&lt;EPIC18&gt;영웅 벨트&lt;/&gt; 중 원하는 것을 선택할 수 있습니다.
[선택 가능한 아이템]
&lt;EPIC18&gt;영웅 벨트&lt;/&gt;</t>
  </si>
  <si>
    <t>&lt;LEGENDARY18&gt;전설 벨트&lt;/&gt; 중 원하는 것을 선택할 수 있습니다.
[선택 가능한 아이템]
&lt;LEGENDARY18&gt;전설 벨트&lt;/&gt;</t>
  </si>
  <si>
    <t>다른 지역으로 이동 할 수 있는 주문서입니다.</t>
  </si>
  <si>
    <t>무역 협회장에게서 장식과 교환이 가능합니다.</t>
  </si>
  <si>
    <t>무역 협회장에게서 성물과 교환이 가능합니다.</t>
  </si>
  <si>
    <t>무역 협회장에게서 메달과 교환이 가능합니다.</t>
  </si>
  <si>
    <t>&lt;NORMAL18&gt;일반 등급&lt;/&gt;의 무기를 랜덤하게 획득합니다.
직업에 맞는 무기로 지급됩니다.
[랜덤 보상 아이템]
&lt;NORMAL18&gt;일반 무기&lt;/&gt;</t>
  </si>
  <si>
    <t>&lt;HIGH18&gt;고급 등급&lt;/&gt;의 무기를 랜덤하게 획득합니다.
직업에 맞는 무기로 지급됩니다.
[랜덤 보상 아이템]
&lt;HIGH18&gt;고급 무기&lt;/&gt;</t>
  </si>
  <si>
    <t>&lt;RARE18&gt;희귀 등급&lt;/&gt;의 무기를 랜덤하게 획득합니다.
직업에 맞는 무기로 지급됩니다.
[랜덤 보상 아이템]
&lt;RARE18&gt;희귀 무기&lt;/&gt;</t>
  </si>
  <si>
    <t>&lt;EPIC18&gt;영웅 등급&lt;/&gt;의 무기를 랜덤하게 획득합니다.
직업에 맞는 무기로 지급됩니다.
[랜덤 보상 아이템]
&lt;EPIC18&gt;영웅 무기&lt;/&gt;</t>
  </si>
  <si>
    <t>&lt;LEGENDARY18&gt;전설 등급&lt;/&gt;의 무기를 랜덤하게 획득합니다.
직업에 맞는 무기로 지급됩니다.
[랜덤 보상 아이템]
&lt;LEGENDARY18&gt;전설 무기&lt;/&gt;</t>
  </si>
  <si>
    <t>&lt;NORMAL18&gt;일반 등급&lt;/&gt;의 방어구를 랜덤하게 획득합니다.
직업에 맞는 방어구로 지급됩니다.
[랜덤 보상 아이템]
&lt;NORMAL18&gt;일반 투구&lt;/&gt;
&lt;NORMAL18&gt;일반 갑옷&lt;/&gt;
&lt;NORMAL18&gt;일반 장갑&lt;/&gt;
&lt;NORMAL18&gt;일반 신발&lt;/&gt;</t>
  </si>
  <si>
    <t>&lt;HIGH18&gt;고급 등급&lt;/&gt;의 방어구를 랜덤하게 획득합니다.
직업에 맞는 방어구로 지급됩니다.
[랜덤 보상 아이템]
&lt;HIGH18&gt;고급 투구&lt;/&gt;
&lt;HIGH18&gt;고급 갑옷&lt;/&gt;
&lt;HIGH18&gt;고급 장갑&lt;/&gt;
&lt;HIGH18&gt;고급 신발&lt;/&gt;</t>
  </si>
  <si>
    <t>&lt;RARE18&gt;희귀 등급&lt;/&gt;의 방어구를 랜덤하게 획득합니다.
직업에 맞는 방어구로 지급됩니다.
[랜덤 보상 아이템]
&lt;RARE18&gt;희귀 투구&lt;/&gt;
&lt;RARE18&gt;희귀 갑옷&lt;/&gt;
&lt;RARE18&gt;희귀 장갑&lt;/&gt;
&lt;RARE18&gt;희귀 신발&lt;/&gt;</t>
  </si>
  <si>
    <t>&lt;EPIC18&gt;영웅 등급&lt;/&gt;의 방어구를 랜덤하게 획득합니다.
직업에 맞는 방어구로 지급됩니다.
[랜덤 보상 아이템]
&lt;EPIC18&gt;영웅 투구&lt;/&gt;
&lt;EPIC18&gt;영웅 갑옷&lt;/&gt;
&lt;EPIC18&gt;영웅 장갑&lt;/&gt;
&lt;EPIC18&gt;영웅 신발&lt;/&gt;</t>
  </si>
  <si>
    <t>&lt;LEGENDARY18&gt;전설 등급&lt;/&gt;의 방어구를 랜덤하게 획득합니다.
직업에 맞는 방어구로 지급됩니다.
[랜덤 보상 아이템]
&lt;LEGENDARY18&gt;전설 투구&lt;/&gt;
&lt;LEGENDARY18&gt;전설 갑옷&lt;/&gt;
&lt;LEGENDARY18&gt;전설 장갑&lt;/&gt;
&lt;LEGENDARY18&gt;전설 신발&lt;/&gt;</t>
  </si>
  <si>
    <t>&lt;NORMAL18&gt;일반 등급&lt;/&gt;의 장신구를 랜덤하게 획득합니다.
[랜덤 보상 아이템]
&lt;NORMAL18&gt;일반 목걸이&lt;/&gt;
&lt;NORMAL18&gt;일반 귀걸이&lt;/&gt;
&lt;NORMAL18&gt;일반 반지&lt;/&gt;
&lt;NORMAL18&gt;일반 팔찌&lt;/&gt;
&lt;NORMAL18&gt;일반 벨트&lt;/&gt;</t>
  </si>
  <si>
    <t>&lt;HIGH18&gt;고급 등급&lt;/&gt;의 장신구를 랜덤하게 획득합니다.
[랜덤 보상 아이템]
&lt;HIGH18&gt;고급 목걸이&lt;/&gt;
&lt;HIGH18&gt;고급 귀걸이&lt;/&gt;
&lt;HIGH18&gt;고급 반지&lt;/&gt;
&lt;HIGH18&gt;고급 팔찌&lt;/&gt;
&lt;HIGH18&gt;고급 벨트&lt;/&gt;</t>
  </si>
  <si>
    <t>&lt;RARE18&gt;희귀 등급&lt;/&gt;의 장신구를 랜덤하게 획득합니다.
[랜덤 보상 아이템]
&lt;RARE18&gt;희귀 목걸이&lt;/&gt;
&lt;RARE18&gt;희귀 귀걸이&lt;/&gt;
&lt;RARE18&gt;희귀 반지&lt;/&gt;
&lt;RARE18&gt;희귀 팔찌&lt;/&gt;
&lt;RARE18&gt;희귀 벨트&lt;/&gt;</t>
  </si>
  <si>
    <t>&lt;EPIC18&gt;영웅 등급&lt;/&gt;의 장신구를 랜덤하게 획득합니다.
[랜덤 보상 아이템]
&lt;EPIC18&gt;영웅 목걸이&lt;/&gt;
&lt;EPIC18&gt;영웅 귀걸이&lt;/&gt;
&lt;EPIC18&gt;영웅 반지&lt;/&gt;
&lt;EPIC18&gt;영웅 팔찌&lt;/&gt;
&lt;EPIC18&gt;영웅 벨트&lt;/&gt;</t>
  </si>
  <si>
    <t>&lt;LEGENDARY18&gt;전설 등급&lt;/&gt;의 장신구를 랜덤하게 획득합니다.
[랜덤 보상 아이템]
&lt;LEGENDARY18&gt;전설 목걸이&lt;/&gt;
&lt;LEGENDARY18&gt;전설 귀걸이&lt;/&gt;
&lt;LEGENDARY18&gt;전설 반지&lt;/&gt;
&lt;LEGENDARY18&gt;전설 팔찌&lt;/&gt;
&lt;LEGENDARY18&gt;전설 벨트&lt;/&gt;</t>
  </si>
  <si>
    <t>&lt;NORMAL18&gt;일반 등급&lt;/&gt;의 보석을 랜덤하게 획득합니다.
보석은 &lt;EPIC18&gt;영웅 등급&lt;/&gt; 이상의 장비에 장착이 가능합니다.
[랜덤 보상 아이템]
&lt;NORMAL18&gt;일반 공격 보석&lt;/&gt;
&lt;NORMAL18&gt;일반 방어 보석&lt;/&gt;
&lt;NORMAL18&gt;일반 치명 보석&lt;/&gt;
&lt;NORMAL18&gt;일반 치명 저항 보석&lt;/&gt;
&lt;NORMAL18&gt;일반 치명 공격 보석&lt;/&gt;
&lt;NORMAL18&gt;일반 치명 방어 보석&lt;/&gt;
&lt;NORMAL18&gt;일반 위력 보석&lt;/&gt;
&lt;NORMAL18&gt;일반 탄력 보석&lt;/&gt;</t>
  </si>
  <si>
    <t>&lt;HIGH18&gt;고급 등급&lt;/&gt;의 보석을 랜덤하게 획득합니다.
보석은 &lt;EPIC18&gt;영웅 등급&lt;/&gt; 이상의 장비에 장착이 가능합니다.
[랜덤 보상 아이템]
&lt;HIGH18&gt;고급 공격 보석&lt;/&gt;
&lt;HIGH18&gt;고급 방어 보석&lt;/&gt;
&lt;HIGH18&gt;고급 치명 보석&lt;/&gt;
&lt;HIGH18&gt;고급 치명 저항 보석&lt;/&gt;
&lt;HIGH18&gt;고급 치명 공격 보석&lt;/&gt;
&lt;HIGH18&gt;고급 치명 방어 보석&lt;/&gt;
&lt;HIGH18&gt;고급 위력 보석&lt;/&gt;
&lt;HIGH18&gt;고급 탄력 보석&lt;/&gt;</t>
  </si>
  <si>
    <t>&lt;RARE18&gt;희귀 등급&lt;/&gt;의 보석을 랜덤하게 획득합니다.
보석은 &lt;EPIC18&gt;영웅 등급&lt;/&gt; 이상의 장비에 장착이 가능합니다.
[랜덤 보상 아이템]
&lt;RARE18&gt;희귀 공격 보석&lt;/&gt;
&lt;RARE18&gt;희귀 방어 보석&lt;/&gt;
&lt;RARE18&gt;희귀 치명 보석&lt;/&gt;
&lt;RARE18&gt;희귀 치명 저항 보석&lt;/&gt;
&lt;RARE18&gt;희귀 치명 공격 보석&lt;/&gt;
&lt;RARE18&gt;희귀 치명 방어 보석&lt;/&gt;
&lt;RARE18&gt;희귀 위력 보석&lt;/&gt;
&lt;RARE18&gt;희귀 탄력 보석&lt;/&gt;</t>
  </si>
  <si>
    <t>&lt;EPIC18&gt;영웅 등급&lt;/&gt;의 보석을 랜덤하게 획득합니다.
보석은 &lt;EPIC18&gt;영웅 등급&lt;/&gt; 이상의 장비에 장착이 가능합니다.
[랜덤 보상 아이템]
&lt;EPIC18&gt;영웅 공격 보석&lt;/&gt;
&lt;EPIC18&gt;영웅 방어 보석&lt;/&gt;
&lt;EPIC18&gt;영웅 치명 보석&lt;/&gt;
&lt;EPIC18&gt;영웅 치명 저항 보석&lt;/&gt;
&lt;EPIC18&gt;영웅 치명 공격 보석&lt;/&gt;
&lt;EPIC18&gt;영웅 치명 방어 보석&lt;/&gt;
&lt;EPIC18&gt;영웅 위력 보석&lt;/&gt;
&lt;EPIC18&gt;영웅 탄력 보석&lt;/&gt;</t>
  </si>
  <si>
    <t>&lt;NORMAL18&gt;일반 등급&lt;/&gt;의 장비를 랜덤하게 획득합니다.</t>
  </si>
  <si>
    <t>&lt;HIGH18&gt;고급 등급 장비&lt;/&gt;를 랜덤하게 획득합니다.</t>
  </si>
  <si>
    <t>&lt;RARE18&gt;희귀 등급 장비&lt;/&gt;를 랜덤하게 획득합니다.</t>
  </si>
  <si>
    <t>&lt;EPIC18&gt;영웅 등급 장비&lt;/&gt;를 랜덤하게 획득합니다.</t>
  </si>
  <si>
    <t>&lt;LEGENDARY18&gt;전설 등급 장비&lt;/&gt;를 랜덤하게 획득합니다.</t>
  </si>
  <si>
    <t>무기의 레벨을 올릴 때 사용하는 재료입니다.</t>
  </si>
  <si>
    <t>불안정한 공격 보석</t>
  </si>
  <si>
    <t>다듬어진 공격 보석</t>
  </si>
  <si>
    <t>세공된 공격 보석</t>
  </si>
  <si>
    <t>장인의 공격 보석</t>
  </si>
  <si>
    <t>완벽한 공격 보석</t>
  </si>
  <si>
    <t>불안정한 방어 보석</t>
  </si>
  <si>
    <t>다듬어진 방어 보석</t>
  </si>
  <si>
    <t>세공된 방어 보석</t>
  </si>
  <si>
    <t>장인의 방어 보석</t>
  </si>
  <si>
    <t>완벽한 방어 보석</t>
  </si>
  <si>
    <t>불안정한 치명 보석</t>
  </si>
  <si>
    <t>다듬어진 치명 보석</t>
  </si>
  <si>
    <t>세공된 치명 보석</t>
  </si>
  <si>
    <t>장인의 치명 보석</t>
  </si>
  <si>
    <t>완벽한 치명 보석</t>
  </si>
  <si>
    <t>불안정한 치명 저항 보석</t>
  </si>
  <si>
    <t>다듬어진 치명 저항 보석</t>
  </si>
  <si>
    <t>세공된 치명 저항 보석</t>
  </si>
  <si>
    <t>장인의 치명 저항 보석</t>
  </si>
  <si>
    <t>완벽한 치명 저항 보석</t>
  </si>
  <si>
    <t>불안정한 치명 공격 보석</t>
  </si>
  <si>
    <t>다듬어진 치명 공격 보석</t>
  </si>
  <si>
    <t>세공된 치명 공격 보석</t>
  </si>
  <si>
    <t>장인의 치명 공격 보석</t>
  </si>
  <si>
    <t>완벽한 치명 공격 보석</t>
  </si>
  <si>
    <t>불안정한 치명 방어 보석</t>
  </si>
  <si>
    <t>다듬어진 치명 방어 보석</t>
  </si>
  <si>
    <t>세공된 치명 방어 보석</t>
  </si>
  <si>
    <t>장인의 치명 방어 보석</t>
  </si>
  <si>
    <t>완벽한 치명 방어 보석</t>
  </si>
  <si>
    <t>불안정한 위력 보석</t>
  </si>
  <si>
    <t>다듬어진 위력 보석</t>
  </si>
  <si>
    <t>세공된 위력 보석</t>
  </si>
  <si>
    <t>장인의 위력 보석</t>
  </si>
  <si>
    <t>완벽한 위력 보석</t>
  </si>
  <si>
    <t>불안정한 탄력 보석</t>
  </si>
  <si>
    <t>다듬어진 탄력 보석</t>
  </si>
  <si>
    <t>세공된 탄력 보석</t>
  </si>
  <si>
    <t>장인의 탄력 보석</t>
  </si>
  <si>
    <t>완벽한 탄력 보석</t>
  </si>
  <si>
    <t>채집물이 들어있는 상자입니다.
[획득 아이템]
평온초
다래
도라지
머루
줄풀</t>
  </si>
  <si>
    <t>채광물이 들어있는 상자입니다.
[획득 아이템]
철
사파이어
은
루비
크리스탈</t>
  </si>
  <si>
    <t>낚시로 습득이 가능한 아이템이 들어있는 상자입니다.
[획득 아이템]
숭어
피조개
농어
대합
소급결정</t>
  </si>
  <si>
    <t>특수 스킬을 승급 시킬 때 사용되는 재료입니다.
&lt;HIGH18&gt;고급 마력 룬&lt;/&gt;을 모아 스킬UI에서 특수 스킬을 승급시킵니다.</t>
  </si>
  <si>
    <t>&lt;NORMAL18&gt;일반&lt;/&gt; ~ &lt;HIGH18&gt;고급 등급&lt;/&gt;의 펫을 랜덤하게 획득합니다.
[랜덤 보상 아이템]
&lt;NORMAL18&gt;일반 애완 펫&lt;/&gt;
&lt;HIGH18&gt;고급 애완 펫&lt;/&gt;</t>
  </si>
  <si>
    <t>&lt;HIGH18&gt;고급&lt;/&gt; ~ &lt;EPIC18&gt;영웅 등급&lt;/&gt;의 펫을 랜덤하게 획득합니다.
[랜덤 보상 아이템]
&lt;HIGH18&gt;고급 애완 펫&lt;/&gt;
&lt;RARE18&gt;희귀 애완 펫&lt;/&gt;
&lt;EPIC18&gt;영웅 애완 펫&lt;/&gt;</t>
  </si>
  <si>
    <t>&lt;RARE18&gt;희귀&lt;/&gt; ~ &lt;LEGENDARY18&gt;전설 등급&lt;/&gt;의 펫을 랜덤하게 획득합니다.
[랜덤 보상 아이템]
&lt;RARE18&gt;희귀 애완 펫&lt;/&gt;
&lt;EPIC18&gt;영웅 애완 펫&lt;/&gt;
&lt;LEGENDARY18&gt;전설 애완 펫&lt;/&gt;</t>
  </si>
  <si>
    <t>집사 피에르 애완펫을 획득할 수 있습니다.</t>
  </si>
  <si>
    <t>애완 펫과 각종 먹이가 들어있는 상자입니다.
[획득 아이템]
집사 피에르
애완펫 먹이</t>
  </si>
  <si>
    <t>영양제</t>
  </si>
  <si>
    <t>고급 영양제</t>
  </si>
  <si>
    <t>최고급 영양제</t>
  </si>
  <si>
    <t>&lt;HAVEN18&gt;천상 등급 무기&lt;/&gt; 제작에 필요한 아이템입니다.</t>
  </si>
  <si>
    <t>&lt;HAVEN18&gt;천상 등급 방어구&lt;/&gt; 제작에 필요한 아이템입니다.</t>
  </si>
  <si>
    <t>천벌상자</t>
  </si>
  <si>
    <t>천벌 스킬 상자</t>
  </si>
  <si>
    <t>천벌 스킬 상자를 획득합니다.
[랜덤 보상 아이템]
수호의 의지
분노 폭발
대지의 가호
검의 장벽
단죄의 축복
신성의 꽃
불사의 영역
흡수의 활
파멸의 기운
화염 속박</t>
  </si>
  <si>
    <t>ㄹ</t>
  </si>
  <si>
    <t>수호신 성장서_Hig</t>
  </si>
  <si>
    <t>레벨 계산</t>
  </si>
  <si>
    <t>고급 영양제_Hig</t>
  </si>
  <si>
    <t>수호신 성장서_Rar</t>
  </si>
  <si>
    <t>최고급 영양제_Rar</t>
  </si>
  <si>
    <t>영웅 무기 상자_Epi</t>
  </si>
  <si>
    <t>영웅 방어구 상자_Epi</t>
  </si>
  <si>
    <t>Tie</t>
  </si>
  <si>
    <t>모험 지원 상자(5레벨)</t>
  </si>
  <si>
    <t>모험에 필요한 아이템을 지급합니다.
[획득 아이템]
&lt;NORMAL18&gt;수호신 성장서&lt;/&gt;
&lt;HIGH18&gt;고급 무기 상자&lt;/&gt;
&lt;NORMAL18&gt;블랙 루메나&lt;/&gt;
&lt;NORMAL18&gt;모험 지원 상자(10레벨)&lt;/&gt;</t>
  </si>
  <si>
    <t>레벨달성팩</t>
  </si>
  <si>
    <t>파티 던전 보상으로 지급되는 아이템 상자입니다.
[획득 아이템]
&lt;NORMAL18&gt;일반  펫 알&lt;/&gt;
&lt;NORMAL18&gt;오래된 상자&lt;/&gt;
골드 150,000</t>
  </si>
  <si>
    <t>파티 던전 보상으로 지급되는 아이템 상자입니다.
[획득 아이템]
&lt;HIGH18&gt;고급  펫 알&lt;/&gt;
&lt;NORMAL18&gt;오래된 상자&lt;/&gt;
골드 200,000</t>
  </si>
  <si>
    <t>파티 던전 보상으로 지급되는 아이템 상자입니다.
[획득 아이템]
&lt;HIGH18&gt;고급  펫 알&lt;/&gt;
&lt;NORMAL18&gt;오래된 상자&lt;/&gt;
골드 250,000</t>
  </si>
  <si>
    <t>파티 던전 보상으로 지급되는 아이템 상자입니다.
[획득 아이템]
&lt;HIGH18&gt;최고급  펫 알&lt;/&gt;
&lt;NORMAL18&gt;오래된 상자&lt;/&gt;
골드 300,000</t>
  </si>
  <si>
    <t>Ep1완료 보상으로 모험 필요한 아이템을 획득합니다.
[획득 아이템]
&lt;HIGH18&gt;생명의 물약 Ⅱ&lt;/&gt;
&lt;HIGH18&gt;정신의 물약 Ⅱ&lt;/&gt;
&lt;NORMAL18&gt;하급 골드 상자&lt;/&gt;</t>
  </si>
  <si>
    <t>Ep2완료 보상으로 모험 필요한 아이템을 획득합니다.
[획득 아이템]
&lt;RARE18&gt;생명의 물약 Ⅲ&lt;/&gt;
&lt;RARE18&gt;정신의 물약 Ⅲ&lt;/&gt;
&lt;HIGH18&gt;중급 골드 상자&lt;/&gt;</t>
  </si>
  <si>
    <t>Ep3완료 보상으로 모험 필요한 아이템을 획득합니다.
[획득 아이템]
&lt;RARE18&gt;생명의 물약 Ⅲ&lt;/&gt;
&lt;RARE18&gt;정신의 물약 Ⅲ&lt;/?
&lt;HIGH18&gt;중급 골드 상자&lt;/&gt;
&lt;NORMAL18&gt;무기 강화 주문서&lt;/&gt;
&lt;NORMAL18&gt;방어구 강화 주문서&lt;/&gt;</t>
  </si>
  <si>
    <t>Ep4완료 보상으로 모험 필요한 아이템을 획득합니다.
[획득 아이템]
&lt;EPIC18&gt;생명의 물약 Ⅳ&lt;/&gt;
&lt;EPIC18&gt;정신의 물약 Ⅳ&lt;/&gt;
&lt;HIGH18&gt;중급 골드 상자&lt;/&gt;
&lt;NORMAL18&gt;무기 강화 주문서&lt;/&gt;
&lt;NORMAL18&gt;방어구 강화 주문서&lt;/&gt;</t>
  </si>
  <si>
    <t>Ep5완료 보상으로 모험 필요한 아이템을 획득합니다.
[획득 아이템]
&lt;EPIC18&gt;생명의 물약 Ⅳ&lt;/&gt;
&lt;EPIC18&gt;정신의 물약 Ⅳ&lt;/&gt;
&lt;HIGH18&gt;중급 골드 상자&lt;/&gt;
&lt;NORMAL18&gt;무기 강화 주문서&lt;/&gt;
&lt;NORMAL18&gt;방어구 강화 주문서&lt;/&gt;</t>
  </si>
  <si>
    <t>Ep6완료 보상으로 모험 필요한 아이템을 획득합니다.
[획득 아이템]
&lt;EPIC18&gt;생명의 물약 Ⅳ&lt;/&gt;
&lt;EPIC18&gt;정신의 물약 Ⅳ&lt;/&gt;
&lt;HIGH18&gt;중급 골드 상자&lt;/&gt;
&lt;NORMAL18&gt;무기 강화 주문서&lt;/&gt;
&lt;NORMAL18&gt;방어구 강화 주문서&lt;/&gt;</t>
  </si>
  <si>
    <t>강화 주문서가 들어있는 상자입니다.
[획득 아이템]
&lt;NORMAL18&gt;무기 강화 주문서&lt;/&gt;
&lt;NORMAL18&gt;방어구 강화 주문서&lt;/&gt;</t>
  </si>
  <si>
    <t>승급석이 들어있는 상자입니다.
[획득 아이템]
&lt;NORMAL18&gt;무기 승급석&lt;/&gt;
&lt;NORMAL18&gt;방어구 승급석&lt;/&gt;</t>
  </si>
  <si>
    <t>&lt;NORMAL18&gt;일반 등급&lt;/&gt;의 연마제를 획득합니다.
[획득 아이템]
&lt;NORMAL18&gt;무기 연마제&lt;/&gt;
&lt;NORMAL18&gt;방어구 연마제&lt;/&gt;</t>
  </si>
  <si>
    <t>&lt;HIGH18&gt;고급 등급&lt;/&gt;의 연마제를 획득합니다.
[획득 아이템]
&lt;NORMAL18&gt;무기 연마제&lt;/&gt;
&lt;NORMAL18&gt;방어구 연마제&lt;/&gt;</t>
  </si>
  <si>
    <t>&lt;RARE18&gt;희귀 등급&lt;/&gt;의 연마제를 획득합니다.
[획득 아이템]
&lt;NORMAL18&gt;무기 연마제&lt;/&gt;
&lt;NORMAL18&gt;방어구 연마제&lt;/&gt;</t>
  </si>
  <si>
    <t>&lt;EPIC18&gt;영웅 등급&lt;/&gt;의 연마제를 획득합니다.
[획득 아이템]
&lt;NORMAL18&gt;무기 연마제&lt;/&gt;
&lt;NORMAL18&gt;방어구 연마제&lt;/&gt;</t>
  </si>
  <si>
    <t>&lt;LEGENDARY18&gt;전설 등급&lt;/&gt;의 연마제를 획득합니다.
[획득 아이템]
&lt;NORMAL18&gt;무기 연마제&lt;/&gt;
&lt;NORMAL18&gt;방어구 연마제&lt;/&gt;</t>
  </si>
  <si>
    <t>대결!$Q:$AB</t>
  </si>
  <si>
    <t>대결!$Q$3:$AB$3</t>
    <phoneticPr fontId="1" type="noConversion"/>
  </si>
  <si>
    <t>지역 의뢰_폭주하는 갈색 갈기곰</t>
  </si>
  <si>
    <t>지역 의뢰_겁에 질린 브라우니</t>
  </si>
  <si>
    <t>지역 의뢰_광포한 브라우니</t>
  </si>
  <si>
    <t>지역 의뢰_루틸루스 오크 척후병</t>
  </si>
  <si>
    <t>지역 의뢰_사악한 브라우니</t>
  </si>
  <si>
    <t>지역 의뢰_폭주하는 야생 갈색곰</t>
  </si>
  <si>
    <t>지역 의뢰_광포한 도플갱어</t>
  </si>
  <si>
    <t>지역 의뢰_타락한 브라우니</t>
  </si>
  <si>
    <t>지역 의뢰_굶주린 뱀파이어</t>
  </si>
  <si>
    <t>지역 의뢰_음산한 도플갱어</t>
  </si>
  <si>
    <t>지역 의뢰_되살아난 망자</t>
  </si>
  <si>
    <t>지역 의뢰_포악한 뱀파이어</t>
  </si>
  <si>
    <t>지역 의뢰_증식하는 도플갱어</t>
  </si>
  <si>
    <t>지역 의뢰_굶주린 머미</t>
  </si>
  <si>
    <t>지역 의뢰_폭주하는 데펜스</t>
  </si>
  <si>
    <t>지역 의뢰_잔악한 머미</t>
  </si>
  <si>
    <t>지역 의뢰_루틸루스 오크 투사</t>
  </si>
  <si>
    <t>지역 의뢰_저주받은 망자</t>
  </si>
  <si>
    <t>지역 의뢰_마력에 중독된 스켈레톤</t>
  </si>
  <si>
    <t>지역 의뢰_리자드맨 감시자</t>
  </si>
  <si>
    <t>지역 의뢰_성난 핏빛 거미</t>
  </si>
  <si>
    <t>지역 의뢰_오염된 역병 들개</t>
  </si>
  <si>
    <t>지역 의뢰_감염된 머미</t>
  </si>
  <si>
    <t>지역 의뢰_리자드맨 정찰병</t>
  </si>
  <si>
    <t>지역 의뢰_저주받은 핏빛 거미</t>
  </si>
  <si>
    <t>지역 의뢰_울부짖는 아르델 악마</t>
  </si>
  <si>
    <t>지역 의뢰_갈망하는 머미</t>
  </si>
  <si>
    <t>지역 의뢰_동요하는 역병 들개</t>
  </si>
  <si>
    <t>지역 의뢰_광폭한 아르델 악마</t>
  </si>
  <si>
    <t>지역 의뢰_사막 코볼트 경계병</t>
  </si>
  <si>
    <t>지역 의뢰_사막 코볼트 척후병</t>
  </si>
  <si>
    <t>지역 의뢰_오염된 핏빛 거미</t>
  </si>
  <si>
    <t>지역 의뢰_부식하는 머미</t>
  </si>
  <si>
    <t>지역 의뢰_루틸루스 맹독 전갈</t>
  </si>
  <si>
    <t>지역 의뢰_루틸루스 리자드맨 전투병</t>
  </si>
  <si>
    <t>지역 의뢰_루틸루스 오크 돌격병</t>
  </si>
  <si>
    <t>지역 의뢰_루틸루스 리자드맨 정찰병</t>
  </si>
  <si>
    <t>지역 의뢰_루틸루스 오크 경계병</t>
  </si>
  <si>
    <t>지역 의뢰_루틸루스 오크 감시병</t>
  </si>
  <si>
    <t>지역 의뢰_변형된 핏빛 거미</t>
  </si>
  <si>
    <t>지역 의뢰_썩어가는 지옥 들개</t>
  </si>
  <si>
    <t>지역 의뢰_새끼 맹독 전갈</t>
  </si>
  <si>
    <t>지역 의뢰_퇴화한 머미</t>
  </si>
  <si>
    <t>지역 의뢰_코볼트 경계병</t>
  </si>
  <si>
    <t>지역 의뢰_루틸루스 오크 사냥개</t>
  </si>
  <si>
    <t>지역 의뢰_루틸루스 오크 전사</t>
  </si>
  <si>
    <t>지역 의뢰_굶주린 오크 사냥개</t>
  </si>
  <si>
    <t>지역 의뢰_코볼트 약탈꾼</t>
  </si>
  <si>
    <t>지역 의뢰_사나운 맹독 전갈</t>
  </si>
  <si>
    <t>지역 의뢰_배회하는 머미</t>
  </si>
  <si>
    <t>지역 의뢰_루틸루스 오크 전투병</t>
  </si>
  <si>
    <t>지역 의뢰_루틸루스 오크 정예병</t>
  </si>
  <si>
    <t>지역 의뢰_변형된 식인 식물</t>
  </si>
  <si>
    <t>지역 의뢰_광기에 사로잡힌 숲의 요정</t>
  </si>
  <si>
    <t>지역 의뢰_폭주하는 숲지기</t>
  </si>
  <si>
    <t>지역 의뢰_저주받은 스켈레톤</t>
  </si>
  <si>
    <t>지역 의뢰_미쳐 날뛰는 숲의 요정</t>
  </si>
  <si>
    <t>지역 의뢰_저주받은 도플갱어</t>
  </si>
  <si>
    <t>지역 의뢰_끈적거리는 늪지 괴물</t>
  </si>
  <si>
    <t>지역 의뢰_허기진 도플갱어</t>
  </si>
  <si>
    <t>지역 의뢰_폭주하는 숲의 요정</t>
  </si>
  <si>
    <t>지역 의뢰_포악한 늪지 괴물</t>
  </si>
  <si>
    <t>지역 의뢰_변이 식인 식물</t>
  </si>
  <si>
    <t>지역 의뢰_속박되지 않은 도플갱어</t>
  </si>
  <si>
    <t>지역 의뢰_갈망하는 스켈레톤</t>
  </si>
  <si>
    <t>지역 의뢰_방황하는 숲의 요정</t>
  </si>
  <si>
    <t>지역 의뢰_메말라가는 숲지기</t>
  </si>
  <si>
    <t>지역 의뢰_부패한 스켈레톤</t>
  </si>
  <si>
    <t>지역 의뢰_우둔한 늪지 괴물</t>
  </si>
  <si>
    <t>지역 의뢰_광기의 스켈레톤</t>
  </si>
  <si>
    <t>지역 의뢰_타락한 스켈레톤</t>
  </si>
  <si>
    <t>지역 의뢰_돌연변이 기생 식물</t>
  </si>
  <si>
    <t>지역 의뢰_제어 불능 엔시스</t>
  </si>
  <si>
    <t>지역 의뢰_흡혈하는 기생 식물</t>
  </si>
  <si>
    <t>지역 의뢰_강철의 엔시스</t>
  </si>
  <si>
    <t>지역 의뢰_광기의 렌테르</t>
  </si>
  <si>
    <t>지역 의뢰_끔찍한 포르기네</t>
  </si>
  <si>
    <t>지역 의뢰_탐욕스런 시체 포식충</t>
  </si>
  <si>
    <t>지역 의뢰_음울한 악몽의 감시자</t>
  </si>
  <si>
    <t>지역 의뢰_타락한 악령</t>
  </si>
  <si>
    <t>지역 의뢰_트루쿨 오크 정찰병</t>
  </si>
  <si>
    <t>지역 의뢰_트루쿨 오크 수색병</t>
  </si>
  <si>
    <t>지역 의뢰_트루쿨 오크 경계병</t>
  </si>
  <si>
    <t>지역 의뢰_트루쿨 오크 전투병</t>
  </si>
  <si>
    <t>지역 의뢰_타락한 숲의 요정</t>
  </si>
  <si>
    <t>지역 의뢰_징벌단 척후병</t>
  </si>
  <si>
    <t>지역 의뢰_징벌단 전투병</t>
  </si>
  <si>
    <t>지역 의뢰_오염된 숲의 요정</t>
  </si>
  <si>
    <t>지역 의뢰_굴복한 뱀파이어</t>
  </si>
  <si>
    <t>지역 의뢰_비열한 악몽의 그림자</t>
  </si>
  <si>
    <t>지역 의뢰_죽어가는 숲의 요정</t>
  </si>
  <si>
    <t>지역 의뢰_트루쿨 오크 전사</t>
  </si>
  <si>
    <t>지역 의뢰_그란디스 살육자</t>
  </si>
  <si>
    <t>지역 의뢰_도륙하는 시체 포식충</t>
  </si>
  <si>
    <t>지역 의뢰_트루쿨 오크 투사</t>
  </si>
  <si>
    <t>지역 의뢰_도태된 악령</t>
  </si>
  <si>
    <t>지역 의뢰_악령에 사로잡힌 요정</t>
  </si>
  <si>
    <t>지역 의뢰_검은 영혼의 악령</t>
  </si>
  <si>
    <t>지역 의뢰_굶주린 포르기네</t>
  </si>
  <si>
    <t>지역 의뢰_난폭한 아르델 악마</t>
  </si>
  <si>
    <t>지역 의뢰_징벌단 추적병</t>
  </si>
  <si>
    <t>지역 의뢰_광기에 휩싸인 아르델 악마</t>
  </si>
  <si>
    <t>지역 의뢰_트루쿨 오크 척후병</t>
  </si>
  <si>
    <t>지역 의뢰_감염된 시체 포식충</t>
  </si>
  <si>
    <t>지역 의뢰_그란디스 포식자</t>
  </si>
  <si>
    <t>지역 의뢰_울부짖는 망령</t>
  </si>
  <si>
    <t>지역 의뢰_원한에 찬 뱀파이어</t>
  </si>
  <si>
    <t>지역 의뢰_싸이클롭스 가드</t>
  </si>
  <si>
    <t>지역 의뢰_그란디스 침략자</t>
  </si>
  <si>
    <t>지역 의뢰_방황하는 와일드 맨</t>
  </si>
  <si>
    <t>지역 의뢰_트루쿨 오크 순찰병</t>
  </si>
  <si>
    <t>지역 의뢰_트루쿨 오크 약탈자</t>
  </si>
  <si>
    <t>지역 의뢰_싸이클롭스 염탐꾼</t>
  </si>
  <si>
    <t>지역 의뢰_거대 집게 크리켓</t>
  </si>
  <si>
    <t>지역 의뢰_사나운 와일드 맨</t>
  </si>
  <si>
    <t>지역 의뢰_그란디스 전사</t>
  </si>
  <si>
    <t>지역 의뢰_혼돈의 데펜스</t>
  </si>
  <si>
    <t>지역 의뢰_트루쿨 오크 주술사</t>
  </si>
  <si>
    <t>지역 의뢰_싸이클롭스 경계병</t>
  </si>
  <si>
    <t>지역 의뢰_트루쿨 오크 보초병</t>
  </si>
  <si>
    <t>지역 의뢰_외눈박이 싸이클롭스</t>
  </si>
  <si>
    <t>지역 의뢰_탐욕스런 에틴</t>
  </si>
  <si>
    <t>지역 의뢰_혼돈에 빠진 아르델 악마</t>
  </si>
  <si>
    <t>지역 의뢰_저주받은 크리켓</t>
  </si>
  <si>
    <t>지역 의뢰_겁에 질린 싸이클롭스 졸병</t>
  </si>
  <si>
    <t>지역 의뢰_저항하는 와일드 맨</t>
  </si>
  <si>
    <t>지역 의뢰_타락한 와일드 맨</t>
  </si>
  <si>
    <t>지역 의뢰_육중한 데펜스</t>
  </si>
  <si>
    <t>지역 의뢰_징벌단 돌격병</t>
  </si>
  <si>
    <t>지역 의뢰_부패한 크리켓</t>
  </si>
  <si>
    <t>물약_최대체력_1</t>
  </si>
  <si>
    <t>물약_최대마나_1</t>
  </si>
  <si>
    <t>물약_위력_1</t>
  </si>
  <si>
    <t>물약_방어력_1</t>
  </si>
  <si>
    <t>물약_탄력_1</t>
  </si>
  <si>
    <t>물약_추가탄력율_1</t>
  </si>
  <si>
    <t>물약_명중력_1</t>
  </si>
  <si>
    <t>물약_회피력_1</t>
  </si>
  <si>
    <t>물약_치명타_1</t>
  </si>
  <si>
    <t>물약_치명타저항_1</t>
  </si>
  <si>
    <t>물약_치명타공격력_1</t>
  </si>
  <si>
    <t>물약_치명타방어력_1</t>
  </si>
  <si>
    <t>물약_공격력_1</t>
  </si>
  <si>
    <t>물약_추가치명확률_1</t>
  </si>
  <si>
    <t>물약_최대체력_1_2</t>
  </si>
  <si>
    <t>물약_최대마나_1_2</t>
  </si>
  <si>
    <t>물약_위력_1_2</t>
  </si>
  <si>
    <t>물약_방어력_1_2</t>
  </si>
  <si>
    <t>물약_탄력_1_2</t>
  </si>
  <si>
    <t>물약_추가탄력율_1_2</t>
  </si>
  <si>
    <t>물약_명중력_1_2</t>
  </si>
  <si>
    <t>물약_회피력_1_2</t>
  </si>
  <si>
    <t>물약_치명타_1_2</t>
  </si>
  <si>
    <t>물약_치명타저항_1_2</t>
  </si>
  <si>
    <t>물약_치명타공격력_1_2</t>
  </si>
  <si>
    <t>물약_치명타방어력_1_2</t>
  </si>
  <si>
    <t>물약_공격력_1_2</t>
  </si>
  <si>
    <t>물약_추가치명확률_1_2</t>
  </si>
  <si>
    <t>A</t>
  </si>
  <si>
    <t>B</t>
  </si>
  <si>
    <t>C</t>
  </si>
  <si>
    <t>인도자의 강검_Rar</t>
  </si>
  <si>
    <t>특별한 침묵의 흉갑_Rar</t>
  </si>
  <si>
    <t>치명타 공격력 증가 물약Ⅰ_Nor</t>
  </si>
  <si>
    <t>치명타 방어력 증가 물약Ⅰ_Nor</t>
  </si>
  <si>
    <t>특별한 침묵의 신발_Rar</t>
  </si>
  <si>
    <t>결투장 주간</t>
  </si>
  <si>
    <t>결투장 진입</t>
  </si>
  <si>
    <t>분쟁전 순위</t>
  </si>
  <si>
    <t>대결!$C:$N</t>
    <phoneticPr fontId="1" type="noConversion"/>
  </si>
  <si>
    <t>대결!$Q:$AB</t>
    <phoneticPr fontId="1" type="noConversion"/>
  </si>
  <si>
    <t>대결!$Q$3:$AB$3</t>
    <phoneticPr fontId="1" type="noConversion"/>
  </si>
  <si>
    <t>대결!$Q$28:$AB$28</t>
    <phoneticPr fontId="1" type="noConversion"/>
  </si>
  <si>
    <t>대결!$C$3:$N$3</t>
    <phoneticPr fontId="1" type="noConversion"/>
  </si>
  <si>
    <t>대결!$AE:$AP</t>
    <phoneticPr fontId="1" type="noConversion"/>
  </si>
  <si>
    <t>대결!$AE$3:$AP$3</t>
    <phoneticPr fontId="1" type="noConversion"/>
  </si>
  <si>
    <t>대결!$AE$11:$AP$11</t>
    <phoneticPr fontId="1" type="noConversion"/>
  </si>
  <si>
    <t>임무!$T:$AH</t>
    <phoneticPr fontId="1" type="noConversion"/>
  </si>
  <si>
    <t>임무!$T$3:$AH$3</t>
    <phoneticPr fontId="1" type="noConversion"/>
  </si>
  <si>
    <t>컨텐츠!$C:$P</t>
    <phoneticPr fontId="1" type="noConversion"/>
  </si>
  <si>
    <t>컨텐츠!$S:$AD</t>
    <phoneticPr fontId="1" type="noConversion"/>
  </si>
  <si>
    <t>컨텐츠!$C$3:$P$3</t>
    <phoneticPr fontId="1" type="noConversion"/>
  </si>
  <si>
    <t>컨텐츠!$S$3:$AD$3</t>
    <phoneticPr fontId="1" type="noConversion"/>
  </si>
  <si>
    <t>컨텐츠!$S$56:$AD$56</t>
    <phoneticPr fontId="1" type="noConversion"/>
  </si>
  <si>
    <t>추적자의 강검_Hig</t>
  </si>
  <si>
    <t>Ep7상자</t>
  </si>
  <si>
    <t>Ep7 완료 보급 상자_Nor</t>
  </si>
  <si>
    <t>Ep8상자</t>
  </si>
  <si>
    <t>Ep8 완료 보급 상자_Nor</t>
  </si>
  <si>
    <t>Ep9상자</t>
  </si>
  <si>
    <t>Ep9 완료 보급 상자_Nor</t>
  </si>
  <si>
    <t>v</t>
    <phoneticPr fontId="1" type="noConversion"/>
  </si>
  <si>
    <t>영속의 벨트_Nor</t>
  </si>
  <si>
    <t>결투장 일일 보상_01_아이템</t>
    <phoneticPr fontId="1" type="noConversion"/>
  </si>
  <si>
    <t>결투장 일일</t>
    <phoneticPr fontId="1" type="noConversion"/>
  </si>
  <si>
    <t>#</t>
    <phoneticPr fontId="1" type="noConversion"/>
  </si>
  <si>
    <t>결투장 일일 보상_02_아이템</t>
    <phoneticPr fontId="1" type="noConversion"/>
  </si>
  <si>
    <t>결투장 일일</t>
    <phoneticPr fontId="1" type="noConversion"/>
  </si>
  <si>
    <t>결투장 일일</t>
    <phoneticPr fontId="1" type="noConversion"/>
  </si>
  <si>
    <t>결투장 일일 보상_03_아이템</t>
    <phoneticPr fontId="1" type="noConversion"/>
  </si>
  <si>
    <t>결투장 일일 보상_04_아이템</t>
    <phoneticPr fontId="1" type="noConversion"/>
  </si>
  <si>
    <t>결투장 일일 보상_05_아이템</t>
    <phoneticPr fontId="1" type="noConversion"/>
  </si>
  <si>
    <t>결투장 일일 보상_06_아이템</t>
    <phoneticPr fontId="1" type="noConversion"/>
  </si>
  <si>
    <t>결투장 일일 보상_07_아이템</t>
    <phoneticPr fontId="1" type="noConversion"/>
  </si>
  <si>
    <t>결투장 일일 보상_08_아이템</t>
    <phoneticPr fontId="1" type="noConversion"/>
  </si>
  <si>
    <t>결투장 일일 보상_09_아이템</t>
    <phoneticPr fontId="1" type="noConversion"/>
  </si>
  <si>
    <t>결투장 일일 보상_10_아이템</t>
    <phoneticPr fontId="1" type="noConversion"/>
  </si>
  <si>
    <t>결투장 일일 보상_10_골드</t>
    <phoneticPr fontId="1" type="noConversion"/>
  </si>
  <si>
    <t>결투장 주간</t>
    <phoneticPr fontId="1" type="noConversion"/>
  </si>
  <si>
    <t>결투장 주간</t>
    <phoneticPr fontId="1" type="noConversion"/>
  </si>
  <si>
    <t>결투장 주간</t>
    <phoneticPr fontId="1" type="noConversion"/>
  </si>
  <si>
    <t>결투장 진입 보상_01_아이템</t>
    <phoneticPr fontId="1" type="noConversion"/>
  </si>
  <si>
    <t>결투장 진입</t>
    <phoneticPr fontId="1" type="noConversion"/>
  </si>
  <si>
    <t>#</t>
    <phoneticPr fontId="1" type="noConversion"/>
  </si>
  <si>
    <t>결투장 진입 보상_01_골드</t>
    <phoneticPr fontId="1" type="noConversion"/>
  </si>
  <si>
    <t>결투장 진입</t>
    <phoneticPr fontId="1" type="noConversion"/>
  </si>
  <si>
    <t>결투장 진입 보상_02_아이템</t>
    <phoneticPr fontId="1" type="noConversion"/>
  </si>
  <si>
    <t>결투장 진입 보상_02_골드</t>
    <phoneticPr fontId="1" type="noConversion"/>
  </si>
  <si>
    <t>결투장 진입 보상_03_아이템</t>
    <phoneticPr fontId="1" type="noConversion"/>
  </si>
  <si>
    <t>결투장 진입 보상_03_골드</t>
    <phoneticPr fontId="1" type="noConversion"/>
  </si>
  <si>
    <t>결투장 진입 보상_04_아이템</t>
    <phoneticPr fontId="1" type="noConversion"/>
  </si>
  <si>
    <t>결투장 진입 보상_04_골드</t>
    <phoneticPr fontId="1" type="noConversion"/>
  </si>
  <si>
    <t>결투장 진입</t>
    <phoneticPr fontId="1" type="noConversion"/>
  </si>
  <si>
    <t>결투장 진입 보상_05_아이템</t>
    <phoneticPr fontId="1" type="noConversion"/>
  </si>
  <si>
    <t>결투장 진입 보상_05_골드</t>
    <phoneticPr fontId="1" type="noConversion"/>
  </si>
  <si>
    <t>결투장 진입 보상_06_아이템</t>
    <phoneticPr fontId="1" type="noConversion"/>
  </si>
  <si>
    <t>결투장 진입 보상_06_골드</t>
    <phoneticPr fontId="1" type="noConversion"/>
  </si>
  <si>
    <t>결투장 진입 보상_07_아이템</t>
    <phoneticPr fontId="1" type="noConversion"/>
  </si>
  <si>
    <t>결투장 진입 보상_07_골드</t>
    <phoneticPr fontId="1" type="noConversion"/>
  </si>
  <si>
    <t>결투장 진입 보상_08_아이템</t>
    <phoneticPr fontId="1" type="noConversion"/>
  </si>
  <si>
    <t>결투장 진입 보상_08_골드</t>
    <phoneticPr fontId="1" type="noConversion"/>
  </si>
  <si>
    <t>결투장 진입 보상_09_아이템</t>
    <phoneticPr fontId="1" type="noConversion"/>
  </si>
  <si>
    <t>결투장 진입 보상_09_골드</t>
    <phoneticPr fontId="1" type="noConversion"/>
  </si>
  <si>
    <t>결투장 진입 보상_10_아이템</t>
    <phoneticPr fontId="1" type="noConversion"/>
  </si>
  <si>
    <t>결투장 진입 보상_10_골드</t>
    <phoneticPr fontId="1" type="noConversion"/>
  </si>
  <si>
    <t>결투장 진입 보상_11_아이템</t>
    <phoneticPr fontId="1" type="noConversion"/>
  </si>
  <si>
    <t>#</t>
    <phoneticPr fontId="1" type="noConversion"/>
  </si>
  <si>
    <t>결투장 진입 보상_11_골드</t>
    <phoneticPr fontId="1" type="noConversion"/>
  </si>
  <si>
    <t>결투장 진입 보상_12_아이템</t>
    <phoneticPr fontId="1" type="noConversion"/>
  </si>
  <si>
    <t>결투장 진입 보상_12_골드</t>
    <phoneticPr fontId="1" type="noConversion"/>
  </si>
  <si>
    <t>결투장 진입 보상_13_아이템</t>
    <phoneticPr fontId="1" type="noConversion"/>
  </si>
  <si>
    <t>결투장 진입 보상_13_골드</t>
    <phoneticPr fontId="1" type="noConversion"/>
  </si>
  <si>
    <t>결투장 진입 보상_14_아이템</t>
    <phoneticPr fontId="1" type="noConversion"/>
  </si>
  <si>
    <t>결투장 진입 보상_14_골드</t>
    <phoneticPr fontId="1" type="noConversion"/>
  </si>
  <si>
    <t>결투장 진입 보상_15_아이템</t>
    <phoneticPr fontId="1" type="noConversion"/>
  </si>
  <si>
    <t>결투장 진입 보상_15_골드</t>
    <phoneticPr fontId="1" type="noConversion"/>
  </si>
  <si>
    <t>결투장 진입 보상_16_아이템</t>
    <phoneticPr fontId="1" type="noConversion"/>
  </si>
  <si>
    <t>결투장 진입 보상_16_골드</t>
    <phoneticPr fontId="1" type="noConversion"/>
  </si>
  <si>
    <t>결투장 진입 보상_17_아이템</t>
    <phoneticPr fontId="1" type="noConversion"/>
  </si>
  <si>
    <t>결투장 진입 보상_17_골드</t>
    <phoneticPr fontId="1" type="noConversion"/>
  </si>
  <si>
    <t>결투장 진입 보상_18_아이템</t>
    <phoneticPr fontId="1" type="noConversion"/>
  </si>
  <si>
    <t>결투장 진입 보상_18_골드</t>
    <phoneticPr fontId="1" type="noConversion"/>
  </si>
  <si>
    <t>결투장 진입 보상_19_아이템</t>
    <phoneticPr fontId="1" type="noConversion"/>
  </si>
  <si>
    <t>결투장 진입 보상_19_골드</t>
    <phoneticPr fontId="1" type="noConversion"/>
  </si>
  <si>
    <t>결투장 진입 보상_20_아이템</t>
    <phoneticPr fontId="1" type="noConversion"/>
  </si>
  <si>
    <t>결투장 진입 보상_20_골드</t>
    <phoneticPr fontId="1" type="noConversion"/>
  </si>
  <si>
    <t>결투장 진입 보상_21_아이템</t>
    <phoneticPr fontId="1" type="noConversion"/>
  </si>
  <si>
    <t>결투장 진입 보상_21_골드</t>
    <phoneticPr fontId="1" type="noConversion"/>
  </si>
  <si>
    <t>결투장 진입 보상_22_아이템</t>
    <phoneticPr fontId="1" type="noConversion"/>
  </si>
  <si>
    <t>결투장 진입 보상_22_골드</t>
    <phoneticPr fontId="1" type="noConversion"/>
  </si>
  <si>
    <t>결투장 진입 보상_23_아이템</t>
    <phoneticPr fontId="1" type="noConversion"/>
  </si>
  <si>
    <t>결투장 진입 보상_23_골드</t>
    <phoneticPr fontId="1" type="noConversion"/>
  </si>
  <si>
    <t>결투장 진입 보상_24_아이템</t>
    <phoneticPr fontId="1" type="noConversion"/>
  </si>
  <si>
    <t>결투장 진입 보상_24_골드</t>
    <phoneticPr fontId="1" type="noConversion"/>
  </si>
  <si>
    <t>결투장 진입 보상_25_아이템</t>
    <phoneticPr fontId="1" type="noConversion"/>
  </si>
  <si>
    <t>결투장 진입 보상_25_골드</t>
    <phoneticPr fontId="1" type="noConversion"/>
  </si>
  <si>
    <t>결투장 진입 보상_26_아이템</t>
    <phoneticPr fontId="1" type="noConversion"/>
  </si>
  <si>
    <t>결투장 진입 보상_26_골드</t>
    <phoneticPr fontId="1" type="noConversion"/>
  </si>
  <si>
    <t>결투장 진입 보상_27_아이템</t>
    <phoneticPr fontId="1" type="noConversion"/>
  </si>
  <si>
    <t>결투장 진입 보상_27_골드</t>
    <phoneticPr fontId="1" type="noConversion"/>
  </si>
  <si>
    <t>결투장 진입 보상_28_아이템</t>
    <phoneticPr fontId="1" type="noConversion"/>
  </si>
  <si>
    <t>결투장 진입 보상_28_골드</t>
    <phoneticPr fontId="1" type="noConversion"/>
  </si>
  <si>
    <t>결투장 진입 보상_29_아이템</t>
    <phoneticPr fontId="1" type="noConversion"/>
  </si>
  <si>
    <t>결투장 진입 보상_29_골드</t>
    <phoneticPr fontId="1" type="noConversion"/>
  </si>
  <si>
    <t>결투장 진입 보상_30_아이템</t>
    <phoneticPr fontId="1" type="noConversion"/>
  </si>
  <si>
    <t>결투장 진입 보상_30_골드</t>
    <phoneticPr fontId="1" type="noConversion"/>
  </si>
  <si>
    <t>결투장 진입 보상_31_아이템</t>
    <phoneticPr fontId="1" type="noConversion"/>
  </si>
  <si>
    <t>결투장 진입 보상_31_골드</t>
    <phoneticPr fontId="1" type="noConversion"/>
  </si>
  <si>
    <t>결투장 진입 보상_32_아이템</t>
    <phoneticPr fontId="1" type="noConversion"/>
  </si>
  <si>
    <t>결투장 진입 보상_32_골드</t>
    <phoneticPr fontId="1" type="noConversion"/>
  </si>
  <si>
    <t>결투장 진입 보상_33_아이템</t>
    <phoneticPr fontId="1" type="noConversion"/>
  </si>
  <si>
    <t>결투장 진입 보상_33_골드</t>
    <phoneticPr fontId="1" type="noConversion"/>
  </si>
  <si>
    <t>결투장 진입 보상_34_아이템</t>
    <phoneticPr fontId="1" type="noConversion"/>
  </si>
  <si>
    <t>결투장 진입 보상_34_골드</t>
    <phoneticPr fontId="1" type="noConversion"/>
  </si>
  <si>
    <t>결투장 진입 보상_35_아이템</t>
    <phoneticPr fontId="1" type="noConversion"/>
  </si>
  <si>
    <t>결투장 진입 보상_35_골드</t>
    <phoneticPr fontId="1" type="noConversion"/>
  </si>
  <si>
    <t>결투장 진입 보상_36_아이템</t>
    <phoneticPr fontId="1" type="noConversion"/>
  </si>
  <si>
    <t>결투장 진입 보상_36_골드</t>
    <phoneticPr fontId="1" type="noConversion"/>
  </si>
  <si>
    <t>결투장 진입 보상_37_아이템</t>
    <phoneticPr fontId="1" type="noConversion"/>
  </si>
  <si>
    <t>결투장 진입 보상_37_골드</t>
    <phoneticPr fontId="1" type="noConversion"/>
  </si>
  <si>
    <t>결투장 진입 보상_38_아이템</t>
    <phoneticPr fontId="1" type="noConversion"/>
  </si>
  <si>
    <t>결투장 진입 보상_38_골드</t>
    <phoneticPr fontId="1" type="noConversion"/>
  </si>
  <si>
    <t>결투장 진입 보상_39_아이템</t>
    <phoneticPr fontId="1" type="noConversion"/>
  </si>
  <si>
    <t>결투장 진입 보상_39_골드</t>
    <phoneticPr fontId="1" type="noConversion"/>
  </si>
  <si>
    <t>결투장 진입 보상_40_아이템</t>
    <phoneticPr fontId="1" type="noConversion"/>
  </si>
  <si>
    <t>결투장 진입 보상_40_골드</t>
    <phoneticPr fontId="1" type="noConversion"/>
  </si>
  <si>
    <t>결투장 진입 보상_41_아이템</t>
    <phoneticPr fontId="1" type="noConversion"/>
  </si>
  <si>
    <t>결투장 진입 보상_41_골드</t>
    <phoneticPr fontId="1" type="noConversion"/>
  </si>
  <si>
    <t>결투장 진입 보상_42_아이템</t>
    <phoneticPr fontId="1" type="noConversion"/>
  </si>
  <si>
    <t>결투장 진입 보상_42_골드</t>
    <phoneticPr fontId="1" type="noConversion"/>
  </si>
  <si>
    <t>결투장 진입 보상_43_아이템</t>
    <phoneticPr fontId="1" type="noConversion"/>
  </si>
  <si>
    <t>결투장 진입 보상_43_골드</t>
    <phoneticPr fontId="1" type="noConversion"/>
  </si>
  <si>
    <t>결투장 진입 보상_44_아이템</t>
    <phoneticPr fontId="1" type="noConversion"/>
  </si>
  <si>
    <t>결투장 진입 보상_44_골드</t>
    <phoneticPr fontId="1" type="noConversion"/>
  </si>
  <si>
    <t>결투장 진입 보상_45_아이템</t>
    <phoneticPr fontId="1" type="noConversion"/>
  </si>
  <si>
    <t>결투장 진입 보상_45_골드</t>
    <phoneticPr fontId="1" type="noConversion"/>
  </si>
  <si>
    <t>결투장 진입 보상_46_아이템</t>
    <phoneticPr fontId="1" type="noConversion"/>
  </si>
  <si>
    <t>결투장 진입 보상_46_골드</t>
    <phoneticPr fontId="1" type="noConversion"/>
  </si>
  <si>
    <t>결투장 진입 보상_47_아이템</t>
    <phoneticPr fontId="1" type="noConversion"/>
  </si>
  <si>
    <t>결투장 진입 보상_47_골드</t>
    <phoneticPr fontId="1" type="noConversion"/>
  </si>
  <si>
    <t>결투장 진입 보상_48_아이템</t>
    <phoneticPr fontId="1" type="noConversion"/>
  </si>
  <si>
    <t>결투장 진입 보상_48_골드</t>
    <phoneticPr fontId="1" type="noConversion"/>
  </si>
  <si>
    <t>결투장 진입 보상_49_아이템</t>
    <phoneticPr fontId="1" type="noConversion"/>
  </si>
  <si>
    <t>결투장 진입 보상_49_골드</t>
    <phoneticPr fontId="1" type="noConversion"/>
  </si>
  <si>
    <t>결투장 진입 보상_50_아이템</t>
    <phoneticPr fontId="1" type="noConversion"/>
  </si>
  <si>
    <t>결투장 진입 보상_50_골드</t>
    <phoneticPr fontId="1" type="noConversion"/>
  </si>
  <si>
    <t>!구분</t>
  </si>
  <si>
    <t>!bSendMail</t>
  </si>
  <si>
    <t>iRewardActingPowerPoint</t>
  </si>
  <si>
    <t>iRewardSpecialPoint</t>
  </si>
  <si>
    <t>!무기</t>
  </si>
  <si>
    <t>!방어</t>
  </si>
  <si>
    <t>!장식</t>
  </si>
  <si>
    <t>iGuildItemID</t>
  </si>
  <si>
    <t>iRewardBattleExp</t>
  </si>
  <si>
    <t>iRewardAdventureExp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</si>
</sst>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49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b/>
      <sz val="9"/>
      <name val="맑은 고딕"/>
      <family val="3"/>
      <charset val="129"/>
      <scheme val="minor"/>
    </font>
    <font>
      <sz val="9"/>
      <color theme="1"/>
      <name val="맑은 고딕"/>
      <family val="2"/>
      <scheme val="minor"/>
    </font>
    <font>
      <b/>
      <sz val="8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b/>
      <sz val="8"/>
      <color theme="1" tint="0.499984740745262"/>
      <name val="맑은 고딕"/>
      <family val="3"/>
      <charset val="129"/>
      <scheme val="minor"/>
    </font>
    <font>
      <sz val="8"/>
      <color indexed="8"/>
      <name val="맑은 고딕"/>
      <family val="3"/>
      <charset val="129"/>
      <scheme val="minor"/>
    </font>
    <font>
      <b/>
      <sz val="8"/>
      <color theme="7"/>
      <name val="맑은 고딕"/>
      <family val="3"/>
      <charset val="129"/>
      <scheme val="minor"/>
    </font>
    <font>
      <b/>
      <sz val="6"/>
      <color theme="7"/>
      <name val="맑은 고딕"/>
      <family val="3"/>
      <charset val="129"/>
      <scheme val="minor"/>
    </font>
    <font>
      <b/>
      <sz val="8"/>
      <name val="맑은 고딕"/>
      <family val="3"/>
      <charset val="129"/>
    </font>
    <font>
      <sz val="8"/>
      <color theme="1" tint="0.499984740745262"/>
      <name val="맑은 고딕"/>
      <family val="3"/>
      <charset val="129"/>
      <scheme val="minor"/>
    </font>
    <font>
      <sz val="8"/>
      <color theme="1"/>
      <name val="맑은 고딕"/>
      <family val="2"/>
      <scheme val="minor"/>
    </font>
    <font>
      <b/>
      <sz val="8"/>
      <color theme="1"/>
      <name val="맑은 고딕"/>
      <family val="3"/>
      <charset val="129"/>
      <scheme val="minor"/>
    </font>
    <font>
      <sz val="8"/>
      <color rgb="FF7030A0"/>
      <name val="맑은 고딕"/>
      <family val="2"/>
      <scheme val="minor"/>
    </font>
    <font>
      <sz val="8"/>
      <color theme="9" tint="-0.499984740745262"/>
      <name val="맑은 고딕"/>
      <family val="2"/>
      <scheme val="minor"/>
    </font>
    <font>
      <b/>
      <sz val="8"/>
      <color theme="9" tint="-0.499984740745262"/>
      <name val="맑은 고딕"/>
      <family val="3"/>
      <charset val="129"/>
      <scheme val="minor"/>
    </font>
    <font>
      <b/>
      <sz val="8"/>
      <color rgb="FF7030A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8"/>
      <color rgb="FFFF0000"/>
      <name val="맑은 고딕"/>
      <family val="2"/>
      <scheme val="minor"/>
    </font>
    <font>
      <i/>
      <sz val="8"/>
      <color theme="1"/>
      <name val="맑은 고딕"/>
      <family val="3"/>
      <charset val="129"/>
      <scheme val="minor"/>
    </font>
    <font>
      <b/>
      <sz val="8"/>
      <color theme="0"/>
      <name val="맑은 고딕"/>
      <family val="3"/>
      <charset val="129"/>
      <scheme val="minor"/>
    </font>
    <font>
      <sz val="8"/>
      <color theme="9" tint="0.59999389629810485"/>
      <name val="맑은 고딕"/>
      <family val="3"/>
      <charset val="129"/>
      <scheme val="minor"/>
    </font>
    <font>
      <b/>
      <sz val="9"/>
      <color theme="0"/>
      <name val="맑은 고딕"/>
      <family val="3"/>
      <charset val="129"/>
      <scheme val="minor"/>
    </font>
    <font>
      <sz val="8"/>
      <name val="맑은 고딕"/>
      <family val="2"/>
      <scheme val="minor"/>
    </font>
    <font>
      <sz val="9"/>
      <color rgb="FFC00000"/>
      <name val="맑은 고딕"/>
      <family val="3"/>
      <charset val="129"/>
      <scheme val="minor"/>
    </font>
    <font>
      <sz val="8"/>
      <color rgb="FFC00000"/>
      <name val="맑은 고딕"/>
      <family val="3"/>
      <charset val="129"/>
      <scheme val="minor"/>
    </font>
    <font>
      <b/>
      <sz val="8"/>
      <color rgb="FFC00000"/>
      <name val="맑은 고딕"/>
      <family val="3"/>
      <charset val="129"/>
      <scheme val="minor"/>
    </font>
    <font>
      <b/>
      <sz val="8"/>
      <color rgb="FFC00000"/>
      <name val="맑은 고딕"/>
      <family val="3"/>
      <charset val="129"/>
    </font>
    <font>
      <b/>
      <sz val="8"/>
      <color theme="9" tint="-0.499984740745262"/>
      <name val="맑은 고딕"/>
      <family val="2"/>
      <scheme val="minor"/>
    </font>
    <font>
      <sz val="8"/>
      <color theme="9" tint="-0.499984740745262"/>
      <name val="맑은 고딕"/>
      <family val="3"/>
      <charset val="129"/>
      <scheme val="minor"/>
    </font>
    <font>
      <b/>
      <sz val="8"/>
      <color theme="1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8"/>
      <color theme="1"/>
      <name val="맑은 고딕"/>
      <family val="2"/>
      <scheme val="minor"/>
    </font>
    <font>
      <b/>
      <i/>
      <sz val="8"/>
      <color theme="1"/>
      <name val="맑은 고딕"/>
      <family val="3"/>
      <charset val="129"/>
      <scheme val="minor"/>
    </font>
    <font>
      <sz val="8"/>
      <color theme="5"/>
      <name val="맑은 고딕"/>
      <family val="3"/>
      <charset val="129"/>
      <scheme val="minor"/>
    </font>
    <font>
      <sz val="9"/>
      <color theme="5"/>
      <name val="맑은 고딕"/>
      <family val="3"/>
      <charset val="129"/>
      <scheme val="minor"/>
    </font>
    <font>
      <b/>
      <sz val="8"/>
      <color theme="5"/>
      <name val="맑은 고딕"/>
      <family val="3"/>
      <charset val="129"/>
      <scheme val="minor"/>
    </font>
    <font>
      <b/>
      <sz val="8"/>
      <color theme="5"/>
      <name val="맑은 고딕"/>
      <family val="3"/>
      <charset val="129"/>
    </font>
    <font>
      <sz val="8"/>
      <color theme="1" tint="0.249977111117893"/>
      <name val="맑은 고딕"/>
      <family val="3"/>
      <charset val="129"/>
      <scheme val="minor"/>
    </font>
    <font>
      <b/>
      <sz val="8"/>
      <color theme="1" tint="0.249977111117893"/>
      <name val="맑은 고딕"/>
      <family val="3"/>
      <charset val="129"/>
      <scheme val="minor"/>
    </font>
    <font>
      <b/>
      <sz val="8"/>
      <color theme="1" tint="0.249977111117893"/>
      <name val="맑은 고딕"/>
      <family val="3"/>
      <charset val="129"/>
    </font>
    <font>
      <sz val="9"/>
      <color theme="1" tint="0.249977111117893"/>
      <name val="맑은 고딕"/>
      <family val="3"/>
      <charset val="129"/>
      <scheme val="minor"/>
    </font>
    <font>
      <b/>
      <sz val="8"/>
      <color rgb="FFFF0000"/>
      <name val="맑은 고딕"/>
      <family val="3"/>
      <charset val="129"/>
      <scheme val="minor"/>
    </font>
    <font>
      <sz val="8"/>
      <color rgb="FFFF0000"/>
      <name val="맑은 고딕"/>
      <family val="3"/>
      <charset val="129"/>
      <scheme val="minor"/>
    </font>
    <font>
      <sz val="8"/>
      <color rgb="FF7030A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5EB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5FFF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CC"/>
      </patternFill>
    </fill>
  </fills>
  <borders count="26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7" tint="0.39997558519241921"/>
      </left>
      <right style="thin">
        <color theme="7" tint="0.39997558519241921"/>
      </right>
      <top style="thin">
        <color theme="7" tint="0.39997558519241921"/>
      </top>
      <bottom style="thin">
        <color theme="7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3" tint="0.39997558519241921"/>
      </top>
      <bottom style="thin">
        <color theme="3" tint="0.39997558519241921"/>
      </bottom>
      <diagonal/>
    </border>
    <border>
      <left/>
      <right style="thin">
        <color theme="3" tint="0.39997558519241921"/>
      </right>
      <top style="thin">
        <color theme="3" tint="0.39997558519241921"/>
      </top>
      <bottom style="thin">
        <color theme="3" tint="0.39997558519241921"/>
      </bottom>
      <diagonal/>
    </border>
    <border>
      <left/>
      <right style="thin">
        <color theme="3" tint="0.39997558519241921"/>
      </right>
      <top/>
      <bottom/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4" tint="0.3999755851924192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 tint="-0.249977111117893"/>
      </bottom>
      <diagonal/>
    </border>
    <border>
      <left style="medium">
        <color indexed="64"/>
      </left>
      <right style="medium">
        <color indexed="64"/>
      </right>
      <top style="thin">
        <color theme="0" tint="-0.249977111117893"/>
      </top>
      <bottom style="medium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48" fillId="14" borderId="21" applyNumberFormat="0" applyFont="0" applyAlignment="0" applyProtection="0">
      <alignment vertical="center"/>
    </xf>
  </cellStyleXfs>
  <cellXfs count="202">
    <xf numFmtId="0" fontId="0" fillId="0" borderId="0" xfId="0"/>
    <xf numFmtId="0" fontId="3" fillId="0" borderId="0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2" fillId="0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5" fillId="4" borderId="2" xfId="0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4" fillId="0" borderId="0" xfId="0" applyFont="1" applyAlignment="1">
      <alignment vertical="center"/>
    </xf>
    <xf numFmtId="0" fontId="0" fillId="0" borderId="0" xfId="0" applyAlignment="1">
      <alignment vertical="center"/>
    </xf>
    <xf numFmtId="0" fontId="2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 vertical="center"/>
    </xf>
    <xf numFmtId="0" fontId="1" fillId="6" borderId="0" xfId="0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 wrapText="1"/>
    </xf>
    <xf numFmtId="0" fontId="2" fillId="0" borderId="0" xfId="0" applyFont="1" applyFill="1" applyBorder="1" applyAlignment="1">
      <alignment horizontal="center" vertical="center" wrapText="1"/>
    </xf>
    <xf numFmtId="0" fontId="12" fillId="0" borderId="0" xfId="0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 vertical="center"/>
    </xf>
    <xf numFmtId="0" fontId="8" fillId="0" borderId="0" xfId="0" applyFont="1" applyFill="1" applyBorder="1" applyAlignment="1">
      <alignment horizontal="center" vertical="center"/>
    </xf>
    <xf numFmtId="0" fontId="1" fillId="3" borderId="0" xfId="0" applyFont="1" applyFill="1" applyBorder="1" applyAlignment="1">
      <alignment horizontal="center" vertical="center"/>
    </xf>
    <xf numFmtId="0" fontId="11" fillId="2" borderId="1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left" vertical="center"/>
    </xf>
    <xf numFmtId="0" fontId="6" fillId="0" borderId="1" xfId="0" applyFont="1" applyBorder="1" applyAlignment="1">
      <alignment horizontal="left" vertical="center"/>
    </xf>
    <xf numFmtId="0" fontId="13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6" fillId="0" borderId="0" xfId="0" applyFont="1" applyAlignment="1">
      <alignment vertical="center"/>
    </xf>
    <xf numFmtId="0" fontId="13" fillId="0" borderId="0" xfId="0" applyFont="1" applyBorder="1" applyAlignment="1">
      <alignment horizontal="center" vertical="center"/>
    </xf>
    <xf numFmtId="0" fontId="14" fillId="7" borderId="3" xfId="0" applyFont="1" applyFill="1" applyBorder="1" applyAlignment="1">
      <alignment horizontal="center" vertical="center"/>
    </xf>
    <xf numFmtId="0" fontId="14" fillId="7" borderId="4" xfId="0" applyFont="1" applyFill="1" applyBorder="1" applyAlignment="1">
      <alignment horizontal="center" vertical="center"/>
    </xf>
    <xf numFmtId="0" fontId="13" fillId="0" borderId="5" xfId="0" applyFont="1" applyBorder="1" applyAlignment="1">
      <alignment horizontal="center" vertical="center"/>
    </xf>
    <xf numFmtId="0" fontId="13" fillId="0" borderId="6" xfId="0" applyFont="1" applyBorder="1" applyAlignment="1">
      <alignment horizontal="center" vertical="center"/>
    </xf>
    <xf numFmtId="0" fontId="13" fillId="0" borderId="7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14" fillId="2" borderId="0" xfId="0" applyFont="1" applyFill="1" applyAlignment="1">
      <alignment horizontal="center" vertical="center"/>
    </xf>
    <xf numFmtId="0" fontId="14" fillId="2" borderId="0" xfId="0" applyFont="1" applyFill="1" applyAlignment="1">
      <alignment horizontal="left" vertical="center"/>
    </xf>
    <xf numFmtId="0" fontId="15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7" fillId="2" borderId="0" xfId="0" applyFont="1" applyFill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8" fillId="2" borderId="0" xfId="0" applyFont="1" applyFill="1" applyAlignment="1">
      <alignment horizontal="center" vertical="center"/>
    </xf>
    <xf numFmtId="0" fontId="19" fillId="0" borderId="0" xfId="0" applyFont="1" applyAlignment="1">
      <alignment vertical="center"/>
    </xf>
    <xf numFmtId="0" fontId="14" fillId="0" borderId="0" xfId="0" applyFont="1" applyAlignment="1">
      <alignment horizontal="left" vertical="center"/>
    </xf>
    <xf numFmtId="0" fontId="18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vertical="center"/>
    </xf>
    <xf numFmtId="0" fontId="13" fillId="0" borderId="0" xfId="0" applyFont="1" applyBorder="1" applyAlignment="1">
      <alignment horizontal="left" vertical="center"/>
    </xf>
    <xf numFmtId="0" fontId="14" fillId="7" borderId="4" xfId="0" applyFont="1" applyFill="1" applyBorder="1" applyAlignment="1">
      <alignment horizontal="left" vertical="center"/>
    </xf>
    <xf numFmtId="0" fontId="13" fillId="0" borderId="6" xfId="0" applyFont="1" applyBorder="1" applyAlignment="1">
      <alignment horizontal="left" vertical="center"/>
    </xf>
    <xf numFmtId="0" fontId="14" fillId="8" borderId="8" xfId="0" applyFont="1" applyFill="1" applyBorder="1" applyAlignment="1">
      <alignment horizontal="center" vertical="center"/>
    </xf>
    <xf numFmtId="0" fontId="14" fillId="8" borderId="9" xfId="0" applyFont="1" applyFill="1" applyBorder="1" applyAlignment="1">
      <alignment horizontal="center" vertical="center"/>
    </xf>
    <xf numFmtId="0" fontId="13" fillId="0" borderId="10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1" fillId="0" borderId="0" xfId="0" applyFont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23" fillId="9" borderId="0" xfId="0" applyFont="1" applyFill="1" applyBorder="1" applyAlignment="1">
      <alignment horizontal="center" vertical="center"/>
    </xf>
    <xf numFmtId="0" fontId="24" fillId="6" borderId="0" xfId="0" applyFont="1" applyFill="1" applyBorder="1" applyAlignment="1">
      <alignment horizontal="center" vertical="center"/>
    </xf>
    <xf numFmtId="0" fontId="2" fillId="10" borderId="0" xfId="0" applyFont="1" applyFill="1" applyBorder="1" applyAlignment="1">
      <alignment vertical="center"/>
    </xf>
    <xf numFmtId="0" fontId="1" fillId="10" borderId="0" xfId="0" applyFont="1" applyFill="1" applyBorder="1" applyAlignment="1">
      <alignment horizontal="center" vertical="center"/>
    </xf>
    <xf numFmtId="0" fontId="1" fillId="10" borderId="0" xfId="0" applyFont="1" applyFill="1" applyBorder="1" applyAlignment="1">
      <alignment vertical="center"/>
    </xf>
    <xf numFmtId="0" fontId="25" fillId="9" borderId="0" xfId="0" applyFont="1" applyFill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7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center" vertical="center"/>
    </xf>
    <xf numFmtId="0" fontId="29" fillId="0" borderId="0" xfId="0" applyFont="1" applyFill="1" applyBorder="1" applyAlignment="1">
      <alignment horizontal="center" vertical="center" wrapText="1"/>
    </xf>
    <xf numFmtId="0" fontId="30" fillId="2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/>
    </xf>
    <xf numFmtId="0" fontId="16" fillId="0" borderId="0" xfId="0" applyFont="1" applyAlignment="1">
      <alignment horizontal="left" vertical="center"/>
    </xf>
    <xf numFmtId="0" fontId="31" fillId="0" borderId="0" xfId="0" applyFont="1" applyAlignment="1">
      <alignment horizontal="center" vertical="center"/>
    </xf>
    <xf numFmtId="0" fontId="31" fillId="0" borderId="0" xfId="0" applyFont="1" applyAlignment="1">
      <alignment horizontal="left" vertical="center"/>
    </xf>
    <xf numFmtId="0" fontId="31" fillId="2" borderId="0" xfId="0" applyFont="1" applyFill="1" applyAlignment="1">
      <alignment horizontal="center" vertical="center"/>
    </xf>
    <xf numFmtId="0" fontId="32" fillId="0" borderId="0" xfId="0" applyFont="1" applyAlignment="1">
      <alignment horizontal="left" vertical="center"/>
    </xf>
    <xf numFmtId="0" fontId="20" fillId="0" borderId="0" xfId="0" applyFont="1" applyFill="1" applyBorder="1" applyAlignment="1">
      <alignment horizontal="center" vertical="center"/>
    </xf>
    <xf numFmtId="0" fontId="6" fillId="6" borderId="0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 wrapText="1"/>
    </xf>
    <xf numFmtId="0" fontId="33" fillId="2" borderId="1" xfId="0" applyFont="1" applyFill="1" applyBorder="1" applyAlignment="1">
      <alignment horizontal="center" vertical="center" wrapText="1"/>
    </xf>
    <xf numFmtId="0" fontId="13" fillId="0" borderId="0" xfId="0" applyFont="1" applyFill="1" applyBorder="1" applyAlignment="1">
      <alignment horizontal="center" vertical="center"/>
    </xf>
    <xf numFmtId="0" fontId="35" fillId="0" borderId="0" xfId="0" applyFont="1" applyAlignment="1">
      <alignment horizontal="center" vertical="center"/>
    </xf>
    <xf numFmtId="0" fontId="35" fillId="0" borderId="0" xfId="0" applyFont="1" applyAlignment="1">
      <alignment horizontal="left" vertical="center"/>
    </xf>
    <xf numFmtId="0" fontId="6" fillId="0" borderId="0" xfId="0" applyFont="1" applyAlignment="1">
      <alignment horizontal="left" vertical="center"/>
    </xf>
    <xf numFmtId="0" fontId="6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vertical="center"/>
    </xf>
    <xf numFmtId="0" fontId="6" fillId="11" borderId="1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5" fillId="12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left" vertical="center"/>
    </xf>
    <xf numFmtId="0" fontId="13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0" fontId="14" fillId="12" borderId="0" xfId="0" applyFont="1" applyFill="1" applyAlignment="1">
      <alignment horizontal="center" vertical="center"/>
    </xf>
    <xf numFmtId="0" fontId="22" fillId="12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left" vertical="center"/>
    </xf>
    <xf numFmtId="0" fontId="13" fillId="0" borderId="0" xfId="0" applyFont="1" applyFill="1" applyAlignment="1">
      <alignment horizontal="center" vertical="center"/>
    </xf>
    <xf numFmtId="0" fontId="15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horizontal="left" vertical="center"/>
    </xf>
    <xf numFmtId="0" fontId="14" fillId="0" borderId="0" xfId="0" applyFont="1" applyFill="1" applyAlignment="1">
      <alignment horizontal="center" vertical="center"/>
    </xf>
    <xf numFmtId="0" fontId="22" fillId="0" borderId="0" xfId="0" applyFont="1" applyFill="1" applyAlignment="1">
      <alignment horizontal="center" vertical="center"/>
    </xf>
    <xf numFmtId="0" fontId="13" fillId="0" borderId="0" xfId="0" applyFont="1" applyFill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0" borderId="1" xfId="0" applyFont="1" applyBorder="1" applyAlignment="1">
      <alignment horizontal="center" vertical="center"/>
    </xf>
    <xf numFmtId="0" fontId="5" fillId="8" borderId="1" xfId="0" applyFont="1" applyFill="1" applyBorder="1" applyAlignment="1">
      <alignment horizontal="center" vertical="center"/>
    </xf>
    <xf numFmtId="0" fontId="18" fillId="8" borderId="1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0" fontId="14" fillId="8" borderId="1" xfId="0" applyFont="1" applyFill="1" applyBorder="1" applyAlignment="1">
      <alignment horizontal="center" vertical="center"/>
    </xf>
    <xf numFmtId="0" fontId="31" fillId="8" borderId="1" xfId="0" applyFont="1" applyFill="1" applyBorder="1" applyAlignment="1">
      <alignment horizontal="center" vertical="center"/>
    </xf>
    <xf numFmtId="0" fontId="6" fillId="0" borderId="1" xfId="0" applyFont="1" applyBorder="1" applyAlignment="1">
      <alignment vertical="center"/>
    </xf>
    <xf numFmtId="0" fontId="28" fillId="0" borderId="1" xfId="0" applyFont="1" applyFill="1" applyBorder="1" applyAlignment="1">
      <alignment horizontal="center" vertical="center"/>
    </xf>
    <xf numFmtId="0" fontId="28" fillId="0" borderId="0" xfId="0" applyFont="1" applyFill="1" applyBorder="1" applyAlignment="1">
      <alignment horizontal="center" vertical="center"/>
    </xf>
    <xf numFmtId="0" fontId="36" fillId="8" borderId="1" xfId="0" applyFont="1" applyFill="1" applyBorder="1" applyAlignment="1">
      <alignment horizontal="center" vertical="center"/>
    </xf>
    <xf numFmtId="0" fontId="17" fillId="8" borderId="1" xfId="0" applyFont="1" applyFill="1" applyBorder="1" applyAlignment="1">
      <alignment horizontal="left" vertical="center"/>
    </xf>
    <xf numFmtId="0" fontId="40" fillId="2" borderId="1" xfId="0" applyFont="1" applyFill="1" applyBorder="1" applyAlignment="1">
      <alignment horizontal="center" vertical="center" wrapText="1"/>
    </xf>
    <xf numFmtId="0" fontId="37" fillId="0" borderId="0" xfId="0" applyFont="1" applyFill="1" applyBorder="1" applyAlignment="1">
      <alignment horizontal="left" vertical="center"/>
    </xf>
    <xf numFmtId="0" fontId="38" fillId="0" borderId="0" xfId="0" applyFont="1" applyFill="1" applyBorder="1" applyAlignment="1">
      <alignment horizontal="left" vertical="center"/>
    </xf>
    <xf numFmtId="0" fontId="37" fillId="3" borderId="0" xfId="0" applyFont="1" applyFill="1" applyBorder="1" applyAlignment="1">
      <alignment horizontal="left" vertical="center"/>
    </xf>
    <xf numFmtId="0" fontId="39" fillId="0" borderId="0" xfId="0" applyFont="1" applyFill="1" applyBorder="1" applyAlignment="1">
      <alignment horizontal="left" vertical="center" wrapText="1"/>
    </xf>
    <xf numFmtId="0" fontId="37" fillId="0" borderId="1" xfId="0" applyFont="1" applyBorder="1" applyAlignment="1">
      <alignment horizontal="left" vertical="center"/>
    </xf>
    <xf numFmtId="0" fontId="41" fillId="0" borderId="0" xfId="0" applyFont="1" applyFill="1" applyBorder="1" applyAlignment="1">
      <alignment horizontal="left" vertical="center"/>
    </xf>
    <xf numFmtId="0" fontId="41" fillId="10" borderId="0" xfId="0" applyFont="1" applyFill="1" applyBorder="1" applyAlignment="1">
      <alignment horizontal="left" vertical="center"/>
    </xf>
    <xf numFmtId="0" fontId="42" fillId="0" borderId="0" xfId="0" applyFont="1" applyFill="1" applyBorder="1" applyAlignment="1">
      <alignment horizontal="left" vertical="center" wrapText="1"/>
    </xf>
    <xf numFmtId="0" fontId="43" fillId="2" borderId="1" xfId="0" applyFont="1" applyFill="1" applyBorder="1" applyAlignment="1">
      <alignment horizontal="center" vertical="center" wrapText="1"/>
    </xf>
    <xf numFmtId="0" fontId="41" fillId="0" borderId="1" xfId="0" applyFont="1" applyBorder="1" applyAlignment="1">
      <alignment horizontal="left" vertical="center"/>
    </xf>
    <xf numFmtId="0" fontId="41" fillId="12" borderId="1" xfId="0" applyFont="1" applyFill="1" applyBorder="1" applyAlignment="1">
      <alignment horizontal="left" vertical="center"/>
    </xf>
    <xf numFmtId="0" fontId="41" fillId="0" borderId="1" xfId="0" applyFont="1" applyFill="1" applyBorder="1" applyAlignment="1">
      <alignment horizontal="left" vertical="center"/>
    </xf>
    <xf numFmtId="0" fontId="44" fillId="0" borderId="0" xfId="0" applyFont="1" applyFill="1" applyBorder="1" applyAlignment="1">
      <alignment vertical="center"/>
    </xf>
    <xf numFmtId="0" fontId="5" fillId="13" borderId="1" xfId="0" applyFont="1" applyFill="1" applyBorder="1" applyAlignment="1">
      <alignment horizontal="center" vertical="center"/>
    </xf>
    <xf numFmtId="0" fontId="18" fillId="13" borderId="1" xfId="0" applyFont="1" applyFill="1" applyBorder="1" applyAlignment="1">
      <alignment horizontal="center" vertical="center"/>
    </xf>
    <xf numFmtId="0" fontId="17" fillId="13" borderId="1" xfId="0" applyFont="1" applyFill="1" applyBorder="1" applyAlignment="1">
      <alignment horizontal="center" vertical="center"/>
    </xf>
    <xf numFmtId="0" fontId="14" fillId="0" borderId="0" xfId="0" applyFont="1" applyFill="1" applyBorder="1" applyAlignment="1">
      <alignment horizontal="center" vertical="center"/>
    </xf>
    <xf numFmtId="0" fontId="22" fillId="0" borderId="0" xfId="0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left" vertical="center"/>
    </xf>
    <xf numFmtId="0" fontId="15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center" vertical="center"/>
    </xf>
    <xf numFmtId="0" fontId="16" fillId="0" borderId="0" xfId="0" applyFont="1" applyFill="1" applyBorder="1" applyAlignment="1">
      <alignment horizontal="left" vertical="center"/>
    </xf>
    <xf numFmtId="0" fontId="14" fillId="13" borderId="1" xfId="0" applyFont="1" applyFill="1" applyBorder="1" applyAlignment="1">
      <alignment horizontal="center" vertical="center"/>
    </xf>
    <xf numFmtId="0" fontId="36" fillId="13" borderId="1" xfId="0" applyFont="1" applyFill="1" applyBorder="1" applyAlignment="1">
      <alignment horizontal="center" vertical="center"/>
    </xf>
    <xf numFmtId="0" fontId="14" fillId="13" borderId="1" xfId="0" applyFont="1" applyFill="1" applyBorder="1" applyAlignment="1">
      <alignment horizontal="left" vertical="center"/>
    </xf>
    <xf numFmtId="0" fontId="14" fillId="0" borderId="0" xfId="0" applyFont="1" applyFill="1" applyBorder="1" applyAlignment="1">
      <alignment horizontal="left" vertical="center"/>
    </xf>
    <xf numFmtId="0" fontId="45" fillId="0" borderId="0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 wrapText="1"/>
    </xf>
    <xf numFmtId="0" fontId="6" fillId="12" borderId="12" xfId="0" applyFont="1" applyFill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11" fillId="2" borderId="11" xfId="0" applyFont="1" applyFill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/>
    </xf>
    <xf numFmtId="0" fontId="6" fillId="12" borderId="11" xfId="0" applyFont="1" applyFill="1" applyBorder="1" applyAlignment="1">
      <alignment horizontal="center" vertical="center"/>
    </xf>
    <xf numFmtId="0" fontId="46" fillId="0" borderId="0" xfId="0" applyFont="1" applyFill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47" fillId="0" borderId="0" xfId="0" applyFont="1" applyAlignment="1">
      <alignment horizontal="left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14" fillId="7" borderId="13" xfId="0" applyFont="1" applyFill="1" applyBorder="1" applyAlignment="1">
      <alignment horizontal="center" vertical="center"/>
    </xf>
    <xf numFmtId="0" fontId="13" fillId="0" borderId="1" xfId="0" applyFont="1" applyBorder="1" applyAlignment="1">
      <alignment horizontal="left" vertical="center"/>
    </xf>
    <xf numFmtId="0" fontId="13" fillId="13" borderId="1" xfId="0" applyFont="1" applyFill="1" applyBorder="1" applyAlignment="1">
      <alignment horizontal="center" vertical="center"/>
    </xf>
    <xf numFmtId="0" fontId="22" fillId="13" borderId="1" xfId="0" applyFont="1" applyFill="1" applyBorder="1" applyAlignment="1">
      <alignment horizontal="center" vertical="center"/>
    </xf>
    <xf numFmtId="0" fontId="6" fillId="13" borderId="1" xfId="0" applyFont="1" applyFill="1" applyBorder="1" applyAlignment="1">
      <alignment horizontal="left" vertical="center"/>
    </xf>
    <xf numFmtId="0" fontId="15" fillId="13" borderId="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center" vertical="center"/>
    </xf>
    <xf numFmtId="0" fontId="16" fillId="13" borderId="1" xfId="0" applyFont="1" applyFill="1" applyBorder="1" applyAlignment="1">
      <alignment horizontal="left" vertical="center"/>
    </xf>
    <xf numFmtId="0" fontId="14" fillId="0" borderId="0" xfId="0" applyFont="1" applyBorder="1" applyAlignment="1">
      <alignment horizontal="center" vertical="center"/>
    </xf>
    <xf numFmtId="0" fontId="22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35" fillId="0" borderId="0" xfId="0" applyFont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Fill="1" applyBorder="1" applyAlignment="1">
      <alignment horizontal="right" vertical="center"/>
    </xf>
    <xf numFmtId="0" fontId="6" fillId="0" borderId="1" xfId="0" applyFont="1" applyBorder="1" applyAlignment="1">
      <alignment horizontal="right" vertical="center"/>
    </xf>
    <xf numFmtId="0" fontId="2" fillId="0" borderId="0" xfId="0" applyFont="1" applyFill="1" applyBorder="1" applyAlignment="1">
      <alignment horizontal="right" vertical="center"/>
    </xf>
    <xf numFmtId="0" fontId="1" fillId="0" borderId="0" xfId="0" applyFont="1" applyFill="1" applyBorder="1" applyAlignment="1">
      <alignment horizontal="right" vertical="center"/>
    </xf>
    <xf numFmtId="0" fontId="1" fillId="10" borderId="0" xfId="0" applyFont="1" applyFill="1" applyBorder="1" applyAlignment="1">
      <alignment horizontal="right" vertical="center"/>
    </xf>
    <xf numFmtId="0" fontId="28" fillId="0" borderId="12" xfId="0" applyFont="1" applyFill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1" fillId="0" borderId="16" xfId="0" applyFont="1" applyFill="1" applyBorder="1" applyAlignment="1">
      <alignment horizontal="center" vertical="center"/>
    </xf>
    <xf numFmtId="0" fontId="1" fillId="0" borderId="17" xfId="0" applyFont="1" applyFill="1" applyBorder="1" applyAlignment="1">
      <alignment horizontal="center" vertical="center"/>
    </xf>
    <xf numFmtId="0" fontId="1" fillId="12" borderId="18" xfId="0" applyFont="1" applyFill="1" applyBorder="1" applyAlignment="1">
      <alignment horizontal="center" vertical="center"/>
    </xf>
    <xf numFmtId="0" fontId="1" fillId="12" borderId="19" xfId="0" applyFont="1" applyFill="1" applyBorder="1" applyAlignment="1">
      <alignment horizontal="center" vertical="center"/>
    </xf>
    <xf numFmtId="0" fontId="1" fillId="0" borderId="20" xfId="0" applyFont="1" applyFill="1" applyBorder="1" applyAlignment="1">
      <alignment horizontal="center" vertical="center"/>
    </xf>
    <xf numFmtId="0" fontId="1" fillId="0" borderId="18" xfId="0" applyFont="1" applyFill="1" applyBorder="1" applyAlignment="1">
      <alignment horizontal="center" vertical="center"/>
    </xf>
    <xf numFmtId="0" fontId="1" fillId="0" borderId="19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left" vertical="center"/>
    </xf>
    <xf numFmtId="0" fontId="5" fillId="2" borderId="1" xfId="0" applyFont="1" applyFill="1" applyBorder="1" applyAlignment="1">
      <alignment horizontal="center" vertical="center"/>
    </xf>
    <xf numFmtId="0" fontId="6" fillId="0" borderId="0" xfId="0" applyFont="1" applyBorder="1" applyAlignment="1">
      <alignment vertical="center"/>
    </xf>
    <xf numFmtId="0" fontId="1" fillId="0" borderId="23" xfId="0" applyFont="1" applyFill="1" applyBorder="1" applyAlignment="1">
      <alignment horizontal="center" vertical="center"/>
    </xf>
    <xf numFmtId="0" fontId="1" fillId="0" borderId="22" xfId="0" applyFont="1" applyFill="1" applyBorder="1" applyAlignment="1">
      <alignment horizontal="center" vertical="center"/>
    </xf>
    <xf numFmtId="0" fontId="1" fillId="0" borderId="24" xfId="0" applyFont="1" applyFill="1" applyBorder="1" applyAlignment="1">
      <alignment horizontal="center" vertical="center"/>
    </xf>
    <xf numFmtId="0" fontId="1" fillId="0" borderId="25" xfId="0" applyFont="1" applyFill="1" applyBorder="1" applyAlignment="1">
      <alignment horizontal="center" vertical="center"/>
    </xf>
    <xf numFmtId="0" fontId="12" fillId="12" borderId="1" xfId="0" applyFont="1" applyFill="1" applyBorder="1" applyAlignment="1">
      <alignment horizontal="center" vertical="center"/>
    </xf>
    <xf numFmtId="0" fontId="37" fillId="12" borderId="1" xfId="0" applyFont="1" applyFill="1" applyBorder="1" applyAlignment="1">
      <alignment horizontal="left" vertical="center"/>
    </xf>
    <xf numFmtId="0" fontId="1" fillId="12" borderId="1" xfId="0" applyFont="1" applyFill="1" applyBorder="1" applyAlignment="1">
      <alignment horizontal="center" vertical="center"/>
    </xf>
    <xf numFmtId="0" fontId="5" fillId="0" borderId="0" xfId="0" applyFont="1" applyAlignment="1">
      <alignment horizontal="left" vertical="center"/>
    </xf>
  </cellXfs>
  <cellStyles count="2">
    <cellStyle name="메모 3" xfId="1" xr:uid="{00000000-0005-0000-0000-000000000000}"/>
    <cellStyle name="표준" xfId="0" builtinId="0"/>
  </cellStyles>
  <dxfs count="216"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font>
        <b/>
        <i/>
        <color theme="0"/>
      </font>
      <fill>
        <patternFill>
          <bgColor rgb="FFFF0000"/>
        </patternFill>
      </fill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rgb="FF0070C0"/>
      </font>
    </dxf>
    <dxf>
      <font>
        <color rgb="FF9B6969"/>
      </font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rgb="FF0070C0"/>
      </font>
    </dxf>
    <dxf>
      <font>
        <color rgb="FF9B6969"/>
      </font>
    </dxf>
    <dxf>
      <font>
        <color theme="9" tint="-0.24994659260841701"/>
      </font>
    </dxf>
    <dxf>
      <font>
        <color theme="7" tint="-0.24994659260841701"/>
      </font>
    </dxf>
    <dxf>
      <font>
        <color rgb="FF00B050"/>
      </font>
    </dxf>
    <dxf>
      <font>
        <color rgb="FF0070C0"/>
      </font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rgb="FF0070C0"/>
      </font>
    </dxf>
    <dxf>
      <font>
        <color rgb="FF9B6969"/>
      </font>
    </dxf>
    <dxf>
      <font>
        <b/>
        <i/>
        <color theme="0"/>
      </font>
      <fill>
        <patternFill>
          <bgColor rgb="FFFF0000"/>
        </patternFill>
      </fill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theme="1" tint="0.499984740745262"/>
      </font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theme="1" tint="0.499984740745262"/>
      </font>
    </dxf>
    <dxf>
      <font>
        <b val="0"/>
        <i/>
        <color rgb="FFFF0000"/>
      </font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ont>
        <b/>
        <i/>
        <color theme="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rgb="FF0070C0"/>
      </font>
    </dxf>
    <dxf>
      <font>
        <color rgb="FF9B6969"/>
      </font>
    </dxf>
    <dxf>
      <font>
        <b val="0"/>
        <i/>
        <color rgb="FFFF0000"/>
      </font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rgb="FF0070C0"/>
      </font>
    </dxf>
    <dxf>
      <font>
        <color rgb="FF9B6969"/>
      </font>
    </dxf>
    <dxf>
      <font>
        <b val="0"/>
        <i/>
        <color rgb="FFFF0000"/>
      </font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ont>
        <b/>
        <i/>
        <color theme="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rgb="FF0070C0"/>
      </font>
    </dxf>
    <dxf>
      <font>
        <color rgb="FF9B6969"/>
      </font>
    </dxf>
    <dxf>
      <font>
        <b val="0"/>
        <i/>
        <color rgb="FFFF0000"/>
      </font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ont>
        <b/>
        <i/>
        <color theme="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rgb="FF0070C0"/>
      </font>
    </dxf>
    <dxf>
      <font>
        <color rgb="FF9B6969"/>
      </font>
    </dxf>
    <dxf>
      <border>
        <top style="thin">
          <color theme="5"/>
        </top>
        <vertical/>
        <horizontal/>
      </border>
    </dxf>
    <dxf>
      <fill>
        <patternFill>
          <bgColor rgb="FFFFFFF5"/>
        </patternFill>
      </fill>
      <border>
        <bottom style="thin">
          <color theme="5" tint="0.39994506668294322"/>
        </bottom>
        <vertical/>
        <horizontal/>
      </border>
    </dxf>
    <dxf>
      <font>
        <color rgb="FF9B6969"/>
      </font>
    </dxf>
    <dxf>
      <font>
        <color rgb="FF0070C0"/>
      </font>
    </dxf>
    <dxf>
      <font>
        <b val="0"/>
        <i/>
        <color rgb="FFFF0000"/>
      </font>
    </dxf>
    <dxf>
      <font>
        <color rgb="FFFF0000"/>
      </font>
    </dxf>
    <dxf>
      <font>
        <b/>
        <i/>
        <color theme="0"/>
      </font>
      <fill>
        <patternFill>
          <bgColor rgb="FFFF0000"/>
        </patternFill>
      </fill>
    </dxf>
    <dxf>
      <fill>
        <patternFill>
          <bgColor theme="9" tint="0.79998168889431442"/>
        </patternFill>
      </fill>
    </dxf>
    <dxf>
      <font>
        <color theme="0" tint="-0.24994659260841701"/>
      </font>
    </dxf>
    <dxf>
      <fill>
        <patternFill>
          <bgColor rgb="FFFFFFEB"/>
        </patternFill>
      </fill>
    </dxf>
    <dxf>
      <font>
        <color theme="1" tint="0.34998626667073579"/>
      </font>
    </dxf>
    <dxf>
      <font>
        <color rgb="FF00B050"/>
      </font>
    </dxf>
    <dxf>
      <font>
        <color rgb="FF0070C0"/>
      </font>
    </dxf>
    <dxf>
      <font>
        <color theme="7" tint="-0.24994659260841701"/>
      </font>
    </dxf>
    <dxf>
      <font>
        <color theme="0" tint="-0.24994659260841701"/>
      </font>
    </dxf>
    <dxf>
      <font>
        <color theme="1" tint="0.34998626667073579"/>
      </font>
    </dxf>
    <dxf>
      <font>
        <color rgb="FF00B050"/>
      </font>
    </dxf>
    <dxf>
      <font>
        <color rgb="FF0070C0"/>
      </font>
    </dxf>
    <dxf>
      <font>
        <color theme="7" tint="-0.24994659260841701"/>
      </font>
    </dxf>
    <dxf>
      <font>
        <color theme="0" tint="-0.24994659260841701"/>
      </font>
    </dxf>
    <dxf>
      <font>
        <color theme="0" tint="-0.24994659260841701"/>
      </font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215"/>
      <tableStyleElement type="headerRow" dxfId="214"/>
    </tableStyle>
  </tableStyles>
  <colors>
    <mruColors>
      <color rgb="FFFFFFCC"/>
      <color rgb="FFF5FFF5"/>
      <color rgb="FFF5FFFF"/>
      <color rgb="FF9B6969"/>
      <color rgb="FFEBF5FF"/>
      <color rgb="FFFFF5F5"/>
      <color rgb="FFFFFFF5"/>
      <color rgb="FFF5F5FF"/>
      <color rgb="FFFFF5FF"/>
      <color rgb="FFFFF5E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180976</xdr:colOff>
      <xdr:row>0</xdr:row>
      <xdr:rowOff>114299</xdr:rowOff>
    </xdr:from>
    <xdr:to>
      <xdr:col>10</xdr:col>
      <xdr:colOff>1800976</xdr:colOff>
      <xdr:row>1</xdr:row>
      <xdr:rowOff>57299</xdr:rowOff>
    </xdr:to>
    <xdr:sp macro="[0]!Worksheet_Copy" textlink="">
      <xdr:nvSpPr>
        <xdr:cNvPr id="3" name="모서리가 둥근 직사각형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2581276" y="114299"/>
          <a:ext cx="1620000" cy="324000"/>
        </a:xfrm>
        <a:prstGeom prst="roundRect">
          <a:avLst/>
        </a:prstGeom>
        <a:gradFill>
          <a:gsLst>
            <a:gs pos="0">
              <a:srgbClr val="7030A0"/>
            </a:gs>
            <a:gs pos="80000">
              <a:schemeClr val="accent4"/>
            </a:gs>
            <a:gs pos="100000">
              <a:schemeClr val="accent4"/>
            </a:gs>
          </a:gsLst>
        </a:gradFill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000" b="1"/>
            <a:t>참조 갱신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0</xdr:row>
          <xdr:rowOff>104775</xdr:rowOff>
        </xdr:from>
        <xdr:to>
          <xdr:col>3</xdr:col>
          <xdr:colOff>685800</xdr:colOff>
          <xdr:row>3</xdr:row>
          <xdr:rowOff>47625</xdr:rowOff>
        </xdr:to>
        <xdr:sp macro="" textlink="">
          <xdr:nvSpPr>
            <xdr:cNvPr id="38913" name="Button 1" hidden="1">
              <a:extLst>
                <a:ext uri="{63B3BB69-23CF-44E3-9099-C40C66FF867C}">
                  <a14:compatExt spid="_x0000_s38913"/>
                </a:ext>
                <a:ext uri="{FF2B5EF4-FFF2-40B4-BE49-F238E27FC236}">
                  <a16:creationId xmlns:a16="http://schemas.microsoft.com/office/drawing/2014/main" id="{00000000-0008-0000-0900-0000019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CSV Export</a:t>
              </a:r>
            </a:p>
          </xdr:txBody>
        </xdr:sp>
        <xdr:clientData fPrintsWithSheet="0"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0</xdr:row>
          <xdr:rowOff>104775</xdr:rowOff>
        </xdr:from>
        <xdr:to>
          <xdr:col>3</xdr:col>
          <xdr:colOff>685800</xdr:colOff>
          <xdr:row>3</xdr:row>
          <xdr:rowOff>47625</xdr:rowOff>
        </xdr:to>
        <xdr:sp macro="" textlink="">
          <xdr:nvSpPr>
            <xdr:cNvPr id="59393" name="Button 1" hidden="1">
              <a:extLst>
                <a:ext uri="{63B3BB69-23CF-44E3-9099-C40C66FF867C}">
                  <a14:compatExt spid="_x0000_s59393"/>
                </a:ext>
                <a:ext uri="{FF2B5EF4-FFF2-40B4-BE49-F238E27FC236}">
                  <a16:creationId xmlns:a16="http://schemas.microsoft.com/office/drawing/2014/main" id="{00000000-0008-0000-0A00-000001E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CSV Export</a:t>
              </a:r>
            </a:p>
          </xdr:txBody>
        </xdr:sp>
        <xdr:clientData fPrintsWithSheet="0"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28575</xdr:colOff>
          <xdr:row>0</xdr:row>
          <xdr:rowOff>104775</xdr:rowOff>
        </xdr:from>
        <xdr:to>
          <xdr:col>3</xdr:col>
          <xdr:colOff>685800</xdr:colOff>
          <xdr:row>3</xdr:row>
          <xdr:rowOff>47625</xdr:rowOff>
        </xdr:to>
        <xdr:sp macro="" textlink="">
          <xdr:nvSpPr>
            <xdr:cNvPr id="60417" name="Button 1" hidden="1">
              <a:extLst>
                <a:ext uri="{63B3BB69-23CF-44E3-9099-C40C66FF867C}">
                  <a14:compatExt spid="_x0000_s60417"/>
                </a:ext>
                <a:ext uri="{FF2B5EF4-FFF2-40B4-BE49-F238E27FC236}">
                  <a16:creationId xmlns:a16="http://schemas.microsoft.com/office/drawing/2014/main" id="{00000000-0008-0000-0B00-000001E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32004" rIns="27432" bIns="32004" anchor="ctr" upright="1"/>
            <a:lstStyle/>
            <a:p>
              <a:pPr algn="ctr" rtl="0">
                <a:defRPr sz="1000"/>
              </a:pPr>
              <a:r>
                <a:rPr lang="ko-KR" altLang="en-US" sz="1100" b="0" i="0" u="none" strike="noStrike" baseline="0">
                  <a:solidFill>
                    <a:srgbClr val="000000"/>
                  </a:solidFill>
                  <a:latin typeface="맑은 고딕"/>
                  <a:ea typeface="맑은 고딕"/>
                </a:rPr>
                <a:t>CSV Export</a:t>
              </a:r>
            </a:p>
          </xdr:txBody>
        </xdr:sp>
        <xdr:clientData fPrintsWithSheet="0"/>
      </xdr:twoCellAnchor>
    </mc:Choice>
    <mc:Fallback/>
  </mc:AlternateContent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2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trlProp" Target="../ctrlProps/ctrlProp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3" tint="0.59999389629810485"/>
  </sheetPr>
  <dimension ref="B1:U32"/>
  <sheetViews>
    <sheetView showGridLines="0" zoomScale="130" zoomScaleNormal="130" workbookViewId="0">
      <selection activeCell="N12" sqref="N12"/>
    </sheetView>
  </sheetViews>
  <sheetFormatPr defaultColWidth="9" defaultRowHeight="16.5" customHeight="1" x14ac:dyDescent="0.3"/>
  <cols>
    <col min="1" max="2" width="2.5" style="2" customWidth="1"/>
    <col min="3" max="4" width="2.5" style="3" customWidth="1"/>
    <col min="5" max="8" width="2.5" style="2" customWidth="1"/>
    <col min="9" max="9" width="4.5" style="2" bestFit="1" customWidth="1"/>
    <col min="10" max="10" width="10.5" style="2" bestFit="1" customWidth="1"/>
    <col min="11" max="12" width="25" style="2" customWidth="1"/>
    <col min="13" max="13" width="9" style="2"/>
    <col min="14" max="14" width="15" style="7" customWidth="1"/>
    <col min="15" max="15" width="9" style="2"/>
    <col min="16" max="16" width="5" style="2" customWidth="1"/>
    <col min="17" max="17" width="9" style="2"/>
    <col min="18" max="18" width="9" style="12"/>
    <col min="19" max="19" width="14.875" style="14" bestFit="1" customWidth="1"/>
    <col min="20" max="20" width="12.625" style="7" bestFit="1" customWidth="1"/>
    <col min="21" max="21" width="16.75" style="7" bestFit="1" customWidth="1"/>
    <col min="22" max="16384" width="9" style="2"/>
  </cols>
  <sheetData>
    <row r="1" spans="2:21" ht="30" customHeight="1" x14ac:dyDescent="0.3">
      <c r="C1" s="2"/>
      <c r="D1" s="2"/>
    </row>
    <row r="3" spans="2:21" ht="16.5" customHeight="1" x14ac:dyDescent="0.3">
      <c r="I3" s="5" t="s">
        <v>33</v>
      </c>
      <c r="J3" s="5" t="s">
        <v>2</v>
      </c>
      <c r="K3" s="5" t="s">
        <v>3</v>
      </c>
      <c r="L3" s="5" t="s">
        <v>0</v>
      </c>
      <c r="M3" s="5" t="s">
        <v>1</v>
      </c>
      <c r="N3" s="8" t="s">
        <v>6</v>
      </c>
      <c r="O3" s="5" t="s">
        <v>5</v>
      </c>
      <c r="P3" s="5" t="s">
        <v>7</v>
      </c>
      <c r="S3" s="192" t="s">
        <v>1993</v>
      </c>
      <c r="T3" s="192" t="s">
        <v>1994</v>
      </c>
      <c r="U3" s="192" t="s">
        <v>1995</v>
      </c>
    </row>
    <row r="4" spans="2:21" ht="16.5" customHeight="1" x14ac:dyDescent="0.3">
      <c r="I4" s="4"/>
      <c r="J4" s="4" t="s">
        <v>198</v>
      </c>
      <c r="K4" s="4" t="s">
        <v>24</v>
      </c>
      <c r="L4" s="4" t="s">
        <v>24</v>
      </c>
      <c r="M4" s="4" t="s">
        <v>12</v>
      </c>
      <c r="N4" s="9"/>
      <c r="O4" s="6">
        <f t="shared" ref="O4:O8" ca="1" si="0">COUNTA(INDIRECT("'"&amp;J4&amp;"'!"&amp;"B:B",TRUE))</f>
        <v>1</v>
      </c>
      <c r="P4" s="6" t="str">
        <f t="shared" ref="P4:P6" ca="1" si="1">IFERROR(COUNTIF(INDIRECT("'"&amp;J4&amp;"'!"&amp;"B:B",TRUE),"ERROR"),"ERROR")</f>
        <v>ERROR</v>
      </c>
      <c r="S4" s="49" t="s">
        <v>1996</v>
      </c>
      <c r="T4" s="50" t="s">
        <v>1436</v>
      </c>
      <c r="U4" s="50" t="s">
        <v>1437</v>
      </c>
    </row>
    <row r="5" spans="2:21" ht="16.5" customHeight="1" x14ac:dyDescent="0.3">
      <c r="I5" s="4"/>
      <c r="J5" s="4" t="s">
        <v>199</v>
      </c>
      <c r="K5" s="4" t="s">
        <v>200</v>
      </c>
      <c r="L5" s="4" t="s">
        <v>200</v>
      </c>
      <c r="M5" s="4" t="s">
        <v>201</v>
      </c>
      <c r="N5" s="9"/>
      <c r="O5" s="6">
        <f t="shared" ca="1" si="0"/>
        <v>1</v>
      </c>
      <c r="P5" s="6" t="str">
        <f t="shared" ca="1" si="1"/>
        <v>ERROR</v>
      </c>
      <c r="S5" s="49" t="s">
        <v>1997</v>
      </c>
      <c r="T5" s="50" t="s">
        <v>1438</v>
      </c>
      <c r="U5" s="50" t="s">
        <v>1439</v>
      </c>
    </row>
    <row r="6" spans="2:21" ht="16.5" customHeight="1" x14ac:dyDescent="0.3">
      <c r="I6" s="4"/>
      <c r="J6" s="4" t="s">
        <v>604</v>
      </c>
      <c r="K6" s="4" t="s">
        <v>605</v>
      </c>
      <c r="L6" s="4" t="s">
        <v>605</v>
      </c>
      <c r="M6" s="4" t="s">
        <v>12</v>
      </c>
      <c r="N6" s="9"/>
      <c r="O6" s="6">
        <f t="shared" ca="1" si="0"/>
        <v>1</v>
      </c>
      <c r="P6" s="6" t="str">
        <f t="shared" ca="1" si="1"/>
        <v>ERROR</v>
      </c>
      <c r="S6" s="49"/>
      <c r="T6" s="50"/>
      <c r="U6" s="50"/>
    </row>
    <row r="7" spans="2:21" s="1" customFormat="1" ht="16.5" customHeight="1" x14ac:dyDescent="0.3">
      <c r="B7" s="2"/>
      <c r="C7" s="3"/>
      <c r="D7" s="3"/>
      <c r="E7" s="2"/>
      <c r="F7" s="2"/>
      <c r="G7" s="2"/>
      <c r="I7" s="4"/>
      <c r="J7" s="4" t="s">
        <v>1242</v>
      </c>
      <c r="K7" s="4" t="s">
        <v>1243</v>
      </c>
      <c r="L7" s="4" t="s">
        <v>1243</v>
      </c>
      <c r="M7" s="4" t="s">
        <v>12</v>
      </c>
      <c r="N7" s="9"/>
      <c r="O7" s="6">
        <f t="shared" ca="1" si="0"/>
        <v>1</v>
      </c>
      <c r="P7" s="6">
        <v>0</v>
      </c>
      <c r="R7" s="12"/>
      <c r="S7" s="49" t="s">
        <v>441</v>
      </c>
      <c r="T7" s="50" t="s">
        <v>2102</v>
      </c>
      <c r="U7" s="191" t="s">
        <v>2103</v>
      </c>
    </row>
    <row r="8" spans="2:21" ht="16.5" customHeight="1" x14ac:dyDescent="0.3">
      <c r="I8" s="4"/>
      <c r="J8" s="4" t="s">
        <v>1526</v>
      </c>
      <c r="K8" s="4" t="s">
        <v>1525</v>
      </c>
      <c r="L8" s="4" t="s">
        <v>1527</v>
      </c>
      <c r="M8" s="4" t="s">
        <v>1447</v>
      </c>
      <c r="N8" s="9"/>
      <c r="O8" s="6">
        <f t="shared" ca="1" si="0"/>
        <v>1</v>
      </c>
      <c r="P8" s="6" t="str">
        <f t="shared" ref="P8:P9" ca="1" si="2">IFERROR(COUNTIF(INDIRECT("'"&amp;J8&amp;"'!"&amp;"B:B",TRUE),"ERROR"),"ERROR")</f>
        <v>ERROR</v>
      </c>
      <c r="S8" s="49" t="s">
        <v>442</v>
      </c>
      <c r="T8" s="50" t="s">
        <v>2104</v>
      </c>
      <c r="U8" s="50" t="s">
        <v>2105</v>
      </c>
    </row>
    <row r="9" spans="2:21" ht="16.5" customHeight="1" x14ac:dyDescent="0.3">
      <c r="I9" s="4"/>
      <c r="J9" s="4" t="s">
        <v>1989</v>
      </c>
      <c r="K9" s="4" t="s">
        <v>2115</v>
      </c>
      <c r="L9" s="4" t="s">
        <v>1990</v>
      </c>
      <c r="M9" s="4" t="s">
        <v>1493</v>
      </c>
      <c r="N9" s="9" t="s">
        <v>1488</v>
      </c>
      <c r="O9" s="6">
        <f ca="1">COUNTA(INDIRECT("'"&amp;J9&amp;"'!"&amp;"C:C",TRUE))</f>
        <v>368</v>
      </c>
      <c r="P9" s="6">
        <f t="shared" ca="1" si="2"/>
        <v>0</v>
      </c>
      <c r="S9" s="49" t="s">
        <v>1998</v>
      </c>
      <c r="T9" s="50" t="s">
        <v>2106</v>
      </c>
      <c r="U9" s="50" t="s">
        <v>2107</v>
      </c>
    </row>
    <row r="10" spans="2:21" ht="16.5" customHeight="1" x14ac:dyDescent="0.3">
      <c r="I10" s="4" t="s">
        <v>3765</v>
      </c>
      <c r="J10" s="4" t="s">
        <v>1656</v>
      </c>
      <c r="K10" s="4" t="s">
        <v>2115</v>
      </c>
      <c r="L10" s="4" t="s">
        <v>348</v>
      </c>
      <c r="M10" s="4" t="s">
        <v>2114</v>
      </c>
      <c r="N10" s="9" t="s">
        <v>1488</v>
      </c>
      <c r="O10" s="6">
        <f ca="1">COUNTA(INDIRECT("'"&amp;J10&amp;"'!"&amp;"C:C",TRUE))</f>
        <v>559</v>
      </c>
      <c r="P10" s="6">
        <f t="shared" ref="P10:P16" ca="1" si="3">IFERROR(COUNTIF(INDIRECT("'"&amp;J10&amp;"'!"&amp;"B:B",TRUE),"ERROR"),"ERROR")</f>
        <v>0</v>
      </c>
      <c r="S10" s="49"/>
      <c r="T10" s="50"/>
      <c r="U10" s="50"/>
    </row>
    <row r="11" spans="2:21" ht="16.5" customHeight="1" x14ac:dyDescent="0.3">
      <c r="I11" s="4"/>
      <c r="J11" s="4" t="s">
        <v>1657</v>
      </c>
      <c r="K11" s="4" t="s">
        <v>2115</v>
      </c>
      <c r="L11" s="4" t="s">
        <v>614</v>
      </c>
      <c r="M11" s="4" t="s">
        <v>1493</v>
      </c>
      <c r="N11" s="9" t="s">
        <v>1488</v>
      </c>
      <c r="O11" s="6">
        <f t="shared" ref="O11:O16" ca="1" si="4">COUNTA(INDIRECT("'"&amp;J11&amp;"'!"&amp;"C:C",TRUE))</f>
        <v>221</v>
      </c>
      <c r="P11" s="6">
        <f t="shared" ca="1" si="3"/>
        <v>0</v>
      </c>
      <c r="S11" s="49" t="s">
        <v>635</v>
      </c>
      <c r="T11" s="50" t="s">
        <v>1999</v>
      </c>
      <c r="U11" s="50" t="s">
        <v>2000</v>
      </c>
    </row>
    <row r="12" spans="2:21" ht="16.5" customHeight="1" x14ac:dyDescent="0.3">
      <c r="I12" s="4"/>
      <c r="J12" s="4" t="s">
        <v>1659</v>
      </c>
      <c r="K12" s="4" t="s">
        <v>2115</v>
      </c>
      <c r="L12" s="4" t="s">
        <v>1658</v>
      </c>
      <c r="M12" s="4" t="s">
        <v>1493</v>
      </c>
      <c r="N12" s="9" t="s">
        <v>1488</v>
      </c>
      <c r="O12" s="6">
        <f t="shared" ca="1" si="4"/>
        <v>102</v>
      </c>
      <c r="P12" s="6">
        <f t="shared" ca="1" si="3"/>
        <v>0</v>
      </c>
      <c r="S12" s="49"/>
      <c r="T12" s="50"/>
      <c r="U12" s="50"/>
    </row>
    <row r="13" spans="2:21" ht="16.5" customHeight="1" x14ac:dyDescent="0.3">
      <c r="I13" s="4"/>
      <c r="J13" s="4" t="s">
        <v>1660</v>
      </c>
      <c r="K13" s="4" t="s">
        <v>2115</v>
      </c>
      <c r="L13" s="4" t="s">
        <v>615</v>
      </c>
      <c r="M13" s="4" t="s">
        <v>1493</v>
      </c>
      <c r="N13" s="9" t="s">
        <v>1488</v>
      </c>
      <c r="O13" s="6">
        <f t="shared" ca="1" si="4"/>
        <v>102</v>
      </c>
      <c r="P13" s="6">
        <f t="shared" ca="1" si="3"/>
        <v>0</v>
      </c>
      <c r="S13" s="49" t="s">
        <v>362</v>
      </c>
      <c r="T13" s="50" t="s">
        <v>2001</v>
      </c>
      <c r="U13" s="50" t="s">
        <v>2002</v>
      </c>
    </row>
    <row r="14" spans="2:21" ht="16.5" customHeight="1" x14ac:dyDescent="0.3">
      <c r="I14" s="4"/>
      <c r="J14" s="4" t="s">
        <v>1661</v>
      </c>
      <c r="K14" s="4" t="s">
        <v>2115</v>
      </c>
      <c r="L14" s="4" t="s">
        <v>613</v>
      </c>
      <c r="M14" s="4" t="s">
        <v>1493</v>
      </c>
      <c r="N14" s="9" t="s">
        <v>1488</v>
      </c>
      <c r="O14" s="6">
        <f t="shared" ca="1" si="4"/>
        <v>253</v>
      </c>
      <c r="P14" s="6">
        <f t="shared" ca="1" si="3"/>
        <v>0</v>
      </c>
      <c r="S14" s="49" t="s">
        <v>1121</v>
      </c>
      <c r="T14" s="50" t="s">
        <v>1122</v>
      </c>
      <c r="U14" s="50" t="s">
        <v>2003</v>
      </c>
    </row>
    <row r="15" spans="2:21" ht="16.5" customHeight="1" x14ac:dyDescent="0.3">
      <c r="I15" s="4"/>
      <c r="J15" s="4" t="s">
        <v>1663</v>
      </c>
      <c r="K15" s="4" t="s">
        <v>2115</v>
      </c>
      <c r="L15" s="4" t="s">
        <v>1662</v>
      </c>
      <c r="M15" s="4" t="s">
        <v>1493</v>
      </c>
      <c r="N15" s="9" t="s">
        <v>1488</v>
      </c>
      <c r="O15" s="6">
        <f t="shared" ca="1" si="4"/>
        <v>609</v>
      </c>
      <c r="P15" s="6">
        <f t="shared" ca="1" si="3"/>
        <v>0</v>
      </c>
      <c r="S15" s="49"/>
      <c r="T15" s="50"/>
      <c r="U15" s="50"/>
    </row>
    <row r="16" spans="2:21" ht="16.5" customHeight="1" x14ac:dyDescent="0.3">
      <c r="I16" s="4"/>
      <c r="J16" s="4" t="s">
        <v>1184</v>
      </c>
      <c r="K16" s="4" t="s">
        <v>2115</v>
      </c>
      <c r="L16" s="4" t="s">
        <v>375</v>
      </c>
      <c r="M16" s="4" t="s">
        <v>1493</v>
      </c>
      <c r="N16" s="9" t="s">
        <v>1488</v>
      </c>
      <c r="O16" s="6">
        <f t="shared" ca="1" si="4"/>
        <v>1</v>
      </c>
      <c r="P16" s="6" t="str">
        <f t="shared" ca="1" si="3"/>
        <v>ERROR</v>
      </c>
      <c r="S16" s="49" t="s">
        <v>363</v>
      </c>
      <c r="T16" s="50" t="s">
        <v>2004</v>
      </c>
      <c r="U16" s="50" t="s">
        <v>2005</v>
      </c>
    </row>
    <row r="17" spans="9:21" ht="16.5" customHeight="1" x14ac:dyDescent="0.3">
      <c r="I17" s="4"/>
      <c r="J17" s="4"/>
      <c r="K17" s="4"/>
      <c r="L17" s="4"/>
      <c r="M17" s="4"/>
      <c r="N17" s="9"/>
      <c r="O17" s="6"/>
      <c r="P17" s="6"/>
      <c r="S17" s="49" t="s">
        <v>1745</v>
      </c>
      <c r="T17" s="50" t="s">
        <v>2004</v>
      </c>
      <c r="U17" s="50" t="s">
        <v>2005</v>
      </c>
    </row>
    <row r="18" spans="9:21" ht="16.5" customHeight="1" x14ac:dyDescent="0.3">
      <c r="I18" s="4"/>
      <c r="J18" s="4"/>
      <c r="K18" s="4"/>
      <c r="L18" s="4"/>
      <c r="M18" s="4"/>
      <c r="N18" s="9"/>
      <c r="O18" s="6"/>
      <c r="P18" s="6"/>
      <c r="S18" s="49"/>
      <c r="T18" s="50"/>
      <c r="U18" s="50"/>
    </row>
    <row r="19" spans="9:21" ht="16.5" customHeight="1" x14ac:dyDescent="0.3">
      <c r="I19" s="4"/>
      <c r="J19" s="4"/>
      <c r="K19" s="4"/>
      <c r="L19" s="4"/>
      <c r="M19" s="4"/>
      <c r="N19" s="9"/>
      <c r="O19" s="6"/>
      <c r="P19" s="6"/>
      <c r="S19" s="49" t="s">
        <v>701</v>
      </c>
      <c r="T19" s="50" t="s">
        <v>2006</v>
      </c>
      <c r="U19" s="50" t="s">
        <v>2007</v>
      </c>
    </row>
    <row r="20" spans="9:21" ht="16.5" customHeight="1" x14ac:dyDescent="0.3">
      <c r="I20" s="4"/>
      <c r="J20" s="4"/>
      <c r="K20" s="4"/>
      <c r="L20" s="4"/>
      <c r="M20" s="4"/>
      <c r="N20" s="9"/>
      <c r="O20" s="6"/>
      <c r="P20" s="6"/>
      <c r="S20" s="49"/>
      <c r="T20" s="50"/>
      <c r="U20" s="50"/>
    </row>
    <row r="21" spans="9:21" ht="16.5" customHeight="1" x14ac:dyDescent="0.3">
      <c r="I21" s="4"/>
      <c r="J21" s="4"/>
      <c r="K21" s="4"/>
      <c r="L21" s="4"/>
      <c r="M21" s="4"/>
      <c r="N21" s="9"/>
      <c r="O21" s="6"/>
      <c r="P21" s="6"/>
      <c r="S21" s="49" t="s">
        <v>1736</v>
      </c>
      <c r="T21" s="50" t="s">
        <v>2008</v>
      </c>
      <c r="U21" s="50" t="s">
        <v>2009</v>
      </c>
    </row>
    <row r="22" spans="9:21" ht="16.5" customHeight="1" x14ac:dyDescent="0.3">
      <c r="I22" s="4"/>
      <c r="J22" s="4"/>
      <c r="K22" s="4"/>
      <c r="L22" s="4"/>
      <c r="M22" s="4"/>
      <c r="N22" s="9"/>
      <c r="O22" s="6"/>
      <c r="P22" s="6"/>
      <c r="S22" s="49" t="s">
        <v>2010</v>
      </c>
      <c r="T22" s="50" t="s">
        <v>2008</v>
      </c>
      <c r="U22" s="50" t="s">
        <v>2009</v>
      </c>
    </row>
    <row r="23" spans="9:21" ht="16.5" customHeight="1" x14ac:dyDescent="0.3">
      <c r="I23" s="4"/>
      <c r="J23" s="4"/>
      <c r="K23" s="4"/>
      <c r="L23" s="4"/>
      <c r="M23" s="4"/>
      <c r="N23" s="9"/>
      <c r="O23" s="6"/>
      <c r="P23" s="6"/>
      <c r="S23" s="49" t="s">
        <v>2011</v>
      </c>
      <c r="T23" s="50" t="s">
        <v>2008</v>
      </c>
      <c r="U23" s="50" t="s">
        <v>2009</v>
      </c>
    </row>
    <row r="24" spans="9:21" ht="16.5" customHeight="1" x14ac:dyDescent="0.3">
      <c r="I24" s="4"/>
      <c r="J24" s="4"/>
      <c r="K24" s="4"/>
      <c r="L24" s="4"/>
      <c r="M24" s="4"/>
      <c r="N24" s="9"/>
      <c r="O24" s="6"/>
      <c r="P24" s="6"/>
      <c r="S24" s="49"/>
      <c r="T24" s="50"/>
      <c r="U24" s="50"/>
    </row>
    <row r="25" spans="9:21" ht="16.5" customHeight="1" x14ac:dyDescent="0.3">
      <c r="I25" s="4"/>
      <c r="J25" s="4"/>
      <c r="K25" s="4"/>
      <c r="L25" s="4"/>
      <c r="M25" s="4"/>
      <c r="N25" s="9"/>
      <c r="O25" s="6"/>
      <c r="P25" s="6"/>
      <c r="S25" s="49" t="s">
        <v>3306</v>
      </c>
      <c r="T25" s="50" t="s">
        <v>3572</v>
      </c>
      <c r="U25" s="50" t="s">
        <v>3573</v>
      </c>
    </row>
    <row r="26" spans="9:21" ht="16.5" customHeight="1" x14ac:dyDescent="0.3">
      <c r="I26" s="4"/>
      <c r="J26" s="4"/>
      <c r="K26" s="4"/>
      <c r="L26" s="4"/>
      <c r="M26" s="4"/>
      <c r="N26" s="9"/>
      <c r="O26" s="6"/>
      <c r="P26" s="6"/>
    </row>
    <row r="27" spans="9:21" ht="16.5" customHeight="1" x14ac:dyDescent="0.3">
      <c r="I27" s="4"/>
      <c r="J27" s="4"/>
      <c r="K27" s="4"/>
      <c r="L27" s="4"/>
      <c r="M27" s="4"/>
      <c r="N27" s="9"/>
      <c r="O27" s="6"/>
      <c r="P27" s="6"/>
    </row>
    <row r="28" spans="9:21" ht="16.5" customHeight="1" x14ac:dyDescent="0.3">
      <c r="I28" s="4"/>
      <c r="J28" s="4"/>
      <c r="K28" s="4"/>
      <c r="L28" s="4"/>
      <c r="M28" s="4"/>
      <c r="N28" s="9"/>
      <c r="O28" s="6"/>
      <c r="P28" s="6"/>
    </row>
    <row r="29" spans="9:21" ht="16.5" customHeight="1" x14ac:dyDescent="0.3">
      <c r="I29" s="4"/>
      <c r="J29" s="4"/>
      <c r="K29" s="4"/>
      <c r="L29" s="4"/>
      <c r="M29" s="4"/>
      <c r="N29" s="9"/>
      <c r="O29" s="6"/>
      <c r="P29" s="6"/>
    </row>
    <row r="30" spans="9:21" ht="16.5" customHeight="1" x14ac:dyDescent="0.3">
      <c r="I30" s="4"/>
      <c r="J30" s="4"/>
      <c r="K30" s="4"/>
      <c r="L30" s="4"/>
      <c r="M30" s="4"/>
      <c r="N30" s="9"/>
      <c r="O30" s="6"/>
      <c r="P30" s="6"/>
    </row>
    <row r="31" spans="9:21" ht="16.5" customHeight="1" x14ac:dyDescent="0.3">
      <c r="I31" s="4"/>
      <c r="J31" s="4"/>
      <c r="K31" s="4"/>
      <c r="L31" s="4"/>
      <c r="M31" s="4"/>
      <c r="N31" s="9"/>
      <c r="O31" s="6"/>
      <c r="P31" s="6"/>
    </row>
    <row r="32" spans="9:21" ht="16.5" customHeight="1" x14ac:dyDescent="0.3">
      <c r="I32" s="4"/>
      <c r="J32" s="4"/>
      <c r="K32" s="4"/>
      <c r="L32" s="4"/>
      <c r="M32" s="4"/>
      <c r="N32" s="9"/>
      <c r="O32" s="6"/>
      <c r="P32" s="6"/>
    </row>
  </sheetData>
  <phoneticPr fontId="1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7"/>
  </sheetPr>
  <dimension ref="A3:AK415"/>
  <sheetViews>
    <sheetView showGridLines="0" zoomScale="85" zoomScaleNormal="85" workbookViewId="0">
      <selection activeCell="S32" sqref="S32:U36"/>
    </sheetView>
  </sheetViews>
  <sheetFormatPr defaultRowHeight="16.5" x14ac:dyDescent="0.3"/>
  <cols>
    <col min="1" max="2" width="5" style="10" customWidth="1"/>
    <col min="3" max="3" width="16.5" style="28" customWidth="1"/>
    <col min="4" max="4" width="9" style="28"/>
    <col min="5" max="5" width="15.375" style="28" customWidth="1"/>
    <col min="6" max="6" width="12.25" style="28" customWidth="1"/>
    <col min="7" max="7" width="75" style="29" customWidth="1"/>
    <col min="8" max="8" width="6.25" style="37" customWidth="1"/>
    <col min="9" max="11" width="6.25" style="28" customWidth="1"/>
    <col min="12" max="12" width="5" style="159" customWidth="1"/>
    <col min="13" max="13" width="3.75" style="28" customWidth="1"/>
    <col min="14" max="16" width="3.75" style="37" customWidth="1"/>
    <col min="17" max="18" width="3.75" style="30" customWidth="1"/>
    <col min="19" max="19" width="14.125" style="30" customWidth="1"/>
    <col min="20" max="21" width="15" style="37" customWidth="1"/>
    <col min="22" max="28" width="9" style="30"/>
    <col min="29" max="37" width="9" style="10"/>
    <col min="38" max="16384" width="9" style="11"/>
  </cols>
  <sheetData>
    <row r="3" spans="3:21" x14ac:dyDescent="0.3">
      <c r="C3" s="32" t="s">
        <v>1991</v>
      </c>
      <c r="D3" s="33" t="s">
        <v>4</v>
      </c>
      <c r="E3" s="33" t="s">
        <v>13</v>
      </c>
      <c r="F3" s="33" t="s">
        <v>11</v>
      </c>
      <c r="G3" s="52" t="s">
        <v>14</v>
      </c>
      <c r="H3" s="163"/>
      <c r="I3" s="54" t="s">
        <v>1182</v>
      </c>
      <c r="J3" s="54" t="s">
        <v>1412</v>
      </c>
      <c r="K3" s="55" t="s">
        <v>629</v>
      </c>
      <c r="L3" s="159" t="s">
        <v>1992</v>
      </c>
      <c r="S3" s="37" t="s">
        <v>1993</v>
      </c>
      <c r="T3" s="37" t="s">
        <v>1994</v>
      </c>
      <c r="U3" s="37" t="s">
        <v>1995</v>
      </c>
    </row>
    <row r="4" spans="3:21" x14ac:dyDescent="0.3">
      <c r="C4" s="34" t="s">
        <v>432</v>
      </c>
      <c r="D4" s="35">
        <v>2002001</v>
      </c>
      <c r="E4" s="35" t="s">
        <v>1124</v>
      </c>
      <c r="F4" s="35" t="s">
        <v>26</v>
      </c>
      <c r="G4" s="53" t="s">
        <v>2371</v>
      </c>
      <c r="H4" s="161"/>
      <c r="I4" s="31">
        <v>0</v>
      </c>
      <c r="J4" s="31">
        <v>0</v>
      </c>
      <c r="K4" s="56">
        <v>0</v>
      </c>
      <c r="S4" s="30" t="s">
        <v>1996</v>
      </c>
      <c r="T4" s="37" t="s">
        <v>1436</v>
      </c>
      <c r="U4" s="37" t="s">
        <v>1437</v>
      </c>
    </row>
    <row r="5" spans="3:21" x14ac:dyDescent="0.3">
      <c r="C5" s="36" t="s">
        <v>433</v>
      </c>
      <c r="D5" s="31">
        <v>2003001</v>
      </c>
      <c r="E5" s="31" t="s">
        <v>1125</v>
      </c>
      <c r="F5" s="31" t="s">
        <v>25</v>
      </c>
      <c r="G5" s="51" t="s">
        <v>2372</v>
      </c>
      <c r="H5" s="161"/>
      <c r="I5" s="31">
        <v>0</v>
      </c>
      <c r="J5" s="31">
        <v>0</v>
      </c>
      <c r="K5" s="56">
        <v>0</v>
      </c>
      <c r="S5" s="30" t="s">
        <v>1997</v>
      </c>
      <c r="T5" s="37" t="s">
        <v>1438</v>
      </c>
      <c r="U5" s="37" t="s">
        <v>1439</v>
      </c>
    </row>
    <row r="6" spans="3:21" x14ac:dyDescent="0.3">
      <c r="C6" s="36" t="s">
        <v>434</v>
      </c>
      <c r="D6" s="31">
        <v>2004001</v>
      </c>
      <c r="E6" s="31" t="s">
        <v>1126</v>
      </c>
      <c r="F6" s="31" t="s">
        <v>27</v>
      </c>
      <c r="G6" s="51" t="s">
        <v>2373</v>
      </c>
      <c r="H6" s="161"/>
      <c r="I6" s="31">
        <v>0</v>
      </c>
      <c r="J6" s="31">
        <v>0</v>
      </c>
      <c r="K6" s="56">
        <v>0</v>
      </c>
    </row>
    <row r="7" spans="3:21" x14ac:dyDescent="0.3">
      <c r="C7" s="36" t="s">
        <v>435</v>
      </c>
      <c r="D7" s="31">
        <v>2005001</v>
      </c>
      <c r="E7" s="31" t="s">
        <v>1127</v>
      </c>
      <c r="F7" s="31" t="s">
        <v>28</v>
      </c>
      <c r="G7" s="51" t="s">
        <v>2374</v>
      </c>
      <c r="H7" s="161"/>
      <c r="I7" s="31">
        <v>0</v>
      </c>
      <c r="J7" s="31">
        <v>0</v>
      </c>
      <c r="K7" s="56">
        <v>0</v>
      </c>
      <c r="S7" s="30" t="s">
        <v>441</v>
      </c>
      <c r="T7" s="37" t="s">
        <v>2102</v>
      </c>
      <c r="U7" s="37" t="s">
        <v>2103</v>
      </c>
    </row>
    <row r="8" spans="3:21" x14ac:dyDescent="0.3">
      <c r="C8" s="36" t="s">
        <v>436</v>
      </c>
      <c r="D8" s="31">
        <v>2006001</v>
      </c>
      <c r="E8" s="31" t="s">
        <v>1128</v>
      </c>
      <c r="F8" s="31" t="s">
        <v>29</v>
      </c>
      <c r="G8" s="51" t="s">
        <v>2375</v>
      </c>
      <c r="H8" s="161"/>
      <c r="I8" s="31">
        <v>0</v>
      </c>
      <c r="J8" s="31">
        <v>0</v>
      </c>
      <c r="K8" s="56">
        <v>0</v>
      </c>
      <c r="S8" s="30" t="s">
        <v>442</v>
      </c>
      <c r="T8" s="37" t="s">
        <v>2104</v>
      </c>
      <c r="U8" s="37" t="s">
        <v>2105</v>
      </c>
    </row>
    <row r="9" spans="3:21" x14ac:dyDescent="0.3">
      <c r="C9" s="36" t="s">
        <v>445</v>
      </c>
      <c r="D9" s="31">
        <v>2012001</v>
      </c>
      <c r="E9" s="31" t="s">
        <v>1129</v>
      </c>
      <c r="F9" s="31" t="s">
        <v>26</v>
      </c>
      <c r="G9" s="51" t="s">
        <v>2376</v>
      </c>
      <c r="H9" s="161"/>
      <c r="I9" s="31">
        <v>0</v>
      </c>
      <c r="J9" s="31">
        <v>0</v>
      </c>
      <c r="K9" s="56">
        <v>0</v>
      </c>
      <c r="S9" s="30" t="s">
        <v>1998</v>
      </c>
      <c r="T9" s="37" t="s">
        <v>2106</v>
      </c>
      <c r="U9" s="37" t="s">
        <v>2107</v>
      </c>
    </row>
    <row r="10" spans="3:21" x14ac:dyDescent="0.3">
      <c r="C10" s="36" t="s">
        <v>437</v>
      </c>
      <c r="D10" s="31">
        <v>2013001</v>
      </c>
      <c r="E10" s="31" t="s">
        <v>1130</v>
      </c>
      <c r="F10" s="31" t="s">
        <v>25</v>
      </c>
      <c r="G10" s="51" t="s">
        <v>2377</v>
      </c>
      <c r="H10" s="161"/>
      <c r="I10" s="31">
        <v>0</v>
      </c>
      <c r="J10" s="31">
        <v>0</v>
      </c>
      <c r="K10" s="56">
        <v>0</v>
      </c>
    </row>
    <row r="11" spans="3:21" x14ac:dyDescent="0.3">
      <c r="C11" s="36" t="s">
        <v>438</v>
      </c>
      <c r="D11" s="31">
        <v>2014001</v>
      </c>
      <c r="E11" s="31" t="s">
        <v>1131</v>
      </c>
      <c r="F11" s="31" t="s">
        <v>27</v>
      </c>
      <c r="G11" s="51" t="s">
        <v>2378</v>
      </c>
      <c r="H11" s="161"/>
      <c r="I11" s="31">
        <v>0</v>
      </c>
      <c r="J11" s="31">
        <v>0</v>
      </c>
      <c r="K11" s="56">
        <v>0</v>
      </c>
      <c r="S11" s="30" t="s">
        <v>635</v>
      </c>
      <c r="T11" s="37" t="s">
        <v>1999</v>
      </c>
      <c r="U11" s="37" t="s">
        <v>2000</v>
      </c>
    </row>
    <row r="12" spans="3:21" x14ac:dyDescent="0.3">
      <c r="C12" s="36" t="s">
        <v>439</v>
      </c>
      <c r="D12" s="31">
        <v>2015001</v>
      </c>
      <c r="E12" s="31" t="s">
        <v>1132</v>
      </c>
      <c r="F12" s="31" t="s">
        <v>28</v>
      </c>
      <c r="G12" s="51" t="s">
        <v>2379</v>
      </c>
      <c r="H12" s="161"/>
      <c r="I12" s="31">
        <v>0</v>
      </c>
      <c r="J12" s="31">
        <v>0</v>
      </c>
      <c r="K12" s="56">
        <v>0</v>
      </c>
    </row>
    <row r="13" spans="3:21" x14ac:dyDescent="0.3">
      <c r="C13" s="36" t="s">
        <v>440</v>
      </c>
      <c r="D13" s="31">
        <v>2016001</v>
      </c>
      <c r="E13" s="31" t="s">
        <v>1133</v>
      </c>
      <c r="F13" s="31" t="s">
        <v>29</v>
      </c>
      <c r="G13" s="51" t="s">
        <v>2380</v>
      </c>
      <c r="H13" s="161"/>
      <c r="I13" s="31">
        <v>0</v>
      </c>
      <c r="J13" s="31">
        <v>0</v>
      </c>
      <c r="K13" s="56">
        <v>0</v>
      </c>
      <c r="S13" s="30" t="s">
        <v>362</v>
      </c>
      <c r="T13" s="37" t="s">
        <v>2001</v>
      </c>
      <c r="U13" s="37" t="s">
        <v>2002</v>
      </c>
    </row>
    <row r="14" spans="3:21" x14ac:dyDescent="0.3">
      <c r="C14" s="36" t="s">
        <v>933</v>
      </c>
      <c r="D14" s="31">
        <v>3021001</v>
      </c>
      <c r="E14" s="31" t="s">
        <v>15</v>
      </c>
      <c r="F14" s="31" t="s">
        <v>26</v>
      </c>
      <c r="G14" s="51" t="s">
        <v>2444</v>
      </c>
      <c r="H14" s="161"/>
      <c r="I14" s="31">
        <v>0</v>
      </c>
      <c r="J14" s="31">
        <v>0</v>
      </c>
      <c r="K14" s="56">
        <v>0</v>
      </c>
      <c r="S14" s="30" t="s">
        <v>1121</v>
      </c>
      <c r="T14" s="37" t="s">
        <v>1122</v>
      </c>
      <c r="U14" s="37" t="s">
        <v>2003</v>
      </c>
    </row>
    <row r="15" spans="3:21" x14ac:dyDescent="0.3">
      <c r="C15" s="36" t="s">
        <v>934</v>
      </c>
      <c r="D15" s="31">
        <v>3021002</v>
      </c>
      <c r="E15" s="31" t="s">
        <v>16</v>
      </c>
      <c r="F15" s="31" t="s">
        <v>26</v>
      </c>
      <c r="G15" s="51" t="s">
        <v>2446</v>
      </c>
      <c r="H15" s="161"/>
      <c r="I15" s="31">
        <v>0</v>
      </c>
      <c r="J15" s="31">
        <v>0</v>
      </c>
      <c r="K15" s="56">
        <v>0</v>
      </c>
    </row>
    <row r="16" spans="3:21" x14ac:dyDescent="0.3">
      <c r="C16" s="36" t="s">
        <v>467</v>
      </c>
      <c r="D16" s="31">
        <v>3021003</v>
      </c>
      <c r="E16" s="31" t="s">
        <v>17</v>
      </c>
      <c r="F16" s="31" t="s">
        <v>26</v>
      </c>
      <c r="G16" s="51" t="s">
        <v>2448</v>
      </c>
      <c r="H16" s="161"/>
      <c r="I16" s="31">
        <v>0</v>
      </c>
      <c r="J16" s="31">
        <v>0</v>
      </c>
      <c r="K16" s="56">
        <v>0</v>
      </c>
      <c r="S16" s="30" t="s">
        <v>363</v>
      </c>
      <c r="T16" s="37" t="s">
        <v>2004</v>
      </c>
      <c r="U16" s="37" t="s">
        <v>2005</v>
      </c>
    </row>
    <row r="17" spans="3:21" x14ac:dyDescent="0.3">
      <c r="C17" s="36" t="s">
        <v>3415</v>
      </c>
      <c r="D17" s="31">
        <v>3031001</v>
      </c>
      <c r="E17" s="31" t="s">
        <v>18</v>
      </c>
      <c r="F17" s="31" t="s">
        <v>26</v>
      </c>
      <c r="G17" s="51" t="s">
        <v>2445</v>
      </c>
      <c r="H17" s="161"/>
      <c r="I17" s="31">
        <v>0</v>
      </c>
      <c r="J17" s="31">
        <v>0</v>
      </c>
      <c r="K17" s="56">
        <v>0</v>
      </c>
      <c r="S17" s="30" t="s">
        <v>1745</v>
      </c>
      <c r="T17" s="37" t="s">
        <v>2004</v>
      </c>
      <c r="U17" s="37" t="s">
        <v>2005</v>
      </c>
    </row>
    <row r="18" spans="3:21" x14ac:dyDescent="0.3">
      <c r="C18" s="36" t="s">
        <v>3416</v>
      </c>
      <c r="D18" s="31">
        <v>3031002</v>
      </c>
      <c r="E18" s="31" t="s">
        <v>19</v>
      </c>
      <c r="F18" s="31" t="s">
        <v>26</v>
      </c>
      <c r="G18" s="51" t="s">
        <v>2447</v>
      </c>
      <c r="H18" s="161"/>
      <c r="I18" s="31">
        <v>0</v>
      </c>
      <c r="J18" s="31">
        <v>0</v>
      </c>
      <c r="K18" s="56">
        <v>0</v>
      </c>
    </row>
    <row r="19" spans="3:21" x14ac:dyDescent="0.3">
      <c r="C19" s="36" t="s">
        <v>3416</v>
      </c>
      <c r="D19" s="31">
        <v>3031003</v>
      </c>
      <c r="E19" s="31" t="s">
        <v>20</v>
      </c>
      <c r="F19" s="31" t="s">
        <v>26</v>
      </c>
      <c r="G19" s="51" t="s">
        <v>2449</v>
      </c>
      <c r="H19" s="161"/>
      <c r="I19" s="31">
        <v>0</v>
      </c>
      <c r="J19" s="31">
        <v>0</v>
      </c>
      <c r="K19" s="56">
        <v>0</v>
      </c>
      <c r="S19" s="30" t="s">
        <v>701</v>
      </c>
      <c r="T19" s="37" t="s">
        <v>2006</v>
      </c>
      <c r="U19" s="37" t="s">
        <v>2007</v>
      </c>
    </row>
    <row r="20" spans="3:21" x14ac:dyDescent="0.3">
      <c r="C20" s="36" t="s">
        <v>755</v>
      </c>
      <c r="D20" s="31">
        <v>3041001</v>
      </c>
      <c r="E20" s="31" t="s">
        <v>21</v>
      </c>
      <c r="F20" s="31" t="s">
        <v>26</v>
      </c>
      <c r="G20" s="51" t="s">
        <v>2077</v>
      </c>
      <c r="H20" s="161"/>
      <c r="I20" s="31">
        <v>0</v>
      </c>
      <c r="J20" s="31">
        <v>0</v>
      </c>
      <c r="K20" s="56">
        <v>0</v>
      </c>
    </row>
    <row r="21" spans="3:21" x14ac:dyDescent="0.3">
      <c r="C21" s="36" t="s">
        <v>756</v>
      </c>
      <c r="D21" s="31">
        <v>3041002</v>
      </c>
      <c r="E21" s="31" t="s">
        <v>22</v>
      </c>
      <c r="F21" s="31" t="s">
        <v>26</v>
      </c>
      <c r="G21" s="51" t="s">
        <v>2078</v>
      </c>
      <c r="H21" s="161"/>
      <c r="I21" s="31">
        <v>0</v>
      </c>
      <c r="J21" s="31">
        <v>0</v>
      </c>
      <c r="K21" s="56">
        <v>0</v>
      </c>
      <c r="S21" s="30" t="s">
        <v>1736</v>
      </c>
      <c r="T21" s="37" t="s">
        <v>2008</v>
      </c>
      <c r="U21" s="37" t="s">
        <v>2009</v>
      </c>
    </row>
    <row r="22" spans="3:21" x14ac:dyDescent="0.3">
      <c r="C22" s="36" t="s">
        <v>757</v>
      </c>
      <c r="D22" s="31">
        <v>3041003</v>
      </c>
      <c r="E22" s="31" t="s">
        <v>23</v>
      </c>
      <c r="F22" s="31" t="s">
        <v>26</v>
      </c>
      <c r="G22" s="51" t="s">
        <v>2079</v>
      </c>
      <c r="H22" s="161"/>
      <c r="I22" s="31">
        <v>0</v>
      </c>
      <c r="J22" s="31">
        <v>0</v>
      </c>
      <c r="K22" s="56">
        <v>0</v>
      </c>
      <c r="S22" s="30" t="s">
        <v>2010</v>
      </c>
      <c r="T22" s="37" t="s">
        <v>2008</v>
      </c>
      <c r="U22" s="37" t="s">
        <v>2009</v>
      </c>
    </row>
    <row r="23" spans="3:21" x14ac:dyDescent="0.3">
      <c r="C23" s="36" t="s">
        <v>932</v>
      </c>
      <c r="D23" s="58">
        <v>4001021</v>
      </c>
      <c r="E23" s="31" t="s">
        <v>1135</v>
      </c>
      <c r="F23" s="31" t="s">
        <v>26</v>
      </c>
      <c r="G23" s="51" t="s">
        <v>2454</v>
      </c>
      <c r="H23" s="161"/>
      <c r="I23" s="31">
        <v>0</v>
      </c>
      <c r="J23" s="31">
        <v>0</v>
      </c>
      <c r="K23" s="56">
        <v>0</v>
      </c>
      <c r="N23" s="28"/>
      <c r="O23" s="28"/>
      <c r="S23" s="30" t="s">
        <v>2011</v>
      </c>
      <c r="T23" s="37" t="s">
        <v>2008</v>
      </c>
      <c r="U23" s="37" t="s">
        <v>2009</v>
      </c>
    </row>
    <row r="24" spans="3:21" x14ac:dyDescent="0.3">
      <c r="C24" s="36" t="s">
        <v>823</v>
      </c>
      <c r="D24" s="58">
        <v>4002021</v>
      </c>
      <c r="E24" s="31" t="s">
        <v>1136</v>
      </c>
      <c r="F24" s="31" t="s">
        <v>25</v>
      </c>
      <c r="G24" s="51" t="s">
        <v>2455</v>
      </c>
      <c r="H24" s="161"/>
      <c r="I24" s="31">
        <v>0</v>
      </c>
      <c r="J24" s="31">
        <v>0</v>
      </c>
      <c r="K24" s="56">
        <v>0</v>
      </c>
      <c r="N24" s="28"/>
      <c r="O24" s="28"/>
    </row>
    <row r="25" spans="3:21" x14ac:dyDescent="0.3">
      <c r="C25" s="36" t="s">
        <v>824</v>
      </c>
      <c r="D25" s="58">
        <v>4003021</v>
      </c>
      <c r="E25" s="31" t="s">
        <v>1137</v>
      </c>
      <c r="F25" s="31" t="s">
        <v>27</v>
      </c>
      <c r="G25" s="51" t="s">
        <v>2456</v>
      </c>
      <c r="H25" s="161"/>
      <c r="I25" s="31">
        <v>0</v>
      </c>
      <c r="J25" s="31">
        <v>0</v>
      </c>
      <c r="K25" s="56">
        <v>0</v>
      </c>
      <c r="N25" s="28"/>
      <c r="O25" s="28"/>
      <c r="S25" s="30" t="s">
        <v>3306</v>
      </c>
      <c r="T25" s="37" t="s">
        <v>3744</v>
      </c>
      <c r="U25" s="37" t="s">
        <v>3745</v>
      </c>
    </row>
    <row r="26" spans="3:21" x14ac:dyDescent="0.3">
      <c r="C26" s="36"/>
      <c r="D26" s="58"/>
      <c r="E26" s="31"/>
      <c r="F26" s="31"/>
      <c r="G26" s="51"/>
      <c r="H26" s="161"/>
      <c r="I26" s="31">
        <v>0</v>
      </c>
      <c r="J26" s="31">
        <v>0</v>
      </c>
      <c r="K26" s="56">
        <v>0</v>
      </c>
      <c r="N26" s="28"/>
      <c r="O26" s="28"/>
      <c r="S26" s="30" t="s">
        <v>3740</v>
      </c>
      <c r="T26" s="37" t="s">
        <v>3744</v>
      </c>
      <c r="U26" s="37" t="s">
        <v>3746</v>
      </c>
    </row>
    <row r="27" spans="3:21" x14ac:dyDescent="0.3">
      <c r="C27" s="36"/>
      <c r="D27" s="58"/>
      <c r="E27" s="31"/>
      <c r="F27" s="31"/>
      <c r="G27" s="51"/>
      <c r="H27" s="161"/>
      <c r="I27" s="31">
        <v>0</v>
      </c>
      <c r="J27" s="31">
        <v>0</v>
      </c>
      <c r="K27" s="56">
        <v>0</v>
      </c>
      <c r="N27" s="28"/>
      <c r="O27" s="28"/>
      <c r="S27" s="30" t="s">
        <v>3741</v>
      </c>
      <c r="T27" s="37" t="s">
        <v>3743</v>
      </c>
      <c r="U27" s="37" t="s">
        <v>3747</v>
      </c>
    </row>
    <row r="28" spans="3:21" x14ac:dyDescent="0.3">
      <c r="C28" s="36" t="s">
        <v>937</v>
      </c>
      <c r="D28" s="58">
        <v>4011010</v>
      </c>
      <c r="E28" s="31" t="s">
        <v>2464</v>
      </c>
      <c r="F28" s="31" t="s">
        <v>26</v>
      </c>
      <c r="G28" s="51" t="s">
        <v>3565</v>
      </c>
      <c r="H28" s="161"/>
      <c r="I28" s="31">
        <v>0</v>
      </c>
      <c r="J28" s="31">
        <v>0</v>
      </c>
      <c r="K28" s="56">
        <v>0</v>
      </c>
      <c r="N28" s="28"/>
      <c r="O28" s="28"/>
    </row>
    <row r="29" spans="3:21" x14ac:dyDescent="0.3">
      <c r="C29" s="36" t="s">
        <v>906</v>
      </c>
      <c r="D29" s="58">
        <v>4012010</v>
      </c>
      <c r="E29" s="31" t="s">
        <v>2465</v>
      </c>
      <c r="F29" s="31" t="s">
        <v>25</v>
      </c>
      <c r="G29" s="51" t="s">
        <v>3565</v>
      </c>
      <c r="H29" s="161"/>
      <c r="I29" s="31">
        <v>0</v>
      </c>
      <c r="J29" s="31">
        <v>0</v>
      </c>
      <c r="K29" s="56">
        <v>0</v>
      </c>
      <c r="S29" s="30" t="s">
        <v>1241</v>
      </c>
      <c r="T29" s="37" t="s">
        <v>3748</v>
      </c>
      <c r="U29" s="37" t="s">
        <v>3749</v>
      </c>
    </row>
    <row r="30" spans="3:21" x14ac:dyDescent="0.3">
      <c r="C30" s="36" t="s">
        <v>907</v>
      </c>
      <c r="D30" s="58">
        <v>4013010</v>
      </c>
      <c r="E30" s="31" t="s">
        <v>2466</v>
      </c>
      <c r="F30" s="31" t="s">
        <v>27</v>
      </c>
      <c r="G30" s="51" t="s">
        <v>3565</v>
      </c>
      <c r="H30" s="161"/>
      <c r="I30" s="31">
        <v>0</v>
      </c>
      <c r="J30" s="31">
        <v>0</v>
      </c>
      <c r="K30" s="56">
        <v>0</v>
      </c>
      <c r="S30" s="30" t="s">
        <v>3742</v>
      </c>
      <c r="T30" s="37" t="s">
        <v>3748</v>
      </c>
      <c r="U30" s="37" t="s">
        <v>3750</v>
      </c>
    </row>
    <row r="31" spans="3:21" x14ac:dyDescent="0.3">
      <c r="C31" s="36" t="s">
        <v>908</v>
      </c>
      <c r="D31" s="58">
        <v>4014010</v>
      </c>
      <c r="E31" s="31" t="s">
        <v>2467</v>
      </c>
      <c r="F31" s="31" t="s">
        <v>28</v>
      </c>
      <c r="G31" s="51" t="s">
        <v>3565</v>
      </c>
      <c r="H31" s="161"/>
      <c r="I31" s="31">
        <v>0</v>
      </c>
      <c r="J31" s="31">
        <v>0</v>
      </c>
      <c r="K31" s="56">
        <v>0</v>
      </c>
    </row>
    <row r="32" spans="3:21" x14ac:dyDescent="0.3">
      <c r="C32" s="36" t="s">
        <v>909</v>
      </c>
      <c r="D32" s="58">
        <v>4015010</v>
      </c>
      <c r="E32" s="31" t="s">
        <v>2173</v>
      </c>
      <c r="F32" s="31" t="s">
        <v>29</v>
      </c>
      <c r="G32" s="51" t="s">
        <v>3565</v>
      </c>
      <c r="H32" s="161"/>
      <c r="I32" s="31">
        <v>0</v>
      </c>
      <c r="J32" s="31">
        <v>0</v>
      </c>
      <c r="K32" s="56">
        <v>0</v>
      </c>
      <c r="S32" s="30" t="s">
        <v>914</v>
      </c>
      <c r="T32" s="37" t="s">
        <v>3751</v>
      </c>
      <c r="U32" s="37" t="s">
        <v>3752</v>
      </c>
    </row>
    <row r="33" spans="3:21" x14ac:dyDescent="0.3">
      <c r="C33" s="36" t="s">
        <v>938</v>
      </c>
      <c r="D33" s="58">
        <v>4011011</v>
      </c>
      <c r="E33" s="31" t="s">
        <v>2172</v>
      </c>
      <c r="F33" s="31" t="s">
        <v>26</v>
      </c>
      <c r="G33" s="51" t="s">
        <v>3566</v>
      </c>
      <c r="H33" s="161"/>
      <c r="I33" s="31">
        <v>0</v>
      </c>
      <c r="J33" s="31">
        <v>0</v>
      </c>
      <c r="K33" s="56">
        <v>0</v>
      </c>
    </row>
    <row r="34" spans="3:21" x14ac:dyDescent="0.3">
      <c r="C34" s="36" t="s">
        <v>910</v>
      </c>
      <c r="D34" s="58">
        <v>4012011</v>
      </c>
      <c r="E34" s="31" t="s">
        <v>2468</v>
      </c>
      <c r="F34" s="31" t="s">
        <v>25</v>
      </c>
      <c r="G34" s="51" t="s">
        <v>3566</v>
      </c>
      <c r="H34" s="161"/>
      <c r="I34" s="31">
        <v>0</v>
      </c>
      <c r="J34" s="31">
        <v>0</v>
      </c>
      <c r="K34" s="56">
        <v>0</v>
      </c>
      <c r="S34" s="30" t="s">
        <v>1654</v>
      </c>
      <c r="T34" s="37" t="s">
        <v>3753</v>
      </c>
      <c r="U34" s="37" t="s">
        <v>3755</v>
      </c>
    </row>
    <row r="35" spans="3:21" x14ac:dyDescent="0.3">
      <c r="C35" s="36" t="s">
        <v>911</v>
      </c>
      <c r="D35" s="58">
        <v>4013011</v>
      </c>
      <c r="E35" s="31" t="s">
        <v>2469</v>
      </c>
      <c r="F35" s="31" t="s">
        <v>27</v>
      </c>
      <c r="G35" s="51" t="s">
        <v>3566</v>
      </c>
      <c r="H35" s="161"/>
      <c r="I35" s="31">
        <v>0</v>
      </c>
      <c r="J35" s="31">
        <v>0</v>
      </c>
      <c r="K35" s="56">
        <v>0</v>
      </c>
      <c r="S35" s="30" t="s">
        <v>1834</v>
      </c>
      <c r="T35" s="37" t="s">
        <v>3754</v>
      </c>
      <c r="U35" s="37" t="s">
        <v>3756</v>
      </c>
    </row>
    <row r="36" spans="3:21" x14ac:dyDescent="0.3">
      <c r="C36" s="36" t="s">
        <v>912</v>
      </c>
      <c r="D36" s="58">
        <v>4014011</v>
      </c>
      <c r="E36" s="31" t="s">
        <v>2470</v>
      </c>
      <c r="F36" s="31" t="s">
        <v>28</v>
      </c>
      <c r="G36" s="51" t="s">
        <v>3566</v>
      </c>
      <c r="H36" s="161"/>
      <c r="I36" s="31">
        <v>0</v>
      </c>
      <c r="J36" s="31">
        <v>0</v>
      </c>
      <c r="K36" s="56">
        <v>0</v>
      </c>
      <c r="S36" s="30" t="s">
        <v>3307</v>
      </c>
      <c r="T36" s="37" t="s">
        <v>3754</v>
      </c>
      <c r="U36" s="37" t="s">
        <v>3757</v>
      </c>
    </row>
    <row r="37" spans="3:21" x14ac:dyDescent="0.3">
      <c r="C37" s="36" t="s">
        <v>913</v>
      </c>
      <c r="D37" s="58">
        <v>4015011</v>
      </c>
      <c r="E37" s="31" t="s">
        <v>2471</v>
      </c>
      <c r="F37" s="31" t="s">
        <v>29</v>
      </c>
      <c r="G37" s="51" t="s">
        <v>3566</v>
      </c>
      <c r="H37" s="161"/>
      <c r="I37" s="31">
        <v>0</v>
      </c>
      <c r="J37" s="31">
        <v>0</v>
      </c>
      <c r="K37" s="56">
        <v>0</v>
      </c>
    </row>
    <row r="38" spans="3:21" x14ac:dyDescent="0.3">
      <c r="C38" s="36"/>
      <c r="D38" s="58"/>
      <c r="E38" s="31"/>
      <c r="F38" s="31"/>
      <c r="G38" s="51"/>
      <c r="H38" s="161"/>
      <c r="I38" s="31">
        <v>0</v>
      </c>
      <c r="J38" s="31">
        <v>0</v>
      </c>
      <c r="K38" s="56">
        <v>0</v>
      </c>
    </row>
    <row r="39" spans="3:21" x14ac:dyDescent="0.3">
      <c r="C39" s="36"/>
      <c r="D39" s="58"/>
      <c r="E39" s="31"/>
      <c r="F39" s="31"/>
      <c r="G39" s="51"/>
      <c r="H39" s="161"/>
      <c r="I39" s="31">
        <v>0</v>
      </c>
      <c r="J39" s="31">
        <v>0</v>
      </c>
      <c r="K39" s="56">
        <v>0</v>
      </c>
    </row>
    <row r="40" spans="3:21" x14ac:dyDescent="0.3">
      <c r="C40" s="36" t="s">
        <v>389</v>
      </c>
      <c r="D40" s="58">
        <v>102101</v>
      </c>
      <c r="E40" s="31" t="s">
        <v>218</v>
      </c>
      <c r="F40" s="31" t="s">
        <v>26</v>
      </c>
      <c r="G40" s="51" t="s">
        <v>347</v>
      </c>
      <c r="H40" s="161"/>
      <c r="I40" s="31">
        <v>1000</v>
      </c>
      <c r="J40" s="31">
        <v>0</v>
      </c>
      <c r="K40" s="56">
        <v>0</v>
      </c>
      <c r="L40" s="159" t="s">
        <v>389</v>
      </c>
    </row>
    <row r="41" spans="3:21" x14ac:dyDescent="0.3">
      <c r="C41" s="36" t="s">
        <v>390</v>
      </c>
      <c r="D41" s="58">
        <v>103101</v>
      </c>
      <c r="E41" s="31" t="s">
        <v>220</v>
      </c>
      <c r="F41" s="31" t="s">
        <v>25</v>
      </c>
      <c r="G41" s="51" t="s">
        <v>347</v>
      </c>
      <c r="H41" s="161"/>
      <c r="I41" s="31">
        <v>3000</v>
      </c>
      <c r="J41" s="31">
        <v>0</v>
      </c>
      <c r="K41" s="56">
        <v>0</v>
      </c>
      <c r="L41" s="159" t="s">
        <v>390</v>
      </c>
    </row>
    <row r="42" spans="3:21" x14ac:dyDescent="0.3">
      <c r="C42" s="36" t="s">
        <v>391</v>
      </c>
      <c r="D42" s="58">
        <v>104101</v>
      </c>
      <c r="E42" s="31" t="s">
        <v>219</v>
      </c>
      <c r="F42" s="31" t="s">
        <v>27</v>
      </c>
      <c r="G42" s="51" t="s">
        <v>347</v>
      </c>
      <c r="H42" s="161"/>
      <c r="I42" s="31">
        <v>9000</v>
      </c>
      <c r="J42" s="31">
        <v>0</v>
      </c>
      <c r="K42" s="56">
        <v>0</v>
      </c>
      <c r="L42" s="159" t="s">
        <v>391</v>
      </c>
    </row>
    <row r="43" spans="3:21" x14ac:dyDescent="0.3">
      <c r="C43" s="36" t="s">
        <v>392</v>
      </c>
      <c r="D43" s="58">
        <v>105101</v>
      </c>
      <c r="E43" s="31" t="s">
        <v>221</v>
      </c>
      <c r="F43" s="31" t="s">
        <v>28</v>
      </c>
      <c r="G43" s="51" t="s">
        <v>347</v>
      </c>
      <c r="H43" s="161"/>
      <c r="I43" s="31">
        <v>22500</v>
      </c>
      <c r="J43" s="31">
        <v>0</v>
      </c>
      <c r="K43" s="56">
        <v>0</v>
      </c>
      <c r="L43" s="159" t="s">
        <v>392</v>
      </c>
    </row>
    <row r="44" spans="3:21" x14ac:dyDescent="0.3">
      <c r="C44" s="36" t="s">
        <v>393</v>
      </c>
      <c r="D44" s="58">
        <v>106101</v>
      </c>
      <c r="E44" s="31" t="s">
        <v>222</v>
      </c>
      <c r="F44" s="31" t="s">
        <v>29</v>
      </c>
      <c r="G44" s="51" t="s">
        <v>347</v>
      </c>
      <c r="H44" s="161"/>
      <c r="I44" s="31">
        <v>56250</v>
      </c>
      <c r="J44" s="31">
        <v>0</v>
      </c>
      <c r="K44" s="56">
        <v>0</v>
      </c>
      <c r="L44" s="159" t="s">
        <v>393</v>
      </c>
    </row>
    <row r="45" spans="3:21" x14ac:dyDescent="0.3">
      <c r="C45" s="36" t="s">
        <v>394</v>
      </c>
      <c r="D45" s="58">
        <v>202101</v>
      </c>
      <c r="E45" s="31" t="s">
        <v>224</v>
      </c>
      <c r="F45" s="31" t="s">
        <v>26</v>
      </c>
      <c r="G45" s="51" t="s">
        <v>347</v>
      </c>
      <c r="H45" s="161"/>
      <c r="I45" s="31">
        <v>0</v>
      </c>
      <c r="J45" s="31">
        <v>700</v>
      </c>
      <c r="K45" s="56">
        <v>0</v>
      </c>
      <c r="L45" s="159" t="s">
        <v>1533</v>
      </c>
    </row>
    <row r="46" spans="3:21" x14ac:dyDescent="0.3">
      <c r="C46" s="36" t="s">
        <v>395</v>
      </c>
      <c r="D46" s="58">
        <v>203101</v>
      </c>
      <c r="E46" s="31" t="s">
        <v>228</v>
      </c>
      <c r="F46" s="31" t="s">
        <v>25</v>
      </c>
      <c r="G46" s="51" t="s">
        <v>347</v>
      </c>
      <c r="H46" s="161"/>
      <c r="I46" s="31">
        <v>0</v>
      </c>
      <c r="J46" s="31">
        <v>2100</v>
      </c>
      <c r="K46" s="56">
        <v>0</v>
      </c>
      <c r="L46" s="159" t="s">
        <v>1534</v>
      </c>
    </row>
    <row r="47" spans="3:21" x14ac:dyDescent="0.3">
      <c r="C47" s="36" t="s">
        <v>396</v>
      </c>
      <c r="D47" s="58">
        <v>204101</v>
      </c>
      <c r="E47" s="31" t="s">
        <v>232</v>
      </c>
      <c r="F47" s="31" t="s">
        <v>27</v>
      </c>
      <c r="G47" s="51" t="s">
        <v>347</v>
      </c>
      <c r="H47" s="161"/>
      <c r="I47" s="31">
        <v>0</v>
      </c>
      <c r="J47" s="31">
        <v>6300</v>
      </c>
      <c r="K47" s="56">
        <v>0</v>
      </c>
      <c r="L47" s="159" t="s">
        <v>1535</v>
      </c>
    </row>
    <row r="48" spans="3:21" x14ac:dyDescent="0.3">
      <c r="C48" s="36" t="s">
        <v>397</v>
      </c>
      <c r="D48" s="58">
        <v>205101</v>
      </c>
      <c r="E48" s="31" t="s">
        <v>236</v>
      </c>
      <c r="F48" s="31" t="s">
        <v>28</v>
      </c>
      <c r="G48" s="51" t="s">
        <v>347</v>
      </c>
      <c r="H48" s="161"/>
      <c r="I48" s="31">
        <v>0</v>
      </c>
      <c r="J48" s="31">
        <v>15750</v>
      </c>
      <c r="K48" s="56">
        <v>0</v>
      </c>
      <c r="L48" s="159" t="s">
        <v>1536</v>
      </c>
      <c r="N48" s="28"/>
      <c r="O48" s="28"/>
    </row>
    <row r="49" spans="3:15" x14ac:dyDescent="0.3">
      <c r="C49" s="36" t="s">
        <v>398</v>
      </c>
      <c r="D49" s="58">
        <v>206101</v>
      </c>
      <c r="E49" s="31" t="s">
        <v>240</v>
      </c>
      <c r="F49" s="31" t="s">
        <v>29</v>
      </c>
      <c r="G49" s="51" t="s">
        <v>347</v>
      </c>
      <c r="H49" s="161"/>
      <c r="I49" s="31">
        <v>0</v>
      </c>
      <c r="J49" s="31">
        <v>39375</v>
      </c>
      <c r="K49" s="56">
        <v>0</v>
      </c>
      <c r="L49" s="159" t="s">
        <v>1537</v>
      </c>
      <c r="N49" s="28"/>
      <c r="O49" s="28"/>
    </row>
    <row r="50" spans="3:15" x14ac:dyDescent="0.3">
      <c r="C50" s="36" t="s">
        <v>399</v>
      </c>
      <c r="D50" s="58">
        <v>212101</v>
      </c>
      <c r="E50" s="31" t="s">
        <v>223</v>
      </c>
      <c r="F50" s="31" t="s">
        <v>26</v>
      </c>
      <c r="G50" s="51" t="s">
        <v>347</v>
      </c>
      <c r="H50" s="161"/>
      <c r="I50" s="31">
        <v>0</v>
      </c>
      <c r="J50" s="31">
        <v>700</v>
      </c>
      <c r="K50" s="56">
        <v>0</v>
      </c>
      <c r="L50" s="159" t="s">
        <v>1533</v>
      </c>
      <c r="N50" s="28"/>
      <c r="O50" s="28"/>
    </row>
    <row r="51" spans="3:15" x14ac:dyDescent="0.3">
      <c r="C51" s="36" t="s">
        <v>400</v>
      </c>
      <c r="D51" s="58">
        <v>213101</v>
      </c>
      <c r="E51" s="31" t="s">
        <v>227</v>
      </c>
      <c r="F51" s="31" t="s">
        <v>25</v>
      </c>
      <c r="G51" s="51" t="s">
        <v>347</v>
      </c>
      <c r="H51" s="161"/>
      <c r="I51" s="31">
        <v>0</v>
      </c>
      <c r="J51" s="31">
        <v>2100</v>
      </c>
      <c r="K51" s="56">
        <v>0</v>
      </c>
      <c r="L51" s="159" t="s">
        <v>1534</v>
      </c>
      <c r="N51" s="28"/>
      <c r="O51" s="28"/>
    </row>
    <row r="52" spans="3:15" x14ac:dyDescent="0.3">
      <c r="C52" s="36" t="s">
        <v>401</v>
      </c>
      <c r="D52" s="58">
        <v>214101</v>
      </c>
      <c r="E52" s="31" t="s">
        <v>231</v>
      </c>
      <c r="F52" s="31" t="s">
        <v>27</v>
      </c>
      <c r="G52" s="51" t="s">
        <v>347</v>
      </c>
      <c r="H52" s="161"/>
      <c r="I52" s="31">
        <v>0</v>
      </c>
      <c r="J52" s="31">
        <v>6300</v>
      </c>
      <c r="K52" s="56">
        <v>0</v>
      </c>
      <c r="L52" s="159" t="s">
        <v>1535</v>
      </c>
      <c r="N52" s="28"/>
      <c r="O52" s="28"/>
    </row>
    <row r="53" spans="3:15" x14ac:dyDescent="0.3">
      <c r="C53" s="36" t="s">
        <v>402</v>
      </c>
      <c r="D53" s="58">
        <v>215101</v>
      </c>
      <c r="E53" s="31" t="s">
        <v>235</v>
      </c>
      <c r="F53" s="31" t="s">
        <v>28</v>
      </c>
      <c r="G53" s="51" t="s">
        <v>347</v>
      </c>
      <c r="H53" s="161"/>
      <c r="I53" s="31">
        <v>0</v>
      </c>
      <c r="J53" s="31">
        <v>15750</v>
      </c>
      <c r="K53" s="56">
        <v>0</v>
      </c>
      <c r="L53" s="159" t="s">
        <v>1536</v>
      </c>
      <c r="N53" s="28"/>
      <c r="O53" s="28"/>
    </row>
    <row r="54" spans="3:15" x14ac:dyDescent="0.3">
      <c r="C54" s="36" t="s">
        <v>403</v>
      </c>
      <c r="D54" s="58">
        <v>216101</v>
      </c>
      <c r="E54" s="31" t="s">
        <v>239</v>
      </c>
      <c r="F54" s="31" t="s">
        <v>29</v>
      </c>
      <c r="G54" s="51" t="s">
        <v>347</v>
      </c>
      <c r="H54" s="161"/>
      <c r="I54" s="31">
        <v>0</v>
      </c>
      <c r="J54" s="31">
        <v>39375</v>
      </c>
      <c r="K54" s="56">
        <v>0</v>
      </c>
      <c r="L54" s="159" t="s">
        <v>1537</v>
      </c>
    </row>
    <row r="55" spans="3:15" x14ac:dyDescent="0.3">
      <c r="C55" s="36" t="s">
        <v>404</v>
      </c>
      <c r="D55" s="58">
        <v>222101</v>
      </c>
      <c r="E55" s="31" t="s">
        <v>225</v>
      </c>
      <c r="F55" s="31" t="s">
        <v>26</v>
      </c>
      <c r="G55" s="51" t="s">
        <v>347</v>
      </c>
      <c r="H55" s="161"/>
      <c r="I55" s="31">
        <v>0</v>
      </c>
      <c r="J55" s="31">
        <v>700</v>
      </c>
      <c r="K55" s="56">
        <v>0</v>
      </c>
      <c r="L55" s="159" t="s">
        <v>1533</v>
      </c>
    </row>
    <row r="56" spans="3:15" x14ac:dyDescent="0.3">
      <c r="C56" s="36" t="s">
        <v>405</v>
      </c>
      <c r="D56" s="58">
        <v>223101</v>
      </c>
      <c r="E56" s="31" t="s">
        <v>229</v>
      </c>
      <c r="F56" s="31" t="s">
        <v>25</v>
      </c>
      <c r="G56" s="51" t="s">
        <v>347</v>
      </c>
      <c r="H56" s="161"/>
      <c r="I56" s="31">
        <v>0</v>
      </c>
      <c r="J56" s="31">
        <v>2100</v>
      </c>
      <c r="K56" s="56">
        <v>0</v>
      </c>
      <c r="L56" s="159" t="s">
        <v>1534</v>
      </c>
    </row>
    <row r="57" spans="3:15" x14ac:dyDescent="0.3">
      <c r="C57" s="36" t="s">
        <v>406</v>
      </c>
      <c r="D57" s="58">
        <v>224101</v>
      </c>
      <c r="E57" s="31" t="s">
        <v>233</v>
      </c>
      <c r="F57" s="31" t="s">
        <v>27</v>
      </c>
      <c r="G57" s="51" t="s">
        <v>347</v>
      </c>
      <c r="H57" s="161"/>
      <c r="I57" s="31">
        <v>0</v>
      </c>
      <c r="J57" s="31">
        <v>6300</v>
      </c>
      <c r="K57" s="56">
        <v>0</v>
      </c>
      <c r="L57" s="159" t="s">
        <v>1535</v>
      </c>
    </row>
    <row r="58" spans="3:15" x14ac:dyDescent="0.3">
      <c r="C58" s="36" t="s">
        <v>407</v>
      </c>
      <c r="D58" s="58">
        <v>225101</v>
      </c>
      <c r="E58" s="31" t="s">
        <v>237</v>
      </c>
      <c r="F58" s="31" t="s">
        <v>28</v>
      </c>
      <c r="G58" s="51" t="s">
        <v>347</v>
      </c>
      <c r="H58" s="161"/>
      <c r="I58" s="31">
        <v>0</v>
      </c>
      <c r="J58" s="31">
        <v>15750</v>
      </c>
      <c r="K58" s="56">
        <v>0</v>
      </c>
      <c r="L58" s="159" t="s">
        <v>1536</v>
      </c>
    </row>
    <row r="59" spans="3:15" x14ac:dyDescent="0.3">
      <c r="C59" s="36" t="s">
        <v>408</v>
      </c>
      <c r="D59" s="58">
        <v>226101</v>
      </c>
      <c r="E59" s="31" t="s">
        <v>241</v>
      </c>
      <c r="F59" s="31" t="s">
        <v>29</v>
      </c>
      <c r="G59" s="51" t="s">
        <v>347</v>
      </c>
      <c r="H59" s="161"/>
      <c r="I59" s="31">
        <v>0</v>
      </c>
      <c r="J59" s="31">
        <v>39375</v>
      </c>
      <c r="K59" s="56">
        <v>0</v>
      </c>
      <c r="L59" s="159" t="s">
        <v>1537</v>
      </c>
    </row>
    <row r="60" spans="3:15" x14ac:dyDescent="0.3">
      <c r="C60" s="36" t="s">
        <v>409</v>
      </c>
      <c r="D60" s="58">
        <v>232101</v>
      </c>
      <c r="E60" s="31" t="s">
        <v>226</v>
      </c>
      <c r="F60" s="31" t="s">
        <v>26</v>
      </c>
      <c r="G60" s="51" t="s">
        <v>347</v>
      </c>
      <c r="H60" s="161"/>
      <c r="I60" s="31">
        <v>0</v>
      </c>
      <c r="J60" s="31">
        <v>700</v>
      </c>
      <c r="K60" s="56">
        <v>0</v>
      </c>
      <c r="L60" s="159" t="s">
        <v>1533</v>
      </c>
    </row>
    <row r="61" spans="3:15" x14ac:dyDescent="0.3">
      <c r="C61" s="36" t="s">
        <v>410</v>
      </c>
      <c r="D61" s="58">
        <v>233101</v>
      </c>
      <c r="E61" s="31" t="s">
        <v>230</v>
      </c>
      <c r="F61" s="31" t="s">
        <v>25</v>
      </c>
      <c r="G61" s="51" t="s">
        <v>347</v>
      </c>
      <c r="H61" s="161"/>
      <c r="I61" s="31">
        <v>0</v>
      </c>
      <c r="J61" s="31">
        <v>2100</v>
      </c>
      <c r="K61" s="56">
        <v>0</v>
      </c>
      <c r="L61" s="159" t="s">
        <v>1534</v>
      </c>
    </row>
    <row r="62" spans="3:15" x14ac:dyDescent="0.3">
      <c r="C62" s="36" t="s">
        <v>411</v>
      </c>
      <c r="D62" s="58">
        <v>234101</v>
      </c>
      <c r="E62" s="31" t="s">
        <v>234</v>
      </c>
      <c r="F62" s="31" t="s">
        <v>27</v>
      </c>
      <c r="G62" s="51" t="s">
        <v>347</v>
      </c>
      <c r="H62" s="161"/>
      <c r="I62" s="31">
        <v>0</v>
      </c>
      <c r="J62" s="31">
        <v>6300</v>
      </c>
      <c r="K62" s="56">
        <v>0</v>
      </c>
      <c r="L62" s="159" t="s">
        <v>1535</v>
      </c>
    </row>
    <row r="63" spans="3:15" x14ac:dyDescent="0.3">
      <c r="C63" s="36" t="s">
        <v>412</v>
      </c>
      <c r="D63" s="58">
        <v>235101</v>
      </c>
      <c r="E63" s="31" t="s">
        <v>238</v>
      </c>
      <c r="F63" s="31" t="s">
        <v>28</v>
      </c>
      <c r="G63" s="51" t="s">
        <v>347</v>
      </c>
      <c r="H63" s="161"/>
      <c r="I63" s="31">
        <v>0</v>
      </c>
      <c r="J63" s="31">
        <v>15750</v>
      </c>
      <c r="K63" s="56">
        <v>0</v>
      </c>
      <c r="L63" s="159" t="s">
        <v>1536</v>
      </c>
    </row>
    <row r="64" spans="3:15" x14ac:dyDescent="0.3">
      <c r="C64" s="36" t="s">
        <v>413</v>
      </c>
      <c r="D64" s="58">
        <v>236101</v>
      </c>
      <c r="E64" s="31" t="s">
        <v>242</v>
      </c>
      <c r="F64" s="31" t="s">
        <v>29</v>
      </c>
      <c r="G64" s="51" t="s">
        <v>347</v>
      </c>
      <c r="H64" s="161"/>
      <c r="I64" s="31">
        <v>0</v>
      </c>
      <c r="J64" s="31">
        <v>39375</v>
      </c>
      <c r="K64" s="56">
        <v>0</v>
      </c>
      <c r="L64" s="159" t="s">
        <v>1537</v>
      </c>
    </row>
    <row r="65" spans="3:15" x14ac:dyDescent="0.3">
      <c r="C65" s="36" t="s">
        <v>630</v>
      </c>
      <c r="D65" s="58">
        <v>302001</v>
      </c>
      <c r="E65" s="31" t="s">
        <v>243</v>
      </c>
      <c r="F65" s="31" t="s">
        <v>26</v>
      </c>
      <c r="G65" s="51" t="s">
        <v>347</v>
      </c>
      <c r="H65" s="161"/>
      <c r="I65" s="31">
        <v>0</v>
      </c>
      <c r="J65" s="31">
        <v>0</v>
      </c>
      <c r="K65" s="56">
        <v>0</v>
      </c>
      <c r="L65" s="159" t="s">
        <v>1543</v>
      </c>
    </row>
    <row r="66" spans="3:15" x14ac:dyDescent="0.3">
      <c r="C66" s="36" t="s">
        <v>447</v>
      </c>
      <c r="D66" s="58">
        <v>303001</v>
      </c>
      <c r="E66" s="31" t="s">
        <v>244</v>
      </c>
      <c r="F66" s="31" t="s">
        <v>25</v>
      </c>
      <c r="G66" s="51" t="s">
        <v>347</v>
      </c>
      <c r="H66" s="161"/>
      <c r="I66" s="31">
        <v>0</v>
      </c>
      <c r="J66" s="31">
        <v>0</v>
      </c>
      <c r="K66" s="56">
        <v>0</v>
      </c>
      <c r="L66" s="159" t="s">
        <v>1544</v>
      </c>
    </row>
    <row r="67" spans="3:15" x14ac:dyDescent="0.3">
      <c r="C67" s="36" t="s">
        <v>448</v>
      </c>
      <c r="D67" s="58">
        <v>304001</v>
      </c>
      <c r="E67" s="31" t="s">
        <v>245</v>
      </c>
      <c r="F67" s="31" t="s">
        <v>27</v>
      </c>
      <c r="G67" s="51" t="s">
        <v>347</v>
      </c>
      <c r="H67" s="161"/>
      <c r="I67" s="31">
        <v>0</v>
      </c>
      <c r="J67" s="31">
        <v>0</v>
      </c>
      <c r="K67" s="56">
        <v>0</v>
      </c>
      <c r="L67" s="159" t="s">
        <v>1545</v>
      </c>
    </row>
    <row r="68" spans="3:15" x14ac:dyDescent="0.3">
      <c r="C68" s="36" t="s">
        <v>449</v>
      </c>
      <c r="D68" s="58">
        <v>305001</v>
      </c>
      <c r="E68" s="31" t="s">
        <v>246</v>
      </c>
      <c r="F68" s="31" t="s">
        <v>28</v>
      </c>
      <c r="G68" s="51" t="s">
        <v>347</v>
      </c>
      <c r="H68" s="161"/>
      <c r="I68" s="31">
        <v>0</v>
      </c>
      <c r="J68" s="31">
        <v>0</v>
      </c>
      <c r="K68" s="56">
        <v>0</v>
      </c>
      <c r="L68" s="159" t="s">
        <v>1546</v>
      </c>
    </row>
    <row r="69" spans="3:15" x14ac:dyDescent="0.3">
      <c r="C69" s="36" t="s">
        <v>450</v>
      </c>
      <c r="D69" s="58">
        <v>306001</v>
      </c>
      <c r="E69" s="31" t="s">
        <v>247</v>
      </c>
      <c r="F69" s="31" t="s">
        <v>29</v>
      </c>
      <c r="G69" s="51" t="s">
        <v>347</v>
      </c>
      <c r="H69" s="161"/>
      <c r="I69" s="31">
        <v>0</v>
      </c>
      <c r="J69" s="31">
        <v>0</v>
      </c>
      <c r="K69" s="56">
        <v>0</v>
      </c>
      <c r="L69" s="159" t="s">
        <v>1547</v>
      </c>
    </row>
    <row r="70" spans="3:15" x14ac:dyDescent="0.3">
      <c r="C70" s="36" t="s">
        <v>631</v>
      </c>
      <c r="D70" s="58">
        <v>312001</v>
      </c>
      <c r="E70" s="31" t="s">
        <v>248</v>
      </c>
      <c r="F70" s="31" t="s">
        <v>26</v>
      </c>
      <c r="G70" s="51" t="s">
        <v>347</v>
      </c>
      <c r="H70" s="161"/>
      <c r="I70" s="31">
        <v>0</v>
      </c>
      <c r="J70" s="31">
        <v>0</v>
      </c>
      <c r="K70" s="56">
        <v>0</v>
      </c>
      <c r="L70" s="159" t="s">
        <v>1543</v>
      </c>
    </row>
    <row r="71" spans="3:15" x14ac:dyDescent="0.3">
      <c r="C71" s="36" t="s">
        <v>451</v>
      </c>
      <c r="D71" s="58">
        <v>313001</v>
      </c>
      <c r="E71" s="31" t="s">
        <v>249</v>
      </c>
      <c r="F71" s="31" t="s">
        <v>25</v>
      </c>
      <c r="G71" s="51" t="s">
        <v>347</v>
      </c>
      <c r="H71" s="161"/>
      <c r="I71" s="31">
        <v>0</v>
      </c>
      <c r="J71" s="31">
        <v>0</v>
      </c>
      <c r="K71" s="56">
        <v>0</v>
      </c>
      <c r="L71" s="159" t="s">
        <v>1544</v>
      </c>
    </row>
    <row r="72" spans="3:15" x14ac:dyDescent="0.3">
      <c r="C72" s="36" t="s">
        <v>452</v>
      </c>
      <c r="D72" s="58">
        <v>314001</v>
      </c>
      <c r="E72" s="31" t="s">
        <v>250</v>
      </c>
      <c r="F72" s="31" t="s">
        <v>27</v>
      </c>
      <c r="G72" s="51" t="s">
        <v>347</v>
      </c>
      <c r="H72" s="161"/>
      <c r="I72" s="31">
        <v>0</v>
      </c>
      <c r="J72" s="31">
        <v>0</v>
      </c>
      <c r="K72" s="56">
        <v>0</v>
      </c>
      <c r="L72" s="159" t="s">
        <v>1545</v>
      </c>
    </row>
    <row r="73" spans="3:15" x14ac:dyDescent="0.3">
      <c r="C73" s="36" t="s">
        <v>453</v>
      </c>
      <c r="D73" s="58">
        <v>315001</v>
      </c>
      <c r="E73" s="31" t="s">
        <v>251</v>
      </c>
      <c r="F73" s="31" t="s">
        <v>28</v>
      </c>
      <c r="G73" s="51" t="s">
        <v>347</v>
      </c>
      <c r="H73" s="161"/>
      <c r="I73" s="31">
        <v>0</v>
      </c>
      <c r="J73" s="31">
        <v>0</v>
      </c>
      <c r="K73" s="56">
        <v>0</v>
      </c>
      <c r="L73" s="159" t="s">
        <v>1546</v>
      </c>
    </row>
    <row r="74" spans="3:15" x14ac:dyDescent="0.3">
      <c r="C74" s="36" t="s">
        <v>454</v>
      </c>
      <c r="D74" s="58">
        <v>316001</v>
      </c>
      <c r="E74" s="31" t="s">
        <v>252</v>
      </c>
      <c r="F74" s="31" t="s">
        <v>29</v>
      </c>
      <c r="G74" s="51" t="s">
        <v>347</v>
      </c>
      <c r="H74" s="161"/>
      <c r="I74" s="31">
        <v>0</v>
      </c>
      <c r="J74" s="31">
        <v>0</v>
      </c>
      <c r="K74" s="56">
        <v>0</v>
      </c>
      <c r="L74" s="159" t="s">
        <v>1547</v>
      </c>
      <c r="N74" s="28"/>
      <c r="O74" s="28"/>
    </row>
    <row r="75" spans="3:15" x14ac:dyDescent="0.3">
      <c r="C75" s="36" t="s">
        <v>632</v>
      </c>
      <c r="D75" s="58">
        <v>322001</v>
      </c>
      <c r="E75" s="31" t="s">
        <v>253</v>
      </c>
      <c r="F75" s="31" t="s">
        <v>26</v>
      </c>
      <c r="G75" s="51" t="s">
        <v>347</v>
      </c>
      <c r="H75" s="161"/>
      <c r="I75" s="31">
        <v>0</v>
      </c>
      <c r="J75" s="31">
        <v>0</v>
      </c>
      <c r="K75" s="56">
        <v>0</v>
      </c>
      <c r="L75" s="159" t="s">
        <v>1543</v>
      </c>
    </row>
    <row r="76" spans="3:15" x14ac:dyDescent="0.3">
      <c r="C76" s="36" t="s">
        <v>455</v>
      </c>
      <c r="D76" s="58">
        <v>323001</v>
      </c>
      <c r="E76" s="31" t="s">
        <v>254</v>
      </c>
      <c r="F76" s="31" t="s">
        <v>25</v>
      </c>
      <c r="G76" s="51" t="s">
        <v>347</v>
      </c>
      <c r="H76" s="161"/>
      <c r="I76" s="31">
        <v>0</v>
      </c>
      <c r="J76" s="31">
        <v>0</v>
      </c>
      <c r="K76" s="56">
        <v>0</v>
      </c>
      <c r="L76" s="159" t="s">
        <v>1544</v>
      </c>
    </row>
    <row r="77" spans="3:15" x14ac:dyDescent="0.3">
      <c r="C77" s="36" t="s">
        <v>456</v>
      </c>
      <c r="D77" s="58">
        <v>324001</v>
      </c>
      <c r="E77" s="31" t="s">
        <v>255</v>
      </c>
      <c r="F77" s="31" t="s">
        <v>27</v>
      </c>
      <c r="G77" s="51" t="s">
        <v>347</v>
      </c>
      <c r="H77" s="161"/>
      <c r="I77" s="31">
        <v>0</v>
      </c>
      <c r="J77" s="31">
        <v>0</v>
      </c>
      <c r="K77" s="56">
        <v>0</v>
      </c>
      <c r="L77" s="159" t="s">
        <v>1545</v>
      </c>
    </row>
    <row r="78" spans="3:15" x14ac:dyDescent="0.3">
      <c r="C78" s="36" t="s">
        <v>457</v>
      </c>
      <c r="D78" s="58">
        <v>325001</v>
      </c>
      <c r="E78" s="31" t="s">
        <v>256</v>
      </c>
      <c r="F78" s="31" t="s">
        <v>28</v>
      </c>
      <c r="G78" s="51" t="s">
        <v>347</v>
      </c>
      <c r="H78" s="161"/>
      <c r="I78" s="31">
        <v>0</v>
      </c>
      <c r="J78" s="31">
        <v>0</v>
      </c>
      <c r="K78" s="56">
        <v>0</v>
      </c>
      <c r="L78" s="159" t="s">
        <v>1546</v>
      </c>
    </row>
    <row r="79" spans="3:15" x14ac:dyDescent="0.3">
      <c r="C79" s="36" t="s">
        <v>458</v>
      </c>
      <c r="D79" s="58">
        <v>326001</v>
      </c>
      <c r="E79" s="31" t="s">
        <v>257</v>
      </c>
      <c r="F79" s="31" t="s">
        <v>29</v>
      </c>
      <c r="G79" s="51" t="s">
        <v>347</v>
      </c>
      <c r="H79" s="161"/>
      <c r="I79" s="31">
        <v>0</v>
      </c>
      <c r="J79" s="31">
        <v>0</v>
      </c>
      <c r="K79" s="56">
        <v>0</v>
      </c>
      <c r="L79" s="159" t="s">
        <v>1547</v>
      </c>
      <c r="N79" s="28"/>
      <c r="O79" s="28"/>
    </row>
    <row r="80" spans="3:15" x14ac:dyDescent="0.3">
      <c r="C80" s="36" t="s">
        <v>633</v>
      </c>
      <c r="D80" s="31">
        <v>332001</v>
      </c>
      <c r="E80" s="31" t="s">
        <v>258</v>
      </c>
      <c r="F80" s="31" t="s">
        <v>26</v>
      </c>
      <c r="G80" s="51" t="s">
        <v>347</v>
      </c>
      <c r="H80" s="161"/>
      <c r="I80" s="31">
        <v>0</v>
      </c>
      <c r="J80" s="31">
        <v>0</v>
      </c>
      <c r="K80" s="56">
        <v>0</v>
      </c>
      <c r="L80" s="159" t="s">
        <v>1543</v>
      </c>
    </row>
    <row r="81" spans="3:15" x14ac:dyDescent="0.3">
      <c r="C81" s="36" t="s">
        <v>459</v>
      </c>
      <c r="D81" s="31">
        <v>333001</v>
      </c>
      <c r="E81" s="31" t="s">
        <v>259</v>
      </c>
      <c r="F81" s="31" t="s">
        <v>25</v>
      </c>
      <c r="G81" s="51" t="s">
        <v>347</v>
      </c>
      <c r="H81" s="161"/>
      <c r="I81" s="31">
        <v>0</v>
      </c>
      <c r="J81" s="31">
        <v>0</v>
      </c>
      <c r="K81" s="56">
        <v>0</v>
      </c>
      <c r="L81" s="159" t="s">
        <v>1544</v>
      </c>
      <c r="N81" s="28"/>
      <c r="O81" s="28"/>
    </row>
    <row r="82" spans="3:15" x14ac:dyDescent="0.3">
      <c r="C82" s="36" t="s">
        <v>460</v>
      </c>
      <c r="D82" s="31">
        <v>334001</v>
      </c>
      <c r="E82" s="31" t="s">
        <v>260</v>
      </c>
      <c r="F82" s="31" t="s">
        <v>27</v>
      </c>
      <c r="G82" s="51" t="s">
        <v>347</v>
      </c>
      <c r="H82" s="161"/>
      <c r="I82" s="31">
        <v>0</v>
      </c>
      <c r="J82" s="31">
        <v>0</v>
      </c>
      <c r="K82" s="56">
        <v>0</v>
      </c>
      <c r="L82" s="159" t="s">
        <v>1545</v>
      </c>
      <c r="N82" s="28"/>
      <c r="O82" s="28"/>
    </row>
    <row r="83" spans="3:15" x14ac:dyDescent="0.3">
      <c r="C83" s="36" t="s">
        <v>461</v>
      </c>
      <c r="D83" s="31">
        <v>335001</v>
      </c>
      <c r="E83" s="31" t="s">
        <v>261</v>
      </c>
      <c r="F83" s="31" t="s">
        <v>28</v>
      </c>
      <c r="G83" s="51" t="s">
        <v>347</v>
      </c>
      <c r="H83" s="161"/>
      <c r="I83" s="31">
        <v>0</v>
      </c>
      <c r="J83" s="31">
        <v>0</v>
      </c>
      <c r="K83" s="56">
        <v>0</v>
      </c>
      <c r="L83" s="159" t="s">
        <v>1546</v>
      </c>
      <c r="N83" s="28"/>
      <c r="O83" s="28"/>
    </row>
    <row r="84" spans="3:15" x14ac:dyDescent="0.3">
      <c r="C84" s="36" t="s">
        <v>462</v>
      </c>
      <c r="D84" s="31">
        <v>336001</v>
      </c>
      <c r="E84" s="31" t="s">
        <v>262</v>
      </c>
      <c r="F84" s="31" t="s">
        <v>29</v>
      </c>
      <c r="G84" s="51" t="s">
        <v>347</v>
      </c>
      <c r="H84" s="161"/>
      <c r="I84" s="31">
        <v>0</v>
      </c>
      <c r="J84" s="31">
        <v>0</v>
      </c>
      <c r="K84" s="56">
        <v>0</v>
      </c>
      <c r="L84" s="159" t="s">
        <v>1547</v>
      </c>
      <c r="N84" s="28"/>
      <c r="O84" s="28"/>
    </row>
    <row r="85" spans="3:15" x14ac:dyDescent="0.3">
      <c r="C85" s="36" t="s">
        <v>634</v>
      </c>
      <c r="D85" s="31">
        <v>342001</v>
      </c>
      <c r="E85" s="31" t="s">
        <v>263</v>
      </c>
      <c r="F85" s="31" t="s">
        <v>26</v>
      </c>
      <c r="G85" s="51" t="s">
        <v>347</v>
      </c>
      <c r="H85" s="161"/>
      <c r="I85" s="31">
        <v>0</v>
      </c>
      <c r="J85" s="31">
        <v>0</v>
      </c>
      <c r="K85" s="56">
        <v>0</v>
      </c>
      <c r="L85" s="159" t="s">
        <v>1543</v>
      </c>
      <c r="N85" s="28"/>
      <c r="O85" s="28"/>
    </row>
    <row r="86" spans="3:15" x14ac:dyDescent="0.3">
      <c r="C86" s="36" t="s">
        <v>463</v>
      </c>
      <c r="D86" s="31">
        <v>343001</v>
      </c>
      <c r="E86" s="31" t="s">
        <v>264</v>
      </c>
      <c r="F86" s="31" t="s">
        <v>25</v>
      </c>
      <c r="G86" s="51" t="s">
        <v>347</v>
      </c>
      <c r="H86" s="161"/>
      <c r="I86" s="31">
        <v>0</v>
      </c>
      <c r="J86" s="31">
        <v>0</v>
      </c>
      <c r="K86" s="56">
        <v>0</v>
      </c>
      <c r="L86" s="159" t="s">
        <v>1544</v>
      </c>
      <c r="N86" s="28"/>
      <c r="O86" s="28"/>
    </row>
    <row r="87" spans="3:15" x14ac:dyDescent="0.3">
      <c r="C87" s="36" t="s">
        <v>464</v>
      </c>
      <c r="D87" s="31">
        <v>344001</v>
      </c>
      <c r="E87" s="31" t="s">
        <v>265</v>
      </c>
      <c r="F87" s="31" t="s">
        <v>27</v>
      </c>
      <c r="G87" s="51" t="s">
        <v>347</v>
      </c>
      <c r="H87" s="161"/>
      <c r="I87" s="31">
        <v>0</v>
      </c>
      <c r="J87" s="31">
        <v>0</v>
      </c>
      <c r="K87" s="56">
        <v>0</v>
      </c>
      <c r="L87" s="159" t="s">
        <v>1545</v>
      </c>
      <c r="N87" s="28"/>
      <c r="O87" s="28"/>
    </row>
    <row r="88" spans="3:15" x14ac:dyDescent="0.3">
      <c r="C88" s="36" t="s">
        <v>465</v>
      </c>
      <c r="D88" s="31">
        <v>345001</v>
      </c>
      <c r="E88" s="31" t="s">
        <v>266</v>
      </c>
      <c r="F88" s="31" t="s">
        <v>28</v>
      </c>
      <c r="G88" s="51" t="s">
        <v>347</v>
      </c>
      <c r="H88" s="161"/>
      <c r="I88" s="31">
        <v>0</v>
      </c>
      <c r="J88" s="31">
        <v>0</v>
      </c>
      <c r="K88" s="56">
        <v>0</v>
      </c>
      <c r="L88" s="159" t="s">
        <v>1546</v>
      </c>
      <c r="N88" s="28"/>
      <c r="O88" s="28"/>
    </row>
    <row r="89" spans="3:15" x14ac:dyDescent="0.3">
      <c r="C89" s="36" t="s">
        <v>466</v>
      </c>
      <c r="D89" s="31">
        <v>346001</v>
      </c>
      <c r="E89" s="31" t="s">
        <v>267</v>
      </c>
      <c r="F89" s="31" t="s">
        <v>29</v>
      </c>
      <c r="G89" s="51" t="s">
        <v>347</v>
      </c>
      <c r="H89" s="161"/>
      <c r="I89" s="31">
        <v>0</v>
      </c>
      <c r="J89" s="31">
        <v>0</v>
      </c>
      <c r="K89" s="56">
        <v>0</v>
      </c>
      <c r="L89" s="159" t="s">
        <v>1547</v>
      </c>
      <c r="N89" s="28"/>
      <c r="O89" s="28"/>
    </row>
    <row r="90" spans="3:15" x14ac:dyDescent="0.3">
      <c r="C90" s="36"/>
      <c r="D90" s="31"/>
      <c r="E90" s="31"/>
      <c r="F90" s="31"/>
      <c r="G90" s="51"/>
      <c r="H90" s="161"/>
      <c r="I90" s="31">
        <v>0</v>
      </c>
      <c r="J90" s="31">
        <v>0</v>
      </c>
      <c r="K90" s="56">
        <v>0</v>
      </c>
      <c r="N90" s="28"/>
      <c r="O90" s="28"/>
    </row>
    <row r="91" spans="3:15" x14ac:dyDescent="0.3">
      <c r="C91" s="36" t="s">
        <v>1434</v>
      </c>
      <c r="D91" s="31">
        <v>2101001</v>
      </c>
      <c r="E91" s="31" t="s">
        <v>1134</v>
      </c>
      <c r="F91" s="31" t="s">
        <v>26</v>
      </c>
      <c r="G91" s="51" t="s">
        <v>1177</v>
      </c>
      <c r="H91" s="161"/>
      <c r="I91" s="31">
        <v>0</v>
      </c>
      <c r="J91" s="31">
        <v>0</v>
      </c>
      <c r="K91" s="56">
        <v>0</v>
      </c>
      <c r="N91" s="28"/>
      <c r="O91" s="28"/>
    </row>
    <row r="92" spans="3:15" x14ac:dyDescent="0.3">
      <c r="C92" s="36" t="s">
        <v>1435</v>
      </c>
      <c r="D92" s="31">
        <v>2102001</v>
      </c>
      <c r="E92" s="31" t="s">
        <v>1134</v>
      </c>
      <c r="F92" s="31" t="s">
        <v>25</v>
      </c>
      <c r="G92" s="51" t="s">
        <v>1178</v>
      </c>
      <c r="H92" s="161"/>
      <c r="I92" s="31">
        <v>0</v>
      </c>
      <c r="J92" s="31">
        <v>0</v>
      </c>
      <c r="K92" s="56">
        <v>0</v>
      </c>
      <c r="N92" s="28"/>
      <c r="O92" s="28"/>
    </row>
    <row r="93" spans="3:15" x14ac:dyDescent="0.3">
      <c r="C93" s="36"/>
      <c r="D93" s="31"/>
      <c r="E93" s="31"/>
      <c r="F93" s="31"/>
      <c r="G93" s="51"/>
      <c r="H93" s="161"/>
      <c r="I93" s="31">
        <v>0</v>
      </c>
      <c r="J93" s="31">
        <v>0</v>
      </c>
      <c r="K93" s="56">
        <v>0</v>
      </c>
      <c r="N93" s="28"/>
      <c r="O93" s="28"/>
    </row>
    <row r="94" spans="3:15" x14ac:dyDescent="0.3">
      <c r="C94" s="36"/>
      <c r="D94" s="31"/>
      <c r="E94" s="31"/>
      <c r="F94" s="31"/>
      <c r="G94" s="51"/>
      <c r="H94" s="161"/>
      <c r="I94" s="31">
        <v>0</v>
      </c>
      <c r="J94" s="31">
        <v>0</v>
      </c>
      <c r="K94" s="56">
        <v>0</v>
      </c>
      <c r="N94" s="28"/>
      <c r="O94" s="28"/>
    </row>
    <row r="95" spans="3:15" x14ac:dyDescent="0.3">
      <c r="C95" s="36" t="s">
        <v>825</v>
      </c>
      <c r="D95" s="31">
        <v>4023011</v>
      </c>
      <c r="E95" s="31" t="s">
        <v>865</v>
      </c>
      <c r="F95" s="31" t="s">
        <v>25</v>
      </c>
      <c r="G95" s="51" t="s">
        <v>3417</v>
      </c>
      <c r="H95" s="161"/>
      <c r="I95" s="31">
        <v>3000</v>
      </c>
      <c r="J95" s="31">
        <v>0</v>
      </c>
      <c r="K95" s="56">
        <v>0</v>
      </c>
      <c r="L95" s="159" t="s">
        <v>390</v>
      </c>
      <c r="N95" s="28"/>
      <c r="O95" s="28"/>
    </row>
    <row r="96" spans="3:15" x14ac:dyDescent="0.3">
      <c r="C96" s="36" t="s">
        <v>826</v>
      </c>
      <c r="D96" s="31">
        <v>4024011</v>
      </c>
      <c r="E96" s="31" t="s">
        <v>866</v>
      </c>
      <c r="F96" s="31" t="s">
        <v>27</v>
      </c>
      <c r="G96" s="51" t="s">
        <v>3418</v>
      </c>
      <c r="H96" s="161"/>
      <c r="I96" s="31">
        <v>9000</v>
      </c>
      <c r="J96" s="31">
        <v>0</v>
      </c>
      <c r="K96" s="56">
        <v>0</v>
      </c>
      <c r="L96" s="159" t="s">
        <v>391</v>
      </c>
      <c r="N96" s="28"/>
      <c r="O96" s="28"/>
    </row>
    <row r="97" spans="3:15" x14ac:dyDescent="0.3">
      <c r="C97" s="36" t="s">
        <v>827</v>
      </c>
      <c r="D97" s="31">
        <v>4025011</v>
      </c>
      <c r="E97" s="31" t="s">
        <v>867</v>
      </c>
      <c r="F97" s="31" t="s">
        <v>28</v>
      </c>
      <c r="G97" s="51" t="s">
        <v>3419</v>
      </c>
      <c r="H97" s="161"/>
      <c r="I97" s="31">
        <v>22500</v>
      </c>
      <c r="J97" s="31">
        <v>0</v>
      </c>
      <c r="K97" s="56">
        <v>0</v>
      </c>
      <c r="L97" s="159" t="s">
        <v>392</v>
      </c>
      <c r="N97" s="28"/>
      <c r="O97" s="28"/>
    </row>
    <row r="98" spans="3:15" x14ac:dyDescent="0.3">
      <c r="C98" s="36" t="s">
        <v>828</v>
      </c>
      <c r="D98" s="31">
        <v>4026011</v>
      </c>
      <c r="E98" s="31" t="s">
        <v>868</v>
      </c>
      <c r="F98" s="31" t="s">
        <v>29</v>
      </c>
      <c r="G98" s="51" t="s">
        <v>3420</v>
      </c>
      <c r="H98" s="161"/>
      <c r="I98" s="31">
        <v>56250</v>
      </c>
      <c r="J98" s="31">
        <v>0</v>
      </c>
      <c r="K98" s="56">
        <v>0</v>
      </c>
      <c r="L98" s="159" t="s">
        <v>393</v>
      </c>
      <c r="N98" s="28"/>
      <c r="O98" s="28"/>
    </row>
    <row r="99" spans="3:15" x14ac:dyDescent="0.3">
      <c r="C99" s="36" t="s">
        <v>829</v>
      </c>
      <c r="D99" s="31">
        <v>4023021</v>
      </c>
      <c r="E99" s="31" t="s">
        <v>869</v>
      </c>
      <c r="F99" s="31" t="s">
        <v>25</v>
      </c>
      <c r="G99" s="51" t="s">
        <v>3421</v>
      </c>
      <c r="H99" s="161"/>
      <c r="I99" s="31">
        <v>0</v>
      </c>
      <c r="J99" s="31">
        <v>2100</v>
      </c>
      <c r="K99" s="56">
        <v>0</v>
      </c>
      <c r="L99" s="159" t="s">
        <v>1534</v>
      </c>
      <c r="N99" s="28"/>
      <c r="O99" s="28"/>
    </row>
    <row r="100" spans="3:15" x14ac:dyDescent="0.3">
      <c r="C100" s="36" t="s">
        <v>830</v>
      </c>
      <c r="D100" s="31">
        <v>4024021</v>
      </c>
      <c r="E100" s="31" t="s">
        <v>870</v>
      </c>
      <c r="F100" s="31" t="s">
        <v>27</v>
      </c>
      <c r="G100" s="51" t="s">
        <v>3422</v>
      </c>
      <c r="H100" s="161"/>
      <c r="I100" s="31">
        <v>0</v>
      </c>
      <c r="J100" s="31">
        <v>6300</v>
      </c>
      <c r="K100" s="56">
        <v>0</v>
      </c>
      <c r="L100" s="159" t="s">
        <v>1535</v>
      </c>
      <c r="N100" s="28"/>
      <c r="O100" s="28"/>
    </row>
    <row r="101" spans="3:15" x14ac:dyDescent="0.3">
      <c r="C101" s="36" t="s">
        <v>831</v>
      </c>
      <c r="D101" s="31">
        <v>4025021</v>
      </c>
      <c r="E101" s="31" t="s">
        <v>871</v>
      </c>
      <c r="F101" s="31" t="s">
        <v>28</v>
      </c>
      <c r="G101" s="51" t="s">
        <v>3423</v>
      </c>
      <c r="H101" s="161"/>
      <c r="I101" s="31">
        <v>0</v>
      </c>
      <c r="J101" s="31">
        <v>15750</v>
      </c>
      <c r="K101" s="56">
        <v>0</v>
      </c>
      <c r="L101" s="159" t="s">
        <v>1536</v>
      </c>
      <c r="N101" s="28"/>
      <c r="O101" s="28"/>
    </row>
    <row r="102" spans="3:15" x14ac:dyDescent="0.3">
      <c r="C102" s="36" t="s">
        <v>832</v>
      </c>
      <c r="D102" s="31">
        <v>4026021</v>
      </c>
      <c r="E102" s="31" t="s">
        <v>872</v>
      </c>
      <c r="F102" s="31" t="s">
        <v>29</v>
      </c>
      <c r="G102" s="51" t="s">
        <v>3424</v>
      </c>
      <c r="H102" s="161"/>
      <c r="I102" s="31">
        <v>0</v>
      </c>
      <c r="J102" s="31">
        <v>39375</v>
      </c>
      <c r="K102" s="56">
        <v>0</v>
      </c>
      <c r="L102" s="159" t="s">
        <v>1537</v>
      </c>
      <c r="N102" s="28"/>
      <c r="O102" s="28"/>
    </row>
    <row r="103" spans="3:15" x14ac:dyDescent="0.3">
      <c r="C103" s="36" t="s">
        <v>833</v>
      </c>
      <c r="D103" s="31">
        <v>4023022</v>
      </c>
      <c r="E103" s="31" t="s">
        <v>873</v>
      </c>
      <c r="F103" s="31" t="s">
        <v>25</v>
      </c>
      <c r="G103" s="51" t="s">
        <v>3425</v>
      </c>
      <c r="H103" s="161"/>
      <c r="I103" s="31">
        <v>0</v>
      </c>
      <c r="J103" s="31">
        <v>2100</v>
      </c>
      <c r="K103" s="56">
        <v>0</v>
      </c>
      <c r="L103" s="159" t="s">
        <v>1534</v>
      </c>
      <c r="N103" s="28"/>
      <c r="O103" s="28"/>
    </row>
    <row r="104" spans="3:15" x14ac:dyDescent="0.3">
      <c r="C104" s="36" t="s">
        <v>834</v>
      </c>
      <c r="D104" s="31">
        <v>4024022</v>
      </c>
      <c r="E104" s="31" t="s">
        <v>874</v>
      </c>
      <c r="F104" s="31" t="s">
        <v>27</v>
      </c>
      <c r="G104" s="51" t="s">
        <v>3426</v>
      </c>
      <c r="H104" s="161"/>
      <c r="I104" s="31">
        <v>0</v>
      </c>
      <c r="J104" s="31">
        <v>6300</v>
      </c>
      <c r="K104" s="56">
        <v>0</v>
      </c>
      <c r="L104" s="159" t="s">
        <v>1535</v>
      </c>
      <c r="N104" s="28"/>
      <c r="O104" s="28"/>
    </row>
    <row r="105" spans="3:15" x14ac:dyDescent="0.3">
      <c r="C105" s="36" t="s">
        <v>835</v>
      </c>
      <c r="D105" s="31">
        <v>4025022</v>
      </c>
      <c r="E105" s="31" t="s">
        <v>875</v>
      </c>
      <c r="F105" s="31" t="s">
        <v>28</v>
      </c>
      <c r="G105" s="51" t="s">
        <v>3427</v>
      </c>
      <c r="H105" s="161"/>
      <c r="I105" s="31">
        <v>0</v>
      </c>
      <c r="J105" s="31">
        <v>15750</v>
      </c>
      <c r="K105" s="56">
        <v>0</v>
      </c>
      <c r="L105" s="159" t="s">
        <v>1536</v>
      </c>
      <c r="N105" s="28"/>
      <c r="O105" s="28"/>
    </row>
    <row r="106" spans="3:15" x14ac:dyDescent="0.3">
      <c r="C106" s="36" t="s">
        <v>836</v>
      </c>
      <c r="D106" s="31">
        <v>4026022</v>
      </c>
      <c r="E106" s="31" t="s">
        <v>876</v>
      </c>
      <c r="F106" s="31" t="s">
        <v>29</v>
      </c>
      <c r="G106" s="51" t="s">
        <v>3428</v>
      </c>
      <c r="H106" s="161"/>
      <c r="I106" s="31">
        <v>0</v>
      </c>
      <c r="J106" s="31">
        <v>39375</v>
      </c>
      <c r="K106" s="56">
        <v>0</v>
      </c>
      <c r="L106" s="159" t="s">
        <v>1537</v>
      </c>
      <c r="N106" s="28"/>
      <c r="O106" s="28"/>
    </row>
    <row r="107" spans="3:15" x14ac:dyDescent="0.3">
      <c r="C107" s="36" t="s">
        <v>837</v>
      </c>
      <c r="D107" s="31">
        <v>4023023</v>
      </c>
      <c r="E107" s="31" t="s">
        <v>877</v>
      </c>
      <c r="F107" s="31" t="s">
        <v>25</v>
      </c>
      <c r="G107" s="51" t="s">
        <v>3429</v>
      </c>
      <c r="H107" s="161"/>
      <c r="I107" s="31">
        <v>0</v>
      </c>
      <c r="J107" s="31">
        <v>2100</v>
      </c>
      <c r="K107" s="56">
        <v>0</v>
      </c>
      <c r="L107" s="159" t="s">
        <v>1534</v>
      </c>
      <c r="N107" s="28"/>
      <c r="O107" s="28"/>
    </row>
    <row r="108" spans="3:15" x14ac:dyDescent="0.3">
      <c r="C108" s="36" t="s">
        <v>838</v>
      </c>
      <c r="D108" s="31">
        <v>4024023</v>
      </c>
      <c r="E108" s="31" t="s">
        <v>878</v>
      </c>
      <c r="F108" s="31" t="s">
        <v>27</v>
      </c>
      <c r="G108" s="51" t="s">
        <v>3430</v>
      </c>
      <c r="H108" s="161"/>
      <c r="I108" s="31">
        <v>0</v>
      </c>
      <c r="J108" s="31">
        <v>6300</v>
      </c>
      <c r="K108" s="56">
        <v>0</v>
      </c>
      <c r="L108" s="159" t="s">
        <v>1535</v>
      </c>
      <c r="N108" s="28"/>
      <c r="O108" s="28"/>
    </row>
    <row r="109" spans="3:15" x14ac:dyDescent="0.3">
      <c r="C109" s="36" t="s">
        <v>839</v>
      </c>
      <c r="D109" s="31">
        <v>4025023</v>
      </c>
      <c r="E109" s="31" t="s">
        <v>879</v>
      </c>
      <c r="F109" s="31" t="s">
        <v>28</v>
      </c>
      <c r="G109" s="51" t="s">
        <v>3431</v>
      </c>
      <c r="H109" s="161"/>
      <c r="I109" s="31">
        <v>0</v>
      </c>
      <c r="J109" s="31">
        <v>15750</v>
      </c>
      <c r="K109" s="56">
        <v>0</v>
      </c>
      <c r="L109" s="159" t="s">
        <v>1536</v>
      </c>
      <c r="N109" s="28"/>
      <c r="O109" s="28"/>
    </row>
    <row r="110" spans="3:15" x14ac:dyDescent="0.3">
      <c r="C110" s="36" t="s">
        <v>840</v>
      </c>
      <c r="D110" s="31">
        <v>4026023</v>
      </c>
      <c r="E110" s="31" t="s">
        <v>880</v>
      </c>
      <c r="F110" s="31" t="s">
        <v>29</v>
      </c>
      <c r="G110" s="51" t="s">
        <v>3432</v>
      </c>
      <c r="H110" s="161"/>
      <c r="I110" s="31">
        <v>0</v>
      </c>
      <c r="J110" s="31">
        <v>39375</v>
      </c>
      <c r="K110" s="56">
        <v>0</v>
      </c>
      <c r="L110" s="159" t="s">
        <v>1537</v>
      </c>
      <c r="N110" s="28"/>
      <c r="O110" s="28"/>
    </row>
    <row r="111" spans="3:15" x14ac:dyDescent="0.3">
      <c r="C111" s="36" t="s">
        <v>841</v>
      </c>
      <c r="D111" s="31">
        <v>4023024</v>
      </c>
      <c r="E111" s="31" t="s">
        <v>881</v>
      </c>
      <c r="F111" s="31" t="s">
        <v>25</v>
      </c>
      <c r="G111" s="51" t="s">
        <v>3433</v>
      </c>
      <c r="H111" s="161"/>
      <c r="I111" s="31">
        <v>0</v>
      </c>
      <c r="J111" s="31">
        <v>2100</v>
      </c>
      <c r="K111" s="56">
        <v>0</v>
      </c>
      <c r="L111" s="159" t="s">
        <v>1534</v>
      </c>
      <c r="N111" s="28"/>
      <c r="O111" s="28"/>
    </row>
    <row r="112" spans="3:15" x14ac:dyDescent="0.3">
      <c r="C112" s="36" t="s">
        <v>842</v>
      </c>
      <c r="D112" s="31">
        <v>4024024</v>
      </c>
      <c r="E112" s="31" t="s">
        <v>882</v>
      </c>
      <c r="F112" s="31" t="s">
        <v>27</v>
      </c>
      <c r="G112" s="51" t="s">
        <v>3434</v>
      </c>
      <c r="H112" s="161"/>
      <c r="I112" s="31">
        <v>0</v>
      </c>
      <c r="J112" s="31">
        <v>6300</v>
      </c>
      <c r="K112" s="56">
        <v>0</v>
      </c>
      <c r="L112" s="159" t="s">
        <v>1535</v>
      </c>
      <c r="N112" s="28"/>
      <c r="O112" s="28"/>
    </row>
    <row r="113" spans="3:15" x14ac:dyDescent="0.3">
      <c r="C113" s="36" t="s">
        <v>843</v>
      </c>
      <c r="D113" s="31">
        <v>4025024</v>
      </c>
      <c r="E113" s="31" t="s">
        <v>883</v>
      </c>
      <c r="F113" s="31" t="s">
        <v>28</v>
      </c>
      <c r="G113" s="51" t="s">
        <v>3435</v>
      </c>
      <c r="H113" s="161"/>
      <c r="I113" s="31">
        <v>0</v>
      </c>
      <c r="J113" s="31">
        <v>15750</v>
      </c>
      <c r="K113" s="56">
        <v>0</v>
      </c>
      <c r="L113" s="159" t="s">
        <v>1536</v>
      </c>
      <c r="N113" s="28"/>
      <c r="O113" s="28"/>
    </row>
    <row r="114" spans="3:15" x14ac:dyDescent="0.3">
      <c r="C114" s="36" t="s">
        <v>844</v>
      </c>
      <c r="D114" s="31">
        <v>4026024</v>
      </c>
      <c r="E114" s="31" t="s">
        <v>884</v>
      </c>
      <c r="F114" s="31" t="s">
        <v>29</v>
      </c>
      <c r="G114" s="51" t="s">
        <v>3436</v>
      </c>
      <c r="H114" s="161"/>
      <c r="I114" s="31">
        <v>0</v>
      </c>
      <c r="J114" s="31">
        <v>39375</v>
      </c>
      <c r="K114" s="56">
        <v>0</v>
      </c>
      <c r="L114" s="159" t="s">
        <v>1537</v>
      </c>
      <c r="N114" s="28"/>
      <c r="O114" s="28"/>
    </row>
    <row r="115" spans="3:15" x14ac:dyDescent="0.3">
      <c r="C115" s="36" t="s">
        <v>845</v>
      </c>
      <c r="D115" s="31">
        <v>4023031</v>
      </c>
      <c r="E115" s="31" t="s">
        <v>885</v>
      </c>
      <c r="F115" s="31" t="s">
        <v>25</v>
      </c>
      <c r="G115" s="51" t="s">
        <v>3437</v>
      </c>
      <c r="H115" s="161"/>
      <c r="I115" s="31">
        <v>0</v>
      </c>
      <c r="J115" s="31">
        <v>0</v>
      </c>
      <c r="K115" s="56">
        <v>0</v>
      </c>
      <c r="L115" s="159" t="s">
        <v>1544</v>
      </c>
      <c r="N115" s="28"/>
      <c r="O115" s="28"/>
    </row>
    <row r="116" spans="3:15" x14ac:dyDescent="0.3">
      <c r="C116" s="36" t="s">
        <v>846</v>
      </c>
      <c r="D116" s="31">
        <v>4024031</v>
      </c>
      <c r="E116" s="31" t="s">
        <v>886</v>
      </c>
      <c r="F116" s="31" t="s">
        <v>27</v>
      </c>
      <c r="G116" s="51" t="s">
        <v>3438</v>
      </c>
      <c r="H116" s="161"/>
      <c r="I116" s="31">
        <v>0</v>
      </c>
      <c r="J116" s="31">
        <v>0</v>
      </c>
      <c r="K116" s="56">
        <v>0</v>
      </c>
      <c r="L116" s="159" t="s">
        <v>1545</v>
      </c>
      <c r="N116" s="28"/>
      <c r="O116" s="28"/>
    </row>
    <row r="117" spans="3:15" x14ac:dyDescent="0.3">
      <c r="C117" s="36" t="s">
        <v>847</v>
      </c>
      <c r="D117" s="31">
        <v>4025031</v>
      </c>
      <c r="E117" s="31" t="s">
        <v>887</v>
      </c>
      <c r="F117" s="31" t="s">
        <v>28</v>
      </c>
      <c r="G117" s="51" t="s">
        <v>3439</v>
      </c>
      <c r="H117" s="161"/>
      <c r="I117" s="31">
        <v>0</v>
      </c>
      <c r="J117" s="31">
        <v>0</v>
      </c>
      <c r="K117" s="56">
        <v>0</v>
      </c>
      <c r="L117" s="159" t="s">
        <v>1546</v>
      </c>
      <c r="N117" s="28"/>
      <c r="O117" s="28"/>
    </row>
    <row r="118" spans="3:15" x14ac:dyDescent="0.3">
      <c r="C118" s="36" t="s">
        <v>848</v>
      </c>
      <c r="D118" s="31">
        <v>4026031</v>
      </c>
      <c r="E118" s="31" t="s">
        <v>888</v>
      </c>
      <c r="F118" s="31" t="s">
        <v>29</v>
      </c>
      <c r="G118" s="51" t="s">
        <v>3440</v>
      </c>
      <c r="H118" s="161"/>
      <c r="I118" s="31">
        <v>0</v>
      </c>
      <c r="J118" s="31">
        <v>0</v>
      </c>
      <c r="K118" s="56">
        <v>0</v>
      </c>
      <c r="L118" s="159" t="s">
        <v>1547</v>
      </c>
      <c r="N118" s="28"/>
      <c r="O118" s="28"/>
    </row>
    <row r="119" spans="3:15" x14ac:dyDescent="0.3">
      <c r="C119" s="36" t="s">
        <v>849</v>
      </c>
      <c r="D119" s="31">
        <v>4023032</v>
      </c>
      <c r="E119" s="31" t="s">
        <v>889</v>
      </c>
      <c r="F119" s="31" t="s">
        <v>25</v>
      </c>
      <c r="G119" s="51" t="s">
        <v>3441</v>
      </c>
      <c r="H119" s="161"/>
      <c r="I119" s="31">
        <v>0</v>
      </c>
      <c r="J119" s="31">
        <v>0</v>
      </c>
      <c r="K119" s="56">
        <v>0</v>
      </c>
      <c r="L119" s="159" t="s">
        <v>1544</v>
      </c>
      <c r="N119" s="28"/>
      <c r="O119" s="28"/>
    </row>
    <row r="120" spans="3:15" x14ac:dyDescent="0.3">
      <c r="C120" s="36" t="s">
        <v>850</v>
      </c>
      <c r="D120" s="31">
        <v>4024032</v>
      </c>
      <c r="E120" s="31" t="s">
        <v>890</v>
      </c>
      <c r="F120" s="31" t="s">
        <v>27</v>
      </c>
      <c r="G120" s="51" t="s">
        <v>3442</v>
      </c>
      <c r="H120" s="161"/>
      <c r="I120" s="31">
        <v>0</v>
      </c>
      <c r="J120" s="31">
        <v>0</v>
      </c>
      <c r="K120" s="56">
        <v>0</v>
      </c>
      <c r="L120" s="159" t="s">
        <v>1545</v>
      </c>
      <c r="N120" s="28"/>
      <c r="O120" s="28"/>
    </row>
    <row r="121" spans="3:15" x14ac:dyDescent="0.3">
      <c r="C121" s="36" t="s">
        <v>851</v>
      </c>
      <c r="D121" s="31">
        <v>4025032</v>
      </c>
      <c r="E121" s="31" t="s">
        <v>891</v>
      </c>
      <c r="F121" s="31" t="s">
        <v>28</v>
      </c>
      <c r="G121" s="51" t="s">
        <v>3443</v>
      </c>
      <c r="H121" s="161"/>
      <c r="I121" s="31">
        <v>0</v>
      </c>
      <c r="J121" s="31">
        <v>0</v>
      </c>
      <c r="K121" s="56">
        <v>0</v>
      </c>
      <c r="L121" s="159" t="s">
        <v>1546</v>
      </c>
      <c r="N121" s="28"/>
      <c r="O121" s="28"/>
    </row>
    <row r="122" spans="3:15" x14ac:dyDescent="0.3">
      <c r="C122" s="36" t="s">
        <v>852</v>
      </c>
      <c r="D122" s="31">
        <v>4026032</v>
      </c>
      <c r="E122" s="31" t="s">
        <v>892</v>
      </c>
      <c r="F122" s="31" t="s">
        <v>29</v>
      </c>
      <c r="G122" s="51" t="s">
        <v>3444</v>
      </c>
      <c r="H122" s="161"/>
      <c r="I122" s="31">
        <v>0</v>
      </c>
      <c r="J122" s="31">
        <v>0</v>
      </c>
      <c r="K122" s="56">
        <v>0</v>
      </c>
      <c r="L122" s="159" t="s">
        <v>1547</v>
      </c>
      <c r="N122" s="28"/>
      <c r="O122" s="28"/>
    </row>
    <row r="123" spans="3:15" x14ac:dyDescent="0.3">
      <c r="C123" s="36" t="s">
        <v>853</v>
      </c>
      <c r="D123" s="31">
        <v>4023033</v>
      </c>
      <c r="E123" s="31" t="s">
        <v>893</v>
      </c>
      <c r="F123" s="31" t="s">
        <v>25</v>
      </c>
      <c r="G123" s="51" t="s">
        <v>3445</v>
      </c>
      <c r="H123" s="161"/>
      <c r="I123" s="31">
        <v>0</v>
      </c>
      <c r="J123" s="31">
        <v>0</v>
      </c>
      <c r="K123" s="56">
        <v>0</v>
      </c>
      <c r="L123" s="159" t="s">
        <v>1544</v>
      </c>
      <c r="N123" s="28"/>
      <c r="O123" s="28"/>
    </row>
    <row r="124" spans="3:15" x14ac:dyDescent="0.3">
      <c r="C124" s="36" t="s">
        <v>854</v>
      </c>
      <c r="D124" s="31">
        <v>4024033</v>
      </c>
      <c r="E124" s="31" t="s">
        <v>894</v>
      </c>
      <c r="F124" s="31" t="s">
        <v>27</v>
      </c>
      <c r="G124" s="51" t="s">
        <v>3446</v>
      </c>
      <c r="H124" s="161"/>
      <c r="I124" s="31">
        <v>0</v>
      </c>
      <c r="J124" s="31">
        <v>0</v>
      </c>
      <c r="K124" s="56">
        <v>0</v>
      </c>
      <c r="L124" s="159" t="s">
        <v>1545</v>
      </c>
      <c r="N124" s="28"/>
      <c r="O124" s="28"/>
    </row>
    <row r="125" spans="3:15" x14ac:dyDescent="0.3">
      <c r="C125" s="36" t="s">
        <v>855</v>
      </c>
      <c r="D125" s="31">
        <v>4025033</v>
      </c>
      <c r="E125" s="31" t="s">
        <v>895</v>
      </c>
      <c r="F125" s="31" t="s">
        <v>28</v>
      </c>
      <c r="G125" s="51" t="s">
        <v>3447</v>
      </c>
      <c r="H125" s="161"/>
      <c r="I125" s="31">
        <v>0</v>
      </c>
      <c r="J125" s="31">
        <v>0</v>
      </c>
      <c r="K125" s="56">
        <v>0</v>
      </c>
      <c r="L125" s="159" t="s">
        <v>1546</v>
      </c>
      <c r="N125" s="28"/>
      <c r="O125" s="28"/>
    </row>
    <row r="126" spans="3:15" x14ac:dyDescent="0.3">
      <c r="C126" s="36" t="s">
        <v>856</v>
      </c>
      <c r="D126" s="31">
        <v>4026033</v>
      </c>
      <c r="E126" s="31" t="s">
        <v>896</v>
      </c>
      <c r="F126" s="31" t="s">
        <v>29</v>
      </c>
      <c r="G126" s="51" t="s">
        <v>3448</v>
      </c>
      <c r="H126" s="161"/>
      <c r="I126" s="31">
        <v>0</v>
      </c>
      <c r="J126" s="31">
        <v>0</v>
      </c>
      <c r="K126" s="56">
        <v>0</v>
      </c>
      <c r="L126" s="159" t="s">
        <v>1547</v>
      </c>
      <c r="N126" s="28"/>
      <c r="O126" s="28"/>
    </row>
    <row r="127" spans="3:15" x14ac:dyDescent="0.3">
      <c r="C127" s="36" t="s">
        <v>857</v>
      </c>
      <c r="D127" s="31">
        <v>4023034</v>
      </c>
      <c r="E127" s="31" t="s">
        <v>897</v>
      </c>
      <c r="F127" s="31" t="s">
        <v>25</v>
      </c>
      <c r="G127" s="51" t="s">
        <v>3449</v>
      </c>
      <c r="H127" s="161"/>
      <c r="I127" s="31">
        <v>0</v>
      </c>
      <c r="J127" s="31">
        <v>0</v>
      </c>
      <c r="K127" s="56">
        <v>0</v>
      </c>
      <c r="L127" s="159" t="s">
        <v>1544</v>
      </c>
      <c r="N127" s="28"/>
      <c r="O127" s="28"/>
    </row>
    <row r="128" spans="3:15" x14ac:dyDescent="0.3">
      <c r="C128" s="36" t="s">
        <v>858</v>
      </c>
      <c r="D128" s="31">
        <v>4024034</v>
      </c>
      <c r="E128" s="31" t="s">
        <v>898</v>
      </c>
      <c r="F128" s="31" t="s">
        <v>27</v>
      </c>
      <c r="G128" s="51" t="s">
        <v>3450</v>
      </c>
      <c r="H128" s="161"/>
      <c r="I128" s="31">
        <v>0</v>
      </c>
      <c r="J128" s="31">
        <v>0</v>
      </c>
      <c r="K128" s="56">
        <v>0</v>
      </c>
      <c r="L128" s="159" t="s">
        <v>1545</v>
      </c>
      <c r="N128" s="28"/>
      <c r="O128" s="28"/>
    </row>
    <row r="129" spans="3:15" x14ac:dyDescent="0.3">
      <c r="C129" s="36" t="s">
        <v>859</v>
      </c>
      <c r="D129" s="31">
        <v>4025034</v>
      </c>
      <c r="E129" s="31" t="s">
        <v>899</v>
      </c>
      <c r="F129" s="31" t="s">
        <v>28</v>
      </c>
      <c r="G129" s="51" t="s">
        <v>3451</v>
      </c>
      <c r="H129" s="161"/>
      <c r="I129" s="31">
        <v>0</v>
      </c>
      <c r="J129" s="31">
        <v>0</v>
      </c>
      <c r="K129" s="56">
        <v>0</v>
      </c>
      <c r="L129" s="159" t="s">
        <v>1546</v>
      </c>
      <c r="N129" s="28"/>
      <c r="O129" s="28"/>
    </row>
    <row r="130" spans="3:15" x14ac:dyDescent="0.3">
      <c r="C130" s="36" t="s">
        <v>860</v>
      </c>
      <c r="D130" s="31">
        <v>4026034</v>
      </c>
      <c r="E130" s="31" t="s">
        <v>900</v>
      </c>
      <c r="F130" s="31" t="s">
        <v>29</v>
      </c>
      <c r="G130" s="51" t="s">
        <v>3452</v>
      </c>
      <c r="H130" s="161"/>
      <c r="I130" s="31">
        <v>0</v>
      </c>
      <c r="J130" s="31">
        <v>0</v>
      </c>
      <c r="K130" s="56">
        <v>0</v>
      </c>
      <c r="L130" s="159" t="s">
        <v>1547</v>
      </c>
      <c r="N130" s="28"/>
      <c r="O130" s="28"/>
    </row>
    <row r="131" spans="3:15" x14ac:dyDescent="0.3">
      <c r="C131" s="36" t="s">
        <v>861</v>
      </c>
      <c r="D131" s="58">
        <v>4023035</v>
      </c>
      <c r="E131" s="31" t="s">
        <v>901</v>
      </c>
      <c r="F131" s="31" t="s">
        <v>25</v>
      </c>
      <c r="G131" s="51" t="s">
        <v>3453</v>
      </c>
      <c r="H131" s="161"/>
      <c r="I131" s="31">
        <v>0</v>
      </c>
      <c r="J131" s="31">
        <v>0</v>
      </c>
      <c r="K131" s="56">
        <v>0</v>
      </c>
      <c r="L131" s="159" t="s">
        <v>1544</v>
      </c>
      <c r="N131" s="28"/>
      <c r="O131" s="28"/>
    </row>
    <row r="132" spans="3:15" x14ac:dyDescent="0.3">
      <c r="C132" s="36" t="s">
        <v>862</v>
      </c>
      <c r="D132" s="58">
        <v>4024035</v>
      </c>
      <c r="E132" s="31" t="s">
        <v>902</v>
      </c>
      <c r="F132" s="31" t="s">
        <v>27</v>
      </c>
      <c r="G132" s="51" t="s">
        <v>3454</v>
      </c>
      <c r="H132" s="161"/>
      <c r="I132" s="31">
        <v>0</v>
      </c>
      <c r="J132" s="31">
        <v>0</v>
      </c>
      <c r="K132" s="56">
        <v>0</v>
      </c>
      <c r="L132" s="159" t="s">
        <v>1545</v>
      </c>
      <c r="N132" s="28"/>
      <c r="O132" s="28"/>
    </row>
    <row r="133" spans="3:15" x14ac:dyDescent="0.3">
      <c r="C133" s="36" t="s">
        <v>863</v>
      </c>
      <c r="D133" s="58">
        <v>4025035</v>
      </c>
      <c r="E133" s="31" t="s">
        <v>903</v>
      </c>
      <c r="F133" s="31" t="s">
        <v>28</v>
      </c>
      <c r="G133" s="51" t="s">
        <v>3455</v>
      </c>
      <c r="H133" s="161"/>
      <c r="I133" s="31">
        <v>0</v>
      </c>
      <c r="J133" s="31">
        <v>0</v>
      </c>
      <c r="K133" s="56">
        <v>0</v>
      </c>
      <c r="L133" s="159" t="s">
        <v>1546</v>
      </c>
      <c r="N133" s="28"/>
      <c r="O133" s="28"/>
    </row>
    <row r="134" spans="3:15" x14ac:dyDescent="0.3">
      <c r="C134" s="36" t="s">
        <v>864</v>
      </c>
      <c r="D134" s="58">
        <v>4026035</v>
      </c>
      <c r="E134" s="31" t="s">
        <v>904</v>
      </c>
      <c r="F134" s="31" t="s">
        <v>29</v>
      </c>
      <c r="G134" s="51" t="s">
        <v>3456</v>
      </c>
      <c r="H134" s="161"/>
      <c r="I134" s="31">
        <v>0</v>
      </c>
      <c r="J134" s="31">
        <v>0</v>
      </c>
      <c r="K134" s="56">
        <v>0</v>
      </c>
      <c r="L134" s="159" t="s">
        <v>1547</v>
      </c>
      <c r="N134" s="28"/>
      <c r="O134" s="28"/>
    </row>
    <row r="135" spans="3:15" x14ac:dyDescent="0.3">
      <c r="C135" s="36"/>
      <c r="D135" s="31"/>
      <c r="E135" s="31"/>
      <c r="F135" s="31"/>
      <c r="G135" s="51"/>
      <c r="H135" s="161"/>
      <c r="I135" s="31">
        <v>0</v>
      </c>
      <c r="J135" s="31">
        <v>0</v>
      </c>
      <c r="K135" s="56">
        <v>0</v>
      </c>
    </row>
    <row r="136" spans="3:15" x14ac:dyDescent="0.3">
      <c r="C136" s="36" t="s">
        <v>1731</v>
      </c>
      <c r="D136" s="31">
        <v>3000001</v>
      </c>
      <c r="E136" s="31" t="s">
        <v>211</v>
      </c>
      <c r="F136" s="31" t="s">
        <v>26</v>
      </c>
      <c r="G136" s="51" t="s">
        <v>3457</v>
      </c>
      <c r="H136" s="161"/>
      <c r="I136" s="31">
        <v>0</v>
      </c>
      <c r="J136" s="31">
        <v>0</v>
      </c>
      <c r="K136" s="56">
        <v>0</v>
      </c>
      <c r="N136" s="28"/>
      <c r="O136" s="28"/>
    </row>
    <row r="137" spans="3:15" x14ac:dyDescent="0.3">
      <c r="C137" s="36" t="s">
        <v>935</v>
      </c>
      <c r="D137" s="31">
        <v>3000002</v>
      </c>
      <c r="E137" s="31" t="s">
        <v>502</v>
      </c>
      <c r="F137" s="31" t="s">
        <v>26</v>
      </c>
      <c r="G137" s="51" t="s">
        <v>2439</v>
      </c>
      <c r="H137" s="161"/>
      <c r="I137" s="31">
        <v>0</v>
      </c>
      <c r="J137" s="31">
        <v>0</v>
      </c>
      <c r="K137" s="56">
        <v>0</v>
      </c>
      <c r="N137" s="28"/>
      <c r="O137" s="28"/>
    </row>
    <row r="138" spans="3:15" x14ac:dyDescent="0.3">
      <c r="C138" s="36" t="s">
        <v>936</v>
      </c>
      <c r="D138" s="31">
        <v>3000003</v>
      </c>
      <c r="E138" s="31" t="s">
        <v>503</v>
      </c>
      <c r="F138" s="31" t="s">
        <v>26</v>
      </c>
      <c r="G138" s="51" t="s">
        <v>2440</v>
      </c>
      <c r="H138" s="161"/>
      <c r="I138" s="31">
        <v>0</v>
      </c>
      <c r="J138" s="31">
        <v>0</v>
      </c>
      <c r="K138" s="56">
        <v>0</v>
      </c>
      <c r="N138" s="28"/>
      <c r="O138" s="28"/>
    </row>
    <row r="139" spans="3:15" x14ac:dyDescent="0.3">
      <c r="C139" s="36" t="s">
        <v>939</v>
      </c>
      <c r="D139" s="31">
        <v>3000004</v>
      </c>
      <c r="E139" s="31" t="s">
        <v>504</v>
      </c>
      <c r="F139" s="31" t="s">
        <v>26</v>
      </c>
      <c r="G139" s="51" t="s">
        <v>2441</v>
      </c>
      <c r="H139" s="161"/>
      <c r="I139" s="31">
        <v>0</v>
      </c>
      <c r="J139" s="31">
        <v>0</v>
      </c>
      <c r="K139" s="56">
        <v>0</v>
      </c>
      <c r="N139" s="28"/>
      <c r="O139" s="28"/>
    </row>
    <row r="140" spans="3:15" x14ac:dyDescent="0.3">
      <c r="C140" s="36"/>
      <c r="D140" s="31"/>
      <c r="E140" s="31"/>
      <c r="F140" s="31"/>
      <c r="G140" s="51"/>
      <c r="H140" s="161"/>
      <c r="I140" s="31">
        <v>0</v>
      </c>
      <c r="J140" s="31">
        <v>0</v>
      </c>
      <c r="K140" s="56">
        <v>0</v>
      </c>
      <c r="N140" s="28"/>
      <c r="O140" s="28"/>
    </row>
    <row r="141" spans="3:15" x14ac:dyDescent="0.3">
      <c r="C141" s="36" t="s">
        <v>1725</v>
      </c>
      <c r="D141" s="31">
        <v>3002211</v>
      </c>
      <c r="E141" s="31" t="s">
        <v>1413</v>
      </c>
      <c r="F141" s="31" t="s">
        <v>26</v>
      </c>
      <c r="G141" s="51" t="s">
        <v>3458</v>
      </c>
      <c r="H141" s="161"/>
      <c r="I141" s="31">
        <v>0</v>
      </c>
      <c r="J141" s="31">
        <v>0</v>
      </c>
      <c r="K141" s="56">
        <v>0</v>
      </c>
      <c r="N141" s="28"/>
      <c r="O141" s="28"/>
    </row>
    <row r="142" spans="3:15" x14ac:dyDescent="0.3">
      <c r="C142" s="36" t="s">
        <v>926</v>
      </c>
      <c r="D142" s="31">
        <v>3002212</v>
      </c>
      <c r="E142" s="31" t="s">
        <v>1414</v>
      </c>
      <c r="F142" s="31" t="s">
        <v>27</v>
      </c>
      <c r="G142" s="51" t="s">
        <v>3458</v>
      </c>
      <c r="H142" s="161"/>
      <c r="I142" s="31">
        <v>0</v>
      </c>
      <c r="J142" s="31">
        <v>0</v>
      </c>
      <c r="K142" s="56">
        <v>0</v>
      </c>
      <c r="N142" s="28"/>
      <c r="O142" s="28"/>
    </row>
    <row r="143" spans="3:15" x14ac:dyDescent="0.3">
      <c r="C143" s="36" t="s">
        <v>927</v>
      </c>
      <c r="D143" s="31">
        <v>3002213</v>
      </c>
      <c r="E143" s="31" t="s">
        <v>1415</v>
      </c>
      <c r="F143" s="31" t="s">
        <v>29</v>
      </c>
      <c r="G143" s="51" t="s">
        <v>3458</v>
      </c>
      <c r="H143" s="161"/>
      <c r="I143" s="31">
        <v>0</v>
      </c>
      <c r="J143" s="31">
        <v>0</v>
      </c>
      <c r="K143" s="56">
        <v>0</v>
      </c>
      <c r="N143" s="28"/>
      <c r="O143" s="28"/>
    </row>
    <row r="144" spans="3:15" x14ac:dyDescent="0.3">
      <c r="C144" s="36" t="s">
        <v>1727</v>
      </c>
      <c r="D144" s="31">
        <v>3002221</v>
      </c>
      <c r="E144" s="31" t="s">
        <v>1416</v>
      </c>
      <c r="F144" s="31" t="s">
        <v>26</v>
      </c>
      <c r="G144" s="51" t="s">
        <v>3459</v>
      </c>
      <c r="H144" s="161"/>
      <c r="I144" s="31">
        <v>0</v>
      </c>
      <c r="J144" s="31">
        <v>0</v>
      </c>
      <c r="K144" s="56">
        <v>0</v>
      </c>
      <c r="N144" s="28"/>
      <c r="O144" s="28"/>
    </row>
    <row r="145" spans="3:15" x14ac:dyDescent="0.3">
      <c r="C145" s="36" t="s">
        <v>928</v>
      </c>
      <c r="D145" s="31">
        <v>3002222</v>
      </c>
      <c r="E145" s="31" t="s">
        <v>1417</v>
      </c>
      <c r="F145" s="31" t="s">
        <v>27</v>
      </c>
      <c r="G145" s="51" t="s">
        <v>3459</v>
      </c>
      <c r="H145" s="161"/>
      <c r="I145" s="31">
        <v>0</v>
      </c>
      <c r="J145" s="31">
        <v>0</v>
      </c>
      <c r="K145" s="56">
        <v>0</v>
      </c>
      <c r="N145" s="28"/>
      <c r="O145" s="28"/>
    </row>
    <row r="146" spans="3:15" x14ac:dyDescent="0.3">
      <c r="C146" s="36" t="s">
        <v>929</v>
      </c>
      <c r="D146" s="31">
        <v>3002223</v>
      </c>
      <c r="E146" s="31" t="s">
        <v>1418</v>
      </c>
      <c r="F146" s="31" t="s">
        <v>29</v>
      </c>
      <c r="G146" s="51" t="s">
        <v>3459</v>
      </c>
      <c r="H146" s="161"/>
      <c r="I146" s="31">
        <v>0</v>
      </c>
      <c r="J146" s="31">
        <v>0</v>
      </c>
      <c r="K146" s="56">
        <v>0</v>
      </c>
      <c r="N146" s="28"/>
      <c r="O146" s="28"/>
    </row>
    <row r="147" spans="3:15" x14ac:dyDescent="0.3">
      <c r="C147" s="36" t="s">
        <v>1729</v>
      </c>
      <c r="D147" s="31">
        <v>3002231</v>
      </c>
      <c r="E147" s="31" t="s">
        <v>1419</v>
      </c>
      <c r="F147" s="31" t="s">
        <v>26</v>
      </c>
      <c r="G147" s="51" t="s">
        <v>3460</v>
      </c>
      <c r="H147" s="161"/>
      <c r="I147" s="31">
        <v>0</v>
      </c>
      <c r="J147" s="31">
        <v>0</v>
      </c>
      <c r="K147" s="56">
        <v>0</v>
      </c>
      <c r="N147" s="28"/>
      <c r="O147" s="28"/>
    </row>
    <row r="148" spans="3:15" x14ac:dyDescent="0.3">
      <c r="C148" s="36" t="s">
        <v>930</v>
      </c>
      <c r="D148" s="31">
        <v>3002232</v>
      </c>
      <c r="E148" s="31" t="s">
        <v>1420</v>
      </c>
      <c r="F148" s="31" t="s">
        <v>27</v>
      </c>
      <c r="G148" s="51" t="s">
        <v>3460</v>
      </c>
      <c r="H148" s="161"/>
      <c r="I148" s="31">
        <v>0</v>
      </c>
      <c r="J148" s="31">
        <v>0</v>
      </c>
      <c r="K148" s="56">
        <v>0</v>
      </c>
      <c r="N148" s="28"/>
      <c r="O148" s="28"/>
    </row>
    <row r="149" spans="3:15" x14ac:dyDescent="0.3">
      <c r="C149" s="36" t="s">
        <v>931</v>
      </c>
      <c r="D149" s="31">
        <v>3002233</v>
      </c>
      <c r="E149" s="31" t="s">
        <v>1421</v>
      </c>
      <c r="F149" s="31" t="s">
        <v>29</v>
      </c>
      <c r="G149" s="51" t="s">
        <v>3460</v>
      </c>
      <c r="H149" s="161"/>
      <c r="I149" s="31">
        <v>0</v>
      </c>
      <c r="J149" s="31">
        <v>0</v>
      </c>
      <c r="K149" s="56">
        <v>0</v>
      </c>
      <c r="N149" s="28"/>
      <c r="O149" s="28"/>
    </row>
    <row r="150" spans="3:15" x14ac:dyDescent="0.3">
      <c r="C150" s="36"/>
      <c r="D150" s="31"/>
      <c r="E150" s="31"/>
      <c r="F150" s="31"/>
      <c r="G150" s="51"/>
      <c r="H150" s="161"/>
      <c r="I150" s="31">
        <v>0</v>
      </c>
      <c r="J150" s="31">
        <v>0</v>
      </c>
      <c r="K150" s="56">
        <v>0</v>
      </c>
      <c r="N150" s="28"/>
      <c r="O150" s="28"/>
    </row>
    <row r="151" spans="3:15" x14ac:dyDescent="0.3">
      <c r="C151" s="36" t="s">
        <v>1983</v>
      </c>
      <c r="D151" s="31">
        <v>3111001</v>
      </c>
      <c r="E151" s="31" t="s">
        <v>32</v>
      </c>
      <c r="F151" s="31" t="s">
        <v>26</v>
      </c>
      <c r="G151" s="51" t="s">
        <v>327</v>
      </c>
      <c r="H151" s="161"/>
      <c r="I151" s="31">
        <v>0</v>
      </c>
      <c r="J151" s="31">
        <v>0</v>
      </c>
      <c r="K151" s="56">
        <v>0</v>
      </c>
      <c r="N151" s="28"/>
      <c r="O151" s="28"/>
    </row>
    <row r="152" spans="3:15" x14ac:dyDescent="0.3">
      <c r="C152" s="36"/>
      <c r="D152" s="31"/>
      <c r="E152" s="31"/>
      <c r="F152" s="31"/>
      <c r="G152" s="51"/>
      <c r="H152" s="161"/>
      <c r="I152" s="31">
        <v>0</v>
      </c>
      <c r="J152" s="31">
        <v>0</v>
      </c>
      <c r="K152" s="56">
        <v>0</v>
      </c>
      <c r="N152" s="28"/>
      <c r="O152" s="28"/>
    </row>
    <row r="153" spans="3:15" x14ac:dyDescent="0.3">
      <c r="C153" s="36" t="s">
        <v>446</v>
      </c>
      <c r="D153" s="31">
        <v>4002001</v>
      </c>
      <c r="E153" s="31" t="s">
        <v>328</v>
      </c>
      <c r="F153" s="31" t="s">
        <v>26</v>
      </c>
      <c r="G153" s="51" t="s">
        <v>3461</v>
      </c>
      <c r="H153" s="161"/>
      <c r="I153" s="31">
        <v>1000</v>
      </c>
      <c r="J153" s="31">
        <v>0</v>
      </c>
      <c r="K153" s="56">
        <v>0</v>
      </c>
      <c r="L153" s="159" t="s">
        <v>389</v>
      </c>
      <c r="N153" s="28"/>
      <c r="O153" s="28"/>
    </row>
    <row r="154" spans="3:15" x14ac:dyDescent="0.3">
      <c r="C154" s="36" t="s">
        <v>416</v>
      </c>
      <c r="D154" s="31">
        <v>4003001</v>
      </c>
      <c r="E154" s="31" t="s">
        <v>329</v>
      </c>
      <c r="F154" s="31" t="s">
        <v>25</v>
      </c>
      <c r="G154" s="51" t="s">
        <v>3462</v>
      </c>
      <c r="H154" s="161"/>
      <c r="I154" s="31">
        <v>3000</v>
      </c>
      <c r="J154" s="31">
        <v>0</v>
      </c>
      <c r="K154" s="56">
        <v>0</v>
      </c>
      <c r="L154" s="159" t="s">
        <v>390</v>
      </c>
      <c r="N154" s="28"/>
      <c r="O154" s="28"/>
    </row>
    <row r="155" spans="3:15" x14ac:dyDescent="0.3">
      <c r="C155" s="36" t="s">
        <v>417</v>
      </c>
      <c r="D155" s="31">
        <v>4004001</v>
      </c>
      <c r="E155" s="31" t="s">
        <v>330</v>
      </c>
      <c r="F155" s="31" t="s">
        <v>27</v>
      </c>
      <c r="G155" s="51" t="s">
        <v>3463</v>
      </c>
      <c r="H155" s="161"/>
      <c r="I155" s="31">
        <v>9000</v>
      </c>
      <c r="J155" s="31">
        <v>0</v>
      </c>
      <c r="K155" s="56">
        <v>0</v>
      </c>
      <c r="L155" s="159" t="s">
        <v>391</v>
      </c>
      <c r="N155" s="28"/>
      <c r="O155" s="28"/>
    </row>
    <row r="156" spans="3:15" x14ac:dyDescent="0.3">
      <c r="C156" s="36" t="s">
        <v>418</v>
      </c>
      <c r="D156" s="31">
        <v>4005001</v>
      </c>
      <c r="E156" s="31" t="s">
        <v>331</v>
      </c>
      <c r="F156" s="31" t="s">
        <v>28</v>
      </c>
      <c r="G156" s="51" t="s">
        <v>3464</v>
      </c>
      <c r="H156" s="161"/>
      <c r="I156" s="31">
        <v>22500</v>
      </c>
      <c r="J156" s="31">
        <v>0</v>
      </c>
      <c r="K156" s="56">
        <v>0</v>
      </c>
      <c r="L156" s="159" t="s">
        <v>392</v>
      </c>
      <c r="N156" s="28"/>
      <c r="O156" s="28"/>
    </row>
    <row r="157" spans="3:15" x14ac:dyDescent="0.3">
      <c r="C157" s="36" t="s">
        <v>419</v>
      </c>
      <c r="D157" s="31">
        <v>4006001</v>
      </c>
      <c r="E157" s="31" t="s">
        <v>332</v>
      </c>
      <c r="F157" s="31" t="s">
        <v>29</v>
      </c>
      <c r="G157" s="51" t="s">
        <v>3465</v>
      </c>
      <c r="H157" s="161"/>
      <c r="I157" s="31">
        <v>56250</v>
      </c>
      <c r="J157" s="31">
        <v>0</v>
      </c>
      <c r="K157" s="56">
        <v>0</v>
      </c>
      <c r="L157" s="159" t="s">
        <v>393</v>
      </c>
      <c r="N157" s="28"/>
      <c r="O157" s="28"/>
    </row>
    <row r="158" spans="3:15" x14ac:dyDescent="0.3">
      <c r="C158" s="36" t="s">
        <v>444</v>
      </c>
      <c r="D158" s="31">
        <v>4002002</v>
      </c>
      <c r="E158" s="31" t="s">
        <v>333</v>
      </c>
      <c r="F158" s="31" t="s">
        <v>26</v>
      </c>
      <c r="G158" s="51" t="s">
        <v>3466</v>
      </c>
      <c r="H158" s="161"/>
      <c r="I158" s="31">
        <v>0</v>
      </c>
      <c r="J158" s="31">
        <v>700</v>
      </c>
      <c r="K158" s="56">
        <v>0</v>
      </c>
      <c r="L158" s="159" t="s">
        <v>1533</v>
      </c>
      <c r="N158" s="28"/>
      <c r="O158" s="28"/>
    </row>
    <row r="159" spans="3:15" x14ac:dyDescent="0.3">
      <c r="C159" s="36" t="s">
        <v>420</v>
      </c>
      <c r="D159" s="31">
        <v>4003002</v>
      </c>
      <c r="E159" s="31" t="s">
        <v>334</v>
      </c>
      <c r="F159" s="31" t="s">
        <v>25</v>
      </c>
      <c r="G159" s="51" t="s">
        <v>3467</v>
      </c>
      <c r="H159" s="161"/>
      <c r="I159" s="31">
        <v>0</v>
      </c>
      <c r="J159" s="31">
        <v>2100</v>
      </c>
      <c r="K159" s="56">
        <v>0</v>
      </c>
      <c r="L159" s="159" t="s">
        <v>1534</v>
      </c>
      <c r="N159" s="28"/>
      <c r="O159" s="28"/>
    </row>
    <row r="160" spans="3:15" x14ac:dyDescent="0.3">
      <c r="C160" s="36" t="s">
        <v>421</v>
      </c>
      <c r="D160" s="31">
        <v>4004002</v>
      </c>
      <c r="E160" s="31" t="s">
        <v>335</v>
      </c>
      <c r="F160" s="31" t="s">
        <v>27</v>
      </c>
      <c r="G160" s="51" t="s">
        <v>3468</v>
      </c>
      <c r="H160" s="161"/>
      <c r="I160" s="31">
        <v>0</v>
      </c>
      <c r="J160" s="31">
        <v>6300</v>
      </c>
      <c r="K160" s="56">
        <v>0</v>
      </c>
      <c r="L160" s="159" t="s">
        <v>1535</v>
      </c>
      <c r="N160" s="28"/>
      <c r="O160" s="28"/>
    </row>
    <row r="161" spans="3:15" x14ac:dyDescent="0.3">
      <c r="C161" s="36" t="s">
        <v>422</v>
      </c>
      <c r="D161" s="31">
        <v>4005002</v>
      </c>
      <c r="E161" s="31" t="s">
        <v>336</v>
      </c>
      <c r="F161" s="31" t="s">
        <v>28</v>
      </c>
      <c r="G161" s="51" t="s">
        <v>3469</v>
      </c>
      <c r="H161" s="161"/>
      <c r="I161" s="31">
        <v>0</v>
      </c>
      <c r="J161" s="31">
        <v>15750</v>
      </c>
      <c r="K161" s="56">
        <v>0</v>
      </c>
      <c r="L161" s="159" t="s">
        <v>1536</v>
      </c>
      <c r="N161" s="28"/>
      <c r="O161" s="28"/>
    </row>
    <row r="162" spans="3:15" x14ac:dyDescent="0.3">
      <c r="C162" s="36" t="s">
        <v>423</v>
      </c>
      <c r="D162" s="31">
        <v>4006002</v>
      </c>
      <c r="E162" s="31" t="s">
        <v>337</v>
      </c>
      <c r="F162" s="31" t="s">
        <v>29</v>
      </c>
      <c r="G162" s="51" t="s">
        <v>3470</v>
      </c>
      <c r="H162" s="161"/>
      <c r="I162" s="31">
        <v>0</v>
      </c>
      <c r="J162" s="31">
        <v>39375</v>
      </c>
      <c r="K162" s="56">
        <v>0</v>
      </c>
      <c r="L162" s="159" t="s">
        <v>1537</v>
      </c>
      <c r="N162" s="28"/>
      <c r="O162" s="28"/>
    </row>
    <row r="163" spans="3:15" x14ac:dyDescent="0.3">
      <c r="C163" s="36" t="s">
        <v>2012</v>
      </c>
      <c r="D163" s="31">
        <v>4002003</v>
      </c>
      <c r="E163" s="31" t="s">
        <v>338</v>
      </c>
      <c r="F163" s="31" t="s">
        <v>26</v>
      </c>
      <c r="G163" s="51" t="s">
        <v>3471</v>
      </c>
      <c r="H163" s="161"/>
      <c r="I163" s="31">
        <v>0</v>
      </c>
      <c r="J163" s="31">
        <v>0</v>
      </c>
      <c r="K163" s="56">
        <v>0</v>
      </c>
      <c r="L163" s="159" t="s">
        <v>1543</v>
      </c>
      <c r="N163" s="28"/>
      <c r="O163" s="28"/>
    </row>
    <row r="164" spans="3:15" x14ac:dyDescent="0.3">
      <c r="C164" s="36" t="s">
        <v>424</v>
      </c>
      <c r="D164" s="31">
        <v>4003003</v>
      </c>
      <c r="E164" s="31" t="s">
        <v>339</v>
      </c>
      <c r="F164" s="31" t="s">
        <v>25</v>
      </c>
      <c r="G164" s="51" t="s">
        <v>3472</v>
      </c>
      <c r="H164" s="161"/>
      <c r="I164" s="31">
        <v>0</v>
      </c>
      <c r="J164" s="31">
        <v>0</v>
      </c>
      <c r="K164" s="56">
        <v>0</v>
      </c>
      <c r="L164" s="159" t="s">
        <v>1544</v>
      </c>
      <c r="N164" s="28"/>
      <c r="O164" s="28"/>
    </row>
    <row r="165" spans="3:15" x14ac:dyDescent="0.3">
      <c r="C165" s="36" t="s">
        <v>425</v>
      </c>
      <c r="D165" s="31">
        <v>4004003</v>
      </c>
      <c r="E165" s="31" t="s">
        <v>340</v>
      </c>
      <c r="F165" s="31" t="s">
        <v>27</v>
      </c>
      <c r="G165" s="51" t="s">
        <v>3473</v>
      </c>
      <c r="H165" s="161"/>
      <c r="I165" s="31">
        <v>0</v>
      </c>
      <c r="J165" s="31">
        <v>0</v>
      </c>
      <c r="K165" s="56">
        <v>0</v>
      </c>
      <c r="L165" s="159" t="s">
        <v>1545</v>
      </c>
      <c r="N165" s="28"/>
      <c r="O165" s="28"/>
    </row>
    <row r="166" spans="3:15" x14ac:dyDescent="0.3">
      <c r="C166" s="36" t="s">
        <v>426</v>
      </c>
      <c r="D166" s="31">
        <v>4005003</v>
      </c>
      <c r="E166" s="31" t="s">
        <v>341</v>
      </c>
      <c r="F166" s="31" t="s">
        <v>28</v>
      </c>
      <c r="G166" s="51" t="s">
        <v>3474</v>
      </c>
      <c r="H166" s="161"/>
      <c r="I166" s="31">
        <v>0</v>
      </c>
      <c r="J166" s="31">
        <v>0</v>
      </c>
      <c r="K166" s="56">
        <v>0</v>
      </c>
      <c r="L166" s="159" t="s">
        <v>1546</v>
      </c>
      <c r="N166" s="28"/>
      <c r="O166" s="28"/>
    </row>
    <row r="167" spans="3:15" x14ac:dyDescent="0.3">
      <c r="C167" s="36" t="s">
        <v>427</v>
      </c>
      <c r="D167" s="31">
        <v>4006003</v>
      </c>
      <c r="E167" s="31" t="s">
        <v>342</v>
      </c>
      <c r="F167" s="31" t="s">
        <v>29</v>
      </c>
      <c r="G167" s="51" t="s">
        <v>3475</v>
      </c>
      <c r="H167" s="161"/>
      <c r="I167" s="31">
        <v>0</v>
      </c>
      <c r="J167" s="31">
        <v>0</v>
      </c>
      <c r="K167" s="56">
        <v>0</v>
      </c>
      <c r="L167" s="159" t="s">
        <v>1547</v>
      </c>
      <c r="N167" s="28"/>
      <c r="O167" s="28"/>
    </row>
    <row r="168" spans="3:15" x14ac:dyDescent="0.3">
      <c r="C168" s="36" t="s">
        <v>1742</v>
      </c>
      <c r="D168" s="31">
        <v>4002004</v>
      </c>
      <c r="E168" s="31" t="s">
        <v>343</v>
      </c>
      <c r="F168" s="31" t="s">
        <v>26</v>
      </c>
      <c r="G168" s="51" t="s">
        <v>3476</v>
      </c>
      <c r="H168" s="161"/>
      <c r="I168" s="31">
        <v>0</v>
      </c>
      <c r="J168" s="31">
        <v>0</v>
      </c>
      <c r="K168" s="56">
        <v>0</v>
      </c>
      <c r="N168" s="28"/>
      <c r="O168" s="28"/>
    </row>
    <row r="169" spans="3:15" x14ac:dyDescent="0.3">
      <c r="C169" s="36" t="s">
        <v>428</v>
      </c>
      <c r="D169" s="31">
        <v>4003004</v>
      </c>
      <c r="E169" s="31" t="s">
        <v>344</v>
      </c>
      <c r="F169" s="31" t="s">
        <v>25</v>
      </c>
      <c r="G169" s="51" t="s">
        <v>3477</v>
      </c>
      <c r="H169" s="161"/>
      <c r="I169" s="31">
        <v>0</v>
      </c>
      <c r="J169" s="31">
        <v>0</v>
      </c>
      <c r="K169" s="56">
        <v>0</v>
      </c>
      <c r="N169" s="28"/>
      <c r="O169" s="28"/>
    </row>
    <row r="170" spans="3:15" x14ac:dyDescent="0.3">
      <c r="C170" s="36" t="s">
        <v>429</v>
      </c>
      <c r="D170" s="31">
        <v>4004004</v>
      </c>
      <c r="E170" s="31" t="s">
        <v>345</v>
      </c>
      <c r="F170" s="31" t="s">
        <v>27</v>
      </c>
      <c r="G170" s="51" t="s">
        <v>3478</v>
      </c>
      <c r="H170" s="161"/>
      <c r="I170" s="31">
        <v>0</v>
      </c>
      <c r="J170" s="31">
        <v>0</v>
      </c>
      <c r="K170" s="56">
        <v>0</v>
      </c>
      <c r="N170" s="28"/>
      <c r="O170" s="28"/>
    </row>
    <row r="171" spans="3:15" x14ac:dyDescent="0.3">
      <c r="C171" s="36" t="s">
        <v>430</v>
      </c>
      <c r="D171" s="31">
        <v>4005004</v>
      </c>
      <c r="E171" s="31" t="s">
        <v>346</v>
      </c>
      <c r="F171" s="31" t="s">
        <v>28</v>
      </c>
      <c r="G171" s="51" t="s">
        <v>3479</v>
      </c>
      <c r="H171" s="161"/>
      <c r="I171" s="31">
        <v>0</v>
      </c>
      <c r="J171" s="31">
        <v>0</v>
      </c>
      <c r="K171" s="56">
        <v>0</v>
      </c>
      <c r="N171" s="28"/>
      <c r="O171" s="28"/>
    </row>
    <row r="172" spans="3:15" x14ac:dyDescent="0.3">
      <c r="C172" s="36" t="s">
        <v>431</v>
      </c>
      <c r="D172" s="31">
        <v>4006004</v>
      </c>
      <c r="E172" s="31" t="s">
        <v>2013</v>
      </c>
      <c r="F172" s="31" t="s">
        <v>2013</v>
      </c>
      <c r="G172" s="51" t="s">
        <v>347</v>
      </c>
      <c r="H172" s="161"/>
      <c r="I172" s="31">
        <v>0</v>
      </c>
      <c r="J172" s="31">
        <v>0</v>
      </c>
      <c r="K172" s="56">
        <v>0</v>
      </c>
      <c r="N172" s="28"/>
      <c r="O172" s="28"/>
    </row>
    <row r="173" spans="3:15" x14ac:dyDescent="0.3">
      <c r="C173" s="36"/>
      <c r="D173" s="31"/>
      <c r="E173" s="31"/>
      <c r="F173" s="31"/>
      <c r="G173" s="51"/>
      <c r="H173" s="161"/>
      <c r="I173" s="31">
        <v>0</v>
      </c>
      <c r="J173" s="31">
        <v>0</v>
      </c>
      <c r="K173" s="56">
        <v>0</v>
      </c>
      <c r="N173" s="28"/>
      <c r="O173" s="28"/>
    </row>
    <row r="174" spans="3:15" x14ac:dyDescent="0.3">
      <c r="C174" s="36" t="s">
        <v>1454</v>
      </c>
      <c r="D174" s="31">
        <v>4002031</v>
      </c>
      <c r="E174" s="31" t="s">
        <v>1422</v>
      </c>
      <c r="F174" s="31" t="s">
        <v>26</v>
      </c>
      <c r="G174" s="51" t="s">
        <v>3480</v>
      </c>
      <c r="H174" s="161"/>
      <c r="I174" s="31">
        <v>0</v>
      </c>
      <c r="J174" s="31">
        <v>0</v>
      </c>
      <c r="K174" s="56">
        <v>0</v>
      </c>
      <c r="N174" s="28"/>
      <c r="O174" s="28"/>
    </row>
    <row r="175" spans="3:15" x14ac:dyDescent="0.3">
      <c r="C175" s="36" t="s">
        <v>815</v>
      </c>
      <c r="D175" s="31">
        <v>4003031</v>
      </c>
      <c r="E175" s="31" t="s">
        <v>1423</v>
      </c>
      <c r="F175" s="31" t="s">
        <v>25</v>
      </c>
      <c r="G175" s="51" t="s">
        <v>3481</v>
      </c>
      <c r="H175" s="161"/>
      <c r="I175" s="31">
        <v>0</v>
      </c>
      <c r="J175" s="31">
        <v>0</v>
      </c>
      <c r="K175" s="56">
        <v>0</v>
      </c>
      <c r="N175" s="28"/>
      <c r="O175" s="28"/>
    </row>
    <row r="176" spans="3:15" x14ac:dyDescent="0.3">
      <c r="C176" s="36" t="s">
        <v>816</v>
      </c>
      <c r="D176" s="58">
        <v>4004031</v>
      </c>
      <c r="E176" s="31" t="s">
        <v>1424</v>
      </c>
      <c r="F176" s="31" t="s">
        <v>27</v>
      </c>
      <c r="G176" s="51" t="s">
        <v>3482</v>
      </c>
      <c r="H176" s="161"/>
      <c r="I176" s="31">
        <v>0</v>
      </c>
      <c r="J176" s="31">
        <v>0</v>
      </c>
      <c r="K176" s="56">
        <v>0</v>
      </c>
      <c r="N176" s="28"/>
      <c r="O176" s="28"/>
    </row>
    <row r="177" spans="3:15" x14ac:dyDescent="0.3">
      <c r="C177" s="36" t="s">
        <v>817</v>
      </c>
      <c r="D177" s="58">
        <v>4005031</v>
      </c>
      <c r="E177" s="31" t="s">
        <v>1425</v>
      </c>
      <c r="F177" s="31" t="s">
        <v>28</v>
      </c>
      <c r="G177" s="51" t="s">
        <v>3483</v>
      </c>
      <c r="H177" s="161"/>
      <c r="I177" s="31">
        <v>0</v>
      </c>
      <c r="J177" s="31">
        <v>0</v>
      </c>
      <c r="K177" s="56">
        <v>0</v>
      </c>
      <c r="N177" s="28"/>
      <c r="O177" s="28"/>
    </row>
    <row r="178" spans="3:15" x14ac:dyDescent="0.3">
      <c r="C178" s="36" t="s">
        <v>818</v>
      </c>
      <c r="D178" s="58">
        <v>4006031</v>
      </c>
      <c r="E178" s="31" t="s">
        <v>1426</v>
      </c>
      <c r="F178" s="31" t="s">
        <v>29</v>
      </c>
      <c r="G178" s="51" t="s">
        <v>3484</v>
      </c>
      <c r="H178" s="161"/>
      <c r="I178" s="31">
        <v>0</v>
      </c>
      <c r="J178" s="31">
        <v>0</v>
      </c>
      <c r="K178" s="56">
        <v>0</v>
      </c>
      <c r="N178" s="28"/>
      <c r="O178" s="28"/>
    </row>
    <row r="179" spans="3:15" x14ac:dyDescent="0.3">
      <c r="C179" s="36"/>
      <c r="D179" s="58"/>
      <c r="E179" s="31"/>
      <c r="F179" s="31"/>
      <c r="G179" s="51"/>
      <c r="H179" s="161"/>
      <c r="I179" s="31">
        <v>0</v>
      </c>
      <c r="J179" s="31">
        <v>0</v>
      </c>
      <c r="K179" s="56">
        <v>0</v>
      </c>
      <c r="N179" s="28"/>
      <c r="O179" s="28"/>
    </row>
    <row r="180" spans="3:15" x14ac:dyDescent="0.3">
      <c r="C180" s="36" t="s">
        <v>472</v>
      </c>
      <c r="D180" s="58">
        <v>4011101</v>
      </c>
      <c r="E180" s="31" t="s">
        <v>468</v>
      </c>
      <c r="F180" s="31" t="s">
        <v>26</v>
      </c>
      <c r="G180" s="51" t="s">
        <v>3559</v>
      </c>
      <c r="H180" s="161"/>
      <c r="I180" s="31">
        <v>0</v>
      </c>
      <c r="J180" s="31">
        <v>0</v>
      </c>
      <c r="K180" s="56">
        <v>0</v>
      </c>
      <c r="N180" s="28"/>
      <c r="O180" s="28"/>
    </row>
    <row r="181" spans="3:15" x14ac:dyDescent="0.3">
      <c r="C181" s="36" t="s">
        <v>473</v>
      </c>
      <c r="D181" s="58">
        <v>4011103</v>
      </c>
      <c r="E181" s="31" t="s">
        <v>469</v>
      </c>
      <c r="F181" s="31" t="s">
        <v>26</v>
      </c>
      <c r="G181" s="51" t="s">
        <v>3560</v>
      </c>
      <c r="H181" s="161"/>
      <c r="I181" s="31">
        <v>0</v>
      </c>
      <c r="J181" s="31">
        <v>0</v>
      </c>
      <c r="K181" s="56">
        <v>0</v>
      </c>
      <c r="N181" s="28"/>
      <c r="O181" s="28"/>
    </row>
    <row r="182" spans="3:15" x14ac:dyDescent="0.3">
      <c r="C182" s="36" t="s">
        <v>474</v>
      </c>
      <c r="D182" s="58">
        <v>4011104</v>
      </c>
      <c r="E182" s="82" t="s">
        <v>470</v>
      </c>
      <c r="F182" s="31" t="s">
        <v>26</v>
      </c>
      <c r="G182" s="51" t="s">
        <v>3561</v>
      </c>
      <c r="H182" s="161"/>
      <c r="I182" s="31">
        <v>0</v>
      </c>
      <c r="J182" s="31">
        <v>0</v>
      </c>
      <c r="K182" s="56">
        <v>0</v>
      </c>
      <c r="N182" s="28"/>
      <c r="O182" s="28"/>
    </row>
    <row r="183" spans="3:15" x14ac:dyDescent="0.3">
      <c r="C183" s="36" t="s">
        <v>475</v>
      </c>
      <c r="D183" s="58">
        <v>4011105</v>
      </c>
      <c r="E183" s="82" t="s">
        <v>471</v>
      </c>
      <c r="F183" s="31" t="s">
        <v>26</v>
      </c>
      <c r="G183" s="51" t="s">
        <v>3562</v>
      </c>
      <c r="H183" s="161"/>
      <c r="I183" s="31">
        <v>0</v>
      </c>
      <c r="J183" s="31">
        <v>0</v>
      </c>
      <c r="K183" s="56">
        <v>0</v>
      </c>
      <c r="N183" s="28"/>
      <c r="O183" s="28"/>
    </row>
    <row r="184" spans="3:15" x14ac:dyDescent="0.3">
      <c r="C184" s="36" t="s">
        <v>501</v>
      </c>
      <c r="D184" s="58">
        <v>4011106</v>
      </c>
      <c r="E184" s="82" t="s">
        <v>505</v>
      </c>
      <c r="F184" s="31" t="s">
        <v>26</v>
      </c>
      <c r="G184" s="51" t="s">
        <v>3563</v>
      </c>
      <c r="H184" s="161"/>
      <c r="I184" s="31">
        <v>0</v>
      </c>
      <c r="J184" s="31">
        <v>0</v>
      </c>
      <c r="K184" s="56">
        <v>0</v>
      </c>
      <c r="N184" s="28"/>
      <c r="O184" s="28"/>
    </row>
    <row r="185" spans="3:15" x14ac:dyDescent="0.3">
      <c r="C185" s="36" t="s">
        <v>508</v>
      </c>
      <c r="D185" s="58">
        <v>4011107</v>
      </c>
      <c r="E185" s="82" t="s">
        <v>506</v>
      </c>
      <c r="F185" s="31" t="s">
        <v>26</v>
      </c>
      <c r="G185" s="51" t="s">
        <v>3564</v>
      </c>
      <c r="H185" s="161"/>
      <c r="I185" s="31">
        <v>0</v>
      </c>
      <c r="J185" s="31">
        <v>0</v>
      </c>
      <c r="K185" s="56">
        <v>0</v>
      </c>
      <c r="N185" s="28"/>
      <c r="O185" s="28"/>
    </row>
    <row r="186" spans="3:15" x14ac:dyDescent="0.3">
      <c r="C186" s="36"/>
      <c r="D186" s="58"/>
      <c r="E186" s="82"/>
      <c r="F186" s="31"/>
      <c r="G186" s="51"/>
      <c r="H186" s="161"/>
      <c r="I186" s="31">
        <v>0</v>
      </c>
      <c r="J186" s="31">
        <v>0</v>
      </c>
      <c r="K186" s="56">
        <v>0</v>
      </c>
      <c r="N186" s="28"/>
      <c r="O186" s="28"/>
    </row>
    <row r="187" spans="3:15" x14ac:dyDescent="0.3">
      <c r="C187" s="36" t="s">
        <v>606</v>
      </c>
      <c r="D187" s="58">
        <v>3080010</v>
      </c>
      <c r="E187" s="82" t="s">
        <v>35</v>
      </c>
      <c r="F187" s="31" t="s">
        <v>26</v>
      </c>
      <c r="G187" s="51" t="s">
        <v>2450</v>
      </c>
      <c r="H187" s="161"/>
      <c r="I187" s="31">
        <v>0</v>
      </c>
      <c r="J187" s="31">
        <v>0</v>
      </c>
      <c r="K187" s="56">
        <v>0</v>
      </c>
      <c r="N187" s="28"/>
      <c r="O187" s="28"/>
    </row>
    <row r="188" spans="3:15" x14ac:dyDescent="0.3">
      <c r="C188" s="36"/>
      <c r="D188" s="58"/>
      <c r="E188" s="82"/>
      <c r="F188" s="31"/>
      <c r="G188" s="51"/>
      <c r="H188" s="161"/>
      <c r="I188" s="31">
        <v>0</v>
      </c>
      <c r="J188" s="31">
        <v>0</v>
      </c>
      <c r="K188" s="56">
        <v>0</v>
      </c>
      <c r="N188" s="28"/>
      <c r="O188" s="28"/>
    </row>
    <row r="189" spans="3:15" x14ac:dyDescent="0.3">
      <c r="C189" s="36" t="s">
        <v>603</v>
      </c>
      <c r="D189" s="58">
        <v>3160001</v>
      </c>
      <c r="E189" s="82" t="s">
        <v>603</v>
      </c>
      <c r="F189" s="31" t="s">
        <v>26</v>
      </c>
      <c r="G189" s="51" t="s">
        <v>2451</v>
      </c>
      <c r="H189" s="161"/>
      <c r="I189" s="31">
        <v>0</v>
      </c>
      <c r="J189" s="31">
        <v>0</v>
      </c>
      <c r="K189" s="56">
        <v>0</v>
      </c>
      <c r="N189" s="28"/>
      <c r="O189" s="28"/>
    </row>
    <row r="190" spans="3:15" x14ac:dyDescent="0.3">
      <c r="C190" s="36"/>
      <c r="D190" s="58"/>
      <c r="E190" s="82"/>
      <c r="F190" s="31"/>
      <c r="G190" s="51"/>
      <c r="H190" s="161"/>
      <c r="I190" s="31">
        <v>0</v>
      </c>
      <c r="J190" s="31">
        <v>0</v>
      </c>
      <c r="K190" s="56">
        <v>0</v>
      </c>
      <c r="N190" s="28"/>
      <c r="O190" s="28"/>
    </row>
    <row r="191" spans="3:15" x14ac:dyDescent="0.3">
      <c r="C191" s="36" t="s">
        <v>1738</v>
      </c>
      <c r="D191" s="58">
        <v>4014701</v>
      </c>
      <c r="E191" s="31" t="s">
        <v>2463</v>
      </c>
      <c r="F191" s="31" t="s">
        <v>26</v>
      </c>
      <c r="G191" s="51" t="s">
        <v>3558</v>
      </c>
      <c r="H191" s="161"/>
      <c r="I191" s="31">
        <v>0</v>
      </c>
      <c r="J191" s="31">
        <v>0</v>
      </c>
      <c r="K191" s="56">
        <v>0</v>
      </c>
      <c r="N191" s="28"/>
      <c r="O191" s="28"/>
    </row>
    <row r="192" spans="3:15" x14ac:dyDescent="0.3">
      <c r="C192" s="36" t="s">
        <v>1739</v>
      </c>
      <c r="D192" s="58">
        <v>4013701</v>
      </c>
      <c r="E192" s="31" t="s">
        <v>2462</v>
      </c>
      <c r="F192" s="31" t="s">
        <v>26</v>
      </c>
      <c r="G192" s="51" t="s">
        <v>3557</v>
      </c>
      <c r="H192" s="161"/>
      <c r="I192" s="31">
        <v>0</v>
      </c>
      <c r="J192" s="31">
        <v>0</v>
      </c>
      <c r="K192" s="56">
        <v>0</v>
      </c>
      <c r="N192" s="28"/>
      <c r="O192" s="28"/>
    </row>
    <row r="193" spans="3:15" x14ac:dyDescent="0.3">
      <c r="C193" s="36" t="s">
        <v>1740</v>
      </c>
      <c r="D193" s="58">
        <v>4012701</v>
      </c>
      <c r="E193" s="31" t="s">
        <v>2461</v>
      </c>
      <c r="F193" s="31" t="s">
        <v>26</v>
      </c>
      <c r="G193" s="51" t="s">
        <v>3556</v>
      </c>
      <c r="H193" s="161"/>
      <c r="I193" s="31">
        <v>0</v>
      </c>
      <c r="J193" s="31">
        <v>0</v>
      </c>
      <c r="K193" s="56">
        <v>0</v>
      </c>
      <c r="N193" s="28"/>
      <c r="O193" s="28"/>
    </row>
    <row r="194" spans="3:15" x14ac:dyDescent="0.3">
      <c r="C194" s="36" t="s">
        <v>1741</v>
      </c>
      <c r="D194" s="31">
        <v>4011701</v>
      </c>
      <c r="E194" s="31" t="s">
        <v>2460</v>
      </c>
      <c r="F194" s="31" t="s">
        <v>26</v>
      </c>
      <c r="G194" s="51" t="s">
        <v>3555</v>
      </c>
      <c r="H194" s="161"/>
      <c r="I194" s="31">
        <v>0</v>
      </c>
      <c r="J194" s="31">
        <v>0</v>
      </c>
      <c r="K194" s="56">
        <v>0</v>
      </c>
      <c r="N194" s="28"/>
      <c r="O194" s="28"/>
    </row>
    <row r="195" spans="3:15" x14ac:dyDescent="0.3">
      <c r="C195" s="36"/>
      <c r="D195" s="31"/>
      <c r="E195" s="31"/>
      <c r="F195" s="31"/>
      <c r="G195" s="51"/>
      <c r="H195" s="161"/>
      <c r="I195" s="31">
        <v>0</v>
      </c>
      <c r="J195" s="31">
        <v>0</v>
      </c>
      <c r="K195" s="56">
        <v>0</v>
      </c>
      <c r="N195" s="28"/>
      <c r="O195" s="28"/>
    </row>
    <row r="196" spans="3:15" x14ac:dyDescent="0.3">
      <c r="C196" s="36" t="s">
        <v>1638</v>
      </c>
      <c r="D196" s="31">
        <v>152001</v>
      </c>
      <c r="E196" s="31" t="s">
        <v>1173</v>
      </c>
      <c r="F196" s="31" t="s">
        <v>26</v>
      </c>
      <c r="G196" s="51" t="s">
        <v>3485</v>
      </c>
      <c r="H196" s="161"/>
      <c r="I196" s="31">
        <v>2500</v>
      </c>
      <c r="J196" s="31">
        <v>0</v>
      </c>
      <c r="K196" s="56">
        <v>0</v>
      </c>
      <c r="L196" s="159" t="s">
        <v>1528</v>
      </c>
      <c r="N196" s="28"/>
      <c r="O196" s="28"/>
    </row>
    <row r="197" spans="3:15" x14ac:dyDescent="0.3">
      <c r="C197" s="36" t="s">
        <v>1509</v>
      </c>
      <c r="D197" s="31">
        <v>153001</v>
      </c>
      <c r="E197" s="31" t="s">
        <v>1173</v>
      </c>
      <c r="F197" s="31" t="s">
        <v>25</v>
      </c>
      <c r="G197" s="51" t="s">
        <v>3485</v>
      </c>
      <c r="H197" s="161"/>
      <c r="I197" s="31">
        <v>7500</v>
      </c>
      <c r="J197" s="31">
        <v>0</v>
      </c>
      <c r="K197" s="56">
        <v>0</v>
      </c>
      <c r="L197" s="159" t="s">
        <v>1529</v>
      </c>
      <c r="N197" s="28"/>
      <c r="O197" s="28"/>
    </row>
    <row r="198" spans="3:15" x14ac:dyDescent="0.3">
      <c r="C198" s="36" t="s">
        <v>1510</v>
      </c>
      <c r="D198" s="31">
        <v>154001</v>
      </c>
      <c r="E198" s="31" t="s">
        <v>1173</v>
      </c>
      <c r="F198" s="31" t="s">
        <v>27</v>
      </c>
      <c r="G198" s="51" t="s">
        <v>3485</v>
      </c>
      <c r="H198" s="161"/>
      <c r="I198" s="31">
        <v>22500</v>
      </c>
      <c r="J198" s="31">
        <v>0</v>
      </c>
      <c r="K198" s="56">
        <v>0</v>
      </c>
      <c r="L198" s="159" t="s">
        <v>1530</v>
      </c>
      <c r="N198" s="28"/>
      <c r="O198" s="28"/>
    </row>
    <row r="199" spans="3:15" x14ac:dyDescent="0.3">
      <c r="C199" s="36" t="s">
        <v>1511</v>
      </c>
      <c r="D199" s="31">
        <v>155001</v>
      </c>
      <c r="E199" s="31" t="s">
        <v>1173</v>
      </c>
      <c r="F199" s="31" t="s">
        <v>28</v>
      </c>
      <c r="G199" s="51" t="s">
        <v>3485</v>
      </c>
      <c r="H199" s="161"/>
      <c r="I199" s="31">
        <v>56250</v>
      </c>
      <c r="J199" s="31">
        <v>0</v>
      </c>
      <c r="K199" s="56">
        <v>0</v>
      </c>
      <c r="L199" s="159" t="s">
        <v>1531</v>
      </c>
      <c r="N199" s="28"/>
      <c r="O199" s="28"/>
    </row>
    <row r="200" spans="3:15" x14ac:dyDescent="0.3">
      <c r="C200" s="36" t="s">
        <v>1512</v>
      </c>
      <c r="D200" s="31">
        <v>156001</v>
      </c>
      <c r="E200" s="31" t="s">
        <v>1173</v>
      </c>
      <c r="F200" s="31" t="s">
        <v>29</v>
      </c>
      <c r="G200" s="51" t="s">
        <v>3485</v>
      </c>
      <c r="H200" s="161"/>
      <c r="I200" s="31">
        <v>140625</v>
      </c>
      <c r="J200" s="31">
        <v>0</v>
      </c>
      <c r="K200" s="56">
        <v>0</v>
      </c>
      <c r="L200" s="159" t="s">
        <v>1532</v>
      </c>
      <c r="N200" s="28"/>
      <c r="O200" s="28"/>
    </row>
    <row r="201" spans="3:15" x14ac:dyDescent="0.3">
      <c r="C201" s="36"/>
      <c r="D201" s="31"/>
      <c r="E201" s="31"/>
      <c r="F201" s="31"/>
      <c r="G201" s="51"/>
      <c r="H201" s="161"/>
      <c r="I201" s="31">
        <v>0</v>
      </c>
      <c r="J201" s="31">
        <v>0</v>
      </c>
      <c r="K201" s="56">
        <v>0</v>
      </c>
      <c r="N201" s="28"/>
      <c r="O201" s="28"/>
    </row>
    <row r="202" spans="3:15" x14ac:dyDescent="0.3">
      <c r="C202" s="36" t="s">
        <v>1639</v>
      </c>
      <c r="D202" s="31">
        <v>242001</v>
      </c>
      <c r="E202" s="31" t="s">
        <v>1174</v>
      </c>
      <c r="F202" s="31" t="s">
        <v>26</v>
      </c>
      <c r="G202" s="51" t="s">
        <v>2367</v>
      </c>
      <c r="H202" s="161"/>
      <c r="I202" s="31">
        <v>0</v>
      </c>
      <c r="J202" s="31">
        <v>1750</v>
      </c>
      <c r="K202" s="56">
        <v>0</v>
      </c>
      <c r="L202" s="159" t="s">
        <v>1538</v>
      </c>
      <c r="N202" s="28"/>
      <c r="O202" s="28"/>
    </row>
    <row r="203" spans="3:15" x14ac:dyDescent="0.3">
      <c r="C203" s="36" t="s">
        <v>1513</v>
      </c>
      <c r="D203" s="31">
        <v>243001</v>
      </c>
      <c r="E203" s="31" t="s">
        <v>1174</v>
      </c>
      <c r="F203" s="31" t="s">
        <v>25</v>
      </c>
      <c r="G203" s="51" t="s">
        <v>2367</v>
      </c>
      <c r="H203" s="161"/>
      <c r="I203" s="31">
        <v>0</v>
      </c>
      <c r="J203" s="31">
        <v>5250</v>
      </c>
      <c r="K203" s="56">
        <v>0</v>
      </c>
      <c r="L203" s="159" t="s">
        <v>1539</v>
      </c>
      <c r="N203" s="28"/>
      <c r="O203" s="28"/>
    </row>
    <row r="204" spans="3:15" x14ac:dyDescent="0.3">
      <c r="C204" s="36" t="s">
        <v>1514</v>
      </c>
      <c r="D204" s="31">
        <v>244001</v>
      </c>
      <c r="E204" s="31" t="s">
        <v>1174</v>
      </c>
      <c r="F204" s="31" t="s">
        <v>27</v>
      </c>
      <c r="G204" s="51" t="s">
        <v>2367</v>
      </c>
      <c r="H204" s="161"/>
      <c r="I204" s="31">
        <v>0</v>
      </c>
      <c r="J204" s="31">
        <v>15750</v>
      </c>
      <c r="K204" s="56">
        <v>0</v>
      </c>
      <c r="L204" s="159" t="s">
        <v>1540</v>
      </c>
      <c r="N204" s="28"/>
      <c r="O204" s="28"/>
    </row>
    <row r="205" spans="3:15" x14ac:dyDescent="0.3">
      <c r="C205" s="36" t="s">
        <v>1515</v>
      </c>
      <c r="D205" s="31">
        <v>245001</v>
      </c>
      <c r="E205" s="31" t="s">
        <v>1174</v>
      </c>
      <c r="F205" s="31" t="s">
        <v>28</v>
      </c>
      <c r="G205" s="51" t="s">
        <v>2367</v>
      </c>
      <c r="H205" s="161"/>
      <c r="I205" s="31">
        <v>0</v>
      </c>
      <c r="J205" s="31">
        <v>39375</v>
      </c>
      <c r="K205" s="56">
        <v>0</v>
      </c>
      <c r="L205" s="159" t="s">
        <v>1541</v>
      </c>
      <c r="N205" s="28"/>
      <c r="O205" s="28"/>
    </row>
    <row r="206" spans="3:15" x14ac:dyDescent="0.3">
      <c r="C206" s="36" t="s">
        <v>1516</v>
      </c>
      <c r="D206" s="31">
        <v>246001</v>
      </c>
      <c r="E206" s="31" t="s">
        <v>1174</v>
      </c>
      <c r="F206" s="31" t="s">
        <v>29</v>
      </c>
      <c r="G206" s="51" t="s">
        <v>2367</v>
      </c>
      <c r="H206" s="161"/>
      <c r="I206" s="31">
        <v>0</v>
      </c>
      <c r="J206" s="31">
        <v>98437</v>
      </c>
      <c r="K206" s="56">
        <v>0</v>
      </c>
      <c r="L206" s="159" t="s">
        <v>1542</v>
      </c>
      <c r="N206" s="28"/>
      <c r="O206" s="28"/>
    </row>
    <row r="207" spans="3:15" x14ac:dyDescent="0.3">
      <c r="C207" s="36"/>
      <c r="D207" s="31"/>
      <c r="E207" s="31"/>
      <c r="F207" s="31"/>
      <c r="G207" s="51"/>
      <c r="H207" s="161"/>
      <c r="I207" s="31">
        <v>0</v>
      </c>
      <c r="J207" s="31">
        <v>0</v>
      </c>
      <c r="K207" s="56">
        <v>0</v>
      </c>
      <c r="N207" s="28"/>
      <c r="O207" s="28"/>
    </row>
    <row r="208" spans="3:15" x14ac:dyDescent="0.3">
      <c r="C208" s="36" t="s">
        <v>1640</v>
      </c>
      <c r="D208" s="31">
        <v>352001</v>
      </c>
      <c r="E208" s="31" t="s">
        <v>1175</v>
      </c>
      <c r="F208" s="31" t="s">
        <v>26</v>
      </c>
      <c r="G208" s="51" t="s">
        <v>2368</v>
      </c>
      <c r="H208" s="161"/>
      <c r="I208" s="31">
        <v>0</v>
      </c>
      <c r="J208" s="31">
        <v>0</v>
      </c>
      <c r="K208" s="56">
        <v>1750</v>
      </c>
      <c r="L208" s="159" t="s">
        <v>1548</v>
      </c>
      <c r="N208" s="28"/>
      <c r="O208" s="28"/>
    </row>
    <row r="209" spans="1:37" x14ac:dyDescent="0.3">
      <c r="C209" s="36" t="s">
        <v>1517</v>
      </c>
      <c r="D209" s="31">
        <v>353001</v>
      </c>
      <c r="E209" s="31" t="s">
        <v>1175</v>
      </c>
      <c r="F209" s="31" t="s">
        <v>25</v>
      </c>
      <c r="G209" s="51" t="s">
        <v>2368</v>
      </c>
      <c r="H209" s="161"/>
      <c r="I209" s="31">
        <v>0</v>
      </c>
      <c r="J209" s="31">
        <v>0</v>
      </c>
      <c r="K209" s="56">
        <v>5250</v>
      </c>
      <c r="L209" s="159" t="s">
        <v>1549</v>
      </c>
      <c r="N209" s="28"/>
      <c r="O209" s="28"/>
    </row>
    <row r="210" spans="1:37" x14ac:dyDescent="0.3">
      <c r="C210" s="36" t="s">
        <v>1518</v>
      </c>
      <c r="D210" s="31">
        <v>354001</v>
      </c>
      <c r="E210" s="31" t="s">
        <v>1175</v>
      </c>
      <c r="F210" s="31" t="s">
        <v>27</v>
      </c>
      <c r="G210" s="51" t="s">
        <v>2368</v>
      </c>
      <c r="H210" s="161"/>
      <c r="I210" s="31">
        <v>0</v>
      </c>
      <c r="J210" s="31">
        <v>0</v>
      </c>
      <c r="K210" s="56">
        <v>15750</v>
      </c>
      <c r="L210" s="159" t="s">
        <v>1550</v>
      </c>
      <c r="N210" s="28"/>
      <c r="O210" s="28"/>
    </row>
    <row r="211" spans="1:37" x14ac:dyDescent="0.3">
      <c r="C211" s="36" t="s">
        <v>1519</v>
      </c>
      <c r="D211" s="31">
        <v>355001</v>
      </c>
      <c r="E211" s="31" t="s">
        <v>1175</v>
      </c>
      <c r="F211" s="31" t="s">
        <v>28</v>
      </c>
      <c r="G211" s="51" t="s">
        <v>2368</v>
      </c>
      <c r="H211" s="161"/>
      <c r="I211" s="31">
        <v>0</v>
      </c>
      <c r="J211" s="31">
        <v>0</v>
      </c>
      <c r="K211" s="56">
        <v>39375</v>
      </c>
      <c r="L211" s="159" t="s">
        <v>1551</v>
      </c>
      <c r="N211" s="28"/>
      <c r="O211" s="28"/>
    </row>
    <row r="212" spans="1:37" x14ac:dyDescent="0.3">
      <c r="C212" s="36" t="s">
        <v>1520</v>
      </c>
      <c r="D212" s="31">
        <v>356001</v>
      </c>
      <c r="E212" s="31" t="s">
        <v>1175</v>
      </c>
      <c r="F212" s="31" t="s">
        <v>29</v>
      </c>
      <c r="G212" s="51" t="s">
        <v>2368</v>
      </c>
      <c r="H212" s="161"/>
      <c r="I212" s="31">
        <v>0</v>
      </c>
      <c r="J212" s="31">
        <v>0</v>
      </c>
      <c r="K212" s="56">
        <v>98437</v>
      </c>
      <c r="L212" s="159" t="s">
        <v>1552</v>
      </c>
      <c r="N212" s="28"/>
      <c r="O212" s="28"/>
    </row>
    <row r="213" spans="1:37" x14ac:dyDescent="0.3">
      <c r="C213" s="36"/>
      <c r="D213" s="31"/>
      <c r="E213" s="31"/>
      <c r="F213" s="31"/>
      <c r="G213" s="51"/>
      <c r="H213" s="161"/>
      <c r="I213" s="31">
        <v>0</v>
      </c>
      <c r="J213" s="31">
        <v>0</v>
      </c>
      <c r="K213" s="56">
        <v>0</v>
      </c>
      <c r="N213" s="28"/>
      <c r="O213" s="28"/>
    </row>
    <row r="214" spans="1:37" x14ac:dyDescent="0.3">
      <c r="C214" s="36" t="s">
        <v>1981</v>
      </c>
      <c r="D214" s="58">
        <v>1082001</v>
      </c>
      <c r="E214" s="31" t="s">
        <v>1176</v>
      </c>
      <c r="F214" s="31" t="s">
        <v>26</v>
      </c>
      <c r="G214" s="51" t="s">
        <v>2370</v>
      </c>
      <c r="H214" s="161"/>
      <c r="I214" s="31">
        <v>0</v>
      </c>
      <c r="J214" s="31">
        <v>0</v>
      </c>
      <c r="K214" s="56">
        <v>0</v>
      </c>
      <c r="L214" s="159" t="s">
        <v>1553</v>
      </c>
    </row>
    <row r="215" spans="1:37" x14ac:dyDescent="0.3">
      <c r="C215" s="36" t="s">
        <v>1521</v>
      </c>
      <c r="D215" s="58">
        <v>1083001</v>
      </c>
      <c r="E215" s="31" t="s">
        <v>1176</v>
      </c>
      <c r="F215" s="31" t="s">
        <v>25</v>
      </c>
      <c r="G215" s="51" t="s">
        <v>2370</v>
      </c>
      <c r="H215" s="161"/>
      <c r="I215" s="31">
        <v>0</v>
      </c>
      <c r="J215" s="31">
        <v>0</v>
      </c>
      <c r="K215" s="56">
        <v>0</v>
      </c>
      <c r="L215" s="159" t="s">
        <v>1554</v>
      </c>
    </row>
    <row r="216" spans="1:37" x14ac:dyDescent="0.3">
      <c r="C216" s="36" t="s">
        <v>1522</v>
      </c>
      <c r="D216" s="58">
        <v>1084001</v>
      </c>
      <c r="E216" s="31" t="s">
        <v>1176</v>
      </c>
      <c r="F216" s="31" t="s">
        <v>27</v>
      </c>
      <c r="G216" s="51" t="s">
        <v>2370</v>
      </c>
      <c r="H216" s="161"/>
      <c r="I216" s="31">
        <v>0</v>
      </c>
      <c r="J216" s="31">
        <v>0</v>
      </c>
      <c r="K216" s="56">
        <v>0</v>
      </c>
      <c r="L216" s="159" t="s">
        <v>1555</v>
      </c>
    </row>
    <row r="217" spans="1:37" x14ac:dyDescent="0.3">
      <c r="C217" s="36" t="s">
        <v>1523</v>
      </c>
      <c r="D217" s="58">
        <v>1085001</v>
      </c>
      <c r="E217" s="31" t="s">
        <v>1176</v>
      </c>
      <c r="F217" s="31" t="s">
        <v>28</v>
      </c>
      <c r="G217" s="51" t="s">
        <v>2370</v>
      </c>
      <c r="H217" s="161"/>
      <c r="I217" s="31">
        <v>0</v>
      </c>
      <c r="J217" s="31">
        <v>0</v>
      </c>
      <c r="K217" s="56">
        <v>0</v>
      </c>
      <c r="L217" s="159" t="s">
        <v>1556</v>
      </c>
    </row>
    <row r="218" spans="1:37" x14ac:dyDescent="0.3">
      <c r="C218" s="36" t="s">
        <v>1524</v>
      </c>
      <c r="D218" s="58">
        <v>1086001</v>
      </c>
      <c r="E218" s="31" t="s">
        <v>1176</v>
      </c>
      <c r="F218" s="31" t="s">
        <v>29</v>
      </c>
      <c r="G218" s="51" t="s">
        <v>2370</v>
      </c>
      <c r="H218" s="161"/>
      <c r="I218" s="31">
        <v>0</v>
      </c>
      <c r="J218" s="31">
        <v>0</v>
      </c>
      <c r="K218" s="56">
        <v>0</v>
      </c>
      <c r="L218" s="159" t="s">
        <v>1557</v>
      </c>
    </row>
    <row r="219" spans="1:37" x14ac:dyDescent="0.3">
      <c r="C219" s="36"/>
      <c r="D219" s="58"/>
      <c r="E219" s="31"/>
      <c r="F219" s="31"/>
      <c r="G219" s="51"/>
      <c r="H219" s="161"/>
      <c r="I219" s="31">
        <v>0</v>
      </c>
      <c r="J219" s="31">
        <v>0</v>
      </c>
      <c r="K219" s="56">
        <v>0</v>
      </c>
    </row>
    <row r="220" spans="1:37" x14ac:dyDescent="0.3">
      <c r="C220" s="36" t="s">
        <v>1978</v>
      </c>
      <c r="D220" s="58">
        <v>2202001</v>
      </c>
      <c r="E220" s="31" t="s">
        <v>2381</v>
      </c>
      <c r="F220" s="31" t="s">
        <v>26</v>
      </c>
      <c r="G220" s="51" t="s">
        <v>2382</v>
      </c>
      <c r="H220" s="161"/>
      <c r="I220" s="31">
        <v>0</v>
      </c>
      <c r="J220" s="31">
        <v>0</v>
      </c>
      <c r="K220" s="56">
        <v>0</v>
      </c>
    </row>
    <row r="221" spans="1:37" x14ac:dyDescent="0.3">
      <c r="C221" s="36" t="s">
        <v>1976</v>
      </c>
      <c r="D221" s="31">
        <v>2202002</v>
      </c>
      <c r="E221" s="31" t="s">
        <v>2383</v>
      </c>
      <c r="F221" s="31" t="s">
        <v>26</v>
      </c>
      <c r="G221" s="51" t="s">
        <v>2384</v>
      </c>
      <c r="H221" s="161"/>
      <c r="I221" s="31">
        <v>0</v>
      </c>
      <c r="J221" s="31">
        <v>0</v>
      </c>
      <c r="K221" s="56">
        <v>0</v>
      </c>
    </row>
    <row r="222" spans="1:37" x14ac:dyDescent="0.3">
      <c r="C222" s="36" t="s">
        <v>1985</v>
      </c>
      <c r="D222" s="31">
        <v>2202003</v>
      </c>
      <c r="E222" s="31" t="s">
        <v>2385</v>
      </c>
      <c r="F222" s="31" t="s">
        <v>26</v>
      </c>
      <c r="G222" s="51" t="s">
        <v>2386</v>
      </c>
      <c r="H222" s="161"/>
      <c r="I222" s="31">
        <v>0</v>
      </c>
      <c r="J222" s="31">
        <v>0</v>
      </c>
      <c r="K222" s="56">
        <v>0</v>
      </c>
    </row>
    <row r="223" spans="1:37" x14ac:dyDescent="0.3">
      <c r="C223" s="36" t="s">
        <v>1946</v>
      </c>
      <c r="D223" s="31">
        <v>2202004</v>
      </c>
      <c r="E223" s="31" t="s">
        <v>2387</v>
      </c>
      <c r="F223" s="31" t="s">
        <v>26</v>
      </c>
      <c r="G223" s="51" t="s">
        <v>2388</v>
      </c>
      <c r="H223" s="161"/>
      <c r="I223" s="31">
        <v>0</v>
      </c>
      <c r="J223" s="31">
        <v>0</v>
      </c>
      <c r="K223" s="56">
        <v>0</v>
      </c>
    </row>
    <row r="224" spans="1:37" x14ac:dyDescent="0.3">
      <c r="A224" s="11"/>
      <c r="B224" s="11"/>
      <c r="C224" s="36" t="s">
        <v>1987</v>
      </c>
      <c r="D224" s="31">
        <v>2202005</v>
      </c>
      <c r="E224" s="31" t="s">
        <v>2389</v>
      </c>
      <c r="F224" s="31" t="s">
        <v>26</v>
      </c>
      <c r="G224" s="51" t="s">
        <v>2390</v>
      </c>
      <c r="H224" s="161"/>
      <c r="I224" s="31">
        <v>0</v>
      </c>
      <c r="J224" s="31">
        <v>0</v>
      </c>
      <c r="K224" s="56">
        <v>0</v>
      </c>
      <c r="L224" s="160"/>
      <c r="M224" s="11"/>
      <c r="N224" s="11"/>
      <c r="O224" s="11"/>
      <c r="P224" s="11"/>
      <c r="Q224" s="11"/>
      <c r="R224" s="11"/>
      <c r="S224" s="11"/>
      <c r="T224" s="107"/>
      <c r="U224" s="107"/>
      <c r="V224" s="11"/>
      <c r="W224" s="11"/>
      <c r="X224" s="11"/>
      <c r="Y224" s="11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</row>
    <row r="225" spans="1:37" x14ac:dyDescent="0.3">
      <c r="A225" s="11"/>
      <c r="B225" s="11"/>
      <c r="C225" s="36"/>
      <c r="D225" s="31">
        <v>2202006</v>
      </c>
      <c r="E225" s="31" t="s">
        <v>2391</v>
      </c>
      <c r="F225" s="31" t="s">
        <v>26</v>
      </c>
      <c r="G225" s="51" t="s">
        <v>2392</v>
      </c>
      <c r="H225" s="161"/>
      <c r="I225" s="31">
        <v>0</v>
      </c>
      <c r="J225" s="31">
        <v>0</v>
      </c>
      <c r="K225" s="56">
        <v>0</v>
      </c>
      <c r="L225" s="160"/>
      <c r="M225" s="11"/>
      <c r="N225" s="11"/>
      <c r="O225" s="11"/>
      <c r="P225" s="11"/>
      <c r="Q225" s="11"/>
      <c r="R225" s="11"/>
      <c r="S225" s="11"/>
      <c r="T225" s="107"/>
      <c r="U225" s="107"/>
      <c r="V225" s="11"/>
      <c r="W225" s="11"/>
      <c r="X225" s="11"/>
      <c r="Y225" s="11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</row>
    <row r="226" spans="1:37" x14ac:dyDescent="0.3">
      <c r="A226" s="11"/>
      <c r="B226" s="11"/>
      <c r="C226" s="36" t="s">
        <v>2014</v>
      </c>
      <c r="D226" s="31">
        <v>2202007</v>
      </c>
      <c r="E226" s="31" t="s">
        <v>2393</v>
      </c>
      <c r="F226" s="31" t="s">
        <v>26</v>
      </c>
      <c r="G226" s="51" t="s">
        <v>2394</v>
      </c>
      <c r="H226" s="161"/>
      <c r="I226" s="31">
        <v>0</v>
      </c>
      <c r="J226" s="31">
        <v>0</v>
      </c>
      <c r="K226" s="56">
        <v>0</v>
      </c>
      <c r="L226" s="160"/>
      <c r="M226" s="11"/>
      <c r="N226" s="11"/>
      <c r="O226" s="11"/>
      <c r="P226" s="11"/>
      <c r="Q226" s="11"/>
      <c r="R226" s="11"/>
      <c r="S226" s="11"/>
      <c r="T226" s="107"/>
      <c r="U226" s="107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</row>
    <row r="227" spans="1:37" x14ac:dyDescent="0.3">
      <c r="A227" s="11"/>
      <c r="B227" s="11"/>
      <c r="C227" s="36" t="s">
        <v>2015</v>
      </c>
      <c r="D227" s="31">
        <v>2202008</v>
      </c>
      <c r="E227" s="31" t="s">
        <v>2395</v>
      </c>
      <c r="F227" s="31" t="s">
        <v>26</v>
      </c>
      <c r="G227" s="51" t="s">
        <v>2396</v>
      </c>
      <c r="H227" s="161"/>
      <c r="I227" s="31">
        <v>0</v>
      </c>
      <c r="J227" s="31">
        <v>0</v>
      </c>
      <c r="K227" s="56">
        <v>0</v>
      </c>
      <c r="L227" s="160"/>
      <c r="M227" s="11"/>
      <c r="N227" s="11"/>
      <c r="O227" s="11"/>
      <c r="P227" s="11"/>
      <c r="Q227" s="11"/>
      <c r="R227" s="11"/>
      <c r="S227" s="11"/>
      <c r="T227" s="107"/>
      <c r="U227" s="107"/>
      <c r="V227" s="11"/>
      <c r="W227" s="11"/>
      <c r="X227" s="11"/>
      <c r="Y227" s="11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</row>
    <row r="228" spans="1:37" x14ac:dyDescent="0.3">
      <c r="A228" s="11"/>
      <c r="B228" s="11"/>
      <c r="C228" s="36" t="s">
        <v>1947</v>
      </c>
      <c r="D228" s="66">
        <v>2202009</v>
      </c>
      <c r="E228" s="31" t="s">
        <v>2397</v>
      </c>
      <c r="F228" s="31" t="s">
        <v>26</v>
      </c>
      <c r="G228" s="51" t="s">
        <v>2398</v>
      </c>
      <c r="H228" s="161"/>
      <c r="I228" s="31">
        <v>0</v>
      </c>
      <c r="J228" s="31">
        <v>0</v>
      </c>
      <c r="K228" s="56">
        <v>0</v>
      </c>
      <c r="L228" s="160"/>
      <c r="M228" s="11"/>
      <c r="N228" s="11"/>
      <c r="O228" s="11"/>
      <c r="P228" s="11"/>
      <c r="Q228" s="11"/>
      <c r="R228" s="11"/>
      <c r="S228" s="11"/>
      <c r="T228" s="107"/>
      <c r="U228" s="107"/>
      <c r="V228" s="11"/>
      <c r="W228" s="11"/>
      <c r="X228" s="11"/>
      <c r="Y228" s="11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</row>
    <row r="229" spans="1:37" x14ac:dyDescent="0.3">
      <c r="A229" s="11"/>
      <c r="B229" s="11"/>
      <c r="C229" s="36" t="s">
        <v>2016</v>
      </c>
      <c r="D229" s="31">
        <v>2202010</v>
      </c>
      <c r="E229" s="31" t="s">
        <v>2399</v>
      </c>
      <c r="F229" s="31" t="s">
        <v>26</v>
      </c>
      <c r="G229" s="51" t="s">
        <v>2400</v>
      </c>
      <c r="H229" s="161"/>
      <c r="I229" s="31">
        <v>0</v>
      </c>
      <c r="J229" s="31">
        <v>0</v>
      </c>
      <c r="K229" s="56">
        <v>0</v>
      </c>
      <c r="L229" s="160"/>
      <c r="M229" s="11"/>
      <c r="N229" s="11"/>
      <c r="O229" s="11"/>
      <c r="P229" s="11"/>
      <c r="Q229" s="11"/>
      <c r="R229" s="11"/>
      <c r="S229" s="11"/>
      <c r="T229" s="107"/>
      <c r="U229" s="107"/>
      <c r="V229" s="11"/>
      <c r="W229" s="11"/>
      <c r="X229" s="11"/>
      <c r="Y229" s="11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</row>
    <row r="230" spans="1:37" x14ac:dyDescent="0.3">
      <c r="A230" s="11"/>
      <c r="B230" s="11"/>
      <c r="C230" s="36" t="s">
        <v>2017</v>
      </c>
      <c r="D230" s="31">
        <v>2202011</v>
      </c>
      <c r="E230" s="31" t="s">
        <v>2401</v>
      </c>
      <c r="F230" s="31" t="s">
        <v>26</v>
      </c>
      <c r="G230" s="51" t="s">
        <v>2402</v>
      </c>
      <c r="H230" s="161"/>
      <c r="I230" s="31">
        <v>0</v>
      </c>
      <c r="J230" s="31">
        <v>0</v>
      </c>
      <c r="K230" s="56">
        <v>0</v>
      </c>
      <c r="L230" s="160"/>
      <c r="M230" s="11"/>
      <c r="N230" s="11"/>
      <c r="O230" s="11"/>
      <c r="P230" s="11"/>
      <c r="Q230" s="11"/>
      <c r="R230" s="11"/>
      <c r="S230" s="11"/>
      <c r="T230" s="107"/>
      <c r="U230" s="107"/>
      <c r="V230" s="11"/>
      <c r="W230" s="11"/>
      <c r="X230" s="11"/>
      <c r="Y230" s="11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</row>
    <row r="231" spans="1:37" x14ac:dyDescent="0.3">
      <c r="A231" s="11"/>
      <c r="B231" s="11"/>
      <c r="C231" s="36" t="s">
        <v>2018</v>
      </c>
      <c r="D231" s="31">
        <v>2202012</v>
      </c>
      <c r="E231" s="31" t="s">
        <v>2403</v>
      </c>
      <c r="F231" s="31" t="s">
        <v>26</v>
      </c>
      <c r="G231" s="51" t="s">
        <v>2404</v>
      </c>
      <c r="H231" s="161"/>
      <c r="I231" s="31">
        <v>0</v>
      </c>
      <c r="J231" s="31">
        <v>0</v>
      </c>
      <c r="K231" s="56">
        <v>0</v>
      </c>
      <c r="L231" s="160"/>
      <c r="M231" s="11"/>
      <c r="N231" s="11"/>
      <c r="O231" s="11"/>
      <c r="P231" s="11"/>
      <c r="Q231" s="11"/>
      <c r="R231" s="11"/>
      <c r="S231" s="11"/>
      <c r="T231" s="107"/>
      <c r="U231" s="107"/>
      <c r="V231" s="11"/>
      <c r="W231" s="11"/>
      <c r="X231" s="11"/>
      <c r="Y231" s="11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</row>
    <row r="232" spans="1:37" x14ac:dyDescent="0.3">
      <c r="A232" s="11"/>
      <c r="B232" s="11"/>
      <c r="C232" s="36" t="s">
        <v>1942</v>
      </c>
      <c r="D232" s="31">
        <v>2202013</v>
      </c>
      <c r="E232" s="31" t="s">
        <v>2405</v>
      </c>
      <c r="F232" s="31" t="s">
        <v>26</v>
      </c>
      <c r="G232" s="51" t="s">
        <v>2406</v>
      </c>
      <c r="H232" s="161"/>
      <c r="I232" s="31">
        <v>0</v>
      </c>
      <c r="J232" s="31">
        <v>0</v>
      </c>
      <c r="K232" s="56">
        <v>0</v>
      </c>
      <c r="L232" s="160"/>
      <c r="M232" s="11"/>
      <c r="N232" s="11"/>
      <c r="O232" s="11"/>
      <c r="P232" s="11"/>
      <c r="Q232" s="11"/>
      <c r="R232" s="11"/>
      <c r="S232" s="11"/>
      <c r="T232" s="107"/>
      <c r="U232" s="107"/>
      <c r="V232" s="11"/>
      <c r="W232" s="11"/>
      <c r="X232" s="11"/>
      <c r="Y232" s="11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</row>
    <row r="233" spans="1:37" x14ac:dyDescent="0.3">
      <c r="A233" s="11"/>
      <c r="B233" s="11"/>
      <c r="C233" s="36"/>
      <c r="D233" s="31">
        <v>2202014</v>
      </c>
      <c r="E233" s="31" t="s">
        <v>2407</v>
      </c>
      <c r="F233" s="31" t="s">
        <v>26</v>
      </c>
      <c r="G233" s="51" t="s">
        <v>2408</v>
      </c>
      <c r="H233" s="161"/>
      <c r="I233" s="31">
        <v>0</v>
      </c>
      <c r="J233" s="31">
        <v>0</v>
      </c>
      <c r="K233" s="56">
        <v>0</v>
      </c>
      <c r="L233" s="160"/>
      <c r="M233" s="11"/>
      <c r="N233" s="11"/>
      <c r="O233" s="11"/>
      <c r="P233" s="11"/>
      <c r="Q233" s="11"/>
      <c r="R233" s="11"/>
      <c r="S233" s="11"/>
      <c r="T233" s="107"/>
      <c r="U233" s="107"/>
      <c r="V233" s="11"/>
      <c r="W233" s="11"/>
      <c r="X233" s="11"/>
      <c r="Y233" s="11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</row>
    <row r="234" spans="1:37" x14ac:dyDescent="0.3">
      <c r="A234" s="11"/>
      <c r="B234" s="11"/>
      <c r="C234" s="36" t="s">
        <v>1979</v>
      </c>
      <c r="D234" s="31">
        <v>2203001</v>
      </c>
      <c r="E234" s="31" t="s">
        <v>2409</v>
      </c>
      <c r="F234" s="31" t="s">
        <v>25</v>
      </c>
      <c r="G234" s="51" t="s">
        <v>2410</v>
      </c>
      <c r="H234" s="161"/>
      <c r="I234" s="31">
        <v>0</v>
      </c>
      <c r="J234" s="31">
        <v>0</v>
      </c>
      <c r="K234" s="56">
        <v>0</v>
      </c>
      <c r="L234" s="160"/>
      <c r="M234" s="11"/>
      <c r="N234" s="11"/>
      <c r="O234" s="11"/>
      <c r="P234" s="11"/>
      <c r="Q234" s="11"/>
      <c r="R234" s="11"/>
      <c r="S234" s="11"/>
      <c r="T234" s="107"/>
      <c r="U234" s="107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</row>
    <row r="235" spans="1:37" x14ac:dyDescent="0.3">
      <c r="A235" s="11"/>
      <c r="B235" s="11"/>
      <c r="C235" s="36" t="s">
        <v>1977</v>
      </c>
      <c r="D235" s="31">
        <v>2203002</v>
      </c>
      <c r="E235" s="31" t="s">
        <v>2411</v>
      </c>
      <c r="F235" s="31" t="s">
        <v>25</v>
      </c>
      <c r="G235" s="51" t="s">
        <v>2412</v>
      </c>
      <c r="H235" s="161"/>
      <c r="I235" s="31">
        <v>0</v>
      </c>
      <c r="J235" s="31">
        <v>0</v>
      </c>
      <c r="K235" s="56">
        <v>0</v>
      </c>
      <c r="L235" s="160"/>
      <c r="M235" s="11"/>
      <c r="N235" s="11"/>
      <c r="O235" s="11"/>
      <c r="P235" s="11"/>
      <c r="Q235" s="11"/>
      <c r="R235" s="11"/>
      <c r="S235" s="11"/>
      <c r="T235" s="107"/>
      <c r="U235" s="107"/>
      <c r="V235" s="11"/>
      <c r="W235" s="11"/>
      <c r="X235" s="11"/>
      <c r="Y235" s="11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</row>
    <row r="236" spans="1:37" x14ac:dyDescent="0.3">
      <c r="A236" s="11"/>
      <c r="B236" s="11"/>
      <c r="C236" s="36" t="s">
        <v>1986</v>
      </c>
      <c r="D236" s="31">
        <v>2203003</v>
      </c>
      <c r="E236" s="31" t="s">
        <v>2413</v>
      </c>
      <c r="F236" s="31" t="s">
        <v>25</v>
      </c>
      <c r="G236" s="51" t="s">
        <v>2414</v>
      </c>
      <c r="H236" s="161"/>
      <c r="I236" s="31">
        <v>0</v>
      </c>
      <c r="J236" s="31">
        <v>0</v>
      </c>
      <c r="K236" s="56">
        <v>0</v>
      </c>
      <c r="L236" s="160"/>
      <c r="M236" s="11"/>
      <c r="N236" s="11"/>
      <c r="O236" s="11"/>
      <c r="P236" s="11"/>
      <c r="Q236" s="11"/>
      <c r="R236" s="11"/>
      <c r="S236" s="11"/>
      <c r="T236" s="107"/>
      <c r="U236" s="107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</row>
    <row r="237" spans="1:37" x14ac:dyDescent="0.3">
      <c r="A237" s="11"/>
      <c r="B237" s="11"/>
      <c r="C237" s="36" t="s">
        <v>2019</v>
      </c>
      <c r="D237" s="31">
        <v>2203004</v>
      </c>
      <c r="E237" s="31" t="s">
        <v>2415</v>
      </c>
      <c r="F237" s="31" t="s">
        <v>25</v>
      </c>
      <c r="G237" s="51" t="s">
        <v>2416</v>
      </c>
      <c r="H237" s="161"/>
      <c r="I237" s="31">
        <v>0</v>
      </c>
      <c r="J237" s="31">
        <v>0</v>
      </c>
      <c r="K237" s="56">
        <v>0</v>
      </c>
      <c r="L237" s="160"/>
      <c r="M237" s="11"/>
      <c r="N237" s="11"/>
      <c r="O237" s="11"/>
      <c r="P237" s="11"/>
      <c r="Q237" s="11"/>
      <c r="R237" s="11"/>
      <c r="S237" s="11"/>
      <c r="T237" s="107"/>
      <c r="U237" s="107"/>
      <c r="V237" s="11"/>
      <c r="W237" s="11"/>
      <c r="X237" s="11"/>
      <c r="Y237" s="11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</row>
    <row r="238" spans="1:37" x14ac:dyDescent="0.3">
      <c r="A238" s="11"/>
      <c r="B238" s="11"/>
      <c r="C238" s="36" t="s">
        <v>1988</v>
      </c>
      <c r="D238" s="31">
        <v>2203005</v>
      </c>
      <c r="E238" s="31" t="s">
        <v>2417</v>
      </c>
      <c r="F238" s="31" t="s">
        <v>25</v>
      </c>
      <c r="G238" s="51" t="s">
        <v>2418</v>
      </c>
      <c r="H238" s="161"/>
      <c r="I238" s="31">
        <v>0</v>
      </c>
      <c r="J238" s="31">
        <v>0</v>
      </c>
      <c r="K238" s="56">
        <v>0</v>
      </c>
      <c r="L238" s="160"/>
      <c r="M238" s="11"/>
      <c r="N238" s="11"/>
      <c r="O238" s="11"/>
      <c r="P238" s="11"/>
      <c r="Q238" s="11"/>
      <c r="R238" s="11"/>
      <c r="S238" s="11"/>
      <c r="T238" s="107"/>
      <c r="U238" s="107"/>
      <c r="V238" s="11"/>
      <c r="W238" s="11"/>
      <c r="X238" s="11"/>
      <c r="Y238" s="11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</row>
    <row r="239" spans="1:37" x14ac:dyDescent="0.3">
      <c r="C239" s="36"/>
      <c r="D239" s="31">
        <v>2203006</v>
      </c>
      <c r="E239" s="31" t="s">
        <v>2419</v>
      </c>
      <c r="F239" s="31" t="s">
        <v>25</v>
      </c>
      <c r="G239" s="51" t="s">
        <v>2420</v>
      </c>
      <c r="H239" s="161"/>
      <c r="I239" s="31">
        <v>0</v>
      </c>
      <c r="J239" s="31">
        <v>0</v>
      </c>
      <c r="K239" s="56">
        <v>0</v>
      </c>
      <c r="L239" s="160"/>
    </row>
    <row r="240" spans="1:37" x14ac:dyDescent="0.3">
      <c r="C240" s="36" t="s">
        <v>2020</v>
      </c>
      <c r="D240" s="31">
        <v>2203007</v>
      </c>
      <c r="E240" s="31" t="s">
        <v>2421</v>
      </c>
      <c r="F240" s="31" t="s">
        <v>25</v>
      </c>
      <c r="G240" s="51" t="s">
        <v>2422</v>
      </c>
      <c r="H240" s="161"/>
      <c r="I240" s="31">
        <v>0</v>
      </c>
      <c r="J240" s="31">
        <v>0</v>
      </c>
      <c r="K240" s="56">
        <v>0</v>
      </c>
      <c r="L240" s="160"/>
    </row>
    <row r="241" spans="3:12" x14ac:dyDescent="0.3">
      <c r="C241" s="36" t="s">
        <v>2021</v>
      </c>
      <c r="D241" s="31">
        <v>2203008</v>
      </c>
      <c r="E241" s="31" t="s">
        <v>2423</v>
      </c>
      <c r="F241" s="31" t="s">
        <v>25</v>
      </c>
      <c r="G241" s="51" t="s">
        <v>2424</v>
      </c>
      <c r="H241" s="161"/>
      <c r="I241" s="31">
        <v>0</v>
      </c>
      <c r="J241" s="31">
        <v>0</v>
      </c>
      <c r="K241" s="56">
        <v>0</v>
      </c>
      <c r="L241" s="160"/>
    </row>
    <row r="242" spans="3:12" x14ac:dyDescent="0.3">
      <c r="C242" s="36" t="s">
        <v>2022</v>
      </c>
      <c r="D242" s="31">
        <v>2203009</v>
      </c>
      <c r="E242" s="31" t="s">
        <v>2425</v>
      </c>
      <c r="F242" s="31" t="s">
        <v>25</v>
      </c>
      <c r="G242" s="51" t="s">
        <v>2426</v>
      </c>
      <c r="H242" s="161"/>
      <c r="I242" s="31">
        <v>0</v>
      </c>
      <c r="J242" s="31">
        <v>0</v>
      </c>
      <c r="K242" s="56">
        <v>0</v>
      </c>
    </row>
    <row r="243" spans="3:12" x14ac:dyDescent="0.3">
      <c r="C243" s="36" t="s">
        <v>2023</v>
      </c>
      <c r="D243" s="31">
        <v>2203010</v>
      </c>
      <c r="E243" s="31" t="s">
        <v>2427</v>
      </c>
      <c r="F243" s="31" t="s">
        <v>25</v>
      </c>
      <c r="G243" s="51" t="s">
        <v>2428</v>
      </c>
      <c r="H243" s="161"/>
      <c r="I243" s="31">
        <v>0</v>
      </c>
      <c r="J243" s="31">
        <v>0</v>
      </c>
      <c r="K243" s="56">
        <v>0</v>
      </c>
    </row>
    <row r="244" spans="3:12" x14ac:dyDescent="0.3">
      <c r="C244" s="36" t="s">
        <v>2024</v>
      </c>
      <c r="D244" s="31">
        <v>2203011</v>
      </c>
      <c r="E244" s="31" t="s">
        <v>2429</v>
      </c>
      <c r="F244" s="31" t="s">
        <v>25</v>
      </c>
      <c r="G244" s="51" t="s">
        <v>2430</v>
      </c>
      <c r="H244" s="161"/>
      <c r="I244" s="31">
        <v>0</v>
      </c>
      <c r="J244" s="31">
        <v>0</v>
      </c>
      <c r="K244" s="56">
        <v>0</v>
      </c>
    </row>
    <row r="245" spans="3:12" x14ac:dyDescent="0.3">
      <c r="C245" s="36" t="s">
        <v>2025</v>
      </c>
      <c r="D245" s="31">
        <v>2203012</v>
      </c>
      <c r="E245" s="31" t="s">
        <v>2431</v>
      </c>
      <c r="F245" s="31" t="s">
        <v>25</v>
      </c>
      <c r="G245" s="51" t="s">
        <v>2432</v>
      </c>
      <c r="H245" s="161"/>
      <c r="I245" s="31">
        <v>0</v>
      </c>
      <c r="J245" s="31">
        <v>0</v>
      </c>
      <c r="K245" s="56">
        <v>0</v>
      </c>
    </row>
    <row r="246" spans="3:12" x14ac:dyDescent="0.3">
      <c r="C246" s="36" t="s">
        <v>1975</v>
      </c>
      <c r="D246" s="31">
        <v>2203013</v>
      </c>
      <c r="E246" s="31" t="s">
        <v>2433</v>
      </c>
      <c r="F246" s="31" t="s">
        <v>25</v>
      </c>
      <c r="G246" s="51" t="s">
        <v>2434</v>
      </c>
      <c r="H246" s="161"/>
      <c r="I246" s="31">
        <v>0</v>
      </c>
      <c r="J246" s="31">
        <v>0</v>
      </c>
      <c r="K246" s="56">
        <v>0</v>
      </c>
    </row>
    <row r="247" spans="3:12" x14ac:dyDescent="0.3">
      <c r="C247" s="36"/>
      <c r="D247" s="31">
        <v>2203014</v>
      </c>
      <c r="E247" s="31" t="s">
        <v>2435</v>
      </c>
      <c r="F247" s="31" t="s">
        <v>25</v>
      </c>
      <c r="G247" s="51" t="s">
        <v>2436</v>
      </c>
      <c r="H247" s="161"/>
      <c r="I247" s="31">
        <v>0</v>
      </c>
      <c r="J247" s="31">
        <v>0</v>
      </c>
      <c r="K247" s="56">
        <v>0</v>
      </c>
    </row>
    <row r="248" spans="3:12" x14ac:dyDescent="0.3">
      <c r="C248" s="36"/>
      <c r="D248" s="31"/>
      <c r="E248" s="31"/>
      <c r="F248" s="31"/>
      <c r="G248" s="51"/>
      <c r="H248" s="161"/>
      <c r="I248" s="31"/>
      <c r="J248" s="31"/>
      <c r="K248" s="56"/>
    </row>
    <row r="249" spans="3:12" x14ac:dyDescent="0.3">
      <c r="C249" s="36" t="s">
        <v>1938</v>
      </c>
      <c r="D249" s="31">
        <v>1002001</v>
      </c>
      <c r="E249" s="31" t="s">
        <v>3486</v>
      </c>
      <c r="F249" s="31" t="s">
        <v>26</v>
      </c>
      <c r="G249" s="51" t="s">
        <v>2369</v>
      </c>
      <c r="H249" s="161"/>
      <c r="I249" s="31">
        <v>0</v>
      </c>
      <c r="J249" s="31">
        <v>0</v>
      </c>
      <c r="K249" s="56">
        <v>0</v>
      </c>
    </row>
    <row r="250" spans="3:12" x14ac:dyDescent="0.3">
      <c r="C250" s="36" t="s">
        <v>1649</v>
      </c>
      <c r="D250" s="31">
        <v>1003001</v>
      </c>
      <c r="E250" s="31" t="s">
        <v>3487</v>
      </c>
      <c r="F250" s="31" t="s">
        <v>25</v>
      </c>
      <c r="G250" s="51" t="s">
        <v>2369</v>
      </c>
      <c r="H250" s="161"/>
      <c r="I250" s="31">
        <v>0</v>
      </c>
      <c r="J250" s="31">
        <v>0</v>
      </c>
      <c r="K250" s="56">
        <v>0</v>
      </c>
    </row>
    <row r="251" spans="3:12" x14ac:dyDescent="0.3">
      <c r="C251" s="36" t="s">
        <v>2026</v>
      </c>
      <c r="D251" s="31">
        <v>1004001</v>
      </c>
      <c r="E251" s="31" t="s">
        <v>3488</v>
      </c>
      <c r="F251" s="31" t="s">
        <v>27</v>
      </c>
      <c r="G251" s="51" t="s">
        <v>2369</v>
      </c>
      <c r="H251" s="161"/>
      <c r="I251" s="31">
        <v>0</v>
      </c>
      <c r="J251" s="31">
        <v>0</v>
      </c>
      <c r="K251" s="56">
        <v>0</v>
      </c>
    </row>
    <row r="252" spans="3:12" x14ac:dyDescent="0.3">
      <c r="C252" s="36" t="s">
        <v>2027</v>
      </c>
      <c r="D252" s="31">
        <v>1005001</v>
      </c>
      <c r="E252" s="31" t="s">
        <v>3489</v>
      </c>
      <c r="F252" s="31" t="s">
        <v>28</v>
      </c>
      <c r="G252" s="51" t="s">
        <v>2369</v>
      </c>
      <c r="H252" s="161"/>
      <c r="I252" s="31">
        <v>0</v>
      </c>
      <c r="J252" s="31">
        <v>0</v>
      </c>
      <c r="K252" s="56">
        <v>0</v>
      </c>
    </row>
    <row r="253" spans="3:12" x14ac:dyDescent="0.3">
      <c r="C253" s="36" t="s">
        <v>2028</v>
      </c>
      <c r="D253" s="31">
        <v>1006001</v>
      </c>
      <c r="E253" s="31" t="s">
        <v>3490</v>
      </c>
      <c r="F253" s="31" t="s">
        <v>29</v>
      </c>
      <c r="G253" s="51" t="s">
        <v>2369</v>
      </c>
      <c r="H253" s="161"/>
      <c r="I253" s="31">
        <v>0</v>
      </c>
      <c r="J253" s="31">
        <v>0</v>
      </c>
      <c r="K253" s="56">
        <v>0</v>
      </c>
    </row>
    <row r="254" spans="3:12" x14ac:dyDescent="0.3">
      <c r="C254" s="36" t="s">
        <v>2029</v>
      </c>
      <c r="D254" s="31">
        <v>1012001</v>
      </c>
      <c r="E254" s="31" t="s">
        <v>3491</v>
      </c>
      <c r="F254" s="31" t="s">
        <v>26</v>
      </c>
      <c r="G254" s="51" t="s">
        <v>2369</v>
      </c>
      <c r="H254" s="161"/>
      <c r="I254" s="31">
        <v>0</v>
      </c>
      <c r="J254" s="31">
        <v>0</v>
      </c>
      <c r="K254" s="56">
        <v>0</v>
      </c>
    </row>
    <row r="255" spans="3:12" x14ac:dyDescent="0.3">
      <c r="C255" s="36" t="s">
        <v>2030</v>
      </c>
      <c r="D255" s="31">
        <v>1013001</v>
      </c>
      <c r="E255" s="31" t="s">
        <v>3492</v>
      </c>
      <c r="F255" s="31" t="s">
        <v>25</v>
      </c>
      <c r="G255" s="51" t="s">
        <v>2369</v>
      </c>
      <c r="H255" s="161"/>
      <c r="I255" s="31">
        <v>0</v>
      </c>
      <c r="J255" s="31">
        <v>0</v>
      </c>
      <c r="K255" s="56">
        <v>0</v>
      </c>
    </row>
    <row r="256" spans="3:12" x14ac:dyDescent="0.3">
      <c r="C256" s="36" t="s">
        <v>2031</v>
      </c>
      <c r="D256" s="31">
        <v>1014001</v>
      </c>
      <c r="E256" s="31" t="s">
        <v>3493</v>
      </c>
      <c r="F256" s="31" t="s">
        <v>27</v>
      </c>
      <c r="G256" s="51" t="s">
        <v>2369</v>
      </c>
      <c r="H256" s="161"/>
      <c r="I256" s="31">
        <v>0</v>
      </c>
      <c r="J256" s="31">
        <v>0</v>
      </c>
      <c r="K256" s="56">
        <v>0</v>
      </c>
    </row>
    <row r="257" spans="3:11" x14ac:dyDescent="0.3">
      <c r="C257" s="36" t="s">
        <v>2032</v>
      </c>
      <c r="D257" s="31">
        <v>1015001</v>
      </c>
      <c r="E257" s="31" t="s">
        <v>3494</v>
      </c>
      <c r="F257" s="31" t="s">
        <v>28</v>
      </c>
      <c r="G257" s="51" t="s">
        <v>2369</v>
      </c>
      <c r="H257" s="161"/>
      <c r="I257" s="31">
        <v>0</v>
      </c>
      <c r="J257" s="31">
        <v>0</v>
      </c>
      <c r="K257" s="56">
        <v>0</v>
      </c>
    </row>
    <row r="258" spans="3:11" x14ac:dyDescent="0.3">
      <c r="C258" s="36" t="s">
        <v>2033</v>
      </c>
      <c r="D258" s="31">
        <v>1016001</v>
      </c>
      <c r="E258" s="31" t="s">
        <v>3495</v>
      </c>
      <c r="F258" s="31" t="s">
        <v>29</v>
      </c>
      <c r="G258" s="51" t="s">
        <v>2369</v>
      </c>
      <c r="H258" s="161"/>
      <c r="I258" s="31">
        <v>0</v>
      </c>
      <c r="J258" s="31">
        <v>0</v>
      </c>
      <c r="K258" s="56">
        <v>0</v>
      </c>
    </row>
    <row r="259" spans="3:11" x14ac:dyDescent="0.3">
      <c r="C259" s="36" t="s">
        <v>2034</v>
      </c>
      <c r="D259" s="31">
        <v>1022001</v>
      </c>
      <c r="E259" s="31" t="s">
        <v>3496</v>
      </c>
      <c r="F259" s="31" t="s">
        <v>26</v>
      </c>
      <c r="G259" s="51" t="s">
        <v>2369</v>
      </c>
      <c r="H259" s="161"/>
      <c r="I259" s="31">
        <v>0</v>
      </c>
      <c r="J259" s="31">
        <v>0</v>
      </c>
      <c r="K259" s="56">
        <v>0</v>
      </c>
    </row>
    <row r="260" spans="3:11" x14ac:dyDescent="0.3">
      <c r="C260" s="36" t="s">
        <v>2035</v>
      </c>
      <c r="D260" s="31">
        <v>1023001</v>
      </c>
      <c r="E260" s="31" t="s">
        <v>3497</v>
      </c>
      <c r="F260" s="31" t="s">
        <v>25</v>
      </c>
      <c r="G260" s="51" t="s">
        <v>2369</v>
      </c>
      <c r="H260" s="161"/>
      <c r="I260" s="31">
        <v>0</v>
      </c>
      <c r="J260" s="31">
        <v>0</v>
      </c>
      <c r="K260" s="56">
        <v>0</v>
      </c>
    </row>
    <row r="261" spans="3:11" x14ac:dyDescent="0.3">
      <c r="C261" s="36" t="s">
        <v>2036</v>
      </c>
      <c r="D261" s="31">
        <v>1024001</v>
      </c>
      <c r="E261" s="31" t="s">
        <v>3498</v>
      </c>
      <c r="F261" s="31" t="s">
        <v>27</v>
      </c>
      <c r="G261" s="51" t="s">
        <v>2369</v>
      </c>
      <c r="H261" s="161"/>
      <c r="I261" s="31">
        <v>0</v>
      </c>
      <c r="J261" s="31">
        <v>0</v>
      </c>
      <c r="K261" s="56">
        <v>0</v>
      </c>
    </row>
    <row r="262" spans="3:11" x14ac:dyDescent="0.3">
      <c r="C262" s="36" t="s">
        <v>2037</v>
      </c>
      <c r="D262" s="31">
        <v>1025001</v>
      </c>
      <c r="E262" s="31" t="s">
        <v>3499</v>
      </c>
      <c r="F262" s="31" t="s">
        <v>28</v>
      </c>
      <c r="G262" s="51" t="s">
        <v>2369</v>
      </c>
      <c r="H262" s="161"/>
      <c r="I262" s="31">
        <v>0</v>
      </c>
      <c r="J262" s="31">
        <v>0</v>
      </c>
      <c r="K262" s="56">
        <v>0</v>
      </c>
    </row>
    <row r="263" spans="3:11" x14ac:dyDescent="0.3">
      <c r="C263" s="36" t="s">
        <v>2038</v>
      </c>
      <c r="D263" s="31">
        <v>1026001</v>
      </c>
      <c r="E263" s="31" t="s">
        <v>3500</v>
      </c>
      <c r="F263" s="31" t="s">
        <v>29</v>
      </c>
      <c r="G263" s="51" t="s">
        <v>2369</v>
      </c>
      <c r="H263" s="161"/>
      <c r="I263" s="31">
        <v>0</v>
      </c>
      <c r="J263" s="31">
        <v>0</v>
      </c>
      <c r="K263" s="56">
        <v>0</v>
      </c>
    </row>
    <row r="264" spans="3:11" x14ac:dyDescent="0.3">
      <c r="C264" s="36" t="s">
        <v>2039</v>
      </c>
      <c r="D264" s="31">
        <v>1032001</v>
      </c>
      <c r="E264" s="31" t="s">
        <v>3501</v>
      </c>
      <c r="F264" s="31" t="s">
        <v>26</v>
      </c>
      <c r="G264" s="51" t="s">
        <v>2369</v>
      </c>
      <c r="H264" s="161"/>
      <c r="I264" s="31">
        <v>0</v>
      </c>
      <c r="J264" s="31">
        <v>0</v>
      </c>
      <c r="K264" s="56">
        <v>0</v>
      </c>
    </row>
    <row r="265" spans="3:11" x14ac:dyDescent="0.3">
      <c r="C265" s="36" t="s">
        <v>2040</v>
      </c>
      <c r="D265" s="31">
        <v>1033001</v>
      </c>
      <c r="E265" s="31" t="s">
        <v>3502</v>
      </c>
      <c r="F265" s="31" t="s">
        <v>25</v>
      </c>
      <c r="G265" s="51" t="s">
        <v>2369</v>
      </c>
      <c r="H265" s="161"/>
      <c r="I265" s="31">
        <v>0</v>
      </c>
      <c r="J265" s="31">
        <v>0</v>
      </c>
      <c r="K265" s="56">
        <v>0</v>
      </c>
    </row>
    <row r="266" spans="3:11" x14ac:dyDescent="0.3">
      <c r="C266" s="36" t="s">
        <v>2041</v>
      </c>
      <c r="D266" s="31">
        <v>1034001</v>
      </c>
      <c r="E266" s="31" t="s">
        <v>3503</v>
      </c>
      <c r="F266" s="31" t="s">
        <v>27</v>
      </c>
      <c r="G266" s="51" t="s">
        <v>2369</v>
      </c>
      <c r="H266" s="161"/>
      <c r="I266" s="31">
        <v>0</v>
      </c>
      <c r="J266" s="31">
        <v>0</v>
      </c>
      <c r="K266" s="56">
        <v>0</v>
      </c>
    </row>
    <row r="267" spans="3:11" x14ac:dyDescent="0.3">
      <c r="C267" s="36" t="s">
        <v>2042</v>
      </c>
      <c r="D267" s="31">
        <v>1035001</v>
      </c>
      <c r="E267" s="31" t="s">
        <v>3504</v>
      </c>
      <c r="F267" s="31" t="s">
        <v>28</v>
      </c>
      <c r="G267" s="51" t="s">
        <v>2369</v>
      </c>
      <c r="H267" s="161"/>
      <c r="I267" s="31">
        <v>0</v>
      </c>
      <c r="J267" s="31">
        <v>0</v>
      </c>
      <c r="K267" s="56">
        <v>0</v>
      </c>
    </row>
    <row r="268" spans="3:11" x14ac:dyDescent="0.3">
      <c r="C268" s="36" t="s">
        <v>2043</v>
      </c>
      <c r="D268" s="31">
        <v>1036001</v>
      </c>
      <c r="E268" s="31" t="s">
        <v>3505</v>
      </c>
      <c r="F268" s="31" t="s">
        <v>29</v>
      </c>
      <c r="G268" s="51" t="s">
        <v>2369</v>
      </c>
      <c r="H268" s="161"/>
      <c r="I268" s="31">
        <v>0</v>
      </c>
      <c r="J268" s="31">
        <v>0</v>
      </c>
      <c r="K268" s="56">
        <v>0</v>
      </c>
    </row>
    <row r="269" spans="3:11" x14ac:dyDescent="0.3">
      <c r="C269" s="36" t="s">
        <v>2044</v>
      </c>
      <c r="D269" s="31">
        <v>1042001</v>
      </c>
      <c r="E269" s="31" t="s">
        <v>3506</v>
      </c>
      <c r="F269" s="31" t="s">
        <v>26</v>
      </c>
      <c r="G269" s="51" t="s">
        <v>2369</v>
      </c>
      <c r="H269" s="161"/>
      <c r="I269" s="31">
        <v>0</v>
      </c>
      <c r="J269" s="31">
        <v>0</v>
      </c>
      <c r="K269" s="56">
        <v>0</v>
      </c>
    </row>
    <row r="270" spans="3:11" x14ac:dyDescent="0.3">
      <c r="C270" s="36" t="s">
        <v>2045</v>
      </c>
      <c r="D270" s="31">
        <v>1043001</v>
      </c>
      <c r="E270" s="31" t="s">
        <v>3507</v>
      </c>
      <c r="F270" s="31" t="s">
        <v>25</v>
      </c>
      <c r="G270" s="51" t="s">
        <v>2369</v>
      </c>
      <c r="H270" s="161"/>
      <c r="I270" s="31">
        <v>0</v>
      </c>
      <c r="J270" s="31">
        <v>0</v>
      </c>
      <c r="K270" s="56">
        <v>0</v>
      </c>
    </row>
    <row r="271" spans="3:11" x14ac:dyDescent="0.3">
      <c r="C271" s="36" t="s">
        <v>2046</v>
      </c>
      <c r="D271" s="31">
        <v>1044001</v>
      </c>
      <c r="E271" s="31" t="s">
        <v>3508</v>
      </c>
      <c r="F271" s="31" t="s">
        <v>27</v>
      </c>
      <c r="G271" s="51" t="s">
        <v>2369</v>
      </c>
      <c r="H271" s="161"/>
      <c r="I271" s="31">
        <v>0</v>
      </c>
      <c r="J271" s="31">
        <v>0</v>
      </c>
      <c r="K271" s="56">
        <v>0</v>
      </c>
    </row>
    <row r="272" spans="3:11" x14ac:dyDescent="0.3">
      <c r="C272" s="36" t="s">
        <v>2047</v>
      </c>
      <c r="D272" s="31">
        <v>1045001</v>
      </c>
      <c r="E272" s="31" t="s">
        <v>3509</v>
      </c>
      <c r="F272" s="31" t="s">
        <v>28</v>
      </c>
      <c r="G272" s="51" t="s">
        <v>2369</v>
      </c>
      <c r="H272" s="161"/>
      <c r="I272" s="31">
        <v>0</v>
      </c>
      <c r="J272" s="31">
        <v>0</v>
      </c>
      <c r="K272" s="56">
        <v>0</v>
      </c>
    </row>
    <row r="273" spans="3:11" x14ac:dyDescent="0.3">
      <c r="C273" s="36" t="s">
        <v>2048</v>
      </c>
      <c r="D273" s="31">
        <v>1046001</v>
      </c>
      <c r="E273" s="31" t="s">
        <v>3510</v>
      </c>
      <c r="F273" s="31" t="s">
        <v>29</v>
      </c>
      <c r="G273" s="51" t="s">
        <v>2369</v>
      </c>
      <c r="H273" s="161"/>
      <c r="I273" s="31">
        <v>0</v>
      </c>
      <c r="J273" s="31">
        <v>0</v>
      </c>
      <c r="K273" s="56">
        <v>0</v>
      </c>
    </row>
    <row r="274" spans="3:11" x14ac:dyDescent="0.3">
      <c r="C274" s="36" t="s">
        <v>2049</v>
      </c>
      <c r="D274" s="31">
        <v>1052001</v>
      </c>
      <c r="E274" s="31" t="s">
        <v>3511</v>
      </c>
      <c r="F274" s="31" t="s">
        <v>26</v>
      </c>
      <c r="G274" s="51" t="s">
        <v>2369</v>
      </c>
      <c r="H274" s="161"/>
      <c r="I274" s="31">
        <v>0</v>
      </c>
      <c r="J274" s="31">
        <v>0</v>
      </c>
      <c r="K274" s="56">
        <v>0</v>
      </c>
    </row>
    <row r="275" spans="3:11" x14ac:dyDescent="0.3">
      <c r="C275" s="36" t="s">
        <v>2050</v>
      </c>
      <c r="D275" s="31">
        <v>1053001</v>
      </c>
      <c r="E275" s="31" t="s">
        <v>3512</v>
      </c>
      <c r="F275" s="31" t="s">
        <v>25</v>
      </c>
      <c r="G275" s="51" t="s">
        <v>2369</v>
      </c>
      <c r="H275" s="161"/>
      <c r="I275" s="31">
        <v>0</v>
      </c>
      <c r="J275" s="31">
        <v>0</v>
      </c>
      <c r="K275" s="56">
        <v>0</v>
      </c>
    </row>
    <row r="276" spans="3:11" x14ac:dyDescent="0.3">
      <c r="C276" s="36" t="s">
        <v>2051</v>
      </c>
      <c r="D276" s="31">
        <v>1054001</v>
      </c>
      <c r="E276" s="31" t="s">
        <v>3513</v>
      </c>
      <c r="F276" s="31" t="s">
        <v>27</v>
      </c>
      <c r="G276" s="51" t="s">
        <v>2369</v>
      </c>
      <c r="H276" s="161"/>
      <c r="I276" s="31">
        <v>0</v>
      </c>
      <c r="J276" s="31">
        <v>0</v>
      </c>
      <c r="K276" s="56">
        <v>0</v>
      </c>
    </row>
    <row r="277" spans="3:11" x14ac:dyDescent="0.3">
      <c r="C277" s="36" t="s">
        <v>2052</v>
      </c>
      <c r="D277" s="31">
        <v>1055001</v>
      </c>
      <c r="E277" s="31" t="s">
        <v>3514</v>
      </c>
      <c r="F277" s="31" t="s">
        <v>28</v>
      </c>
      <c r="G277" s="51" t="s">
        <v>2369</v>
      </c>
      <c r="H277" s="161"/>
      <c r="I277" s="31">
        <v>0</v>
      </c>
      <c r="J277" s="31">
        <v>0</v>
      </c>
      <c r="K277" s="56">
        <v>0</v>
      </c>
    </row>
    <row r="278" spans="3:11" x14ac:dyDescent="0.3">
      <c r="C278" s="36" t="s">
        <v>2053</v>
      </c>
      <c r="D278" s="31">
        <v>1056001</v>
      </c>
      <c r="E278" s="31" t="s">
        <v>3515</v>
      </c>
      <c r="F278" s="31" t="s">
        <v>29</v>
      </c>
      <c r="G278" s="51" t="s">
        <v>2369</v>
      </c>
      <c r="H278" s="161"/>
      <c r="I278" s="31">
        <v>0</v>
      </c>
      <c r="J278" s="31">
        <v>0</v>
      </c>
      <c r="K278" s="56">
        <v>0</v>
      </c>
    </row>
    <row r="279" spans="3:11" x14ac:dyDescent="0.3">
      <c r="C279" s="36" t="s">
        <v>2054</v>
      </c>
      <c r="D279" s="31">
        <v>1062001</v>
      </c>
      <c r="E279" s="31" t="s">
        <v>3516</v>
      </c>
      <c r="F279" s="31" t="s">
        <v>26</v>
      </c>
      <c r="G279" s="51" t="s">
        <v>2369</v>
      </c>
      <c r="H279" s="161"/>
      <c r="I279" s="31">
        <v>0</v>
      </c>
      <c r="J279" s="31">
        <v>0</v>
      </c>
      <c r="K279" s="56">
        <v>0</v>
      </c>
    </row>
    <row r="280" spans="3:11" x14ac:dyDescent="0.3">
      <c r="C280" s="36" t="s">
        <v>2055</v>
      </c>
      <c r="D280" s="31">
        <v>1063001</v>
      </c>
      <c r="E280" s="31" t="s">
        <v>3517</v>
      </c>
      <c r="F280" s="31" t="s">
        <v>25</v>
      </c>
      <c r="G280" s="51" t="s">
        <v>2369</v>
      </c>
      <c r="H280" s="161"/>
      <c r="I280" s="31">
        <v>0</v>
      </c>
      <c r="J280" s="31">
        <v>0</v>
      </c>
      <c r="K280" s="56">
        <v>0</v>
      </c>
    </row>
    <row r="281" spans="3:11" x14ac:dyDescent="0.3">
      <c r="C281" s="36" t="s">
        <v>2056</v>
      </c>
      <c r="D281" s="31">
        <v>1064001</v>
      </c>
      <c r="E281" s="31" t="s">
        <v>3518</v>
      </c>
      <c r="F281" s="31" t="s">
        <v>27</v>
      </c>
      <c r="G281" s="51" t="s">
        <v>2369</v>
      </c>
      <c r="H281" s="161"/>
      <c r="I281" s="31">
        <v>0</v>
      </c>
      <c r="J281" s="31">
        <v>0</v>
      </c>
      <c r="K281" s="56">
        <v>0</v>
      </c>
    </row>
    <row r="282" spans="3:11" x14ac:dyDescent="0.3">
      <c r="C282" s="36" t="s">
        <v>2057</v>
      </c>
      <c r="D282" s="31">
        <v>1065001</v>
      </c>
      <c r="E282" s="31" t="s">
        <v>3519</v>
      </c>
      <c r="F282" s="31" t="s">
        <v>28</v>
      </c>
      <c r="G282" s="51" t="s">
        <v>2369</v>
      </c>
      <c r="H282" s="161"/>
      <c r="I282" s="31">
        <v>0</v>
      </c>
      <c r="J282" s="31">
        <v>0</v>
      </c>
      <c r="K282" s="56">
        <v>0</v>
      </c>
    </row>
    <row r="283" spans="3:11" x14ac:dyDescent="0.3">
      <c r="C283" s="36" t="s">
        <v>2058</v>
      </c>
      <c r="D283" s="31">
        <v>1066001</v>
      </c>
      <c r="E283" s="31" t="s">
        <v>3520</v>
      </c>
      <c r="F283" s="31" t="s">
        <v>29</v>
      </c>
      <c r="G283" s="51" t="s">
        <v>2369</v>
      </c>
      <c r="H283" s="161"/>
      <c r="I283" s="31">
        <v>0</v>
      </c>
      <c r="J283" s="31">
        <v>0</v>
      </c>
      <c r="K283" s="56">
        <v>0</v>
      </c>
    </row>
    <row r="284" spans="3:11" x14ac:dyDescent="0.3">
      <c r="C284" s="36" t="s">
        <v>2059</v>
      </c>
      <c r="D284" s="31">
        <v>1072001</v>
      </c>
      <c r="E284" s="31" t="s">
        <v>3521</v>
      </c>
      <c r="F284" s="31" t="s">
        <v>26</v>
      </c>
      <c r="G284" s="51" t="s">
        <v>2369</v>
      </c>
      <c r="H284" s="161"/>
      <c r="I284" s="31">
        <v>0</v>
      </c>
      <c r="J284" s="31">
        <v>0</v>
      </c>
      <c r="K284" s="56">
        <v>0</v>
      </c>
    </row>
    <row r="285" spans="3:11" x14ac:dyDescent="0.3">
      <c r="C285" s="36" t="s">
        <v>2060</v>
      </c>
      <c r="D285" s="31">
        <v>1073001</v>
      </c>
      <c r="E285" s="31" t="s">
        <v>3522</v>
      </c>
      <c r="F285" s="31" t="s">
        <v>25</v>
      </c>
      <c r="G285" s="51" t="s">
        <v>2369</v>
      </c>
      <c r="H285" s="161"/>
      <c r="I285" s="31">
        <v>0</v>
      </c>
      <c r="J285" s="31">
        <v>0</v>
      </c>
      <c r="K285" s="56">
        <v>0</v>
      </c>
    </row>
    <row r="286" spans="3:11" x14ac:dyDescent="0.3">
      <c r="C286" s="36" t="s">
        <v>2061</v>
      </c>
      <c r="D286" s="31">
        <v>1074001</v>
      </c>
      <c r="E286" s="31" t="s">
        <v>3523</v>
      </c>
      <c r="F286" s="31" t="s">
        <v>27</v>
      </c>
      <c r="G286" s="51" t="s">
        <v>2369</v>
      </c>
      <c r="H286" s="161"/>
      <c r="I286" s="31">
        <v>0</v>
      </c>
      <c r="J286" s="31">
        <v>0</v>
      </c>
      <c r="K286" s="56">
        <v>0</v>
      </c>
    </row>
    <row r="287" spans="3:11" x14ac:dyDescent="0.3">
      <c r="C287" s="36" t="s">
        <v>2062</v>
      </c>
      <c r="D287" s="31">
        <v>1075001</v>
      </c>
      <c r="E287" s="31" t="s">
        <v>3524</v>
      </c>
      <c r="F287" s="31" t="s">
        <v>28</v>
      </c>
      <c r="G287" s="51" t="s">
        <v>2369</v>
      </c>
      <c r="H287" s="161"/>
      <c r="I287" s="31">
        <v>0</v>
      </c>
      <c r="J287" s="31">
        <v>0</v>
      </c>
      <c r="K287" s="56">
        <v>0</v>
      </c>
    </row>
    <row r="288" spans="3:11" x14ac:dyDescent="0.3">
      <c r="C288" s="36" t="s">
        <v>2063</v>
      </c>
      <c r="D288" s="31">
        <v>1076001</v>
      </c>
      <c r="E288" s="31" t="s">
        <v>3525</v>
      </c>
      <c r="F288" s="31" t="s">
        <v>29</v>
      </c>
      <c r="G288" s="51" t="s">
        <v>2369</v>
      </c>
      <c r="H288" s="161"/>
      <c r="I288" s="31">
        <v>0</v>
      </c>
      <c r="J288" s="31">
        <v>0</v>
      </c>
      <c r="K288" s="56">
        <v>0</v>
      </c>
    </row>
    <row r="289" spans="3:11" x14ac:dyDescent="0.3">
      <c r="C289" s="36"/>
      <c r="D289" s="31"/>
      <c r="E289" s="31"/>
      <c r="F289" s="31"/>
      <c r="G289" s="51"/>
      <c r="H289" s="161"/>
      <c r="I289" s="31"/>
      <c r="J289" s="31"/>
      <c r="K289" s="56"/>
    </row>
    <row r="290" spans="3:11" x14ac:dyDescent="0.3">
      <c r="C290" s="36" t="s">
        <v>1974</v>
      </c>
      <c r="D290" s="31">
        <v>3302002</v>
      </c>
      <c r="E290" s="31" t="s">
        <v>2080</v>
      </c>
      <c r="F290" s="31" t="s">
        <v>26</v>
      </c>
      <c r="G290" s="51" t="s">
        <v>2452</v>
      </c>
      <c r="H290" s="161"/>
      <c r="I290" s="31">
        <v>0</v>
      </c>
      <c r="J290" s="31">
        <v>0</v>
      </c>
      <c r="K290" s="56">
        <v>0</v>
      </c>
    </row>
    <row r="291" spans="3:11" x14ac:dyDescent="0.3">
      <c r="C291" s="36"/>
      <c r="D291" s="31"/>
      <c r="E291" s="31"/>
      <c r="F291" s="31"/>
      <c r="G291" s="51"/>
      <c r="H291" s="161"/>
      <c r="I291" s="31"/>
      <c r="J291" s="31"/>
      <c r="K291" s="56"/>
    </row>
    <row r="292" spans="3:11" x14ac:dyDescent="0.3">
      <c r="C292" s="36" t="s">
        <v>1980</v>
      </c>
      <c r="D292" s="31">
        <v>3302004</v>
      </c>
      <c r="E292" s="31" t="s">
        <v>2081</v>
      </c>
      <c r="F292" s="31" t="s">
        <v>26</v>
      </c>
      <c r="G292" s="51" t="s">
        <v>2453</v>
      </c>
      <c r="H292" s="161"/>
      <c r="I292" s="31">
        <v>0</v>
      </c>
      <c r="J292" s="31">
        <v>0</v>
      </c>
      <c r="K292" s="56">
        <v>0</v>
      </c>
    </row>
    <row r="293" spans="3:11" x14ac:dyDescent="0.3">
      <c r="C293" s="36"/>
      <c r="D293" s="31"/>
      <c r="E293" s="31"/>
      <c r="F293" s="31"/>
      <c r="G293" s="51"/>
      <c r="H293" s="161"/>
      <c r="I293" s="31"/>
      <c r="J293" s="31"/>
      <c r="K293" s="56"/>
    </row>
    <row r="294" spans="3:11" x14ac:dyDescent="0.3">
      <c r="C294" s="36" t="s">
        <v>1958</v>
      </c>
      <c r="D294" s="31">
        <v>3002381</v>
      </c>
      <c r="E294" s="31" t="s">
        <v>1651</v>
      </c>
      <c r="F294" s="31" t="s">
        <v>25</v>
      </c>
      <c r="G294" s="51" t="s">
        <v>1652</v>
      </c>
      <c r="H294" s="161"/>
      <c r="I294" s="31">
        <v>0</v>
      </c>
      <c r="J294" s="31">
        <v>0</v>
      </c>
      <c r="K294" s="56">
        <v>0</v>
      </c>
    </row>
    <row r="295" spans="3:11" x14ac:dyDescent="0.3">
      <c r="C295" s="36" t="s">
        <v>1948</v>
      </c>
      <c r="D295" s="31">
        <v>4011021</v>
      </c>
      <c r="E295" s="31" t="s">
        <v>1427</v>
      </c>
      <c r="F295" s="31" t="s">
        <v>26</v>
      </c>
      <c r="G295" s="51" t="s">
        <v>3526</v>
      </c>
      <c r="H295" s="161"/>
      <c r="I295" s="31">
        <v>0</v>
      </c>
      <c r="J295" s="31">
        <v>0</v>
      </c>
      <c r="K295" s="56">
        <v>0</v>
      </c>
    </row>
    <row r="296" spans="3:11" x14ac:dyDescent="0.3">
      <c r="C296" s="36" t="s">
        <v>1950</v>
      </c>
      <c r="D296" s="31">
        <v>4011022</v>
      </c>
      <c r="E296" s="31" t="s">
        <v>1428</v>
      </c>
      <c r="F296" s="31" t="s">
        <v>26</v>
      </c>
      <c r="G296" s="51" t="s">
        <v>3527</v>
      </c>
      <c r="H296" s="161"/>
      <c r="I296" s="31">
        <v>0</v>
      </c>
      <c r="J296" s="31">
        <v>0</v>
      </c>
      <c r="K296" s="56">
        <v>0</v>
      </c>
    </row>
    <row r="297" spans="3:11" x14ac:dyDescent="0.3">
      <c r="C297" s="36" t="s">
        <v>1952</v>
      </c>
      <c r="D297" s="31">
        <v>4011023</v>
      </c>
      <c r="E297" s="31" t="s">
        <v>1429</v>
      </c>
      <c r="F297" s="31" t="s">
        <v>26</v>
      </c>
      <c r="G297" s="51" t="s">
        <v>3528</v>
      </c>
      <c r="H297" s="161"/>
      <c r="I297" s="31">
        <v>0</v>
      </c>
      <c r="J297" s="31">
        <v>0</v>
      </c>
      <c r="K297" s="56">
        <v>0</v>
      </c>
    </row>
    <row r="298" spans="3:11" x14ac:dyDescent="0.3">
      <c r="C298" s="36"/>
      <c r="D298" s="31"/>
      <c r="E298" s="31"/>
      <c r="F298" s="31"/>
      <c r="G298" s="51"/>
      <c r="H298" s="161"/>
      <c r="I298" s="31"/>
      <c r="J298" s="31"/>
      <c r="K298" s="56"/>
    </row>
    <row r="299" spans="3:11" x14ac:dyDescent="0.3">
      <c r="C299" s="36" t="s">
        <v>2064</v>
      </c>
      <c r="D299" s="31">
        <v>3172001</v>
      </c>
      <c r="E299" s="31" t="s">
        <v>2082</v>
      </c>
      <c r="F299" s="31" t="s">
        <v>26</v>
      </c>
      <c r="G299" s="51" t="s">
        <v>2507</v>
      </c>
      <c r="H299" s="161"/>
      <c r="I299" s="31">
        <v>0</v>
      </c>
      <c r="J299" s="31">
        <v>0</v>
      </c>
      <c r="K299" s="56">
        <v>0</v>
      </c>
    </row>
    <row r="300" spans="3:11" x14ac:dyDescent="0.3">
      <c r="C300" s="36" t="s">
        <v>2065</v>
      </c>
      <c r="D300" s="31">
        <v>3172002</v>
      </c>
      <c r="E300" s="31" t="s">
        <v>2083</v>
      </c>
      <c r="F300" s="31" t="s">
        <v>26</v>
      </c>
      <c r="G300" s="51" t="s">
        <v>2508</v>
      </c>
      <c r="H300" s="161"/>
      <c r="I300" s="31">
        <v>0</v>
      </c>
      <c r="J300" s="31">
        <v>0</v>
      </c>
      <c r="K300" s="56">
        <v>0</v>
      </c>
    </row>
    <row r="301" spans="3:11" x14ac:dyDescent="0.3">
      <c r="C301" s="36" t="s">
        <v>2066</v>
      </c>
      <c r="D301" s="31">
        <v>3172011</v>
      </c>
      <c r="E301" s="31" t="s">
        <v>2084</v>
      </c>
      <c r="F301" s="31" t="s">
        <v>26</v>
      </c>
      <c r="G301" s="51" t="s">
        <v>2509</v>
      </c>
      <c r="H301" s="161"/>
      <c r="I301" s="31">
        <v>0</v>
      </c>
      <c r="J301" s="31">
        <v>0</v>
      </c>
      <c r="K301" s="56">
        <v>0</v>
      </c>
    </row>
    <row r="302" spans="3:11" x14ac:dyDescent="0.3">
      <c r="C302" s="36" t="s">
        <v>2067</v>
      </c>
      <c r="D302" s="31">
        <v>3172012</v>
      </c>
      <c r="E302" s="31" t="s">
        <v>2085</v>
      </c>
      <c r="F302" s="31" t="s">
        <v>26</v>
      </c>
      <c r="G302" s="51" t="s">
        <v>2510</v>
      </c>
      <c r="H302" s="161"/>
      <c r="I302" s="31">
        <v>0</v>
      </c>
      <c r="J302" s="31">
        <v>0</v>
      </c>
      <c r="K302" s="56">
        <v>0</v>
      </c>
    </row>
    <row r="303" spans="3:11" x14ac:dyDescent="0.3">
      <c r="C303" s="36" t="s">
        <v>2068</v>
      </c>
      <c r="D303" s="31">
        <v>3172021</v>
      </c>
      <c r="E303" s="31" t="s">
        <v>2086</v>
      </c>
      <c r="F303" s="31" t="s">
        <v>26</v>
      </c>
      <c r="G303" s="51" t="s">
        <v>2511</v>
      </c>
      <c r="H303" s="161"/>
      <c r="I303" s="31">
        <v>0</v>
      </c>
      <c r="J303" s="31">
        <v>0</v>
      </c>
      <c r="K303" s="56">
        <v>0</v>
      </c>
    </row>
    <row r="304" spans="3:11" x14ac:dyDescent="0.3">
      <c r="C304" s="36" t="s">
        <v>2069</v>
      </c>
      <c r="D304" s="31">
        <v>3172022</v>
      </c>
      <c r="E304" s="31" t="s">
        <v>2087</v>
      </c>
      <c r="F304" s="31" t="s">
        <v>26</v>
      </c>
      <c r="G304" s="51" t="s">
        <v>2510</v>
      </c>
      <c r="H304" s="161"/>
      <c r="I304" s="31">
        <v>0</v>
      </c>
      <c r="J304" s="31">
        <v>0</v>
      </c>
      <c r="K304" s="56">
        <v>0</v>
      </c>
    </row>
    <row r="305" spans="3:11" x14ac:dyDescent="0.3">
      <c r="C305" s="36" t="s">
        <v>2070</v>
      </c>
      <c r="D305" s="31">
        <v>3172031</v>
      </c>
      <c r="E305" s="31" t="s">
        <v>2088</v>
      </c>
      <c r="F305" s="31" t="s">
        <v>26</v>
      </c>
      <c r="G305" s="51" t="s">
        <v>2512</v>
      </c>
      <c r="H305" s="161"/>
      <c r="I305" s="31">
        <v>0</v>
      </c>
      <c r="J305" s="31">
        <v>0</v>
      </c>
      <c r="K305" s="56">
        <v>0</v>
      </c>
    </row>
    <row r="306" spans="3:11" x14ac:dyDescent="0.3">
      <c r="C306" s="36" t="s">
        <v>2071</v>
      </c>
      <c r="D306" s="31">
        <v>3172032</v>
      </c>
      <c r="E306" s="31" t="s">
        <v>2089</v>
      </c>
      <c r="F306" s="31" t="s">
        <v>26</v>
      </c>
      <c r="G306" s="51" t="s">
        <v>2513</v>
      </c>
      <c r="H306" s="161"/>
      <c r="I306" s="31">
        <v>0</v>
      </c>
      <c r="J306" s="31">
        <v>0</v>
      </c>
      <c r="K306" s="56">
        <v>0</v>
      </c>
    </row>
    <row r="307" spans="3:11" x14ac:dyDescent="0.3">
      <c r="C307" s="36" t="s">
        <v>2072</v>
      </c>
      <c r="D307" s="31">
        <v>3172041</v>
      </c>
      <c r="E307" s="31" t="s">
        <v>2090</v>
      </c>
      <c r="F307" s="31" t="s">
        <v>26</v>
      </c>
      <c r="G307" s="51" t="s">
        <v>2514</v>
      </c>
      <c r="H307" s="161"/>
      <c r="I307" s="31">
        <v>0</v>
      </c>
      <c r="J307" s="31">
        <v>0</v>
      </c>
      <c r="K307" s="56">
        <v>0</v>
      </c>
    </row>
    <row r="308" spans="3:11" x14ac:dyDescent="0.3">
      <c r="C308" s="36" t="s">
        <v>2073</v>
      </c>
      <c r="D308" s="31">
        <v>3172042</v>
      </c>
      <c r="E308" s="31" t="s">
        <v>2091</v>
      </c>
      <c r="F308" s="31" t="s">
        <v>26</v>
      </c>
      <c r="G308" s="51" t="s">
        <v>2515</v>
      </c>
      <c r="H308" s="161"/>
      <c r="I308" s="31">
        <v>0</v>
      </c>
      <c r="J308" s="31">
        <v>0</v>
      </c>
      <c r="K308" s="56">
        <v>0</v>
      </c>
    </row>
    <row r="309" spans="3:11" x14ac:dyDescent="0.3">
      <c r="C309" s="36" t="s">
        <v>2074</v>
      </c>
      <c r="D309" s="31">
        <v>3182001</v>
      </c>
      <c r="E309" s="31" t="s">
        <v>1239</v>
      </c>
      <c r="F309" s="31" t="s">
        <v>26</v>
      </c>
      <c r="G309" s="51" t="s">
        <v>2516</v>
      </c>
      <c r="H309" s="161"/>
      <c r="I309" s="31">
        <v>0</v>
      </c>
      <c r="J309" s="31">
        <v>0</v>
      </c>
      <c r="K309" s="56">
        <v>0</v>
      </c>
    </row>
    <row r="310" spans="3:11" x14ac:dyDescent="0.3">
      <c r="C310" s="36" t="s">
        <v>2075</v>
      </c>
      <c r="D310" s="31">
        <v>3192001</v>
      </c>
      <c r="E310" s="31" t="s">
        <v>1240</v>
      </c>
      <c r="F310" s="31" t="s">
        <v>26</v>
      </c>
      <c r="G310" s="51" t="s">
        <v>3529</v>
      </c>
      <c r="H310" s="161"/>
      <c r="I310" s="31">
        <v>0</v>
      </c>
      <c r="J310" s="31">
        <v>0</v>
      </c>
      <c r="K310" s="56">
        <v>0</v>
      </c>
    </row>
    <row r="311" spans="3:11" x14ac:dyDescent="0.3">
      <c r="C311" s="36"/>
      <c r="D311" s="31"/>
      <c r="E311" s="31"/>
      <c r="F311" s="31"/>
      <c r="G311" s="51"/>
      <c r="H311" s="161"/>
      <c r="I311" s="31"/>
      <c r="J311" s="31"/>
      <c r="K311" s="56"/>
    </row>
    <row r="312" spans="3:11" x14ac:dyDescent="0.3">
      <c r="C312" s="36" t="s">
        <v>2092</v>
      </c>
      <c r="D312" s="31">
        <v>4017001</v>
      </c>
      <c r="E312" s="31" t="s">
        <v>2093</v>
      </c>
      <c r="F312" s="31" t="s">
        <v>26</v>
      </c>
      <c r="G312" s="51" t="s">
        <v>3567</v>
      </c>
      <c r="H312" s="161"/>
      <c r="I312" s="31">
        <v>3000</v>
      </c>
      <c r="J312" s="31">
        <v>2100</v>
      </c>
      <c r="K312" s="56">
        <v>2100</v>
      </c>
    </row>
    <row r="313" spans="3:11" x14ac:dyDescent="0.3">
      <c r="C313" s="36" t="s">
        <v>2094</v>
      </c>
      <c r="D313" s="31">
        <v>4017002</v>
      </c>
      <c r="E313" s="31" t="s">
        <v>2095</v>
      </c>
      <c r="F313" s="31" t="s">
        <v>25</v>
      </c>
      <c r="G313" s="51" t="s">
        <v>3568</v>
      </c>
      <c r="H313" s="161"/>
      <c r="I313" s="31">
        <v>9000</v>
      </c>
      <c r="J313" s="31">
        <v>6300</v>
      </c>
      <c r="K313" s="56">
        <v>6300</v>
      </c>
    </row>
    <row r="314" spans="3:11" x14ac:dyDescent="0.3">
      <c r="C314" s="36" t="s">
        <v>2096</v>
      </c>
      <c r="D314" s="31">
        <v>4017003</v>
      </c>
      <c r="E314" s="31" t="s">
        <v>2097</v>
      </c>
      <c r="F314" s="31" t="s">
        <v>27</v>
      </c>
      <c r="G314" s="51" t="s">
        <v>3569</v>
      </c>
      <c r="H314" s="161"/>
      <c r="I314" s="31">
        <v>27000</v>
      </c>
      <c r="J314" s="31">
        <v>18900</v>
      </c>
      <c r="K314" s="56">
        <v>18900</v>
      </c>
    </row>
    <row r="315" spans="3:11" x14ac:dyDescent="0.3">
      <c r="C315" s="36" t="s">
        <v>2098</v>
      </c>
      <c r="D315" s="31">
        <v>4017004</v>
      </c>
      <c r="E315" s="31" t="s">
        <v>2099</v>
      </c>
      <c r="F315" s="31" t="s">
        <v>28</v>
      </c>
      <c r="G315" s="51" t="s">
        <v>3570</v>
      </c>
      <c r="H315" s="161"/>
      <c r="I315" s="31">
        <v>67500</v>
      </c>
      <c r="J315" s="31">
        <v>47250</v>
      </c>
      <c r="K315" s="56">
        <v>47250</v>
      </c>
    </row>
    <row r="316" spans="3:11" x14ac:dyDescent="0.3">
      <c r="C316" s="36" t="s">
        <v>2100</v>
      </c>
      <c r="D316" s="31">
        <v>4017005</v>
      </c>
      <c r="E316" s="31" t="s">
        <v>2101</v>
      </c>
      <c r="F316" s="31" t="s">
        <v>29</v>
      </c>
      <c r="G316" s="51" t="s">
        <v>3571</v>
      </c>
      <c r="H316" s="161"/>
      <c r="I316" s="31">
        <v>168750</v>
      </c>
      <c r="J316" s="31">
        <v>118125</v>
      </c>
      <c r="K316" s="56">
        <v>118125</v>
      </c>
    </row>
    <row r="317" spans="3:11" x14ac:dyDescent="0.3">
      <c r="C317" s="36"/>
      <c r="D317" s="31"/>
      <c r="E317" s="31"/>
      <c r="F317" s="31"/>
      <c r="G317" s="51"/>
      <c r="H317" s="161"/>
      <c r="I317" s="31"/>
      <c r="J317" s="31"/>
      <c r="K317" s="56"/>
    </row>
    <row r="318" spans="3:11" x14ac:dyDescent="0.3">
      <c r="C318" s="36" t="s">
        <v>2572</v>
      </c>
      <c r="D318" s="31">
        <v>4011001</v>
      </c>
      <c r="E318" s="31" t="s">
        <v>2013</v>
      </c>
      <c r="F318" s="31" t="s">
        <v>2013</v>
      </c>
      <c r="G318" s="51" t="s">
        <v>347</v>
      </c>
      <c r="H318" s="161"/>
      <c r="I318" s="31">
        <v>0</v>
      </c>
      <c r="J318" s="31">
        <v>0</v>
      </c>
      <c r="K318" s="56">
        <v>0</v>
      </c>
    </row>
    <row r="319" spans="3:11" x14ac:dyDescent="0.3">
      <c r="C319" s="36" t="s">
        <v>2573</v>
      </c>
      <c r="D319" s="31">
        <v>4011002</v>
      </c>
      <c r="E319" s="31" t="s">
        <v>2013</v>
      </c>
      <c r="F319" s="31" t="s">
        <v>2013</v>
      </c>
      <c r="G319" s="51" t="s">
        <v>347</v>
      </c>
      <c r="H319" s="161"/>
      <c r="I319" s="31">
        <v>0</v>
      </c>
      <c r="J319" s="31">
        <v>0</v>
      </c>
      <c r="K319" s="56">
        <v>0</v>
      </c>
    </row>
    <row r="320" spans="3:11" x14ac:dyDescent="0.3">
      <c r="C320" s="36" t="s">
        <v>2574</v>
      </c>
      <c r="D320" s="31">
        <v>4011003</v>
      </c>
      <c r="E320" s="31" t="s">
        <v>2013</v>
      </c>
      <c r="F320" s="31" t="s">
        <v>2013</v>
      </c>
      <c r="G320" s="51" t="s">
        <v>347</v>
      </c>
      <c r="H320" s="161"/>
      <c r="I320" s="31">
        <v>0</v>
      </c>
      <c r="J320" s="31">
        <v>0</v>
      </c>
      <c r="K320" s="56">
        <v>0</v>
      </c>
    </row>
    <row r="321" spans="3:11" x14ac:dyDescent="0.3">
      <c r="C321" s="36"/>
      <c r="D321" s="31"/>
      <c r="E321" s="31"/>
      <c r="F321" s="31"/>
      <c r="G321" s="51"/>
      <c r="H321" s="161"/>
      <c r="I321" s="31"/>
      <c r="J321" s="31"/>
      <c r="K321" s="56"/>
    </row>
    <row r="322" spans="3:11" x14ac:dyDescent="0.3">
      <c r="C322" s="36" t="s">
        <v>2575</v>
      </c>
      <c r="D322" s="31">
        <v>3161000</v>
      </c>
      <c r="E322" s="31" t="s">
        <v>2472</v>
      </c>
      <c r="F322" s="31" t="s">
        <v>26</v>
      </c>
      <c r="G322" s="51" t="s">
        <v>2473</v>
      </c>
      <c r="H322" s="161"/>
      <c r="I322" s="31">
        <v>0</v>
      </c>
      <c r="J322" s="31">
        <v>0</v>
      </c>
      <c r="K322" s="56">
        <v>0</v>
      </c>
    </row>
    <row r="323" spans="3:11" x14ac:dyDescent="0.3">
      <c r="C323" s="36" t="s">
        <v>2576</v>
      </c>
      <c r="D323" s="31">
        <v>3161001</v>
      </c>
      <c r="E323" s="31" t="s">
        <v>2474</v>
      </c>
      <c r="F323" s="31" t="s">
        <v>25</v>
      </c>
      <c r="G323" s="51" t="s">
        <v>2475</v>
      </c>
      <c r="H323" s="161"/>
      <c r="I323" s="31">
        <v>0</v>
      </c>
      <c r="J323" s="31">
        <v>0</v>
      </c>
      <c r="K323" s="56">
        <v>0</v>
      </c>
    </row>
    <row r="324" spans="3:11" x14ac:dyDescent="0.3">
      <c r="C324" s="36" t="s">
        <v>2577</v>
      </c>
      <c r="D324" s="31">
        <v>3161002</v>
      </c>
      <c r="E324" s="31" t="s">
        <v>2476</v>
      </c>
      <c r="F324" s="31" t="s">
        <v>25</v>
      </c>
      <c r="G324" s="51" t="s">
        <v>2475</v>
      </c>
      <c r="H324" s="161"/>
      <c r="I324" s="31">
        <v>0</v>
      </c>
      <c r="J324" s="31">
        <v>0</v>
      </c>
      <c r="K324" s="56">
        <v>0</v>
      </c>
    </row>
    <row r="325" spans="3:11" x14ac:dyDescent="0.3">
      <c r="C325" s="36" t="s">
        <v>2578</v>
      </c>
      <c r="D325" s="31">
        <v>3161003</v>
      </c>
      <c r="E325" s="31" t="s">
        <v>2477</v>
      </c>
      <c r="F325" s="31" t="s">
        <v>25</v>
      </c>
      <c r="G325" s="51" t="s">
        <v>2475</v>
      </c>
      <c r="H325" s="161"/>
      <c r="I325" s="31">
        <v>0</v>
      </c>
      <c r="J325" s="31">
        <v>0</v>
      </c>
      <c r="K325" s="56">
        <v>0</v>
      </c>
    </row>
    <row r="326" spans="3:11" x14ac:dyDescent="0.3">
      <c r="C326" s="36" t="s">
        <v>2579</v>
      </c>
      <c r="D326" s="31">
        <v>3161004</v>
      </c>
      <c r="E326" s="31" t="s">
        <v>2478</v>
      </c>
      <c r="F326" s="31" t="s">
        <v>27</v>
      </c>
      <c r="G326" s="51" t="s">
        <v>2475</v>
      </c>
      <c r="H326" s="161"/>
      <c r="I326" s="31">
        <v>0</v>
      </c>
      <c r="J326" s="31">
        <v>0</v>
      </c>
      <c r="K326" s="56">
        <v>0</v>
      </c>
    </row>
    <row r="327" spans="3:11" x14ac:dyDescent="0.3">
      <c r="C327" s="36" t="s">
        <v>2580</v>
      </c>
      <c r="D327" s="31">
        <v>3161005</v>
      </c>
      <c r="E327" s="31" t="s">
        <v>2479</v>
      </c>
      <c r="F327" s="31" t="s">
        <v>27</v>
      </c>
      <c r="G327" s="51" t="s">
        <v>2475</v>
      </c>
      <c r="H327" s="162"/>
      <c r="I327" s="31">
        <v>0</v>
      </c>
      <c r="J327" s="31">
        <v>0</v>
      </c>
      <c r="K327" s="56">
        <v>0</v>
      </c>
    </row>
    <row r="328" spans="3:11" x14ac:dyDescent="0.3">
      <c r="C328" s="28" t="s">
        <v>2581</v>
      </c>
      <c r="D328" s="28">
        <v>3161006</v>
      </c>
      <c r="E328" s="28" t="s">
        <v>2480</v>
      </c>
      <c r="F328" s="28" t="s">
        <v>27</v>
      </c>
      <c r="G328" s="29" t="s">
        <v>2475</v>
      </c>
      <c r="I328" s="28">
        <v>0</v>
      </c>
      <c r="J328" s="28">
        <v>0</v>
      </c>
      <c r="K328" s="28">
        <v>0</v>
      </c>
    </row>
    <row r="329" spans="3:11" x14ac:dyDescent="0.3">
      <c r="C329" s="28" t="s">
        <v>2582</v>
      </c>
      <c r="D329" s="28">
        <v>3161007</v>
      </c>
      <c r="E329" s="28" t="s">
        <v>2481</v>
      </c>
      <c r="F329" s="28" t="s">
        <v>28</v>
      </c>
      <c r="G329" s="29" t="s">
        <v>2475</v>
      </c>
      <c r="I329" s="28">
        <v>0</v>
      </c>
      <c r="J329" s="28">
        <v>0</v>
      </c>
      <c r="K329" s="28">
        <v>0</v>
      </c>
    </row>
    <row r="330" spans="3:11" x14ac:dyDescent="0.3">
      <c r="C330" s="28" t="s">
        <v>2583</v>
      </c>
      <c r="D330" s="28">
        <v>3161008</v>
      </c>
      <c r="E330" s="28" t="s">
        <v>2482</v>
      </c>
      <c r="F330" s="28" t="s">
        <v>28</v>
      </c>
      <c r="G330" s="29" t="s">
        <v>2475</v>
      </c>
      <c r="I330" s="28">
        <v>0</v>
      </c>
      <c r="J330" s="28">
        <v>0</v>
      </c>
      <c r="K330" s="28">
        <v>0</v>
      </c>
    </row>
    <row r="331" spans="3:11" x14ac:dyDescent="0.3">
      <c r="C331" s="28" t="s">
        <v>2584</v>
      </c>
      <c r="D331" s="28">
        <v>3161009</v>
      </c>
      <c r="E331" s="28" t="s">
        <v>2483</v>
      </c>
      <c r="F331" s="28" t="s">
        <v>28</v>
      </c>
      <c r="G331" s="29" t="s">
        <v>2475</v>
      </c>
      <c r="I331" s="28">
        <v>0</v>
      </c>
      <c r="J331" s="28">
        <v>0</v>
      </c>
      <c r="K331" s="28">
        <v>0</v>
      </c>
    </row>
    <row r="332" spans="3:11" x14ac:dyDescent="0.3">
      <c r="C332" s="28" t="s">
        <v>2585</v>
      </c>
      <c r="D332" s="28">
        <v>3161010</v>
      </c>
      <c r="E332" s="28" t="s">
        <v>2484</v>
      </c>
      <c r="F332" s="28" t="s">
        <v>29</v>
      </c>
      <c r="G332" s="29" t="s">
        <v>2475</v>
      </c>
      <c r="I332" s="28">
        <v>0</v>
      </c>
      <c r="J332" s="28">
        <v>0</v>
      </c>
      <c r="K332" s="28">
        <v>0</v>
      </c>
    </row>
    <row r="333" spans="3:11" x14ac:dyDescent="0.3">
      <c r="C333" s="28" t="s">
        <v>2586</v>
      </c>
      <c r="D333" s="28">
        <v>3162000</v>
      </c>
      <c r="E333" s="28" t="s">
        <v>2485</v>
      </c>
      <c r="F333" s="28" t="s">
        <v>26</v>
      </c>
      <c r="G333" s="29" t="s">
        <v>2473</v>
      </c>
      <c r="I333" s="28">
        <v>0</v>
      </c>
      <c r="J333" s="28">
        <v>0</v>
      </c>
      <c r="K333" s="28">
        <v>0</v>
      </c>
    </row>
    <row r="334" spans="3:11" x14ac:dyDescent="0.3">
      <c r="C334" s="28" t="s">
        <v>2587</v>
      </c>
      <c r="D334" s="28">
        <v>3162001</v>
      </c>
      <c r="E334" s="28" t="s">
        <v>2486</v>
      </c>
      <c r="F334" s="28" t="s">
        <v>25</v>
      </c>
      <c r="G334" s="29" t="s">
        <v>2475</v>
      </c>
      <c r="I334" s="28">
        <v>0</v>
      </c>
      <c r="J334" s="28">
        <v>0</v>
      </c>
      <c r="K334" s="28">
        <v>0</v>
      </c>
    </row>
    <row r="335" spans="3:11" x14ac:dyDescent="0.3">
      <c r="C335" s="28" t="s">
        <v>2588</v>
      </c>
      <c r="D335" s="28">
        <v>3162002</v>
      </c>
      <c r="E335" s="28" t="s">
        <v>2487</v>
      </c>
      <c r="F335" s="28" t="s">
        <v>25</v>
      </c>
      <c r="G335" s="29" t="s">
        <v>2475</v>
      </c>
      <c r="I335" s="28">
        <v>0</v>
      </c>
      <c r="J335" s="28">
        <v>0</v>
      </c>
      <c r="K335" s="28">
        <v>0</v>
      </c>
    </row>
    <row r="336" spans="3:11" x14ac:dyDescent="0.3">
      <c r="C336" s="28" t="s">
        <v>2589</v>
      </c>
      <c r="D336" s="28">
        <v>3162003</v>
      </c>
      <c r="E336" s="28" t="s">
        <v>2488</v>
      </c>
      <c r="F336" s="28" t="s">
        <v>25</v>
      </c>
      <c r="G336" s="29" t="s">
        <v>2475</v>
      </c>
      <c r="I336" s="28">
        <v>0</v>
      </c>
      <c r="J336" s="28">
        <v>0</v>
      </c>
      <c r="K336" s="28">
        <v>0</v>
      </c>
    </row>
    <row r="337" spans="3:11" x14ac:dyDescent="0.3">
      <c r="C337" s="28" t="s">
        <v>2590</v>
      </c>
      <c r="D337" s="28">
        <v>3162004</v>
      </c>
      <c r="E337" s="28" t="s">
        <v>2489</v>
      </c>
      <c r="F337" s="28" t="s">
        <v>27</v>
      </c>
      <c r="G337" s="29" t="s">
        <v>2475</v>
      </c>
      <c r="I337" s="28">
        <v>0</v>
      </c>
      <c r="J337" s="28">
        <v>0</v>
      </c>
      <c r="K337" s="28">
        <v>0</v>
      </c>
    </row>
    <row r="338" spans="3:11" x14ac:dyDescent="0.3">
      <c r="C338" s="28" t="s">
        <v>2591</v>
      </c>
      <c r="D338" s="28">
        <v>3162005</v>
      </c>
      <c r="E338" s="28" t="s">
        <v>2490</v>
      </c>
      <c r="F338" s="28" t="s">
        <v>27</v>
      </c>
      <c r="G338" s="29" t="s">
        <v>2475</v>
      </c>
      <c r="I338" s="28">
        <v>0</v>
      </c>
      <c r="J338" s="28">
        <v>0</v>
      </c>
      <c r="K338" s="28">
        <v>0</v>
      </c>
    </row>
    <row r="339" spans="3:11" x14ac:dyDescent="0.3">
      <c r="C339" s="28" t="s">
        <v>2592</v>
      </c>
      <c r="D339" s="28">
        <v>3162006</v>
      </c>
      <c r="E339" s="28" t="s">
        <v>2491</v>
      </c>
      <c r="F339" s="28" t="s">
        <v>27</v>
      </c>
      <c r="G339" s="29" t="s">
        <v>2475</v>
      </c>
      <c r="I339" s="28">
        <v>0</v>
      </c>
      <c r="J339" s="28">
        <v>0</v>
      </c>
      <c r="K339" s="28">
        <v>0</v>
      </c>
    </row>
    <row r="340" spans="3:11" x14ac:dyDescent="0.3">
      <c r="C340" s="28" t="s">
        <v>2593</v>
      </c>
      <c r="D340" s="28">
        <v>3162007</v>
      </c>
      <c r="E340" s="28" t="s">
        <v>2492</v>
      </c>
      <c r="F340" s="28" t="s">
        <v>28</v>
      </c>
      <c r="G340" s="29" t="s">
        <v>2475</v>
      </c>
      <c r="I340" s="28">
        <v>0</v>
      </c>
      <c r="J340" s="28">
        <v>0</v>
      </c>
      <c r="K340" s="28">
        <v>0</v>
      </c>
    </row>
    <row r="341" spans="3:11" x14ac:dyDescent="0.3">
      <c r="C341" s="28" t="s">
        <v>2594</v>
      </c>
      <c r="D341" s="28">
        <v>3162008</v>
      </c>
      <c r="E341" s="28" t="s">
        <v>2493</v>
      </c>
      <c r="F341" s="28" t="s">
        <v>28</v>
      </c>
      <c r="G341" s="29" t="s">
        <v>2475</v>
      </c>
      <c r="I341" s="28">
        <v>0</v>
      </c>
      <c r="J341" s="28">
        <v>0</v>
      </c>
      <c r="K341" s="28">
        <v>0</v>
      </c>
    </row>
    <row r="342" spans="3:11" x14ac:dyDescent="0.3">
      <c r="C342" s="28" t="s">
        <v>2595</v>
      </c>
      <c r="D342" s="28">
        <v>3162009</v>
      </c>
      <c r="E342" s="28" t="s">
        <v>2494</v>
      </c>
      <c r="F342" s="28" t="s">
        <v>28</v>
      </c>
      <c r="G342" s="29" t="s">
        <v>2475</v>
      </c>
      <c r="I342" s="28">
        <v>0</v>
      </c>
      <c r="J342" s="28">
        <v>0</v>
      </c>
      <c r="K342" s="28">
        <v>0</v>
      </c>
    </row>
    <row r="343" spans="3:11" x14ac:dyDescent="0.3">
      <c r="C343" s="28" t="s">
        <v>2596</v>
      </c>
      <c r="D343" s="28">
        <v>3162010</v>
      </c>
      <c r="E343" s="28" t="s">
        <v>2495</v>
      </c>
      <c r="F343" s="28" t="s">
        <v>29</v>
      </c>
      <c r="G343" s="29" t="s">
        <v>2475</v>
      </c>
      <c r="I343" s="28">
        <v>0</v>
      </c>
      <c r="J343" s="28">
        <v>0</v>
      </c>
      <c r="K343" s="28">
        <v>0</v>
      </c>
    </row>
    <row r="344" spans="3:11" x14ac:dyDescent="0.3">
      <c r="C344" s="28" t="s">
        <v>2597</v>
      </c>
      <c r="D344" s="28">
        <v>3163000</v>
      </c>
      <c r="E344" s="28" t="s">
        <v>2496</v>
      </c>
      <c r="F344" s="28" t="s">
        <v>26</v>
      </c>
      <c r="G344" s="29" t="s">
        <v>2473</v>
      </c>
      <c r="I344" s="28">
        <v>0</v>
      </c>
      <c r="J344" s="28">
        <v>0</v>
      </c>
      <c r="K344" s="28">
        <v>0</v>
      </c>
    </row>
    <row r="345" spans="3:11" x14ac:dyDescent="0.3">
      <c r="C345" s="28" t="s">
        <v>2598</v>
      </c>
      <c r="D345" s="28">
        <v>3163001</v>
      </c>
      <c r="E345" s="28" t="s">
        <v>2497</v>
      </c>
      <c r="F345" s="28" t="s">
        <v>25</v>
      </c>
      <c r="G345" s="29" t="s">
        <v>2475</v>
      </c>
      <c r="I345" s="28">
        <v>0</v>
      </c>
      <c r="J345" s="28">
        <v>0</v>
      </c>
      <c r="K345" s="28">
        <v>0</v>
      </c>
    </row>
    <row r="346" spans="3:11" x14ac:dyDescent="0.3">
      <c r="C346" s="28" t="s">
        <v>2599</v>
      </c>
      <c r="D346" s="28">
        <v>3163002</v>
      </c>
      <c r="E346" s="28" t="s">
        <v>2498</v>
      </c>
      <c r="F346" s="28" t="s">
        <v>25</v>
      </c>
      <c r="G346" s="29" t="s">
        <v>2475</v>
      </c>
      <c r="I346" s="28">
        <v>0</v>
      </c>
      <c r="J346" s="28">
        <v>0</v>
      </c>
      <c r="K346" s="28">
        <v>0</v>
      </c>
    </row>
    <row r="347" spans="3:11" x14ac:dyDescent="0.3">
      <c r="C347" s="28" t="s">
        <v>2600</v>
      </c>
      <c r="D347" s="28">
        <v>3163003</v>
      </c>
      <c r="E347" s="28" t="s">
        <v>2499</v>
      </c>
      <c r="F347" s="28" t="s">
        <v>25</v>
      </c>
      <c r="G347" s="29" t="s">
        <v>2475</v>
      </c>
      <c r="I347" s="28">
        <v>0</v>
      </c>
      <c r="J347" s="28">
        <v>0</v>
      </c>
      <c r="K347" s="28">
        <v>0</v>
      </c>
    </row>
    <row r="348" spans="3:11" x14ac:dyDescent="0.3">
      <c r="C348" s="28" t="s">
        <v>2601</v>
      </c>
      <c r="D348" s="28">
        <v>3163004</v>
      </c>
      <c r="E348" s="28" t="s">
        <v>2500</v>
      </c>
      <c r="F348" s="28" t="s">
        <v>27</v>
      </c>
      <c r="G348" s="29" t="s">
        <v>2475</v>
      </c>
      <c r="I348" s="28">
        <v>0</v>
      </c>
      <c r="J348" s="28">
        <v>0</v>
      </c>
      <c r="K348" s="28">
        <v>0</v>
      </c>
    </row>
    <row r="349" spans="3:11" x14ac:dyDescent="0.3">
      <c r="C349" s="28" t="s">
        <v>2602</v>
      </c>
      <c r="D349" s="28">
        <v>3163005</v>
      </c>
      <c r="E349" s="28" t="s">
        <v>2501</v>
      </c>
      <c r="F349" s="28" t="s">
        <v>27</v>
      </c>
      <c r="G349" s="29" t="s">
        <v>2475</v>
      </c>
      <c r="I349" s="28">
        <v>0</v>
      </c>
      <c r="J349" s="28">
        <v>0</v>
      </c>
      <c r="K349" s="28">
        <v>0</v>
      </c>
    </row>
    <row r="350" spans="3:11" x14ac:dyDescent="0.3">
      <c r="C350" s="28" t="s">
        <v>2603</v>
      </c>
      <c r="D350" s="28">
        <v>3163006</v>
      </c>
      <c r="E350" s="28" t="s">
        <v>2502</v>
      </c>
      <c r="F350" s="28" t="s">
        <v>27</v>
      </c>
      <c r="G350" s="29" t="s">
        <v>2475</v>
      </c>
      <c r="I350" s="28">
        <v>0</v>
      </c>
      <c r="J350" s="28">
        <v>0</v>
      </c>
      <c r="K350" s="28">
        <v>0</v>
      </c>
    </row>
    <row r="351" spans="3:11" x14ac:dyDescent="0.3">
      <c r="C351" s="28" t="s">
        <v>2604</v>
      </c>
      <c r="D351" s="28">
        <v>3163007</v>
      </c>
      <c r="E351" s="28" t="s">
        <v>2503</v>
      </c>
      <c r="F351" s="28" t="s">
        <v>28</v>
      </c>
      <c r="G351" s="29" t="s">
        <v>2475</v>
      </c>
      <c r="I351" s="28">
        <v>0</v>
      </c>
      <c r="J351" s="28">
        <v>0</v>
      </c>
      <c r="K351" s="28">
        <v>0</v>
      </c>
    </row>
    <row r="352" spans="3:11" x14ac:dyDescent="0.3">
      <c r="C352" s="28" t="s">
        <v>2605</v>
      </c>
      <c r="D352" s="28">
        <v>3163008</v>
      </c>
      <c r="E352" s="28" t="s">
        <v>2504</v>
      </c>
      <c r="F352" s="28" t="s">
        <v>28</v>
      </c>
      <c r="G352" s="29" t="s">
        <v>2475</v>
      </c>
      <c r="I352" s="28">
        <v>0</v>
      </c>
      <c r="J352" s="28">
        <v>0</v>
      </c>
      <c r="K352" s="28">
        <v>0</v>
      </c>
    </row>
    <row r="353" spans="3:11" x14ac:dyDescent="0.3">
      <c r="C353" s="28" t="s">
        <v>2606</v>
      </c>
      <c r="D353" s="28">
        <v>3163009</v>
      </c>
      <c r="E353" s="28" t="s">
        <v>2505</v>
      </c>
      <c r="F353" s="28" t="s">
        <v>28</v>
      </c>
      <c r="G353" s="29" t="s">
        <v>2475</v>
      </c>
      <c r="I353" s="28">
        <v>0</v>
      </c>
      <c r="J353" s="28">
        <v>0</v>
      </c>
      <c r="K353" s="28">
        <v>0</v>
      </c>
    </row>
    <row r="354" spans="3:11" x14ac:dyDescent="0.3">
      <c r="C354" s="28" t="s">
        <v>2607</v>
      </c>
      <c r="D354" s="28">
        <v>3163010</v>
      </c>
      <c r="E354" s="28" t="s">
        <v>2506</v>
      </c>
      <c r="F354" s="28" t="s">
        <v>29</v>
      </c>
      <c r="G354" s="29" t="s">
        <v>2475</v>
      </c>
      <c r="I354" s="28">
        <v>0</v>
      </c>
      <c r="J354" s="28">
        <v>0</v>
      </c>
      <c r="K354" s="28">
        <v>0</v>
      </c>
    </row>
    <row r="356" spans="3:11" x14ac:dyDescent="0.3">
      <c r="C356" s="28" t="s">
        <v>2608</v>
      </c>
      <c r="D356" s="28">
        <v>8100022</v>
      </c>
      <c r="E356" s="28" t="s">
        <v>2517</v>
      </c>
      <c r="F356" s="28" t="s">
        <v>26</v>
      </c>
      <c r="G356" s="29" t="s">
        <v>347</v>
      </c>
      <c r="I356" s="28">
        <v>0</v>
      </c>
      <c r="J356" s="28">
        <v>0</v>
      </c>
      <c r="K356" s="28">
        <v>0</v>
      </c>
    </row>
    <row r="357" spans="3:11" x14ac:dyDescent="0.3">
      <c r="C357" s="28" t="s">
        <v>2609</v>
      </c>
      <c r="D357" s="28">
        <v>8100023</v>
      </c>
      <c r="E357" s="28" t="s">
        <v>2518</v>
      </c>
      <c r="F357" s="28" t="s">
        <v>26</v>
      </c>
      <c r="G357" s="29" t="s">
        <v>347</v>
      </c>
      <c r="I357" s="28">
        <v>0</v>
      </c>
      <c r="J357" s="28">
        <v>0</v>
      </c>
      <c r="K357" s="28">
        <v>0</v>
      </c>
    </row>
    <row r="359" spans="3:11" x14ac:dyDescent="0.3">
      <c r="C359" s="28" t="s">
        <v>2640</v>
      </c>
      <c r="D359" s="28">
        <v>4001090</v>
      </c>
      <c r="E359" s="28" t="s">
        <v>2457</v>
      </c>
      <c r="F359" s="28" t="s">
        <v>26</v>
      </c>
      <c r="G359" s="29" t="s">
        <v>3530</v>
      </c>
      <c r="I359" s="28">
        <v>0</v>
      </c>
      <c r="J359" s="28">
        <v>0</v>
      </c>
      <c r="K359" s="28">
        <v>0</v>
      </c>
    </row>
    <row r="360" spans="3:11" x14ac:dyDescent="0.3">
      <c r="C360" s="28" t="s">
        <v>2641</v>
      </c>
      <c r="D360" s="28">
        <v>4001091</v>
      </c>
      <c r="E360" s="28" t="s">
        <v>2458</v>
      </c>
      <c r="F360" s="28" t="s">
        <v>27</v>
      </c>
      <c r="G360" s="29" t="s">
        <v>3531</v>
      </c>
      <c r="I360" s="28">
        <v>0</v>
      </c>
      <c r="J360" s="28">
        <v>0</v>
      </c>
      <c r="K360" s="28">
        <v>0</v>
      </c>
    </row>
    <row r="361" spans="3:11" x14ac:dyDescent="0.3">
      <c r="C361" s="28" t="s">
        <v>2642</v>
      </c>
      <c r="D361" s="28">
        <v>4001092</v>
      </c>
      <c r="E361" s="28" t="s">
        <v>2459</v>
      </c>
      <c r="F361" s="28" t="s">
        <v>28</v>
      </c>
      <c r="G361" s="29" t="s">
        <v>3532</v>
      </c>
      <c r="I361" s="28">
        <v>0</v>
      </c>
      <c r="J361" s="28">
        <v>0</v>
      </c>
      <c r="K361" s="28">
        <v>0</v>
      </c>
    </row>
    <row r="362" spans="3:11" x14ac:dyDescent="0.3">
      <c r="C362" s="28" t="s">
        <v>2637</v>
      </c>
      <c r="D362" s="28">
        <v>4001093</v>
      </c>
      <c r="E362" s="28" t="s">
        <v>2638</v>
      </c>
      <c r="F362" s="28" t="s">
        <v>26</v>
      </c>
      <c r="G362" s="29" t="s">
        <v>3533</v>
      </c>
      <c r="I362" s="28">
        <v>0</v>
      </c>
      <c r="J362" s="28">
        <v>0</v>
      </c>
      <c r="K362" s="28">
        <v>0</v>
      </c>
    </row>
    <row r="363" spans="3:11" x14ac:dyDescent="0.3">
      <c r="C363" s="28" t="s">
        <v>3305</v>
      </c>
      <c r="D363" s="28">
        <v>4011024</v>
      </c>
      <c r="E363" s="28" t="s">
        <v>3304</v>
      </c>
      <c r="F363" s="28" t="s">
        <v>26</v>
      </c>
      <c r="G363" s="29" t="s">
        <v>3534</v>
      </c>
      <c r="I363" s="28">
        <v>0</v>
      </c>
      <c r="J363" s="28">
        <v>0</v>
      </c>
      <c r="K363" s="28">
        <v>0</v>
      </c>
    </row>
    <row r="365" spans="3:11" x14ac:dyDescent="0.3">
      <c r="C365" s="28" t="s">
        <v>2569</v>
      </c>
      <c r="D365" s="28">
        <v>3011001</v>
      </c>
      <c r="E365" s="28" t="s">
        <v>2442</v>
      </c>
      <c r="F365" s="28" t="s">
        <v>26</v>
      </c>
      <c r="G365" s="29" t="s">
        <v>2443</v>
      </c>
      <c r="I365" s="28">
        <v>0</v>
      </c>
      <c r="J365" s="28">
        <v>0</v>
      </c>
      <c r="K365" s="28">
        <v>0</v>
      </c>
    </row>
    <row r="366" spans="3:11" x14ac:dyDescent="0.3">
      <c r="C366" s="28" t="s">
        <v>2570</v>
      </c>
      <c r="D366" s="28">
        <v>3012001</v>
      </c>
      <c r="E366" s="28" t="s">
        <v>2442</v>
      </c>
      <c r="F366" s="28" t="s">
        <v>25</v>
      </c>
      <c r="G366" s="29" t="s">
        <v>2443</v>
      </c>
      <c r="I366" s="28">
        <v>0</v>
      </c>
      <c r="J366" s="28">
        <v>0</v>
      </c>
      <c r="K366" s="28">
        <v>0</v>
      </c>
    </row>
    <row r="367" spans="3:11" x14ac:dyDescent="0.3">
      <c r="C367" s="28" t="s">
        <v>2571</v>
      </c>
      <c r="D367" s="28">
        <v>3013001</v>
      </c>
      <c r="E367" s="28" t="s">
        <v>2442</v>
      </c>
      <c r="F367" s="28" t="s">
        <v>27</v>
      </c>
      <c r="G367" s="29" t="s">
        <v>2443</v>
      </c>
      <c r="I367" s="28">
        <v>0</v>
      </c>
      <c r="J367" s="28">
        <v>0</v>
      </c>
      <c r="K367" s="28">
        <v>0</v>
      </c>
    </row>
    <row r="369" spans="3:11" x14ac:dyDescent="0.3">
      <c r="C369" s="28" t="s">
        <v>3342</v>
      </c>
      <c r="D369" s="28">
        <v>2301001</v>
      </c>
      <c r="E369" s="28" t="s">
        <v>3535</v>
      </c>
      <c r="F369" s="28" t="s">
        <v>26</v>
      </c>
      <c r="G369" s="29" t="s">
        <v>2437</v>
      </c>
      <c r="I369" s="28">
        <v>0</v>
      </c>
      <c r="J369" s="28">
        <v>0</v>
      </c>
      <c r="K369" s="28">
        <v>0</v>
      </c>
    </row>
    <row r="370" spans="3:11" x14ac:dyDescent="0.3">
      <c r="C370" s="28" t="s">
        <v>3343</v>
      </c>
      <c r="D370" s="28">
        <v>2302001</v>
      </c>
      <c r="E370" s="28" t="s">
        <v>3536</v>
      </c>
      <c r="F370" s="28" t="s">
        <v>25</v>
      </c>
      <c r="G370" s="29" t="s">
        <v>2437</v>
      </c>
      <c r="I370" s="28">
        <v>0</v>
      </c>
      <c r="J370" s="28">
        <v>0</v>
      </c>
      <c r="K370" s="28">
        <v>0</v>
      </c>
    </row>
    <row r="371" spans="3:11" x14ac:dyDescent="0.3">
      <c r="C371" s="28" t="s">
        <v>3344</v>
      </c>
      <c r="D371" s="28">
        <v>2303001</v>
      </c>
      <c r="E371" s="28" t="s">
        <v>3537</v>
      </c>
      <c r="F371" s="28" t="s">
        <v>27</v>
      </c>
      <c r="G371" s="29" t="s">
        <v>2437</v>
      </c>
      <c r="I371" s="28">
        <v>0</v>
      </c>
      <c r="J371" s="28">
        <v>0</v>
      </c>
      <c r="K371" s="28">
        <v>0</v>
      </c>
    </row>
    <row r="373" spans="3:11" x14ac:dyDescent="0.3">
      <c r="C373" s="28" t="s">
        <v>3308</v>
      </c>
      <c r="D373" s="28">
        <v>3152001</v>
      </c>
      <c r="E373" s="28" t="s">
        <v>30</v>
      </c>
      <c r="F373" s="28" t="s">
        <v>26</v>
      </c>
      <c r="G373" s="29" t="s">
        <v>3538</v>
      </c>
      <c r="I373" s="28">
        <v>0</v>
      </c>
      <c r="J373" s="28">
        <v>0</v>
      </c>
      <c r="K373" s="28">
        <v>0</v>
      </c>
    </row>
    <row r="374" spans="3:11" x14ac:dyDescent="0.3">
      <c r="C374" s="28" t="s">
        <v>3309</v>
      </c>
      <c r="D374" s="28">
        <v>3152002</v>
      </c>
      <c r="E374" s="28" t="s">
        <v>31</v>
      </c>
      <c r="F374" s="28" t="s">
        <v>26</v>
      </c>
      <c r="G374" s="29" t="s">
        <v>3539</v>
      </c>
      <c r="I374" s="28">
        <v>0</v>
      </c>
      <c r="J374" s="28">
        <v>0</v>
      </c>
      <c r="K374" s="28">
        <v>0</v>
      </c>
    </row>
    <row r="376" spans="3:11" x14ac:dyDescent="0.3">
      <c r="C376" s="28" t="s">
        <v>3401</v>
      </c>
      <c r="D376" s="28">
        <v>2311001</v>
      </c>
      <c r="E376" s="28" t="s">
        <v>2639</v>
      </c>
      <c r="F376" s="28" t="s">
        <v>25</v>
      </c>
      <c r="G376" s="29" t="s">
        <v>2438</v>
      </c>
      <c r="I376" s="28">
        <v>0</v>
      </c>
      <c r="J376" s="28">
        <v>0</v>
      </c>
      <c r="K376" s="28">
        <v>0</v>
      </c>
    </row>
    <row r="378" spans="3:11" x14ac:dyDescent="0.3">
      <c r="C378" s="28" t="s">
        <v>3540</v>
      </c>
      <c r="D378" s="28">
        <v>4016001</v>
      </c>
      <c r="E378" s="28" t="s">
        <v>3541</v>
      </c>
      <c r="F378" s="28" t="s">
        <v>25</v>
      </c>
      <c r="G378" s="29" t="s">
        <v>3542</v>
      </c>
      <c r="I378" s="28">
        <v>0</v>
      </c>
      <c r="J378" s="28">
        <v>0</v>
      </c>
      <c r="K378" s="28">
        <v>0</v>
      </c>
    </row>
    <row r="380" spans="3:11" x14ac:dyDescent="0.3">
      <c r="C380" s="28" t="s">
        <v>3554</v>
      </c>
      <c r="D380" s="28">
        <v>4019001</v>
      </c>
      <c r="E380" s="31" t="s">
        <v>3552</v>
      </c>
      <c r="F380" s="31" t="s">
        <v>28</v>
      </c>
      <c r="G380" s="51" t="s">
        <v>3553</v>
      </c>
      <c r="H380" s="161"/>
      <c r="I380" s="31">
        <v>0</v>
      </c>
      <c r="J380" s="31">
        <v>0</v>
      </c>
      <c r="K380" s="56">
        <v>0</v>
      </c>
    </row>
    <row r="382" spans="3:11" x14ac:dyDescent="0.3">
      <c r="C382" s="28" t="s">
        <v>3704</v>
      </c>
      <c r="D382" s="28">
        <v>2202001</v>
      </c>
      <c r="E382" s="28" t="s">
        <v>2381</v>
      </c>
      <c r="F382" s="28" t="s">
        <v>26</v>
      </c>
      <c r="G382" s="29" t="s">
        <v>2382</v>
      </c>
      <c r="I382" s="28">
        <v>0</v>
      </c>
      <c r="J382" s="28">
        <v>0</v>
      </c>
      <c r="K382" s="28">
        <v>0</v>
      </c>
    </row>
    <row r="383" spans="3:11" x14ac:dyDescent="0.3">
      <c r="C383" s="28" t="s">
        <v>3705</v>
      </c>
      <c r="D383" s="28">
        <v>2202002</v>
      </c>
      <c r="E383" s="28" t="s">
        <v>2383</v>
      </c>
      <c r="F383" s="28" t="s">
        <v>26</v>
      </c>
      <c r="G383" s="29" t="s">
        <v>2384</v>
      </c>
      <c r="I383" s="28">
        <v>0</v>
      </c>
      <c r="J383" s="28">
        <v>0</v>
      </c>
      <c r="K383" s="28">
        <v>0</v>
      </c>
    </row>
    <row r="384" spans="3:11" x14ac:dyDescent="0.3">
      <c r="C384" s="28" t="s">
        <v>3706</v>
      </c>
      <c r="D384" s="28">
        <v>2202003</v>
      </c>
      <c r="E384" s="28" t="s">
        <v>2385</v>
      </c>
      <c r="F384" s="28" t="s">
        <v>26</v>
      </c>
      <c r="G384" s="29" t="s">
        <v>2386</v>
      </c>
      <c r="I384" s="28">
        <v>0</v>
      </c>
      <c r="J384" s="28">
        <v>0</v>
      </c>
      <c r="K384" s="28">
        <v>0</v>
      </c>
    </row>
    <row r="385" spans="3:11" x14ac:dyDescent="0.3">
      <c r="C385" s="28" t="s">
        <v>3707</v>
      </c>
      <c r="D385" s="28">
        <v>2202004</v>
      </c>
      <c r="E385" s="28" t="s">
        <v>2387</v>
      </c>
      <c r="F385" s="28" t="s">
        <v>26</v>
      </c>
      <c r="G385" s="29" t="s">
        <v>2388</v>
      </c>
      <c r="I385" s="28">
        <v>0</v>
      </c>
      <c r="J385" s="28">
        <v>0</v>
      </c>
      <c r="K385" s="28">
        <v>0</v>
      </c>
    </row>
    <row r="386" spans="3:11" x14ac:dyDescent="0.3">
      <c r="C386" s="28" t="s">
        <v>3708</v>
      </c>
      <c r="D386" s="28">
        <v>2202005</v>
      </c>
      <c r="E386" s="28" t="s">
        <v>2389</v>
      </c>
      <c r="F386" s="28" t="s">
        <v>26</v>
      </c>
      <c r="G386" s="29" t="s">
        <v>2390</v>
      </c>
      <c r="I386" s="28">
        <v>0</v>
      </c>
      <c r="J386" s="28">
        <v>0</v>
      </c>
      <c r="K386" s="28">
        <v>0</v>
      </c>
    </row>
    <row r="387" spans="3:11" x14ac:dyDescent="0.3">
      <c r="C387" s="28" t="s">
        <v>3709</v>
      </c>
      <c r="D387" s="28">
        <v>2202006</v>
      </c>
      <c r="E387" s="28" t="s">
        <v>2391</v>
      </c>
      <c r="F387" s="28" t="s">
        <v>26</v>
      </c>
      <c r="G387" s="29" t="s">
        <v>2392</v>
      </c>
      <c r="I387" s="28">
        <v>0</v>
      </c>
      <c r="J387" s="28">
        <v>0</v>
      </c>
      <c r="K387" s="28">
        <v>0</v>
      </c>
    </row>
    <row r="388" spans="3:11" x14ac:dyDescent="0.3">
      <c r="C388" s="28" t="s">
        <v>3710</v>
      </c>
      <c r="D388" s="28">
        <v>2202007</v>
      </c>
      <c r="E388" s="28" t="s">
        <v>2393</v>
      </c>
      <c r="F388" s="28" t="s">
        <v>26</v>
      </c>
      <c r="G388" s="29" t="s">
        <v>2394</v>
      </c>
      <c r="I388" s="28">
        <v>0</v>
      </c>
      <c r="J388" s="28">
        <v>0</v>
      </c>
      <c r="K388" s="28">
        <v>0</v>
      </c>
    </row>
    <row r="389" spans="3:11" x14ac:dyDescent="0.3">
      <c r="C389" s="28" t="s">
        <v>3711</v>
      </c>
      <c r="D389" s="28">
        <v>2202008</v>
      </c>
      <c r="E389" s="28" t="s">
        <v>2395</v>
      </c>
      <c r="F389" s="28" t="s">
        <v>26</v>
      </c>
      <c r="G389" s="29" t="s">
        <v>2396</v>
      </c>
      <c r="I389" s="28">
        <v>0</v>
      </c>
      <c r="J389" s="28">
        <v>0</v>
      </c>
      <c r="K389" s="28">
        <v>0</v>
      </c>
    </row>
    <row r="390" spans="3:11" x14ac:dyDescent="0.3">
      <c r="C390" s="28" t="s">
        <v>3712</v>
      </c>
      <c r="D390" s="28">
        <v>2202009</v>
      </c>
      <c r="E390" s="28" t="s">
        <v>2397</v>
      </c>
      <c r="F390" s="28" t="s">
        <v>26</v>
      </c>
      <c r="G390" s="29" t="s">
        <v>2398</v>
      </c>
      <c r="I390" s="28">
        <v>0</v>
      </c>
      <c r="J390" s="28">
        <v>0</v>
      </c>
      <c r="K390" s="28">
        <v>0</v>
      </c>
    </row>
    <row r="391" spans="3:11" x14ac:dyDescent="0.3">
      <c r="C391" s="28" t="s">
        <v>3713</v>
      </c>
      <c r="D391" s="28">
        <v>2202010</v>
      </c>
      <c r="E391" s="28" t="s">
        <v>2399</v>
      </c>
      <c r="F391" s="28" t="s">
        <v>26</v>
      </c>
      <c r="G391" s="29" t="s">
        <v>2400</v>
      </c>
      <c r="I391" s="28">
        <v>0</v>
      </c>
      <c r="J391" s="28">
        <v>0</v>
      </c>
      <c r="K391" s="28">
        <v>0</v>
      </c>
    </row>
    <row r="392" spans="3:11" x14ac:dyDescent="0.3">
      <c r="C392" s="28" t="s">
        <v>3714</v>
      </c>
      <c r="D392" s="28">
        <v>2202011</v>
      </c>
      <c r="E392" s="28" t="s">
        <v>2401</v>
      </c>
      <c r="F392" s="28" t="s">
        <v>26</v>
      </c>
      <c r="G392" s="29" t="s">
        <v>2402</v>
      </c>
      <c r="I392" s="28">
        <v>0</v>
      </c>
      <c r="J392" s="28">
        <v>0</v>
      </c>
      <c r="K392" s="28">
        <v>0</v>
      </c>
    </row>
    <row r="393" spans="3:11" x14ac:dyDescent="0.3">
      <c r="C393" s="28" t="s">
        <v>3715</v>
      </c>
      <c r="D393" s="28">
        <v>2202012</v>
      </c>
      <c r="E393" s="28" t="s">
        <v>2403</v>
      </c>
      <c r="F393" s="28" t="s">
        <v>26</v>
      </c>
      <c r="G393" s="29" t="s">
        <v>2404</v>
      </c>
      <c r="I393" s="28">
        <v>0</v>
      </c>
      <c r="J393" s="28">
        <v>0</v>
      </c>
      <c r="K393" s="28">
        <v>0</v>
      </c>
    </row>
    <row r="394" spans="3:11" x14ac:dyDescent="0.3">
      <c r="C394" s="28" t="s">
        <v>3716</v>
      </c>
      <c r="D394" s="28">
        <v>2202013</v>
      </c>
      <c r="E394" s="28" t="s">
        <v>2405</v>
      </c>
      <c r="F394" s="28" t="s">
        <v>26</v>
      </c>
      <c r="G394" s="29" t="s">
        <v>2406</v>
      </c>
      <c r="I394" s="28">
        <v>0</v>
      </c>
      <c r="J394" s="28">
        <v>0</v>
      </c>
      <c r="K394" s="28">
        <v>0</v>
      </c>
    </row>
    <row r="395" spans="3:11" x14ac:dyDescent="0.3">
      <c r="C395" s="28" t="s">
        <v>3717</v>
      </c>
      <c r="D395" s="28">
        <v>2202014</v>
      </c>
      <c r="E395" s="28" t="s">
        <v>2407</v>
      </c>
      <c r="F395" s="28" t="s">
        <v>26</v>
      </c>
      <c r="G395" s="29" t="s">
        <v>2408</v>
      </c>
      <c r="I395" s="28">
        <v>0</v>
      </c>
      <c r="J395" s="28">
        <v>0</v>
      </c>
      <c r="K395" s="28">
        <v>0</v>
      </c>
    </row>
    <row r="396" spans="3:11" x14ac:dyDescent="0.3">
      <c r="C396" s="28" t="s">
        <v>3718</v>
      </c>
      <c r="D396" s="28">
        <v>2203001</v>
      </c>
      <c r="E396" s="28" t="s">
        <v>2409</v>
      </c>
      <c r="F396" s="28" t="s">
        <v>25</v>
      </c>
      <c r="G396" s="29" t="s">
        <v>2410</v>
      </c>
      <c r="I396" s="28">
        <v>0</v>
      </c>
      <c r="J396" s="28">
        <v>0</v>
      </c>
      <c r="K396" s="28">
        <v>0</v>
      </c>
    </row>
    <row r="397" spans="3:11" x14ac:dyDescent="0.3">
      <c r="C397" s="28" t="s">
        <v>3719</v>
      </c>
      <c r="D397" s="28">
        <v>2203002</v>
      </c>
      <c r="E397" s="28" t="s">
        <v>2411</v>
      </c>
      <c r="F397" s="28" t="s">
        <v>25</v>
      </c>
      <c r="G397" s="29" t="s">
        <v>2412</v>
      </c>
      <c r="I397" s="28">
        <v>0</v>
      </c>
      <c r="J397" s="28">
        <v>0</v>
      </c>
      <c r="K397" s="28">
        <v>0</v>
      </c>
    </row>
    <row r="398" spans="3:11" x14ac:dyDescent="0.3">
      <c r="C398" s="28" t="s">
        <v>3720</v>
      </c>
      <c r="D398" s="28">
        <v>2203003</v>
      </c>
      <c r="E398" s="28" t="s">
        <v>2413</v>
      </c>
      <c r="F398" s="28" t="s">
        <v>25</v>
      </c>
      <c r="G398" s="29" t="s">
        <v>2414</v>
      </c>
      <c r="I398" s="28">
        <v>0</v>
      </c>
      <c r="J398" s="28">
        <v>0</v>
      </c>
      <c r="K398" s="28">
        <v>0</v>
      </c>
    </row>
    <row r="399" spans="3:11" x14ac:dyDescent="0.3">
      <c r="C399" s="28" t="s">
        <v>3721</v>
      </c>
      <c r="D399" s="28">
        <v>2203004</v>
      </c>
      <c r="E399" s="28" t="s">
        <v>2415</v>
      </c>
      <c r="F399" s="28" t="s">
        <v>25</v>
      </c>
      <c r="G399" s="29" t="s">
        <v>2416</v>
      </c>
      <c r="I399" s="28">
        <v>0</v>
      </c>
      <c r="J399" s="28">
        <v>0</v>
      </c>
      <c r="K399" s="28">
        <v>0</v>
      </c>
    </row>
    <row r="400" spans="3:11" x14ac:dyDescent="0.3">
      <c r="C400" s="28" t="s">
        <v>3722</v>
      </c>
      <c r="D400" s="28">
        <v>2203005</v>
      </c>
      <c r="E400" s="28" t="s">
        <v>2417</v>
      </c>
      <c r="F400" s="28" t="s">
        <v>25</v>
      </c>
      <c r="G400" s="29" t="s">
        <v>2418</v>
      </c>
      <c r="I400" s="28">
        <v>0</v>
      </c>
      <c r="J400" s="28">
        <v>0</v>
      </c>
      <c r="K400" s="28">
        <v>0</v>
      </c>
    </row>
    <row r="401" spans="3:11" x14ac:dyDescent="0.3">
      <c r="C401" s="28" t="s">
        <v>3723</v>
      </c>
      <c r="D401" s="28">
        <v>2203006</v>
      </c>
      <c r="E401" s="28" t="s">
        <v>2419</v>
      </c>
      <c r="F401" s="28" t="s">
        <v>25</v>
      </c>
      <c r="G401" s="29" t="s">
        <v>2420</v>
      </c>
      <c r="I401" s="28">
        <v>0</v>
      </c>
      <c r="J401" s="28">
        <v>0</v>
      </c>
      <c r="K401" s="28">
        <v>0</v>
      </c>
    </row>
    <row r="402" spans="3:11" x14ac:dyDescent="0.3">
      <c r="C402" s="28" t="s">
        <v>3724</v>
      </c>
      <c r="D402" s="28">
        <v>2203007</v>
      </c>
      <c r="E402" s="28" t="s">
        <v>2421</v>
      </c>
      <c r="F402" s="28" t="s">
        <v>25</v>
      </c>
      <c r="G402" s="29" t="s">
        <v>2422</v>
      </c>
      <c r="I402" s="28">
        <v>0</v>
      </c>
      <c r="J402" s="28">
        <v>0</v>
      </c>
      <c r="K402" s="28">
        <v>0</v>
      </c>
    </row>
    <row r="403" spans="3:11" x14ac:dyDescent="0.3">
      <c r="C403" s="28" t="s">
        <v>3725</v>
      </c>
      <c r="D403" s="28">
        <v>2203008</v>
      </c>
      <c r="E403" s="28" t="s">
        <v>2423</v>
      </c>
      <c r="F403" s="28" t="s">
        <v>25</v>
      </c>
      <c r="G403" s="29" t="s">
        <v>2424</v>
      </c>
      <c r="I403" s="28">
        <v>0</v>
      </c>
      <c r="J403" s="28">
        <v>0</v>
      </c>
      <c r="K403" s="28">
        <v>0</v>
      </c>
    </row>
    <row r="404" spans="3:11" x14ac:dyDescent="0.3">
      <c r="C404" s="28" t="s">
        <v>3726</v>
      </c>
      <c r="D404" s="28">
        <v>2203009</v>
      </c>
      <c r="E404" s="28" t="s">
        <v>2425</v>
      </c>
      <c r="F404" s="28" t="s">
        <v>25</v>
      </c>
      <c r="G404" s="29" t="s">
        <v>2426</v>
      </c>
      <c r="I404" s="28">
        <v>0</v>
      </c>
      <c r="J404" s="28">
        <v>0</v>
      </c>
      <c r="K404" s="28">
        <v>0</v>
      </c>
    </row>
    <row r="405" spans="3:11" x14ac:dyDescent="0.3">
      <c r="C405" s="28" t="s">
        <v>3727</v>
      </c>
      <c r="D405" s="28">
        <v>2203010</v>
      </c>
      <c r="E405" s="28" t="s">
        <v>2427</v>
      </c>
      <c r="F405" s="28" t="s">
        <v>25</v>
      </c>
      <c r="G405" s="29" t="s">
        <v>2428</v>
      </c>
      <c r="I405" s="28">
        <v>0</v>
      </c>
      <c r="J405" s="28">
        <v>0</v>
      </c>
      <c r="K405" s="28">
        <v>0</v>
      </c>
    </row>
    <row r="406" spans="3:11" x14ac:dyDescent="0.3">
      <c r="C406" s="28" t="s">
        <v>3728</v>
      </c>
      <c r="D406" s="28">
        <v>2203011</v>
      </c>
      <c r="E406" s="28" t="s">
        <v>2429</v>
      </c>
      <c r="F406" s="28" t="s">
        <v>25</v>
      </c>
      <c r="G406" s="29" t="s">
        <v>2430</v>
      </c>
      <c r="I406" s="28">
        <v>0</v>
      </c>
      <c r="J406" s="28">
        <v>0</v>
      </c>
      <c r="K406" s="28">
        <v>0</v>
      </c>
    </row>
    <row r="407" spans="3:11" x14ac:dyDescent="0.3">
      <c r="C407" s="28" t="s">
        <v>3729</v>
      </c>
      <c r="D407" s="28">
        <v>2203012</v>
      </c>
      <c r="E407" s="28" t="s">
        <v>2431</v>
      </c>
      <c r="F407" s="28" t="s">
        <v>25</v>
      </c>
      <c r="G407" s="29" t="s">
        <v>2432</v>
      </c>
      <c r="I407" s="28">
        <v>0</v>
      </c>
      <c r="J407" s="28">
        <v>0</v>
      </c>
      <c r="K407" s="28">
        <v>0</v>
      </c>
    </row>
    <row r="408" spans="3:11" x14ac:dyDescent="0.3">
      <c r="C408" s="28" t="s">
        <v>3730</v>
      </c>
      <c r="D408" s="28">
        <v>2203013</v>
      </c>
      <c r="E408" s="28" t="s">
        <v>2433</v>
      </c>
      <c r="F408" s="28" t="s">
        <v>25</v>
      </c>
      <c r="G408" s="29" t="s">
        <v>2434</v>
      </c>
      <c r="I408" s="28">
        <v>0</v>
      </c>
      <c r="J408" s="28">
        <v>0</v>
      </c>
      <c r="K408" s="28">
        <v>0</v>
      </c>
    </row>
    <row r="409" spans="3:11" x14ac:dyDescent="0.3">
      <c r="C409" s="28" t="s">
        <v>3731</v>
      </c>
      <c r="D409" s="28">
        <v>2203014</v>
      </c>
      <c r="E409" s="28" t="s">
        <v>2435</v>
      </c>
      <c r="F409" s="28" t="s">
        <v>25</v>
      </c>
      <c r="G409" s="29" t="s">
        <v>2436</v>
      </c>
      <c r="I409" s="28">
        <v>0</v>
      </c>
      <c r="J409" s="28">
        <v>0</v>
      </c>
      <c r="K409" s="28">
        <v>0</v>
      </c>
    </row>
    <row r="411" spans="3:11" x14ac:dyDescent="0.3">
      <c r="C411" s="28" t="s">
        <v>3732</v>
      </c>
      <c r="D411" s="28">
        <v>1</v>
      </c>
    </row>
    <row r="412" spans="3:11" x14ac:dyDescent="0.3">
      <c r="C412" s="36" t="s">
        <v>3733</v>
      </c>
      <c r="D412" s="28">
        <v>2</v>
      </c>
      <c r="E412" s="91"/>
      <c r="F412" s="31"/>
      <c r="G412" s="51"/>
      <c r="H412" s="161"/>
      <c r="I412" s="31"/>
      <c r="J412" s="31"/>
      <c r="K412" s="56"/>
    </row>
    <row r="413" spans="3:11" x14ac:dyDescent="0.3">
      <c r="C413" s="36" t="s">
        <v>3734</v>
      </c>
      <c r="D413" s="28">
        <v>3</v>
      </c>
      <c r="E413" s="91"/>
      <c r="F413" s="31"/>
      <c r="G413" s="51"/>
      <c r="H413" s="161"/>
      <c r="I413" s="31"/>
      <c r="J413" s="31"/>
      <c r="K413" s="56"/>
    </row>
    <row r="414" spans="3:11" x14ac:dyDescent="0.3">
      <c r="C414" s="36"/>
      <c r="E414" s="91"/>
      <c r="F414" s="31"/>
      <c r="G414" s="51"/>
      <c r="H414" s="161"/>
      <c r="I414" s="31"/>
      <c r="J414" s="31"/>
      <c r="K414" s="56"/>
    </row>
    <row r="415" spans="3:11" x14ac:dyDescent="0.3">
      <c r="C415" s="36"/>
      <c r="E415" s="91"/>
      <c r="F415" s="31"/>
      <c r="G415" s="51"/>
      <c r="H415" s="161"/>
      <c r="I415" s="31"/>
      <c r="J415" s="31"/>
      <c r="K415" s="56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rgb="FF0070C0"/>
  </sheetPr>
  <dimension ref="A1:CC560"/>
  <sheetViews>
    <sheetView showGridLines="0" zoomScale="145" zoomScaleNormal="145" workbookViewId="0">
      <pane ySplit="3" topLeftCell="A4" activePane="bottomLeft" state="frozen"/>
      <selection pane="bottomLeft" activeCell="M13" sqref="M13"/>
    </sheetView>
  </sheetViews>
  <sheetFormatPr defaultRowHeight="16.5" x14ac:dyDescent="0.3"/>
  <cols>
    <col min="1" max="2" width="3.75" style="28" customWidth="1"/>
    <col min="3" max="4" width="9" style="43" customWidth="1"/>
    <col min="5" max="5" width="5" style="43" customWidth="1"/>
    <col min="6" max="6" width="18.75" style="29" customWidth="1"/>
    <col min="7" max="8" width="6.25" style="28" customWidth="1"/>
    <col min="9" max="9" width="6.25" style="40" customWidth="1"/>
    <col min="10" max="10" width="6.25" style="28" customWidth="1"/>
    <col min="11" max="11" width="6.25" style="41" customWidth="1"/>
    <col min="12" max="12" width="9" style="28"/>
    <col min="13" max="13" width="9" style="41"/>
    <col min="14" max="14" width="12.5" style="73" customWidth="1"/>
    <col min="15" max="15" width="5" style="41" customWidth="1"/>
    <col min="16" max="17" width="3.75" style="28" customWidth="1"/>
    <col min="18" max="19" width="9" style="43" customWidth="1"/>
    <col min="20" max="20" width="5" style="43" customWidth="1"/>
    <col min="21" max="21" width="18.75" style="29" customWidth="1"/>
    <col min="22" max="23" width="6.25" style="28" customWidth="1"/>
    <col min="24" max="24" width="6.25" style="40" customWidth="1"/>
    <col min="25" max="25" width="6.25" style="28" customWidth="1"/>
    <col min="26" max="26" width="6.25" style="41" customWidth="1"/>
    <col min="27" max="27" width="9" style="28"/>
    <col min="28" max="28" width="9" style="41"/>
    <col min="29" max="29" width="12.5" style="41" customWidth="1"/>
    <col min="30" max="30" width="4.25" style="41" customWidth="1"/>
    <col min="31" max="32" width="3.75" style="28" customWidth="1"/>
    <col min="33" max="34" width="9" style="43" customWidth="1"/>
    <col min="35" max="35" width="5" style="43" customWidth="1"/>
    <col min="36" max="36" width="30.375" style="29" customWidth="1"/>
    <col min="37" max="38" width="6.25" style="28" customWidth="1"/>
    <col min="39" max="39" width="6.25" style="40" customWidth="1"/>
    <col min="40" max="40" width="6.25" style="28" customWidth="1"/>
    <col min="41" max="41" width="6.25" style="41" customWidth="1"/>
    <col min="42" max="42" width="9" style="28"/>
    <col min="43" max="43" width="9" style="41"/>
    <col min="44" max="44" width="12.5" style="41" customWidth="1"/>
    <col min="45" max="45" width="4.25" style="41" customWidth="1"/>
    <col min="46" max="47" width="5" style="28" customWidth="1"/>
    <col min="48" max="48" width="5" style="43" customWidth="1"/>
    <col min="49" max="50" width="3.75" style="43" customWidth="1"/>
    <col min="51" max="51" width="9" style="29" customWidth="1"/>
    <col min="52" max="52" width="9" style="28" customWidth="1"/>
    <col min="53" max="53" width="5" style="28" customWidth="1"/>
    <col min="54" max="54" width="30.375" style="40" customWidth="1"/>
    <col min="55" max="55" width="6.25" style="28" customWidth="1"/>
    <col min="56" max="56" width="6.25" style="41" customWidth="1"/>
    <col min="57" max="57" width="6.25" style="28" customWidth="1"/>
    <col min="58" max="59" width="6.25" style="41" customWidth="1"/>
    <col min="60" max="60" width="9" style="41" customWidth="1"/>
    <col min="61" max="61" width="9" style="28" customWidth="1"/>
    <col min="62" max="62" width="12.5" style="28" customWidth="1"/>
    <col min="63" max="63" width="4.25" style="28" customWidth="1"/>
    <col min="64" max="65" width="5" style="28" customWidth="1"/>
    <col min="66" max="66" width="5" style="29" customWidth="1"/>
    <col min="67" max="68" width="3.75" style="28" customWidth="1"/>
    <col min="69" max="69" width="9" style="40" customWidth="1"/>
    <col min="70" max="70" width="9" style="28" customWidth="1"/>
    <col min="71" max="71" width="5" style="41" customWidth="1"/>
    <col min="72" max="72" width="18.75" style="28" customWidth="1"/>
    <col min="73" max="75" width="6.25" style="41" customWidth="1"/>
    <col min="76" max="77" width="6.25" style="28" customWidth="1"/>
    <col min="78" max="79" width="9" style="11"/>
    <col min="80" max="80" width="12.5" style="11" customWidth="1"/>
    <col min="81" max="81" width="4.25" style="11" customWidth="1"/>
    <col min="82" max="83" width="3.75" style="11" customWidth="1"/>
    <col min="84" max="16384" width="9" style="11"/>
  </cols>
  <sheetData>
    <row r="1" spans="1:81" x14ac:dyDescent="0.3">
      <c r="AC1" s="73"/>
      <c r="AR1" s="73"/>
      <c r="BG1" s="73"/>
      <c r="BV1" s="73"/>
    </row>
    <row r="2" spans="1:81" s="45" customFormat="1" x14ac:dyDescent="0.3">
      <c r="A2" s="43"/>
      <c r="B2" s="43"/>
      <c r="C2" s="43" t="s">
        <v>370</v>
      </c>
      <c r="D2" s="43"/>
      <c r="E2" s="43"/>
      <c r="F2" s="46"/>
      <c r="G2" s="43"/>
      <c r="H2" s="43"/>
      <c r="I2" s="47"/>
      <c r="J2" s="43"/>
      <c r="K2" s="48"/>
      <c r="L2" s="43"/>
      <c r="M2" s="74"/>
      <c r="N2" s="75"/>
      <c r="O2" s="74"/>
      <c r="P2" s="43"/>
      <c r="Q2" s="43"/>
      <c r="R2" s="43" t="s">
        <v>371</v>
      </c>
      <c r="S2" s="43"/>
      <c r="T2" s="43"/>
      <c r="U2" s="46"/>
      <c r="V2" s="43"/>
      <c r="W2" s="43"/>
      <c r="X2" s="47"/>
      <c r="Y2" s="43"/>
      <c r="Z2" s="48"/>
      <c r="AA2" s="43"/>
      <c r="AB2" s="74"/>
      <c r="AC2" s="74"/>
      <c r="AD2" s="74"/>
      <c r="AE2" s="43"/>
      <c r="AF2" s="43"/>
      <c r="AG2" s="43" t="s">
        <v>499</v>
      </c>
      <c r="AH2" s="43"/>
      <c r="AI2" s="43"/>
      <c r="AJ2" s="46"/>
      <c r="AK2" s="43"/>
      <c r="AL2" s="43"/>
      <c r="AM2" s="47"/>
      <c r="AN2" s="43"/>
      <c r="AO2" s="48"/>
      <c r="AP2" s="43"/>
      <c r="AQ2" s="74"/>
      <c r="AR2" s="74"/>
      <c r="AS2" s="74"/>
      <c r="AT2" s="43"/>
      <c r="AU2" s="43"/>
      <c r="AV2" s="43"/>
      <c r="AW2" s="43"/>
      <c r="AX2" s="43"/>
      <c r="AY2" s="46" t="s">
        <v>1664</v>
      </c>
      <c r="AZ2" s="43"/>
      <c r="BA2" s="43"/>
      <c r="BB2" s="47"/>
      <c r="BC2" s="43"/>
      <c r="BD2" s="48"/>
      <c r="BE2" s="43"/>
      <c r="BF2" s="74"/>
      <c r="BG2" s="74"/>
      <c r="BH2" s="74"/>
      <c r="BI2" s="43"/>
      <c r="BJ2" s="43"/>
      <c r="BK2" s="43"/>
      <c r="BL2" s="43"/>
      <c r="BM2" s="43"/>
      <c r="BN2" s="46"/>
      <c r="BO2" s="43"/>
      <c r="BP2" s="43"/>
      <c r="BQ2" s="47" t="s">
        <v>1665</v>
      </c>
      <c r="BR2" s="43"/>
      <c r="BS2" s="48"/>
      <c r="BT2" s="43"/>
      <c r="BU2" s="74"/>
      <c r="BV2" s="74"/>
      <c r="BW2" s="74"/>
      <c r="BX2" s="43"/>
      <c r="BY2" s="43"/>
    </row>
    <row r="3" spans="1:81" s="45" customFormat="1" x14ac:dyDescent="0.3">
      <c r="A3" s="43"/>
      <c r="B3" s="43"/>
      <c r="C3" s="38" t="s">
        <v>4</v>
      </c>
      <c r="D3" s="38" t="s">
        <v>205</v>
      </c>
      <c r="E3" s="38" t="s">
        <v>1440</v>
      </c>
      <c r="F3" s="39" t="s">
        <v>203</v>
      </c>
      <c r="G3" s="38" t="s">
        <v>1666</v>
      </c>
      <c r="H3" s="38" t="s">
        <v>612</v>
      </c>
      <c r="I3" s="44" t="s">
        <v>919</v>
      </c>
      <c r="J3" s="38" t="s">
        <v>921</v>
      </c>
      <c r="K3" s="42" t="s">
        <v>34</v>
      </c>
      <c r="L3" s="38" t="s">
        <v>1446</v>
      </c>
      <c r="M3" s="76" t="s">
        <v>414</v>
      </c>
      <c r="N3" s="76" t="s">
        <v>415</v>
      </c>
      <c r="O3" s="42" t="s">
        <v>617</v>
      </c>
      <c r="P3" s="43"/>
      <c r="Q3" s="43"/>
      <c r="R3" s="38" t="s">
        <v>4</v>
      </c>
      <c r="S3" s="38" t="s">
        <v>205</v>
      </c>
      <c r="T3" s="38" t="s">
        <v>1440</v>
      </c>
      <c r="U3" s="39" t="s">
        <v>203</v>
      </c>
      <c r="V3" s="38" t="s">
        <v>1666</v>
      </c>
      <c r="W3" s="38" t="s">
        <v>612</v>
      </c>
      <c r="X3" s="44" t="s">
        <v>919</v>
      </c>
      <c r="Y3" s="38" t="s">
        <v>921</v>
      </c>
      <c r="Z3" s="42" t="s">
        <v>34</v>
      </c>
      <c r="AA3" s="38" t="s">
        <v>1446</v>
      </c>
      <c r="AB3" s="76" t="s">
        <v>414</v>
      </c>
      <c r="AC3" s="76" t="s">
        <v>415</v>
      </c>
      <c r="AD3" s="42" t="s">
        <v>617</v>
      </c>
      <c r="AE3" s="43"/>
      <c r="AF3" s="43"/>
      <c r="AG3" s="38" t="s">
        <v>4</v>
      </c>
      <c r="AH3" s="38" t="s">
        <v>205</v>
      </c>
      <c r="AI3" s="38" t="s">
        <v>1440</v>
      </c>
      <c r="AJ3" s="39" t="s">
        <v>203</v>
      </c>
      <c r="AK3" s="38" t="s">
        <v>1666</v>
      </c>
      <c r="AL3" s="38"/>
      <c r="AM3" s="44" t="s">
        <v>919</v>
      </c>
      <c r="AN3" s="38" t="s">
        <v>921</v>
      </c>
      <c r="AO3" s="42" t="s">
        <v>34</v>
      </c>
      <c r="AP3" s="38" t="s">
        <v>1446</v>
      </c>
      <c r="AQ3" s="76" t="s">
        <v>414</v>
      </c>
      <c r="AR3" s="76" t="s">
        <v>415</v>
      </c>
      <c r="AS3" s="42" t="s">
        <v>617</v>
      </c>
      <c r="AT3" s="43" t="s">
        <v>1182</v>
      </c>
      <c r="AU3" s="43" t="s">
        <v>1412</v>
      </c>
      <c r="AV3" s="38" t="s">
        <v>629</v>
      </c>
      <c r="AW3" s="38"/>
      <c r="AX3" s="38"/>
      <c r="AY3" s="39" t="s">
        <v>4</v>
      </c>
      <c r="AZ3" s="38" t="s">
        <v>205</v>
      </c>
      <c r="BA3" s="38" t="s">
        <v>1440</v>
      </c>
      <c r="BB3" s="44" t="s">
        <v>203</v>
      </c>
      <c r="BC3" s="38" t="s">
        <v>1666</v>
      </c>
      <c r="BD3" s="42"/>
      <c r="BE3" s="38" t="s">
        <v>919</v>
      </c>
      <c r="BF3" s="76" t="s">
        <v>921</v>
      </c>
      <c r="BG3" s="76" t="s">
        <v>34</v>
      </c>
      <c r="BH3" s="42" t="s">
        <v>1446</v>
      </c>
      <c r="BI3" s="43" t="s">
        <v>414</v>
      </c>
      <c r="BJ3" s="43" t="s">
        <v>415</v>
      </c>
      <c r="BK3" s="38" t="s">
        <v>617</v>
      </c>
      <c r="BL3" s="38" t="s">
        <v>1182</v>
      </c>
      <c r="BM3" s="38" t="s">
        <v>1412</v>
      </c>
      <c r="BN3" s="39" t="s">
        <v>629</v>
      </c>
      <c r="BO3" s="38"/>
      <c r="BP3" s="38"/>
      <c r="BQ3" s="44" t="s">
        <v>4</v>
      </c>
      <c r="BR3" s="38" t="s">
        <v>205</v>
      </c>
      <c r="BS3" s="42" t="s">
        <v>1440</v>
      </c>
      <c r="BT3" s="38" t="s">
        <v>203</v>
      </c>
      <c r="BU3" s="76" t="s">
        <v>1666</v>
      </c>
      <c r="BV3" s="76" t="s">
        <v>612</v>
      </c>
      <c r="BW3" s="42" t="s">
        <v>919</v>
      </c>
      <c r="BX3" s="43" t="s">
        <v>921</v>
      </c>
      <c r="BY3" s="43" t="s">
        <v>34</v>
      </c>
      <c r="BZ3" s="45" t="s">
        <v>1446</v>
      </c>
      <c r="CA3" s="45" t="s">
        <v>414</v>
      </c>
      <c r="CB3" s="45" t="s">
        <v>415</v>
      </c>
      <c r="CC3" s="45" t="s">
        <v>617</v>
      </c>
    </row>
    <row r="4" spans="1:81" x14ac:dyDescent="0.3">
      <c r="C4" s="43">
        <v>1010101</v>
      </c>
      <c r="D4" s="59">
        <v>1010101</v>
      </c>
      <c r="E4" s="59">
        <v>1</v>
      </c>
      <c r="F4" s="29" t="s">
        <v>349</v>
      </c>
      <c r="G4" s="28">
        <v>100</v>
      </c>
      <c r="H4" s="28">
        <v>1</v>
      </c>
      <c r="I4" s="40">
        <v>180</v>
      </c>
      <c r="J4" s="28" t="s">
        <v>34</v>
      </c>
      <c r="K4" s="41">
        <v>2100</v>
      </c>
      <c r="L4" s="28" t="s">
        <v>389</v>
      </c>
      <c r="M4" s="41">
        <v>102101</v>
      </c>
      <c r="N4" s="73" t="s">
        <v>3397</v>
      </c>
      <c r="O4" s="41">
        <v>1</v>
      </c>
      <c r="R4" s="43">
        <v>1020102</v>
      </c>
      <c r="S4" s="59">
        <v>1020102</v>
      </c>
      <c r="T4" s="59">
        <v>1</v>
      </c>
      <c r="U4" s="29" t="s">
        <v>350</v>
      </c>
      <c r="V4" s="28">
        <v>200</v>
      </c>
      <c r="W4" s="28">
        <v>1</v>
      </c>
      <c r="X4" s="40">
        <v>180</v>
      </c>
      <c r="Y4" s="28" t="s">
        <v>34</v>
      </c>
      <c r="Z4" s="41">
        <v>2100</v>
      </c>
      <c r="AA4" s="28" t="s">
        <v>389</v>
      </c>
      <c r="AB4" s="41">
        <v>102101</v>
      </c>
      <c r="AC4" s="41" t="s">
        <v>3397</v>
      </c>
      <c r="AD4" s="41">
        <v>1</v>
      </c>
      <c r="AG4" s="43">
        <v>5110101</v>
      </c>
      <c r="AH4" s="59">
        <v>5110101</v>
      </c>
      <c r="AI4" s="59">
        <v>1</v>
      </c>
      <c r="AJ4" s="29" t="s">
        <v>51</v>
      </c>
      <c r="AK4" s="28">
        <v>100</v>
      </c>
      <c r="AM4" s="40">
        <v>0</v>
      </c>
      <c r="AN4" s="28" t="s">
        <v>10</v>
      </c>
      <c r="AO4" s="41">
        <v>0</v>
      </c>
      <c r="AP4" s="28" t="s">
        <v>432</v>
      </c>
      <c r="AQ4" s="41">
        <v>2002001</v>
      </c>
      <c r="AR4" s="77" t="s">
        <v>1667</v>
      </c>
      <c r="AS4" s="41">
        <v>5</v>
      </c>
      <c r="AT4" s="28">
        <v>0</v>
      </c>
      <c r="AU4" s="28">
        <v>0</v>
      </c>
      <c r="AV4" s="43">
        <v>0</v>
      </c>
      <c r="AW4" s="59"/>
      <c r="AX4" s="59"/>
      <c r="AY4" s="29">
        <v>5201001</v>
      </c>
      <c r="AZ4" s="28">
        <v>5201001</v>
      </c>
      <c r="BA4" s="28">
        <v>1</v>
      </c>
      <c r="BB4" s="40" t="s">
        <v>141</v>
      </c>
      <c r="BC4" s="28">
        <v>100</v>
      </c>
      <c r="BE4" s="28">
        <v>340</v>
      </c>
      <c r="BF4" s="41" t="s">
        <v>34</v>
      </c>
      <c r="BG4" s="77">
        <v>1020</v>
      </c>
      <c r="BH4" s="41" t="s">
        <v>1638</v>
      </c>
      <c r="BI4" s="28">
        <v>152001</v>
      </c>
      <c r="BJ4" s="28" t="s">
        <v>1670</v>
      </c>
      <c r="BK4" s="28">
        <v>1</v>
      </c>
      <c r="BL4" s="59">
        <v>2500</v>
      </c>
      <c r="BM4" s="59">
        <v>0</v>
      </c>
      <c r="BN4" s="29">
        <v>0</v>
      </c>
      <c r="BQ4" s="40">
        <v>80101</v>
      </c>
      <c r="BR4" s="28">
        <v>80101</v>
      </c>
      <c r="BS4" s="41">
        <v>1</v>
      </c>
      <c r="BT4" s="28" t="s">
        <v>206</v>
      </c>
      <c r="BU4" s="41">
        <v>801</v>
      </c>
      <c r="BV4" s="77">
        <v>25</v>
      </c>
      <c r="BW4" s="41">
        <v>10100</v>
      </c>
      <c r="BX4" s="28" t="s">
        <v>34</v>
      </c>
      <c r="BY4" s="28">
        <v>8000</v>
      </c>
      <c r="BZ4" s="11" t="s">
        <v>1742</v>
      </c>
      <c r="CA4" s="11">
        <v>4002004</v>
      </c>
      <c r="CB4" s="11" t="s">
        <v>2610</v>
      </c>
      <c r="CC4" s="11">
        <v>1</v>
      </c>
    </row>
    <row r="5" spans="1:81" x14ac:dyDescent="0.3">
      <c r="C5" s="43">
        <v>1010151</v>
      </c>
      <c r="D5" s="59">
        <v>1010151</v>
      </c>
      <c r="E5" s="59">
        <v>1</v>
      </c>
      <c r="F5" s="29" t="s">
        <v>2644</v>
      </c>
      <c r="G5" s="28">
        <v>100</v>
      </c>
      <c r="H5" s="28">
        <v>2</v>
      </c>
      <c r="I5" s="40">
        <v>240</v>
      </c>
      <c r="J5" s="28" t="s">
        <v>34</v>
      </c>
      <c r="K5" s="41">
        <v>2300</v>
      </c>
      <c r="L5" s="28" t="s">
        <v>432</v>
      </c>
      <c r="M5" s="41">
        <v>2002001</v>
      </c>
      <c r="N5" s="73" t="s">
        <v>1667</v>
      </c>
      <c r="O5" s="41">
        <v>10</v>
      </c>
      <c r="R5" s="43">
        <v>1020152</v>
      </c>
      <c r="S5" s="59">
        <v>1020152</v>
      </c>
      <c r="T5" s="59">
        <v>1</v>
      </c>
      <c r="U5" s="29" t="s">
        <v>2645</v>
      </c>
      <c r="V5" s="28">
        <v>200</v>
      </c>
      <c r="W5" s="28">
        <v>2</v>
      </c>
      <c r="X5" s="40">
        <v>240</v>
      </c>
      <c r="Y5" s="28" t="s">
        <v>34</v>
      </c>
      <c r="Z5" s="41">
        <v>2300</v>
      </c>
      <c r="AA5" s="28" t="s">
        <v>432</v>
      </c>
      <c r="AB5" s="41">
        <v>2002001</v>
      </c>
      <c r="AC5" s="41" t="s">
        <v>1667</v>
      </c>
      <c r="AD5" s="41">
        <v>10</v>
      </c>
      <c r="AG5" s="43">
        <v>5110102</v>
      </c>
      <c r="AH5" s="59">
        <v>5110102</v>
      </c>
      <c r="AI5" s="59">
        <v>1</v>
      </c>
      <c r="AJ5" s="29" t="s">
        <v>52</v>
      </c>
      <c r="AK5" s="28">
        <v>100</v>
      </c>
      <c r="AM5" s="40">
        <v>0</v>
      </c>
      <c r="AN5" s="28" t="s">
        <v>10</v>
      </c>
      <c r="AO5" s="41">
        <v>0</v>
      </c>
      <c r="AP5" s="28" t="s">
        <v>445</v>
      </c>
      <c r="AQ5" s="41">
        <v>2012001</v>
      </c>
      <c r="AR5" s="77" t="s">
        <v>1671</v>
      </c>
      <c r="AS5" s="41">
        <v>5</v>
      </c>
      <c r="AT5" s="28">
        <v>0</v>
      </c>
      <c r="AU5" s="28">
        <v>0</v>
      </c>
      <c r="AV5" s="43">
        <v>0</v>
      </c>
      <c r="AW5" s="59"/>
      <c r="AX5" s="59"/>
      <c r="AY5" s="29">
        <v>5201002</v>
      </c>
      <c r="AZ5" s="28">
        <v>5201002</v>
      </c>
      <c r="BA5" s="28">
        <v>1</v>
      </c>
      <c r="BB5" s="40" t="s">
        <v>142</v>
      </c>
      <c r="BC5" s="28">
        <v>100</v>
      </c>
      <c r="BE5" s="28">
        <v>560</v>
      </c>
      <c r="BF5" s="41" t="s">
        <v>34</v>
      </c>
      <c r="BG5" s="77">
        <v>1680</v>
      </c>
      <c r="BH5" s="41" t="s">
        <v>1639</v>
      </c>
      <c r="BI5" s="28">
        <v>242001</v>
      </c>
      <c r="BJ5" s="28" t="s">
        <v>1680</v>
      </c>
      <c r="BK5" s="28">
        <v>3</v>
      </c>
      <c r="BL5" s="59">
        <v>0</v>
      </c>
      <c r="BM5" s="59">
        <v>5250</v>
      </c>
      <c r="BN5" s="29">
        <v>0</v>
      </c>
      <c r="BQ5" s="40">
        <v>80102</v>
      </c>
      <c r="BR5" s="28">
        <v>80102</v>
      </c>
      <c r="BS5" s="41">
        <v>1</v>
      </c>
      <c r="BT5" s="28" t="s">
        <v>207</v>
      </c>
      <c r="BU5" s="41">
        <v>801</v>
      </c>
      <c r="BV5" s="77">
        <v>25</v>
      </c>
      <c r="BW5" s="41">
        <v>10100</v>
      </c>
      <c r="BX5" s="28" t="s">
        <v>34</v>
      </c>
      <c r="BY5" s="28">
        <v>8000</v>
      </c>
      <c r="BZ5" s="11" t="s">
        <v>1742</v>
      </c>
      <c r="CA5" s="11">
        <v>4002004</v>
      </c>
      <c r="CB5" s="11" t="s">
        <v>2610</v>
      </c>
      <c r="CC5" s="11">
        <v>1</v>
      </c>
    </row>
    <row r="6" spans="1:81" x14ac:dyDescent="0.3">
      <c r="C6" s="43">
        <v>1010201</v>
      </c>
      <c r="D6" s="59">
        <v>1010201</v>
      </c>
      <c r="E6" s="59">
        <v>1</v>
      </c>
      <c r="F6" s="29" t="s">
        <v>2646</v>
      </c>
      <c r="G6" s="28">
        <v>100</v>
      </c>
      <c r="H6" s="28">
        <v>2</v>
      </c>
      <c r="I6" s="40">
        <v>260</v>
      </c>
      <c r="J6" s="28" t="s">
        <v>34</v>
      </c>
      <c r="K6" s="41">
        <v>2300</v>
      </c>
      <c r="L6" s="28" t="s">
        <v>399</v>
      </c>
      <c r="M6" s="41">
        <v>212101</v>
      </c>
      <c r="N6" s="73" t="s">
        <v>3340</v>
      </c>
      <c r="O6" s="41">
        <v>1</v>
      </c>
      <c r="R6" s="43">
        <v>1020202</v>
      </c>
      <c r="S6" s="59">
        <v>1020202</v>
      </c>
      <c r="T6" s="59">
        <v>1</v>
      </c>
      <c r="U6" s="29" t="s">
        <v>3302</v>
      </c>
      <c r="V6" s="28">
        <v>200</v>
      </c>
      <c r="W6" s="28">
        <v>2</v>
      </c>
      <c r="X6" s="40">
        <v>260</v>
      </c>
      <c r="Y6" s="28" t="s">
        <v>34</v>
      </c>
      <c r="Z6" s="41">
        <v>2300</v>
      </c>
      <c r="AA6" s="28" t="s">
        <v>399</v>
      </c>
      <c r="AB6" s="41">
        <v>212101</v>
      </c>
      <c r="AC6" s="41" t="s">
        <v>3340</v>
      </c>
      <c r="AD6" s="41">
        <v>1</v>
      </c>
      <c r="AG6" s="43">
        <v>5110103</v>
      </c>
      <c r="AH6" s="59">
        <v>5110103</v>
      </c>
      <c r="AI6" s="59">
        <v>1</v>
      </c>
      <c r="AJ6" s="29" t="s">
        <v>53</v>
      </c>
      <c r="AK6" s="28">
        <v>100</v>
      </c>
      <c r="AM6" s="40">
        <v>0</v>
      </c>
      <c r="AN6" s="28" t="s">
        <v>10</v>
      </c>
      <c r="AO6" s="41">
        <v>0</v>
      </c>
      <c r="AP6" s="28" t="s">
        <v>1639</v>
      </c>
      <c r="AQ6" s="41">
        <v>242001</v>
      </c>
      <c r="AR6" s="77" t="s">
        <v>1680</v>
      </c>
      <c r="AS6" s="41">
        <v>3</v>
      </c>
      <c r="AT6" s="28">
        <v>0</v>
      </c>
      <c r="AU6" s="28">
        <v>5250</v>
      </c>
      <c r="AV6" s="43">
        <v>0</v>
      </c>
      <c r="AW6" s="59"/>
      <c r="AX6" s="59"/>
      <c r="AY6" s="29">
        <v>5201003</v>
      </c>
      <c r="AZ6" s="28">
        <v>5201003</v>
      </c>
      <c r="BA6" s="28">
        <v>1</v>
      </c>
      <c r="BB6" s="40" t="s">
        <v>143</v>
      </c>
      <c r="BC6" s="28">
        <v>100</v>
      </c>
      <c r="BE6" s="28">
        <v>1130</v>
      </c>
      <c r="BF6" s="41" t="s">
        <v>34</v>
      </c>
      <c r="BG6" s="77">
        <v>3390</v>
      </c>
      <c r="BH6" s="41" t="s">
        <v>416</v>
      </c>
      <c r="BI6" s="28">
        <v>4003001</v>
      </c>
      <c r="BJ6" s="28" t="s">
        <v>1673</v>
      </c>
      <c r="BK6" s="28">
        <v>1</v>
      </c>
      <c r="BL6" s="59">
        <v>3000</v>
      </c>
      <c r="BM6" s="59">
        <v>0</v>
      </c>
      <c r="BN6" s="29">
        <v>0</v>
      </c>
      <c r="BQ6" s="40">
        <v>80103</v>
      </c>
      <c r="BR6" s="28">
        <v>80103</v>
      </c>
      <c r="BS6" s="41">
        <v>1</v>
      </c>
      <c r="BT6" s="28" t="s">
        <v>208</v>
      </c>
      <c r="BU6" s="41">
        <v>801</v>
      </c>
      <c r="BV6" s="77">
        <v>25</v>
      </c>
      <c r="BW6" s="41">
        <v>10100</v>
      </c>
      <c r="BX6" s="28" t="s">
        <v>34</v>
      </c>
      <c r="BY6" s="28">
        <v>8000</v>
      </c>
      <c r="BZ6" s="11" t="s">
        <v>1742</v>
      </c>
      <c r="CA6" s="11">
        <v>4002004</v>
      </c>
      <c r="CB6" s="11" t="s">
        <v>2610</v>
      </c>
      <c r="CC6" s="11">
        <v>1</v>
      </c>
    </row>
    <row r="7" spans="1:81" x14ac:dyDescent="0.3">
      <c r="C7" s="43">
        <v>1010301</v>
      </c>
      <c r="D7" s="59">
        <v>1010301</v>
      </c>
      <c r="E7" s="59">
        <v>1</v>
      </c>
      <c r="F7" s="29" t="s">
        <v>2648</v>
      </c>
      <c r="G7" s="28">
        <v>100</v>
      </c>
      <c r="H7" s="28">
        <v>2</v>
      </c>
      <c r="I7" s="40">
        <v>260</v>
      </c>
      <c r="J7" s="28" t="s">
        <v>34</v>
      </c>
      <c r="K7" s="41">
        <v>2300</v>
      </c>
      <c r="L7" s="28" t="s">
        <v>932</v>
      </c>
      <c r="M7" s="41">
        <v>4001021</v>
      </c>
      <c r="N7" s="73" t="s">
        <v>1674</v>
      </c>
      <c r="O7" s="41">
        <v>1</v>
      </c>
      <c r="R7" s="43">
        <v>1020302</v>
      </c>
      <c r="S7" s="59">
        <v>1020302</v>
      </c>
      <c r="T7" s="59">
        <v>1</v>
      </c>
      <c r="U7" s="29" t="s">
        <v>2647</v>
      </c>
      <c r="V7" s="28">
        <v>200</v>
      </c>
      <c r="W7" s="28">
        <v>2</v>
      </c>
      <c r="X7" s="40">
        <v>260</v>
      </c>
      <c r="Y7" s="28" t="s">
        <v>34</v>
      </c>
      <c r="Z7" s="41">
        <v>2300</v>
      </c>
      <c r="AA7" s="28" t="s">
        <v>932</v>
      </c>
      <c r="AB7" s="41">
        <v>4001021</v>
      </c>
      <c r="AC7" s="41" t="s">
        <v>1674</v>
      </c>
      <c r="AD7" s="41">
        <v>1</v>
      </c>
      <c r="AG7" s="43">
        <v>5110104</v>
      </c>
      <c r="AH7" s="59">
        <v>5110104</v>
      </c>
      <c r="AI7" s="59">
        <v>1</v>
      </c>
      <c r="AJ7" s="29" t="s">
        <v>54</v>
      </c>
      <c r="AK7" s="28">
        <v>100</v>
      </c>
      <c r="AM7" s="40">
        <v>0</v>
      </c>
      <c r="AN7" s="28" t="s">
        <v>10</v>
      </c>
      <c r="AO7" s="41">
        <v>0</v>
      </c>
      <c r="AP7" s="28" t="s">
        <v>1638</v>
      </c>
      <c r="AQ7" s="41">
        <v>152001</v>
      </c>
      <c r="AR7" s="77" t="s">
        <v>1670</v>
      </c>
      <c r="AS7" s="41">
        <v>1</v>
      </c>
      <c r="AT7" s="28">
        <v>2500</v>
      </c>
      <c r="AU7" s="28">
        <v>0</v>
      </c>
      <c r="AV7" s="43">
        <v>0</v>
      </c>
      <c r="AW7" s="59"/>
      <c r="AX7" s="59"/>
      <c r="AY7" s="29">
        <v>5202001</v>
      </c>
      <c r="AZ7" s="28">
        <v>5202001</v>
      </c>
      <c r="BA7" s="28">
        <v>1</v>
      </c>
      <c r="BB7" s="40" t="s">
        <v>144</v>
      </c>
      <c r="BC7" s="28">
        <v>200</v>
      </c>
      <c r="BE7" s="28">
        <v>340</v>
      </c>
      <c r="BF7" s="41" t="s">
        <v>34</v>
      </c>
      <c r="BG7" s="77">
        <v>1020</v>
      </c>
      <c r="BH7" s="41" t="s">
        <v>1638</v>
      </c>
      <c r="BI7" s="28">
        <v>152001</v>
      </c>
      <c r="BJ7" s="28" t="s">
        <v>1670</v>
      </c>
      <c r="BK7" s="28">
        <v>1</v>
      </c>
      <c r="BL7" s="59">
        <v>2500</v>
      </c>
      <c r="BM7" s="59">
        <v>0</v>
      </c>
      <c r="BN7" s="29">
        <v>0</v>
      </c>
      <c r="BQ7" s="40">
        <v>80104</v>
      </c>
      <c r="BR7" s="28">
        <v>80104</v>
      </c>
      <c r="BS7" s="41">
        <v>1</v>
      </c>
      <c r="BT7" s="28" t="s">
        <v>209</v>
      </c>
      <c r="BU7" s="41">
        <v>801</v>
      </c>
      <c r="BV7" s="77">
        <v>25</v>
      </c>
      <c r="BW7" s="41">
        <v>10100</v>
      </c>
      <c r="BX7" s="28" t="s">
        <v>34</v>
      </c>
      <c r="BY7" s="28">
        <v>8000</v>
      </c>
      <c r="BZ7" s="11" t="s">
        <v>1742</v>
      </c>
      <c r="CA7" s="11">
        <v>4002004</v>
      </c>
      <c r="CB7" s="11" t="s">
        <v>2610</v>
      </c>
      <c r="CC7" s="11">
        <v>1</v>
      </c>
    </row>
    <row r="8" spans="1:81" x14ac:dyDescent="0.3">
      <c r="C8" s="43">
        <v>1010401</v>
      </c>
      <c r="D8" s="59">
        <v>1010401</v>
      </c>
      <c r="E8" s="59">
        <v>1</v>
      </c>
      <c r="F8" s="29" t="s">
        <v>2650</v>
      </c>
      <c r="G8" s="28">
        <v>100</v>
      </c>
      <c r="H8" s="28">
        <v>2</v>
      </c>
      <c r="I8" s="40">
        <v>250</v>
      </c>
      <c r="J8" s="28" t="s">
        <v>34</v>
      </c>
      <c r="K8" s="41">
        <v>2300</v>
      </c>
      <c r="L8" s="28" t="s">
        <v>1731</v>
      </c>
      <c r="M8" s="41">
        <v>3000001</v>
      </c>
      <c r="N8" s="73" t="s">
        <v>3336</v>
      </c>
      <c r="O8" s="41">
        <v>1</v>
      </c>
      <c r="R8" s="43">
        <v>1020402</v>
      </c>
      <c r="S8" s="59">
        <v>1020402</v>
      </c>
      <c r="T8" s="59">
        <v>1</v>
      </c>
      <c r="U8" s="29" t="s">
        <v>2649</v>
      </c>
      <c r="V8" s="28">
        <v>200</v>
      </c>
      <c r="W8" s="28">
        <v>2</v>
      </c>
      <c r="X8" s="40">
        <v>250</v>
      </c>
      <c r="Y8" s="28" t="s">
        <v>34</v>
      </c>
      <c r="Z8" s="41">
        <v>2300</v>
      </c>
      <c r="AA8" s="28" t="s">
        <v>1731</v>
      </c>
      <c r="AB8" s="41">
        <v>3000001</v>
      </c>
      <c r="AC8" s="41" t="s">
        <v>3336</v>
      </c>
      <c r="AD8" s="41">
        <v>1</v>
      </c>
      <c r="AG8" s="43">
        <v>5110105</v>
      </c>
      <c r="AH8" s="59">
        <v>5110105</v>
      </c>
      <c r="AI8" s="59">
        <v>1</v>
      </c>
      <c r="AJ8" s="29" t="s">
        <v>55</v>
      </c>
      <c r="AK8" s="28">
        <v>100</v>
      </c>
      <c r="AM8" s="40">
        <v>0</v>
      </c>
      <c r="AN8" s="28" t="s">
        <v>10</v>
      </c>
      <c r="AO8" s="41">
        <v>0</v>
      </c>
      <c r="AP8" s="28" t="s">
        <v>472</v>
      </c>
      <c r="AQ8" s="41">
        <v>4011101</v>
      </c>
      <c r="AR8" s="77" t="s">
        <v>1675</v>
      </c>
      <c r="AS8" s="41">
        <v>1</v>
      </c>
      <c r="AT8" s="28">
        <v>0</v>
      </c>
      <c r="AU8" s="28">
        <v>0</v>
      </c>
      <c r="AV8" s="43">
        <v>0</v>
      </c>
      <c r="AW8" s="59"/>
      <c r="AX8" s="59"/>
      <c r="AY8" s="29">
        <v>5202002</v>
      </c>
      <c r="AZ8" s="28">
        <v>5202002</v>
      </c>
      <c r="BA8" s="28">
        <v>1</v>
      </c>
      <c r="BB8" s="40" t="s">
        <v>145</v>
      </c>
      <c r="BC8" s="28">
        <v>200</v>
      </c>
      <c r="BE8" s="28">
        <v>560</v>
      </c>
      <c r="BF8" s="41" t="s">
        <v>34</v>
      </c>
      <c r="BG8" s="77">
        <v>1680</v>
      </c>
      <c r="BH8" s="41" t="s">
        <v>1639</v>
      </c>
      <c r="BI8" s="28">
        <v>242001</v>
      </c>
      <c r="BJ8" s="28" t="s">
        <v>1680</v>
      </c>
      <c r="BK8" s="28">
        <v>3</v>
      </c>
      <c r="BL8" s="59">
        <v>0</v>
      </c>
      <c r="BM8" s="59">
        <v>5250</v>
      </c>
      <c r="BN8" s="29">
        <v>0</v>
      </c>
      <c r="BQ8" s="40">
        <v>80105</v>
      </c>
      <c r="BR8" s="28">
        <v>80105</v>
      </c>
      <c r="BS8" s="41">
        <v>1</v>
      </c>
      <c r="BT8" s="28" t="s">
        <v>210</v>
      </c>
      <c r="BU8" s="41">
        <v>801</v>
      </c>
      <c r="BV8" s="77">
        <v>25</v>
      </c>
      <c r="BW8" s="41">
        <v>10100</v>
      </c>
      <c r="BX8" s="28" t="s">
        <v>34</v>
      </c>
      <c r="BY8" s="28">
        <v>8000</v>
      </c>
      <c r="BZ8" s="11" t="s">
        <v>1742</v>
      </c>
      <c r="CA8" s="11">
        <v>4002004</v>
      </c>
      <c r="CB8" s="11" t="s">
        <v>2610</v>
      </c>
      <c r="CC8" s="11">
        <v>1</v>
      </c>
    </row>
    <row r="9" spans="1:81" x14ac:dyDescent="0.3">
      <c r="C9" s="43">
        <v>1010501</v>
      </c>
      <c r="D9" s="59">
        <v>1010501</v>
      </c>
      <c r="E9" s="59">
        <v>1</v>
      </c>
      <c r="F9" s="29" t="s">
        <v>2652</v>
      </c>
      <c r="G9" s="28">
        <v>100</v>
      </c>
      <c r="H9" s="28">
        <v>3</v>
      </c>
      <c r="I9" s="40">
        <v>300</v>
      </c>
      <c r="J9" s="28" t="s">
        <v>34</v>
      </c>
      <c r="K9" s="41">
        <v>2500</v>
      </c>
      <c r="L9" s="28" t="s">
        <v>389</v>
      </c>
      <c r="M9" s="41">
        <v>102101</v>
      </c>
      <c r="N9" s="73" t="s">
        <v>3397</v>
      </c>
      <c r="O9" s="41">
        <v>1</v>
      </c>
      <c r="R9" s="43">
        <v>1020502</v>
      </c>
      <c r="S9" s="59">
        <v>1020502</v>
      </c>
      <c r="T9" s="59">
        <v>1</v>
      </c>
      <c r="U9" s="29" t="s">
        <v>2651</v>
      </c>
      <c r="V9" s="28">
        <v>200</v>
      </c>
      <c r="W9" s="28">
        <v>3</v>
      </c>
      <c r="X9" s="40">
        <v>300</v>
      </c>
      <c r="Y9" s="28" t="s">
        <v>34</v>
      </c>
      <c r="Z9" s="41">
        <v>2500</v>
      </c>
      <c r="AA9" s="28" t="s">
        <v>389</v>
      </c>
      <c r="AB9" s="41">
        <v>102101</v>
      </c>
      <c r="AC9" s="41" t="s">
        <v>3397</v>
      </c>
      <c r="AD9" s="41">
        <v>1</v>
      </c>
      <c r="AG9" s="43">
        <v>5120201</v>
      </c>
      <c r="AH9" s="59">
        <v>5120201</v>
      </c>
      <c r="AI9" s="59">
        <v>1</v>
      </c>
      <c r="AJ9" s="29" t="s">
        <v>56</v>
      </c>
      <c r="AK9" s="28">
        <v>200</v>
      </c>
      <c r="AM9" s="40">
        <v>0</v>
      </c>
      <c r="AN9" s="28" t="s">
        <v>10</v>
      </c>
      <c r="AO9" s="41">
        <v>0</v>
      </c>
      <c r="AP9" s="28" t="s">
        <v>432</v>
      </c>
      <c r="AQ9" s="41">
        <v>2002001</v>
      </c>
      <c r="AR9" s="77" t="s">
        <v>1667</v>
      </c>
      <c r="AS9" s="41">
        <v>5</v>
      </c>
      <c r="AT9" s="28">
        <v>0</v>
      </c>
      <c r="AU9" s="28">
        <v>0</v>
      </c>
      <c r="AV9" s="43">
        <v>0</v>
      </c>
      <c r="AW9" s="59"/>
      <c r="AX9" s="59"/>
      <c r="AY9" s="29">
        <v>5202003</v>
      </c>
      <c r="AZ9" s="28">
        <v>5202003</v>
      </c>
      <c r="BA9" s="28">
        <v>1</v>
      </c>
      <c r="BB9" s="40" t="s">
        <v>146</v>
      </c>
      <c r="BC9" s="28">
        <v>200</v>
      </c>
      <c r="BE9" s="28">
        <v>1130</v>
      </c>
      <c r="BF9" s="41" t="s">
        <v>34</v>
      </c>
      <c r="BG9" s="77">
        <v>3390</v>
      </c>
      <c r="BH9" s="41" t="s">
        <v>416</v>
      </c>
      <c r="BI9" s="28">
        <v>4003001</v>
      </c>
      <c r="BJ9" s="28" t="s">
        <v>1673</v>
      </c>
      <c r="BK9" s="28">
        <v>1</v>
      </c>
      <c r="BL9" s="59">
        <v>3000</v>
      </c>
      <c r="BM9" s="59">
        <v>0</v>
      </c>
      <c r="BN9" s="29">
        <v>0</v>
      </c>
      <c r="BQ9" s="40">
        <v>80201</v>
      </c>
      <c r="BR9" s="28">
        <v>80201</v>
      </c>
      <c r="BS9" s="41">
        <v>1</v>
      </c>
      <c r="BT9" s="28" t="s">
        <v>206</v>
      </c>
      <c r="BU9" s="41">
        <v>802</v>
      </c>
      <c r="BV9" s="77">
        <v>50</v>
      </c>
      <c r="BW9" s="41">
        <v>30700</v>
      </c>
      <c r="BX9" s="28" t="s">
        <v>34</v>
      </c>
      <c r="BY9" s="28">
        <v>17000</v>
      </c>
      <c r="BZ9" s="11" t="s">
        <v>428</v>
      </c>
      <c r="CA9" s="11">
        <v>4003004</v>
      </c>
      <c r="CB9" s="11" t="s">
        <v>1692</v>
      </c>
      <c r="CC9" s="11">
        <v>1</v>
      </c>
    </row>
    <row r="10" spans="1:81" x14ac:dyDescent="0.3">
      <c r="C10" s="43">
        <v>1010601</v>
      </c>
      <c r="D10" s="59">
        <v>1010601</v>
      </c>
      <c r="E10" s="59">
        <v>1</v>
      </c>
      <c r="F10" s="29" t="s">
        <v>2654</v>
      </c>
      <c r="G10" s="28">
        <v>100</v>
      </c>
      <c r="H10" s="28">
        <v>3</v>
      </c>
      <c r="I10" s="40">
        <v>300</v>
      </c>
      <c r="J10" s="28" t="s">
        <v>34</v>
      </c>
      <c r="K10" s="41">
        <v>2500</v>
      </c>
      <c r="L10" s="28" t="s">
        <v>394</v>
      </c>
      <c r="M10" s="41">
        <v>202101</v>
      </c>
      <c r="N10" s="73" t="s">
        <v>3339</v>
      </c>
      <c r="O10" s="41">
        <v>1</v>
      </c>
      <c r="R10" s="43">
        <v>1020602</v>
      </c>
      <c r="S10" s="59">
        <v>1020602</v>
      </c>
      <c r="T10" s="59">
        <v>1</v>
      </c>
      <c r="U10" s="29" t="s">
        <v>2653</v>
      </c>
      <c r="V10" s="28">
        <v>200</v>
      </c>
      <c r="W10" s="28">
        <v>3</v>
      </c>
      <c r="X10" s="40">
        <v>300</v>
      </c>
      <c r="Y10" s="28" t="s">
        <v>34</v>
      </c>
      <c r="Z10" s="41">
        <v>2500</v>
      </c>
      <c r="AA10" s="28" t="s">
        <v>394</v>
      </c>
      <c r="AB10" s="41">
        <v>202101</v>
      </c>
      <c r="AC10" s="41" t="s">
        <v>3339</v>
      </c>
      <c r="AD10" s="41">
        <v>1</v>
      </c>
      <c r="AG10" s="43">
        <v>5120202</v>
      </c>
      <c r="AH10" s="59">
        <v>5120202</v>
      </c>
      <c r="AI10" s="59">
        <v>1</v>
      </c>
      <c r="AJ10" s="29" t="s">
        <v>57</v>
      </c>
      <c r="AK10" s="28">
        <v>200</v>
      </c>
      <c r="AM10" s="40">
        <v>0</v>
      </c>
      <c r="AN10" s="28" t="s">
        <v>10</v>
      </c>
      <c r="AO10" s="41">
        <v>0</v>
      </c>
      <c r="AP10" s="28" t="s">
        <v>445</v>
      </c>
      <c r="AQ10" s="41">
        <v>2012001</v>
      </c>
      <c r="AR10" s="77" t="s">
        <v>1671</v>
      </c>
      <c r="AS10" s="41">
        <v>5</v>
      </c>
      <c r="AT10" s="28">
        <v>0</v>
      </c>
      <c r="AU10" s="28">
        <v>0</v>
      </c>
      <c r="AV10" s="43">
        <v>0</v>
      </c>
      <c r="AW10" s="59"/>
      <c r="AX10" s="59"/>
      <c r="AY10" s="29">
        <v>5203101</v>
      </c>
      <c r="AZ10" s="28">
        <v>5203101</v>
      </c>
      <c r="BA10" s="28">
        <v>1</v>
      </c>
      <c r="BB10" s="40" t="s">
        <v>147</v>
      </c>
      <c r="BC10" s="28">
        <v>300</v>
      </c>
      <c r="BE10" s="28">
        <v>960</v>
      </c>
      <c r="BF10" s="41" t="s">
        <v>34</v>
      </c>
      <c r="BG10" s="77">
        <v>2880</v>
      </c>
      <c r="BH10" s="41" t="s">
        <v>1638</v>
      </c>
      <c r="BI10" s="28">
        <v>152001</v>
      </c>
      <c r="BJ10" s="28" t="s">
        <v>1670</v>
      </c>
      <c r="BK10" s="28">
        <v>2</v>
      </c>
      <c r="BL10" s="59">
        <v>5000</v>
      </c>
      <c r="BM10" s="59">
        <v>0</v>
      </c>
      <c r="BN10" s="29">
        <v>0</v>
      </c>
      <c r="BQ10" s="40">
        <v>80202</v>
      </c>
      <c r="BR10" s="28">
        <v>80202</v>
      </c>
      <c r="BS10" s="41">
        <v>1</v>
      </c>
      <c r="BT10" s="28" t="s">
        <v>207</v>
      </c>
      <c r="BU10" s="41">
        <v>802</v>
      </c>
      <c r="BV10" s="77">
        <v>50</v>
      </c>
      <c r="BW10" s="41">
        <v>30700</v>
      </c>
      <c r="BX10" s="28" t="s">
        <v>34</v>
      </c>
      <c r="BY10" s="28">
        <v>17000</v>
      </c>
      <c r="BZ10" s="11" t="s">
        <v>428</v>
      </c>
      <c r="CA10" s="11">
        <v>4003004</v>
      </c>
      <c r="CB10" s="11" t="s">
        <v>1692</v>
      </c>
      <c r="CC10" s="11">
        <v>1</v>
      </c>
    </row>
    <row r="11" spans="1:81" x14ac:dyDescent="0.3">
      <c r="C11" s="43">
        <v>1010701</v>
      </c>
      <c r="D11" s="59">
        <v>1010701</v>
      </c>
      <c r="E11" s="59">
        <v>1</v>
      </c>
      <c r="F11" s="29" t="s">
        <v>2656</v>
      </c>
      <c r="G11" s="28">
        <v>100</v>
      </c>
      <c r="H11" s="28">
        <v>3</v>
      </c>
      <c r="I11" s="40">
        <v>310</v>
      </c>
      <c r="J11" s="28" t="s">
        <v>34</v>
      </c>
      <c r="K11" s="41">
        <v>2500</v>
      </c>
      <c r="L11" s="28" t="s">
        <v>404</v>
      </c>
      <c r="M11" s="41">
        <v>222101</v>
      </c>
      <c r="N11" s="73" t="s">
        <v>3341</v>
      </c>
      <c r="O11" s="41">
        <v>1</v>
      </c>
      <c r="R11" s="43">
        <v>1020702</v>
      </c>
      <c r="S11" s="59">
        <v>1020702</v>
      </c>
      <c r="T11" s="59">
        <v>1</v>
      </c>
      <c r="U11" s="29" t="s">
        <v>2655</v>
      </c>
      <c r="V11" s="28">
        <v>200</v>
      </c>
      <c r="W11" s="28">
        <v>3</v>
      </c>
      <c r="X11" s="40">
        <v>310</v>
      </c>
      <c r="Y11" s="28" t="s">
        <v>34</v>
      </c>
      <c r="Z11" s="41">
        <v>2500</v>
      </c>
      <c r="AA11" s="28" t="s">
        <v>404</v>
      </c>
      <c r="AB11" s="41">
        <v>222101</v>
      </c>
      <c r="AC11" s="41" t="s">
        <v>3341</v>
      </c>
      <c r="AD11" s="41">
        <v>1</v>
      </c>
      <c r="AG11" s="43">
        <v>5120203</v>
      </c>
      <c r="AH11" s="59">
        <v>5120203</v>
      </c>
      <c r="AI11" s="59">
        <v>1</v>
      </c>
      <c r="AJ11" s="29" t="s">
        <v>58</v>
      </c>
      <c r="AK11" s="28">
        <v>200</v>
      </c>
      <c r="AM11" s="40">
        <v>0</v>
      </c>
      <c r="AN11" s="28" t="s">
        <v>10</v>
      </c>
      <c r="AO11" s="41">
        <v>0</v>
      </c>
      <c r="AP11" s="28" t="s">
        <v>1639</v>
      </c>
      <c r="AQ11" s="41">
        <v>242001</v>
      </c>
      <c r="AR11" s="77" t="s">
        <v>1680</v>
      </c>
      <c r="AS11" s="41">
        <v>3</v>
      </c>
      <c r="AT11" s="28">
        <v>0</v>
      </c>
      <c r="AU11" s="28">
        <v>5250</v>
      </c>
      <c r="AV11" s="43">
        <v>0</v>
      </c>
      <c r="AW11" s="59"/>
      <c r="AX11" s="59"/>
      <c r="AY11" s="29">
        <v>5203102</v>
      </c>
      <c r="AZ11" s="28">
        <v>5203102</v>
      </c>
      <c r="BA11" s="28">
        <v>1</v>
      </c>
      <c r="BB11" s="40" t="s">
        <v>148</v>
      </c>
      <c r="BC11" s="28">
        <v>300</v>
      </c>
      <c r="BE11" s="28">
        <v>1040</v>
      </c>
      <c r="BF11" s="41" t="s">
        <v>34</v>
      </c>
      <c r="BG11" s="77">
        <v>3120</v>
      </c>
      <c r="BH11" s="41" t="s">
        <v>1639</v>
      </c>
      <c r="BI11" s="28">
        <v>242001</v>
      </c>
      <c r="BJ11" s="28" t="s">
        <v>1680</v>
      </c>
      <c r="BK11" s="28">
        <v>2</v>
      </c>
      <c r="BL11" s="59">
        <v>0</v>
      </c>
      <c r="BM11" s="59">
        <v>3500</v>
      </c>
      <c r="BN11" s="29">
        <v>0</v>
      </c>
      <c r="BQ11" s="40">
        <v>80203</v>
      </c>
      <c r="BR11" s="28">
        <v>80203</v>
      </c>
      <c r="BS11" s="41">
        <v>1</v>
      </c>
      <c r="BT11" s="28" t="s">
        <v>208</v>
      </c>
      <c r="BU11" s="41">
        <v>802</v>
      </c>
      <c r="BV11" s="77">
        <v>50</v>
      </c>
      <c r="BW11" s="41">
        <v>30700</v>
      </c>
      <c r="BX11" s="28" t="s">
        <v>34</v>
      </c>
      <c r="BY11" s="28">
        <v>17000</v>
      </c>
      <c r="BZ11" s="11" t="s">
        <v>428</v>
      </c>
      <c r="CA11" s="11">
        <v>4003004</v>
      </c>
      <c r="CB11" s="11" t="s">
        <v>1692</v>
      </c>
      <c r="CC11" s="11">
        <v>1</v>
      </c>
    </row>
    <row r="12" spans="1:81" x14ac:dyDescent="0.3">
      <c r="C12" s="43">
        <v>1010801</v>
      </c>
      <c r="D12" s="59">
        <v>1010801</v>
      </c>
      <c r="E12" s="59">
        <v>1</v>
      </c>
      <c r="F12" s="29" t="s">
        <v>2658</v>
      </c>
      <c r="G12" s="28">
        <v>100</v>
      </c>
      <c r="H12" s="28">
        <v>3</v>
      </c>
      <c r="I12" s="40">
        <v>300</v>
      </c>
      <c r="J12" s="28" t="s">
        <v>34</v>
      </c>
      <c r="K12" s="41">
        <v>2500</v>
      </c>
      <c r="L12" s="28" t="s">
        <v>409</v>
      </c>
      <c r="M12" s="41">
        <v>232101</v>
      </c>
      <c r="N12" s="73" t="s">
        <v>3398</v>
      </c>
      <c r="O12" s="41">
        <v>1</v>
      </c>
      <c r="R12" s="43">
        <v>1020802</v>
      </c>
      <c r="S12" s="59">
        <v>1020802</v>
      </c>
      <c r="T12" s="59">
        <v>1</v>
      </c>
      <c r="U12" s="29" t="s">
        <v>2657</v>
      </c>
      <c r="V12" s="28">
        <v>200</v>
      </c>
      <c r="W12" s="28">
        <v>3</v>
      </c>
      <c r="X12" s="40">
        <v>300</v>
      </c>
      <c r="Y12" s="28" t="s">
        <v>34</v>
      </c>
      <c r="Z12" s="41">
        <v>2500</v>
      </c>
      <c r="AA12" s="28" t="s">
        <v>409</v>
      </c>
      <c r="AB12" s="41">
        <v>232101</v>
      </c>
      <c r="AC12" s="41" t="s">
        <v>3398</v>
      </c>
      <c r="AD12" s="41">
        <v>1</v>
      </c>
      <c r="AG12" s="43">
        <v>5120204</v>
      </c>
      <c r="AH12" s="59">
        <v>5120204</v>
      </c>
      <c r="AI12" s="59">
        <v>1</v>
      </c>
      <c r="AJ12" s="29" t="s">
        <v>59</v>
      </c>
      <c r="AK12" s="28">
        <v>200</v>
      </c>
      <c r="AM12" s="40">
        <v>0</v>
      </c>
      <c r="AN12" s="28" t="s">
        <v>10</v>
      </c>
      <c r="AO12" s="41">
        <v>0</v>
      </c>
      <c r="AP12" s="28" t="s">
        <v>1638</v>
      </c>
      <c r="AQ12" s="41">
        <v>152001</v>
      </c>
      <c r="AR12" s="77" t="s">
        <v>1670</v>
      </c>
      <c r="AS12" s="41">
        <v>1</v>
      </c>
      <c r="AT12" s="28">
        <v>2500</v>
      </c>
      <c r="AU12" s="28">
        <v>0</v>
      </c>
      <c r="AV12" s="43">
        <v>0</v>
      </c>
      <c r="AW12" s="59"/>
      <c r="AX12" s="59"/>
      <c r="AY12" s="29">
        <v>5203103</v>
      </c>
      <c r="AZ12" s="28">
        <v>5203103</v>
      </c>
      <c r="BA12" s="28">
        <v>1</v>
      </c>
      <c r="BB12" s="40" t="s">
        <v>149</v>
      </c>
      <c r="BC12" s="28">
        <v>300</v>
      </c>
      <c r="BE12" s="28">
        <v>1030</v>
      </c>
      <c r="BF12" s="41" t="s">
        <v>34</v>
      </c>
      <c r="BG12" s="77">
        <v>3090</v>
      </c>
      <c r="BH12" s="41" t="s">
        <v>755</v>
      </c>
      <c r="BI12" s="28">
        <v>3041001</v>
      </c>
      <c r="BJ12" s="28" t="s">
        <v>1668</v>
      </c>
      <c r="BK12" s="28">
        <v>2</v>
      </c>
      <c r="BL12" s="59">
        <v>0</v>
      </c>
      <c r="BM12" s="59">
        <v>0</v>
      </c>
      <c r="BN12" s="29">
        <v>0</v>
      </c>
      <c r="BQ12" s="40">
        <v>80204</v>
      </c>
      <c r="BR12" s="28">
        <v>80204</v>
      </c>
      <c r="BS12" s="41">
        <v>1</v>
      </c>
      <c r="BT12" s="28" t="s">
        <v>209</v>
      </c>
      <c r="BU12" s="41">
        <v>802</v>
      </c>
      <c r="BV12" s="77">
        <v>50</v>
      </c>
      <c r="BW12" s="41">
        <v>30700</v>
      </c>
      <c r="BX12" s="28" t="s">
        <v>34</v>
      </c>
      <c r="BY12" s="28">
        <v>17000</v>
      </c>
      <c r="BZ12" s="11" t="s">
        <v>428</v>
      </c>
      <c r="CA12" s="11">
        <v>4003004</v>
      </c>
      <c r="CB12" s="11" t="s">
        <v>1692</v>
      </c>
      <c r="CC12" s="11">
        <v>1</v>
      </c>
    </row>
    <row r="13" spans="1:81" x14ac:dyDescent="0.3">
      <c r="C13" s="43">
        <v>1010901</v>
      </c>
      <c r="D13" s="59">
        <v>1010901</v>
      </c>
      <c r="E13" s="59">
        <v>1</v>
      </c>
      <c r="F13" s="29" t="s">
        <v>2660</v>
      </c>
      <c r="G13" s="28">
        <v>100</v>
      </c>
      <c r="H13" s="28">
        <v>4</v>
      </c>
      <c r="I13" s="40">
        <v>350</v>
      </c>
      <c r="J13" s="28" t="s">
        <v>34</v>
      </c>
      <c r="K13" s="41">
        <v>2600</v>
      </c>
      <c r="L13" s="28" t="s">
        <v>932</v>
      </c>
      <c r="M13" s="41">
        <v>4001021</v>
      </c>
      <c r="N13" s="73" t="s">
        <v>1674</v>
      </c>
      <c r="O13" s="41">
        <v>1</v>
      </c>
      <c r="R13" s="43">
        <v>1020902</v>
      </c>
      <c r="S13" s="59">
        <v>1020902</v>
      </c>
      <c r="T13" s="59">
        <v>1</v>
      </c>
      <c r="U13" s="29" t="s">
        <v>2659</v>
      </c>
      <c r="V13" s="28">
        <v>200</v>
      </c>
      <c r="W13" s="28">
        <v>4</v>
      </c>
      <c r="X13" s="40">
        <v>350</v>
      </c>
      <c r="Y13" s="28" t="s">
        <v>34</v>
      </c>
      <c r="Z13" s="41">
        <v>2600</v>
      </c>
      <c r="AA13" s="28" t="s">
        <v>932</v>
      </c>
      <c r="AB13" s="41">
        <v>4001021</v>
      </c>
      <c r="AC13" s="41" t="s">
        <v>1674</v>
      </c>
      <c r="AD13" s="41">
        <v>1</v>
      </c>
      <c r="AG13" s="43">
        <v>5120205</v>
      </c>
      <c r="AH13" s="59">
        <v>5120205</v>
      </c>
      <c r="AI13" s="59">
        <v>1</v>
      </c>
      <c r="AJ13" s="29" t="s">
        <v>60</v>
      </c>
      <c r="AK13" s="28">
        <v>200</v>
      </c>
      <c r="AM13" s="40">
        <v>0</v>
      </c>
      <c r="AN13" s="28" t="s">
        <v>10</v>
      </c>
      <c r="AO13" s="41">
        <v>0</v>
      </c>
      <c r="AP13" s="28" t="s">
        <v>472</v>
      </c>
      <c r="AQ13" s="41">
        <v>4011101</v>
      </c>
      <c r="AR13" s="77" t="s">
        <v>1675</v>
      </c>
      <c r="AS13" s="41">
        <v>1</v>
      </c>
      <c r="AT13" s="28">
        <v>0</v>
      </c>
      <c r="AU13" s="28">
        <v>0</v>
      </c>
      <c r="AV13" s="43">
        <v>0</v>
      </c>
      <c r="AW13" s="59"/>
      <c r="AX13" s="59"/>
      <c r="AY13" s="29">
        <v>5203104</v>
      </c>
      <c r="AZ13" s="28">
        <v>5203104</v>
      </c>
      <c r="BA13" s="28">
        <v>1</v>
      </c>
      <c r="BB13" s="40" t="s">
        <v>150</v>
      </c>
      <c r="BC13" s="28">
        <v>300</v>
      </c>
      <c r="BE13" s="28">
        <v>1270</v>
      </c>
      <c r="BF13" s="41" t="s">
        <v>34</v>
      </c>
      <c r="BG13" s="77">
        <v>3810</v>
      </c>
      <c r="BH13" s="41" t="s">
        <v>756</v>
      </c>
      <c r="BI13" s="28">
        <v>3041002</v>
      </c>
      <c r="BJ13" s="28" t="s">
        <v>1672</v>
      </c>
      <c r="BK13" s="28">
        <v>2</v>
      </c>
      <c r="BL13" s="59">
        <v>0</v>
      </c>
      <c r="BM13" s="59">
        <v>0</v>
      </c>
      <c r="BN13" s="29">
        <v>0</v>
      </c>
      <c r="BQ13" s="40">
        <v>80205</v>
      </c>
      <c r="BR13" s="28">
        <v>80205</v>
      </c>
      <c r="BS13" s="41">
        <v>1</v>
      </c>
      <c r="BT13" s="28" t="s">
        <v>210</v>
      </c>
      <c r="BU13" s="41">
        <v>802</v>
      </c>
      <c r="BV13" s="77">
        <v>50</v>
      </c>
      <c r="BW13" s="41">
        <v>30700</v>
      </c>
      <c r="BX13" s="28" t="s">
        <v>34</v>
      </c>
      <c r="BY13" s="28">
        <v>17000</v>
      </c>
      <c r="BZ13" s="11" t="s">
        <v>428</v>
      </c>
      <c r="CA13" s="11">
        <v>4003004</v>
      </c>
      <c r="CB13" s="11" t="s">
        <v>1692</v>
      </c>
      <c r="CC13" s="11">
        <v>1</v>
      </c>
    </row>
    <row r="14" spans="1:81" x14ac:dyDescent="0.3">
      <c r="C14" s="43">
        <v>1011001</v>
      </c>
      <c r="D14" s="59">
        <v>1011001</v>
      </c>
      <c r="E14" s="59">
        <v>1</v>
      </c>
      <c r="F14" s="29" t="s">
        <v>2662</v>
      </c>
      <c r="G14" s="28">
        <v>100</v>
      </c>
      <c r="H14" s="28">
        <v>4</v>
      </c>
      <c r="I14" s="40">
        <v>370</v>
      </c>
      <c r="J14" s="28" t="s">
        <v>34</v>
      </c>
      <c r="K14" s="41">
        <v>2600</v>
      </c>
      <c r="L14" s="28" t="s">
        <v>394</v>
      </c>
      <c r="M14" s="41">
        <v>202101</v>
      </c>
      <c r="N14" s="73" t="s">
        <v>3339</v>
      </c>
      <c r="O14" s="41">
        <v>1</v>
      </c>
      <c r="R14" s="43">
        <v>1021002</v>
      </c>
      <c r="S14" s="59">
        <v>1021002</v>
      </c>
      <c r="T14" s="59">
        <v>1</v>
      </c>
      <c r="U14" s="29" t="s">
        <v>2661</v>
      </c>
      <c r="V14" s="28">
        <v>200</v>
      </c>
      <c r="W14" s="28">
        <v>4</v>
      </c>
      <c r="X14" s="40">
        <v>370</v>
      </c>
      <c r="Y14" s="28" t="s">
        <v>34</v>
      </c>
      <c r="Z14" s="41">
        <v>2600</v>
      </c>
      <c r="AA14" s="28" t="s">
        <v>394</v>
      </c>
      <c r="AB14" s="41">
        <v>202101</v>
      </c>
      <c r="AC14" s="41" t="s">
        <v>3339</v>
      </c>
      <c r="AD14" s="41">
        <v>1</v>
      </c>
      <c r="AG14" s="43">
        <v>5110301</v>
      </c>
      <c r="AH14" s="59">
        <v>5110301</v>
      </c>
      <c r="AI14" s="59">
        <v>1</v>
      </c>
      <c r="AJ14" s="29" t="s">
        <v>61</v>
      </c>
      <c r="AK14" s="28">
        <v>300</v>
      </c>
      <c r="AM14" s="40">
        <v>0</v>
      </c>
      <c r="AN14" s="28" t="s">
        <v>10</v>
      </c>
      <c r="AO14" s="41">
        <v>0</v>
      </c>
      <c r="AP14" s="28" t="s">
        <v>433</v>
      </c>
      <c r="AQ14" s="41">
        <v>2003001</v>
      </c>
      <c r="AR14" s="77" t="s">
        <v>1677</v>
      </c>
      <c r="AS14" s="41">
        <v>10</v>
      </c>
      <c r="AT14" s="28">
        <v>0</v>
      </c>
      <c r="AU14" s="28">
        <v>0</v>
      </c>
      <c r="AV14" s="43">
        <v>0</v>
      </c>
      <c r="AW14" s="59"/>
      <c r="AX14" s="59"/>
      <c r="AY14" s="29">
        <v>5203105</v>
      </c>
      <c r="AZ14" s="28">
        <v>5203105</v>
      </c>
      <c r="BA14" s="28">
        <v>1</v>
      </c>
      <c r="BB14" s="40" t="s">
        <v>151</v>
      </c>
      <c r="BC14" s="28">
        <v>300</v>
      </c>
      <c r="BE14" s="28">
        <v>2520</v>
      </c>
      <c r="BF14" s="41" t="s">
        <v>34</v>
      </c>
      <c r="BG14" s="77">
        <v>7560</v>
      </c>
      <c r="BH14" s="41" t="s">
        <v>420</v>
      </c>
      <c r="BI14" s="28">
        <v>4003002</v>
      </c>
      <c r="BJ14" s="28" t="s">
        <v>1678</v>
      </c>
      <c r="BK14" s="28">
        <v>1</v>
      </c>
      <c r="BL14" s="59">
        <v>0</v>
      </c>
      <c r="BM14" s="59">
        <v>2100</v>
      </c>
      <c r="BN14" s="29">
        <v>0</v>
      </c>
      <c r="BQ14" s="40">
        <v>80301</v>
      </c>
      <c r="BR14" s="28">
        <v>80301</v>
      </c>
      <c r="BS14" s="41">
        <v>1</v>
      </c>
      <c r="BT14" s="28" t="s">
        <v>206</v>
      </c>
      <c r="BU14" s="41">
        <v>803</v>
      </c>
      <c r="BV14" s="77">
        <v>70</v>
      </c>
      <c r="BW14" s="41">
        <v>138400</v>
      </c>
      <c r="BX14" s="28" t="s">
        <v>34</v>
      </c>
      <c r="BY14" s="28">
        <v>50400</v>
      </c>
      <c r="BZ14" s="11" t="s">
        <v>428</v>
      </c>
      <c r="CA14" s="11">
        <v>4003004</v>
      </c>
      <c r="CB14" s="11" t="s">
        <v>1692</v>
      </c>
      <c r="CC14" s="11">
        <v>1</v>
      </c>
    </row>
    <row r="15" spans="1:81" x14ac:dyDescent="0.3">
      <c r="C15" s="43">
        <v>1011101</v>
      </c>
      <c r="D15" s="59">
        <v>1011101</v>
      </c>
      <c r="E15" s="59">
        <v>1</v>
      </c>
      <c r="F15" s="29" t="s">
        <v>2664</v>
      </c>
      <c r="G15" s="28">
        <v>100</v>
      </c>
      <c r="H15" s="28">
        <v>4</v>
      </c>
      <c r="I15" s="40">
        <v>380</v>
      </c>
      <c r="J15" s="28" t="s">
        <v>34</v>
      </c>
      <c r="K15" s="41">
        <v>2600</v>
      </c>
      <c r="L15" s="28" t="s">
        <v>2569</v>
      </c>
      <c r="M15" s="41">
        <v>3011001</v>
      </c>
      <c r="N15" s="73" t="s">
        <v>3303</v>
      </c>
      <c r="O15" s="41">
        <v>2</v>
      </c>
      <c r="R15" s="43">
        <v>1021102</v>
      </c>
      <c r="S15" s="59">
        <v>1021102</v>
      </c>
      <c r="T15" s="59">
        <v>1</v>
      </c>
      <c r="U15" s="29" t="s">
        <v>2663</v>
      </c>
      <c r="V15" s="28">
        <v>200</v>
      </c>
      <c r="W15" s="28">
        <v>4</v>
      </c>
      <c r="X15" s="40">
        <v>380</v>
      </c>
      <c r="Y15" s="28" t="s">
        <v>34</v>
      </c>
      <c r="Z15" s="41">
        <v>2600</v>
      </c>
      <c r="AA15" s="28" t="s">
        <v>2569</v>
      </c>
      <c r="AB15" s="41">
        <v>3011001</v>
      </c>
      <c r="AC15" s="41" t="s">
        <v>3303</v>
      </c>
      <c r="AD15" s="41">
        <v>2</v>
      </c>
      <c r="AG15" s="43">
        <v>5110302</v>
      </c>
      <c r="AH15" s="59">
        <v>5110302</v>
      </c>
      <c r="AI15" s="59">
        <v>1</v>
      </c>
      <c r="AJ15" s="29" t="s">
        <v>62</v>
      </c>
      <c r="AK15" s="28">
        <v>300</v>
      </c>
      <c r="AM15" s="40">
        <v>0</v>
      </c>
      <c r="AN15" s="28" t="s">
        <v>10</v>
      </c>
      <c r="AO15" s="41">
        <v>0</v>
      </c>
      <c r="AP15" s="28" t="s">
        <v>437</v>
      </c>
      <c r="AQ15" s="41">
        <v>2013001</v>
      </c>
      <c r="AR15" s="77" t="s">
        <v>1681</v>
      </c>
      <c r="AS15" s="41">
        <v>10</v>
      </c>
      <c r="AT15" s="28">
        <v>0</v>
      </c>
      <c r="AU15" s="28">
        <v>0</v>
      </c>
      <c r="AV15" s="43">
        <v>0</v>
      </c>
      <c r="AW15" s="59"/>
      <c r="AX15" s="59"/>
      <c r="AY15" s="29">
        <v>5203201</v>
      </c>
      <c r="AZ15" s="28">
        <v>5203201</v>
      </c>
      <c r="BA15" s="28">
        <v>1</v>
      </c>
      <c r="BB15" s="40" t="s">
        <v>152</v>
      </c>
      <c r="BC15" s="28">
        <v>300</v>
      </c>
      <c r="BE15" s="28">
        <v>960</v>
      </c>
      <c r="BF15" s="41" t="s">
        <v>34</v>
      </c>
      <c r="BG15" s="77">
        <v>2880</v>
      </c>
      <c r="BH15" s="41" t="s">
        <v>1638</v>
      </c>
      <c r="BI15" s="28">
        <v>152001</v>
      </c>
      <c r="BJ15" s="28" t="s">
        <v>1670</v>
      </c>
      <c r="BK15" s="28">
        <v>2</v>
      </c>
      <c r="BL15" s="59">
        <v>5000</v>
      </c>
      <c r="BM15" s="59">
        <v>0</v>
      </c>
      <c r="BN15" s="29">
        <v>0</v>
      </c>
      <c r="BQ15" s="40">
        <v>80302</v>
      </c>
      <c r="BR15" s="28">
        <v>80302</v>
      </c>
      <c r="BS15" s="41">
        <v>1</v>
      </c>
      <c r="BT15" s="28" t="s">
        <v>207</v>
      </c>
      <c r="BU15" s="41">
        <v>803</v>
      </c>
      <c r="BV15" s="77">
        <v>70</v>
      </c>
      <c r="BW15" s="41">
        <v>138400</v>
      </c>
      <c r="BX15" s="28" t="s">
        <v>34</v>
      </c>
      <c r="BY15" s="28">
        <v>50400</v>
      </c>
      <c r="BZ15" s="11" t="s">
        <v>428</v>
      </c>
      <c r="CA15" s="11">
        <v>4003004</v>
      </c>
      <c r="CB15" s="11" t="s">
        <v>1692</v>
      </c>
      <c r="CC15" s="11">
        <v>1</v>
      </c>
    </row>
    <row r="16" spans="1:81" x14ac:dyDescent="0.3">
      <c r="C16" s="43">
        <v>1011201</v>
      </c>
      <c r="D16" s="59">
        <v>1011201</v>
      </c>
      <c r="E16" s="59">
        <v>1</v>
      </c>
      <c r="F16" s="29" t="s">
        <v>2666</v>
      </c>
      <c r="G16" s="28">
        <v>100</v>
      </c>
      <c r="H16" s="28">
        <v>4</v>
      </c>
      <c r="I16" s="40">
        <v>380</v>
      </c>
      <c r="J16" s="28" t="s">
        <v>34</v>
      </c>
      <c r="K16" s="41">
        <v>2600</v>
      </c>
      <c r="L16" s="28" t="s">
        <v>409</v>
      </c>
      <c r="M16" s="41">
        <v>232101</v>
      </c>
      <c r="N16" s="73" t="s">
        <v>3398</v>
      </c>
      <c r="O16" s="41">
        <v>1</v>
      </c>
      <c r="R16" s="43">
        <v>1021202</v>
      </c>
      <c r="S16" s="59">
        <v>1021202</v>
      </c>
      <c r="T16" s="59">
        <v>1</v>
      </c>
      <c r="U16" s="29" t="s">
        <v>2665</v>
      </c>
      <c r="V16" s="28">
        <v>200</v>
      </c>
      <c r="W16" s="28">
        <v>4</v>
      </c>
      <c r="X16" s="40">
        <v>380</v>
      </c>
      <c r="Y16" s="28" t="s">
        <v>34</v>
      </c>
      <c r="Z16" s="41">
        <v>2600</v>
      </c>
      <c r="AA16" s="28" t="s">
        <v>409</v>
      </c>
      <c r="AB16" s="41">
        <v>232101</v>
      </c>
      <c r="AC16" s="41" t="s">
        <v>3398</v>
      </c>
      <c r="AD16" s="41">
        <v>1</v>
      </c>
      <c r="AG16" s="43">
        <v>5110303</v>
      </c>
      <c r="AH16" s="59">
        <v>5110303</v>
      </c>
      <c r="AI16" s="59">
        <v>1</v>
      </c>
      <c r="AJ16" s="29" t="s">
        <v>63</v>
      </c>
      <c r="AK16" s="28">
        <v>300</v>
      </c>
      <c r="AM16" s="40">
        <v>0</v>
      </c>
      <c r="AN16" s="28" t="s">
        <v>10</v>
      </c>
      <c r="AO16" s="41">
        <v>0</v>
      </c>
      <c r="AP16" s="28" t="s">
        <v>1639</v>
      </c>
      <c r="AQ16" s="41">
        <v>242001</v>
      </c>
      <c r="AR16" s="77" t="s">
        <v>1680</v>
      </c>
      <c r="AS16" s="41">
        <v>3</v>
      </c>
      <c r="AT16" s="28">
        <v>0</v>
      </c>
      <c r="AU16" s="28">
        <v>5250</v>
      </c>
      <c r="AV16" s="43">
        <v>0</v>
      </c>
      <c r="AW16" s="59"/>
      <c r="AX16" s="59"/>
      <c r="AY16" s="29">
        <v>5203202</v>
      </c>
      <c r="AZ16" s="28">
        <v>5203202</v>
      </c>
      <c r="BA16" s="28">
        <v>1</v>
      </c>
      <c r="BB16" s="40" t="s">
        <v>153</v>
      </c>
      <c r="BC16" s="28">
        <v>300</v>
      </c>
      <c r="BE16" s="28">
        <v>1040</v>
      </c>
      <c r="BF16" s="41" t="s">
        <v>34</v>
      </c>
      <c r="BG16" s="77">
        <v>3120</v>
      </c>
      <c r="BH16" s="41" t="s">
        <v>1639</v>
      </c>
      <c r="BI16" s="28">
        <v>242001</v>
      </c>
      <c r="BJ16" s="28" t="s">
        <v>1680</v>
      </c>
      <c r="BK16" s="28">
        <v>2</v>
      </c>
      <c r="BL16" s="59">
        <v>0</v>
      </c>
      <c r="BM16" s="59">
        <v>3500</v>
      </c>
      <c r="BN16" s="29">
        <v>0</v>
      </c>
      <c r="BQ16" s="40">
        <v>80303</v>
      </c>
      <c r="BR16" s="28">
        <v>80303</v>
      </c>
      <c r="BS16" s="41">
        <v>1</v>
      </c>
      <c r="BT16" s="28" t="s">
        <v>208</v>
      </c>
      <c r="BU16" s="41">
        <v>803</v>
      </c>
      <c r="BV16" s="77">
        <v>70</v>
      </c>
      <c r="BW16" s="41">
        <v>138400</v>
      </c>
      <c r="BX16" s="28" t="s">
        <v>34</v>
      </c>
      <c r="BY16" s="28">
        <v>50400</v>
      </c>
      <c r="BZ16" s="11" t="s">
        <v>428</v>
      </c>
      <c r="CA16" s="11">
        <v>4003004</v>
      </c>
      <c r="CB16" s="11" t="s">
        <v>1692</v>
      </c>
      <c r="CC16" s="11">
        <v>1</v>
      </c>
    </row>
    <row r="17" spans="3:81" x14ac:dyDescent="0.3">
      <c r="C17" s="43">
        <v>1011301</v>
      </c>
      <c r="D17" s="59">
        <v>1011301</v>
      </c>
      <c r="E17" s="59">
        <v>1</v>
      </c>
      <c r="F17" s="29" t="s">
        <v>2668</v>
      </c>
      <c r="G17" s="28">
        <v>100</v>
      </c>
      <c r="H17" s="28">
        <v>5</v>
      </c>
      <c r="I17" s="40">
        <v>390</v>
      </c>
      <c r="J17" s="28" t="s">
        <v>34</v>
      </c>
      <c r="K17" s="41">
        <v>2800</v>
      </c>
      <c r="L17" s="28" t="s">
        <v>390</v>
      </c>
      <c r="M17" s="41">
        <v>103101</v>
      </c>
      <c r="N17" s="73" t="s">
        <v>3758</v>
      </c>
      <c r="O17" s="41">
        <v>1</v>
      </c>
      <c r="R17" s="43">
        <v>1021302</v>
      </c>
      <c r="S17" s="59">
        <v>1021302</v>
      </c>
      <c r="T17" s="59">
        <v>1</v>
      </c>
      <c r="U17" s="29" t="s">
        <v>2667</v>
      </c>
      <c r="V17" s="28">
        <v>200</v>
      </c>
      <c r="W17" s="28">
        <v>5</v>
      </c>
      <c r="X17" s="40">
        <v>390</v>
      </c>
      <c r="Y17" s="28" t="s">
        <v>34</v>
      </c>
      <c r="Z17" s="41">
        <v>2800</v>
      </c>
      <c r="AA17" s="28" t="s">
        <v>390</v>
      </c>
      <c r="AB17" s="41">
        <v>103101</v>
      </c>
      <c r="AC17" s="41" t="s">
        <v>3758</v>
      </c>
      <c r="AD17" s="41">
        <v>1</v>
      </c>
      <c r="AG17" s="43">
        <v>5110304</v>
      </c>
      <c r="AH17" s="59">
        <v>5110304</v>
      </c>
      <c r="AI17" s="59">
        <v>1</v>
      </c>
      <c r="AJ17" s="29" t="s">
        <v>64</v>
      </c>
      <c r="AK17" s="28">
        <v>300</v>
      </c>
      <c r="AM17" s="40">
        <v>0</v>
      </c>
      <c r="AN17" s="28" t="s">
        <v>10</v>
      </c>
      <c r="AO17" s="41">
        <v>0</v>
      </c>
      <c r="AP17" s="28" t="s">
        <v>1638</v>
      </c>
      <c r="AQ17" s="41">
        <v>152001</v>
      </c>
      <c r="AR17" s="77" t="s">
        <v>1670</v>
      </c>
      <c r="AS17" s="41">
        <v>1</v>
      </c>
      <c r="AT17" s="28">
        <v>2500</v>
      </c>
      <c r="AU17" s="28">
        <v>0</v>
      </c>
      <c r="AV17" s="43">
        <v>0</v>
      </c>
      <c r="AW17" s="59"/>
      <c r="AX17" s="59"/>
      <c r="AY17" s="29">
        <v>5203203</v>
      </c>
      <c r="AZ17" s="28">
        <v>5203203</v>
      </c>
      <c r="BA17" s="28">
        <v>1</v>
      </c>
      <c r="BB17" s="40" t="s">
        <v>154</v>
      </c>
      <c r="BC17" s="28">
        <v>300</v>
      </c>
      <c r="BE17" s="28">
        <v>1030</v>
      </c>
      <c r="BF17" s="41" t="s">
        <v>34</v>
      </c>
      <c r="BG17" s="77">
        <v>3090</v>
      </c>
      <c r="BH17" s="41" t="s">
        <v>755</v>
      </c>
      <c r="BI17" s="28">
        <v>3041001</v>
      </c>
      <c r="BJ17" s="28" t="s">
        <v>1668</v>
      </c>
      <c r="BK17" s="28">
        <v>2</v>
      </c>
      <c r="BL17" s="59">
        <v>0</v>
      </c>
      <c r="BM17" s="59">
        <v>0</v>
      </c>
      <c r="BN17" s="29">
        <v>0</v>
      </c>
      <c r="BQ17" s="40">
        <v>80304</v>
      </c>
      <c r="BR17" s="28">
        <v>80304</v>
      </c>
      <c r="BS17" s="41">
        <v>1</v>
      </c>
      <c r="BT17" s="28" t="s">
        <v>209</v>
      </c>
      <c r="BU17" s="41">
        <v>803</v>
      </c>
      <c r="BV17" s="77">
        <v>70</v>
      </c>
      <c r="BW17" s="41">
        <v>138400</v>
      </c>
      <c r="BX17" s="28" t="s">
        <v>34</v>
      </c>
      <c r="BY17" s="28">
        <v>50400</v>
      </c>
      <c r="BZ17" s="11" t="s">
        <v>428</v>
      </c>
      <c r="CA17" s="11">
        <v>4003004</v>
      </c>
      <c r="CB17" s="11" t="s">
        <v>1692</v>
      </c>
      <c r="CC17" s="11">
        <v>1</v>
      </c>
    </row>
    <row r="18" spans="3:81" x14ac:dyDescent="0.3">
      <c r="C18" s="43">
        <v>1011401</v>
      </c>
      <c r="D18" s="59">
        <v>1011401</v>
      </c>
      <c r="E18" s="59">
        <v>1</v>
      </c>
      <c r="F18" s="29" t="s">
        <v>2670</v>
      </c>
      <c r="G18" s="28">
        <v>100</v>
      </c>
      <c r="H18" s="28">
        <v>5</v>
      </c>
      <c r="I18" s="40">
        <v>480</v>
      </c>
      <c r="J18" s="28" t="s">
        <v>34</v>
      </c>
      <c r="K18" s="41">
        <v>2800</v>
      </c>
      <c r="L18" s="28" t="s">
        <v>2569</v>
      </c>
      <c r="M18" s="41">
        <v>3011001</v>
      </c>
      <c r="N18" s="73" t="s">
        <v>3303</v>
      </c>
      <c r="O18" s="41">
        <v>3</v>
      </c>
      <c r="R18" s="43">
        <v>1021402</v>
      </c>
      <c r="S18" s="59">
        <v>1021402</v>
      </c>
      <c r="T18" s="59">
        <v>1</v>
      </c>
      <c r="U18" s="29" t="s">
        <v>2669</v>
      </c>
      <c r="V18" s="28">
        <v>200</v>
      </c>
      <c r="W18" s="28">
        <v>5</v>
      </c>
      <c r="X18" s="40">
        <v>480</v>
      </c>
      <c r="Y18" s="28" t="s">
        <v>34</v>
      </c>
      <c r="Z18" s="41">
        <v>2800</v>
      </c>
      <c r="AA18" s="28" t="s">
        <v>2569</v>
      </c>
      <c r="AB18" s="41">
        <v>3011001</v>
      </c>
      <c r="AC18" s="41" t="s">
        <v>3303</v>
      </c>
      <c r="AD18" s="41">
        <v>3</v>
      </c>
      <c r="AG18" s="43">
        <v>5110305</v>
      </c>
      <c r="AH18" s="59">
        <v>5110305</v>
      </c>
      <c r="AI18" s="59">
        <v>1</v>
      </c>
      <c r="AJ18" s="29" t="s">
        <v>65</v>
      </c>
      <c r="AK18" s="28">
        <v>300</v>
      </c>
      <c r="AM18" s="40">
        <v>0</v>
      </c>
      <c r="AN18" s="28" t="s">
        <v>10</v>
      </c>
      <c r="AO18" s="41">
        <v>0</v>
      </c>
      <c r="AP18" s="28" t="s">
        <v>1639</v>
      </c>
      <c r="AQ18" s="41">
        <v>242001</v>
      </c>
      <c r="AR18" s="77" t="s">
        <v>1680</v>
      </c>
      <c r="AS18" s="41">
        <v>3</v>
      </c>
      <c r="AT18" s="28">
        <v>0</v>
      </c>
      <c r="AU18" s="28">
        <v>5250</v>
      </c>
      <c r="AV18" s="43">
        <v>0</v>
      </c>
      <c r="AW18" s="59"/>
      <c r="AX18" s="59"/>
      <c r="AY18" s="29">
        <v>5203204</v>
      </c>
      <c r="AZ18" s="28">
        <v>5203204</v>
      </c>
      <c r="BA18" s="28">
        <v>1</v>
      </c>
      <c r="BB18" s="40" t="s">
        <v>155</v>
      </c>
      <c r="BC18" s="28">
        <v>300</v>
      </c>
      <c r="BE18" s="28">
        <v>1270</v>
      </c>
      <c r="BF18" s="41" t="s">
        <v>34</v>
      </c>
      <c r="BG18" s="77">
        <v>3810</v>
      </c>
      <c r="BH18" s="41" t="s">
        <v>756</v>
      </c>
      <c r="BI18" s="28">
        <v>3041002</v>
      </c>
      <c r="BJ18" s="28" t="s">
        <v>1672</v>
      </c>
      <c r="BK18" s="28">
        <v>2</v>
      </c>
      <c r="BL18" s="59">
        <v>0</v>
      </c>
      <c r="BM18" s="59">
        <v>0</v>
      </c>
      <c r="BN18" s="29">
        <v>0</v>
      </c>
      <c r="BQ18" s="40">
        <v>80305</v>
      </c>
      <c r="BR18" s="28">
        <v>80305</v>
      </c>
      <c r="BS18" s="41">
        <v>1</v>
      </c>
      <c r="BT18" s="28" t="s">
        <v>210</v>
      </c>
      <c r="BU18" s="41">
        <v>803</v>
      </c>
      <c r="BV18" s="77">
        <v>70</v>
      </c>
      <c r="BW18" s="41">
        <v>138400</v>
      </c>
      <c r="BX18" s="28" t="s">
        <v>34</v>
      </c>
      <c r="BY18" s="28">
        <v>50400</v>
      </c>
      <c r="BZ18" s="11" t="s">
        <v>428</v>
      </c>
      <c r="CA18" s="11">
        <v>4003004</v>
      </c>
      <c r="CB18" s="11" t="s">
        <v>1692</v>
      </c>
      <c r="CC18" s="11">
        <v>1</v>
      </c>
    </row>
    <row r="19" spans="3:81" x14ac:dyDescent="0.3">
      <c r="C19" s="43">
        <v>1011501</v>
      </c>
      <c r="D19" s="59">
        <v>1011501</v>
      </c>
      <c r="E19" s="59">
        <v>1</v>
      </c>
      <c r="F19" s="29" t="s">
        <v>2672</v>
      </c>
      <c r="G19" s="28">
        <v>100</v>
      </c>
      <c r="H19" s="28">
        <v>5</v>
      </c>
      <c r="I19" s="40">
        <v>460</v>
      </c>
      <c r="J19" s="28" t="s">
        <v>34</v>
      </c>
      <c r="K19" s="41">
        <v>2800</v>
      </c>
      <c r="L19" s="28" t="s">
        <v>432</v>
      </c>
      <c r="M19" s="41">
        <v>2002001</v>
      </c>
      <c r="N19" s="73" t="s">
        <v>1667</v>
      </c>
      <c r="O19" s="41">
        <v>20</v>
      </c>
      <c r="R19" s="43">
        <v>1021502</v>
      </c>
      <c r="S19" s="59">
        <v>1021502</v>
      </c>
      <c r="T19" s="59">
        <v>1</v>
      </c>
      <c r="U19" s="29" t="s">
        <v>2671</v>
      </c>
      <c r="V19" s="28">
        <v>200</v>
      </c>
      <c r="W19" s="28">
        <v>5</v>
      </c>
      <c r="X19" s="40">
        <v>460</v>
      </c>
      <c r="Y19" s="28" t="s">
        <v>34</v>
      </c>
      <c r="Z19" s="41">
        <v>2800</v>
      </c>
      <c r="AA19" s="28" t="s">
        <v>432</v>
      </c>
      <c r="AB19" s="41">
        <v>2002001</v>
      </c>
      <c r="AC19" s="41" t="s">
        <v>1667</v>
      </c>
      <c r="AD19" s="41">
        <v>20</v>
      </c>
      <c r="AG19" s="43">
        <v>5110306</v>
      </c>
      <c r="AH19" s="59">
        <v>5110306</v>
      </c>
      <c r="AI19" s="59">
        <v>1</v>
      </c>
      <c r="AJ19" s="29" t="s">
        <v>66</v>
      </c>
      <c r="AK19" s="28">
        <v>300</v>
      </c>
      <c r="AM19" s="40">
        <v>0</v>
      </c>
      <c r="AN19" s="28" t="s">
        <v>10</v>
      </c>
      <c r="AO19" s="41">
        <v>0</v>
      </c>
      <c r="AP19" s="28" t="s">
        <v>938</v>
      </c>
      <c r="AQ19" s="41">
        <v>4011011</v>
      </c>
      <c r="AR19" s="77" t="s">
        <v>2611</v>
      </c>
      <c r="AS19" s="41">
        <v>1</v>
      </c>
      <c r="AT19" s="28">
        <v>0</v>
      </c>
      <c r="AU19" s="28">
        <v>0</v>
      </c>
      <c r="AV19" s="43">
        <v>0</v>
      </c>
      <c r="AW19" s="59"/>
      <c r="AX19" s="59"/>
      <c r="AY19" s="29">
        <v>5203205</v>
      </c>
      <c r="AZ19" s="28">
        <v>5203205</v>
      </c>
      <c r="BA19" s="28">
        <v>1</v>
      </c>
      <c r="BB19" s="40" t="s">
        <v>156</v>
      </c>
      <c r="BC19" s="28">
        <v>300</v>
      </c>
      <c r="BE19" s="28">
        <v>2520</v>
      </c>
      <c r="BF19" s="41" t="s">
        <v>34</v>
      </c>
      <c r="BG19" s="77">
        <v>7560</v>
      </c>
      <c r="BH19" s="41" t="s">
        <v>420</v>
      </c>
      <c r="BI19" s="28">
        <v>4003002</v>
      </c>
      <c r="BJ19" s="28" t="s">
        <v>1678</v>
      </c>
      <c r="BK19" s="28">
        <v>1</v>
      </c>
      <c r="BL19" s="59">
        <v>0</v>
      </c>
      <c r="BM19" s="59">
        <v>2100</v>
      </c>
      <c r="BN19" s="29">
        <v>0</v>
      </c>
      <c r="BQ19" s="40">
        <v>80401</v>
      </c>
      <c r="BR19" s="28">
        <v>80401</v>
      </c>
      <c r="BS19" s="41">
        <v>1</v>
      </c>
      <c r="BT19" s="28" t="s">
        <v>206</v>
      </c>
      <c r="BU19" s="41">
        <v>804</v>
      </c>
      <c r="BV19" s="77">
        <v>70</v>
      </c>
      <c r="BW19" s="41">
        <v>138400</v>
      </c>
      <c r="BX19" s="28" t="s">
        <v>34</v>
      </c>
      <c r="BY19" s="28">
        <v>50400</v>
      </c>
      <c r="BZ19" s="11" t="s">
        <v>428</v>
      </c>
      <c r="CA19" s="11">
        <v>4003004</v>
      </c>
      <c r="CB19" s="11" t="s">
        <v>1692</v>
      </c>
      <c r="CC19" s="11">
        <v>1</v>
      </c>
    </row>
    <row r="20" spans="3:81" x14ac:dyDescent="0.3">
      <c r="C20" s="43">
        <v>1011601</v>
      </c>
      <c r="D20" s="59">
        <v>1011601</v>
      </c>
      <c r="E20" s="59">
        <v>1</v>
      </c>
      <c r="F20" s="29" t="s">
        <v>2674</v>
      </c>
      <c r="G20" s="28">
        <v>100</v>
      </c>
      <c r="H20" s="28">
        <v>5</v>
      </c>
      <c r="I20" s="40">
        <v>480</v>
      </c>
      <c r="J20" s="28" t="s">
        <v>34</v>
      </c>
      <c r="K20" s="41">
        <v>2800</v>
      </c>
      <c r="L20" s="28" t="s">
        <v>399</v>
      </c>
      <c r="M20" s="41">
        <v>212101</v>
      </c>
      <c r="N20" s="73" t="s">
        <v>3340</v>
      </c>
      <c r="O20" s="41">
        <v>1</v>
      </c>
      <c r="R20" s="43">
        <v>1021602</v>
      </c>
      <c r="S20" s="59">
        <v>1021602</v>
      </c>
      <c r="T20" s="59">
        <v>1</v>
      </c>
      <c r="U20" s="29" t="s">
        <v>2673</v>
      </c>
      <c r="V20" s="28">
        <v>200</v>
      </c>
      <c r="W20" s="28">
        <v>5</v>
      </c>
      <c r="X20" s="40">
        <v>480</v>
      </c>
      <c r="Y20" s="28" t="s">
        <v>34</v>
      </c>
      <c r="Z20" s="41">
        <v>2800</v>
      </c>
      <c r="AA20" s="28" t="s">
        <v>399</v>
      </c>
      <c r="AB20" s="41">
        <v>212101</v>
      </c>
      <c r="AC20" s="41" t="s">
        <v>3340</v>
      </c>
      <c r="AD20" s="41">
        <v>1</v>
      </c>
      <c r="AG20" s="43">
        <v>5110307</v>
      </c>
      <c r="AH20" s="59">
        <v>5110307</v>
      </c>
      <c r="AI20" s="59">
        <v>1</v>
      </c>
      <c r="AJ20" s="29" t="s">
        <v>67</v>
      </c>
      <c r="AK20" s="28">
        <v>300</v>
      </c>
      <c r="AM20" s="40">
        <v>0</v>
      </c>
      <c r="AN20" s="28" t="s">
        <v>10</v>
      </c>
      <c r="AO20" s="41">
        <v>0</v>
      </c>
      <c r="AP20" s="28" t="s">
        <v>473</v>
      </c>
      <c r="AQ20" s="41">
        <v>4011103</v>
      </c>
      <c r="AR20" s="77" t="s">
        <v>1682</v>
      </c>
      <c r="AS20" s="41">
        <v>1</v>
      </c>
      <c r="AT20" s="28">
        <v>0</v>
      </c>
      <c r="AU20" s="28">
        <v>0</v>
      </c>
      <c r="AV20" s="43">
        <v>0</v>
      </c>
      <c r="AW20" s="59"/>
      <c r="AX20" s="59"/>
      <c r="AY20" s="29">
        <v>5204101</v>
      </c>
      <c r="AZ20" s="28">
        <v>5204101</v>
      </c>
      <c r="BA20" s="28">
        <v>1</v>
      </c>
      <c r="BB20" s="40" t="s">
        <v>157</v>
      </c>
      <c r="BC20" s="28">
        <v>400</v>
      </c>
      <c r="BE20" s="28">
        <v>3000</v>
      </c>
      <c r="BF20" s="41" t="s">
        <v>34</v>
      </c>
      <c r="BG20" s="77">
        <v>9000</v>
      </c>
      <c r="BH20" s="41" t="s">
        <v>1638</v>
      </c>
      <c r="BI20" s="28">
        <v>152001</v>
      </c>
      <c r="BJ20" s="28" t="s">
        <v>1670</v>
      </c>
      <c r="BK20" s="28">
        <v>3</v>
      </c>
      <c r="BL20" s="59">
        <v>7500</v>
      </c>
      <c r="BM20" s="59">
        <v>0</v>
      </c>
      <c r="BN20" s="29">
        <v>0</v>
      </c>
      <c r="BQ20" s="40">
        <v>80402</v>
      </c>
      <c r="BR20" s="28">
        <v>80402</v>
      </c>
      <c r="BS20" s="41">
        <v>1</v>
      </c>
      <c r="BT20" s="28" t="s">
        <v>207</v>
      </c>
      <c r="BU20" s="41">
        <v>804</v>
      </c>
      <c r="BV20" s="77">
        <v>70</v>
      </c>
      <c r="BW20" s="41">
        <v>138400</v>
      </c>
      <c r="BX20" s="28" t="s">
        <v>34</v>
      </c>
      <c r="BY20" s="28">
        <v>50400</v>
      </c>
      <c r="BZ20" s="11" t="s">
        <v>428</v>
      </c>
      <c r="CA20" s="11">
        <v>4003004</v>
      </c>
      <c r="CB20" s="11" t="s">
        <v>1692</v>
      </c>
      <c r="CC20" s="11">
        <v>1</v>
      </c>
    </row>
    <row r="21" spans="3:81" x14ac:dyDescent="0.3">
      <c r="C21" s="43">
        <v>1011701</v>
      </c>
      <c r="D21" s="59">
        <v>1011701</v>
      </c>
      <c r="E21" s="59">
        <v>1</v>
      </c>
      <c r="F21" s="29" t="s">
        <v>2676</v>
      </c>
      <c r="G21" s="28">
        <v>100</v>
      </c>
      <c r="H21" s="28">
        <v>5</v>
      </c>
      <c r="I21" s="40">
        <v>460</v>
      </c>
      <c r="J21" s="28" t="s">
        <v>34</v>
      </c>
      <c r="K21" s="41">
        <v>2800</v>
      </c>
      <c r="L21" s="28" t="s">
        <v>445</v>
      </c>
      <c r="M21" s="41">
        <v>2012001</v>
      </c>
      <c r="N21" s="73" t="s">
        <v>1671</v>
      </c>
      <c r="O21" s="41">
        <v>20</v>
      </c>
      <c r="R21" s="43">
        <v>1021702</v>
      </c>
      <c r="S21" s="59">
        <v>1021702</v>
      </c>
      <c r="T21" s="59">
        <v>1</v>
      </c>
      <c r="U21" s="29" t="s">
        <v>2675</v>
      </c>
      <c r="V21" s="28">
        <v>200</v>
      </c>
      <c r="W21" s="28">
        <v>5</v>
      </c>
      <c r="X21" s="40">
        <v>460</v>
      </c>
      <c r="Y21" s="28" t="s">
        <v>34</v>
      </c>
      <c r="Z21" s="41">
        <v>2800</v>
      </c>
      <c r="AA21" s="28" t="s">
        <v>445</v>
      </c>
      <c r="AB21" s="41">
        <v>2012001</v>
      </c>
      <c r="AC21" s="41" t="s">
        <v>1671</v>
      </c>
      <c r="AD21" s="41">
        <v>20</v>
      </c>
      <c r="AG21" s="43">
        <v>5120301</v>
      </c>
      <c r="AH21" s="59">
        <v>5120301</v>
      </c>
      <c r="AI21" s="59">
        <v>1</v>
      </c>
      <c r="AJ21" s="29" t="s">
        <v>68</v>
      </c>
      <c r="AK21" s="28">
        <v>300</v>
      </c>
      <c r="AM21" s="40">
        <v>0</v>
      </c>
      <c r="AN21" s="28" t="s">
        <v>10</v>
      </c>
      <c r="AO21" s="41">
        <v>0</v>
      </c>
      <c r="AP21" s="28" t="s">
        <v>433</v>
      </c>
      <c r="AQ21" s="41">
        <v>2003001</v>
      </c>
      <c r="AR21" s="77" t="s">
        <v>1677</v>
      </c>
      <c r="AS21" s="41">
        <v>10</v>
      </c>
      <c r="AT21" s="28">
        <v>0</v>
      </c>
      <c r="AU21" s="28">
        <v>0</v>
      </c>
      <c r="AV21" s="43">
        <v>0</v>
      </c>
      <c r="AW21" s="59"/>
      <c r="AX21" s="59"/>
      <c r="AY21" s="29">
        <v>5204102</v>
      </c>
      <c r="AZ21" s="28">
        <v>5204102</v>
      </c>
      <c r="BA21" s="28">
        <v>1</v>
      </c>
      <c r="BB21" s="40" t="s">
        <v>158</v>
      </c>
      <c r="BC21" s="28">
        <v>400</v>
      </c>
      <c r="BE21" s="28">
        <v>3200</v>
      </c>
      <c r="BF21" s="41" t="s">
        <v>34</v>
      </c>
      <c r="BG21" s="77">
        <v>9600</v>
      </c>
      <c r="BH21" s="41" t="s">
        <v>1639</v>
      </c>
      <c r="BI21" s="28">
        <v>242001</v>
      </c>
      <c r="BJ21" s="28" t="s">
        <v>1680</v>
      </c>
      <c r="BK21" s="28">
        <v>3</v>
      </c>
      <c r="BL21" s="59">
        <v>0</v>
      </c>
      <c r="BM21" s="59">
        <v>5250</v>
      </c>
      <c r="BN21" s="29">
        <v>0</v>
      </c>
      <c r="BQ21" s="40">
        <v>80403</v>
      </c>
      <c r="BR21" s="28">
        <v>80403</v>
      </c>
      <c r="BS21" s="41">
        <v>1</v>
      </c>
      <c r="BT21" s="28" t="s">
        <v>208</v>
      </c>
      <c r="BU21" s="41">
        <v>804</v>
      </c>
      <c r="BV21" s="77">
        <v>70</v>
      </c>
      <c r="BW21" s="41">
        <v>138400</v>
      </c>
      <c r="BX21" s="28" t="s">
        <v>34</v>
      </c>
      <c r="BY21" s="28">
        <v>50400</v>
      </c>
      <c r="BZ21" s="11" t="s">
        <v>428</v>
      </c>
      <c r="CA21" s="11">
        <v>4003004</v>
      </c>
      <c r="CB21" s="11" t="s">
        <v>1692</v>
      </c>
      <c r="CC21" s="11">
        <v>1</v>
      </c>
    </row>
    <row r="22" spans="3:81" x14ac:dyDescent="0.3">
      <c r="C22" s="43">
        <v>1011801</v>
      </c>
      <c r="D22" s="59">
        <v>1011801</v>
      </c>
      <c r="E22" s="59">
        <v>1</v>
      </c>
      <c r="F22" s="29" t="s">
        <v>2678</v>
      </c>
      <c r="G22" s="28">
        <v>100</v>
      </c>
      <c r="H22" s="28">
        <v>6</v>
      </c>
      <c r="I22" s="40">
        <v>600</v>
      </c>
      <c r="J22" s="28" t="s">
        <v>34</v>
      </c>
      <c r="K22" s="41">
        <v>3000</v>
      </c>
      <c r="L22" s="28" t="s">
        <v>394</v>
      </c>
      <c r="M22" s="41">
        <v>202101</v>
      </c>
      <c r="N22" s="73" t="s">
        <v>3339</v>
      </c>
      <c r="O22" s="41">
        <v>1</v>
      </c>
      <c r="R22" s="43">
        <v>1021802</v>
      </c>
      <c r="S22" s="59">
        <v>1021802</v>
      </c>
      <c r="T22" s="59">
        <v>1</v>
      </c>
      <c r="U22" s="29" t="s">
        <v>2677</v>
      </c>
      <c r="V22" s="28">
        <v>200</v>
      </c>
      <c r="W22" s="28">
        <v>6</v>
      </c>
      <c r="X22" s="40">
        <v>600</v>
      </c>
      <c r="Y22" s="28" t="s">
        <v>34</v>
      </c>
      <c r="Z22" s="41">
        <v>3000</v>
      </c>
      <c r="AA22" s="28" t="s">
        <v>394</v>
      </c>
      <c r="AB22" s="41">
        <v>202101</v>
      </c>
      <c r="AC22" s="41" t="s">
        <v>3339</v>
      </c>
      <c r="AD22" s="41">
        <v>1</v>
      </c>
      <c r="AG22" s="43">
        <v>5120302</v>
      </c>
      <c r="AH22" s="59">
        <v>5120302</v>
      </c>
      <c r="AI22" s="59">
        <v>1</v>
      </c>
      <c r="AJ22" s="29" t="s">
        <v>69</v>
      </c>
      <c r="AK22" s="28">
        <v>300</v>
      </c>
      <c r="AM22" s="40">
        <v>0</v>
      </c>
      <c r="AN22" s="28" t="s">
        <v>10</v>
      </c>
      <c r="AO22" s="41">
        <v>0</v>
      </c>
      <c r="AP22" s="28" t="s">
        <v>437</v>
      </c>
      <c r="AQ22" s="41">
        <v>2013001</v>
      </c>
      <c r="AR22" s="77" t="s">
        <v>1681</v>
      </c>
      <c r="AS22" s="41">
        <v>10</v>
      </c>
      <c r="AT22" s="28">
        <v>0</v>
      </c>
      <c r="AU22" s="28">
        <v>0</v>
      </c>
      <c r="AV22" s="43">
        <v>0</v>
      </c>
      <c r="AW22" s="59"/>
      <c r="AX22" s="59"/>
      <c r="AY22" s="29">
        <v>5204103</v>
      </c>
      <c r="AZ22" s="28">
        <v>5204103</v>
      </c>
      <c r="BA22" s="28">
        <v>1</v>
      </c>
      <c r="BB22" s="40" t="s">
        <v>159</v>
      </c>
      <c r="BC22" s="28">
        <v>400</v>
      </c>
      <c r="BE22" s="28">
        <v>3400</v>
      </c>
      <c r="BF22" s="41" t="s">
        <v>34</v>
      </c>
      <c r="BG22" s="77">
        <v>10200</v>
      </c>
      <c r="BH22" s="41" t="s">
        <v>755</v>
      </c>
      <c r="BI22" s="28">
        <v>3041001</v>
      </c>
      <c r="BJ22" s="28" t="s">
        <v>1668</v>
      </c>
      <c r="BK22" s="28">
        <v>3</v>
      </c>
      <c r="BL22" s="59">
        <v>0</v>
      </c>
      <c r="BM22" s="59">
        <v>0</v>
      </c>
      <c r="BN22" s="29">
        <v>0</v>
      </c>
      <c r="BQ22" s="40">
        <v>80404</v>
      </c>
      <c r="BR22" s="28">
        <v>80404</v>
      </c>
      <c r="BS22" s="41">
        <v>1</v>
      </c>
      <c r="BT22" s="28" t="s">
        <v>209</v>
      </c>
      <c r="BU22" s="41">
        <v>804</v>
      </c>
      <c r="BV22" s="77">
        <v>70</v>
      </c>
      <c r="BW22" s="41">
        <v>138400</v>
      </c>
      <c r="BX22" s="28" t="s">
        <v>34</v>
      </c>
      <c r="BY22" s="28">
        <v>50400</v>
      </c>
      <c r="BZ22" s="11" t="s">
        <v>428</v>
      </c>
      <c r="CA22" s="11">
        <v>4003004</v>
      </c>
      <c r="CB22" s="11" t="s">
        <v>1692</v>
      </c>
      <c r="CC22" s="11">
        <v>1</v>
      </c>
    </row>
    <row r="23" spans="3:81" x14ac:dyDescent="0.3">
      <c r="C23" s="43">
        <v>1011901</v>
      </c>
      <c r="D23" s="59">
        <v>1011901</v>
      </c>
      <c r="E23" s="59">
        <v>1</v>
      </c>
      <c r="F23" s="29" t="s">
        <v>2680</v>
      </c>
      <c r="G23" s="28">
        <v>100</v>
      </c>
      <c r="H23" s="28">
        <v>6</v>
      </c>
      <c r="I23" s="40">
        <v>580</v>
      </c>
      <c r="J23" s="28" t="s">
        <v>34</v>
      </c>
      <c r="K23" s="41">
        <v>3000</v>
      </c>
      <c r="L23" s="28" t="s">
        <v>404</v>
      </c>
      <c r="M23" s="101">
        <v>222101</v>
      </c>
      <c r="N23" s="102" t="s">
        <v>3341</v>
      </c>
      <c r="O23" s="101">
        <v>1</v>
      </c>
      <c r="R23" s="43">
        <v>1021902</v>
      </c>
      <c r="S23" s="59">
        <v>1021902</v>
      </c>
      <c r="T23" s="59">
        <v>1</v>
      </c>
      <c r="U23" s="29" t="s">
        <v>2679</v>
      </c>
      <c r="V23" s="28">
        <v>200</v>
      </c>
      <c r="W23" s="28">
        <v>6</v>
      </c>
      <c r="X23" s="40">
        <v>580</v>
      </c>
      <c r="Y23" s="28" t="s">
        <v>34</v>
      </c>
      <c r="Z23" s="41">
        <v>3000</v>
      </c>
      <c r="AA23" s="28" t="s">
        <v>404</v>
      </c>
      <c r="AB23" s="41">
        <v>222101</v>
      </c>
      <c r="AC23" s="41" t="s">
        <v>3341</v>
      </c>
      <c r="AD23" s="41">
        <v>1</v>
      </c>
      <c r="AG23" s="43">
        <v>5120303</v>
      </c>
      <c r="AH23" s="59">
        <v>5120303</v>
      </c>
      <c r="AI23" s="59">
        <v>1</v>
      </c>
      <c r="AJ23" s="29" t="s">
        <v>70</v>
      </c>
      <c r="AK23" s="28">
        <v>300</v>
      </c>
      <c r="AM23" s="40">
        <v>0</v>
      </c>
      <c r="AN23" s="28" t="s">
        <v>10</v>
      </c>
      <c r="AO23" s="41">
        <v>0</v>
      </c>
      <c r="AP23" s="28" t="s">
        <v>1639</v>
      </c>
      <c r="AQ23" s="41">
        <v>242001</v>
      </c>
      <c r="AR23" s="77" t="s">
        <v>1680</v>
      </c>
      <c r="AS23" s="41">
        <v>3</v>
      </c>
      <c r="AT23" s="28">
        <v>0</v>
      </c>
      <c r="AU23" s="28">
        <v>5250</v>
      </c>
      <c r="AV23" s="43">
        <v>0</v>
      </c>
      <c r="AW23" s="59"/>
      <c r="AX23" s="59"/>
      <c r="AY23" s="29">
        <v>5204104</v>
      </c>
      <c r="AZ23" s="28">
        <v>5204104</v>
      </c>
      <c r="BA23" s="28">
        <v>1</v>
      </c>
      <c r="BB23" s="40" t="s">
        <v>160</v>
      </c>
      <c r="BC23" s="28">
        <v>400</v>
      </c>
      <c r="BE23" s="28">
        <v>3600</v>
      </c>
      <c r="BF23" s="41" t="s">
        <v>34</v>
      </c>
      <c r="BG23" s="77">
        <v>10800</v>
      </c>
      <c r="BH23" s="41" t="s">
        <v>756</v>
      </c>
      <c r="BI23" s="28">
        <v>3041002</v>
      </c>
      <c r="BJ23" s="28" t="s">
        <v>1672</v>
      </c>
      <c r="BK23" s="28">
        <v>3</v>
      </c>
      <c r="BL23" s="59">
        <v>0</v>
      </c>
      <c r="BM23" s="59">
        <v>0</v>
      </c>
      <c r="BN23" s="29">
        <v>0</v>
      </c>
      <c r="BQ23" s="40">
        <v>80405</v>
      </c>
      <c r="BR23" s="28">
        <v>80405</v>
      </c>
      <c r="BS23" s="41">
        <v>1</v>
      </c>
      <c r="BT23" s="28" t="s">
        <v>210</v>
      </c>
      <c r="BU23" s="41">
        <v>804</v>
      </c>
      <c r="BV23" s="77">
        <v>70</v>
      </c>
      <c r="BW23" s="41">
        <v>138400</v>
      </c>
      <c r="BX23" s="28" t="s">
        <v>34</v>
      </c>
      <c r="BY23" s="28">
        <v>50400</v>
      </c>
      <c r="BZ23" s="11" t="s">
        <v>428</v>
      </c>
      <c r="CA23" s="11">
        <v>4003004</v>
      </c>
      <c r="CB23" s="11" t="s">
        <v>1692</v>
      </c>
      <c r="CC23" s="11">
        <v>1</v>
      </c>
    </row>
    <row r="24" spans="3:81" x14ac:dyDescent="0.3">
      <c r="C24" s="43">
        <v>1012001</v>
      </c>
      <c r="D24" s="59">
        <v>1012001</v>
      </c>
      <c r="E24" s="59">
        <v>1</v>
      </c>
      <c r="F24" s="29" t="s">
        <v>2682</v>
      </c>
      <c r="G24" s="28">
        <v>100</v>
      </c>
      <c r="H24" s="28">
        <v>6</v>
      </c>
      <c r="I24" s="40">
        <v>600</v>
      </c>
      <c r="J24" s="28" t="s">
        <v>34</v>
      </c>
      <c r="K24" s="41">
        <v>3000</v>
      </c>
      <c r="L24" s="28" t="s">
        <v>606</v>
      </c>
      <c r="M24" s="41">
        <v>3080010</v>
      </c>
      <c r="N24" s="73" t="s">
        <v>1683</v>
      </c>
      <c r="O24" s="41">
        <v>1</v>
      </c>
      <c r="R24" s="43">
        <v>1022002</v>
      </c>
      <c r="S24" s="59">
        <v>1022002</v>
      </c>
      <c r="T24" s="59">
        <v>1</v>
      </c>
      <c r="U24" s="29" t="s">
        <v>2681</v>
      </c>
      <c r="V24" s="28">
        <v>200</v>
      </c>
      <c r="W24" s="28">
        <v>6</v>
      </c>
      <c r="X24" s="40">
        <v>600</v>
      </c>
      <c r="Y24" s="28" t="s">
        <v>34</v>
      </c>
      <c r="Z24" s="41">
        <v>3000</v>
      </c>
      <c r="AA24" s="28" t="s">
        <v>606</v>
      </c>
      <c r="AB24" s="41">
        <v>3080010</v>
      </c>
      <c r="AC24" s="41" t="s">
        <v>1683</v>
      </c>
      <c r="AD24" s="41">
        <v>1</v>
      </c>
      <c r="AG24" s="43">
        <v>5120304</v>
      </c>
      <c r="AH24" s="59">
        <v>5120304</v>
      </c>
      <c r="AI24" s="59">
        <v>1</v>
      </c>
      <c r="AJ24" s="29" t="s">
        <v>71</v>
      </c>
      <c r="AK24" s="28">
        <v>300</v>
      </c>
      <c r="AM24" s="40">
        <v>0</v>
      </c>
      <c r="AN24" s="28" t="s">
        <v>10</v>
      </c>
      <c r="AO24" s="41">
        <v>0</v>
      </c>
      <c r="AP24" s="28" t="s">
        <v>1638</v>
      </c>
      <c r="AQ24" s="41">
        <v>152001</v>
      </c>
      <c r="AR24" s="77" t="s">
        <v>1670</v>
      </c>
      <c r="AS24" s="41">
        <v>1</v>
      </c>
      <c r="AT24" s="28">
        <v>2500</v>
      </c>
      <c r="AU24" s="28">
        <v>0</v>
      </c>
      <c r="AV24" s="43">
        <v>0</v>
      </c>
      <c r="AW24" s="59"/>
      <c r="AX24" s="59"/>
      <c r="AY24" s="29">
        <v>5204105</v>
      </c>
      <c r="AZ24" s="28">
        <v>5204105</v>
      </c>
      <c r="BA24" s="28">
        <v>1</v>
      </c>
      <c r="BB24" s="40" t="s">
        <v>161</v>
      </c>
      <c r="BC24" s="28">
        <v>400</v>
      </c>
      <c r="BE24" s="28">
        <v>3800</v>
      </c>
      <c r="BF24" s="41" t="s">
        <v>34</v>
      </c>
      <c r="BG24" s="77">
        <v>11400</v>
      </c>
      <c r="BH24" s="41" t="s">
        <v>424</v>
      </c>
      <c r="BI24" s="28">
        <v>4003003</v>
      </c>
      <c r="BJ24" s="28" t="s">
        <v>1684</v>
      </c>
      <c r="BK24" s="28">
        <v>1</v>
      </c>
      <c r="BL24" s="59">
        <v>0</v>
      </c>
      <c r="BM24" s="59">
        <v>0</v>
      </c>
      <c r="BN24" s="29">
        <v>0</v>
      </c>
      <c r="BQ24" s="40">
        <v>80501</v>
      </c>
      <c r="BR24" s="28">
        <v>80501</v>
      </c>
      <c r="BS24" s="41">
        <v>1</v>
      </c>
      <c r="BT24" s="28" t="s">
        <v>206</v>
      </c>
      <c r="BU24" s="41">
        <v>805</v>
      </c>
      <c r="BV24" s="77">
        <v>70</v>
      </c>
      <c r="BW24" s="41">
        <v>138400</v>
      </c>
      <c r="BX24" s="28" t="s">
        <v>34</v>
      </c>
      <c r="BY24" s="28">
        <v>50400</v>
      </c>
      <c r="BZ24" s="11" t="s">
        <v>428</v>
      </c>
      <c r="CA24" s="11">
        <v>4003004</v>
      </c>
      <c r="CB24" s="11" t="s">
        <v>1692</v>
      </c>
      <c r="CC24" s="11">
        <v>1</v>
      </c>
    </row>
    <row r="25" spans="3:81" x14ac:dyDescent="0.3">
      <c r="C25" s="43">
        <v>1012101</v>
      </c>
      <c r="D25" s="59">
        <v>1012101</v>
      </c>
      <c r="E25" s="59">
        <v>1</v>
      </c>
      <c r="F25" s="29" t="s">
        <v>2684</v>
      </c>
      <c r="G25" s="28">
        <v>100</v>
      </c>
      <c r="H25" s="28">
        <v>6</v>
      </c>
      <c r="I25" s="40">
        <v>580</v>
      </c>
      <c r="J25" s="28" t="s">
        <v>34</v>
      </c>
      <c r="K25" s="41">
        <v>2850</v>
      </c>
      <c r="L25" s="28" t="s">
        <v>409</v>
      </c>
      <c r="M25" s="41">
        <v>232101</v>
      </c>
      <c r="N25" s="73" t="s">
        <v>3398</v>
      </c>
      <c r="O25" s="41">
        <v>1</v>
      </c>
      <c r="R25" s="43">
        <v>1022102</v>
      </c>
      <c r="S25" s="59">
        <v>1022102</v>
      </c>
      <c r="T25" s="59">
        <v>1</v>
      </c>
      <c r="U25" s="29" t="s">
        <v>2683</v>
      </c>
      <c r="V25" s="28">
        <v>200</v>
      </c>
      <c r="W25" s="28">
        <v>6</v>
      </c>
      <c r="X25" s="40">
        <v>580</v>
      </c>
      <c r="Y25" s="28" t="s">
        <v>34</v>
      </c>
      <c r="Z25" s="41">
        <v>2850</v>
      </c>
      <c r="AA25" s="28" t="s">
        <v>409</v>
      </c>
      <c r="AB25" s="41">
        <v>232101</v>
      </c>
      <c r="AC25" s="41" t="s">
        <v>3398</v>
      </c>
      <c r="AD25" s="41">
        <v>1</v>
      </c>
      <c r="AG25" s="43">
        <v>5120305</v>
      </c>
      <c r="AH25" s="59">
        <v>5120305</v>
      </c>
      <c r="AI25" s="59">
        <v>1</v>
      </c>
      <c r="AJ25" s="29" t="s">
        <v>72</v>
      </c>
      <c r="AK25" s="28">
        <v>300</v>
      </c>
      <c r="AM25" s="40">
        <v>0</v>
      </c>
      <c r="AN25" s="28" t="s">
        <v>10</v>
      </c>
      <c r="AO25" s="41">
        <v>0</v>
      </c>
      <c r="AP25" s="28" t="s">
        <v>1639</v>
      </c>
      <c r="AQ25" s="41">
        <v>242001</v>
      </c>
      <c r="AR25" s="77" t="s">
        <v>1680</v>
      </c>
      <c r="AS25" s="41">
        <v>3</v>
      </c>
      <c r="AT25" s="28">
        <v>0</v>
      </c>
      <c r="AU25" s="28">
        <v>5250</v>
      </c>
      <c r="AV25" s="43">
        <v>0</v>
      </c>
      <c r="AW25" s="59"/>
      <c r="AX25" s="59"/>
      <c r="AY25" s="29">
        <v>5204201</v>
      </c>
      <c r="AZ25" s="28">
        <v>5204201</v>
      </c>
      <c r="BA25" s="28">
        <v>1</v>
      </c>
      <c r="BB25" s="40" t="s">
        <v>162</v>
      </c>
      <c r="BC25" s="28">
        <v>400</v>
      </c>
      <c r="BE25" s="28">
        <v>3000</v>
      </c>
      <c r="BF25" s="41" t="s">
        <v>34</v>
      </c>
      <c r="BG25" s="77">
        <v>9000</v>
      </c>
      <c r="BH25" s="41" t="s">
        <v>1638</v>
      </c>
      <c r="BI25" s="28">
        <v>152001</v>
      </c>
      <c r="BJ25" s="28" t="s">
        <v>1670</v>
      </c>
      <c r="BK25" s="28">
        <v>3</v>
      </c>
      <c r="BL25" s="59">
        <v>7500</v>
      </c>
      <c r="BM25" s="59">
        <v>0</v>
      </c>
      <c r="BN25" s="29">
        <v>0</v>
      </c>
      <c r="BQ25" s="40">
        <v>80502</v>
      </c>
      <c r="BR25" s="28">
        <v>80502</v>
      </c>
      <c r="BS25" s="41">
        <v>1</v>
      </c>
      <c r="BT25" s="28" t="s">
        <v>207</v>
      </c>
      <c r="BU25" s="41">
        <v>805</v>
      </c>
      <c r="BV25" s="77">
        <v>70</v>
      </c>
      <c r="BW25" s="41">
        <v>138400</v>
      </c>
      <c r="BX25" s="28" t="s">
        <v>34</v>
      </c>
      <c r="BY25" s="28">
        <v>50400</v>
      </c>
      <c r="BZ25" s="11" t="s">
        <v>428</v>
      </c>
      <c r="CA25" s="11">
        <v>4003004</v>
      </c>
      <c r="CB25" s="11" t="s">
        <v>1692</v>
      </c>
      <c r="CC25" s="11">
        <v>1</v>
      </c>
    </row>
    <row r="26" spans="3:81" x14ac:dyDescent="0.3">
      <c r="C26" s="43">
        <v>1012201</v>
      </c>
      <c r="D26" s="59">
        <v>1012201</v>
      </c>
      <c r="E26" s="59">
        <v>1</v>
      </c>
      <c r="F26" s="29" t="s">
        <v>2686</v>
      </c>
      <c r="G26" s="28">
        <v>100</v>
      </c>
      <c r="H26" s="28">
        <v>7</v>
      </c>
      <c r="I26" s="40">
        <v>700</v>
      </c>
      <c r="J26" s="28" t="s">
        <v>34</v>
      </c>
      <c r="K26" s="41">
        <v>3040</v>
      </c>
      <c r="L26" s="28" t="s">
        <v>444</v>
      </c>
      <c r="M26" s="41">
        <v>4002002</v>
      </c>
      <c r="N26" s="73" t="s">
        <v>3335</v>
      </c>
      <c r="O26" s="41">
        <v>1</v>
      </c>
      <c r="R26" s="43">
        <v>1022202</v>
      </c>
      <c r="S26" s="59">
        <v>1022202</v>
      </c>
      <c r="T26" s="59">
        <v>1</v>
      </c>
      <c r="U26" s="29" t="s">
        <v>2685</v>
      </c>
      <c r="V26" s="28">
        <v>200</v>
      </c>
      <c r="W26" s="28">
        <v>7</v>
      </c>
      <c r="X26" s="40">
        <v>700</v>
      </c>
      <c r="Y26" s="28" t="s">
        <v>34</v>
      </c>
      <c r="Z26" s="41">
        <v>3040</v>
      </c>
      <c r="AA26" s="28" t="s">
        <v>444</v>
      </c>
      <c r="AB26" s="41">
        <v>4002002</v>
      </c>
      <c r="AC26" s="41" t="s">
        <v>3335</v>
      </c>
      <c r="AD26" s="41">
        <v>1</v>
      </c>
      <c r="AG26" s="43">
        <v>5120306</v>
      </c>
      <c r="AH26" s="59">
        <v>5120306</v>
      </c>
      <c r="AI26" s="59">
        <v>1</v>
      </c>
      <c r="AJ26" s="29" t="s">
        <v>73</v>
      </c>
      <c r="AK26" s="28">
        <v>300</v>
      </c>
      <c r="AM26" s="40">
        <v>0</v>
      </c>
      <c r="AN26" s="28" t="s">
        <v>10</v>
      </c>
      <c r="AO26" s="41">
        <v>0</v>
      </c>
      <c r="AP26" s="28" t="s">
        <v>938</v>
      </c>
      <c r="AQ26" s="41">
        <v>4011011</v>
      </c>
      <c r="AR26" s="77" t="s">
        <v>2611</v>
      </c>
      <c r="AS26" s="41">
        <v>1</v>
      </c>
      <c r="AT26" s="28">
        <v>0</v>
      </c>
      <c r="AU26" s="28">
        <v>0</v>
      </c>
      <c r="AV26" s="43">
        <v>0</v>
      </c>
      <c r="AW26" s="59"/>
      <c r="AX26" s="59"/>
      <c r="AY26" s="29">
        <v>5204202</v>
      </c>
      <c r="AZ26" s="28">
        <v>5204202</v>
      </c>
      <c r="BA26" s="28">
        <v>1</v>
      </c>
      <c r="BB26" s="40" t="s">
        <v>163</v>
      </c>
      <c r="BC26" s="28">
        <v>400</v>
      </c>
      <c r="BE26" s="28">
        <v>3200</v>
      </c>
      <c r="BF26" s="41" t="s">
        <v>34</v>
      </c>
      <c r="BG26" s="77">
        <v>9600</v>
      </c>
      <c r="BH26" s="41" t="s">
        <v>1639</v>
      </c>
      <c r="BI26" s="28">
        <v>242001</v>
      </c>
      <c r="BJ26" s="28" t="s">
        <v>1680</v>
      </c>
      <c r="BK26" s="28">
        <v>3</v>
      </c>
      <c r="BL26" s="59">
        <v>0</v>
      </c>
      <c r="BM26" s="59">
        <v>5250</v>
      </c>
      <c r="BN26" s="29">
        <v>0</v>
      </c>
      <c r="BQ26" s="40">
        <v>80503</v>
      </c>
      <c r="BR26" s="28">
        <v>80503</v>
      </c>
      <c r="BS26" s="41">
        <v>1</v>
      </c>
      <c r="BT26" s="28" t="s">
        <v>208</v>
      </c>
      <c r="BU26" s="41">
        <v>805</v>
      </c>
      <c r="BV26" s="77">
        <v>70</v>
      </c>
      <c r="BW26" s="41">
        <v>138400</v>
      </c>
      <c r="BX26" s="28" t="s">
        <v>34</v>
      </c>
      <c r="BY26" s="28">
        <v>50400</v>
      </c>
      <c r="BZ26" s="11" t="s">
        <v>428</v>
      </c>
      <c r="CA26" s="11">
        <v>4003004</v>
      </c>
      <c r="CB26" s="11" t="s">
        <v>1692</v>
      </c>
      <c r="CC26" s="11">
        <v>1</v>
      </c>
    </row>
    <row r="27" spans="3:81" x14ac:dyDescent="0.3">
      <c r="C27" s="43">
        <v>1012301</v>
      </c>
      <c r="D27" s="59">
        <v>1012301</v>
      </c>
      <c r="E27" s="59">
        <v>1</v>
      </c>
      <c r="F27" s="29" t="s">
        <v>2688</v>
      </c>
      <c r="G27" s="28">
        <v>100</v>
      </c>
      <c r="H27" s="28">
        <v>7</v>
      </c>
      <c r="I27" s="40">
        <v>710</v>
      </c>
      <c r="J27" s="28" t="s">
        <v>34</v>
      </c>
      <c r="K27" s="41">
        <v>3040</v>
      </c>
      <c r="L27" s="28" t="s">
        <v>446</v>
      </c>
      <c r="M27" s="41">
        <v>4002001</v>
      </c>
      <c r="N27" s="73" t="s">
        <v>1432</v>
      </c>
      <c r="O27" s="41">
        <v>1</v>
      </c>
      <c r="R27" s="43">
        <v>1022302</v>
      </c>
      <c r="S27" s="59">
        <v>1022302</v>
      </c>
      <c r="T27" s="59">
        <v>1</v>
      </c>
      <c r="U27" s="29" t="s">
        <v>2687</v>
      </c>
      <c r="V27" s="28">
        <v>200</v>
      </c>
      <c r="W27" s="28">
        <v>7</v>
      </c>
      <c r="X27" s="40">
        <v>710</v>
      </c>
      <c r="Y27" s="28" t="s">
        <v>34</v>
      </c>
      <c r="Z27" s="41">
        <v>3040</v>
      </c>
      <c r="AA27" s="28" t="s">
        <v>446</v>
      </c>
      <c r="AB27" s="41">
        <v>4002001</v>
      </c>
      <c r="AC27" s="41" t="s">
        <v>1432</v>
      </c>
      <c r="AD27" s="41">
        <v>1</v>
      </c>
      <c r="AG27" s="43">
        <v>5120307</v>
      </c>
      <c r="AH27" s="59">
        <v>5120307</v>
      </c>
      <c r="AI27" s="59">
        <v>1</v>
      </c>
      <c r="AJ27" s="29" t="s">
        <v>74</v>
      </c>
      <c r="AK27" s="28">
        <v>300</v>
      </c>
      <c r="AM27" s="40">
        <v>0</v>
      </c>
      <c r="AN27" s="28" t="s">
        <v>10</v>
      </c>
      <c r="AO27" s="41">
        <v>0</v>
      </c>
      <c r="AP27" s="28" t="s">
        <v>473</v>
      </c>
      <c r="AQ27" s="41">
        <v>4011103</v>
      </c>
      <c r="AR27" s="77" t="s">
        <v>1682</v>
      </c>
      <c r="AS27" s="41">
        <v>1</v>
      </c>
      <c r="AT27" s="28">
        <v>0</v>
      </c>
      <c r="AU27" s="28">
        <v>0</v>
      </c>
      <c r="AV27" s="43">
        <v>0</v>
      </c>
      <c r="AW27" s="59"/>
      <c r="AX27" s="59"/>
      <c r="AY27" s="29">
        <v>5204203</v>
      </c>
      <c r="AZ27" s="28">
        <v>5204203</v>
      </c>
      <c r="BA27" s="28">
        <v>1</v>
      </c>
      <c r="BB27" s="40" t="s">
        <v>164</v>
      </c>
      <c r="BC27" s="28">
        <v>400</v>
      </c>
      <c r="BE27" s="28">
        <v>3400</v>
      </c>
      <c r="BF27" s="41" t="s">
        <v>34</v>
      </c>
      <c r="BG27" s="77">
        <v>10200</v>
      </c>
      <c r="BH27" s="41" t="s">
        <v>755</v>
      </c>
      <c r="BI27" s="28">
        <v>3041001</v>
      </c>
      <c r="BJ27" s="28" t="s">
        <v>1668</v>
      </c>
      <c r="BK27" s="28">
        <v>3</v>
      </c>
      <c r="BL27" s="59">
        <v>0</v>
      </c>
      <c r="BM27" s="59">
        <v>0</v>
      </c>
      <c r="BN27" s="29">
        <v>0</v>
      </c>
      <c r="BQ27" s="40">
        <v>80504</v>
      </c>
      <c r="BR27" s="28">
        <v>80504</v>
      </c>
      <c r="BS27" s="41">
        <v>1</v>
      </c>
      <c r="BT27" s="28" t="s">
        <v>209</v>
      </c>
      <c r="BU27" s="41">
        <v>805</v>
      </c>
      <c r="BV27" s="77">
        <v>70</v>
      </c>
      <c r="BW27" s="41">
        <v>138400</v>
      </c>
      <c r="BX27" s="28" t="s">
        <v>34</v>
      </c>
      <c r="BY27" s="28">
        <v>50400</v>
      </c>
      <c r="BZ27" s="11" t="s">
        <v>428</v>
      </c>
      <c r="CA27" s="11">
        <v>4003004</v>
      </c>
      <c r="CB27" s="11" t="s">
        <v>1692</v>
      </c>
      <c r="CC27" s="11">
        <v>1</v>
      </c>
    </row>
    <row r="28" spans="3:81" x14ac:dyDescent="0.3">
      <c r="C28" s="43">
        <v>1012401</v>
      </c>
      <c r="D28" s="59">
        <v>1012401</v>
      </c>
      <c r="E28" s="59">
        <v>1</v>
      </c>
      <c r="F28" s="29" t="s">
        <v>2690</v>
      </c>
      <c r="G28" s="28">
        <v>100</v>
      </c>
      <c r="H28" s="28">
        <v>7</v>
      </c>
      <c r="I28" s="40">
        <v>680</v>
      </c>
      <c r="J28" s="28" t="s">
        <v>34</v>
      </c>
      <c r="K28" s="41">
        <v>3040</v>
      </c>
      <c r="L28" s="28" t="s">
        <v>2570</v>
      </c>
      <c r="M28" s="41">
        <v>3012001</v>
      </c>
      <c r="N28" s="73" t="s">
        <v>3544</v>
      </c>
      <c r="O28" s="41">
        <v>2</v>
      </c>
      <c r="R28" s="43">
        <v>1022402</v>
      </c>
      <c r="S28" s="59">
        <v>1022402</v>
      </c>
      <c r="T28" s="59">
        <v>1</v>
      </c>
      <c r="U28" s="29" t="s">
        <v>2689</v>
      </c>
      <c r="V28" s="28">
        <v>200</v>
      </c>
      <c r="W28" s="28">
        <v>7</v>
      </c>
      <c r="X28" s="40">
        <v>680</v>
      </c>
      <c r="Y28" s="28" t="s">
        <v>34</v>
      </c>
      <c r="Z28" s="41">
        <v>3040</v>
      </c>
      <c r="AA28" s="28" t="s">
        <v>2570</v>
      </c>
      <c r="AB28" s="41">
        <v>3012001</v>
      </c>
      <c r="AC28" s="41" t="s">
        <v>3544</v>
      </c>
      <c r="AD28" s="41">
        <v>2</v>
      </c>
      <c r="AG28" s="43">
        <v>5110401</v>
      </c>
      <c r="AH28" s="59">
        <v>5110401</v>
      </c>
      <c r="AI28" s="59">
        <v>1</v>
      </c>
      <c r="AJ28" s="29" t="s">
        <v>75</v>
      </c>
      <c r="AK28" s="28">
        <v>400</v>
      </c>
      <c r="AM28" s="40">
        <v>0</v>
      </c>
      <c r="AN28" s="28" t="s">
        <v>10</v>
      </c>
      <c r="AO28" s="41">
        <v>0</v>
      </c>
      <c r="AP28" s="28" t="s">
        <v>1513</v>
      </c>
      <c r="AQ28" s="41">
        <v>243001</v>
      </c>
      <c r="AR28" s="77" t="s">
        <v>1707</v>
      </c>
      <c r="AS28" s="41">
        <v>1</v>
      </c>
      <c r="AT28" s="28">
        <v>0</v>
      </c>
      <c r="AU28" s="28">
        <v>5250</v>
      </c>
      <c r="AV28" s="43">
        <v>0</v>
      </c>
      <c r="AW28" s="59"/>
      <c r="AX28" s="59"/>
      <c r="AY28" s="29">
        <v>5204204</v>
      </c>
      <c r="AZ28" s="28">
        <v>5204204</v>
      </c>
      <c r="BA28" s="28">
        <v>1</v>
      </c>
      <c r="BB28" s="40" t="s">
        <v>165</v>
      </c>
      <c r="BC28" s="28">
        <v>400</v>
      </c>
      <c r="BE28" s="28">
        <v>3600</v>
      </c>
      <c r="BF28" s="41" t="s">
        <v>34</v>
      </c>
      <c r="BG28" s="77">
        <v>10800</v>
      </c>
      <c r="BH28" s="41" t="s">
        <v>756</v>
      </c>
      <c r="BI28" s="28">
        <v>3041002</v>
      </c>
      <c r="BJ28" s="28" t="s">
        <v>1672</v>
      </c>
      <c r="BK28" s="28">
        <v>3</v>
      </c>
      <c r="BL28" s="59">
        <v>0</v>
      </c>
      <c r="BM28" s="59">
        <v>0</v>
      </c>
      <c r="BN28" s="29">
        <v>0</v>
      </c>
      <c r="BQ28" s="40">
        <v>80505</v>
      </c>
      <c r="BR28" s="28">
        <v>80505</v>
      </c>
      <c r="BS28" s="41">
        <v>1</v>
      </c>
      <c r="BT28" s="28" t="s">
        <v>210</v>
      </c>
      <c r="BU28" s="41">
        <v>805</v>
      </c>
      <c r="BV28" s="77">
        <v>70</v>
      </c>
      <c r="BW28" s="41">
        <v>138400</v>
      </c>
      <c r="BX28" s="28" t="s">
        <v>34</v>
      </c>
      <c r="BY28" s="28">
        <v>50400</v>
      </c>
      <c r="BZ28" s="11" t="s">
        <v>428</v>
      </c>
      <c r="CA28" s="11">
        <v>4003004</v>
      </c>
      <c r="CB28" s="11" t="s">
        <v>1692</v>
      </c>
      <c r="CC28" s="11">
        <v>1</v>
      </c>
    </row>
    <row r="29" spans="3:81" x14ac:dyDescent="0.3">
      <c r="C29" s="43">
        <v>1012501</v>
      </c>
      <c r="D29" s="59">
        <v>1012501</v>
      </c>
      <c r="E29" s="59">
        <v>1</v>
      </c>
      <c r="F29" s="29" t="s">
        <v>2692</v>
      </c>
      <c r="G29" s="28">
        <v>100</v>
      </c>
      <c r="H29" s="28">
        <v>7</v>
      </c>
      <c r="I29" s="40">
        <v>710</v>
      </c>
      <c r="J29" s="28" t="s">
        <v>34</v>
      </c>
      <c r="K29" s="41">
        <v>3040</v>
      </c>
      <c r="L29" s="28" t="s">
        <v>390</v>
      </c>
      <c r="M29" s="41">
        <v>103101</v>
      </c>
      <c r="N29" s="73" t="s">
        <v>3758</v>
      </c>
      <c r="O29" s="41">
        <v>1</v>
      </c>
      <c r="R29" s="43">
        <v>1022502</v>
      </c>
      <c r="S29" s="59">
        <v>1022502</v>
      </c>
      <c r="T29" s="59">
        <v>1</v>
      </c>
      <c r="U29" s="29" t="s">
        <v>2691</v>
      </c>
      <c r="V29" s="28">
        <v>200</v>
      </c>
      <c r="W29" s="28">
        <v>7</v>
      </c>
      <c r="X29" s="40">
        <v>710</v>
      </c>
      <c r="Y29" s="28" t="s">
        <v>34</v>
      </c>
      <c r="Z29" s="41">
        <v>3040</v>
      </c>
      <c r="AA29" s="28" t="s">
        <v>390</v>
      </c>
      <c r="AB29" s="41">
        <v>103101</v>
      </c>
      <c r="AC29" s="41" t="s">
        <v>3758</v>
      </c>
      <c r="AD29" s="41">
        <v>1</v>
      </c>
      <c r="AG29" s="43">
        <v>5110402</v>
      </c>
      <c r="AH29" s="59">
        <v>5110402</v>
      </c>
      <c r="AI29" s="59">
        <v>1</v>
      </c>
      <c r="AJ29" s="29" t="s">
        <v>76</v>
      </c>
      <c r="AK29" s="28">
        <v>400</v>
      </c>
      <c r="AM29" s="40">
        <v>0</v>
      </c>
      <c r="AN29" s="28" t="s">
        <v>10</v>
      </c>
      <c r="AO29" s="41">
        <v>0</v>
      </c>
      <c r="AP29" s="28" t="s">
        <v>1509</v>
      </c>
      <c r="AQ29" s="41">
        <v>153001</v>
      </c>
      <c r="AR29" s="77" t="s">
        <v>1708</v>
      </c>
      <c r="AS29" s="41">
        <v>1</v>
      </c>
      <c r="AT29" s="28">
        <v>7500</v>
      </c>
      <c r="AU29" s="28">
        <v>0</v>
      </c>
      <c r="AV29" s="43">
        <v>0</v>
      </c>
      <c r="AW29" s="59"/>
      <c r="AX29" s="59"/>
      <c r="AY29" s="29">
        <v>5204205</v>
      </c>
      <c r="AZ29" s="28">
        <v>5204205</v>
      </c>
      <c r="BA29" s="28">
        <v>1</v>
      </c>
      <c r="BB29" s="40" t="s">
        <v>166</v>
      </c>
      <c r="BC29" s="28">
        <v>400</v>
      </c>
      <c r="BE29" s="28">
        <v>3800</v>
      </c>
      <c r="BF29" s="41" t="s">
        <v>34</v>
      </c>
      <c r="BG29" s="77">
        <v>11400</v>
      </c>
      <c r="BH29" s="41" t="s">
        <v>424</v>
      </c>
      <c r="BI29" s="28">
        <v>4003003</v>
      </c>
      <c r="BJ29" s="28" t="s">
        <v>1684</v>
      </c>
      <c r="BK29" s="28">
        <v>1</v>
      </c>
      <c r="BL29" s="28">
        <v>0</v>
      </c>
      <c r="BM29" s="28">
        <v>0</v>
      </c>
      <c r="BN29" s="29">
        <v>0</v>
      </c>
      <c r="BV29" s="77"/>
    </row>
    <row r="30" spans="3:81" x14ac:dyDescent="0.3">
      <c r="C30" s="43">
        <v>1012601</v>
      </c>
      <c r="D30" s="59">
        <v>1012601</v>
      </c>
      <c r="E30" s="59">
        <v>1</v>
      </c>
      <c r="F30" s="29" t="s">
        <v>2694</v>
      </c>
      <c r="G30" s="28">
        <v>100</v>
      </c>
      <c r="H30" s="28">
        <v>8</v>
      </c>
      <c r="I30" s="40">
        <v>750</v>
      </c>
      <c r="J30" s="28" t="s">
        <v>34</v>
      </c>
      <c r="K30" s="41">
        <v>3060</v>
      </c>
      <c r="L30" s="28" t="s">
        <v>1638</v>
      </c>
      <c r="M30" s="41">
        <v>152001</v>
      </c>
      <c r="N30" s="73" t="s">
        <v>1670</v>
      </c>
      <c r="O30" s="41">
        <v>1</v>
      </c>
      <c r="R30" s="43">
        <v>1022602</v>
      </c>
      <c r="S30" s="59">
        <v>1022602</v>
      </c>
      <c r="T30" s="59">
        <v>1</v>
      </c>
      <c r="U30" s="29" t="s">
        <v>2693</v>
      </c>
      <c r="V30" s="28">
        <v>200</v>
      </c>
      <c r="W30" s="28">
        <v>8</v>
      </c>
      <c r="X30" s="40">
        <v>750</v>
      </c>
      <c r="Y30" s="28" t="s">
        <v>34</v>
      </c>
      <c r="Z30" s="41">
        <v>3060</v>
      </c>
      <c r="AA30" s="28" t="s">
        <v>1638</v>
      </c>
      <c r="AB30" s="41">
        <v>152001</v>
      </c>
      <c r="AC30" s="41" t="s">
        <v>1670</v>
      </c>
      <c r="AD30" s="41">
        <v>1</v>
      </c>
      <c r="AG30" s="43">
        <v>5110403</v>
      </c>
      <c r="AH30" s="59">
        <v>5110403</v>
      </c>
      <c r="AI30" s="59">
        <v>1</v>
      </c>
      <c r="AJ30" s="29" t="s">
        <v>77</v>
      </c>
      <c r="AK30" s="28">
        <v>400</v>
      </c>
      <c r="AM30" s="40">
        <v>0</v>
      </c>
      <c r="AN30" s="28" t="s">
        <v>10</v>
      </c>
      <c r="AO30" s="41">
        <v>0</v>
      </c>
      <c r="AP30" s="28" t="s">
        <v>1513</v>
      </c>
      <c r="AQ30" s="41">
        <v>243001</v>
      </c>
      <c r="AR30" s="77" t="s">
        <v>1707</v>
      </c>
      <c r="AS30" s="41">
        <v>1</v>
      </c>
      <c r="AT30" s="28">
        <v>0</v>
      </c>
      <c r="AU30" s="28">
        <v>5250</v>
      </c>
      <c r="AV30" s="43">
        <v>0</v>
      </c>
      <c r="AW30" s="59"/>
      <c r="AX30" s="59"/>
      <c r="AY30" s="29">
        <v>5205101</v>
      </c>
      <c r="AZ30" s="28">
        <v>5205101</v>
      </c>
      <c r="BA30" s="28">
        <v>1</v>
      </c>
      <c r="BB30" s="40" t="s">
        <v>167</v>
      </c>
      <c r="BC30" s="28">
        <v>500</v>
      </c>
      <c r="BE30" s="28">
        <v>4000</v>
      </c>
      <c r="BF30" s="41" t="s">
        <v>34</v>
      </c>
      <c r="BG30" s="77">
        <v>12000</v>
      </c>
      <c r="BH30" s="41" t="s">
        <v>1509</v>
      </c>
      <c r="BI30" s="28">
        <v>153001</v>
      </c>
      <c r="BJ30" s="28" t="s">
        <v>1708</v>
      </c>
      <c r="BK30" s="28">
        <v>5</v>
      </c>
      <c r="BL30" s="28">
        <v>37500</v>
      </c>
      <c r="BM30" s="28">
        <v>0</v>
      </c>
      <c r="BN30" s="29">
        <v>0</v>
      </c>
      <c r="BV30" s="77"/>
    </row>
    <row r="31" spans="3:81" x14ac:dyDescent="0.3">
      <c r="C31" s="43">
        <v>1012701</v>
      </c>
      <c r="D31" s="59">
        <v>1012701</v>
      </c>
      <c r="E31" s="59">
        <v>1</v>
      </c>
      <c r="F31" s="29" t="s">
        <v>2696</v>
      </c>
      <c r="G31" s="28">
        <v>100</v>
      </c>
      <c r="H31" s="28">
        <v>8</v>
      </c>
      <c r="I31" s="40">
        <v>870</v>
      </c>
      <c r="J31" s="28" t="s">
        <v>34</v>
      </c>
      <c r="K31" s="41">
        <v>3060</v>
      </c>
      <c r="L31" s="28" t="s">
        <v>933</v>
      </c>
      <c r="M31" s="41">
        <v>3021001</v>
      </c>
      <c r="N31" s="73" t="s">
        <v>1685</v>
      </c>
      <c r="O31" s="41">
        <v>1</v>
      </c>
      <c r="R31" s="43">
        <v>1022702</v>
      </c>
      <c r="S31" s="59">
        <v>1022702</v>
      </c>
      <c r="T31" s="59">
        <v>1</v>
      </c>
      <c r="U31" s="29" t="s">
        <v>2695</v>
      </c>
      <c r="V31" s="28">
        <v>200</v>
      </c>
      <c r="W31" s="28">
        <v>8</v>
      </c>
      <c r="X31" s="40">
        <v>870</v>
      </c>
      <c r="Y31" s="28" t="s">
        <v>34</v>
      </c>
      <c r="Z31" s="41">
        <v>3060</v>
      </c>
      <c r="AA31" s="28" t="s">
        <v>933</v>
      </c>
      <c r="AB31" s="41">
        <v>3021001</v>
      </c>
      <c r="AC31" s="41" t="s">
        <v>1685</v>
      </c>
      <c r="AD31" s="41">
        <v>1</v>
      </c>
      <c r="AG31" s="43">
        <v>5110404</v>
      </c>
      <c r="AH31" s="59">
        <v>5110404</v>
      </c>
      <c r="AI31" s="59">
        <v>1</v>
      </c>
      <c r="AJ31" s="29" t="s">
        <v>78</v>
      </c>
      <c r="AK31" s="28">
        <v>400</v>
      </c>
      <c r="AM31" s="40">
        <v>0</v>
      </c>
      <c r="AN31" s="28" t="s">
        <v>10</v>
      </c>
      <c r="AO31" s="41">
        <v>0</v>
      </c>
      <c r="AP31" s="28" t="s">
        <v>937</v>
      </c>
      <c r="AQ31" s="41">
        <v>4011010</v>
      </c>
      <c r="AR31" s="77" t="s">
        <v>2612</v>
      </c>
      <c r="AS31" s="41">
        <v>1</v>
      </c>
      <c r="AT31" s="28">
        <v>0</v>
      </c>
      <c r="AU31" s="28">
        <v>0</v>
      </c>
      <c r="AV31" s="43">
        <v>0</v>
      </c>
      <c r="AW31" s="59"/>
      <c r="AX31" s="59"/>
      <c r="AY31" s="29">
        <v>5205102</v>
      </c>
      <c r="AZ31" s="28">
        <v>5205102</v>
      </c>
      <c r="BA31" s="28">
        <v>1</v>
      </c>
      <c r="BB31" s="40" t="s">
        <v>168</v>
      </c>
      <c r="BC31" s="28">
        <v>500</v>
      </c>
      <c r="BE31" s="28">
        <v>4200</v>
      </c>
      <c r="BF31" s="41" t="s">
        <v>34</v>
      </c>
      <c r="BG31" s="77">
        <v>12600</v>
      </c>
      <c r="BH31" s="41" t="s">
        <v>1513</v>
      </c>
      <c r="BI31" s="28">
        <v>243001</v>
      </c>
      <c r="BJ31" s="28" t="s">
        <v>1707</v>
      </c>
      <c r="BK31" s="28">
        <v>5</v>
      </c>
      <c r="BL31" s="28">
        <v>0</v>
      </c>
      <c r="BM31" s="28">
        <v>26250</v>
      </c>
      <c r="BN31" s="29">
        <v>0</v>
      </c>
      <c r="BV31" s="77"/>
    </row>
    <row r="32" spans="3:81" x14ac:dyDescent="0.3">
      <c r="C32" s="43">
        <v>1012801</v>
      </c>
      <c r="D32" s="59">
        <v>1012801</v>
      </c>
      <c r="E32" s="59">
        <v>1</v>
      </c>
      <c r="F32" s="29" t="s">
        <v>2698</v>
      </c>
      <c r="G32" s="28">
        <v>100</v>
      </c>
      <c r="H32" s="28">
        <v>8</v>
      </c>
      <c r="I32" s="40">
        <v>830</v>
      </c>
      <c r="J32" s="28" t="s">
        <v>34</v>
      </c>
      <c r="K32" s="41">
        <v>3060</v>
      </c>
      <c r="L32" s="28" t="s">
        <v>934</v>
      </c>
      <c r="M32" s="41">
        <v>3021002</v>
      </c>
      <c r="N32" s="73" t="s">
        <v>1689</v>
      </c>
      <c r="O32" s="41">
        <v>1</v>
      </c>
      <c r="R32" s="43">
        <v>1022802</v>
      </c>
      <c r="S32" s="59">
        <v>1022802</v>
      </c>
      <c r="T32" s="59">
        <v>1</v>
      </c>
      <c r="U32" s="29" t="s">
        <v>2697</v>
      </c>
      <c r="V32" s="28">
        <v>200</v>
      </c>
      <c r="W32" s="28">
        <v>8</v>
      </c>
      <c r="X32" s="40">
        <v>830</v>
      </c>
      <c r="Y32" s="28" t="s">
        <v>34</v>
      </c>
      <c r="Z32" s="41">
        <v>3060</v>
      </c>
      <c r="AA32" s="28" t="s">
        <v>934</v>
      </c>
      <c r="AB32" s="41">
        <v>3021002</v>
      </c>
      <c r="AC32" s="41" t="s">
        <v>1689</v>
      </c>
      <c r="AD32" s="41">
        <v>1</v>
      </c>
      <c r="AG32" s="43">
        <v>5110405</v>
      </c>
      <c r="AH32" s="59">
        <v>5110405</v>
      </c>
      <c r="AI32" s="59">
        <v>1</v>
      </c>
      <c r="AJ32" s="29" t="s">
        <v>79</v>
      </c>
      <c r="AK32" s="28">
        <v>400</v>
      </c>
      <c r="AM32" s="40">
        <v>0</v>
      </c>
      <c r="AN32" s="28" t="s">
        <v>10</v>
      </c>
      <c r="AO32" s="41">
        <v>0</v>
      </c>
      <c r="AP32" s="28" t="s">
        <v>938</v>
      </c>
      <c r="AQ32" s="41">
        <v>4011011</v>
      </c>
      <c r="AR32" s="77" t="s">
        <v>2611</v>
      </c>
      <c r="AS32" s="41">
        <v>1</v>
      </c>
      <c r="AT32" s="28">
        <v>0</v>
      </c>
      <c r="AU32" s="28">
        <v>0</v>
      </c>
      <c r="AV32" s="43">
        <v>0</v>
      </c>
      <c r="AW32" s="59"/>
      <c r="AX32" s="59"/>
      <c r="AY32" s="29">
        <v>5205103</v>
      </c>
      <c r="AZ32" s="28">
        <v>5205103</v>
      </c>
      <c r="BA32" s="28">
        <v>1</v>
      </c>
      <c r="BB32" s="40" t="s">
        <v>169</v>
      </c>
      <c r="BC32" s="28">
        <v>500</v>
      </c>
      <c r="BE32" s="28">
        <v>4400</v>
      </c>
      <c r="BF32" s="41" t="s">
        <v>34</v>
      </c>
      <c r="BG32" s="77">
        <v>13200</v>
      </c>
      <c r="BH32" s="41" t="s">
        <v>755</v>
      </c>
      <c r="BI32" s="28">
        <v>3041001</v>
      </c>
      <c r="BJ32" s="28" t="s">
        <v>1668</v>
      </c>
      <c r="BK32" s="28">
        <v>5</v>
      </c>
      <c r="BL32" s="28">
        <v>0</v>
      </c>
      <c r="BM32" s="28">
        <v>0</v>
      </c>
      <c r="BN32" s="29">
        <v>0</v>
      </c>
      <c r="BV32" s="77"/>
    </row>
    <row r="33" spans="3:74" x14ac:dyDescent="0.3">
      <c r="C33" s="43">
        <v>1012901</v>
      </c>
      <c r="D33" s="59">
        <v>1012901</v>
      </c>
      <c r="E33" s="59">
        <v>1</v>
      </c>
      <c r="F33" s="29" t="s">
        <v>2700</v>
      </c>
      <c r="G33" s="28">
        <v>100</v>
      </c>
      <c r="H33" s="28">
        <v>8</v>
      </c>
      <c r="I33" s="40">
        <v>870</v>
      </c>
      <c r="J33" s="28" t="s">
        <v>34</v>
      </c>
      <c r="K33" s="41">
        <v>3060</v>
      </c>
      <c r="L33" s="28" t="s">
        <v>1639</v>
      </c>
      <c r="M33" s="41">
        <v>242001</v>
      </c>
      <c r="N33" s="73" t="s">
        <v>1680</v>
      </c>
      <c r="O33" s="41">
        <v>1</v>
      </c>
      <c r="R33" s="43">
        <v>1022902</v>
      </c>
      <c r="S33" s="59">
        <v>1022902</v>
      </c>
      <c r="T33" s="59">
        <v>1</v>
      </c>
      <c r="U33" s="29" t="s">
        <v>2699</v>
      </c>
      <c r="V33" s="28">
        <v>200</v>
      </c>
      <c r="W33" s="28">
        <v>8</v>
      </c>
      <c r="X33" s="40">
        <v>870</v>
      </c>
      <c r="Y33" s="28" t="s">
        <v>34</v>
      </c>
      <c r="Z33" s="41">
        <v>3060</v>
      </c>
      <c r="AA33" s="28" t="s">
        <v>1639</v>
      </c>
      <c r="AB33" s="41">
        <v>242001</v>
      </c>
      <c r="AC33" s="41" t="s">
        <v>1680</v>
      </c>
      <c r="AD33" s="41">
        <v>1</v>
      </c>
      <c r="AG33" s="43">
        <v>5110406</v>
      </c>
      <c r="AH33" s="59">
        <v>5110406</v>
      </c>
      <c r="AI33" s="59">
        <v>1</v>
      </c>
      <c r="AJ33" s="29" t="s">
        <v>80</v>
      </c>
      <c r="AK33" s="28">
        <v>400</v>
      </c>
      <c r="AM33" s="40">
        <v>0</v>
      </c>
      <c r="AN33" s="28" t="s">
        <v>10</v>
      </c>
      <c r="AO33" s="41">
        <v>0</v>
      </c>
      <c r="AP33" s="28" t="s">
        <v>474</v>
      </c>
      <c r="AQ33" s="41">
        <v>4011104</v>
      </c>
      <c r="AR33" s="77" t="s">
        <v>1686</v>
      </c>
      <c r="AS33" s="41">
        <v>1</v>
      </c>
      <c r="AT33" s="28">
        <v>0</v>
      </c>
      <c r="AU33" s="28">
        <v>0</v>
      </c>
      <c r="AV33" s="43">
        <v>0</v>
      </c>
      <c r="AW33" s="59"/>
      <c r="AX33" s="59"/>
      <c r="AY33" s="29">
        <v>5205104</v>
      </c>
      <c r="AZ33" s="28">
        <v>5205104</v>
      </c>
      <c r="BA33" s="28">
        <v>1</v>
      </c>
      <c r="BB33" s="40" t="s">
        <v>170</v>
      </c>
      <c r="BC33" s="28">
        <v>500</v>
      </c>
      <c r="BE33" s="28">
        <v>4600</v>
      </c>
      <c r="BF33" s="41" t="s">
        <v>34</v>
      </c>
      <c r="BG33" s="77">
        <v>13800</v>
      </c>
      <c r="BH33" s="41" t="s">
        <v>417</v>
      </c>
      <c r="BI33" s="28">
        <v>4004001</v>
      </c>
      <c r="BJ33" s="28" t="s">
        <v>1687</v>
      </c>
      <c r="BK33" s="28">
        <v>1</v>
      </c>
      <c r="BL33" s="28">
        <v>9000</v>
      </c>
      <c r="BM33" s="28">
        <v>0</v>
      </c>
      <c r="BN33" s="29">
        <v>0</v>
      </c>
      <c r="BV33" s="77"/>
    </row>
    <row r="34" spans="3:74" x14ac:dyDescent="0.3">
      <c r="C34" s="43">
        <v>1013001</v>
      </c>
      <c r="D34" s="59">
        <v>1013001</v>
      </c>
      <c r="E34" s="59">
        <v>1</v>
      </c>
      <c r="F34" s="29" t="s">
        <v>2702</v>
      </c>
      <c r="G34" s="28">
        <v>100</v>
      </c>
      <c r="H34" s="28">
        <v>9</v>
      </c>
      <c r="I34" s="40">
        <v>870</v>
      </c>
      <c r="J34" s="28" t="s">
        <v>34</v>
      </c>
      <c r="K34" s="41">
        <v>3240</v>
      </c>
      <c r="L34" s="28" t="s">
        <v>603</v>
      </c>
      <c r="M34" s="41">
        <v>3160001</v>
      </c>
      <c r="N34" s="73" t="s">
        <v>1698</v>
      </c>
      <c r="O34" s="41">
        <v>5</v>
      </c>
      <c r="R34" s="43">
        <v>1023002</v>
      </c>
      <c r="S34" s="59">
        <v>1023002</v>
      </c>
      <c r="T34" s="59">
        <v>1</v>
      </c>
      <c r="U34" s="29" t="s">
        <v>2701</v>
      </c>
      <c r="V34" s="28">
        <v>200</v>
      </c>
      <c r="W34" s="28">
        <v>9</v>
      </c>
      <c r="X34" s="40">
        <v>870</v>
      </c>
      <c r="Y34" s="28" t="s">
        <v>34</v>
      </c>
      <c r="Z34" s="41">
        <v>3240</v>
      </c>
      <c r="AA34" s="28" t="s">
        <v>603</v>
      </c>
      <c r="AB34" s="41">
        <v>3160001</v>
      </c>
      <c r="AC34" s="41" t="s">
        <v>1698</v>
      </c>
      <c r="AD34" s="41">
        <v>5</v>
      </c>
      <c r="AG34" s="43">
        <v>5120401</v>
      </c>
      <c r="AH34" s="59">
        <v>5120401</v>
      </c>
      <c r="AI34" s="59">
        <v>1</v>
      </c>
      <c r="AJ34" s="29" t="s">
        <v>81</v>
      </c>
      <c r="AK34" s="28">
        <v>400</v>
      </c>
      <c r="AM34" s="40">
        <v>0</v>
      </c>
      <c r="AN34" s="28" t="s">
        <v>10</v>
      </c>
      <c r="AO34" s="41">
        <v>0</v>
      </c>
      <c r="AP34" s="28" t="s">
        <v>1513</v>
      </c>
      <c r="AQ34" s="41">
        <v>243001</v>
      </c>
      <c r="AR34" s="77" t="s">
        <v>1707</v>
      </c>
      <c r="AS34" s="41">
        <v>1</v>
      </c>
      <c r="AT34" s="28">
        <v>0</v>
      </c>
      <c r="AU34" s="28">
        <v>5250</v>
      </c>
      <c r="AV34" s="43">
        <v>0</v>
      </c>
      <c r="AW34" s="59"/>
      <c r="AX34" s="59"/>
      <c r="AY34" s="29">
        <v>5205201</v>
      </c>
      <c r="AZ34" s="28">
        <v>5205201</v>
      </c>
      <c r="BA34" s="28">
        <v>1</v>
      </c>
      <c r="BB34" s="40" t="s">
        <v>171</v>
      </c>
      <c r="BC34" s="28">
        <v>500</v>
      </c>
      <c r="BE34" s="28">
        <v>4000</v>
      </c>
      <c r="BF34" s="41" t="s">
        <v>34</v>
      </c>
      <c r="BG34" s="77">
        <v>12000</v>
      </c>
      <c r="BH34" s="41" t="s">
        <v>1509</v>
      </c>
      <c r="BI34" s="28">
        <v>153001</v>
      </c>
      <c r="BJ34" s="28" t="s">
        <v>1708</v>
      </c>
      <c r="BK34" s="28">
        <v>5</v>
      </c>
      <c r="BL34" s="28">
        <v>37500</v>
      </c>
      <c r="BM34" s="28">
        <v>0</v>
      </c>
      <c r="BN34" s="29">
        <v>0</v>
      </c>
      <c r="BV34" s="77"/>
    </row>
    <row r="35" spans="3:74" x14ac:dyDescent="0.3">
      <c r="C35" s="43">
        <v>1013101</v>
      </c>
      <c r="D35" s="59">
        <v>1013101</v>
      </c>
      <c r="E35" s="59">
        <v>1</v>
      </c>
      <c r="F35" s="29" t="s">
        <v>2704</v>
      </c>
      <c r="G35" s="28">
        <v>100</v>
      </c>
      <c r="H35" s="28">
        <v>9</v>
      </c>
      <c r="I35" s="40">
        <v>1050</v>
      </c>
      <c r="J35" s="28" t="s">
        <v>34</v>
      </c>
      <c r="K35" s="41">
        <v>2880</v>
      </c>
      <c r="L35" s="28" t="s">
        <v>446</v>
      </c>
      <c r="M35" s="41">
        <v>4002001</v>
      </c>
      <c r="N35" s="73" t="s">
        <v>1432</v>
      </c>
      <c r="O35" s="41">
        <v>1</v>
      </c>
      <c r="R35" s="43">
        <v>1023102</v>
      </c>
      <c r="S35" s="59">
        <v>1023102</v>
      </c>
      <c r="T35" s="59">
        <v>1</v>
      </c>
      <c r="U35" s="29" t="s">
        <v>2703</v>
      </c>
      <c r="V35" s="28">
        <v>200</v>
      </c>
      <c r="W35" s="28">
        <v>9</v>
      </c>
      <c r="X35" s="40">
        <v>1050</v>
      </c>
      <c r="Y35" s="28" t="s">
        <v>34</v>
      </c>
      <c r="Z35" s="41">
        <v>2880</v>
      </c>
      <c r="AA35" s="28" t="s">
        <v>446</v>
      </c>
      <c r="AB35" s="41">
        <v>4002001</v>
      </c>
      <c r="AC35" s="41" t="s">
        <v>1432</v>
      </c>
      <c r="AD35" s="41">
        <v>1</v>
      </c>
      <c r="AG35" s="43">
        <v>5120402</v>
      </c>
      <c r="AH35" s="59">
        <v>5120402</v>
      </c>
      <c r="AI35" s="59">
        <v>1</v>
      </c>
      <c r="AJ35" s="29" t="s">
        <v>82</v>
      </c>
      <c r="AK35" s="28">
        <v>400</v>
      </c>
      <c r="AM35" s="40">
        <v>0</v>
      </c>
      <c r="AN35" s="28" t="s">
        <v>10</v>
      </c>
      <c r="AO35" s="41">
        <v>0</v>
      </c>
      <c r="AP35" s="28" t="s">
        <v>1509</v>
      </c>
      <c r="AQ35" s="41">
        <v>153001</v>
      </c>
      <c r="AR35" s="77" t="s">
        <v>1708</v>
      </c>
      <c r="AS35" s="41">
        <v>1</v>
      </c>
      <c r="AT35" s="28">
        <v>7500</v>
      </c>
      <c r="AU35" s="28">
        <v>0</v>
      </c>
      <c r="AV35" s="43">
        <v>0</v>
      </c>
      <c r="AW35" s="59"/>
      <c r="AX35" s="59"/>
      <c r="AY35" s="29">
        <v>5205202</v>
      </c>
      <c r="AZ35" s="28">
        <v>5205202</v>
      </c>
      <c r="BA35" s="28">
        <v>1</v>
      </c>
      <c r="BB35" s="40" t="s">
        <v>172</v>
      </c>
      <c r="BC35" s="28">
        <v>500</v>
      </c>
      <c r="BE35" s="28">
        <v>4200</v>
      </c>
      <c r="BF35" s="41" t="s">
        <v>34</v>
      </c>
      <c r="BG35" s="77">
        <v>12600</v>
      </c>
      <c r="BH35" s="41" t="s">
        <v>1513</v>
      </c>
      <c r="BI35" s="28">
        <v>243001</v>
      </c>
      <c r="BJ35" s="28" t="s">
        <v>1707</v>
      </c>
      <c r="BK35" s="28">
        <v>5</v>
      </c>
      <c r="BL35" s="28">
        <v>0</v>
      </c>
      <c r="BM35" s="28">
        <v>26250</v>
      </c>
      <c r="BN35" s="29">
        <v>0</v>
      </c>
      <c r="BV35" s="77"/>
    </row>
    <row r="36" spans="3:74" x14ac:dyDescent="0.3">
      <c r="C36" s="43">
        <v>1013201</v>
      </c>
      <c r="D36" s="59">
        <v>1013201</v>
      </c>
      <c r="E36" s="59">
        <v>1</v>
      </c>
      <c r="F36" s="29" t="s">
        <v>2706</v>
      </c>
      <c r="G36" s="28">
        <v>100</v>
      </c>
      <c r="H36" s="28">
        <v>9</v>
      </c>
      <c r="I36" s="40">
        <v>1050</v>
      </c>
      <c r="J36" s="28" t="s">
        <v>34</v>
      </c>
      <c r="K36" s="41">
        <v>2880</v>
      </c>
      <c r="L36" s="28" t="s">
        <v>444</v>
      </c>
      <c r="M36" s="41">
        <v>4002002</v>
      </c>
      <c r="N36" s="73" t="s">
        <v>3335</v>
      </c>
      <c r="O36" s="41">
        <v>1</v>
      </c>
      <c r="R36" s="43">
        <v>1023202</v>
      </c>
      <c r="S36" s="59">
        <v>1023202</v>
      </c>
      <c r="T36" s="59">
        <v>1</v>
      </c>
      <c r="U36" s="29" t="s">
        <v>2705</v>
      </c>
      <c r="V36" s="28">
        <v>200</v>
      </c>
      <c r="W36" s="28">
        <v>9</v>
      </c>
      <c r="X36" s="40">
        <v>1050</v>
      </c>
      <c r="Y36" s="28" t="s">
        <v>34</v>
      </c>
      <c r="Z36" s="41">
        <v>2880</v>
      </c>
      <c r="AA36" s="28" t="s">
        <v>444</v>
      </c>
      <c r="AB36" s="41">
        <v>4002002</v>
      </c>
      <c r="AC36" s="41" t="s">
        <v>3335</v>
      </c>
      <c r="AD36" s="41">
        <v>1</v>
      </c>
      <c r="AG36" s="43">
        <v>5120403</v>
      </c>
      <c r="AH36" s="59">
        <v>5120403</v>
      </c>
      <c r="AI36" s="59">
        <v>1</v>
      </c>
      <c r="AJ36" s="29" t="s">
        <v>83</v>
      </c>
      <c r="AK36" s="28">
        <v>400</v>
      </c>
      <c r="AM36" s="40">
        <v>0</v>
      </c>
      <c r="AN36" s="28" t="s">
        <v>10</v>
      </c>
      <c r="AO36" s="41">
        <v>0</v>
      </c>
      <c r="AP36" s="28" t="s">
        <v>1513</v>
      </c>
      <c r="AQ36" s="41">
        <v>243001</v>
      </c>
      <c r="AR36" s="77" t="s">
        <v>1707</v>
      </c>
      <c r="AS36" s="41">
        <v>1</v>
      </c>
      <c r="AT36" s="28">
        <v>0</v>
      </c>
      <c r="AU36" s="28">
        <v>5250</v>
      </c>
      <c r="AV36" s="43">
        <v>0</v>
      </c>
      <c r="AW36" s="59"/>
      <c r="AX36" s="59"/>
      <c r="AY36" s="29">
        <v>5205203</v>
      </c>
      <c r="AZ36" s="28">
        <v>5205203</v>
      </c>
      <c r="BA36" s="28">
        <v>1</v>
      </c>
      <c r="BB36" s="40" t="s">
        <v>173</v>
      </c>
      <c r="BC36" s="28">
        <v>500</v>
      </c>
      <c r="BE36" s="28">
        <v>4400</v>
      </c>
      <c r="BF36" s="41" t="s">
        <v>34</v>
      </c>
      <c r="BG36" s="77">
        <v>13200</v>
      </c>
      <c r="BH36" s="41" t="s">
        <v>756</v>
      </c>
      <c r="BI36" s="28">
        <v>3041002</v>
      </c>
      <c r="BJ36" s="28" t="s">
        <v>1672</v>
      </c>
      <c r="BK36" s="28">
        <v>5</v>
      </c>
      <c r="BL36" s="28">
        <v>0</v>
      </c>
      <c r="BM36" s="28">
        <v>0</v>
      </c>
      <c r="BN36" s="29">
        <v>0</v>
      </c>
      <c r="BV36" s="77"/>
    </row>
    <row r="37" spans="3:74" x14ac:dyDescent="0.3">
      <c r="C37" s="43">
        <v>1013301</v>
      </c>
      <c r="D37" s="59">
        <v>1013301</v>
      </c>
      <c r="E37" s="59">
        <v>1</v>
      </c>
      <c r="F37" s="29" t="s">
        <v>2708</v>
      </c>
      <c r="G37" s="28">
        <v>100</v>
      </c>
      <c r="H37" s="28">
        <v>9</v>
      </c>
      <c r="I37" s="40">
        <v>1010</v>
      </c>
      <c r="J37" s="28" t="s">
        <v>34</v>
      </c>
      <c r="K37" s="41">
        <v>2880</v>
      </c>
      <c r="L37" s="28" t="s">
        <v>933</v>
      </c>
      <c r="M37" s="41">
        <v>3021001</v>
      </c>
      <c r="N37" s="73" t="s">
        <v>1685</v>
      </c>
      <c r="O37" s="41">
        <v>1</v>
      </c>
      <c r="R37" s="43">
        <v>1023302</v>
      </c>
      <c r="S37" s="59">
        <v>1023302</v>
      </c>
      <c r="T37" s="59">
        <v>1</v>
      </c>
      <c r="U37" s="29" t="s">
        <v>2707</v>
      </c>
      <c r="V37" s="28">
        <v>200</v>
      </c>
      <c r="W37" s="28">
        <v>9</v>
      </c>
      <c r="X37" s="40">
        <v>1010</v>
      </c>
      <c r="Y37" s="28" t="s">
        <v>34</v>
      </c>
      <c r="Z37" s="41">
        <v>2880</v>
      </c>
      <c r="AA37" s="28" t="s">
        <v>933</v>
      </c>
      <c r="AB37" s="41">
        <v>3021001</v>
      </c>
      <c r="AC37" s="41" t="s">
        <v>1685</v>
      </c>
      <c r="AD37" s="41">
        <v>1</v>
      </c>
      <c r="AG37" s="43">
        <v>5120404</v>
      </c>
      <c r="AH37" s="59">
        <v>5120404</v>
      </c>
      <c r="AI37" s="59">
        <v>1</v>
      </c>
      <c r="AJ37" s="29" t="s">
        <v>84</v>
      </c>
      <c r="AK37" s="28">
        <v>400</v>
      </c>
      <c r="AM37" s="40">
        <v>0</v>
      </c>
      <c r="AN37" s="28" t="s">
        <v>10</v>
      </c>
      <c r="AO37" s="41">
        <v>0</v>
      </c>
      <c r="AP37" s="28" t="s">
        <v>937</v>
      </c>
      <c r="AQ37" s="41">
        <v>4011010</v>
      </c>
      <c r="AR37" s="77" t="s">
        <v>2612</v>
      </c>
      <c r="AS37" s="41">
        <v>1</v>
      </c>
      <c r="AT37" s="28">
        <v>0</v>
      </c>
      <c r="AU37" s="28">
        <v>0</v>
      </c>
      <c r="AV37" s="43">
        <v>0</v>
      </c>
      <c r="AW37" s="59"/>
      <c r="AX37" s="59"/>
      <c r="AY37" s="29">
        <v>5205204</v>
      </c>
      <c r="AZ37" s="28">
        <v>5205204</v>
      </c>
      <c r="BA37" s="28">
        <v>1</v>
      </c>
      <c r="BB37" s="40" t="s">
        <v>174</v>
      </c>
      <c r="BC37" s="28">
        <v>500</v>
      </c>
      <c r="BE37" s="28">
        <v>4600</v>
      </c>
      <c r="BF37" s="41" t="s">
        <v>34</v>
      </c>
      <c r="BG37" s="77">
        <v>13800</v>
      </c>
      <c r="BH37" s="41" t="s">
        <v>417</v>
      </c>
      <c r="BI37" s="28">
        <v>4004001</v>
      </c>
      <c r="BJ37" s="28" t="s">
        <v>1687</v>
      </c>
      <c r="BK37" s="28">
        <v>1</v>
      </c>
      <c r="BL37" s="28">
        <v>9000</v>
      </c>
      <c r="BM37" s="28">
        <v>0</v>
      </c>
      <c r="BN37" s="29">
        <v>0</v>
      </c>
      <c r="BV37" s="77"/>
    </row>
    <row r="38" spans="3:74" x14ac:dyDescent="0.3">
      <c r="C38" s="43">
        <v>1013401</v>
      </c>
      <c r="D38" s="59">
        <v>1013401</v>
      </c>
      <c r="E38" s="59">
        <v>1</v>
      </c>
      <c r="F38" s="29" t="s">
        <v>2710</v>
      </c>
      <c r="G38" s="28">
        <v>100</v>
      </c>
      <c r="H38" s="28">
        <v>10</v>
      </c>
      <c r="I38" s="40">
        <v>1050</v>
      </c>
      <c r="J38" s="28" t="s">
        <v>34</v>
      </c>
      <c r="K38" s="41">
        <v>3040</v>
      </c>
      <c r="L38" s="28" t="s">
        <v>934</v>
      </c>
      <c r="M38" s="41">
        <v>3021002</v>
      </c>
      <c r="N38" s="73" t="s">
        <v>1689</v>
      </c>
      <c r="O38" s="41">
        <v>1</v>
      </c>
      <c r="R38" s="43">
        <v>1023402</v>
      </c>
      <c r="S38" s="59">
        <v>1023402</v>
      </c>
      <c r="T38" s="59">
        <v>1</v>
      </c>
      <c r="U38" s="29" t="s">
        <v>2709</v>
      </c>
      <c r="V38" s="28">
        <v>200</v>
      </c>
      <c r="W38" s="28">
        <v>10</v>
      </c>
      <c r="X38" s="40">
        <v>1050</v>
      </c>
      <c r="Y38" s="28" t="s">
        <v>34</v>
      </c>
      <c r="Z38" s="41">
        <v>3040</v>
      </c>
      <c r="AA38" s="28" t="s">
        <v>934</v>
      </c>
      <c r="AB38" s="41">
        <v>3021002</v>
      </c>
      <c r="AC38" s="41" t="s">
        <v>1689</v>
      </c>
      <c r="AD38" s="41">
        <v>1</v>
      </c>
      <c r="AG38" s="43">
        <v>5120405</v>
      </c>
      <c r="AH38" s="59">
        <v>5120405</v>
      </c>
      <c r="AI38" s="59">
        <v>1</v>
      </c>
      <c r="AJ38" s="29" t="s">
        <v>85</v>
      </c>
      <c r="AK38" s="28">
        <v>400</v>
      </c>
      <c r="AM38" s="40">
        <v>0</v>
      </c>
      <c r="AN38" s="28" t="s">
        <v>10</v>
      </c>
      <c r="AO38" s="41">
        <v>0</v>
      </c>
      <c r="AP38" s="28" t="s">
        <v>938</v>
      </c>
      <c r="AQ38" s="41">
        <v>4011011</v>
      </c>
      <c r="AR38" s="77" t="s">
        <v>2611</v>
      </c>
      <c r="AS38" s="41">
        <v>1</v>
      </c>
      <c r="AT38" s="28">
        <v>0</v>
      </c>
      <c r="AU38" s="28">
        <v>0</v>
      </c>
      <c r="AV38" s="43">
        <v>0</v>
      </c>
      <c r="AW38" s="59"/>
      <c r="AX38" s="59"/>
      <c r="AY38" s="29">
        <v>5206101</v>
      </c>
      <c r="AZ38" s="28">
        <v>5206101</v>
      </c>
      <c r="BA38" s="28">
        <v>1</v>
      </c>
      <c r="BB38" s="40" t="s">
        <v>175</v>
      </c>
      <c r="BC38" s="28">
        <v>600</v>
      </c>
      <c r="BE38" s="28">
        <v>5000</v>
      </c>
      <c r="BF38" s="41" t="s">
        <v>34</v>
      </c>
      <c r="BG38" s="77">
        <v>15000</v>
      </c>
      <c r="BH38" s="41" t="s">
        <v>1509</v>
      </c>
      <c r="BI38" s="28">
        <v>153001</v>
      </c>
      <c r="BJ38" s="28" t="s">
        <v>1708</v>
      </c>
      <c r="BK38" s="28">
        <v>10</v>
      </c>
      <c r="BL38" s="28">
        <v>75000</v>
      </c>
      <c r="BM38" s="28">
        <v>0</v>
      </c>
      <c r="BN38" s="29">
        <v>0</v>
      </c>
      <c r="BV38" s="77"/>
    </row>
    <row r="39" spans="3:74" x14ac:dyDescent="0.3">
      <c r="C39" s="43">
        <v>1013501</v>
      </c>
      <c r="D39" s="59">
        <v>1013501</v>
      </c>
      <c r="E39" s="59">
        <v>1</v>
      </c>
      <c r="F39" s="29" t="s">
        <v>2712</v>
      </c>
      <c r="G39" s="28">
        <v>100</v>
      </c>
      <c r="H39" s="28">
        <v>10</v>
      </c>
      <c r="I39" s="40">
        <v>1200</v>
      </c>
      <c r="J39" s="28" t="s">
        <v>34</v>
      </c>
      <c r="K39" s="41">
        <v>3040</v>
      </c>
      <c r="L39" s="28" t="s">
        <v>400</v>
      </c>
      <c r="M39" s="41">
        <v>213101</v>
      </c>
      <c r="N39" s="73" t="s">
        <v>3399</v>
      </c>
      <c r="O39" s="41">
        <v>1</v>
      </c>
      <c r="R39" s="43">
        <v>1023452</v>
      </c>
      <c r="S39" s="59">
        <v>1023452</v>
      </c>
      <c r="T39" s="59">
        <v>1</v>
      </c>
      <c r="U39" s="29" t="s">
        <v>2711</v>
      </c>
      <c r="V39" s="28">
        <v>200</v>
      </c>
      <c r="W39" s="28">
        <v>10</v>
      </c>
      <c r="X39" s="40">
        <v>1200</v>
      </c>
      <c r="Y39" s="28" t="s">
        <v>34</v>
      </c>
      <c r="Z39" s="41">
        <v>3040</v>
      </c>
      <c r="AA39" s="28" t="s">
        <v>400</v>
      </c>
      <c r="AB39" s="41">
        <v>213101</v>
      </c>
      <c r="AC39" s="41" t="s">
        <v>3399</v>
      </c>
      <c r="AD39" s="41">
        <v>1</v>
      </c>
      <c r="AG39" s="43">
        <v>5120406</v>
      </c>
      <c r="AH39" s="59">
        <v>5120406</v>
      </c>
      <c r="AI39" s="59">
        <v>1</v>
      </c>
      <c r="AJ39" s="29" t="s">
        <v>86</v>
      </c>
      <c r="AK39" s="28">
        <v>400</v>
      </c>
      <c r="AM39" s="40">
        <v>0</v>
      </c>
      <c r="AN39" s="28" t="s">
        <v>10</v>
      </c>
      <c r="AO39" s="41">
        <v>0</v>
      </c>
      <c r="AP39" s="28" t="s">
        <v>474</v>
      </c>
      <c r="AQ39" s="41">
        <v>4011104</v>
      </c>
      <c r="AR39" s="77" t="s">
        <v>1686</v>
      </c>
      <c r="AS39" s="41">
        <v>1</v>
      </c>
      <c r="AT39" s="28">
        <v>0</v>
      </c>
      <c r="AU39" s="28">
        <v>0</v>
      </c>
      <c r="AV39" s="43">
        <v>0</v>
      </c>
      <c r="AW39" s="59"/>
      <c r="AX39" s="59"/>
      <c r="AY39" s="29">
        <v>5206102</v>
      </c>
      <c r="AZ39" s="28">
        <v>5206102</v>
      </c>
      <c r="BA39" s="28">
        <v>1</v>
      </c>
      <c r="BB39" s="40" t="s">
        <v>176</v>
      </c>
      <c r="BC39" s="28">
        <v>600</v>
      </c>
      <c r="BE39" s="28">
        <v>5000</v>
      </c>
      <c r="BF39" s="41" t="s">
        <v>34</v>
      </c>
      <c r="BG39" s="77">
        <v>15000</v>
      </c>
      <c r="BH39" s="41" t="s">
        <v>1513</v>
      </c>
      <c r="BI39" s="28">
        <v>243001</v>
      </c>
      <c r="BJ39" s="28" t="s">
        <v>1707</v>
      </c>
      <c r="BK39" s="28">
        <v>10</v>
      </c>
      <c r="BL39" s="28">
        <v>0</v>
      </c>
      <c r="BM39" s="28">
        <v>52500</v>
      </c>
      <c r="BN39" s="29">
        <v>0</v>
      </c>
      <c r="BV39" s="77"/>
    </row>
    <row r="40" spans="3:74" x14ac:dyDescent="0.3">
      <c r="C40" s="43">
        <v>1013551</v>
      </c>
      <c r="D40" s="59">
        <v>1013551</v>
      </c>
      <c r="E40" s="59">
        <v>1</v>
      </c>
      <c r="F40" s="29" t="s">
        <v>2711</v>
      </c>
      <c r="G40" s="28">
        <v>100</v>
      </c>
      <c r="H40" s="28">
        <v>10</v>
      </c>
      <c r="I40" s="40">
        <v>1250</v>
      </c>
      <c r="J40" s="28" t="s">
        <v>34</v>
      </c>
      <c r="K40" s="41">
        <v>3040</v>
      </c>
      <c r="L40" s="28" t="s">
        <v>755</v>
      </c>
      <c r="M40" s="41">
        <v>3041001</v>
      </c>
      <c r="N40" s="73" t="s">
        <v>1668</v>
      </c>
      <c r="O40" s="41">
        <v>1</v>
      </c>
      <c r="R40" s="43">
        <v>1023502</v>
      </c>
      <c r="S40" s="59">
        <v>1023502</v>
      </c>
      <c r="T40" s="59">
        <v>1</v>
      </c>
      <c r="U40" s="29" t="s">
        <v>2713</v>
      </c>
      <c r="V40" s="28">
        <v>200</v>
      </c>
      <c r="W40" s="28">
        <v>10</v>
      </c>
      <c r="X40" s="40">
        <v>1250</v>
      </c>
      <c r="Y40" s="28" t="s">
        <v>34</v>
      </c>
      <c r="Z40" s="41">
        <v>3040</v>
      </c>
      <c r="AA40" s="28" t="s">
        <v>755</v>
      </c>
      <c r="AB40" s="41">
        <v>3041001</v>
      </c>
      <c r="AC40" s="41" t="s">
        <v>1668</v>
      </c>
      <c r="AD40" s="41">
        <v>1</v>
      </c>
      <c r="AG40" s="43">
        <v>5110501</v>
      </c>
      <c r="AH40" s="59">
        <v>5110501</v>
      </c>
      <c r="AI40" s="59">
        <v>1</v>
      </c>
      <c r="AJ40" s="29" t="s">
        <v>87</v>
      </c>
      <c r="AK40" s="28">
        <v>500</v>
      </c>
      <c r="AM40" s="40">
        <v>0</v>
      </c>
      <c r="AN40" s="28" t="s">
        <v>10</v>
      </c>
      <c r="AO40" s="41">
        <v>0</v>
      </c>
      <c r="AP40" s="28" t="s">
        <v>434</v>
      </c>
      <c r="AQ40" s="41">
        <v>2004001</v>
      </c>
      <c r="AR40" s="77" t="s">
        <v>1688</v>
      </c>
      <c r="AS40" s="41">
        <v>10</v>
      </c>
      <c r="AT40" s="28">
        <v>0</v>
      </c>
      <c r="AU40" s="28">
        <v>0</v>
      </c>
      <c r="AV40" s="43">
        <v>0</v>
      </c>
      <c r="AW40" s="59"/>
      <c r="AX40" s="59"/>
      <c r="AY40" s="29">
        <v>5206103</v>
      </c>
      <c r="AZ40" s="28">
        <v>5206103</v>
      </c>
      <c r="BA40" s="28">
        <v>1</v>
      </c>
      <c r="BB40" s="40" t="s">
        <v>177</v>
      </c>
      <c r="BC40" s="28">
        <v>600</v>
      </c>
      <c r="BE40" s="28">
        <v>5000</v>
      </c>
      <c r="BF40" s="41" t="s">
        <v>34</v>
      </c>
      <c r="BG40" s="77">
        <v>15000</v>
      </c>
      <c r="BH40" s="41" t="s">
        <v>755</v>
      </c>
      <c r="BI40" s="28">
        <v>3041001</v>
      </c>
      <c r="BJ40" s="28" t="s">
        <v>1668</v>
      </c>
      <c r="BK40" s="28">
        <v>10</v>
      </c>
      <c r="BL40" s="28">
        <v>0</v>
      </c>
      <c r="BM40" s="28">
        <v>0</v>
      </c>
      <c r="BN40" s="29">
        <v>0</v>
      </c>
      <c r="BV40" s="77"/>
    </row>
    <row r="41" spans="3:74" x14ac:dyDescent="0.3">
      <c r="C41" s="43">
        <v>1013601</v>
      </c>
      <c r="D41" s="59">
        <v>1013601</v>
      </c>
      <c r="E41" s="59">
        <v>1</v>
      </c>
      <c r="F41" s="29" t="s">
        <v>2715</v>
      </c>
      <c r="G41" s="28">
        <v>100</v>
      </c>
      <c r="H41" s="28">
        <v>10</v>
      </c>
      <c r="I41" s="40">
        <v>1200</v>
      </c>
      <c r="J41" s="28" t="s">
        <v>34</v>
      </c>
      <c r="K41" s="41">
        <v>3040</v>
      </c>
      <c r="L41" s="28" t="s">
        <v>3342</v>
      </c>
      <c r="M41" s="41">
        <v>2301001</v>
      </c>
      <c r="N41" s="73" t="s">
        <v>3413</v>
      </c>
      <c r="O41" s="41">
        <v>5</v>
      </c>
      <c r="R41" s="43">
        <v>1023602</v>
      </c>
      <c r="S41" s="59">
        <v>1023602</v>
      </c>
      <c r="T41" s="59">
        <v>1</v>
      </c>
      <c r="U41" s="29" t="s">
        <v>2714</v>
      </c>
      <c r="V41" s="28">
        <v>200</v>
      </c>
      <c r="W41" s="28">
        <v>10</v>
      </c>
      <c r="X41" s="40">
        <v>1200</v>
      </c>
      <c r="Y41" s="28" t="s">
        <v>34</v>
      </c>
      <c r="Z41" s="41">
        <v>3040</v>
      </c>
      <c r="AA41" s="28" t="s">
        <v>3342</v>
      </c>
      <c r="AB41" s="41">
        <v>2301001</v>
      </c>
      <c r="AC41" s="41" t="s">
        <v>3413</v>
      </c>
      <c r="AD41" s="41">
        <v>5</v>
      </c>
      <c r="AG41" s="43">
        <v>5110502</v>
      </c>
      <c r="AH41" s="59">
        <v>5110502</v>
      </c>
      <c r="AI41" s="59">
        <v>1</v>
      </c>
      <c r="AJ41" s="29" t="s">
        <v>88</v>
      </c>
      <c r="AK41" s="28">
        <v>500</v>
      </c>
      <c r="AM41" s="40">
        <v>0</v>
      </c>
      <c r="AN41" s="28" t="s">
        <v>10</v>
      </c>
      <c r="AO41" s="41">
        <v>0</v>
      </c>
      <c r="AP41" s="28" t="s">
        <v>438</v>
      </c>
      <c r="AQ41" s="41">
        <v>2014001</v>
      </c>
      <c r="AR41" s="77" t="s">
        <v>1690</v>
      </c>
      <c r="AS41" s="41">
        <v>10</v>
      </c>
      <c r="AT41" s="28">
        <v>0</v>
      </c>
      <c r="AU41" s="28">
        <v>0</v>
      </c>
      <c r="AV41" s="43">
        <v>0</v>
      </c>
      <c r="AW41" s="59"/>
      <c r="AX41" s="59"/>
      <c r="AY41" s="29">
        <v>5206104</v>
      </c>
      <c r="AZ41" s="28">
        <v>5206104</v>
      </c>
      <c r="BA41" s="28">
        <v>1</v>
      </c>
      <c r="BB41" s="40" t="s">
        <v>178</v>
      </c>
      <c r="BC41" s="28">
        <v>600</v>
      </c>
      <c r="BE41" s="28">
        <v>5000</v>
      </c>
      <c r="BF41" s="41" t="s">
        <v>34</v>
      </c>
      <c r="BG41" s="77">
        <v>15000</v>
      </c>
      <c r="BH41" s="41" t="s">
        <v>421</v>
      </c>
      <c r="BI41" s="28">
        <v>4004002</v>
      </c>
      <c r="BJ41" s="28" t="s">
        <v>1691</v>
      </c>
      <c r="BK41" s="28">
        <v>1</v>
      </c>
      <c r="BL41" s="28">
        <v>0</v>
      </c>
      <c r="BM41" s="28">
        <v>6300</v>
      </c>
      <c r="BN41" s="29">
        <v>0</v>
      </c>
      <c r="BV41" s="77"/>
    </row>
    <row r="42" spans="3:74" x14ac:dyDescent="0.3">
      <c r="C42" s="43">
        <v>1013701</v>
      </c>
      <c r="D42" s="59">
        <v>1013701</v>
      </c>
      <c r="E42" s="59">
        <v>1</v>
      </c>
      <c r="F42" s="29" t="s">
        <v>2717</v>
      </c>
      <c r="G42" s="28">
        <v>100</v>
      </c>
      <c r="H42" s="28">
        <v>10</v>
      </c>
      <c r="I42" s="40">
        <v>1250</v>
      </c>
      <c r="J42" s="28" t="s">
        <v>34</v>
      </c>
      <c r="K42" s="41">
        <v>3040</v>
      </c>
      <c r="L42" s="28" t="s">
        <v>432</v>
      </c>
      <c r="M42" s="41">
        <v>2002001</v>
      </c>
      <c r="N42" s="73" t="s">
        <v>1667</v>
      </c>
      <c r="O42" s="41">
        <v>20</v>
      </c>
      <c r="R42" s="43">
        <v>1023702</v>
      </c>
      <c r="S42" s="59">
        <v>1023702</v>
      </c>
      <c r="T42" s="59">
        <v>1</v>
      </c>
      <c r="U42" s="29" t="s">
        <v>2716</v>
      </c>
      <c r="V42" s="28">
        <v>200</v>
      </c>
      <c r="W42" s="28">
        <v>10</v>
      </c>
      <c r="X42" s="40">
        <v>1250</v>
      </c>
      <c r="Y42" s="28" t="s">
        <v>34</v>
      </c>
      <c r="Z42" s="41">
        <v>3040</v>
      </c>
      <c r="AA42" s="28" t="s">
        <v>432</v>
      </c>
      <c r="AB42" s="41">
        <v>2002001</v>
      </c>
      <c r="AC42" s="41" t="s">
        <v>1667</v>
      </c>
      <c r="AD42" s="41">
        <v>20</v>
      </c>
      <c r="AG42" s="43">
        <v>5110503</v>
      </c>
      <c r="AH42" s="59">
        <v>5110503</v>
      </c>
      <c r="AI42" s="59">
        <v>1</v>
      </c>
      <c r="AJ42" s="29" t="s">
        <v>89</v>
      </c>
      <c r="AK42" s="28">
        <v>500</v>
      </c>
      <c r="AM42" s="40">
        <v>0</v>
      </c>
      <c r="AN42" s="28" t="s">
        <v>10</v>
      </c>
      <c r="AO42" s="41">
        <v>0</v>
      </c>
      <c r="AP42" s="28" t="s">
        <v>1513</v>
      </c>
      <c r="AQ42" s="41">
        <v>243001</v>
      </c>
      <c r="AR42" s="77" t="s">
        <v>1707</v>
      </c>
      <c r="AS42" s="41">
        <v>1</v>
      </c>
      <c r="AT42" s="28">
        <v>0</v>
      </c>
      <c r="AU42" s="28">
        <v>5250</v>
      </c>
      <c r="AV42" s="43">
        <v>0</v>
      </c>
      <c r="AW42" s="59"/>
      <c r="AX42" s="59"/>
      <c r="AY42" s="29">
        <v>5206201</v>
      </c>
      <c r="AZ42" s="28">
        <v>5206201</v>
      </c>
      <c r="BA42" s="28">
        <v>1</v>
      </c>
      <c r="BB42" s="40" t="s">
        <v>179</v>
      </c>
      <c r="BC42" s="28">
        <v>600</v>
      </c>
      <c r="BE42" s="28">
        <v>5000</v>
      </c>
      <c r="BF42" s="41" t="s">
        <v>34</v>
      </c>
      <c r="BG42" s="77">
        <v>15000</v>
      </c>
      <c r="BH42" s="41" t="s">
        <v>1509</v>
      </c>
      <c r="BI42" s="28">
        <v>153001</v>
      </c>
      <c r="BJ42" s="28" t="s">
        <v>1708</v>
      </c>
      <c r="BK42" s="28">
        <v>10</v>
      </c>
      <c r="BL42" s="28">
        <v>75000</v>
      </c>
      <c r="BM42" s="28">
        <v>0</v>
      </c>
      <c r="BN42" s="29">
        <v>0</v>
      </c>
      <c r="BV42" s="77"/>
    </row>
    <row r="43" spans="3:74" x14ac:dyDescent="0.3">
      <c r="C43" s="43">
        <v>1013801</v>
      </c>
      <c r="D43" s="59">
        <v>1013801</v>
      </c>
      <c r="E43" s="59">
        <v>1</v>
      </c>
      <c r="F43" s="29" t="s">
        <v>2719</v>
      </c>
      <c r="G43" s="28">
        <v>100</v>
      </c>
      <c r="H43" s="28">
        <v>11</v>
      </c>
      <c r="I43" s="40">
        <v>1430</v>
      </c>
      <c r="J43" s="28" t="s">
        <v>34</v>
      </c>
      <c r="K43" s="41">
        <v>3200</v>
      </c>
      <c r="L43" s="28" t="s">
        <v>2570</v>
      </c>
      <c r="M43" s="41">
        <v>3012001</v>
      </c>
      <c r="N43" s="73" t="s">
        <v>3544</v>
      </c>
      <c r="O43" s="41">
        <v>2</v>
      </c>
      <c r="R43" s="43">
        <v>1023802</v>
      </c>
      <c r="S43" s="59">
        <v>1023802</v>
      </c>
      <c r="T43" s="59">
        <v>1</v>
      </c>
      <c r="U43" s="29" t="s">
        <v>2718</v>
      </c>
      <c r="V43" s="28">
        <v>200</v>
      </c>
      <c r="W43" s="28">
        <v>11</v>
      </c>
      <c r="X43" s="40">
        <v>1430</v>
      </c>
      <c r="Y43" s="28" t="s">
        <v>34</v>
      </c>
      <c r="Z43" s="41">
        <v>3200</v>
      </c>
      <c r="AA43" s="28" t="s">
        <v>2570</v>
      </c>
      <c r="AB43" s="41">
        <v>3012001</v>
      </c>
      <c r="AC43" s="41" t="s">
        <v>3544</v>
      </c>
      <c r="AD43" s="41">
        <v>2</v>
      </c>
      <c r="AG43" s="43">
        <v>5110504</v>
      </c>
      <c r="AH43" s="59">
        <v>5110504</v>
      </c>
      <c r="AI43" s="59">
        <v>1</v>
      </c>
      <c r="AJ43" s="29" t="s">
        <v>90</v>
      </c>
      <c r="AK43" s="28">
        <v>500</v>
      </c>
      <c r="AM43" s="40">
        <v>0</v>
      </c>
      <c r="AN43" s="28" t="s">
        <v>10</v>
      </c>
      <c r="AO43" s="41">
        <v>0</v>
      </c>
      <c r="AP43" s="28" t="s">
        <v>1509</v>
      </c>
      <c r="AQ43" s="41">
        <v>153001</v>
      </c>
      <c r="AR43" s="77" t="s">
        <v>1708</v>
      </c>
      <c r="AS43" s="41">
        <v>1</v>
      </c>
      <c r="AT43" s="28">
        <v>7500</v>
      </c>
      <c r="AU43" s="28">
        <v>0</v>
      </c>
      <c r="AV43" s="43">
        <v>0</v>
      </c>
      <c r="AW43" s="59"/>
      <c r="AX43" s="59"/>
      <c r="AY43" s="29">
        <v>5206202</v>
      </c>
      <c r="AZ43" s="28">
        <v>5206202</v>
      </c>
      <c r="BA43" s="28">
        <v>1</v>
      </c>
      <c r="BB43" s="40" t="s">
        <v>180</v>
      </c>
      <c r="BC43" s="28">
        <v>600</v>
      </c>
      <c r="BE43" s="28">
        <v>5000</v>
      </c>
      <c r="BF43" s="41" t="s">
        <v>34</v>
      </c>
      <c r="BG43" s="77">
        <v>15000</v>
      </c>
      <c r="BH43" s="41" t="s">
        <v>1513</v>
      </c>
      <c r="BI43" s="28">
        <v>243001</v>
      </c>
      <c r="BJ43" s="28" t="s">
        <v>1707</v>
      </c>
      <c r="BK43" s="28">
        <v>10</v>
      </c>
      <c r="BL43" s="28">
        <v>0</v>
      </c>
      <c r="BM43" s="28">
        <v>52500</v>
      </c>
      <c r="BN43" s="29">
        <v>0</v>
      </c>
      <c r="BV43" s="77"/>
    </row>
    <row r="44" spans="3:74" x14ac:dyDescent="0.3">
      <c r="C44" s="43">
        <v>1013901</v>
      </c>
      <c r="D44" s="59">
        <v>1013901</v>
      </c>
      <c r="E44" s="59">
        <v>1</v>
      </c>
      <c r="F44" s="29" t="s">
        <v>2721</v>
      </c>
      <c r="G44" s="28">
        <v>100</v>
      </c>
      <c r="H44" s="28">
        <v>11</v>
      </c>
      <c r="I44" s="40">
        <v>1570</v>
      </c>
      <c r="J44" s="28" t="s">
        <v>34</v>
      </c>
      <c r="K44" s="41">
        <v>3200</v>
      </c>
      <c r="L44" s="28" t="s">
        <v>932</v>
      </c>
      <c r="M44" s="41">
        <v>4001021</v>
      </c>
      <c r="N44" s="73" t="s">
        <v>1674</v>
      </c>
      <c r="O44" s="41">
        <v>1</v>
      </c>
      <c r="R44" s="43">
        <v>1023902</v>
      </c>
      <c r="S44" s="59">
        <v>1023902</v>
      </c>
      <c r="T44" s="59">
        <v>1</v>
      </c>
      <c r="U44" s="29" t="s">
        <v>2720</v>
      </c>
      <c r="V44" s="28">
        <v>200</v>
      </c>
      <c r="W44" s="28">
        <v>11</v>
      </c>
      <c r="X44" s="40">
        <v>1570</v>
      </c>
      <c r="Y44" s="28" t="s">
        <v>34</v>
      </c>
      <c r="Z44" s="41">
        <v>3200</v>
      </c>
      <c r="AA44" s="28" t="s">
        <v>932</v>
      </c>
      <c r="AB44" s="41">
        <v>4001021</v>
      </c>
      <c r="AC44" s="41" t="s">
        <v>1674</v>
      </c>
      <c r="AD44" s="41">
        <v>1</v>
      </c>
      <c r="AG44" s="43">
        <v>5110505</v>
      </c>
      <c r="AH44" s="59">
        <v>5110505</v>
      </c>
      <c r="AI44" s="59">
        <v>1</v>
      </c>
      <c r="AJ44" s="29" t="s">
        <v>91</v>
      </c>
      <c r="AK44" s="28">
        <v>500</v>
      </c>
      <c r="AM44" s="40">
        <v>0</v>
      </c>
      <c r="AN44" s="28" t="s">
        <v>10</v>
      </c>
      <c r="AO44" s="41">
        <v>0</v>
      </c>
      <c r="AP44" s="28" t="s">
        <v>1513</v>
      </c>
      <c r="AQ44" s="41">
        <v>243001</v>
      </c>
      <c r="AR44" s="77" t="s">
        <v>1707</v>
      </c>
      <c r="AS44" s="41">
        <v>1</v>
      </c>
      <c r="AT44" s="28">
        <v>0</v>
      </c>
      <c r="AU44" s="28">
        <v>5250</v>
      </c>
      <c r="AV44" s="43">
        <v>0</v>
      </c>
      <c r="AW44" s="59"/>
      <c r="AX44" s="59"/>
      <c r="AY44" s="29">
        <v>5206203</v>
      </c>
      <c r="AZ44" s="28">
        <v>5206203</v>
      </c>
      <c r="BA44" s="28">
        <v>1</v>
      </c>
      <c r="BB44" s="40" t="s">
        <v>181</v>
      </c>
      <c r="BC44" s="28">
        <v>600</v>
      </c>
      <c r="BE44" s="28">
        <v>5000</v>
      </c>
      <c r="BF44" s="41" t="s">
        <v>34</v>
      </c>
      <c r="BG44" s="77">
        <v>15000</v>
      </c>
      <c r="BH44" s="41" t="s">
        <v>756</v>
      </c>
      <c r="BI44" s="28">
        <v>3041002</v>
      </c>
      <c r="BJ44" s="28" t="s">
        <v>1672</v>
      </c>
      <c r="BK44" s="28">
        <v>10</v>
      </c>
      <c r="BL44" s="28">
        <v>0</v>
      </c>
      <c r="BM44" s="28">
        <v>0</v>
      </c>
      <c r="BN44" s="29">
        <v>0</v>
      </c>
      <c r="BV44" s="77"/>
    </row>
    <row r="45" spans="3:74" x14ac:dyDescent="0.3">
      <c r="C45" s="43">
        <v>1014001</v>
      </c>
      <c r="D45" s="59">
        <v>1014001</v>
      </c>
      <c r="E45" s="59">
        <v>1</v>
      </c>
      <c r="F45" s="29" t="s">
        <v>2723</v>
      </c>
      <c r="G45" s="28">
        <v>100</v>
      </c>
      <c r="H45" s="28">
        <v>11</v>
      </c>
      <c r="I45" s="40">
        <v>1510</v>
      </c>
      <c r="J45" s="28" t="s">
        <v>34</v>
      </c>
      <c r="K45" s="41">
        <v>3200</v>
      </c>
      <c r="L45" s="28" t="s">
        <v>445</v>
      </c>
      <c r="M45" s="41">
        <v>2012001</v>
      </c>
      <c r="N45" s="73" t="s">
        <v>1671</v>
      </c>
      <c r="O45" s="41">
        <v>20</v>
      </c>
      <c r="R45" s="43">
        <v>1024002</v>
      </c>
      <c r="S45" s="59">
        <v>1024002</v>
      </c>
      <c r="T45" s="59">
        <v>1</v>
      </c>
      <c r="U45" s="29" t="s">
        <v>2722</v>
      </c>
      <c r="V45" s="28">
        <v>200</v>
      </c>
      <c r="W45" s="28">
        <v>11</v>
      </c>
      <c r="X45" s="40">
        <v>1510</v>
      </c>
      <c r="Y45" s="28" t="s">
        <v>34</v>
      </c>
      <c r="Z45" s="41">
        <v>3200</v>
      </c>
      <c r="AA45" s="28" t="s">
        <v>445</v>
      </c>
      <c r="AB45" s="41">
        <v>2012001</v>
      </c>
      <c r="AC45" s="41" t="s">
        <v>1671</v>
      </c>
      <c r="AD45" s="41">
        <v>20</v>
      </c>
      <c r="AG45" s="43">
        <v>5110506</v>
      </c>
      <c r="AH45" s="59">
        <v>5110506</v>
      </c>
      <c r="AI45" s="59">
        <v>1</v>
      </c>
      <c r="AJ45" s="29" t="s">
        <v>92</v>
      </c>
      <c r="AK45" s="28">
        <v>500</v>
      </c>
      <c r="AM45" s="40">
        <v>0</v>
      </c>
      <c r="AN45" s="28" t="s">
        <v>10</v>
      </c>
      <c r="AO45" s="41">
        <v>0</v>
      </c>
      <c r="AP45" s="28" t="s">
        <v>1521</v>
      </c>
      <c r="AQ45" s="41">
        <v>1083001</v>
      </c>
      <c r="AR45" s="77" t="s">
        <v>1955</v>
      </c>
      <c r="AS45" s="41">
        <v>1</v>
      </c>
      <c r="AT45" s="28">
        <v>0</v>
      </c>
      <c r="AU45" s="28">
        <v>0</v>
      </c>
      <c r="AV45" s="43">
        <v>0</v>
      </c>
      <c r="AW45" s="59"/>
      <c r="AX45" s="59"/>
      <c r="AY45" s="29">
        <v>5206204</v>
      </c>
      <c r="AZ45" s="28">
        <v>5206204</v>
      </c>
      <c r="BA45" s="28">
        <v>1</v>
      </c>
      <c r="BB45" s="40" t="s">
        <v>182</v>
      </c>
      <c r="BC45" s="28">
        <v>600</v>
      </c>
      <c r="BE45" s="28">
        <v>5000</v>
      </c>
      <c r="BF45" s="41" t="s">
        <v>34</v>
      </c>
      <c r="BG45" s="77">
        <v>15000</v>
      </c>
      <c r="BH45" s="41" t="s">
        <v>421</v>
      </c>
      <c r="BI45" s="28">
        <v>4004002</v>
      </c>
      <c r="BJ45" s="28" t="s">
        <v>1691</v>
      </c>
      <c r="BK45" s="28">
        <v>1</v>
      </c>
      <c r="BL45" s="28">
        <v>0</v>
      </c>
      <c r="BM45" s="28">
        <v>6300</v>
      </c>
      <c r="BN45" s="29">
        <v>0</v>
      </c>
      <c r="BV45" s="77"/>
    </row>
    <row r="46" spans="3:74" x14ac:dyDescent="0.3">
      <c r="C46" s="43">
        <v>1014101</v>
      </c>
      <c r="D46" s="59">
        <v>1014101</v>
      </c>
      <c r="E46" s="59">
        <v>1</v>
      </c>
      <c r="F46" s="29" t="s">
        <v>2725</v>
      </c>
      <c r="G46" s="28">
        <v>100</v>
      </c>
      <c r="H46" s="28">
        <v>11</v>
      </c>
      <c r="I46" s="40">
        <v>1570</v>
      </c>
      <c r="J46" s="28" t="s">
        <v>34</v>
      </c>
      <c r="K46" s="41">
        <v>3200</v>
      </c>
      <c r="L46" s="28" t="s">
        <v>444</v>
      </c>
      <c r="M46" s="41">
        <v>4002002</v>
      </c>
      <c r="N46" s="73" t="s">
        <v>3335</v>
      </c>
      <c r="O46" s="41">
        <v>1</v>
      </c>
      <c r="R46" s="43">
        <v>1024102</v>
      </c>
      <c r="S46" s="59">
        <v>1024102</v>
      </c>
      <c r="T46" s="59">
        <v>1</v>
      </c>
      <c r="U46" s="29" t="s">
        <v>2724</v>
      </c>
      <c r="V46" s="28">
        <v>200</v>
      </c>
      <c r="W46" s="28">
        <v>11</v>
      </c>
      <c r="X46" s="40">
        <v>1570</v>
      </c>
      <c r="Y46" s="28" t="s">
        <v>34</v>
      </c>
      <c r="Z46" s="41">
        <v>3200</v>
      </c>
      <c r="AA46" s="28" t="s">
        <v>444</v>
      </c>
      <c r="AB46" s="41">
        <v>4002002</v>
      </c>
      <c r="AC46" s="41" t="s">
        <v>3335</v>
      </c>
      <c r="AD46" s="41">
        <v>1</v>
      </c>
      <c r="AG46" s="43">
        <v>5110507</v>
      </c>
      <c r="AH46" s="59">
        <v>5110507</v>
      </c>
      <c r="AI46" s="59">
        <v>1</v>
      </c>
      <c r="AJ46" s="29" t="s">
        <v>93</v>
      </c>
      <c r="AK46" s="28">
        <v>500</v>
      </c>
      <c r="AM46" s="40">
        <v>0</v>
      </c>
      <c r="AN46" s="28" t="s">
        <v>10</v>
      </c>
      <c r="AO46" s="41">
        <v>0</v>
      </c>
      <c r="AP46" s="28" t="s">
        <v>906</v>
      </c>
      <c r="AQ46" s="41">
        <v>4012010</v>
      </c>
      <c r="AR46" s="77" t="s">
        <v>2613</v>
      </c>
      <c r="AS46" s="41">
        <v>1</v>
      </c>
      <c r="AT46" s="28">
        <v>0</v>
      </c>
      <c r="AU46" s="28">
        <v>0</v>
      </c>
      <c r="AV46" s="43">
        <v>0</v>
      </c>
      <c r="AW46" s="59"/>
      <c r="AX46" s="59"/>
      <c r="AY46" s="29">
        <v>5207101</v>
      </c>
      <c r="AZ46" s="28">
        <v>5207101</v>
      </c>
      <c r="BA46" s="28">
        <v>1</v>
      </c>
      <c r="BB46" s="40" t="s">
        <v>183</v>
      </c>
      <c r="BC46" s="28">
        <v>700</v>
      </c>
      <c r="BE46" s="28">
        <v>5000</v>
      </c>
      <c r="BF46" s="41" t="s">
        <v>34</v>
      </c>
      <c r="BG46" s="77">
        <v>15000</v>
      </c>
      <c r="BH46" s="41" t="s">
        <v>1510</v>
      </c>
      <c r="BI46" s="28">
        <v>154001</v>
      </c>
      <c r="BJ46" s="28" t="s">
        <v>1716</v>
      </c>
      <c r="BK46" s="28">
        <v>15</v>
      </c>
      <c r="BL46" s="28">
        <v>337500</v>
      </c>
      <c r="BM46" s="28">
        <v>0</v>
      </c>
      <c r="BN46" s="29">
        <v>0</v>
      </c>
      <c r="BV46" s="77"/>
    </row>
    <row r="47" spans="3:74" x14ac:dyDescent="0.3">
      <c r="C47" s="43">
        <v>1014201</v>
      </c>
      <c r="D47" s="59">
        <v>1014201</v>
      </c>
      <c r="E47" s="59">
        <v>1</v>
      </c>
      <c r="F47" s="29" t="s">
        <v>2727</v>
      </c>
      <c r="G47" s="28">
        <v>100</v>
      </c>
      <c r="H47" s="28">
        <v>12</v>
      </c>
      <c r="I47" s="40">
        <v>1760</v>
      </c>
      <c r="J47" s="28" t="s">
        <v>34</v>
      </c>
      <c r="K47" s="41">
        <v>3360</v>
      </c>
      <c r="L47" s="28" t="s">
        <v>756</v>
      </c>
      <c r="M47" s="41">
        <v>3041002</v>
      </c>
      <c r="N47" s="73" t="s">
        <v>1672</v>
      </c>
      <c r="O47" s="41">
        <v>1</v>
      </c>
      <c r="R47" s="43">
        <v>1024202</v>
      </c>
      <c r="S47" s="59">
        <v>1024202</v>
      </c>
      <c r="T47" s="59">
        <v>1</v>
      </c>
      <c r="U47" s="29" t="s">
        <v>2726</v>
      </c>
      <c r="V47" s="28">
        <v>200</v>
      </c>
      <c r="W47" s="28">
        <v>12</v>
      </c>
      <c r="X47" s="40">
        <v>1760</v>
      </c>
      <c r="Y47" s="28" t="s">
        <v>34</v>
      </c>
      <c r="Z47" s="41">
        <v>3360</v>
      </c>
      <c r="AA47" s="28" t="s">
        <v>756</v>
      </c>
      <c r="AB47" s="41">
        <v>3041002</v>
      </c>
      <c r="AC47" s="41" t="s">
        <v>1672</v>
      </c>
      <c r="AD47" s="41">
        <v>1</v>
      </c>
      <c r="AG47" s="43">
        <v>5110508</v>
      </c>
      <c r="AH47" s="59">
        <v>5110508</v>
      </c>
      <c r="AI47" s="59">
        <v>1</v>
      </c>
      <c r="AJ47" s="29" t="s">
        <v>94</v>
      </c>
      <c r="AK47" s="28">
        <v>500</v>
      </c>
      <c r="AM47" s="40">
        <v>0</v>
      </c>
      <c r="AN47" s="28" t="s">
        <v>10</v>
      </c>
      <c r="AO47" s="41">
        <v>0</v>
      </c>
      <c r="AP47" s="28" t="s">
        <v>910</v>
      </c>
      <c r="AQ47" s="41">
        <v>4012011</v>
      </c>
      <c r="AR47" s="77" t="s">
        <v>2614</v>
      </c>
      <c r="AS47" s="41">
        <v>1</v>
      </c>
      <c r="AT47" s="28">
        <v>0</v>
      </c>
      <c r="AU47" s="28">
        <v>0</v>
      </c>
      <c r="AV47" s="43">
        <v>0</v>
      </c>
      <c r="AW47" s="59"/>
      <c r="AX47" s="59"/>
      <c r="AY47" s="29">
        <v>5207102</v>
      </c>
      <c r="AZ47" s="28">
        <v>5207102</v>
      </c>
      <c r="BA47" s="28">
        <v>1</v>
      </c>
      <c r="BB47" s="40" t="s">
        <v>184</v>
      </c>
      <c r="BC47" s="28">
        <v>700</v>
      </c>
      <c r="BE47" s="28">
        <v>5000</v>
      </c>
      <c r="BF47" s="41" t="s">
        <v>34</v>
      </c>
      <c r="BG47" s="77">
        <v>15000</v>
      </c>
      <c r="BH47" s="41" t="s">
        <v>1514</v>
      </c>
      <c r="BI47" s="28">
        <v>244001</v>
      </c>
      <c r="BJ47" s="28" t="s">
        <v>1717</v>
      </c>
      <c r="BK47" s="28">
        <v>15</v>
      </c>
      <c r="BL47" s="28">
        <v>0</v>
      </c>
      <c r="BM47" s="28">
        <v>236250</v>
      </c>
      <c r="BN47" s="29">
        <v>0</v>
      </c>
      <c r="BV47" s="77"/>
    </row>
    <row r="48" spans="3:74" x14ac:dyDescent="0.3">
      <c r="C48" s="43">
        <v>1014301</v>
      </c>
      <c r="D48" s="59">
        <v>1014301</v>
      </c>
      <c r="E48" s="59">
        <v>1</v>
      </c>
      <c r="F48" s="29" t="s">
        <v>2729</v>
      </c>
      <c r="G48" s="28">
        <v>100</v>
      </c>
      <c r="H48" s="28">
        <v>12</v>
      </c>
      <c r="I48" s="40">
        <v>1860</v>
      </c>
      <c r="J48" s="28" t="s">
        <v>34</v>
      </c>
      <c r="K48" s="41">
        <v>3360</v>
      </c>
      <c r="L48" s="28" t="s">
        <v>395</v>
      </c>
      <c r="M48" s="41">
        <v>203101</v>
      </c>
      <c r="N48" s="73" t="s">
        <v>3400</v>
      </c>
      <c r="O48" s="41">
        <v>1</v>
      </c>
      <c r="R48" s="43">
        <v>1024302</v>
      </c>
      <c r="S48" s="59">
        <v>1024302</v>
      </c>
      <c r="T48" s="59">
        <v>1</v>
      </c>
      <c r="U48" s="29" t="s">
        <v>2728</v>
      </c>
      <c r="V48" s="28">
        <v>200</v>
      </c>
      <c r="W48" s="28">
        <v>12</v>
      </c>
      <c r="X48" s="40">
        <v>1860</v>
      </c>
      <c r="Y48" s="28" t="s">
        <v>34</v>
      </c>
      <c r="Z48" s="41">
        <v>3360</v>
      </c>
      <c r="AA48" s="28" t="s">
        <v>395</v>
      </c>
      <c r="AB48" s="41">
        <v>203101</v>
      </c>
      <c r="AC48" s="41" t="s">
        <v>3400</v>
      </c>
      <c r="AD48" s="41">
        <v>1</v>
      </c>
      <c r="AG48" s="43">
        <v>5110509</v>
      </c>
      <c r="AH48" s="59">
        <v>5110509</v>
      </c>
      <c r="AI48" s="59">
        <v>1</v>
      </c>
      <c r="AJ48" s="29" t="s">
        <v>95</v>
      </c>
      <c r="AK48" s="28">
        <v>500</v>
      </c>
      <c r="AM48" s="40">
        <v>0</v>
      </c>
      <c r="AN48" s="28" t="s">
        <v>10</v>
      </c>
      <c r="AO48" s="41">
        <v>0</v>
      </c>
      <c r="AP48" s="28" t="s">
        <v>475</v>
      </c>
      <c r="AQ48" s="41">
        <v>4011105</v>
      </c>
      <c r="AR48" s="77" t="s">
        <v>1693</v>
      </c>
      <c r="AS48" s="41">
        <v>1</v>
      </c>
      <c r="AT48" s="28">
        <v>0</v>
      </c>
      <c r="AU48" s="28">
        <v>0</v>
      </c>
      <c r="AV48" s="43">
        <v>0</v>
      </c>
      <c r="AW48" s="59"/>
      <c r="AX48" s="59"/>
      <c r="AY48" s="29">
        <v>5207103</v>
      </c>
      <c r="AZ48" s="28">
        <v>5207103</v>
      </c>
      <c r="BA48" s="28">
        <v>1</v>
      </c>
      <c r="BB48" s="40" t="s">
        <v>185</v>
      </c>
      <c r="BC48" s="28">
        <v>700</v>
      </c>
      <c r="BE48" s="28">
        <v>5000</v>
      </c>
      <c r="BF48" s="41" t="s">
        <v>34</v>
      </c>
      <c r="BG48" s="77">
        <v>15000</v>
      </c>
      <c r="BH48" s="41" t="s">
        <v>755</v>
      </c>
      <c r="BI48" s="28">
        <v>3041001</v>
      </c>
      <c r="BJ48" s="28" t="s">
        <v>1668</v>
      </c>
      <c r="BK48" s="28">
        <v>15</v>
      </c>
      <c r="BL48" s="28">
        <v>0</v>
      </c>
      <c r="BM48" s="28">
        <v>0</v>
      </c>
      <c r="BN48" s="29">
        <v>0</v>
      </c>
      <c r="BV48" s="77"/>
    </row>
    <row r="49" spans="3:74" x14ac:dyDescent="0.3">
      <c r="C49" s="43">
        <v>1014401</v>
      </c>
      <c r="D49" s="59">
        <v>1014401</v>
      </c>
      <c r="E49" s="59">
        <v>1</v>
      </c>
      <c r="F49" s="29" t="s">
        <v>2731</v>
      </c>
      <c r="G49" s="28">
        <v>100</v>
      </c>
      <c r="H49" s="28">
        <v>12</v>
      </c>
      <c r="I49" s="40">
        <v>1940</v>
      </c>
      <c r="J49" s="28" t="s">
        <v>34</v>
      </c>
      <c r="K49" s="41">
        <v>3360</v>
      </c>
      <c r="L49" s="28" t="s">
        <v>1638</v>
      </c>
      <c r="M49" s="41">
        <v>152001</v>
      </c>
      <c r="N49" s="73" t="s">
        <v>1670</v>
      </c>
      <c r="O49" s="41">
        <v>1</v>
      </c>
      <c r="R49" s="43">
        <v>1024402</v>
      </c>
      <c r="S49" s="59">
        <v>1024402</v>
      </c>
      <c r="T49" s="59">
        <v>1</v>
      </c>
      <c r="U49" s="29" t="s">
        <v>2730</v>
      </c>
      <c r="V49" s="28">
        <v>200</v>
      </c>
      <c r="W49" s="28">
        <v>12</v>
      </c>
      <c r="X49" s="40">
        <v>1940</v>
      </c>
      <c r="Y49" s="28" t="s">
        <v>34</v>
      </c>
      <c r="Z49" s="41">
        <v>3360</v>
      </c>
      <c r="AA49" s="28" t="s">
        <v>1638</v>
      </c>
      <c r="AB49" s="41">
        <v>152001</v>
      </c>
      <c r="AC49" s="41" t="s">
        <v>1670</v>
      </c>
      <c r="AD49" s="41">
        <v>1</v>
      </c>
      <c r="AG49" s="43">
        <v>5120501</v>
      </c>
      <c r="AH49" s="59">
        <v>5120501</v>
      </c>
      <c r="AI49" s="59">
        <v>1</v>
      </c>
      <c r="AJ49" s="29" t="s">
        <v>96</v>
      </c>
      <c r="AK49" s="28">
        <v>500</v>
      </c>
      <c r="AM49" s="40">
        <v>0</v>
      </c>
      <c r="AN49" s="28" t="s">
        <v>10</v>
      </c>
      <c r="AO49" s="41">
        <v>0</v>
      </c>
      <c r="AP49" s="28" t="s">
        <v>434</v>
      </c>
      <c r="AQ49" s="41">
        <v>2004001</v>
      </c>
      <c r="AR49" s="77" t="s">
        <v>1688</v>
      </c>
      <c r="AS49" s="41">
        <v>10</v>
      </c>
      <c r="AT49" s="28">
        <v>0</v>
      </c>
      <c r="AU49" s="28">
        <v>0</v>
      </c>
      <c r="AV49" s="43">
        <v>0</v>
      </c>
      <c r="AW49" s="59"/>
      <c r="AX49" s="59"/>
      <c r="AY49" s="29">
        <v>5207104</v>
      </c>
      <c r="AZ49" s="28">
        <v>5207104</v>
      </c>
      <c r="BA49" s="28">
        <v>1</v>
      </c>
      <c r="BB49" s="40" t="s">
        <v>186</v>
      </c>
      <c r="BC49" s="28">
        <v>700</v>
      </c>
      <c r="BE49" s="28">
        <v>5000</v>
      </c>
      <c r="BF49" s="41" t="s">
        <v>34</v>
      </c>
      <c r="BG49" s="77">
        <v>15000</v>
      </c>
      <c r="BH49" s="41" t="s">
        <v>425</v>
      </c>
      <c r="BI49" s="28">
        <v>4004003</v>
      </c>
      <c r="BJ49" s="28" t="s">
        <v>1694</v>
      </c>
      <c r="BK49" s="28">
        <v>1</v>
      </c>
      <c r="BL49" s="28">
        <v>0</v>
      </c>
      <c r="BM49" s="28">
        <v>0</v>
      </c>
      <c r="BN49" s="29">
        <v>0</v>
      </c>
      <c r="BV49" s="77"/>
    </row>
    <row r="50" spans="3:74" x14ac:dyDescent="0.3">
      <c r="C50" s="43">
        <v>1014501</v>
      </c>
      <c r="D50" s="59">
        <v>1014501</v>
      </c>
      <c r="E50" s="59">
        <v>1</v>
      </c>
      <c r="F50" s="29" t="s">
        <v>2733</v>
      </c>
      <c r="G50" s="28">
        <v>100</v>
      </c>
      <c r="H50" s="28">
        <v>12</v>
      </c>
      <c r="I50" s="40">
        <v>1860</v>
      </c>
      <c r="J50" s="28" t="s">
        <v>34</v>
      </c>
      <c r="K50" s="41">
        <v>3360</v>
      </c>
      <c r="L50" s="28" t="s">
        <v>1639</v>
      </c>
      <c r="M50" s="41">
        <v>242001</v>
      </c>
      <c r="N50" s="73" t="s">
        <v>1680</v>
      </c>
      <c r="O50" s="41">
        <v>1</v>
      </c>
      <c r="R50" s="43">
        <v>1024502</v>
      </c>
      <c r="S50" s="59">
        <v>1024502</v>
      </c>
      <c r="T50" s="59">
        <v>1</v>
      </c>
      <c r="U50" s="29" t="s">
        <v>2732</v>
      </c>
      <c r="V50" s="28">
        <v>200</v>
      </c>
      <c r="W50" s="28">
        <v>12</v>
      </c>
      <c r="X50" s="40">
        <v>1860</v>
      </c>
      <c r="Y50" s="28" t="s">
        <v>34</v>
      </c>
      <c r="Z50" s="41">
        <v>3360</v>
      </c>
      <c r="AA50" s="28" t="s">
        <v>1639</v>
      </c>
      <c r="AB50" s="41">
        <v>242001</v>
      </c>
      <c r="AC50" s="41" t="s">
        <v>1680</v>
      </c>
      <c r="AD50" s="41">
        <v>1</v>
      </c>
      <c r="AG50" s="43">
        <v>5120502</v>
      </c>
      <c r="AH50" s="59">
        <v>5120502</v>
      </c>
      <c r="AI50" s="59">
        <v>1</v>
      </c>
      <c r="AJ50" s="29" t="s">
        <v>97</v>
      </c>
      <c r="AK50" s="28">
        <v>500</v>
      </c>
      <c r="AM50" s="40">
        <v>0</v>
      </c>
      <c r="AN50" s="28" t="s">
        <v>10</v>
      </c>
      <c r="AO50" s="41">
        <v>0</v>
      </c>
      <c r="AP50" s="28" t="s">
        <v>438</v>
      </c>
      <c r="AQ50" s="41">
        <v>2014001</v>
      </c>
      <c r="AR50" s="77" t="s">
        <v>1690</v>
      </c>
      <c r="AS50" s="41">
        <v>10</v>
      </c>
      <c r="AT50" s="28">
        <v>0</v>
      </c>
      <c r="AU50" s="28">
        <v>0</v>
      </c>
      <c r="AV50" s="43">
        <v>0</v>
      </c>
      <c r="AW50" s="59"/>
      <c r="AX50" s="59"/>
      <c r="AY50" s="29">
        <v>5207201</v>
      </c>
      <c r="AZ50" s="28">
        <v>5207201</v>
      </c>
      <c r="BA50" s="28">
        <v>1</v>
      </c>
      <c r="BB50" s="40" t="s">
        <v>187</v>
      </c>
      <c r="BC50" s="28">
        <v>700</v>
      </c>
      <c r="BE50" s="28">
        <v>5000</v>
      </c>
      <c r="BF50" s="41" t="s">
        <v>34</v>
      </c>
      <c r="BG50" s="77">
        <v>15000</v>
      </c>
      <c r="BH50" s="41" t="s">
        <v>1510</v>
      </c>
      <c r="BI50" s="28">
        <v>154001</v>
      </c>
      <c r="BJ50" s="28" t="s">
        <v>1716</v>
      </c>
      <c r="BK50" s="28">
        <v>15</v>
      </c>
      <c r="BL50" s="28">
        <v>337500</v>
      </c>
      <c r="BM50" s="28">
        <v>0</v>
      </c>
      <c r="BN50" s="29">
        <v>0</v>
      </c>
      <c r="BV50" s="77"/>
    </row>
    <row r="51" spans="3:74" x14ac:dyDescent="0.3">
      <c r="C51" s="43">
        <v>1014601</v>
      </c>
      <c r="D51" s="59">
        <v>1014601</v>
      </c>
      <c r="E51" s="59">
        <v>1</v>
      </c>
      <c r="F51" s="29" t="s">
        <v>2735</v>
      </c>
      <c r="G51" s="28">
        <v>100</v>
      </c>
      <c r="H51" s="28">
        <v>13</v>
      </c>
      <c r="I51" s="40">
        <v>2040</v>
      </c>
      <c r="J51" s="28" t="s">
        <v>34</v>
      </c>
      <c r="K51" s="41">
        <v>3440</v>
      </c>
      <c r="L51" s="28" t="s">
        <v>446</v>
      </c>
      <c r="M51" s="41">
        <v>4002001</v>
      </c>
      <c r="N51" s="73" t="s">
        <v>1432</v>
      </c>
      <c r="O51" s="41">
        <v>1</v>
      </c>
      <c r="R51" s="43">
        <v>1024602</v>
      </c>
      <c r="S51" s="59">
        <v>1024602</v>
      </c>
      <c r="T51" s="59">
        <v>1</v>
      </c>
      <c r="U51" s="29" t="s">
        <v>2734</v>
      </c>
      <c r="V51" s="28">
        <v>200</v>
      </c>
      <c r="W51" s="28">
        <v>13</v>
      </c>
      <c r="X51" s="40">
        <v>2040</v>
      </c>
      <c r="Y51" s="28" t="s">
        <v>34</v>
      </c>
      <c r="Z51" s="41">
        <v>3440</v>
      </c>
      <c r="AA51" s="28" t="s">
        <v>446</v>
      </c>
      <c r="AB51" s="41">
        <v>4002001</v>
      </c>
      <c r="AC51" s="41" t="s">
        <v>1432</v>
      </c>
      <c r="AD51" s="41">
        <v>1</v>
      </c>
      <c r="AG51" s="43">
        <v>5120503</v>
      </c>
      <c r="AH51" s="59">
        <v>5120503</v>
      </c>
      <c r="AI51" s="59">
        <v>1</v>
      </c>
      <c r="AJ51" s="29" t="s">
        <v>98</v>
      </c>
      <c r="AK51" s="28">
        <v>500</v>
      </c>
      <c r="AM51" s="40">
        <v>0</v>
      </c>
      <c r="AN51" s="28" t="s">
        <v>10</v>
      </c>
      <c r="AO51" s="41">
        <v>0</v>
      </c>
      <c r="AP51" s="28" t="s">
        <v>1513</v>
      </c>
      <c r="AQ51" s="41">
        <v>243001</v>
      </c>
      <c r="AR51" s="77" t="s">
        <v>1707</v>
      </c>
      <c r="AS51" s="41">
        <v>3</v>
      </c>
      <c r="AT51" s="28">
        <v>0</v>
      </c>
      <c r="AU51" s="28">
        <v>15750</v>
      </c>
      <c r="AV51" s="43">
        <v>0</v>
      </c>
      <c r="AW51" s="59"/>
      <c r="AX51" s="59"/>
      <c r="AY51" s="29">
        <v>5207202</v>
      </c>
      <c r="AZ51" s="28">
        <v>5207202</v>
      </c>
      <c r="BA51" s="28">
        <v>1</v>
      </c>
      <c r="BB51" s="40" t="s">
        <v>188</v>
      </c>
      <c r="BC51" s="28">
        <v>700</v>
      </c>
      <c r="BE51" s="28">
        <v>5000</v>
      </c>
      <c r="BF51" s="41" t="s">
        <v>34</v>
      </c>
      <c r="BG51" s="77">
        <v>15000</v>
      </c>
      <c r="BH51" s="41" t="s">
        <v>1514</v>
      </c>
      <c r="BI51" s="28">
        <v>244001</v>
      </c>
      <c r="BJ51" s="28" t="s">
        <v>1717</v>
      </c>
      <c r="BK51" s="28">
        <v>15</v>
      </c>
      <c r="BL51" s="28">
        <v>0</v>
      </c>
      <c r="BM51" s="28">
        <v>236250</v>
      </c>
      <c r="BN51" s="29">
        <v>0</v>
      </c>
      <c r="BV51" s="77"/>
    </row>
    <row r="52" spans="3:74" x14ac:dyDescent="0.3">
      <c r="C52" s="43">
        <v>1014701</v>
      </c>
      <c r="D52" s="59">
        <v>1014701</v>
      </c>
      <c r="E52" s="59">
        <v>1</v>
      </c>
      <c r="F52" s="29" t="s">
        <v>2737</v>
      </c>
      <c r="G52" s="28">
        <v>100</v>
      </c>
      <c r="H52" s="28">
        <v>13</v>
      </c>
      <c r="I52" s="40">
        <v>2250</v>
      </c>
      <c r="J52" s="28" t="s">
        <v>34</v>
      </c>
      <c r="K52" s="41">
        <v>3440</v>
      </c>
      <c r="L52" s="28" t="s">
        <v>444</v>
      </c>
      <c r="M52" s="41">
        <v>4002002</v>
      </c>
      <c r="N52" s="73" t="s">
        <v>3335</v>
      </c>
      <c r="O52" s="41">
        <v>1</v>
      </c>
      <c r="R52" s="43">
        <v>1024702</v>
      </c>
      <c r="S52" s="59">
        <v>1024702</v>
      </c>
      <c r="T52" s="59">
        <v>1</v>
      </c>
      <c r="U52" s="29" t="s">
        <v>2736</v>
      </c>
      <c r="V52" s="28">
        <v>200</v>
      </c>
      <c r="W52" s="28">
        <v>13</v>
      </c>
      <c r="X52" s="40">
        <v>2250</v>
      </c>
      <c r="Y52" s="28" t="s">
        <v>34</v>
      </c>
      <c r="Z52" s="41">
        <v>3440</v>
      </c>
      <c r="AA52" s="28" t="s">
        <v>444</v>
      </c>
      <c r="AB52" s="41">
        <v>4002002</v>
      </c>
      <c r="AC52" s="41" t="s">
        <v>3335</v>
      </c>
      <c r="AD52" s="41">
        <v>1</v>
      </c>
      <c r="AG52" s="43">
        <v>5120504</v>
      </c>
      <c r="AH52" s="59">
        <v>5120504</v>
      </c>
      <c r="AI52" s="59">
        <v>1</v>
      </c>
      <c r="AJ52" s="29" t="s">
        <v>99</v>
      </c>
      <c r="AK52" s="28">
        <v>500</v>
      </c>
      <c r="AM52" s="40">
        <v>0</v>
      </c>
      <c r="AN52" s="28" t="s">
        <v>10</v>
      </c>
      <c r="AO52" s="41">
        <v>0</v>
      </c>
      <c r="AP52" s="28" t="s">
        <v>1509</v>
      </c>
      <c r="AQ52" s="41">
        <v>153001</v>
      </c>
      <c r="AR52" s="77" t="s">
        <v>1708</v>
      </c>
      <c r="AS52" s="41">
        <v>3</v>
      </c>
      <c r="AT52" s="28">
        <v>22500</v>
      </c>
      <c r="AU52" s="28">
        <v>0</v>
      </c>
      <c r="AV52" s="43">
        <v>0</v>
      </c>
      <c r="AW52" s="59"/>
      <c r="AX52" s="59"/>
      <c r="AY52" s="29">
        <v>5207203</v>
      </c>
      <c r="AZ52" s="28">
        <v>5207203</v>
      </c>
      <c r="BA52" s="28">
        <v>1</v>
      </c>
      <c r="BB52" s="40" t="s">
        <v>189</v>
      </c>
      <c r="BC52" s="28">
        <v>700</v>
      </c>
      <c r="BE52" s="28">
        <v>5000</v>
      </c>
      <c r="BF52" s="41" t="s">
        <v>34</v>
      </c>
      <c r="BG52" s="77">
        <v>15000</v>
      </c>
      <c r="BH52" s="41" t="s">
        <v>755</v>
      </c>
      <c r="BI52" s="28">
        <v>3041001</v>
      </c>
      <c r="BJ52" s="28" t="s">
        <v>1668</v>
      </c>
      <c r="BK52" s="28">
        <v>15</v>
      </c>
      <c r="BL52" s="28">
        <v>0</v>
      </c>
      <c r="BM52" s="28">
        <v>0</v>
      </c>
      <c r="BN52" s="29">
        <v>0</v>
      </c>
      <c r="BV52" s="77"/>
    </row>
    <row r="53" spans="3:74" x14ac:dyDescent="0.3">
      <c r="C53" s="43">
        <v>1014801</v>
      </c>
      <c r="D53" s="59">
        <v>1014801</v>
      </c>
      <c r="E53" s="59">
        <v>1</v>
      </c>
      <c r="F53" s="29" t="s">
        <v>2739</v>
      </c>
      <c r="G53" s="28">
        <v>100</v>
      </c>
      <c r="H53" s="28">
        <v>13</v>
      </c>
      <c r="I53" s="40">
        <v>2350</v>
      </c>
      <c r="J53" s="28" t="s">
        <v>34</v>
      </c>
      <c r="K53" s="41">
        <v>3440</v>
      </c>
      <c r="L53" s="28" t="s">
        <v>933</v>
      </c>
      <c r="M53" s="41">
        <v>3021001</v>
      </c>
      <c r="N53" s="73" t="s">
        <v>1685</v>
      </c>
      <c r="O53" s="41">
        <v>1</v>
      </c>
      <c r="R53" s="43">
        <v>1024802</v>
      </c>
      <c r="S53" s="59">
        <v>1024802</v>
      </c>
      <c r="T53" s="59">
        <v>1</v>
      </c>
      <c r="U53" s="29" t="s">
        <v>2738</v>
      </c>
      <c r="V53" s="28">
        <v>200</v>
      </c>
      <c r="W53" s="28">
        <v>13</v>
      </c>
      <c r="X53" s="40">
        <v>2350</v>
      </c>
      <c r="Y53" s="28" t="s">
        <v>34</v>
      </c>
      <c r="Z53" s="41">
        <v>3440</v>
      </c>
      <c r="AA53" s="28" t="s">
        <v>933</v>
      </c>
      <c r="AB53" s="41">
        <v>3021001</v>
      </c>
      <c r="AC53" s="41" t="s">
        <v>1685</v>
      </c>
      <c r="AD53" s="41">
        <v>1</v>
      </c>
      <c r="AG53" s="43">
        <v>5120505</v>
      </c>
      <c r="AH53" s="59">
        <v>5120505</v>
      </c>
      <c r="AI53" s="59">
        <v>1</v>
      </c>
      <c r="AJ53" s="29" t="s">
        <v>100</v>
      </c>
      <c r="AK53" s="28">
        <v>500</v>
      </c>
      <c r="AM53" s="40">
        <v>0</v>
      </c>
      <c r="AN53" s="28" t="s">
        <v>10</v>
      </c>
      <c r="AO53" s="41">
        <v>0</v>
      </c>
      <c r="AP53" s="28" t="s">
        <v>1513</v>
      </c>
      <c r="AQ53" s="41">
        <v>243001</v>
      </c>
      <c r="AR53" s="77" t="s">
        <v>1707</v>
      </c>
      <c r="AS53" s="41">
        <v>3</v>
      </c>
      <c r="AT53" s="28">
        <v>0</v>
      </c>
      <c r="AU53" s="28">
        <v>15750</v>
      </c>
      <c r="AV53" s="43">
        <v>0</v>
      </c>
      <c r="AW53" s="59"/>
      <c r="AX53" s="59"/>
      <c r="AY53" s="29">
        <v>5207204</v>
      </c>
      <c r="AZ53" s="28">
        <v>5207204</v>
      </c>
      <c r="BA53" s="28">
        <v>1</v>
      </c>
      <c r="BB53" s="40" t="s">
        <v>190</v>
      </c>
      <c r="BC53" s="28">
        <v>700</v>
      </c>
      <c r="BE53" s="28">
        <v>5000</v>
      </c>
      <c r="BF53" s="41" t="s">
        <v>34</v>
      </c>
      <c r="BG53" s="77">
        <v>15000</v>
      </c>
      <c r="BH53" s="41" t="s">
        <v>425</v>
      </c>
      <c r="BI53" s="28">
        <v>4004003</v>
      </c>
      <c r="BJ53" s="28" t="s">
        <v>1694</v>
      </c>
      <c r="BK53" s="28">
        <v>1</v>
      </c>
      <c r="BL53" s="28">
        <v>0</v>
      </c>
      <c r="BM53" s="28">
        <v>0</v>
      </c>
      <c r="BN53" s="29">
        <v>0</v>
      </c>
      <c r="BV53" s="77"/>
    </row>
    <row r="54" spans="3:74" x14ac:dyDescent="0.3">
      <c r="C54" s="43">
        <v>1014901</v>
      </c>
      <c r="D54" s="59">
        <v>1014901</v>
      </c>
      <c r="E54" s="59">
        <v>1</v>
      </c>
      <c r="F54" s="29" t="s">
        <v>2741</v>
      </c>
      <c r="G54" s="28">
        <v>100</v>
      </c>
      <c r="H54" s="28">
        <v>13</v>
      </c>
      <c r="I54" s="40">
        <v>2250</v>
      </c>
      <c r="J54" s="28" t="s">
        <v>34</v>
      </c>
      <c r="K54" s="41">
        <v>3440</v>
      </c>
      <c r="L54" s="28" t="s">
        <v>934</v>
      </c>
      <c r="M54" s="41">
        <v>3021002</v>
      </c>
      <c r="N54" s="73" t="s">
        <v>1689</v>
      </c>
      <c r="O54" s="41">
        <v>1</v>
      </c>
      <c r="R54" s="43">
        <v>1024902</v>
      </c>
      <c r="S54" s="59">
        <v>1024902</v>
      </c>
      <c r="T54" s="59">
        <v>1</v>
      </c>
      <c r="U54" s="29" t="s">
        <v>2740</v>
      </c>
      <c r="V54" s="28">
        <v>200</v>
      </c>
      <c r="W54" s="28">
        <v>13</v>
      </c>
      <c r="X54" s="40">
        <v>2250</v>
      </c>
      <c r="Y54" s="28" t="s">
        <v>34</v>
      </c>
      <c r="Z54" s="41">
        <v>3440</v>
      </c>
      <c r="AA54" s="28" t="s">
        <v>934</v>
      </c>
      <c r="AB54" s="41">
        <v>3021002</v>
      </c>
      <c r="AC54" s="41" t="s">
        <v>1689</v>
      </c>
      <c r="AD54" s="41">
        <v>1</v>
      </c>
      <c r="AG54" s="43">
        <v>5120506</v>
      </c>
      <c r="AH54" s="59">
        <v>5120506</v>
      </c>
      <c r="AI54" s="59">
        <v>1</v>
      </c>
      <c r="AJ54" s="29" t="s">
        <v>101</v>
      </c>
      <c r="AK54" s="28">
        <v>500</v>
      </c>
      <c r="AM54" s="40">
        <v>0</v>
      </c>
      <c r="AN54" s="28" t="s">
        <v>10</v>
      </c>
      <c r="AO54" s="41">
        <v>0</v>
      </c>
      <c r="AP54" s="28" t="s">
        <v>1521</v>
      </c>
      <c r="AQ54" s="41">
        <v>1083001</v>
      </c>
      <c r="AR54" s="77" t="s">
        <v>1955</v>
      </c>
      <c r="AS54" s="41">
        <v>3</v>
      </c>
      <c r="AT54" s="28">
        <v>0</v>
      </c>
      <c r="AU54" s="28">
        <v>0</v>
      </c>
      <c r="AV54" s="43">
        <v>0</v>
      </c>
      <c r="AW54" s="59"/>
      <c r="AX54" s="59"/>
      <c r="AY54" s="29">
        <v>5208101</v>
      </c>
      <c r="AZ54" s="28">
        <v>5208101</v>
      </c>
      <c r="BA54" s="28">
        <v>1</v>
      </c>
      <c r="BB54" s="40" t="s">
        <v>802</v>
      </c>
      <c r="BC54" s="28">
        <v>800</v>
      </c>
      <c r="BE54" s="28">
        <v>5000</v>
      </c>
      <c r="BF54" s="41" t="s">
        <v>34</v>
      </c>
      <c r="BG54" s="77">
        <v>15000</v>
      </c>
      <c r="BH54" s="41" t="s">
        <v>1510</v>
      </c>
      <c r="BI54" s="28">
        <v>154001</v>
      </c>
      <c r="BJ54" s="28" t="s">
        <v>1716</v>
      </c>
      <c r="BK54" s="28">
        <v>20</v>
      </c>
      <c r="BL54" s="28">
        <v>450000</v>
      </c>
      <c r="BM54" s="28">
        <v>0</v>
      </c>
      <c r="BN54" s="29">
        <v>0</v>
      </c>
      <c r="BV54" s="77"/>
    </row>
    <row r="55" spans="3:74" x14ac:dyDescent="0.3">
      <c r="C55" s="43">
        <v>1015001</v>
      </c>
      <c r="D55" s="59">
        <v>1015001</v>
      </c>
      <c r="E55" s="59">
        <v>1</v>
      </c>
      <c r="F55" s="29" t="s">
        <v>2743</v>
      </c>
      <c r="G55" s="28">
        <v>100</v>
      </c>
      <c r="H55" s="28">
        <v>14</v>
      </c>
      <c r="I55" s="40">
        <v>2350</v>
      </c>
      <c r="J55" s="28" t="s">
        <v>34</v>
      </c>
      <c r="K55" s="41">
        <v>3600</v>
      </c>
      <c r="L55" s="28" t="s">
        <v>444</v>
      </c>
      <c r="M55" s="41">
        <v>4002002</v>
      </c>
      <c r="N55" s="73" t="s">
        <v>3335</v>
      </c>
      <c r="O55" s="41">
        <v>1</v>
      </c>
      <c r="R55" s="43">
        <v>1025002</v>
      </c>
      <c r="S55" s="59">
        <v>1025002</v>
      </c>
      <c r="T55" s="59">
        <v>1</v>
      </c>
      <c r="U55" s="29" t="s">
        <v>2742</v>
      </c>
      <c r="V55" s="28">
        <v>200</v>
      </c>
      <c r="W55" s="28">
        <v>14</v>
      </c>
      <c r="X55" s="40">
        <v>2350</v>
      </c>
      <c r="Y55" s="28" t="s">
        <v>34</v>
      </c>
      <c r="Z55" s="41">
        <v>3600</v>
      </c>
      <c r="AA55" s="28" t="s">
        <v>444</v>
      </c>
      <c r="AB55" s="41">
        <v>4002002</v>
      </c>
      <c r="AC55" s="41" t="s">
        <v>3335</v>
      </c>
      <c r="AD55" s="41">
        <v>1</v>
      </c>
      <c r="AG55" s="43">
        <v>5120507</v>
      </c>
      <c r="AH55" s="59">
        <v>5120507</v>
      </c>
      <c r="AI55" s="59">
        <v>1</v>
      </c>
      <c r="AJ55" s="29" t="s">
        <v>102</v>
      </c>
      <c r="AK55" s="28">
        <v>500</v>
      </c>
      <c r="AM55" s="40">
        <v>0</v>
      </c>
      <c r="AN55" s="28" t="s">
        <v>10</v>
      </c>
      <c r="AO55" s="41">
        <v>0</v>
      </c>
      <c r="AP55" s="28" t="s">
        <v>906</v>
      </c>
      <c r="AQ55" s="41">
        <v>4012010</v>
      </c>
      <c r="AR55" s="77" t="s">
        <v>2613</v>
      </c>
      <c r="AS55" s="41">
        <v>1</v>
      </c>
      <c r="AT55" s="28">
        <v>0</v>
      </c>
      <c r="AU55" s="28">
        <v>0</v>
      </c>
      <c r="AV55" s="43">
        <v>0</v>
      </c>
      <c r="AW55" s="59"/>
      <c r="AX55" s="59"/>
      <c r="AY55" s="29">
        <v>5208102</v>
      </c>
      <c r="AZ55" s="28">
        <v>5208102</v>
      </c>
      <c r="BA55" s="28">
        <v>1</v>
      </c>
      <c r="BB55" s="40" t="s">
        <v>802</v>
      </c>
      <c r="BC55" s="28">
        <v>800</v>
      </c>
      <c r="BE55" s="28">
        <v>5000</v>
      </c>
      <c r="BF55" s="41" t="s">
        <v>34</v>
      </c>
      <c r="BG55" s="77">
        <v>15000</v>
      </c>
      <c r="BH55" s="41" t="s">
        <v>1514</v>
      </c>
      <c r="BI55" s="28">
        <v>244001</v>
      </c>
      <c r="BJ55" s="28" t="s">
        <v>1717</v>
      </c>
      <c r="BK55" s="28">
        <v>20</v>
      </c>
      <c r="BL55" s="28">
        <v>0</v>
      </c>
      <c r="BM55" s="28">
        <v>315000</v>
      </c>
      <c r="BN55" s="29">
        <v>0</v>
      </c>
      <c r="BV55" s="77"/>
    </row>
    <row r="56" spans="3:74" x14ac:dyDescent="0.3">
      <c r="C56" s="43">
        <v>1030101</v>
      </c>
      <c r="D56" s="59">
        <v>1030101</v>
      </c>
      <c r="E56" s="59">
        <v>1</v>
      </c>
      <c r="F56" s="29" t="s">
        <v>2745</v>
      </c>
      <c r="G56" s="28">
        <v>300</v>
      </c>
      <c r="H56" s="28">
        <v>14</v>
      </c>
      <c r="I56" s="40">
        <v>2210</v>
      </c>
      <c r="J56" s="28" t="s">
        <v>34</v>
      </c>
      <c r="K56" s="41">
        <v>4600</v>
      </c>
      <c r="L56" s="28" t="s">
        <v>446</v>
      </c>
      <c r="M56" s="41">
        <v>4002001</v>
      </c>
      <c r="N56" s="73" t="s">
        <v>1432</v>
      </c>
      <c r="O56" s="41">
        <v>1</v>
      </c>
      <c r="R56" s="43">
        <v>1030102</v>
      </c>
      <c r="S56" s="59">
        <v>1030102</v>
      </c>
      <c r="T56" s="59">
        <v>1</v>
      </c>
      <c r="U56" s="29" t="s">
        <v>2744</v>
      </c>
      <c r="V56" s="28">
        <v>300</v>
      </c>
      <c r="W56" s="28">
        <v>14</v>
      </c>
      <c r="X56" s="40">
        <v>2210</v>
      </c>
      <c r="Y56" s="28" t="s">
        <v>34</v>
      </c>
      <c r="Z56" s="41">
        <v>4600</v>
      </c>
      <c r="AA56" s="28" t="s">
        <v>446</v>
      </c>
      <c r="AB56" s="41">
        <v>4002001</v>
      </c>
      <c r="AC56" s="41" t="s">
        <v>1432</v>
      </c>
      <c r="AD56" s="41">
        <v>1</v>
      </c>
      <c r="AG56" s="43">
        <v>5120508</v>
      </c>
      <c r="AH56" s="59">
        <v>5120508</v>
      </c>
      <c r="AI56" s="59">
        <v>1</v>
      </c>
      <c r="AJ56" s="29" t="s">
        <v>103</v>
      </c>
      <c r="AK56" s="28">
        <v>500</v>
      </c>
      <c r="AM56" s="40">
        <v>0</v>
      </c>
      <c r="AN56" s="28" t="s">
        <v>10</v>
      </c>
      <c r="AO56" s="41">
        <v>0</v>
      </c>
      <c r="AP56" s="28" t="s">
        <v>910</v>
      </c>
      <c r="AQ56" s="41">
        <v>4012011</v>
      </c>
      <c r="AR56" s="77" t="s">
        <v>2614</v>
      </c>
      <c r="AS56" s="41">
        <v>1</v>
      </c>
      <c r="AT56" s="28">
        <v>0</v>
      </c>
      <c r="AU56" s="28">
        <v>0</v>
      </c>
      <c r="AV56" s="43">
        <v>0</v>
      </c>
      <c r="AW56" s="59"/>
      <c r="AX56" s="59"/>
      <c r="AY56" s="29">
        <v>5208103</v>
      </c>
      <c r="AZ56" s="28">
        <v>5208103</v>
      </c>
      <c r="BA56" s="28">
        <v>1</v>
      </c>
      <c r="BB56" s="40" t="s">
        <v>802</v>
      </c>
      <c r="BC56" s="28">
        <v>800</v>
      </c>
      <c r="BE56" s="28">
        <v>5000</v>
      </c>
      <c r="BF56" s="41" t="s">
        <v>34</v>
      </c>
      <c r="BG56" s="77">
        <v>15000</v>
      </c>
      <c r="BH56" s="41" t="s">
        <v>755</v>
      </c>
      <c r="BI56" s="28">
        <v>3041001</v>
      </c>
      <c r="BJ56" s="28" t="s">
        <v>1668</v>
      </c>
      <c r="BK56" s="28">
        <v>20</v>
      </c>
      <c r="BL56" s="28">
        <v>0</v>
      </c>
      <c r="BM56" s="28">
        <v>0</v>
      </c>
      <c r="BN56" s="29">
        <v>0</v>
      </c>
      <c r="BV56" s="77"/>
    </row>
    <row r="57" spans="3:74" x14ac:dyDescent="0.3">
      <c r="C57" s="43">
        <v>1030201</v>
      </c>
      <c r="D57" s="59">
        <v>1030201</v>
      </c>
      <c r="E57" s="59">
        <v>1</v>
      </c>
      <c r="F57" s="29" t="s">
        <v>2747</v>
      </c>
      <c r="G57" s="28">
        <v>300</v>
      </c>
      <c r="H57" s="28">
        <v>14</v>
      </c>
      <c r="I57" s="40">
        <v>2100</v>
      </c>
      <c r="J57" s="28" t="s">
        <v>34</v>
      </c>
      <c r="K57" s="41">
        <v>4600</v>
      </c>
      <c r="L57" s="28" t="s">
        <v>603</v>
      </c>
      <c r="M57" s="41">
        <v>3160001</v>
      </c>
      <c r="N57" s="73" t="s">
        <v>1698</v>
      </c>
      <c r="O57" s="41">
        <v>5</v>
      </c>
      <c r="R57" s="43">
        <v>1030202</v>
      </c>
      <c r="S57" s="59">
        <v>1030202</v>
      </c>
      <c r="T57" s="59">
        <v>1</v>
      </c>
      <c r="U57" s="29" t="s">
        <v>2746</v>
      </c>
      <c r="V57" s="28">
        <v>300</v>
      </c>
      <c r="W57" s="28">
        <v>14</v>
      </c>
      <c r="X57" s="40">
        <v>2100</v>
      </c>
      <c r="Y57" s="28" t="s">
        <v>34</v>
      </c>
      <c r="Z57" s="41">
        <v>4600</v>
      </c>
      <c r="AA57" s="28" t="s">
        <v>603</v>
      </c>
      <c r="AB57" s="41">
        <v>3160001</v>
      </c>
      <c r="AC57" s="41" t="s">
        <v>1698</v>
      </c>
      <c r="AD57" s="41">
        <v>5</v>
      </c>
      <c r="AG57" s="43">
        <v>5120509</v>
      </c>
      <c r="AH57" s="59">
        <v>5120509</v>
      </c>
      <c r="AI57" s="59">
        <v>1</v>
      </c>
      <c r="AJ57" s="29" t="s">
        <v>104</v>
      </c>
      <c r="AK57" s="28">
        <v>500</v>
      </c>
      <c r="AM57" s="40">
        <v>0</v>
      </c>
      <c r="AN57" s="28" t="s">
        <v>10</v>
      </c>
      <c r="AO57" s="41">
        <v>0</v>
      </c>
      <c r="AP57" s="28" t="s">
        <v>475</v>
      </c>
      <c r="AQ57" s="41">
        <v>4011105</v>
      </c>
      <c r="AR57" s="77" t="s">
        <v>1693</v>
      </c>
      <c r="AS57" s="41">
        <v>1</v>
      </c>
      <c r="AT57" s="28">
        <v>0</v>
      </c>
      <c r="AU57" s="28">
        <v>0</v>
      </c>
      <c r="AV57" s="43">
        <v>0</v>
      </c>
      <c r="AW57" s="59"/>
      <c r="AX57" s="59"/>
      <c r="AY57" s="29">
        <v>5208104</v>
      </c>
      <c r="AZ57" s="28">
        <v>5208104</v>
      </c>
      <c r="BA57" s="28">
        <v>1</v>
      </c>
      <c r="BB57" s="40" t="s">
        <v>802</v>
      </c>
      <c r="BC57" s="28">
        <v>800</v>
      </c>
      <c r="BE57" s="28">
        <v>5000</v>
      </c>
      <c r="BF57" s="41" t="s">
        <v>34</v>
      </c>
      <c r="BG57" s="77">
        <v>15000</v>
      </c>
      <c r="BH57" s="41" t="s">
        <v>425</v>
      </c>
      <c r="BI57" s="28">
        <v>4004003</v>
      </c>
      <c r="BJ57" s="28" t="s">
        <v>1694</v>
      </c>
      <c r="BK57" s="28">
        <v>1</v>
      </c>
      <c r="BL57" s="28">
        <v>0</v>
      </c>
      <c r="BM57" s="28">
        <v>0</v>
      </c>
      <c r="BN57" s="29">
        <v>0</v>
      </c>
      <c r="BV57" s="77"/>
    </row>
    <row r="58" spans="3:74" x14ac:dyDescent="0.3">
      <c r="C58" s="43">
        <v>1030301</v>
      </c>
      <c r="D58" s="59">
        <v>1030301</v>
      </c>
      <c r="E58" s="59">
        <v>1</v>
      </c>
      <c r="F58" s="29" t="s">
        <v>2749</v>
      </c>
      <c r="G58" s="28">
        <v>300</v>
      </c>
      <c r="H58" s="28">
        <v>14</v>
      </c>
      <c r="I58" s="40">
        <v>2210</v>
      </c>
      <c r="J58" s="28" t="s">
        <v>34</v>
      </c>
      <c r="K58" s="41">
        <v>4600</v>
      </c>
      <c r="L58" s="28" t="s">
        <v>2570</v>
      </c>
      <c r="M58" s="41">
        <v>3012001</v>
      </c>
      <c r="N58" s="73" t="s">
        <v>3544</v>
      </c>
      <c r="O58" s="41">
        <v>3</v>
      </c>
      <c r="R58" s="43">
        <v>1030302</v>
      </c>
      <c r="S58" s="59">
        <v>1030302</v>
      </c>
      <c r="T58" s="59">
        <v>1</v>
      </c>
      <c r="U58" s="29" t="s">
        <v>2748</v>
      </c>
      <c r="V58" s="28">
        <v>300</v>
      </c>
      <c r="W58" s="28">
        <v>14</v>
      </c>
      <c r="X58" s="40">
        <v>2210</v>
      </c>
      <c r="Y58" s="28" t="s">
        <v>34</v>
      </c>
      <c r="Z58" s="41">
        <v>4600</v>
      </c>
      <c r="AA58" s="28" t="s">
        <v>2570</v>
      </c>
      <c r="AB58" s="41">
        <v>3012001</v>
      </c>
      <c r="AC58" s="41" t="s">
        <v>3544</v>
      </c>
      <c r="AD58" s="41">
        <v>3</v>
      </c>
      <c r="AG58" s="43">
        <v>5110601</v>
      </c>
      <c r="AH58" s="59">
        <v>5110601</v>
      </c>
      <c r="AI58" s="59">
        <v>1</v>
      </c>
      <c r="AJ58" s="29" t="s">
        <v>105</v>
      </c>
      <c r="AK58" s="28">
        <v>600</v>
      </c>
      <c r="AM58" s="40">
        <v>0</v>
      </c>
      <c r="AN58" s="28" t="s">
        <v>10</v>
      </c>
      <c r="AO58" s="41">
        <v>0</v>
      </c>
      <c r="AP58" s="28" t="s">
        <v>434</v>
      </c>
      <c r="AQ58" s="41">
        <v>2004001</v>
      </c>
      <c r="AR58" s="77" t="s">
        <v>1688</v>
      </c>
      <c r="AS58" s="41">
        <v>20</v>
      </c>
      <c r="AT58" s="28">
        <v>0</v>
      </c>
      <c r="AU58" s="28">
        <v>0</v>
      </c>
      <c r="AV58" s="43">
        <v>0</v>
      </c>
      <c r="AW58" s="59"/>
      <c r="AX58" s="59"/>
      <c r="AY58" s="29">
        <v>5208201</v>
      </c>
      <c r="AZ58" s="28">
        <v>5208201</v>
      </c>
      <c r="BA58" s="28">
        <v>1</v>
      </c>
      <c r="BB58" s="40" t="s">
        <v>803</v>
      </c>
      <c r="BC58" s="28">
        <v>800</v>
      </c>
      <c r="BE58" s="28">
        <v>5000</v>
      </c>
      <c r="BF58" s="41" t="s">
        <v>34</v>
      </c>
      <c r="BG58" s="77">
        <v>15000</v>
      </c>
      <c r="BH58" s="41" t="s">
        <v>1510</v>
      </c>
      <c r="BI58" s="28">
        <v>154001</v>
      </c>
      <c r="BJ58" s="28" t="s">
        <v>1716</v>
      </c>
      <c r="BK58" s="28">
        <v>20</v>
      </c>
      <c r="BL58" s="28">
        <v>450000</v>
      </c>
      <c r="BM58" s="28">
        <v>0</v>
      </c>
      <c r="BN58" s="29">
        <v>0</v>
      </c>
      <c r="BV58" s="77"/>
    </row>
    <row r="59" spans="3:74" x14ac:dyDescent="0.3">
      <c r="C59" s="43">
        <v>1030401</v>
      </c>
      <c r="D59" s="59">
        <v>1030401</v>
      </c>
      <c r="E59" s="59">
        <v>1</v>
      </c>
      <c r="F59" s="29" t="s">
        <v>2751</v>
      </c>
      <c r="G59" s="28">
        <v>300</v>
      </c>
      <c r="H59" s="28">
        <v>14</v>
      </c>
      <c r="I59" s="40">
        <v>2210</v>
      </c>
      <c r="J59" s="28" t="s">
        <v>34</v>
      </c>
      <c r="K59" s="41">
        <v>4600</v>
      </c>
      <c r="L59" s="28" t="s">
        <v>3342</v>
      </c>
      <c r="M59" s="41">
        <v>2301001</v>
      </c>
      <c r="N59" s="73" t="s">
        <v>3413</v>
      </c>
      <c r="O59" s="41">
        <v>5</v>
      </c>
      <c r="R59" s="43">
        <v>1030402</v>
      </c>
      <c r="S59" s="59">
        <v>1030402</v>
      </c>
      <c r="T59" s="59">
        <v>1</v>
      </c>
      <c r="U59" s="29" t="s">
        <v>2750</v>
      </c>
      <c r="V59" s="28">
        <v>300</v>
      </c>
      <c r="W59" s="28">
        <v>14</v>
      </c>
      <c r="X59" s="40">
        <v>2210</v>
      </c>
      <c r="Y59" s="28" t="s">
        <v>34</v>
      </c>
      <c r="Z59" s="41">
        <v>4600</v>
      </c>
      <c r="AA59" s="28" t="s">
        <v>3342</v>
      </c>
      <c r="AB59" s="41">
        <v>2301001</v>
      </c>
      <c r="AC59" s="41" t="s">
        <v>3413</v>
      </c>
      <c r="AD59" s="41">
        <v>5</v>
      </c>
      <c r="AG59" s="43">
        <v>5110602</v>
      </c>
      <c r="AH59" s="59">
        <v>5110602</v>
      </c>
      <c r="AI59" s="59">
        <v>1</v>
      </c>
      <c r="AJ59" s="29" t="s">
        <v>106</v>
      </c>
      <c r="AK59" s="28">
        <v>600</v>
      </c>
      <c r="AM59" s="40">
        <v>0</v>
      </c>
      <c r="AN59" s="28" t="s">
        <v>10</v>
      </c>
      <c r="AO59" s="41">
        <v>0</v>
      </c>
      <c r="AP59" s="28" t="s">
        <v>438</v>
      </c>
      <c r="AQ59" s="41">
        <v>2014001</v>
      </c>
      <c r="AR59" s="77" t="s">
        <v>1690</v>
      </c>
      <c r="AS59" s="41">
        <v>20</v>
      </c>
      <c r="AT59" s="28">
        <v>0</v>
      </c>
      <c r="AU59" s="28">
        <v>0</v>
      </c>
      <c r="AV59" s="43">
        <v>0</v>
      </c>
      <c r="AW59" s="59"/>
      <c r="AX59" s="59"/>
      <c r="AY59" s="29">
        <v>5208202</v>
      </c>
      <c r="AZ59" s="28">
        <v>5208202</v>
      </c>
      <c r="BA59" s="28">
        <v>1</v>
      </c>
      <c r="BB59" s="40" t="s">
        <v>803</v>
      </c>
      <c r="BC59" s="28">
        <v>800</v>
      </c>
      <c r="BE59" s="28">
        <v>5000</v>
      </c>
      <c r="BF59" s="41" t="s">
        <v>34</v>
      </c>
      <c r="BG59" s="77">
        <v>15000</v>
      </c>
      <c r="BH59" s="41" t="s">
        <v>1514</v>
      </c>
      <c r="BI59" s="28">
        <v>244001</v>
      </c>
      <c r="BJ59" s="28" t="s">
        <v>1717</v>
      </c>
      <c r="BK59" s="28">
        <v>20</v>
      </c>
      <c r="BL59" s="28">
        <v>0</v>
      </c>
      <c r="BM59" s="28">
        <v>315000</v>
      </c>
      <c r="BN59" s="29">
        <v>0</v>
      </c>
      <c r="BV59" s="77"/>
    </row>
    <row r="60" spans="3:74" x14ac:dyDescent="0.3">
      <c r="C60" s="96">
        <v>1030501</v>
      </c>
      <c r="D60" s="97">
        <v>1030501</v>
      </c>
      <c r="E60" s="97">
        <v>1</v>
      </c>
      <c r="F60" s="98" t="s">
        <v>2753</v>
      </c>
      <c r="G60" s="91">
        <v>300</v>
      </c>
      <c r="H60" s="91">
        <v>14</v>
      </c>
      <c r="I60" s="92">
        <v>2100</v>
      </c>
      <c r="J60" s="91" t="s">
        <v>34</v>
      </c>
      <c r="K60" s="90">
        <v>4600</v>
      </c>
      <c r="L60" s="91" t="s">
        <v>433</v>
      </c>
      <c r="M60" s="90">
        <v>2003001</v>
      </c>
      <c r="N60" s="93" t="s">
        <v>1677</v>
      </c>
      <c r="O60" s="90">
        <v>20</v>
      </c>
      <c r="R60" s="96">
        <v>1030502</v>
      </c>
      <c r="S60" s="97">
        <v>1030502</v>
      </c>
      <c r="T60" s="97">
        <v>1</v>
      </c>
      <c r="U60" s="98" t="s">
        <v>2752</v>
      </c>
      <c r="V60" s="91">
        <v>300</v>
      </c>
      <c r="W60" s="91">
        <v>14</v>
      </c>
      <c r="X60" s="92">
        <v>2100</v>
      </c>
      <c r="Y60" s="91" t="s">
        <v>34</v>
      </c>
      <c r="Z60" s="90">
        <v>4600</v>
      </c>
      <c r="AA60" s="91" t="s">
        <v>433</v>
      </c>
      <c r="AB60" s="90">
        <v>2003001</v>
      </c>
      <c r="AC60" s="90" t="s">
        <v>1677</v>
      </c>
      <c r="AD60" s="90">
        <v>20</v>
      </c>
      <c r="AG60" s="43">
        <v>5110603</v>
      </c>
      <c r="AH60" s="59">
        <v>5110603</v>
      </c>
      <c r="AI60" s="59">
        <v>1</v>
      </c>
      <c r="AJ60" s="29" t="s">
        <v>107</v>
      </c>
      <c r="AK60" s="28">
        <v>600</v>
      </c>
      <c r="AM60" s="40">
        <v>0</v>
      </c>
      <c r="AN60" s="28" t="s">
        <v>10</v>
      </c>
      <c r="AO60" s="41">
        <v>0</v>
      </c>
      <c r="AP60" s="28" t="s">
        <v>420</v>
      </c>
      <c r="AQ60" s="41">
        <v>4003002</v>
      </c>
      <c r="AR60" s="77" t="s">
        <v>1678</v>
      </c>
      <c r="AS60" s="41">
        <v>5</v>
      </c>
      <c r="AT60" s="28">
        <v>0</v>
      </c>
      <c r="AU60" s="28">
        <v>10500</v>
      </c>
      <c r="AV60" s="43">
        <v>0</v>
      </c>
      <c r="AW60" s="59"/>
      <c r="AX60" s="59"/>
      <c r="AY60" s="29">
        <v>5208203</v>
      </c>
      <c r="AZ60" s="28">
        <v>5208203</v>
      </c>
      <c r="BA60" s="28">
        <v>1</v>
      </c>
      <c r="BB60" s="40" t="s">
        <v>803</v>
      </c>
      <c r="BC60" s="28">
        <v>800</v>
      </c>
      <c r="BE60" s="28">
        <v>5000</v>
      </c>
      <c r="BF60" s="41" t="s">
        <v>34</v>
      </c>
      <c r="BG60" s="77">
        <v>15000</v>
      </c>
      <c r="BH60" s="41" t="s">
        <v>755</v>
      </c>
      <c r="BI60" s="28">
        <v>3041001</v>
      </c>
      <c r="BJ60" s="28" t="s">
        <v>1668</v>
      </c>
      <c r="BK60" s="28">
        <v>20</v>
      </c>
      <c r="BL60" s="28">
        <v>0</v>
      </c>
      <c r="BM60" s="28">
        <v>0</v>
      </c>
      <c r="BN60" s="29">
        <v>0</v>
      </c>
      <c r="BV60" s="77"/>
    </row>
    <row r="61" spans="3:74" x14ac:dyDescent="0.3">
      <c r="C61" s="43">
        <v>1030601</v>
      </c>
      <c r="D61" s="59">
        <v>1030601</v>
      </c>
      <c r="E61" s="59">
        <v>1</v>
      </c>
      <c r="F61" s="29" t="s">
        <v>2755</v>
      </c>
      <c r="G61" s="28">
        <v>300</v>
      </c>
      <c r="H61" s="28">
        <v>15</v>
      </c>
      <c r="I61" s="40">
        <v>2570</v>
      </c>
      <c r="J61" s="28" t="s">
        <v>34</v>
      </c>
      <c r="K61" s="41">
        <v>4750</v>
      </c>
      <c r="L61" s="28" t="s">
        <v>437</v>
      </c>
      <c r="M61" s="41">
        <v>2013001</v>
      </c>
      <c r="N61" s="73" t="s">
        <v>1681</v>
      </c>
      <c r="O61" s="41">
        <v>20</v>
      </c>
      <c r="R61" s="43">
        <v>1030602</v>
      </c>
      <c r="S61" s="59">
        <v>1030602</v>
      </c>
      <c r="T61" s="59">
        <v>1</v>
      </c>
      <c r="U61" s="29" t="s">
        <v>2754</v>
      </c>
      <c r="V61" s="28">
        <v>300</v>
      </c>
      <c r="W61" s="28">
        <v>15</v>
      </c>
      <c r="X61" s="40">
        <v>2570</v>
      </c>
      <c r="Y61" s="28" t="s">
        <v>34</v>
      </c>
      <c r="Z61" s="41">
        <v>4750</v>
      </c>
      <c r="AA61" s="28" t="s">
        <v>437</v>
      </c>
      <c r="AB61" s="41">
        <v>2013001</v>
      </c>
      <c r="AC61" s="41" t="s">
        <v>1681</v>
      </c>
      <c r="AD61" s="41">
        <v>20</v>
      </c>
      <c r="AG61" s="43">
        <v>5110604</v>
      </c>
      <c r="AH61" s="59">
        <v>5110604</v>
      </c>
      <c r="AI61" s="59">
        <v>1</v>
      </c>
      <c r="AJ61" s="29" t="s">
        <v>108</v>
      </c>
      <c r="AK61" s="28">
        <v>600</v>
      </c>
      <c r="AM61" s="40">
        <v>0</v>
      </c>
      <c r="AN61" s="28" t="s">
        <v>10</v>
      </c>
      <c r="AO61" s="41">
        <v>0</v>
      </c>
      <c r="AP61" s="28" t="s">
        <v>416</v>
      </c>
      <c r="AQ61" s="41">
        <v>4003001</v>
      </c>
      <c r="AR61" s="77" t="s">
        <v>1673</v>
      </c>
      <c r="AS61" s="41">
        <v>5</v>
      </c>
      <c r="AT61" s="28">
        <v>15000</v>
      </c>
      <c r="AU61" s="28">
        <v>0</v>
      </c>
      <c r="AV61" s="43">
        <v>0</v>
      </c>
      <c r="AW61" s="59"/>
      <c r="AX61" s="59"/>
      <c r="AY61" s="29">
        <v>5208204</v>
      </c>
      <c r="AZ61" s="28">
        <v>5208204</v>
      </c>
      <c r="BA61" s="28">
        <v>1</v>
      </c>
      <c r="BB61" s="40" t="s">
        <v>803</v>
      </c>
      <c r="BC61" s="28">
        <v>800</v>
      </c>
      <c r="BE61" s="28">
        <v>5000</v>
      </c>
      <c r="BF61" s="41" t="s">
        <v>34</v>
      </c>
      <c r="BG61" s="77">
        <v>15000</v>
      </c>
      <c r="BH61" s="41" t="s">
        <v>425</v>
      </c>
      <c r="BI61" s="28">
        <v>4004003</v>
      </c>
      <c r="BJ61" s="28" t="s">
        <v>1694</v>
      </c>
      <c r="BK61" s="28">
        <v>1</v>
      </c>
      <c r="BL61" s="28">
        <v>0</v>
      </c>
      <c r="BM61" s="28">
        <v>0</v>
      </c>
      <c r="BN61" s="29">
        <v>0</v>
      </c>
      <c r="BV61" s="77"/>
    </row>
    <row r="62" spans="3:74" x14ac:dyDescent="0.3">
      <c r="C62" s="43">
        <v>1030701</v>
      </c>
      <c r="D62" s="59">
        <v>1030701</v>
      </c>
      <c r="E62" s="59">
        <v>1</v>
      </c>
      <c r="F62" s="29" t="s">
        <v>2757</v>
      </c>
      <c r="G62" s="28">
        <v>300</v>
      </c>
      <c r="H62" s="28">
        <v>15</v>
      </c>
      <c r="I62" s="40">
        <v>2610</v>
      </c>
      <c r="J62" s="28" t="s">
        <v>34</v>
      </c>
      <c r="K62" s="41">
        <v>4750</v>
      </c>
      <c r="L62" s="28" t="s">
        <v>1638</v>
      </c>
      <c r="M62" s="41">
        <v>152001</v>
      </c>
      <c r="N62" s="73" t="s">
        <v>1670</v>
      </c>
      <c r="O62" s="41">
        <v>1</v>
      </c>
      <c r="R62" s="43">
        <v>1030702</v>
      </c>
      <c r="S62" s="59">
        <v>1030702</v>
      </c>
      <c r="T62" s="59">
        <v>1</v>
      </c>
      <c r="U62" s="29" t="s">
        <v>2756</v>
      </c>
      <c r="V62" s="28">
        <v>300</v>
      </c>
      <c r="W62" s="28">
        <v>15</v>
      </c>
      <c r="X62" s="40">
        <v>2610</v>
      </c>
      <c r="Y62" s="28" t="s">
        <v>34</v>
      </c>
      <c r="Z62" s="41">
        <v>4750</v>
      </c>
      <c r="AA62" s="28" t="s">
        <v>1638</v>
      </c>
      <c r="AB62" s="41">
        <v>152001</v>
      </c>
      <c r="AC62" s="41" t="s">
        <v>1670</v>
      </c>
      <c r="AD62" s="41">
        <v>1</v>
      </c>
      <c r="AG62" s="43">
        <v>5110605</v>
      </c>
      <c r="AH62" s="59">
        <v>5110605</v>
      </c>
      <c r="AI62" s="59">
        <v>1</v>
      </c>
      <c r="AJ62" s="29" t="s">
        <v>109</v>
      </c>
      <c r="AK62" s="28">
        <v>600</v>
      </c>
      <c r="AM62" s="40">
        <v>0</v>
      </c>
      <c r="AN62" s="28" t="s">
        <v>10</v>
      </c>
      <c r="AO62" s="41">
        <v>0</v>
      </c>
      <c r="AP62" s="28" t="s">
        <v>424</v>
      </c>
      <c r="AQ62" s="41">
        <v>4003003</v>
      </c>
      <c r="AR62" s="77" t="s">
        <v>1684</v>
      </c>
      <c r="AS62" s="41">
        <v>5</v>
      </c>
      <c r="AT62" s="28">
        <v>0</v>
      </c>
      <c r="AU62" s="28">
        <v>0</v>
      </c>
      <c r="AV62" s="43">
        <v>0</v>
      </c>
      <c r="AW62" s="59"/>
      <c r="AX62" s="59"/>
      <c r="AY62" s="29">
        <v>5209101</v>
      </c>
      <c r="AZ62" s="28">
        <v>5209101</v>
      </c>
      <c r="BA62" s="28">
        <v>1</v>
      </c>
      <c r="BB62" s="40" t="s">
        <v>804</v>
      </c>
      <c r="BC62" s="28">
        <v>900</v>
      </c>
      <c r="BE62" s="28">
        <v>5000</v>
      </c>
      <c r="BF62" s="41" t="s">
        <v>34</v>
      </c>
      <c r="BG62" s="77">
        <v>15000</v>
      </c>
      <c r="BH62" s="41" t="s">
        <v>1510</v>
      </c>
      <c r="BI62" s="28">
        <v>154001</v>
      </c>
      <c r="BJ62" s="28" t="s">
        <v>1716</v>
      </c>
      <c r="BK62" s="28">
        <v>20</v>
      </c>
      <c r="BL62" s="28">
        <v>450000</v>
      </c>
      <c r="BM62" s="28">
        <v>0</v>
      </c>
      <c r="BN62" s="29">
        <v>0</v>
      </c>
      <c r="BV62" s="77"/>
    </row>
    <row r="63" spans="3:74" x14ac:dyDescent="0.3">
      <c r="C63" s="43">
        <v>1030801</v>
      </c>
      <c r="D63" s="59">
        <v>1030801</v>
      </c>
      <c r="E63" s="59">
        <v>1</v>
      </c>
      <c r="F63" s="29" t="s">
        <v>2759</v>
      </c>
      <c r="G63" s="28">
        <v>300</v>
      </c>
      <c r="H63" s="28">
        <v>15</v>
      </c>
      <c r="I63" s="40">
        <v>2480</v>
      </c>
      <c r="J63" s="28" t="s">
        <v>34</v>
      </c>
      <c r="K63" s="41">
        <v>4750</v>
      </c>
      <c r="L63" s="28" t="s">
        <v>1639</v>
      </c>
      <c r="M63" s="41">
        <v>242001</v>
      </c>
      <c r="N63" s="73" t="s">
        <v>1680</v>
      </c>
      <c r="O63" s="41">
        <v>1</v>
      </c>
      <c r="R63" s="43">
        <v>1030802</v>
      </c>
      <c r="S63" s="59">
        <v>1030802</v>
      </c>
      <c r="T63" s="59">
        <v>1</v>
      </c>
      <c r="U63" s="29" t="s">
        <v>2758</v>
      </c>
      <c r="V63" s="28">
        <v>300</v>
      </c>
      <c r="W63" s="28">
        <v>15</v>
      </c>
      <c r="X63" s="40">
        <v>2480</v>
      </c>
      <c r="Y63" s="28" t="s">
        <v>34</v>
      </c>
      <c r="Z63" s="41">
        <v>4750</v>
      </c>
      <c r="AA63" s="28" t="s">
        <v>1639</v>
      </c>
      <c r="AB63" s="41">
        <v>242001</v>
      </c>
      <c r="AC63" s="41" t="s">
        <v>1680</v>
      </c>
      <c r="AD63" s="41">
        <v>1</v>
      </c>
      <c r="AG63" s="43">
        <v>5110606</v>
      </c>
      <c r="AH63" s="59">
        <v>5110606</v>
      </c>
      <c r="AI63" s="59">
        <v>1</v>
      </c>
      <c r="AJ63" s="29" t="s">
        <v>110</v>
      </c>
      <c r="AK63" s="28">
        <v>600</v>
      </c>
      <c r="AM63" s="40">
        <v>0</v>
      </c>
      <c r="AN63" s="28" t="s">
        <v>10</v>
      </c>
      <c r="AO63" s="41">
        <v>0</v>
      </c>
      <c r="AP63" s="28" t="s">
        <v>428</v>
      </c>
      <c r="AQ63" s="41">
        <v>4003004</v>
      </c>
      <c r="AR63" s="77" t="s">
        <v>1692</v>
      </c>
      <c r="AS63" s="41">
        <v>5</v>
      </c>
      <c r="AT63" s="28">
        <v>0</v>
      </c>
      <c r="AU63" s="28">
        <v>0</v>
      </c>
      <c r="AV63" s="43">
        <v>0</v>
      </c>
      <c r="AW63" s="59"/>
      <c r="AX63" s="59"/>
      <c r="AY63" s="29">
        <v>5209102</v>
      </c>
      <c r="AZ63" s="28">
        <v>5209102</v>
      </c>
      <c r="BA63" s="28">
        <v>1</v>
      </c>
      <c r="BB63" s="40" t="s">
        <v>804</v>
      </c>
      <c r="BC63" s="28">
        <v>900</v>
      </c>
      <c r="BE63" s="28">
        <v>5000</v>
      </c>
      <c r="BF63" s="41" t="s">
        <v>34</v>
      </c>
      <c r="BG63" s="77">
        <v>15000</v>
      </c>
      <c r="BH63" s="41" t="s">
        <v>1514</v>
      </c>
      <c r="BI63" s="28">
        <v>244001</v>
      </c>
      <c r="BJ63" s="28" t="s">
        <v>1717</v>
      </c>
      <c r="BK63" s="28">
        <v>20</v>
      </c>
      <c r="BL63" s="28">
        <v>0</v>
      </c>
      <c r="BM63" s="28">
        <v>315000</v>
      </c>
      <c r="BN63" s="29">
        <v>0</v>
      </c>
      <c r="BV63" s="77"/>
    </row>
    <row r="64" spans="3:74" x14ac:dyDescent="0.3">
      <c r="C64" s="43">
        <v>1030901</v>
      </c>
      <c r="D64" s="59">
        <v>1030901</v>
      </c>
      <c r="E64" s="59">
        <v>1</v>
      </c>
      <c r="F64" s="29" t="s">
        <v>2761</v>
      </c>
      <c r="G64" s="28">
        <v>300</v>
      </c>
      <c r="H64" s="28">
        <v>15</v>
      </c>
      <c r="I64" s="40">
        <v>2610</v>
      </c>
      <c r="J64" s="28" t="s">
        <v>34</v>
      </c>
      <c r="K64" s="41">
        <v>4750</v>
      </c>
      <c r="L64" s="28" t="s">
        <v>755</v>
      </c>
      <c r="M64" s="41">
        <v>3041001</v>
      </c>
      <c r="N64" s="73" t="s">
        <v>1668</v>
      </c>
      <c r="O64" s="41">
        <v>2</v>
      </c>
      <c r="R64" s="43">
        <v>1030902</v>
      </c>
      <c r="S64" s="59">
        <v>1030902</v>
      </c>
      <c r="T64" s="59">
        <v>1</v>
      </c>
      <c r="U64" s="29" t="s">
        <v>2760</v>
      </c>
      <c r="V64" s="28">
        <v>300</v>
      </c>
      <c r="W64" s="28">
        <v>15</v>
      </c>
      <c r="X64" s="40">
        <v>2610</v>
      </c>
      <c r="Y64" s="28" t="s">
        <v>34</v>
      </c>
      <c r="Z64" s="41">
        <v>4750</v>
      </c>
      <c r="AA64" s="28" t="s">
        <v>755</v>
      </c>
      <c r="AB64" s="41">
        <v>3041001</v>
      </c>
      <c r="AC64" s="41" t="s">
        <v>1668</v>
      </c>
      <c r="AD64" s="41">
        <v>2</v>
      </c>
      <c r="AG64" s="43">
        <v>5110607</v>
      </c>
      <c r="AH64" s="59">
        <v>5110607</v>
      </c>
      <c r="AI64" s="59">
        <v>1</v>
      </c>
      <c r="AJ64" s="29" t="s">
        <v>111</v>
      </c>
      <c r="AK64" s="28">
        <v>600</v>
      </c>
      <c r="AM64" s="40">
        <v>0</v>
      </c>
      <c r="AN64" s="28" t="s">
        <v>10</v>
      </c>
      <c r="AO64" s="41">
        <v>0</v>
      </c>
      <c r="AP64" s="28" t="s">
        <v>906</v>
      </c>
      <c r="AQ64" s="41">
        <v>4012010</v>
      </c>
      <c r="AR64" s="77" t="s">
        <v>2613</v>
      </c>
      <c r="AS64" s="41">
        <v>4</v>
      </c>
      <c r="AT64" s="28">
        <v>0</v>
      </c>
      <c r="AU64" s="28">
        <v>0</v>
      </c>
      <c r="AV64" s="43">
        <v>0</v>
      </c>
      <c r="AW64" s="59"/>
      <c r="AX64" s="59"/>
      <c r="AY64" s="29">
        <v>5209103</v>
      </c>
      <c r="AZ64" s="28">
        <v>5209103</v>
      </c>
      <c r="BA64" s="28">
        <v>1</v>
      </c>
      <c r="BB64" s="40" t="s">
        <v>804</v>
      </c>
      <c r="BC64" s="28">
        <v>900</v>
      </c>
      <c r="BE64" s="28">
        <v>5000</v>
      </c>
      <c r="BF64" s="41" t="s">
        <v>34</v>
      </c>
      <c r="BG64" s="77">
        <v>15000</v>
      </c>
      <c r="BH64" s="41" t="s">
        <v>755</v>
      </c>
      <c r="BI64" s="28">
        <v>3041001</v>
      </c>
      <c r="BJ64" s="28" t="s">
        <v>1668</v>
      </c>
      <c r="BK64" s="28">
        <v>20</v>
      </c>
      <c r="BL64" s="28">
        <v>0</v>
      </c>
      <c r="BM64" s="28">
        <v>0</v>
      </c>
      <c r="BN64" s="29">
        <v>0</v>
      </c>
      <c r="BV64" s="77"/>
    </row>
    <row r="65" spans="3:74" x14ac:dyDescent="0.3">
      <c r="C65" s="43">
        <v>1031001</v>
      </c>
      <c r="D65" s="59">
        <v>1031001</v>
      </c>
      <c r="E65" s="59">
        <v>1</v>
      </c>
      <c r="F65" s="29" t="s">
        <v>2763</v>
      </c>
      <c r="G65" s="28">
        <v>300</v>
      </c>
      <c r="H65" s="28">
        <v>15</v>
      </c>
      <c r="I65" s="40">
        <v>2610</v>
      </c>
      <c r="J65" s="28" t="s">
        <v>34</v>
      </c>
      <c r="K65" s="41">
        <v>4750</v>
      </c>
      <c r="L65" s="28" t="s">
        <v>2570</v>
      </c>
      <c r="M65" s="41">
        <v>3012001</v>
      </c>
      <c r="N65" s="73" t="s">
        <v>3544</v>
      </c>
      <c r="O65" s="41">
        <v>3</v>
      </c>
      <c r="R65" s="43">
        <v>1031002</v>
      </c>
      <c r="S65" s="59">
        <v>1031002</v>
      </c>
      <c r="T65" s="59">
        <v>1</v>
      </c>
      <c r="U65" s="29" t="s">
        <v>2762</v>
      </c>
      <c r="V65" s="28">
        <v>300</v>
      </c>
      <c r="W65" s="28">
        <v>15</v>
      </c>
      <c r="X65" s="40">
        <v>2610</v>
      </c>
      <c r="Y65" s="28" t="s">
        <v>34</v>
      </c>
      <c r="Z65" s="41">
        <v>4750</v>
      </c>
      <c r="AA65" s="28" t="s">
        <v>2570</v>
      </c>
      <c r="AB65" s="41">
        <v>3012001</v>
      </c>
      <c r="AC65" s="41" t="s">
        <v>3544</v>
      </c>
      <c r="AD65" s="41">
        <v>3</v>
      </c>
      <c r="AG65" s="43">
        <v>5110608</v>
      </c>
      <c r="AH65" s="59">
        <v>5110608</v>
      </c>
      <c r="AI65" s="59">
        <v>1</v>
      </c>
      <c r="AJ65" s="29" t="s">
        <v>112</v>
      </c>
      <c r="AK65" s="28">
        <v>600</v>
      </c>
      <c r="AM65" s="40">
        <v>0</v>
      </c>
      <c r="AN65" s="28" t="s">
        <v>10</v>
      </c>
      <c r="AO65" s="41">
        <v>0</v>
      </c>
      <c r="AP65" s="28" t="s">
        <v>910</v>
      </c>
      <c r="AQ65" s="41">
        <v>4012011</v>
      </c>
      <c r="AR65" s="77" t="s">
        <v>2614</v>
      </c>
      <c r="AS65" s="41">
        <v>4</v>
      </c>
      <c r="AT65" s="28">
        <v>0</v>
      </c>
      <c r="AU65" s="28">
        <v>0</v>
      </c>
      <c r="AV65" s="43">
        <v>0</v>
      </c>
      <c r="AW65" s="59"/>
      <c r="AX65" s="59"/>
      <c r="AY65" s="29">
        <v>5209104</v>
      </c>
      <c r="AZ65" s="28">
        <v>5209104</v>
      </c>
      <c r="BA65" s="28">
        <v>1</v>
      </c>
      <c r="BB65" s="40" t="s">
        <v>804</v>
      </c>
      <c r="BC65" s="28">
        <v>900</v>
      </c>
      <c r="BE65" s="28">
        <v>5000</v>
      </c>
      <c r="BF65" s="41" t="s">
        <v>34</v>
      </c>
      <c r="BG65" s="77">
        <v>15000</v>
      </c>
      <c r="BH65" s="41" t="s">
        <v>425</v>
      </c>
      <c r="BI65" s="28">
        <v>4004003</v>
      </c>
      <c r="BJ65" s="28" t="s">
        <v>1694</v>
      </c>
      <c r="BK65" s="28">
        <v>1</v>
      </c>
      <c r="BL65" s="28">
        <v>0</v>
      </c>
      <c r="BM65" s="28">
        <v>0</v>
      </c>
      <c r="BN65" s="29">
        <v>0</v>
      </c>
      <c r="BV65" s="77"/>
    </row>
    <row r="66" spans="3:74" x14ac:dyDescent="0.3">
      <c r="C66" s="43">
        <v>1031101</v>
      </c>
      <c r="D66" s="59">
        <v>1031101</v>
      </c>
      <c r="E66" s="59">
        <v>1</v>
      </c>
      <c r="F66" s="29" t="s">
        <v>2765</v>
      </c>
      <c r="G66" s="28">
        <v>300</v>
      </c>
      <c r="H66" s="28">
        <v>16</v>
      </c>
      <c r="I66" s="40">
        <v>2830</v>
      </c>
      <c r="J66" s="28" t="s">
        <v>34</v>
      </c>
      <c r="K66" s="41">
        <v>4950</v>
      </c>
      <c r="L66" s="28" t="s">
        <v>630</v>
      </c>
      <c r="M66" s="41">
        <v>302001</v>
      </c>
      <c r="N66" s="73" t="s">
        <v>1696</v>
      </c>
      <c r="O66" s="41">
        <v>1</v>
      </c>
      <c r="R66" s="43">
        <v>1031102</v>
      </c>
      <c r="S66" s="59">
        <v>1031102</v>
      </c>
      <c r="T66" s="59">
        <v>1</v>
      </c>
      <c r="U66" s="29" t="s">
        <v>2764</v>
      </c>
      <c r="V66" s="28">
        <v>300</v>
      </c>
      <c r="W66" s="28">
        <v>16</v>
      </c>
      <c r="X66" s="40">
        <v>2830</v>
      </c>
      <c r="Y66" s="28" t="s">
        <v>34</v>
      </c>
      <c r="Z66" s="41">
        <v>4950</v>
      </c>
      <c r="AA66" s="28" t="s">
        <v>630</v>
      </c>
      <c r="AB66" s="41">
        <v>302001</v>
      </c>
      <c r="AC66" s="41" t="s">
        <v>1696</v>
      </c>
      <c r="AD66" s="41">
        <v>1</v>
      </c>
      <c r="AG66" s="43">
        <v>5110609</v>
      </c>
      <c r="AH66" s="59">
        <v>5110609</v>
      </c>
      <c r="AI66" s="59">
        <v>1</v>
      </c>
      <c r="AJ66" s="29" t="s">
        <v>113</v>
      </c>
      <c r="AK66" s="28">
        <v>600</v>
      </c>
      <c r="AM66" s="40">
        <v>0</v>
      </c>
      <c r="AN66" s="28" t="s">
        <v>10</v>
      </c>
      <c r="AO66" s="41">
        <v>0</v>
      </c>
      <c r="AP66" s="28" t="s">
        <v>501</v>
      </c>
      <c r="AQ66" s="41">
        <v>4011106</v>
      </c>
      <c r="AR66" s="77" t="s">
        <v>1697</v>
      </c>
      <c r="AS66" s="41">
        <v>1</v>
      </c>
      <c r="AT66" s="28">
        <v>0</v>
      </c>
      <c r="AU66" s="28">
        <v>0</v>
      </c>
      <c r="AV66" s="43">
        <v>0</v>
      </c>
      <c r="AW66" s="59"/>
      <c r="AX66" s="59"/>
      <c r="AY66" s="29">
        <v>5209201</v>
      </c>
      <c r="AZ66" s="28">
        <v>5209201</v>
      </c>
      <c r="BA66" s="28">
        <v>1</v>
      </c>
      <c r="BB66" s="40" t="s">
        <v>805</v>
      </c>
      <c r="BC66" s="28">
        <v>900</v>
      </c>
      <c r="BE66" s="28">
        <v>5000</v>
      </c>
      <c r="BF66" s="41" t="s">
        <v>34</v>
      </c>
      <c r="BG66" s="77">
        <v>15000</v>
      </c>
      <c r="BH66" s="41" t="s">
        <v>1510</v>
      </c>
      <c r="BI66" s="28">
        <v>154001</v>
      </c>
      <c r="BJ66" s="28" t="s">
        <v>1716</v>
      </c>
      <c r="BK66" s="28">
        <v>20</v>
      </c>
      <c r="BL66" s="28">
        <v>450000</v>
      </c>
      <c r="BM66" s="28">
        <v>0</v>
      </c>
      <c r="BN66" s="29">
        <v>0</v>
      </c>
      <c r="BV66" s="77"/>
    </row>
    <row r="67" spans="3:74" x14ac:dyDescent="0.3">
      <c r="C67" s="43">
        <v>1031201</v>
      </c>
      <c r="D67" s="59">
        <v>1031201</v>
      </c>
      <c r="E67" s="59">
        <v>1</v>
      </c>
      <c r="F67" s="29" t="s">
        <v>2767</v>
      </c>
      <c r="G67" s="28">
        <v>300</v>
      </c>
      <c r="H67" s="28">
        <v>16</v>
      </c>
      <c r="I67" s="40">
        <v>3040</v>
      </c>
      <c r="J67" s="28" t="s">
        <v>34</v>
      </c>
      <c r="K67" s="41">
        <v>4950</v>
      </c>
      <c r="L67" s="28" t="s">
        <v>756</v>
      </c>
      <c r="M67" s="41">
        <v>3041002</v>
      </c>
      <c r="N67" s="73" t="s">
        <v>1672</v>
      </c>
      <c r="O67" s="41">
        <v>2</v>
      </c>
      <c r="R67" s="43">
        <v>1031202</v>
      </c>
      <c r="S67" s="59">
        <v>1031202</v>
      </c>
      <c r="T67" s="59">
        <v>1</v>
      </c>
      <c r="U67" s="29" t="s">
        <v>2766</v>
      </c>
      <c r="V67" s="28">
        <v>300</v>
      </c>
      <c r="W67" s="28">
        <v>16</v>
      </c>
      <c r="X67" s="40">
        <v>3040</v>
      </c>
      <c r="Y67" s="28" t="s">
        <v>34</v>
      </c>
      <c r="Z67" s="41">
        <v>4950</v>
      </c>
      <c r="AA67" s="28" t="s">
        <v>756</v>
      </c>
      <c r="AB67" s="41">
        <v>3041002</v>
      </c>
      <c r="AC67" s="41" t="s">
        <v>1672</v>
      </c>
      <c r="AD67" s="41">
        <v>2</v>
      </c>
      <c r="AG67" s="43">
        <v>5120601</v>
      </c>
      <c r="AH67" s="59">
        <v>5120601</v>
      </c>
      <c r="AI67" s="59">
        <v>1</v>
      </c>
      <c r="AJ67" s="29" t="s">
        <v>114</v>
      </c>
      <c r="AK67" s="28">
        <v>600</v>
      </c>
      <c r="AM67" s="40">
        <v>0</v>
      </c>
      <c r="AN67" s="28" t="s">
        <v>10</v>
      </c>
      <c r="AO67" s="41">
        <v>0</v>
      </c>
      <c r="AP67" s="28" t="s">
        <v>434</v>
      </c>
      <c r="AQ67" s="41">
        <v>2004001</v>
      </c>
      <c r="AR67" s="77" t="s">
        <v>1688</v>
      </c>
      <c r="AS67" s="41">
        <v>20</v>
      </c>
      <c r="AT67" s="28">
        <v>0</v>
      </c>
      <c r="AU67" s="28">
        <v>0</v>
      </c>
      <c r="AV67" s="43">
        <v>0</v>
      </c>
      <c r="AW67" s="59"/>
      <c r="AX67" s="59"/>
      <c r="AY67" s="29">
        <v>5209202</v>
      </c>
      <c r="AZ67" s="28">
        <v>5209202</v>
      </c>
      <c r="BA67" s="28">
        <v>1</v>
      </c>
      <c r="BB67" s="40" t="s">
        <v>805</v>
      </c>
      <c r="BC67" s="28">
        <v>900</v>
      </c>
      <c r="BE67" s="28">
        <v>5000</v>
      </c>
      <c r="BF67" s="41" t="s">
        <v>34</v>
      </c>
      <c r="BG67" s="77">
        <v>15000</v>
      </c>
      <c r="BH67" s="41" t="s">
        <v>1514</v>
      </c>
      <c r="BI67" s="28">
        <v>244001</v>
      </c>
      <c r="BJ67" s="28" t="s">
        <v>1717</v>
      </c>
      <c r="BK67" s="28">
        <v>20</v>
      </c>
      <c r="BL67" s="28">
        <v>0</v>
      </c>
      <c r="BM67" s="28">
        <v>315000</v>
      </c>
      <c r="BN67" s="29">
        <v>0</v>
      </c>
      <c r="BV67" s="77"/>
    </row>
    <row r="68" spans="3:74" x14ac:dyDescent="0.3">
      <c r="C68" s="43">
        <v>1031301</v>
      </c>
      <c r="D68" s="59">
        <v>1031301</v>
      </c>
      <c r="E68" s="59">
        <v>1</v>
      </c>
      <c r="F68" s="29" t="s">
        <v>2769</v>
      </c>
      <c r="G68" s="28">
        <v>300</v>
      </c>
      <c r="H68" s="28">
        <v>16</v>
      </c>
      <c r="I68" s="40">
        <v>3040</v>
      </c>
      <c r="J68" s="28" t="s">
        <v>34</v>
      </c>
      <c r="K68" s="41">
        <v>4950</v>
      </c>
      <c r="L68" s="28" t="s">
        <v>934</v>
      </c>
      <c r="M68" s="41">
        <v>3021002</v>
      </c>
      <c r="N68" s="73" t="s">
        <v>1689</v>
      </c>
      <c r="O68" s="41">
        <v>1</v>
      </c>
      <c r="R68" s="43">
        <v>1031302</v>
      </c>
      <c r="S68" s="59">
        <v>1031302</v>
      </c>
      <c r="T68" s="59">
        <v>1</v>
      </c>
      <c r="U68" s="29" t="s">
        <v>2768</v>
      </c>
      <c r="V68" s="28">
        <v>300</v>
      </c>
      <c r="W68" s="28">
        <v>16</v>
      </c>
      <c r="X68" s="40">
        <v>3040</v>
      </c>
      <c r="Y68" s="28" t="s">
        <v>34</v>
      </c>
      <c r="Z68" s="41">
        <v>4950</v>
      </c>
      <c r="AA68" s="28" t="s">
        <v>934</v>
      </c>
      <c r="AB68" s="41">
        <v>3021002</v>
      </c>
      <c r="AC68" s="41" t="s">
        <v>1689</v>
      </c>
      <c r="AD68" s="41">
        <v>1</v>
      </c>
      <c r="AG68" s="43">
        <v>5120602</v>
      </c>
      <c r="AH68" s="59">
        <v>5120602</v>
      </c>
      <c r="AI68" s="59">
        <v>1</v>
      </c>
      <c r="AJ68" s="29" t="s">
        <v>115</v>
      </c>
      <c r="AK68" s="28">
        <v>600</v>
      </c>
      <c r="AM68" s="40">
        <v>0</v>
      </c>
      <c r="AN68" s="28" t="s">
        <v>10</v>
      </c>
      <c r="AO68" s="41">
        <v>0</v>
      </c>
      <c r="AP68" s="28" t="s">
        <v>438</v>
      </c>
      <c r="AQ68" s="41">
        <v>2014001</v>
      </c>
      <c r="AR68" s="77" t="s">
        <v>1690</v>
      </c>
      <c r="AS68" s="41">
        <v>20</v>
      </c>
      <c r="AT68" s="28">
        <v>0</v>
      </c>
      <c r="AU68" s="28">
        <v>0</v>
      </c>
      <c r="AV68" s="43">
        <v>0</v>
      </c>
      <c r="AW68" s="59"/>
      <c r="AX68" s="59"/>
      <c r="AY68" s="29">
        <v>5209203</v>
      </c>
      <c r="AZ68" s="28">
        <v>5209203</v>
      </c>
      <c r="BA68" s="28">
        <v>1</v>
      </c>
      <c r="BB68" s="40" t="s">
        <v>805</v>
      </c>
      <c r="BC68" s="28">
        <v>900</v>
      </c>
      <c r="BE68" s="28">
        <v>5000</v>
      </c>
      <c r="BF68" s="41" t="s">
        <v>34</v>
      </c>
      <c r="BG68" s="77">
        <v>15000</v>
      </c>
      <c r="BH68" s="41" t="s">
        <v>755</v>
      </c>
      <c r="BI68" s="28">
        <v>3041001</v>
      </c>
      <c r="BJ68" s="28" t="s">
        <v>1668</v>
      </c>
      <c r="BK68" s="28">
        <v>20</v>
      </c>
      <c r="BL68" s="28">
        <v>0</v>
      </c>
      <c r="BM68" s="28">
        <v>0</v>
      </c>
      <c r="BN68" s="29">
        <v>0</v>
      </c>
      <c r="BV68" s="77"/>
    </row>
    <row r="69" spans="3:74" x14ac:dyDescent="0.3">
      <c r="C69" s="43">
        <v>1031401</v>
      </c>
      <c r="D69" s="59">
        <v>1031401</v>
      </c>
      <c r="E69" s="59">
        <v>1</v>
      </c>
      <c r="F69" s="29" t="s">
        <v>2771</v>
      </c>
      <c r="G69" s="28">
        <v>300</v>
      </c>
      <c r="H69" s="28">
        <v>16</v>
      </c>
      <c r="I69" s="40">
        <v>2890</v>
      </c>
      <c r="J69" s="28" t="s">
        <v>34</v>
      </c>
      <c r="K69" s="41">
        <v>4950</v>
      </c>
      <c r="L69" s="28" t="s">
        <v>2570</v>
      </c>
      <c r="M69" s="41">
        <v>3012001</v>
      </c>
      <c r="N69" s="73" t="s">
        <v>3544</v>
      </c>
      <c r="O69" s="41">
        <v>3</v>
      </c>
      <c r="R69" s="43">
        <v>1031402</v>
      </c>
      <c r="S69" s="59">
        <v>1031402</v>
      </c>
      <c r="T69" s="59">
        <v>1</v>
      </c>
      <c r="U69" s="29" t="s">
        <v>2770</v>
      </c>
      <c r="V69" s="28">
        <v>300</v>
      </c>
      <c r="W69" s="28">
        <v>16</v>
      </c>
      <c r="X69" s="40">
        <v>2890</v>
      </c>
      <c r="Y69" s="28" t="s">
        <v>34</v>
      </c>
      <c r="Z69" s="41">
        <v>4950</v>
      </c>
      <c r="AA69" s="28" t="s">
        <v>2570</v>
      </c>
      <c r="AB69" s="41">
        <v>3012001</v>
      </c>
      <c r="AC69" s="41" t="s">
        <v>3544</v>
      </c>
      <c r="AD69" s="41">
        <v>3</v>
      </c>
      <c r="AG69" s="43">
        <v>5120603</v>
      </c>
      <c r="AH69" s="59">
        <v>5120603</v>
      </c>
      <c r="AI69" s="59">
        <v>1</v>
      </c>
      <c r="AJ69" s="29" t="s">
        <v>116</v>
      </c>
      <c r="AK69" s="28">
        <v>600</v>
      </c>
      <c r="AM69" s="40">
        <v>0</v>
      </c>
      <c r="AN69" s="28" t="s">
        <v>10</v>
      </c>
      <c r="AO69" s="41">
        <v>0</v>
      </c>
      <c r="AP69" s="28" t="s">
        <v>420</v>
      </c>
      <c r="AQ69" s="41">
        <v>4003002</v>
      </c>
      <c r="AR69" s="77" t="s">
        <v>1678</v>
      </c>
      <c r="AS69" s="41">
        <v>5</v>
      </c>
      <c r="AT69" s="28">
        <v>0</v>
      </c>
      <c r="AU69" s="28">
        <v>10500</v>
      </c>
      <c r="AV69" s="43">
        <v>0</v>
      </c>
      <c r="AW69" s="59"/>
      <c r="AX69" s="59"/>
      <c r="AY69" s="29">
        <v>5209204</v>
      </c>
      <c r="AZ69" s="28">
        <v>5209204</v>
      </c>
      <c r="BA69" s="28">
        <v>1</v>
      </c>
      <c r="BB69" s="40" t="s">
        <v>805</v>
      </c>
      <c r="BC69" s="28">
        <v>900</v>
      </c>
      <c r="BE69" s="28">
        <v>5000</v>
      </c>
      <c r="BF69" s="41" t="s">
        <v>34</v>
      </c>
      <c r="BG69" s="77">
        <v>15000</v>
      </c>
      <c r="BH69" s="41" t="s">
        <v>425</v>
      </c>
      <c r="BI69" s="28">
        <v>4004003</v>
      </c>
      <c r="BJ69" s="28" t="s">
        <v>1694</v>
      </c>
      <c r="BK69" s="28">
        <v>1</v>
      </c>
      <c r="BL69" s="28">
        <v>0</v>
      </c>
      <c r="BM69" s="28">
        <v>0</v>
      </c>
      <c r="BN69" s="29">
        <v>0</v>
      </c>
      <c r="BV69" s="77"/>
    </row>
    <row r="70" spans="3:74" x14ac:dyDescent="0.3">
      <c r="C70" s="43">
        <v>1031501</v>
      </c>
      <c r="D70" s="59">
        <v>1031501</v>
      </c>
      <c r="E70" s="59">
        <v>1</v>
      </c>
      <c r="F70" s="29" t="s">
        <v>2773</v>
      </c>
      <c r="G70" s="28">
        <v>300</v>
      </c>
      <c r="H70" s="28">
        <v>16</v>
      </c>
      <c r="I70" s="40">
        <v>3040</v>
      </c>
      <c r="J70" s="28" t="s">
        <v>34</v>
      </c>
      <c r="K70" s="41">
        <v>4950</v>
      </c>
      <c r="L70" s="28" t="s">
        <v>933</v>
      </c>
      <c r="M70" s="41">
        <v>3021001</v>
      </c>
      <c r="N70" s="73" t="s">
        <v>1685</v>
      </c>
      <c r="O70" s="41">
        <v>1</v>
      </c>
      <c r="R70" s="43">
        <v>1031502</v>
      </c>
      <c r="S70" s="59">
        <v>1031502</v>
      </c>
      <c r="T70" s="59">
        <v>1</v>
      </c>
      <c r="U70" s="29" t="s">
        <v>2772</v>
      </c>
      <c r="V70" s="28">
        <v>300</v>
      </c>
      <c r="W70" s="28">
        <v>16</v>
      </c>
      <c r="X70" s="40">
        <v>3040</v>
      </c>
      <c r="Y70" s="28" t="s">
        <v>34</v>
      </c>
      <c r="Z70" s="41">
        <v>4950</v>
      </c>
      <c r="AA70" s="28" t="s">
        <v>933</v>
      </c>
      <c r="AB70" s="41">
        <v>3021001</v>
      </c>
      <c r="AC70" s="41" t="s">
        <v>1685</v>
      </c>
      <c r="AD70" s="41">
        <v>1</v>
      </c>
      <c r="AG70" s="43">
        <v>5120604</v>
      </c>
      <c r="AH70" s="59">
        <v>5120604</v>
      </c>
      <c r="AI70" s="59">
        <v>1</v>
      </c>
      <c r="AJ70" s="29" t="s">
        <v>117</v>
      </c>
      <c r="AK70" s="28">
        <v>600</v>
      </c>
      <c r="AM70" s="40">
        <v>0</v>
      </c>
      <c r="AN70" s="28" t="s">
        <v>10</v>
      </c>
      <c r="AO70" s="41">
        <v>0</v>
      </c>
      <c r="AP70" s="28" t="s">
        <v>416</v>
      </c>
      <c r="AQ70" s="41">
        <v>4003001</v>
      </c>
      <c r="AR70" s="77" t="s">
        <v>1673</v>
      </c>
      <c r="AS70" s="41">
        <v>5</v>
      </c>
      <c r="AT70" s="28">
        <v>15000</v>
      </c>
      <c r="AU70" s="28">
        <v>0</v>
      </c>
      <c r="AV70" s="43">
        <v>0</v>
      </c>
      <c r="AW70" s="59"/>
      <c r="AX70" s="59"/>
      <c r="AY70" s="29">
        <v>5210101</v>
      </c>
      <c r="AZ70" s="28">
        <v>5210101</v>
      </c>
      <c r="BA70" s="28">
        <v>1</v>
      </c>
      <c r="BB70" s="40" t="s">
        <v>806</v>
      </c>
      <c r="BC70" s="28">
        <v>1000</v>
      </c>
      <c r="BE70" s="28">
        <v>5000</v>
      </c>
      <c r="BF70" s="41" t="s">
        <v>34</v>
      </c>
      <c r="BG70" s="77">
        <v>15000</v>
      </c>
      <c r="BH70" s="41" t="s">
        <v>1510</v>
      </c>
      <c r="BI70" s="28">
        <v>154001</v>
      </c>
      <c r="BJ70" s="28" t="s">
        <v>1716</v>
      </c>
      <c r="BK70" s="28">
        <v>20</v>
      </c>
      <c r="BL70" s="28">
        <v>450000</v>
      </c>
      <c r="BM70" s="28">
        <v>0</v>
      </c>
      <c r="BN70" s="29">
        <v>0</v>
      </c>
      <c r="BV70" s="77"/>
    </row>
    <row r="71" spans="3:74" x14ac:dyDescent="0.3">
      <c r="C71" s="43">
        <v>1031601</v>
      </c>
      <c r="D71" s="59">
        <v>1031601</v>
      </c>
      <c r="E71" s="59">
        <v>1</v>
      </c>
      <c r="F71" s="29" t="s">
        <v>2775</v>
      </c>
      <c r="G71" s="28">
        <v>300</v>
      </c>
      <c r="H71" s="28">
        <v>17</v>
      </c>
      <c r="I71" s="40">
        <v>3390</v>
      </c>
      <c r="J71" s="28" t="s">
        <v>34</v>
      </c>
      <c r="K71" s="41">
        <v>5150</v>
      </c>
      <c r="L71" s="28" t="s">
        <v>444</v>
      </c>
      <c r="M71" s="41">
        <v>4002002</v>
      </c>
      <c r="N71" s="73" t="s">
        <v>3335</v>
      </c>
      <c r="O71" s="41">
        <v>1</v>
      </c>
      <c r="R71" s="43">
        <v>1031602</v>
      </c>
      <c r="S71" s="59">
        <v>1031602</v>
      </c>
      <c r="T71" s="59">
        <v>1</v>
      </c>
      <c r="U71" s="29" t="s">
        <v>2774</v>
      </c>
      <c r="V71" s="28">
        <v>300</v>
      </c>
      <c r="W71" s="28">
        <v>17</v>
      </c>
      <c r="X71" s="40">
        <v>3390</v>
      </c>
      <c r="Y71" s="28" t="s">
        <v>34</v>
      </c>
      <c r="Z71" s="41">
        <v>5150</v>
      </c>
      <c r="AA71" s="28" t="s">
        <v>444</v>
      </c>
      <c r="AB71" s="41">
        <v>4002002</v>
      </c>
      <c r="AC71" s="41" t="s">
        <v>3335</v>
      </c>
      <c r="AD71" s="41">
        <v>1</v>
      </c>
      <c r="AG71" s="43">
        <v>5120605</v>
      </c>
      <c r="AH71" s="59">
        <v>5120605</v>
      </c>
      <c r="AI71" s="59">
        <v>1</v>
      </c>
      <c r="AJ71" s="29" t="s">
        <v>118</v>
      </c>
      <c r="AK71" s="28">
        <v>600</v>
      </c>
      <c r="AM71" s="40">
        <v>0</v>
      </c>
      <c r="AN71" s="28" t="s">
        <v>10</v>
      </c>
      <c r="AO71" s="41">
        <v>0</v>
      </c>
      <c r="AP71" s="28" t="s">
        <v>424</v>
      </c>
      <c r="AQ71" s="41">
        <v>4003003</v>
      </c>
      <c r="AR71" s="77" t="s">
        <v>1684</v>
      </c>
      <c r="AS71" s="41">
        <v>5</v>
      </c>
      <c r="AT71" s="28">
        <v>0</v>
      </c>
      <c r="AU71" s="28">
        <v>0</v>
      </c>
      <c r="AV71" s="43">
        <v>0</v>
      </c>
      <c r="AW71" s="59"/>
      <c r="AX71" s="59"/>
      <c r="AY71" s="29">
        <v>5210102</v>
      </c>
      <c r="AZ71" s="28">
        <v>5210102</v>
      </c>
      <c r="BA71" s="28">
        <v>1</v>
      </c>
      <c r="BB71" s="40" t="s">
        <v>806</v>
      </c>
      <c r="BC71" s="28">
        <v>1000</v>
      </c>
      <c r="BE71" s="28">
        <v>5000</v>
      </c>
      <c r="BF71" s="41" t="s">
        <v>34</v>
      </c>
      <c r="BG71" s="77">
        <v>15000</v>
      </c>
      <c r="BH71" s="41" t="s">
        <v>1514</v>
      </c>
      <c r="BI71" s="28">
        <v>244001</v>
      </c>
      <c r="BJ71" s="28" t="s">
        <v>1717</v>
      </c>
      <c r="BK71" s="28">
        <v>20</v>
      </c>
      <c r="BL71" s="28">
        <v>0</v>
      </c>
      <c r="BM71" s="28">
        <v>315000</v>
      </c>
      <c r="BN71" s="29">
        <v>0</v>
      </c>
      <c r="BV71" s="77"/>
    </row>
    <row r="72" spans="3:74" x14ac:dyDescent="0.3">
      <c r="C72" s="43">
        <v>1031701</v>
      </c>
      <c r="D72" s="59">
        <v>1031701</v>
      </c>
      <c r="E72" s="59">
        <v>1</v>
      </c>
      <c r="F72" s="29" t="s">
        <v>2777</v>
      </c>
      <c r="G72" s="28">
        <v>300</v>
      </c>
      <c r="H72" s="28">
        <v>17</v>
      </c>
      <c r="I72" s="40">
        <v>3330</v>
      </c>
      <c r="J72" s="28" t="s">
        <v>34</v>
      </c>
      <c r="K72" s="41">
        <v>5150</v>
      </c>
      <c r="L72" s="28" t="s">
        <v>446</v>
      </c>
      <c r="M72" s="41">
        <v>4002001</v>
      </c>
      <c r="N72" s="73" t="s">
        <v>1432</v>
      </c>
      <c r="O72" s="41">
        <v>1</v>
      </c>
      <c r="R72" s="43">
        <v>1031702</v>
      </c>
      <c r="S72" s="59">
        <v>1031702</v>
      </c>
      <c r="T72" s="59">
        <v>1</v>
      </c>
      <c r="U72" s="29" t="s">
        <v>2776</v>
      </c>
      <c r="V72" s="28">
        <v>300</v>
      </c>
      <c r="W72" s="28">
        <v>17</v>
      </c>
      <c r="X72" s="40">
        <v>3330</v>
      </c>
      <c r="Y72" s="28" t="s">
        <v>34</v>
      </c>
      <c r="Z72" s="41">
        <v>5150</v>
      </c>
      <c r="AA72" s="28" t="s">
        <v>446</v>
      </c>
      <c r="AB72" s="41">
        <v>4002001</v>
      </c>
      <c r="AC72" s="41" t="s">
        <v>1432</v>
      </c>
      <c r="AD72" s="41">
        <v>1</v>
      </c>
      <c r="AG72" s="43">
        <v>5120606</v>
      </c>
      <c r="AH72" s="59">
        <v>5120606</v>
      </c>
      <c r="AI72" s="59">
        <v>1</v>
      </c>
      <c r="AJ72" s="29" t="s">
        <v>119</v>
      </c>
      <c r="AK72" s="28">
        <v>600</v>
      </c>
      <c r="AM72" s="40">
        <v>0</v>
      </c>
      <c r="AN72" s="28" t="s">
        <v>10</v>
      </c>
      <c r="AO72" s="41">
        <v>0</v>
      </c>
      <c r="AP72" s="28" t="s">
        <v>428</v>
      </c>
      <c r="AQ72" s="41">
        <v>4003004</v>
      </c>
      <c r="AR72" s="77" t="s">
        <v>1692</v>
      </c>
      <c r="AS72" s="41">
        <v>5</v>
      </c>
      <c r="AT72" s="28">
        <v>0</v>
      </c>
      <c r="AU72" s="28">
        <v>0</v>
      </c>
      <c r="AV72" s="43">
        <v>0</v>
      </c>
      <c r="AW72" s="59"/>
      <c r="AX72" s="59"/>
      <c r="AY72" s="29">
        <v>5210103</v>
      </c>
      <c r="AZ72" s="28">
        <v>5210103</v>
      </c>
      <c r="BA72" s="28">
        <v>1</v>
      </c>
      <c r="BB72" s="40" t="s">
        <v>806</v>
      </c>
      <c r="BC72" s="28">
        <v>1000</v>
      </c>
      <c r="BE72" s="28">
        <v>5000</v>
      </c>
      <c r="BF72" s="41" t="s">
        <v>34</v>
      </c>
      <c r="BG72" s="77">
        <v>15000</v>
      </c>
      <c r="BH72" s="41" t="s">
        <v>755</v>
      </c>
      <c r="BI72" s="28">
        <v>3041001</v>
      </c>
      <c r="BJ72" s="28" t="s">
        <v>1668</v>
      </c>
      <c r="BK72" s="28">
        <v>20</v>
      </c>
      <c r="BL72" s="28">
        <v>0</v>
      </c>
      <c r="BM72" s="28">
        <v>0</v>
      </c>
      <c r="BN72" s="29">
        <v>0</v>
      </c>
      <c r="BV72" s="77"/>
    </row>
    <row r="73" spans="3:74" x14ac:dyDescent="0.3">
      <c r="C73" s="43">
        <v>1031801</v>
      </c>
      <c r="D73" s="59">
        <v>1031801</v>
      </c>
      <c r="E73" s="59">
        <v>1</v>
      </c>
      <c r="F73" s="29" t="s">
        <v>2779</v>
      </c>
      <c r="G73" s="28">
        <v>300</v>
      </c>
      <c r="H73" s="28">
        <v>17</v>
      </c>
      <c r="I73" s="40">
        <v>3510</v>
      </c>
      <c r="J73" s="28" t="s">
        <v>34</v>
      </c>
      <c r="K73" s="41">
        <v>5150</v>
      </c>
      <c r="L73" s="28" t="s">
        <v>632</v>
      </c>
      <c r="M73" s="41">
        <v>322001</v>
      </c>
      <c r="N73" s="73" t="s">
        <v>1699</v>
      </c>
      <c r="O73" s="41">
        <v>1</v>
      </c>
      <c r="R73" s="43">
        <v>1031802</v>
      </c>
      <c r="S73" s="59">
        <v>1031802</v>
      </c>
      <c r="T73" s="59">
        <v>1</v>
      </c>
      <c r="U73" s="29" t="s">
        <v>2778</v>
      </c>
      <c r="V73" s="28">
        <v>300</v>
      </c>
      <c r="W73" s="28">
        <v>17</v>
      </c>
      <c r="X73" s="40">
        <v>3510</v>
      </c>
      <c r="Y73" s="28" t="s">
        <v>34</v>
      </c>
      <c r="Z73" s="41">
        <v>5150</v>
      </c>
      <c r="AA73" s="28" t="s">
        <v>632</v>
      </c>
      <c r="AB73" s="41">
        <v>322001</v>
      </c>
      <c r="AC73" s="41" t="s">
        <v>1699</v>
      </c>
      <c r="AD73" s="41">
        <v>1</v>
      </c>
      <c r="AG73" s="43">
        <v>5120607</v>
      </c>
      <c r="AH73" s="59">
        <v>5120607</v>
      </c>
      <c r="AI73" s="59">
        <v>1</v>
      </c>
      <c r="AJ73" s="29" t="s">
        <v>120</v>
      </c>
      <c r="AK73" s="28">
        <v>600</v>
      </c>
      <c r="AM73" s="40">
        <v>0</v>
      </c>
      <c r="AN73" s="28" t="s">
        <v>10</v>
      </c>
      <c r="AO73" s="41">
        <v>0</v>
      </c>
      <c r="AP73" s="28" t="s">
        <v>906</v>
      </c>
      <c r="AQ73" s="41">
        <v>4012010</v>
      </c>
      <c r="AR73" s="77" t="s">
        <v>2613</v>
      </c>
      <c r="AS73" s="41">
        <v>4</v>
      </c>
      <c r="AT73" s="28">
        <v>0</v>
      </c>
      <c r="AU73" s="28">
        <v>0</v>
      </c>
      <c r="AV73" s="43">
        <v>0</v>
      </c>
      <c r="AW73" s="59"/>
      <c r="AX73" s="59"/>
      <c r="AY73" s="29">
        <v>5210104</v>
      </c>
      <c r="AZ73" s="28">
        <v>5210104</v>
      </c>
      <c r="BA73" s="28">
        <v>1</v>
      </c>
      <c r="BB73" s="40" t="s">
        <v>806</v>
      </c>
      <c r="BC73" s="28">
        <v>1000</v>
      </c>
      <c r="BE73" s="28">
        <v>5000</v>
      </c>
      <c r="BF73" s="41" t="s">
        <v>34</v>
      </c>
      <c r="BG73" s="77">
        <v>15000</v>
      </c>
      <c r="BH73" s="41" t="s">
        <v>425</v>
      </c>
      <c r="BI73" s="28">
        <v>4004003</v>
      </c>
      <c r="BJ73" s="28" t="s">
        <v>1694</v>
      </c>
      <c r="BK73" s="28">
        <v>1</v>
      </c>
      <c r="BL73" s="28">
        <v>0</v>
      </c>
      <c r="BM73" s="28">
        <v>0</v>
      </c>
      <c r="BN73" s="29">
        <v>0</v>
      </c>
      <c r="BV73" s="77"/>
    </row>
    <row r="74" spans="3:74" x14ac:dyDescent="0.3">
      <c r="C74" s="43">
        <v>1031901</v>
      </c>
      <c r="D74" s="59">
        <v>1031901</v>
      </c>
      <c r="E74" s="59">
        <v>1</v>
      </c>
      <c r="F74" s="29" t="s">
        <v>2781</v>
      </c>
      <c r="G74" s="28">
        <v>300</v>
      </c>
      <c r="H74" s="28">
        <v>17</v>
      </c>
      <c r="I74" s="40">
        <v>3510</v>
      </c>
      <c r="J74" s="28" t="s">
        <v>34</v>
      </c>
      <c r="K74" s="41">
        <v>5150</v>
      </c>
      <c r="L74" s="28" t="s">
        <v>2571</v>
      </c>
      <c r="M74" s="41">
        <v>3013001</v>
      </c>
      <c r="N74" s="73" t="s">
        <v>3547</v>
      </c>
      <c r="O74" s="41">
        <v>2</v>
      </c>
      <c r="R74" s="43">
        <v>1031902</v>
      </c>
      <c r="S74" s="59">
        <v>1031902</v>
      </c>
      <c r="T74" s="59">
        <v>1</v>
      </c>
      <c r="U74" s="29" t="s">
        <v>2780</v>
      </c>
      <c r="V74" s="28">
        <v>300</v>
      </c>
      <c r="W74" s="28">
        <v>17</v>
      </c>
      <c r="X74" s="40">
        <v>3510</v>
      </c>
      <c r="Y74" s="28" t="s">
        <v>34</v>
      </c>
      <c r="Z74" s="41">
        <v>5150</v>
      </c>
      <c r="AA74" s="28" t="s">
        <v>2571</v>
      </c>
      <c r="AB74" s="41">
        <v>3013001</v>
      </c>
      <c r="AC74" s="41" t="s">
        <v>3547</v>
      </c>
      <c r="AD74" s="41">
        <v>2</v>
      </c>
      <c r="AG74" s="43">
        <v>5120608</v>
      </c>
      <c r="AH74" s="59">
        <v>5120608</v>
      </c>
      <c r="AI74" s="59">
        <v>1</v>
      </c>
      <c r="AJ74" s="29" t="s">
        <v>121</v>
      </c>
      <c r="AK74" s="28">
        <v>600</v>
      </c>
      <c r="AM74" s="40">
        <v>0</v>
      </c>
      <c r="AN74" s="28" t="s">
        <v>10</v>
      </c>
      <c r="AO74" s="41">
        <v>0</v>
      </c>
      <c r="AP74" s="28" t="s">
        <v>910</v>
      </c>
      <c r="AQ74" s="41">
        <v>4012011</v>
      </c>
      <c r="AR74" s="77" t="s">
        <v>2614</v>
      </c>
      <c r="AS74" s="41">
        <v>4</v>
      </c>
      <c r="AT74" s="28">
        <v>0</v>
      </c>
      <c r="AU74" s="28">
        <v>0</v>
      </c>
      <c r="AV74" s="43">
        <v>0</v>
      </c>
      <c r="AW74" s="59"/>
      <c r="AX74" s="59"/>
      <c r="AY74" s="29">
        <v>5210201</v>
      </c>
      <c r="AZ74" s="28">
        <v>5210201</v>
      </c>
      <c r="BA74" s="28">
        <v>1</v>
      </c>
      <c r="BB74" s="40" t="s">
        <v>807</v>
      </c>
      <c r="BC74" s="28">
        <v>1000</v>
      </c>
      <c r="BE74" s="28">
        <v>5000</v>
      </c>
      <c r="BF74" s="41" t="s">
        <v>34</v>
      </c>
      <c r="BG74" s="77">
        <v>15000</v>
      </c>
      <c r="BH74" s="41" t="s">
        <v>1510</v>
      </c>
      <c r="BI74" s="28">
        <v>154001</v>
      </c>
      <c r="BJ74" s="28" t="s">
        <v>1716</v>
      </c>
      <c r="BK74" s="28">
        <v>20</v>
      </c>
      <c r="BL74" s="28">
        <v>450000</v>
      </c>
      <c r="BM74" s="28">
        <v>0</v>
      </c>
      <c r="BN74" s="29">
        <v>0</v>
      </c>
      <c r="BV74" s="77"/>
    </row>
    <row r="75" spans="3:74" x14ac:dyDescent="0.3">
      <c r="C75" s="43">
        <v>1032001</v>
      </c>
      <c r="D75" s="59">
        <v>1032001</v>
      </c>
      <c r="E75" s="59">
        <v>1</v>
      </c>
      <c r="F75" s="29" t="s">
        <v>2783</v>
      </c>
      <c r="G75" s="28">
        <v>300</v>
      </c>
      <c r="H75" s="28">
        <v>17</v>
      </c>
      <c r="I75" s="40">
        <v>3330</v>
      </c>
      <c r="J75" s="28" t="s">
        <v>34</v>
      </c>
      <c r="K75" s="41">
        <v>5150</v>
      </c>
      <c r="L75" s="28" t="s">
        <v>410</v>
      </c>
      <c r="M75" s="41">
        <v>233101</v>
      </c>
      <c r="N75" s="73" t="s">
        <v>1706</v>
      </c>
      <c r="O75" s="41">
        <v>1</v>
      </c>
      <c r="R75" s="43">
        <v>1032002</v>
      </c>
      <c r="S75" s="59">
        <v>1032002</v>
      </c>
      <c r="T75" s="59">
        <v>1</v>
      </c>
      <c r="U75" s="29" t="s">
        <v>2782</v>
      </c>
      <c r="V75" s="28">
        <v>300</v>
      </c>
      <c r="W75" s="28">
        <v>17</v>
      </c>
      <c r="X75" s="40">
        <v>3330</v>
      </c>
      <c r="Y75" s="28" t="s">
        <v>34</v>
      </c>
      <c r="Z75" s="41">
        <v>5150</v>
      </c>
      <c r="AA75" s="28" t="s">
        <v>410</v>
      </c>
      <c r="AB75" s="41">
        <v>233101</v>
      </c>
      <c r="AC75" s="41" t="s">
        <v>1706</v>
      </c>
      <c r="AD75" s="41">
        <v>1</v>
      </c>
      <c r="AG75" s="43">
        <v>5120609</v>
      </c>
      <c r="AH75" s="59">
        <v>5120609</v>
      </c>
      <c r="AI75" s="59">
        <v>1</v>
      </c>
      <c r="AJ75" s="29" t="s">
        <v>122</v>
      </c>
      <c r="AK75" s="28">
        <v>600</v>
      </c>
      <c r="AM75" s="40">
        <v>0</v>
      </c>
      <c r="AN75" s="28" t="s">
        <v>10</v>
      </c>
      <c r="AO75" s="41">
        <v>0</v>
      </c>
      <c r="AP75" s="28" t="s">
        <v>501</v>
      </c>
      <c r="AQ75" s="41">
        <v>4011106</v>
      </c>
      <c r="AR75" s="77" t="s">
        <v>1697</v>
      </c>
      <c r="AS75" s="41">
        <v>1</v>
      </c>
      <c r="AT75" s="28">
        <v>0</v>
      </c>
      <c r="AU75" s="28">
        <v>0</v>
      </c>
      <c r="AV75" s="43">
        <v>0</v>
      </c>
      <c r="AW75" s="59"/>
      <c r="AX75" s="59"/>
      <c r="AY75" s="29">
        <v>5210202</v>
      </c>
      <c r="AZ75" s="28">
        <v>5210202</v>
      </c>
      <c r="BA75" s="28">
        <v>1</v>
      </c>
      <c r="BB75" s="40" t="s">
        <v>807</v>
      </c>
      <c r="BC75" s="28">
        <v>1000</v>
      </c>
      <c r="BE75" s="28">
        <v>5000</v>
      </c>
      <c r="BF75" s="41" t="s">
        <v>34</v>
      </c>
      <c r="BG75" s="77">
        <v>15000</v>
      </c>
      <c r="BH75" s="41" t="s">
        <v>1514</v>
      </c>
      <c r="BI75" s="28">
        <v>244001</v>
      </c>
      <c r="BJ75" s="28" t="s">
        <v>1717</v>
      </c>
      <c r="BK75" s="28">
        <v>20</v>
      </c>
      <c r="BL75" s="28">
        <v>0</v>
      </c>
      <c r="BM75" s="28">
        <v>315000</v>
      </c>
      <c r="BN75" s="29">
        <v>0</v>
      </c>
      <c r="BV75" s="77"/>
    </row>
    <row r="76" spans="3:74" x14ac:dyDescent="0.3">
      <c r="C76" s="43">
        <v>1032101</v>
      </c>
      <c r="D76" s="59">
        <v>1032101</v>
      </c>
      <c r="E76" s="59">
        <v>1</v>
      </c>
      <c r="F76" s="29" t="s">
        <v>2785</v>
      </c>
      <c r="G76" s="28">
        <v>300</v>
      </c>
      <c r="H76" s="28">
        <v>18</v>
      </c>
      <c r="I76" s="40">
        <v>3840</v>
      </c>
      <c r="J76" s="28" t="s">
        <v>34</v>
      </c>
      <c r="K76" s="41">
        <v>5350</v>
      </c>
      <c r="L76" s="28" t="s">
        <v>1638</v>
      </c>
      <c r="M76" s="41">
        <v>152001</v>
      </c>
      <c r="N76" s="73" t="s">
        <v>1670</v>
      </c>
      <c r="O76" s="41">
        <v>1</v>
      </c>
      <c r="R76" s="43">
        <v>1032102</v>
      </c>
      <c r="S76" s="59">
        <v>1032102</v>
      </c>
      <c r="T76" s="59">
        <v>1</v>
      </c>
      <c r="U76" s="29" t="s">
        <v>2784</v>
      </c>
      <c r="V76" s="28">
        <v>300</v>
      </c>
      <c r="W76" s="28">
        <v>18</v>
      </c>
      <c r="X76" s="40">
        <v>3840</v>
      </c>
      <c r="Y76" s="28" t="s">
        <v>34</v>
      </c>
      <c r="Z76" s="41">
        <v>5350</v>
      </c>
      <c r="AA76" s="28" t="s">
        <v>1638</v>
      </c>
      <c r="AB76" s="41">
        <v>152001</v>
      </c>
      <c r="AC76" s="41" t="s">
        <v>1670</v>
      </c>
      <c r="AD76" s="41">
        <v>1</v>
      </c>
      <c r="AG76" s="43">
        <v>5110701</v>
      </c>
      <c r="AH76" s="59">
        <v>5110701</v>
      </c>
      <c r="AI76" s="59">
        <v>1</v>
      </c>
      <c r="AJ76" s="29" t="s">
        <v>123</v>
      </c>
      <c r="AK76" s="28">
        <v>700</v>
      </c>
      <c r="AM76" s="40">
        <v>0</v>
      </c>
      <c r="AN76" s="28" t="s">
        <v>10</v>
      </c>
      <c r="AO76" s="41">
        <v>0</v>
      </c>
      <c r="AP76" s="28" t="s">
        <v>435</v>
      </c>
      <c r="AQ76" s="41">
        <v>2005001</v>
      </c>
      <c r="AR76" s="77" t="s">
        <v>1700</v>
      </c>
      <c r="AS76" s="41">
        <v>20</v>
      </c>
      <c r="AT76" s="28">
        <v>0</v>
      </c>
      <c r="AU76" s="28">
        <v>0</v>
      </c>
      <c r="AV76" s="43">
        <v>0</v>
      </c>
      <c r="AW76" s="59"/>
      <c r="AX76" s="59"/>
      <c r="AY76" s="29">
        <v>5210203</v>
      </c>
      <c r="AZ76" s="28">
        <v>5210203</v>
      </c>
      <c r="BA76" s="28">
        <v>1</v>
      </c>
      <c r="BB76" s="40" t="s">
        <v>807</v>
      </c>
      <c r="BC76" s="28">
        <v>1000</v>
      </c>
      <c r="BE76" s="28">
        <v>5000</v>
      </c>
      <c r="BF76" s="41" t="s">
        <v>34</v>
      </c>
      <c r="BG76" s="77">
        <v>15000</v>
      </c>
      <c r="BH76" s="41" t="s">
        <v>755</v>
      </c>
      <c r="BI76" s="28">
        <v>3041001</v>
      </c>
      <c r="BJ76" s="28" t="s">
        <v>1668</v>
      </c>
      <c r="BK76" s="28">
        <v>20</v>
      </c>
      <c r="BL76" s="28">
        <v>0</v>
      </c>
      <c r="BM76" s="28">
        <v>0</v>
      </c>
      <c r="BN76" s="29">
        <v>0</v>
      </c>
      <c r="BV76" s="77"/>
    </row>
    <row r="77" spans="3:74" x14ac:dyDescent="0.3">
      <c r="C77" s="43">
        <v>1032201</v>
      </c>
      <c r="D77" s="59">
        <v>1032201</v>
      </c>
      <c r="E77" s="59">
        <v>1</v>
      </c>
      <c r="F77" s="29" t="s">
        <v>2787</v>
      </c>
      <c r="G77" s="28">
        <v>300</v>
      </c>
      <c r="H77" s="28">
        <v>18</v>
      </c>
      <c r="I77" s="40">
        <v>4010</v>
      </c>
      <c r="J77" s="28" t="s">
        <v>34</v>
      </c>
      <c r="K77" s="41">
        <v>5350</v>
      </c>
      <c r="L77" s="28" t="s">
        <v>1639</v>
      </c>
      <c r="M77" s="41">
        <v>242001</v>
      </c>
      <c r="N77" s="73" t="s">
        <v>1680</v>
      </c>
      <c r="O77" s="41">
        <v>1</v>
      </c>
      <c r="R77" s="43">
        <v>1032202</v>
      </c>
      <c r="S77" s="59">
        <v>1032202</v>
      </c>
      <c r="T77" s="59">
        <v>1</v>
      </c>
      <c r="U77" s="29" t="s">
        <v>2786</v>
      </c>
      <c r="V77" s="28">
        <v>300</v>
      </c>
      <c r="W77" s="28">
        <v>18</v>
      </c>
      <c r="X77" s="40">
        <v>4010</v>
      </c>
      <c r="Y77" s="28" t="s">
        <v>34</v>
      </c>
      <c r="Z77" s="41">
        <v>5350</v>
      </c>
      <c r="AA77" s="28" t="s">
        <v>1639</v>
      </c>
      <c r="AB77" s="41">
        <v>242001</v>
      </c>
      <c r="AC77" s="41" t="s">
        <v>1680</v>
      </c>
      <c r="AD77" s="41">
        <v>1</v>
      </c>
      <c r="AG77" s="43">
        <v>5110702</v>
      </c>
      <c r="AH77" s="59">
        <v>5110702</v>
      </c>
      <c r="AI77" s="59">
        <v>1</v>
      </c>
      <c r="AJ77" s="29" t="s">
        <v>124</v>
      </c>
      <c r="AK77" s="28">
        <v>700</v>
      </c>
      <c r="AM77" s="40">
        <v>0</v>
      </c>
      <c r="AN77" s="28" t="s">
        <v>10</v>
      </c>
      <c r="AO77" s="41">
        <v>0</v>
      </c>
      <c r="AP77" s="28" t="s">
        <v>439</v>
      </c>
      <c r="AQ77" s="41">
        <v>2015001</v>
      </c>
      <c r="AR77" s="77" t="s">
        <v>1702</v>
      </c>
      <c r="AS77" s="41">
        <v>20</v>
      </c>
      <c r="AT77" s="28">
        <v>0</v>
      </c>
      <c r="AU77" s="28">
        <v>0</v>
      </c>
      <c r="AV77" s="43">
        <v>0</v>
      </c>
      <c r="AW77" s="59"/>
      <c r="AX77" s="59"/>
      <c r="AY77" s="29">
        <v>5210204</v>
      </c>
      <c r="AZ77" s="28">
        <v>5210204</v>
      </c>
      <c r="BA77" s="28">
        <v>1</v>
      </c>
      <c r="BB77" s="40" t="s">
        <v>807</v>
      </c>
      <c r="BC77" s="28">
        <v>1000</v>
      </c>
      <c r="BE77" s="28">
        <v>5000</v>
      </c>
      <c r="BF77" s="41" t="s">
        <v>34</v>
      </c>
      <c r="BG77" s="77">
        <v>15000</v>
      </c>
      <c r="BH77" s="41" t="s">
        <v>425</v>
      </c>
      <c r="BI77" s="28">
        <v>4004003</v>
      </c>
      <c r="BJ77" s="28" t="s">
        <v>1694</v>
      </c>
      <c r="BK77" s="28">
        <v>1</v>
      </c>
      <c r="BL77" s="28">
        <v>0</v>
      </c>
      <c r="BM77" s="28">
        <v>0</v>
      </c>
      <c r="BN77" s="29">
        <v>0</v>
      </c>
      <c r="BV77" s="77"/>
    </row>
    <row r="78" spans="3:74" x14ac:dyDescent="0.3">
      <c r="C78" s="43">
        <v>1032301</v>
      </c>
      <c r="D78" s="59">
        <v>1032301</v>
      </c>
      <c r="E78" s="59">
        <v>1</v>
      </c>
      <c r="F78" s="29" t="s">
        <v>2789</v>
      </c>
      <c r="G78" s="28">
        <v>300</v>
      </c>
      <c r="H78" s="28">
        <v>18</v>
      </c>
      <c r="I78" s="40">
        <v>3810</v>
      </c>
      <c r="J78" s="28" t="s">
        <v>34</v>
      </c>
      <c r="K78" s="41">
        <v>5350</v>
      </c>
      <c r="L78" s="28" t="s">
        <v>631</v>
      </c>
      <c r="M78" s="41">
        <v>312001</v>
      </c>
      <c r="N78" s="73" t="s">
        <v>1701</v>
      </c>
      <c r="O78" s="41">
        <v>1</v>
      </c>
      <c r="R78" s="43">
        <v>1032302</v>
      </c>
      <c r="S78" s="59">
        <v>1032302</v>
      </c>
      <c r="T78" s="59">
        <v>1</v>
      </c>
      <c r="U78" s="29" t="s">
        <v>2788</v>
      </c>
      <c r="V78" s="28">
        <v>300</v>
      </c>
      <c r="W78" s="28">
        <v>18</v>
      </c>
      <c r="X78" s="40">
        <v>3810</v>
      </c>
      <c r="Y78" s="28" t="s">
        <v>34</v>
      </c>
      <c r="Z78" s="41">
        <v>5350</v>
      </c>
      <c r="AA78" s="28" t="s">
        <v>631</v>
      </c>
      <c r="AB78" s="41">
        <v>312001</v>
      </c>
      <c r="AC78" s="41" t="s">
        <v>1701</v>
      </c>
      <c r="AD78" s="41">
        <v>1</v>
      </c>
      <c r="AG78" s="43">
        <v>5110703</v>
      </c>
      <c r="AH78" s="59">
        <v>5110703</v>
      </c>
      <c r="AI78" s="59">
        <v>1</v>
      </c>
      <c r="AJ78" s="29" t="s">
        <v>125</v>
      </c>
      <c r="AK78" s="28">
        <v>700</v>
      </c>
      <c r="AM78" s="40">
        <v>0</v>
      </c>
      <c r="AN78" s="28" t="s">
        <v>10</v>
      </c>
      <c r="AO78" s="41">
        <v>0</v>
      </c>
      <c r="AP78" s="28" t="s">
        <v>420</v>
      </c>
      <c r="AQ78" s="41">
        <v>4003002</v>
      </c>
      <c r="AR78" s="77" t="s">
        <v>1678</v>
      </c>
      <c r="AS78" s="41">
        <v>5</v>
      </c>
      <c r="AT78" s="28">
        <v>0</v>
      </c>
      <c r="AU78" s="28">
        <v>10500</v>
      </c>
      <c r="AV78" s="43">
        <v>0</v>
      </c>
      <c r="AW78" s="59"/>
      <c r="AX78" s="59"/>
      <c r="BG78" s="77"/>
      <c r="BV78" s="77"/>
    </row>
    <row r="79" spans="3:74" x14ac:dyDescent="0.3">
      <c r="C79" s="43">
        <v>1032401</v>
      </c>
      <c r="D79" s="59">
        <v>1032401</v>
      </c>
      <c r="E79" s="59">
        <v>1</v>
      </c>
      <c r="F79" s="29" t="s">
        <v>2791</v>
      </c>
      <c r="G79" s="28">
        <v>300</v>
      </c>
      <c r="H79" s="28">
        <v>18</v>
      </c>
      <c r="I79" s="40">
        <v>4010</v>
      </c>
      <c r="J79" s="28" t="s">
        <v>34</v>
      </c>
      <c r="K79" s="41">
        <v>5350</v>
      </c>
      <c r="L79" s="28" t="s">
        <v>603</v>
      </c>
      <c r="M79" s="41">
        <v>3160001</v>
      </c>
      <c r="N79" s="73" t="s">
        <v>1698</v>
      </c>
      <c r="O79" s="41">
        <v>5</v>
      </c>
      <c r="R79" s="43">
        <v>1032402</v>
      </c>
      <c r="S79" s="59">
        <v>1032402</v>
      </c>
      <c r="T79" s="59">
        <v>1</v>
      </c>
      <c r="U79" s="29" t="s">
        <v>2790</v>
      </c>
      <c r="V79" s="28">
        <v>300</v>
      </c>
      <c r="W79" s="28">
        <v>18</v>
      </c>
      <c r="X79" s="40">
        <v>4010</v>
      </c>
      <c r="Y79" s="28" t="s">
        <v>34</v>
      </c>
      <c r="Z79" s="41">
        <v>5350</v>
      </c>
      <c r="AA79" s="28" t="s">
        <v>603</v>
      </c>
      <c r="AB79" s="41">
        <v>3160001</v>
      </c>
      <c r="AC79" s="41" t="s">
        <v>1698</v>
      </c>
      <c r="AD79" s="41">
        <v>5</v>
      </c>
      <c r="AG79" s="43">
        <v>5110704</v>
      </c>
      <c r="AH79" s="59">
        <v>5110704</v>
      </c>
      <c r="AI79" s="59">
        <v>1</v>
      </c>
      <c r="AJ79" s="29" t="s">
        <v>126</v>
      </c>
      <c r="AK79" s="28">
        <v>700</v>
      </c>
      <c r="AM79" s="40">
        <v>0</v>
      </c>
      <c r="AN79" s="28" t="s">
        <v>10</v>
      </c>
      <c r="AO79" s="41">
        <v>0</v>
      </c>
      <c r="AP79" s="28" t="s">
        <v>416</v>
      </c>
      <c r="AQ79" s="41">
        <v>4003001</v>
      </c>
      <c r="AR79" s="77" t="s">
        <v>1673</v>
      </c>
      <c r="AS79" s="41">
        <v>5</v>
      </c>
      <c r="AT79" s="28">
        <v>15000</v>
      </c>
      <c r="AU79" s="28">
        <v>0</v>
      </c>
      <c r="AV79" s="43">
        <v>0</v>
      </c>
      <c r="AW79" s="59"/>
      <c r="AX79" s="59"/>
      <c r="BG79" s="77"/>
      <c r="BV79" s="77"/>
    </row>
    <row r="80" spans="3:74" x14ac:dyDescent="0.3">
      <c r="C80" s="43">
        <v>1032501</v>
      </c>
      <c r="D80" s="59">
        <v>1032501</v>
      </c>
      <c r="E80" s="59">
        <v>1</v>
      </c>
      <c r="F80" s="29" t="s">
        <v>2793</v>
      </c>
      <c r="G80" s="28">
        <v>300</v>
      </c>
      <c r="H80" s="28">
        <v>18</v>
      </c>
      <c r="I80" s="40">
        <v>4010</v>
      </c>
      <c r="J80" s="28" t="s">
        <v>34</v>
      </c>
      <c r="K80" s="41">
        <v>5350</v>
      </c>
      <c r="L80" s="28" t="s">
        <v>2571</v>
      </c>
      <c r="M80" s="41">
        <v>3013001</v>
      </c>
      <c r="N80" s="73" t="s">
        <v>3547</v>
      </c>
      <c r="O80" s="41">
        <v>2</v>
      </c>
      <c r="R80" s="43">
        <v>1032502</v>
      </c>
      <c r="S80" s="59">
        <v>1032502</v>
      </c>
      <c r="T80" s="59">
        <v>1</v>
      </c>
      <c r="U80" s="29" t="s">
        <v>2792</v>
      </c>
      <c r="V80" s="28">
        <v>300</v>
      </c>
      <c r="W80" s="28">
        <v>18</v>
      </c>
      <c r="X80" s="40">
        <v>4010</v>
      </c>
      <c r="Y80" s="28" t="s">
        <v>34</v>
      </c>
      <c r="Z80" s="41">
        <v>5350</v>
      </c>
      <c r="AA80" s="28" t="s">
        <v>2571</v>
      </c>
      <c r="AB80" s="41">
        <v>3013001</v>
      </c>
      <c r="AC80" s="41" t="s">
        <v>3547</v>
      </c>
      <c r="AD80" s="41">
        <v>2</v>
      </c>
      <c r="AG80" s="43">
        <v>5110705</v>
      </c>
      <c r="AH80" s="59">
        <v>5110705</v>
      </c>
      <c r="AI80" s="59">
        <v>1</v>
      </c>
      <c r="AJ80" s="29" t="s">
        <v>127</v>
      </c>
      <c r="AK80" s="28">
        <v>700</v>
      </c>
      <c r="AM80" s="40">
        <v>0</v>
      </c>
      <c r="AN80" s="28" t="s">
        <v>10</v>
      </c>
      <c r="AO80" s="41">
        <v>0</v>
      </c>
      <c r="AP80" s="28" t="s">
        <v>424</v>
      </c>
      <c r="AQ80" s="41">
        <v>4003003</v>
      </c>
      <c r="AR80" s="77" t="s">
        <v>1684</v>
      </c>
      <c r="AS80" s="41">
        <v>5</v>
      </c>
      <c r="AT80" s="28">
        <v>0</v>
      </c>
      <c r="AU80" s="28">
        <v>0</v>
      </c>
      <c r="AV80" s="43">
        <v>0</v>
      </c>
      <c r="AW80" s="59"/>
      <c r="AX80" s="59"/>
      <c r="BG80" s="77"/>
      <c r="BV80" s="77"/>
    </row>
    <row r="81" spans="3:74" x14ac:dyDescent="0.3">
      <c r="C81" s="43">
        <v>1032601</v>
      </c>
      <c r="D81" s="59">
        <v>1032601</v>
      </c>
      <c r="E81" s="59">
        <v>1</v>
      </c>
      <c r="F81" s="29" t="s">
        <v>2795</v>
      </c>
      <c r="G81" s="28">
        <v>300</v>
      </c>
      <c r="H81" s="28">
        <v>19</v>
      </c>
      <c r="I81" s="40">
        <v>5080</v>
      </c>
      <c r="J81" s="28" t="s">
        <v>34</v>
      </c>
      <c r="K81" s="41">
        <v>5550</v>
      </c>
      <c r="L81" s="28" t="s">
        <v>3342</v>
      </c>
      <c r="M81" s="41">
        <v>2301001</v>
      </c>
      <c r="N81" s="73" t="s">
        <v>3413</v>
      </c>
      <c r="O81" s="41">
        <v>5</v>
      </c>
      <c r="R81" s="43">
        <v>1032602</v>
      </c>
      <c r="S81" s="59">
        <v>1032602</v>
      </c>
      <c r="T81" s="59">
        <v>1</v>
      </c>
      <c r="U81" s="29" t="s">
        <v>2794</v>
      </c>
      <c r="V81" s="28">
        <v>300</v>
      </c>
      <c r="W81" s="28">
        <v>19</v>
      </c>
      <c r="X81" s="40">
        <v>5080</v>
      </c>
      <c r="Y81" s="28" t="s">
        <v>34</v>
      </c>
      <c r="Z81" s="41">
        <v>5550</v>
      </c>
      <c r="AA81" s="28" t="s">
        <v>3342</v>
      </c>
      <c r="AB81" s="41">
        <v>2301001</v>
      </c>
      <c r="AC81" s="41" t="s">
        <v>3413</v>
      </c>
      <c r="AD81" s="41">
        <v>5</v>
      </c>
      <c r="AG81" s="43">
        <v>5110706</v>
      </c>
      <c r="AH81" s="59">
        <v>5110706</v>
      </c>
      <c r="AI81" s="59">
        <v>1</v>
      </c>
      <c r="AJ81" s="29" t="s">
        <v>128</v>
      </c>
      <c r="AK81" s="28">
        <v>700</v>
      </c>
      <c r="AM81" s="40">
        <v>0</v>
      </c>
      <c r="AN81" s="28" t="s">
        <v>10</v>
      </c>
      <c r="AO81" s="41">
        <v>0</v>
      </c>
      <c r="AP81" s="28" t="s">
        <v>428</v>
      </c>
      <c r="AQ81" s="41">
        <v>4003004</v>
      </c>
      <c r="AR81" s="77" t="s">
        <v>1692</v>
      </c>
      <c r="AS81" s="41">
        <v>5</v>
      </c>
      <c r="AT81" s="28">
        <v>0</v>
      </c>
      <c r="AU81" s="28">
        <v>0</v>
      </c>
      <c r="AV81" s="43">
        <v>0</v>
      </c>
      <c r="AW81" s="59"/>
      <c r="AX81" s="59"/>
      <c r="BG81" s="77"/>
      <c r="BV81" s="77"/>
    </row>
    <row r="82" spans="3:74" x14ac:dyDescent="0.3">
      <c r="C82" s="43">
        <v>1032701</v>
      </c>
      <c r="D82" s="59">
        <v>1032701</v>
      </c>
      <c r="E82" s="59">
        <v>1</v>
      </c>
      <c r="F82" s="29" t="s">
        <v>1304</v>
      </c>
      <c r="G82" s="28">
        <v>300</v>
      </c>
      <c r="H82" s="28">
        <v>19</v>
      </c>
      <c r="I82" s="40">
        <v>6320</v>
      </c>
      <c r="J82" s="28" t="s">
        <v>34</v>
      </c>
      <c r="K82" s="41">
        <v>5550</v>
      </c>
      <c r="L82" s="28" t="s">
        <v>933</v>
      </c>
      <c r="M82" s="41">
        <v>3021001</v>
      </c>
      <c r="N82" s="73" t="s">
        <v>1685</v>
      </c>
      <c r="O82" s="41">
        <v>1</v>
      </c>
      <c r="R82" s="43">
        <v>1032702</v>
      </c>
      <c r="S82" s="59">
        <v>1032702</v>
      </c>
      <c r="T82" s="59">
        <v>1</v>
      </c>
      <c r="U82" s="29" t="s">
        <v>2796</v>
      </c>
      <c r="V82" s="28">
        <v>300</v>
      </c>
      <c r="W82" s="28">
        <v>19</v>
      </c>
      <c r="X82" s="40">
        <v>6320</v>
      </c>
      <c r="Y82" s="28" t="s">
        <v>34</v>
      </c>
      <c r="Z82" s="41">
        <v>5550</v>
      </c>
      <c r="AA82" s="28" t="s">
        <v>933</v>
      </c>
      <c r="AB82" s="41">
        <v>3021001</v>
      </c>
      <c r="AC82" s="41" t="s">
        <v>1685</v>
      </c>
      <c r="AD82" s="41">
        <v>1</v>
      </c>
      <c r="AG82" s="43">
        <v>5110707</v>
      </c>
      <c r="AH82" s="59">
        <v>5110707</v>
      </c>
      <c r="AI82" s="59">
        <v>1</v>
      </c>
      <c r="AJ82" s="29" t="s">
        <v>129</v>
      </c>
      <c r="AK82" s="28">
        <v>700</v>
      </c>
      <c r="AM82" s="40">
        <v>0</v>
      </c>
      <c r="AN82" s="28" t="s">
        <v>10</v>
      </c>
      <c r="AO82" s="41">
        <v>0</v>
      </c>
      <c r="AP82" s="28" t="s">
        <v>906</v>
      </c>
      <c r="AQ82" s="41">
        <v>4012010</v>
      </c>
      <c r="AR82" s="77" t="s">
        <v>2613</v>
      </c>
      <c r="AS82" s="41">
        <v>5</v>
      </c>
      <c r="AT82" s="28">
        <v>0</v>
      </c>
      <c r="AU82" s="28">
        <v>0</v>
      </c>
      <c r="AV82" s="43">
        <v>0</v>
      </c>
      <c r="AW82" s="59"/>
      <c r="AX82" s="59"/>
      <c r="BG82" s="77"/>
      <c r="BV82" s="77"/>
    </row>
    <row r="83" spans="3:74" x14ac:dyDescent="0.3">
      <c r="C83" s="43">
        <v>1032801</v>
      </c>
      <c r="D83" s="59">
        <v>1032801</v>
      </c>
      <c r="E83" s="59">
        <v>1</v>
      </c>
      <c r="F83" s="29" t="s">
        <v>2798</v>
      </c>
      <c r="G83" s="28">
        <v>300</v>
      </c>
      <c r="H83" s="28">
        <v>19</v>
      </c>
      <c r="I83" s="40">
        <v>6320</v>
      </c>
      <c r="J83" s="28" t="s">
        <v>34</v>
      </c>
      <c r="K83" s="41">
        <v>5550</v>
      </c>
      <c r="L83" s="28" t="s">
        <v>934</v>
      </c>
      <c r="M83" s="41">
        <v>3021002</v>
      </c>
      <c r="N83" s="73" t="s">
        <v>1689</v>
      </c>
      <c r="O83" s="41">
        <v>1</v>
      </c>
      <c r="R83" s="43">
        <v>1032802</v>
      </c>
      <c r="S83" s="59">
        <v>1032802</v>
      </c>
      <c r="T83" s="59">
        <v>1</v>
      </c>
      <c r="U83" s="29" t="s">
        <v>2797</v>
      </c>
      <c r="V83" s="28">
        <v>300</v>
      </c>
      <c r="W83" s="28">
        <v>19</v>
      </c>
      <c r="X83" s="40">
        <v>6320</v>
      </c>
      <c r="Y83" s="28" t="s">
        <v>34</v>
      </c>
      <c r="Z83" s="41">
        <v>5550</v>
      </c>
      <c r="AA83" s="28" t="s">
        <v>934</v>
      </c>
      <c r="AB83" s="41">
        <v>3021002</v>
      </c>
      <c r="AC83" s="41" t="s">
        <v>1689</v>
      </c>
      <c r="AD83" s="41">
        <v>1</v>
      </c>
      <c r="AG83" s="43">
        <v>5110708</v>
      </c>
      <c r="AH83" s="59">
        <v>5110708</v>
      </c>
      <c r="AI83" s="59">
        <v>1</v>
      </c>
      <c r="AJ83" s="29" t="s">
        <v>130</v>
      </c>
      <c r="AK83" s="28">
        <v>700</v>
      </c>
      <c r="AM83" s="40">
        <v>0</v>
      </c>
      <c r="AN83" s="28" t="s">
        <v>10</v>
      </c>
      <c r="AO83" s="41">
        <v>0</v>
      </c>
      <c r="AP83" s="28" t="s">
        <v>910</v>
      </c>
      <c r="AQ83" s="41">
        <v>4012011</v>
      </c>
      <c r="AR83" s="77" t="s">
        <v>2614</v>
      </c>
      <c r="AS83" s="41">
        <v>5</v>
      </c>
      <c r="AT83" s="28">
        <v>0</v>
      </c>
      <c r="AU83" s="28">
        <v>0</v>
      </c>
      <c r="AV83" s="43">
        <v>0</v>
      </c>
      <c r="AW83" s="59"/>
      <c r="AX83" s="59"/>
      <c r="BG83" s="77"/>
      <c r="BV83" s="77"/>
    </row>
    <row r="84" spans="3:74" x14ac:dyDescent="0.3">
      <c r="C84" s="43">
        <v>1032901</v>
      </c>
      <c r="D84" s="59">
        <v>1032901</v>
      </c>
      <c r="E84" s="59">
        <v>1</v>
      </c>
      <c r="F84" s="29" t="s">
        <v>2800</v>
      </c>
      <c r="G84" s="28">
        <v>300</v>
      </c>
      <c r="H84" s="28">
        <v>19</v>
      </c>
      <c r="I84" s="40">
        <v>6000</v>
      </c>
      <c r="J84" s="28" t="s">
        <v>34</v>
      </c>
      <c r="K84" s="41">
        <v>5550</v>
      </c>
      <c r="L84" s="28" t="s">
        <v>633</v>
      </c>
      <c r="M84" s="41">
        <v>332001</v>
      </c>
      <c r="N84" s="73" t="s">
        <v>1704</v>
      </c>
      <c r="O84" s="41">
        <v>1</v>
      </c>
      <c r="R84" s="43">
        <v>1032902</v>
      </c>
      <c r="S84" s="59">
        <v>1032902</v>
      </c>
      <c r="T84" s="59">
        <v>1</v>
      </c>
      <c r="U84" s="29" t="s">
        <v>2799</v>
      </c>
      <c r="V84" s="28">
        <v>300</v>
      </c>
      <c r="W84" s="28">
        <v>19</v>
      </c>
      <c r="X84" s="40">
        <v>6000</v>
      </c>
      <c r="Y84" s="28" t="s">
        <v>34</v>
      </c>
      <c r="Z84" s="41">
        <v>5550</v>
      </c>
      <c r="AA84" s="28" t="s">
        <v>633</v>
      </c>
      <c r="AB84" s="41">
        <v>332001</v>
      </c>
      <c r="AC84" s="41" t="s">
        <v>1704</v>
      </c>
      <c r="AD84" s="41">
        <v>1</v>
      </c>
      <c r="AG84" s="43">
        <v>5110709</v>
      </c>
      <c r="AH84" s="59">
        <v>5110709</v>
      </c>
      <c r="AI84" s="59">
        <v>1</v>
      </c>
      <c r="AJ84" s="29" t="s">
        <v>131</v>
      </c>
      <c r="AK84" s="28">
        <v>700</v>
      </c>
      <c r="AM84" s="40">
        <v>0</v>
      </c>
      <c r="AN84" s="28" t="s">
        <v>10</v>
      </c>
      <c r="AO84" s="41">
        <v>0</v>
      </c>
      <c r="AP84" s="28" t="s">
        <v>508</v>
      </c>
      <c r="AQ84" s="41">
        <v>4011107</v>
      </c>
      <c r="AR84" s="77" t="s">
        <v>1705</v>
      </c>
      <c r="AS84" s="41">
        <v>1</v>
      </c>
      <c r="AT84" s="28">
        <v>0</v>
      </c>
      <c r="AU84" s="28">
        <v>0</v>
      </c>
      <c r="AV84" s="43">
        <v>0</v>
      </c>
      <c r="AW84" s="59"/>
      <c r="AX84" s="59"/>
      <c r="BG84" s="77"/>
      <c r="BV84" s="77"/>
    </row>
    <row r="85" spans="3:74" x14ac:dyDescent="0.3">
      <c r="C85" s="43">
        <v>1032951</v>
      </c>
      <c r="D85" s="59">
        <v>1032951</v>
      </c>
      <c r="E85" s="59">
        <v>1</v>
      </c>
      <c r="F85" s="29" t="s">
        <v>2801</v>
      </c>
      <c r="G85" s="28">
        <v>300</v>
      </c>
      <c r="H85" s="28">
        <v>19</v>
      </c>
      <c r="I85" s="40">
        <v>6320</v>
      </c>
      <c r="J85" s="28" t="s">
        <v>34</v>
      </c>
      <c r="K85" s="41">
        <v>5550</v>
      </c>
      <c r="L85" s="28" t="s">
        <v>437</v>
      </c>
      <c r="M85" s="41">
        <v>2013001</v>
      </c>
      <c r="N85" s="73" t="s">
        <v>1681</v>
      </c>
      <c r="O85" s="41">
        <v>20</v>
      </c>
      <c r="R85" s="43">
        <v>1033002</v>
      </c>
      <c r="S85" s="59">
        <v>1033002</v>
      </c>
      <c r="T85" s="59">
        <v>1</v>
      </c>
      <c r="U85" s="29" t="s">
        <v>2793</v>
      </c>
      <c r="V85" s="28">
        <v>300</v>
      </c>
      <c r="W85" s="28">
        <v>19</v>
      </c>
      <c r="X85" s="40">
        <v>6320</v>
      </c>
      <c r="Y85" s="28" t="s">
        <v>34</v>
      </c>
      <c r="Z85" s="41">
        <v>5550</v>
      </c>
      <c r="AA85" s="28" t="s">
        <v>437</v>
      </c>
      <c r="AB85" s="41">
        <v>2013001</v>
      </c>
      <c r="AC85" s="41" t="s">
        <v>1681</v>
      </c>
      <c r="AD85" s="41">
        <v>20</v>
      </c>
      <c r="AG85" s="43">
        <v>5120701</v>
      </c>
      <c r="AH85" s="59">
        <v>5120701</v>
      </c>
      <c r="AI85" s="59">
        <v>1</v>
      </c>
      <c r="AJ85" s="29" t="s">
        <v>132</v>
      </c>
      <c r="AK85" s="28">
        <v>700</v>
      </c>
      <c r="AM85" s="40">
        <v>0</v>
      </c>
      <c r="AN85" s="28" t="s">
        <v>10</v>
      </c>
      <c r="AO85" s="41">
        <v>0</v>
      </c>
      <c r="AP85" s="28" t="s">
        <v>435</v>
      </c>
      <c r="AQ85" s="41">
        <v>2005001</v>
      </c>
      <c r="AR85" s="77" t="s">
        <v>1700</v>
      </c>
      <c r="AS85" s="41">
        <v>20</v>
      </c>
      <c r="AT85" s="28">
        <v>0</v>
      </c>
      <c r="AU85" s="28">
        <v>0</v>
      </c>
      <c r="AV85" s="43">
        <v>0</v>
      </c>
      <c r="AW85" s="59"/>
      <c r="AX85" s="59"/>
      <c r="BG85" s="77"/>
      <c r="BV85" s="77"/>
    </row>
    <row r="86" spans="3:74" x14ac:dyDescent="0.3">
      <c r="C86" s="43">
        <v>1032971</v>
      </c>
      <c r="D86" s="59">
        <v>1032971</v>
      </c>
      <c r="E86" s="59">
        <v>1</v>
      </c>
      <c r="F86" s="29" t="s">
        <v>2803</v>
      </c>
      <c r="G86" s="28">
        <v>300</v>
      </c>
      <c r="H86" s="28">
        <v>20</v>
      </c>
      <c r="I86" s="40">
        <v>6570</v>
      </c>
      <c r="J86" s="28" t="s">
        <v>34</v>
      </c>
      <c r="K86" s="41">
        <v>5700</v>
      </c>
      <c r="L86" s="28" t="s">
        <v>433</v>
      </c>
      <c r="M86" s="41">
        <v>2003001</v>
      </c>
      <c r="N86" s="73" t="s">
        <v>1677</v>
      </c>
      <c r="O86" s="41">
        <v>20</v>
      </c>
      <c r="R86" s="43">
        <v>1033102</v>
      </c>
      <c r="S86" s="59">
        <v>1033102</v>
      </c>
      <c r="T86" s="59">
        <v>1</v>
      </c>
      <c r="U86" s="29" t="s">
        <v>2802</v>
      </c>
      <c r="V86" s="28">
        <v>300</v>
      </c>
      <c r="W86" s="28">
        <v>20</v>
      </c>
      <c r="X86" s="40">
        <v>6570</v>
      </c>
      <c r="Y86" s="28" t="s">
        <v>34</v>
      </c>
      <c r="Z86" s="41">
        <v>5700</v>
      </c>
      <c r="AA86" s="28" t="s">
        <v>433</v>
      </c>
      <c r="AB86" s="41">
        <v>2003001</v>
      </c>
      <c r="AC86" s="41" t="s">
        <v>1677</v>
      </c>
      <c r="AD86" s="41">
        <v>20</v>
      </c>
      <c r="AG86" s="43">
        <v>5120702</v>
      </c>
      <c r="AH86" s="59">
        <v>5120702</v>
      </c>
      <c r="AI86" s="59">
        <v>1</v>
      </c>
      <c r="AJ86" s="29" t="s">
        <v>133</v>
      </c>
      <c r="AK86" s="28">
        <v>700</v>
      </c>
      <c r="AM86" s="40">
        <v>0</v>
      </c>
      <c r="AN86" s="28" t="s">
        <v>10</v>
      </c>
      <c r="AO86" s="41">
        <v>0</v>
      </c>
      <c r="AP86" s="28" t="s">
        <v>439</v>
      </c>
      <c r="AQ86" s="41">
        <v>2015001</v>
      </c>
      <c r="AR86" s="77" t="s">
        <v>1702</v>
      </c>
      <c r="AS86" s="41">
        <v>20</v>
      </c>
      <c r="AT86" s="28">
        <v>0</v>
      </c>
      <c r="AU86" s="28">
        <v>0</v>
      </c>
      <c r="AV86" s="43">
        <v>0</v>
      </c>
      <c r="AW86" s="59"/>
      <c r="AX86" s="59"/>
      <c r="BG86" s="77"/>
      <c r="BV86" s="77"/>
    </row>
    <row r="87" spans="3:74" x14ac:dyDescent="0.3">
      <c r="C87" s="43">
        <v>1033001</v>
      </c>
      <c r="D87" s="59">
        <v>1033001</v>
      </c>
      <c r="E87" s="59">
        <v>1</v>
      </c>
      <c r="F87" s="29" t="s">
        <v>2805</v>
      </c>
      <c r="G87" s="28">
        <v>300</v>
      </c>
      <c r="H87" s="28">
        <v>20</v>
      </c>
      <c r="I87" s="40">
        <v>6820</v>
      </c>
      <c r="J87" s="28" t="s">
        <v>34</v>
      </c>
      <c r="K87" s="41">
        <v>5700</v>
      </c>
      <c r="L87" s="28" t="s">
        <v>634</v>
      </c>
      <c r="M87" s="41">
        <v>342001</v>
      </c>
      <c r="N87" s="73" t="s">
        <v>3766</v>
      </c>
      <c r="O87" s="41">
        <v>1</v>
      </c>
      <c r="R87" s="43">
        <v>1033202</v>
      </c>
      <c r="S87" s="59">
        <v>1033202</v>
      </c>
      <c r="T87" s="59">
        <v>1</v>
      </c>
      <c r="U87" s="29" t="s">
        <v>2804</v>
      </c>
      <c r="V87" s="28">
        <v>300</v>
      </c>
      <c r="W87" s="28">
        <v>20</v>
      </c>
      <c r="X87" s="40">
        <v>6820</v>
      </c>
      <c r="Y87" s="28" t="s">
        <v>34</v>
      </c>
      <c r="Z87" s="41">
        <v>5700</v>
      </c>
      <c r="AA87" s="28" t="s">
        <v>634</v>
      </c>
      <c r="AB87" s="41">
        <v>342001</v>
      </c>
      <c r="AC87" s="41" t="s">
        <v>3766</v>
      </c>
      <c r="AD87" s="41">
        <v>1</v>
      </c>
      <c r="AG87" s="43">
        <v>5120703</v>
      </c>
      <c r="AH87" s="59">
        <v>5120703</v>
      </c>
      <c r="AI87" s="59">
        <v>1</v>
      </c>
      <c r="AJ87" s="29" t="s">
        <v>134</v>
      </c>
      <c r="AK87" s="28">
        <v>700</v>
      </c>
      <c r="AM87" s="40">
        <v>0</v>
      </c>
      <c r="AN87" s="28" t="s">
        <v>10</v>
      </c>
      <c r="AO87" s="41">
        <v>0</v>
      </c>
      <c r="AP87" s="28" t="s">
        <v>420</v>
      </c>
      <c r="AQ87" s="41">
        <v>4003002</v>
      </c>
      <c r="AR87" s="77" t="s">
        <v>1678</v>
      </c>
      <c r="AS87" s="41">
        <v>5</v>
      </c>
      <c r="AT87" s="28">
        <v>0</v>
      </c>
      <c r="AU87" s="28">
        <v>10500</v>
      </c>
      <c r="AV87" s="43">
        <v>0</v>
      </c>
      <c r="AW87" s="59"/>
      <c r="AX87" s="59"/>
      <c r="BG87" s="77"/>
      <c r="BV87" s="77"/>
    </row>
    <row r="88" spans="3:74" x14ac:dyDescent="0.3">
      <c r="C88" s="43">
        <v>1033101</v>
      </c>
      <c r="D88" s="59">
        <v>1033101</v>
      </c>
      <c r="E88" s="59">
        <v>1</v>
      </c>
      <c r="F88" s="29" t="s">
        <v>2806</v>
      </c>
      <c r="G88" s="28">
        <v>300</v>
      </c>
      <c r="H88" s="28">
        <v>20</v>
      </c>
      <c r="I88" s="40">
        <v>6480</v>
      </c>
      <c r="J88" s="28" t="s">
        <v>34</v>
      </c>
      <c r="K88" s="41">
        <v>5700</v>
      </c>
      <c r="L88" s="28" t="s">
        <v>3401</v>
      </c>
      <c r="M88" s="41">
        <v>2311001</v>
      </c>
      <c r="N88" s="73" t="s">
        <v>3402</v>
      </c>
      <c r="O88" s="41">
        <v>10</v>
      </c>
      <c r="R88" s="43">
        <v>1033252</v>
      </c>
      <c r="S88" s="59">
        <v>1033252</v>
      </c>
      <c r="T88" s="59">
        <v>1</v>
      </c>
      <c r="U88" s="29" t="s">
        <v>2801</v>
      </c>
      <c r="V88" s="28">
        <v>300</v>
      </c>
      <c r="W88" s="28">
        <v>20</v>
      </c>
      <c r="X88" s="40">
        <v>6480</v>
      </c>
      <c r="Y88" s="28" t="s">
        <v>34</v>
      </c>
      <c r="Z88" s="41">
        <v>5700</v>
      </c>
      <c r="AA88" s="28" t="s">
        <v>3401</v>
      </c>
      <c r="AB88" s="41">
        <v>2311001</v>
      </c>
      <c r="AC88" s="41" t="s">
        <v>3402</v>
      </c>
      <c r="AD88" s="41">
        <v>10</v>
      </c>
      <c r="AG88" s="43">
        <v>5120704</v>
      </c>
      <c r="AH88" s="59">
        <v>5120704</v>
      </c>
      <c r="AI88" s="59">
        <v>1</v>
      </c>
      <c r="AJ88" s="29" t="s">
        <v>135</v>
      </c>
      <c r="AK88" s="28">
        <v>700</v>
      </c>
      <c r="AM88" s="40">
        <v>0</v>
      </c>
      <c r="AN88" s="28" t="s">
        <v>10</v>
      </c>
      <c r="AO88" s="41">
        <v>0</v>
      </c>
      <c r="AP88" s="28" t="s">
        <v>416</v>
      </c>
      <c r="AQ88" s="41">
        <v>4003001</v>
      </c>
      <c r="AR88" s="77" t="s">
        <v>1673</v>
      </c>
      <c r="AS88" s="41">
        <v>5</v>
      </c>
      <c r="AT88" s="28">
        <v>15000</v>
      </c>
      <c r="AU88" s="28">
        <v>0</v>
      </c>
      <c r="AV88" s="43">
        <v>0</v>
      </c>
      <c r="AW88" s="59"/>
      <c r="AX88" s="59"/>
      <c r="BG88" s="77"/>
      <c r="BV88" s="77"/>
    </row>
    <row r="89" spans="3:74" x14ac:dyDescent="0.3">
      <c r="C89" s="43">
        <v>1033201</v>
      </c>
      <c r="D89" s="59">
        <v>1033201</v>
      </c>
      <c r="E89" s="59">
        <v>1</v>
      </c>
      <c r="F89" s="29" t="s">
        <v>2807</v>
      </c>
      <c r="G89" s="28">
        <v>300</v>
      </c>
      <c r="H89" s="28">
        <v>20</v>
      </c>
      <c r="I89" s="40">
        <v>6820</v>
      </c>
      <c r="J89" s="28" t="s">
        <v>34</v>
      </c>
      <c r="K89" s="41">
        <v>5700</v>
      </c>
      <c r="L89" s="28" t="s">
        <v>444</v>
      </c>
      <c r="M89" s="41">
        <v>4002002</v>
      </c>
      <c r="N89" s="73" t="s">
        <v>3335</v>
      </c>
      <c r="O89" s="41">
        <v>1</v>
      </c>
      <c r="R89" s="43">
        <v>1033272</v>
      </c>
      <c r="S89" s="59">
        <v>1033272</v>
      </c>
      <c r="T89" s="59">
        <v>1</v>
      </c>
      <c r="U89" s="29" t="s">
        <v>2803</v>
      </c>
      <c r="V89" s="28">
        <v>300</v>
      </c>
      <c r="W89" s="28">
        <v>20</v>
      </c>
      <c r="X89" s="40">
        <v>6820</v>
      </c>
      <c r="Y89" s="28" t="s">
        <v>34</v>
      </c>
      <c r="Z89" s="41">
        <v>5700</v>
      </c>
      <c r="AA89" s="28" t="s">
        <v>444</v>
      </c>
      <c r="AB89" s="41">
        <v>4002002</v>
      </c>
      <c r="AC89" s="41" t="s">
        <v>3335</v>
      </c>
      <c r="AD89" s="41">
        <v>1</v>
      </c>
      <c r="AG89" s="43">
        <v>5120705</v>
      </c>
      <c r="AH89" s="59">
        <v>5120705</v>
      </c>
      <c r="AI89" s="59">
        <v>1</v>
      </c>
      <c r="AJ89" s="29" t="s">
        <v>136</v>
      </c>
      <c r="AK89" s="28">
        <v>700</v>
      </c>
      <c r="AM89" s="40">
        <v>0</v>
      </c>
      <c r="AN89" s="28" t="s">
        <v>10</v>
      </c>
      <c r="AO89" s="41">
        <v>0</v>
      </c>
      <c r="AP89" s="28" t="s">
        <v>424</v>
      </c>
      <c r="AQ89" s="41">
        <v>4003003</v>
      </c>
      <c r="AR89" s="77" t="s">
        <v>1684</v>
      </c>
      <c r="AS89" s="41">
        <v>5</v>
      </c>
      <c r="AT89" s="28">
        <v>0</v>
      </c>
      <c r="AU89" s="28">
        <v>0</v>
      </c>
      <c r="AV89" s="43">
        <v>0</v>
      </c>
      <c r="AW89" s="59"/>
      <c r="AX89" s="59"/>
      <c r="BG89" s="77"/>
      <c r="BV89" s="77"/>
    </row>
    <row r="90" spans="3:74" x14ac:dyDescent="0.3">
      <c r="C90" s="43">
        <v>1033301</v>
      </c>
      <c r="D90" s="59">
        <v>1033301</v>
      </c>
      <c r="E90" s="59">
        <v>1</v>
      </c>
      <c r="F90" s="29" t="s">
        <v>2809</v>
      </c>
      <c r="G90" s="28">
        <v>300</v>
      </c>
      <c r="H90" s="28">
        <v>20</v>
      </c>
      <c r="I90" s="40">
        <v>6820</v>
      </c>
      <c r="J90" s="28" t="s">
        <v>34</v>
      </c>
      <c r="K90" s="41">
        <v>5700</v>
      </c>
      <c r="L90" s="28" t="s">
        <v>2571</v>
      </c>
      <c r="M90" s="41">
        <v>3013001</v>
      </c>
      <c r="N90" s="73" t="s">
        <v>3547</v>
      </c>
      <c r="O90" s="41">
        <v>3</v>
      </c>
      <c r="R90" s="43">
        <v>1033302</v>
      </c>
      <c r="S90" s="59">
        <v>1033302</v>
      </c>
      <c r="T90" s="59">
        <v>1</v>
      </c>
      <c r="U90" s="29" t="s">
        <v>2808</v>
      </c>
      <c r="V90" s="28">
        <v>300</v>
      </c>
      <c r="W90" s="28">
        <v>20</v>
      </c>
      <c r="X90" s="40">
        <v>6820</v>
      </c>
      <c r="Y90" s="28" t="s">
        <v>34</v>
      </c>
      <c r="Z90" s="41">
        <v>5700</v>
      </c>
      <c r="AA90" s="28" t="s">
        <v>2571</v>
      </c>
      <c r="AB90" s="41">
        <v>3013001</v>
      </c>
      <c r="AC90" s="41" t="s">
        <v>3547</v>
      </c>
      <c r="AD90" s="41">
        <v>3</v>
      </c>
      <c r="AG90" s="43">
        <v>5120706</v>
      </c>
      <c r="AH90" s="59">
        <v>5120706</v>
      </c>
      <c r="AI90" s="59">
        <v>1</v>
      </c>
      <c r="AJ90" s="29" t="s">
        <v>137</v>
      </c>
      <c r="AK90" s="28">
        <v>700</v>
      </c>
      <c r="AM90" s="40">
        <v>0</v>
      </c>
      <c r="AN90" s="28" t="s">
        <v>10</v>
      </c>
      <c r="AO90" s="41">
        <v>0</v>
      </c>
      <c r="AP90" s="28" t="s">
        <v>428</v>
      </c>
      <c r="AQ90" s="41">
        <v>4003004</v>
      </c>
      <c r="AR90" s="77" t="s">
        <v>1692</v>
      </c>
      <c r="AS90" s="41">
        <v>5</v>
      </c>
      <c r="AT90" s="28">
        <v>0</v>
      </c>
      <c r="AU90" s="28">
        <v>0</v>
      </c>
      <c r="AV90" s="43">
        <v>0</v>
      </c>
      <c r="AW90" s="59"/>
      <c r="AX90" s="59"/>
      <c r="BG90" s="77"/>
      <c r="BV90" s="77"/>
    </row>
    <row r="91" spans="3:74" x14ac:dyDescent="0.3">
      <c r="C91" s="43">
        <v>1033401</v>
      </c>
      <c r="D91" s="59">
        <v>1033401</v>
      </c>
      <c r="E91" s="59">
        <v>1</v>
      </c>
      <c r="F91" s="29" t="s">
        <v>2811</v>
      </c>
      <c r="G91" s="28">
        <v>300</v>
      </c>
      <c r="H91" s="28">
        <v>21</v>
      </c>
      <c r="I91" s="40">
        <v>6330</v>
      </c>
      <c r="J91" s="28" t="s">
        <v>34</v>
      </c>
      <c r="K91" s="41">
        <v>5900</v>
      </c>
      <c r="L91" s="28" t="s">
        <v>632</v>
      </c>
      <c r="M91" s="41">
        <v>322001</v>
      </c>
      <c r="N91" s="73" t="s">
        <v>1699</v>
      </c>
      <c r="O91" s="41">
        <v>1</v>
      </c>
      <c r="R91" s="43">
        <v>1033402</v>
      </c>
      <c r="S91" s="59">
        <v>1033402</v>
      </c>
      <c r="T91" s="59">
        <v>1</v>
      </c>
      <c r="U91" s="29" t="s">
        <v>2810</v>
      </c>
      <c r="V91" s="28">
        <v>300</v>
      </c>
      <c r="W91" s="28">
        <v>21</v>
      </c>
      <c r="X91" s="40">
        <v>6330</v>
      </c>
      <c r="Y91" s="28" t="s">
        <v>34</v>
      </c>
      <c r="Z91" s="41">
        <v>5900</v>
      </c>
      <c r="AA91" s="28" t="s">
        <v>632</v>
      </c>
      <c r="AB91" s="41">
        <v>322001</v>
      </c>
      <c r="AC91" s="41" t="s">
        <v>1699</v>
      </c>
      <c r="AD91" s="41">
        <v>1</v>
      </c>
      <c r="AG91" s="43">
        <v>5120707</v>
      </c>
      <c r="AH91" s="59">
        <v>5120707</v>
      </c>
      <c r="AI91" s="59">
        <v>1</v>
      </c>
      <c r="AJ91" s="29" t="s">
        <v>138</v>
      </c>
      <c r="AK91" s="28">
        <v>700</v>
      </c>
      <c r="AM91" s="40">
        <v>0</v>
      </c>
      <c r="AN91" s="28" t="s">
        <v>10</v>
      </c>
      <c r="AO91" s="41">
        <v>0</v>
      </c>
      <c r="AP91" s="28" t="s">
        <v>906</v>
      </c>
      <c r="AQ91" s="41">
        <v>4012010</v>
      </c>
      <c r="AR91" s="77" t="s">
        <v>2613</v>
      </c>
      <c r="AS91" s="41">
        <v>5</v>
      </c>
      <c r="AT91" s="28">
        <v>0</v>
      </c>
      <c r="AU91" s="28">
        <v>0</v>
      </c>
      <c r="AV91" s="43">
        <v>0</v>
      </c>
      <c r="AW91" s="59"/>
      <c r="AX91" s="59"/>
      <c r="BG91" s="77"/>
      <c r="BV91" s="77"/>
    </row>
    <row r="92" spans="3:74" x14ac:dyDescent="0.3">
      <c r="C92" s="43">
        <v>1033501</v>
      </c>
      <c r="D92" s="59">
        <v>1033501</v>
      </c>
      <c r="E92" s="59">
        <v>1</v>
      </c>
      <c r="F92" s="29" t="s">
        <v>2813</v>
      </c>
      <c r="G92" s="28">
        <v>300</v>
      </c>
      <c r="H92" s="28">
        <v>21</v>
      </c>
      <c r="I92" s="40">
        <v>6970</v>
      </c>
      <c r="J92" s="28" t="s">
        <v>34</v>
      </c>
      <c r="K92" s="41">
        <v>5900</v>
      </c>
      <c r="L92" s="28" t="s">
        <v>755</v>
      </c>
      <c r="M92" s="41">
        <v>3041001</v>
      </c>
      <c r="N92" s="73" t="s">
        <v>1668</v>
      </c>
      <c r="O92" s="41">
        <v>2</v>
      </c>
      <c r="R92" s="43">
        <v>1033502</v>
      </c>
      <c r="S92" s="59">
        <v>1033502</v>
      </c>
      <c r="T92" s="59">
        <v>1</v>
      </c>
      <c r="U92" s="29" t="s">
        <v>2812</v>
      </c>
      <c r="V92" s="28">
        <v>300</v>
      </c>
      <c r="W92" s="28">
        <v>21</v>
      </c>
      <c r="X92" s="40">
        <v>6970</v>
      </c>
      <c r="Y92" s="28" t="s">
        <v>34</v>
      </c>
      <c r="Z92" s="41">
        <v>5900</v>
      </c>
      <c r="AA92" s="28" t="s">
        <v>755</v>
      </c>
      <c r="AB92" s="41">
        <v>3041001</v>
      </c>
      <c r="AC92" s="41" t="s">
        <v>1668</v>
      </c>
      <c r="AD92" s="41">
        <v>2</v>
      </c>
      <c r="AG92" s="43">
        <v>5120708</v>
      </c>
      <c r="AH92" s="59">
        <v>5120708</v>
      </c>
      <c r="AI92" s="59">
        <v>1</v>
      </c>
      <c r="AJ92" s="29" t="s">
        <v>139</v>
      </c>
      <c r="AK92" s="28">
        <v>700</v>
      </c>
      <c r="AM92" s="40">
        <v>0</v>
      </c>
      <c r="AN92" s="28" t="s">
        <v>10</v>
      </c>
      <c r="AO92" s="41">
        <v>0</v>
      </c>
      <c r="AP92" s="28" t="s">
        <v>910</v>
      </c>
      <c r="AQ92" s="41">
        <v>4012011</v>
      </c>
      <c r="AR92" s="77" t="s">
        <v>2614</v>
      </c>
      <c r="AS92" s="41">
        <v>5</v>
      </c>
      <c r="AT92" s="28">
        <v>0</v>
      </c>
      <c r="AU92" s="28">
        <v>0</v>
      </c>
      <c r="AV92" s="43">
        <v>0</v>
      </c>
      <c r="AW92" s="59"/>
      <c r="AX92" s="59"/>
      <c r="BG92" s="77"/>
      <c r="BV92" s="77"/>
    </row>
    <row r="93" spans="3:74" x14ac:dyDescent="0.3">
      <c r="C93" s="43">
        <v>1033601</v>
      </c>
      <c r="D93" s="59">
        <v>1033601</v>
      </c>
      <c r="E93" s="59">
        <v>1</v>
      </c>
      <c r="F93" s="29" t="s">
        <v>2815</v>
      </c>
      <c r="G93" s="28">
        <v>300</v>
      </c>
      <c r="H93" s="28">
        <v>21</v>
      </c>
      <c r="I93" s="40">
        <v>6970</v>
      </c>
      <c r="J93" s="28" t="s">
        <v>34</v>
      </c>
      <c r="K93" s="41">
        <v>5900</v>
      </c>
      <c r="L93" s="28" t="s">
        <v>756</v>
      </c>
      <c r="M93" s="41">
        <v>3041002</v>
      </c>
      <c r="N93" s="73" t="s">
        <v>1672</v>
      </c>
      <c r="O93" s="41">
        <v>2</v>
      </c>
      <c r="R93" s="43">
        <v>1033602</v>
      </c>
      <c r="S93" s="59">
        <v>1033602</v>
      </c>
      <c r="T93" s="59">
        <v>1</v>
      </c>
      <c r="U93" s="29" t="s">
        <v>2814</v>
      </c>
      <c r="V93" s="28">
        <v>300</v>
      </c>
      <c r="W93" s="28">
        <v>21</v>
      </c>
      <c r="X93" s="40">
        <v>6970</v>
      </c>
      <c r="Y93" s="28" t="s">
        <v>34</v>
      </c>
      <c r="Z93" s="41">
        <v>5900</v>
      </c>
      <c r="AA93" s="28" t="s">
        <v>756</v>
      </c>
      <c r="AB93" s="41">
        <v>3041002</v>
      </c>
      <c r="AC93" s="41" t="s">
        <v>1672</v>
      </c>
      <c r="AD93" s="41">
        <v>2</v>
      </c>
      <c r="AG93" s="43">
        <v>5120709</v>
      </c>
      <c r="AH93" s="59">
        <v>5120709</v>
      </c>
      <c r="AI93" s="59">
        <v>1</v>
      </c>
      <c r="AJ93" s="29" t="s">
        <v>140</v>
      </c>
      <c r="AK93" s="28">
        <v>700</v>
      </c>
      <c r="AM93" s="40">
        <v>0</v>
      </c>
      <c r="AN93" s="28" t="s">
        <v>10</v>
      </c>
      <c r="AO93" s="41">
        <v>0</v>
      </c>
      <c r="AP93" s="28" t="s">
        <v>508</v>
      </c>
      <c r="AQ93" s="41">
        <v>4011107</v>
      </c>
      <c r="AR93" s="77" t="s">
        <v>1705</v>
      </c>
      <c r="AS93" s="41">
        <v>1</v>
      </c>
      <c r="AT93" s="28">
        <v>0</v>
      </c>
      <c r="AU93" s="28">
        <v>0</v>
      </c>
      <c r="AV93" s="43">
        <v>0</v>
      </c>
      <c r="AW93" s="59"/>
      <c r="AX93" s="59"/>
      <c r="BG93" s="77"/>
      <c r="BV93" s="77"/>
    </row>
    <row r="94" spans="3:74" x14ac:dyDescent="0.3">
      <c r="C94" s="43">
        <v>1033701</v>
      </c>
      <c r="D94" s="59">
        <v>1033701</v>
      </c>
      <c r="E94" s="59">
        <v>1</v>
      </c>
      <c r="F94" s="29" t="s">
        <v>2816</v>
      </c>
      <c r="G94" s="28">
        <v>300</v>
      </c>
      <c r="H94" s="28">
        <v>21</v>
      </c>
      <c r="I94" s="40">
        <v>6620</v>
      </c>
      <c r="J94" s="28" t="s">
        <v>34</v>
      </c>
      <c r="K94" s="41">
        <v>5900</v>
      </c>
      <c r="L94" s="28" t="s">
        <v>1639</v>
      </c>
      <c r="M94" s="41">
        <v>242001</v>
      </c>
      <c r="N94" s="73" t="s">
        <v>1680</v>
      </c>
      <c r="O94" s="41">
        <v>1</v>
      </c>
      <c r="R94" s="43">
        <v>1033702</v>
      </c>
      <c r="S94" s="59">
        <v>1033702</v>
      </c>
      <c r="T94" s="59">
        <v>1</v>
      </c>
      <c r="U94" s="29" t="s">
        <v>2813</v>
      </c>
      <c r="V94" s="28">
        <v>300</v>
      </c>
      <c r="W94" s="28">
        <v>21</v>
      </c>
      <c r="X94" s="40">
        <v>6620</v>
      </c>
      <c r="Y94" s="28" t="s">
        <v>34</v>
      </c>
      <c r="Z94" s="41">
        <v>5900</v>
      </c>
      <c r="AA94" s="28" t="s">
        <v>1639</v>
      </c>
      <c r="AB94" s="41">
        <v>242001</v>
      </c>
      <c r="AC94" s="41" t="s">
        <v>1680</v>
      </c>
      <c r="AD94" s="41">
        <v>1</v>
      </c>
      <c r="AG94" s="43">
        <v>5110801</v>
      </c>
      <c r="AH94" s="59">
        <v>5110801</v>
      </c>
      <c r="AI94" s="59">
        <v>1</v>
      </c>
      <c r="AJ94" s="29" t="s">
        <v>758</v>
      </c>
      <c r="AK94" s="28">
        <v>800</v>
      </c>
      <c r="AM94" s="40">
        <v>0</v>
      </c>
      <c r="AN94" s="28" t="s">
        <v>10</v>
      </c>
      <c r="AO94" s="41">
        <v>0</v>
      </c>
      <c r="AP94" s="28" t="s">
        <v>435</v>
      </c>
      <c r="AQ94" s="41">
        <v>2005001</v>
      </c>
      <c r="AR94" s="77" t="s">
        <v>1700</v>
      </c>
      <c r="AS94" s="41">
        <v>20</v>
      </c>
      <c r="AT94" s="28">
        <v>0</v>
      </c>
      <c r="AU94" s="28">
        <v>0</v>
      </c>
      <c r="AV94" s="43">
        <v>0</v>
      </c>
      <c r="AW94" s="59"/>
      <c r="AX94" s="59"/>
      <c r="BG94" s="77"/>
      <c r="BV94" s="77"/>
    </row>
    <row r="95" spans="3:74" x14ac:dyDescent="0.3">
      <c r="C95" s="43">
        <v>1033801</v>
      </c>
      <c r="D95" s="59">
        <v>1033801</v>
      </c>
      <c r="E95" s="59">
        <v>1</v>
      </c>
      <c r="F95" s="29" t="s">
        <v>2817</v>
      </c>
      <c r="G95" s="28">
        <v>300</v>
      </c>
      <c r="H95" s="28">
        <v>21</v>
      </c>
      <c r="I95" s="40">
        <v>6970</v>
      </c>
      <c r="J95" s="28" t="s">
        <v>34</v>
      </c>
      <c r="K95" s="41">
        <v>5900</v>
      </c>
      <c r="L95" s="28" t="s">
        <v>1638</v>
      </c>
      <c r="M95" s="41">
        <v>152001</v>
      </c>
      <c r="N95" s="73" t="s">
        <v>1670</v>
      </c>
      <c r="O95" s="41">
        <v>1</v>
      </c>
      <c r="R95" s="43">
        <v>1033802</v>
      </c>
      <c r="S95" s="59">
        <v>1033802</v>
      </c>
      <c r="T95" s="59">
        <v>1</v>
      </c>
      <c r="U95" s="29" t="s">
        <v>2815</v>
      </c>
      <c r="V95" s="28">
        <v>300</v>
      </c>
      <c r="W95" s="28">
        <v>21</v>
      </c>
      <c r="X95" s="40">
        <v>6970</v>
      </c>
      <c r="Y95" s="28" t="s">
        <v>34</v>
      </c>
      <c r="Z95" s="41">
        <v>5900</v>
      </c>
      <c r="AA95" s="28" t="s">
        <v>1638</v>
      </c>
      <c r="AB95" s="41">
        <v>152001</v>
      </c>
      <c r="AC95" s="41" t="s">
        <v>1670</v>
      </c>
      <c r="AD95" s="41">
        <v>1</v>
      </c>
      <c r="AG95" s="43">
        <v>5110802</v>
      </c>
      <c r="AH95" s="59">
        <v>5110802</v>
      </c>
      <c r="AI95" s="59">
        <v>1</v>
      </c>
      <c r="AJ95" s="29" t="s">
        <v>759</v>
      </c>
      <c r="AK95" s="28">
        <v>800</v>
      </c>
      <c r="AM95" s="40">
        <v>0</v>
      </c>
      <c r="AN95" s="28" t="s">
        <v>10</v>
      </c>
      <c r="AO95" s="41">
        <v>0</v>
      </c>
      <c r="AP95" s="28" t="s">
        <v>439</v>
      </c>
      <c r="AQ95" s="41">
        <v>2015001</v>
      </c>
      <c r="AR95" s="77" t="s">
        <v>1702</v>
      </c>
      <c r="AS95" s="41">
        <v>20</v>
      </c>
      <c r="AT95" s="28">
        <v>0</v>
      </c>
      <c r="AU95" s="28">
        <v>0</v>
      </c>
      <c r="AV95" s="43">
        <v>0</v>
      </c>
      <c r="AW95" s="59"/>
      <c r="AX95" s="59"/>
      <c r="BG95" s="77"/>
      <c r="BV95" s="77"/>
    </row>
    <row r="96" spans="3:74" x14ac:dyDescent="0.3">
      <c r="C96" s="43">
        <v>1033901</v>
      </c>
      <c r="D96" s="59">
        <v>1033901</v>
      </c>
      <c r="E96" s="59">
        <v>1</v>
      </c>
      <c r="F96" s="29" t="s">
        <v>2819</v>
      </c>
      <c r="G96" s="28">
        <v>300</v>
      </c>
      <c r="H96" s="28">
        <v>22</v>
      </c>
      <c r="I96" s="40">
        <v>7170</v>
      </c>
      <c r="J96" s="28" t="s">
        <v>34</v>
      </c>
      <c r="K96" s="41">
        <v>6100</v>
      </c>
      <c r="L96" s="28" t="s">
        <v>937</v>
      </c>
      <c r="M96" s="41">
        <v>4011010</v>
      </c>
      <c r="N96" s="73" t="s">
        <v>2612</v>
      </c>
      <c r="O96" s="41">
        <v>1</v>
      </c>
      <c r="R96" s="43">
        <v>1033902</v>
      </c>
      <c r="S96" s="59">
        <v>1033902</v>
      </c>
      <c r="T96" s="59">
        <v>1</v>
      </c>
      <c r="U96" s="29" t="s">
        <v>2818</v>
      </c>
      <c r="V96" s="28">
        <v>300</v>
      </c>
      <c r="W96" s="28">
        <v>22</v>
      </c>
      <c r="X96" s="40">
        <v>7170</v>
      </c>
      <c r="Y96" s="28" t="s">
        <v>34</v>
      </c>
      <c r="Z96" s="41">
        <v>6100</v>
      </c>
      <c r="AA96" s="28" t="s">
        <v>937</v>
      </c>
      <c r="AB96" s="41">
        <v>4011010</v>
      </c>
      <c r="AC96" s="41" t="s">
        <v>2612</v>
      </c>
      <c r="AD96" s="41">
        <v>1</v>
      </c>
      <c r="AG96" s="43">
        <v>5110803</v>
      </c>
      <c r="AH96" s="59">
        <v>5110803</v>
      </c>
      <c r="AI96" s="59">
        <v>1</v>
      </c>
      <c r="AJ96" s="29" t="s">
        <v>760</v>
      </c>
      <c r="AK96" s="28">
        <v>800</v>
      </c>
      <c r="AM96" s="40">
        <v>0</v>
      </c>
      <c r="AN96" s="28" t="s">
        <v>10</v>
      </c>
      <c r="AO96" s="41">
        <v>0</v>
      </c>
      <c r="AP96" s="28" t="s">
        <v>420</v>
      </c>
      <c r="AQ96" s="41">
        <v>4003002</v>
      </c>
      <c r="AR96" s="77" t="s">
        <v>1678</v>
      </c>
      <c r="AS96" s="41">
        <v>10</v>
      </c>
      <c r="AT96" s="28">
        <v>0</v>
      </c>
      <c r="AU96" s="28">
        <v>21000</v>
      </c>
      <c r="AV96" s="43">
        <v>0</v>
      </c>
      <c r="AW96" s="59"/>
      <c r="AX96" s="59"/>
      <c r="BG96" s="77"/>
      <c r="BV96" s="77"/>
    </row>
    <row r="97" spans="3:74" x14ac:dyDescent="0.3">
      <c r="C97" s="43">
        <v>1034001</v>
      </c>
      <c r="D97" s="59">
        <v>1034001</v>
      </c>
      <c r="E97" s="59">
        <v>1</v>
      </c>
      <c r="F97" s="29" t="s">
        <v>2820</v>
      </c>
      <c r="G97" s="28">
        <v>300</v>
      </c>
      <c r="H97" s="28">
        <v>22</v>
      </c>
      <c r="I97" s="40">
        <v>7170</v>
      </c>
      <c r="J97" s="28" t="s">
        <v>34</v>
      </c>
      <c r="K97" s="41">
        <v>6100</v>
      </c>
      <c r="L97" s="28" t="s">
        <v>631</v>
      </c>
      <c r="M97" s="41">
        <v>312001</v>
      </c>
      <c r="N97" s="73" t="s">
        <v>1701</v>
      </c>
      <c r="O97" s="41">
        <v>1</v>
      </c>
      <c r="R97" s="43">
        <v>1034002</v>
      </c>
      <c r="S97" s="59">
        <v>1034002</v>
      </c>
      <c r="T97" s="59">
        <v>1</v>
      </c>
      <c r="U97" s="29" t="s">
        <v>2817</v>
      </c>
      <c r="V97" s="28">
        <v>300</v>
      </c>
      <c r="W97" s="28">
        <v>22</v>
      </c>
      <c r="X97" s="40">
        <v>7170</v>
      </c>
      <c r="Y97" s="28" t="s">
        <v>34</v>
      </c>
      <c r="Z97" s="41">
        <v>6100</v>
      </c>
      <c r="AA97" s="28" t="s">
        <v>631</v>
      </c>
      <c r="AB97" s="41">
        <v>312001</v>
      </c>
      <c r="AC97" s="41" t="s">
        <v>1701</v>
      </c>
      <c r="AD97" s="41">
        <v>1</v>
      </c>
      <c r="AG97" s="43">
        <v>5110804</v>
      </c>
      <c r="AH97" s="59">
        <v>5110804</v>
      </c>
      <c r="AI97" s="59">
        <v>1</v>
      </c>
      <c r="AJ97" s="29" t="s">
        <v>761</v>
      </c>
      <c r="AK97" s="28">
        <v>800</v>
      </c>
      <c r="AM97" s="40">
        <v>0</v>
      </c>
      <c r="AN97" s="28" t="s">
        <v>10</v>
      </c>
      <c r="AO97" s="41">
        <v>0</v>
      </c>
      <c r="AP97" s="28" t="s">
        <v>416</v>
      </c>
      <c r="AQ97" s="41">
        <v>4003001</v>
      </c>
      <c r="AR97" s="77" t="s">
        <v>1673</v>
      </c>
      <c r="AS97" s="41">
        <v>10</v>
      </c>
      <c r="AT97" s="28">
        <v>30000</v>
      </c>
      <c r="AU97" s="28">
        <v>0</v>
      </c>
      <c r="AV97" s="43">
        <v>0</v>
      </c>
      <c r="AW97" s="59"/>
      <c r="AX97" s="59"/>
      <c r="BG97" s="77"/>
      <c r="BV97" s="77"/>
    </row>
    <row r="98" spans="3:74" x14ac:dyDescent="0.3">
      <c r="C98" s="43">
        <v>1034101</v>
      </c>
      <c r="D98" s="59">
        <v>1034101</v>
      </c>
      <c r="E98" s="59">
        <v>1</v>
      </c>
      <c r="F98" s="29" t="s">
        <v>2821</v>
      </c>
      <c r="G98" s="28">
        <v>300</v>
      </c>
      <c r="H98" s="28">
        <v>22</v>
      </c>
      <c r="I98" s="40">
        <v>7550</v>
      </c>
      <c r="J98" s="28" t="s">
        <v>34</v>
      </c>
      <c r="K98" s="41">
        <v>6100</v>
      </c>
      <c r="L98" s="28" t="s">
        <v>603</v>
      </c>
      <c r="M98" s="41">
        <v>3160001</v>
      </c>
      <c r="N98" s="73" t="s">
        <v>1698</v>
      </c>
      <c r="O98" s="41">
        <v>5</v>
      </c>
      <c r="R98" s="43">
        <v>1034102</v>
      </c>
      <c r="S98" s="59">
        <v>1034102</v>
      </c>
      <c r="T98" s="59">
        <v>1</v>
      </c>
      <c r="U98" s="29" t="s">
        <v>2819</v>
      </c>
      <c r="V98" s="28">
        <v>300</v>
      </c>
      <c r="W98" s="28">
        <v>22</v>
      </c>
      <c r="X98" s="40">
        <v>7550</v>
      </c>
      <c r="Y98" s="28" t="s">
        <v>34</v>
      </c>
      <c r="Z98" s="41">
        <v>6100</v>
      </c>
      <c r="AA98" s="28" t="s">
        <v>603</v>
      </c>
      <c r="AB98" s="41">
        <v>3160001</v>
      </c>
      <c r="AC98" s="41" t="s">
        <v>1698</v>
      </c>
      <c r="AD98" s="41">
        <v>5</v>
      </c>
      <c r="AG98" s="43">
        <v>5110805</v>
      </c>
      <c r="AH98" s="59">
        <v>5110805</v>
      </c>
      <c r="AI98" s="59">
        <v>1</v>
      </c>
      <c r="AJ98" s="29" t="s">
        <v>762</v>
      </c>
      <c r="AK98" s="28">
        <v>800</v>
      </c>
      <c r="AM98" s="40">
        <v>0</v>
      </c>
      <c r="AN98" s="28" t="s">
        <v>10</v>
      </c>
      <c r="AO98" s="41">
        <v>0</v>
      </c>
      <c r="AP98" s="28" t="s">
        <v>424</v>
      </c>
      <c r="AQ98" s="41">
        <v>4003003</v>
      </c>
      <c r="AR98" s="77" t="s">
        <v>1684</v>
      </c>
      <c r="AS98" s="41">
        <v>10</v>
      </c>
      <c r="AT98" s="28">
        <v>0</v>
      </c>
      <c r="AU98" s="28">
        <v>0</v>
      </c>
      <c r="AV98" s="43">
        <v>0</v>
      </c>
      <c r="AW98" s="59"/>
      <c r="AX98" s="59"/>
      <c r="BG98" s="77"/>
      <c r="BV98" s="77"/>
    </row>
    <row r="99" spans="3:74" x14ac:dyDescent="0.3">
      <c r="C99" s="43">
        <v>1034201</v>
      </c>
      <c r="D99" s="59">
        <v>1034201</v>
      </c>
      <c r="E99" s="59">
        <v>1</v>
      </c>
      <c r="F99" s="29" t="s">
        <v>2822</v>
      </c>
      <c r="G99" s="28">
        <v>300</v>
      </c>
      <c r="H99" s="28">
        <v>22</v>
      </c>
      <c r="I99" s="40">
        <v>7550</v>
      </c>
      <c r="J99" s="28" t="s">
        <v>34</v>
      </c>
      <c r="K99" s="41">
        <v>6100</v>
      </c>
      <c r="L99" s="28" t="s">
        <v>2571</v>
      </c>
      <c r="M99" s="41">
        <v>3013001</v>
      </c>
      <c r="N99" s="73" t="s">
        <v>3547</v>
      </c>
      <c r="O99" s="41">
        <v>3</v>
      </c>
      <c r="R99" s="43">
        <v>1034202</v>
      </c>
      <c r="S99" s="59">
        <v>1034202</v>
      </c>
      <c r="T99" s="59">
        <v>1</v>
      </c>
      <c r="U99" s="29" t="s">
        <v>2820</v>
      </c>
      <c r="V99" s="28">
        <v>300</v>
      </c>
      <c r="W99" s="28">
        <v>22</v>
      </c>
      <c r="X99" s="40">
        <v>7550</v>
      </c>
      <c r="Y99" s="28" t="s">
        <v>34</v>
      </c>
      <c r="Z99" s="41">
        <v>6100</v>
      </c>
      <c r="AA99" s="28" t="s">
        <v>2571</v>
      </c>
      <c r="AB99" s="41">
        <v>3013001</v>
      </c>
      <c r="AC99" s="41" t="s">
        <v>3547</v>
      </c>
      <c r="AD99" s="41">
        <v>3</v>
      </c>
      <c r="AG99" s="43">
        <v>5110806</v>
      </c>
      <c r="AH99" s="59">
        <v>5110806</v>
      </c>
      <c r="AI99" s="59">
        <v>1</v>
      </c>
      <c r="AJ99" s="29" t="s">
        <v>763</v>
      </c>
      <c r="AK99" s="28">
        <v>800</v>
      </c>
      <c r="AM99" s="40">
        <v>0</v>
      </c>
      <c r="AN99" s="28" t="s">
        <v>10</v>
      </c>
      <c r="AO99" s="41">
        <v>0</v>
      </c>
      <c r="AP99" s="28" t="s">
        <v>907</v>
      </c>
      <c r="AQ99" s="41">
        <v>4013010</v>
      </c>
      <c r="AR99" s="77" t="s">
        <v>2615</v>
      </c>
      <c r="AS99" s="41">
        <v>3</v>
      </c>
      <c r="AT99" s="28">
        <v>0</v>
      </c>
      <c r="AU99" s="28">
        <v>0</v>
      </c>
      <c r="AV99" s="43">
        <v>0</v>
      </c>
      <c r="AW99" s="59"/>
      <c r="AX99" s="59"/>
      <c r="BG99" s="77"/>
      <c r="BV99" s="77"/>
    </row>
    <row r="100" spans="3:74" x14ac:dyDescent="0.3">
      <c r="C100" s="43">
        <v>1034301</v>
      </c>
      <c r="D100" s="59">
        <v>1034301</v>
      </c>
      <c r="E100" s="59">
        <v>1</v>
      </c>
      <c r="F100" s="29" t="s">
        <v>2823</v>
      </c>
      <c r="G100" s="28">
        <v>300</v>
      </c>
      <c r="H100" s="28">
        <v>22</v>
      </c>
      <c r="I100" s="40">
        <v>7170</v>
      </c>
      <c r="J100" s="28" t="s">
        <v>34</v>
      </c>
      <c r="K100" s="41">
        <v>6100</v>
      </c>
      <c r="L100" s="28" t="s">
        <v>3342</v>
      </c>
      <c r="M100" s="41">
        <v>2301001</v>
      </c>
      <c r="N100" s="73" t="s">
        <v>3413</v>
      </c>
      <c r="O100" s="41">
        <v>5</v>
      </c>
      <c r="R100" s="43">
        <v>1034302</v>
      </c>
      <c r="S100" s="59">
        <v>1034302</v>
      </c>
      <c r="T100" s="59">
        <v>1</v>
      </c>
      <c r="U100" s="29" t="s">
        <v>2821</v>
      </c>
      <c r="V100" s="28">
        <v>300</v>
      </c>
      <c r="W100" s="28">
        <v>22</v>
      </c>
      <c r="X100" s="40">
        <v>7170</v>
      </c>
      <c r="Y100" s="28" t="s">
        <v>34</v>
      </c>
      <c r="Z100" s="41">
        <v>6100</v>
      </c>
      <c r="AA100" s="28" t="s">
        <v>3342</v>
      </c>
      <c r="AB100" s="41">
        <v>2301001</v>
      </c>
      <c r="AC100" s="41" t="s">
        <v>3413</v>
      </c>
      <c r="AD100" s="41">
        <v>5</v>
      </c>
      <c r="AG100" s="43">
        <v>5110807</v>
      </c>
      <c r="AH100" s="59">
        <v>5110807</v>
      </c>
      <c r="AI100" s="59">
        <v>1</v>
      </c>
      <c r="AJ100" s="29" t="s">
        <v>764</v>
      </c>
      <c r="AK100" s="28">
        <v>800</v>
      </c>
      <c r="AM100" s="40">
        <v>0</v>
      </c>
      <c r="AN100" s="28" t="s">
        <v>10</v>
      </c>
      <c r="AO100" s="41">
        <v>0</v>
      </c>
      <c r="AP100" s="28" t="s">
        <v>911</v>
      </c>
      <c r="AQ100" s="41">
        <v>4013011</v>
      </c>
      <c r="AR100" s="77" t="s">
        <v>2616</v>
      </c>
      <c r="AS100" s="41">
        <v>3</v>
      </c>
      <c r="AT100" s="28">
        <v>0</v>
      </c>
      <c r="AU100" s="28">
        <v>0</v>
      </c>
      <c r="AV100" s="43">
        <v>0</v>
      </c>
      <c r="AW100" s="59"/>
      <c r="AX100" s="59"/>
      <c r="BG100" s="77"/>
      <c r="BV100" s="77"/>
    </row>
    <row r="101" spans="3:74" x14ac:dyDescent="0.3">
      <c r="C101" s="43">
        <v>1034401</v>
      </c>
      <c r="D101" s="59">
        <v>1034401</v>
      </c>
      <c r="E101" s="59">
        <v>1</v>
      </c>
      <c r="F101" s="29" t="s">
        <v>2824</v>
      </c>
      <c r="G101" s="28">
        <v>300</v>
      </c>
      <c r="H101" s="28">
        <v>23</v>
      </c>
      <c r="I101" s="40">
        <v>7710</v>
      </c>
      <c r="J101" s="28" t="s">
        <v>34</v>
      </c>
      <c r="K101" s="41">
        <v>6300</v>
      </c>
      <c r="L101" s="28" t="s">
        <v>933</v>
      </c>
      <c r="M101" s="41">
        <v>3021001</v>
      </c>
      <c r="N101" s="73" t="s">
        <v>1685</v>
      </c>
      <c r="O101" s="41">
        <v>2</v>
      </c>
      <c r="R101" s="43">
        <v>1034402</v>
      </c>
      <c r="S101" s="59">
        <v>1034402</v>
      </c>
      <c r="T101" s="59">
        <v>1</v>
      </c>
      <c r="U101" s="29" t="s">
        <v>2822</v>
      </c>
      <c r="V101" s="28">
        <v>300</v>
      </c>
      <c r="W101" s="28">
        <v>23</v>
      </c>
      <c r="X101" s="40">
        <v>7710</v>
      </c>
      <c r="Y101" s="28" t="s">
        <v>34</v>
      </c>
      <c r="Z101" s="41">
        <v>6300</v>
      </c>
      <c r="AA101" s="28" t="s">
        <v>933</v>
      </c>
      <c r="AB101" s="41">
        <v>3021001</v>
      </c>
      <c r="AC101" s="41" t="s">
        <v>1685</v>
      </c>
      <c r="AD101" s="41">
        <v>2</v>
      </c>
      <c r="AG101" s="43">
        <v>5110808</v>
      </c>
      <c r="AH101" s="59">
        <v>5110808</v>
      </c>
      <c r="AI101" s="59">
        <v>1</v>
      </c>
      <c r="AJ101" s="29" t="s">
        <v>765</v>
      </c>
      <c r="AK101" s="28">
        <v>800</v>
      </c>
      <c r="AM101" s="40">
        <v>0</v>
      </c>
      <c r="AN101" s="28" t="s">
        <v>10</v>
      </c>
      <c r="AO101" s="41">
        <v>0</v>
      </c>
      <c r="AP101" s="28" t="s">
        <v>3759</v>
      </c>
      <c r="AQ101" s="41">
        <v>4011108</v>
      </c>
      <c r="AR101" s="77" t="s">
        <v>3760</v>
      </c>
      <c r="AS101" s="41">
        <v>1</v>
      </c>
      <c r="AT101" s="28">
        <v>0</v>
      </c>
      <c r="AU101" s="28">
        <v>0</v>
      </c>
      <c r="AV101" s="43">
        <v>0</v>
      </c>
      <c r="AW101" s="59"/>
      <c r="AX101" s="59"/>
      <c r="BG101" s="77"/>
      <c r="BV101" s="77"/>
    </row>
    <row r="102" spans="3:74" x14ac:dyDescent="0.3">
      <c r="C102" s="43">
        <v>1034501</v>
      </c>
      <c r="D102" s="59">
        <v>1034501</v>
      </c>
      <c r="E102" s="59">
        <v>1</v>
      </c>
      <c r="F102" s="29" t="s">
        <v>2826</v>
      </c>
      <c r="G102" s="28">
        <v>300</v>
      </c>
      <c r="H102" s="28">
        <v>23</v>
      </c>
      <c r="I102" s="40">
        <v>8180</v>
      </c>
      <c r="J102" s="28" t="s">
        <v>34</v>
      </c>
      <c r="K102" s="41">
        <v>6300</v>
      </c>
      <c r="L102" s="28" t="s">
        <v>934</v>
      </c>
      <c r="M102" s="41">
        <v>3021002</v>
      </c>
      <c r="N102" s="73" t="s">
        <v>1689</v>
      </c>
      <c r="O102" s="41">
        <v>2</v>
      </c>
      <c r="R102" s="43">
        <v>1034502</v>
      </c>
      <c r="S102" s="59">
        <v>1034502</v>
      </c>
      <c r="T102" s="59">
        <v>1</v>
      </c>
      <c r="U102" s="29" t="s">
        <v>2825</v>
      </c>
      <c r="V102" s="28">
        <v>300</v>
      </c>
      <c r="W102" s="28">
        <v>23</v>
      </c>
      <c r="X102" s="40">
        <v>8180</v>
      </c>
      <c r="Y102" s="28" t="s">
        <v>34</v>
      </c>
      <c r="Z102" s="41">
        <v>6300</v>
      </c>
      <c r="AA102" s="28" t="s">
        <v>934</v>
      </c>
      <c r="AB102" s="41">
        <v>3021002</v>
      </c>
      <c r="AC102" s="41" t="s">
        <v>1689</v>
      </c>
      <c r="AD102" s="41">
        <v>2</v>
      </c>
      <c r="AG102" s="43">
        <v>5120801</v>
      </c>
      <c r="AH102" s="59">
        <v>5120801</v>
      </c>
      <c r="AI102" s="59">
        <v>1</v>
      </c>
      <c r="AJ102" s="29" t="s">
        <v>766</v>
      </c>
      <c r="AK102" s="28">
        <v>800</v>
      </c>
      <c r="AM102" s="40">
        <v>0</v>
      </c>
      <c r="AN102" s="28" t="s">
        <v>10</v>
      </c>
      <c r="AO102" s="41">
        <v>0</v>
      </c>
      <c r="AP102" s="28" t="s">
        <v>435</v>
      </c>
      <c r="AQ102" s="41">
        <v>2005001</v>
      </c>
      <c r="AR102" s="77" t="s">
        <v>1700</v>
      </c>
      <c r="AS102" s="41">
        <v>20</v>
      </c>
      <c r="AT102" s="28">
        <v>0</v>
      </c>
      <c r="AU102" s="28">
        <v>0</v>
      </c>
      <c r="AV102" s="43">
        <v>0</v>
      </c>
      <c r="AW102" s="59"/>
      <c r="AX102" s="59"/>
      <c r="BG102" s="77"/>
      <c r="BV102" s="77"/>
    </row>
    <row r="103" spans="3:74" x14ac:dyDescent="0.3">
      <c r="C103" s="43">
        <v>1034601</v>
      </c>
      <c r="D103" s="59">
        <v>1034601</v>
      </c>
      <c r="E103" s="59">
        <v>1</v>
      </c>
      <c r="F103" s="29" t="s">
        <v>2828</v>
      </c>
      <c r="G103" s="28">
        <v>300</v>
      </c>
      <c r="H103" s="28">
        <v>23</v>
      </c>
      <c r="I103" s="40">
        <v>7770</v>
      </c>
      <c r="J103" s="28" t="s">
        <v>34</v>
      </c>
      <c r="K103" s="41">
        <v>6300</v>
      </c>
      <c r="L103" s="28" t="s">
        <v>633</v>
      </c>
      <c r="M103" s="41">
        <v>332001</v>
      </c>
      <c r="N103" s="73" t="s">
        <v>1704</v>
      </c>
      <c r="O103" s="41">
        <v>1</v>
      </c>
      <c r="R103" s="43">
        <v>1034602</v>
      </c>
      <c r="S103" s="59">
        <v>1034602</v>
      </c>
      <c r="T103" s="59">
        <v>1</v>
      </c>
      <c r="U103" s="29" t="s">
        <v>2827</v>
      </c>
      <c r="V103" s="28">
        <v>300</v>
      </c>
      <c r="W103" s="28">
        <v>23</v>
      </c>
      <c r="X103" s="40">
        <v>7770</v>
      </c>
      <c r="Y103" s="28" t="s">
        <v>34</v>
      </c>
      <c r="Z103" s="41">
        <v>6300</v>
      </c>
      <c r="AA103" s="28" t="s">
        <v>633</v>
      </c>
      <c r="AB103" s="41">
        <v>332001</v>
      </c>
      <c r="AC103" s="41" t="s">
        <v>1704</v>
      </c>
      <c r="AD103" s="41">
        <v>1</v>
      </c>
      <c r="AG103" s="43">
        <v>5120802</v>
      </c>
      <c r="AH103" s="59">
        <v>5120802</v>
      </c>
      <c r="AI103" s="59">
        <v>1</v>
      </c>
      <c r="AJ103" s="29" t="s">
        <v>767</v>
      </c>
      <c r="AK103" s="28">
        <v>800</v>
      </c>
      <c r="AM103" s="40">
        <v>0</v>
      </c>
      <c r="AN103" s="28" t="s">
        <v>10</v>
      </c>
      <c r="AO103" s="41">
        <v>0</v>
      </c>
      <c r="AP103" s="28" t="s">
        <v>439</v>
      </c>
      <c r="AQ103" s="41">
        <v>2015001</v>
      </c>
      <c r="AR103" s="77" t="s">
        <v>1702</v>
      </c>
      <c r="AS103" s="41">
        <v>20</v>
      </c>
      <c r="AT103" s="28">
        <v>0</v>
      </c>
      <c r="AU103" s="28">
        <v>0</v>
      </c>
      <c r="AV103" s="43">
        <v>0</v>
      </c>
      <c r="AW103" s="59"/>
      <c r="AX103" s="59"/>
      <c r="BG103" s="77"/>
      <c r="BV103" s="77"/>
    </row>
    <row r="104" spans="3:74" x14ac:dyDescent="0.3">
      <c r="C104" s="43">
        <v>1034701</v>
      </c>
      <c r="D104" s="59">
        <v>1034701</v>
      </c>
      <c r="E104" s="59">
        <v>1</v>
      </c>
      <c r="F104" s="29" t="s">
        <v>2830</v>
      </c>
      <c r="G104" s="28">
        <v>300</v>
      </c>
      <c r="H104" s="28">
        <v>23</v>
      </c>
      <c r="I104" s="40">
        <v>8180</v>
      </c>
      <c r="J104" s="28" t="s">
        <v>34</v>
      </c>
      <c r="K104" s="41">
        <v>6300</v>
      </c>
      <c r="L104" s="28" t="s">
        <v>3401</v>
      </c>
      <c r="M104" s="41">
        <v>2311001</v>
      </c>
      <c r="N104" s="73" t="s">
        <v>3402</v>
      </c>
      <c r="O104" s="41">
        <v>10</v>
      </c>
      <c r="R104" s="43">
        <v>1034702</v>
      </c>
      <c r="S104" s="59">
        <v>1034702</v>
      </c>
      <c r="T104" s="59">
        <v>1</v>
      </c>
      <c r="U104" s="29" t="s">
        <v>2829</v>
      </c>
      <c r="V104" s="28">
        <v>300</v>
      </c>
      <c r="W104" s="28">
        <v>23</v>
      </c>
      <c r="X104" s="40">
        <v>8180</v>
      </c>
      <c r="Y104" s="28" t="s">
        <v>34</v>
      </c>
      <c r="Z104" s="41">
        <v>6300</v>
      </c>
      <c r="AA104" s="28" t="s">
        <v>3401</v>
      </c>
      <c r="AB104" s="41">
        <v>2311001</v>
      </c>
      <c r="AC104" s="41" t="s">
        <v>3402</v>
      </c>
      <c r="AD104" s="41">
        <v>10</v>
      </c>
      <c r="AG104" s="43">
        <v>5120803</v>
      </c>
      <c r="AH104" s="59">
        <v>5120803</v>
      </c>
      <c r="AI104" s="59">
        <v>1</v>
      </c>
      <c r="AJ104" s="29" t="s">
        <v>768</v>
      </c>
      <c r="AK104" s="28">
        <v>800</v>
      </c>
      <c r="AM104" s="40">
        <v>0</v>
      </c>
      <c r="AN104" s="28" t="s">
        <v>10</v>
      </c>
      <c r="AO104" s="41">
        <v>0</v>
      </c>
      <c r="AP104" s="28" t="s">
        <v>420</v>
      </c>
      <c r="AQ104" s="41">
        <v>4003002</v>
      </c>
      <c r="AR104" s="77" t="s">
        <v>1678</v>
      </c>
      <c r="AS104" s="41">
        <v>10</v>
      </c>
      <c r="AT104" s="28">
        <v>0</v>
      </c>
      <c r="AU104" s="28">
        <v>21000</v>
      </c>
      <c r="AV104" s="43">
        <v>0</v>
      </c>
      <c r="AW104" s="59"/>
      <c r="AX104" s="59"/>
      <c r="BG104" s="77"/>
      <c r="BV104" s="77"/>
    </row>
    <row r="105" spans="3:74" x14ac:dyDescent="0.3">
      <c r="C105" s="43">
        <v>1034801</v>
      </c>
      <c r="D105" s="59">
        <v>1034801</v>
      </c>
      <c r="E105" s="59">
        <v>1</v>
      </c>
      <c r="F105" s="29" t="s">
        <v>2831</v>
      </c>
      <c r="G105" s="28">
        <v>300</v>
      </c>
      <c r="H105" s="28">
        <v>23</v>
      </c>
      <c r="I105" s="40">
        <v>8180</v>
      </c>
      <c r="J105" s="28" t="s">
        <v>34</v>
      </c>
      <c r="K105" s="41">
        <v>6300</v>
      </c>
      <c r="L105" s="28" t="s">
        <v>444</v>
      </c>
      <c r="M105" s="41">
        <v>4002002</v>
      </c>
      <c r="N105" s="73" t="s">
        <v>3335</v>
      </c>
      <c r="O105" s="41">
        <v>1</v>
      </c>
      <c r="R105" s="43">
        <v>1034802</v>
      </c>
      <c r="S105" s="59">
        <v>1034802</v>
      </c>
      <c r="T105" s="59">
        <v>1</v>
      </c>
      <c r="U105" s="29" t="s">
        <v>2828</v>
      </c>
      <c r="V105" s="28">
        <v>300</v>
      </c>
      <c r="W105" s="28">
        <v>23</v>
      </c>
      <c r="X105" s="40">
        <v>8180</v>
      </c>
      <c r="Y105" s="28" t="s">
        <v>34</v>
      </c>
      <c r="Z105" s="41">
        <v>6300</v>
      </c>
      <c r="AA105" s="28" t="s">
        <v>444</v>
      </c>
      <c r="AB105" s="41">
        <v>4002002</v>
      </c>
      <c r="AC105" s="41" t="s">
        <v>3335</v>
      </c>
      <c r="AD105" s="41">
        <v>1</v>
      </c>
      <c r="AG105" s="43">
        <v>5120804</v>
      </c>
      <c r="AH105" s="59">
        <v>5120804</v>
      </c>
      <c r="AI105" s="59">
        <v>1</v>
      </c>
      <c r="AJ105" s="29" t="s">
        <v>769</v>
      </c>
      <c r="AK105" s="28">
        <v>800</v>
      </c>
      <c r="AM105" s="40">
        <v>0</v>
      </c>
      <c r="AN105" s="28" t="s">
        <v>10</v>
      </c>
      <c r="AO105" s="41">
        <v>0</v>
      </c>
      <c r="AP105" s="28" t="s">
        <v>416</v>
      </c>
      <c r="AQ105" s="41">
        <v>4003001</v>
      </c>
      <c r="AR105" s="77" t="s">
        <v>1673</v>
      </c>
      <c r="AS105" s="41">
        <v>10</v>
      </c>
      <c r="AT105" s="28">
        <v>30000</v>
      </c>
      <c r="AU105" s="28">
        <v>0</v>
      </c>
      <c r="AV105" s="43">
        <v>0</v>
      </c>
      <c r="AW105" s="59"/>
      <c r="AX105" s="59"/>
      <c r="BG105" s="77"/>
      <c r="BV105" s="77"/>
    </row>
    <row r="106" spans="3:74" x14ac:dyDescent="0.3">
      <c r="C106" s="43">
        <v>1034901</v>
      </c>
      <c r="D106" s="59">
        <v>1034901</v>
      </c>
      <c r="E106" s="59">
        <v>1</v>
      </c>
      <c r="F106" s="29" t="s">
        <v>2832</v>
      </c>
      <c r="G106" s="28">
        <v>300</v>
      </c>
      <c r="H106" s="28">
        <v>24</v>
      </c>
      <c r="I106" s="40">
        <v>7870</v>
      </c>
      <c r="J106" s="28" t="s">
        <v>34</v>
      </c>
      <c r="K106" s="41">
        <v>6500</v>
      </c>
      <c r="L106" s="28" t="s">
        <v>446</v>
      </c>
      <c r="M106" s="41">
        <v>4002001</v>
      </c>
      <c r="N106" s="73" t="s">
        <v>1432</v>
      </c>
      <c r="O106" s="41">
        <v>1</v>
      </c>
      <c r="P106" s="99"/>
      <c r="Q106" s="99"/>
      <c r="R106" s="43">
        <v>1034902</v>
      </c>
      <c r="S106" s="59">
        <v>1034902</v>
      </c>
      <c r="T106" s="59">
        <v>1</v>
      </c>
      <c r="U106" s="29" t="s">
        <v>2831</v>
      </c>
      <c r="V106" s="28">
        <v>300</v>
      </c>
      <c r="W106" s="28">
        <v>24</v>
      </c>
      <c r="X106" s="40">
        <v>7870</v>
      </c>
      <c r="Y106" s="28" t="s">
        <v>34</v>
      </c>
      <c r="Z106" s="41">
        <v>6500</v>
      </c>
      <c r="AA106" s="28" t="s">
        <v>446</v>
      </c>
      <c r="AB106" s="41">
        <v>4002001</v>
      </c>
      <c r="AC106" s="41" t="s">
        <v>1432</v>
      </c>
      <c r="AD106" s="41">
        <v>1</v>
      </c>
      <c r="AE106" s="99"/>
      <c r="AG106" s="43">
        <v>5120805</v>
      </c>
      <c r="AH106" s="59">
        <v>5120805</v>
      </c>
      <c r="AI106" s="59">
        <v>1</v>
      </c>
      <c r="AJ106" s="29" t="s">
        <v>770</v>
      </c>
      <c r="AK106" s="28">
        <v>800</v>
      </c>
      <c r="AM106" s="40">
        <v>0</v>
      </c>
      <c r="AN106" s="28" t="s">
        <v>10</v>
      </c>
      <c r="AO106" s="41">
        <v>0</v>
      </c>
      <c r="AP106" s="28" t="s">
        <v>424</v>
      </c>
      <c r="AQ106" s="41">
        <v>4003003</v>
      </c>
      <c r="AR106" s="77" t="s">
        <v>1684</v>
      </c>
      <c r="AS106" s="41">
        <v>10</v>
      </c>
      <c r="AT106" s="28">
        <v>0</v>
      </c>
      <c r="AU106" s="28">
        <v>0</v>
      </c>
      <c r="AV106" s="43">
        <v>0</v>
      </c>
      <c r="AW106" s="59"/>
      <c r="AX106" s="59"/>
      <c r="BG106" s="77"/>
      <c r="BV106" s="77"/>
    </row>
    <row r="107" spans="3:74" x14ac:dyDescent="0.3">
      <c r="C107" s="43">
        <v>1035001</v>
      </c>
      <c r="D107" s="59">
        <v>1035001</v>
      </c>
      <c r="E107" s="59">
        <v>1</v>
      </c>
      <c r="F107" s="29" t="s">
        <v>2834</v>
      </c>
      <c r="G107" s="28">
        <v>300</v>
      </c>
      <c r="H107" s="28">
        <v>24</v>
      </c>
      <c r="I107" s="40">
        <v>8860</v>
      </c>
      <c r="J107" s="28" t="s">
        <v>34</v>
      </c>
      <c r="K107" s="41">
        <v>6500</v>
      </c>
      <c r="L107" s="28" t="s">
        <v>433</v>
      </c>
      <c r="M107" s="41">
        <v>2003001</v>
      </c>
      <c r="N107" s="73" t="s">
        <v>1677</v>
      </c>
      <c r="O107" s="41">
        <v>20</v>
      </c>
      <c r="R107" s="43">
        <v>1035002</v>
      </c>
      <c r="S107" s="59">
        <v>1035002</v>
      </c>
      <c r="T107" s="59">
        <v>1</v>
      </c>
      <c r="U107" s="29" t="s">
        <v>2833</v>
      </c>
      <c r="V107" s="28">
        <v>300</v>
      </c>
      <c r="W107" s="28">
        <v>24</v>
      </c>
      <c r="X107" s="40">
        <v>8860</v>
      </c>
      <c r="Y107" s="28" t="s">
        <v>34</v>
      </c>
      <c r="Z107" s="41">
        <v>6500</v>
      </c>
      <c r="AA107" s="28" t="s">
        <v>433</v>
      </c>
      <c r="AB107" s="41">
        <v>2003001</v>
      </c>
      <c r="AC107" s="41" t="s">
        <v>1677</v>
      </c>
      <c r="AD107" s="41">
        <v>20</v>
      </c>
      <c r="AG107" s="43">
        <v>5120806</v>
      </c>
      <c r="AH107" s="59">
        <v>5120806</v>
      </c>
      <c r="AI107" s="59">
        <v>1</v>
      </c>
      <c r="AJ107" s="29" t="s">
        <v>771</v>
      </c>
      <c r="AK107" s="28">
        <v>800</v>
      </c>
      <c r="AM107" s="40">
        <v>0</v>
      </c>
      <c r="AN107" s="28" t="s">
        <v>10</v>
      </c>
      <c r="AO107" s="41">
        <v>0</v>
      </c>
      <c r="AP107" s="28" t="s">
        <v>907</v>
      </c>
      <c r="AQ107" s="41">
        <v>4013010</v>
      </c>
      <c r="AR107" s="77" t="s">
        <v>2615</v>
      </c>
      <c r="AS107" s="41">
        <v>3</v>
      </c>
      <c r="AT107" s="28">
        <v>0</v>
      </c>
      <c r="AU107" s="28">
        <v>0</v>
      </c>
      <c r="AV107" s="43">
        <v>0</v>
      </c>
      <c r="AW107" s="59"/>
      <c r="AX107" s="59"/>
      <c r="BG107" s="77"/>
      <c r="BV107" s="77"/>
    </row>
    <row r="108" spans="3:74" x14ac:dyDescent="0.3">
      <c r="C108" s="43">
        <v>1035101</v>
      </c>
      <c r="D108" s="59">
        <v>1035101</v>
      </c>
      <c r="E108" s="59">
        <v>1</v>
      </c>
      <c r="F108" s="29" t="s">
        <v>1138</v>
      </c>
      <c r="G108" s="28">
        <v>300</v>
      </c>
      <c r="H108" s="28">
        <v>24</v>
      </c>
      <c r="I108" s="40">
        <v>8860</v>
      </c>
      <c r="J108" s="28" t="s">
        <v>34</v>
      </c>
      <c r="K108" s="41">
        <v>6500</v>
      </c>
      <c r="L108" s="28" t="s">
        <v>437</v>
      </c>
      <c r="M108" s="41">
        <v>2013001</v>
      </c>
      <c r="N108" s="73" t="s">
        <v>1681</v>
      </c>
      <c r="O108" s="41">
        <v>20</v>
      </c>
      <c r="R108" s="103">
        <v>1035102</v>
      </c>
      <c r="S108" s="104">
        <v>1035102</v>
      </c>
      <c r="T108" s="104">
        <v>1</v>
      </c>
      <c r="U108" s="105" t="s">
        <v>1138</v>
      </c>
      <c r="V108" s="28">
        <v>300</v>
      </c>
      <c r="W108" s="99">
        <v>24</v>
      </c>
      <c r="X108" s="100">
        <v>8860</v>
      </c>
      <c r="Y108" s="99" t="s">
        <v>34</v>
      </c>
      <c r="Z108" s="101">
        <v>6500</v>
      </c>
      <c r="AA108" s="99" t="s">
        <v>437</v>
      </c>
      <c r="AB108" s="101">
        <v>2013001</v>
      </c>
      <c r="AC108" s="101" t="s">
        <v>1681</v>
      </c>
      <c r="AD108" s="101">
        <v>20</v>
      </c>
      <c r="AG108" s="43">
        <v>5120807</v>
      </c>
      <c r="AH108" s="59">
        <v>5120807</v>
      </c>
      <c r="AI108" s="59">
        <v>1</v>
      </c>
      <c r="AJ108" s="29" t="s">
        <v>772</v>
      </c>
      <c r="AK108" s="28">
        <v>800</v>
      </c>
      <c r="AM108" s="40">
        <v>0</v>
      </c>
      <c r="AN108" s="28" t="s">
        <v>10</v>
      </c>
      <c r="AO108" s="41">
        <v>0</v>
      </c>
      <c r="AP108" s="28" t="s">
        <v>911</v>
      </c>
      <c r="AQ108" s="41">
        <v>4013011</v>
      </c>
      <c r="AR108" s="77" t="s">
        <v>2616</v>
      </c>
      <c r="AS108" s="41">
        <v>3</v>
      </c>
      <c r="AT108" s="28">
        <v>0</v>
      </c>
      <c r="AU108" s="28">
        <v>0</v>
      </c>
      <c r="AV108" s="43">
        <v>0</v>
      </c>
      <c r="AW108" s="59"/>
      <c r="AX108" s="59"/>
      <c r="BG108" s="77"/>
      <c r="BV108" s="77"/>
    </row>
    <row r="109" spans="3:74" x14ac:dyDescent="0.3">
      <c r="C109" s="43">
        <v>1035203</v>
      </c>
      <c r="D109" s="59">
        <v>1035203</v>
      </c>
      <c r="E109" s="59">
        <v>1</v>
      </c>
      <c r="F109" s="29" t="s">
        <v>2835</v>
      </c>
      <c r="G109" s="28">
        <v>300</v>
      </c>
      <c r="H109" s="99">
        <v>24</v>
      </c>
      <c r="I109" s="40">
        <v>8410</v>
      </c>
      <c r="J109" s="99" t="s">
        <v>34</v>
      </c>
      <c r="K109" s="41">
        <v>6500</v>
      </c>
      <c r="L109" s="28" t="s">
        <v>1509</v>
      </c>
      <c r="M109" s="41">
        <v>153001</v>
      </c>
      <c r="N109" s="73" t="s">
        <v>1708</v>
      </c>
      <c r="O109" s="41">
        <v>1</v>
      </c>
      <c r="R109" s="43">
        <v>1035203</v>
      </c>
      <c r="S109" s="59">
        <v>1035203</v>
      </c>
      <c r="T109" s="59">
        <v>1</v>
      </c>
      <c r="U109" s="29" t="s">
        <v>2835</v>
      </c>
      <c r="V109" s="28">
        <v>300</v>
      </c>
      <c r="W109" s="28">
        <v>24</v>
      </c>
      <c r="X109" s="40">
        <v>1540</v>
      </c>
      <c r="Y109" s="28" t="s">
        <v>34</v>
      </c>
      <c r="Z109" s="41">
        <v>4410</v>
      </c>
      <c r="AA109" s="28" t="s">
        <v>446</v>
      </c>
      <c r="AB109" s="41">
        <v>4002001</v>
      </c>
      <c r="AC109" s="41" t="s">
        <v>1432</v>
      </c>
      <c r="AD109" s="41">
        <v>2</v>
      </c>
      <c r="AG109" s="43">
        <v>5120808</v>
      </c>
      <c r="AH109" s="59">
        <v>5120808</v>
      </c>
      <c r="AI109" s="59">
        <v>1</v>
      </c>
      <c r="AJ109" s="29" t="s">
        <v>773</v>
      </c>
      <c r="AK109" s="28">
        <v>800</v>
      </c>
      <c r="AM109" s="40">
        <v>0</v>
      </c>
      <c r="AN109" s="28" t="s">
        <v>10</v>
      </c>
      <c r="AO109" s="41">
        <v>0</v>
      </c>
      <c r="AP109" s="28" t="s">
        <v>3759</v>
      </c>
      <c r="AQ109" s="41">
        <v>4011108</v>
      </c>
      <c r="AR109" s="77" t="s">
        <v>3760</v>
      </c>
      <c r="AS109" s="41">
        <v>1</v>
      </c>
      <c r="AT109" s="28">
        <v>0</v>
      </c>
      <c r="AU109" s="28">
        <v>0</v>
      </c>
      <c r="AV109" s="43">
        <v>0</v>
      </c>
      <c r="AW109" s="59"/>
      <c r="AX109" s="59"/>
      <c r="BG109" s="77"/>
      <c r="BV109" s="77"/>
    </row>
    <row r="110" spans="3:74" x14ac:dyDescent="0.3">
      <c r="C110" s="43">
        <v>1035303</v>
      </c>
      <c r="D110" s="59">
        <v>1035303</v>
      </c>
      <c r="E110" s="59">
        <v>1</v>
      </c>
      <c r="F110" s="29" t="s">
        <v>2836</v>
      </c>
      <c r="G110" s="28">
        <v>300</v>
      </c>
      <c r="H110" s="28">
        <v>24</v>
      </c>
      <c r="I110" s="40">
        <v>8860</v>
      </c>
      <c r="J110" s="28" t="s">
        <v>34</v>
      </c>
      <c r="K110" s="41">
        <v>6500</v>
      </c>
      <c r="L110" s="28" t="s">
        <v>1513</v>
      </c>
      <c r="M110" s="41">
        <v>243001</v>
      </c>
      <c r="N110" s="73" t="s">
        <v>1707</v>
      </c>
      <c r="O110" s="41">
        <v>1</v>
      </c>
      <c r="R110" s="43">
        <v>1035303</v>
      </c>
      <c r="S110" s="59">
        <v>1035303</v>
      </c>
      <c r="T110" s="59">
        <v>1</v>
      </c>
      <c r="U110" s="29" t="s">
        <v>2836</v>
      </c>
      <c r="V110" s="28">
        <v>300</v>
      </c>
      <c r="W110" s="28">
        <v>24</v>
      </c>
      <c r="X110" s="40">
        <v>8860</v>
      </c>
      <c r="Y110" s="28" t="s">
        <v>34</v>
      </c>
      <c r="Z110" s="41">
        <v>6500</v>
      </c>
      <c r="AA110" s="28" t="s">
        <v>1513</v>
      </c>
      <c r="AB110" s="41">
        <v>243001</v>
      </c>
      <c r="AC110" s="41" t="s">
        <v>1707</v>
      </c>
      <c r="AD110" s="41">
        <v>1</v>
      </c>
      <c r="AG110" s="43">
        <v>5110901</v>
      </c>
      <c r="AH110" s="59">
        <v>5110901</v>
      </c>
      <c r="AI110" s="59">
        <v>1</v>
      </c>
      <c r="AJ110" s="29" t="s">
        <v>774</v>
      </c>
      <c r="AK110" s="28">
        <v>900</v>
      </c>
      <c r="AM110" s="40">
        <v>0</v>
      </c>
      <c r="AN110" s="28" t="s">
        <v>10</v>
      </c>
      <c r="AO110" s="41">
        <v>0</v>
      </c>
      <c r="AP110" s="28" t="s">
        <v>435</v>
      </c>
      <c r="AQ110" s="41">
        <v>2005001</v>
      </c>
      <c r="AR110" s="77" t="s">
        <v>1700</v>
      </c>
      <c r="AS110" s="41">
        <v>20</v>
      </c>
      <c r="AT110" s="28">
        <v>0</v>
      </c>
      <c r="AU110" s="28">
        <v>0</v>
      </c>
      <c r="AV110" s="43">
        <v>0</v>
      </c>
      <c r="AW110" s="59"/>
      <c r="AX110" s="59"/>
      <c r="BG110" s="77"/>
      <c r="BV110" s="77"/>
    </row>
    <row r="111" spans="3:74" x14ac:dyDescent="0.3">
      <c r="C111" s="43">
        <v>1035403</v>
      </c>
      <c r="D111" s="59">
        <v>1035403</v>
      </c>
      <c r="E111" s="59">
        <v>1</v>
      </c>
      <c r="F111" s="29" t="s">
        <v>2837</v>
      </c>
      <c r="G111" s="28">
        <v>300</v>
      </c>
      <c r="H111" s="28">
        <v>25</v>
      </c>
      <c r="I111" s="40">
        <v>8400</v>
      </c>
      <c r="J111" s="28" t="s">
        <v>34</v>
      </c>
      <c r="K111" s="41">
        <v>6700</v>
      </c>
      <c r="L111" s="28" t="s">
        <v>603</v>
      </c>
      <c r="M111" s="41">
        <v>3160001</v>
      </c>
      <c r="N111" s="73" t="s">
        <v>1698</v>
      </c>
      <c r="O111" s="41">
        <v>5</v>
      </c>
      <c r="R111" s="43">
        <v>1035403</v>
      </c>
      <c r="S111" s="59">
        <v>1035403</v>
      </c>
      <c r="T111" s="59">
        <v>1</v>
      </c>
      <c r="U111" s="29" t="s">
        <v>2837</v>
      </c>
      <c r="V111" s="28">
        <v>300</v>
      </c>
      <c r="W111" s="28">
        <v>25</v>
      </c>
      <c r="X111" s="40">
        <v>8400</v>
      </c>
      <c r="Y111" s="28" t="s">
        <v>34</v>
      </c>
      <c r="Z111" s="41">
        <v>6700</v>
      </c>
      <c r="AA111" s="28" t="s">
        <v>603</v>
      </c>
      <c r="AB111" s="41">
        <v>3160001</v>
      </c>
      <c r="AC111" s="41" t="s">
        <v>1698</v>
      </c>
      <c r="AD111" s="41">
        <v>5</v>
      </c>
      <c r="AG111" s="43">
        <v>5110902</v>
      </c>
      <c r="AH111" s="59">
        <v>5110902</v>
      </c>
      <c r="AI111" s="59">
        <v>1</v>
      </c>
      <c r="AJ111" s="29" t="s">
        <v>775</v>
      </c>
      <c r="AK111" s="28">
        <v>900</v>
      </c>
      <c r="AM111" s="40">
        <v>0</v>
      </c>
      <c r="AN111" s="28" t="s">
        <v>10</v>
      </c>
      <c r="AO111" s="41">
        <v>0</v>
      </c>
      <c r="AP111" s="28" t="s">
        <v>439</v>
      </c>
      <c r="AQ111" s="41">
        <v>2015001</v>
      </c>
      <c r="AR111" s="77" t="s">
        <v>1702</v>
      </c>
      <c r="AS111" s="41">
        <v>20</v>
      </c>
      <c r="AT111" s="28">
        <v>0</v>
      </c>
      <c r="AU111" s="28">
        <v>0</v>
      </c>
      <c r="AV111" s="43">
        <v>0</v>
      </c>
      <c r="AW111" s="59"/>
      <c r="AX111" s="59"/>
      <c r="BG111" s="77"/>
      <c r="BV111" s="77"/>
    </row>
    <row r="112" spans="3:74" x14ac:dyDescent="0.3">
      <c r="C112" s="43">
        <v>1035503</v>
      </c>
      <c r="D112" s="59">
        <v>1035503</v>
      </c>
      <c r="E112" s="59">
        <v>1</v>
      </c>
      <c r="F112" s="29" t="s">
        <v>2838</v>
      </c>
      <c r="G112" s="28">
        <v>300</v>
      </c>
      <c r="H112" s="28">
        <v>25</v>
      </c>
      <c r="I112" s="40">
        <v>8570</v>
      </c>
      <c r="J112" s="28" t="s">
        <v>34</v>
      </c>
      <c r="K112" s="41">
        <v>6700</v>
      </c>
      <c r="L112" s="28" t="s">
        <v>2571</v>
      </c>
      <c r="M112" s="41">
        <v>3013001</v>
      </c>
      <c r="N112" s="73" t="s">
        <v>3547</v>
      </c>
      <c r="O112" s="41">
        <v>3</v>
      </c>
      <c r="R112" s="43">
        <v>1035503</v>
      </c>
      <c r="S112" s="59">
        <v>1035503</v>
      </c>
      <c r="T112" s="59">
        <v>1</v>
      </c>
      <c r="U112" s="29" t="s">
        <v>2838</v>
      </c>
      <c r="V112" s="28">
        <v>300</v>
      </c>
      <c r="W112" s="28">
        <v>25</v>
      </c>
      <c r="X112" s="40">
        <v>8570</v>
      </c>
      <c r="Y112" s="28" t="s">
        <v>34</v>
      </c>
      <c r="Z112" s="41">
        <v>6700</v>
      </c>
      <c r="AA112" s="28" t="s">
        <v>2571</v>
      </c>
      <c r="AB112" s="41">
        <v>3013001</v>
      </c>
      <c r="AC112" s="41" t="s">
        <v>3547</v>
      </c>
      <c r="AD112" s="41">
        <v>3</v>
      </c>
      <c r="AG112" s="43">
        <v>5110903</v>
      </c>
      <c r="AH112" s="59">
        <v>5110903</v>
      </c>
      <c r="AI112" s="59">
        <v>1</v>
      </c>
      <c r="AJ112" s="29" t="s">
        <v>776</v>
      </c>
      <c r="AK112" s="28">
        <v>900</v>
      </c>
      <c r="AM112" s="40">
        <v>0</v>
      </c>
      <c r="AN112" s="28" t="s">
        <v>10</v>
      </c>
      <c r="AO112" s="41">
        <v>0</v>
      </c>
      <c r="AP112" s="28" t="s">
        <v>420</v>
      </c>
      <c r="AQ112" s="41">
        <v>4003002</v>
      </c>
      <c r="AR112" s="77" t="s">
        <v>1678</v>
      </c>
      <c r="AS112" s="41">
        <v>10</v>
      </c>
      <c r="AT112" s="28">
        <v>0</v>
      </c>
      <c r="AU112" s="28">
        <v>21000</v>
      </c>
      <c r="AV112" s="43">
        <v>0</v>
      </c>
      <c r="AW112" s="59"/>
      <c r="AX112" s="59"/>
      <c r="BG112" s="77"/>
      <c r="BV112" s="77"/>
    </row>
    <row r="113" spans="3:74" x14ac:dyDescent="0.3">
      <c r="C113" s="43">
        <v>1035603</v>
      </c>
      <c r="D113" s="59">
        <v>1035603</v>
      </c>
      <c r="E113" s="59">
        <v>1</v>
      </c>
      <c r="F113" s="29" t="s">
        <v>2839</v>
      </c>
      <c r="G113" s="28">
        <v>300</v>
      </c>
      <c r="H113" s="28">
        <v>25</v>
      </c>
      <c r="I113" s="40">
        <v>9020</v>
      </c>
      <c r="J113" s="28" t="s">
        <v>34</v>
      </c>
      <c r="K113" s="41">
        <v>6700</v>
      </c>
      <c r="L113" s="28" t="s">
        <v>3342</v>
      </c>
      <c r="M113" s="41">
        <v>2301001</v>
      </c>
      <c r="N113" s="73" t="s">
        <v>3413</v>
      </c>
      <c r="O113" s="41">
        <v>5</v>
      </c>
      <c r="R113" s="43">
        <v>1035603</v>
      </c>
      <c r="S113" s="59">
        <v>1035603</v>
      </c>
      <c r="T113" s="59">
        <v>1</v>
      </c>
      <c r="U113" s="29" t="s">
        <v>2839</v>
      </c>
      <c r="V113" s="28">
        <v>300</v>
      </c>
      <c r="W113" s="28">
        <v>25</v>
      </c>
      <c r="X113" s="40">
        <v>9020</v>
      </c>
      <c r="Y113" s="28" t="s">
        <v>34</v>
      </c>
      <c r="Z113" s="41">
        <v>6700</v>
      </c>
      <c r="AA113" s="28" t="s">
        <v>3342</v>
      </c>
      <c r="AB113" s="41">
        <v>2301001</v>
      </c>
      <c r="AC113" s="41" t="s">
        <v>3413</v>
      </c>
      <c r="AD113" s="41">
        <v>5</v>
      </c>
      <c r="AG113" s="43">
        <v>5110904</v>
      </c>
      <c r="AH113" s="59">
        <v>5110904</v>
      </c>
      <c r="AI113" s="59">
        <v>1</v>
      </c>
      <c r="AJ113" s="29" t="s">
        <v>777</v>
      </c>
      <c r="AK113" s="28">
        <v>900</v>
      </c>
      <c r="AM113" s="40">
        <v>0</v>
      </c>
      <c r="AN113" s="28" t="s">
        <v>10</v>
      </c>
      <c r="AO113" s="41">
        <v>0</v>
      </c>
      <c r="AP113" s="28" t="s">
        <v>416</v>
      </c>
      <c r="AQ113" s="41">
        <v>4003001</v>
      </c>
      <c r="AR113" s="77" t="s">
        <v>1673</v>
      </c>
      <c r="AS113" s="41">
        <v>10</v>
      </c>
      <c r="AT113" s="28">
        <v>30000</v>
      </c>
      <c r="AU113" s="28">
        <v>0</v>
      </c>
      <c r="AV113" s="43">
        <v>0</v>
      </c>
      <c r="AW113" s="59"/>
      <c r="AX113" s="59"/>
      <c r="BG113" s="77"/>
      <c r="BV113" s="77"/>
    </row>
    <row r="114" spans="3:74" x14ac:dyDescent="0.3">
      <c r="C114" s="43">
        <v>1035703</v>
      </c>
      <c r="D114" s="59">
        <v>1035703</v>
      </c>
      <c r="E114" s="59">
        <v>1</v>
      </c>
      <c r="F114" s="29" t="s">
        <v>2840</v>
      </c>
      <c r="G114" s="28">
        <v>300</v>
      </c>
      <c r="H114" s="28">
        <v>25</v>
      </c>
      <c r="I114" s="40">
        <v>9020</v>
      </c>
      <c r="J114" s="28" t="s">
        <v>34</v>
      </c>
      <c r="K114" s="41">
        <v>6700</v>
      </c>
      <c r="L114" s="28" t="s">
        <v>2571</v>
      </c>
      <c r="M114" s="41">
        <v>3013001</v>
      </c>
      <c r="N114" s="73" t="s">
        <v>3547</v>
      </c>
      <c r="O114" s="41">
        <v>5</v>
      </c>
      <c r="R114" s="43">
        <v>1035703</v>
      </c>
      <c r="S114" s="59">
        <v>1035703</v>
      </c>
      <c r="T114" s="59">
        <v>1</v>
      </c>
      <c r="U114" s="29" t="s">
        <v>2840</v>
      </c>
      <c r="V114" s="28">
        <v>300</v>
      </c>
      <c r="W114" s="28">
        <v>25</v>
      </c>
      <c r="X114" s="40">
        <v>9020</v>
      </c>
      <c r="Y114" s="28" t="s">
        <v>34</v>
      </c>
      <c r="Z114" s="41">
        <v>6700</v>
      </c>
      <c r="AA114" s="28" t="s">
        <v>2571</v>
      </c>
      <c r="AB114" s="41">
        <v>3013001</v>
      </c>
      <c r="AC114" s="41" t="s">
        <v>3547</v>
      </c>
      <c r="AD114" s="41">
        <v>5</v>
      </c>
      <c r="AG114" s="43">
        <v>5110905</v>
      </c>
      <c r="AH114" s="59">
        <v>5110905</v>
      </c>
      <c r="AI114" s="59">
        <v>1</v>
      </c>
      <c r="AJ114" s="29" t="s">
        <v>778</v>
      </c>
      <c r="AK114" s="28">
        <v>900</v>
      </c>
      <c r="AM114" s="40">
        <v>0</v>
      </c>
      <c r="AN114" s="28" t="s">
        <v>10</v>
      </c>
      <c r="AO114" s="41">
        <v>0</v>
      </c>
      <c r="AP114" s="28" t="s">
        <v>424</v>
      </c>
      <c r="AQ114" s="41">
        <v>4003003</v>
      </c>
      <c r="AR114" s="77" t="s">
        <v>1684</v>
      </c>
      <c r="AS114" s="41">
        <v>10</v>
      </c>
      <c r="AT114" s="28">
        <v>0</v>
      </c>
      <c r="AU114" s="28">
        <v>0</v>
      </c>
      <c r="AV114" s="43">
        <v>0</v>
      </c>
      <c r="AW114" s="59"/>
      <c r="AX114" s="59"/>
      <c r="BG114" s="77"/>
      <c r="BV114" s="77"/>
    </row>
    <row r="115" spans="3:74" x14ac:dyDescent="0.3">
      <c r="C115" s="43">
        <v>1035803</v>
      </c>
      <c r="D115" s="59">
        <v>1035803</v>
      </c>
      <c r="E115" s="59">
        <v>1</v>
      </c>
      <c r="F115" s="29" t="s">
        <v>2841</v>
      </c>
      <c r="G115" s="28">
        <v>300</v>
      </c>
      <c r="H115" s="28">
        <v>25</v>
      </c>
      <c r="I115" s="40">
        <v>8570</v>
      </c>
      <c r="J115" s="28" t="s">
        <v>34</v>
      </c>
      <c r="K115" s="41">
        <v>6700</v>
      </c>
      <c r="L115" s="28" t="s">
        <v>934</v>
      </c>
      <c r="M115" s="41">
        <v>3021002</v>
      </c>
      <c r="N115" s="73" t="s">
        <v>1689</v>
      </c>
      <c r="O115" s="41">
        <v>2</v>
      </c>
      <c r="R115" s="43">
        <v>1035803</v>
      </c>
      <c r="S115" s="59">
        <v>1035803</v>
      </c>
      <c r="T115" s="59">
        <v>1</v>
      </c>
      <c r="U115" s="29" t="s">
        <v>2841</v>
      </c>
      <c r="V115" s="28">
        <v>300</v>
      </c>
      <c r="W115" s="28">
        <v>25</v>
      </c>
      <c r="X115" s="40">
        <v>8570</v>
      </c>
      <c r="Y115" s="28" t="s">
        <v>34</v>
      </c>
      <c r="Z115" s="41">
        <v>6700</v>
      </c>
      <c r="AA115" s="28" t="s">
        <v>934</v>
      </c>
      <c r="AB115" s="41">
        <v>3021002</v>
      </c>
      <c r="AC115" s="41" t="s">
        <v>1689</v>
      </c>
      <c r="AD115" s="41">
        <v>2</v>
      </c>
      <c r="AG115" s="43">
        <v>5110906</v>
      </c>
      <c r="AH115" s="59">
        <v>5110906</v>
      </c>
      <c r="AI115" s="59">
        <v>1</v>
      </c>
      <c r="AJ115" s="29" t="s">
        <v>779</v>
      </c>
      <c r="AK115" s="28">
        <v>900</v>
      </c>
      <c r="AM115" s="40">
        <v>0</v>
      </c>
      <c r="AN115" s="28" t="s">
        <v>10</v>
      </c>
      <c r="AO115" s="41">
        <v>0</v>
      </c>
      <c r="AP115" s="28" t="s">
        <v>907</v>
      </c>
      <c r="AQ115" s="41">
        <v>4013010</v>
      </c>
      <c r="AR115" s="77" t="s">
        <v>2615</v>
      </c>
      <c r="AS115" s="41">
        <v>3</v>
      </c>
      <c r="AT115" s="28">
        <v>0</v>
      </c>
      <c r="AU115" s="28">
        <v>0</v>
      </c>
      <c r="AV115" s="43">
        <v>0</v>
      </c>
      <c r="AW115" s="59"/>
      <c r="AX115" s="59"/>
      <c r="BG115" s="77"/>
    </row>
    <row r="116" spans="3:74" x14ac:dyDescent="0.3">
      <c r="C116" s="43">
        <v>1035903</v>
      </c>
      <c r="D116" s="59">
        <v>1035903</v>
      </c>
      <c r="E116" s="59">
        <v>1</v>
      </c>
      <c r="F116" s="29" t="s">
        <v>2842</v>
      </c>
      <c r="G116" s="28">
        <v>300</v>
      </c>
      <c r="H116" s="28">
        <v>26</v>
      </c>
      <c r="I116" s="40">
        <v>9020</v>
      </c>
      <c r="J116" s="28" t="s">
        <v>34</v>
      </c>
      <c r="K116" s="41">
        <v>6850</v>
      </c>
      <c r="L116" s="28" t="s">
        <v>2012</v>
      </c>
      <c r="M116" s="41">
        <v>4002003</v>
      </c>
      <c r="N116" s="73" t="s">
        <v>3403</v>
      </c>
      <c r="O116" s="41">
        <v>1</v>
      </c>
      <c r="R116" s="43">
        <v>1035903</v>
      </c>
      <c r="S116" s="59">
        <v>1035903</v>
      </c>
      <c r="T116" s="59">
        <v>1</v>
      </c>
      <c r="U116" s="29" t="s">
        <v>2842</v>
      </c>
      <c r="V116" s="28">
        <v>300</v>
      </c>
      <c r="W116" s="28">
        <v>26</v>
      </c>
      <c r="X116" s="40">
        <v>9020</v>
      </c>
      <c r="Y116" s="28" t="s">
        <v>34</v>
      </c>
      <c r="Z116" s="41">
        <v>6850</v>
      </c>
      <c r="AA116" s="28" t="s">
        <v>2012</v>
      </c>
      <c r="AB116" s="41">
        <v>4002003</v>
      </c>
      <c r="AC116" s="41" t="s">
        <v>3403</v>
      </c>
      <c r="AD116" s="41">
        <v>1</v>
      </c>
      <c r="AG116" s="43">
        <v>5110907</v>
      </c>
      <c r="AH116" s="59">
        <v>5110907</v>
      </c>
      <c r="AI116" s="59">
        <v>1</v>
      </c>
      <c r="AJ116" s="29" t="s">
        <v>780</v>
      </c>
      <c r="AK116" s="28">
        <v>900</v>
      </c>
      <c r="AM116" s="40">
        <v>0</v>
      </c>
      <c r="AN116" s="28" t="s">
        <v>10</v>
      </c>
      <c r="AO116" s="41">
        <v>0</v>
      </c>
      <c r="AP116" s="28" t="s">
        <v>911</v>
      </c>
      <c r="AQ116" s="41">
        <v>4013011</v>
      </c>
      <c r="AR116" s="77" t="s">
        <v>2616</v>
      </c>
      <c r="AS116" s="41">
        <v>3</v>
      </c>
      <c r="AT116" s="28">
        <v>0</v>
      </c>
      <c r="AU116" s="28">
        <v>0</v>
      </c>
      <c r="AV116" s="43">
        <v>0</v>
      </c>
      <c r="AW116" s="59"/>
      <c r="AX116" s="59"/>
      <c r="BG116" s="77"/>
      <c r="BV116" s="77"/>
    </row>
    <row r="117" spans="3:74" x14ac:dyDescent="0.3">
      <c r="C117" s="43">
        <v>1036003</v>
      </c>
      <c r="D117" s="59">
        <v>1036003</v>
      </c>
      <c r="E117" s="59">
        <v>1</v>
      </c>
      <c r="F117" s="29" t="s">
        <v>2843</v>
      </c>
      <c r="G117" s="28">
        <v>300</v>
      </c>
      <c r="H117" s="28">
        <v>26</v>
      </c>
      <c r="I117" s="40">
        <v>7810</v>
      </c>
      <c r="J117" s="28" t="s">
        <v>34</v>
      </c>
      <c r="K117" s="41">
        <v>8150</v>
      </c>
      <c r="L117" s="28" t="s">
        <v>444</v>
      </c>
      <c r="M117" s="41">
        <v>4002002</v>
      </c>
      <c r="N117" s="73" t="s">
        <v>3335</v>
      </c>
      <c r="O117" s="41">
        <v>1</v>
      </c>
      <c r="R117" s="43">
        <v>1036003</v>
      </c>
      <c r="S117" s="59">
        <v>1036003</v>
      </c>
      <c r="T117" s="59">
        <v>1</v>
      </c>
      <c r="U117" s="29" t="s">
        <v>2843</v>
      </c>
      <c r="V117" s="28">
        <v>300</v>
      </c>
      <c r="W117" s="28">
        <v>26</v>
      </c>
      <c r="X117" s="40">
        <v>7810</v>
      </c>
      <c r="Y117" s="28" t="s">
        <v>34</v>
      </c>
      <c r="Z117" s="41">
        <v>8150</v>
      </c>
      <c r="AA117" s="28" t="s">
        <v>444</v>
      </c>
      <c r="AB117" s="41">
        <v>4002002</v>
      </c>
      <c r="AC117" s="41" t="s">
        <v>3335</v>
      </c>
      <c r="AD117" s="41">
        <v>1</v>
      </c>
      <c r="AG117" s="43">
        <v>5110908</v>
      </c>
      <c r="AH117" s="59">
        <v>5110908</v>
      </c>
      <c r="AI117" s="59">
        <v>1</v>
      </c>
      <c r="AJ117" s="29" t="s">
        <v>781</v>
      </c>
      <c r="AK117" s="28">
        <v>900</v>
      </c>
      <c r="AM117" s="40">
        <v>0</v>
      </c>
      <c r="AN117" s="28" t="s">
        <v>10</v>
      </c>
      <c r="AO117" s="41">
        <v>0</v>
      </c>
      <c r="AP117" s="28" t="s">
        <v>3761</v>
      </c>
      <c r="AQ117" s="41">
        <v>4011109</v>
      </c>
      <c r="AR117" s="77" t="s">
        <v>3762</v>
      </c>
      <c r="AS117" s="41">
        <v>1</v>
      </c>
      <c r="AT117" s="28">
        <v>0</v>
      </c>
      <c r="AU117" s="28">
        <v>0</v>
      </c>
      <c r="AV117" s="43">
        <v>0</v>
      </c>
      <c r="AW117" s="59"/>
      <c r="AX117" s="59"/>
      <c r="BG117" s="77"/>
      <c r="BV117" s="77"/>
    </row>
    <row r="118" spans="3:74" x14ac:dyDescent="0.3">
      <c r="C118" s="43">
        <v>1040101</v>
      </c>
      <c r="D118" s="59">
        <v>1040101</v>
      </c>
      <c r="E118" s="59">
        <v>1</v>
      </c>
      <c r="F118" s="29" t="s">
        <v>2844</v>
      </c>
      <c r="G118" s="28">
        <v>400</v>
      </c>
      <c r="H118" s="28">
        <v>26</v>
      </c>
      <c r="I118" s="40">
        <v>7810</v>
      </c>
      <c r="J118" s="28" t="s">
        <v>34</v>
      </c>
      <c r="K118" s="41">
        <v>4890</v>
      </c>
      <c r="L118" s="28" t="s">
        <v>446</v>
      </c>
      <c r="M118" s="41">
        <v>4002001</v>
      </c>
      <c r="N118" s="73" t="s">
        <v>1432</v>
      </c>
      <c r="O118" s="41">
        <v>1</v>
      </c>
      <c r="R118" s="43">
        <v>1040102</v>
      </c>
      <c r="S118" s="59">
        <v>1040102</v>
      </c>
      <c r="T118" s="59">
        <v>1</v>
      </c>
      <c r="U118" s="29" t="s">
        <v>2844</v>
      </c>
      <c r="V118" s="28">
        <v>400</v>
      </c>
      <c r="W118" s="28">
        <v>26</v>
      </c>
      <c r="X118" s="40">
        <v>7810</v>
      </c>
      <c r="Y118" s="28" t="s">
        <v>34</v>
      </c>
      <c r="Z118" s="41">
        <v>4890</v>
      </c>
      <c r="AA118" s="28" t="s">
        <v>446</v>
      </c>
      <c r="AB118" s="41">
        <v>4002001</v>
      </c>
      <c r="AC118" s="41" t="s">
        <v>1432</v>
      </c>
      <c r="AD118" s="41">
        <v>1</v>
      </c>
      <c r="AG118" s="43">
        <v>5120901</v>
      </c>
      <c r="AH118" s="59">
        <v>5120901</v>
      </c>
      <c r="AI118" s="59">
        <v>1</v>
      </c>
      <c r="AJ118" s="29" t="s">
        <v>782</v>
      </c>
      <c r="AK118" s="28">
        <v>900</v>
      </c>
      <c r="AM118" s="40">
        <v>0</v>
      </c>
      <c r="AN118" s="28" t="s">
        <v>10</v>
      </c>
      <c r="AO118" s="41">
        <v>0</v>
      </c>
      <c r="AP118" s="28" t="s">
        <v>435</v>
      </c>
      <c r="AQ118" s="41">
        <v>2005001</v>
      </c>
      <c r="AR118" s="77" t="s">
        <v>1700</v>
      </c>
      <c r="AS118" s="41">
        <v>20</v>
      </c>
      <c r="AT118" s="28">
        <v>0</v>
      </c>
      <c r="AU118" s="28">
        <v>0</v>
      </c>
      <c r="AV118" s="43">
        <v>0</v>
      </c>
      <c r="AW118" s="59"/>
      <c r="AX118" s="59"/>
      <c r="BG118" s="77"/>
      <c r="BV118" s="77"/>
    </row>
    <row r="119" spans="3:74" x14ac:dyDescent="0.3">
      <c r="C119" s="43">
        <v>1040201</v>
      </c>
      <c r="D119" s="59">
        <v>1040201</v>
      </c>
      <c r="E119" s="59">
        <v>1</v>
      </c>
      <c r="F119" s="29" t="s">
        <v>2846</v>
      </c>
      <c r="G119" s="28">
        <v>400</v>
      </c>
      <c r="H119" s="28">
        <v>26</v>
      </c>
      <c r="I119" s="40">
        <v>7810</v>
      </c>
      <c r="J119" s="28" t="s">
        <v>34</v>
      </c>
      <c r="K119" s="41">
        <v>4890</v>
      </c>
      <c r="L119" s="28" t="s">
        <v>755</v>
      </c>
      <c r="M119" s="41">
        <v>3041001</v>
      </c>
      <c r="N119" s="73" t="s">
        <v>1668</v>
      </c>
      <c r="O119" s="41">
        <v>2</v>
      </c>
      <c r="R119" s="43">
        <v>1040202</v>
      </c>
      <c r="S119" s="59">
        <v>1040202</v>
      </c>
      <c r="T119" s="59">
        <v>1</v>
      </c>
      <c r="U119" s="29" t="s">
        <v>2845</v>
      </c>
      <c r="V119" s="28">
        <v>400</v>
      </c>
      <c r="W119" s="28">
        <v>26</v>
      </c>
      <c r="X119" s="40">
        <v>7810</v>
      </c>
      <c r="Y119" s="28" t="s">
        <v>34</v>
      </c>
      <c r="Z119" s="41">
        <v>4890</v>
      </c>
      <c r="AA119" s="28" t="s">
        <v>755</v>
      </c>
      <c r="AB119" s="41">
        <v>3041001</v>
      </c>
      <c r="AC119" s="41" t="s">
        <v>1668</v>
      </c>
      <c r="AD119" s="41">
        <v>2</v>
      </c>
      <c r="AG119" s="43">
        <v>5120902</v>
      </c>
      <c r="AH119" s="59">
        <v>5120902</v>
      </c>
      <c r="AI119" s="59">
        <v>1</v>
      </c>
      <c r="AJ119" s="29" t="s">
        <v>783</v>
      </c>
      <c r="AK119" s="28">
        <v>900</v>
      </c>
      <c r="AM119" s="40">
        <v>0</v>
      </c>
      <c r="AN119" s="28" t="s">
        <v>10</v>
      </c>
      <c r="AO119" s="41">
        <v>0</v>
      </c>
      <c r="AP119" s="28" t="s">
        <v>439</v>
      </c>
      <c r="AQ119" s="41">
        <v>2015001</v>
      </c>
      <c r="AR119" s="77" t="s">
        <v>1702</v>
      </c>
      <c r="AS119" s="41">
        <v>20</v>
      </c>
      <c r="AT119" s="28">
        <v>0</v>
      </c>
      <c r="AU119" s="28">
        <v>0</v>
      </c>
      <c r="AV119" s="43">
        <v>0</v>
      </c>
      <c r="AW119" s="59"/>
      <c r="AX119" s="59"/>
      <c r="BG119" s="77"/>
      <c r="BV119" s="77"/>
    </row>
    <row r="120" spans="3:74" x14ac:dyDescent="0.3">
      <c r="C120" s="43">
        <v>1040301</v>
      </c>
      <c r="D120" s="59">
        <v>1040301</v>
      </c>
      <c r="E120" s="59">
        <v>1</v>
      </c>
      <c r="F120" s="29" t="s">
        <v>2847</v>
      </c>
      <c r="G120" s="28">
        <v>400</v>
      </c>
      <c r="H120" s="28">
        <v>26</v>
      </c>
      <c r="I120" s="40">
        <v>7320</v>
      </c>
      <c r="J120" s="28" t="s">
        <v>34</v>
      </c>
      <c r="K120" s="41">
        <v>4890</v>
      </c>
      <c r="L120" s="28" t="s">
        <v>756</v>
      </c>
      <c r="M120" s="41">
        <v>3041002</v>
      </c>
      <c r="N120" s="73" t="s">
        <v>1672</v>
      </c>
      <c r="O120" s="41">
        <v>2</v>
      </c>
      <c r="R120" s="43">
        <v>1040302</v>
      </c>
      <c r="S120" s="59">
        <v>1040302</v>
      </c>
      <c r="T120" s="59">
        <v>1</v>
      </c>
      <c r="U120" s="29" t="s">
        <v>2847</v>
      </c>
      <c r="V120" s="28">
        <v>400</v>
      </c>
      <c r="W120" s="28">
        <v>26</v>
      </c>
      <c r="X120" s="40">
        <v>7320</v>
      </c>
      <c r="Y120" s="28" t="s">
        <v>34</v>
      </c>
      <c r="Z120" s="41">
        <v>4890</v>
      </c>
      <c r="AA120" s="28" t="s">
        <v>756</v>
      </c>
      <c r="AB120" s="41">
        <v>3041002</v>
      </c>
      <c r="AC120" s="41" t="s">
        <v>1672</v>
      </c>
      <c r="AD120" s="41">
        <v>2</v>
      </c>
      <c r="AG120" s="43">
        <v>5120903</v>
      </c>
      <c r="AH120" s="59">
        <v>5120903</v>
      </c>
      <c r="AI120" s="59">
        <v>1</v>
      </c>
      <c r="AJ120" s="29" t="s">
        <v>784</v>
      </c>
      <c r="AK120" s="28">
        <v>900</v>
      </c>
      <c r="AM120" s="40">
        <v>0</v>
      </c>
      <c r="AN120" s="28" t="s">
        <v>10</v>
      </c>
      <c r="AO120" s="41">
        <v>0</v>
      </c>
      <c r="AP120" s="28" t="s">
        <v>420</v>
      </c>
      <c r="AQ120" s="41">
        <v>4003002</v>
      </c>
      <c r="AR120" s="77" t="s">
        <v>1678</v>
      </c>
      <c r="AS120" s="41">
        <v>10</v>
      </c>
      <c r="AT120" s="28">
        <v>0</v>
      </c>
      <c r="AU120" s="28">
        <v>21000</v>
      </c>
      <c r="AV120" s="43">
        <v>0</v>
      </c>
      <c r="AW120" s="59"/>
      <c r="AX120" s="59"/>
      <c r="BG120" s="77"/>
      <c r="BV120" s="77"/>
    </row>
    <row r="121" spans="3:74" x14ac:dyDescent="0.3">
      <c r="C121" s="43">
        <v>1040401</v>
      </c>
      <c r="D121" s="59">
        <v>1040401</v>
      </c>
      <c r="E121" s="59">
        <v>1</v>
      </c>
      <c r="F121" s="29" t="s">
        <v>2849</v>
      </c>
      <c r="G121" s="28">
        <v>400</v>
      </c>
      <c r="H121" s="28">
        <v>26</v>
      </c>
      <c r="I121" s="40">
        <v>7810</v>
      </c>
      <c r="J121" s="28" t="s">
        <v>34</v>
      </c>
      <c r="K121" s="41">
        <v>4890</v>
      </c>
      <c r="L121" s="28" t="s">
        <v>1938</v>
      </c>
      <c r="M121" s="41">
        <v>1002001</v>
      </c>
      <c r="N121" s="73" t="s">
        <v>3337</v>
      </c>
      <c r="O121" s="41">
        <v>1</v>
      </c>
      <c r="R121" s="43">
        <v>1040402</v>
      </c>
      <c r="S121" s="59">
        <v>1040402</v>
      </c>
      <c r="T121" s="59">
        <v>1</v>
      </c>
      <c r="U121" s="29" t="s">
        <v>2848</v>
      </c>
      <c r="V121" s="28">
        <v>400</v>
      </c>
      <c r="W121" s="28">
        <v>26</v>
      </c>
      <c r="X121" s="40">
        <v>7810</v>
      </c>
      <c r="Y121" s="28" t="s">
        <v>34</v>
      </c>
      <c r="Z121" s="41">
        <v>4890</v>
      </c>
      <c r="AA121" s="28" t="s">
        <v>1938</v>
      </c>
      <c r="AB121" s="41">
        <v>1002001</v>
      </c>
      <c r="AC121" s="41" t="s">
        <v>3337</v>
      </c>
      <c r="AD121" s="41">
        <v>1</v>
      </c>
      <c r="AG121" s="43">
        <v>5120904</v>
      </c>
      <c r="AH121" s="59">
        <v>5120904</v>
      </c>
      <c r="AI121" s="59">
        <v>1</v>
      </c>
      <c r="AJ121" s="29" t="s">
        <v>785</v>
      </c>
      <c r="AK121" s="28">
        <v>900</v>
      </c>
      <c r="AM121" s="40">
        <v>0</v>
      </c>
      <c r="AN121" s="28" t="s">
        <v>10</v>
      </c>
      <c r="AO121" s="41">
        <v>0</v>
      </c>
      <c r="AP121" s="28" t="s">
        <v>416</v>
      </c>
      <c r="AQ121" s="41">
        <v>4003001</v>
      </c>
      <c r="AR121" s="77" t="s">
        <v>1673</v>
      </c>
      <c r="AS121" s="41">
        <v>10</v>
      </c>
      <c r="AT121" s="28">
        <v>30000</v>
      </c>
      <c r="AU121" s="28">
        <v>0</v>
      </c>
      <c r="AV121" s="43">
        <v>0</v>
      </c>
      <c r="AW121" s="59"/>
      <c r="AX121" s="59"/>
      <c r="BG121" s="77"/>
      <c r="BV121" s="77"/>
    </row>
    <row r="122" spans="3:74" x14ac:dyDescent="0.3">
      <c r="C122" s="43">
        <v>1040501</v>
      </c>
      <c r="D122" s="59">
        <v>1040501</v>
      </c>
      <c r="E122" s="59">
        <v>1</v>
      </c>
      <c r="F122" s="29" t="s">
        <v>2851</v>
      </c>
      <c r="G122" s="28">
        <v>400</v>
      </c>
      <c r="H122" s="28">
        <v>26</v>
      </c>
      <c r="I122" s="40">
        <v>7810</v>
      </c>
      <c r="J122" s="28" t="s">
        <v>34</v>
      </c>
      <c r="K122" s="41">
        <v>4890</v>
      </c>
      <c r="L122" s="28" t="s">
        <v>1509</v>
      </c>
      <c r="M122" s="41">
        <v>153001</v>
      </c>
      <c r="N122" s="73" t="s">
        <v>1708</v>
      </c>
      <c r="O122" s="41">
        <v>1</v>
      </c>
      <c r="R122" s="43">
        <v>1040502</v>
      </c>
      <c r="S122" s="59">
        <v>1040502</v>
      </c>
      <c r="T122" s="59">
        <v>1</v>
      </c>
      <c r="U122" s="29" t="s">
        <v>2850</v>
      </c>
      <c r="V122" s="28">
        <v>400</v>
      </c>
      <c r="W122" s="28">
        <v>26</v>
      </c>
      <c r="X122" s="40">
        <v>7810</v>
      </c>
      <c r="Y122" s="28" t="s">
        <v>34</v>
      </c>
      <c r="Z122" s="41">
        <v>4890</v>
      </c>
      <c r="AA122" s="28" t="s">
        <v>1509</v>
      </c>
      <c r="AB122" s="41">
        <v>153001</v>
      </c>
      <c r="AC122" s="41" t="s">
        <v>1708</v>
      </c>
      <c r="AD122" s="41">
        <v>1</v>
      </c>
      <c r="AG122" s="43">
        <v>5120905</v>
      </c>
      <c r="AH122" s="59">
        <v>5120905</v>
      </c>
      <c r="AI122" s="59">
        <v>1</v>
      </c>
      <c r="AJ122" s="29" t="s">
        <v>786</v>
      </c>
      <c r="AK122" s="28">
        <v>900</v>
      </c>
      <c r="AM122" s="40">
        <v>0</v>
      </c>
      <c r="AN122" s="28" t="s">
        <v>10</v>
      </c>
      <c r="AO122" s="41">
        <v>0</v>
      </c>
      <c r="AP122" s="28" t="s">
        <v>424</v>
      </c>
      <c r="AQ122" s="41">
        <v>4003003</v>
      </c>
      <c r="AR122" s="77" t="s">
        <v>1684</v>
      </c>
      <c r="AS122" s="41">
        <v>10</v>
      </c>
      <c r="AT122" s="28">
        <v>0</v>
      </c>
      <c r="AU122" s="28">
        <v>0</v>
      </c>
      <c r="AV122" s="43">
        <v>0</v>
      </c>
      <c r="AW122" s="59"/>
      <c r="AX122" s="59"/>
      <c r="BG122" s="77"/>
      <c r="BV122" s="77"/>
    </row>
    <row r="123" spans="3:74" x14ac:dyDescent="0.3">
      <c r="C123" s="43">
        <v>1040551</v>
      </c>
      <c r="D123" s="59">
        <v>1040551</v>
      </c>
      <c r="E123" s="59">
        <v>1</v>
      </c>
      <c r="F123" s="29" t="s">
        <v>2852</v>
      </c>
      <c r="G123" s="28">
        <v>400</v>
      </c>
      <c r="H123" s="28">
        <v>27</v>
      </c>
      <c r="I123" s="40">
        <v>7720</v>
      </c>
      <c r="J123" s="28" t="s">
        <v>34</v>
      </c>
      <c r="K123" s="41">
        <v>5040</v>
      </c>
      <c r="L123" s="28" t="s">
        <v>1513</v>
      </c>
      <c r="M123" s="41">
        <v>243001</v>
      </c>
      <c r="N123" s="73" t="s">
        <v>1707</v>
      </c>
      <c r="O123" s="41">
        <v>1</v>
      </c>
      <c r="R123" s="43">
        <v>1040552</v>
      </c>
      <c r="S123" s="59">
        <v>1040552</v>
      </c>
      <c r="T123" s="59">
        <v>1</v>
      </c>
      <c r="U123" s="29" t="s">
        <v>2852</v>
      </c>
      <c r="V123" s="28">
        <v>400</v>
      </c>
      <c r="W123" s="28">
        <v>27</v>
      </c>
      <c r="X123" s="40">
        <v>7720</v>
      </c>
      <c r="Y123" s="28" t="s">
        <v>34</v>
      </c>
      <c r="Z123" s="41">
        <v>5040</v>
      </c>
      <c r="AA123" s="28" t="s">
        <v>1513</v>
      </c>
      <c r="AB123" s="41">
        <v>243001</v>
      </c>
      <c r="AC123" s="41" t="s">
        <v>1707</v>
      </c>
      <c r="AD123" s="41">
        <v>1</v>
      </c>
      <c r="AG123" s="43">
        <v>5120906</v>
      </c>
      <c r="AH123" s="59">
        <v>5120906</v>
      </c>
      <c r="AI123" s="59">
        <v>1</v>
      </c>
      <c r="AJ123" s="29" t="s">
        <v>787</v>
      </c>
      <c r="AK123" s="28">
        <v>900</v>
      </c>
      <c r="AM123" s="40">
        <v>0</v>
      </c>
      <c r="AN123" s="28" t="s">
        <v>10</v>
      </c>
      <c r="AO123" s="41">
        <v>0</v>
      </c>
      <c r="AP123" s="28" t="s">
        <v>907</v>
      </c>
      <c r="AQ123" s="41">
        <v>4013010</v>
      </c>
      <c r="AR123" s="77" t="s">
        <v>2615</v>
      </c>
      <c r="AS123" s="41">
        <v>3</v>
      </c>
      <c r="AT123" s="28">
        <v>0</v>
      </c>
      <c r="AU123" s="28">
        <v>0</v>
      </c>
      <c r="AV123" s="43">
        <v>0</v>
      </c>
      <c r="AW123" s="59"/>
      <c r="AX123" s="59"/>
      <c r="BG123" s="77"/>
      <c r="BV123" s="77"/>
    </row>
    <row r="124" spans="3:74" x14ac:dyDescent="0.3">
      <c r="C124" s="43">
        <v>1040601</v>
      </c>
      <c r="D124" s="59">
        <v>1040601</v>
      </c>
      <c r="E124" s="59">
        <v>1</v>
      </c>
      <c r="F124" s="29" t="s">
        <v>2853</v>
      </c>
      <c r="G124" s="28">
        <v>400</v>
      </c>
      <c r="H124" s="28">
        <v>27</v>
      </c>
      <c r="I124" s="40">
        <v>7910</v>
      </c>
      <c r="J124" s="28" t="s">
        <v>34</v>
      </c>
      <c r="K124" s="41">
        <v>5040</v>
      </c>
      <c r="L124" s="28" t="s">
        <v>933</v>
      </c>
      <c r="M124" s="41">
        <v>3021001</v>
      </c>
      <c r="N124" s="73" t="s">
        <v>1685</v>
      </c>
      <c r="O124" s="41">
        <v>2</v>
      </c>
      <c r="R124" s="43">
        <v>1040602</v>
      </c>
      <c r="S124" s="59">
        <v>1040602</v>
      </c>
      <c r="T124" s="59">
        <v>1</v>
      </c>
      <c r="U124" s="29" t="s">
        <v>2853</v>
      </c>
      <c r="V124" s="28">
        <v>400</v>
      </c>
      <c r="W124" s="28">
        <v>27</v>
      </c>
      <c r="X124" s="40">
        <v>7910</v>
      </c>
      <c r="Y124" s="28" t="s">
        <v>34</v>
      </c>
      <c r="Z124" s="41">
        <v>5040</v>
      </c>
      <c r="AA124" s="28" t="s">
        <v>933</v>
      </c>
      <c r="AB124" s="41">
        <v>3021001</v>
      </c>
      <c r="AC124" s="41" t="s">
        <v>1685</v>
      </c>
      <c r="AD124" s="41">
        <v>2</v>
      </c>
      <c r="AG124" s="43">
        <v>5120907</v>
      </c>
      <c r="AH124" s="59">
        <v>5120907</v>
      </c>
      <c r="AI124" s="59">
        <v>1</v>
      </c>
      <c r="AJ124" s="29" t="s">
        <v>788</v>
      </c>
      <c r="AK124" s="28">
        <v>900</v>
      </c>
      <c r="AM124" s="40">
        <v>0</v>
      </c>
      <c r="AN124" s="28" t="s">
        <v>10</v>
      </c>
      <c r="AO124" s="41">
        <v>0</v>
      </c>
      <c r="AP124" s="28" t="s">
        <v>911</v>
      </c>
      <c r="AQ124" s="41">
        <v>4013011</v>
      </c>
      <c r="AR124" s="77" t="s">
        <v>2616</v>
      </c>
      <c r="AS124" s="41">
        <v>3</v>
      </c>
      <c r="AT124" s="28">
        <v>0</v>
      </c>
      <c r="AU124" s="28">
        <v>0</v>
      </c>
      <c r="AV124" s="43">
        <v>0</v>
      </c>
      <c r="AW124" s="59"/>
      <c r="AX124" s="59"/>
      <c r="BG124" s="77"/>
      <c r="BV124" s="77"/>
    </row>
    <row r="125" spans="3:74" x14ac:dyDescent="0.3">
      <c r="C125" s="43">
        <v>1040701</v>
      </c>
      <c r="D125" s="59">
        <v>1040701</v>
      </c>
      <c r="E125" s="59">
        <v>1</v>
      </c>
      <c r="F125" s="29" t="s">
        <v>2854</v>
      </c>
      <c r="G125" s="28">
        <v>400</v>
      </c>
      <c r="H125" s="28">
        <v>27</v>
      </c>
      <c r="I125" s="40">
        <v>7910</v>
      </c>
      <c r="J125" s="28" t="s">
        <v>34</v>
      </c>
      <c r="K125" s="41">
        <v>5040</v>
      </c>
      <c r="L125" s="28" t="s">
        <v>934</v>
      </c>
      <c r="M125" s="41">
        <v>3021002</v>
      </c>
      <c r="N125" s="73" t="s">
        <v>1689</v>
      </c>
      <c r="O125" s="41">
        <v>2</v>
      </c>
      <c r="R125" s="43">
        <v>1040702</v>
      </c>
      <c r="S125" s="59">
        <v>1040702</v>
      </c>
      <c r="T125" s="59">
        <v>1</v>
      </c>
      <c r="U125" s="29" t="s">
        <v>2854</v>
      </c>
      <c r="V125" s="28">
        <v>400</v>
      </c>
      <c r="W125" s="28">
        <v>27</v>
      </c>
      <c r="X125" s="40">
        <v>7910</v>
      </c>
      <c r="Y125" s="28" t="s">
        <v>34</v>
      </c>
      <c r="Z125" s="41">
        <v>5040</v>
      </c>
      <c r="AA125" s="28" t="s">
        <v>934</v>
      </c>
      <c r="AB125" s="41">
        <v>3021002</v>
      </c>
      <c r="AC125" s="41" t="s">
        <v>1689</v>
      </c>
      <c r="AD125" s="41">
        <v>2</v>
      </c>
      <c r="AG125" s="43">
        <v>5120908</v>
      </c>
      <c r="AH125" s="59">
        <v>5120908</v>
      </c>
      <c r="AI125" s="59">
        <v>1</v>
      </c>
      <c r="AJ125" s="29" t="s">
        <v>789</v>
      </c>
      <c r="AK125" s="28">
        <v>900</v>
      </c>
      <c r="AM125" s="40">
        <v>0</v>
      </c>
      <c r="AN125" s="28" t="s">
        <v>10</v>
      </c>
      <c r="AO125" s="41">
        <v>0</v>
      </c>
      <c r="AP125" s="28" t="s">
        <v>3761</v>
      </c>
      <c r="AQ125" s="41">
        <v>4011109</v>
      </c>
      <c r="AR125" s="77" t="s">
        <v>3762</v>
      </c>
      <c r="AS125" s="41">
        <v>1</v>
      </c>
      <c r="AT125" s="28">
        <v>0</v>
      </c>
      <c r="AU125" s="28">
        <v>0</v>
      </c>
      <c r="AV125" s="43">
        <v>0</v>
      </c>
      <c r="AW125" s="59"/>
      <c r="AX125" s="59"/>
      <c r="BG125" s="77"/>
      <c r="BV125" s="77"/>
    </row>
    <row r="126" spans="3:74" x14ac:dyDescent="0.3">
      <c r="C126" s="43">
        <v>1040801</v>
      </c>
      <c r="D126" s="59">
        <v>1040801</v>
      </c>
      <c r="E126" s="59">
        <v>1</v>
      </c>
      <c r="F126" s="29" t="s">
        <v>2855</v>
      </c>
      <c r="G126" s="28">
        <v>400</v>
      </c>
      <c r="H126" s="28">
        <v>27</v>
      </c>
      <c r="I126" s="40">
        <v>7910</v>
      </c>
      <c r="J126" s="28" t="s">
        <v>34</v>
      </c>
      <c r="K126" s="41">
        <v>5040</v>
      </c>
      <c r="L126" s="28" t="s">
        <v>433</v>
      </c>
      <c r="M126" s="41">
        <v>2003001</v>
      </c>
      <c r="N126" s="73" t="s">
        <v>1677</v>
      </c>
      <c r="O126" s="41">
        <v>20</v>
      </c>
      <c r="R126" s="43">
        <v>1040802</v>
      </c>
      <c r="S126" s="59">
        <v>1040802</v>
      </c>
      <c r="T126" s="59">
        <v>1</v>
      </c>
      <c r="U126" s="29" t="s">
        <v>2855</v>
      </c>
      <c r="V126" s="28">
        <v>400</v>
      </c>
      <c r="W126" s="28">
        <v>27</v>
      </c>
      <c r="X126" s="40">
        <v>7910</v>
      </c>
      <c r="Y126" s="28" t="s">
        <v>34</v>
      </c>
      <c r="Z126" s="41">
        <v>5040</v>
      </c>
      <c r="AA126" s="28" t="s">
        <v>433</v>
      </c>
      <c r="AB126" s="41">
        <v>2003001</v>
      </c>
      <c r="AC126" s="41" t="s">
        <v>1677</v>
      </c>
      <c r="AD126" s="41">
        <v>20</v>
      </c>
      <c r="AG126" s="43">
        <v>5111001</v>
      </c>
      <c r="AH126" s="59">
        <v>5111001</v>
      </c>
      <c r="AI126" s="59">
        <v>1</v>
      </c>
      <c r="AJ126" s="29" t="s">
        <v>790</v>
      </c>
      <c r="AK126" s="28">
        <v>1000</v>
      </c>
      <c r="AM126" s="40">
        <v>0</v>
      </c>
      <c r="AN126" s="28" t="s">
        <v>10</v>
      </c>
      <c r="AO126" s="41">
        <v>0</v>
      </c>
      <c r="AP126" s="28" t="s">
        <v>420</v>
      </c>
      <c r="AQ126" s="41">
        <v>4003002</v>
      </c>
      <c r="AR126" s="77" t="s">
        <v>1678</v>
      </c>
      <c r="AS126" s="41">
        <v>15</v>
      </c>
      <c r="AT126" s="28">
        <v>0</v>
      </c>
      <c r="AU126" s="28">
        <v>31500</v>
      </c>
      <c r="AV126" s="43">
        <v>0</v>
      </c>
      <c r="AW126" s="59"/>
      <c r="AX126" s="59"/>
      <c r="BG126" s="77"/>
      <c r="BV126" s="77"/>
    </row>
    <row r="127" spans="3:74" x14ac:dyDescent="0.3">
      <c r="C127" s="43">
        <v>1040901</v>
      </c>
      <c r="D127" s="59">
        <v>1040901</v>
      </c>
      <c r="E127" s="59">
        <v>1</v>
      </c>
      <c r="F127" s="29" t="s">
        <v>2856</v>
      </c>
      <c r="G127" s="28">
        <v>400</v>
      </c>
      <c r="H127" s="28">
        <v>27</v>
      </c>
      <c r="I127" s="40">
        <v>7910</v>
      </c>
      <c r="J127" s="28" t="s">
        <v>34</v>
      </c>
      <c r="K127" s="41">
        <v>5040</v>
      </c>
      <c r="L127" s="28" t="s">
        <v>447</v>
      </c>
      <c r="M127" s="41">
        <v>303001</v>
      </c>
      <c r="N127" s="73" t="s">
        <v>1709</v>
      </c>
      <c r="O127" s="41">
        <v>1</v>
      </c>
      <c r="R127" s="43">
        <v>1040902</v>
      </c>
      <c r="S127" s="59">
        <v>1040902</v>
      </c>
      <c r="T127" s="59">
        <v>1</v>
      </c>
      <c r="U127" s="29" t="s">
        <v>2856</v>
      </c>
      <c r="V127" s="28">
        <v>400</v>
      </c>
      <c r="W127" s="28">
        <v>27</v>
      </c>
      <c r="X127" s="40">
        <v>7910</v>
      </c>
      <c r="Y127" s="28" t="s">
        <v>34</v>
      </c>
      <c r="Z127" s="41">
        <v>5040</v>
      </c>
      <c r="AA127" s="28" t="s">
        <v>447</v>
      </c>
      <c r="AB127" s="41">
        <v>303001</v>
      </c>
      <c r="AC127" s="41" t="s">
        <v>1709</v>
      </c>
      <c r="AD127" s="41">
        <v>1</v>
      </c>
      <c r="AG127" s="43">
        <v>5111002</v>
      </c>
      <c r="AH127" s="59">
        <v>5111002</v>
      </c>
      <c r="AI127" s="59">
        <v>1</v>
      </c>
      <c r="AJ127" s="29" t="s">
        <v>791</v>
      </c>
      <c r="AK127" s="28">
        <v>1000</v>
      </c>
      <c r="AM127" s="40">
        <v>0</v>
      </c>
      <c r="AN127" s="28" t="s">
        <v>10</v>
      </c>
      <c r="AO127" s="41">
        <v>0</v>
      </c>
      <c r="AP127" s="28" t="s">
        <v>416</v>
      </c>
      <c r="AQ127" s="41">
        <v>4003001</v>
      </c>
      <c r="AR127" s="77" t="s">
        <v>1673</v>
      </c>
      <c r="AS127" s="41">
        <v>15</v>
      </c>
      <c r="AT127" s="28">
        <v>45000</v>
      </c>
      <c r="AU127" s="28">
        <v>0</v>
      </c>
      <c r="AV127" s="43">
        <v>0</v>
      </c>
      <c r="AW127" s="59"/>
      <c r="AX127" s="59"/>
      <c r="BG127" s="77"/>
      <c r="BV127" s="77"/>
    </row>
    <row r="128" spans="3:74" x14ac:dyDescent="0.3">
      <c r="C128" s="43">
        <v>1041001</v>
      </c>
      <c r="D128" s="59">
        <v>1041001</v>
      </c>
      <c r="E128" s="59">
        <v>1</v>
      </c>
      <c r="F128" s="29" t="s">
        <v>2857</v>
      </c>
      <c r="G128" s="28">
        <v>400</v>
      </c>
      <c r="H128" s="28">
        <v>27</v>
      </c>
      <c r="I128" s="40">
        <v>7410</v>
      </c>
      <c r="J128" s="28" t="s">
        <v>34</v>
      </c>
      <c r="K128" s="41">
        <v>5040</v>
      </c>
      <c r="L128" s="28" t="s">
        <v>1938</v>
      </c>
      <c r="M128" s="41">
        <v>1002001</v>
      </c>
      <c r="N128" s="73" t="s">
        <v>3337</v>
      </c>
      <c r="O128" s="41">
        <v>1</v>
      </c>
      <c r="R128" s="43">
        <v>1041002</v>
      </c>
      <c r="S128" s="59">
        <v>1041002</v>
      </c>
      <c r="T128" s="59">
        <v>1</v>
      </c>
      <c r="U128" s="29" t="s">
        <v>2857</v>
      </c>
      <c r="V128" s="28">
        <v>400</v>
      </c>
      <c r="W128" s="28">
        <v>27</v>
      </c>
      <c r="X128" s="40">
        <v>7410</v>
      </c>
      <c r="Y128" s="28" t="s">
        <v>34</v>
      </c>
      <c r="Z128" s="41">
        <v>5040</v>
      </c>
      <c r="AA128" s="28" t="s">
        <v>1938</v>
      </c>
      <c r="AB128" s="41">
        <v>1002001</v>
      </c>
      <c r="AC128" s="41" t="s">
        <v>3337</v>
      </c>
      <c r="AD128" s="41">
        <v>1</v>
      </c>
      <c r="AG128" s="43">
        <v>5111003</v>
      </c>
      <c r="AH128" s="59">
        <v>5111003</v>
      </c>
      <c r="AI128" s="59">
        <v>1</v>
      </c>
      <c r="AJ128" s="29" t="s">
        <v>792</v>
      </c>
      <c r="AK128" s="28">
        <v>1000</v>
      </c>
      <c r="AM128" s="40">
        <v>0</v>
      </c>
      <c r="AN128" s="28" t="s">
        <v>10</v>
      </c>
      <c r="AO128" s="41">
        <v>0</v>
      </c>
      <c r="AP128" s="28" t="s">
        <v>424</v>
      </c>
      <c r="AQ128" s="41">
        <v>4003003</v>
      </c>
      <c r="AR128" s="77" t="s">
        <v>1684</v>
      </c>
      <c r="AS128" s="41">
        <v>15</v>
      </c>
      <c r="AT128" s="28">
        <v>0</v>
      </c>
      <c r="AU128" s="28">
        <v>0</v>
      </c>
      <c r="AV128" s="43">
        <v>0</v>
      </c>
      <c r="AW128" s="59"/>
      <c r="AX128" s="59"/>
      <c r="BG128" s="77"/>
      <c r="BV128" s="77"/>
    </row>
    <row r="129" spans="3:74" x14ac:dyDescent="0.3">
      <c r="C129" s="43">
        <v>1041101</v>
      </c>
      <c r="D129" s="59">
        <v>1041101</v>
      </c>
      <c r="E129" s="59">
        <v>1</v>
      </c>
      <c r="F129" s="29" t="s">
        <v>2858</v>
      </c>
      <c r="G129" s="28">
        <v>400</v>
      </c>
      <c r="H129" s="28">
        <v>28</v>
      </c>
      <c r="I129" s="40">
        <v>8140</v>
      </c>
      <c r="J129" s="28" t="s">
        <v>34</v>
      </c>
      <c r="K129" s="41">
        <v>5160</v>
      </c>
      <c r="L129" s="28" t="s">
        <v>2571</v>
      </c>
      <c r="M129" s="41">
        <v>3013001</v>
      </c>
      <c r="N129" s="73" t="s">
        <v>3547</v>
      </c>
      <c r="O129" s="41">
        <v>5</v>
      </c>
      <c r="R129" s="43">
        <v>1041102</v>
      </c>
      <c r="S129" s="59">
        <v>1041102</v>
      </c>
      <c r="T129" s="59">
        <v>1</v>
      </c>
      <c r="U129" s="29" t="s">
        <v>2858</v>
      </c>
      <c r="V129" s="28">
        <v>400</v>
      </c>
      <c r="W129" s="28">
        <v>28</v>
      </c>
      <c r="X129" s="40">
        <v>8140</v>
      </c>
      <c r="Y129" s="28" t="s">
        <v>34</v>
      </c>
      <c r="Z129" s="41">
        <v>5160</v>
      </c>
      <c r="AA129" s="28" t="s">
        <v>2571</v>
      </c>
      <c r="AB129" s="41">
        <v>3013001</v>
      </c>
      <c r="AC129" s="41" t="s">
        <v>3547</v>
      </c>
      <c r="AD129" s="41">
        <v>5</v>
      </c>
      <c r="AG129" s="43">
        <v>5111004</v>
      </c>
      <c r="AH129" s="59">
        <v>5111004</v>
      </c>
      <c r="AI129" s="59">
        <v>1</v>
      </c>
      <c r="AJ129" s="29" t="s">
        <v>793</v>
      </c>
      <c r="AK129" s="28">
        <v>1000</v>
      </c>
      <c r="AM129" s="40">
        <v>0</v>
      </c>
      <c r="AN129" s="28" t="s">
        <v>10</v>
      </c>
      <c r="AO129" s="41">
        <v>0</v>
      </c>
      <c r="AP129" s="28" t="s">
        <v>907</v>
      </c>
      <c r="AQ129" s="41">
        <v>4013010</v>
      </c>
      <c r="AR129" s="77" t="s">
        <v>2615</v>
      </c>
      <c r="AS129" s="41">
        <v>4</v>
      </c>
      <c r="AT129" s="28">
        <v>0</v>
      </c>
      <c r="AU129" s="28">
        <v>0</v>
      </c>
      <c r="AV129" s="43">
        <v>0</v>
      </c>
      <c r="AW129" s="59"/>
      <c r="AX129" s="59"/>
      <c r="BG129" s="77"/>
      <c r="BV129" s="77"/>
    </row>
    <row r="130" spans="3:74" x14ac:dyDescent="0.3">
      <c r="C130" s="43">
        <v>1041151</v>
      </c>
      <c r="D130" s="59">
        <v>1041151</v>
      </c>
      <c r="E130" s="59">
        <v>1</v>
      </c>
      <c r="F130" s="29" t="s">
        <v>2859</v>
      </c>
      <c r="G130" s="28">
        <v>400</v>
      </c>
      <c r="H130" s="28">
        <v>28</v>
      </c>
      <c r="I130" s="40">
        <v>8530</v>
      </c>
      <c r="J130" s="28" t="s">
        <v>34</v>
      </c>
      <c r="K130" s="41">
        <v>5160</v>
      </c>
      <c r="L130" s="28" t="s">
        <v>603</v>
      </c>
      <c r="M130" s="41">
        <v>3160001</v>
      </c>
      <c r="N130" s="73" t="s">
        <v>1698</v>
      </c>
      <c r="O130" s="41">
        <v>5</v>
      </c>
      <c r="R130" s="43">
        <v>1041152</v>
      </c>
      <c r="S130" s="59">
        <v>1041152</v>
      </c>
      <c r="T130" s="59">
        <v>1</v>
      </c>
      <c r="U130" s="29" t="s">
        <v>2859</v>
      </c>
      <c r="V130" s="28">
        <v>400</v>
      </c>
      <c r="W130" s="28">
        <v>28</v>
      </c>
      <c r="X130" s="40">
        <v>8530</v>
      </c>
      <c r="Y130" s="28" t="s">
        <v>34</v>
      </c>
      <c r="Z130" s="41">
        <v>5160</v>
      </c>
      <c r="AA130" s="28" t="s">
        <v>603</v>
      </c>
      <c r="AB130" s="41">
        <v>3160001</v>
      </c>
      <c r="AC130" s="41" t="s">
        <v>1698</v>
      </c>
      <c r="AD130" s="41">
        <v>5</v>
      </c>
      <c r="AG130" s="43">
        <v>5111005</v>
      </c>
      <c r="AH130" s="59">
        <v>5111005</v>
      </c>
      <c r="AI130" s="59">
        <v>1</v>
      </c>
      <c r="AJ130" s="29" t="s">
        <v>794</v>
      </c>
      <c r="AK130" s="28">
        <v>1000</v>
      </c>
      <c r="AM130" s="40">
        <v>0</v>
      </c>
      <c r="AN130" s="28" t="s">
        <v>10</v>
      </c>
      <c r="AO130" s="41">
        <v>0</v>
      </c>
      <c r="AP130" s="28" t="s">
        <v>911</v>
      </c>
      <c r="AQ130" s="41">
        <v>4013011</v>
      </c>
      <c r="AR130" s="77" t="s">
        <v>2616</v>
      </c>
      <c r="AS130" s="41">
        <v>4</v>
      </c>
      <c r="AT130" s="28">
        <v>0</v>
      </c>
      <c r="AU130" s="28">
        <v>0</v>
      </c>
      <c r="AV130" s="43">
        <v>0</v>
      </c>
      <c r="AW130" s="59"/>
      <c r="AX130" s="59"/>
      <c r="BG130" s="77"/>
      <c r="BV130" s="77"/>
    </row>
    <row r="131" spans="3:74" x14ac:dyDescent="0.3">
      <c r="C131" s="43">
        <v>1041201</v>
      </c>
      <c r="D131" s="59">
        <v>1041201</v>
      </c>
      <c r="E131" s="59">
        <v>1</v>
      </c>
      <c r="F131" s="29" t="s">
        <v>2860</v>
      </c>
      <c r="G131" s="28">
        <v>400</v>
      </c>
      <c r="H131" s="28">
        <v>28</v>
      </c>
      <c r="I131" s="40">
        <v>8530</v>
      </c>
      <c r="J131" s="28" t="s">
        <v>34</v>
      </c>
      <c r="K131" s="41">
        <v>5160</v>
      </c>
      <c r="L131" s="28" t="s">
        <v>2064</v>
      </c>
      <c r="M131" s="41">
        <v>3172001</v>
      </c>
      <c r="N131" s="73" t="s">
        <v>3414</v>
      </c>
      <c r="O131" s="41">
        <v>5</v>
      </c>
      <c r="R131" s="43">
        <v>1041202</v>
      </c>
      <c r="S131" s="59">
        <v>1041202</v>
      </c>
      <c r="T131" s="59">
        <v>1</v>
      </c>
      <c r="U131" s="29" t="s">
        <v>2860</v>
      </c>
      <c r="V131" s="28">
        <v>400</v>
      </c>
      <c r="W131" s="28">
        <v>28</v>
      </c>
      <c r="X131" s="40">
        <v>8530</v>
      </c>
      <c r="Y131" s="28" t="s">
        <v>34</v>
      </c>
      <c r="Z131" s="41">
        <v>5160</v>
      </c>
      <c r="AA131" s="28" t="s">
        <v>2064</v>
      </c>
      <c r="AB131" s="41">
        <v>3172001</v>
      </c>
      <c r="AC131" s="41" t="s">
        <v>3414</v>
      </c>
      <c r="AD131" s="41">
        <v>5</v>
      </c>
      <c r="AG131" s="43">
        <v>5111006</v>
      </c>
      <c r="AH131" s="59">
        <v>5111006</v>
      </c>
      <c r="AI131" s="59">
        <v>1</v>
      </c>
      <c r="AJ131" s="29" t="s">
        <v>795</v>
      </c>
      <c r="AK131" s="28">
        <v>1000</v>
      </c>
      <c r="AM131" s="40">
        <v>0</v>
      </c>
      <c r="AN131" s="28" t="s">
        <v>10</v>
      </c>
      <c r="AO131" s="41">
        <v>0</v>
      </c>
      <c r="AP131" s="28" t="s">
        <v>3763</v>
      </c>
      <c r="AQ131" s="41">
        <v>4011110</v>
      </c>
      <c r="AR131" s="77" t="s">
        <v>3764</v>
      </c>
      <c r="AS131" s="41">
        <v>1</v>
      </c>
      <c r="AT131" s="28">
        <v>0</v>
      </c>
      <c r="AU131" s="28">
        <v>0</v>
      </c>
      <c r="AV131" s="43">
        <v>0</v>
      </c>
      <c r="AW131" s="59"/>
      <c r="AX131" s="59"/>
      <c r="BG131" s="77"/>
      <c r="BV131" s="77"/>
    </row>
    <row r="132" spans="3:74" x14ac:dyDescent="0.3">
      <c r="C132" s="43">
        <v>1041303</v>
      </c>
      <c r="D132" s="59">
        <v>1041303</v>
      </c>
      <c r="E132" s="59">
        <v>1</v>
      </c>
      <c r="F132" s="29" t="s">
        <v>2861</v>
      </c>
      <c r="G132" s="28">
        <v>400</v>
      </c>
      <c r="H132" s="28">
        <v>28</v>
      </c>
      <c r="I132" s="40">
        <v>8530</v>
      </c>
      <c r="J132" s="28" t="s">
        <v>34</v>
      </c>
      <c r="K132" s="41">
        <v>5160</v>
      </c>
      <c r="L132" s="28" t="s">
        <v>3342</v>
      </c>
      <c r="M132" s="41">
        <v>2301001</v>
      </c>
      <c r="N132" s="73" t="s">
        <v>3413</v>
      </c>
      <c r="O132" s="41">
        <v>5</v>
      </c>
      <c r="R132" s="43">
        <v>1041303</v>
      </c>
      <c r="S132" s="59">
        <v>1041303</v>
      </c>
      <c r="T132" s="59">
        <v>1</v>
      </c>
      <c r="U132" s="29" t="s">
        <v>2861</v>
      </c>
      <c r="V132" s="28">
        <v>400</v>
      </c>
      <c r="W132" s="28">
        <v>28</v>
      </c>
      <c r="X132" s="40">
        <v>8530</v>
      </c>
      <c r="Y132" s="28" t="s">
        <v>34</v>
      </c>
      <c r="Z132" s="41">
        <v>5160</v>
      </c>
      <c r="AA132" s="28" t="s">
        <v>3342</v>
      </c>
      <c r="AB132" s="41">
        <v>2301001</v>
      </c>
      <c r="AC132" s="41" t="s">
        <v>3413</v>
      </c>
      <c r="AD132" s="41">
        <v>5</v>
      </c>
      <c r="AG132" s="43">
        <v>5121001</v>
      </c>
      <c r="AH132" s="59">
        <v>5121001</v>
      </c>
      <c r="AI132" s="59">
        <v>1</v>
      </c>
      <c r="AJ132" s="29" t="s">
        <v>796</v>
      </c>
      <c r="AK132" s="28">
        <v>1000</v>
      </c>
      <c r="AM132" s="40">
        <v>0</v>
      </c>
      <c r="AN132" s="28" t="s">
        <v>10</v>
      </c>
      <c r="AO132" s="41">
        <v>0</v>
      </c>
      <c r="AP132" s="28" t="s">
        <v>420</v>
      </c>
      <c r="AQ132" s="41">
        <v>4003002</v>
      </c>
      <c r="AR132" s="77" t="s">
        <v>1678</v>
      </c>
      <c r="AS132" s="41">
        <v>15</v>
      </c>
      <c r="AT132" s="28">
        <v>0</v>
      </c>
      <c r="AU132" s="28">
        <v>31500</v>
      </c>
      <c r="AV132" s="43">
        <v>0</v>
      </c>
      <c r="AW132" s="59"/>
      <c r="AX132" s="59"/>
      <c r="BG132" s="77"/>
      <c r="BV132" s="77"/>
    </row>
    <row r="133" spans="3:74" x14ac:dyDescent="0.3">
      <c r="C133" s="43">
        <v>1041403</v>
      </c>
      <c r="D133" s="59">
        <v>1041403</v>
      </c>
      <c r="E133" s="59">
        <v>1</v>
      </c>
      <c r="F133" s="29" t="s">
        <v>2862</v>
      </c>
      <c r="G133" s="28">
        <v>400</v>
      </c>
      <c r="H133" s="28">
        <v>28</v>
      </c>
      <c r="I133" s="40">
        <v>8530</v>
      </c>
      <c r="J133" s="28" t="s">
        <v>34</v>
      </c>
      <c r="K133" s="41">
        <v>5160</v>
      </c>
      <c r="L133" s="28" t="s">
        <v>455</v>
      </c>
      <c r="M133" s="41">
        <v>323001</v>
      </c>
      <c r="N133" s="73" t="s">
        <v>1710</v>
      </c>
      <c r="O133" s="41">
        <v>1</v>
      </c>
      <c r="R133" s="43">
        <v>1041403</v>
      </c>
      <c r="S133" s="59">
        <v>1041403</v>
      </c>
      <c r="T133" s="59">
        <v>1</v>
      </c>
      <c r="U133" s="29" t="s">
        <v>2862</v>
      </c>
      <c r="V133" s="28">
        <v>400</v>
      </c>
      <c r="W133" s="28">
        <v>28</v>
      </c>
      <c r="X133" s="40">
        <v>8530</v>
      </c>
      <c r="Y133" s="28" t="s">
        <v>34</v>
      </c>
      <c r="Z133" s="41">
        <v>5160</v>
      </c>
      <c r="AA133" s="28" t="s">
        <v>455</v>
      </c>
      <c r="AB133" s="41">
        <v>323001</v>
      </c>
      <c r="AC133" s="41" t="s">
        <v>1710</v>
      </c>
      <c r="AD133" s="41">
        <v>1</v>
      </c>
      <c r="AG133" s="43">
        <v>5121002</v>
      </c>
      <c r="AH133" s="59">
        <v>5121002</v>
      </c>
      <c r="AI133" s="59">
        <v>1</v>
      </c>
      <c r="AJ133" s="29" t="s">
        <v>797</v>
      </c>
      <c r="AK133" s="28">
        <v>1000</v>
      </c>
      <c r="AM133" s="40">
        <v>0</v>
      </c>
      <c r="AN133" s="28" t="s">
        <v>10</v>
      </c>
      <c r="AO133" s="41">
        <v>0</v>
      </c>
      <c r="AP133" s="28" t="s">
        <v>416</v>
      </c>
      <c r="AQ133" s="41">
        <v>4003001</v>
      </c>
      <c r="AR133" s="77" t="s">
        <v>1673</v>
      </c>
      <c r="AS133" s="41">
        <v>15</v>
      </c>
      <c r="AT133" s="28">
        <v>45000</v>
      </c>
      <c r="AU133" s="28">
        <v>0</v>
      </c>
      <c r="AV133" s="43">
        <v>0</v>
      </c>
      <c r="AW133" s="59"/>
      <c r="AX133" s="59"/>
      <c r="BG133" s="77"/>
      <c r="BV133" s="77"/>
    </row>
    <row r="134" spans="3:74" x14ac:dyDescent="0.3">
      <c r="C134" s="43">
        <v>1041503</v>
      </c>
      <c r="D134" s="59">
        <v>1041503</v>
      </c>
      <c r="E134" s="59">
        <v>1</v>
      </c>
      <c r="F134" s="29" t="s">
        <v>2863</v>
      </c>
      <c r="G134" s="28">
        <v>400</v>
      </c>
      <c r="H134" s="28">
        <v>28</v>
      </c>
      <c r="I134" s="40">
        <v>8530</v>
      </c>
      <c r="J134" s="28" t="s">
        <v>34</v>
      </c>
      <c r="K134" s="41">
        <v>5160</v>
      </c>
      <c r="L134" s="28" t="s">
        <v>603</v>
      </c>
      <c r="M134" s="41">
        <v>3160001</v>
      </c>
      <c r="N134" s="73" t="s">
        <v>1698</v>
      </c>
      <c r="O134" s="41">
        <v>5</v>
      </c>
      <c r="R134" s="43">
        <v>1041503</v>
      </c>
      <c r="S134" s="59">
        <v>1041503</v>
      </c>
      <c r="T134" s="59">
        <v>1</v>
      </c>
      <c r="U134" s="29" t="s">
        <v>2863</v>
      </c>
      <c r="V134" s="28">
        <v>400</v>
      </c>
      <c r="W134" s="28">
        <v>28</v>
      </c>
      <c r="X134" s="40">
        <v>8530</v>
      </c>
      <c r="Y134" s="28" t="s">
        <v>34</v>
      </c>
      <c r="Z134" s="41">
        <v>5160</v>
      </c>
      <c r="AA134" s="28" t="s">
        <v>603</v>
      </c>
      <c r="AB134" s="41">
        <v>3160001</v>
      </c>
      <c r="AC134" s="41" t="s">
        <v>1698</v>
      </c>
      <c r="AD134" s="41">
        <v>5</v>
      </c>
      <c r="AG134" s="43">
        <v>5121003</v>
      </c>
      <c r="AH134" s="59">
        <v>5121003</v>
      </c>
      <c r="AI134" s="59">
        <v>1</v>
      </c>
      <c r="AJ134" s="29" t="s">
        <v>798</v>
      </c>
      <c r="AK134" s="28">
        <v>1000</v>
      </c>
      <c r="AM134" s="40">
        <v>0</v>
      </c>
      <c r="AN134" s="28" t="s">
        <v>10</v>
      </c>
      <c r="AO134" s="41">
        <v>0</v>
      </c>
      <c r="AP134" s="28" t="s">
        <v>424</v>
      </c>
      <c r="AQ134" s="41">
        <v>4003003</v>
      </c>
      <c r="AR134" s="77" t="s">
        <v>1684</v>
      </c>
      <c r="AS134" s="41">
        <v>15</v>
      </c>
      <c r="AT134" s="28">
        <v>0</v>
      </c>
      <c r="AU134" s="28">
        <v>0</v>
      </c>
      <c r="AV134" s="43">
        <v>0</v>
      </c>
      <c r="AW134" s="59"/>
      <c r="AX134" s="59"/>
      <c r="BG134" s="77"/>
      <c r="BV134" s="77"/>
    </row>
    <row r="135" spans="3:74" x14ac:dyDescent="0.3">
      <c r="C135" s="43">
        <v>1041603</v>
      </c>
      <c r="D135" s="59">
        <v>1041603</v>
      </c>
      <c r="E135" s="59">
        <v>1</v>
      </c>
      <c r="F135" s="29" t="s">
        <v>2864</v>
      </c>
      <c r="G135" s="28">
        <v>400</v>
      </c>
      <c r="H135" s="28">
        <v>29</v>
      </c>
      <c r="I135" s="40">
        <v>9060</v>
      </c>
      <c r="J135" s="28" t="s">
        <v>34</v>
      </c>
      <c r="K135" s="41">
        <v>5310</v>
      </c>
      <c r="L135" s="28" t="s">
        <v>433</v>
      </c>
      <c r="M135" s="41">
        <v>2003001</v>
      </c>
      <c r="N135" s="73" t="s">
        <v>1677</v>
      </c>
      <c r="O135" s="41">
        <v>20</v>
      </c>
      <c r="R135" s="43">
        <v>1041603</v>
      </c>
      <c r="S135" s="59">
        <v>1041603</v>
      </c>
      <c r="T135" s="59">
        <v>1</v>
      </c>
      <c r="U135" s="29" t="s">
        <v>2864</v>
      </c>
      <c r="V135" s="28">
        <v>400</v>
      </c>
      <c r="W135" s="28">
        <v>29</v>
      </c>
      <c r="X135" s="40">
        <v>9060</v>
      </c>
      <c r="Y135" s="28" t="s">
        <v>34</v>
      </c>
      <c r="Z135" s="41">
        <v>5310</v>
      </c>
      <c r="AA135" s="28" t="s">
        <v>433</v>
      </c>
      <c r="AB135" s="41">
        <v>2003001</v>
      </c>
      <c r="AC135" s="41" t="s">
        <v>1677</v>
      </c>
      <c r="AD135" s="41">
        <v>20</v>
      </c>
      <c r="AG135" s="43">
        <v>5121004</v>
      </c>
      <c r="AH135" s="59">
        <v>5121004</v>
      </c>
      <c r="AI135" s="59">
        <v>1</v>
      </c>
      <c r="AJ135" s="29" t="s">
        <v>799</v>
      </c>
      <c r="AK135" s="28">
        <v>1000</v>
      </c>
      <c r="AM135" s="40">
        <v>0</v>
      </c>
      <c r="AN135" s="28" t="s">
        <v>10</v>
      </c>
      <c r="AO135" s="41">
        <v>0</v>
      </c>
      <c r="AP135" s="28" t="s">
        <v>907</v>
      </c>
      <c r="AQ135" s="41">
        <v>4013010</v>
      </c>
      <c r="AR135" s="77" t="s">
        <v>2615</v>
      </c>
      <c r="AS135" s="41">
        <v>4</v>
      </c>
      <c r="AT135" s="28">
        <v>0</v>
      </c>
      <c r="AU135" s="28">
        <v>0</v>
      </c>
      <c r="AV135" s="43">
        <v>0</v>
      </c>
      <c r="AW135" s="59"/>
      <c r="AX135" s="59"/>
      <c r="BG135" s="77"/>
      <c r="BV135" s="77"/>
    </row>
    <row r="136" spans="3:74" x14ac:dyDescent="0.3">
      <c r="C136" s="43">
        <v>1041703</v>
      </c>
      <c r="D136" s="59">
        <v>1041703</v>
      </c>
      <c r="E136" s="59">
        <v>1</v>
      </c>
      <c r="F136" s="29" t="s">
        <v>2865</v>
      </c>
      <c r="G136" s="28">
        <v>400</v>
      </c>
      <c r="H136" s="28">
        <v>29</v>
      </c>
      <c r="I136" s="40">
        <v>11960</v>
      </c>
      <c r="J136" s="28" t="s">
        <v>34</v>
      </c>
      <c r="K136" s="41">
        <v>5310</v>
      </c>
      <c r="L136" s="28" t="s">
        <v>420</v>
      </c>
      <c r="M136" s="41">
        <v>4003002</v>
      </c>
      <c r="N136" s="73" t="s">
        <v>1678</v>
      </c>
      <c r="O136" s="41">
        <v>1</v>
      </c>
      <c r="R136" s="43">
        <v>1041703</v>
      </c>
      <c r="S136" s="59">
        <v>1041703</v>
      </c>
      <c r="T136" s="59">
        <v>1</v>
      </c>
      <c r="U136" s="29" t="s">
        <v>2865</v>
      </c>
      <c r="V136" s="28">
        <v>400</v>
      </c>
      <c r="W136" s="28">
        <v>29</v>
      </c>
      <c r="X136" s="40">
        <v>11960</v>
      </c>
      <c r="Y136" s="28" t="s">
        <v>34</v>
      </c>
      <c r="Z136" s="41">
        <v>5310</v>
      </c>
      <c r="AA136" s="28" t="s">
        <v>420</v>
      </c>
      <c r="AB136" s="41">
        <v>4003002</v>
      </c>
      <c r="AC136" s="41" t="s">
        <v>1678</v>
      </c>
      <c r="AD136" s="41">
        <v>1</v>
      </c>
      <c r="AG136" s="43">
        <v>5121005</v>
      </c>
      <c r="AH136" s="59">
        <v>5121005</v>
      </c>
      <c r="AI136" s="59">
        <v>1</v>
      </c>
      <c r="AJ136" s="29" t="s">
        <v>800</v>
      </c>
      <c r="AK136" s="28">
        <v>1000</v>
      </c>
      <c r="AM136" s="40">
        <v>0</v>
      </c>
      <c r="AN136" s="28" t="s">
        <v>10</v>
      </c>
      <c r="AO136" s="41">
        <v>0</v>
      </c>
      <c r="AP136" s="28" t="s">
        <v>911</v>
      </c>
      <c r="AQ136" s="41">
        <v>4013011</v>
      </c>
      <c r="AR136" s="77" t="s">
        <v>2616</v>
      </c>
      <c r="AS136" s="41">
        <v>4</v>
      </c>
      <c r="AT136" s="28">
        <v>0</v>
      </c>
      <c r="AU136" s="28">
        <v>0</v>
      </c>
      <c r="AV136" s="43">
        <v>0</v>
      </c>
      <c r="AW136" s="59"/>
      <c r="AX136" s="59"/>
      <c r="BG136" s="77"/>
      <c r="BV136" s="77"/>
    </row>
    <row r="137" spans="3:74" x14ac:dyDescent="0.3">
      <c r="C137" s="43">
        <v>1041803</v>
      </c>
      <c r="D137" s="59">
        <v>1041803</v>
      </c>
      <c r="E137" s="59">
        <v>1</v>
      </c>
      <c r="F137" s="29" t="s">
        <v>2866</v>
      </c>
      <c r="G137" s="28">
        <v>400</v>
      </c>
      <c r="H137" s="28">
        <v>29</v>
      </c>
      <c r="I137" s="40">
        <v>12760</v>
      </c>
      <c r="J137" s="28" t="s">
        <v>34</v>
      </c>
      <c r="K137" s="41">
        <v>5310</v>
      </c>
      <c r="L137" s="28" t="s">
        <v>416</v>
      </c>
      <c r="M137" s="41">
        <v>4003001</v>
      </c>
      <c r="N137" s="73" t="s">
        <v>1673</v>
      </c>
      <c r="O137" s="41">
        <v>1</v>
      </c>
      <c r="R137" s="43">
        <v>1041803</v>
      </c>
      <c r="S137" s="59">
        <v>1041803</v>
      </c>
      <c r="T137" s="59">
        <v>1</v>
      </c>
      <c r="U137" s="29" t="s">
        <v>2866</v>
      </c>
      <c r="V137" s="28">
        <v>400</v>
      </c>
      <c r="W137" s="28">
        <v>29</v>
      </c>
      <c r="X137" s="40">
        <v>12760</v>
      </c>
      <c r="Y137" s="28" t="s">
        <v>34</v>
      </c>
      <c r="Z137" s="41">
        <v>5310</v>
      </c>
      <c r="AA137" s="28" t="s">
        <v>416</v>
      </c>
      <c r="AB137" s="41">
        <v>4003001</v>
      </c>
      <c r="AC137" s="41" t="s">
        <v>1673</v>
      </c>
      <c r="AD137" s="41">
        <v>1</v>
      </c>
      <c r="AG137" s="43">
        <v>5121006</v>
      </c>
      <c r="AH137" s="59">
        <v>5121006</v>
      </c>
      <c r="AI137" s="59">
        <v>1</v>
      </c>
      <c r="AJ137" s="29" t="s">
        <v>801</v>
      </c>
      <c r="AK137" s="28">
        <v>1000</v>
      </c>
      <c r="AM137" s="40">
        <v>0</v>
      </c>
      <c r="AN137" s="28" t="s">
        <v>10</v>
      </c>
      <c r="AO137" s="41">
        <v>0</v>
      </c>
      <c r="AP137" s="28" t="s">
        <v>3763</v>
      </c>
      <c r="AQ137" s="41">
        <v>4011110</v>
      </c>
      <c r="AR137" s="77" t="s">
        <v>3764</v>
      </c>
      <c r="AS137" s="41">
        <v>1</v>
      </c>
      <c r="AT137" s="28">
        <v>0</v>
      </c>
      <c r="AU137" s="28">
        <v>0</v>
      </c>
      <c r="AV137" s="43">
        <v>0</v>
      </c>
      <c r="AW137" s="59"/>
      <c r="AX137" s="59"/>
      <c r="BG137" s="77"/>
      <c r="BV137" s="77"/>
    </row>
    <row r="138" spans="3:74" x14ac:dyDescent="0.3">
      <c r="C138" s="43">
        <v>1041903</v>
      </c>
      <c r="D138" s="59">
        <v>1041903</v>
      </c>
      <c r="E138" s="59">
        <v>1</v>
      </c>
      <c r="F138" s="29" t="s">
        <v>2867</v>
      </c>
      <c r="G138" s="28">
        <v>400</v>
      </c>
      <c r="H138" s="28">
        <v>29</v>
      </c>
      <c r="I138" s="40">
        <v>12760</v>
      </c>
      <c r="J138" s="28" t="s">
        <v>34</v>
      </c>
      <c r="K138" s="41">
        <v>5310</v>
      </c>
      <c r="L138" s="28" t="s">
        <v>437</v>
      </c>
      <c r="M138" s="41">
        <v>2013001</v>
      </c>
      <c r="N138" s="73" t="s">
        <v>1681</v>
      </c>
      <c r="O138" s="41">
        <v>20</v>
      </c>
      <c r="R138" s="43">
        <v>1041903</v>
      </c>
      <c r="S138" s="59">
        <v>1041903</v>
      </c>
      <c r="T138" s="59">
        <v>1</v>
      </c>
      <c r="U138" s="29" t="s">
        <v>2867</v>
      </c>
      <c r="V138" s="28">
        <v>400</v>
      </c>
      <c r="W138" s="28">
        <v>29</v>
      </c>
      <c r="X138" s="40">
        <v>12760</v>
      </c>
      <c r="Y138" s="28" t="s">
        <v>34</v>
      </c>
      <c r="Z138" s="41">
        <v>5310</v>
      </c>
      <c r="AA138" s="28" t="s">
        <v>437</v>
      </c>
      <c r="AB138" s="41">
        <v>2013001</v>
      </c>
      <c r="AC138" s="41" t="s">
        <v>1681</v>
      </c>
      <c r="AD138" s="41">
        <v>20</v>
      </c>
      <c r="AH138" s="59"/>
      <c r="AI138" s="59"/>
      <c r="AR138" s="77"/>
      <c r="AW138" s="59"/>
      <c r="AX138" s="59"/>
      <c r="BG138" s="77"/>
      <c r="BV138" s="77"/>
    </row>
    <row r="139" spans="3:74" x14ac:dyDescent="0.3">
      <c r="C139" s="43">
        <v>1042003</v>
      </c>
      <c r="D139" s="59">
        <v>1042003</v>
      </c>
      <c r="E139" s="59">
        <v>1</v>
      </c>
      <c r="F139" s="29" t="s">
        <v>2868</v>
      </c>
      <c r="G139" s="28">
        <v>400</v>
      </c>
      <c r="H139" s="28">
        <v>29</v>
      </c>
      <c r="I139" s="40">
        <v>12760</v>
      </c>
      <c r="J139" s="28" t="s">
        <v>34</v>
      </c>
      <c r="K139" s="41">
        <v>5310</v>
      </c>
      <c r="L139" s="28" t="s">
        <v>451</v>
      </c>
      <c r="M139" s="41">
        <v>313001</v>
      </c>
      <c r="N139" s="73" t="s">
        <v>1711</v>
      </c>
      <c r="O139" s="41">
        <v>1</v>
      </c>
      <c r="R139" s="43">
        <v>1042003</v>
      </c>
      <c r="S139" s="59">
        <v>1042003</v>
      </c>
      <c r="T139" s="59">
        <v>1</v>
      </c>
      <c r="U139" s="29" t="s">
        <v>2868</v>
      </c>
      <c r="V139" s="28">
        <v>400</v>
      </c>
      <c r="W139" s="28">
        <v>29</v>
      </c>
      <c r="X139" s="40">
        <v>12760</v>
      </c>
      <c r="Y139" s="28" t="s">
        <v>34</v>
      </c>
      <c r="Z139" s="41">
        <v>5310</v>
      </c>
      <c r="AA139" s="28" t="s">
        <v>451</v>
      </c>
      <c r="AB139" s="41">
        <v>313001</v>
      </c>
      <c r="AC139" s="41" t="s">
        <v>1711</v>
      </c>
      <c r="AD139" s="41">
        <v>1</v>
      </c>
      <c r="AH139" s="59"/>
      <c r="AI139" s="59"/>
      <c r="AR139" s="77"/>
      <c r="AW139" s="59"/>
      <c r="AX139" s="59"/>
      <c r="BG139" s="77"/>
      <c r="BV139" s="77"/>
    </row>
    <row r="140" spans="3:74" x14ac:dyDescent="0.3">
      <c r="C140" s="43">
        <v>1042103</v>
      </c>
      <c r="D140" s="59">
        <v>1042103</v>
      </c>
      <c r="E140" s="59">
        <v>1</v>
      </c>
      <c r="F140" s="29" t="s">
        <v>2869</v>
      </c>
      <c r="G140" s="28">
        <v>400</v>
      </c>
      <c r="H140" s="28">
        <v>29</v>
      </c>
      <c r="I140" s="40">
        <v>12760</v>
      </c>
      <c r="J140" s="28" t="s">
        <v>34</v>
      </c>
      <c r="K140" s="41">
        <v>5310</v>
      </c>
      <c r="L140" s="28" t="s">
        <v>1509</v>
      </c>
      <c r="M140" s="41">
        <v>153001</v>
      </c>
      <c r="N140" s="73" t="s">
        <v>1708</v>
      </c>
      <c r="O140" s="41">
        <v>1</v>
      </c>
      <c r="R140" s="43">
        <v>1042103</v>
      </c>
      <c r="S140" s="59">
        <v>1042103</v>
      </c>
      <c r="T140" s="59">
        <v>1</v>
      </c>
      <c r="U140" s="29" t="s">
        <v>2869</v>
      </c>
      <c r="V140" s="28">
        <v>400</v>
      </c>
      <c r="W140" s="28">
        <v>29</v>
      </c>
      <c r="X140" s="40">
        <v>12760</v>
      </c>
      <c r="Y140" s="28" t="s">
        <v>34</v>
      </c>
      <c r="Z140" s="41">
        <v>5310</v>
      </c>
      <c r="AA140" s="28" t="s">
        <v>1509</v>
      </c>
      <c r="AB140" s="41">
        <v>153001</v>
      </c>
      <c r="AC140" s="41" t="s">
        <v>1708</v>
      </c>
      <c r="AD140" s="41">
        <v>1</v>
      </c>
      <c r="AH140" s="59"/>
      <c r="AI140" s="59"/>
      <c r="AR140" s="77"/>
      <c r="AW140" s="59"/>
      <c r="AX140" s="59"/>
      <c r="BG140" s="77"/>
      <c r="BV140" s="77"/>
    </row>
    <row r="141" spans="3:74" x14ac:dyDescent="0.3">
      <c r="C141" s="43">
        <v>1042203</v>
      </c>
      <c r="D141" s="59">
        <v>1042203</v>
      </c>
      <c r="E141" s="59">
        <v>1</v>
      </c>
      <c r="F141" s="29" t="s">
        <v>2870</v>
      </c>
      <c r="G141" s="28">
        <v>400</v>
      </c>
      <c r="H141" s="28">
        <v>29</v>
      </c>
      <c r="I141" s="40">
        <v>12760</v>
      </c>
      <c r="J141" s="28" t="s">
        <v>34</v>
      </c>
      <c r="K141" s="41">
        <v>5310</v>
      </c>
      <c r="L141" s="28" t="s">
        <v>1513</v>
      </c>
      <c r="M141" s="41">
        <v>243001</v>
      </c>
      <c r="N141" s="73" t="s">
        <v>1707</v>
      </c>
      <c r="O141" s="41">
        <v>1</v>
      </c>
      <c r="R141" s="43">
        <v>1042203</v>
      </c>
      <c r="S141" s="59">
        <v>1042203</v>
      </c>
      <c r="T141" s="59">
        <v>1</v>
      </c>
      <c r="U141" s="29" t="s">
        <v>2870</v>
      </c>
      <c r="V141" s="28">
        <v>400</v>
      </c>
      <c r="W141" s="28">
        <v>29</v>
      </c>
      <c r="X141" s="40">
        <v>12760</v>
      </c>
      <c r="Y141" s="28" t="s">
        <v>34</v>
      </c>
      <c r="Z141" s="41">
        <v>5310</v>
      </c>
      <c r="AA141" s="28" t="s">
        <v>1513</v>
      </c>
      <c r="AB141" s="41">
        <v>243001</v>
      </c>
      <c r="AC141" s="41" t="s">
        <v>1707</v>
      </c>
      <c r="AD141" s="41">
        <v>1</v>
      </c>
      <c r="AH141" s="59"/>
      <c r="AI141" s="59"/>
      <c r="AR141" s="77"/>
      <c r="AW141" s="59"/>
      <c r="AX141" s="59"/>
      <c r="BG141" s="77"/>
      <c r="BV141" s="77"/>
    </row>
    <row r="142" spans="3:74" x14ac:dyDescent="0.3">
      <c r="C142" s="43">
        <v>1042303</v>
      </c>
      <c r="D142" s="59">
        <v>1042303</v>
      </c>
      <c r="E142" s="59">
        <v>1</v>
      </c>
      <c r="F142" s="29" t="s">
        <v>2871</v>
      </c>
      <c r="G142" s="28">
        <v>400</v>
      </c>
      <c r="H142" s="28">
        <v>30</v>
      </c>
      <c r="I142" s="40">
        <v>12380</v>
      </c>
      <c r="J142" s="28" t="s">
        <v>34</v>
      </c>
      <c r="K142" s="41">
        <v>5430</v>
      </c>
      <c r="L142" s="28" t="s">
        <v>2064</v>
      </c>
      <c r="M142" s="41">
        <v>3172001</v>
      </c>
      <c r="N142" s="73" t="s">
        <v>3414</v>
      </c>
      <c r="O142" s="41">
        <v>2</v>
      </c>
      <c r="R142" s="43">
        <v>1042303</v>
      </c>
      <c r="S142" s="59">
        <v>1042303</v>
      </c>
      <c r="T142" s="59">
        <v>1</v>
      </c>
      <c r="U142" s="29" t="s">
        <v>2871</v>
      </c>
      <c r="V142" s="28">
        <v>400</v>
      </c>
      <c r="W142" s="28">
        <v>30</v>
      </c>
      <c r="X142" s="40">
        <v>12380</v>
      </c>
      <c r="Y142" s="28" t="s">
        <v>34</v>
      </c>
      <c r="Z142" s="41">
        <v>5430</v>
      </c>
      <c r="AA142" s="28" t="s">
        <v>2064</v>
      </c>
      <c r="AB142" s="41">
        <v>3172001</v>
      </c>
      <c r="AC142" s="41" t="s">
        <v>3414</v>
      </c>
      <c r="AD142" s="41">
        <v>2</v>
      </c>
      <c r="AH142" s="59"/>
      <c r="AI142" s="59"/>
      <c r="AR142" s="77"/>
      <c r="AW142" s="59"/>
      <c r="AX142" s="59"/>
      <c r="BG142" s="77"/>
      <c r="BV142" s="77"/>
    </row>
    <row r="143" spans="3:74" x14ac:dyDescent="0.3">
      <c r="C143" s="43">
        <v>1042403</v>
      </c>
      <c r="D143" s="59">
        <v>1042403</v>
      </c>
      <c r="E143" s="59">
        <v>1</v>
      </c>
      <c r="F143" s="29" t="s">
        <v>2872</v>
      </c>
      <c r="G143" s="28">
        <v>400</v>
      </c>
      <c r="H143" s="28">
        <v>30</v>
      </c>
      <c r="I143" s="40">
        <v>12490</v>
      </c>
      <c r="J143" s="28" t="s">
        <v>34</v>
      </c>
      <c r="K143" s="41">
        <v>5430</v>
      </c>
      <c r="L143" s="28" t="s">
        <v>1938</v>
      </c>
      <c r="M143" s="41">
        <v>1002001</v>
      </c>
      <c r="N143" s="73" t="s">
        <v>3337</v>
      </c>
      <c r="O143" s="41">
        <v>1</v>
      </c>
      <c r="R143" s="43">
        <v>1042403</v>
      </c>
      <c r="S143" s="59">
        <v>1042403</v>
      </c>
      <c r="T143" s="59">
        <v>1</v>
      </c>
      <c r="U143" s="29" t="s">
        <v>2872</v>
      </c>
      <c r="V143" s="28">
        <v>400</v>
      </c>
      <c r="W143" s="28">
        <v>30</v>
      </c>
      <c r="X143" s="40">
        <v>12490</v>
      </c>
      <c r="Y143" s="28" t="s">
        <v>34</v>
      </c>
      <c r="Z143" s="41">
        <v>5430</v>
      </c>
      <c r="AA143" s="28" t="s">
        <v>1938</v>
      </c>
      <c r="AB143" s="41">
        <v>1002001</v>
      </c>
      <c r="AC143" s="41" t="s">
        <v>3337</v>
      </c>
      <c r="AD143" s="41">
        <v>1</v>
      </c>
      <c r="AH143" s="59"/>
      <c r="AI143" s="59"/>
      <c r="AR143" s="77"/>
      <c r="AW143" s="59"/>
      <c r="AX143" s="59"/>
      <c r="BG143" s="77"/>
      <c r="BV143" s="77"/>
    </row>
    <row r="144" spans="3:74" x14ac:dyDescent="0.3">
      <c r="C144" s="43">
        <v>1042503</v>
      </c>
      <c r="D144" s="59">
        <v>1042503</v>
      </c>
      <c r="E144" s="59">
        <v>1</v>
      </c>
      <c r="F144" s="29" t="s">
        <v>2873</v>
      </c>
      <c r="G144" s="28">
        <v>400</v>
      </c>
      <c r="H144" s="28">
        <v>30</v>
      </c>
      <c r="I144" s="40">
        <v>11710</v>
      </c>
      <c r="J144" s="28" t="s">
        <v>34</v>
      </c>
      <c r="K144" s="41">
        <v>5430</v>
      </c>
      <c r="L144" s="28" t="s">
        <v>420</v>
      </c>
      <c r="M144" s="41">
        <v>4003002</v>
      </c>
      <c r="N144" s="73" t="s">
        <v>1678</v>
      </c>
      <c r="O144" s="41">
        <v>1</v>
      </c>
      <c r="R144" s="43">
        <v>1042503</v>
      </c>
      <c r="S144" s="59">
        <v>1042503</v>
      </c>
      <c r="T144" s="59">
        <v>1</v>
      </c>
      <c r="U144" s="29" t="s">
        <v>2873</v>
      </c>
      <c r="V144" s="28">
        <v>400</v>
      </c>
      <c r="W144" s="28">
        <v>30</v>
      </c>
      <c r="X144" s="40">
        <v>11710</v>
      </c>
      <c r="Y144" s="28" t="s">
        <v>34</v>
      </c>
      <c r="Z144" s="41">
        <v>5430</v>
      </c>
      <c r="AA144" s="28" t="s">
        <v>420</v>
      </c>
      <c r="AB144" s="41">
        <v>4003002</v>
      </c>
      <c r="AC144" s="41" t="s">
        <v>1678</v>
      </c>
      <c r="AD144" s="41">
        <v>1</v>
      </c>
      <c r="AH144" s="59"/>
      <c r="AI144" s="59"/>
      <c r="AR144" s="77"/>
      <c r="AW144" s="59"/>
      <c r="AX144" s="59"/>
      <c r="BG144" s="77"/>
      <c r="BV144" s="77"/>
    </row>
    <row r="145" spans="3:74" x14ac:dyDescent="0.3">
      <c r="C145" s="43">
        <v>1042603</v>
      </c>
      <c r="D145" s="59">
        <v>1042603</v>
      </c>
      <c r="E145" s="59">
        <v>1</v>
      </c>
      <c r="F145" s="29" t="s">
        <v>2874</v>
      </c>
      <c r="G145" s="28">
        <v>400</v>
      </c>
      <c r="H145" s="28">
        <v>30</v>
      </c>
      <c r="I145" s="40">
        <v>12490</v>
      </c>
      <c r="J145" s="28" t="s">
        <v>34</v>
      </c>
      <c r="K145" s="41">
        <v>5430</v>
      </c>
      <c r="L145" s="28" t="s">
        <v>459</v>
      </c>
      <c r="M145" s="41">
        <v>333001</v>
      </c>
      <c r="N145" s="73" t="s">
        <v>1712</v>
      </c>
      <c r="O145" s="41">
        <v>1</v>
      </c>
      <c r="R145" s="43">
        <v>1042603</v>
      </c>
      <c r="S145" s="59">
        <v>1042603</v>
      </c>
      <c r="T145" s="59">
        <v>1</v>
      </c>
      <c r="U145" s="29" t="s">
        <v>2874</v>
      </c>
      <c r="V145" s="28">
        <v>400</v>
      </c>
      <c r="W145" s="28">
        <v>30</v>
      </c>
      <c r="X145" s="40">
        <v>12490</v>
      </c>
      <c r="Y145" s="28" t="s">
        <v>34</v>
      </c>
      <c r="Z145" s="41">
        <v>5430</v>
      </c>
      <c r="AA145" s="28" t="s">
        <v>459</v>
      </c>
      <c r="AB145" s="41">
        <v>333001</v>
      </c>
      <c r="AC145" s="41" t="s">
        <v>1712</v>
      </c>
      <c r="AD145" s="41">
        <v>1</v>
      </c>
      <c r="AH145" s="59"/>
      <c r="AI145" s="59"/>
      <c r="AR145" s="77"/>
      <c r="AW145" s="59"/>
      <c r="AX145" s="59"/>
      <c r="BG145" s="77"/>
      <c r="BV145" s="77"/>
    </row>
    <row r="146" spans="3:74" x14ac:dyDescent="0.3">
      <c r="C146" s="43">
        <v>1042703</v>
      </c>
      <c r="D146" s="59">
        <v>1042703</v>
      </c>
      <c r="E146" s="59">
        <v>1</v>
      </c>
      <c r="F146" s="29" t="s">
        <v>2875</v>
      </c>
      <c r="G146" s="28">
        <v>400</v>
      </c>
      <c r="H146" s="28">
        <v>30</v>
      </c>
      <c r="I146" s="40">
        <v>12490</v>
      </c>
      <c r="J146" s="28" t="s">
        <v>34</v>
      </c>
      <c r="K146" s="41">
        <v>5430</v>
      </c>
      <c r="L146" s="28" t="s">
        <v>937</v>
      </c>
      <c r="M146" s="41">
        <v>4011010</v>
      </c>
      <c r="N146" s="73" t="s">
        <v>2612</v>
      </c>
      <c r="O146" s="41">
        <v>1</v>
      </c>
      <c r="R146" s="43">
        <v>1042703</v>
      </c>
      <c r="S146" s="59">
        <v>1042703</v>
      </c>
      <c r="T146" s="59">
        <v>1</v>
      </c>
      <c r="U146" s="29" t="s">
        <v>2875</v>
      </c>
      <c r="V146" s="28">
        <v>400</v>
      </c>
      <c r="W146" s="28">
        <v>30</v>
      </c>
      <c r="X146" s="40">
        <v>12490</v>
      </c>
      <c r="Y146" s="28" t="s">
        <v>34</v>
      </c>
      <c r="Z146" s="41">
        <v>5430</v>
      </c>
      <c r="AA146" s="28" t="s">
        <v>937</v>
      </c>
      <c r="AB146" s="41">
        <v>4011010</v>
      </c>
      <c r="AC146" s="41" t="s">
        <v>2612</v>
      </c>
      <c r="AD146" s="41">
        <v>1</v>
      </c>
      <c r="AH146" s="59"/>
      <c r="AI146" s="59"/>
      <c r="AR146" s="77"/>
      <c r="AW146" s="59"/>
      <c r="AX146" s="59"/>
      <c r="BG146" s="77"/>
      <c r="BV146" s="77"/>
    </row>
    <row r="147" spans="3:74" x14ac:dyDescent="0.3">
      <c r="C147" s="43">
        <v>1042803</v>
      </c>
      <c r="D147" s="59">
        <v>1042803</v>
      </c>
      <c r="E147" s="59">
        <v>1</v>
      </c>
      <c r="F147" s="29" t="s">
        <v>2876</v>
      </c>
      <c r="G147" s="28">
        <v>400</v>
      </c>
      <c r="H147" s="28">
        <v>30</v>
      </c>
      <c r="I147" s="40">
        <v>12490</v>
      </c>
      <c r="J147" s="28" t="s">
        <v>34</v>
      </c>
      <c r="K147" s="41">
        <v>5430</v>
      </c>
      <c r="L147" s="28" t="s">
        <v>416</v>
      </c>
      <c r="M147" s="41">
        <v>4003001</v>
      </c>
      <c r="N147" s="73" t="s">
        <v>1673</v>
      </c>
      <c r="O147" s="41">
        <v>1</v>
      </c>
      <c r="R147" s="43">
        <v>1042803</v>
      </c>
      <c r="S147" s="59">
        <v>1042803</v>
      </c>
      <c r="T147" s="59">
        <v>1</v>
      </c>
      <c r="U147" s="29" t="s">
        <v>2876</v>
      </c>
      <c r="V147" s="28">
        <v>400</v>
      </c>
      <c r="W147" s="28">
        <v>30</v>
      </c>
      <c r="X147" s="40">
        <v>12490</v>
      </c>
      <c r="Y147" s="28" t="s">
        <v>34</v>
      </c>
      <c r="Z147" s="41">
        <v>5430</v>
      </c>
      <c r="AA147" s="28" t="s">
        <v>416</v>
      </c>
      <c r="AB147" s="41">
        <v>4003001</v>
      </c>
      <c r="AC147" s="41" t="s">
        <v>1673</v>
      </c>
      <c r="AD147" s="41">
        <v>1</v>
      </c>
      <c r="AH147" s="59"/>
      <c r="AI147" s="59"/>
      <c r="AR147" s="77"/>
      <c r="AW147" s="59"/>
      <c r="AX147" s="59"/>
      <c r="BG147" s="77"/>
      <c r="BV147" s="77"/>
    </row>
    <row r="148" spans="3:74" x14ac:dyDescent="0.3">
      <c r="C148" s="43">
        <v>1042903</v>
      </c>
      <c r="D148" s="59">
        <v>1042903</v>
      </c>
      <c r="E148" s="59">
        <v>1</v>
      </c>
      <c r="F148" s="29" t="s">
        <v>2877</v>
      </c>
      <c r="G148" s="28">
        <v>400</v>
      </c>
      <c r="H148" s="28">
        <v>31</v>
      </c>
      <c r="I148" s="40">
        <v>12810</v>
      </c>
      <c r="J148" s="28" t="s">
        <v>34</v>
      </c>
      <c r="K148" s="41">
        <v>5580</v>
      </c>
      <c r="L148" s="28" t="s">
        <v>433</v>
      </c>
      <c r="M148" s="41">
        <v>2003001</v>
      </c>
      <c r="N148" s="73" t="s">
        <v>1677</v>
      </c>
      <c r="O148" s="41">
        <v>20</v>
      </c>
      <c r="R148" s="43">
        <v>1042903</v>
      </c>
      <c r="S148" s="59">
        <v>1042903</v>
      </c>
      <c r="T148" s="59">
        <v>1</v>
      </c>
      <c r="U148" s="29" t="s">
        <v>2877</v>
      </c>
      <c r="V148" s="28">
        <v>400</v>
      </c>
      <c r="W148" s="28">
        <v>31</v>
      </c>
      <c r="X148" s="40">
        <v>12810</v>
      </c>
      <c r="Y148" s="28" t="s">
        <v>34</v>
      </c>
      <c r="Z148" s="41">
        <v>5580</v>
      </c>
      <c r="AA148" s="28" t="s">
        <v>433</v>
      </c>
      <c r="AB148" s="41">
        <v>2003001</v>
      </c>
      <c r="AC148" s="41" t="s">
        <v>1677</v>
      </c>
      <c r="AD148" s="41">
        <v>20</v>
      </c>
      <c r="AH148" s="59"/>
      <c r="AI148" s="59"/>
      <c r="AR148" s="77"/>
      <c r="AW148" s="59"/>
      <c r="AX148" s="59"/>
      <c r="BG148" s="77"/>
      <c r="BV148" s="77"/>
    </row>
    <row r="149" spans="3:74" x14ac:dyDescent="0.3">
      <c r="C149" s="43">
        <v>1043003</v>
      </c>
      <c r="D149" s="59">
        <v>1043003</v>
      </c>
      <c r="E149" s="59">
        <v>1</v>
      </c>
      <c r="F149" s="29" t="s">
        <v>2878</v>
      </c>
      <c r="G149" s="28">
        <v>400</v>
      </c>
      <c r="H149" s="28">
        <v>31</v>
      </c>
      <c r="I149" s="40">
        <v>13130</v>
      </c>
      <c r="J149" s="28" t="s">
        <v>34</v>
      </c>
      <c r="K149" s="41">
        <v>5580</v>
      </c>
      <c r="L149" s="28" t="s">
        <v>3342</v>
      </c>
      <c r="M149" s="41">
        <v>2301001</v>
      </c>
      <c r="N149" s="73" t="s">
        <v>3413</v>
      </c>
      <c r="O149" s="41">
        <v>10</v>
      </c>
      <c r="R149" s="43">
        <v>1043003</v>
      </c>
      <c r="S149" s="59">
        <v>1043003</v>
      </c>
      <c r="T149" s="59">
        <v>1</v>
      </c>
      <c r="U149" s="29" t="s">
        <v>2878</v>
      </c>
      <c r="V149" s="28">
        <v>400</v>
      </c>
      <c r="W149" s="28">
        <v>31</v>
      </c>
      <c r="X149" s="40">
        <v>13130</v>
      </c>
      <c r="Y149" s="28" t="s">
        <v>34</v>
      </c>
      <c r="Z149" s="41">
        <v>5580</v>
      </c>
      <c r="AA149" s="28" t="s">
        <v>3342</v>
      </c>
      <c r="AB149" s="41">
        <v>2301001</v>
      </c>
      <c r="AC149" s="41" t="s">
        <v>3413</v>
      </c>
      <c r="AD149" s="41">
        <v>10</v>
      </c>
      <c r="AH149" s="59"/>
      <c r="AI149" s="59"/>
      <c r="AR149" s="77"/>
      <c r="AW149" s="59"/>
      <c r="AX149" s="59"/>
      <c r="BG149" s="77"/>
      <c r="BV149" s="77"/>
    </row>
    <row r="150" spans="3:74" x14ac:dyDescent="0.3">
      <c r="C150" s="43">
        <v>1043103</v>
      </c>
      <c r="D150" s="59">
        <v>1043103</v>
      </c>
      <c r="E150" s="59">
        <v>1</v>
      </c>
      <c r="F150" s="29" t="s">
        <v>2879</v>
      </c>
      <c r="G150" s="28">
        <v>400</v>
      </c>
      <c r="H150" s="28">
        <v>31</v>
      </c>
      <c r="I150" s="40">
        <v>13130</v>
      </c>
      <c r="J150" s="28" t="s">
        <v>34</v>
      </c>
      <c r="K150" s="41">
        <v>5580</v>
      </c>
      <c r="L150" s="28" t="s">
        <v>603</v>
      </c>
      <c r="M150" s="41">
        <v>3160001</v>
      </c>
      <c r="N150" s="73" t="s">
        <v>1698</v>
      </c>
      <c r="O150" s="41">
        <v>10</v>
      </c>
      <c r="R150" s="43">
        <v>1043103</v>
      </c>
      <c r="S150" s="59">
        <v>1043103</v>
      </c>
      <c r="T150" s="59">
        <v>1</v>
      </c>
      <c r="U150" s="29" t="s">
        <v>2879</v>
      </c>
      <c r="V150" s="28">
        <v>400</v>
      </c>
      <c r="W150" s="28">
        <v>31</v>
      </c>
      <c r="X150" s="40">
        <v>13130</v>
      </c>
      <c r="Y150" s="28" t="s">
        <v>34</v>
      </c>
      <c r="Z150" s="41">
        <v>5580</v>
      </c>
      <c r="AA150" s="28" t="s">
        <v>603</v>
      </c>
      <c r="AB150" s="41">
        <v>3160001</v>
      </c>
      <c r="AC150" s="41" t="s">
        <v>1698</v>
      </c>
      <c r="AD150" s="41">
        <v>10</v>
      </c>
      <c r="AH150" s="59"/>
      <c r="AI150" s="59"/>
      <c r="AR150" s="77"/>
      <c r="AW150" s="59"/>
      <c r="AX150" s="59"/>
      <c r="BG150" s="77"/>
      <c r="BV150" s="77"/>
    </row>
    <row r="151" spans="3:74" x14ac:dyDescent="0.3">
      <c r="C151" s="43">
        <v>1043203</v>
      </c>
      <c r="D151" s="59">
        <v>1043203</v>
      </c>
      <c r="E151" s="59">
        <v>1</v>
      </c>
      <c r="F151" s="29" t="s">
        <v>2880</v>
      </c>
      <c r="G151" s="28">
        <v>400</v>
      </c>
      <c r="H151" s="28">
        <v>31</v>
      </c>
      <c r="I151" s="40">
        <v>13130</v>
      </c>
      <c r="J151" s="28" t="s">
        <v>34</v>
      </c>
      <c r="K151" s="41">
        <v>5580</v>
      </c>
      <c r="L151" s="28" t="s">
        <v>1513</v>
      </c>
      <c r="M151" s="41">
        <v>243001</v>
      </c>
      <c r="N151" s="73" t="s">
        <v>1707</v>
      </c>
      <c r="O151" s="41">
        <v>1</v>
      </c>
      <c r="R151" s="43">
        <v>1043203</v>
      </c>
      <c r="S151" s="59">
        <v>1043203</v>
      </c>
      <c r="T151" s="59">
        <v>1</v>
      </c>
      <c r="U151" s="29" t="s">
        <v>2880</v>
      </c>
      <c r="V151" s="28">
        <v>400</v>
      </c>
      <c r="W151" s="28">
        <v>31</v>
      </c>
      <c r="X151" s="40">
        <v>13130</v>
      </c>
      <c r="Y151" s="28" t="s">
        <v>34</v>
      </c>
      <c r="Z151" s="41">
        <v>5580</v>
      </c>
      <c r="AA151" s="28" t="s">
        <v>1513</v>
      </c>
      <c r="AB151" s="41">
        <v>243001</v>
      </c>
      <c r="AC151" s="41" t="s">
        <v>1707</v>
      </c>
      <c r="AD151" s="41">
        <v>1</v>
      </c>
      <c r="AH151" s="59"/>
      <c r="AI151" s="59"/>
      <c r="AR151" s="77"/>
      <c r="AW151" s="59"/>
      <c r="AX151" s="59"/>
      <c r="BG151" s="77"/>
      <c r="BV151" s="77"/>
    </row>
    <row r="152" spans="3:74" x14ac:dyDescent="0.3">
      <c r="C152" s="43">
        <v>1043303</v>
      </c>
      <c r="D152" s="59">
        <v>1043303</v>
      </c>
      <c r="E152" s="59">
        <v>1</v>
      </c>
      <c r="F152" s="29" t="s">
        <v>2881</v>
      </c>
      <c r="G152" s="28">
        <v>400</v>
      </c>
      <c r="H152" s="28">
        <v>31</v>
      </c>
      <c r="I152" s="40">
        <v>12310</v>
      </c>
      <c r="J152" s="28" t="s">
        <v>34</v>
      </c>
      <c r="K152" s="41">
        <v>5580</v>
      </c>
      <c r="L152" s="28" t="s">
        <v>463</v>
      </c>
      <c r="M152" s="41">
        <v>343001</v>
      </c>
      <c r="N152" s="73" t="s">
        <v>1713</v>
      </c>
      <c r="O152" s="41">
        <v>1</v>
      </c>
      <c r="R152" s="43">
        <v>1043303</v>
      </c>
      <c r="S152" s="59">
        <v>1043303</v>
      </c>
      <c r="T152" s="59">
        <v>1</v>
      </c>
      <c r="U152" s="29" t="s">
        <v>2881</v>
      </c>
      <c r="V152" s="28">
        <v>400</v>
      </c>
      <c r="W152" s="28">
        <v>31</v>
      </c>
      <c r="X152" s="40">
        <v>12310</v>
      </c>
      <c r="Y152" s="28" t="s">
        <v>34</v>
      </c>
      <c r="Z152" s="41">
        <v>5580</v>
      </c>
      <c r="AA152" s="28" t="s">
        <v>463</v>
      </c>
      <c r="AB152" s="41">
        <v>343001</v>
      </c>
      <c r="AC152" s="41" t="s">
        <v>1713</v>
      </c>
      <c r="AD152" s="41">
        <v>1</v>
      </c>
      <c r="AH152" s="59"/>
      <c r="AI152" s="59"/>
      <c r="AR152" s="77"/>
      <c r="AW152" s="59"/>
      <c r="AX152" s="59"/>
      <c r="BG152" s="77"/>
      <c r="BV152" s="77"/>
    </row>
    <row r="153" spans="3:74" x14ac:dyDescent="0.3">
      <c r="C153" s="43">
        <v>1043403</v>
      </c>
      <c r="D153" s="59">
        <v>1043403</v>
      </c>
      <c r="E153" s="59">
        <v>1</v>
      </c>
      <c r="F153" s="29" t="s">
        <v>2882</v>
      </c>
      <c r="G153" s="28">
        <v>400</v>
      </c>
      <c r="H153" s="28">
        <v>31</v>
      </c>
      <c r="I153" s="40">
        <v>13130</v>
      </c>
      <c r="J153" s="28" t="s">
        <v>34</v>
      </c>
      <c r="K153" s="41">
        <v>5580</v>
      </c>
      <c r="L153" s="28" t="s">
        <v>2571</v>
      </c>
      <c r="M153" s="41">
        <v>3013001</v>
      </c>
      <c r="N153" s="73" t="s">
        <v>3547</v>
      </c>
      <c r="O153" s="41">
        <v>5</v>
      </c>
      <c r="R153" s="43">
        <v>1043403</v>
      </c>
      <c r="S153" s="59">
        <v>1043403</v>
      </c>
      <c r="T153" s="59">
        <v>1</v>
      </c>
      <c r="U153" s="29" t="s">
        <v>2882</v>
      </c>
      <c r="V153" s="28">
        <v>400</v>
      </c>
      <c r="W153" s="28">
        <v>31</v>
      </c>
      <c r="X153" s="40">
        <v>13130</v>
      </c>
      <c r="Y153" s="28" t="s">
        <v>34</v>
      </c>
      <c r="Z153" s="41">
        <v>5580</v>
      </c>
      <c r="AA153" s="28" t="s">
        <v>2571</v>
      </c>
      <c r="AB153" s="41">
        <v>3013001</v>
      </c>
      <c r="AC153" s="41" t="s">
        <v>3547</v>
      </c>
      <c r="AD153" s="41">
        <v>5</v>
      </c>
      <c r="AH153" s="59"/>
      <c r="AI153" s="59"/>
      <c r="AR153" s="77"/>
      <c r="AW153" s="59"/>
      <c r="AX153" s="59"/>
      <c r="BG153" s="77"/>
      <c r="BV153" s="77"/>
    </row>
    <row r="154" spans="3:74" x14ac:dyDescent="0.3">
      <c r="C154" s="43">
        <v>1043503</v>
      </c>
      <c r="D154" s="59">
        <v>1043503</v>
      </c>
      <c r="E154" s="59">
        <v>1</v>
      </c>
      <c r="F154" s="29" t="s">
        <v>2883</v>
      </c>
      <c r="G154" s="28">
        <v>400</v>
      </c>
      <c r="H154" s="28">
        <v>32</v>
      </c>
      <c r="I154" s="40">
        <v>12310</v>
      </c>
      <c r="J154" s="28" t="s">
        <v>34</v>
      </c>
      <c r="K154" s="41">
        <v>5730</v>
      </c>
      <c r="L154" s="28" t="s">
        <v>437</v>
      </c>
      <c r="M154" s="41">
        <v>2013001</v>
      </c>
      <c r="N154" s="73" t="s">
        <v>1681</v>
      </c>
      <c r="O154" s="41">
        <v>20</v>
      </c>
      <c r="R154" s="43">
        <v>1043503</v>
      </c>
      <c r="S154" s="59">
        <v>1043503</v>
      </c>
      <c r="T154" s="59">
        <v>1</v>
      </c>
      <c r="U154" s="29" t="s">
        <v>2883</v>
      </c>
      <c r="V154" s="28">
        <v>400</v>
      </c>
      <c r="W154" s="28">
        <v>32</v>
      </c>
      <c r="X154" s="40">
        <v>12310</v>
      </c>
      <c r="Y154" s="28" t="s">
        <v>34</v>
      </c>
      <c r="Z154" s="41">
        <v>5730</v>
      </c>
      <c r="AA154" s="28" t="s">
        <v>437</v>
      </c>
      <c r="AB154" s="41">
        <v>2013001</v>
      </c>
      <c r="AC154" s="41" t="s">
        <v>1681</v>
      </c>
      <c r="AD154" s="41">
        <v>20</v>
      </c>
      <c r="AH154" s="59"/>
      <c r="AI154" s="59"/>
      <c r="AR154" s="77"/>
      <c r="AW154" s="59"/>
      <c r="AX154" s="59"/>
      <c r="BG154" s="77"/>
      <c r="BV154" s="77"/>
    </row>
    <row r="155" spans="3:74" x14ac:dyDescent="0.3">
      <c r="C155" s="43">
        <v>1043603</v>
      </c>
      <c r="D155" s="59">
        <v>1043603</v>
      </c>
      <c r="E155" s="59">
        <v>1</v>
      </c>
      <c r="F155" s="29" t="s">
        <v>2884</v>
      </c>
      <c r="G155" s="28">
        <v>400</v>
      </c>
      <c r="H155" s="28">
        <v>32</v>
      </c>
      <c r="I155" s="40">
        <v>12830</v>
      </c>
      <c r="J155" s="28" t="s">
        <v>34</v>
      </c>
      <c r="K155" s="41">
        <v>5730</v>
      </c>
      <c r="L155" s="28" t="s">
        <v>3401</v>
      </c>
      <c r="M155" s="41">
        <v>2311001</v>
      </c>
      <c r="N155" s="73" t="s">
        <v>3402</v>
      </c>
      <c r="O155" s="41">
        <v>10</v>
      </c>
      <c r="R155" s="43">
        <v>1043603</v>
      </c>
      <c r="S155" s="59">
        <v>1043603</v>
      </c>
      <c r="T155" s="59">
        <v>1</v>
      </c>
      <c r="U155" s="29" t="s">
        <v>2884</v>
      </c>
      <c r="V155" s="28">
        <v>400</v>
      </c>
      <c r="W155" s="28">
        <v>32</v>
      </c>
      <c r="X155" s="40">
        <v>12830</v>
      </c>
      <c r="Y155" s="28" t="s">
        <v>34</v>
      </c>
      <c r="Z155" s="41">
        <v>5730</v>
      </c>
      <c r="AA155" s="28" t="s">
        <v>3401</v>
      </c>
      <c r="AB155" s="41">
        <v>2311001</v>
      </c>
      <c r="AC155" s="41" t="s">
        <v>3402</v>
      </c>
      <c r="AD155" s="41">
        <v>10</v>
      </c>
      <c r="AH155" s="59"/>
      <c r="AI155" s="59"/>
      <c r="AR155" s="77"/>
      <c r="AW155" s="59"/>
      <c r="AX155" s="59"/>
      <c r="BG155" s="77"/>
      <c r="BV155" s="77"/>
    </row>
    <row r="156" spans="3:74" x14ac:dyDescent="0.3">
      <c r="C156" s="43">
        <v>1043703</v>
      </c>
      <c r="D156" s="59">
        <v>1043703</v>
      </c>
      <c r="E156" s="59">
        <v>1</v>
      </c>
      <c r="F156" s="29" t="s">
        <v>2885</v>
      </c>
      <c r="G156" s="28">
        <v>400</v>
      </c>
      <c r="H156" s="28">
        <v>32</v>
      </c>
      <c r="I156" s="40">
        <v>12830</v>
      </c>
      <c r="J156" s="28" t="s">
        <v>34</v>
      </c>
      <c r="K156" s="41">
        <v>5730</v>
      </c>
      <c r="L156" s="28" t="s">
        <v>1509</v>
      </c>
      <c r="M156" s="41">
        <v>153001</v>
      </c>
      <c r="N156" s="73" t="s">
        <v>1708</v>
      </c>
      <c r="O156" s="41">
        <v>1</v>
      </c>
      <c r="R156" s="43">
        <v>1043703</v>
      </c>
      <c r="S156" s="59">
        <v>1043703</v>
      </c>
      <c r="T156" s="59">
        <v>1</v>
      </c>
      <c r="U156" s="29" t="s">
        <v>2885</v>
      </c>
      <c r="V156" s="28">
        <v>400</v>
      </c>
      <c r="W156" s="28">
        <v>32</v>
      </c>
      <c r="X156" s="40">
        <v>12830</v>
      </c>
      <c r="Y156" s="28" t="s">
        <v>34</v>
      </c>
      <c r="Z156" s="41">
        <v>5730</v>
      </c>
      <c r="AA156" s="28" t="s">
        <v>1509</v>
      </c>
      <c r="AB156" s="41">
        <v>153001</v>
      </c>
      <c r="AC156" s="41" t="s">
        <v>1708</v>
      </c>
      <c r="AD156" s="41">
        <v>1</v>
      </c>
      <c r="AH156" s="59"/>
      <c r="AI156" s="59"/>
      <c r="AR156" s="77"/>
      <c r="AW156" s="59"/>
      <c r="AX156" s="59"/>
      <c r="BG156" s="77"/>
      <c r="BV156" s="77"/>
    </row>
    <row r="157" spans="3:74" x14ac:dyDescent="0.3">
      <c r="C157" s="43">
        <v>1043803</v>
      </c>
      <c r="D157" s="59">
        <v>1043803</v>
      </c>
      <c r="E157" s="59">
        <v>1</v>
      </c>
      <c r="F157" s="29" t="s">
        <v>2886</v>
      </c>
      <c r="G157" s="28">
        <v>400</v>
      </c>
      <c r="H157" s="28">
        <v>32</v>
      </c>
      <c r="I157" s="40">
        <v>12830</v>
      </c>
      <c r="J157" s="28" t="s">
        <v>34</v>
      </c>
      <c r="K157" s="41">
        <v>5730</v>
      </c>
      <c r="L157" s="28" t="s">
        <v>823</v>
      </c>
      <c r="M157" s="41">
        <v>4002021</v>
      </c>
      <c r="N157" s="73" t="s">
        <v>1695</v>
      </c>
      <c r="O157" s="41">
        <v>1</v>
      </c>
      <c r="R157" s="43">
        <v>1043803</v>
      </c>
      <c r="S157" s="59">
        <v>1043803</v>
      </c>
      <c r="T157" s="59">
        <v>1</v>
      </c>
      <c r="U157" s="29" t="s">
        <v>2886</v>
      </c>
      <c r="V157" s="28">
        <v>400</v>
      </c>
      <c r="W157" s="28">
        <v>32</v>
      </c>
      <c r="X157" s="40">
        <v>12830</v>
      </c>
      <c r="Y157" s="28" t="s">
        <v>34</v>
      </c>
      <c r="Z157" s="41">
        <v>5730</v>
      </c>
      <c r="AA157" s="28" t="s">
        <v>823</v>
      </c>
      <c r="AB157" s="41">
        <v>4002021</v>
      </c>
      <c r="AC157" s="41" t="s">
        <v>1695</v>
      </c>
      <c r="AD157" s="41">
        <v>1</v>
      </c>
      <c r="AH157" s="59"/>
      <c r="AI157" s="59"/>
      <c r="AR157" s="77"/>
      <c r="AW157" s="59"/>
      <c r="AX157" s="59"/>
      <c r="BG157" s="77"/>
      <c r="BV157" s="77"/>
    </row>
    <row r="158" spans="3:74" x14ac:dyDescent="0.3">
      <c r="C158" s="43">
        <v>1043903</v>
      </c>
      <c r="D158" s="59">
        <v>1043903</v>
      </c>
      <c r="E158" s="59">
        <v>1</v>
      </c>
      <c r="F158" s="29" t="s">
        <v>2887</v>
      </c>
      <c r="G158" s="28">
        <v>400</v>
      </c>
      <c r="H158" s="28">
        <v>32</v>
      </c>
      <c r="I158" s="40">
        <v>12830</v>
      </c>
      <c r="J158" s="28" t="s">
        <v>34</v>
      </c>
      <c r="K158" s="41">
        <v>5730</v>
      </c>
      <c r="L158" s="28" t="s">
        <v>938</v>
      </c>
      <c r="M158" s="41">
        <v>4011011</v>
      </c>
      <c r="N158" s="73" t="s">
        <v>2611</v>
      </c>
      <c r="O158" s="41">
        <v>1</v>
      </c>
      <c r="R158" s="43">
        <v>1043903</v>
      </c>
      <c r="S158" s="59">
        <v>1043903</v>
      </c>
      <c r="T158" s="59">
        <v>1</v>
      </c>
      <c r="U158" s="29" t="s">
        <v>2887</v>
      </c>
      <c r="V158" s="28">
        <v>400</v>
      </c>
      <c r="W158" s="28">
        <v>32</v>
      </c>
      <c r="X158" s="40">
        <v>12830</v>
      </c>
      <c r="Y158" s="28" t="s">
        <v>34</v>
      </c>
      <c r="Z158" s="41">
        <v>5730</v>
      </c>
      <c r="AA158" s="28" t="s">
        <v>938</v>
      </c>
      <c r="AB158" s="41">
        <v>4011011</v>
      </c>
      <c r="AC158" s="41" t="s">
        <v>2611</v>
      </c>
      <c r="AD158" s="41">
        <v>1</v>
      </c>
      <c r="AH158" s="59"/>
      <c r="AI158" s="59"/>
      <c r="AR158" s="77"/>
      <c r="AW158" s="59"/>
      <c r="AX158" s="59"/>
      <c r="BG158" s="77"/>
      <c r="BV158" s="77"/>
    </row>
    <row r="159" spans="3:74" x14ac:dyDescent="0.3">
      <c r="C159" s="43">
        <v>1044003</v>
      </c>
      <c r="D159" s="59">
        <v>1044003</v>
      </c>
      <c r="E159" s="59">
        <v>1</v>
      </c>
      <c r="F159" s="29" t="s">
        <v>2888</v>
      </c>
      <c r="G159" s="28">
        <v>400</v>
      </c>
      <c r="H159" s="28">
        <v>32</v>
      </c>
      <c r="I159" s="40">
        <v>12830</v>
      </c>
      <c r="J159" s="28" t="s">
        <v>34</v>
      </c>
      <c r="K159" s="41">
        <v>5730</v>
      </c>
      <c r="L159" s="28" t="s">
        <v>3704</v>
      </c>
      <c r="M159" s="41">
        <v>2202001</v>
      </c>
      <c r="N159" s="73" t="s">
        <v>2631</v>
      </c>
      <c r="O159" s="41">
        <v>3</v>
      </c>
      <c r="R159" s="43">
        <v>1044003</v>
      </c>
      <c r="S159" s="59">
        <v>1044003</v>
      </c>
      <c r="T159" s="59">
        <v>1</v>
      </c>
      <c r="U159" s="29" t="s">
        <v>2888</v>
      </c>
      <c r="V159" s="28">
        <v>400</v>
      </c>
      <c r="W159" s="28">
        <v>32</v>
      </c>
      <c r="X159" s="40">
        <v>12830</v>
      </c>
      <c r="Y159" s="28" t="s">
        <v>34</v>
      </c>
      <c r="Z159" s="41">
        <v>5730</v>
      </c>
      <c r="AA159" s="28" t="s">
        <v>3704</v>
      </c>
      <c r="AB159" s="41">
        <v>2202001</v>
      </c>
      <c r="AC159" s="41" t="s">
        <v>2631</v>
      </c>
      <c r="AD159" s="41">
        <v>3</v>
      </c>
      <c r="AH159" s="59"/>
      <c r="AI159" s="59"/>
      <c r="AR159" s="77"/>
      <c r="AW159" s="59"/>
      <c r="AX159" s="59"/>
      <c r="BG159" s="77"/>
      <c r="BV159" s="77"/>
    </row>
    <row r="160" spans="3:74" x14ac:dyDescent="0.3">
      <c r="C160" s="43">
        <v>1044103</v>
      </c>
      <c r="D160" s="59">
        <v>1044103</v>
      </c>
      <c r="E160" s="59">
        <v>1</v>
      </c>
      <c r="F160" s="29" t="s">
        <v>2889</v>
      </c>
      <c r="G160" s="28">
        <v>400</v>
      </c>
      <c r="H160" s="28">
        <v>32</v>
      </c>
      <c r="I160" s="40">
        <v>12030</v>
      </c>
      <c r="J160" s="28" t="s">
        <v>34</v>
      </c>
      <c r="K160" s="41">
        <v>5730</v>
      </c>
      <c r="L160" s="28" t="s">
        <v>3705</v>
      </c>
      <c r="M160" s="41">
        <v>2202002</v>
      </c>
      <c r="N160" s="73" t="s">
        <v>2629</v>
      </c>
      <c r="O160" s="41">
        <v>3</v>
      </c>
      <c r="R160" s="43">
        <v>1044103</v>
      </c>
      <c r="S160" s="59">
        <v>1044103</v>
      </c>
      <c r="T160" s="59">
        <v>1</v>
      </c>
      <c r="U160" s="29" t="s">
        <v>2889</v>
      </c>
      <c r="V160" s="28">
        <v>400</v>
      </c>
      <c r="W160" s="28">
        <v>32</v>
      </c>
      <c r="X160" s="40">
        <v>12030</v>
      </c>
      <c r="Y160" s="28" t="s">
        <v>34</v>
      </c>
      <c r="Z160" s="41">
        <v>5730</v>
      </c>
      <c r="AA160" s="28" t="s">
        <v>3705</v>
      </c>
      <c r="AB160" s="41">
        <v>2202002</v>
      </c>
      <c r="AC160" s="41" t="s">
        <v>2629</v>
      </c>
      <c r="AD160" s="41">
        <v>3</v>
      </c>
      <c r="AH160" s="59"/>
      <c r="AI160" s="59"/>
      <c r="AR160" s="77"/>
      <c r="AW160" s="59"/>
      <c r="AX160" s="59"/>
      <c r="BG160" s="77"/>
      <c r="BV160" s="77"/>
    </row>
    <row r="161" spans="3:59" x14ac:dyDescent="0.3">
      <c r="C161" s="43">
        <v>1044203</v>
      </c>
      <c r="D161" s="59">
        <v>1044203</v>
      </c>
      <c r="E161" s="59">
        <v>1</v>
      </c>
      <c r="F161" s="29" t="s">
        <v>2890</v>
      </c>
      <c r="G161" s="28">
        <v>400</v>
      </c>
      <c r="H161" s="28">
        <v>33</v>
      </c>
      <c r="I161" s="40">
        <v>13440</v>
      </c>
      <c r="J161" s="28" t="s">
        <v>34</v>
      </c>
      <c r="K161" s="41">
        <v>5850</v>
      </c>
      <c r="L161" s="28" t="s">
        <v>1513</v>
      </c>
      <c r="M161" s="41">
        <v>243001</v>
      </c>
      <c r="N161" s="73" t="s">
        <v>1707</v>
      </c>
      <c r="O161" s="41">
        <v>1</v>
      </c>
      <c r="R161" s="43">
        <v>1044203</v>
      </c>
      <c r="S161" s="59">
        <v>1044203</v>
      </c>
      <c r="T161" s="59">
        <v>1</v>
      </c>
      <c r="U161" s="29" t="s">
        <v>2890</v>
      </c>
      <c r="V161" s="28">
        <v>400</v>
      </c>
      <c r="W161" s="28">
        <v>33</v>
      </c>
      <c r="X161" s="40">
        <v>13440</v>
      </c>
      <c r="Y161" s="28" t="s">
        <v>34</v>
      </c>
      <c r="Z161" s="41">
        <v>5850</v>
      </c>
      <c r="AA161" s="28" t="s">
        <v>1513</v>
      </c>
      <c r="AB161" s="41">
        <v>243001</v>
      </c>
      <c r="AC161" s="41" t="s">
        <v>1707</v>
      </c>
      <c r="AD161" s="41">
        <v>1</v>
      </c>
      <c r="AH161" s="59"/>
      <c r="AI161" s="59"/>
      <c r="AR161" s="77"/>
      <c r="AW161" s="59"/>
      <c r="AX161" s="59"/>
      <c r="BG161" s="77"/>
    </row>
    <row r="162" spans="3:59" x14ac:dyDescent="0.3">
      <c r="C162" s="43">
        <v>1044303</v>
      </c>
      <c r="D162" s="59">
        <v>1044303</v>
      </c>
      <c r="E162" s="59">
        <v>1</v>
      </c>
      <c r="F162" s="29" t="s">
        <v>2891</v>
      </c>
      <c r="G162" s="28">
        <v>400</v>
      </c>
      <c r="H162" s="28">
        <v>33</v>
      </c>
      <c r="I162" s="40">
        <v>13530</v>
      </c>
      <c r="J162" s="28" t="s">
        <v>34</v>
      </c>
      <c r="K162" s="41">
        <v>5850</v>
      </c>
      <c r="L162" s="28" t="s">
        <v>3342</v>
      </c>
      <c r="M162" s="41">
        <v>2301001</v>
      </c>
      <c r="N162" s="73" t="s">
        <v>3413</v>
      </c>
      <c r="O162" s="41">
        <v>10</v>
      </c>
      <c r="R162" s="43">
        <v>1044303</v>
      </c>
      <c r="S162" s="59">
        <v>1044303</v>
      </c>
      <c r="T162" s="59">
        <v>1</v>
      </c>
      <c r="U162" s="29" t="s">
        <v>2891</v>
      </c>
      <c r="V162" s="28">
        <v>400</v>
      </c>
      <c r="W162" s="28">
        <v>33</v>
      </c>
      <c r="X162" s="40">
        <v>13530</v>
      </c>
      <c r="Y162" s="28" t="s">
        <v>34</v>
      </c>
      <c r="Z162" s="41">
        <v>5850</v>
      </c>
      <c r="AA162" s="28" t="s">
        <v>3342</v>
      </c>
      <c r="AB162" s="41">
        <v>2301001</v>
      </c>
      <c r="AC162" s="41" t="s">
        <v>3413</v>
      </c>
      <c r="AD162" s="41">
        <v>10</v>
      </c>
      <c r="AH162" s="59"/>
      <c r="AI162" s="59"/>
      <c r="AR162" s="77"/>
      <c r="AW162" s="59"/>
      <c r="AX162" s="59"/>
      <c r="BG162" s="77"/>
    </row>
    <row r="163" spans="3:59" x14ac:dyDescent="0.3">
      <c r="C163" s="43">
        <v>1044403</v>
      </c>
      <c r="D163" s="59">
        <v>1044403</v>
      </c>
      <c r="E163" s="59">
        <v>1</v>
      </c>
      <c r="F163" s="29" t="s">
        <v>2892</v>
      </c>
      <c r="G163" s="28">
        <v>400</v>
      </c>
      <c r="H163" s="28">
        <v>33</v>
      </c>
      <c r="I163" s="40">
        <v>13530</v>
      </c>
      <c r="J163" s="28" t="s">
        <v>34</v>
      </c>
      <c r="K163" s="41">
        <v>5850</v>
      </c>
      <c r="L163" s="28" t="s">
        <v>447</v>
      </c>
      <c r="M163" s="41">
        <v>303001</v>
      </c>
      <c r="N163" s="73" t="s">
        <v>1709</v>
      </c>
      <c r="O163" s="41">
        <v>1</v>
      </c>
      <c r="R163" s="43">
        <v>1044403</v>
      </c>
      <c r="S163" s="59">
        <v>1044403</v>
      </c>
      <c r="T163" s="59">
        <v>1</v>
      </c>
      <c r="U163" s="29" t="s">
        <v>2892</v>
      </c>
      <c r="V163" s="28">
        <v>400</v>
      </c>
      <c r="W163" s="28">
        <v>33</v>
      </c>
      <c r="X163" s="40">
        <v>13530</v>
      </c>
      <c r="Y163" s="28" t="s">
        <v>34</v>
      </c>
      <c r="Z163" s="41">
        <v>5850</v>
      </c>
      <c r="AA163" s="28" t="s">
        <v>447</v>
      </c>
      <c r="AB163" s="41">
        <v>303001</v>
      </c>
      <c r="AC163" s="41" t="s">
        <v>1709</v>
      </c>
      <c r="AD163" s="41">
        <v>1</v>
      </c>
      <c r="AH163" s="59"/>
      <c r="AI163" s="59"/>
      <c r="AR163" s="77"/>
      <c r="AW163" s="59"/>
      <c r="AX163" s="59"/>
      <c r="BG163" s="77"/>
    </row>
    <row r="164" spans="3:59" x14ac:dyDescent="0.3">
      <c r="C164" s="43">
        <v>1044503</v>
      </c>
      <c r="D164" s="59">
        <v>1044503</v>
      </c>
      <c r="E164" s="59">
        <v>1</v>
      </c>
      <c r="F164" s="29" t="s">
        <v>1335</v>
      </c>
      <c r="G164" s="28">
        <v>400</v>
      </c>
      <c r="H164" s="28">
        <v>33</v>
      </c>
      <c r="I164" s="40">
        <v>13530</v>
      </c>
      <c r="J164" s="28" t="s">
        <v>34</v>
      </c>
      <c r="K164" s="41">
        <v>5850</v>
      </c>
      <c r="L164" s="28" t="s">
        <v>1731</v>
      </c>
      <c r="M164" s="41">
        <v>3000001</v>
      </c>
      <c r="N164" s="73" t="s">
        <v>3336</v>
      </c>
      <c r="O164" s="41">
        <v>5</v>
      </c>
      <c r="R164" s="43">
        <v>1044503</v>
      </c>
      <c r="S164" s="59">
        <v>1044503</v>
      </c>
      <c r="T164" s="59">
        <v>1</v>
      </c>
      <c r="U164" s="29" t="s">
        <v>1335</v>
      </c>
      <c r="V164" s="28">
        <v>400</v>
      </c>
      <c r="W164" s="28">
        <v>33</v>
      </c>
      <c r="X164" s="40">
        <v>13530</v>
      </c>
      <c r="Y164" s="28" t="s">
        <v>34</v>
      </c>
      <c r="Z164" s="41">
        <v>5850</v>
      </c>
      <c r="AA164" s="28" t="s">
        <v>1731</v>
      </c>
      <c r="AB164" s="41">
        <v>3000001</v>
      </c>
      <c r="AC164" s="41" t="s">
        <v>3336</v>
      </c>
      <c r="AD164" s="41">
        <v>5</v>
      </c>
      <c r="AH164" s="59"/>
      <c r="AI164" s="59"/>
      <c r="AR164" s="77"/>
      <c r="AW164" s="59"/>
      <c r="AX164" s="59"/>
      <c r="BG164" s="77"/>
    </row>
    <row r="165" spans="3:59" x14ac:dyDescent="0.3">
      <c r="C165" s="43">
        <v>1044603</v>
      </c>
      <c r="D165" s="59">
        <v>1044603</v>
      </c>
      <c r="E165" s="59">
        <v>1</v>
      </c>
      <c r="F165" s="29" t="s">
        <v>2893</v>
      </c>
      <c r="G165" s="28">
        <v>400</v>
      </c>
      <c r="H165" s="28">
        <v>33</v>
      </c>
      <c r="I165" s="40">
        <v>13530</v>
      </c>
      <c r="J165" s="28" t="s">
        <v>34</v>
      </c>
      <c r="K165" s="41">
        <v>5850</v>
      </c>
      <c r="L165" s="28" t="s">
        <v>391</v>
      </c>
      <c r="M165" s="41">
        <v>104101</v>
      </c>
      <c r="N165" s="73" t="s">
        <v>3735</v>
      </c>
      <c r="O165" s="41">
        <v>1</v>
      </c>
      <c r="R165" s="43">
        <v>1044603</v>
      </c>
      <c r="S165" s="59">
        <v>1044603</v>
      </c>
      <c r="T165" s="59">
        <v>1</v>
      </c>
      <c r="U165" s="29" t="s">
        <v>2893</v>
      </c>
      <c r="V165" s="28">
        <v>400</v>
      </c>
      <c r="W165" s="28">
        <v>33</v>
      </c>
      <c r="X165" s="40">
        <v>13530</v>
      </c>
      <c r="Y165" s="28" t="s">
        <v>34</v>
      </c>
      <c r="Z165" s="41">
        <v>5850</v>
      </c>
      <c r="AA165" s="28" t="s">
        <v>391</v>
      </c>
      <c r="AB165" s="41">
        <v>104101</v>
      </c>
      <c r="AC165" s="41" t="s">
        <v>3735</v>
      </c>
      <c r="AD165" s="41">
        <v>1</v>
      </c>
      <c r="AH165" s="59"/>
      <c r="AI165" s="59"/>
      <c r="AR165" s="77"/>
      <c r="AW165" s="59"/>
      <c r="AX165" s="59"/>
      <c r="BG165" s="77"/>
    </row>
    <row r="166" spans="3:59" x14ac:dyDescent="0.3">
      <c r="C166" s="43">
        <v>1044703</v>
      </c>
      <c r="D166" s="59">
        <v>1044703</v>
      </c>
      <c r="E166" s="59">
        <v>1</v>
      </c>
      <c r="F166" s="29" t="s">
        <v>2894</v>
      </c>
      <c r="G166" s="28">
        <v>400</v>
      </c>
      <c r="H166" s="28">
        <v>33</v>
      </c>
      <c r="I166" s="40">
        <v>13530</v>
      </c>
      <c r="J166" s="28" t="s">
        <v>34</v>
      </c>
      <c r="K166" s="41">
        <v>5850</v>
      </c>
      <c r="L166" s="28" t="s">
        <v>1513</v>
      </c>
      <c r="M166" s="41">
        <v>243001</v>
      </c>
      <c r="N166" s="73" t="s">
        <v>1707</v>
      </c>
      <c r="O166" s="41">
        <v>2</v>
      </c>
      <c r="R166" s="43">
        <v>1044703</v>
      </c>
      <c r="S166" s="59">
        <v>1044703</v>
      </c>
      <c r="T166" s="59">
        <v>1</v>
      </c>
      <c r="U166" s="29" t="s">
        <v>2894</v>
      </c>
      <c r="V166" s="28">
        <v>400</v>
      </c>
      <c r="W166" s="28">
        <v>33</v>
      </c>
      <c r="X166" s="40">
        <v>13530</v>
      </c>
      <c r="Y166" s="28" t="s">
        <v>34</v>
      </c>
      <c r="Z166" s="41">
        <v>5850</v>
      </c>
      <c r="AA166" s="28" t="s">
        <v>1513</v>
      </c>
      <c r="AB166" s="41">
        <v>243001</v>
      </c>
      <c r="AC166" s="41" t="s">
        <v>1707</v>
      </c>
      <c r="AD166" s="41">
        <v>2</v>
      </c>
      <c r="AH166" s="59"/>
      <c r="AI166" s="59"/>
      <c r="AR166" s="77"/>
      <c r="AW166" s="59"/>
      <c r="AX166" s="59"/>
      <c r="BG166" s="77"/>
    </row>
    <row r="167" spans="3:59" x14ac:dyDescent="0.3">
      <c r="C167" s="43">
        <v>1044803</v>
      </c>
      <c r="D167" s="59">
        <v>1044803</v>
      </c>
      <c r="E167" s="59">
        <v>1</v>
      </c>
      <c r="F167" s="29" t="s">
        <v>2895</v>
      </c>
      <c r="G167" s="28">
        <v>400</v>
      </c>
      <c r="H167" s="28">
        <v>34</v>
      </c>
      <c r="I167" s="40">
        <v>12920</v>
      </c>
      <c r="J167" s="28" t="s">
        <v>34</v>
      </c>
      <c r="K167" s="41">
        <v>6000</v>
      </c>
      <c r="L167" s="28" t="s">
        <v>2571</v>
      </c>
      <c r="M167" s="41">
        <v>3013001</v>
      </c>
      <c r="N167" s="73" t="s">
        <v>3547</v>
      </c>
      <c r="O167" s="41">
        <v>5</v>
      </c>
      <c r="R167" s="43">
        <v>1044803</v>
      </c>
      <c r="S167" s="59">
        <v>1044803</v>
      </c>
      <c r="T167" s="59">
        <v>1</v>
      </c>
      <c r="U167" s="29" t="s">
        <v>2895</v>
      </c>
      <c r="V167" s="28">
        <v>400</v>
      </c>
      <c r="W167" s="28">
        <v>34</v>
      </c>
      <c r="X167" s="40">
        <v>12920</v>
      </c>
      <c r="Y167" s="28" t="s">
        <v>34</v>
      </c>
      <c r="Z167" s="41">
        <v>6000</v>
      </c>
      <c r="AA167" s="28" t="s">
        <v>2571</v>
      </c>
      <c r="AB167" s="41">
        <v>3013001</v>
      </c>
      <c r="AC167" s="41" t="s">
        <v>3547</v>
      </c>
      <c r="AD167" s="41">
        <v>5</v>
      </c>
      <c r="AH167" s="59"/>
      <c r="AI167" s="59"/>
      <c r="AR167" s="77"/>
      <c r="AW167" s="59"/>
      <c r="AX167" s="59"/>
      <c r="BG167" s="77"/>
    </row>
    <row r="168" spans="3:59" x14ac:dyDescent="0.3">
      <c r="C168" s="43">
        <v>1044903</v>
      </c>
      <c r="D168" s="59">
        <v>1044903</v>
      </c>
      <c r="E168" s="59">
        <v>1</v>
      </c>
      <c r="F168" s="29" t="s">
        <v>2896</v>
      </c>
      <c r="G168" s="28">
        <v>400</v>
      </c>
      <c r="H168" s="28">
        <v>34</v>
      </c>
      <c r="I168" s="40">
        <v>12360</v>
      </c>
      <c r="J168" s="28" t="s">
        <v>34</v>
      </c>
      <c r="K168" s="41">
        <v>6000</v>
      </c>
      <c r="L168" s="28" t="s">
        <v>1509</v>
      </c>
      <c r="M168" s="41">
        <v>153001</v>
      </c>
      <c r="N168" s="73" t="s">
        <v>1708</v>
      </c>
      <c r="O168" s="41">
        <v>1</v>
      </c>
      <c r="R168" s="43">
        <v>1044903</v>
      </c>
      <c r="S168" s="59">
        <v>1044903</v>
      </c>
      <c r="T168" s="59">
        <v>1</v>
      </c>
      <c r="U168" s="29" t="s">
        <v>2896</v>
      </c>
      <c r="V168" s="28">
        <v>400</v>
      </c>
      <c r="W168" s="28">
        <v>34</v>
      </c>
      <c r="X168" s="40">
        <v>12360</v>
      </c>
      <c r="Y168" s="28" t="s">
        <v>34</v>
      </c>
      <c r="Z168" s="41">
        <v>6000</v>
      </c>
      <c r="AA168" s="28" t="s">
        <v>1509</v>
      </c>
      <c r="AB168" s="41">
        <v>153001</v>
      </c>
      <c r="AC168" s="41" t="s">
        <v>1708</v>
      </c>
      <c r="AD168" s="41">
        <v>1</v>
      </c>
      <c r="AH168" s="59"/>
      <c r="AI168" s="59"/>
      <c r="AR168" s="77"/>
      <c r="AW168" s="59"/>
      <c r="AX168" s="59"/>
      <c r="BG168" s="77"/>
    </row>
    <row r="169" spans="3:59" x14ac:dyDescent="0.3">
      <c r="C169" s="43">
        <v>1045003</v>
      </c>
      <c r="D169" s="59">
        <v>1045003</v>
      </c>
      <c r="E169" s="59">
        <v>1</v>
      </c>
      <c r="F169" s="29" t="s">
        <v>2897</v>
      </c>
      <c r="G169" s="28">
        <v>400</v>
      </c>
      <c r="H169" s="28">
        <v>34</v>
      </c>
      <c r="I169" s="40">
        <v>13180</v>
      </c>
      <c r="J169" s="28" t="s">
        <v>34</v>
      </c>
      <c r="K169" s="41">
        <v>6000</v>
      </c>
      <c r="L169" s="28" t="s">
        <v>603</v>
      </c>
      <c r="M169" s="41">
        <v>3160001</v>
      </c>
      <c r="N169" s="73" t="s">
        <v>1698</v>
      </c>
      <c r="O169" s="41">
        <v>10</v>
      </c>
      <c r="R169" s="43">
        <v>1045003</v>
      </c>
      <c r="S169" s="59">
        <v>1045003</v>
      </c>
      <c r="T169" s="59">
        <v>1</v>
      </c>
      <c r="U169" s="29" t="s">
        <v>2897</v>
      </c>
      <c r="V169" s="28">
        <v>400</v>
      </c>
      <c r="W169" s="28">
        <v>34</v>
      </c>
      <c r="X169" s="40">
        <v>13180</v>
      </c>
      <c r="Y169" s="28" t="s">
        <v>34</v>
      </c>
      <c r="Z169" s="41">
        <v>6000</v>
      </c>
      <c r="AA169" s="28" t="s">
        <v>603</v>
      </c>
      <c r="AB169" s="41">
        <v>3160001</v>
      </c>
      <c r="AC169" s="41" t="s">
        <v>1698</v>
      </c>
      <c r="AD169" s="41">
        <v>10</v>
      </c>
      <c r="AH169" s="59"/>
      <c r="AI169" s="59"/>
      <c r="AR169" s="77"/>
      <c r="AW169" s="59"/>
      <c r="AX169" s="59"/>
      <c r="BG169" s="77"/>
    </row>
    <row r="170" spans="3:59" x14ac:dyDescent="0.3">
      <c r="C170" s="43">
        <v>1045103</v>
      </c>
      <c r="D170" s="59">
        <v>1045103</v>
      </c>
      <c r="E170" s="59">
        <v>1</v>
      </c>
      <c r="F170" s="29" t="s">
        <v>2898</v>
      </c>
      <c r="G170" s="28">
        <v>400</v>
      </c>
      <c r="H170" s="28">
        <v>34</v>
      </c>
      <c r="I170" s="40">
        <v>13180</v>
      </c>
      <c r="J170" s="28" t="s">
        <v>34</v>
      </c>
      <c r="K170" s="41">
        <v>6000</v>
      </c>
      <c r="L170" s="28" t="s">
        <v>1509</v>
      </c>
      <c r="M170" s="41">
        <v>153001</v>
      </c>
      <c r="N170" s="73" t="s">
        <v>1708</v>
      </c>
      <c r="O170" s="41">
        <v>2</v>
      </c>
      <c r="R170" s="43">
        <v>1045103</v>
      </c>
      <c r="S170" s="59">
        <v>1045103</v>
      </c>
      <c r="T170" s="59">
        <v>1</v>
      </c>
      <c r="U170" s="29" t="s">
        <v>2898</v>
      </c>
      <c r="V170" s="28">
        <v>400</v>
      </c>
      <c r="W170" s="28">
        <v>34</v>
      </c>
      <c r="X170" s="40">
        <v>13180</v>
      </c>
      <c r="Y170" s="28" t="s">
        <v>34</v>
      </c>
      <c r="Z170" s="41">
        <v>6000</v>
      </c>
      <c r="AA170" s="28" t="s">
        <v>1509</v>
      </c>
      <c r="AB170" s="41">
        <v>153001</v>
      </c>
      <c r="AC170" s="41" t="s">
        <v>1708</v>
      </c>
      <c r="AD170" s="41">
        <v>2</v>
      </c>
      <c r="AH170" s="59"/>
      <c r="AI170" s="59"/>
      <c r="AR170" s="77"/>
      <c r="AW170" s="59"/>
      <c r="AX170" s="59"/>
      <c r="BG170" s="77"/>
    </row>
    <row r="171" spans="3:59" x14ac:dyDescent="0.3">
      <c r="C171" s="43">
        <v>1045203</v>
      </c>
      <c r="D171" s="59">
        <v>1045203</v>
      </c>
      <c r="E171" s="59">
        <v>1</v>
      </c>
      <c r="F171" s="29" t="s">
        <v>2899</v>
      </c>
      <c r="G171" s="28">
        <v>400</v>
      </c>
      <c r="H171" s="28">
        <v>34</v>
      </c>
      <c r="I171" s="40">
        <v>13180</v>
      </c>
      <c r="J171" s="28" t="s">
        <v>34</v>
      </c>
      <c r="K171" s="41">
        <v>6000</v>
      </c>
      <c r="L171" s="28" t="s">
        <v>433</v>
      </c>
      <c r="M171" s="41">
        <v>2003001</v>
      </c>
      <c r="N171" s="73" t="s">
        <v>1677</v>
      </c>
      <c r="O171" s="41">
        <v>20</v>
      </c>
      <c r="R171" s="43">
        <v>1045203</v>
      </c>
      <c r="S171" s="59">
        <v>1045203</v>
      </c>
      <c r="T171" s="59">
        <v>1</v>
      </c>
      <c r="U171" s="29" t="s">
        <v>2899</v>
      </c>
      <c r="V171" s="28">
        <v>400</v>
      </c>
      <c r="W171" s="28">
        <v>34</v>
      </c>
      <c r="X171" s="40">
        <v>13180</v>
      </c>
      <c r="Y171" s="28" t="s">
        <v>34</v>
      </c>
      <c r="Z171" s="41">
        <v>6000</v>
      </c>
      <c r="AA171" s="28" t="s">
        <v>433</v>
      </c>
      <c r="AB171" s="41">
        <v>2003001</v>
      </c>
      <c r="AC171" s="41" t="s">
        <v>1677</v>
      </c>
      <c r="AD171" s="41">
        <v>20</v>
      </c>
      <c r="AH171" s="59"/>
      <c r="AI171" s="59"/>
      <c r="AR171" s="77"/>
      <c r="AW171" s="59"/>
      <c r="AX171" s="59"/>
      <c r="BG171" s="77"/>
    </row>
    <row r="172" spans="3:59" x14ac:dyDescent="0.3">
      <c r="C172" s="43">
        <v>1045303</v>
      </c>
      <c r="D172" s="59">
        <v>1045303</v>
      </c>
      <c r="E172" s="59">
        <v>1</v>
      </c>
      <c r="F172" s="29" t="s">
        <v>2900</v>
      </c>
      <c r="G172" s="28">
        <v>400</v>
      </c>
      <c r="H172" s="28">
        <v>34</v>
      </c>
      <c r="I172" s="40">
        <v>13180</v>
      </c>
      <c r="J172" s="28" t="s">
        <v>34</v>
      </c>
      <c r="K172" s="41">
        <v>6000</v>
      </c>
      <c r="L172" s="28" t="s">
        <v>824</v>
      </c>
      <c r="M172" s="41">
        <v>4003021</v>
      </c>
      <c r="N172" s="73" t="s">
        <v>1715</v>
      </c>
      <c r="O172" s="41">
        <v>1</v>
      </c>
      <c r="R172" s="43">
        <v>1045303</v>
      </c>
      <c r="S172" s="59">
        <v>1045303</v>
      </c>
      <c r="T172" s="59">
        <v>1</v>
      </c>
      <c r="U172" s="29" t="s">
        <v>2900</v>
      </c>
      <c r="V172" s="28">
        <v>400</v>
      </c>
      <c r="W172" s="28">
        <v>34</v>
      </c>
      <c r="X172" s="40">
        <v>13180</v>
      </c>
      <c r="Y172" s="28" t="s">
        <v>34</v>
      </c>
      <c r="Z172" s="41">
        <v>6000</v>
      </c>
      <c r="AA172" s="28" t="s">
        <v>824</v>
      </c>
      <c r="AB172" s="41">
        <v>4003021</v>
      </c>
      <c r="AC172" s="41" t="s">
        <v>1715</v>
      </c>
      <c r="AD172" s="41">
        <v>1</v>
      </c>
      <c r="AH172" s="59"/>
      <c r="AI172" s="59"/>
      <c r="AR172" s="77"/>
      <c r="AW172" s="59"/>
      <c r="AX172" s="59"/>
      <c r="BG172" s="77"/>
    </row>
    <row r="173" spans="3:59" x14ac:dyDescent="0.3">
      <c r="C173" s="43">
        <v>1045403</v>
      </c>
      <c r="D173" s="59">
        <v>1045403</v>
      </c>
      <c r="E173" s="59">
        <v>1</v>
      </c>
      <c r="F173" s="29" t="s">
        <v>2901</v>
      </c>
      <c r="G173" s="28">
        <v>400</v>
      </c>
      <c r="H173" s="28">
        <v>35</v>
      </c>
      <c r="I173" s="40">
        <v>13410</v>
      </c>
      <c r="J173" s="28" t="s">
        <v>34</v>
      </c>
      <c r="K173" s="41">
        <v>6120</v>
      </c>
      <c r="L173" s="28" t="s">
        <v>437</v>
      </c>
      <c r="M173" s="41">
        <v>2013001</v>
      </c>
      <c r="N173" s="73" t="s">
        <v>1681</v>
      </c>
      <c r="O173" s="41">
        <v>20</v>
      </c>
      <c r="R173" s="43">
        <v>1045403</v>
      </c>
      <c r="S173" s="59">
        <v>1045403</v>
      </c>
      <c r="T173" s="59">
        <v>1</v>
      </c>
      <c r="U173" s="29" t="s">
        <v>2901</v>
      </c>
      <c r="V173" s="28">
        <v>400</v>
      </c>
      <c r="W173" s="28">
        <v>35</v>
      </c>
      <c r="X173" s="40">
        <v>13410</v>
      </c>
      <c r="Y173" s="28" t="s">
        <v>34</v>
      </c>
      <c r="Z173" s="41">
        <v>6120</v>
      </c>
      <c r="AA173" s="28" t="s">
        <v>437</v>
      </c>
      <c r="AB173" s="41">
        <v>2013001</v>
      </c>
      <c r="AC173" s="41" t="s">
        <v>1681</v>
      </c>
      <c r="AD173" s="41">
        <v>20</v>
      </c>
      <c r="AH173" s="59"/>
      <c r="AI173" s="59"/>
      <c r="AR173" s="77"/>
      <c r="AW173" s="59"/>
      <c r="AX173" s="59"/>
      <c r="BG173" s="77"/>
    </row>
    <row r="174" spans="3:59" x14ac:dyDescent="0.3">
      <c r="C174" s="43">
        <v>1045503</v>
      </c>
      <c r="D174" s="59">
        <v>1045503</v>
      </c>
      <c r="E174" s="59">
        <v>1</v>
      </c>
      <c r="F174" s="29" t="s">
        <v>2902</v>
      </c>
      <c r="G174" s="28">
        <v>400</v>
      </c>
      <c r="H174" s="28">
        <v>35</v>
      </c>
      <c r="I174" s="40">
        <v>13920</v>
      </c>
      <c r="J174" s="28" t="s">
        <v>34</v>
      </c>
      <c r="K174" s="41">
        <v>6120</v>
      </c>
      <c r="L174" s="28" t="s">
        <v>455</v>
      </c>
      <c r="M174" s="41">
        <v>323001</v>
      </c>
      <c r="N174" s="73" t="s">
        <v>1710</v>
      </c>
      <c r="O174" s="41">
        <v>1</v>
      </c>
      <c r="R174" s="43">
        <v>1045503</v>
      </c>
      <c r="S174" s="59">
        <v>1045503</v>
      </c>
      <c r="T174" s="59">
        <v>1</v>
      </c>
      <c r="U174" s="29" t="s">
        <v>2902</v>
      </c>
      <c r="V174" s="28">
        <v>400</v>
      </c>
      <c r="W174" s="28">
        <v>35</v>
      </c>
      <c r="X174" s="40">
        <v>13920</v>
      </c>
      <c r="Y174" s="28" t="s">
        <v>34</v>
      </c>
      <c r="Z174" s="41">
        <v>6120</v>
      </c>
      <c r="AA174" s="28" t="s">
        <v>455</v>
      </c>
      <c r="AB174" s="41">
        <v>323001</v>
      </c>
      <c r="AC174" s="41" t="s">
        <v>1710</v>
      </c>
      <c r="AD174" s="41">
        <v>1</v>
      </c>
      <c r="AH174" s="59"/>
      <c r="AI174" s="59"/>
      <c r="AR174" s="77"/>
      <c r="AW174" s="59"/>
      <c r="AX174" s="59"/>
      <c r="BG174" s="77"/>
    </row>
    <row r="175" spans="3:59" x14ac:dyDescent="0.3">
      <c r="C175" s="43">
        <v>1045603</v>
      </c>
      <c r="D175" s="59">
        <v>1045603</v>
      </c>
      <c r="E175" s="59">
        <v>1</v>
      </c>
      <c r="F175" s="29" t="s">
        <v>2903</v>
      </c>
      <c r="G175" s="28">
        <v>400</v>
      </c>
      <c r="H175" s="28">
        <v>35</v>
      </c>
      <c r="I175" s="40">
        <v>13920</v>
      </c>
      <c r="J175" s="28" t="s">
        <v>34</v>
      </c>
      <c r="K175" s="41">
        <v>6120</v>
      </c>
      <c r="L175" s="28" t="s">
        <v>1513</v>
      </c>
      <c r="M175" s="41">
        <v>243001</v>
      </c>
      <c r="N175" s="73" t="s">
        <v>1707</v>
      </c>
      <c r="O175" s="41">
        <v>2</v>
      </c>
      <c r="R175" s="43">
        <v>1045603</v>
      </c>
      <c r="S175" s="59">
        <v>1045603</v>
      </c>
      <c r="T175" s="59">
        <v>1</v>
      </c>
      <c r="U175" s="29" t="s">
        <v>2903</v>
      </c>
      <c r="V175" s="28">
        <v>400</v>
      </c>
      <c r="W175" s="28">
        <v>35</v>
      </c>
      <c r="X175" s="40">
        <v>13920</v>
      </c>
      <c r="Y175" s="28" t="s">
        <v>34</v>
      </c>
      <c r="Z175" s="41">
        <v>6120</v>
      </c>
      <c r="AA175" s="28" t="s">
        <v>1513</v>
      </c>
      <c r="AB175" s="41">
        <v>243001</v>
      </c>
      <c r="AC175" s="41" t="s">
        <v>1707</v>
      </c>
      <c r="AD175" s="41">
        <v>2</v>
      </c>
      <c r="AH175" s="59"/>
      <c r="AI175" s="59"/>
      <c r="AR175" s="77"/>
      <c r="AW175" s="59"/>
      <c r="AX175" s="59"/>
      <c r="BG175" s="77"/>
    </row>
    <row r="176" spans="3:59" x14ac:dyDescent="0.3">
      <c r="C176" s="43">
        <v>1045703</v>
      </c>
      <c r="D176" s="59">
        <v>1045703</v>
      </c>
      <c r="E176" s="59">
        <v>1</v>
      </c>
      <c r="F176" s="29" t="s">
        <v>2904</v>
      </c>
      <c r="G176" s="28">
        <v>400</v>
      </c>
      <c r="H176" s="28">
        <v>35</v>
      </c>
      <c r="I176" s="40">
        <v>13050</v>
      </c>
      <c r="J176" s="28" t="s">
        <v>34</v>
      </c>
      <c r="K176" s="41">
        <v>6120</v>
      </c>
      <c r="L176" s="28" t="s">
        <v>906</v>
      </c>
      <c r="M176" s="41">
        <v>4012010</v>
      </c>
      <c r="N176" s="73" t="s">
        <v>2613</v>
      </c>
      <c r="O176" s="41">
        <v>1</v>
      </c>
      <c r="R176" s="43">
        <v>1045703</v>
      </c>
      <c r="S176" s="59">
        <v>1045703</v>
      </c>
      <c r="T176" s="59">
        <v>1</v>
      </c>
      <c r="U176" s="29" t="s">
        <v>2904</v>
      </c>
      <c r="V176" s="28">
        <v>400</v>
      </c>
      <c r="W176" s="28">
        <v>35</v>
      </c>
      <c r="X176" s="40">
        <v>13050</v>
      </c>
      <c r="Y176" s="28" t="s">
        <v>34</v>
      </c>
      <c r="Z176" s="41">
        <v>6120</v>
      </c>
      <c r="AA176" s="28" t="s">
        <v>906</v>
      </c>
      <c r="AB176" s="41">
        <v>4012010</v>
      </c>
      <c r="AC176" s="41" t="s">
        <v>2613</v>
      </c>
      <c r="AD176" s="41">
        <v>1</v>
      </c>
      <c r="AH176" s="59"/>
      <c r="AI176" s="59"/>
      <c r="AR176" s="77"/>
      <c r="AW176" s="59"/>
      <c r="AX176" s="59"/>
      <c r="BG176" s="77"/>
    </row>
    <row r="177" spans="3:59" x14ac:dyDescent="0.3">
      <c r="C177" s="43">
        <v>1045803</v>
      </c>
      <c r="D177" s="59">
        <v>1045803</v>
      </c>
      <c r="E177" s="59">
        <v>1</v>
      </c>
      <c r="F177" s="29" t="s">
        <v>2905</v>
      </c>
      <c r="G177" s="28">
        <v>400</v>
      </c>
      <c r="H177" s="28">
        <v>35</v>
      </c>
      <c r="I177" s="40">
        <v>13920</v>
      </c>
      <c r="J177" s="28" t="s">
        <v>34</v>
      </c>
      <c r="K177" s="41">
        <v>6120</v>
      </c>
      <c r="L177" s="28" t="s">
        <v>396</v>
      </c>
      <c r="M177" s="41">
        <v>204101</v>
      </c>
      <c r="N177" s="73" t="s">
        <v>3404</v>
      </c>
      <c r="O177" s="41">
        <v>1</v>
      </c>
      <c r="R177" s="43">
        <v>1045803</v>
      </c>
      <c r="S177" s="59">
        <v>1045803</v>
      </c>
      <c r="T177" s="59">
        <v>1</v>
      </c>
      <c r="U177" s="29" t="s">
        <v>2905</v>
      </c>
      <c r="V177" s="28">
        <v>400</v>
      </c>
      <c r="W177" s="28">
        <v>35</v>
      </c>
      <c r="X177" s="40">
        <v>13920</v>
      </c>
      <c r="Y177" s="28" t="s">
        <v>34</v>
      </c>
      <c r="Z177" s="41">
        <v>6120</v>
      </c>
      <c r="AA177" s="28" t="s">
        <v>396</v>
      </c>
      <c r="AB177" s="41">
        <v>204101</v>
      </c>
      <c r="AC177" s="41" t="s">
        <v>3404</v>
      </c>
      <c r="AD177" s="41">
        <v>1</v>
      </c>
      <c r="AH177" s="59"/>
      <c r="AI177" s="59"/>
      <c r="AR177" s="77"/>
      <c r="AW177" s="59"/>
      <c r="AX177" s="59"/>
      <c r="BG177" s="77"/>
    </row>
    <row r="178" spans="3:59" x14ac:dyDescent="0.3">
      <c r="C178" s="43">
        <v>1045903</v>
      </c>
      <c r="D178" s="59">
        <v>1045903</v>
      </c>
      <c r="E178" s="59">
        <v>1</v>
      </c>
      <c r="F178" s="29" t="s">
        <v>2906</v>
      </c>
      <c r="G178" s="28">
        <v>400</v>
      </c>
      <c r="H178" s="28">
        <v>35</v>
      </c>
      <c r="I178" s="40">
        <v>13920</v>
      </c>
      <c r="J178" s="28" t="s">
        <v>34</v>
      </c>
      <c r="K178" s="41">
        <v>6120</v>
      </c>
      <c r="L178" s="28" t="s">
        <v>1513</v>
      </c>
      <c r="M178" s="41">
        <v>243001</v>
      </c>
      <c r="N178" s="73" t="s">
        <v>1707</v>
      </c>
      <c r="O178" s="41">
        <v>1</v>
      </c>
      <c r="R178" s="43">
        <v>1045903</v>
      </c>
      <c r="S178" s="59">
        <v>1045903</v>
      </c>
      <c r="T178" s="59">
        <v>1</v>
      </c>
      <c r="U178" s="29" t="s">
        <v>2906</v>
      </c>
      <c r="V178" s="28">
        <v>400</v>
      </c>
      <c r="W178" s="28">
        <v>35</v>
      </c>
      <c r="X178" s="40">
        <v>13920</v>
      </c>
      <c r="Y178" s="28" t="s">
        <v>34</v>
      </c>
      <c r="Z178" s="41">
        <v>6120</v>
      </c>
      <c r="AA178" s="28" t="s">
        <v>1513</v>
      </c>
      <c r="AB178" s="41">
        <v>243001</v>
      </c>
      <c r="AC178" s="41" t="s">
        <v>1707</v>
      </c>
      <c r="AD178" s="41">
        <v>1</v>
      </c>
      <c r="AH178" s="59"/>
      <c r="AI178" s="59"/>
      <c r="AR178" s="77"/>
      <c r="AW178" s="59"/>
      <c r="AX178" s="59"/>
      <c r="BG178" s="77"/>
    </row>
    <row r="179" spans="3:59" x14ac:dyDescent="0.3">
      <c r="C179" s="43">
        <v>1046003</v>
      </c>
      <c r="D179" s="59">
        <v>1046003</v>
      </c>
      <c r="E179" s="59">
        <v>1</v>
      </c>
      <c r="F179" s="29" t="s">
        <v>2907</v>
      </c>
      <c r="G179" s="28">
        <v>400</v>
      </c>
      <c r="H179" s="28">
        <v>36</v>
      </c>
      <c r="I179" s="40">
        <v>13920</v>
      </c>
      <c r="J179" s="28" t="s">
        <v>34</v>
      </c>
      <c r="K179" s="41">
        <v>6270</v>
      </c>
      <c r="L179" s="28" t="s">
        <v>2064</v>
      </c>
      <c r="M179" s="41">
        <v>3172001</v>
      </c>
      <c r="N179" s="73" t="s">
        <v>3414</v>
      </c>
      <c r="O179" s="41">
        <v>2</v>
      </c>
      <c r="R179" s="43">
        <v>1046003</v>
      </c>
      <c r="S179" s="59">
        <v>1046003</v>
      </c>
      <c r="T179" s="59">
        <v>1</v>
      </c>
      <c r="U179" s="29" t="s">
        <v>2907</v>
      </c>
      <c r="V179" s="28">
        <v>400</v>
      </c>
      <c r="W179" s="28">
        <v>36</v>
      </c>
      <c r="X179" s="40">
        <v>13920</v>
      </c>
      <c r="Y179" s="28" t="s">
        <v>34</v>
      </c>
      <c r="Z179" s="41">
        <v>6270</v>
      </c>
      <c r="AA179" s="28" t="s">
        <v>2064</v>
      </c>
      <c r="AB179" s="41">
        <v>3172001</v>
      </c>
      <c r="AC179" s="41" t="s">
        <v>3414</v>
      </c>
      <c r="AD179" s="41">
        <v>2</v>
      </c>
      <c r="AH179" s="59"/>
      <c r="AI179" s="59"/>
      <c r="AR179" s="77"/>
      <c r="AW179" s="59"/>
      <c r="AX179" s="59"/>
      <c r="BG179" s="77"/>
    </row>
    <row r="180" spans="3:59" x14ac:dyDescent="0.3">
      <c r="C180" s="43">
        <v>1050103</v>
      </c>
      <c r="D180" s="59">
        <v>1050103</v>
      </c>
      <c r="E180" s="59">
        <v>1</v>
      </c>
      <c r="F180" s="29" t="s">
        <v>2908</v>
      </c>
      <c r="G180" s="28">
        <v>500</v>
      </c>
      <c r="H180" s="28">
        <v>36</v>
      </c>
      <c r="I180" s="40">
        <v>10720</v>
      </c>
      <c r="J180" s="28" t="s">
        <v>34</v>
      </c>
      <c r="K180" s="41">
        <v>5070</v>
      </c>
      <c r="L180" s="28" t="s">
        <v>938</v>
      </c>
      <c r="M180" s="41">
        <v>4011011</v>
      </c>
      <c r="N180" s="73" t="s">
        <v>2611</v>
      </c>
      <c r="O180" s="41">
        <v>1</v>
      </c>
      <c r="R180" s="43">
        <v>1050103</v>
      </c>
      <c r="S180" s="59">
        <v>1050103</v>
      </c>
      <c r="T180" s="59">
        <v>1</v>
      </c>
      <c r="U180" s="29" t="s">
        <v>2908</v>
      </c>
      <c r="V180" s="28">
        <v>500</v>
      </c>
      <c r="W180" s="28">
        <v>36</v>
      </c>
      <c r="X180" s="40">
        <v>10720</v>
      </c>
      <c r="Y180" s="28" t="s">
        <v>34</v>
      </c>
      <c r="Z180" s="41">
        <v>5070</v>
      </c>
      <c r="AA180" s="28" t="s">
        <v>938</v>
      </c>
      <c r="AB180" s="41">
        <v>4011011</v>
      </c>
      <c r="AC180" s="41" t="s">
        <v>2611</v>
      </c>
      <c r="AD180" s="41">
        <v>1</v>
      </c>
      <c r="AH180" s="59"/>
      <c r="AI180" s="59"/>
      <c r="AR180" s="77"/>
      <c r="AW180" s="59"/>
      <c r="AX180" s="59"/>
      <c r="BG180" s="77"/>
    </row>
    <row r="181" spans="3:59" x14ac:dyDescent="0.3">
      <c r="C181" s="43">
        <v>1050203</v>
      </c>
      <c r="D181" s="59">
        <v>1050203</v>
      </c>
      <c r="E181" s="59">
        <v>1</v>
      </c>
      <c r="F181" s="29" t="s">
        <v>2909</v>
      </c>
      <c r="G181" s="28">
        <v>500</v>
      </c>
      <c r="H181" s="28">
        <v>36</v>
      </c>
      <c r="I181" s="40">
        <v>11490</v>
      </c>
      <c r="J181" s="28" t="s">
        <v>34</v>
      </c>
      <c r="K181" s="41">
        <v>5070</v>
      </c>
      <c r="L181" s="28" t="s">
        <v>3716</v>
      </c>
      <c r="M181" s="41">
        <v>2202013</v>
      </c>
      <c r="N181" s="73" t="s">
        <v>2619</v>
      </c>
      <c r="O181" s="41">
        <v>3</v>
      </c>
      <c r="R181" s="43">
        <v>1050203</v>
      </c>
      <c r="S181" s="59">
        <v>1050203</v>
      </c>
      <c r="T181" s="59">
        <v>1</v>
      </c>
      <c r="U181" s="29" t="s">
        <v>2909</v>
      </c>
      <c r="V181" s="28">
        <v>500</v>
      </c>
      <c r="W181" s="28">
        <v>36</v>
      </c>
      <c r="X181" s="40">
        <v>11490</v>
      </c>
      <c r="Y181" s="28" t="s">
        <v>34</v>
      </c>
      <c r="Z181" s="41">
        <v>5070</v>
      </c>
      <c r="AA181" s="28" t="s">
        <v>3716</v>
      </c>
      <c r="AB181" s="41">
        <v>2202013</v>
      </c>
      <c r="AC181" s="41" t="s">
        <v>2619</v>
      </c>
      <c r="AD181" s="41">
        <v>3</v>
      </c>
      <c r="AH181" s="59"/>
      <c r="AI181" s="59"/>
      <c r="AR181" s="77"/>
      <c r="AW181" s="59"/>
      <c r="AX181" s="59"/>
      <c r="BG181" s="77"/>
    </row>
    <row r="182" spans="3:59" x14ac:dyDescent="0.3">
      <c r="C182" s="43">
        <v>1050303</v>
      </c>
      <c r="D182" s="59">
        <v>1050303</v>
      </c>
      <c r="E182" s="59">
        <v>1</v>
      </c>
      <c r="F182" s="29" t="s">
        <v>2910</v>
      </c>
      <c r="G182" s="28">
        <v>500</v>
      </c>
      <c r="H182" s="28">
        <v>36</v>
      </c>
      <c r="I182" s="40">
        <v>10720</v>
      </c>
      <c r="J182" s="28" t="s">
        <v>34</v>
      </c>
      <c r="K182" s="41">
        <v>5070</v>
      </c>
      <c r="L182" s="28" t="s">
        <v>1509</v>
      </c>
      <c r="M182" s="41">
        <v>153001</v>
      </c>
      <c r="N182" s="73" t="s">
        <v>1708</v>
      </c>
      <c r="O182" s="41">
        <v>1</v>
      </c>
      <c r="R182" s="43">
        <v>1050303</v>
      </c>
      <c r="S182" s="59">
        <v>1050303</v>
      </c>
      <c r="T182" s="59">
        <v>1</v>
      </c>
      <c r="U182" s="29" t="s">
        <v>2910</v>
      </c>
      <c r="V182" s="28">
        <v>500</v>
      </c>
      <c r="W182" s="28">
        <v>36</v>
      </c>
      <c r="X182" s="40">
        <v>10720</v>
      </c>
      <c r="Y182" s="28" t="s">
        <v>34</v>
      </c>
      <c r="Z182" s="41">
        <v>5070</v>
      </c>
      <c r="AA182" s="28" t="s">
        <v>1509</v>
      </c>
      <c r="AB182" s="41">
        <v>153001</v>
      </c>
      <c r="AC182" s="41" t="s">
        <v>1708</v>
      </c>
      <c r="AD182" s="41">
        <v>1</v>
      </c>
      <c r="AH182" s="59"/>
      <c r="AI182" s="59"/>
      <c r="AR182" s="77"/>
      <c r="AW182" s="59"/>
      <c r="AX182" s="59"/>
      <c r="BG182" s="77"/>
    </row>
    <row r="183" spans="3:59" x14ac:dyDescent="0.3">
      <c r="C183" s="43">
        <v>1050403</v>
      </c>
      <c r="D183" s="59">
        <v>1050403</v>
      </c>
      <c r="E183" s="59">
        <v>1</v>
      </c>
      <c r="F183" s="29" t="s">
        <v>2911</v>
      </c>
      <c r="G183" s="28">
        <v>500</v>
      </c>
      <c r="H183" s="28">
        <v>36</v>
      </c>
      <c r="I183" s="40">
        <v>10720</v>
      </c>
      <c r="J183" s="28" t="s">
        <v>34</v>
      </c>
      <c r="K183" s="41">
        <v>5070</v>
      </c>
      <c r="L183" s="28" t="s">
        <v>3342</v>
      </c>
      <c r="M183" s="41">
        <v>2301001</v>
      </c>
      <c r="N183" s="73" t="s">
        <v>3413</v>
      </c>
      <c r="O183" s="41">
        <v>10</v>
      </c>
      <c r="R183" s="43">
        <v>1050403</v>
      </c>
      <c r="S183" s="59">
        <v>1050403</v>
      </c>
      <c r="T183" s="59">
        <v>1</v>
      </c>
      <c r="U183" s="29" t="s">
        <v>2911</v>
      </c>
      <c r="V183" s="28">
        <v>500</v>
      </c>
      <c r="W183" s="28">
        <v>36</v>
      </c>
      <c r="X183" s="40">
        <v>10720</v>
      </c>
      <c r="Y183" s="28" t="s">
        <v>34</v>
      </c>
      <c r="Z183" s="41">
        <v>5070</v>
      </c>
      <c r="AA183" s="28" t="s">
        <v>3342</v>
      </c>
      <c r="AB183" s="41">
        <v>2301001</v>
      </c>
      <c r="AC183" s="41" t="s">
        <v>3413</v>
      </c>
      <c r="AD183" s="41">
        <v>10</v>
      </c>
      <c r="AH183" s="59"/>
      <c r="AI183" s="59"/>
      <c r="AR183" s="77"/>
      <c r="AW183" s="59"/>
      <c r="AX183" s="59"/>
      <c r="BG183" s="77"/>
    </row>
    <row r="184" spans="3:59" x14ac:dyDescent="0.3">
      <c r="C184" s="43">
        <v>1050503</v>
      </c>
      <c r="D184" s="59">
        <v>1050503</v>
      </c>
      <c r="E184" s="59">
        <v>1</v>
      </c>
      <c r="F184" s="29" t="s">
        <v>2912</v>
      </c>
      <c r="G184" s="28">
        <v>500</v>
      </c>
      <c r="H184" s="28">
        <v>36</v>
      </c>
      <c r="I184" s="40">
        <v>10720</v>
      </c>
      <c r="J184" s="28" t="s">
        <v>34</v>
      </c>
      <c r="K184" s="41">
        <v>5070</v>
      </c>
      <c r="L184" s="28" t="s">
        <v>3707</v>
      </c>
      <c r="M184" s="41">
        <v>2202004</v>
      </c>
      <c r="N184" s="73" t="s">
        <v>2620</v>
      </c>
      <c r="O184" s="41">
        <v>3</v>
      </c>
      <c r="R184" s="43">
        <v>1050503</v>
      </c>
      <c r="S184" s="59">
        <v>1050503</v>
      </c>
      <c r="T184" s="59">
        <v>1</v>
      </c>
      <c r="U184" s="29" t="s">
        <v>2912</v>
      </c>
      <c r="V184" s="28">
        <v>500</v>
      </c>
      <c r="W184" s="28">
        <v>36</v>
      </c>
      <c r="X184" s="40">
        <v>10720</v>
      </c>
      <c r="Y184" s="28" t="s">
        <v>34</v>
      </c>
      <c r="Z184" s="41">
        <v>5070</v>
      </c>
      <c r="AA184" s="28" t="s">
        <v>3707</v>
      </c>
      <c r="AB184" s="41">
        <v>2202004</v>
      </c>
      <c r="AC184" s="41" t="s">
        <v>2620</v>
      </c>
      <c r="AD184" s="41">
        <v>3</v>
      </c>
      <c r="AH184" s="59"/>
      <c r="AI184" s="59"/>
      <c r="AR184" s="77"/>
      <c r="AW184" s="59"/>
      <c r="AX184" s="59"/>
      <c r="BG184" s="77"/>
    </row>
    <row r="185" spans="3:59" x14ac:dyDescent="0.3">
      <c r="C185" s="43">
        <v>1050603</v>
      </c>
      <c r="D185" s="59">
        <v>1050603</v>
      </c>
      <c r="E185" s="59">
        <v>1</v>
      </c>
      <c r="F185" s="29" t="s">
        <v>2913</v>
      </c>
      <c r="G185" s="28">
        <v>500</v>
      </c>
      <c r="H185" s="28">
        <v>36</v>
      </c>
      <c r="I185" s="40">
        <v>11490</v>
      </c>
      <c r="J185" s="28" t="s">
        <v>34</v>
      </c>
      <c r="K185" s="41">
        <v>5070</v>
      </c>
      <c r="L185" s="28" t="s">
        <v>2571</v>
      </c>
      <c r="M185" s="41">
        <v>3013001</v>
      </c>
      <c r="N185" s="73" t="s">
        <v>3547</v>
      </c>
      <c r="O185" s="41">
        <v>5</v>
      </c>
      <c r="R185" s="43">
        <v>1050603</v>
      </c>
      <c r="S185" s="59">
        <v>1050603</v>
      </c>
      <c r="T185" s="59">
        <v>1</v>
      </c>
      <c r="U185" s="29" t="s">
        <v>2913</v>
      </c>
      <c r="V185" s="28">
        <v>500</v>
      </c>
      <c r="W185" s="28">
        <v>36</v>
      </c>
      <c r="X185" s="40">
        <v>11490</v>
      </c>
      <c r="Y185" s="28" t="s">
        <v>34</v>
      </c>
      <c r="Z185" s="41">
        <v>5070</v>
      </c>
      <c r="AA185" s="28" t="s">
        <v>2571</v>
      </c>
      <c r="AB185" s="41">
        <v>3013001</v>
      </c>
      <c r="AC185" s="41" t="s">
        <v>3547</v>
      </c>
      <c r="AD185" s="41">
        <v>5</v>
      </c>
      <c r="AH185" s="59"/>
      <c r="AI185" s="59"/>
      <c r="AR185" s="77"/>
      <c r="AW185" s="59"/>
      <c r="AX185" s="59"/>
      <c r="BG185" s="77"/>
    </row>
    <row r="186" spans="3:59" x14ac:dyDescent="0.3">
      <c r="C186" s="43">
        <v>1050703</v>
      </c>
      <c r="D186" s="59">
        <v>1050703</v>
      </c>
      <c r="E186" s="59">
        <v>1</v>
      </c>
      <c r="F186" s="29" t="s">
        <v>2914</v>
      </c>
      <c r="G186" s="28">
        <v>500</v>
      </c>
      <c r="H186" s="28">
        <v>37</v>
      </c>
      <c r="I186" s="40">
        <v>10720</v>
      </c>
      <c r="J186" s="28" t="s">
        <v>34</v>
      </c>
      <c r="K186" s="41">
        <v>5190</v>
      </c>
      <c r="L186" s="28" t="s">
        <v>416</v>
      </c>
      <c r="M186" s="41">
        <v>4003001</v>
      </c>
      <c r="N186" s="73" t="s">
        <v>1673</v>
      </c>
      <c r="O186" s="41">
        <v>1</v>
      </c>
      <c r="R186" s="43">
        <v>1050703</v>
      </c>
      <c r="S186" s="59">
        <v>1050703</v>
      </c>
      <c r="T186" s="59">
        <v>1</v>
      </c>
      <c r="U186" s="29" t="s">
        <v>2914</v>
      </c>
      <c r="V186" s="28">
        <v>500</v>
      </c>
      <c r="W186" s="28">
        <v>37</v>
      </c>
      <c r="X186" s="40">
        <v>10720</v>
      </c>
      <c r="Y186" s="28" t="s">
        <v>34</v>
      </c>
      <c r="Z186" s="41">
        <v>5190</v>
      </c>
      <c r="AA186" s="28" t="s">
        <v>416</v>
      </c>
      <c r="AB186" s="41">
        <v>4003001</v>
      </c>
      <c r="AC186" s="41" t="s">
        <v>1673</v>
      </c>
      <c r="AD186" s="41">
        <v>1</v>
      </c>
      <c r="AH186" s="59"/>
      <c r="AI186" s="59"/>
      <c r="AR186" s="77"/>
      <c r="AW186" s="59"/>
      <c r="AX186" s="59"/>
      <c r="BG186" s="77"/>
    </row>
    <row r="187" spans="3:59" x14ac:dyDescent="0.3">
      <c r="C187" s="43">
        <v>1050803</v>
      </c>
      <c r="D187" s="59">
        <v>1050803</v>
      </c>
      <c r="E187" s="59">
        <v>1</v>
      </c>
      <c r="F187" s="29" t="s">
        <v>2915</v>
      </c>
      <c r="G187" s="28">
        <v>500</v>
      </c>
      <c r="H187" s="28">
        <v>37</v>
      </c>
      <c r="I187" s="40">
        <v>11330</v>
      </c>
      <c r="J187" s="28" t="s">
        <v>34</v>
      </c>
      <c r="K187" s="41">
        <v>5190</v>
      </c>
      <c r="L187" s="28" t="s">
        <v>420</v>
      </c>
      <c r="M187" s="41">
        <v>4003002</v>
      </c>
      <c r="N187" s="73" t="s">
        <v>1678</v>
      </c>
      <c r="O187" s="41">
        <v>1</v>
      </c>
      <c r="R187" s="43">
        <v>1050803</v>
      </c>
      <c r="S187" s="59">
        <v>1050803</v>
      </c>
      <c r="T187" s="59">
        <v>1</v>
      </c>
      <c r="U187" s="29" t="s">
        <v>2915</v>
      </c>
      <c r="V187" s="28">
        <v>500</v>
      </c>
      <c r="W187" s="28">
        <v>37</v>
      </c>
      <c r="X187" s="40">
        <v>11330</v>
      </c>
      <c r="Y187" s="28" t="s">
        <v>34</v>
      </c>
      <c r="Z187" s="41">
        <v>5190</v>
      </c>
      <c r="AA187" s="28" t="s">
        <v>420</v>
      </c>
      <c r="AB187" s="41">
        <v>4003002</v>
      </c>
      <c r="AC187" s="41" t="s">
        <v>1678</v>
      </c>
      <c r="AD187" s="41">
        <v>1</v>
      </c>
      <c r="AH187" s="59"/>
      <c r="AI187" s="59"/>
      <c r="AR187" s="77"/>
      <c r="AW187" s="59"/>
      <c r="AX187" s="59"/>
      <c r="BG187" s="77"/>
    </row>
    <row r="188" spans="3:59" x14ac:dyDescent="0.3">
      <c r="C188" s="43">
        <v>1050903</v>
      </c>
      <c r="D188" s="59">
        <v>1050903</v>
      </c>
      <c r="E188" s="59">
        <v>1</v>
      </c>
      <c r="F188" s="29" t="s">
        <v>2916</v>
      </c>
      <c r="G188" s="28">
        <v>500</v>
      </c>
      <c r="H188" s="28">
        <v>37</v>
      </c>
      <c r="I188" s="40">
        <v>12140</v>
      </c>
      <c r="J188" s="28" t="s">
        <v>34</v>
      </c>
      <c r="K188" s="41">
        <v>5190</v>
      </c>
      <c r="L188" s="28" t="s">
        <v>401</v>
      </c>
      <c r="M188" s="41">
        <v>214101</v>
      </c>
      <c r="N188" s="73" t="s">
        <v>3736</v>
      </c>
      <c r="O188" s="41">
        <v>1</v>
      </c>
      <c r="R188" s="43">
        <v>1050903</v>
      </c>
      <c r="S188" s="59">
        <v>1050903</v>
      </c>
      <c r="T188" s="59">
        <v>1</v>
      </c>
      <c r="U188" s="29" t="s">
        <v>2916</v>
      </c>
      <c r="V188" s="28">
        <v>500</v>
      </c>
      <c r="W188" s="28">
        <v>37</v>
      </c>
      <c r="X188" s="40">
        <v>12140</v>
      </c>
      <c r="Y188" s="28" t="s">
        <v>34</v>
      </c>
      <c r="Z188" s="41">
        <v>5190</v>
      </c>
      <c r="AA188" s="28" t="s">
        <v>401</v>
      </c>
      <c r="AB188" s="41">
        <v>214101</v>
      </c>
      <c r="AC188" s="41" t="s">
        <v>3736</v>
      </c>
      <c r="AD188" s="41">
        <v>1</v>
      </c>
      <c r="AH188" s="59"/>
      <c r="AI188" s="59"/>
      <c r="AR188" s="77"/>
      <c r="AW188" s="59"/>
      <c r="AX188" s="59"/>
      <c r="BG188" s="77"/>
    </row>
    <row r="189" spans="3:59" x14ac:dyDescent="0.3">
      <c r="C189" s="43">
        <v>1051003</v>
      </c>
      <c r="D189" s="59">
        <v>1051003</v>
      </c>
      <c r="E189" s="59">
        <v>1</v>
      </c>
      <c r="F189" s="29" t="s">
        <v>2917</v>
      </c>
      <c r="G189" s="28">
        <v>500</v>
      </c>
      <c r="H189" s="28">
        <v>37</v>
      </c>
      <c r="I189" s="40">
        <v>11330</v>
      </c>
      <c r="J189" s="28" t="s">
        <v>34</v>
      </c>
      <c r="K189" s="41">
        <v>5190</v>
      </c>
      <c r="L189" s="28" t="s">
        <v>3401</v>
      </c>
      <c r="M189" s="41">
        <v>2311001</v>
      </c>
      <c r="N189" s="73" t="s">
        <v>3402</v>
      </c>
      <c r="O189" s="41">
        <v>10</v>
      </c>
      <c r="R189" s="43">
        <v>1051003</v>
      </c>
      <c r="S189" s="59">
        <v>1051003</v>
      </c>
      <c r="T189" s="59">
        <v>1</v>
      </c>
      <c r="U189" s="29" t="s">
        <v>2917</v>
      </c>
      <c r="V189" s="28">
        <v>500</v>
      </c>
      <c r="W189" s="28">
        <v>37</v>
      </c>
      <c r="X189" s="40">
        <v>11330</v>
      </c>
      <c r="Y189" s="28" t="s">
        <v>34</v>
      </c>
      <c r="Z189" s="41">
        <v>5190</v>
      </c>
      <c r="AA189" s="28" t="s">
        <v>3401</v>
      </c>
      <c r="AB189" s="41">
        <v>2311001</v>
      </c>
      <c r="AC189" s="41" t="s">
        <v>3402</v>
      </c>
      <c r="AD189" s="41">
        <v>10</v>
      </c>
      <c r="AH189" s="59"/>
      <c r="AI189" s="59"/>
      <c r="AR189" s="77"/>
      <c r="AW189" s="59"/>
      <c r="AX189" s="59"/>
      <c r="BG189" s="77"/>
    </row>
    <row r="190" spans="3:59" x14ac:dyDescent="0.3">
      <c r="C190" s="43">
        <v>1051103</v>
      </c>
      <c r="D190" s="59">
        <v>1051103</v>
      </c>
      <c r="E190" s="59">
        <v>1</v>
      </c>
      <c r="F190" s="29" t="s">
        <v>2918</v>
      </c>
      <c r="G190" s="28">
        <v>500</v>
      </c>
      <c r="H190" s="28">
        <v>37</v>
      </c>
      <c r="I190" s="40">
        <v>11330</v>
      </c>
      <c r="J190" s="28" t="s">
        <v>34</v>
      </c>
      <c r="K190" s="41">
        <v>5190</v>
      </c>
      <c r="L190" s="28" t="s">
        <v>1938</v>
      </c>
      <c r="M190" s="41">
        <v>1002001</v>
      </c>
      <c r="N190" s="73" t="s">
        <v>3337</v>
      </c>
      <c r="O190" s="41">
        <v>1</v>
      </c>
      <c r="R190" s="43">
        <v>1051103</v>
      </c>
      <c r="S190" s="59">
        <v>1051103</v>
      </c>
      <c r="T190" s="59">
        <v>1</v>
      </c>
      <c r="U190" s="29" t="s">
        <v>2918</v>
      </c>
      <c r="V190" s="28">
        <v>500</v>
      </c>
      <c r="W190" s="28">
        <v>37</v>
      </c>
      <c r="X190" s="40">
        <v>11330</v>
      </c>
      <c r="Y190" s="28" t="s">
        <v>34</v>
      </c>
      <c r="Z190" s="41">
        <v>5190</v>
      </c>
      <c r="AA190" s="28" t="s">
        <v>1938</v>
      </c>
      <c r="AB190" s="41">
        <v>1002001</v>
      </c>
      <c r="AC190" s="41" t="s">
        <v>3337</v>
      </c>
      <c r="AD190" s="41">
        <v>1</v>
      </c>
      <c r="AH190" s="59"/>
      <c r="AI190" s="59"/>
      <c r="AR190" s="77"/>
      <c r="AW190" s="59"/>
      <c r="AX190" s="59"/>
      <c r="BG190" s="77"/>
    </row>
    <row r="191" spans="3:59" x14ac:dyDescent="0.3">
      <c r="C191" s="43">
        <v>1051203</v>
      </c>
      <c r="D191" s="59">
        <v>1051203</v>
      </c>
      <c r="E191" s="59">
        <v>1</v>
      </c>
      <c r="F191" s="29" t="s">
        <v>2919</v>
      </c>
      <c r="G191" s="28">
        <v>500</v>
      </c>
      <c r="H191" s="28">
        <v>37</v>
      </c>
      <c r="I191" s="40">
        <v>11330</v>
      </c>
      <c r="J191" s="28" t="s">
        <v>34</v>
      </c>
      <c r="K191" s="41">
        <v>5190</v>
      </c>
      <c r="L191" s="28" t="s">
        <v>451</v>
      </c>
      <c r="M191" s="41">
        <v>313001</v>
      </c>
      <c r="N191" s="73" t="s">
        <v>1711</v>
      </c>
      <c r="O191" s="41">
        <v>1</v>
      </c>
      <c r="R191" s="43">
        <v>1051203</v>
      </c>
      <c r="S191" s="59">
        <v>1051203</v>
      </c>
      <c r="T191" s="59">
        <v>1</v>
      </c>
      <c r="U191" s="29" t="s">
        <v>2919</v>
      </c>
      <c r="V191" s="28">
        <v>500</v>
      </c>
      <c r="W191" s="28">
        <v>37</v>
      </c>
      <c r="X191" s="40">
        <v>11330</v>
      </c>
      <c r="Y191" s="28" t="s">
        <v>34</v>
      </c>
      <c r="Z191" s="41">
        <v>5190</v>
      </c>
      <c r="AA191" s="28" t="s">
        <v>451</v>
      </c>
      <c r="AB191" s="41">
        <v>313001</v>
      </c>
      <c r="AC191" s="41" t="s">
        <v>1711</v>
      </c>
      <c r="AD191" s="41">
        <v>1</v>
      </c>
      <c r="AH191" s="59"/>
      <c r="AI191" s="59"/>
      <c r="AR191" s="77"/>
      <c r="AW191" s="59"/>
      <c r="AX191" s="59"/>
      <c r="BG191" s="77"/>
    </row>
    <row r="192" spans="3:59" x14ac:dyDescent="0.3">
      <c r="C192" s="43">
        <v>1051303</v>
      </c>
      <c r="D192" s="59">
        <v>1051303</v>
      </c>
      <c r="E192" s="59">
        <v>1</v>
      </c>
      <c r="F192" s="29" t="s">
        <v>2920</v>
      </c>
      <c r="G192" s="28">
        <v>500</v>
      </c>
      <c r="H192" s="28">
        <v>37</v>
      </c>
      <c r="I192" s="40">
        <v>12140</v>
      </c>
      <c r="J192" s="28" t="s">
        <v>34</v>
      </c>
      <c r="K192" s="41">
        <v>5190</v>
      </c>
      <c r="L192" s="28" t="s">
        <v>434</v>
      </c>
      <c r="M192" s="41">
        <v>2004001</v>
      </c>
      <c r="N192" s="73" t="s">
        <v>1688</v>
      </c>
      <c r="O192" s="41">
        <v>20</v>
      </c>
      <c r="R192" s="43">
        <v>1051303</v>
      </c>
      <c r="S192" s="59">
        <v>1051303</v>
      </c>
      <c r="T192" s="59">
        <v>1</v>
      </c>
      <c r="U192" s="29" t="s">
        <v>2920</v>
      </c>
      <c r="V192" s="28">
        <v>500</v>
      </c>
      <c r="W192" s="28">
        <v>37</v>
      </c>
      <c r="X192" s="40">
        <v>12140</v>
      </c>
      <c r="Y192" s="28" t="s">
        <v>34</v>
      </c>
      <c r="Z192" s="41">
        <v>5190</v>
      </c>
      <c r="AA192" s="28" t="s">
        <v>434</v>
      </c>
      <c r="AB192" s="41">
        <v>2004001</v>
      </c>
      <c r="AC192" s="41" t="s">
        <v>1688</v>
      </c>
      <c r="AD192" s="41">
        <v>20</v>
      </c>
      <c r="AH192" s="59"/>
      <c r="AI192" s="59"/>
      <c r="AR192" s="77"/>
      <c r="AW192" s="59"/>
      <c r="AX192" s="59"/>
      <c r="BG192" s="77"/>
    </row>
    <row r="193" spans="3:59" x14ac:dyDescent="0.3">
      <c r="C193" s="43">
        <v>1051403</v>
      </c>
      <c r="D193" s="59">
        <v>1051403</v>
      </c>
      <c r="E193" s="59">
        <v>1</v>
      </c>
      <c r="F193" s="29" t="s">
        <v>2921</v>
      </c>
      <c r="G193" s="28">
        <v>500</v>
      </c>
      <c r="H193" s="28">
        <v>38</v>
      </c>
      <c r="I193" s="40">
        <v>11330</v>
      </c>
      <c r="J193" s="28" t="s">
        <v>34</v>
      </c>
      <c r="K193" s="41">
        <v>5310</v>
      </c>
      <c r="L193" s="28" t="s">
        <v>1513</v>
      </c>
      <c r="M193" s="41">
        <v>243001</v>
      </c>
      <c r="N193" s="73" t="s">
        <v>1707</v>
      </c>
      <c r="O193" s="41">
        <v>1</v>
      </c>
      <c r="R193" s="43">
        <v>1051403</v>
      </c>
      <c r="S193" s="59">
        <v>1051403</v>
      </c>
      <c r="T193" s="59">
        <v>1</v>
      </c>
      <c r="U193" s="29" t="s">
        <v>2921</v>
      </c>
      <c r="V193" s="28">
        <v>500</v>
      </c>
      <c r="W193" s="28">
        <v>38</v>
      </c>
      <c r="X193" s="40">
        <v>11330</v>
      </c>
      <c r="Y193" s="28" t="s">
        <v>34</v>
      </c>
      <c r="Z193" s="41">
        <v>5310</v>
      </c>
      <c r="AA193" s="28" t="s">
        <v>1513</v>
      </c>
      <c r="AB193" s="41">
        <v>243001</v>
      </c>
      <c r="AC193" s="41" t="s">
        <v>1707</v>
      </c>
      <c r="AD193" s="41">
        <v>1</v>
      </c>
      <c r="AH193" s="59"/>
      <c r="AI193" s="59"/>
      <c r="AR193" s="77"/>
      <c r="AW193" s="59"/>
      <c r="AX193" s="59"/>
      <c r="BG193" s="77"/>
    </row>
    <row r="194" spans="3:59" x14ac:dyDescent="0.3">
      <c r="C194" s="43">
        <v>1051503</v>
      </c>
      <c r="D194" s="59">
        <v>1051503</v>
      </c>
      <c r="E194" s="59">
        <v>1</v>
      </c>
      <c r="F194" s="29" t="s">
        <v>2922</v>
      </c>
      <c r="G194" s="28">
        <v>500</v>
      </c>
      <c r="H194" s="28">
        <v>38</v>
      </c>
      <c r="I194" s="40">
        <v>11980</v>
      </c>
      <c r="J194" s="28" t="s">
        <v>34</v>
      </c>
      <c r="K194" s="41">
        <v>5310</v>
      </c>
      <c r="L194" s="28" t="s">
        <v>438</v>
      </c>
      <c r="M194" s="41">
        <v>2014001</v>
      </c>
      <c r="N194" s="73" t="s">
        <v>1690</v>
      </c>
      <c r="O194" s="41">
        <v>20</v>
      </c>
      <c r="R194" s="43">
        <v>1051503</v>
      </c>
      <c r="S194" s="59">
        <v>1051503</v>
      </c>
      <c r="T194" s="59">
        <v>1</v>
      </c>
      <c r="U194" s="29" t="s">
        <v>2922</v>
      </c>
      <c r="V194" s="28">
        <v>500</v>
      </c>
      <c r="W194" s="28">
        <v>38</v>
      </c>
      <c r="X194" s="40">
        <v>11980</v>
      </c>
      <c r="Y194" s="28" t="s">
        <v>34</v>
      </c>
      <c r="Z194" s="41">
        <v>5310</v>
      </c>
      <c r="AA194" s="28" t="s">
        <v>438</v>
      </c>
      <c r="AB194" s="41">
        <v>2014001</v>
      </c>
      <c r="AC194" s="41" t="s">
        <v>1690</v>
      </c>
      <c r="AD194" s="41">
        <v>20</v>
      </c>
      <c r="AH194" s="59"/>
      <c r="AI194" s="59"/>
      <c r="AR194" s="77"/>
      <c r="AW194" s="59"/>
      <c r="AX194" s="59"/>
      <c r="BG194" s="77"/>
    </row>
    <row r="195" spans="3:59" x14ac:dyDescent="0.3">
      <c r="C195" s="43">
        <v>1051603</v>
      </c>
      <c r="D195" s="59">
        <v>1051603</v>
      </c>
      <c r="E195" s="59">
        <v>1</v>
      </c>
      <c r="F195" s="29" t="s">
        <v>2923</v>
      </c>
      <c r="G195" s="28">
        <v>500</v>
      </c>
      <c r="H195" s="28">
        <v>38</v>
      </c>
      <c r="I195" s="40">
        <v>12830</v>
      </c>
      <c r="J195" s="28" t="s">
        <v>34</v>
      </c>
      <c r="K195" s="41">
        <v>5310</v>
      </c>
      <c r="L195" s="28" t="s">
        <v>938</v>
      </c>
      <c r="M195" s="41">
        <v>4011011</v>
      </c>
      <c r="N195" s="73" t="s">
        <v>2611</v>
      </c>
      <c r="O195" s="41">
        <v>1</v>
      </c>
      <c r="R195" s="43">
        <v>1051603</v>
      </c>
      <c r="S195" s="59">
        <v>1051603</v>
      </c>
      <c r="T195" s="59">
        <v>1</v>
      </c>
      <c r="U195" s="29" t="s">
        <v>2923</v>
      </c>
      <c r="V195" s="28">
        <v>500</v>
      </c>
      <c r="W195" s="28">
        <v>38</v>
      </c>
      <c r="X195" s="40">
        <v>12830</v>
      </c>
      <c r="Y195" s="28" t="s">
        <v>34</v>
      </c>
      <c r="Z195" s="41">
        <v>5310</v>
      </c>
      <c r="AA195" s="28" t="s">
        <v>938</v>
      </c>
      <c r="AB195" s="41">
        <v>4011011</v>
      </c>
      <c r="AC195" s="41" t="s">
        <v>2611</v>
      </c>
      <c r="AD195" s="41">
        <v>1</v>
      </c>
      <c r="AH195" s="59"/>
      <c r="AI195" s="59"/>
      <c r="AR195" s="77"/>
      <c r="AW195" s="59"/>
      <c r="AX195" s="59"/>
      <c r="BG195" s="77"/>
    </row>
    <row r="196" spans="3:59" x14ac:dyDescent="0.3">
      <c r="C196" s="43">
        <v>1051703</v>
      </c>
      <c r="D196" s="59">
        <v>1051703</v>
      </c>
      <c r="E196" s="59">
        <v>1</v>
      </c>
      <c r="F196" s="29" t="s">
        <v>2924</v>
      </c>
      <c r="G196" s="28">
        <v>500</v>
      </c>
      <c r="H196" s="28">
        <v>38</v>
      </c>
      <c r="I196" s="40">
        <v>11980</v>
      </c>
      <c r="J196" s="28" t="s">
        <v>34</v>
      </c>
      <c r="K196" s="41">
        <v>5310</v>
      </c>
      <c r="L196" s="28" t="s">
        <v>467</v>
      </c>
      <c r="M196" s="41">
        <v>3021003</v>
      </c>
      <c r="N196" s="73" t="s">
        <v>1703</v>
      </c>
      <c r="O196" s="41">
        <v>1</v>
      </c>
      <c r="R196" s="43">
        <v>1051703</v>
      </c>
      <c r="S196" s="59">
        <v>1051703</v>
      </c>
      <c r="T196" s="59">
        <v>1</v>
      </c>
      <c r="U196" s="29" t="s">
        <v>2924</v>
      </c>
      <c r="V196" s="28">
        <v>500</v>
      </c>
      <c r="W196" s="28">
        <v>38</v>
      </c>
      <c r="X196" s="40">
        <v>11980</v>
      </c>
      <c r="Y196" s="28" t="s">
        <v>34</v>
      </c>
      <c r="Z196" s="41">
        <v>5310</v>
      </c>
      <c r="AA196" s="28" t="s">
        <v>467</v>
      </c>
      <c r="AB196" s="41">
        <v>3021003</v>
      </c>
      <c r="AC196" s="41" t="s">
        <v>1703</v>
      </c>
      <c r="AD196" s="41">
        <v>1</v>
      </c>
      <c r="AH196" s="59"/>
      <c r="AI196" s="59"/>
      <c r="AR196" s="77"/>
      <c r="AW196" s="59"/>
      <c r="AX196" s="59"/>
      <c r="BG196" s="77"/>
    </row>
    <row r="197" spans="3:59" x14ac:dyDescent="0.3">
      <c r="C197" s="43">
        <v>1051803</v>
      </c>
      <c r="D197" s="59">
        <v>1051803</v>
      </c>
      <c r="E197" s="59">
        <v>1</v>
      </c>
      <c r="F197" s="29" t="s">
        <v>2925</v>
      </c>
      <c r="G197" s="28">
        <v>500</v>
      </c>
      <c r="H197" s="28">
        <v>38</v>
      </c>
      <c r="I197" s="40">
        <v>11980</v>
      </c>
      <c r="J197" s="28" t="s">
        <v>34</v>
      </c>
      <c r="K197" s="41">
        <v>5310</v>
      </c>
      <c r="L197" s="28" t="s">
        <v>603</v>
      </c>
      <c r="M197" s="41">
        <v>3160001</v>
      </c>
      <c r="N197" s="73" t="s">
        <v>1698</v>
      </c>
      <c r="O197" s="41">
        <v>10</v>
      </c>
      <c r="R197" s="43">
        <v>1051803</v>
      </c>
      <c r="S197" s="59">
        <v>1051803</v>
      </c>
      <c r="T197" s="59">
        <v>1</v>
      </c>
      <c r="U197" s="29" t="s">
        <v>2925</v>
      </c>
      <c r="V197" s="28">
        <v>500</v>
      </c>
      <c r="W197" s="28">
        <v>38</v>
      </c>
      <c r="X197" s="40">
        <v>11980</v>
      </c>
      <c r="Y197" s="28" t="s">
        <v>34</v>
      </c>
      <c r="Z197" s="41">
        <v>5310</v>
      </c>
      <c r="AA197" s="28" t="s">
        <v>603</v>
      </c>
      <c r="AB197" s="41">
        <v>3160001</v>
      </c>
      <c r="AC197" s="41" t="s">
        <v>1698</v>
      </c>
      <c r="AD197" s="41">
        <v>10</v>
      </c>
      <c r="AH197" s="59"/>
      <c r="AI197" s="59"/>
      <c r="AR197" s="77"/>
      <c r="AW197" s="59"/>
      <c r="AX197" s="59"/>
      <c r="BG197" s="77"/>
    </row>
    <row r="198" spans="3:59" x14ac:dyDescent="0.3">
      <c r="C198" s="43">
        <v>1051903</v>
      </c>
      <c r="D198" s="59">
        <v>1051903</v>
      </c>
      <c r="E198" s="59">
        <v>1</v>
      </c>
      <c r="F198" s="29" t="s">
        <v>2926</v>
      </c>
      <c r="G198" s="28">
        <v>500</v>
      </c>
      <c r="H198" s="28">
        <v>38</v>
      </c>
      <c r="I198" s="40">
        <v>11980</v>
      </c>
      <c r="J198" s="28" t="s">
        <v>34</v>
      </c>
      <c r="K198" s="41">
        <v>5310</v>
      </c>
      <c r="L198" s="28" t="s">
        <v>3714</v>
      </c>
      <c r="M198" s="41">
        <v>2202011</v>
      </c>
      <c r="N198" s="73" t="s">
        <v>3737</v>
      </c>
      <c r="O198" s="41">
        <v>3</v>
      </c>
      <c r="R198" s="43">
        <v>1051903</v>
      </c>
      <c r="S198" s="59">
        <v>1051903</v>
      </c>
      <c r="T198" s="59">
        <v>1</v>
      </c>
      <c r="U198" s="29" t="s">
        <v>2926</v>
      </c>
      <c r="V198" s="28">
        <v>500</v>
      </c>
      <c r="W198" s="28">
        <v>38</v>
      </c>
      <c r="X198" s="40">
        <v>11980</v>
      </c>
      <c r="Y198" s="28" t="s">
        <v>34</v>
      </c>
      <c r="Z198" s="41">
        <v>5310</v>
      </c>
      <c r="AA198" s="28" t="s">
        <v>3714</v>
      </c>
      <c r="AB198" s="41">
        <v>2202011</v>
      </c>
      <c r="AC198" s="41" t="s">
        <v>3737</v>
      </c>
      <c r="AD198" s="41">
        <v>3</v>
      </c>
      <c r="AH198" s="59"/>
      <c r="AI198" s="59"/>
      <c r="AR198" s="77"/>
      <c r="AW198" s="59"/>
      <c r="AX198" s="59"/>
      <c r="BG198" s="77"/>
    </row>
    <row r="199" spans="3:59" x14ac:dyDescent="0.3">
      <c r="C199" s="43">
        <v>1052003</v>
      </c>
      <c r="D199" s="59">
        <v>1052003</v>
      </c>
      <c r="E199" s="59">
        <v>1</v>
      </c>
      <c r="F199" s="29" t="s">
        <v>2927</v>
      </c>
      <c r="G199" s="28">
        <v>500</v>
      </c>
      <c r="H199" s="28">
        <v>38</v>
      </c>
      <c r="I199" s="40">
        <v>12830</v>
      </c>
      <c r="J199" s="28" t="s">
        <v>34</v>
      </c>
      <c r="K199" s="41">
        <v>5310</v>
      </c>
      <c r="L199" s="28" t="s">
        <v>3715</v>
      </c>
      <c r="M199" s="41">
        <v>2202012</v>
      </c>
      <c r="N199" s="73" t="s">
        <v>3738</v>
      </c>
      <c r="O199" s="41">
        <v>3</v>
      </c>
      <c r="R199" s="43">
        <v>1052003</v>
      </c>
      <c r="S199" s="59">
        <v>1052003</v>
      </c>
      <c r="T199" s="59">
        <v>1</v>
      </c>
      <c r="U199" s="29" t="s">
        <v>2927</v>
      </c>
      <c r="V199" s="28">
        <v>500</v>
      </c>
      <c r="W199" s="28">
        <v>38</v>
      </c>
      <c r="X199" s="40">
        <v>12830</v>
      </c>
      <c r="Y199" s="28" t="s">
        <v>34</v>
      </c>
      <c r="Z199" s="41">
        <v>5310</v>
      </c>
      <c r="AA199" s="28" t="s">
        <v>3715</v>
      </c>
      <c r="AB199" s="41">
        <v>2202012</v>
      </c>
      <c r="AC199" s="41" t="s">
        <v>3738</v>
      </c>
      <c r="AD199" s="41">
        <v>3</v>
      </c>
      <c r="AH199" s="59"/>
      <c r="AI199" s="59"/>
      <c r="AR199" s="77"/>
      <c r="AW199" s="59"/>
      <c r="AX199" s="59"/>
      <c r="BG199" s="77"/>
    </row>
    <row r="200" spans="3:59" x14ac:dyDescent="0.3">
      <c r="C200" s="43">
        <v>1052103</v>
      </c>
      <c r="D200" s="59">
        <v>1052103</v>
      </c>
      <c r="E200" s="59">
        <v>1</v>
      </c>
      <c r="F200" s="29" t="s">
        <v>2928</v>
      </c>
      <c r="G200" s="28">
        <v>500</v>
      </c>
      <c r="H200" s="28">
        <v>39</v>
      </c>
      <c r="I200" s="40">
        <v>11980</v>
      </c>
      <c r="J200" s="28" t="s">
        <v>34</v>
      </c>
      <c r="K200" s="41">
        <v>5400</v>
      </c>
      <c r="L200" s="28" t="s">
        <v>406</v>
      </c>
      <c r="M200" s="41">
        <v>224101</v>
      </c>
      <c r="N200" s="73" t="s">
        <v>1714</v>
      </c>
      <c r="O200" s="41">
        <v>1</v>
      </c>
      <c r="R200" s="43">
        <v>1052103</v>
      </c>
      <c r="S200" s="59">
        <v>1052103</v>
      </c>
      <c r="T200" s="59">
        <v>1</v>
      </c>
      <c r="U200" s="29" t="s">
        <v>2928</v>
      </c>
      <c r="V200" s="28">
        <v>500</v>
      </c>
      <c r="W200" s="28">
        <v>39</v>
      </c>
      <c r="X200" s="40">
        <v>11980</v>
      </c>
      <c r="Y200" s="28" t="s">
        <v>34</v>
      </c>
      <c r="Z200" s="41">
        <v>5400</v>
      </c>
      <c r="AA200" s="28" t="s">
        <v>406</v>
      </c>
      <c r="AB200" s="41">
        <v>224101</v>
      </c>
      <c r="AC200" s="41" t="s">
        <v>1714</v>
      </c>
      <c r="AD200" s="41">
        <v>1</v>
      </c>
      <c r="AH200" s="59"/>
      <c r="AI200" s="59"/>
      <c r="AR200" s="77"/>
      <c r="AW200" s="59"/>
      <c r="AX200" s="59"/>
      <c r="BG200" s="77"/>
    </row>
    <row r="201" spans="3:59" x14ac:dyDescent="0.3">
      <c r="C201" s="43">
        <v>1052203</v>
      </c>
      <c r="D201" s="59">
        <v>1052203</v>
      </c>
      <c r="E201" s="59">
        <v>1</v>
      </c>
      <c r="F201" s="29" t="s">
        <v>2929</v>
      </c>
      <c r="G201" s="28">
        <v>500</v>
      </c>
      <c r="H201" s="28">
        <v>39</v>
      </c>
      <c r="I201" s="40">
        <v>11910</v>
      </c>
      <c r="J201" s="28" t="s">
        <v>34</v>
      </c>
      <c r="K201" s="41">
        <v>5400</v>
      </c>
      <c r="L201" s="28" t="s">
        <v>1509</v>
      </c>
      <c r="M201" s="41">
        <v>153001</v>
      </c>
      <c r="N201" s="73" t="s">
        <v>1708</v>
      </c>
      <c r="O201" s="41">
        <v>1</v>
      </c>
      <c r="R201" s="43">
        <v>1052203</v>
      </c>
      <c r="S201" s="59">
        <v>1052203</v>
      </c>
      <c r="T201" s="59">
        <v>1</v>
      </c>
      <c r="U201" s="29" t="s">
        <v>2929</v>
      </c>
      <c r="V201" s="28">
        <v>500</v>
      </c>
      <c r="W201" s="28">
        <v>39</v>
      </c>
      <c r="X201" s="40">
        <v>11910</v>
      </c>
      <c r="Y201" s="28" t="s">
        <v>34</v>
      </c>
      <c r="Z201" s="41">
        <v>5400</v>
      </c>
      <c r="AA201" s="28" t="s">
        <v>1509</v>
      </c>
      <c r="AB201" s="41">
        <v>153001</v>
      </c>
      <c r="AC201" s="41" t="s">
        <v>1708</v>
      </c>
      <c r="AD201" s="41">
        <v>1</v>
      </c>
      <c r="AH201" s="59"/>
      <c r="AI201" s="59"/>
      <c r="AR201" s="77"/>
      <c r="AW201" s="59"/>
      <c r="AX201" s="59"/>
      <c r="BG201" s="77"/>
    </row>
    <row r="202" spans="3:59" x14ac:dyDescent="0.3">
      <c r="C202" s="43">
        <v>1052303</v>
      </c>
      <c r="D202" s="59">
        <v>1052303</v>
      </c>
      <c r="E202" s="59">
        <v>1</v>
      </c>
      <c r="F202" s="29" t="s">
        <v>2930</v>
      </c>
      <c r="G202" s="28">
        <v>500</v>
      </c>
      <c r="H202" s="28">
        <v>39</v>
      </c>
      <c r="I202" s="40">
        <v>12760</v>
      </c>
      <c r="J202" s="28" t="s">
        <v>34</v>
      </c>
      <c r="K202" s="41">
        <v>5400</v>
      </c>
      <c r="L202" s="28" t="s">
        <v>1513</v>
      </c>
      <c r="M202" s="41">
        <v>243001</v>
      </c>
      <c r="N202" s="73" t="s">
        <v>1707</v>
      </c>
      <c r="O202" s="41">
        <v>1</v>
      </c>
      <c r="R202" s="43">
        <v>1052303</v>
      </c>
      <c r="S202" s="59">
        <v>1052303</v>
      </c>
      <c r="T202" s="59">
        <v>1</v>
      </c>
      <c r="U202" s="29" t="s">
        <v>2930</v>
      </c>
      <c r="V202" s="28">
        <v>500</v>
      </c>
      <c r="W202" s="28">
        <v>39</v>
      </c>
      <c r="X202" s="40">
        <v>12760</v>
      </c>
      <c r="Y202" s="28" t="s">
        <v>34</v>
      </c>
      <c r="Z202" s="41">
        <v>5400</v>
      </c>
      <c r="AA202" s="28" t="s">
        <v>1513</v>
      </c>
      <c r="AB202" s="41">
        <v>243001</v>
      </c>
      <c r="AC202" s="41" t="s">
        <v>1707</v>
      </c>
      <c r="AD202" s="41">
        <v>1</v>
      </c>
      <c r="AH202" s="59"/>
      <c r="AI202" s="59"/>
      <c r="AR202" s="77"/>
      <c r="AW202" s="59"/>
      <c r="AX202" s="59"/>
      <c r="BG202" s="77"/>
    </row>
    <row r="203" spans="3:59" x14ac:dyDescent="0.3">
      <c r="C203" s="43">
        <v>1052403</v>
      </c>
      <c r="D203" s="59">
        <v>1052403</v>
      </c>
      <c r="E203" s="59">
        <v>1</v>
      </c>
      <c r="F203" s="29" t="s">
        <v>2931</v>
      </c>
      <c r="G203" s="28">
        <v>500</v>
      </c>
      <c r="H203" s="28">
        <v>39</v>
      </c>
      <c r="I203" s="40">
        <v>11910</v>
      </c>
      <c r="J203" s="28" t="s">
        <v>34</v>
      </c>
      <c r="K203" s="41">
        <v>5400</v>
      </c>
      <c r="L203" s="28" t="s">
        <v>3342</v>
      </c>
      <c r="M203" s="41">
        <v>2301001</v>
      </c>
      <c r="N203" s="73" t="s">
        <v>3413</v>
      </c>
      <c r="O203" s="41">
        <v>10</v>
      </c>
      <c r="R203" s="43">
        <v>1052403</v>
      </c>
      <c r="S203" s="59">
        <v>1052403</v>
      </c>
      <c r="T203" s="59">
        <v>1</v>
      </c>
      <c r="U203" s="29" t="s">
        <v>2931</v>
      </c>
      <c r="V203" s="28">
        <v>500</v>
      </c>
      <c r="W203" s="28">
        <v>39</v>
      </c>
      <c r="X203" s="40">
        <v>11910</v>
      </c>
      <c r="Y203" s="28" t="s">
        <v>34</v>
      </c>
      <c r="Z203" s="41">
        <v>5400</v>
      </c>
      <c r="AA203" s="28" t="s">
        <v>3342</v>
      </c>
      <c r="AB203" s="41">
        <v>2301001</v>
      </c>
      <c r="AC203" s="41" t="s">
        <v>3413</v>
      </c>
      <c r="AD203" s="41">
        <v>10</v>
      </c>
      <c r="AH203" s="59"/>
      <c r="AI203" s="59"/>
      <c r="AR203" s="77"/>
      <c r="AW203" s="59"/>
      <c r="AX203" s="59"/>
      <c r="BG203" s="77"/>
    </row>
    <row r="204" spans="3:59" x14ac:dyDescent="0.3">
      <c r="C204" s="43">
        <v>1052503</v>
      </c>
      <c r="D204" s="59">
        <v>1052503</v>
      </c>
      <c r="E204" s="59">
        <v>1</v>
      </c>
      <c r="F204" s="29" t="s">
        <v>2932</v>
      </c>
      <c r="G204" s="28">
        <v>500</v>
      </c>
      <c r="H204" s="28">
        <v>39</v>
      </c>
      <c r="I204" s="40">
        <v>11910</v>
      </c>
      <c r="J204" s="28" t="s">
        <v>34</v>
      </c>
      <c r="K204" s="41">
        <v>5400</v>
      </c>
      <c r="L204" s="28" t="s">
        <v>467</v>
      </c>
      <c r="M204" s="41">
        <v>3021003</v>
      </c>
      <c r="N204" s="73" t="s">
        <v>1703</v>
      </c>
      <c r="O204" s="41">
        <v>1</v>
      </c>
      <c r="R204" s="43">
        <v>1052503</v>
      </c>
      <c r="S204" s="59">
        <v>1052503</v>
      </c>
      <c r="T204" s="59">
        <v>1</v>
      </c>
      <c r="U204" s="29" t="s">
        <v>2932</v>
      </c>
      <c r="V204" s="28">
        <v>500</v>
      </c>
      <c r="W204" s="28">
        <v>39</v>
      </c>
      <c r="X204" s="40">
        <v>11910</v>
      </c>
      <c r="Y204" s="28" t="s">
        <v>34</v>
      </c>
      <c r="Z204" s="41">
        <v>5400</v>
      </c>
      <c r="AA204" s="28" t="s">
        <v>467</v>
      </c>
      <c r="AB204" s="41">
        <v>3021003</v>
      </c>
      <c r="AC204" s="41" t="s">
        <v>1703</v>
      </c>
      <c r="AD204" s="41">
        <v>1</v>
      </c>
      <c r="AH204" s="59"/>
      <c r="AI204" s="59"/>
      <c r="AR204" s="77"/>
      <c r="AW204" s="59"/>
      <c r="AX204" s="59"/>
      <c r="BG204" s="77"/>
    </row>
    <row r="205" spans="3:59" x14ac:dyDescent="0.3">
      <c r="C205" s="43">
        <v>1052603</v>
      </c>
      <c r="D205" s="59">
        <v>1052603</v>
      </c>
      <c r="E205" s="59">
        <v>1</v>
      </c>
      <c r="F205" s="29" t="s">
        <v>2933</v>
      </c>
      <c r="G205" s="28">
        <v>500</v>
      </c>
      <c r="H205" s="28">
        <v>39</v>
      </c>
      <c r="I205" s="40">
        <v>11910</v>
      </c>
      <c r="J205" s="28" t="s">
        <v>34</v>
      </c>
      <c r="K205" s="41">
        <v>5400</v>
      </c>
      <c r="L205" s="28" t="s">
        <v>459</v>
      </c>
      <c r="M205" s="41">
        <v>333001</v>
      </c>
      <c r="N205" s="73" t="s">
        <v>1712</v>
      </c>
      <c r="O205" s="41">
        <v>1</v>
      </c>
      <c r="R205" s="43">
        <v>1052603</v>
      </c>
      <c r="S205" s="59">
        <v>1052603</v>
      </c>
      <c r="T205" s="59">
        <v>1</v>
      </c>
      <c r="U205" s="29" t="s">
        <v>2933</v>
      </c>
      <c r="V205" s="28">
        <v>500</v>
      </c>
      <c r="W205" s="28">
        <v>39</v>
      </c>
      <c r="X205" s="40">
        <v>11910</v>
      </c>
      <c r="Y205" s="28" t="s">
        <v>34</v>
      </c>
      <c r="Z205" s="41">
        <v>5400</v>
      </c>
      <c r="AA205" s="28" t="s">
        <v>459</v>
      </c>
      <c r="AB205" s="41">
        <v>333001</v>
      </c>
      <c r="AC205" s="41" t="s">
        <v>1712</v>
      </c>
      <c r="AD205" s="41">
        <v>1</v>
      </c>
      <c r="AH205" s="59"/>
      <c r="AI205" s="59"/>
      <c r="AR205" s="77"/>
      <c r="AW205" s="59"/>
      <c r="AX205" s="59"/>
      <c r="BG205" s="77"/>
    </row>
    <row r="206" spans="3:59" x14ac:dyDescent="0.3">
      <c r="C206" s="43">
        <v>1052703</v>
      </c>
      <c r="D206" s="59">
        <v>1052703</v>
      </c>
      <c r="E206" s="59">
        <v>1</v>
      </c>
      <c r="F206" s="29" t="s">
        <v>2934</v>
      </c>
      <c r="G206" s="28">
        <v>500</v>
      </c>
      <c r="H206" s="28">
        <v>39</v>
      </c>
      <c r="I206" s="40">
        <v>12760</v>
      </c>
      <c r="J206" s="28" t="s">
        <v>34</v>
      </c>
      <c r="K206" s="41">
        <v>5400</v>
      </c>
      <c r="L206" s="28" t="s">
        <v>824</v>
      </c>
      <c r="M206" s="41">
        <v>4003021</v>
      </c>
      <c r="N206" s="73" t="s">
        <v>1715</v>
      </c>
      <c r="O206" s="41">
        <v>1</v>
      </c>
      <c r="R206" s="43">
        <v>1052703</v>
      </c>
      <c r="S206" s="59">
        <v>1052703</v>
      </c>
      <c r="T206" s="59">
        <v>1</v>
      </c>
      <c r="U206" s="29" t="s">
        <v>2934</v>
      </c>
      <c r="V206" s="28">
        <v>500</v>
      </c>
      <c r="W206" s="28">
        <v>39</v>
      </c>
      <c r="X206" s="40">
        <v>12760</v>
      </c>
      <c r="Y206" s="28" t="s">
        <v>34</v>
      </c>
      <c r="Z206" s="41">
        <v>5400</v>
      </c>
      <c r="AA206" s="28" t="s">
        <v>824</v>
      </c>
      <c r="AB206" s="41">
        <v>4003021</v>
      </c>
      <c r="AC206" s="41" t="s">
        <v>1715</v>
      </c>
      <c r="AD206" s="41">
        <v>1</v>
      </c>
      <c r="AH206" s="59"/>
      <c r="AI206" s="59"/>
      <c r="AR206" s="77"/>
      <c r="AW206" s="59"/>
      <c r="AX206" s="59"/>
      <c r="BG206" s="77"/>
    </row>
    <row r="207" spans="3:59" x14ac:dyDescent="0.3">
      <c r="C207" s="43">
        <v>1052803</v>
      </c>
      <c r="D207" s="59">
        <v>1052803</v>
      </c>
      <c r="E207" s="59">
        <v>1</v>
      </c>
      <c r="F207" s="29" t="s">
        <v>2935</v>
      </c>
      <c r="G207" s="28">
        <v>500</v>
      </c>
      <c r="H207" s="28">
        <v>40</v>
      </c>
      <c r="I207" s="40">
        <v>11910</v>
      </c>
      <c r="J207" s="28" t="s">
        <v>34</v>
      </c>
      <c r="K207" s="41">
        <v>5520</v>
      </c>
      <c r="L207" s="28" t="s">
        <v>2571</v>
      </c>
      <c r="M207" s="41">
        <v>3013001</v>
      </c>
      <c r="N207" s="73" t="s">
        <v>3547</v>
      </c>
      <c r="O207" s="41">
        <v>5</v>
      </c>
      <c r="R207" s="43">
        <v>1052803</v>
      </c>
      <c r="S207" s="59">
        <v>1052803</v>
      </c>
      <c r="T207" s="59">
        <v>1</v>
      </c>
      <c r="U207" s="29" t="s">
        <v>2935</v>
      </c>
      <c r="V207" s="28">
        <v>500</v>
      </c>
      <c r="W207" s="28">
        <v>40</v>
      </c>
      <c r="X207" s="40">
        <v>11910</v>
      </c>
      <c r="Y207" s="28" t="s">
        <v>34</v>
      </c>
      <c r="Z207" s="41">
        <v>5520</v>
      </c>
      <c r="AA207" s="28" t="s">
        <v>2571</v>
      </c>
      <c r="AB207" s="41">
        <v>3013001</v>
      </c>
      <c r="AC207" s="41" t="s">
        <v>3547</v>
      </c>
      <c r="AD207" s="41">
        <v>5</v>
      </c>
      <c r="AH207" s="59"/>
      <c r="AI207" s="59"/>
      <c r="AR207" s="77"/>
      <c r="AW207" s="59"/>
      <c r="AX207" s="59"/>
      <c r="BG207" s="77"/>
    </row>
    <row r="208" spans="3:59" x14ac:dyDescent="0.3">
      <c r="C208" s="43">
        <v>1052903</v>
      </c>
      <c r="D208" s="59">
        <v>1052903</v>
      </c>
      <c r="E208" s="59">
        <v>1</v>
      </c>
      <c r="F208" s="29" t="s">
        <v>2936</v>
      </c>
      <c r="G208" s="28">
        <v>500</v>
      </c>
      <c r="H208" s="28">
        <v>40</v>
      </c>
      <c r="I208" s="40">
        <v>12230</v>
      </c>
      <c r="J208" s="28" t="s">
        <v>34</v>
      </c>
      <c r="K208" s="41">
        <v>5520</v>
      </c>
      <c r="L208" s="28" t="s">
        <v>2064</v>
      </c>
      <c r="M208" s="41">
        <v>3172001</v>
      </c>
      <c r="N208" s="73" t="s">
        <v>3414</v>
      </c>
      <c r="O208" s="41">
        <v>2</v>
      </c>
      <c r="R208" s="43">
        <v>1052903</v>
      </c>
      <c r="S208" s="59">
        <v>1052903</v>
      </c>
      <c r="T208" s="59">
        <v>1</v>
      </c>
      <c r="U208" s="29" t="s">
        <v>2936</v>
      </c>
      <c r="V208" s="28">
        <v>500</v>
      </c>
      <c r="W208" s="28">
        <v>40</v>
      </c>
      <c r="X208" s="40">
        <v>12230</v>
      </c>
      <c r="Y208" s="28" t="s">
        <v>34</v>
      </c>
      <c r="Z208" s="41">
        <v>5520</v>
      </c>
      <c r="AA208" s="28" t="s">
        <v>2064</v>
      </c>
      <c r="AB208" s="41">
        <v>3172001</v>
      </c>
      <c r="AC208" s="41" t="s">
        <v>3414</v>
      </c>
      <c r="AD208" s="41">
        <v>2</v>
      </c>
      <c r="AH208" s="59"/>
      <c r="AI208" s="59"/>
      <c r="AR208" s="77"/>
      <c r="AW208" s="59"/>
      <c r="AX208" s="59"/>
      <c r="BG208" s="77"/>
    </row>
    <row r="209" spans="3:59" x14ac:dyDescent="0.3">
      <c r="C209" s="43">
        <v>1053003</v>
      </c>
      <c r="D209" s="59">
        <v>1053003</v>
      </c>
      <c r="E209" s="59">
        <v>1</v>
      </c>
      <c r="F209" s="29" t="s">
        <v>2937</v>
      </c>
      <c r="G209" s="28">
        <v>500</v>
      </c>
      <c r="H209" s="28">
        <v>40</v>
      </c>
      <c r="I209" s="40">
        <v>13110</v>
      </c>
      <c r="J209" s="28" t="s">
        <v>34</v>
      </c>
      <c r="K209" s="41">
        <v>5520</v>
      </c>
      <c r="L209" s="28" t="s">
        <v>1513</v>
      </c>
      <c r="M209" s="41">
        <v>243001</v>
      </c>
      <c r="N209" s="73" t="s">
        <v>1707</v>
      </c>
      <c r="O209" s="41">
        <v>2</v>
      </c>
      <c r="R209" s="43">
        <v>1053003</v>
      </c>
      <c r="S209" s="59">
        <v>1053003</v>
      </c>
      <c r="T209" s="59">
        <v>1</v>
      </c>
      <c r="U209" s="29" t="s">
        <v>2937</v>
      </c>
      <c r="V209" s="28">
        <v>500</v>
      </c>
      <c r="W209" s="28">
        <v>40</v>
      </c>
      <c r="X209" s="40">
        <v>13110</v>
      </c>
      <c r="Y209" s="28" t="s">
        <v>34</v>
      </c>
      <c r="Z209" s="41">
        <v>5520</v>
      </c>
      <c r="AA209" s="28" t="s">
        <v>1513</v>
      </c>
      <c r="AB209" s="41">
        <v>243001</v>
      </c>
      <c r="AC209" s="41" t="s">
        <v>1707</v>
      </c>
      <c r="AD209" s="41">
        <v>2</v>
      </c>
      <c r="AH209" s="59"/>
      <c r="AI209" s="59"/>
      <c r="AR209" s="77"/>
      <c r="AW209" s="59"/>
      <c r="AX209" s="59"/>
      <c r="BG209" s="77"/>
    </row>
    <row r="210" spans="3:59" x14ac:dyDescent="0.3">
      <c r="C210" s="43">
        <v>1053103</v>
      </c>
      <c r="D210" s="59">
        <v>1053103</v>
      </c>
      <c r="E210" s="59">
        <v>1</v>
      </c>
      <c r="F210" s="29" t="s">
        <v>2938</v>
      </c>
      <c r="G210" s="28">
        <v>500</v>
      </c>
      <c r="H210" s="28">
        <v>40</v>
      </c>
      <c r="I210" s="40">
        <v>12230</v>
      </c>
      <c r="J210" s="28" t="s">
        <v>34</v>
      </c>
      <c r="K210" s="41">
        <v>5520</v>
      </c>
      <c r="L210" s="28" t="s">
        <v>434</v>
      </c>
      <c r="M210" s="41">
        <v>2004001</v>
      </c>
      <c r="N210" s="73" t="s">
        <v>1688</v>
      </c>
      <c r="O210" s="41">
        <v>20</v>
      </c>
      <c r="R210" s="43">
        <v>1053103</v>
      </c>
      <c r="S210" s="59">
        <v>1053103</v>
      </c>
      <c r="T210" s="59">
        <v>1</v>
      </c>
      <c r="U210" s="29" t="s">
        <v>2938</v>
      </c>
      <c r="V210" s="28">
        <v>500</v>
      </c>
      <c r="W210" s="28">
        <v>40</v>
      </c>
      <c r="X210" s="40">
        <v>12230</v>
      </c>
      <c r="Y210" s="28" t="s">
        <v>34</v>
      </c>
      <c r="Z210" s="41">
        <v>5520</v>
      </c>
      <c r="AA210" s="28" t="s">
        <v>434</v>
      </c>
      <c r="AB210" s="41">
        <v>2004001</v>
      </c>
      <c r="AC210" s="41" t="s">
        <v>1688</v>
      </c>
      <c r="AD210" s="41">
        <v>20</v>
      </c>
      <c r="AH210" s="59"/>
      <c r="AI210" s="59"/>
      <c r="AR210" s="77"/>
      <c r="AW210" s="59"/>
      <c r="AX210" s="59"/>
      <c r="BG210" s="77"/>
    </row>
    <row r="211" spans="3:59" x14ac:dyDescent="0.3">
      <c r="C211" s="43">
        <v>1053203</v>
      </c>
      <c r="D211" s="59">
        <v>1053203</v>
      </c>
      <c r="E211" s="59">
        <v>1</v>
      </c>
      <c r="F211" s="29" t="s">
        <v>2939</v>
      </c>
      <c r="G211" s="28">
        <v>500</v>
      </c>
      <c r="H211" s="28">
        <v>40</v>
      </c>
      <c r="I211" s="40">
        <v>12230</v>
      </c>
      <c r="J211" s="28" t="s">
        <v>34</v>
      </c>
      <c r="K211" s="41">
        <v>5520</v>
      </c>
      <c r="L211" s="28" t="s">
        <v>3704</v>
      </c>
      <c r="M211" s="41">
        <v>2202001</v>
      </c>
      <c r="N211" s="73" t="s">
        <v>2631</v>
      </c>
      <c r="O211" s="41">
        <v>3</v>
      </c>
      <c r="R211" s="43">
        <v>1053203</v>
      </c>
      <c r="S211" s="59">
        <v>1053203</v>
      </c>
      <c r="T211" s="59">
        <v>1</v>
      </c>
      <c r="U211" s="29" t="s">
        <v>2939</v>
      </c>
      <c r="V211" s="28">
        <v>500</v>
      </c>
      <c r="W211" s="28">
        <v>40</v>
      </c>
      <c r="X211" s="40">
        <v>12230</v>
      </c>
      <c r="Y211" s="28" t="s">
        <v>34</v>
      </c>
      <c r="Z211" s="41">
        <v>5520</v>
      </c>
      <c r="AA211" s="28" t="s">
        <v>3704</v>
      </c>
      <c r="AB211" s="41">
        <v>2202001</v>
      </c>
      <c r="AC211" s="41" t="s">
        <v>2631</v>
      </c>
      <c r="AD211" s="41">
        <v>3</v>
      </c>
      <c r="AH211" s="59"/>
      <c r="AI211" s="59"/>
      <c r="AR211" s="77"/>
      <c r="AW211" s="59"/>
      <c r="AX211" s="59"/>
      <c r="BG211" s="77"/>
    </row>
    <row r="212" spans="3:59" x14ac:dyDescent="0.3">
      <c r="C212" s="43">
        <v>1053303</v>
      </c>
      <c r="D212" s="59">
        <v>1053303</v>
      </c>
      <c r="E212" s="59">
        <v>1</v>
      </c>
      <c r="F212" s="29" t="s">
        <v>2940</v>
      </c>
      <c r="G212" s="28">
        <v>500</v>
      </c>
      <c r="H212" s="28">
        <v>40</v>
      </c>
      <c r="I212" s="40">
        <v>12230</v>
      </c>
      <c r="J212" s="28" t="s">
        <v>34</v>
      </c>
      <c r="K212" s="41">
        <v>5520</v>
      </c>
      <c r="L212" s="28" t="s">
        <v>3705</v>
      </c>
      <c r="M212" s="41">
        <v>2202002</v>
      </c>
      <c r="N212" s="73" t="s">
        <v>2629</v>
      </c>
      <c r="O212" s="41">
        <v>3</v>
      </c>
      <c r="R212" s="43">
        <v>1053303</v>
      </c>
      <c r="S212" s="59">
        <v>1053303</v>
      </c>
      <c r="T212" s="59">
        <v>1</v>
      </c>
      <c r="U212" s="29" t="s">
        <v>2940</v>
      </c>
      <c r="V212" s="28">
        <v>500</v>
      </c>
      <c r="W212" s="28">
        <v>40</v>
      </c>
      <c r="X212" s="40">
        <v>12230</v>
      </c>
      <c r="Y212" s="28" t="s">
        <v>34</v>
      </c>
      <c r="Z212" s="41">
        <v>5520</v>
      </c>
      <c r="AA212" s="28" t="s">
        <v>3705</v>
      </c>
      <c r="AB212" s="41">
        <v>2202002</v>
      </c>
      <c r="AC212" s="41" t="s">
        <v>2629</v>
      </c>
      <c r="AD212" s="41">
        <v>3</v>
      </c>
      <c r="AH212" s="59"/>
      <c r="AI212" s="59"/>
      <c r="AR212" s="77"/>
      <c r="AW212" s="59"/>
      <c r="AX212" s="59"/>
      <c r="BG212" s="77"/>
    </row>
    <row r="213" spans="3:59" x14ac:dyDescent="0.3">
      <c r="C213" s="43">
        <v>1053403</v>
      </c>
      <c r="D213" s="59">
        <v>1053403</v>
      </c>
      <c r="E213" s="59">
        <v>1</v>
      </c>
      <c r="F213" s="29" t="s">
        <v>2941</v>
      </c>
      <c r="G213" s="28">
        <v>500</v>
      </c>
      <c r="H213" s="28">
        <v>40</v>
      </c>
      <c r="I213" s="40">
        <v>13110</v>
      </c>
      <c r="J213" s="28" t="s">
        <v>34</v>
      </c>
      <c r="K213" s="41">
        <v>5520</v>
      </c>
      <c r="L213" s="28" t="s">
        <v>438</v>
      </c>
      <c r="M213" s="41">
        <v>2014001</v>
      </c>
      <c r="N213" s="73" t="s">
        <v>1690</v>
      </c>
      <c r="O213" s="41">
        <v>20</v>
      </c>
      <c r="R213" s="43">
        <v>1053403</v>
      </c>
      <c r="S213" s="59">
        <v>1053403</v>
      </c>
      <c r="T213" s="59">
        <v>1</v>
      </c>
      <c r="U213" s="29" t="s">
        <v>2941</v>
      </c>
      <c r="V213" s="28">
        <v>500</v>
      </c>
      <c r="W213" s="28">
        <v>40</v>
      </c>
      <c r="X213" s="40">
        <v>13110</v>
      </c>
      <c r="Y213" s="28" t="s">
        <v>34</v>
      </c>
      <c r="Z213" s="41">
        <v>5520</v>
      </c>
      <c r="AA213" s="28" t="s">
        <v>438</v>
      </c>
      <c r="AB213" s="41">
        <v>2014001</v>
      </c>
      <c r="AC213" s="41" t="s">
        <v>1690</v>
      </c>
      <c r="AD213" s="41">
        <v>20</v>
      </c>
      <c r="AH213" s="59"/>
      <c r="AI213" s="59"/>
      <c r="AR213" s="77"/>
      <c r="AW213" s="59"/>
      <c r="AX213" s="59"/>
      <c r="BG213" s="77"/>
    </row>
    <row r="214" spans="3:59" x14ac:dyDescent="0.3">
      <c r="C214" s="43">
        <v>1053503</v>
      </c>
      <c r="D214" s="59">
        <v>1053503</v>
      </c>
      <c r="E214" s="59">
        <v>1</v>
      </c>
      <c r="F214" s="29" t="s">
        <v>2942</v>
      </c>
      <c r="G214" s="28">
        <v>500</v>
      </c>
      <c r="H214" s="28">
        <v>41</v>
      </c>
      <c r="I214" s="40">
        <v>12230</v>
      </c>
      <c r="J214" s="28" t="s">
        <v>34</v>
      </c>
      <c r="K214" s="41">
        <v>5640</v>
      </c>
      <c r="L214" s="28" t="s">
        <v>1938</v>
      </c>
      <c r="M214" s="41">
        <v>1002001</v>
      </c>
      <c r="N214" s="73" t="s">
        <v>3337</v>
      </c>
      <c r="O214" s="41">
        <v>1</v>
      </c>
      <c r="R214" s="43">
        <v>1053503</v>
      </c>
      <c r="S214" s="59">
        <v>1053503</v>
      </c>
      <c r="T214" s="59">
        <v>1</v>
      </c>
      <c r="U214" s="29" t="s">
        <v>2942</v>
      </c>
      <c r="V214" s="28">
        <v>500</v>
      </c>
      <c r="W214" s="28">
        <v>41</v>
      </c>
      <c r="X214" s="40">
        <v>12230</v>
      </c>
      <c r="Y214" s="28" t="s">
        <v>34</v>
      </c>
      <c r="Z214" s="41">
        <v>5640</v>
      </c>
      <c r="AA214" s="28" t="s">
        <v>1938</v>
      </c>
      <c r="AB214" s="41">
        <v>1002001</v>
      </c>
      <c r="AC214" s="41" t="s">
        <v>3337</v>
      </c>
      <c r="AD214" s="41">
        <v>1</v>
      </c>
      <c r="AH214" s="59"/>
      <c r="AI214" s="59"/>
      <c r="AR214" s="77"/>
      <c r="AW214" s="59"/>
      <c r="AX214" s="59"/>
      <c r="BG214" s="77"/>
    </row>
    <row r="215" spans="3:59" x14ac:dyDescent="0.3">
      <c r="C215" s="43">
        <v>1053603</v>
      </c>
      <c r="D215" s="59">
        <v>1053603</v>
      </c>
      <c r="E215" s="59">
        <v>1</v>
      </c>
      <c r="F215" s="29" t="s">
        <v>2943</v>
      </c>
      <c r="G215" s="28">
        <v>500</v>
      </c>
      <c r="H215" s="28">
        <v>41</v>
      </c>
      <c r="I215" s="40">
        <v>12590</v>
      </c>
      <c r="J215" s="28" t="s">
        <v>34</v>
      </c>
      <c r="K215" s="41">
        <v>5640</v>
      </c>
      <c r="L215" s="28" t="s">
        <v>411</v>
      </c>
      <c r="M215" s="41">
        <v>234101</v>
      </c>
      <c r="N215" s="73" t="s">
        <v>3739</v>
      </c>
      <c r="O215" s="41">
        <v>1</v>
      </c>
      <c r="R215" s="43">
        <v>1053603</v>
      </c>
      <c r="S215" s="59">
        <v>1053603</v>
      </c>
      <c r="T215" s="59">
        <v>1</v>
      </c>
      <c r="U215" s="29" t="s">
        <v>2943</v>
      </c>
      <c r="V215" s="28">
        <v>500</v>
      </c>
      <c r="W215" s="28">
        <v>41</v>
      </c>
      <c r="X215" s="40">
        <v>12590</v>
      </c>
      <c r="Y215" s="28" t="s">
        <v>34</v>
      </c>
      <c r="Z215" s="41">
        <v>5640</v>
      </c>
      <c r="AA215" s="28" t="s">
        <v>411</v>
      </c>
      <c r="AB215" s="41">
        <v>234101</v>
      </c>
      <c r="AC215" s="41" t="s">
        <v>3739</v>
      </c>
      <c r="AD215" s="41">
        <v>1</v>
      </c>
      <c r="AH215" s="59"/>
      <c r="AI215" s="59"/>
      <c r="AR215" s="77"/>
      <c r="AW215" s="59"/>
      <c r="AX215" s="59"/>
      <c r="BG215" s="77"/>
    </row>
    <row r="216" spans="3:59" x14ac:dyDescent="0.3">
      <c r="C216" s="43">
        <v>1053703</v>
      </c>
      <c r="D216" s="59">
        <v>1053703</v>
      </c>
      <c r="E216" s="59">
        <v>1</v>
      </c>
      <c r="F216" s="29" t="s">
        <v>2944</v>
      </c>
      <c r="G216" s="28">
        <v>500</v>
      </c>
      <c r="H216" s="28">
        <v>41</v>
      </c>
      <c r="I216" s="40">
        <v>13490</v>
      </c>
      <c r="J216" s="28" t="s">
        <v>34</v>
      </c>
      <c r="K216" s="41">
        <v>5640</v>
      </c>
      <c r="L216" s="28" t="s">
        <v>1509</v>
      </c>
      <c r="M216" s="41">
        <v>153001</v>
      </c>
      <c r="N216" s="73" t="s">
        <v>1708</v>
      </c>
      <c r="O216" s="41">
        <v>2</v>
      </c>
      <c r="R216" s="43">
        <v>1053703</v>
      </c>
      <c r="S216" s="59">
        <v>1053703</v>
      </c>
      <c r="T216" s="59">
        <v>1</v>
      </c>
      <c r="U216" s="29" t="s">
        <v>2944</v>
      </c>
      <c r="V216" s="28">
        <v>500</v>
      </c>
      <c r="W216" s="28">
        <v>41</v>
      </c>
      <c r="X216" s="40">
        <v>13490</v>
      </c>
      <c r="Y216" s="28" t="s">
        <v>34</v>
      </c>
      <c r="Z216" s="41">
        <v>5640</v>
      </c>
      <c r="AA216" s="28" t="s">
        <v>1509</v>
      </c>
      <c r="AB216" s="41">
        <v>153001</v>
      </c>
      <c r="AC216" s="41" t="s">
        <v>1708</v>
      </c>
      <c r="AD216" s="41">
        <v>2</v>
      </c>
      <c r="AH216" s="59"/>
      <c r="AI216" s="59"/>
      <c r="AR216" s="77"/>
      <c r="AW216" s="59"/>
      <c r="AX216" s="59"/>
      <c r="BG216" s="77"/>
    </row>
    <row r="217" spans="3:59" x14ac:dyDescent="0.3">
      <c r="C217" s="43">
        <v>1053803</v>
      </c>
      <c r="D217" s="59">
        <v>1053803</v>
      </c>
      <c r="E217" s="59">
        <v>1</v>
      </c>
      <c r="F217" s="29" t="s">
        <v>2945</v>
      </c>
      <c r="G217" s="28">
        <v>500</v>
      </c>
      <c r="H217" s="28">
        <v>41</v>
      </c>
      <c r="I217" s="40">
        <v>12590</v>
      </c>
      <c r="J217" s="28" t="s">
        <v>34</v>
      </c>
      <c r="K217" s="41">
        <v>5640</v>
      </c>
      <c r="L217" s="28" t="s">
        <v>3343</v>
      </c>
      <c r="M217" s="41">
        <v>2302001</v>
      </c>
      <c r="N217" s="73" t="s">
        <v>3546</v>
      </c>
      <c r="O217" s="41">
        <v>5</v>
      </c>
      <c r="R217" s="43">
        <v>1053803</v>
      </c>
      <c r="S217" s="59">
        <v>1053803</v>
      </c>
      <c r="T217" s="59">
        <v>1</v>
      </c>
      <c r="U217" s="29" t="s">
        <v>2945</v>
      </c>
      <c r="V217" s="28">
        <v>500</v>
      </c>
      <c r="W217" s="28">
        <v>41</v>
      </c>
      <c r="X217" s="40">
        <v>12590</v>
      </c>
      <c r="Y217" s="28" t="s">
        <v>34</v>
      </c>
      <c r="Z217" s="41">
        <v>5640</v>
      </c>
      <c r="AA217" s="28" t="s">
        <v>3343</v>
      </c>
      <c r="AB217" s="41">
        <v>2302001</v>
      </c>
      <c r="AC217" s="41" t="s">
        <v>3546</v>
      </c>
      <c r="AD217" s="41">
        <v>5</v>
      </c>
      <c r="AH217" s="59"/>
      <c r="AI217" s="59"/>
      <c r="AR217" s="77"/>
      <c r="AW217" s="59"/>
      <c r="AX217" s="59"/>
      <c r="BG217" s="77"/>
    </row>
    <row r="218" spans="3:59" x14ac:dyDescent="0.3">
      <c r="C218" s="43">
        <v>1053903</v>
      </c>
      <c r="D218" s="59">
        <v>1053903</v>
      </c>
      <c r="E218" s="59">
        <v>1</v>
      </c>
      <c r="F218" s="29" t="s">
        <v>2946</v>
      </c>
      <c r="G218" s="28">
        <v>500</v>
      </c>
      <c r="H218" s="28">
        <v>41</v>
      </c>
      <c r="I218" s="40">
        <v>12590</v>
      </c>
      <c r="J218" s="28" t="s">
        <v>34</v>
      </c>
      <c r="K218" s="41">
        <v>5640</v>
      </c>
      <c r="L218" s="28" t="s">
        <v>463</v>
      </c>
      <c r="M218" s="41">
        <v>343001</v>
      </c>
      <c r="N218" s="73" t="s">
        <v>1713</v>
      </c>
      <c r="O218" s="41">
        <v>1</v>
      </c>
      <c r="R218" s="43">
        <v>1053903</v>
      </c>
      <c r="S218" s="59">
        <v>1053903</v>
      </c>
      <c r="T218" s="59">
        <v>1</v>
      </c>
      <c r="U218" s="29" t="s">
        <v>2946</v>
      </c>
      <c r="V218" s="28">
        <v>500</v>
      </c>
      <c r="W218" s="28">
        <v>41</v>
      </c>
      <c r="X218" s="40">
        <v>12590</v>
      </c>
      <c r="Y218" s="28" t="s">
        <v>34</v>
      </c>
      <c r="Z218" s="41">
        <v>5640</v>
      </c>
      <c r="AA218" s="28" t="s">
        <v>463</v>
      </c>
      <c r="AB218" s="41">
        <v>343001</v>
      </c>
      <c r="AC218" s="41" t="s">
        <v>1713</v>
      </c>
      <c r="AD218" s="41">
        <v>1</v>
      </c>
      <c r="AH218" s="59"/>
      <c r="AI218" s="59"/>
      <c r="AR218" s="77"/>
      <c r="AW218" s="59"/>
      <c r="AX218" s="59"/>
      <c r="BG218" s="77"/>
    </row>
    <row r="219" spans="3:59" x14ac:dyDescent="0.3">
      <c r="C219" s="43">
        <v>1054003</v>
      </c>
      <c r="D219" s="59">
        <v>1054003</v>
      </c>
      <c r="E219" s="59">
        <v>1</v>
      </c>
      <c r="F219" s="29" t="s">
        <v>2947</v>
      </c>
      <c r="G219" s="28">
        <v>500</v>
      </c>
      <c r="H219" s="28">
        <v>41</v>
      </c>
      <c r="I219" s="40">
        <v>12590</v>
      </c>
      <c r="J219" s="28" t="s">
        <v>34</v>
      </c>
      <c r="K219" s="41">
        <v>5640</v>
      </c>
      <c r="L219" s="28" t="s">
        <v>755</v>
      </c>
      <c r="M219" s="41">
        <v>3041001</v>
      </c>
      <c r="N219" s="73" t="s">
        <v>1668</v>
      </c>
      <c r="O219" s="41">
        <v>3</v>
      </c>
      <c r="R219" s="43">
        <v>1054003</v>
      </c>
      <c r="S219" s="59">
        <v>1054003</v>
      </c>
      <c r="T219" s="59">
        <v>1</v>
      </c>
      <c r="U219" s="29" t="s">
        <v>2947</v>
      </c>
      <c r="V219" s="28">
        <v>500</v>
      </c>
      <c r="W219" s="28">
        <v>41</v>
      </c>
      <c r="X219" s="40">
        <v>12590</v>
      </c>
      <c r="Y219" s="28" t="s">
        <v>34</v>
      </c>
      <c r="Z219" s="41">
        <v>5640</v>
      </c>
      <c r="AA219" s="28" t="s">
        <v>755</v>
      </c>
      <c r="AB219" s="41">
        <v>3041001</v>
      </c>
      <c r="AC219" s="41" t="s">
        <v>1668</v>
      </c>
      <c r="AD219" s="41">
        <v>3</v>
      </c>
      <c r="AH219" s="59"/>
      <c r="AI219" s="59"/>
      <c r="AR219" s="77"/>
      <c r="AW219" s="59"/>
      <c r="AX219" s="59"/>
      <c r="BG219" s="77"/>
    </row>
    <row r="220" spans="3:59" x14ac:dyDescent="0.3">
      <c r="C220" s="43">
        <v>1054103</v>
      </c>
      <c r="D220" s="59">
        <v>1054103</v>
      </c>
      <c r="E220" s="59">
        <v>1</v>
      </c>
      <c r="F220" s="29" t="s">
        <v>2948</v>
      </c>
      <c r="G220" s="28">
        <v>500</v>
      </c>
      <c r="H220" s="28">
        <v>41</v>
      </c>
      <c r="I220" s="40">
        <v>13490</v>
      </c>
      <c r="J220" s="28" t="s">
        <v>34</v>
      </c>
      <c r="K220" s="41">
        <v>5640</v>
      </c>
      <c r="L220" s="28" t="s">
        <v>756</v>
      </c>
      <c r="M220" s="41">
        <v>3041002</v>
      </c>
      <c r="N220" s="73" t="s">
        <v>1672</v>
      </c>
      <c r="O220" s="41">
        <v>3</v>
      </c>
      <c r="R220" s="43">
        <v>1054103</v>
      </c>
      <c r="S220" s="59">
        <v>1054103</v>
      </c>
      <c r="T220" s="59">
        <v>1</v>
      </c>
      <c r="U220" s="29" t="s">
        <v>2948</v>
      </c>
      <c r="V220" s="28">
        <v>500</v>
      </c>
      <c r="W220" s="28">
        <v>41</v>
      </c>
      <c r="X220" s="40">
        <v>13490</v>
      </c>
      <c r="Y220" s="28" t="s">
        <v>34</v>
      </c>
      <c r="Z220" s="41">
        <v>5640</v>
      </c>
      <c r="AA220" s="28" t="s">
        <v>756</v>
      </c>
      <c r="AB220" s="41">
        <v>3041002</v>
      </c>
      <c r="AC220" s="41" t="s">
        <v>1672</v>
      </c>
      <c r="AD220" s="41">
        <v>3</v>
      </c>
      <c r="AH220" s="59"/>
      <c r="AI220" s="59"/>
      <c r="AR220" s="77"/>
      <c r="AW220" s="59"/>
      <c r="AX220" s="59"/>
      <c r="BG220" s="77"/>
    </row>
    <row r="221" spans="3:59" x14ac:dyDescent="0.3">
      <c r="C221" s="43">
        <v>1054203</v>
      </c>
      <c r="D221" s="59">
        <v>1054203</v>
      </c>
      <c r="E221" s="59">
        <v>1</v>
      </c>
      <c r="F221" s="29" t="s">
        <v>2949</v>
      </c>
      <c r="G221" s="28">
        <v>500</v>
      </c>
      <c r="H221" s="28">
        <v>42</v>
      </c>
      <c r="I221" s="40">
        <v>12590</v>
      </c>
      <c r="J221" s="28" t="s">
        <v>34</v>
      </c>
      <c r="K221" s="41">
        <v>5730</v>
      </c>
      <c r="L221" s="28" t="s">
        <v>1513</v>
      </c>
      <c r="M221" s="41">
        <v>243001</v>
      </c>
      <c r="N221" s="73" t="s">
        <v>1707</v>
      </c>
      <c r="O221" s="41">
        <v>2</v>
      </c>
      <c r="R221" s="43">
        <v>1054203</v>
      </c>
      <c r="S221" s="59">
        <v>1054203</v>
      </c>
      <c r="T221" s="59">
        <v>1</v>
      </c>
      <c r="U221" s="29" t="s">
        <v>2949</v>
      </c>
      <c r="V221" s="28">
        <v>500</v>
      </c>
      <c r="W221" s="28">
        <v>42</v>
      </c>
      <c r="X221" s="40">
        <v>12590</v>
      </c>
      <c r="Y221" s="28" t="s">
        <v>34</v>
      </c>
      <c r="Z221" s="41">
        <v>5730</v>
      </c>
      <c r="AA221" s="28" t="s">
        <v>1513</v>
      </c>
      <c r="AB221" s="41">
        <v>243001</v>
      </c>
      <c r="AC221" s="41" t="s">
        <v>1707</v>
      </c>
      <c r="AD221" s="41">
        <v>2</v>
      </c>
      <c r="AH221" s="59"/>
      <c r="AI221" s="59"/>
      <c r="AR221" s="77"/>
      <c r="AW221" s="59"/>
      <c r="AX221" s="59"/>
      <c r="BG221" s="77"/>
    </row>
    <row r="222" spans="3:59" x14ac:dyDescent="0.3">
      <c r="C222" s="43">
        <v>1054303</v>
      </c>
      <c r="D222" s="59">
        <v>1054303</v>
      </c>
      <c r="E222" s="59">
        <v>1</v>
      </c>
      <c r="F222" s="29" t="s">
        <v>2950</v>
      </c>
      <c r="G222" s="28">
        <v>500</v>
      </c>
      <c r="H222" s="28">
        <v>42</v>
      </c>
      <c r="I222" s="40">
        <v>12980</v>
      </c>
      <c r="J222" s="28" t="s">
        <v>34</v>
      </c>
      <c r="K222" s="41">
        <v>5730</v>
      </c>
      <c r="L222" s="28" t="s">
        <v>3401</v>
      </c>
      <c r="M222" s="41">
        <v>2311001</v>
      </c>
      <c r="N222" s="73" t="s">
        <v>3402</v>
      </c>
      <c r="O222" s="41">
        <v>10</v>
      </c>
      <c r="R222" s="43">
        <v>1054303</v>
      </c>
      <c r="S222" s="59">
        <v>1054303</v>
      </c>
      <c r="T222" s="59">
        <v>1</v>
      </c>
      <c r="U222" s="29" t="s">
        <v>2950</v>
      </c>
      <c r="V222" s="28">
        <v>500</v>
      </c>
      <c r="W222" s="28">
        <v>42</v>
      </c>
      <c r="X222" s="40">
        <v>12980</v>
      </c>
      <c r="Y222" s="28" t="s">
        <v>34</v>
      </c>
      <c r="Z222" s="41">
        <v>5730</v>
      </c>
      <c r="AA222" s="28" t="s">
        <v>3401</v>
      </c>
      <c r="AB222" s="41">
        <v>2311001</v>
      </c>
      <c r="AC222" s="41" t="s">
        <v>3402</v>
      </c>
      <c r="AD222" s="41">
        <v>10</v>
      </c>
      <c r="AH222" s="59"/>
      <c r="AI222" s="59"/>
      <c r="AR222" s="77"/>
      <c r="AW222" s="59"/>
      <c r="AX222" s="59"/>
      <c r="BG222" s="77"/>
    </row>
    <row r="223" spans="3:59" x14ac:dyDescent="0.3">
      <c r="C223" s="43">
        <v>1054403</v>
      </c>
      <c r="D223" s="59">
        <v>1054403</v>
      </c>
      <c r="E223" s="59">
        <v>1</v>
      </c>
      <c r="F223" s="29" t="s">
        <v>2951</v>
      </c>
      <c r="G223" s="28">
        <v>500</v>
      </c>
      <c r="H223" s="28">
        <v>42</v>
      </c>
      <c r="I223" s="40">
        <v>13910</v>
      </c>
      <c r="J223" s="28" t="s">
        <v>34</v>
      </c>
      <c r="K223" s="41">
        <v>5730</v>
      </c>
      <c r="L223" s="28" t="s">
        <v>467</v>
      </c>
      <c r="M223" s="41">
        <v>3021003</v>
      </c>
      <c r="N223" s="73" t="s">
        <v>1703</v>
      </c>
      <c r="O223" s="41">
        <v>1</v>
      </c>
      <c r="R223" s="43">
        <v>1054403</v>
      </c>
      <c r="S223" s="59">
        <v>1054403</v>
      </c>
      <c r="T223" s="59">
        <v>1</v>
      </c>
      <c r="U223" s="29" t="s">
        <v>2951</v>
      </c>
      <c r="V223" s="28">
        <v>500</v>
      </c>
      <c r="W223" s="28">
        <v>42</v>
      </c>
      <c r="X223" s="40">
        <v>13910</v>
      </c>
      <c r="Y223" s="28" t="s">
        <v>34</v>
      </c>
      <c r="Z223" s="41">
        <v>5730</v>
      </c>
      <c r="AA223" s="28" t="s">
        <v>467</v>
      </c>
      <c r="AB223" s="41">
        <v>3021003</v>
      </c>
      <c r="AC223" s="41" t="s">
        <v>1703</v>
      </c>
      <c r="AD223" s="41">
        <v>1</v>
      </c>
      <c r="AH223" s="59"/>
      <c r="AI223" s="59"/>
      <c r="AR223" s="77"/>
      <c r="AW223" s="59"/>
      <c r="AX223" s="59"/>
      <c r="BG223" s="77"/>
    </row>
    <row r="224" spans="3:59" x14ac:dyDescent="0.3">
      <c r="C224" s="43">
        <v>1054503</v>
      </c>
      <c r="D224" s="59">
        <v>1054503</v>
      </c>
      <c r="E224" s="59">
        <v>1</v>
      </c>
      <c r="F224" s="29" t="s">
        <v>2952</v>
      </c>
      <c r="G224" s="28">
        <v>500</v>
      </c>
      <c r="H224" s="28">
        <v>42</v>
      </c>
      <c r="I224" s="40">
        <v>12980</v>
      </c>
      <c r="J224" s="28" t="s">
        <v>34</v>
      </c>
      <c r="K224" s="41">
        <v>5730</v>
      </c>
      <c r="L224" s="28" t="s">
        <v>2571</v>
      </c>
      <c r="M224" s="41">
        <v>3013001</v>
      </c>
      <c r="N224" s="73" t="s">
        <v>3547</v>
      </c>
      <c r="O224" s="41">
        <v>5</v>
      </c>
      <c r="R224" s="43">
        <v>1054503</v>
      </c>
      <c r="S224" s="59">
        <v>1054503</v>
      </c>
      <c r="T224" s="59">
        <v>1</v>
      </c>
      <c r="U224" s="29" t="s">
        <v>2952</v>
      </c>
      <c r="V224" s="28">
        <v>500</v>
      </c>
      <c r="W224" s="28">
        <v>42</v>
      </c>
      <c r="X224" s="40">
        <v>12980</v>
      </c>
      <c r="Y224" s="28" t="s">
        <v>34</v>
      </c>
      <c r="Z224" s="41">
        <v>5730</v>
      </c>
      <c r="AA224" s="28" t="s">
        <v>2571</v>
      </c>
      <c r="AB224" s="41">
        <v>3013001</v>
      </c>
      <c r="AC224" s="41" t="s">
        <v>3547</v>
      </c>
      <c r="AD224" s="41">
        <v>5</v>
      </c>
      <c r="AH224" s="59"/>
      <c r="AI224" s="59"/>
      <c r="AR224" s="77"/>
      <c r="AW224" s="59"/>
      <c r="AX224" s="59"/>
      <c r="BG224" s="77"/>
    </row>
    <row r="225" spans="3:59" x14ac:dyDescent="0.3">
      <c r="C225" s="43">
        <v>1054603</v>
      </c>
      <c r="D225" s="59">
        <v>1054603</v>
      </c>
      <c r="E225" s="59">
        <v>1</v>
      </c>
      <c r="F225" s="29" t="s">
        <v>2953</v>
      </c>
      <c r="G225" s="28">
        <v>500</v>
      </c>
      <c r="H225" s="28">
        <v>42</v>
      </c>
      <c r="I225" s="40">
        <v>12980</v>
      </c>
      <c r="J225" s="28" t="s">
        <v>34</v>
      </c>
      <c r="K225" s="41">
        <v>5730</v>
      </c>
      <c r="L225" s="28" t="s">
        <v>3716</v>
      </c>
      <c r="M225" s="41">
        <v>2202013</v>
      </c>
      <c r="N225" s="73" t="s">
        <v>2619</v>
      </c>
      <c r="O225" s="41">
        <v>3</v>
      </c>
      <c r="R225" s="43">
        <v>1054603</v>
      </c>
      <c r="S225" s="59">
        <v>1054603</v>
      </c>
      <c r="T225" s="59">
        <v>1</v>
      </c>
      <c r="U225" s="29" t="s">
        <v>2953</v>
      </c>
      <c r="V225" s="28">
        <v>500</v>
      </c>
      <c r="W225" s="28">
        <v>42</v>
      </c>
      <c r="X225" s="40">
        <v>12980</v>
      </c>
      <c r="Y225" s="28" t="s">
        <v>34</v>
      </c>
      <c r="Z225" s="41">
        <v>5730</v>
      </c>
      <c r="AA225" s="28" t="s">
        <v>3716</v>
      </c>
      <c r="AB225" s="41">
        <v>2202013</v>
      </c>
      <c r="AC225" s="41" t="s">
        <v>2619</v>
      </c>
      <c r="AD225" s="41">
        <v>3</v>
      </c>
      <c r="AH225" s="59"/>
      <c r="AI225" s="59"/>
      <c r="AR225" s="77"/>
      <c r="AW225" s="59"/>
      <c r="AX225" s="59"/>
      <c r="BG225" s="77"/>
    </row>
    <row r="226" spans="3:59" x14ac:dyDescent="0.3">
      <c r="C226" s="43">
        <v>1054703</v>
      </c>
      <c r="D226" s="59">
        <v>1054703</v>
      </c>
      <c r="E226" s="59">
        <v>1</v>
      </c>
      <c r="F226" s="29" t="s">
        <v>2954</v>
      </c>
      <c r="G226" s="28">
        <v>500</v>
      </c>
      <c r="H226" s="28">
        <v>42</v>
      </c>
      <c r="I226" s="40">
        <v>12980</v>
      </c>
      <c r="J226" s="28" t="s">
        <v>34</v>
      </c>
      <c r="K226" s="41">
        <v>5730</v>
      </c>
      <c r="L226" s="28" t="s">
        <v>3707</v>
      </c>
      <c r="M226" s="41">
        <v>2202004</v>
      </c>
      <c r="N226" s="73" t="s">
        <v>2620</v>
      </c>
      <c r="O226" s="41">
        <v>3</v>
      </c>
      <c r="R226" s="43">
        <v>1054703</v>
      </c>
      <c r="S226" s="59">
        <v>1054703</v>
      </c>
      <c r="T226" s="59">
        <v>1</v>
      </c>
      <c r="U226" s="29" t="s">
        <v>2954</v>
      </c>
      <c r="V226" s="28">
        <v>500</v>
      </c>
      <c r="W226" s="28">
        <v>42</v>
      </c>
      <c r="X226" s="40">
        <v>12980</v>
      </c>
      <c r="Y226" s="28" t="s">
        <v>34</v>
      </c>
      <c r="Z226" s="41">
        <v>5730</v>
      </c>
      <c r="AA226" s="28" t="s">
        <v>3707</v>
      </c>
      <c r="AB226" s="41">
        <v>2202004</v>
      </c>
      <c r="AC226" s="41" t="s">
        <v>2620</v>
      </c>
      <c r="AD226" s="41">
        <v>3</v>
      </c>
      <c r="AH226" s="59"/>
      <c r="AI226" s="59"/>
      <c r="AR226" s="77"/>
      <c r="AW226" s="59"/>
      <c r="AX226" s="59"/>
      <c r="BG226" s="77"/>
    </row>
    <row r="227" spans="3:59" x14ac:dyDescent="0.3">
      <c r="C227" s="43">
        <v>1054803</v>
      </c>
      <c r="D227" s="59">
        <v>1054803</v>
      </c>
      <c r="E227" s="59">
        <v>1</v>
      </c>
      <c r="F227" s="29" t="s">
        <v>2955</v>
      </c>
      <c r="G227" s="28">
        <v>500</v>
      </c>
      <c r="H227" s="28">
        <v>42</v>
      </c>
      <c r="I227" s="40">
        <v>13910</v>
      </c>
      <c r="J227" s="28" t="s">
        <v>34</v>
      </c>
      <c r="K227" s="41">
        <v>5730</v>
      </c>
      <c r="L227" s="28" t="s">
        <v>824</v>
      </c>
      <c r="M227" s="41">
        <v>4003021</v>
      </c>
      <c r="N227" s="73" t="s">
        <v>1715</v>
      </c>
      <c r="O227" s="41">
        <v>1</v>
      </c>
      <c r="R227" s="43">
        <v>1054803</v>
      </c>
      <c r="S227" s="59">
        <v>1054803</v>
      </c>
      <c r="T227" s="59">
        <v>1</v>
      </c>
      <c r="U227" s="29" t="s">
        <v>2955</v>
      </c>
      <c r="V227" s="28">
        <v>500</v>
      </c>
      <c r="W227" s="28">
        <v>42</v>
      </c>
      <c r="X227" s="40">
        <v>13910</v>
      </c>
      <c r="Y227" s="28" t="s">
        <v>34</v>
      </c>
      <c r="Z227" s="41">
        <v>5730</v>
      </c>
      <c r="AA227" s="28" t="s">
        <v>824</v>
      </c>
      <c r="AB227" s="41">
        <v>4003021</v>
      </c>
      <c r="AC227" s="41" t="s">
        <v>1715</v>
      </c>
      <c r="AD227" s="41">
        <v>1</v>
      </c>
      <c r="AH227" s="59"/>
      <c r="AI227" s="59"/>
      <c r="AR227" s="77"/>
      <c r="AW227" s="59"/>
      <c r="AX227" s="59"/>
      <c r="BG227" s="77"/>
    </row>
    <row r="228" spans="3:59" x14ac:dyDescent="0.3">
      <c r="C228" s="43">
        <v>1054903</v>
      </c>
      <c r="D228" s="59">
        <v>1054903</v>
      </c>
      <c r="E228" s="59">
        <v>1</v>
      </c>
      <c r="F228" s="29" t="s">
        <v>2956</v>
      </c>
      <c r="G228" s="28">
        <v>500</v>
      </c>
      <c r="H228" s="28">
        <v>43</v>
      </c>
      <c r="I228" s="40">
        <v>12980</v>
      </c>
      <c r="J228" s="28" t="s">
        <v>34</v>
      </c>
      <c r="K228" s="41">
        <v>5850</v>
      </c>
      <c r="L228" s="28" t="s">
        <v>416</v>
      </c>
      <c r="M228" s="41">
        <v>4003001</v>
      </c>
      <c r="N228" s="73" t="s">
        <v>1673</v>
      </c>
      <c r="O228" s="41">
        <v>1</v>
      </c>
      <c r="R228" s="43">
        <v>1054903</v>
      </c>
      <c r="S228" s="59">
        <v>1054903</v>
      </c>
      <c r="T228" s="59">
        <v>1</v>
      </c>
      <c r="U228" s="29" t="s">
        <v>2956</v>
      </c>
      <c r="V228" s="28">
        <v>500</v>
      </c>
      <c r="W228" s="28">
        <v>43</v>
      </c>
      <c r="X228" s="40">
        <v>12980</v>
      </c>
      <c r="Y228" s="28" t="s">
        <v>34</v>
      </c>
      <c r="Z228" s="41">
        <v>5850</v>
      </c>
      <c r="AA228" s="28" t="s">
        <v>416</v>
      </c>
      <c r="AB228" s="41">
        <v>4003001</v>
      </c>
      <c r="AC228" s="41" t="s">
        <v>1673</v>
      </c>
      <c r="AD228" s="41">
        <v>1</v>
      </c>
      <c r="AH228" s="59"/>
      <c r="AI228" s="59"/>
      <c r="AR228" s="77"/>
      <c r="AW228" s="59"/>
      <c r="AX228" s="59"/>
      <c r="BG228" s="77"/>
    </row>
    <row r="229" spans="3:59" x14ac:dyDescent="0.3">
      <c r="C229" s="43">
        <v>1055001</v>
      </c>
      <c r="D229" s="59">
        <v>1055001</v>
      </c>
      <c r="E229" s="59">
        <v>1</v>
      </c>
      <c r="F229" s="29" t="s">
        <v>2958</v>
      </c>
      <c r="G229" s="28">
        <v>500</v>
      </c>
      <c r="H229" s="28">
        <v>43</v>
      </c>
      <c r="I229" s="40">
        <v>13410</v>
      </c>
      <c r="J229" s="28" t="s">
        <v>34</v>
      </c>
      <c r="K229" s="41">
        <v>5850</v>
      </c>
      <c r="L229" s="28" t="s">
        <v>420</v>
      </c>
      <c r="M229" s="41">
        <v>4003002</v>
      </c>
      <c r="N229" s="73" t="s">
        <v>1678</v>
      </c>
      <c r="O229" s="41">
        <v>1</v>
      </c>
      <c r="R229" s="43">
        <v>1055002</v>
      </c>
      <c r="S229" s="59">
        <v>1055002</v>
      </c>
      <c r="T229" s="59">
        <v>1</v>
      </c>
      <c r="U229" s="29" t="s">
        <v>2957</v>
      </c>
      <c r="V229" s="28">
        <v>500</v>
      </c>
      <c r="W229" s="28">
        <v>43</v>
      </c>
      <c r="X229" s="40">
        <v>13410</v>
      </c>
      <c r="Y229" s="28" t="s">
        <v>34</v>
      </c>
      <c r="Z229" s="41">
        <v>5850</v>
      </c>
      <c r="AA229" s="28" t="s">
        <v>420</v>
      </c>
      <c r="AB229" s="41">
        <v>4003002</v>
      </c>
      <c r="AC229" s="41" t="s">
        <v>1678</v>
      </c>
      <c r="AD229" s="41">
        <v>1</v>
      </c>
      <c r="AH229" s="59"/>
      <c r="AI229" s="59"/>
      <c r="AR229" s="77"/>
      <c r="AW229" s="59"/>
      <c r="AX229" s="59"/>
      <c r="BG229" s="77"/>
    </row>
    <row r="230" spans="3:59" x14ac:dyDescent="0.3">
      <c r="C230" s="43">
        <v>1055101</v>
      </c>
      <c r="D230" s="59">
        <v>1055101</v>
      </c>
      <c r="E230" s="59">
        <v>1</v>
      </c>
      <c r="F230" s="29" t="s">
        <v>2960</v>
      </c>
      <c r="G230" s="28">
        <v>500</v>
      </c>
      <c r="H230" s="28">
        <v>43</v>
      </c>
      <c r="I230" s="40">
        <v>14370</v>
      </c>
      <c r="J230" s="28" t="s">
        <v>34</v>
      </c>
      <c r="K230" s="41">
        <v>5850</v>
      </c>
      <c r="L230" s="28" t="s">
        <v>1509</v>
      </c>
      <c r="M230" s="41">
        <v>153001</v>
      </c>
      <c r="N230" s="73" t="s">
        <v>1708</v>
      </c>
      <c r="O230" s="41">
        <v>2</v>
      </c>
      <c r="R230" s="43">
        <v>1055102</v>
      </c>
      <c r="S230" s="59">
        <v>1055102</v>
      </c>
      <c r="T230" s="59">
        <v>1</v>
      </c>
      <c r="U230" s="29" t="s">
        <v>2959</v>
      </c>
      <c r="V230" s="28">
        <v>500</v>
      </c>
      <c r="W230" s="28">
        <v>43</v>
      </c>
      <c r="X230" s="40">
        <v>14370</v>
      </c>
      <c r="Y230" s="28" t="s">
        <v>34</v>
      </c>
      <c r="Z230" s="41">
        <v>5850</v>
      </c>
      <c r="AA230" s="28" t="s">
        <v>1509</v>
      </c>
      <c r="AB230" s="41">
        <v>153001</v>
      </c>
      <c r="AC230" s="41" t="s">
        <v>1708</v>
      </c>
      <c r="AD230" s="41">
        <v>2</v>
      </c>
      <c r="AH230" s="59"/>
      <c r="AI230" s="59"/>
      <c r="AR230" s="77"/>
      <c r="AW230" s="59"/>
      <c r="AX230" s="59"/>
      <c r="BG230" s="77"/>
    </row>
    <row r="231" spans="3:59" x14ac:dyDescent="0.3">
      <c r="C231" s="43">
        <v>1055201</v>
      </c>
      <c r="D231" s="59">
        <v>1055201</v>
      </c>
      <c r="E231" s="59">
        <v>1</v>
      </c>
      <c r="F231" s="29" t="s">
        <v>2962</v>
      </c>
      <c r="G231" s="28">
        <v>500</v>
      </c>
      <c r="H231" s="28">
        <v>43</v>
      </c>
      <c r="I231" s="40">
        <v>13410</v>
      </c>
      <c r="J231" s="28" t="s">
        <v>34</v>
      </c>
      <c r="K231" s="41">
        <v>5850</v>
      </c>
      <c r="L231" s="28" t="s">
        <v>906</v>
      </c>
      <c r="M231" s="41">
        <v>4012010</v>
      </c>
      <c r="N231" s="73" t="s">
        <v>2613</v>
      </c>
      <c r="O231" s="41">
        <v>1</v>
      </c>
      <c r="R231" s="43">
        <v>1055202</v>
      </c>
      <c r="S231" s="59">
        <v>1055202</v>
      </c>
      <c r="T231" s="59">
        <v>1</v>
      </c>
      <c r="U231" s="29" t="s">
        <v>2961</v>
      </c>
      <c r="V231" s="28">
        <v>500</v>
      </c>
      <c r="W231" s="28">
        <v>43</v>
      </c>
      <c r="X231" s="40">
        <v>13410</v>
      </c>
      <c r="Y231" s="28" t="s">
        <v>34</v>
      </c>
      <c r="Z231" s="41">
        <v>5850</v>
      </c>
      <c r="AA231" s="28" t="s">
        <v>906</v>
      </c>
      <c r="AB231" s="41">
        <v>4012010</v>
      </c>
      <c r="AC231" s="41" t="s">
        <v>2613</v>
      </c>
      <c r="AD231" s="41">
        <v>1</v>
      </c>
      <c r="AH231" s="59"/>
      <c r="AI231" s="59"/>
      <c r="AR231" s="77"/>
      <c r="AW231" s="59"/>
      <c r="AX231" s="59"/>
      <c r="BG231" s="77"/>
    </row>
    <row r="232" spans="3:59" x14ac:dyDescent="0.3">
      <c r="C232" s="43">
        <v>1055301</v>
      </c>
      <c r="D232" s="59">
        <v>1055301</v>
      </c>
      <c r="E232" s="59">
        <v>1</v>
      </c>
      <c r="F232" s="29" t="s">
        <v>2964</v>
      </c>
      <c r="G232" s="28">
        <v>500</v>
      </c>
      <c r="H232" s="28">
        <v>43</v>
      </c>
      <c r="I232" s="40">
        <v>13410</v>
      </c>
      <c r="J232" s="28" t="s">
        <v>34</v>
      </c>
      <c r="K232" s="41">
        <v>5850</v>
      </c>
      <c r="L232" s="28" t="s">
        <v>603</v>
      </c>
      <c r="M232" s="41">
        <v>3160001</v>
      </c>
      <c r="N232" s="73" t="s">
        <v>1698</v>
      </c>
      <c r="O232" s="41">
        <v>10</v>
      </c>
      <c r="R232" s="43">
        <v>1055302</v>
      </c>
      <c r="S232" s="59">
        <v>1055302</v>
      </c>
      <c r="T232" s="59">
        <v>1</v>
      </c>
      <c r="U232" s="29" t="s">
        <v>2963</v>
      </c>
      <c r="V232" s="28">
        <v>500</v>
      </c>
      <c r="W232" s="28">
        <v>43</v>
      </c>
      <c r="X232" s="40">
        <v>13410</v>
      </c>
      <c r="Y232" s="28" t="s">
        <v>34</v>
      </c>
      <c r="Z232" s="41">
        <v>5850</v>
      </c>
      <c r="AA232" s="28" t="s">
        <v>603</v>
      </c>
      <c r="AB232" s="41">
        <v>3160001</v>
      </c>
      <c r="AC232" s="41" t="s">
        <v>1698</v>
      </c>
      <c r="AD232" s="41">
        <v>10</v>
      </c>
      <c r="AH232" s="59"/>
      <c r="AI232" s="59"/>
      <c r="AR232" s="77"/>
      <c r="AW232" s="59"/>
      <c r="AX232" s="59"/>
      <c r="BG232" s="77"/>
    </row>
    <row r="233" spans="3:59" x14ac:dyDescent="0.3">
      <c r="C233" s="43">
        <v>1055401</v>
      </c>
      <c r="D233" s="59">
        <v>1055401</v>
      </c>
      <c r="E233" s="59">
        <v>1</v>
      </c>
      <c r="F233" s="29" t="s">
        <v>2966</v>
      </c>
      <c r="G233" s="28">
        <v>500</v>
      </c>
      <c r="H233" s="28">
        <v>43</v>
      </c>
      <c r="I233" s="40">
        <v>13410</v>
      </c>
      <c r="J233" s="28" t="s">
        <v>34</v>
      </c>
      <c r="K233" s="41">
        <v>5850</v>
      </c>
      <c r="L233" s="28" t="s">
        <v>434</v>
      </c>
      <c r="M233" s="41">
        <v>2004001</v>
      </c>
      <c r="N233" s="73" t="s">
        <v>1688</v>
      </c>
      <c r="O233" s="41">
        <v>20</v>
      </c>
      <c r="R233" s="43">
        <v>1055402</v>
      </c>
      <c r="S233" s="59">
        <v>1055402</v>
      </c>
      <c r="T233" s="59">
        <v>1</v>
      </c>
      <c r="U233" s="29" t="s">
        <v>2965</v>
      </c>
      <c r="V233" s="28">
        <v>500</v>
      </c>
      <c r="W233" s="28">
        <v>43</v>
      </c>
      <c r="X233" s="40">
        <v>13410</v>
      </c>
      <c r="Y233" s="28" t="s">
        <v>34</v>
      </c>
      <c r="Z233" s="41">
        <v>5850</v>
      </c>
      <c r="AA233" s="28" t="s">
        <v>434</v>
      </c>
      <c r="AB233" s="41">
        <v>2004001</v>
      </c>
      <c r="AC233" s="41" t="s">
        <v>1688</v>
      </c>
      <c r="AD233" s="41">
        <v>20</v>
      </c>
      <c r="AH233" s="59"/>
      <c r="AI233" s="59"/>
      <c r="AR233" s="77"/>
      <c r="AW233" s="59"/>
      <c r="AX233" s="59"/>
      <c r="BG233" s="77"/>
    </row>
    <row r="234" spans="3:59" x14ac:dyDescent="0.3">
      <c r="C234" s="43">
        <v>1055501</v>
      </c>
      <c r="D234" s="59">
        <v>1055501</v>
      </c>
      <c r="E234" s="59">
        <v>1</v>
      </c>
      <c r="F234" s="29" t="s">
        <v>2967</v>
      </c>
      <c r="G234" s="28">
        <v>500</v>
      </c>
      <c r="H234" s="28">
        <v>43</v>
      </c>
      <c r="I234" s="40">
        <v>14370</v>
      </c>
      <c r="J234" s="28" t="s">
        <v>34</v>
      </c>
      <c r="K234" s="41">
        <v>5850</v>
      </c>
      <c r="L234" s="28" t="s">
        <v>1938</v>
      </c>
      <c r="M234" s="41">
        <v>1002001</v>
      </c>
      <c r="N234" s="73" t="s">
        <v>3337</v>
      </c>
      <c r="O234" s="41">
        <v>1</v>
      </c>
      <c r="R234" s="43">
        <v>1055502</v>
      </c>
      <c r="S234" s="59">
        <v>1055502</v>
      </c>
      <c r="T234" s="59">
        <v>1</v>
      </c>
      <c r="U234" s="29" t="s">
        <v>2967</v>
      </c>
      <c r="V234" s="28">
        <v>500</v>
      </c>
      <c r="W234" s="28">
        <v>43</v>
      </c>
      <c r="X234" s="40">
        <v>14370</v>
      </c>
      <c r="Y234" s="28" t="s">
        <v>34</v>
      </c>
      <c r="Z234" s="41">
        <v>5850</v>
      </c>
      <c r="AA234" s="28" t="s">
        <v>1938</v>
      </c>
      <c r="AB234" s="41">
        <v>1002001</v>
      </c>
      <c r="AC234" s="41" t="s">
        <v>3337</v>
      </c>
      <c r="AD234" s="41">
        <v>1</v>
      </c>
      <c r="AH234" s="59"/>
      <c r="AI234" s="59"/>
      <c r="AR234" s="77"/>
      <c r="AW234" s="59"/>
      <c r="AX234" s="59"/>
      <c r="BG234" s="77"/>
    </row>
    <row r="235" spans="3:59" x14ac:dyDescent="0.3">
      <c r="C235" s="43">
        <v>1055601</v>
      </c>
      <c r="D235" s="59">
        <v>1055601</v>
      </c>
      <c r="E235" s="59">
        <v>1</v>
      </c>
      <c r="F235" s="29" t="s">
        <v>2969</v>
      </c>
      <c r="G235" s="28">
        <v>500</v>
      </c>
      <c r="H235" s="28">
        <v>44</v>
      </c>
      <c r="I235" s="40">
        <v>13410</v>
      </c>
      <c r="J235" s="28" t="s">
        <v>34</v>
      </c>
      <c r="K235" s="41">
        <v>5970</v>
      </c>
      <c r="L235" s="28" t="s">
        <v>438</v>
      </c>
      <c r="M235" s="41">
        <v>2014001</v>
      </c>
      <c r="N235" s="73" t="s">
        <v>1690</v>
      </c>
      <c r="O235" s="41">
        <v>20</v>
      </c>
      <c r="R235" s="43">
        <v>1055602</v>
      </c>
      <c r="S235" s="59">
        <v>1055602</v>
      </c>
      <c r="T235" s="59">
        <v>1</v>
      </c>
      <c r="U235" s="29" t="s">
        <v>2968</v>
      </c>
      <c r="V235" s="28">
        <v>500</v>
      </c>
      <c r="W235" s="28">
        <v>44</v>
      </c>
      <c r="X235" s="40">
        <v>13410</v>
      </c>
      <c r="Y235" s="28" t="s">
        <v>34</v>
      </c>
      <c r="Z235" s="41">
        <v>5970</v>
      </c>
      <c r="AA235" s="28" t="s">
        <v>438</v>
      </c>
      <c r="AB235" s="41">
        <v>2014001</v>
      </c>
      <c r="AC235" s="41" t="s">
        <v>1690</v>
      </c>
      <c r="AD235" s="41">
        <v>20</v>
      </c>
      <c r="AH235" s="59"/>
      <c r="AI235" s="59"/>
      <c r="AR235" s="77"/>
      <c r="AW235" s="59"/>
      <c r="AX235" s="59"/>
      <c r="BG235" s="77"/>
    </row>
    <row r="236" spans="3:59" x14ac:dyDescent="0.3">
      <c r="C236" s="43">
        <v>1055701</v>
      </c>
      <c r="D236" s="59">
        <v>1055701</v>
      </c>
      <c r="E236" s="59">
        <v>1</v>
      </c>
      <c r="F236" s="29" t="s">
        <v>2971</v>
      </c>
      <c r="G236" s="28">
        <v>500</v>
      </c>
      <c r="H236" s="28">
        <v>44</v>
      </c>
      <c r="I236" s="40">
        <v>13870</v>
      </c>
      <c r="J236" s="28" t="s">
        <v>34</v>
      </c>
      <c r="K236" s="41">
        <v>5970</v>
      </c>
      <c r="L236" s="28" t="s">
        <v>824</v>
      </c>
      <c r="M236" s="41">
        <v>4003021</v>
      </c>
      <c r="N236" s="73" t="s">
        <v>1715</v>
      </c>
      <c r="O236" s="41">
        <v>1</v>
      </c>
      <c r="R236" s="43">
        <v>1055702</v>
      </c>
      <c r="S236" s="59">
        <v>1055702</v>
      </c>
      <c r="T236" s="59">
        <v>1</v>
      </c>
      <c r="U236" s="29" t="s">
        <v>2970</v>
      </c>
      <c r="V236" s="28">
        <v>500</v>
      </c>
      <c r="W236" s="28">
        <v>44</v>
      </c>
      <c r="X236" s="40">
        <v>13870</v>
      </c>
      <c r="Y236" s="28" t="s">
        <v>34</v>
      </c>
      <c r="Z236" s="41">
        <v>5970</v>
      </c>
      <c r="AA236" s="28" t="s">
        <v>824</v>
      </c>
      <c r="AB236" s="41">
        <v>4003021</v>
      </c>
      <c r="AC236" s="41" t="s">
        <v>1715</v>
      </c>
      <c r="AD236" s="41">
        <v>1</v>
      </c>
      <c r="AH236" s="59"/>
      <c r="AI236" s="59"/>
      <c r="AR236" s="77"/>
      <c r="AW236" s="59"/>
      <c r="AX236" s="59"/>
      <c r="BG236" s="77"/>
    </row>
    <row r="237" spans="3:59" x14ac:dyDescent="0.3">
      <c r="C237" s="43">
        <v>1055801</v>
      </c>
      <c r="D237" s="59">
        <v>1055801</v>
      </c>
      <c r="E237" s="59">
        <v>1</v>
      </c>
      <c r="F237" s="29" t="s">
        <v>2973</v>
      </c>
      <c r="G237" s="28">
        <v>500</v>
      </c>
      <c r="H237" s="28">
        <v>44</v>
      </c>
      <c r="I237" s="40">
        <v>14860</v>
      </c>
      <c r="J237" s="28" t="s">
        <v>34</v>
      </c>
      <c r="K237" s="41">
        <v>5970</v>
      </c>
      <c r="L237" s="28" t="s">
        <v>3343</v>
      </c>
      <c r="M237" s="41">
        <v>2302001</v>
      </c>
      <c r="N237" s="73" t="s">
        <v>3546</v>
      </c>
      <c r="O237" s="41">
        <v>5</v>
      </c>
      <c r="R237" s="43">
        <v>1055802</v>
      </c>
      <c r="S237" s="59">
        <v>1055802</v>
      </c>
      <c r="T237" s="59">
        <v>1</v>
      </c>
      <c r="U237" s="29" t="s">
        <v>2972</v>
      </c>
      <c r="V237" s="28">
        <v>500</v>
      </c>
      <c r="W237" s="28">
        <v>44</v>
      </c>
      <c r="X237" s="40">
        <v>14860</v>
      </c>
      <c r="Y237" s="28" t="s">
        <v>34</v>
      </c>
      <c r="Z237" s="41">
        <v>5970</v>
      </c>
      <c r="AA237" s="28" t="s">
        <v>3343</v>
      </c>
      <c r="AB237" s="41">
        <v>2302001</v>
      </c>
      <c r="AC237" s="41" t="s">
        <v>3546</v>
      </c>
      <c r="AD237" s="41">
        <v>5</v>
      </c>
      <c r="AH237" s="59"/>
      <c r="AI237" s="59"/>
      <c r="AR237" s="77"/>
      <c r="AW237" s="59"/>
      <c r="AX237" s="59"/>
      <c r="BG237" s="77"/>
    </row>
    <row r="238" spans="3:59" x14ac:dyDescent="0.3">
      <c r="C238" s="43">
        <v>1055903</v>
      </c>
      <c r="D238" s="59">
        <v>1055903</v>
      </c>
      <c r="E238" s="59">
        <v>1</v>
      </c>
      <c r="F238" s="29" t="s">
        <v>2974</v>
      </c>
      <c r="G238" s="28">
        <v>500</v>
      </c>
      <c r="H238" s="28">
        <v>44</v>
      </c>
      <c r="I238" s="40">
        <v>13870</v>
      </c>
      <c r="J238" s="28" t="s">
        <v>34</v>
      </c>
      <c r="K238" s="41">
        <v>5970</v>
      </c>
      <c r="L238" s="28" t="s">
        <v>1514</v>
      </c>
      <c r="M238" s="41">
        <v>244001</v>
      </c>
      <c r="N238" s="73" t="s">
        <v>1717</v>
      </c>
      <c r="O238" s="41">
        <v>1</v>
      </c>
      <c r="R238" s="43">
        <v>1055903</v>
      </c>
      <c r="S238" s="59">
        <v>1055903</v>
      </c>
      <c r="T238" s="59">
        <v>1</v>
      </c>
      <c r="U238" s="29" t="s">
        <v>2974</v>
      </c>
      <c r="V238" s="28">
        <v>500</v>
      </c>
      <c r="W238" s="28">
        <v>44</v>
      </c>
      <c r="X238" s="40">
        <v>13870</v>
      </c>
      <c r="Y238" s="28" t="s">
        <v>34</v>
      </c>
      <c r="Z238" s="41">
        <v>5970</v>
      </c>
      <c r="AA238" s="28" t="s">
        <v>1514</v>
      </c>
      <c r="AB238" s="41">
        <v>244001</v>
      </c>
      <c r="AC238" s="41" t="s">
        <v>1717</v>
      </c>
      <c r="AD238" s="41">
        <v>1</v>
      </c>
      <c r="AH238" s="59"/>
      <c r="AI238" s="59"/>
      <c r="AR238" s="77"/>
      <c r="AW238" s="59"/>
      <c r="AX238" s="59"/>
      <c r="BG238" s="77"/>
    </row>
    <row r="239" spans="3:59" x14ac:dyDescent="0.3">
      <c r="C239" s="43">
        <v>1056003</v>
      </c>
      <c r="D239" s="59">
        <v>1056003</v>
      </c>
      <c r="E239" s="59">
        <v>1</v>
      </c>
      <c r="F239" s="29" t="s">
        <v>2975</v>
      </c>
      <c r="G239" s="28">
        <v>500</v>
      </c>
      <c r="H239" s="28">
        <v>44</v>
      </c>
      <c r="I239" s="40">
        <v>13870</v>
      </c>
      <c r="J239" s="28" t="s">
        <v>34</v>
      </c>
      <c r="K239" s="41">
        <v>5970</v>
      </c>
      <c r="L239" s="28" t="s">
        <v>910</v>
      </c>
      <c r="M239" s="41">
        <v>4012011</v>
      </c>
      <c r="N239" s="73" t="s">
        <v>2614</v>
      </c>
      <c r="O239" s="41">
        <v>1</v>
      </c>
      <c r="R239" s="43">
        <v>1056003</v>
      </c>
      <c r="S239" s="59">
        <v>1056003</v>
      </c>
      <c r="T239" s="59">
        <v>1</v>
      </c>
      <c r="U239" s="29" t="s">
        <v>2975</v>
      </c>
      <c r="V239" s="28">
        <v>500</v>
      </c>
      <c r="W239" s="28">
        <v>44</v>
      </c>
      <c r="X239" s="40">
        <v>13870</v>
      </c>
      <c r="Y239" s="28" t="s">
        <v>34</v>
      </c>
      <c r="Z239" s="41">
        <v>5970</v>
      </c>
      <c r="AA239" s="28" t="s">
        <v>910</v>
      </c>
      <c r="AB239" s="41">
        <v>4012011</v>
      </c>
      <c r="AC239" s="41" t="s">
        <v>2614</v>
      </c>
      <c r="AD239" s="41">
        <v>1</v>
      </c>
      <c r="AH239" s="59"/>
      <c r="AI239" s="59"/>
      <c r="AR239" s="77"/>
      <c r="AW239" s="59"/>
      <c r="AX239" s="59"/>
      <c r="BG239" s="77"/>
    </row>
    <row r="240" spans="3:59" x14ac:dyDescent="0.3">
      <c r="C240" s="43">
        <v>1056103</v>
      </c>
      <c r="D240" s="59">
        <v>1056103</v>
      </c>
      <c r="E240" s="59">
        <v>1</v>
      </c>
      <c r="F240" s="29" t="s">
        <v>2976</v>
      </c>
      <c r="G240" s="28">
        <v>500</v>
      </c>
      <c r="H240" s="28">
        <v>44</v>
      </c>
      <c r="I240" s="40">
        <v>13870</v>
      </c>
      <c r="J240" s="28" t="s">
        <v>34</v>
      </c>
      <c r="K240" s="41">
        <v>5970</v>
      </c>
      <c r="L240" s="28" t="s">
        <v>3714</v>
      </c>
      <c r="M240" s="41">
        <v>2202011</v>
      </c>
      <c r="N240" s="73" t="s">
        <v>3737</v>
      </c>
      <c r="O240" s="41">
        <v>3</v>
      </c>
      <c r="R240" s="43">
        <v>1056103</v>
      </c>
      <c r="S240" s="59">
        <v>1056103</v>
      </c>
      <c r="T240" s="59">
        <v>1</v>
      </c>
      <c r="U240" s="29" t="s">
        <v>2976</v>
      </c>
      <c r="V240" s="28">
        <v>500</v>
      </c>
      <c r="W240" s="28">
        <v>44</v>
      </c>
      <c r="X240" s="40">
        <v>13870</v>
      </c>
      <c r="Y240" s="28" t="s">
        <v>34</v>
      </c>
      <c r="Z240" s="41">
        <v>5970</v>
      </c>
      <c r="AA240" s="28" t="s">
        <v>3714</v>
      </c>
      <c r="AB240" s="41">
        <v>2202011</v>
      </c>
      <c r="AC240" s="41" t="s">
        <v>3737</v>
      </c>
      <c r="AD240" s="41">
        <v>3</v>
      </c>
      <c r="AH240" s="59"/>
      <c r="AI240" s="59"/>
      <c r="AR240" s="77"/>
      <c r="AW240" s="59"/>
      <c r="AX240" s="59"/>
      <c r="BG240" s="77"/>
    </row>
    <row r="241" spans="3:59" x14ac:dyDescent="0.3">
      <c r="C241" s="43">
        <v>1056203</v>
      </c>
      <c r="D241" s="59">
        <v>1056203</v>
      </c>
      <c r="E241" s="59">
        <v>1</v>
      </c>
      <c r="F241" s="29" t="s">
        <v>2977</v>
      </c>
      <c r="G241" s="28">
        <v>500</v>
      </c>
      <c r="H241" s="28">
        <v>44</v>
      </c>
      <c r="I241" s="40">
        <v>14860</v>
      </c>
      <c r="J241" s="28" t="s">
        <v>34</v>
      </c>
      <c r="K241" s="41">
        <v>5970</v>
      </c>
      <c r="L241" s="28" t="s">
        <v>3715</v>
      </c>
      <c r="M241" s="41">
        <v>2202012</v>
      </c>
      <c r="N241" s="73" t="s">
        <v>3738</v>
      </c>
      <c r="O241" s="41">
        <v>3</v>
      </c>
      <c r="R241" s="43">
        <v>1056203</v>
      </c>
      <c r="S241" s="59">
        <v>1056203</v>
      </c>
      <c r="T241" s="59">
        <v>1</v>
      </c>
      <c r="U241" s="29" t="s">
        <v>2977</v>
      </c>
      <c r="V241" s="28">
        <v>500</v>
      </c>
      <c r="W241" s="28">
        <v>44</v>
      </c>
      <c r="X241" s="40">
        <v>14860</v>
      </c>
      <c r="Y241" s="28" t="s">
        <v>34</v>
      </c>
      <c r="Z241" s="41">
        <v>5970</v>
      </c>
      <c r="AA241" s="28" t="s">
        <v>3715</v>
      </c>
      <c r="AB241" s="41">
        <v>2202012</v>
      </c>
      <c r="AC241" s="41" t="s">
        <v>3738</v>
      </c>
      <c r="AD241" s="41">
        <v>3</v>
      </c>
      <c r="AH241" s="59"/>
      <c r="AI241" s="59"/>
      <c r="AR241" s="77"/>
      <c r="AW241" s="59"/>
      <c r="AX241" s="59"/>
      <c r="BG241" s="77"/>
    </row>
    <row r="242" spans="3:59" x14ac:dyDescent="0.3">
      <c r="C242" s="43">
        <v>1056303</v>
      </c>
      <c r="D242" s="59">
        <v>1056303</v>
      </c>
      <c r="E242" s="59">
        <v>1</v>
      </c>
      <c r="F242" s="29" t="s">
        <v>2978</v>
      </c>
      <c r="G242" s="28">
        <v>500</v>
      </c>
      <c r="H242" s="28">
        <v>45</v>
      </c>
      <c r="I242" s="40">
        <v>13870</v>
      </c>
      <c r="J242" s="28" t="s">
        <v>34</v>
      </c>
      <c r="K242" s="41">
        <v>6060</v>
      </c>
      <c r="L242" s="28" t="s">
        <v>2571</v>
      </c>
      <c r="M242" s="41">
        <v>3013001</v>
      </c>
      <c r="N242" s="73" t="s">
        <v>3547</v>
      </c>
      <c r="O242" s="41">
        <v>5</v>
      </c>
      <c r="R242" s="43">
        <v>1056303</v>
      </c>
      <c r="S242" s="59">
        <v>1056303</v>
      </c>
      <c r="T242" s="59">
        <v>1</v>
      </c>
      <c r="U242" s="29" t="s">
        <v>2978</v>
      </c>
      <c r="V242" s="28">
        <v>500</v>
      </c>
      <c r="W242" s="28">
        <v>45</v>
      </c>
      <c r="X242" s="40">
        <v>13870</v>
      </c>
      <c r="Y242" s="28" t="s">
        <v>34</v>
      </c>
      <c r="Z242" s="41">
        <v>6060</v>
      </c>
      <c r="AA242" s="28" t="s">
        <v>2571</v>
      </c>
      <c r="AB242" s="41">
        <v>3013001</v>
      </c>
      <c r="AC242" s="41" t="s">
        <v>3547</v>
      </c>
      <c r="AD242" s="41">
        <v>5</v>
      </c>
      <c r="AH242" s="59"/>
      <c r="AI242" s="59"/>
      <c r="AR242" s="77"/>
      <c r="AW242" s="59"/>
      <c r="AX242" s="59"/>
      <c r="BG242" s="77"/>
    </row>
    <row r="243" spans="3:59" x14ac:dyDescent="0.3">
      <c r="C243" s="43">
        <v>1056403</v>
      </c>
      <c r="D243" s="59">
        <v>1056403</v>
      </c>
      <c r="E243" s="59">
        <v>1</v>
      </c>
      <c r="F243" s="29" t="s">
        <v>2979</v>
      </c>
      <c r="G243" s="28">
        <v>500</v>
      </c>
      <c r="H243" s="28">
        <v>45</v>
      </c>
      <c r="I243" s="40">
        <v>14370</v>
      </c>
      <c r="J243" s="28" t="s">
        <v>34</v>
      </c>
      <c r="K243" s="41">
        <v>6060</v>
      </c>
      <c r="L243" s="28" t="s">
        <v>1938</v>
      </c>
      <c r="M243" s="41">
        <v>1002001</v>
      </c>
      <c r="N243" s="73" t="s">
        <v>3337</v>
      </c>
      <c r="O243" s="41">
        <v>1</v>
      </c>
      <c r="R243" s="43">
        <v>1056403</v>
      </c>
      <c r="S243" s="59">
        <v>1056403</v>
      </c>
      <c r="T243" s="59">
        <v>1</v>
      </c>
      <c r="U243" s="29" t="s">
        <v>2979</v>
      </c>
      <c r="V243" s="28">
        <v>500</v>
      </c>
      <c r="W243" s="28">
        <v>45</v>
      </c>
      <c r="X243" s="40">
        <v>14370</v>
      </c>
      <c r="Y243" s="28" t="s">
        <v>34</v>
      </c>
      <c r="Z243" s="41">
        <v>6060</v>
      </c>
      <c r="AA243" s="28" t="s">
        <v>1938</v>
      </c>
      <c r="AB243" s="41">
        <v>1002001</v>
      </c>
      <c r="AC243" s="41" t="s">
        <v>3337</v>
      </c>
      <c r="AD243" s="41">
        <v>1</v>
      </c>
      <c r="AH243" s="59"/>
      <c r="AI243" s="59"/>
      <c r="AR243" s="77"/>
      <c r="AW243" s="59"/>
      <c r="AX243" s="59"/>
      <c r="BG243" s="77"/>
    </row>
    <row r="244" spans="3:59" x14ac:dyDescent="0.3">
      <c r="C244" s="43">
        <v>1056503</v>
      </c>
      <c r="D244" s="59">
        <v>1056503</v>
      </c>
      <c r="E244" s="59">
        <v>1</v>
      </c>
      <c r="F244" s="29" t="s">
        <v>2980</v>
      </c>
      <c r="G244" s="28">
        <v>500</v>
      </c>
      <c r="H244" s="28">
        <v>45</v>
      </c>
      <c r="I244" s="40">
        <v>15390</v>
      </c>
      <c r="J244" s="28" t="s">
        <v>34</v>
      </c>
      <c r="K244" s="41">
        <v>6060</v>
      </c>
      <c r="L244" s="28" t="s">
        <v>2064</v>
      </c>
      <c r="M244" s="41">
        <v>3172001</v>
      </c>
      <c r="N244" s="73" t="s">
        <v>3414</v>
      </c>
      <c r="O244" s="41">
        <v>2</v>
      </c>
      <c r="R244" s="43">
        <v>1056503</v>
      </c>
      <c r="S244" s="59">
        <v>1056503</v>
      </c>
      <c r="T244" s="59">
        <v>1</v>
      </c>
      <c r="U244" s="29" t="s">
        <v>2980</v>
      </c>
      <c r="V244" s="28">
        <v>500</v>
      </c>
      <c r="W244" s="28">
        <v>45</v>
      </c>
      <c r="X244" s="40">
        <v>15390</v>
      </c>
      <c r="Y244" s="28" t="s">
        <v>34</v>
      </c>
      <c r="Z244" s="41">
        <v>6060</v>
      </c>
      <c r="AA244" s="28" t="s">
        <v>2064</v>
      </c>
      <c r="AB244" s="41">
        <v>3172001</v>
      </c>
      <c r="AC244" s="41" t="s">
        <v>3414</v>
      </c>
      <c r="AD244" s="41">
        <v>2</v>
      </c>
      <c r="AH244" s="59"/>
      <c r="AI244" s="59"/>
      <c r="AR244" s="77"/>
      <c r="AW244" s="59"/>
      <c r="AX244" s="59"/>
      <c r="BG244" s="77"/>
    </row>
    <row r="245" spans="3:59" x14ac:dyDescent="0.3">
      <c r="C245" s="43">
        <v>1056603</v>
      </c>
      <c r="D245" s="59">
        <v>1056603</v>
      </c>
      <c r="E245" s="59">
        <v>1</v>
      </c>
      <c r="F245" s="29" t="s">
        <v>2981</v>
      </c>
      <c r="G245" s="28">
        <v>500</v>
      </c>
      <c r="H245" s="28">
        <v>45</v>
      </c>
      <c r="I245" s="40">
        <v>14370</v>
      </c>
      <c r="J245" s="28" t="s">
        <v>34</v>
      </c>
      <c r="K245" s="41">
        <v>6060</v>
      </c>
      <c r="L245" s="28" t="s">
        <v>2571</v>
      </c>
      <c r="M245" s="41">
        <v>3013001</v>
      </c>
      <c r="N245" s="73" t="s">
        <v>3547</v>
      </c>
      <c r="O245" s="41">
        <v>5</v>
      </c>
      <c r="R245" s="43">
        <v>1056603</v>
      </c>
      <c r="S245" s="59">
        <v>1056603</v>
      </c>
      <c r="T245" s="59">
        <v>1</v>
      </c>
      <c r="U245" s="29" t="s">
        <v>2981</v>
      </c>
      <c r="V245" s="28">
        <v>500</v>
      </c>
      <c r="W245" s="28">
        <v>45</v>
      </c>
      <c r="X245" s="40">
        <v>14370</v>
      </c>
      <c r="Y245" s="28" t="s">
        <v>34</v>
      </c>
      <c r="Z245" s="41">
        <v>6060</v>
      </c>
      <c r="AA245" s="28" t="s">
        <v>2571</v>
      </c>
      <c r="AB245" s="41">
        <v>3013001</v>
      </c>
      <c r="AC245" s="41" t="s">
        <v>3547</v>
      </c>
      <c r="AD245" s="41">
        <v>5</v>
      </c>
      <c r="AH245" s="59"/>
      <c r="AI245" s="59"/>
      <c r="AR245" s="77"/>
      <c r="AW245" s="59"/>
      <c r="AX245" s="59"/>
      <c r="BG245" s="77"/>
    </row>
    <row r="246" spans="3:59" x14ac:dyDescent="0.3">
      <c r="C246" s="43">
        <v>1056703</v>
      </c>
      <c r="D246" s="59">
        <v>1056703</v>
      </c>
      <c r="E246" s="59">
        <v>1</v>
      </c>
      <c r="F246" s="29" t="s">
        <v>2982</v>
      </c>
      <c r="G246" s="28">
        <v>500</v>
      </c>
      <c r="H246" s="28">
        <v>45</v>
      </c>
      <c r="I246" s="40">
        <v>14370</v>
      </c>
      <c r="J246" s="28" t="s">
        <v>34</v>
      </c>
      <c r="K246" s="41">
        <v>6060</v>
      </c>
      <c r="L246" s="28" t="s">
        <v>906</v>
      </c>
      <c r="M246" s="41">
        <v>4012010</v>
      </c>
      <c r="N246" s="73" t="s">
        <v>2613</v>
      </c>
      <c r="O246" s="41">
        <v>1</v>
      </c>
      <c r="R246" s="43">
        <v>1056703</v>
      </c>
      <c r="S246" s="59">
        <v>1056703</v>
      </c>
      <c r="T246" s="59">
        <v>1</v>
      </c>
      <c r="U246" s="29" t="s">
        <v>2982</v>
      </c>
      <c r="V246" s="28">
        <v>500</v>
      </c>
      <c r="W246" s="28">
        <v>45</v>
      </c>
      <c r="X246" s="40">
        <v>14370</v>
      </c>
      <c r="Y246" s="28" t="s">
        <v>34</v>
      </c>
      <c r="Z246" s="41">
        <v>6060</v>
      </c>
      <c r="AA246" s="28" t="s">
        <v>906</v>
      </c>
      <c r="AB246" s="41">
        <v>4012010</v>
      </c>
      <c r="AC246" s="41" t="s">
        <v>2613</v>
      </c>
      <c r="AD246" s="41">
        <v>1</v>
      </c>
      <c r="AH246" s="59"/>
      <c r="AI246" s="59"/>
      <c r="AR246" s="77"/>
      <c r="AW246" s="59"/>
      <c r="AX246" s="59"/>
      <c r="BG246" s="77"/>
    </row>
    <row r="247" spans="3:59" x14ac:dyDescent="0.3">
      <c r="C247" s="43">
        <v>1056803</v>
      </c>
      <c r="D247" s="59">
        <v>1056803</v>
      </c>
      <c r="E247" s="59">
        <v>1</v>
      </c>
      <c r="F247" s="29" t="s">
        <v>2983</v>
      </c>
      <c r="G247" s="28">
        <v>500</v>
      </c>
      <c r="H247" s="28">
        <v>45</v>
      </c>
      <c r="I247" s="40">
        <v>14370</v>
      </c>
      <c r="J247" s="28" t="s">
        <v>34</v>
      </c>
      <c r="K247" s="41">
        <v>6060</v>
      </c>
      <c r="L247" s="28" t="s">
        <v>1510</v>
      </c>
      <c r="M247" s="41">
        <v>154001</v>
      </c>
      <c r="N247" s="73" t="s">
        <v>1716</v>
      </c>
      <c r="O247" s="41">
        <v>1</v>
      </c>
      <c r="R247" s="43">
        <v>1056803</v>
      </c>
      <c r="S247" s="59">
        <v>1056803</v>
      </c>
      <c r="T247" s="59">
        <v>1</v>
      </c>
      <c r="U247" s="29" t="s">
        <v>2983</v>
      </c>
      <c r="V247" s="28">
        <v>500</v>
      </c>
      <c r="W247" s="28">
        <v>45</v>
      </c>
      <c r="X247" s="40">
        <v>14370</v>
      </c>
      <c r="Y247" s="28" t="s">
        <v>34</v>
      </c>
      <c r="Z247" s="41">
        <v>6060</v>
      </c>
      <c r="AA247" s="28" t="s">
        <v>1510</v>
      </c>
      <c r="AB247" s="41">
        <v>154001</v>
      </c>
      <c r="AC247" s="41" t="s">
        <v>1716</v>
      </c>
      <c r="AD247" s="41">
        <v>1</v>
      </c>
      <c r="AH247" s="59"/>
      <c r="AI247" s="59"/>
      <c r="AR247" s="77"/>
      <c r="AW247" s="59"/>
      <c r="AX247" s="59"/>
      <c r="BG247" s="77"/>
    </row>
    <row r="248" spans="3:59" x14ac:dyDescent="0.3">
      <c r="C248" s="43">
        <v>1056903</v>
      </c>
      <c r="D248" s="59">
        <v>1056903</v>
      </c>
      <c r="E248" s="59">
        <v>1</v>
      </c>
      <c r="F248" s="29" t="s">
        <v>2984</v>
      </c>
      <c r="G248" s="28">
        <v>500</v>
      </c>
      <c r="H248" s="28">
        <v>45</v>
      </c>
      <c r="I248" s="40">
        <v>15390</v>
      </c>
      <c r="J248" s="28" t="s">
        <v>34</v>
      </c>
      <c r="K248" s="41">
        <v>6060</v>
      </c>
      <c r="L248" s="28" t="s">
        <v>3401</v>
      </c>
      <c r="M248" s="41">
        <v>2311001</v>
      </c>
      <c r="N248" s="73" t="s">
        <v>3402</v>
      </c>
      <c r="O248" s="41">
        <v>10</v>
      </c>
      <c r="R248" s="43">
        <v>1056903</v>
      </c>
      <c r="S248" s="59">
        <v>1056903</v>
      </c>
      <c r="T248" s="59">
        <v>1</v>
      </c>
      <c r="U248" s="29" t="s">
        <v>2984</v>
      </c>
      <c r="V248" s="28">
        <v>500</v>
      </c>
      <c r="W248" s="28">
        <v>45</v>
      </c>
      <c r="X248" s="40">
        <v>15390</v>
      </c>
      <c r="Y248" s="28" t="s">
        <v>34</v>
      </c>
      <c r="Z248" s="41">
        <v>6060</v>
      </c>
      <c r="AA248" s="28" t="s">
        <v>3401</v>
      </c>
      <c r="AB248" s="41">
        <v>2311001</v>
      </c>
      <c r="AC248" s="41" t="s">
        <v>3402</v>
      </c>
      <c r="AD248" s="41">
        <v>10</v>
      </c>
      <c r="AH248" s="59"/>
      <c r="AI248" s="59"/>
      <c r="AR248" s="77"/>
      <c r="AW248" s="59"/>
      <c r="AX248" s="59"/>
      <c r="BG248" s="77"/>
    </row>
    <row r="249" spans="3:59" x14ac:dyDescent="0.3">
      <c r="C249" s="43">
        <v>1057003</v>
      </c>
      <c r="D249" s="59">
        <v>1057003</v>
      </c>
      <c r="E249" s="59">
        <v>1</v>
      </c>
      <c r="F249" s="29" t="s">
        <v>2985</v>
      </c>
      <c r="G249" s="28">
        <v>500</v>
      </c>
      <c r="H249" s="28">
        <v>46</v>
      </c>
      <c r="I249" s="40">
        <v>14370</v>
      </c>
      <c r="J249" s="28" t="s">
        <v>34</v>
      </c>
      <c r="K249" s="41">
        <v>6180</v>
      </c>
      <c r="L249" s="28" t="s">
        <v>434</v>
      </c>
      <c r="M249" s="41">
        <v>2004001</v>
      </c>
      <c r="N249" s="73" t="s">
        <v>1688</v>
      </c>
      <c r="O249" s="41">
        <v>20</v>
      </c>
      <c r="R249" s="43">
        <v>1057003</v>
      </c>
      <c r="S249" s="59">
        <v>1057003</v>
      </c>
      <c r="T249" s="59">
        <v>1</v>
      </c>
      <c r="U249" s="29" t="s">
        <v>2985</v>
      </c>
      <c r="V249" s="28">
        <v>500</v>
      </c>
      <c r="W249" s="28">
        <v>46</v>
      </c>
      <c r="X249" s="40">
        <v>14370</v>
      </c>
      <c r="Y249" s="28" t="s">
        <v>34</v>
      </c>
      <c r="Z249" s="41">
        <v>6180</v>
      </c>
      <c r="AA249" s="28" t="s">
        <v>434</v>
      </c>
      <c r="AB249" s="41">
        <v>2004001</v>
      </c>
      <c r="AC249" s="41" t="s">
        <v>1688</v>
      </c>
      <c r="AD249" s="41">
        <v>20</v>
      </c>
      <c r="AH249" s="59"/>
      <c r="AI249" s="59"/>
      <c r="AR249" s="77"/>
      <c r="AW249" s="59"/>
      <c r="AX249" s="59"/>
      <c r="BG249" s="77"/>
    </row>
    <row r="250" spans="3:59" x14ac:dyDescent="0.3">
      <c r="C250" s="43">
        <v>1060103</v>
      </c>
      <c r="D250" s="59">
        <v>1060103</v>
      </c>
      <c r="E250" s="59">
        <v>1</v>
      </c>
      <c r="F250" s="29" t="s">
        <v>2986</v>
      </c>
      <c r="G250" s="28">
        <v>600</v>
      </c>
      <c r="H250" s="28">
        <v>46</v>
      </c>
      <c r="I250" s="40">
        <v>15960</v>
      </c>
      <c r="J250" s="28" t="s">
        <v>34</v>
      </c>
      <c r="K250" s="41">
        <v>13200</v>
      </c>
      <c r="L250" s="28" t="s">
        <v>417</v>
      </c>
      <c r="M250" s="41">
        <v>4004001</v>
      </c>
      <c r="N250" s="73" t="s">
        <v>1687</v>
      </c>
      <c r="O250" s="41">
        <v>1</v>
      </c>
      <c r="R250" s="43">
        <v>1060103</v>
      </c>
      <c r="S250" s="59">
        <v>1060103</v>
      </c>
      <c r="T250" s="59">
        <v>1</v>
      </c>
      <c r="U250" s="29" t="s">
        <v>2986</v>
      </c>
      <c r="V250" s="28">
        <v>600</v>
      </c>
      <c r="W250" s="28">
        <v>46</v>
      </c>
      <c r="X250" s="40">
        <v>15960</v>
      </c>
      <c r="Y250" s="28" t="s">
        <v>34</v>
      </c>
      <c r="Z250" s="41">
        <v>13200</v>
      </c>
      <c r="AA250" s="28" t="s">
        <v>417</v>
      </c>
      <c r="AB250" s="41">
        <v>4004001</v>
      </c>
      <c r="AC250" s="41" t="s">
        <v>1687</v>
      </c>
      <c r="AD250" s="41">
        <v>1</v>
      </c>
      <c r="AH250" s="59"/>
      <c r="AI250" s="59"/>
      <c r="AR250" s="77"/>
      <c r="AW250" s="59"/>
      <c r="AX250" s="59"/>
      <c r="BG250" s="77"/>
    </row>
    <row r="251" spans="3:59" x14ac:dyDescent="0.3">
      <c r="C251" s="43">
        <v>1060203</v>
      </c>
      <c r="D251" s="59">
        <v>1060203</v>
      </c>
      <c r="E251" s="59">
        <v>1</v>
      </c>
      <c r="F251" s="29" t="s">
        <v>2987</v>
      </c>
      <c r="G251" s="28">
        <v>600</v>
      </c>
      <c r="H251" s="28">
        <v>46</v>
      </c>
      <c r="I251" s="40">
        <v>15960</v>
      </c>
      <c r="J251" s="28" t="s">
        <v>34</v>
      </c>
      <c r="K251" s="41">
        <v>13200</v>
      </c>
      <c r="L251" s="28" t="s">
        <v>438</v>
      </c>
      <c r="M251" s="41">
        <v>2014001</v>
      </c>
      <c r="N251" s="73" t="s">
        <v>1690</v>
      </c>
      <c r="O251" s="41">
        <v>20</v>
      </c>
      <c r="R251" s="43">
        <v>1060203</v>
      </c>
      <c r="S251" s="59">
        <v>1060203</v>
      </c>
      <c r="T251" s="59">
        <v>1</v>
      </c>
      <c r="U251" s="29" t="s">
        <v>2987</v>
      </c>
      <c r="V251" s="28">
        <v>600</v>
      </c>
      <c r="W251" s="28">
        <v>46</v>
      </c>
      <c r="X251" s="40">
        <v>15960</v>
      </c>
      <c r="Y251" s="28" t="s">
        <v>34</v>
      </c>
      <c r="Z251" s="41">
        <v>13200</v>
      </c>
      <c r="AA251" s="28" t="s">
        <v>438</v>
      </c>
      <c r="AB251" s="41">
        <v>2014001</v>
      </c>
      <c r="AC251" s="41" t="s">
        <v>1690</v>
      </c>
      <c r="AD251" s="41">
        <v>20</v>
      </c>
      <c r="AH251" s="59"/>
      <c r="AI251" s="59"/>
      <c r="AR251" s="77"/>
      <c r="AW251" s="59"/>
      <c r="AX251" s="59"/>
      <c r="BG251" s="77"/>
    </row>
    <row r="252" spans="3:59" x14ac:dyDescent="0.3">
      <c r="C252" s="43">
        <v>1060303</v>
      </c>
      <c r="D252" s="59">
        <v>1060303</v>
      </c>
      <c r="E252" s="59">
        <v>1</v>
      </c>
      <c r="F252" s="29" t="s">
        <v>2988</v>
      </c>
      <c r="G252" s="28">
        <v>600</v>
      </c>
      <c r="H252" s="28">
        <v>46</v>
      </c>
      <c r="I252" s="40">
        <v>15960</v>
      </c>
      <c r="J252" s="28" t="s">
        <v>34</v>
      </c>
      <c r="K252" s="41">
        <v>13200</v>
      </c>
      <c r="L252" s="28" t="s">
        <v>421</v>
      </c>
      <c r="M252" s="41">
        <v>4004002</v>
      </c>
      <c r="N252" s="73" t="s">
        <v>1691</v>
      </c>
      <c r="O252" s="41">
        <v>1</v>
      </c>
      <c r="R252" s="43">
        <v>1060303</v>
      </c>
      <c r="S252" s="59">
        <v>1060303</v>
      </c>
      <c r="T252" s="59">
        <v>1</v>
      </c>
      <c r="U252" s="29" t="s">
        <v>2988</v>
      </c>
      <c r="V252" s="28">
        <v>600</v>
      </c>
      <c r="W252" s="28">
        <v>46</v>
      </c>
      <c r="X252" s="40">
        <v>15960</v>
      </c>
      <c r="Y252" s="28" t="s">
        <v>34</v>
      </c>
      <c r="Z252" s="41">
        <v>13200</v>
      </c>
      <c r="AA252" s="28" t="s">
        <v>421</v>
      </c>
      <c r="AB252" s="41">
        <v>4004002</v>
      </c>
      <c r="AC252" s="41" t="s">
        <v>1691</v>
      </c>
      <c r="AD252" s="41">
        <v>1</v>
      </c>
      <c r="AH252" s="59"/>
      <c r="AI252" s="59"/>
      <c r="AR252" s="77"/>
      <c r="AW252" s="59"/>
      <c r="AX252" s="59"/>
      <c r="BG252" s="77"/>
    </row>
    <row r="253" spans="3:59" x14ac:dyDescent="0.3">
      <c r="C253" s="43">
        <v>1060403</v>
      </c>
      <c r="D253" s="59">
        <v>1060403</v>
      </c>
      <c r="E253" s="59">
        <v>1</v>
      </c>
      <c r="F253" s="29" t="s">
        <v>2989</v>
      </c>
      <c r="G253" s="28">
        <v>600</v>
      </c>
      <c r="H253" s="28">
        <v>46</v>
      </c>
      <c r="I253" s="40">
        <v>15960</v>
      </c>
      <c r="J253" s="28" t="s">
        <v>34</v>
      </c>
      <c r="K253" s="41">
        <v>13200</v>
      </c>
      <c r="L253" s="28" t="s">
        <v>3343</v>
      </c>
      <c r="M253" s="41">
        <v>2302001</v>
      </c>
      <c r="N253" s="73" t="s">
        <v>3546</v>
      </c>
      <c r="O253" s="41">
        <v>5</v>
      </c>
      <c r="R253" s="43">
        <v>1060403</v>
      </c>
      <c r="S253" s="59">
        <v>1060403</v>
      </c>
      <c r="T253" s="59">
        <v>1</v>
      </c>
      <c r="U253" s="29" t="s">
        <v>2989</v>
      </c>
      <c r="V253" s="28">
        <v>600</v>
      </c>
      <c r="W253" s="28">
        <v>46</v>
      </c>
      <c r="X253" s="40">
        <v>15960</v>
      </c>
      <c r="Y253" s="28" t="s">
        <v>34</v>
      </c>
      <c r="Z253" s="41">
        <v>13200</v>
      </c>
      <c r="AA253" s="28" t="s">
        <v>3343</v>
      </c>
      <c r="AB253" s="41">
        <v>2302001</v>
      </c>
      <c r="AC253" s="41" t="s">
        <v>3546</v>
      </c>
      <c r="AD253" s="41">
        <v>5</v>
      </c>
      <c r="AH253" s="59"/>
      <c r="AI253" s="59"/>
      <c r="AR253" s="77"/>
      <c r="AW253" s="59"/>
      <c r="AX253" s="59"/>
      <c r="BG253" s="77"/>
    </row>
    <row r="254" spans="3:59" x14ac:dyDescent="0.3">
      <c r="C254" s="43">
        <v>1060503</v>
      </c>
      <c r="D254" s="59">
        <v>1060503</v>
      </c>
      <c r="E254" s="59">
        <v>1</v>
      </c>
      <c r="F254" s="29" t="s">
        <v>2990</v>
      </c>
      <c r="G254" s="28">
        <v>600</v>
      </c>
      <c r="H254" s="28">
        <v>46</v>
      </c>
      <c r="I254" s="40">
        <v>15960</v>
      </c>
      <c r="J254" s="28" t="s">
        <v>34</v>
      </c>
      <c r="K254" s="41">
        <v>13200</v>
      </c>
      <c r="L254" s="28" t="s">
        <v>1938</v>
      </c>
      <c r="M254" s="41">
        <v>1002001</v>
      </c>
      <c r="N254" s="73" t="s">
        <v>3337</v>
      </c>
      <c r="O254" s="41">
        <v>1</v>
      </c>
      <c r="R254" s="43">
        <v>1060503</v>
      </c>
      <c r="S254" s="59">
        <v>1060503</v>
      </c>
      <c r="T254" s="59">
        <v>1</v>
      </c>
      <c r="U254" s="29" t="s">
        <v>2990</v>
      </c>
      <c r="V254" s="28">
        <v>600</v>
      </c>
      <c r="W254" s="28">
        <v>46</v>
      </c>
      <c r="X254" s="40">
        <v>15960</v>
      </c>
      <c r="Y254" s="28" t="s">
        <v>34</v>
      </c>
      <c r="Z254" s="41">
        <v>13200</v>
      </c>
      <c r="AA254" s="28" t="s">
        <v>1938</v>
      </c>
      <c r="AB254" s="41">
        <v>1002001</v>
      </c>
      <c r="AC254" s="41" t="s">
        <v>3337</v>
      </c>
      <c r="AD254" s="41">
        <v>1</v>
      </c>
      <c r="AH254" s="59"/>
      <c r="AI254" s="59"/>
      <c r="AR254" s="77"/>
      <c r="AW254" s="59"/>
      <c r="AX254" s="59"/>
      <c r="BG254" s="77"/>
    </row>
    <row r="255" spans="3:59" x14ac:dyDescent="0.3">
      <c r="C255" s="43">
        <v>1060603</v>
      </c>
      <c r="D255" s="59">
        <v>1060603</v>
      </c>
      <c r="E255" s="59">
        <v>1</v>
      </c>
      <c r="F255" s="29" t="s">
        <v>2991</v>
      </c>
      <c r="G255" s="28">
        <v>600</v>
      </c>
      <c r="H255" s="28">
        <v>46</v>
      </c>
      <c r="I255" s="40">
        <v>15960</v>
      </c>
      <c r="J255" s="28" t="s">
        <v>34</v>
      </c>
      <c r="K255" s="41">
        <v>13200</v>
      </c>
      <c r="L255" s="28" t="s">
        <v>417</v>
      </c>
      <c r="M255" s="41">
        <v>4004001</v>
      </c>
      <c r="N255" s="73" t="s">
        <v>1687</v>
      </c>
      <c r="O255" s="41">
        <v>1</v>
      </c>
      <c r="R255" s="43">
        <v>1060603</v>
      </c>
      <c r="S255" s="59">
        <v>1060603</v>
      </c>
      <c r="T255" s="59">
        <v>1</v>
      </c>
      <c r="U255" s="29" t="s">
        <v>2991</v>
      </c>
      <c r="V255" s="28">
        <v>600</v>
      </c>
      <c r="W255" s="28">
        <v>46</v>
      </c>
      <c r="X255" s="40">
        <v>15960</v>
      </c>
      <c r="Y255" s="28" t="s">
        <v>34</v>
      </c>
      <c r="Z255" s="41">
        <v>13200</v>
      </c>
      <c r="AA255" s="28" t="s">
        <v>417</v>
      </c>
      <c r="AB255" s="41">
        <v>4004001</v>
      </c>
      <c r="AC255" s="41" t="s">
        <v>1687</v>
      </c>
      <c r="AD255" s="41">
        <v>1</v>
      </c>
      <c r="AH255" s="59"/>
      <c r="AI255" s="59"/>
      <c r="AR255" s="77"/>
      <c r="AW255" s="59"/>
      <c r="AX255" s="59"/>
      <c r="BG255" s="77"/>
    </row>
    <row r="256" spans="3:59" x14ac:dyDescent="0.3">
      <c r="C256" s="43">
        <v>1060703</v>
      </c>
      <c r="D256" s="59">
        <v>1060703</v>
      </c>
      <c r="E256" s="59">
        <v>1</v>
      </c>
      <c r="F256" s="29" t="s">
        <v>2992</v>
      </c>
      <c r="G256" s="28">
        <v>600</v>
      </c>
      <c r="H256" s="28">
        <v>47</v>
      </c>
      <c r="I256" s="40">
        <v>16170</v>
      </c>
      <c r="J256" s="28" t="s">
        <v>34</v>
      </c>
      <c r="K256" s="41">
        <v>13440</v>
      </c>
      <c r="L256" s="28" t="s">
        <v>421</v>
      </c>
      <c r="M256" s="41">
        <v>4004002</v>
      </c>
      <c r="N256" s="73" t="s">
        <v>1691</v>
      </c>
      <c r="O256" s="41">
        <v>1</v>
      </c>
      <c r="R256" s="43">
        <v>1060703</v>
      </c>
      <c r="S256" s="59">
        <v>1060703</v>
      </c>
      <c r="T256" s="59">
        <v>1</v>
      </c>
      <c r="U256" s="29" t="s">
        <v>2992</v>
      </c>
      <c r="V256" s="28">
        <v>600</v>
      </c>
      <c r="W256" s="28">
        <v>47</v>
      </c>
      <c r="X256" s="40">
        <v>16170</v>
      </c>
      <c r="Y256" s="28" t="s">
        <v>34</v>
      </c>
      <c r="Z256" s="41">
        <v>13440</v>
      </c>
      <c r="AA256" s="28" t="s">
        <v>421</v>
      </c>
      <c r="AB256" s="41">
        <v>4004002</v>
      </c>
      <c r="AC256" s="41" t="s">
        <v>1691</v>
      </c>
      <c r="AD256" s="41">
        <v>1</v>
      </c>
      <c r="AH256" s="59"/>
      <c r="AI256" s="59"/>
      <c r="AR256" s="77"/>
      <c r="AW256" s="59"/>
      <c r="AX256" s="59"/>
      <c r="BG256" s="77"/>
    </row>
    <row r="257" spans="3:59" x14ac:dyDescent="0.3">
      <c r="C257" s="43">
        <v>1060803</v>
      </c>
      <c r="D257" s="59">
        <v>1060803</v>
      </c>
      <c r="E257" s="59">
        <v>1</v>
      </c>
      <c r="F257" s="29" t="s">
        <v>2993</v>
      </c>
      <c r="G257" s="28">
        <v>600</v>
      </c>
      <c r="H257" s="28">
        <v>47</v>
      </c>
      <c r="I257" s="40">
        <v>16570</v>
      </c>
      <c r="J257" s="28" t="s">
        <v>34</v>
      </c>
      <c r="K257" s="41">
        <v>13440</v>
      </c>
      <c r="L257" s="28" t="s">
        <v>459</v>
      </c>
      <c r="M257" s="41">
        <v>333001</v>
      </c>
      <c r="N257" s="73" t="s">
        <v>1712</v>
      </c>
      <c r="O257" s="41">
        <v>1</v>
      </c>
      <c r="R257" s="43">
        <v>1060803</v>
      </c>
      <c r="S257" s="59">
        <v>1060803</v>
      </c>
      <c r="T257" s="59">
        <v>1</v>
      </c>
      <c r="U257" s="29" t="s">
        <v>2993</v>
      </c>
      <c r="V257" s="28">
        <v>600</v>
      </c>
      <c r="W257" s="28">
        <v>47</v>
      </c>
      <c r="X257" s="40">
        <v>16570</v>
      </c>
      <c r="Y257" s="28" t="s">
        <v>34</v>
      </c>
      <c r="Z257" s="41">
        <v>13440</v>
      </c>
      <c r="AA257" s="28" t="s">
        <v>459</v>
      </c>
      <c r="AB257" s="41">
        <v>333001</v>
      </c>
      <c r="AC257" s="41" t="s">
        <v>1712</v>
      </c>
      <c r="AD257" s="41">
        <v>1</v>
      </c>
      <c r="AH257" s="59"/>
      <c r="AI257" s="59"/>
      <c r="AR257" s="77"/>
      <c r="AW257" s="59"/>
      <c r="AX257" s="59"/>
      <c r="BG257" s="77"/>
    </row>
    <row r="258" spans="3:59" x14ac:dyDescent="0.3">
      <c r="C258" s="43">
        <v>1060903</v>
      </c>
      <c r="D258" s="59">
        <v>1060903</v>
      </c>
      <c r="E258" s="59">
        <v>1</v>
      </c>
      <c r="F258" s="29" t="s">
        <v>2994</v>
      </c>
      <c r="G258" s="28">
        <v>600</v>
      </c>
      <c r="H258" s="28">
        <v>47</v>
      </c>
      <c r="I258" s="40">
        <v>16570</v>
      </c>
      <c r="J258" s="28" t="s">
        <v>34</v>
      </c>
      <c r="K258" s="41">
        <v>13440</v>
      </c>
      <c r="L258" s="28" t="s">
        <v>1509</v>
      </c>
      <c r="M258" s="41">
        <v>153001</v>
      </c>
      <c r="N258" s="73" t="s">
        <v>1708</v>
      </c>
      <c r="O258" s="41">
        <v>1</v>
      </c>
      <c r="R258" s="43">
        <v>1060903</v>
      </c>
      <c r="S258" s="59">
        <v>1060903</v>
      </c>
      <c r="T258" s="59">
        <v>1</v>
      </c>
      <c r="U258" s="29" t="s">
        <v>2994</v>
      </c>
      <c r="V258" s="28">
        <v>600</v>
      </c>
      <c r="W258" s="28">
        <v>47</v>
      </c>
      <c r="X258" s="40">
        <v>16570</v>
      </c>
      <c r="Y258" s="28" t="s">
        <v>34</v>
      </c>
      <c r="Z258" s="41">
        <v>13440</v>
      </c>
      <c r="AA258" s="28" t="s">
        <v>1509</v>
      </c>
      <c r="AB258" s="41">
        <v>153001</v>
      </c>
      <c r="AC258" s="41" t="s">
        <v>1708</v>
      </c>
      <c r="AD258" s="41">
        <v>1</v>
      </c>
      <c r="AH258" s="59"/>
      <c r="AI258" s="59"/>
      <c r="AR258" s="77"/>
      <c r="AW258" s="59"/>
      <c r="AX258" s="59"/>
      <c r="BG258" s="77"/>
    </row>
    <row r="259" spans="3:59" x14ac:dyDescent="0.3">
      <c r="C259" s="43">
        <v>1061003</v>
      </c>
      <c r="D259" s="59">
        <v>1061003</v>
      </c>
      <c r="E259" s="59">
        <v>1</v>
      </c>
      <c r="F259" s="29" t="s">
        <v>2995</v>
      </c>
      <c r="G259" s="28">
        <v>600</v>
      </c>
      <c r="H259" s="28">
        <v>47</v>
      </c>
      <c r="I259" s="40">
        <v>16570</v>
      </c>
      <c r="J259" s="28" t="s">
        <v>34</v>
      </c>
      <c r="K259" s="41">
        <v>13440</v>
      </c>
      <c r="L259" s="28" t="s">
        <v>1513</v>
      </c>
      <c r="M259" s="41">
        <v>243001</v>
      </c>
      <c r="N259" s="73" t="s">
        <v>1707</v>
      </c>
      <c r="O259" s="41">
        <v>1</v>
      </c>
      <c r="R259" s="43">
        <v>1061003</v>
      </c>
      <c r="S259" s="59">
        <v>1061003</v>
      </c>
      <c r="T259" s="59">
        <v>1</v>
      </c>
      <c r="U259" s="29" t="s">
        <v>2995</v>
      </c>
      <c r="V259" s="28">
        <v>600</v>
      </c>
      <c r="W259" s="28">
        <v>47</v>
      </c>
      <c r="X259" s="40">
        <v>16570</v>
      </c>
      <c r="Y259" s="28" t="s">
        <v>34</v>
      </c>
      <c r="Z259" s="41">
        <v>13440</v>
      </c>
      <c r="AA259" s="28" t="s">
        <v>1513</v>
      </c>
      <c r="AB259" s="41">
        <v>243001</v>
      </c>
      <c r="AC259" s="41" t="s">
        <v>1707</v>
      </c>
      <c r="AD259" s="41">
        <v>1</v>
      </c>
      <c r="AH259" s="59"/>
      <c r="AI259" s="59"/>
      <c r="AR259" s="77"/>
      <c r="AW259" s="59"/>
      <c r="AX259" s="59"/>
      <c r="BG259" s="77"/>
    </row>
    <row r="260" spans="3:59" x14ac:dyDescent="0.3">
      <c r="C260" s="43">
        <v>1061103</v>
      </c>
      <c r="D260" s="59">
        <v>1061103</v>
      </c>
      <c r="E260" s="59">
        <v>1</v>
      </c>
      <c r="F260" s="29" t="s">
        <v>2996</v>
      </c>
      <c r="G260" s="28">
        <v>600</v>
      </c>
      <c r="H260" s="28">
        <v>47</v>
      </c>
      <c r="I260" s="40">
        <v>16570</v>
      </c>
      <c r="J260" s="28" t="s">
        <v>34</v>
      </c>
      <c r="K260" s="41">
        <v>13440</v>
      </c>
      <c r="L260" s="28" t="s">
        <v>2569</v>
      </c>
      <c r="M260" s="41">
        <v>3011001</v>
      </c>
      <c r="N260" s="73" t="s">
        <v>3303</v>
      </c>
      <c r="O260" s="41">
        <v>1</v>
      </c>
      <c r="R260" s="43">
        <v>1061103</v>
      </c>
      <c r="S260" s="59">
        <v>1061103</v>
      </c>
      <c r="T260" s="59">
        <v>1</v>
      </c>
      <c r="U260" s="29" t="s">
        <v>2996</v>
      </c>
      <c r="V260" s="28">
        <v>600</v>
      </c>
      <c r="W260" s="28">
        <v>47</v>
      </c>
      <c r="X260" s="40">
        <v>16570</v>
      </c>
      <c r="Y260" s="28" t="s">
        <v>34</v>
      </c>
      <c r="Z260" s="41">
        <v>13440</v>
      </c>
      <c r="AA260" s="28" t="s">
        <v>2569</v>
      </c>
      <c r="AB260" s="41">
        <v>3011001</v>
      </c>
      <c r="AC260" s="41" t="s">
        <v>3303</v>
      </c>
      <c r="AD260" s="41">
        <v>1</v>
      </c>
      <c r="AH260" s="59"/>
      <c r="AI260" s="59"/>
      <c r="AR260" s="77"/>
      <c r="AW260" s="59"/>
      <c r="AX260" s="59"/>
      <c r="BG260" s="77"/>
    </row>
    <row r="261" spans="3:59" x14ac:dyDescent="0.3">
      <c r="C261" s="43">
        <v>1061203</v>
      </c>
      <c r="D261" s="59">
        <v>1061203</v>
      </c>
      <c r="E261" s="59">
        <v>1</v>
      </c>
      <c r="F261" s="29" t="s">
        <v>2997</v>
      </c>
      <c r="G261" s="28">
        <v>600</v>
      </c>
      <c r="H261" s="28">
        <v>47</v>
      </c>
      <c r="I261" s="40">
        <v>16570</v>
      </c>
      <c r="J261" s="28" t="s">
        <v>34</v>
      </c>
      <c r="K261" s="41">
        <v>13440</v>
      </c>
      <c r="L261" s="28" t="s">
        <v>1639</v>
      </c>
      <c r="M261" s="41">
        <v>242001</v>
      </c>
      <c r="N261" s="73" t="s">
        <v>1680</v>
      </c>
      <c r="O261" s="41">
        <v>1</v>
      </c>
      <c r="R261" s="43">
        <v>1061203</v>
      </c>
      <c r="S261" s="59">
        <v>1061203</v>
      </c>
      <c r="T261" s="59">
        <v>1</v>
      </c>
      <c r="U261" s="29" t="s">
        <v>2997</v>
      </c>
      <c r="V261" s="28">
        <v>600</v>
      </c>
      <c r="W261" s="28">
        <v>47</v>
      </c>
      <c r="X261" s="40">
        <v>16570</v>
      </c>
      <c r="Y261" s="28" t="s">
        <v>34</v>
      </c>
      <c r="Z261" s="41">
        <v>13440</v>
      </c>
      <c r="AA261" s="28" t="s">
        <v>1639</v>
      </c>
      <c r="AB261" s="41">
        <v>242001</v>
      </c>
      <c r="AC261" s="41" t="s">
        <v>1680</v>
      </c>
      <c r="AD261" s="41">
        <v>1</v>
      </c>
      <c r="AH261" s="59"/>
      <c r="AI261" s="59"/>
      <c r="AR261" s="77"/>
      <c r="AW261" s="59"/>
      <c r="AX261" s="59"/>
      <c r="BG261" s="77"/>
    </row>
    <row r="262" spans="3:59" x14ac:dyDescent="0.3">
      <c r="C262" s="43">
        <v>1061303</v>
      </c>
      <c r="D262" s="59">
        <v>1061303</v>
      </c>
      <c r="E262" s="59">
        <v>1</v>
      </c>
      <c r="F262" s="29" t="s">
        <v>2998</v>
      </c>
      <c r="G262" s="28">
        <v>600</v>
      </c>
      <c r="H262" s="28">
        <v>47</v>
      </c>
      <c r="I262" s="40">
        <v>16570</v>
      </c>
      <c r="J262" s="28" t="s">
        <v>34</v>
      </c>
      <c r="K262" s="41">
        <v>13440</v>
      </c>
      <c r="L262" s="28" t="s">
        <v>434</v>
      </c>
      <c r="M262" s="41">
        <v>2004001</v>
      </c>
      <c r="N262" s="73" t="s">
        <v>1688</v>
      </c>
      <c r="O262" s="41">
        <v>5</v>
      </c>
      <c r="R262" s="43">
        <v>1061303</v>
      </c>
      <c r="S262" s="59">
        <v>1061303</v>
      </c>
      <c r="T262" s="59">
        <v>1</v>
      </c>
      <c r="U262" s="29" t="s">
        <v>2998</v>
      </c>
      <c r="V262" s="28">
        <v>600</v>
      </c>
      <c r="W262" s="28">
        <v>47</v>
      </c>
      <c r="X262" s="40">
        <v>16570</v>
      </c>
      <c r="Y262" s="28" t="s">
        <v>34</v>
      </c>
      <c r="Z262" s="41">
        <v>13440</v>
      </c>
      <c r="AA262" s="28" t="s">
        <v>434</v>
      </c>
      <c r="AB262" s="41">
        <v>2004001</v>
      </c>
      <c r="AC262" s="41" t="s">
        <v>1688</v>
      </c>
      <c r="AD262" s="41">
        <v>5</v>
      </c>
      <c r="AH262" s="59"/>
      <c r="AI262" s="59"/>
      <c r="AR262" s="77"/>
      <c r="AW262" s="59"/>
      <c r="AX262" s="59"/>
      <c r="BG262" s="77"/>
    </row>
    <row r="263" spans="3:59" x14ac:dyDescent="0.3">
      <c r="C263" s="43">
        <v>1061403</v>
      </c>
      <c r="D263" s="59">
        <v>1061403</v>
      </c>
      <c r="E263" s="59">
        <v>1</v>
      </c>
      <c r="F263" s="29" t="s">
        <v>2999</v>
      </c>
      <c r="G263" s="28">
        <v>600</v>
      </c>
      <c r="H263" s="28">
        <v>48</v>
      </c>
      <c r="I263" s="40">
        <v>17000</v>
      </c>
      <c r="J263" s="28" t="s">
        <v>34</v>
      </c>
      <c r="K263" s="41">
        <v>13680</v>
      </c>
      <c r="L263" s="28" t="s">
        <v>2569</v>
      </c>
      <c r="M263" s="41">
        <v>3011001</v>
      </c>
      <c r="N263" s="73" t="s">
        <v>3303</v>
      </c>
      <c r="O263" s="41">
        <v>1</v>
      </c>
      <c r="R263" s="43">
        <v>1061403</v>
      </c>
      <c r="S263" s="59">
        <v>1061403</v>
      </c>
      <c r="T263" s="59">
        <v>1</v>
      </c>
      <c r="U263" s="29" t="s">
        <v>2999</v>
      </c>
      <c r="V263" s="28">
        <v>600</v>
      </c>
      <c r="W263" s="28">
        <v>48</v>
      </c>
      <c r="X263" s="40">
        <v>17000</v>
      </c>
      <c r="Y263" s="28" t="s">
        <v>34</v>
      </c>
      <c r="Z263" s="41">
        <v>13680</v>
      </c>
      <c r="AA263" s="28" t="s">
        <v>2569</v>
      </c>
      <c r="AB263" s="41">
        <v>3011001</v>
      </c>
      <c r="AC263" s="41" t="s">
        <v>3303</v>
      </c>
      <c r="AD263" s="41">
        <v>1</v>
      </c>
      <c r="AH263" s="59"/>
      <c r="AI263" s="59"/>
      <c r="AR263" s="77"/>
      <c r="AW263" s="59"/>
      <c r="AX263" s="59"/>
      <c r="BG263" s="77"/>
    </row>
    <row r="264" spans="3:59" x14ac:dyDescent="0.3">
      <c r="C264" s="43">
        <v>1061503</v>
      </c>
      <c r="D264" s="59">
        <v>1061503</v>
      </c>
      <c r="E264" s="59">
        <v>1</v>
      </c>
      <c r="F264" s="29" t="s">
        <v>3000</v>
      </c>
      <c r="G264" s="28">
        <v>600</v>
      </c>
      <c r="H264" s="28">
        <v>48</v>
      </c>
      <c r="I264" s="40">
        <v>17220</v>
      </c>
      <c r="J264" s="28" t="s">
        <v>34</v>
      </c>
      <c r="K264" s="41">
        <v>13680</v>
      </c>
      <c r="L264" s="28" t="s">
        <v>1509</v>
      </c>
      <c r="M264" s="41">
        <v>153001</v>
      </c>
      <c r="N264" s="73" t="s">
        <v>1708</v>
      </c>
      <c r="O264" s="41">
        <v>1</v>
      </c>
      <c r="R264" s="43">
        <v>1061503</v>
      </c>
      <c r="S264" s="59">
        <v>1061503</v>
      </c>
      <c r="T264" s="59">
        <v>1</v>
      </c>
      <c r="U264" s="29" t="s">
        <v>3000</v>
      </c>
      <c r="V264" s="28">
        <v>600</v>
      </c>
      <c r="W264" s="28">
        <v>48</v>
      </c>
      <c r="X264" s="40">
        <v>17220</v>
      </c>
      <c r="Y264" s="28" t="s">
        <v>34</v>
      </c>
      <c r="Z264" s="41">
        <v>13680</v>
      </c>
      <c r="AA264" s="28" t="s">
        <v>1509</v>
      </c>
      <c r="AB264" s="41">
        <v>153001</v>
      </c>
      <c r="AC264" s="41" t="s">
        <v>1708</v>
      </c>
      <c r="AD264" s="41">
        <v>1</v>
      </c>
      <c r="AH264" s="59"/>
      <c r="AI264" s="59"/>
      <c r="AR264" s="77"/>
      <c r="AW264" s="59"/>
      <c r="AX264" s="59"/>
      <c r="BG264" s="77"/>
    </row>
    <row r="265" spans="3:59" x14ac:dyDescent="0.3">
      <c r="C265" s="43">
        <v>1061603</v>
      </c>
      <c r="D265" s="59">
        <v>1061603</v>
      </c>
      <c r="E265" s="59">
        <v>1</v>
      </c>
      <c r="F265" s="29" t="s">
        <v>3001</v>
      </c>
      <c r="G265" s="28">
        <v>600</v>
      </c>
      <c r="H265" s="28">
        <v>48</v>
      </c>
      <c r="I265" s="40">
        <v>17220</v>
      </c>
      <c r="J265" s="28" t="s">
        <v>34</v>
      </c>
      <c r="K265" s="41">
        <v>13680</v>
      </c>
      <c r="L265" s="28" t="s">
        <v>1513</v>
      </c>
      <c r="M265" s="41">
        <v>243001</v>
      </c>
      <c r="N265" s="73" t="s">
        <v>1707</v>
      </c>
      <c r="O265" s="41">
        <v>1</v>
      </c>
      <c r="R265" s="43">
        <v>1061603</v>
      </c>
      <c r="S265" s="59">
        <v>1061603</v>
      </c>
      <c r="T265" s="59">
        <v>1</v>
      </c>
      <c r="U265" s="29" t="s">
        <v>3001</v>
      </c>
      <c r="V265" s="28">
        <v>600</v>
      </c>
      <c r="W265" s="28">
        <v>48</v>
      </c>
      <c r="X265" s="40">
        <v>17220</v>
      </c>
      <c r="Y265" s="28" t="s">
        <v>34</v>
      </c>
      <c r="Z265" s="41">
        <v>13680</v>
      </c>
      <c r="AA265" s="28" t="s">
        <v>1513</v>
      </c>
      <c r="AB265" s="41">
        <v>243001</v>
      </c>
      <c r="AC265" s="41" t="s">
        <v>1707</v>
      </c>
      <c r="AD265" s="41">
        <v>1</v>
      </c>
      <c r="AH265" s="59"/>
      <c r="AI265" s="59"/>
      <c r="AR265" s="77"/>
      <c r="AW265" s="59"/>
      <c r="AX265" s="59"/>
      <c r="BG265" s="77"/>
    </row>
    <row r="266" spans="3:59" x14ac:dyDescent="0.3">
      <c r="C266" s="43">
        <v>1061703</v>
      </c>
      <c r="D266" s="59">
        <v>1061703</v>
      </c>
      <c r="E266" s="59">
        <v>1</v>
      </c>
      <c r="F266" s="29" t="s">
        <v>3002</v>
      </c>
      <c r="G266" s="28">
        <v>600</v>
      </c>
      <c r="H266" s="28">
        <v>48</v>
      </c>
      <c r="I266" s="40">
        <v>17220</v>
      </c>
      <c r="J266" s="28" t="s">
        <v>34</v>
      </c>
      <c r="K266" s="41">
        <v>13680</v>
      </c>
      <c r="L266" s="28" t="s">
        <v>603</v>
      </c>
      <c r="M266" s="41">
        <v>3160001</v>
      </c>
      <c r="N266" s="73" t="s">
        <v>1698</v>
      </c>
      <c r="O266" s="41">
        <v>5</v>
      </c>
      <c r="R266" s="43">
        <v>1061703</v>
      </c>
      <c r="S266" s="59">
        <v>1061703</v>
      </c>
      <c r="T266" s="59">
        <v>1</v>
      </c>
      <c r="U266" s="29" t="s">
        <v>3002</v>
      </c>
      <c r="V266" s="28">
        <v>600</v>
      </c>
      <c r="W266" s="28">
        <v>48</v>
      </c>
      <c r="X266" s="40">
        <v>17220</v>
      </c>
      <c r="Y266" s="28" t="s">
        <v>34</v>
      </c>
      <c r="Z266" s="41">
        <v>13680</v>
      </c>
      <c r="AA266" s="28" t="s">
        <v>603</v>
      </c>
      <c r="AB266" s="41">
        <v>3160001</v>
      </c>
      <c r="AC266" s="41" t="s">
        <v>1698</v>
      </c>
      <c r="AD266" s="41">
        <v>5</v>
      </c>
      <c r="AH266" s="59"/>
      <c r="AI266" s="59"/>
      <c r="AR266" s="77"/>
      <c r="AW266" s="59"/>
      <c r="AX266" s="59"/>
      <c r="BG266" s="77"/>
    </row>
    <row r="267" spans="3:59" x14ac:dyDescent="0.3">
      <c r="C267" s="43">
        <v>1061803</v>
      </c>
      <c r="D267" s="59">
        <v>1061803</v>
      </c>
      <c r="E267" s="59">
        <v>1</v>
      </c>
      <c r="F267" s="29" t="s">
        <v>3003</v>
      </c>
      <c r="G267" s="28">
        <v>600</v>
      </c>
      <c r="H267" s="28">
        <v>48</v>
      </c>
      <c r="I267" s="40">
        <v>17220</v>
      </c>
      <c r="J267" s="28" t="s">
        <v>34</v>
      </c>
      <c r="K267" s="41">
        <v>13680</v>
      </c>
      <c r="L267" s="28" t="s">
        <v>434</v>
      </c>
      <c r="M267" s="41">
        <v>2004001</v>
      </c>
      <c r="N267" s="73" t="s">
        <v>1688</v>
      </c>
      <c r="O267" s="41">
        <v>5</v>
      </c>
      <c r="R267" s="43">
        <v>1061803</v>
      </c>
      <c r="S267" s="59">
        <v>1061803</v>
      </c>
      <c r="T267" s="59">
        <v>1</v>
      </c>
      <c r="U267" s="29" t="s">
        <v>3003</v>
      </c>
      <c r="V267" s="28">
        <v>600</v>
      </c>
      <c r="W267" s="28">
        <v>48</v>
      </c>
      <c r="X267" s="40">
        <v>17220</v>
      </c>
      <c r="Y267" s="28" t="s">
        <v>34</v>
      </c>
      <c r="Z267" s="41">
        <v>13680</v>
      </c>
      <c r="AA267" s="28" t="s">
        <v>434</v>
      </c>
      <c r="AB267" s="41">
        <v>2004001</v>
      </c>
      <c r="AC267" s="41" t="s">
        <v>1688</v>
      </c>
      <c r="AD267" s="41">
        <v>5</v>
      </c>
      <c r="AH267" s="59"/>
      <c r="AI267" s="59"/>
      <c r="AR267" s="77"/>
      <c r="AW267" s="59"/>
      <c r="AX267" s="59"/>
      <c r="BG267" s="77"/>
    </row>
    <row r="268" spans="3:59" x14ac:dyDescent="0.3">
      <c r="C268" s="43">
        <v>1061903</v>
      </c>
      <c r="D268" s="59">
        <v>1061903</v>
      </c>
      <c r="E268" s="59">
        <v>1</v>
      </c>
      <c r="F268" s="29" t="s">
        <v>3004</v>
      </c>
      <c r="G268" s="28">
        <v>600</v>
      </c>
      <c r="H268" s="28">
        <v>48</v>
      </c>
      <c r="I268" s="40">
        <v>17220</v>
      </c>
      <c r="J268" s="28" t="s">
        <v>34</v>
      </c>
      <c r="K268" s="41">
        <v>13680</v>
      </c>
      <c r="L268" s="28" t="s">
        <v>1513</v>
      </c>
      <c r="M268" s="41">
        <v>243001</v>
      </c>
      <c r="N268" s="73" t="s">
        <v>1707</v>
      </c>
      <c r="O268" s="41">
        <v>1</v>
      </c>
      <c r="R268" s="43">
        <v>1061903</v>
      </c>
      <c r="S268" s="59">
        <v>1061903</v>
      </c>
      <c r="T268" s="59">
        <v>1</v>
      </c>
      <c r="U268" s="29" t="s">
        <v>3004</v>
      </c>
      <c r="V268" s="28">
        <v>600</v>
      </c>
      <c r="W268" s="28">
        <v>48</v>
      </c>
      <c r="X268" s="40">
        <v>17220</v>
      </c>
      <c r="Y268" s="28" t="s">
        <v>34</v>
      </c>
      <c r="Z268" s="41">
        <v>13680</v>
      </c>
      <c r="AA268" s="28" t="s">
        <v>1513</v>
      </c>
      <c r="AB268" s="41">
        <v>243001</v>
      </c>
      <c r="AC268" s="41" t="s">
        <v>1707</v>
      </c>
      <c r="AD268" s="41">
        <v>1</v>
      </c>
      <c r="AH268" s="59"/>
      <c r="AI268" s="59"/>
      <c r="AR268" s="77"/>
      <c r="AW268" s="59"/>
      <c r="AX268" s="59"/>
      <c r="BG268" s="77"/>
    </row>
    <row r="269" spans="3:59" x14ac:dyDescent="0.3">
      <c r="C269" s="43">
        <v>1062003</v>
      </c>
      <c r="D269" s="59">
        <v>1062003</v>
      </c>
      <c r="E269" s="59">
        <v>1</v>
      </c>
      <c r="F269" s="29" t="s">
        <v>3005</v>
      </c>
      <c r="G269" s="28">
        <v>600</v>
      </c>
      <c r="H269" s="28">
        <v>49</v>
      </c>
      <c r="I269" s="40">
        <v>17220</v>
      </c>
      <c r="J269" s="28" t="s">
        <v>34</v>
      </c>
      <c r="K269" s="41">
        <v>13920</v>
      </c>
      <c r="L269" s="28" t="s">
        <v>463</v>
      </c>
      <c r="M269" s="41">
        <v>343001</v>
      </c>
      <c r="N269" s="73" t="s">
        <v>1713</v>
      </c>
      <c r="O269" s="41">
        <v>1</v>
      </c>
      <c r="R269" s="43">
        <v>1062003</v>
      </c>
      <c r="S269" s="59">
        <v>1062003</v>
      </c>
      <c r="T269" s="59">
        <v>1</v>
      </c>
      <c r="U269" s="29" t="s">
        <v>3005</v>
      </c>
      <c r="V269" s="28">
        <v>600</v>
      </c>
      <c r="W269" s="28">
        <v>49</v>
      </c>
      <c r="X269" s="40">
        <v>17220</v>
      </c>
      <c r="Y269" s="28" t="s">
        <v>34</v>
      </c>
      <c r="Z269" s="41">
        <v>13920</v>
      </c>
      <c r="AA269" s="28" t="s">
        <v>463</v>
      </c>
      <c r="AB269" s="41">
        <v>343001</v>
      </c>
      <c r="AC269" s="41" t="s">
        <v>1713</v>
      </c>
      <c r="AD269" s="41">
        <v>1</v>
      </c>
      <c r="AH269" s="59"/>
      <c r="AI269" s="59"/>
      <c r="AR269" s="77"/>
      <c r="AW269" s="59"/>
      <c r="AX269" s="59"/>
      <c r="BG269" s="77"/>
    </row>
    <row r="270" spans="3:59" x14ac:dyDescent="0.3">
      <c r="C270" s="43">
        <v>1062103</v>
      </c>
      <c r="D270" s="59">
        <v>1062103</v>
      </c>
      <c r="E270" s="59">
        <v>1</v>
      </c>
      <c r="F270" s="29" t="s">
        <v>3006</v>
      </c>
      <c r="G270" s="28">
        <v>600</v>
      </c>
      <c r="H270" s="28">
        <v>49</v>
      </c>
      <c r="I270" s="40">
        <v>25360</v>
      </c>
      <c r="J270" s="28" t="s">
        <v>34</v>
      </c>
      <c r="K270" s="41">
        <v>13920</v>
      </c>
      <c r="L270" s="28" t="s">
        <v>1509</v>
      </c>
      <c r="M270" s="41">
        <v>153001</v>
      </c>
      <c r="N270" s="73" t="s">
        <v>1708</v>
      </c>
      <c r="O270" s="41">
        <v>1</v>
      </c>
      <c r="R270" s="43">
        <v>1062103</v>
      </c>
      <c r="S270" s="59">
        <v>1062103</v>
      </c>
      <c r="T270" s="59">
        <v>1</v>
      </c>
      <c r="U270" s="29" t="s">
        <v>3006</v>
      </c>
      <c r="V270" s="28">
        <v>600</v>
      </c>
      <c r="W270" s="28">
        <v>49</v>
      </c>
      <c r="X270" s="40">
        <v>25360</v>
      </c>
      <c r="Y270" s="28" t="s">
        <v>34</v>
      </c>
      <c r="Z270" s="41">
        <v>13920</v>
      </c>
      <c r="AA270" s="28" t="s">
        <v>1509</v>
      </c>
      <c r="AB270" s="41">
        <v>153001</v>
      </c>
      <c r="AC270" s="41" t="s">
        <v>1708</v>
      </c>
      <c r="AD270" s="41">
        <v>1</v>
      </c>
      <c r="AH270" s="59"/>
      <c r="AI270" s="59"/>
      <c r="AR270" s="77"/>
      <c r="AW270" s="59"/>
      <c r="AX270" s="59"/>
      <c r="BG270" s="77"/>
    </row>
    <row r="271" spans="3:59" x14ac:dyDescent="0.3">
      <c r="C271" s="43">
        <v>1062203</v>
      </c>
      <c r="D271" s="59">
        <v>1062203</v>
      </c>
      <c r="E271" s="59">
        <v>1</v>
      </c>
      <c r="F271" s="29" t="s">
        <v>3007</v>
      </c>
      <c r="G271" s="28">
        <v>600</v>
      </c>
      <c r="H271" s="28">
        <v>49</v>
      </c>
      <c r="I271" s="40">
        <v>25360</v>
      </c>
      <c r="J271" s="28" t="s">
        <v>34</v>
      </c>
      <c r="K271" s="41">
        <v>13920</v>
      </c>
      <c r="L271" s="28" t="s">
        <v>1513</v>
      </c>
      <c r="M271" s="41">
        <v>243001</v>
      </c>
      <c r="N271" s="73" t="s">
        <v>1707</v>
      </c>
      <c r="O271" s="41">
        <v>1</v>
      </c>
      <c r="R271" s="43">
        <v>1062203</v>
      </c>
      <c r="S271" s="59">
        <v>1062203</v>
      </c>
      <c r="T271" s="59">
        <v>1</v>
      </c>
      <c r="U271" s="29" t="s">
        <v>3007</v>
      </c>
      <c r="V271" s="28">
        <v>600</v>
      </c>
      <c r="W271" s="28">
        <v>49</v>
      </c>
      <c r="X271" s="40">
        <v>25360</v>
      </c>
      <c r="Y271" s="28" t="s">
        <v>34</v>
      </c>
      <c r="Z271" s="41">
        <v>13920</v>
      </c>
      <c r="AA271" s="28" t="s">
        <v>1513</v>
      </c>
      <c r="AB271" s="41">
        <v>243001</v>
      </c>
      <c r="AC271" s="41" t="s">
        <v>1707</v>
      </c>
      <c r="AD271" s="41">
        <v>1</v>
      </c>
      <c r="AH271" s="59"/>
      <c r="AI271" s="59"/>
      <c r="AR271" s="77"/>
      <c r="AW271" s="59"/>
      <c r="AX271" s="59"/>
      <c r="BG271" s="77"/>
    </row>
    <row r="272" spans="3:59" x14ac:dyDescent="0.3">
      <c r="C272" s="43">
        <v>1062303</v>
      </c>
      <c r="D272" s="59">
        <v>1062303</v>
      </c>
      <c r="E272" s="59">
        <v>1</v>
      </c>
      <c r="F272" s="29" t="s">
        <v>3008</v>
      </c>
      <c r="G272" s="28">
        <v>600</v>
      </c>
      <c r="H272" s="28">
        <v>49</v>
      </c>
      <c r="I272" s="40">
        <v>25360</v>
      </c>
      <c r="J272" s="28" t="s">
        <v>34</v>
      </c>
      <c r="K272" s="41">
        <v>13920</v>
      </c>
      <c r="L272" s="28" t="s">
        <v>603</v>
      </c>
      <c r="M272" s="41">
        <v>3160001</v>
      </c>
      <c r="N272" s="73" t="s">
        <v>1698</v>
      </c>
      <c r="O272" s="41">
        <v>5</v>
      </c>
      <c r="R272" s="43">
        <v>1062303</v>
      </c>
      <c r="S272" s="59">
        <v>1062303</v>
      </c>
      <c r="T272" s="59">
        <v>1</v>
      </c>
      <c r="U272" s="29" t="s">
        <v>3008</v>
      </c>
      <c r="V272" s="28">
        <v>600</v>
      </c>
      <c r="W272" s="28">
        <v>49</v>
      </c>
      <c r="X272" s="40">
        <v>25360</v>
      </c>
      <c r="Y272" s="28" t="s">
        <v>34</v>
      </c>
      <c r="Z272" s="41">
        <v>13920</v>
      </c>
      <c r="AA272" s="28" t="s">
        <v>603</v>
      </c>
      <c r="AB272" s="41">
        <v>3160001</v>
      </c>
      <c r="AC272" s="41" t="s">
        <v>1698</v>
      </c>
      <c r="AD272" s="41">
        <v>5</v>
      </c>
      <c r="AH272" s="59"/>
      <c r="AI272" s="59"/>
      <c r="AR272" s="77"/>
      <c r="AW272" s="59"/>
      <c r="AX272" s="59"/>
      <c r="BG272" s="77"/>
    </row>
    <row r="273" spans="3:59" x14ac:dyDescent="0.3">
      <c r="C273" s="43">
        <v>1062403</v>
      </c>
      <c r="D273" s="59">
        <v>1062403</v>
      </c>
      <c r="E273" s="59">
        <v>1</v>
      </c>
      <c r="F273" s="29" t="s">
        <v>3009</v>
      </c>
      <c r="G273" s="28">
        <v>600</v>
      </c>
      <c r="H273" s="28">
        <v>49</v>
      </c>
      <c r="I273" s="40">
        <v>25360</v>
      </c>
      <c r="J273" s="28" t="s">
        <v>34</v>
      </c>
      <c r="K273" s="41">
        <v>13920</v>
      </c>
      <c r="L273" s="28" t="s">
        <v>906</v>
      </c>
      <c r="M273" s="41">
        <v>4012010</v>
      </c>
      <c r="N273" s="73" t="s">
        <v>2613</v>
      </c>
      <c r="O273" s="41">
        <v>1</v>
      </c>
      <c r="R273" s="43">
        <v>1062403</v>
      </c>
      <c r="S273" s="59">
        <v>1062403</v>
      </c>
      <c r="T273" s="59">
        <v>1</v>
      </c>
      <c r="U273" s="29" t="s">
        <v>3009</v>
      </c>
      <c r="V273" s="28">
        <v>600</v>
      </c>
      <c r="W273" s="28">
        <v>49</v>
      </c>
      <c r="X273" s="40">
        <v>25360</v>
      </c>
      <c r="Y273" s="28" t="s">
        <v>34</v>
      </c>
      <c r="Z273" s="41">
        <v>13920</v>
      </c>
      <c r="AA273" s="28" t="s">
        <v>906</v>
      </c>
      <c r="AB273" s="41">
        <v>4012010</v>
      </c>
      <c r="AC273" s="41" t="s">
        <v>2613</v>
      </c>
      <c r="AD273" s="41">
        <v>1</v>
      </c>
      <c r="AH273" s="59"/>
      <c r="AI273" s="59"/>
      <c r="AR273" s="77"/>
      <c r="AW273" s="59"/>
      <c r="AX273" s="59"/>
      <c r="BG273" s="77"/>
    </row>
    <row r="274" spans="3:59" x14ac:dyDescent="0.3">
      <c r="C274" s="43">
        <v>1062503</v>
      </c>
      <c r="D274" s="59">
        <v>1062503</v>
      </c>
      <c r="E274" s="59">
        <v>1</v>
      </c>
      <c r="F274" s="29" t="s">
        <v>3010</v>
      </c>
      <c r="G274" s="28">
        <v>600</v>
      </c>
      <c r="H274" s="28">
        <v>49</v>
      </c>
      <c r="I274" s="40">
        <v>25360</v>
      </c>
      <c r="J274" s="28" t="s">
        <v>34</v>
      </c>
      <c r="K274" s="41">
        <v>13920</v>
      </c>
      <c r="L274" s="28" t="s">
        <v>434</v>
      </c>
      <c r="M274" s="41">
        <v>2004001</v>
      </c>
      <c r="N274" s="73" t="s">
        <v>1688</v>
      </c>
      <c r="O274" s="41">
        <v>5</v>
      </c>
      <c r="R274" s="43">
        <v>1062503</v>
      </c>
      <c r="S274" s="59">
        <v>1062503</v>
      </c>
      <c r="T274" s="59">
        <v>1</v>
      </c>
      <c r="U274" s="29" t="s">
        <v>3010</v>
      </c>
      <c r="V274" s="28">
        <v>600</v>
      </c>
      <c r="W274" s="28">
        <v>49</v>
      </c>
      <c r="X274" s="40">
        <v>25360</v>
      </c>
      <c r="Y274" s="28" t="s">
        <v>34</v>
      </c>
      <c r="Z274" s="41">
        <v>13920</v>
      </c>
      <c r="AA274" s="28" t="s">
        <v>434</v>
      </c>
      <c r="AB274" s="41">
        <v>2004001</v>
      </c>
      <c r="AC274" s="41" t="s">
        <v>1688</v>
      </c>
      <c r="AD274" s="41">
        <v>5</v>
      </c>
      <c r="AH274" s="59"/>
      <c r="AI274" s="59"/>
      <c r="AR274" s="77"/>
      <c r="AW274" s="59"/>
      <c r="AX274" s="59"/>
      <c r="BG274" s="77"/>
    </row>
    <row r="275" spans="3:59" x14ac:dyDescent="0.3">
      <c r="C275" s="43">
        <v>1062603</v>
      </c>
      <c r="D275" s="59">
        <v>1062603</v>
      </c>
      <c r="E275" s="59">
        <v>1</v>
      </c>
      <c r="F275" s="29" t="s">
        <v>3011</v>
      </c>
      <c r="G275" s="28">
        <v>600</v>
      </c>
      <c r="H275" s="28">
        <v>49</v>
      </c>
      <c r="I275" s="40">
        <v>25360</v>
      </c>
      <c r="J275" s="28" t="s">
        <v>34</v>
      </c>
      <c r="K275" s="41">
        <v>13920</v>
      </c>
      <c r="L275" s="28" t="s">
        <v>1513</v>
      </c>
      <c r="M275" s="41">
        <v>243001</v>
      </c>
      <c r="N275" s="73" t="s">
        <v>1707</v>
      </c>
      <c r="O275" s="41">
        <v>1</v>
      </c>
      <c r="R275" s="43">
        <v>1062603</v>
      </c>
      <c r="S275" s="59">
        <v>1062603</v>
      </c>
      <c r="T275" s="59">
        <v>1</v>
      </c>
      <c r="U275" s="29" t="s">
        <v>3011</v>
      </c>
      <c r="V275" s="28">
        <v>600</v>
      </c>
      <c r="W275" s="28">
        <v>49</v>
      </c>
      <c r="X275" s="40">
        <v>25360</v>
      </c>
      <c r="Y275" s="28" t="s">
        <v>34</v>
      </c>
      <c r="Z275" s="41">
        <v>13920</v>
      </c>
      <c r="AA275" s="28" t="s">
        <v>1513</v>
      </c>
      <c r="AB275" s="41">
        <v>243001</v>
      </c>
      <c r="AC275" s="41" t="s">
        <v>1707</v>
      </c>
      <c r="AD275" s="41">
        <v>1</v>
      </c>
      <c r="AH275" s="59"/>
      <c r="AI275" s="59"/>
      <c r="AR275" s="77"/>
      <c r="AW275" s="59"/>
      <c r="AX275" s="59"/>
      <c r="BG275" s="77"/>
    </row>
    <row r="276" spans="3:59" x14ac:dyDescent="0.3">
      <c r="C276" s="43">
        <v>1062703</v>
      </c>
      <c r="D276" s="59">
        <v>1062703</v>
      </c>
      <c r="E276" s="59">
        <v>1</v>
      </c>
      <c r="F276" s="29" t="s">
        <v>3012</v>
      </c>
      <c r="G276" s="28">
        <v>600</v>
      </c>
      <c r="H276" s="28">
        <v>50</v>
      </c>
      <c r="I276" s="40">
        <v>25580</v>
      </c>
      <c r="J276" s="28" t="s">
        <v>34</v>
      </c>
      <c r="K276" s="41">
        <v>14160</v>
      </c>
      <c r="L276" s="28" t="s">
        <v>438</v>
      </c>
      <c r="M276" s="41">
        <v>2014001</v>
      </c>
      <c r="N276" s="73" t="s">
        <v>1690</v>
      </c>
      <c r="O276" s="41">
        <v>5</v>
      </c>
      <c r="R276" s="43">
        <v>1062703</v>
      </c>
      <c r="S276" s="59">
        <v>1062703</v>
      </c>
      <c r="T276" s="59">
        <v>1</v>
      </c>
      <c r="U276" s="29" t="s">
        <v>3012</v>
      </c>
      <c r="V276" s="28">
        <v>600</v>
      </c>
      <c r="W276" s="28">
        <v>50</v>
      </c>
      <c r="X276" s="40">
        <v>25580</v>
      </c>
      <c r="Y276" s="28" t="s">
        <v>34</v>
      </c>
      <c r="Z276" s="41">
        <v>14160</v>
      </c>
      <c r="AA276" s="28" t="s">
        <v>438</v>
      </c>
      <c r="AB276" s="41">
        <v>2014001</v>
      </c>
      <c r="AC276" s="41" t="s">
        <v>1690</v>
      </c>
      <c r="AD276" s="41">
        <v>5</v>
      </c>
      <c r="AH276" s="59"/>
      <c r="AI276" s="59"/>
      <c r="AR276" s="77"/>
      <c r="AW276" s="59"/>
      <c r="AX276" s="59"/>
      <c r="BG276" s="77"/>
    </row>
    <row r="277" spans="3:59" x14ac:dyDescent="0.3">
      <c r="C277" s="43">
        <v>1062803</v>
      </c>
      <c r="D277" s="59">
        <v>1062803</v>
      </c>
      <c r="E277" s="59">
        <v>1</v>
      </c>
      <c r="F277" s="29" t="s">
        <v>3013</v>
      </c>
      <c r="G277" s="28">
        <v>600</v>
      </c>
      <c r="H277" s="28">
        <v>50</v>
      </c>
      <c r="I277" s="40">
        <v>26010</v>
      </c>
      <c r="J277" s="28" t="s">
        <v>34</v>
      </c>
      <c r="K277" s="41">
        <v>14160</v>
      </c>
      <c r="L277" s="28" t="s">
        <v>1509</v>
      </c>
      <c r="M277" s="41">
        <v>153001</v>
      </c>
      <c r="N277" s="73" t="s">
        <v>1708</v>
      </c>
      <c r="O277" s="41">
        <v>1</v>
      </c>
      <c r="R277" s="43">
        <v>1062803</v>
      </c>
      <c r="S277" s="59">
        <v>1062803</v>
      </c>
      <c r="T277" s="59">
        <v>1</v>
      </c>
      <c r="U277" s="29" t="s">
        <v>3013</v>
      </c>
      <c r="V277" s="28">
        <v>600</v>
      </c>
      <c r="W277" s="28">
        <v>50</v>
      </c>
      <c r="X277" s="40">
        <v>26010</v>
      </c>
      <c r="Y277" s="28" t="s">
        <v>34</v>
      </c>
      <c r="Z277" s="41">
        <v>14160</v>
      </c>
      <c r="AA277" s="28" t="s">
        <v>1509</v>
      </c>
      <c r="AB277" s="41">
        <v>153001</v>
      </c>
      <c r="AC277" s="41" t="s">
        <v>1708</v>
      </c>
      <c r="AD277" s="41">
        <v>1</v>
      </c>
      <c r="AH277" s="59"/>
      <c r="AI277" s="59"/>
      <c r="AR277" s="77"/>
      <c r="AW277" s="59"/>
      <c r="AX277" s="59"/>
      <c r="BG277" s="77"/>
    </row>
    <row r="278" spans="3:59" x14ac:dyDescent="0.3">
      <c r="C278" s="43">
        <v>1062903</v>
      </c>
      <c r="D278" s="59">
        <v>1062903</v>
      </c>
      <c r="E278" s="59">
        <v>1</v>
      </c>
      <c r="F278" s="29" t="s">
        <v>3014</v>
      </c>
      <c r="G278" s="28">
        <v>600</v>
      </c>
      <c r="H278" s="28">
        <v>50</v>
      </c>
      <c r="I278" s="40">
        <v>26010</v>
      </c>
      <c r="J278" s="28" t="s">
        <v>34</v>
      </c>
      <c r="K278" s="41">
        <v>14160</v>
      </c>
      <c r="L278" s="28" t="s">
        <v>1513</v>
      </c>
      <c r="M278" s="41">
        <v>243001</v>
      </c>
      <c r="N278" s="73" t="s">
        <v>1707</v>
      </c>
      <c r="O278" s="41">
        <v>1</v>
      </c>
      <c r="R278" s="43">
        <v>1062903</v>
      </c>
      <c r="S278" s="59">
        <v>1062903</v>
      </c>
      <c r="T278" s="59">
        <v>1</v>
      </c>
      <c r="U278" s="29" t="s">
        <v>3014</v>
      </c>
      <c r="V278" s="28">
        <v>600</v>
      </c>
      <c r="W278" s="28">
        <v>50</v>
      </c>
      <c r="X278" s="40">
        <v>26010</v>
      </c>
      <c r="Y278" s="28" t="s">
        <v>34</v>
      </c>
      <c r="Z278" s="41">
        <v>14160</v>
      </c>
      <c r="AA278" s="28" t="s">
        <v>1513</v>
      </c>
      <c r="AB278" s="41">
        <v>243001</v>
      </c>
      <c r="AC278" s="41" t="s">
        <v>1707</v>
      </c>
      <c r="AD278" s="41">
        <v>1</v>
      </c>
      <c r="AH278" s="59"/>
      <c r="AI278" s="59"/>
      <c r="AR278" s="77"/>
      <c r="AW278" s="59"/>
      <c r="AX278" s="59"/>
      <c r="BG278" s="77"/>
    </row>
    <row r="279" spans="3:59" x14ac:dyDescent="0.3">
      <c r="C279" s="43">
        <v>1063003</v>
      </c>
      <c r="D279" s="59">
        <v>1063003</v>
      </c>
      <c r="E279" s="59">
        <v>1</v>
      </c>
      <c r="F279" s="29" t="s">
        <v>3015</v>
      </c>
      <c r="G279" s="28">
        <v>600</v>
      </c>
      <c r="H279" s="28">
        <v>50</v>
      </c>
      <c r="I279" s="40">
        <v>26010</v>
      </c>
      <c r="J279" s="28" t="s">
        <v>34</v>
      </c>
      <c r="K279" s="41">
        <v>14160</v>
      </c>
      <c r="L279" s="28" t="s">
        <v>2569</v>
      </c>
      <c r="M279" s="41">
        <v>3011001</v>
      </c>
      <c r="N279" s="73" t="s">
        <v>3303</v>
      </c>
      <c r="O279" s="41">
        <v>1</v>
      </c>
      <c r="R279" s="43">
        <v>1063003</v>
      </c>
      <c r="S279" s="59">
        <v>1063003</v>
      </c>
      <c r="T279" s="59">
        <v>1</v>
      </c>
      <c r="U279" s="29" t="s">
        <v>3015</v>
      </c>
      <c r="V279" s="28">
        <v>600</v>
      </c>
      <c r="W279" s="28">
        <v>50</v>
      </c>
      <c r="X279" s="40">
        <v>26010</v>
      </c>
      <c r="Y279" s="28" t="s">
        <v>34</v>
      </c>
      <c r="Z279" s="41">
        <v>14160</v>
      </c>
      <c r="AA279" s="28" t="s">
        <v>2569</v>
      </c>
      <c r="AB279" s="41">
        <v>3011001</v>
      </c>
      <c r="AC279" s="41" t="s">
        <v>3303</v>
      </c>
      <c r="AD279" s="41">
        <v>1</v>
      </c>
      <c r="AH279" s="59"/>
      <c r="AI279" s="59"/>
      <c r="AR279" s="77"/>
      <c r="AW279" s="59"/>
      <c r="AX279" s="59"/>
      <c r="BG279" s="77"/>
    </row>
    <row r="280" spans="3:59" x14ac:dyDescent="0.3">
      <c r="C280" s="43">
        <v>1063103</v>
      </c>
      <c r="D280" s="59">
        <v>1063103</v>
      </c>
      <c r="E280" s="59">
        <v>1</v>
      </c>
      <c r="F280" s="29" t="s">
        <v>3016</v>
      </c>
      <c r="G280" s="28">
        <v>600</v>
      </c>
      <c r="H280" s="28">
        <v>50</v>
      </c>
      <c r="I280" s="40">
        <v>26010</v>
      </c>
      <c r="J280" s="28" t="s">
        <v>34</v>
      </c>
      <c r="K280" s="41">
        <v>14160</v>
      </c>
      <c r="L280" s="28" t="s">
        <v>907</v>
      </c>
      <c r="M280" s="41">
        <v>4013010</v>
      </c>
      <c r="N280" s="73" t="s">
        <v>2615</v>
      </c>
      <c r="O280" s="41">
        <v>1</v>
      </c>
      <c r="R280" s="43">
        <v>1063103</v>
      </c>
      <c r="S280" s="59">
        <v>1063103</v>
      </c>
      <c r="T280" s="59">
        <v>1</v>
      </c>
      <c r="U280" s="29" t="s">
        <v>3016</v>
      </c>
      <c r="V280" s="28">
        <v>600</v>
      </c>
      <c r="W280" s="28">
        <v>50</v>
      </c>
      <c r="X280" s="40">
        <v>26010</v>
      </c>
      <c r="Y280" s="28" t="s">
        <v>34</v>
      </c>
      <c r="Z280" s="41">
        <v>14160</v>
      </c>
      <c r="AA280" s="28" t="s">
        <v>907</v>
      </c>
      <c r="AB280" s="41">
        <v>4013010</v>
      </c>
      <c r="AC280" s="41" t="s">
        <v>2615</v>
      </c>
      <c r="AD280" s="41">
        <v>1</v>
      </c>
      <c r="AH280" s="59"/>
      <c r="AI280" s="59"/>
      <c r="AR280" s="77"/>
      <c r="AW280" s="59"/>
      <c r="AX280" s="59"/>
      <c r="BG280" s="77"/>
    </row>
    <row r="281" spans="3:59" x14ac:dyDescent="0.3">
      <c r="C281" s="43">
        <v>1063203</v>
      </c>
      <c r="D281" s="59">
        <v>1063203</v>
      </c>
      <c r="E281" s="59">
        <v>1</v>
      </c>
      <c r="F281" s="29" t="s">
        <v>3017</v>
      </c>
      <c r="G281" s="28">
        <v>600</v>
      </c>
      <c r="H281" s="28">
        <v>50</v>
      </c>
      <c r="I281" s="40">
        <v>26010</v>
      </c>
      <c r="J281" s="28" t="s">
        <v>34</v>
      </c>
      <c r="K281" s="41">
        <v>14160</v>
      </c>
      <c r="L281" s="28" t="s">
        <v>1638</v>
      </c>
      <c r="M281" s="41">
        <v>152001</v>
      </c>
      <c r="N281" s="73" t="s">
        <v>1670</v>
      </c>
      <c r="O281" s="41">
        <v>1</v>
      </c>
      <c r="R281" s="43">
        <v>1063203</v>
      </c>
      <c r="S281" s="59">
        <v>1063203</v>
      </c>
      <c r="T281" s="59">
        <v>1</v>
      </c>
      <c r="U281" s="29" t="s">
        <v>3017</v>
      </c>
      <c r="V281" s="28">
        <v>600</v>
      </c>
      <c r="W281" s="28">
        <v>50</v>
      </c>
      <c r="X281" s="40">
        <v>26010</v>
      </c>
      <c r="Y281" s="28" t="s">
        <v>34</v>
      </c>
      <c r="Z281" s="41">
        <v>14160</v>
      </c>
      <c r="AA281" s="28" t="s">
        <v>1638</v>
      </c>
      <c r="AB281" s="41">
        <v>152001</v>
      </c>
      <c r="AC281" s="41" t="s">
        <v>1670</v>
      </c>
      <c r="AD281" s="41">
        <v>1</v>
      </c>
      <c r="AH281" s="59"/>
      <c r="AI281" s="59"/>
      <c r="AR281" s="77"/>
      <c r="AW281" s="59"/>
      <c r="AX281" s="59"/>
      <c r="BG281" s="77"/>
    </row>
    <row r="282" spans="3:59" x14ac:dyDescent="0.3">
      <c r="C282" s="43">
        <v>1063303</v>
      </c>
      <c r="D282" s="59">
        <v>1063303</v>
      </c>
      <c r="E282" s="59">
        <v>1</v>
      </c>
      <c r="F282" s="29" t="s">
        <v>3018</v>
      </c>
      <c r="G282" s="28">
        <v>600</v>
      </c>
      <c r="H282" s="28">
        <v>50</v>
      </c>
      <c r="I282" s="40">
        <v>26010</v>
      </c>
      <c r="J282" s="28" t="s">
        <v>34</v>
      </c>
      <c r="K282" s="41">
        <v>14160</v>
      </c>
      <c r="L282" s="28" t="s">
        <v>434</v>
      </c>
      <c r="M282" s="41">
        <v>2004001</v>
      </c>
      <c r="N282" s="73" t="s">
        <v>1688</v>
      </c>
      <c r="O282" s="41">
        <v>5</v>
      </c>
      <c r="R282" s="43">
        <v>1063303</v>
      </c>
      <c r="S282" s="59">
        <v>1063303</v>
      </c>
      <c r="T282" s="59">
        <v>1</v>
      </c>
      <c r="U282" s="29" t="s">
        <v>3018</v>
      </c>
      <c r="V282" s="28">
        <v>600</v>
      </c>
      <c r="W282" s="28">
        <v>50</v>
      </c>
      <c r="X282" s="40">
        <v>26010</v>
      </c>
      <c r="Y282" s="28" t="s">
        <v>34</v>
      </c>
      <c r="Z282" s="41">
        <v>14160</v>
      </c>
      <c r="AA282" s="28" t="s">
        <v>434</v>
      </c>
      <c r="AB282" s="41">
        <v>2004001</v>
      </c>
      <c r="AC282" s="41" t="s">
        <v>1688</v>
      </c>
      <c r="AD282" s="41">
        <v>5</v>
      </c>
      <c r="AH282" s="59"/>
      <c r="AI282" s="59"/>
      <c r="AR282" s="77"/>
      <c r="AW282" s="59"/>
      <c r="AX282" s="59"/>
      <c r="BG282" s="77"/>
    </row>
    <row r="283" spans="3:59" x14ac:dyDescent="0.3">
      <c r="C283" s="43">
        <v>1063403</v>
      </c>
      <c r="D283" s="59">
        <v>1063403</v>
      </c>
      <c r="E283" s="59">
        <v>1</v>
      </c>
      <c r="F283" s="29" t="s">
        <v>3019</v>
      </c>
      <c r="G283" s="28">
        <v>600</v>
      </c>
      <c r="H283" s="28">
        <v>51</v>
      </c>
      <c r="I283" s="40">
        <v>26490</v>
      </c>
      <c r="J283" s="28" t="s">
        <v>34</v>
      </c>
      <c r="K283" s="41">
        <v>14400</v>
      </c>
      <c r="L283" s="28" t="s">
        <v>1513</v>
      </c>
      <c r="M283" s="41">
        <v>243001</v>
      </c>
      <c r="N283" s="73" t="s">
        <v>1707</v>
      </c>
      <c r="O283" s="41">
        <v>1</v>
      </c>
      <c r="R283" s="43">
        <v>1063403</v>
      </c>
      <c r="S283" s="59">
        <v>1063403</v>
      </c>
      <c r="T283" s="59">
        <v>1</v>
      </c>
      <c r="U283" s="29" t="s">
        <v>3019</v>
      </c>
      <c r="V283" s="28">
        <v>600</v>
      </c>
      <c r="W283" s="28">
        <v>51</v>
      </c>
      <c r="X283" s="40">
        <v>26490</v>
      </c>
      <c r="Y283" s="28" t="s">
        <v>34</v>
      </c>
      <c r="Z283" s="41">
        <v>14400</v>
      </c>
      <c r="AA283" s="28" t="s">
        <v>1513</v>
      </c>
      <c r="AB283" s="41">
        <v>243001</v>
      </c>
      <c r="AC283" s="41" t="s">
        <v>1707</v>
      </c>
      <c r="AD283" s="41">
        <v>1</v>
      </c>
      <c r="AH283" s="59"/>
      <c r="AI283" s="59"/>
      <c r="AR283" s="77"/>
      <c r="AW283" s="59"/>
      <c r="AX283" s="59"/>
      <c r="BG283" s="77"/>
    </row>
    <row r="284" spans="3:59" x14ac:dyDescent="0.3">
      <c r="C284" s="43">
        <v>1063503</v>
      </c>
      <c r="D284" s="59">
        <v>1063503</v>
      </c>
      <c r="E284" s="59">
        <v>1</v>
      </c>
      <c r="F284" s="29" t="s">
        <v>3020</v>
      </c>
      <c r="G284" s="28">
        <v>600</v>
      </c>
      <c r="H284" s="28">
        <v>51</v>
      </c>
      <c r="I284" s="40">
        <v>26730</v>
      </c>
      <c r="J284" s="28" t="s">
        <v>34</v>
      </c>
      <c r="K284" s="41">
        <v>14400</v>
      </c>
      <c r="L284" s="28" t="s">
        <v>1510</v>
      </c>
      <c r="M284" s="41">
        <v>154001</v>
      </c>
      <c r="N284" s="73" t="s">
        <v>1716</v>
      </c>
      <c r="O284" s="41">
        <v>1</v>
      </c>
      <c r="R284" s="43">
        <v>1063503</v>
      </c>
      <c r="S284" s="59">
        <v>1063503</v>
      </c>
      <c r="T284" s="59">
        <v>1</v>
      </c>
      <c r="U284" s="29" t="s">
        <v>3020</v>
      </c>
      <c r="V284" s="28">
        <v>600</v>
      </c>
      <c r="W284" s="28">
        <v>51</v>
      </c>
      <c r="X284" s="40">
        <v>26730</v>
      </c>
      <c r="Y284" s="28" t="s">
        <v>34</v>
      </c>
      <c r="Z284" s="41">
        <v>14400</v>
      </c>
      <c r="AA284" s="28" t="s">
        <v>1510</v>
      </c>
      <c r="AB284" s="41">
        <v>154001</v>
      </c>
      <c r="AC284" s="41" t="s">
        <v>1716</v>
      </c>
      <c r="AD284" s="41">
        <v>1</v>
      </c>
      <c r="AH284" s="59"/>
      <c r="AI284" s="59"/>
      <c r="AR284" s="77"/>
      <c r="AW284" s="59"/>
      <c r="AX284" s="59"/>
      <c r="BG284" s="77"/>
    </row>
    <row r="285" spans="3:59" x14ac:dyDescent="0.3">
      <c r="C285" s="43">
        <v>1063603</v>
      </c>
      <c r="D285" s="59">
        <v>1063603</v>
      </c>
      <c r="E285" s="59">
        <v>1</v>
      </c>
      <c r="F285" s="29" t="s">
        <v>3021</v>
      </c>
      <c r="G285" s="28">
        <v>600</v>
      </c>
      <c r="H285" s="28">
        <v>51</v>
      </c>
      <c r="I285" s="40">
        <v>26730</v>
      </c>
      <c r="J285" s="28" t="s">
        <v>34</v>
      </c>
      <c r="K285" s="41">
        <v>14400</v>
      </c>
      <c r="L285" s="28" t="s">
        <v>603</v>
      </c>
      <c r="M285" s="41">
        <v>3160001</v>
      </c>
      <c r="N285" s="73" t="s">
        <v>1698</v>
      </c>
      <c r="O285" s="41">
        <v>5</v>
      </c>
      <c r="R285" s="43">
        <v>1063603</v>
      </c>
      <c r="S285" s="59">
        <v>1063603</v>
      </c>
      <c r="T285" s="59">
        <v>1</v>
      </c>
      <c r="U285" s="29" t="s">
        <v>3021</v>
      </c>
      <c r="V285" s="28">
        <v>600</v>
      </c>
      <c r="W285" s="28">
        <v>51</v>
      </c>
      <c r="X285" s="40">
        <v>26730</v>
      </c>
      <c r="Y285" s="28" t="s">
        <v>34</v>
      </c>
      <c r="Z285" s="41">
        <v>14400</v>
      </c>
      <c r="AA285" s="28" t="s">
        <v>603</v>
      </c>
      <c r="AB285" s="41">
        <v>3160001</v>
      </c>
      <c r="AC285" s="41" t="s">
        <v>1698</v>
      </c>
      <c r="AD285" s="41">
        <v>5</v>
      </c>
      <c r="AH285" s="59"/>
      <c r="AI285" s="59"/>
      <c r="AR285" s="77"/>
      <c r="AW285" s="59"/>
      <c r="AX285" s="59"/>
      <c r="BG285" s="77"/>
    </row>
    <row r="286" spans="3:59" x14ac:dyDescent="0.3">
      <c r="C286" s="43">
        <v>1063703</v>
      </c>
      <c r="D286" s="59">
        <v>1063703</v>
      </c>
      <c r="E286" s="59">
        <v>1</v>
      </c>
      <c r="F286" s="29" t="s">
        <v>3022</v>
      </c>
      <c r="G286" s="28">
        <v>600</v>
      </c>
      <c r="H286" s="28">
        <v>51</v>
      </c>
      <c r="I286" s="40">
        <v>26730</v>
      </c>
      <c r="J286" s="28" t="s">
        <v>34</v>
      </c>
      <c r="K286" s="41">
        <v>14400</v>
      </c>
      <c r="L286" s="28" t="s">
        <v>1513</v>
      </c>
      <c r="M286" s="41">
        <v>243001</v>
      </c>
      <c r="N286" s="73" t="s">
        <v>1707</v>
      </c>
      <c r="O286" s="41">
        <v>1</v>
      </c>
      <c r="R286" s="43">
        <v>1063703</v>
      </c>
      <c r="S286" s="59">
        <v>1063703</v>
      </c>
      <c r="T286" s="59">
        <v>1</v>
      </c>
      <c r="U286" s="29" t="s">
        <v>3022</v>
      </c>
      <c r="V286" s="28">
        <v>600</v>
      </c>
      <c r="W286" s="28">
        <v>51</v>
      </c>
      <c r="X286" s="40">
        <v>26730</v>
      </c>
      <c r="Y286" s="28" t="s">
        <v>34</v>
      </c>
      <c r="Z286" s="41">
        <v>14400</v>
      </c>
      <c r="AA286" s="28" t="s">
        <v>1513</v>
      </c>
      <c r="AB286" s="41">
        <v>243001</v>
      </c>
      <c r="AC286" s="41" t="s">
        <v>1707</v>
      </c>
      <c r="AD286" s="41">
        <v>1</v>
      </c>
      <c r="AH286" s="59"/>
      <c r="AI286" s="59"/>
      <c r="AR286" s="77"/>
      <c r="AW286" s="59"/>
      <c r="AX286" s="59"/>
      <c r="BG286" s="77"/>
    </row>
    <row r="287" spans="3:59" x14ac:dyDescent="0.3">
      <c r="C287" s="43">
        <v>1063803</v>
      </c>
      <c r="D287" s="59">
        <v>1063803</v>
      </c>
      <c r="E287" s="59">
        <v>1</v>
      </c>
      <c r="F287" s="29" t="s">
        <v>3023</v>
      </c>
      <c r="G287" s="28">
        <v>600</v>
      </c>
      <c r="H287" s="28">
        <v>51</v>
      </c>
      <c r="I287" s="40">
        <v>26730</v>
      </c>
      <c r="J287" s="28" t="s">
        <v>34</v>
      </c>
      <c r="K287" s="41">
        <v>14400</v>
      </c>
      <c r="L287" s="28" t="s">
        <v>1639</v>
      </c>
      <c r="M287" s="41">
        <v>242001</v>
      </c>
      <c r="N287" s="73" t="s">
        <v>1680</v>
      </c>
      <c r="O287" s="41">
        <v>1</v>
      </c>
      <c r="R287" s="43">
        <v>1063803</v>
      </c>
      <c r="S287" s="59">
        <v>1063803</v>
      </c>
      <c r="T287" s="59">
        <v>1</v>
      </c>
      <c r="U287" s="29" t="s">
        <v>3023</v>
      </c>
      <c r="V287" s="28">
        <v>600</v>
      </c>
      <c r="W287" s="28">
        <v>51</v>
      </c>
      <c r="X287" s="40">
        <v>26730</v>
      </c>
      <c r="Y287" s="28" t="s">
        <v>34</v>
      </c>
      <c r="Z287" s="41">
        <v>14400</v>
      </c>
      <c r="AA287" s="28" t="s">
        <v>1639</v>
      </c>
      <c r="AB287" s="41">
        <v>242001</v>
      </c>
      <c r="AC287" s="41" t="s">
        <v>1680</v>
      </c>
      <c r="AD287" s="41">
        <v>1</v>
      </c>
      <c r="AH287" s="59"/>
      <c r="AI287" s="59"/>
      <c r="AR287" s="77"/>
      <c r="AW287" s="59"/>
      <c r="AX287" s="59"/>
      <c r="BG287" s="77"/>
    </row>
    <row r="288" spans="3:59" x14ac:dyDescent="0.3">
      <c r="C288" s="43">
        <v>1063901</v>
      </c>
      <c r="D288" s="59">
        <v>1063901</v>
      </c>
      <c r="E288" s="59">
        <v>1</v>
      </c>
      <c r="F288" s="29" t="s">
        <v>3025</v>
      </c>
      <c r="G288" s="28">
        <v>600</v>
      </c>
      <c r="H288" s="28">
        <v>51</v>
      </c>
      <c r="I288" s="40">
        <v>26730</v>
      </c>
      <c r="J288" s="28" t="s">
        <v>34</v>
      </c>
      <c r="K288" s="41">
        <v>14400</v>
      </c>
      <c r="L288" s="28" t="s">
        <v>434</v>
      </c>
      <c r="M288" s="41">
        <v>2004001</v>
      </c>
      <c r="N288" s="73" t="s">
        <v>1688</v>
      </c>
      <c r="O288" s="41">
        <v>5</v>
      </c>
      <c r="R288" s="43">
        <v>1063902</v>
      </c>
      <c r="S288" s="59">
        <v>1063902</v>
      </c>
      <c r="T288" s="59">
        <v>1</v>
      </c>
      <c r="U288" s="29" t="s">
        <v>3024</v>
      </c>
      <c r="V288" s="28">
        <v>600</v>
      </c>
      <c r="W288" s="28">
        <v>51</v>
      </c>
      <c r="X288" s="40">
        <v>26730</v>
      </c>
      <c r="Y288" s="28" t="s">
        <v>34</v>
      </c>
      <c r="Z288" s="41">
        <v>14400</v>
      </c>
      <c r="AA288" s="28" t="s">
        <v>434</v>
      </c>
      <c r="AB288" s="41">
        <v>2004001</v>
      </c>
      <c r="AC288" s="41" t="s">
        <v>1688</v>
      </c>
      <c r="AD288" s="41">
        <v>5</v>
      </c>
      <c r="AH288" s="59"/>
      <c r="AI288" s="59"/>
      <c r="AR288" s="77"/>
      <c r="AW288" s="59"/>
      <c r="AX288" s="59"/>
      <c r="BG288" s="77"/>
    </row>
    <row r="289" spans="3:59" x14ac:dyDescent="0.3">
      <c r="C289" s="43">
        <v>1064001</v>
      </c>
      <c r="D289" s="59">
        <v>1064001</v>
      </c>
      <c r="E289" s="59">
        <v>1</v>
      </c>
      <c r="F289" s="29" t="s">
        <v>3027</v>
      </c>
      <c r="G289" s="28">
        <v>600</v>
      </c>
      <c r="H289" s="28">
        <v>52</v>
      </c>
      <c r="I289" s="40">
        <v>26730</v>
      </c>
      <c r="J289" s="28" t="s">
        <v>34</v>
      </c>
      <c r="K289" s="41">
        <v>14640</v>
      </c>
      <c r="L289" s="28" t="s">
        <v>1513</v>
      </c>
      <c r="M289" s="41">
        <v>243001</v>
      </c>
      <c r="N289" s="73" t="s">
        <v>1707</v>
      </c>
      <c r="O289" s="41">
        <v>1</v>
      </c>
      <c r="R289" s="43">
        <v>1064002</v>
      </c>
      <c r="S289" s="59">
        <v>1064002</v>
      </c>
      <c r="T289" s="59">
        <v>1</v>
      </c>
      <c r="U289" s="29" t="s">
        <v>3026</v>
      </c>
      <c r="V289" s="28">
        <v>600</v>
      </c>
      <c r="W289" s="28">
        <v>52</v>
      </c>
      <c r="X289" s="40">
        <v>26730</v>
      </c>
      <c r="Y289" s="28" t="s">
        <v>34</v>
      </c>
      <c r="Z289" s="41">
        <v>14640</v>
      </c>
      <c r="AA289" s="28" t="s">
        <v>1513</v>
      </c>
      <c r="AB289" s="41">
        <v>243001</v>
      </c>
      <c r="AC289" s="41" t="s">
        <v>1707</v>
      </c>
      <c r="AD289" s="41">
        <v>1</v>
      </c>
      <c r="AH289" s="59"/>
      <c r="AI289" s="59"/>
      <c r="AR289" s="77"/>
      <c r="AW289" s="59"/>
      <c r="AX289" s="59"/>
      <c r="BG289" s="77"/>
    </row>
    <row r="290" spans="3:59" x14ac:dyDescent="0.3">
      <c r="C290" s="43">
        <v>1064101</v>
      </c>
      <c r="D290" s="59">
        <v>1064101</v>
      </c>
      <c r="E290" s="59">
        <v>1</v>
      </c>
      <c r="F290" s="29" t="s">
        <v>3029</v>
      </c>
      <c r="G290" s="28">
        <v>600</v>
      </c>
      <c r="H290" s="28">
        <v>52</v>
      </c>
      <c r="I290" s="40">
        <v>27520</v>
      </c>
      <c r="J290" s="28" t="s">
        <v>34</v>
      </c>
      <c r="K290" s="41">
        <v>14640</v>
      </c>
      <c r="L290" s="28" t="s">
        <v>1509</v>
      </c>
      <c r="M290" s="41">
        <v>153001</v>
      </c>
      <c r="N290" s="73" t="s">
        <v>1708</v>
      </c>
      <c r="O290" s="41">
        <v>1</v>
      </c>
      <c r="R290" s="43">
        <v>1064102</v>
      </c>
      <c r="S290" s="59">
        <v>1064102</v>
      </c>
      <c r="T290" s="59">
        <v>1</v>
      </c>
      <c r="U290" s="29" t="s">
        <v>3028</v>
      </c>
      <c r="V290" s="28">
        <v>600</v>
      </c>
      <c r="W290" s="28">
        <v>52</v>
      </c>
      <c r="X290" s="40">
        <v>27520</v>
      </c>
      <c r="Y290" s="28" t="s">
        <v>34</v>
      </c>
      <c r="Z290" s="41">
        <v>14640</v>
      </c>
      <c r="AA290" s="28" t="s">
        <v>1509</v>
      </c>
      <c r="AB290" s="41">
        <v>153001</v>
      </c>
      <c r="AC290" s="41" t="s">
        <v>1708</v>
      </c>
      <c r="AD290" s="41">
        <v>1</v>
      </c>
      <c r="AH290" s="59"/>
      <c r="AI290" s="59"/>
      <c r="AR290" s="77"/>
      <c r="AW290" s="59"/>
      <c r="AX290" s="59"/>
      <c r="BG290" s="77"/>
    </row>
    <row r="291" spans="3:59" x14ac:dyDescent="0.3">
      <c r="C291" s="43">
        <v>1064203</v>
      </c>
      <c r="D291" s="59">
        <v>1064203</v>
      </c>
      <c r="E291" s="59">
        <v>1</v>
      </c>
      <c r="F291" s="29" t="s">
        <v>3030</v>
      </c>
      <c r="G291" s="28">
        <v>600</v>
      </c>
      <c r="H291" s="28">
        <v>52</v>
      </c>
      <c r="I291" s="40">
        <v>27520</v>
      </c>
      <c r="J291" s="28" t="s">
        <v>34</v>
      </c>
      <c r="K291" s="41">
        <v>14640</v>
      </c>
      <c r="L291" s="28" t="s">
        <v>1513</v>
      </c>
      <c r="M291" s="41">
        <v>243001</v>
      </c>
      <c r="N291" s="73" t="s">
        <v>1707</v>
      </c>
      <c r="O291" s="41">
        <v>1</v>
      </c>
      <c r="R291" s="43">
        <v>1064203</v>
      </c>
      <c r="S291" s="59">
        <v>1064203</v>
      </c>
      <c r="T291" s="59">
        <v>1</v>
      </c>
      <c r="U291" s="29" t="s">
        <v>3030</v>
      </c>
      <c r="V291" s="28">
        <v>600</v>
      </c>
      <c r="W291" s="28">
        <v>52</v>
      </c>
      <c r="X291" s="40">
        <v>27520</v>
      </c>
      <c r="Y291" s="28" t="s">
        <v>34</v>
      </c>
      <c r="Z291" s="41">
        <v>14640</v>
      </c>
      <c r="AA291" s="28" t="s">
        <v>1513</v>
      </c>
      <c r="AB291" s="41">
        <v>243001</v>
      </c>
      <c r="AC291" s="41" t="s">
        <v>1707</v>
      </c>
      <c r="AD291" s="41">
        <v>1</v>
      </c>
      <c r="AH291" s="59"/>
      <c r="AI291" s="59"/>
      <c r="AR291" s="77"/>
      <c r="AW291" s="59"/>
      <c r="AX291" s="59"/>
      <c r="BG291" s="77"/>
    </row>
    <row r="292" spans="3:59" x14ac:dyDescent="0.3">
      <c r="C292" s="43">
        <v>1064301</v>
      </c>
      <c r="D292" s="59">
        <v>1064301</v>
      </c>
      <c r="E292" s="59">
        <v>1</v>
      </c>
      <c r="F292" s="29" t="s">
        <v>3031</v>
      </c>
      <c r="G292" s="28">
        <v>600</v>
      </c>
      <c r="H292" s="28">
        <v>52</v>
      </c>
      <c r="I292" s="40">
        <v>27520</v>
      </c>
      <c r="J292" s="28" t="s">
        <v>34</v>
      </c>
      <c r="K292" s="41">
        <v>14640</v>
      </c>
      <c r="L292" s="28" t="s">
        <v>906</v>
      </c>
      <c r="M292" s="41">
        <v>4012010</v>
      </c>
      <c r="N292" s="73" t="s">
        <v>2613</v>
      </c>
      <c r="O292" s="41">
        <v>1</v>
      </c>
      <c r="R292" s="43">
        <v>1064302</v>
      </c>
      <c r="S292" s="59">
        <v>1064302</v>
      </c>
      <c r="T292" s="59">
        <v>1</v>
      </c>
      <c r="U292" s="29" t="s">
        <v>3031</v>
      </c>
      <c r="V292" s="28">
        <v>600</v>
      </c>
      <c r="W292" s="28">
        <v>52</v>
      </c>
      <c r="X292" s="40">
        <v>27520</v>
      </c>
      <c r="Y292" s="28" t="s">
        <v>34</v>
      </c>
      <c r="Z292" s="41">
        <v>14640</v>
      </c>
      <c r="AA292" s="28" t="s">
        <v>906</v>
      </c>
      <c r="AB292" s="41">
        <v>4012010</v>
      </c>
      <c r="AC292" s="41" t="s">
        <v>2613</v>
      </c>
      <c r="AD292" s="41">
        <v>1</v>
      </c>
      <c r="AH292" s="59"/>
      <c r="AI292" s="59"/>
      <c r="AR292" s="77"/>
      <c r="AW292" s="59"/>
      <c r="AX292" s="59"/>
      <c r="BG292" s="77"/>
    </row>
    <row r="293" spans="3:59" x14ac:dyDescent="0.3">
      <c r="C293" s="43">
        <v>1064401</v>
      </c>
      <c r="D293" s="59">
        <v>1064401</v>
      </c>
      <c r="E293" s="59">
        <v>1</v>
      </c>
      <c r="F293" s="29" t="s">
        <v>3033</v>
      </c>
      <c r="G293" s="28">
        <v>600</v>
      </c>
      <c r="H293" s="28">
        <v>52</v>
      </c>
      <c r="I293" s="40">
        <v>27520</v>
      </c>
      <c r="J293" s="28" t="s">
        <v>34</v>
      </c>
      <c r="K293" s="41">
        <v>14640</v>
      </c>
      <c r="L293" s="28" t="s">
        <v>911</v>
      </c>
      <c r="M293" s="41">
        <v>4013011</v>
      </c>
      <c r="N293" s="73" t="s">
        <v>2616</v>
      </c>
      <c r="O293" s="41">
        <v>1</v>
      </c>
      <c r="R293" s="43">
        <v>1064402</v>
      </c>
      <c r="S293" s="59">
        <v>1064402</v>
      </c>
      <c r="T293" s="59">
        <v>1</v>
      </c>
      <c r="U293" s="29" t="s">
        <v>3032</v>
      </c>
      <c r="V293" s="28">
        <v>600</v>
      </c>
      <c r="W293" s="28">
        <v>52</v>
      </c>
      <c r="X293" s="40">
        <v>27520</v>
      </c>
      <c r="Y293" s="28" t="s">
        <v>34</v>
      </c>
      <c r="Z293" s="41">
        <v>14640</v>
      </c>
      <c r="AA293" s="28" t="s">
        <v>911</v>
      </c>
      <c r="AB293" s="41">
        <v>4013011</v>
      </c>
      <c r="AC293" s="41" t="s">
        <v>2616</v>
      </c>
      <c r="AD293" s="41">
        <v>1</v>
      </c>
      <c r="AH293" s="59"/>
      <c r="AI293" s="59"/>
      <c r="AR293" s="77"/>
      <c r="AW293" s="59"/>
      <c r="AX293" s="59"/>
      <c r="BG293" s="77"/>
    </row>
    <row r="294" spans="3:59" x14ac:dyDescent="0.3">
      <c r="C294" s="43">
        <v>1064503</v>
      </c>
      <c r="D294" s="59">
        <v>1064503</v>
      </c>
      <c r="E294" s="59">
        <v>1</v>
      </c>
      <c r="F294" s="29" t="s">
        <v>3034</v>
      </c>
      <c r="G294" s="28">
        <v>600</v>
      </c>
      <c r="H294" s="28">
        <v>52</v>
      </c>
      <c r="I294" s="40">
        <v>27520</v>
      </c>
      <c r="J294" s="28" t="s">
        <v>34</v>
      </c>
      <c r="K294" s="41">
        <v>14640</v>
      </c>
      <c r="L294" s="28" t="s">
        <v>1639</v>
      </c>
      <c r="M294" s="41">
        <v>242001</v>
      </c>
      <c r="N294" s="73" t="s">
        <v>1680</v>
      </c>
      <c r="O294" s="41">
        <v>1</v>
      </c>
      <c r="R294" s="43">
        <v>1064503</v>
      </c>
      <c r="S294" s="59">
        <v>1064503</v>
      </c>
      <c r="T294" s="59">
        <v>1</v>
      </c>
      <c r="U294" s="29" t="s">
        <v>3034</v>
      </c>
      <c r="V294" s="28">
        <v>600</v>
      </c>
      <c r="W294" s="28">
        <v>52</v>
      </c>
      <c r="X294" s="40">
        <v>27520</v>
      </c>
      <c r="Y294" s="28" t="s">
        <v>34</v>
      </c>
      <c r="Z294" s="41">
        <v>14640</v>
      </c>
      <c r="AA294" s="28" t="s">
        <v>1639</v>
      </c>
      <c r="AB294" s="41">
        <v>242001</v>
      </c>
      <c r="AC294" s="41" t="s">
        <v>1680</v>
      </c>
      <c r="AD294" s="41">
        <v>1</v>
      </c>
      <c r="AH294" s="59"/>
      <c r="AI294" s="59"/>
      <c r="AR294" s="77"/>
      <c r="AW294" s="59"/>
      <c r="AX294" s="59"/>
      <c r="BG294" s="77"/>
    </row>
    <row r="295" spans="3:59" x14ac:dyDescent="0.3">
      <c r="C295" s="43">
        <v>1064603</v>
      </c>
      <c r="D295" s="59">
        <v>1064603</v>
      </c>
      <c r="E295" s="59">
        <v>1</v>
      </c>
      <c r="F295" s="29" t="s">
        <v>3035</v>
      </c>
      <c r="G295" s="28">
        <v>600</v>
      </c>
      <c r="H295" s="28">
        <v>52</v>
      </c>
      <c r="I295" s="40">
        <v>27520</v>
      </c>
      <c r="J295" s="28" t="s">
        <v>34</v>
      </c>
      <c r="K295" s="41">
        <v>14640</v>
      </c>
      <c r="L295" s="28" t="s">
        <v>435</v>
      </c>
      <c r="M295" s="41">
        <v>2005001</v>
      </c>
      <c r="N295" s="73" t="s">
        <v>1700</v>
      </c>
      <c r="O295" s="41">
        <v>5</v>
      </c>
      <c r="R295" s="43">
        <v>1064603</v>
      </c>
      <c r="S295" s="59">
        <v>1064603</v>
      </c>
      <c r="T295" s="59">
        <v>1</v>
      </c>
      <c r="U295" s="29" t="s">
        <v>3035</v>
      </c>
      <c r="V295" s="28">
        <v>600</v>
      </c>
      <c r="W295" s="28">
        <v>52</v>
      </c>
      <c r="X295" s="40">
        <v>27520</v>
      </c>
      <c r="Y295" s="28" t="s">
        <v>34</v>
      </c>
      <c r="Z295" s="41">
        <v>14640</v>
      </c>
      <c r="AA295" s="28" t="s">
        <v>435</v>
      </c>
      <c r="AB295" s="41">
        <v>2005001</v>
      </c>
      <c r="AC295" s="41" t="s">
        <v>1700</v>
      </c>
      <c r="AD295" s="41">
        <v>5</v>
      </c>
      <c r="AH295" s="59"/>
      <c r="AI295" s="59"/>
      <c r="AR295" s="77"/>
      <c r="AW295" s="59"/>
      <c r="AX295" s="59"/>
      <c r="BG295" s="77"/>
    </row>
    <row r="296" spans="3:59" x14ac:dyDescent="0.3">
      <c r="C296" s="43">
        <v>1064703</v>
      </c>
      <c r="D296" s="59">
        <v>1064703</v>
      </c>
      <c r="E296" s="59">
        <v>1</v>
      </c>
      <c r="F296" s="29" t="s">
        <v>3036</v>
      </c>
      <c r="G296" s="28">
        <v>600</v>
      </c>
      <c r="H296" s="28">
        <v>53</v>
      </c>
      <c r="I296" s="40">
        <v>27810</v>
      </c>
      <c r="J296" s="28" t="s">
        <v>34</v>
      </c>
      <c r="K296" s="41">
        <v>14850</v>
      </c>
      <c r="L296" s="28" t="s">
        <v>1513</v>
      </c>
      <c r="M296" s="41">
        <v>243001</v>
      </c>
      <c r="N296" s="73" t="s">
        <v>1707</v>
      </c>
      <c r="O296" s="41">
        <v>1</v>
      </c>
      <c r="R296" s="43">
        <v>1064703</v>
      </c>
      <c r="S296" s="59">
        <v>1064703</v>
      </c>
      <c r="T296" s="59">
        <v>1</v>
      </c>
      <c r="U296" s="29" t="s">
        <v>3036</v>
      </c>
      <c r="V296" s="28">
        <v>600</v>
      </c>
      <c r="W296" s="28">
        <v>53</v>
      </c>
      <c r="X296" s="40">
        <v>27810</v>
      </c>
      <c r="Y296" s="28" t="s">
        <v>34</v>
      </c>
      <c r="Z296" s="41">
        <v>14850</v>
      </c>
      <c r="AA296" s="28" t="s">
        <v>1513</v>
      </c>
      <c r="AB296" s="41">
        <v>243001</v>
      </c>
      <c r="AC296" s="41" t="s">
        <v>1707</v>
      </c>
      <c r="AD296" s="41">
        <v>1</v>
      </c>
      <c r="AH296" s="59"/>
      <c r="AI296" s="59"/>
      <c r="AR296" s="77"/>
      <c r="AW296" s="59"/>
      <c r="AX296" s="59"/>
      <c r="BG296" s="77"/>
    </row>
    <row r="297" spans="3:59" x14ac:dyDescent="0.3">
      <c r="C297" s="43">
        <v>1064803</v>
      </c>
      <c r="D297" s="59">
        <v>1064803</v>
      </c>
      <c r="E297" s="59">
        <v>1</v>
      </c>
      <c r="F297" s="29" t="s">
        <v>3037</v>
      </c>
      <c r="G297" s="28">
        <v>600</v>
      </c>
      <c r="H297" s="28">
        <v>53</v>
      </c>
      <c r="I297" s="40">
        <v>28390</v>
      </c>
      <c r="J297" s="28" t="s">
        <v>34</v>
      </c>
      <c r="K297" s="41">
        <v>14850</v>
      </c>
      <c r="L297" s="28" t="s">
        <v>438</v>
      </c>
      <c r="M297" s="41">
        <v>2014001</v>
      </c>
      <c r="N297" s="73" t="s">
        <v>1690</v>
      </c>
      <c r="O297" s="41">
        <v>5</v>
      </c>
      <c r="R297" s="43">
        <v>1064803</v>
      </c>
      <c r="S297" s="59">
        <v>1064803</v>
      </c>
      <c r="T297" s="59">
        <v>1</v>
      </c>
      <c r="U297" s="29" t="s">
        <v>3037</v>
      </c>
      <c r="V297" s="28">
        <v>600</v>
      </c>
      <c r="W297" s="28">
        <v>53</v>
      </c>
      <c r="X297" s="40">
        <v>28390</v>
      </c>
      <c r="Y297" s="28" t="s">
        <v>34</v>
      </c>
      <c r="Z297" s="41">
        <v>14850</v>
      </c>
      <c r="AA297" s="28" t="s">
        <v>438</v>
      </c>
      <c r="AB297" s="41">
        <v>2014001</v>
      </c>
      <c r="AC297" s="41" t="s">
        <v>1690</v>
      </c>
      <c r="AD297" s="41">
        <v>5</v>
      </c>
      <c r="AH297" s="59"/>
      <c r="AI297" s="59"/>
      <c r="AR297" s="77"/>
      <c r="AW297" s="59"/>
      <c r="AX297" s="59"/>
      <c r="BG297" s="77"/>
    </row>
    <row r="298" spans="3:59" x14ac:dyDescent="0.3">
      <c r="C298" s="43">
        <v>1064901</v>
      </c>
      <c r="D298" s="59">
        <v>1064901</v>
      </c>
      <c r="E298" s="59">
        <v>1</v>
      </c>
      <c r="F298" s="29" t="s">
        <v>3039</v>
      </c>
      <c r="G298" s="28">
        <v>600</v>
      </c>
      <c r="H298" s="28">
        <v>53</v>
      </c>
      <c r="I298" s="40">
        <v>28390</v>
      </c>
      <c r="J298" s="28" t="s">
        <v>34</v>
      </c>
      <c r="K298" s="41">
        <v>14850</v>
      </c>
      <c r="L298" s="28" t="s">
        <v>1509</v>
      </c>
      <c r="M298" s="41">
        <v>153001</v>
      </c>
      <c r="N298" s="73" t="s">
        <v>1708</v>
      </c>
      <c r="O298" s="41">
        <v>1</v>
      </c>
      <c r="R298" s="43">
        <v>1064902</v>
      </c>
      <c r="S298" s="59">
        <v>1064902</v>
      </c>
      <c r="T298" s="59">
        <v>1</v>
      </c>
      <c r="U298" s="29" t="s">
        <v>3038</v>
      </c>
      <c r="V298" s="28">
        <v>600</v>
      </c>
      <c r="W298" s="28">
        <v>53</v>
      </c>
      <c r="X298" s="40">
        <v>28390</v>
      </c>
      <c r="Y298" s="28" t="s">
        <v>34</v>
      </c>
      <c r="Z298" s="41">
        <v>14850</v>
      </c>
      <c r="AA298" s="28" t="s">
        <v>1509</v>
      </c>
      <c r="AB298" s="41">
        <v>153001</v>
      </c>
      <c r="AC298" s="41" t="s">
        <v>1708</v>
      </c>
      <c r="AD298" s="41">
        <v>1</v>
      </c>
      <c r="AH298" s="59"/>
      <c r="AI298" s="59"/>
      <c r="AR298" s="77"/>
      <c r="AW298" s="59"/>
      <c r="AX298" s="59"/>
      <c r="BG298" s="77"/>
    </row>
    <row r="299" spans="3:59" x14ac:dyDescent="0.3">
      <c r="C299" s="43">
        <v>1065001</v>
      </c>
      <c r="D299" s="59">
        <v>1065001</v>
      </c>
      <c r="E299" s="59">
        <v>1</v>
      </c>
      <c r="F299" s="29" t="s">
        <v>3041</v>
      </c>
      <c r="G299" s="28">
        <v>600</v>
      </c>
      <c r="H299" s="28">
        <v>53</v>
      </c>
      <c r="I299" s="40">
        <v>28390</v>
      </c>
      <c r="J299" s="28" t="s">
        <v>34</v>
      </c>
      <c r="K299" s="41">
        <v>14850</v>
      </c>
      <c r="L299" s="28" t="s">
        <v>603</v>
      </c>
      <c r="M299" s="41">
        <v>3160001</v>
      </c>
      <c r="N299" s="73" t="s">
        <v>1698</v>
      </c>
      <c r="O299" s="41">
        <v>5</v>
      </c>
      <c r="R299" s="43">
        <v>1065002</v>
      </c>
      <c r="S299" s="59">
        <v>1065002</v>
      </c>
      <c r="T299" s="59">
        <v>1</v>
      </c>
      <c r="U299" s="29" t="s">
        <v>3040</v>
      </c>
      <c r="V299" s="28">
        <v>600</v>
      </c>
      <c r="W299" s="28">
        <v>53</v>
      </c>
      <c r="X299" s="40">
        <v>28390</v>
      </c>
      <c r="Y299" s="28" t="s">
        <v>34</v>
      </c>
      <c r="Z299" s="41">
        <v>14850</v>
      </c>
      <c r="AA299" s="28" t="s">
        <v>603</v>
      </c>
      <c r="AB299" s="41">
        <v>3160001</v>
      </c>
      <c r="AC299" s="41" t="s">
        <v>1698</v>
      </c>
      <c r="AD299" s="41">
        <v>5</v>
      </c>
      <c r="AH299" s="59"/>
      <c r="AI299" s="59"/>
      <c r="AR299" s="77"/>
      <c r="AW299" s="59"/>
      <c r="AX299" s="59"/>
      <c r="BG299" s="77"/>
    </row>
    <row r="300" spans="3:59" x14ac:dyDescent="0.3">
      <c r="C300" s="43">
        <v>1065103</v>
      </c>
      <c r="D300" s="59">
        <v>1065103</v>
      </c>
      <c r="E300" s="59">
        <v>1</v>
      </c>
      <c r="F300" s="29" t="s">
        <v>3042</v>
      </c>
      <c r="G300" s="28">
        <v>600</v>
      </c>
      <c r="H300" s="28">
        <v>53</v>
      </c>
      <c r="I300" s="40">
        <v>28390</v>
      </c>
      <c r="J300" s="28" t="s">
        <v>34</v>
      </c>
      <c r="K300" s="41">
        <v>14850</v>
      </c>
      <c r="L300" s="28" t="s">
        <v>603</v>
      </c>
      <c r="M300" s="41">
        <v>3160001</v>
      </c>
      <c r="N300" s="73" t="s">
        <v>1698</v>
      </c>
      <c r="O300" s="41">
        <v>5</v>
      </c>
      <c r="R300" s="43">
        <v>1065103</v>
      </c>
      <c r="S300" s="59">
        <v>1065103</v>
      </c>
      <c r="T300" s="59">
        <v>1</v>
      </c>
      <c r="U300" s="29" t="s">
        <v>3042</v>
      </c>
      <c r="V300" s="28">
        <v>600</v>
      </c>
      <c r="W300" s="28">
        <v>53</v>
      </c>
      <c r="X300" s="40">
        <v>28390</v>
      </c>
      <c r="Y300" s="28" t="s">
        <v>34</v>
      </c>
      <c r="Z300" s="41">
        <v>14850</v>
      </c>
      <c r="AA300" s="28" t="s">
        <v>603</v>
      </c>
      <c r="AB300" s="41">
        <v>3160001</v>
      </c>
      <c r="AC300" s="41" t="s">
        <v>1698</v>
      </c>
      <c r="AD300" s="41">
        <v>5</v>
      </c>
      <c r="AH300" s="59"/>
      <c r="AI300" s="59"/>
      <c r="AR300" s="77"/>
      <c r="AW300" s="59"/>
      <c r="AX300" s="59"/>
      <c r="BG300" s="77"/>
    </row>
    <row r="301" spans="3:59" x14ac:dyDescent="0.3">
      <c r="C301" s="43">
        <v>1065203</v>
      </c>
      <c r="D301" s="59">
        <v>1065203</v>
      </c>
      <c r="E301" s="59">
        <v>1</v>
      </c>
      <c r="F301" s="29" t="s">
        <v>3043</v>
      </c>
      <c r="G301" s="28">
        <v>600</v>
      </c>
      <c r="H301" s="28">
        <v>53</v>
      </c>
      <c r="I301" s="40">
        <v>28390</v>
      </c>
      <c r="J301" s="28" t="s">
        <v>34</v>
      </c>
      <c r="K301" s="41">
        <v>14850</v>
      </c>
      <c r="L301" s="28" t="s">
        <v>435</v>
      </c>
      <c r="M301" s="41">
        <v>2005001</v>
      </c>
      <c r="N301" s="73" t="s">
        <v>1700</v>
      </c>
      <c r="O301" s="41">
        <v>5</v>
      </c>
      <c r="R301" s="43">
        <v>1065203</v>
      </c>
      <c r="S301" s="59">
        <v>1065203</v>
      </c>
      <c r="T301" s="59">
        <v>1</v>
      </c>
      <c r="U301" s="29" t="s">
        <v>3043</v>
      </c>
      <c r="V301" s="28">
        <v>600</v>
      </c>
      <c r="W301" s="28">
        <v>53</v>
      </c>
      <c r="X301" s="40">
        <v>28390</v>
      </c>
      <c r="Y301" s="28" t="s">
        <v>34</v>
      </c>
      <c r="Z301" s="41">
        <v>14850</v>
      </c>
      <c r="AA301" s="28" t="s">
        <v>435</v>
      </c>
      <c r="AB301" s="41">
        <v>2005001</v>
      </c>
      <c r="AC301" s="41" t="s">
        <v>1700</v>
      </c>
      <c r="AD301" s="41">
        <v>5</v>
      </c>
      <c r="AH301" s="59"/>
      <c r="AI301" s="59"/>
      <c r="AR301" s="77"/>
      <c r="AW301" s="59"/>
      <c r="AX301" s="59"/>
      <c r="BG301" s="77"/>
    </row>
    <row r="302" spans="3:59" x14ac:dyDescent="0.3">
      <c r="C302" s="43">
        <v>1065303</v>
      </c>
      <c r="D302" s="59">
        <v>1065303</v>
      </c>
      <c r="E302" s="59">
        <v>1</v>
      </c>
      <c r="F302" s="29" t="s">
        <v>3044</v>
      </c>
      <c r="G302" s="28">
        <v>600</v>
      </c>
      <c r="H302" s="28">
        <v>53</v>
      </c>
      <c r="I302" s="40">
        <v>28390</v>
      </c>
      <c r="J302" s="28" t="s">
        <v>34</v>
      </c>
      <c r="K302" s="41">
        <v>14850</v>
      </c>
      <c r="L302" s="28" t="s">
        <v>1513</v>
      </c>
      <c r="M302" s="41">
        <v>243001</v>
      </c>
      <c r="N302" s="73" t="s">
        <v>1707</v>
      </c>
      <c r="O302" s="41">
        <v>1</v>
      </c>
      <c r="R302" s="43">
        <v>1065303</v>
      </c>
      <c r="S302" s="59">
        <v>1065303</v>
      </c>
      <c r="T302" s="59">
        <v>1</v>
      </c>
      <c r="U302" s="29" t="s">
        <v>3044</v>
      </c>
      <c r="V302" s="28">
        <v>600</v>
      </c>
      <c r="W302" s="28">
        <v>53</v>
      </c>
      <c r="X302" s="40">
        <v>28390</v>
      </c>
      <c r="Y302" s="28" t="s">
        <v>34</v>
      </c>
      <c r="Z302" s="41">
        <v>14850</v>
      </c>
      <c r="AA302" s="28" t="s">
        <v>1513</v>
      </c>
      <c r="AB302" s="41">
        <v>243001</v>
      </c>
      <c r="AC302" s="41" t="s">
        <v>1707</v>
      </c>
      <c r="AD302" s="41">
        <v>1</v>
      </c>
      <c r="AH302" s="59"/>
      <c r="AI302" s="59"/>
      <c r="AR302" s="77"/>
      <c r="AW302" s="59"/>
      <c r="AX302" s="59"/>
      <c r="BG302" s="77"/>
    </row>
    <row r="303" spans="3:59" x14ac:dyDescent="0.3">
      <c r="C303" s="43">
        <v>1065403</v>
      </c>
      <c r="D303" s="59">
        <v>1065403</v>
      </c>
      <c r="E303" s="59">
        <v>1</v>
      </c>
      <c r="F303" s="29" t="s">
        <v>3045</v>
      </c>
      <c r="G303" s="28">
        <v>600</v>
      </c>
      <c r="H303" s="28">
        <v>54</v>
      </c>
      <c r="I303" s="40">
        <v>29020</v>
      </c>
      <c r="J303" s="28" t="s">
        <v>34</v>
      </c>
      <c r="K303" s="41">
        <v>15090</v>
      </c>
      <c r="L303" s="28" t="s">
        <v>1514</v>
      </c>
      <c r="M303" s="41">
        <v>244001</v>
      </c>
      <c r="N303" s="73" t="s">
        <v>1717</v>
      </c>
      <c r="O303" s="41">
        <v>1</v>
      </c>
      <c r="R303" s="43">
        <v>1065403</v>
      </c>
      <c r="S303" s="59">
        <v>1065403</v>
      </c>
      <c r="T303" s="59">
        <v>1</v>
      </c>
      <c r="U303" s="29" t="s">
        <v>3045</v>
      </c>
      <c r="V303" s="28">
        <v>600</v>
      </c>
      <c r="W303" s="28">
        <v>54</v>
      </c>
      <c r="X303" s="40">
        <v>29020</v>
      </c>
      <c r="Y303" s="28" t="s">
        <v>34</v>
      </c>
      <c r="Z303" s="41">
        <v>15090</v>
      </c>
      <c r="AA303" s="28" t="s">
        <v>1514</v>
      </c>
      <c r="AB303" s="41">
        <v>244001</v>
      </c>
      <c r="AC303" s="41" t="s">
        <v>1717</v>
      </c>
      <c r="AD303" s="41">
        <v>1</v>
      </c>
      <c r="AH303" s="59"/>
      <c r="AI303" s="59"/>
      <c r="AR303" s="77"/>
      <c r="AW303" s="59"/>
      <c r="AX303" s="59"/>
      <c r="BG303" s="77"/>
    </row>
    <row r="304" spans="3:59" x14ac:dyDescent="0.3">
      <c r="C304" s="43">
        <v>1065501</v>
      </c>
      <c r="D304" s="59">
        <v>1065501</v>
      </c>
      <c r="E304" s="59">
        <v>1</v>
      </c>
      <c r="F304" s="29" t="s">
        <v>3046</v>
      </c>
      <c r="G304" s="28">
        <v>600</v>
      </c>
      <c r="H304" s="28">
        <v>54</v>
      </c>
      <c r="I304" s="40">
        <v>29340</v>
      </c>
      <c r="J304" s="28" t="s">
        <v>34</v>
      </c>
      <c r="K304" s="41">
        <v>15090</v>
      </c>
      <c r="L304" s="28" t="s">
        <v>1509</v>
      </c>
      <c r="M304" s="41">
        <v>153001</v>
      </c>
      <c r="N304" s="73" t="s">
        <v>1708</v>
      </c>
      <c r="O304" s="41">
        <v>1</v>
      </c>
      <c r="R304" s="43">
        <v>1065502</v>
      </c>
      <c r="S304" s="59">
        <v>1065502</v>
      </c>
      <c r="T304" s="59">
        <v>1</v>
      </c>
      <c r="U304" s="29" t="s">
        <v>2816</v>
      </c>
      <c r="V304" s="28">
        <v>600</v>
      </c>
      <c r="W304" s="28">
        <v>54</v>
      </c>
      <c r="X304" s="40">
        <v>29340</v>
      </c>
      <c r="Y304" s="28" t="s">
        <v>34</v>
      </c>
      <c r="Z304" s="41">
        <v>15090</v>
      </c>
      <c r="AA304" s="28" t="s">
        <v>1509</v>
      </c>
      <c r="AB304" s="41">
        <v>153001</v>
      </c>
      <c r="AC304" s="41" t="s">
        <v>1708</v>
      </c>
      <c r="AD304" s="41">
        <v>1</v>
      </c>
      <c r="AH304" s="59"/>
      <c r="AI304" s="59"/>
      <c r="AR304" s="77"/>
      <c r="AW304" s="59"/>
      <c r="AX304" s="59"/>
      <c r="BG304" s="77"/>
    </row>
    <row r="305" spans="3:59" x14ac:dyDescent="0.3">
      <c r="C305" s="43">
        <v>1065601</v>
      </c>
      <c r="D305" s="59">
        <v>1065601</v>
      </c>
      <c r="E305" s="59">
        <v>1</v>
      </c>
      <c r="F305" s="29" t="s">
        <v>3048</v>
      </c>
      <c r="G305" s="28">
        <v>600</v>
      </c>
      <c r="H305" s="28">
        <v>54</v>
      </c>
      <c r="I305" s="40">
        <v>29340</v>
      </c>
      <c r="J305" s="28" t="s">
        <v>34</v>
      </c>
      <c r="K305" s="41">
        <v>15090</v>
      </c>
      <c r="L305" s="28" t="s">
        <v>1513</v>
      </c>
      <c r="M305" s="41">
        <v>243001</v>
      </c>
      <c r="N305" s="73" t="s">
        <v>1707</v>
      </c>
      <c r="O305" s="41">
        <v>1</v>
      </c>
      <c r="R305" s="43">
        <v>1065602</v>
      </c>
      <c r="S305" s="59">
        <v>1065602</v>
      </c>
      <c r="T305" s="59">
        <v>1</v>
      </c>
      <c r="U305" s="29" t="s">
        <v>3047</v>
      </c>
      <c r="V305" s="28">
        <v>600</v>
      </c>
      <c r="W305" s="28">
        <v>54</v>
      </c>
      <c r="X305" s="40">
        <v>29340</v>
      </c>
      <c r="Y305" s="28" t="s">
        <v>34</v>
      </c>
      <c r="Z305" s="41">
        <v>15090</v>
      </c>
      <c r="AA305" s="28" t="s">
        <v>1513</v>
      </c>
      <c r="AB305" s="41">
        <v>243001</v>
      </c>
      <c r="AC305" s="41" t="s">
        <v>1707</v>
      </c>
      <c r="AD305" s="41">
        <v>1</v>
      </c>
      <c r="AH305" s="59"/>
      <c r="AI305" s="59"/>
      <c r="AR305" s="77"/>
      <c r="AW305" s="59"/>
      <c r="AX305" s="59"/>
      <c r="BG305" s="77"/>
    </row>
    <row r="306" spans="3:59" x14ac:dyDescent="0.3">
      <c r="C306" s="43">
        <v>1065703</v>
      </c>
      <c r="D306" s="59">
        <v>1065703</v>
      </c>
      <c r="E306" s="59">
        <v>1</v>
      </c>
      <c r="F306" s="29" t="s">
        <v>3049</v>
      </c>
      <c r="G306" s="28">
        <v>600</v>
      </c>
      <c r="H306" s="28">
        <v>54</v>
      </c>
      <c r="I306" s="40">
        <v>29340</v>
      </c>
      <c r="J306" s="28" t="s">
        <v>34</v>
      </c>
      <c r="K306" s="41">
        <v>15090</v>
      </c>
      <c r="L306" s="28" t="s">
        <v>927</v>
      </c>
      <c r="M306" s="41">
        <v>3002213</v>
      </c>
      <c r="N306" s="73" t="s">
        <v>2113</v>
      </c>
      <c r="O306" s="41">
        <v>1</v>
      </c>
      <c r="R306" s="43">
        <v>1065703</v>
      </c>
      <c r="S306" s="59">
        <v>1065703</v>
      </c>
      <c r="T306" s="59">
        <v>1</v>
      </c>
      <c r="U306" s="29" t="s">
        <v>3049</v>
      </c>
      <c r="V306" s="28">
        <v>600</v>
      </c>
      <c r="W306" s="28">
        <v>54</v>
      </c>
      <c r="X306" s="40">
        <v>29340</v>
      </c>
      <c r="Y306" s="28" t="s">
        <v>34</v>
      </c>
      <c r="Z306" s="41">
        <v>15090</v>
      </c>
      <c r="AA306" s="28" t="s">
        <v>927</v>
      </c>
      <c r="AB306" s="41">
        <v>3002213</v>
      </c>
      <c r="AC306" s="41" t="s">
        <v>2113</v>
      </c>
      <c r="AD306" s="41">
        <v>1</v>
      </c>
      <c r="AH306" s="59"/>
      <c r="AI306" s="59"/>
      <c r="AR306" s="77"/>
      <c r="AW306" s="59"/>
      <c r="AX306" s="59"/>
      <c r="BG306" s="77"/>
    </row>
    <row r="307" spans="3:59" x14ac:dyDescent="0.3">
      <c r="C307" s="43">
        <v>1065801</v>
      </c>
      <c r="D307" s="59">
        <v>1065801</v>
      </c>
      <c r="E307" s="59">
        <v>1</v>
      </c>
      <c r="F307" s="29" t="s">
        <v>3051</v>
      </c>
      <c r="G307" s="28">
        <v>600</v>
      </c>
      <c r="H307" s="28">
        <v>54</v>
      </c>
      <c r="I307" s="40">
        <v>29340</v>
      </c>
      <c r="J307" s="28" t="s">
        <v>34</v>
      </c>
      <c r="K307" s="41">
        <v>15090</v>
      </c>
      <c r="L307" s="28" t="s">
        <v>827</v>
      </c>
      <c r="M307" s="41">
        <v>4025011</v>
      </c>
      <c r="N307" s="73" t="s">
        <v>1718</v>
      </c>
      <c r="O307" s="41">
        <v>1</v>
      </c>
      <c r="R307" s="43">
        <v>1065802</v>
      </c>
      <c r="S307" s="59">
        <v>1065802</v>
      </c>
      <c r="T307" s="59">
        <v>1</v>
      </c>
      <c r="U307" s="29" t="s">
        <v>3050</v>
      </c>
      <c r="V307" s="28">
        <v>600</v>
      </c>
      <c r="W307" s="28">
        <v>54</v>
      </c>
      <c r="X307" s="40">
        <v>29340</v>
      </c>
      <c r="Y307" s="28" t="s">
        <v>34</v>
      </c>
      <c r="Z307" s="41">
        <v>15090</v>
      </c>
      <c r="AA307" s="28" t="s">
        <v>827</v>
      </c>
      <c r="AB307" s="41">
        <v>4025011</v>
      </c>
      <c r="AC307" s="41" t="s">
        <v>1718</v>
      </c>
      <c r="AD307" s="41">
        <v>1</v>
      </c>
      <c r="AH307" s="59"/>
      <c r="AI307" s="59"/>
      <c r="AR307" s="77"/>
      <c r="AW307" s="59"/>
      <c r="AX307" s="59"/>
      <c r="BG307" s="77"/>
    </row>
    <row r="308" spans="3:59" x14ac:dyDescent="0.3">
      <c r="C308" s="43">
        <v>1065901</v>
      </c>
      <c r="D308" s="59">
        <v>1065901</v>
      </c>
      <c r="E308" s="59">
        <v>1</v>
      </c>
      <c r="F308" s="29" t="s">
        <v>3053</v>
      </c>
      <c r="G308" s="28">
        <v>600</v>
      </c>
      <c r="H308" s="28">
        <v>54</v>
      </c>
      <c r="I308" s="40">
        <v>29340</v>
      </c>
      <c r="J308" s="28" t="s">
        <v>34</v>
      </c>
      <c r="K308" s="41">
        <v>15090</v>
      </c>
      <c r="L308" s="28" t="s">
        <v>435</v>
      </c>
      <c r="M308" s="41">
        <v>2005001</v>
      </c>
      <c r="N308" s="73" t="s">
        <v>1700</v>
      </c>
      <c r="O308" s="41">
        <v>5</v>
      </c>
      <c r="R308" s="43">
        <v>1065902</v>
      </c>
      <c r="S308" s="59">
        <v>1065902</v>
      </c>
      <c r="T308" s="59">
        <v>1</v>
      </c>
      <c r="U308" s="29" t="s">
        <v>3052</v>
      </c>
      <c r="V308" s="28">
        <v>600</v>
      </c>
      <c r="W308" s="28">
        <v>54</v>
      </c>
      <c r="X308" s="40">
        <v>29340</v>
      </c>
      <c r="Y308" s="28" t="s">
        <v>34</v>
      </c>
      <c r="Z308" s="41">
        <v>15090</v>
      </c>
      <c r="AA308" s="28" t="s">
        <v>435</v>
      </c>
      <c r="AB308" s="41">
        <v>2005001</v>
      </c>
      <c r="AC308" s="41" t="s">
        <v>1700</v>
      </c>
      <c r="AD308" s="41">
        <v>5</v>
      </c>
      <c r="AH308" s="59"/>
      <c r="AI308" s="59"/>
      <c r="AR308" s="77"/>
      <c r="AW308" s="59"/>
      <c r="AX308" s="59"/>
      <c r="BG308" s="77"/>
    </row>
    <row r="309" spans="3:59" x14ac:dyDescent="0.3">
      <c r="C309" s="43">
        <v>1066001</v>
      </c>
      <c r="D309" s="59">
        <v>1066001</v>
      </c>
      <c r="E309" s="59">
        <v>1</v>
      </c>
      <c r="F309" s="29" t="s">
        <v>3055</v>
      </c>
      <c r="G309" s="28">
        <v>600</v>
      </c>
      <c r="H309" s="28">
        <v>55</v>
      </c>
      <c r="I309" s="40">
        <v>29340</v>
      </c>
      <c r="J309" s="28" t="s">
        <v>34</v>
      </c>
      <c r="K309" s="41">
        <v>15330</v>
      </c>
      <c r="L309" s="28" t="s">
        <v>1513</v>
      </c>
      <c r="M309" s="41">
        <v>243001</v>
      </c>
      <c r="N309" s="73" t="s">
        <v>1707</v>
      </c>
      <c r="O309" s="41">
        <v>1</v>
      </c>
      <c r="R309" s="43">
        <v>1066002</v>
      </c>
      <c r="S309" s="59">
        <v>1066002</v>
      </c>
      <c r="T309" s="59">
        <v>1</v>
      </c>
      <c r="U309" s="29" t="s">
        <v>3054</v>
      </c>
      <c r="V309" s="28">
        <v>600</v>
      </c>
      <c r="W309" s="28">
        <v>55</v>
      </c>
      <c r="X309" s="40">
        <v>29340</v>
      </c>
      <c r="Y309" s="28" t="s">
        <v>34</v>
      </c>
      <c r="Z309" s="41">
        <v>15330</v>
      </c>
      <c r="AA309" s="28" t="s">
        <v>1513</v>
      </c>
      <c r="AB309" s="41">
        <v>243001</v>
      </c>
      <c r="AC309" s="41" t="s">
        <v>1707</v>
      </c>
      <c r="AD309" s="41">
        <v>1</v>
      </c>
      <c r="AH309" s="59"/>
      <c r="AI309" s="59"/>
      <c r="AR309" s="77"/>
      <c r="AW309" s="59"/>
      <c r="AX309" s="59"/>
      <c r="BG309" s="77"/>
    </row>
    <row r="310" spans="3:59" x14ac:dyDescent="0.3">
      <c r="C310" s="43">
        <v>1070101</v>
      </c>
      <c r="D310" s="59">
        <v>1070101</v>
      </c>
      <c r="E310" s="59">
        <v>1</v>
      </c>
      <c r="F310" s="29" t="s">
        <v>3056</v>
      </c>
      <c r="G310" s="28">
        <v>700</v>
      </c>
      <c r="H310" s="28">
        <v>55</v>
      </c>
      <c r="I310" s="40">
        <v>26310</v>
      </c>
      <c r="J310" s="28" t="s">
        <v>34</v>
      </c>
      <c r="K310" s="41">
        <v>16440</v>
      </c>
      <c r="L310" s="28" t="s">
        <v>438</v>
      </c>
      <c r="M310" s="41">
        <v>2014001</v>
      </c>
      <c r="N310" s="73" t="s">
        <v>1690</v>
      </c>
      <c r="O310" s="41">
        <v>5</v>
      </c>
      <c r="R310" s="43">
        <v>1070102</v>
      </c>
      <c r="S310" s="59">
        <v>1070102</v>
      </c>
      <c r="T310" s="59">
        <v>1</v>
      </c>
      <c r="U310" s="29" t="s">
        <v>3056</v>
      </c>
      <c r="V310" s="28">
        <v>700</v>
      </c>
      <c r="W310" s="28">
        <v>55</v>
      </c>
      <c r="X310" s="40">
        <v>26310</v>
      </c>
      <c r="Y310" s="28" t="s">
        <v>34</v>
      </c>
      <c r="Z310" s="41">
        <v>16440</v>
      </c>
      <c r="AA310" s="28" t="s">
        <v>438</v>
      </c>
      <c r="AB310" s="41">
        <v>2014001</v>
      </c>
      <c r="AC310" s="41" t="s">
        <v>1690</v>
      </c>
      <c r="AD310" s="41">
        <v>5</v>
      </c>
      <c r="AH310" s="59"/>
      <c r="AI310" s="59"/>
      <c r="AR310" s="77"/>
      <c r="AW310" s="59"/>
      <c r="AX310" s="59"/>
      <c r="BG310" s="77"/>
    </row>
    <row r="311" spans="3:59" x14ac:dyDescent="0.3">
      <c r="C311" s="43">
        <v>1070201</v>
      </c>
      <c r="D311" s="59">
        <v>1070201</v>
      </c>
      <c r="E311" s="59">
        <v>1</v>
      </c>
      <c r="F311" s="29" t="s">
        <v>3058</v>
      </c>
      <c r="G311" s="28">
        <v>700</v>
      </c>
      <c r="H311" s="28">
        <v>55</v>
      </c>
      <c r="I311" s="40">
        <v>28330</v>
      </c>
      <c r="J311" s="28" t="s">
        <v>34</v>
      </c>
      <c r="K311" s="41">
        <v>16440</v>
      </c>
      <c r="L311" s="28" t="s">
        <v>1509</v>
      </c>
      <c r="M311" s="41">
        <v>153001</v>
      </c>
      <c r="N311" s="73" t="s">
        <v>1708</v>
      </c>
      <c r="O311" s="41">
        <v>1</v>
      </c>
      <c r="R311" s="43">
        <v>1070202</v>
      </c>
      <c r="S311" s="59">
        <v>1070202</v>
      </c>
      <c r="T311" s="59">
        <v>1</v>
      </c>
      <c r="U311" s="29" t="s">
        <v>3057</v>
      </c>
      <c r="V311" s="28">
        <v>700</v>
      </c>
      <c r="W311" s="28">
        <v>55</v>
      </c>
      <c r="X311" s="40">
        <v>28330</v>
      </c>
      <c r="Y311" s="28" t="s">
        <v>34</v>
      </c>
      <c r="Z311" s="41">
        <v>16440</v>
      </c>
      <c r="AA311" s="28" t="s">
        <v>1509</v>
      </c>
      <c r="AB311" s="41">
        <v>153001</v>
      </c>
      <c r="AC311" s="41" t="s">
        <v>1708</v>
      </c>
      <c r="AD311" s="41">
        <v>1</v>
      </c>
      <c r="AH311" s="59"/>
      <c r="AI311" s="59"/>
      <c r="AR311" s="77"/>
      <c r="AW311" s="59"/>
      <c r="AX311" s="59"/>
      <c r="BG311" s="77"/>
    </row>
    <row r="312" spans="3:59" x14ac:dyDescent="0.3">
      <c r="C312" s="43">
        <v>1070303</v>
      </c>
      <c r="D312" s="59">
        <v>1070303</v>
      </c>
      <c r="E312" s="59">
        <v>1</v>
      </c>
      <c r="F312" s="29" t="s">
        <v>3059</v>
      </c>
      <c r="G312" s="28">
        <v>700</v>
      </c>
      <c r="H312" s="28">
        <v>55</v>
      </c>
      <c r="I312" s="40">
        <v>26310</v>
      </c>
      <c r="J312" s="28" t="s">
        <v>34</v>
      </c>
      <c r="K312" s="41">
        <v>16440</v>
      </c>
      <c r="L312" s="28" t="s">
        <v>1513</v>
      </c>
      <c r="M312" s="41">
        <v>243001</v>
      </c>
      <c r="N312" s="73" t="s">
        <v>1707</v>
      </c>
      <c r="O312" s="41">
        <v>1</v>
      </c>
      <c r="R312" s="43">
        <v>1070303</v>
      </c>
      <c r="S312" s="59">
        <v>1070303</v>
      </c>
      <c r="T312" s="59">
        <v>1</v>
      </c>
      <c r="U312" s="29" t="s">
        <v>3059</v>
      </c>
      <c r="V312" s="28">
        <v>700</v>
      </c>
      <c r="W312" s="28">
        <v>55</v>
      </c>
      <c r="X312" s="40">
        <v>26310</v>
      </c>
      <c r="Y312" s="28" t="s">
        <v>34</v>
      </c>
      <c r="Z312" s="41">
        <v>16440</v>
      </c>
      <c r="AA312" s="28" t="s">
        <v>1513</v>
      </c>
      <c r="AB312" s="41">
        <v>243001</v>
      </c>
      <c r="AC312" s="41" t="s">
        <v>1707</v>
      </c>
      <c r="AD312" s="41">
        <v>1</v>
      </c>
      <c r="AH312" s="59"/>
      <c r="AI312" s="59"/>
      <c r="AR312" s="77"/>
      <c r="AW312" s="59"/>
      <c r="AX312" s="59"/>
      <c r="BG312" s="77"/>
    </row>
    <row r="313" spans="3:59" x14ac:dyDescent="0.3">
      <c r="C313" s="43">
        <v>1070403</v>
      </c>
      <c r="D313" s="59">
        <v>1070403</v>
      </c>
      <c r="E313" s="59">
        <v>1</v>
      </c>
      <c r="F313" s="29" t="s">
        <v>3060</v>
      </c>
      <c r="G313" s="28">
        <v>700</v>
      </c>
      <c r="H313" s="28">
        <v>55</v>
      </c>
      <c r="I313" s="40">
        <v>26310</v>
      </c>
      <c r="J313" s="28" t="s">
        <v>34</v>
      </c>
      <c r="K313" s="41">
        <v>16440</v>
      </c>
      <c r="L313" s="28" t="s">
        <v>438</v>
      </c>
      <c r="M313" s="41">
        <v>2014001</v>
      </c>
      <c r="N313" s="73" t="s">
        <v>1690</v>
      </c>
      <c r="O313" s="41">
        <v>5</v>
      </c>
      <c r="R313" s="43">
        <v>1070403</v>
      </c>
      <c r="S313" s="59">
        <v>1070403</v>
      </c>
      <c r="T313" s="59">
        <v>1</v>
      </c>
      <c r="U313" s="29" t="s">
        <v>3060</v>
      </c>
      <c r="V313" s="28">
        <v>700</v>
      </c>
      <c r="W313" s="28">
        <v>55</v>
      </c>
      <c r="X313" s="40">
        <v>26310</v>
      </c>
      <c r="Y313" s="28" t="s">
        <v>34</v>
      </c>
      <c r="Z313" s="41">
        <v>16440</v>
      </c>
      <c r="AA313" s="28" t="s">
        <v>438</v>
      </c>
      <c r="AB313" s="41">
        <v>2014001</v>
      </c>
      <c r="AC313" s="41" t="s">
        <v>1690</v>
      </c>
      <c r="AD313" s="41">
        <v>5</v>
      </c>
      <c r="AH313" s="59"/>
      <c r="AI313" s="59"/>
      <c r="AR313" s="77"/>
      <c r="AW313" s="59"/>
      <c r="AX313" s="59"/>
      <c r="BG313" s="77"/>
    </row>
    <row r="314" spans="3:59" x14ac:dyDescent="0.3">
      <c r="C314" s="43">
        <v>1070503</v>
      </c>
      <c r="D314" s="59">
        <v>1070503</v>
      </c>
      <c r="E314" s="59">
        <v>1</v>
      </c>
      <c r="F314" s="29" t="s">
        <v>3061</v>
      </c>
      <c r="G314" s="28">
        <v>700</v>
      </c>
      <c r="H314" s="28">
        <v>55</v>
      </c>
      <c r="I314" s="40">
        <v>28330</v>
      </c>
      <c r="J314" s="28" t="s">
        <v>34</v>
      </c>
      <c r="K314" s="41">
        <v>16440</v>
      </c>
      <c r="L314" s="28" t="s">
        <v>907</v>
      </c>
      <c r="M314" s="41">
        <v>4013010</v>
      </c>
      <c r="N314" s="73" t="s">
        <v>2615</v>
      </c>
      <c r="O314" s="41">
        <v>1</v>
      </c>
      <c r="R314" s="43">
        <v>1070503</v>
      </c>
      <c r="S314" s="59">
        <v>1070503</v>
      </c>
      <c r="T314" s="59">
        <v>1</v>
      </c>
      <c r="U314" s="29" t="s">
        <v>3061</v>
      </c>
      <c r="V314" s="28">
        <v>700</v>
      </c>
      <c r="W314" s="28">
        <v>55</v>
      </c>
      <c r="X314" s="40">
        <v>28330</v>
      </c>
      <c r="Y314" s="28" t="s">
        <v>34</v>
      </c>
      <c r="Z314" s="41">
        <v>16440</v>
      </c>
      <c r="AA314" s="28" t="s">
        <v>907</v>
      </c>
      <c r="AB314" s="41">
        <v>4013010</v>
      </c>
      <c r="AC314" s="41" t="s">
        <v>2615</v>
      </c>
      <c r="AD314" s="41">
        <v>1</v>
      </c>
      <c r="AH314" s="59"/>
      <c r="AI314" s="59"/>
      <c r="AR314" s="77"/>
      <c r="AW314" s="59"/>
      <c r="AX314" s="59"/>
      <c r="BG314" s="77"/>
    </row>
    <row r="315" spans="3:59" x14ac:dyDescent="0.3">
      <c r="C315" s="43">
        <v>1070603</v>
      </c>
      <c r="D315" s="59">
        <v>1070603</v>
      </c>
      <c r="E315" s="59">
        <v>1</v>
      </c>
      <c r="F315" s="29" t="s">
        <v>3062</v>
      </c>
      <c r="G315" s="28">
        <v>700</v>
      </c>
      <c r="H315" s="28">
        <v>55</v>
      </c>
      <c r="I315" s="40">
        <v>26310</v>
      </c>
      <c r="J315" s="28" t="s">
        <v>34</v>
      </c>
      <c r="K315" s="41">
        <v>16440</v>
      </c>
      <c r="L315" s="28" t="s">
        <v>1638</v>
      </c>
      <c r="M315" s="41">
        <v>152001</v>
      </c>
      <c r="N315" s="73" t="s">
        <v>1670</v>
      </c>
      <c r="O315" s="41">
        <v>1</v>
      </c>
      <c r="R315" s="43">
        <v>1070603</v>
      </c>
      <c r="S315" s="59">
        <v>1070603</v>
      </c>
      <c r="T315" s="59">
        <v>1</v>
      </c>
      <c r="U315" s="29" t="s">
        <v>3062</v>
      </c>
      <c r="V315" s="28">
        <v>700</v>
      </c>
      <c r="W315" s="28">
        <v>55</v>
      </c>
      <c r="X315" s="40">
        <v>26310</v>
      </c>
      <c r="Y315" s="28" t="s">
        <v>34</v>
      </c>
      <c r="Z315" s="41">
        <v>16440</v>
      </c>
      <c r="AA315" s="28" t="s">
        <v>1638</v>
      </c>
      <c r="AB315" s="41">
        <v>152001</v>
      </c>
      <c r="AC315" s="41" t="s">
        <v>1670</v>
      </c>
      <c r="AD315" s="41">
        <v>1</v>
      </c>
      <c r="AH315" s="59"/>
      <c r="AI315" s="59"/>
      <c r="AR315" s="77"/>
      <c r="AW315" s="59"/>
      <c r="AX315" s="59"/>
      <c r="BG315" s="77"/>
    </row>
    <row r="316" spans="3:59" x14ac:dyDescent="0.3">
      <c r="C316" s="43">
        <v>1070701</v>
      </c>
      <c r="D316" s="59">
        <v>1070701</v>
      </c>
      <c r="E316" s="59">
        <v>1</v>
      </c>
      <c r="F316" s="29" t="s">
        <v>3064</v>
      </c>
      <c r="G316" s="28">
        <v>700</v>
      </c>
      <c r="H316" s="28">
        <v>55</v>
      </c>
      <c r="I316" s="40">
        <v>26310</v>
      </c>
      <c r="J316" s="28" t="s">
        <v>34</v>
      </c>
      <c r="K316" s="41">
        <v>16440</v>
      </c>
      <c r="L316" s="28" t="s">
        <v>435</v>
      </c>
      <c r="M316" s="41">
        <v>2005001</v>
      </c>
      <c r="N316" s="73" t="s">
        <v>1700</v>
      </c>
      <c r="O316" s="41">
        <v>5</v>
      </c>
      <c r="R316" s="43">
        <v>1070702</v>
      </c>
      <c r="S316" s="59">
        <v>1070702</v>
      </c>
      <c r="T316" s="59">
        <v>1</v>
      </c>
      <c r="U316" s="29" t="s">
        <v>3063</v>
      </c>
      <c r="V316" s="28">
        <v>700</v>
      </c>
      <c r="W316" s="28">
        <v>55</v>
      </c>
      <c r="X316" s="40">
        <v>26310</v>
      </c>
      <c r="Y316" s="28" t="s">
        <v>34</v>
      </c>
      <c r="Z316" s="41">
        <v>16440</v>
      </c>
      <c r="AA316" s="28" t="s">
        <v>435</v>
      </c>
      <c r="AB316" s="41">
        <v>2005001</v>
      </c>
      <c r="AC316" s="41" t="s">
        <v>1700</v>
      </c>
      <c r="AD316" s="41">
        <v>5</v>
      </c>
      <c r="AH316" s="59"/>
      <c r="AI316" s="59"/>
      <c r="AR316" s="77"/>
      <c r="AW316" s="59"/>
      <c r="AX316" s="59"/>
      <c r="BG316" s="77"/>
    </row>
    <row r="317" spans="3:59" x14ac:dyDescent="0.3">
      <c r="C317" s="43">
        <v>1070801</v>
      </c>
      <c r="D317" s="59">
        <v>1070801</v>
      </c>
      <c r="E317" s="59">
        <v>1</v>
      </c>
      <c r="F317" s="29" t="s">
        <v>3066</v>
      </c>
      <c r="G317" s="28">
        <v>700</v>
      </c>
      <c r="H317" s="28">
        <v>56</v>
      </c>
      <c r="I317" s="40">
        <v>28840</v>
      </c>
      <c r="J317" s="28" t="s">
        <v>34</v>
      </c>
      <c r="K317" s="41">
        <v>16680</v>
      </c>
      <c r="L317" s="28" t="s">
        <v>1513</v>
      </c>
      <c r="M317" s="41">
        <v>243001</v>
      </c>
      <c r="N317" s="73" t="s">
        <v>1707</v>
      </c>
      <c r="O317" s="41">
        <v>1</v>
      </c>
      <c r="R317" s="43">
        <v>1070802</v>
      </c>
      <c r="S317" s="59">
        <v>1070802</v>
      </c>
      <c r="T317" s="59">
        <v>1</v>
      </c>
      <c r="U317" s="29" t="s">
        <v>3065</v>
      </c>
      <c r="V317" s="28">
        <v>700</v>
      </c>
      <c r="W317" s="28">
        <v>56</v>
      </c>
      <c r="X317" s="40">
        <v>28840</v>
      </c>
      <c r="Y317" s="28" t="s">
        <v>34</v>
      </c>
      <c r="Z317" s="41">
        <v>16680</v>
      </c>
      <c r="AA317" s="28" t="s">
        <v>1513</v>
      </c>
      <c r="AB317" s="41">
        <v>243001</v>
      </c>
      <c r="AC317" s="41" t="s">
        <v>1707</v>
      </c>
      <c r="AD317" s="41">
        <v>1</v>
      </c>
      <c r="AH317" s="59"/>
      <c r="AI317" s="59"/>
      <c r="AR317" s="77"/>
      <c r="AW317" s="59"/>
      <c r="AX317" s="59"/>
      <c r="BG317" s="77"/>
    </row>
    <row r="318" spans="3:59" x14ac:dyDescent="0.3">
      <c r="C318" s="43">
        <v>1070901</v>
      </c>
      <c r="D318" s="59">
        <v>1070901</v>
      </c>
      <c r="E318" s="59">
        <v>1</v>
      </c>
      <c r="F318" s="29" t="s">
        <v>3067</v>
      </c>
      <c r="G318" s="28">
        <v>700</v>
      </c>
      <c r="H318" s="28">
        <v>56</v>
      </c>
      <c r="I318" s="40">
        <v>27260</v>
      </c>
      <c r="J318" s="28" t="s">
        <v>34</v>
      </c>
      <c r="K318" s="41">
        <v>16680</v>
      </c>
      <c r="L318" s="28" t="s">
        <v>1514</v>
      </c>
      <c r="M318" s="41">
        <v>244001</v>
      </c>
      <c r="N318" s="73" t="s">
        <v>1717</v>
      </c>
      <c r="O318" s="41">
        <v>1</v>
      </c>
      <c r="R318" s="43">
        <v>1070902</v>
      </c>
      <c r="S318" s="59">
        <v>1070902</v>
      </c>
      <c r="T318" s="59">
        <v>1</v>
      </c>
      <c r="U318" s="29" t="s">
        <v>3051</v>
      </c>
      <c r="V318" s="28">
        <v>700</v>
      </c>
      <c r="W318" s="28">
        <v>56</v>
      </c>
      <c r="X318" s="40">
        <v>27260</v>
      </c>
      <c r="Y318" s="28" t="s">
        <v>34</v>
      </c>
      <c r="Z318" s="41">
        <v>16680</v>
      </c>
      <c r="AA318" s="28" t="s">
        <v>1514</v>
      </c>
      <c r="AB318" s="41">
        <v>244001</v>
      </c>
      <c r="AC318" s="41" t="s">
        <v>1717</v>
      </c>
      <c r="AD318" s="41">
        <v>1</v>
      </c>
      <c r="AH318" s="59"/>
      <c r="AI318" s="59"/>
      <c r="AR318" s="77"/>
      <c r="AW318" s="59"/>
      <c r="AX318" s="59"/>
      <c r="BG318" s="77"/>
    </row>
    <row r="319" spans="3:59" x14ac:dyDescent="0.3">
      <c r="C319" s="43">
        <v>1071001</v>
      </c>
      <c r="D319" s="59">
        <v>1071001</v>
      </c>
      <c r="E319" s="59">
        <v>1</v>
      </c>
      <c r="F319" s="29" t="s">
        <v>3069</v>
      </c>
      <c r="G319" s="28">
        <v>700</v>
      </c>
      <c r="H319" s="28">
        <v>56</v>
      </c>
      <c r="I319" s="40">
        <v>27260</v>
      </c>
      <c r="J319" s="28" t="s">
        <v>34</v>
      </c>
      <c r="K319" s="41">
        <v>16680</v>
      </c>
      <c r="L319" s="28" t="s">
        <v>1509</v>
      </c>
      <c r="M319" s="41">
        <v>153001</v>
      </c>
      <c r="N319" s="73" t="s">
        <v>1708</v>
      </c>
      <c r="O319" s="41">
        <v>1</v>
      </c>
      <c r="R319" s="43">
        <v>1071002</v>
      </c>
      <c r="S319" s="59">
        <v>1071002</v>
      </c>
      <c r="T319" s="59">
        <v>1</v>
      </c>
      <c r="U319" s="29" t="s">
        <v>3068</v>
      </c>
      <c r="V319" s="28">
        <v>700</v>
      </c>
      <c r="W319" s="28">
        <v>56</v>
      </c>
      <c r="X319" s="40">
        <v>27260</v>
      </c>
      <c r="Y319" s="28" t="s">
        <v>34</v>
      </c>
      <c r="Z319" s="41">
        <v>16680</v>
      </c>
      <c r="AA319" s="28" t="s">
        <v>1509</v>
      </c>
      <c r="AB319" s="41">
        <v>153001</v>
      </c>
      <c r="AC319" s="41" t="s">
        <v>1708</v>
      </c>
      <c r="AD319" s="41">
        <v>1</v>
      </c>
      <c r="AH319" s="59"/>
      <c r="AI319" s="59"/>
      <c r="AR319" s="77"/>
      <c r="AW319" s="59"/>
      <c r="AX319" s="59"/>
      <c r="BG319" s="77"/>
    </row>
    <row r="320" spans="3:59" x14ac:dyDescent="0.3">
      <c r="C320" s="43">
        <v>1071101</v>
      </c>
      <c r="D320" s="59">
        <v>1071101</v>
      </c>
      <c r="E320" s="59">
        <v>1</v>
      </c>
      <c r="F320" s="29" t="s">
        <v>3071</v>
      </c>
      <c r="G320" s="28">
        <v>700</v>
      </c>
      <c r="H320" s="28">
        <v>56</v>
      </c>
      <c r="I320" s="40">
        <v>29350</v>
      </c>
      <c r="J320" s="28" t="s">
        <v>34</v>
      </c>
      <c r="K320" s="41">
        <v>16680</v>
      </c>
      <c r="L320" s="28" t="s">
        <v>1513</v>
      </c>
      <c r="M320" s="41">
        <v>243001</v>
      </c>
      <c r="N320" s="73" t="s">
        <v>1707</v>
      </c>
      <c r="O320" s="41">
        <v>1</v>
      </c>
      <c r="R320" s="43">
        <v>1071102</v>
      </c>
      <c r="S320" s="59">
        <v>1071102</v>
      </c>
      <c r="T320" s="59">
        <v>1</v>
      </c>
      <c r="U320" s="29" t="s">
        <v>3070</v>
      </c>
      <c r="V320" s="28">
        <v>700</v>
      </c>
      <c r="W320" s="28">
        <v>56</v>
      </c>
      <c r="X320" s="40">
        <v>29350</v>
      </c>
      <c r="Y320" s="28" t="s">
        <v>34</v>
      </c>
      <c r="Z320" s="41">
        <v>16680</v>
      </c>
      <c r="AA320" s="28" t="s">
        <v>1513</v>
      </c>
      <c r="AB320" s="41">
        <v>243001</v>
      </c>
      <c r="AC320" s="41" t="s">
        <v>1707</v>
      </c>
      <c r="AD320" s="41">
        <v>1</v>
      </c>
      <c r="AH320" s="59"/>
      <c r="AI320" s="59"/>
      <c r="AR320" s="77"/>
      <c r="AW320" s="59"/>
      <c r="AX320" s="59"/>
      <c r="BG320" s="77"/>
    </row>
    <row r="321" spans="3:59" x14ac:dyDescent="0.3">
      <c r="C321" s="43">
        <v>1071203</v>
      </c>
      <c r="D321" s="59">
        <v>1071203</v>
      </c>
      <c r="E321" s="59">
        <v>1</v>
      </c>
      <c r="F321" s="29" t="s">
        <v>3072</v>
      </c>
      <c r="G321" s="28">
        <v>700</v>
      </c>
      <c r="H321" s="28">
        <v>56</v>
      </c>
      <c r="I321" s="40">
        <v>27260</v>
      </c>
      <c r="J321" s="28" t="s">
        <v>34</v>
      </c>
      <c r="K321" s="41">
        <v>16680</v>
      </c>
      <c r="L321" s="28" t="s">
        <v>816</v>
      </c>
      <c r="M321" s="41">
        <v>4004031</v>
      </c>
      <c r="N321" s="73" t="s">
        <v>1679</v>
      </c>
      <c r="O321" s="41">
        <v>1</v>
      </c>
      <c r="R321" s="43">
        <v>1071203</v>
      </c>
      <c r="S321" s="59">
        <v>1071203</v>
      </c>
      <c r="T321" s="59">
        <v>1</v>
      </c>
      <c r="U321" s="29" t="s">
        <v>3072</v>
      </c>
      <c r="V321" s="28">
        <v>700</v>
      </c>
      <c r="W321" s="28">
        <v>56</v>
      </c>
      <c r="X321" s="40">
        <v>27260</v>
      </c>
      <c r="Y321" s="28" t="s">
        <v>34</v>
      </c>
      <c r="Z321" s="41">
        <v>16680</v>
      </c>
      <c r="AA321" s="28" t="s">
        <v>816</v>
      </c>
      <c r="AB321" s="41">
        <v>4004031</v>
      </c>
      <c r="AC321" s="41" t="s">
        <v>1679</v>
      </c>
      <c r="AD321" s="41">
        <v>1</v>
      </c>
      <c r="AH321" s="59"/>
      <c r="AI321" s="59"/>
      <c r="AR321" s="77"/>
      <c r="AW321" s="59"/>
      <c r="AX321" s="59"/>
      <c r="BG321" s="77"/>
    </row>
    <row r="322" spans="3:59" x14ac:dyDescent="0.3">
      <c r="C322" s="43">
        <v>1071301</v>
      </c>
      <c r="D322" s="59">
        <v>1071301</v>
      </c>
      <c r="E322" s="59">
        <v>1</v>
      </c>
      <c r="F322" s="29" t="s">
        <v>3074</v>
      </c>
      <c r="G322" s="28">
        <v>700</v>
      </c>
      <c r="H322" s="28">
        <v>56</v>
      </c>
      <c r="I322" s="40">
        <v>27260</v>
      </c>
      <c r="J322" s="28" t="s">
        <v>34</v>
      </c>
      <c r="K322" s="41">
        <v>16680</v>
      </c>
      <c r="L322" s="28" t="s">
        <v>1639</v>
      </c>
      <c r="M322" s="41">
        <v>242001</v>
      </c>
      <c r="N322" s="73" t="s">
        <v>1680</v>
      </c>
      <c r="O322" s="41">
        <v>1</v>
      </c>
      <c r="R322" s="43">
        <v>1071302</v>
      </c>
      <c r="S322" s="59">
        <v>1071302</v>
      </c>
      <c r="T322" s="59">
        <v>1</v>
      </c>
      <c r="U322" s="29" t="s">
        <v>3073</v>
      </c>
      <c r="V322" s="28">
        <v>700</v>
      </c>
      <c r="W322" s="28">
        <v>56</v>
      </c>
      <c r="X322" s="40">
        <v>27260</v>
      </c>
      <c r="Y322" s="28" t="s">
        <v>34</v>
      </c>
      <c r="Z322" s="41">
        <v>16680</v>
      </c>
      <c r="AA322" s="28" t="s">
        <v>1639</v>
      </c>
      <c r="AB322" s="41">
        <v>242001</v>
      </c>
      <c r="AC322" s="41" t="s">
        <v>1680</v>
      </c>
      <c r="AD322" s="41">
        <v>1</v>
      </c>
      <c r="AH322" s="59"/>
      <c r="AI322" s="59"/>
      <c r="AR322" s="77"/>
      <c r="AW322" s="59"/>
      <c r="AX322" s="59"/>
      <c r="BG322" s="77"/>
    </row>
    <row r="323" spans="3:59" x14ac:dyDescent="0.3">
      <c r="C323" s="43">
        <v>1071401</v>
      </c>
      <c r="D323" s="59">
        <v>1071401</v>
      </c>
      <c r="E323" s="59">
        <v>1</v>
      </c>
      <c r="F323" s="29" t="s">
        <v>3076</v>
      </c>
      <c r="G323" s="28">
        <v>700</v>
      </c>
      <c r="H323" s="28">
        <v>56</v>
      </c>
      <c r="I323" s="40">
        <v>29350</v>
      </c>
      <c r="J323" s="28" t="s">
        <v>34</v>
      </c>
      <c r="K323" s="41">
        <v>16680</v>
      </c>
      <c r="L323" s="28" t="s">
        <v>435</v>
      </c>
      <c r="M323" s="41">
        <v>2005001</v>
      </c>
      <c r="N323" s="73" t="s">
        <v>1700</v>
      </c>
      <c r="O323" s="41">
        <v>5</v>
      </c>
      <c r="R323" s="43">
        <v>1071402</v>
      </c>
      <c r="S323" s="59">
        <v>1071402</v>
      </c>
      <c r="T323" s="59">
        <v>1</v>
      </c>
      <c r="U323" s="29" t="s">
        <v>3075</v>
      </c>
      <c r="V323" s="28">
        <v>700</v>
      </c>
      <c r="W323" s="28">
        <v>56</v>
      </c>
      <c r="X323" s="40">
        <v>29350</v>
      </c>
      <c r="Y323" s="28" t="s">
        <v>34</v>
      </c>
      <c r="Z323" s="41">
        <v>16680</v>
      </c>
      <c r="AA323" s="28" t="s">
        <v>435</v>
      </c>
      <c r="AB323" s="41">
        <v>2005001</v>
      </c>
      <c r="AC323" s="41" t="s">
        <v>1700</v>
      </c>
      <c r="AD323" s="41">
        <v>5</v>
      </c>
      <c r="AH323" s="59"/>
      <c r="AI323" s="59"/>
      <c r="AR323" s="77"/>
      <c r="AW323" s="59"/>
      <c r="AX323" s="59"/>
      <c r="BG323" s="77"/>
    </row>
    <row r="324" spans="3:59" x14ac:dyDescent="0.3">
      <c r="C324" s="43">
        <v>1071501</v>
      </c>
      <c r="D324" s="59">
        <v>1071501</v>
      </c>
      <c r="E324" s="59">
        <v>1</v>
      </c>
      <c r="F324" s="29" t="s">
        <v>3078</v>
      </c>
      <c r="G324" s="28">
        <v>700</v>
      </c>
      <c r="H324" s="28">
        <v>57</v>
      </c>
      <c r="I324" s="40">
        <v>27260</v>
      </c>
      <c r="J324" s="28" t="s">
        <v>34</v>
      </c>
      <c r="K324" s="41">
        <v>16920</v>
      </c>
      <c r="L324" s="28" t="s">
        <v>1513</v>
      </c>
      <c r="M324" s="41">
        <v>243001</v>
      </c>
      <c r="N324" s="73" t="s">
        <v>1707</v>
      </c>
      <c r="O324" s="41">
        <v>1</v>
      </c>
      <c r="R324" s="43">
        <v>1071502</v>
      </c>
      <c r="S324" s="59">
        <v>1071502</v>
      </c>
      <c r="T324" s="59">
        <v>1</v>
      </c>
      <c r="U324" s="29" t="s">
        <v>3077</v>
      </c>
      <c r="V324" s="28">
        <v>700</v>
      </c>
      <c r="W324" s="28">
        <v>57</v>
      </c>
      <c r="X324" s="40">
        <v>27260</v>
      </c>
      <c r="Y324" s="28" t="s">
        <v>34</v>
      </c>
      <c r="Z324" s="41">
        <v>16920</v>
      </c>
      <c r="AA324" s="28" t="s">
        <v>1513</v>
      </c>
      <c r="AB324" s="41">
        <v>243001</v>
      </c>
      <c r="AC324" s="41" t="s">
        <v>1707</v>
      </c>
      <c r="AD324" s="41">
        <v>1</v>
      </c>
      <c r="AH324" s="59"/>
      <c r="AI324" s="59"/>
      <c r="AR324" s="77"/>
      <c r="AW324" s="59"/>
      <c r="AX324" s="59"/>
      <c r="BG324" s="77"/>
    </row>
    <row r="325" spans="3:59" x14ac:dyDescent="0.3">
      <c r="C325" s="43">
        <v>1071603</v>
      </c>
      <c r="D325" s="59">
        <v>1071603</v>
      </c>
      <c r="E325" s="59">
        <v>1</v>
      </c>
      <c r="F325" s="29" t="s">
        <v>3079</v>
      </c>
      <c r="G325" s="28">
        <v>700</v>
      </c>
      <c r="H325" s="28">
        <v>57</v>
      </c>
      <c r="I325" s="40">
        <v>28270</v>
      </c>
      <c r="J325" s="28" t="s">
        <v>34</v>
      </c>
      <c r="K325" s="41">
        <v>16920</v>
      </c>
      <c r="L325" s="28" t="s">
        <v>438</v>
      </c>
      <c r="M325" s="41">
        <v>2014001</v>
      </c>
      <c r="N325" s="73" t="s">
        <v>1690</v>
      </c>
      <c r="O325" s="41">
        <v>5</v>
      </c>
      <c r="R325" s="43">
        <v>1071603</v>
      </c>
      <c r="S325" s="59">
        <v>1071603</v>
      </c>
      <c r="T325" s="59">
        <v>1</v>
      </c>
      <c r="U325" s="29" t="s">
        <v>3079</v>
      </c>
      <c r="V325" s="28">
        <v>700</v>
      </c>
      <c r="W325" s="28">
        <v>57</v>
      </c>
      <c r="X325" s="40">
        <v>28270</v>
      </c>
      <c r="Y325" s="28" t="s">
        <v>34</v>
      </c>
      <c r="Z325" s="41">
        <v>16920</v>
      </c>
      <c r="AA325" s="28" t="s">
        <v>438</v>
      </c>
      <c r="AB325" s="41">
        <v>2014001</v>
      </c>
      <c r="AC325" s="41" t="s">
        <v>1690</v>
      </c>
      <c r="AD325" s="41">
        <v>5</v>
      </c>
      <c r="AH325" s="59"/>
      <c r="AI325" s="59"/>
      <c r="AR325" s="77"/>
      <c r="AW325" s="59"/>
      <c r="AX325" s="59"/>
      <c r="BG325" s="77"/>
    </row>
    <row r="326" spans="3:59" x14ac:dyDescent="0.3">
      <c r="C326" s="43">
        <v>1071703</v>
      </c>
      <c r="D326" s="59">
        <v>1071703</v>
      </c>
      <c r="E326" s="59">
        <v>1</v>
      </c>
      <c r="F326" s="29" t="s">
        <v>3080</v>
      </c>
      <c r="G326" s="28">
        <v>700</v>
      </c>
      <c r="H326" s="28">
        <v>57</v>
      </c>
      <c r="I326" s="40">
        <v>30450</v>
      </c>
      <c r="J326" s="28" t="s">
        <v>34</v>
      </c>
      <c r="K326" s="41">
        <v>16920</v>
      </c>
      <c r="L326" s="28" t="s">
        <v>1509</v>
      </c>
      <c r="M326" s="41">
        <v>153001</v>
      </c>
      <c r="N326" s="73" t="s">
        <v>1708</v>
      </c>
      <c r="O326" s="41">
        <v>1</v>
      </c>
      <c r="R326" s="43">
        <v>1071703</v>
      </c>
      <c r="S326" s="59">
        <v>1071703</v>
      </c>
      <c r="T326" s="59">
        <v>1</v>
      </c>
      <c r="U326" s="29" t="s">
        <v>3080</v>
      </c>
      <c r="V326" s="28">
        <v>700</v>
      </c>
      <c r="W326" s="28">
        <v>57</v>
      </c>
      <c r="X326" s="40">
        <v>30450</v>
      </c>
      <c r="Y326" s="28" t="s">
        <v>34</v>
      </c>
      <c r="Z326" s="41">
        <v>16920</v>
      </c>
      <c r="AA326" s="28" t="s">
        <v>1509</v>
      </c>
      <c r="AB326" s="41">
        <v>153001</v>
      </c>
      <c r="AC326" s="41" t="s">
        <v>1708</v>
      </c>
      <c r="AD326" s="41">
        <v>1</v>
      </c>
      <c r="AH326" s="59"/>
      <c r="AI326" s="59"/>
      <c r="AR326" s="77"/>
    </row>
    <row r="327" spans="3:59" x14ac:dyDescent="0.3">
      <c r="C327" s="43">
        <v>1071803</v>
      </c>
      <c r="D327" s="59">
        <v>1071803</v>
      </c>
      <c r="E327" s="59">
        <v>1</v>
      </c>
      <c r="F327" s="29" t="s">
        <v>3081</v>
      </c>
      <c r="G327" s="28">
        <v>700</v>
      </c>
      <c r="H327" s="28">
        <v>57</v>
      </c>
      <c r="I327" s="40">
        <v>28270</v>
      </c>
      <c r="J327" s="28" t="s">
        <v>34</v>
      </c>
      <c r="K327" s="41">
        <v>16920</v>
      </c>
      <c r="L327" s="28" t="s">
        <v>603</v>
      </c>
      <c r="M327" s="41">
        <v>3160001</v>
      </c>
      <c r="N327" s="73" t="s">
        <v>1698</v>
      </c>
      <c r="O327" s="41">
        <v>5</v>
      </c>
      <c r="R327" s="43">
        <v>1071803</v>
      </c>
      <c r="S327" s="59">
        <v>1071803</v>
      </c>
      <c r="T327" s="59">
        <v>1</v>
      </c>
      <c r="U327" s="29" t="s">
        <v>3081</v>
      </c>
      <c r="V327" s="28">
        <v>700</v>
      </c>
      <c r="W327" s="28">
        <v>57</v>
      </c>
      <c r="X327" s="40">
        <v>28270</v>
      </c>
      <c r="Y327" s="28" t="s">
        <v>34</v>
      </c>
      <c r="Z327" s="41">
        <v>16920</v>
      </c>
      <c r="AA327" s="28" t="s">
        <v>603</v>
      </c>
      <c r="AB327" s="41">
        <v>3160001</v>
      </c>
      <c r="AC327" s="41" t="s">
        <v>1698</v>
      </c>
      <c r="AD327" s="41">
        <v>5</v>
      </c>
      <c r="AH327" s="59"/>
      <c r="AI327" s="59"/>
      <c r="AR327" s="77"/>
    </row>
    <row r="328" spans="3:59" x14ac:dyDescent="0.3">
      <c r="C328" s="43">
        <v>1071903</v>
      </c>
      <c r="D328" s="59">
        <v>1071903</v>
      </c>
      <c r="E328" s="59">
        <v>1</v>
      </c>
      <c r="F328" s="29" t="s">
        <v>3082</v>
      </c>
      <c r="G328" s="28">
        <v>700</v>
      </c>
      <c r="H328" s="28">
        <v>57</v>
      </c>
      <c r="I328" s="40">
        <v>28270</v>
      </c>
      <c r="J328" s="28" t="s">
        <v>34</v>
      </c>
      <c r="K328" s="41">
        <v>16920</v>
      </c>
      <c r="L328" s="28" t="s">
        <v>815</v>
      </c>
      <c r="M328" s="41">
        <v>4003031</v>
      </c>
      <c r="N328" s="73" t="s">
        <v>1676</v>
      </c>
      <c r="O328" s="41">
        <v>1</v>
      </c>
      <c r="R328" s="43">
        <v>1071903</v>
      </c>
      <c r="S328" s="59">
        <v>1071903</v>
      </c>
      <c r="T328" s="59">
        <v>1</v>
      </c>
      <c r="U328" s="29" t="s">
        <v>3082</v>
      </c>
      <c r="V328" s="28">
        <v>700</v>
      </c>
      <c r="W328" s="28">
        <v>57</v>
      </c>
      <c r="X328" s="40">
        <v>28270</v>
      </c>
      <c r="Y328" s="28" t="s">
        <v>34</v>
      </c>
      <c r="Z328" s="41">
        <v>16920</v>
      </c>
      <c r="AA328" s="28" t="s">
        <v>815</v>
      </c>
      <c r="AB328" s="41">
        <v>4003031</v>
      </c>
      <c r="AC328" s="41" t="s">
        <v>1676</v>
      </c>
      <c r="AD328" s="41">
        <v>1</v>
      </c>
      <c r="AH328" s="59"/>
      <c r="AI328" s="59"/>
      <c r="AR328" s="77"/>
    </row>
    <row r="329" spans="3:59" x14ac:dyDescent="0.3">
      <c r="C329" s="43">
        <v>1072001</v>
      </c>
      <c r="D329" s="59">
        <v>1072001</v>
      </c>
      <c r="E329" s="59">
        <v>1</v>
      </c>
      <c r="F329" s="29" t="s">
        <v>3083</v>
      </c>
      <c r="G329" s="28">
        <v>700</v>
      </c>
      <c r="H329" s="28">
        <v>57</v>
      </c>
      <c r="I329" s="40">
        <v>30450</v>
      </c>
      <c r="J329" s="28" t="s">
        <v>34</v>
      </c>
      <c r="K329" s="41">
        <v>16920</v>
      </c>
      <c r="L329" s="28" t="s">
        <v>911</v>
      </c>
      <c r="M329" s="41">
        <v>4013011</v>
      </c>
      <c r="N329" s="73" t="s">
        <v>2616</v>
      </c>
      <c r="O329" s="41">
        <v>1</v>
      </c>
      <c r="R329" s="43">
        <v>1072002</v>
      </c>
      <c r="S329" s="59">
        <v>1072002</v>
      </c>
      <c r="T329" s="59">
        <v>1</v>
      </c>
      <c r="U329" s="29" t="s">
        <v>3083</v>
      </c>
      <c r="V329" s="28">
        <v>700</v>
      </c>
      <c r="W329" s="28">
        <v>57</v>
      </c>
      <c r="X329" s="40">
        <v>30450</v>
      </c>
      <c r="Y329" s="28" t="s">
        <v>34</v>
      </c>
      <c r="Z329" s="41">
        <v>16920</v>
      </c>
      <c r="AA329" s="28" t="s">
        <v>911</v>
      </c>
      <c r="AB329" s="41">
        <v>4013011</v>
      </c>
      <c r="AC329" s="41" t="s">
        <v>2616</v>
      </c>
      <c r="AD329" s="41">
        <v>1</v>
      </c>
      <c r="AH329" s="59"/>
      <c r="AI329" s="59"/>
      <c r="AR329" s="77"/>
    </row>
    <row r="330" spans="3:59" x14ac:dyDescent="0.3">
      <c r="C330" s="43">
        <v>1072101</v>
      </c>
      <c r="D330" s="59">
        <v>1072101</v>
      </c>
      <c r="E330" s="59">
        <v>1</v>
      </c>
      <c r="F330" s="29" t="s">
        <v>3084</v>
      </c>
      <c r="G330" s="28">
        <v>700</v>
      </c>
      <c r="H330" s="28">
        <v>57</v>
      </c>
      <c r="I330" s="40">
        <v>28270</v>
      </c>
      <c r="J330" s="28" t="s">
        <v>34</v>
      </c>
      <c r="K330" s="41">
        <v>16920</v>
      </c>
      <c r="L330" s="28" t="s">
        <v>1639</v>
      </c>
      <c r="M330" s="41">
        <v>242001</v>
      </c>
      <c r="N330" s="73" t="s">
        <v>1680</v>
      </c>
      <c r="O330" s="41">
        <v>1</v>
      </c>
      <c r="R330" s="43">
        <v>1072102</v>
      </c>
      <c r="S330" s="59">
        <v>1072102</v>
      </c>
      <c r="T330" s="59">
        <v>1</v>
      </c>
      <c r="U330" s="29" t="s">
        <v>3084</v>
      </c>
      <c r="V330" s="28">
        <v>700</v>
      </c>
      <c r="W330" s="28">
        <v>57</v>
      </c>
      <c r="X330" s="40">
        <v>28270</v>
      </c>
      <c r="Y330" s="28" t="s">
        <v>34</v>
      </c>
      <c r="Z330" s="41">
        <v>16920</v>
      </c>
      <c r="AA330" s="28" t="s">
        <v>1639</v>
      </c>
      <c r="AB330" s="41">
        <v>242001</v>
      </c>
      <c r="AC330" s="41" t="s">
        <v>1680</v>
      </c>
      <c r="AD330" s="41">
        <v>1</v>
      </c>
      <c r="AH330" s="59"/>
      <c r="AI330" s="59"/>
      <c r="AR330" s="77"/>
    </row>
    <row r="331" spans="3:59" x14ac:dyDescent="0.3">
      <c r="C331" s="43">
        <v>1072201</v>
      </c>
      <c r="D331" s="59">
        <v>1072201</v>
      </c>
      <c r="E331" s="59">
        <v>1</v>
      </c>
      <c r="F331" s="29" t="s">
        <v>3085</v>
      </c>
      <c r="G331" s="28">
        <v>700</v>
      </c>
      <c r="H331" s="28">
        <v>57</v>
      </c>
      <c r="I331" s="40">
        <v>28270</v>
      </c>
      <c r="J331" s="28" t="s">
        <v>34</v>
      </c>
      <c r="K331" s="41">
        <v>16920</v>
      </c>
      <c r="L331" s="28" t="s">
        <v>435</v>
      </c>
      <c r="M331" s="41">
        <v>2005001</v>
      </c>
      <c r="N331" s="73" t="s">
        <v>1700</v>
      </c>
      <c r="O331" s="41">
        <v>5</v>
      </c>
      <c r="R331" s="43">
        <v>1072202</v>
      </c>
      <c r="S331" s="59">
        <v>1072202</v>
      </c>
      <c r="T331" s="59">
        <v>1</v>
      </c>
      <c r="U331" s="29" t="s">
        <v>3085</v>
      </c>
      <c r="V331" s="28">
        <v>700</v>
      </c>
      <c r="W331" s="28">
        <v>57</v>
      </c>
      <c r="X331" s="40">
        <v>28270</v>
      </c>
      <c r="Y331" s="28" t="s">
        <v>34</v>
      </c>
      <c r="Z331" s="41">
        <v>16920</v>
      </c>
      <c r="AA331" s="28" t="s">
        <v>435</v>
      </c>
      <c r="AB331" s="41">
        <v>2005001</v>
      </c>
      <c r="AC331" s="41" t="s">
        <v>1700</v>
      </c>
      <c r="AD331" s="41">
        <v>5</v>
      </c>
      <c r="AH331" s="59"/>
      <c r="AI331" s="59"/>
      <c r="AR331" s="77"/>
    </row>
    <row r="332" spans="3:59" x14ac:dyDescent="0.3">
      <c r="C332" s="43">
        <v>1072301</v>
      </c>
      <c r="D332" s="59">
        <v>1072301</v>
      </c>
      <c r="E332" s="59">
        <v>1</v>
      </c>
      <c r="F332" s="29" t="s">
        <v>3086</v>
      </c>
      <c r="G332" s="28">
        <v>700</v>
      </c>
      <c r="H332" s="28">
        <v>58</v>
      </c>
      <c r="I332" s="40">
        <v>31030</v>
      </c>
      <c r="J332" s="28" t="s">
        <v>34</v>
      </c>
      <c r="K332" s="41">
        <v>17190</v>
      </c>
      <c r="L332" s="28" t="s">
        <v>1513</v>
      </c>
      <c r="M332" s="41">
        <v>243001</v>
      </c>
      <c r="N332" s="73" t="s">
        <v>1707</v>
      </c>
      <c r="O332" s="41">
        <v>1</v>
      </c>
      <c r="R332" s="43">
        <v>1072302</v>
      </c>
      <c r="S332" s="59">
        <v>1072302</v>
      </c>
      <c r="T332" s="59">
        <v>1</v>
      </c>
      <c r="U332" s="29" t="s">
        <v>3086</v>
      </c>
      <c r="V332" s="28">
        <v>700</v>
      </c>
      <c r="W332" s="28">
        <v>58</v>
      </c>
      <c r="X332" s="40">
        <v>31030</v>
      </c>
      <c r="Y332" s="28" t="s">
        <v>34</v>
      </c>
      <c r="Z332" s="41">
        <v>17190</v>
      </c>
      <c r="AA332" s="28" t="s">
        <v>1513</v>
      </c>
      <c r="AB332" s="41">
        <v>243001</v>
      </c>
      <c r="AC332" s="41" t="s">
        <v>1707</v>
      </c>
      <c r="AD332" s="41">
        <v>1</v>
      </c>
      <c r="AH332" s="59"/>
      <c r="AI332" s="59"/>
      <c r="AR332" s="77"/>
    </row>
    <row r="333" spans="3:59" x14ac:dyDescent="0.3">
      <c r="C333" s="43">
        <v>1072401</v>
      </c>
      <c r="D333" s="59">
        <v>1072401</v>
      </c>
      <c r="E333" s="59">
        <v>1</v>
      </c>
      <c r="F333" s="29" t="s">
        <v>3087</v>
      </c>
      <c r="G333" s="28">
        <v>700</v>
      </c>
      <c r="H333" s="28">
        <v>58</v>
      </c>
      <c r="I333" s="40">
        <v>29350</v>
      </c>
      <c r="J333" s="28" t="s">
        <v>34</v>
      </c>
      <c r="K333" s="41">
        <v>17190</v>
      </c>
      <c r="L333" s="28" t="s">
        <v>1514</v>
      </c>
      <c r="M333" s="41">
        <v>244001</v>
      </c>
      <c r="N333" s="73" t="s">
        <v>1717</v>
      </c>
      <c r="O333" s="41">
        <v>1</v>
      </c>
      <c r="R333" s="43">
        <v>1072402</v>
      </c>
      <c r="S333" s="59">
        <v>1072402</v>
      </c>
      <c r="T333" s="59">
        <v>1</v>
      </c>
      <c r="U333" s="29" t="s">
        <v>3087</v>
      </c>
      <c r="V333" s="28">
        <v>700</v>
      </c>
      <c r="W333" s="28">
        <v>58</v>
      </c>
      <c r="X333" s="40">
        <v>29350</v>
      </c>
      <c r="Y333" s="28" t="s">
        <v>34</v>
      </c>
      <c r="Z333" s="41">
        <v>17190</v>
      </c>
      <c r="AA333" s="28" t="s">
        <v>1514</v>
      </c>
      <c r="AB333" s="41">
        <v>244001</v>
      </c>
      <c r="AC333" s="41" t="s">
        <v>1717</v>
      </c>
      <c r="AD333" s="41">
        <v>1</v>
      </c>
      <c r="AH333" s="59"/>
      <c r="AI333" s="59"/>
      <c r="AR333" s="77"/>
    </row>
    <row r="334" spans="3:59" x14ac:dyDescent="0.3">
      <c r="C334" s="43">
        <v>1072501</v>
      </c>
      <c r="D334" s="59">
        <v>1072501</v>
      </c>
      <c r="E334" s="59">
        <v>1</v>
      </c>
      <c r="F334" s="29" t="s">
        <v>3088</v>
      </c>
      <c r="G334" s="28">
        <v>700</v>
      </c>
      <c r="H334" s="28">
        <v>58</v>
      </c>
      <c r="I334" s="40">
        <v>29350</v>
      </c>
      <c r="J334" s="28" t="s">
        <v>34</v>
      </c>
      <c r="K334" s="41">
        <v>17190</v>
      </c>
      <c r="L334" s="28" t="s">
        <v>1509</v>
      </c>
      <c r="M334" s="41">
        <v>153001</v>
      </c>
      <c r="N334" s="73" t="s">
        <v>1708</v>
      </c>
      <c r="O334" s="41">
        <v>1</v>
      </c>
      <c r="R334" s="43">
        <v>1072502</v>
      </c>
      <c r="S334" s="59">
        <v>1072502</v>
      </c>
      <c r="T334" s="59">
        <v>1</v>
      </c>
      <c r="U334" s="29" t="s">
        <v>3088</v>
      </c>
      <c r="V334" s="28">
        <v>700</v>
      </c>
      <c r="W334" s="28">
        <v>58</v>
      </c>
      <c r="X334" s="40">
        <v>29350</v>
      </c>
      <c r="Y334" s="28" t="s">
        <v>34</v>
      </c>
      <c r="Z334" s="41">
        <v>17190</v>
      </c>
      <c r="AA334" s="28" t="s">
        <v>1509</v>
      </c>
      <c r="AB334" s="41">
        <v>153001</v>
      </c>
      <c r="AC334" s="41" t="s">
        <v>1708</v>
      </c>
      <c r="AD334" s="41">
        <v>1</v>
      </c>
      <c r="AH334" s="59"/>
      <c r="AI334" s="59"/>
      <c r="AR334" s="77"/>
    </row>
    <row r="335" spans="3:59" x14ac:dyDescent="0.3">
      <c r="C335" s="43">
        <v>1072601</v>
      </c>
      <c r="D335" s="59">
        <v>1072601</v>
      </c>
      <c r="E335" s="59">
        <v>1</v>
      </c>
      <c r="F335" s="29" t="s">
        <v>3089</v>
      </c>
      <c r="G335" s="28">
        <v>700</v>
      </c>
      <c r="H335" s="28">
        <v>58</v>
      </c>
      <c r="I335" s="40">
        <v>31610</v>
      </c>
      <c r="J335" s="28" t="s">
        <v>34</v>
      </c>
      <c r="K335" s="41">
        <v>17190</v>
      </c>
      <c r="L335" s="28" t="s">
        <v>1513</v>
      </c>
      <c r="M335" s="41">
        <v>243001</v>
      </c>
      <c r="N335" s="73" t="s">
        <v>1707</v>
      </c>
      <c r="O335" s="41">
        <v>1</v>
      </c>
      <c r="R335" s="43">
        <v>1072602</v>
      </c>
      <c r="S335" s="59">
        <v>1072602</v>
      </c>
      <c r="T335" s="59">
        <v>1</v>
      </c>
      <c r="U335" s="29" t="s">
        <v>3089</v>
      </c>
      <c r="V335" s="28">
        <v>700</v>
      </c>
      <c r="W335" s="28">
        <v>58</v>
      </c>
      <c r="X335" s="40">
        <v>31610</v>
      </c>
      <c r="Y335" s="28" t="s">
        <v>34</v>
      </c>
      <c r="Z335" s="41">
        <v>17190</v>
      </c>
      <c r="AA335" s="28" t="s">
        <v>1513</v>
      </c>
      <c r="AB335" s="41">
        <v>243001</v>
      </c>
      <c r="AC335" s="41" t="s">
        <v>1707</v>
      </c>
      <c r="AD335" s="41">
        <v>1</v>
      </c>
      <c r="AH335" s="59"/>
      <c r="AI335" s="59"/>
      <c r="AR335" s="77"/>
    </row>
    <row r="336" spans="3:59" x14ac:dyDescent="0.3">
      <c r="C336" s="43">
        <v>1072703</v>
      </c>
      <c r="D336" s="59">
        <v>1072703</v>
      </c>
      <c r="E336" s="59">
        <v>1</v>
      </c>
      <c r="F336" s="29" t="s">
        <v>3090</v>
      </c>
      <c r="G336" s="28">
        <v>700</v>
      </c>
      <c r="H336" s="28">
        <v>58</v>
      </c>
      <c r="I336" s="40">
        <v>29350</v>
      </c>
      <c r="J336" s="28" t="s">
        <v>34</v>
      </c>
      <c r="K336" s="41">
        <v>17190</v>
      </c>
      <c r="L336" s="28" t="s">
        <v>603</v>
      </c>
      <c r="M336" s="41">
        <v>3160001</v>
      </c>
      <c r="N336" s="73" t="s">
        <v>1698</v>
      </c>
      <c r="O336" s="41">
        <v>5</v>
      </c>
      <c r="R336" s="43">
        <v>1072703</v>
      </c>
      <c r="S336" s="59">
        <v>1072703</v>
      </c>
      <c r="T336" s="59">
        <v>1</v>
      </c>
      <c r="U336" s="29" t="s">
        <v>3090</v>
      </c>
      <c r="V336" s="28">
        <v>700</v>
      </c>
      <c r="W336" s="28">
        <v>58</v>
      </c>
      <c r="X336" s="40">
        <v>29350</v>
      </c>
      <c r="Y336" s="28" t="s">
        <v>34</v>
      </c>
      <c r="Z336" s="41">
        <v>17190</v>
      </c>
      <c r="AA336" s="28" t="s">
        <v>603</v>
      </c>
      <c r="AB336" s="41">
        <v>3160001</v>
      </c>
      <c r="AC336" s="41" t="s">
        <v>1698</v>
      </c>
      <c r="AD336" s="41">
        <v>5</v>
      </c>
      <c r="AH336" s="59"/>
      <c r="AI336" s="59"/>
      <c r="AR336" s="77"/>
    </row>
    <row r="337" spans="3:44" x14ac:dyDescent="0.3">
      <c r="C337" s="43">
        <v>1072803</v>
      </c>
      <c r="D337" s="59">
        <v>1072803</v>
      </c>
      <c r="E337" s="59">
        <v>1</v>
      </c>
      <c r="F337" s="29" t="s">
        <v>3091</v>
      </c>
      <c r="G337" s="28">
        <v>700</v>
      </c>
      <c r="H337" s="28">
        <v>58</v>
      </c>
      <c r="I337" s="40">
        <v>29350</v>
      </c>
      <c r="J337" s="28" t="s">
        <v>34</v>
      </c>
      <c r="K337" s="41">
        <v>17190</v>
      </c>
      <c r="L337" s="28" t="s">
        <v>435</v>
      </c>
      <c r="M337" s="41">
        <v>2005001</v>
      </c>
      <c r="N337" s="73" t="s">
        <v>1700</v>
      </c>
      <c r="O337" s="41">
        <v>5</v>
      </c>
      <c r="R337" s="43">
        <v>1072803</v>
      </c>
      <c r="S337" s="59">
        <v>1072803</v>
      </c>
      <c r="T337" s="59">
        <v>1</v>
      </c>
      <c r="U337" s="29" t="s">
        <v>3091</v>
      </c>
      <c r="V337" s="28">
        <v>700</v>
      </c>
      <c r="W337" s="28">
        <v>58</v>
      </c>
      <c r="X337" s="40">
        <v>29350</v>
      </c>
      <c r="Y337" s="28" t="s">
        <v>34</v>
      </c>
      <c r="Z337" s="41">
        <v>17190</v>
      </c>
      <c r="AA337" s="28" t="s">
        <v>435</v>
      </c>
      <c r="AB337" s="41">
        <v>2005001</v>
      </c>
      <c r="AC337" s="41" t="s">
        <v>1700</v>
      </c>
      <c r="AD337" s="41">
        <v>5</v>
      </c>
      <c r="AH337" s="59"/>
      <c r="AI337" s="59"/>
      <c r="AR337" s="77"/>
    </row>
    <row r="338" spans="3:44" x14ac:dyDescent="0.3">
      <c r="C338" s="43">
        <v>1072903</v>
      </c>
      <c r="D338" s="59">
        <v>1072903</v>
      </c>
      <c r="E338" s="59">
        <v>1</v>
      </c>
      <c r="F338" s="29" t="s">
        <v>3092</v>
      </c>
      <c r="G338" s="28">
        <v>700</v>
      </c>
      <c r="H338" s="28">
        <v>58</v>
      </c>
      <c r="I338" s="40">
        <v>31610</v>
      </c>
      <c r="J338" s="28" t="s">
        <v>34</v>
      </c>
      <c r="K338" s="41">
        <v>17190</v>
      </c>
      <c r="L338" s="28" t="s">
        <v>1513</v>
      </c>
      <c r="M338" s="41">
        <v>243001</v>
      </c>
      <c r="N338" s="73" t="s">
        <v>1707</v>
      </c>
      <c r="O338" s="41">
        <v>1</v>
      </c>
      <c r="R338" s="43">
        <v>1072903</v>
      </c>
      <c r="S338" s="59">
        <v>1072903</v>
      </c>
      <c r="T338" s="59">
        <v>1</v>
      </c>
      <c r="U338" s="29" t="s">
        <v>3092</v>
      </c>
      <c r="V338" s="28">
        <v>700</v>
      </c>
      <c r="W338" s="28">
        <v>58</v>
      </c>
      <c r="X338" s="40">
        <v>31610</v>
      </c>
      <c r="Y338" s="28" t="s">
        <v>34</v>
      </c>
      <c r="Z338" s="41">
        <v>17190</v>
      </c>
      <c r="AA338" s="28" t="s">
        <v>1513</v>
      </c>
      <c r="AB338" s="41">
        <v>243001</v>
      </c>
      <c r="AC338" s="41" t="s">
        <v>1707</v>
      </c>
      <c r="AD338" s="41">
        <v>1</v>
      </c>
      <c r="AH338" s="59"/>
      <c r="AI338" s="59"/>
      <c r="AR338" s="77"/>
    </row>
    <row r="339" spans="3:44" x14ac:dyDescent="0.3">
      <c r="C339" s="43">
        <v>1073003</v>
      </c>
      <c r="D339" s="59">
        <v>1073003</v>
      </c>
      <c r="E339" s="59">
        <v>1</v>
      </c>
      <c r="F339" s="29" t="s">
        <v>3093</v>
      </c>
      <c r="G339" s="28">
        <v>700</v>
      </c>
      <c r="H339" s="28">
        <v>59</v>
      </c>
      <c r="I339" s="40">
        <v>29350</v>
      </c>
      <c r="J339" s="28" t="s">
        <v>34</v>
      </c>
      <c r="K339" s="41">
        <v>17430</v>
      </c>
      <c r="L339" s="28" t="s">
        <v>438</v>
      </c>
      <c r="M339" s="41">
        <v>2014001</v>
      </c>
      <c r="N339" s="73" t="s">
        <v>1690</v>
      </c>
      <c r="O339" s="41">
        <v>5</v>
      </c>
      <c r="R339" s="43">
        <v>1073003</v>
      </c>
      <c r="S339" s="59">
        <v>1073003</v>
      </c>
      <c r="T339" s="59">
        <v>1</v>
      </c>
      <c r="U339" s="29" t="s">
        <v>3093</v>
      </c>
      <c r="V339" s="28">
        <v>700</v>
      </c>
      <c r="W339" s="28">
        <v>59</v>
      </c>
      <c r="X339" s="40">
        <v>29350</v>
      </c>
      <c r="Y339" s="28" t="s">
        <v>34</v>
      </c>
      <c r="Z339" s="41">
        <v>17430</v>
      </c>
      <c r="AA339" s="28" t="s">
        <v>438</v>
      </c>
      <c r="AB339" s="41">
        <v>2014001</v>
      </c>
      <c r="AC339" s="41" t="s">
        <v>1690</v>
      </c>
      <c r="AD339" s="41">
        <v>5</v>
      </c>
      <c r="AH339" s="59"/>
      <c r="AI339" s="59"/>
      <c r="AR339" s="77"/>
    </row>
    <row r="340" spans="3:44" x14ac:dyDescent="0.3">
      <c r="C340" s="43">
        <v>1073103</v>
      </c>
      <c r="D340" s="59">
        <v>1073103</v>
      </c>
      <c r="E340" s="59">
        <v>1</v>
      </c>
      <c r="F340" s="29" t="s">
        <v>3094</v>
      </c>
      <c r="G340" s="28">
        <v>700</v>
      </c>
      <c r="H340" s="28">
        <v>59</v>
      </c>
      <c r="I340" s="40">
        <v>43430</v>
      </c>
      <c r="J340" s="28" t="s">
        <v>34</v>
      </c>
      <c r="K340" s="41">
        <v>17430</v>
      </c>
      <c r="L340" s="28" t="s">
        <v>1510</v>
      </c>
      <c r="M340" s="41">
        <v>154001</v>
      </c>
      <c r="N340" s="73" t="s">
        <v>1716</v>
      </c>
      <c r="O340" s="41">
        <v>1</v>
      </c>
      <c r="R340" s="43">
        <v>1073103</v>
      </c>
      <c r="S340" s="59">
        <v>1073103</v>
      </c>
      <c r="T340" s="59">
        <v>1</v>
      </c>
      <c r="U340" s="29" t="s">
        <v>3094</v>
      </c>
      <c r="V340" s="28">
        <v>700</v>
      </c>
      <c r="W340" s="28">
        <v>59</v>
      </c>
      <c r="X340" s="40">
        <v>43430</v>
      </c>
      <c r="Y340" s="28" t="s">
        <v>34</v>
      </c>
      <c r="Z340" s="41">
        <v>17430</v>
      </c>
      <c r="AA340" s="28" t="s">
        <v>1510</v>
      </c>
      <c r="AB340" s="41">
        <v>154001</v>
      </c>
      <c r="AC340" s="41" t="s">
        <v>1716</v>
      </c>
      <c r="AD340" s="41">
        <v>1</v>
      </c>
      <c r="AH340" s="59"/>
      <c r="AI340" s="59"/>
      <c r="AR340" s="77"/>
    </row>
    <row r="341" spans="3:44" x14ac:dyDescent="0.3">
      <c r="C341" s="43">
        <v>1073201</v>
      </c>
      <c r="D341" s="59">
        <v>1073201</v>
      </c>
      <c r="E341" s="59">
        <v>1</v>
      </c>
      <c r="F341" s="29" t="s">
        <v>3096</v>
      </c>
      <c r="G341" s="28">
        <v>700</v>
      </c>
      <c r="H341" s="28">
        <v>59</v>
      </c>
      <c r="I341" s="40">
        <v>46770</v>
      </c>
      <c r="J341" s="28" t="s">
        <v>34</v>
      </c>
      <c r="K341" s="41">
        <v>17430</v>
      </c>
      <c r="L341" s="28" t="s">
        <v>1513</v>
      </c>
      <c r="M341" s="41">
        <v>243001</v>
      </c>
      <c r="N341" s="73" t="s">
        <v>1707</v>
      </c>
      <c r="O341" s="41">
        <v>1</v>
      </c>
      <c r="R341" s="43">
        <v>1073202</v>
      </c>
      <c r="S341" s="59">
        <v>1073202</v>
      </c>
      <c r="T341" s="59">
        <v>1</v>
      </c>
      <c r="U341" s="29" t="s">
        <v>3095</v>
      </c>
      <c r="V341" s="28">
        <v>700</v>
      </c>
      <c r="W341" s="28">
        <v>59</v>
      </c>
      <c r="X341" s="40">
        <v>46770</v>
      </c>
      <c r="Y341" s="28" t="s">
        <v>34</v>
      </c>
      <c r="Z341" s="41">
        <v>17430</v>
      </c>
      <c r="AA341" s="28" t="s">
        <v>1513</v>
      </c>
      <c r="AB341" s="41">
        <v>243001</v>
      </c>
      <c r="AC341" s="41" t="s">
        <v>1707</v>
      </c>
      <c r="AD341" s="41">
        <v>1</v>
      </c>
      <c r="AH341" s="59"/>
      <c r="AI341" s="59"/>
      <c r="AR341" s="77"/>
    </row>
    <row r="342" spans="3:44" x14ac:dyDescent="0.3">
      <c r="C342" s="43">
        <v>1073301</v>
      </c>
      <c r="D342" s="59">
        <v>1073301</v>
      </c>
      <c r="E342" s="59">
        <v>1</v>
      </c>
      <c r="F342" s="29" t="s">
        <v>3097</v>
      </c>
      <c r="G342" s="28">
        <v>700</v>
      </c>
      <c r="H342" s="28">
        <v>59</v>
      </c>
      <c r="I342" s="40">
        <v>43430</v>
      </c>
      <c r="J342" s="28" t="s">
        <v>34</v>
      </c>
      <c r="K342" s="41">
        <v>17430</v>
      </c>
      <c r="L342" s="28" t="s">
        <v>815</v>
      </c>
      <c r="M342" s="41">
        <v>4003031</v>
      </c>
      <c r="N342" s="73" t="s">
        <v>1676</v>
      </c>
      <c r="O342" s="41">
        <v>1</v>
      </c>
      <c r="R342" s="43">
        <v>1073302</v>
      </c>
      <c r="S342" s="59">
        <v>1073302</v>
      </c>
      <c r="T342" s="59">
        <v>1</v>
      </c>
      <c r="U342" s="29" t="s">
        <v>3097</v>
      </c>
      <c r="V342" s="28">
        <v>700</v>
      </c>
      <c r="W342" s="28">
        <v>59</v>
      </c>
      <c r="X342" s="40">
        <v>43430</v>
      </c>
      <c r="Y342" s="28" t="s">
        <v>34</v>
      </c>
      <c r="Z342" s="41">
        <v>17430</v>
      </c>
      <c r="AA342" s="28" t="s">
        <v>815</v>
      </c>
      <c r="AB342" s="41">
        <v>4003031</v>
      </c>
      <c r="AC342" s="41" t="s">
        <v>1676</v>
      </c>
      <c r="AD342" s="41">
        <v>1</v>
      </c>
      <c r="AH342" s="59"/>
      <c r="AI342" s="59"/>
      <c r="AR342" s="77"/>
    </row>
    <row r="343" spans="3:44" x14ac:dyDescent="0.3">
      <c r="C343" s="43">
        <v>1073403</v>
      </c>
      <c r="D343" s="59">
        <v>1073403</v>
      </c>
      <c r="E343" s="59">
        <v>1</v>
      </c>
      <c r="F343" s="29" t="s">
        <v>3098</v>
      </c>
      <c r="G343" s="28">
        <v>700</v>
      </c>
      <c r="H343" s="28">
        <v>59</v>
      </c>
      <c r="I343" s="40">
        <v>43430</v>
      </c>
      <c r="J343" s="28" t="s">
        <v>34</v>
      </c>
      <c r="K343" s="41">
        <v>17430</v>
      </c>
      <c r="L343" s="28" t="s">
        <v>823</v>
      </c>
      <c r="M343" s="41">
        <v>4002021</v>
      </c>
      <c r="N343" s="73" t="s">
        <v>1695</v>
      </c>
      <c r="O343" s="41">
        <v>1</v>
      </c>
      <c r="R343" s="43">
        <v>1073403</v>
      </c>
      <c r="S343" s="59">
        <v>1073403</v>
      </c>
      <c r="T343" s="59">
        <v>1</v>
      </c>
      <c r="U343" s="29" t="s">
        <v>3098</v>
      </c>
      <c r="V343" s="28">
        <v>700</v>
      </c>
      <c r="W343" s="28">
        <v>59</v>
      </c>
      <c r="X343" s="40">
        <v>43430</v>
      </c>
      <c r="Y343" s="28" t="s">
        <v>34</v>
      </c>
      <c r="Z343" s="41">
        <v>17430</v>
      </c>
      <c r="AA343" s="28" t="s">
        <v>823</v>
      </c>
      <c r="AB343" s="41">
        <v>4002021</v>
      </c>
      <c r="AC343" s="41" t="s">
        <v>1695</v>
      </c>
      <c r="AD343" s="41">
        <v>1</v>
      </c>
      <c r="AH343" s="59"/>
      <c r="AI343" s="59"/>
      <c r="AR343" s="77"/>
    </row>
    <row r="344" spans="3:44" x14ac:dyDescent="0.3">
      <c r="C344" s="43">
        <v>1073503</v>
      </c>
      <c r="D344" s="59">
        <v>1073503</v>
      </c>
      <c r="E344" s="59">
        <v>1</v>
      </c>
      <c r="F344" s="29" t="s">
        <v>3099</v>
      </c>
      <c r="G344" s="28">
        <v>700</v>
      </c>
      <c r="H344" s="28">
        <v>59</v>
      </c>
      <c r="I344" s="40">
        <v>46770</v>
      </c>
      <c r="J344" s="28" t="s">
        <v>34</v>
      </c>
      <c r="K344" s="41">
        <v>17430</v>
      </c>
      <c r="L344" s="28" t="s">
        <v>906</v>
      </c>
      <c r="M344" s="41">
        <v>4012010</v>
      </c>
      <c r="N344" s="73" t="s">
        <v>2613</v>
      </c>
      <c r="O344" s="41">
        <v>1</v>
      </c>
      <c r="R344" s="43">
        <v>1073503</v>
      </c>
      <c r="S344" s="59">
        <v>1073503</v>
      </c>
      <c r="T344" s="59">
        <v>1</v>
      </c>
      <c r="U344" s="29" t="s">
        <v>3099</v>
      </c>
      <c r="V344" s="28">
        <v>700</v>
      </c>
      <c r="W344" s="28">
        <v>59</v>
      </c>
      <c r="X344" s="40">
        <v>46770</v>
      </c>
      <c r="Y344" s="28" t="s">
        <v>34</v>
      </c>
      <c r="Z344" s="41">
        <v>17430</v>
      </c>
      <c r="AA344" s="28" t="s">
        <v>906</v>
      </c>
      <c r="AB344" s="41">
        <v>4012010</v>
      </c>
      <c r="AC344" s="41" t="s">
        <v>2613</v>
      </c>
      <c r="AD344" s="41">
        <v>1</v>
      </c>
      <c r="AH344" s="59"/>
      <c r="AI344" s="59"/>
      <c r="AR344" s="77"/>
    </row>
    <row r="345" spans="3:44" x14ac:dyDescent="0.3">
      <c r="C345" s="43">
        <v>1073603</v>
      </c>
      <c r="D345" s="59">
        <v>1073603</v>
      </c>
      <c r="E345" s="59">
        <v>1</v>
      </c>
      <c r="F345" s="29" t="s">
        <v>3100</v>
      </c>
      <c r="G345" s="28">
        <v>700</v>
      </c>
      <c r="H345" s="28">
        <v>59</v>
      </c>
      <c r="I345" s="40">
        <v>43430</v>
      </c>
      <c r="J345" s="28" t="s">
        <v>34</v>
      </c>
      <c r="K345" s="41">
        <v>17430</v>
      </c>
      <c r="L345" s="28" t="s">
        <v>435</v>
      </c>
      <c r="M345" s="41">
        <v>2005001</v>
      </c>
      <c r="N345" s="73" t="s">
        <v>1700</v>
      </c>
      <c r="O345" s="41">
        <v>5</v>
      </c>
      <c r="R345" s="43">
        <v>1073603</v>
      </c>
      <c r="S345" s="59">
        <v>1073603</v>
      </c>
      <c r="T345" s="59">
        <v>1</v>
      </c>
      <c r="U345" s="29" t="s">
        <v>3100</v>
      </c>
      <c r="V345" s="28">
        <v>700</v>
      </c>
      <c r="W345" s="28">
        <v>59</v>
      </c>
      <c r="X345" s="40">
        <v>43430</v>
      </c>
      <c r="Y345" s="28" t="s">
        <v>34</v>
      </c>
      <c r="Z345" s="41">
        <v>17430</v>
      </c>
      <c r="AA345" s="28" t="s">
        <v>435</v>
      </c>
      <c r="AB345" s="41">
        <v>2005001</v>
      </c>
      <c r="AC345" s="41" t="s">
        <v>1700</v>
      </c>
      <c r="AD345" s="41">
        <v>5</v>
      </c>
      <c r="AH345" s="59"/>
      <c r="AI345" s="59"/>
      <c r="AR345" s="77"/>
    </row>
    <row r="346" spans="3:44" x14ac:dyDescent="0.3">
      <c r="C346" s="43">
        <v>1073703</v>
      </c>
      <c r="D346" s="59">
        <v>1073703</v>
      </c>
      <c r="E346" s="59">
        <v>1</v>
      </c>
      <c r="F346" s="29" t="s">
        <v>3101</v>
      </c>
      <c r="G346" s="28">
        <v>700</v>
      </c>
      <c r="H346" s="28">
        <v>59</v>
      </c>
      <c r="I346" s="40">
        <v>43430</v>
      </c>
      <c r="J346" s="28" t="s">
        <v>34</v>
      </c>
      <c r="K346" s="41">
        <v>17430</v>
      </c>
      <c r="L346" s="28" t="s">
        <v>1513</v>
      </c>
      <c r="M346" s="41">
        <v>243001</v>
      </c>
      <c r="N346" s="73" t="s">
        <v>1707</v>
      </c>
      <c r="O346" s="41">
        <v>1</v>
      </c>
      <c r="R346" s="43">
        <v>1073703</v>
      </c>
      <c r="S346" s="59">
        <v>1073703</v>
      </c>
      <c r="T346" s="59">
        <v>1</v>
      </c>
      <c r="U346" s="29" t="s">
        <v>3101</v>
      </c>
      <c r="V346" s="28">
        <v>700</v>
      </c>
      <c r="W346" s="28">
        <v>59</v>
      </c>
      <c r="X346" s="40">
        <v>43430</v>
      </c>
      <c r="Y346" s="28" t="s">
        <v>34</v>
      </c>
      <c r="Z346" s="41">
        <v>17430</v>
      </c>
      <c r="AA346" s="28" t="s">
        <v>1513</v>
      </c>
      <c r="AB346" s="41">
        <v>243001</v>
      </c>
      <c r="AC346" s="41" t="s">
        <v>1707</v>
      </c>
      <c r="AD346" s="41">
        <v>1</v>
      </c>
      <c r="AH346" s="59"/>
      <c r="AI346" s="59"/>
      <c r="AR346" s="77"/>
    </row>
    <row r="347" spans="3:44" x14ac:dyDescent="0.3">
      <c r="C347" s="43">
        <v>1073801</v>
      </c>
      <c r="D347" s="59">
        <v>1073801</v>
      </c>
      <c r="E347" s="59">
        <v>1</v>
      </c>
      <c r="F347" s="29" t="s">
        <v>3102</v>
      </c>
      <c r="G347" s="28">
        <v>700</v>
      </c>
      <c r="H347" s="28">
        <v>60</v>
      </c>
      <c r="I347" s="40">
        <v>47350</v>
      </c>
      <c r="J347" s="28" t="s">
        <v>34</v>
      </c>
      <c r="K347" s="41">
        <v>17700</v>
      </c>
      <c r="L347" s="28" t="s">
        <v>1514</v>
      </c>
      <c r="M347" s="41">
        <v>244001</v>
      </c>
      <c r="N347" s="73" t="s">
        <v>1717</v>
      </c>
      <c r="O347" s="41">
        <v>1</v>
      </c>
      <c r="R347" s="43">
        <v>1073802</v>
      </c>
      <c r="S347" s="59">
        <v>1073802</v>
      </c>
      <c r="T347" s="59">
        <v>1</v>
      </c>
      <c r="U347" s="29" t="s">
        <v>3102</v>
      </c>
      <c r="V347" s="28">
        <v>700</v>
      </c>
      <c r="W347" s="28">
        <v>60</v>
      </c>
      <c r="X347" s="40">
        <v>47350</v>
      </c>
      <c r="Y347" s="28" t="s">
        <v>34</v>
      </c>
      <c r="Z347" s="41">
        <v>17700</v>
      </c>
      <c r="AA347" s="28" t="s">
        <v>1514</v>
      </c>
      <c r="AB347" s="41">
        <v>244001</v>
      </c>
      <c r="AC347" s="41" t="s">
        <v>1717</v>
      </c>
      <c r="AD347" s="41">
        <v>1</v>
      </c>
      <c r="AH347" s="59"/>
      <c r="AI347" s="59"/>
      <c r="AR347" s="77"/>
    </row>
    <row r="348" spans="3:44" x14ac:dyDescent="0.3">
      <c r="C348" s="43">
        <v>1073901</v>
      </c>
      <c r="D348" s="59">
        <v>1073901</v>
      </c>
      <c r="E348" s="59">
        <v>1</v>
      </c>
      <c r="F348" s="29" t="s">
        <v>3103</v>
      </c>
      <c r="G348" s="28">
        <v>700</v>
      </c>
      <c r="H348" s="28">
        <v>60</v>
      </c>
      <c r="I348" s="40">
        <v>44510</v>
      </c>
      <c r="J348" s="28" t="s">
        <v>34</v>
      </c>
      <c r="K348" s="41">
        <v>17700</v>
      </c>
      <c r="L348" s="28" t="s">
        <v>1509</v>
      </c>
      <c r="M348" s="41">
        <v>153001</v>
      </c>
      <c r="N348" s="73" t="s">
        <v>1708</v>
      </c>
      <c r="O348" s="41">
        <v>1</v>
      </c>
      <c r="R348" s="43">
        <v>1073902</v>
      </c>
      <c r="S348" s="59">
        <v>1073902</v>
      </c>
      <c r="T348" s="59">
        <v>1</v>
      </c>
      <c r="U348" s="29" t="s">
        <v>3103</v>
      </c>
      <c r="V348" s="28">
        <v>700</v>
      </c>
      <c r="W348" s="28">
        <v>60</v>
      </c>
      <c r="X348" s="40">
        <v>44510</v>
      </c>
      <c r="Y348" s="28" t="s">
        <v>34</v>
      </c>
      <c r="Z348" s="41">
        <v>17700</v>
      </c>
      <c r="AA348" s="28" t="s">
        <v>1509</v>
      </c>
      <c r="AB348" s="41">
        <v>153001</v>
      </c>
      <c r="AC348" s="41" t="s">
        <v>1708</v>
      </c>
      <c r="AD348" s="41">
        <v>1</v>
      </c>
      <c r="AH348" s="59"/>
      <c r="AI348" s="59"/>
      <c r="AR348" s="77"/>
    </row>
    <row r="349" spans="3:44" x14ac:dyDescent="0.3">
      <c r="C349" s="43">
        <v>1074001</v>
      </c>
      <c r="D349" s="59">
        <v>1074001</v>
      </c>
      <c r="E349" s="59">
        <v>1</v>
      </c>
      <c r="F349" s="29" t="s">
        <v>3104</v>
      </c>
      <c r="G349" s="28">
        <v>700</v>
      </c>
      <c r="H349" s="28">
        <v>60</v>
      </c>
      <c r="I349" s="40">
        <v>44510</v>
      </c>
      <c r="J349" s="28" t="s">
        <v>34</v>
      </c>
      <c r="K349" s="41">
        <v>17700</v>
      </c>
      <c r="L349" s="28" t="s">
        <v>1513</v>
      </c>
      <c r="M349" s="41">
        <v>243001</v>
      </c>
      <c r="N349" s="73" t="s">
        <v>1707</v>
      </c>
      <c r="O349" s="41">
        <v>1</v>
      </c>
      <c r="R349" s="43">
        <v>1074002</v>
      </c>
      <c r="S349" s="59">
        <v>1074002</v>
      </c>
      <c r="T349" s="59">
        <v>1</v>
      </c>
      <c r="U349" s="29" t="s">
        <v>3104</v>
      </c>
      <c r="V349" s="28">
        <v>700</v>
      </c>
      <c r="W349" s="28">
        <v>60</v>
      </c>
      <c r="X349" s="40">
        <v>44510</v>
      </c>
      <c r="Y349" s="28" t="s">
        <v>34</v>
      </c>
      <c r="Z349" s="41">
        <v>17700</v>
      </c>
      <c r="AA349" s="28" t="s">
        <v>1513</v>
      </c>
      <c r="AB349" s="41">
        <v>243001</v>
      </c>
      <c r="AC349" s="41" t="s">
        <v>1707</v>
      </c>
      <c r="AD349" s="41">
        <v>1</v>
      </c>
      <c r="AH349" s="59"/>
      <c r="AI349" s="59"/>
      <c r="AR349" s="77"/>
    </row>
    <row r="350" spans="3:44" x14ac:dyDescent="0.3">
      <c r="C350" s="43">
        <v>1074103</v>
      </c>
      <c r="D350" s="59">
        <v>1074103</v>
      </c>
      <c r="E350" s="59">
        <v>1</v>
      </c>
      <c r="F350" s="29" t="s">
        <v>3105</v>
      </c>
      <c r="G350" s="28">
        <v>700</v>
      </c>
      <c r="H350" s="28">
        <v>60</v>
      </c>
      <c r="I350" s="40">
        <v>47930</v>
      </c>
      <c r="J350" s="28" t="s">
        <v>34</v>
      </c>
      <c r="K350" s="41">
        <v>17700</v>
      </c>
      <c r="L350" s="28" t="s">
        <v>815</v>
      </c>
      <c r="M350" s="41">
        <v>4003031</v>
      </c>
      <c r="N350" s="73" t="s">
        <v>1676</v>
      </c>
      <c r="O350" s="41">
        <v>1</v>
      </c>
      <c r="R350" s="43">
        <v>1074103</v>
      </c>
      <c r="S350" s="59">
        <v>1074103</v>
      </c>
      <c r="T350" s="59">
        <v>1</v>
      </c>
      <c r="U350" s="29" t="s">
        <v>3105</v>
      </c>
      <c r="V350" s="28">
        <v>700</v>
      </c>
      <c r="W350" s="28">
        <v>60</v>
      </c>
      <c r="X350" s="40">
        <v>47930</v>
      </c>
      <c r="Y350" s="28" t="s">
        <v>34</v>
      </c>
      <c r="Z350" s="41">
        <v>17700</v>
      </c>
      <c r="AA350" s="28" t="s">
        <v>815</v>
      </c>
      <c r="AB350" s="41">
        <v>4003031</v>
      </c>
      <c r="AC350" s="41" t="s">
        <v>1676</v>
      </c>
      <c r="AD350" s="41">
        <v>1</v>
      </c>
      <c r="AH350" s="59"/>
      <c r="AI350" s="59"/>
      <c r="AR350" s="77"/>
    </row>
    <row r="351" spans="3:44" x14ac:dyDescent="0.3">
      <c r="C351" s="43">
        <v>1074203</v>
      </c>
      <c r="D351" s="59">
        <v>1074203</v>
      </c>
      <c r="E351" s="59">
        <v>1</v>
      </c>
      <c r="F351" s="29" t="s">
        <v>3106</v>
      </c>
      <c r="G351" s="28">
        <v>700</v>
      </c>
      <c r="H351" s="28">
        <v>60</v>
      </c>
      <c r="I351" s="40">
        <v>44510</v>
      </c>
      <c r="J351" s="28" t="s">
        <v>34</v>
      </c>
      <c r="K351" s="41">
        <v>17700</v>
      </c>
      <c r="L351" s="28" t="s">
        <v>906</v>
      </c>
      <c r="M351" s="41">
        <v>4012010</v>
      </c>
      <c r="N351" s="73" t="s">
        <v>2613</v>
      </c>
      <c r="O351" s="41">
        <v>1</v>
      </c>
      <c r="R351" s="43">
        <v>1074203</v>
      </c>
      <c r="S351" s="59">
        <v>1074203</v>
      </c>
      <c r="T351" s="59">
        <v>1</v>
      </c>
      <c r="U351" s="29" t="s">
        <v>3106</v>
      </c>
      <c r="V351" s="28">
        <v>700</v>
      </c>
      <c r="W351" s="28">
        <v>60</v>
      </c>
      <c r="X351" s="40">
        <v>44510</v>
      </c>
      <c r="Y351" s="28" t="s">
        <v>34</v>
      </c>
      <c r="Z351" s="41">
        <v>17700</v>
      </c>
      <c r="AA351" s="28" t="s">
        <v>906</v>
      </c>
      <c r="AB351" s="41">
        <v>4012010</v>
      </c>
      <c r="AC351" s="41" t="s">
        <v>2613</v>
      </c>
      <c r="AD351" s="41">
        <v>1</v>
      </c>
      <c r="AH351" s="59"/>
      <c r="AI351" s="59"/>
      <c r="AR351" s="77"/>
    </row>
    <row r="352" spans="3:44" x14ac:dyDescent="0.3">
      <c r="C352" s="43">
        <v>1074303</v>
      </c>
      <c r="D352" s="59">
        <v>1074303</v>
      </c>
      <c r="E352" s="59">
        <v>1</v>
      </c>
      <c r="F352" s="29" t="s">
        <v>3107</v>
      </c>
      <c r="G352" s="28">
        <v>700</v>
      </c>
      <c r="H352" s="28">
        <v>60</v>
      </c>
      <c r="I352" s="40">
        <v>44510</v>
      </c>
      <c r="J352" s="28" t="s">
        <v>34</v>
      </c>
      <c r="K352" s="41">
        <v>17700</v>
      </c>
      <c r="L352" s="28" t="s">
        <v>1638</v>
      </c>
      <c r="M352" s="41">
        <v>152001</v>
      </c>
      <c r="N352" s="73" t="s">
        <v>1670</v>
      </c>
      <c r="O352" s="41">
        <v>1</v>
      </c>
      <c r="R352" s="43">
        <v>1074303</v>
      </c>
      <c r="S352" s="59">
        <v>1074303</v>
      </c>
      <c r="T352" s="59">
        <v>1</v>
      </c>
      <c r="U352" s="29" t="s">
        <v>3107</v>
      </c>
      <c r="V352" s="28">
        <v>700</v>
      </c>
      <c r="W352" s="28">
        <v>60</v>
      </c>
      <c r="X352" s="40">
        <v>44510</v>
      </c>
      <c r="Y352" s="28" t="s">
        <v>34</v>
      </c>
      <c r="Z352" s="41">
        <v>17700</v>
      </c>
      <c r="AA352" s="28" t="s">
        <v>1638</v>
      </c>
      <c r="AB352" s="41">
        <v>152001</v>
      </c>
      <c r="AC352" s="41" t="s">
        <v>1670</v>
      </c>
      <c r="AD352" s="41">
        <v>1</v>
      </c>
      <c r="AH352" s="59"/>
      <c r="AI352" s="59"/>
      <c r="AR352" s="77"/>
    </row>
    <row r="353" spans="3:44" x14ac:dyDescent="0.3">
      <c r="C353" s="43">
        <v>1074403</v>
      </c>
      <c r="D353" s="59">
        <v>1074403</v>
      </c>
      <c r="E353" s="59">
        <v>1</v>
      </c>
      <c r="F353" s="29" t="s">
        <v>3108</v>
      </c>
      <c r="G353" s="28">
        <v>700</v>
      </c>
      <c r="H353" s="28">
        <v>60</v>
      </c>
      <c r="I353" s="40">
        <v>47930</v>
      </c>
      <c r="J353" s="28" t="s">
        <v>34</v>
      </c>
      <c r="K353" s="41">
        <v>17700</v>
      </c>
      <c r="L353" s="28" t="s">
        <v>435</v>
      </c>
      <c r="M353" s="41">
        <v>2005001</v>
      </c>
      <c r="N353" s="73" t="s">
        <v>1700</v>
      </c>
      <c r="O353" s="41">
        <v>5</v>
      </c>
      <c r="R353" s="43">
        <v>1074403</v>
      </c>
      <c r="S353" s="59">
        <v>1074403</v>
      </c>
      <c r="T353" s="59">
        <v>1</v>
      </c>
      <c r="U353" s="29" t="s">
        <v>3108</v>
      </c>
      <c r="V353" s="28">
        <v>700</v>
      </c>
      <c r="W353" s="28">
        <v>60</v>
      </c>
      <c r="X353" s="40">
        <v>47930</v>
      </c>
      <c r="Y353" s="28" t="s">
        <v>34</v>
      </c>
      <c r="Z353" s="41">
        <v>17700</v>
      </c>
      <c r="AA353" s="28" t="s">
        <v>435</v>
      </c>
      <c r="AB353" s="41">
        <v>2005001</v>
      </c>
      <c r="AC353" s="41" t="s">
        <v>1700</v>
      </c>
      <c r="AD353" s="41">
        <v>5</v>
      </c>
      <c r="AH353" s="59"/>
      <c r="AI353" s="59"/>
      <c r="AR353" s="77"/>
    </row>
    <row r="354" spans="3:44" x14ac:dyDescent="0.3">
      <c r="C354" s="43">
        <v>1074503</v>
      </c>
      <c r="D354" s="59">
        <v>1074503</v>
      </c>
      <c r="E354" s="59">
        <v>1</v>
      </c>
      <c r="F354" s="29" t="s">
        <v>3109</v>
      </c>
      <c r="G354" s="28">
        <v>700</v>
      </c>
      <c r="H354" s="28">
        <v>61</v>
      </c>
      <c r="I354" s="40">
        <v>44510</v>
      </c>
      <c r="J354" s="28" t="s">
        <v>34</v>
      </c>
      <c r="K354" s="41">
        <v>17940</v>
      </c>
      <c r="L354" s="28" t="s">
        <v>1513</v>
      </c>
      <c r="M354" s="41">
        <v>243001</v>
      </c>
      <c r="N354" s="73" t="s">
        <v>1707</v>
      </c>
      <c r="O354" s="41">
        <v>1</v>
      </c>
      <c r="R354" s="43">
        <v>1074503</v>
      </c>
      <c r="S354" s="59">
        <v>1074503</v>
      </c>
      <c r="T354" s="59">
        <v>1</v>
      </c>
      <c r="U354" s="29" t="s">
        <v>3109</v>
      </c>
      <c r="V354" s="28">
        <v>700</v>
      </c>
      <c r="W354" s="28">
        <v>61</v>
      </c>
      <c r="X354" s="40">
        <v>44510</v>
      </c>
      <c r="Y354" s="28" t="s">
        <v>34</v>
      </c>
      <c r="Z354" s="41">
        <v>17940</v>
      </c>
      <c r="AA354" s="28" t="s">
        <v>1513</v>
      </c>
      <c r="AB354" s="41">
        <v>243001</v>
      </c>
      <c r="AC354" s="41" t="s">
        <v>1707</v>
      </c>
      <c r="AD354" s="41">
        <v>1</v>
      </c>
      <c r="AH354" s="59"/>
      <c r="AI354" s="59"/>
      <c r="AR354" s="77"/>
    </row>
    <row r="355" spans="3:44" x14ac:dyDescent="0.3">
      <c r="C355" s="43">
        <v>1074603</v>
      </c>
      <c r="D355" s="59">
        <v>1074603</v>
      </c>
      <c r="E355" s="59">
        <v>1</v>
      </c>
      <c r="F355" s="29" t="s">
        <v>3110</v>
      </c>
      <c r="G355" s="28">
        <v>700</v>
      </c>
      <c r="H355" s="28">
        <v>61</v>
      </c>
      <c r="I355" s="40">
        <v>45720</v>
      </c>
      <c r="J355" s="28" t="s">
        <v>34</v>
      </c>
      <c r="K355" s="41">
        <v>17940</v>
      </c>
      <c r="L355" s="28" t="s">
        <v>438</v>
      </c>
      <c r="M355" s="41">
        <v>2014001</v>
      </c>
      <c r="N355" s="73" t="s">
        <v>1690</v>
      </c>
      <c r="O355" s="41">
        <v>5</v>
      </c>
      <c r="R355" s="43">
        <v>1074603</v>
      </c>
      <c r="S355" s="59">
        <v>1074603</v>
      </c>
      <c r="T355" s="59">
        <v>1</v>
      </c>
      <c r="U355" s="29" t="s">
        <v>3110</v>
      </c>
      <c r="V355" s="28">
        <v>700</v>
      </c>
      <c r="W355" s="28">
        <v>61</v>
      </c>
      <c r="X355" s="40">
        <v>45720</v>
      </c>
      <c r="Y355" s="28" t="s">
        <v>34</v>
      </c>
      <c r="Z355" s="41">
        <v>17940</v>
      </c>
      <c r="AA355" s="28" t="s">
        <v>438</v>
      </c>
      <c r="AB355" s="41">
        <v>2014001</v>
      </c>
      <c r="AC355" s="41" t="s">
        <v>1690</v>
      </c>
      <c r="AD355" s="41">
        <v>5</v>
      </c>
      <c r="AH355" s="59"/>
      <c r="AI355" s="59"/>
      <c r="AR355" s="77"/>
    </row>
    <row r="356" spans="3:44" x14ac:dyDescent="0.3">
      <c r="C356" s="43">
        <v>1074703</v>
      </c>
      <c r="D356" s="59">
        <v>1074703</v>
      </c>
      <c r="E356" s="59">
        <v>1</v>
      </c>
      <c r="F356" s="29" t="s">
        <v>3111</v>
      </c>
      <c r="G356" s="28">
        <v>700</v>
      </c>
      <c r="H356" s="28">
        <v>61</v>
      </c>
      <c r="I356" s="40">
        <v>49230</v>
      </c>
      <c r="J356" s="28" t="s">
        <v>34</v>
      </c>
      <c r="K356" s="41">
        <v>17940</v>
      </c>
      <c r="L356" s="28" t="s">
        <v>1509</v>
      </c>
      <c r="M356" s="41">
        <v>153001</v>
      </c>
      <c r="N356" s="73" t="s">
        <v>1708</v>
      </c>
      <c r="O356" s="41">
        <v>1</v>
      </c>
      <c r="R356" s="43">
        <v>1074703</v>
      </c>
      <c r="S356" s="59">
        <v>1074703</v>
      </c>
      <c r="T356" s="59">
        <v>1</v>
      </c>
      <c r="U356" s="29" t="s">
        <v>3111</v>
      </c>
      <c r="V356" s="28">
        <v>700</v>
      </c>
      <c r="W356" s="28">
        <v>61</v>
      </c>
      <c r="X356" s="40">
        <v>49230</v>
      </c>
      <c r="Y356" s="28" t="s">
        <v>34</v>
      </c>
      <c r="Z356" s="41">
        <v>17940</v>
      </c>
      <c r="AA356" s="28" t="s">
        <v>1509</v>
      </c>
      <c r="AB356" s="41">
        <v>153001</v>
      </c>
      <c r="AC356" s="41" t="s">
        <v>1708</v>
      </c>
      <c r="AD356" s="41">
        <v>1</v>
      </c>
      <c r="AH356" s="59"/>
      <c r="AI356" s="59"/>
      <c r="AR356" s="77"/>
    </row>
    <row r="357" spans="3:44" x14ac:dyDescent="0.3">
      <c r="C357" s="43">
        <v>1074801</v>
      </c>
      <c r="D357" s="59">
        <v>1074801</v>
      </c>
      <c r="E357" s="59">
        <v>1</v>
      </c>
      <c r="F357" s="29" t="s">
        <v>3033</v>
      </c>
      <c r="G357" s="28">
        <v>700</v>
      </c>
      <c r="H357" s="28">
        <v>61</v>
      </c>
      <c r="I357" s="40">
        <v>45720</v>
      </c>
      <c r="J357" s="28" t="s">
        <v>34</v>
      </c>
      <c r="K357" s="41">
        <v>17940</v>
      </c>
      <c r="L357" s="28" t="s">
        <v>1513</v>
      </c>
      <c r="M357" s="41">
        <v>243001</v>
      </c>
      <c r="N357" s="73" t="s">
        <v>1707</v>
      </c>
      <c r="O357" s="41">
        <v>1</v>
      </c>
      <c r="R357" s="43">
        <v>1074802</v>
      </c>
      <c r="S357" s="59">
        <v>1074802</v>
      </c>
      <c r="T357" s="59">
        <v>1</v>
      </c>
      <c r="U357" s="29" t="s">
        <v>3033</v>
      </c>
      <c r="V357" s="28">
        <v>700</v>
      </c>
      <c r="W357" s="28">
        <v>61</v>
      </c>
      <c r="X357" s="40">
        <v>45720</v>
      </c>
      <c r="Y357" s="28" t="s">
        <v>34</v>
      </c>
      <c r="Z357" s="41">
        <v>17940</v>
      </c>
      <c r="AA357" s="28" t="s">
        <v>1513</v>
      </c>
      <c r="AB357" s="41">
        <v>243001</v>
      </c>
      <c r="AC357" s="41" t="s">
        <v>1707</v>
      </c>
      <c r="AD357" s="41">
        <v>1</v>
      </c>
      <c r="AH357" s="59"/>
      <c r="AI357" s="59"/>
      <c r="AR357" s="77"/>
    </row>
    <row r="358" spans="3:44" x14ac:dyDescent="0.3">
      <c r="C358" s="43">
        <v>1074901</v>
      </c>
      <c r="D358" s="59">
        <v>1074901</v>
      </c>
      <c r="E358" s="59">
        <v>1</v>
      </c>
      <c r="F358" s="29" t="s">
        <v>3112</v>
      </c>
      <c r="G358" s="28">
        <v>700</v>
      </c>
      <c r="H358" s="28">
        <v>61</v>
      </c>
      <c r="I358" s="40">
        <v>45720</v>
      </c>
      <c r="J358" s="28" t="s">
        <v>34</v>
      </c>
      <c r="K358" s="41">
        <v>17940</v>
      </c>
      <c r="L358" s="28" t="s">
        <v>906</v>
      </c>
      <c r="M358" s="41">
        <v>4012010</v>
      </c>
      <c r="N358" s="73" t="s">
        <v>2613</v>
      </c>
      <c r="O358" s="41">
        <v>1</v>
      </c>
      <c r="R358" s="43">
        <v>1074902</v>
      </c>
      <c r="S358" s="59">
        <v>1074902</v>
      </c>
      <c r="T358" s="59">
        <v>1</v>
      </c>
      <c r="U358" s="29" t="s">
        <v>3112</v>
      </c>
      <c r="V358" s="28">
        <v>700</v>
      </c>
      <c r="W358" s="28">
        <v>61</v>
      </c>
      <c r="X358" s="40">
        <v>45720</v>
      </c>
      <c r="Y358" s="28" t="s">
        <v>34</v>
      </c>
      <c r="Z358" s="41">
        <v>17940</v>
      </c>
      <c r="AA358" s="28" t="s">
        <v>906</v>
      </c>
      <c r="AB358" s="41">
        <v>4012010</v>
      </c>
      <c r="AC358" s="41" t="s">
        <v>2613</v>
      </c>
      <c r="AD358" s="41">
        <v>1</v>
      </c>
      <c r="AH358" s="59"/>
      <c r="AI358" s="59"/>
      <c r="AR358" s="77"/>
    </row>
    <row r="359" spans="3:44" x14ac:dyDescent="0.3">
      <c r="C359" s="43">
        <v>1075001</v>
      </c>
      <c r="D359" s="59">
        <v>1075001</v>
      </c>
      <c r="E359" s="59">
        <v>1</v>
      </c>
      <c r="F359" s="29" t="s">
        <v>3113</v>
      </c>
      <c r="G359" s="28">
        <v>700</v>
      </c>
      <c r="H359" s="28">
        <v>61</v>
      </c>
      <c r="I359" s="40">
        <v>49230</v>
      </c>
      <c r="J359" s="28" t="s">
        <v>34</v>
      </c>
      <c r="K359" s="41">
        <v>17940</v>
      </c>
      <c r="L359" s="28" t="s">
        <v>815</v>
      </c>
      <c r="M359" s="41">
        <v>4003031</v>
      </c>
      <c r="N359" s="73" t="s">
        <v>1676</v>
      </c>
      <c r="O359" s="41">
        <v>1</v>
      </c>
      <c r="R359" s="43">
        <v>1075002</v>
      </c>
      <c r="S359" s="59">
        <v>1075002</v>
      </c>
      <c r="T359" s="59">
        <v>1</v>
      </c>
      <c r="U359" s="29" t="s">
        <v>3113</v>
      </c>
      <c r="V359" s="28">
        <v>700</v>
      </c>
      <c r="W359" s="28">
        <v>61</v>
      </c>
      <c r="X359" s="40">
        <v>49230</v>
      </c>
      <c r="Y359" s="28" t="s">
        <v>34</v>
      </c>
      <c r="Z359" s="41">
        <v>17940</v>
      </c>
      <c r="AA359" s="28" t="s">
        <v>815</v>
      </c>
      <c r="AB359" s="41">
        <v>4003031</v>
      </c>
      <c r="AC359" s="41" t="s">
        <v>1676</v>
      </c>
      <c r="AD359" s="41">
        <v>1</v>
      </c>
      <c r="AH359" s="59"/>
      <c r="AI359" s="59"/>
      <c r="AR359" s="77"/>
    </row>
    <row r="360" spans="3:44" x14ac:dyDescent="0.3">
      <c r="C360" s="43">
        <v>1075101</v>
      </c>
      <c r="D360" s="59">
        <v>1075101</v>
      </c>
      <c r="E360" s="59">
        <v>1</v>
      </c>
      <c r="F360" s="29" t="s">
        <v>3115</v>
      </c>
      <c r="G360" s="28">
        <v>700</v>
      </c>
      <c r="H360" s="28">
        <v>61</v>
      </c>
      <c r="I360" s="40">
        <v>45720</v>
      </c>
      <c r="J360" s="28" t="s">
        <v>34</v>
      </c>
      <c r="K360" s="41">
        <v>17940</v>
      </c>
      <c r="L360" s="28" t="s">
        <v>1639</v>
      </c>
      <c r="M360" s="41">
        <v>242001</v>
      </c>
      <c r="N360" s="73" t="s">
        <v>1680</v>
      </c>
      <c r="O360" s="41">
        <v>1</v>
      </c>
      <c r="R360" s="43">
        <v>1075102</v>
      </c>
      <c r="S360" s="59">
        <v>1075102</v>
      </c>
      <c r="T360" s="59">
        <v>1</v>
      </c>
      <c r="U360" s="29" t="s">
        <v>3114</v>
      </c>
      <c r="V360" s="28">
        <v>700</v>
      </c>
      <c r="W360" s="28">
        <v>61</v>
      </c>
      <c r="X360" s="40">
        <v>45720</v>
      </c>
      <c r="Y360" s="28" t="s">
        <v>34</v>
      </c>
      <c r="Z360" s="41">
        <v>17940</v>
      </c>
      <c r="AA360" s="28" t="s">
        <v>1639</v>
      </c>
      <c r="AB360" s="41">
        <v>242001</v>
      </c>
      <c r="AC360" s="41" t="s">
        <v>1680</v>
      </c>
      <c r="AD360" s="41">
        <v>1</v>
      </c>
      <c r="AH360" s="59"/>
      <c r="AI360" s="59"/>
      <c r="AR360" s="77"/>
    </row>
    <row r="361" spans="3:44" x14ac:dyDescent="0.3">
      <c r="C361" s="43">
        <v>1075201</v>
      </c>
      <c r="D361" s="59">
        <v>1075201</v>
      </c>
      <c r="E361" s="59">
        <v>1</v>
      </c>
      <c r="F361" s="29" t="s">
        <v>3116</v>
      </c>
      <c r="G361" s="28">
        <v>700</v>
      </c>
      <c r="H361" s="28">
        <v>61</v>
      </c>
      <c r="I361" s="40">
        <v>45720</v>
      </c>
      <c r="J361" s="28" t="s">
        <v>34</v>
      </c>
      <c r="K361" s="41">
        <v>17940</v>
      </c>
      <c r="L361" s="28" t="s">
        <v>438</v>
      </c>
      <c r="M361" s="41">
        <v>2014001</v>
      </c>
      <c r="N361" s="73" t="s">
        <v>1690</v>
      </c>
      <c r="O361" s="41">
        <v>5</v>
      </c>
      <c r="R361" s="43">
        <v>1075202</v>
      </c>
      <c r="S361" s="59">
        <v>1075202</v>
      </c>
      <c r="T361" s="59">
        <v>1</v>
      </c>
      <c r="U361" s="29" t="s">
        <v>3116</v>
      </c>
      <c r="V361" s="28">
        <v>700</v>
      </c>
      <c r="W361" s="28">
        <v>61</v>
      </c>
      <c r="X361" s="40">
        <v>45720</v>
      </c>
      <c r="Y361" s="28" t="s">
        <v>34</v>
      </c>
      <c r="Z361" s="41">
        <v>17940</v>
      </c>
      <c r="AA361" s="28" t="s">
        <v>438</v>
      </c>
      <c r="AB361" s="41">
        <v>2014001</v>
      </c>
      <c r="AC361" s="41" t="s">
        <v>1690</v>
      </c>
      <c r="AD361" s="41">
        <v>5</v>
      </c>
      <c r="AH361" s="59"/>
      <c r="AI361" s="59"/>
      <c r="AR361" s="77"/>
    </row>
    <row r="362" spans="3:44" x14ac:dyDescent="0.3">
      <c r="C362" s="43">
        <v>1075301</v>
      </c>
      <c r="D362" s="59">
        <v>1075301</v>
      </c>
      <c r="E362" s="59">
        <v>1</v>
      </c>
      <c r="F362" s="29" t="s">
        <v>3117</v>
      </c>
      <c r="G362" s="28">
        <v>700</v>
      </c>
      <c r="H362" s="28">
        <v>62</v>
      </c>
      <c r="I362" s="40">
        <v>49960</v>
      </c>
      <c r="J362" s="28" t="s">
        <v>34</v>
      </c>
      <c r="K362" s="41">
        <v>18210</v>
      </c>
      <c r="L362" s="28" t="s">
        <v>1513</v>
      </c>
      <c r="M362" s="41">
        <v>243001</v>
      </c>
      <c r="N362" s="73" t="s">
        <v>1707</v>
      </c>
      <c r="O362" s="41">
        <v>1</v>
      </c>
      <c r="R362" s="43">
        <v>1075302</v>
      </c>
      <c r="S362" s="59">
        <v>1075302</v>
      </c>
      <c r="T362" s="59">
        <v>1</v>
      </c>
      <c r="U362" s="29" t="s">
        <v>3117</v>
      </c>
      <c r="V362" s="28">
        <v>700</v>
      </c>
      <c r="W362" s="28">
        <v>62</v>
      </c>
      <c r="X362" s="40">
        <v>49960</v>
      </c>
      <c r="Y362" s="28" t="s">
        <v>34</v>
      </c>
      <c r="Z362" s="41">
        <v>18210</v>
      </c>
      <c r="AA362" s="28" t="s">
        <v>1513</v>
      </c>
      <c r="AB362" s="41">
        <v>243001</v>
      </c>
      <c r="AC362" s="41" t="s">
        <v>1707</v>
      </c>
      <c r="AD362" s="41">
        <v>1</v>
      </c>
      <c r="AH362" s="59"/>
      <c r="AI362" s="59"/>
      <c r="AR362" s="77"/>
    </row>
    <row r="363" spans="3:44" x14ac:dyDescent="0.3">
      <c r="C363" s="43">
        <v>1075401</v>
      </c>
      <c r="D363" s="59">
        <v>1075401</v>
      </c>
      <c r="E363" s="59">
        <v>1</v>
      </c>
      <c r="F363" s="29" t="s">
        <v>3118</v>
      </c>
      <c r="G363" s="28">
        <v>700</v>
      </c>
      <c r="H363" s="28">
        <v>62</v>
      </c>
      <c r="I363" s="40">
        <v>47060</v>
      </c>
      <c r="J363" s="28" t="s">
        <v>34</v>
      </c>
      <c r="K363" s="41">
        <v>18210</v>
      </c>
      <c r="L363" s="28" t="s">
        <v>1514</v>
      </c>
      <c r="M363" s="41">
        <v>244001</v>
      </c>
      <c r="N363" s="73" t="s">
        <v>1717</v>
      </c>
      <c r="O363" s="41">
        <v>1</v>
      </c>
      <c r="R363" s="43">
        <v>1075402</v>
      </c>
      <c r="S363" s="59">
        <v>1075402</v>
      </c>
      <c r="T363" s="59">
        <v>1</v>
      </c>
      <c r="U363" s="29" t="s">
        <v>3118</v>
      </c>
      <c r="V363" s="28">
        <v>700</v>
      </c>
      <c r="W363" s="28">
        <v>62</v>
      </c>
      <c r="X363" s="40">
        <v>47060</v>
      </c>
      <c r="Y363" s="28" t="s">
        <v>34</v>
      </c>
      <c r="Z363" s="41">
        <v>18210</v>
      </c>
      <c r="AA363" s="28" t="s">
        <v>1514</v>
      </c>
      <c r="AB363" s="41">
        <v>244001</v>
      </c>
      <c r="AC363" s="41" t="s">
        <v>1717</v>
      </c>
      <c r="AD363" s="41">
        <v>1</v>
      </c>
      <c r="AH363" s="59"/>
      <c r="AI363" s="59"/>
      <c r="AR363" s="77"/>
    </row>
    <row r="364" spans="3:44" x14ac:dyDescent="0.3">
      <c r="C364" s="43">
        <v>1075501</v>
      </c>
      <c r="D364" s="59">
        <v>1075501</v>
      </c>
      <c r="E364" s="59">
        <v>1</v>
      </c>
      <c r="F364" s="29" t="s">
        <v>3119</v>
      </c>
      <c r="G364" s="28">
        <v>700</v>
      </c>
      <c r="H364" s="28">
        <v>62</v>
      </c>
      <c r="I364" s="40">
        <v>47060</v>
      </c>
      <c r="J364" s="28" t="s">
        <v>34</v>
      </c>
      <c r="K364" s="41">
        <v>18210</v>
      </c>
      <c r="L364" s="28" t="s">
        <v>1509</v>
      </c>
      <c r="M364" s="41">
        <v>153001</v>
      </c>
      <c r="N364" s="73" t="s">
        <v>1708</v>
      </c>
      <c r="O364" s="41">
        <v>1</v>
      </c>
      <c r="R364" s="43">
        <v>1075502</v>
      </c>
      <c r="S364" s="59">
        <v>1075502</v>
      </c>
      <c r="T364" s="59">
        <v>1</v>
      </c>
      <c r="U364" s="29" t="s">
        <v>3119</v>
      </c>
      <c r="V364" s="28">
        <v>700</v>
      </c>
      <c r="W364" s="28">
        <v>62</v>
      </c>
      <c r="X364" s="40">
        <v>47060</v>
      </c>
      <c r="Y364" s="28" t="s">
        <v>34</v>
      </c>
      <c r="Z364" s="41">
        <v>18210</v>
      </c>
      <c r="AA364" s="28" t="s">
        <v>1509</v>
      </c>
      <c r="AB364" s="41">
        <v>153001</v>
      </c>
      <c r="AC364" s="41" t="s">
        <v>1708</v>
      </c>
      <c r="AD364" s="41">
        <v>1</v>
      </c>
      <c r="AH364" s="59"/>
      <c r="AI364" s="59"/>
      <c r="AR364" s="77"/>
    </row>
    <row r="365" spans="3:44" x14ac:dyDescent="0.3">
      <c r="C365" s="43">
        <v>1075601</v>
      </c>
      <c r="D365" s="59">
        <v>1075601</v>
      </c>
      <c r="E365" s="59">
        <v>1</v>
      </c>
      <c r="F365" s="29" t="s">
        <v>3120</v>
      </c>
      <c r="G365" s="28">
        <v>700</v>
      </c>
      <c r="H365" s="28">
        <v>62</v>
      </c>
      <c r="I365" s="40">
        <v>50680</v>
      </c>
      <c r="J365" s="28" t="s">
        <v>34</v>
      </c>
      <c r="K365" s="41">
        <v>42490</v>
      </c>
      <c r="L365" s="28" t="s">
        <v>906</v>
      </c>
      <c r="M365" s="41">
        <v>4012010</v>
      </c>
      <c r="N365" s="73" t="s">
        <v>2613</v>
      </c>
      <c r="O365" s="41">
        <v>1</v>
      </c>
      <c r="R365" s="43">
        <v>1075602</v>
      </c>
      <c r="S365" s="59">
        <v>1075602</v>
      </c>
      <c r="T365" s="59">
        <v>1</v>
      </c>
      <c r="U365" s="29" t="s">
        <v>3120</v>
      </c>
      <c r="V365" s="28">
        <v>700</v>
      </c>
      <c r="W365" s="28">
        <v>62</v>
      </c>
      <c r="X365" s="40">
        <v>50680</v>
      </c>
      <c r="Y365" s="28" t="s">
        <v>34</v>
      </c>
      <c r="Z365" s="41">
        <v>42490</v>
      </c>
      <c r="AA365" s="28" t="s">
        <v>906</v>
      </c>
      <c r="AB365" s="41">
        <v>4012010</v>
      </c>
      <c r="AC365" s="41" t="s">
        <v>2613</v>
      </c>
      <c r="AD365" s="41">
        <v>1</v>
      </c>
      <c r="AH365" s="59"/>
      <c r="AI365" s="59"/>
      <c r="AR365" s="77"/>
    </row>
    <row r="366" spans="3:44" x14ac:dyDescent="0.3">
      <c r="C366" s="43">
        <v>1075701</v>
      </c>
      <c r="D366" s="59">
        <v>1075701</v>
      </c>
      <c r="E366" s="59">
        <v>1</v>
      </c>
      <c r="F366" s="29" t="s">
        <v>3121</v>
      </c>
      <c r="G366" s="28">
        <v>700</v>
      </c>
      <c r="H366" s="28">
        <v>62</v>
      </c>
      <c r="I366" s="40">
        <v>47060</v>
      </c>
      <c r="J366" s="28" t="s">
        <v>34</v>
      </c>
      <c r="K366" s="41">
        <v>42490</v>
      </c>
      <c r="L366" s="28" t="s">
        <v>911</v>
      </c>
      <c r="M366" s="41">
        <v>4013011</v>
      </c>
      <c r="N366" s="73" t="s">
        <v>2616</v>
      </c>
      <c r="O366" s="41">
        <v>1</v>
      </c>
      <c r="R366" s="43">
        <v>1075702</v>
      </c>
      <c r="S366" s="59">
        <v>1075702</v>
      </c>
      <c r="T366" s="59">
        <v>1</v>
      </c>
      <c r="U366" s="29" t="s">
        <v>3121</v>
      </c>
      <c r="V366" s="28">
        <v>700</v>
      </c>
      <c r="W366" s="28">
        <v>62</v>
      </c>
      <c r="X366" s="40">
        <v>47060</v>
      </c>
      <c r="Y366" s="28" t="s">
        <v>34</v>
      </c>
      <c r="Z366" s="41">
        <v>42490</v>
      </c>
      <c r="AA366" s="28" t="s">
        <v>911</v>
      </c>
      <c r="AB366" s="41">
        <v>4013011</v>
      </c>
      <c r="AC366" s="41" t="s">
        <v>2616</v>
      </c>
      <c r="AD366" s="41">
        <v>1</v>
      </c>
      <c r="AH366" s="59"/>
      <c r="AI366" s="59"/>
      <c r="AR366" s="77"/>
    </row>
    <row r="367" spans="3:44" x14ac:dyDescent="0.3">
      <c r="C367" s="43">
        <v>1075801</v>
      </c>
      <c r="D367" s="59">
        <v>1075801</v>
      </c>
      <c r="E367" s="59">
        <v>1</v>
      </c>
      <c r="F367" s="29" t="s">
        <v>3122</v>
      </c>
      <c r="G367" s="28">
        <v>700</v>
      </c>
      <c r="H367" s="28">
        <v>62</v>
      </c>
      <c r="I367" s="40">
        <v>47060</v>
      </c>
      <c r="J367" s="28" t="s">
        <v>34</v>
      </c>
      <c r="K367" s="41">
        <v>42490</v>
      </c>
      <c r="L367" s="28" t="s">
        <v>855</v>
      </c>
      <c r="M367" s="41">
        <v>4025033</v>
      </c>
      <c r="N367" s="73" t="s">
        <v>1720</v>
      </c>
      <c r="O367" s="41">
        <v>1</v>
      </c>
      <c r="R367" s="43">
        <v>1075802</v>
      </c>
      <c r="S367" s="59">
        <v>1075802</v>
      </c>
      <c r="T367" s="59">
        <v>1</v>
      </c>
      <c r="U367" s="29" t="s">
        <v>3122</v>
      </c>
      <c r="V367" s="28">
        <v>700</v>
      </c>
      <c r="W367" s="28">
        <v>62</v>
      </c>
      <c r="X367" s="40">
        <v>47060</v>
      </c>
      <c r="Y367" s="28" t="s">
        <v>34</v>
      </c>
      <c r="Z367" s="41">
        <v>42490</v>
      </c>
      <c r="AA367" s="28" t="s">
        <v>855</v>
      </c>
      <c r="AB367" s="41">
        <v>4025033</v>
      </c>
      <c r="AC367" s="41" t="s">
        <v>1720</v>
      </c>
      <c r="AD367" s="41">
        <v>1</v>
      </c>
      <c r="AH367" s="59"/>
      <c r="AI367" s="59"/>
      <c r="AR367" s="77"/>
    </row>
    <row r="368" spans="3:44" x14ac:dyDescent="0.3">
      <c r="C368" s="43">
        <v>1075903</v>
      </c>
      <c r="D368" s="59">
        <v>1075903</v>
      </c>
      <c r="E368" s="59">
        <v>1</v>
      </c>
      <c r="F368" s="29" t="s">
        <v>3123</v>
      </c>
      <c r="G368" s="28">
        <v>700</v>
      </c>
      <c r="H368" s="28">
        <v>62</v>
      </c>
      <c r="I368" s="40">
        <v>50680</v>
      </c>
      <c r="J368" s="28" t="s">
        <v>34</v>
      </c>
      <c r="K368" s="41">
        <v>42490</v>
      </c>
      <c r="L368" s="28" t="s">
        <v>1639</v>
      </c>
      <c r="M368" s="41">
        <v>242001</v>
      </c>
      <c r="N368" s="73" t="s">
        <v>1680</v>
      </c>
      <c r="O368" s="41">
        <v>1</v>
      </c>
      <c r="R368" s="43">
        <v>1075903</v>
      </c>
      <c r="S368" s="59">
        <v>1075903</v>
      </c>
      <c r="T368" s="59">
        <v>1</v>
      </c>
      <c r="U368" s="29" t="s">
        <v>3123</v>
      </c>
      <c r="V368" s="28">
        <v>700</v>
      </c>
      <c r="W368" s="28">
        <v>62</v>
      </c>
      <c r="X368" s="40">
        <v>50680</v>
      </c>
      <c r="Y368" s="28" t="s">
        <v>34</v>
      </c>
      <c r="Z368" s="41">
        <v>42490</v>
      </c>
      <c r="AA368" s="28" t="s">
        <v>1639</v>
      </c>
      <c r="AB368" s="41">
        <v>242001</v>
      </c>
      <c r="AC368" s="41" t="s">
        <v>1680</v>
      </c>
      <c r="AD368" s="41">
        <v>1</v>
      </c>
      <c r="AH368" s="59"/>
      <c r="AI368" s="59"/>
      <c r="AR368" s="77"/>
    </row>
    <row r="369" spans="3:44" x14ac:dyDescent="0.3">
      <c r="C369" s="43">
        <v>1076003</v>
      </c>
      <c r="D369" s="59">
        <v>1076003</v>
      </c>
      <c r="E369" s="59">
        <v>1</v>
      </c>
      <c r="F369" s="29" t="s">
        <v>3124</v>
      </c>
      <c r="G369" s="28">
        <v>700</v>
      </c>
      <c r="H369" s="28">
        <v>63</v>
      </c>
      <c r="I369" s="40">
        <v>47060</v>
      </c>
      <c r="J369" s="28" t="s">
        <v>34</v>
      </c>
      <c r="K369" s="41">
        <v>43050</v>
      </c>
      <c r="L369" s="28" t="s">
        <v>435</v>
      </c>
      <c r="M369" s="41">
        <v>2005001</v>
      </c>
      <c r="N369" s="73" t="s">
        <v>1700</v>
      </c>
      <c r="O369" s="41">
        <v>5</v>
      </c>
      <c r="R369" s="43">
        <v>1076003</v>
      </c>
      <c r="S369" s="59">
        <v>1076003</v>
      </c>
      <c r="T369" s="59">
        <v>1</v>
      </c>
      <c r="U369" s="29" t="s">
        <v>3124</v>
      </c>
      <c r="V369" s="28">
        <v>700</v>
      </c>
      <c r="W369" s="28">
        <v>63</v>
      </c>
      <c r="X369" s="40">
        <v>47060</v>
      </c>
      <c r="Y369" s="28" t="s">
        <v>34</v>
      </c>
      <c r="Z369" s="41">
        <v>43050</v>
      </c>
      <c r="AA369" s="28" t="s">
        <v>435</v>
      </c>
      <c r="AB369" s="41">
        <v>2005001</v>
      </c>
      <c r="AC369" s="41" t="s">
        <v>1700</v>
      </c>
      <c r="AD369" s="41">
        <v>5</v>
      </c>
      <c r="AH369" s="59"/>
      <c r="AI369" s="59"/>
      <c r="AR369" s="77"/>
    </row>
    <row r="370" spans="3:44" x14ac:dyDescent="0.3">
      <c r="C370" s="43">
        <v>1080103</v>
      </c>
      <c r="D370" s="59">
        <v>1080103</v>
      </c>
      <c r="E370" s="59">
        <v>1</v>
      </c>
      <c r="F370" s="29" t="s">
        <v>3125</v>
      </c>
      <c r="G370" s="28">
        <v>800</v>
      </c>
      <c r="H370" s="28">
        <v>63</v>
      </c>
      <c r="I370" s="40">
        <v>44790</v>
      </c>
      <c r="J370" s="28" t="s">
        <v>34</v>
      </c>
      <c r="K370" s="41">
        <v>38360</v>
      </c>
      <c r="L370" s="28" t="s">
        <v>1513</v>
      </c>
      <c r="M370" s="41">
        <v>243001</v>
      </c>
      <c r="N370" s="73" t="s">
        <v>1707</v>
      </c>
      <c r="O370" s="41">
        <v>1</v>
      </c>
      <c r="R370" s="43">
        <v>1080103</v>
      </c>
      <c r="S370" s="59">
        <v>1080103</v>
      </c>
      <c r="T370" s="59">
        <v>1</v>
      </c>
      <c r="U370" s="29" t="s">
        <v>3125</v>
      </c>
      <c r="V370" s="28">
        <v>800</v>
      </c>
      <c r="W370" s="28">
        <v>63</v>
      </c>
      <c r="X370" s="40">
        <v>44790</v>
      </c>
      <c r="Y370" s="28" t="s">
        <v>34</v>
      </c>
      <c r="Z370" s="41">
        <v>38360</v>
      </c>
      <c r="AA370" s="28" t="s">
        <v>1513</v>
      </c>
      <c r="AB370" s="41">
        <v>243001</v>
      </c>
      <c r="AC370" s="41" t="s">
        <v>1707</v>
      </c>
      <c r="AD370" s="41">
        <v>1</v>
      </c>
      <c r="AH370" s="59"/>
      <c r="AI370" s="59"/>
      <c r="AR370" s="77"/>
    </row>
    <row r="371" spans="3:44" x14ac:dyDescent="0.3">
      <c r="C371" s="43">
        <v>1080203</v>
      </c>
      <c r="D371" s="59">
        <v>1080203</v>
      </c>
      <c r="E371" s="59">
        <v>1</v>
      </c>
      <c r="F371" s="29" t="s">
        <v>3126</v>
      </c>
      <c r="G371" s="28">
        <v>800</v>
      </c>
      <c r="H371" s="28">
        <v>63</v>
      </c>
      <c r="I371" s="40">
        <v>41060</v>
      </c>
      <c r="J371" s="28" t="s">
        <v>34</v>
      </c>
      <c r="K371" s="41">
        <v>38360</v>
      </c>
      <c r="L371" s="28" t="s">
        <v>438</v>
      </c>
      <c r="M371" s="41">
        <v>2014001</v>
      </c>
      <c r="N371" s="73" t="s">
        <v>1690</v>
      </c>
      <c r="O371" s="41">
        <v>5</v>
      </c>
      <c r="R371" s="43">
        <v>1080203</v>
      </c>
      <c r="S371" s="59">
        <v>1080203</v>
      </c>
      <c r="T371" s="59">
        <v>1</v>
      </c>
      <c r="U371" s="29" t="s">
        <v>3126</v>
      </c>
      <c r="V371" s="28">
        <v>800</v>
      </c>
      <c r="W371" s="28">
        <v>63</v>
      </c>
      <c r="X371" s="40">
        <v>41060</v>
      </c>
      <c r="Y371" s="28" t="s">
        <v>34</v>
      </c>
      <c r="Z371" s="41">
        <v>38360</v>
      </c>
      <c r="AA371" s="28" t="s">
        <v>438</v>
      </c>
      <c r="AB371" s="41">
        <v>2014001</v>
      </c>
      <c r="AC371" s="41" t="s">
        <v>1690</v>
      </c>
      <c r="AD371" s="41">
        <v>5</v>
      </c>
      <c r="AH371" s="59"/>
      <c r="AI371" s="59"/>
      <c r="AR371" s="77"/>
    </row>
    <row r="372" spans="3:44" x14ac:dyDescent="0.3">
      <c r="C372" s="43">
        <v>1080303</v>
      </c>
      <c r="D372" s="59">
        <v>1080303</v>
      </c>
      <c r="E372" s="59">
        <v>1</v>
      </c>
      <c r="F372" s="29" t="s">
        <v>3127</v>
      </c>
      <c r="G372" s="28">
        <v>800</v>
      </c>
      <c r="H372" s="28">
        <v>63</v>
      </c>
      <c r="I372" s="40">
        <v>44790</v>
      </c>
      <c r="J372" s="28" t="s">
        <v>34</v>
      </c>
      <c r="K372" s="41">
        <v>38360</v>
      </c>
      <c r="L372" s="28" t="s">
        <v>1509</v>
      </c>
      <c r="M372" s="41">
        <v>153001</v>
      </c>
      <c r="N372" s="73" t="s">
        <v>1708</v>
      </c>
      <c r="O372" s="41">
        <v>1</v>
      </c>
      <c r="R372" s="43">
        <v>1080303</v>
      </c>
      <c r="S372" s="59">
        <v>1080303</v>
      </c>
      <c r="T372" s="59">
        <v>1</v>
      </c>
      <c r="U372" s="29" t="s">
        <v>3127</v>
      </c>
      <c r="V372" s="28">
        <v>800</v>
      </c>
      <c r="W372" s="28">
        <v>63</v>
      </c>
      <c r="X372" s="40">
        <v>44790</v>
      </c>
      <c r="Y372" s="28" t="s">
        <v>34</v>
      </c>
      <c r="Z372" s="41">
        <v>38360</v>
      </c>
      <c r="AA372" s="28" t="s">
        <v>1509</v>
      </c>
      <c r="AB372" s="41">
        <v>153001</v>
      </c>
      <c r="AC372" s="41" t="s">
        <v>1708</v>
      </c>
      <c r="AD372" s="41">
        <v>1</v>
      </c>
      <c r="AH372" s="59"/>
      <c r="AI372" s="59"/>
      <c r="AR372" s="77"/>
    </row>
    <row r="373" spans="3:44" x14ac:dyDescent="0.3">
      <c r="C373" s="43">
        <v>1080403</v>
      </c>
      <c r="D373" s="59">
        <v>1080403</v>
      </c>
      <c r="E373" s="59">
        <v>1</v>
      </c>
      <c r="F373" s="29" t="s">
        <v>3128</v>
      </c>
      <c r="G373" s="28">
        <v>800</v>
      </c>
      <c r="H373" s="28">
        <v>63</v>
      </c>
      <c r="I373" s="40">
        <v>44790</v>
      </c>
      <c r="J373" s="28" t="s">
        <v>34</v>
      </c>
      <c r="K373" s="41">
        <v>38360</v>
      </c>
      <c r="L373" s="28" t="s">
        <v>906</v>
      </c>
      <c r="M373" s="41">
        <v>4012010</v>
      </c>
      <c r="N373" s="73" t="s">
        <v>2613</v>
      </c>
      <c r="O373" s="41">
        <v>1</v>
      </c>
      <c r="R373" s="43">
        <v>1080403</v>
      </c>
      <c r="S373" s="59">
        <v>1080403</v>
      </c>
      <c r="T373" s="59">
        <v>1</v>
      </c>
      <c r="U373" s="29" t="s">
        <v>3128</v>
      </c>
      <c r="V373" s="28">
        <v>800</v>
      </c>
      <c r="W373" s="28">
        <v>63</v>
      </c>
      <c r="X373" s="40">
        <v>44790</v>
      </c>
      <c r="Y373" s="28" t="s">
        <v>34</v>
      </c>
      <c r="Z373" s="41">
        <v>38360</v>
      </c>
      <c r="AA373" s="28" t="s">
        <v>906</v>
      </c>
      <c r="AB373" s="41">
        <v>4012010</v>
      </c>
      <c r="AC373" s="41" t="s">
        <v>2613</v>
      </c>
      <c r="AD373" s="41">
        <v>1</v>
      </c>
      <c r="AH373" s="59"/>
      <c r="AI373" s="59"/>
      <c r="AR373" s="77"/>
    </row>
    <row r="374" spans="3:44" x14ac:dyDescent="0.3">
      <c r="C374" s="43">
        <v>1080503</v>
      </c>
      <c r="D374" s="59">
        <v>1080503</v>
      </c>
      <c r="E374" s="59">
        <v>1</v>
      </c>
      <c r="F374" s="29" t="s">
        <v>3129</v>
      </c>
      <c r="G374" s="28">
        <v>800</v>
      </c>
      <c r="H374" s="28">
        <v>63</v>
      </c>
      <c r="I374" s="40">
        <v>41060</v>
      </c>
      <c r="J374" s="28" t="s">
        <v>34</v>
      </c>
      <c r="K374" s="41">
        <v>38360</v>
      </c>
      <c r="L374" s="28" t="s">
        <v>603</v>
      </c>
      <c r="M374" s="41">
        <v>3160001</v>
      </c>
      <c r="N374" s="73" t="s">
        <v>1698</v>
      </c>
      <c r="O374" s="41">
        <v>5</v>
      </c>
      <c r="R374" s="43">
        <v>1080503</v>
      </c>
      <c r="S374" s="59">
        <v>1080503</v>
      </c>
      <c r="T374" s="59">
        <v>1</v>
      </c>
      <c r="U374" s="29" t="s">
        <v>3129</v>
      </c>
      <c r="V374" s="28">
        <v>800</v>
      </c>
      <c r="W374" s="28">
        <v>63</v>
      </c>
      <c r="X374" s="40">
        <v>41060</v>
      </c>
      <c r="Y374" s="28" t="s">
        <v>34</v>
      </c>
      <c r="Z374" s="41">
        <v>38360</v>
      </c>
      <c r="AA374" s="28" t="s">
        <v>603</v>
      </c>
      <c r="AB374" s="41">
        <v>3160001</v>
      </c>
      <c r="AC374" s="41" t="s">
        <v>1698</v>
      </c>
      <c r="AD374" s="41">
        <v>5</v>
      </c>
      <c r="AH374" s="59"/>
      <c r="AI374" s="59"/>
      <c r="AR374" s="77"/>
    </row>
    <row r="375" spans="3:44" x14ac:dyDescent="0.3">
      <c r="C375" s="43">
        <v>1080603</v>
      </c>
      <c r="D375" s="59">
        <v>1080603</v>
      </c>
      <c r="E375" s="59">
        <v>1</v>
      </c>
      <c r="F375" s="29" t="s">
        <v>3130</v>
      </c>
      <c r="G375" s="28">
        <v>800</v>
      </c>
      <c r="H375" s="28">
        <v>63</v>
      </c>
      <c r="I375" s="40">
        <v>44790</v>
      </c>
      <c r="J375" s="28" t="s">
        <v>34</v>
      </c>
      <c r="K375" s="41">
        <v>38360</v>
      </c>
      <c r="L375" s="28" t="s">
        <v>435</v>
      </c>
      <c r="M375" s="41">
        <v>2005001</v>
      </c>
      <c r="N375" s="73" t="s">
        <v>1700</v>
      </c>
      <c r="O375" s="41">
        <v>5</v>
      </c>
      <c r="R375" s="43">
        <v>1080603</v>
      </c>
      <c r="S375" s="59">
        <v>1080603</v>
      </c>
      <c r="T375" s="59">
        <v>1</v>
      </c>
      <c r="U375" s="29" t="s">
        <v>3130</v>
      </c>
      <c r="V375" s="28">
        <v>800</v>
      </c>
      <c r="W375" s="28">
        <v>63</v>
      </c>
      <c r="X375" s="40">
        <v>44790</v>
      </c>
      <c r="Y375" s="28" t="s">
        <v>34</v>
      </c>
      <c r="Z375" s="41">
        <v>38360</v>
      </c>
      <c r="AA375" s="28" t="s">
        <v>435</v>
      </c>
      <c r="AB375" s="41">
        <v>2005001</v>
      </c>
      <c r="AC375" s="41" t="s">
        <v>1700</v>
      </c>
      <c r="AD375" s="41">
        <v>5</v>
      </c>
      <c r="AH375" s="59"/>
      <c r="AI375" s="59"/>
      <c r="AR375" s="77"/>
    </row>
    <row r="376" spans="3:44" x14ac:dyDescent="0.3">
      <c r="C376" s="43">
        <v>1080703</v>
      </c>
      <c r="D376" s="59">
        <v>1080703</v>
      </c>
      <c r="E376" s="59">
        <v>1</v>
      </c>
      <c r="F376" s="29" t="s">
        <v>3131</v>
      </c>
      <c r="G376" s="28">
        <v>800</v>
      </c>
      <c r="H376" s="28">
        <v>63</v>
      </c>
      <c r="I376" s="40">
        <v>44790</v>
      </c>
      <c r="J376" s="28" t="s">
        <v>34</v>
      </c>
      <c r="K376" s="41">
        <v>38360</v>
      </c>
      <c r="L376" s="28" t="s">
        <v>1513</v>
      </c>
      <c r="M376" s="41">
        <v>243001</v>
      </c>
      <c r="N376" s="73" t="s">
        <v>1707</v>
      </c>
      <c r="O376" s="41">
        <v>1</v>
      </c>
      <c r="R376" s="43">
        <v>1080703</v>
      </c>
      <c r="S376" s="59">
        <v>1080703</v>
      </c>
      <c r="T376" s="59">
        <v>1</v>
      </c>
      <c r="U376" s="29" t="s">
        <v>3131</v>
      </c>
      <c r="V376" s="28">
        <v>800</v>
      </c>
      <c r="W376" s="28">
        <v>63</v>
      </c>
      <c r="X376" s="40">
        <v>44790</v>
      </c>
      <c r="Y376" s="28" t="s">
        <v>34</v>
      </c>
      <c r="Z376" s="41">
        <v>38360</v>
      </c>
      <c r="AA376" s="28" t="s">
        <v>1513</v>
      </c>
      <c r="AB376" s="41">
        <v>243001</v>
      </c>
      <c r="AC376" s="41" t="s">
        <v>1707</v>
      </c>
      <c r="AD376" s="41">
        <v>1</v>
      </c>
      <c r="AH376" s="59"/>
      <c r="AI376" s="59"/>
      <c r="AR376" s="77"/>
    </row>
    <row r="377" spans="3:44" x14ac:dyDescent="0.3">
      <c r="C377" s="43">
        <v>1080803</v>
      </c>
      <c r="D377" s="59">
        <v>1080803</v>
      </c>
      <c r="E377" s="59">
        <v>1</v>
      </c>
      <c r="F377" s="29" t="s">
        <v>2901</v>
      </c>
      <c r="G377" s="28">
        <v>800</v>
      </c>
      <c r="H377" s="28">
        <v>63</v>
      </c>
      <c r="I377" s="40">
        <v>41060</v>
      </c>
      <c r="J377" s="28" t="s">
        <v>34</v>
      </c>
      <c r="K377" s="41">
        <v>38360</v>
      </c>
      <c r="L377" s="28" t="s">
        <v>1509</v>
      </c>
      <c r="M377" s="41">
        <v>153001</v>
      </c>
      <c r="N377" s="73" t="s">
        <v>1708</v>
      </c>
      <c r="O377" s="41">
        <v>1</v>
      </c>
      <c r="R377" s="43">
        <v>1080803</v>
      </c>
      <c r="S377" s="59">
        <v>1080803</v>
      </c>
      <c r="T377" s="59">
        <v>1</v>
      </c>
      <c r="U377" s="29" t="s">
        <v>2901</v>
      </c>
      <c r="V377" s="28">
        <v>800</v>
      </c>
      <c r="W377" s="28">
        <v>63</v>
      </c>
      <c r="X377" s="40">
        <v>41060</v>
      </c>
      <c r="Y377" s="28" t="s">
        <v>34</v>
      </c>
      <c r="Z377" s="41">
        <v>38360</v>
      </c>
      <c r="AA377" s="28" t="s">
        <v>1509</v>
      </c>
      <c r="AB377" s="41">
        <v>153001</v>
      </c>
      <c r="AC377" s="41" t="s">
        <v>1708</v>
      </c>
      <c r="AD377" s="41">
        <v>1</v>
      </c>
      <c r="AH377" s="59"/>
      <c r="AI377" s="59"/>
      <c r="AR377" s="77"/>
    </row>
    <row r="378" spans="3:44" x14ac:dyDescent="0.3">
      <c r="C378" s="43">
        <v>1080903</v>
      </c>
      <c r="D378" s="59">
        <v>1080903</v>
      </c>
      <c r="E378" s="59">
        <v>1</v>
      </c>
      <c r="F378" s="29" t="s">
        <v>3132</v>
      </c>
      <c r="G378" s="28">
        <v>800</v>
      </c>
      <c r="H378" s="28">
        <v>64</v>
      </c>
      <c r="I378" s="40">
        <v>45410</v>
      </c>
      <c r="J378" s="28" t="s">
        <v>34</v>
      </c>
      <c r="K378" s="41">
        <v>38850</v>
      </c>
      <c r="L378" s="28" t="s">
        <v>1513</v>
      </c>
      <c r="M378" s="41">
        <v>243001</v>
      </c>
      <c r="N378" s="73" t="s">
        <v>1707</v>
      </c>
      <c r="O378" s="41">
        <v>1</v>
      </c>
      <c r="R378" s="43">
        <v>1080903</v>
      </c>
      <c r="S378" s="59">
        <v>1080903</v>
      </c>
      <c r="T378" s="59">
        <v>1</v>
      </c>
      <c r="U378" s="29" t="s">
        <v>3132</v>
      </c>
      <c r="V378" s="28">
        <v>800</v>
      </c>
      <c r="W378" s="28">
        <v>64</v>
      </c>
      <c r="X378" s="40">
        <v>45410</v>
      </c>
      <c r="Y378" s="28" t="s">
        <v>34</v>
      </c>
      <c r="Z378" s="41">
        <v>38850</v>
      </c>
      <c r="AA378" s="28" t="s">
        <v>1513</v>
      </c>
      <c r="AB378" s="41">
        <v>243001</v>
      </c>
      <c r="AC378" s="41" t="s">
        <v>1707</v>
      </c>
      <c r="AD378" s="41">
        <v>1</v>
      </c>
      <c r="AH378" s="59"/>
      <c r="AI378" s="59"/>
      <c r="AR378" s="77"/>
    </row>
    <row r="379" spans="3:44" x14ac:dyDescent="0.3">
      <c r="C379" s="43">
        <v>1081003</v>
      </c>
      <c r="D379" s="59">
        <v>1081003</v>
      </c>
      <c r="E379" s="59">
        <v>1</v>
      </c>
      <c r="F379" s="29" t="s">
        <v>3133</v>
      </c>
      <c r="G379" s="28">
        <v>800</v>
      </c>
      <c r="H379" s="28">
        <v>64</v>
      </c>
      <c r="I379" s="40">
        <v>46270</v>
      </c>
      <c r="J379" s="28" t="s">
        <v>34</v>
      </c>
      <c r="K379" s="41">
        <v>38850</v>
      </c>
      <c r="L379" s="28" t="s">
        <v>816</v>
      </c>
      <c r="M379" s="41">
        <v>4004031</v>
      </c>
      <c r="N379" s="73" t="s">
        <v>1679</v>
      </c>
      <c r="O379" s="41">
        <v>1</v>
      </c>
      <c r="R379" s="43">
        <v>1081003</v>
      </c>
      <c r="S379" s="59">
        <v>1081003</v>
      </c>
      <c r="T379" s="59">
        <v>1</v>
      </c>
      <c r="U379" s="29" t="s">
        <v>3133</v>
      </c>
      <c r="V379" s="28">
        <v>800</v>
      </c>
      <c r="W379" s="28">
        <v>64</v>
      </c>
      <c r="X379" s="40">
        <v>46270</v>
      </c>
      <c r="Y379" s="28" t="s">
        <v>34</v>
      </c>
      <c r="Z379" s="41">
        <v>38850</v>
      </c>
      <c r="AA379" s="28" t="s">
        <v>816</v>
      </c>
      <c r="AB379" s="41">
        <v>4004031</v>
      </c>
      <c r="AC379" s="41" t="s">
        <v>1679</v>
      </c>
      <c r="AD379" s="41">
        <v>1</v>
      </c>
      <c r="AH379" s="59"/>
      <c r="AI379" s="59"/>
      <c r="AR379" s="77"/>
    </row>
    <row r="380" spans="3:44" x14ac:dyDescent="0.3">
      <c r="C380" s="43">
        <v>1081103</v>
      </c>
      <c r="D380" s="59">
        <v>1081103</v>
      </c>
      <c r="E380" s="59">
        <v>1</v>
      </c>
      <c r="F380" s="29" t="s">
        <v>3134</v>
      </c>
      <c r="G380" s="28">
        <v>800</v>
      </c>
      <c r="H380" s="28">
        <v>64</v>
      </c>
      <c r="I380" s="40">
        <v>42410</v>
      </c>
      <c r="J380" s="28" t="s">
        <v>34</v>
      </c>
      <c r="K380" s="41">
        <v>38850</v>
      </c>
      <c r="L380" s="28" t="s">
        <v>906</v>
      </c>
      <c r="M380" s="41">
        <v>4012010</v>
      </c>
      <c r="N380" s="73" t="s">
        <v>2613</v>
      </c>
      <c r="O380" s="41">
        <v>1</v>
      </c>
      <c r="R380" s="43">
        <v>1081103</v>
      </c>
      <c r="S380" s="59">
        <v>1081103</v>
      </c>
      <c r="T380" s="59">
        <v>1</v>
      </c>
      <c r="U380" s="29" t="s">
        <v>3134</v>
      </c>
      <c r="V380" s="28">
        <v>800</v>
      </c>
      <c r="W380" s="28">
        <v>64</v>
      </c>
      <c r="X380" s="40">
        <v>42410</v>
      </c>
      <c r="Y380" s="28" t="s">
        <v>34</v>
      </c>
      <c r="Z380" s="41">
        <v>38850</v>
      </c>
      <c r="AA380" s="28" t="s">
        <v>906</v>
      </c>
      <c r="AB380" s="41">
        <v>4012010</v>
      </c>
      <c r="AC380" s="41" t="s">
        <v>2613</v>
      </c>
      <c r="AD380" s="41">
        <v>1</v>
      </c>
      <c r="AH380" s="59"/>
      <c r="AI380" s="59"/>
      <c r="AR380" s="77"/>
    </row>
    <row r="381" spans="3:44" x14ac:dyDescent="0.3">
      <c r="C381" s="43">
        <v>1081203</v>
      </c>
      <c r="D381" s="59">
        <v>1081203</v>
      </c>
      <c r="E381" s="59">
        <v>1</v>
      </c>
      <c r="F381" s="29" t="s">
        <v>3135</v>
      </c>
      <c r="G381" s="28">
        <v>800</v>
      </c>
      <c r="H381" s="28">
        <v>64</v>
      </c>
      <c r="I381" s="40">
        <v>46270</v>
      </c>
      <c r="J381" s="28" t="s">
        <v>34</v>
      </c>
      <c r="K381" s="41">
        <v>38850</v>
      </c>
      <c r="L381" s="28" t="s">
        <v>929</v>
      </c>
      <c r="M381" s="41">
        <v>3002223</v>
      </c>
      <c r="N381" s="73" t="s">
        <v>2112</v>
      </c>
      <c r="O381" s="41">
        <v>1</v>
      </c>
      <c r="R381" s="43">
        <v>1081203</v>
      </c>
      <c r="S381" s="59">
        <v>1081203</v>
      </c>
      <c r="T381" s="59">
        <v>1</v>
      </c>
      <c r="U381" s="29" t="s">
        <v>3135</v>
      </c>
      <c r="V381" s="28">
        <v>800</v>
      </c>
      <c r="W381" s="28">
        <v>64</v>
      </c>
      <c r="X381" s="40">
        <v>46270</v>
      </c>
      <c r="Y381" s="28" t="s">
        <v>34</v>
      </c>
      <c r="Z381" s="41">
        <v>38850</v>
      </c>
      <c r="AA381" s="28" t="s">
        <v>929</v>
      </c>
      <c r="AB381" s="41">
        <v>3002223</v>
      </c>
      <c r="AC381" s="41" t="s">
        <v>2112</v>
      </c>
      <c r="AD381" s="41">
        <v>1</v>
      </c>
      <c r="AH381" s="59"/>
      <c r="AI381" s="59"/>
      <c r="AR381" s="77"/>
    </row>
    <row r="382" spans="3:44" x14ac:dyDescent="0.3">
      <c r="C382" s="43">
        <v>1081303</v>
      </c>
      <c r="D382" s="59">
        <v>1081303</v>
      </c>
      <c r="E382" s="59">
        <v>1</v>
      </c>
      <c r="F382" s="29" t="s">
        <v>3136</v>
      </c>
      <c r="G382" s="28">
        <v>800</v>
      </c>
      <c r="H382" s="28">
        <v>64</v>
      </c>
      <c r="I382" s="40">
        <v>46270</v>
      </c>
      <c r="J382" s="28" t="s">
        <v>34</v>
      </c>
      <c r="K382" s="41">
        <v>38850</v>
      </c>
      <c r="L382" s="28" t="s">
        <v>435</v>
      </c>
      <c r="M382" s="41">
        <v>2005001</v>
      </c>
      <c r="N382" s="73" t="s">
        <v>1700</v>
      </c>
      <c r="O382" s="41">
        <v>5</v>
      </c>
      <c r="R382" s="43">
        <v>1081303</v>
      </c>
      <c r="S382" s="59">
        <v>1081303</v>
      </c>
      <c r="T382" s="59">
        <v>1</v>
      </c>
      <c r="U382" s="29" t="s">
        <v>3136</v>
      </c>
      <c r="V382" s="28">
        <v>800</v>
      </c>
      <c r="W382" s="28">
        <v>64</v>
      </c>
      <c r="X382" s="40">
        <v>46270</v>
      </c>
      <c r="Y382" s="28" t="s">
        <v>34</v>
      </c>
      <c r="Z382" s="41">
        <v>38850</v>
      </c>
      <c r="AA382" s="28" t="s">
        <v>435</v>
      </c>
      <c r="AB382" s="41">
        <v>2005001</v>
      </c>
      <c r="AC382" s="41" t="s">
        <v>1700</v>
      </c>
      <c r="AD382" s="41">
        <v>5</v>
      </c>
      <c r="AH382" s="59"/>
      <c r="AI382" s="59"/>
      <c r="AR382" s="77"/>
    </row>
    <row r="383" spans="3:44" x14ac:dyDescent="0.3">
      <c r="C383" s="43">
        <v>1081403</v>
      </c>
      <c r="D383" s="59">
        <v>1081403</v>
      </c>
      <c r="E383" s="59">
        <v>1</v>
      </c>
      <c r="F383" s="29" t="s">
        <v>3137</v>
      </c>
      <c r="G383" s="28">
        <v>800</v>
      </c>
      <c r="H383" s="28">
        <v>64</v>
      </c>
      <c r="I383" s="40">
        <v>42410</v>
      </c>
      <c r="J383" s="28" t="s">
        <v>34</v>
      </c>
      <c r="K383" s="41">
        <v>38850</v>
      </c>
      <c r="L383" s="28" t="s">
        <v>1513</v>
      </c>
      <c r="M383" s="41">
        <v>243001</v>
      </c>
      <c r="N383" s="73" t="s">
        <v>1707</v>
      </c>
      <c r="O383" s="41">
        <v>1</v>
      </c>
      <c r="R383" s="43">
        <v>1081403</v>
      </c>
      <c r="S383" s="59">
        <v>1081403</v>
      </c>
      <c r="T383" s="59">
        <v>1</v>
      </c>
      <c r="U383" s="29" t="s">
        <v>3137</v>
      </c>
      <c r="V383" s="28">
        <v>800</v>
      </c>
      <c r="W383" s="28">
        <v>64</v>
      </c>
      <c r="X383" s="40">
        <v>42410</v>
      </c>
      <c r="Y383" s="28" t="s">
        <v>34</v>
      </c>
      <c r="Z383" s="41">
        <v>38850</v>
      </c>
      <c r="AA383" s="28" t="s">
        <v>1513</v>
      </c>
      <c r="AB383" s="41">
        <v>243001</v>
      </c>
      <c r="AC383" s="41" t="s">
        <v>1707</v>
      </c>
      <c r="AD383" s="41">
        <v>1</v>
      </c>
    </row>
    <row r="384" spans="3:44" x14ac:dyDescent="0.3">
      <c r="C384" s="43">
        <v>1081503</v>
      </c>
      <c r="D384" s="59">
        <v>1081503</v>
      </c>
      <c r="E384" s="59">
        <v>1</v>
      </c>
      <c r="F384" s="29" t="s">
        <v>3138</v>
      </c>
      <c r="G384" s="28">
        <v>800</v>
      </c>
      <c r="H384" s="28">
        <v>64</v>
      </c>
      <c r="I384" s="40">
        <v>46270</v>
      </c>
      <c r="J384" s="28" t="s">
        <v>34</v>
      </c>
      <c r="K384" s="41">
        <v>38850</v>
      </c>
      <c r="L384" s="28" t="s">
        <v>439</v>
      </c>
      <c r="M384" s="41">
        <v>2015001</v>
      </c>
      <c r="N384" s="73" t="s">
        <v>1702</v>
      </c>
      <c r="O384" s="41">
        <v>5</v>
      </c>
      <c r="R384" s="43">
        <v>1081503</v>
      </c>
      <c r="S384" s="59">
        <v>1081503</v>
      </c>
      <c r="T384" s="59">
        <v>1</v>
      </c>
      <c r="U384" s="29" t="s">
        <v>3138</v>
      </c>
      <c r="V384" s="28">
        <v>800</v>
      </c>
      <c r="W384" s="28">
        <v>64</v>
      </c>
      <c r="X384" s="40">
        <v>46270</v>
      </c>
      <c r="Y384" s="28" t="s">
        <v>34</v>
      </c>
      <c r="Z384" s="41">
        <v>38850</v>
      </c>
      <c r="AA384" s="28" t="s">
        <v>439</v>
      </c>
      <c r="AB384" s="41">
        <v>2015001</v>
      </c>
      <c r="AC384" s="41" t="s">
        <v>1702</v>
      </c>
      <c r="AD384" s="41">
        <v>5</v>
      </c>
    </row>
    <row r="385" spans="3:30" x14ac:dyDescent="0.3">
      <c r="C385" s="43">
        <v>1081603</v>
      </c>
      <c r="D385" s="59">
        <v>1081603</v>
      </c>
      <c r="E385" s="59">
        <v>1</v>
      </c>
      <c r="F385" s="29" t="s">
        <v>3139</v>
      </c>
      <c r="G385" s="28">
        <v>800</v>
      </c>
      <c r="H385" s="28">
        <v>64</v>
      </c>
      <c r="I385" s="40">
        <v>46270</v>
      </c>
      <c r="J385" s="28" t="s">
        <v>34</v>
      </c>
      <c r="K385" s="41">
        <v>38850</v>
      </c>
      <c r="L385" s="28" t="s">
        <v>1509</v>
      </c>
      <c r="M385" s="41">
        <v>153001</v>
      </c>
      <c r="N385" s="73" t="s">
        <v>1708</v>
      </c>
      <c r="O385" s="41">
        <v>1</v>
      </c>
      <c r="R385" s="43">
        <v>1081603</v>
      </c>
      <c r="S385" s="59">
        <v>1081603</v>
      </c>
      <c r="T385" s="59">
        <v>1</v>
      </c>
      <c r="U385" s="29" t="s">
        <v>3139</v>
      </c>
      <c r="V385" s="28">
        <v>800</v>
      </c>
      <c r="W385" s="28">
        <v>64</v>
      </c>
      <c r="X385" s="40">
        <v>46270</v>
      </c>
      <c r="Y385" s="28" t="s">
        <v>34</v>
      </c>
      <c r="Z385" s="41">
        <v>38850</v>
      </c>
      <c r="AA385" s="28" t="s">
        <v>1509</v>
      </c>
      <c r="AB385" s="41">
        <v>153001</v>
      </c>
      <c r="AC385" s="41" t="s">
        <v>1708</v>
      </c>
      <c r="AD385" s="41">
        <v>1</v>
      </c>
    </row>
    <row r="386" spans="3:30" x14ac:dyDescent="0.3">
      <c r="C386" s="43">
        <v>1081703</v>
      </c>
      <c r="D386" s="59">
        <v>1081703</v>
      </c>
      <c r="E386" s="59">
        <v>1</v>
      </c>
      <c r="F386" s="29" t="s">
        <v>3140</v>
      </c>
      <c r="G386" s="28">
        <v>800</v>
      </c>
      <c r="H386" s="28">
        <v>64</v>
      </c>
      <c r="I386" s="40">
        <v>42410</v>
      </c>
      <c r="J386" s="28" t="s">
        <v>34</v>
      </c>
      <c r="K386" s="41">
        <v>38850</v>
      </c>
      <c r="L386" s="28" t="s">
        <v>1513</v>
      </c>
      <c r="M386" s="41">
        <v>243001</v>
      </c>
      <c r="N386" s="73" t="s">
        <v>1707</v>
      </c>
      <c r="O386" s="41">
        <v>1</v>
      </c>
      <c r="R386" s="43">
        <v>1081703</v>
      </c>
      <c r="S386" s="59">
        <v>1081703</v>
      </c>
      <c r="T386" s="59">
        <v>1</v>
      </c>
      <c r="U386" s="29" t="s">
        <v>3140</v>
      </c>
      <c r="V386" s="28">
        <v>800</v>
      </c>
      <c r="W386" s="28">
        <v>64</v>
      </c>
      <c r="X386" s="40">
        <v>42410</v>
      </c>
      <c r="Y386" s="28" t="s">
        <v>34</v>
      </c>
      <c r="Z386" s="41">
        <v>38850</v>
      </c>
      <c r="AA386" s="28" t="s">
        <v>1513</v>
      </c>
      <c r="AB386" s="41">
        <v>243001</v>
      </c>
      <c r="AC386" s="41" t="s">
        <v>1707</v>
      </c>
      <c r="AD386" s="41">
        <v>1</v>
      </c>
    </row>
    <row r="387" spans="3:30" x14ac:dyDescent="0.3">
      <c r="C387" s="43">
        <v>1081803</v>
      </c>
      <c r="D387" s="59">
        <v>1081803</v>
      </c>
      <c r="E387" s="59">
        <v>1</v>
      </c>
      <c r="F387" s="29" t="s">
        <v>3141</v>
      </c>
      <c r="G387" s="28">
        <v>800</v>
      </c>
      <c r="H387" s="28">
        <v>65</v>
      </c>
      <c r="I387" s="40">
        <v>47600</v>
      </c>
      <c r="J387" s="28" t="s">
        <v>34</v>
      </c>
      <c r="K387" s="41">
        <v>39410</v>
      </c>
      <c r="L387" s="28" t="s">
        <v>815</v>
      </c>
      <c r="M387" s="41">
        <v>4003031</v>
      </c>
      <c r="N387" s="73" t="s">
        <v>1676</v>
      </c>
      <c r="O387" s="41">
        <v>1</v>
      </c>
      <c r="R387" s="43">
        <v>1081803</v>
      </c>
      <c r="S387" s="59">
        <v>1081803</v>
      </c>
      <c r="T387" s="59">
        <v>1</v>
      </c>
      <c r="U387" s="29" t="s">
        <v>3141</v>
      </c>
      <c r="V387" s="28">
        <v>800</v>
      </c>
      <c r="W387" s="28">
        <v>65</v>
      </c>
      <c r="X387" s="40">
        <v>47600</v>
      </c>
      <c r="Y387" s="28" t="s">
        <v>34</v>
      </c>
      <c r="Z387" s="41">
        <v>39410</v>
      </c>
      <c r="AA387" s="28" t="s">
        <v>815</v>
      </c>
      <c r="AB387" s="41">
        <v>4003031</v>
      </c>
      <c r="AC387" s="41" t="s">
        <v>1676</v>
      </c>
      <c r="AD387" s="41">
        <v>1</v>
      </c>
    </row>
    <row r="388" spans="3:30" x14ac:dyDescent="0.3">
      <c r="C388" s="43">
        <v>1081903</v>
      </c>
      <c r="D388" s="59">
        <v>1081903</v>
      </c>
      <c r="E388" s="59">
        <v>1</v>
      </c>
      <c r="F388" s="29" t="s">
        <v>3142</v>
      </c>
      <c r="G388" s="28">
        <v>800</v>
      </c>
      <c r="H388" s="28">
        <v>65</v>
      </c>
      <c r="I388" s="40">
        <v>47870</v>
      </c>
      <c r="J388" s="28" t="s">
        <v>34</v>
      </c>
      <c r="K388" s="41">
        <v>39410</v>
      </c>
      <c r="L388" s="28" t="s">
        <v>906</v>
      </c>
      <c r="M388" s="41">
        <v>4012010</v>
      </c>
      <c r="N388" s="73" t="s">
        <v>2613</v>
      </c>
      <c r="O388" s="41">
        <v>1</v>
      </c>
      <c r="R388" s="43">
        <v>1081903</v>
      </c>
      <c r="S388" s="59">
        <v>1081903</v>
      </c>
      <c r="T388" s="59">
        <v>1</v>
      </c>
      <c r="U388" s="29" t="s">
        <v>3142</v>
      </c>
      <c r="V388" s="28">
        <v>800</v>
      </c>
      <c r="W388" s="28">
        <v>65</v>
      </c>
      <c r="X388" s="40">
        <v>47870</v>
      </c>
      <c r="Y388" s="28" t="s">
        <v>34</v>
      </c>
      <c r="Z388" s="41">
        <v>39410</v>
      </c>
      <c r="AA388" s="28" t="s">
        <v>906</v>
      </c>
      <c r="AB388" s="41">
        <v>4012010</v>
      </c>
      <c r="AC388" s="41" t="s">
        <v>2613</v>
      </c>
      <c r="AD388" s="41">
        <v>1</v>
      </c>
    </row>
    <row r="389" spans="3:30" x14ac:dyDescent="0.3">
      <c r="C389" s="43">
        <v>1082003</v>
      </c>
      <c r="D389" s="59">
        <v>1082003</v>
      </c>
      <c r="E389" s="59">
        <v>1</v>
      </c>
      <c r="F389" s="29" t="s">
        <v>3143</v>
      </c>
      <c r="G389" s="28">
        <v>800</v>
      </c>
      <c r="H389" s="28">
        <v>65</v>
      </c>
      <c r="I389" s="40">
        <v>43880</v>
      </c>
      <c r="J389" s="28" t="s">
        <v>34</v>
      </c>
      <c r="K389" s="41">
        <v>39410</v>
      </c>
      <c r="L389" s="28" t="s">
        <v>908</v>
      </c>
      <c r="M389" s="41">
        <v>4014010</v>
      </c>
      <c r="N389" s="73" t="s">
        <v>2617</v>
      </c>
      <c r="O389" s="41">
        <v>1</v>
      </c>
      <c r="R389" s="43">
        <v>1082003</v>
      </c>
      <c r="S389" s="59">
        <v>1082003</v>
      </c>
      <c r="T389" s="59">
        <v>1</v>
      </c>
      <c r="U389" s="29" t="s">
        <v>3143</v>
      </c>
      <c r="V389" s="28">
        <v>800</v>
      </c>
      <c r="W389" s="28">
        <v>65</v>
      </c>
      <c r="X389" s="40">
        <v>43880</v>
      </c>
      <c r="Y389" s="28" t="s">
        <v>34</v>
      </c>
      <c r="Z389" s="41">
        <v>39410</v>
      </c>
      <c r="AA389" s="28" t="s">
        <v>908</v>
      </c>
      <c r="AB389" s="41">
        <v>4014010</v>
      </c>
      <c r="AC389" s="41" t="s">
        <v>2617</v>
      </c>
      <c r="AD389" s="41">
        <v>1</v>
      </c>
    </row>
    <row r="390" spans="3:30" x14ac:dyDescent="0.3">
      <c r="C390" s="43">
        <v>1082103</v>
      </c>
      <c r="D390" s="59">
        <v>1082103</v>
      </c>
      <c r="E390" s="59">
        <v>1</v>
      </c>
      <c r="F390" s="29" t="s">
        <v>599</v>
      </c>
      <c r="G390" s="28">
        <v>800</v>
      </c>
      <c r="H390" s="28">
        <v>65</v>
      </c>
      <c r="I390" s="40">
        <v>47870</v>
      </c>
      <c r="J390" s="28" t="s">
        <v>34</v>
      </c>
      <c r="K390" s="41">
        <v>39410</v>
      </c>
      <c r="L390" s="28" t="s">
        <v>1638</v>
      </c>
      <c r="M390" s="41">
        <v>152001</v>
      </c>
      <c r="N390" s="73" t="s">
        <v>1670</v>
      </c>
      <c r="O390" s="41">
        <v>1</v>
      </c>
      <c r="R390" s="43">
        <v>1082103</v>
      </c>
      <c r="S390" s="59">
        <v>1082103</v>
      </c>
      <c r="T390" s="59">
        <v>1</v>
      </c>
      <c r="U390" s="29" t="s">
        <v>599</v>
      </c>
      <c r="V390" s="28">
        <v>800</v>
      </c>
      <c r="W390" s="28">
        <v>65</v>
      </c>
      <c r="X390" s="40">
        <v>47870</v>
      </c>
      <c r="Y390" s="28" t="s">
        <v>34</v>
      </c>
      <c r="Z390" s="41">
        <v>39410</v>
      </c>
      <c r="AA390" s="28" t="s">
        <v>1638</v>
      </c>
      <c r="AB390" s="41">
        <v>152001</v>
      </c>
      <c r="AC390" s="41" t="s">
        <v>1670</v>
      </c>
      <c r="AD390" s="41">
        <v>1</v>
      </c>
    </row>
    <row r="391" spans="3:30" x14ac:dyDescent="0.3">
      <c r="C391" s="43">
        <v>1082203</v>
      </c>
      <c r="D391" s="59">
        <v>1082203</v>
      </c>
      <c r="E391" s="59">
        <v>1</v>
      </c>
      <c r="F391" s="29" t="s">
        <v>3144</v>
      </c>
      <c r="G391" s="28">
        <v>800</v>
      </c>
      <c r="H391" s="28">
        <v>65</v>
      </c>
      <c r="I391" s="40">
        <v>47870</v>
      </c>
      <c r="J391" s="28" t="s">
        <v>34</v>
      </c>
      <c r="K391" s="41">
        <v>39410</v>
      </c>
      <c r="L391" s="28" t="s">
        <v>435</v>
      </c>
      <c r="M391" s="41">
        <v>2005001</v>
      </c>
      <c r="N391" s="73" t="s">
        <v>1700</v>
      </c>
      <c r="O391" s="41">
        <v>5</v>
      </c>
      <c r="R391" s="43">
        <v>1082203</v>
      </c>
      <c r="S391" s="59">
        <v>1082203</v>
      </c>
      <c r="T391" s="59">
        <v>1</v>
      </c>
      <c r="U391" s="29" t="s">
        <v>3144</v>
      </c>
      <c r="V391" s="28">
        <v>800</v>
      </c>
      <c r="W391" s="28">
        <v>65</v>
      </c>
      <c r="X391" s="40">
        <v>47870</v>
      </c>
      <c r="Y391" s="28" t="s">
        <v>34</v>
      </c>
      <c r="Z391" s="41">
        <v>39410</v>
      </c>
      <c r="AA391" s="28" t="s">
        <v>435</v>
      </c>
      <c r="AB391" s="41">
        <v>2005001</v>
      </c>
      <c r="AC391" s="41" t="s">
        <v>1700</v>
      </c>
      <c r="AD391" s="41">
        <v>5</v>
      </c>
    </row>
    <row r="392" spans="3:30" x14ac:dyDescent="0.3">
      <c r="C392" s="43">
        <v>1082303</v>
      </c>
      <c r="D392" s="59">
        <v>1082303</v>
      </c>
      <c r="E392" s="59">
        <v>1</v>
      </c>
      <c r="F392" s="29" t="s">
        <v>3145</v>
      </c>
      <c r="G392" s="28">
        <v>800</v>
      </c>
      <c r="H392" s="28">
        <v>65</v>
      </c>
      <c r="I392" s="40">
        <v>43880</v>
      </c>
      <c r="J392" s="28" t="s">
        <v>34</v>
      </c>
      <c r="K392" s="41">
        <v>39410</v>
      </c>
      <c r="L392" s="28" t="s">
        <v>1513</v>
      </c>
      <c r="M392" s="41">
        <v>243001</v>
      </c>
      <c r="N392" s="73" t="s">
        <v>1707</v>
      </c>
      <c r="O392" s="41">
        <v>1</v>
      </c>
      <c r="R392" s="43">
        <v>1082303</v>
      </c>
      <c r="S392" s="59">
        <v>1082303</v>
      </c>
      <c r="T392" s="59">
        <v>1</v>
      </c>
      <c r="U392" s="29" t="s">
        <v>3145</v>
      </c>
      <c r="V392" s="28">
        <v>800</v>
      </c>
      <c r="W392" s="28">
        <v>65</v>
      </c>
      <c r="X392" s="40">
        <v>43880</v>
      </c>
      <c r="Y392" s="28" t="s">
        <v>34</v>
      </c>
      <c r="Z392" s="41">
        <v>39410</v>
      </c>
      <c r="AA392" s="28" t="s">
        <v>1513</v>
      </c>
      <c r="AB392" s="41">
        <v>243001</v>
      </c>
      <c r="AC392" s="41" t="s">
        <v>1707</v>
      </c>
      <c r="AD392" s="41">
        <v>1</v>
      </c>
    </row>
    <row r="393" spans="3:30" x14ac:dyDescent="0.3">
      <c r="C393" s="43">
        <v>1082403</v>
      </c>
      <c r="D393" s="59">
        <v>1082403</v>
      </c>
      <c r="E393" s="59">
        <v>1</v>
      </c>
      <c r="F393" s="29" t="s">
        <v>2961</v>
      </c>
      <c r="G393" s="28">
        <v>800</v>
      </c>
      <c r="H393" s="28">
        <v>65</v>
      </c>
      <c r="I393" s="40">
        <v>47870</v>
      </c>
      <c r="J393" s="28" t="s">
        <v>34</v>
      </c>
      <c r="K393" s="41">
        <v>39410</v>
      </c>
      <c r="L393" s="28" t="s">
        <v>1509</v>
      </c>
      <c r="M393" s="41">
        <v>153001</v>
      </c>
      <c r="N393" s="73" t="s">
        <v>1708</v>
      </c>
      <c r="O393" s="41">
        <v>1</v>
      </c>
      <c r="R393" s="43">
        <v>1082403</v>
      </c>
      <c r="S393" s="59">
        <v>1082403</v>
      </c>
      <c r="T393" s="59">
        <v>1</v>
      </c>
      <c r="U393" s="29" t="s">
        <v>2961</v>
      </c>
      <c r="V393" s="28">
        <v>800</v>
      </c>
      <c r="W393" s="28">
        <v>65</v>
      </c>
      <c r="X393" s="40">
        <v>47870</v>
      </c>
      <c r="Y393" s="28" t="s">
        <v>34</v>
      </c>
      <c r="Z393" s="41">
        <v>39410</v>
      </c>
      <c r="AA393" s="28" t="s">
        <v>1509</v>
      </c>
      <c r="AB393" s="41">
        <v>153001</v>
      </c>
      <c r="AC393" s="41" t="s">
        <v>1708</v>
      </c>
      <c r="AD393" s="41">
        <v>1</v>
      </c>
    </row>
    <row r="394" spans="3:30" x14ac:dyDescent="0.3">
      <c r="C394" s="43">
        <v>1082503</v>
      </c>
      <c r="D394" s="59">
        <v>1082503</v>
      </c>
      <c r="E394" s="59">
        <v>1</v>
      </c>
      <c r="F394" s="29" t="s">
        <v>3146</v>
      </c>
      <c r="G394" s="28">
        <v>800</v>
      </c>
      <c r="H394" s="28">
        <v>65</v>
      </c>
      <c r="I394" s="40">
        <v>47870</v>
      </c>
      <c r="J394" s="28" t="s">
        <v>34</v>
      </c>
      <c r="K394" s="41">
        <v>39410</v>
      </c>
      <c r="L394" s="28" t="s">
        <v>1513</v>
      </c>
      <c r="M394" s="41">
        <v>243001</v>
      </c>
      <c r="N394" s="73" t="s">
        <v>1707</v>
      </c>
      <c r="O394" s="41">
        <v>1</v>
      </c>
      <c r="R394" s="43">
        <v>1082503</v>
      </c>
      <c r="S394" s="59">
        <v>1082503</v>
      </c>
      <c r="T394" s="59">
        <v>1</v>
      </c>
      <c r="U394" s="29" t="s">
        <v>3146</v>
      </c>
      <c r="V394" s="28">
        <v>800</v>
      </c>
      <c r="W394" s="28">
        <v>65</v>
      </c>
      <c r="X394" s="40">
        <v>47870</v>
      </c>
      <c r="Y394" s="28" t="s">
        <v>34</v>
      </c>
      <c r="Z394" s="41">
        <v>39410</v>
      </c>
      <c r="AA394" s="28" t="s">
        <v>1513</v>
      </c>
      <c r="AB394" s="41">
        <v>243001</v>
      </c>
      <c r="AC394" s="41" t="s">
        <v>1707</v>
      </c>
      <c r="AD394" s="41">
        <v>1</v>
      </c>
    </row>
    <row r="395" spans="3:30" x14ac:dyDescent="0.3">
      <c r="C395" s="43">
        <v>1082603</v>
      </c>
      <c r="D395" s="59">
        <v>1082603</v>
      </c>
      <c r="E395" s="59">
        <v>1</v>
      </c>
      <c r="F395" s="29" t="s">
        <v>3147</v>
      </c>
      <c r="G395" s="28">
        <v>800</v>
      </c>
      <c r="H395" s="28">
        <v>66</v>
      </c>
      <c r="I395" s="40">
        <v>44310</v>
      </c>
      <c r="J395" s="28" t="s">
        <v>34</v>
      </c>
      <c r="K395" s="41">
        <v>39900</v>
      </c>
      <c r="L395" s="28" t="s">
        <v>906</v>
      </c>
      <c r="M395" s="41">
        <v>4012010</v>
      </c>
      <c r="N395" s="73" t="s">
        <v>2613</v>
      </c>
      <c r="O395" s="41">
        <v>1</v>
      </c>
      <c r="R395" s="43">
        <v>1082603</v>
      </c>
      <c r="S395" s="59">
        <v>1082603</v>
      </c>
      <c r="T395" s="59">
        <v>1</v>
      </c>
      <c r="U395" s="29" t="s">
        <v>3147</v>
      </c>
      <c r="V395" s="28">
        <v>800</v>
      </c>
      <c r="W395" s="28">
        <v>66</v>
      </c>
      <c r="X395" s="40">
        <v>44310</v>
      </c>
      <c r="Y395" s="28" t="s">
        <v>34</v>
      </c>
      <c r="Z395" s="41">
        <v>39900</v>
      </c>
      <c r="AA395" s="28" t="s">
        <v>906</v>
      </c>
      <c r="AB395" s="41">
        <v>4012010</v>
      </c>
      <c r="AC395" s="41" t="s">
        <v>2613</v>
      </c>
      <c r="AD395" s="41">
        <v>1</v>
      </c>
    </row>
    <row r="396" spans="3:30" x14ac:dyDescent="0.3">
      <c r="C396" s="43">
        <v>1082703</v>
      </c>
      <c r="D396" s="59">
        <v>1082703</v>
      </c>
      <c r="E396" s="59">
        <v>1</v>
      </c>
      <c r="F396" s="29" t="s">
        <v>3148</v>
      </c>
      <c r="G396" s="28">
        <v>800</v>
      </c>
      <c r="H396" s="28">
        <v>66</v>
      </c>
      <c r="I396" s="40">
        <v>49580</v>
      </c>
      <c r="J396" s="28" t="s">
        <v>34</v>
      </c>
      <c r="K396" s="41">
        <v>39900</v>
      </c>
      <c r="L396" s="28" t="s">
        <v>815</v>
      </c>
      <c r="M396" s="41">
        <v>4003031</v>
      </c>
      <c r="N396" s="73" t="s">
        <v>1676</v>
      </c>
      <c r="O396" s="41">
        <v>1</v>
      </c>
      <c r="R396" s="43">
        <v>1082703</v>
      </c>
      <c r="S396" s="59">
        <v>1082703</v>
      </c>
      <c r="T396" s="59">
        <v>1</v>
      </c>
      <c r="U396" s="29" t="s">
        <v>3148</v>
      </c>
      <c r="V396" s="28">
        <v>800</v>
      </c>
      <c r="W396" s="28">
        <v>66</v>
      </c>
      <c r="X396" s="40">
        <v>49580</v>
      </c>
      <c r="Y396" s="28" t="s">
        <v>34</v>
      </c>
      <c r="Z396" s="41">
        <v>39900</v>
      </c>
      <c r="AA396" s="28" t="s">
        <v>815</v>
      </c>
      <c r="AB396" s="41">
        <v>4003031</v>
      </c>
      <c r="AC396" s="41" t="s">
        <v>1676</v>
      </c>
      <c r="AD396" s="41">
        <v>1</v>
      </c>
    </row>
    <row r="397" spans="3:30" x14ac:dyDescent="0.3">
      <c r="C397" s="43">
        <v>1082803</v>
      </c>
      <c r="D397" s="59">
        <v>1082803</v>
      </c>
      <c r="E397" s="59">
        <v>1</v>
      </c>
      <c r="F397" s="29" t="s">
        <v>3149</v>
      </c>
      <c r="G397" s="28">
        <v>800</v>
      </c>
      <c r="H397" s="28">
        <v>66</v>
      </c>
      <c r="I397" s="40">
        <v>49580</v>
      </c>
      <c r="J397" s="28" t="s">
        <v>34</v>
      </c>
      <c r="K397" s="41">
        <v>39900</v>
      </c>
      <c r="L397" s="28" t="s">
        <v>1639</v>
      </c>
      <c r="M397" s="41">
        <v>242001</v>
      </c>
      <c r="N397" s="73" t="s">
        <v>1680</v>
      </c>
      <c r="O397" s="41">
        <v>1</v>
      </c>
      <c r="R397" s="43">
        <v>1082803</v>
      </c>
      <c r="S397" s="59">
        <v>1082803</v>
      </c>
      <c r="T397" s="59">
        <v>1</v>
      </c>
      <c r="U397" s="29" t="s">
        <v>3149</v>
      </c>
      <c r="V397" s="28">
        <v>800</v>
      </c>
      <c r="W397" s="28">
        <v>66</v>
      </c>
      <c r="X397" s="40">
        <v>49580</v>
      </c>
      <c r="Y397" s="28" t="s">
        <v>34</v>
      </c>
      <c r="Z397" s="41">
        <v>39900</v>
      </c>
      <c r="AA397" s="28" t="s">
        <v>1639</v>
      </c>
      <c r="AB397" s="41">
        <v>242001</v>
      </c>
      <c r="AC397" s="41" t="s">
        <v>1680</v>
      </c>
      <c r="AD397" s="41">
        <v>1</v>
      </c>
    </row>
    <row r="398" spans="3:30" x14ac:dyDescent="0.3">
      <c r="C398" s="43">
        <v>1082903</v>
      </c>
      <c r="D398" s="59">
        <v>1082903</v>
      </c>
      <c r="E398" s="59">
        <v>1</v>
      </c>
      <c r="F398" s="29" t="s">
        <v>3150</v>
      </c>
      <c r="G398" s="28">
        <v>800</v>
      </c>
      <c r="H398" s="28">
        <v>66</v>
      </c>
      <c r="I398" s="40">
        <v>45450</v>
      </c>
      <c r="J398" s="28" t="s">
        <v>34</v>
      </c>
      <c r="K398" s="41">
        <v>39900</v>
      </c>
      <c r="L398" s="28" t="s">
        <v>435</v>
      </c>
      <c r="M398" s="41">
        <v>2005001</v>
      </c>
      <c r="N398" s="73" t="s">
        <v>1700</v>
      </c>
      <c r="O398" s="41">
        <v>5</v>
      </c>
      <c r="R398" s="43">
        <v>1082903</v>
      </c>
      <c r="S398" s="59">
        <v>1082903</v>
      </c>
      <c r="T398" s="59">
        <v>1</v>
      </c>
      <c r="U398" s="29" t="s">
        <v>3150</v>
      </c>
      <c r="V398" s="28">
        <v>800</v>
      </c>
      <c r="W398" s="28">
        <v>66</v>
      </c>
      <c r="X398" s="40">
        <v>45450</v>
      </c>
      <c r="Y398" s="28" t="s">
        <v>34</v>
      </c>
      <c r="Z398" s="41">
        <v>39900</v>
      </c>
      <c r="AA398" s="28" t="s">
        <v>435</v>
      </c>
      <c r="AB398" s="41">
        <v>2005001</v>
      </c>
      <c r="AC398" s="41" t="s">
        <v>1700</v>
      </c>
      <c r="AD398" s="41">
        <v>5</v>
      </c>
    </row>
    <row r="399" spans="3:30" x14ac:dyDescent="0.3">
      <c r="C399" s="43">
        <v>1083003</v>
      </c>
      <c r="D399" s="59">
        <v>1083003</v>
      </c>
      <c r="E399" s="59">
        <v>1</v>
      </c>
      <c r="F399" s="29" t="s">
        <v>3151</v>
      </c>
      <c r="G399" s="28">
        <v>800</v>
      </c>
      <c r="H399" s="28">
        <v>66</v>
      </c>
      <c r="I399" s="40">
        <v>49580</v>
      </c>
      <c r="J399" s="28" t="s">
        <v>34</v>
      </c>
      <c r="K399" s="41">
        <v>39900</v>
      </c>
      <c r="L399" s="28" t="s">
        <v>1513</v>
      </c>
      <c r="M399" s="41">
        <v>243001</v>
      </c>
      <c r="N399" s="73" t="s">
        <v>1707</v>
      </c>
      <c r="O399" s="41">
        <v>1</v>
      </c>
      <c r="R399" s="43">
        <v>1083003</v>
      </c>
      <c r="S399" s="59">
        <v>1083003</v>
      </c>
      <c r="T399" s="59">
        <v>1</v>
      </c>
      <c r="U399" s="29" t="s">
        <v>3151</v>
      </c>
      <c r="V399" s="28">
        <v>800</v>
      </c>
      <c r="W399" s="28">
        <v>66</v>
      </c>
      <c r="X399" s="40">
        <v>49580</v>
      </c>
      <c r="Y399" s="28" t="s">
        <v>34</v>
      </c>
      <c r="Z399" s="41">
        <v>39900</v>
      </c>
      <c r="AA399" s="28" t="s">
        <v>1513</v>
      </c>
      <c r="AB399" s="41">
        <v>243001</v>
      </c>
      <c r="AC399" s="41" t="s">
        <v>1707</v>
      </c>
      <c r="AD399" s="41">
        <v>1</v>
      </c>
    </row>
    <row r="400" spans="3:30" x14ac:dyDescent="0.3">
      <c r="C400" s="43">
        <v>1083103</v>
      </c>
      <c r="D400" s="59">
        <v>1083103</v>
      </c>
      <c r="E400" s="59">
        <v>1</v>
      </c>
      <c r="F400" s="29" t="s">
        <v>3152</v>
      </c>
      <c r="G400" s="28">
        <v>800</v>
      </c>
      <c r="H400" s="28">
        <v>66</v>
      </c>
      <c r="I400" s="40">
        <v>49580</v>
      </c>
      <c r="J400" s="28" t="s">
        <v>34</v>
      </c>
      <c r="K400" s="41">
        <v>39900</v>
      </c>
      <c r="L400" s="28" t="s">
        <v>439</v>
      </c>
      <c r="M400" s="41">
        <v>2015001</v>
      </c>
      <c r="N400" s="73" t="s">
        <v>1702</v>
      </c>
      <c r="O400" s="41">
        <v>5</v>
      </c>
      <c r="R400" s="43">
        <v>1083103</v>
      </c>
      <c r="S400" s="59">
        <v>1083103</v>
      </c>
      <c r="T400" s="59">
        <v>1</v>
      </c>
      <c r="U400" s="29" t="s">
        <v>3152</v>
      </c>
      <c r="V400" s="28">
        <v>800</v>
      </c>
      <c r="W400" s="28">
        <v>66</v>
      </c>
      <c r="X400" s="40">
        <v>49580</v>
      </c>
      <c r="Y400" s="28" t="s">
        <v>34</v>
      </c>
      <c r="Z400" s="41">
        <v>39900</v>
      </c>
      <c r="AA400" s="28" t="s">
        <v>439</v>
      </c>
      <c r="AB400" s="41">
        <v>2015001</v>
      </c>
      <c r="AC400" s="41" t="s">
        <v>1702</v>
      </c>
      <c r="AD400" s="41">
        <v>5</v>
      </c>
    </row>
    <row r="401" spans="3:30" x14ac:dyDescent="0.3">
      <c r="C401" s="43">
        <v>1083203</v>
      </c>
      <c r="D401" s="59">
        <v>1083203</v>
      </c>
      <c r="E401" s="59">
        <v>1</v>
      </c>
      <c r="F401" s="29" t="s">
        <v>3153</v>
      </c>
      <c r="G401" s="28">
        <v>800</v>
      </c>
      <c r="H401" s="28">
        <v>66</v>
      </c>
      <c r="I401" s="40">
        <v>45450</v>
      </c>
      <c r="J401" s="28" t="s">
        <v>34</v>
      </c>
      <c r="K401" s="41">
        <v>39900</v>
      </c>
      <c r="L401" s="28" t="s">
        <v>1509</v>
      </c>
      <c r="M401" s="41">
        <v>153001</v>
      </c>
      <c r="N401" s="73" t="s">
        <v>1708</v>
      </c>
      <c r="O401" s="41">
        <v>1</v>
      </c>
      <c r="R401" s="43">
        <v>1083203</v>
      </c>
      <c r="S401" s="59">
        <v>1083203</v>
      </c>
      <c r="T401" s="59">
        <v>1</v>
      </c>
      <c r="U401" s="29" t="s">
        <v>3153</v>
      </c>
      <c r="V401" s="28">
        <v>800</v>
      </c>
      <c r="W401" s="28">
        <v>66</v>
      </c>
      <c r="X401" s="40">
        <v>45450</v>
      </c>
      <c r="Y401" s="28" t="s">
        <v>34</v>
      </c>
      <c r="Z401" s="41">
        <v>39900</v>
      </c>
      <c r="AA401" s="28" t="s">
        <v>1509</v>
      </c>
      <c r="AB401" s="41">
        <v>153001</v>
      </c>
      <c r="AC401" s="41" t="s">
        <v>1708</v>
      </c>
      <c r="AD401" s="41">
        <v>1</v>
      </c>
    </row>
    <row r="402" spans="3:30" x14ac:dyDescent="0.3">
      <c r="C402" s="43">
        <v>1083303</v>
      </c>
      <c r="D402" s="59">
        <v>1083303</v>
      </c>
      <c r="E402" s="59">
        <v>1</v>
      </c>
      <c r="F402" s="29" t="s">
        <v>3154</v>
      </c>
      <c r="G402" s="28">
        <v>800</v>
      </c>
      <c r="H402" s="28">
        <v>66</v>
      </c>
      <c r="I402" s="40">
        <v>49580</v>
      </c>
      <c r="J402" s="28" t="s">
        <v>34</v>
      </c>
      <c r="K402" s="41">
        <v>39900</v>
      </c>
      <c r="L402" s="28" t="s">
        <v>1513</v>
      </c>
      <c r="M402" s="41">
        <v>243001</v>
      </c>
      <c r="N402" s="73" t="s">
        <v>1707</v>
      </c>
      <c r="O402" s="41">
        <v>1</v>
      </c>
      <c r="R402" s="43">
        <v>1083303</v>
      </c>
      <c r="S402" s="59">
        <v>1083303</v>
      </c>
      <c r="T402" s="59">
        <v>1</v>
      </c>
      <c r="U402" s="29" t="s">
        <v>3154</v>
      </c>
      <c r="V402" s="28">
        <v>800</v>
      </c>
      <c r="W402" s="28">
        <v>66</v>
      </c>
      <c r="X402" s="40">
        <v>49580</v>
      </c>
      <c r="Y402" s="28" t="s">
        <v>34</v>
      </c>
      <c r="Z402" s="41">
        <v>39900</v>
      </c>
      <c r="AA402" s="28" t="s">
        <v>1513</v>
      </c>
      <c r="AB402" s="41">
        <v>243001</v>
      </c>
      <c r="AC402" s="41" t="s">
        <v>1707</v>
      </c>
      <c r="AD402" s="41">
        <v>1</v>
      </c>
    </row>
    <row r="403" spans="3:30" x14ac:dyDescent="0.3">
      <c r="C403" s="43">
        <v>1083401</v>
      </c>
      <c r="D403" s="59">
        <v>1083401</v>
      </c>
      <c r="E403" s="59">
        <v>1</v>
      </c>
      <c r="F403" s="29" t="s">
        <v>3155</v>
      </c>
      <c r="G403" s="28">
        <v>800</v>
      </c>
      <c r="H403" s="28">
        <v>66</v>
      </c>
      <c r="I403" s="40">
        <v>49580</v>
      </c>
      <c r="J403" s="28" t="s">
        <v>34</v>
      </c>
      <c r="K403" s="41">
        <v>39900</v>
      </c>
      <c r="L403" s="28" t="s">
        <v>906</v>
      </c>
      <c r="M403" s="41">
        <v>4012010</v>
      </c>
      <c r="N403" s="73" t="s">
        <v>2613</v>
      </c>
      <c r="O403" s="41">
        <v>1</v>
      </c>
      <c r="R403" s="43">
        <v>1083402</v>
      </c>
      <c r="S403" s="59">
        <v>1083402</v>
      </c>
      <c r="T403" s="59">
        <v>1</v>
      </c>
      <c r="U403" s="29" t="s">
        <v>3155</v>
      </c>
      <c r="V403" s="28">
        <v>800</v>
      </c>
      <c r="W403" s="28">
        <v>66</v>
      </c>
      <c r="X403" s="40">
        <v>49580</v>
      </c>
      <c r="Y403" s="28" t="s">
        <v>34</v>
      </c>
      <c r="Z403" s="41">
        <v>39900</v>
      </c>
      <c r="AA403" s="28" t="s">
        <v>906</v>
      </c>
      <c r="AB403" s="41">
        <v>4012010</v>
      </c>
      <c r="AC403" s="41" t="s">
        <v>2613</v>
      </c>
      <c r="AD403" s="41">
        <v>1</v>
      </c>
    </row>
    <row r="404" spans="3:30" x14ac:dyDescent="0.3">
      <c r="C404" s="43">
        <v>1083501</v>
      </c>
      <c r="D404" s="59">
        <v>1083501</v>
      </c>
      <c r="E404" s="59">
        <v>1</v>
      </c>
      <c r="F404" s="29" t="s">
        <v>3156</v>
      </c>
      <c r="G404" s="28">
        <v>800</v>
      </c>
      <c r="H404" s="28">
        <v>67</v>
      </c>
      <c r="I404" s="40">
        <v>46670</v>
      </c>
      <c r="J404" s="28" t="s">
        <v>34</v>
      </c>
      <c r="K404" s="41">
        <v>40460</v>
      </c>
      <c r="L404" s="28" t="s">
        <v>912</v>
      </c>
      <c r="M404" s="41">
        <v>4014011</v>
      </c>
      <c r="N404" s="73" t="s">
        <v>2618</v>
      </c>
      <c r="O404" s="41">
        <v>1</v>
      </c>
      <c r="R404" s="43">
        <v>1083502</v>
      </c>
      <c r="S404" s="59">
        <v>1083502</v>
      </c>
      <c r="T404" s="59">
        <v>1</v>
      </c>
      <c r="U404" s="29" t="s">
        <v>3156</v>
      </c>
      <c r="V404" s="28">
        <v>800</v>
      </c>
      <c r="W404" s="28">
        <v>67</v>
      </c>
      <c r="X404" s="40">
        <v>46670</v>
      </c>
      <c r="Y404" s="28" t="s">
        <v>34</v>
      </c>
      <c r="Z404" s="41">
        <v>40460</v>
      </c>
      <c r="AA404" s="28" t="s">
        <v>912</v>
      </c>
      <c r="AB404" s="41">
        <v>4014011</v>
      </c>
      <c r="AC404" s="41" t="s">
        <v>2618</v>
      </c>
      <c r="AD404" s="41">
        <v>1</v>
      </c>
    </row>
    <row r="405" spans="3:30" x14ac:dyDescent="0.3">
      <c r="C405" s="43">
        <v>1083603</v>
      </c>
      <c r="D405" s="59">
        <v>1083603</v>
      </c>
      <c r="E405" s="59">
        <v>1</v>
      </c>
      <c r="F405" s="29" t="s">
        <v>2819</v>
      </c>
      <c r="G405" s="28">
        <v>800</v>
      </c>
      <c r="H405" s="28">
        <v>67</v>
      </c>
      <c r="I405" s="40">
        <v>51420</v>
      </c>
      <c r="J405" s="28" t="s">
        <v>34</v>
      </c>
      <c r="K405" s="41">
        <v>40460</v>
      </c>
      <c r="L405" s="28" t="s">
        <v>1639</v>
      </c>
      <c r="M405" s="41">
        <v>242001</v>
      </c>
      <c r="N405" s="73" t="s">
        <v>1680</v>
      </c>
      <c r="O405" s="41">
        <v>1</v>
      </c>
      <c r="R405" s="43">
        <v>1083603</v>
      </c>
      <c r="S405" s="59">
        <v>1083603</v>
      </c>
      <c r="T405" s="59">
        <v>1</v>
      </c>
      <c r="U405" s="29" t="s">
        <v>2819</v>
      </c>
      <c r="V405" s="28">
        <v>800</v>
      </c>
      <c r="W405" s="28">
        <v>67</v>
      </c>
      <c r="X405" s="40">
        <v>51420</v>
      </c>
      <c r="Y405" s="28" t="s">
        <v>34</v>
      </c>
      <c r="Z405" s="41">
        <v>40460</v>
      </c>
      <c r="AA405" s="28" t="s">
        <v>1639</v>
      </c>
      <c r="AB405" s="41">
        <v>242001</v>
      </c>
      <c r="AC405" s="41" t="s">
        <v>1680</v>
      </c>
      <c r="AD405" s="41">
        <v>1</v>
      </c>
    </row>
    <row r="406" spans="3:30" x14ac:dyDescent="0.3">
      <c r="C406" s="43">
        <v>1083703</v>
      </c>
      <c r="D406" s="59">
        <v>1083703</v>
      </c>
      <c r="E406" s="59">
        <v>1</v>
      </c>
      <c r="F406" s="29" t="s">
        <v>3157</v>
      </c>
      <c r="G406" s="28">
        <v>800</v>
      </c>
      <c r="H406" s="28">
        <v>67</v>
      </c>
      <c r="I406" s="40">
        <v>51420</v>
      </c>
      <c r="J406" s="28" t="s">
        <v>34</v>
      </c>
      <c r="K406" s="41">
        <v>40460</v>
      </c>
      <c r="L406" s="28" t="s">
        <v>435</v>
      </c>
      <c r="M406" s="41">
        <v>2005001</v>
      </c>
      <c r="N406" s="73" t="s">
        <v>1700</v>
      </c>
      <c r="O406" s="41">
        <v>5</v>
      </c>
      <c r="R406" s="43">
        <v>1083703</v>
      </c>
      <c r="S406" s="59">
        <v>1083703</v>
      </c>
      <c r="T406" s="59">
        <v>1</v>
      </c>
      <c r="U406" s="29" t="s">
        <v>3157</v>
      </c>
      <c r="V406" s="28">
        <v>800</v>
      </c>
      <c r="W406" s="28">
        <v>67</v>
      </c>
      <c r="X406" s="40">
        <v>51420</v>
      </c>
      <c r="Y406" s="28" t="s">
        <v>34</v>
      </c>
      <c r="Z406" s="41">
        <v>40460</v>
      </c>
      <c r="AA406" s="28" t="s">
        <v>435</v>
      </c>
      <c r="AB406" s="41">
        <v>2005001</v>
      </c>
      <c r="AC406" s="41" t="s">
        <v>1700</v>
      </c>
      <c r="AD406" s="41">
        <v>5</v>
      </c>
    </row>
    <row r="407" spans="3:30" x14ac:dyDescent="0.3">
      <c r="C407" s="43">
        <v>1083803</v>
      </c>
      <c r="D407" s="59">
        <v>1083803</v>
      </c>
      <c r="E407" s="59">
        <v>1</v>
      </c>
      <c r="F407" s="29" t="s">
        <v>3158</v>
      </c>
      <c r="G407" s="28">
        <v>800</v>
      </c>
      <c r="H407" s="28">
        <v>67</v>
      </c>
      <c r="I407" s="40">
        <v>47130</v>
      </c>
      <c r="J407" s="28" t="s">
        <v>34</v>
      </c>
      <c r="K407" s="41">
        <v>40460</v>
      </c>
      <c r="L407" s="28" t="s">
        <v>1513</v>
      </c>
      <c r="M407" s="41">
        <v>243001</v>
      </c>
      <c r="N407" s="73" t="s">
        <v>1707</v>
      </c>
      <c r="O407" s="41">
        <v>1</v>
      </c>
      <c r="R407" s="43">
        <v>1083803</v>
      </c>
      <c r="S407" s="59">
        <v>1083803</v>
      </c>
      <c r="T407" s="59">
        <v>1</v>
      </c>
      <c r="U407" s="29" t="s">
        <v>3158</v>
      </c>
      <c r="V407" s="28">
        <v>800</v>
      </c>
      <c r="W407" s="28">
        <v>67</v>
      </c>
      <c r="X407" s="40">
        <v>47130</v>
      </c>
      <c r="Y407" s="28" t="s">
        <v>34</v>
      </c>
      <c r="Z407" s="41">
        <v>40460</v>
      </c>
      <c r="AA407" s="28" t="s">
        <v>1513</v>
      </c>
      <c r="AB407" s="41">
        <v>243001</v>
      </c>
      <c r="AC407" s="41" t="s">
        <v>1707</v>
      </c>
      <c r="AD407" s="41">
        <v>1</v>
      </c>
    </row>
    <row r="408" spans="3:30" x14ac:dyDescent="0.3">
      <c r="C408" s="43">
        <v>1083903</v>
      </c>
      <c r="D408" s="59">
        <v>1083903</v>
      </c>
      <c r="E408" s="59">
        <v>1</v>
      </c>
      <c r="F408" s="29" t="s">
        <v>3018</v>
      </c>
      <c r="G408" s="28">
        <v>800</v>
      </c>
      <c r="H408" s="28">
        <v>67</v>
      </c>
      <c r="I408" s="40">
        <v>51420</v>
      </c>
      <c r="J408" s="28" t="s">
        <v>34</v>
      </c>
      <c r="K408" s="41">
        <v>40460</v>
      </c>
      <c r="L408" s="28" t="s">
        <v>1509</v>
      </c>
      <c r="M408" s="41">
        <v>153001</v>
      </c>
      <c r="N408" s="73" t="s">
        <v>1708</v>
      </c>
      <c r="O408" s="41">
        <v>1</v>
      </c>
      <c r="R408" s="43">
        <v>1083903</v>
      </c>
      <c r="S408" s="59">
        <v>1083903</v>
      </c>
      <c r="T408" s="59">
        <v>1</v>
      </c>
      <c r="U408" s="29" t="s">
        <v>3018</v>
      </c>
      <c r="V408" s="28">
        <v>800</v>
      </c>
      <c r="W408" s="28">
        <v>67</v>
      </c>
      <c r="X408" s="40">
        <v>51420</v>
      </c>
      <c r="Y408" s="28" t="s">
        <v>34</v>
      </c>
      <c r="Z408" s="41">
        <v>40460</v>
      </c>
      <c r="AA408" s="28" t="s">
        <v>1509</v>
      </c>
      <c r="AB408" s="41">
        <v>153001</v>
      </c>
      <c r="AC408" s="41" t="s">
        <v>1708</v>
      </c>
      <c r="AD408" s="41">
        <v>1</v>
      </c>
    </row>
    <row r="409" spans="3:30" x14ac:dyDescent="0.3">
      <c r="C409" s="43">
        <v>1084003</v>
      </c>
      <c r="D409" s="59">
        <v>1084003</v>
      </c>
      <c r="E409" s="59">
        <v>1</v>
      </c>
      <c r="F409" s="29" t="s">
        <v>3159</v>
      </c>
      <c r="G409" s="28">
        <v>800</v>
      </c>
      <c r="H409" s="28">
        <v>67</v>
      </c>
      <c r="I409" s="40">
        <v>51420</v>
      </c>
      <c r="J409" s="28" t="s">
        <v>34</v>
      </c>
      <c r="K409" s="41">
        <v>40460</v>
      </c>
      <c r="L409" s="28" t="s">
        <v>1513</v>
      </c>
      <c r="M409" s="41">
        <v>243001</v>
      </c>
      <c r="N409" s="73" t="s">
        <v>1707</v>
      </c>
      <c r="O409" s="41">
        <v>1</v>
      </c>
      <c r="R409" s="43">
        <v>1084003</v>
      </c>
      <c r="S409" s="59">
        <v>1084003</v>
      </c>
      <c r="T409" s="59">
        <v>1</v>
      </c>
      <c r="U409" s="29" t="s">
        <v>3159</v>
      </c>
      <c r="V409" s="28">
        <v>800</v>
      </c>
      <c r="W409" s="28">
        <v>67</v>
      </c>
      <c r="X409" s="40">
        <v>51420</v>
      </c>
      <c r="Y409" s="28" t="s">
        <v>34</v>
      </c>
      <c r="Z409" s="41">
        <v>40460</v>
      </c>
      <c r="AA409" s="28" t="s">
        <v>1513</v>
      </c>
      <c r="AB409" s="41">
        <v>243001</v>
      </c>
      <c r="AC409" s="41" t="s">
        <v>1707</v>
      </c>
      <c r="AD409" s="41">
        <v>1</v>
      </c>
    </row>
    <row r="410" spans="3:30" x14ac:dyDescent="0.3">
      <c r="C410" s="43">
        <v>1084103</v>
      </c>
      <c r="D410" s="59">
        <v>1084103</v>
      </c>
      <c r="E410" s="59">
        <v>1</v>
      </c>
      <c r="F410" s="29" t="s">
        <v>3160</v>
      </c>
      <c r="G410" s="28">
        <v>800</v>
      </c>
      <c r="H410" s="28">
        <v>67</v>
      </c>
      <c r="I410" s="40">
        <v>47130</v>
      </c>
      <c r="J410" s="28" t="s">
        <v>34</v>
      </c>
      <c r="K410" s="41">
        <v>40460</v>
      </c>
      <c r="L410" s="28" t="s">
        <v>907</v>
      </c>
      <c r="M410" s="41">
        <v>4013010</v>
      </c>
      <c r="N410" s="73" t="s">
        <v>2615</v>
      </c>
      <c r="O410" s="41">
        <v>1</v>
      </c>
      <c r="R410" s="43">
        <v>1084103</v>
      </c>
      <c r="S410" s="59">
        <v>1084103</v>
      </c>
      <c r="T410" s="59">
        <v>1</v>
      </c>
      <c r="U410" s="29" t="s">
        <v>3160</v>
      </c>
      <c r="V410" s="28">
        <v>800</v>
      </c>
      <c r="W410" s="28">
        <v>67</v>
      </c>
      <c r="X410" s="40">
        <v>47130</v>
      </c>
      <c r="Y410" s="28" t="s">
        <v>34</v>
      </c>
      <c r="Z410" s="41">
        <v>40460</v>
      </c>
      <c r="AA410" s="28" t="s">
        <v>907</v>
      </c>
      <c r="AB410" s="41">
        <v>4013010</v>
      </c>
      <c r="AC410" s="41" t="s">
        <v>2615</v>
      </c>
      <c r="AD410" s="41">
        <v>1</v>
      </c>
    </row>
    <row r="411" spans="3:30" x14ac:dyDescent="0.3">
      <c r="C411" s="43">
        <v>1084203</v>
      </c>
      <c r="D411" s="59">
        <v>1084203</v>
      </c>
      <c r="E411" s="59">
        <v>1</v>
      </c>
      <c r="F411" s="29" t="s">
        <v>3161</v>
      </c>
      <c r="G411" s="28">
        <v>800</v>
      </c>
      <c r="H411" s="28">
        <v>67</v>
      </c>
      <c r="I411" s="40">
        <v>51420</v>
      </c>
      <c r="J411" s="28" t="s">
        <v>34</v>
      </c>
      <c r="K411" s="41">
        <v>40460</v>
      </c>
      <c r="L411" s="28" t="s">
        <v>603</v>
      </c>
      <c r="M411" s="41">
        <v>3160001</v>
      </c>
      <c r="N411" s="73" t="s">
        <v>1698</v>
      </c>
      <c r="O411" s="41">
        <v>5</v>
      </c>
      <c r="R411" s="43">
        <v>1084203</v>
      </c>
      <c r="S411" s="59">
        <v>1084203</v>
      </c>
      <c r="T411" s="59">
        <v>1</v>
      </c>
      <c r="U411" s="29" t="s">
        <v>3161</v>
      </c>
      <c r="V411" s="28">
        <v>800</v>
      </c>
      <c r="W411" s="28">
        <v>67</v>
      </c>
      <c r="X411" s="40">
        <v>51420</v>
      </c>
      <c r="Y411" s="28" t="s">
        <v>34</v>
      </c>
      <c r="Z411" s="41">
        <v>40460</v>
      </c>
      <c r="AA411" s="28" t="s">
        <v>603</v>
      </c>
      <c r="AB411" s="41">
        <v>3160001</v>
      </c>
      <c r="AC411" s="41" t="s">
        <v>1698</v>
      </c>
      <c r="AD411" s="41">
        <v>5</v>
      </c>
    </row>
    <row r="412" spans="3:30" x14ac:dyDescent="0.3">
      <c r="C412" s="43">
        <v>1084303</v>
      </c>
      <c r="D412" s="59">
        <v>1084303</v>
      </c>
      <c r="E412" s="59">
        <v>1</v>
      </c>
      <c r="F412" s="29" t="s">
        <v>3162</v>
      </c>
      <c r="G412" s="28">
        <v>800</v>
      </c>
      <c r="H412" s="28">
        <v>68</v>
      </c>
      <c r="I412" s="40">
        <v>51740</v>
      </c>
      <c r="J412" s="28" t="s">
        <v>34</v>
      </c>
      <c r="K412" s="41">
        <v>40950</v>
      </c>
      <c r="L412" s="28" t="s">
        <v>436</v>
      </c>
      <c r="M412" s="41">
        <v>2006001</v>
      </c>
      <c r="N412" s="73" t="s">
        <v>1721</v>
      </c>
      <c r="O412" s="41">
        <v>5</v>
      </c>
      <c r="R412" s="43">
        <v>1084303</v>
      </c>
      <c r="S412" s="59">
        <v>1084303</v>
      </c>
      <c r="T412" s="59">
        <v>1</v>
      </c>
      <c r="U412" s="29" t="s">
        <v>3162</v>
      </c>
      <c r="V412" s="28">
        <v>800</v>
      </c>
      <c r="W412" s="28">
        <v>68</v>
      </c>
      <c r="X412" s="40">
        <v>51740</v>
      </c>
      <c r="Y412" s="28" t="s">
        <v>34</v>
      </c>
      <c r="Z412" s="41">
        <v>40950</v>
      </c>
      <c r="AA412" s="28" t="s">
        <v>436</v>
      </c>
      <c r="AB412" s="41">
        <v>2006001</v>
      </c>
      <c r="AC412" s="41" t="s">
        <v>1721</v>
      </c>
      <c r="AD412" s="41">
        <v>5</v>
      </c>
    </row>
    <row r="413" spans="3:30" x14ac:dyDescent="0.3">
      <c r="C413" s="43">
        <v>1084403</v>
      </c>
      <c r="D413" s="59">
        <v>1084403</v>
      </c>
      <c r="E413" s="59">
        <v>1</v>
      </c>
      <c r="F413" s="29" t="s">
        <v>3163</v>
      </c>
      <c r="G413" s="28">
        <v>800</v>
      </c>
      <c r="H413" s="28">
        <v>68</v>
      </c>
      <c r="I413" s="40">
        <v>48930</v>
      </c>
      <c r="J413" s="28" t="s">
        <v>34</v>
      </c>
      <c r="K413" s="41">
        <v>40950</v>
      </c>
      <c r="L413" s="28" t="s">
        <v>1513</v>
      </c>
      <c r="M413" s="41">
        <v>243001</v>
      </c>
      <c r="N413" s="73" t="s">
        <v>1707</v>
      </c>
      <c r="O413" s="41">
        <v>1</v>
      </c>
      <c r="R413" s="43">
        <v>1084403</v>
      </c>
      <c r="S413" s="59">
        <v>1084403</v>
      </c>
      <c r="T413" s="59">
        <v>1</v>
      </c>
      <c r="U413" s="29" t="s">
        <v>3163</v>
      </c>
      <c r="V413" s="28">
        <v>800</v>
      </c>
      <c r="W413" s="28">
        <v>68</v>
      </c>
      <c r="X413" s="40">
        <v>48930</v>
      </c>
      <c r="Y413" s="28" t="s">
        <v>34</v>
      </c>
      <c r="Z413" s="41">
        <v>40950</v>
      </c>
      <c r="AA413" s="28" t="s">
        <v>1513</v>
      </c>
      <c r="AB413" s="41">
        <v>243001</v>
      </c>
      <c r="AC413" s="41" t="s">
        <v>1707</v>
      </c>
      <c r="AD413" s="41">
        <v>1</v>
      </c>
    </row>
    <row r="414" spans="3:30" x14ac:dyDescent="0.3">
      <c r="C414" s="43">
        <v>1084503</v>
      </c>
      <c r="D414" s="59">
        <v>1084503</v>
      </c>
      <c r="E414" s="59">
        <v>1</v>
      </c>
      <c r="F414" s="29" t="s">
        <v>3164</v>
      </c>
      <c r="G414" s="28">
        <v>800</v>
      </c>
      <c r="H414" s="28">
        <v>68</v>
      </c>
      <c r="I414" s="40">
        <v>53370</v>
      </c>
      <c r="J414" s="28" t="s">
        <v>34</v>
      </c>
      <c r="K414" s="41">
        <v>40950</v>
      </c>
      <c r="L414" s="28" t="s">
        <v>439</v>
      </c>
      <c r="M414" s="41">
        <v>2015001</v>
      </c>
      <c r="N414" s="73" t="s">
        <v>1702</v>
      </c>
      <c r="O414" s="41">
        <v>5</v>
      </c>
      <c r="R414" s="43">
        <v>1084503</v>
      </c>
      <c r="S414" s="59">
        <v>1084503</v>
      </c>
      <c r="T414" s="59">
        <v>1</v>
      </c>
      <c r="U414" s="29" t="s">
        <v>3164</v>
      </c>
      <c r="V414" s="28">
        <v>800</v>
      </c>
      <c r="W414" s="28">
        <v>68</v>
      </c>
      <c r="X414" s="40">
        <v>53370</v>
      </c>
      <c r="Y414" s="28" t="s">
        <v>34</v>
      </c>
      <c r="Z414" s="41">
        <v>40950</v>
      </c>
      <c r="AA414" s="28" t="s">
        <v>439</v>
      </c>
      <c r="AB414" s="41">
        <v>2015001</v>
      </c>
      <c r="AC414" s="41" t="s">
        <v>1702</v>
      </c>
      <c r="AD414" s="41">
        <v>5</v>
      </c>
    </row>
    <row r="415" spans="3:30" x14ac:dyDescent="0.3">
      <c r="C415" s="43">
        <v>1084603</v>
      </c>
      <c r="D415" s="59">
        <v>1084603</v>
      </c>
      <c r="E415" s="59">
        <v>1</v>
      </c>
      <c r="F415" s="29" t="s">
        <v>3165</v>
      </c>
      <c r="G415" s="28">
        <v>800</v>
      </c>
      <c r="H415" s="28">
        <v>68</v>
      </c>
      <c r="I415" s="40">
        <v>53370</v>
      </c>
      <c r="J415" s="28" t="s">
        <v>34</v>
      </c>
      <c r="K415" s="41">
        <v>40950</v>
      </c>
      <c r="L415" s="28" t="s">
        <v>1509</v>
      </c>
      <c r="M415" s="41">
        <v>153001</v>
      </c>
      <c r="N415" s="73" t="s">
        <v>1708</v>
      </c>
      <c r="O415" s="41">
        <v>1</v>
      </c>
      <c r="R415" s="43">
        <v>1084603</v>
      </c>
      <c r="S415" s="59">
        <v>1084603</v>
      </c>
      <c r="T415" s="59">
        <v>1</v>
      </c>
      <c r="U415" s="29" t="s">
        <v>3165</v>
      </c>
      <c r="V415" s="28">
        <v>800</v>
      </c>
      <c r="W415" s="28">
        <v>68</v>
      </c>
      <c r="X415" s="40">
        <v>53370</v>
      </c>
      <c r="Y415" s="28" t="s">
        <v>34</v>
      </c>
      <c r="Z415" s="41">
        <v>40950</v>
      </c>
      <c r="AA415" s="28" t="s">
        <v>1509</v>
      </c>
      <c r="AB415" s="41">
        <v>153001</v>
      </c>
      <c r="AC415" s="41" t="s">
        <v>1708</v>
      </c>
      <c r="AD415" s="41">
        <v>1</v>
      </c>
    </row>
    <row r="416" spans="3:30" x14ac:dyDescent="0.3">
      <c r="C416" s="43">
        <v>1084703</v>
      </c>
      <c r="D416" s="59">
        <v>1084703</v>
      </c>
      <c r="E416" s="59">
        <v>1</v>
      </c>
      <c r="F416" s="29" t="s">
        <v>3166</v>
      </c>
      <c r="G416" s="28">
        <v>800</v>
      </c>
      <c r="H416" s="28">
        <v>68</v>
      </c>
      <c r="I416" s="40">
        <v>48930</v>
      </c>
      <c r="J416" s="28" t="s">
        <v>34</v>
      </c>
      <c r="K416" s="41">
        <v>40950</v>
      </c>
      <c r="L416" s="28" t="s">
        <v>1513</v>
      </c>
      <c r="M416" s="41">
        <v>243001</v>
      </c>
      <c r="N416" s="73" t="s">
        <v>1707</v>
      </c>
      <c r="O416" s="41">
        <v>1</v>
      </c>
      <c r="R416" s="43">
        <v>1084703</v>
      </c>
      <c r="S416" s="59">
        <v>1084703</v>
      </c>
      <c r="T416" s="59">
        <v>1</v>
      </c>
      <c r="U416" s="29" t="s">
        <v>3166</v>
      </c>
      <c r="V416" s="28">
        <v>800</v>
      </c>
      <c r="W416" s="28">
        <v>68</v>
      </c>
      <c r="X416" s="40">
        <v>48930</v>
      </c>
      <c r="Y416" s="28" t="s">
        <v>34</v>
      </c>
      <c r="Z416" s="41">
        <v>40950</v>
      </c>
      <c r="AA416" s="28" t="s">
        <v>1513</v>
      </c>
      <c r="AB416" s="41">
        <v>243001</v>
      </c>
      <c r="AC416" s="41" t="s">
        <v>1707</v>
      </c>
      <c r="AD416" s="41">
        <v>1</v>
      </c>
    </row>
    <row r="417" spans="3:30" x14ac:dyDescent="0.3">
      <c r="C417" s="43">
        <v>1084803</v>
      </c>
      <c r="D417" s="59">
        <v>1084803</v>
      </c>
      <c r="E417" s="59">
        <v>1</v>
      </c>
      <c r="F417" s="29" t="s">
        <v>3167</v>
      </c>
      <c r="G417" s="28">
        <v>800</v>
      </c>
      <c r="H417" s="28">
        <v>68</v>
      </c>
      <c r="I417" s="40">
        <v>53370</v>
      </c>
      <c r="J417" s="28" t="s">
        <v>34</v>
      </c>
      <c r="K417" s="41">
        <v>40950</v>
      </c>
      <c r="L417" s="28" t="s">
        <v>815</v>
      </c>
      <c r="M417" s="41">
        <v>4003031</v>
      </c>
      <c r="N417" s="73" t="s">
        <v>1676</v>
      </c>
      <c r="O417" s="41">
        <v>1</v>
      </c>
      <c r="R417" s="43">
        <v>1084803</v>
      </c>
      <c r="S417" s="59">
        <v>1084803</v>
      </c>
      <c r="T417" s="59">
        <v>1</v>
      </c>
      <c r="U417" s="29" t="s">
        <v>3167</v>
      </c>
      <c r="V417" s="28">
        <v>800</v>
      </c>
      <c r="W417" s="28">
        <v>68</v>
      </c>
      <c r="X417" s="40">
        <v>53370</v>
      </c>
      <c r="Y417" s="28" t="s">
        <v>34</v>
      </c>
      <c r="Z417" s="41">
        <v>40950</v>
      </c>
      <c r="AA417" s="28" t="s">
        <v>815</v>
      </c>
      <c r="AB417" s="41">
        <v>4003031</v>
      </c>
      <c r="AC417" s="41" t="s">
        <v>1676</v>
      </c>
      <c r="AD417" s="41">
        <v>1</v>
      </c>
    </row>
    <row r="418" spans="3:30" x14ac:dyDescent="0.3">
      <c r="C418" s="43">
        <v>1084903</v>
      </c>
      <c r="D418" s="59">
        <v>1084903</v>
      </c>
      <c r="E418" s="59">
        <v>1</v>
      </c>
      <c r="F418" s="29" t="s">
        <v>3168</v>
      </c>
      <c r="G418" s="28">
        <v>800</v>
      </c>
      <c r="H418" s="28">
        <v>68</v>
      </c>
      <c r="I418" s="40">
        <v>53370</v>
      </c>
      <c r="J418" s="28" t="s">
        <v>34</v>
      </c>
      <c r="K418" s="41">
        <v>40950</v>
      </c>
      <c r="L418" s="28" t="s">
        <v>907</v>
      </c>
      <c r="M418" s="41">
        <v>4013010</v>
      </c>
      <c r="N418" s="73" t="s">
        <v>2615</v>
      </c>
      <c r="O418" s="41">
        <v>1</v>
      </c>
      <c r="R418" s="43">
        <v>1084903</v>
      </c>
      <c r="S418" s="59">
        <v>1084903</v>
      </c>
      <c r="T418" s="59">
        <v>1</v>
      </c>
      <c r="U418" s="29" t="s">
        <v>3168</v>
      </c>
      <c r="V418" s="28">
        <v>800</v>
      </c>
      <c r="W418" s="28">
        <v>68</v>
      </c>
      <c r="X418" s="40">
        <v>53370</v>
      </c>
      <c r="Y418" s="28" t="s">
        <v>34</v>
      </c>
      <c r="Z418" s="41">
        <v>40950</v>
      </c>
      <c r="AA418" s="28" t="s">
        <v>907</v>
      </c>
      <c r="AB418" s="41">
        <v>4013010</v>
      </c>
      <c r="AC418" s="41" t="s">
        <v>2615</v>
      </c>
      <c r="AD418" s="41">
        <v>1</v>
      </c>
    </row>
    <row r="419" spans="3:30" x14ac:dyDescent="0.3">
      <c r="C419" s="43">
        <v>1085003</v>
      </c>
      <c r="D419" s="59">
        <v>1085003</v>
      </c>
      <c r="E419" s="59">
        <v>1</v>
      </c>
      <c r="F419" s="29" t="s">
        <v>3169</v>
      </c>
      <c r="G419" s="28">
        <v>800</v>
      </c>
      <c r="H419" s="28">
        <v>68</v>
      </c>
      <c r="I419" s="40">
        <v>48930</v>
      </c>
      <c r="J419" s="28" t="s">
        <v>34</v>
      </c>
      <c r="K419" s="41">
        <v>40950</v>
      </c>
      <c r="L419" s="28" t="s">
        <v>824</v>
      </c>
      <c r="M419" s="41">
        <v>4003021</v>
      </c>
      <c r="N419" s="73" t="s">
        <v>1715</v>
      </c>
      <c r="O419" s="41">
        <v>1</v>
      </c>
      <c r="R419" s="43">
        <v>1085003</v>
      </c>
      <c r="S419" s="59">
        <v>1085003</v>
      </c>
      <c r="T419" s="59">
        <v>1</v>
      </c>
      <c r="U419" s="29" t="s">
        <v>3169</v>
      </c>
      <c r="V419" s="28">
        <v>800</v>
      </c>
      <c r="W419" s="28">
        <v>68</v>
      </c>
      <c r="X419" s="40">
        <v>48930</v>
      </c>
      <c r="Y419" s="28" t="s">
        <v>34</v>
      </c>
      <c r="Z419" s="41">
        <v>40950</v>
      </c>
      <c r="AA419" s="28" t="s">
        <v>824</v>
      </c>
      <c r="AB419" s="41">
        <v>4003021</v>
      </c>
      <c r="AC419" s="41" t="s">
        <v>1715</v>
      </c>
      <c r="AD419" s="41">
        <v>1</v>
      </c>
    </row>
    <row r="420" spans="3:30" x14ac:dyDescent="0.3">
      <c r="C420" s="43">
        <v>1085103</v>
      </c>
      <c r="D420" s="59">
        <v>1085103</v>
      </c>
      <c r="E420" s="59">
        <v>1</v>
      </c>
      <c r="F420" s="29" t="s">
        <v>3170</v>
      </c>
      <c r="G420" s="28">
        <v>800</v>
      </c>
      <c r="H420" s="28">
        <v>68</v>
      </c>
      <c r="I420" s="40">
        <v>53370</v>
      </c>
      <c r="J420" s="28" t="s">
        <v>34</v>
      </c>
      <c r="K420" s="41">
        <v>40950</v>
      </c>
      <c r="L420" s="28" t="s">
        <v>436</v>
      </c>
      <c r="M420" s="41">
        <v>2006001</v>
      </c>
      <c r="N420" s="73" t="s">
        <v>1721</v>
      </c>
      <c r="O420" s="41">
        <v>5</v>
      </c>
      <c r="R420" s="43">
        <v>1085103</v>
      </c>
      <c r="S420" s="59">
        <v>1085103</v>
      </c>
      <c r="T420" s="59">
        <v>1</v>
      </c>
      <c r="U420" s="29" t="s">
        <v>3170</v>
      </c>
      <c r="V420" s="28">
        <v>800</v>
      </c>
      <c r="W420" s="28">
        <v>68</v>
      </c>
      <c r="X420" s="40">
        <v>53370</v>
      </c>
      <c r="Y420" s="28" t="s">
        <v>34</v>
      </c>
      <c r="Z420" s="41">
        <v>40950</v>
      </c>
      <c r="AA420" s="28" t="s">
        <v>436</v>
      </c>
      <c r="AB420" s="41">
        <v>2006001</v>
      </c>
      <c r="AC420" s="41" t="s">
        <v>1721</v>
      </c>
      <c r="AD420" s="41">
        <v>5</v>
      </c>
    </row>
    <row r="421" spans="3:30" x14ac:dyDescent="0.3">
      <c r="C421" s="43">
        <v>1085203</v>
      </c>
      <c r="D421" s="59">
        <v>1085203</v>
      </c>
      <c r="E421" s="59">
        <v>1</v>
      </c>
      <c r="F421" s="29" t="s">
        <v>3171</v>
      </c>
      <c r="G421" s="28">
        <v>800</v>
      </c>
      <c r="H421" s="28">
        <v>69</v>
      </c>
      <c r="I421" s="40">
        <v>89510</v>
      </c>
      <c r="J421" s="28" t="s">
        <v>34</v>
      </c>
      <c r="K421" s="41">
        <v>41510</v>
      </c>
      <c r="L421" s="28" t="s">
        <v>1513</v>
      </c>
      <c r="M421" s="41">
        <v>243001</v>
      </c>
      <c r="N421" s="73" t="s">
        <v>1707</v>
      </c>
      <c r="O421" s="41">
        <v>1</v>
      </c>
      <c r="R421" s="43">
        <v>1085203</v>
      </c>
      <c r="S421" s="59">
        <v>1085203</v>
      </c>
      <c r="T421" s="59">
        <v>1</v>
      </c>
      <c r="U421" s="29" t="s">
        <v>3171</v>
      </c>
      <c r="V421" s="28">
        <v>800</v>
      </c>
      <c r="W421" s="28">
        <v>69</v>
      </c>
      <c r="X421" s="40">
        <v>89510</v>
      </c>
      <c r="Y421" s="28" t="s">
        <v>34</v>
      </c>
      <c r="Z421" s="41">
        <v>41510</v>
      </c>
      <c r="AA421" s="28" t="s">
        <v>1513</v>
      </c>
      <c r="AB421" s="41">
        <v>243001</v>
      </c>
      <c r="AC421" s="41" t="s">
        <v>1707</v>
      </c>
      <c r="AD421" s="41">
        <v>1</v>
      </c>
    </row>
    <row r="422" spans="3:30" x14ac:dyDescent="0.3">
      <c r="C422" s="43">
        <v>1085303</v>
      </c>
      <c r="D422" s="59">
        <v>1085303</v>
      </c>
      <c r="E422" s="59">
        <v>1</v>
      </c>
      <c r="F422" s="29" t="s">
        <v>3172</v>
      </c>
      <c r="G422" s="28">
        <v>800</v>
      </c>
      <c r="H422" s="28">
        <v>69</v>
      </c>
      <c r="I422" s="40">
        <v>105720</v>
      </c>
      <c r="J422" s="28" t="s">
        <v>34</v>
      </c>
      <c r="K422" s="41">
        <v>41510</v>
      </c>
      <c r="L422" s="28" t="s">
        <v>1509</v>
      </c>
      <c r="M422" s="41">
        <v>153001</v>
      </c>
      <c r="N422" s="73" t="s">
        <v>1708</v>
      </c>
      <c r="O422" s="41">
        <v>1</v>
      </c>
      <c r="R422" s="43">
        <v>1085303</v>
      </c>
      <c r="S422" s="59">
        <v>1085303</v>
      </c>
      <c r="T422" s="59">
        <v>1</v>
      </c>
      <c r="U422" s="29" t="s">
        <v>3172</v>
      </c>
      <c r="V422" s="28">
        <v>800</v>
      </c>
      <c r="W422" s="28">
        <v>69</v>
      </c>
      <c r="X422" s="40">
        <v>105720</v>
      </c>
      <c r="Y422" s="28" t="s">
        <v>34</v>
      </c>
      <c r="Z422" s="41">
        <v>41510</v>
      </c>
      <c r="AA422" s="28" t="s">
        <v>1509</v>
      </c>
      <c r="AB422" s="41">
        <v>153001</v>
      </c>
      <c r="AC422" s="41" t="s">
        <v>1708</v>
      </c>
      <c r="AD422" s="41">
        <v>1</v>
      </c>
    </row>
    <row r="423" spans="3:30" x14ac:dyDescent="0.3">
      <c r="C423" s="43">
        <v>1085403</v>
      </c>
      <c r="D423" s="59">
        <v>1085403</v>
      </c>
      <c r="E423" s="59">
        <v>1</v>
      </c>
      <c r="F423" s="29" t="s">
        <v>3173</v>
      </c>
      <c r="G423" s="28">
        <v>800</v>
      </c>
      <c r="H423" s="28">
        <v>69</v>
      </c>
      <c r="I423" s="40">
        <v>115330</v>
      </c>
      <c r="J423" s="28" t="s">
        <v>34</v>
      </c>
      <c r="K423" s="41">
        <v>41510</v>
      </c>
      <c r="L423" s="28" t="s">
        <v>1513</v>
      </c>
      <c r="M423" s="41">
        <v>243001</v>
      </c>
      <c r="N423" s="73" t="s">
        <v>1707</v>
      </c>
      <c r="O423" s="41">
        <v>1</v>
      </c>
      <c r="R423" s="43">
        <v>1085403</v>
      </c>
      <c r="S423" s="59">
        <v>1085403</v>
      </c>
      <c r="T423" s="59">
        <v>1</v>
      </c>
      <c r="U423" s="29" t="s">
        <v>3173</v>
      </c>
      <c r="V423" s="28">
        <v>800</v>
      </c>
      <c r="W423" s="28">
        <v>69</v>
      </c>
      <c r="X423" s="40">
        <v>115330</v>
      </c>
      <c r="Y423" s="28" t="s">
        <v>34</v>
      </c>
      <c r="Z423" s="41">
        <v>41510</v>
      </c>
      <c r="AA423" s="28" t="s">
        <v>1513</v>
      </c>
      <c r="AB423" s="41">
        <v>243001</v>
      </c>
      <c r="AC423" s="41" t="s">
        <v>1707</v>
      </c>
      <c r="AD423" s="41">
        <v>1</v>
      </c>
    </row>
    <row r="424" spans="3:30" x14ac:dyDescent="0.3">
      <c r="C424" s="43">
        <v>1085503</v>
      </c>
      <c r="D424" s="59">
        <v>1085503</v>
      </c>
      <c r="E424" s="59">
        <v>1</v>
      </c>
      <c r="F424" s="29" t="s">
        <v>3174</v>
      </c>
      <c r="G424" s="28">
        <v>800</v>
      </c>
      <c r="H424" s="28">
        <v>69</v>
      </c>
      <c r="I424" s="40">
        <v>115330</v>
      </c>
      <c r="J424" s="28" t="s">
        <v>34</v>
      </c>
      <c r="K424" s="41">
        <v>41510</v>
      </c>
      <c r="L424" s="28" t="s">
        <v>907</v>
      </c>
      <c r="M424" s="41">
        <v>4013010</v>
      </c>
      <c r="N424" s="73" t="s">
        <v>2615</v>
      </c>
      <c r="O424" s="41">
        <v>1</v>
      </c>
      <c r="R424" s="43">
        <v>1085503</v>
      </c>
      <c r="S424" s="59">
        <v>1085503</v>
      </c>
      <c r="T424" s="59">
        <v>1</v>
      </c>
      <c r="U424" s="29" t="s">
        <v>3174</v>
      </c>
      <c r="V424" s="28">
        <v>800</v>
      </c>
      <c r="W424" s="28">
        <v>69</v>
      </c>
      <c r="X424" s="40">
        <v>115330</v>
      </c>
      <c r="Y424" s="28" t="s">
        <v>34</v>
      </c>
      <c r="Z424" s="41">
        <v>41510</v>
      </c>
      <c r="AA424" s="28" t="s">
        <v>907</v>
      </c>
      <c r="AB424" s="41">
        <v>4013010</v>
      </c>
      <c r="AC424" s="41" t="s">
        <v>2615</v>
      </c>
      <c r="AD424" s="41">
        <v>1</v>
      </c>
    </row>
    <row r="425" spans="3:30" x14ac:dyDescent="0.3">
      <c r="C425" s="43">
        <v>1085601</v>
      </c>
      <c r="D425" s="59">
        <v>1085601</v>
      </c>
      <c r="E425" s="59">
        <v>1</v>
      </c>
      <c r="F425" s="29" t="s">
        <v>3175</v>
      </c>
      <c r="G425" s="28">
        <v>800</v>
      </c>
      <c r="H425" s="28">
        <v>69</v>
      </c>
      <c r="I425" s="40">
        <v>105720</v>
      </c>
      <c r="J425" s="28" t="s">
        <v>34</v>
      </c>
      <c r="K425" s="41">
        <v>41510</v>
      </c>
      <c r="L425" s="28" t="s">
        <v>815</v>
      </c>
      <c r="M425" s="41">
        <v>4003031</v>
      </c>
      <c r="N425" s="73" t="s">
        <v>1676</v>
      </c>
      <c r="O425" s="41">
        <v>1</v>
      </c>
      <c r="R425" s="43">
        <v>1085602</v>
      </c>
      <c r="S425" s="59">
        <v>1085602</v>
      </c>
      <c r="T425" s="59">
        <v>1</v>
      </c>
      <c r="U425" s="29" t="s">
        <v>3175</v>
      </c>
      <c r="V425" s="28">
        <v>800</v>
      </c>
      <c r="W425" s="28">
        <v>69</v>
      </c>
      <c r="X425" s="40">
        <v>105720</v>
      </c>
      <c r="Y425" s="28" t="s">
        <v>34</v>
      </c>
      <c r="Z425" s="41">
        <v>41510</v>
      </c>
      <c r="AA425" s="28" t="s">
        <v>815</v>
      </c>
      <c r="AB425" s="41">
        <v>4003031</v>
      </c>
      <c r="AC425" s="41" t="s">
        <v>1676</v>
      </c>
      <c r="AD425" s="41">
        <v>1</v>
      </c>
    </row>
    <row r="426" spans="3:30" x14ac:dyDescent="0.3">
      <c r="C426" s="43">
        <v>1085701</v>
      </c>
      <c r="D426" s="59">
        <v>1085701</v>
      </c>
      <c r="E426" s="59">
        <v>1</v>
      </c>
      <c r="F426" s="29" t="s">
        <v>3025</v>
      </c>
      <c r="G426" s="28">
        <v>800</v>
      </c>
      <c r="H426" s="28">
        <v>69</v>
      </c>
      <c r="I426" s="40">
        <v>115330</v>
      </c>
      <c r="J426" s="28" t="s">
        <v>34</v>
      </c>
      <c r="K426" s="41">
        <v>41510</v>
      </c>
      <c r="L426" s="28" t="s">
        <v>908</v>
      </c>
      <c r="M426" s="41">
        <v>4014010</v>
      </c>
      <c r="N426" s="73" t="s">
        <v>2617</v>
      </c>
      <c r="O426" s="41">
        <v>1</v>
      </c>
      <c r="R426" s="43">
        <v>1085702</v>
      </c>
      <c r="S426" s="59">
        <v>1085702</v>
      </c>
      <c r="T426" s="59">
        <v>1</v>
      </c>
      <c r="U426" s="29" t="s">
        <v>3025</v>
      </c>
      <c r="V426" s="28">
        <v>800</v>
      </c>
      <c r="W426" s="28">
        <v>69</v>
      </c>
      <c r="X426" s="40">
        <v>115330</v>
      </c>
      <c r="Y426" s="28" t="s">
        <v>34</v>
      </c>
      <c r="Z426" s="41">
        <v>41510</v>
      </c>
      <c r="AA426" s="28" t="s">
        <v>908</v>
      </c>
      <c r="AB426" s="41">
        <v>4014010</v>
      </c>
      <c r="AC426" s="41" t="s">
        <v>2617</v>
      </c>
      <c r="AD426" s="41">
        <v>1</v>
      </c>
    </row>
    <row r="427" spans="3:30" x14ac:dyDescent="0.3">
      <c r="C427" s="43">
        <v>1085801</v>
      </c>
      <c r="D427" s="59">
        <v>1085801</v>
      </c>
      <c r="E427" s="59">
        <v>1</v>
      </c>
      <c r="F427" s="29" t="s">
        <v>3176</v>
      </c>
      <c r="G427" s="28">
        <v>800</v>
      </c>
      <c r="H427" s="28">
        <v>69</v>
      </c>
      <c r="I427" s="40">
        <v>115330</v>
      </c>
      <c r="J427" s="28" t="s">
        <v>34</v>
      </c>
      <c r="K427" s="41">
        <v>41510</v>
      </c>
      <c r="L427" s="28" t="s">
        <v>844</v>
      </c>
      <c r="M427" s="41">
        <v>4026024</v>
      </c>
      <c r="N427" s="73" t="s">
        <v>1722</v>
      </c>
      <c r="O427" s="41">
        <v>1</v>
      </c>
      <c r="R427" s="43">
        <v>1085802</v>
      </c>
      <c r="S427" s="59">
        <v>1085802</v>
      </c>
      <c r="T427" s="59">
        <v>1</v>
      </c>
      <c r="U427" s="29" t="s">
        <v>3176</v>
      </c>
      <c r="V427" s="28">
        <v>800</v>
      </c>
      <c r="W427" s="28">
        <v>69</v>
      </c>
      <c r="X427" s="40">
        <v>115330</v>
      </c>
      <c r="Y427" s="28" t="s">
        <v>34</v>
      </c>
      <c r="Z427" s="41">
        <v>41510</v>
      </c>
      <c r="AA427" s="28" t="s">
        <v>844</v>
      </c>
      <c r="AB427" s="41">
        <v>4026024</v>
      </c>
      <c r="AC427" s="41" t="s">
        <v>1722</v>
      </c>
      <c r="AD427" s="41">
        <v>1</v>
      </c>
    </row>
    <row r="428" spans="3:30" x14ac:dyDescent="0.3">
      <c r="C428" s="43">
        <v>1085901</v>
      </c>
      <c r="D428" s="59">
        <v>1085901</v>
      </c>
      <c r="E428" s="59">
        <v>1</v>
      </c>
      <c r="F428" s="29" t="s">
        <v>3177</v>
      </c>
      <c r="G428" s="28">
        <v>800</v>
      </c>
      <c r="H428" s="28">
        <v>69</v>
      </c>
      <c r="I428" s="40">
        <v>105720</v>
      </c>
      <c r="J428" s="28" t="s">
        <v>34</v>
      </c>
      <c r="K428" s="41">
        <v>41510</v>
      </c>
      <c r="L428" s="28" t="s">
        <v>1638</v>
      </c>
      <c r="M428" s="41">
        <v>152001</v>
      </c>
      <c r="N428" s="73" t="s">
        <v>1670</v>
      </c>
      <c r="O428" s="41">
        <v>1</v>
      </c>
      <c r="R428" s="43">
        <v>1085902</v>
      </c>
      <c r="S428" s="59">
        <v>1085902</v>
      </c>
      <c r="T428" s="59">
        <v>1</v>
      </c>
      <c r="U428" s="29" t="s">
        <v>3177</v>
      </c>
      <c r="V428" s="28">
        <v>800</v>
      </c>
      <c r="W428" s="28">
        <v>69</v>
      </c>
      <c r="X428" s="40">
        <v>105720</v>
      </c>
      <c r="Y428" s="28" t="s">
        <v>34</v>
      </c>
      <c r="Z428" s="41">
        <v>41510</v>
      </c>
      <c r="AA428" s="28" t="s">
        <v>1638</v>
      </c>
      <c r="AB428" s="41">
        <v>152001</v>
      </c>
      <c r="AC428" s="41" t="s">
        <v>1670</v>
      </c>
      <c r="AD428" s="41">
        <v>1</v>
      </c>
    </row>
    <row r="429" spans="3:30" x14ac:dyDescent="0.3">
      <c r="C429" s="43">
        <v>1086003</v>
      </c>
      <c r="D429" s="59">
        <v>1086003</v>
      </c>
      <c r="E429" s="59">
        <v>1</v>
      </c>
      <c r="F429" s="29" t="s">
        <v>3178</v>
      </c>
      <c r="G429" s="28">
        <v>800</v>
      </c>
      <c r="H429" s="28">
        <v>70</v>
      </c>
      <c r="I429" s="40">
        <v>115330</v>
      </c>
      <c r="J429" s="28" t="s">
        <v>34</v>
      </c>
      <c r="K429" s="41">
        <v>42000</v>
      </c>
      <c r="L429" s="28" t="s">
        <v>436</v>
      </c>
      <c r="M429" s="41">
        <v>2006001</v>
      </c>
      <c r="N429" s="73" t="s">
        <v>1721</v>
      </c>
      <c r="O429" s="41">
        <v>5</v>
      </c>
      <c r="R429" s="43">
        <v>1086003</v>
      </c>
      <c r="S429" s="59">
        <v>1086003</v>
      </c>
      <c r="T429" s="59">
        <v>1</v>
      </c>
      <c r="U429" s="29" t="s">
        <v>3178</v>
      </c>
      <c r="V429" s="28">
        <v>800</v>
      </c>
      <c r="W429" s="28">
        <v>70</v>
      </c>
      <c r="X429" s="40">
        <v>115330</v>
      </c>
      <c r="Y429" s="28" t="s">
        <v>34</v>
      </c>
      <c r="Z429" s="41">
        <v>42000</v>
      </c>
      <c r="AA429" s="28" t="s">
        <v>436</v>
      </c>
      <c r="AB429" s="41">
        <v>2006001</v>
      </c>
      <c r="AC429" s="41" t="s">
        <v>1721</v>
      </c>
      <c r="AD429" s="41">
        <v>5</v>
      </c>
    </row>
    <row r="430" spans="3:30" x14ac:dyDescent="0.3">
      <c r="C430" s="43">
        <v>1090101</v>
      </c>
      <c r="D430" s="59">
        <v>1090101</v>
      </c>
      <c r="E430" s="59">
        <v>1</v>
      </c>
      <c r="F430" s="29" t="s">
        <v>3179</v>
      </c>
      <c r="G430" s="28">
        <v>900</v>
      </c>
      <c r="H430" s="28">
        <v>70</v>
      </c>
      <c r="I430" s="40">
        <v>103800</v>
      </c>
      <c r="J430" s="28" t="s">
        <v>34</v>
      </c>
      <c r="K430" s="41">
        <v>48790</v>
      </c>
      <c r="L430" s="28" t="s">
        <v>1513</v>
      </c>
      <c r="M430" s="41">
        <v>243001</v>
      </c>
      <c r="N430" s="73" t="s">
        <v>1707</v>
      </c>
      <c r="O430" s="41">
        <v>1</v>
      </c>
      <c r="R430" s="43">
        <v>1090102</v>
      </c>
      <c r="S430" s="59">
        <v>1090102</v>
      </c>
      <c r="T430" s="59">
        <v>1</v>
      </c>
      <c r="U430" s="29" t="s">
        <v>3179</v>
      </c>
      <c r="V430" s="28">
        <v>900</v>
      </c>
      <c r="W430" s="28">
        <v>70</v>
      </c>
      <c r="X430" s="40">
        <v>103800</v>
      </c>
      <c r="Y430" s="28" t="s">
        <v>34</v>
      </c>
      <c r="Z430" s="41">
        <v>48790</v>
      </c>
      <c r="AA430" s="28" t="s">
        <v>1513</v>
      </c>
      <c r="AB430" s="41">
        <v>243001</v>
      </c>
      <c r="AC430" s="41" t="s">
        <v>1707</v>
      </c>
      <c r="AD430" s="41">
        <v>1</v>
      </c>
    </row>
    <row r="431" spans="3:30" x14ac:dyDescent="0.3">
      <c r="C431" s="43">
        <v>1090203</v>
      </c>
      <c r="D431" s="59">
        <v>1090203</v>
      </c>
      <c r="E431" s="59">
        <v>1</v>
      </c>
      <c r="F431" s="29" t="s">
        <v>3180</v>
      </c>
      <c r="G431" s="28">
        <v>900</v>
      </c>
      <c r="H431" s="28">
        <v>70</v>
      </c>
      <c r="I431" s="40">
        <v>92260</v>
      </c>
      <c r="J431" s="28" t="s">
        <v>34</v>
      </c>
      <c r="K431" s="41">
        <v>48790</v>
      </c>
      <c r="L431" s="28" t="s">
        <v>439</v>
      </c>
      <c r="M431" s="41">
        <v>2015001</v>
      </c>
      <c r="N431" s="73" t="s">
        <v>1702</v>
      </c>
      <c r="O431" s="41">
        <v>5</v>
      </c>
      <c r="R431" s="43">
        <v>1090203</v>
      </c>
      <c r="S431" s="59">
        <v>1090203</v>
      </c>
      <c r="T431" s="59">
        <v>1</v>
      </c>
      <c r="U431" s="29" t="s">
        <v>3180</v>
      </c>
      <c r="V431" s="28">
        <v>900</v>
      </c>
      <c r="W431" s="28">
        <v>70</v>
      </c>
      <c r="X431" s="40">
        <v>92260</v>
      </c>
      <c r="Y431" s="28" t="s">
        <v>34</v>
      </c>
      <c r="Z431" s="41">
        <v>48790</v>
      </c>
      <c r="AA431" s="28" t="s">
        <v>439</v>
      </c>
      <c r="AB431" s="41">
        <v>2015001</v>
      </c>
      <c r="AC431" s="41" t="s">
        <v>1702</v>
      </c>
      <c r="AD431" s="41">
        <v>5</v>
      </c>
    </row>
    <row r="432" spans="3:30" x14ac:dyDescent="0.3">
      <c r="C432" s="43">
        <v>1090303</v>
      </c>
      <c r="D432" s="59">
        <v>1090303</v>
      </c>
      <c r="E432" s="59">
        <v>1</v>
      </c>
      <c r="F432" s="29" t="s">
        <v>3181</v>
      </c>
      <c r="G432" s="28">
        <v>900</v>
      </c>
      <c r="H432" s="28">
        <v>70</v>
      </c>
      <c r="I432" s="40">
        <v>103800</v>
      </c>
      <c r="J432" s="28" t="s">
        <v>34</v>
      </c>
      <c r="K432" s="41">
        <v>48790</v>
      </c>
      <c r="L432" s="28" t="s">
        <v>1509</v>
      </c>
      <c r="M432" s="41">
        <v>153001</v>
      </c>
      <c r="N432" s="73" t="s">
        <v>1708</v>
      </c>
      <c r="O432" s="41">
        <v>1</v>
      </c>
      <c r="R432" s="43">
        <v>1090303</v>
      </c>
      <c r="S432" s="59">
        <v>1090303</v>
      </c>
      <c r="T432" s="59">
        <v>1</v>
      </c>
      <c r="U432" s="29" t="s">
        <v>3181</v>
      </c>
      <c r="V432" s="28">
        <v>900</v>
      </c>
      <c r="W432" s="28">
        <v>70</v>
      </c>
      <c r="X432" s="40">
        <v>103800</v>
      </c>
      <c r="Y432" s="28" t="s">
        <v>34</v>
      </c>
      <c r="Z432" s="41">
        <v>48790</v>
      </c>
      <c r="AA432" s="28" t="s">
        <v>1509</v>
      </c>
      <c r="AB432" s="41">
        <v>153001</v>
      </c>
      <c r="AC432" s="41" t="s">
        <v>1708</v>
      </c>
      <c r="AD432" s="41">
        <v>1</v>
      </c>
    </row>
    <row r="433" spans="3:30" x14ac:dyDescent="0.3">
      <c r="C433" s="43">
        <v>1090403</v>
      </c>
      <c r="D433" s="59">
        <v>1090403</v>
      </c>
      <c r="E433" s="59">
        <v>1</v>
      </c>
      <c r="F433" s="29" t="s">
        <v>3182</v>
      </c>
      <c r="G433" s="28">
        <v>900</v>
      </c>
      <c r="H433" s="28">
        <v>70</v>
      </c>
      <c r="I433" s="40">
        <v>92260</v>
      </c>
      <c r="J433" s="28" t="s">
        <v>34</v>
      </c>
      <c r="K433" s="41">
        <v>48790</v>
      </c>
      <c r="L433" s="28" t="s">
        <v>1513</v>
      </c>
      <c r="M433" s="41">
        <v>243001</v>
      </c>
      <c r="N433" s="73" t="s">
        <v>1707</v>
      </c>
      <c r="O433" s="41">
        <v>1</v>
      </c>
      <c r="R433" s="43">
        <v>1090403</v>
      </c>
      <c r="S433" s="59">
        <v>1090403</v>
      </c>
      <c r="T433" s="59">
        <v>1</v>
      </c>
      <c r="U433" s="29" t="s">
        <v>3182</v>
      </c>
      <c r="V433" s="28">
        <v>900</v>
      </c>
      <c r="W433" s="28">
        <v>70</v>
      </c>
      <c r="X433" s="40">
        <v>92260</v>
      </c>
      <c r="Y433" s="28" t="s">
        <v>34</v>
      </c>
      <c r="Z433" s="41">
        <v>48790</v>
      </c>
      <c r="AA433" s="28" t="s">
        <v>1513</v>
      </c>
      <c r="AB433" s="41">
        <v>243001</v>
      </c>
      <c r="AC433" s="41" t="s">
        <v>1707</v>
      </c>
      <c r="AD433" s="41">
        <v>1</v>
      </c>
    </row>
    <row r="434" spans="3:30" x14ac:dyDescent="0.3">
      <c r="C434" s="43">
        <v>1090503</v>
      </c>
      <c r="D434" s="59">
        <v>1090503</v>
      </c>
      <c r="E434" s="59">
        <v>1</v>
      </c>
      <c r="F434" s="29" t="s">
        <v>3183</v>
      </c>
      <c r="G434" s="28">
        <v>900</v>
      </c>
      <c r="H434" s="28">
        <v>70</v>
      </c>
      <c r="I434" s="40">
        <v>103800</v>
      </c>
      <c r="J434" s="28" t="s">
        <v>34</v>
      </c>
      <c r="K434" s="41">
        <v>48790</v>
      </c>
      <c r="L434" s="28" t="s">
        <v>815</v>
      </c>
      <c r="M434" s="41">
        <v>4003031</v>
      </c>
      <c r="N434" s="73" t="s">
        <v>1676</v>
      </c>
      <c r="O434" s="41">
        <v>1</v>
      </c>
      <c r="R434" s="43">
        <v>1090503</v>
      </c>
      <c r="S434" s="59">
        <v>1090503</v>
      </c>
      <c r="T434" s="59">
        <v>1</v>
      </c>
      <c r="U434" s="29" t="s">
        <v>3183</v>
      </c>
      <c r="V434" s="28">
        <v>900</v>
      </c>
      <c r="W434" s="28">
        <v>70</v>
      </c>
      <c r="X434" s="40">
        <v>103800</v>
      </c>
      <c r="Y434" s="28" t="s">
        <v>34</v>
      </c>
      <c r="Z434" s="41">
        <v>48790</v>
      </c>
      <c r="AA434" s="28" t="s">
        <v>815</v>
      </c>
      <c r="AB434" s="41">
        <v>4003031</v>
      </c>
      <c r="AC434" s="41" t="s">
        <v>1676</v>
      </c>
      <c r="AD434" s="41">
        <v>1</v>
      </c>
    </row>
    <row r="435" spans="3:30" x14ac:dyDescent="0.3">
      <c r="C435" s="43">
        <v>1090603</v>
      </c>
      <c r="D435" s="59">
        <v>1090603</v>
      </c>
      <c r="E435" s="59">
        <v>1</v>
      </c>
      <c r="F435" s="29" t="s">
        <v>3184</v>
      </c>
      <c r="G435" s="28">
        <v>900</v>
      </c>
      <c r="H435" s="28">
        <v>70</v>
      </c>
      <c r="I435" s="40">
        <v>92260</v>
      </c>
      <c r="J435" s="28" t="s">
        <v>34</v>
      </c>
      <c r="K435" s="41">
        <v>48790</v>
      </c>
      <c r="L435" s="28" t="s">
        <v>907</v>
      </c>
      <c r="M435" s="41">
        <v>4013010</v>
      </c>
      <c r="N435" s="73" t="s">
        <v>2615</v>
      </c>
      <c r="O435" s="41">
        <v>1</v>
      </c>
      <c r="R435" s="43">
        <v>1090603</v>
      </c>
      <c r="S435" s="59">
        <v>1090603</v>
      </c>
      <c r="T435" s="59">
        <v>1</v>
      </c>
      <c r="U435" s="29" t="s">
        <v>3184</v>
      </c>
      <c r="V435" s="28">
        <v>900</v>
      </c>
      <c r="W435" s="28">
        <v>70</v>
      </c>
      <c r="X435" s="40">
        <v>92260</v>
      </c>
      <c r="Y435" s="28" t="s">
        <v>34</v>
      </c>
      <c r="Z435" s="41">
        <v>48790</v>
      </c>
      <c r="AA435" s="28" t="s">
        <v>907</v>
      </c>
      <c r="AB435" s="41">
        <v>4013010</v>
      </c>
      <c r="AC435" s="41" t="s">
        <v>2615</v>
      </c>
      <c r="AD435" s="41">
        <v>1</v>
      </c>
    </row>
    <row r="436" spans="3:30" x14ac:dyDescent="0.3">
      <c r="C436" s="43">
        <v>1090703</v>
      </c>
      <c r="D436" s="59">
        <v>1090703</v>
      </c>
      <c r="E436" s="59">
        <v>1</v>
      </c>
      <c r="F436" s="29" t="s">
        <v>3185</v>
      </c>
      <c r="G436" s="28">
        <v>900</v>
      </c>
      <c r="H436" s="28">
        <v>70</v>
      </c>
      <c r="I436" s="40">
        <v>103800</v>
      </c>
      <c r="J436" s="28" t="s">
        <v>34</v>
      </c>
      <c r="K436" s="41">
        <v>48790</v>
      </c>
      <c r="L436" s="28" t="s">
        <v>815</v>
      </c>
      <c r="M436" s="41">
        <v>4003031</v>
      </c>
      <c r="N436" s="73" t="s">
        <v>1676</v>
      </c>
      <c r="O436" s="41">
        <v>1</v>
      </c>
      <c r="R436" s="43">
        <v>1090703</v>
      </c>
      <c r="S436" s="59">
        <v>1090703</v>
      </c>
      <c r="T436" s="59">
        <v>1</v>
      </c>
      <c r="U436" s="29" t="s">
        <v>3185</v>
      </c>
      <c r="V436" s="28">
        <v>900</v>
      </c>
      <c r="W436" s="28">
        <v>70</v>
      </c>
      <c r="X436" s="40">
        <v>103800</v>
      </c>
      <c r="Y436" s="28" t="s">
        <v>34</v>
      </c>
      <c r="Z436" s="41">
        <v>48790</v>
      </c>
      <c r="AA436" s="28" t="s">
        <v>815</v>
      </c>
      <c r="AB436" s="41">
        <v>4003031</v>
      </c>
      <c r="AC436" s="41" t="s">
        <v>1676</v>
      </c>
      <c r="AD436" s="41">
        <v>1</v>
      </c>
    </row>
    <row r="437" spans="3:30" x14ac:dyDescent="0.3">
      <c r="C437" s="43">
        <v>1090803</v>
      </c>
      <c r="D437" s="59">
        <v>1090803</v>
      </c>
      <c r="E437" s="59">
        <v>1</v>
      </c>
      <c r="F437" s="29" t="s">
        <v>3186</v>
      </c>
      <c r="G437" s="28">
        <v>900</v>
      </c>
      <c r="H437" s="28">
        <v>70</v>
      </c>
      <c r="I437" s="40">
        <v>103800</v>
      </c>
      <c r="J437" s="28" t="s">
        <v>34</v>
      </c>
      <c r="K437" s="41">
        <v>48790</v>
      </c>
      <c r="L437" s="28" t="s">
        <v>1639</v>
      </c>
      <c r="M437" s="41">
        <v>242001</v>
      </c>
      <c r="N437" s="73" t="s">
        <v>1680</v>
      </c>
      <c r="O437" s="41">
        <v>1</v>
      </c>
      <c r="R437" s="43">
        <v>1090803</v>
      </c>
      <c r="S437" s="59">
        <v>1090803</v>
      </c>
      <c r="T437" s="59">
        <v>1</v>
      </c>
      <c r="U437" s="29" t="s">
        <v>3186</v>
      </c>
      <c r="V437" s="28">
        <v>900</v>
      </c>
      <c r="W437" s="28">
        <v>70</v>
      </c>
      <c r="X437" s="40">
        <v>103800</v>
      </c>
      <c r="Y437" s="28" t="s">
        <v>34</v>
      </c>
      <c r="Z437" s="41">
        <v>48790</v>
      </c>
      <c r="AA437" s="28" t="s">
        <v>1639</v>
      </c>
      <c r="AB437" s="41">
        <v>242001</v>
      </c>
      <c r="AC437" s="41" t="s">
        <v>1680</v>
      </c>
      <c r="AD437" s="41">
        <v>1</v>
      </c>
    </row>
    <row r="438" spans="3:30" x14ac:dyDescent="0.3">
      <c r="C438" s="43">
        <v>1090903</v>
      </c>
      <c r="D438" s="59">
        <v>1090903</v>
      </c>
      <c r="E438" s="59">
        <v>1</v>
      </c>
      <c r="F438" s="29" t="s">
        <v>3187</v>
      </c>
      <c r="G438" s="28">
        <v>900</v>
      </c>
      <c r="H438" s="28">
        <v>70</v>
      </c>
      <c r="I438" s="40">
        <v>92260</v>
      </c>
      <c r="J438" s="28" t="s">
        <v>34</v>
      </c>
      <c r="K438" s="41">
        <v>48790</v>
      </c>
      <c r="L438" s="28" t="s">
        <v>436</v>
      </c>
      <c r="M438" s="41">
        <v>2006001</v>
      </c>
      <c r="N438" s="73" t="s">
        <v>1721</v>
      </c>
      <c r="O438" s="41">
        <v>5</v>
      </c>
      <c r="R438" s="43">
        <v>1090903</v>
      </c>
      <c r="S438" s="59">
        <v>1090903</v>
      </c>
      <c r="T438" s="59">
        <v>1</v>
      </c>
      <c r="U438" s="29" t="s">
        <v>3187</v>
      </c>
      <c r="V438" s="28">
        <v>900</v>
      </c>
      <c r="W438" s="28">
        <v>70</v>
      </c>
      <c r="X438" s="40">
        <v>92260</v>
      </c>
      <c r="Y438" s="28" t="s">
        <v>34</v>
      </c>
      <c r="Z438" s="41">
        <v>48790</v>
      </c>
      <c r="AA438" s="28" t="s">
        <v>436</v>
      </c>
      <c r="AB438" s="41">
        <v>2006001</v>
      </c>
      <c r="AC438" s="41" t="s">
        <v>1721</v>
      </c>
      <c r="AD438" s="41">
        <v>5</v>
      </c>
    </row>
    <row r="439" spans="3:30" x14ac:dyDescent="0.3">
      <c r="C439" s="43">
        <v>1091003</v>
      </c>
      <c r="D439" s="59">
        <v>1091003</v>
      </c>
      <c r="E439" s="59">
        <v>1</v>
      </c>
      <c r="F439" s="29" t="s">
        <v>3188</v>
      </c>
      <c r="G439" s="28">
        <v>900</v>
      </c>
      <c r="H439" s="28">
        <v>70</v>
      </c>
      <c r="I439" s="40">
        <v>103800</v>
      </c>
      <c r="J439" s="28" t="s">
        <v>34</v>
      </c>
      <c r="K439" s="41">
        <v>48790</v>
      </c>
      <c r="L439" s="28" t="s">
        <v>1513</v>
      </c>
      <c r="M439" s="41">
        <v>243001</v>
      </c>
      <c r="N439" s="73" t="s">
        <v>1707</v>
      </c>
      <c r="O439" s="41">
        <v>1</v>
      </c>
      <c r="R439" s="43">
        <v>1091003</v>
      </c>
      <c r="S439" s="59">
        <v>1091003</v>
      </c>
      <c r="T439" s="59">
        <v>1</v>
      </c>
      <c r="U439" s="29" t="s">
        <v>3188</v>
      </c>
      <c r="V439" s="28">
        <v>900</v>
      </c>
      <c r="W439" s="28">
        <v>70</v>
      </c>
      <c r="X439" s="40">
        <v>103800</v>
      </c>
      <c r="Y439" s="28" t="s">
        <v>34</v>
      </c>
      <c r="Z439" s="41">
        <v>48790</v>
      </c>
      <c r="AA439" s="28" t="s">
        <v>1513</v>
      </c>
      <c r="AB439" s="41">
        <v>243001</v>
      </c>
      <c r="AC439" s="41" t="s">
        <v>1707</v>
      </c>
      <c r="AD439" s="41">
        <v>1</v>
      </c>
    </row>
    <row r="440" spans="3:30" x14ac:dyDescent="0.3">
      <c r="C440" s="43">
        <v>1091103</v>
      </c>
      <c r="D440" s="59">
        <v>1091103</v>
      </c>
      <c r="E440" s="59">
        <v>1</v>
      </c>
      <c r="F440" s="29" t="s">
        <v>3189</v>
      </c>
      <c r="G440" s="28">
        <v>900</v>
      </c>
      <c r="H440" s="28">
        <v>70</v>
      </c>
      <c r="I440" s="40">
        <v>92260</v>
      </c>
      <c r="J440" s="28" t="s">
        <v>34</v>
      </c>
      <c r="K440" s="41">
        <v>48790</v>
      </c>
      <c r="L440" s="28" t="s">
        <v>1509</v>
      </c>
      <c r="M440" s="41">
        <v>153001</v>
      </c>
      <c r="N440" s="73" t="s">
        <v>1708</v>
      </c>
      <c r="O440" s="41">
        <v>1</v>
      </c>
      <c r="R440" s="43">
        <v>1091103</v>
      </c>
      <c r="S440" s="59">
        <v>1091103</v>
      </c>
      <c r="T440" s="59">
        <v>1</v>
      </c>
      <c r="U440" s="29" t="s">
        <v>3189</v>
      </c>
      <c r="V440" s="28">
        <v>900</v>
      </c>
      <c r="W440" s="28">
        <v>70</v>
      </c>
      <c r="X440" s="40">
        <v>92260</v>
      </c>
      <c r="Y440" s="28" t="s">
        <v>34</v>
      </c>
      <c r="Z440" s="41">
        <v>48790</v>
      </c>
      <c r="AA440" s="28" t="s">
        <v>1509</v>
      </c>
      <c r="AB440" s="41">
        <v>153001</v>
      </c>
      <c r="AC440" s="41" t="s">
        <v>1708</v>
      </c>
      <c r="AD440" s="41">
        <v>1</v>
      </c>
    </row>
    <row r="441" spans="3:30" x14ac:dyDescent="0.3">
      <c r="C441" s="43">
        <v>1091203</v>
      </c>
      <c r="D441" s="59">
        <v>1091203</v>
      </c>
      <c r="E441" s="59">
        <v>1</v>
      </c>
      <c r="F441" s="29" t="s">
        <v>3190</v>
      </c>
      <c r="G441" s="28">
        <v>900</v>
      </c>
      <c r="H441" s="28">
        <v>71</v>
      </c>
      <c r="I441" s="40">
        <v>110720</v>
      </c>
      <c r="J441" s="28" t="s">
        <v>34</v>
      </c>
      <c r="K441" s="41">
        <v>49420</v>
      </c>
      <c r="L441" s="28" t="s">
        <v>1513</v>
      </c>
      <c r="M441" s="41">
        <v>243001</v>
      </c>
      <c r="N441" s="73" t="s">
        <v>1707</v>
      </c>
      <c r="O441" s="41">
        <v>1</v>
      </c>
      <c r="R441" s="43">
        <v>1091203</v>
      </c>
      <c r="S441" s="59">
        <v>1091203</v>
      </c>
      <c r="T441" s="59">
        <v>1</v>
      </c>
      <c r="U441" s="29" t="s">
        <v>3190</v>
      </c>
      <c r="V441" s="28">
        <v>900</v>
      </c>
      <c r="W441" s="28">
        <v>71</v>
      </c>
      <c r="X441" s="40">
        <v>110720</v>
      </c>
      <c r="Y441" s="28" t="s">
        <v>34</v>
      </c>
      <c r="Z441" s="41">
        <v>49420</v>
      </c>
      <c r="AA441" s="28" t="s">
        <v>1513</v>
      </c>
      <c r="AB441" s="41">
        <v>243001</v>
      </c>
      <c r="AC441" s="41" t="s">
        <v>1707</v>
      </c>
      <c r="AD441" s="41">
        <v>1</v>
      </c>
    </row>
    <row r="442" spans="3:30" x14ac:dyDescent="0.3">
      <c r="C442" s="43">
        <v>1091303</v>
      </c>
      <c r="D442" s="59">
        <v>1091303</v>
      </c>
      <c r="E442" s="59">
        <v>1</v>
      </c>
      <c r="F442" s="29" t="s">
        <v>2942</v>
      </c>
      <c r="G442" s="28">
        <v>900</v>
      </c>
      <c r="H442" s="28">
        <v>71</v>
      </c>
      <c r="I442" s="40">
        <v>110720</v>
      </c>
      <c r="J442" s="28" t="s">
        <v>34</v>
      </c>
      <c r="K442" s="41">
        <v>49420</v>
      </c>
      <c r="L442" s="28" t="s">
        <v>815</v>
      </c>
      <c r="M442" s="41">
        <v>4003031</v>
      </c>
      <c r="N442" s="73" t="s">
        <v>1676</v>
      </c>
      <c r="O442" s="41">
        <v>1</v>
      </c>
      <c r="R442" s="43">
        <v>1091303</v>
      </c>
      <c r="S442" s="59">
        <v>1091303</v>
      </c>
      <c r="T442" s="59">
        <v>1</v>
      </c>
      <c r="U442" s="29" t="s">
        <v>2942</v>
      </c>
      <c r="V442" s="28">
        <v>900</v>
      </c>
      <c r="W442" s="28">
        <v>71</v>
      </c>
      <c r="X442" s="40">
        <v>110720</v>
      </c>
      <c r="Y442" s="28" t="s">
        <v>34</v>
      </c>
      <c r="Z442" s="41">
        <v>49420</v>
      </c>
      <c r="AA442" s="28" t="s">
        <v>815</v>
      </c>
      <c r="AB442" s="41">
        <v>4003031</v>
      </c>
      <c r="AC442" s="41" t="s">
        <v>1676</v>
      </c>
      <c r="AD442" s="41">
        <v>1</v>
      </c>
    </row>
    <row r="443" spans="3:30" x14ac:dyDescent="0.3">
      <c r="C443" s="43">
        <v>1091403</v>
      </c>
      <c r="D443" s="59">
        <v>1091403</v>
      </c>
      <c r="E443" s="59">
        <v>1</v>
      </c>
      <c r="F443" s="29" t="s">
        <v>3191</v>
      </c>
      <c r="G443" s="28">
        <v>900</v>
      </c>
      <c r="H443" s="28">
        <v>71</v>
      </c>
      <c r="I443" s="40">
        <v>124560</v>
      </c>
      <c r="J443" s="28" t="s">
        <v>34</v>
      </c>
      <c r="K443" s="41">
        <v>49420</v>
      </c>
      <c r="L443" s="28" t="s">
        <v>907</v>
      </c>
      <c r="M443" s="41">
        <v>4013010</v>
      </c>
      <c r="N443" s="73" t="s">
        <v>2615</v>
      </c>
      <c r="O443" s="41">
        <v>1</v>
      </c>
      <c r="R443" s="43">
        <v>1091403</v>
      </c>
      <c r="S443" s="59">
        <v>1091403</v>
      </c>
      <c r="T443" s="59">
        <v>1</v>
      </c>
      <c r="U443" s="29" t="s">
        <v>3191</v>
      </c>
      <c r="V443" s="28">
        <v>900</v>
      </c>
      <c r="W443" s="28">
        <v>71</v>
      </c>
      <c r="X443" s="40">
        <v>124560</v>
      </c>
      <c r="Y443" s="28" t="s">
        <v>34</v>
      </c>
      <c r="Z443" s="41">
        <v>49420</v>
      </c>
      <c r="AA443" s="28" t="s">
        <v>907</v>
      </c>
      <c r="AB443" s="41">
        <v>4013010</v>
      </c>
      <c r="AC443" s="41" t="s">
        <v>2615</v>
      </c>
      <c r="AD443" s="41">
        <v>1</v>
      </c>
    </row>
    <row r="444" spans="3:30" x14ac:dyDescent="0.3">
      <c r="C444" s="43">
        <v>1091503</v>
      </c>
      <c r="D444" s="59">
        <v>1091503</v>
      </c>
      <c r="E444" s="59">
        <v>1</v>
      </c>
      <c r="F444" s="29" t="s">
        <v>3192</v>
      </c>
      <c r="G444" s="28">
        <v>900</v>
      </c>
      <c r="H444" s="28">
        <v>71</v>
      </c>
      <c r="I444" s="40">
        <v>124560</v>
      </c>
      <c r="J444" s="28" t="s">
        <v>34</v>
      </c>
      <c r="K444" s="41">
        <v>49420</v>
      </c>
      <c r="L444" s="28" t="s">
        <v>815</v>
      </c>
      <c r="M444" s="41">
        <v>4003031</v>
      </c>
      <c r="N444" s="73" t="s">
        <v>1676</v>
      </c>
      <c r="O444" s="41">
        <v>1</v>
      </c>
      <c r="R444" s="43">
        <v>1091503</v>
      </c>
      <c r="S444" s="59">
        <v>1091503</v>
      </c>
      <c r="T444" s="59">
        <v>1</v>
      </c>
      <c r="U444" s="29" t="s">
        <v>3192</v>
      </c>
      <c r="V444" s="28">
        <v>900</v>
      </c>
      <c r="W444" s="28">
        <v>71</v>
      </c>
      <c r="X444" s="40">
        <v>124560</v>
      </c>
      <c r="Y444" s="28" t="s">
        <v>34</v>
      </c>
      <c r="Z444" s="41">
        <v>49420</v>
      </c>
      <c r="AA444" s="28" t="s">
        <v>815</v>
      </c>
      <c r="AB444" s="41">
        <v>4003031</v>
      </c>
      <c r="AC444" s="41" t="s">
        <v>1676</v>
      </c>
      <c r="AD444" s="41">
        <v>1</v>
      </c>
    </row>
    <row r="445" spans="3:30" x14ac:dyDescent="0.3">
      <c r="C445" s="43">
        <v>1091603</v>
      </c>
      <c r="D445" s="59">
        <v>1091603</v>
      </c>
      <c r="E445" s="59">
        <v>1</v>
      </c>
      <c r="F445" s="29" t="s">
        <v>3193</v>
      </c>
      <c r="G445" s="28">
        <v>900</v>
      </c>
      <c r="H445" s="28">
        <v>71</v>
      </c>
      <c r="I445" s="40">
        <v>110720</v>
      </c>
      <c r="J445" s="28" t="s">
        <v>34</v>
      </c>
      <c r="K445" s="41">
        <v>49420</v>
      </c>
      <c r="L445" s="28" t="s">
        <v>815</v>
      </c>
      <c r="M445" s="41">
        <v>4003031</v>
      </c>
      <c r="N445" s="73" t="s">
        <v>1676</v>
      </c>
      <c r="O445" s="41">
        <v>1</v>
      </c>
      <c r="R445" s="43">
        <v>1091603</v>
      </c>
      <c r="S445" s="59">
        <v>1091603</v>
      </c>
      <c r="T445" s="59">
        <v>1</v>
      </c>
      <c r="U445" s="29" t="s">
        <v>3193</v>
      </c>
      <c r="V445" s="28">
        <v>900</v>
      </c>
      <c r="W445" s="28">
        <v>71</v>
      </c>
      <c r="X445" s="40">
        <v>110720</v>
      </c>
      <c r="Y445" s="28" t="s">
        <v>34</v>
      </c>
      <c r="Z445" s="41">
        <v>49420</v>
      </c>
      <c r="AA445" s="28" t="s">
        <v>815</v>
      </c>
      <c r="AB445" s="41">
        <v>4003031</v>
      </c>
      <c r="AC445" s="41" t="s">
        <v>1676</v>
      </c>
      <c r="AD445" s="41">
        <v>1</v>
      </c>
    </row>
    <row r="446" spans="3:30" x14ac:dyDescent="0.3">
      <c r="C446" s="43">
        <v>1091703</v>
      </c>
      <c r="D446" s="59">
        <v>1091703</v>
      </c>
      <c r="E446" s="59">
        <v>1</v>
      </c>
      <c r="F446" s="29" t="s">
        <v>3194</v>
      </c>
      <c r="G446" s="28">
        <v>900</v>
      </c>
      <c r="H446" s="28">
        <v>71</v>
      </c>
      <c r="I446" s="40">
        <v>124560</v>
      </c>
      <c r="J446" s="28" t="s">
        <v>34</v>
      </c>
      <c r="K446" s="41">
        <v>49420</v>
      </c>
      <c r="L446" s="28" t="s">
        <v>912</v>
      </c>
      <c r="M446" s="41">
        <v>4014011</v>
      </c>
      <c r="N446" s="73" t="s">
        <v>2618</v>
      </c>
      <c r="O446" s="41">
        <v>1</v>
      </c>
      <c r="R446" s="43">
        <v>1091703</v>
      </c>
      <c r="S446" s="59">
        <v>1091703</v>
      </c>
      <c r="T446" s="59">
        <v>1</v>
      </c>
      <c r="U446" s="29" t="s">
        <v>3194</v>
      </c>
      <c r="V446" s="28">
        <v>900</v>
      </c>
      <c r="W446" s="28">
        <v>71</v>
      </c>
      <c r="X446" s="40">
        <v>124560</v>
      </c>
      <c r="Y446" s="28" t="s">
        <v>34</v>
      </c>
      <c r="Z446" s="41">
        <v>49420</v>
      </c>
      <c r="AA446" s="28" t="s">
        <v>912</v>
      </c>
      <c r="AB446" s="41">
        <v>4014011</v>
      </c>
      <c r="AC446" s="41" t="s">
        <v>2618</v>
      </c>
      <c r="AD446" s="41">
        <v>1</v>
      </c>
    </row>
    <row r="447" spans="3:30" x14ac:dyDescent="0.3">
      <c r="C447" s="43">
        <v>1091803</v>
      </c>
      <c r="D447" s="59">
        <v>1091803</v>
      </c>
      <c r="E447" s="59">
        <v>1</v>
      </c>
      <c r="F447" s="29" t="s">
        <v>3195</v>
      </c>
      <c r="G447" s="28">
        <v>900</v>
      </c>
      <c r="H447" s="28">
        <v>71</v>
      </c>
      <c r="I447" s="40">
        <v>110720</v>
      </c>
      <c r="J447" s="28" t="s">
        <v>34</v>
      </c>
      <c r="K447" s="41">
        <v>49420</v>
      </c>
      <c r="L447" s="28" t="s">
        <v>1639</v>
      </c>
      <c r="M447" s="41">
        <v>242001</v>
      </c>
      <c r="N447" s="73" t="s">
        <v>1680</v>
      </c>
      <c r="O447" s="41">
        <v>1</v>
      </c>
      <c r="R447" s="43">
        <v>1091803</v>
      </c>
      <c r="S447" s="59">
        <v>1091803</v>
      </c>
      <c r="T447" s="59">
        <v>1</v>
      </c>
      <c r="U447" s="29" t="s">
        <v>3195</v>
      </c>
      <c r="V447" s="28">
        <v>900</v>
      </c>
      <c r="W447" s="28">
        <v>71</v>
      </c>
      <c r="X447" s="40">
        <v>110720</v>
      </c>
      <c r="Y447" s="28" t="s">
        <v>34</v>
      </c>
      <c r="Z447" s="41">
        <v>49420</v>
      </c>
      <c r="AA447" s="28" t="s">
        <v>1639</v>
      </c>
      <c r="AB447" s="41">
        <v>242001</v>
      </c>
      <c r="AC447" s="41" t="s">
        <v>1680</v>
      </c>
      <c r="AD447" s="41">
        <v>1</v>
      </c>
    </row>
    <row r="448" spans="3:30" x14ac:dyDescent="0.3">
      <c r="C448" s="43">
        <v>1091903</v>
      </c>
      <c r="D448" s="59">
        <v>1091903</v>
      </c>
      <c r="E448" s="59">
        <v>1</v>
      </c>
      <c r="F448" s="29" t="s">
        <v>3103</v>
      </c>
      <c r="G448" s="28">
        <v>900</v>
      </c>
      <c r="H448" s="28">
        <v>71</v>
      </c>
      <c r="I448" s="40">
        <v>124560</v>
      </c>
      <c r="J448" s="28" t="s">
        <v>34</v>
      </c>
      <c r="K448" s="41">
        <v>49420</v>
      </c>
      <c r="L448" s="28" t="s">
        <v>436</v>
      </c>
      <c r="M448" s="41">
        <v>2006001</v>
      </c>
      <c r="N448" s="73" t="s">
        <v>1721</v>
      </c>
      <c r="O448" s="41">
        <v>5</v>
      </c>
      <c r="R448" s="43">
        <v>1091903</v>
      </c>
      <c r="S448" s="59">
        <v>1091903</v>
      </c>
      <c r="T448" s="59">
        <v>1</v>
      </c>
      <c r="U448" s="29" t="s">
        <v>3103</v>
      </c>
      <c r="V448" s="28">
        <v>900</v>
      </c>
      <c r="W448" s="28">
        <v>71</v>
      </c>
      <c r="X448" s="40">
        <v>124560</v>
      </c>
      <c r="Y448" s="28" t="s">
        <v>34</v>
      </c>
      <c r="Z448" s="41">
        <v>49420</v>
      </c>
      <c r="AA448" s="28" t="s">
        <v>436</v>
      </c>
      <c r="AB448" s="41">
        <v>2006001</v>
      </c>
      <c r="AC448" s="41" t="s">
        <v>1721</v>
      </c>
      <c r="AD448" s="41">
        <v>5</v>
      </c>
    </row>
    <row r="449" spans="3:30" x14ac:dyDescent="0.3">
      <c r="C449" s="43">
        <v>1092003</v>
      </c>
      <c r="D449" s="59">
        <v>1092003</v>
      </c>
      <c r="E449" s="59">
        <v>1</v>
      </c>
      <c r="F449" s="29" t="s">
        <v>3196</v>
      </c>
      <c r="G449" s="28">
        <v>900</v>
      </c>
      <c r="H449" s="28">
        <v>71</v>
      </c>
      <c r="I449" s="40">
        <v>110720</v>
      </c>
      <c r="J449" s="28" t="s">
        <v>34</v>
      </c>
      <c r="K449" s="41">
        <v>49420</v>
      </c>
      <c r="L449" s="28" t="s">
        <v>1513</v>
      </c>
      <c r="M449" s="41">
        <v>243001</v>
      </c>
      <c r="N449" s="73" t="s">
        <v>1707</v>
      </c>
      <c r="O449" s="41">
        <v>1</v>
      </c>
      <c r="R449" s="43">
        <v>1092003</v>
      </c>
      <c r="S449" s="59">
        <v>1092003</v>
      </c>
      <c r="T449" s="59">
        <v>1</v>
      </c>
      <c r="U449" s="29" t="s">
        <v>3196</v>
      </c>
      <c r="V449" s="28">
        <v>900</v>
      </c>
      <c r="W449" s="28">
        <v>71</v>
      </c>
      <c r="X449" s="40">
        <v>110720</v>
      </c>
      <c r="Y449" s="28" t="s">
        <v>34</v>
      </c>
      <c r="Z449" s="41">
        <v>49420</v>
      </c>
      <c r="AA449" s="28" t="s">
        <v>1513</v>
      </c>
      <c r="AB449" s="41">
        <v>243001</v>
      </c>
      <c r="AC449" s="41" t="s">
        <v>1707</v>
      </c>
      <c r="AD449" s="41">
        <v>1</v>
      </c>
    </row>
    <row r="450" spans="3:30" x14ac:dyDescent="0.3">
      <c r="C450" s="43">
        <v>1092103</v>
      </c>
      <c r="D450" s="59">
        <v>1092103</v>
      </c>
      <c r="E450" s="59">
        <v>1</v>
      </c>
      <c r="F450" s="29" t="s">
        <v>3197</v>
      </c>
      <c r="G450" s="28">
        <v>900</v>
      </c>
      <c r="H450" s="28">
        <v>71</v>
      </c>
      <c r="I450" s="40">
        <v>124560</v>
      </c>
      <c r="J450" s="28" t="s">
        <v>34</v>
      </c>
      <c r="K450" s="41">
        <v>49420</v>
      </c>
      <c r="L450" s="28" t="s">
        <v>439</v>
      </c>
      <c r="M450" s="41">
        <v>2015001</v>
      </c>
      <c r="N450" s="73" t="s">
        <v>1702</v>
      </c>
      <c r="O450" s="41">
        <v>5</v>
      </c>
      <c r="R450" s="43">
        <v>1092103</v>
      </c>
      <c r="S450" s="59">
        <v>1092103</v>
      </c>
      <c r="T450" s="59">
        <v>1</v>
      </c>
      <c r="U450" s="29" t="s">
        <v>3197</v>
      </c>
      <c r="V450" s="28">
        <v>900</v>
      </c>
      <c r="W450" s="28">
        <v>71</v>
      </c>
      <c r="X450" s="40">
        <v>124560</v>
      </c>
      <c r="Y450" s="28" t="s">
        <v>34</v>
      </c>
      <c r="Z450" s="41">
        <v>49420</v>
      </c>
      <c r="AA450" s="28" t="s">
        <v>439</v>
      </c>
      <c r="AB450" s="41">
        <v>2015001</v>
      </c>
      <c r="AC450" s="41" t="s">
        <v>1702</v>
      </c>
      <c r="AD450" s="41">
        <v>5</v>
      </c>
    </row>
    <row r="451" spans="3:30" x14ac:dyDescent="0.3">
      <c r="C451" s="43">
        <v>1092203</v>
      </c>
      <c r="D451" s="59">
        <v>1092203</v>
      </c>
      <c r="E451" s="59">
        <v>1</v>
      </c>
      <c r="F451" s="29" t="s">
        <v>3198</v>
      </c>
      <c r="G451" s="28">
        <v>900</v>
      </c>
      <c r="H451" s="28">
        <v>71</v>
      </c>
      <c r="I451" s="40">
        <v>124560</v>
      </c>
      <c r="J451" s="28" t="s">
        <v>34</v>
      </c>
      <c r="K451" s="41">
        <v>49420</v>
      </c>
      <c r="L451" s="28" t="s">
        <v>1513</v>
      </c>
      <c r="M451" s="41">
        <v>243001</v>
      </c>
      <c r="N451" s="73" t="s">
        <v>1707</v>
      </c>
      <c r="O451" s="41">
        <v>1</v>
      </c>
      <c r="R451" s="43">
        <v>1092203</v>
      </c>
      <c r="S451" s="59">
        <v>1092203</v>
      </c>
      <c r="T451" s="59">
        <v>1</v>
      </c>
      <c r="U451" s="29" t="s">
        <v>3198</v>
      </c>
      <c r="V451" s="28">
        <v>900</v>
      </c>
      <c r="W451" s="28">
        <v>71</v>
      </c>
      <c r="X451" s="40">
        <v>124560</v>
      </c>
      <c r="Y451" s="28" t="s">
        <v>34</v>
      </c>
      <c r="Z451" s="41">
        <v>49420</v>
      </c>
      <c r="AA451" s="28" t="s">
        <v>1513</v>
      </c>
      <c r="AB451" s="41">
        <v>243001</v>
      </c>
      <c r="AC451" s="41" t="s">
        <v>1707</v>
      </c>
      <c r="AD451" s="41">
        <v>1</v>
      </c>
    </row>
    <row r="452" spans="3:30" x14ac:dyDescent="0.3">
      <c r="C452" s="43">
        <v>1092303</v>
      </c>
      <c r="D452" s="59">
        <v>1092303</v>
      </c>
      <c r="E452" s="59">
        <v>1</v>
      </c>
      <c r="F452" s="29" t="s">
        <v>3199</v>
      </c>
      <c r="G452" s="28">
        <v>900</v>
      </c>
      <c r="H452" s="28">
        <v>71</v>
      </c>
      <c r="I452" s="40">
        <v>110720</v>
      </c>
      <c r="J452" s="28" t="s">
        <v>34</v>
      </c>
      <c r="K452" s="41">
        <v>49420</v>
      </c>
      <c r="L452" s="28" t="s">
        <v>1509</v>
      </c>
      <c r="M452" s="41">
        <v>153001</v>
      </c>
      <c r="N452" s="73" t="s">
        <v>1708</v>
      </c>
      <c r="O452" s="41">
        <v>1</v>
      </c>
      <c r="R452" s="43">
        <v>1092303</v>
      </c>
      <c r="S452" s="59">
        <v>1092303</v>
      </c>
      <c r="T452" s="59">
        <v>1</v>
      </c>
      <c r="U452" s="29" t="s">
        <v>3199</v>
      </c>
      <c r="V452" s="28">
        <v>900</v>
      </c>
      <c r="W452" s="28">
        <v>71</v>
      </c>
      <c r="X452" s="40">
        <v>110720</v>
      </c>
      <c r="Y452" s="28" t="s">
        <v>34</v>
      </c>
      <c r="Z452" s="41">
        <v>49420</v>
      </c>
      <c r="AA452" s="28" t="s">
        <v>1509</v>
      </c>
      <c r="AB452" s="41">
        <v>153001</v>
      </c>
      <c r="AC452" s="41" t="s">
        <v>1708</v>
      </c>
      <c r="AD452" s="41">
        <v>1</v>
      </c>
    </row>
    <row r="453" spans="3:30" x14ac:dyDescent="0.3">
      <c r="C453" s="43">
        <v>1092403</v>
      </c>
      <c r="D453" s="59">
        <v>1092403</v>
      </c>
      <c r="E453" s="59">
        <v>1</v>
      </c>
      <c r="F453" s="29" t="s">
        <v>3164</v>
      </c>
      <c r="G453" s="28">
        <v>900</v>
      </c>
      <c r="H453" s="28">
        <v>72</v>
      </c>
      <c r="I453" s="40">
        <v>141160</v>
      </c>
      <c r="J453" s="28" t="s">
        <v>34</v>
      </c>
      <c r="K453" s="41">
        <v>50050</v>
      </c>
      <c r="L453" s="28" t="s">
        <v>907</v>
      </c>
      <c r="M453" s="41">
        <v>4013010</v>
      </c>
      <c r="N453" s="73" t="s">
        <v>2615</v>
      </c>
      <c r="O453" s="41">
        <v>1</v>
      </c>
      <c r="R453" s="43">
        <v>1092403</v>
      </c>
      <c r="S453" s="59">
        <v>1092403</v>
      </c>
      <c r="T453" s="59">
        <v>1</v>
      </c>
      <c r="U453" s="29" t="s">
        <v>3164</v>
      </c>
      <c r="V453" s="28">
        <v>900</v>
      </c>
      <c r="W453" s="28">
        <v>72</v>
      </c>
      <c r="X453" s="40">
        <v>141160</v>
      </c>
      <c r="Y453" s="28" t="s">
        <v>34</v>
      </c>
      <c r="Z453" s="41">
        <v>50050</v>
      </c>
      <c r="AA453" s="28" t="s">
        <v>907</v>
      </c>
      <c r="AB453" s="41">
        <v>4013010</v>
      </c>
      <c r="AC453" s="41" t="s">
        <v>2615</v>
      </c>
      <c r="AD453" s="41">
        <v>1</v>
      </c>
    </row>
    <row r="454" spans="3:30" x14ac:dyDescent="0.3">
      <c r="C454" s="43">
        <v>1092503</v>
      </c>
      <c r="D454" s="59">
        <v>1092503</v>
      </c>
      <c r="E454" s="59">
        <v>1</v>
      </c>
      <c r="F454" s="29" t="s">
        <v>3200</v>
      </c>
      <c r="G454" s="28">
        <v>900</v>
      </c>
      <c r="H454" s="28">
        <v>72</v>
      </c>
      <c r="I454" s="40">
        <v>132860</v>
      </c>
      <c r="J454" s="28" t="s">
        <v>34</v>
      </c>
      <c r="K454" s="41">
        <v>50050</v>
      </c>
      <c r="L454" s="28" t="s">
        <v>907</v>
      </c>
      <c r="M454" s="41">
        <v>4013010</v>
      </c>
      <c r="N454" s="73" t="s">
        <v>2615</v>
      </c>
      <c r="O454" s="41">
        <v>1</v>
      </c>
      <c r="R454" s="43">
        <v>1092503</v>
      </c>
      <c r="S454" s="59">
        <v>1092503</v>
      </c>
      <c r="T454" s="59">
        <v>1</v>
      </c>
      <c r="U454" s="29" t="s">
        <v>3200</v>
      </c>
      <c r="V454" s="28">
        <v>900</v>
      </c>
      <c r="W454" s="28">
        <v>72</v>
      </c>
      <c r="X454" s="40">
        <v>132860</v>
      </c>
      <c r="Y454" s="28" t="s">
        <v>34</v>
      </c>
      <c r="Z454" s="41">
        <v>50050</v>
      </c>
      <c r="AA454" s="28" t="s">
        <v>907</v>
      </c>
      <c r="AB454" s="41">
        <v>4013010</v>
      </c>
      <c r="AC454" s="41" t="s">
        <v>2615</v>
      </c>
      <c r="AD454" s="41">
        <v>1</v>
      </c>
    </row>
    <row r="455" spans="3:30" x14ac:dyDescent="0.3">
      <c r="C455" s="43">
        <v>1092603</v>
      </c>
      <c r="D455" s="59">
        <v>1092603</v>
      </c>
      <c r="E455" s="59">
        <v>1</v>
      </c>
      <c r="F455" s="29" t="s">
        <v>3201</v>
      </c>
      <c r="G455" s="28">
        <v>900</v>
      </c>
      <c r="H455" s="28">
        <v>72</v>
      </c>
      <c r="I455" s="40">
        <v>149470</v>
      </c>
      <c r="J455" s="28" t="s">
        <v>34</v>
      </c>
      <c r="K455" s="41">
        <v>50050</v>
      </c>
      <c r="L455" s="28" t="s">
        <v>815</v>
      </c>
      <c r="M455" s="41">
        <v>4003031</v>
      </c>
      <c r="N455" s="73" t="s">
        <v>1676</v>
      </c>
      <c r="O455" s="41">
        <v>1</v>
      </c>
      <c r="R455" s="43">
        <v>1092603</v>
      </c>
      <c r="S455" s="59">
        <v>1092603</v>
      </c>
      <c r="T455" s="59">
        <v>1</v>
      </c>
      <c r="U455" s="29" t="s">
        <v>3201</v>
      </c>
      <c r="V455" s="28">
        <v>900</v>
      </c>
      <c r="W455" s="28">
        <v>72</v>
      </c>
      <c r="X455" s="40">
        <v>149470</v>
      </c>
      <c r="Y455" s="28" t="s">
        <v>34</v>
      </c>
      <c r="Z455" s="41">
        <v>50050</v>
      </c>
      <c r="AA455" s="28" t="s">
        <v>815</v>
      </c>
      <c r="AB455" s="41">
        <v>4003031</v>
      </c>
      <c r="AC455" s="41" t="s">
        <v>1676</v>
      </c>
      <c r="AD455" s="41">
        <v>1</v>
      </c>
    </row>
    <row r="456" spans="3:30" x14ac:dyDescent="0.3">
      <c r="C456" s="43">
        <v>1092703</v>
      </c>
      <c r="D456" s="59">
        <v>1092703</v>
      </c>
      <c r="E456" s="59">
        <v>1</v>
      </c>
      <c r="F456" s="29" t="s">
        <v>3202</v>
      </c>
      <c r="G456" s="28">
        <v>900</v>
      </c>
      <c r="H456" s="28">
        <v>72</v>
      </c>
      <c r="I456" s="40">
        <v>132860</v>
      </c>
      <c r="J456" s="28" t="s">
        <v>34</v>
      </c>
      <c r="K456" s="41">
        <v>50050</v>
      </c>
      <c r="L456" s="28" t="s">
        <v>603</v>
      </c>
      <c r="M456" s="41">
        <v>3160001</v>
      </c>
      <c r="N456" s="73" t="s">
        <v>1698</v>
      </c>
      <c r="O456" s="41">
        <v>5</v>
      </c>
      <c r="R456" s="43">
        <v>1092703</v>
      </c>
      <c r="S456" s="59">
        <v>1092703</v>
      </c>
      <c r="T456" s="59">
        <v>1</v>
      </c>
      <c r="U456" s="29" t="s">
        <v>3202</v>
      </c>
      <c r="V456" s="28">
        <v>900</v>
      </c>
      <c r="W456" s="28">
        <v>72</v>
      </c>
      <c r="X456" s="40">
        <v>132860</v>
      </c>
      <c r="Y456" s="28" t="s">
        <v>34</v>
      </c>
      <c r="Z456" s="41">
        <v>50050</v>
      </c>
      <c r="AA456" s="28" t="s">
        <v>603</v>
      </c>
      <c r="AB456" s="41">
        <v>3160001</v>
      </c>
      <c r="AC456" s="41" t="s">
        <v>1698</v>
      </c>
      <c r="AD456" s="41">
        <v>5</v>
      </c>
    </row>
    <row r="457" spans="3:30" x14ac:dyDescent="0.3">
      <c r="C457" s="43">
        <v>1092803</v>
      </c>
      <c r="D457" s="59">
        <v>1092803</v>
      </c>
      <c r="E457" s="59">
        <v>1</v>
      </c>
      <c r="F457" s="29" t="s">
        <v>3203</v>
      </c>
      <c r="G457" s="28">
        <v>900</v>
      </c>
      <c r="H457" s="28">
        <v>72</v>
      </c>
      <c r="I457" s="40">
        <v>149470</v>
      </c>
      <c r="J457" s="28" t="s">
        <v>34</v>
      </c>
      <c r="K457" s="41">
        <v>50050</v>
      </c>
      <c r="L457" s="28" t="s">
        <v>436</v>
      </c>
      <c r="M457" s="41">
        <v>2006001</v>
      </c>
      <c r="N457" s="73" t="s">
        <v>1721</v>
      </c>
      <c r="O457" s="41">
        <v>5</v>
      </c>
      <c r="R457" s="43">
        <v>1092803</v>
      </c>
      <c r="S457" s="59">
        <v>1092803</v>
      </c>
      <c r="T457" s="59">
        <v>1</v>
      </c>
      <c r="U457" s="29" t="s">
        <v>3203</v>
      </c>
      <c r="V457" s="28">
        <v>900</v>
      </c>
      <c r="W457" s="28">
        <v>72</v>
      </c>
      <c r="X457" s="40">
        <v>149470</v>
      </c>
      <c r="Y457" s="28" t="s">
        <v>34</v>
      </c>
      <c r="Z457" s="41">
        <v>50050</v>
      </c>
      <c r="AA457" s="28" t="s">
        <v>436</v>
      </c>
      <c r="AB457" s="41">
        <v>2006001</v>
      </c>
      <c r="AC457" s="41" t="s">
        <v>1721</v>
      </c>
      <c r="AD457" s="41">
        <v>5</v>
      </c>
    </row>
    <row r="458" spans="3:30" x14ac:dyDescent="0.3">
      <c r="C458" s="43">
        <v>1092903</v>
      </c>
      <c r="D458" s="59">
        <v>1092903</v>
      </c>
      <c r="E458" s="59">
        <v>1</v>
      </c>
      <c r="F458" s="29" t="s">
        <v>3204</v>
      </c>
      <c r="G458" s="28">
        <v>900</v>
      </c>
      <c r="H458" s="28">
        <v>72</v>
      </c>
      <c r="I458" s="40">
        <v>149470</v>
      </c>
      <c r="J458" s="28" t="s">
        <v>34</v>
      </c>
      <c r="K458" s="41">
        <v>50050</v>
      </c>
      <c r="L458" s="28" t="s">
        <v>1513</v>
      </c>
      <c r="M458" s="41">
        <v>243001</v>
      </c>
      <c r="N458" s="73" t="s">
        <v>1707</v>
      </c>
      <c r="O458" s="41">
        <v>1</v>
      </c>
      <c r="R458" s="43">
        <v>1092903</v>
      </c>
      <c r="S458" s="59">
        <v>1092903</v>
      </c>
      <c r="T458" s="59">
        <v>1</v>
      </c>
      <c r="U458" s="29" t="s">
        <v>3204</v>
      </c>
      <c r="V458" s="28">
        <v>900</v>
      </c>
      <c r="W458" s="28">
        <v>72</v>
      </c>
      <c r="X458" s="40">
        <v>149470</v>
      </c>
      <c r="Y458" s="28" t="s">
        <v>34</v>
      </c>
      <c r="Z458" s="41">
        <v>50050</v>
      </c>
      <c r="AA458" s="28" t="s">
        <v>1513</v>
      </c>
      <c r="AB458" s="41">
        <v>243001</v>
      </c>
      <c r="AC458" s="41" t="s">
        <v>1707</v>
      </c>
      <c r="AD458" s="41">
        <v>1</v>
      </c>
    </row>
    <row r="459" spans="3:30" x14ac:dyDescent="0.3">
      <c r="C459" s="43">
        <v>1093003</v>
      </c>
      <c r="D459" s="59">
        <v>1093003</v>
      </c>
      <c r="E459" s="59">
        <v>1</v>
      </c>
      <c r="F459" s="29" t="s">
        <v>3205</v>
      </c>
      <c r="G459" s="28">
        <v>900</v>
      </c>
      <c r="H459" s="28">
        <v>72</v>
      </c>
      <c r="I459" s="40">
        <v>132860</v>
      </c>
      <c r="J459" s="28" t="s">
        <v>34</v>
      </c>
      <c r="K459" s="41">
        <v>50050</v>
      </c>
      <c r="L459" s="28" t="s">
        <v>1509</v>
      </c>
      <c r="M459" s="41">
        <v>153001</v>
      </c>
      <c r="N459" s="73" t="s">
        <v>1708</v>
      </c>
      <c r="O459" s="41">
        <v>1</v>
      </c>
      <c r="R459" s="43">
        <v>1093003</v>
      </c>
      <c r="S459" s="59">
        <v>1093003</v>
      </c>
      <c r="T459" s="59">
        <v>1</v>
      </c>
      <c r="U459" s="29" t="s">
        <v>3205</v>
      </c>
      <c r="V459" s="28">
        <v>900</v>
      </c>
      <c r="W459" s="28">
        <v>72</v>
      </c>
      <c r="X459" s="40">
        <v>132860</v>
      </c>
      <c r="Y459" s="28" t="s">
        <v>34</v>
      </c>
      <c r="Z459" s="41">
        <v>50050</v>
      </c>
      <c r="AA459" s="28" t="s">
        <v>1509</v>
      </c>
      <c r="AB459" s="41">
        <v>153001</v>
      </c>
      <c r="AC459" s="41" t="s">
        <v>1708</v>
      </c>
      <c r="AD459" s="41">
        <v>1</v>
      </c>
    </row>
    <row r="460" spans="3:30" x14ac:dyDescent="0.3">
      <c r="C460" s="43">
        <v>1093103</v>
      </c>
      <c r="D460" s="59">
        <v>1093103</v>
      </c>
      <c r="E460" s="59">
        <v>1</v>
      </c>
      <c r="F460" s="29" t="s">
        <v>3206</v>
      </c>
      <c r="G460" s="28">
        <v>900</v>
      </c>
      <c r="H460" s="28">
        <v>72</v>
      </c>
      <c r="I460" s="40">
        <v>149470</v>
      </c>
      <c r="J460" s="28" t="s">
        <v>34</v>
      </c>
      <c r="K460" s="41">
        <v>50050</v>
      </c>
      <c r="L460" s="28" t="s">
        <v>1513</v>
      </c>
      <c r="M460" s="41">
        <v>243001</v>
      </c>
      <c r="N460" s="73" t="s">
        <v>1707</v>
      </c>
      <c r="O460" s="41">
        <v>1</v>
      </c>
      <c r="R460" s="43">
        <v>1093103</v>
      </c>
      <c r="S460" s="59">
        <v>1093103</v>
      </c>
      <c r="T460" s="59">
        <v>1</v>
      </c>
      <c r="U460" s="29" t="s">
        <v>3206</v>
      </c>
      <c r="V460" s="28">
        <v>900</v>
      </c>
      <c r="W460" s="28">
        <v>72</v>
      </c>
      <c r="X460" s="40">
        <v>149470</v>
      </c>
      <c r="Y460" s="28" t="s">
        <v>34</v>
      </c>
      <c r="Z460" s="41">
        <v>50050</v>
      </c>
      <c r="AA460" s="28" t="s">
        <v>1513</v>
      </c>
      <c r="AB460" s="41">
        <v>243001</v>
      </c>
      <c r="AC460" s="41" t="s">
        <v>1707</v>
      </c>
      <c r="AD460" s="41">
        <v>1</v>
      </c>
    </row>
    <row r="461" spans="3:30" x14ac:dyDescent="0.3">
      <c r="C461" s="43">
        <v>1093203</v>
      </c>
      <c r="D461" s="59">
        <v>1093203</v>
      </c>
      <c r="E461" s="59">
        <v>1</v>
      </c>
      <c r="F461" s="29" t="s">
        <v>3207</v>
      </c>
      <c r="G461" s="28">
        <v>900</v>
      </c>
      <c r="H461" s="28">
        <v>72</v>
      </c>
      <c r="I461" s="40">
        <v>132860</v>
      </c>
      <c r="J461" s="28" t="s">
        <v>34</v>
      </c>
      <c r="K461" s="41">
        <v>50050</v>
      </c>
      <c r="L461" s="28" t="s">
        <v>815</v>
      </c>
      <c r="M461" s="41">
        <v>4003031</v>
      </c>
      <c r="N461" s="73" t="s">
        <v>1676</v>
      </c>
      <c r="O461" s="41">
        <v>1</v>
      </c>
      <c r="R461" s="43">
        <v>1093203</v>
      </c>
      <c r="S461" s="59">
        <v>1093203</v>
      </c>
      <c r="T461" s="59">
        <v>1</v>
      </c>
      <c r="U461" s="29" t="s">
        <v>3207</v>
      </c>
      <c r="V461" s="28">
        <v>900</v>
      </c>
      <c r="W461" s="28">
        <v>72</v>
      </c>
      <c r="X461" s="40">
        <v>132860</v>
      </c>
      <c r="Y461" s="28" t="s">
        <v>34</v>
      </c>
      <c r="Z461" s="41">
        <v>50050</v>
      </c>
      <c r="AA461" s="28" t="s">
        <v>815</v>
      </c>
      <c r="AB461" s="41">
        <v>4003031</v>
      </c>
      <c r="AC461" s="41" t="s">
        <v>1676</v>
      </c>
      <c r="AD461" s="41">
        <v>1</v>
      </c>
    </row>
    <row r="462" spans="3:30" x14ac:dyDescent="0.3">
      <c r="C462" s="43">
        <v>1093303</v>
      </c>
      <c r="D462" s="59">
        <v>1093303</v>
      </c>
      <c r="E462" s="59">
        <v>1</v>
      </c>
      <c r="F462" s="29" t="s">
        <v>3208</v>
      </c>
      <c r="G462" s="28">
        <v>900</v>
      </c>
      <c r="H462" s="28">
        <v>72</v>
      </c>
      <c r="I462" s="40">
        <v>149470</v>
      </c>
      <c r="J462" s="28" t="s">
        <v>34</v>
      </c>
      <c r="K462" s="41">
        <v>50050</v>
      </c>
      <c r="L462" s="28" t="s">
        <v>907</v>
      </c>
      <c r="M462" s="41">
        <v>4013010</v>
      </c>
      <c r="N462" s="73" t="s">
        <v>2615</v>
      </c>
      <c r="O462" s="41">
        <v>1</v>
      </c>
      <c r="R462" s="43">
        <v>1093303</v>
      </c>
      <c r="S462" s="59">
        <v>1093303</v>
      </c>
      <c r="T462" s="59">
        <v>1</v>
      </c>
      <c r="U462" s="29" t="s">
        <v>3208</v>
      </c>
      <c r="V462" s="28">
        <v>900</v>
      </c>
      <c r="W462" s="28">
        <v>72</v>
      </c>
      <c r="X462" s="40">
        <v>149470</v>
      </c>
      <c r="Y462" s="28" t="s">
        <v>34</v>
      </c>
      <c r="Z462" s="41">
        <v>50050</v>
      </c>
      <c r="AA462" s="28" t="s">
        <v>907</v>
      </c>
      <c r="AB462" s="41">
        <v>4013010</v>
      </c>
      <c r="AC462" s="41" t="s">
        <v>2615</v>
      </c>
      <c r="AD462" s="41">
        <v>1</v>
      </c>
    </row>
    <row r="463" spans="3:30" x14ac:dyDescent="0.3">
      <c r="C463" s="43">
        <v>1093403</v>
      </c>
      <c r="D463" s="59">
        <v>1093403</v>
      </c>
      <c r="E463" s="59">
        <v>1</v>
      </c>
      <c r="F463" s="29" t="s">
        <v>3209</v>
      </c>
      <c r="G463" s="28">
        <v>900</v>
      </c>
      <c r="H463" s="28">
        <v>72</v>
      </c>
      <c r="I463" s="40">
        <v>132860</v>
      </c>
      <c r="J463" s="28" t="s">
        <v>34</v>
      </c>
      <c r="K463" s="41">
        <v>50050</v>
      </c>
      <c r="L463" s="28" t="s">
        <v>815</v>
      </c>
      <c r="M463" s="41">
        <v>4003031</v>
      </c>
      <c r="N463" s="73" t="s">
        <v>1676</v>
      </c>
      <c r="O463" s="41">
        <v>1</v>
      </c>
      <c r="R463" s="43">
        <v>1093403</v>
      </c>
      <c r="S463" s="59">
        <v>1093403</v>
      </c>
      <c r="T463" s="59">
        <v>1</v>
      </c>
      <c r="U463" s="29" t="s">
        <v>3209</v>
      </c>
      <c r="V463" s="28">
        <v>900</v>
      </c>
      <c r="W463" s="28">
        <v>72</v>
      </c>
      <c r="X463" s="40">
        <v>132860</v>
      </c>
      <c r="Y463" s="28" t="s">
        <v>34</v>
      </c>
      <c r="Z463" s="41">
        <v>50050</v>
      </c>
      <c r="AA463" s="28" t="s">
        <v>815</v>
      </c>
      <c r="AB463" s="41">
        <v>4003031</v>
      </c>
      <c r="AC463" s="41" t="s">
        <v>1676</v>
      </c>
      <c r="AD463" s="41">
        <v>1</v>
      </c>
    </row>
    <row r="464" spans="3:30" x14ac:dyDescent="0.3">
      <c r="C464" s="43">
        <v>1093503</v>
      </c>
      <c r="D464" s="59">
        <v>1093503</v>
      </c>
      <c r="E464" s="59">
        <v>1</v>
      </c>
      <c r="F464" s="29" t="s">
        <v>3210</v>
      </c>
      <c r="G464" s="28">
        <v>900</v>
      </c>
      <c r="H464" s="28">
        <v>73</v>
      </c>
      <c r="I464" s="40">
        <v>149470</v>
      </c>
      <c r="J464" s="28" t="s">
        <v>34</v>
      </c>
      <c r="K464" s="41">
        <v>50610</v>
      </c>
      <c r="L464" s="28" t="s">
        <v>815</v>
      </c>
      <c r="M464" s="41">
        <v>4003031</v>
      </c>
      <c r="N464" s="73" t="s">
        <v>1676</v>
      </c>
      <c r="O464" s="41">
        <v>1</v>
      </c>
      <c r="R464" s="43">
        <v>1093503</v>
      </c>
      <c r="S464" s="59">
        <v>1093503</v>
      </c>
      <c r="T464" s="59">
        <v>1</v>
      </c>
      <c r="U464" s="29" t="s">
        <v>3210</v>
      </c>
      <c r="V464" s="28">
        <v>900</v>
      </c>
      <c r="W464" s="28">
        <v>73</v>
      </c>
      <c r="X464" s="40">
        <v>149470</v>
      </c>
      <c r="Y464" s="28" t="s">
        <v>34</v>
      </c>
      <c r="Z464" s="41">
        <v>50610</v>
      </c>
      <c r="AA464" s="28" t="s">
        <v>815</v>
      </c>
      <c r="AB464" s="41">
        <v>4003031</v>
      </c>
      <c r="AC464" s="41" t="s">
        <v>1676</v>
      </c>
      <c r="AD464" s="41">
        <v>1</v>
      </c>
    </row>
    <row r="465" spans="3:30" x14ac:dyDescent="0.3">
      <c r="C465" s="43">
        <v>1093603</v>
      </c>
      <c r="D465" s="59">
        <v>1093603</v>
      </c>
      <c r="E465" s="59">
        <v>1</v>
      </c>
      <c r="F465" s="29" t="s">
        <v>3211</v>
      </c>
      <c r="G465" s="28">
        <v>900</v>
      </c>
      <c r="H465" s="28">
        <v>73</v>
      </c>
      <c r="I465" s="40">
        <v>179360</v>
      </c>
      <c r="J465" s="28" t="s">
        <v>34</v>
      </c>
      <c r="K465" s="41">
        <v>50610</v>
      </c>
      <c r="L465" s="28" t="s">
        <v>815</v>
      </c>
      <c r="M465" s="41">
        <v>4003031</v>
      </c>
      <c r="N465" s="73" t="s">
        <v>1676</v>
      </c>
      <c r="O465" s="41">
        <v>1</v>
      </c>
      <c r="R465" s="43">
        <v>1093603</v>
      </c>
      <c r="S465" s="59">
        <v>1093603</v>
      </c>
      <c r="T465" s="59">
        <v>1</v>
      </c>
      <c r="U465" s="29" t="s">
        <v>3211</v>
      </c>
      <c r="V465" s="28">
        <v>900</v>
      </c>
      <c r="W465" s="28">
        <v>73</v>
      </c>
      <c r="X465" s="40">
        <v>179360</v>
      </c>
      <c r="Y465" s="28" t="s">
        <v>34</v>
      </c>
      <c r="Z465" s="41">
        <v>50610</v>
      </c>
      <c r="AA465" s="28" t="s">
        <v>815</v>
      </c>
      <c r="AB465" s="41">
        <v>4003031</v>
      </c>
      <c r="AC465" s="41" t="s">
        <v>1676</v>
      </c>
      <c r="AD465" s="41">
        <v>1</v>
      </c>
    </row>
    <row r="466" spans="3:30" x14ac:dyDescent="0.3">
      <c r="C466" s="43">
        <v>1093703</v>
      </c>
      <c r="D466" s="59">
        <v>1093703</v>
      </c>
      <c r="E466" s="59">
        <v>1</v>
      </c>
      <c r="F466" s="29" t="s">
        <v>3212</v>
      </c>
      <c r="G466" s="28">
        <v>900</v>
      </c>
      <c r="H466" s="28">
        <v>73</v>
      </c>
      <c r="I466" s="40">
        <v>159430</v>
      </c>
      <c r="J466" s="28" t="s">
        <v>34</v>
      </c>
      <c r="K466" s="41">
        <v>50610</v>
      </c>
      <c r="L466" s="28" t="s">
        <v>931</v>
      </c>
      <c r="M466" s="41">
        <v>3002233</v>
      </c>
      <c r="N466" s="73" t="s">
        <v>2111</v>
      </c>
      <c r="O466" s="41">
        <v>1</v>
      </c>
      <c r="R466" s="43">
        <v>1093703</v>
      </c>
      <c r="S466" s="59">
        <v>1093703</v>
      </c>
      <c r="T466" s="59">
        <v>1</v>
      </c>
      <c r="U466" s="29" t="s">
        <v>3212</v>
      </c>
      <c r="V466" s="28">
        <v>900</v>
      </c>
      <c r="W466" s="28">
        <v>73</v>
      </c>
      <c r="X466" s="40">
        <v>159430</v>
      </c>
      <c r="Y466" s="28" t="s">
        <v>34</v>
      </c>
      <c r="Z466" s="41">
        <v>50610</v>
      </c>
      <c r="AA466" s="28" t="s">
        <v>931</v>
      </c>
      <c r="AB466" s="41">
        <v>3002233</v>
      </c>
      <c r="AC466" s="41" t="s">
        <v>2111</v>
      </c>
      <c r="AD466" s="41">
        <v>1</v>
      </c>
    </row>
    <row r="467" spans="3:30" x14ac:dyDescent="0.3">
      <c r="C467" s="43">
        <v>1093803</v>
      </c>
      <c r="D467" s="59">
        <v>1093803</v>
      </c>
      <c r="E467" s="59">
        <v>1</v>
      </c>
      <c r="F467" s="29" t="s">
        <v>3213</v>
      </c>
      <c r="G467" s="28">
        <v>900</v>
      </c>
      <c r="H467" s="28">
        <v>73</v>
      </c>
      <c r="I467" s="40">
        <v>179360</v>
      </c>
      <c r="J467" s="28" t="s">
        <v>34</v>
      </c>
      <c r="K467" s="41">
        <v>50610</v>
      </c>
      <c r="L467" s="28" t="s">
        <v>436</v>
      </c>
      <c r="M467" s="41">
        <v>2006001</v>
      </c>
      <c r="N467" s="73" t="s">
        <v>1721</v>
      </c>
      <c r="O467" s="41">
        <v>5</v>
      </c>
      <c r="R467" s="43">
        <v>1093803</v>
      </c>
      <c r="S467" s="59">
        <v>1093803</v>
      </c>
      <c r="T467" s="59">
        <v>1</v>
      </c>
      <c r="U467" s="29" t="s">
        <v>3213</v>
      </c>
      <c r="V467" s="28">
        <v>900</v>
      </c>
      <c r="W467" s="28">
        <v>73</v>
      </c>
      <c r="X467" s="40">
        <v>179360</v>
      </c>
      <c r="Y467" s="28" t="s">
        <v>34</v>
      </c>
      <c r="Z467" s="41">
        <v>50610</v>
      </c>
      <c r="AA467" s="28" t="s">
        <v>436</v>
      </c>
      <c r="AB467" s="41">
        <v>2006001</v>
      </c>
      <c r="AC467" s="41" t="s">
        <v>1721</v>
      </c>
      <c r="AD467" s="41">
        <v>5</v>
      </c>
    </row>
    <row r="468" spans="3:30" x14ac:dyDescent="0.3">
      <c r="C468" s="43">
        <v>1093903</v>
      </c>
      <c r="D468" s="59">
        <v>1093903</v>
      </c>
      <c r="E468" s="59">
        <v>1</v>
      </c>
      <c r="F468" s="29" t="s">
        <v>3214</v>
      </c>
      <c r="G468" s="28">
        <v>900</v>
      </c>
      <c r="H468" s="28">
        <v>73</v>
      </c>
      <c r="I468" s="40">
        <v>159430</v>
      </c>
      <c r="J468" s="28" t="s">
        <v>34</v>
      </c>
      <c r="K468" s="41">
        <v>50610</v>
      </c>
      <c r="L468" s="28" t="s">
        <v>1513</v>
      </c>
      <c r="M468" s="41">
        <v>243001</v>
      </c>
      <c r="N468" s="73" t="s">
        <v>1707</v>
      </c>
      <c r="O468" s="41">
        <v>1</v>
      </c>
      <c r="R468" s="43">
        <v>1093903</v>
      </c>
      <c r="S468" s="59">
        <v>1093903</v>
      </c>
      <c r="T468" s="59">
        <v>1</v>
      </c>
      <c r="U468" s="29" t="s">
        <v>3214</v>
      </c>
      <c r="V468" s="28">
        <v>900</v>
      </c>
      <c r="W468" s="28">
        <v>73</v>
      </c>
      <c r="X468" s="40">
        <v>159430</v>
      </c>
      <c r="Y468" s="28" t="s">
        <v>34</v>
      </c>
      <c r="Z468" s="41">
        <v>50610</v>
      </c>
      <c r="AA468" s="28" t="s">
        <v>1513</v>
      </c>
      <c r="AB468" s="41">
        <v>243001</v>
      </c>
      <c r="AC468" s="41" t="s">
        <v>1707</v>
      </c>
      <c r="AD468" s="41">
        <v>1</v>
      </c>
    </row>
    <row r="469" spans="3:30" x14ac:dyDescent="0.3">
      <c r="C469" s="43">
        <v>1094001</v>
      </c>
      <c r="D469" s="59">
        <v>1094001</v>
      </c>
      <c r="E469" s="59">
        <v>1</v>
      </c>
      <c r="F469" s="29" t="s">
        <v>3215</v>
      </c>
      <c r="G469" s="28">
        <v>900</v>
      </c>
      <c r="H469" s="28">
        <v>73</v>
      </c>
      <c r="I469" s="40">
        <v>179360</v>
      </c>
      <c r="J469" s="28" t="s">
        <v>34</v>
      </c>
      <c r="K469" s="41">
        <v>50610</v>
      </c>
      <c r="L469" s="28" t="s">
        <v>439</v>
      </c>
      <c r="M469" s="41">
        <v>2015001</v>
      </c>
      <c r="N469" s="73" t="s">
        <v>1702</v>
      </c>
      <c r="O469" s="41">
        <v>5</v>
      </c>
      <c r="R469" s="43">
        <v>1094002</v>
      </c>
      <c r="S469" s="59">
        <v>1094002</v>
      </c>
      <c r="T469" s="59">
        <v>1</v>
      </c>
      <c r="U469" s="29" t="s">
        <v>3215</v>
      </c>
      <c r="V469" s="28">
        <v>900</v>
      </c>
      <c r="W469" s="28">
        <v>73</v>
      </c>
      <c r="X469" s="40">
        <v>179360</v>
      </c>
      <c r="Y469" s="28" t="s">
        <v>34</v>
      </c>
      <c r="Z469" s="41">
        <v>50610</v>
      </c>
      <c r="AA469" s="28" t="s">
        <v>439</v>
      </c>
      <c r="AB469" s="41">
        <v>2015001</v>
      </c>
      <c r="AC469" s="41" t="s">
        <v>1702</v>
      </c>
      <c r="AD469" s="41">
        <v>5</v>
      </c>
    </row>
    <row r="470" spans="3:30" x14ac:dyDescent="0.3">
      <c r="C470" s="43">
        <v>1094101</v>
      </c>
      <c r="D470" s="59">
        <v>1094101</v>
      </c>
      <c r="E470" s="59">
        <v>1</v>
      </c>
      <c r="F470" s="29" t="s">
        <v>3216</v>
      </c>
      <c r="G470" s="28">
        <v>900</v>
      </c>
      <c r="H470" s="28">
        <v>73</v>
      </c>
      <c r="I470" s="40">
        <v>159430</v>
      </c>
      <c r="J470" s="28" t="s">
        <v>34</v>
      </c>
      <c r="K470" s="41">
        <v>50610</v>
      </c>
      <c r="L470" s="28" t="s">
        <v>1509</v>
      </c>
      <c r="M470" s="41">
        <v>153001</v>
      </c>
      <c r="N470" s="73" t="s">
        <v>1708</v>
      </c>
      <c r="O470" s="41">
        <v>1</v>
      </c>
      <c r="R470" s="43">
        <v>1094102</v>
      </c>
      <c r="S470" s="59">
        <v>1094102</v>
      </c>
      <c r="T470" s="59">
        <v>1</v>
      </c>
      <c r="U470" s="29" t="s">
        <v>3216</v>
      </c>
      <c r="V470" s="28">
        <v>900</v>
      </c>
      <c r="W470" s="28">
        <v>73</v>
      </c>
      <c r="X470" s="40">
        <v>159430</v>
      </c>
      <c r="Y470" s="28" t="s">
        <v>34</v>
      </c>
      <c r="Z470" s="41">
        <v>50610</v>
      </c>
      <c r="AA470" s="28" t="s">
        <v>1509</v>
      </c>
      <c r="AB470" s="41">
        <v>153001</v>
      </c>
      <c r="AC470" s="41" t="s">
        <v>1708</v>
      </c>
      <c r="AD470" s="41">
        <v>1</v>
      </c>
    </row>
    <row r="471" spans="3:30" x14ac:dyDescent="0.3">
      <c r="C471" s="43">
        <v>1094201</v>
      </c>
      <c r="D471" s="59">
        <v>1094201</v>
      </c>
      <c r="E471" s="59">
        <v>1</v>
      </c>
      <c r="F471" s="29" t="s">
        <v>3217</v>
      </c>
      <c r="G471" s="28">
        <v>900</v>
      </c>
      <c r="H471" s="28">
        <v>73</v>
      </c>
      <c r="I471" s="40">
        <v>179360</v>
      </c>
      <c r="J471" s="28" t="s">
        <v>34</v>
      </c>
      <c r="K471" s="41">
        <v>50610</v>
      </c>
      <c r="L471" s="28" t="s">
        <v>1513</v>
      </c>
      <c r="M471" s="41">
        <v>243001</v>
      </c>
      <c r="N471" s="73" t="s">
        <v>1707</v>
      </c>
      <c r="O471" s="41">
        <v>1</v>
      </c>
      <c r="R471" s="43">
        <v>1094202</v>
      </c>
      <c r="S471" s="59">
        <v>1094202</v>
      </c>
      <c r="T471" s="59">
        <v>1</v>
      </c>
      <c r="U471" s="29" t="s">
        <v>3217</v>
      </c>
      <c r="V471" s="28">
        <v>900</v>
      </c>
      <c r="W471" s="28">
        <v>73</v>
      </c>
      <c r="X471" s="40">
        <v>179360</v>
      </c>
      <c r="Y471" s="28" t="s">
        <v>34</v>
      </c>
      <c r="Z471" s="41">
        <v>50610</v>
      </c>
      <c r="AA471" s="28" t="s">
        <v>1513</v>
      </c>
      <c r="AB471" s="41">
        <v>243001</v>
      </c>
      <c r="AC471" s="41" t="s">
        <v>1707</v>
      </c>
      <c r="AD471" s="41">
        <v>1</v>
      </c>
    </row>
    <row r="472" spans="3:30" x14ac:dyDescent="0.3">
      <c r="C472" s="43">
        <v>1094301</v>
      </c>
      <c r="D472" s="59">
        <v>1094301</v>
      </c>
      <c r="E472" s="59">
        <v>1</v>
      </c>
      <c r="F472" s="29" t="s">
        <v>3218</v>
      </c>
      <c r="G472" s="28">
        <v>900</v>
      </c>
      <c r="H472" s="28">
        <v>73</v>
      </c>
      <c r="I472" s="40">
        <v>179360</v>
      </c>
      <c r="J472" s="28" t="s">
        <v>34</v>
      </c>
      <c r="K472" s="41">
        <v>50610</v>
      </c>
      <c r="L472" s="28" t="s">
        <v>815</v>
      </c>
      <c r="M472" s="41">
        <v>4003031</v>
      </c>
      <c r="N472" s="73" t="s">
        <v>1676</v>
      </c>
      <c r="O472" s="41">
        <v>1</v>
      </c>
      <c r="R472" s="43">
        <v>1094302</v>
      </c>
      <c r="S472" s="59">
        <v>1094302</v>
      </c>
      <c r="T472" s="59">
        <v>1</v>
      </c>
      <c r="U472" s="29" t="s">
        <v>3218</v>
      </c>
      <c r="V472" s="28">
        <v>900</v>
      </c>
      <c r="W472" s="28">
        <v>73</v>
      </c>
      <c r="X472" s="40">
        <v>179360</v>
      </c>
      <c r="Y472" s="28" t="s">
        <v>34</v>
      </c>
      <c r="Z472" s="41">
        <v>50610</v>
      </c>
      <c r="AA472" s="28" t="s">
        <v>815</v>
      </c>
      <c r="AB472" s="41">
        <v>4003031</v>
      </c>
      <c r="AC472" s="41" t="s">
        <v>1676</v>
      </c>
      <c r="AD472" s="41">
        <v>1</v>
      </c>
    </row>
    <row r="473" spans="3:30" x14ac:dyDescent="0.3">
      <c r="C473" s="43">
        <v>1094403</v>
      </c>
      <c r="D473" s="59">
        <v>1094403</v>
      </c>
      <c r="E473" s="59">
        <v>1</v>
      </c>
      <c r="F473" s="29" t="s">
        <v>3219</v>
      </c>
      <c r="G473" s="28">
        <v>900</v>
      </c>
      <c r="H473" s="28">
        <v>73</v>
      </c>
      <c r="I473" s="40">
        <v>159430</v>
      </c>
      <c r="J473" s="28" t="s">
        <v>34</v>
      </c>
      <c r="K473" s="41">
        <v>50610</v>
      </c>
      <c r="L473" s="28" t="s">
        <v>907</v>
      </c>
      <c r="M473" s="41">
        <v>4013010</v>
      </c>
      <c r="N473" s="73" t="s">
        <v>2615</v>
      </c>
      <c r="O473" s="41">
        <v>1</v>
      </c>
      <c r="R473" s="43">
        <v>1094403</v>
      </c>
      <c r="S473" s="59">
        <v>1094403</v>
      </c>
      <c r="T473" s="59">
        <v>1</v>
      </c>
      <c r="U473" s="29" t="s">
        <v>3219</v>
      </c>
      <c r="V473" s="28">
        <v>900</v>
      </c>
      <c r="W473" s="28">
        <v>73</v>
      </c>
      <c r="X473" s="40">
        <v>159430</v>
      </c>
      <c r="Y473" s="28" t="s">
        <v>34</v>
      </c>
      <c r="Z473" s="41">
        <v>50610</v>
      </c>
      <c r="AA473" s="28" t="s">
        <v>907</v>
      </c>
      <c r="AB473" s="41">
        <v>4013010</v>
      </c>
      <c r="AC473" s="41" t="s">
        <v>2615</v>
      </c>
      <c r="AD473" s="41">
        <v>1</v>
      </c>
    </row>
    <row r="474" spans="3:30" x14ac:dyDescent="0.3">
      <c r="C474" s="43">
        <v>1094503</v>
      </c>
      <c r="D474" s="59">
        <v>1094503</v>
      </c>
      <c r="E474" s="59">
        <v>1</v>
      </c>
      <c r="F474" s="29" t="s">
        <v>3220</v>
      </c>
      <c r="G474" s="28">
        <v>900</v>
      </c>
      <c r="H474" s="28">
        <v>73</v>
      </c>
      <c r="I474" s="40">
        <v>179360</v>
      </c>
      <c r="J474" s="28" t="s">
        <v>34</v>
      </c>
      <c r="K474" s="41">
        <v>50610</v>
      </c>
      <c r="L474" s="28" t="s">
        <v>815</v>
      </c>
      <c r="M474" s="41">
        <v>4003031</v>
      </c>
      <c r="N474" s="73" t="s">
        <v>1676</v>
      </c>
      <c r="O474" s="41">
        <v>1</v>
      </c>
      <c r="R474" s="43">
        <v>1094503</v>
      </c>
      <c r="S474" s="59">
        <v>1094503</v>
      </c>
      <c r="T474" s="59">
        <v>1</v>
      </c>
      <c r="U474" s="29" t="s">
        <v>3220</v>
      </c>
      <c r="V474" s="28">
        <v>900</v>
      </c>
      <c r="W474" s="28">
        <v>73</v>
      </c>
      <c r="X474" s="40">
        <v>179360</v>
      </c>
      <c r="Y474" s="28" t="s">
        <v>34</v>
      </c>
      <c r="Z474" s="41">
        <v>50610</v>
      </c>
      <c r="AA474" s="28" t="s">
        <v>815</v>
      </c>
      <c r="AB474" s="41">
        <v>4003031</v>
      </c>
      <c r="AC474" s="41" t="s">
        <v>1676</v>
      </c>
      <c r="AD474" s="41">
        <v>1</v>
      </c>
    </row>
    <row r="475" spans="3:30" x14ac:dyDescent="0.3">
      <c r="C475" s="43">
        <v>1094603</v>
      </c>
      <c r="D475" s="59">
        <v>1094603</v>
      </c>
      <c r="E475" s="59">
        <v>1</v>
      </c>
      <c r="F475" s="29" t="s">
        <v>3221</v>
      </c>
      <c r="G475" s="28">
        <v>900</v>
      </c>
      <c r="H475" s="28">
        <v>73</v>
      </c>
      <c r="I475" s="40">
        <v>159430</v>
      </c>
      <c r="J475" s="28" t="s">
        <v>34</v>
      </c>
      <c r="K475" s="41">
        <v>50610</v>
      </c>
      <c r="L475" s="28" t="s">
        <v>815</v>
      </c>
      <c r="M475" s="41">
        <v>4003031</v>
      </c>
      <c r="N475" s="73" t="s">
        <v>1676</v>
      </c>
      <c r="O475" s="41">
        <v>1</v>
      </c>
      <c r="R475" s="43">
        <v>1094603</v>
      </c>
      <c r="S475" s="59">
        <v>1094603</v>
      </c>
      <c r="T475" s="59">
        <v>1</v>
      </c>
      <c r="U475" s="29" t="s">
        <v>3221</v>
      </c>
      <c r="V475" s="28">
        <v>900</v>
      </c>
      <c r="W475" s="28">
        <v>73</v>
      </c>
      <c r="X475" s="40">
        <v>159430</v>
      </c>
      <c r="Y475" s="28" t="s">
        <v>34</v>
      </c>
      <c r="Z475" s="41">
        <v>50610</v>
      </c>
      <c r="AA475" s="28" t="s">
        <v>815</v>
      </c>
      <c r="AB475" s="41">
        <v>4003031</v>
      </c>
      <c r="AC475" s="41" t="s">
        <v>1676</v>
      </c>
      <c r="AD475" s="41">
        <v>1</v>
      </c>
    </row>
    <row r="476" spans="3:30" x14ac:dyDescent="0.3">
      <c r="C476" s="43">
        <v>1094703</v>
      </c>
      <c r="D476" s="59">
        <v>1094703</v>
      </c>
      <c r="E476" s="59">
        <v>1</v>
      </c>
      <c r="F476" s="29" t="s">
        <v>3222</v>
      </c>
      <c r="G476" s="28">
        <v>900</v>
      </c>
      <c r="H476" s="28">
        <v>74</v>
      </c>
      <c r="I476" s="40">
        <v>191320</v>
      </c>
      <c r="J476" s="28" t="s">
        <v>34</v>
      </c>
      <c r="K476" s="41">
        <v>51240</v>
      </c>
      <c r="L476" s="28" t="s">
        <v>908</v>
      </c>
      <c r="M476" s="41">
        <v>4014010</v>
      </c>
      <c r="N476" s="73" t="s">
        <v>2617</v>
      </c>
      <c r="O476" s="41">
        <v>1</v>
      </c>
      <c r="R476" s="43">
        <v>1094703</v>
      </c>
      <c r="S476" s="59">
        <v>1094703</v>
      </c>
      <c r="T476" s="59">
        <v>1</v>
      </c>
      <c r="U476" s="29" t="s">
        <v>3222</v>
      </c>
      <c r="V476" s="28">
        <v>900</v>
      </c>
      <c r="W476" s="28">
        <v>74</v>
      </c>
      <c r="X476" s="40">
        <v>191320</v>
      </c>
      <c r="Y476" s="28" t="s">
        <v>34</v>
      </c>
      <c r="Z476" s="41">
        <v>51240</v>
      </c>
      <c r="AA476" s="28" t="s">
        <v>908</v>
      </c>
      <c r="AB476" s="41">
        <v>4014010</v>
      </c>
      <c r="AC476" s="41" t="s">
        <v>2617</v>
      </c>
      <c r="AD476" s="41">
        <v>1</v>
      </c>
    </row>
    <row r="477" spans="3:30" x14ac:dyDescent="0.3">
      <c r="C477" s="43">
        <v>1094803</v>
      </c>
      <c r="D477" s="59">
        <v>1094803</v>
      </c>
      <c r="E477" s="59">
        <v>1</v>
      </c>
      <c r="F477" s="29" t="s">
        <v>3223</v>
      </c>
      <c r="G477" s="28">
        <v>900</v>
      </c>
      <c r="H477" s="28">
        <v>74</v>
      </c>
      <c r="I477" s="40">
        <v>191320</v>
      </c>
      <c r="J477" s="28" t="s">
        <v>34</v>
      </c>
      <c r="K477" s="41">
        <v>51240</v>
      </c>
      <c r="L477" s="28" t="s">
        <v>1638</v>
      </c>
      <c r="M477" s="41">
        <v>152001</v>
      </c>
      <c r="N477" s="73" t="s">
        <v>1670</v>
      </c>
      <c r="O477" s="41">
        <v>1</v>
      </c>
      <c r="R477" s="43">
        <v>1094803</v>
      </c>
      <c r="S477" s="59">
        <v>1094803</v>
      </c>
      <c r="T477" s="59">
        <v>1</v>
      </c>
      <c r="U477" s="29" t="s">
        <v>3223</v>
      </c>
      <c r="V477" s="28">
        <v>900</v>
      </c>
      <c r="W477" s="28">
        <v>74</v>
      </c>
      <c r="X477" s="40">
        <v>191320</v>
      </c>
      <c r="Y477" s="28" t="s">
        <v>34</v>
      </c>
      <c r="Z477" s="41">
        <v>51240</v>
      </c>
      <c r="AA477" s="28" t="s">
        <v>1638</v>
      </c>
      <c r="AB477" s="41">
        <v>152001</v>
      </c>
      <c r="AC477" s="41" t="s">
        <v>1670</v>
      </c>
      <c r="AD477" s="41">
        <v>1</v>
      </c>
    </row>
    <row r="478" spans="3:30" x14ac:dyDescent="0.3">
      <c r="C478" s="43">
        <v>1094903</v>
      </c>
      <c r="D478" s="59">
        <v>1094903</v>
      </c>
      <c r="E478" s="59">
        <v>1</v>
      </c>
      <c r="F478" s="29" t="s">
        <v>3224</v>
      </c>
      <c r="G478" s="28">
        <v>900</v>
      </c>
      <c r="H478" s="28">
        <v>74</v>
      </c>
      <c r="I478" s="40">
        <v>215230</v>
      </c>
      <c r="J478" s="28" t="s">
        <v>34</v>
      </c>
      <c r="K478" s="41">
        <v>51240</v>
      </c>
      <c r="L478" s="28" t="s">
        <v>436</v>
      </c>
      <c r="M478" s="41">
        <v>2006001</v>
      </c>
      <c r="N478" s="73" t="s">
        <v>1721</v>
      </c>
      <c r="O478" s="41">
        <v>5</v>
      </c>
      <c r="R478" s="43">
        <v>1094903</v>
      </c>
      <c r="S478" s="59">
        <v>1094903</v>
      </c>
      <c r="T478" s="59">
        <v>1</v>
      </c>
      <c r="U478" s="29" t="s">
        <v>3224</v>
      </c>
      <c r="V478" s="28">
        <v>900</v>
      </c>
      <c r="W478" s="28">
        <v>74</v>
      </c>
      <c r="X478" s="40">
        <v>215230</v>
      </c>
      <c r="Y478" s="28" t="s">
        <v>34</v>
      </c>
      <c r="Z478" s="41">
        <v>51240</v>
      </c>
      <c r="AA478" s="28" t="s">
        <v>436</v>
      </c>
      <c r="AB478" s="41">
        <v>2006001</v>
      </c>
      <c r="AC478" s="41" t="s">
        <v>1721</v>
      </c>
      <c r="AD478" s="41">
        <v>5</v>
      </c>
    </row>
    <row r="479" spans="3:30" x14ac:dyDescent="0.3">
      <c r="C479" s="43">
        <v>1095001</v>
      </c>
      <c r="D479" s="59">
        <v>1095001</v>
      </c>
      <c r="E479" s="59">
        <v>1</v>
      </c>
      <c r="F479" s="29" t="s">
        <v>3225</v>
      </c>
      <c r="G479" s="28">
        <v>900</v>
      </c>
      <c r="H479" s="28">
        <v>74</v>
      </c>
      <c r="I479" s="40">
        <v>215230</v>
      </c>
      <c r="J479" s="28" t="s">
        <v>34</v>
      </c>
      <c r="K479" s="41">
        <v>51240</v>
      </c>
      <c r="L479" s="28" t="s">
        <v>1513</v>
      </c>
      <c r="M479" s="41">
        <v>243001</v>
      </c>
      <c r="N479" s="73" t="s">
        <v>1707</v>
      </c>
      <c r="O479" s="41">
        <v>1</v>
      </c>
      <c r="R479" s="43">
        <v>1095002</v>
      </c>
      <c r="S479" s="59">
        <v>1095002</v>
      </c>
      <c r="T479" s="59">
        <v>1</v>
      </c>
      <c r="U479" s="29" t="s">
        <v>3225</v>
      </c>
      <c r="V479" s="28">
        <v>900</v>
      </c>
      <c r="W479" s="28">
        <v>74</v>
      </c>
      <c r="X479" s="40">
        <v>215230</v>
      </c>
      <c r="Y479" s="28" t="s">
        <v>34</v>
      </c>
      <c r="Z479" s="41">
        <v>51240</v>
      </c>
      <c r="AA479" s="28" t="s">
        <v>1513</v>
      </c>
      <c r="AB479" s="41">
        <v>243001</v>
      </c>
      <c r="AC479" s="41" t="s">
        <v>1707</v>
      </c>
      <c r="AD479" s="41">
        <v>1</v>
      </c>
    </row>
    <row r="480" spans="3:30" x14ac:dyDescent="0.3">
      <c r="C480" s="43">
        <v>1095103</v>
      </c>
      <c r="D480" s="59">
        <v>1095103</v>
      </c>
      <c r="E480" s="59">
        <v>1</v>
      </c>
      <c r="F480" s="29" t="s">
        <v>3226</v>
      </c>
      <c r="G480" s="28">
        <v>900</v>
      </c>
      <c r="H480" s="28">
        <v>74</v>
      </c>
      <c r="I480" s="40">
        <v>191320</v>
      </c>
      <c r="J480" s="28" t="s">
        <v>34</v>
      </c>
      <c r="K480" s="41">
        <v>51240</v>
      </c>
      <c r="L480" s="28" t="s">
        <v>1509</v>
      </c>
      <c r="M480" s="41">
        <v>153001</v>
      </c>
      <c r="N480" s="73" t="s">
        <v>1708</v>
      </c>
      <c r="O480" s="41">
        <v>1</v>
      </c>
      <c r="R480" s="43">
        <v>1095103</v>
      </c>
      <c r="S480" s="59">
        <v>1095103</v>
      </c>
      <c r="T480" s="59">
        <v>1</v>
      </c>
      <c r="U480" s="29" t="s">
        <v>3226</v>
      </c>
      <c r="V480" s="28">
        <v>900</v>
      </c>
      <c r="W480" s="28">
        <v>74</v>
      </c>
      <c r="X480" s="40">
        <v>191320</v>
      </c>
      <c r="Y480" s="28" t="s">
        <v>34</v>
      </c>
      <c r="Z480" s="41">
        <v>51240</v>
      </c>
      <c r="AA480" s="28" t="s">
        <v>1509</v>
      </c>
      <c r="AB480" s="41">
        <v>153001</v>
      </c>
      <c r="AC480" s="41" t="s">
        <v>1708</v>
      </c>
      <c r="AD480" s="41">
        <v>1</v>
      </c>
    </row>
    <row r="481" spans="3:30" x14ac:dyDescent="0.3">
      <c r="C481" s="43">
        <v>1095203</v>
      </c>
      <c r="D481" s="59">
        <v>1095203</v>
      </c>
      <c r="E481" s="59">
        <v>1</v>
      </c>
      <c r="F481" s="29" t="s">
        <v>3227</v>
      </c>
      <c r="G481" s="28">
        <v>900</v>
      </c>
      <c r="H481" s="28">
        <v>74</v>
      </c>
      <c r="I481" s="40">
        <v>215230</v>
      </c>
      <c r="J481" s="28" t="s">
        <v>34</v>
      </c>
      <c r="K481" s="41">
        <v>51240</v>
      </c>
      <c r="L481" s="28" t="s">
        <v>1513</v>
      </c>
      <c r="M481" s="41">
        <v>243001</v>
      </c>
      <c r="N481" s="73" t="s">
        <v>1707</v>
      </c>
      <c r="O481" s="41">
        <v>1</v>
      </c>
      <c r="R481" s="43">
        <v>1095203</v>
      </c>
      <c r="S481" s="59">
        <v>1095203</v>
      </c>
      <c r="T481" s="59">
        <v>1</v>
      </c>
      <c r="U481" s="29" t="s">
        <v>3227</v>
      </c>
      <c r="V481" s="28">
        <v>900</v>
      </c>
      <c r="W481" s="28">
        <v>74</v>
      </c>
      <c r="X481" s="40">
        <v>215230</v>
      </c>
      <c r="Y481" s="28" t="s">
        <v>34</v>
      </c>
      <c r="Z481" s="41">
        <v>51240</v>
      </c>
      <c r="AA481" s="28" t="s">
        <v>1513</v>
      </c>
      <c r="AB481" s="41">
        <v>243001</v>
      </c>
      <c r="AC481" s="41" t="s">
        <v>1707</v>
      </c>
      <c r="AD481" s="41">
        <v>1</v>
      </c>
    </row>
    <row r="482" spans="3:30" x14ac:dyDescent="0.3">
      <c r="C482" s="43">
        <v>1095303</v>
      </c>
      <c r="D482" s="59">
        <v>1095303</v>
      </c>
      <c r="E482" s="59">
        <v>1</v>
      </c>
      <c r="F482" s="29" t="s">
        <v>3228</v>
      </c>
      <c r="G482" s="28">
        <v>900</v>
      </c>
      <c r="H482" s="28">
        <v>74</v>
      </c>
      <c r="I482" s="40">
        <v>191320</v>
      </c>
      <c r="J482" s="28" t="s">
        <v>34</v>
      </c>
      <c r="K482" s="41">
        <v>51240</v>
      </c>
      <c r="L482" s="28" t="s">
        <v>815</v>
      </c>
      <c r="M482" s="41">
        <v>4003031</v>
      </c>
      <c r="N482" s="73" t="s">
        <v>1676</v>
      </c>
      <c r="O482" s="41">
        <v>1</v>
      </c>
      <c r="R482" s="43">
        <v>1095303</v>
      </c>
      <c r="S482" s="59">
        <v>1095303</v>
      </c>
      <c r="T482" s="59">
        <v>1</v>
      </c>
      <c r="U482" s="29" t="s">
        <v>3228</v>
      </c>
      <c r="V482" s="28">
        <v>900</v>
      </c>
      <c r="W482" s="28">
        <v>74</v>
      </c>
      <c r="X482" s="40">
        <v>191320</v>
      </c>
      <c r="Y482" s="28" t="s">
        <v>34</v>
      </c>
      <c r="Z482" s="41">
        <v>51240</v>
      </c>
      <c r="AA482" s="28" t="s">
        <v>815</v>
      </c>
      <c r="AB482" s="41">
        <v>4003031</v>
      </c>
      <c r="AC482" s="41" t="s">
        <v>1676</v>
      </c>
      <c r="AD482" s="41">
        <v>1</v>
      </c>
    </row>
    <row r="483" spans="3:30" x14ac:dyDescent="0.3">
      <c r="C483" s="43">
        <v>1095403</v>
      </c>
      <c r="D483" s="59">
        <v>1095403</v>
      </c>
      <c r="E483" s="59">
        <v>1</v>
      </c>
      <c r="F483" s="29" t="s">
        <v>3027</v>
      </c>
      <c r="G483" s="28">
        <v>900</v>
      </c>
      <c r="H483" s="28">
        <v>74</v>
      </c>
      <c r="I483" s="40">
        <v>215230</v>
      </c>
      <c r="J483" s="28" t="s">
        <v>34</v>
      </c>
      <c r="K483" s="41">
        <v>51240</v>
      </c>
      <c r="L483" s="28" t="s">
        <v>907</v>
      </c>
      <c r="M483" s="41">
        <v>4013010</v>
      </c>
      <c r="N483" s="73" t="s">
        <v>2615</v>
      </c>
      <c r="O483" s="41">
        <v>1</v>
      </c>
      <c r="R483" s="43">
        <v>1095403</v>
      </c>
      <c r="S483" s="59">
        <v>1095403</v>
      </c>
      <c r="T483" s="59">
        <v>1</v>
      </c>
      <c r="U483" s="29" t="s">
        <v>3027</v>
      </c>
      <c r="V483" s="28">
        <v>900</v>
      </c>
      <c r="W483" s="28">
        <v>74</v>
      </c>
      <c r="X483" s="40">
        <v>215230</v>
      </c>
      <c r="Y483" s="28" t="s">
        <v>34</v>
      </c>
      <c r="Z483" s="41">
        <v>51240</v>
      </c>
      <c r="AA483" s="28" t="s">
        <v>907</v>
      </c>
      <c r="AB483" s="41">
        <v>4013010</v>
      </c>
      <c r="AC483" s="41" t="s">
        <v>2615</v>
      </c>
      <c r="AD483" s="41">
        <v>1</v>
      </c>
    </row>
    <row r="484" spans="3:30" x14ac:dyDescent="0.3">
      <c r="C484" s="43">
        <v>1095503</v>
      </c>
      <c r="D484" s="59">
        <v>1095503</v>
      </c>
      <c r="E484" s="59">
        <v>1</v>
      </c>
      <c r="F484" s="29" t="s">
        <v>3229</v>
      </c>
      <c r="G484" s="28">
        <v>900</v>
      </c>
      <c r="H484" s="28">
        <v>74</v>
      </c>
      <c r="I484" s="40">
        <v>191320</v>
      </c>
      <c r="J484" s="28" t="s">
        <v>34</v>
      </c>
      <c r="K484" s="41">
        <v>51240</v>
      </c>
      <c r="L484" s="28" t="s">
        <v>815</v>
      </c>
      <c r="M484" s="41">
        <v>4003031</v>
      </c>
      <c r="N484" s="73" t="s">
        <v>1676</v>
      </c>
      <c r="O484" s="41">
        <v>1</v>
      </c>
      <c r="R484" s="43">
        <v>1095503</v>
      </c>
      <c r="S484" s="59">
        <v>1095503</v>
      </c>
      <c r="T484" s="59">
        <v>1</v>
      </c>
      <c r="U484" s="29" t="s">
        <v>3229</v>
      </c>
      <c r="V484" s="28">
        <v>900</v>
      </c>
      <c r="W484" s="28">
        <v>74</v>
      </c>
      <c r="X484" s="40">
        <v>191320</v>
      </c>
      <c r="Y484" s="28" t="s">
        <v>34</v>
      </c>
      <c r="Z484" s="41">
        <v>51240</v>
      </c>
      <c r="AA484" s="28" t="s">
        <v>815</v>
      </c>
      <c r="AB484" s="41">
        <v>4003031</v>
      </c>
      <c r="AC484" s="41" t="s">
        <v>1676</v>
      </c>
      <c r="AD484" s="41">
        <v>1</v>
      </c>
    </row>
    <row r="485" spans="3:30" x14ac:dyDescent="0.3">
      <c r="C485" s="43">
        <v>1095603</v>
      </c>
      <c r="D485" s="59">
        <v>1095603</v>
      </c>
      <c r="E485" s="59">
        <v>1</v>
      </c>
      <c r="F485" s="29" t="s">
        <v>3230</v>
      </c>
      <c r="G485" s="28">
        <v>900</v>
      </c>
      <c r="H485" s="28">
        <v>74</v>
      </c>
      <c r="I485" s="40">
        <v>215230</v>
      </c>
      <c r="J485" s="28" t="s">
        <v>34</v>
      </c>
      <c r="K485" s="41">
        <v>51240</v>
      </c>
      <c r="L485" s="28" t="s">
        <v>815</v>
      </c>
      <c r="M485" s="41">
        <v>4003031</v>
      </c>
      <c r="N485" s="73" t="s">
        <v>1676</v>
      </c>
      <c r="O485" s="41">
        <v>1</v>
      </c>
      <c r="R485" s="43">
        <v>1095603</v>
      </c>
      <c r="S485" s="59">
        <v>1095603</v>
      </c>
      <c r="T485" s="59">
        <v>1</v>
      </c>
      <c r="U485" s="29" t="s">
        <v>3230</v>
      </c>
      <c r="V485" s="28">
        <v>900</v>
      </c>
      <c r="W485" s="28">
        <v>74</v>
      </c>
      <c r="X485" s="40">
        <v>215230</v>
      </c>
      <c r="Y485" s="28" t="s">
        <v>34</v>
      </c>
      <c r="Z485" s="41">
        <v>51240</v>
      </c>
      <c r="AA485" s="28" t="s">
        <v>815</v>
      </c>
      <c r="AB485" s="41">
        <v>4003031</v>
      </c>
      <c r="AC485" s="41" t="s">
        <v>1676</v>
      </c>
      <c r="AD485" s="41">
        <v>1</v>
      </c>
    </row>
    <row r="486" spans="3:30" x14ac:dyDescent="0.3">
      <c r="C486" s="43">
        <v>1095703</v>
      </c>
      <c r="D486" s="59">
        <v>1095703</v>
      </c>
      <c r="E486" s="59">
        <v>1</v>
      </c>
      <c r="F486" s="29" t="s">
        <v>3083</v>
      </c>
      <c r="G486" s="28">
        <v>900</v>
      </c>
      <c r="H486" s="28">
        <v>74</v>
      </c>
      <c r="I486" s="40">
        <v>215230</v>
      </c>
      <c r="J486" s="28" t="s">
        <v>34</v>
      </c>
      <c r="K486" s="41">
        <v>51240</v>
      </c>
      <c r="L486" s="28" t="s">
        <v>815</v>
      </c>
      <c r="M486" s="41">
        <v>4003031</v>
      </c>
      <c r="N486" s="73" t="s">
        <v>1676</v>
      </c>
      <c r="O486" s="41">
        <v>1</v>
      </c>
      <c r="R486" s="43">
        <v>1095703</v>
      </c>
      <c r="S486" s="59">
        <v>1095703</v>
      </c>
      <c r="T486" s="59">
        <v>1</v>
      </c>
      <c r="U486" s="29" t="s">
        <v>3083</v>
      </c>
      <c r="V486" s="28">
        <v>900</v>
      </c>
      <c r="W486" s="28">
        <v>74</v>
      </c>
      <c r="X486" s="40">
        <v>215230</v>
      </c>
      <c r="Y486" s="28" t="s">
        <v>34</v>
      </c>
      <c r="Z486" s="41">
        <v>51240</v>
      </c>
      <c r="AA486" s="28" t="s">
        <v>815</v>
      </c>
      <c r="AB486" s="41">
        <v>4003031</v>
      </c>
      <c r="AC486" s="41" t="s">
        <v>1676</v>
      </c>
      <c r="AD486" s="41">
        <v>1</v>
      </c>
    </row>
    <row r="487" spans="3:30" x14ac:dyDescent="0.3">
      <c r="C487" s="43">
        <v>1095803</v>
      </c>
      <c r="D487" s="59">
        <v>1095803</v>
      </c>
      <c r="E487" s="59">
        <v>1</v>
      </c>
      <c r="F487" s="29" t="s">
        <v>3231</v>
      </c>
      <c r="G487" s="28">
        <v>900</v>
      </c>
      <c r="H487" s="28">
        <v>74</v>
      </c>
      <c r="I487" s="40">
        <v>191320</v>
      </c>
      <c r="J487" s="28" t="s">
        <v>34</v>
      </c>
      <c r="K487" s="41">
        <v>51240</v>
      </c>
      <c r="L487" s="28" t="s">
        <v>1639</v>
      </c>
      <c r="M487" s="41">
        <v>242001</v>
      </c>
      <c r="N487" s="73" t="s">
        <v>1680</v>
      </c>
      <c r="O487" s="41">
        <v>1</v>
      </c>
      <c r="R487" s="43">
        <v>1095803</v>
      </c>
      <c r="S487" s="59">
        <v>1095803</v>
      </c>
      <c r="T487" s="59">
        <v>1</v>
      </c>
      <c r="U487" s="29" t="s">
        <v>3231</v>
      </c>
      <c r="V487" s="28">
        <v>900</v>
      </c>
      <c r="W487" s="28">
        <v>74</v>
      </c>
      <c r="X487" s="40">
        <v>191320</v>
      </c>
      <c r="Y487" s="28" t="s">
        <v>34</v>
      </c>
      <c r="Z487" s="41">
        <v>51240</v>
      </c>
      <c r="AA487" s="28" t="s">
        <v>1639</v>
      </c>
      <c r="AB487" s="41">
        <v>242001</v>
      </c>
      <c r="AC487" s="41" t="s">
        <v>1680</v>
      </c>
      <c r="AD487" s="41">
        <v>1</v>
      </c>
    </row>
    <row r="488" spans="3:30" x14ac:dyDescent="0.3">
      <c r="C488" s="43">
        <v>1095903</v>
      </c>
      <c r="D488" s="59">
        <v>1095903</v>
      </c>
      <c r="E488" s="59">
        <v>1</v>
      </c>
      <c r="F488" s="29" t="s">
        <v>3232</v>
      </c>
      <c r="G488" s="28">
        <v>900</v>
      </c>
      <c r="H488" s="28">
        <v>75</v>
      </c>
      <c r="I488" s="40">
        <v>358720</v>
      </c>
      <c r="J488" s="28" t="s">
        <v>34</v>
      </c>
      <c r="K488" s="41">
        <v>51870</v>
      </c>
      <c r="L488" s="28" t="s">
        <v>436</v>
      </c>
      <c r="M488" s="41">
        <v>2006001</v>
      </c>
      <c r="N488" s="73" t="s">
        <v>1721</v>
      </c>
      <c r="O488" s="41">
        <v>5</v>
      </c>
      <c r="R488" s="43">
        <v>1095903</v>
      </c>
      <c r="S488" s="59">
        <v>1095903</v>
      </c>
      <c r="T488" s="59">
        <v>1</v>
      </c>
      <c r="U488" s="29" t="s">
        <v>3232</v>
      </c>
      <c r="V488" s="28">
        <v>900</v>
      </c>
      <c r="W488" s="28">
        <v>75</v>
      </c>
      <c r="X488" s="40">
        <v>358720</v>
      </c>
      <c r="Y488" s="28" t="s">
        <v>34</v>
      </c>
      <c r="Z488" s="41">
        <v>51870</v>
      </c>
      <c r="AA488" s="28" t="s">
        <v>436</v>
      </c>
      <c r="AB488" s="41">
        <v>2006001</v>
      </c>
      <c r="AC488" s="41" t="s">
        <v>1721</v>
      </c>
      <c r="AD488" s="41">
        <v>5</v>
      </c>
    </row>
    <row r="489" spans="3:30" x14ac:dyDescent="0.3">
      <c r="C489" s="43">
        <v>1096003</v>
      </c>
      <c r="D489" s="59">
        <v>1096003</v>
      </c>
      <c r="E489" s="59">
        <v>1</v>
      </c>
      <c r="F489" s="29" t="s">
        <v>3233</v>
      </c>
      <c r="G489" s="28">
        <v>900</v>
      </c>
      <c r="H489" s="28">
        <v>75</v>
      </c>
      <c r="I489" s="40">
        <v>382630</v>
      </c>
      <c r="J489" s="28" t="s">
        <v>34</v>
      </c>
      <c r="K489" s="41">
        <v>51870</v>
      </c>
      <c r="L489" s="28" t="s">
        <v>1513</v>
      </c>
      <c r="M489" s="41">
        <v>243001</v>
      </c>
      <c r="N489" s="73" t="s">
        <v>1707</v>
      </c>
      <c r="O489" s="41">
        <v>1</v>
      </c>
      <c r="R489" s="43">
        <v>1096003</v>
      </c>
      <c r="S489" s="59">
        <v>1096003</v>
      </c>
      <c r="T489" s="59">
        <v>1</v>
      </c>
      <c r="U489" s="29" t="s">
        <v>3233</v>
      </c>
      <c r="V489" s="28">
        <v>900</v>
      </c>
      <c r="W489" s="28">
        <v>75</v>
      </c>
      <c r="X489" s="40">
        <v>382630</v>
      </c>
      <c r="Y489" s="28" t="s">
        <v>34</v>
      </c>
      <c r="Z489" s="41">
        <v>51870</v>
      </c>
      <c r="AA489" s="28" t="s">
        <v>1513</v>
      </c>
      <c r="AB489" s="41">
        <v>243001</v>
      </c>
      <c r="AC489" s="41" t="s">
        <v>1707</v>
      </c>
      <c r="AD489" s="41">
        <v>1</v>
      </c>
    </row>
    <row r="490" spans="3:30" x14ac:dyDescent="0.3">
      <c r="C490" s="43">
        <v>1096103</v>
      </c>
      <c r="D490" s="59">
        <v>1096103</v>
      </c>
      <c r="E490" s="59">
        <v>1</v>
      </c>
      <c r="F490" s="29" t="s">
        <v>3234</v>
      </c>
      <c r="G490" s="28">
        <v>900</v>
      </c>
      <c r="H490" s="28">
        <v>75</v>
      </c>
      <c r="I490" s="40">
        <v>430460</v>
      </c>
      <c r="J490" s="28" t="s">
        <v>34</v>
      </c>
      <c r="K490" s="41">
        <v>51870</v>
      </c>
      <c r="L490" s="28" t="s">
        <v>439</v>
      </c>
      <c r="M490" s="41">
        <v>2015001</v>
      </c>
      <c r="N490" s="73" t="s">
        <v>1702</v>
      </c>
      <c r="O490" s="41">
        <v>5</v>
      </c>
      <c r="R490" s="43">
        <v>1096103</v>
      </c>
      <c r="S490" s="59">
        <v>1096103</v>
      </c>
      <c r="T490" s="59">
        <v>1</v>
      </c>
      <c r="U490" s="29" t="s">
        <v>3234</v>
      </c>
      <c r="V490" s="28">
        <v>900</v>
      </c>
      <c r="W490" s="28">
        <v>75</v>
      </c>
      <c r="X490" s="40">
        <v>430460</v>
      </c>
      <c r="Y490" s="28" t="s">
        <v>34</v>
      </c>
      <c r="Z490" s="41">
        <v>51870</v>
      </c>
      <c r="AA490" s="28" t="s">
        <v>439</v>
      </c>
      <c r="AB490" s="41">
        <v>2015001</v>
      </c>
      <c r="AC490" s="41" t="s">
        <v>1702</v>
      </c>
      <c r="AD490" s="41">
        <v>5</v>
      </c>
    </row>
    <row r="491" spans="3:30" x14ac:dyDescent="0.3">
      <c r="C491" s="43">
        <v>1096203</v>
      </c>
      <c r="D491" s="59">
        <v>1096203</v>
      </c>
      <c r="E491" s="59">
        <v>1</v>
      </c>
      <c r="F491" s="29" t="s">
        <v>3235</v>
      </c>
      <c r="G491" s="28">
        <v>900</v>
      </c>
      <c r="H491" s="28">
        <v>75</v>
      </c>
      <c r="I491" s="40">
        <v>382630</v>
      </c>
      <c r="J491" s="28" t="s">
        <v>34</v>
      </c>
      <c r="K491" s="41">
        <v>51870</v>
      </c>
      <c r="L491" s="28" t="s">
        <v>1509</v>
      </c>
      <c r="M491" s="41">
        <v>153001</v>
      </c>
      <c r="N491" s="73" t="s">
        <v>1708</v>
      </c>
      <c r="O491" s="41">
        <v>1</v>
      </c>
      <c r="R491" s="43">
        <v>1096203</v>
      </c>
      <c r="S491" s="59">
        <v>1096203</v>
      </c>
      <c r="T491" s="59">
        <v>1</v>
      </c>
      <c r="U491" s="29" t="s">
        <v>3235</v>
      </c>
      <c r="V491" s="28">
        <v>900</v>
      </c>
      <c r="W491" s="28">
        <v>75</v>
      </c>
      <c r="X491" s="40">
        <v>382630</v>
      </c>
      <c r="Y491" s="28" t="s">
        <v>34</v>
      </c>
      <c r="Z491" s="41">
        <v>51870</v>
      </c>
      <c r="AA491" s="28" t="s">
        <v>1509</v>
      </c>
      <c r="AB491" s="41">
        <v>153001</v>
      </c>
      <c r="AC491" s="41" t="s">
        <v>1708</v>
      </c>
      <c r="AD491" s="41">
        <v>1</v>
      </c>
    </row>
    <row r="492" spans="3:30" x14ac:dyDescent="0.3">
      <c r="C492" s="43">
        <v>1096303</v>
      </c>
      <c r="D492" s="59">
        <v>1096303</v>
      </c>
      <c r="E492" s="59">
        <v>1</v>
      </c>
      <c r="F492" s="29" t="s">
        <v>3236</v>
      </c>
      <c r="G492" s="28">
        <v>900</v>
      </c>
      <c r="H492" s="28">
        <v>75</v>
      </c>
      <c r="I492" s="40">
        <v>430460</v>
      </c>
      <c r="J492" s="28" t="s">
        <v>34</v>
      </c>
      <c r="K492" s="41">
        <v>51870</v>
      </c>
      <c r="L492" s="28" t="s">
        <v>1513</v>
      </c>
      <c r="M492" s="41">
        <v>243001</v>
      </c>
      <c r="N492" s="73" t="s">
        <v>1707</v>
      </c>
      <c r="O492" s="41">
        <v>1</v>
      </c>
      <c r="R492" s="43">
        <v>1096303</v>
      </c>
      <c r="S492" s="59">
        <v>1096303</v>
      </c>
      <c r="T492" s="59">
        <v>1</v>
      </c>
      <c r="U492" s="29" t="s">
        <v>3236</v>
      </c>
      <c r="V492" s="28">
        <v>900</v>
      </c>
      <c r="W492" s="28">
        <v>75</v>
      </c>
      <c r="X492" s="40">
        <v>430460</v>
      </c>
      <c r="Y492" s="28" t="s">
        <v>34</v>
      </c>
      <c r="Z492" s="41">
        <v>51870</v>
      </c>
      <c r="AA492" s="28" t="s">
        <v>1513</v>
      </c>
      <c r="AB492" s="41">
        <v>243001</v>
      </c>
      <c r="AC492" s="41" t="s">
        <v>1707</v>
      </c>
      <c r="AD492" s="41">
        <v>1</v>
      </c>
    </row>
    <row r="493" spans="3:30" x14ac:dyDescent="0.3">
      <c r="C493" s="43">
        <v>1096403</v>
      </c>
      <c r="D493" s="59">
        <v>1096403</v>
      </c>
      <c r="E493" s="59">
        <v>1</v>
      </c>
      <c r="F493" s="29" t="s">
        <v>3237</v>
      </c>
      <c r="G493" s="28">
        <v>900</v>
      </c>
      <c r="H493" s="28">
        <v>75</v>
      </c>
      <c r="I493" s="40">
        <v>430460</v>
      </c>
      <c r="J493" s="28" t="s">
        <v>34</v>
      </c>
      <c r="K493" s="41">
        <v>51870</v>
      </c>
      <c r="L493" s="28" t="s">
        <v>815</v>
      </c>
      <c r="M493" s="41">
        <v>4003031</v>
      </c>
      <c r="N493" s="73" t="s">
        <v>1676</v>
      </c>
      <c r="O493" s="41">
        <v>1</v>
      </c>
      <c r="R493" s="43">
        <v>1096403</v>
      </c>
      <c r="S493" s="59">
        <v>1096403</v>
      </c>
      <c r="T493" s="59">
        <v>1</v>
      </c>
      <c r="U493" s="29" t="s">
        <v>3237</v>
      </c>
      <c r="V493" s="28">
        <v>900</v>
      </c>
      <c r="W493" s="28">
        <v>75</v>
      </c>
      <c r="X493" s="40">
        <v>430460</v>
      </c>
      <c r="Y493" s="28" t="s">
        <v>34</v>
      </c>
      <c r="Z493" s="41">
        <v>51870</v>
      </c>
      <c r="AA493" s="28" t="s">
        <v>815</v>
      </c>
      <c r="AB493" s="41">
        <v>4003031</v>
      </c>
      <c r="AC493" s="41" t="s">
        <v>1676</v>
      </c>
      <c r="AD493" s="41">
        <v>1</v>
      </c>
    </row>
    <row r="494" spans="3:30" x14ac:dyDescent="0.3">
      <c r="C494" s="43">
        <v>1096503</v>
      </c>
      <c r="D494" s="59">
        <v>1096503</v>
      </c>
      <c r="E494" s="59">
        <v>1</v>
      </c>
      <c r="F494" s="29" t="s">
        <v>3238</v>
      </c>
      <c r="G494" s="28">
        <v>900</v>
      </c>
      <c r="H494" s="28">
        <v>75</v>
      </c>
      <c r="I494" s="40">
        <v>382630</v>
      </c>
      <c r="J494" s="28" t="s">
        <v>34</v>
      </c>
      <c r="K494" s="41">
        <v>51870</v>
      </c>
      <c r="L494" s="28" t="s">
        <v>816</v>
      </c>
      <c r="M494" s="41">
        <v>4004031</v>
      </c>
      <c r="N494" s="73" t="s">
        <v>1679</v>
      </c>
      <c r="O494" s="41">
        <v>1</v>
      </c>
      <c r="R494" s="43">
        <v>1096503</v>
      </c>
      <c r="S494" s="59">
        <v>1096503</v>
      </c>
      <c r="T494" s="59">
        <v>1</v>
      </c>
      <c r="U494" s="29" t="s">
        <v>3238</v>
      </c>
      <c r="V494" s="28">
        <v>900</v>
      </c>
      <c r="W494" s="28">
        <v>75</v>
      </c>
      <c r="X494" s="40">
        <v>382630</v>
      </c>
      <c r="Y494" s="28" t="s">
        <v>34</v>
      </c>
      <c r="Z494" s="41">
        <v>51870</v>
      </c>
      <c r="AA494" s="28" t="s">
        <v>816</v>
      </c>
      <c r="AB494" s="41">
        <v>4004031</v>
      </c>
      <c r="AC494" s="41" t="s">
        <v>1679</v>
      </c>
      <c r="AD494" s="41">
        <v>1</v>
      </c>
    </row>
    <row r="495" spans="3:30" x14ac:dyDescent="0.3">
      <c r="C495" s="43">
        <v>1096603</v>
      </c>
      <c r="D495" s="59">
        <v>1096603</v>
      </c>
      <c r="E495" s="59">
        <v>1</v>
      </c>
      <c r="F495" s="29" t="s">
        <v>3239</v>
      </c>
      <c r="G495" s="28">
        <v>900</v>
      </c>
      <c r="H495" s="28">
        <v>75</v>
      </c>
      <c r="I495" s="40">
        <v>430460</v>
      </c>
      <c r="J495" s="28" t="s">
        <v>34</v>
      </c>
      <c r="K495" s="41">
        <v>51870</v>
      </c>
      <c r="L495" s="28" t="s">
        <v>815</v>
      </c>
      <c r="M495" s="41">
        <v>4003031</v>
      </c>
      <c r="N495" s="73" t="s">
        <v>1676</v>
      </c>
      <c r="O495" s="41">
        <v>1</v>
      </c>
      <c r="R495" s="43">
        <v>1096603</v>
      </c>
      <c r="S495" s="59">
        <v>1096603</v>
      </c>
      <c r="T495" s="59">
        <v>1</v>
      </c>
      <c r="U495" s="29" t="s">
        <v>3239</v>
      </c>
      <c r="V495" s="28">
        <v>900</v>
      </c>
      <c r="W495" s="28">
        <v>75</v>
      </c>
      <c r="X495" s="40">
        <v>430460</v>
      </c>
      <c r="Y495" s="28" t="s">
        <v>34</v>
      </c>
      <c r="Z495" s="41">
        <v>51870</v>
      </c>
      <c r="AA495" s="28" t="s">
        <v>815</v>
      </c>
      <c r="AB495" s="41">
        <v>4003031</v>
      </c>
      <c r="AC495" s="41" t="s">
        <v>1676</v>
      </c>
      <c r="AD495" s="41">
        <v>1</v>
      </c>
    </row>
    <row r="496" spans="3:30" x14ac:dyDescent="0.3">
      <c r="C496" s="43">
        <v>1096703</v>
      </c>
      <c r="D496" s="59">
        <v>1096703</v>
      </c>
      <c r="E496" s="59">
        <v>1</v>
      </c>
      <c r="F496" s="29" t="s">
        <v>3240</v>
      </c>
      <c r="G496" s="28">
        <v>900</v>
      </c>
      <c r="H496" s="28">
        <v>75</v>
      </c>
      <c r="I496" s="40">
        <v>382630</v>
      </c>
      <c r="J496" s="28" t="s">
        <v>34</v>
      </c>
      <c r="K496" s="41">
        <v>51870</v>
      </c>
      <c r="L496" s="28" t="s">
        <v>912</v>
      </c>
      <c r="M496" s="41">
        <v>4014011</v>
      </c>
      <c r="N496" s="73" t="s">
        <v>2618</v>
      </c>
      <c r="O496" s="41">
        <v>1</v>
      </c>
      <c r="R496" s="43">
        <v>1096703</v>
      </c>
      <c r="S496" s="59">
        <v>1096703</v>
      </c>
      <c r="T496" s="59">
        <v>1</v>
      </c>
      <c r="U496" s="29" t="s">
        <v>3240</v>
      </c>
      <c r="V496" s="28">
        <v>900</v>
      </c>
      <c r="W496" s="28">
        <v>75</v>
      </c>
      <c r="X496" s="40">
        <v>382630</v>
      </c>
      <c r="Y496" s="28" t="s">
        <v>34</v>
      </c>
      <c r="Z496" s="41">
        <v>51870</v>
      </c>
      <c r="AA496" s="28" t="s">
        <v>912</v>
      </c>
      <c r="AB496" s="41">
        <v>4014011</v>
      </c>
      <c r="AC496" s="41" t="s">
        <v>2618</v>
      </c>
      <c r="AD496" s="41">
        <v>1</v>
      </c>
    </row>
    <row r="497" spans="3:30" x14ac:dyDescent="0.3">
      <c r="C497" s="43">
        <v>1096803</v>
      </c>
      <c r="D497" s="59">
        <v>1096803</v>
      </c>
      <c r="E497" s="59">
        <v>1</v>
      </c>
      <c r="F497" s="29" t="s">
        <v>2975</v>
      </c>
      <c r="G497" s="28">
        <v>900</v>
      </c>
      <c r="H497" s="28">
        <v>75</v>
      </c>
      <c r="I497" s="40">
        <v>430460</v>
      </c>
      <c r="J497" s="28" t="s">
        <v>34</v>
      </c>
      <c r="K497" s="41">
        <v>51870</v>
      </c>
      <c r="L497" s="28" t="s">
        <v>860</v>
      </c>
      <c r="M497" s="41">
        <v>4026034</v>
      </c>
      <c r="N497" s="73" t="s">
        <v>1723</v>
      </c>
      <c r="O497" s="41">
        <v>1</v>
      </c>
      <c r="R497" s="43">
        <v>1096803</v>
      </c>
      <c r="S497" s="59">
        <v>1096803</v>
      </c>
      <c r="T497" s="59">
        <v>1</v>
      </c>
      <c r="U497" s="29" t="s">
        <v>2975</v>
      </c>
      <c r="V497" s="28">
        <v>900</v>
      </c>
      <c r="W497" s="28">
        <v>75</v>
      </c>
      <c r="X497" s="40">
        <v>430460</v>
      </c>
      <c r="Y497" s="28" t="s">
        <v>34</v>
      </c>
      <c r="Z497" s="41">
        <v>51870</v>
      </c>
      <c r="AA497" s="28" t="s">
        <v>860</v>
      </c>
      <c r="AB497" s="41">
        <v>4026034</v>
      </c>
      <c r="AC497" s="41" t="s">
        <v>1723</v>
      </c>
      <c r="AD497" s="41">
        <v>1</v>
      </c>
    </row>
    <row r="498" spans="3:30" x14ac:dyDescent="0.3">
      <c r="C498" s="43">
        <v>1096903</v>
      </c>
      <c r="D498" s="59">
        <v>1096903</v>
      </c>
      <c r="E498" s="59">
        <v>1</v>
      </c>
      <c r="F498" s="29" t="s">
        <v>3241</v>
      </c>
      <c r="G498" s="28">
        <v>900</v>
      </c>
      <c r="H498" s="28">
        <v>75</v>
      </c>
      <c r="I498" s="40">
        <v>382630</v>
      </c>
      <c r="J498" s="28" t="s">
        <v>34</v>
      </c>
      <c r="K498" s="41">
        <v>51870</v>
      </c>
      <c r="L498" s="28" t="s">
        <v>1639</v>
      </c>
      <c r="M498" s="41">
        <v>242001</v>
      </c>
      <c r="N498" s="73" t="s">
        <v>1680</v>
      </c>
      <c r="O498" s="41">
        <v>1</v>
      </c>
      <c r="R498" s="43">
        <v>1096903</v>
      </c>
      <c r="S498" s="59">
        <v>1096903</v>
      </c>
      <c r="T498" s="59">
        <v>1</v>
      </c>
      <c r="U498" s="29" t="s">
        <v>3241</v>
      </c>
      <c r="V498" s="28">
        <v>900</v>
      </c>
      <c r="W498" s="28">
        <v>75</v>
      </c>
      <c r="X498" s="40">
        <v>382630</v>
      </c>
      <c r="Y498" s="28" t="s">
        <v>34</v>
      </c>
      <c r="Z498" s="41">
        <v>51870</v>
      </c>
      <c r="AA498" s="28" t="s">
        <v>1639</v>
      </c>
      <c r="AB498" s="41">
        <v>242001</v>
      </c>
      <c r="AC498" s="41" t="s">
        <v>1680</v>
      </c>
      <c r="AD498" s="41">
        <v>1</v>
      </c>
    </row>
    <row r="499" spans="3:30" x14ac:dyDescent="0.3">
      <c r="C499" s="43">
        <v>1097003</v>
      </c>
      <c r="D499" s="59">
        <v>1097003</v>
      </c>
      <c r="E499" s="59">
        <v>1</v>
      </c>
      <c r="F499" s="29" t="s">
        <v>3242</v>
      </c>
      <c r="G499" s="28">
        <v>900</v>
      </c>
      <c r="H499" s="28">
        <v>76</v>
      </c>
      <c r="I499" s="40">
        <v>430460</v>
      </c>
      <c r="J499" s="28" t="s">
        <v>34</v>
      </c>
      <c r="K499" s="41">
        <v>52500</v>
      </c>
      <c r="L499" s="28" t="s">
        <v>436</v>
      </c>
      <c r="M499" s="41">
        <v>2006001</v>
      </c>
      <c r="N499" s="73" t="s">
        <v>1721</v>
      </c>
      <c r="O499" s="41">
        <v>5</v>
      </c>
      <c r="R499" s="43">
        <v>1097003</v>
      </c>
      <c r="S499" s="59">
        <v>1097003</v>
      </c>
      <c r="T499" s="59">
        <v>1</v>
      </c>
      <c r="U499" s="29" t="s">
        <v>3242</v>
      </c>
      <c r="V499" s="28">
        <v>900</v>
      </c>
      <c r="W499" s="28">
        <v>76</v>
      </c>
      <c r="X499" s="40">
        <v>430460</v>
      </c>
      <c r="Y499" s="28" t="s">
        <v>34</v>
      </c>
      <c r="Z499" s="41">
        <v>52500</v>
      </c>
      <c r="AA499" s="28" t="s">
        <v>436</v>
      </c>
      <c r="AB499" s="41">
        <v>2006001</v>
      </c>
      <c r="AC499" s="41" t="s">
        <v>1721</v>
      </c>
      <c r="AD499" s="41">
        <v>5</v>
      </c>
    </row>
    <row r="500" spans="3:30" x14ac:dyDescent="0.3">
      <c r="C500" s="43">
        <v>1100103</v>
      </c>
      <c r="D500" s="59">
        <v>1100103</v>
      </c>
      <c r="E500" s="59">
        <v>1</v>
      </c>
      <c r="F500" s="29" t="s">
        <v>3243</v>
      </c>
      <c r="G500" s="28">
        <v>1000</v>
      </c>
      <c r="H500" s="28">
        <v>76</v>
      </c>
      <c r="I500" s="40">
        <v>669610</v>
      </c>
      <c r="J500" s="28" t="s">
        <v>34</v>
      </c>
      <c r="K500" s="41">
        <v>56770</v>
      </c>
      <c r="L500" s="28" t="s">
        <v>1513</v>
      </c>
      <c r="M500" s="41">
        <v>243001</v>
      </c>
      <c r="N500" s="73" t="s">
        <v>1707</v>
      </c>
      <c r="O500" s="41">
        <v>1</v>
      </c>
      <c r="R500" s="43">
        <v>1100103</v>
      </c>
      <c r="S500" s="59">
        <v>1100103</v>
      </c>
      <c r="T500" s="59">
        <v>1</v>
      </c>
      <c r="U500" s="29" t="s">
        <v>3243</v>
      </c>
      <c r="V500" s="28">
        <v>1000</v>
      </c>
      <c r="W500" s="28">
        <v>76</v>
      </c>
      <c r="X500" s="40">
        <v>669610</v>
      </c>
      <c r="Y500" s="28" t="s">
        <v>34</v>
      </c>
      <c r="Z500" s="41">
        <v>56770</v>
      </c>
      <c r="AA500" s="28" t="s">
        <v>1513</v>
      </c>
      <c r="AB500" s="41">
        <v>243001</v>
      </c>
      <c r="AC500" s="41" t="s">
        <v>1707</v>
      </c>
      <c r="AD500" s="41">
        <v>1</v>
      </c>
    </row>
    <row r="501" spans="3:30" x14ac:dyDescent="0.3">
      <c r="C501" s="43">
        <v>1100203</v>
      </c>
      <c r="D501" s="59">
        <v>1100203</v>
      </c>
      <c r="E501" s="59">
        <v>1</v>
      </c>
      <c r="F501" s="29" t="s">
        <v>2961</v>
      </c>
      <c r="G501" s="28">
        <v>1000</v>
      </c>
      <c r="H501" s="28">
        <v>76</v>
      </c>
      <c r="I501" s="40">
        <v>573950</v>
      </c>
      <c r="J501" s="28" t="s">
        <v>34</v>
      </c>
      <c r="K501" s="41">
        <v>56770</v>
      </c>
      <c r="L501" s="28" t="s">
        <v>439</v>
      </c>
      <c r="M501" s="41">
        <v>2015001</v>
      </c>
      <c r="N501" s="73" t="s">
        <v>1702</v>
      </c>
      <c r="O501" s="41">
        <v>5</v>
      </c>
      <c r="R501" s="43">
        <v>1100203</v>
      </c>
      <c r="S501" s="59">
        <v>1100203</v>
      </c>
      <c r="T501" s="59">
        <v>1</v>
      </c>
      <c r="U501" s="29" t="s">
        <v>2961</v>
      </c>
      <c r="V501" s="28">
        <v>1000</v>
      </c>
      <c r="W501" s="28">
        <v>76</v>
      </c>
      <c r="X501" s="40">
        <v>573950</v>
      </c>
      <c r="Y501" s="28" t="s">
        <v>34</v>
      </c>
      <c r="Z501" s="41">
        <v>56770</v>
      </c>
      <c r="AA501" s="28" t="s">
        <v>439</v>
      </c>
      <c r="AB501" s="41">
        <v>2015001</v>
      </c>
      <c r="AC501" s="41" t="s">
        <v>1702</v>
      </c>
      <c r="AD501" s="41">
        <v>5</v>
      </c>
    </row>
    <row r="502" spans="3:30" x14ac:dyDescent="0.3">
      <c r="C502" s="43">
        <v>1100303</v>
      </c>
      <c r="D502" s="59">
        <v>1100303</v>
      </c>
      <c r="E502" s="59">
        <v>1</v>
      </c>
      <c r="F502" s="29" t="s">
        <v>3244</v>
      </c>
      <c r="G502" s="28">
        <v>1000</v>
      </c>
      <c r="H502" s="28">
        <v>76</v>
      </c>
      <c r="I502" s="40">
        <v>669610</v>
      </c>
      <c r="J502" s="28" t="s">
        <v>34</v>
      </c>
      <c r="K502" s="41">
        <v>56770</v>
      </c>
      <c r="L502" s="28" t="s">
        <v>1509</v>
      </c>
      <c r="M502" s="41">
        <v>153001</v>
      </c>
      <c r="N502" s="73" t="s">
        <v>1708</v>
      </c>
      <c r="O502" s="41">
        <v>1</v>
      </c>
      <c r="R502" s="43">
        <v>1100303</v>
      </c>
      <c r="S502" s="59">
        <v>1100303</v>
      </c>
      <c r="T502" s="59">
        <v>1</v>
      </c>
      <c r="U502" s="29" t="s">
        <v>3244</v>
      </c>
      <c r="V502" s="28">
        <v>1000</v>
      </c>
      <c r="W502" s="28">
        <v>76</v>
      </c>
      <c r="X502" s="40">
        <v>669610</v>
      </c>
      <c r="Y502" s="28" t="s">
        <v>34</v>
      </c>
      <c r="Z502" s="41">
        <v>56770</v>
      </c>
      <c r="AA502" s="28" t="s">
        <v>1509</v>
      </c>
      <c r="AB502" s="41">
        <v>153001</v>
      </c>
      <c r="AC502" s="41" t="s">
        <v>1708</v>
      </c>
      <c r="AD502" s="41">
        <v>1</v>
      </c>
    </row>
    <row r="503" spans="3:30" x14ac:dyDescent="0.3">
      <c r="C503" s="43">
        <v>1100403</v>
      </c>
      <c r="D503" s="59">
        <v>1100403</v>
      </c>
      <c r="E503" s="59">
        <v>1</v>
      </c>
      <c r="F503" s="29" t="s">
        <v>3245</v>
      </c>
      <c r="G503" s="28">
        <v>1000</v>
      </c>
      <c r="H503" s="28">
        <v>76</v>
      </c>
      <c r="I503" s="40">
        <v>573950</v>
      </c>
      <c r="J503" s="28" t="s">
        <v>34</v>
      </c>
      <c r="K503" s="41">
        <v>56770</v>
      </c>
      <c r="L503" s="28" t="s">
        <v>1513</v>
      </c>
      <c r="M503" s="41">
        <v>243001</v>
      </c>
      <c r="N503" s="73" t="s">
        <v>1707</v>
      </c>
      <c r="O503" s="41">
        <v>1</v>
      </c>
      <c r="R503" s="43">
        <v>1100403</v>
      </c>
      <c r="S503" s="59">
        <v>1100403</v>
      </c>
      <c r="T503" s="59">
        <v>1</v>
      </c>
      <c r="U503" s="29" t="s">
        <v>3245</v>
      </c>
      <c r="V503" s="28">
        <v>1000</v>
      </c>
      <c r="W503" s="28">
        <v>76</v>
      </c>
      <c r="X503" s="40">
        <v>573950</v>
      </c>
      <c r="Y503" s="28" t="s">
        <v>34</v>
      </c>
      <c r="Z503" s="41">
        <v>56770</v>
      </c>
      <c r="AA503" s="28" t="s">
        <v>1513</v>
      </c>
      <c r="AB503" s="41">
        <v>243001</v>
      </c>
      <c r="AC503" s="41" t="s">
        <v>1707</v>
      </c>
      <c r="AD503" s="41">
        <v>1</v>
      </c>
    </row>
    <row r="504" spans="3:30" x14ac:dyDescent="0.3">
      <c r="C504" s="43">
        <v>1100503</v>
      </c>
      <c r="D504" s="59">
        <v>1100503</v>
      </c>
      <c r="E504" s="59">
        <v>1</v>
      </c>
      <c r="F504" s="29" t="s">
        <v>3246</v>
      </c>
      <c r="G504" s="28">
        <v>1000</v>
      </c>
      <c r="H504" s="28">
        <v>76</v>
      </c>
      <c r="I504" s="40">
        <v>669610</v>
      </c>
      <c r="J504" s="28" t="s">
        <v>34</v>
      </c>
      <c r="K504" s="41">
        <v>56770</v>
      </c>
      <c r="L504" s="28" t="s">
        <v>815</v>
      </c>
      <c r="M504" s="41">
        <v>4003031</v>
      </c>
      <c r="N504" s="73" t="s">
        <v>1676</v>
      </c>
      <c r="O504" s="41">
        <v>1</v>
      </c>
      <c r="R504" s="43">
        <v>1100503</v>
      </c>
      <c r="S504" s="59">
        <v>1100503</v>
      </c>
      <c r="T504" s="59">
        <v>1</v>
      </c>
      <c r="U504" s="29" t="s">
        <v>3246</v>
      </c>
      <c r="V504" s="28">
        <v>1000</v>
      </c>
      <c r="W504" s="28">
        <v>76</v>
      </c>
      <c r="X504" s="40">
        <v>669610</v>
      </c>
      <c r="Y504" s="28" t="s">
        <v>34</v>
      </c>
      <c r="Z504" s="41">
        <v>56770</v>
      </c>
      <c r="AA504" s="28" t="s">
        <v>815</v>
      </c>
      <c r="AB504" s="41">
        <v>4003031</v>
      </c>
      <c r="AC504" s="41" t="s">
        <v>1676</v>
      </c>
      <c r="AD504" s="41">
        <v>1</v>
      </c>
    </row>
    <row r="505" spans="3:30" x14ac:dyDescent="0.3">
      <c r="C505" s="43">
        <v>1100603</v>
      </c>
      <c r="D505" s="59">
        <v>1100603</v>
      </c>
      <c r="E505" s="59">
        <v>1</v>
      </c>
      <c r="F505" s="29" t="s">
        <v>3247</v>
      </c>
      <c r="G505" s="28">
        <v>1000</v>
      </c>
      <c r="H505" s="28">
        <v>76</v>
      </c>
      <c r="I505" s="40">
        <v>573950</v>
      </c>
      <c r="J505" s="28" t="s">
        <v>34</v>
      </c>
      <c r="K505" s="41">
        <v>56770</v>
      </c>
      <c r="L505" s="28" t="s">
        <v>816</v>
      </c>
      <c r="M505" s="41">
        <v>4004031</v>
      </c>
      <c r="N505" s="73" t="s">
        <v>1679</v>
      </c>
      <c r="O505" s="41">
        <v>1</v>
      </c>
      <c r="R505" s="43">
        <v>1100603</v>
      </c>
      <c r="S505" s="59">
        <v>1100603</v>
      </c>
      <c r="T505" s="59">
        <v>1</v>
      </c>
      <c r="U505" s="29" t="s">
        <v>3247</v>
      </c>
      <c r="V505" s="28">
        <v>1000</v>
      </c>
      <c r="W505" s="28">
        <v>76</v>
      </c>
      <c r="X505" s="40">
        <v>573950</v>
      </c>
      <c r="Y505" s="28" t="s">
        <v>34</v>
      </c>
      <c r="Z505" s="41">
        <v>56770</v>
      </c>
      <c r="AA505" s="28" t="s">
        <v>816</v>
      </c>
      <c r="AB505" s="41">
        <v>4004031</v>
      </c>
      <c r="AC505" s="41" t="s">
        <v>1679</v>
      </c>
      <c r="AD505" s="41">
        <v>1</v>
      </c>
    </row>
    <row r="506" spans="3:30" x14ac:dyDescent="0.3">
      <c r="C506" s="43">
        <v>1100703</v>
      </c>
      <c r="D506" s="59">
        <v>1100703</v>
      </c>
      <c r="E506" s="59">
        <v>1</v>
      </c>
      <c r="F506" s="29" t="s">
        <v>3248</v>
      </c>
      <c r="G506" s="28">
        <v>1000</v>
      </c>
      <c r="H506" s="28">
        <v>76</v>
      </c>
      <c r="I506" s="40">
        <v>669610</v>
      </c>
      <c r="J506" s="28" t="s">
        <v>34</v>
      </c>
      <c r="K506" s="41">
        <v>56770</v>
      </c>
      <c r="L506" s="28" t="s">
        <v>815</v>
      </c>
      <c r="M506" s="41">
        <v>4003031</v>
      </c>
      <c r="N506" s="73" t="s">
        <v>1676</v>
      </c>
      <c r="O506" s="41">
        <v>1</v>
      </c>
      <c r="R506" s="43">
        <v>1100703</v>
      </c>
      <c r="S506" s="59">
        <v>1100703</v>
      </c>
      <c r="T506" s="59">
        <v>1</v>
      </c>
      <c r="U506" s="29" t="s">
        <v>3248</v>
      </c>
      <c r="V506" s="28">
        <v>1000</v>
      </c>
      <c r="W506" s="28">
        <v>76</v>
      </c>
      <c r="X506" s="40">
        <v>669610</v>
      </c>
      <c r="Y506" s="28" t="s">
        <v>34</v>
      </c>
      <c r="Z506" s="41">
        <v>56770</v>
      </c>
      <c r="AA506" s="28" t="s">
        <v>815</v>
      </c>
      <c r="AB506" s="41">
        <v>4003031</v>
      </c>
      <c r="AC506" s="41" t="s">
        <v>1676</v>
      </c>
      <c r="AD506" s="41">
        <v>1</v>
      </c>
    </row>
    <row r="507" spans="3:30" x14ac:dyDescent="0.3">
      <c r="C507" s="43">
        <v>1100803</v>
      </c>
      <c r="D507" s="59">
        <v>1100803</v>
      </c>
      <c r="E507" s="59">
        <v>1</v>
      </c>
      <c r="F507" s="29" t="s">
        <v>3249</v>
      </c>
      <c r="G507" s="28">
        <v>1000</v>
      </c>
      <c r="H507" s="28">
        <v>76</v>
      </c>
      <c r="I507" s="40">
        <v>573950</v>
      </c>
      <c r="J507" s="28" t="s">
        <v>34</v>
      </c>
      <c r="K507" s="41">
        <v>56770</v>
      </c>
      <c r="L507" s="28" t="s">
        <v>603</v>
      </c>
      <c r="M507" s="41">
        <v>3160001</v>
      </c>
      <c r="N507" s="73" t="s">
        <v>1698</v>
      </c>
      <c r="O507" s="41">
        <v>5</v>
      </c>
      <c r="R507" s="43">
        <v>1100803</v>
      </c>
      <c r="S507" s="59">
        <v>1100803</v>
      </c>
      <c r="T507" s="59">
        <v>1</v>
      </c>
      <c r="U507" s="29" t="s">
        <v>3249</v>
      </c>
      <c r="V507" s="28">
        <v>1000</v>
      </c>
      <c r="W507" s="28">
        <v>76</v>
      </c>
      <c r="X507" s="40">
        <v>573950</v>
      </c>
      <c r="Y507" s="28" t="s">
        <v>34</v>
      </c>
      <c r="Z507" s="41">
        <v>56770</v>
      </c>
      <c r="AA507" s="28" t="s">
        <v>603</v>
      </c>
      <c r="AB507" s="41">
        <v>3160001</v>
      </c>
      <c r="AC507" s="41" t="s">
        <v>1698</v>
      </c>
      <c r="AD507" s="41">
        <v>5</v>
      </c>
    </row>
    <row r="508" spans="3:30" x14ac:dyDescent="0.3">
      <c r="C508" s="43">
        <v>1100903</v>
      </c>
      <c r="D508" s="59">
        <v>1100903</v>
      </c>
      <c r="E508" s="59">
        <v>1</v>
      </c>
      <c r="F508" s="29" t="s">
        <v>3250</v>
      </c>
      <c r="G508" s="28">
        <v>1000</v>
      </c>
      <c r="H508" s="28">
        <v>76</v>
      </c>
      <c r="I508" s="40">
        <v>669610</v>
      </c>
      <c r="J508" s="28" t="s">
        <v>34</v>
      </c>
      <c r="K508" s="41">
        <v>56770</v>
      </c>
      <c r="L508" s="28" t="s">
        <v>436</v>
      </c>
      <c r="M508" s="41">
        <v>2006001</v>
      </c>
      <c r="N508" s="73" t="s">
        <v>1721</v>
      </c>
      <c r="O508" s="41">
        <v>5</v>
      </c>
      <c r="R508" s="43">
        <v>1100903</v>
      </c>
      <c r="S508" s="59">
        <v>1100903</v>
      </c>
      <c r="T508" s="59">
        <v>1</v>
      </c>
      <c r="U508" s="29" t="s">
        <v>3250</v>
      </c>
      <c r="V508" s="28">
        <v>1000</v>
      </c>
      <c r="W508" s="28">
        <v>76</v>
      </c>
      <c r="X508" s="40">
        <v>669610</v>
      </c>
      <c r="Y508" s="28" t="s">
        <v>34</v>
      </c>
      <c r="Z508" s="41">
        <v>56770</v>
      </c>
      <c r="AA508" s="28" t="s">
        <v>436</v>
      </c>
      <c r="AB508" s="41">
        <v>2006001</v>
      </c>
      <c r="AC508" s="41" t="s">
        <v>1721</v>
      </c>
      <c r="AD508" s="41">
        <v>5</v>
      </c>
    </row>
    <row r="509" spans="3:30" x14ac:dyDescent="0.3">
      <c r="C509" s="43">
        <v>1101003</v>
      </c>
      <c r="D509" s="59">
        <v>1101003</v>
      </c>
      <c r="E509" s="59">
        <v>1</v>
      </c>
      <c r="F509" s="29" t="s">
        <v>3251</v>
      </c>
      <c r="G509" s="28">
        <v>1000</v>
      </c>
      <c r="H509" s="28">
        <v>76</v>
      </c>
      <c r="I509" s="40">
        <v>669610</v>
      </c>
      <c r="J509" s="28" t="s">
        <v>34</v>
      </c>
      <c r="K509" s="41">
        <v>56770</v>
      </c>
      <c r="L509" s="28" t="s">
        <v>1513</v>
      </c>
      <c r="M509" s="41">
        <v>243001</v>
      </c>
      <c r="N509" s="73" t="s">
        <v>1707</v>
      </c>
      <c r="O509" s="41">
        <v>1</v>
      </c>
      <c r="R509" s="43">
        <v>1101003</v>
      </c>
      <c r="S509" s="59">
        <v>1101003</v>
      </c>
      <c r="T509" s="59">
        <v>1</v>
      </c>
      <c r="U509" s="29" t="s">
        <v>3251</v>
      </c>
      <c r="V509" s="28">
        <v>1000</v>
      </c>
      <c r="W509" s="28">
        <v>76</v>
      </c>
      <c r="X509" s="40">
        <v>669610</v>
      </c>
      <c r="Y509" s="28" t="s">
        <v>34</v>
      </c>
      <c r="Z509" s="41">
        <v>56770</v>
      </c>
      <c r="AA509" s="28" t="s">
        <v>1513</v>
      </c>
      <c r="AB509" s="41">
        <v>243001</v>
      </c>
      <c r="AC509" s="41" t="s">
        <v>1707</v>
      </c>
      <c r="AD509" s="41">
        <v>1</v>
      </c>
    </row>
    <row r="510" spans="3:30" x14ac:dyDescent="0.3">
      <c r="C510" s="43">
        <v>1101103</v>
      </c>
      <c r="D510" s="59">
        <v>1101103</v>
      </c>
      <c r="E510" s="59">
        <v>1</v>
      </c>
      <c r="F510" s="29" t="s">
        <v>3252</v>
      </c>
      <c r="G510" s="28">
        <v>1000</v>
      </c>
      <c r="H510" s="28">
        <v>76</v>
      </c>
      <c r="I510" s="40">
        <v>573950</v>
      </c>
      <c r="J510" s="28" t="s">
        <v>34</v>
      </c>
      <c r="K510" s="41">
        <v>56770</v>
      </c>
      <c r="L510" s="28" t="s">
        <v>1509</v>
      </c>
      <c r="M510" s="41">
        <v>153001</v>
      </c>
      <c r="N510" s="73" t="s">
        <v>1708</v>
      </c>
      <c r="O510" s="41">
        <v>1</v>
      </c>
      <c r="R510" s="43">
        <v>1101103</v>
      </c>
      <c r="S510" s="59">
        <v>1101103</v>
      </c>
      <c r="T510" s="59">
        <v>1</v>
      </c>
      <c r="U510" s="29" t="s">
        <v>3252</v>
      </c>
      <c r="V510" s="28">
        <v>1000</v>
      </c>
      <c r="W510" s="28">
        <v>76</v>
      </c>
      <c r="X510" s="40">
        <v>573950</v>
      </c>
      <c r="Y510" s="28" t="s">
        <v>34</v>
      </c>
      <c r="Z510" s="41">
        <v>56770</v>
      </c>
      <c r="AA510" s="28" t="s">
        <v>1509</v>
      </c>
      <c r="AB510" s="41">
        <v>153001</v>
      </c>
      <c r="AC510" s="41" t="s">
        <v>1708</v>
      </c>
      <c r="AD510" s="41">
        <v>1</v>
      </c>
    </row>
    <row r="511" spans="3:30" x14ac:dyDescent="0.3">
      <c r="C511" s="43">
        <v>1101203</v>
      </c>
      <c r="D511" s="59">
        <v>1101203</v>
      </c>
      <c r="E511" s="59">
        <v>1</v>
      </c>
      <c r="F511" s="29" t="s">
        <v>3253</v>
      </c>
      <c r="G511" s="28">
        <v>1000</v>
      </c>
      <c r="H511" s="28">
        <v>76</v>
      </c>
      <c r="I511" s="40">
        <v>669610</v>
      </c>
      <c r="J511" s="28" t="s">
        <v>34</v>
      </c>
      <c r="K511" s="41">
        <v>56770</v>
      </c>
      <c r="L511" s="28" t="s">
        <v>1513</v>
      </c>
      <c r="M511" s="41">
        <v>243001</v>
      </c>
      <c r="N511" s="73" t="s">
        <v>1707</v>
      </c>
      <c r="O511" s="41">
        <v>1</v>
      </c>
      <c r="R511" s="43">
        <v>1101203</v>
      </c>
      <c r="S511" s="59">
        <v>1101203</v>
      </c>
      <c r="T511" s="59">
        <v>1</v>
      </c>
      <c r="U511" s="29" t="s">
        <v>3253</v>
      </c>
      <c r="V511" s="28">
        <v>1000</v>
      </c>
      <c r="W511" s="28">
        <v>76</v>
      </c>
      <c r="X511" s="40">
        <v>669610</v>
      </c>
      <c r="Y511" s="28" t="s">
        <v>34</v>
      </c>
      <c r="Z511" s="41">
        <v>56770</v>
      </c>
      <c r="AA511" s="28" t="s">
        <v>1513</v>
      </c>
      <c r="AB511" s="41">
        <v>243001</v>
      </c>
      <c r="AC511" s="41" t="s">
        <v>1707</v>
      </c>
      <c r="AD511" s="41">
        <v>1</v>
      </c>
    </row>
    <row r="512" spans="3:30" x14ac:dyDescent="0.3">
      <c r="C512" s="43">
        <v>1101303</v>
      </c>
      <c r="D512" s="59">
        <v>1101303</v>
      </c>
      <c r="E512" s="59">
        <v>1</v>
      </c>
      <c r="F512" s="29" t="s">
        <v>3254</v>
      </c>
      <c r="G512" s="28">
        <v>1000</v>
      </c>
      <c r="H512" s="28">
        <v>76</v>
      </c>
      <c r="I512" s="40">
        <v>573950</v>
      </c>
      <c r="J512" s="28" t="s">
        <v>34</v>
      </c>
      <c r="K512" s="41">
        <v>56770</v>
      </c>
      <c r="L512" s="28" t="s">
        <v>815</v>
      </c>
      <c r="M512" s="41">
        <v>4003031</v>
      </c>
      <c r="N512" s="73" t="s">
        <v>1676</v>
      </c>
      <c r="O512" s="41">
        <v>1</v>
      </c>
      <c r="R512" s="43">
        <v>1101303</v>
      </c>
      <c r="S512" s="59">
        <v>1101303</v>
      </c>
      <c r="T512" s="59">
        <v>1</v>
      </c>
      <c r="U512" s="29" t="s">
        <v>3254</v>
      </c>
      <c r="V512" s="28">
        <v>1000</v>
      </c>
      <c r="W512" s="28">
        <v>76</v>
      </c>
      <c r="X512" s="40">
        <v>573950</v>
      </c>
      <c r="Y512" s="28" t="s">
        <v>34</v>
      </c>
      <c r="Z512" s="41">
        <v>56770</v>
      </c>
      <c r="AA512" s="28" t="s">
        <v>815</v>
      </c>
      <c r="AB512" s="41">
        <v>4003031</v>
      </c>
      <c r="AC512" s="41" t="s">
        <v>1676</v>
      </c>
      <c r="AD512" s="41">
        <v>1</v>
      </c>
    </row>
    <row r="513" spans="3:30" x14ac:dyDescent="0.3">
      <c r="C513" s="43">
        <v>1101403</v>
      </c>
      <c r="D513" s="59">
        <v>1101403</v>
      </c>
      <c r="E513" s="59">
        <v>1</v>
      </c>
      <c r="F513" s="29" t="s">
        <v>3255</v>
      </c>
      <c r="G513" s="28">
        <v>1000</v>
      </c>
      <c r="H513" s="28">
        <v>76</v>
      </c>
      <c r="I513" s="40">
        <v>669610</v>
      </c>
      <c r="J513" s="28" t="s">
        <v>34</v>
      </c>
      <c r="K513" s="41">
        <v>56770</v>
      </c>
      <c r="L513" s="28" t="s">
        <v>816</v>
      </c>
      <c r="M513" s="41">
        <v>4004031</v>
      </c>
      <c r="N513" s="73" t="s">
        <v>1679</v>
      </c>
      <c r="O513" s="41">
        <v>1</v>
      </c>
      <c r="R513" s="43">
        <v>1101403</v>
      </c>
      <c r="S513" s="59">
        <v>1101403</v>
      </c>
      <c r="T513" s="59">
        <v>1</v>
      </c>
      <c r="U513" s="29" t="s">
        <v>3255</v>
      </c>
      <c r="V513" s="28">
        <v>1000</v>
      </c>
      <c r="W513" s="28">
        <v>76</v>
      </c>
      <c r="X513" s="40">
        <v>669610</v>
      </c>
      <c r="Y513" s="28" t="s">
        <v>34</v>
      </c>
      <c r="Z513" s="41">
        <v>56770</v>
      </c>
      <c r="AA513" s="28" t="s">
        <v>816</v>
      </c>
      <c r="AB513" s="41">
        <v>4004031</v>
      </c>
      <c r="AC513" s="41" t="s">
        <v>1679</v>
      </c>
      <c r="AD513" s="41">
        <v>1</v>
      </c>
    </row>
    <row r="514" spans="3:30" x14ac:dyDescent="0.3">
      <c r="C514" s="43">
        <v>1101503</v>
      </c>
      <c r="D514" s="59">
        <v>1101503</v>
      </c>
      <c r="E514" s="59">
        <v>1</v>
      </c>
      <c r="F514" s="29" t="s">
        <v>3256</v>
      </c>
      <c r="G514" s="28">
        <v>1000</v>
      </c>
      <c r="H514" s="28">
        <v>76</v>
      </c>
      <c r="I514" s="40">
        <v>573950</v>
      </c>
      <c r="J514" s="28" t="s">
        <v>34</v>
      </c>
      <c r="K514" s="41">
        <v>56770</v>
      </c>
      <c r="L514" s="28" t="s">
        <v>815</v>
      </c>
      <c r="M514" s="41">
        <v>4003031</v>
      </c>
      <c r="N514" s="73" t="s">
        <v>1676</v>
      </c>
      <c r="O514" s="41">
        <v>1</v>
      </c>
      <c r="R514" s="43">
        <v>1101503</v>
      </c>
      <c r="S514" s="59">
        <v>1101503</v>
      </c>
      <c r="T514" s="59">
        <v>1</v>
      </c>
      <c r="U514" s="29" t="s">
        <v>3256</v>
      </c>
      <c r="V514" s="28">
        <v>1000</v>
      </c>
      <c r="W514" s="28">
        <v>76</v>
      </c>
      <c r="X514" s="40">
        <v>573950</v>
      </c>
      <c r="Y514" s="28" t="s">
        <v>34</v>
      </c>
      <c r="Z514" s="41">
        <v>56770</v>
      </c>
      <c r="AA514" s="28" t="s">
        <v>815</v>
      </c>
      <c r="AB514" s="41">
        <v>4003031</v>
      </c>
      <c r="AC514" s="41" t="s">
        <v>1676</v>
      </c>
      <c r="AD514" s="41">
        <v>1</v>
      </c>
    </row>
    <row r="515" spans="3:30" x14ac:dyDescent="0.3">
      <c r="C515" s="43">
        <v>1101603</v>
      </c>
      <c r="D515" s="59">
        <v>1101603</v>
      </c>
      <c r="E515" s="59">
        <v>1</v>
      </c>
      <c r="F515" s="29" t="s">
        <v>3257</v>
      </c>
      <c r="G515" s="28">
        <v>1000</v>
      </c>
      <c r="H515" s="28">
        <v>77</v>
      </c>
      <c r="I515" s="40">
        <v>1147900</v>
      </c>
      <c r="J515" s="28" t="s">
        <v>34</v>
      </c>
      <c r="K515" s="41">
        <v>57470</v>
      </c>
      <c r="L515" s="28" t="s">
        <v>907</v>
      </c>
      <c r="M515" s="41">
        <v>4013010</v>
      </c>
      <c r="N515" s="73" t="s">
        <v>2615</v>
      </c>
      <c r="O515" s="41">
        <v>1</v>
      </c>
      <c r="R515" s="43">
        <v>1101603</v>
      </c>
      <c r="S515" s="59">
        <v>1101603</v>
      </c>
      <c r="T515" s="59">
        <v>1</v>
      </c>
      <c r="U515" s="29" t="s">
        <v>3257</v>
      </c>
      <c r="V515" s="28">
        <v>1000</v>
      </c>
      <c r="W515" s="28">
        <v>77</v>
      </c>
      <c r="X515" s="40">
        <v>1147900</v>
      </c>
      <c r="Y515" s="28" t="s">
        <v>34</v>
      </c>
      <c r="Z515" s="41">
        <v>57470</v>
      </c>
      <c r="AA515" s="28" t="s">
        <v>907</v>
      </c>
      <c r="AB515" s="41">
        <v>4013010</v>
      </c>
      <c r="AC515" s="41" t="s">
        <v>2615</v>
      </c>
      <c r="AD515" s="41">
        <v>1</v>
      </c>
    </row>
    <row r="516" spans="3:30" x14ac:dyDescent="0.3">
      <c r="C516" s="43">
        <v>1101703</v>
      </c>
      <c r="D516" s="59">
        <v>1101703</v>
      </c>
      <c r="E516" s="59">
        <v>1</v>
      </c>
      <c r="F516" s="29" t="s">
        <v>3258</v>
      </c>
      <c r="G516" s="28">
        <v>1000</v>
      </c>
      <c r="H516" s="28">
        <v>77</v>
      </c>
      <c r="I516" s="40">
        <v>1147900</v>
      </c>
      <c r="J516" s="28" t="s">
        <v>34</v>
      </c>
      <c r="K516" s="41">
        <v>57470</v>
      </c>
      <c r="L516" s="28" t="s">
        <v>815</v>
      </c>
      <c r="M516" s="41">
        <v>4003031</v>
      </c>
      <c r="N516" s="73" t="s">
        <v>1676</v>
      </c>
      <c r="O516" s="41">
        <v>1</v>
      </c>
      <c r="R516" s="43">
        <v>1101703</v>
      </c>
      <c r="S516" s="59">
        <v>1101703</v>
      </c>
      <c r="T516" s="59">
        <v>1</v>
      </c>
      <c r="U516" s="29" t="s">
        <v>3258</v>
      </c>
      <c r="V516" s="28">
        <v>1000</v>
      </c>
      <c r="W516" s="28">
        <v>77</v>
      </c>
      <c r="X516" s="40">
        <v>1147900</v>
      </c>
      <c r="Y516" s="28" t="s">
        <v>34</v>
      </c>
      <c r="Z516" s="41">
        <v>57470</v>
      </c>
      <c r="AA516" s="28" t="s">
        <v>815</v>
      </c>
      <c r="AB516" s="41">
        <v>4003031</v>
      </c>
      <c r="AC516" s="41" t="s">
        <v>1676</v>
      </c>
      <c r="AD516" s="41">
        <v>1</v>
      </c>
    </row>
    <row r="517" spans="3:30" x14ac:dyDescent="0.3">
      <c r="C517" s="43">
        <v>1101803</v>
      </c>
      <c r="D517" s="59">
        <v>1101803</v>
      </c>
      <c r="E517" s="59">
        <v>1</v>
      </c>
      <c r="F517" s="29" t="s">
        <v>3259</v>
      </c>
      <c r="G517" s="28">
        <v>1000</v>
      </c>
      <c r="H517" s="28">
        <v>77</v>
      </c>
      <c r="I517" s="40">
        <v>1339220</v>
      </c>
      <c r="J517" s="28" t="s">
        <v>34</v>
      </c>
      <c r="K517" s="41">
        <v>57470</v>
      </c>
      <c r="L517" s="28" t="s">
        <v>824</v>
      </c>
      <c r="M517" s="41">
        <v>4003021</v>
      </c>
      <c r="N517" s="73" t="s">
        <v>1715</v>
      </c>
      <c r="O517" s="41">
        <v>1</v>
      </c>
      <c r="R517" s="43">
        <v>1101803</v>
      </c>
      <c r="S517" s="59">
        <v>1101803</v>
      </c>
      <c r="T517" s="59">
        <v>1</v>
      </c>
      <c r="U517" s="29" t="s">
        <v>3259</v>
      </c>
      <c r="V517" s="28">
        <v>1000</v>
      </c>
      <c r="W517" s="28">
        <v>77</v>
      </c>
      <c r="X517" s="40">
        <v>1339220</v>
      </c>
      <c r="Y517" s="28" t="s">
        <v>34</v>
      </c>
      <c r="Z517" s="41">
        <v>57470</v>
      </c>
      <c r="AA517" s="28" t="s">
        <v>824</v>
      </c>
      <c r="AB517" s="41">
        <v>4003021</v>
      </c>
      <c r="AC517" s="41" t="s">
        <v>1715</v>
      </c>
      <c r="AD517" s="41">
        <v>1</v>
      </c>
    </row>
    <row r="518" spans="3:30" x14ac:dyDescent="0.3">
      <c r="C518" s="43">
        <v>1101903</v>
      </c>
      <c r="D518" s="59">
        <v>1101903</v>
      </c>
      <c r="E518" s="59">
        <v>1</v>
      </c>
      <c r="F518" s="29" t="s">
        <v>3260</v>
      </c>
      <c r="G518" s="28">
        <v>1000</v>
      </c>
      <c r="H518" s="28">
        <v>77</v>
      </c>
      <c r="I518" s="40">
        <v>1339220</v>
      </c>
      <c r="J518" s="28" t="s">
        <v>34</v>
      </c>
      <c r="K518" s="41">
        <v>57470</v>
      </c>
      <c r="L518" s="28" t="s">
        <v>436</v>
      </c>
      <c r="M518" s="41">
        <v>2006001</v>
      </c>
      <c r="N518" s="73" t="s">
        <v>1721</v>
      </c>
      <c r="O518" s="41">
        <v>5</v>
      </c>
      <c r="R518" s="43">
        <v>1101903</v>
      </c>
      <c r="S518" s="59">
        <v>1101903</v>
      </c>
      <c r="T518" s="59">
        <v>1</v>
      </c>
      <c r="U518" s="29" t="s">
        <v>3260</v>
      </c>
      <c r="V518" s="28">
        <v>1000</v>
      </c>
      <c r="W518" s="28">
        <v>77</v>
      </c>
      <c r="X518" s="40">
        <v>1339220</v>
      </c>
      <c r="Y518" s="28" t="s">
        <v>34</v>
      </c>
      <c r="Z518" s="41">
        <v>57470</v>
      </c>
      <c r="AA518" s="28" t="s">
        <v>436</v>
      </c>
      <c r="AB518" s="41">
        <v>2006001</v>
      </c>
      <c r="AC518" s="41" t="s">
        <v>1721</v>
      </c>
      <c r="AD518" s="41">
        <v>5</v>
      </c>
    </row>
    <row r="519" spans="3:30" x14ac:dyDescent="0.3">
      <c r="C519" s="43">
        <v>1102003</v>
      </c>
      <c r="D519" s="59">
        <v>1102003</v>
      </c>
      <c r="E519" s="59">
        <v>1</v>
      </c>
      <c r="F519" s="29" t="s">
        <v>3261</v>
      </c>
      <c r="G519" s="28">
        <v>1000</v>
      </c>
      <c r="H519" s="28">
        <v>77</v>
      </c>
      <c r="I519" s="40">
        <v>1147900</v>
      </c>
      <c r="J519" s="28" t="s">
        <v>34</v>
      </c>
      <c r="K519" s="41">
        <v>57470</v>
      </c>
      <c r="L519" s="28" t="s">
        <v>1513</v>
      </c>
      <c r="M519" s="41">
        <v>243001</v>
      </c>
      <c r="N519" s="73" t="s">
        <v>1707</v>
      </c>
      <c r="O519" s="41">
        <v>1</v>
      </c>
      <c r="R519" s="43">
        <v>1102003</v>
      </c>
      <c r="S519" s="59">
        <v>1102003</v>
      </c>
      <c r="T519" s="59">
        <v>1</v>
      </c>
      <c r="U519" s="29" t="s">
        <v>3261</v>
      </c>
      <c r="V519" s="28">
        <v>1000</v>
      </c>
      <c r="W519" s="28">
        <v>77</v>
      </c>
      <c r="X519" s="40">
        <v>1147900</v>
      </c>
      <c r="Y519" s="28" t="s">
        <v>34</v>
      </c>
      <c r="Z519" s="41">
        <v>57470</v>
      </c>
      <c r="AA519" s="28" t="s">
        <v>1513</v>
      </c>
      <c r="AB519" s="41">
        <v>243001</v>
      </c>
      <c r="AC519" s="41" t="s">
        <v>1707</v>
      </c>
      <c r="AD519" s="41">
        <v>1</v>
      </c>
    </row>
    <row r="520" spans="3:30" x14ac:dyDescent="0.3">
      <c r="C520" s="43">
        <v>1102103</v>
      </c>
      <c r="D520" s="59">
        <v>1102103</v>
      </c>
      <c r="E520" s="59">
        <v>1</v>
      </c>
      <c r="F520" s="29" t="s">
        <v>3262</v>
      </c>
      <c r="G520" s="28">
        <v>1000</v>
      </c>
      <c r="H520" s="28">
        <v>77</v>
      </c>
      <c r="I520" s="40">
        <v>1339220</v>
      </c>
      <c r="J520" s="28" t="s">
        <v>34</v>
      </c>
      <c r="K520" s="41">
        <v>57470</v>
      </c>
      <c r="L520" s="28" t="s">
        <v>439</v>
      </c>
      <c r="M520" s="41">
        <v>2015001</v>
      </c>
      <c r="N520" s="73" t="s">
        <v>1702</v>
      </c>
      <c r="O520" s="41">
        <v>5</v>
      </c>
      <c r="R520" s="43">
        <v>1102103</v>
      </c>
      <c r="S520" s="59">
        <v>1102103</v>
      </c>
      <c r="T520" s="59">
        <v>1</v>
      </c>
      <c r="U520" s="29" t="s">
        <v>3262</v>
      </c>
      <c r="V520" s="28">
        <v>1000</v>
      </c>
      <c r="W520" s="28">
        <v>77</v>
      </c>
      <c r="X520" s="40">
        <v>1339220</v>
      </c>
      <c r="Y520" s="28" t="s">
        <v>34</v>
      </c>
      <c r="Z520" s="41">
        <v>57470</v>
      </c>
      <c r="AA520" s="28" t="s">
        <v>439</v>
      </c>
      <c r="AB520" s="41">
        <v>2015001</v>
      </c>
      <c r="AC520" s="41" t="s">
        <v>1702</v>
      </c>
      <c r="AD520" s="41">
        <v>5</v>
      </c>
    </row>
    <row r="521" spans="3:30" x14ac:dyDescent="0.3">
      <c r="C521" s="43">
        <v>1102203</v>
      </c>
      <c r="D521" s="59">
        <v>1102203</v>
      </c>
      <c r="E521" s="59">
        <v>1</v>
      </c>
      <c r="F521" s="29" t="s">
        <v>3263</v>
      </c>
      <c r="G521" s="28">
        <v>1000</v>
      </c>
      <c r="H521" s="28">
        <v>77</v>
      </c>
      <c r="I521" s="40">
        <v>1147900</v>
      </c>
      <c r="J521" s="28" t="s">
        <v>34</v>
      </c>
      <c r="K521" s="41">
        <v>57470</v>
      </c>
      <c r="L521" s="28" t="s">
        <v>1509</v>
      </c>
      <c r="M521" s="41">
        <v>153001</v>
      </c>
      <c r="N521" s="73" t="s">
        <v>1708</v>
      </c>
      <c r="O521" s="41">
        <v>1</v>
      </c>
      <c r="R521" s="43">
        <v>1102203</v>
      </c>
      <c r="S521" s="59">
        <v>1102203</v>
      </c>
      <c r="T521" s="59">
        <v>1</v>
      </c>
      <c r="U521" s="29" t="s">
        <v>3263</v>
      </c>
      <c r="V521" s="28">
        <v>1000</v>
      </c>
      <c r="W521" s="28">
        <v>77</v>
      </c>
      <c r="X521" s="40">
        <v>1147900</v>
      </c>
      <c r="Y521" s="28" t="s">
        <v>34</v>
      </c>
      <c r="Z521" s="41">
        <v>57470</v>
      </c>
      <c r="AA521" s="28" t="s">
        <v>1509</v>
      </c>
      <c r="AB521" s="41">
        <v>153001</v>
      </c>
      <c r="AC521" s="41" t="s">
        <v>1708</v>
      </c>
      <c r="AD521" s="41">
        <v>1</v>
      </c>
    </row>
    <row r="522" spans="3:30" x14ac:dyDescent="0.3">
      <c r="C522" s="43">
        <v>1102303</v>
      </c>
      <c r="D522" s="59">
        <v>1102303</v>
      </c>
      <c r="E522" s="59">
        <v>1</v>
      </c>
      <c r="F522" s="29" t="s">
        <v>3264</v>
      </c>
      <c r="G522" s="28">
        <v>1000</v>
      </c>
      <c r="H522" s="28">
        <v>77</v>
      </c>
      <c r="I522" s="40">
        <v>1339220</v>
      </c>
      <c r="J522" s="28" t="s">
        <v>34</v>
      </c>
      <c r="K522" s="41">
        <v>57470</v>
      </c>
      <c r="L522" s="28" t="s">
        <v>1513</v>
      </c>
      <c r="M522" s="41">
        <v>243001</v>
      </c>
      <c r="N522" s="73" t="s">
        <v>1707</v>
      </c>
      <c r="O522" s="41">
        <v>1</v>
      </c>
      <c r="R522" s="43">
        <v>1102303</v>
      </c>
      <c r="S522" s="59">
        <v>1102303</v>
      </c>
      <c r="T522" s="59">
        <v>1</v>
      </c>
      <c r="U522" s="29" t="s">
        <v>3264</v>
      </c>
      <c r="V522" s="28">
        <v>1000</v>
      </c>
      <c r="W522" s="28">
        <v>77</v>
      </c>
      <c r="X522" s="40">
        <v>1339220</v>
      </c>
      <c r="Y522" s="28" t="s">
        <v>34</v>
      </c>
      <c r="Z522" s="41">
        <v>57470</v>
      </c>
      <c r="AA522" s="28" t="s">
        <v>1513</v>
      </c>
      <c r="AB522" s="41">
        <v>243001</v>
      </c>
      <c r="AC522" s="41" t="s">
        <v>1707</v>
      </c>
      <c r="AD522" s="41">
        <v>1</v>
      </c>
    </row>
    <row r="523" spans="3:30" x14ac:dyDescent="0.3">
      <c r="C523" s="43">
        <v>1102403</v>
      </c>
      <c r="D523" s="59">
        <v>1102403</v>
      </c>
      <c r="E523" s="59">
        <v>1</v>
      </c>
      <c r="F523" s="29" t="s">
        <v>3265</v>
      </c>
      <c r="G523" s="28">
        <v>1000</v>
      </c>
      <c r="H523" s="28">
        <v>77</v>
      </c>
      <c r="I523" s="40">
        <v>1147900</v>
      </c>
      <c r="J523" s="28" t="s">
        <v>34</v>
      </c>
      <c r="K523" s="41">
        <v>57470</v>
      </c>
      <c r="L523" s="28" t="s">
        <v>907</v>
      </c>
      <c r="M523" s="41">
        <v>4013010</v>
      </c>
      <c r="N523" s="73" t="s">
        <v>2615</v>
      </c>
      <c r="O523" s="41">
        <v>1</v>
      </c>
      <c r="R523" s="43">
        <v>1102403</v>
      </c>
      <c r="S523" s="59">
        <v>1102403</v>
      </c>
      <c r="T523" s="59">
        <v>1</v>
      </c>
      <c r="U523" s="29" t="s">
        <v>3265</v>
      </c>
      <c r="V523" s="28">
        <v>1000</v>
      </c>
      <c r="W523" s="28">
        <v>77</v>
      </c>
      <c r="X523" s="40">
        <v>1147900</v>
      </c>
      <c r="Y523" s="28" t="s">
        <v>34</v>
      </c>
      <c r="Z523" s="41">
        <v>57470</v>
      </c>
      <c r="AA523" s="28" t="s">
        <v>907</v>
      </c>
      <c r="AB523" s="41">
        <v>4013010</v>
      </c>
      <c r="AC523" s="41" t="s">
        <v>2615</v>
      </c>
      <c r="AD523" s="41">
        <v>1</v>
      </c>
    </row>
    <row r="524" spans="3:30" x14ac:dyDescent="0.3">
      <c r="C524" s="43">
        <v>1102503</v>
      </c>
      <c r="D524" s="59">
        <v>1102503</v>
      </c>
      <c r="E524" s="59">
        <v>1</v>
      </c>
      <c r="F524" s="29" t="s">
        <v>3266</v>
      </c>
      <c r="G524" s="28">
        <v>1000</v>
      </c>
      <c r="H524" s="28">
        <v>77</v>
      </c>
      <c r="I524" s="40">
        <v>1339220</v>
      </c>
      <c r="J524" s="28" t="s">
        <v>34</v>
      </c>
      <c r="K524" s="41">
        <v>57470</v>
      </c>
      <c r="L524" s="28" t="s">
        <v>815</v>
      </c>
      <c r="M524" s="41">
        <v>4003031</v>
      </c>
      <c r="N524" s="73" t="s">
        <v>1676</v>
      </c>
      <c r="O524" s="41">
        <v>1</v>
      </c>
      <c r="R524" s="43">
        <v>1102503</v>
      </c>
      <c r="S524" s="59">
        <v>1102503</v>
      </c>
      <c r="T524" s="59">
        <v>1</v>
      </c>
      <c r="U524" s="29" t="s">
        <v>3266</v>
      </c>
      <c r="V524" s="28">
        <v>1000</v>
      </c>
      <c r="W524" s="28">
        <v>77</v>
      </c>
      <c r="X524" s="40">
        <v>1339220</v>
      </c>
      <c r="Y524" s="28" t="s">
        <v>34</v>
      </c>
      <c r="Z524" s="41">
        <v>57470</v>
      </c>
      <c r="AA524" s="28" t="s">
        <v>815</v>
      </c>
      <c r="AB524" s="41">
        <v>4003031</v>
      </c>
      <c r="AC524" s="41" t="s">
        <v>1676</v>
      </c>
      <c r="AD524" s="41">
        <v>1</v>
      </c>
    </row>
    <row r="525" spans="3:30" x14ac:dyDescent="0.3">
      <c r="C525" s="43">
        <v>1102603</v>
      </c>
      <c r="D525" s="59">
        <v>1102603</v>
      </c>
      <c r="E525" s="59">
        <v>1</v>
      </c>
      <c r="F525" s="29" t="s">
        <v>3267</v>
      </c>
      <c r="G525" s="28">
        <v>1000</v>
      </c>
      <c r="H525" s="28">
        <v>77</v>
      </c>
      <c r="I525" s="40">
        <v>1147900</v>
      </c>
      <c r="J525" s="28" t="s">
        <v>34</v>
      </c>
      <c r="K525" s="41">
        <v>57470</v>
      </c>
      <c r="L525" s="28" t="s">
        <v>907</v>
      </c>
      <c r="M525" s="41">
        <v>4013010</v>
      </c>
      <c r="N525" s="73" t="s">
        <v>2615</v>
      </c>
      <c r="O525" s="41">
        <v>1</v>
      </c>
      <c r="R525" s="43">
        <v>1102603</v>
      </c>
      <c r="S525" s="59">
        <v>1102603</v>
      </c>
      <c r="T525" s="59">
        <v>1</v>
      </c>
      <c r="U525" s="29" t="s">
        <v>3267</v>
      </c>
      <c r="V525" s="28">
        <v>1000</v>
      </c>
      <c r="W525" s="28">
        <v>77</v>
      </c>
      <c r="X525" s="40">
        <v>1147900</v>
      </c>
      <c r="Y525" s="28" t="s">
        <v>34</v>
      </c>
      <c r="Z525" s="41">
        <v>57470</v>
      </c>
      <c r="AA525" s="28" t="s">
        <v>907</v>
      </c>
      <c r="AB525" s="41">
        <v>4013010</v>
      </c>
      <c r="AC525" s="41" t="s">
        <v>2615</v>
      </c>
      <c r="AD525" s="41">
        <v>1</v>
      </c>
    </row>
    <row r="526" spans="3:30" x14ac:dyDescent="0.3">
      <c r="C526" s="43">
        <v>1102703</v>
      </c>
      <c r="D526" s="59">
        <v>1102703</v>
      </c>
      <c r="E526" s="59">
        <v>1</v>
      </c>
      <c r="F526" s="29" t="s">
        <v>3268</v>
      </c>
      <c r="G526" s="28">
        <v>1000</v>
      </c>
      <c r="H526" s="28">
        <v>77</v>
      </c>
      <c r="I526" s="40">
        <v>1339220</v>
      </c>
      <c r="J526" s="28" t="s">
        <v>34</v>
      </c>
      <c r="K526" s="41">
        <v>57470</v>
      </c>
      <c r="L526" s="28" t="s">
        <v>815</v>
      </c>
      <c r="M526" s="41">
        <v>4003031</v>
      </c>
      <c r="N526" s="73" t="s">
        <v>1676</v>
      </c>
      <c r="O526" s="41">
        <v>1</v>
      </c>
      <c r="R526" s="43">
        <v>1102703</v>
      </c>
      <c r="S526" s="59">
        <v>1102703</v>
      </c>
      <c r="T526" s="59">
        <v>1</v>
      </c>
      <c r="U526" s="29" t="s">
        <v>3268</v>
      </c>
      <c r="V526" s="28">
        <v>1000</v>
      </c>
      <c r="W526" s="28">
        <v>77</v>
      </c>
      <c r="X526" s="40">
        <v>1339220</v>
      </c>
      <c r="Y526" s="28" t="s">
        <v>34</v>
      </c>
      <c r="Z526" s="41">
        <v>57470</v>
      </c>
      <c r="AA526" s="28" t="s">
        <v>815</v>
      </c>
      <c r="AB526" s="41">
        <v>4003031</v>
      </c>
      <c r="AC526" s="41" t="s">
        <v>1676</v>
      </c>
      <c r="AD526" s="41">
        <v>1</v>
      </c>
    </row>
    <row r="527" spans="3:30" x14ac:dyDescent="0.3">
      <c r="C527" s="43">
        <v>1102803</v>
      </c>
      <c r="D527" s="59">
        <v>1102803</v>
      </c>
      <c r="E527" s="59">
        <v>1</v>
      </c>
      <c r="F527" s="29" t="s">
        <v>3269</v>
      </c>
      <c r="G527" s="28">
        <v>1000</v>
      </c>
      <c r="H527" s="28">
        <v>77</v>
      </c>
      <c r="I527" s="40">
        <v>1339220</v>
      </c>
      <c r="J527" s="28" t="s">
        <v>34</v>
      </c>
      <c r="K527" s="41">
        <v>57470</v>
      </c>
      <c r="L527" s="28" t="s">
        <v>908</v>
      </c>
      <c r="M527" s="41">
        <v>4014010</v>
      </c>
      <c r="N527" s="73" t="s">
        <v>2617</v>
      </c>
      <c r="O527" s="41">
        <v>1</v>
      </c>
      <c r="R527" s="43">
        <v>1102803</v>
      </c>
      <c r="S527" s="59">
        <v>1102803</v>
      </c>
      <c r="T527" s="59">
        <v>1</v>
      </c>
      <c r="U527" s="29" t="s">
        <v>3269</v>
      </c>
      <c r="V527" s="28">
        <v>1000</v>
      </c>
      <c r="W527" s="28">
        <v>77</v>
      </c>
      <c r="X527" s="40">
        <v>1339220</v>
      </c>
      <c r="Y527" s="28" t="s">
        <v>34</v>
      </c>
      <c r="Z527" s="41">
        <v>57470</v>
      </c>
      <c r="AA527" s="28" t="s">
        <v>908</v>
      </c>
      <c r="AB527" s="41">
        <v>4014010</v>
      </c>
      <c r="AC527" s="41" t="s">
        <v>2617</v>
      </c>
      <c r="AD527" s="41">
        <v>1</v>
      </c>
    </row>
    <row r="528" spans="3:30" x14ac:dyDescent="0.3">
      <c r="C528" s="43">
        <v>1102903</v>
      </c>
      <c r="D528" s="59">
        <v>1102903</v>
      </c>
      <c r="E528" s="59">
        <v>1</v>
      </c>
      <c r="F528" s="29" t="s">
        <v>3270</v>
      </c>
      <c r="G528" s="28">
        <v>1000</v>
      </c>
      <c r="H528" s="28">
        <v>77</v>
      </c>
      <c r="I528" s="40">
        <v>1147900</v>
      </c>
      <c r="J528" s="28" t="s">
        <v>34</v>
      </c>
      <c r="K528" s="41">
        <v>57470</v>
      </c>
      <c r="L528" s="28" t="s">
        <v>1638</v>
      </c>
      <c r="M528" s="41">
        <v>152001</v>
      </c>
      <c r="N528" s="73" t="s">
        <v>1670</v>
      </c>
      <c r="O528" s="41">
        <v>1</v>
      </c>
      <c r="R528" s="43">
        <v>1102903</v>
      </c>
      <c r="S528" s="59">
        <v>1102903</v>
      </c>
      <c r="T528" s="59">
        <v>1</v>
      </c>
      <c r="U528" s="29" t="s">
        <v>3270</v>
      </c>
      <c r="V528" s="28">
        <v>1000</v>
      </c>
      <c r="W528" s="28">
        <v>77</v>
      </c>
      <c r="X528" s="40">
        <v>1147900</v>
      </c>
      <c r="Y528" s="28" t="s">
        <v>34</v>
      </c>
      <c r="Z528" s="41">
        <v>57470</v>
      </c>
      <c r="AA528" s="28" t="s">
        <v>1638</v>
      </c>
      <c r="AB528" s="41">
        <v>152001</v>
      </c>
      <c r="AC528" s="41" t="s">
        <v>1670</v>
      </c>
      <c r="AD528" s="41">
        <v>1</v>
      </c>
    </row>
    <row r="529" spans="3:30" x14ac:dyDescent="0.3">
      <c r="C529" s="43">
        <v>1103003</v>
      </c>
      <c r="D529" s="59">
        <v>1103003</v>
      </c>
      <c r="E529" s="59">
        <v>1</v>
      </c>
      <c r="F529" s="29" t="s">
        <v>3271</v>
      </c>
      <c r="G529" s="28">
        <v>1000</v>
      </c>
      <c r="H529" s="28">
        <v>77</v>
      </c>
      <c r="I529" s="40">
        <v>1339220</v>
      </c>
      <c r="J529" s="28" t="s">
        <v>34</v>
      </c>
      <c r="K529" s="41">
        <v>57470</v>
      </c>
      <c r="L529" s="28" t="s">
        <v>436</v>
      </c>
      <c r="M529" s="41">
        <v>2006001</v>
      </c>
      <c r="N529" s="73" t="s">
        <v>1721</v>
      </c>
      <c r="O529" s="41">
        <v>5</v>
      </c>
      <c r="R529" s="43">
        <v>1103003</v>
      </c>
      <c r="S529" s="59">
        <v>1103003</v>
      </c>
      <c r="T529" s="59">
        <v>1</v>
      </c>
      <c r="U529" s="29" t="s">
        <v>3271</v>
      </c>
      <c r="V529" s="28">
        <v>1000</v>
      </c>
      <c r="W529" s="28">
        <v>77</v>
      </c>
      <c r="X529" s="40">
        <v>1339220</v>
      </c>
      <c r="Y529" s="28" t="s">
        <v>34</v>
      </c>
      <c r="Z529" s="41">
        <v>57470</v>
      </c>
      <c r="AA529" s="28" t="s">
        <v>436</v>
      </c>
      <c r="AB529" s="41">
        <v>2006001</v>
      </c>
      <c r="AC529" s="41" t="s">
        <v>1721</v>
      </c>
      <c r="AD529" s="41">
        <v>5</v>
      </c>
    </row>
    <row r="530" spans="3:30" x14ac:dyDescent="0.3">
      <c r="C530" s="43">
        <v>1103103</v>
      </c>
      <c r="D530" s="59">
        <v>1103103</v>
      </c>
      <c r="E530" s="59">
        <v>1</v>
      </c>
      <c r="F530" s="29" t="s">
        <v>3272</v>
      </c>
      <c r="G530" s="28">
        <v>1000</v>
      </c>
      <c r="H530" s="28">
        <v>78</v>
      </c>
      <c r="I530" s="40">
        <v>1721850</v>
      </c>
      <c r="J530" s="28" t="s">
        <v>34</v>
      </c>
      <c r="K530" s="41">
        <v>58100</v>
      </c>
      <c r="L530" s="28" t="s">
        <v>1513</v>
      </c>
      <c r="M530" s="41">
        <v>243001</v>
      </c>
      <c r="N530" s="73" t="s">
        <v>1707</v>
      </c>
      <c r="O530" s="41">
        <v>1</v>
      </c>
      <c r="R530" s="43">
        <v>1103103</v>
      </c>
      <c r="S530" s="59">
        <v>1103103</v>
      </c>
      <c r="T530" s="59">
        <v>1</v>
      </c>
      <c r="U530" s="29" t="s">
        <v>3272</v>
      </c>
      <c r="V530" s="28">
        <v>1000</v>
      </c>
      <c r="W530" s="28">
        <v>78</v>
      </c>
      <c r="X530" s="40">
        <v>1721850</v>
      </c>
      <c r="Y530" s="28" t="s">
        <v>34</v>
      </c>
      <c r="Z530" s="41">
        <v>58100</v>
      </c>
      <c r="AA530" s="28" t="s">
        <v>1513</v>
      </c>
      <c r="AB530" s="41">
        <v>243001</v>
      </c>
      <c r="AC530" s="41" t="s">
        <v>1707</v>
      </c>
      <c r="AD530" s="41">
        <v>1</v>
      </c>
    </row>
    <row r="531" spans="3:30" x14ac:dyDescent="0.3">
      <c r="C531" s="43">
        <v>1103203</v>
      </c>
      <c r="D531" s="59">
        <v>1103203</v>
      </c>
      <c r="E531" s="59">
        <v>1</v>
      </c>
      <c r="F531" s="29" t="s">
        <v>3273</v>
      </c>
      <c r="G531" s="28">
        <v>1000</v>
      </c>
      <c r="H531" s="28">
        <v>78</v>
      </c>
      <c r="I531" s="40">
        <v>2678440</v>
      </c>
      <c r="J531" s="28" t="s">
        <v>34</v>
      </c>
      <c r="K531" s="41">
        <v>58100</v>
      </c>
      <c r="L531" s="28" t="s">
        <v>1509</v>
      </c>
      <c r="M531" s="41">
        <v>153001</v>
      </c>
      <c r="N531" s="73" t="s">
        <v>1708</v>
      </c>
      <c r="O531" s="41">
        <v>1</v>
      </c>
      <c r="R531" s="43">
        <v>1103203</v>
      </c>
      <c r="S531" s="59">
        <v>1103203</v>
      </c>
      <c r="T531" s="59">
        <v>1</v>
      </c>
      <c r="U531" s="29" t="s">
        <v>3273</v>
      </c>
      <c r="V531" s="28">
        <v>1000</v>
      </c>
      <c r="W531" s="28">
        <v>78</v>
      </c>
      <c r="X531" s="40">
        <v>2678440</v>
      </c>
      <c r="Y531" s="28" t="s">
        <v>34</v>
      </c>
      <c r="Z531" s="41">
        <v>58100</v>
      </c>
      <c r="AA531" s="28" t="s">
        <v>1509</v>
      </c>
      <c r="AB531" s="41">
        <v>153001</v>
      </c>
      <c r="AC531" s="41" t="s">
        <v>1708</v>
      </c>
      <c r="AD531" s="41">
        <v>1</v>
      </c>
    </row>
    <row r="532" spans="3:30" x14ac:dyDescent="0.3">
      <c r="C532" s="43">
        <v>1103303</v>
      </c>
      <c r="D532" s="59">
        <v>1103303</v>
      </c>
      <c r="E532" s="59">
        <v>1</v>
      </c>
      <c r="F532" s="29" t="s">
        <v>3251</v>
      </c>
      <c r="G532" s="28">
        <v>1000</v>
      </c>
      <c r="H532" s="28">
        <v>78</v>
      </c>
      <c r="I532" s="40">
        <v>2295800</v>
      </c>
      <c r="J532" s="28" t="s">
        <v>34</v>
      </c>
      <c r="K532" s="41">
        <v>58100</v>
      </c>
      <c r="L532" s="28" t="s">
        <v>1513</v>
      </c>
      <c r="M532" s="41">
        <v>243001</v>
      </c>
      <c r="N532" s="73" t="s">
        <v>1707</v>
      </c>
      <c r="O532" s="41">
        <v>1</v>
      </c>
      <c r="R532" s="43">
        <v>1103303</v>
      </c>
      <c r="S532" s="59">
        <v>1103303</v>
      </c>
      <c r="T532" s="59">
        <v>1</v>
      </c>
      <c r="U532" s="29" t="s">
        <v>3251</v>
      </c>
      <c r="V532" s="28">
        <v>1000</v>
      </c>
      <c r="W532" s="28">
        <v>78</v>
      </c>
      <c r="X532" s="40">
        <v>2295800</v>
      </c>
      <c r="Y532" s="28" t="s">
        <v>34</v>
      </c>
      <c r="Z532" s="41">
        <v>58100</v>
      </c>
      <c r="AA532" s="28" t="s">
        <v>1513</v>
      </c>
      <c r="AB532" s="41">
        <v>243001</v>
      </c>
      <c r="AC532" s="41" t="s">
        <v>1707</v>
      </c>
      <c r="AD532" s="41">
        <v>1</v>
      </c>
    </row>
    <row r="533" spans="3:30" x14ac:dyDescent="0.3">
      <c r="C533" s="43">
        <v>1103403</v>
      </c>
      <c r="D533" s="59">
        <v>1103403</v>
      </c>
      <c r="E533" s="59">
        <v>1</v>
      </c>
      <c r="F533" s="29" t="s">
        <v>3274</v>
      </c>
      <c r="G533" s="28">
        <v>1000</v>
      </c>
      <c r="H533" s="28">
        <v>78</v>
      </c>
      <c r="I533" s="40">
        <v>2678440</v>
      </c>
      <c r="J533" s="28" t="s">
        <v>34</v>
      </c>
      <c r="K533" s="41">
        <v>58100</v>
      </c>
      <c r="L533" s="28" t="s">
        <v>815</v>
      </c>
      <c r="M533" s="41">
        <v>4003031</v>
      </c>
      <c r="N533" s="73" t="s">
        <v>1676</v>
      </c>
      <c r="O533" s="41">
        <v>1</v>
      </c>
      <c r="R533" s="43">
        <v>1103403</v>
      </c>
      <c r="S533" s="59">
        <v>1103403</v>
      </c>
      <c r="T533" s="59">
        <v>1</v>
      </c>
      <c r="U533" s="29" t="s">
        <v>3274</v>
      </c>
      <c r="V533" s="28">
        <v>1000</v>
      </c>
      <c r="W533" s="28">
        <v>78</v>
      </c>
      <c r="X533" s="40">
        <v>2678440</v>
      </c>
      <c r="Y533" s="28" t="s">
        <v>34</v>
      </c>
      <c r="Z533" s="41">
        <v>58100</v>
      </c>
      <c r="AA533" s="28" t="s">
        <v>815</v>
      </c>
      <c r="AB533" s="41">
        <v>4003031</v>
      </c>
      <c r="AC533" s="41" t="s">
        <v>1676</v>
      </c>
      <c r="AD533" s="41">
        <v>1</v>
      </c>
    </row>
    <row r="534" spans="3:30" x14ac:dyDescent="0.3">
      <c r="C534" s="43">
        <v>1103501</v>
      </c>
      <c r="D534" s="59">
        <v>1103501</v>
      </c>
      <c r="E534" s="59">
        <v>1</v>
      </c>
      <c r="F534" s="29" t="s">
        <v>3276</v>
      </c>
      <c r="G534" s="28">
        <v>1000</v>
      </c>
      <c r="H534" s="28">
        <v>78</v>
      </c>
      <c r="I534" s="40">
        <v>2678440</v>
      </c>
      <c r="J534" s="28" t="s">
        <v>34</v>
      </c>
      <c r="K534" s="41">
        <v>58100</v>
      </c>
      <c r="L534" s="28" t="s">
        <v>907</v>
      </c>
      <c r="M534" s="41">
        <v>4013010</v>
      </c>
      <c r="N534" s="73" t="s">
        <v>2615</v>
      </c>
      <c r="O534" s="41">
        <v>1</v>
      </c>
      <c r="R534" s="43">
        <v>1103502</v>
      </c>
      <c r="S534" s="59">
        <v>1103502</v>
      </c>
      <c r="T534" s="59">
        <v>1</v>
      </c>
      <c r="U534" s="29" t="s">
        <v>3275</v>
      </c>
      <c r="V534" s="28">
        <v>1000</v>
      </c>
      <c r="W534" s="28">
        <v>78</v>
      </c>
      <c r="X534" s="40">
        <v>2678440</v>
      </c>
      <c r="Y534" s="28" t="s">
        <v>34</v>
      </c>
      <c r="Z534" s="41">
        <v>58100</v>
      </c>
      <c r="AA534" s="28" t="s">
        <v>907</v>
      </c>
      <c r="AB534" s="41">
        <v>4013010</v>
      </c>
      <c r="AC534" s="41" t="s">
        <v>2615</v>
      </c>
      <c r="AD534" s="41">
        <v>1</v>
      </c>
    </row>
    <row r="535" spans="3:30" x14ac:dyDescent="0.3">
      <c r="C535" s="43">
        <v>1103603</v>
      </c>
      <c r="D535" s="59">
        <v>1103603</v>
      </c>
      <c r="E535" s="59">
        <v>1</v>
      </c>
      <c r="F535" s="29" t="s">
        <v>3277</v>
      </c>
      <c r="G535" s="28">
        <v>1000</v>
      </c>
      <c r="H535" s="28">
        <v>78</v>
      </c>
      <c r="I535" s="40">
        <v>2295800</v>
      </c>
      <c r="J535" s="28" t="s">
        <v>34</v>
      </c>
      <c r="K535" s="41">
        <v>58100</v>
      </c>
      <c r="L535" s="28" t="s">
        <v>815</v>
      </c>
      <c r="M535" s="41">
        <v>4003031</v>
      </c>
      <c r="N535" s="73" t="s">
        <v>1676</v>
      </c>
      <c r="O535" s="41">
        <v>1</v>
      </c>
      <c r="R535" s="43">
        <v>1103603</v>
      </c>
      <c r="S535" s="59">
        <v>1103603</v>
      </c>
      <c r="T535" s="59">
        <v>1</v>
      </c>
      <c r="U535" s="29" t="s">
        <v>3277</v>
      </c>
      <c r="V535" s="28">
        <v>1000</v>
      </c>
      <c r="W535" s="28">
        <v>78</v>
      </c>
      <c r="X535" s="40">
        <v>2295800</v>
      </c>
      <c r="Y535" s="28" t="s">
        <v>34</v>
      </c>
      <c r="Z535" s="41">
        <v>58100</v>
      </c>
      <c r="AA535" s="28" t="s">
        <v>815</v>
      </c>
      <c r="AB535" s="41">
        <v>4003031</v>
      </c>
      <c r="AC535" s="41" t="s">
        <v>1676</v>
      </c>
      <c r="AD535" s="41">
        <v>1</v>
      </c>
    </row>
    <row r="536" spans="3:30" x14ac:dyDescent="0.3">
      <c r="C536" s="43">
        <v>1103703</v>
      </c>
      <c r="D536" s="59">
        <v>1103703</v>
      </c>
      <c r="E536" s="59">
        <v>1</v>
      </c>
      <c r="F536" s="29" t="s">
        <v>3278</v>
      </c>
      <c r="G536" s="28">
        <v>1000</v>
      </c>
      <c r="H536" s="28">
        <v>78</v>
      </c>
      <c r="I536" s="40">
        <v>2678440</v>
      </c>
      <c r="J536" s="28" t="s">
        <v>34</v>
      </c>
      <c r="K536" s="41">
        <v>58100</v>
      </c>
      <c r="L536" s="28" t="s">
        <v>907</v>
      </c>
      <c r="M536" s="41">
        <v>4013010</v>
      </c>
      <c r="N536" s="73" t="s">
        <v>2615</v>
      </c>
      <c r="O536" s="41">
        <v>1</v>
      </c>
      <c r="R536" s="43">
        <v>1103703</v>
      </c>
      <c r="S536" s="59">
        <v>1103703</v>
      </c>
      <c r="T536" s="59">
        <v>1</v>
      </c>
      <c r="U536" s="29" t="s">
        <v>3278</v>
      </c>
      <c r="V536" s="28">
        <v>1000</v>
      </c>
      <c r="W536" s="28">
        <v>78</v>
      </c>
      <c r="X536" s="40">
        <v>2678440</v>
      </c>
      <c r="Y536" s="28" t="s">
        <v>34</v>
      </c>
      <c r="Z536" s="41">
        <v>58100</v>
      </c>
      <c r="AA536" s="28" t="s">
        <v>907</v>
      </c>
      <c r="AB536" s="41">
        <v>4013010</v>
      </c>
      <c r="AC536" s="41" t="s">
        <v>2615</v>
      </c>
      <c r="AD536" s="41">
        <v>1</v>
      </c>
    </row>
    <row r="537" spans="3:30" x14ac:dyDescent="0.3">
      <c r="C537" s="43">
        <v>1103803</v>
      </c>
      <c r="D537" s="59">
        <v>1103803</v>
      </c>
      <c r="E537" s="59">
        <v>1</v>
      </c>
      <c r="F537" s="29" t="s">
        <v>3279</v>
      </c>
      <c r="G537" s="28">
        <v>1000</v>
      </c>
      <c r="H537" s="28">
        <v>78</v>
      </c>
      <c r="I537" s="40">
        <v>2295800</v>
      </c>
      <c r="J537" s="28" t="s">
        <v>34</v>
      </c>
      <c r="K537" s="41">
        <v>58100</v>
      </c>
      <c r="L537" s="28" t="s">
        <v>815</v>
      </c>
      <c r="M537" s="41">
        <v>4003031</v>
      </c>
      <c r="N537" s="73" t="s">
        <v>1676</v>
      </c>
      <c r="O537" s="41">
        <v>1</v>
      </c>
      <c r="R537" s="43">
        <v>1103803</v>
      </c>
      <c r="S537" s="59">
        <v>1103803</v>
      </c>
      <c r="T537" s="59">
        <v>1</v>
      </c>
      <c r="U537" s="29" t="s">
        <v>3279</v>
      </c>
      <c r="V537" s="28">
        <v>1000</v>
      </c>
      <c r="W537" s="28">
        <v>78</v>
      </c>
      <c r="X537" s="40">
        <v>2295800</v>
      </c>
      <c r="Y537" s="28" t="s">
        <v>34</v>
      </c>
      <c r="Z537" s="41">
        <v>58100</v>
      </c>
      <c r="AA537" s="28" t="s">
        <v>815</v>
      </c>
      <c r="AB537" s="41">
        <v>4003031</v>
      </c>
      <c r="AC537" s="41" t="s">
        <v>1676</v>
      </c>
      <c r="AD537" s="41">
        <v>1</v>
      </c>
    </row>
    <row r="538" spans="3:30" x14ac:dyDescent="0.3">
      <c r="C538" s="43">
        <v>1103903</v>
      </c>
      <c r="D538" s="59">
        <v>1103903</v>
      </c>
      <c r="E538" s="59">
        <v>1</v>
      </c>
      <c r="F538" s="29" t="s">
        <v>3280</v>
      </c>
      <c r="G538" s="28">
        <v>1000</v>
      </c>
      <c r="H538" s="28">
        <v>78</v>
      </c>
      <c r="I538" s="40">
        <v>2678440</v>
      </c>
      <c r="J538" s="28" t="s">
        <v>34</v>
      </c>
      <c r="K538" s="41">
        <v>58100</v>
      </c>
      <c r="L538" s="28" t="s">
        <v>1513</v>
      </c>
      <c r="M538" s="41">
        <v>243001</v>
      </c>
      <c r="N538" s="73" t="s">
        <v>1707</v>
      </c>
      <c r="O538" s="41">
        <v>1</v>
      </c>
      <c r="R538" s="43">
        <v>1103903</v>
      </c>
      <c r="S538" s="59">
        <v>1103903</v>
      </c>
      <c r="T538" s="59">
        <v>1</v>
      </c>
      <c r="U538" s="29" t="s">
        <v>3280</v>
      </c>
      <c r="V538" s="28">
        <v>1000</v>
      </c>
      <c r="W538" s="28">
        <v>78</v>
      </c>
      <c r="X538" s="40">
        <v>2678440</v>
      </c>
      <c r="Y538" s="28" t="s">
        <v>34</v>
      </c>
      <c r="Z538" s="41">
        <v>58100</v>
      </c>
      <c r="AA538" s="28" t="s">
        <v>1513</v>
      </c>
      <c r="AB538" s="41">
        <v>243001</v>
      </c>
      <c r="AC538" s="41" t="s">
        <v>1707</v>
      </c>
      <c r="AD538" s="41">
        <v>1</v>
      </c>
    </row>
    <row r="539" spans="3:30" x14ac:dyDescent="0.3">
      <c r="C539" s="43">
        <v>1104003</v>
      </c>
      <c r="D539" s="59">
        <v>1104003</v>
      </c>
      <c r="E539" s="59">
        <v>1</v>
      </c>
      <c r="F539" s="29" t="s">
        <v>3281</v>
      </c>
      <c r="G539" s="28">
        <v>1000</v>
      </c>
      <c r="H539" s="28">
        <v>78</v>
      </c>
      <c r="I539" s="40">
        <v>2295800</v>
      </c>
      <c r="J539" s="28" t="s">
        <v>34</v>
      </c>
      <c r="K539" s="41">
        <v>58100</v>
      </c>
      <c r="L539" s="28" t="s">
        <v>436</v>
      </c>
      <c r="M539" s="41">
        <v>2006001</v>
      </c>
      <c r="N539" s="73" t="s">
        <v>1721</v>
      </c>
      <c r="O539" s="41">
        <v>5</v>
      </c>
      <c r="R539" s="43">
        <v>1104003</v>
      </c>
      <c r="S539" s="59">
        <v>1104003</v>
      </c>
      <c r="T539" s="59">
        <v>1</v>
      </c>
      <c r="U539" s="29" t="s">
        <v>3281</v>
      </c>
      <c r="V539" s="28">
        <v>1000</v>
      </c>
      <c r="W539" s="28">
        <v>78</v>
      </c>
      <c r="X539" s="40">
        <v>2295800</v>
      </c>
      <c r="Y539" s="28" t="s">
        <v>34</v>
      </c>
      <c r="Z539" s="41">
        <v>58100</v>
      </c>
      <c r="AA539" s="28" t="s">
        <v>436</v>
      </c>
      <c r="AB539" s="41">
        <v>2006001</v>
      </c>
      <c r="AC539" s="41" t="s">
        <v>1721</v>
      </c>
      <c r="AD539" s="41">
        <v>5</v>
      </c>
    </row>
    <row r="540" spans="3:30" x14ac:dyDescent="0.3">
      <c r="C540" s="43">
        <v>1104103</v>
      </c>
      <c r="D540" s="59">
        <v>1104103</v>
      </c>
      <c r="E540" s="59">
        <v>1</v>
      </c>
      <c r="F540" s="29" t="s">
        <v>3282</v>
      </c>
      <c r="G540" s="28">
        <v>1000</v>
      </c>
      <c r="H540" s="28">
        <v>78</v>
      </c>
      <c r="I540" s="40">
        <v>2678440</v>
      </c>
      <c r="J540" s="28" t="s">
        <v>34</v>
      </c>
      <c r="K540" s="41">
        <v>58100</v>
      </c>
      <c r="L540" s="28" t="s">
        <v>1513</v>
      </c>
      <c r="M540" s="41">
        <v>243001</v>
      </c>
      <c r="N540" s="73" t="s">
        <v>1707</v>
      </c>
      <c r="O540" s="41">
        <v>1</v>
      </c>
      <c r="R540" s="43">
        <v>1104103</v>
      </c>
      <c r="S540" s="59">
        <v>1104103</v>
      </c>
      <c r="T540" s="59">
        <v>1</v>
      </c>
      <c r="U540" s="29" t="s">
        <v>3282</v>
      </c>
      <c r="V540" s="28">
        <v>1000</v>
      </c>
      <c r="W540" s="28">
        <v>78</v>
      </c>
      <c r="X540" s="40">
        <v>2678440</v>
      </c>
      <c r="Y540" s="28" t="s">
        <v>34</v>
      </c>
      <c r="Z540" s="41">
        <v>58100</v>
      </c>
      <c r="AA540" s="28" t="s">
        <v>1513</v>
      </c>
      <c r="AB540" s="41">
        <v>243001</v>
      </c>
      <c r="AC540" s="41" t="s">
        <v>1707</v>
      </c>
      <c r="AD540" s="41">
        <v>1</v>
      </c>
    </row>
    <row r="541" spans="3:30" x14ac:dyDescent="0.3">
      <c r="C541" s="43">
        <v>1104203</v>
      </c>
      <c r="D541" s="59">
        <v>1104203</v>
      </c>
      <c r="E541" s="59">
        <v>1</v>
      </c>
      <c r="F541" s="29" t="s">
        <v>3283</v>
      </c>
      <c r="G541" s="28">
        <v>1000</v>
      </c>
      <c r="H541" s="28">
        <v>78</v>
      </c>
      <c r="I541" s="40">
        <v>2295800</v>
      </c>
      <c r="J541" s="28" t="s">
        <v>34</v>
      </c>
      <c r="K541" s="41">
        <v>58100</v>
      </c>
      <c r="L541" s="28" t="s">
        <v>439</v>
      </c>
      <c r="M541" s="41">
        <v>2015001</v>
      </c>
      <c r="N541" s="73" t="s">
        <v>1702</v>
      </c>
      <c r="O541" s="41">
        <v>5</v>
      </c>
      <c r="R541" s="43">
        <v>1104203</v>
      </c>
      <c r="S541" s="59">
        <v>1104203</v>
      </c>
      <c r="T541" s="59">
        <v>1</v>
      </c>
      <c r="U541" s="29" t="s">
        <v>3283</v>
      </c>
      <c r="V541" s="28">
        <v>1000</v>
      </c>
      <c r="W541" s="28">
        <v>78</v>
      </c>
      <c r="X541" s="40">
        <v>2295800</v>
      </c>
      <c r="Y541" s="28" t="s">
        <v>34</v>
      </c>
      <c r="Z541" s="41">
        <v>58100</v>
      </c>
      <c r="AA541" s="28" t="s">
        <v>439</v>
      </c>
      <c r="AB541" s="41">
        <v>2015001</v>
      </c>
      <c r="AC541" s="41" t="s">
        <v>1702</v>
      </c>
      <c r="AD541" s="41">
        <v>5</v>
      </c>
    </row>
    <row r="542" spans="3:30" x14ac:dyDescent="0.3">
      <c r="C542" s="43">
        <v>1104303</v>
      </c>
      <c r="D542" s="59">
        <v>1104303</v>
      </c>
      <c r="E542" s="59">
        <v>1</v>
      </c>
      <c r="F542" s="29" t="s">
        <v>3284</v>
      </c>
      <c r="G542" s="28">
        <v>1000</v>
      </c>
      <c r="H542" s="28">
        <v>78</v>
      </c>
      <c r="I542" s="40">
        <v>2678440</v>
      </c>
      <c r="J542" s="28" t="s">
        <v>34</v>
      </c>
      <c r="K542" s="41">
        <v>58100</v>
      </c>
      <c r="L542" s="28" t="s">
        <v>1513</v>
      </c>
      <c r="M542" s="41">
        <v>243001</v>
      </c>
      <c r="N542" s="73" t="s">
        <v>1707</v>
      </c>
      <c r="O542" s="41">
        <v>1</v>
      </c>
      <c r="R542" s="43">
        <v>1104303</v>
      </c>
      <c r="S542" s="59">
        <v>1104303</v>
      </c>
      <c r="T542" s="59">
        <v>1</v>
      </c>
      <c r="U542" s="29" t="s">
        <v>3284</v>
      </c>
      <c r="V542" s="28">
        <v>1000</v>
      </c>
      <c r="W542" s="28">
        <v>78</v>
      </c>
      <c r="X542" s="40">
        <v>2678440</v>
      </c>
      <c r="Y542" s="28" t="s">
        <v>34</v>
      </c>
      <c r="Z542" s="41">
        <v>58100</v>
      </c>
      <c r="AA542" s="28" t="s">
        <v>1513</v>
      </c>
      <c r="AB542" s="41">
        <v>243001</v>
      </c>
      <c r="AC542" s="41" t="s">
        <v>1707</v>
      </c>
      <c r="AD542" s="41">
        <v>1</v>
      </c>
    </row>
    <row r="543" spans="3:30" x14ac:dyDescent="0.3">
      <c r="C543" s="43">
        <v>1104403</v>
      </c>
      <c r="D543" s="59">
        <v>1104403</v>
      </c>
      <c r="E543" s="59">
        <v>1</v>
      </c>
      <c r="F543" s="29" t="s">
        <v>3285</v>
      </c>
      <c r="G543" s="28">
        <v>1000</v>
      </c>
      <c r="H543" s="28">
        <v>78</v>
      </c>
      <c r="I543" s="40">
        <v>2678440</v>
      </c>
      <c r="J543" s="28" t="s">
        <v>34</v>
      </c>
      <c r="K543" s="41">
        <v>58100</v>
      </c>
      <c r="L543" s="28" t="s">
        <v>907</v>
      </c>
      <c r="M543" s="41">
        <v>4013010</v>
      </c>
      <c r="N543" s="73" t="s">
        <v>2615</v>
      </c>
      <c r="O543" s="41">
        <v>1</v>
      </c>
      <c r="R543" s="43">
        <v>1104403</v>
      </c>
      <c r="S543" s="59">
        <v>1104403</v>
      </c>
      <c r="T543" s="59">
        <v>1</v>
      </c>
      <c r="U543" s="29" t="s">
        <v>3285</v>
      </c>
      <c r="V543" s="28">
        <v>1000</v>
      </c>
      <c r="W543" s="28">
        <v>78</v>
      </c>
      <c r="X543" s="40">
        <v>2678440</v>
      </c>
      <c r="Y543" s="28" t="s">
        <v>34</v>
      </c>
      <c r="Z543" s="41">
        <v>58100</v>
      </c>
      <c r="AA543" s="28" t="s">
        <v>907</v>
      </c>
      <c r="AB543" s="41">
        <v>4013010</v>
      </c>
      <c r="AC543" s="41" t="s">
        <v>2615</v>
      </c>
      <c r="AD543" s="41">
        <v>1</v>
      </c>
    </row>
    <row r="544" spans="3:30" x14ac:dyDescent="0.3">
      <c r="C544" s="43">
        <v>1104503</v>
      </c>
      <c r="D544" s="59">
        <v>1104503</v>
      </c>
      <c r="E544" s="59">
        <v>1</v>
      </c>
      <c r="F544" s="29" t="s">
        <v>3286</v>
      </c>
      <c r="G544" s="28">
        <v>1000</v>
      </c>
      <c r="H544" s="28">
        <v>78</v>
      </c>
      <c r="I544" s="40">
        <v>2295800</v>
      </c>
      <c r="J544" s="28" t="s">
        <v>34</v>
      </c>
      <c r="K544" s="41">
        <v>58100</v>
      </c>
      <c r="L544" s="28" t="s">
        <v>815</v>
      </c>
      <c r="M544" s="41">
        <v>4003031</v>
      </c>
      <c r="N544" s="73" t="s">
        <v>1676</v>
      </c>
      <c r="O544" s="41">
        <v>1</v>
      </c>
      <c r="R544" s="43">
        <v>1104503</v>
      </c>
      <c r="S544" s="59">
        <v>1104503</v>
      </c>
      <c r="T544" s="59">
        <v>1</v>
      </c>
      <c r="U544" s="29" t="s">
        <v>3286</v>
      </c>
      <c r="V544" s="28">
        <v>1000</v>
      </c>
      <c r="W544" s="28">
        <v>78</v>
      </c>
      <c r="X544" s="40">
        <v>2295800</v>
      </c>
      <c r="Y544" s="28" t="s">
        <v>34</v>
      </c>
      <c r="Z544" s="41">
        <v>58100</v>
      </c>
      <c r="AA544" s="28" t="s">
        <v>815</v>
      </c>
      <c r="AB544" s="41">
        <v>4003031</v>
      </c>
      <c r="AC544" s="41" t="s">
        <v>1676</v>
      </c>
      <c r="AD544" s="41">
        <v>1</v>
      </c>
    </row>
    <row r="545" spans="3:30" x14ac:dyDescent="0.3">
      <c r="C545" s="43">
        <v>1104603</v>
      </c>
      <c r="D545" s="59">
        <v>1104603</v>
      </c>
      <c r="E545" s="59">
        <v>1</v>
      </c>
      <c r="F545" s="29" t="s">
        <v>3287</v>
      </c>
      <c r="G545" s="28">
        <v>1000</v>
      </c>
      <c r="H545" s="28">
        <v>79</v>
      </c>
      <c r="I545" s="40">
        <v>3443710</v>
      </c>
      <c r="J545" s="28" t="s">
        <v>34</v>
      </c>
      <c r="K545" s="41">
        <v>58800</v>
      </c>
      <c r="L545" s="28" t="s">
        <v>907</v>
      </c>
      <c r="M545" s="41">
        <v>4013010</v>
      </c>
      <c r="N545" s="73" t="s">
        <v>2615</v>
      </c>
      <c r="O545" s="41">
        <v>1</v>
      </c>
      <c r="R545" s="43">
        <v>1104603</v>
      </c>
      <c r="S545" s="59">
        <v>1104603</v>
      </c>
      <c r="T545" s="59">
        <v>1</v>
      </c>
      <c r="U545" s="29" t="s">
        <v>3287</v>
      </c>
      <c r="V545" s="28">
        <v>1000</v>
      </c>
      <c r="W545" s="28">
        <v>79</v>
      </c>
      <c r="X545" s="40">
        <v>3443710</v>
      </c>
      <c r="Y545" s="28" t="s">
        <v>34</v>
      </c>
      <c r="Z545" s="41">
        <v>58800</v>
      </c>
      <c r="AA545" s="28" t="s">
        <v>907</v>
      </c>
      <c r="AB545" s="41">
        <v>4013010</v>
      </c>
      <c r="AC545" s="41" t="s">
        <v>2615</v>
      </c>
      <c r="AD545" s="41">
        <v>1</v>
      </c>
    </row>
    <row r="546" spans="3:30" x14ac:dyDescent="0.3">
      <c r="C546" s="43">
        <v>1104703</v>
      </c>
      <c r="D546" s="59">
        <v>1104703</v>
      </c>
      <c r="E546" s="59">
        <v>1</v>
      </c>
      <c r="F546" s="29" t="s">
        <v>3288</v>
      </c>
      <c r="G546" s="28">
        <v>1000</v>
      </c>
      <c r="H546" s="28">
        <v>79</v>
      </c>
      <c r="I546" s="40">
        <v>4591610</v>
      </c>
      <c r="J546" s="28" t="s">
        <v>34</v>
      </c>
      <c r="K546" s="41">
        <v>58800</v>
      </c>
      <c r="L546" s="28" t="s">
        <v>815</v>
      </c>
      <c r="M546" s="41">
        <v>4003031</v>
      </c>
      <c r="N546" s="73" t="s">
        <v>1676</v>
      </c>
      <c r="O546" s="41">
        <v>1</v>
      </c>
      <c r="R546" s="43">
        <v>1104703</v>
      </c>
      <c r="S546" s="59">
        <v>1104703</v>
      </c>
      <c r="T546" s="59">
        <v>1</v>
      </c>
      <c r="U546" s="29" t="s">
        <v>3288</v>
      </c>
      <c r="V546" s="28">
        <v>1000</v>
      </c>
      <c r="W546" s="28">
        <v>79</v>
      </c>
      <c r="X546" s="40">
        <v>4591610</v>
      </c>
      <c r="Y546" s="28" t="s">
        <v>34</v>
      </c>
      <c r="Z546" s="41">
        <v>58800</v>
      </c>
      <c r="AA546" s="28" t="s">
        <v>815</v>
      </c>
      <c r="AB546" s="41">
        <v>4003031</v>
      </c>
      <c r="AC546" s="41" t="s">
        <v>1676</v>
      </c>
      <c r="AD546" s="41">
        <v>1</v>
      </c>
    </row>
    <row r="547" spans="3:30" x14ac:dyDescent="0.3">
      <c r="C547" s="43">
        <v>1104803</v>
      </c>
      <c r="D547" s="59">
        <v>1104803</v>
      </c>
      <c r="E547" s="59">
        <v>1</v>
      </c>
      <c r="F547" s="29" t="s">
        <v>3063</v>
      </c>
      <c r="G547" s="28">
        <v>1000</v>
      </c>
      <c r="H547" s="28">
        <v>79</v>
      </c>
      <c r="I547" s="40">
        <v>5356880</v>
      </c>
      <c r="J547" s="28" t="s">
        <v>34</v>
      </c>
      <c r="K547" s="41">
        <v>58800</v>
      </c>
      <c r="L547" s="28" t="s">
        <v>912</v>
      </c>
      <c r="M547" s="41">
        <v>4014011</v>
      </c>
      <c r="N547" s="73" t="s">
        <v>2618</v>
      </c>
      <c r="O547" s="41">
        <v>1</v>
      </c>
      <c r="R547" s="43">
        <v>1104803</v>
      </c>
      <c r="S547" s="59">
        <v>1104803</v>
      </c>
      <c r="T547" s="59">
        <v>1</v>
      </c>
      <c r="U547" s="29" t="s">
        <v>3063</v>
      </c>
      <c r="V547" s="28">
        <v>1000</v>
      </c>
      <c r="W547" s="28">
        <v>79</v>
      </c>
      <c r="X547" s="40">
        <v>5356880</v>
      </c>
      <c r="Y547" s="28" t="s">
        <v>34</v>
      </c>
      <c r="Z547" s="41">
        <v>58800</v>
      </c>
      <c r="AA547" s="28" t="s">
        <v>912</v>
      </c>
      <c r="AB547" s="41">
        <v>4014011</v>
      </c>
      <c r="AC547" s="41" t="s">
        <v>2618</v>
      </c>
      <c r="AD547" s="41">
        <v>1</v>
      </c>
    </row>
    <row r="548" spans="3:30" x14ac:dyDescent="0.3">
      <c r="C548" s="43">
        <v>1104903</v>
      </c>
      <c r="D548" s="59">
        <v>1104903</v>
      </c>
      <c r="E548" s="59">
        <v>1</v>
      </c>
      <c r="F548" s="29" t="s">
        <v>3289</v>
      </c>
      <c r="G548" s="28">
        <v>1000</v>
      </c>
      <c r="H548" s="28">
        <v>79</v>
      </c>
      <c r="I548" s="40">
        <v>4591610</v>
      </c>
      <c r="J548" s="28" t="s">
        <v>34</v>
      </c>
      <c r="K548" s="41">
        <v>58800</v>
      </c>
      <c r="L548" s="28" t="s">
        <v>1639</v>
      </c>
      <c r="M548" s="41">
        <v>242001</v>
      </c>
      <c r="N548" s="73" t="s">
        <v>1680</v>
      </c>
      <c r="O548" s="41">
        <v>1</v>
      </c>
      <c r="R548" s="43">
        <v>1104903</v>
      </c>
      <c r="S548" s="59">
        <v>1104903</v>
      </c>
      <c r="T548" s="59">
        <v>1</v>
      </c>
      <c r="U548" s="29" t="s">
        <v>3289</v>
      </c>
      <c r="V548" s="28">
        <v>1000</v>
      </c>
      <c r="W548" s="28">
        <v>79</v>
      </c>
      <c r="X548" s="40">
        <v>4591610</v>
      </c>
      <c r="Y548" s="28" t="s">
        <v>34</v>
      </c>
      <c r="Z548" s="41">
        <v>58800</v>
      </c>
      <c r="AA548" s="28" t="s">
        <v>1639</v>
      </c>
      <c r="AB548" s="41">
        <v>242001</v>
      </c>
      <c r="AC548" s="41" t="s">
        <v>1680</v>
      </c>
      <c r="AD548" s="41">
        <v>1</v>
      </c>
    </row>
    <row r="549" spans="3:30" x14ac:dyDescent="0.3">
      <c r="C549" s="43">
        <v>1105003</v>
      </c>
      <c r="D549" s="59">
        <v>1105003</v>
      </c>
      <c r="E549" s="59">
        <v>1</v>
      </c>
      <c r="F549" s="29" t="s">
        <v>3290</v>
      </c>
      <c r="G549" s="28">
        <v>1000</v>
      </c>
      <c r="H549" s="28">
        <v>79</v>
      </c>
      <c r="I549" s="40">
        <v>5356880</v>
      </c>
      <c r="J549" s="28" t="s">
        <v>34</v>
      </c>
      <c r="K549" s="41">
        <v>58800</v>
      </c>
      <c r="L549" s="28" t="s">
        <v>436</v>
      </c>
      <c r="M549" s="41">
        <v>2006001</v>
      </c>
      <c r="N549" s="73" t="s">
        <v>1721</v>
      </c>
      <c r="O549" s="41">
        <v>5</v>
      </c>
      <c r="R549" s="43">
        <v>1105003</v>
      </c>
      <c r="S549" s="59">
        <v>1105003</v>
      </c>
      <c r="T549" s="59">
        <v>1</v>
      </c>
      <c r="U549" s="29" t="s">
        <v>3290</v>
      </c>
      <c r="V549" s="28">
        <v>1000</v>
      </c>
      <c r="W549" s="28">
        <v>79</v>
      </c>
      <c r="X549" s="40">
        <v>5356880</v>
      </c>
      <c r="Y549" s="28" t="s">
        <v>34</v>
      </c>
      <c r="Z549" s="41">
        <v>58800</v>
      </c>
      <c r="AA549" s="28" t="s">
        <v>436</v>
      </c>
      <c r="AB549" s="41">
        <v>2006001</v>
      </c>
      <c r="AC549" s="41" t="s">
        <v>1721</v>
      </c>
      <c r="AD549" s="41">
        <v>5</v>
      </c>
    </row>
    <row r="550" spans="3:30" x14ac:dyDescent="0.3">
      <c r="C550" s="43">
        <v>1105103</v>
      </c>
      <c r="D550" s="59">
        <v>1105103</v>
      </c>
      <c r="E550" s="59">
        <v>1</v>
      </c>
      <c r="F550" s="29" t="s">
        <v>3291</v>
      </c>
      <c r="G550" s="28">
        <v>1000</v>
      </c>
      <c r="H550" s="28">
        <v>79</v>
      </c>
      <c r="I550" s="40">
        <v>4591610</v>
      </c>
      <c r="J550" s="28" t="s">
        <v>34</v>
      </c>
      <c r="K550" s="41">
        <v>58800</v>
      </c>
      <c r="L550" s="28" t="s">
        <v>1513</v>
      </c>
      <c r="M550" s="41">
        <v>243001</v>
      </c>
      <c r="N550" s="73" t="s">
        <v>1707</v>
      </c>
      <c r="O550" s="41">
        <v>1</v>
      </c>
      <c r="R550" s="43">
        <v>1105103</v>
      </c>
      <c r="S550" s="59">
        <v>1105103</v>
      </c>
      <c r="T550" s="59">
        <v>1</v>
      </c>
      <c r="U550" s="29" t="s">
        <v>3291</v>
      </c>
      <c r="V550" s="28">
        <v>1000</v>
      </c>
      <c r="W550" s="28">
        <v>79</v>
      </c>
      <c r="X550" s="40">
        <v>4591610</v>
      </c>
      <c r="Y550" s="28" t="s">
        <v>34</v>
      </c>
      <c r="Z550" s="41">
        <v>58800</v>
      </c>
      <c r="AA550" s="28" t="s">
        <v>1513</v>
      </c>
      <c r="AB550" s="41">
        <v>243001</v>
      </c>
      <c r="AC550" s="41" t="s">
        <v>1707</v>
      </c>
      <c r="AD550" s="41">
        <v>1</v>
      </c>
    </row>
    <row r="551" spans="3:30" x14ac:dyDescent="0.3">
      <c r="C551" s="43">
        <v>1105203</v>
      </c>
      <c r="D551" s="59">
        <v>1105203</v>
      </c>
      <c r="E551" s="59">
        <v>1</v>
      </c>
      <c r="F551" s="29" t="s">
        <v>3292</v>
      </c>
      <c r="G551" s="28">
        <v>1000</v>
      </c>
      <c r="H551" s="28">
        <v>79</v>
      </c>
      <c r="I551" s="40">
        <v>5356880</v>
      </c>
      <c r="J551" s="28" t="s">
        <v>34</v>
      </c>
      <c r="K551" s="41">
        <v>58800</v>
      </c>
      <c r="L551" s="28" t="s">
        <v>1509</v>
      </c>
      <c r="M551" s="41">
        <v>153001</v>
      </c>
      <c r="N551" s="73" t="s">
        <v>1708</v>
      </c>
      <c r="O551" s="41">
        <v>1</v>
      </c>
      <c r="R551" s="43">
        <v>1105203</v>
      </c>
      <c r="S551" s="59">
        <v>1105203</v>
      </c>
      <c r="T551" s="59">
        <v>1</v>
      </c>
      <c r="U551" s="29" t="s">
        <v>3292</v>
      </c>
      <c r="V551" s="28">
        <v>1000</v>
      </c>
      <c r="W551" s="28">
        <v>79</v>
      </c>
      <c r="X551" s="40">
        <v>5356880</v>
      </c>
      <c r="Y551" s="28" t="s">
        <v>34</v>
      </c>
      <c r="Z551" s="41">
        <v>58800</v>
      </c>
      <c r="AA551" s="28" t="s">
        <v>1509</v>
      </c>
      <c r="AB551" s="41">
        <v>153001</v>
      </c>
      <c r="AC551" s="41" t="s">
        <v>1708</v>
      </c>
      <c r="AD551" s="41">
        <v>1</v>
      </c>
    </row>
    <row r="552" spans="3:30" x14ac:dyDescent="0.3">
      <c r="C552" s="43">
        <v>1105303</v>
      </c>
      <c r="D552" s="59">
        <v>1105303</v>
      </c>
      <c r="E552" s="59">
        <v>1</v>
      </c>
      <c r="F552" s="29" t="s">
        <v>3293</v>
      </c>
      <c r="G552" s="28">
        <v>1000</v>
      </c>
      <c r="H552" s="28">
        <v>79</v>
      </c>
      <c r="I552" s="40">
        <v>5356880</v>
      </c>
      <c r="J552" s="28" t="s">
        <v>34</v>
      </c>
      <c r="K552" s="41">
        <v>58800</v>
      </c>
      <c r="L552" s="28" t="s">
        <v>1513</v>
      </c>
      <c r="M552" s="41">
        <v>243001</v>
      </c>
      <c r="N552" s="73" t="s">
        <v>1707</v>
      </c>
      <c r="O552" s="41">
        <v>1</v>
      </c>
      <c r="R552" s="43">
        <v>1105303</v>
      </c>
      <c r="S552" s="59">
        <v>1105303</v>
      </c>
      <c r="T552" s="59">
        <v>1</v>
      </c>
      <c r="U552" s="29" t="s">
        <v>3293</v>
      </c>
      <c r="V552" s="28">
        <v>1000</v>
      </c>
      <c r="W552" s="28">
        <v>79</v>
      </c>
      <c r="X552" s="40">
        <v>5356880</v>
      </c>
      <c r="Y552" s="28" t="s">
        <v>34</v>
      </c>
      <c r="Z552" s="41">
        <v>58800</v>
      </c>
      <c r="AA552" s="28" t="s">
        <v>1513</v>
      </c>
      <c r="AB552" s="41">
        <v>243001</v>
      </c>
      <c r="AC552" s="41" t="s">
        <v>1707</v>
      </c>
      <c r="AD552" s="41">
        <v>1</v>
      </c>
    </row>
    <row r="553" spans="3:30" x14ac:dyDescent="0.3">
      <c r="C553" s="43">
        <v>1105403</v>
      </c>
      <c r="D553" s="59">
        <v>1105403</v>
      </c>
      <c r="E553" s="59">
        <v>1</v>
      </c>
      <c r="F553" s="29" t="s">
        <v>3294</v>
      </c>
      <c r="G553" s="28">
        <v>1000</v>
      </c>
      <c r="H553" s="28">
        <v>79</v>
      </c>
      <c r="I553" s="40">
        <v>4591610</v>
      </c>
      <c r="J553" s="28" t="s">
        <v>34</v>
      </c>
      <c r="K553" s="41">
        <v>58800</v>
      </c>
      <c r="L553" s="28" t="s">
        <v>815</v>
      </c>
      <c r="M553" s="41">
        <v>4003031</v>
      </c>
      <c r="N553" s="73" t="s">
        <v>1676</v>
      </c>
      <c r="O553" s="41">
        <v>1</v>
      </c>
      <c r="R553" s="43">
        <v>1105403</v>
      </c>
      <c r="S553" s="59">
        <v>1105403</v>
      </c>
      <c r="T553" s="59">
        <v>1</v>
      </c>
      <c r="U553" s="29" t="s">
        <v>3294</v>
      </c>
      <c r="V553" s="28">
        <v>1000</v>
      </c>
      <c r="W553" s="28">
        <v>79</v>
      </c>
      <c r="X553" s="40">
        <v>4591610</v>
      </c>
      <c r="Y553" s="28" t="s">
        <v>34</v>
      </c>
      <c r="Z553" s="41">
        <v>58800</v>
      </c>
      <c r="AA553" s="28" t="s">
        <v>815</v>
      </c>
      <c r="AB553" s="41">
        <v>4003031</v>
      </c>
      <c r="AC553" s="41" t="s">
        <v>1676</v>
      </c>
      <c r="AD553" s="41">
        <v>1</v>
      </c>
    </row>
    <row r="554" spans="3:30" x14ac:dyDescent="0.3">
      <c r="C554" s="43">
        <v>1105503</v>
      </c>
      <c r="D554" s="59">
        <v>1105503</v>
      </c>
      <c r="E554" s="59">
        <v>1</v>
      </c>
      <c r="F554" s="29" t="s">
        <v>3295</v>
      </c>
      <c r="G554" s="28">
        <v>1000</v>
      </c>
      <c r="H554" s="28">
        <v>79</v>
      </c>
      <c r="I554" s="40">
        <v>5356880</v>
      </c>
      <c r="J554" s="28" t="s">
        <v>34</v>
      </c>
      <c r="K554" s="41">
        <v>58800</v>
      </c>
      <c r="L554" s="28" t="s">
        <v>907</v>
      </c>
      <c r="M554" s="41">
        <v>4013010</v>
      </c>
      <c r="N554" s="73" t="s">
        <v>2615</v>
      </c>
      <c r="O554" s="41">
        <v>1</v>
      </c>
      <c r="R554" s="43">
        <v>1105503</v>
      </c>
      <c r="S554" s="59">
        <v>1105503</v>
      </c>
      <c r="T554" s="59">
        <v>1</v>
      </c>
      <c r="U554" s="29" t="s">
        <v>3295</v>
      </c>
      <c r="V554" s="28">
        <v>1000</v>
      </c>
      <c r="W554" s="28">
        <v>79</v>
      </c>
      <c r="X554" s="40">
        <v>5356880</v>
      </c>
      <c r="Y554" s="28" t="s">
        <v>34</v>
      </c>
      <c r="Z554" s="41">
        <v>58800</v>
      </c>
      <c r="AA554" s="28" t="s">
        <v>907</v>
      </c>
      <c r="AB554" s="41">
        <v>4013010</v>
      </c>
      <c r="AC554" s="41" t="s">
        <v>2615</v>
      </c>
      <c r="AD554" s="41">
        <v>1</v>
      </c>
    </row>
    <row r="555" spans="3:30" x14ac:dyDescent="0.3">
      <c r="C555" s="43">
        <v>1105603</v>
      </c>
      <c r="D555" s="59">
        <v>1105603</v>
      </c>
      <c r="E555" s="59">
        <v>1</v>
      </c>
      <c r="F555" s="29" t="s">
        <v>3296</v>
      </c>
      <c r="G555" s="28">
        <v>1000</v>
      </c>
      <c r="H555" s="28">
        <v>79</v>
      </c>
      <c r="I555" s="40">
        <v>4591610</v>
      </c>
      <c r="J555" s="28" t="s">
        <v>34</v>
      </c>
      <c r="K555" s="41">
        <v>58800</v>
      </c>
      <c r="L555" s="28" t="s">
        <v>815</v>
      </c>
      <c r="M555" s="41">
        <v>4003031</v>
      </c>
      <c r="N555" s="73" t="s">
        <v>1676</v>
      </c>
      <c r="O555" s="41">
        <v>1</v>
      </c>
      <c r="R555" s="43">
        <v>1105603</v>
      </c>
      <c r="S555" s="59">
        <v>1105603</v>
      </c>
      <c r="T555" s="59">
        <v>1</v>
      </c>
      <c r="U555" s="29" t="s">
        <v>3296</v>
      </c>
      <c r="V555" s="28">
        <v>1000</v>
      </c>
      <c r="W555" s="28">
        <v>79</v>
      </c>
      <c r="X555" s="40">
        <v>4591610</v>
      </c>
      <c r="Y555" s="28" t="s">
        <v>34</v>
      </c>
      <c r="Z555" s="41">
        <v>58800</v>
      </c>
      <c r="AA555" s="28" t="s">
        <v>815</v>
      </c>
      <c r="AB555" s="41">
        <v>4003031</v>
      </c>
      <c r="AC555" s="41" t="s">
        <v>1676</v>
      </c>
      <c r="AD555" s="41">
        <v>1</v>
      </c>
    </row>
    <row r="556" spans="3:30" x14ac:dyDescent="0.3">
      <c r="C556" s="43">
        <v>1105703</v>
      </c>
      <c r="D556" s="59">
        <v>1105703</v>
      </c>
      <c r="E556" s="59">
        <v>1</v>
      </c>
      <c r="F556" s="29" t="s">
        <v>3297</v>
      </c>
      <c r="G556" s="28">
        <v>1000</v>
      </c>
      <c r="H556" s="28">
        <v>79</v>
      </c>
      <c r="I556" s="40">
        <v>5356880</v>
      </c>
      <c r="J556" s="28" t="s">
        <v>34</v>
      </c>
      <c r="K556" s="41">
        <v>58800</v>
      </c>
      <c r="L556" s="28" t="s">
        <v>815</v>
      </c>
      <c r="M556" s="41">
        <v>4003031</v>
      </c>
      <c r="N556" s="73" t="s">
        <v>1676</v>
      </c>
      <c r="O556" s="41">
        <v>1</v>
      </c>
      <c r="R556" s="43">
        <v>1105703</v>
      </c>
      <c r="S556" s="59">
        <v>1105703</v>
      </c>
      <c r="T556" s="59">
        <v>1</v>
      </c>
      <c r="U556" s="29" t="s">
        <v>3297</v>
      </c>
      <c r="V556" s="28">
        <v>1000</v>
      </c>
      <c r="W556" s="28">
        <v>79</v>
      </c>
      <c r="X556" s="40">
        <v>5356880</v>
      </c>
      <c r="Y556" s="28" t="s">
        <v>34</v>
      </c>
      <c r="Z556" s="41">
        <v>58800</v>
      </c>
      <c r="AA556" s="28" t="s">
        <v>815</v>
      </c>
      <c r="AB556" s="41">
        <v>4003031</v>
      </c>
      <c r="AC556" s="41" t="s">
        <v>1676</v>
      </c>
      <c r="AD556" s="41">
        <v>1</v>
      </c>
    </row>
    <row r="557" spans="3:30" x14ac:dyDescent="0.3">
      <c r="C557" s="43">
        <v>1105803</v>
      </c>
      <c r="D557" s="59">
        <v>1105803</v>
      </c>
      <c r="E557" s="59">
        <v>1</v>
      </c>
      <c r="F557" s="29" t="s">
        <v>3298</v>
      </c>
      <c r="G557" s="28">
        <v>1000</v>
      </c>
      <c r="H557" s="28">
        <v>79</v>
      </c>
      <c r="I557" s="40">
        <v>4591610</v>
      </c>
      <c r="J557" s="28" t="s">
        <v>34</v>
      </c>
      <c r="K557" s="41">
        <v>58800</v>
      </c>
      <c r="L557" s="28" t="s">
        <v>603</v>
      </c>
      <c r="M557" s="41">
        <v>3160001</v>
      </c>
      <c r="N557" s="73" t="s">
        <v>1698</v>
      </c>
      <c r="O557" s="41">
        <v>5</v>
      </c>
      <c r="R557" s="43">
        <v>1105803</v>
      </c>
      <c r="S557" s="59">
        <v>1105803</v>
      </c>
      <c r="T557" s="59">
        <v>1</v>
      </c>
      <c r="U557" s="29" t="s">
        <v>3298</v>
      </c>
      <c r="V557" s="28">
        <v>1000</v>
      </c>
      <c r="W557" s="28">
        <v>79</v>
      </c>
      <c r="X557" s="40">
        <v>4591610</v>
      </c>
      <c r="Y557" s="28" t="s">
        <v>34</v>
      </c>
      <c r="Z557" s="41">
        <v>58800</v>
      </c>
      <c r="AA557" s="28" t="s">
        <v>603</v>
      </c>
      <c r="AB557" s="41">
        <v>3160001</v>
      </c>
      <c r="AC557" s="41" t="s">
        <v>1698</v>
      </c>
      <c r="AD557" s="41">
        <v>5</v>
      </c>
    </row>
    <row r="558" spans="3:30" x14ac:dyDescent="0.3">
      <c r="C558" s="43">
        <v>1105903</v>
      </c>
      <c r="D558" s="59">
        <v>1105903</v>
      </c>
      <c r="E558" s="59">
        <v>1</v>
      </c>
      <c r="F558" s="29" t="s">
        <v>3299</v>
      </c>
      <c r="G558" s="28">
        <v>1000</v>
      </c>
      <c r="H558" s="28">
        <v>79</v>
      </c>
      <c r="I558" s="40">
        <v>5356880</v>
      </c>
      <c r="J558" s="28" t="s">
        <v>34</v>
      </c>
      <c r="K558" s="41">
        <v>58800</v>
      </c>
      <c r="L558" s="28" t="s">
        <v>828</v>
      </c>
      <c r="M558" s="41">
        <v>4026011</v>
      </c>
      <c r="N558" s="73" t="s">
        <v>1724</v>
      </c>
      <c r="O558" s="41">
        <v>1</v>
      </c>
      <c r="R558" s="43">
        <v>1105903</v>
      </c>
      <c r="S558" s="59">
        <v>1105903</v>
      </c>
      <c r="T558" s="59">
        <v>1</v>
      </c>
      <c r="U558" s="29" t="s">
        <v>3299</v>
      </c>
      <c r="V558" s="28">
        <v>1000</v>
      </c>
      <c r="W558" s="28">
        <v>79</v>
      </c>
      <c r="X558" s="40">
        <v>5356880</v>
      </c>
      <c r="Y558" s="28" t="s">
        <v>34</v>
      </c>
      <c r="Z558" s="41">
        <v>58800</v>
      </c>
      <c r="AA558" s="28" t="s">
        <v>828</v>
      </c>
      <c r="AB558" s="41">
        <v>4026011</v>
      </c>
      <c r="AC558" s="41" t="s">
        <v>1724</v>
      </c>
      <c r="AD558" s="41">
        <v>1</v>
      </c>
    </row>
    <row r="559" spans="3:30" x14ac:dyDescent="0.3">
      <c r="C559" s="43">
        <v>1106003</v>
      </c>
      <c r="D559" s="43">
        <v>1106003</v>
      </c>
      <c r="E559" s="43">
        <v>1</v>
      </c>
      <c r="F559" s="29" t="s">
        <v>3300</v>
      </c>
      <c r="G559" s="28">
        <v>1000</v>
      </c>
      <c r="H559" s="28">
        <v>79</v>
      </c>
      <c r="I559" s="40">
        <v>4591610</v>
      </c>
      <c r="J559" s="28" t="s">
        <v>34</v>
      </c>
      <c r="K559" s="41">
        <v>58800</v>
      </c>
      <c r="L559" s="28" t="s">
        <v>828</v>
      </c>
      <c r="M559" s="41">
        <v>4026011</v>
      </c>
      <c r="N559" s="73" t="s">
        <v>1724</v>
      </c>
      <c r="O559" s="41">
        <v>1</v>
      </c>
      <c r="R559" s="43">
        <v>1106003</v>
      </c>
      <c r="S559" s="43">
        <v>1106003</v>
      </c>
      <c r="T559" s="43">
        <v>1</v>
      </c>
      <c r="U559" s="29" t="s">
        <v>3300</v>
      </c>
      <c r="V559" s="28">
        <v>1000</v>
      </c>
      <c r="W559" s="28">
        <v>79</v>
      </c>
      <c r="X559" s="40">
        <v>4591610</v>
      </c>
      <c r="Y559" s="28" t="s">
        <v>34</v>
      </c>
      <c r="Z559" s="41">
        <v>58800</v>
      </c>
      <c r="AA559" s="28" t="s">
        <v>828</v>
      </c>
      <c r="AB559" s="41">
        <v>4026011</v>
      </c>
      <c r="AC559" s="41" t="s">
        <v>1724</v>
      </c>
      <c r="AD559" s="41">
        <v>1</v>
      </c>
    </row>
    <row r="560" spans="3:30" x14ac:dyDescent="0.3">
      <c r="C560" s="43">
        <v>1106103</v>
      </c>
      <c r="D560" s="43">
        <v>1106103</v>
      </c>
      <c r="E560" s="43">
        <v>1</v>
      </c>
      <c r="F560" s="29" t="s">
        <v>3301</v>
      </c>
      <c r="G560" s="28">
        <v>1000</v>
      </c>
      <c r="H560" s="28">
        <v>80</v>
      </c>
      <c r="I560" s="40">
        <v>5356880</v>
      </c>
      <c r="J560" s="28" t="s">
        <v>34</v>
      </c>
      <c r="K560" s="41">
        <v>59430</v>
      </c>
      <c r="L560" s="28" t="s">
        <v>828</v>
      </c>
      <c r="M560" s="41">
        <v>4026011</v>
      </c>
      <c r="N560" s="73" t="s">
        <v>1724</v>
      </c>
      <c r="O560" s="41">
        <v>1</v>
      </c>
      <c r="R560" s="43">
        <v>1106103</v>
      </c>
      <c r="S560" s="43">
        <v>1106103</v>
      </c>
      <c r="T560" s="43">
        <v>1</v>
      </c>
      <c r="U560" s="29" t="s">
        <v>3301</v>
      </c>
      <c r="V560" s="28">
        <v>1000</v>
      </c>
      <c r="W560" s="28">
        <v>80</v>
      </c>
      <c r="X560" s="40">
        <v>5356880</v>
      </c>
      <c r="Y560" s="28" t="s">
        <v>34</v>
      </c>
      <c r="Z560" s="41">
        <v>59430</v>
      </c>
      <c r="AA560" s="28" t="s">
        <v>828</v>
      </c>
      <c r="AB560" s="41">
        <v>4026011</v>
      </c>
      <c r="AC560" s="41" t="s">
        <v>1724</v>
      </c>
      <c r="AD560" s="41">
        <v>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7">
    <tabColor rgb="FF0070C0"/>
  </sheetPr>
  <dimension ref="A1:X248"/>
  <sheetViews>
    <sheetView showGridLines="0" zoomScaleNormal="100" workbookViewId="0">
      <pane ySplit="3" topLeftCell="A4" activePane="bottomLeft" state="frozen"/>
      <selection pane="bottomLeft" activeCell="J5" sqref="J5"/>
    </sheetView>
  </sheetViews>
  <sheetFormatPr defaultRowHeight="16.5" x14ac:dyDescent="0.3"/>
  <cols>
    <col min="1" max="2" width="3.75" style="28" customWidth="1"/>
    <col min="3" max="3" width="9" style="28" customWidth="1"/>
    <col min="4" max="4" width="9" style="43" customWidth="1"/>
    <col min="5" max="5" width="9" style="28" customWidth="1"/>
    <col min="6" max="6" width="5" style="28" customWidth="1"/>
    <col min="7" max="7" width="18.75" style="29" customWidth="1"/>
    <col min="8" max="8" width="9" style="28" customWidth="1"/>
    <col min="9" max="10" width="6.25" style="28" customWidth="1"/>
    <col min="11" max="11" width="6.25" style="40" customWidth="1"/>
    <col min="12" max="12" width="6.25" style="28" customWidth="1"/>
    <col min="13" max="13" width="6.25" style="41" customWidth="1"/>
    <col min="14" max="14" width="6.25" style="28" customWidth="1"/>
    <col min="15" max="15" width="9" style="41"/>
    <col min="16" max="16" width="9" style="41" customWidth="1"/>
    <col min="17" max="17" width="12.5" style="41" customWidth="1"/>
    <col min="18" max="18" width="4.25" style="41" customWidth="1"/>
    <col min="19" max="19" width="4.25" style="28" customWidth="1"/>
    <col min="20" max="20" width="9" style="29"/>
    <col min="21" max="21" width="9" style="94"/>
    <col min="22" max="24" width="5" style="94" customWidth="1"/>
    <col min="25" max="16384" width="9" style="11"/>
  </cols>
  <sheetData>
    <row r="1" spans="1:24" x14ac:dyDescent="0.3">
      <c r="P1" s="73"/>
    </row>
    <row r="2" spans="1:24" s="45" customFormat="1" x14ac:dyDescent="0.3">
      <c r="A2" s="43"/>
      <c r="B2" s="43"/>
      <c r="C2" s="43" t="s">
        <v>614</v>
      </c>
      <c r="D2" s="43"/>
      <c r="E2" s="43"/>
      <c r="F2" s="43"/>
      <c r="G2" s="46"/>
      <c r="H2" s="43"/>
      <c r="I2" s="43"/>
      <c r="J2" s="43"/>
      <c r="K2" s="47"/>
      <c r="L2" s="43"/>
      <c r="M2" s="48"/>
      <c r="N2" s="43"/>
      <c r="O2" s="74"/>
      <c r="P2" s="74"/>
      <c r="Q2" s="74"/>
      <c r="R2" s="74"/>
      <c r="S2" s="83"/>
      <c r="T2" s="84"/>
      <c r="U2" s="175"/>
      <c r="V2" s="175"/>
      <c r="W2" s="175"/>
      <c r="X2" s="175"/>
    </row>
    <row r="3" spans="1:24" s="45" customFormat="1" x14ac:dyDescent="0.3">
      <c r="A3" s="43"/>
      <c r="B3" s="43"/>
      <c r="C3" s="38" t="s">
        <v>4</v>
      </c>
      <c r="D3" s="38" t="s">
        <v>1455</v>
      </c>
      <c r="E3" s="38" t="s">
        <v>1492</v>
      </c>
      <c r="F3" s="38" t="s">
        <v>1440</v>
      </c>
      <c r="G3" s="39" t="s">
        <v>203</v>
      </c>
      <c r="H3" s="38" t="s">
        <v>1939</v>
      </c>
      <c r="I3" s="38" t="s">
        <v>1666</v>
      </c>
      <c r="J3" s="38" t="s">
        <v>382</v>
      </c>
      <c r="K3" s="44" t="s">
        <v>612</v>
      </c>
      <c r="L3" s="38" t="s">
        <v>919</v>
      </c>
      <c r="M3" s="42" t="s">
        <v>921</v>
      </c>
      <c r="N3" s="38" t="s">
        <v>34</v>
      </c>
      <c r="O3" s="76" t="s">
        <v>1446</v>
      </c>
      <c r="P3" s="76" t="s">
        <v>414</v>
      </c>
      <c r="Q3" s="42" t="s">
        <v>415</v>
      </c>
      <c r="R3" s="42" t="s">
        <v>617</v>
      </c>
      <c r="S3" s="83" t="s">
        <v>620</v>
      </c>
      <c r="T3" s="84" t="s">
        <v>1491</v>
      </c>
      <c r="U3" s="175"/>
      <c r="V3" s="175" t="s">
        <v>1182</v>
      </c>
      <c r="W3" s="175" t="s">
        <v>1412</v>
      </c>
      <c r="X3" s="175" t="s">
        <v>629</v>
      </c>
    </row>
    <row r="4" spans="1:24" x14ac:dyDescent="0.3">
      <c r="C4" s="28">
        <v>103001111</v>
      </c>
      <c r="D4" s="43">
        <v>1030011</v>
      </c>
      <c r="E4" s="59">
        <v>10300111</v>
      </c>
      <c r="F4" s="59">
        <v>1</v>
      </c>
      <c r="G4" s="29" t="s">
        <v>1034</v>
      </c>
      <c r="H4" s="28" t="s">
        <v>1940</v>
      </c>
      <c r="I4" s="28">
        <v>1</v>
      </c>
      <c r="J4" s="28">
        <v>300</v>
      </c>
      <c r="K4" s="40">
        <v>11</v>
      </c>
      <c r="L4" s="28">
        <v>7062</v>
      </c>
      <c r="M4" s="41" t="s">
        <v>34</v>
      </c>
      <c r="N4" s="28">
        <v>8470</v>
      </c>
      <c r="O4" s="41" t="s">
        <v>416</v>
      </c>
      <c r="P4" s="77">
        <v>4003001</v>
      </c>
      <c r="Q4" s="41" t="s">
        <v>1673</v>
      </c>
      <c r="R4" s="41">
        <v>1</v>
      </c>
      <c r="S4" s="28">
        <v>120</v>
      </c>
      <c r="T4" s="85" t="s">
        <v>1123</v>
      </c>
      <c r="U4" s="94">
        <v>3</v>
      </c>
      <c r="V4" s="94">
        <v>3000</v>
      </c>
      <c r="W4" s="94">
        <v>0</v>
      </c>
      <c r="X4" s="94">
        <v>0</v>
      </c>
    </row>
    <row r="5" spans="1:24" x14ac:dyDescent="0.3">
      <c r="C5" s="28">
        <v>103002111</v>
      </c>
      <c r="D5" s="43">
        <v>1030021</v>
      </c>
      <c r="E5" s="59">
        <v>10300211</v>
      </c>
      <c r="F5" s="59">
        <v>1</v>
      </c>
      <c r="G5" s="29" t="s">
        <v>1035</v>
      </c>
      <c r="H5" s="28" t="s">
        <v>1941</v>
      </c>
      <c r="I5" s="28">
        <v>2</v>
      </c>
      <c r="J5" s="28">
        <v>300</v>
      </c>
      <c r="K5" s="40">
        <v>12</v>
      </c>
      <c r="L5" s="28">
        <v>2901</v>
      </c>
      <c r="M5" s="41" t="s">
        <v>34</v>
      </c>
      <c r="N5" s="28">
        <v>3480</v>
      </c>
      <c r="O5" s="41" t="s">
        <v>420</v>
      </c>
      <c r="P5" s="77">
        <v>4003002</v>
      </c>
      <c r="Q5" s="41" t="s">
        <v>1678</v>
      </c>
      <c r="R5" s="41">
        <v>1</v>
      </c>
      <c r="S5" s="28">
        <v>30</v>
      </c>
      <c r="T5" s="85" t="s">
        <v>26</v>
      </c>
      <c r="U5" s="94">
        <v>1</v>
      </c>
      <c r="V5" s="94">
        <v>0</v>
      </c>
      <c r="W5" s="94">
        <v>2100</v>
      </c>
      <c r="X5" s="94">
        <v>0</v>
      </c>
    </row>
    <row r="6" spans="1:24" x14ac:dyDescent="0.3">
      <c r="C6" s="28">
        <v>103003111</v>
      </c>
      <c r="D6" s="43">
        <v>1030031</v>
      </c>
      <c r="E6" s="59">
        <v>10300311</v>
      </c>
      <c r="F6" s="59">
        <v>1</v>
      </c>
      <c r="G6" s="29" t="s">
        <v>1036</v>
      </c>
      <c r="H6" s="28" t="s">
        <v>1941</v>
      </c>
      <c r="I6" s="28">
        <v>3</v>
      </c>
      <c r="J6" s="28">
        <v>300</v>
      </c>
      <c r="K6" s="40">
        <v>13</v>
      </c>
      <c r="L6" s="28">
        <v>3395</v>
      </c>
      <c r="M6" s="41" t="s">
        <v>34</v>
      </c>
      <c r="N6" s="28">
        <v>4070</v>
      </c>
      <c r="O6" s="41" t="s">
        <v>416</v>
      </c>
      <c r="P6" s="77">
        <v>4003001</v>
      </c>
      <c r="Q6" s="41" t="s">
        <v>1673</v>
      </c>
      <c r="R6" s="41">
        <v>1</v>
      </c>
      <c r="S6" s="28">
        <v>30</v>
      </c>
      <c r="T6" s="85" t="s">
        <v>26</v>
      </c>
      <c r="U6" s="94">
        <v>1</v>
      </c>
      <c r="V6" s="94">
        <v>3000</v>
      </c>
      <c r="W6" s="94">
        <v>0</v>
      </c>
      <c r="X6" s="94">
        <v>0</v>
      </c>
    </row>
    <row r="7" spans="1:24" x14ac:dyDescent="0.3">
      <c r="C7" s="28">
        <v>103004111</v>
      </c>
      <c r="D7" s="43">
        <v>1030041</v>
      </c>
      <c r="E7" s="59">
        <v>10300411</v>
      </c>
      <c r="F7" s="59">
        <v>1</v>
      </c>
      <c r="G7" s="29" t="s">
        <v>1037</v>
      </c>
      <c r="H7" s="28" t="s">
        <v>1941</v>
      </c>
      <c r="I7" s="28">
        <v>4</v>
      </c>
      <c r="J7" s="28">
        <v>300</v>
      </c>
      <c r="K7" s="40">
        <v>15</v>
      </c>
      <c r="L7" s="28">
        <v>4586</v>
      </c>
      <c r="M7" s="41" t="s">
        <v>34</v>
      </c>
      <c r="N7" s="28">
        <v>5500</v>
      </c>
      <c r="O7" s="41" t="s">
        <v>420</v>
      </c>
      <c r="P7" s="77">
        <v>4003002</v>
      </c>
      <c r="Q7" s="41" t="s">
        <v>1678</v>
      </c>
      <c r="R7" s="41">
        <v>1</v>
      </c>
      <c r="S7" s="28">
        <v>30</v>
      </c>
      <c r="T7" s="85" t="s">
        <v>26</v>
      </c>
      <c r="U7" s="94">
        <v>1</v>
      </c>
      <c r="V7" s="94">
        <v>0</v>
      </c>
      <c r="W7" s="94">
        <v>2100</v>
      </c>
      <c r="X7" s="94">
        <v>0</v>
      </c>
    </row>
    <row r="8" spans="1:24" x14ac:dyDescent="0.3">
      <c r="C8" s="28">
        <v>103005111</v>
      </c>
      <c r="D8" s="43">
        <v>1030051</v>
      </c>
      <c r="E8" s="59">
        <v>10300511</v>
      </c>
      <c r="F8" s="59">
        <v>1</v>
      </c>
      <c r="G8" s="29" t="s">
        <v>1038</v>
      </c>
      <c r="H8" s="28" t="s">
        <v>1941</v>
      </c>
      <c r="I8" s="28">
        <v>5</v>
      </c>
      <c r="J8" s="28">
        <v>300</v>
      </c>
      <c r="K8" s="40">
        <v>17</v>
      </c>
      <c r="L8" s="28">
        <v>5726</v>
      </c>
      <c r="M8" s="41" t="s">
        <v>34</v>
      </c>
      <c r="N8" s="28">
        <v>6870</v>
      </c>
      <c r="O8" s="41" t="s">
        <v>932</v>
      </c>
      <c r="P8" s="77">
        <v>4001021</v>
      </c>
      <c r="Q8" s="41" t="s">
        <v>1674</v>
      </c>
      <c r="R8" s="41">
        <v>1</v>
      </c>
      <c r="S8" s="28">
        <v>30</v>
      </c>
      <c r="T8" s="85" t="s">
        <v>26</v>
      </c>
      <c r="U8" s="94">
        <v>1</v>
      </c>
      <c r="V8" s="94">
        <v>0</v>
      </c>
      <c r="W8" s="94">
        <v>0</v>
      </c>
      <c r="X8" s="94">
        <v>0</v>
      </c>
    </row>
    <row r="9" spans="1:24" x14ac:dyDescent="0.3">
      <c r="C9" s="28">
        <v>103006111</v>
      </c>
      <c r="D9" s="43">
        <v>1030061</v>
      </c>
      <c r="E9" s="59">
        <v>10300611</v>
      </c>
      <c r="F9" s="59">
        <v>1</v>
      </c>
      <c r="G9" s="29" t="s">
        <v>1039</v>
      </c>
      <c r="H9" s="28" t="s">
        <v>1941</v>
      </c>
      <c r="I9" s="28">
        <v>6</v>
      </c>
      <c r="J9" s="28">
        <v>300</v>
      </c>
      <c r="K9" s="40">
        <v>18</v>
      </c>
      <c r="L9" s="28">
        <v>6324</v>
      </c>
      <c r="M9" s="41" t="s">
        <v>34</v>
      </c>
      <c r="N9" s="28">
        <v>7590</v>
      </c>
      <c r="O9" s="41" t="s">
        <v>2569</v>
      </c>
      <c r="P9" s="77">
        <v>3011001</v>
      </c>
      <c r="Q9" s="41" t="s">
        <v>3303</v>
      </c>
      <c r="R9" s="41">
        <v>1</v>
      </c>
      <c r="S9" s="28">
        <v>30</v>
      </c>
      <c r="T9" s="85" t="s">
        <v>26</v>
      </c>
      <c r="U9" s="94">
        <v>1</v>
      </c>
      <c r="V9" s="94">
        <v>0</v>
      </c>
      <c r="W9" s="94">
        <v>0</v>
      </c>
      <c r="X9" s="94">
        <v>0</v>
      </c>
    </row>
    <row r="10" spans="1:24" x14ac:dyDescent="0.3">
      <c r="C10" s="28">
        <v>103007111</v>
      </c>
      <c r="D10" s="43">
        <v>1030071</v>
      </c>
      <c r="E10" s="59">
        <v>10300711</v>
      </c>
      <c r="F10" s="59">
        <v>1</v>
      </c>
      <c r="G10" s="29" t="s">
        <v>1040</v>
      </c>
      <c r="H10" s="28" t="s">
        <v>1941</v>
      </c>
      <c r="I10" s="28">
        <v>7</v>
      </c>
      <c r="J10" s="28">
        <v>300</v>
      </c>
      <c r="K10" s="40">
        <v>14</v>
      </c>
      <c r="L10" s="28">
        <v>3974</v>
      </c>
      <c r="M10" s="41" t="s">
        <v>34</v>
      </c>
      <c r="N10" s="28">
        <v>4770</v>
      </c>
      <c r="O10" s="41" t="s">
        <v>1942</v>
      </c>
      <c r="P10" s="77">
        <v>2202013</v>
      </c>
      <c r="Q10" s="41" t="s">
        <v>2619</v>
      </c>
      <c r="R10" s="41">
        <v>10</v>
      </c>
      <c r="S10" s="28">
        <v>30</v>
      </c>
      <c r="T10" s="85" t="s">
        <v>26</v>
      </c>
      <c r="U10" s="94">
        <v>1</v>
      </c>
      <c r="V10" s="94">
        <v>0</v>
      </c>
      <c r="W10" s="94">
        <v>0</v>
      </c>
      <c r="X10" s="94">
        <v>0</v>
      </c>
    </row>
    <row r="11" spans="1:24" x14ac:dyDescent="0.3">
      <c r="C11" s="28">
        <v>103008111</v>
      </c>
      <c r="D11" s="43">
        <v>1030081</v>
      </c>
      <c r="E11" s="59">
        <v>10300811</v>
      </c>
      <c r="F11" s="59">
        <v>1</v>
      </c>
      <c r="G11" s="29" t="s">
        <v>1041</v>
      </c>
      <c r="H11" s="28" t="s">
        <v>1943</v>
      </c>
      <c r="I11" s="28">
        <v>8</v>
      </c>
      <c r="J11" s="28">
        <v>300</v>
      </c>
      <c r="K11" s="40">
        <v>14</v>
      </c>
      <c r="L11" s="28">
        <v>3974</v>
      </c>
      <c r="M11" s="41" t="s">
        <v>34</v>
      </c>
      <c r="N11" s="28">
        <v>4770</v>
      </c>
      <c r="O11" s="41" t="s">
        <v>416</v>
      </c>
      <c r="P11" s="77">
        <v>4003001</v>
      </c>
      <c r="Q11" s="41" t="s">
        <v>1673</v>
      </c>
      <c r="R11" s="41">
        <v>1</v>
      </c>
      <c r="S11" s="28">
        <v>30</v>
      </c>
      <c r="T11" s="85" t="s">
        <v>26</v>
      </c>
      <c r="U11" s="94">
        <v>1</v>
      </c>
      <c r="V11" s="94">
        <v>3000</v>
      </c>
      <c r="W11" s="94">
        <v>0</v>
      </c>
      <c r="X11" s="94">
        <v>0</v>
      </c>
    </row>
    <row r="12" spans="1:24" x14ac:dyDescent="0.3">
      <c r="C12" s="28">
        <v>103009111</v>
      </c>
      <c r="D12" s="43">
        <v>1030091</v>
      </c>
      <c r="E12" s="59">
        <v>10300911</v>
      </c>
      <c r="F12" s="59">
        <v>1</v>
      </c>
      <c r="G12" s="29" t="s">
        <v>1042</v>
      </c>
      <c r="H12" s="28" t="s">
        <v>1943</v>
      </c>
      <c r="I12" s="28">
        <v>9</v>
      </c>
      <c r="J12" s="28">
        <v>300</v>
      </c>
      <c r="K12" s="40">
        <v>19</v>
      </c>
      <c r="L12" s="28">
        <v>6983</v>
      </c>
      <c r="M12" s="41" t="s">
        <v>34</v>
      </c>
      <c r="N12" s="28">
        <v>8380</v>
      </c>
      <c r="O12" s="41" t="s">
        <v>433</v>
      </c>
      <c r="P12" s="77">
        <v>2003001</v>
      </c>
      <c r="Q12" s="41" t="s">
        <v>1677</v>
      </c>
      <c r="R12" s="41">
        <v>20</v>
      </c>
      <c r="S12" s="28">
        <v>30</v>
      </c>
      <c r="T12" s="85" t="s">
        <v>26</v>
      </c>
      <c r="U12" s="94">
        <v>1</v>
      </c>
      <c r="V12" s="94">
        <v>0</v>
      </c>
      <c r="W12" s="94">
        <v>0</v>
      </c>
      <c r="X12" s="94">
        <v>0</v>
      </c>
    </row>
    <row r="13" spans="1:24" x14ac:dyDescent="0.3">
      <c r="C13" s="28">
        <v>103010111</v>
      </c>
      <c r="D13" s="43">
        <v>1030101</v>
      </c>
      <c r="E13" s="59">
        <v>10301011</v>
      </c>
      <c r="F13" s="59">
        <v>1</v>
      </c>
      <c r="G13" s="29" t="s">
        <v>1043</v>
      </c>
      <c r="H13" s="28" t="s">
        <v>1941</v>
      </c>
      <c r="I13" s="28">
        <v>10</v>
      </c>
      <c r="J13" s="28">
        <v>300</v>
      </c>
      <c r="K13" s="40">
        <v>18</v>
      </c>
      <c r="L13" s="28">
        <v>6324</v>
      </c>
      <c r="M13" s="41" t="s">
        <v>34</v>
      </c>
      <c r="N13" s="28">
        <v>7590</v>
      </c>
      <c r="O13" s="41" t="s">
        <v>437</v>
      </c>
      <c r="P13" s="77">
        <v>2013001</v>
      </c>
      <c r="Q13" s="41" t="s">
        <v>1681</v>
      </c>
      <c r="R13" s="41">
        <v>20</v>
      </c>
      <c r="S13" s="28">
        <v>30</v>
      </c>
      <c r="T13" s="85" t="s">
        <v>26</v>
      </c>
      <c r="U13" s="94">
        <v>1</v>
      </c>
      <c r="V13" s="94">
        <v>0</v>
      </c>
      <c r="W13" s="94">
        <v>0</v>
      </c>
      <c r="X13" s="94">
        <v>0</v>
      </c>
    </row>
    <row r="14" spans="1:24" x14ac:dyDescent="0.3">
      <c r="C14" s="28">
        <v>103011111</v>
      </c>
      <c r="D14" s="43">
        <v>1030111</v>
      </c>
      <c r="E14" s="59">
        <v>10301111</v>
      </c>
      <c r="F14" s="59">
        <v>1</v>
      </c>
      <c r="G14" s="29" t="s">
        <v>1044</v>
      </c>
      <c r="H14" s="28" t="s">
        <v>1941</v>
      </c>
      <c r="I14" s="28">
        <v>11</v>
      </c>
      <c r="J14" s="28">
        <v>300</v>
      </c>
      <c r="K14" s="40">
        <v>13</v>
      </c>
      <c r="L14" s="28">
        <v>3395</v>
      </c>
      <c r="M14" s="41" t="s">
        <v>34</v>
      </c>
      <c r="N14" s="28">
        <v>4070</v>
      </c>
      <c r="O14" s="41" t="s">
        <v>420</v>
      </c>
      <c r="P14" s="77">
        <v>4003002</v>
      </c>
      <c r="Q14" s="41" t="s">
        <v>1678</v>
      </c>
      <c r="R14" s="41">
        <v>1</v>
      </c>
      <c r="S14" s="28">
        <v>30</v>
      </c>
      <c r="T14" s="85" t="s">
        <v>26</v>
      </c>
      <c r="U14" s="94">
        <v>1</v>
      </c>
      <c r="V14" s="94">
        <v>0</v>
      </c>
      <c r="W14" s="94">
        <v>2100</v>
      </c>
      <c r="X14" s="94">
        <v>0</v>
      </c>
    </row>
    <row r="15" spans="1:24" x14ac:dyDescent="0.3">
      <c r="C15" s="28">
        <v>103012111</v>
      </c>
      <c r="D15" s="43">
        <v>1030121</v>
      </c>
      <c r="E15" s="59">
        <v>10301211</v>
      </c>
      <c r="F15" s="59">
        <v>1</v>
      </c>
      <c r="G15" s="29" t="s">
        <v>1045</v>
      </c>
      <c r="H15" s="28" t="s">
        <v>1943</v>
      </c>
      <c r="I15" s="28">
        <v>12</v>
      </c>
      <c r="J15" s="28">
        <v>300</v>
      </c>
      <c r="K15" s="40">
        <v>16</v>
      </c>
      <c r="L15" s="28">
        <v>15552</v>
      </c>
      <c r="M15" s="41" t="s">
        <v>34</v>
      </c>
      <c r="N15" s="28">
        <v>18660</v>
      </c>
      <c r="O15" s="41" t="s">
        <v>2569</v>
      </c>
      <c r="P15" s="77">
        <v>3011001</v>
      </c>
      <c r="Q15" s="41" t="s">
        <v>3303</v>
      </c>
      <c r="R15" s="41">
        <v>1</v>
      </c>
      <c r="S15" s="28">
        <v>120</v>
      </c>
      <c r="T15" s="85" t="s">
        <v>1123</v>
      </c>
      <c r="U15" s="94">
        <v>3</v>
      </c>
      <c r="V15" s="94">
        <v>0</v>
      </c>
      <c r="W15" s="94">
        <v>0</v>
      </c>
      <c r="X15" s="94">
        <v>0</v>
      </c>
    </row>
    <row r="16" spans="1:24" x14ac:dyDescent="0.3">
      <c r="C16" s="28">
        <v>103013111</v>
      </c>
      <c r="D16" s="43">
        <v>1030131</v>
      </c>
      <c r="E16" s="59">
        <v>10301311</v>
      </c>
      <c r="F16" s="59">
        <v>1</v>
      </c>
      <c r="G16" s="29" t="s">
        <v>1046</v>
      </c>
      <c r="H16" s="28" t="s">
        <v>1944</v>
      </c>
      <c r="I16" s="28">
        <v>13</v>
      </c>
      <c r="J16" s="28">
        <v>300</v>
      </c>
      <c r="K16" s="40">
        <v>20</v>
      </c>
      <c r="L16" s="28">
        <v>7578</v>
      </c>
      <c r="M16" s="41" t="s">
        <v>34</v>
      </c>
      <c r="N16" s="28">
        <v>9090</v>
      </c>
      <c r="O16" s="41" t="s">
        <v>416</v>
      </c>
      <c r="P16" s="77">
        <v>4003001</v>
      </c>
      <c r="Q16" s="41" t="s">
        <v>1673</v>
      </c>
      <c r="R16" s="41">
        <v>1</v>
      </c>
      <c r="S16" s="28">
        <v>30</v>
      </c>
      <c r="T16" s="85" t="s">
        <v>26</v>
      </c>
      <c r="U16" s="94">
        <v>1</v>
      </c>
      <c r="V16" s="94">
        <v>3000</v>
      </c>
      <c r="W16" s="94">
        <v>0</v>
      </c>
      <c r="X16" s="94">
        <v>0</v>
      </c>
    </row>
    <row r="17" spans="3:24" x14ac:dyDescent="0.3">
      <c r="C17" s="28">
        <v>103014111</v>
      </c>
      <c r="D17" s="43">
        <v>1030141</v>
      </c>
      <c r="E17" s="59">
        <v>10301411</v>
      </c>
      <c r="F17" s="59">
        <v>1</v>
      </c>
      <c r="G17" s="29" t="s">
        <v>1047</v>
      </c>
      <c r="H17" s="28" t="s">
        <v>1944</v>
      </c>
      <c r="I17" s="28">
        <v>14</v>
      </c>
      <c r="J17" s="28">
        <v>300</v>
      </c>
      <c r="K17" s="40">
        <v>19</v>
      </c>
      <c r="L17" s="28">
        <v>10475</v>
      </c>
      <c r="M17" s="41" t="s">
        <v>34</v>
      </c>
      <c r="N17" s="28">
        <v>12570</v>
      </c>
      <c r="O17" s="41" t="s">
        <v>1731</v>
      </c>
      <c r="P17" s="77">
        <v>3000001</v>
      </c>
      <c r="Q17" s="41" t="s">
        <v>3336</v>
      </c>
      <c r="R17" s="41">
        <v>1</v>
      </c>
      <c r="S17" s="28">
        <v>60</v>
      </c>
      <c r="T17" s="85" t="s">
        <v>27</v>
      </c>
      <c r="U17" s="94">
        <v>2</v>
      </c>
      <c r="V17" s="94">
        <v>0</v>
      </c>
      <c r="W17" s="94">
        <v>0</v>
      </c>
      <c r="X17" s="94">
        <v>0</v>
      </c>
    </row>
    <row r="18" spans="3:24" x14ac:dyDescent="0.3">
      <c r="C18" s="28">
        <v>103015111</v>
      </c>
      <c r="D18" s="43">
        <v>1030151</v>
      </c>
      <c r="E18" s="59">
        <v>10301511</v>
      </c>
      <c r="F18" s="59">
        <v>1</v>
      </c>
      <c r="G18" s="29" t="s">
        <v>1048</v>
      </c>
      <c r="H18" s="28" t="s">
        <v>1941</v>
      </c>
      <c r="I18" s="28">
        <v>15</v>
      </c>
      <c r="J18" s="28">
        <v>300</v>
      </c>
      <c r="K18" s="40">
        <v>16</v>
      </c>
      <c r="L18" s="28">
        <v>5184</v>
      </c>
      <c r="M18" s="41" t="s">
        <v>34</v>
      </c>
      <c r="N18" s="28">
        <v>6220</v>
      </c>
      <c r="O18" s="41" t="s">
        <v>932</v>
      </c>
      <c r="P18" s="77">
        <v>4001021</v>
      </c>
      <c r="Q18" s="41" t="s">
        <v>1674</v>
      </c>
      <c r="R18" s="41">
        <v>1</v>
      </c>
      <c r="S18" s="28">
        <v>30</v>
      </c>
      <c r="T18" s="85" t="s">
        <v>26</v>
      </c>
      <c r="U18" s="94">
        <v>1</v>
      </c>
      <c r="V18" s="94">
        <v>0</v>
      </c>
      <c r="W18" s="94">
        <v>0</v>
      </c>
      <c r="X18" s="94">
        <v>0</v>
      </c>
    </row>
    <row r="19" spans="3:24" x14ac:dyDescent="0.3">
      <c r="C19" s="28">
        <v>103016111</v>
      </c>
      <c r="D19" s="43">
        <v>1030161</v>
      </c>
      <c r="E19" s="59">
        <v>10301611</v>
      </c>
      <c r="F19" s="59">
        <v>1</v>
      </c>
      <c r="G19" s="29" t="s">
        <v>1049</v>
      </c>
      <c r="H19" s="28" t="s">
        <v>1941</v>
      </c>
      <c r="I19" s="28">
        <v>16</v>
      </c>
      <c r="J19" s="28">
        <v>300</v>
      </c>
      <c r="K19" s="40">
        <v>17</v>
      </c>
      <c r="L19" s="28">
        <v>5726</v>
      </c>
      <c r="M19" s="41" t="s">
        <v>34</v>
      </c>
      <c r="N19" s="28">
        <v>6870</v>
      </c>
      <c r="O19" s="41" t="s">
        <v>416</v>
      </c>
      <c r="P19" s="77">
        <v>4003001</v>
      </c>
      <c r="Q19" s="41" t="s">
        <v>1673</v>
      </c>
      <c r="R19" s="41">
        <v>1</v>
      </c>
      <c r="S19" s="28">
        <v>30</v>
      </c>
      <c r="T19" s="85" t="s">
        <v>26</v>
      </c>
      <c r="U19" s="94">
        <v>1</v>
      </c>
      <c r="V19" s="94">
        <v>3000</v>
      </c>
      <c r="W19" s="94">
        <v>0</v>
      </c>
      <c r="X19" s="94">
        <v>0</v>
      </c>
    </row>
    <row r="20" spans="3:24" x14ac:dyDescent="0.3">
      <c r="C20" s="28">
        <v>103017111</v>
      </c>
      <c r="D20" s="43">
        <v>1030171</v>
      </c>
      <c r="E20" s="59">
        <v>10301711</v>
      </c>
      <c r="F20" s="59">
        <v>1</v>
      </c>
      <c r="G20" s="29" t="s">
        <v>1050</v>
      </c>
      <c r="H20" s="28" t="s">
        <v>1945</v>
      </c>
      <c r="I20" s="28">
        <v>17</v>
      </c>
      <c r="J20" s="28">
        <v>300</v>
      </c>
      <c r="K20" s="40">
        <v>12</v>
      </c>
      <c r="L20" s="28">
        <v>2901</v>
      </c>
      <c r="M20" s="41" t="s">
        <v>34</v>
      </c>
      <c r="N20" s="28">
        <v>3480</v>
      </c>
      <c r="O20" s="41" t="s">
        <v>420</v>
      </c>
      <c r="P20" s="77">
        <v>4003002</v>
      </c>
      <c r="Q20" s="41" t="s">
        <v>1678</v>
      </c>
      <c r="R20" s="41">
        <v>1</v>
      </c>
      <c r="S20" s="28">
        <v>30</v>
      </c>
      <c r="T20" s="85" t="s">
        <v>26</v>
      </c>
      <c r="U20" s="94">
        <v>1</v>
      </c>
      <c r="V20" s="94">
        <v>0</v>
      </c>
      <c r="W20" s="94">
        <v>2100</v>
      </c>
      <c r="X20" s="94">
        <v>0</v>
      </c>
    </row>
    <row r="21" spans="3:24" x14ac:dyDescent="0.3">
      <c r="C21" s="28">
        <v>103018111</v>
      </c>
      <c r="D21" s="43">
        <v>1030181</v>
      </c>
      <c r="E21" s="59">
        <v>10301811</v>
      </c>
      <c r="F21" s="59">
        <v>1</v>
      </c>
      <c r="G21" s="29" t="s">
        <v>819</v>
      </c>
      <c r="H21" s="28" t="s">
        <v>1945</v>
      </c>
      <c r="I21" s="28">
        <v>18</v>
      </c>
      <c r="J21" s="28">
        <v>300</v>
      </c>
      <c r="K21" s="40">
        <v>15</v>
      </c>
      <c r="L21" s="28">
        <v>4586</v>
      </c>
      <c r="M21" s="41" t="s">
        <v>34</v>
      </c>
      <c r="N21" s="28">
        <v>5500</v>
      </c>
      <c r="O21" s="41" t="s">
        <v>1731</v>
      </c>
      <c r="P21" s="77">
        <v>3000001</v>
      </c>
      <c r="Q21" s="41" t="s">
        <v>3336</v>
      </c>
      <c r="R21" s="41">
        <v>2</v>
      </c>
      <c r="S21" s="28">
        <v>30</v>
      </c>
      <c r="T21" s="85" t="s">
        <v>26</v>
      </c>
      <c r="U21" s="94">
        <v>1</v>
      </c>
      <c r="V21" s="94">
        <v>0</v>
      </c>
      <c r="W21" s="94">
        <v>0</v>
      </c>
      <c r="X21" s="94">
        <v>0</v>
      </c>
    </row>
    <row r="22" spans="3:24" x14ac:dyDescent="0.3">
      <c r="C22" s="28">
        <v>104001111</v>
      </c>
      <c r="D22" s="43">
        <v>1040011</v>
      </c>
      <c r="E22" s="59">
        <v>10400111</v>
      </c>
      <c r="F22" s="59">
        <v>1</v>
      </c>
      <c r="G22" s="29" t="s">
        <v>1051</v>
      </c>
      <c r="H22" s="28" t="s">
        <v>1940</v>
      </c>
      <c r="I22" s="28">
        <v>1</v>
      </c>
      <c r="J22" s="28">
        <v>400</v>
      </c>
      <c r="K22" s="40">
        <v>21</v>
      </c>
      <c r="L22" s="28">
        <v>8294</v>
      </c>
      <c r="M22" s="41" t="s">
        <v>34</v>
      </c>
      <c r="N22" s="28">
        <v>9950</v>
      </c>
      <c r="O22" s="41" t="s">
        <v>416</v>
      </c>
      <c r="P22" s="77">
        <v>4003001</v>
      </c>
      <c r="Q22" s="41" t="s">
        <v>1673</v>
      </c>
      <c r="R22" s="41">
        <v>1</v>
      </c>
      <c r="S22" s="28">
        <v>60</v>
      </c>
      <c r="T22" s="85" t="s">
        <v>26</v>
      </c>
      <c r="U22" s="94">
        <v>1</v>
      </c>
      <c r="V22" s="94">
        <v>3000</v>
      </c>
      <c r="W22" s="94">
        <v>0</v>
      </c>
      <c r="X22" s="94">
        <v>0</v>
      </c>
    </row>
    <row r="23" spans="3:24" x14ac:dyDescent="0.3">
      <c r="C23" s="28">
        <v>104002111</v>
      </c>
      <c r="D23" s="43">
        <v>1040021</v>
      </c>
      <c r="E23" s="59">
        <v>10400211</v>
      </c>
      <c r="F23" s="59">
        <v>1</v>
      </c>
      <c r="G23" s="29" t="s">
        <v>1052</v>
      </c>
      <c r="H23" s="28" t="s">
        <v>1940</v>
      </c>
      <c r="I23" s="28">
        <v>2</v>
      </c>
      <c r="J23" s="28">
        <v>400</v>
      </c>
      <c r="K23" s="40">
        <v>21</v>
      </c>
      <c r="L23" s="28">
        <v>8294</v>
      </c>
      <c r="M23" s="41" t="s">
        <v>34</v>
      </c>
      <c r="N23" s="28">
        <v>9950</v>
      </c>
      <c r="O23" s="41" t="s">
        <v>420</v>
      </c>
      <c r="P23" s="77">
        <v>4003002</v>
      </c>
      <c r="Q23" s="41" t="s">
        <v>1678</v>
      </c>
      <c r="R23" s="41">
        <v>1</v>
      </c>
      <c r="S23" s="28">
        <v>60</v>
      </c>
      <c r="T23" s="85" t="s">
        <v>26</v>
      </c>
      <c r="U23" s="94">
        <v>1</v>
      </c>
      <c r="V23" s="94">
        <v>0</v>
      </c>
      <c r="W23" s="94">
        <v>2100</v>
      </c>
      <c r="X23" s="94">
        <v>0</v>
      </c>
    </row>
    <row r="24" spans="3:24" x14ac:dyDescent="0.3">
      <c r="C24" s="28">
        <v>104003111</v>
      </c>
      <c r="D24" s="43">
        <v>1040031</v>
      </c>
      <c r="E24" s="59">
        <v>10400311</v>
      </c>
      <c r="F24" s="59">
        <v>1</v>
      </c>
      <c r="G24" s="29" t="s">
        <v>1053</v>
      </c>
      <c r="H24" s="28" t="s">
        <v>1940</v>
      </c>
      <c r="I24" s="28">
        <v>3</v>
      </c>
      <c r="J24" s="28">
        <v>400</v>
      </c>
      <c r="K24" s="40">
        <v>21</v>
      </c>
      <c r="L24" s="28">
        <v>8294</v>
      </c>
      <c r="M24" s="41" t="s">
        <v>34</v>
      </c>
      <c r="N24" s="28">
        <v>9950</v>
      </c>
      <c r="O24" s="41" t="s">
        <v>1731</v>
      </c>
      <c r="P24" s="77">
        <v>3000001</v>
      </c>
      <c r="Q24" s="41" t="s">
        <v>3336</v>
      </c>
      <c r="R24" s="41">
        <v>2</v>
      </c>
      <c r="S24" s="28">
        <v>60</v>
      </c>
      <c r="T24" s="85" t="s">
        <v>26</v>
      </c>
      <c r="U24" s="94">
        <v>1</v>
      </c>
      <c r="V24" s="94">
        <v>0</v>
      </c>
      <c r="W24" s="94">
        <v>0</v>
      </c>
      <c r="X24" s="94">
        <v>0</v>
      </c>
    </row>
    <row r="25" spans="3:24" x14ac:dyDescent="0.3">
      <c r="C25" s="28">
        <v>104004111</v>
      </c>
      <c r="D25" s="43">
        <v>1040041</v>
      </c>
      <c r="E25" s="59">
        <v>10400411</v>
      </c>
      <c r="F25" s="59">
        <v>1</v>
      </c>
      <c r="G25" s="29" t="s">
        <v>1054</v>
      </c>
      <c r="H25" s="28" t="s">
        <v>1940</v>
      </c>
      <c r="I25" s="28">
        <v>4</v>
      </c>
      <c r="J25" s="28">
        <v>400</v>
      </c>
      <c r="K25" s="40">
        <v>22</v>
      </c>
      <c r="L25" s="28">
        <v>9040</v>
      </c>
      <c r="M25" s="41" t="s">
        <v>34</v>
      </c>
      <c r="N25" s="28">
        <v>10850</v>
      </c>
      <c r="O25" s="41" t="s">
        <v>420</v>
      </c>
      <c r="P25" s="77">
        <v>4003002</v>
      </c>
      <c r="Q25" s="41" t="s">
        <v>1678</v>
      </c>
      <c r="R25" s="41">
        <v>1</v>
      </c>
      <c r="S25" s="28">
        <v>60</v>
      </c>
      <c r="T25" s="85" t="s">
        <v>26</v>
      </c>
      <c r="U25" s="94">
        <v>1</v>
      </c>
      <c r="V25" s="94">
        <v>0</v>
      </c>
      <c r="W25" s="94">
        <v>2100</v>
      </c>
      <c r="X25" s="94">
        <v>0</v>
      </c>
    </row>
    <row r="26" spans="3:24" x14ac:dyDescent="0.3">
      <c r="C26" s="28">
        <v>104005111</v>
      </c>
      <c r="D26" s="43">
        <v>1040051</v>
      </c>
      <c r="E26" s="59">
        <v>10400511</v>
      </c>
      <c r="F26" s="59">
        <v>1</v>
      </c>
      <c r="G26" s="29" t="s">
        <v>1055</v>
      </c>
      <c r="H26" s="28" t="s">
        <v>1940</v>
      </c>
      <c r="I26" s="28">
        <v>5</v>
      </c>
      <c r="J26" s="28">
        <v>501</v>
      </c>
      <c r="K26" s="40">
        <v>32</v>
      </c>
      <c r="L26" s="28">
        <v>55987</v>
      </c>
      <c r="M26" s="41" t="s">
        <v>34</v>
      </c>
      <c r="N26" s="28">
        <v>67180</v>
      </c>
      <c r="O26" s="41" t="s">
        <v>416</v>
      </c>
      <c r="P26" s="77">
        <v>4003001</v>
      </c>
      <c r="Q26" s="41" t="s">
        <v>1673</v>
      </c>
      <c r="R26" s="41">
        <v>1</v>
      </c>
      <c r="S26" s="28">
        <v>240</v>
      </c>
      <c r="T26" s="85" t="s">
        <v>1123</v>
      </c>
      <c r="U26" s="94">
        <v>3</v>
      </c>
      <c r="V26" s="94">
        <v>3000</v>
      </c>
      <c r="W26" s="94">
        <v>0</v>
      </c>
      <c r="X26" s="94">
        <v>0</v>
      </c>
    </row>
    <row r="27" spans="3:24" x14ac:dyDescent="0.3">
      <c r="C27" s="28">
        <v>104006111</v>
      </c>
      <c r="D27" s="43">
        <v>1040061</v>
      </c>
      <c r="E27" s="59">
        <v>10400611</v>
      </c>
      <c r="F27" s="59">
        <v>1</v>
      </c>
      <c r="G27" s="29" t="s">
        <v>1056</v>
      </c>
      <c r="H27" s="28" t="s">
        <v>1941</v>
      </c>
      <c r="I27" s="28">
        <v>6</v>
      </c>
      <c r="J27" s="28">
        <v>400</v>
      </c>
      <c r="K27" s="40">
        <v>22</v>
      </c>
      <c r="L27" s="28">
        <v>9040</v>
      </c>
      <c r="M27" s="41" t="s">
        <v>34</v>
      </c>
      <c r="N27" s="28">
        <v>10850</v>
      </c>
      <c r="O27" s="41" t="s">
        <v>932</v>
      </c>
      <c r="P27" s="77">
        <v>3160001</v>
      </c>
      <c r="Q27" s="41" t="s">
        <v>1674</v>
      </c>
      <c r="R27" s="41">
        <v>1</v>
      </c>
      <c r="S27" s="28">
        <v>60</v>
      </c>
      <c r="T27" s="85" t="s">
        <v>26</v>
      </c>
      <c r="U27" s="94">
        <v>1</v>
      </c>
      <c r="V27" s="94">
        <v>0</v>
      </c>
      <c r="W27" s="94">
        <v>0</v>
      </c>
      <c r="X27" s="94">
        <v>0</v>
      </c>
    </row>
    <row r="28" spans="3:24" x14ac:dyDescent="0.3">
      <c r="C28" s="28">
        <v>104007111</v>
      </c>
      <c r="D28" s="43">
        <v>1040071</v>
      </c>
      <c r="E28" s="59">
        <v>10400711</v>
      </c>
      <c r="F28" s="59">
        <v>1</v>
      </c>
      <c r="G28" s="29" t="s">
        <v>1057</v>
      </c>
      <c r="H28" s="28" t="s">
        <v>1941</v>
      </c>
      <c r="I28" s="28">
        <v>7</v>
      </c>
      <c r="J28" s="28">
        <v>400</v>
      </c>
      <c r="K28" s="40">
        <v>23</v>
      </c>
      <c r="L28" s="28">
        <v>9778</v>
      </c>
      <c r="M28" s="41" t="s">
        <v>34</v>
      </c>
      <c r="N28" s="28">
        <v>11730</v>
      </c>
      <c r="O28" s="41" t="s">
        <v>416</v>
      </c>
      <c r="P28" s="77">
        <v>4003001</v>
      </c>
      <c r="Q28" s="41" t="s">
        <v>1673</v>
      </c>
      <c r="R28" s="41">
        <v>1</v>
      </c>
      <c r="S28" s="28">
        <v>60</v>
      </c>
      <c r="T28" s="85" t="s">
        <v>26</v>
      </c>
      <c r="U28" s="94">
        <v>1</v>
      </c>
      <c r="V28" s="94">
        <v>3000</v>
      </c>
      <c r="W28" s="94">
        <v>0</v>
      </c>
      <c r="X28" s="94">
        <v>0</v>
      </c>
    </row>
    <row r="29" spans="3:24" x14ac:dyDescent="0.3">
      <c r="C29" s="28">
        <v>104008111</v>
      </c>
      <c r="D29" s="43">
        <v>1040081</v>
      </c>
      <c r="E29" s="59">
        <v>10400811</v>
      </c>
      <c r="F29" s="59">
        <v>1</v>
      </c>
      <c r="G29" s="29" t="s">
        <v>1058</v>
      </c>
      <c r="H29" s="28" t="s">
        <v>1941</v>
      </c>
      <c r="I29" s="28">
        <v>8</v>
      </c>
      <c r="J29" s="28">
        <v>400</v>
      </c>
      <c r="K29" s="40">
        <v>23</v>
      </c>
      <c r="L29" s="28">
        <v>9778</v>
      </c>
      <c r="M29" s="41" t="s">
        <v>34</v>
      </c>
      <c r="N29" s="28">
        <v>11730</v>
      </c>
      <c r="O29" s="41" t="s">
        <v>2569</v>
      </c>
      <c r="P29" s="77">
        <v>3011001</v>
      </c>
      <c r="Q29" s="41" t="s">
        <v>3303</v>
      </c>
      <c r="R29" s="41">
        <v>2</v>
      </c>
      <c r="S29" s="28">
        <v>60</v>
      </c>
      <c r="T29" s="85" t="s">
        <v>26</v>
      </c>
      <c r="U29" s="94">
        <v>1</v>
      </c>
      <c r="V29" s="94">
        <v>0</v>
      </c>
      <c r="W29" s="94">
        <v>0</v>
      </c>
      <c r="X29" s="94">
        <v>0</v>
      </c>
    </row>
    <row r="30" spans="3:24" x14ac:dyDescent="0.3">
      <c r="C30" s="28">
        <v>104009111</v>
      </c>
      <c r="D30" s="43">
        <v>1040091</v>
      </c>
      <c r="E30" s="59">
        <v>10400911</v>
      </c>
      <c r="F30" s="59">
        <v>1</v>
      </c>
      <c r="G30" s="29" t="s">
        <v>1059</v>
      </c>
      <c r="H30" s="28" t="s">
        <v>1941</v>
      </c>
      <c r="I30" s="28">
        <v>9</v>
      </c>
      <c r="J30" s="28">
        <v>400</v>
      </c>
      <c r="K30" s="40">
        <v>23</v>
      </c>
      <c r="L30" s="28">
        <v>9778</v>
      </c>
      <c r="M30" s="41" t="s">
        <v>34</v>
      </c>
      <c r="N30" s="28">
        <v>11730</v>
      </c>
      <c r="O30" s="41" t="s">
        <v>1731</v>
      </c>
      <c r="P30" s="77">
        <v>3000001</v>
      </c>
      <c r="Q30" s="41" t="s">
        <v>3336</v>
      </c>
      <c r="R30" s="41">
        <v>2</v>
      </c>
      <c r="S30" s="28">
        <v>60</v>
      </c>
      <c r="T30" s="85" t="s">
        <v>26</v>
      </c>
      <c r="U30" s="94">
        <v>1</v>
      </c>
      <c r="V30" s="94">
        <v>0</v>
      </c>
      <c r="W30" s="94">
        <v>0</v>
      </c>
      <c r="X30" s="94">
        <v>0</v>
      </c>
    </row>
    <row r="31" spans="3:24" x14ac:dyDescent="0.3">
      <c r="C31" s="28">
        <v>104010111</v>
      </c>
      <c r="D31" s="43">
        <v>1040101</v>
      </c>
      <c r="E31" s="59">
        <v>10401011</v>
      </c>
      <c r="F31" s="59">
        <v>1</v>
      </c>
      <c r="G31" s="29" t="s">
        <v>1060</v>
      </c>
      <c r="H31" s="28" t="s">
        <v>1941</v>
      </c>
      <c r="I31" s="28">
        <v>10</v>
      </c>
      <c r="J31" s="28">
        <v>400</v>
      </c>
      <c r="K31" s="40">
        <v>24</v>
      </c>
      <c r="L31" s="28">
        <v>10656</v>
      </c>
      <c r="M31" s="41" t="s">
        <v>34</v>
      </c>
      <c r="N31" s="28">
        <v>12790</v>
      </c>
      <c r="O31" s="41" t="s">
        <v>1942</v>
      </c>
      <c r="P31" s="77">
        <v>2202013</v>
      </c>
      <c r="Q31" s="41" t="s">
        <v>2619</v>
      </c>
      <c r="R31" s="41">
        <v>5</v>
      </c>
      <c r="S31" s="28">
        <v>60</v>
      </c>
      <c r="T31" s="85" t="s">
        <v>26</v>
      </c>
      <c r="U31" s="94">
        <v>1</v>
      </c>
      <c r="V31" s="94">
        <v>0</v>
      </c>
      <c r="W31" s="94">
        <v>0</v>
      </c>
      <c r="X31" s="94">
        <v>0</v>
      </c>
    </row>
    <row r="32" spans="3:24" x14ac:dyDescent="0.3">
      <c r="C32" s="28">
        <v>104011111</v>
      </c>
      <c r="D32" s="43">
        <v>1040111</v>
      </c>
      <c r="E32" s="59">
        <v>10401111</v>
      </c>
      <c r="F32" s="59">
        <v>1</v>
      </c>
      <c r="G32" s="29" t="s">
        <v>1061</v>
      </c>
      <c r="H32" s="28" t="s">
        <v>1941</v>
      </c>
      <c r="I32" s="28">
        <v>11</v>
      </c>
      <c r="J32" s="28">
        <v>400</v>
      </c>
      <c r="K32" s="40">
        <v>24</v>
      </c>
      <c r="L32" s="28">
        <v>10656</v>
      </c>
      <c r="M32" s="41" t="s">
        <v>34</v>
      </c>
      <c r="N32" s="28">
        <v>12790</v>
      </c>
      <c r="O32" s="41" t="s">
        <v>434</v>
      </c>
      <c r="P32" s="77">
        <v>2004001</v>
      </c>
      <c r="Q32" s="41" t="s">
        <v>1688</v>
      </c>
      <c r="R32" s="41">
        <v>20</v>
      </c>
      <c r="S32" s="28">
        <v>60</v>
      </c>
      <c r="T32" s="85" t="s">
        <v>26</v>
      </c>
      <c r="U32" s="94">
        <v>1</v>
      </c>
      <c r="V32" s="94">
        <v>0</v>
      </c>
      <c r="W32" s="94">
        <v>0</v>
      </c>
      <c r="X32" s="94">
        <v>0</v>
      </c>
    </row>
    <row r="33" spans="3:24" x14ac:dyDescent="0.3">
      <c r="C33" s="28">
        <v>104012111</v>
      </c>
      <c r="D33" s="43">
        <v>1040121</v>
      </c>
      <c r="E33" s="59">
        <v>10401211</v>
      </c>
      <c r="F33" s="59">
        <v>1</v>
      </c>
      <c r="G33" s="29" t="s">
        <v>607</v>
      </c>
      <c r="H33" s="28" t="s">
        <v>1941</v>
      </c>
      <c r="I33" s="28">
        <v>12</v>
      </c>
      <c r="J33" s="28">
        <v>400</v>
      </c>
      <c r="K33" s="40">
        <v>24</v>
      </c>
      <c r="L33" s="28">
        <v>10656</v>
      </c>
      <c r="M33" s="41" t="s">
        <v>34</v>
      </c>
      <c r="N33" s="28">
        <v>12790</v>
      </c>
      <c r="O33" s="41" t="s">
        <v>438</v>
      </c>
      <c r="P33" s="77">
        <v>2014001</v>
      </c>
      <c r="Q33" s="41" t="s">
        <v>1690</v>
      </c>
      <c r="R33" s="41">
        <v>20</v>
      </c>
      <c r="S33" s="28">
        <v>60</v>
      </c>
      <c r="T33" s="85" t="s">
        <v>26</v>
      </c>
      <c r="U33" s="94">
        <v>1</v>
      </c>
      <c r="V33" s="94">
        <v>0</v>
      </c>
      <c r="W33" s="94">
        <v>0</v>
      </c>
      <c r="X33" s="94">
        <v>0</v>
      </c>
    </row>
    <row r="34" spans="3:24" x14ac:dyDescent="0.3">
      <c r="C34" s="28">
        <v>104013111</v>
      </c>
      <c r="D34" s="43">
        <v>1040131</v>
      </c>
      <c r="E34" s="59">
        <v>10401311</v>
      </c>
      <c r="F34" s="59">
        <v>1</v>
      </c>
      <c r="G34" s="29" t="s">
        <v>1062</v>
      </c>
      <c r="H34" s="28" t="s">
        <v>1941</v>
      </c>
      <c r="I34" s="28">
        <v>13</v>
      </c>
      <c r="J34" s="28">
        <v>400</v>
      </c>
      <c r="K34" s="40">
        <v>25</v>
      </c>
      <c r="L34" s="28">
        <v>11490</v>
      </c>
      <c r="M34" s="41" t="s">
        <v>34</v>
      </c>
      <c r="N34" s="28">
        <v>13790</v>
      </c>
      <c r="O34" s="41" t="s">
        <v>932</v>
      </c>
      <c r="P34" s="77">
        <v>4001021</v>
      </c>
      <c r="Q34" s="41" t="s">
        <v>1674</v>
      </c>
      <c r="R34" s="41">
        <v>1</v>
      </c>
      <c r="S34" s="28">
        <v>60</v>
      </c>
      <c r="T34" s="85" t="s">
        <v>26</v>
      </c>
      <c r="U34" s="94">
        <v>1</v>
      </c>
      <c r="V34" s="94">
        <v>0</v>
      </c>
      <c r="W34" s="94">
        <v>0</v>
      </c>
      <c r="X34" s="94">
        <v>0</v>
      </c>
    </row>
    <row r="35" spans="3:24" x14ac:dyDescent="0.3">
      <c r="C35" s="28">
        <v>104014111</v>
      </c>
      <c r="D35" s="43">
        <v>1040141</v>
      </c>
      <c r="E35" s="59">
        <v>10401411</v>
      </c>
      <c r="F35" s="59">
        <v>1</v>
      </c>
      <c r="G35" s="29" t="s">
        <v>1063</v>
      </c>
      <c r="H35" s="28" t="s">
        <v>1941</v>
      </c>
      <c r="I35" s="28">
        <v>14</v>
      </c>
      <c r="J35" s="28">
        <v>400</v>
      </c>
      <c r="K35" s="40">
        <v>25</v>
      </c>
      <c r="L35" s="28">
        <v>11490</v>
      </c>
      <c r="M35" s="41" t="s">
        <v>34</v>
      </c>
      <c r="N35" s="28">
        <v>13790</v>
      </c>
      <c r="O35" s="41" t="s">
        <v>416</v>
      </c>
      <c r="P35" s="77">
        <v>4003001</v>
      </c>
      <c r="Q35" s="41" t="s">
        <v>1673</v>
      </c>
      <c r="R35" s="41">
        <v>1</v>
      </c>
      <c r="S35" s="28">
        <v>60</v>
      </c>
      <c r="T35" s="85" t="s">
        <v>26</v>
      </c>
      <c r="U35" s="94">
        <v>1</v>
      </c>
      <c r="V35" s="94">
        <v>3000</v>
      </c>
      <c r="W35" s="94">
        <v>0</v>
      </c>
      <c r="X35" s="94">
        <v>0</v>
      </c>
    </row>
    <row r="36" spans="3:24" x14ac:dyDescent="0.3">
      <c r="C36" s="28">
        <v>104015111</v>
      </c>
      <c r="D36" s="43">
        <v>1040151</v>
      </c>
      <c r="E36" s="59">
        <v>10401511</v>
      </c>
      <c r="F36" s="59">
        <v>1</v>
      </c>
      <c r="G36" s="29" t="s">
        <v>1064</v>
      </c>
      <c r="H36" s="28" t="s">
        <v>1941</v>
      </c>
      <c r="I36" s="28">
        <v>15</v>
      </c>
      <c r="J36" s="28">
        <v>400</v>
      </c>
      <c r="K36" s="40">
        <v>25</v>
      </c>
      <c r="L36" s="28">
        <v>11490</v>
      </c>
      <c r="M36" s="41" t="s">
        <v>34</v>
      </c>
      <c r="N36" s="28">
        <v>13790</v>
      </c>
      <c r="O36" s="41" t="s">
        <v>1731</v>
      </c>
      <c r="P36" s="77">
        <v>3000001</v>
      </c>
      <c r="Q36" s="41" t="s">
        <v>3336</v>
      </c>
      <c r="R36" s="41">
        <v>2</v>
      </c>
      <c r="S36" s="28">
        <v>60</v>
      </c>
      <c r="T36" s="85" t="s">
        <v>26</v>
      </c>
      <c r="U36" s="94">
        <v>1</v>
      </c>
      <c r="V36" s="94">
        <v>0</v>
      </c>
      <c r="W36" s="94">
        <v>0</v>
      </c>
      <c r="X36" s="94">
        <v>0</v>
      </c>
    </row>
    <row r="37" spans="3:24" x14ac:dyDescent="0.3">
      <c r="C37" s="28">
        <v>104016111</v>
      </c>
      <c r="D37" s="43">
        <v>1040161</v>
      </c>
      <c r="E37" s="59">
        <v>10401611</v>
      </c>
      <c r="F37" s="59">
        <v>1</v>
      </c>
      <c r="G37" s="29" t="s">
        <v>1065</v>
      </c>
      <c r="H37" s="28" t="s">
        <v>1941</v>
      </c>
      <c r="I37" s="28">
        <v>16</v>
      </c>
      <c r="J37" s="28">
        <v>501</v>
      </c>
      <c r="K37" s="40">
        <v>32</v>
      </c>
      <c r="L37" s="28">
        <v>55987</v>
      </c>
      <c r="M37" s="41" t="s">
        <v>34</v>
      </c>
      <c r="N37" s="28">
        <v>67180</v>
      </c>
      <c r="O37" s="41" t="s">
        <v>416</v>
      </c>
      <c r="P37" s="77">
        <v>4003001</v>
      </c>
      <c r="Q37" s="41" t="s">
        <v>1673</v>
      </c>
      <c r="R37" s="41">
        <v>1</v>
      </c>
      <c r="S37" s="28">
        <v>240</v>
      </c>
      <c r="T37" s="85" t="s">
        <v>1123</v>
      </c>
      <c r="U37" s="94">
        <v>3</v>
      </c>
      <c r="V37" s="94">
        <v>3000</v>
      </c>
      <c r="W37" s="94">
        <v>0</v>
      </c>
      <c r="X37" s="94">
        <v>0</v>
      </c>
    </row>
    <row r="38" spans="3:24" x14ac:dyDescent="0.3">
      <c r="C38" s="28">
        <v>104017111</v>
      </c>
      <c r="D38" s="43">
        <v>1040171</v>
      </c>
      <c r="E38" s="59">
        <v>10401711</v>
      </c>
      <c r="F38" s="59">
        <v>1</v>
      </c>
      <c r="G38" s="29" t="s">
        <v>1066</v>
      </c>
      <c r="H38" s="28" t="s">
        <v>1941</v>
      </c>
      <c r="I38" s="28">
        <v>17</v>
      </c>
      <c r="J38" s="28">
        <v>400</v>
      </c>
      <c r="K38" s="40">
        <v>26</v>
      </c>
      <c r="L38" s="28">
        <v>12474</v>
      </c>
      <c r="M38" s="41" t="s">
        <v>34</v>
      </c>
      <c r="N38" s="28">
        <v>14970</v>
      </c>
      <c r="O38" s="41" t="s">
        <v>420</v>
      </c>
      <c r="P38" s="77">
        <v>4003002</v>
      </c>
      <c r="Q38" s="41" t="s">
        <v>1678</v>
      </c>
      <c r="R38" s="41">
        <v>1</v>
      </c>
      <c r="S38" s="28">
        <v>60</v>
      </c>
      <c r="T38" s="85" t="s">
        <v>26</v>
      </c>
      <c r="U38" s="94">
        <v>1</v>
      </c>
      <c r="V38" s="94">
        <v>0</v>
      </c>
      <c r="W38" s="94">
        <v>2100</v>
      </c>
      <c r="X38" s="94">
        <v>0</v>
      </c>
    </row>
    <row r="39" spans="3:24" x14ac:dyDescent="0.3">
      <c r="C39" s="28">
        <v>104018111</v>
      </c>
      <c r="D39" s="43">
        <v>1040181</v>
      </c>
      <c r="E39" s="59">
        <v>10401811</v>
      </c>
      <c r="F39" s="59">
        <v>1</v>
      </c>
      <c r="G39" s="29" t="s">
        <v>1067</v>
      </c>
      <c r="H39" s="28" t="s">
        <v>1941</v>
      </c>
      <c r="I39" s="28">
        <v>18</v>
      </c>
      <c r="J39" s="28">
        <v>400</v>
      </c>
      <c r="K39" s="40">
        <v>26</v>
      </c>
      <c r="L39" s="28">
        <v>12474</v>
      </c>
      <c r="M39" s="41" t="s">
        <v>34</v>
      </c>
      <c r="N39" s="28">
        <v>14970</v>
      </c>
      <c r="O39" s="41" t="s">
        <v>1731</v>
      </c>
      <c r="P39" s="77">
        <v>3000001</v>
      </c>
      <c r="Q39" s="41" t="s">
        <v>3336</v>
      </c>
      <c r="R39" s="41">
        <v>15</v>
      </c>
      <c r="S39" s="28">
        <v>60</v>
      </c>
      <c r="T39" s="85" t="s">
        <v>26</v>
      </c>
      <c r="U39" s="94">
        <v>1</v>
      </c>
      <c r="V39" s="94">
        <v>0</v>
      </c>
      <c r="W39" s="94">
        <v>0</v>
      </c>
      <c r="X39" s="94">
        <v>0</v>
      </c>
    </row>
    <row r="40" spans="3:24" x14ac:dyDescent="0.3">
      <c r="C40" s="28">
        <v>104019111</v>
      </c>
      <c r="D40" s="43">
        <v>1040191</v>
      </c>
      <c r="E40" s="59">
        <v>10401911</v>
      </c>
      <c r="F40" s="59">
        <v>1</v>
      </c>
      <c r="G40" s="29" t="s">
        <v>1068</v>
      </c>
      <c r="H40" s="28" t="s">
        <v>1941</v>
      </c>
      <c r="I40" s="28">
        <v>19</v>
      </c>
      <c r="J40" s="28">
        <v>400</v>
      </c>
      <c r="K40" s="40">
        <v>26</v>
      </c>
      <c r="L40" s="28">
        <v>12474</v>
      </c>
      <c r="M40" s="41" t="s">
        <v>34</v>
      </c>
      <c r="N40" s="28">
        <v>14970</v>
      </c>
      <c r="O40" s="41" t="s">
        <v>1946</v>
      </c>
      <c r="P40" s="77">
        <v>2202004</v>
      </c>
      <c r="Q40" s="41" t="s">
        <v>2620</v>
      </c>
      <c r="R40" s="41">
        <v>5</v>
      </c>
      <c r="S40" s="28">
        <v>60</v>
      </c>
      <c r="T40" s="85" t="s">
        <v>26</v>
      </c>
      <c r="U40" s="94">
        <v>1</v>
      </c>
      <c r="V40" s="94">
        <v>0</v>
      </c>
      <c r="W40" s="94">
        <v>0</v>
      </c>
      <c r="X40" s="94">
        <v>0</v>
      </c>
    </row>
    <row r="41" spans="3:24" x14ac:dyDescent="0.3">
      <c r="C41" s="28">
        <v>104020111</v>
      </c>
      <c r="D41" s="43">
        <v>1040201</v>
      </c>
      <c r="E41" s="59">
        <v>10402011</v>
      </c>
      <c r="F41" s="59">
        <v>1</v>
      </c>
      <c r="G41" s="29" t="s">
        <v>1069</v>
      </c>
      <c r="H41" s="28" t="s">
        <v>1943</v>
      </c>
      <c r="I41" s="28">
        <v>20</v>
      </c>
      <c r="J41" s="28">
        <v>400</v>
      </c>
      <c r="K41" s="40">
        <v>27</v>
      </c>
      <c r="L41" s="28">
        <v>13412</v>
      </c>
      <c r="M41" s="41" t="s">
        <v>34</v>
      </c>
      <c r="N41" s="28">
        <v>16090</v>
      </c>
      <c r="O41" s="41" t="s">
        <v>2608</v>
      </c>
      <c r="P41" s="77">
        <v>8100022</v>
      </c>
      <c r="Q41" s="41" t="s">
        <v>3338</v>
      </c>
      <c r="R41" s="41">
        <v>10</v>
      </c>
      <c r="S41" s="28">
        <v>60</v>
      </c>
      <c r="T41" s="85" t="s">
        <v>26</v>
      </c>
      <c r="U41" s="94">
        <v>1</v>
      </c>
      <c r="V41" s="94">
        <v>0</v>
      </c>
      <c r="W41" s="94">
        <v>0</v>
      </c>
      <c r="X41" s="94">
        <v>0</v>
      </c>
    </row>
    <row r="42" spans="3:24" x14ac:dyDescent="0.3">
      <c r="C42" s="28">
        <v>104021111</v>
      </c>
      <c r="D42" s="43">
        <v>1040211</v>
      </c>
      <c r="E42" s="59">
        <v>10402111</v>
      </c>
      <c r="F42" s="59">
        <v>1</v>
      </c>
      <c r="G42" s="29" t="s">
        <v>1070</v>
      </c>
      <c r="H42" s="28" t="s">
        <v>1943</v>
      </c>
      <c r="I42" s="28">
        <v>21</v>
      </c>
      <c r="J42" s="28">
        <v>400</v>
      </c>
      <c r="K42" s="40">
        <v>27</v>
      </c>
      <c r="L42" s="28">
        <v>20119</v>
      </c>
      <c r="M42" s="41" t="s">
        <v>34</v>
      </c>
      <c r="N42" s="28">
        <v>24140</v>
      </c>
      <c r="O42" s="41" t="s">
        <v>932</v>
      </c>
      <c r="P42" s="77">
        <v>4001021</v>
      </c>
      <c r="Q42" s="41" t="s">
        <v>1674</v>
      </c>
      <c r="R42" s="41">
        <v>1</v>
      </c>
      <c r="S42" s="28">
        <v>120</v>
      </c>
      <c r="T42" s="85" t="s">
        <v>27</v>
      </c>
      <c r="U42" s="94">
        <v>2</v>
      </c>
      <c r="V42" s="94">
        <v>0</v>
      </c>
      <c r="W42" s="94">
        <v>0</v>
      </c>
      <c r="X42" s="94">
        <v>0</v>
      </c>
    </row>
    <row r="43" spans="3:24" x14ac:dyDescent="0.3">
      <c r="C43" s="28">
        <v>104022111</v>
      </c>
      <c r="D43" s="43">
        <v>1040221</v>
      </c>
      <c r="E43" s="59">
        <v>10402211</v>
      </c>
      <c r="F43" s="59">
        <v>1</v>
      </c>
      <c r="G43" s="29" t="s">
        <v>281</v>
      </c>
      <c r="H43" s="28" t="s">
        <v>1944</v>
      </c>
      <c r="I43" s="28">
        <v>22</v>
      </c>
      <c r="J43" s="28">
        <v>400</v>
      </c>
      <c r="K43" s="40">
        <v>29</v>
      </c>
      <c r="L43" s="28">
        <v>15512</v>
      </c>
      <c r="M43" s="41" t="s">
        <v>34</v>
      </c>
      <c r="N43" s="28">
        <v>18610</v>
      </c>
      <c r="O43" s="41" t="s">
        <v>1947</v>
      </c>
      <c r="P43" s="77">
        <v>2202009</v>
      </c>
      <c r="Q43" s="41" t="s">
        <v>2621</v>
      </c>
      <c r="R43" s="41">
        <v>5</v>
      </c>
      <c r="S43" s="28">
        <v>60</v>
      </c>
      <c r="T43" s="85" t="s">
        <v>26</v>
      </c>
      <c r="U43" s="94">
        <v>1</v>
      </c>
      <c r="V43" s="94">
        <v>0</v>
      </c>
      <c r="W43" s="94">
        <v>0</v>
      </c>
      <c r="X43" s="94">
        <v>0</v>
      </c>
    </row>
    <row r="44" spans="3:24" x14ac:dyDescent="0.3">
      <c r="C44" s="28">
        <v>104023111</v>
      </c>
      <c r="D44" s="43">
        <v>1040231</v>
      </c>
      <c r="E44" s="59">
        <v>10402311</v>
      </c>
      <c r="F44" s="59">
        <v>1</v>
      </c>
      <c r="G44" s="29" t="s">
        <v>1071</v>
      </c>
      <c r="H44" s="28" t="s">
        <v>1944</v>
      </c>
      <c r="I44" s="28">
        <v>23</v>
      </c>
      <c r="J44" s="28">
        <v>400</v>
      </c>
      <c r="K44" s="40">
        <v>28</v>
      </c>
      <c r="L44" s="28">
        <v>14503</v>
      </c>
      <c r="M44" s="41" t="s">
        <v>34</v>
      </c>
      <c r="N44" s="28">
        <v>17400</v>
      </c>
      <c r="O44" s="41" t="s">
        <v>2569</v>
      </c>
      <c r="P44" s="77">
        <v>3011001</v>
      </c>
      <c r="Q44" s="41" t="s">
        <v>3303</v>
      </c>
      <c r="R44" s="41">
        <v>15</v>
      </c>
      <c r="S44" s="28">
        <v>60</v>
      </c>
      <c r="T44" s="85" t="s">
        <v>26</v>
      </c>
      <c r="U44" s="94">
        <v>1</v>
      </c>
      <c r="V44" s="94">
        <v>0</v>
      </c>
      <c r="W44" s="94">
        <v>0</v>
      </c>
      <c r="X44" s="94">
        <v>0</v>
      </c>
    </row>
    <row r="45" spans="3:24" x14ac:dyDescent="0.3">
      <c r="C45" s="28">
        <v>104024111</v>
      </c>
      <c r="D45" s="43">
        <v>1040241</v>
      </c>
      <c r="E45" s="59">
        <v>10402411</v>
      </c>
      <c r="F45" s="59">
        <v>1</v>
      </c>
      <c r="G45" s="29" t="s">
        <v>1072</v>
      </c>
      <c r="H45" s="28" t="s">
        <v>1944</v>
      </c>
      <c r="I45" s="28">
        <v>24</v>
      </c>
      <c r="J45" s="28">
        <v>400</v>
      </c>
      <c r="K45" s="40">
        <v>30</v>
      </c>
      <c r="L45" s="28">
        <v>16677</v>
      </c>
      <c r="M45" s="41" t="s">
        <v>34</v>
      </c>
      <c r="N45" s="28">
        <v>20010</v>
      </c>
      <c r="O45" s="41" t="s">
        <v>1731</v>
      </c>
      <c r="P45" s="77">
        <v>3000001</v>
      </c>
      <c r="Q45" s="41" t="s">
        <v>3336</v>
      </c>
      <c r="R45" s="41">
        <v>5</v>
      </c>
      <c r="S45" s="28">
        <v>60</v>
      </c>
      <c r="T45" s="85" t="s">
        <v>26</v>
      </c>
      <c r="U45" s="94">
        <v>1</v>
      </c>
      <c r="V45" s="94">
        <v>0</v>
      </c>
      <c r="W45" s="94">
        <v>0</v>
      </c>
      <c r="X45" s="94">
        <v>0</v>
      </c>
    </row>
    <row r="46" spans="3:24" x14ac:dyDescent="0.3">
      <c r="C46" s="28">
        <v>104025111</v>
      </c>
      <c r="D46" s="43">
        <v>1040251</v>
      </c>
      <c r="E46" s="59">
        <v>10402511</v>
      </c>
      <c r="F46" s="59">
        <v>1</v>
      </c>
      <c r="G46" s="29" t="s">
        <v>1073</v>
      </c>
      <c r="H46" s="28" t="s">
        <v>1941</v>
      </c>
      <c r="I46" s="28">
        <v>25</v>
      </c>
      <c r="J46" s="28">
        <v>400</v>
      </c>
      <c r="K46" s="40">
        <v>28</v>
      </c>
      <c r="L46" s="28">
        <v>14503</v>
      </c>
      <c r="M46" s="41" t="s">
        <v>34</v>
      </c>
      <c r="N46" s="28">
        <v>17400</v>
      </c>
      <c r="O46" s="41" t="s">
        <v>1947</v>
      </c>
      <c r="P46" s="77">
        <v>2202009</v>
      </c>
      <c r="Q46" s="41" t="s">
        <v>2621</v>
      </c>
      <c r="R46" s="41">
        <v>5</v>
      </c>
      <c r="S46" s="28">
        <v>60</v>
      </c>
      <c r="T46" s="85" t="s">
        <v>26</v>
      </c>
      <c r="U46" s="94">
        <v>1</v>
      </c>
      <c r="V46" s="94">
        <v>0</v>
      </c>
      <c r="W46" s="94">
        <v>0</v>
      </c>
      <c r="X46" s="94">
        <v>0</v>
      </c>
    </row>
    <row r="47" spans="3:24" x14ac:dyDescent="0.3">
      <c r="C47" s="28">
        <v>104026111</v>
      </c>
      <c r="D47" s="43">
        <v>1040261</v>
      </c>
      <c r="E47" s="59">
        <v>10402611</v>
      </c>
      <c r="F47" s="59">
        <v>1</v>
      </c>
      <c r="G47" s="29" t="s">
        <v>1074</v>
      </c>
      <c r="H47" s="28" t="s">
        <v>1941</v>
      </c>
      <c r="I47" s="28">
        <v>26</v>
      </c>
      <c r="J47" s="28">
        <v>400</v>
      </c>
      <c r="K47" s="40">
        <v>29</v>
      </c>
      <c r="L47" s="28">
        <v>15512</v>
      </c>
      <c r="M47" s="41" t="s">
        <v>34</v>
      </c>
      <c r="N47" s="28">
        <v>18610</v>
      </c>
      <c r="O47" s="41" t="s">
        <v>420</v>
      </c>
      <c r="P47" s="77">
        <v>4003002</v>
      </c>
      <c r="Q47" s="41" t="s">
        <v>1678</v>
      </c>
      <c r="R47" s="41">
        <v>1</v>
      </c>
      <c r="S47" s="28">
        <v>60</v>
      </c>
      <c r="T47" s="85" t="s">
        <v>26</v>
      </c>
      <c r="U47" s="94">
        <v>1</v>
      </c>
      <c r="V47" s="94">
        <v>0</v>
      </c>
      <c r="W47" s="94">
        <v>2100</v>
      </c>
      <c r="X47" s="94">
        <v>0</v>
      </c>
    </row>
    <row r="48" spans="3:24" x14ac:dyDescent="0.3">
      <c r="C48" s="28">
        <v>104027111</v>
      </c>
      <c r="D48" s="43">
        <v>1040271</v>
      </c>
      <c r="E48" s="59">
        <v>10402711</v>
      </c>
      <c r="F48" s="59">
        <v>1</v>
      </c>
      <c r="G48" s="29" t="s">
        <v>1075</v>
      </c>
      <c r="H48" s="28" t="s">
        <v>1941</v>
      </c>
      <c r="I48" s="28">
        <v>27</v>
      </c>
      <c r="J48" s="28">
        <v>400</v>
      </c>
      <c r="K48" s="40">
        <v>30</v>
      </c>
      <c r="L48" s="28">
        <v>25016</v>
      </c>
      <c r="M48" s="41" t="s">
        <v>34</v>
      </c>
      <c r="N48" s="28">
        <v>30020</v>
      </c>
      <c r="O48" s="41" t="s">
        <v>416</v>
      </c>
      <c r="P48" s="77">
        <v>4003001</v>
      </c>
      <c r="Q48" s="41" t="s">
        <v>1673</v>
      </c>
      <c r="R48" s="41">
        <v>1</v>
      </c>
      <c r="S48" s="28">
        <v>120</v>
      </c>
      <c r="T48" s="85" t="s">
        <v>27</v>
      </c>
      <c r="U48" s="94">
        <v>2</v>
      </c>
      <c r="V48" s="94">
        <v>3000</v>
      </c>
      <c r="W48" s="94">
        <v>0</v>
      </c>
      <c r="X48" s="94">
        <v>0</v>
      </c>
    </row>
    <row r="49" spans="3:24" x14ac:dyDescent="0.3">
      <c r="C49" s="28">
        <v>105001111</v>
      </c>
      <c r="D49" s="43">
        <v>1050011</v>
      </c>
      <c r="E49" s="59">
        <v>10500111</v>
      </c>
      <c r="F49" s="59">
        <v>1</v>
      </c>
      <c r="G49" s="29" t="s">
        <v>1076</v>
      </c>
      <c r="H49" s="28" t="s">
        <v>1954</v>
      </c>
      <c r="I49" s="28">
        <v>1</v>
      </c>
      <c r="J49" s="28">
        <v>500</v>
      </c>
      <c r="K49" s="40">
        <v>31</v>
      </c>
      <c r="L49" s="28">
        <v>17841</v>
      </c>
      <c r="M49" s="41" t="s">
        <v>34</v>
      </c>
      <c r="N49" s="28">
        <v>21410</v>
      </c>
      <c r="O49" s="41" t="s">
        <v>416</v>
      </c>
      <c r="P49" s="77">
        <v>4003001</v>
      </c>
      <c r="Q49" s="41" t="s">
        <v>1673</v>
      </c>
      <c r="R49" s="41">
        <v>1</v>
      </c>
      <c r="S49" s="28">
        <v>60</v>
      </c>
      <c r="T49" s="85" t="s">
        <v>26</v>
      </c>
      <c r="U49" s="94">
        <v>1</v>
      </c>
      <c r="V49" s="94">
        <v>3000</v>
      </c>
      <c r="W49" s="94">
        <v>0</v>
      </c>
      <c r="X49" s="94">
        <v>0</v>
      </c>
    </row>
    <row r="50" spans="3:24" x14ac:dyDescent="0.3">
      <c r="C50" s="28">
        <v>105002111</v>
      </c>
      <c r="D50" s="43">
        <v>1050021</v>
      </c>
      <c r="E50" s="59">
        <v>10500211</v>
      </c>
      <c r="F50" s="59">
        <v>1</v>
      </c>
      <c r="G50" s="29" t="s">
        <v>1077</v>
      </c>
      <c r="H50" s="28" t="s">
        <v>1941</v>
      </c>
      <c r="I50" s="28">
        <v>2</v>
      </c>
      <c r="J50" s="28">
        <v>500</v>
      </c>
      <c r="K50" s="40">
        <v>31</v>
      </c>
      <c r="L50" s="28">
        <v>17841</v>
      </c>
      <c r="M50" s="41" t="s">
        <v>34</v>
      </c>
      <c r="N50" s="28">
        <v>21410</v>
      </c>
      <c r="O50" s="41" t="s">
        <v>823</v>
      </c>
      <c r="P50" s="77">
        <v>4002021</v>
      </c>
      <c r="Q50" s="41" t="s">
        <v>1695</v>
      </c>
      <c r="R50" s="41">
        <v>1</v>
      </c>
      <c r="S50" s="28">
        <v>60</v>
      </c>
      <c r="T50" s="85" t="s">
        <v>26</v>
      </c>
      <c r="U50" s="94">
        <v>1</v>
      </c>
      <c r="V50" s="94">
        <v>0</v>
      </c>
      <c r="W50" s="94">
        <v>0</v>
      </c>
      <c r="X50" s="94">
        <v>0</v>
      </c>
    </row>
    <row r="51" spans="3:24" x14ac:dyDescent="0.3">
      <c r="C51" s="28">
        <v>105003111</v>
      </c>
      <c r="D51" s="43">
        <v>1050031</v>
      </c>
      <c r="E51" s="59">
        <v>10500311</v>
      </c>
      <c r="F51" s="59">
        <v>1</v>
      </c>
      <c r="G51" s="29" t="s">
        <v>1078</v>
      </c>
      <c r="H51" s="28" t="s">
        <v>1954</v>
      </c>
      <c r="I51" s="28">
        <v>3</v>
      </c>
      <c r="J51" s="28">
        <v>501</v>
      </c>
      <c r="K51" s="40">
        <v>31</v>
      </c>
      <c r="L51" s="28">
        <v>17841</v>
      </c>
      <c r="M51" s="41" t="s">
        <v>34</v>
      </c>
      <c r="N51" s="28">
        <v>21410</v>
      </c>
      <c r="O51" s="41" t="s">
        <v>416</v>
      </c>
      <c r="P51" s="77">
        <v>4003001</v>
      </c>
      <c r="Q51" s="41" t="s">
        <v>1673</v>
      </c>
      <c r="R51" s="41">
        <v>1</v>
      </c>
      <c r="S51" s="28">
        <v>60</v>
      </c>
      <c r="T51" s="85" t="s">
        <v>26</v>
      </c>
      <c r="U51" s="94">
        <v>1</v>
      </c>
      <c r="V51" s="94">
        <v>3000</v>
      </c>
      <c r="W51" s="94">
        <v>0</v>
      </c>
      <c r="X51" s="94">
        <v>0</v>
      </c>
    </row>
    <row r="52" spans="3:24" x14ac:dyDescent="0.3">
      <c r="C52" s="28">
        <v>105004111</v>
      </c>
      <c r="D52" s="43">
        <v>1050041</v>
      </c>
      <c r="E52" s="59">
        <v>10500411</v>
      </c>
      <c r="F52" s="59">
        <v>1</v>
      </c>
      <c r="G52" s="29" t="s">
        <v>1079</v>
      </c>
      <c r="H52" s="28" t="s">
        <v>1954</v>
      </c>
      <c r="I52" s="28">
        <v>4</v>
      </c>
      <c r="J52" s="28">
        <v>501</v>
      </c>
      <c r="K52" s="40">
        <v>31</v>
      </c>
      <c r="L52" s="28">
        <v>17841</v>
      </c>
      <c r="M52" s="41" t="s">
        <v>34</v>
      </c>
      <c r="N52" s="28">
        <v>21410</v>
      </c>
      <c r="O52" s="41" t="s">
        <v>420</v>
      </c>
      <c r="P52" s="77">
        <v>4003002</v>
      </c>
      <c r="Q52" s="41" t="s">
        <v>1678</v>
      </c>
      <c r="R52" s="41">
        <v>1</v>
      </c>
      <c r="S52" s="28">
        <v>60</v>
      </c>
      <c r="T52" s="85" t="s">
        <v>26</v>
      </c>
      <c r="U52" s="94">
        <v>1</v>
      </c>
      <c r="V52" s="94">
        <v>0</v>
      </c>
      <c r="W52" s="94">
        <v>2100</v>
      </c>
      <c r="X52" s="94">
        <v>0</v>
      </c>
    </row>
    <row r="53" spans="3:24" x14ac:dyDescent="0.3">
      <c r="C53" s="28">
        <v>105005111</v>
      </c>
      <c r="D53" s="43">
        <v>1050051</v>
      </c>
      <c r="E53" s="59">
        <v>10500511</v>
      </c>
      <c r="F53" s="59">
        <v>1</v>
      </c>
      <c r="G53" s="29" t="s">
        <v>1080</v>
      </c>
      <c r="H53" s="28" t="s">
        <v>1954</v>
      </c>
      <c r="I53" s="28">
        <v>5</v>
      </c>
      <c r="J53" s="28">
        <v>501</v>
      </c>
      <c r="K53" s="40">
        <v>31</v>
      </c>
      <c r="L53" s="28">
        <v>17841</v>
      </c>
      <c r="M53" s="41" t="s">
        <v>34</v>
      </c>
      <c r="N53" s="28">
        <v>21410</v>
      </c>
      <c r="O53" s="41" t="s">
        <v>823</v>
      </c>
      <c r="P53" s="77">
        <v>4002021</v>
      </c>
      <c r="Q53" s="41" t="s">
        <v>1695</v>
      </c>
      <c r="R53" s="41">
        <v>1</v>
      </c>
      <c r="S53" s="28">
        <v>60</v>
      </c>
      <c r="T53" s="85" t="s">
        <v>26</v>
      </c>
      <c r="U53" s="94">
        <v>1</v>
      </c>
      <c r="V53" s="94">
        <v>0</v>
      </c>
      <c r="W53" s="94">
        <v>0</v>
      </c>
      <c r="X53" s="94">
        <v>0</v>
      </c>
    </row>
    <row r="54" spans="3:24" x14ac:dyDescent="0.3">
      <c r="C54" s="28">
        <v>105006111</v>
      </c>
      <c r="D54" s="43">
        <v>1050061</v>
      </c>
      <c r="E54" s="59">
        <v>10500611</v>
      </c>
      <c r="F54" s="59">
        <v>1</v>
      </c>
      <c r="G54" s="29" t="s">
        <v>1081</v>
      </c>
      <c r="H54" s="28" t="s">
        <v>1941</v>
      </c>
      <c r="I54" s="28">
        <v>6</v>
      </c>
      <c r="J54" s="28">
        <v>501</v>
      </c>
      <c r="K54" s="40">
        <v>32</v>
      </c>
      <c r="L54" s="28">
        <v>18662</v>
      </c>
      <c r="M54" s="41" t="s">
        <v>34</v>
      </c>
      <c r="N54" s="28">
        <v>22390</v>
      </c>
      <c r="O54" s="41" t="s">
        <v>1731</v>
      </c>
      <c r="P54" s="77">
        <v>3000001</v>
      </c>
      <c r="Q54" s="41" t="s">
        <v>3336</v>
      </c>
      <c r="R54" s="41">
        <v>1</v>
      </c>
      <c r="S54" s="28">
        <v>60</v>
      </c>
      <c r="T54" s="85" t="s">
        <v>26</v>
      </c>
      <c r="U54" s="94">
        <v>1</v>
      </c>
      <c r="V54" s="94">
        <v>0</v>
      </c>
      <c r="W54" s="94">
        <v>0</v>
      </c>
      <c r="X54" s="94">
        <v>0</v>
      </c>
    </row>
    <row r="55" spans="3:24" x14ac:dyDescent="0.3">
      <c r="C55" s="28">
        <v>105007111</v>
      </c>
      <c r="D55" s="43">
        <v>1050071</v>
      </c>
      <c r="E55" s="59">
        <v>10500711</v>
      </c>
      <c r="F55" s="59">
        <v>1</v>
      </c>
      <c r="G55" s="29" t="s">
        <v>1082</v>
      </c>
      <c r="H55" s="28" t="s">
        <v>1954</v>
      </c>
      <c r="I55" s="28">
        <v>7</v>
      </c>
      <c r="J55" s="28">
        <v>501</v>
      </c>
      <c r="K55" s="40">
        <v>32</v>
      </c>
      <c r="L55" s="28">
        <v>18662</v>
      </c>
      <c r="M55" s="41" t="s">
        <v>34</v>
      </c>
      <c r="N55" s="28">
        <v>22390</v>
      </c>
      <c r="O55" s="41" t="s">
        <v>421</v>
      </c>
      <c r="P55" s="77">
        <v>4004002</v>
      </c>
      <c r="Q55" s="41" t="s">
        <v>1691</v>
      </c>
      <c r="R55" s="41">
        <v>1</v>
      </c>
      <c r="S55" s="28">
        <v>60</v>
      </c>
      <c r="T55" s="85" t="s">
        <v>26</v>
      </c>
      <c r="U55" s="94">
        <v>1</v>
      </c>
      <c r="V55" s="94">
        <v>0</v>
      </c>
      <c r="W55" s="94">
        <v>6300</v>
      </c>
      <c r="X55" s="94">
        <v>0</v>
      </c>
    </row>
    <row r="56" spans="3:24" x14ac:dyDescent="0.3">
      <c r="C56" s="28">
        <v>105008111</v>
      </c>
      <c r="D56" s="43">
        <v>1050081</v>
      </c>
      <c r="E56" s="59">
        <v>10500811</v>
      </c>
      <c r="F56" s="59">
        <v>1</v>
      </c>
      <c r="G56" s="29" t="s">
        <v>1083</v>
      </c>
      <c r="H56" s="28" t="s">
        <v>1954</v>
      </c>
      <c r="I56" s="28">
        <v>8</v>
      </c>
      <c r="J56" s="28">
        <v>501</v>
      </c>
      <c r="K56" s="40">
        <v>32</v>
      </c>
      <c r="L56" s="28">
        <v>18662</v>
      </c>
      <c r="M56" s="41" t="s">
        <v>34</v>
      </c>
      <c r="N56" s="28">
        <v>22390</v>
      </c>
      <c r="O56" s="41" t="s">
        <v>2569</v>
      </c>
      <c r="P56" s="77">
        <v>3011001</v>
      </c>
      <c r="Q56" s="41" t="s">
        <v>3303</v>
      </c>
      <c r="R56" s="41">
        <v>3</v>
      </c>
      <c r="S56" s="28">
        <v>60</v>
      </c>
      <c r="T56" s="85" t="s">
        <v>26</v>
      </c>
      <c r="U56" s="94">
        <v>1</v>
      </c>
      <c r="V56" s="94">
        <v>0</v>
      </c>
      <c r="W56" s="94">
        <v>0</v>
      </c>
      <c r="X56" s="94">
        <v>0</v>
      </c>
    </row>
    <row r="57" spans="3:24" x14ac:dyDescent="0.3">
      <c r="C57" s="28">
        <v>105009111</v>
      </c>
      <c r="D57" s="43">
        <v>1050091</v>
      </c>
      <c r="E57" s="59">
        <v>10500911</v>
      </c>
      <c r="F57" s="59">
        <v>1</v>
      </c>
      <c r="G57" s="29" t="s">
        <v>1084</v>
      </c>
      <c r="H57" s="28" t="s">
        <v>1941</v>
      </c>
      <c r="I57" s="28">
        <v>9</v>
      </c>
      <c r="J57" s="28">
        <v>500</v>
      </c>
      <c r="K57" s="40">
        <v>32</v>
      </c>
      <c r="L57" s="28">
        <v>18662</v>
      </c>
      <c r="M57" s="41" t="s">
        <v>34</v>
      </c>
      <c r="N57" s="28">
        <v>22390</v>
      </c>
      <c r="O57" s="41" t="s">
        <v>1731</v>
      </c>
      <c r="P57" s="77">
        <v>3000001</v>
      </c>
      <c r="Q57" s="41" t="s">
        <v>3336</v>
      </c>
      <c r="R57" s="41">
        <v>3</v>
      </c>
      <c r="S57" s="28">
        <v>60</v>
      </c>
      <c r="T57" s="85" t="s">
        <v>26</v>
      </c>
      <c r="U57" s="94">
        <v>1</v>
      </c>
      <c r="V57" s="94">
        <v>0</v>
      </c>
      <c r="W57" s="94">
        <v>0</v>
      </c>
      <c r="X57" s="94">
        <v>0</v>
      </c>
    </row>
    <row r="58" spans="3:24" x14ac:dyDescent="0.3">
      <c r="C58" s="28">
        <v>105010111</v>
      </c>
      <c r="D58" s="43">
        <v>1050101</v>
      </c>
      <c r="E58" s="59">
        <v>10501011</v>
      </c>
      <c r="F58" s="59">
        <v>1</v>
      </c>
      <c r="G58" s="29" t="s">
        <v>1085</v>
      </c>
      <c r="H58" s="28" t="s">
        <v>1954</v>
      </c>
      <c r="I58" s="28">
        <v>10</v>
      </c>
      <c r="J58" s="28">
        <v>501</v>
      </c>
      <c r="K58" s="40">
        <v>32</v>
      </c>
      <c r="L58" s="28">
        <v>18662</v>
      </c>
      <c r="M58" s="41" t="s">
        <v>34</v>
      </c>
      <c r="N58" s="28">
        <v>22390</v>
      </c>
      <c r="O58" s="41" t="s">
        <v>420</v>
      </c>
      <c r="P58" s="77">
        <v>4003002</v>
      </c>
      <c r="Q58" s="41" t="s">
        <v>1678</v>
      </c>
      <c r="R58" s="41">
        <v>1</v>
      </c>
      <c r="S58" s="28">
        <v>60</v>
      </c>
      <c r="T58" s="85" t="s">
        <v>26</v>
      </c>
      <c r="U58" s="94">
        <v>1</v>
      </c>
      <c r="V58" s="94">
        <v>0</v>
      </c>
      <c r="W58" s="94">
        <v>2100</v>
      </c>
      <c r="X58" s="94">
        <v>0</v>
      </c>
    </row>
    <row r="59" spans="3:24" x14ac:dyDescent="0.3">
      <c r="C59" s="28">
        <v>105011111</v>
      </c>
      <c r="D59" s="43">
        <v>1050111</v>
      </c>
      <c r="E59" s="59">
        <v>10501111</v>
      </c>
      <c r="F59" s="59">
        <v>1</v>
      </c>
      <c r="G59" s="29" t="s">
        <v>1086</v>
      </c>
      <c r="H59" s="28" t="s">
        <v>1941</v>
      </c>
      <c r="I59" s="28">
        <v>11</v>
      </c>
      <c r="J59" s="28">
        <v>500</v>
      </c>
      <c r="K59" s="40">
        <v>33</v>
      </c>
      <c r="L59" s="28">
        <v>19223</v>
      </c>
      <c r="M59" s="41" t="s">
        <v>34</v>
      </c>
      <c r="N59" s="28">
        <v>23070</v>
      </c>
      <c r="O59" s="41" t="s">
        <v>823</v>
      </c>
      <c r="P59" s="77">
        <v>4002021</v>
      </c>
      <c r="Q59" s="41" t="s">
        <v>1695</v>
      </c>
      <c r="R59" s="41">
        <v>1</v>
      </c>
      <c r="S59" s="28">
        <v>60</v>
      </c>
      <c r="T59" s="85" t="s">
        <v>26</v>
      </c>
      <c r="U59" s="94">
        <v>1</v>
      </c>
      <c r="V59" s="94">
        <v>0</v>
      </c>
      <c r="W59" s="94">
        <v>0</v>
      </c>
      <c r="X59" s="94">
        <v>0</v>
      </c>
    </row>
    <row r="60" spans="3:24" x14ac:dyDescent="0.3">
      <c r="C60" s="28">
        <v>105012111</v>
      </c>
      <c r="D60" s="43">
        <v>1050121</v>
      </c>
      <c r="E60" s="59">
        <v>10501211</v>
      </c>
      <c r="F60" s="59">
        <v>1</v>
      </c>
      <c r="G60" s="29" t="s">
        <v>1087</v>
      </c>
      <c r="H60" s="28" t="s">
        <v>1941</v>
      </c>
      <c r="I60" s="28">
        <v>12</v>
      </c>
      <c r="J60" s="28">
        <v>501</v>
      </c>
      <c r="K60" s="40">
        <v>33</v>
      </c>
      <c r="L60" s="28">
        <v>28835</v>
      </c>
      <c r="M60" s="41" t="s">
        <v>34</v>
      </c>
      <c r="N60" s="28">
        <v>34600</v>
      </c>
      <c r="O60" s="41" t="s">
        <v>421</v>
      </c>
      <c r="P60" s="77">
        <v>4004002</v>
      </c>
      <c r="Q60" s="41" t="s">
        <v>1691</v>
      </c>
      <c r="R60" s="41">
        <v>1</v>
      </c>
      <c r="S60" s="28">
        <v>120</v>
      </c>
      <c r="T60" s="85" t="s">
        <v>27</v>
      </c>
      <c r="U60" s="94">
        <v>2</v>
      </c>
      <c r="V60" s="94">
        <v>0</v>
      </c>
      <c r="W60" s="94">
        <v>6300</v>
      </c>
      <c r="X60" s="94">
        <v>0</v>
      </c>
    </row>
    <row r="61" spans="3:24" x14ac:dyDescent="0.3">
      <c r="C61" s="28">
        <v>105013111</v>
      </c>
      <c r="D61" s="43">
        <v>1050131</v>
      </c>
      <c r="E61" s="59">
        <v>10501311</v>
      </c>
      <c r="F61" s="59">
        <v>1</v>
      </c>
      <c r="G61" s="29" t="s">
        <v>1088</v>
      </c>
      <c r="H61" s="28" t="s">
        <v>1941</v>
      </c>
      <c r="I61" s="28">
        <v>13</v>
      </c>
      <c r="J61" s="28">
        <v>501</v>
      </c>
      <c r="K61" s="40">
        <v>33</v>
      </c>
      <c r="L61" s="28">
        <v>57670</v>
      </c>
      <c r="M61" s="41" t="s">
        <v>34</v>
      </c>
      <c r="N61" s="28">
        <v>69200</v>
      </c>
      <c r="O61" s="41" t="s">
        <v>416</v>
      </c>
      <c r="P61" s="77">
        <v>4003001</v>
      </c>
      <c r="Q61" s="41" t="s">
        <v>1673</v>
      </c>
      <c r="R61" s="41">
        <v>1</v>
      </c>
      <c r="S61" s="28">
        <v>240</v>
      </c>
      <c r="T61" s="85" t="s">
        <v>1123</v>
      </c>
      <c r="U61" s="94">
        <v>3</v>
      </c>
      <c r="V61" s="94">
        <v>3000</v>
      </c>
      <c r="W61" s="94">
        <v>0</v>
      </c>
      <c r="X61" s="94">
        <v>0</v>
      </c>
    </row>
    <row r="62" spans="3:24" x14ac:dyDescent="0.3">
      <c r="C62" s="28">
        <v>105014111</v>
      </c>
      <c r="D62" s="43">
        <v>1050141</v>
      </c>
      <c r="E62" s="59">
        <v>10501411</v>
      </c>
      <c r="F62" s="59">
        <v>1</v>
      </c>
      <c r="G62" s="29" t="s">
        <v>1089</v>
      </c>
      <c r="H62" s="28" t="s">
        <v>1943</v>
      </c>
      <c r="I62" s="28">
        <v>14</v>
      </c>
      <c r="J62" s="28">
        <v>500</v>
      </c>
      <c r="K62" s="40">
        <v>33</v>
      </c>
      <c r="L62" s="28">
        <v>19223</v>
      </c>
      <c r="M62" s="41" t="s">
        <v>34</v>
      </c>
      <c r="N62" s="28">
        <v>23070</v>
      </c>
      <c r="O62" s="41" t="s">
        <v>823</v>
      </c>
      <c r="P62" s="77">
        <v>4002021</v>
      </c>
      <c r="Q62" s="41" t="s">
        <v>1695</v>
      </c>
      <c r="R62" s="41">
        <v>1</v>
      </c>
      <c r="S62" s="28">
        <v>60</v>
      </c>
      <c r="T62" s="85" t="s">
        <v>26</v>
      </c>
      <c r="U62" s="94">
        <v>1</v>
      </c>
      <c r="V62" s="94">
        <v>0</v>
      </c>
      <c r="W62" s="94">
        <v>0</v>
      </c>
      <c r="X62" s="94">
        <v>0</v>
      </c>
    </row>
    <row r="63" spans="3:24" x14ac:dyDescent="0.3">
      <c r="C63" s="28">
        <v>105015111</v>
      </c>
      <c r="D63" s="43">
        <v>1050151</v>
      </c>
      <c r="E63" s="59">
        <v>10501511</v>
      </c>
      <c r="F63" s="59">
        <v>1</v>
      </c>
      <c r="G63" s="29" t="s">
        <v>1090</v>
      </c>
      <c r="H63" s="28" t="s">
        <v>1943</v>
      </c>
      <c r="I63" s="28">
        <v>15</v>
      </c>
      <c r="J63" s="28">
        <v>501</v>
      </c>
      <c r="K63" s="40">
        <v>33</v>
      </c>
      <c r="L63" s="28">
        <v>19223</v>
      </c>
      <c r="M63" s="41" t="s">
        <v>34</v>
      </c>
      <c r="N63" s="28">
        <v>23070</v>
      </c>
      <c r="O63" s="41" t="s">
        <v>1731</v>
      </c>
      <c r="P63" s="77">
        <v>3000001</v>
      </c>
      <c r="Q63" s="41" t="s">
        <v>3336</v>
      </c>
      <c r="R63" s="41">
        <v>5</v>
      </c>
      <c r="S63" s="28">
        <v>60</v>
      </c>
      <c r="T63" s="85" t="s">
        <v>26</v>
      </c>
      <c r="U63" s="94">
        <v>1</v>
      </c>
      <c r="V63" s="94">
        <v>0</v>
      </c>
      <c r="W63" s="94">
        <v>0</v>
      </c>
      <c r="X63" s="94">
        <v>0</v>
      </c>
    </row>
    <row r="64" spans="3:24" x14ac:dyDescent="0.3">
      <c r="C64" s="28">
        <v>105016111</v>
      </c>
      <c r="D64" s="43">
        <v>1050161</v>
      </c>
      <c r="E64" s="59">
        <v>10501611</v>
      </c>
      <c r="F64" s="59">
        <v>1</v>
      </c>
      <c r="G64" s="29" t="s">
        <v>1091</v>
      </c>
      <c r="H64" s="28" t="s">
        <v>1941</v>
      </c>
      <c r="I64" s="28">
        <v>16</v>
      </c>
      <c r="J64" s="28">
        <v>500</v>
      </c>
      <c r="K64" s="40">
        <v>34</v>
      </c>
      <c r="L64" s="28">
        <v>19916</v>
      </c>
      <c r="M64" s="41" t="s">
        <v>34</v>
      </c>
      <c r="N64" s="28">
        <v>23900</v>
      </c>
      <c r="O64" s="41" t="s">
        <v>2608</v>
      </c>
      <c r="P64" s="77">
        <v>8100022</v>
      </c>
      <c r="Q64" s="41" t="s">
        <v>3338</v>
      </c>
      <c r="R64" s="41">
        <v>20</v>
      </c>
      <c r="S64" s="28">
        <v>60</v>
      </c>
      <c r="T64" s="85" t="s">
        <v>26</v>
      </c>
      <c r="U64" s="94">
        <v>1</v>
      </c>
      <c r="V64" s="94">
        <v>0</v>
      </c>
      <c r="W64" s="94">
        <v>0</v>
      </c>
      <c r="X64" s="94">
        <v>0</v>
      </c>
    </row>
    <row r="65" spans="3:24" x14ac:dyDescent="0.3">
      <c r="C65" s="28">
        <v>105017111</v>
      </c>
      <c r="D65" s="43">
        <v>1050171</v>
      </c>
      <c r="E65" s="59">
        <v>10501711</v>
      </c>
      <c r="F65" s="59">
        <v>1</v>
      </c>
      <c r="G65" s="29" t="s">
        <v>1092</v>
      </c>
      <c r="H65" s="28" t="s">
        <v>1941</v>
      </c>
      <c r="I65" s="28">
        <v>17</v>
      </c>
      <c r="J65" s="28">
        <v>500</v>
      </c>
      <c r="K65" s="40">
        <v>34</v>
      </c>
      <c r="L65" s="28">
        <v>19916</v>
      </c>
      <c r="M65" s="41" t="s">
        <v>34</v>
      </c>
      <c r="N65" s="28">
        <v>23900</v>
      </c>
      <c r="O65" s="41" t="s">
        <v>446</v>
      </c>
      <c r="P65" s="77">
        <v>4002001</v>
      </c>
      <c r="Q65" s="41" t="s">
        <v>1432</v>
      </c>
      <c r="R65" s="41">
        <v>1</v>
      </c>
      <c r="S65" s="28">
        <v>60</v>
      </c>
      <c r="T65" s="85" t="s">
        <v>26</v>
      </c>
      <c r="U65" s="94">
        <v>1</v>
      </c>
      <c r="V65" s="94">
        <v>1000</v>
      </c>
      <c r="W65" s="94">
        <v>0</v>
      </c>
      <c r="X65" s="94">
        <v>0</v>
      </c>
    </row>
    <row r="66" spans="3:24" x14ac:dyDescent="0.3">
      <c r="C66" s="28">
        <v>105018111</v>
      </c>
      <c r="D66" s="43">
        <v>1050181</v>
      </c>
      <c r="E66" s="59">
        <v>10501811</v>
      </c>
      <c r="F66" s="59">
        <v>1</v>
      </c>
      <c r="G66" s="29" t="s">
        <v>1093</v>
      </c>
      <c r="H66" s="28" t="s">
        <v>1943</v>
      </c>
      <c r="I66" s="28">
        <v>18</v>
      </c>
      <c r="J66" s="28">
        <v>501</v>
      </c>
      <c r="K66" s="40">
        <v>34</v>
      </c>
      <c r="L66" s="28">
        <v>59748</v>
      </c>
      <c r="M66" s="41" t="s">
        <v>34</v>
      </c>
      <c r="N66" s="28">
        <v>71700</v>
      </c>
      <c r="O66" s="41" t="s">
        <v>823</v>
      </c>
      <c r="P66" s="77">
        <v>4002021</v>
      </c>
      <c r="Q66" s="41" t="s">
        <v>1695</v>
      </c>
      <c r="R66" s="41">
        <v>1</v>
      </c>
      <c r="S66" s="28">
        <v>240</v>
      </c>
      <c r="T66" s="85" t="s">
        <v>1123</v>
      </c>
      <c r="U66" s="94">
        <v>3</v>
      </c>
      <c r="V66" s="94">
        <v>0</v>
      </c>
      <c r="W66" s="94">
        <v>0</v>
      </c>
      <c r="X66" s="94">
        <v>0</v>
      </c>
    </row>
    <row r="67" spans="3:24" x14ac:dyDescent="0.3">
      <c r="C67" s="28">
        <v>105018211</v>
      </c>
      <c r="D67" s="43">
        <v>1050182</v>
      </c>
      <c r="E67" s="59">
        <v>10501821</v>
      </c>
      <c r="F67" s="59">
        <v>1</v>
      </c>
      <c r="G67" s="29" t="s">
        <v>1093</v>
      </c>
      <c r="H67" s="28" t="s">
        <v>1943</v>
      </c>
      <c r="I67" s="28">
        <v>18</v>
      </c>
      <c r="J67" s="28">
        <v>600</v>
      </c>
      <c r="K67" s="40">
        <v>42</v>
      </c>
      <c r="L67" s="28">
        <v>79191</v>
      </c>
      <c r="M67" s="41" t="s">
        <v>34</v>
      </c>
      <c r="N67" s="28">
        <v>95030</v>
      </c>
      <c r="O67" s="41" t="s">
        <v>421</v>
      </c>
      <c r="P67" s="77">
        <v>4004002</v>
      </c>
      <c r="Q67" s="41" t="s">
        <v>1691</v>
      </c>
      <c r="R67" s="41">
        <v>1</v>
      </c>
      <c r="S67" s="28">
        <v>240</v>
      </c>
      <c r="T67" s="85" t="s">
        <v>1123</v>
      </c>
      <c r="U67" s="94">
        <v>3</v>
      </c>
      <c r="V67" s="94">
        <v>0</v>
      </c>
      <c r="W67" s="94">
        <v>6300</v>
      </c>
      <c r="X67" s="94">
        <v>0</v>
      </c>
    </row>
    <row r="68" spans="3:24" x14ac:dyDescent="0.3">
      <c r="C68" s="28">
        <v>105019111</v>
      </c>
      <c r="D68" s="43">
        <v>1050191</v>
      </c>
      <c r="E68" s="59">
        <v>10501911</v>
      </c>
      <c r="F68" s="59">
        <v>1</v>
      </c>
      <c r="G68" s="29" t="s">
        <v>292</v>
      </c>
      <c r="H68" s="28" t="s">
        <v>1944</v>
      </c>
      <c r="I68" s="28">
        <v>19</v>
      </c>
      <c r="J68" s="28">
        <v>500</v>
      </c>
      <c r="K68" s="40">
        <v>33</v>
      </c>
      <c r="L68" s="28">
        <v>19223</v>
      </c>
      <c r="M68" s="41" t="s">
        <v>34</v>
      </c>
      <c r="N68" s="28">
        <v>23070</v>
      </c>
      <c r="O68" s="41" t="s">
        <v>2608</v>
      </c>
      <c r="P68" s="77">
        <v>8100022</v>
      </c>
      <c r="Q68" s="41" t="s">
        <v>3338</v>
      </c>
      <c r="R68" s="41">
        <v>20</v>
      </c>
      <c r="S68" s="28">
        <v>60</v>
      </c>
      <c r="T68" s="85" t="s">
        <v>26</v>
      </c>
      <c r="U68" s="94">
        <v>1</v>
      </c>
      <c r="V68" s="94">
        <v>0</v>
      </c>
      <c r="W68" s="94">
        <v>0</v>
      </c>
      <c r="X68" s="94">
        <v>0</v>
      </c>
    </row>
    <row r="69" spans="3:24" x14ac:dyDescent="0.3">
      <c r="C69" s="28">
        <v>105020111</v>
      </c>
      <c r="D69" s="43">
        <v>1050201</v>
      </c>
      <c r="E69" s="59">
        <v>10502011</v>
      </c>
      <c r="F69" s="59">
        <v>1</v>
      </c>
      <c r="G69" s="29" t="s">
        <v>296</v>
      </c>
      <c r="H69" s="28" t="s">
        <v>1944</v>
      </c>
      <c r="I69" s="28">
        <v>20</v>
      </c>
      <c r="J69" s="28">
        <v>501</v>
      </c>
      <c r="K69" s="40">
        <v>40</v>
      </c>
      <c r="L69" s="28">
        <v>25098</v>
      </c>
      <c r="M69" s="41" t="s">
        <v>34</v>
      </c>
      <c r="N69" s="28">
        <v>30120</v>
      </c>
      <c r="O69" s="41" t="s">
        <v>421</v>
      </c>
      <c r="P69" s="77">
        <v>4004002</v>
      </c>
      <c r="Q69" s="41" t="s">
        <v>1691</v>
      </c>
      <c r="R69" s="41">
        <v>1</v>
      </c>
      <c r="S69" s="28">
        <v>60</v>
      </c>
      <c r="T69" s="85" t="s">
        <v>26</v>
      </c>
      <c r="U69" s="94">
        <v>1</v>
      </c>
      <c r="V69" s="94">
        <v>0</v>
      </c>
      <c r="W69" s="94">
        <v>6300</v>
      </c>
      <c r="X69" s="94">
        <v>0</v>
      </c>
    </row>
    <row r="70" spans="3:24" x14ac:dyDescent="0.3">
      <c r="C70" s="28">
        <v>105021111</v>
      </c>
      <c r="D70" s="43">
        <v>1050211</v>
      </c>
      <c r="E70" s="59">
        <v>10502111</v>
      </c>
      <c r="F70" s="59">
        <v>1</v>
      </c>
      <c r="G70" s="29" t="s">
        <v>1094</v>
      </c>
      <c r="H70" s="28" t="s">
        <v>1944</v>
      </c>
      <c r="I70" s="28">
        <v>21</v>
      </c>
      <c r="J70" s="28">
        <v>500</v>
      </c>
      <c r="K70" s="40">
        <v>37</v>
      </c>
      <c r="L70" s="28">
        <v>21860</v>
      </c>
      <c r="M70" s="41" t="s">
        <v>34</v>
      </c>
      <c r="N70" s="28">
        <v>26230</v>
      </c>
      <c r="O70" s="41" t="s">
        <v>416</v>
      </c>
      <c r="P70" s="77">
        <v>4003001</v>
      </c>
      <c r="Q70" s="41" t="s">
        <v>1673</v>
      </c>
      <c r="R70" s="41">
        <v>1</v>
      </c>
      <c r="S70" s="28">
        <v>60</v>
      </c>
      <c r="T70" s="85" t="s">
        <v>26</v>
      </c>
      <c r="U70" s="94">
        <v>1</v>
      </c>
      <c r="V70" s="94">
        <v>3000</v>
      </c>
      <c r="W70" s="94">
        <v>0</v>
      </c>
      <c r="X70" s="94">
        <v>0</v>
      </c>
    </row>
    <row r="71" spans="3:24" x14ac:dyDescent="0.3">
      <c r="C71" s="28">
        <v>105022111</v>
      </c>
      <c r="D71" s="43">
        <v>1050221</v>
      </c>
      <c r="E71" s="59">
        <v>10502211</v>
      </c>
      <c r="F71" s="59">
        <v>1</v>
      </c>
      <c r="G71" s="29" t="s">
        <v>1095</v>
      </c>
      <c r="H71" s="28" t="s">
        <v>1944</v>
      </c>
      <c r="I71" s="28">
        <v>22</v>
      </c>
      <c r="J71" s="28">
        <v>500</v>
      </c>
      <c r="K71" s="40">
        <v>38</v>
      </c>
      <c r="L71" s="28">
        <v>23716</v>
      </c>
      <c r="M71" s="41" t="s">
        <v>34</v>
      </c>
      <c r="N71" s="28">
        <v>28460</v>
      </c>
      <c r="O71" s="41" t="s">
        <v>823</v>
      </c>
      <c r="P71" s="77">
        <v>4002021</v>
      </c>
      <c r="Q71" s="41" t="s">
        <v>1695</v>
      </c>
      <c r="R71" s="41">
        <v>1</v>
      </c>
      <c r="S71" s="28">
        <v>60</v>
      </c>
      <c r="T71" s="85" t="s">
        <v>26</v>
      </c>
      <c r="U71" s="94">
        <v>1</v>
      </c>
      <c r="V71" s="94">
        <v>0</v>
      </c>
      <c r="W71" s="94">
        <v>0</v>
      </c>
      <c r="X71" s="94">
        <v>0</v>
      </c>
    </row>
    <row r="72" spans="3:24" x14ac:dyDescent="0.3">
      <c r="C72" s="28">
        <v>105023111</v>
      </c>
      <c r="D72" s="43">
        <v>1050231</v>
      </c>
      <c r="E72" s="59">
        <v>10502311</v>
      </c>
      <c r="F72" s="59">
        <v>1</v>
      </c>
      <c r="G72" s="29" t="s">
        <v>1096</v>
      </c>
      <c r="H72" s="28" t="s">
        <v>1944</v>
      </c>
      <c r="I72" s="28">
        <v>23</v>
      </c>
      <c r="J72" s="28">
        <v>500</v>
      </c>
      <c r="K72" s="40">
        <v>34</v>
      </c>
      <c r="L72" s="28">
        <v>19916</v>
      </c>
      <c r="M72" s="41" t="s">
        <v>34</v>
      </c>
      <c r="N72" s="28">
        <v>23900</v>
      </c>
      <c r="O72" s="41" t="s">
        <v>416</v>
      </c>
      <c r="P72" s="77">
        <v>4003001</v>
      </c>
      <c r="Q72" s="41" t="s">
        <v>1673</v>
      </c>
      <c r="R72" s="41">
        <v>1</v>
      </c>
      <c r="S72" s="28">
        <v>60</v>
      </c>
      <c r="T72" s="85" t="s">
        <v>26</v>
      </c>
      <c r="U72" s="94">
        <v>1</v>
      </c>
      <c r="V72" s="94">
        <v>3000</v>
      </c>
      <c r="W72" s="94">
        <v>0</v>
      </c>
      <c r="X72" s="94">
        <v>0</v>
      </c>
    </row>
    <row r="73" spans="3:24" x14ac:dyDescent="0.3">
      <c r="C73" s="28">
        <v>105024111</v>
      </c>
      <c r="D73" s="43">
        <v>1050241</v>
      </c>
      <c r="E73" s="59">
        <v>10502411</v>
      </c>
      <c r="F73" s="59">
        <v>1</v>
      </c>
      <c r="G73" s="29" t="s">
        <v>1097</v>
      </c>
      <c r="H73" s="28" t="s">
        <v>1944</v>
      </c>
      <c r="I73" s="28">
        <v>24</v>
      </c>
      <c r="J73" s="28">
        <v>501</v>
      </c>
      <c r="K73" s="40">
        <v>41</v>
      </c>
      <c r="L73" s="28">
        <v>25748</v>
      </c>
      <c r="M73" s="41" t="s">
        <v>34</v>
      </c>
      <c r="N73" s="28">
        <v>30900</v>
      </c>
      <c r="O73" s="41" t="s">
        <v>417</v>
      </c>
      <c r="P73" s="77">
        <v>4004001</v>
      </c>
      <c r="Q73" s="41" t="s">
        <v>1687</v>
      </c>
      <c r="R73" s="41">
        <v>1</v>
      </c>
      <c r="S73" s="28">
        <v>60</v>
      </c>
      <c r="T73" s="85" t="s">
        <v>26</v>
      </c>
      <c r="U73" s="94">
        <v>1</v>
      </c>
      <c r="V73" s="94">
        <v>9000</v>
      </c>
      <c r="W73" s="94">
        <v>0</v>
      </c>
      <c r="X73" s="94">
        <v>0</v>
      </c>
    </row>
    <row r="74" spans="3:24" x14ac:dyDescent="0.3">
      <c r="C74" s="28">
        <v>105025111</v>
      </c>
      <c r="D74" s="43">
        <v>1050251</v>
      </c>
      <c r="E74" s="59">
        <v>10502511</v>
      </c>
      <c r="F74" s="59">
        <v>1</v>
      </c>
      <c r="G74" s="29" t="s">
        <v>1098</v>
      </c>
      <c r="H74" s="28" t="s">
        <v>1944</v>
      </c>
      <c r="I74" s="28">
        <v>25</v>
      </c>
      <c r="J74" s="28">
        <v>501</v>
      </c>
      <c r="K74" s="40">
        <v>40</v>
      </c>
      <c r="L74" s="28">
        <v>75296</v>
      </c>
      <c r="M74" s="41" t="s">
        <v>34</v>
      </c>
      <c r="N74" s="28">
        <v>90360</v>
      </c>
      <c r="O74" s="41" t="s">
        <v>421</v>
      </c>
      <c r="P74" s="77">
        <v>4004002</v>
      </c>
      <c r="Q74" s="41" t="s">
        <v>1691</v>
      </c>
      <c r="R74" s="41">
        <v>1</v>
      </c>
      <c r="S74" s="28">
        <v>240</v>
      </c>
      <c r="T74" s="85" t="s">
        <v>1123</v>
      </c>
      <c r="U74" s="94">
        <v>3</v>
      </c>
      <c r="V74" s="94">
        <v>0</v>
      </c>
      <c r="W74" s="94">
        <v>6300</v>
      </c>
      <c r="X74" s="94">
        <v>0</v>
      </c>
    </row>
    <row r="75" spans="3:24" x14ac:dyDescent="0.3">
      <c r="C75" s="28">
        <v>105026111</v>
      </c>
      <c r="D75" s="43">
        <v>1050261</v>
      </c>
      <c r="E75" s="59">
        <v>10502611</v>
      </c>
      <c r="F75" s="59">
        <v>1</v>
      </c>
      <c r="G75" s="29" t="s">
        <v>1099</v>
      </c>
      <c r="H75" s="28" t="s">
        <v>1941</v>
      </c>
      <c r="I75" s="28">
        <v>26</v>
      </c>
      <c r="J75" s="28">
        <v>501</v>
      </c>
      <c r="K75" s="40">
        <v>35</v>
      </c>
      <c r="L75" s="28">
        <v>20519</v>
      </c>
      <c r="M75" s="41" t="s">
        <v>34</v>
      </c>
      <c r="N75" s="28">
        <v>24620</v>
      </c>
      <c r="O75" s="41" t="s">
        <v>823</v>
      </c>
      <c r="P75" s="77">
        <v>4002021</v>
      </c>
      <c r="Q75" s="41" t="s">
        <v>1695</v>
      </c>
      <c r="R75" s="41">
        <v>1</v>
      </c>
      <c r="S75" s="28">
        <v>60</v>
      </c>
      <c r="T75" s="85" t="s">
        <v>26</v>
      </c>
      <c r="U75" s="94">
        <v>1</v>
      </c>
      <c r="V75" s="94">
        <v>0</v>
      </c>
      <c r="W75" s="94">
        <v>0</v>
      </c>
      <c r="X75" s="94">
        <v>0</v>
      </c>
    </row>
    <row r="76" spans="3:24" x14ac:dyDescent="0.3">
      <c r="C76" s="28">
        <v>105027111</v>
      </c>
      <c r="D76" s="43">
        <v>1050271</v>
      </c>
      <c r="E76" s="59">
        <v>10502711</v>
      </c>
      <c r="F76" s="59">
        <v>1</v>
      </c>
      <c r="G76" s="29" t="s">
        <v>1100</v>
      </c>
      <c r="H76" s="28" t="s">
        <v>1941</v>
      </c>
      <c r="I76" s="28">
        <v>27</v>
      </c>
      <c r="J76" s="28">
        <v>501</v>
      </c>
      <c r="K76" s="40">
        <v>35</v>
      </c>
      <c r="L76" s="28">
        <v>20519</v>
      </c>
      <c r="M76" s="41" t="s">
        <v>34</v>
      </c>
      <c r="N76" s="28">
        <v>24620</v>
      </c>
      <c r="O76" s="41" t="s">
        <v>417</v>
      </c>
      <c r="P76" s="77">
        <v>4004001</v>
      </c>
      <c r="Q76" s="41" t="s">
        <v>1687</v>
      </c>
      <c r="R76" s="41">
        <v>1</v>
      </c>
      <c r="S76" s="28">
        <v>60</v>
      </c>
      <c r="T76" s="85" t="s">
        <v>26</v>
      </c>
      <c r="U76" s="94">
        <v>1</v>
      </c>
      <c r="V76" s="94">
        <v>9000</v>
      </c>
      <c r="W76" s="94">
        <v>0</v>
      </c>
      <c r="X76" s="94">
        <v>0</v>
      </c>
    </row>
    <row r="77" spans="3:24" x14ac:dyDescent="0.3">
      <c r="C77" s="28">
        <v>105028111</v>
      </c>
      <c r="D77" s="43">
        <v>1050281</v>
      </c>
      <c r="E77" s="59">
        <v>10502811</v>
      </c>
      <c r="F77" s="59">
        <v>1</v>
      </c>
      <c r="G77" s="29" t="s">
        <v>1101</v>
      </c>
      <c r="H77" s="28" t="s">
        <v>1956</v>
      </c>
      <c r="I77" s="28">
        <v>28</v>
      </c>
      <c r="J77" s="28">
        <v>501</v>
      </c>
      <c r="K77" s="40">
        <v>35</v>
      </c>
      <c r="L77" s="28">
        <v>20519</v>
      </c>
      <c r="M77" s="41" t="s">
        <v>34</v>
      </c>
      <c r="N77" s="28">
        <v>24620</v>
      </c>
      <c r="O77" s="41" t="s">
        <v>2569</v>
      </c>
      <c r="P77" s="77">
        <v>3011001</v>
      </c>
      <c r="Q77" s="41" t="s">
        <v>3303</v>
      </c>
      <c r="R77" s="41">
        <v>3</v>
      </c>
      <c r="S77" s="28">
        <v>60</v>
      </c>
      <c r="T77" s="85" t="s">
        <v>26</v>
      </c>
      <c r="U77" s="94">
        <v>1</v>
      </c>
      <c r="V77" s="94">
        <v>0</v>
      </c>
      <c r="W77" s="94">
        <v>0</v>
      </c>
      <c r="X77" s="94">
        <v>0</v>
      </c>
    </row>
    <row r="78" spans="3:24" x14ac:dyDescent="0.3">
      <c r="C78" s="28">
        <v>105029111</v>
      </c>
      <c r="D78" s="43">
        <v>1050291</v>
      </c>
      <c r="E78" s="59">
        <v>10502911</v>
      </c>
      <c r="F78" s="59">
        <v>1</v>
      </c>
      <c r="G78" s="29" t="s">
        <v>1102</v>
      </c>
      <c r="H78" s="28" t="s">
        <v>1941</v>
      </c>
      <c r="I78" s="28">
        <v>29</v>
      </c>
      <c r="J78" s="28">
        <v>501</v>
      </c>
      <c r="K78" s="40">
        <v>35</v>
      </c>
      <c r="L78" s="28">
        <v>20519</v>
      </c>
      <c r="M78" s="41" t="s">
        <v>34</v>
      </c>
      <c r="N78" s="28">
        <v>24620</v>
      </c>
      <c r="O78" s="41" t="s">
        <v>416</v>
      </c>
      <c r="P78" s="77">
        <v>4003001</v>
      </c>
      <c r="Q78" s="41" t="s">
        <v>1673</v>
      </c>
      <c r="R78" s="41">
        <v>1</v>
      </c>
      <c r="S78" s="28">
        <v>60</v>
      </c>
      <c r="T78" s="85" t="s">
        <v>26</v>
      </c>
      <c r="U78" s="94">
        <v>1</v>
      </c>
      <c r="V78" s="94">
        <v>3000</v>
      </c>
      <c r="W78" s="94">
        <v>0</v>
      </c>
      <c r="X78" s="94">
        <v>0</v>
      </c>
    </row>
    <row r="79" spans="3:24" x14ac:dyDescent="0.3">
      <c r="C79" s="28">
        <v>105030111</v>
      </c>
      <c r="D79" s="43">
        <v>1050301</v>
      </c>
      <c r="E79" s="59">
        <v>10503011</v>
      </c>
      <c r="F79" s="59">
        <v>1</v>
      </c>
      <c r="G79" s="29" t="s">
        <v>820</v>
      </c>
      <c r="H79" s="28" t="s">
        <v>1945</v>
      </c>
      <c r="I79" s="28">
        <v>30</v>
      </c>
      <c r="J79" s="28">
        <v>501</v>
      </c>
      <c r="K79" s="40">
        <v>35</v>
      </c>
      <c r="L79" s="28">
        <v>20519</v>
      </c>
      <c r="M79" s="41" t="s">
        <v>34</v>
      </c>
      <c r="N79" s="28">
        <v>24620</v>
      </c>
      <c r="O79" s="41" t="s">
        <v>2569</v>
      </c>
      <c r="P79" s="77">
        <v>3011001</v>
      </c>
      <c r="Q79" s="41" t="s">
        <v>3303</v>
      </c>
      <c r="R79" s="41">
        <v>5</v>
      </c>
      <c r="S79" s="28">
        <v>60</v>
      </c>
      <c r="T79" s="85" t="s">
        <v>26</v>
      </c>
      <c r="U79" s="94">
        <v>1</v>
      </c>
      <c r="V79" s="94">
        <v>0</v>
      </c>
      <c r="W79" s="94">
        <v>0</v>
      </c>
      <c r="X79" s="94">
        <v>0</v>
      </c>
    </row>
    <row r="80" spans="3:24" x14ac:dyDescent="0.3">
      <c r="C80" s="28">
        <v>105031111</v>
      </c>
      <c r="D80" s="43">
        <v>1050311</v>
      </c>
      <c r="E80" s="59">
        <v>10503111</v>
      </c>
      <c r="F80" s="59">
        <v>1</v>
      </c>
      <c r="G80" s="29" t="s">
        <v>821</v>
      </c>
      <c r="H80" s="28" t="s">
        <v>1945</v>
      </c>
      <c r="I80" s="28">
        <v>31</v>
      </c>
      <c r="J80" s="28">
        <v>501</v>
      </c>
      <c r="K80" s="40">
        <v>36</v>
      </c>
      <c r="L80" s="28">
        <v>21209</v>
      </c>
      <c r="M80" s="41" t="s">
        <v>34</v>
      </c>
      <c r="N80" s="28">
        <v>25450</v>
      </c>
      <c r="O80" s="41" t="s">
        <v>416</v>
      </c>
      <c r="P80" s="77">
        <v>4003001</v>
      </c>
      <c r="Q80" s="41" t="s">
        <v>1673</v>
      </c>
      <c r="R80" s="41">
        <v>1</v>
      </c>
      <c r="S80" s="28">
        <v>60</v>
      </c>
      <c r="T80" s="85" t="s">
        <v>26</v>
      </c>
      <c r="U80" s="94">
        <v>1</v>
      </c>
      <c r="V80" s="94">
        <v>3000</v>
      </c>
      <c r="W80" s="94">
        <v>0</v>
      </c>
      <c r="X80" s="94">
        <v>0</v>
      </c>
    </row>
    <row r="81" spans="3:24" x14ac:dyDescent="0.3">
      <c r="C81" s="28">
        <v>105032111</v>
      </c>
      <c r="D81" s="43">
        <v>1050321</v>
      </c>
      <c r="E81" s="59">
        <v>10503211</v>
      </c>
      <c r="F81" s="59">
        <v>1</v>
      </c>
      <c r="G81" s="29" t="s">
        <v>1103</v>
      </c>
      <c r="H81" s="28" t="s">
        <v>1941</v>
      </c>
      <c r="I81" s="28">
        <v>32</v>
      </c>
      <c r="J81" s="28">
        <v>500</v>
      </c>
      <c r="K81" s="40">
        <v>36</v>
      </c>
      <c r="L81" s="28">
        <v>21209</v>
      </c>
      <c r="M81" s="41" t="s">
        <v>34</v>
      </c>
      <c r="N81" s="28">
        <v>25450</v>
      </c>
      <c r="O81" s="41" t="s">
        <v>823</v>
      </c>
      <c r="P81" s="77">
        <v>4002021</v>
      </c>
      <c r="Q81" s="41" t="s">
        <v>1695</v>
      </c>
      <c r="R81" s="41">
        <v>1</v>
      </c>
      <c r="S81" s="28">
        <v>60</v>
      </c>
      <c r="T81" s="85" t="s">
        <v>26</v>
      </c>
      <c r="U81" s="94">
        <v>1</v>
      </c>
      <c r="V81" s="94">
        <v>0</v>
      </c>
      <c r="W81" s="94">
        <v>0</v>
      </c>
      <c r="X81" s="94">
        <v>0</v>
      </c>
    </row>
    <row r="82" spans="3:24" x14ac:dyDescent="0.3">
      <c r="C82" s="28">
        <v>105033111</v>
      </c>
      <c r="D82" s="43">
        <v>1050331</v>
      </c>
      <c r="E82" s="59">
        <v>10503311</v>
      </c>
      <c r="F82" s="59">
        <v>1</v>
      </c>
      <c r="G82" s="29" t="s">
        <v>1104</v>
      </c>
      <c r="H82" s="28" t="s">
        <v>1941</v>
      </c>
      <c r="I82" s="28">
        <v>33</v>
      </c>
      <c r="J82" s="28">
        <v>501</v>
      </c>
      <c r="K82" s="40">
        <v>36</v>
      </c>
      <c r="L82" s="28">
        <v>31814</v>
      </c>
      <c r="M82" s="41" t="s">
        <v>34</v>
      </c>
      <c r="N82" s="28">
        <v>38180</v>
      </c>
      <c r="O82" s="41" t="s">
        <v>417</v>
      </c>
      <c r="P82" s="77">
        <v>4004001</v>
      </c>
      <c r="Q82" s="41" t="s">
        <v>1687</v>
      </c>
      <c r="R82" s="41">
        <v>1</v>
      </c>
      <c r="S82" s="28">
        <v>120</v>
      </c>
      <c r="T82" s="85" t="s">
        <v>27</v>
      </c>
      <c r="U82" s="94">
        <v>2</v>
      </c>
      <c r="V82" s="94">
        <v>9000</v>
      </c>
      <c r="W82" s="94">
        <v>0</v>
      </c>
      <c r="X82" s="94">
        <v>0</v>
      </c>
    </row>
    <row r="83" spans="3:24" x14ac:dyDescent="0.3">
      <c r="C83" s="28">
        <v>105034111</v>
      </c>
      <c r="D83" s="43">
        <v>1050341</v>
      </c>
      <c r="E83" s="59">
        <v>10503411</v>
      </c>
      <c r="F83" s="59">
        <v>1</v>
      </c>
      <c r="G83" s="29" t="s">
        <v>1105</v>
      </c>
      <c r="H83" s="28" t="s">
        <v>1940</v>
      </c>
      <c r="I83" s="28">
        <v>34</v>
      </c>
      <c r="J83" s="28">
        <v>501</v>
      </c>
      <c r="K83" s="40">
        <v>36</v>
      </c>
      <c r="L83" s="28">
        <v>21209</v>
      </c>
      <c r="M83" s="41" t="s">
        <v>34</v>
      </c>
      <c r="N83" s="28">
        <v>25450</v>
      </c>
      <c r="O83" s="41" t="s">
        <v>416</v>
      </c>
      <c r="P83" s="77">
        <v>4003001</v>
      </c>
      <c r="Q83" s="41" t="s">
        <v>1673</v>
      </c>
      <c r="R83" s="41">
        <v>1</v>
      </c>
      <c r="S83" s="28">
        <v>60</v>
      </c>
      <c r="T83" s="85" t="s">
        <v>26</v>
      </c>
      <c r="U83" s="94">
        <v>1</v>
      </c>
      <c r="V83" s="94">
        <v>3000</v>
      </c>
      <c r="W83" s="94">
        <v>0</v>
      </c>
      <c r="X83" s="94">
        <v>0</v>
      </c>
    </row>
    <row r="84" spans="3:24" x14ac:dyDescent="0.3">
      <c r="C84" s="28">
        <v>105035111</v>
      </c>
      <c r="D84" s="43">
        <v>1050351</v>
      </c>
      <c r="E84" s="59">
        <v>10503511</v>
      </c>
      <c r="F84" s="59">
        <v>1</v>
      </c>
      <c r="G84" s="29" t="s">
        <v>1106</v>
      </c>
      <c r="H84" s="28" t="s">
        <v>1940</v>
      </c>
      <c r="I84" s="28">
        <v>35</v>
      </c>
      <c r="J84" s="28">
        <v>501</v>
      </c>
      <c r="K84" s="40">
        <v>37</v>
      </c>
      <c r="L84" s="28">
        <v>21860</v>
      </c>
      <c r="M84" s="41" t="s">
        <v>34</v>
      </c>
      <c r="N84" s="28">
        <v>26230</v>
      </c>
      <c r="O84" s="41" t="s">
        <v>434</v>
      </c>
      <c r="P84" s="77">
        <v>2004001</v>
      </c>
      <c r="Q84" s="41" t="s">
        <v>1688</v>
      </c>
      <c r="R84" s="41">
        <v>20</v>
      </c>
      <c r="S84" s="28">
        <v>60</v>
      </c>
      <c r="T84" s="85" t="s">
        <v>26</v>
      </c>
      <c r="U84" s="94">
        <v>1</v>
      </c>
      <c r="V84" s="94">
        <v>0</v>
      </c>
      <c r="W84" s="94">
        <v>0</v>
      </c>
      <c r="X84" s="94">
        <v>0</v>
      </c>
    </row>
    <row r="85" spans="3:24" x14ac:dyDescent="0.3">
      <c r="C85" s="28">
        <v>105036111</v>
      </c>
      <c r="D85" s="43">
        <v>1050361</v>
      </c>
      <c r="E85" s="59">
        <v>10503611</v>
      </c>
      <c r="F85" s="59">
        <v>1</v>
      </c>
      <c r="G85" s="29" t="s">
        <v>1107</v>
      </c>
      <c r="H85" s="28" t="s">
        <v>1940</v>
      </c>
      <c r="I85" s="28">
        <v>36</v>
      </c>
      <c r="J85" s="28">
        <v>501</v>
      </c>
      <c r="K85" s="40">
        <v>37</v>
      </c>
      <c r="L85" s="28">
        <v>21860</v>
      </c>
      <c r="M85" s="41" t="s">
        <v>34</v>
      </c>
      <c r="N85" s="28">
        <v>26230</v>
      </c>
      <c r="O85" s="41" t="s">
        <v>438</v>
      </c>
      <c r="P85" s="77">
        <v>2014001</v>
      </c>
      <c r="Q85" s="41" t="s">
        <v>1690</v>
      </c>
      <c r="R85" s="41">
        <v>20</v>
      </c>
      <c r="S85" s="28">
        <v>60</v>
      </c>
      <c r="T85" s="85" t="s">
        <v>26</v>
      </c>
      <c r="U85" s="94">
        <v>1</v>
      </c>
      <c r="V85" s="94">
        <v>0</v>
      </c>
      <c r="W85" s="94">
        <v>0</v>
      </c>
      <c r="X85" s="94">
        <v>0</v>
      </c>
    </row>
    <row r="86" spans="3:24" x14ac:dyDescent="0.3">
      <c r="C86" s="28">
        <v>105037111</v>
      </c>
      <c r="D86" s="43">
        <v>1050371</v>
      </c>
      <c r="E86" s="59">
        <v>10503711</v>
      </c>
      <c r="F86" s="59">
        <v>1</v>
      </c>
      <c r="G86" s="29" t="s">
        <v>1108</v>
      </c>
      <c r="H86" s="28" t="s">
        <v>1940</v>
      </c>
      <c r="I86" s="28">
        <v>37</v>
      </c>
      <c r="J86" s="28">
        <v>501</v>
      </c>
      <c r="K86" s="40">
        <v>37</v>
      </c>
      <c r="L86" s="28">
        <v>21860</v>
      </c>
      <c r="M86" s="41" t="s">
        <v>34</v>
      </c>
      <c r="N86" s="28">
        <v>26230</v>
      </c>
      <c r="O86" s="41" t="s">
        <v>416</v>
      </c>
      <c r="P86" s="77">
        <v>4003001</v>
      </c>
      <c r="Q86" s="41" t="s">
        <v>1673</v>
      </c>
      <c r="R86" s="41">
        <v>1</v>
      </c>
      <c r="S86" s="28">
        <v>60</v>
      </c>
      <c r="T86" s="85" t="s">
        <v>26</v>
      </c>
      <c r="U86" s="94">
        <v>1</v>
      </c>
      <c r="V86" s="94">
        <v>3000</v>
      </c>
      <c r="W86" s="94">
        <v>0</v>
      </c>
      <c r="X86" s="94">
        <v>0</v>
      </c>
    </row>
    <row r="87" spans="3:24" x14ac:dyDescent="0.3">
      <c r="C87" s="28">
        <v>105038111</v>
      </c>
      <c r="D87" s="43">
        <v>1050381</v>
      </c>
      <c r="E87" s="59">
        <v>10503811</v>
      </c>
      <c r="F87" s="59">
        <v>1</v>
      </c>
      <c r="G87" s="29" t="s">
        <v>1109</v>
      </c>
      <c r="H87" s="28" t="s">
        <v>1940</v>
      </c>
      <c r="I87" s="28">
        <v>38</v>
      </c>
      <c r="J87" s="28">
        <v>501</v>
      </c>
      <c r="K87" s="40">
        <v>37</v>
      </c>
      <c r="L87" s="28">
        <v>32790</v>
      </c>
      <c r="M87" s="41" t="s">
        <v>34</v>
      </c>
      <c r="N87" s="28">
        <v>39350</v>
      </c>
      <c r="O87" s="41" t="s">
        <v>416</v>
      </c>
      <c r="P87" s="77">
        <v>4003001</v>
      </c>
      <c r="Q87" s="41" t="s">
        <v>1673</v>
      </c>
      <c r="R87" s="41">
        <v>1</v>
      </c>
      <c r="S87" s="28">
        <v>120</v>
      </c>
      <c r="T87" s="85" t="s">
        <v>27</v>
      </c>
      <c r="U87" s="94">
        <v>2</v>
      </c>
      <c r="V87" s="94">
        <v>3000</v>
      </c>
      <c r="W87" s="94">
        <v>0</v>
      </c>
      <c r="X87" s="94">
        <v>0</v>
      </c>
    </row>
    <row r="88" spans="3:24" x14ac:dyDescent="0.3">
      <c r="C88" s="28">
        <v>105039111</v>
      </c>
      <c r="D88" s="43">
        <v>1050391</v>
      </c>
      <c r="E88" s="59">
        <v>10503911</v>
      </c>
      <c r="F88" s="59">
        <v>1</v>
      </c>
      <c r="G88" s="29" t="s">
        <v>1110</v>
      </c>
      <c r="H88" s="28" t="s">
        <v>1940</v>
      </c>
      <c r="I88" s="28">
        <v>39</v>
      </c>
      <c r="J88" s="28">
        <v>501</v>
      </c>
      <c r="K88" s="40">
        <v>37</v>
      </c>
      <c r="L88" s="28">
        <v>65581</v>
      </c>
      <c r="M88" s="41" t="s">
        <v>34</v>
      </c>
      <c r="N88" s="28">
        <v>78700</v>
      </c>
      <c r="O88" s="41" t="s">
        <v>823</v>
      </c>
      <c r="P88" s="77">
        <v>4002021</v>
      </c>
      <c r="Q88" s="41" t="s">
        <v>1695</v>
      </c>
      <c r="R88" s="41">
        <v>1</v>
      </c>
      <c r="S88" s="28">
        <v>240</v>
      </c>
      <c r="T88" s="85" t="s">
        <v>1123</v>
      </c>
      <c r="U88" s="94">
        <v>3</v>
      </c>
      <c r="V88" s="94">
        <v>0</v>
      </c>
      <c r="W88" s="94">
        <v>0</v>
      </c>
      <c r="X88" s="94">
        <v>0</v>
      </c>
    </row>
    <row r="89" spans="3:24" x14ac:dyDescent="0.3">
      <c r="C89" s="28">
        <v>105039211</v>
      </c>
      <c r="D89" s="43">
        <v>1050392</v>
      </c>
      <c r="E89" s="59">
        <v>10503921</v>
      </c>
      <c r="F89" s="59">
        <v>1</v>
      </c>
      <c r="G89" s="29" t="s">
        <v>1110</v>
      </c>
      <c r="H89" s="28" t="s">
        <v>1940</v>
      </c>
      <c r="I89" s="28">
        <v>39</v>
      </c>
      <c r="J89" s="28">
        <v>501</v>
      </c>
      <c r="K89" s="40">
        <v>38</v>
      </c>
      <c r="L89" s="28">
        <v>71150</v>
      </c>
      <c r="M89" s="41" t="s">
        <v>34</v>
      </c>
      <c r="N89" s="28">
        <v>85380</v>
      </c>
      <c r="O89" s="41" t="s">
        <v>421</v>
      </c>
      <c r="P89" s="77">
        <v>4004002</v>
      </c>
      <c r="Q89" s="41" t="s">
        <v>1691</v>
      </c>
      <c r="R89" s="41">
        <v>1</v>
      </c>
      <c r="S89" s="28">
        <v>240</v>
      </c>
      <c r="T89" s="85" t="s">
        <v>1123</v>
      </c>
      <c r="U89" s="94">
        <v>3</v>
      </c>
      <c r="V89" s="94">
        <v>0</v>
      </c>
      <c r="W89" s="94">
        <v>6300</v>
      </c>
      <c r="X89" s="94">
        <v>0</v>
      </c>
    </row>
    <row r="90" spans="3:24" x14ac:dyDescent="0.3">
      <c r="C90" s="28">
        <v>105040111</v>
      </c>
      <c r="D90" s="43">
        <v>1050401</v>
      </c>
      <c r="E90" s="59">
        <v>10504011</v>
      </c>
      <c r="F90" s="59">
        <v>1</v>
      </c>
      <c r="G90" s="29" t="s">
        <v>1111</v>
      </c>
      <c r="H90" s="28" t="s">
        <v>1954</v>
      </c>
      <c r="I90" s="28">
        <v>40</v>
      </c>
      <c r="J90" s="28">
        <v>501</v>
      </c>
      <c r="K90" s="40">
        <v>38</v>
      </c>
      <c r="L90" s="28">
        <v>23716</v>
      </c>
      <c r="M90" s="41" t="s">
        <v>34</v>
      </c>
      <c r="N90" s="28">
        <v>28460</v>
      </c>
      <c r="O90" s="41" t="s">
        <v>2608</v>
      </c>
      <c r="P90" s="77">
        <v>8100022</v>
      </c>
      <c r="Q90" s="41" t="s">
        <v>3338</v>
      </c>
      <c r="R90" s="41">
        <v>1</v>
      </c>
      <c r="S90" s="28">
        <v>60</v>
      </c>
      <c r="T90" s="85" t="s">
        <v>26</v>
      </c>
      <c r="U90" s="94">
        <v>1</v>
      </c>
      <c r="V90" s="94">
        <v>0</v>
      </c>
      <c r="W90" s="94">
        <v>0</v>
      </c>
      <c r="X90" s="94">
        <v>0</v>
      </c>
    </row>
    <row r="91" spans="3:24" x14ac:dyDescent="0.3">
      <c r="C91" s="28">
        <v>105041111</v>
      </c>
      <c r="D91" s="43">
        <v>1050411</v>
      </c>
      <c r="E91" s="59">
        <v>10504111</v>
      </c>
      <c r="F91" s="59">
        <v>1</v>
      </c>
      <c r="G91" s="29" t="s">
        <v>1112</v>
      </c>
      <c r="H91" s="28" t="s">
        <v>1954</v>
      </c>
      <c r="I91" s="28">
        <v>41</v>
      </c>
      <c r="J91" s="28">
        <v>501</v>
      </c>
      <c r="K91" s="40">
        <v>38</v>
      </c>
      <c r="L91" s="28">
        <v>23716</v>
      </c>
      <c r="M91" s="41" t="s">
        <v>34</v>
      </c>
      <c r="N91" s="28">
        <v>28460</v>
      </c>
      <c r="O91" s="41" t="s">
        <v>823</v>
      </c>
      <c r="P91" s="77">
        <v>4002021</v>
      </c>
      <c r="Q91" s="41" t="s">
        <v>1695</v>
      </c>
      <c r="R91" s="41">
        <v>1</v>
      </c>
      <c r="S91" s="28">
        <v>60</v>
      </c>
      <c r="T91" s="85" t="s">
        <v>26</v>
      </c>
      <c r="U91" s="94">
        <v>1</v>
      </c>
      <c r="V91" s="94">
        <v>0</v>
      </c>
      <c r="W91" s="94">
        <v>0</v>
      </c>
      <c r="X91" s="94">
        <v>0</v>
      </c>
    </row>
    <row r="92" spans="3:24" x14ac:dyDescent="0.3">
      <c r="C92" s="28">
        <v>105042111</v>
      </c>
      <c r="D92" s="43">
        <v>1050421</v>
      </c>
      <c r="E92" s="59">
        <v>10504211</v>
      </c>
      <c r="F92" s="59">
        <v>1</v>
      </c>
      <c r="G92" s="29" t="s">
        <v>1113</v>
      </c>
      <c r="H92" s="28" t="s">
        <v>1954</v>
      </c>
      <c r="I92" s="28">
        <v>42</v>
      </c>
      <c r="J92" s="28">
        <v>501</v>
      </c>
      <c r="K92" s="40">
        <v>38</v>
      </c>
      <c r="L92" s="28">
        <v>23716</v>
      </c>
      <c r="M92" s="41" t="s">
        <v>34</v>
      </c>
      <c r="N92" s="28">
        <v>28460</v>
      </c>
      <c r="O92" s="41" t="s">
        <v>417</v>
      </c>
      <c r="P92" s="77">
        <v>4004001</v>
      </c>
      <c r="Q92" s="41" t="s">
        <v>1687</v>
      </c>
      <c r="R92" s="41">
        <v>1</v>
      </c>
      <c r="S92" s="28">
        <v>60</v>
      </c>
      <c r="T92" s="85" t="s">
        <v>26</v>
      </c>
      <c r="U92" s="94">
        <v>1</v>
      </c>
      <c r="V92" s="94">
        <v>9000</v>
      </c>
      <c r="W92" s="94">
        <v>0</v>
      </c>
      <c r="X92" s="94">
        <v>0</v>
      </c>
    </row>
    <row r="93" spans="3:24" x14ac:dyDescent="0.3">
      <c r="C93" s="28">
        <v>105043111</v>
      </c>
      <c r="D93" s="43">
        <v>1050431</v>
      </c>
      <c r="E93" s="59">
        <v>10504311</v>
      </c>
      <c r="F93" s="59">
        <v>1</v>
      </c>
      <c r="G93" s="29" t="s">
        <v>1114</v>
      </c>
      <c r="H93" s="28" t="s">
        <v>1941</v>
      </c>
      <c r="I93" s="28">
        <v>43</v>
      </c>
      <c r="J93" s="28">
        <v>501</v>
      </c>
      <c r="K93" s="40">
        <v>38</v>
      </c>
      <c r="L93" s="28">
        <v>35575</v>
      </c>
      <c r="M93" s="41" t="s">
        <v>34</v>
      </c>
      <c r="N93" s="28">
        <v>42690</v>
      </c>
      <c r="O93" s="41" t="s">
        <v>2569</v>
      </c>
      <c r="P93" s="77">
        <v>3011001</v>
      </c>
      <c r="Q93" s="41" t="s">
        <v>3303</v>
      </c>
      <c r="R93" s="41">
        <v>1</v>
      </c>
      <c r="S93" s="28">
        <v>120</v>
      </c>
      <c r="T93" s="85" t="s">
        <v>27</v>
      </c>
      <c r="U93" s="94">
        <v>2</v>
      </c>
      <c r="V93" s="94">
        <v>0</v>
      </c>
      <c r="W93" s="94">
        <v>0</v>
      </c>
      <c r="X93" s="94">
        <v>0</v>
      </c>
    </row>
    <row r="94" spans="3:24" x14ac:dyDescent="0.3">
      <c r="C94" s="28">
        <v>105044111</v>
      </c>
      <c r="D94" s="43">
        <v>1050441</v>
      </c>
      <c r="E94" s="59">
        <v>10504411</v>
      </c>
      <c r="F94" s="59">
        <v>1</v>
      </c>
      <c r="G94" s="29" t="s">
        <v>1115</v>
      </c>
      <c r="H94" s="28" t="s">
        <v>1941</v>
      </c>
      <c r="I94" s="28">
        <v>44</v>
      </c>
      <c r="J94" s="28">
        <v>501</v>
      </c>
      <c r="K94" s="40">
        <v>39</v>
      </c>
      <c r="L94" s="28">
        <v>24322</v>
      </c>
      <c r="M94" s="41" t="s">
        <v>34</v>
      </c>
      <c r="N94" s="28">
        <v>29190</v>
      </c>
      <c r="O94" s="41" t="s">
        <v>416</v>
      </c>
      <c r="P94" s="77">
        <v>4003001</v>
      </c>
      <c r="Q94" s="41" t="s">
        <v>1673</v>
      </c>
      <c r="R94" s="41">
        <v>1</v>
      </c>
      <c r="S94" s="28">
        <v>60</v>
      </c>
      <c r="T94" s="85" t="s">
        <v>26</v>
      </c>
      <c r="U94" s="94">
        <v>1</v>
      </c>
      <c r="V94" s="94">
        <v>3000</v>
      </c>
      <c r="W94" s="94">
        <v>0</v>
      </c>
      <c r="X94" s="94">
        <v>0</v>
      </c>
    </row>
    <row r="95" spans="3:24" x14ac:dyDescent="0.3">
      <c r="C95" s="28">
        <v>105045111</v>
      </c>
      <c r="D95" s="43">
        <v>1050451</v>
      </c>
      <c r="E95" s="59">
        <v>10504511</v>
      </c>
      <c r="F95" s="59">
        <v>1</v>
      </c>
      <c r="G95" s="29" t="s">
        <v>1116</v>
      </c>
      <c r="H95" s="28" t="s">
        <v>1941</v>
      </c>
      <c r="I95" s="28">
        <v>45</v>
      </c>
      <c r="J95" s="28">
        <v>501</v>
      </c>
      <c r="K95" s="40">
        <v>39</v>
      </c>
      <c r="L95" s="28">
        <v>24322</v>
      </c>
      <c r="M95" s="41" t="s">
        <v>34</v>
      </c>
      <c r="N95" s="28">
        <v>29190</v>
      </c>
      <c r="O95" s="41" t="s">
        <v>416</v>
      </c>
      <c r="P95" s="77">
        <v>4003001</v>
      </c>
      <c r="Q95" s="41" t="s">
        <v>1673</v>
      </c>
      <c r="R95" s="41">
        <v>1</v>
      </c>
      <c r="S95" s="28">
        <v>60</v>
      </c>
      <c r="T95" s="85" t="s">
        <v>26</v>
      </c>
      <c r="U95" s="94">
        <v>1</v>
      </c>
      <c r="V95" s="94">
        <v>3000</v>
      </c>
      <c r="W95" s="94">
        <v>0</v>
      </c>
      <c r="X95" s="94">
        <v>0</v>
      </c>
    </row>
    <row r="96" spans="3:24" x14ac:dyDescent="0.3">
      <c r="C96" s="28">
        <v>105046111</v>
      </c>
      <c r="D96" s="43">
        <v>1050461</v>
      </c>
      <c r="E96" s="59">
        <v>10504611</v>
      </c>
      <c r="F96" s="59">
        <v>1</v>
      </c>
      <c r="G96" s="29" t="s">
        <v>1117</v>
      </c>
      <c r="H96" s="28" t="s">
        <v>1943</v>
      </c>
      <c r="I96" s="28">
        <v>46</v>
      </c>
      <c r="J96" s="28">
        <v>501</v>
      </c>
      <c r="K96" s="40">
        <v>39</v>
      </c>
      <c r="L96" s="28">
        <v>72968</v>
      </c>
      <c r="M96" s="41" t="s">
        <v>34</v>
      </c>
      <c r="N96" s="28">
        <v>87560</v>
      </c>
      <c r="O96" s="41" t="s">
        <v>823</v>
      </c>
      <c r="P96" s="77">
        <v>4002021</v>
      </c>
      <c r="Q96" s="41" t="s">
        <v>1695</v>
      </c>
      <c r="R96" s="41">
        <v>1</v>
      </c>
      <c r="S96" s="28">
        <v>240</v>
      </c>
      <c r="T96" s="85" t="s">
        <v>1123</v>
      </c>
      <c r="U96" s="94">
        <v>3</v>
      </c>
      <c r="V96" s="94">
        <v>0</v>
      </c>
      <c r="W96" s="94">
        <v>0</v>
      </c>
      <c r="X96" s="94">
        <v>0</v>
      </c>
    </row>
    <row r="97" spans="3:24" x14ac:dyDescent="0.3">
      <c r="C97" s="28">
        <v>105046211</v>
      </c>
      <c r="D97" s="43">
        <v>1050462</v>
      </c>
      <c r="E97" s="59">
        <v>10504621</v>
      </c>
      <c r="F97" s="59">
        <v>1</v>
      </c>
      <c r="G97" s="29" t="s">
        <v>1117</v>
      </c>
      <c r="H97" s="28" t="s">
        <v>1943</v>
      </c>
      <c r="I97" s="28">
        <v>46</v>
      </c>
      <c r="J97" s="28">
        <v>501</v>
      </c>
      <c r="K97" s="40">
        <v>39</v>
      </c>
      <c r="L97" s="28">
        <v>72968</v>
      </c>
      <c r="M97" s="41" t="s">
        <v>34</v>
      </c>
      <c r="N97" s="28">
        <v>87560</v>
      </c>
      <c r="O97" s="41" t="s">
        <v>416</v>
      </c>
      <c r="P97" s="77">
        <v>4003001</v>
      </c>
      <c r="Q97" s="41" t="s">
        <v>1673</v>
      </c>
      <c r="R97" s="41">
        <v>1</v>
      </c>
      <c r="S97" s="28">
        <v>240</v>
      </c>
      <c r="T97" s="85" t="s">
        <v>1123</v>
      </c>
      <c r="U97" s="94">
        <v>3</v>
      </c>
      <c r="V97" s="94">
        <v>3000</v>
      </c>
      <c r="W97" s="94">
        <v>0</v>
      </c>
      <c r="X97" s="94">
        <v>0</v>
      </c>
    </row>
    <row r="98" spans="3:24" x14ac:dyDescent="0.3">
      <c r="C98" s="28">
        <v>105047111</v>
      </c>
      <c r="D98" s="43">
        <v>1050471</v>
      </c>
      <c r="E98" s="59">
        <v>10504711</v>
      </c>
      <c r="F98" s="59">
        <v>1</v>
      </c>
      <c r="G98" s="29" t="s">
        <v>1118</v>
      </c>
      <c r="H98" s="28" t="s">
        <v>1957</v>
      </c>
      <c r="I98" s="28">
        <v>47</v>
      </c>
      <c r="J98" s="28">
        <v>2006</v>
      </c>
      <c r="K98" s="40">
        <v>39</v>
      </c>
      <c r="L98" s="28">
        <v>24322</v>
      </c>
      <c r="M98" s="41" t="s">
        <v>34</v>
      </c>
      <c r="N98" s="28">
        <v>29190</v>
      </c>
      <c r="O98" s="41" t="s">
        <v>417</v>
      </c>
      <c r="P98" s="77">
        <v>4004001</v>
      </c>
      <c r="Q98" s="41" t="s">
        <v>1687</v>
      </c>
      <c r="R98" s="41">
        <v>1</v>
      </c>
      <c r="S98" s="28">
        <v>60</v>
      </c>
      <c r="T98" s="85" t="s">
        <v>26</v>
      </c>
      <c r="U98" s="94">
        <v>1</v>
      </c>
      <c r="V98" s="94">
        <v>9000</v>
      </c>
      <c r="W98" s="94">
        <v>0</v>
      </c>
      <c r="X98" s="94">
        <v>0</v>
      </c>
    </row>
    <row r="99" spans="3:24" x14ac:dyDescent="0.3">
      <c r="C99" s="28">
        <v>105048111</v>
      </c>
      <c r="D99" s="43">
        <v>1050481</v>
      </c>
      <c r="E99" s="59">
        <v>10504811</v>
      </c>
      <c r="F99" s="59">
        <v>1</v>
      </c>
      <c r="G99" s="29" t="s">
        <v>1119</v>
      </c>
      <c r="H99" s="28" t="s">
        <v>1957</v>
      </c>
      <c r="I99" s="28">
        <v>48</v>
      </c>
      <c r="J99" s="28">
        <v>2006</v>
      </c>
      <c r="K99" s="40">
        <v>40</v>
      </c>
      <c r="L99" s="28">
        <v>37648</v>
      </c>
      <c r="M99" s="41" t="s">
        <v>34</v>
      </c>
      <c r="N99" s="28">
        <v>45180</v>
      </c>
      <c r="O99" s="41" t="s">
        <v>2569</v>
      </c>
      <c r="P99" s="77">
        <v>3011001</v>
      </c>
      <c r="Q99" s="41" t="s">
        <v>3303</v>
      </c>
      <c r="R99" s="41">
        <v>1</v>
      </c>
      <c r="S99" s="28">
        <v>120</v>
      </c>
      <c r="T99" s="85" t="s">
        <v>27</v>
      </c>
      <c r="U99" s="94">
        <v>2</v>
      </c>
      <c r="V99" s="94">
        <v>0</v>
      </c>
      <c r="W99" s="94">
        <v>0</v>
      </c>
      <c r="X99" s="94">
        <v>0</v>
      </c>
    </row>
    <row r="100" spans="3:24" x14ac:dyDescent="0.3">
      <c r="C100" s="28">
        <v>105049111</v>
      </c>
      <c r="D100" s="43">
        <v>1050491</v>
      </c>
      <c r="E100" s="59">
        <v>10504911</v>
      </c>
      <c r="F100" s="59">
        <v>1</v>
      </c>
      <c r="G100" s="29" t="s">
        <v>1120</v>
      </c>
      <c r="H100" s="28" t="s">
        <v>1956</v>
      </c>
      <c r="I100" s="28">
        <v>49</v>
      </c>
      <c r="J100" s="28">
        <v>501</v>
      </c>
      <c r="K100" s="40">
        <v>40</v>
      </c>
      <c r="L100" s="28">
        <v>75296</v>
      </c>
      <c r="M100" s="41" t="s">
        <v>34</v>
      </c>
      <c r="N100" s="28">
        <v>90360</v>
      </c>
      <c r="O100" s="41" t="s">
        <v>823</v>
      </c>
      <c r="P100" s="77">
        <v>4002021</v>
      </c>
      <c r="Q100" s="41" t="s">
        <v>1695</v>
      </c>
      <c r="R100" s="41">
        <v>1</v>
      </c>
      <c r="S100" s="28">
        <v>240</v>
      </c>
      <c r="T100" s="85" t="s">
        <v>1123</v>
      </c>
      <c r="U100" s="94">
        <v>3</v>
      </c>
      <c r="V100" s="94">
        <v>0</v>
      </c>
      <c r="W100" s="94">
        <v>0</v>
      </c>
      <c r="X100" s="94">
        <v>0</v>
      </c>
    </row>
    <row r="101" spans="3:24" x14ac:dyDescent="0.3">
      <c r="C101" s="28">
        <v>105050111</v>
      </c>
      <c r="D101" s="43">
        <v>1050501</v>
      </c>
      <c r="E101" s="59">
        <v>10505011</v>
      </c>
      <c r="F101" s="59">
        <v>1</v>
      </c>
      <c r="G101" s="29" t="s">
        <v>698</v>
      </c>
      <c r="H101" s="28" t="s">
        <v>1945</v>
      </c>
      <c r="I101" s="28">
        <v>50</v>
      </c>
      <c r="J101" s="28">
        <v>501</v>
      </c>
      <c r="K101" s="40">
        <v>40</v>
      </c>
      <c r="L101" s="28">
        <v>25098</v>
      </c>
      <c r="M101" s="41" t="s">
        <v>34</v>
      </c>
      <c r="N101" s="28">
        <v>30120</v>
      </c>
      <c r="O101" s="41" t="s">
        <v>416</v>
      </c>
      <c r="P101" s="77">
        <v>4003001</v>
      </c>
      <c r="Q101" s="41" t="s">
        <v>1673</v>
      </c>
      <c r="R101" s="41">
        <v>1</v>
      </c>
      <c r="S101" s="28">
        <v>60</v>
      </c>
      <c r="T101" s="85" t="s">
        <v>26</v>
      </c>
      <c r="U101" s="94">
        <v>1</v>
      </c>
      <c r="V101" s="94">
        <v>3000</v>
      </c>
      <c r="W101" s="94">
        <v>0</v>
      </c>
      <c r="X101" s="94">
        <v>0</v>
      </c>
    </row>
    <row r="102" spans="3:24" x14ac:dyDescent="0.3">
      <c r="C102" s="28">
        <v>105051111</v>
      </c>
      <c r="D102" s="43">
        <v>1050511</v>
      </c>
      <c r="E102" s="59">
        <v>10505111</v>
      </c>
      <c r="F102" s="59">
        <v>1</v>
      </c>
      <c r="G102" s="29" t="s">
        <v>699</v>
      </c>
      <c r="H102" s="28" t="s">
        <v>1957</v>
      </c>
      <c r="I102" s="28">
        <v>51</v>
      </c>
      <c r="J102" s="28">
        <v>2006</v>
      </c>
      <c r="K102" s="40">
        <v>40</v>
      </c>
      <c r="L102" s="28">
        <v>25098</v>
      </c>
      <c r="M102" s="41" t="s">
        <v>34</v>
      </c>
      <c r="N102" s="28">
        <v>30120</v>
      </c>
      <c r="O102" s="41" t="s">
        <v>1958</v>
      </c>
      <c r="P102" s="77">
        <v>3002381</v>
      </c>
      <c r="Q102" s="41" t="s">
        <v>1959</v>
      </c>
      <c r="R102" s="41">
        <v>10</v>
      </c>
      <c r="S102" s="28">
        <v>60</v>
      </c>
      <c r="T102" s="85" t="s">
        <v>26</v>
      </c>
      <c r="U102" s="94">
        <v>1</v>
      </c>
      <c r="V102" s="94">
        <v>0</v>
      </c>
      <c r="W102" s="94">
        <v>0</v>
      </c>
      <c r="X102" s="94">
        <v>0</v>
      </c>
    </row>
    <row r="103" spans="3:24" x14ac:dyDescent="0.3">
      <c r="C103" s="28">
        <v>105052111</v>
      </c>
      <c r="D103" s="43">
        <v>1050521</v>
      </c>
      <c r="E103" s="59">
        <v>10505211</v>
      </c>
      <c r="F103" s="59">
        <v>1</v>
      </c>
      <c r="G103" s="29" t="s">
        <v>700</v>
      </c>
      <c r="H103" s="28" t="s">
        <v>1957</v>
      </c>
      <c r="I103" s="28">
        <v>52</v>
      </c>
      <c r="J103" s="28">
        <v>2006</v>
      </c>
      <c r="K103" s="40">
        <v>40</v>
      </c>
      <c r="L103" s="28">
        <v>75296</v>
      </c>
      <c r="M103" s="41" t="s">
        <v>34</v>
      </c>
      <c r="N103" s="28">
        <v>90360</v>
      </c>
      <c r="O103" s="41" t="s">
        <v>1948</v>
      </c>
      <c r="P103" s="77">
        <v>4011021</v>
      </c>
      <c r="Q103" s="41" t="s">
        <v>1949</v>
      </c>
      <c r="R103" s="41">
        <v>1</v>
      </c>
      <c r="S103" s="28">
        <v>240</v>
      </c>
      <c r="T103" s="85" t="s">
        <v>1123</v>
      </c>
      <c r="U103" s="94">
        <v>3</v>
      </c>
      <c r="V103" s="94">
        <v>0</v>
      </c>
      <c r="W103" s="94">
        <v>0</v>
      </c>
      <c r="X103" s="94">
        <v>0</v>
      </c>
    </row>
    <row r="104" spans="3:24" x14ac:dyDescent="0.3">
      <c r="C104" s="28">
        <v>106001111</v>
      </c>
      <c r="D104" s="43">
        <v>1060011</v>
      </c>
      <c r="E104" s="59">
        <v>10600111</v>
      </c>
      <c r="F104" s="59">
        <v>1</v>
      </c>
      <c r="G104" s="29" t="s">
        <v>608</v>
      </c>
      <c r="H104" s="28" t="s">
        <v>1941</v>
      </c>
      <c r="I104" s="28">
        <v>1</v>
      </c>
      <c r="J104" s="28">
        <v>600</v>
      </c>
      <c r="K104" s="40">
        <v>41</v>
      </c>
      <c r="L104" s="28">
        <v>25748</v>
      </c>
      <c r="M104" s="41" t="s">
        <v>34</v>
      </c>
      <c r="N104" s="28">
        <v>30900</v>
      </c>
      <c r="O104" s="41" t="s">
        <v>417</v>
      </c>
      <c r="P104" s="77">
        <v>4004001</v>
      </c>
      <c r="Q104" s="41" t="s">
        <v>1687</v>
      </c>
      <c r="R104" s="41">
        <v>1</v>
      </c>
      <c r="S104" s="28">
        <v>60</v>
      </c>
      <c r="T104" s="85" t="s">
        <v>26</v>
      </c>
      <c r="U104" s="94">
        <v>1</v>
      </c>
      <c r="V104" s="94">
        <v>9000</v>
      </c>
      <c r="W104" s="94">
        <v>0</v>
      </c>
      <c r="X104" s="94">
        <v>0</v>
      </c>
    </row>
    <row r="105" spans="3:24" x14ac:dyDescent="0.3">
      <c r="C105" s="28">
        <v>106002111</v>
      </c>
      <c r="D105" s="43">
        <v>1060021</v>
      </c>
      <c r="E105" s="59">
        <v>10600211</v>
      </c>
      <c r="F105" s="59">
        <v>1</v>
      </c>
      <c r="G105" s="29" t="s">
        <v>1559</v>
      </c>
      <c r="H105" s="28" t="s">
        <v>1941</v>
      </c>
      <c r="I105" s="28">
        <v>2</v>
      </c>
      <c r="J105" s="28">
        <v>600</v>
      </c>
      <c r="K105" s="40">
        <v>41</v>
      </c>
      <c r="L105" s="28">
        <v>25748</v>
      </c>
      <c r="M105" s="41" t="s">
        <v>34</v>
      </c>
      <c r="N105" s="28">
        <v>30900</v>
      </c>
      <c r="O105" s="41" t="s">
        <v>2569</v>
      </c>
      <c r="P105" s="77">
        <v>3011001</v>
      </c>
      <c r="Q105" s="41" t="s">
        <v>3303</v>
      </c>
      <c r="R105" s="41">
        <v>1</v>
      </c>
      <c r="S105" s="28">
        <v>60</v>
      </c>
      <c r="T105" s="85" t="s">
        <v>26</v>
      </c>
      <c r="U105" s="94">
        <v>1</v>
      </c>
      <c r="V105" s="94">
        <v>0</v>
      </c>
      <c r="W105" s="94">
        <v>0</v>
      </c>
      <c r="X105" s="94">
        <v>0</v>
      </c>
    </row>
    <row r="106" spans="3:24" x14ac:dyDescent="0.3">
      <c r="C106" s="28">
        <v>106003111</v>
      </c>
      <c r="D106" s="43">
        <v>1060031</v>
      </c>
      <c r="E106" s="59">
        <v>10600311</v>
      </c>
      <c r="F106" s="59">
        <v>1</v>
      </c>
      <c r="G106" s="29" t="s">
        <v>1560</v>
      </c>
      <c r="H106" s="28" t="s">
        <v>1941</v>
      </c>
      <c r="I106" s="28">
        <v>3</v>
      </c>
      <c r="J106" s="28">
        <v>600</v>
      </c>
      <c r="K106" s="40">
        <v>41</v>
      </c>
      <c r="L106" s="28">
        <v>25748</v>
      </c>
      <c r="M106" s="41" t="s">
        <v>34</v>
      </c>
      <c r="N106" s="28">
        <v>30900</v>
      </c>
      <c r="O106" s="41" t="s">
        <v>421</v>
      </c>
      <c r="P106" s="77">
        <v>4004002</v>
      </c>
      <c r="Q106" s="41" t="s">
        <v>1691</v>
      </c>
      <c r="R106" s="41">
        <v>1</v>
      </c>
      <c r="S106" s="28">
        <v>60</v>
      </c>
      <c r="T106" s="85" t="s">
        <v>26</v>
      </c>
      <c r="U106" s="94">
        <v>1</v>
      </c>
      <c r="V106" s="94">
        <v>0</v>
      </c>
      <c r="W106" s="94">
        <v>6300</v>
      </c>
      <c r="X106" s="94">
        <v>0</v>
      </c>
    </row>
    <row r="107" spans="3:24" x14ac:dyDescent="0.3">
      <c r="C107" s="28">
        <v>106004111</v>
      </c>
      <c r="D107" s="43">
        <v>1060041</v>
      </c>
      <c r="E107" s="59">
        <v>10600411</v>
      </c>
      <c r="F107" s="59">
        <v>1</v>
      </c>
      <c r="G107" s="29" t="s">
        <v>1561</v>
      </c>
      <c r="H107" s="28" t="s">
        <v>1941</v>
      </c>
      <c r="I107" s="28">
        <v>4</v>
      </c>
      <c r="J107" s="28">
        <v>600</v>
      </c>
      <c r="K107" s="40">
        <v>42</v>
      </c>
      <c r="L107" s="28">
        <v>26397</v>
      </c>
      <c r="M107" s="41" t="s">
        <v>34</v>
      </c>
      <c r="N107" s="28">
        <v>31680</v>
      </c>
      <c r="O107" s="41" t="s">
        <v>823</v>
      </c>
      <c r="P107" s="77">
        <v>4002021</v>
      </c>
      <c r="Q107" s="41" t="s">
        <v>1695</v>
      </c>
      <c r="R107" s="41">
        <v>1</v>
      </c>
      <c r="S107" s="28">
        <v>60</v>
      </c>
      <c r="T107" s="85" t="s">
        <v>26</v>
      </c>
      <c r="U107" s="94">
        <v>1</v>
      </c>
      <c r="V107" s="94">
        <v>0</v>
      </c>
      <c r="W107" s="94">
        <v>0</v>
      </c>
      <c r="X107" s="94">
        <v>0</v>
      </c>
    </row>
    <row r="108" spans="3:24" x14ac:dyDescent="0.3">
      <c r="C108" s="28">
        <v>106005111</v>
      </c>
      <c r="D108" s="43">
        <v>1060051</v>
      </c>
      <c r="E108" s="59">
        <v>10600511</v>
      </c>
      <c r="F108" s="59">
        <v>1</v>
      </c>
      <c r="G108" s="29" t="s">
        <v>1562</v>
      </c>
      <c r="H108" s="28" t="s">
        <v>1941</v>
      </c>
      <c r="I108" s="28">
        <v>5</v>
      </c>
      <c r="J108" s="28">
        <v>600</v>
      </c>
      <c r="K108" s="40">
        <v>42</v>
      </c>
      <c r="L108" s="28">
        <v>26397</v>
      </c>
      <c r="M108" s="41" t="s">
        <v>34</v>
      </c>
      <c r="N108" s="28">
        <v>31680</v>
      </c>
      <c r="O108" s="41" t="s">
        <v>417</v>
      </c>
      <c r="P108" s="77">
        <v>4004001</v>
      </c>
      <c r="Q108" s="41" t="s">
        <v>1687</v>
      </c>
      <c r="R108" s="41">
        <v>1</v>
      </c>
      <c r="S108" s="28">
        <v>60</v>
      </c>
      <c r="T108" s="85" t="s">
        <v>26</v>
      </c>
      <c r="U108" s="94">
        <v>1</v>
      </c>
      <c r="V108" s="94">
        <v>9000</v>
      </c>
      <c r="W108" s="94">
        <v>0</v>
      </c>
      <c r="X108" s="94">
        <v>0</v>
      </c>
    </row>
    <row r="109" spans="3:24" x14ac:dyDescent="0.3">
      <c r="C109" s="28">
        <v>106006111</v>
      </c>
      <c r="D109" s="43">
        <v>1060061</v>
      </c>
      <c r="E109" s="59">
        <v>10600611</v>
      </c>
      <c r="F109" s="59">
        <v>1</v>
      </c>
      <c r="G109" s="29" t="s">
        <v>609</v>
      </c>
      <c r="H109" s="28" t="s">
        <v>1941</v>
      </c>
      <c r="I109" s="28">
        <v>6</v>
      </c>
      <c r="J109" s="28">
        <v>600</v>
      </c>
      <c r="K109" s="40">
        <v>43</v>
      </c>
      <c r="L109" s="28">
        <v>27906</v>
      </c>
      <c r="M109" s="41" t="s">
        <v>34</v>
      </c>
      <c r="N109" s="28">
        <v>33490</v>
      </c>
      <c r="O109" s="41" t="s">
        <v>823</v>
      </c>
      <c r="P109" s="77">
        <v>4002021</v>
      </c>
      <c r="Q109" s="41" t="s">
        <v>1695</v>
      </c>
      <c r="R109" s="41">
        <v>1</v>
      </c>
      <c r="S109" s="28">
        <v>60</v>
      </c>
      <c r="T109" s="85" t="s">
        <v>26</v>
      </c>
      <c r="U109" s="94">
        <v>1</v>
      </c>
      <c r="V109" s="94">
        <v>0</v>
      </c>
      <c r="W109" s="94">
        <v>0</v>
      </c>
      <c r="X109" s="94">
        <v>0</v>
      </c>
    </row>
    <row r="110" spans="3:24" x14ac:dyDescent="0.3">
      <c r="C110" s="28">
        <v>106007111</v>
      </c>
      <c r="D110" s="43">
        <v>1060071</v>
      </c>
      <c r="E110" s="59">
        <v>10600711</v>
      </c>
      <c r="F110" s="59">
        <v>1</v>
      </c>
      <c r="G110" s="29" t="s">
        <v>610</v>
      </c>
      <c r="H110" s="28" t="s">
        <v>1941</v>
      </c>
      <c r="I110" s="28">
        <v>7</v>
      </c>
      <c r="J110" s="28">
        <v>600</v>
      </c>
      <c r="K110" s="40">
        <v>43</v>
      </c>
      <c r="L110" s="28">
        <v>27906</v>
      </c>
      <c r="M110" s="41" t="s">
        <v>34</v>
      </c>
      <c r="N110" s="28">
        <v>33490</v>
      </c>
      <c r="O110" s="41" t="s">
        <v>823</v>
      </c>
      <c r="P110" s="77">
        <v>4002021</v>
      </c>
      <c r="Q110" s="41" t="s">
        <v>1695</v>
      </c>
      <c r="R110" s="41">
        <v>1</v>
      </c>
      <c r="S110" s="28">
        <v>60</v>
      </c>
      <c r="T110" s="85" t="s">
        <v>26</v>
      </c>
      <c r="U110" s="94">
        <v>1</v>
      </c>
      <c r="V110" s="94">
        <v>0</v>
      </c>
      <c r="W110" s="94">
        <v>0</v>
      </c>
      <c r="X110" s="94">
        <v>0</v>
      </c>
    </row>
    <row r="111" spans="3:24" x14ac:dyDescent="0.3">
      <c r="C111" s="28">
        <v>106008111</v>
      </c>
      <c r="D111" s="43">
        <v>1060081</v>
      </c>
      <c r="E111" s="59">
        <v>10600811</v>
      </c>
      <c r="F111" s="59">
        <v>1</v>
      </c>
      <c r="G111" s="29" t="s">
        <v>1563</v>
      </c>
      <c r="H111" s="28" t="s">
        <v>1941</v>
      </c>
      <c r="I111" s="28">
        <v>8</v>
      </c>
      <c r="J111" s="28">
        <v>600</v>
      </c>
      <c r="K111" s="40">
        <v>43</v>
      </c>
      <c r="L111" s="28">
        <v>83718</v>
      </c>
      <c r="M111" s="41" t="s">
        <v>34</v>
      </c>
      <c r="N111" s="28">
        <v>100460</v>
      </c>
      <c r="O111" s="41" t="s">
        <v>417</v>
      </c>
      <c r="P111" s="77">
        <v>4004001</v>
      </c>
      <c r="Q111" s="41" t="s">
        <v>1687</v>
      </c>
      <c r="R111" s="41">
        <v>1</v>
      </c>
      <c r="S111" s="28">
        <v>240</v>
      </c>
      <c r="T111" s="85" t="s">
        <v>1123</v>
      </c>
      <c r="U111" s="94">
        <v>3</v>
      </c>
      <c r="V111" s="94">
        <v>9000</v>
      </c>
      <c r="W111" s="94">
        <v>0</v>
      </c>
      <c r="X111" s="94">
        <v>0</v>
      </c>
    </row>
    <row r="112" spans="3:24" x14ac:dyDescent="0.3">
      <c r="C112" s="28">
        <v>106009111</v>
      </c>
      <c r="D112" s="43">
        <v>1060091</v>
      </c>
      <c r="E112" s="59">
        <v>10600911</v>
      </c>
      <c r="F112" s="59">
        <v>1</v>
      </c>
      <c r="G112" s="29" t="s">
        <v>1564</v>
      </c>
      <c r="H112" s="28" t="s">
        <v>1941</v>
      </c>
      <c r="I112" s="28">
        <v>9</v>
      </c>
      <c r="J112" s="28">
        <v>600</v>
      </c>
      <c r="K112" s="40">
        <v>44</v>
      </c>
      <c r="L112" s="28">
        <v>29335</v>
      </c>
      <c r="M112" s="41" t="s">
        <v>34</v>
      </c>
      <c r="N112" s="28">
        <v>35200</v>
      </c>
      <c r="O112" s="41" t="s">
        <v>417</v>
      </c>
      <c r="P112" s="77">
        <v>4004001</v>
      </c>
      <c r="Q112" s="41" t="s">
        <v>1687</v>
      </c>
      <c r="R112" s="41">
        <v>1</v>
      </c>
      <c r="S112" s="28">
        <v>60</v>
      </c>
      <c r="T112" s="85" t="s">
        <v>26</v>
      </c>
      <c r="U112" s="94">
        <v>1</v>
      </c>
      <c r="V112" s="94">
        <v>9000</v>
      </c>
      <c r="W112" s="94">
        <v>0</v>
      </c>
      <c r="X112" s="94">
        <v>0</v>
      </c>
    </row>
    <row r="113" spans="3:24" x14ac:dyDescent="0.3">
      <c r="C113" s="28">
        <v>106010111</v>
      </c>
      <c r="D113" s="43">
        <v>1060101</v>
      </c>
      <c r="E113" s="59">
        <v>10601011</v>
      </c>
      <c r="F113" s="59">
        <v>1</v>
      </c>
      <c r="G113" s="29" t="s">
        <v>1565</v>
      </c>
      <c r="H113" s="28" t="s">
        <v>1941</v>
      </c>
      <c r="I113" s="28">
        <v>10</v>
      </c>
      <c r="J113" s="28">
        <v>600</v>
      </c>
      <c r="K113" s="40">
        <v>44</v>
      </c>
      <c r="L113" s="28">
        <v>29335</v>
      </c>
      <c r="M113" s="41" t="s">
        <v>34</v>
      </c>
      <c r="N113" s="28">
        <v>35200</v>
      </c>
      <c r="O113" s="41" t="s">
        <v>421</v>
      </c>
      <c r="P113" s="77">
        <v>4004002</v>
      </c>
      <c r="Q113" s="41" t="s">
        <v>1691</v>
      </c>
      <c r="R113" s="41">
        <v>1</v>
      </c>
      <c r="S113" s="28">
        <v>60</v>
      </c>
      <c r="T113" s="85" t="s">
        <v>26</v>
      </c>
      <c r="U113" s="94">
        <v>1</v>
      </c>
      <c r="V113" s="94">
        <v>0</v>
      </c>
      <c r="W113" s="94">
        <v>6300</v>
      </c>
      <c r="X113" s="94">
        <v>0</v>
      </c>
    </row>
    <row r="114" spans="3:24" x14ac:dyDescent="0.3">
      <c r="C114" s="28">
        <v>106011111</v>
      </c>
      <c r="D114" s="43">
        <v>1060111</v>
      </c>
      <c r="E114" s="59">
        <v>10601111</v>
      </c>
      <c r="F114" s="59">
        <v>1</v>
      </c>
      <c r="G114" s="29" t="s">
        <v>1566</v>
      </c>
      <c r="H114" s="28" t="s">
        <v>1941</v>
      </c>
      <c r="I114" s="28">
        <v>11</v>
      </c>
      <c r="J114" s="28">
        <v>600</v>
      </c>
      <c r="K114" s="40">
        <v>45</v>
      </c>
      <c r="L114" s="28">
        <v>30542</v>
      </c>
      <c r="M114" s="41" t="s">
        <v>34</v>
      </c>
      <c r="N114" s="28">
        <v>36650</v>
      </c>
      <c r="O114" s="41" t="s">
        <v>823</v>
      </c>
      <c r="P114" s="77">
        <v>4002021</v>
      </c>
      <c r="Q114" s="41" t="s">
        <v>1695</v>
      </c>
      <c r="R114" s="41">
        <v>1</v>
      </c>
      <c r="S114" s="28">
        <v>60</v>
      </c>
      <c r="T114" s="85" t="s">
        <v>26</v>
      </c>
      <c r="U114" s="94">
        <v>1</v>
      </c>
      <c r="V114" s="94">
        <v>0</v>
      </c>
      <c r="W114" s="94">
        <v>0</v>
      </c>
      <c r="X114" s="94">
        <v>0</v>
      </c>
    </row>
    <row r="115" spans="3:24" x14ac:dyDescent="0.3">
      <c r="C115" s="28">
        <v>106012111</v>
      </c>
      <c r="D115" s="43">
        <v>1060121</v>
      </c>
      <c r="E115" s="59">
        <v>10601211</v>
      </c>
      <c r="F115" s="59">
        <v>1</v>
      </c>
      <c r="G115" s="29" t="s">
        <v>1567</v>
      </c>
      <c r="H115" s="28" t="s">
        <v>1941</v>
      </c>
      <c r="I115" s="28">
        <v>12</v>
      </c>
      <c r="J115" s="28">
        <v>600</v>
      </c>
      <c r="K115" s="40">
        <v>45</v>
      </c>
      <c r="L115" s="28">
        <v>30542</v>
      </c>
      <c r="M115" s="41" t="s">
        <v>34</v>
      </c>
      <c r="N115" s="28">
        <v>36650</v>
      </c>
      <c r="O115" s="41" t="s">
        <v>417</v>
      </c>
      <c r="P115" s="77">
        <v>4004001</v>
      </c>
      <c r="Q115" s="41" t="s">
        <v>1687</v>
      </c>
      <c r="R115" s="41">
        <v>1</v>
      </c>
      <c r="S115" s="28">
        <v>60</v>
      </c>
      <c r="T115" s="85" t="s">
        <v>26</v>
      </c>
      <c r="U115" s="94">
        <v>1</v>
      </c>
      <c r="V115" s="94">
        <v>9000</v>
      </c>
      <c r="W115" s="94">
        <v>0</v>
      </c>
      <c r="X115" s="94">
        <v>0</v>
      </c>
    </row>
    <row r="116" spans="3:24" x14ac:dyDescent="0.3">
      <c r="C116" s="28">
        <v>106013111</v>
      </c>
      <c r="D116" s="43">
        <v>1060131</v>
      </c>
      <c r="E116" s="59">
        <v>10601311</v>
      </c>
      <c r="F116" s="59">
        <v>1</v>
      </c>
      <c r="G116" s="29" t="s">
        <v>1568</v>
      </c>
      <c r="H116" s="28" t="s">
        <v>1941</v>
      </c>
      <c r="I116" s="28">
        <v>13</v>
      </c>
      <c r="J116" s="28">
        <v>600</v>
      </c>
      <c r="K116" s="40">
        <v>45</v>
      </c>
      <c r="L116" s="28">
        <v>30542</v>
      </c>
      <c r="M116" s="41" t="s">
        <v>34</v>
      </c>
      <c r="N116" s="28">
        <v>36650</v>
      </c>
      <c r="O116" s="41" t="s">
        <v>2569</v>
      </c>
      <c r="P116" s="77">
        <v>3011001</v>
      </c>
      <c r="Q116" s="41" t="s">
        <v>3303</v>
      </c>
      <c r="R116" s="41">
        <v>1</v>
      </c>
      <c r="S116" s="28">
        <v>60</v>
      </c>
      <c r="T116" s="85" t="s">
        <v>26</v>
      </c>
      <c r="U116" s="94">
        <v>1</v>
      </c>
      <c r="V116" s="94">
        <v>0</v>
      </c>
      <c r="W116" s="94">
        <v>0</v>
      </c>
      <c r="X116" s="94">
        <v>0</v>
      </c>
    </row>
    <row r="117" spans="3:24" x14ac:dyDescent="0.3">
      <c r="C117" s="28">
        <v>106014111</v>
      </c>
      <c r="D117" s="43">
        <v>1060141</v>
      </c>
      <c r="E117" s="59">
        <v>10601411</v>
      </c>
      <c r="F117" s="59">
        <v>1</v>
      </c>
      <c r="G117" s="29" t="s">
        <v>1569</v>
      </c>
      <c r="H117" s="28" t="s">
        <v>1943</v>
      </c>
      <c r="I117" s="28">
        <v>14</v>
      </c>
      <c r="J117" s="28">
        <v>600</v>
      </c>
      <c r="K117" s="40">
        <v>46</v>
      </c>
      <c r="L117" s="28">
        <v>96419</v>
      </c>
      <c r="M117" s="41" t="s">
        <v>34</v>
      </c>
      <c r="N117" s="28">
        <v>115700</v>
      </c>
      <c r="O117" s="41" t="s">
        <v>421</v>
      </c>
      <c r="P117" s="77">
        <v>4004002</v>
      </c>
      <c r="Q117" s="41" t="s">
        <v>1691</v>
      </c>
      <c r="R117" s="41">
        <v>1</v>
      </c>
      <c r="S117" s="28">
        <v>240</v>
      </c>
      <c r="T117" s="85" t="s">
        <v>1123</v>
      </c>
      <c r="U117" s="94">
        <v>3</v>
      </c>
      <c r="V117" s="94">
        <v>0</v>
      </c>
      <c r="W117" s="94">
        <v>6300</v>
      </c>
      <c r="X117" s="94">
        <v>0</v>
      </c>
    </row>
    <row r="118" spans="3:24" x14ac:dyDescent="0.3">
      <c r="C118" s="28">
        <v>106015111</v>
      </c>
      <c r="D118" s="43">
        <v>1060151</v>
      </c>
      <c r="E118" s="59">
        <v>10601511</v>
      </c>
      <c r="F118" s="59">
        <v>1</v>
      </c>
      <c r="G118" s="29" t="s">
        <v>1570</v>
      </c>
      <c r="H118" s="28" t="s">
        <v>1944</v>
      </c>
      <c r="I118" s="28">
        <v>15</v>
      </c>
      <c r="J118" s="28">
        <v>600</v>
      </c>
      <c r="K118" s="40">
        <v>46</v>
      </c>
      <c r="L118" s="28">
        <v>32139</v>
      </c>
      <c r="M118" s="41" t="s">
        <v>34</v>
      </c>
      <c r="N118" s="28">
        <v>38570</v>
      </c>
      <c r="O118" s="41" t="s">
        <v>2608</v>
      </c>
      <c r="P118" s="77">
        <v>8100022</v>
      </c>
      <c r="Q118" s="41" t="s">
        <v>3338</v>
      </c>
      <c r="R118" s="41">
        <v>1</v>
      </c>
      <c r="S118" s="28">
        <v>60</v>
      </c>
      <c r="T118" s="85" t="s">
        <v>26</v>
      </c>
      <c r="U118" s="94">
        <v>1</v>
      </c>
      <c r="V118" s="94">
        <v>0</v>
      </c>
      <c r="W118" s="94">
        <v>0</v>
      </c>
      <c r="X118" s="94">
        <v>0</v>
      </c>
    </row>
    <row r="119" spans="3:24" x14ac:dyDescent="0.3">
      <c r="C119" s="28">
        <v>106016111</v>
      </c>
      <c r="D119" s="43">
        <v>1060161</v>
      </c>
      <c r="E119" s="59">
        <v>10601611</v>
      </c>
      <c r="F119" s="59">
        <v>1</v>
      </c>
      <c r="G119" s="29" t="s">
        <v>1358</v>
      </c>
      <c r="H119" s="28" t="s">
        <v>1944</v>
      </c>
      <c r="I119" s="28">
        <v>16</v>
      </c>
      <c r="J119" s="28">
        <v>600</v>
      </c>
      <c r="K119" s="40">
        <v>47</v>
      </c>
      <c r="L119" s="28">
        <v>33480</v>
      </c>
      <c r="M119" s="41" t="s">
        <v>34</v>
      </c>
      <c r="N119" s="28">
        <v>40180</v>
      </c>
      <c r="O119" s="41" t="s">
        <v>417</v>
      </c>
      <c r="P119" s="77">
        <v>4004001</v>
      </c>
      <c r="Q119" s="41" t="s">
        <v>1687</v>
      </c>
      <c r="R119" s="41">
        <v>1</v>
      </c>
      <c r="S119" s="28">
        <v>60</v>
      </c>
      <c r="T119" s="85" t="s">
        <v>26</v>
      </c>
      <c r="U119" s="94">
        <v>1</v>
      </c>
      <c r="V119" s="94">
        <v>9000</v>
      </c>
      <c r="W119" s="94">
        <v>0</v>
      </c>
      <c r="X119" s="94">
        <v>0</v>
      </c>
    </row>
    <row r="120" spans="3:24" x14ac:dyDescent="0.3">
      <c r="C120" s="28">
        <v>106017111</v>
      </c>
      <c r="D120" s="43">
        <v>1060171</v>
      </c>
      <c r="E120" s="59">
        <v>10601711</v>
      </c>
      <c r="F120" s="59">
        <v>1</v>
      </c>
      <c r="G120" s="29" t="s">
        <v>1362</v>
      </c>
      <c r="H120" s="28" t="s">
        <v>1944</v>
      </c>
      <c r="I120" s="28">
        <v>17</v>
      </c>
      <c r="J120" s="28">
        <v>600</v>
      </c>
      <c r="K120" s="40">
        <v>47</v>
      </c>
      <c r="L120" s="28">
        <v>33480</v>
      </c>
      <c r="M120" s="41" t="s">
        <v>34</v>
      </c>
      <c r="N120" s="28">
        <v>40180</v>
      </c>
      <c r="O120" s="41" t="s">
        <v>416</v>
      </c>
      <c r="P120" s="77">
        <v>4003001</v>
      </c>
      <c r="Q120" s="41" t="s">
        <v>1673</v>
      </c>
      <c r="R120" s="41">
        <v>1</v>
      </c>
      <c r="S120" s="28">
        <v>60</v>
      </c>
      <c r="T120" s="85" t="s">
        <v>26</v>
      </c>
      <c r="U120" s="94">
        <v>1</v>
      </c>
      <c r="V120" s="94">
        <v>3000</v>
      </c>
      <c r="W120" s="94">
        <v>0</v>
      </c>
      <c r="X120" s="94">
        <v>0</v>
      </c>
    </row>
    <row r="121" spans="3:24" x14ac:dyDescent="0.3">
      <c r="C121" s="28">
        <v>106018111</v>
      </c>
      <c r="D121" s="43">
        <v>1060181</v>
      </c>
      <c r="E121" s="59">
        <v>10601811</v>
      </c>
      <c r="F121" s="59">
        <v>1</v>
      </c>
      <c r="G121" s="29" t="s">
        <v>303</v>
      </c>
      <c r="H121" s="28" t="s">
        <v>1944</v>
      </c>
      <c r="I121" s="28">
        <v>18</v>
      </c>
      <c r="J121" s="28">
        <v>600</v>
      </c>
      <c r="K121" s="40">
        <v>47</v>
      </c>
      <c r="L121" s="28">
        <v>33480</v>
      </c>
      <c r="M121" s="41" t="s">
        <v>34</v>
      </c>
      <c r="N121" s="28">
        <v>40180</v>
      </c>
      <c r="O121" s="41" t="s">
        <v>823</v>
      </c>
      <c r="P121" s="77">
        <v>4002021</v>
      </c>
      <c r="Q121" s="41" t="s">
        <v>1695</v>
      </c>
      <c r="R121" s="41">
        <v>1</v>
      </c>
      <c r="S121" s="28">
        <v>60</v>
      </c>
      <c r="T121" s="85" t="s">
        <v>26</v>
      </c>
      <c r="U121" s="94">
        <v>1</v>
      </c>
      <c r="V121" s="94">
        <v>0</v>
      </c>
      <c r="W121" s="94">
        <v>0</v>
      </c>
      <c r="X121" s="94">
        <v>0</v>
      </c>
    </row>
    <row r="122" spans="3:24" x14ac:dyDescent="0.3">
      <c r="C122" s="28">
        <v>106019111</v>
      </c>
      <c r="D122" s="43">
        <v>1060191</v>
      </c>
      <c r="E122" s="59">
        <v>10601911</v>
      </c>
      <c r="F122" s="59">
        <v>1</v>
      </c>
      <c r="G122" s="29" t="s">
        <v>1571</v>
      </c>
      <c r="H122" s="28" t="s">
        <v>1944</v>
      </c>
      <c r="I122" s="28">
        <v>19</v>
      </c>
      <c r="J122" s="28">
        <v>600</v>
      </c>
      <c r="K122" s="40">
        <v>48</v>
      </c>
      <c r="L122" s="28">
        <v>34774</v>
      </c>
      <c r="M122" s="41" t="s">
        <v>34</v>
      </c>
      <c r="N122" s="28">
        <v>41730</v>
      </c>
      <c r="O122" s="41" t="s">
        <v>2569</v>
      </c>
      <c r="P122" s="77">
        <v>3011001</v>
      </c>
      <c r="Q122" s="41" t="s">
        <v>3303</v>
      </c>
      <c r="R122" s="41">
        <v>1</v>
      </c>
      <c r="S122" s="28">
        <v>60</v>
      </c>
      <c r="T122" s="85" t="s">
        <v>26</v>
      </c>
      <c r="U122" s="94">
        <v>1</v>
      </c>
      <c r="V122" s="94">
        <v>0</v>
      </c>
      <c r="W122" s="94">
        <v>0</v>
      </c>
      <c r="X122" s="94">
        <v>0</v>
      </c>
    </row>
    <row r="123" spans="3:24" x14ac:dyDescent="0.3">
      <c r="C123" s="28">
        <v>106020111</v>
      </c>
      <c r="D123" s="43">
        <v>1060201</v>
      </c>
      <c r="E123" s="59">
        <v>10602011</v>
      </c>
      <c r="F123" s="59">
        <v>1</v>
      </c>
      <c r="G123" s="29" t="s">
        <v>1572</v>
      </c>
      <c r="H123" s="28" t="s">
        <v>1941</v>
      </c>
      <c r="I123" s="28">
        <v>20</v>
      </c>
      <c r="J123" s="28">
        <v>600</v>
      </c>
      <c r="K123" s="40">
        <v>48</v>
      </c>
      <c r="L123" s="28">
        <v>34774</v>
      </c>
      <c r="M123" s="41" t="s">
        <v>34</v>
      </c>
      <c r="N123" s="28">
        <v>41730</v>
      </c>
      <c r="O123" s="41" t="s">
        <v>417</v>
      </c>
      <c r="P123" s="77">
        <v>4004001</v>
      </c>
      <c r="Q123" s="41" t="s">
        <v>1687</v>
      </c>
      <c r="R123" s="41">
        <v>1</v>
      </c>
      <c r="S123" s="28">
        <v>60</v>
      </c>
      <c r="T123" s="85" t="s">
        <v>26</v>
      </c>
      <c r="U123" s="94">
        <v>1</v>
      </c>
      <c r="V123" s="94">
        <v>9000</v>
      </c>
      <c r="W123" s="94">
        <v>0</v>
      </c>
      <c r="X123" s="94">
        <v>0</v>
      </c>
    </row>
    <row r="124" spans="3:24" x14ac:dyDescent="0.3">
      <c r="C124" s="28">
        <v>106021111</v>
      </c>
      <c r="D124" s="43">
        <v>1060211</v>
      </c>
      <c r="E124" s="59">
        <v>10602111</v>
      </c>
      <c r="F124" s="59">
        <v>1</v>
      </c>
      <c r="G124" s="29" t="s">
        <v>1573</v>
      </c>
      <c r="H124" s="28" t="s">
        <v>1941</v>
      </c>
      <c r="I124" s="28">
        <v>21</v>
      </c>
      <c r="J124" s="28">
        <v>600</v>
      </c>
      <c r="K124" s="40">
        <v>49</v>
      </c>
      <c r="L124" s="28">
        <v>36461</v>
      </c>
      <c r="M124" s="41" t="s">
        <v>34</v>
      </c>
      <c r="N124" s="28">
        <v>43750</v>
      </c>
      <c r="O124" s="41" t="s">
        <v>417</v>
      </c>
      <c r="P124" s="77">
        <v>4004001</v>
      </c>
      <c r="Q124" s="41" t="s">
        <v>1687</v>
      </c>
      <c r="R124" s="41">
        <v>1</v>
      </c>
      <c r="S124" s="28">
        <v>60</v>
      </c>
      <c r="T124" s="85" t="s">
        <v>26</v>
      </c>
      <c r="U124" s="94">
        <v>1</v>
      </c>
      <c r="V124" s="94">
        <v>9000</v>
      </c>
      <c r="W124" s="94">
        <v>0</v>
      </c>
      <c r="X124" s="94">
        <v>0</v>
      </c>
    </row>
    <row r="125" spans="3:24" x14ac:dyDescent="0.3">
      <c r="C125" s="28">
        <v>106022111</v>
      </c>
      <c r="D125" s="43">
        <v>1060221</v>
      </c>
      <c r="E125" s="59">
        <v>10602211</v>
      </c>
      <c r="F125" s="59">
        <v>1</v>
      </c>
      <c r="G125" s="29" t="s">
        <v>1574</v>
      </c>
      <c r="H125" s="28" t="s">
        <v>1941</v>
      </c>
      <c r="I125" s="28">
        <v>22</v>
      </c>
      <c r="J125" s="28">
        <v>600</v>
      </c>
      <c r="K125" s="40">
        <v>49</v>
      </c>
      <c r="L125" s="28">
        <v>36461</v>
      </c>
      <c r="M125" s="41" t="s">
        <v>34</v>
      </c>
      <c r="N125" s="28">
        <v>43750</v>
      </c>
      <c r="O125" s="41" t="s">
        <v>2569</v>
      </c>
      <c r="P125" s="77">
        <v>3011001</v>
      </c>
      <c r="Q125" s="41" t="s">
        <v>3303</v>
      </c>
      <c r="R125" s="41">
        <v>1</v>
      </c>
      <c r="S125" s="28">
        <v>60</v>
      </c>
      <c r="T125" s="85" t="s">
        <v>26</v>
      </c>
      <c r="U125" s="94">
        <v>1</v>
      </c>
      <c r="V125" s="94">
        <v>0</v>
      </c>
      <c r="W125" s="94">
        <v>0</v>
      </c>
      <c r="X125" s="94">
        <v>0</v>
      </c>
    </row>
    <row r="126" spans="3:24" x14ac:dyDescent="0.3">
      <c r="C126" s="28">
        <v>106023111</v>
      </c>
      <c r="D126" s="43">
        <v>1060231</v>
      </c>
      <c r="E126" s="59">
        <v>10602311</v>
      </c>
      <c r="F126" s="59">
        <v>1</v>
      </c>
      <c r="G126" s="29" t="s">
        <v>1575</v>
      </c>
      <c r="H126" s="28" t="s">
        <v>1941</v>
      </c>
      <c r="I126" s="28">
        <v>23</v>
      </c>
      <c r="J126" s="28">
        <v>600</v>
      </c>
      <c r="K126" s="40">
        <v>49</v>
      </c>
      <c r="L126" s="28">
        <v>109385</v>
      </c>
      <c r="M126" s="41" t="s">
        <v>34</v>
      </c>
      <c r="N126" s="28">
        <v>131260</v>
      </c>
      <c r="O126" s="41" t="s">
        <v>421</v>
      </c>
      <c r="P126" s="77">
        <v>4004002</v>
      </c>
      <c r="Q126" s="41" t="s">
        <v>1691</v>
      </c>
      <c r="R126" s="41">
        <v>1</v>
      </c>
      <c r="S126" s="28">
        <v>240</v>
      </c>
      <c r="T126" s="85" t="s">
        <v>1123</v>
      </c>
      <c r="U126" s="94">
        <v>3</v>
      </c>
      <c r="V126" s="94">
        <v>0</v>
      </c>
      <c r="W126" s="94">
        <v>6300</v>
      </c>
      <c r="X126" s="94">
        <v>0</v>
      </c>
    </row>
    <row r="127" spans="3:24" x14ac:dyDescent="0.3">
      <c r="C127" s="28">
        <v>106024111</v>
      </c>
      <c r="D127" s="43">
        <v>1060241</v>
      </c>
      <c r="E127" s="59">
        <v>10602411</v>
      </c>
      <c r="F127" s="59">
        <v>1</v>
      </c>
      <c r="G127" s="29" t="s">
        <v>1576</v>
      </c>
      <c r="H127" s="28" t="s">
        <v>1945</v>
      </c>
      <c r="I127" s="28">
        <v>24</v>
      </c>
      <c r="J127" s="28">
        <v>600</v>
      </c>
      <c r="K127" s="40">
        <v>50</v>
      </c>
      <c r="L127" s="28">
        <v>38014</v>
      </c>
      <c r="M127" s="41" t="s">
        <v>34</v>
      </c>
      <c r="N127" s="28">
        <v>45620</v>
      </c>
      <c r="O127" s="41" t="s">
        <v>823</v>
      </c>
      <c r="P127" s="77">
        <v>4002021</v>
      </c>
      <c r="Q127" s="41" t="s">
        <v>1695</v>
      </c>
      <c r="R127" s="41">
        <v>1</v>
      </c>
      <c r="S127" s="28">
        <v>60</v>
      </c>
      <c r="T127" s="85" t="s">
        <v>26</v>
      </c>
      <c r="U127" s="94">
        <v>1</v>
      </c>
      <c r="V127" s="94">
        <v>0</v>
      </c>
      <c r="W127" s="94">
        <v>0</v>
      </c>
      <c r="X127" s="94">
        <v>0</v>
      </c>
    </row>
    <row r="128" spans="3:24" x14ac:dyDescent="0.3">
      <c r="C128" s="28">
        <v>106025111</v>
      </c>
      <c r="D128" s="43">
        <v>1060251</v>
      </c>
      <c r="E128" s="59">
        <v>10602511</v>
      </c>
      <c r="F128" s="59">
        <v>1</v>
      </c>
      <c r="G128" s="29" t="s">
        <v>1577</v>
      </c>
      <c r="H128" s="28" t="s">
        <v>1945</v>
      </c>
      <c r="I128" s="28">
        <v>25</v>
      </c>
      <c r="J128" s="28">
        <v>600</v>
      </c>
      <c r="K128" s="40">
        <v>50</v>
      </c>
      <c r="L128" s="28">
        <v>38014</v>
      </c>
      <c r="M128" s="41" t="s">
        <v>34</v>
      </c>
      <c r="N128" s="28">
        <v>45620</v>
      </c>
      <c r="O128" s="41" t="s">
        <v>417</v>
      </c>
      <c r="P128" s="77">
        <v>4004001</v>
      </c>
      <c r="Q128" s="41" t="s">
        <v>1687</v>
      </c>
      <c r="R128" s="41">
        <v>1</v>
      </c>
      <c r="S128" s="28">
        <v>60</v>
      </c>
      <c r="T128" s="85" t="s">
        <v>26</v>
      </c>
      <c r="U128" s="94">
        <v>1</v>
      </c>
      <c r="V128" s="94">
        <v>9000</v>
      </c>
      <c r="W128" s="94">
        <v>0</v>
      </c>
      <c r="X128" s="94">
        <v>0</v>
      </c>
    </row>
    <row r="129" spans="3:24" x14ac:dyDescent="0.3">
      <c r="C129" s="28">
        <v>106026111</v>
      </c>
      <c r="D129" s="43">
        <v>1060261</v>
      </c>
      <c r="E129" s="59">
        <v>10602611</v>
      </c>
      <c r="F129" s="59">
        <v>1</v>
      </c>
      <c r="G129" s="29" t="s">
        <v>1578</v>
      </c>
      <c r="H129" s="28" t="s">
        <v>1945</v>
      </c>
      <c r="I129" s="28">
        <v>26</v>
      </c>
      <c r="J129" s="28">
        <v>600</v>
      </c>
      <c r="K129" s="40">
        <v>51</v>
      </c>
      <c r="L129" s="28">
        <v>39400</v>
      </c>
      <c r="M129" s="41" t="s">
        <v>34</v>
      </c>
      <c r="N129" s="28">
        <v>47280</v>
      </c>
      <c r="O129" s="41" t="s">
        <v>2608</v>
      </c>
      <c r="P129" s="77">
        <v>8100022</v>
      </c>
      <c r="Q129" s="41" t="s">
        <v>3338</v>
      </c>
      <c r="R129" s="41">
        <v>1</v>
      </c>
      <c r="S129" s="28">
        <v>60</v>
      </c>
      <c r="T129" s="85" t="s">
        <v>26</v>
      </c>
      <c r="U129" s="94">
        <v>1</v>
      </c>
      <c r="V129" s="94">
        <v>0</v>
      </c>
      <c r="W129" s="94">
        <v>0</v>
      </c>
      <c r="X129" s="94">
        <v>0</v>
      </c>
    </row>
    <row r="130" spans="3:24" x14ac:dyDescent="0.3">
      <c r="C130" s="28">
        <v>106027111</v>
      </c>
      <c r="D130" s="43">
        <v>1060271</v>
      </c>
      <c r="E130" s="59">
        <v>10602711</v>
      </c>
      <c r="F130" s="59">
        <v>1</v>
      </c>
      <c r="G130" s="29" t="s">
        <v>1579</v>
      </c>
      <c r="H130" s="28" t="s">
        <v>1945</v>
      </c>
      <c r="I130" s="28">
        <v>27</v>
      </c>
      <c r="J130" s="28">
        <v>600</v>
      </c>
      <c r="K130" s="40">
        <v>51</v>
      </c>
      <c r="L130" s="28">
        <v>39400</v>
      </c>
      <c r="M130" s="41" t="s">
        <v>34</v>
      </c>
      <c r="N130" s="28">
        <v>47280</v>
      </c>
      <c r="O130" s="41" t="s">
        <v>823</v>
      </c>
      <c r="P130" s="77">
        <v>4002021</v>
      </c>
      <c r="Q130" s="41" t="s">
        <v>1695</v>
      </c>
      <c r="R130" s="41">
        <v>1</v>
      </c>
      <c r="S130" s="28">
        <v>60</v>
      </c>
      <c r="T130" s="85" t="s">
        <v>26</v>
      </c>
      <c r="U130" s="94">
        <v>1</v>
      </c>
      <c r="V130" s="94">
        <v>0</v>
      </c>
      <c r="W130" s="94">
        <v>0</v>
      </c>
      <c r="X130" s="94">
        <v>0</v>
      </c>
    </row>
    <row r="131" spans="3:24" x14ac:dyDescent="0.3">
      <c r="C131" s="28">
        <v>106028111</v>
      </c>
      <c r="D131" s="43">
        <v>1060281</v>
      </c>
      <c r="E131" s="59">
        <v>10602811</v>
      </c>
      <c r="F131" s="59">
        <v>1</v>
      </c>
      <c r="G131" s="29" t="s">
        <v>1580</v>
      </c>
      <c r="H131" s="28" t="s">
        <v>1945</v>
      </c>
      <c r="I131" s="28">
        <v>28</v>
      </c>
      <c r="J131" s="28">
        <v>0</v>
      </c>
      <c r="K131" s="40">
        <v>51</v>
      </c>
      <c r="L131" s="28">
        <v>39400</v>
      </c>
      <c r="M131" s="41" t="s">
        <v>34</v>
      </c>
      <c r="N131" s="28">
        <v>47280</v>
      </c>
      <c r="O131" s="41" t="s">
        <v>2569</v>
      </c>
      <c r="P131" s="77">
        <v>3011001</v>
      </c>
      <c r="Q131" s="41" t="s">
        <v>3303</v>
      </c>
      <c r="R131" s="41">
        <v>1</v>
      </c>
      <c r="S131" s="28">
        <v>60</v>
      </c>
      <c r="T131" s="85" t="s">
        <v>26</v>
      </c>
      <c r="U131" s="94">
        <v>1</v>
      </c>
      <c r="V131" s="94">
        <v>0</v>
      </c>
      <c r="W131" s="94">
        <v>0</v>
      </c>
      <c r="X131" s="94">
        <v>0</v>
      </c>
    </row>
    <row r="132" spans="3:24" x14ac:dyDescent="0.3">
      <c r="C132" s="28">
        <v>106029111</v>
      </c>
      <c r="D132" s="43">
        <v>1060291</v>
      </c>
      <c r="E132" s="59">
        <v>10602911</v>
      </c>
      <c r="F132" s="59">
        <v>1</v>
      </c>
      <c r="G132" s="29" t="s">
        <v>1581</v>
      </c>
      <c r="H132" s="28" t="s">
        <v>1945</v>
      </c>
      <c r="I132" s="28">
        <v>29</v>
      </c>
      <c r="J132" s="28">
        <v>600</v>
      </c>
      <c r="K132" s="40">
        <v>52</v>
      </c>
      <c r="L132" s="28">
        <v>43504</v>
      </c>
      <c r="M132" s="41" t="s">
        <v>34</v>
      </c>
      <c r="N132" s="28">
        <v>52200</v>
      </c>
      <c r="O132" s="41" t="s">
        <v>421</v>
      </c>
      <c r="P132" s="77">
        <v>4004002</v>
      </c>
      <c r="Q132" s="41" t="s">
        <v>1691</v>
      </c>
      <c r="R132" s="41">
        <v>1</v>
      </c>
      <c r="S132" s="28">
        <v>60</v>
      </c>
      <c r="T132" s="85" t="s">
        <v>26</v>
      </c>
      <c r="U132" s="94">
        <v>1</v>
      </c>
      <c r="V132" s="94">
        <v>0</v>
      </c>
      <c r="W132" s="94">
        <v>6300</v>
      </c>
      <c r="X132" s="94">
        <v>0</v>
      </c>
    </row>
    <row r="133" spans="3:24" x14ac:dyDescent="0.3">
      <c r="C133" s="28">
        <v>106030111</v>
      </c>
      <c r="D133" s="43">
        <v>1060301</v>
      </c>
      <c r="E133" s="59">
        <v>10603011</v>
      </c>
      <c r="F133" s="59">
        <v>1</v>
      </c>
      <c r="G133" s="29" t="s">
        <v>1582</v>
      </c>
      <c r="H133" s="28" t="s">
        <v>1941</v>
      </c>
      <c r="I133" s="28">
        <v>30</v>
      </c>
      <c r="J133" s="28">
        <v>600</v>
      </c>
      <c r="K133" s="40">
        <v>52</v>
      </c>
      <c r="L133" s="28">
        <v>130512</v>
      </c>
      <c r="M133" s="41" t="s">
        <v>34</v>
      </c>
      <c r="N133" s="28">
        <v>156610</v>
      </c>
      <c r="O133" s="41" t="s">
        <v>417</v>
      </c>
      <c r="P133" s="77">
        <v>4004001</v>
      </c>
      <c r="Q133" s="41" t="s">
        <v>1687</v>
      </c>
      <c r="R133" s="41">
        <v>1</v>
      </c>
      <c r="S133" s="28">
        <v>240</v>
      </c>
      <c r="T133" s="85" t="s">
        <v>1123</v>
      </c>
      <c r="U133" s="94">
        <v>3</v>
      </c>
      <c r="V133" s="94">
        <v>9000</v>
      </c>
      <c r="W133" s="94">
        <v>0</v>
      </c>
      <c r="X133" s="94">
        <v>0</v>
      </c>
    </row>
    <row r="134" spans="3:24" x14ac:dyDescent="0.3">
      <c r="C134" s="28">
        <v>107001111</v>
      </c>
      <c r="D134" s="43">
        <v>1070011</v>
      </c>
      <c r="E134" s="59">
        <v>10700111</v>
      </c>
      <c r="F134" s="59">
        <v>1</v>
      </c>
      <c r="G134" s="29" t="s">
        <v>1583</v>
      </c>
      <c r="H134" s="28" t="s">
        <v>1940</v>
      </c>
      <c r="I134" s="28">
        <v>1</v>
      </c>
      <c r="J134" s="28">
        <v>700</v>
      </c>
      <c r="K134" s="40">
        <v>53</v>
      </c>
      <c r="L134" s="28">
        <v>44844</v>
      </c>
      <c r="M134" s="41" t="s">
        <v>34</v>
      </c>
      <c r="N134" s="28">
        <v>53810</v>
      </c>
      <c r="O134" s="41" t="s">
        <v>417</v>
      </c>
      <c r="P134" s="77">
        <v>4004001</v>
      </c>
      <c r="Q134" s="41" t="s">
        <v>1687</v>
      </c>
      <c r="R134" s="41">
        <v>1</v>
      </c>
      <c r="S134" s="28">
        <v>60</v>
      </c>
      <c r="T134" s="85" t="s">
        <v>26</v>
      </c>
      <c r="U134" s="94">
        <v>1</v>
      </c>
      <c r="V134" s="94">
        <v>9000</v>
      </c>
      <c r="W134" s="94">
        <v>0</v>
      </c>
      <c r="X134" s="94">
        <v>0</v>
      </c>
    </row>
    <row r="135" spans="3:24" x14ac:dyDescent="0.3">
      <c r="C135" s="28">
        <v>107002111</v>
      </c>
      <c r="D135" s="43">
        <v>1070021</v>
      </c>
      <c r="E135" s="59">
        <v>10700211</v>
      </c>
      <c r="F135" s="59">
        <v>1</v>
      </c>
      <c r="G135" s="29" t="s">
        <v>1584</v>
      </c>
      <c r="H135" s="28" t="s">
        <v>1940</v>
      </c>
      <c r="I135" s="28">
        <v>2</v>
      </c>
      <c r="J135" s="28">
        <v>700</v>
      </c>
      <c r="K135" s="40">
        <v>53</v>
      </c>
      <c r="L135" s="28">
        <v>67266</v>
      </c>
      <c r="M135" s="41" t="s">
        <v>34</v>
      </c>
      <c r="N135" s="28">
        <v>80720</v>
      </c>
      <c r="O135" s="41" t="s">
        <v>1731</v>
      </c>
      <c r="P135" s="77">
        <v>3000001</v>
      </c>
      <c r="Q135" s="41" t="s">
        <v>3336</v>
      </c>
      <c r="R135" s="41">
        <v>1</v>
      </c>
      <c r="S135" s="28">
        <v>120</v>
      </c>
      <c r="T135" s="85" t="s">
        <v>27</v>
      </c>
      <c r="U135" s="94">
        <v>2</v>
      </c>
      <c r="V135" s="94">
        <v>0</v>
      </c>
      <c r="W135" s="94">
        <v>0</v>
      </c>
      <c r="X135" s="94">
        <v>0</v>
      </c>
    </row>
    <row r="136" spans="3:24" x14ac:dyDescent="0.3">
      <c r="C136" s="28">
        <v>107003111</v>
      </c>
      <c r="D136" s="43">
        <v>1070031</v>
      </c>
      <c r="E136" s="59">
        <v>10700311</v>
      </c>
      <c r="F136" s="59">
        <v>1</v>
      </c>
      <c r="G136" s="29" t="s">
        <v>1585</v>
      </c>
      <c r="H136" s="28" t="s">
        <v>1940</v>
      </c>
      <c r="I136" s="28">
        <v>3</v>
      </c>
      <c r="J136" s="28">
        <v>700</v>
      </c>
      <c r="K136" s="40">
        <v>53</v>
      </c>
      <c r="L136" s="28">
        <v>134532</v>
      </c>
      <c r="M136" s="41" t="s">
        <v>34</v>
      </c>
      <c r="N136" s="28">
        <v>161440</v>
      </c>
      <c r="O136" s="41" t="s">
        <v>417</v>
      </c>
      <c r="P136" s="77">
        <v>4004001</v>
      </c>
      <c r="Q136" s="41" t="s">
        <v>1687</v>
      </c>
      <c r="R136" s="41">
        <v>1</v>
      </c>
      <c r="S136" s="28">
        <v>240</v>
      </c>
      <c r="T136" s="85" t="s">
        <v>1123</v>
      </c>
      <c r="U136" s="94">
        <v>3</v>
      </c>
      <c r="V136" s="94">
        <v>9000</v>
      </c>
      <c r="W136" s="94">
        <v>0</v>
      </c>
      <c r="X136" s="94">
        <v>0</v>
      </c>
    </row>
    <row r="137" spans="3:24" x14ac:dyDescent="0.3">
      <c r="C137" s="28">
        <v>107004111</v>
      </c>
      <c r="D137" s="43">
        <v>1070041</v>
      </c>
      <c r="E137" s="59">
        <v>10700411</v>
      </c>
      <c r="F137" s="59">
        <v>1</v>
      </c>
      <c r="G137" s="29" t="s">
        <v>1586</v>
      </c>
      <c r="H137" s="28" t="s">
        <v>1941</v>
      </c>
      <c r="I137" s="28">
        <v>4</v>
      </c>
      <c r="J137" s="28">
        <v>700</v>
      </c>
      <c r="K137" s="40">
        <v>54</v>
      </c>
      <c r="L137" s="28">
        <v>46223</v>
      </c>
      <c r="M137" s="41" t="s">
        <v>34</v>
      </c>
      <c r="N137" s="28">
        <v>55470</v>
      </c>
      <c r="O137" s="41" t="s">
        <v>2569</v>
      </c>
      <c r="P137" s="77">
        <v>3011001</v>
      </c>
      <c r="Q137" s="41" t="s">
        <v>3303</v>
      </c>
      <c r="R137" s="41">
        <v>1</v>
      </c>
      <c r="S137" s="28">
        <v>60</v>
      </c>
      <c r="T137" s="85" t="s">
        <v>26</v>
      </c>
      <c r="U137" s="94">
        <v>1</v>
      </c>
      <c r="V137" s="94">
        <v>0</v>
      </c>
      <c r="W137" s="94">
        <v>0</v>
      </c>
      <c r="X137" s="94">
        <v>0</v>
      </c>
    </row>
    <row r="138" spans="3:24" x14ac:dyDescent="0.3">
      <c r="C138" s="28">
        <v>107005111</v>
      </c>
      <c r="D138" s="43">
        <v>1070051</v>
      </c>
      <c r="E138" s="59">
        <v>10700511</v>
      </c>
      <c r="F138" s="59">
        <v>1</v>
      </c>
      <c r="G138" s="29" t="s">
        <v>1587</v>
      </c>
      <c r="H138" s="28" t="s">
        <v>1941</v>
      </c>
      <c r="I138" s="28">
        <v>5</v>
      </c>
      <c r="J138" s="28">
        <v>700</v>
      </c>
      <c r="K138" s="40">
        <v>54</v>
      </c>
      <c r="L138" s="28">
        <v>46223</v>
      </c>
      <c r="M138" s="41" t="s">
        <v>34</v>
      </c>
      <c r="N138" s="28">
        <v>55470</v>
      </c>
      <c r="O138" s="41" t="s">
        <v>421</v>
      </c>
      <c r="P138" s="77">
        <v>4004002</v>
      </c>
      <c r="Q138" s="41" t="s">
        <v>1691</v>
      </c>
      <c r="R138" s="41">
        <v>1</v>
      </c>
      <c r="S138" s="28">
        <v>60</v>
      </c>
      <c r="T138" s="85" t="s">
        <v>26</v>
      </c>
      <c r="U138" s="94">
        <v>1</v>
      </c>
      <c r="V138" s="94">
        <v>0</v>
      </c>
      <c r="W138" s="94">
        <v>6300</v>
      </c>
      <c r="X138" s="94">
        <v>0</v>
      </c>
    </row>
    <row r="139" spans="3:24" x14ac:dyDescent="0.3">
      <c r="C139" s="28">
        <v>107006111</v>
      </c>
      <c r="D139" s="43">
        <v>1070061</v>
      </c>
      <c r="E139" s="59">
        <v>10700611</v>
      </c>
      <c r="F139" s="59">
        <v>1</v>
      </c>
      <c r="G139" s="29" t="s">
        <v>1588</v>
      </c>
      <c r="H139" s="28" t="s">
        <v>1941</v>
      </c>
      <c r="I139" s="28">
        <v>6</v>
      </c>
      <c r="J139" s="28">
        <v>700</v>
      </c>
      <c r="K139" s="40">
        <v>55</v>
      </c>
      <c r="L139" s="28">
        <v>47736</v>
      </c>
      <c r="M139" s="41" t="s">
        <v>34</v>
      </c>
      <c r="N139" s="28">
        <v>57280</v>
      </c>
      <c r="O139" s="41" t="s">
        <v>823</v>
      </c>
      <c r="P139" s="77">
        <v>4002021</v>
      </c>
      <c r="Q139" s="41" t="s">
        <v>1695</v>
      </c>
      <c r="R139" s="41">
        <v>1</v>
      </c>
      <c r="S139" s="28">
        <v>60</v>
      </c>
      <c r="T139" s="85" t="s">
        <v>26</v>
      </c>
      <c r="U139" s="94">
        <v>1</v>
      </c>
      <c r="V139" s="94">
        <v>0</v>
      </c>
      <c r="W139" s="94">
        <v>0</v>
      </c>
      <c r="X139" s="94">
        <v>0</v>
      </c>
    </row>
    <row r="140" spans="3:24" x14ac:dyDescent="0.3">
      <c r="C140" s="28">
        <v>107007111</v>
      </c>
      <c r="D140" s="43">
        <v>1070071</v>
      </c>
      <c r="E140" s="59">
        <v>10700711</v>
      </c>
      <c r="F140" s="59">
        <v>1</v>
      </c>
      <c r="G140" s="29" t="s">
        <v>1589</v>
      </c>
      <c r="H140" s="28" t="s">
        <v>1941</v>
      </c>
      <c r="I140" s="28">
        <v>7</v>
      </c>
      <c r="J140" s="28">
        <v>700</v>
      </c>
      <c r="K140" s="40">
        <v>55</v>
      </c>
      <c r="L140" s="28">
        <v>47736</v>
      </c>
      <c r="M140" s="41" t="s">
        <v>34</v>
      </c>
      <c r="N140" s="28">
        <v>57280</v>
      </c>
      <c r="O140" s="41" t="s">
        <v>417</v>
      </c>
      <c r="P140" s="77">
        <v>4004001</v>
      </c>
      <c r="Q140" s="41" t="s">
        <v>1687</v>
      </c>
      <c r="R140" s="41">
        <v>1</v>
      </c>
      <c r="S140" s="28">
        <v>60</v>
      </c>
      <c r="T140" s="85" t="s">
        <v>26</v>
      </c>
      <c r="U140" s="94">
        <v>1</v>
      </c>
      <c r="V140" s="94">
        <v>9000</v>
      </c>
      <c r="W140" s="94">
        <v>0</v>
      </c>
      <c r="X140" s="94">
        <v>0</v>
      </c>
    </row>
    <row r="141" spans="3:24" x14ac:dyDescent="0.3">
      <c r="C141" s="28">
        <v>107008111</v>
      </c>
      <c r="D141" s="43">
        <v>1070081</v>
      </c>
      <c r="E141" s="59">
        <v>10700811</v>
      </c>
      <c r="F141" s="59">
        <v>1</v>
      </c>
      <c r="G141" s="29" t="s">
        <v>611</v>
      </c>
      <c r="H141" s="28" t="s">
        <v>1941</v>
      </c>
      <c r="I141" s="28">
        <v>8</v>
      </c>
      <c r="J141" s="28">
        <v>700</v>
      </c>
      <c r="K141" s="40">
        <v>55</v>
      </c>
      <c r="L141" s="28">
        <v>47736</v>
      </c>
      <c r="M141" s="41" t="s">
        <v>34</v>
      </c>
      <c r="N141" s="28">
        <v>57280</v>
      </c>
      <c r="O141" s="41" t="s">
        <v>421</v>
      </c>
      <c r="P141" s="77">
        <v>4004002</v>
      </c>
      <c r="Q141" s="41" t="s">
        <v>1691</v>
      </c>
      <c r="R141" s="41">
        <v>1</v>
      </c>
      <c r="S141" s="28">
        <v>60</v>
      </c>
      <c r="T141" s="85" t="s">
        <v>26</v>
      </c>
      <c r="U141" s="94">
        <v>1</v>
      </c>
      <c r="V141" s="94">
        <v>0</v>
      </c>
      <c r="W141" s="94">
        <v>6300</v>
      </c>
      <c r="X141" s="94">
        <v>0</v>
      </c>
    </row>
    <row r="142" spans="3:24" x14ac:dyDescent="0.3">
      <c r="C142" s="28">
        <v>107009111</v>
      </c>
      <c r="D142" s="43">
        <v>1070091</v>
      </c>
      <c r="E142" s="59">
        <v>10700911</v>
      </c>
      <c r="F142" s="59">
        <v>1</v>
      </c>
      <c r="G142" s="29" t="s">
        <v>1590</v>
      </c>
      <c r="H142" s="28" t="s">
        <v>1941</v>
      </c>
      <c r="I142" s="28">
        <v>9</v>
      </c>
      <c r="J142" s="28">
        <v>700</v>
      </c>
      <c r="K142" s="40">
        <v>56</v>
      </c>
      <c r="L142" s="28">
        <v>74000</v>
      </c>
      <c r="M142" s="41" t="s">
        <v>34</v>
      </c>
      <c r="N142" s="28">
        <v>88800</v>
      </c>
      <c r="O142" s="41" t="s">
        <v>2608</v>
      </c>
      <c r="P142" s="77">
        <v>8100022</v>
      </c>
      <c r="Q142" s="41" t="s">
        <v>3338</v>
      </c>
      <c r="R142" s="41">
        <v>1</v>
      </c>
      <c r="S142" s="28">
        <v>120</v>
      </c>
      <c r="T142" s="85" t="s">
        <v>27</v>
      </c>
      <c r="U142" s="94">
        <v>2</v>
      </c>
      <c r="V142" s="94">
        <v>0</v>
      </c>
      <c r="W142" s="94">
        <v>0</v>
      </c>
      <c r="X142" s="94">
        <v>0</v>
      </c>
    </row>
    <row r="143" spans="3:24" x14ac:dyDescent="0.3">
      <c r="C143" s="28">
        <v>107010111</v>
      </c>
      <c r="D143" s="43">
        <v>1070101</v>
      </c>
      <c r="E143" s="59">
        <v>10701011</v>
      </c>
      <c r="F143" s="59">
        <v>1</v>
      </c>
      <c r="G143" s="29" t="s">
        <v>1591</v>
      </c>
      <c r="H143" s="28" t="s">
        <v>1941</v>
      </c>
      <c r="I143" s="28">
        <v>10</v>
      </c>
      <c r="J143" s="28">
        <v>800</v>
      </c>
      <c r="K143" s="40">
        <v>56</v>
      </c>
      <c r="L143" s="28">
        <v>148001</v>
      </c>
      <c r="M143" s="41" t="s">
        <v>34</v>
      </c>
      <c r="N143" s="28">
        <v>177600</v>
      </c>
      <c r="O143" s="41" t="s">
        <v>823</v>
      </c>
      <c r="P143" s="77">
        <v>4002021</v>
      </c>
      <c r="Q143" s="41" t="s">
        <v>1695</v>
      </c>
      <c r="R143" s="41">
        <v>1</v>
      </c>
      <c r="S143" s="28">
        <v>240</v>
      </c>
      <c r="T143" s="85" t="s">
        <v>1123</v>
      </c>
      <c r="U143" s="94">
        <v>3</v>
      </c>
      <c r="V143" s="94">
        <v>0</v>
      </c>
      <c r="W143" s="94">
        <v>0</v>
      </c>
      <c r="X143" s="94">
        <v>0</v>
      </c>
    </row>
    <row r="144" spans="3:24" x14ac:dyDescent="0.3">
      <c r="C144" s="28">
        <v>107011111</v>
      </c>
      <c r="D144" s="43">
        <v>1070111</v>
      </c>
      <c r="E144" s="59">
        <v>10701111</v>
      </c>
      <c r="F144" s="59">
        <v>1</v>
      </c>
      <c r="G144" s="29" t="s">
        <v>1592</v>
      </c>
      <c r="H144" s="28" t="s">
        <v>1941</v>
      </c>
      <c r="I144" s="28">
        <v>11</v>
      </c>
      <c r="J144" s="28">
        <v>700</v>
      </c>
      <c r="K144" s="40">
        <v>57</v>
      </c>
      <c r="L144" s="28">
        <v>50719</v>
      </c>
      <c r="M144" s="41" t="s">
        <v>34</v>
      </c>
      <c r="N144" s="28">
        <v>60860</v>
      </c>
      <c r="O144" s="41" t="s">
        <v>421</v>
      </c>
      <c r="P144" s="77">
        <v>4004002</v>
      </c>
      <c r="Q144" s="41" t="s">
        <v>1691</v>
      </c>
      <c r="R144" s="41">
        <v>1</v>
      </c>
      <c r="S144" s="28">
        <v>60</v>
      </c>
      <c r="T144" s="85" t="s">
        <v>26</v>
      </c>
      <c r="U144" s="94">
        <v>1</v>
      </c>
      <c r="V144" s="94">
        <v>0</v>
      </c>
      <c r="W144" s="94">
        <v>6300</v>
      </c>
      <c r="X144" s="94">
        <v>0</v>
      </c>
    </row>
    <row r="145" spans="3:24" x14ac:dyDescent="0.3">
      <c r="C145" s="28">
        <v>107012111</v>
      </c>
      <c r="D145" s="43">
        <v>1070121</v>
      </c>
      <c r="E145" s="59">
        <v>10701211</v>
      </c>
      <c r="F145" s="59">
        <v>1</v>
      </c>
      <c r="G145" s="29" t="s">
        <v>1593</v>
      </c>
      <c r="H145" s="28" t="s">
        <v>1941</v>
      </c>
      <c r="I145" s="28">
        <v>12</v>
      </c>
      <c r="J145" s="28">
        <v>700</v>
      </c>
      <c r="K145" s="40">
        <v>57</v>
      </c>
      <c r="L145" s="28">
        <v>50719</v>
      </c>
      <c r="M145" s="41" t="s">
        <v>34</v>
      </c>
      <c r="N145" s="28">
        <v>60860</v>
      </c>
      <c r="O145" s="41" t="s">
        <v>1731</v>
      </c>
      <c r="P145" s="77">
        <v>3000001</v>
      </c>
      <c r="Q145" s="41" t="s">
        <v>3336</v>
      </c>
      <c r="R145" s="41">
        <v>1</v>
      </c>
      <c r="S145" s="28">
        <v>60</v>
      </c>
      <c r="T145" s="85" t="s">
        <v>26</v>
      </c>
      <c r="U145" s="94">
        <v>1</v>
      </c>
      <c r="V145" s="94">
        <v>0</v>
      </c>
      <c r="W145" s="94">
        <v>0</v>
      </c>
      <c r="X145" s="94">
        <v>0</v>
      </c>
    </row>
    <row r="146" spans="3:24" x14ac:dyDescent="0.3">
      <c r="C146" s="28">
        <v>107013111</v>
      </c>
      <c r="D146" s="43">
        <v>1070131</v>
      </c>
      <c r="E146" s="59">
        <v>10701311</v>
      </c>
      <c r="F146" s="59">
        <v>1</v>
      </c>
      <c r="G146" s="29" t="s">
        <v>1594</v>
      </c>
      <c r="H146" s="28" t="s">
        <v>1941</v>
      </c>
      <c r="I146" s="28">
        <v>13</v>
      </c>
      <c r="J146" s="28">
        <v>700</v>
      </c>
      <c r="K146" s="40">
        <v>57</v>
      </c>
      <c r="L146" s="28">
        <v>50719</v>
      </c>
      <c r="M146" s="41" t="s">
        <v>34</v>
      </c>
      <c r="N146" s="28">
        <v>60860</v>
      </c>
      <c r="O146" s="41" t="s">
        <v>2569</v>
      </c>
      <c r="P146" s="77">
        <v>3011001</v>
      </c>
      <c r="Q146" s="41" t="s">
        <v>3303</v>
      </c>
      <c r="R146" s="41">
        <v>1</v>
      </c>
      <c r="S146" s="28">
        <v>60</v>
      </c>
      <c r="T146" s="85" t="s">
        <v>26</v>
      </c>
      <c r="U146" s="94">
        <v>1</v>
      </c>
      <c r="V146" s="94">
        <v>0</v>
      </c>
      <c r="W146" s="94">
        <v>0</v>
      </c>
      <c r="X146" s="94">
        <v>0</v>
      </c>
    </row>
    <row r="147" spans="3:24" x14ac:dyDescent="0.3">
      <c r="C147" s="28">
        <v>107014111</v>
      </c>
      <c r="D147" s="43">
        <v>1070141</v>
      </c>
      <c r="E147" s="59">
        <v>10701411</v>
      </c>
      <c r="F147" s="59">
        <v>1</v>
      </c>
      <c r="G147" s="29" t="s">
        <v>1595</v>
      </c>
      <c r="H147" s="28" t="s">
        <v>1941</v>
      </c>
      <c r="I147" s="28">
        <v>14</v>
      </c>
      <c r="J147" s="28">
        <v>700</v>
      </c>
      <c r="K147" s="40">
        <v>58</v>
      </c>
      <c r="L147" s="28">
        <v>52187</v>
      </c>
      <c r="M147" s="41" t="s">
        <v>34</v>
      </c>
      <c r="N147" s="28">
        <v>62620</v>
      </c>
      <c r="O147" s="41" t="s">
        <v>421</v>
      </c>
      <c r="P147" s="77">
        <v>4004002</v>
      </c>
      <c r="Q147" s="41" t="s">
        <v>1691</v>
      </c>
      <c r="R147" s="41">
        <v>1</v>
      </c>
      <c r="S147" s="28">
        <v>60</v>
      </c>
      <c r="T147" s="85" t="s">
        <v>26</v>
      </c>
      <c r="U147" s="94">
        <v>1</v>
      </c>
      <c r="V147" s="94">
        <v>0</v>
      </c>
      <c r="W147" s="94">
        <v>6300</v>
      </c>
      <c r="X147" s="94">
        <v>0</v>
      </c>
    </row>
    <row r="148" spans="3:24" x14ac:dyDescent="0.3">
      <c r="C148" s="28">
        <v>107015111</v>
      </c>
      <c r="D148" s="43">
        <v>1070151</v>
      </c>
      <c r="E148" s="59">
        <v>10701511</v>
      </c>
      <c r="F148" s="59">
        <v>1</v>
      </c>
      <c r="G148" s="29" t="s">
        <v>1596</v>
      </c>
      <c r="H148" s="28" t="s">
        <v>1941</v>
      </c>
      <c r="I148" s="28">
        <v>15</v>
      </c>
      <c r="J148" s="28">
        <v>700</v>
      </c>
      <c r="K148" s="40">
        <v>58</v>
      </c>
      <c r="L148" s="28">
        <v>52187</v>
      </c>
      <c r="M148" s="41" t="s">
        <v>34</v>
      </c>
      <c r="N148" s="28">
        <v>62620</v>
      </c>
      <c r="O148" s="41" t="s">
        <v>417</v>
      </c>
      <c r="P148" s="77">
        <v>4004001</v>
      </c>
      <c r="Q148" s="41" t="s">
        <v>1687</v>
      </c>
      <c r="R148" s="41">
        <v>1</v>
      </c>
      <c r="S148" s="28">
        <v>60</v>
      </c>
      <c r="T148" s="85" t="s">
        <v>26</v>
      </c>
      <c r="U148" s="94">
        <v>1</v>
      </c>
      <c r="V148" s="94">
        <v>9000</v>
      </c>
      <c r="W148" s="94">
        <v>0</v>
      </c>
      <c r="X148" s="94">
        <v>0</v>
      </c>
    </row>
    <row r="149" spans="3:24" x14ac:dyDescent="0.3">
      <c r="C149" s="28">
        <v>107016111</v>
      </c>
      <c r="D149" s="43">
        <v>1070161</v>
      </c>
      <c r="E149" s="59">
        <v>10701611</v>
      </c>
      <c r="F149" s="59">
        <v>1</v>
      </c>
      <c r="G149" s="29" t="s">
        <v>1597</v>
      </c>
      <c r="H149" s="28" t="s">
        <v>1943</v>
      </c>
      <c r="I149" s="28">
        <v>16</v>
      </c>
      <c r="J149" s="28">
        <v>800</v>
      </c>
      <c r="K149" s="40">
        <v>59</v>
      </c>
      <c r="L149" s="28">
        <v>161614</v>
      </c>
      <c r="M149" s="41" t="s">
        <v>34</v>
      </c>
      <c r="N149" s="28">
        <v>193940</v>
      </c>
      <c r="O149" s="41" t="s">
        <v>823</v>
      </c>
      <c r="P149" s="77">
        <v>4002021</v>
      </c>
      <c r="Q149" s="41" t="s">
        <v>1695</v>
      </c>
      <c r="R149" s="41">
        <v>1</v>
      </c>
      <c r="S149" s="28">
        <v>240</v>
      </c>
      <c r="T149" s="85" t="s">
        <v>1123</v>
      </c>
      <c r="U149" s="94">
        <v>3</v>
      </c>
      <c r="V149" s="94">
        <v>0</v>
      </c>
      <c r="W149" s="94">
        <v>0</v>
      </c>
      <c r="X149" s="94">
        <v>0</v>
      </c>
    </row>
    <row r="150" spans="3:24" x14ac:dyDescent="0.3">
      <c r="C150" s="28">
        <v>107017111</v>
      </c>
      <c r="D150" s="43">
        <v>1070171</v>
      </c>
      <c r="E150" s="59">
        <v>10701711</v>
      </c>
      <c r="F150" s="59">
        <v>1</v>
      </c>
      <c r="G150" s="29" t="s">
        <v>1598</v>
      </c>
      <c r="H150" s="28" t="s">
        <v>1944</v>
      </c>
      <c r="I150" s="28">
        <v>17</v>
      </c>
      <c r="J150" s="28">
        <v>700</v>
      </c>
      <c r="K150" s="40">
        <v>59</v>
      </c>
      <c r="L150" s="28">
        <v>53871</v>
      </c>
      <c r="M150" s="41" t="s">
        <v>34</v>
      </c>
      <c r="N150" s="28">
        <v>64650</v>
      </c>
      <c r="O150" s="41" t="s">
        <v>2569</v>
      </c>
      <c r="P150" s="77">
        <v>3011001</v>
      </c>
      <c r="Q150" s="41" t="s">
        <v>3303</v>
      </c>
      <c r="R150" s="41">
        <v>1</v>
      </c>
      <c r="S150" s="28">
        <v>60</v>
      </c>
      <c r="T150" s="85" t="s">
        <v>26</v>
      </c>
      <c r="U150" s="94">
        <v>1</v>
      </c>
      <c r="V150" s="94">
        <v>0</v>
      </c>
      <c r="W150" s="94">
        <v>0</v>
      </c>
      <c r="X150" s="94">
        <v>0</v>
      </c>
    </row>
    <row r="151" spans="3:24" x14ac:dyDescent="0.3">
      <c r="C151" s="28">
        <v>107018111</v>
      </c>
      <c r="D151" s="43">
        <v>1070181</v>
      </c>
      <c r="E151" s="59">
        <v>10701811</v>
      </c>
      <c r="F151" s="59">
        <v>1</v>
      </c>
      <c r="G151" s="29" t="s">
        <v>1364</v>
      </c>
      <c r="H151" s="28" t="s">
        <v>1944</v>
      </c>
      <c r="I151" s="28">
        <v>18</v>
      </c>
      <c r="J151" s="28">
        <v>700</v>
      </c>
      <c r="K151" s="40">
        <v>59</v>
      </c>
      <c r="L151" s="28">
        <v>53871</v>
      </c>
      <c r="M151" s="41" t="s">
        <v>34</v>
      </c>
      <c r="N151" s="28">
        <v>64650</v>
      </c>
      <c r="O151" s="41" t="s">
        <v>417</v>
      </c>
      <c r="P151" s="77">
        <v>4004001</v>
      </c>
      <c r="Q151" s="41" t="s">
        <v>1687</v>
      </c>
      <c r="R151" s="41">
        <v>1</v>
      </c>
      <c r="S151" s="28">
        <v>60</v>
      </c>
      <c r="T151" s="85" t="s">
        <v>26</v>
      </c>
      <c r="U151" s="94">
        <v>1</v>
      </c>
      <c r="V151" s="94">
        <v>9000</v>
      </c>
      <c r="W151" s="94">
        <v>0</v>
      </c>
      <c r="X151" s="94">
        <v>0</v>
      </c>
    </row>
    <row r="152" spans="3:24" x14ac:dyDescent="0.3">
      <c r="C152" s="28">
        <v>107019111</v>
      </c>
      <c r="D152" s="43">
        <v>1070191</v>
      </c>
      <c r="E152" s="59">
        <v>10701911</v>
      </c>
      <c r="F152" s="59">
        <v>1</v>
      </c>
      <c r="G152" s="29" t="s">
        <v>1599</v>
      </c>
      <c r="H152" s="28" t="s">
        <v>1944</v>
      </c>
      <c r="I152" s="28">
        <v>19</v>
      </c>
      <c r="J152" s="28">
        <v>700</v>
      </c>
      <c r="K152" s="40">
        <v>60</v>
      </c>
      <c r="L152" s="28">
        <v>55768</v>
      </c>
      <c r="M152" s="41" t="s">
        <v>34</v>
      </c>
      <c r="N152" s="28">
        <v>66920</v>
      </c>
      <c r="O152" s="41" t="s">
        <v>1731</v>
      </c>
      <c r="P152" s="77">
        <v>3000001</v>
      </c>
      <c r="Q152" s="41" t="s">
        <v>3336</v>
      </c>
      <c r="R152" s="41">
        <v>1</v>
      </c>
      <c r="S152" s="28">
        <v>60</v>
      </c>
      <c r="T152" s="85" t="s">
        <v>26</v>
      </c>
      <c r="U152" s="94">
        <v>1</v>
      </c>
      <c r="V152" s="94">
        <v>0</v>
      </c>
      <c r="W152" s="94">
        <v>0</v>
      </c>
      <c r="X152" s="94">
        <v>0</v>
      </c>
    </row>
    <row r="153" spans="3:24" x14ac:dyDescent="0.3">
      <c r="C153" s="28">
        <v>107020111</v>
      </c>
      <c r="D153" s="43">
        <v>1070201</v>
      </c>
      <c r="E153" s="59">
        <v>10702011</v>
      </c>
      <c r="F153" s="59">
        <v>1</v>
      </c>
      <c r="G153" s="29" t="s">
        <v>1368</v>
      </c>
      <c r="H153" s="28" t="s">
        <v>1944</v>
      </c>
      <c r="I153" s="28">
        <v>20</v>
      </c>
      <c r="J153" s="28">
        <v>700</v>
      </c>
      <c r="K153" s="40">
        <v>60</v>
      </c>
      <c r="L153" s="28">
        <v>55768</v>
      </c>
      <c r="M153" s="41" t="s">
        <v>34</v>
      </c>
      <c r="N153" s="28">
        <v>66920</v>
      </c>
      <c r="O153" s="41" t="s">
        <v>421</v>
      </c>
      <c r="P153" s="77">
        <v>4004002</v>
      </c>
      <c r="Q153" s="41" t="s">
        <v>1691</v>
      </c>
      <c r="R153" s="41">
        <v>1</v>
      </c>
      <c r="S153" s="28">
        <v>60</v>
      </c>
      <c r="T153" s="85" t="s">
        <v>26</v>
      </c>
      <c r="U153" s="94">
        <v>1</v>
      </c>
      <c r="V153" s="94">
        <v>0</v>
      </c>
      <c r="W153" s="94">
        <v>6300</v>
      </c>
      <c r="X153" s="94">
        <v>0</v>
      </c>
    </row>
    <row r="154" spans="3:24" x14ac:dyDescent="0.3">
      <c r="C154" s="28">
        <v>107021111</v>
      </c>
      <c r="D154" s="43">
        <v>1070211</v>
      </c>
      <c r="E154" s="59">
        <v>10702111</v>
      </c>
      <c r="F154" s="59">
        <v>1</v>
      </c>
      <c r="G154" s="29" t="s">
        <v>1374</v>
      </c>
      <c r="H154" s="28" t="s">
        <v>1944</v>
      </c>
      <c r="I154" s="28">
        <v>21</v>
      </c>
      <c r="J154" s="28">
        <v>700</v>
      </c>
      <c r="K154" s="40">
        <v>61</v>
      </c>
      <c r="L154" s="28">
        <v>57802</v>
      </c>
      <c r="M154" s="41" t="s">
        <v>34</v>
      </c>
      <c r="N154" s="28">
        <v>69360</v>
      </c>
      <c r="O154" s="41" t="s">
        <v>417</v>
      </c>
      <c r="P154" s="77">
        <v>4004001</v>
      </c>
      <c r="Q154" s="41" t="s">
        <v>1687</v>
      </c>
      <c r="R154" s="41">
        <v>1</v>
      </c>
      <c r="S154" s="28">
        <v>60</v>
      </c>
      <c r="T154" s="85" t="s">
        <v>26</v>
      </c>
      <c r="U154" s="94">
        <v>1</v>
      </c>
      <c r="V154" s="94">
        <v>9000</v>
      </c>
      <c r="W154" s="94">
        <v>0</v>
      </c>
      <c r="X154" s="94">
        <v>0</v>
      </c>
    </row>
    <row r="155" spans="3:24" x14ac:dyDescent="0.3">
      <c r="C155" s="28">
        <v>107022111</v>
      </c>
      <c r="D155" s="43">
        <v>1070221</v>
      </c>
      <c r="E155" s="59">
        <v>10702211</v>
      </c>
      <c r="F155" s="59">
        <v>1</v>
      </c>
      <c r="G155" s="29" t="s">
        <v>1377</v>
      </c>
      <c r="H155" s="28" t="s">
        <v>1944</v>
      </c>
      <c r="I155" s="28">
        <v>22</v>
      </c>
      <c r="J155" s="28">
        <v>700</v>
      </c>
      <c r="K155" s="40">
        <v>61</v>
      </c>
      <c r="L155" s="28">
        <v>57802</v>
      </c>
      <c r="M155" s="41" t="s">
        <v>34</v>
      </c>
      <c r="N155" s="28">
        <v>69360</v>
      </c>
      <c r="O155" s="41" t="s">
        <v>823</v>
      </c>
      <c r="P155" s="77">
        <v>4002021</v>
      </c>
      <c r="Q155" s="41" t="s">
        <v>1695</v>
      </c>
      <c r="R155" s="41">
        <v>1</v>
      </c>
      <c r="S155" s="28">
        <v>60</v>
      </c>
      <c r="T155" s="85" t="s">
        <v>26</v>
      </c>
      <c r="U155" s="94">
        <v>1</v>
      </c>
      <c r="V155" s="94">
        <v>0</v>
      </c>
      <c r="W155" s="94">
        <v>0</v>
      </c>
      <c r="X155" s="94">
        <v>0</v>
      </c>
    </row>
    <row r="156" spans="3:24" x14ac:dyDescent="0.3">
      <c r="C156" s="28">
        <v>107023111</v>
      </c>
      <c r="D156" s="43">
        <v>1070231</v>
      </c>
      <c r="E156" s="59">
        <v>10702311</v>
      </c>
      <c r="F156" s="59">
        <v>1</v>
      </c>
      <c r="G156" s="29" t="s">
        <v>1600</v>
      </c>
      <c r="H156" s="28" t="s">
        <v>1944</v>
      </c>
      <c r="I156" s="28">
        <v>23</v>
      </c>
      <c r="J156" s="28">
        <v>700</v>
      </c>
      <c r="K156" s="40">
        <v>61</v>
      </c>
      <c r="L156" s="28">
        <v>57802</v>
      </c>
      <c r="M156" s="41" t="s">
        <v>34</v>
      </c>
      <c r="N156" s="28">
        <v>69360</v>
      </c>
      <c r="O156" s="41" t="s">
        <v>421</v>
      </c>
      <c r="P156" s="77">
        <v>4004002</v>
      </c>
      <c r="Q156" s="41" t="s">
        <v>1691</v>
      </c>
      <c r="R156" s="41">
        <v>1</v>
      </c>
      <c r="S156" s="28">
        <v>60</v>
      </c>
      <c r="T156" s="85" t="s">
        <v>26</v>
      </c>
      <c r="U156" s="94">
        <v>1</v>
      </c>
      <c r="V156" s="94">
        <v>0</v>
      </c>
      <c r="W156" s="94">
        <v>6300</v>
      </c>
      <c r="X156" s="94">
        <v>0</v>
      </c>
    </row>
    <row r="157" spans="3:24" x14ac:dyDescent="0.3">
      <c r="C157" s="28">
        <v>107024111</v>
      </c>
      <c r="D157" s="43">
        <v>1070241</v>
      </c>
      <c r="E157" s="59">
        <v>10702411</v>
      </c>
      <c r="F157" s="59">
        <v>1</v>
      </c>
      <c r="G157" s="29" t="s">
        <v>1601</v>
      </c>
      <c r="H157" s="28" t="s">
        <v>1941</v>
      </c>
      <c r="I157" s="28">
        <v>24</v>
      </c>
      <c r="J157" s="28">
        <v>700</v>
      </c>
      <c r="K157" s="40">
        <v>62</v>
      </c>
      <c r="L157" s="28">
        <v>59917</v>
      </c>
      <c r="M157" s="41" t="s">
        <v>34</v>
      </c>
      <c r="N157" s="28">
        <v>71900</v>
      </c>
      <c r="O157" s="41" t="s">
        <v>417</v>
      </c>
      <c r="P157" s="77">
        <v>4004001</v>
      </c>
      <c r="Q157" s="41" t="s">
        <v>1687</v>
      </c>
      <c r="R157" s="41">
        <v>1</v>
      </c>
      <c r="S157" s="28">
        <v>60</v>
      </c>
      <c r="T157" s="85" t="s">
        <v>26</v>
      </c>
      <c r="U157" s="94">
        <v>1</v>
      </c>
      <c r="V157" s="94">
        <v>9000</v>
      </c>
      <c r="W157" s="94">
        <v>0</v>
      </c>
      <c r="X157" s="94">
        <v>0</v>
      </c>
    </row>
    <row r="158" spans="3:24" x14ac:dyDescent="0.3">
      <c r="C158" s="28">
        <v>107025111</v>
      </c>
      <c r="D158" s="43">
        <v>1070251</v>
      </c>
      <c r="E158" s="59">
        <v>10702511</v>
      </c>
      <c r="F158" s="59">
        <v>1</v>
      </c>
      <c r="G158" s="29" t="s">
        <v>1602</v>
      </c>
      <c r="H158" s="28" t="s">
        <v>1941</v>
      </c>
      <c r="I158" s="28">
        <v>25</v>
      </c>
      <c r="J158" s="28">
        <v>700</v>
      </c>
      <c r="K158" s="40">
        <v>62</v>
      </c>
      <c r="L158" s="28">
        <v>59917</v>
      </c>
      <c r="M158" s="41" t="s">
        <v>34</v>
      </c>
      <c r="N158" s="28">
        <v>71900</v>
      </c>
      <c r="O158" s="41" t="s">
        <v>1731</v>
      </c>
      <c r="P158" s="77">
        <v>3000001</v>
      </c>
      <c r="Q158" s="41" t="s">
        <v>3336</v>
      </c>
      <c r="R158" s="41">
        <v>1</v>
      </c>
      <c r="S158" s="28">
        <v>60</v>
      </c>
      <c r="T158" s="85" t="s">
        <v>26</v>
      </c>
      <c r="U158" s="94">
        <v>1</v>
      </c>
      <c r="V158" s="94">
        <v>0</v>
      </c>
      <c r="W158" s="94">
        <v>0</v>
      </c>
      <c r="X158" s="94">
        <v>0</v>
      </c>
    </row>
    <row r="159" spans="3:24" x14ac:dyDescent="0.3">
      <c r="C159" s="28">
        <v>107026111</v>
      </c>
      <c r="D159" s="43">
        <v>1070261</v>
      </c>
      <c r="E159" s="59">
        <v>10702611</v>
      </c>
      <c r="F159" s="59">
        <v>1</v>
      </c>
      <c r="G159" s="29" t="s">
        <v>1603</v>
      </c>
      <c r="H159" s="28" t="s">
        <v>1957</v>
      </c>
      <c r="I159" s="28">
        <v>26</v>
      </c>
      <c r="J159" s="28">
        <v>2001</v>
      </c>
      <c r="K159" s="40">
        <v>63</v>
      </c>
      <c r="L159" s="28">
        <v>61688</v>
      </c>
      <c r="M159" s="41" t="s">
        <v>34</v>
      </c>
      <c r="N159" s="28">
        <v>74030</v>
      </c>
      <c r="O159" s="41" t="s">
        <v>2569</v>
      </c>
      <c r="P159" s="77">
        <v>3011001</v>
      </c>
      <c r="Q159" s="41" t="s">
        <v>3303</v>
      </c>
      <c r="R159" s="41">
        <v>1</v>
      </c>
      <c r="S159" s="28">
        <v>60</v>
      </c>
      <c r="T159" s="85" t="s">
        <v>26</v>
      </c>
      <c r="U159" s="94">
        <v>1</v>
      </c>
      <c r="V159" s="94">
        <v>0</v>
      </c>
      <c r="W159" s="94">
        <v>0</v>
      </c>
      <c r="X159" s="94">
        <v>0</v>
      </c>
    </row>
    <row r="160" spans="3:24" x14ac:dyDescent="0.3">
      <c r="C160" s="28">
        <v>107027111</v>
      </c>
      <c r="D160" s="43">
        <v>1070271</v>
      </c>
      <c r="E160" s="59">
        <v>10702711</v>
      </c>
      <c r="F160" s="59">
        <v>1</v>
      </c>
      <c r="G160" s="29" t="s">
        <v>1604</v>
      </c>
      <c r="H160" s="28" t="s">
        <v>1941</v>
      </c>
      <c r="I160" s="28">
        <v>27</v>
      </c>
      <c r="J160" s="28">
        <v>700</v>
      </c>
      <c r="K160" s="40">
        <v>63</v>
      </c>
      <c r="L160" s="28">
        <v>61688</v>
      </c>
      <c r="M160" s="41" t="s">
        <v>34</v>
      </c>
      <c r="N160" s="28">
        <v>74030</v>
      </c>
      <c r="O160" s="41" t="s">
        <v>823</v>
      </c>
      <c r="P160" s="77">
        <v>4002021</v>
      </c>
      <c r="Q160" s="41" t="s">
        <v>1695</v>
      </c>
      <c r="R160" s="41">
        <v>1</v>
      </c>
      <c r="S160" s="28">
        <v>60</v>
      </c>
      <c r="T160" s="85" t="s">
        <v>26</v>
      </c>
      <c r="U160" s="94">
        <v>1</v>
      </c>
      <c r="V160" s="94">
        <v>0</v>
      </c>
      <c r="W160" s="94">
        <v>0</v>
      </c>
      <c r="X160" s="94">
        <v>0</v>
      </c>
    </row>
    <row r="161" spans="3:24" x14ac:dyDescent="0.3">
      <c r="C161" s="28">
        <v>107028111</v>
      </c>
      <c r="D161" s="43">
        <v>1070281</v>
      </c>
      <c r="E161" s="59">
        <v>10702811</v>
      </c>
      <c r="F161" s="59">
        <v>1</v>
      </c>
      <c r="G161" s="29" t="s">
        <v>1605</v>
      </c>
      <c r="H161" s="28" t="s">
        <v>1941</v>
      </c>
      <c r="I161" s="28">
        <v>28</v>
      </c>
      <c r="J161" s="28">
        <v>800</v>
      </c>
      <c r="K161" s="40">
        <v>63</v>
      </c>
      <c r="L161" s="28">
        <v>185064</v>
      </c>
      <c r="M161" s="41" t="s">
        <v>34</v>
      </c>
      <c r="N161" s="28">
        <v>222080</v>
      </c>
      <c r="O161" s="41" t="s">
        <v>417</v>
      </c>
      <c r="P161" s="77">
        <v>4004001</v>
      </c>
      <c r="Q161" s="41" t="s">
        <v>1687</v>
      </c>
      <c r="R161" s="41">
        <v>1</v>
      </c>
      <c r="S161" s="28">
        <v>240</v>
      </c>
      <c r="T161" s="85" t="s">
        <v>1123</v>
      </c>
      <c r="U161" s="94">
        <v>3</v>
      </c>
      <c r="V161" s="94">
        <v>9000</v>
      </c>
      <c r="W161" s="94">
        <v>0</v>
      </c>
      <c r="X161" s="94">
        <v>0</v>
      </c>
    </row>
    <row r="162" spans="3:24" x14ac:dyDescent="0.3">
      <c r="C162" s="28">
        <v>107029111</v>
      </c>
      <c r="D162" s="43">
        <v>1070291</v>
      </c>
      <c r="E162" s="59">
        <v>10702911</v>
      </c>
      <c r="F162" s="59">
        <v>1</v>
      </c>
      <c r="G162" s="29" t="s">
        <v>1606</v>
      </c>
      <c r="H162" s="28" t="s">
        <v>1945</v>
      </c>
      <c r="I162" s="28">
        <v>29</v>
      </c>
      <c r="J162" s="28">
        <v>0</v>
      </c>
      <c r="K162" s="40">
        <v>64</v>
      </c>
      <c r="L162" s="28">
        <v>63721</v>
      </c>
      <c r="M162" s="41" t="s">
        <v>34</v>
      </c>
      <c r="N162" s="28">
        <v>76470</v>
      </c>
      <c r="O162" s="41" t="s">
        <v>1731</v>
      </c>
      <c r="P162" s="77">
        <v>3000001</v>
      </c>
      <c r="Q162" s="41" t="s">
        <v>3336</v>
      </c>
      <c r="R162" s="41">
        <v>1</v>
      </c>
      <c r="S162" s="28">
        <v>60</v>
      </c>
      <c r="T162" s="85" t="s">
        <v>26</v>
      </c>
      <c r="U162" s="94">
        <v>1</v>
      </c>
      <c r="V162" s="94">
        <v>0</v>
      </c>
      <c r="W162" s="94">
        <v>0</v>
      </c>
      <c r="X162" s="94">
        <v>0</v>
      </c>
    </row>
    <row r="163" spans="3:24" x14ac:dyDescent="0.3">
      <c r="C163" s="28">
        <v>107030111</v>
      </c>
      <c r="D163" s="43">
        <v>1070301</v>
      </c>
      <c r="E163" s="59">
        <v>10703011</v>
      </c>
      <c r="F163" s="59">
        <v>1</v>
      </c>
      <c r="G163" s="29" t="s">
        <v>1607</v>
      </c>
      <c r="H163" s="28" t="s">
        <v>1945</v>
      </c>
      <c r="I163" s="28">
        <v>30</v>
      </c>
      <c r="J163" s="28">
        <v>700</v>
      </c>
      <c r="K163" s="40">
        <v>64</v>
      </c>
      <c r="L163" s="28">
        <v>63721</v>
      </c>
      <c r="M163" s="41" t="s">
        <v>34</v>
      </c>
      <c r="N163" s="28">
        <v>76470</v>
      </c>
      <c r="O163" s="41" t="s">
        <v>417</v>
      </c>
      <c r="P163" s="77">
        <v>4004001</v>
      </c>
      <c r="Q163" s="41" t="s">
        <v>1687</v>
      </c>
      <c r="R163" s="41">
        <v>1</v>
      </c>
      <c r="S163" s="28">
        <v>60</v>
      </c>
      <c r="T163" s="85" t="s">
        <v>26</v>
      </c>
      <c r="U163" s="94">
        <v>1</v>
      </c>
      <c r="V163" s="94">
        <v>9000</v>
      </c>
      <c r="W163" s="94">
        <v>0</v>
      </c>
      <c r="X163" s="94">
        <v>0</v>
      </c>
    </row>
    <row r="164" spans="3:24" x14ac:dyDescent="0.3">
      <c r="C164" s="28">
        <v>107031111</v>
      </c>
      <c r="D164" s="43">
        <v>1070311</v>
      </c>
      <c r="E164" s="59">
        <v>10703111</v>
      </c>
      <c r="F164" s="59">
        <v>1</v>
      </c>
      <c r="G164" s="29" t="s">
        <v>1608</v>
      </c>
      <c r="H164" s="28" t="s">
        <v>1945</v>
      </c>
      <c r="I164" s="28">
        <v>31</v>
      </c>
      <c r="J164" s="28">
        <v>700</v>
      </c>
      <c r="K164" s="40">
        <v>65</v>
      </c>
      <c r="L164" s="28">
        <v>65831</v>
      </c>
      <c r="M164" s="41" t="s">
        <v>34</v>
      </c>
      <c r="N164" s="28">
        <v>79000</v>
      </c>
      <c r="O164" s="41" t="s">
        <v>2608</v>
      </c>
      <c r="P164" s="77">
        <v>8100022</v>
      </c>
      <c r="Q164" s="41" t="s">
        <v>3338</v>
      </c>
      <c r="R164" s="41">
        <v>1</v>
      </c>
      <c r="S164" s="28">
        <v>60</v>
      </c>
      <c r="T164" s="85" t="s">
        <v>26</v>
      </c>
      <c r="U164" s="94">
        <v>1</v>
      </c>
      <c r="V164" s="94">
        <v>0</v>
      </c>
      <c r="W164" s="94">
        <v>0</v>
      </c>
      <c r="X164" s="94">
        <v>0</v>
      </c>
    </row>
    <row r="165" spans="3:24" x14ac:dyDescent="0.3">
      <c r="C165" s="28">
        <v>107032111</v>
      </c>
      <c r="D165" s="43">
        <v>1070321</v>
      </c>
      <c r="E165" s="59">
        <v>10703211</v>
      </c>
      <c r="F165" s="59">
        <v>1</v>
      </c>
      <c r="G165" s="29" t="s">
        <v>1609</v>
      </c>
      <c r="H165" s="28" t="s">
        <v>1957</v>
      </c>
      <c r="I165" s="28">
        <v>32</v>
      </c>
      <c r="J165" s="28">
        <v>2002</v>
      </c>
      <c r="K165" s="40">
        <v>65</v>
      </c>
      <c r="L165" s="28">
        <v>65831</v>
      </c>
      <c r="M165" s="41" t="s">
        <v>34</v>
      </c>
      <c r="N165" s="28">
        <v>79000</v>
      </c>
      <c r="O165" s="41" t="s">
        <v>823</v>
      </c>
      <c r="P165" s="77">
        <v>4002021</v>
      </c>
      <c r="Q165" s="41" t="s">
        <v>1695</v>
      </c>
      <c r="R165" s="41">
        <v>1</v>
      </c>
      <c r="S165" s="28">
        <v>60</v>
      </c>
      <c r="T165" s="85" t="s">
        <v>26</v>
      </c>
      <c r="U165" s="94">
        <v>1</v>
      </c>
      <c r="V165" s="94">
        <v>0</v>
      </c>
      <c r="W165" s="94">
        <v>0</v>
      </c>
      <c r="X165" s="94">
        <v>0</v>
      </c>
    </row>
    <row r="166" spans="3:24" x14ac:dyDescent="0.3">
      <c r="C166" s="28">
        <v>107033111</v>
      </c>
      <c r="D166" s="43">
        <v>1070331</v>
      </c>
      <c r="E166" s="59">
        <v>10703311</v>
      </c>
      <c r="F166" s="59">
        <v>1</v>
      </c>
      <c r="G166" s="29" t="s">
        <v>1610</v>
      </c>
      <c r="H166" s="28" t="s">
        <v>1957</v>
      </c>
      <c r="I166" s="28">
        <v>33</v>
      </c>
      <c r="J166" s="28">
        <v>2003</v>
      </c>
      <c r="K166" s="40">
        <v>65</v>
      </c>
      <c r="L166" s="28">
        <v>65831</v>
      </c>
      <c r="M166" s="41" t="s">
        <v>34</v>
      </c>
      <c r="N166" s="28">
        <v>79000</v>
      </c>
      <c r="O166" s="41" t="s">
        <v>417</v>
      </c>
      <c r="P166" s="77">
        <v>4004001</v>
      </c>
      <c r="Q166" s="41" t="s">
        <v>1687</v>
      </c>
      <c r="R166" s="41">
        <v>1</v>
      </c>
      <c r="S166" s="28">
        <v>60</v>
      </c>
      <c r="T166" s="85" t="s">
        <v>26</v>
      </c>
      <c r="U166" s="94">
        <v>1</v>
      </c>
      <c r="V166" s="94">
        <v>9000</v>
      </c>
      <c r="W166" s="94">
        <v>0</v>
      </c>
      <c r="X166" s="94">
        <v>0</v>
      </c>
    </row>
    <row r="167" spans="3:24" x14ac:dyDescent="0.3">
      <c r="C167" s="28">
        <v>108001111</v>
      </c>
      <c r="D167" s="43">
        <v>1080011</v>
      </c>
      <c r="E167" s="59">
        <v>10800111</v>
      </c>
      <c r="F167" s="59">
        <v>1</v>
      </c>
      <c r="G167" s="29" t="s">
        <v>599</v>
      </c>
      <c r="H167" s="28" t="s">
        <v>1941</v>
      </c>
      <c r="I167" s="28">
        <v>1</v>
      </c>
      <c r="J167" s="28">
        <v>800</v>
      </c>
      <c r="K167" s="40">
        <v>66</v>
      </c>
      <c r="L167" s="28">
        <v>68124</v>
      </c>
      <c r="M167" s="41" t="s">
        <v>34</v>
      </c>
      <c r="N167" s="28">
        <v>81750</v>
      </c>
      <c r="O167" s="41" t="s">
        <v>417</v>
      </c>
      <c r="P167" s="77">
        <v>4004001</v>
      </c>
      <c r="Q167" s="41" t="s">
        <v>1687</v>
      </c>
      <c r="R167" s="41">
        <v>1</v>
      </c>
      <c r="S167" s="28">
        <v>60</v>
      </c>
      <c r="T167" s="85" t="s">
        <v>26</v>
      </c>
      <c r="U167" s="94">
        <v>1</v>
      </c>
      <c r="V167" s="94">
        <v>9000</v>
      </c>
      <c r="W167" s="94">
        <v>0</v>
      </c>
      <c r="X167" s="94">
        <v>0</v>
      </c>
    </row>
    <row r="168" spans="3:24" x14ac:dyDescent="0.3">
      <c r="C168" s="28">
        <v>108002111</v>
      </c>
      <c r="D168" s="43">
        <v>1080021</v>
      </c>
      <c r="E168" s="59">
        <v>10800211</v>
      </c>
      <c r="F168" s="59">
        <v>1</v>
      </c>
      <c r="G168" s="29" t="s">
        <v>1179</v>
      </c>
      <c r="H168" s="28" t="s">
        <v>1941</v>
      </c>
      <c r="I168" s="28">
        <v>2</v>
      </c>
      <c r="J168" s="28">
        <v>800</v>
      </c>
      <c r="K168" s="40">
        <v>66</v>
      </c>
      <c r="L168" s="28">
        <v>68124</v>
      </c>
      <c r="M168" s="41" t="s">
        <v>34</v>
      </c>
      <c r="N168" s="28">
        <v>81750</v>
      </c>
      <c r="O168" s="41" t="s">
        <v>1731</v>
      </c>
      <c r="P168" s="77">
        <v>3000001</v>
      </c>
      <c r="Q168" s="41" t="s">
        <v>3336</v>
      </c>
      <c r="R168" s="41">
        <v>1</v>
      </c>
      <c r="S168" s="28">
        <v>60</v>
      </c>
      <c r="T168" s="85" t="s">
        <v>26</v>
      </c>
      <c r="U168" s="94">
        <v>1</v>
      </c>
      <c r="V168" s="94">
        <v>0</v>
      </c>
      <c r="W168" s="94">
        <v>0</v>
      </c>
      <c r="X168" s="94">
        <v>0</v>
      </c>
    </row>
    <row r="169" spans="3:24" x14ac:dyDescent="0.3">
      <c r="C169" s="28">
        <v>108003111</v>
      </c>
      <c r="D169" s="43">
        <v>1080031</v>
      </c>
      <c r="E169" s="59">
        <v>10800311</v>
      </c>
      <c r="F169" s="59">
        <v>1</v>
      </c>
      <c r="G169" s="29" t="s">
        <v>1180</v>
      </c>
      <c r="H169" s="28" t="s">
        <v>1941</v>
      </c>
      <c r="I169" s="28">
        <v>3</v>
      </c>
      <c r="J169" s="28">
        <v>800</v>
      </c>
      <c r="K169" s="40">
        <v>67</v>
      </c>
      <c r="L169" s="28">
        <v>69986</v>
      </c>
      <c r="M169" s="41" t="s">
        <v>34</v>
      </c>
      <c r="N169" s="28">
        <v>83980</v>
      </c>
      <c r="O169" s="41" t="s">
        <v>417</v>
      </c>
      <c r="P169" s="77">
        <v>4004001</v>
      </c>
      <c r="Q169" s="41" t="s">
        <v>1687</v>
      </c>
      <c r="R169" s="41">
        <v>1</v>
      </c>
      <c r="S169" s="28">
        <v>60</v>
      </c>
      <c r="T169" s="85" t="s">
        <v>26</v>
      </c>
      <c r="U169" s="94">
        <v>1</v>
      </c>
      <c r="V169" s="94">
        <v>9000</v>
      </c>
      <c r="W169" s="94">
        <v>0</v>
      </c>
      <c r="X169" s="94">
        <v>0</v>
      </c>
    </row>
    <row r="170" spans="3:24" x14ac:dyDescent="0.3">
      <c r="C170" s="28">
        <v>108004111</v>
      </c>
      <c r="D170" s="43">
        <v>1080041</v>
      </c>
      <c r="E170" s="59">
        <v>10800411</v>
      </c>
      <c r="F170" s="59">
        <v>1</v>
      </c>
      <c r="G170" s="29" t="s">
        <v>1611</v>
      </c>
      <c r="H170" s="28" t="s">
        <v>1941</v>
      </c>
      <c r="I170" s="28">
        <v>4</v>
      </c>
      <c r="J170" s="28">
        <v>800</v>
      </c>
      <c r="K170" s="40">
        <v>67</v>
      </c>
      <c r="L170" s="28">
        <v>69986</v>
      </c>
      <c r="M170" s="41" t="s">
        <v>34</v>
      </c>
      <c r="N170" s="28">
        <v>83980</v>
      </c>
      <c r="O170" s="41" t="s">
        <v>1731</v>
      </c>
      <c r="P170" s="77">
        <v>3000001</v>
      </c>
      <c r="Q170" s="41" t="s">
        <v>3336</v>
      </c>
      <c r="R170" s="41">
        <v>1</v>
      </c>
      <c r="S170" s="28">
        <v>60</v>
      </c>
      <c r="T170" s="85" t="s">
        <v>26</v>
      </c>
      <c r="U170" s="94">
        <v>1</v>
      </c>
      <c r="V170" s="94">
        <v>0</v>
      </c>
      <c r="W170" s="94">
        <v>0</v>
      </c>
      <c r="X170" s="94">
        <v>0</v>
      </c>
    </row>
    <row r="171" spans="3:24" x14ac:dyDescent="0.3">
      <c r="C171" s="28">
        <v>108005111</v>
      </c>
      <c r="D171" s="43">
        <v>1080051</v>
      </c>
      <c r="E171" s="59">
        <v>10800511</v>
      </c>
      <c r="F171" s="59">
        <v>1</v>
      </c>
      <c r="G171" s="29" t="s">
        <v>1612</v>
      </c>
      <c r="H171" s="28" t="s">
        <v>1941</v>
      </c>
      <c r="I171" s="28">
        <v>5</v>
      </c>
      <c r="J171" s="28">
        <v>800</v>
      </c>
      <c r="K171" s="40">
        <v>67</v>
      </c>
      <c r="L171" s="28">
        <v>69986</v>
      </c>
      <c r="M171" s="41" t="s">
        <v>34</v>
      </c>
      <c r="N171" s="28">
        <v>83980</v>
      </c>
      <c r="O171" s="41" t="s">
        <v>824</v>
      </c>
      <c r="P171" s="77">
        <v>4003021</v>
      </c>
      <c r="Q171" s="41" t="s">
        <v>1715</v>
      </c>
      <c r="R171" s="41">
        <v>1</v>
      </c>
      <c r="S171" s="28">
        <v>60</v>
      </c>
      <c r="T171" s="85" t="s">
        <v>26</v>
      </c>
      <c r="U171" s="94">
        <v>1</v>
      </c>
      <c r="V171" s="94">
        <v>0</v>
      </c>
      <c r="W171" s="94">
        <v>0</v>
      </c>
      <c r="X171" s="94">
        <v>0</v>
      </c>
    </row>
    <row r="172" spans="3:24" x14ac:dyDescent="0.3">
      <c r="C172" s="28">
        <v>108006111</v>
      </c>
      <c r="D172" s="43">
        <v>1080061</v>
      </c>
      <c r="E172" s="59">
        <v>10800611</v>
      </c>
      <c r="F172" s="59">
        <v>1</v>
      </c>
      <c r="G172" s="29" t="s">
        <v>1181</v>
      </c>
      <c r="H172" s="28" t="s">
        <v>1941</v>
      </c>
      <c r="I172" s="28">
        <v>6</v>
      </c>
      <c r="J172" s="28">
        <v>800</v>
      </c>
      <c r="K172" s="40">
        <v>68</v>
      </c>
      <c r="L172" s="28">
        <v>71060</v>
      </c>
      <c r="M172" s="41" t="s">
        <v>34</v>
      </c>
      <c r="N172" s="28">
        <v>85270</v>
      </c>
      <c r="O172" s="41" t="s">
        <v>417</v>
      </c>
      <c r="P172" s="77">
        <v>4004001</v>
      </c>
      <c r="Q172" s="41" t="s">
        <v>1687</v>
      </c>
      <c r="R172" s="41">
        <v>1</v>
      </c>
      <c r="S172" s="28">
        <v>60</v>
      </c>
      <c r="T172" s="85" t="s">
        <v>26</v>
      </c>
      <c r="U172" s="94">
        <v>1</v>
      </c>
      <c r="V172" s="94">
        <v>9000</v>
      </c>
      <c r="W172" s="94">
        <v>0</v>
      </c>
      <c r="X172" s="94">
        <v>0</v>
      </c>
    </row>
    <row r="173" spans="3:24" x14ac:dyDescent="0.3">
      <c r="C173" s="28">
        <v>108007111</v>
      </c>
      <c r="D173" s="43">
        <v>1080071</v>
      </c>
      <c r="E173" s="59">
        <v>10800711</v>
      </c>
      <c r="F173" s="59">
        <v>1</v>
      </c>
      <c r="G173" s="29" t="s">
        <v>1613</v>
      </c>
      <c r="H173" s="28" t="s">
        <v>1941</v>
      </c>
      <c r="I173" s="28">
        <v>7</v>
      </c>
      <c r="J173" s="28">
        <v>800</v>
      </c>
      <c r="K173" s="40">
        <v>68</v>
      </c>
      <c r="L173" s="28">
        <v>71060</v>
      </c>
      <c r="M173" s="41" t="s">
        <v>34</v>
      </c>
      <c r="N173" s="28">
        <v>85270</v>
      </c>
      <c r="O173" s="41" t="s">
        <v>2569</v>
      </c>
      <c r="P173" s="77">
        <v>3011001</v>
      </c>
      <c r="Q173" s="41" t="s">
        <v>3303</v>
      </c>
      <c r="R173" s="41">
        <v>1</v>
      </c>
      <c r="S173" s="28">
        <v>60</v>
      </c>
      <c r="T173" s="85" t="s">
        <v>26</v>
      </c>
      <c r="U173" s="94">
        <v>1</v>
      </c>
      <c r="V173" s="94">
        <v>0</v>
      </c>
      <c r="W173" s="94">
        <v>0</v>
      </c>
      <c r="X173" s="94">
        <v>0</v>
      </c>
    </row>
    <row r="174" spans="3:24" x14ac:dyDescent="0.3">
      <c r="C174" s="28">
        <v>108008111</v>
      </c>
      <c r="D174" s="43">
        <v>1080081</v>
      </c>
      <c r="E174" s="59">
        <v>10800811</v>
      </c>
      <c r="F174" s="59">
        <v>1</v>
      </c>
      <c r="G174" s="29" t="s">
        <v>1614</v>
      </c>
      <c r="H174" s="28" t="s">
        <v>1941</v>
      </c>
      <c r="I174" s="28">
        <v>8</v>
      </c>
      <c r="J174" s="28">
        <v>900</v>
      </c>
      <c r="K174" s="40">
        <v>69</v>
      </c>
      <c r="L174" s="28">
        <v>218115</v>
      </c>
      <c r="M174" s="41" t="s">
        <v>34</v>
      </c>
      <c r="N174" s="28">
        <v>261740</v>
      </c>
      <c r="O174" s="41" t="s">
        <v>1731</v>
      </c>
      <c r="P174" s="77">
        <v>3000001</v>
      </c>
      <c r="Q174" s="41" t="s">
        <v>3336</v>
      </c>
      <c r="R174" s="41">
        <v>1</v>
      </c>
      <c r="S174" s="28">
        <v>240</v>
      </c>
      <c r="T174" s="85" t="s">
        <v>1123</v>
      </c>
      <c r="U174" s="94">
        <v>3</v>
      </c>
      <c r="V174" s="94">
        <v>0</v>
      </c>
      <c r="W174" s="94">
        <v>0</v>
      </c>
      <c r="X174" s="94">
        <v>0</v>
      </c>
    </row>
    <row r="175" spans="3:24" x14ac:dyDescent="0.3">
      <c r="C175" s="28">
        <v>108009111</v>
      </c>
      <c r="D175" s="43">
        <v>1080091</v>
      </c>
      <c r="E175" s="59">
        <v>10800911</v>
      </c>
      <c r="F175" s="59">
        <v>1</v>
      </c>
      <c r="G175" s="29" t="s">
        <v>1615</v>
      </c>
      <c r="H175" s="28" t="s">
        <v>1941</v>
      </c>
      <c r="I175" s="28">
        <v>9</v>
      </c>
      <c r="J175" s="28">
        <v>800</v>
      </c>
      <c r="K175" s="40">
        <v>69</v>
      </c>
      <c r="L175" s="28">
        <v>72705</v>
      </c>
      <c r="M175" s="41" t="s">
        <v>34</v>
      </c>
      <c r="N175" s="28">
        <v>87250</v>
      </c>
      <c r="O175" s="41" t="s">
        <v>417</v>
      </c>
      <c r="P175" s="77">
        <v>4004001</v>
      </c>
      <c r="Q175" s="41" t="s">
        <v>1687</v>
      </c>
      <c r="R175" s="41">
        <v>1</v>
      </c>
      <c r="S175" s="28">
        <v>60</v>
      </c>
      <c r="T175" s="85" t="s">
        <v>26</v>
      </c>
      <c r="U175" s="94">
        <v>1</v>
      </c>
      <c r="V175" s="94">
        <v>9000</v>
      </c>
      <c r="W175" s="94">
        <v>0</v>
      </c>
      <c r="X175" s="94">
        <v>0</v>
      </c>
    </row>
    <row r="176" spans="3:24" x14ac:dyDescent="0.3">
      <c r="C176" s="28">
        <v>108010111</v>
      </c>
      <c r="D176" s="43">
        <v>1080101</v>
      </c>
      <c r="E176" s="59">
        <v>10801011</v>
      </c>
      <c r="F176" s="59">
        <v>1</v>
      </c>
      <c r="G176" s="29" t="s">
        <v>1616</v>
      </c>
      <c r="H176" s="28" t="s">
        <v>1941</v>
      </c>
      <c r="I176" s="28">
        <v>10</v>
      </c>
      <c r="J176" s="28">
        <v>800</v>
      </c>
      <c r="K176" s="40">
        <v>69</v>
      </c>
      <c r="L176" s="28">
        <v>72705</v>
      </c>
      <c r="M176" s="41" t="s">
        <v>34</v>
      </c>
      <c r="N176" s="28">
        <v>87250</v>
      </c>
      <c r="O176" s="41" t="s">
        <v>417</v>
      </c>
      <c r="P176" s="77">
        <v>4004001</v>
      </c>
      <c r="Q176" s="41" t="s">
        <v>1687</v>
      </c>
      <c r="R176" s="41">
        <v>1</v>
      </c>
      <c r="S176" s="28">
        <v>60</v>
      </c>
      <c r="T176" s="85" t="s">
        <v>26</v>
      </c>
      <c r="U176" s="94">
        <v>1</v>
      </c>
      <c r="V176" s="94">
        <v>9000</v>
      </c>
      <c r="W176" s="94">
        <v>0</v>
      </c>
      <c r="X176" s="94">
        <v>0</v>
      </c>
    </row>
    <row r="177" spans="3:24" x14ac:dyDescent="0.3">
      <c r="C177" s="28">
        <v>108011111</v>
      </c>
      <c r="D177" s="43">
        <v>1080111</v>
      </c>
      <c r="E177" s="59">
        <v>10801111</v>
      </c>
      <c r="F177" s="59">
        <v>1</v>
      </c>
      <c r="G177" s="29" t="s">
        <v>1617</v>
      </c>
      <c r="H177" s="28" t="s">
        <v>1941</v>
      </c>
      <c r="I177" s="28">
        <v>11</v>
      </c>
      <c r="J177" s="28">
        <v>800</v>
      </c>
      <c r="K177" s="40">
        <v>70</v>
      </c>
      <c r="L177" s="28">
        <v>73830</v>
      </c>
      <c r="M177" s="41" t="s">
        <v>34</v>
      </c>
      <c r="N177" s="28">
        <v>88600</v>
      </c>
      <c r="O177" s="41" t="s">
        <v>2608</v>
      </c>
      <c r="P177" s="77">
        <v>8100022</v>
      </c>
      <c r="Q177" s="41" t="s">
        <v>3338</v>
      </c>
      <c r="R177" s="41">
        <v>1</v>
      </c>
      <c r="S177" s="28">
        <v>60</v>
      </c>
      <c r="T177" s="85" t="s">
        <v>26</v>
      </c>
      <c r="U177" s="94">
        <v>1</v>
      </c>
      <c r="V177" s="94">
        <v>0</v>
      </c>
      <c r="W177" s="94">
        <v>0</v>
      </c>
      <c r="X177" s="94">
        <v>0</v>
      </c>
    </row>
    <row r="178" spans="3:24" x14ac:dyDescent="0.3">
      <c r="C178" s="28">
        <v>108012111</v>
      </c>
      <c r="D178" s="43">
        <v>1080121</v>
      </c>
      <c r="E178" s="59">
        <v>10801211</v>
      </c>
      <c r="F178" s="59">
        <v>1</v>
      </c>
      <c r="G178" s="29" t="s">
        <v>1618</v>
      </c>
      <c r="H178" s="28" t="s">
        <v>1941</v>
      </c>
      <c r="I178" s="28">
        <v>12</v>
      </c>
      <c r="J178" s="28">
        <v>800</v>
      </c>
      <c r="K178" s="40">
        <v>70</v>
      </c>
      <c r="L178" s="28">
        <v>73830</v>
      </c>
      <c r="M178" s="41" t="s">
        <v>34</v>
      </c>
      <c r="N178" s="28">
        <v>88600</v>
      </c>
      <c r="O178" s="41" t="s">
        <v>2598</v>
      </c>
      <c r="P178" s="77">
        <v>3163001</v>
      </c>
      <c r="Q178" s="41" t="s">
        <v>3312</v>
      </c>
      <c r="R178" s="41">
        <v>1</v>
      </c>
      <c r="S178" s="28">
        <v>60</v>
      </c>
      <c r="T178" s="85" t="s">
        <v>26</v>
      </c>
      <c r="U178" s="94">
        <v>1</v>
      </c>
      <c r="V178" s="94">
        <v>0</v>
      </c>
      <c r="W178" s="94">
        <v>0</v>
      </c>
      <c r="X178" s="94">
        <v>0</v>
      </c>
    </row>
    <row r="179" spans="3:24" x14ac:dyDescent="0.3">
      <c r="C179" s="28">
        <v>108013111</v>
      </c>
      <c r="D179" s="43">
        <v>1080131</v>
      </c>
      <c r="E179" s="59">
        <v>10801311</v>
      </c>
      <c r="F179" s="59">
        <v>1</v>
      </c>
      <c r="G179" s="29" t="s">
        <v>1619</v>
      </c>
      <c r="H179" s="28" t="s">
        <v>1941</v>
      </c>
      <c r="I179" s="28">
        <v>13</v>
      </c>
      <c r="J179" s="28">
        <v>800</v>
      </c>
      <c r="K179" s="40">
        <v>71</v>
      </c>
      <c r="L179" s="28">
        <v>74957</v>
      </c>
      <c r="M179" s="41" t="s">
        <v>34</v>
      </c>
      <c r="N179" s="28">
        <v>89950</v>
      </c>
      <c r="O179" s="41" t="s">
        <v>417</v>
      </c>
      <c r="P179" s="77">
        <v>4004001</v>
      </c>
      <c r="Q179" s="41" t="s">
        <v>1687</v>
      </c>
      <c r="R179" s="41">
        <v>1</v>
      </c>
      <c r="S179" s="28">
        <v>60</v>
      </c>
      <c r="T179" s="85" t="s">
        <v>26</v>
      </c>
      <c r="U179" s="94">
        <v>1</v>
      </c>
      <c r="V179" s="94">
        <v>9000</v>
      </c>
      <c r="W179" s="94">
        <v>0</v>
      </c>
      <c r="X179" s="94">
        <v>0</v>
      </c>
    </row>
    <row r="180" spans="3:24" x14ac:dyDescent="0.3">
      <c r="C180" s="28">
        <v>108014111</v>
      </c>
      <c r="D180" s="43">
        <v>1080141</v>
      </c>
      <c r="E180" s="59">
        <v>10801411</v>
      </c>
      <c r="F180" s="59">
        <v>1</v>
      </c>
      <c r="G180" s="29" t="s">
        <v>1620</v>
      </c>
      <c r="H180" s="28" t="s">
        <v>1941</v>
      </c>
      <c r="I180" s="28">
        <v>14</v>
      </c>
      <c r="J180" s="28">
        <v>800</v>
      </c>
      <c r="K180" s="40">
        <v>71</v>
      </c>
      <c r="L180" s="28">
        <v>74957</v>
      </c>
      <c r="M180" s="41" t="s">
        <v>34</v>
      </c>
      <c r="N180" s="28">
        <v>89950</v>
      </c>
      <c r="O180" s="41" t="s">
        <v>2587</v>
      </c>
      <c r="P180" s="77">
        <v>3162001</v>
      </c>
      <c r="Q180" s="41" t="s">
        <v>3313</v>
      </c>
      <c r="R180" s="41">
        <v>1</v>
      </c>
      <c r="S180" s="28">
        <v>60</v>
      </c>
      <c r="T180" s="85" t="s">
        <v>26</v>
      </c>
      <c r="U180" s="94">
        <v>1</v>
      </c>
      <c r="V180" s="94">
        <v>0</v>
      </c>
      <c r="W180" s="94">
        <v>0</v>
      </c>
      <c r="X180" s="94">
        <v>0</v>
      </c>
    </row>
    <row r="181" spans="3:24" x14ac:dyDescent="0.3">
      <c r="C181" s="28">
        <v>108015111</v>
      </c>
      <c r="D181" s="43">
        <v>1080151</v>
      </c>
      <c r="E181" s="59">
        <v>10801511</v>
      </c>
      <c r="F181" s="59">
        <v>1</v>
      </c>
      <c r="G181" s="29" t="s">
        <v>1621</v>
      </c>
      <c r="H181" s="28" t="s">
        <v>1943</v>
      </c>
      <c r="I181" s="28">
        <v>15</v>
      </c>
      <c r="J181" s="28">
        <v>900</v>
      </c>
      <c r="K181" s="40">
        <v>71</v>
      </c>
      <c r="L181" s="28">
        <v>224871</v>
      </c>
      <c r="M181" s="41" t="s">
        <v>34</v>
      </c>
      <c r="N181" s="28">
        <v>269850</v>
      </c>
      <c r="O181" s="41" t="s">
        <v>421</v>
      </c>
      <c r="P181" s="77">
        <v>4004002</v>
      </c>
      <c r="Q181" s="41" t="s">
        <v>1691</v>
      </c>
      <c r="R181" s="41">
        <v>1</v>
      </c>
      <c r="S181" s="28">
        <v>240</v>
      </c>
      <c r="T181" s="85" t="s">
        <v>1123</v>
      </c>
      <c r="U181" s="94">
        <v>3</v>
      </c>
      <c r="V181" s="94">
        <v>0</v>
      </c>
      <c r="W181" s="94">
        <v>6300</v>
      </c>
      <c r="X181" s="94">
        <v>0</v>
      </c>
    </row>
    <row r="182" spans="3:24" x14ac:dyDescent="0.3">
      <c r="C182" s="28">
        <v>108016111</v>
      </c>
      <c r="D182" s="43">
        <v>1080161</v>
      </c>
      <c r="E182" s="59">
        <v>10801611</v>
      </c>
      <c r="F182" s="59">
        <v>1</v>
      </c>
      <c r="G182" s="29" t="s">
        <v>658</v>
      </c>
      <c r="H182" s="28" t="s">
        <v>1944</v>
      </c>
      <c r="I182" s="28">
        <v>16</v>
      </c>
      <c r="J182" s="28">
        <v>800</v>
      </c>
      <c r="K182" s="40">
        <v>72</v>
      </c>
      <c r="L182" s="28">
        <v>81218</v>
      </c>
      <c r="M182" s="41" t="s">
        <v>34</v>
      </c>
      <c r="N182" s="28">
        <v>97460</v>
      </c>
      <c r="O182" s="41" t="s">
        <v>824</v>
      </c>
      <c r="P182" s="77">
        <v>4003021</v>
      </c>
      <c r="Q182" s="41" t="s">
        <v>1715</v>
      </c>
      <c r="R182" s="41">
        <v>1</v>
      </c>
      <c r="S182" s="28">
        <v>60</v>
      </c>
      <c r="T182" s="85" t="s">
        <v>26</v>
      </c>
      <c r="U182" s="94">
        <v>1</v>
      </c>
      <c r="V182" s="94">
        <v>0</v>
      </c>
      <c r="W182" s="94">
        <v>0</v>
      </c>
      <c r="X182" s="94">
        <v>0</v>
      </c>
    </row>
    <row r="183" spans="3:24" x14ac:dyDescent="0.3">
      <c r="C183" s="28">
        <v>108017111</v>
      </c>
      <c r="D183" s="43">
        <v>1080171</v>
      </c>
      <c r="E183" s="59">
        <v>10801711</v>
      </c>
      <c r="F183" s="59">
        <v>1</v>
      </c>
      <c r="G183" s="29" t="s">
        <v>652</v>
      </c>
      <c r="H183" s="28" t="s">
        <v>1944</v>
      </c>
      <c r="I183" s="28">
        <v>17</v>
      </c>
      <c r="J183" s="28">
        <v>800</v>
      </c>
      <c r="K183" s="40">
        <v>72</v>
      </c>
      <c r="L183" s="28">
        <v>81218</v>
      </c>
      <c r="M183" s="41" t="s">
        <v>34</v>
      </c>
      <c r="N183" s="28">
        <v>97460</v>
      </c>
      <c r="O183" s="41" t="s">
        <v>1731</v>
      </c>
      <c r="P183" s="77">
        <v>3000001</v>
      </c>
      <c r="Q183" s="41" t="s">
        <v>3336</v>
      </c>
      <c r="R183" s="41">
        <v>1</v>
      </c>
      <c r="S183" s="28">
        <v>60</v>
      </c>
      <c r="T183" s="85" t="s">
        <v>26</v>
      </c>
      <c r="U183" s="94">
        <v>1</v>
      </c>
      <c r="V183" s="94">
        <v>0</v>
      </c>
      <c r="W183" s="94">
        <v>0</v>
      </c>
      <c r="X183" s="94">
        <v>0</v>
      </c>
    </row>
    <row r="184" spans="3:24" x14ac:dyDescent="0.3">
      <c r="C184" s="28">
        <v>108018111</v>
      </c>
      <c r="D184" s="43">
        <v>1080181</v>
      </c>
      <c r="E184" s="59">
        <v>10801811</v>
      </c>
      <c r="F184" s="59">
        <v>1</v>
      </c>
      <c r="G184" s="29" t="s">
        <v>1622</v>
      </c>
      <c r="H184" s="28" t="s">
        <v>1944</v>
      </c>
      <c r="I184" s="28">
        <v>18</v>
      </c>
      <c r="J184" s="28">
        <v>800</v>
      </c>
      <c r="K184" s="40">
        <v>73</v>
      </c>
      <c r="L184" s="28">
        <v>82993</v>
      </c>
      <c r="M184" s="41" t="s">
        <v>34</v>
      </c>
      <c r="N184" s="28">
        <v>99590</v>
      </c>
      <c r="O184" s="41" t="s">
        <v>2576</v>
      </c>
      <c r="P184" s="77">
        <v>3161001</v>
      </c>
      <c r="Q184" s="41" t="s">
        <v>3334</v>
      </c>
      <c r="R184" s="41">
        <v>1</v>
      </c>
      <c r="S184" s="28">
        <v>60</v>
      </c>
      <c r="T184" s="85" t="s">
        <v>26</v>
      </c>
      <c r="U184" s="94">
        <v>1</v>
      </c>
      <c r="V184" s="94">
        <v>0</v>
      </c>
      <c r="W184" s="94">
        <v>0</v>
      </c>
      <c r="X184" s="94">
        <v>0</v>
      </c>
    </row>
    <row r="185" spans="3:24" x14ac:dyDescent="0.3">
      <c r="C185" s="28">
        <v>108019111</v>
      </c>
      <c r="D185" s="43">
        <v>1080191</v>
      </c>
      <c r="E185" s="59">
        <v>10801911</v>
      </c>
      <c r="F185" s="59">
        <v>1</v>
      </c>
      <c r="G185" s="29" t="s">
        <v>662</v>
      </c>
      <c r="H185" s="28" t="s">
        <v>1944</v>
      </c>
      <c r="I185" s="28">
        <v>19</v>
      </c>
      <c r="J185" s="28">
        <v>800</v>
      </c>
      <c r="K185" s="40">
        <v>73</v>
      </c>
      <c r="L185" s="28">
        <v>82993</v>
      </c>
      <c r="M185" s="41" t="s">
        <v>34</v>
      </c>
      <c r="N185" s="28">
        <v>99590</v>
      </c>
      <c r="O185" s="41" t="s">
        <v>2608</v>
      </c>
      <c r="P185" s="77">
        <v>8100022</v>
      </c>
      <c r="Q185" s="41" t="s">
        <v>3338</v>
      </c>
      <c r="R185" s="41">
        <v>1</v>
      </c>
      <c r="S185" s="28">
        <v>60</v>
      </c>
      <c r="T185" s="85" t="s">
        <v>26</v>
      </c>
      <c r="U185" s="94">
        <v>1</v>
      </c>
      <c r="V185" s="94">
        <v>0</v>
      </c>
      <c r="W185" s="94">
        <v>0</v>
      </c>
      <c r="X185" s="94">
        <v>0</v>
      </c>
    </row>
    <row r="186" spans="3:24" x14ac:dyDescent="0.3">
      <c r="C186" s="28">
        <v>108020111</v>
      </c>
      <c r="D186" s="43">
        <v>1080201</v>
      </c>
      <c r="E186" s="59">
        <v>10802011</v>
      </c>
      <c r="F186" s="59">
        <v>1</v>
      </c>
      <c r="G186" s="29" t="s">
        <v>664</v>
      </c>
      <c r="H186" s="28" t="s">
        <v>1944</v>
      </c>
      <c r="I186" s="28">
        <v>20</v>
      </c>
      <c r="J186" s="28">
        <v>800</v>
      </c>
      <c r="K186" s="40">
        <v>73</v>
      </c>
      <c r="L186" s="28">
        <v>82993</v>
      </c>
      <c r="M186" s="41" t="s">
        <v>34</v>
      </c>
      <c r="N186" s="28">
        <v>99590</v>
      </c>
      <c r="O186" s="41" t="s">
        <v>2598</v>
      </c>
      <c r="P186" s="77">
        <v>3163001</v>
      </c>
      <c r="Q186" s="41" t="s">
        <v>3312</v>
      </c>
      <c r="R186" s="41">
        <v>1</v>
      </c>
      <c r="S186" s="28">
        <v>60</v>
      </c>
      <c r="T186" s="85" t="s">
        <v>26</v>
      </c>
      <c r="U186" s="94">
        <v>1</v>
      </c>
      <c r="V186" s="94">
        <v>0</v>
      </c>
      <c r="W186" s="94">
        <v>0</v>
      </c>
      <c r="X186" s="94">
        <v>0</v>
      </c>
    </row>
    <row r="187" spans="3:24" x14ac:dyDescent="0.3">
      <c r="C187" s="28">
        <v>108021111</v>
      </c>
      <c r="D187" s="43">
        <v>1080211</v>
      </c>
      <c r="E187" s="59">
        <v>10802111</v>
      </c>
      <c r="F187" s="59">
        <v>1</v>
      </c>
      <c r="G187" s="29" t="s">
        <v>657</v>
      </c>
      <c r="H187" s="28" t="s">
        <v>1944</v>
      </c>
      <c r="I187" s="28">
        <v>21</v>
      </c>
      <c r="J187" s="28">
        <v>800</v>
      </c>
      <c r="K187" s="40">
        <v>74</v>
      </c>
      <c r="L187" s="28">
        <v>84194</v>
      </c>
      <c r="M187" s="41" t="s">
        <v>34</v>
      </c>
      <c r="N187" s="28">
        <v>101030</v>
      </c>
      <c r="O187" s="41" t="s">
        <v>417</v>
      </c>
      <c r="P187" s="77">
        <v>4004001</v>
      </c>
      <c r="Q187" s="41" t="s">
        <v>1687</v>
      </c>
      <c r="R187" s="41">
        <v>1</v>
      </c>
      <c r="S187" s="28">
        <v>60</v>
      </c>
      <c r="T187" s="85" t="s">
        <v>26</v>
      </c>
      <c r="U187" s="94">
        <v>1</v>
      </c>
      <c r="V187" s="94">
        <v>9000</v>
      </c>
      <c r="W187" s="94">
        <v>0</v>
      </c>
      <c r="X187" s="94">
        <v>0</v>
      </c>
    </row>
    <row r="188" spans="3:24" x14ac:dyDescent="0.3">
      <c r="C188" s="28">
        <v>108022111</v>
      </c>
      <c r="D188" s="43">
        <v>1080221</v>
      </c>
      <c r="E188" s="59">
        <v>10802211</v>
      </c>
      <c r="F188" s="59">
        <v>1</v>
      </c>
      <c r="G188" s="29" t="s">
        <v>1387</v>
      </c>
      <c r="H188" s="28" t="s">
        <v>1944</v>
      </c>
      <c r="I188" s="28">
        <v>22</v>
      </c>
      <c r="J188" s="28">
        <v>800</v>
      </c>
      <c r="K188" s="40">
        <v>74</v>
      </c>
      <c r="L188" s="28">
        <v>84194</v>
      </c>
      <c r="M188" s="41" t="s">
        <v>34</v>
      </c>
      <c r="N188" s="28">
        <v>101030</v>
      </c>
      <c r="O188" s="41" t="s">
        <v>2587</v>
      </c>
      <c r="P188" s="77">
        <v>3162001</v>
      </c>
      <c r="Q188" s="41" t="s">
        <v>3313</v>
      </c>
      <c r="R188" s="41">
        <v>1</v>
      </c>
      <c r="S188" s="28">
        <v>60</v>
      </c>
      <c r="T188" s="85" t="s">
        <v>26</v>
      </c>
      <c r="U188" s="94">
        <v>1</v>
      </c>
      <c r="V188" s="94">
        <v>0</v>
      </c>
      <c r="W188" s="94">
        <v>0</v>
      </c>
      <c r="X188" s="94">
        <v>0</v>
      </c>
    </row>
    <row r="189" spans="3:24" x14ac:dyDescent="0.3">
      <c r="C189" s="28">
        <v>108023111</v>
      </c>
      <c r="D189" s="43">
        <v>1080231</v>
      </c>
      <c r="E189" s="59">
        <v>10802311</v>
      </c>
      <c r="F189" s="59">
        <v>1</v>
      </c>
      <c r="G189" s="29" t="s">
        <v>1623</v>
      </c>
      <c r="H189" s="28" t="s">
        <v>1944</v>
      </c>
      <c r="I189" s="28">
        <v>23</v>
      </c>
      <c r="J189" s="28">
        <v>800</v>
      </c>
      <c r="K189" s="40">
        <v>75</v>
      </c>
      <c r="L189" s="28">
        <v>260740</v>
      </c>
      <c r="M189" s="41" t="s">
        <v>34</v>
      </c>
      <c r="N189" s="28">
        <v>312890</v>
      </c>
      <c r="O189" s="41" t="s">
        <v>421</v>
      </c>
      <c r="P189" s="77">
        <v>4004002</v>
      </c>
      <c r="Q189" s="41" t="s">
        <v>1691</v>
      </c>
      <c r="R189" s="41">
        <v>1</v>
      </c>
      <c r="S189" s="28">
        <v>240</v>
      </c>
      <c r="T189" s="85" t="s">
        <v>1123</v>
      </c>
      <c r="U189" s="94">
        <v>3</v>
      </c>
      <c r="V189" s="94">
        <v>0</v>
      </c>
      <c r="W189" s="94">
        <v>6300</v>
      </c>
      <c r="X189" s="94">
        <v>0</v>
      </c>
    </row>
    <row r="190" spans="3:24" x14ac:dyDescent="0.3">
      <c r="C190" s="28">
        <v>108024111</v>
      </c>
      <c r="D190" s="43">
        <v>1080241</v>
      </c>
      <c r="E190" s="59">
        <v>10802411</v>
      </c>
      <c r="F190" s="59">
        <v>1</v>
      </c>
      <c r="G190" s="29" t="s">
        <v>1624</v>
      </c>
      <c r="H190" s="28" t="s">
        <v>1941</v>
      </c>
      <c r="I190" s="28">
        <v>24</v>
      </c>
      <c r="J190" s="28">
        <v>800</v>
      </c>
      <c r="K190" s="40">
        <v>75</v>
      </c>
      <c r="L190" s="28">
        <v>86913</v>
      </c>
      <c r="M190" s="41" t="s">
        <v>34</v>
      </c>
      <c r="N190" s="28">
        <v>104300</v>
      </c>
      <c r="O190" s="41" t="s">
        <v>824</v>
      </c>
      <c r="P190" s="77">
        <v>4003021</v>
      </c>
      <c r="Q190" s="41" t="s">
        <v>1715</v>
      </c>
      <c r="R190" s="41">
        <v>1</v>
      </c>
      <c r="S190" s="28">
        <v>60</v>
      </c>
      <c r="T190" s="85" t="s">
        <v>26</v>
      </c>
      <c r="U190" s="94">
        <v>1</v>
      </c>
      <c r="V190" s="94">
        <v>0</v>
      </c>
      <c r="W190" s="94">
        <v>0</v>
      </c>
      <c r="X190" s="94">
        <v>0</v>
      </c>
    </row>
    <row r="191" spans="3:24" x14ac:dyDescent="0.3">
      <c r="C191" s="28">
        <v>108025111</v>
      </c>
      <c r="D191" s="43">
        <v>1080251</v>
      </c>
      <c r="E191" s="59">
        <v>10802511</v>
      </c>
      <c r="F191" s="59">
        <v>1</v>
      </c>
      <c r="G191" s="29" t="s">
        <v>1625</v>
      </c>
      <c r="H191" s="28" t="s">
        <v>1941</v>
      </c>
      <c r="I191" s="28">
        <v>25</v>
      </c>
      <c r="J191" s="28">
        <v>800</v>
      </c>
      <c r="K191" s="40">
        <v>75</v>
      </c>
      <c r="L191" s="28">
        <v>86913</v>
      </c>
      <c r="M191" s="41" t="s">
        <v>34</v>
      </c>
      <c r="N191" s="28">
        <v>104300</v>
      </c>
      <c r="O191" s="41" t="s">
        <v>2569</v>
      </c>
      <c r="P191" s="77">
        <v>3011001</v>
      </c>
      <c r="Q191" s="41" t="s">
        <v>3303</v>
      </c>
      <c r="R191" s="41">
        <v>1</v>
      </c>
      <c r="S191" s="28">
        <v>60</v>
      </c>
      <c r="T191" s="85" t="s">
        <v>26</v>
      </c>
      <c r="U191" s="94">
        <v>1</v>
      </c>
      <c r="V191" s="94">
        <v>0</v>
      </c>
      <c r="W191" s="94">
        <v>0</v>
      </c>
      <c r="X191" s="94">
        <v>0</v>
      </c>
    </row>
    <row r="192" spans="3:24" x14ac:dyDescent="0.3">
      <c r="C192" s="28">
        <v>108026111</v>
      </c>
      <c r="D192" s="43">
        <v>1080261</v>
      </c>
      <c r="E192" s="59">
        <v>10802611</v>
      </c>
      <c r="F192" s="59">
        <v>1</v>
      </c>
      <c r="G192" s="29" t="s">
        <v>1626</v>
      </c>
      <c r="H192" s="28" t="s">
        <v>1941</v>
      </c>
      <c r="I192" s="28">
        <v>26</v>
      </c>
      <c r="J192" s="28">
        <v>800</v>
      </c>
      <c r="K192" s="40">
        <v>76</v>
      </c>
      <c r="L192" s="28">
        <v>89645</v>
      </c>
      <c r="M192" s="41" t="s">
        <v>34</v>
      </c>
      <c r="N192" s="28">
        <v>107570</v>
      </c>
      <c r="O192" s="41" t="s">
        <v>421</v>
      </c>
      <c r="P192" s="77">
        <v>4004002</v>
      </c>
      <c r="Q192" s="41" t="s">
        <v>1691</v>
      </c>
      <c r="R192" s="41">
        <v>1</v>
      </c>
      <c r="S192" s="28">
        <v>60</v>
      </c>
      <c r="T192" s="85" t="s">
        <v>26</v>
      </c>
      <c r="U192" s="94">
        <v>1</v>
      </c>
      <c r="V192" s="94">
        <v>0</v>
      </c>
      <c r="W192" s="94">
        <v>6300</v>
      </c>
      <c r="X192" s="94">
        <v>0</v>
      </c>
    </row>
    <row r="193" spans="3:24" x14ac:dyDescent="0.3">
      <c r="C193" s="28">
        <v>108027111</v>
      </c>
      <c r="D193" s="43">
        <v>1080271</v>
      </c>
      <c r="E193" s="59">
        <v>10802711</v>
      </c>
      <c r="F193" s="59">
        <v>1</v>
      </c>
      <c r="G193" s="29" t="s">
        <v>1627</v>
      </c>
      <c r="H193" s="28" t="s">
        <v>1941</v>
      </c>
      <c r="I193" s="28">
        <v>27</v>
      </c>
      <c r="J193" s="28">
        <v>800</v>
      </c>
      <c r="K193" s="40">
        <v>76</v>
      </c>
      <c r="L193" s="28">
        <v>89645</v>
      </c>
      <c r="M193" s="41" t="s">
        <v>34</v>
      </c>
      <c r="N193" s="28">
        <v>107570</v>
      </c>
      <c r="O193" s="41" t="s">
        <v>2577</v>
      </c>
      <c r="P193" s="77">
        <v>3161002</v>
      </c>
      <c r="Q193" s="41" t="s">
        <v>3316</v>
      </c>
      <c r="R193" s="41">
        <v>1</v>
      </c>
      <c r="S193" s="28">
        <v>60</v>
      </c>
      <c r="T193" s="85" t="s">
        <v>26</v>
      </c>
      <c r="U193" s="94">
        <v>1</v>
      </c>
      <c r="V193" s="94">
        <v>0</v>
      </c>
      <c r="W193" s="94">
        <v>0</v>
      </c>
      <c r="X193" s="94">
        <v>0</v>
      </c>
    </row>
    <row r="194" spans="3:24" x14ac:dyDescent="0.3">
      <c r="C194" s="28">
        <v>108028111</v>
      </c>
      <c r="D194" s="43">
        <v>1080281</v>
      </c>
      <c r="E194" s="59">
        <v>10802811</v>
      </c>
      <c r="F194" s="59">
        <v>1</v>
      </c>
      <c r="G194" s="29" t="s">
        <v>1628</v>
      </c>
      <c r="H194" s="28" t="s">
        <v>1941</v>
      </c>
      <c r="I194" s="28">
        <v>28</v>
      </c>
      <c r="J194" s="28">
        <v>800</v>
      </c>
      <c r="K194" s="40">
        <v>77</v>
      </c>
      <c r="L194" s="28">
        <v>91885</v>
      </c>
      <c r="M194" s="41" t="s">
        <v>34</v>
      </c>
      <c r="N194" s="28">
        <v>110260</v>
      </c>
      <c r="O194" s="41" t="s">
        <v>2608</v>
      </c>
      <c r="P194" s="77">
        <v>8100022</v>
      </c>
      <c r="Q194" s="41" t="s">
        <v>3338</v>
      </c>
      <c r="R194" s="41">
        <v>1</v>
      </c>
      <c r="S194" s="28">
        <v>60</v>
      </c>
      <c r="T194" s="85" t="s">
        <v>26</v>
      </c>
      <c r="U194" s="94">
        <v>1</v>
      </c>
      <c r="V194" s="94">
        <v>0</v>
      </c>
      <c r="W194" s="94">
        <v>0</v>
      </c>
      <c r="X194" s="94">
        <v>0</v>
      </c>
    </row>
    <row r="195" spans="3:24" x14ac:dyDescent="0.3">
      <c r="C195" s="28">
        <v>108029111</v>
      </c>
      <c r="D195" s="43">
        <v>1080291</v>
      </c>
      <c r="E195" s="59">
        <v>10802911</v>
      </c>
      <c r="F195" s="59">
        <v>1</v>
      </c>
      <c r="G195" s="29" t="s">
        <v>1629</v>
      </c>
      <c r="H195" s="28" t="s">
        <v>1945</v>
      </c>
      <c r="I195" s="28">
        <v>29</v>
      </c>
      <c r="J195" s="28">
        <v>800</v>
      </c>
      <c r="K195" s="40">
        <v>77</v>
      </c>
      <c r="L195" s="28">
        <v>91885</v>
      </c>
      <c r="M195" s="41" t="s">
        <v>34</v>
      </c>
      <c r="N195" s="28">
        <v>110260</v>
      </c>
      <c r="O195" s="41" t="s">
        <v>2599</v>
      </c>
      <c r="P195" s="77">
        <v>3163002</v>
      </c>
      <c r="Q195" s="41" t="s">
        <v>3315</v>
      </c>
      <c r="R195" s="41">
        <v>1</v>
      </c>
      <c r="S195" s="28">
        <v>60</v>
      </c>
      <c r="T195" s="85" t="s">
        <v>26</v>
      </c>
      <c r="U195" s="94">
        <v>1</v>
      </c>
      <c r="V195" s="94">
        <v>0</v>
      </c>
      <c r="W195" s="94">
        <v>0</v>
      </c>
      <c r="X195" s="94">
        <v>0</v>
      </c>
    </row>
    <row r="196" spans="3:24" x14ac:dyDescent="0.3">
      <c r="C196" s="28">
        <v>108030111</v>
      </c>
      <c r="D196" s="43">
        <v>1080301</v>
      </c>
      <c r="E196" s="59">
        <v>10803011</v>
      </c>
      <c r="F196" s="59">
        <v>1</v>
      </c>
      <c r="G196" s="29" t="s">
        <v>1630</v>
      </c>
      <c r="H196" s="28" t="s">
        <v>1945</v>
      </c>
      <c r="I196" s="28">
        <v>30</v>
      </c>
      <c r="J196" s="28">
        <v>800</v>
      </c>
      <c r="K196" s="40">
        <v>77</v>
      </c>
      <c r="L196" s="28">
        <v>91885</v>
      </c>
      <c r="M196" s="41" t="s">
        <v>34</v>
      </c>
      <c r="N196" s="28">
        <v>110260</v>
      </c>
      <c r="O196" s="41" t="s">
        <v>417</v>
      </c>
      <c r="P196" s="77">
        <v>4004001</v>
      </c>
      <c r="Q196" s="41" t="s">
        <v>1687</v>
      </c>
      <c r="R196" s="41">
        <v>1</v>
      </c>
      <c r="S196" s="28">
        <v>60</v>
      </c>
      <c r="T196" s="85" t="s">
        <v>26</v>
      </c>
      <c r="U196" s="94">
        <v>1</v>
      </c>
      <c r="V196" s="94">
        <v>9000</v>
      </c>
      <c r="W196" s="94">
        <v>0</v>
      </c>
      <c r="X196" s="94">
        <v>0</v>
      </c>
    </row>
    <row r="197" spans="3:24" x14ac:dyDescent="0.3">
      <c r="C197" s="28">
        <v>108031111</v>
      </c>
      <c r="D197" s="43">
        <v>1080311</v>
      </c>
      <c r="E197" s="59">
        <v>10803111</v>
      </c>
      <c r="F197" s="59">
        <v>1</v>
      </c>
      <c r="G197" s="29" t="s">
        <v>1631</v>
      </c>
      <c r="H197" s="28" t="s">
        <v>1945</v>
      </c>
      <c r="I197" s="28">
        <v>31</v>
      </c>
      <c r="J197" s="28">
        <v>800</v>
      </c>
      <c r="K197" s="40">
        <v>78</v>
      </c>
      <c r="L197" s="28">
        <v>94472</v>
      </c>
      <c r="M197" s="41" t="s">
        <v>34</v>
      </c>
      <c r="N197" s="28">
        <v>113370</v>
      </c>
      <c r="O197" s="41" t="s">
        <v>2588</v>
      </c>
      <c r="P197" s="77">
        <v>3162002</v>
      </c>
      <c r="Q197" s="41" t="s">
        <v>3314</v>
      </c>
      <c r="R197" s="41">
        <v>1</v>
      </c>
      <c r="S197" s="28">
        <v>60</v>
      </c>
      <c r="T197" s="85" t="s">
        <v>26</v>
      </c>
      <c r="U197" s="94">
        <v>1</v>
      </c>
      <c r="V197" s="94">
        <v>0</v>
      </c>
      <c r="W197" s="94">
        <v>0</v>
      </c>
      <c r="X197" s="94">
        <v>0</v>
      </c>
    </row>
    <row r="198" spans="3:24" x14ac:dyDescent="0.3">
      <c r="C198" s="28">
        <v>108032111</v>
      </c>
      <c r="D198" s="43">
        <v>1080321</v>
      </c>
      <c r="E198" s="59">
        <v>10803211</v>
      </c>
      <c r="F198" s="59">
        <v>1</v>
      </c>
      <c r="G198" s="29" t="s">
        <v>1632</v>
      </c>
      <c r="H198" s="28" t="s">
        <v>1945</v>
      </c>
      <c r="I198" s="28">
        <v>32</v>
      </c>
      <c r="J198" s="28">
        <v>800</v>
      </c>
      <c r="K198" s="40">
        <v>78</v>
      </c>
      <c r="L198" s="28">
        <v>94472</v>
      </c>
      <c r="M198" s="41" t="s">
        <v>34</v>
      </c>
      <c r="N198" s="28">
        <v>113370</v>
      </c>
      <c r="O198" s="41" t="s">
        <v>421</v>
      </c>
      <c r="P198" s="77">
        <v>4004002</v>
      </c>
      <c r="Q198" s="41" t="s">
        <v>1691</v>
      </c>
      <c r="R198" s="41">
        <v>1</v>
      </c>
      <c r="S198" s="28">
        <v>60</v>
      </c>
      <c r="T198" s="85" t="s">
        <v>26</v>
      </c>
      <c r="U198" s="94">
        <v>1</v>
      </c>
      <c r="V198" s="94">
        <v>0</v>
      </c>
      <c r="W198" s="94">
        <v>6300</v>
      </c>
      <c r="X198" s="94">
        <v>0</v>
      </c>
    </row>
    <row r="199" spans="3:24" x14ac:dyDescent="0.3">
      <c r="C199" s="28">
        <v>108033111</v>
      </c>
      <c r="D199" s="43">
        <v>1080331</v>
      </c>
      <c r="E199" s="59">
        <v>10803311</v>
      </c>
      <c r="F199" s="59">
        <v>1</v>
      </c>
      <c r="G199" s="29" t="s">
        <v>1633</v>
      </c>
      <c r="H199" s="28" t="s">
        <v>1945</v>
      </c>
      <c r="I199" s="28">
        <v>33</v>
      </c>
      <c r="J199" s="28">
        <v>800</v>
      </c>
      <c r="K199" s="40">
        <v>79</v>
      </c>
      <c r="L199" s="28">
        <v>96771</v>
      </c>
      <c r="M199" s="41" t="s">
        <v>34</v>
      </c>
      <c r="N199" s="28">
        <v>116130</v>
      </c>
      <c r="O199" s="41" t="s">
        <v>1731</v>
      </c>
      <c r="P199" s="77">
        <v>3000001</v>
      </c>
      <c r="Q199" s="41" t="s">
        <v>3336</v>
      </c>
      <c r="R199" s="41">
        <v>1</v>
      </c>
      <c r="S199" s="28">
        <v>60</v>
      </c>
      <c r="T199" s="85" t="s">
        <v>26</v>
      </c>
      <c r="U199" s="94">
        <v>1</v>
      </c>
      <c r="V199" s="94">
        <v>0</v>
      </c>
      <c r="W199" s="94">
        <v>0</v>
      </c>
      <c r="X199" s="94">
        <v>0</v>
      </c>
    </row>
    <row r="200" spans="3:24" x14ac:dyDescent="0.3">
      <c r="C200" s="28">
        <v>108034111</v>
      </c>
      <c r="D200" s="43">
        <v>1080341</v>
      </c>
      <c r="E200" s="59">
        <v>10803411</v>
      </c>
      <c r="F200" s="59">
        <v>1</v>
      </c>
      <c r="G200" s="29" t="s">
        <v>1634</v>
      </c>
      <c r="H200" s="28" t="s">
        <v>1941</v>
      </c>
      <c r="I200" s="28">
        <v>34</v>
      </c>
      <c r="J200" s="28">
        <v>800</v>
      </c>
      <c r="K200" s="40">
        <v>79</v>
      </c>
      <c r="L200" s="28">
        <v>96771</v>
      </c>
      <c r="M200" s="41" t="s">
        <v>34</v>
      </c>
      <c r="N200" s="28">
        <v>116130</v>
      </c>
      <c r="O200" s="41" t="s">
        <v>417</v>
      </c>
      <c r="P200" s="77">
        <v>4004001</v>
      </c>
      <c r="Q200" s="41" t="s">
        <v>1687</v>
      </c>
      <c r="R200" s="41">
        <v>1</v>
      </c>
      <c r="S200" s="28">
        <v>60</v>
      </c>
      <c r="T200" s="85" t="s">
        <v>26</v>
      </c>
      <c r="U200" s="94">
        <v>1</v>
      </c>
      <c r="V200" s="94">
        <v>9000</v>
      </c>
      <c r="W200" s="94">
        <v>0</v>
      </c>
      <c r="X200" s="94">
        <v>0</v>
      </c>
    </row>
    <row r="201" spans="3:24" x14ac:dyDescent="0.3">
      <c r="C201" s="28">
        <v>108035111</v>
      </c>
      <c r="D201" s="43">
        <v>1080351</v>
      </c>
      <c r="E201" s="59">
        <v>10803511</v>
      </c>
      <c r="F201" s="59">
        <v>1</v>
      </c>
      <c r="G201" s="29" t="s">
        <v>1635</v>
      </c>
      <c r="H201" s="28" t="s">
        <v>1941</v>
      </c>
      <c r="I201" s="28">
        <v>35</v>
      </c>
      <c r="J201" s="28">
        <v>900</v>
      </c>
      <c r="K201" s="40">
        <v>80</v>
      </c>
      <c r="L201" s="28">
        <v>299368</v>
      </c>
      <c r="M201" s="41" t="s">
        <v>34</v>
      </c>
      <c r="N201" s="28">
        <v>359240</v>
      </c>
      <c r="O201" s="41" t="s">
        <v>2569</v>
      </c>
      <c r="P201" s="77">
        <v>3011001</v>
      </c>
      <c r="Q201" s="41" t="s">
        <v>3303</v>
      </c>
      <c r="R201" s="41">
        <v>1</v>
      </c>
      <c r="S201" s="28">
        <v>240</v>
      </c>
      <c r="T201" s="85" t="s">
        <v>1123</v>
      </c>
      <c r="U201" s="94">
        <v>3</v>
      </c>
      <c r="V201" s="94">
        <v>0</v>
      </c>
      <c r="W201" s="94">
        <v>0</v>
      </c>
      <c r="X201" s="94">
        <v>0</v>
      </c>
    </row>
    <row r="206" spans="3:24" x14ac:dyDescent="0.3">
      <c r="C206" s="28" t="s">
        <v>1960</v>
      </c>
    </row>
    <row r="207" spans="3:24" x14ac:dyDescent="0.3">
      <c r="C207" s="28" t="s">
        <v>4</v>
      </c>
      <c r="D207" s="43" t="s">
        <v>1455</v>
      </c>
      <c r="E207" s="28" t="s">
        <v>1961</v>
      </c>
      <c r="F207" s="28" t="s">
        <v>1440</v>
      </c>
      <c r="G207" s="29" t="s">
        <v>1962</v>
      </c>
      <c r="H207" s="28" t="s">
        <v>1939</v>
      </c>
      <c r="I207" s="28" t="s">
        <v>1666</v>
      </c>
      <c r="O207" s="41" t="s">
        <v>1446</v>
      </c>
      <c r="P207" s="41" t="s">
        <v>414</v>
      </c>
      <c r="Q207" s="41" t="s">
        <v>415</v>
      </c>
      <c r="R207" s="41" t="s">
        <v>617</v>
      </c>
      <c r="S207" s="28" t="s">
        <v>620</v>
      </c>
      <c r="T207" s="29" t="s">
        <v>1491</v>
      </c>
    </row>
    <row r="208" spans="3:24" x14ac:dyDescent="0.3">
      <c r="C208" s="28">
        <v>100103011</v>
      </c>
      <c r="D208" s="43">
        <v>10301</v>
      </c>
      <c r="E208" s="28">
        <v>10010301</v>
      </c>
      <c r="F208" s="28">
        <v>1</v>
      </c>
      <c r="G208" s="29" t="s">
        <v>1138</v>
      </c>
      <c r="I208" s="28">
        <v>103</v>
      </c>
      <c r="K208" s="40">
        <v>17</v>
      </c>
      <c r="L208" s="28">
        <v>3600</v>
      </c>
      <c r="M208" s="41" t="s">
        <v>34</v>
      </c>
      <c r="N208" s="28">
        <v>12000</v>
      </c>
      <c r="O208" s="41" t="s">
        <v>1434</v>
      </c>
      <c r="P208" s="41">
        <v>2101001</v>
      </c>
      <c r="Q208" s="41" t="s">
        <v>1494</v>
      </c>
      <c r="R208" s="41">
        <v>1</v>
      </c>
      <c r="S208" s="28">
        <v>0</v>
      </c>
      <c r="T208" s="29" t="s">
        <v>26</v>
      </c>
      <c r="U208" s="94">
        <v>1</v>
      </c>
    </row>
    <row r="209" spans="3:21" x14ac:dyDescent="0.3">
      <c r="C209" s="28">
        <v>100104011</v>
      </c>
      <c r="D209" s="43">
        <v>10401</v>
      </c>
      <c r="E209" s="28">
        <v>10010401</v>
      </c>
      <c r="F209" s="28">
        <v>1</v>
      </c>
      <c r="G209" s="29" t="s">
        <v>1139</v>
      </c>
      <c r="I209" s="28">
        <v>104</v>
      </c>
      <c r="K209" s="40">
        <v>30</v>
      </c>
      <c r="L209" s="28">
        <v>24300</v>
      </c>
      <c r="M209" s="41" t="s">
        <v>34</v>
      </c>
      <c r="N209" s="28">
        <v>20400</v>
      </c>
      <c r="O209" s="41" t="s">
        <v>1434</v>
      </c>
      <c r="P209" s="41">
        <v>2101001</v>
      </c>
      <c r="Q209" s="41" t="s">
        <v>1494</v>
      </c>
      <c r="R209" s="41">
        <v>1</v>
      </c>
      <c r="S209" s="28">
        <v>0</v>
      </c>
      <c r="T209" s="29" t="s">
        <v>26</v>
      </c>
      <c r="U209" s="94">
        <v>1</v>
      </c>
    </row>
    <row r="210" spans="3:21" x14ac:dyDescent="0.3">
      <c r="C210" s="28">
        <v>100104021</v>
      </c>
      <c r="D210" s="43">
        <v>10402</v>
      </c>
      <c r="E210" s="28">
        <v>10010402</v>
      </c>
      <c r="F210" s="28">
        <v>1</v>
      </c>
      <c r="G210" s="29" t="s">
        <v>1140</v>
      </c>
      <c r="I210" s="28">
        <v>104</v>
      </c>
      <c r="K210" s="40">
        <v>27</v>
      </c>
      <c r="L210" s="28">
        <v>38200</v>
      </c>
      <c r="M210" s="41" t="s">
        <v>34</v>
      </c>
      <c r="N210" s="28">
        <v>37800</v>
      </c>
      <c r="O210" s="41" t="s">
        <v>1435</v>
      </c>
      <c r="P210" s="41">
        <v>2102001</v>
      </c>
      <c r="Q210" s="41" t="s">
        <v>1732</v>
      </c>
      <c r="R210" s="41">
        <v>1</v>
      </c>
      <c r="S210" s="28">
        <v>0</v>
      </c>
      <c r="T210" s="29" t="s">
        <v>27</v>
      </c>
      <c r="U210" s="94">
        <v>2</v>
      </c>
    </row>
    <row r="211" spans="3:21" x14ac:dyDescent="0.3">
      <c r="C211" s="28">
        <v>100104031</v>
      </c>
      <c r="D211" s="43">
        <v>10403</v>
      </c>
      <c r="E211" s="28">
        <v>10010403</v>
      </c>
      <c r="F211" s="28">
        <v>1</v>
      </c>
      <c r="G211" s="29" t="s">
        <v>1141</v>
      </c>
      <c r="I211" s="28">
        <v>104</v>
      </c>
      <c r="K211" s="40">
        <v>27</v>
      </c>
      <c r="L211" s="28">
        <v>19100</v>
      </c>
      <c r="M211" s="41" t="s">
        <v>34</v>
      </c>
      <c r="N211" s="28">
        <v>18900</v>
      </c>
      <c r="O211" s="41" t="s">
        <v>1434</v>
      </c>
      <c r="P211" s="41">
        <v>2101001</v>
      </c>
      <c r="Q211" s="41" t="s">
        <v>1494</v>
      </c>
      <c r="R211" s="41">
        <v>1</v>
      </c>
      <c r="S211" s="28">
        <v>0</v>
      </c>
      <c r="T211" s="29" t="s">
        <v>26</v>
      </c>
      <c r="U211" s="94">
        <v>1</v>
      </c>
    </row>
    <row r="212" spans="3:21" x14ac:dyDescent="0.3">
      <c r="C212" s="28">
        <v>100105011</v>
      </c>
      <c r="D212" s="43">
        <v>10501</v>
      </c>
      <c r="E212" s="28">
        <v>10010501</v>
      </c>
      <c r="F212" s="28">
        <v>1</v>
      </c>
      <c r="G212" s="29" t="s">
        <v>1142</v>
      </c>
      <c r="I212" s="28">
        <v>105</v>
      </c>
      <c r="K212" s="40">
        <v>34</v>
      </c>
      <c r="L212" s="28">
        <v>53800</v>
      </c>
      <c r="M212" s="41" t="s">
        <v>34</v>
      </c>
      <c r="N212" s="28">
        <v>59600</v>
      </c>
      <c r="O212" s="41" t="s">
        <v>1435</v>
      </c>
      <c r="P212" s="41">
        <v>2102001</v>
      </c>
      <c r="Q212" s="41" t="s">
        <v>1732</v>
      </c>
      <c r="R212" s="41">
        <v>1</v>
      </c>
      <c r="S212" s="28">
        <v>0</v>
      </c>
      <c r="T212" s="29" t="s">
        <v>27</v>
      </c>
      <c r="U212" s="94">
        <v>2</v>
      </c>
    </row>
    <row r="213" spans="3:21" x14ac:dyDescent="0.3">
      <c r="C213" s="28">
        <v>100105021</v>
      </c>
      <c r="D213" s="43">
        <v>10502</v>
      </c>
      <c r="E213" s="28">
        <v>10010502</v>
      </c>
      <c r="F213" s="28">
        <v>1</v>
      </c>
      <c r="G213" s="29" t="s">
        <v>1100</v>
      </c>
      <c r="I213" s="28">
        <v>105</v>
      </c>
      <c r="K213" s="40">
        <v>32</v>
      </c>
      <c r="L213" s="28">
        <v>22100</v>
      </c>
      <c r="M213" s="41" t="s">
        <v>34</v>
      </c>
      <c r="N213" s="28">
        <v>28600</v>
      </c>
      <c r="O213" s="41" t="s">
        <v>1434</v>
      </c>
      <c r="P213" s="41">
        <v>2101001</v>
      </c>
      <c r="Q213" s="41" t="s">
        <v>1494</v>
      </c>
      <c r="R213" s="41">
        <v>1</v>
      </c>
      <c r="S213" s="28">
        <v>0</v>
      </c>
      <c r="T213" s="29" t="s">
        <v>26</v>
      </c>
      <c r="U213" s="94">
        <v>1</v>
      </c>
    </row>
    <row r="214" spans="3:21" x14ac:dyDescent="0.3">
      <c r="C214" s="28">
        <v>100105031</v>
      </c>
      <c r="D214" s="43">
        <v>10503</v>
      </c>
      <c r="E214" s="28">
        <v>10010503</v>
      </c>
      <c r="F214" s="28">
        <v>1</v>
      </c>
      <c r="G214" s="29" t="s">
        <v>1143</v>
      </c>
      <c r="I214" s="28">
        <v>105</v>
      </c>
      <c r="K214" s="40">
        <v>33</v>
      </c>
      <c r="L214" s="28">
        <v>23900</v>
      </c>
      <c r="M214" s="41" t="s">
        <v>34</v>
      </c>
      <c r="N214" s="28">
        <v>29200</v>
      </c>
      <c r="O214" s="41" t="s">
        <v>1434</v>
      </c>
      <c r="P214" s="41">
        <v>2101001</v>
      </c>
      <c r="Q214" s="41" t="s">
        <v>1494</v>
      </c>
      <c r="R214" s="41">
        <v>1</v>
      </c>
      <c r="S214" s="28">
        <v>0</v>
      </c>
      <c r="T214" s="29" t="s">
        <v>26</v>
      </c>
      <c r="U214" s="94">
        <v>1</v>
      </c>
    </row>
    <row r="215" spans="3:21" x14ac:dyDescent="0.3">
      <c r="C215" s="28">
        <v>100105041</v>
      </c>
      <c r="D215" s="43">
        <v>10504</v>
      </c>
      <c r="E215" s="28">
        <v>10010504</v>
      </c>
      <c r="F215" s="28">
        <v>1</v>
      </c>
      <c r="G215" s="29" t="s">
        <v>1144</v>
      </c>
      <c r="I215" s="28">
        <v>105</v>
      </c>
      <c r="K215" s="40">
        <v>36</v>
      </c>
      <c r="L215" s="28">
        <v>34100</v>
      </c>
      <c r="M215" s="41" t="s">
        <v>34</v>
      </c>
      <c r="N215" s="28">
        <v>31100</v>
      </c>
      <c r="O215" s="41" t="s">
        <v>1434</v>
      </c>
      <c r="P215" s="41">
        <v>2101001</v>
      </c>
      <c r="Q215" s="41" t="s">
        <v>1494</v>
      </c>
      <c r="R215" s="41">
        <v>1</v>
      </c>
      <c r="S215" s="28">
        <v>0</v>
      </c>
      <c r="T215" s="29" t="s">
        <v>26</v>
      </c>
      <c r="U215" s="94">
        <v>1</v>
      </c>
    </row>
    <row r="216" spans="3:21" x14ac:dyDescent="0.3">
      <c r="C216" s="28">
        <v>100105051</v>
      </c>
      <c r="D216" s="43">
        <v>10505</v>
      </c>
      <c r="E216" s="28">
        <v>10010505</v>
      </c>
      <c r="F216" s="28">
        <v>1</v>
      </c>
      <c r="G216" s="29" t="s">
        <v>1145</v>
      </c>
      <c r="I216" s="28">
        <v>105</v>
      </c>
      <c r="K216" s="40">
        <v>38</v>
      </c>
      <c r="L216" s="28">
        <v>85600</v>
      </c>
      <c r="M216" s="41" t="s">
        <v>34</v>
      </c>
      <c r="N216" s="28">
        <v>65200</v>
      </c>
      <c r="O216" s="41" t="s">
        <v>1435</v>
      </c>
      <c r="P216" s="41">
        <v>2102001</v>
      </c>
      <c r="Q216" s="41" t="s">
        <v>1732</v>
      </c>
      <c r="R216" s="41">
        <v>1</v>
      </c>
      <c r="S216" s="28">
        <v>0</v>
      </c>
      <c r="T216" s="29" t="s">
        <v>27</v>
      </c>
      <c r="U216" s="94">
        <v>2</v>
      </c>
    </row>
    <row r="217" spans="3:21" x14ac:dyDescent="0.3">
      <c r="C217" s="28">
        <v>100105061</v>
      </c>
      <c r="D217" s="43">
        <v>10506</v>
      </c>
      <c r="E217" s="28">
        <v>10010506</v>
      </c>
      <c r="F217" s="28">
        <v>1</v>
      </c>
      <c r="G217" s="29" t="s">
        <v>1146</v>
      </c>
      <c r="I217" s="28">
        <v>105</v>
      </c>
      <c r="K217" s="40">
        <v>40</v>
      </c>
      <c r="L217" s="28">
        <v>53000</v>
      </c>
      <c r="M217" s="41" t="s">
        <v>34</v>
      </c>
      <c r="N217" s="28">
        <v>33800</v>
      </c>
      <c r="O217" s="41" t="s">
        <v>1434</v>
      </c>
      <c r="P217" s="41">
        <v>2101001</v>
      </c>
      <c r="Q217" s="41" t="s">
        <v>1494</v>
      </c>
      <c r="R217" s="41">
        <v>1</v>
      </c>
      <c r="S217" s="28">
        <v>0</v>
      </c>
      <c r="T217" s="29" t="s">
        <v>26</v>
      </c>
      <c r="U217" s="94">
        <v>1</v>
      </c>
    </row>
    <row r="218" spans="3:21" x14ac:dyDescent="0.3">
      <c r="C218" s="28">
        <v>100106011</v>
      </c>
      <c r="D218" s="43">
        <v>10601</v>
      </c>
      <c r="E218" s="28">
        <v>10010601</v>
      </c>
      <c r="F218" s="28">
        <v>1</v>
      </c>
      <c r="G218" s="29" t="s">
        <v>1963</v>
      </c>
      <c r="I218" s="28">
        <v>106</v>
      </c>
      <c r="K218" s="40">
        <v>40</v>
      </c>
      <c r="L218" s="28">
        <v>53000</v>
      </c>
      <c r="M218" s="41" t="s">
        <v>34</v>
      </c>
      <c r="N218" s="28">
        <v>33800</v>
      </c>
      <c r="O218" s="41" t="s">
        <v>1434</v>
      </c>
      <c r="P218" s="41">
        <v>2101001</v>
      </c>
      <c r="Q218" s="41" t="s">
        <v>1494</v>
      </c>
      <c r="R218" s="41">
        <v>1</v>
      </c>
      <c r="S218" s="28">
        <v>0</v>
      </c>
      <c r="T218" s="29" t="s">
        <v>26</v>
      </c>
      <c r="U218" s="94">
        <v>1</v>
      </c>
    </row>
    <row r="219" spans="3:21" x14ac:dyDescent="0.3">
      <c r="C219" s="28">
        <v>100106021</v>
      </c>
      <c r="D219" s="43">
        <v>10602</v>
      </c>
      <c r="E219" s="28">
        <v>10010602</v>
      </c>
      <c r="F219" s="28">
        <v>1</v>
      </c>
      <c r="G219" s="29" t="s">
        <v>1964</v>
      </c>
      <c r="I219" s="28">
        <v>106</v>
      </c>
      <c r="K219" s="40">
        <v>40</v>
      </c>
      <c r="L219" s="28">
        <v>53000</v>
      </c>
      <c r="M219" s="41" t="s">
        <v>34</v>
      </c>
      <c r="N219" s="28">
        <v>33800</v>
      </c>
      <c r="O219" s="41" t="s">
        <v>1434</v>
      </c>
      <c r="P219" s="41">
        <v>2101001</v>
      </c>
      <c r="Q219" s="41" t="s">
        <v>1494</v>
      </c>
      <c r="R219" s="41">
        <v>1</v>
      </c>
      <c r="S219" s="28">
        <v>0</v>
      </c>
      <c r="T219" s="29" t="s">
        <v>26</v>
      </c>
      <c r="U219" s="94">
        <v>1</v>
      </c>
    </row>
    <row r="220" spans="3:21" x14ac:dyDescent="0.3">
      <c r="C220" s="28">
        <v>100106031</v>
      </c>
      <c r="D220" s="43">
        <v>10603</v>
      </c>
      <c r="E220" s="28">
        <v>10010603</v>
      </c>
      <c r="F220" s="28">
        <v>1</v>
      </c>
      <c r="G220" s="29" t="s">
        <v>1563</v>
      </c>
      <c r="I220" s="28">
        <v>106</v>
      </c>
      <c r="K220" s="40">
        <v>40</v>
      </c>
      <c r="L220" s="28">
        <v>53000</v>
      </c>
      <c r="M220" s="41" t="s">
        <v>34</v>
      </c>
      <c r="N220" s="28">
        <v>33800</v>
      </c>
      <c r="O220" s="41" t="s">
        <v>1434</v>
      </c>
      <c r="P220" s="41">
        <v>2101001</v>
      </c>
      <c r="Q220" s="41" t="s">
        <v>1494</v>
      </c>
      <c r="R220" s="41">
        <v>1</v>
      </c>
      <c r="S220" s="28">
        <v>0</v>
      </c>
      <c r="T220" s="29" t="s">
        <v>26</v>
      </c>
      <c r="U220" s="94">
        <v>1</v>
      </c>
    </row>
    <row r="221" spans="3:21" x14ac:dyDescent="0.3">
      <c r="C221" s="28">
        <v>100107011</v>
      </c>
      <c r="D221" s="43">
        <v>10701</v>
      </c>
      <c r="E221" s="28">
        <v>10010701</v>
      </c>
      <c r="F221" s="28">
        <v>1</v>
      </c>
      <c r="G221" s="29" t="s">
        <v>1965</v>
      </c>
      <c r="I221" s="28">
        <v>107</v>
      </c>
      <c r="K221" s="40">
        <v>40</v>
      </c>
      <c r="L221" s="28">
        <v>53000</v>
      </c>
      <c r="M221" s="41" t="s">
        <v>34</v>
      </c>
      <c r="N221" s="28">
        <v>33800</v>
      </c>
      <c r="O221" s="41" t="s">
        <v>1434</v>
      </c>
      <c r="P221" s="41">
        <v>2101001</v>
      </c>
      <c r="Q221" s="41" t="s">
        <v>1494</v>
      </c>
      <c r="R221" s="41">
        <v>1</v>
      </c>
      <c r="S221" s="28">
        <v>0</v>
      </c>
      <c r="T221" s="29" t="s">
        <v>26</v>
      </c>
      <c r="U221" s="94">
        <v>1</v>
      </c>
    </row>
    <row r="222" spans="3:21" x14ac:dyDescent="0.3">
      <c r="C222" s="28">
        <v>100107021</v>
      </c>
      <c r="D222" s="43">
        <v>10702</v>
      </c>
      <c r="E222" s="28">
        <v>10010702</v>
      </c>
      <c r="F222" s="28">
        <v>1</v>
      </c>
      <c r="G222" s="29" t="s">
        <v>1966</v>
      </c>
      <c r="I222" s="28">
        <v>107</v>
      </c>
      <c r="K222" s="40">
        <v>40</v>
      </c>
      <c r="L222" s="28">
        <v>53000</v>
      </c>
      <c r="M222" s="41" t="s">
        <v>34</v>
      </c>
      <c r="N222" s="28">
        <v>33800</v>
      </c>
      <c r="O222" s="41" t="s">
        <v>1434</v>
      </c>
      <c r="P222" s="41">
        <v>2101001</v>
      </c>
      <c r="Q222" s="41" t="s">
        <v>1494</v>
      </c>
      <c r="R222" s="41">
        <v>1</v>
      </c>
      <c r="S222" s="28">
        <v>0</v>
      </c>
      <c r="T222" s="29" t="s">
        <v>26</v>
      </c>
      <c r="U222" s="94">
        <v>1</v>
      </c>
    </row>
    <row r="223" spans="3:21" x14ac:dyDescent="0.3">
      <c r="C223" s="28">
        <v>100107031</v>
      </c>
      <c r="D223" s="43">
        <v>10703</v>
      </c>
      <c r="E223" s="28">
        <v>10010703</v>
      </c>
      <c r="F223" s="28">
        <v>1</v>
      </c>
      <c r="G223" s="29" t="s">
        <v>1967</v>
      </c>
      <c r="I223" s="28">
        <v>107</v>
      </c>
      <c r="K223" s="40">
        <v>40</v>
      </c>
      <c r="L223" s="28">
        <v>53000</v>
      </c>
      <c r="M223" s="41" t="s">
        <v>34</v>
      </c>
      <c r="N223" s="28">
        <v>33800</v>
      </c>
      <c r="O223" s="41" t="s">
        <v>1434</v>
      </c>
      <c r="P223" s="41">
        <v>2101001</v>
      </c>
      <c r="Q223" s="41" t="s">
        <v>1494</v>
      </c>
      <c r="R223" s="41">
        <v>1</v>
      </c>
      <c r="S223" s="28">
        <v>0</v>
      </c>
      <c r="T223" s="29" t="s">
        <v>26</v>
      </c>
      <c r="U223" s="94">
        <v>1</v>
      </c>
    </row>
    <row r="224" spans="3:21" x14ac:dyDescent="0.3">
      <c r="C224" s="28">
        <v>100108011</v>
      </c>
      <c r="D224" s="43">
        <v>10801</v>
      </c>
      <c r="E224" s="28">
        <v>10010801</v>
      </c>
      <c r="F224" s="28">
        <v>1</v>
      </c>
      <c r="G224" s="29" t="s">
        <v>1968</v>
      </c>
      <c r="I224" s="28">
        <v>108</v>
      </c>
      <c r="K224" s="40">
        <v>40</v>
      </c>
      <c r="L224" s="28">
        <v>53000</v>
      </c>
      <c r="M224" s="41" t="s">
        <v>34</v>
      </c>
      <c r="N224" s="28">
        <v>33800</v>
      </c>
      <c r="O224" s="41" t="s">
        <v>1434</v>
      </c>
      <c r="P224" s="41">
        <v>2101001</v>
      </c>
      <c r="Q224" s="41" t="s">
        <v>1494</v>
      </c>
      <c r="R224" s="41">
        <v>1</v>
      </c>
      <c r="S224" s="28">
        <v>0</v>
      </c>
      <c r="T224" s="29" t="s">
        <v>26</v>
      </c>
      <c r="U224" s="94">
        <v>1</v>
      </c>
    </row>
    <row r="225" spans="3:21" x14ac:dyDescent="0.3">
      <c r="C225" s="28">
        <v>100108021</v>
      </c>
      <c r="D225" s="43">
        <v>10802</v>
      </c>
      <c r="E225" s="28">
        <v>10010802</v>
      </c>
      <c r="F225" s="28">
        <v>1</v>
      </c>
      <c r="G225" s="29" t="s">
        <v>1969</v>
      </c>
      <c r="I225" s="28">
        <v>108</v>
      </c>
      <c r="K225" s="40">
        <v>40</v>
      </c>
      <c r="L225" s="28">
        <v>53000</v>
      </c>
      <c r="M225" s="41" t="s">
        <v>34</v>
      </c>
      <c r="N225" s="28">
        <v>33800</v>
      </c>
      <c r="O225" s="41" t="s">
        <v>1434</v>
      </c>
      <c r="P225" s="41">
        <v>2101001</v>
      </c>
      <c r="Q225" s="41" t="s">
        <v>1494</v>
      </c>
      <c r="R225" s="41">
        <v>1</v>
      </c>
      <c r="S225" s="28">
        <v>0</v>
      </c>
      <c r="T225" s="29" t="s">
        <v>26</v>
      </c>
      <c r="U225" s="94">
        <v>1</v>
      </c>
    </row>
    <row r="226" spans="3:21" x14ac:dyDescent="0.3">
      <c r="C226" s="28">
        <v>100108031</v>
      </c>
      <c r="D226" s="43">
        <v>10803</v>
      </c>
      <c r="E226" s="28">
        <v>10010803</v>
      </c>
      <c r="F226" s="28">
        <v>1</v>
      </c>
      <c r="G226" s="29" t="s">
        <v>1970</v>
      </c>
      <c r="I226" s="28">
        <v>108</v>
      </c>
      <c r="K226" s="40">
        <v>40</v>
      </c>
      <c r="L226" s="28">
        <v>53000</v>
      </c>
      <c r="M226" s="41" t="s">
        <v>34</v>
      </c>
      <c r="N226" s="28">
        <v>33800</v>
      </c>
      <c r="O226" s="41" t="s">
        <v>1434</v>
      </c>
      <c r="P226" s="77">
        <v>2101001</v>
      </c>
      <c r="Q226" s="41" t="s">
        <v>1494</v>
      </c>
      <c r="R226" s="41">
        <v>1</v>
      </c>
      <c r="S226" s="28">
        <v>0</v>
      </c>
      <c r="T226" s="29" t="s">
        <v>26</v>
      </c>
      <c r="U226" s="94">
        <v>1</v>
      </c>
    </row>
    <row r="227" spans="3:21" x14ac:dyDescent="0.3">
      <c r="P227" s="77"/>
    </row>
    <row r="228" spans="3:21" x14ac:dyDescent="0.3">
      <c r="P228" s="77"/>
    </row>
    <row r="229" spans="3:21" x14ac:dyDescent="0.3">
      <c r="P229" s="77"/>
    </row>
    <row r="230" spans="3:21" x14ac:dyDescent="0.3">
      <c r="E230" s="59"/>
      <c r="F230" s="59"/>
      <c r="P230" s="77"/>
    </row>
    <row r="231" spans="3:21" x14ac:dyDescent="0.3">
      <c r="E231" s="59"/>
      <c r="F231" s="59"/>
      <c r="P231" s="77"/>
    </row>
    <row r="232" spans="3:21" x14ac:dyDescent="0.3">
      <c r="E232" s="59"/>
      <c r="F232" s="59"/>
      <c r="P232" s="77"/>
    </row>
    <row r="233" spans="3:21" x14ac:dyDescent="0.3">
      <c r="E233" s="59"/>
      <c r="F233" s="59"/>
      <c r="P233" s="77"/>
    </row>
    <row r="234" spans="3:21" x14ac:dyDescent="0.3">
      <c r="E234" s="59"/>
      <c r="F234" s="59"/>
      <c r="P234" s="77"/>
    </row>
    <row r="235" spans="3:21" x14ac:dyDescent="0.3">
      <c r="E235" s="59"/>
      <c r="F235" s="59"/>
      <c r="P235" s="77"/>
    </row>
    <row r="236" spans="3:21" x14ac:dyDescent="0.3">
      <c r="E236" s="59"/>
      <c r="F236" s="59"/>
      <c r="P236" s="77"/>
    </row>
    <row r="237" spans="3:21" x14ac:dyDescent="0.3">
      <c r="E237" s="59"/>
      <c r="F237" s="59"/>
      <c r="P237" s="77"/>
    </row>
    <row r="238" spans="3:21" x14ac:dyDescent="0.3">
      <c r="E238" s="59"/>
      <c r="F238" s="59"/>
      <c r="P238" s="77"/>
    </row>
    <row r="239" spans="3:21" x14ac:dyDescent="0.3">
      <c r="E239" s="59"/>
      <c r="F239" s="59"/>
      <c r="P239" s="77"/>
    </row>
    <row r="240" spans="3:21" x14ac:dyDescent="0.3">
      <c r="E240" s="59"/>
      <c r="F240" s="59"/>
      <c r="P240" s="77"/>
    </row>
    <row r="241" spans="5:16" x14ac:dyDescent="0.3">
      <c r="E241" s="59"/>
      <c r="F241" s="59"/>
      <c r="P241" s="77"/>
    </row>
    <row r="242" spans="5:16" x14ac:dyDescent="0.3">
      <c r="E242" s="59"/>
      <c r="F242" s="59"/>
      <c r="P242" s="77"/>
    </row>
    <row r="243" spans="5:16" x14ac:dyDescent="0.3">
      <c r="E243" s="59"/>
      <c r="F243" s="59"/>
      <c r="P243" s="77"/>
    </row>
    <row r="244" spans="5:16" x14ac:dyDescent="0.3">
      <c r="E244" s="59"/>
      <c r="F244" s="59"/>
      <c r="P244" s="77"/>
    </row>
    <row r="245" spans="5:16" x14ac:dyDescent="0.3">
      <c r="E245" s="59"/>
      <c r="F245" s="59"/>
      <c r="P245" s="77"/>
    </row>
    <row r="246" spans="5:16" x14ac:dyDescent="0.3">
      <c r="E246" s="59"/>
      <c r="F246" s="59"/>
    </row>
    <row r="247" spans="5:16" x14ac:dyDescent="0.3">
      <c r="E247" s="59"/>
      <c r="F247" s="59"/>
    </row>
    <row r="248" spans="5:16" x14ac:dyDescent="0.3">
      <c r="E248" s="59"/>
      <c r="F248" s="59"/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rgb="FF002060"/>
  </sheetPr>
  <dimension ref="A1:BY603"/>
  <sheetViews>
    <sheetView showGridLines="0" zoomScale="85" zoomScaleNormal="85" workbookViewId="0">
      <pane ySplit="3" topLeftCell="A4" activePane="bottomLeft" state="frozen"/>
      <selection pane="bottomLeft" activeCell="A20" sqref="A20"/>
    </sheetView>
  </sheetViews>
  <sheetFormatPr defaultRowHeight="16.5" x14ac:dyDescent="0.3"/>
  <cols>
    <col min="1" max="2" width="3.75" style="28" customWidth="1"/>
    <col min="3" max="3" width="9" style="28" customWidth="1"/>
    <col min="4" max="4" width="5" style="43" customWidth="1"/>
    <col min="5" max="5" width="9" style="43" customWidth="1"/>
    <col min="6" max="6" width="5" style="43" customWidth="1"/>
    <col min="7" max="7" width="9" style="28" customWidth="1"/>
    <col min="8" max="8" width="4" style="28" customWidth="1"/>
    <col min="9" max="9" width="6.25" style="40" customWidth="1"/>
    <col min="10" max="10" width="9.625" style="28" customWidth="1"/>
    <col min="11" max="11" width="4.625" style="41" customWidth="1"/>
    <col min="12" max="12" width="9" style="28"/>
    <col min="13" max="13" width="9" style="41"/>
    <col min="14" max="14" width="12.5" style="73" customWidth="1"/>
    <col min="15" max="15" width="5" style="41" customWidth="1"/>
    <col min="16" max="17" width="3.75" style="28" customWidth="1"/>
    <col min="18" max="18" width="9" style="28" customWidth="1"/>
    <col min="19" max="19" width="5" style="43" customWidth="1"/>
    <col min="20" max="20" width="9" style="43" customWidth="1"/>
    <col min="21" max="21" width="5" style="43" customWidth="1"/>
    <col min="22" max="22" width="9" style="28" customWidth="1"/>
    <col min="23" max="23" width="6.25" style="28" customWidth="1"/>
    <col min="24" max="24" width="6.25" style="40" customWidth="1"/>
    <col min="25" max="25" width="6.25" style="28" customWidth="1"/>
    <col min="26" max="26" width="6.25" style="41" customWidth="1"/>
    <col min="27" max="27" width="9" style="28"/>
    <col min="28" max="28" width="9" style="41"/>
    <col min="29" max="29" width="12.5" style="41" customWidth="1"/>
    <col min="30" max="30" width="4.25" style="41" customWidth="1"/>
    <col min="31" max="32" width="3.75" style="28" customWidth="1"/>
    <col min="33" max="33" width="9" style="28" customWidth="1"/>
    <col min="34" max="34" width="5" style="43" customWidth="1"/>
    <col min="35" max="35" width="9" style="43" customWidth="1"/>
    <col min="36" max="36" width="5" style="43" customWidth="1"/>
    <col min="37" max="37" width="13.75" style="94" customWidth="1"/>
    <col min="38" max="38" width="7.5" style="28" customWidth="1"/>
    <col min="39" max="39" width="6.25" style="28" customWidth="1"/>
    <col min="40" max="40" width="6.25" style="40" customWidth="1"/>
    <col min="41" max="41" width="6.25" style="28" customWidth="1"/>
    <col min="42" max="42" width="6.25" style="41" customWidth="1"/>
    <col min="43" max="43" width="9" style="28"/>
    <col min="44" max="44" width="9" style="41"/>
    <col min="45" max="45" width="12.5" style="41" customWidth="1"/>
    <col min="46" max="46" width="4.25" style="41" customWidth="1"/>
    <col min="47" max="48" width="3.75" style="28" customWidth="1"/>
    <col min="49" max="49" width="9" style="28" customWidth="1"/>
    <col min="50" max="50" width="5" style="43" customWidth="1"/>
    <col min="51" max="51" width="9" style="43" customWidth="1"/>
    <col min="52" max="52" width="5" style="43" customWidth="1"/>
    <col min="53" max="53" width="13.75" style="94" customWidth="1"/>
    <col min="54" max="54" width="7.5" style="28" customWidth="1"/>
    <col min="55" max="55" width="6.25" style="28" customWidth="1"/>
    <col min="56" max="56" width="6.25" style="40" customWidth="1"/>
    <col min="57" max="57" width="6.25" style="28" customWidth="1"/>
    <col min="58" max="58" width="6.25" style="41" customWidth="1"/>
    <col min="59" max="59" width="9" style="28"/>
    <col min="60" max="60" width="9" style="41"/>
    <col min="61" max="61" width="20.75" style="41" customWidth="1"/>
    <col min="62" max="62" width="4.25" style="41" customWidth="1"/>
    <col min="63" max="64" width="3.75" style="28" customWidth="1"/>
    <col min="65" max="65" width="9" style="28" customWidth="1"/>
    <col min="66" max="66" width="5" style="43" customWidth="1"/>
    <col min="67" max="67" width="9" style="43" customWidth="1"/>
    <col min="68" max="68" width="5" style="43" customWidth="1"/>
    <col min="69" max="69" width="13.75" style="94" customWidth="1"/>
    <col min="70" max="70" width="6.25" style="28" customWidth="1"/>
    <col min="71" max="71" width="6.25" style="40" customWidth="1"/>
    <col min="72" max="72" width="9" style="28" customWidth="1"/>
    <col min="73" max="73" width="6.25" style="41" customWidth="1"/>
    <col min="74" max="74" width="9" style="28"/>
    <col min="75" max="75" width="9" style="41"/>
    <col min="76" max="76" width="12.5" style="41" customWidth="1"/>
    <col min="77" max="77" width="4.25" style="41" customWidth="1"/>
    <col min="78" max="16384" width="9" style="11"/>
  </cols>
  <sheetData>
    <row r="1" spans="1:77" x14ac:dyDescent="0.3">
      <c r="AC1" s="73"/>
      <c r="AS1" s="73"/>
      <c r="BI1" s="73"/>
      <c r="BX1" s="73"/>
    </row>
    <row r="2" spans="1:77" s="45" customFormat="1" x14ac:dyDescent="0.3">
      <c r="A2" s="43"/>
      <c r="B2" s="43"/>
      <c r="C2" s="46" t="s">
        <v>1733</v>
      </c>
      <c r="D2" s="43"/>
      <c r="E2" s="43"/>
      <c r="F2" s="43"/>
      <c r="G2" s="43"/>
      <c r="H2" s="43"/>
      <c r="I2" s="47"/>
      <c r="J2" s="43"/>
      <c r="K2" s="48"/>
      <c r="L2" s="43"/>
      <c r="M2" s="74"/>
      <c r="N2" s="75"/>
      <c r="O2" s="74"/>
      <c r="P2" s="43"/>
      <c r="Q2" s="43"/>
      <c r="R2" s="46" t="s">
        <v>1121</v>
      </c>
      <c r="S2" s="43"/>
      <c r="T2" s="43"/>
      <c r="U2" s="43"/>
      <c r="V2" s="43"/>
      <c r="W2" s="43"/>
      <c r="X2" s="47"/>
      <c r="Y2" s="43"/>
      <c r="Z2" s="48"/>
      <c r="AA2" s="43"/>
      <c r="AB2" s="74"/>
      <c r="AC2" s="74"/>
      <c r="AD2" s="74"/>
      <c r="AE2" s="43"/>
      <c r="AF2" s="43"/>
      <c r="AG2" s="46" t="s">
        <v>1734</v>
      </c>
      <c r="AH2" s="43"/>
      <c r="AI2" s="43"/>
      <c r="AJ2" s="43"/>
      <c r="AK2" s="95"/>
      <c r="AL2" s="43"/>
      <c r="AM2" s="43"/>
      <c r="AN2" s="47"/>
      <c r="AO2" s="43"/>
      <c r="AP2" s="48"/>
      <c r="AQ2" s="43"/>
      <c r="AR2" s="74"/>
      <c r="AS2" s="74"/>
      <c r="AT2" s="74"/>
      <c r="AU2" s="43"/>
      <c r="AV2" s="43"/>
      <c r="AW2" s="46" t="s">
        <v>1735</v>
      </c>
      <c r="AX2" s="43"/>
      <c r="AY2" s="43"/>
      <c r="AZ2" s="43"/>
      <c r="BA2" s="95"/>
      <c r="BB2" s="43"/>
      <c r="BC2" s="43"/>
      <c r="BD2" s="47"/>
      <c r="BE2" s="43"/>
      <c r="BF2" s="48"/>
      <c r="BG2" s="43"/>
      <c r="BH2" s="74"/>
      <c r="BI2" s="74"/>
      <c r="BJ2" s="74"/>
      <c r="BK2" s="43"/>
      <c r="BL2" s="43"/>
      <c r="BM2" s="46" t="s">
        <v>1736</v>
      </c>
      <c r="BN2" s="43"/>
      <c r="BO2" s="43"/>
      <c r="BP2" s="43"/>
      <c r="BQ2" s="95"/>
      <c r="BR2" s="43"/>
      <c r="BS2" s="47"/>
      <c r="BT2" s="43"/>
      <c r="BU2" s="48"/>
      <c r="BV2" s="43"/>
      <c r="BW2" s="74"/>
      <c r="BX2" s="74"/>
      <c r="BY2" s="74"/>
    </row>
    <row r="3" spans="1:77" s="45" customFormat="1" x14ac:dyDescent="0.3">
      <c r="A3" s="43"/>
      <c r="B3" s="43"/>
      <c r="C3" s="109" t="s">
        <v>4</v>
      </c>
      <c r="D3" s="109" t="s">
        <v>1737</v>
      </c>
      <c r="E3" s="109" t="s">
        <v>813</v>
      </c>
      <c r="F3" s="109" t="s">
        <v>1440</v>
      </c>
      <c r="G3" s="109" t="s">
        <v>812</v>
      </c>
      <c r="H3" s="109" t="s">
        <v>3545</v>
      </c>
      <c r="I3" s="110" t="s">
        <v>919</v>
      </c>
      <c r="J3" s="109" t="s">
        <v>921</v>
      </c>
      <c r="K3" s="111" t="s">
        <v>34</v>
      </c>
      <c r="L3" s="109" t="s">
        <v>1446</v>
      </c>
      <c r="M3" s="111" t="s">
        <v>414</v>
      </c>
      <c r="N3" s="111" t="s">
        <v>415</v>
      </c>
      <c r="O3" s="111" t="s">
        <v>617</v>
      </c>
      <c r="P3" s="43"/>
      <c r="Q3" s="43"/>
      <c r="R3" s="109" t="s">
        <v>4</v>
      </c>
      <c r="S3" s="109" t="s">
        <v>1737</v>
      </c>
      <c r="T3" s="109" t="s">
        <v>814</v>
      </c>
      <c r="U3" s="109" t="s">
        <v>1440</v>
      </c>
      <c r="V3" s="109" t="s">
        <v>812</v>
      </c>
      <c r="W3" s="109" t="s">
        <v>612</v>
      </c>
      <c r="X3" s="110" t="s">
        <v>919</v>
      </c>
      <c r="Y3" s="117" t="s">
        <v>921</v>
      </c>
      <c r="Z3" s="111" t="s">
        <v>34</v>
      </c>
      <c r="AA3" s="117" t="s">
        <v>1446</v>
      </c>
      <c r="AB3" s="118" t="s">
        <v>414</v>
      </c>
      <c r="AC3" s="118" t="s">
        <v>415</v>
      </c>
      <c r="AD3" s="111" t="s">
        <v>617</v>
      </c>
      <c r="AE3" s="43"/>
      <c r="AF3" s="43"/>
      <c r="AG3" s="109" t="s">
        <v>4</v>
      </c>
      <c r="AH3" s="109" t="s">
        <v>1737</v>
      </c>
      <c r="AI3" s="109" t="s">
        <v>813</v>
      </c>
      <c r="AJ3" s="109" t="s">
        <v>1440</v>
      </c>
      <c r="AK3" s="109" t="s">
        <v>812</v>
      </c>
      <c r="AL3" s="109" t="s">
        <v>1441</v>
      </c>
      <c r="AM3" s="109" t="s">
        <v>612</v>
      </c>
      <c r="AN3" s="110" t="s">
        <v>919</v>
      </c>
      <c r="AO3" s="117" t="s">
        <v>921</v>
      </c>
      <c r="AP3" s="111" t="s">
        <v>34</v>
      </c>
      <c r="AQ3" s="117" t="s">
        <v>1446</v>
      </c>
      <c r="AR3" s="118" t="s">
        <v>414</v>
      </c>
      <c r="AS3" s="118" t="s">
        <v>415</v>
      </c>
      <c r="AT3" s="111" t="s">
        <v>617</v>
      </c>
      <c r="AU3" s="43"/>
      <c r="AV3" s="43"/>
      <c r="AW3" s="109" t="s">
        <v>4</v>
      </c>
      <c r="AX3" s="109" t="s">
        <v>1737</v>
      </c>
      <c r="AY3" s="109" t="s">
        <v>813</v>
      </c>
      <c r="AZ3" s="109" t="s">
        <v>1440</v>
      </c>
      <c r="BA3" s="109" t="s">
        <v>812</v>
      </c>
      <c r="BB3" s="109" t="s">
        <v>1441</v>
      </c>
      <c r="BC3" s="109" t="s">
        <v>612</v>
      </c>
      <c r="BD3" s="110" t="s">
        <v>919</v>
      </c>
      <c r="BE3" s="117" t="s">
        <v>921</v>
      </c>
      <c r="BF3" s="111" t="s">
        <v>34</v>
      </c>
      <c r="BG3" s="117" t="s">
        <v>1446</v>
      </c>
      <c r="BH3" s="118" t="s">
        <v>414</v>
      </c>
      <c r="BI3" s="118" t="s">
        <v>415</v>
      </c>
      <c r="BJ3" s="111" t="s">
        <v>617</v>
      </c>
      <c r="BK3" s="43"/>
      <c r="BL3" s="43"/>
      <c r="BM3" s="109" t="s">
        <v>4</v>
      </c>
      <c r="BN3" s="109" t="s">
        <v>1737</v>
      </c>
      <c r="BO3" s="109" t="s">
        <v>813</v>
      </c>
      <c r="BP3" s="109" t="s">
        <v>1440</v>
      </c>
      <c r="BQ3" s="109" t="s">
        <v>1465</v>
      </c>
      <c r="BR3" s="109" t="s">
        <v>612</v>
      </c>
      <c r="BS3" s="110" t="s">
        <v>919</v>
      </c>
      <c r="BT3" s="117" t="s">
        <v>921</v>
      </c>
      <c r="BU3" s="111" t="s">
        <v>34</v>
      </c>
      <c r="BV3" s="117" t="s">
        <v>1446</v>
      </c>
      <c r="BW3" s="118" t="s">
        <v>414</v>
      </c>
      <c r="BX3" s="118" t="s">
        <v>415</v>
      </c>
      <c r="BY3" s="111" t="s">
        <v>617</v>
      </c>
    </row>
    <row r="4" spans="1:77" x14ac:dyDescent="0.3">
      <c r="C4" s="108">
        <v>4011</v>
      </c>
      <c r="D4" s="112">
        <v>1</v>
      </c>
      <c r="E4" s="113">
        <v>401</v>
      </c>
      <c r="F4" s="113">
        <v>1</v>
      </c>
      <c r="G4" s="22" t="s">
        <v>352</v>
      </c>
      <c r="H4" s="108">
        <v>11</v>
      </c>
      <c r="I4" s="114">
        <v>662</v>
      </c>
      <c r="J4" s="108" t="s">
        <v>600</v>
      </c>
      <c r="K4" s="115">
        <v>25</v>
      </c>
      <c r="L4" s="108" t="s">
        <v>432</v>
      </c>
      <c r="M4" s="115">
        <v>2002001</v>
      </c>
      <c r="N4" s="116" t="s">
        <v>1667</v>
      </c>
      <c r="O4" s="115">
        <v>5</v>
      </c>
      <c r="R4" s="108">
        <v>1001021</v>
      </c>
      <c r="S4" s="112">
        <v>1</v>
      </c>
      <c r="T4" s="113">
        <v>100102</v>
      </c>
      <c r="U4" s="113">
        <v>1</v>
      </c>
      <c r="V4" s="22" t="s">
        <v>352</v>
      </c>
      <c r="W4" s="108">
        <v>11</v>
      </c>
      <c r="X4" s="114">
        <v>220</v>
      </c>
      <c r="Y4" s="108" t="s">
        <v>34</v>
      </c>
      <c r="Z4" s="115">
        <v>1100</v>
      </c>
      <c r="AA4" s="108" t="s">
        <v>603</v>
      </c>
      <c r="AB4" s="115">
        <v>3160001</v>
      </c>
      <c r="AC4" s="115" t="s">
        <v>1698</v>
      </c>
      <c r="AD4" s="115">
        <v>5</v>
      </c>
      <c r="AG4" s="108">
        <v>3011</v>
      </c>
      <c r="AH4" s="112">
        <v>101</v>
      </c>
      <c r="AI4" s="113">
        <v>301</v>
      </c>
      <c r="AJ4" s="113">
        <v>1</v>
      </c>
      <c r="AK4" s="119" t="s">
        <v>364</v>
      </c>
      <c r="AL4" s="22" t="s">
        <v>1442</v>
      </c>
      <c r="AM4" s="108">
        <v>5</v>
      </c>
      <c r="AN4" s="114">
        <v>0</v>
      </c>
      <c r="AO4" s="108" t="s">
        <v>34</v>
      </c>
      <c r="AP4" s="115">
        <v>0</v>
      </c>
      <c r="AQ4" s="108" t="s">
        <v>755</v>
      </c>
      <c r="AR4" s="115">
        <v>3041001</v>
      </c>
      <c r="AS4" s="115" t="s">
        <v>1668</v>
      </c>
      <c r="AT4" s="115">
        <v>1</v>
      </c>
      <c r="AW4" s="108">
        <v>701011</v>
      </c>
      <c r="AX4" s="112">
        <v>101</v>
      </c>
      <c r="AY4" s="113">
        <v>70101</v>
      </c>
      <c r="AZ4" s="113">
        <v>1</v>
      </c>
      <c r="BA4" s="119" t="s">
        <v>351</v>
      </c>
      <c r="BB4" s="22" t="s">
        <v>1442</v>
      </c>
      <c r="BC4" s="108">
        <v>40</v>
      </c>
      <c r="BD4" s="114">
        <v>17000</v>
      </c>
      <c r="BE4" s="108" t="s">
        <v>34</v>
      </c>
      <c r="BF4" s="115">
        <v>10000</v>
      </c>
      <c r="BG4" s="108" t="s">
        <v>1741</v>
      </c>
      <c r="BH4" s="115">
        <v>4011701</v>
      </c>
      <c r="BI4" s="115" t="s">
        <v>2622</v>
      </c>
      <c r="BJ4" s="115">
        <v>3</v>
      </c>
      <c r="BM4" s="108">
        <v>1614011</v>
      </c>
      <c r="BN4" s="112">
        <v>1401</v>
      </c>
      <c r="BO4" s="113">
        <v>161401</v>
      </c>
      <c r="BP4" s="113">
        <v>1</v>
      </c>
      <c r="BQ4" s="119" t="s">
        <v>1653</v>
      </c>
      <c r="BR4" s="108">
        <v>11</v>
      </c>
      <c r="BS4" s="114">
        <v>0</v>
      </c>
      <c r="BT4" s="108" t="s">
        <v>1245</v>
      </c>
      <c r="BU4" s="115">
        <v>10</v>
      </c>
      <c r="BV4" s="108" t="s">
        <v>347</v>
      </c>
      <c r="BW4" s="115">
        <v>0</v>
      </c>
      <c r="BX4" s="115" t="s">
        <v>1183</v>
      </c>
      <c r="BY4" s="115">
        <v>1</v>
      </c>
    </row>
    <row r="5" spans="1:77" x14ac:dyDescent="0.3">
      <c r="C5" s="108">
        <v>4021</v>
      </c>
      <c r="D5" s="112">
        <v>2</v>
      </c>
      <c r="E5" s="113">
        <v>402</v>
      </c>
      <c r="F5" s="113">
        <v>1</v>
      </c>
      <c r="G5" s="22" t="s">
        <v>353</v>
      </c>
      <c r="H5" s="108">
        <v>11.7</v>
      </c>
      <c r="I5" s="114">
        <v>663</v>
      </c>
      <c r="J5" s="108" t="s">
        <v>600</v>
      </c>
      <c r="K5" s="115">
        <v>35</v>
      </c>
      <c r="L5" s="108" t="s">
        <v>446</v>
      </c>
      <c r="M5" s="115">
        <v>4002001</v>
      </c>
      <c r="N5" s="116" t="s">
        <v>1432</v>
      </c>
      <c r="O5" s="115">
        <v>1</v>
      </c>
      <c r="R5" s="108">
        <v>1002021</v>
      </c>
      <c r="S5" s="112">
        <v>2</v>
      </c>
      <c r="T5" s="113">
        <v>100202</v>
      </c>
      <c r="U5" s="113">
        <v>1</v>
      </c>
      <c r="V5" s="22" t="s">
        <v>353</v>
      </c>
      <c r="W5" s="108">
        <v>11</v>
      </c>
      <c r="X5" s="114">
        <v>220</v>
      </c>
      <c r="Y5" s="108" t="s">
        <v>34</v>
      </c>
      <c r="Z5" s="115">
        <v>1100</v>
      </c>
      <c r="AA5" s="108" t="s">
        <v>603</v>
      </c>
      <c r="AB5" s="115">
        <v>3160001</v>
      </c>
      <c r="AC5" s="115" t="s">
        <v>1698</v>
      </c>
      <c r="AD5" s="115">
        <v>8</v>
      </c>
      <c r="AG5" s="108">
        <v>3012</v>
      </c>
      <c r="AH5" s="112">
        <v>101</v>
      </c>
      <c r="AI5" s="113">
        <v>301</v>
      </c>
      <c r="AJ5" s="113">
        <v>2</v>
      </c>
      <c r="AK5" s="119" t="s">
        <v>364</v>
      </c>
      <c r="AL5" s="22" t="s">
        <v>1442</v>
      </c>
      <c r="AM5" s="108">
        <v>5</v>
      </c>
      <c r="AN5" s="114">
        <v>130</v>
      </c>
      <c r="AO5" s="108" t="s">
        <v>34</v>
      </c>
      <c r="AP5" s="115">
        <v>1300</v>
      </c>
      <c r="AQ5" s="108" t="s">
        <v>347</v>
      </c>
      <c r="AR5" s="115">
        <v>0</v>
      </c>
      <c r="AS5" s="115">
        <v>0</v>
      </c>
      <c r="AT5" s="115">
        <v>0</v>
      </c>
      <c r="AW5" s="108"/>
      <c r="AX5" s="112"/>
      <c r="AY5" s="113"/>
      <c r="AZ5" s="113"/>
      <c r="BA5" s="119"/>
      <c r="BB5" s="22"/>
      <c r="BC5" s="108"/>
      <c r="BD5" s="114"/>
      <c r="BE5" s="108"/>
      <c r="BF5" s="115"/>
      <c r="BG5" s="108"/>
      <c r="BH5" s="115"/>
      <c r="BI5" s="115"/>
      <c r="BJ5" s="115"/>
      <c r="BM5" s="108">
        <v>1614021</v>
      </c>
      <c r="BN5" s="112">
        <v>1402</v>
      </c>
      <c r="BO5" s="113">
        <v>161402</v>
      </c>
      <c r="BP5" s="113">
        <v>1</v>
      </c>
      <c r="BQ5" s="119" t="s">
        <v>1653</v>
      </c>
      <c r="BR5" s="108">
        <v>12</v>
      </c>
      <c r="BS5" s="114">
        <v>0</v>
      </c>
      <c r="BT5" s="108" t="s">
        <v>1245</v>
      </c>
      <c r="BU5" s="115">
        <v>20</v>
      </c>
      <c r="BV5" s="108" t="s">
        <v>347</v>
      </c>
      <c r="BW5" s="115">
        <v>0</v>
      </c>
      <c r="BX5" s="115" t="s">
        <v>1183</v>
      </c>
      <c r="BY5" s="115">
        <v>1</v>
      </c>
    </row>
    <row r="6" spans="1:77" x14ac:dyDescent="0.3">
      <c r="C6" s="108">
        <v>4031</v>
      </c>
      <c r="D6" s="112">
        <v>3</v>
      </c>
      <c r="E6" s="113">
        <v>403</v>
      </c>
      <c r="F6" s="113">
        <v>1</v>
      </c>
      <c r="G6" s="22" t="s">
        <v>354</v>
      </c>
      <c r="H6" s="108">
        <v>12.399999999999999</v>
      </c>
      <c r="I6" s="114">
        <v>845</v>
      </c>
      <c r="J6" s="108" t="s">
        <v>600</v>
      </c>
      <c r="K6" s="115">
        <v>45</v>
      </c>
      <c r="L6" s="108" t="s">
        <v>444</v>
      </c>
      <c r="M6" s="115">
        <v>4002002</v>
      </c>
      <c r="N6" s="116" t="s">
        <v>3335</v>
      </c>
      <c r="O6" s="115">
        <v>1</v>
      </c>
      <c r="R6" s="108">
        <v>1003021</v>
      </c>
      <c r="S6" s="112">
        <v>3</v>
      </c>
      <c r="T6" s="113">
        <v>100302</v>
      </c>
      <c r="U6" s="113">
        <v>1</v>
      </c>
      <c r="V6" s="22" t="s">
        <v>354</v>
      </c>
      <c r="W6" s="108">
        <v>12</v>
      </c>
      <c r="X6" s="114">
        <v>280</v>
      </c>
      <c r="Y6" s="108" t="s">
        <v>34</v>
      </c>
      <c r="Z6" s="115">
        <v>1400</v>
      </c>
      <c r="AA6" s="108" t="s">
        <v>603</v>
      </c>
      <c r="AB6" s="115">
        <v>3160001</v>
      </c>
      <c r="AC6" s="115" t="s">
        <v>1698</v>
      </c>
      <c r="AD6" s="115">
        <v>11</v>
      </c>
      <c r="AG6" s="108">
        <v>3021</v>
      </c>
      <c r="AH6" s="112">
        <v>102</v>
      </c>
      <c r="AI6" s="113">
        <v>302</v>
      </c>
      <c r="AJ6" s="113">
        <v>1</v>
      </c>
      <c r="AK6" s="119" t="s">
        <v>364</v>
      </c>
      <c r="AL6" s="22" t="s">
        <v>26</v>
      </c>
      <c r="AM6" s="108">
        <v>20</v>
      </c>
      <c r="AN6" s="114">
        <v>0</v>
      </c>
      <c r="AO6" s="108" t="s">
        <v>34</v>
      </c>
      <c r="AP6" s="115">
        <v>0</v>
      </c>
      <c r="AQ6" s="108" t="s">
        <v>933</v>
      </c>
      <c r="AR6" s="115">
        <v>3021001</v>
      </c>
      <c r="AS6" s="115" t="s">
        <v>1685</v>
      </c>
      <c r="AT6" s="115">
        <v>2</v>
      </c>
      <c r="AW6" s="108">
        <v>701021</v>
      </c>
      <c r="AX6" s="112">
        <v>101</v>
      </c>
      <c r="AY6" s="113">
        <v>70102</v>
      </c>
      <c r="AZ6" s="113">
        <v>1</v>
      </c>
      <c r="BA6" s="119" t="s">
        <v>351</v>
      </c>
      <c r="BB6" s="22" t="s">
        <v>1442</v>
      </c>
      <c r="BC6" s="108">
        <v>40</v>
      </c>
      <c r="BD6" s="114">
        <v>8500</v>
      </c>
      <c r="BE6" s="108" t="s">
        <v>34</v>
      </c>
      <c r="BF6" s="115">
        <v>7000</v>
      </c>
      <c r="BG6" s="108" t="s">
        <v>1741</v>
      </c>
      <c r="BH6" s="115">
        <v>4011701</v>
      </c>
      <c r="BI6" s="115" t="s">
        <v>2622</v>
      </c>
      <c r="BJ6" s="115">
        <v>2</v>
      </c>
      <c r="BM6" s="108">
        <v>1614031</v>
      </c>
      <c r="BN6" s="112">
        <v>1403</v>
      </c>
      <c r="BO6" s="113">
        <v>161403</v>
      </c>
      <c r="BP6" s="113">
        <v>1</v>
      </c>
      <c r="BQ6" s="119" t="s">
        <v>1653</v>
      </c>
      <c r="BR6" s="108">
        <v>13</v>
      </c>
      <c r="BS6" s="114">
        <v>0</v>
      </c>
      <c r="BT6" s="108" t="s">
        <v>1245</v>
      </c>
      <c r="BU6" s="115">
        <v>40</v>
      </c>
      <c r="BV6" s="108" t="s">
        <v>347</v>
      </c>
      <c r="BW6" s="115">
        <v>0</v>
      </c>
      <c r="BX6" s="115" t="s">
        <v>1183</v>
      </c>
      <c r="BY6" s="115">
        <v>1</v>
      </c>
    </row>
    <row r="7" spans="1:77" x14ac:dyDescent="0.3">
      <c r="C7" s="108">
        <v>4041</v>
      </c>
      <c r="D7" s="112">
        <v>4</v>
      </c>
      <c r="E7" s="113">
        <v>404</v>
      </c>
      <c r="F7" s="113">
        <v>1</v>
      </c>
      <c r="G7" s="22" t="s">
        <v>355</v>
      </c>
      <c r="H7" s="108">
        <v>13.099999999999998</v>
      </c>
      <c r="I7" s="114">
        <v>1017</v>
      </c>
      <c r="J7" s="108" t="s">
        <v>600</v>
      </c>
      <c r="K7" s="115">
        <v>55</v>
      </c>
      <c r="L7" s="108" t="s">
        <v>603</v>
      </c>
      <c r="M7" s="115">
        <v>3160001</v>
      </c>
      <c r="N7" s="116" t="s">
        <v>1698</v>
      </c>
      <c r="O7" s="115">
        <v>10</v>
      </c>
      <c r="R7" s="108">
        <v>1004021</v>
      </c>
      <c r="S7" s="112">
        <v>4</v>
      </c>
      <c r="T7" s="113">
        <v>100402</v>
      </c>
      <c r="U7" s="113">
        <v>1</v>
      </c>
      <c r="V7" s="22" t="s">
        <v>355</v>
      </c>
      <c r="W7" s="108">
        <v>13</v>
      </c>
      <c r="X7" s="114">
        <v>330</v>
      </c>
      <c r="Y7" s="108" t="s">
        <v>34</v>
      </c>
      <c r="Z7" s="115">
        <v>1650</v>
      </c>
      <c r="AA7" s="108" t="s">
        <v>603</v>
      </c>
      <c r="AB7" s="115">
        <v>3160001</v>
      </c>
      <c r="AC7" s="115" t="s">
        <v>1698</v>
      </c>
      <c r="AD7" s="115">
        <v>14</v>
      </c>
      <c r="AG7" s="108">
        <v>3022</v>
      </c>
      <c r="AH7" s="112">
        <v>102</v>
      </c>
      <c r="AI7" s="113">
        <v>302</v>
      </c>
      <c r="AJ7" s="113">
        <v>2</v>
      </c>
      <c r="AK7" s="119" t="s">
        <v>364</v>
      </c>
      <c r="AL7" s="22" t="s">
        <v>26</v>
      </c>
      <c r="AM7" s="108">
        <v>20</v>
      </c>
      <c r="AN7" s="114">
        <v>1620</v>
      </c>
      <c r="AO7" s="108" t="s">
        <v>34</v>
      </c>
      <c r="AP7" s="115">
        <v>16200</v>
      </c>
      <c r="AQ7" s="108" t="s">
        <v>347</v>
      </c>
      <c r="AR7" s="115">
        <v>0</v>
      </c>
      <c r="AS7" s="115">
        <v>0</v>
      </c>
      <c r="AT7" s="115">
        <v>0</v>
      </c>
      <c r="AW7" s="108"/>
      <c r="AX7" s="112"/>
      <c r="AY7" s="113"/>
      <c r="AZ7" s="113"/>
      <c r="BA7" s="119"/>
      <c r="BB7" s="22"/>
      <c r="BC7" s="108"/>
      <c r="BD7" s="114"/>
      <c r="BE7" s="108"/>
      <c r="BF7" s="115"/>
      <c r="BG7" s="108"/>
      <c r="BH7" s="115"/>
      <c r="BI7" s="115"/>
      <c r="BJ7" s="115"/>
      <c r="BM7" s="108">
        <v>1614041</v>
      </c>
      <c r="BN7" s="112">
        <v>1404</v>
      </c>
      <c r="BO7" s="113">
        <v>161404</v>
      </c>
      <c r="BP7" s="113">
        <v>1</v>
      </c>
      <c r="BQ7" s="119" t="s">
        <v>1653</v>
      </c>
      <c r="BR7" s="108">
        <v>14</v>
      </c>
      <c r="BS7" s="114">
        <v>0</v>
      </c>
      <c r="BT7" s="108" t="s">
        <v>1245</v>
      </c>
      <c r="BU7" s="115">
        <v>80</v>
      </c>
      <c r="BV7" s="108" t="s">
        <v>347</v>
      </c>
      <c r="BW7" s="115">
        <v>0</v>
      </c>
      <c r="BX7" s="115" t="s">
        <v>1183</v>
      </c>
      <c r="BY7" s="115">
        <v>1</v>
      </c>
    </row>
    <row r="8" spans="1:77" x14ac:dyDescent="0.3">
      <c r="C8" s="108">
        <v>4051</v>
      </c>
      <c r="D8" s="112">
        <v>5</v>
      </c>
      <c r="E8" s="113">
        <v>405</v>
      </c>
      <c r="F8" s="113">
        <v>1</v>
      </c>
      <c r="G8" s="22" t="s">
        <v>356</v>
      </c>
      <c r="H8" s="108">
        <v>13.799999999999997</v>
      </c>
      <c r="I8" s="114">
        <v>1018</v>
      </c>
      <c r="J8" s="108" t="s">
        <v>600</v>
      </c>
      <c r="K8" s="115">
        <v>65</v>
      </c>
      <c r="L8" s="108" t="s">
        <v>3342</v>
      </c>
      <c r="M8" s="115">
        <v>2301001</v>
      </c>
      <c r="N8" s="116" t="s">
        <v>3413</v>
      </c>
      <c r="O8" s="115">
        <v>1</v>
      </c>
      <c r="R8" s="108">
        <v>1005021</v>
      </c>
      <c r="S8" s="112">
        <v>5</v>
      </c>
      <c r="T8" s="113">
        <v>100502</v>
      </c>
      <c r="U8" s="113">
        <v>1</v>
      </c>
      <c r="V8" s="22" t="s">
        <v>356</v>
      </c>
      <c r="W8" s="108">
        <v>13</v>
      </c>
      <c r="X8" s="114">
        <v>330</v>
      </c>
      <c r="Y8" s="108" t="s">
        <v>34</v>
      </c>
      <c r="Z8" s="115">
        <v>1650</v>
      </c>
      <c r="AA8" s="108" t="s">
        <v>603</v>
      </c>
      <c r="AB8" s="115">
        <v>3160001</v>
      </c>
      <c r="AC8" s="115" t="s">
        <v>1698</v>
      </c>
      <c r="AD8" s="115">
        <v>17</v>
      </c>
      <c r="AG8" s="108">
        <v>3031</v>
      </c>
      <c r="AH8" s="112">
        <v>103</v>
      </c>
      <c r="AI8" s="113">
        <v>303</v>
      </c>
      <c r="AJ8" s="113">
        <v>1</v>
      </c>
      <c r="AK8" s="119" t="s">
        <v>364</v>
      </c>
      <c r="AL8" s="22" t="s">
        <v>1443</v>
      </c>
      <c r="AM8" s="108">
        <v>35</v>
      </c>
      <c r="AN8" s="114">
        <v>0</v>
      </c>
      <c r="AO8" s="108" t="s">
        <v>34</v>
      </c>
      <c r="AP8" s="115">
        <v>0</v>
      </c>
      <c r="AQ8" s="108" t="s">
        <v>755</v>
      </c>
      <c r="AR8" s="115">
        <v>3041001</v>
      </c>
      <c r="AS8" s="115" t="s">
        <v>1668</v>
      </c>
      <c r="AT8" s="115">
        <v>2</v>
      </c>
      <c r="AW8" s="108">
        <v>701031</v>
      </c>
      <c r="AX8" s="112">
        <v>101</v>
      </c>
      <c r="AY8" s="113">
        <v>70103</v>
      </c>
      <c r="AZ8" s="113">
        <v>1</v>
      </c>
      <c r="BA8" s="119" t="s">
        <v>351</v>
      </c>
      <c r="BB8" s="22" t="s">
        <v>1442</v>
      </c>
      <c r="BC8" s="108">
        <v>40</v>
      </c>
      <c r="BD8" s="114">
        <v>4300</v>
      </c>
      <c r="BE8" s="108" t="s">
        <v>34</v>
      </c>
      <c r="BF8" s="115">
        <v>3000</v>
      </c>
      <c r="BG8" s="108" t="s">
        <v>1741</v>
      </c>
      <c r="BH8" s="115">
        <v>4011701</v>
      </c>
      <c r="BI8" s="115" t="s">
        <v>2622</v>
      </c>
      <c r="BJ8" s="115">
        <v>1</v>
      </c>
      <c r="BM8" s="108">
        <v>1614051</v>
      </c>
      <c r="BN8" s="112">
        <v>1405</v>
      </c>
      <c r="BO8" s="113">
        <v>161405</v>
      </c>
      <c r="BP8" s="113">
        <v>1</v>
      </c>
      <c r="BQ8" s="119" t="s">
        <v>1653</v>
      </c>
      <c r="BR8" s="108">
        <v>15</v>
      </c>
      <c r="BS8" s="114">
        <v>0</v>
      </c>
      <c r="BT8" s="108" t="s">
        <v>1245</v>
      </c>
      <c r="BU8" s="115">
        <v>160</v>
      </c>
      <c r="BV8" s="108" t="s">
        <v>347</v>
      </c>
      <c r="BW8" s="115">
        <v>0</v>
      </c>
      <c r="BX8" s="115" t="s">
        <v>1183</v>
      </c>
      <c r="BY8" s="115">
        <v>1</v>
      </c>
    </row>
    <row r="9" spans="1:77" x14ac:dyDescent="0.3">
      <c r="C9" s="108">
        <v>4061</v>
      </c>
      <c r="D9" s="112">
        <v>6</v>
      </c>
      <c r="E9" s="113">
        <v>406</v>
      </c>
      <c r="F9" s="113">
        <v>1</v>
      </c>
      <c r="G9" s="22" t="s">
        <v>357</v>
      </c>
      <c r="H9" s="108">
        <v>14.499999999999996</v>
      </c>
      <c r="I9" s="114">
        <v>1220</v>
      </c>
      <c r="J9" s="108" t="s">
        <v>600</v>
      </c>
      <c r="K9" s="115">
        <v>75</v>
      </c>
      <c r="L9" s="108" t="s">
        <v>432</v>
      </c>
      <c r="M9" s="115">
        <v>2002001</v>
      </c>
      <c r="N9" s="116" t="s">
        <v>1667</v>
      </c>
      <c r="O9" s="115">
        <v>5</v>
      </c>
      <c r="R9" s="108">
        <v>1006021</v>
      </c>
      <c r="S9" s="112">
        <v>6</v>
      </c>
      <c r="T9" s="113">
        <v>100602</v>
      </c>
      <c r="U9" s="113">
        <v>1</v>
      </c>
      <c r="V9" s="22" t="s">
        <v>357</v>
      </c>
      <c r="W9" s="108">
        <v>14</v>
      </c>
      <c r="X9" s="114">
        <v>400</v>
      </c>
      <c r="Y9" s="108" t="s">
        <v>34</v>
      </c>
      <c r="Z9" s="115">
        <v>2000</v>
      </c>
      <c r="AA9" s="108" t="s">
        <v>603</v>
      </c>
      <c r="AB9" s="115">
        <v>3160001</v>
      </c>
      <c r="AC9" s="115" t="s">
        <v>1698</v>
      </c>
      <c r="AD9" s="115">
        <v>20</v>
      </c>
      <c r="AG9" s="108">
        <v>3032</v>
      </c>
      <c r="AH9" s="112">
        <v>103</v>
      </c>
      <c r="AI9" s="113">
        <v>303</v>
      </c>
      <c r="AJ9" s="113">
        <v>2</v>
      </c>
      <c r="AK9" s="119" t="s">
        <v>364</v>
      </c>
      <c r="AL9" s="22" t="s">
        <v>1443</v>
      </c>
      <c r="AM9" s="108">
        <v>35</v>
      </c>
      <c r="AN9" s="114">
        <v>2850</v>
      </c>
      <c r="AO9" s="108" t="s">
        <v>34</v>
      </c>
      <c r="AP9" s="115">
        <v>28500</v>
      </c>
      <c r="AQ9" s="108" t="s">
        <v>347</v>
      </c>
      <c r="AR9" s="115">
        <v>0</v>
      </c>
      <c r="AS9" s="115">
        <v>0</v>
      </c>
      <c r="AT9" s="115">
        <v>0</v>
      </c>
      <c r="AW9" s="108"/>
      <c r="AX9" s="112"/>
      <c r="AY9" s="113"/>
      <c r="AZ9" s="113"/>
      <c r="BA9" s="119"/>
      <c r="BB9" s="22"/>
      <c r="BC9" s="108"/>
      <c r="BD9" s="114"/>
      <c r="BE9" s="108"/>
      <c r="BF9" s="115"/>
      <c r="BG9" s="108"/>
      <c r="BH9" s="115"/>
      <c r="BI9" s="115"/>
      <c r="BJ9" s="115"/>
      <c r="BM9" s="108">
        <v>1615011</v>
      </c>
      <c r="BN9" s="112">
        <v>1501</v>
      </c>
      <c r="BO9" s="113">
        <v>161501</v>
      </c>
      <c r="BP9" s="113">
        <v>1</v>
      </c>
      <c r="BQ9" s="119" t="s">
        <v>1653</v>
      </c>
      <c r="BR9" s="108">
        <v>16</v>
      </c>
      <c r="BS9" s="114">
        <v>0</v>
      </c>
      <c r="BT9" s="108" t="s">
        <v>1245</v>
      </c>
      <c r="BU9" s="115">
        <v>10</v>
      </c>
      <c r="BV9" s="108" t="s">
        <v>347</v>
      </c>
      <c r="BW9" s="115">
        <v>0</v>
      </c>
      <c r="BX9" s="115" t="s">
        <v>1183</v>
      </c>
      <c r="BY9" s="115">
        <v>1</v>
      </c>
    </row>
    <row r="10" spans="1:77" x14ac:dyDescent="0.3">
      <c r="C10" s="108">
        <v>4071</v>
      </c>
      <c r="D10" s="112">
        <v>7</v>
      </c>
      <c r="E10" s="113">
        <v>407</v>
      </c>
      <c r="F10" s="113">
        <v>1</v>
      </c>
      <c r="G10" s="22" t="s">
        <v>358</v>
      </c>
      <c r="H10" s="108">
        <v>15.199999999999996</v>
      </c>
      <c r="I10" s="114">
        <v>1442</v>
      </c>
      <c r="J10" s="108" t="s">
        <v>600</v>
      </c>
      <c r="K10" s="115">
        <v>85</v>
      </c>
      <c r="L10" s="108" t="s">
        <v>445</v>
      </c>
      <c r="M10" s="115">
        <v>2012001</v>
      </c>
      <c r="N10" s="116" t="s">
        <v>1671</v>
      </c>
      <c r="O10" s="115">
        <v>5</v>
      </c>
      <c r="R10" s="108">
        <v>1007021</v>
      </c>
      <c r="S10" s="112">
        <v>7</v>
      </c>
      <c r="T10" s="113">
        <v>100702</v>
      </c>
      <c r="U10" s="113">
        <v>1</v>
      </c>
      <c r="V10" s="22" t="s">
        <v>358</v>
      </c>
      <c r="W10" s="108">
        <v>15</v>
      </c>
      <c r="X10" s="114">
        <v>470</v>
      </c>
      <c r="Y10" s="108" t="s">
        <v>34</v>
      </c>
      <c r="Z10" s="115">
        <v>2350</v>
      </c>
      <c r="AA10" s="108" t="s">
        <v>603</v>
      </c>
      <c r="AB10" s="115">
        <v>3160001</v>
      </c>
      <c r="AC10" s="115" t="s">
        <v>1698</v>
      </c>
      <c r="AD10" s="115">
        <v>23</v>
      </c>
      <c r="AG10" s="108">
        <v>3041</v>
      </c>
      <c r="AH10" s="112">
        <v>104</v>
      </c>
      <c r="AI10" s="113">
        <v>304</v>
      </c>
      <c r="AJ10" s="113">
        <v>1</v>
      </c>
      <c r="AK10" s="119" t="s">
        <v>364</v>
      </c>
      <c r="AL10" s="22" t="s">
        <v>1444</v>
      </c>
      <c r="AM10" s="108">
        <v>50</v>
      </c>
      <c r="AN10" s="114">
        <v>0</v>
      </c>
      <c r="AO10" s="108" t="s">
        <v>34</v>
      </c>
      <c r="AP10" s="115">
        <v>0</v>
      </c>
      <c r="AQ10" s="108" t="s">
        <v>933</v>
      </c>
      <c r="AR10" s="115">
        <v>3021001</v>
      </c>
      <c r="AS10" s="115" t="s">
        <v>1685</v>
      </c>
      <c r="AT10" s="115">
        <v>4</v>
      </c>
      <c r="AW10" s="108">
        <v>701041</v>
      </c>
      <c r="AX10" s="112">
        <v>101</v>
      </c>
      <c r="AY10" s="113">
        <v>70104</v>
      </c>
      <c r="AZ10" s="113">
        <v>1</v>
      </c>
      <c r="BA10" s="119" t="s">
        <v>351</v>
      </c>
      <c r="BB10" s="22" t="s">
        <v>1442</v>
      </c>
      <c r="BC10" s="108">
        <v>40</v>
      </c>
      <c r="BD10" s="114">
        <v>2200</v>
      </c>
      <c r="BE10" s="108" t="s">
        <v>34</v>
      </c>
      <c r="BF10" s="115">
        <v>1000</v>
      </c>
      <c r="BG10" s="108" t="s">
        <v>1741</v>
      </c>
      <c r="BH10" s="115">
        <v>4011701</v>
      </c>
      <c r="BI10" s="115" t="s">
        <v>2622</v>
      </c>
      <c r="BJ10" s="115">
        <v>1</v>
      </c>
      <c r="BM10" s="108">
        <v>1615021</v>
      </c>
      <c r="BN10" s="112">
        <v>1502</v>
      </c>
      <c r="BO10" s="113">
        <v>161502</v>
      </c>
      <c r="BP10" s="113">
        <v>1</v>
      </c>
      <c r="BQ10" s="119" t="s">
        <v>1653</v>
      </c>
      <c r="BR10" s="108">
        <v>17</v>
      </c>
      <c r="BS10" s="114">
        <v>0</v>
      </c>
      <c r="BT10" s="108" t="s">
        <v>1245</v>
      </c>
      <c r="BU10" s="115">
        <v>20</v>
      </c>
      <c r="BV10" s="108" t="s">
        <v>347</v>
      </c>
      <c r="BW10" s="115">
        <v>0</v>
      </c>
      <c r="BX10" s="115" t="s">
        <v>1183</v>
      </c>
      <c r="BY10" s="115">
        <v>1</v>
      </c>
    </row>
    <row r="11" spans="1:77" x14ac:dyDescent="0.3">
      <c r="C11" s="108">
        <v>4081</v>
      </c>
      <c r="D11" s="112">
        <v>8</v>
      </c>
      <c r="E11" s="113">
        <v>408</v>
      </c>
      <c r="F11" s="113">
        <v>1</v>
      </c>
      <c r="G11" s="22" t="s">
        <v>359</v>
      </c>
      <c r="H11" s="108">
        <v>15.899999999999995</v>
      </c>
      <c r="I11" s="114">
        <v>1443</v>
      </c>
      <c r="J11" s="108" t="s">
        <v>600</v>
      </c>
      <c r="K11" s="115">
        <v>95</v>
      </c>
      <c r="L11" s="108" t="s">
        <v>2569</v>
      </c>
      <c r="M11" s="115">
        <v>3011001</v>
      </c>
      <c r="N11" s="116" t="s">
        <v>3303</v>
      </c>
      <c r="O11" s="115">
        <v>1</v>
      </c>
      <c r="R11" s="108">
        <v>1008021</v>
      </c>
      <c r="S11" s="112">
        <v>8</v>
      </c>
      <c r="T11" s="113">
        <v>100802</v>
      </c>
      <c r="U11" s="113">
        <v>1</v>
      </c>
      <c r="V11" s="22" t="s">
        <v>359</v>
      </c>
      <c r="W11" s="108">
        <v>15</v>
      </c>
      <c r="X11" s="114">
        <v>470</v>
      </c>
      <c r="Y11" s="108" t="s">
        <v>34</v>
      </c>
      <c r="Z11" s="115">
        <v>2350</v>
      </c>
      <c r="AA11" s="108" t="s">
        <v>603</v>
      </c>
      <c r="AB11" s="115">
        <v>3160001</v>
      </c>
      <c r="AC11" s="115" t="s">
        <v>1698</v>
      </c>
      <c r="AD11" s="115">
        <v>26</v>
      </c>
      <c r="AG11" s="108">
        <v>3042</v>
      </c>
      <c r="AH11" s="112">
        <v>104</v>
      </c>
      <c r="AI11" s="113">
        <v>304</v>
      </c>
      <c r="AJ11" s="113">
        <v>2</v>
      </c>
      <c r="AK11" s="119" t="s">
        <v>364</v>
      </c>
      <c r="AL11" s="22" t="s">
        <v>1444</v>
      </c>
      <c r="AM11" s="108">
        <v>50</v>
      </c>
      <c r="AN11" s="114">
        <v>7480</v>
      </c>
      <c r="AO11" s="108" t="s">
        <v>34</v>
      </c>
      <c r="AP11" s="115">
        <v>74800</v>
      </c>
      <c r="AQ11" s="108" t="s">
        <v>347</v>
      </c>
      <c r="AR11" s="115">
        <v>0</v>
      </c>
      <c r="AS11" s="115">
        <v>0</v>
      </c>
      <c r="AT11" s="115">
        <v>0</v>
      </c>
      <c r="AW11" s="108"/>
      <c r="AX11" s="112"/>
      <c r="AY11" s="113"/>
      <c r="AZ11" s="113"/>
      <c r="BA11" s="119"/>
      <c r="BB11" s="22"/>
      <c r="BC11" s="108"/>
      <c r="BD11" s="114"/>
      <c r="BE11" s="108"/>
      <c r="BF11" s="115"/>
      <c r="BG11" s="108"/>
      <c r="BH11" s="115"/>
      <c r="BI11" s="115"/>
      <c r="BJ11" s="115"/>
      <c r="BM11" s="108">
        <v>1615031</v>
      </c>
      <c r="BN11" s="112">
        <v>1503</v>
      </c>
      <c r="BO11" s="113">
        <v>161503</v>
      </c>
      <c r="BP11" s="113">
        <v>1</v>
      </c>
      <c r="BQ11" s="119" t="s">
        <v>1653</v>
      </c>
      <c r="BR11" s="108">
        <v>18</v>
      </c>
      <c r="BS11" s="114">
        <v>0</v>
      </c>
      <c r="BT11" s="108" t="s">
        <v>1245</v>
      </c>
      <c r="BU11" s="115">
        <v>40</v>
      </c>
      <c r="BV11" s="108" t="s">
        <v>347</v>
      </c>
      <c r="BW11" s="115">
        <v>0</v>
      </c>
      <c r="BX11" s="115" t="s">
        <v>1183</v>
      </c>
      <c r="BY11" s="115">
        <v>1</v>
      </c>
    </row>
    <row r="12" spans="1:77" x14ac:dyDescent="0.3">
      <c r="C12" s="108">
        <v>4091</v>
      </c>
      <c r="D12" s="112">
        <v>9</v>
      </c>
      <c r="E12" s="113">
        <v>409</v>
      </c>
      <c r="F12" s="113">
        <v>1</v>
      </c>
      <c r="G12" s="22" t="s">
        <v>360</v>
      </c>
      <c r="H12" s="108">
        <v>16.599999999999994</v>
      </c>
      <c r="I12" s="114">
        <v>1655</v>
      </c>
      <c r="J12" s="108" t="s">
        <v>600</v>
      </c>
      <c r="K12" s="115">
        <v>105</v>
      </c>
      <c r="L12" s="108" t="s">
        <v>603</v>
      </c>
      <c r="M12" s="115">
        <v>3160001</v>
      </c>
      <c r="N12" s="116" t="s">
        <v>1698</v>
      </c>
      <c r="O12" s="115">
        <v>1</v>
      </c>
      <c r="R12" s="108">
        <v>1009021</v>
      </c>
      <c r="S12" s="112">
        <v>9</v>
      </c>
      <c r="T12" s="113">
        <v>100902</v>
      </c>
      <c r="U12" s="113">
        <v>1</v>
      </c>
      <c r="V12" s="22" t="s">
        <v>360</v>
      </c>
      <c r="W12" s="108">
        <v>16</v>
      </c>
      <c r="X12" s="114">
        <v>540</v>
      </c>
      <c r="Y12" s="108" t="s">
        <v>34</v>
      </c>
      <c r="Z12" s="115">
        <v>2700</v>
      </c>
      <c r="AA12" s="108" t="s">
        <v>603</v>
      </c>
      <c r="AB12" s="115">
        <v>3160001</v>
      </c>
      <c r="AC12" s="115" t="s">
        <v>1698</v>
      </c>
      <c r="AD12" s="115">
        <v>29</v>
      </c>
      <c r="AG12" s="108">
        <v>3051</v>
      </c>
      <c r="AH12" s="112">
        <v>105</v>
      </c>
      <c r="AI12" s="113">
        <v>305</v>
      </c>
      <c r="AJ12" s="113">
        <v>1</v>
      </c>
      <c r="AK12" s="119" t="s">
        <v>364</v>
      </c>
      <c r="AL12" s="22" t="s">
        <v>1445</v>
      </c>
      <c r="AM12" s="108">
        <v>70</v>
      </c>
      <c r="AN12" s="114">
        <v>0</v>
      </c>
      <c r="AO12" s="108" t="s">
        <v>34</v>
      </c>
      <c r="AP12" s="115">
        <v>0</v>
      </c>
      <c r="AQ12" s="108" t="s">
        <v>755</v>
      </c>
      <c r="AR12" s="115">
        <v>3041001</v>
      </c>
      <c r="AS12" s="115" t="s">
        <v>1668</v>
      </c>
      <c r="AT12" s="115">
        <v>4</v>
      </c>
      <c r="AW12" s="108">
        <v>711011</v>
      </c>
      <c r="AX12" s="112">
        <v>111</v>
      </c>
      <c r="AY12" s="113">
        <v>71101</v>
      </c>
      <c r="AZ12" s="113">
        <v>1</v>
      </c>
      <c r="BA12" s="119" t="s">
        <v>351</v>
      </c>
      <c r="BB12" s="22" t="s">
        <v>26</v>
      </c>
      <c r="BC12" s="108">
        <v>60</v>
      </c>
      <c r="BD12" s="114">
        <v>39000</v>
      </c>
      <c r="BE12" s="108" t="s">
        <v>34</v>
      </c>
      <c r="BF12" s="115">
        <v>12000</v>
      </c>
      <c r="BG12" s="108" t="s">
        <v>1741</v>
      </c>
      <c r="BH12" s="115">
        <v>4011701</v>
      </c>
      <c r="BI12" s="115" t="s">
        <v>2622</v>
      </c>
      <c r="BJ12" s="115">
        <v>4</v>
      </c>
      <c r="BM12" s="108">
        <v>1615041</v>
      </c>
      <c r="BN12" s="112">
        <v>1504</v>
      </c>
      <c r="BO12" s="113">
        <v>161504</v>
      </c>
      <c r="BP12" s="113">
        <v>1</v>
      </c>
      <c r="BQ12" s="119" t="s">
        <v>1653</v>
      </c>
      <c r="BR12" s="108">
        <v>15</v>
      </c>
      <c r="BS12" s="114">
        <v>0</v>
      </c>
      <c r="BT12" s="108" t="s">
        <v>1245</v>
      </c>
      <c r="BU12" s="115">
        <v>80</v>
      </c>
      <c r="BV12" s="108" t="s">
        <v>347</v>
      </c>
      <c r="BW12" s="115">
        <v>0</v>
      </c>
      <c r="BX12" s="115" t="s">
        <v>1183</v>
      </c>
      <c r="BY12" s="115">
        <v>1</v>
      </c>
    </row>
    <row r="13" spans="1:77" x14ac:dyDescent="0.3">
      <c r="C13" s="108">
        <v>4101</v>
      </c>
      <c r="D13" s="112">
        <v>10</v>
      </c>
      <c r="E13" s="113">
        <v>410</v>
      </c>
      <c r="F13" s="113">
        <v>1</v>
      </c>
      <c r="G13" s="22" t="s">
        <v>361</v>
      </c>
      <c r="H13" s="108">
        <v>17.299999999999994</v>
      </c>
      <c r="I13" s="114">
        <v>1867</v>
      </c>
      <c r="J13" s="108" t="s">
        <v>600</v>
      </c>
      <c r="K13" s="115">
        <v>115</v>
      </c>
      <c r="L13" s="108" t="s">
        <v>3342</v>
      </c>
      <c r="M13" s="115">
        <v>2301001</v>
      </c>
      <c r="N13" s="116" t="s">
        <v>3413</v>
      </c>
      <c r="O13" s="115">
        <v>3</v>
      </c>
      <c r="R13" s="108">
        <v>1010021</v>
      </c>
      <c r="S13" s="112">
        <v>10</v>
      </c>
      <c r="T13" s="113">
        <v>101002</v>
      </c>
      <c r="U13" s="113">
        <v>1</v>
      </c>
      <c r="V13" s="22" t="s">
        <v>361</v>
      </c>
      <c r="W13" s="108">
        <v>17</v>
      </c>
      <c r="X13" s="114">
        <v>610</v>
      </c>
      <c r="Y13" s="108" t="s">
        <v>34</v>
      </c>
      <c r="Z13" s="115">
        <v>3050</v>
      </c>
      <c r="AA13" s="108" t="s">
        <v>603</v>
      </c>
      <c r="AB13" s="115">
        <v>3160001</v>
      </c>
      <c r="AC13" s="115" t="s">
        <v>1698</v>
      </c>
      <c r="AD13" s="115">
        <v>32</v>
      </c>
      <c r="AG13" s="108">
        <v>3052</v>
      </c>
      <c r="AH13" s="112">
        <v>105</v>
      </c>
      <c r="AI13" s="113">
        <v>305</v>
      </c>
      <c r="AJ13" s="113">
        <v>2</v>
      </c>
      <c r="AK13" s="119" t="s">
        <v>364</v>
      </c>
      <c r="AL13" s="22" t="s">
        <v>1445</v>
      </c>
      <c r="AM13" s="108">
        <v>70</v>
      </c>
      <c r="AN13" s="114">
        <v>17090</v>
      </c>
      <c r="AO13" s="108" t="s">
        <v>34</v>
      </c>
      <c r="AP13" s="115">
        <v>170900</v>
      </c>
      <c r="AQ13" s="108" t="s">
        <v>347</v>
      </c>
      <c r="AR13" s="115">
        <v>0</v>
      </c>
      <c r="AS13" s="115">
        <v>0</v>
      </c>
      <c r="AT13" s="115">
        <v>0</v>
      </c>
      <c r="AW13" s="108"/>
      <c r="AX13" s="112"/>
      <c r="AY13" s="113"/>
      <c r="AZ13" s="113"/>
      <c r="BA13" s="119"/>
      <c r="BB13" s="22"/>
      <c r="BC13" s="108"/>
      <c r="BD13" s="114"/>
      <c r="BE13" s="108"/>
      <c r="BF13" s="115"/>
      <c r="BG13" s="108"/>
      <c r="BH13" s="115"/>
      <c r="BI13" s="115"/>
      <c r="BJ13" s="115"/>
      <c r="BM13" s="108">
        <v>1615051</v>
      </c>
      <c r="BN13" s="112">
        <v>1505</v>
      </c>
      <c r="BO13" s="113">
        <v>161505</v>
      </c>
      <c r="BP13" s="113">
        <v>1</v>
      </c>
      <c r="BQ13" s="119" t="s">
        <v>1653</v>
      </c>
      <c r="BR13" s="108">
        <v>16</v>
      </c>
      <c r="BS13" s="114">
        <v>0</v>
      </c>
      <c r="BT13" s="108" t="s">
        <v>1245</v>
      </c>
      <c r="BU13" s="115">
        <v>160</v>
      </c>
      <c r="BV13" s="108" t="s">
        <v>347</v>
      </c>
      <c r="BW13" s="115">
        <v>0</v>
      </c>
      <c r="BX13" s="115" t="s">
        <v>1183</v>
      </c>
      <c r="BY13" s="115">
        <v>1</v>
      </c>
    </row>
    <row r="14" spans="1:77" x14ac:dyDescent="0.3">
      <c r="C14" s="108">
        <v>4111</v>
      </c>
      <c r="D14" s="112">
        <v>11</v>
      </c>
      <c r="E14" s="113">
        <v>411</v>
      </c>
      <c r="F14" s="113">
        <v>1</v>
      </c>
      <c r="G14" s="22" t="s">
        <v>559</v>
      </c>
      <c r="H14" s="108">
        <v>17.999999999999993</v>
      </c>
      <c r="I14" s="114">
        <v>2089</v>
      </c>
      <c r="J14" s="108" t="s">
        <v>600</v>
      </c>
      <c r="K14" s="115">
        <v>125</v>
      </c>
      <c r="L14" s="108" t="s">
        <v>432</v>
      </c>
      <c r="M14" s="115">
        <v>2002001</v>
      </c>
      <c r="N14" s="116" t="s">
        <v>1667</v>
      </c>
      <c r="O14" s="115">
        <v>5</v>
      </c>
      <c r="R14" s="108">
        <v>1011021</v>
      </c>
      <c r="S14" s="112">
        <v>11</v>
      </c>
      <c r="T14" s="113">
        <v>101102</v>
      </c>
      <c r="U14" s="113">
        <v>1</v>
      </c>
      <c r="V14" s="22" t="s">
        <v>559</v>
      </c>
      <c r="W14" s="108">
        <v>18</v>
      </c>
      <c r="X14" s="114">
        <v>690</v>
      </c>
      <c r="Y14" s="108" t="s">
        <v>34</v>
      </c>
      <c r="Z14" s="115">
        <v>3450</v>
      </c>
      <c r="AA14" s="108" t="s">
        <v>603</v>
      </c>
      <c r="AB14" s="115">
        <v>3160001</v>
      </c>
      <c r="AC14" s="115" t="s">
        <v>1698</v>
      </c>
      <c r="AD14" s="115">
        <v>35</v>
      </c>
      <c r="AG14" s="108">
        <v>3013</v>
      </c>
      <c r="AH14" s="112">
        <v>201</v>
      </c>
      <c r="AI14" s="113">
        <v>301</v>
      </c>
      <c r="AJ14" s="113">
        <v>3</v>
      </c>
      <c r="AK14" s="119" t="s">
        <v>365</v>
      </c>
      <c r="AL14" s="22" t="s">
        <v>1442</v>
      </c>
      <c r="AM14" s="108">
        <v>5</v>
      </c>
      <c r="AN14" s="114">
        <v>0</v>
      </c>
      <c r="AO14" s="108" t="s">
        <v>34</v>
      </c>
      <c r="AP14" s="115">
        <v>0</v>
      </c>
      <c r="AQ14" s="108" t="s">
        <v>756</v>
      </c>
      <c r="AR14" s="115">
        <v>3041002</v>
      </c>
      <c r="AS14" s="115" t="s">
        <v>1672</v>
      </c>
      <c r="AT14" s="115">
        <v>1</v>
      </c>
      <c r="AW14" s="108">
        <v>711021</v>
      </c>
      <c r="AX14" s="112">
        <v>111</v>
      </c>
      <c r="AY14" s="113">
        <v>71102</v>
      </c>
      <c r="AZ14" s="113">
        <v>1</v>
      </c>
      <c r="BA14" s="119" t="s">
        <v>351</v>
      </c>
      <c r="BB14" s="22" t="s">
        <v>26</v>
      </c>
      <c r="BC14" s="108">
        <v>60</v>
      </c>
      <c r="BD14" s="114">
        <v>19500</v>
      </c>
      <c r="BE14" s="108" t="s">
        <v>34</v>
      </c>
      <c r="BF14" s="115">
        <v>8500</v>
      </c>
      <c r="BG14" s="108" t="s">
        <v>1741</v>
      </c>
      <c r="BH14" s="115">
        <v>4011701</v>
      </c>
      <c r="BI14" s="115" t="s">
        <v>2622</v>
      </c>
      <c r="BJ14" s="115">
        <v>3</v>
      </c>
    </row>
    <row r="15" spans="1:77" x14ac:dyDescent="0.3">
      <c r="C15" s="108">
        <v>4121</v>
      </c>
      <c r="D15" s="112">
        <v>12</v>
      </c>
      <c r="E15" s="113">
        <v>412</v>
      </c>
      <c r="F15" s="113">
        <v>1</v>
      </c>
      <c r="G15" s="22" t="s">
        <v>560</v>
      </c>
      <c r="H15" s="108">
        <v>18.699999999999992</v>
      </c>
      <c r="I15" s="114">
        <v>2090</v>
      </c>
      <c r="J15" s="108" t="s">
        <v>600</v>
      </c>
      <c r="K15" s="115">
        <v>135</v>
      </c>
      <c r="L15" s="108" t="s">
        <v>446</v>
      </c>
      <c r="M15" s="115">
        <v>4002001</v>
      </c>
      <c r="N15" s="116" t="s">
        <v>1432</v>
      </c>
      <c r="O15" s="115">
        <v>1</v>
      </c>
      <c r="R15" s="108">
        <v>1012021</v>
      </c>
      <c r="S15" s="112">
        <v>12</v>
      </c>
      <c r="T15" s="113">
        <v>101202</v>
      </c>
      <c r="U15" s="113">
        <v>1</v>
      </c>
      <c r="V15" s="22" t="s">
        <v>560</v>
      </c>
      <c r="W15" s="108">
        <v>18</v>
      </c>
      <c r="X15" s="114">
        <v>690</v>
      </c>
      <c r="Y15" s="108" t="s">
        <v>34</v>
      </c>
      <c r="Z15" s="115">
        <v>3450</v>
      </c>
      <c r="AA15" s="108" t="s">
        <v>603</v>
      </c>
      <c r="AB15" s="115">
        <v>3160001</v>
      </c>
      <c r="AC15" s="115" t="s">
        <v>1698</v>
      </c>
      <c r="AD15" s="115">
        <v>38</v>
      </c>
      <c r="AG15" s="108">
        <v>3014</v>
      </c>
      <c r="AH15" s="112">
        <v>201</v>
      </c>
      <c r="AI15" s="113">
        <v>301</v>
      </c>
      <c r="AJ15" s="113">
        <v>4</v>
      </c>
      <c r="AK15" s="119" t="s">
        <v>365</v>
      </c>
      <c r="AL15" s="22" t="s">
        <v>1442</v>
      </c>
      <c r="AM15" s="108">
        <v>5</v>
      </c>
      <c r="AN15" s="114">
        <v>130</v>
      </c>
      <c r="AO15" s="108" t="s">
        <v>34</v>
      </c>
      <c r="AP15" s="115">
        <v>1300</v>
      </c>
      <c r="AQ15" s="108" t="s">
        <v>347</v>
      </c>
      <c r="AR15" s="115">
        <v>0</v>
      </c>
      <c r="AS15" s="115">
        <v>0</v>
      </c>
      <c r="AT15" s="115">
        <v>0</v>
      </c>
      <c r="AW15" s="108"/>
      <c r="AX15" s="112"/>
      <c r="AY15" s="113"/>
      <c r="AZ15" s="113"/>
      <c r="BA15" s="119"/>
      <c r="BB15" s="22"/>
      <c r="BC15" s="108"/>
      <c r="BD15" s="114"/>
      <c r="BE15" s="108"/>
      <c r="BF15" s="115"/>
      <c r="BG15" s="108"/>
      <c r="BH15" s="115"/>
      <c r="BI15" s="115"/>
      <c r="BJ15" s="115"/>
    </row>
    <row r="16" spans="1:77" x14ac:dyDescent="0.3">
      <c r="C16" s="108">
        <v>4131</v>
      </c>
      <c r="D16" s="112">
        <v>13</v>
      </c>
      <c r="E16" s="113">
        <v>413</v>
      </c>
      <c r="F16" s="113">
        <v>1</v>
      </c>
      <c r="G16" s="22" t="s">
        <v>561</v>
      </c>
      <c r="H16" s="108">
        <v>19.399999999999991</v>
      </c>
      <c r="I16" s="114">
        <v>2342</v>
      </c>
      <c r="J16" s="108" t="s">
        <v>600</v>
      </c>
      <c r="K16" s="115">
        <v>145</v>
      </c>
      <c r="L16" s="108" t="s">
        <v>444</v>
      </c>
      <c r="M16" s="115">
        <v>4002002</v>
      </c>
      <c r="N16" s="116" t="s">
        <v>3335</v>
      </c>
      <c r="O16" s="115">
        <v>1</v>
      </c>
      <c r="R16" s="108">
        <v>1013021</v>
      </c>
      <c r="S16" s="112">
        <v>13</v>
      </c>
      <c r="T16" s="113">
        <v>101302</v>
      </c>
      <c r="U16" s="113">
        <v>1</v>
      </c>
      <c r="V16" s="22" t="s">
        <v>561</v>
      </c>
      <c r="W16" s="108">
        <v>19</v>
      </c>
      <c r="X16" s="114">
        <v>770</v>
      </c>
      <c r="Y16" s="108" t="s">
        <v>34</v>
      </c>
      <c r="Z16" s="115">
        <v>3850</v>
      </c>
      <c r="AA16" s="108" t="s">
        <v>603</v>
      </c>
      <c r="AB16" s="115">
        <v>3160001</v>
      </c>
      <c r="AC16" s="115" t="s">
        <v>1698</v>
      </c>
      <c r="AD16" s="115">
        <v>41</v>
      </c>
      <c r="AG16" s="108">
        <v>3023</v>
      </c>
      <c r="AH16" s="112">
        <v>202</v>
      </c>
      <c r="AI16" s="113">
        <v>302</v>
      </c>
      <c r="AJ16" s="113">
        <v>3</v>
      </c>
      <c r="AK16" s="119" t="s">
        <v>365</v>
      </c>
      <c r="AL16" s="22" t="s">
        <v>26</v>
      </c>
      <c r="AM16" s="108">
        <v>20</v>
      </c>
      <c r="AN16" s="114">
        <v>0</v>
      </c>
      <c r="AO16" s="108" t="s">
        <v>34</v>
      </c>
      <c r="AP16" s="115">
        <v>0</v>
      </c>
      <c r="AQ16" s="108" t="s">
        <v>934</v>
      </c>
      <c r="AR16" s="115">
        <v>3021002</v>
      </c>
      <c r="AS16" s="115" t="s">
        <v>1689</v>
      </c>
      <c r="AT16" s="115">
        <v>2</v>
      </c>
      <c r="AW16" s="108">
        <v>711031</v>
      </c>
      <c r="AX16" s="112">
        <v>111</v>
      </c>
      <c r="AY16" s="113">
        <v>71103</v>
      </c>
      <c r="AZ16" s="113">
        <v>1</v>
      </c>
      <c r="BA16" s="119" t="s">
        <v>351</v>
      </c>
      <c r="BB16" s="22" t="s">
        <v>26</v>
      </c>
      <c r="BC16" s="108">
        <v>60</v>
      </c>
      <c r="BD16" s="114">
        <v>9800</v>
      </c>
      <c r="BE16" s="108" t="s">
        <v>34</v>
      </c>
      <c r="BF16" s="115">
        <v>5000</v>
      </c>
      <c r="BG16" s="108" t="s">
        <v>1741</v>
      </c>
      <c r="BH16" s="115">
        <v>4011701</v>
      </c>
      <c r="BI16" s="115" t="s">
        <v>2622</v>
      </c>
      <c r="BJ16" s="115">
        <v>2</v>
      </c>
      <c r="BM16" s="46" t="s">
        <v>1743</v>
      </c>
      <c r="BQ16" s="95"/>
      <c r="BR16" s="43"/>
      <c r="BS16" s="47"/>
      <c r="BT16" s="43"/>
      <c r="BU16" s="48"/>
      <c r="BV16" s="43"/>
      <c r="BW16" s="74"/>
      <c r="BX16" s="74"/>
      <c r="BY16" s="74"/>
    </row>
    <row r="17" spans="3:77" x14ac:dyDescent="0.3">
      <c r="C17" s="108">
        <v>4141</v>
      </c>
      <c r="D17" s="112">
        <v>14</v>
      </c>
      <c r="E17" s="113">
        <v>414</v>
      </c>
      <c r="F17" s="113">
        <v>1</v>
      </c>
      <c r="G17" s="22" t="s">
        <v>562</v>
      </c>
      <c r="H17" s="108">
        <v>20.099999999999991</v>
      </c>
      <c r="I17" s="114">
        <v>2574</v>
      </c>
      <c r="J17" s="108" t="s">
        <v>600</v>
      </c>
      <c r="K17" s="115">
        <v>155</v>
      </c>
      <c r="L17" s="108" t="s">
        <v>603</v>
      </c>
      <c r="M17" s="115">
        <v>3160001</v>
      </c>
      <c r="N17" s="116" t="s">
        <v>1698</v>
      </c>
      <c r="O17" s="115"/>
      <c r="R17" s="108">
        <v>1014021</v>
      </c>
      <c r="S17" s="112">
        <v>14</v>
      </c>
      <c r="T17" s="113">
        <v>101402</v>
      </c>
      <c r="U17" s="113">
        <v>1</v>
      </c>
      <c r="V17" s="22" t="s">
        <v>562</v>
      </c>
      <c r="W17" s="108">
        <v>20</v>
      </c>
      <c r="X17" s="114">
        <v>850</v>
      </c>
      <c r="Y17" s="108" t="s">
        <v>34</v>
      </c>
      <c r="Z17" s="115">
        <v>4250</v>
      </c>
      <c r="AA17" s="108" t="s">
        <v>603</v>
      </c>
      <c r="AB17" s="115">
        <v>3160001</v>
      </c>
      <c r="AC17" s="115" t="s">
        <v>1698</v>
      </c>
      <c r="AD17" s="115">
        <v>44</v>
      </c>
      <c r="AG17" s="108">
        <v>3024</v>
      </c>
      <c r="AH17" s="112">
        <v>202</v>
      </c>
      <c r="AI17" s="113">
        <v>302</v>
      </c>
      <c r="AJ17" s="113">
        <v>4</v>
      </c>
      <c r="AK17" s="119" t="s">
        <v>365</v>
      </c>
      <c r="AL17" s="22" t="s">
        <v>26</v>
      </c>
      <c r="AM17" s="108">
        <v>20</v>
      </c>
      <c r="AN17" s="114">
        <v>1620</v>
      </c>
      <c r="AO17" s="108" t="s">
        <v>34</v>
      </c>
      <c r="AP17" s="115">
        <v>16200</v>
      </c>
      <c r="AQ17" s="108" t="s">
        <v>347</v>
      </c>
      <c r="AR17" s="115">
        <v>0</v>
      </c>
      <c r="AS17" s="115">
        <v>0</v>
      </c>
      <c r="AT17" s="115">
        <v>0</v>
      </c>
      <c r="AW17" s="108"/>
      <c r="AX17" s="112"/>
      <c r="AY17" s="113"/>
      <c r="AZ17" s="113"/>
      <c r="BA17" s="119"/>
      <c r="BB17" s="22"/>
      <c r="BC17" s="108"/>
      <c r="BD17" s="114"/>
      <c r="BE17" s="108"/>
      <c r="BF17" s="115"/>
      <c r="BG17" s="108"/>
      <c r="BH17" s="115"/>
      <c r="BI17" s="115"/>
      <c r="BJ17" s="115"/>
      <c r="BM17" s="109" t="s">
        <v>4</v>
      </c>
      <c r="BN17" s="109" t="s">
        <v>1737</v>
      </c>
      <c r="BO17" s="109" t="s">
        <v>813</v>
      </c>
      <c r="BP17" s="109" t="s">
        <v>1440</v>
      </c>
      <c r="BQ17" s="109" t="s">
        <v>1465</v>
      </c>
      <c r="BR17" s="109" t="s">
        <v>612</v>
      </c>
      <c r="BS17" s="110" t="s">
        <v>919</v>
      </c>
      <c r="BT17" s="117" t="s">
        <v>921</v>
      </c>
      <c r="BU17" s="111" t="s">
        <v>34</v>
      </c>
      <c r="BV17" s="117" t="s">
        <v>1446</v>
      </c>
      <c r="BW17" s="118" t="s">
        <v>414</v>
      </c>
      <c r="BX17" s="118" t="s">
        <v>415</v>
      </c>
      <c r="BY17" s="111" t="s">
        <v>617</v>
      </c>
    </row>
    <row r="18" spans="3:77" x14ac:dyDescent="0.3">
      <c r="C18" s="108">
        <v>4151</v>
      </c>
      <c r="D18" s="112">
        <v>15</v>
      </c>
      <c r="E18" s="113">
        <v>415</v>
      </c>
      <c r="F18" s="113">
        <v>1</v>
      </c>
      <c r="G18" s="22" t="s">
        <v>563</v>
      </c>
      <c r="H18" s="108">
        <v>20.79999999999999</v>
      </c>
      <c r="I18" s="114">
        <v>2575</v>
      </c>
      <c r="J18" s="108" t="s">
        <v>600</v>
      </c>
      <c r="K18" s="115">
        <v>165</v>
      </c>
      <c r="L18" s="108" t="s">
        <v>3342</v>
      </c>
      <c r="M18" s="115">
        <v>2301001</v>
      </c>
      <c r="N18" s="116" t="s">
        <v>3413</v>
      </c>
      <c r="O18" s="115">
        <v>1</v>
      </c>
      <c r="R18" s="108">
        <v>1015021</v>
      </c>
      <c r="S18" s="112">
        <v>15</v>
      </c>
      <c r="T18" s="113">
        <v>101502</v>
      </c>
      <c r="U18" s="113">
        <v>1</v>
      </c>
      <c r="V18" s="22" t="s">
        <v>563</v>
      </c>
      <c r="W18" s="108">
        <v>20</v>
      </c>
      <c r="X18" s="114">
        <v>850</v>
      </c>
      <c r="Y18" s="108" t="s">
        <v>34</v>
      </c>
      <c r="Z18" s="115">
        <v>4250</v>
      </c>
      <c r="AA18" s="108" t="s">
        <v>603</v>
      </c>
      <c r="AB18" s="115">
        <v>3160001</v>
      </c>
      <c r="AC18" s="115" t="s">
        <v>1698</v>
      </c>
      <c r="AD18" s="115">
        <v>47</v>
      </c>
      <c r="AG18" s="108">
        <v>3033</v>
      </c>
      <c r="AH18" s="112">
        <v>203</v>
      </c>
      <c r="AI18" s="113">
        <v>303</v>
      </c>
      <c r="AJ18" s="113">
        <v>3</v>
      </c>
      <c r="AK18" s="119" t="s">
        <v>365</v>
      </c>
      <c r="AL18" s="22" t="s">
        <v>1443</v>
      </c>
      <c r="AM18" s="108">
        <v>35</v>
      </c>
      <c r="AN18" s="114">
        <v>0</v>
      </c>
      <c r="AO18" s="108" t="s">
        <v>34</v>
      </c>
      <c r="AP18" s="115">
        <v>0</v>
      </c>
      <c r="AQ18" s="108" t="s">
        <v>756</v>
      </c>
      <c r="AR18" s="115">
        <v>3041002</v>
      </c>
      <c r="AS18" s="115" t="s">
        <v>1672</v>
      </c>
      <c r="AT18" s="115">
        <v>2</v>
      </c>
      <c r="AW18" s="108">
        <v>711041</v>
      </c>
      <c r="AX18" s="112">
        <v>111</v>
      </c>
      <c r="AY18" s="113">
        <v>71104</v>
      </c>
      <c r="AZ18" s="113">
        <v>1</v>
      </c>
      <c r="BA18" s="119" t="s">
        <v>351</v>
      </c>
      <c r="BB18" s="22" t="s">
        <v>26</v>
      </c>
      <c r="BC18" s="108">
        <v>60</v>
      </c>
      <c r="BD18" s="114">
        <v>4900</v>
      </c>
      <c r="BE18" s="108" t="s">
        <v>34</v>
      </c>
      <c r="BF18" s="115">
        <v>2000</v>
      </c>
      <c r="BG18" s="108" t="s">
        <v>1741</v>
      </c>
      <c r="BH18" s="115">
        <v>4011701</v>
      </c>
      <c r="BI18" s="115" t="s">
        <v>2622</v>
      </c>
      <c r="BJ18" s="115">
        <v>1</v>
      </c>
      <c r="BM18" s="108">
        <v>1614111</v>
      </c>
      <c r="BN18" s="112">
        <v>1401</v>
      </c>
      <c r="BO18" s="113">
        <v>161411</v>
      </c>
      <c r="BP18" s="113">
        <v>1</v>
      </c>
      <c r="BQ18" s="119" t="s">
        <v>1653</v>
      </c>
      <c r="BR18" s="108">
        <v>11</v>
      </c>
      <c r="BS18" s="114">
        <v>0</v>
      </c>
      <c r="BT18" s="108" t="s">
        <v>1244</v>
      </c>
      <c r="BU18" s="115">
        <v>0</v>
      </c>
      <c r="BV18" s="108" t="s">
        <v>3308</v>
      </c>
      <c r="BW18" s="115">
        <v>3152001</v>
      </c>
      <c r="BX18" s="115" t="s">
        <v>3310</v>
      </c>
      <c r="BY18" s="115">
        <v>1</v>
      </c>
    </row>
    <row r="19" spans="3:77" x14ac:dyDescent="0.3">
      <c r="C19" s="108">
        <v>4161</v>
      </c>
      <c r="D19" s="112">
        <v>16</v>
      </c>
      <c r="E19" s="113">
        <v>416</v>
      </c>
      <c r="F19" s="113">
        <v>1</v>
      </c>
      <c r="G19" s="22" t="s">
        <v>564</v>
      </c>
      <c r="H19" s="108">
        <v>21.499999999999989</v>
      </c>
      <c r="I19" s="114">
        <v>2857</v>
      </c>
      <c r="J19" s="108" t="s">
        <v>600</v>
      </c>
      <c r="K19" s="115">
        <v>175</v>
      </c>
      <c r="L19" s="108" t="s">
        <v>433</v>
      </c>
      <c r="M19" s="115">
        <v>2003001</v>
      </c>
      <c r="N19" s="116" t="s">
        <v>1677</v>
      </c>
      <c r="O19" s="115"/>
      <c r="R19" s="108">
        <v>1016021</v>
      </c>
      <c r="S19" s="112">
        <v>16</v>
      </c>
      <c r="T19" s="113">
        <v>101602</v>
      </c>
      <c r="U19" s="113">
        <v>1</v>
      </c>
      <c r="V19" s="22" t="s">
        <v>564</v>
      </c>
      <c r="W19" s="108">
        <v>21</v>
      </c>
      <c r="X19" s="114">
        <v>940</v>
      </c>
      <c r="Y19" s="108" t="s">
        <v>34</v>
      </c>
      <c r="Z19" s="115">
        <v>4700</v>
      </c>
      <c r="AA19" s="108" t="s">
        <v>603</v>
      </c>
      <c r="AB19" s="115">
        <v>3160001</v>
      </c>
      <c r="AC19" s="115" t="s">
        <v>1698</v>
      </c>
      <c r="AD19" s="115">
        <v>50</v>
      </c>
      <c r="AG19" s="108">
        <v>3034</v>
      </c>
      <c r="AH19" s="112">
        <v>203</v>
      </c>
      <c r="AI19" s="113">
        <v>303</v>
      </c>
      <c r="AJ19" s="113">
        <v>4</v>
      </c>
      <c r="AK19" s="119" t="s">
        <v>365</v>
      </c>
      <c r="AL19" s="22" t="s">
        <v>1443</v>
      </c>
      <c r="AM19" s="108">
        <v>35</v>
      </c>
      <c r="AN19" s="114">
        <v>2850</v>
      </c>
      <c r="AO19" s="108" t="s">
        <v>34</v>
      </c>
      <c r="AP19" s="115">
        <v>28500</v>
      </c>
      <c r="AQ19" s="108" t="s">
        <v>347</v>
      </c>
      <c r="AR19" s="115">
        <v>0</v>
      </c>
      <c r="AS19" s="115">
        <v>0</v>
      </c>
      <c r="AT19" s="115">
        <v>0</v>
      </c>
      <c r="AW19" s="108"/>
      <c r="AX19" s="112"/>
      <c r="AY19" s="113"/>
      <c r="AZ19" s="113"/>
      <c r="BA19" s="119"/>
      <c r="BB19" s="22"/>
      <c r="BC19" s="108"/>
      <c r="BD19" s="114"/>
      <c r="BE19" s="108"/>
      <c r="BF19" s="115"/>
      <c r="BG19" s="108"/>
      <c r="BH19" s="115"/>
      <c r="BI19" s="115"/>
      <c r="BJ19" s="115"/>
      <c r="BM19" s="108">
        <v>1614112</v>
      </c>
      <c r="BN19" s="112">
        <v>1401</v>
      </c>
      <c r="BO19" s="113">
        <v>161411</v>
      </c>
      <c r="BP19" s="113">
        <v>2</v>
      </c>
      <c r="BQ19" s="119" t="s">
        <v>1653</v>
      </c>
      <c r="BR19" s="108">
        <v>11</v>
      </c>
      <c r="BS19" s="114">
        <v>0</v>
      </c>
      <c r="BT19" s="108" t="s">
        <v>1244</v>
      </c>
      <c r="BU19" s="115">
        <v>10</v>
      </c>
      <c r="BV19" s="28" t="s">
        <v>347</v>
      </c>
      <c r="BW19" s="115">
        <v>0</v>
      </c>
      <c r="BX19" s="115">
        <v>0</v>
      </c>
      <c r="BY19" s="115">
        <v>0</v>
      </c>
    </row>
    <row r="20" spans="3:77" x14ac:dyDescent="0.3">
      <c r="C20" s="108">
        <v>4171</v>
      </c>
      <c r="D20" s="112">
        <v>17</v>
      </c>
      <c r="E20" s="113">
        <v>417</v>
      </c>
      <c r="F20" s="113">
        <v>1</v>
      </c>
      <c r="G20" s="22" t="s">
        <v>565</v>
      </c>
      <c r="H20" s="108">
        <v>22.199999999999989</v>
      </c>
      <c r="I20" s="114">
        <v>3149</v>
      </c>
      <c r="J20" s="108" t="s">
        <v>600</v>
      </c>
      <c r="K20" s="115">
        <v>185</v>
      </c>
      <c r="L20" s="108" t="s">
        <v>437</v>
      </c>
      <c r="M20" s="115">
        <v>2013001</v>
      </c>
      <c r="N20" s="116" t="s">
        <v>1681</v>
      </c>
      <c r="O20" s="115">
        <v>5</v>
      </c>
      <c r="R20" s="108">
        <v>1017021</v>
      </c>
      <c r="S20" s="112">
        <v>17</v>
      </c>
      <c r="T20" s="113">
        <v>101702</v>
      </c>
      <c r="U20" s="113">
        <v>1</v>
      </c>
      <c r="V20" s="22" t="s">
        <v>565</v>
      </c>
      <c r="W20" s="108">
        <v>22</v>
      </c>
      <c r="X20" s="114">
        <v>1040</v>
      </c>
      <c r="Y20" s="108" t="s">
        <v>34</v>
      </c>
      <c r="Z20" s="115">
        <v>5200</v>
      </c>
      <c r="AA20" s="108" t="s">
        <v>603</v>
      </c>
      <c r="AB20" s="115">
        <v>3160001</v>
      </c>
      <c r="AC20" s="115" t="s">
        <v>1698</v>
      </c>
      <c r="AD20" s="115">
        <v>53</v>
      </c>
      <c r="AG20" s="108">
        <v>3043</v>
      </c>
      <c r="AH20" s="112">
        <v>204</v>
      </c>
      <c r="AI20" s="113">
        <v>304</v>
      </c>
      <c r="AJ20" s="113">
        <v>3</v>
      </c>
      <c r="AK20" s="119" t="s">
        <v>365</v>
      </c>
      <c r="AL20" s="22" t="s">
        <v>1444</v>
      </c>
      <c r="AM20" s="108">
        <v>50</v>
      </c>
      <c r="AN20" s="114">
        <v>0</v>
      </c>
      <c r="AO20" s="108" t="s">
        <v>34</v>
      </c>
      <c r="AP20" s="115">
        <v>0</v>
      </c>
      <c r="AQ20" s="108" t="s">
        <v>934</v>
      </c>
      <c r="AR20" s="115">
        <v>3021002</v>
      </c>
      <c r="AS20" s="115" t="s">
        <v>1689</v>
      </c>
      <c r="AT20" s="115">
        <v>4</v>
      </c>
      <c r="AW20" s="108">
        <v>702011</v>
      </c>
      <c r="AX20" s="112">
        <v>102</v>
      </c>
      <c r="AY20" s="113">
        <v>70201</v>
      </c>
      <c r="AZ20" s="113">
        <v>1</v>
      </c>
      <c r="BA20" s="119" t="s">
        <v>1431</v>
      </c>
      <c r="BB20" s="22" t="s">
        <v>1442</v>
      </c>
      <c r="BC20" s="108">
        <v>55</v>
      </c>
      <c r="BD20" s="114">
        <v>33000</v>
      </c>
      <c r="BE20" s="108" t="s">
        <v>34</v>
      </c>
      <c r="BF20" s="115">
        <v>15000</v>
      </c>
      <c r="BG20" s="108" t="s">
        <v>1740</v>
      </c>
      <c r="BH20" s="115">
        <v>4012701</v>
      </c>
      <c r="BI20" s="115" t="s">
        <v>2623</v>
      </c>
      <c r="BJ20" s="115">
        <v>3</v>
      </c>
      <c r="BM20" s="108">
        <v>1614121</v>
      </c>
      <c r="BN20" s="112">
        <v>1402</v>
      </c>
      <c r="BO20" s="113">
        <v>161412</v>
      </c>
      <c r="BP20" s="113">
        <v>1</v>
      </c>
      <c r="BQ20" s="119" t="s">
        <v>1653</v>
      </c>
      <c r="BR20" s="108">
        <v>12</v>
      </c>
      <c r="BS20" s="114">
        <v>0</v>
      </c>
      <c r="BT20" s="108" t="s">
        <v>1244</v>
      </c>
      <c r="BU20" s="115">
        <v>0</v>
      </c>
      <c r="BV20" s="108" t="s">
        <v>3308</v>
      </c>
      <c r="BW20" s="115">
        <v>3152001</v>
      </c>
      <c r="BX20" s="115" t="s">
        <v>3310</v>
      </c>
      <c r="BY20" s="115">
        <v>2</v>
      </c>
    </row>
    <row r="21" spans="3:77" x14ac:dyDescent="0.3">
      <c r="C21" s="108">
        <v>4181</v>
      </c>
      <c r="D21" s="112">
        <v>18</v>
      </c>
      <c r="E21" s="113">
        <v>418</v>
      </c>
      <c r="F21" s="113">
        <v>1</v>
      </c>
      <c r="G21" s="22" t="s">
        <v>566</v>
      </c>
      <c r="H21" s="108">
        <v>22.899999999999988</v>
      </c>
      <c r="I21" s="114">
        <v>3150</v>
      </c>
      <c r="J21" s="108" t="s">
        <v>600</v>
      </c>
      <c r="K21" s="115">
        <v>195</v>
      </c>
      <c r="L21" s="108" t="s">
        <v>2570</v>
      </c>
      <c r="M21" s="115">
        <v>3012001</v>
      </c>
      <c r="N21" s="116" t="s">
        <v>3544</v>
      </c>
      <c r="O21" s="115"/>
      <c r="R21" s="108">
        <v>1018021</v>
      </c>
      <c r="S21" s="112">
        <v>18</v>
      </c>
      <c r="T21" s="113">
        <v>101802</v>
      </c>
      <c r="U21" s="113">
        <v>1</v>
      </c>
      <c r="V21" s="22" t="s">
        <v>566</v>
      </c>
      <c r="W21" s="108">
        <v>22</v>
      </c>
      <c r="X21" s="114">
        <v>1040</v>
      </c>
      <c r="Y21" s="108" t="s">
        <v>34</v>
      </c>
      <c r="Z21" s="115">
        <v>5200</v>
      </c>
      <c r="AA21" s="108" t="s">
        <v>603</v>
      </c>
      <c r="AB21" s="115">
        <v>3160001</v>
      </c>
      <c r="AC21" s="115" t="s">
        <v>1698</v>
      </c>
      <c r="AD21" s="115">
        <v>56</v>
      </c>
      <c r="AG21" s="108">
        <v>3044</v>
      </c>
      <c r="AH21" s="112">
        <v>204</v>
      </c>
      <c r="AI21" s="113">
        <v>304</v>
      </c>
      <c r="AJ21" s="113">
        <v>4</v>
      </c>
      <c r="AK21" s="119" t="s">
        <v>365</v>
      </c>
      <c r="AL21" s="22" t="s">
        <v>1444</v>
      </c>
      <c r="AM21" s="108">
        <v>50</v>
      </c>
      <c r="AN21" s="114">
        <v>7480</v>
      </c>
      <c r="AO21" s="108" t="s">
        <v>34</v>
      </c>
      <c r="AP21" s="115">
        <v>74800</v>
      </c>
      <c r="AQ21" s="108" t="s">
        <v>347</v>
      </c>
      <c r="AR21" s="115">
        <v>0</v>
      </c>
      <c r="AS21" s="115">
        <v>0</v>
      </c>
      <c r="AT21" s="115">
        <v>0</v>
      </c>
      <c r="AW21" s="108"/>
      <c r="AX21" s="112"/>
      <c r="AY21" s="113"/>
      <c r="AZ21" s="113"/>
      <c r="BA21" s="119"/>
      <c r="BB21" s="22"/>
      <c r="BC21" s="108"/>
      <c r="BD21" s="114"/>
      <c r="BE21" s="108"/>
      <c r="BF21" s="115"/>
      <c r="BG21" s="108"/>
      <c r="BH21" s="115"/>
      <c r="BI21" s="115"/>
      <c r="BJ21" s="115"/>
      <c r="BM21" s="108">
        <v>1614122</v>
      </c>
      <c r="BN21" s="112">
        <v>1402</v>
      </c>
      <c r="BO21" s="113">
        <v>161412</v>
      </c>
      <c r="BP21" s="113">
        <v>2</v>
      </c>
      <c r="BQ21" s="119" t="s">
        <v>1653</v>
      </c>
      <c r="BR21" s="108">
        <v>12</v>
      </c>
      <c r="BS21" s="114">
        <v>0</v>
      </c>
      <c r="BT21" s="108" t="s">
        <v>1244</v>
      </c>
      <c r="BU21" s="115">
        <v>20</v>
      </c>
      <c r="BV21" s="28" t="s">
        <v>347</v>
      </c>
      <c r="BW21" s="115">
        <v>0</v>
      </c>
      <c r="BX21" s="115">
        <v>0</v>
      </c>
      <c r="BY21" s="115">
        <v>0</v>
      </c>
    </row>
    <row r="22" spans="3:77" x14ac:dyDescent="0.3">
      <c r="C22" s="108">
        <v>4191</v>
      </c>
      <c r="D22" s="112">
        <v>19</v>
      </c>
      <c r="E22" s="113">
        <v>419</v>
      </c>
      <c r="F22" s="113">
        <v>1</v>
      </c>
      <c r="G22" s="22" t="s">
        <v>567</v>
      </c>
      <c r="H22" s="108">
        <v>23.599999999999987</v>
      </c>
      <c r="I22" s="114">
        <v>3442</v>
      </c>
      <c r="J22" s="108" t="s">
        <v>600</v>
      </c>
      <c r="K22" s="115">
        <v>205</v>
      </c>
      <c r="L22" s="108" t="s">
        <v>603</v>
      </c>
      <c r="M22" s="115">
        <v>3160001</v>
      </c>
      <c r="N22" s="116" t="s">
        <v>1698</v>
      </c>
      <c r="O22" s="115">
        <v>1</v>
      </c>
      <c r="R22" s="108">
        <v>1019021</v>
      </c>
      <c r="S22" s="112">
        <v>19</v>
      </c>
      <c r="T22" s="113">
        <v>101902</v>
      </c>
      <c r="U22" s="113">
        <v>1</v>
      </c>
      <c r="V22" s="22" t="s">
        <v>567</v>
      </c>
      <c r="W22" s="108">
        <v>23</v>
      </c>
      <c r="X22" s="114">
        <v>1130</v>
      </c>
      <c r="Y22" s="108" t="s">
        <v>34</v>
      </c>
      <c r="Z22" s="115">
        <v>5650</v>
      </c>
      <c r="AA22" s="108" t="s">
        <v>603</v>
      </c>
      <c r="AB22" s="115">
        <v>3160001</v>
      </c>
      <c r="AC22" s="115" t="s">
        <v>1698</v>
      </c>
      <c r="AD22" s="115">
        <v>59</v>
      </c>
      <c r="AG22" s="108">
        <v>3053</v>
      </c>
      <c r="AH22" s="112">
        <v>205</v>
      </c>
      <c r="AI22" s="113">
        <v>305</v>
      </c>
      <c r="AJ22" s="113">
        <v>3</v>
      </c>
      <c r="AK22" s="119" t="s">
        <v>365</v>
      </c>
      <c r="AL22" s="22" t="s">
        <v>1445</v>
      </c>
      <c r="AM22" s="108">
        <v>70</v>
      </c>
      <c r="AN22" s="114">
        <v>0</v>
      </c>
      <c r="AO22" s="108" t="s">
        <v>34</v>
      </c>
      <c r="AP22" s="115">
        <v>0</v>
      </c>
      <c r="AQ22" s="108" t="s">
        <v>756</v>
      </c>
      <c r="AR22" s="115">
        <v>3041002</v>
      </c>
      <c r="AS22" s="115" t="s">
        <v>1672</v>
      </c>
      <c r="AT22" s="115">
        <v>4</v>
      </c>
      <c r="AW22" s="108">
        <v>702021</v>
      </c>
      <c r="AX22" s="112">
        <v>102</v>
      </c>
      <c r="AY22" s="113">
        <v>70202</v>
      </c>
      <c r="AZ22" s="113">
        <v>1</v>
      </c>
      <c r="BA22" s="119" t="s">
        <v>1431</v>
      </c>
      <c r="BB22" s="22" t="s">
        <v>1442</v>
      </c>
      <c r="BC22" s="108">
        <v>55</v>
      </c>
      <c r="BD22" s="114">
        <v>16500</v>
      </c>
      <c r="BE22" s="108" t="s">
        <v>34</v>
      </c>
      <c r="BF22" s="115">
        <v>10000</v>
      </c>
      <c r="BG22" s="108" t="s">
        <v>1740</v>
      </c>
      <c r="BH22" s="115">
        <v>4012701</v>
      </c>
      <c r="BI22" s="115" t="s">
        <v>2623</v>
      </c>
      <c r="BJ22" s="115">
        <v>2</v>
      </c>
      <c r="BM22" s="108">
        <v>1614131</v>
      </c>
      <c r="BN22" s="112">
        <v>1403</v>
      </c>
      <c r="BO22" s="113">
        <v>161413</v>
      </c>
      <c r="BP22" s="113">
        <v>1</v>
      </c>
      <c r="BQ22" s="119" t="s">
        <v>1653</v>
      </c>
      <c r="BR22" s="108">
        <v>13</v>
      </c>
      <c r="BS22" s="114">
        <v>0</v>
      </c>
      <c r="BT22" s="108" t="s">
        <v>1244</v>
      </c>
      <c r="BU22" s="115">
        <v>0</v>
      </c>
      <c r="BV22" s="108" t="s">
        <v>3308</v>
      </c>
      <c r="BW22" s="115">
        <v>3152001</v>
      </c>
      <c r="BX22" s="115" t="s">
        <v>3310</v>
      </c>
      <c r="BY22" s="115">
        <v>3</v>
      </c>
    </row>
    <row r="23" spans="3:77" x14ac:dyDescent="0.3">
      <c r="C23" s="108">
        <v>4201</v>
      </c>
      <c r="D23" s="112">
        <v>20</v>
      </c>
      <c r="E23" s="113">
        <v>420</v>
      </c>
      <c r="F23" s="113">
        <v>1</v>
      </c>
      <c r="G23" s="22" t="s">
        <v>568</v>
      </c>
      <c r="H23" s="108">
        <v>24.299999999999986</v>
      </c>
      <c r="I23" s="114">
        <v>3784</v>
      </c>
      <c r="J23" s="108" t="s">
        <v>600</v>
      </c>
      <c r="K23" s="115">
        <v>215</v>
      </c>
      <c r="L23" s="108" t="s">
        <v>3343</v>
      </c>
      <c r="M23" s="115">
        <v>2302001</v>
      </c>
      <c r="N23" s="116" t="s">
        <v>3546</v>
      </c>
      <c r="O23" s="115"/>
      <c r="R23" s="108">
        <v>1020021</v>
      </c>
      <c r="S23" s="112">
        <v>20</v>
      </c>
      <c r="T23" s="113">
        <v>102002</v>
      </c>
      <c r="U23" s="113">
        <v>1</v>
      </c>
      <c r="V23" s="22" t="s">
        <v>568</v>
      </c>
      <c r="W23" s="108">
        <v>24</v>
      </c>
      <c r="X23" s="114">
        <v>1250</v>
      </c>
      <c r="Y23" s="108" t="s">
        <v>34</v>
      </c>
      <c r="Z23" s="115">
        <v>6250</v>
      </c>
      <c r="AA23" s="108" t="s">
        <v>603</v>
      </c>
      <c r="AB23" s="115">
        <v>3160001</v>
      </c>
      <c r="AC23" s="115" t="s">
        <v>1698</v>
      </c>
      <c r="AD23" s="115">
        <v>62</v>
      </c>
      <c r="AG23" s="108">
        <v>3054</v>
      </c>
      <c r="AH23" s="112">
        <v>205</v>
      </c>
      <c r="AI23" s="113">
        <v>305</v>
      </c>
      <c r="AJ23" s="113">
        <v>4</v>
      </c>
      <c r="AK23" s="119" t="s">
        <v>365</v>
      </c>
      <c r="AL23" s="22" t="s">
        <v>1445</v>
      </c>
      <c r="AM23" s="108">
        <v>70</v>
      </c>
      <c r="AN23" s="114">
        <v>17090</v>
      </c>
      <c r="AO23" s="108" t="s">
        <v>34</v>
      </c>
      <c r="AP23" s="115">
        <v>170900</v>
      </c>
      <c r="AQ23" s="108" t="s">
        <v>347</v>
      </c>
      <c r="AR23" s="115">
        <v>0</v>
      </c>
      <c r="AS23" s="115">
        <v>0</v>
      </c>
      <c r="AT23" s="115">
        <v>0</v>
      </c>
      <c r="AW23" s="108"/>
      <c r="AX23" s="112"/>
      <c r="AY23" s="113"/>
      <c r="AZ23" s="113"/>
      <c r="BA23" s="119"/>
      <c r="BB23" s="22"/>
      <c r="BC23" s="108"/>
      <c r="BD23" s="114"/>
      <c r="BE23" s="108"/>
      <c r="BF23" s="115"/>
      <c r="BG23" s="108"/>
      <c r="BH23" s="115"/>
      <c r="BI23" s="115"/>
      <c r="BJ23" s="115"/>
      <c r="BM23" s="108">
        <v>1614132</v>
      </c>
      <c r="BN23" s="112">
        <v>1403</v>
      </c>
      <c r="BO23" s="113">
        <v>161413</v>
      </c>
      <c r="BP23" s="113">
        <v>2</v>
      </c>
      <c r="BQ23" s="119" t="s">
        <v>1653</v>
      </c>
      <c r="BR23" s="108">
        <v>13</v>
      </c>
      <c r="BS23" s="114">
        <v>0</v>
      </c>
      <c r="BT23" s="108" t="s">
        <v>1244</v>
      </c>
      <c r="BU23" s="115">
        <v>40</v>
      </c>
      <c r="BV23" s="28" t="s">
        <v>347</v>
      </c>
      <c r="BW23" s="115">
        <v>0</v>
      </c>
      <c r="BX23" s="115">
        <v>0</v>
      </c>
      <c r="BY23" s="115">
        <v>0</v>
      </c>
    </row>
    <row r="24" spans="3:77" x14ac:dyDescent="0.3">
      <c r="C24" s="108">
        <v>4211</v>
      </c>
      <c r="D24" s="112">
        <v>21</v>
      </c>
      <c r="E24" s="113">
        <v>421</v>
      </c>
      <c r="F24" s="113">
        <v>1</v>
      </c>
      <c r="G24" s="22" t="s">
        <v>569</v>
      </c>
      <c r="H24" s="108">
        <v>24.999999999999986</v>
      </c>
      <c r="I24" s="114">
        <v>4116</v>
      </c>
      <c r="J24" s="108" t="s">
        <v>600</v>
      </c>
      <c r="K24" s="115">
        <v>225</v>
      </c>
      <c r="L24" s="108" t="s">
        <v>433</v>
      </c>
      <c r="M24" s="115">
        <v>2003001</v>
      </c>
      <c r="N24" s="116" t="s">
        <v>1677</v>
      </c>
      <c r="O24" s="115">
        <v>10</v>
      </c>
      <c r="R24" s="108">
        <v>1021021</v>
      </c>
      <c r="S24" s="112">
        <v>21</v>
      </c>
      <c r="T24" s="113">
        <v>102102</v>
      </c>
      <c r="U24" s="113">
        <v>1</v>
      </c>
      <c r="V24" s="22" t="s">
        <v>569</v>
      </c>
      <c r="W24" s="108">
        <v>25</v>
      </c>
      <c r="X24" s="114">
        <v>1360</v>
      </c>
      <c r="Y24" s="108" t="s">
        <v>34</v>
      </c>
      <c r="Z24" s="115">
        <v>6800</v>
      </c>
      <c r="AA24" s="108" t="s">
        <v>603</v>
      </c>
      <c r="AB24" s="115">
        <v>3160001</v>
      </c>
      <c r="AC24" s="115" t="s">
        <v>1698</v>
      </c>
      <c r="AD24" s="115">
        <v>65</v>
      </c>
      <c r="AG24" s="108">
        <v>3015</v>
      </c>
      <c r="AH24" s="112">
        <v>301</v>
      </c>
      <c r="AI24" s="113">
        <v>301</v>
      </c>
      <c r="AJ24" s="113">
        <v>5</v>
      </c>
      <c r="AK24" s="119" t="s">
        <v>366</v>
      </c>
      <c r="AL24" s="22" t="s">
        <v>1442</v>
      </c>
      <c r="AM24" s="108">
        <v>5</v>
      </c>
      <c r="AN24" s="114">
        <v>0</v>
      </c>
      <c r="AO24" s="108" t="s">
        <v>34</v>
      </c>
      <c r="AP24" s="115">
        <v>0</v>
      </c>
      <c r="AQ24" s="108" t="s">
        <v>755</v>
      </c>
      <c r="AR24" s="115">
        <v>3041001</v>
      </c>
      <c r="AS24" s="115" t="s">
        <v>1668</v>
      </c>
      <c r="AT24" s="115">
        <v>1</v>
      </c>
      <c r="AW24" s="108">
        <v>702031</v>
      </c>
      <c r="AX24" s="112">
        <v>102</v>
      </c>
      <c r="AY24" s="113">
        <v>70203</v>
      </c>
      <c r="AZ24" s="113">
        <v>1</v>
      </c>
      <c r="BA24" s="119" t="s">
        <v>1431</v>
      </c>
      <c r="BB24" s="22" t="s">
        <v>1442</v>
      </c>
      <c r="BC24" s="108">
        <v>55</v>
      </c>
      <c r="BD24" s="114">
        <v>8300</v>
      </c>
      <c r="BE24" s="108" t="s">
        <v>34</v>
      </c>
      <c r="BF24" s="115">
        <v>7000</v>
      </c>
      <c r="BG24" s="108" t="s">
        <v>1740</v>
      </c>
      <c r="BH24" s="115">
        <v>4012701</v>
      </c>
      <c r="BI24" s="115" t="s">
        <v>2623</v>
      </c>
      <c r="BJ24" s="115">
        <v>1</v>
      </c>
      <c r="BM24" s="108">
        <v>1614141</v>
      </c>
      <c r="BN24" s="112">
        <v>1404</v>
      </c>
      <c r="BO24" s="113">
        <v>161414</v>
      </c>
      <c r="BP24" s="113">
        <v>1</v>
      </c>
      <c r="BQ24" s="119" t="s">
        <v>1653</v>
      </c>
      <c r="BR24" s="108">
        <v>14</v>
      </c>
      <c r="BS24" s="114">
        <v>0</v>
      </c>
      <c r="BT24" s="108" t="s">
        <v>1244</v>
      </c>
      <c r="BU24" s="115">
        <v>0</v>
      </c>
      <c r="BV24" s="108" t="s">
        <v>3308</v>
      </c>
      <c r="BW24" s="115">
        <v>3152001</v>
      </c>
      <c r="BX24" s="115" t="s">
        <v>3310</v>
      </c>
      <c r="BY24" s="115">
        <v>4</v>
      </c>
    </row>
    <row r="25" spans="3:77" x14ac:dyDescent="0.3">
      <c r="C25" s="108">
        <v>4221</v>
      </c>
      <c r="D25" s="112">
        <v>22</v>
      </c>
      <c r="E25" s="113">
        <v>422</v>
      </c>
      <c r="F25" s="113">
        <v>1</v>
      </c>
      <c r="G25" s="22" t="s">
        <v>570</v>
      </c>
      <c r="H25" s="108">
        <v>25.699999999999985</v>
      </c>
      <c r="I25" s="114">
        <v>4117</v>
      </c>
      <c r="J25" s="108" t="s">
        <v>600</v>
      </c>
      <c r="K25" s="115">
        <v>235</v>
      </c>
      <c r="L25" s="108" t="s">
        <v>416</v>
      </c>
      <c r="M25" s="115">
        <v>4003001</v>
      </c>
      <c r="N25" s="116" t="s">
        <v>1673</v>
      </c>
      <c r="O25" s="115"/>
      <c r="R25" s="108">
        <v>1022021</v>
      </c>
      <c r="S25" s="112">
        <v>22</v>
      </c>
      <c r="T25" s="113">
        <v>102202</v>
      </c>
      <c r="U25" s="113">
        <v>1</v>
      </c>
      <c r="V25" s="22" t="s">
        <v>570</v>
      </c>
      <c r="W25" s="108">
        <v>25</v>
      </c>
      <c r="X25" s="114">
        <v>1360</v>
      </c>
      <c r="Y25" s="108" t="s">
        <v>34</v>
      </c>
      <c r="Z25" s="115">
        <v>6800</v>
      </c>
      <c r="AA25" s="108" t="s">
        <v>603</v>
      </c>
      <c r="AB25" s="115">
        <v>3160001</v>
      </c>
      <c r="AC25" s="115" t="s">
        <v>1698</v>
      </c>
      <c r="AD25" s="115">
        <v>68</v>
      </c>
      <c r="AG25" s="108">
        <v>3016</v>
      </c>
      <c r="AH25" s="112">
        <v>301</v>
      </c>
      <c r="AI25" s="113">
        <v>301</v>
      </c>
      <c r="AJ25" s="113">
        <v>6</v>
      </c>
      <c r="AK25" s="119" t="s">
        <v>366</v>
      </c>
      <c r="AL25" s="22" t="s">
        <v>1442</v>
      </c>
      <c r="AM25" s="108">
        <v>5</v>
      </c>
      <c r="AN25" s="114">
        <v>130</v>
      </c>
      <c r="AO25" s="108" t="s">
        <v>34</v>
      </c>
      <c r="AP25" s="115">
        <v>1300</v>
      </c>
      <c r="AQ25" s="108" t="s">
        <v>347</v>
      </c>
      <c r="AR25" s="115">
        <v>0</v>
      </c>
      <c r="AS25" s="115">
        <v>0</v>
      </c>
      <c r="AT25" s="115">
        <v>0</v>
      </c>
      <c r="AW25" s="108"/>
      <c r="AX25" s="112"/>
      <c r="AY25" s="113"/>
      <c r="AZ25" s="113"/>
      <c r="BA25" s="119"/>
      <c r="BB25" s="22"/>
      <c r="BC25" s="108"/>
      <c r="BD25" s="114"/>
      <c r="BE25" s="108"/>
      <c r="BF25" s="115"/>
      <c r="BG25" s="108"/>
      <c r="BH25" s="115"/>
      <c r="BI25" s="115"/>
      <c r="BJ25" s="115"/>
      <c r="BM25" s="108">
        <v>1614142</v>
      </c>
      <c r="BN25" s="112">
        <v>1404</v>
      </c>
      <c r="BO25" s="113">
        <v>161414</v>
      </c>
      <c r="BP25" s="113">
        <v>2</v>
      </c>
      <c r="BQ25" s="119" t="s">
        <v>1653</v>
      </c>
      <c r="BR25" s="108">
        <v>14</v>
      </c>
      <c r="BS25" s="114">
        <v>0</v>
      </c>
      <c r="BT25" s="108" t="s">
        <v>1244</v>
      </c>
      <c r="BU25" s="115">
        <v>80</v>
      </c>
      <c r="BV25" s="28" t="s">
        <v>347</v>
      </c>
      <c r="BW25" s="115">
        <v>0</v>
      </c>
      <c r="BX25" s="115">
        <v>0</v>
      </c>
      <c r="BY25" s="115">
        <v>0</v>
      </c>
    </row>
    <row r="26" spans="3:77" x14ac:dyDescent="0.3">
      <c r="C26" s="108">
        <v>4231</v>
      </c>
      <c r="D26" s="112">
        <v>23</v>
      </c>
      <c r="E26" s="113">
        <v>423</v>
      </c>
      <c r="F26" s="113">
        <v>1</v>
      </c>
      <c r="G26" s="22" t="s">
        <v>571</v>
      </c>
      <c r="H26" s="108">
        <v>26.399999999999984</v>
      </c>
      <c r="I26" s="114">
        <v>4509</v>
      </c>
      <c r="J26" s="108" t="s">
        <v>600</v>
      </c>
      <c r="K26" s="115">
        <v>245</v>
      </c>
      <c r="L26" s="108" t="s">
        <v>420</v>
      </c>
      <c r="M26" s="115">
        <v>4003002</v>
      </c>
      <c r="N26" s="116" t="s">
        <v>1678</v>
      </c>
      <c r="O26" s="115">
        <v>1</v>
      </c>
      <c r="R26" s="108">
        <v>1023021</v>
      </c>
      <c r="S26" s="112">
        <v>23</v>
      </c>
      <c r="T26" s="113">
        <v>102302</v>
      </c>
      <c r="U26" s="113">
        <v>1</v>
      </c>
      <c r="V26" s="22" t="s">
        <v>571</v>
      </c>
      <c r="W26" s="108">
        <v>26</v>
      </c>
      <c r="X26" s="114">
        <v>1490</v>
      </c>
      <c r="Y26" s="108" t="s">
        <v>34</v>
      </c>
      <c r="Z26" s="115">
        <v>7450</v>
      </c>
      <c r="AA26" s="108" t="s">
        <v>603</v>
      </c>
      <c r="AB26" s="115">
        <v>3160001</v>
      </c>
      <c r="AC26" s="115" t="s">
        <v>1698</v>
      </c>
      <c r="AD26" s="115">
        <v>71</v>
      </c>
      <c r="AG26" s="108">
        <v>3025</v>
      </c>
      <c r="AH26" s="112">
        <v>302</v>
      </c>
      <c r="AI26" s="113">
        <v>302</v>
      </c>
      <c r="AJ26" s="113">
        <v>5</v>
      </c>
      <c r="AK26" s="119" t="s">
        <v>366</v>
      </c>
      <c r="AL26" s="22" t="s">
        <v>26</v>
      </c>
      <c r="AM26" s="108">
        <v>20</v>
      </c>
      <c r="AN26" s="114">
        <v>0</v>
      </c>
      <c r="AO26" s="108" t="s">
        <v>34</v>
      </c>
      <c r="AP26" s="115">
        <v>0</v>
      </c>
      <c r="AQ26" s="108" t="s">
        <v>933</v>
      </c>
      <c r="AR26" s="115">
        <v>3021001</v>
      </c>
      <c r="AS26" s="115" t="s">
        <v>1685</v>
      </c>
      <c r="AT26" s="115">
        <v>2</v>
      </c>
      <c r="AW26" s="108">
        <v>702041</v>
      </c>
      <c r="AX26" s="112">
        <v>102</v>
      </c>
      <c r="AY26" s="113">
        <v>70204</v>
      </c>
      <c r="AZ26" s="113">
        <v>1</v>
      </c>
      <c r="BA26" s="119" t="s">
        <v>1431</v>
      </c>
      <c r="BB26" s="22" t="s">
        <v>1442</v>
      </c>
      <c r="BC26" s="108">
        <v>55</v>
      </c>
      <c r="BD26" s="114">
        <v>4200</v>
      </c>
      <c r="BE26" s="108" t="s">
        <v>34</v>
      </c>
      <c r="BF26" s="115">
        <v>3000</v>
      </c>
      <c r="BG26" s="108" t="s">
        <v>1740</v>
      </c>
      <c r="BH26" s="115">
        <v>4012701</v>
      </c>
      <c r="BI26" s="115" t="s">
        <v>2623</v>
      </c>
      <c r="BJ26" s="115">
        <v>1</v>
      </c>
      <c r="BM26" s="108">
        <v>1614151</v>
      </c>
      <c r="BN26" s="112">
        <v>1405</v>
      </c>
      <c r="BO26" s="113">
        <v>161415</v>
      </c>
      <c r="BP26" s="113">
        <v>1</v>
      </c>
      <c r="BQ26" s="119" t="s">
        <v>1653</v>
      </c>
      <c r="BR26" s="108">
        <v>15</v>
      </c>
      <c r="BS26" s="114">
        <v>0</v>
      </c>
      <c r="BT26" s="108" t="s">
        <v>1244</v>
      </c>
      <c r="BU26" s="115">
        <v>0</v>
      </c>
      <c r="BV26" s="108" t="s">
        <v>3308</v>
      </c>
      <c r="BW26" s="115">
        <v>3152001</v>
      </c>
      <c r="BX26" s="115" t="s">
        <v>3310</v>
      </c>
      <c r="BY26" s="115">
        <v>5</v>
      </c>
    </row>
    <row r="27" spans="3:77" x14ac:dyDescent="0.3">
      <c r="C27" s="108">
        <v>4241</v>
      </c>
      <c r="D27" s="112">
        <v>24</v>
      </c>
      <c r="E27" s="113">
        <v>424</v>
      </c>
      <c r="F27" s="113">
        <v>1</v>
      </c>
      <c r="G27" s="22" t="s">
        <v>572</v>
      </c>
      <c r="H27" s="108">
        <v>27.099999999999984</v>
      </c>
      <c r="I27" s="114">
        <v>4881</v>
      </c>
      <c r="J27" s="108" t="s">
        <v>600</v>
      </c>
      <c r="K27" s="115">
        <v>255</v>
      </c>
      <c r="L27" s="108" t="s">
        <v>603</v>
      </c>
      <c r="M27" s="115">
        <v>3160001</v>
      </c>
      <c r="N27" s="116" t="s">
        <v>1698</v>
      </c>
      <c r="O27" s="115"/>
      <c r="R27" s="108">
        <v>1024021</v>
      </c>
      <c r="S27" s="112">
        <v>24</v>
      </c>
      <c r="T27" s="113">
        <v>102402</v>
      </c>
      <c r="U27" s="113">
        <v>1</v>
      </c>
      <c r="V27" s="22" t="s">
        <v>572</v>
      </c>
      <c r="W27" s="108">
        <v>27</v>
      </c>
      <c r="X27" s="114">
        <v>1610</v>
      </c>
      <c r="Y27" s="108" t="s">
        <v>34</v>
      </c>
      <c r="Z27" s="115">
        <v>8050</v>
      </c>
      <c r="AA27" s="108" t="s">
        <v>603</v>
      </c>
      <c r="AB27" s="115">
        <v>3160001</v>
      </c>
      <c r="AC27" s="115" t="s">
        <v>1698</v>
      </c>
      <c r="AD27" s="115">
        <v>74</v>
      </c>
      <c r="AG27" s="108">
        <v>3026</v>
      </c>
      <c r="AH27" s="112">
        <v>302</v>
      </c>
      <c r="AI27" s="113">
        <v>302</v>
      </c>
      <c r="AJ27" s="113">
        <v>6</v>
      </c>
      <c r="AK27" s="119" t="s">
        <v>366</v>
      </c>
      <c r="AL27" s="22" t="s">
        <v>26</v>
      </c>
      <c r="AM27" s="108">
        <v>20</v>
      </c>
      <c r="AN27" s="114">
        <v>1620</v>
      </c>
      <c r="AO27" s="108" t="s">
        <v>34</v>
      </c>
      <c r="AP27" s="115">
        <v>16200</v>
      </c>
      <c r="AQ27" s="108" t="s">
        <v>347</v>
      </c>
      <c r="AR27" s="115">
        <v>0</v>
      </c>
      <c r="AS27" s="115">
        <v>0</v>
      </c>
      <c r="AT27" s="115">
        <v>0</v>
      </c>
      <c r="AW27" s="108"/>
      <c r="AX27" s="112"/>
      <c r="AY27" s="113"/>
      <c r="AZ27" s="113"/>
      <c r="BA27" s="119"/>
      <c r="BB27" s="22"/>
      <c r="BC27" s="108"/>
      <c r="BD27" s="114"/>
      <c r="BE27" s="108"/>
      <c r="BF27" s="115"/>
      <c r="BG27" s="108"/>
      <c r="BH27" s="115"/>
      <c r="BI27" s="115"/>
      <c r="BJ27" s="115"/>
      <c r="BM27" s="108">
        <v>1614152</v>
      </c>
      <c r="BN27" s="112">
        <v>1405</v>
      </c>
      <c r="BO27" s="113">
        <v>161415</v>
      </c>
      <c r="BP27" s="113">
        <v>2</v>
      </c>
      <c r="BQ27" s="119" t="s">
        <v>1653</v>
      </c>
      <c r="BR27" s="108">
        <v>15</v>
      </c>
      <c r="BS27" s="114">
        <v>0</v>
      </c>
      <c r="BT27" s="108" t="s">
        <v>1244</v>
      </c>
      <c r="BU27" s="115">
        <v>160</v>
      </c>
      <c r="BV27" s="28" t="s">
        <v>347</v>
      </c>
      <c r="BW27" s="115">
        <v>0</v>
      </c>
      <c r="BX27" s="115">
        <v>0</v>
      </c>
      <c r="BY27" s="115">
        <v>0</v>
      </c>
    </row>
    <row r="28" spans="3:77" x14ac:dyDescent="0.3">
      <c r="C28" s="108">
        <v>4251</v>
      </c>
      <c r="D28" s="112">
        <v>25</v>
      </c>
      <c r="E28" s="113">
        <v>425</v>
      </c>
      <c r="F28" s="113">
        <v>1</v>
      </c>
      <c r="G28" s="22" t="s">
        <v>573</v>
      </c>
      <c r="H28" s="108">
        <v>27.799999999999983</v>
      </c>
      <c r="I28" s="114">
        <v>4882</v>
      </c>
      <c r="J28" s="108" t="s">
        <v>600</v>
      </c>
      <c r="K28" s="115">
        <v>265</v>
      </c>
      <c r="L28" s="108" t="s">
        <v>3343</v>
      </c>
      <c r="M28" s="115">
        <v>2302001</v>
      </c>
      <c r="N28" s="116" t="s">
        <v>3546</v>
      </c>
      <c r="O28" s="115">
        <v>1</v>
      </c>
      <c r="R28" s="108">
        <v>1025021</v>
      </c>
      <c r="S28" s="112">
        <v>25</v>
      </c>
      <c r="T28" s="113">
        <v>102502</v>
      </c>
      <c r="U28" s="113">
        <v>1</v>
      </c>
      <c r="V28" s="22" t="s">
        <v>573</v>
      </c>
      <c r="W28" s="108">
        <v>27</v>
      </c>
      <c r="X28" s="114">
        <v>1610</v>
      </c>
      <c r="Y28" s="108" t="s">
        <v>34</v>
      </c>
      <c r="Z28" s="115">
        <v>8050</v>
      </c>
      <c r="AA28" s="108" t="s">
        <v>603</v>
      </c>
      <c r="AB28" s="115">
        <v>3160001</v>
      </c>
      <c r="AC28" s="115" t="s">
        <v>1698</v>
      </c>
      <c r="AD28" s="115">
        <v>77</v>
      </c>
      <c r="AG28" s="108">
        <v>3035</v>
      </c>
      <c r="AH28" s="112">
        <v>303</v>
      </c>
      <c r="AI28" s="113">
        <v>303</v>
      </c>
      <c r="AJ28" s="113">
        <v>5</v>
      </c>
      <c r="AK28" s="119" t="s">
        <v>366</v>
      </c>
      <c r="AL28" s="22" t="s">
        <v>1443</v>
      </c>
      <c r="AM28" s="108">
        <v>35</v>
      </c>
      <c r="AN28" s="114">
        <v>0</v>
      </c>
      <c r="AO28" s="108" t="s">
        <v>34</v>
      </c>
      <c r="AP28" s="115">
        <v>0</v>
      </c>
      <c r="AQ28" s="108" t="s">
        <v>755</v>
      </c>
      <c r="AR28" s="115">
        <v>3041001</v>
      </c>
      <c r="AS28" s="115" t="s">
        <v>1668</v>
      </c>
      <c r="AT28" s="115">
        <v>2</v>
      </c>
      <c r="AW28" s="108">
        <v>712011</v>
      </c>
      <c r="AX28" s="112">
        <v>112</v>
      </c>
      <c r="AY28" s="113">
        <v>71201</v>
      </c>
      <c r="AZ28" s="113">
        <v>1</v>
      </c>
      <c r="BA28" s="119" t="s">
        <v>1431</v>
      </c>
      <c r="BB28" s="22" t="s">
        <v>26</v>
      </c>
      <c r="BC28" s="108">
        <v>75</v>
      </c>
      <c r="BD28" s="114">
        <v>60000</v>
      </c>
      <c r="BE28" s="108" t="s">
        <v>34</v>
      </c>
      <c r="BF28" s="115">
        <v>20000</v>
      </c>
      <c r="BG28" s="108" t="s">
        <v>1740</v>
      </c>
      <c r="BH28" s="115">
        <v>4012701</v>
      </c>
      <c r="BI28" s="115" t="s">
        <v>2623</v>
      </c>
      <c r="BJ28" s="115">
        <v>4</v>
      </c>
      <c r="BM28" s="108">
        <v>1615111</v>
      </c>
      <c r="BN28" s="112">
        <v>1501</v>
      </c>
      <c r="BO28" s="113">
        <v>161511</v>
      </c>
      <c r="BP28" s="113">
        <v>1</v>
      </c>
      <c r="BQ28" s="119" t="s">
        <v>1653</v>
      </c>
      <c r="BR28" s="108">
        <v>16</v>
      </c>
      <c r="BS28" s="114">
        <v>0</v>
      </c>
      <c r="BT28" s="108" t="s">
        <v>1244</v>
      </c>
      <c r="BU28" s="115">
        <v>0</v>
      </c>
      <c r="BV28" s="108" t="s">
        <v>3309</v>
      </c>
      <c r="BW28" s="115">
        <v>3152002</v>
      </c>
      <c r="BX28" s="115" t="s">
        <v>3311</v>
      </c>
      <c r="BY28" s="115">
        <v>1</v>
      </c>
    </row>
    <row r="29" spans="3:77" x14ac:dyDescent="0.3">
      <c r="C29" s="108">
        <v>4261</v>
      </c>
      <c r="D29" s="112">
        <v>26</v>
      </c>
      <c r="E29" s="113">
        <v>426</v>
      </c>
      <c r="F29" s="113">
        <v>1</v>
      </c>
      <c r="G29" s="22" t="s">
        <v>574</v>
      </c>
      <c r="H29" s="108">
        <v>28.499999999999982</v>
      </c>
      <c r="I29" s="114">
        <v>5314</v>
      </c>
      <c r="J29" s="108" t="s">
        <v>600</v>
      </c>
      <c r="K29" s="115">
        <v>275</v>
      </c>
      <c r="L29" s="108" t="s">
        <v>433</v>
      </c>
      <c r="M29" s="115">
        <v>2003001</v>
      </c>
      <c r="N29" s="116" t="s">
        <v>1677</v>
      </c>
      <c r="O29" s="115"/>
      <c r="R29" s="108">
        <v>1026021</v>
      </c>
      <c r="S29" s="112">
        <v>26</v>
      </c>
      <c r="T29" s="113">
        <v>102602</v>
      </c>
      <c r="U29" s="113">
        <v>1</v>
      </c>
      <c r="V29" s="22" t="s">
        <v>574</v>
      </c>
      <c r="W29" s="108">
        <v>28</v>
      </c>
      <c r="X29" s="114">
        <v>1750</v>
      </c>
      <c r="Y29" s="108" t="s">
        <v>34</v>
      </c>
      <c r="Z29" s="115">
        <v>8750</v>
      </c>
      <c r="AA29" s="108" t="s">
        <v>603</v>
      </c>
      <c r="AB29" s="115">
        <v>3160001</v>
      </c>
      <c r="AC29" s="115" t="s">
        <v>1698</v>
      </c>
      <c r="AD29" s="115">
        <v>80</v>
      </c>
      <c r="AG29" s="108">
        <v>3036</v>
      </c>
      <c r="AH29" s="112">
        <v>303</v>
      </c>
      <c r="AI29" s="113">
        <v>303</v>
      </c>
      <c r="AJ29" s="113">
        <v>6</v>
      </c>
      <c r="AK29" s="119" t="s">
        <v>366</v>
      </c>
      <c r="AL29" s="22" t="s">
        <v>1443</v>
      </c>
      <c r="AM29" s="108">
        <v>35</v>
      </c>
      <c r="AN29" s="114">
        <v>2850</v>
      </c>
      <c r="AO29" s="108" t="s">
        <v>34</v>
      </c>
      <c r="AP29" s="115">
        <v>28500</v>
      </c>
      <c r="AQ29" s="108" t="s">
        <v>347</v>
      </c>
      <c r="AR29" s="115">
        <v>0</v>
      </c>
      <c r="AS29" s="115">
        <v>0</v>
      </c>
      <c r="AT29" s="115">
        <v>0</v>
      </c>
      <c r="AW29" s="108"/>
      <c r="AX29" s="112"/>
      <c r="AY29" s="113"/>
      <c r="AZ29" s="113"/>
      <c r="BA29" s="119"/>
      <c r="BB29" s="22"/>
      <c r="BC29" s="108"/>
      <c r="BD29" s="114"/>
      <c r="BE29" s="108"/>
      <c r="BF29" s="115"/>
      <c r="BG29" s="108"/>
      <c r="BH29" s="115"/>
      <c r="BI29" s="115"/>
      <c r="BJ29" s="115"/>
      <c r="BM29" s="108">
        <v>1615112</v>
      </c>
      <c r="BN29" s="112">
        <v>1501</v>
      </c>
      <c r="BO29" s="113">
        <v>161511</v>
      </c>
      <c r="BP29" s="113">
        <v>2</v>
      </c>
      <c r="BQ29" s="119" t="s">
        <v>1653</v>
      </c>
      <c r="BR29" s="108">
        <v>16</v>
      </c>
      <c r="BS29" s="114">
        <v>0</v>
      </c>
      <c r="BT29" s="108" t="s">
        <v>1244</v>
      </c>
      <c r="BU29" s="115">
        <v>15</v>
      </c>
      <c r="BV29" s="28" t="s">
        <v>347</v>
      </c>
      <c r="BW29" s="115">
        <v>0</v>
      </c>
      <c r="BX29" s="115">
        <v>0</v>
      </c>
      <c r="BY29" s="115">
        <v>0</v>
      </c>
    </row>
    <row r="30" spans="3:77" x14ac:dyDescent="0.3">
      <c r="C30" s="108">
        <v>4271</v>
      </c>
      <c r="D30" s="112">
        <v>27</v>
      </c>
      <c r="E30" s="113">
        <v>427</v>
      </c>
      <c r="F30" s="113">
        <v>1</v>
      </c>
      <c r="G30" s="22" t="s">
        <v>575</v>
      </c>
      <c r="H30" s="108">
        <v>29.199999999999982</v>
      </c>
      <c r="I30" s="114">
        <v>5726</v>
      </c>
      <c r="J30" s="108" t="s">
        <v>600</v>
      </c>
      <c r="K30" s="115">
        <v>285</v>
      </c>
      <c r="L30" s="108" t="s">
        <v>437</v>
      </c>
      <c r="M30" s="115">
        <v>2013001</v>
      </c>
      <c r="N30" s="116" t="s">
        <v>1681</v>
      </c>
      <c r="O30" s="115">
        <v>5</v>
      </c>
      <c r="R30" s="108">
        <v>1027021</v>
      </c>
      <c r="S30" s="112">
        <v>27</v>
      </c>
      <c r="T30" s="113">
        <v>102702</v>
      </c>
      <c r="U30" s="113">
        <v>1</v>
      </c>
      <c r="V30" s="22" t="s">
        <v>575</v>
      </c>
      <c r="W30" s="108">
        <v>29</v>
      </c>
      <c r="X30" s="114">
        <v>1890</v>
      </c>
      <c r="Y30" s="108" t="s">
        <v>34</v>
      </c>
      <c r="Z30" s="115">
        <v>9450</v>
      </c>
      <c r="AA30" s="108" t="s">
        <v>603</v>
      </c>
      <c r="AB30" s="115">
        <v>3160001</v>
      </c>
      <c r="AC30" s="115" t="s">
        <v>1698</v>
      </c>
      <c r="AD30" s="115">
        <v>83</v>
      </c>
      <c r="AG30" s="108">
        <v>3045</v>
      </c>
      <c r="AH30" s="112">
        <v>304</v>
      </c>
      <c r="AI30" s="113">
        <v>304</v>
      </c>
      <c r="AJ30" s="113">
        <v>5</v>
      </c>
      <c r="AK30" s="119" t="s">
        <v>366</v>
      </c>
      <c r="AL30" s="22" t="s">
        <v>1444</v>
      </c>
      <c r="AM30" s="108">
        <v>50</v>
      </c>
      <c r="AN30" s="114">
        <v>0</v>
      </c>
      <c r="AO30" s="108" t="s">
        <v>34</v>
      </c>
      <c r="AP30" s="115">
        <v>0</v>
      </c>
      <c r="AQ30" s="108" t="s">
        <v>933</v>
      </c>
      <c r="AR30" s="115">
        <v>3021001</v>
      </c>
      <c r="AS30" s="115" t="s">
        <v>1685</v>
      </c>
      <c r="AT30" s="115">
        <v>4</v>
      </c>
      <c r="AW30" s="108">
        <v>712021</v>
      </c>
      <c r="AX30" s="112">
        <v>112</v>
      </c>
      <c r="AY30" s="113">
        <v>71202</v>
      </c>
      <c r="AZ30" s="113">
        <v>1</v>
      </c>
      <c r="BA30" s="119" t="s">
        <v>1431</v>
      </c>
      <c r="BB30" s="22" t="s">
        <v>26</v>
      </c>
      <c r="BC30" s="108">
        <v>75</v>
      </c>
      <c r="BD30" s="114">
        <v>30000</v>
      </c>
      <c r="BE30" s="108" t="s">
        <v>34</v>
      </c>
      <c r="BF30" s="115">
        <v>13000</v>
      </c>
      <c r="BG30" s="108" t="s">
        <v>1740</v>
      </c>
      <c r="BH30" s="115">
        <v>4012701</v>
      </c>
      <c r="BI30" s="115" t="s">
        <v>2623</v>
      </c>
      <c r="BJ30" s="115">
        <v>3</v>
      </c>
      <c r="BM30" s="108">
        <v>1615121</v>
      </c>
      <c r="BN30" s="112">
        <v>1502</v>
      </c>
      <c r="BO30" s="113">
        <v>161512</v>
      </c>
      <c r="BP30" s="113">
        <v>1</v>
      </c>
      <c r="BQ30" s="119" t="s">
        <v>1653</v>
      </c>
      <c r="BR30" s="108">
        <v>17</v>
      </c>
      <c r="BS30" s="114">
        <v>0</v>
      </c>
      <c r="BT30" s="108" t="s">
        <v>1244</v>
      </c>
      <c r="BU30" s="115">
        <v>0</v>
      </c>
      <c r="BV30" s="108" t="s">
        <v>3309</v>
      </c>
      <c r="BW30" s="115">
        <v>3152002</v>
      </c>
      <c r="BX30" s="115" t="s">
        <v>3311</v>
      </c>
      <c r="BY30" s="115">
        <v>2</v>
      </c>
    </row>
    <row r="31" spans="3:77" x14ac:dyDescent="0.3">
      <c r="C31" s="108">
        <v>4281</v>
      </c>
      <c r="D31" s="112">
        <v>28</v>
      </c>
      <c r="E31" s="113">
        <v>428</v>
      </c>
      <c r="F31" s="113">
        <v>1</v>
      </c>
      <c r="G31" s="22" t="s">
        <v>576</v>
      </c>
      <c r="H31" s="108">
        <v>29.899999999999981</v>
      </c>
      <c r="I31" s="114">
        <v>5727</v>
      </c>
      <c r="J31" s="108" t="s">
        <v>600</v>
      </c>
      <c r="K31" s="115">
        <v>295</v>
      </c>
      <c r="L31" s="108" t="s">
        <v>2570</v>
      </c>
      <c r="M31" s="115">
        <v>3012001</v>
      </c>
      <c r="N31" s="116" t="s">
        <v>3544</v>
      </c>
      <c r="O31" s="115"/>
      <c r="R31" s="108">
        <v>1028021</v>
      </c>
      <c r="S31" s="112">
        <v>28</v>
      </c>
      <c r="T31" s="113">
        <v>102802</v>
      </c>
      <c r="U31" s="113">
        <v>1</v>
      </c>
      <c r="V31" s="22" t="s">
        <v>576</v>
      </c>
      <c r="W31" s="108">
        <v>29</v>
      </c>
      <c r="X31" s="114">
        <v>1890</v>
      </c>
      <c r="Y31" s="108" t="s">
        <v>34</v>
      </c>
      <c r="Z31" s="115">
        <v>9450</v>
      </c>
      <c r="AA31" s="108" t="s">
        <v>603</v>
      </c>
      <c r="AB31" s="115">
        <v>3160001</v>
      </c>
      <c r="AC31" s="115" t="s">
        <v>1698</v>
      </c>
      <c r="AD31" s="115">
        <v>86</v>
      </c>
      <c r="AG31" s="108">
        <v>3046</v>
      </c>
      <c r="AH31" s="112">
        <v>304</v>
      </c>
      <c r="AI31" s="113">
        <v>304</v>
      </c>
      <c r="AJ31" s="113">
        <v>6</v>
      </c>
      <c r="AK31" s="119" t="s">
        <v>366</v>
      </c>
      <c r="AL31" s="22" t="s">
        <v>1444</v>
      </c>
      <c r="AM31" s="108">
        <v>50</v>
      </c>
      <c r="AN31" s="114">
        <v>7480</v>
      </c>
      <c r="AO31" s="108" t="s">
        <v>34</v>
      </c>
      <c r="AP31" s="115">
        <v>74800</v>
      </c>
      <c r="AQ31" s="108" t="s">
        <v>347</v>
      </c>
      <c r="AR31" s="115">
        <v>0</v>
      </c>
      <c r="AS31" s="115">
        <v>0</v>
      </c>
      <c r="AT31" s="115">
        <v>0</v>
      </c>
      <c r="AW31" s="108"/>
      <c r="AX31" s="112"/>
      <c r="AY31" s="113"/>
      <c r="AZ31" s="113"/>
      <c r="BA31" s="119"/>
      <c r="BB31" s="22"/>
      <c r="BC31" s="108"/>
      <c r="BD31" s="114"/>
      <c r="BE31" s="108"/>
      <c r="BF31" s="115"/>
      <c r="BG31" s="108"/>
      <c r="BH31" s="115"/>
      <c r="BI31" s="115"/>
      <c r="BJ31" s="115"/>
      <c r="BM31" s="108">
        <v>1615122</v>
      </c>
      <c r="BN31" s="112">
        <v>1502</v>
      </c>
      <c r="BO31" s="113">
        <v>161512</v>
      </c>
      <c r="BP31" s="113">
        <v>2</v>
      </c>
      <c r="BQ31" s="119" t="s">
        <v>1653</v>
      </c>
      <c r="BR31" s="108">
        <v>17</v>
      </c>
      <c r="BS31" s="114">
        <v>0</v>
      </c>
      <c r="BT31" s="108" t="s">
        <v>1244</v>
      </c>
      <c r="BU31" s="115">
        <v>30</v>
      </c>
      <c r="BV31" s="28" t="s">
        <v>347</v>
      </c>
      <c r="BW31" s="115">
        <v>0</v>
      </c>
      <c r="BX31" s="115">
        <v>0</v>
      </c>
      <c r="BY31" s="115">
        <v>0</v>
      </c>
    </row>
    <row r="32" spans="3:77" x14ac:dyDescent="0.3">
      <c r="C32" s="108">
        <v>4291</v>
      </c>
      <c r="D32" s="112">
        <v>29</v>
      </c>
      <c r="E32" s="113">
        <v>429</v>
      </c>
      <c r="F32" s="113">
        <v>1</v>
      </c>
      <c r="G32" s="22" t="s">
        <v>577</v>
      </c>
      <c r="H32" s="108">
        <v>30.59999999999998</v>
      </c>
      <c r="I32" s="114">
        <v>6199</v>
      </c>
      <c r="J32" s="108" t="s">
        <v>600</v>
      </c>
      <c r="K32" s="115">
        <v>305</v>
      </c>
      <c r="L32" s="108" t="s">
        <v>603</v>
      </c>
      <c r="M32" s="115">
        <v>3160001</v>
      </c>
      <c r="N32" s="116" t="s">
        <v>1698</v>
      </c>
      <c r="O32" s="115">
        <v>1</v>
      </c>
      <c r="R32" s="108">
        <v>1029021</v>
      </c>
      <c r="S32" s="112">
        <v>29</v>
      </c>
      <c r="T32" s="113">
        <v>102902</v>
      </c>
      <c r="U32" s="113">
        <v>1</v>
      </c>
      <c r="V32" s="22" t="s">
        <v>577</v>
      </c>
      <c r="W32" s="108">
        <v>30</v>
      </c>
      <c r="X32" s="114">
        <v>2050</v>
      </c>
      <c r="Y32" s="108" t="s">
        <v>34</v>
      </c>
      <c r="Z32" s="115">
        <v>10250</v>
      </c>
      <c r="AA32" s="108" t="s">
        <v>603</v>
      </c>
      <c r="AB32" s="115">
        <v>3160001</v>
      </c>
      <c r="AC32" s="115" t="s">
        <v>1698</v>
      </c>
      <c r="AD32" s="115">
        <v>89</v>
      </c>
      <c r="AG32" s="108">
        <v>3055</v>
      </c>
      <c r="AH32" s="112">
        <v>305</v>
      </c>
      <c r="AI32" s="113">
        <v>305</v>
      </c>
      <c r="AJ32" s="113">
        <v>5</v>
      </c>
      <c r="AK32" s="119" t="s">
        <v>366</v>
      </c>
      <c r="AL32" s="22" t="s">
        <v>1445</v>
      </c>
      <c r="AM32" s="108">
        <v>70</v>
      </c>
      <c r="AN32" s="114">
        <v>0</v>
      </c>
      <c r="AO32" s="108" t="s">
        <v>34</v>
      </c>
      <c r="AP32" s="115">
        <v>0</v>
      </c>
      <c r="AQ32" s="108" t="s">
        <v>755</v>
      </c>
      <c r="AR32" s="115">
        <v>3041001</v>
      </c>
      <c r="AS32" s="115" t="s">
        <v>1668</v>
      </c>
      <c r="AT32" s="115">
        <v>4</v>
      </c>
      <c r="AW32" s="108">
        <v>712031</v>
      </c>
      <c r="AX32" s="112">
        <v>112</v>
      </c>
      <c r="AY32" s="113">
        <v>71203</v>
      </c>
      <c r="AZ32" s="113">
        <v>1</v>
      </c>
      <c r="BA32" s="119" t="s">
        <v>1431</v>
      </c>
      <c r="BB32" s="22" t="s">
        <v>26</v>
      </c>
      <c r="BC32" s="108">
        <v>75</v>
      </c>
      <c r="BD32" s="114">
        <v>15000</v>
      </c>
      <c r="BE32" s="108" t="s">
        <v>34</v>
      </c>
      <c r="BF32" s="115">
        <v>9000</v>
      </c>
      <c r="BG32" s="108" t="s">
        <v>1740</v>
      </c>
      <c r="BH32" s="115">
        <v>4012701</v>
      </c>
      <c r="BI32" s="115" t="s">
        <v>2623</v>
      </c>
      <c r="BJ32" s="115">
        <v>2</v>
      </c>
      <c r="BM32" s="108">
        <v>1615131</v>
      </c>
      <c r="BN32" s="112">
        <v>1503</v>
      </c>
      <c r="BO32" s="113">
        <v>161513</v>
      </c>
      <c r="BP32" s="113">
        <v>1</v>
      </c>
      <c r="BQ32" s="119" t="s">
        <v>1653</v>
      </c>
      <c r="BR32" s="108">
        <v>18</v>
      </c>
      <c r="BS32" s="114">
        <v>0</v>
      </c>
      <c r="BT32" s="108" t="s">
        <v>1244</v>
      </c>
      <c r="BU32" s="115">
        <v>0</v>
      </c>
      <c r="BV32" s="108" t="s">
        <v>3309</v>
      </c>
      <c r="BW32" s="115">
        <v>3152002</v>
      </c>
      <c r="BX32" s="115" t="s">
        <v>3311</v>
      </c>
      <c r="BY32" s="115">
        <v>3</v>
      </c>
    </row>
    <row r="33" spans="3:77" x14ac:dyDescent="0.3">
      <c r="C33" s="108">
        <v>4301</v>
      </c>
      <c r="D33" s="112">
        <v>30</v>
      </c>
      <c r="E33" s="113">
        <v>430</v>
      </c>
      <c r="F33" s="113">
        <v>1</v>
      </c>
      <c r="G33" s="22" t="s">
        <v>578</v>
      </c>
      <c r="H33" s="108">
        <v>31.299999999999979</v>
      </c>
      <c r="I33" s="114">
        <v>6671</v>
      </c>
      <c r="J33" s="108" t="s">
        <v>600</v>
      </c>
      <c r="K33" s="115">
        <v>315</v>
      </c>
      <c r="L33" s="108" t="s">
        <v>3343</v>
      </c>
      <c r="M33" s="115">
        <v>2302001</v>
      </c>
      <c r="N33" s="116" t="s">
        <v>3546</v>
      </c>
      <c r="O33" s="115"/>
      <c r="R33" s="108">
        <v>1030021</v>
      </c>
      <c r="S33" s="112">
        <v>30</v>
      </c>
      <c r="T33" s="113">
        <v>103002</v>
      </c>
      <c r="U33" s="113">
        <v>1</v>
      </c>
      <c r="V33" s="22" t="s">
        <v>578</v>
      </c>
      <c r="W33" s="108">
        <v>31</v>
      </c>
      <c r="X33" s="114">
        <v>2200</v>
      </c>
      <c r="Y33" s="108" t="s">
        <v>34</v>
      </c>
      <c r="Z33" s="115">
        <v>11000</v>
      </c>
      <c r="AA33" s="108" t="s">
        <v>603</v>
      </c>
      <c r="AB33" s="115">
        <v>3160001</v>
      </c>
      <c r="AC33" s="115" t="s">
        <v>1698</v>
      </c>
      <c r="AD33" s="115">
        <v>92</v>
      </c>
      <c r="AG33" s="108">
        <v>3056</v>
      </c>
      <c r="AH33" s="112">
        <v>305</v>
      </c>
      <c r="AI33" s="113">
        <v>305</v>
      </c>
      <c r="AJ33" s="113">
        <v>6</v>
      </c>
      <c r="AK33" s="119" t="s">
        <v>366</v>
      </c>
      <c r="AL33" s="22" t="s">
        <v>1445</v>
      </c>
      <c r="AM33" s="108">
        <v>70</v>
      </c>
      <c r="AN33" s="114">
        <v>17090</v>
      </c>
      <c r="AO33" s="108" t="s">
        <v>34</v>
      </c>
      <c r="AP33" s="115">
        <v>170900</v>
      </c>
      <c r="AQ33" s="108" t="s">
        <v>347</v>
      </c>
      <c r="AR33" s="115">
        <v>0</v>
      </c>
      <c r="AS33" s="115">
        <v>0</v>
      </c>
      <c r="AT33" s="115">
        <v>0</v>
      </c>
      <c r="AW33" s="108"/>
      <c r="AX33" s="112"/>
      <c r="AY33" s="113"/>
      <c r="AZ33" s="113"/>
      <c r="BA33" s="119"/>
      <c r="BB33" s="22"/>
      <c r="BC33" s="108"/>
      <c r="BD33" s="114"/>
      <c r="BE33" s="108"/>
      <c r="BF33" s="115"/>
      <c r="BG33" s="108"/>
      <c r="BH33" s="115"/>
      <c r="BI33" s="115"/>
      <c r="BJ33" s="115"/>
      <c r="BM33" s="108">
        <v>1615132</v>
      </c>
      <c r="BN33" s="112">
        <v>1503</v>
      </c>
      <c r="BO33" s="113">
        <v>161513</v>
      </c>
      <c r="BP33" s="113">
        <v>2</v>
      </c>
      <c r="BQ33" s="119" t="s">
        <v>1653</v>
      </c>
      <c r="BR33" s="108">
        <v>18</v>
      </c>
      <c r="BS33" s="114">
        <v>0</v>
      </c>
      <c r="BT33" s="108" t="s">
        <v>1244</v>
      </c>
      <c r="BU33" s="115">
        <v>60</v>
      </c>
      <c r="BV33" s="28" t="s">
        <v>347</v>
      </c>
      <c r="BW33" s="115">
        <v>0</v>
      </c>
      <c r="BX33" s="115">
        <v>0</v>
      </c>
      <c r="BY33" s="115">
        <v>0</v>
      </c>
    </row>
    <row r="34" spans="3:77" x14ac:dyDescent="0.3">
      <c r="C34" s="108">
        <v>4311</v>
      </c>
      <c r="D34" s="112">
        <v>31</v>
      </c>
      <c r="E34" s="113">
        <v>431</v>
      </c>
      <c r="F34" s="113">
        <v>1</v>
      </c>
      <c r="G34" s="22" t="s">
        <v>579</v>
      </c>
      <c r="H34" s="108">
        <v>31.999999999999979</v>
      </c>
      <c r="I34" s="114">
        <v>7193</v>
      </c>
      <c r="J34" s="108" t="s">
        <v>600</v>
      </c>
      <c r="K34" s="115">
        <v>325</v>
      </c>
      <c r="L34" s="108" t="s">
        <v>433</v>
      </c>
      <c r="M34" s="115">
        <v>2003001</v>
      </c>
      <c r="N34" s="116" t="s">
        <v>1677</v>
      </c>
      <c r="O34" s="115">
        <v>5</v>
      </c>
      <c r="R34" s="108">
        <v>1031021</v>
      </c>
      <c r="S34" s="112">
        <v>31</v>
      </c>
      <c r="T34" s="113">
        <v>103102</v>
      </c>
      <c r="U34" s="113">
        <v>1</v>
      </c>
      <c r="V34" s="22" t="s">
        <v>579</v>
      </c>
      <c r="W34" s="108">
        <v>32</v>
      </c>
      <c r="X34" s="114">
        <v>2380</v>
      </c>
      <c r="Y34" s="108" t="s">
        <v>34</v>
      </c>
      <c r="Z34" s="115">
        <v>11900</v>
      </c>
      <c r="AA34" s="108" t="s">
        <v>603</v>
      </c>
      <c r="AB34" s="115">
        <v>3160001</v>
      </c>
      <c r="AC34" s="115" t="s">
        <v>1698</v>
      </c>
      <c r="AD34" s="115">
        <v>95</v>
      </c>
      <c r="AG34" s="108">
        <v>3017</v>
      </c>
      <c r="AH34" s="112">
        <v>401</v>
      </c>
      <c r="AI34" s="113">
        <v>301</v>
      </c>
      <c r="AJ34" s="113">
        <v>7</v>
      </c>
      <c r="AK34" s="119" t="s">
        <v>367</v>
      </c>
      <c r="AL34" s="22" t="s">
        <v>1442</v>
      </c>
      <c r="AM34" s="108">
        <v>5</v>
      </c>
      <c r="AN34" s="114">
        <v>0</v>
      </c>
      <c r="AO34" s="108" t="s">
        <v>34</v>
      </c>
      <c r="AP34" s="115">
        <v>0</v>
      </c>
      <c r="AQ34" s="108" t="s">
        <v>756</v>
      </c>
      <c r="AR34" s="115">
        <v>3041002</v>
      </c>
      <c r="AS34" s="115" t="s">
        <v>1672</v>
      </c>
      <c r="AT34" s="115">
        <v>1</v>
      </c>
      <c r="AW34" s="108">
        <v>712041</v>
      </c>
      <c r="AX34" s="112">
        <v>112</v>
      </c>
      <c r="AY34" s="113">
        <v>71204</v>
      </c>
      <c r="AZ34" s="113">
        <v>1</v>
      </c>
      <c r="BA34" s="119" t="s">
        <v>1431</v>
      </c>
      <c r="BB34" s="22" t="s">
        <v>26</v>
      </c>
      <c r="BC34" s="108">
        <v>75</v>
      </c>
      <c r="BD34" s="114">
        <v>7500</v>
      </c>
      <c r="BE34" s="108" t="s">
        <v>34</v>
      </c>
      <c r="BF34" s="115">
        <v>4000</v>
      </c>
      <c r="BG34" s="108" t="s">
        <v>1740</v>
      </c>
      <c r="BH34" s="115">
        <v>4012701</v>
      </c>
      <c r="BI34" s="115" t="s">
        <v>2623</v>
      </c>
      <c r="BJ34" s="115">
        <v>1</v>
      </c>
      <c r="BM34" s="108">
        <v>1615141</v>
      </c>
      <c r="BN34" s="112">
        <v>1504</v>
      </c>
      <c r="BO34" s="113">
        <v>161514</v>
      </c>
      <c r="BP34" s="113">
        <v>1</v>
      </c>
      <c r="BQ34" s="119" t="s">
        <v>1653</v>
      </c>
      <c r="BR34" s="108">
        <v>15</v>
      </c>
      <c r="BS34" s="114">
        <v>0</v>
      </c>
      <c r="BT34" s="108" t="s">
        <v>1244</v>
      </c>
      <c r="BU34" s="115">
        <v>0</v>
      </c>
      <c r="BV34" s="108" t="s">
        <v>3309</v>
      </c>
      <c r="BW34" s="115">
        <v>3152002</v>
      </c>
      <c r="BX34" s="115" t="s">
        <v>3311</v>
      </c>
      <c r="BY34" s="115">
        <v>4</v>
      </c>
    </row>
    <row r="35" spans="3:77" x14ac:dyDescent="0.3">
      <c r="C35" s="108">
        <v>4321</v>
      </c>
      <c r="D35" s="112">
        <v>32</v>
      </c>
      <c r="E35" s="113">
        <v>432</v>
      </c>
      <c r="F35" s="113">
        <v>1</v>
      </c>
      <c r="G35" s="22" t="s">
        <v>580</v>
      </c>
      <c r="H35" s="108">
        <v>32.699999999999982</v>
      </c>
      <c r="I35" s="114">
        <v>7194</v>
      </c>
      <c r="J35" s="108" t="s">
        <v>600</v>
      </c>
      <c r="K35" s="115">
        <v>335</v>
      </c>
      <c r="L35" s="108" t="s">
        <v>416</v>
      </c>
      <c r="M35" s="115">
        <v>4003001</v>
      </c>
      <c r="N35" s="116" t="s">
        <v>1673</v>
      </c>
      <c r="O35" s="115"/>
      <c r="R35" s="108">
        <v>1032021</v>
      </c>
      <c r="S35" s="112">
        <v>32</v>
      </c>
      <c r="T35" s="113">
        <v>103202</v>
      </c>
      <c r="U35" s="113">
        <v>1</v>
      </c>
      <c r="V35" s="22" t="s">
        <v>580</v>
      </c>
      <c r="W35" s="108">
        <v>32</v>
      </c>
      <c r="X35" s="114">
        <v>2380</v>
      </c>
      <c r="Y35" s="108" t="s">
        <v>34</v>
      </c>
      <c r="Z35" s="115">
        <v>11900</v>
      </c>
      <c r="AA35" s="108" t="s">
        <v>603</v>
      </c>
      <c r="AB35" s="115">
        <v>3160001</v>
      </c>
      <c r="AC35" s="115" t="s">
        <v>1698</v>
      </c>
      <c r="AD35" s="115">
        <v>98</v>
      </c>
      <c r="AG35" s="108">
        <v>3018</v>
      </c>
      <c r="AH35" s="112">
        <v>401</v>
      </c>
      <c r="AI35" s="113">
        <v>301</v>
      </c>
      <c r="AJ35" s="113">
        <v>8</v>
      </c>
      <c r="AK35" s="119" t="s">
        <v>367</v>
      </c>
      <c r="AL35" s="22" t="s">
        <v>1442</v>
      </c>
      <c r="AM35" s="108">
        <v>5</v>
      </c>
      <c r="AN35" s="114">
        <v>130</v>
      </c>
      <c r="AO35" s="108" t="s">
        <v>34</v>
      </c>
      <c r="AP35" s="115">
        <v>1300</v>
      </c>
      <c r="AQ35" s="108" t="s">
        <v>347</v>
      </c>
      <c r="AR35" s="115">
        <v>0</v>
      </c>
      <c r="AS35" s="115">
        <v>0</v>
      </c>
      <c r="AT35" s="115">
        <v>0</v>
      </c>
      <c r="AW35" s="108"/>
      <c r="AX35" s="112"/>
      <c r="AY35" s="113"/>
      <c r="AZ35" s="113"/>
      <c r="BA35" s="119"/>
      <c r="BB35" s="22"/>
      <c r="BC35" s="108"/>
      <c r="BD35" s="114"/>
      <c r="BE35" s="108"/>
      <c r="BF35" s="115"/>
      <c r="BG35" s="108"/>
      <c r="BH35" s="115"/>
      <c r="BI35" s="115"/>
      <c r="BJ35" s="115"/>
      <c r="BM35" s="108">
        <v>1615142</v>
      </c>
      <c r="BN35" s="112">
        <v>1504</v>
      </c>
      <c r="BO35" s="113">
        <v>161514</v>
      </c>
      <c r="BP35" s="113">
        <v>2</v>
      </c>
      <c r="BQ35" s="119" t="s">
        <v>1653</v>
      </c>
      <c r="BR35" s="108">
        <v>15</v>
      </c>
      <c r="BS35" s="114">
        <v>0</v>
      </c>
      <c r="BT35" s="108" t="s">
        <v>1244</v>
      </c>
      <c r="BU35" s="115">
        <v>120</v>
      </c>
      <c r="BV35" s="28" t="s">
        <v>347</v>
      </c>
      <c r="BW35" s="115">
        <v>0</v>
      </c>
      <c r="BX35" s="115">
        <v>0</v>
      </c>
      <c r="BY35" s="115">
        <v>0</v>
      </c>
    </row>
    <row r="36" spans="3:77" x14ac:dyDescent="0.3">
      <c r="C36" s="108">
        <v>4331</v>
      </c>
      <c r="D36" s="112">
        <v>33</v>
      </c>
      <c r="E36" s="113">
        <v>433</v>
      </c>
      <c r="F36" s="113">
        <v>1</v>
      </c>
      <c r="G36" s="22" t="s">
        <v>581</v>
      </c>
      <c r="H36" s="108">
        <v>33.399999999999984</v>
      </c>
      <c r="I36" s="114">
        <v>7636</v>
      </c>
      <c r="J36" s="108" t="s">
        <v>600</v>
      </c>
      <c r="K36" s="115">
        <v>345</v>
      </c>
      <c r="L36" s="108" t="s">
        <v>420</v>
      </c>
      <c r="M36" s="115">
        <v>4003002</v>
      </c>
      <c r="N36" s="116" t="s">
        <v>1678</v>
      </c>
      <c r="O36" s="115">
        <v>5</v>
      </c>
      <c r="R36" s="108">
        <v>1033021</v>
      </c>
      <c r="S36" s="112">
        <v>33</v>
      </c>
      <c r="T36" s="113">
        <v>103302</v>
      </c>
      <c r="U36" s="113">
        <v>1</v>
      </c>
      <c r="V36" s="22" t="s">
        <v>581</v>
      </c>
      <c r="W36" s="108">
        <v>33</v>
      </c>
      <c r="X36" s="114">
        <v>2520</v>
      </c>
      <c r="Y36" s="108" t="s">
        <v>34</v>
      </c>
      <c r="Z36" s="115">
        <v>12600</v>
      </c>
      <c r="AA36" s="108" t="s">
        <v>603</v>
      </c>
      <c r="AB36" s="115">
        <v>3160001</v>
      </c>
      <c r="AC36" s="115" t="s">
        <v>1698</v>
      </c>
      <c r="AD36" s="115">
        <v>101</v>
      </c>
      <c r="AG36" s="108">
        <v>3027</v>
      </c>
      <c r="AH36" s="112">
        <v>402</v>
      </c>
      <c r="AI36" s="113">
        <v>302</v>
      </c>
      <c r="AJ36" s="113">
        <v>7</v>
      </c>
      <c r="AK36" s="119" t="s">
        <v>367</v>
      </c>
      <c r="AL36" s="22" t="s">
        <v>26</v>
      </c>
      <c r="AM36" s="108">
        <v>20</v>
      </c>
      <c r="AN36" s="114">
        <v>0</v>
      </c>
      <c r="AO36" s="108" t="s">
        <v>34</v>
      </c>
      <c r="AP36" s="115">
        <v>0</v>
      </c>
      <c r="AQ36" s="108" t="s">
        <v>934</v>
      </c>
      <c r="AR36" s="115">
        <v>3021002</v>
      </c>
      <c r="AS36" s="115" t="s">
        <v>1689</v>
      </c>
      <c r="AT36" s="115">
        <v>2</v>
      </c>
      <c r="AW36" s="108">
        <v>703011</v>
      </c>
      <c r="AX36" s="112">
        <v>103</v>
      </c>
      <c r="AY36" s="113">
        <v>70301</v>
      </c>
      <c r="AZ36" s="113">
        <v>1</v>
      </c>
      <c r="BA36" s="119" t="s">
        <v>822</v>
      </c>
      <c r="BB36" s="22" t="s">
        <v>1442</v>
      </c>
      <c r="BC36" s="108">
        <v>70</v>
      </c>
      <c r="BD36" s="114">
        <v>51000</v>
      </c>
      <c r="BE36" s="108" t="s">
        <v>34</v>
      </c>
      <c r="BF36" s="115">
        <v>25000</v>
      </c>
      <c r="BG36" s="108" t="s">
        <v>1739</v>
      </c>
      <c r="BH36" s="115">
        <v>4013701</v>
      </c>
      <c r="BI36" s="115" t="s">
        <v>2624</v>
      </c>
      <c r="BJ36" s="115">
        <v>3</v>
      </c>
      <c r="BM36" s="108">
        <v>1615151</v>
      </c>
      <c r="BN36" s="112">
        <v>1505</v>
      </c>
      <c r="BO36" s="113">
        <v>161515</v>
      </c>
      <c r="BP36" s="113">
        <v>1</v>
      </c>
      <c r="BQ36" s="119" t="s">
        <v>1653</v>
      </c>
      <c r="BR36" s="108">
        <v>16</v>
      </c>
      <c r="BS36" s="114">
        <v>0</v>
      </c>
      <c r="BT36" s="108" t="s">
        <v>1244</v>
      </c>
      <c r="BU36" s="115">
        <v>0</v>
      </c>
      <c r="BV36" s="108" t="s">
        <v>3309</v>
      </c>
      <c r="BW36" s="115">
        <v>3152002</v>
      </c>
      <c r="BX36" s="115" t="s">
        <v>3311</v>
      </c>
      <c r="BY36" s="115">
        <v>5</v>
      </c>
    </row>
    <row r="37" spans="3:77" x14ac:dyDescent="0.3">
      <c r="C37" s="108">
        <v>4341</v>
      </c>
      <c r="D37" s="112">
        <v>34</v>
      </c>
      <c r="E37" s="113">
        <v>434</v>
      </c>
      <c r="F37" s="113">
        <v>1</v>
      </c>
      <c r="G37" s="22" t="s">
        <v>582</v>
      </c>
      <c r="H37" s="108">
        <v>34.099999999999987</v>
      </c>
      <c r="I37" s="114">
        <v>8138</v>
      </c>
      <c r="J37" s="108" t="s">
        <v>600</v>
      </c>
      <c r="K37" s="115">
        <v>355</v>
      </c>
      <c r="L37" s="108" t="s">
        <v>603</v>
      </c>
      <c r="M37" s="115">
        <v>3160001</v>
      </c>
      <c r="N37" s="116" t="s">
        <v>1698</v>
      </c>
      <c r="O37" s="115"/>
      <c r="R37" s="108">
        <v>1034021</v>
      </c>
      <c r="S37" s="112">
        <v>34</v>
      </c>
      <c r="T37" s="113">
        <v>103402</v>
      </c>
      <c r="U37" s="113">
        <v>1</v>
      </c>
      <c r="V37" s="22" t="s">
        <v>582</v>
      </c>
      <c r="W37" s="108">
        <v>34</v>
      </c>
      <c r="X37" s="114">
        <v>2690</v>
      </c>
      <c r="Y37" s="108" t="s">
        <v>34</v>
      </c>
      <c r="Z37" s="115">
        <v>13450</v>
      </c>
      <c r="AA37" s="108" t="s">
        <v>603</v>
      </c>
      <c r="AB37" s="115">
        <v>3160001</v>
      </c>
      <c r="AC37" s="115" t="s">
        <v>1698</v>
      </c>
      <c r="AD37" s="115">
        <v>104</v>
      </c>
      <c r="AG37" s="108">
        <v>3028</v>
      </c>
      <c r="AH37" s="112">
        <v>402</v>
      </c>
      <c r="AI37" s="113">
        <v>302</v>
      </c>
      <c r="AJ37" s="113">
        <v>8</v>
      </c>
      <c r="AK37" s="119" t="s">
        <v>367</v>
      </c>
      <c r="AL37" s="22" t="s">
        <v>26</v>
      </c>
      <c r="AM37" s="108">
        <v>20</v>
      </c>
      <c r="AN37" s="114">
        <v>1620</v>
      </c>
      <c r="AO37" s="108" t="s">
        <v>34</v>
      </c>
      <c r="AP37" s="115">
        <v>16200</v>
      </c>
      <c r="AQ37" s="108" t="s">
        <v>347</v>
      </c>
      <c r="AR37" s="115">
        <v>0</v>
      </c>
      <c r="AS37" s="115">
        <v>0</v>
      </c>
      <c r="AT37" s="115">
        <v>0</v>
      </c>
      <c r="AW37" s="108"/>
      <c r="AX37" s="112"/>
      <c r="AY37" s="113"/>
      <c r="AZ37" s="113"/>
      <c r="BA37" s="119"/>
      <c r="BB37" s="22"/>
      <c r="BC37" s="108"/>
      <c r="BD37" s="114"/>
      <c r="BE37" s="108"/>
      <c r="BF37" s="115"/>
      <c r="BG37" s="108"/>
      <c r="BH37" s="115"/>
      <c r="BI37" s="115"/>
      <c r="BJ37" s="115"/>
      <c r="BM37" s="108">
        <v>1615152</v>
      </c>
      <c r="BN37" s="112">
        <v>1505</v>
      </c>
      <c r="BO37" s="113">
        <v>161515</v>
      </c>
      <c r="BP37" s="113">
        <v>2</v>
      </c>
      <c r="BQ37" s="119" t="s">
        <v>1653</v>
      </c>
      <c r="BR37" s="108">
        <v>16</v>
      </c>
      <c r="BS37" s="114">
        <v>0</v>
      </c>
      <c r="BT37" s="108" t="s">
        <v>1244</v>
      </c>
      <c r="BU37" s="115">
        <v>240</v>
      </c>
      <c r="BV37" s="28" t="s">
        <v>347</v>
      </c>
      <c r="BW37" s="115">
        <v>0</v>
      </c>
      <c r="BX37" s="115">
        <v>0</v>
      </c>
      <c r="BY37" s="41">
        <v>0</v>
      </c>
    </row>
    <row r="38" spans="3:77" x14ac:dyDescent="0.3">
      <c r="C38" s="108">
        <v>4351</v>
      </c>
      <c r="D38" s="112">
        <v>35</v>
      </c>
      <c r="E38" s="113">
        <v>435</v>
      </c>
      <c r="F38" s="113">
        <v>1</v>
      </c>
      <c r="G38" s="22" t="s">
        <v>583</v>
      </c>
      <c r="H38" s="108">
        <v>34.79999999999999</v>
      </c>
      <c r="I38" s="114">
        <v>8139</v>
      </c>
      <c r="J38" s="108" t="s">
        <v>600</v>
      </c>
      <c r="K38" s="115">
        <v>365</v>
      </c>
      <c r="L38" s="108" t="s">
        <v>3343</v>
      </c>
      <c r="M38" s="115">
        <v>2302001</v>
      </c>
      <c r="N38" s="116" t="s">
        <v>3546</v>
      </c>
      <c r="O38" s="115">
        <v>2</v>
      </c>
      <c r="R38" s="108">
        <v>1035021</v>
      </c>
      <c r="S38" s="112">
        <v>35</v>
      </c>
      <c r="T38" s="113">
        <v>103502</v>
      </c>
      <c r="U38" s="113">
        <v>1</v>
      </c>
      <c r="V38" s="22" t="s">
        <v>583</v>
      </c>
      <c r="W38" s="108">
        <v>34</v>
      </c>
      <c r="X38" s="114">
        <v>2690</v>
      </c>
      <c r="Y38" s="108" t="s">
        <v>34</v>
      </c>
      <c r="Z38" s="115">
        <v>13450</v>
      </c>
      <c r="AA38" s="108" t="s">
        <v>603</v>
      </c>
      <c r="AB38" s="115">
        <v>3160001</v>
      </c>
      <c r="AC38" s="115" t="s">
        <v>1698</v>
      </c>
      <c r="AD38" s="115">
        <v>107</v>
      </c>
      <c r="AG38" s="108">
        <v>3037</v>
      </c>
      <c r="AH38" s="112">
        <v>403</v>
      </c>
      <c r="AI38" s="113">
        <v>303</v>
      </c>
      <c r="AJ38" s="113">
        <v>7</v>
      </c>
      <c r="AK38" s="119" t="s">
        <v>367</v>
      </c>
      <c r="AL38" s="22" t="s">
        <v>1443</v>
      </c>
      <c r="AM38" s="108">
        <v>35</v>
      </c>
      <c r="AN38" s="114">
        <v>0</v>
      </c>
      <c r="AO38" s="108" t="s">
        <v>34</v>
      </c>
      <c r="AP38" s="115">
        <v>0</v>
      </c>
      <c r="AQ38" s="108" t="s">
        <v>756</v>
      </c>
      <c r="AR38" s="115">
        <v>3041002</v>
      </c>
      <c r="AS38" s="115" t="s">
        <v>1672</v>
      </c>
      <c r="AT38" s="115">
        <v>2</v>
      </c>
      <c r="AW38" s="108">
        <v>703021</v>
      </c>
      <c r="AX38" s="112">
        <v>103</v>
      </c>
      <c r="AY38" s="113">
        <v>70302</v>
      </c>
      <c r="AZ38" s="113">
        <v>1</v>
      </c>
      <c r="BA38" s="119" t="s">
        <v>822</v>
      </c>
      <c r="BB38" s="22" t="s">
        <v>1442</v>
      </c>
      <c r="BC38" s="108">
        <v>70</v>
      </c>
      <c r="BD38" s="114">
        <v>25500</v>
      </c>
      <c r="BE38" s="108" t="s">
        <v>34</v>
      </c>
      <c r="BF38" s="115">
        <v>17000</v>
      </c>
      <c r="BG38" s="108" t="s">
        <v>1739</v>
      </c>
      <c r="BH38" s="115">
        <v>4013701</v>
      </c>
      <c r="BI38" s="115" t="s">
        <v>2624</v>
      </c>
      <c r="BJ38" s="115">
        <v>2</v>
      </c>
    </row>
    <row r="39" spans="3:77" x14ac:dyDescent="0.3">
      <c r="C39" s="108">
        <v>4361</v>
      </c>
      <c r="D39" s="112">
        <v>36</v>
      </c>
      <c r="E39" s="113">
        <v>436</v>
      </c>
      <c r="F39" s="113">
        <v>1</v>
      </c>
      <c r="G39" s="22" t="s">
        <v>584</v>
      </c>
      <c r="H39" s="108">
        <v>35.499999999999993</v>
      </c>
      <c r="I39" s="114">
        <v>8621</v>
      </c>
      <c r="J39" s="108" t="s">
        <v>600</v>
      </c>
      <c r="K39" s="115">
        <v>375</v>
      </c>
      <c r="L39" s="108" t="s">
        <v>433</v>
      </c>
      <c r="M39" s="115">
        <v>2003001</v>
      </c>
      <c r="N39" s="116" t="s">
        <v>1677</v>
      </c>
      <c r="O39" s="115"/>
      <c r="R39" s="108">
        <v>1036021</v>
      </c>
      <c r="S39" s="112">
        <v>36</v>
      </c>
      <c r="T39" s="113">
        <v>103602</v>
      </c>
      <c r="U39" s="113">
        <v>1</v>
      </c>
      <c r="V39" s="22" t="s">
        <v>584</v>
      </c>
      <c r="W39" s="108">
        <v>35</v>
      </c>
      <c r="X39" s="114">
        <v>2850</v>
      </c>
      <c r="Y39" s="108" t="s">
        <v>34</v>
      </c>
      <c r="Z39" s="115">
        <v>14250</v>
      </c>
      <c r="AA39" s="108" t="s">
        <v>603</v>
      </c>
      <c r="AB39" s="115">
        <v>3160001</v>
      </c>
      <c r="AC39" s="115" t="s">
        <v>1698</v>
      </c>
      <c r="AD39" s="115">
        <v>110</v>
      </c>
      <c r="AG39" s="108">
        <v>3038</v>
      </c>
      <c r="AH39" s="112">
        <v>403</v>
      </c>
      <c r="AI39" s="113">
        <v>303</v>
      </c>
      <c r="AJ39" s="113">
        <v>8</v>
      </c>
      <c r="AK39" s="119" t="s">
        <v>367</v>
      </c>
      <c r="AL39" s="22" t="s">
        <v>1443</v>
      </c>
      <c r="AM39" s="108">
        <v>35</v>
      </c>
      <c r="AN39" s="114">
        <v>2850</v>
      </c>
      <c r="AO39" s="108" t="s">
        <v>34</v>
      </c>
      <c r="AP39" s="115">
        <v>28500</v>
      </c>
      <c r="AQ39" s="108" t="s">
        <v>347</v>
      </c>
      <c r="AR39" s="115">
        <v>0</v>
      </c>
      <c r="AS39" s="115">
        <v>0</v>
      </c>
      <c r="AT39" s="115">
        <v>0</v>
      </c>
      <c r="AW39" s="108"/>
      <c r="AX39" s="112"/>
      <c r="AY39" s="113"/>
      <c r="AZ39" s="113"/>
      <c r="BA39" s="119"/>
      <c r="BB39" s="22"/>
      <c r="BC39" s="108"/>
      <c r="BD39" s="114"/>
      <c r="BE39" s="108"/>
      <c r="BF39" s="115"/>
      <c r="BG39" s="108"/>
      <c r="BH39" s="115"/>
      <c r="BI39" s="115"/>
      <c r="BJ39" s="115"/>
      <c r="BM39" s="31"/>
      <c r="BN39" s="171"/>
      <c r="BO39" s="172"/>
      <c r="BP39" s="172"/>
      <c r="BQ39" s="193"/>
      <c r="BR39" s="31"/>
      <c r="BS39" s="173"/>
      <c r="BT39" s="31"/>
      <c r="BU39" s="174"/>
      <c r="BV39" s="31"/>
      <c r="BW39" s="174"/>
      <c r="BX39" s="174"/>
      <c r="BY39" s="174"/>
    </row>
    <row r="40" spans="3:77" x14ac:dyDescent="0.3">
      <c r="C40" s="108">
        <v>4371</v>
      </c>
      <c r="D40" s="112">
        <v>37</v>
      </c>
      <c r="E40" s="113">
        <v>437</v>
      </c>
      <c r="F40" s="113">
        <v>1</v>
      </c>
      <c r="G40" s="22" t="s">
        <v>585</v>
      </c>
      <c r="H40" s="108">
        <v>36.199999999999996</v>
      </c>
      <c r="I40" s="114">
        <v>9153</v>
      </c>
      <c r="J40" s="108" t="s">
        <v>600</v>
      </c>
      <c r="K40" s="115">
        <v>385</v>
      </c>
      <c r="L40" s="108" t="s">
        <v>437</v>
      </c>
      <c r="M40" s="115">
        <v>2013001</v>
      </c>
      <c r="N40" s="116" t="s">
        <v>1681</v>
      </c>
      <c r="O40" s="115">
        <v>10</v>
      </c>
      <c r="R40" s="108">
        <v>1037021</v>
      </c>
      <c r="S40" s="112">
        <v>37</v>
      </c>
      <c r="T40" s="113">
        <v>103702</v>
      </c>
      <c r="U40" s="113">
        <v>1</v>
      </c>
      <c r="V40" s="22" t="s">
        <v>585</v>
      </c>
      <c r="W40" s="108">
        <v>36</v>
      </c>
      <c r="X40" s="114">
        <v>3030</v>
      </c>
      <c r="Y40" s="108" t="s">
        <v>34</v>
      </c>
      <c r="Z40" s="115">
        <v>15150</v>
      </c>
      <c r="AA40" s="108" t="s">
        <v>603</v>
      </c>
      <c r="AB40" s="115">
        <v>3160001</v>
      </c>
      <c r="AC40" s="115" t="s">
        <v>1698</v>
      </c>
      <c r="AD40" s="115">
        <v>113</v>
      </c>
      <c r="AG40" s="108">
        <v>3047</v>
      </c>
      <c r="AH40" s="112">
        <v>404</v>
      </c>
      <c r="AI40" s="113">
        <v>304</v>
      </c>
      <c r="AJ40" s="113">
        <v>7</v>
      </c>
      <c r="AK40" s="119" t="s">
        <v>367</v>
      </c>
      <c r="AL40" s="22" t="s">
        <v>1444</v>
      </c>
      <c r="AM40" s="108">
        <v>50</v>
      </c>
      <c r="AN40" s="114">
        <v>0</v>
      </c>
      <c r="AO40" s="108" t="s">
        <v>34</v>
      </c>
      <c r="AP40" s="115">
        <v>0</v>
      </c>
      <c r="AQ40" s="108" t="s">
        <v>934</v>
      </c>
      <c r="AR40" s="115">
        <v>3021002</v>
      </c>
      <c r="AS40" s="115" t="s">
        <v>1689</v>
      </c>
      <c r="AT40" s="115">
        <v>4</v>
      </c>
      <c r="AW40" s="108">
        <v>703031</v>
      </c>
      <c r="AX40" s="112">
        <v>103</v>
      </c>
      <c r="AY40" s="113">
        <v>70303</v>
      </c>
      <c r="AZ40" s="113">
        <v>1</v>
      </c>
      <c r="BA40" s="119" t="s">
        <v>822</v>
      </c>
      <c r="BB40" s="22" t="s">
        <v>1442</v>
      </c>
      <c r="BC40" s="108">
        <v>70</v>
      </c>
      <c r="BD40" s="114">
        <v>12800</v>
      </c>
      <c r="BE40" s="108" t="s">
        <v>34</v>
      </c>
      <c r="BF40" s="115">
        <v>10000</v>
      </c>
      <c r="BG40" s="108" t="s">
        <v>1739</v>
      </c>
      <c r="BH40" s="115">
        <v>4013701</v>
      </c>
      <c r="BI40" s="115" t="s">
        <v>2624</v>
      </c>
      <c r="BJ40" s="115">
        <v>1</v>
      </c>
      <c r="BM40" s="46" t="s">
        <v>1744</v>
      </c>
      <c r="BQ40" s="95"/>
      <c r="BR40" s="43"/>
      <c r="BS40" s="47"/>
      <c r="BT40" s="43"/>
      <c r="BU40" s="48"/>
      <c r="BV40" s="43"/>
      <c r="BW40" s="74"/>
      <c r="BX40" s="74"/>
      <c r="BY40" s="74"/>
    </row>
    <row r="41" spans="3:77" x14ac:dyDescent="0.3">
      <c r="C41" s="108">
        <v>4381</v>
      </c>
      <c r="D41" s="112">
        <v>38</v>
      </c>
      <c r="E41" s="113">
        <v>438</v>
      </c>
      <c r="F41" s="113">
        <v>1</v>
      </c>
      <c r="G41" s="22" t="s">
        <v>586</v>
      </c>
      <c r="H41" s="108">
        <v>36.9</v>
      </c>
      <c r="I41" s="114">
        <v>9154</v>
      </c>
      <c r="J41" s="108" t="s">
        <v>600</v>
      </c>
      <c r="K41" s="115">
        <v>395</v>
      </c>
      <c r="L41" s="108" t="s">
        <v>2570</v>
      </c>
      <c r="M41" s="115">
        <v>3012001</v>
      </c>
      <c r="N41" s="116" t="s">
        <v>3544</v>
      </c>
      <c r="O41" s="115"/>
      <c r="R41" s="108">
        <v>1038021</v>
      </c>
      <c r="S41" s="112">
        <v>38</v>
      </c>
      <c r="T41" s="113">
        <v>103802</v>
      </c>
      <c r="U41" s="113">
        <v>1</v>
      </c>
      <c r="V41" s="22" t="s">
        <v>586</v>
      </c>
      <c r="W41" s="108">
        <v>36</v>
      </c>
      <c r="X41" s="114">
        <v>3030</v>
      </c>
      <c r="Y41" s="108" t="s">
        <v>34</v>
      </c>
      <c r="Z41" s="115">
        <v>15150</v>
      </c>
      <c r="AA41" s="108" t="s">
        <v>603</v>
      </c>
      <c r="AB41" s="115">
        <v>3160001</v>
      </c>
      <c r="AC41" s="115" t="s">
        <v>1698</v>
      </c>
      <c r="AD41" s="115">
        <v>116</v>
      </c>
      <c r="AG41" s="108">
        <v>3048</v>
      </c>
      <c r="AH41" s="112">
        <v>404</v>
      </c>
      <c r="AI41" s="113">
        <v>304</v>
      </c>
      <c r="AJ41" s="113">
        <v>8</v>
      </c>
      <c r="AK41" s="119" t="s">
        <v>367</v>
      </c>
      <c r="AL41" s="22" t="s">
        <v>1444</v>
      </c>
      <c r="AM41" s="108">
        <v>50</v>
      </c>
      <c r="AN41" s="114">
        <v>7480</v>
      </c>
      <c r="AO41" s="108" t="s">
        <v>34</v>
      </c>
      <c r="AP41" s="115">
        <v>74800</v>
      </c>
      <c r="AQ41" s="108" t="s">
        <v>347</v>
      </c>
      <c r="AR41" s="115">
        <v>0</v>
      </c>
      <c r="AS41" s="115">
        <v>0</v>
      </c>
      <c r="AT41" s="115">
        <v>0</v>
      </c>
      <c r="AW41" s="108"/>
      <c r="AX41" s="112"/>
      <c r="AY41" s="113"/>
      <c r="AZ41" s="113"/>
      <c r="BA41" s="119"/>
      <c r="BB41" s="22"/>
      <c r="BC41" s="108"/>
      <c r="BD41" s="114"/>
      <c r="BE41" s="108"/>
      <c r="BF41" s="115"/>
      <c r="BG41" s="108"/>
      <c r="BH41" s="115"/>
      <c r="BI41" s="115"/>
      <c r="BJ41" s="115"/>
      <c r="BM41" s="109" t="s">
        <v>4</v>
      </c>
      <c r="BN41" s="109" t="s">
        <v>1737</v>
      </c>
      <c r="BO41" s="109" t="s">
        <v>813</v>
      </c>
      <c r="BP41" s="109" t="s">
        <v>1440</v>
      </c>
      <c r="BQ41" s="109" t="s">
        <v>1465</v>
      </c>
      <c r="BR41" s="109" t="s">
        <v>612</v>
      </c>
      <c r="BS41" s="110" t="s">
        <v>919</v>
      </c>
      <c r="BT41" s="117" t="s">
        <v>921</v>
      </c>
      <c r="BU41" s="111" t="s">
        <v>34</v>
      </c>
      <c r="BV41" s="117" t="s">
        <v>1446</v>
      </c>
      <c r="BW41" s="118" t="s">
        <v>414</v>
      </c>
      <c r="BX41" s="118" t="s">
        <v>415</v>
      </c>
      <c r="BY41" s="111" t="s">
        <v>617</v>
      </c>
    </row>
    <row r="42" spans="3:77" x14ac:dyDescent="0.3">
      <c r="C42" s="108">
        <v>4391</v>
      </c>
      <c r="D42" s="112">
        <v>39</v>
      </c>
      <c r="E42" s="113">
        <v>439</v>
      </c>
      <c r="F42" s="113">
        <v>1</v>
      </c>
      <c r="G42" s="22" t="s">
        <v>587</v>
      </c>
      <c r="H42" s="108">
        <v>37.6</v>
      </c>
      <c r="I42" s="114">
        <v>9686</v>
      </c>
      <c r="J42" s="108" t="s">
        <v>600</v>
      </c>
      <c r="K42" s="115">
        <v>405</v>
      </c>
      <c r="L42" s="108" t="s">
        <v>603</v>
      </c>
      <c r="M42" s="115">
        <v>3160001</v>
      </c>
      <c r="N42" s="116" t="s">
        <v>1698</v>
      </c>
      <c r="O42" s="115">
        <v>2</v>
      </c>
      <c r="R42" s="108">
        <v>1039021</v>
      </c>
      <c r="S42" s="112">
        <v>39</v>
      </c>
      <c r="T42" s="113">
        <v>103902</v>
      </c>
      <c r="U42" s="113">
        <v>1</v>
      </c>
      <c r="V42" s="22" t="s">
        <v>587</v>
      </c>
      <c r="W42" s="108">
        <v>37</v>
      </c>
      <c r="X42" s="114">
        <v>3200</v>
      </c>
      <c r="Y42" s="108" t="s">
        <v>34</v>
      </c>
      <c r="Z42" s="115">
        <v>16000</v>
      </c>
      <c r="AA42" s="108" t="s">
        <v>603</v>
      </c>
      <c r="AB42" s="115">
        <v>3160001</v>
      </c>
      <c r="AC42" s="115" t="s">
        <v>1698</v>
      </c>
      <c r="AD42" s="115">
        <v>119</v>
      </c>
      <c r="AG42" s="108">
        <v>3057</v>
      </c>
      <c r="AH42" s="112">
        <v>405</v>
      </c>
      <c r="AI42" s="113">
        <v>305</v>
      </c>
      <c r="AJ42" s="113">
        <v>7</v>
      </c>
      <c r="AK42" s="119" t="s">
        <v>367</v>
      </c>
      <c r="AL42" s="22" t="s">
        <v>1445</v>
      </c>
      <c r="AM42" s="108">
        <v>70</v>
      </c>
      <c r="AN42" s="114">
        <v>0</v>
      </c>
      <c r="AO42" s="108" t="s">
        <v>34</v>
      </c>
      <c r="AP42" s="115">
        <v>0</v>
      </c>
      <c r="AQ42" s="108" t="s">
        <v>756</v>
      </c>
      <c r="AR42" s="115">
        <v>3041002</v>
      </c>
      <c r="AS42" s="115" t="s">
        <v>1672</v>
      </c>
      <c r="AT42" s="115">
        <v>4</v>
      </c>
      <c r="AW42" s="108">
        <v>703041</v>
      </c>
      <c r="AX42" s="112">
        <v>103</v>
      </c>
      <c r="AY42" s="113">
        <v>70304</v>
      </c>
      <c r="AZ42" s="113">
        <v>1</v>
      </c>
      <c r="BA42" s="119" t="s">
        <v>822</v>
      </c>
      <c r="BB42" s="22" t="s">
        <v>1442</v>
      </c>
      <c r="BC42" s="108">
        <v>70</v>
      </c>
      <c r="BD42" s="114">
        <v>6400</v>
      </c>
      <c r="BE42" s="108" t="s">
        <v>34</v>
      </c>
      <c r="BF42" s="115">
        <v>5000</v>
      </c>
      <c r="BG42" s="108" t="s">
        <v>1739</v>
      </c>
      <c r="BH42" s="115">
        <v>4013701</v>
      </c>
      <c r="BI42" s="115" t="s">
        <v>2624</v>
      </c>
      <c r="BJ42" s="115">
        <v>1</v>
      </c>
      <c r="BM42" s="108">
        <v>1614211</v>
      </c>
      <c r="BN42" s="112">
        <v>1401</v>
      </c>
      <c r="BO42" s="113">
        <v>161421</v>
      </c>
      <c r="BP42" s="113">
        <v>1</v>
      </c>
      <c r="BQ42" s="119" t="s">
        <v>1653</v>
      </c>
      <c r="BR42" s="108">
        <v>11</v>
      </c>
      <c r="BS42" s="114">
        <v>0</v>
      </c>
      <c r="BT42" s="108" t="s">
        <v>1244</v>
      </c>
      <c r="BU42" s="115">
        <v>10</v>
      </c>
      <c r="BV42" s="108" t="s">
        <v>347</v>
      </c>
      <c r="BW42" s="115">
        <v>0</v>
      </c>
      <c r="BX42" s="115">
        <v>0</v>
      </c>
      <c r="BY42" s="115">
        <v>0</v>
      </c>
    </row>
    <row r="43" spans="3:77" x14ac:dyDescent="0.3">
      <c r="C43" s="108">
        <v>4401</v>
      </c>
      <c r="D43" s="112">
        <v>40</v>
      </c>
      <c r="E43" s="113">
        <v>440</v>
      </c>
      <c r="F43" s="113">
        <v>1</v>
      </c>
      <c r="G43" s="22" t="s">
        <v>588</v>
      </c>
      <c r="H43" s="108">
        <v>38.300000000000004</v>
      </c>
      <c r="I43" s="114">
        <v>10788</v>
      </c>
      <c r="J43" s="108" t="s">
        <v>600</v>
      </c>
      <c r="K43" s="115">
        <v>415</v>
      </c>
      <c r="L43" s="108" t="s">
        <v>3343</v>
      </c>
      <c r="M43" s="115">
        <v>2302001</v>
      </c>
      <c r="N43" s="116" t="s">
        <v>3546</v>
      </c>
      <c r="O43" s="115"/>
      <c r="R43" s="108">
        <v>1040021</v>
      </c>
      <c r="S43" s="112">
        <v>40</v>
      </c>
      <c r="T43" s="113">
        <v>104002</v>
      </c>
      <c r="U43" s="113">
        <v>1</v>
      </c>
      <c r="V43" s="22" t="s">
        <v>588</v>
      </c>
      <c r="W43" s="108">
        <v>38</v>
      </c>
      <c r="X43" s="114">
        <v>3570</v>
      </c>
      <c r="Y43" s="108" t="s">
        <v>34</v>
      </c>
      <c r="Z43" s="115">
        <v>17850</v>
      </c>
      <c r="AA43" s="108" t="s">
        <v>603</v>
      </c>
      <c r="AB43" s="115">
        <v>3160001</v>
      </c>
      <c r="AC43" s="115" t="s">
        <v>1698</v>
      </c>
      <c r="AD43" s="115">
        <v>122</v>
      </c>
      <c r="AG43" s="108">
        <v>3058</v>
      </c>
      <c r="AH43" s="112">
        <v>405</v>
      </c>
      <c r="AI43" s="113">
        <v>305</v>
      </c>
      <c r="AJ43" s="113">
        <v>8</v>
      </c>
      <c r="AK43" s="119" t="s">
        <v>367</v>
      </c>
      <c r="AL43" s="22" t="s">
        <v>1445</v>
      </c>
      <c r="AM43" s="108">
        <v>70</v>
      </c>
      <c r="AN43" s="114">
        <v>17090</v>
      </c>
      <c r="AO43" s="108" t="s">
        <v>34</v>
      </c>
      <c r="AP43" s="115">
        <v>170900</v>
      </c>
      <c r="AQ43" s="108" t="s">
        <v>347</v>
      </c>
      <c r="AR43" s="115">
        <v>0</v>
      </c>
      <c r="AS43" s="115">
        <v>0</v>
      </c>
      <c r="AT43" s="115">
        <v>0</v>
      </c>
      <c r="AW43" s="108"/>
      <c r="AX43" s="112"/>
      <c r="AY43" s="113"/>
      <c r="AZ43" s="113"/>
      <c r="BA43" s="119"/>
      <c r="BB43" s="22"/>
      <c r="BC43" s="108"/>
      <c r="BD43" s="114"/>
      <c r="BE43" s="108"/>
      <c r="BF43" s="115"/>
      <c r="BG43" s="108"/>
      <c r="BH43" s="115"/>
      <c r="BI43" s="115"/>
      <c r="BJ43" s="115"/>
      <c r="BM43" s="108">
        <v>1614221</v>
      </c>
      <c r="BN43" s="112">
        <v>1402</v>
      </c>
      <c r="BO43" s="113">
        <v>161422</v>
      </c>
      <c r="BP43" s="113">
        <v>1</v>
      </c>
      <c r="BQ43" s="119" t="s">
        <v>1653</v>
      </c>
      <c r="BR43" s="108">
        <v>12</v>
      </c>
      <c r="BS43" s="114">
        <v>0</v>
      </c>
      <c r="BT43" s="108" t="s">
        <v>1244</v>
      </c>
      <c r="BU43" s="115">
        <v>20</v>
      </c>
      <c r="BV43" s="108" t="s">
        <v>347</v>
      </c>
      <c r="BW43" s="115">
        <v>0</v>
      </c>
      <c r="BX43" s="115">
        <v>0</v>
      </c>
      <c r="BY43" s="115">
        <v>0</v>
      </c>
    </row>
    <row r="44" spans="3:77" x14ac:dyDescent="0.3">
      <c r="C44" s="108">
        <v>4411</v>
      </c>
      <c r="D44" s="112">
        <v>41</v>
      </c>
      <c r="E44" s="113">
        <v>441</v>
      </c>
      <c r="F44" s="113">
        <v>1</v>
      </c>
      <c r="G44" s="22" t="s">
        <v>589</v>
      </c>
      <c r="H44" s="108">
        <v>39.000000000000007</v>
      </c>
      <c r="I44" s="114">
        <v>11340</v>
      </c>
      <c r="J44" s="108" t="s">
        <v>600</v>
      </c>
      <c r="K44" s="115">
        <v>425</v>
      </c>
      <c r="L44" s="108" t="s">
        <v>433</v>
      </c>
      <c r="M44" s="115">
        <v>2003001</v>
      </c>
      <c r="N44" s="116" t="s">
        <v>1677</v>
      </c>
      <c r="O44" s="115">
        <v>10</v>
      </c>
      <c r="R44" s="108">
        <v>1041021</v>
      </c>
      <c r="S44" s="112">
        <v>41</v>
      </c>
      <c r="T44" s="113">
        <v>104102</v>
      </c>
      <c r="U44" s="113">
        <v>1</v>
      </c>
      <c r="V44" s="22" t="s">
        <v>589</v>
      </c>
      <c r="W44" s="108">
        <v>39</v>
      </c>
      <c r="X44" s="114">
        <v>3750</v>
      </c>
      <c r="Y44" s="108" t="s">
        <v>34</v>
      </c>
      <c r="Z44" s="115">
        <v>18750</v>
      </c>
      <c r="AA44" s="108" t="s">
        <v>603</v>
      </c>
      <c r="AB44" s="115">
        <v>3160001</v>
      </c>
      <c r="AC44" s="115" t="s">
        <v>1698</v>
      </c>
      <c r="AD44" s="115">
        <v>125</v>
      </c>
      <c r="AG44" s="108">
        <v>3019</v>
      </c>
      <c r="AH44" s="112">
        <v>501</v>
      </c>
      <c r="AI44" s="113">
        <v>301</v>
      </c>
      <c r="AJ44" s="113">
        <v>9</v>
      </c>
      <c r="AK44" s="119" t="s">
        <v>368</v>
      </c>
      <c r="AL44" s="22" t="s">
        <v>1442</v>
      </c>
      <c r="AM44" s="108">
        <v>5</v>
      </c>
      <c r="AN44" s="114">
        <v>0</v>
      </c>
      <c r="AO44" s="108" t="s">
        <v>34</v>
      </c>
      <c r="AP44" s="115">
        <v>0</v>
      </c>
      <c r="AQ44" s="108" t="s">
        <v>755</v>
      </c>
      <c r="AR44" s="115">
        <v>3041001</v>
      </c>
      <c r="AS44" s="115" t="s">
        <v>1668</v>
      </c>
      <c r="AT44" s="115">
        <v>1</v>
      </c>
      <c r="AW44" s="108">
        <v>713011</v>
      </c>
      <c r="AX44" s="112">
        <v>113</v>
      </c>
      <c r="AY44" s="113">
        <v>71301</v>
      </c>
      <c r="AZ44" s="113">
        <v>1</v>
      </c>
      <c r="BA44" s="119" t="s">
        <v>822</v>
      </c>
      <c r="BB44" s="22" t="s">
        <v>26</v>
      </c>
      <c r="BC44" s="108">
        <v>90</v>
      </c>
      <c r="BD44" s="114">
        <v>101000</v>
      </c>
      <c r="BE44" s="108" t="s">
        <v>34</v>
      </c>
      <c r="BF44" s="115">
        <v>35000</v>
      </c>
      <c r="BG44" s="108" t="s">
        <v>1739</v>
      </c>
      <c r="BH44" s="115">
        <v>4013701</v>
      </c>
      <c r="BI44" s="115" t="s">
        <v>2624</v>
      </c>
      <c r="BJ44" s="115">
        <v>4</v>
      </c>
      <c r="BM44" s="108">
        <v>1614231</v>
      </c>
      <c r="BN44" s="112">
        <v>1403</v>
      </c>
      <c r="BO44" s="113">
        <v>161423</v>
      </c>
      <c r="BP44" s="113">
        <v>1</v>
      </c>
      <c r="BQ44" s="119" t="s">
        <v>1653</v>
      </c>
      <c r="BR44" s="108">
        <v>13</v>
      </c>
      <c r="BS44" s="114">
        <v>0</v>
      </c>
      <c r="BT44" s="108" t="s">
        <v>1244</v>
      </c>
      <c r="BU44" s="115">
        <v>40</v>
      </c>
      <c r="BV44" s="108" t="s">
        <v>347</v>
      </c>
      <c r="BW44" s="115">
        <v>0</v>
      </c>
      <c r="BX44" s="115">
        <v>0</v>
      </c>
      <c r="BY44" s="115">
        <v>0</v>
      </c>
    </row>
    <row r="45" spans="3:77" x14ac:dyDescent="0.3">
      <c r="C45" s="108">
        <v>4421</v>
      </c>
      <c r="D45" s="112">
        <v>42</v>
      </c>
      <c r="E45" s="113">
        <v>442</v>
      </c>
      <c r="F45" s="113">
        <v>1</v>
      </c>
      <c r="G45" s="22" t="s">
        <v>590</v>
      </c>
      <c r="H45" s="108">
        <v>39.70000000000001</v>
      </c>
      <c r="I45" s="114">
        <v>11341</v>
      </c>
      <c r="J45" s="108" t="s">
        <v>600</v>
      </c>
      <c r="K45" s="115">
        <v>435</v>
      </c>
      <c r="L45" s="108" t="s">
        <v>416</v>
      </c>
      <c r="M45" s="115">
        <v>4003001</v>
      </c>
      <c r="N45" s="116" t="s">
        <v>1673</v>
      </c>
      <c r="O45" s="115"/>
      <c r="R45" s="108">
        <v>1042021</v>
      </c>
      <c r="S45" s="112">
        <v>42</v>
      </c>
      <c r="T45" s="113">
        <v>104202</v>
      </c>
      <c r="U45" s="113">
        <v>1</v>
      </c>
      <c r="V45" s="22" t="s">
        <v>590</v>
      </c>
      <c r="W45" s="108">
        <v>39</v>
      </c>
      <c r="X45" s="114">
        <v>3750</v>
      </c>
      <c r="Y45" s="108" t="s">
        <v>34</v>
      </c>
      <c r="Z45" s="115">
        <v>18750</v>
      </c>
      <c r="AA45" s="108" t="s">
        <v>603</v>
      </c>
      <c r="AB45" s="115">
        <v>3160001</v>
      </c>
      <c r="AC45" s="115" t="s">
        <v>1698</v>
      </c>
      <c r="AD45" s="115">
        <v>128</v>
      </c>
      <c r="AG45" s="108">
        <v>3020</v>
      </c>
      <c r="AH45" s="112">
        <v>501</v>
      </c>
      <c r="AI45" s="113">
        <v>301</v>
      </c>
      <c r="AJ45" s="113">
        <v>10</v>
      </c>
      <c r="AK45" s="119" t="s">
        <v>368</v>
      </c>
      <c r="AL45" s="22" t="s">
        <v>1442</v>
      </c>
      <c r="AM45" s="108">
        <v>5</v>
      </c>
      <c r="AN45" s="114">
        <v>130</v>
      </c>
      <c r="AO45" s="108" t="s">
        <v>34</v>
      </c>
      <c r="AP45" s="115">
        <v>1300</v>
      </c>
      <c r="AQ45" s="108" t="s">
        <v>347</v>
      </c>
      <c r="AR45" s="115">
        <v>0</v>
      </c>
      <c r="AS45" s="115">
        <v>0</v>
      </c>
      <c r="AT45" s="115">
        <v>0</v>
      </c>
      <c r="AW45" s="108"/>
      <c r="AX45" s="112"/>
      <c r="AY45" s="113"/>
      <c r="AZ45" s="113"/>
      <c r="BA45" s="119"/>
      <c r="BB45" s="22"/>
      <c r="BC45" s="108"/>
      <c r="BD45" s="114"/>
      <c r="BE45" s="108"/>
      <c r="BF45" s="115"/>
      <c r="BG45" s="108"/>
      <c r="BH45" s="115"/>
      <c r="BI45" s="115"/>
      <c r="BJ45" s="115"/>
      <c r="BM45" s="108">
        <v>1614241</v>
      </c>
      <c r="BN45" s="112">
        <v>1404</v>
      </c>
      <c r="BO45" s="113">
        <v>161424</v>
      </c>
      <c r="BP45" s="113">
        <v>1</v>
      </c>
      <c r="BQ45" s="119" t="s">
        <v>1653</v>
      </c>
      <c r="BR45" s="108">
        <v>14</v>
      </c>
      <c r="BS45" s="114">
        <v>0</v>
      </c>
      <c r="BT45" s="108" t="s">
        <v>1244</v>
      </c>
      <c r="BU45" s="115">
        <v>80</v>
      </c>
      <c r="BV45" s="108" t="s">
        <v>347</v>
      </c>
      <c r="BW45" s="115">
        <v>0</v>
      </c>
      <c r="BX45" s="115">
        <v>0</v>
      </c>
      <c r="BY45" s="115">
        <v>0</v>
      </c>
    </row>
    <row r="46" spans="3:77" x14ac:dyDescent="0.3">
      <c r="C46" s="108">
        <v>4431</v>
      </c>
      <c r="D46" s="112">
        <v>43</v>
      </c>
      <c r="E46" s="113">
        <v>443</v>
      </c>
      <c r="F46" s="113">
        <v>1</v>
      </c>
      <c r="G46" s="22" t="s">
        <v>591</v>
      </c>
      <c r="H46" s="108">
        <v>40.400000000000013</v>
      </c>
      <c r="I46" s="114">
        <v>11993</v>
      </c>
      <c r="J46" s="108" t="s">
        <v>600</v>
      </c>
      <c r="K46" s="115">
        <v>445</v>
      </c>
      <c r="L46" s="108" t="s">
        <v>420</v>
      </c>
      <c r="M46" s="115">
        <v>4003002</v>
      </c>
      <c r="N46" s="116" t="s">
        <v>1678</v>
      </c>
      <c r="O46" s="115">
        <v>1</v>
      </c>
      <c r="R46" s="108">
        <v>1043021</v>
      </c>
      <c r="S46" s="112">
        <v>43</v>
      </c>
      <c r="T46" s="113">
        <v>104302</v>
      </c>
      <c r="U46" s="113">
        <v>1</v>
      </c>
      <c r="V46" s="22" t="s">
        <v>591</v>
      </c>
      <c r="W46" s="108">
        <v>40</v>
      </c>
      <c r="X46" s="114">
        <v>3970</v>
      </c>
      <c r="Y46" s="108" t="s">
        <v>34</v>
      </c>
      <c r="Z46" s="115">
        <v>19850</v>
      </c>
      <c r="AA46" s="108" t="s">
        <v>603</v>
      </c>
      <c r="AB46" s="115">
        <v>3160001</v>
      </c>
      <c r="AC46" s="115" t="s">
        <v>1698</v>
      </c>
      <c r="AD46" s="115">
        <v>131</v>
      </c>
      <c r="AG46" s="108">
        <v>3029</v>
      </c>
      <c r="AH46" s="112">
        <v>502</v>
      </c>
      <c r="AI46" s="113">
        <v>302</v>
      </c>
      <c r="AJ46" s="113">
        <v>9</v>
      </c>
      <c r="AK46" s="119" t="s">
        <v>368</v>
      </c>
      <c r="AL46" s="22" t="s">
        <v>26</v>
      </c>
      <c r="AM46" s="108">
        <v>20</v>
      </c>
      <c r="AN46" s="114">
        <v>0</v>
      </c>
      <c r="AO46" s="108" t="s">
        <v>34</v>
      </c>
      <c r="AP46" s="115">
        <v>0</v>
      </c>
      <c r="AQ46" s="108" t="s">
        <v>933</v>
      </c>
      <c r="AR46" s="115">
        <v>3021001</v>
      </c>
      <c r="AS46" s="115" t="s">
        <v>1685</v>
      </c>
      <c r="AT46" s="115">
        <v>2</v>
      </c>
      <c r="AW46" s="108">
        <v>713021</v>
      </c>
      <c r="AX46" s="112">
        <v>113</v>
      </c>
      <c r="AY46" s="113">
        <v>71302</v>
      </c>
      <c r="AZ46" s="113">
        <v>1</v>
      </c>
      <c r="BA46" s="119" t="s">
        <v>822</v>
      </c>
      <c r="BB46" s="22" t="s">
        <v>26</v>
      </c>
      <c r="BC46" s="108">
        <v>90</v>
      </c>
      <c r="BD46" s="114">
        <v>50500</v>
      </c>
      <c r="BE46" s="108" t="s">
        <v>34</v>
      </c>
      <c r="BF46" s="115">
        <v>23000</v>
      </c>
      <c r="BG46" s="108" t="s">
        <v>1739</v>
      </c>
      <c r="BH46" s="115">
        <v>4013701</v>
      </c>
      <c r="BI46" s="115" t="s">
        <v>2624</v>
      </c>
      <c r="BJ46" s="115">
        <v>3</v>
      </c>
      <c r="BM46" s="108">
        <v>1614251</v>
      </c>
      <c r="BN46" s="112">
        <v>1405</v>
      </c>
      <c r="BO46" s="113">
        <v>161425</v>
      </c>
      <c r="BP46" s="113">
        <v>1</v>
      </c>
      <c r="BQ46" s="119" t="s">
        <v>1653</v>
      </c>
      <c r="BR46" s="108">
        <v>15</v>
      </c>
      <c r="BS46" s="114">
        <v>0</v>
      </c>
      <c r="BT46" s="108" t="s">
        <v>1244</v>
      </c>
      <c r="BU46" s="115">
        <v>160</v>
      </c>
      <c r="BV46" s="108" t="s">
        <v>347</v>
      </c>
      <c r="BW46" s="115">
        <v>0</v>
      </c>
      <c r="BX46" s="115">
        <v>0</v>
      </c>
      <c r="BY46" s="115">
        <v>0</v>
      </c>
    </row>
    <row r="47" spans="3:77" x14ac:dyDescent="0.3">
      <c r="C47" s="108">
        <v>4441</v>
      </c>
      <c r="D47" s="112">
        <v>44</v>
      </c>
      <c r="E47" s="113">
        <v>444</v>
      </c>
      <c r="F47" s="113">
        <v>1</v>
      </c>
      <c r="G47" s="22" t="s">
        <v>592</v>
      </c>
      <c r="H47" s="108">
        <v>41.100000000000016</v>
      </c>
      <c r="I47" s="114">
        <v>12605</v>
      </c>
      <c r="J47" s="108" t="s">
        <v>600</v>
      </c>
      <c r="K47" s="115">
        <v>455</v>
      </c>
      <c r="L47" s="108" t="s">
        <v>603</v>
      </c>
      <c r="M47" s="115">
        <v>3160001</v>
      </c>
      <c r="N47" s="116" t="s">
        <v>1698</v>
      </c>
      <c r="O47" s="115"/>
      <c r="R47" s="108">
        <v>1044021</v>
      </c>
      <c r="S47" s="112">
        <v>44</v>
      </c>
      <c r="T47" s="113">
        <v>104402</v>
      </c>
      <c r="U47" s="113">
        <v>1</v>
      </c>
      <c r="V47" s="22" t="s">
        <v>592</v>
      </c>
      <c r="W47" s="108">
        <v>41</v>
      </c>
      <c r="X47" s="114">
        <v>4170</v>
      </c>
      <c r="Y47" s="108" t="s">
        <v>34</v>
      </c>
      <c r="Z47" s="115">
        <v>20850</v>
      </c>
      <c r="AA47" s="108" t="s">
        <v>603</v>
      </c>
      <c r="AB47" s="115">
        <v>3160001</v>
      </c>
      <c r="AC47" s="115" t="s">
        <v>1698</v>
      </c>
      <c r="AD47" s="115">
        <v>134</v>
      </c>
      <c r="AG47" s="108">
        <v>3030</v>
      </c>
      <c r="AH47" s="112">
        <v>502</v>
      </c>
      <c r="AI47" s="113">
        <v>302</v>
      </c>
      <c r="AJ47" s="113">
        <v>10</v>
      </c>
      <c r="AK47" s="119" t="s">
        <v>368</v>
      </c>
      <c r="AL47" s="22" t="s">
        <v>26</v>
      </c>
      <c r="AM47" s="108">
        <v>20</v>
      </c>
      <c r="AN47" s="114">
        <v>1620</v>
      </c>
      <c r="AO47" s="108" t="s">
        <v>34</v>
      </c>
      <c r="AP47" s="115">
        <v>16200</v>
      </c>
      <c r="AQ47" s="108" t="s">
        <v>347</v>
      </c>
      <c r="AR47" s="115">
        <v>0</v>
      </c>
      <c r="AS47" s="115">
        <v>0</v>
      </c>
      <c r="AT47" s="115">
        <v>0</v>
      </c>
      <c r="AW47" s="108"/>
      <c r="AX47" s="112"/>
      <c r="AY47" s="113"/>
      <c r="AZ47" s="113"/>
      <c r="BA47" s="119"/>
      <c r="BB47" s="22"/>
      <c r="BC47" s="108"/>
      <c r="BD47" s="114"/>
      <c r="BE47" s="108"/>
      <c r="BF47" s="115"/>
      <c r="BG47" s="108"/>
      <c r="BH47" s="115"/>
      <c r="BI47" s="115"/>
      <c r="BJ47" s="115"/>
      <c r="BM47" s="108">
        <v>1615211</v>
      </c>
      <c r="BN47" s="112">
        <v>1501</v>
      </c>
      <c r="BO47" s="113">
        <v>161521</v>
      </c>
      <c r="BP47" s="113">
        <v>1</v>
      </c>
      <c r="BQ47" s="119" t="s">
        <v>1653</v>
      </c>
      <c r="BR47" s="108">
        <v>16</v>
      </c>
      <c r="BS47" s="114">
        <v>0</v>
      </c>
      <c r="BT47" s="108" t="s">
        <v>1244</v>
      </c>
      <c r="BU47" s="115">
        <v>15</v>
      </c>
      <c r="BV47" s="108" t="s">
        <v>347</v>
      </c>
      <c r="BW47" s="115">
        <v>0</v>
      </c>
      <c r="BX47" s="115">
        <v>0</v>
      </c>
      <c r="BY47" s="115">
        <v>0</v>
      </c>
    </row>
    <row r="48" spans="3:77" x14ac:dyDescent="0.3">
      <c r="C48" s="108">
        <v>4451</v>
      </c>
      <c r="D48" s="112">
        <v>45</v>
      </c>
      <c r="E48" s="113">
        <v>445</v>
      </c>
      <c r="F48" s="113">
        <v>1</v>
      </c>
      <c r="G48" s="22" t="s">
        <v>593</v>
      </c>
      <c r="H48" s="108">
        <v>41.800000000000018</v>
      </c>
      <c r="I48" s="114">
        <v>12606</v>
      </c>
      <c r="J48" s="108" t="s">
        <v>600</v>
      </c>
      <c r="K48" s="115">
        <v>465</v>
      </c>
      <c r="L48" s="108" t="s">
        <v>3343</v>
      </c>
      <c r="M48" s="115">
        <v>2302001</v>
      </c>
      <c r="N48" s="116" t="s">
        <v>3546</v>
      </c>
      <c r="O48" s="115">
        <v>1</v>
      </c>
      <c r="R48" s="108">
        <v>1045021</v>
      </c>
      <c r="S48" s="112">
        <v>45</v>
      </c>
      <c r="T48" s="113">
        <v>104502</v>
      </c>
      <c r="U48" s="113">
        <v>1</v>
      </c>
      <c r="V48" s="22" t="s">
        <v>593</v>
      </c>
      <c r="W48" s="108">
        <v>41</v>
      </c>
      <c r="X48" s="114">
        <v>4170</v>
      </c>
      <c r="Y48" s="108" t="s">
        <v>34</v>
      </c>
      <c r="Z48" s="115">
        <v>20850</v>
      </c>
      <c r="AA48" s="108" t="s">
        <v>603</v>
      </c>
      <c r="AB48" s="115">
        <v>3160001</v>
      </c>
      <c r="AC48" s="115" t="s">
        <v>1698</v>
      </c>
      <c r="AD48" s="115">
        <v>137</v>
      </c>
      <c r="AG48" s="108">
        <v>3039</v>
      </c>
      <c r="AH48" s="112">
        <v>503</v>
      </c>
      <c r="AI48" s="113">
        <v>303</v>
      </c>
      <c r="AJ48" s="113">
        <v>9</v>
      </c>
      <c r="AK48" s="119" t="s">
        <v>368</v>
      </c>
      <c r="AL48" s="22" t="s">
        <v>1443</v>
      </c>
      <c r="AM48" s="108">
        <v>35</v>
      </c>
      <c r="AN48" s="114">
        <v>0</v>
      </c>
      <c r="AO48" s="108" t="s">
        <v>34</v>
      </c>
      <c r="AP48" s="115">
        <v>0</v>
      </c>
      <c r="AQ48" s="108" t="s">
        <v>755</v>
      </c>
      <c r="AR48" s="115">
        <v>3041001</v>
      </c>
      <c r="AS48" s="115" t="s">
        <v>1668</v>
      </c>
      <c r="AT48" s="115">
        <v>2</v>
      </c>
      <c r="AW48" s="108">
        <v>713031</v>
      </c>
      <c r="AX48" s="112">
        <v>113</v>
      </c>
      <c r="AY48" s="113">
        <v>71303</v>
      </c>
      <c r="AZ48" s="113">
        <v>1</v>
      </c>
      <c r="BA48" s="119" t="s">
        <v>822</v>
      </c>
      <c r="BB48" s="22" t="s">
        <v>26</v>
      </c>
      <c r="BC48" s="108">
        <v>90</v>
      </c>
      <c r="BD48" s="114">
        <v>25300</v>
      </c>
      <c r="BE48" s="108" t="s">
        <v>34</v>
      </c>
      <c r="BF48" s="115">
        <v>13000</v>
      </c>
      <c r="BG48" s="108" t="s">
        <v>1739</v>
      </c>
      <c r="BH48" s="115">
        <v>4013701</v>
      </c>
      <c r="BI48" s="115" t="s">
        <v>2624</v>
      </c>
      <c r="BJ48" s="115">
        <v>2</v>
      </c>
      <c r="BM48" s="108">
        <v>1615221</v>
      </c>
      <c r="BN48" s="112">
        <v>1502</v>
      </c>
      <c r="BO48" s="113">
        <v>161522</v>
      </c>
      <c r="BP48" s="113">
        <v>1</v>
      </c>
      <c r="BQ48" s="119" t="s">
        <v>1653</v>
      </c>
      <c r="BR48" s="108">
        <v>17</v>
      </c>
      <c r="BS48" s="114">
        <v>0</v>
      </c>
      <c r="BT48" s="108" t="s">
        <v>1244</v>
      </c>
      <c r="BU48" s="115">
        <v>30</v>
      </c>
      <c r="BV48" s="108" t="s">
        <v>347</v>
      </c>
      <c r="BW48" s="115">
        <v>0</v>
      </c>
      <c r="BX48" s="115">
        <v>0</v>
      </c>
      <c r="BY48" s="115">
        <v>0</v>
      </c>
    </row>
    <row r="49" spans="3:77" x14ac:dyDescent="0.3">
      <c r="C49" s="108">
        <v>4461</v>
      </c>
      <c r="D49" s="112">
        <v>46</v>
      </c>
      <c r="E49" s="113">
        <v>446</v>
      </c>
      <c r="F49" s="113">
        <v>1</v>
      </c>
      <c r="G49" s="22" t="s">
        <v>594</v>
      </c>
      <c r="H49" s="108">
        <v>42.500000000000021</v>
      </c>
      <c r="I49" s="114">
        <v>13228</v>
      </c>
      <c r="J49" s="108" t="s">
        <v>600</v>
      </c>
      <c r="K49" s="115">
        <v>475</v>
      </c>
      <c r="L49" s="108" t="s">
        <v>434</v>
      </c>
      <c r="M49" s="115">
        <v>2004001</v>
      </c>
      <c r="N49" s="116" t="s">
        <v>1688</v>
      </c>
      <c r="O49" s="115"/>
      <c r="R49" s="108">
        <v>1046021</v>
      </c>
      <c r="S49" s="112">
        <v>46</v>
      </c>
      <c r="T49" s="113">
        <v>104602</v>
      </c>
      <c r="U49" s="113">
        <v>1</v>
      </c>
      <c r="V49" s="22" t="s">
        <v>594</v>
      </c>
      <c r="W49" s="108">
        <v>42</v>
      </c>
      <c r="X49" s="114">
        <v>4380</v>
      </c>
      <c r="Y49" s="108" t="s">
        <v>34</v>
      </c>
      <c r="Z49" s="115">
        <v>21900</v>
      </c>
      <c r="AA49" s="108" t="s">
        <v>603</v>
      </c>
      <c r="AB49" s="115">
        <v>3160001</v>
      </c>
      <c r="AC49" s="115" t="s">
        <v>1698</v>
      </c>
      <c r="AD49" s="115">
        <v>140</v>
      </c>
      <c r="AG49" s="108">
        <v>3040</v>
      </c>
      <c r="AH49" s="112">
        <v>503</v>
      </c>
      <c r="AI49" s="113">
        <v>303</v>
      </c>
      <c r="AJ49" s="113">
        <v>10</v>
      </c>
      <c r="AK49" s="119" t="s">
        <v>368</v>
      </c>
      <c r="AL49" s="22" t="s">
        <v>1443</v>
      </c>
      <c r="AM49" s="108">
        <v>35</v>
      </c>
      <c r="AN49" s="114">
        <v>2850</v>
      </c>
      <c r="AO49" s="108" t="s">
        <v>34</v>
      </c>
      <c r="AP49" s="115">
        <v>28500</v>
      </c>
      <c r="AQ49" s="108" t="s">
        <v>347</v>
      </c>
      <c r="AR49" s="115">
        <v>0</v>
      </c>
      <c r="AS49" s="115">
        <v>0</v>
      </c>
      <c r="AT49" s="115">
        <v>0</v>
      </c>
      <c r="AW49" s="108"/>
      <c r="AX49" s="112"/>
      <c r="AY49" s="113"/>
      <c r="AZ49" s="113"/>
      <c r="BA49" s="119"/>
      <c r="BB49" s="22"/>
      <c r="BC49" s="108"/>
      <c r="BD49" s="114"/>
      <c r="BE49" s="108"/>
      <c r="BF49" s="115"/>
      <c r="BG49" s="108"/>
      <c r="BH49" s="115"/>
      <c r="BI49" s="115"/>
      <c r="BJ49" s="115"/>
      <c r="BM49" s="108">
        <v>1615231</v>
      </c>
      <c r="BN49" s="112">
        <v>1503</v>
      </c>
      <c r="BO49" s="113">
        <v>161523</v>
      </c>
      <c r="BP49" s="113">
        <v>1</v>
      </c>
      <c r="BQ49" s="119" t="s">
        <v>1653</v>
      </c>
      <c r="BR49" s="108">
        <v>18</v>
      </c>
      <c r="BS49" s="114">
        <v>0</v>
      </c>
      <c r="BT49" s="108" t="s">
        <v>1244</v>
      </c>
      <c r="BU49" s="115">
        <v>60</v>
      </c>
      <c r="BV49" s="108" t="s">
        <v>347</v>
      </c>
      <c r="BW49" s="115">
        <v>0</v>
      </c>
      <c r="BX49" s="115">
        <v>0</v>
      </c>
      <c r="BY49" s="115">
        <v>0</v>
      </c>
    </row>
    <row r="50" spans="3:77" x14ac:dyDescent="0.3">
      <c r="C50" s="108">
        <v>4471</v>
      </c>
      <c r="D50" s="112">
        <v>47</v>
      </c>
      <c r="E50" s="113">
        <v>447</v>
      </c>
      <c r="F50" s="113">
        <v>1</v>
      </c>
      <c r="G50" s="22" t="s">
        <v>595</v>
      </c>
      <c r="H50" s="108">
        <v>43.200000000000024</v>
      </c>
      <c r="I50" s="114">
        <v>14301</v>
      </c>
      <c r="J50" s="108" t="s">
        <v>600</v>
      </c>
      <c r="K50" s="115">
        <v>485</v>
      </c>
      <c r="L50" s="108" t="s">
        <v>438</v>
      </c>
      <c r="M50" s="115">
        <v>2014001</v>
      </c>
      <c r="N50" s="116" t="s">
        <v>1690</v>
      </c>
      <c r="O50" s="115">
        <v>10</v>
      </c>
      <c r="R50" s="108">
        <v>1047021</v>
      </c>
      <c r="S50" s="112">
        <v>47</v>
      </c>
      <c r="T50" s="113">
        <v>104702</v>
      </c>
      <c r="U50" s="113">
        <v>1</v>
      </c>
      <c r="V50" s="22" t="s">
        <v>595</v>
      </c>
      <c r="W50" s="108">
        <v>43</v>
      </c>
      <c r="X50" s="114">
        <v>4740</v>
      </c>
      <c r="Y50" s="108" t="s">
        <v>34</v>
      </c>
      <c r="Z50" s="115">
        <v>23700</v>
      </c>
      <c r="AA50" s="108" t="s">
        <v>603</v>
      </c>
      <c r="AB50" s="115">
        <v>3160001</v>
      </c>
      <c r="AC50" s="115" t="s">
        <v>1698</v>
      </c>
      <c r="AD50" s="115">
        <v>143</v>
      </c>
      <c r="AG50" s="108">
        <v>3049</v>
      </c>
      <c r="AH50" s="112">
        <v>504</v>
      </c>
      <c r="AI50" s="113">
        <v>304</v>
      </c>
      <c r="AJ50" s="113">
        <v>9</v>
      </c>
      <c r="AK50" s="119" t="s">
        <v>368</v>
      </c>
      <c r="AL50" s="22" t="s">
        <v>1444</v>
      </c>
      <c r="AM50" s="108">
        <v>50</v>
      </c>
      <c r="AN50" s="114">
        <v>0</v>
      </c>
      <c r="AO50" s="108" t="s">
        <v>34</v>
      </c>
      <c r="AP50" s="115">
        <v>0</v>
      </c>
      <c r="AQ50" s="108" t="s">
        <v>933</v>
      </c>
      <c r="AR50" s="115">
        <v>3021001</v>
      </c>
      <c r="AS50" s="115" t="s">
        <v>1685</v>
      </c>
      <c r="AT50" s="115">
        <v>4</v>
      </c>
      <c r="AW50" s="108">
        <v>713041</v>
      </c>
      <c r="AX50" s="112">
        <v>113</v>
      </c>
      <c r="AY50" s="113">
        <v>71304</v>
      </c>
      <c r="AZ50" s="113">
        <v>1</v>
      </c>
      <c r="BA50" s="119" t="s">
        <v>822</v>
      </c>
      <c r="BB50" s="22" t="s">
        <v>26</v>
      </c>
      <c r="BC50" s="108">
        <v>90</v>
      </c>
      <c r="BD50" s="114">
        <v>12700</v>
      </c>
      <c r="BE50" s="108" t="s">
        <v>34</v>
      </c>
      <c r="BF50" s="115">
        <v>6000</v>
      </c>
      <c r="BG50" s="108" t="s">
        <v>1739</v>
      </c>
      <c r="BH50" s="115">
        <v>4013701</v>
      </c>
      <c r="BI50" s="115" t="s">
        <v>2624</v>
      </c>
      <c r="BJ50" s="115">
        <v>1</v>
      </c>
      <c r="BM50" s="108">
        <v>1615241</v>
      </c>
      <c r="BN50" s="112">
        <v>1504</v>
      </c>
      <c r="BO50" s="113">
        <v>161524</v>
      </c>
      <c r="BP50" s="113">
        <v>1</v>
      </c>
      <c r="BQ50" s="119" t="s">
        <v>1653</v>
      </c>
      <c r="BR50" s="108">
        <v>15</v>
      </c>
      <c r="BS50" s="114">
        <v>0</v>
      </c>
      <c r="BT50" s="108" t="s">
        <v>1244</v>
      </c>
      <c r="BU50" s="115">
        <v>120</v>
      </c>
      <c r="BV50" s="108" t="s">
        <v>347</v>
      </c>
      <c r="BW50" s="115">
        <v>0</v>
      </c>
      <c r="BX50" s="115">
        <v>0</v>
      </c>
      <c r="BY50" s="115">
        <v>0</v>
      </c>
    </row>
    <row r="51" spans="3:77" x14ac:dyDescent="0.3">
      <c r="C51" s="108">
        <v>4481</v>
      </c>
      <c r="D51" s="112">
        <v>48</v>
      </c>
      <c r="E51" s="113">
        <v>448</v>
      </c>
      <c r="F51" s="113">
        <v>1</v>
      </c>
      <c r="G51" s="22" t="s">
        <v>596</v>
      </c>
      <c r="H51" s="108">
        <v>43.900000000000027</v>
      </c>
      <c r="I51" s="114">
        <v>14302</v>
      </c>
      <c r="J51" s="108" t="s">
        <v>600</v>
      </c>
      <c r="K51" s="115">
        <v>495</v>
      </c>
      <c r="L51" s="108" t="s">
        <v>2571</v>
      </c>
      <c r="M51" s="115">
        <v>3013001</v>
      </c>
      <c r="N51" s="116" t="s">
        <v>3547</v>
      </c>
      <c r="O51" s="115"/>
      <c r="R51" s="108">
        <v>1048021</v>
      </c>
      <c r="S51" s="112">
        <v>48</v>
      </c>
      <c r="T51" s="113">
        <v>104802</v>
      </c>
      <c r="U51" s="113">
        <v>1</v>
      </c>
      <c r="V51" s="22" t="s">
        <v>596</v>
      </c>
      <c r="W51" s="108">
        <v>43</v>
      </c>
      <c r="X51" s="114">
        <v>4740</v>
      </c>
      <c r="Y51" s="108" t="s">
        <v>34</v>
      </c>
      <c r="Z51" s="115">
        <v>23700</v>
      </c>
      <c r="AA51" s="108" t="s">
        <v>603</v>
      </c>
      <c r="AB51" s="115">
        <v>3160001</v>
      </c>
      <c r="AC51" s="115" t="s">
        <v>1698</v>
      </c>
      <c r="AD51" s="115">
        <v>146</v>
      </c>
      <c r="AG51" s="108">
        <v>3050</v>
      </c>
      <c r="AH51" s="112">
        <v>504</v>
      </c>
      <c r="AI51" s="113">
        <v>304</v>
      </c>
      <c r="AJ51" s="113">
        <v>10</v>
      </c>
      <c r="AK51" s="119" t="s">
        <v>368</v>
      </c>
      <c r="AL51" s="22" t="s">
        <v>1444</v>
      </c>
      <c r="AM51" s="108">
        <v>50</v>
      </c>
      <c r="AN51" s="114">
        <v>7480</v>
      </c>
      <c r="AO51" s="108" t="s">
        <v>34</v>
      </c>
      <c r="AP51" s="115">
        <v>74800</v>
      </c>
      <c r="AQ51" s="108" t="s">
        <v>347</v>
      </c>
      <c r="AR51" s="115">
        <v>0</v>
      </c>
      <c r="AS51" s="115">
        <v>0</v>
      </c>
      <c r="AT51" s="115">
        <v>0</v>
      </c>
      <c r="AW51" s="108"/>
      <c r="AX51" s="112"/>
      <c r="AY51" s="113"/>
      <c r="AZ51" s="113"/>
      <c r="BA51" s="119"/>
      <c r="BB51" s="22"/>
      <c r="BC51" s="108"/>
      <c r="BD51" s="114"/>
      <c r="BE51" s="108"/>
      <c r="BF51" s="115"/>
      <c r="BG51" s="108"/>
      <c r="BH51" s="115"/>
      <c r="BI51" s="115"/>
      <c r="BJ51" s="115"/>
      <c r="BM51" s="108">
        <v>1615251</v>
      </c>
      <c r="BN51" s="112">
        <v>1505</v>
      </c>
      <c r="BO51" s="113">
        <v>161525</v>
      </c>
      <c r="BP51" s="113">
        <v>1</v>
      </c>
      <c r="BQ51" s="119" t="s">
        <v>1653</v>
      </c>
      <c r="BR51" s="108">
        <v>16</v>
      </c>
      <c r="BS51" s="114">
        <v>0</v>
      </c>
      <c r="BT51" s="108" t="s">
        <v>1244</v>
      </c>
      <c r="BU51" s="115">
        <v>240</v>
      </c>
      <c r="BV51" s="108" t="s">
        <v>347</v>
      </c>
      <c r="BW51" s="115">
        <v>0</v>
      </c>
      <c r="BX51" s="115">
        <v>0</v>
      </c>
      <c r="BY51" s="115">
        <v>0</v>
      </c>
    </row>
    <row r="52" spans="3:77" x14ac:dyDescent="0.3">
      <c r="C52" s="108">
        <v>4491</v>
      </c>
      <c r="D52" s="112">
        <v>49</v>
      </c>
      <c r="E52" s="113">
        <v>449</v>
      </c>
      <c r="F52" s="113">
        <v>1</v>
      </c>
      <c r="G52" s="22" t="s">
        <v>597</v>
      </c>
      <c r="H52" s="108">
        <v>44.60000000000003</v>
      </c>
      <c r="I52" s="114">
        <v>15374</v>
      </c>
      <c r="J52" s="108" t="s">
        <v>600</v>
      </c>
      <c r="K52" s="115">
        <v>505</v>
      </c>
      <c r="L52" s="108" t="s">
        <v>603</v>
      </c>
      <c r="M52" s="115">
        <v>3160001</v>
      </c>
      <c r="N52" s="116" t="s">
        <v>1698</v>
      </c>
      <c r="O52" s="115">
        <v>1</v>
      </c>
      <c r="R52" s="108">
        <v>1049021</v>
      </c>
      <c r="S52" s="112">
        <v>49</v>
      </c>
      <c r="T52" s="113">
        <v>104902</v>
      </c>
      <c r="U52" s="113">
        <v>1</v>
      </c>
      <c r="V52" s="22" t="s">
        <v>597</v>
      </c>
      <c r="W52" s="108">
        <v>44</v>
      </c>
      <c r="X52" s="114">
        <v>5090</v>
      </c>
      <c r="Y52" s="108" t="s">
        <v>34</v>
      </c>
      <c r="Z52" s="115">
        <v>25450</v>
      </c>
      <c r="AA52" s="108" t="s">
        <v>603</v>
      </c>
      <c r="AB52" s="115">
        <v>3160001</v>
      </c>
      <c r="AC52" s="115" t="s">
        <v>1698</v>
      </c>
      <c r="AD52" s="115">
        <v>149</v>
      </c>
      <c r="AG52" s="108">
        <v>3059</v>
      </c>
      <c r="AH52" s="112">
        <v>505</v>
      </c>
      <c r="AI52" s="113">
        <v>305</v>
      </c>
      <c r="AJ52" s="113">
        <v>9</v>
      </c>
      <c r="AK52" s="119" t="s">
        <v>368</v>
      </c>
      <c r="AL52" s="22" t="s">
        <v>1445</v>
      </c>
      <c r="AM52" s="108">
        <v>70</v>
      </c>
      <c r="AN52" s="114">
        <v>0</v>
      </c>
      <c r="AO52" s="108" t="s">
        <v>34</v>
      </c>
      <c r="AP52" s="115">
        <v>0</v>
      </c>
      <c r="AQ52" s="108" t="s">
        <v>755</v>
      </c>
      <c r="AR52" s="115">
        <v>3041001</v>
      </c>
      <c r="AS52" s="115" t="s">
        <v>1668</v>
      </c>
      <c r="AT52" s="115">
        <v>4</v>
      </c>
      <c r="AW52" s="108">
        <v>704011</v>
      </c>
      <c r="AX52" s="112">
        <v>104</v>
      </c>
      <c r="AY52" s="113">
        <v>70401</v>
      </c>
      <c r="AZ52" s="113">
        <v>1</v>
      </c>
      <c r="BA52" s="119" t="s">
        <v>500</v>
      </c>
      <c r="BB52" s="22" t="s">
        <v>1442</v>
      </c>
      <c r="BC52" s="108">
        <v>80</v>
      </c>
      <c r="BD52" s="114">
        <v>69000</v>
      </c>
      <c r="BE52" s="108" t="s">
        <v>34</v>
      </c>
      <c r="BF52" s="115">
        <v>70000</v>
      </c>
      <c r="BG52" s="108" t="s">
        <v>1738</v>
      </c>
      <c r="BH52" s="115">
        <v>4014701</v>
      </c>
      <c r="BI52" s="115" t="s">
        <v>2625</v>
      </c>
      <c r="BJ52" s="115">
        <v>3</v>
      </c>
    </row>
    <row r="53" spans="3:77" x14ac:dyDescent="0.3">
      <c r="C53" s="108">
        <v>4501</v>
      </c>
      <c r="D53" s="112">
        <v>50</v>
      </c>
      <c r="E53" s="113">
        <v>450</v>
      </c>
      <c r="F53" s="113">
        <v>1</v>
      </c>
      <c r="G53" s="22" t="s">
        <v>598</v>
      </c>
      <c r="H53" s="108">
        <v>45.300000000000033</v>
      </c>
      <c r="I53" s="114">
        <v>16356</v>
      </c>
      <c r="J53" s="108" t="s">
        <v>600</v>
      </c>
      <c r="K53" s="115">
        <v>515</v>
      </c>
      <c r="L53" s="108" t="s">
        <v>3344</v>
      </c>
      <c r="M53" s="115">
        <v>2303001</v>
      </c>
      <c r="N53" s="116" t="s">
        <v>3548</v>
      </c>
      <c r="O53" s="115"/>
      <c r="R53" s="108">
        <v>1050021</v>
      </c>
      <c r="S53" s="112">
        <v>50</v>
      </c>
      <c r="T53" s="113">
        <v>105002</v>
      </c>
      <c r="U53" s="113">
        <v>1</v>
      </c>
      <c r="V53" s="22" t="s">
        <v>598</v>
      </c>
      <c r="W53" s="108">
        <v>45</v>
      </c>
      <c r="X53" s="114">
        <v>5420</v>
      </c>
      <c r="Y53" s="108" t="s">
        <v>34</v>
      </c>
      <c r="Z53" s="115">
        <v>27100</v>
      </c>
      <c r="AA53" s="108" t="s">
        <v>603</v>
      </c>
      <c r="AB53" s="115">
        <v>3160001</v>
      </c>
      <c r="AC53" s="115" t="s">
        <v>1698</v>
      </c>
      <c r="AD53" s="115">
        <v>152</v>
      </c>
      <c r="AG53" s="108">
        <v>3060</v>
      </c>
      <c r="AH53" s="112">
        <v>505</v>
      </c>
      <c r="AI53" s="113">
        <v>305</v>
      </c>
      <c r="AJ53" s="113">
        <v>10</v>
      </c>
      <c r="AK53" s="119" t="s">
        <v>368</v>
      </c>
      <c r="AL53" s="22" t="s">
        <v>1445</v>
      </c>
      <c r="AM53" s="108">
        <v>70</v>
      </c>
      <c r="AN53" s="114">
        <v>17090</v>
      </c>
      <c r="AO53" s="108" t="s">
        <v>34</v>
      </c>
      <c r="AP53" s="115">
        <v>170900</v>
      </c>
      <c r="AQ53" s="108" t="s">
        <v>347</v>
      </c>
      <c r="AR53" s="115">
        <v>0</v>
      </c>
      <c r="AS53" s="115">
        <v>0</v>
      </c>
      <c r="AT53" s="115">
        <v>0</v>
      </c>
      <c r="AW53" s="108"/>
      <c r="AX53" s="112"/>
      <c r="AY53" s="113"/>
      <c r="AZ53" s="113"/>
      <c r="BA53" s="119"/>
      <c r="BB53" s="22"/>
      <c r="BC53" s="108"/>
      <c r="BD53" s="114"/>
      <c r="BE53" s="108"/>
      <c r="BF53" s="115"/>
      <c r="BG53" s="108"/>
      <c r="BH53" s="115"/>
      <c r="BI53" s="115"/>
      <c r="BJ53" s="115"/>
    </row>
    <row r="54" spans="3:77" x14ac:dyDescent="0.3">
      <c r="C54" s="28">
        <v>4511</v>
      </c>
      <c r="D54" s="43">
        <v>51</v>
      </c>
      <c r="E54" s="59">
        <v>451</v>
      </c>
      <c r="F54" s="59">
        <v>1</v>
      </c>
      <c r="G54" s="28" t="s">
        <v>2519</v>
      </c>
      <c r="H54" s="28">
        <v>46.000000000000036</v>
      </c>
      <c r="I54" s="40">
        <v>17577</v>
      </c>
      <c r="J54" s="28" t="s">
        <v>600</v>
      </c>
      <c r="K54" s="41">
        <v>525</v>
      </c>
      <c r="L54" s="28" t="s">
        <v>434</v>
      </c>
      <c r="M54" s="41">
        <v>2004001</v>
      </c>
      <c r="N54" s="73" t="s">
        <v>1688</v>
      </c>
      <c r="O54" s="41">
        <v>20</v>
      </c>
      <c r="R54" s="28">
        <v>1051021</v>
      </c>
      <c r="S54" s="43">
        <v>51</v>
      </c>
      <c r="T54" s="59">
        <v>105102</v>
      </c>
      <c r="U54" s="59">
        <v>1</v>
      </c>
      <c r="V54" s="28" t="s">
        <v>2519</v>
      </c>
      <c r="W54" s="28">
        <v>46</v>
      </c>
      <c r="X54" s="40">
        <v>5830</v>
      </c>
      <c r="Y54" s="28" t="s">
        <v>34</v>
      </c>
      <c r="Z54" s="41">
        <v>29150</v>
      </c>
      <c r="AA54" s="28" t="s">
        <v>603</v>
      </c>
      <c r="AB54" s="41">
        <v>3160001</v>
      </c>
      <c r="AC54" s="41" t="s">
        <v>1698</v>
      </c>
      <c r="AD54" s="41">
        <v>155</v>
      </c>
      <c r="AG54" s="108">
        <v>3021</v>
      </c>
      <c r="AH54" s="112">
        <v>601</v>
      </c>
      <c r="AI54" s="113">
        <v>301</v>
      </c>
      <c r="AJ54" s="113">
        <v>11</v>
      </c>
      <c r="AK54" s="119" t="s">
        <v>369</v>
      </c>
      <c r="AL54" s="22" t="s">
        <v>1442</v>
      </c>
      <c r="AM54" s="108">
        <v>5</v>
      </c>
      <c r="AN54" s="114">
        <v>0</v>
      </c>
      <c r="AO54" s="108" t="s">
        <v>34</v>
      </c>
      <c r="AP54" s="115">
        <v>0</v>
      </c>
      <c r="AQ54" s="108" t="s">
        <v>755</v>
      </c>
      <c r="AR54" s="115">
        <v>3041001</v>
      </c>
      <c r="AS54" s="115" t="s">
        <v>1668</v>
      </c>
      <c r="AT54" s="115">
        <v>1</v>
      </c>
      <c r="AW54" s="108">
        <v>704021</v>
      </c>
      <c r="AX54" s="112">
        <v>104</v>
      </c>
      <c r="AY54" s="113">
        <v>70402</v>
      </c>
      <c r="AZ54" s="113">
        <v>1</v>
      </c>
      <c r="BA54" s="119" t="s">
        <v>500</v>
      </c>
      <c r="BB54" s="22" t="s">
        <v>1442</v>
      </c>
      <c r="BC54" s="108">
        <v>80</v>
      </c>
      <c r="BD54" s="114">
        <v>34500</v>
      </c>
      <c r="BE54" s="108" t="s">
        <v>34</v>
      </c>
      <c r="BF54" s="115">
        <v>50000</v>
      </c>
      <c r="BG54" s="108" t="s">
        <v>1738</v>
      </c>
      <c r="BH54" s="115">
        <v>4014701</v>
      </c>
      <c r="BI54" s="115" t="s">
        <v>2625</v>
      </c>
      <c r="BJ54" s="115">
        <v>2</v>
      </c>
    </row>
    <row r="55" spans="3:77" x14ac:dyDescent="0.3">
      <c r="C55" s="28">
        <v>4521</v>
      </c>
      <c r="D55" s="43">
        <v>52</v>
      </c>
      <c r="E55" s="59">
        <v>452</v>
      </c>
      <c r="F55" s="59">
        <v>1</v>
      </c>
      <c r="G55" s="28" t="s">
        <v>2520</v>
      </c>
      <c r="H55" s="28">
        <v>46.700000000000038</v>
      </c>
      <c r="I55" s="40">
        <v>17578</v>
      </c>
      <c r="J55" s="28" t="s">
        <v>600</v>
      </c>
      <c r="K55" s="41">
        <v>535</v>
      </c>
      <c r="L55" s="28" t="s">
        <v>417</v>
      </c>
      <c r="M55" s="41">
        <v>4004001</v>
      </c>
      <c r="N55" s="73" t="s">
        <v>1687</v>
      </c>
      <c r="R55" s="28">
        <v>1052021</v>
      </c>
      <c r="S55" s="43">
        <v>52</v>
      </c>
      <c r="T55" s="59">
        <v>105202</v>
      </c>
      <c r="U55" s="59">
        <v>1</v>
      </c>
      <c r="V55" s="28" t="s">
        <v>2520</v>
      </c>
      <c r="W55" s="28">
        <v>46</v>
      </c>
      <c r="X55" s="40">
        <v>5830</v>
      </c>
      <c r="Y55" s="28" t="s">
        <v>34</v>
      </c>
      <c r="Z55" s="41">
        <v>29150</v>
      </c>
      <c r="AA55" s="28" t="s">
        <v>603</v>
      </c>
      <c r="AB55" s="41">
        <v>3160001</v>
      </c>
      <c r="AC55" s="41" t="s">
        <v>1698</v>
      </c>
      <c r="AD55" s="41">
        <v>158</v>
      </c>
      <c r="AG55" s="108">
        <v>3022</v>
      </c>
      <c r="AH55" s="112">
        <v>601</v>
      </c>
      <c r="AI55" s="113">
        <v>301</v>
      </c>
      <c r="AJ55" s="113">
        <v>12</v>
      </c>
      <c r="AK55" s="119" t="s">
        <v>369</v>
      </c>
      <c r="AL55" s="22" t="s">
        <v>1442</v>
      </c>
      <c r="AM55" s="108">
        <v>5</v>
      </c>
      <c r="AN55" s="114">
        <v>130</v>
      </c>
      <c r="AO55" s="108" t="s">
        <v>34</v>
      </c>
      <c r="AP55" s="115">
        <v>1300</v>
      </c>
      <c r="AQ55" s="108" t="s">
        <v>347</v>
      </c>
      <c r="AR55" s="115">
        <v>0</v>
      </c>
      <c r="AS55" s="115">
        <v>0</v>
      </c>
      <c r="AT55" s="115">
        <v>0</v>
      </c>
      <c r="AW55" s="108"/>
      <c r="AX55" s="112"/>
      <c r="AY55" s="113"/>
      <c r="AZ55" s="113"/>
      <c r="BA55" s="119"/>
      <c r="BB55" s="22"/>
      <c r="BC55" s="108"/>
      <c r="BD55" s="114"/>
      <c r="BE55" s="108"/>
      <c r="BF55" s="115"/>
      <c r="BG55" s="108"/>
      <c r="BH55" s="115"/>
      <c r="BI55" s="115"/>
      <c r="BJ55" s="115"/>
    </row>
    <row r="56" spans="3:77" x14ac:dyDescent="0.3">
      <c r="C56" s="28">
        <v>4531</v>
      </c>
      <c r="D56" s="43">
        <v>53</v>
      </c>
      <c r="E56" s="59">
        <v>453</v>
      </c>
      <c r="F56" s="59">
        <v>1</v>
      </c>
      <c r="G56" s="28" t="s">
        <v>2521</v>
      </c>
      <c r="H56" s="28">
        <v>47.400000000000041</v>
      </c>
      <c r="I56" s="40">
        <v>18700</v>
      </c>
      <c r="J56" s="28" t="s">
        <v>600</v>
      </c>
      <c r="K56" s="41">
        <v>545</v>
      </c>
      <c r="L56" s="28" t="s">
        <v>421</v>
      </c>
      <c r="M56" s="41">
        <v>4004002</v>
      </c>
      <c r="N56" s="73" t="s">
        <v>1691</v>
      </c>
      <c r="O56" s="41">
        <v>20</v>
      </c>
      <c r="R56" s="28">
        <v>1053021</v>
      </c>
      <c r="S56" s="43">
        <v>53</v>
      </c>
      <c r="T56" s="59">
        <v>105302</v>
      </c>
      <c r="U56" s="59">
        <v>1</v>
      </c>
      <c r="V56" s="28" t="s">
        <v>2521</v>
      </c>
      <c r="W56" s="28">
        <v>47</v>
      </c>
      <c r="X56" s="40">
        <v>6200</v>
      </c>
      <c r="Y56" s="28" t="s">
        <v>34</v>
      </c>
      <c r="Z56" s="41">
        <v>31000</v>
      </c>
      <c r="AA56" s="28" t="s">
        <v>603</v>
      </c>
      <c r="AB56" s="41">
        <v>3160001</v>
      </c>
      <c r="AC56" s="41" t="s">
        <v>1698</v>
      </c>
      <c r="AD56" s="41">
        <v>161</v>
      </c>
      <c r="AG56" s="108">
        <v>3031</v>
      </c>
      <c r="AH56" s="112">
        <v>602</v>
      </c>
      <c r="AI56" s="113">
        <v>302</v>
      </c>
      <c r="AJ56" s="113">
        <v>11</v>
      </c>
      <c r="AK56" s="119" t="s">
        <v>369</v>
      </c>
      <c r="AL56" s="22" t="s">
        <v>26</v>
      </c>
      <c r="AM56" s="108">
        <v>20</v>
      </c>
      <c r="AN56" s="114">
        <v>0</v>
      </c>
      <c r="AO56" s="108" t="s">
        <v>34</v>
      </c>
      <c r="AP56" s="115">
        <v>0</v>
      </c>
      <c r="AQ56" s="108" t="s">
        <v>756</v>
      </c>
      <c r="AR56" s="115">
        <v>3041002</v>
      </c>
      <c r="AS56" s="115" t="s">
        <v>1672</v>
      </c>
      <c r="AT56" s="115">
        <v>2</v>
      </c>
      <c r="AW56" s="108">
        <v>704031</v>
      </c>
      <c r="AX56" s="112">
        <v>104</v>
      </c>
      <c r="AY56" s="113">
        <v>70403</v>
      </c>
      <c r="AZ56" s="113">
        <v>1</v>
      </c>
      <c r="BA56" s="119" t="s">
        <v>500</v>
      </c>
      <c r="BB56" s="22" t="s">
        <v>1442</v>
      </c>
      <c r="BC56" s="108">
        <v>80</v>
      </c>
      <c r="BD56" s="114">
        <v>17300</v>
      </c>
      <c r="BE56" s="108" t="s">
        <v>34</v>
      </c>
      <c r="BF56" s="115">
        <v>20000</v>
      </c>
      <c r="BG56" s="108" t="s">
        <v>1738</v>
      </c>
      <c r="BH56" s="115">
        <v>4014701</v>
      </c>
      <c r="BI56" s="115" t="s">
        <v>2625</v>
      </c>
      <c r="BJ56" s="115">
        <v>1</v>
      </c>
    </row>
    <row r="57" spans="3:77" x14ac:dyDescent="0.3">
      <c r="C57" s="28">
        <v>4541</v>
      </c>
      <c r="D57" s="43">
        <v>54</v>
      </c>
      <c r="E57" s="59">
        <v>454</v>
      </c>
      <c r="F57" s="59">
        <v>1</v>
      </c>
      <c r="G57" s="28" t="s">
        <v>2522</v>
      </c>
      <c r="H57" s="28">
        <v>48.100000000000044</v>
      </c>
      <c r="I57" s="40">
        <v>19822</v>
      </c>
      <c r="J57" s="28" t="s">
        <v>600</v>
      </c>
      <c r="K57" s="41">
        <v>555</v>
      </c>
      <c r="L57" s="28" t="s">
        <v>603</v>
      </c>
      <c r="M57" s="41">
        <v>3160001</v>
      </c>
      <c r="N57" s="73" t="s">
        <v>1698</v>
      </c>
      <c r="R57" s="28">
        <v>1054021</v>
      </c>
      <c r="S57" s="43">
        <v>54</v>
      </c>
      <c r="T57" s="59">
        <v>105402</v>
      </c>
      <c r="U57" s="59">
        <v>1</v>
      </c>
      <c r="V57" s="28" t="s">
        <v>2522</v>
      </c>
      <c r="W57" s="28">
        <v>48</v>
      </c>
      <c r="X57" s="40">
        <v>6570</v>
      </c>
      <c r="Y57" s="28" t="s">
        <v>34</v>
      </c>
      <c r="Z57" s="41">
        <v>32850</v>
      </c>
      <c r="AA57" s="28" t="s">
        <v>603</v>
      </c>
      <c r="AB57" s="41">
        <v>3160001</v>
      </c>
      <c r="AC57" s="41" t="s">
        <v>1698</v>
      </c>
      <c r="AD57" s="41">
        <v>164</v>
      </c>
      <c r="AG57" s="108">
        <v>3032</v>
      </c>
      <c r="AH57" s="112">
        <v>602</v>
      </c>
      <c r="AI57" s="113">
        <v>302</v>
      </c>
      <c r="AJ57" s="113">
        <v>12</v>
      </c>
      <c r="AK57" s="119" t="s">
        <v>369</v>
      </c>
      <c r="AL57" s="22" t="s">
        <v>26</v>
      </c>
      <c r="AM57" s="108">
        <v>20</v>
      </c>
      <c r="AN57" s="114">
        <v>1620</v>
      </c>
      <c r="AO57" s="108" t="s">
        <v>34</v>
      </c>
      <c r="AP57" s="115">
        <v>16200</v>
      </c>
      <c r="AQ57" s="108" t="s">
        <v>347</v>
      </c>
      <c r="AR57" s="115">
        <v>0</v>
      </c>
      <c r="AS57" s="115">
        <v>0</v>
      </c>
      <c r="AT57" s="115">
        <v>0</v>
      </c>
      <c r="AW57" s="108"/>
      <c r="AX57" s="112"/>
      <c r="AY57" s="113"/>
      <c r="AZ57" s="113"/>
      <c r="BA57" s="119"/>
      <c r="BB57" s="22"/>
      <c r="BC57" s="108"/>
      <c r="BD57" s="114"/>
      <c r="BE57" s="108"/>
      <c r="BF57" s="115"/>
      <c r="BG57" s="108"/>
      <c r="BH57" s="115"/>
      <c r="BI57" s="115"/>
      <c r="BJ57" s="115"/>
    </row>
    <row r="58" spans="3:77" x14ac:dyDescent="0.3">
      <c r="C58" s="28">
        <v>4551</v>
      </c>
      <c r="D58" s="43">
        <v>55</v>
      </c>
      <c r="E58" s="59">
        <v>455</v>
      </c>
      <c r="F58" s="59">
        <v>1</v>
      </c>
      <c r="G58" s="28" t="s">
        <v>2523</v>
      </c>
      <c r="H58" s="28">
        <v>48.800000000000047</v>
      </c>
      <c r="I58" s="40">
        <v>19823</v>
      </c>
      <c r="J58" s="28" t="s">
        <v>600</v>
      </c>
      <c r="K58" s="41">
        <v>566</v>
      </c>
      <c r="L58" s="28" t="s">
        <v>3344</v>
      </c>
      <c r="M58" s="41">
        <v>2303001</v>
      </c>
      <c r="N58" s="73" t="s">
        <v>3548</v>
      </c>
      <c r="O58" s="41">
        <v>3</v>
      </c>
      <c r="R58" s="28">
        <v>1055021</v>
      </c>
      <c r="S58" s="43">
        <v>55</v>
      </c>
      <c r="T58" s="59">
        <v>105502</v>
      </c>
      <c r="U58" s="59">
        <v>1</v>
      </c>
      <c r="V58" s="28" t="s">
        <v>2523</v>
      </c>
      <c r="W58" s="28">
        <v>48</v>
      </c>
      <c r="X58" s="40">
        <v>6570</v>
      </c>
      <c r="Y58" s="28" t="s">
        <v>34</v>
      </c>
      <c r="Z58" s="41">
        <v>32850</v>
      </c>
      <c r="AA58" s="28" t="s">
        <v>603</v>
      </c>
      <c r="AB58" s="41">
        <v>3160001</v>
      </c>
      <c r="AC58" s="41" t="s">
        <v>1698</v>
      </c>
      <c r="AD58" s="41">
        <v>167</v>
      </c>
      <c r="AG58" s="108">
        <v>3041</v>
      </c>
      <c r="AH58" s="112">
        <v>603</v>
      </c>
      <c r="AI58" s="113">
        <v>303</v>
      </c>
      <c r="AJ58" s="113">
        <v>11</v>
      </c>
      <c r="AK58" s="119" t="s">
        <v>369</v>
      </c>
      <c r="AL58" s="22" t="s">
        <v>1443</v>
      </c>
      <c r="AM58" s="108">
        <v>35</v>
      </c>
      <c r="AN58" s="114">
        <v>0</v>
      </c>
      <c r="AO58" s="108" t="s">
        <v>34</v>
      </c>
      <c r="AP58" s="115">
        <v>0</v>
      </c>
      <c r="AQ58" s="108" t="s">
        <v>755</v>
      </c>
      <c r="AR58" s="115">
        <v>3041001</v>
      </c>
      <c r="AS58" s="115" t="s">
        <v>1668</v>
      </c>
      <c r="AT58" s="115">
        <v>2</v>
      </c>
      <c r="AW58" s="108">
        <v>704041</v>
      </c>
      <c r="AX58" s="112">
        <v>104</v>
      </c>
      <c r="AY58" s="113">
        <v>70404</v>
      </c>
      <c r="AZ58" s="113">
        <v>1</v>
      </c>
      <c r="BA58" s="119" t="s">
        <v>500</v>
      </c>
      <c r="BB58" s="22" t="s">
        <v>1442</v>
      </c>
      <c r="BC58" s="108">
        <v>80</v>
      </c>
      <c r="BD58" s="114">
        <v>8700</v>
      </c>
      <c r="BE58" s="108" t="s">
        <v>34</v>
      </c>
      <c r="BF58" s="115">
        <v>7000</v>
      </c>
      <c r="BG58" s="108" t="s">
        <v>1738</v>
      </c>
      <c r="BH58" s="115">
        <v>4014701</v>
      </c>
      <c r="BI58" s="115" t="s">
        <v>2625</v>
      </c>
      <c r="BJ58" s="115">
        <v>1</v>
      </c>
    </row>
    <row r="59" spans="3:77" x14ac:dyDescent="0.3">
      <c r="C59" s="28">
        <v>4561</v>
      </c>
      <c r="D59" s="43">
        <v>56</v>
      </c>
      <c r="E59" s="59">
        <v>456</v>
      </c>
      <c r="F59" s="59">
        <v>1</v>
      </c>
      <c r="G59" s="28" t="s">
        <v>2524</v>
      </c>
      <c r="H59" s="28">
        <v>49.50000000000005</v>
      </c>
      <c r="I59" s="40">
        <v>21204</v>
      </c>
      <c r="J59" s="28" t="s">
        <v>600</v>
      </c>
      <c r="K59" s="41">
        <v>577</v>
      </c>
      <c r="L59" s="28" t="s">
        <v>434</v>
      </c>
      <c r="M59" s="41">
        <v>2004001</v>
      </c>
      <c r="N59" s="73" t="s">
        <v>1688</v>
      </c>
      <c r="R59" s="28">
        <v>1056021</v>
      </c>
      <c r="S59" s="43">
        <v>56</v>
      </c>
      <c r="T59" s="59">
        <v>105602</v>
      </c>
      <c r="U59" s="59">
        <v>1</v>
      </c>
      <c r="V59" s="28" t="s">
        <v>2524</v>
      </c>
      <c r="W59" s="28">
        <v>49</v>
      </c>
      <c r="X59" s="40">
        <v>7030</v>
      </c>
      <c r="Y59" s="28" t="s">
        <v>34</v>
      </c>
      <c r="Z59" s="41">
        <v>35150</v>
      </c>
      <c r="AA59" s="28" t="s">
        <v>603</v>
      </c>
      <c r="AB59" s="41">
        <v>3160001</v>
      </c>
      <c r="AC59" s="41" t="s">
        <v>1698</v>
      </c>
      <c r="AD59" s="41">
        <v>170</v>
      </c>
      <c r="AG59" s="108">
        <v>3042</v>
      </c>
      <c r="AH59" s="112">
        <v>603</v>
      </c>
      <c r="AI59" s="113">
        <v>303</v>
      </c>
      <c r="AJ59" s="113">
        <v>12</v>
      </c>
      <c r="AK59" s="119" t="s">
        <v>369</v>
      </c>
      <c r="AL59" s="22" t="s">
        <v>1443</v>
      </c>
      <c r="AM59" s="108">
        <v>35</v>
      </c>
      <c r="AN59" s="114">
        <v>2850</v>
      </c>
      <c r="AO59" s="108" t="s">
        <v>34</v>
      </c>
      <c r="AP59" s="115">
        <v>28500</v>
      </c>
      <c r="AQ59" s="108" t="s">
        <v>347</v>
      </c>
      <c r="AR59" s="115">
        <v>0</v>
      </c>
      <c r="AS59" s="115">
        <v>0</v>
      </c>
      <c r="AT59" s="115">
        <v>0</v>
      </c>
      <c r="AW59" s="108"/>
      <c r="AX59" s="112"/>
      <c r="AY59" s="113"/>
      <c r="AZ59" s="113"/>
      <c r="BA59" s="119"/>
      <c r="BB59" s="22"/>
      <c r="BC59" s="108"/>
      <c r="BD59" s="114"/>
      <c r="BE59" s="108"/>
      <c r="BF59" s="115"/>
      <c r="BG59" s="108"/>
      <c r="BH59" s="115"/>
      <c r="BI59" s="115"/>
      <c r="BJ59" s="115"/>
    </row>
    <row r="60" spans="3:77" x14ac:dyDescent="0.3">
      <c r="C60" s="28">
        <v>4571</v>
      </c>
      <c r="D60" s="43">
        <v>57</v>
      </c>
      <c r="E60" s="59">
        <v>457</v>
      </c>
      <c r="F60" s="59">
        <v>1</v>
      </c>
      <c r="G60" s="28" t="s">
        <v>2525</v>
      </c>
      <c r="H60" s="28">
        <v>50.200000000000053</v>
      </c>
      <c r="I60" s="40">
        <v>22547</v>
      </c>
      <c r="J60" s="28" t="s">
        <v>600</v>
      </c>
      <c r="K60" s="41">
        <v>588</v>
      </c>
      <c r="L60" s="28" t="s">
        <v>438</v>
      </c>
      <c r="M60" s="41">
        <v>2014001</v>
      </c>
      <c r="N60" s="73" t="s">
        <v>1690</v>
      </c>
      <c r="O60" s="41">
        <v>15</v>
      </c>
      <c r="R60" s="28">
        <v>1057021</v>
      </c>
      <c r="S60" s="43">
        <v>57</v>
      </c>
      <c r="T60" s="59">
        <v>105702</v>
      </c>
      <c r="U60" s="59">
        <v>1</v>
      </c>
      <c r="V60" s="28" t="s">
        <v>2525</v>
      </c>
      <c r="W60" s="28">
        <v>50</v>
      </c>
      <c r="X60" s="40">
        <v>7480</v>
      </c>
      <c r="Y60" s="28" t="s">
        <v>34</v>
      </c>
      <c r="Z60" s="41">
        <v>37400</v>
      </c>
      <c r="AA60" s="28" t="s">
        <v>603</v>
      </c>
      <c r="AB60" s="41">
        <v>3160001</v>
      </c>
      <c r="AC60" s="41" t="s">
        <v>1698</v>
      </c>
      <c r="AD60" s="41">
        <v>173</v>
      </c>
      <c r="AG60" s="108">
        <v>3051</v>
      </c>
      <c r="AH60" s="112">
        <v>604</v>
      </c>
      <c r="AI60" s="113">
        <v>304</v>
      </c>
      <c r="AJ60" s="113">
        <v>11</v>
      </c>
      <c r="AK60" s="119" t="s">
        <v>369</v>
      </c>
      <c r="AL60" s="22" t="s">
        <v>1444</v>
      </c>
      <c r="AM60" s="108">
        <v>50</v>
      </c>
      <c r="AN60" s="114">
        <v>0</v>
      </c>
      <c r="AO60" s="108" t="s">
        <v>34</v>
      </c>
      <c r="AP60" s="115">
        <v>0</v>
      </c>
      <c r="AQ60" s="108" t="s">
        <v>756</v>
      </c>
      <c r="AR60" s="115">
        <v>3041002</v>
      </c>
      <c r="AS60" s="115" t="s">
        <v>1672</v>
      </c>
      <c r="AT60" s="115">
        <v>4</v>
      </c>
      <c r="AW60" s="108">
        <v>714011</v>
      </c>
      <c r="AX60" s="112">
        <v>114</v>
      </c>
      <c r="AY60" s="113">
        <v>71401</v>
      </c>
      <c r="AZ60" s="113">
        <v>1</v>
      </c>
      <c r="BA60" s="119" t="s">
        <v>500</v>
      </c>
      <c r="BB60" s="22" t="s">
        <v>26</v>
      </c>
      <c r="BC60" s="108">
        <v>100</v>
      </c>
      <c r="BD60" s="114">
        <v>129000</v>
      </c>
      <c r="BE60" s="108" t="s">
        <v>34</v>
      </c>
      <c r="BF60" s="115">
        <v>100000</v>
      </c>
      <c r="BG60" s="108" t="s">
        <v>1738</v>
      </c>
      <c r="BH60" s="115">
        <v>4014701</v>
      </c>
      <c r="BI60" s="115" t="s">
        <v>2625</v>
      </c>
      <c r="BJ60" s="115">
        <v>4</v>
      </c>
    </row>
    <row r="61" spans="3:77" x14ac:dyDescent="0.3">
      <c r="C61" s="28">
        <v>4581</v>
      </c>
      <c r="D61" s="43">
        <v>58</v>
      </c>
      <c r="E61" s="59">
        <v>458</v>
      </c>
      <c r="F61" s="59">
        <v>1</v>
      </c>
      <c r="G61" s="28" t="s">
        <v>2526</v>
      </c>
      <c r="H61" s="28">
        <v>50.900000000000055</v>
      </c>
      <c r="I61" s="40">
        <v>22548</v>
      </c>
      <c r="J61" s="28" t="s">
        <v>600</v>
      </c>
      <c r="K61" s="41">
        <v>599</v>
      </c>
      <c r="L61" s="28" t="s">
        <v>2571</v>
      </c>
      <c r="M61" s="41">
        <v>3013001</v>
      </c>
      <c r="N61" s="73" t="s">
        <v>3547</v>
      </c>
      <c r="R61" s="28">
        <v>1058021</v>
      </c>
      <c r="S61" s="43">
        <v>58</v>
      </c>
      <c r="T61" s="59">
        <v>105802</v>
      </c>
      <c r="U61" s="59">
        <v>1</v>
      </c>
      <c r="V61" s="28" t="s">
        <v>2526</v>
      </c>
      <c r="W61" s="28">
        <v>50</v>
      </c>
      <c r="X61" s="40">
        <v>7480</v>
      </c>
      <c r="Y61" s="28" t="s">
        <v>34</v>
      </c>
      <c r="Z61" s="41">
        <v>37400</v>
      </c>
      <c r="AA61" s="28" t="s">
        <v>603</v>
      </c>
      <c r="AB61" s="41">
        <v>3160001</v>
      </c>
      <c r="AC61" s="41" t="s">
        <v>1698</v>
      </c>
      <c r="AD61" s="41">
        <v>176</v>
      </c>
      <c r="AG61" s="108">
        <v>3052</v>
      </c>
      <c r="AH61" s="112">
        <v>604</v>
      </c>
      <c r="AI61" s="113">
        <v>304</v>
      </c>
      <c r="AJ61" s="113">
        <v>12</v>
      </c>
      <c r="AK61" s="119" t="s">
        <v>369</v>
      </c>
      <c r="AL61" s="22" t="s">
        <v>1444</v>
      </c>
      <c r="AM61" s="108">
        <v>50</v>
      </c>
      <c r="AN61" s="114">
        <v>7480</v>
      </c>
      <c r="AO61" s="108" t="s">
        <v>34</v>
      </c>
      <c r="AP61" s="115">
        <v>74800</v>
      </c>
      <c r="AQ61" s="108" t="s">
        <v>347</v>
      </c>
      <c r="AR61" s="115">
        <v>0</v>
      </c>
      <c r="AS61" s="115">
        <v>0</v>
      </c>
      <c r="AT61" s="115">
        <v>0</v>
      </c>
      <c r="AW61" s="108"/>
      <c r="AX61" s="112"/>
      <c r="AY61" s="113"/>
      <c r="AZ61" s="113"/>
      <c r="BA61" s="119"/>
      <c r="BB61" s="22"/>
      <c r="BC61" s="108"/>
      <c r="BD61" s="114"/>
      <c r="BE61" s="108"/>
      <c r="BF61" s="115"/>
      <c r="BG61" s="108"/>
      <c r="BH61" s="115"/>
      <c r="BI61" s="115"/>
      <c r="BJ61" s="115"/>
    </row>
    <row r="62" spans="3:77" x14ac:dyDescent="0.3">
      <c r="C62" s="28">
        <v>4591</v>
      </c>
      <c r="D62" s="43">
        <v>59</v>
      </c>
      <c r="E62" s="59">
        <v>459</v>
      </c>
      <c r="F62" s="59">
        <v>1</v>
      </c>
      <c r="G62" s="28" t="s">
        <v>2527</v>
      </c>
      <c r="H62" s="28">
        <v>51.600000000000058</v>
      </c>
      <c r="I62" s="40">
        <v>23820</v>
      </c>
      <c r="J62" s="28" t="s">
        <v>600</v>
      </c>
      <c r="K62" s="41">
        <v>610</v>
      </c>
      <c r="L62" s="28" t="s">
        <v>603</v>
      </c>
      <c r="M62" s="41">
        <v>3160001</v>
      </c>
      <c r="N62" s="73" t="s">
        <v>1698</v>
      </c>
      <c r="O62" s="41">
        <v>3</v>
      </c>
      <c r="R62" s="28">
        <v>1059021</v>
      </c>
      <c r="S62" s="43">
        <v>59</v>
      </c>
      <c r="T62" s="59">
        <v>105902</v>
      </c>
      <c r="U62" s="59">
        <v>1</v>
      </c>
      <c r="V62" s="28" t="s">
        <v>2527</v>
      </c>
      <c r="W62" s="28">
        <v>51</v>
      </c>
      <c r="X62" s="40">
        <v>7900</v>
      </c>
      <c r="Y62" s="28" t="s">
        <v>34</v>
      </c>
      <c r="Z62" s="41">
        <v>39500</v>
      </c>
      <c r="AA62" s="28" t="s">
        <v>603</v>
      </c>
      <c r="AB62" s="41">
        <v>3160001</v>
      </c>
      <c r="AC62" s="41" t="s">
        <v>1698</v>
      </c>
      <c r="AD62" s="41">
        <v>179</v>
      </c>
      <c r="AG62" s="108">
        <v>3061</v>
      </c>
      <c r="AH62" s="112">
        <v>605</v>
      </c>
      <c r="AI62" s="113">
        <v>305</v>
      </c>
      <c r="AJ62" s="113">
        <v>11</v>
      </c>
      <c r="AK62" s="119" t="s">
        <v>369</v>
      </c>
      <c r="AL62" s="22" t="s">
        <v>1445</v>
      </c>
      <c r="AM62" s="108">
        <v>70</v>
      </c>
      <c r="AN62" s="114">
        <v>0</v>
      </c>
      <c r="AO62" s="108" t="s">
        <v>34</v>
      </c>
      <c r="AP62" s="115">
        <v>0</v>
      </c>
      <c r="AQ62" s="108" t="s">
        <v>467</v>
      </c>
      <c r="AR62" s="115">
        <v>3021003</v>
      </c>
      <c r="AS62" s="115" t="s">
        <v>1703</v>
      </c>
      <c r="AT62" s="115">
        <v>1</v>
      </c>
      <c r="AW62" s="108">
        <v>714021</v>
      </c>
      <c r="AX62" s="112">
        <v>114</v>
      </c>
      <c r="AY62" s="113">
        <v>71402</v>
      </c>
      <c r="AZ62" s="113">
        <v>1</v>
      </c>
      <c r="BA62" s="119" t="s">
        <v>500</v>
      </c>
      <c r="BB62" s="22" t="s">
        <v>26</v>
      </c>
      <c r="BC62" s="108">
        <v>100</v>
      </c>
      <c r="BD62" s="114">
        <v>64500</v>
      </c>
      <c r="BE62" s="108" t="s">
        <v>34</v>
      </c>
      <c r="BF62" s="115">
        <v>70000</v>
      </c>
      <c r="BG62" s="108" t="s">
        <v>1738</v>
      </c>
      <c r="BH62" s="115">
        <v>4014701</v>
      </c>
      <c r="BI62" s="115" t="s">
        <v>2625</v>
      </c>
      <c r="BJ62" s="115">
        <v>3</v>
      </c>
    </row>
    <row r="63" spans="3:77" x14ac:dyDescent="0.3">
      <c r="C63" s="28">
        <v>4601</v>
      </c>
      <c r="D63" s="43">
        <v>60</v>
      </c>
      <c r="E63" s="59">
        <v>460</v>
      </c>
      <c r="F63" s="59">
        <v>1</v>
      </c>
      <c r="G63" s="28" t="s">
        <v>2528</v>
      </c>
      <c r="H63" s="28">
        <v>52.300000000000061</v>
      </c>
      <c r="I63" s="40">
        <v>26803</v>
      </c>
      <c r="J63" s="28" t="s">
        <v>600</v>
      </c>
      <c r="K63" s="41">
        <v>622</v>
      </c>
      <c r="L63" s="28" t="s">
        <v>3344</v>
      </c>
      <c r="M63" s="41">
        <v>2303001</v>
      </c>
      <c r="N63" s="73" t="s">
        <v>3548</v>
      </c>
      <c r="R63" s="28">
        <v>1060021</v>
      </c>
      <c r="S63" s="43">
        <v>60</v>
      </c>
      <c r="T63" s="59">
        <v>106002</v>
      </c>
      <c r="U63" s="59">
        <v>1</v>
      </c>
      <c r="V63" s="28" t="s">
        <v>2528</v>
      </c>
      <c r="W63" s="28">
        <v>52</v>
      </c>
      <c r="X63" s="40">
        <v>8900</v>
      </c>
      <c r="Y63" s="28" t="s">
        <v>34</v>
      </c>
      <c r="Z63" s="41">
        <v>44500</v>
      </c>
      <c r="AA63" s="28" t="s">
        <v>603</v>
      </c>
      <c r="AB63" s="41">
        <v>3160001</v>
      </c>
      <c r="AC63" s="41" t="s">
        <v>1698</v>
      </c>
      <c r="AD63" s="41">
        <v>182</v>
      </c>
      <c r="AG63" s="108">
        <v>3062</v>
      </c>
      <c r="AH63" s="112">
        <v>605</v>
      </c>
      <c r="AI63" s="113">
        <v>305</v>
      </c>
      <c r="AJ63" s="113">
        <v>12</v>
      </c>
      <c r="AK63" s="119" t="s">
        <v>369</v>
      </c>
      <c r="AL63" s="22" t="s">
        <v>1445</v>
      </c>
      <c r="AM63" s="108">
        <v>70</v>
      </c>
      <c r="AN63" s="114">
        <v>17090</v>
      </c>
      <c r="AO63" s="108" t="s">
        <v>34</v>
      </c>
      <c r="AP63" s="115">
        <v>170900</v>
      </c>
      <c r="AQ63" s="108" t="s">
        <v>347</v>
      </c>
      <c r="AR63" s="115">
        <v>0</v>
      </c>
      <c r="AS63" s="115">
        <v>0</v>
      </c>
      <c r="AT63" s="115">
        <v>0</v>
      </c>
      <c r="AW63" s="108"/>
      <c r="AX63" s="112"/>
      <c r="AY63" s="113"/>
      <c r="AZ63" s="113"/>
      <c r="BA63" s="119"/>
      <c r="BB63" s="22"/>
      <c r="BC63" s="108"/>
      <c r="BD63" s="114"/>
      <c r="BE63" s="108"/>
      <c r="BF63" s="115"/>
      <c r="BG63" s="108"/>
      <c r="BH63" s="115"/>
      <c r="BI63" s="115"/>
      <c r="BJ63" s="115"/>
    </row>
    <row r="64" spans="3:77" x14ac:dyDescent="0.3">
      <c r="C64" s="28">
        <v>4611</v>
      </c>
      <c r="D64" s="43">
        <v>61</v>
      </c>
      <c r="E64" s="59">
        <v>461</v>
      </c>
      <c r="F64" s="59">
        <v>1</v>
      </c>
      <c r="G64" s="28" t="s">
        <v>2529</v>
      </c>
      <c r="H64" s="28">
        <v>53.000000000000064</v>
      </c>
      <c r="I64" s="40">
        <v>28143</v>
      </c>
      <c r="J64" s="28" t="s">
        <v>600</v>
      </c>
      <c r="K64" s="41">
        <v>634</v>
      </c>
      <c r="L64" s="28" t="s">
        <v>434</v>
      </c>
      <c r="M64" s="41">
        <v>2004001</v>
      </c>
      <c r="N64" s="73" t="s">
        <v>1688</v>
      </c>
      <c r="O64" s="41">
        <v>10</v>
      </c>
      <c r="R64" s="28">
        <v>1061021</v>
      </c>
      <c r="S64" s="43">
        <v>61</v>
      </c>
      <c r="T64" s="59">
        <v>106102</v>
      </c>
      <c r="U64" s="59">
        <v>1</v>
      </c>
      <c r="V64" s="28" t="s">
        <v>2529</v>
      </c>
      <c r="W64" s="28">
        <v>53</v>
      </c>
      <c r="X64" s="40">
        <v>9340</v>
      </c>
      <c r="Y64" s="28" t="s">
        <v>34</v>
      </c>
      <c r="Z64" s="41">
        <v>46700</v>
      </c>
      <c r="AA64" s="28" t="s">
        <v>603</v>
      </c>
      <c r="AB64" s="41">
        <v>3160001</v>
      </c>
      <c r="AC64" s="41" t="s">
        <v>1698</v>
      </c>
      <c r="AD64" s="41">
        <v>185</v>
      </c>
      <c r="AI64" s="59"/>
      <c r="AJ64" s="59"/>
      <c r="AW64" s="108">
        <v>714031</v>
      </c>
      <c r="AX64" s="112">
        <v>114</v>
      </c>
      <c r="AY64" s="113">
        <v>71403</v>
      </c>
      <c r="AZ64" s="113">
        <v>1</v>
      </c>
      <c r="BA64" s="119" t="s">
        <v>500</v>
      </c>
      <c r="BB64" s="22" t="s">
        <v>26</v>
      </c>
      <c r="BC64" s="108">
        <v>100</v>
      </c>
      <c r="BD64" s="114">
        <v>32300</v>
      </c>
      <c r="BE64" s="108" t="s">
        <v>34</v>
      </c>
      <c r="BF64" s="115">
        <v>30000</v>
      </c>
      <c r="BG64" s="108" t="s">
        <v>1738</v>
      </c>
      <c r="BH64" s="115">
        <v>4014701</v>
      </c>
      <c r="BI64" s="115" t="s">
        <v>2625</v>
      </c>
      <c r="BJ64" s="115">
        <v>2</v>
      </c>
    </row>
    <row r="65" spans="3:62" x14ac:dyDescent="0.3">
      <c r="C65" s="28">
        <v>4621</v>
      </c>
      <c r="D65" s="43">
        <v>62</v>
      </c>
      <c r="E65" s="59">
        <v>462</v>
      </c>
      <c r="F65" s="59">
        <v>1</v>
      </c>
      <c r="G65" s="28" t="s">
        <v>2530</v>
      </c>
      <c r="H65" s="28">
        <v>53.700000000000067</v>
      </c>
      <c r="I65" s="40">
        <v>28144</v>
      </c>
      <c r="J65" s="28" t="s">
        <v>600</v>
      </c>
      <c r="K65" s="41">
        <v>646</v>
      </c>
      <c r="L65" s="28" t="s">
        <v>417</v>
      </c>
      <c r="M65" s="41">
        <v>4004001</v>
      </c>
      <c r="N65" s="73" t="s">
        <v>1687</v>
      </c>
      <c r="R65" s="28">
        <v>1062021</v>
      </c>
      <c r="S65" s="43">
        <v>62</v>
      </c>
      <c r="T65" s="59">
        <v>106202</v>
      </c>
      <c r="U65" s="59">
        <v>1</v>
      </c>
      <c r="V65" s="28" t="s">
        <v>2530</v>
      </c>
      <c r="W65" s="28">
        <v>53</v>
      </c>
      <c r="X65" s="40">
        <v>9340</v>
      </c>
      <c r="Y65" s="28" t="s">
        <v>34</v>
      </c>
      <c r="Z65" s="41">
        <v>46700</v>
      </c>
      <c r="AA65" s="28" t="s">
        <v>603</v>
      </c>
      <c r="AB65" s="41">
        <v>3160001</v>
      </c>
      <c r="AC65" s="41" t="s">
        <v>1698</v>
      </c>
      <c r="AD65" s="41">
        <v>188</v>
      </c>
      <c r="AI65" s="59"/>
      <c r="AJ65" s="59"/>
      <c r="AW65" s="108"/>
      <c r="AX65" s="112"/>
      <c r="AY65" s="113"/>
      <c r="AZ65" s="113"/>
      <c r="BA65" s="119"/>
      <c r="BB65" s="22"/>
      <c r="BC65" s="108"/>
      <c r="BD65" s="114"/>
      <c r="BE65" s="108"/>
      <c r="BF65" s="115"/>
      <c r="BG65" s="108"/>
      <c r="BH65" s="115"/>
      <c r="BI65" s="115"/>
      <c r="BJ65" s="115"/>
    </row>
    <row r="66" spans="3:62" x14ac:dyDescent="0.3">
      <c r="C66" s="28">
        <v>4631</v>
      </c>
      <c r="D66" s="43">
        <v>63</v>
      </c>
      <c r="E66" s="59">
        <v>463</v>
      </c>
      <c r="F66" s="59">
        <v>1</v>
      </c>
      <c r="G66" s="28" t="s">
        <v>2531</v>
      </c>
      <c r="H66" s="28">
        <v>54.40000000000007</v>
      </c>
      <c r="I66" s="40">
        <v>29547</v>
      </c>
      <c r="J66" s="28" t="s">
        <v>600</v>
      </c>
      <c r="K66" s="41">
        <v>658</v>
      </c>
      <c r="L66" s="28" t="s">
        <v>421</v>
      </c>
      <c r="M66" s="41">
        <v>4004002</v>
      </c>
      <c r="N66" s="73" t="s">
        <v>1691</v>
      </c>
      <c r="O66" s="41">
        <v>1</v>
      </c>
      <c r="R66" s="28">
        <v>1063021</v>
      </c>
      <c r="S66" s="43">
        <v>63</v>
      </c>
      <c r="T66" s="59">
        <v>106302</v>
      </c>
      <c r="U66" s="59">
        <v>1</v>
      </c>
      <c r="V66" s="28" t="s">
        <v>2531</v>
      </c>
      <c r="W66" s="28">
        <v>54</v>
      </c>
      <c r="X66" s="40">
        <v>9810</v>
      </c>
      <c r="Y66" s="28" t="s">
        <v>34</v>
      </c>
      <c r="Z66" s="41">
        <v>49050</v>
      </c>
      <c r="AA66" s="28" t="s">
        <v>603</v>
      </c>
      <c r="AB66" s="41">
        <v>3160001</v>
      </c>
      <c r="AC66" s="41" t="s">
        <v>1698</v>
      </c>
      <c r="AD66" s="41">
        <v>191</v>
      </c>
      <c r="AI66" s="59"/>
      <c r="AJ66" s="59"/>
      <c r="AW66" s="108">
        <v>714041</v>
      </c>
      <c r="AX66" s="112">
        <v>114</v>
      </c>
      <c r="AY66" s="113">
        <v>71404</v>
      </c>
      <c r="AZ66" s="113">
        <v>1</v>
      </c>
      <c r="BA66" s="119" t="s">
        <v>500</v>
      </c>
      <c r="BB66" s="22" t="s">
        <v>26</v>
      </c>
      <c r="BC66" s="108">
        <v>100</v>
      </c>
      <c r="BD66" s="114">
        <v>16200</v>
      </c>
      <c r="BE66" s="108" t="s">
        <v>34</v>
      </c>
      <c r="BF66" s="115">
        <v>10000</v>
      </c>
      <c r="BG66" s="108" t="s">
        <v>1738</v>
      </c>
      <c r="BH66" s="115">
        <v>4014701</v>
      </c>
      <c r="BI66" s="115" t="s">
        <v>2625</v>
      </c>
      <c r="BJ66" s="115">
        <v>1</v>
      </c>
    </row>
    <row r="67" spans="3:62" x14ac:dyDescent="0.3">
      <c r="C67" s="28">
        <v>4641</v>
      </c>
      <c r="D67" s="43">
        <v>64</v>
      </c>
      <c r="E67" s="59">
        <v>464</v>
      </c>
      <c r="F67" s="59">
        <v>1</v>
      </c>
      <c r="G67" s="28" t="s">
        <v>2532</v>
      </c>
      <c r="H67" s="28">
        <v>55.100000000000072</v>
      </c>
      <c r="I67" s="40">
        <v>31059</v>
      </c>
      <c r="J67" s="28" t="s">
        <v>600</v>
      </c>
      <c r="K67" s="41">
        <v>671</v>
      </c>
      <c r="L67" s="28" t="s">
        <v>603</v>
      </c>
      <c r="M67" s="41">
        <v>3160001</v>
      </c>
      <c r="N67" s="73" t="s">
        <v>1698</v>
      </c>
      <c r="R67" s="28">
        <v>1064021</v>
      </c>
      <c r="S67" s="43">
        <v>64</v>
      </c>
      <c r="T67" s="59">
        <v>106402</v>
      </c>
      <c r="U67" s="59">
        <v>1</v>
      </c>
      <c r="V67" s="28" t="s">
        <v>2532</v>
      </c>
      <c r="W67" s="28">
        <v>55</v>
      </c>
      <c r="X67" s="40">
        <v>10310</v>
      </c>
      <c r="Y67" s="28" t="s">
        <v>34</v>
      </c>
      <c r="Z67" s="41">
        <v>51550</v>
      </c>
      <c r="AA67" s="28" t="s">
        <v>603</v>
      </c>
      <c r="AB67" s="41">
        <v>3160001</v>
      </c>
      <c r="AC67" s="41" t="s">
        <v>1698</v>
      </c>
      <c r="AD67" s="41">
        <v>194</v>
      </c>
      <c r="AI67" s="59"/>
      <c r="AJ67" s="59"/>
      <c r="AY67" s="59"/>
      <c r="AZ67" s="59"/>
    </row>
    <row r="68" spans="3:62" x14ac:dyDescent="0.3">
      <c r="C68" s="28">
        <v>4651</v>
      </c>
      <c r="D68" s="43">
        <v>65</v>
      </c>
      <c r="E68" s="59">
        <v>465</v>
      </c>
      <c r="F68" s="59">
        <v>1</v>
      </c>
      <c r="G68" s="28" t="s">
        <v>2533</v>
      </c>
      <c r="H68" s="28">
        <v>55.800000000000075</v>
      </c>
      <c r="I68" s="40">
        <v>31060</v>
      </c>
      <c r="J68" s="28" t="s">
        <v>600</v>
      </c>
      <c r="K68" s="41">
        <v>684</v>
      </c>
      <c r="L68" s="28" t="s">
        <v>3344</v>
      </c>
      <c r="M68" s="41">
        <v>2303001</v>
      </c>
      <c r="N68" s="73" t="s">
        <v>3548</v>
      </c>
      <c r="O68" s="41">
        <v>1</v>
      </c>
      <c r="R68" s="28">
        <v>1065021</v>
      </c>
      <c r="S68" s="43">
        <v>65</v>
      </c>
      <c r="T68" s="59">
        <v>106502</v>
      </c>
      <c r="U68" s="59">
        <v>1</v>
      </c>
      <c r="V68" s="28" t="s">
        <v>2533</v>
      </c>
      <c r="W68" s="28">
        <v>55</v>
      </c>
      <c r="X68" s="40">
        <v>10310</v>
      </c>
      <c r="Y68" s="28" t="s">
        <v>34</v>
      </c>
      <c r="Z68" s="41">
        <v>51550</v>
      </c>
      <c r="AA68" s="28" t="s">
        <v>603</v>
      </c>
      <c r="AB68" s="41">
        <v>3160001</v>
      </c>
      <c r="AC68" s="41" t="s">
        <v>1698</v>
      </c>
      <c r="AD68" s="41">
        <v>197</v>
      </c>
      <c r="AG68" s="28" t="s">
        <v>1745</v>
      </c>
      <c r="AI68" s="59"/>
      <c r="AJ68" s="59"/>
      <c r="AY68" s="59"/>
      <c r="AZ68" s="59"/>
    </row>
    <row r="69" spans="3:62" x14ac:dyDescent="0.3">
      <c r="C69" s="28">
        <v>4661</v>
      </c>
      <c r="D69" s="43">
        <v>66</v>
      </c>
      <c r="E69" s="59">
        <v>466</v>
      </c>
      <c r="F69" s="59">
        <v>1</v>
      </c>
      <c r="G69" s="28" t="s">
        <v>2534</v>
      </c>
      <c r="H69" s="28">
        <v>56.500000000000078</v>
      </c>
      <c r="I69" s="40">
        <v>32673</v>
      </c>
      <c r="J69" s="28" t="s">
        <v>600</v>
      </c>
      <c r="K69" s="41">
        <v>697</v>
      </c>
      <c r="L69" s="28" t="s">
        <v>434</v>
      </c>
      <c r="M69" s="41">
        <v>2004001</v>
      </c>
      <c r="N69" s="73" t="s">
        <v>1688</v>
      </c>
      <c r="R69" s="28">
        <v>1066021</v>
      </c>
      <c r="S69" s="43">
        <v>66</v>
      </c>
      <c r="T69" s="59">
        <v>106602</v>
      </c>
      <c r="U69" s="59">
        <v>1</v>
      </c>
      <c r="V69" s="28" t="s">
        <v>2534</v>
      </c>
      <c r="W69" s="28">
        <v>56</v>
      </c>
      <c r="X69" s="40">
        <v>10850</v>
      </c>
      <c r="Y69" s="28" t="s">
        <v>34</v>
      </c>
      <c r="Z69" s="41">
        <v>54250</v>
      </c>
      <c r="AA69" s="28" t="s">
        <v>603</v>
      </c>
      <c r="AB69" s="41">
        <v>3160001</v>
      </c>
      <c r="AC69" s="41" t="s">
        <v>1698</v>
      </c>
      <c r="AD69" s="41">
        <v>200</v>
      </c>
      <c r="AG69" s="109" t="s">
        <v>4</v>
      </c>
      <c r="AH69" s="109" t="s">
        <v>1737</v>
      </c>
      <c r="AI69" s="109" t="s">
        <v>813</v>
      </c>
      <c r="AJ69" s="109" t="s">
        <v>1440</v>
      </c>
      <c r="AK69" s="109" t="s">
        <v>812</v>
      </c>
      <c r="AL69" s="109"/>
      <c r="AM69" s="109" t="s">
        <v>612</v>
      </c>
      <c r="AN69" s="110" t="s">
        <v>919</v>
      </c>
      <c r="AO69" s="117" t="s">
        <v>921</v>
      </c>
      <c r="AP69" s="111" t="s">
        <v>34</v>
      </c>
      <c r="AQ69" s="117" t="s">
        <v>1446</v>
      </c>
      <c r="AR69" s="118" t="s">
        <v>414</v>
      </c>
      <c r="AS69" s="118" t="s">
        <v>415</v>
      </c>
      <c r="AT69" s="111" t="s">
        <v>617</v>
      </c>
      <c r="AY69" s="59"/>
      <c r="AZ69" s="59"/>
    </row>
    <row r="70" spans="3:62" x14ac:dyDescent="0.3">
      <c r="C70" s="28">
        <v>4671</v>
      </c>
      <c r="D70" s="43">
        <v>67</v>
      </c>
      <c r="E70" s="59">
        <v>467</v>
      </c>
      <c r="F70" s="59">
        <v>1</v>
      </c>
      <c r="G70" s="28" t="s">
        <v>2535</v>
      </c>
      <c r="H70" s="28">
        <v>57.200000000000081</v>
      </c>
      <c r="I70" s="40">
        <v>34173</v>
      </c>
      <c r="J70" s="28" t="s">
        <v>600</v>
      </c>
      <c r="K70" s="41">
        <v>710</v>
      </c>
      <c r="L70" s="28" t="s">
        <v>438</v>
      </c>
      <c r="M70" s="41">
        <v>2014001</v>
      </c>
      <c r="N70" s="73" t="s">
        <v>1690</v>
      </c>
      <c r="O70" s="41">
        <v>15</v>
      </c>
      <c r="R70" s="28">
        <v>1067021</v>
      </c>
      <c r="S70" s="43">
        <v>67</v>
      </c>
      <c r="T70" s="59">
        <v>106702</v>
      </c>
      <c r="U70" s="59">
        <v>1</v>
      </c>
      <c r="V70" s="28" t="s">
        <v>2535</v>
      </c>
      <c r="W70" s="28">
        <v>57</v>
      </c>
      <c r="X70" s="40">
        <v>11350</v>
      </c>
      <c r="Y70" s="28" t="s">
        <v>34</v>
      </c>
      <c r="Z70" s="41">
        <v>56750</v>
      </c>
      <c r="AA70" s="28" t="s">
        <v>603</v>
      </c>
      <c r="AB70" s="41">
        <v>3160001</v>
      </c>
      <c r="AC70" s="41" t="s">
        <v>1698</v>
      </c>
      <c r="AD70" s="41">
        <v>203</v>
      </c>
      <c r="AG70" s="108">
        <v>1110011</v>
      </c>
      <c r="AH70" s="112">
        <v>0</v>
      </c>
      <c r="AI70" s="113">
        <v>111001</v>
      </c>
      <c r="AJ70" s="113">
        <v>1</v>
      </c>
      <c r="AK70" s="119" t="s">
        <v>1746</v>
      </c>
      <c r="AL70" s="22"/>
      <c r="AM70" s="108">
        <v>38</v>
      </c>
      <c r="AN70" s="114">
        <v>0</v>
      </c>
      <c r="AO70" s="108" t="s">
        <v>10</v>
      </c>
      <c r="AP70" s="115">
        <v>0</v>
      </c>
      <c r="AQ70" s="108" t="s">
        <v>932</v>
      </c>
      <c r="AR70" s="115">
        <v>4001021</v>
      </c>
      <c r="AS70" s="115" t="s">
        <v>1674</v>
      </c>
      <c r="AT70" s="115">
        <v>1</v>
      </c>
      <c r="AY70" s="59"/>
      <c r="AZ70" s="59"/>
    </row>
    <row r="71" spans="3:62" x14ac:dyDescent="0.3">
      <c r="C71" s="28">
        <v>4681</v>
      </c>
      <c r="D71" s="43">
        <v>68</v>
      </c>
      <c r="E71" s="59">
        <v>468</v>
      </c>
      <c r="F71" s="59">
        <v>1</v>
      </c>
      <c r="G71" s="28" t="s">
        <v>2536</v>
      </c>
      <c r="H71" s="28">
        <v>57.900000000000084</v>
      </c>
      <c r="I71" s="40">
        <v>34174</v>
      </c>
      <c r="J71" s="28" t="s">
        <v>600</v>
      </c>
      <c r="K71" s="41">
        <v>724</v>
      </c>
      <c r="L71" s="28" t="s">
        <v>2571</v>
      </c>
      <c r="M71" s="41">
        <v>3013001</v>
      </c>
      <c r="N71" s="73" t="s">
        <v>3547</v>
      </c>
      <c r="R71" s="28">
        <v>1068021</v>
      </c>
      <c r="S71" s="43">
        <v>68</v>
      </c>
      <c r="T71" s="59">
        <v>106802</v>
      </c>
      <c r="U71" s="59">
        <v>1</v>
      </c>
      <c r="V71" s="28" t="s">
        <v>2536</v>
      </c>
      <c r="W71" s="28">
        <v>57</v>
      </c>
      <c r="X71" s="40">
        <v>11350</v>
      </c>
      <c r="Y71" s="28" t="s">
        <v>34</v>
      </c>
      <c r="Z71" s="41">
        <v>56750</v>
      </c>
      <c r="AA71" s="28" t="s">
        <v>603</v>
      </c>
      <c r="AB71" s="41">
        <v>3160001</v>
      </c>
      <c r="AC71" s="41" t="s">
        <v>1698</v>
      </c>
      <c r="AD71" s="41">
        <v>206</v>
      </c>
      <c r="AG71" s="108">
        <v>1110021</v>
      </c>
      <c r="AH71" s="112">
        <v>0</v>
      </c>
      <c r="AI71" s="113">
        <v>111002</v>
      </c>
      <c r="AJ71" s="113">
        <v>1</v>
      </c>
      <c r="AK71" s="119" t="s">
        <v>1748</v>
      </c>
      <c r="AL71" s="22"/>
      <c r="AM71" s="108">
        <v>39</v>
      </c>
      <c r="AN71" s="114">
        <v>0</v>
      </c>
      <c r="AO71" s="108" t="s">
        <v>10</v>
      </c>
      <c r="AP71" s="115">
        <v>0</v>
      </c>
      <c r="AQ71" s="108" t="s">
        <v>823</v>
      </c>
      <c r="AR71" s="115">
        <v>4002021</v>
      </c>
      <c r="AS71" s="115" t="s">
        <v>1695</v>
      </c>
      <c r="AT71" s="115">
        <v>1</v>
      </c>
      <c r="AY71" s="59"/>
      <c r="AZ71" s="59"/>
    </row>
    <row r="72" spans="3:62" x14ac:dyDescent="0.3">
      <c r="C72" s="28">
        <v>4691</v>
      </c>
      <c r="D72" s="43">
        <v>69</v>
      </c>
      <c r="E72" s="59">
        <v>469</v>
      </c>
      <c r="F72" s="59">
        <v>1</v>
      </c>
      <c r="G72" s="28" t="s">
        <v>2537</v>
      </c>
      <c r="H72" s="28">
        <v>58.600000000000087</v>
      </c>
      <c r="I72" s="40">
        <v>35766</v>
      </c>
      <c r="J72" s="28" t="s">
        <v>600</v>
      </c>
      <c r="K72" s="41">
        <v>738</v>
      </c>
      <c r="L72" s="28" t="s">
        <v>603</v>
      </c>
      <c r="M72" s="41">
        <v>3160001</v>
      </c>
      <c r="N72" s="73" t="s">
        <v>1698</v>
      </c>
      <c r="O72" s="41">
        <v>3</v>
      </c>
      <c r="R72" s="28">
        <v>1069021</v>
      </c>
      <c r="S72" s="43">
        <v>69</v>
      </c>
      <c r="T72" s="59">
        <v>106902</v>
      </c>
      <c r="U72" s="59">
        <v>1</v>
      </c>
      <c r="V72" s="28" t="s">
        <v>2537</v>
      </c>
      <c r="W72" s="28">
        <v>58</v>
      </c>
      <c r="X72" s="40">
        <v>11880</v>
      </c>
      <c r="Y72" s="28" t="s">
        <v>34</v>
      </c>
      <c r="Z72" s="41">
        <v>59400</v>
      </c>
      <c r="AA72" s="28" t="s">
        <v>603</v>
      </c>
      <c r="AB72" s="41">
        <v>3160001</v>
      </c>
      <c r="AC72" s="41" t="s">
        <v>1698</v>
      </c>
      <c r="AD72" s="41">
        <v>209</v>
      </c>
      <c r="AG72" s="108">
        <v>1110031</v>
      </c>
      <c r="AH72" s="112">
        <v>0</v>
      </c>
      <c r="AI72" s="113">
        <v>111003</v>
      </c>
      <c r="AJ72" s="113">
        <v>1</v>
      </c>
      <c r="AK72" s="119" t="s">
        <v>1749</v>
      </c>
      <c r="AL72" s="22"/>
      <c r="AM72" s="108">
        <v>40</v>
      </c>
      <c r="AN72" s="114">
        <v>0</v>
      </c>
      <c r="AO72" s="108" t="s">
        <v>10</v>
      </c>
      <c r="AP72" s="115">
        <v>0</v>
      </c>
      <c r="AQ72" s="108" t="s">
        <v>824</v>
      </c>
      <c r="AR72" s="115">
        <v>4003021</v>
      </c>
      <c r="AS72" s="115" t="s">
        <v>1715</v>
      </c>
      <c r="AT72" s="115">
        <v>1</v>
      </c>
      <c r="AY72" s="59"/>
      <c r="AZ72" s="59"/>
    </row>
    <row r="73" spans="3:62" x14ac:dyDescent="0.3">
      <c r="C73" s="28">
        <v>4701</v>
      </c>
      <c r="D73" s="43">
        <v>70</v>
      </c>
      <c r="E73" s="59">
        <v>470</v>
      </c>
      <c r="F73" s="59">
        <v>1</v>
      </c>
      <c r="G73" s="28" t="s">
        <v>2538</v>
      </c>
      <c r="H73" s="28">
        <v>59.30000000000009</v>
      </c>
      <c r="I73" s="40">
        <v>37539</v>
      </c>
      <c r="J73" s="28" t="s">
        <v>600</v>
      </c>
      <c r="K73" s="41">
        <v>752</v>
      </c>
      <c r="L73" s="28" t="s">
        <v>3344</v>
      </c>
      <c r="M73" s="41">
        <v>2303001</v>
      </c>
      <c r="N73" s="73" t="s">
        <v>3548</v>
      </c>
      <c r="R73" s="28">
        <v>1070021</v>
      </c>
      <c r="S73" s="43">
        <v>70</v>
      </c>
      <c r="T73" s="59">
        <v>107002</v>
      </c>
      <c r="U73" s="59">
        <v>1</v>
      </c>
      <c r="V73" s="28" t="s">
        <v>2538</v>
      </c>
      <c r="W73" s="28">
        <v>59</v>
      </c>
      <c r="X73" s="40">
        <v>12470</v>
      </c>
      <c r="Y73" s="28" t="s">
        <v>34</v>
      </c>
      <c r="Z73" s="41">
        <v>62350</v>
      </c>
      <c r="AA73" s="28" t="s">
        <v>603</v>
      </c>
      <c r="AB73" s="41">
        <v>3160001</v>
      </c>
      <c r="AC73" s="41" t="s">
        <v>1698</v>
      </c>
      <c r="AD73" s="41">
        <v>212</v>
      </c>
      <c r="AI73" s="59"/>
      <c r="AJ73" s="59"/>
      <c r="AY73" s="59"/>
      <c r="AZ73" s="59"/>
    </row>
    <row r="74" spans="3:62" x14ac:dyDescent="0.3">
      <c r="C74" s="28">
        <v>4711</v>
      </c>
      <c r="D74" s="43">
        <v>71</v>
      </c>
      <c r="E74" s="59">
        <v>471</v>
      </c>
      <c r="F74" s="59">
        <v>1</v>
      </c>
      <c r="G74" s="28" t="s">
        <v>2539</v>
      </c>
      <c r="H74" s="28">
        <v>60.000000000000092</v>
      </c>
      <c r="I74" s="40">
        <v>38860</v>
      </c>
      <c r="J74" s="28" t="s">
        <v>600</v>
      </c>
      <c r="K74" s="41">
        <v>767</v>
      </c>
      <c r="L74" s="28" t="s">
        <v>434</v>
      </c>
      <c r="M74" s="41">
        <v>2004001</v>
      </c>
      <c r="N74" s="73" t="s">
        <v>1688</v>
      </c>
      <c r="O74" s="41">
        <v>10</v>
      </c>
      <c r="R74" s="28">
        <v>1071021</v>
      </c>
      <c r="S74" s="43">
        <v>71</v>
      </c>
      <c r="T74" s="59">
        <v>107102</v>
      </c>
      <c r="U74" s="59">
        <v>1</v>
      </c>
      <c r="V74" s="28" t="s">
        <v>2539</v>
      </c>
      <c r="W74" s="28">
        <v>60</v>
      </c>
      <c r="X74" s="40">
        <v>12910</v>
      </c>
      <c r="Y74" s="28" t="s">
        <v>34</v>
      </c>
      <c r="Z74" s="41">
        <v>64550</v>
      </c>
      <c r="AA74" s="28" t="s">
        <v>603</v>
      </c>
      <c r="AB74" s="41">
        <v>3160001</v>
      </c>
      <c r="AC74" s="41" t="s">
        <v>1698</v>
      </c>
      <c r="AD74" s="41">
        <v>215</v>
      </c>
      <c r="AI74" s="59"/>
      <c r="AJ74" s="59"/>
      <c r="AY74" s="59"/>
      <c r="AZ74" s="59"/>
    </row>
    <row r="75" spans="3:62" x14ac:dyDescent="0.3">
      <c r="C75" s="28">
        <v>4721</v>
      </c>
      <c r="D75" s="43">
        <v>72</v>
      </c>
      <c r="E75" s="59">
        <v>472</v>
      </c>
      <c r="F75" s="59">
        <v>1</v>
      </c>
      <c r="G75" s="28" t="s">
        <v>2540</v>
      </c>
      <c r="H75" s="28">
        <v>60.700000000000095</v>
      </c>
      <c r="I75" s="40">
        <v>38861</v>
      </c>
      <c r="J75" s="28" t="s">
        <v>600</v>
      </c>
      <c r="K75" s="41">
        <v>782</v>
      </c>
      <c r="L75" s="28" t="s">
        <v>417</v>
      </c>
      <c r="M75" s="41">
        <v>4004001</v>
      </c>
      <c r="N75" s="73" t="s">
        <v>1687</v>
      </c>
      <c r="R75" s="28">
        <v>1072021</v>
      </c>
      <c r="S75" s="43">
        <v>72</v>
      </c>
      <c r="T75" s="59">
        <v>107202</v>
      </c>
      <c r="U75" s="59">
        <v>1</v>
      </c>
      <c r="V75" s="28" t="s">
        <v>2540</v>
      </c>
      <c r="W75" s="28">
        <v>60</v>
      </c>
      <c r="X75" s="40">
        <v>12910</v>
      </c>
      <c r="Y75" s="28" t="s">
        <v>34</v>
      </c>
      <c r="Z75" s="41">
        <v>64550</v>
      </c>
      <c r="AA75" s="28" t="s">
        <v>603</v>
      </c>
      <c r="AB75" s="41">
        <v>3160001</v>
      </c>
      <c r="AC75" s="41" t="s">
        <v>1698</v>
      </c>
      <c r="AD75" s="41">
        <v>218</v>
      </c>
      <c r="AI75" s="59"/>
      <c r="AJ75" s="59"/>
      <c r="AY75" s="59"/>
      <c r="AZ75" s="59"/>
    </row>
    <row r="76" spans="3:62" x14ac:dyDescent="0.3">
      <c r="C76" s="28">
        <v>4731</v>
      </c>
      <c r="D76" s="43">
        <v>73</v>
      </c>
      <c r="E76" s="59">
        <v>473</v>
      </c>
      <c r="F76" s="59">
        <v>1</v>
      </c>
      <c r="G76" s="28" t="s">
        <v>2541</v>
      </c>
      <c r="H76" s="28">
        <v>61.400000000000098</v>
      </c>
      <c r="I76" s="40">
        <v>40274</v>
      </c>
      <c r="J76" s="28" t="s">
        <v>600</v>
      </c>
      <c r="K76" s="41">
        <v>797</v>
      </c>
      <c r="L76" s="28" t="s">
        <v>421</v>
      </c>
      <c r="M76" s="41">
        <v>4004002</v>
      </c>
      <c r="N76" s="73" t="s">
        <v>1691</v>
      </c>
      <c r="O76" s="41">
        <v>10</v>
      </c>
      <c r="R76" s="28">
        <v>1073021</v>
      </c>
      <c r="S76" s="43">
        <v>73</v>
      </c>
      <c r="T76" s="59">
        <v>107302</v>
      </c>
      <c r="U76" s="59">
        <v>1</v>
      </c>
      <c r="V76" s="28" t="s">
        <v>2541</v>
      </c>
      <c r="W76" s="28">
        <v>61</v>
      </c>
      <c r="X76" s="40">
        <v>13380</v>
      </c>
      <c r="Y76" s="28" t="s">
        <v>34</v>
      </c>
      <c r="Z76" s="41">
        <v>66900</v>
      </c>
      <c r="AA76" s="28" t="s">
        <v>603</v>
      </c>
      <c r="AB76" s="41">
        <v>3160001</v>
      </c>
      <c r="AC76" s="41" t="s">
        <v>1698</v>
      </c>
      <c r="AD76" s="41">
        <v>221</v>
      </c>
      <c r="AI76" s="59"/>
      <c r="AJ76" s="59"/>
      <c r="AY76" s="59"/>
      <c r="AZ76" s="59"/>
    </row>
    <row r="77" spans="3:62" x14ac:dyDescent="0.3">
      <c r="C77" s="28">
        <v>4741</v>
      </c>
      <c r="D77" s="43">
        <v>74</v>
      </c>
      <c r="E77" s="59">
        <v>474</v>
      </c>
      <c r="F77" s="59">
        <v>1</v>
      </c>
      <c r="G77" s="28" t="s">
        <v>2542</v>
      </c>
      <c r="H77" s="28">
        <v>62.100000000000101</v>
      </c>
      <c r="I77" s="40">
        <v>41747</v>
      </c>
      <c r="J77" s="28" t="s">
        <v>600</v>
      </c>
      <c r="K77" s="41">
        <v>812</v>
      </c>
      <c r="L77" s="28" t="s">
        <v>603</v>
      </c>
      <c r="M77" s="41">
        <v>3160001</v>
      </c>
      <c r="N77" s="73" t="s">
        <v>1698</v>
      </c>
      <c r="R77" s="28">
        <v>1074021</v>
      </c>
      <c r="S77" s="43">
        <v>74</v>
      </c>
      <c r="T77" s="59">
        <v>107402</v>
      </c>
      <c r="U77" s="59">
        <v>1</v>
      </c>
      <c r="V77" s="28" t="s">
        <v>2542</v>
      </c>
      <c r="W77" s="28">
        <v>62</v>
      </c>
      <c r="X77" s="40">
        <v>13870</v>
      </c>
      <c r="Y77" s="28" t="s">
        <v>34</v>
      </c>
      <c r="Z77" s="41">
        <v>69350</v>
      </c>
      <c r="AA77" s="28" t="s">
        <v>603</v>
      </c>
      <c r="AB77" s="41">
        <v>3160001</v>
      </c>
      <c r="AC77" s="41" t="s">
        <v>1698</v>
      </c>
      <c r="AD77" s="41">
        <v>224</v>
      </c>
      <c r="AI77" s="59"/>
      <c r="AJ77" s="59"/>
      <c r="AY77" s="59"/>
      <c r="AZ77" s="59"/>
    </row>
    <row r="78" spans="3:62" x14ac:dyDescent="0.3">
      <c r="C78" s="28">
        <v>4751</v>
      </c>
      <c r="D78" s="43">
        <v>75</v>
      </c>
      <c r="E78" s="59">
        <v>475</v>
      </c>
      <c r="F78" s="59">
        <v>1</v>
      </c>
      <c r="G78" s="28" t="s">
        <v>2543</v>
      </c>
      <c r="H78" s="28">
        <v>62.800000000000104</v>
      </c>
      <c r="I78" s="40">
        <v>41748</v>
      </c>
      <c r="J78" s="28" t="s">
        <v>600</v>
      </c>
      <c r="K78" s="41">
        <v>828</v>
      </c>
      <c r="L78" s="28" t="s">
        <v>3344</v>
      </c>
      <c r="M78" s="41">
        <v>2303001</v>
      </c>
      <c r="N78" s="73" t="s">
        <v>3548</v>
      </c>
      <c r="O78" s="41">
        <v>1</v>
      </c>
      <c r="R78" s="28">
        <v>1075021</v>
      </c>
      <c r="S78" s="43">
        <v>75</v>
      </c>
      <c r="T78" s="59">
        <v>107502</v>
      </c>
      <c r="U78" s="59">
        <v>1</v>
      </c>
      <c r="V78" s="28" t="s">
        <v>2543</v>
      </c>
      <c r="W78" s="28">
        <v>62</v>
      </c>
      <c r="X78" s="40">
        <v>13870</v>
      </c>
      <c r="Y78" s="28" t="s">
        <v>34</v>
      </c>
      <c r="Z78" s="41">
        <v>69350</v>
      </c>
      <c r="AA78" s="28" t="s">
        <v>603</v>
      </c>
      <c r="AB78" s="41">
        <v>3160001</v>
      </c>
      <c r="AC78" s="41" t="s">
        <v>1698</v>
      </c>
      <c r="AD78" s="41">
        <v>227</v>
      </c>
      <c r="AI78" s="59"/>
      <c r="AJ78" s="59"/>
      <c r="AY78" s="59"/>
      <c r="AZ78" s="59"/>
    </row>
    <row r="79" spans="3:62" x14ac:dyDescent="0.3">
      <c r="C79" s="28">
        <v>4761</v>
      </c>
      <c r="D79" s="43">
        <v>76</v>
      </c>
      <c r="E79" s="59">
        <v>476</v>
      </c>
      <c r="F79" s="59">
        <v>1</v>
      </c>
      <c r="G79" s="28" t="s">
        <v>2544</v>
      </c>
      <c r="H79" s="28">
        <v>63.500000000000107</v>
      </c>
      <c r="I79" s="40">
        <v>42979</v>
      </c>
      <c r="J79" s="28" t="s">
        <v>600</v>
      </c>
      <c r="K79" s="41">
        <v>844</v>
      </c>
      <c r="L79" s="28" t="s">
        <v>434</v>
      </c>
      <c r="M79" s="41">
        <v>2004001</v>
      </c>
      <c r="N79" s="73" t="s">
        <v>1688</v>
      </c>
      <c r="R79" s="28">
        <v>1076021</v>
      </c>
      <c r="S79" s="43">
        <v>76</v>
      </c>
      <c r="T79" s="59">
        <v>107602</v>
      </c>
      <c r="U79" s="59">
        <v>1</v>
      </c>
      <c r="V79" s="28" t="s">
        <v>2544</v>
      </c>
      <c r="W79" s="28">
        <v>63</v>
      </c>
      <c r="X79" s="40">
        <v>14280</v>
      </c>
      <c r="Y79" s="28" t="s">
        <v>34</v>
      </c>
      <c r="Z79" s="41">
        <v>71400</v>
      </c>
      <c r="AA79" s="28" t="s">
        <v>603</v>
      </c>
      <c r="AB79" s="41">
        <v>3160001</v>
      </c>
      <c r="AC79" s="41" t="s">
        <v>1698</v>
      </c>
      <c r="AD79" s="41">
        <v>230</v>
      </c>
      <c r="AI79" s="59"/>
      <c r="AJ79" s="59"/>
      <c r="AY79" s="59"/>
      <c r="AZ79" s="59"/>
    </row>
    <row r="80" spans="3:62" x14ac:dyDescent="0.3">
      <c r="C80" s="28">
        <v>4771</v>
      </c>
      <c r="D80" s="43">
        <v>77</v>
      </c>
      <c r="E80" s="59">
        <v>477</v>
      </c>
      <c r="F80" s="59">
        <v>1</v>
      </c>
      <c r="G80" s="28" t="s">
        <v>2545</v>
      </c>
      <c r="H80" s="28">
        <v>64.200000000000102</v>
      </c>
      <c r="I80" s="40">
        <v>44392</v>
      </c>
      <c r="J80" s="28" t="s">
        <v>600</v>
      </c>
      <c r="K80" s="41">
        <v>860</v>
      </c>
      <c r="L80" s="28" t="s">
        <v>438</v>
      </c>
      <c r="M80" s="41">
        <v>2014001</v>
      </c>
      <c r="N80" s="73" t="s">
        <v>1690</v>
      </c>
      <c r="O80" s="41">
        <v>40</v>
      </c>
      <c r="R80" s="28">
        <v>1077021</v>
      </c>
      <c r="S80" s="43">
        <v>77</v>
      </c>
      <c r="T80" s="59">
        <v>107702</v>
      </c>
      <c r="U80" s="59">
        <v>1</v>
      </c>
      <c r="V80" s="28" t="s">
        <v>2545</v>
      </c>
      <c r="W80" s="28">
        <v>64</v>
      </c>
      <c r="X80" s="40">
        <v>14750</v>
      </c>
      <c r="Y80" s="28" t="s">
        <v>34</v>
      </c>
      <c r="Z80" s="41">
        <v>73750</v>
      </c>
      <c r="AA80" s="28" t="s">
        <v>603</v>
      </c>
      <c r="AB80" s="41">
        <v>3160001</v>
      </c>
      <c r="AC80" s="41" t="s">
        <v>1698</v>
      </c>
      <c r="AD80" s="41">
        <v>233</v>
      </c>
      <c r="AI80" s="59"/>
      <c r="AJ80" s="59"/>
      <c r="AY80" s="59"/>
      <c r="AZ80" s="59"/>
    </row>
    <row r="81" spans="3:77" x14ac:dyDescent="0.3">
      <c r="C81" s="28">
        <v>4781</v>
      </c>
      <c r="D81" s="43">
        <v>78</v>
      </c>
      <c r="E81" s="59">
        <v>478</v>
      </c>
      <c r="F81" s="59">
        <v>1</v>
      </c>
      <c r="G81" s="28" t="s">
        <v>2546</v>
      </c>
      <c r="H81" s="28">
        <v>64.900000000000105</v>
      </c>
      <c r="I81" s="40">
        <v>44393</v>
      </c>
      <c r="J81" s="28" t="s">
        <v>600</v>
      </c>
      <c r="K81" s="41">
        <v>877</v>
      </c>
      <c r="L81" s="28" t="s">
        <v>2571</v>
      </c>
      <c r="M81" s="41">
        <v>3013001</v>
      </c>
      <c r="N81" s="73" t="s">
        <v>3547</v>
      </c>
      <c r="R81" s="28">
        <v>1078021</v>
      </c>
      <c r="S81" s="43">
        <v>78</v>
      </c>
      <c r="T81" s="59">
        <v>107802</v>
      </c>
      <c r="U81" s="59">
        <v>1</v>
      </c>
      <c r="V81" s="28" t="s">
        <v>2546</v>
      </c>
      <c r="W81" s="28">
        <v>64</v>
      </c>
      <c r="X81" s="40">
        <v>14750</v>
      </c>
      <c r="Y81" s="28" t="s">
        <v>34</v>
      </c>
      <c r="Z81" s="41">
        <v>73750</v>
      </c>
      <c r="AA81" s="28" t="s">
        <v>603</v>
      </c>
      <c r="AB81" s="41">
        <v>3160001</v>
      </c>
      <c r="AC81" s="41" t="s">
        <v>1698</v>
      </c>
      <c r="AD81" s="41">
        <v>236</v>
      </c>
      <c r="AI81" s="59"/>
      <c r="AJ81" s="59"/>
      <c r="AY81" s="59"/>
      <c r="AZ81" s="59"/>
    </row>
    <row r="82" spans="3:77" x14ac:dyDescent="0.3">
      <c r="C82" s="28">
        <v>4791</v>
      </c>
      <c r="D82" s="43">
        <v>79</v>
      </c>
      <c r="E82" s="59">
        <v>479</v>
      </c>
      <c r="F82" s="59">
        <v>1</v>
      </c>
      <c r="G82" s="28" t="s">
        <v>2547</v>
      </c>
      <c r="H82" s="28">
        <v>65.600000000000108</v>
      </c>
      <c r="I82" s="40">
        <v>45864</v>
      </c>
      <c r="J82" s="28" t="s">
        <v>600</v>
      </c>
      <c r="K82" s="41">
        <v>894</v>
      </c>
      <c r="L82" s="28" t="s">
        <v>603</v>
      </c>
      <c r="M82" s="41">
        <v>3160001</v>
      </c>
      <c r="N82" s="73" t="s">
        <v>1698</v>
      </c>
      <c r="O82" s="41">
        <v>1</v>
      </c>
      <c r="R82" s="28">
        <v>1079021</v>
      </c>
      <c r="S82" s="43">
        <v>79</v>
      </c>
      <c r="T82" s="59">
        <v>107902</v>
      </c>
      <c r="U82" s="59">
        <v>1</v>
      </c>
      <c r="V82" s="28" t="s">
        <v>2547</v>
      </c>
      <c r="W82" s="28">
        <v>65</v>
      </c>
      <c r="X82" s="40">
        <v>15240</v>
      </c>
      <c r="Y82" s="28" t="s">
        <v>34</v>
      </c>
      <c r="Z82" s="41">
        <v>76200</v>
      </c>
      <c r="AA82" s="28" t="s">
        <v>603</v>
      </c>
      <c r="AB82" s="41">
        <v>3160001</v>
      </c>
      <c r="AC82" s="41" t="s">
        <v>1698</v>
      </c>
      <c r="AD82" s="41">
        <v>239</v>
      </c>
      <c r="AI82" s="59"/>
      <c r="AJ82" s="59"/>
      <c r="AY82" s="59"/>
      <c r="AZ82" s="59"/>
    </row>
    <row r="83" spans="3:77" x14ac:dyDescent="0.3">
      <c r="C83" s="28">
        <v>4801</v>
      </c>
      <c r="D83" s="43">
        <v>80</v>
      </c>
      <c r="E83" s="59">
        <v>480</v>
      </c>
      <c r="F83" s="59">
        <v>1</v>
      </c>
      <c r="G83" s="28" t="s">
        <v>2548</v>
      </c>
      <c r="H83" s="28">
        <v>66.300000000000111</v>
      </c>
      <c r="I83" s="40">
        <v>47456</v>
      </c>
      <c r="J83" s="28" t="s">
        <v>600</v>
      </c>
      <c r="K83" s="41">
        <v>911</v>
      </c>
      <c r="L83" s="28" t="s">
        <v>3344</v>
      </c>
      <c r="M83" s="41">
        <v>2303001</v>
      </c>
      <c r="N83" s="73" t="s">
        <v>3548</v>
      </c>
      <c r="R83" s="28">
        <v>1080021</v>
      </c>
      <c r="S83" s="43">
        <v>80</v>
      </c>
      <c r="T83" s="59">
        <v>108002</v>
      </c>
      <c r="U83" s="59">
        <v>1</v>
      </c>
      <c r="V83" s="28" t="s">
        <v>2548</v>
      </c>
      <c r="W83" s="28">
        <v>66</v>
      </c>
      <c r="X83" s="40">
        <v>15770</v>
      </c>
      <c r="Y83" s="28" t="s">
        <v>34</v>
      </c>
      <c r="Z83" s="41">
        <v>78850</v>
      </c>
      <c r="AA83" s="28" t="s">
        <v>603</v>
      </c>
      <c r="AB83" s="41">
        <v>3160001</v>
      </c>
      <c r="AC83" s="41" t="s">
        <v>1698</v>
      </c>
      <c r="AD83" s="41">
        <v>242</v>
      </c>
      <c r="AI83" s="59"/>
      <c r="AJ83" s="59"/>
      <c r="AY83" s="59"/>
      <c r="AZ83" s="59"/>
      <c r="BM83" s="31"/>
      <c r="BN83" s="171"/>
      <c r="BO83" s="172"/>
      <c r="BP83" s="172"/>
      <c r="BQ83" s="193"/>
      <c r="BR83" s="31"/>
      <c r="BS83" s="173"/>
      <c r="BT83" s="31"/>
      <c r="BU83" s="174"/>
      <c r="BV83" s="31"/>
      <c r="BW83" s="174"/>
      <c r="BX83" s="174"/>
      <c r="BY83" s="174"/>
    </row>
    <row r="84" spans="3:77" x14ac:dyDescent="0.3">
      <c r="C84" s="28">
        <v>4811</v>
      </c>
      <c r="D84" s="43">
        <v>81</v>
      </c>
      <c r="E84" s="59">
        <v>481</v>
      </c>
      <c r="F84" s="59">
        <v>1</v>
      </c>
      <c r="G84" s="28" t="s">
        <v>2549</v>
      </c>
      <c r="H84" s="28">
        <v>67.000000000000114</v>
      </c>
      <c r="I84" s="40">
        <v>48748</v>
      </c>
      <c r="J84" s="28" t="s">
        <v>600</v>
      </c>
      <c r="K84" s="41">
        <v>929</v>
      </c>
      <c r="L84" s="28" t="s">
        <v>435</v>
      </c>
      <c r="M84" s="41">
        <v>2005001</v>
      </c>
      <c r="N84" s="73" t="s">
        <v>1700</v>
      </c>
      <c r="O84" s="41">
        <v>20</v>
      </c>
      <c r="R84" s="28">
        <v>1081021</v>
      </c>
      <c r="S84" s="43">
        <v>81</v>
      </c>
      <c r="T84" s="59">
        <v>108102</v>
      </c>
      <c r="U84" s="59">
        <v>1</v>
      </c>
      <c r="V84" s="28" t="s">
        <v>2549</v>
      </c>
      <c r="W84" s="28">
        <v>67</v>
      </c>
      <c r="X84" s="40">
        <v>16200</v>
      </c>
      <c r="Y84" s="28" t="s">
        <v>34</v>
      </c>
      <c r="Z84" s="41">
        <v>81000</v>
      </c>
      <c r="AA84" s="28" t="s">
        <v>603</v>
      </c>
      <c r="AB84" s="41">
        <v>3160001</v>
      </c>
      <c r="AC84" s="41" t="s">
        <v>1698</v>
      </c>
      <c r="AD84" s="41">
        <v>245</v>
      </c>
      <c r="AI84" s="59"/>
      <c r="AJ84" s="59"/>
      <c r="AY84" s="59"/>
      <c r="AZ84" s="59"/>
      <c r="BO84" s="59"/>
      <c r="BP84" s="59"/>
      <c r="BQ84" s="30"/>
    </row>
    <row r="85" spans="3:77" x14ac:dyDescent="0.3">
      <c r="C85" s="28">
        <v>4821</v>
      </c>
      <c r="D85" s="43">
        <v>82</v>
      </c>
      <c r="E85" s="59">
        <v>482</v>
      </c>
      <c r="F85" s="59">
        <v>1</v>
      </c>
      <c r="G85" s="28" t="s">
        <v>2550</v>
      </c>
      <c r="H85" s="28">
        <v>67.700000000000117</v>
      </c>
      <c r="I85" s="40">
        <v>48749</v>
      </c>
      <c r="J85" s="28" t="s">
        <v>600</v>
      </c>
      <c r="K85" s="41">
        <v>947</v>
      </c>
      <c r="L85" s="28" t="s">
        <v>418</v>
      </c>
      <c r="M85" s="41">
        <v>4005001</v>
      </c>
      <c r="N85" s="73" t="s">
        <v>3549</v>
      </c>
      <c r="R85" s="28">
        <v>1082021</v>
      </c>
      <c r="S85" s="43">
        <v>82</v>
      </c>
      <c r="T85" s="59">
        <v>108202</v>
      </c>
      <c r="U85" s="59">
        <v>1</v>
      </c>
      <c r="V85" s="28" t="s">
        <v>2550</v>
      </c>
      <c r="W85" s="28">
        <v>67</v>
      </c>
      <c r="X85" s="40">
        <v>16200</v>
      </c>
      <c r="Y85" s="28" t="s">
        <v>34</v>
      </c>
      <c r="Z85" s="41">
        <v>81000</v>
      </c>
      <c r="AA85" s="28" t="s">
        <v>603</v>
      </c>
      <c r="AB85" s="41">
        <v>3160001</v>
      </c>
      <c r="AC85" s="41" t="s">
        <v>1698</v>
      </c>
      <c r="AD85" s="41">
        <v>248</v>
      </c>
      <c r="AI85" s="59"/>
      <c r="AJ85" s="59"/>
      <c r="AY85" s="59"/>
      <c r="AZ85" s="59"/>
      <c r="BO85" s="59"/>
      <c r="BP85" s="59"/>
      <c r="BQ85" s="30"/>
    </row>
    <row r="86" spans="3:77" x14ac:dyDescent="0.3">
      <c r="C86" s="28">
        <v>4831</v>
      </c>
      <c r="D86" s="43">
        <v>83</v>
      </c>
      <c r="E86" s="59">
        <v>483</v>
      </c>
      <c r="F86" s="59">
        <v>1</v>
      </c>
      <c r="G86" s="28" t="s">
        <v>2551</v>
      </c>
      <c r="H86" s="28">
        <v>68.400000000000119</v>
      </c>
      <c r="I86" s="40">
        <v>49501</v>
      </c>
      <c r="J86" s="28" t="s">
        <v>600</v>
      </c>
      <c r="K86" s="41">
        <v>965</v>
      </c>
      <c r="L86" s="28" t="s">
        <v>422</v>
      </c>
      <c r="M86" s="41">
        <v>4005002</v>
      </c>
      <c r="N86" s="73" t="s">
        <v>3550</v>
      </c>
      <c r="O86" s="41">
        <v>4</v>
      </c>
      <c r="R86" s="28">
        <v>1083021</v>
      </c>
      <c r="S86" s="43">
        <v>83</v>
      </c>
      <c r="T86" s="59">
        <v>108302</v>
      </c>
      <c r="U86" s="59">
        <v>1</v>
      </c>
      <c r="V86" s="28" t="s">
        <v>2551</v>
      </c>
      <c r="W86" s="28">
        <v>68</v>
      </c>
      <c r="X86" s="40">
        <v>16450</v>
      </c>
      <c r="Y86" s="28" t="s">
        <v>34</v>
      </c>
      <c r="Z86" s="41">
        <v>82250</v>
      </c>
      <c r="AA86" s="28" t="s">
        <v>603</v>
      </c>
      <c r="AB86" s="41">
        <v>3160001</v>
      </c>
      <c r="AC86" s="41" t="s">
        <v>1698</v>
      </c>
      <c r="AD86" s="41">
        <v>251</v>
      </c>
      <c r="AI86" s="59"/>
      <c r="AJ86" s="59"/>
      <c r="AY86" s="59"/>
      <c r="AZ86" s="59"/>
      <c r="BO86" s="59"/>
      <c r="BP86" s="59"/>
      <c r="BQ86" s="30"/>
    </row>
    <row r="87" spans="3:77" x14ac:dyDescent="0.3">
      <c r="C87" s="28">
        <v>4841</v>
      </c>
      <c r="D87" s="43">
        <v>84</v>
      </c>
      <c r="E87" s="59">
        <v>484</v>
      </c>
      <c r="F87" s="59">
        <v>1</v>
      </c>
      <c r="G87" s="28" t="s">
        <v>2552</v>
      </c>
      <c r="H87" s="28">
        <v>69.100000000000122</v>
      </c>
      <c r="I87" s="40">
        <v>50643</v>
      </c>
      <c r="J87" s="28" t="s">
        <v>600</v>
      </c>
      <c r="K87" s="41">
        <v>984</v>
      </c>
      <c r="L87" s="28" t="s">
        <v>603</v>
      </c>
      <c r="M87" s="41">
        <v>3160001</v>
      </c>
      <c r="N87" s="73" t="s">
        <v>1698</v>
      </c>
      <c r="R87" s="28">
        <v>1084021</v>
      </c>
      <c r="S87" s="43">
        <v>84</v>
      </c>
      <c r="T87" s="59">
        <v>108402</v>
      </c>
      <c r="U87" s="59">
        <v>1</v>
      </c>
      <c r="V87" s="28" t="s">
        <v>2552</v>
      </c>
      <c r="W87" s="28">
        <v>69</v>
      </c>
      <c r="X87" s="40">
        <v>16830</v>
      </c>
      <c r="Y87" s="28" t="s">
        <v>34</v>
      </c>
      <c r="Z87" s="41">
        <v>84150</v>
      </c>
      <c r="AA87" s="28" t="s">
        <v>603</v>
      </c>
      <c r="AB87" s="41">
        <v>3160001</v>
      </c>
      <c r="AC87" s="41" t="s">
        <v>1698</v>
      </c>
      <c r="AD87" s="41">
        <v>254</v>
      </c>
      <c r="AI87" s="59"/>
      <c r="AJ87" s="59"/>
      <c r="AY87" s="59"/>
      <c r="AZ87" s="59"/>
      <c r="BO87" s="59"/>
      <c r="BP87" s="59"/>
      <c r="BQ87" s="30"/>
    </row>
    <row r="88" spans="3:77" x14ac:dyDescent="0.3">
      <c r="C88" s="28">
        <v>4851</v>
      </c>
      <c r="D88" s="43">
        <v>85</v>
      </c>
      <c r="E88" s="59">
        <v>485</v>
      </c>
      <c r="F88" s="59">
        <v>1</v>
      </c>
      <c r="G88" s="28" t="s">
        <v>2553</v>
      </c>
      <c r="H88" s="28">
        <v>69.800000000000125</v>
      </c>
      <c r="I88" s="40">
        <v>50644</v>
      </c>
      <c r="J88" s="28" t="s">
        <v>600</v>
      </c>
      <c r="K88" s="41">
        <v>1003</v>
      </c>
      <c r="L88" s="28" t="s">
        <v>3344</v>
      </c>
      <c r="M88" s="41">
        <v>2303001</v>
      </c>
      <c r="N88" s="73" t="s">
        <v>3548</v>
      </c>
      <c r="O88" s="41">
        <v>1</v>
      </c>
      <c r="R88" s="28">
        <v>1085021</v>
      </c>
      <c r="S88" s="43">
        <v>85</v>
      </c>
      <c r="T88" s="59">
        <v>108502</v>
      </c>
      <c r="U88" s="59">
        <v>1</v>
      </c>
      <c r="V88" s="28" t="s">
        <v>2553</v>
      </c>
      <c r="W88" s="28">
        <v>69</v>
      </c>
      <c r="X88" s="40">
        <v>16830</v>
      </c>
      <c r="Y88" s="28" t="s">
        <v>34</v>
      </c>
      <c r="Z88" s="41">
        <v>84150</v>
      </c>
      <c r="AA88" s="28" t="s">
        <v>603</v>
      </c>
      <c r="AB88" s="41">
        <v>3160001</v>
      </c>
      <c r="AC88" s="41" t="s">
        <v>1698</v>
      </c>
      <c r="AD88" s="41">
        <v>257</v>
      </c>
      <c r="AI88" s="59"/>
      <c r="AJ88" s="59"/>
      <c r="AY88" s="59"/>
      <c r="AZ88" s="59"/>
      <c r="BO88" s="59"/>
      <c r="BP88" s="59"/>
      <c r="BQ88" s="30"/>
    </row>
    <row r="89" spans="3:77" x14ac:dyDescent="0.3">
      <c r="C89" s="28">
        <v>4861</v>
      </c>
      <c r="D89" s="43">
        <v>86</v>
      </c>
      <c r="E89" s="59">
        <v>486</v>
      </c>
      <c r="F89" s="59">
        <v>1</v>
      </c>
      <c r="G89" s="28" t="s">
        <v>2554</v>
      </c>
      <c r="H89" s="28">
        <v>70.500000000000128</v>
      </c>
      <c r="I89" s="40">
        <v>51426</v>
      </c>
      <c r="J89" s="28" t="s">
        <v>600</v>
      </c>
      <c r="K89" s="41">
        <v>1023</v>
      </c>
      <c r="L89" s="28" t="s">
        <v>435</v>
      </c>
      <c r="M89" s="41">
        <v>2005001</v>
      </c>
      <c r="N89" s="73" t="s">
        <v>1700</v>
      </c>
      <c r="R89" s="28">
        <v>1086021</v>
      </c>
      <c r="S89" s="43">
        <v>86</v>
      </c>
      <c r="T89" s="59">
        <v>108602</v>
      </c>
      <c r="U89" s="59">
        <v>1</v>
      </c>
      <c r="V89" s="28" t="s">
        <v>2554</v>
      </c>
      <c r="W89" s="28">
        <v>70</v>
      </c>
      <c r="X89" s="40">
        <v>17090</v>
      </c>
      <c r="Y89" s="28" t="s">
        <v>34</v>
      </c>
      <c r="Z89" s="41">
        <v>85450</v>
      </c>
      <c r="AA89" s="28" t="s">
        <v>603</v>
      </c>
      <c r="AB89" s="41">
        <v>3160001</v>
      </c>
      <c r="AC89" s="41" t="s">
        <v>1698</v>
      </c>
      <c r="AD89" s="41">
        <v>260</v>
      </c>
      <c r="AI89" s="59"/>
      <c r="AJ89" s="59"/>
      <c r="AY89" s="59"/>
      <c r="AZ89" s="59"/>
      <c r="BO89" s="59"/>
      <c r="BP89" s="59"/>
      <c r="BQ89" s="30"/>
    </row>
    <row r="90" spans="3:77" x14ac:dyDescent="0.3">
      <c r="C90" s="28">
        <v>4871</v>
      </c>
      <c r="D90" s="43">
        <v>87</v>
      </c>
      <c r="E90" s="59">
        <v>487</v>
      </c>
      <c r="F90" s="59">
        <v>1</v>
      </c>
      <c r="G90" s="28" t="s">
        <v>2555</v>
      </c>
      <c r="H90" s="28">
        <v>71.200000000000131</v>
      </c>
      <c r="I90" s="40">
        <v>52207</v>
      </c>
      <c r="J90" s="28" t="s">
        <v>600</v>
      </c>
      <c r="K90" s="41">
        <v>1043</v>
      </c>
      <c r="L90" s="28" t="s">
        <v>439</v>
      </c>
      <c r="M90" s="41">
        <v>2015001</v>
      </c>
      <c r="N90" s="73" t="s">
        <v>1702</v>
      </c>
      <c r="O90" s="41">
        <v>45</v>
      </c>
      <c r="R90" s="28">
        <v>1087021</v>
      </c>
      <c r="S90" s="43">
        <v>87</v>
      </c>
      <c r="T90" s="59">
        <v>108702</v>
      </c>
      <c r="U90" s="59">
        <v>1</v>
      </c>
      <c r="V90" s="28" t="s">
        <v>2555</v>
      </c>
      <c r="W90" s="28">
        <v>71</v>
      </c>
      <c r="X90" s="40">
        <v>17350</v>
      </c>
      <c r="Y90" s="28" t="s">
        <v>34</v>
      </c>
      <c r="Z90" s="41">
        <v>86750</v>
      </c>
      <c r="AA90" s="28" t="s">
        <v>603</v>
      </c>
      <c r="AB90" s="41">
        <v>3160001</v>
      </c>
      <c r="AC90" s="41" t="s">
        <v>1698</v>
      </c>
      <c r="AD90" s="41">
        <v>263</v>
      </c>
      <c r="AI90" s="59"/>
      <c r="AJ90" s="59"/>
      <c r="AY90" s="59"/>
      <c r="AZ90" s="59"/>
      <c r="BO90" s="59"/>
      <c r="BP90" s="59"/>
      <c r="BQ90" s="30"/>
    </row>
    <row r="91" spans="3:77" x14ac:dyDescent="0.3">
      <c r="C91" s="28">
        <v>4881</v>
      </c>
      <c r="D91" s="43">
        <v>88</v>
      </c>
      <c r="E91" s="59">
        <v>488</v>
      </c>
      <c r="F91" s="59">
        <v>1</v>
      </c>
      <c r="G91" s="28" t="s">
        <v>2556</v>
      </c>
      <c r="H91" s="28">
        <v>71.900000000000134</v>
      </c>
      <c r="I91" s="40">
        <v>52208</v>
      </c>
      <c r="J91" s="28" t="s">
        <v>600</v>
      </c>
      <c r="K91" s="41">
        <v>1063</v>
      </c>
      <c r="L91" s="28" t="s">
        <v>2571</v>
      </c>
      <c r="M91" s="41">
        <v>3013001</v>
      </c>
      <c r="N91" s="73" t="s">
        <v>3547</v>
      </c>
      <c r="R91" s="28">
        <v>1088021</v>
      </c>
      <c r="S91" s="43">
        <v>88</v>
      </c>
      <c r="T91" s="59">
        <v>108802</v>
      </c>
      <c r="U91" s="59">
        <v>1</v>
      </c>
      <c r="V91" s="28" t="s">
        <v>2556</v>
      </c>
      <c r="W91" s="28">
        <v>71</v>
      </c>
      <c r="X91" s="40">
        <v>17350</v>
      </c>
      <c r="Y91" s="28" t="s">
        <v>34</v>
      </c>
      <c r="Z91" s="41">
        <v>86750</v>
      </c>
      <c r="AA91" s="28" t="s">
        <v>603</v>
      </c>
      <c r="AB91" s="41">
        <v>3160001</v>
      </c>
      <c r="AC91" s="41" t="s">
        <v>1698</v>
      </c>
      <c r="AD91" s="41">
        <v>266</v>
      </c>
      <c r="AI91" s="59"/>
      <c r="AJ91" s="59"/>
      <c r="AY91" s="59"/>
      <c r="AZ91" s="59"/>
      <c r="BO91" s="59"/>
      <c r="BP91" s="59"/>
      <c r="BQ91" s="30"/>
    </row>
    <row r="92" spans="3:77" x14ac:dyDescent="0.3">
      <c r="C92" s="28">
        <v>4891</v>
      </c>
      <c r="D92" s="43">
        <v>89</v>
      </c>
      <c r="E92" s="59">
        <v>489</v>
      </c>
      <c r="F92" s="59">
        <v>1</v>
      </c>
      <c r="G92" s="28" t="s">
        <v>2557</v>
      </c>
      <c r="H92" s="28">
        <v>72.600000000000136</v>
      </c>
      <c r="I92" s="40">
        <v>56560</v>
      </c>
      <c r="J92" s="28" t="s">
        <v>600</v>
      </c>
      <c r="K92" s="41">
        <v>1084</v>
      </c>
      <c r="L92" s="28" t="s">
        <v>603</v>
      </c>
      <c r="M92" s="41">
        <v>3160001</v>
      </c>
      <c r="N92" s="73" t="s">
        <v>1698</v>
      </c>
      <c r="O92" s="41">
        <v>3</v>
      </c>
      <c r="R92" s="28">
        <v>1089021</v>
      </c>
      <c r="S92" s="43">
        <v>89</v>
      </c>
      <c r="T92" s="59">
        <v>108902</v>
      </c>
      <c r="U92" s="59">
        <v>1</v>
      </c>
      <c r="V92" s="28" t="s">
        <v>2557</v>
      </c>
      <c r="W92" s="28">
        <v>72</v>
      </c>
      <c r="X92" s="40">
        <v>18800</v>
      </c>
      <c r="Y92" s="28" t="s">
        <v>34</v>
      </c>
      <c r="Z92" s="41">
        <v>94000</v>
      </c>
      <c r="AA92" s="28" t="s">
        <v>603</v>
      </c>
      <c r="AB92" s="41">
        <v>3160001</v>
      </c>
      <c r="AC92" s="41" t="s">
        <v>1698</v>
      </c>
      <c r="AD92" s="41">
        <v>269</v>
      </c>
      <c r="AI92" s="59"/>
      <c r="AJ92" s="59"/>
      <c r="AY92" s="59"/>
      <c r="AZ92" s="59"/>
      <c r="BO92" s="59"/>
      <c r="BP92" s="59"/>
      <c r="BQ92" s="30"/>
    </row>
    <row r="93" spans="3:77" x14ac:dyDescent="0.3">
      <c r="C93" s="28">
        <v>4901</v>
      </c>
      <c r="D93" s="43">
        <v>90</v>
      </c>
      <c r="E93" s="59">
        <v>490</v>
      </c>
      <c r="F93" s="59">
        <v>1</v>
      </c>
      <c r="G93" s="28" t="s">
        <v>2558</v>
      </c>
      <c r="H93" s="28">
        <v>73.300000000000139</v>
      </c>
      <c r="I93" s="40">
        <v>57793</v>
      </c>
      <c r="J93" s="28" t="s">
        <v>600</v>
      </c>
      <c r="K93" s="41">
        <v>1105</v>
      </c>
      <c r="L93" s="28" t="s">
        <v>3344</v>
      </c>
      <c r="M93" s="41">
        <v>2303001</v>
      </c>
      <c r="N93" s="73" t="s">
        <v>3548</v>
      </c>
      <c r="R93" s="28">
        <v>1090021</v>
      </c>
      <c r="S93" s="43">
        <v>90</v>
      </c>
      <c r="T93" s="59">
        <v>109002</v>
      </c>
      <c r="U93" s="59">
        <v>1</v>
      </c>
      <c r="V93" s="28" t="s">
        <v>2558</v>
      </c>
      <c r="W93" s="28">
        <v>73</v>
      </c>
      <c r="X93" s="40">
        <v>19210</v>
      </c>
      <c r="Y93" s="28" t="s">
        <v>34</v>
      </c>
      <c r="Z93" s="41">
        <v>96050</v>
      </c>
      <c r="AA93" s="28" t="s">
        <v>603</v>
      </c>
      <c r="AB93" s="41">
        <v>3160001</v>
      </c>
      <c r="AC93" s="41" t="s">
        <v>1698</v>
      </c>
      <c r="AD93" s="41">
        <v>272</v>
      </c>
      <c r="AI93" s="59"/>
      <c r="AJ93" s="59"/>
      <c r="AY93" s="59"/>
      <c r="AZ93" s="59"/>
      <c r="BO93" s="59"/>
      <c r="BP93" s="59"/>
      <c r="BQ93" s="30"/>
    </row>
    <row r="94" spans="3:77" x14ac:dyDescent="0.3">
      <c r="C94" s="28">
        <v>4911</v>
      </c>
      <c r="D94" s="43">
        <v>91</v>
      </c>
      <c r="E94" s="59">
        <v>491</v>
      </c>
      <c r="F94" s="59">
        <v>1</v>
      </c>
      <c r="G94" s="28" t="s">
        <v>2559</v>
      </c>
      <c r="H94" s="28">
        <v>74.000000000000142</v>
      </c>
      <c r="I94" s="40">
        <v>58634</v>
      </c>
      <c r="J94" s="28" t="s">
        <v>600</v>
      </c>
      <c r="K94" s="41">
        <v>1127</v>
      </c>
      <c r="L94" s="28" t="s">
        <v>435</v>
      </c>
      <c r="M94" s="41">
        <v>2005001</v>
      </c>
      <c r="N94" s="73" t="s">
        <v>1700</v>
      </c>
      <c r="O94" s="41">
        <v>5</v>
      </c>
      <c r="R94" s="28">
        <v>1091021</v>
      </c>
      <c r="S94" s="43">
        <v>91</v>
      </c>
      <c r="T94" s="59">
        <v>109102</v>
      </c>
      <c r="U94" s="59">
        <v>1</v>
      </c>
      <c r="V94" s="28" t="s">
        <v>2559</v>
      </c>
      <c r="W94" s="28">
        <v>74</v>
      </c>
      <c r="X94" s="40">
        <v>19490</v>
      </c>
      <c r="Y94" s="28" t="s">
        <v>34</v>
      </c>
      <c r="Z94" s="41">
        <v>97450</v>
      </c>
      <c r="AA94" s="28" t="s">
        <v>603</v>
      </c>
      <c r="AB94" s="41">
        <v>3160001</v>
      </c>
      <c r="AC94" s="41" t="s">
        <v>1698</v>
      </c>
      <c r="AD94" s="41">
        <v>275</v>
      </c>
      <c r="AI94" s="59"/>
      <c r="AJ94" s="59"/>
      <c r="AY94" s="59"/>
      <c r="AZ94" s="59"/>
      <c r="BO94" s="59"/>
      <c r="BP94" s="59"/>
      <c r="BQ94" s="30"/>
    </row>
    <row r="95" spans="3:77" x14ac:dyDescent="0.3">
      <c r="C95" s="28">
        <v>4921</v>
      </c>
      <c r="D95" s="43">
        <v>92</v>
      </c>
      <c r="E95" s="59">
        <v>492</v>
      </c>
      <c r="F95" s="59">
        <v>1</v>
      </c>
      <c r="G95" s="28" t="s">
        <v>2560</v>
      </c>
      <c r="H95" s="28">
        <v>74.700000000000145</v>
      </c>
      <c r="I95" s="40">
        <v>58635</v>
      </c>
      <c r="J95" s="28" t="s">
        <v>600</v>
      </c>
      <c r="K95" s="41">
        <v>1149</v>
      </c>
      <c r="L95" s="28" t="s">
        <v>418</v>
      </c>
      <c r="M95" s="41">
        <v>4005001</v>
      </c>
      <c r="N95" s="73" t="s">
        <v>3549</v>
      </c>
      <c r="R95" s="28">
        <v>1092021</v>
      </c>
      <c r="S95" s="43">
        <v>92</v>
      </c>
      <c r="T95" s="59">
        <v>109202</v>
      </c>
      <c r="U95" s="59">
        <v>1</v>
      </c>
      <c r="V95" s="28" t="s">
        <v>2560</v>
      </c>
      <c r="W95" s="28">
        <v>74</v>
      </c>
      <c r="X95" s="40">
        <v>19490</v>
      </c>
      <c r="Y95" s="28" t="s">
        <v>34</v>
      </c>
      <c r="Z95" s="41">
        <v>97450</v>
      </c>
      <c r="AA95" s="28" t="s">
        <v>603</v>
      </c>
      <c r="AB95" s="41">
        <v>3160001</v>
      </c>
      <c r="AC95" s="41" t="s">
        <v>1698</v>
      </c>
      <c r="AD95" s="41">
        <v>278</v>
      </c>
      <c r="AI95" s="59"/>
      <c r="AJ95" s="59"/>
      <c r="AY95" s="59"/>
      <c r="AZ95" s="59"/>
      <c r="BO95" s="59"/>
      <c r="BP95" s="59"/>
      <c r="BQ95" s="30"/>
    </row>
    <row r="96" spans="3:77" x14ac:dyDescent="0.3">
      <c r="C96" s="28">
        <v>4931</v>
      </c>
      <c r="D96" s="43">
        <v>93</v>
      </c>
      <c r="E96" s="59">
        <v>493</v>
      </c>
      <c r="F96" s="59">
        <v>1</v>
      </c>
      <c r="G96" s="28" t="s">
        <v>2561</v>
      </c>
      <c r="H96" s="28">
        <v>75.400000000000148</v>
      </c>
      <c r="I96" s="40">
        <v>60527</v>
      </c>
      <c r="J96" s="28" t="s">
        <v>600</v>
      </c>
      <c r="K96" s="41">
        <v>1171</v>
      </c>
      <c r="L96" s="28" t="s">
        <v>422</v>
      </c>
      <c r="M96" s="41">
        <v>4005002</v>
      </c>
      <c r="N96" s="73" t="s">
        <v>3550</v>
      </c>
      <c r="O96" s="41">
        <v>4</v>
      </c>
      <c r="R96" s="28">
        <v>1093021</v>
      </c>
      <c r="S96" s="43">
        <v>93</v>
      </c>
      <c r="T96" s="59">
        <v>109302</v>
      </c>
      <c r="U96" s="59">
        <v>1</v>
      </c>
      <c r="V96" s="28" t="s">
        <v>2561</v>
      </c>
      <c r="W96" s="28">
        <v>75</v>
      </c>
      <c r="X96" s="40">
        <v>20120</v>
      </c>
      <c r="Y96" s="28" t="s">
        <v>34</v>
      </c>
      <c r="Z96" s="41">
        <v>100600</v>
      </c>
      <c r="AA96" s="28" t="s">
        <v>603</v>
      </c>
      <c r="AB96" s="41">
        <v>3160001</v>
      </c>
      <c r="AC96" s="41" t="s">
        <v>1698</v>
      </c>
      <c r="AD96" s="41">
        <v>281</v>
      </c>
      <c r="AI96" s="59"/>
      <c r="AJ96" s="59"/>
      <c r="AY96" s="59"/>
      <c r="AZ96" s="59"/>
      <c r="BO96" s="59"/>
      <c r="BP96" s="59"/>
      <c r="BQ96" s="30"/>
    </row>
    <row r="97" spans="3:69" x14ac:dyDescent="0.3">
      <c r="C97" s="28">
        <v>4941</v>
      </c>
      <c r="D97" s="43">
        <v>94</v>
      </c>
      <c r="E97" s="59">
        <v>494</v>
      </c>
      <c r="F97" s="59">
        <v>1</v>
      </c>
      <c r="G97" s="28" t="s">
        <v>2562</v>
      </c>
      <c r="H97" s="28">
        <v>76.100000000000151</v>
      </c>
      <c r="I97" s="40">
        <v>62422</v>
      </c>
      <c r="J97" s="28" t="s">
        <v>600</v>
      </c>
      <c r="K97" s="41">
        <v>1194</v>
      </c>
      <c r="L97" s="28" t="s">
        <v>603</v>
      </c>
      <c r="M97" s="41">
        <v>3160001</v>
      </c>
      <c r="N97" s="73" t="s">
        <v>1698</v>
      </c>
      <c r="R97" s="28">
        <v>1094021</v>
      </c>
      <c r="S97" s="43">
        <v>94</v>
      </c>
      <c r="T97" s="59">
        <v>109402</v>
      </c>
      <c r="U97" s="59">
        <v>1</v>
      </c>
      <c r="V97" s="28" t="s">
        <v>2562</v>
      </c>
      <c r="W97" s="28">
        <v>76</v>
      </c>
      <c r="X97" s="40">
        <v>20750</v>
      </c>
      <c r="Y97" s="28" t="s">
        <v>34</v>
      </c>
      <c r="Z97" s="41">
        <v>103750</v>
      </c>
      <c r="AA97" s="28" t="s">
        <v>603</v>
      </c>
      <c r="AB97" s="41">
        <v>3160001</v>
      </c>
      <c r="AC97" s="41" t="s">
        <v>1698</v>
      </c>
      <c r="AD97" s="41">
        <v>284</v>
      </c>
      <c r="AI97" s="59"/>
      <c r="AJ97" s="59"/>
      <c r="AY97" s="59"/>
      <c r="AZ97" s="59"/>
      <c r="BO97" s="59"/>
      <c r="BP97" s="59"/>
      <c r="BQ97" s="30"/>
    </row>
    <row r="98" spans="3:69" x14ac:dyDescent="0.3">
      <c r="C98" s="28">
        <v>4951</v>
      </c>
      <c r="D98" s="43">
        <v>95</v>
      </c>
      <c r="E98" s="59">
        <v>495</v>
      </c>
      <c r="F98" s="59">
        <v>1</v>
      </c>
      <c r="G98" s="28" t="s">
        <v>2563</v>
      </c>
      <c r="H98" s="28">
        <v>76.800000000000153</v>
      </c>
      <c r="I98" s="40">
        <v>62423</v>
      </c>
      <c r="J98" s="28" t="s">
        <v>600</v>
      </c>
      <c r="K98" s="41">
        <v>1217</v>
      </c>
      <c r="L98" s="28" t="s">
        <v>3344</v>
      </c>
      <c r="M98" s="41">
        <v>2303001</v>
      </c>
      <c r="N98" s="73" t="s">
        <v>3548</v>
      </c>
      <c r="O98" s="41">
        <v>1</v>
      </c>
      <c r="R98" s="28">
        <v>1095021</v>
      </c>
      <c r="S98" s="43">
        <v>95</v>
      </c>
      <c r="T98" s="59">
        <v>109502</v>
      </c>
      <c r="U98" s="59">
        <v>1</v>
      </c>
      <c r="V98" s="28" t="s">
        <v>2563</v>
      </c>
      <c r="W98" s="28">
        <v>76</v>
      </c>
      <c r="X98" s="40">
        <v>20750</v>
      </c>
      <c r="Y98" s="28" t="s">
        <v>34</v>
      </c>
      <c r="Z98" s="41">
        <v>103750</v>
      </c>
      <c r="AA98" s="28" t="s">
        <v>603</v>
      </c>
      <c r="AB98" s="41">
        <v>3160001</v>
      </c>
      <c r="AC98" s="41" t="s">
        <v>1698</v>
      </c>
      <c r="AD98" s="41">
        <v>287</v>
      </c>
      <c r="AI98" s="59"/>
      <c r="AJ98" s="59"/>
      <c r="AY98" s="59"/>
      <c r="AZ98" s="59"/>
      <c r="BO98" s="59"/>
      <c r="BP98" s="59"/>
      <c r="BQ98" s="30"/>
    </row>
    <row r="99" spans="3:69" x14ac:dyDescent="0.3">
      <c r="C99" s="28">
        <v>4961</v>
      </c>
      <c r="D99" s="43">
        <v>96</v>
      </c>
      <c r="E99" s="59">
        <v>496</v>
      </c>
      <c r="F99" s="59">
        <v>1</v>
      </c>
      <c r="G99" s="28" t="s">
        <v>2564</v>
      </c>
      <c r="H99" s="28">
        <v>77.500000000000156</v>
      </c>
      <c r="I99" s="40">
        <v>63981</v>
      </c>
      <c r="J99" s="28" t="s">
        <v>600</v>
      </c>
      <c r="K99" s="41">
        <v>1241</v>
      </c>
      <c r="L99" s="28" t="s">
        <v>435</v>
      </c>
      <c r="M99" s="41">
        <v>2005001</v>
      </c>
      <c r="N99" s="73" t="s">
        <v>1700</v>
      </c>
      <c r="R99" s="28">
        <v>1096021</v>
      </c>
      <c r="S99" s="43">
        <v>96</v>
      </c>
      <c r="T99" s="59">
        <v>109602</v>
      </c>
      <c r="U99" s="59">
        <v>1</v>
      </c>
      <c r="V99" s="28" t="s">
        <v>2564</v>
      </c>
      <c r="W99" s="28">
        <v>77</v>
      </c>
      <c r="X99" s="40">
        <v>21270</v>
      </c>
      <c r="Y99" s="28" t="s">
        <v>34</v>
      </c>
      <c r="Z99" s="41">
        <v>106350</v>
      </c>
      <c r="AA99" s="28" t="s">
        <v>603</v>
      </c>
      <c r="AB99" s="41">
        <v>3160001</v>
      </c>
      <c r="AC99" s="41" t="s">
        <v>1698</v>
      </c>
      <c r="AD99" s="41">
        <v>290</v>
      </c>
      <c r="AI99" s="59"/>
      <c r="AJ99" s="59"/>
      <c r="AY99" s="59"/>
      <c r="AZ99" s="59"/>
      <c r="BO99" s="59"/>
      <c r="BP99" s="59"/>
      <c r="BQ99" s="30"/>
    </row>
    <row r="100" spans="3:69" x14ac:dyDescent="0.3">
      <c r="C100" s="28">
        <v>4971</v>
      </c>
      <c r="D100" s="43">
        <v>97</v>
      </c>
      <c r="E100" s="59">
        <v>497</v>
      </c>
      <c r="F100" s="59">
        <v>1</v>
      </c>
      <c r="G100" s="28" t="s">
        <v>2565</v>
      </c>
      <c r="H100" s="28">
        <v>78.200000000000159</v>
      </c>
      <c r="I100" s="40">
        <v>65787</v>
      </c>
      <c r="J100" s="28" t="s">
        <v>600</v>
      </c>
      <c r="K100" s="41">
        <v>1265</v>
      </c>
      <c r="L100" s="28" t="s">
        <v>439</v>
      </c>
      <c r="M100" s="41">
        <v>2015001</v>
      </c>
      <c r="N100" s="73" t="s">
        <v>1702</v>
      </c>
      <c r="O100" s="41">
        <v>50</v>
      </c>
      <c r="R100" s="28">
        <v>1097021</v>
      </c>
      <c r="S100" s="43">
        <v>97</v>
      </c>
      <c r="T100" s="59">
        <v>109702</v>
      </c>
      <c r="U100" s="59">
        <v>1</v>
      </c>
      <c r="V100" s="28" t="s">
        <v>2565</v>
      </c>
      <c r="W100" s="28">
        <v>78</v>
      </c>
      <c r="X100" s="40">
        <v>21870</v>
      </c>
      <c r="Y100" s="28" t="s">
        <v>34</v>
      </c>
      <c r="Z100" s="41">
        <v>109350</v>
      </c>
      <c r="AA100" s="28" t="s">
        <v>603</v>
      </c>
      <c r="AB100" s="41">
        <v>3160001</v>
      </c>
      <c r="AC100" s="41" t="s">
        <v>1698</v>
      </c>
      <c r="AD100" s="41">
        <v>293</v>
      </c>
      <c r="AI100" s="59"/>
      <c r="AJ100" s="59"/>
      <c r="AY100" s="59"/>
      <c r="AZ100" s="59"/>
      <c r="BO100" s="59"/>
      <c r="BP100" s="59"/>
      <c r="BQ100" s="30"/>
    </row>
    <row r="101" spans="3:69" x14ac:dyDescent="0.3">
      <c r="C101" s="28">
        <v>4981</v>
      </c>
      <c r="D101" s="43">
        <v>98</v>
      </c>
      <c r="E101" s="59">
        <v>498</v>
      </c>
      <c r="F101" s="59">
        <v>1</v>
      </c>
      <c r="G101" s="28" t="s">
        <v>2566</v>
      </c>
      <c r="H101" s="28">
        <v>78.900000000000162</v>
      </c>
      <c r="I101" s="40">
        <v>65788</v>
      </c>
      <c r="J101" s="28" t="s">
        <v>600</v>
      </c>
      <c r="K101" s="41">
        <v>1290</v>
      </c>
      <c r="L101" s="28" t="s">
        <v>2571</v>
      </c>
      <c r="M101" s="41">
        <v>3013001</v>
      </c>
      <c r="N101" s="73" t="s">
        <v>3547</v>
      </c>
      <c r="R101" s="28">
        <v>1098021</v>
      </c>
      <c r="S101" s="43">
        <v>98</v>
      </c>
      <c r="T101" s="59">
        <v>109802</v>
      </c>
      <c r="U101" s="59">
        <v>1</v>
      </c>
      <c r="V101" s="28" t="s">
        <v>2566</v>
      </c>
      <c r="W101" s="28">
        <v>78</v>
      </c>
      <c r="X101" s="40">
        <v>21870</v>
      </c>
      <c r="Y101" s="28" t="s">
        <v>34</v>
      </c>
      <c r="Z101" s="41">
        <v>109350</v>
      </c>
      <c r="AA101" s="28" t="s">
        <v>603</v>
      </c>
      <c r="AB101" s="41">
        <v>3160001</v>
      </c>
      <c r="AC101" s="41" t="s">
        <v>1698</v>
      </c>
      <c r="AD101" s="41">
        <v>296</v>
      </c>
      <c r="AI101" s="59"/>
      <c r="AJ101" s="59"/>
      <c r="AY101" s="59"/>
      <c r="AZ101" s="59"/>
      <c r="BO101" s="59"/>
      <c r="BP101" s="59"/>
      <c r="BQ101" s="30"/>
    </row>
    <row r="102" spans="3:69" x14ac:dyDescent="0.3">
      <c r="C102" s="28">
        <v>4991</v>
      </c>
      <c r="D102" s="43">
        <v>99</v>
      </c>
      <c r="E102" s="59">
        <v>499</v>
      </c>
      <c r="F102" s="59">
        <v>1</v>
      </c>
      <c r="G102" s="28" t="s">
        <v>2567</v>
      </c>
      <c r="H102" s="28">
        <v>79.600000000000165</v>
      </c>
      <c r="I102" s="40">
        <v>67378</v>
      </c>
      <c r="J102" s="28" t="s">
        <v>600</v>
      </c>
      <c r="K102" s="41">
        <v>1315</v>
      </c>
      <c r="L102" s="28" t="s">
        <v>603</v>
      </c>
      <c r="M102" s="41">
        <v>3160001</v>
      </c>
      <c r="N102" s="73" t="s">
        <v>1698</v>
      </c>
      <c r="O102" s="41">
        <v>1</v>
      </c>
      <c r="R102" s="28">
        <v>1099021</v>
      </c>
      <c r="S102" s="43">
        <v>99</v>
      </c>
      <c r="T102" s="59">
        <v>109902</v>
      </c>
      <c r="U102" s="59">
        <v>1</v>
      </c>
      <c r="V102" s="28" t="s">
        <v>2567</v>
      </c>
      <c r="W102" s="28">
        <v>79</v>
      </c>
      <c r="X102" s="40">
        <v>22400</v>
      </c>
      <c r="Y102" s="28" t="s">
        <v>34</v>
      </c>
      <c r="Z102" s="41">
        <v>112000</v>
      </c>
      <c r="AA102" s="28" t="s">
        <v>603</v>
      </c>
      <c r="AB102" s="41">
        <v>3160001</v>
      </c>
      <c r="AC102" s="41" t="s">
        <v>1698</v>
      </c>
      <c r="AD102" s="41">
        <v>299</v>
      </c>
      <c r="AI102" s="59"/>
      <c r="AJ102" s="59"/>
      <c r="AY102" s="59"/>
      <c r="AZ102" s="59"/>
      <c r="BO102" s="59"/>
      <c r="BP102" s="59"/>
      <c r="BQ102" s="30"/>
    </row>
    <row r="103" spans="3:69" x14ac:dyDescent="0.3">
      <c r="C103" s="28">
        <v>5001</v>
      </c>
      <c r="D103" s="43">
        <v>100</v>
      </c>
      <c r="E103" s="59">
        <v>500</v>
      </c>
      <c r="F103" s="59">
        <v>1</v>
      </c>
      <c r="G103" s="28" t="s">
        <v>2568</v>
      </c>
      <c r="H103" s="28">
        <v>80.300000000000168</v>
      </c>
      <c r="I103" s="40">
        <v>69481</v>
      </c>
      <c r="J103" s="28" t="s">
        <v>600</v>
      </c>
      <c r="K103" s="41">
        <v>1341</v>
      </c>
      <c r="L103" s="28" t="s">
        <v>3344</v>
      </c>
      <c r="M103" s="41">
        <v>2303001</v>
      </c>
      <c r="N103" s="73" t="s">
        <v>3548</v>
      </c>
      <c r="R103" s="28">
        <v>1100021</v>
      </c>
      <c r="S103" s="43">
        <v>100</v>
      </c>
      <c r="T103" s="59">
        <v>110002</v>
      </c>
      <c r="U103" s="59">
        <v>1</v>
      </c>
      <c r="V103" s="28" t="s">
        <v>2568</v>
      </c>
      <c r="W103" s="28">
        <v>80</v>
      </c>
      <c r="X103" s="40">
        <v>23100</v>
      </c>
      <c r="Y103" s="28" t="s">
        <v>34</v>
      </c>
      <c r="Z103" s="41">
        <v>115500</v>
      </c>
      <c r="AA103" s="28" t="s">
        <v>603</v>
      </c>
      <c r="AB103" s="41">
        <v>3160001</v>
      </c>
      <c r="AC103" s="41" t="s">
        <v>1698</v>
      </c>
      <c r="AD103" s="41">
        <v>302</v>
      </c>
      <c r="AI103" s="59"/>
      <c r="AJ103" s="59"/>
      <c r="AY103" s="59"/>
      <c r="AZ103" s="59"/>
      <c r="BO103" s="59"/>
      <c r="BP103" s="59"/>
    </row>
    <row r="104" spans="3:69" x14ac:dyDescent="0.3">
      <c r="E104" s="59"/>
      <c r="F104" s="59"/>
      <c r="T104" s="59"/>
      <c r="U104" s="59"/>
      <c r="AI104" s="59"/>
      <c r="AJ104" s="59"/>
      <c r="AY104" s="59"/>
      <c r="AZ104" s="59"/>
      <c r="BO104" s="59"/>
      <c r="BP104" s="59"/>
    </row>
    <row r="105" spans="3:69" x14ac:dyDescent="0.3">
      <c r="E105" s="59"/>
      <c r="F105" s="59"/>
      <c r="T105" s="59"/>
      <c r="U105" s="59"/>
      <c r="AI105" s="59"/>
      <c r="AJ105" s="59"/>
      <c r="AY105" s="59"/>
      <c r="AZ105" s="59"/>
      <c r="BO105" s="59"/>
      <c r="BP105" s="59"/>
    </row>
    <row r="106" spans="3:69" x14ac:dyDescent="0.3">
      <c r="E106" s="59"/>
      <c r="F106" s="59"/>
      <c r="T106" s="59"/>
      <c r="U106" s="59"/>
      <c r="AI106" s="59"/>
      <c r="AJ106" s="59"/>
      <c r="AY106" s="59"/>
      <c r="AZ106" s="59"/>
      <c r="BO106" s="59"/>
      <c r="BP106" s="59"/>
    </row>
    <row r="107" spans="3:69" x14ac:dyDescent="0.3">
      <c r="E107" s="59"/>
      <c r="F107" s="59"/>
      <c r="T107" s="59"/>
      <c r="U107" s="59"/>
      <c r="AI107" s="59"/>
      <c r="AJ107" s="59"/>
      <c r="AY107" s="59"/>
      <c r="AZ107" s="59"/>
      <c r="BO107" s="59"/>
      <c r="BP107" s="59"/>
    </row>
    <row r="108" spans="3:69" x14ac:dyDescent="0.3">
      <c r="E108" s="59"/>
      <c r="F108" s="59"/>
      <c r="T108" s="59"/>
      <c r="U108" s="59"/>
      <c r="AI108" s="59"/>
      <c r="AJ108" s="59"/>
      <c r="AY108" s="59"/>
      <c r="AZ108" s="59"/>
      <c r="BO108" s="59"/>
      <c r="BP108" s="59"/>
    </row>
    <row r="109" spans="3:69" x14ac:dyDescent="0.3">
      <c r="E109" s="59"/>
      <c r="F109" s="59"/>
      <c r="T109" s="59"/>
      <c r="U109" s="59"/>
      <c r="AI109" s="59"/>
      <c r="AJ109" s="59"/>
      <c r="AY109" s="59"/>
      <c r="AZ109" s="59"/>
      <c r="BO109" s="59"/>
      <c r="BP109" s="59"/>
    </row>
    <row r="110" spans="3:69" x14ac:dyDescent="0.3">
      <c r="E110" s="59"/>
      <c r="F110" s="59"/>
      <c r="T110" s="59"/>
      <c r="U110" s="59"/>
      <c r="AI110" s="59"/>
      <c r="AJ110" s="59"/>
      <c r="AY110" s="59"/>
      <c r="AZ110" s="59"/>
      <c r="BO110" s="59"/>
      <c r="BP110" s="59"/>
    </row>
    <row r="111" spans="3:69" x14ac:dyDescent="0.3">
      <c r="E111" s="59"/>
      <c r="F111" s="59"/>
      <c r="T111" s="59"/>
      <c r="U111" s="59"/>
      <c r="AI111" s="59"/>
      <c r="AJ111" s="59"/>
      <c r="AY111" s="59"/>
      <c r="AZ111" s="59"/>
      <c r="BO111" s="59"/>
      <c r="BP111" s="59"/>
    </row>
    <row r="112" spans="3:69" x14ac:dyDescent="0.3">
      <c r="E112" s="59"/>
      <c r="F112" s="59"/>
      <c r="T112" s="59"/>
      <c r="U112" s="59"/>
      <c r="AI112" s="59"/>
      <c r="AJ112" s="59"/>
      <c r="AY112" s="59"/>
      <c r="AZ112" s="59"/>
      <c r="BO112" s="59"/>
      <c r="BP112" s="59"/>
    </row>
    <row r="113" spans="5:68" x14ac:dyDescent="0.3">
      <c r="E113" s="59"/>
      <c r="F113" s="59"/>
      <c r="T113" s="59"/>
      <c r="U113" s="59"/>
      <c r="AI113" s="59"/>
      <c r="AJ113" s="59"/>
      <c r="AY113" s="59"/>
      <c r="AZ113" s="59"/>
      <c r="BO113" s="59"/>
      <c r="BP113" s="59"/>
    </row>
    <row r="114" spans="5:68" x14ac:dyDescent="0.3">
      <c r="E114" s="59"/>
      <c r="F114" s="59"/>
      <c r="T114" s="59"/>
      <c r="U114" s="59"/>
      <c r="AI114" s="59"/>
      <c r="AJ114" s="59"/>
      <c r="AY114" s="59"/>
      <c r="AZ114" s="59"/>
      <c r="BO114" s="59"/>
      <c r="BP114" s="59"/>
    </row>
    <row r="115" spans="5:68" x14ac:dyDescent="0.3">
      <c r="E115" s="59"/>
      <c r="F115" s="59"/>
      <c r="T115" s="59"/>
      <c r="U115" s="59"/>
      <c r="AI115" s="59"/>
      <c r="AJ115" s="59"/>
      <c r="AY115" s="59"/>
      <c r="AZ115" s="59"/>
      <c r="BO115" s="59"/>
      <c r="BP115" s="59"/>
    </row>
    <row r="116" spans="5:68" x14ac:dyDescent="0.3">
      <c r="E116" s="59"/>
      <c r="F116" s="59"/>
      <c r="T116" s="59"/>
      <c r="U116" s="59"/>
      <c r="AI116" s="59"/>
      <c r="AJ116" s="59"/>
      <c r="AY116" s="59"/>
      <c r="AZ116" s="59"/>
      <c r="BO116" s="59"/>
      <c r="BP116" s="59"/>
    </row>
    <row r="117" spans="5:68" x14ac:dyDescent="0.3">
      <c r="E117" s="59"/>
      <c r="F117" s="59"/>
      <c r="T117" s="59"/>
      <c r="U117" s="59"/>
      <c r="AI117" s="59"/>
      <c r="AJ117" s="59"/>
      <c r="AY117" s="59"/>
      <c r="AZ117" s="59"/>
      <c r="BO117" s="59"/>
      <c r="BP117" s="59"/>
    </row>
    <row r="118" spans="5:68" x14ac:dyDescent="0.3">
      <c r="E118" s="59"/>
      <c r="F118" s="59"/>
      <c r="T118" s="59"/>
      <c r="U118" s="59"/>
      <c r="AI118" s="59"/>
      <c r="AJ118" s="59"/>
      <c r="AY118" s="59"/>
      <c r="AZ118" s="59"/>
      <c r="BO118" s="59"/>
      <c r="BP118" s="59"/>
    </row>
    <row r="119" spans="5:68" x14ac:dyDescent="0.3">
      <c r="E119" s="59"/>
      <c r="F119" s="59"/>
      <c r="T119" s="59"/>
      <c r="U119" s="59"/>
      <c r="AI119" s="59"/>
      <c r="AJ119" s="59"/>
      <c r="AY119" s="59"/>
      <c r="AZ119" s="59"/>
      <c r="BO119" s="59"/>
      <c r="BP119" s="59"/>
    </row>
    <row r="120" spans="5:68" x14ac:dyDescent="0.3">
      <c r="E120" s="59"/>
      <c r="F120" s="59"/>
      <c r="T120" s="59"/>
      <c r="U120" s="59"/>
      <c r="AI120" s="59"/>
      <c r="AJ120" s="59"/>
      <c r="AY120" s="59"/>
      <c r="AZ120" s="59"/>
      <c r="BO120" s="59"/>
      <c r="BP120" s="59"/>
    </row>
    <row r="121" spans="5:68" x14ac:dyDescent="0.3">
      <c r="E121" s="59"/>
      <c r="F121" s="59"/>
      <c r="T121" s="59"/>
      <c r="U121" s="59"/>
      <c r="AI121" s="59"/>
      <c r="AJ121" s="59"/>
      <c r="AY121" s="59"/>
      <c r="AZ121" s="59"/>
      <c r="BO121" s="59"/>
      <c r="BP121" s="59"/>
    </row>
    <row r="122" spans="5:68" x14ac:dyDescent="0.3">
      <c r="E122" s="59"/>
      <c r="F122" s="59"/>
      <c r="T122" s="59"/>
      <c r="U122" s="59"/>
      <c r="AI122" s="59"/>
      <c r="AJ122" s="59"/>
      <c r="AY122" s="59"/>
      <c r="AZ122" s="59"/>
      <c r="BO122" s="59"/>
      <c r="BP122" s="59"/>
    </row>
    <row r="123" spans="5:68" x14ac:dyDescent="0.3">
      <c r="E123" s="59"/>
      <c r="F123" s="59"/>
      <c r="T123" s="59"/>
      <c r="U123" s="59"/>
      <c r="AI123" s="59"/>
      <c r="AJ123" s="59"/>
      <c r="AY123" s="59"/>
      <c r="AZ123" s="59"/>
      <c r="BO123" s="59"/>
      <c r="BP123" s="59"/>
    </row>
    <row r="124" spans="5:68" x14ac:dyDescent="0.3">
      <c r="E124" s="59"/>
      <c r="F124" s="59"/>
      <c r="T124" s="59"/>
      <c r="U124" s="59"/>
      <c r="AI124" s="59"/>
      <c r="AJ124" s="59"/>
      <c r="AY124" s="59"/>
      <c r="AZ124" s="59"/>
      <c r="BO124" s="59"/>
      <c r="BP124" s="59"/>
    </row>
    <row r="125" spans="5:68" x14ac:dyDescent="0.3">
      <c r="E125" s="59"/>
      <c r="F125" s="59"/>
      <c r="T125" s="59"/>
      <c r="U125" s="59"/>
      <c r="AI125" s="59"/>
      <c r="AJ125" s="59"/>
      <c r="AY125" s="59"/>
      <c r="AZ125" s="59"/>
      <c r="BO125" s="59"/>
      <c r="BP125" s="59"/>
    </row>
    <row r="126" spans="5:68" x14ac:dyDescent="0.3">
      <c r="E126" s="59"/>
      <c r="F126" s="59"/>
      <c r="T126" s="59"/>
      <c r="U126" s="59"/>
      <c r="AI126" s="59"/>
      <c r="AJ126" s="59"/>
      <c r="AY126" s="59"/>
      <c r="AZ126" s="59"/>
      <c r="BO126" s="59"/>
      <c r="BP126" s="59"/>
    </row>
    <row r="127" spans="5:68" x14ac:dyDescent="0.3">
      <c r="E127" s="59"/>
      <c r="F127" s="59"/>
      <c r="T127" s="59"/>
      <c r="U127" s="59"/>
      <c r="AI127" s="59"/>
      <c r="AJ127" s="59"/>
      <c r="AY127" s="59"/>
      <c r="AZ127" s="59"/>
      <c r="BO127" s="59"/>
      <c r="BP127" s="59"/>
    </row>
    <row r="128" spans="5:68" x14ac:dyDescent="0.3">
      <c r="E128" s="59"/>
      <c r="F128" s="59"/>
      <c r="T128" s="59"/>
      <c r="U128" s="59"/>
      <c r="AI128" s="59"/>
      <c r="AJ128" s="59"/>
      <c r="AY128" s="59"/>
      <c r="AZ128" s="59"/>
      <c r="BO128" s="59"/>
      <c r="BP128" s="59"/>
    </row>
    <row r="129" spans="5:68" x14ac:dyDescent="0.3">
      <c r="E129" s="59"/>
      <c r="F129" s="59"/>
      <c r="T129" s="59"/>
      <c r="U129" s="59"/>
      <c r="AI129" s="59"/>
      <c r="AJ129" s="59"/>
      <c r="AY129" s="59"/>
      <c r="AZ129" s="59"/>
      <c r="BO129" s="59"/>
      <c r="BP129" s="59"/>
    </row>
    <row r="130" spans="5:68" x14ac:dyDescent="0.3">
      <c r="E130" s="59"/>
      <c r="F130" s="59"/>
      <c r="T130" s="59"/>
      <c r="U130" s="59"/>
      <c r="AI130" s="59"/>
      <c r="AJ130" s="59"/>
      <c r="AY130" s="59"/>
      <c r="AZ130" s="59"/>
      <c r="BO130" s="59"/>
      <c r="BP130" s="59"/>
    </row>
    <row r="131" spans="5:68" x14ac:dyDescent="0.3">
      <c r="E131" s="59"/>
      <c r="F131" s="59"/>
      <c r="T131" s="59"/>
      <c r="U131" s="59"/>
      <c r="AI131" s="59"/>
      <c r="AJ131" s="59"/>
      <c r="AY131" s="59"/>
      <c r="AZ131" s="59"/>
      <c r="BO131" s="59"/>
      <c r="BP131" s="59"/>
    </row>
    <row r="132" spans="5:68" x14ac:dyDescent="0.3">
      <c r="E132" s="59"/>
      <c r="F132" s="59"/>
      <c r="T132" s="59"/>
      <c r="U132" s="59"/>
      <c r="AI132" s="59"/>
      <c r="AJ132" s="59"/>
      <c r="AY132" s="59"/>
      <c r="AZ132" s="59"/>
      <c r="BO132" s="59"/>
      <c r="BP132" s="59"/>
    </row>
    <row r="133" spans="5:68" x14ac:dyDescent="0.3">
      <c r="E133" s="59"/>
      <c r="F133" s="59"/>
      <c r="T133" s="59"/>
      <c r="U133" s="59"/>
      <c r="AI133" s="59"/>
      <c r="AJ133" s="59"/>
      <c r="AY133" s="59"/>
      <c r="AZ133" s="59"/>
      <c r="BO133" s="59"/>
      <c r="BP133" s="59"/>
    </row>
    <row r="134" spans="5:68" x14ac:dyDescent="0.3">
      <c r="E134" s="59"/>
      <c r="F134" s="59"/>
      <c r="T134" s="59"/>
      <c r="U134" s="59"/>
      <c r="AI134" s="59"/>
      <c r="AJ134" s="59"/>
      <c r="AY134" s="59"/>
      <c r="AZ134" s="59"/>
      <c r="BO134" s="59"/>
      <c r="BP134" s="59"/>
    </row>
    <row r="135" spans="5:68" x14ac:dyDescent="0.3">
      <c r="E135" s="59"/>
      <c r="F135" s="59"/>
      <c r="T135" s="59"/>
      <c r="U135" s="59"/>
      <c r="AI135" s="59"/>
      <c r="AJ135" s="59"/>
      <c r="AY135" s="59"/>
      <c r="AZ135" s="59"/>
      <c r="BO135" s="59"/>
      <c r="BP135" s="59"/>
    </row>
    <row r="136" spans="5:68" x14ac:dyDescent="0.3">
      <c r="E136" s="59"/>
      <c r="F136" s="59"/>
      <c r="T136" s="59"/>
      <c r="U136" s="59"/>
      <c r="AI136" s="59"/>
      <c r="AJ136" s="59"/>
      <c r="AY136" s="59"/>
      <c r="AZ136" s="59"/>
      <c r="BO136" s="59"/>
      <c r="BP136" s="59"/>
    </row>
    <row r="137" spans="5:68" x14ac:dyDescent="0.3">
      <c r="E137" s="59"/>
      <c r="F137" s="59"/>
      <c r="T137" s="59"/>
      <c r="U137" s="59"/>
      <c r="AI137" s="59"/>
      <c r="AJ137" s="59"/>
      <c r="AY137" s="59"/>
      <c r="AZ137" s="59"/>
      <c r="BO137" s="59"/>
      <c r="BP137" s="59"/>
    </row>
    <row r="138" spans="5:68" x14ac:dyDescent="0.3">
      <c r="E138" s="59"/>
      <c r="F138" s="59"/>
      <c r="T138" s="59"/>
      <c r="U138" s="59"/>
      <c r="AI138" s="59"/>
      <c r="AJ138" s="59"/>
      <c r="AY138" s="59"/>
      <c r="AZ138" s="59"/>
      <c r="BO138" s="59"/>
      <c r="BP138" s="59"/>
    </row>
    <row r="139" spans="5:68" x14ac:dyDescent="0.3">
      <c r="E139" s="59"/>
      <c r="F139" s="59"/>
      <c r="T139" s="59"/>
      <c r="U139" s="59"/>
      <c r="AI139" s="59"/>
      <c r="AJ139" s="59"/>
      <c r="AY139" s="59"/>
      <c r="AZ139" s="59"/>
      <c r="BO139" s="59"/>
      <c r="BP139" s="59"/>
    </row>
    <row r="140" spans="5:68" x14ac:dyDescent="0.3">
      <c r="E140" s="59"/>
      <c r="F140" s="59"/>
      <c r="T140" s="59"/>
      <c r="U140" s="59"/>
      <c r="AI140" s="59"/>
      <c r="AJ140" s="59"/>
      <c r="AY140" s="59"/>
      <c r="AZ140" s="59"/>
      <c r="BO140" s="59"/>
      <c r="BP140" s="59"/>
    </row>
    <row r="141" spans="5:68" x14ac:dyDescent="0.3">
      <c r="E141" s="59"/>
      <c r="F141" s="59"/>
      <c r="T141" s="59"/>
      <c r="U141" s="59"/>
      <c r="AI141" s="59"/>
      <c r="AJ141" s="59"/>
      <c r="AY141" s="59"/>
      <c r="AZ141" s="59"/>
      <c r="BO141" s="59"/>
      <c r="BP141" s="59"/>
    </row>
    <row r="142" spans="5:68" x14ac:dyDescent="0.3">
      <c r="E142" s="59"/>
      <c r="F142" s="59"/>
      <c r="T142" s="59"/>
      <c r="U142" s="59"/>
      <c r="AI142" s="59"/>
      <c r="AJ142" s="59"/>
      <c r="AY142" s="59"/>
      <c r="AZ142" s="59"/>
      <c r="BO142" s="59"/>
      <c r="BP142" s="59"/>
    </row>
    <row r="143" spans="5:68" x14ac:dyDescent="0.3">
      <c r="E143" s="59"/>
      <c r="F143" s="59"/>
      <c r="T143" s="59"/>
      <c r="U143" s="59"/>
      <c r="AI143" s="59"/>
      <c r="AJ143" s="59"/>
      <c r="AY143" s="59"/>
      <c r="AZ143" s="59"/>
      <c r="BO143" s="59"/>
      <c r="BP143" s="59"/>
    </row>
    <row r="144" spans="5:68" x14ac:dyDescent="0.3">
      <c r="E144" s="59"/>
      <c r="F144" s="59"/>
      <c r="T144" s="59"/>
      <c r="U144" s="59"/>
      <c r="AI144" s="59"/>
      <c r="AJ144" s="59"/>
      <c r="AY144" s="59"/>
      <c r="AZ144" s="59"/>
      <c r="BO144" s="59"/>
      <c r="BP144" s="59"/>
    </row>
    <row r="145" spans="5:68" x14ac:dyDescent="0.3">
      <c r="E145" s="59"/>
      <c r="F145" s="59"/>
      <c r="T145" s="59"/>
      <c r="U145" s="59"/>
      <c r="AI145" s="59"/>
      <c r="AJ145" s="59"/>
      <c r="AY145" s="59"/>
      <c r="AZ145" s="59"/>
      <c r="BO145" s="59"/>
      <c r="BP145" s="59"/>
    </row>
    <row r="146" spans="5:68" x14ac:dyDescent="0.3">
      <c r="E146" s="59"/>
      <c r="F146" s="59"/>
      <c r="T146" s="59"/>
      <c r="U146" s="59"/>
      <c r="AI146" s="59"/>
      <c r="AJ146" s="59"/>
      <c r="AY146" s="59"/>
      <c r="AZ146" s="59"/>
      <c r="BO146" s="59"/>
      <c r="BP146" s="59"/>
    </row>
    <row r="147" spans="5:68" x14ac:dyDescent="0.3">
      <c r="E147" s="59"/>
      <c r="F147" s="59"/>
      <c r="T147" s="59"/>
      <c r="U147" s="59"/>
      <c r="AI147" s="59"/>
      <c r="AJ147" s="59"/>
      <c r="AY147" s="59"/>
      <c r="AZ147" s="59"/>
      <c r="BO147" s="59"/>
      <c r="BP147" s="59"/>
    </row>
    <row r="148" spans="5:68" x14ac:dyDescent="0.3">
      <c r="E148" s="59"/>
      <c r="F148" s="59"/>
      <c r="T148" s="59"/>
      <c r="U148" s="59"/>
      <c r="AI148" s="59"/>
      <c r="AJ148" s="59"/>
      <c r="AY148" s="59"/>
      <c r="AZ148" s="59"/>
      <c r="BO148" s="59"/>
      <c r="BP148" s="59"/>
    </row>
    <row r="149" spans="5:68" x14ac:dyDescent="0.3">
      <c r="E149" s="59"/>
      <c r="F149" s="59"/>
      <c r="T149" s="59"/>
      <c r="U149" s="59"/>
      <c r="AI149" s="59"/>
      <c r="AJ149" s="59"/>
      <c r="AY149" s="59"/>
      <c r="AZ149" s="59"/>
      <c r="BO149" s="59"/>
      <c r="BP149" s="59"/>
    </row>
    <row r="150" spans="5:68" x14ac:dyDescent="0.3">
      <c r="E150" s="59"/>
      <c r="F150" s="59"/>
      <c r="T150" s="59"/>
      <c r="U150" s="59"/>
      <c r="AI150" s="59"/>
      <c r="AJ150" s="59"/>
      <c r="AY150" s="59"/>
      <c r="AZ150" s="59"/>
      <c r="BO150" s="59"/>
      <c r="BP150" s="59"/>
    </row>
    <row r="151" spans="5:68" x14ac:dyDescent="0.3">
      <c r="E151" s="59"/>
      <c r="F151" s="59"/>
      <c r="T151" s="59"/>
      <c r="U151" s="59"/>
      <c r="AI151" s="59"/>
      <c r="AJ151" s="59"/>
      <c r="AY151" s="59"/>
      <c r="AZ151" s="59"/>
      <c r="BO151" s="59"/>
      <c r="BP151" s="59"/>
    </row>
    <row r="152" spans="5:68" x14ac:dyDescent="0.3">
      <c r="E152" s="59"/>
      <c r="F152" s="59"/>
      <c r="T152" s="59"/>
      <c r="U152" s="59"/>
      <c r="AI152" s="59"/>
      <c r="AJ152" s="59"/>
      <c r="AY152" s="59"/>
      <c r="AZ152" s="59"/>
      <c r="BO152" s="59"/>
      <c r="BP152" s="59"/>
    </row>
    <row r="153" spans="5:68" x14ac:dyDescent="0.3">
      <c r="E153" s="59"/>
      <c r="F153" s="59"/>
      <c r="T153" s="59"/>
      <c r="U153" s="59"/>
      <c r="AI153" s="59"/>
      <c r="AJ153" s="59"/>
      <c r="AY153" s="59"/>
      <c r="AZ153" s="59"/>
      <c r="BO153" s="59"/>
      <c r="BP153" s="59"/>
    </row>
    <row r="154" spans="5:68" x14ac:dyDescent="0.3">
      <c r="E154" s="59"/>
      <c r="F154" s="59"/>
      <c r="T154" s="59"/>
      <c r="U154" s="59"/>
      <c r="AI154" s="59"/>
      <c r="AJ154" s="59"/>
      <c r="AY154" s="59"/>
      <c r="AZ154" s="59"/>
      <c r="BO154" s="59"/>
      <c r="BP154" s="59"/>
    </row>
    <row r="155" spans="5:68" x14ac:dyDescent="0.3">
      <c r="E155" s="59"/>
      <c r="F155" s="59"/>
      <c r="T155" s="59"/>
      <c r="U155" s="59"/>
      <c r="AI155" s="59"/>
      <c r="AJ155" s="59"/>
      <c r="AY155" s="59"/>
      <c r="AZ155" s="59"/>
      <c r="BO155" s="59"/>
      <c r="BP155" s="59"/>
    </row>
    <row r="156" spans="5:68" x14ac:dyDescent="0.3">
      <c r="E156" s="59"/>
      <c r="F156" s="59"/>
      <c r="T156" s="59"/>
      <c r="U156" s="59"/>
      <c r="AI156" s="59"/>
      <c r="AJ156" s="59"/>
      <c r="AY156" s="59"/>
      <c r="AZ156" s="59"/>
      <c r="BO156" s="59"/>
      <c r="BP156" s="59"/>
    </row>
    <row r="157" spans="5:68" x14ac:dyDescent="0.3">
      <c r="E157" s="59"/>
      <c r="F157" s="59"/>
      <c r="T157" s="59"/>
      <c r="U157" s="59"/>
      <c r="AI157" s="59"/>
      <c r="AJ157" s="59"/>
      <c r="AY157" s="59"/>
      <c r="AZ157" s="59"/>
      <c r="BO157" s="59"/>
      <c r="BP157" s="59"/>
    </row>
    <row r="158" spans="5:68" x14ac:dyDescent="0.3">
      <c r="E158" s="59"/>
      <c r="F158" s="59"/>
      <c r="T158" s="59"/>
      <c r="U158" s="59"/>
      <c r="AI158" s="59"/>
      <c r="AJ158" s="59"/>
      <c r="AY158" s="59"/>
      <c r="AZ158" s="59"/>
      <c r="BO158" s="59"/>
      <c r="BP158" s="59"/>
    </row>
    <row r="159" spans="5:68" x14ac:dyDescent="0.3">
      <c r="E159" s="59"/>
      <c r="F159" s="59"/>
      <c r="T159" s="59"/>
      <c r="U159" s="59"/>
      <c r="AI159" s="59"/>
      <c r="AJ159" s="59"/>
      <c r="AY159" s="59"/>
      <c r="AZ159" s="59"/>
      <c r="BO159" s="59"/>
      <c r="BP159" s="59"/>
    </row>
    <row r="160" spans="5:68" x14ac:dyDescent="0.3">
      <c r="E160" s="59"/>
      <c r="F160" s="59"/>
      <c r="T160" s="59"/>
      <c r="U160" s="59"/>
      <c r="AI160" s="59"/>
      <c r="AJ160" s="59"/>
      <c r="AY160" s="59"/>
      <c r="AZ160" s="59"/>
      <c r="BO160" s="59"/>
      <c r="BP160" s="59"/>
    </row>
    <row r="161" spans="5:68" x14ac:dyDescent="0.3">
      <c r="E161" s="59"/>
      <c r="F161" s="59"/>
      <c r="T161" s="59"/>
      <c r="U161" s="59"/>
      <c r="AI161" s="59"/>
      <c r="AJ161" s="59"/>
      <c r="AY161" s="59"/>
      <c r="AZ161" s="59"/>
      <c r="BO161" s="59"/>
      <c r="BP161" s="59"/>
    </row>
    <row r="162" spans="5:68" x14ac:dyDescent="0.3">
      <c r="E162" s="59"/>
      <c r="F162" s="59"/>
      <c r="T162" s="59"/>
      <c r="U162" s="59"/>
      <c r="AI162" s="59"/>
      <c r="AJ162" s="59"/>
      <c r="AY162" s="59"/>
      <c r="AZ162" s="59"/>
      <c r="BO162" s="59"/>
      <c r="BP162" s="59"/>
    </row>
    <row r="163" spans="5:68" x14ac:dyDescent="0.3">
      <c r="E163" s="59"/>
      <c r="F163" s="59"/>
      <c r="T163" s="59"/>
      <c r="U163" s="59"/>
      <c r="AI163" s="59"/>
      <c r="AJ163" s="59"/>
      <c r="AY163" s="59"/>
      <c r="AZ163" s="59"/>
      <c r="BO163" s="59"/>
      <c r="BP163" s="59"/>
    </row>
    <row r="164" spans="5:68" x14ac:dyDescent="0.3">
      <c r="E164" s="59"/>
      <c r="F164" s="59"/>
      <c r="T164" s="59"/>
      <c r="U164" s="59"/>
      <c r="AI164" s="59"/>
      <c r="AJ164" s="59"/>
      <c r="AY164" s="59"/>
      <c r="AZ164" s="59"/>
      <c r="BO164" s="59"/>
      <c r="BP164" s="59"/>
    </row>
    <row r="165" spans="5:68" x14ac:dyDescent="0.3">
      <c r="E165" s="59"/>
      <c r="F165" s="59"/>
      <c r="T165" s="59"/>
      <c r="U165" s="59"/>
      <c r="AI165" s="59"/>
      <c r="AJ165" s="59"/>
      <c r="AY165" s="59"/>
      <c r="AZ165" s="59"/>
      <c r="BO165" s="59"/>
      <c r="BP165" s="59"/>
    </row>
    <row r="166" spans="5:68" x14ac:dyDescent="0.3">
      <c r="E166" s="59"/>
      <c r="F166" s="59"/>
      <c r="T166" s="59"/>
      <c r="U166" s="59"/>
      <c r="AI166" s="59"/>
      <c r="AJ166" s="59"/>
      <c r="AY166" s="59"/>
      <c r="AZ166" s="59"/>
      <c r="BO166" s="59"/>
      <c r="BP166" s="59"/>
    </row>
    <row r="167" spans="5:68" x14ac:dyDescent="0.3">
      <c r="E167" s="59"/>
      <c r="F167" s="59"/>
      <c r="T167" s="59"/>
      <c r="U167" s="59"/>
      <c r="AI167" s="59"/>
      <c r="AJ167" s="59"/>
      <c r="AY167" s="59"/>
      <c r="AZ167" s="59"/>
      <c r="BO167" s="59"/>
      <c r="BP167" s="59"/>
    </row>
    <row r="168" spans="5:68" x14ac:dyDescent="0.3">
      <c r="E168" s="59"/>
      <c r="F168" s="59"/>
      <c r="T168" s="59"/>
      <c r="U168" s="59"/>
      <c r="AI168" s="59"/>
      <c r="AJ168" s="59"/>
      <c r="AY168" s="59"/>
      <c r="AZ168" s="59"/>
      <c r="BO168" s="59"/>
      <c r="BP168" s="59"/>
    </row>
    <row r="169" spans="5:68" x14ac:dyDescent="0.3">
      <c r="E169" s="59"/>
      <c r="F169" s="59"/>
      <c r="T169" s="59"/>
      <c r="U169" s="59"/>
      <c r="AI169" s="59"/>
      <c r="AJ169" s="59"/>
      <c r="AY169" s="59"/>
      <c r="AZ169" s="59"/>
      <c r="BO169" s="59"/>
      <c r="BP169" s="59"/>
    </row>
    <row r="170" spans="5:68" x14ac:dyDescent="0.3">
      <c r="E170" s="59"/>
      <c r="F170" s="59"/>
      <c r="T170" s="59"/>
      <c r="U170" s="59"/>
      <c r="AI170" s="59"/>
      <c r="AJ170" s="59"/>
      <c r="AY170" s="59"/>
      <c r="AZ170" s="59"/>
      <c r="BO170" s="59"/>
      <c r="BP170" s="59"/>
    </row>
    <row r="171" spans="5:68" x14ac:dyDescent="0.3">
      <c r="E171" s="59"/>
      <c r="F171" s="59"/>
      <c r="T171" s="59"/>
      <c r="U171" s="59"/>
      <c r="AI171" s="59"/>
      <c r="AJ171" s="59"/>
      <c r="AY171" s="59"/>
      <c r="AZ171" s="59"/>
      <c r="BO171" s="59"/>
      <c r="BP171" s="59"/>
    </row>
    <row r="172" spans="5:68" x14ac:dyDescent="0.3">
      <c r="E172" s="59"/>
      <c r="F172" s="59"/>
      <c r="T172" s="59"/>
      <c r="U172" s="59"/>
      <c r="AI172" s="59"/>
      <c r="AJ172" s="59"/>
      <c r="AY172" s="59"/>
      <c r="AZ172" s="59"/>
      <c r="BO172" s="59"/>
      <c r="BP172" s="59"/>
    </row>
    <row r="173" spans="5:68" x14ac:dyDescent="0.3">
      <c r="E173" s="59"/>
      <c r="F173" s="59"/>
      <c r="T173" s="59"/>
      <c r="U173" s="59"/>
      <c r="AI173" s="59"/>
      <c r="AJ173" s="59"/>
      <c r="AY173" s="59"/>
      <c r="AZ173" s="59"/>
      <c r="BO173" s="59"/>
      <c r="BP173" s="59"/>
    </row>
    <row r="174" spans="5:68" x14ac:dyDescent="0.3">
      <c r="E174" s="59"/>
      <c r="F174" s="59"/>
      <c r="T174" s="59"/>
      <c r="U174" s="59"/>
      <c r="AI174" s="59"/>
      <c r="AJ174" s="59"/>
      <c r="AY174" s="59"/>
      <c r="AZ174" s="59"/>
      <c r="BO174" s="59"/>
      <c r="BP174" s="59"/>
    </row>
    <row r="175" spans="5:68" x14ac:dyDescent="0.3">
      <c r="E175" s="59"/>
      <c r="F175" s="59"/>
      <c r="T175" s="59"/>
      <c r="U175" s="59"/>
      <c r="AI175" s="59"/>
      <c r="AJ175" s="59"/>
      <c r="AY175" s="59"/>
      <c r="AZ175" s="59"/>
      <c r="BO175" s="59"/>
      <c r="BP175" s="59"/>
    </row>
    <row r="176" spans="5:68" x14ac:dyDescent="0.3">
      <c r="E176" s="59"/>
      <c r="F176" s="59"/>
      <c r="T176" s="59"/>
      <c r="U176" s="59"/>
      <c r="AI176" s="59"/>
      <c r="AJ176" s="59"/>
      <c r="AY176" s="59"/>
      <c r="AZ176" s="59"/>
      <c r="BO176" s="59"/>
      <c r="BP176" s="59"/>
    </row>
    <row r="177" spans="5:68" x14ac:dyDescent="0.3">
      <c r="E177" s="59"/>
      <c r="F177" s="59"/>
      <c r="T177" s="59"/>
      <c r="U177" s="59"/>
      <c r="AI177" s="59"/>
      <c r="AJ177" s="59"/>
      <c r="AY177" s="59"/>
      <c r="AZ177" s="59"/>
      <c r="BO177" s="59"/>
      <c r="BP177" s="59"/>
    </row>
    <row r="178" spans="5:68" x14ac:dyDescent="0.3">
      <c r="E178" s="59"/>
      <c r="F178" s="59"/>
      <c r="T178" s="59"/>
      <c r="U178" s="59"/>
      <c r="AI178" s="59"/>
      <c r="AJ178" s="59"/>
      <c r="AY178" s="59"/>
      <c r="AZ178" s="59"/>
      <c r="BO178" s="59"/>
      <c r="BP178" s="59"/>
    </row>
    <row r="179" spans="5:68" x14ac:dyDescent="0.3">
      <c r="E179" s="59"/>
      <c r="F179" s="59"/>
      <c r="T179" s="59"/>
      <c r="U179" s="59"/>
      <c r="AI179" s="59"/>
      <c r="AJ179" s="59"/>
      <c r="AY179" s="59"/>
      <c r="AZ179" s="59"/>
      <c r="BO179" s="59"/>
      <c r="BP179" s="59"/>
    </row>
    <row r="180" spans="5:68" x14ac:dyDescent="0.3">
      <c r="E180" s="59"/>
      <c r="F180" s="59"/>
      <c r="T180" s="59"/>
      <c r="U180" s="59"/>
      <c r="AI180" s="59"/>
      <c r="AJ180" s="59"/>
      <c r="AY180" s="59"/>
      <c r="AZ180" s="59"/>
      <c r="BO180" s="59"/>
      <c r="BP180" s="59"/>
    </row>
    <row r="181" spans="5:68" x14ac:dyDescent="0.3">
      <c r="E181" s="59"/>
      <c r="F181" s="59"/>
      <c r="T181" s="59"/>
      <c r="U181" s="59"/>
      <c r="AI181" s="59"/>
      <c r="AJ181" s="59"/>
      <c r="AY181" s="59"/>
      <c r="AZ181" s="59"/>
      <c r="BO181" s="59"/>
      <c r="BP181" s="59"/>
    </row>
    <row r="182" spans="5:68" x14ac:dyDescent="0.3">
      <c r="E182" s="59"/>
      <c r="F182" s="59"/>
      <c r="T182" s="59"/>
      <c r="U182" s="59"/>
      <c r="AI182" s="59"/>
      <c r="AJ182" s="59"/>
      <c r="AY182" s="59"/>
      <c r="AZ182" s="59"/>
      <c r="BO182" s="59"/>
      <c r="BP182" s="59"/>
    </row>
    <row r="183" spans="5:68" x14ac:dyDescent="0.3">
      <c r="E183" s="59"/>
      <c r="F183" s="59"/>
      <c r="T183" s="59"/>
      <c r="U183" s="59"/>
      <c r="AI183" s="59"/>
      <c r="AJ183" s="59"/>
      <c r="AY183" s="59"/>
      <c r="AZ183" s="59"/>
      <c r="BO183" s="59"/>
      <c r="BP183" s="59"/>
    </row>
    <row r="184" spans="5:68" x14ac:dyDescent="0.3">
      <c r="E184" s="59"/>
      <c r="F184" s="59"/>
      <c r="T184" s="59"/>
      <c r="U184" s="59"/>
      <c r="AI184" s="59"/>
      <c r="AJ184" s="59"/>
      <c r="AY184" s="59"/>
      <c r="AZ184" s="59"/>
      <c r="BO184" s="59"/>
      <c r="BP184" s="59"/>
    </row>
    <row r="185" spans="5:68" x14ac:dyDescent="0.3">
      <c r="E185" s="59"/>
      <c r="F185" s="59"/>
      <c r="T185" s="59"/>
      <c r="U185" s="59"/>
      <c r="AI185" s="59"/>
      <c r="AJ185" s="59"/>
      <c r="AY185" s="59"/>
      <c r="AZ185" s="59"/>
      <c r="BO185" s="59"/>
      <c r="BP185" s="59"/>
    </row>
    <row r="186" spans="5:68" x14ac:dyDescent="0.3">
      <c r="E186" s="59"/>
      <c r="F186" s="59"/>
      <c r="T186" s="59"/>
      <c r="U186" s="59"/>
      <c r="AI186" s="59"/>
      <c r="AJ186" s="59"/>
      <c r="AY186" s="59"/>
      <c r="AZ186" s="59"/>
      <c r="BO186" s="59"/>
      <c r="BP186" s="59"/>
    </row>
    <row r="187" spans="5:68" x14ac:dyDescent="0.3">
      <c r="E187" s="59"/>
      <c r="F187" s="59"/>
      <c r="T187" s="59"/>
      <c r="U187" s="59"/>
      <c r="AI187" s="59"/>
      <c r="AJ187" s="59"/>
      <c r="AY187" s="59"/>
      <c r="AZ187" s="59"/>
      <c r="BO187" s="59"/>
      <c r="BP187" s="59"/>
    </row>
    <row r="188" spans="5:68" x14ac:dyDescent="0.3">
      <c r="E188" s="59"/>
      <c r="F188" s="59"/>
      <c r="T188" s="59"/>
      <c r="U188" s="59"/>
      <c r="AI188" s="59"/>
      <c r="AJ188" s="59"/>
      <c r="AY188" s="59"/>
      <c r="AZ188" s="59"/>
      <c r="BO188" s="59"/>
      <c r="BP188" s="59"/>
    </row>
    <row r="189" spans="5:68" x14ac:dyDescent="0.3">
      <c r="E189" s="59"/>
      <c r="F189" s="59"/>
      <c r="T189" s="59"/>
      <c r="U189" s="59"/>
      <c r="AI189" s="59"/>
      <c r="AJ189" s="59"/>
      <c r="AY189" s="59"/>
      <c r="AZ189" s="59"/>
      <c r="BO189" s="59"/>
      <c r="BP189" s="59"/>
    </row>
    <row r="190" spans="5:68" x14ac:dyDescent="0.3">
      <c r="E190" s="59"/>
      <c r="F190" s="59"/>
      <c r="T190" s="59"/>
      <c r="U190" s="59"/>
      <c r="AI190" s="59"/>
      <c r="AJ190" s="59"/>
      <c r="AY190" s="59"/>
      <c r="AZ190" s="59"/>
      <c r="BO190" s="59"/>
      <c r="BP190" s="59"/>
    </row>
    <row r="191" spans="5:68" x14ac:dyDescent="0.3">
      <c r="E191" s="59"/>
      <c r="F191" s="59"/>
      <c r="T191" s="59"/>
      <c r="U191" s="59"/>
      <c r="AI191" s="59"/>
      <c r="AJ191" s="59"/>
      <c r="AY191" s="59"/>
      <c r="AZ191" s="59"/>
      <c r="BO191" s="59"/>
      <c r="BP191" s="59"/>
    </row>
    <row r="192" spans="5:68" x14ac:dyDescent="0.3">
      <c r="E192" s="59"/>
      <c r="F192" s="59"/>
      <c r="T192" s="59"/>
      <c r="U192" s="59"/>
      <c r="AI192" s="59"/>
      <c r="AJ192" s="59"/>
      <c r="AY192" s="59"/>
      <c r="AZ192" s="59"/>
      <c r="BO192" s="59"/>
      <c r="BP192" s="59"/>
    </row>
    <row r="193" spans="5:68" x14ac:dyDescent="0.3">
      <c r="E193" s="59"/>
      <c r="F193" s="59"/>
      <c r="T193" s="59"/>
      <c r="U193" s="59"/>
      <c r="AI193" s="59"/>
      <c r="AJ193" s="59"/>
      <c r="AY193" s="59"/>
      <c r="AZ193" s="59"/>
      <c r="BO193" s="59"/>
      <c r="BP193" s="59"/>
    </row>
    <row r="194" spans="5:68" x14ac:dyDescent="0.3">
      <c r="E194" s="59"/>
      <c r="F194" s="59"/>
      <c r="T194" s="59"/>
      <c r="U194" s="59"/>
      <c r="AI194" s="59"/>
      <c r="AJ194" s="59"/>
      <c r="AY194" s="59"/>
      <c r="AZ194" s="59"/>
      <c r="BO194" s="59"/>
      <c r="BP194" s="59"/>
    </row>
    <row r="195" spans="5:68" x14ac:dyDescent="0.3">
      <c r="E195" s="59"/>
      <c r="F195" s="59"/>
      <c r="T195" s="59"/>
      <c r="U195" s="59"/>
      <c r="AI195" s="59"/>
      <c r="AJ195" s="59"/>
      <c r="AY195" s="59"/>
      <c r="AZ195" s="59"/>
      <c r="BO195" s="59"/>
      <c r="BP195" s="59"/>
    </row>
    <row r="196" spans="5:68" x14ac:dyDescent="0.3">
      <c r="E196" s="59"/>
      <c r="F196" s="59"/>
      <c r="T196" s="59"/>
      <c r="U196" s="59"/>
      <c r="AI196" s="59"/>
      <c r="AJ196" s="59"/>
      <c r="AY196" s="59"/>
      <c r="AZ196" s="59"/>
      <c r="BO196" s="59"/>
      <c r="BP196" s="59"/>
    </row>
    <row r="197" spans="5:68" x14ac:dyDescent="0.3">
      <c r="E197" s="59"/>
      <c r="F197" s="59"/>
      <c r="T197" s="59"/>
      <c r="U197" s="59"/>
      <c r="AI197" s="59"/>
      <c r="AJ197" s="59"/>
      <c r="AY197" s="59"/>
      <c r="AZ197" s="59"/>
      <c r="BO197" s="59"/>
      <c r="BP197" s="59"/>
    </row>
    <row r="198" spans="5:68" x14ac:dyDescent="0.3">
      <c r="E198" s="59"/>
      <c r="F198" s="59"/>
      <c r="T198" s="59"/>
      <c r="U198" s="59"/>
      <c r="AI198" s="59"/>
      <c r="AJ198" s="59"/>
      <c r="AY198" s="59"/>
      <c r="AZ198" s="59"/>
      <c r="BO198" s="59"/>
      <c r="BP198" s="59"/>
    </row>
    <row r="199" spans="5:68" x14ac:dyDescent="0.3">
      <c r="E199" s="59"/>
      <c r="F199" s="59"/>
      <c r="T199" s="59"/>
      <c r="U199" s="59"/>
      <c r="AI199" s="59"/>
      <c r="AJ199" s="59"/>
      <c r="AY199" s="59"/>
      <c r="AZ199" s="59"/>
      <c r="BO199" s="59"/>
      <c r="BP199" s="59"/>
    </row>
    <row r="200" spans="5:68" x14ac:dyDescent="0.3">
      <c r="E200" s="59"/>
      <c r="F200" s="59"/>
      <c r="T200" s="59"/>
      <c r="U200" s="59"/>
      <c r="AI200" s="59"/>
      <c r="AJ200" s="59"/>
      <c r="AY200" s="59"/>
      <c r="AZ200" s="59"/>
      <c r="BO200" s="59"/>
      <c r="BP200" s="59"/>
    </row>
    <row r="201" spans="5:68" x14ac:dyDescent="0.3">
      <c r="E201" s="59"/>
      <c r="F201" s="59"/>
      <c r="T201" s="59"/>
      <c r="U201" s="59"/>
      <c r="AI201" s="59"/>
      <c r="AJ201" s="59"/>
      <c r="AY201" s="59"/>
      <c r="AZ201" s="59"/>
      <c r="BO201" s="59"/>
      <c r="BP201" s="59"/>
    </row>
    <row r="202" spans="5:68" x14ac:dyDescent="0.3">
      <c r="E202" s="59"/>
      <c r="F202" s="59"/>
      <c r="T202" s="59"/>
      <c r="U202" s="59"/>
      <c r="AI202" s="59"/>
      <c r="AJ202" s="59"/>
      <c r="AY202" s="59"/>
      <c r="AZ202" s="59"/>
      <c r="BO202" s="59"/>
      <c r="BP202" s="59"/>
    </row>
    <row r="203" spans="5:68" x14ac:dyDescent="0.3">
      <c r="E203" s="59"/>
      <c r="F203" s="59"/>
      <c r="T203" s="59"/>
      <c r="U203" s="59"/>
      <c r="AI203" s="59"/>
      <c r="AJ203" s="59"/>
      <c r="AY203" s="59"/>
      <c r="AZ203" s="59"/>
      <c r="BO203" s="59"/>
      <c r="BP203" s="59"/>
    </row>
    <row r="204" spans="5:68" x14ac:dyDescent="0.3">
      <c r="E204" s="59"/>
      <c r="F204" s="59"/>
      <c r="T204" s="59"/>
      <c r="U204" s="59"/>
      <c r="AI204" s="59"/>
      <c r="AJ204" s="59"/>
      <c r="AY204" s="59"/>
      <c r="AZ204" s="59"/>
      <c r="BO204" s="59"/>
      <c r="BP204" s="59"/>
    </row>
    <row r="205" spans="5:68" x14ac:dyDescent="0.3">
      <c r="E205" s="59"/>
      <c r="F205" s="59"/>
      <c r="T205" s="59"/>
      <c r="U205" s="59"/>
      <c r="AI205" s="59"/>
      <c r="AJ205" s="59"/>
      <c r="AY205" s="59"/>
      <c r="AZ205" s="59"/>
      <c r="BO205" s="59"/>
      <c r="BP205" s="59"/>
    </row>
    <row r="206" spans="5:68" x14ac:dyDescent="0.3">
      <c r="E206" s="59"/>
      <c r="F206" s="59"/>
      <c r="T206" s="59"/>
      <c r="U206" s="59"/>
      <c r="AI206" s="59"/>
      <c r="AJ206" s="59"/>
      <c r="AY206" s="59"/>
      <c r="AZ206" s="59"/>
      <c r="BO206" s="59"/>
      <c r="BP206" s="59"/>
    </row>
    <row r="207" spans="5:68" x14ac:dyDescent="0.3">
      <c r="E207" s="59"/>
      <c r="F207" s="59"/>
      <c r="T207" s="59"/>
      <c r="U207" s="59"/>
      <c r="AI207" s="59"/>
      <c r="AJ207" s="59"/>
      <c r="AY207" s="59"/>
      <c r="AZ207" s="59"/>
      <c r="BO207" s="59"/>
      <c r="BP207" s="59"/>
    </row>
    <row r="208" spans="5:68" x14ac:dyDescent="0.3">
      <c r="E208" s="59"/>
      <c r="F208" s="59"/>
      <c r="T208" s="59"/>
      <c r="U208" s="59"/>
      <c r="AI208" s="59"/>
      <c r="AJ208" s="59"/>
      <c r="AY208" s="59"/>
      <c r="AZ208" s="59"/>
      <c r="BO208" s="59"/>
      <c r="BP208" s="59"/>
    </row>
    <row r="209" spans="5:68" x14ac:dyDescent="0.3">
      <c r="E209" s="59"/>
      <c r="F209" s="59"/>
      <c r="T209" s="59"/>
      <c r="U209" s="59"/>
      <c r="AI209" s="59"/>
      <c r="AJ209" s="59"/>
      <c r="AY209" s="59"/>
      <c r="AZ209" s="59"/>
      <c r="BO209" s="59"/>
      <c r="BP209" s="59"/>
    </row>
    <row r="210" spans="5:68" x14ac:dyDescent="0.3">
      <c r="E210" s="59"/>
      <c r="F210" s="59"/>
      <c r="T210" s="59"/>
      <c r="U210" s="59"/>
      <c r="AI210" s="59"/>
      <c r="AJ210" s="59"/>
      <c r="AY210" s="59"/>
      <c r="AZ210" s="59"/>
      <c r="BO210" s="59"/>
      <c r="BP210" s="59"/>
    </row>
    <row r="211" spans="5:68" x14ac:dyDescent="0.3">
      <c r="E211" s="59"/>
      <c r="F211" s="59"/>
      <c r="T211" s="59"/>
      <c r="U211" s="59"/>
      <c r="AI211" s="59"/>
      <c r="AJ211" s="59"/>
      <c r="AY211" s="59"/>
      <c r="AZ211" s="59"/>
      <c r="BO211" s="59"/>
      <c r="BP211" s="59"/>
    </row>
    <row r="212" spans="5:68" x14ac:dyDescent="0.3">
      <c r="E212" s="59"/>
      <c r="F212" s="59"/>
      <c r="T212" s="59"/>
      <c r="U212" s="59"/>
      <c r="AI212" s="59"/>
      <c r="AJ212" s="59"/>
      <c r="AY212" s="59"/>
      <c r="AZ212" s="59"/>
      <c r="BO212" s="59"/>
      <c r="BP212" s="59"/>
    </row>
    <row r="213" spans="5:68" x14ac:dyDescent="0.3">
      <c r="E213" s="59"/>
      <c r="F213" s="59"/>
      <c r="T213" s="59"/>
      <c r="U213" s="59"/>
      <c r="AI213" s="59"/>
      <c r="AJ213" s="59"/>
      <c r="AY213" s="59"/>
      <c r="AZ213" s="59"/>
      <c r="BO213" s="59"/>
      <c r="BP213" s="59"/>
    </row>
    <row r="214" spans="5:68" x14ac:dyDescent="0.3">
      <c r="E214" s="59"/>
      <c r="F214" s="59"/>
      <c r="T214" s="59"/>
      <c r="U214" s="59"/>
      <c r="AI214" s="59"/>
      <c r="AJ214" s="59"/>
      <c r="AY214" s="59"/>
      <c r="AZ214" s="59"/>
      <c r="BO214" s="59"/>
      <c r="BP214" s="59"/>
    </row>
    <row r="215" spans="5:68" x14ac:dyDescent="0.3">
      <c r="E215" s="59"/>
      <c r="F215" s="59"/>
      <c r="T215" s="59"/>
      <c r="U215" s="59"/>
      <c r="AI215" s="59"/>
      <c r="AJ215" s="59"/>
      <c r="AY215" s="59"/>
      <c r="AZ215" s="59"/>
      <c r="BO215" s="59"/>
      <c r="BP215" s="59"/>
    </row>
    <row r="216" spans="5:68" x14ac:dyDescent="0.3">
      <c r="E216" s="59"/>
      <c r="F216" s="59"/>
      <c r="T216" s="59"/>
      <c r="U216" s="59"/>
      <c r="AI216" s="59"/>
      <c r="AJ216" s="59"/>
      <c r="AY216" s="59"/>
      <c r="AZ216" s="59"/>
      <c r="BO216" s="59"/>
      <c r="BP216" s="59"/>
    </row>
    <row r="217" spans="5:68" x14ac:dyDescent="0.3">
      <c r="E217" s="59"/>
      <c r="F217" s="59"/>
      <c r="T217" s="59"/>
      <c r="U217" s="59"/>
      <c r="AI217" s="59"/>
      <c r="AJ217" s="59"/>
      <c r="AY217" s="59"/>
      <c r="AZ217" s="59"/>
      <c r="BO217" s="59"/>
      <c r="BP217" s="59"/>
    </row>
    <row r="218" spans="5:68" x14ac:dyDescent="0.3">
      <c r="E218" s="59"/>
      <c r="F218" s="59"/>
      <c r="T218" s="59"/>
      <c r="U218" s="59"/>
      <c r="AI218" s="59"/>
      <c r="AJ218" s="59"/>
      <c r="AY218" s="59"/>
      <c r="AZ218" s="59"/>
      <c r="BO218" s="59"/>
      <c r="BP218" s="59"/>
    </row>
    <row r="219" spans="5:68" x14ac:dyDescent="0.3">
      <c r="E219" s="59"/>
      <c r="F219" s="59"/>
      <c r="T219" s="59"/>
      <c r="U219" s="59"/>
      <c r="AI219" s="59"/>
      <c r="AJ219" s="59"/>
      <c r="AY219" s="59"/>
      <c r="AZ219" s="59"/>
      <c r="BO219" s="59"/>
      <c r="BP219" s="59"/>
    </row>
    <row r="220" spans="5:68" x14ac:dyDescent="0.3">
      <c r="E220" s="59"/>
      <c r="F220" s="59"/>
      <c r="T220" s="59"/>
      <c r="U220" s="59"/>
      <c r="AI220" s="59"/>
      <c r="AJ220" s="59"/>
      <c r="AY220" s="59"/>
      <c r="AZ220" s="59"/>
      <c r="BO220" s="59"/>
      <c r="BP220" s="59"/>
    </row>
    <row r="221" spans="5:68" x14ac:dyDescent="0.3">
      <c r="E221" s="59"/>
      <c r="F221" s="59"/>
      <c r="T221" s="59"/>
      <c r="U221" s="59"/>
      <c r="AI221" s="59"/>
      <c r="AJ221" s="59"/>
      <c r="AY221" s="59"/>
      <c r="AZ221" s="59"/>
      <c r="BO221" s="59"/>
      <c r="BP221" s="59"/>
    </row>
    <row r="222" spans="5:68" x14ac:dyDescent="0.3">
      <c r="E222" s="59"/>
      <c r="F222" s="59"/>
      <c r="T222" s="59"/>
      <c r="U222" s="59"/>
      <c r="AI222" s="59"/>
      <c r="AJ222" s="59"/>
      <c r="AY222" s="59"/>
      <c r="AZ222" s="59"/>
      <c r="BO222" s="59"/>
      <c r="BP222" s="59"/>
    </row>
    <row r="223" spans="5:68" x14ac:dyDescent="0.3">
      <c r="E223" s="59"/>
      <c r="F223" s="59"/>
      <c r="T223" s="59"/>
      <c r="U223" s="59"/>
      <c r="AI223" s="59"/>
      <c r="AJ223" s="59"/>
      <c r="AY223" s="59"/>
      <c r="AZ223" s="59"/>
      <c r="BO223" s="59"/>
      <c r="BP223" s="59"/>
    </row>
    <row r="224" spans="5:68" x14ac:dyDescent="0.3">
      <c r="E224" s="59"/>
      <c r="F224" s="59"/>
      <c r="T224" s="59"/>
      <c r="U224" s="59"/>
      <c r="AI224" s="59"/>
      <c r="AJ224" s="59"/>
      <c r="AY224" s="59"/>
      <c r="AZ224" s="59"/>
      <c r="BO224" s="59"/>
      <c r="BP224" s="59"/>
    </row>
    <row r="225" spans="5:68" x14ac:dyDescent="0.3">
      <c r="E225" s="59"/>
      <c r="F225" s="59"/>
      <c r="T225" s="59"/>
      <c r="U225" s="59"/>
      <c r="AI225" s="59"/>
      <c r="AJ225" s="59"/>
      <c r="AY225" s="59"/>
      <c r="AZ225" s="59"/>
      <c r="BO225" s="59"/>
      <c r="BP225" s="59"/>
    </row>
    <row r="226" spans="5:68" x14ac:dyDescent="0.3">
      <c r="E226" s="59"/>
      <c r="F226" s="59"/>
      <c r="T226" s="59"/>
      <c r="U226" s="59"/>
      <c r="AI226" s="59"/>
      <c r="AJ226" s="59"/>
      <c r="AY226" s="59"/>
      <c r="AZ226" s="59"/>
      <c r="BO226" s="59"/>
      <c r="BP226" s="59"/>
    </row>
    <row r="227" spans="5:68" x14ac:dyDescent="0.3">
      <c r="E227" s="59"/>
      <c r="F227" s="59"/>
      <c r="T227" s="59"/>
      <c r="U227" s="59"/>
      <c r="AI227" s="59"/>
      <c r="AJ227" s="59"/>
      <c r="AY227" s="59"/>
      <c r="AZ227" s="59"/>
      <c r="BO227" s="59"/>
      <c r="BP227" s="59"/>
    </row>
    <row r="228" spans="5:68" x14ac:dyDescent="0.3">
      <c r="E228" s="59"/>
      <c r="F228" s="59"/>
      <c r="T228" s="59"/>
      <c r="U228" s="59"/>
      <c r="AI228" s="59"/>
      <c r="AJ228" s="59"/>
      <c r="AY228" s="59"/>
      <c r="AZ228" s="59"/>
      <c r="BO228" s="59"/>
      <c r="BP228" s="59"/>
    </row>
    <row r="229" spans="5:68" x14ac:dyDescent="0.3">
      <c r="E229" s="59"/>
      <c r="F229" s="59"/>
      <c r="T229" s="59"/>
      <c r="U229" s="59"/>
      <c r="AI229" s="59"/>
      <c r="AJ229" s="59"/>
      <c r="AY229" s="59"/>
      <c r="AZ229" s="59"/>
      <c r="BO229" s="59"/>
      <c r="BP229" s="59"/>
    </row>
    <row r="230" spans="5:68" x14ac:dyDescent="0.3">
      <c r="E230" s="59"/>
      <c r="F230" s="59"/>
      <c r="T230" s="59"/>
      <c r="U230" s="59"/>
      <c r="AI230" s="59"/>
      <c r="AJ230" s="59"/>
      <c r="AY230" s="59"/>
      <c r="AZ230" s="59"/>
      <c r="BO230" s="59"/>
      <c r="BP230" s="59"/>
    </row>
    <row r="231" spans="5:68" x14ac:dyDescent="0.3">
      <c r="E231" s="59"/>
      <c r="F231" s="59"/>
      <c r="T231" s="59"/>
      <c r="U231" s="59"/>
      <c r="AI231" s="59"/>
      <c r="AJ231" s="59"/>
      <c r="AY231" s="59"/>
      <c r="AZ231" s="59"/>
      <c r="BO231" s="59"/>
      <c r="BP231" s="59"/>
    </row>
    <row r="232" spans="5:68" x14ac:dyDescent="0.3">
      <c r="E232" s="59"/>
      <c r="F232" s="59"/>
      <c r="T232" s="59"/>
      <c r="U232" s="59"/>
      <c r="AI232" s="59"/>
      <c r="AJ232" s="59"/>
      <c r="AY232" s="59"/>
      <c r="AZ232" s="59"/>
      <c r="BO232" s="59"/>
      <c r="BP232" s="59"/>
    </row>
    <row r="233" spans="5:68" x14ac:dyDescent="0.3">
      <c r="E233" s="59"/>
      <c r="F233" s="59"/>
      <c r="T233" s="59"/>
      <c r="U233" s="59"/>
      <c r="AI233" s="59"/>
      <c r="AJ233" s="59"/>
      <c r="AY233" s="59"/>
      <c r="AZ233" s="59"/>
      <c r="BO233" s="59"/>
      <c r="BP233" s="59"/>
    </row>
    <row r="234" spans="5:68" x14ac:dyDescent="0.3">
      <c r="E234" s="59"/>
      <c r="F234" s="59"/>
      <c r="T234" s="59"/>
      <c r="U234" s="59"/>
      <c r="AI234" s="59"/>
      <c r="AJ234" s="59"/>
      <c r="AY234" s="59"/>
      <c r="AZ234" s="59"/>
      <c r="BO234" s="59"/>
      <c r="BP234" s="59"/>
    </row>
    <row r="235" spans="5:68" x14ac:dyDescent="0.3">
      <c r="E235" s="59"/>
      <c r="F235" s="59"/>
      <c r="T235" s="59"/>
      <c r="U235" s="59"/>
      <c r="AI235" s="59"/>
      <c r="AJ235" s="59"/>
      <c r="AY235" s="59"/>
      <c r="AZ235" s="59"/>
      <c r="BO235" s="59"/>
      <c r="BP235" s="59"/>
    </row>
    <row r="236" spans="5:68" x14ac:dyDescent="0.3">
      <c r="E236" s="59"/>
      <c r="F236" s="59"/>
      <c r="T236" s="59"/>
      <c r="U236" s="59"/>
      <c r="AI236" s="59"/>
      <c r="AJ236" s="59"/>
      <c r="AY236" s="59"/>
      <c r="AZ236" s="59"/>
      <c r="BO236" s="59"/>
      <c r="BP236" s="59"/>
    </row>
    <row r="237" spans="5:68" x14ac:dyDescent="0.3">
      <c r="E237" s="59"/>
      <c r="F237" s="59"/>
      <c r="T237" s="59"/>
      <c r="U237" s="59"/>
      <c r="AI237" s="59"/>
      <c r="AJ237" s="59"/>
      <c r="AY237" s="59"/>
      <c r="AZ237" s="59"/>
      <c r="BO237" s="59"/>
      <c r="BP237" s="59"/>
    </row>
    <row r="238" spans="5:68" x14ac:dyDescent="0.3">
      <c r="E238" s="59"/>
      <c r="F238" s="59"/>
      <c r="T238" s="59"/>
      <c r="U238" s="59"/>
      <c r="AI238" s="59"/>
      <c r="AJ238" s="59"/>
      <c r="AY238" s="59"/>
      <c r="AZ238" s="59"/>
      <c r="BO238" s="59"/>
      <c r="BP238" s="59"/>
    </row>
    <row r="239" spans="5:68" x14ac:dyDescent="0.3">
      <c r="E239" s="59"/>
      <c r="F239" s="59"/>
      <c r="T239" s="59"/>
      <c r="U239" s="59"/>
      <c r="AI239" s="59"/>
      <c r="AJ239" s="59"/>
      <c r="AY239" s="59"/>
      <c r="AZ239" s="59"/>
      <c r="BO239" s="59"/>
      <c r="BP239" s="59"/>
    </row>
    <row r="240" spans="5:68" x14ac:dyDescent="0.3">
      <c r="E240" s="59"/>
      <c r="F240" s="59"/>
      <c r="T240" s="59"/>
      <c r="U240" s="59"/>
      <c r="AI240" s="59"/>
      <c r="AJ240" s="59"/>
      <c r="AY240" s="59"/>
      <c r="AZ240" s="59"/>
      <c r="BO240" s="59"/>
      <c r="BP240" s="59"/>
    </row>
    <row r="241" spans="5:68" x14ac:dyDescent="0.3">
      <c r="E241" s="59"/>
      <c r="F241" s="59"/>
      <c r="T241" s="59"/>
      <c r="U241" s="59"/>
      <c r="AI241" s="59"/>
      <c r="AJ241" s="59"/>
      <c r="AY241" s="59"/>
      <c r="AZ241" s="59"/>
      <c r="BO241" s="59"/>
      <c r="BP241" s="59"/>
    </row>
    <row r="242" spans="5:68" x14ac:dyDescent="0.3">
      <c r="E242" s="59"/>
      <c r="F242" s="59"/>
      <c r="T242" s="59"/>
      <c r="U242" s="59"/>
      <c r="AI242" s="59"/>
      <c r="AJ242" s="59"/>
      <c r="AY242" s="59"/>
      <c r="AZ242" s="59"/>
      <c r="BO242" s="59"/>
      <c r="BP242" s="59"/>
    </row>
    <row r="243" spans="5:68" x14ac:dyDescent="0.3">
      <c r="E243" s="59"/>
      <c r="F243" s="59"/>
      <c r="T243" s="59"/>
      <c r="U243" s="59"/>
      <c r="AI243" s="59"/>
      <c r="AJ243" s="59"/>
      <c r="AY243" s="59"/>
      <c r="AZ243" s="59"/>
      <c r="BO243" s="59"/>
      <c r="BP243" s="59"/>
    </row>
    <row r="244" spans="5:68" x14ac:dyDescent="0.3">
      <c r="E244" s="59"/>
      <c r="F244" s="59"/>
      <c r="T244" s="59"/>
      <c r="U244" s="59"/>
      <c r="AI244" s="59"/>
      <c r="AJ244" s="59"/>
      <c r="AY244" s="59"/>
      <c r="AZ244" s="59"/>
      <c r="BO244" s="59"/>
      <c r="BP244" s="59"/>
    </row>
    <row r="245" spans="5:68" x14ac:dyDescent="0.3">
      <c r="E245" s="59"/>
      <c r="F245" s="59"/>
      <c r="T245" s="59"/>
      <c r="U245" s="59"/>
      <c r="AI245" s="59"/>
      <c r="AJ245" s="59"/>
      <c r="AY245" s="59"/>
      <c r="AZ245" s="59"/>
      <c r="BO245" s="59"/>
      <c r="BP245" s="59"/>
    </row>
    <row r="246" spans="5:68" x14ac:dyDescent="0.3">
      <c r="E246" s="59"/>
      <c r="F246" s="59"/>
      <c r="T246" s="59"/>
      <c r="U246" s="59"/>
      <c r="AI246" s="59"/>
      <c r="AJ246" s="59"/>
      <c r="AY246" s="59"/>
      <c r="AZ246" s="59"/>
      <c r="BO246" s="59"/>
      <c r="BP246" s="59"/>
    </row>
    <row r="247" spans="5:68" x14ac:dyDescent="0.3">
      <c r="E247" s="59"/>
      <c r="F247" s="59"/>
      <c r="T247" s="59"/>
      <c r="U247" s="59"/>
      <c r="AI247" s="59"/>
      <c r="AJ247" s="59"/>
      <c r="AY247" s="59"/>
      <c r="AZ247" s="59"/>
      <c r="BO247" s="59"/>
      <c r="BP247" s="59"/>
    </row>
    <row r="248" spans="5:68" x14ac:dyDescent="0.3">
      <c r="E248" s="59"/>
      <c r="F248" s="59"/>
      <c r="T248" s="59"/>
      <c r="U248" s="59"/>
      <c r="AI248" s="59"/>
      <c r="AJ248" s="59"/>
      <c r="AY248" s="59"/>
      <c r="AZ248" s="59"/>
      <c r="BO248" s="59"/>
      <c r="BP248" s="59"/>
    </row>
    <row r="249" spans="5:68" x14ac:dyDescent="0.3">
      <c r="E249" s="59"/>
      <c r="F249" s="59"/>
      <c r="T249" s="59"/>
      <c r="U249" s="59"/>
      <c r="AI249" s="59"/>
      <c r="AJ249" s="59"/>
      <c r="AY249" s="59"/>
      <c r="AZ249" s="59"/>
      <c r="BO249" s="59"/>
      <c r="BP249" s="59"/>
    </row>
    <row r="250" spans="5:68" x14ac:dyDescent="0.3">
      <c r="E250" s="59"/>
      <c r="F250" s="59"/>
      <c r="T250" s="59"/>
      <c r="U250" s="59"/>
      <c r="AI250" s="59"/>
      <c r="AJ250" s="59"/>
      <c r="AY250" s="59"/>
      <c r="AZ250" s="59"/>
      <c r="BO250" s="59"/>
      <c r="BP250" s="59"/>
    </row>
    <row r="251" spans="5:68" x14ac:dyDescent="0.3">
      <c r="E251" s="59"/>
      <c r="F251" s="59"/>
      <c r="T251" s="59"/>
      <c r="U251" s="59"/>
      <c r="AI251" s="59"/>
      <c r="AJ251" s="59"/>
      <c r="AY251" s="59"/>
      <c r="AZ251" s="59"/>
      <c r="BO251" s="59"/>
      <c r="BP251" s="59"/>
    </row>
    <row r="252" spans="5:68" x14ac:dyDescent="0.3">
      <c r="E252" s="59"/>
      <c r="F252" s="59"/>
      <c r="T252" s="59"/>
      <c r="U252" s="59"/>
      <c r="AI252" s="59"/>
      <c r="AJ252" s="59"/>
      <c r="AY252" s="59"/>
      <c r="AZ252" s="59"/>
      <c r="BO252" s="59"/>
      <c r="BP252" s="59"/>
    </row>
    <row r="253" spans="5:68" x14ac:dyDescent="0.3">
      <c r="E253" s="59"/>
      <c r="F253" s="59"/>
      <c r="T253" s="59"/>
      <c r="U253" s="59"/>
      <c r="AI253" s="59"/>
      <c r="AJ253" s="59"/>
      <c r="AY253" s="59"/>
      <c r="AZ253" s="59"/>
      <c r="BO253" s="59"/>
      <c r="BP253" s="59"/>
    </row>
    <row r="254" spans="5:68" x14ac:dyDescent="0.3">
      <c r="E254" s="59"/>
      <c r="F254" s="59"/>
      <c r="T254" s="59"/>
      <c r="U254" s="59"/>
      <c r="AI254" s="59"/>
      <c r="AJ254" s="59"/>
      <c r="AY254" s="59"/>
      <c r="AZ254" s="59"/>
      <c r="BO254" s="59"/>
      <c r="BP254" s="59"/>
    </row>
    <row r="255" spans="5:68" x14ac:dyDescent="0.3">
      <c r="E255" s="59"/>
      <c r="F255" s="59"/>
      <c r="T255" s="59"/>
      <c r="U255" s="59"/>
      <c r="AI255" s="59"/>
      <c r="AJ255" s="59"/>
      <c r="AY255" s="59"/>
      <c r="AZ255" s="59"/>
      <c r="BO255" s="59"/>
      <c r="BP255" s="59"/>
    </row>
    <row r="256" spans="5:68" x14ac:dyDescent="0.3">
      <c r="E256" s="59"/>
      <c r="F256" s="59"/>
      <c r="T256" s="59"/>
      <c r="U256" s="59"/>
      <c r="AI256" s="59"/>
      <c r="AJ256" s="59"/>
      <c r="AY256" s="59"/>
      <c r="AZ256" s="59"/>
      <c r="BO256" s="59"/>
      <c r="BP256" s="59"/>
    </row>
    <row r="257" spans="5:68" x14ac:dyDescent="0.3">
      <c r="E257" s="59"/>
      <c r="F257" s="59"/>
      <c r="T257" s="59"/>
      <c r="U257" s="59"/>
      <c r="AI257" s="59"/>
      <c r="AJ257" s="59"/>
      <c r="AY257" s="59"/>
      <c r="AZ257" s="59"/>
      <c r="BO257" s="59"/>
      <c r="BP257" s="59"/>
    </row>
    <row r="258" spans="5:68" x14ac:dyDescent="0.3">
      <c r="E258" s="59"/>
      <c r="F258" s="59"/>
      <c r="T258" s="59"/>
      <c r="U258" s="59"/>
      <c r="AI258" s="59"/>
      <c r="AJ258" s="59"/>
      <c r="AY258" s="59"/>
      <c r="AZ258" s="59"/>
      <c r="BO258" s="59"/>
      <c r="BP258" s="59"/>
    </row>
    <row r="259" spans="5:68" x14ac:dyDescent="0.3">
      <c r="E259" s="59"/>
      <c r="F259" s="59"/>
      <c r="T259" s="59"/>
      <c r="U259" s="59"/>
      <c r="AI259" s="59"/>
      <c r="AJ259" s="59"/>
      <c r="AY259" s="59"/>
      <c r="AZ259" s="59"/>
      <c r="BO259" s="59"/>
      <c r="BP259" s="59"/>
    </row>
    <row r="260" spans="5:68" x14ac:dyDescent="0.3">
      <c r="E260" s="59"/>
      <c r="F260" s="59"/>
      <c r="T260" s="59"/>
      <c r="U260" s="59"/>
      <c r="AI260" s="59"/>
      <c r="AJ260" s="59"/>
      <c r="AY260" s="59"/>
      <c r="AZ260" s="59"/>
      <c r="BO260" s="59"/>
      <c r="BP260" s="59"/>
    </row>
    <row r="261" spans="5:68" x14ac:dyDescent="0.3">
      <c r="E261" s="59"/>
      <c r="F261" s="59"/>
      <c r="T261" s="59"/>
      <c r="U261" s="59"/>
      <c r="AI261" s="59"/>
      <c r="AJ261" s="59"/>
      <c r="AY261" s="59"/>
      <c r="AZ261" s="59"/>
      <c r="BO261" s="59"/>
      <c r="BP261" s="59"/>
    </row>
    <row r="262" spans="5:68" x14ac:dyDescent="0.3">
      <c r="E262" s="59"/>
      <c r="F262" s="59"/>
      <c r="T262" s="59"/>
      <c r="U262" s="59"/>
      <c r="AI262" s="59"/>
      <c r="AJ262" s="59"/>
      <c r="AY262" s="59"/>
      <c r="AZ262" s="59"/>
      <c r="BO262" s="59"/>
      <c r="BP262" s="59"/>
    </row>
    <row r="263" spans="5:68" x14ac:dyDescent="0.3">
      <c r="E263" s="59"/>
      <c r="F263" s="59"/>
      <c r="T263" s="59"/>
      <c r="U263" s="59"/>
      <c r="AI263" s="59"/>
      <c r="AJ263" s="59"/>
      <c r="AY263" s="59"/>
      <c r="AZ263" s="59"/>
      <c r="BO263" s="59"/>
      <c r="BP263" s="59"/>
    </row>
    <row r="264" spans="5:68" x14ac:dyDescent="0.3">
      <c r="E264" s="59"/>
      <c r="F264" s="59"/>
      <c r="T264" s="59"/>
      <c r="U264" s="59"/>
      <c r="AI264" s="59"/>
      <c r="AJ264" s="59"/>
      <c r="AY264" s="59"/>
      <c r="AZ264" s="59"/>
      <c r="BO264" s="59"/>
      <c r="BP264" s="59"/>
    </row>
    <row r="265" spans="5:68" x14ac:dyDescent="0.3">
      <c r="E265" s="59"/>
      <c r="F265" s="59"/>
      <c r="T265" s="59"/>
      <c r="U265" s="59"/>
      <c r="AI265" s="59"/>
      <c r="AJ265" s="59"/>
      <c r="AY265" s="59"/>
      <c r="AZ265" s="59"/>
      <c r="BO265" s="59"/>
      <c r="BP265" s="59"/>
    </row>
    <row r="266" spans="5:68" x14ac:dyDescent="0.3">
      <c r="E266" s="59"/>
      <c r="F266" s="59"/>
      <c r="T266" s="59"/>
      <c r="U266" s="59"/>
      <c r="AI266" s="59"/>
      <c r="AJ266" s="59"/>
      <c r="AY266" s="59"/>
      <c r="AZ266" s="59"/>
      <c r="BO266" s="59"/>
      <c r="BP266" s="59"/>
    </row>
    <row r="267" spans="5:68" x14ac:dyDescent="0.3">
      <c r="E267" s="59"/>
      <c r="F267" s="59"/>
      <c r="T267" s="59"/>
      <c r="U267" s="59"/>
      <c r="AI267" s="59"/>
      <c r="AJ267" s="59"/>
      <c r="AY267" s="59"/>
      <c r="AZ267" s="59"/>
      <c r="BO267" s="59"/>
      <c r="BP267" s="59"/>
    </row>
    <row r="268" spans="5:68" x14ac:dyDescent="0.3">
      <c r="E268" s="59"/>
      <c r="F268" s="59"/>
      <c r="T268" s="59"/>
      <c r="U268" s="59"/>
      <c r="AI268" s="59"/>
      <c r="AJ268" s="59"/>
      <c r="AY268" s="59"/>
      <c r="AZ268" s="59"/>
      <c r="BO268" s="59"/>
      <c r="BP268" s="59"/>
    </row>
    <row r="269" spans="5:68" x14ac:dyDescent="0.3">
      <c r="E269" s="59"/>
      <c r="F269" s="59"/>
      <c r="T269" s="59"/>
      <c r="U269" s="59"/>
      <c r="AI269" s="59"/>
      <c r="AJ269" s="59"/>
      <c r="AY269" s="59"/>
      <c r="AZ269" s="59"/>
      <c r="BO269" s="59"/>
      <c r="BP269" s="59"/>
    </row>
    <row r="270" spans="5:68" x14ac:dyDescent="0.3">
      <c r="E270" s="59"/>
      <c r="F270" s="59"/>
      <c r="T270" s="59"/>
      <c r="U270" s="59"/>
      <c r="AI270" s="59"/>
      <c r="AJ270" s="59"/>
      <c r="AY270" s="59"/>
      <c r="AZ270" s="59"/>
      <c r="BO270" s="59"/>
      <c r="BP270" s="59"/>
    </row>
    <row r="271" spans="5:68" x14ac:dyDescent="0.3">
      <c r="E271" s="59"/>
      <c r="F271" s="59"/>
      <c r="T271" s="59"/>
      <c r="U271" s="59"/>
      <c r="AI271" s="59"/>
      <c r="AJ271" s="59"/>
      <c r="AY271" s="59"/>
      <c r="AZ271" s="59"/>
      <c r="BO271" s="59"/>
      <c r="BP271" s="59"/>
    </row>
    <row r="272" spans="5:68" x14ac:dyDescent="0.3">
      <c r="E272" s="59"/>
      <c r="F272" s="59"/>
      <c r="T272" s="59"/>
      <c r="U272" s="59"/>
      <c r="AI272" s="59"/>
      <c r="AJ272" s="59"/>
      <c r="AY272" s="59"/>
      <c r="AZ272" s="59"/>
      <c r="BO272" s="59"/>
      <c r="BP272" s="59"/>
    </row>
    <row r="273" spans="5:68" x14ac:dyDescent="0.3">
      <c r="E273" s="59"/>
      <c r="F273" s="59"/>
      <c r="T273" s="59"/>
      <c r="U273" s="59"/>
      <c r="AI273" s="59"/>
      <c r="AJ273" s="59"/>
      <c r="AY273" s="59"/>
      <c r="AZ273" s="59"/>
      <c r="BO273" s="59"/>
      <c r="BP273" s="59"/>
    </row>
    <row r="274" spans="5:68" x14ac:dyDescent="0.3">
      <c r="E274" s="59"/>
      <c r="F274" s="59"/>
      <c r="T274" s="59"/>
      <c r="U274" s="59"/>
      <c r="AI274" s="59"/>
      <c r="AJ274" s="59"/>
      <c r="AY274" s="59"/>
      <c r="AZ274" s="59"/>
      <c r="BO274" s="59"/>
      <c r="BP274" s="59"/>
    </row>
    <row r="275" spans="5:68" x14ac:dyDescent="0.3">
      <c r="E275" s="59"/>
      <c r="F275" s="59"/>
      <c r="T275" s="59"/>
      <c r="U275" s="59"/>
      <c r="AI275" s="59"/>
      <c r="AJ275" s="59"/>
      <c r="AY275" s="59"/>
      <c r="AZ275" s="59"/>
      <c r="BO275" s="59"/>
      <c r="BP275" s="59"/>
    </row>
    <row r="276" spans="5:68" x14ac:dyDescent="0.3">
      <c r="E276" s="59"/>
      <c r="F276" s="59"/>
      <c r="T276" s="59"/>
      <c r="U276" s="59"/>
      <c r="AI276" s="59"/>
      <c r="AJ276" s="59"/>
      <c r="AY276" s="59"/>
      <c r="AZ276" s="59"/>
      <c r="BO276" s="59"/>
      <c r="BP276" s="59"/>
    </row>
    <row r="277" spans="5:68" x14ac:dyDescent="0.3">
      <c r="E277" s="59"/>
      <c r="F277" s="59"/>
      <c r="T277" s="59"/>
      <c r="U277" s="59"/>
      <c r="AI277" s="59"/>
      <c r="AJ277" s="59"/>
      <c r="AY277" s="59"/>
      <c r="AZ277" s="59"/>
      <c r="BO277" s="59"/>
      <c r="BP277" s="59"/>
    </row>
    <row r="278" spans="5:68" x14ac:dyDescent="0.3">
      <c r="E278" s="59"/>
      <c r="F278" s="59"/>
      <c r="T278" s="59"/>
      <c r="U278" s="59"/>
      <c r="AI278" s="59"/>
      <c r="AJ278" s="59"/>
      <c r="AY278" s="59"/>
      <c r="AZ278" s="59"/>
      <c r="BO278" s="59"/>
      <c r="BP278" s="59"/>
    </row>
    <row r="279" spans="5:68" x14ac:dyDescent="0.3">
      <c r="E279" s="59"/>
      <c r="F279" s="59"/>
      <c r="T279" s="59"/>
      <c r="U279" s="59"/>
      <c r="AI279" s="59"/>
      <c r="AJ279" s="59"/>
      <c r="AY279" s="59"/>
      <c r="AZ279" s="59"/>
      <c r="BO279" s="59"/>
      <c r="BP279" s="59"/>
    </row>
    <row r="280" spans="5:68" x14ac:dyDescent="0.3">
      <c r="E280" s="59"/>
      <c r="F280" s="59"/>
      <c r="T280" s="59"/>
      <c r="U280" s="59"/>
      <c r="AI280" s="59"/>
      <c r="AJ280" s="59"/>
      <c r="AY280" s="59"/>
      <c r="AZ280" s="59"/>
      <c r="BO280" s="59"/>
      <c r="BP280" s="59"/>
    </row>
    <row r="281" spans="5:68" x14ac:dyDescent="0.3">
      <c r="E281" s="59"/>
      <c r="F281" s="59"/>
      <c r="T281" s="59"/>
      <c r="U281" s="59"/>
      <c r="AI281" s="59"/>
      <c r="AJ281" s="59"/>
      <c r="AY281" s="59"/>
      <c r="AZ281" s="59"/>
      <c r="BO281" s="59"/>
      <c r="BP281" s="59"/>
    </row>
    <row r="282" spans="5:68" x14ac:dyDescent="0.3">
      <c r="E282" s="59"/>
      <c r="F282" s="59"/>
      <c r="T282" s="59"/>
      <c r="U282" s="59"/>
      <c r="AI282" s="59"/>
      <c r="AJ282" s="59"/>
      <c r="AY282" s="59"/>
      <c r="AZ282" s="59"/>
      <c r="BO282" s="59"/>
      <c r="BP282" s="59"/>
    </row>
    <row r="283" spans="5:68" x14ac:dyDescent="0.3">
      <c r="E283" s="59"/>
      <c r="F283" s="59"/>
      <c r="T283" s="59"/>
      <c r="U283" s="59"/>
      <c r="AI283" s="59"/>
      <c r="AJ283" s="59"/>
      <c r="AY283" s="59"/>
      <c r="AZ283" s="59"/>
      <c r="BO283" s="59"/>
      <c r="BP283" s="59"/>
    </row>
    <row r="284" spans="5:68" x14ac:dyDescent="0.3">
      <c r="E284" s="59"/>
      <c r="F284" s="59"/>
      <c r="T284" s="59"/>
      <c r="U284" s="59"/>
      <c r="AI284" s="59"/>
      <c r="AJ284" s="59"/>
      <c r="AY284" s="59"/>
      <c r="AZ284" s="59"/>
      <c r="BO284" s="59"/>
      <c r="BP284" s="59"/>
    </row>
    <row r="285" spans="5:68" x14ac:dyDescent="0.3">
      <c r="E285" s="59"/>
      <c r="F285" s="59"/>
      <c r="T285" s="59"/>
      <c r="U285" s="59"/>
      <c r="AI285" s="59"/>
      <c r="AJ285" s="59"/>
      <c r="AY285" s="59"/>
      <c r="AZ285" s="59"/>
      <c r="BO285" s="59"/>
      <c r="BP285" s="59"/>
    </row>
    <row r="286" spans="5:68" x14ac:dyDescent="0.3">
      <c r="E286" s="59"/>
      <c r="F286" s="59"/>
      <c r="T286" s="59"/>
      <c r="U286" s="59"/>
      <c r="AI286" s="59"/>
      <c r="AJ286" s="59"/>
      <c r="AY286" s="59"/>
      <c r="AZ286" s="59"/>
      <c r="BO286" s="59"/>
      <c r="BP286" s="59"/>
    </row>
    <row r="287" spans="5:68" x14ac:dyDescent="0.3">
      <c r="E287" s="59"/>
      <c r="F287" s="59"/>
      <c r="T287" s="59"/>
      <c r="U287" s="59"/>
      <c r="AI287" s="59"/>
      <c r="AJ287" s="59"/>
      <c r="AY287" s="59"/>
      <c r="AZ287" s="59"/>
      <c r="BO287" s="59"/>
      <c r="BP287" s="59"/>
    </row>
    <row r="288" spans="5:68" x14ac:dyDescent="0.3">
      <c r="E288" s="59"/>
      <c r="F288" s="59"/>
      <c r="T288" s="59"/>
      <c r="U288" s="59"/>
      <c r="AI288" s="59"/>
      <c r="AJ288" s="59"/>
      <c r="AY288" s="59"/>
      <c r="AZ288" s="59"/>
      <c r="BO288" s="59"/>
      <c r="BP288" s="59"/>
    </row>
    <row r="289" spans="5:68" x14ac:dyDescent="0.3">
      <c r="E289" s="59"/>
      <c r="F289" s="59"/>
      <c r="T289" s="59"/>
      <c r="U289" s="59"/>
      <c r="AI289" s="59"/>
      <c r="AJ289" s="59"/>
      <c r="AY289" s="59"/>
      <c r="AZ289" s="59"/>
      <c r="BO289" s="59"/>
      <c r="BP289" s="59"/>
    </row>
    <row r="290" spans="5:68" x14ac:dyDescent="0.3">
      <c r="E290" s="59"/>
      <c r="F290" s="59"/>
      <c r="T290" s="59"/>
      <c r="U290" s="59"/>
      <c r="AI290" s="59"/>
      <c r="AJ290" s="59"/>
      <c r="AY290" s="59"/>
      <c r="AZ290" s="59"/>
      <c r="BO290" s="59"/>
      <c r="BP290" s="59"/>
    </row>
    <row r="291" spans="5:68" x14ac:dyDescent="0.3">
      <c r="E291" s="59"/>
      <c r="F291" s="59"/>
      <c r="T291" s="59"/>
      <c r="U291" s="59"/>
      <c r="AI291" s="59"/>
      <c r="AJ291" s="59"/>
      <c r="AY291" s="59"/>
      <c r="AZ291" s="59"/>
      <c r="BO291" s="59"/>
      <c r="BP291" s="59"/>
    </row>
    <row r="292" spans="5:68" x14ac:dyDescent="0.3">
      <c r="E292" s="59"/>
      <c r="F292" s="59"/>
      <c r="T292" s="59"/>
      <c r="U292" s="59"/>
      <c r="AI292" s="59"/>
      <c r="AJ292" s="59"/>
      <c r="AY292" s="59"/>
      <c r="AZ292" s="59"/>
      <c r="BO292" s="59"/>
      <c r="BP292" s="59"/>
    </row>
    <row r="293" spans="5:68" x14ac:dyDescent="0.3">
      <c r="E293" s="59"/>
      <c r="F293" s="59"/>
      <c r="T293" s="59"/>
      <c r="U293" s="59"/>
      <c r="AI293" s="59"/>
      <c r="AJ293" s="59"/>
      <c r="AY293" s="59"/>
      <c r="AZ293" s="59"/>
      <c r="BO293" s="59"/>
      <c r="BP293" s="59"/>
    </row>
    <row r="294" spans="5:68" x14ac:dyDescent="0.3">
      <c r="E294" s="59"/>
      <c r="F294" s="59"/>
      <c r="T294" s="59"/>
      <c r="U294" s="59"/>
      <c r="AI294" s="59"/>
      <c r="AJ294" s="59"/>
      <c r="AY294" s="59"/>
      <c r="AZ294" s="59"/>
      <c r="BO294" s="59"/>
      <c r="BP294" s="59"/>
    </row>
    <row r="295" spans="5:68" x14ac:dyDescent="0.3">
      <c r="E295" s="59"/>
      <c r="F295" s="59"/>
      <c r="T295" s="59"/>
      <c r="U295" s="59"/>
      <c r="AI295" s="59"/>
      <c r="AJ295" s="59"/>
      <c r="AY295" s="59"/>
      <c r="AZ295" s="59"/>
      <c r="BO295" s="59"/>
      <c r="BP295" s="59"/>
    </row>
    <row r="296" spans="5:68" x14ac:dyDescent="0.3">
      <c r="E296" s="59"/>
      <c r="F296" s="59"/>
      <c r="T296" s="59"/>
      <c r="U296" s="59"/>
      <c r="AI296" s="59"/>
      <c r="AJ296" s="59"/>
      <c r="AY296" s="59"/>
      <c r="AZ296" s="59"/>
      <c r="BO296" s="59"/>
      <c r="BP296" s="59"/>
    </row>
    <row r="297" spans="5:68" x14ac:dyDescent="0.3">
      <c r="E297" s="59"/>
      <c r="F297" s="59"/>
      <c r="T297" s="59"/>
      <c r="U297" s="59"/>
      <c r="AI297" s="59"/>
      <c r="AJ297" s="59"/>
      <c r="AY297" s="59"/>
      <c r="AZ297" s="59"/>
      <c r="BO297" s="59"/>
      <c r="BP297" s="59"/>
    </row>
    <row r="298" spans="5:68" x14ac:dyDescent="0.3">
      <c r="E298" s="59"/>
      <c r="F298" s="59"/>
      <c r="T298" s="59"/>
      <c r="U298" s="59"/>
      <c r="AI298" s="59"/>
      <c r="AJ298" s="59"/>
      <c r="AY298" s="59"/>
      <c r="AZ298" s="59"/>
      <c r="BO298" s="59"/>
      <c r="BP298" s="59"/>
    </row>
    <row r="299" spans="5:68" x14ac:dyDescent="0.3">
      <c r="E299" s="59"/>
      <c r="F299" s="59"/>
      <c r="T299" s="59"/>
      <c r="U299" s="59"/>
      <c r="AI299" s="59"/>
      <c r="AJ299" s="59"/>
      <c r="AY299" s="59"/>
      <c r="AZ299" s="59"/>
      <c r="BO299" s="59"/>
      <c r="BP299" s="59"/>
    </row>
    <row r="300" spans="5:68" x14ac:dyDescent="0.3">
      <c r="E300" s="59"/>
      <c r="F300" s="59"/>
      <c r="T300" s="59"/>
      <c r="U300" s="59"/>
      <c r="AI300" s="59"/>
      <c r="AJ300" s="59"/>
      <c r="AY300" s="59"/>
      <c r="AZ300" s="59"/>
      <c r="BO300" s="59"/>
      <c r="BP300" s="59"/>
    </row>
    <row r="301" spans="5:68" x14ac:dyDescent="0.3">
      <c r="E301" s="59"/>
      <c r="F301" s="59"/>
      <c r="T301" s="59"/>
      <c r="U301" s="59"/>
      <c r="AI301" s="59"/>
      <c r="AJ301" s="59"/>
      <c r="AY301" s="59"/>
      <c r="AZ301" s="59"/>
      <c r="BO301" s="59"/>
      <c r="BP301" s="59"/>
    </row>
    <row r="302" spans="5:68" x14ac:dyDescent="0.3">
      <c r="E302" s="59"/>
      <c r="F302" s="59"/>
      <c r="T302" s="59"/>
      <c r="U302" s="59"/>
      <c r="AI302" s="59"/>
      <c r="AJ302" s="59"/>
      <c r="AY302" s="59"/>
      <c r="AZ302" s="59"/>
      <c r="BO302" s="59"/>
      <c r="BP302" s="59"/>
    </row>
    <row r="303" spans="5:68" x14ac:dyDescent="0.3">
      <c r="E303" s="59"/>
      <c r="F303" s="59"/>
      <c r="T303" s="59"/>
      <c r="U303" s="59"/>
      <c r="AI303" s="59"/>
      <c r="AJ303" s="59"/>
      <c r="AY303" s="59"/>
      <c r="AZ303" s="59"/>
      <c r="BO303" s="59"/>
      <c r="BP303" s="59"/>
    </row>
    <row r="304" spans="5:68" x14ac:dyDescent="0.3">
      <c r="E304" s="59"/>
      <c r="F304" s="59"/>
      <c r="T304" s="59"/>
      <c r="U304" s="59"/>
      <c r="AI304" s="59"/>
      <c r="AJ304" s="59"/>
      <c r="AY304" s="59"/>
      <c r="AZ304" s="59"/>
      <c r="BO304" s="59"/>
      <c r="BP304" s="59"/>
    </row>
    <row r="305" spans="5:68" x14ac:dyDescent="0.3">
      <c r="E305" s="59"/>
      <c r="F305" s="59"/>
      <c r="T305" s="59"/>
      <c r="U305" s="59"/>
      <c r="AI305" s="59"/>
      <c r="AJ305" s="59"/>
      <c r="AY305" s="59"/>
      <c r="AZ305" s="59"/>
      <c r="BO305" s="59"/>
      <c r="BP305" s="59"/>
    </row>
    <row r="306" spans="5:68" x14ac:dyDescent="0.3">
      <c r="E306" s="59"/>
      <c r="F306" s="59"/>
      <c r="T306" s="59"/>
      <c r="U306" s="59"/>
      <c r="AI306" s="59"/>
      <c r="AJ306" s="59"/>
      <c r="AY306" s="59"/>
      <c r="AZ306" s="59"/>
      <c r="BO306" s="59"/>
      <c r="BP306" s="59"/>
    </row>
    <row r="307" spans="5:68" x14ac:dyDescent="0.3">
      <c r="E307" s="59"/>
      <c r="F307" s="59"/>
      <c r="T307" s="59"/>
      <c r="U307" s="59"/>
      <c r="AI307" s="59"/>
      <c r="AJ307" s="59"/>
      <c r="AY307" s="59"/>
      <c r="AZ307" s="59"/>
      <c r="BO307" s="59"/>
      <c r="BP307" s="59"/>
    </row>
    <row r="308" spans="5:68" x14ac:dyDescent="0.3">
      <c r="E308" s="59"/>
      <c r="F308" s="59"/>
      <c r="T308" s="59"/>
      <c r="U308" s="59"/>
      <c r="AI308" s="59"/>
      <c r="AJ308" s="59"/>
      <c r="AY308" s="59"/>
      <c r="AZ308" s="59"/>
      <c r="BO308" s="59"/>
      <c r="BP308" s="59"/>
    </row>
    <row r="309" spans="5:68" x14ac:dyDescent="0.3">
      <c r="E309" s="59"/>
      <c r="F309" s="59"/>
      <c r="T309" s="59"/>
      <c r="U309" s="59"/>
      <c r="AI309" s="59"/>
      <c r="AJ309" s="59"/>
      <c r="AY309" s="59"/>
      <c r="AZ309" s="59"/>
      <c r="BO309" s="59"/>
      <c r="BP309" s="59"/>
    </row>
    <row r="310" spans="5:68" x14ac:dyDescent="0.3">
      <c r="E310" s="59"/>
      <c r="F310" s="59"/>
      <c r="T310" s="59"/>
      <c r="U310" s="59"/>
      <c r="AI310" s="59"/>
      <c r="AJ310" s="59"/>
      <c r="AY310" s="59"/>
      <c r="AZ310" s="59"/>
      <c r="BO310" s="59"/>
      <c r="BP310" s="59"/>
    </row>
    <row r="311" spans="5:68" x14ac:dyDescent="0.3">
      <c r="E311" s="59"/>
      <c r="F311" s="59"/>
      <c r="T311" s="59"/>
      <c r="U311" s="59"/>
      <c r="AI311" s="59"/>
      <c r="AJ311" s="59"/>
      <c r="AY311" s="59"/>
      <c r="AZ311" s="59"/>
      <c r="BO311" s="59"/>
      <c r="BP311" s="59"/>
    </row>
    <row r="312" spans="5:68" x14ac:dyDescent="0.3">
      <c r="E312" s="59"/>
      <c r="F312" s="59"/>
      <c r="T312" s="59"/>
      <c r="U312" s="59"/>
      <c r="AI312" s="59"/>
      <c r="AJ312" s="59"/>
      <c r="AY312" s="59"/>
      <c r="AZ312" s="59"/>
      <c r="BO312" s="59"/>
      <c r="BP312" s="59"/>
    </row>
    <row r="313" spans="5:68" x14ac:dyDescent="0.3">
      <c r="E313" s="59"/>
      <c r="F313" s="59"/>
      <c r="T313" s="59"/>
      <c r="U313" s="59"/>
      <c r="AI313" s="59"/>
      <c r="AJ313" s="59"/>
      <c r="AY313" s="59"/>
      <c r="AZ313" s="59"/>
      <c r="BO313" s="59"/>
      <c r="BP313" s="59"/>
    </row>
    <row r="314" spans="5:68" x14ac:dyDescent="0.3">
      <c r="E314" s="59"/>
      <c r="F314" s="59"/>
      <c r="T314" s="59"/>
      <c r="U314" s="59"/>
      <c r="AI314" s="59"/>
      <c r="AJ314" s="59"/>
      <c r="AY314" s="59"/>
      <c r="AZ314" s="59"/>
      <c r="BO314" s="59"/>
      <c r="BP314" s="59"/>
    </row>
    <row r="315" spans="5:68" x14ac:dyDescent="0.3">
      <c r="E315" s="59"/>
      <c r="F315" s="59"/>
      <c r="T315" s="59"/>
      <c r="U315" s="59"/>
      <c r="AI315" s="59"/>
      <c r="AJ315" s="59"/>
      <c r="AY315" s="59"/>
      <c r="AZ315" s="59"/>
      <c r="BO315" s="59"/>
      <c r="BP315" s="59"/>
    </row>
    <row r="316" spans="5:68" x14ac:dyDescent="0.3">
      <c r="E316" s="59"/>
      <c r="F316" s="59"/>
      <c r="T316" s="59"/>
      <c r="U316" s="59"/>
      <c r="AI316" s="59"/>
      <c r="AJ316" s="59"/>
      <c r="AY316" s="59"/>
      <c r="AZ316" s="59"/>
      <c r="BO316" s="59"/>
      <c r="BP316" s="59"/>
    </row>
    <row r="317" spans="5:68" x14ac:dyDescent="0.3">
      <c r="E317" s="59"/>
      <c r="F317" s="59"/>
      <c r="T317" s="59"/>
      <c r="U317" s="59"/>
      <c r="AI317" s="59"/>
      <c r="AJ317" s="59"/>
      <c r="AY317" s="59"/>
      <c r="AZ317" s="59"/>
      <c r="BO317" s="59"/>
      <c r="BP317" s="59"/>
    </row>
    <row r="318" spans="5:68" x14ac:dyDescent="0.3">
      <c r="E318" s="59"/>
      <c r="F318" s="59"/>
      <c r="T318" s="59"/>
      <c r="U318" s="59"/>
      <c r="AI318" s="59"/>
      <c r="AJ318" s="59"/>
      <c r="AY318" s="59"/>
      <c r="AZ318" s="59"/>
      <c r="BO318" s="59"/>
      <c r="BP318" s="59"/>
    </row>
    <row r="319" spans="5:68" x14ac:dyDescent="0.3">
      <c r="E319" s="59"/>
      <c r="F319" s="59"/>
      <c r="T319" s="59"/>
      <c r="U319" s="59"/>
      <c r="AI319" s="59"/>
      <c r="AJ319" s="59"/>
      <c r="AY319" s="59"/>
      <c r="AZ319" s="59"/>
      <c r="BO319" s="59"/>
      <c r="BP319" s="59"/>
    </row>
    <row r="320" spans="5:68" x14ac:dyDescent="0.3">
      <c r="E320" s="59"/>
      <c r="F320" s="59"/>
      <c r="T320" s="59"/>
      <c r="U320" s="59"/>
      <c r="AI320" s="59"/>
      <c r="AJ320" s="59"/>
      <c r="AY320" s="59"/>
      <c r="AZ320" s="59"/>
      <c r="BO320" s="59"/>
      <c r="BP320" s="59"/>
    </row>
    <row r="321" spans="5:68" x14ac:dyDescent="0.3">
      <c r="E321" s="59"/>
      <c r="F321" s="59"/>
      <c r="T321" s="59"/>
      <c r="U321" s="59"/>
      <c r="AI321" s="59"/>
      <c r="AJ321" s="59"/>
      <c r="AY321" s="59"/>
      <c r="AZ321" s="59"/>
      <c r="BO321" s="59"/>
      <c r="BP321" s="59"/>
    </row>
    <row r="322" spans="5:68" x14ac:dyDescent="0.3">
      <c r="E322" s="59"/>
      <c r="F322" s="59"/>
      <c r="T322" s="59"/>
      <c r="U322" s="59"/>
      <c r="AI322" s="59"/>
      <c r="AJ322" s="59"/>
      <c r="AY322" s="59"/>
      <c r="AZ322" s="59"/>
      <c r="BO322" s="59"/>
      <c r="BP322" s="59"/>
    </row>
    <row r="323" spans="5:68" x14ac:dyDescent="0.3">
      <c r="E323" s="59"/>
      <c r="F323" s="59"/>
      <c r="T323" s="59"/>
      <c r="U323" s="59"/>
      <c r="AI323" s="59"/>
      <c r="AJ323" s="59"/>
      <c r="AY323" s="59"/>
      <c r="AZ323" s="59"/>
      <c r="BO323" s="59"/>
      <c r="BP323" s="59"/>
    </row>
    <row r="324" spans="5:68" x14ac:dyDescent="0.3">
      <c r="E324" s="59"/>
      <c r="F324" s="59"/>
      <c r="T324" s="59"/>
      <c r="U324" s="59"/>
      <c r="AI324" s="59"/>
      <c r="AJ324" s="59"/>
      <c r="AY324" s="59"/>
      <c r="AZ324" s="59"/>
      <c r="BO324" s="59"/>
      <c r="BP324" s="59"/>
    </row>
    <row r="325" spans="5:68" x14ac:dyDescent="0.3">
      <c r="E325" s="59"/>
      <c r="F325" s="59"/>
      <c r="T325" s="59"/>
      <c r="U325" s="59"/>
      <c r="AI325" s="59"/>
      <c r="AJ325" s="59"/>
      <c r="AY325" s="59"/>
      <c r="AZ325" s="59"/>
      <c r="BO325" s="59"/>
      <c r="BP325" s="59"/>
    </row>
    <row r="326" spans="5:68" x14ac:dyDescent="0.3">
      <c r="E326" s="59"/>
      <c r="F326" s="59"/>
      <c r="T326" s="59"/>
      <c r="U326" s="59"/>
      <c r="AI326" s="59"/>
      <c r="AJ326" s="59"/>
      <c r="AY326" s="59"/>
      <c r="AZ326" s="59"/>
      <c r="BO326" s="59"/>
      <c r="BP326" s="59"/>
    </row>
    <row r="327" spans="5:68" x14ac:dyDescent="0.3">
      <c r="E327" s="59"/>
      <c r="F327" s="59"/>
      <c r="T327" s="59"/>
      <c r="U327" s="59"/>
      <c r="AI327" s="59"/>
      <c r="AJ327" s="59"/>
      <c r="AY327" s="59"/>
      <c r="AZ327" s="59"/>
      <c r="BO327" s="59"/>
      <c r="BP327" s="59"/>
    </row>
    <row r="328" spans="5:68" x14ac:dyDescent="0.3">
      <c r="E328" s="59"/>
      <c r="F328" s="59"/>
      <c r="T328" s="59"/>
      <c r="U328" s="59"/>
      <c r="AI328" s="59"/>
      <c r="AJ328" s="59"/>
      <c r="AY328" s="59"/>
      <c r="AZ328" s="59"/>
      <c r="BO328" s="59"/>
      <c r="BP328" s="59"/>
    </row>
    <row r="329" spans="5:68" x14ac:dyDescent="0.3">
      <c r="E329" s="59"/>
      <c r="F329" s="59"/>
      <c r="T329" s="59"/>
      <c r="U329" s="59"/>
      <c r="AI329" s="59"/>
      <c r="AJ329" s="59"/>
      <c r="AY329" s="59"/>
      <c r="AZ329" s="59"/>
      <c r="BO329" s="59"/>
      <c r="BP329" s="59"/>
    </row>
    <row r="330" spans="5:68" x14ac:dyDescent="0.3">
      <c r="E330" s="59"/>
      <c r="F330" s="59"/>
      <c r="T330" s="59"/>
      <c r="U330" s="59"/>
      <c r="AI330" s="59"/>
      <c r="AJ330" s="59"/>
      <c r="AY330" s="59"/>
      <c r="AZ330" s="59"/>
      <c r="BO330" s="59"/>
      <c r="BP330" s="59"/>
    </row>
    <row r="331" spans="5:68" x14ac:dyDescent="0.3">
      <c r="E331" s="59"/>
      <c r="F331" s="59"/>
      <c r="T331" s="59"/>
      <c r="U331" s="59"/>
      <c r="AI331" s="59"/>
      <c r="AJ331" s="59"/>
      <c r="AY331" s="59"/>
      <c r="AZ331" s="59"/>
      <c r="BO331" s="59"/>
      <c r="BP331" s="59"/>
    </row>
    <row r="332" spans="5:68" x14ac:dyDescent="0.3">
      <c r="E332" s="59"/>
      <c r="F332" s="59"/>
      <c r="T332" s="59"/>
      <c r="U332" s="59"/>
      <c r="AI332" s="59"/>
      <c r="AJ332" s="59"/>
      <c r="AY332" s="59"/>
      <c r="AZ332" s="59"/>
      <c r="BO332" s="59"/>
      <c r="BP332" s="59"/>
    </row>
    <row r="333" spans="5:68" x14ac:dyDescent="0.3">
      <c r="E333" s="59"/>
      <c r="F333" s="59"/>
      <c r="T333" s="59"/>
      <c r="U333" s="59"/>
      <c r="AI333" s="59"/>
      <c r="AJ333" s="59"/>
      <c r="AY333" s="59"/>
      <c r="AZ333" s="59"/>
      <c r="BO333" s="59"/>
      <c r="BP333" s="59"/>
    </row>
    <row r="334" spans="5:68" x14ac:dyDescent="0.3">
      <c r="E334" s="59"/>
      <c r="F334" s="59"/>
      <c r="T334" s="59"/>
      <c r="U334" s="59"/>
      <c r="AI334" s="59"/>
      <c r="AJ334" s="59"/>
      <c r="AY334" s="59"/>
      <c r="AZ334" s="59"/>
      <c r="BO334" s="59"/>
      <c r="BP334" s="59"/>
    </row>
    <row r="335" spans="5:68" x14ac:dyDescent="0.3">
      <c r="E335" s="59"/>
      <c r="F335" s="59"/>
      <c r="T335" s="59"/>
      <c r="U335" s="59"/>
      <c r="AI335" s="59"/>
      <c r="AJ335" s="59"/>
      <c r="AY335" s="59"/>
      <c r="AZ335" s="59"/>
      <c r="BO335" s="59"/>
      <c r="BP335" s="59"/>
    </row>
    <row r="336" spans="5:68" x14ac:dyDescent="0.3">
      <c r="E336" s="59"/>
      <c r="F336" s="59"/>
      <c r="T336" s="59"/>
      <c r="U336" s="59"/>
      <c r="AI336" s="59"/>
      <c r="AJ336" s="59"/>
      <c r="AY336" s="59"/>
      <c r="AZ336" s="59"/>
      <c r="BO336" s="59"/>
      <c r="BP336" s="59"/>
    </row>
    <row r="337" spans="5:68" x14ac:dyDescent="0.3">
      <c r="E337" s="59"/>
      <c r="F337" s="59"/>
      <c r="T337" s="59"/>
      <c r="U337" s="59"/>
      <c r="AI337" s="59"/>
      <c r="AJ337" s="59"/>
      <c r="AY337" s="59"/>
      <c r="AZ337" s="59"/>
      <c r="BO337" s="59"/>
      <c r="BP337" s="59"/>
    </row>
    <row r="338" spans="5:68" x14ac:dyDescent="0.3">
      <c r="E338" s="59"/>
      <c r="F338" s="59"/>
      <c r="T338" s="59"/>
      <c r="U338" s="59"/>
      <c r="AI338" s="59"/>
      <c r="AJ338" s="59"/>
      <c r="AY338" s="59"/>
      <c r="AZ338" s="59"/>
      <c r="BO338" s="59"/>
      <c r="BP338" s="59"/>
    </row>
    <row r="339" spans="5:68" x14ac:dyDescent="0.3">
      <c r="E339" s="59"/>
      <c r="F339" s="59"/>
      <c r="T339" s="59"/>
      <c r="U339" s="59"/>
      <c r="AI339" s="59"/>
      <c r="AJ339" s="59"/>
      <c r="AY339" s="59"/>
      <c r="AZ339" s="59"/>
      <c r="BO339" s="59"/>
      <c r="BP339" s="59"/>
    </row>
    <row r="340" spans="5:68" x14ac:dyDescent="0.3">
      <c r="E340" s="59"/>
      <c r="F340" s="59"/>
      <c r="T340" s="59"/>
      <c r="U340" s="59"/>
      <c r="AI340" s="59"/>
      <c r="AJ340" s="59"/>
      <c r="AY340" s="59"/>
      <c r="AZ340" s="59"/>
      <c r="BO340" s="59"/>
      <c r="BP340" s="59"/>
    </row>
    <row r="341" spans="5:68" x14ac:dyDescent="0.3">
      <c r="E341" s="59"/>
      <c r="F341" s="59"/>
      <c r="T341" s="59"/>
      <c r="U341" s="59"/>
      <c r="AI341" s="59"/>
      <c r="AJ341" s="59"/>
      <c r="AY341" s="59"/>
      <c r="AZ341" s="59"/>
      <c r="BO341" s="59"/>
      <c r="BP341" s="59"/>
    </row>
    <row r="342" spans="5:68" x14ac:dyDescent="0.3">
      <c r="E342" s="59"/>
      <c r="F342" s="59"/>
      <c r="T342" s="59"/>
      <c r="U342" s="59"/>
      <c r="AI342" s="59"/>
      <c r="AJ342" s="59"/>
      <c r="AY342" s="59"/>
      <c r="AZ342" s="59"/>
      <c r="BO342" s="59"/>
      <c r="BP342" s="59"/>
    </row>
    <row r="343" spans="5:68" x14ac:dyDescent="0.3">
      <c r="E343" s="59"/>
      <c r="F343" s="59"/>
      <c r="T343" s="59"/>
      <c r="U343" s="59"/>
      <c r="AI343" s="59"/>
      <c r="AJ343" s="59"/>
      <c r="AY343" s="59"/>
      <c r="AZ343" s="59"/>
      <c r="BO343" s="59"/>
      <c r="BP343" s="59"/>
    </row>
    <row r="344" spans="5:68" x14ac:dyDescent="0.3">
      <c r="E344" s="59"/>
      <c r="F344" s="59"/>
      <c r="T344" s="59"/>
      <c r="U344" s="59"/>
      <c r="AI344" s="59"/>
      <c r="AJ344" s="59"/>
      <c r="AY344" s="59"/>
      <c r="AZ344" s="59"/>
      <c r="BO344" s="59"/>
      <c r="BP344" s="59"/>
    </row>
    <row r="345" spans="5:68" x14ac:dyDescent="0.3">
      <c r="E345" s="59"/>
      <c r="F345" s="59"/>
      <c r="T345" s="59"/>
      <c r="U345" s="59"/>
      <c r="AI345" s="59"/>
      <c r="AJ345" s="59"/>
      <c r="AY345" s="59"/>
      <c r="AZ345" s="59"/>
      <c r="BO345" s="59"/>
      <c r="BP345" s="59"/>
    </row>
    <row r="346" spans="5:68" x14ac:dyDescent="0.3">
      <c r="E346" s="59"/>
      <c r="F346" s="59"/>
      <c r="T346" s="59"/>
      <c r="U346" s="59"/>
      <c r="AI346" s="59"/>
      <c r="AJ346" s="59"/>
      <c r="AY346" s="59"/>
      <c r="AZ346" s="59"/>
      <c r="BO346" s="59"/>
      <c r="BP346" s="59"/>
    </row>
    <row r="347" spans="5:68" x14ac:dyDescent="0.3">
      <c r="E347" s="59"/>
      <c r="F347" s="59"/>
      <c r="T347" s="59"/>
      <c r="U347" s="59"/>
      <c r="AI347" s="59"/>
      <c r="AJ347" s="59"/>
      <c r="AY347" s="59"/>
      <c r="AZ347" s="59"/>
      <c r="BO347" s="59"/>
      <c r="BP347" s="59"/>
    </row>
    <row r="348" spans="5:68" x14ac:dyDescent="0.3">
      <c r="E348" s="59"/>
      <c r="F348" s="59"/>
      <c r="T348" s="59"/>
      <c r="U348" s="59"/>
      <c r="AI348" s="59"/>
      <c r="AJ348" s="59"/>
      <c r="AY348" s="59"/>
      <c r="AZ348" s="59"/>
      <c r="BO348" s="59"/>
      <c r="BP348" s="59"/>
    </row>
    <row r="349" spans="5:68" x14ac:dyDescent="0.3">
      <c r="E349" s="59"/>
      <c r="F349" s="59"/>
      <c r="T349" s="59"/>
      <c r="U349" s="59"/>
      <c r="AI349" s="59"/>
      <c r="AJ349" s="59"/>
      <c r="AY349" s="59"/>
      <c r="AZ349" s="59"/>
      <c r="BO349" s="59"/>
      <c r="BP349" s="59"/>
    </row>
    <row r="350" spans="5:68" x14ac:dyDescent="0.3">
      <c r="E350" s="59"/>
      <c r="F350" s="59"/>
      <c r="T350" s="59"/>
      <c r="U350" s="59"/>
      <c r="AI350" s="59"/>
      <c r="AJ350" s="59"/>
      <c r="AY350" s="59"/>
      <c r="AZ350" s="59"/>
      <c r="BO350" s="59"/>
      <c r="BP350" s="59"/>
    </row>
    <row r="351" spans="5:68" x14ac:dyDescent="0.3">
      <c r="E351" s="59"/>
      <c r="F351" s="59"/>
      <c r="T351" s="59"/>
      <c r="U351" s="59"/>
      <c r="AI351" s="59"/>
      <c r="AJ351" s="59"/>
      <c r="AY351" s="59"/>
      <c r="AZ351" s="59"/>
      <c r="BO351" s="59"/>
      <c r="BP351" s="59"/>
    </row>
    <row r="352" spans="5:68" x14ac:dyDescent="0.3">
      <c r="E352" s="59"/>
      <c r="F352" s="59"/>
      <c r="T352" s="59"/>
      <c r="U352" s="59"/>
      <c r="AI352" s="59"/>
      <c r="AJ352" s="59"/>
      <c r="AY352" s="59"/>
      <c r="AZ352" s="59"/>
      <c r="BO352" s="59"/>
      <c r="BP352" s="59"/>
    </row>
    <row r="353" spans="5:68" x14ac:dyDescent="0.3">
      <c r="E353" s="59"/>
      <c r="F353" s="59"/>
      <c r="T353" s="59"/>
      <c r="U353" s="59"/>
      <c r="AI353" s="59"/>
      <c r="AJ353" s="59"/>
      <c r="AY353" s="59"/>
      <c r="AZ353" s="59"/>
      <c r="BO353" s="59"/>
      <c r="BP353" s="59"/>
    </row>
    <row r="354" spans="5:68" x14ac:dyDescent="0.3">
      <c r="E354" s="59"/>
      <c r="F354" s="59"/>
      <c r="T354" s="59"/>
      <c r="U354" s="59"/>
      <c r="AI354" s="59"/>
      <c r="AJ354" s="59"/>
      <c r="AY354" s="59"/>
      <c r="AZ354" s="59"/>
      <c r="BO354" s="59"/>
      <c r="BP354" s="59"/>
    </row>
    <row r="355" spans="5:68" x14ac:dyDescent="0.3">
      <c r="E355" s="59"/>
      <c r="F355" s="59"/>
      <c r="T355" s="59"/>
      <c r="U355" s="59"/>
      <c r="AI355" s="59"/>
      <c r="AJ355" s="59"/>
      <c r="AY355" s="59"/>
      <c r="AZ355" s="59"/>
      <c r="BO355" s="59"/>
      <c r="BP355" s="59"/>
    </row>
    <row r="356" spans="5:68" x14ac:dyDescent="0.3">
      <c r="E356" s="59"/>
      <c r="F356" s="59"/>
      <c r="T356" s="59"/>
      <c r="U356" s="59"/>
      <c r="AI356" s="59"/>
      <c r="AJ356" s="59"/>
      <c r="AY356" s="59"/>
      <c r="AZ356" s="59"/>
      <c r="BO356" s="59"/>
      <c r="BP356" s="59"/>
    </row>
    <row r="357" spans="5:68" x14ac:dyDescent="0.3">
      <c r="E357" s="59"/>
      <c r="F357" s="59"/>
      <c r="T357" s="59"/>
      <c r="U357" s="59"/>
      <c r="AI357" s="59"/>
      <c r="AJ357" s="59"/>
      <c r="AY357" s="59"/>
      <c r="AZ357" s="59"/>
      <c r="BO357" s="59"/>
      <c r="BP357" s="59"/>
    </row>
    <row r="358" spans="5:68" x14ac:dyDescent="0.3">
      <c r="E358" s="59"/>
      <c r="F358" s="59"/>
      <c r="T358" s="59"/>
      <c r="U358" s="59"/>
      <c r="AI358" s="59"/>
      <c r="AJ358" s="59"/>
      <c r="AY358" s="59"/>
      <c r="AZ358" s="59"/>
      <c r="BO358" s="59"/>
      <c r="BP358" s="59"/>
    </row>
    <row r="359" spans="5:68" x14ac:dyDescent="0.3">
      <c r="E359" s="59"/>
      <c r="F359" s="59"/>
      <c r="T359" s="59"/>
      <c r="U359" s="59"/>
      <c r="AI359" s="59"/>
      <c r="AJ359" s="59"/>
      <c r="AY359" s="59"/>
      <c r="AZ359" s="59"/>
      <c r="BO359" s="59"/>
      <c r="BP359" s="59"/>
    </row>
    <row r="360" spans="5:68" x14ac:dyDescent="0.3">
      <c r="E360" s="59"/>
      <c r="F360" s="59"/>
      <c r="T360" s="59"/>
      <c r="U360" s="59"/>
      <c r="AI360" s="59"/>
      <c r="AJ360" s="59"/>
      <c r="AY360" s="59"/>
      <c r="AZ360" s="59"/>
      <c r="BO360" s="59"/>
      <c r="BP360" s="59"/>
    </row>
    <row r="361" spans="5:68" x14ac:dyDescent="0.3">
      <c r="E361" s="59"/>
      <c r="F361" s="59"/>
      <c r="T361" s="59"/>
      <c r="U361" s="59"/>
      <c r="AI361" s="59"/>
      <c r="AJ361" s="59"/>
      <c r="AY361" s="59"/>
      <c r="AZ361" s="59"/>
      <c r="BO361" s="59"/>
      <c r="BP361" s="59"/>
    </row>
    <row r="362" spans="5:68" x14ac:dyDescent="0.3">
      <c r="E362" s="59"/>
      <c r="F362" s="59"/>
      <c r="T362" s="59"/>
      <c r="U362" s="59"/>
      <c r="AI362" s="59"/>
      <c r="AJ362" s="59"/>
      <c r="AY362" s="59"/>
      <c r="AZ362" s="59"/>
      <c r="BO362" s="59"/>
      <c r="BP362" s="59"/>
    </row>
    <row r="363" spans="5:68" x14ac:dyDescent="0.3">
      <c r="E363" s="59"/>
      <c r="F363" s="59"/>
      <c r="T363" s="59"/>
      <c r="U363" s="59"/>
      <c r="AI363" s="59"/>
      <c r="AJ363" s="59"/>
      <c r="AY363" s="59"/>
      <c r="AZ363" s="59"/>
      <c r="BO363" s="59"/>
      <c r="BP363" s="59"/>
    </row>
    <row r="364" spans="5:68" x14ac:dyDescent="0.3">
      <c r="E364" s="59"/>
      <c r="F364" s="59"/>
      <c r="T364" s="59"/>
      <c r="U364" s="59"/>
      <c r="AI364" s="59"/>
      <c r="AJ364" s="59"/>
      <c r="AY364" s="59"/>
      <c r="AZ364" s="59"/>
      <c r="BO364" s="59"/>
      <c r="BP364" s="59"/>
    </row>
    <row r="365" spans="5:68" x14ac:dyDescent="0.3">
      <c r="E365" s="59"/>
      <c r="F365" s="59"/>
      <c r="T365" s="59"/>
      <c r="U365" s="59"/>
      <c r="AI365" s="59"/>
      <c r="AJ365" s="59"/>
      <c r="AY365" s="59"/>
      <c r="AZ365" s="59"/>
      <c r="BO365" s="59"/>
      <c r="BP365" s="59"/>
    </row>
    <row r="366" spans="5:68" x14ac:dyDescent="0.3">
      <c r="E366" s="59"/>
      <c r="F366" s="59"/>
      <c r="T366" s="59"/>
      <c r="U366" s="59"/>
      <c r="AI366" s="59"/>
      <c r="AJ366" s="59"/>
      <c r="AY366" s="59"/>
      <c r="AZ366" s="59"/>
      <c r="BO366" s="59"/>
      <c r="BP366" s="59"/>
    </row>
    <row r="367" spans="5:68" x14ac:dyDescent="0.3">
      <c r="E367" s="59"/>
      <c r="F367" s="59"/>
      <c r="T367" s="59"/>
      <c r="U367" s="59"/>
      <c r="AI367" s="59"/>
      <c r="AJ367" s="59"/>
      <c r="AY367" s="59"/>
      <c r="AZ367" s="59"/>
      <c r="BO367" s="59"/>
      <c r="BP367" s="59"/>
    </row>
    <row r="368" spans="5:68" x14ac:dyDescent="0.3">
      <c r="E368" s="59"/>
      <c r="F368" s="59"/>
      <c r="T368" s="59"/>
      <c r="U368" s="59"/>
      <c r="AI368" s="59"/>
      <c r="AJ368" s="59"/>
      <c r="AY368" s="59"/>
      <c r="AZ368" s="59"/>
      <c r="BO368" s="59"/>
      <c r="BP368" s="59"/>
    </row>
    <row r="369" spans="5:68" x14ac:dyDescent="0.3">
      <c r="E369" s="59"/>
      <c r="F369" s="59"/>
      <c r="T369" s="59"/>
      <c r="U369" s="59"/>
      <c r="AI369" s="59"/>
      <c r="AJ369" s="59"/>
      <c r="AY369" s="59"/>
      <c r="AZ369" s="59"/>
      <c r="BO369" s="59"/>
      <c r="BP369" s="59"/>
    </row>
    <row r="370" spans="5:68" x14ac:dyDescent="0.3">
      <c r="E370" s="59"/>
      <c r="F370" s="59"/>
      <c r="T370" s="59"/>
      <c r="U370" s="59"/>
      <c r="AI370" s="59"/>
      <c r="AJ370" s="59"/>
      <c r="AY370" s="59"/>
      <c r="AZ370" s="59"/>
      <c r="BO370" s="59"/>
      <c r="BP370" s="59"/>
    </row>
    <row r="371" spans="5:68" x14ac:dyDescent="0.3">
      <c r="E371" s="59"/>
      <c r="F371" s="59"/>
      <c r="T371" s="59"/>
      <c r="U371" s="59"/>
      <c r="AI371" s="59"/>
      <c r="AJ371" s="59"/>
      <c r="AY371" s="59"/>
      <c r="AZ371" s="59"/>
      <c r="BO371" s="59"/>
      <c r="BP371" s="59"/>
    </row>
    <row r="372" spans="5:68" x14ac:dyDescent="0.3">
      <c r="E372" s="59"/>
      <c r="F372" s="59"/>
      <c r="T372" s="59"/>
      <c r="U372" s="59"/>
      <c r="AI372" s="59"/>
      <c r="AJ372" s="59"/>
      <c r="AY372" s="59"/>
      <c r="AZ372" s="59"/>
      <c r="BO372" s="59"/>
      <c r="BP372" s="59"/>
    </row>
    <row r="373" spans="5:68" x14ac:dyDescent="0.3">
      <c r="E373" s="59"/>
      <c r="F373" s="59"/>
      <c r="T373" s="59"/>
      <c r="U373" s="59"/>
      <c r="AI373" s="59"/>
      <c r="AJ373" s="59"/>
      <c r="AY373" s="59"/>
      <c r="AZ373" s="59"/>
      <c r="BO373" s="59"/>
      <c r="BP373" s="59"/>
    </row>
    <row r="374" spans="5:68" x14ac:dyDescent="0.3">
      <c r="E374" s="59"/>
      <c r="F374" s="59"/>
      <c r="T374" s="59"/>
      <c r="U374" s="59"/>
      <c r="AI374" s="59"/>
      <c r="AJ374" s="59"/>
      <c r="AY374" s="59"/>
      <c r="AZ374" s="59"/>
      <c r="BO374" s="59"/>
      <c r="BP374" s="59"/>
    </row>
    <row r="375" spans="5:68" x14ac:dyDescent="0.3">
      <c r="E375" s="59"/>
      <c r="F375" s="59"/>
      <c r="T375" s="59"/>
      <c r="U375" s="59"/>
      <c r="AI375" s="59"/>
      <c r="AJ375" s="59"/>
      <c r="AY375" s="59"/>
      <c r="AZ375" s="59"/>
      <c r="BO375" s="59"/>
      <c r="BP375" s="59"/>
    </row>
    <row r="376" spans="5:68" x14ac:dyDescent="0.3">
      <c r="E376" s="59"/>
      <c r="F376" s="59"/>
      <c r="T376" s="59"/>
      <c r="U376" s="59"/>
      <c r="AI376" s="59"/>
      <c r="AJ376" s="59"/>
      <c r="AY376" s="59"/>
      <c r="AZ376" s="59"/>
      <c r="BO376" s="59"/>
      <c r="BP376" s="59"/>
    </row>
    <row r="377" spans="5:68" x14ac:dyDescent="0.3">
      <c r="E377" s="59"/>
      <c r="F377" s="59"/>
      <c r="T377" s="59"/>
      <c r="U377" s="59"/>
      <c r="AI377" s="59"/>
      <c r="AJ377" s="59"/>
      <c r="AY377" s="59"/>
      <c r="AZ377" s="59"/>
      <c r="BO377" s="59"/>
      <c r="BP377" s="59"/>
    </row>
    <row r="378" spans="5:68" x14ac:dyDescent="0.3">
      <c r="E378" s="59"/>
      <c r="F378" s="59"/>
      <c r="T378" s="59"/>
      <c r="U378" s="59"/>
      <c r="AI378" s="59"/>
      <c r="AJ378" s="59"/>
      <c r="AY378" s="59"/>
      <c r="AZ378" s="59"/>
      <c r="BO378" s="59"/>
      <c r="BP378" s="59"/>
    </row>
    <row r="379" spans="5:68" x14ac:dyDescent="0.3">
      <c r="E379" s="59"/>
      <c r="F379" s="59"/>
      <c r="T379" s="59"/>
      <c r="U379" s="59"/>
      <c r="AI379" s="59"/>
      <c r="AJ379" s="59"/>
      <c r="AY379" s="59"/>
      <c r="AZ379" s="59"/>
      <c r="BO379" s="59"/>
      <c r="BP379" s="59"/>
    </row>
    <row r="380" spans="5:68" x14ac:dyDescent="0.3">
      <c r="E380" s="59"/>
      <c r="F380" s="59"/>
      <c r="T380" s="59"/>
      <c r="U380" s="59"/>
      <c r="AI380" s="59"/>
      <c r="AJ380" s="59"/>
      <c r="AY380" s="59"/>
      <c r="AZ380" s="59"/>
      <c r="BO380" s="59"/>
      <c r="BP380" s="59"/>
    </row>
    <row r="381" spans="5:68" x14ac:dyDescent="0.3">
      <c r="E381" s="59"/>
      <c r="F381" s="59"/>
      <c r="T381" s="59"/>
      <c r="U381" s="59"/>
      <c r="AI381" s="59"/>
      <c r="AJ381" s="59"/>
      <c r="AY381" s="59"/>
      <c r="AZ381" s="59"/>
      <c r="BO381" s="59"/>
      <c r="BP381" s="59"/>
    </row>
    <row r="382" spans="5:68" x14ac:dyDescent="0.3">
      <c r="E382" s="59"/>
      <c r="F382" s="59"/>
      <c r="T382" s="59"/>
      <c r="U382" s="59"/>
      <c r="AI382" s="59"/>
      <c r="AJ382" s="59"/>
      <c r="AY382" s="59"/>
      <c r="AZ382" s="59"/>
      <c r="BO382" s="59"/>
      <c r="BP382" s="59"/>
    </row>
    <row r="383" spans="5:68" x14ac:dyDescent="0.3">
      <c r="E383" s="59"/>
      <c r="F383" s="59"/>
      <c r="T383" s="59"/>
      <c r="U383" s="59"/>
      <c r="AI383" s="59"/>
      <c r="AJ383" s="59"/>
      <c r="AY383" s="59"/>
      <c r="AZ383" s="59"/>
      <c r="BO383" s="59"/>
      <c r="BP383" s="59"/>
    </row>
    <row r="384" spans="5:68" x14ac:dyDescent="0.3">
      <c r="E384" s="59"/>
      <c r="F384" s="59"/>
      <c r="T384" s="59"/>
      <c r="U384" s="59"/>
      <c r="AI384" s="59"/>
      <c r="AJ384" s="59"/>
      <c r="AY384" s="59"/>
      <c r="AZ384" s="59"/>
      <c r="BO384" s="59"/>
      <c r="BP384" s="59"/>
    </row>
    <row r="385" spans="5:68" x14ac:dyDescent="0.3">
      <c r="E385" s="59"/>
      <c r="F385" s="59"/>
      <c r="T385" s="59"/>
      <c r="U385" s="59"/>
      <c r="AI385" s="59"/>
      <c r="AJ385" s="59"/>
      <c r="AY385" s="59"/>
      <c r="AZ385" s="59"/>
      <c r="BO385" s="59"/>
      <c r="BP385" s="59"/>
    </row>
    <row r="386" spans="5:68" x14ac:dyDescent="0.3">
      <c r="E386" s="59"/>
      <c r="F386" s="59"/>
      <c r="T386" s="59"/>
      <c r="U386" s="59"/>
      <c r="AI386" s="59"/>
      <c r="AJ386" s="59"/>
      <c r="AY386" s="59"/>
      <c r="AZ386" s="59"/>
      <c r="BO386" s="59"/>
      <c r="BP386" s="59"/>
    </row>
    <row r="387" spans="5:68" x14ac:dyDescent="0.3">
      <c r="E387" s="59"/>
      <c r="F387" s="59"/>
      <c r="T387" s="59"/>
      <c r="U387" s="59"/>
      <c r="AI387" s="59"/>
      <c r="AJ387" s="59"/>
      <c r="AY387" s="59"/>
      <c r="AZ387" s="59"/>
      <c r="BO387" s="59"/>
      <c r="BP387" s="59"/>
    </row>
    <row r="388" spans="5:68" x14ac:dyDescent="0.3">
      <c r="E388" s="59"/>
      <c r="F388" s="59"/>
      <c r="T388" s="59"/>
      <c r="U388" s="59"/>
      <c r="AI388" s="59"/>
      <c r="AJ388" s="59"/>
      <c r="AY388" s="59"/>
      <c r="AZ388" s="59"/>
      <c r="BO388" s="59"/>
      <c r="BP388" s="59"/>
    </row>
    <row r="389" spans="5:68" x14ac:dyDescent="0.3">
      <c r="E389" s="59"/>
      <c r="F389" s="59"/>
      <c r="T389" s="59"/>
      <c r="U389" s="59"/>
      <c r="AI389" s="59"/>
      <c r="AJ389" s="59"/>
      <c r="AY389" s="59"/>
      <c r="AZ389" s="59"/>
      <c r="BO389" s="59"/>
      <c r="BP389" s="59"/>
    </row>
    <row r="390" spans="5:68" x14ac:dyDescent="0.3">
      <c r="E390" s="59"/>
      <c r="F390" s="59"/>
      <c r="T390" s="59"/>
      <c r="U390" s="59"/>
      <c r="AI390" s="59"/>
      <c r="AJ390" s="59"/>
      <c r="AY390" s="59"/>
      <c r="AZ390" s="59"/>
      <c r="BO390" s="59"/>
      <c r="BP390" s="59"/>
    </row>
    <row r="391" spans="5:68" x14ac:dyDescent="0.3">
      <c r="E391" s="59"/>
      <c r="F391" s="59"/>
      <c r="T391" s="59"/>
      <c r="U391" s="59"/>
      <c r="AI391" s="59"/>
      <c r="AJ391" s="59"/>
      <c r="AY391" s="59"/>
      <c r="AZ391" s="59"/>
      <c r="BO391" s="59"/>
      <c r="BP391" s="59"/>
    </row>
    <row r="392" spans="5:68" x14ac:dyDescent="0.3">
      <c r="E392" s="59"/>
      <c r="F392" s="59"/>
      <c r="T392" s="59"/>
      <c r="U392" s="59"/>
      <c r="AI392" s="59"/>
      <c r="AJ392" s="59"/>
      <c r="AY392" s="59"/>
      <c r="AZ392" s="59"/>
      <c r="BO392" s="59"/>
      <c r="BP392" s="59"/>
    </row>
    <row r="393" spans="5:68" x14ac:dyDescent="0.3">
      <c r="E393" s="59"/>
      <c r="F393" s="59"/>
      <c r="T393" s="59"/>
      <c r="U393" s="59"/>
      <c r="AI393" s="59"/>
      <c r="AJ393" s="59"/>
      <c r="AY393" s="59"/>
      <c r="AZ393" s="59"/>
      <c r="BO393" s="59"/>
      <c r="BP393" s="59"/>
    </row>
    <row r="394" spans="5:68" x14ac:dyDescent="0.3">
      <c r="E394" s="59"/>
      <c r="F394" s="59"/>
      <c r="T394" s="59"/>
      <c r="U394" s="59"/>
      <c r="AI394" s="59"/>
      <c r="AJ394" s="59"/>
      <c r="AY394" s="59"/>
      <c r="AZ394" s="59"/>
      <c r="BO394" s="59"/>
      <c r="BP394" s="59"/>
    </row>
    <row r="395" spans="5:68" x14ac:dyDescent="0.3">
      <c r="E395" s="59"/>
      <c r="F395" s="59"/>
      <c r="T395" s="59"/>
      <c r="U395" s="59"/>
      <c r="AI395" s="59"/>
      <c r="AJ395" s="59"/>
      <c r="AY395" s="59"/>
      <c r="AZ395" s="59"/>
      <c r="BO395" s="59"/>
      <c r="BP395" s="59"/>
    </row>
    <row r="396" spans="5:68" x14ac:dyDescent="0.3">
      <c r="E396" s="59"/>
      <c r="F396" s="59"/>
      <c r="T396" s="59"/>
      <c r="U396" s="59"/>
      <c r="AI396" s="59"/>
      <c r="AJ396" s="59"/>
      <c r="AY396" s="59"/>
      <c r="AZ396" s="59"/>
      <c r="BO396" s="59"/>
      <c r="BP396" s="59"/>
    </row>
    <row r="397" spans="5:68" x14ac:dyDescent="0.3">
      <c r="E397" s="59"/>
      <c r="F397" s="59"/>
      <c r="T397" s="59"/>
      <c r="U397" s="59"/>
      <c r="AI397" s="59"/>
      <c r="AJ397" s="59"/>
      <c r="AY397" s="59"/>
      <c r="AZ397" s="59"/>
      <c r="BO397" s="59"/>
      <c r="BP397" s="59"/>
    </row>
    <row r="398" spans="5:68" x14ac:dyDescent="0.3">
      <c r="E398" s="59"/>
      <c r="F398" s="59"/>
      <c r="T398" s="59"/>
      <c r="U398" s="59"/>
      <c r="AI398" s="59"/>
      <c r="AJ398" s="59"/>
      <c r="AY398" s="59"/>
      <c r="AZ398" s="59"/>
      <c r="BO398" s="59"/>
      <c r="BP398" s="59"/>
    </row>
    <row r="399" spans="5:68" x14ac:dyDescent="0.3">
      <c r="E399" s="59"/>
      <c r="F399" s="59"/>
      <c r="T399" s="59"/>
      <c r="U399" s="59"/>
      <c r="AI399" s="59"/>
      <c r="AJ399" s="59"/>
      <c r="AY399" s="59"/>
      <c r="AZ399" s="59"/>
      <c r="BO399" s="59"/>
      <c r="BP399" s="59"/>
    </row>
    <row r="400" spans="5:68" x14ac:dyDescent="0.3">
      <c r="E400" s="59"/>
      <c r="F400" s="59"/>
      <c r="T400" s="59"/>
      <c r="U400" s="59"/>
      <c r="AI400" s="59"/>
      <c r="AJ400" s="59"/>
      <c r="AY400" s="59"/>
      <c r="AZ400" s="59"/>
      <c r="BO400" s="59"/>
      <c r="BP400" s="59"/>
    </row>
    <row r="401" spans="5:68" x14ac:dyDescent="0.3">
      <c r="E401" s="59"/>
      <c r="F401" s="59"/>
      <c r="T401" s="59"/>
      <c r="U401" s="59"/>
      <c r="AI401" s="59"/>
      <c r="AJ401" s="59"/>
      <c r="AY401" s="59"/>
      <c r="AZ401" s="59"/>
      <c r="BO401" s="59"/>
      <c r="BP401" s="59"/>
    </row>
    <row r="402" spans="5:68" x14ac:dyDescent="0.3">
      <c r="E402" s="59"/>
      <c r="F402" s="59"/>
      <c r="T402" s="59"/>
      <c r="U402" s="59"/>
      <c r="AI402" s="59"/>
      <c r="AJ402" s="59"/>
      <c r="AY402" s="59"/>
      <c r="AZ402" s="59"/>
      <c r="BO402" s="59"/>
      <c r="BP402" s="59"/>
    </row>
    <row r="403" spans="5:68" x14ac:dyDescent="0.3">
      <c r="E403" s="59"/>
      <c r="F403" s="59"/>
      <c r="T403" s="59"/>
      <c r="U403" s="59"/>
      <c r="AI403" s="59"/>
      <c r="AJ403" s="59"/>
      <c r="AY403" s="59"/>
      <c r="AZ403" s="59"/>
      <c r="BO403" s="59"/>
      <c r="BP403" s="59"/>
    </row>
    <row r="404" spans="5:68" x14ac:dyDescent="0.3">
      <c r="E404" s="59"/>
      <c r="F404" s="59"/>
      <c r="T404" s="59"/>
      <c r="U404" s="59"/>
      <c r="AI404" s="59"/>
      <c r="AJ404" s="59"/>
      <c r="AY404" s="59"/>
      <c r="AZ404" s="59"/>
      <c r="BO404" s="59"/>
      <c r="BP404" s="59"/>
    </row>
    <row r="405" spans="5:68" x14ac:dyDescent="0.3">
      <c r="E405" s="59"/>
      <c r="F405" s="59"/>
      <c r="T405" s="59"/>
      <c r="U405" s="59"/>
      <c r="AI405" s="59"/>
      <c r="AJ405" s="59"/>
      <c r="AY405" s="59"/>
      <c r="AZ405" s="59"/>
      <c r="BO405" s="59"/>
      <c r="BP405" s="59"/>
    </row>
    <row r="406" spans="5:68" x14ac:dyDescent="0.3">
      <c r="E406" s="59"/>
      <c r="F406" s="59"/>
      <c r="T406" s="59"/>
      <c r="U406" s="59"/>
      <c r="AI406" s="59"/>
      <c r="AJ406" s="59"/>
      <c r="AY406" s="59"/>
      <c r="AZ406" s="59"/>
      <c r="BO406" s="59"/>
      <c r="BP406" s="59"/>
    </row>
    <row r="407" spans="5:68" x14ac:dyDescent="0.3">
      <c r="E407" s="59"/>
      <c r="F407" s="59"/>
      <c r="T407" s="59"/>
      <c r="U407" s="59"/>
      <c r="AI407" s="59"/>
      <c r="AJ407" s="59"/>
      <c r="AY407" s="59"/>
      <c r="AZ407" s="59"/>
      <c r="BO407" s="59"/>
      <c r="BP407" s="59"/>
    </row>
    <row r="408" spans="5:68" x14ac:dyDescent="0.3">
      <c r="E408" s="59"/>
      <c r="F408" s="59"/>
      <c r="T408" s="59"/>
      <c r="U408" s="59"/>
      <c r="AI408" s="59"/>
      <c r="AJ408" s="59"/>
      <c r="AY408" s="59"/>
      <c r="AZ408" s="59"/>
      <c r="BO408" s="59"/>
      <c r="BP408" s="59"/>
    </row>
    <row r="409" spans="5:68" x14ac:dyDescent="0.3">
      <c r="E409" s="59"/>
      <c r="F409" s="59"/>
      <c r="T409" s="59"/>
      <c r="U409" s="59"/>
      <c r="AI409" s="59"/>
      <c r="AJ409" s="59"/>
      <c r="AY409" s="59"/>
      <c r="AZ409" s="59"/>
      <c r="BO409" s="59"/>
      <c r="BP409" s="59"/>
    </row>
    <row r="410" spans="5:68" x14ac:dyDescent="0.3">
      <c r="E410" s="59"/>
      <c r="F410" s="59"/>
      <c r="T410" s="59"/>
      <c r="U410" s="59"/>
      <c r="AI410" s="59"/>
      <c r="AJ410" s="59"/>
      <c r="AY410" s="59"/>
      <c r="AZ410" s="59"/>
      <c r="BO410" s="59"/>
      <c r="BP410" s="59"/>
    </row>
    <row r="411" spans="5:68" x14ac:dyDescent="0.3">
      <c r="E411" s="59"/>
      <c r="F411" s="59"/>
      <c r="T411" s="59"/>
      <c r="U411" s="59"/>
      <c r="AI411" s="59"/>
      <c r="AJ411" s="59"/>
      <c r="AY411" s="59"/>
      <c r="AZ411" s="59"/>
      <c r="BO411" s="59"/>
      <c r="BP411" s="59"/>
    </row>
    <row r="412" spans="5:68" x14ac:dyDescent="0.3">
      <c r="E412" s="59"/>
      <c r="F412" s="59"/>
      <c r="T412" s="59"/>
      <c r="U412" s="59"/>
      <c r="AI412" s="59"/>
      <c r="AJ412" s="59"/>
      <c r="AY412" s="59"/>
      <c r="AZ412" s="59"/>
      <c r="BO412" s="59"/>
      <c r="BP412" s="59"/>
    </row>
    <row r="413" spans="5:68" x14ac:dyDescent="0.3">
      <c r="E413" s="59"/>
      <c r="F413" s="59"/>
      <c r="T413" s="59"/>
      <c r="U413" s="59"/>
      <c r="AI413" s="59"/>
      <c r="AJ413" s="59"/>
      <c r="AY413" s="59"/>
      <c r="AZ413" s="59"/>
      <c r="BO413" s="59"/>
      <c r="BP413" s="59"/>
    </row>
    <row r="414" spans="5:68" x14ac:dyDescent="0.3">
      <c r="E414" s="59"/>
      <c r="F414" s="59"/>
      <c r="T414" s="59"/>
      <c r="U414" s="59"/>
      <c r="AI414" s="59"/>
      <c r="AJ414" s="59"/>
      <c r="AY414" s="59"/>
      <c r="AZ414" s="59"/>
      <c r="BO414" s="59"/>
      <c r="BP414" s="59"/>
    </row>
    <row r="415" spans="5:68" x14ac:dyDescent="0.3">
      <c r="E415" s="59"/>
      <c r="F415" s="59"/>
      <c r="T415" s="59"/>
      <c r="U415" s="59"/>
      <c r="AI415" s="59"/>
      <c r="AJ415" s="59"/>
      <c r="AY415" s="59"/>
      <c r="AZ415" s="59"/>
      <c r="BO415" s="59"/>
      <c r="BP415" s="59"/>
    </row>
    <row r="416" spans="5:68" x14ac:dyDescent="0.3">
      <c r="E416" s="59"/>
      <c r="F416" s="59"/>
      <c r="T416" s="59"/>
      <c r="U416" s="59"/>
      <c r="AI416" s="59"/>
      <c r="AJ416" s="59"/>
      <c r="AY416" s="59"/>
      <c r="AZ416" s="59"/>
      <c r="BO416" s="59"/>
      <c r="BP416" s="59"/>
    </row>
    <row r="417" spans="5:68" x14ac:dyDescent="0.3">
      <c r="E417" s="59"/>
      <c r="F417" s="59"/>
      <c r="T417" s="59"/>
      <c r="U417" s="59"/>
      <c r="AI417" s="59"/>
      <c r="AJ417" s="59"/>
      <c r="AY417" s="59"/>
      <c r="AZ417" s="59"/>
      <c r="BO417" s="59"/>
      <c r="BP417" s="59"/>
    </row>
    <row r="418" spans="5:68" x14ac:dyDescent="0.3">
      <c r="E418" s="59"/>
      <c r="F418" s="59"/>
      <c r="T418" s="59"/>
      <c r="U418" s="59"/>
      <c r="AI418" s="59"/>
      <c r="AJ418" s="59"/>
      <c r="AY418" s="59"/>
      <c r="AZ418" s="59"/>
      <c r="BO418" s="59"/>
      <c r="BP418" s="59"/>
    </row>
    <row r="419" spans="5:68" x14ac:dyDescent="0.3">
      <c r="E419" s="59"/>
      <c r="F419" s="59"/>
      <c r="T419" s="59"/>
      <c r="U419" s="59"/>
      <c r="AI419" s="59"/>
      <c r="AJ419" s="59"/>
      <c r="AY419" s="59"/>
      <c r="AZ419" s="59"/>
      <c r="BO419" s="59"/>
      <c r="BP419" s="59"/>
    </row>
    <row r="420" spans="5:68" x14ac:dyDescent="0.3">
      <c r="E420" s="59"/>
      <c r="F420" s="59"/>
      <c r="T420" s="59"/>
      <c r="U420" s="59"/>
      <c r="AI420" s="59"/>
      <c r="AJ420" s="59"/>
      <c r="AY420" s="59"/>
      <c r="AZ420" s="59"/>
      <c r="BO420" s="59"/>
      <c r="BP420" s="59"/>
    </row>
    <row r="421" spans="5:68" x14ac:dyDescent="0.3">
      <c r="E421" s="59"/>
      <c r="F421" s="59"/>
      <c r="T421" s="59"/>
      <c r="U421" s="59"/>
      <c r="AI421" s="59"/>
      <c r="AJ421" s="59"/>
      <c r="AY421" s="59"/>
      <c r="AZ421" s="59"/>
      <c r="BO421" s="59"/>
      <c r="BP421" s="59"/>
    </row>
    <row r="422" spans="5:68" x14ac:dyDescent="0.3">
      <c r="E422" s="59"/>
      <c r="F422" s="59"/>
      <c r="T422" s="59"/>
      <c r="U422" s="59"/>
      <c r="AI422" s="59"/>
      <c r="AJ422" s="59"/>
      <c r="AY422" s="59"/>
      <c r="AZ422" s="59"/>
      <c r="BO422" s="59"/>
      <c r="BP422" s="59"/>
    </row>
    <row r="423" spans="5:68" x14ac:dyDescent="0.3">
      <c r="E423" s="59"/>
      <c r="F423" s="59"/>
      <c r="T423" s="59"/>
      <c r="U423" s="59"/>
      <c r="AI423" s="59"/>
      <c r="AJ423" s="59"/>
      <c r="AY423" s="59"/>
      <c r="AZ423" s="59"/>
      <c r="BO423" s="59"/>
      <c r="BP423" s="59"/>
    </row>
    <row r="424" spans="5:68" x14ac:dyDescent="0.3">
      <c r="E424" s="59"/>
      <c r="F424" s="59"/>
      <c r="T424" s="59"/>
      <c r="U424" s="59"/>
      <c r="AI424" s="59"/>
      <c r="AJ424" s="59"/>
      <c r="AY424" s="59"/>
      <c r="AZ424" s="59"/>
      <c r="BO424" s="59"/>
      <c r="BP424" s="59"/>
    </row>
    <row r="425" spans="5:68" x14ac:dyDescent="0.3">
      <c r="E425" s="59"/>
      <c r="F425" s="59"/>
      <c r="T425" s="59"/>
      <c r="U425" s="59"/>
      <c r="AI425" s="59"/>
      <c r="AJ425" s="59"/>
      <c r="AY425" s="59"/>
      <c r="AZ425" s="59"/>
      <c r="BO425" s="59"/>
      <c r="BP425" s="59"/>
    </row>
    <row r="426" spans="5:68" x14ac:dyDescent="0.3">
      <c r="E426" s="59"/>
      <c r="F426" s="59"/>
      <c r="T426" s="59"/>
      <c r="U426" s="59"/>
      <c r="AI426" s="59"/>
      <c r="AJ426" s="59"/>
      <c r="AY426" s="59"/>
      <c r="AZ426" s="59"/>
      <c r="BO426" s="59"/>
      <c r="BP426" s="59"/>
    </row>
    <row r="427" spans="5:68" x14ac:dyDescent="0.3">
      <c r="E427" s="59"/>
      <c r="F427" s="59"/>
      <c r="T427" s="59"/>
      <c r="U427" s="59"/>
      <c r="AI427" s="59"/>
      <c r="AJ427" s="59"/>
      <c r="AY427" s="59"/>
      <c r="AZ427" s="59"/>
      <c r="BO427" s="59"/>
      <c r="BP427" s="59"/>
    </row>
    <row r="428" spans="5:68" x14ac:dyDescent="0.3">
      <c r="E428" s="59"/>
      <c r="F428" s="59"/>
      <c r="T428" s="59"/>
      <c r="U428" s="59"/>
      <c r="AI428" s="59"/>
      <c r="AJ428" s="59"/>
      <c r="AY428" s="59"/>
      <c r="AZ428" s="59"/>
      <c r="BO428" s="59"/>
      <c r="BP428" s="59"/>
    </row>
    <row r="429" spans="5:68" x14ac:dyDescent="0.3">
      <c r="E429" s="59"/>
      <c r="F429" s="59"/>
      <c r="T429" s="59"/>
      <c r="U429" s="59"/>
      <c r="AI429" s="59"/>
      <c r="AJ429" s="59"/>
      <c r="AY429" s="59"/>
      <c r="AZ429" s="59"/>
      <c r="BO429" s="59"/>
      <c r="BP429" s="59"/>
    </row>
    <row r="430" spans="5:68" x14ac:dyDescent="0.3">
      <c r="E430" s="59"/>
      <c r="F430" s="59"/>
      <c r="T430" s="59"/>
      <c r="U430" s="59"/>
      <c r="AI430" s="59"/>
      <c r="AJ430" s="59"/>
      <c r="AY430" s="59"/>
      <c r="AZ430" s="59"/>
      <c r="BO430" s="59"/>
      <c r="BP430" s="59"/>
    </row>
    <row r="431" spans="5:68" x14ac:dyDescent="0.3">
      <c r="E431" s="59"/>
      <c r="F431" s="59"/>
      <c r="T431" s="59"/>
      <c r="U431" s="59"/>
      <c r="AI431" s="59"/>
      <c r="AJ431" s="59"/>
      <c r="AY431" s="59"/>
      <c r="AZ431" s="59"/>
      <c r="BO431" s="59"/>
      <c r="BP431" s="59"/>
    </row>
    <row r="432" spans="5:68" x14ac:dyDescent="0.3">
      <c r="E432" s="59"/>
      <c r="F432" s="59"/>
      <c r="T432" s="59"/>
      <c r="U432" s="59"/>
      <c r="AI432" s="59"/>
      <c r="AJ432" s="59"/>
      <c r="AY432" s="59"/>
      <c r="AZ432" s="59"/>
      <c r="BO432" s="59"/>
      <c r="BP432" s="59"/>
    </row>
    <row r="433" spans="5:68" x14ac:dyDescent="0.3">
      <c r="E433" s="59"/>
      <c r="F433" s="59"/>
      <c r="T433" s="59"/>
      <c r="U433" s="59"/>
      <c r="AI433" s="59"/>
      <c r="AJ433" s="59"/>
      <c r="AY433" s="59"/>
      <c r="AZ433" s="59"/>
      <c r="BO433" s="59"/>
      <c r="BP433" s="59"/>
    </row>
    <row r="434" spans="5:68" x14ac:dyDescent="0.3">
      <c r="E434" s="59"/>
      <c r="F434" s="59"/>
      <c r="T434" s="59"/>
      <c r="U434" s="59"/>
      <c r="AI434" s="59"/>
      <c r="AJ434" s="59"/>
      <c r="AY434" s="59"/>
      <c r="AZ434" s="59"/>
      <c r="BO434" s="59"/>
      <c r="BP434" s="59"/>
    </row>
    <row r="435" spans="5:68" x14ac:dyDescent="0.3">
      <c r="E435" s="59"/>
      <c r="F435" s="59"/>
      <c r="T435" s="59"/>
      <c r="U435" s="59"/>
      <c r="AI435" s="59"/>
      <c r="AJ435" s="59"/>
      <c r="AY435" s="59"/>
      <c r="AZ435" s="59"/>
      <c r="BO435" s="59"/>
      <c r="BP435" s="59"/>
    </row>
    <row r="436" spans="5:68" x14ac:dyDescent="0.3">
      <c r="E436" s="59"/>
      <c r="F436" s="59"/>
      <c r="T436" s="59"/>
      <c r="U436" s="59"/>
      <c r="AI436" s="59"/>
      <c r="AJ436" s="59"/>
      <c r="AY436" s="59"/>
      <c r="AZ436" s="59"/>
      <c r="BO436" s="59"/>
      <c r="BP436" s="59"/>
    </row>
    <row r="437" spans="5:68" x14ac:dyDescent="0.3">
      <c r="E437" s="59"/>
      <c r="F437" s="59"/>
      <c r="T437" s="59"/>
      <c r="U437" s="59"/>
      <c r="AI437" s="59"/>
      <c r="AJ437" s="59"/>
      <c r="AY437" s="59"/>
      <c r="AZ437" s="59"/>
      <c r="BO437" s="59"/>
      <c r="BP437" s="59"/>
    </row>
    <row r="438" spans="5:68" x14ac:dyDescent="0.3">
      <c r="E438" s="59"/>
      <c r="F438" s="59"/>
      <c r="T438" s="59"/>
      <c r="U438" s="59"/>
      <c r="AI438" s="59"/>
      <c r="AJ438" s="59"/>
      <c r="AY438" s="59"/>
      <c r="AZ438" s="59"/>
      <c r="BO438" s="59"/>
      <c r="BP438" s="59"/>
    </row>
    <row r="439" spans="5:68" x14ac:dyDescent="0.3">
      <c r="E439" s="59"/>
      <c r="F439" s="59"/>
      <c r="T439" s="59"/>
      <c r="U439" s="59"/>
      <c r="AI439" s="59"/>
      <c r="AJ439" s="59"/>
      <c r="AY439" s="59"/>
      <c r="AZ439" s="59"/>
      <c r="BO439" s="59"/>
      <c r="BP439" s="59"/>
    </row>
    <row r="440" spans="5:68" x14ac:dyDescent="0.3">
      <c r="E440" s="59"/>
      <c r="F440" s="59"/>
      <c r="T440" s="59"/>
      <c r="U440" s="59"/>
      <c r="AI440" s="59"/>
      <c r="AJ440" s="59"/>
      <c r="AY440" s="59"/>
      <c r="AZ440" s="59"/>
      <c r="BO440" s="59"/>
      <c r="BP440" s="59"/>
    </row>
    <row r="441" spans="5:68" x14ac:dyDescent="0.3">
      <c r="E441" s="59"/>
      <c r="F441" s="59"/>
      <c r="T441" s="59"/>
      <c r="U441" s="59"/>
      <c r="AI441" s="59"/>
      <c r="AJ441" s="59"/>
      <c r="AY441" s="59"/>
      <c r="AZ441" s="59"/>
      <c r="BO441" s="59"/>
      <c r="BP441" s="59"/>
    </row>
    <row r="442" spans="5:68" x14ac:dyDescent="0.3">
      <c r="E442" s="59"/>
      <c r="F442" s="59"/>
      <c r="T442" s="59"/>
      <c r="U442" s="59"/>
      <c r="AI442" s="59"/>
      <c r="AJ442" s="59"/>
      <c r="AY442" s="59"/>
      <c r="AZ442" s="59"/>
      <c r="BO442" s="59"/>
      <c r="BP442" s="59"/>
    </row>
    <row r="443" spans="5:68" x14ac:dyDescent="0.3">
      <c r="E443" s="59"/>
      <c r="F443" s="59"/>
      <c r="T443" s="59"/>
      <c r="U443" s="59"/>
      <c r="AI443" s="59"/>
      <c r="AJ443" s="59"/>
      <c r="AY443" s="59"/>
      <c r="AZ443" s="59"/>
      <c r="BO443" s="59"/>
      <c r="BP443" s="59"/>
    </row>
    <row r="444" spans="5:68" x14ac:dyDescent="0.3">
      <c r="E444" s="59"/>
      <c r="F444" s="59"/>
      <c r="T444" s="59"/>
      <c r="U444" s="59"/>
      <c r="AI444" s="59"/>
      <c r="AJ444" s="59"/>
      <c r="AY444" s="59"/>
      <c r="AZ444" s="59"/>
      <c r="BO444" s="59"/>
      <c r="BP444" s="59"/>
    </row>
    <row r="445" spans="5:68" x14ac:dyDescent="0.3">
      <c r="E445" s="59"/>
      <c r="F445" s="59"/>
      <c r="T445" s="59"/>
      <c r="U445" s="59"/>
      <c r="AI445" s="59"/>
      <c r="AJ445" s="59"/>
      <c r="AY445" s="59"/>
      <c r="AZ445" s="59"/>
      <c r="BO445" s="59"/>
      <c r="BP445" s="59"/>
    </row>
    <row r="446" spans="5:68" x14ac:dyDescent="0.3">
      <c r="E446" s="59"/>
      <c r="F446" s="59"/>
      <c r="T446" s="59"/>
      <c r="U446" s="59"/>
      <c r="AI446" s="59"/>
      <c r="AJ446" s="59"/>
      <c r="AY446" s="59"/>
      <c r="AZ446" s="59"/>
      <c r="BO446" s="59"/>
      <c r="BP446" s="59"/>
    </row>
    <row r="447" spans="5:68" x14ac:dyDescent="0.3">
      <c r="E447" s="59"/>
      <c r="F447" s="59"/>
      <c r="T447" s="59"/>
      <c r="U447" s="59"/>
      <c r="AI447" s="59"/>
      <c r="AJ447" s="59"/>
      <c r="AY447" s="59"/>
      <c r="AZ447" s="59"/>
      <c r="BO447" s="59"/>
      <c r="BP447" s="59"/>
    </row>
    <row r="448" spans="5:68" x14ac:dyDescent="0.3">
      <c r="E448" s="59"/>
      <c r="F448" s="59"/>
      <c r="T448" s="59"/>
      <c r="U448" s="59"/>
      <c r="AI448" s="59"/>
      <c r="AJ448" s="59"/>
      <c r="AY448" s="59"/>
      <c r="AZ448" s="59"/>
      <c r="BO448" s="59"/>
      <c r="BP448" s="59"/>
    </row>
    <row r="449" spans="5:68" x14ac:dyDescent="0.3">
      <c r="E449" s="59"/>
      <c r="F449" s="59"/>
      <c r="T449" s="59"/>
      <c r="U449" s="59"/>
      <c r="AI449" s="59"/>
      <c r="AJ449" s="59"/>
      <c r="AY449" s="59"/>
      <c r="AZ449" s="59"/>
      <c r="BO449" s="59"/>
      <c r="BP449" s="59"/>
    </row>
    <row r="450" spans="5:68" x14ac:dyDescent="0.3">
      <c r="E450" s="59"/>
      <c r="F450" s="59"/>
      <c r="T450" s="59"/>
      <c r="U450" s="59"/>
      <c r="AI450" s="59"/>
      <c r="AJ450" s="59"/>
      <c r="AY450" s="59"/>
      <c r="AZ450" s="59"/>
      <c r="BO450" s="59"/>
      <c r="BP450" s="59"/>
    </row>
    <row r="451" spans="5:68" x14ac:dyDescent="0.3">
      <c r="E451" s="59"/>
      <c r="F451" s="59"/>
      <c r="T451" s="59"/>
      <c r="U451" s="59"/>
      <c r="AI451" s="59"/>
      <c r="AJ451" s="59"/>
      <c r="AY451" s="59"/>
      <c r="AZ451" s="59"/>
      <c r="BO451" s="59"/>
      <c r="BP451" s="59"/>
    </row>
    <row r="452" spans="5:68" x14ac:dyDescent="0.3">
      <c r="E452" s="59"/>
      <c r="F452" s="59"/>
      <c r="T452" s="59"/>
      <c r="U452" s="59"/>
      <c r="AI452" s="59"/>
      <c r="AJ452" s="59"/>
      <c r="AY452" s="59"/>
      <c r="AZ452" s="59"/>
      <c r="BO452" s="59"/>
      <c r="BP452" s="59"/>
    </row>
    <row r="453" spans="5:68" x14ac:dyDescent="0.3">
      <c r="E453" s="59"/>
      <c r="F453" s="59"/>
      <c r="T453" s="59"/>
      <c r="U453" s="59"/>
      <c r="AI453" s="59"/>
      <c r="AJ453" s="59"/>
      <c r="AY453" s="59"/>
      <c r="AZ453" s="59"/>
      <c r="BO453" s="59"/>
      <c r="BP453" s="59"/>
    </row>
    <row r="454" spans="5:68" x14ac:dyDescent="0.3">
      <c r="E454" s="59"/>
      <c r="F454" s="59"/>
      <c r="T454" s="59"/>
      <c r="U454" s="59"/>
      <c r="AI454" s="59"/>
      <c r="AJ454" s="59"/>
      <c r="AY454" s="59"/>
      <c r="AZ454" s="59"/>
      <c r="BO454" s="59"/>
      <c r="BP454" s="59"/>
    </row>
    <row r="455" spans="5:68" x14ac:dyDescent="0.3">
      <c r="E455" s="59"/>
      <c r="F455" s="59"/>
      <c r="T455" s="59"/>
      <c r="U455" s="59"/>
      <c r="AI455" s="59"/>
      <c r="AJ455" s="59"/>
      <c r="AY455" s="59"/>
      <c r="AZ455" s="59"/>
      <c r="BO455" s="59"/>
      <c r="BP455" s="59"/>
    </row>
    <row r="456" spans="5:68" x14ac:dyDescent="0.3">
      <c r="E456" s="59"/>
      <c r="F456" s="59"/>
      <c r="T456" s="59"/>
      <c r="U456" s="59"/>
      <c r="AI456" s="59"/>
      <c r="AJ456" s="59"/>
      <c r="AY456" s="59"/>
      <c r="AZ456" s="59"/>
      <c r="BO456" s="59"/>
      <c r="BP456" s="59"/>
    </row>
    <row r="457" spans="5:68" x14ac:dyDescent="0.3">
      <c r="E457" s="59"/>
      <c r="F457" s="59"/>
      <c r="T457" s="59"/>
      <c r="U457" s="59"/>
      <c r="AI457" s="59"/>
      <c r="AJ457" s="59"/>
      <c r="AY457" s="59"/>
      <c r="AZ457" s="59"/>
      <c r="BO457" s="59"/>
      <c r="BP457" s="59"/>
    </row>
    <row r="458" spans="5:68" x14ac:dyDescent="0.3">
      <c r="E458" s="59"/>
      <c r="F458" s="59"/>
      <c r="T458" s="59"/>
      <c r="U458" s="59"/>
      <c r="AI458" s="59"/>
      <c r="AJ458" s="59"/>
      <c r="AY458" s="59"/>
      <c r="AZ458" s="59"/>
      <c r="BO458" s="59"/>
      <c r="BP458" s="59"/>
    </row>
    <row r="459" spans="5:68" x14ac:dyDescent="0.3">
      <c r="E459" s="59"/>
      <c r="F459" s="59"/>
      <c r="T459" s="59"/>
      <c r="U459" s="59"/>
      <c r="AI459" s="59"/>
      <c r="AJ459" s="59"/>
      <c r="AY459" s="59"/>
      <c r="AZ459" s="59"/>
      <c r="BO459" s="59"/>
      <c r="BP459" s="59"/>
    </row>
    <row r="460" spans="5:68" x14ac:dyDescent="0.3">
      <c r="E460" s="59"/>
      <c r="F460" s="59"/>
      <c r="T460" s="59"/>
      <c r="U460" s="59"/>
      <c r="AI460" s="59"/>
      <c r="AJ460" s="59"/>
      <c r="AY460" s="59"/>
      <c r="AZ460" s="59"/>
      <c r="BO460" s="59"/>
      <c r="BP460" s="59"/>
    </row>
    <row r="461" spans="5:68" x14ac:dyDescent="0.3">
      <c r="E461" s="59"/>
      <c r="F461" s="59"/>
      <c r="T461" s="59"/>
      <c r="U461" s="59"/>
      <c r="AI461" s="59"/>
      <c r="AJ461" s="59"/>
      <c r="AY461" s="59"/>
      <c r="AZ461" s="59"/>
      <c r="BO461" s="59"/>
      <c r="BP461" s="59"/>
    </row>
    <row r="462" spans="5:68" x14ac:dyDescent="0.3">
      <c r="E462" s="59"/>
      <c r="F462" s="59"/>
      <c r="T462" s="59"/>
      <c r="U462" s="59"/>
      <c r="AI462" s="59"/>
      <c r="AJ462" s="59"/>
      <c r="AY462" s="59"/>
      <c r="AZ462" s="59"/>
      <c r="BO462" s="59"/>
      <c r="BP462" s="59"/>
    </row>
    <row r="463" spans="5:68" x14ac:dyDescent="0.3">
      <c r="E463" s="59"/>
      <c r="F463" s="59"/>
      <c r="T463" s="59"/>
      <c r="U463" s="59"/>
      <c r="AI463" s="59"/>
      <c r="AJ463" s="59"/>
      <c r="AY463" s="59"/>
      <c r="AZ463" s="59"/>
      <c r="BO463" s="59"/>
      <c r="BP463" s="59"/>
    </row>
    <row r="464" spans="5:68" x14ac:dyDescent="0.3">
      <c r="E464" s="59"/>
      <c r="F464" s="59"/>
      <c r="T464" s="59"/>
      <c r="U464" s="59"/>
      <c r="AI464" s="59"/>
      <c r="AJ464" s="59"/>
      <c r="AY464" s="59"/>
      <c r="AZ464" s="59"/>
      <c r="BO464" s="59"/>
      <c r="BP464" s="59"/>
    </row>
    <row r="465" spans="5:68" x14ac:dyDescent="0.3">
      <c r="E465" s="59"/>
      <c r="F465" s="59"/>
      <c r="T465" s="59"/>
      <c r="U465" s="59"/>
      <c r="AI465" s="59"/>
      <c r="AJ465" s="59"/>
      <c r="AY465" s="59"/>
      <c r="AZ465" s="59"/>
      <c r="BO465" s="59"/>
      <c r="BP465" s="59"/>
    </row>
    <row r="466" spans="5:68" x14ac:dyDescent="0.3">
      <c r="E466" s="59"/>
      <c r="F466" s="59"/>
      <c r="T466" s="59"/>
      <c r="U466" s="59"/>
      <c r="AI466" s="59"/>
      <c r="AJ466" s="59"/>
      <c r="AY466" s="59"/>
      <c r="AZ466" s="59"/>
      <c r="BO466" s="59"/>
      <c r="BP466" s="59"/>
    </row>
    <row r="467" spans="5:68" x14ac:dyDescent="0.3">
      <c r="E467" s="59"/>
      <c r="F467" s="59"/>
      <c r="T467" s="59"/>
      <c r="U467" s="59"/>
      <c r="AI467" s="59"/>
      <c r="AJ467" s="59"/>
      <c r="AY467" s="59"/>
      <c r="AZ467" s="59"/>
      <c r="BO467" s="59"/>
      <c r="BP467" s="59"/>
    </row>
    <row r="468" spans="5:68" x14ac:dyDescent="0.3">
      <c r="E468" s="59"/>
      <c r="F468" s="59"/>
      <c r="T468" s="59"/>
      <c r="U468" s="59"/>
      <c r="AI468" s="59"/>
      <c r="AJ468" s="59"/>
      <c r="AY468" s="59"/>
      <c r="AZ468" s="59"/>
      <c r="BO468" s="59"/>
      <c r="BP468" s="59"/>
    </row>
    <row r="469" spans="5:68" x14ac:dyDescent="0.3">
      <c r="E469" s="59"/>
      <c r="F469" s="59"/>
      <c r="T469" s="59"/>
      <c r="U469" s="59"/>
      <c r="AI469" s="59"/>
      <c r="AJ469" s="59"/>
      <c r="AY469" s="59"/>
      <c r="AZ469" s="59"/>
      <c r="BO469" s="59"/>
      <c r="BP469" s="59"/>
    </row>
    <row r="470" spans="5:68" x14ac:dyDescent="0.3">
      <c r="E470" s="59"/>
      <c r="F470" s="59"/>
      <c r="T470" s="59"/>
      <c r="U470" s="59"/>
      <c r="AI470" s="59"/>
      <c r="AJ470" s="59"/>
      <c r="AY470" s="59"/>
      <c r="AZ470" s="59"/>
      <c r="BO470" s="59"/>
      <c r="BP470" s="59"/>
    </row>
    <row r="471" spans="5:68" x14ac:dyDescent="0.3">
      <c r="E471" s="59"/>
      <c r="F471" s="59"/>
      <c r="T471" s="59"/>
      <c r="U471" s="59"/>
      <c r="AI471" s="59"/>
      <c r="AJ471" s="59"/>
      <c r="AY471" s="59"/>
      <c r="AZ471" s="59"/>
      <c r="BO471" s="59"/>
      <c r="BP471" s="59"/>
    </row>
    <row r="472" spans="5:68" x14ac:dyDescent="0.3">
      <c r="E472" s="59"/>
      <c r="F472" s="59"/>
      <c r="T472" s="59"/>
      <c r="U472" s="59"/>
      <c r="AI472" s="59"/>
      <c r="AJ472" s="59"/>
      <c r="AY472" s="59"/>
      <c r="AZ472" s="59"/>
      <c r="BO472" s="59"/>
      <c r="BP472" s="59"/>
    </row>
    <row r="473" spans="5:68" x14ac:dyDescent="0.3">
      <c r="E473" s="59"/>
      <c r="F473" s="59"/>
      <c r="T473" s="59"/>
      <c r="U473" s="59"/>
      <c r="AI473" s="59"/>
      <c r="AJ473" s="59"/>
      <c r="AY473" s="59"/>
      <c r="AZ473" s="59"/>
      <c r="BO473" s="59"/>
      <c r="BP473" s="59"/>
    </row>
    <row r="474" spans="5:68" x14ac:dyDescent="0.3">
      <c r="E474" s="59"/>
      <c r="F474" s="59"/>
      <c r="T474" s="59"/>
      <c r="U474" s="59"/>
      <c r="AI474" s="59"/>
      <c r="AJ474" s="59"/>
      <c r="AY474" s="59"/>
      <c r="AZ474" s="59"/>
      <c r="BO474" s="59"/>
      <c r="BP474" s="59"/>
    </row>
    <row r="475" spans="5:68" x14ac:dyDescent="0.3">
      <c r="E475" s="59"/>
      <c r="F475" s="59"/>
      <c r="T475" s="59"/>
      <c r="U475" s="59"/>
      <c r="AI475" s="59"/>
      <c r="AJ475" s="59"/>
      <c r="AY475" s="59"/>
      <c r="AZ475" s="59"/>
      <c r="BO475" s="59"/>
      <c r="BP475" s="59"/>
    </row>
    <row r="476" spans="5:68" x14ac:dyDescent="0.3">
      <c r="E476" s="59"/>
      <c r="F476" s="59"/>
      <c r="T476" s="59"/>
      <c r="U476" s="59"/>
      <c r="AI476" s="59"/>
      <c r="AJ476" s="59"/>
      <c r="AY476" s="59"/>
      <c r="AZ476" s="59"/>
      <c r="BO476" s="59"/>
      <c r="BP476" s="59"/>
    </row>
    <row r="477" spans="5:68" x14ac:dyDescent="0.3">
      <c r="E477" s="59"/>
      <c r="F477" s="59"/>
      <c r="T477" s="59"/>
      <c r="U477" s="59"/>
      <c r="AI477" s="59"/>
      <c r="AJ477" s="59"/>
      <c r="AY477" s="59"/>
      <c r="AZ477" s="59"/>
      <c r="BO477" s="59"/>
      <c r="BP477" s="59"/>
    </row>
    <row r="478" spans="5:68" x14ac:dyDescent="0.3">
      <c r="E478" s="59"/>
      <c r="F478" s="59"/>
      <c r="T478" s="59"/>
      <c r="U478" s="59"/>
      <c r="AI478" s="59"/>
      <c r="AJ478" s="59"/>
      <c r="AY478" s="59"/>
      <c r="AZ478" s="59"/>
      <c r="BO478" s="59"/>
      <c r="BP478" s="59"/>
    </row>
    <row r="479" spans="5:68" x14ac:dyDescent="0.3">
      <c r="E479" s="59"/>
      <c r="F479" s="59"/>
      <c r="T479" s="59"/>
      <c r="U479" s="59"/>
      <c r="AI479" s="59"/>
      <c r="AJ479" s="59"/>
      <c r="AY479" s="59"/>
      <c r="AZ479" s="59"/>
      <c r="BO479" s="59"/>
      <c r="BP479" s="59"/>
    </row>
    <row r="480" spans="5:68" x14ac:dyDescent="0.3">
      <c r="E480" s="59"/>
      <c r="F480" s="59"/>
      <c r="T480" s="59"/>
      <c r="U480" s="59"/>
      <c r="AI480" s="59"/>
      <c r="AJ480" s="59"/>
      <c r="AY480" s="59"/>
      <c r="AZ480" s="59"/>
      <c r="BO480" s="59"/>
      <c r="BP480" s="59"/>
    </row>
    <row r="481" spans="5:68" x14ac:dyDescent="0.3">
      <c r="E481" s="59"/>
      <c r="F481" s="59"/>
      <c r="T481" s="59"/>
      <c r="U481" s="59"/>
      <c r="AI481" s="59"/>
      <c r="AJ481" s="59"/>
      <c r="AY481" s="59"/>
      <c r="AZ481" s="59"/>
      <c r="BO481" s="59"/>
      <c r="BP481" s="59"/>
    </row>
    <row r="482" spans="5:68" x14ac:dyDescent="0.3">
      <c r="E482" s="59"/>
      <c r="F482" s="59"/>
      <c r="T482" s="59"/>
      <c r="U482" s="59"/>
      <c r="AI482" s="59"/>
      <c r="AJ482" s="59"/>
      <c r="AY482" s="59"/>
      <c r="AZ482" s="59"/>
      <c r="BO482" s="59"/>
      <c r="BP482" s="59"/>
    </row>
    <row r="483" spans="5:68" x14ac:dyDescent="0.3">
      <c r="E483" s="59"/>
      <c r="F483" s="59"/>
      <c r="T483" s="59"/>
      <c r="U483" s="59"/>
      <c r="AI483" s="59"/>
      <c r="AJ483" s="59"/>
      <c r="AY483" s="59"/>
      <c r="AZ483" s="59"/>
      <c r="BO483" s="59"/>
      <c r="BP483" s="59"/>
    </row>
    <row r="484" spans="5:68" x14ac:dyDescent="0.3">
      <c r="E484" s="59"/>
      <c r="F484" s="59"/>
      <c r="T484" s="59"/>
      <c r="U484" s="59"/>
      <c r="AI484" s="59"/>
      <c r="AJ484" s="59"/>
      <c r="AY484" s="59"/>
      <c r="AZ484" s="59"/>
      <c r="BO484" s="59"/>
      <c r="BP484" s="59"/>
    </row>
    <row r="485" spans="5:68" x14ac:dyDescent="0.3">
      <c r="E485" s="59"/>
      <c r="F485" s="59"/>
      <c r="T485" s="59"/>
      <c r="U485" s="59"/>
      <c r="AI485" s="59"/>
      <c r="AJ485" s="59"/>
      <c r="AY485" s="59"/>
      <c r="AZ485" s="59"/>
      <c r="BO485" s="59"/>
      <c r="BP485" s="59"/>
    </row>
    <row r="486" spans="5:68" x14ac:dyDescent="0.3">
      <c r="E486" s="59"/>
      <c r="F486" s="59"/>
      <c r="T486" s="59"/>
      <c r="U486" s="59"/>
      <c r="AI486" s="59"/>
      <c r="AJ486" s="59"/>
      <c r="AY486" s="59"/>
      <c r="AZ486" s="59"/>
      <c r="BO486" s="59"/>
      <c r="BP486" s="59"/>
    </row>
    <row r="487" spans="5:68" x14ac:dyDescent="0.3">
      <c r="E487" s="59"/>
      <c r="F487" s="59"/>
      <c r="T487" s="59"/>
      <c r="U487" s="59"/>
      <c r="AI487" s="59"/>
      <c r="AJ487" s="59"/>
      <c r="AY487" s="59"/>
      <c r="AZ487" s="59"/>
      <c r="BO487" s="59"/>
      <c r="BP487" s="59"/>
    </row>
    <row r="488" spans="5:68" x14ac:dyDescent="0.3">
      <c r="E488" s="59"/>
      <c r="F488" s="59"/>
      <c r="T488" s="59"/>
      <c r="U488" s="59"/>
      <c r="AI488" s="59"/>
      <c r="AJ488" s="59"/>
      <c r="AY488" s="59"/>
      <c r="AZ488" s="59"/>
      <c r="BO488" s="59"/>
      <c r="BP488" s="59"/>
    </row>
    <row r="489" spans="5:68" x14ac:dyDescent="0.3">
      <c r="E489" s="59"/>
      <c r="F489" s="59"/>
      <c r="T489" s="59"/>
      <c r="U489" s="59"/>
      <c r="AI489" s="59"/>
      <c r="AJ489" s="59"/>
      <c r="AY489" s="59"/>
      <c r="AZ489" s="59"/>
      <c r="BO489" s="59"/>
      <c r="BP489" s="59"/>
    </row>
    <row r="490" spans="5:68" x14ac:dyDescent="0.3">
      <c r="E490" s="59"/>
      <c r="F490" s="59"/>
      <c r="T490" s="59"/>
      <c r="U490" s="59"/>
      <c r="AI490" s="59"/>
      <c r="AJ490" s="59"/>
      <c r="AY490" s="59"/>
      <c r="AZ490" s="59"/>
      <c r="BO490" s="59"/>
      <c r="BP490" s="59"/>
    </row>
    <row r="491" spans="5:68" x14ac:dyDescent="0.3">
      <c r="E491" s="59"/>
      <c r="F491" s="59"/>
      <c r="T491" s="59"/>
      <c r="U491" s="59"/>
      <c r="AI491" s="59"/>
      <c r="AJ491" s="59"/>
      <c r="AY491" s="59"/>
      <c r="AZ491" s="59"/>
      <c r="BO491" s="59"/>
      <c r="BP491" s="59"/>
    </row>
    <row r="492" spans="5:68" x14ac:dyDescent="0.3">
      <c r="E492" s="59"/>
      <c r="F492" s="59"/>
      <c r="T492" s="59"/>
      <c r="U492" s="59"/>
      <c r="AI492" s="59"/>
      <c r="AJ492" s="59"/>
      <c r="AY492" s="59"/>
      <c r="AZ492" s="59"/>
      <c r="BO492" s="59"/>
      <c r="BP492" s="59"/>
    </row>
    <row r="493" spans="5:68" x14ac:dyDescent="0.3">
      <c r="E493" s="59"/>
      <c r="F493" s="59"/>
      <c r="T493" s="59"/>
      <c r="U493" s="59"/>
      <c r="AI493" s="59"/>
      <c r="AJ493" s="59"/>
      <c r="AY493" s="59"/>
      <c r="AZ493" s="59"/>
      <c r="BO493" s="59"/>
      <c r="BP493" s="59"/>
    </row>
    <row r="494" spans="5:68" x14ac:dyDescent="0.3">
      <c r="E494" s="59"/>
      <c r="F494" s="59"/>
      <c r="T494" s="59"/>
      <c r="U494" s="59"/>
      <c r="AI494" s="59"/>
      <c r="AJ494" s="59"/>
      <c r="AY494" s="59"/>
      <c r="AZ494" s="59"/>
      <c r="BO494" s="59"/>
      <c r="BP494" s="59"/>
    </row>
    <row r="495" spans="5:68" x14ac:dyDescent="0.3">
      <c r="E495" s="59"/>
      <c r="F495" s="59"/>
      <c r="T495" s="59"/>
      <c r="U495" s="59"/>
      <c r="AI495" s="59"/>
      <c r="AJ495" s="59"/>
      <c r="AY495" s="59"/>
      <c r="AZ495" s="59"/>
      <c r="BO495" s="59"/>
      <c r="BP495" s="59"/>
    </row>
    <row r="496" spans="5:68" x14ac:dyDescent="0.3">
      <c r="E496" s="59"/>
      <c r="F496" s="59"/>
      <c r="T496" s="59"/>
      <c r="U496" s="59"/>
      <c r="AI496" s="59"/>
      <c r="AJ496" s="59"/>
      <c r="AY496" s="59"/>
      <c r="AZ496" s="59"/>
      <c r="BO496" s="59"/>
      <c r="BP496" s="59"/>
    </row>
    <row r="497" spans="5:68" x14ac:dyDescent="0.3">
      <c r="E497" s="59"/>
      <c r="F497" s="59"/>
      <c r="T497" s="59"/>
      <c r="U497" s="59"/>
      <c r="AI497" s="59"/>
      <c r="AJ497" s="59"/>
      <c r="AY497" s="59"/>
      <c r="AZ497" s="59"/>
      <c r="BO497" s="59"/>
      <c r="BP497" s="59"/>
    </row>
    <row r="498" spans="5:68" x14ac:dyDescent="0.3">
      <c r="E498" s="59"/>
      <c r="F498" s="59"/>
      <c r="T498" s="59"/>
      <c r="U498" s="59"/>
      <c r="AI498" s="59"/>
      <c r="AJ498" s="59"/>
      <c r="AY498" s="59"/>
      <c r="AZ498" s="59"/>
      <c r="BO498" s="59"/>
      <c r="BP498" s="59"/>
    </row>
    <row r="499" spans="5:68" x14ac:dyDescent="0.3">
      <c r="E499" s="59"/>
      <c r="F499" s="59"/>
      <c r="T499" s="59"/>
      <c r="U499" s="59"/>
      <c r="AI499" s="59"/>
      <c r="AJ499" s="59"/>
      <c r="AY499" s="59"/>
      <c r="AZ499" s="59"/>
      <c r="BO499" s="59"/>
      <c r="BP499" s="59"/>
    </row>
    <row r="500" spans="5:68" x14ac:dyDescent="0.3">
      <c r="E500" s="59"/>
      <c r="F500" s="59"/>
      <c r="T500" s="59"/>
      <c r="U500" s="59"/>
      <c r="AI500" s="59"/>
      <c r="AJ500" s="59"/>
      <c r="AY500" s="59"/>
      <c r="AZ500" s="59"/>
      <c r="BO500" s="59"/>
      <c r="BP500" s="59"/>
    </row>
    <row r="501" spans="5:68" x14ac:dyDescent="0.3">
      <c r="E501" s="59"/>
      <c r="F501" s="59"/>
      <c r="T501" s="59"/>
      <c r="U501" s="59"/>
      <c r="AI501" s="59"/>
      <c r="AJ501" s="59"/>
      <c r="AY501" s="59"/>
      <c r="AZ501" s="59"/>
      <c r="BO501" s="59"/>
      <c r="BP501" s="59"/>
    </row>
    <row r="502" spans="5:68" x14ac:dyDescent="0.3">
      <c r="E502" s="59"/>
      <c r="F502" s="59"/>
      <c r="T502" s="59"/>
      <c r="U502" s="59"/>
      <c r="AI502" s="59"/>
      <c r="AJ502" s="59"/>
      <c r="AY502" s="59"/>
      <c r="AZ502" s="59"/>
      <c r="BO502" s="59"/>
      <c r="BP502" s="59"/>
    </row>
    <row r="503" spans="5:68" x14ac:dyDescent="0.3">
      <c r="E503" s="59"/>
      <c r="F503" s="59"/>
      <c r="T503" s="59"/>
      <c r="U503" s="59"/>
      <c r="AI503" s="59"/>
      <c r="AJ503" s="59"/>
      <c r="AY503" s="59"/>
      <c r="AZ503" s="59"/>
      <c r="BO503" s="59"/>
      <c r="BP503" s="59"/>
    </row>
    <row r="504" spans="5:68" x14ac:dyDescent="0.3">
      <c r="E504" s="59"/>
      <c r="F504" s="59"/>
      <c r="T504" s="59"/>
      <c r="U504" s="59"/>
      <c r="AI504" s="59"/>
      <c r="AJ504" s="59"/>
      <c r="AY504" s="59"/>
      <c r="AZ504" s="59"/>
      <c r="BO504" s="59"/>
      <c r="BP504" s="59"/>
    </row>
    <row r="505" spans="5:68" x14ac:dyDescent="0.3">
      <c r="E505" s="59"/>
      <c r="F505" s="59"/>
      <c r="T505" s="59"/>
      <c r="U505" s="59"/>
      <c r="AI505" s="59"/>
      <c r="AJ505" s="59"/>
      <c r="AY505" s="59"/>
      <c r="AZ505" s="59"/>
      <c r="BO505" s="59"/>
      <c r="BP505" s="59"/>
    </row>
    <row r="506" spans="5:68" x14ac:dyDescent="0.3">
      <c r="E506" s="59"/>
      <c r="F506" s="59"/>
      <c r="T506" s="59"/>
      <c r="U506" s="59"/>
      <c r="AI506" s="59"/>
      <c r="AJ506" s="59"/>
      <c r="AY506" s="59"/>
      <c r="AZ506" s="59"/>
      <c r="BO506" s="59"/>
      <c r="BP506" s="59"/>
    </row>
    <row r="507" spans="5:68" x14ac:dyDescent="0.3">
      <c r="E507" s="59"/>
      <c r="F507" s="59"/>
      <c r="T507" s="59"/>
      <c r="U507" s="59"/>
      <c r="AI507" s="59"/>
      <c r="AJ507" s="59"/>
      <c r="AY507" s="59"/>
      <c r="AZ507" s="59"/>
      <c r="BO507" s="59"/>
      <c r="BP507" s="59"/>
    </row>
    <row r="508" spans="5:68" x14ac:dyDescent="0.3">
      <c r="E508" s="59"/>
      <c r="F508" s="59"/>
      <c r="T508" s="59"/>
      <c r="U508" s="59"/>
      <c r="AI508" s="59"/>
      <c r="AJ508" s="59"/>
      <c r="AY508" s="59"/>
      <c r="AZ508" s="59"/>
      <c r="BO508" s="59"/>
      <c r="BP508" s="59"/>
    </row>
    <row r="509" spans="5:68" x14ac:dyDescent="0.3">
      <c r="E509" s="59"/>
      <c r="F509" s="59"/>
      <c r="T509" s="59"/>
      <c r="U509" s="59"/>
      <c r="AI509" s="59"/>
      <c r="AJ509" s="59"/>
      <c r="AY509" s="59"/>
      <c r="AZ509" s="59"/>
      <c r="BO509" s="59"/>
      <c r="BP509" s="59"/>
    </row>
    <row r="510" spans="5:68" x14ac:dyDescent="0.3">
      <c r="E510" s="59"/>
      <c r="F510" s="59"/>
      <c r="T510" s="59"/>
      <c r="U510" s="59"/>
      <c r="AI510" s="59"/>
      <c r="AJ510" s="59"/>
      <c r="AY510" s="59"/>
      <c r="AZ510" s="59"/>
      <c r="BO510" s="59"/>
      <c r="BP510" s="59"/>
    </row>
    <row r="511" spans="5:68" x14ac:dyDescent="0.3">
      <c r="E511" s="59"/>
      <c r="F511" s="59"/>
      <c r="T511" s="59"/>
      <c r="U511" s="59"/>
      <c r="AI511" s="59"/>
      <c r="AJ511" s="59"/>
      <c r="AY511" s="59"/>
      <c r="AZ511" s="59"/>
      <c r="BO511" s="59"/>
      <c r="BP511" s="59"/>
    </row>
    <row r="512" spans="5:68" x14ac:dyDescent="0.3">
      <c r="E512" s="59"/>
      <c r="F512" s="59"/>
      <c r="T512" s="59"/>
      <c r="U512" s="59"/>
      <c r="AI512" s="59"/>
      <c r="AJ512" s="59"/>
      <c r="AY512" s="59"/>
      <c r="AZ512" s="59"/>
      <c r="BO512" s="59"/>
      <c r="BP512" s="59"/>
    </row>
    <row r="513" spans="5:68" x14ac:dyDescent="0.3">
      <c r="E513" s="59"/>
      <c r="F513" s="59"/>
      <c r="T513" s="59"/>
      <c r="U513" s="59"/>
      <c r="AI513" s="59"/>
      <c r="AJ513" s="59"/>
      <c r="AY513" s="59"/>
      <c r="AZ513" s="59"/>
      <c r="BO513" s="59"/>
      <c r="BP513" s="59"/>
    </row>
    <row r="514" spans="5:68" x14ac:dyDescent="0.3">
      <c r="E514" s="59"/>
      <c r="F514" s="59"/>
      <c r="T514" s="59"/>
      <c r="U514" s="59"/>
      <c r="AI514" s="59"/>
      <c r="AJ514" s="59"/>
      <c r="AY514" s="59"/>
      <c r="AZ514" s="59"/>
      <c r="BO514" s="59"/>
      <c r="BP514" s="59"/>
    </row>
    <row r="515" spans="5:68" x14ac:dyDescent="0.3">
      <c r="E515" s="59"/>
      <c r="F515" s="59"/>
      <c r="T515" s="59"/>
      <c r="U515" s="59"/>
      <c r="AI515" s="59"/>
      <c r="AJ515" s="59"/>
      <c r="AY515" s="59"/>
      <c r="AZ515" s="59"/>
      <c r="BO515" s="59"/>
      <c r="BP515" s="59"/>
    </row>
    <row r="516" spans="5:68" x14ac:dyDescent="0.3">
      <c r="E516" s="59"/>
      <c r="F516" s="59"/>
      <c r="T516" s="59"/>
      <c r="U516" s="59"/>
      <c r="AI516" s="59"/>
      <c r="AJ516" s="59"/>
      <c r="AY516" s="59"/>
      <c r="AZ516" s="59"/>
      <c r="BO516" s="59"/>
      <c r="BP516" s="59"/>
    </row>
    <row r="517" spans="5:68" x14ac:dyDescent="0.3">
      <c r="E517" s="59"/>
      <c r="F517" s="59"/>
      <c r="T517" s="59"/>
      <c r="U517" s="59"/>
      <c r="AI517" s="59"/>
      <c r="AJ517" s="59"/>
      <c r="AY517" s="59"/>
      <c r="AZ517" s="59"/>
      <c r="BO517" s="59"/>
      <c r="BP517" s="59"/>
    </row>
    <row r="518" spans="5:68" x14ac:dyDescent="0.3">
      <c r="E518" s="59"/>
      <c r="F518" s="59"/>
      <c r="T518" s="59"/>
      <c r="U518" s="59"/>
      <c r="AI518" s="59"/>
      <c r="AJ518" s="59"/>
      <c r="AY518" s="59"/>
      <c r="AZ518" s="59"/>
      <c r="BO518" s="59"/>
      <c r="BP518" s="59"/>
    </row>
    <row r="519" spans="5:68" x14ac:dyDescent="0.3">
      <c r="E519" s="59"/>
      <c r="F519" s="59"/>
      <c r="T519" s="59"/>
      <c r="U519" s="59"/>
      <c r="AI519" s="59"/>
      <c r="AJ519" s="59"/>
      <c r="AY519" s="59"/>
      <c r="AZ519" s="59"/>
      <c r="BO519" s="59"/>
      <c r="BP519" s="59"/>
    </row>
    <row r="520" spans="5:68" x14ac:dyDescent="0.3">
      <c r="E520" s="59"/>
      <c r="F520" s="59"/>
      <c r="T520" s="59"/>
      <c r="U520" s="59"/>
      <c r="AI520" s="59"/>
      <c r="AJ520" s="59"/>
      <c r="AY520" s="59"/>
      <c r="AZ520" s="59"/>
      <c r="BO520" s="59"/>
      <c r="BP520" s="59"/>
    </row>
    <row r="521" spans="5:68" x14ac:dyDescent="0.3">
      <c r="E521" s="59"/>
      <c r="F521" s="59"/>
      <c r="T521" s="59"/>
      <c r="U521" s="59"/>
      <c r="AI521" s="59"/>
      <c r="AJ521" s="59"/>
      <c r="AY521" s="59"/>
      <c r="AZ521" s="59"/>
      <c r="BO521" s="59"/>
      <c r="BP521" s="59"/>
    </row>
    <row r="522" spans="5:68" x14ac:dyDescent="0.3">
      <c r="E522" s="59"/>
      <c r="F522" s="59"/>
      <c r="T522" s="59"/>
      <c r="U522" s="59"/>
      <c r="AI522" s="59"/>
      <c r="AJ522" s="59"/>
      <c r="AY522" s="59"/>
      <c r="AZ522" s="59"/>
      <c r="BO522" s="59"/>
      <c r="BP522" s="59"/>
    </row>
    <row r="523" spans="5:68" x14ac:dyDescent="0.3">
      <c r="E523" s="59"/>
      <c r="F523" s="59"/>
      <c r="T523" s="59"/>
      <c r="U523" s="59"/>
      <c r="AI523" s="59"/>
      <c r="AJ523" s="59"/>
      <c r="AY523" s="59"/>
      <c r="AZ523" s="59"/>
      <c r="BO523" s="59"/>
      <c r="BP523" s="59"/>
    </row>
    <row r="524" spans="5:68" x14ac:dyDescent="0.3">
      <c r="E524" s="59"/>
      <c r="F524" s="59"/>
      <c r="T524" s="59"/>
      <c r="U524" s="59"/>
      <c r="AI524" s="59"/>
      <c r="AJ524" s="59"/>
      <c r="AY524" s="59"/>
      <c r="AZ524" s="59"/>
      <c r="BO524" s="59"/>
      <c r="BP524" s="59"/>
    </row>
    <row r="525" spans="5:68" x14ac:dyDescent="0.3">
      <c r="E525" s="59"/>
      <c r="F525" s="59"/>
      <c r="T525" s="59"/>
      <c r="U525" s="59"/>
      <c r="AI525" s="59"/>
      <c r="AJ525" s="59"/>
      <c r="AY525" s="59"/>
      <c r="AZ525" s="59"/>
      <c r="BO525" s="59"/>
      <c r="BP525" s="59"/>
    </row>
    <row r="526" spans="5:68" x14ac:dyDescent="0.3">
      <c r="E526" s="59"/>
      <c r="F526" s="59"/>
      <c r="T526" s="59"/>
      <c r="U526" s="59"/>
      <c r="AI526" s="59"/>
      <c r="AJ526" s="59"/>
      <c r="AY526" s="59"/>
      <c r="AZ526" s="59"/>
      <c r="BO526" s="59"/>
      <c r="BP526" s="59"/>
    </row>
    <row r="527" spans="5:68" x14ac:dyDescent="0.3">
      <c r="E527" s="59"/>
      <c r="F527" s="59"/>
      <c r="T527" s="59"/>
      <c r="U527" s="59"/>
      <c r="AI527" s="59"/>
      <c r="AJ527" s="59"/>
      <c r="AY527" s="59"/>
      <c r="AZ527" s="59"/>
      <c r="BO527" s="59"/>
      <c r="BP527" s="59"/>
    </row>
    <row r="528" spans="5:68" x14ac:dyDescent="0.3">
      <c r="E528" s="59"/>
      <c r="F528" s="59"/>
      <c r="T528" s="59"/>
      <c r="U528" s="59"/>
      <c r="AI528" s="59"/>
      <c r="AJ528" s="59"/>
      <c r="AY528" s="59"/>
      <c r="AZ528" s="59"/>
      <c r="BO528" s="59"/>
      <c r="BP528" s="59"/>
    </row>
    <row r="529" spans="5:68" x14ac:dyDescent="0.3">
      <c r="E529" s="59"/>
      <c r="F529" s="59"/>
      <c r="T529" s="59"/>
      <c r="U529" s="59"/>
      <c r="AI529" s="59"/>
      <c r="AJ529" s="59"/>
      <c r="AY529" s="59"/>
      <c r="AZ529" s="59"/>
      <c r="BO529" s="59"/>
      <c r="BP529" s="59"/>
    </row>
    <row r="530" spans="5:68" x14ac:dyDescent="0.3">
      <c r="E530" s="59"/>
      <c r="F530" s="59"/>
      <c r="T530" s="59"/>
      <c r="U530" s="59"/>
      <c r="AI530" s="59"/>
      <c r="AJ530" s="59"/>
      <c r="AY530" s="59"/>
      <c r="AZ530" s="59"/>
      <c r="BO530" s="59"/>
      <c r="BP530" s="59"/>
    </row>
    <row r="531" spans="5:68" x14ac:dyDescent="0.3">
      <c r="E531" s="59"/>
      <c r="F531" s="59"/>
      <c r="T531" s="59"/>
      <c r="U531" s="59"/>
      <c r="AI531" s="59"/>
      <c r="AJ531" s="59"/>
      <c r="AY531" s="59"/>
      <c r="AZ531" s="59"/>
      <c r="BO531" s="59"/>
      <c r="BP531" s="59"/>
    </row>
    <row r="532" spans="5:68" x14ac:dyDescent="0.3">
      <c r="E532" s="59"/>
      <c r="F532" s="59"/>
      <c r="T532" s="59"/>
      <c r="U532" s="59"/>
      <c r="AI532" s="59"/>
      <c r="AJ532" s="59"/>
      <c r="AY532" s="59"/>
      <c r="AZ532" s="59"/>
      <c r="BO532" s="59"/>
      <c r="BP532" s="59"/>
    </row>
    <row r="533" spans="5:68" x14ac:dyDescent="0.3">
      <c r="E533" s="59"/>
      <c r="F533" s="59"/>
      <c r="T533" s="59"/>
      <c r="U533" s="59"/>
      <c r="AI533" s="59"/>
      <c r="AJ533" s="59"/>
      <c r="AY533" s="59"/>
      <c r="AZ533" s="59"/>
      <c r="BO533" s="59"/>
      <c r="BP533" s="59"/>
    </row>
    <row r="534" spans="5:68" x14ac:dyDescent="0.3">
      <c r="E534" s="59"/>
      <c r="F534" s="59"/>
      <c r="T534" s="59"/>
      <c r="U534" s="59"/>
      <c r="AI534" s="59"/>
      <c r="AJ534" s="59"/>
      <c r="AY534" s="59"/>
      <c r="AZ534" s="59"/>
      <c r="BO534" s="59"/>
      <c r="BP534" s="59"/>
    </row>
    <row r="535" spans="5:68" x14ac:dyDescent="0.3">
      <c r="E535" s="59"/>
      <c r="F535" s="59"/>
      <c r="T535" s="59"/>
      <c r="U535" s="59"/>
      <c r="AI535" s="59"/>
      <c r="AJ535" s="59"/>
      <c r="AY535" s="59"/>
      <c r="AZ535" s="59"/>
      <c r="BO535" s="59"/>
      <c r="BP535" s="59"/>
    </row>
    <row r="536" spans="5:68" x14ac:dyDescent="0.3">
      <c r="E536" s="59"/>
      <c r="F536" s="59"/>
      <c r="T536" s="59"/>
      <c r="U536" s="59"/>
      <c r="AI536" s="59"/>
      <c r="AJ536" s="59"/>
      <c r="AY536" s="59"/>
      <c r="AZ536" s="59"/>
      <c r="BO536" s="59"/>
      <c r="BP536" s="59"/>
    </row>
    <row r="537" spans="5:68" x14ac:dyDescent="0.3">
      <c r="E537" s="59"/>
      <c r="F537" s="59"/>
      <c r="T537" s="59"/>
      <c r="U537" s="59"/>
      <c r="AI537" s="59"/>
      <c r="AJ537" s="59"/>
      <c r="AY537" s="59"/>
      <c r="AZ537" s="59"/>
      <c r="BO537" s="59"/>
      <c r="BP537" s="59"/>
    </row>
    <row r="538" spans="5:68" x14ac:dyDescent="0.3">
      <c r="E538" s="59"/>
      <c r="F538" s="59"/>
      <c r="T538" s="59"/>
      <c r="U538" s="59"/>
      <c r="AI538" s="59"/>
      <c r="AJ538" s="59"/>
      <c r="AY538" s="59"/>
      <c r="AZ538" s="59"/>
      <c r="BO538" s="59"/>
      <c r="BP538" s="59"/>
    </row>
    <row r="539" spans="5:68" x14ac:dyDescent="0.3">
      <c r="E539" s="59"/>
      <c r="F539" s="59"/>
      <c r="T539" s="59"/>
      <c r="U539" s="59"/>
      <c r="AI539" s="59"/>
      <c r="AJ539" s="59"/>
      <c r="AY539" s="59"/>
      <c r="AZ539" s="59"/>
      <c r="BO539" s="59"/>
      <c r="BP539" s="59"/>
    </row>
    <row r="540" spans="5:68" x14ac:dyDescent="0.3">
      <c r="E540" s="59"/>
      <c r="F540" s="59"/>
      <c r="T540" s="59"/>
      <c r="U540" s="59"/>
      <c r="AI540" s="59"/>
      <c r="AJ540" s="59"/>
      <c r="AY540" s="59"/>
      <c r="AZ540" s="59"/>
      <c r="BO540" s="59"/>
      <c r="BP540" s="59"/>
    </row>
    <row r="541" spans="5:68" x14ac:dyDescent="0.3">
      <c r="E541" s="59"/>
      <c r="F541" s="59"/>
      <c r="T541" s="59"/>
      <c r="U541" s="59"/>
      <c r="AI541" s="59"/>
      <c r="AJ541" s="59"/>
      <c r="AY541" s="59"/>
      <c r="AZ541" s="59"/>
      <c r="BO541" s="59"/>
      <c r="BP541" s="59"/>
    </row>
    <row r="542" spans="5:68" x14ac:dyDescent="0.3">
      <c r="E542" s="59"/>
      <c r="F542" s="59"/>
      <c r="T542" s="59"/>
      <c r="U542" s="59"/>
      <c r="AI542" s="59"/>
      <c r="AJ542" s="59"/>
      <c r="AY542" s="59"/>
      <c r="AZ542" s="59"/>
      <c r="BO542" s="59"/>
      <c r="BP542" s="59"/>
    </row>
    <row r="543" spans="5:68" x14ac:dyDescent="0.3">
      <c r="E543" s="59"/>
      <c r="F543" s="59"/>
      <c r="T543" s="59"/>
      <c r="U543" s="59"/>
      <c r="AI543" s="59"/>
      <c r="AJ543" s="59"/>
      <c r="AY543" s="59"/>
      <c r="AZ543" s="59"/>
      <c r="BO543" s="59"/>
      <c r="BP543" s="59"/>
    </row>
    <row r="544" spans="5:68" x14ac:dyDescent="0.3">
      <c r="E544" s="59"/>
      <c r="F544" s="59"/>
      <c r="T544" s="59"/>
      <c r="U544" s="59"/>
      <c r="AI544" s="59"/>
      <c r="AJ544" s="59"/>
      <c r="AY544" s="59"/>
      <c r="AZ544" s="59"/>
      <c r="BO544" s="59"/>
      <c r="BP544" s="59"/>
    </row>
    <row r="545" spans="5:68" x14ac:dyDescent="0.3">
      <c r="E545" s="59"/>
      <c r="F545" s="59"/>
      <c r="T545" s="59"/>
      <c r="U545" s="59"/>
      <c r="AI545" s="59"/>
      <c r="AJ545" s="59"/>
      <c r="AY545" s="59"/>
      <c r="AZ545" s="59"/>
      <c r="BO545" s="59"/>
      <c r="BP545" s="59"/>
    </row>
    <row r="546" spans="5:68" x14ac:dyDescent="0.3">
      <c r="E546" s="59"/>
      <c r="F546" s="59"/>
      <c r="T546" s="59"/>
      <c r="U546" s="59"/>
      <c r="AI546" s="59"/>
      <c r="AJ546" s="59"/>
      <c r="AY546" s="59"/>
      <c r="AZ546" s="59"/>
      <c r="BO546" s="59"/>
      <c r="BP546" s="59"/>
    </row>
    <row r="547" spans="5:68" x14ac:dyDescent="0.3">
      <c r="E547" s="59"/>
      <c r="F547" s="59"/>
      <c r="T547" s="59"/>
      <c r="U547" s="59"/>
      <c r="AI547" s="59"/>
      <c r="AJ547" s="59"/>
      <c r="AY547" s="59"/>
      <c r="AZ547" s="59"/>
      <c r="BO547" s="59"/>
      <c r="BP547" s="59"/>
    </row>
    <row r="548" spans="5:68" x14ac:dyDescent="0.3">
      <c r="E548" s="59"/>
      <c r="F548" s="59"/>
      <c r="T548" s="59"/>
      <c r="U548" s="59"/>
      <c r="AI548" s="59"/>
      <c r="AJ548" s="59"/>
      <c r="AY548" s="59"/>
      <c r="AZ548" s="59"/>
      <c r="BO548" s="59"/>
      <c r="BP548" s="59"/>
    </row>
    <row r="549" spans="5:68" x14ac:dyDescent="0.3">
      <c r="E549" s="59"/>
      <c r="F549" s="59"/>
      <c r="T549" s="59"/>
      <c r="U549" s="59"/>
      <c r="AI549" s="59"/>
      <c r="AJ549" s="59"/>
      <c r="AY549" s="59"/>
      <c r="AZ549" s="59"/>
      <c r="BO549" s="59"/>
      <c r="BP549" s="59"/>
    </row>
    <row r="550" spans="5:68" x14ac:dyDescent="0.3">
      <c r="E550" s="59"/>
      <c r="F550" s="59"/>
      <c r="T550" s="59"/>
      <c r="U550" s="59"/>
      <c r="AI550" s="59"/>
      <c r="AJ550" s="59"/>
      <c r="AY550" s="59"/>
      <c r="AZ550" s="59"/>
      <c r="BO550" s="59"/>
      <c r="BP550" s="59"/>
    </row>
    <row r="551" spans="5:68" x14ac:dyDescent="0.3">
      <c r="E551" s="59"/>
      <c r="F551" s="59"/>
      <c r="T551" s="59"/>
      <c r="U551" s="59"/>
      <c r="AI551" s="59"/>
      <c r="AJ551" s="59"/>
      <c r="AY551" s="59"/>
      <c r="AZ551" s="59"/>
      <c r="BO551" s="59"/>
      <c r="BP551" s="59"/>
    </row>
    <row r="552" spans="5:68" x14ac:dyDescent="0.3">
      <c r="E552" s="59"/>
      <c r="F552" s="59"/>
      <c r="T552" s="59"/>
      <c r="U552" s="59"/>
      <c r="AI552" s="59"/>
      <c r="AJ552" s="59"/>
      <c r="AY552" s="59"/>
      <c r="AZ552" s="59"/>
      <c r="BO552" s="59"/>
      <c r="BP552" s="59"/>
    </row>
    <row r="553" spans="5:68" x14ac:dyDescent="0.3">
      <c r="E553" s="59"/>
      <c r="F553" s="59"/>
      <c r="T553" s="59"/>
      <c r="U553" s="59"/>
      <c r="AI553" s="59"/>
      <c r="AJ553" s="59"/>
      <c r="AY553" s="59"/>
      <c r="AZ553" s="59"/>
      <c r="BO553" s="59"/>
      <c r="BP553" s="59"/>
    </row>
    <row r="554" spans="5:68" x14ac:dyDescent="0.3">
      <c r="E554" s="59"/>
      <c r="F554" s="59"/>
      <c r="T554" s="59"/>
      <c r="U554" s="59"/>
      <c r="AI554" s="59"/>
      <c r="AJ554" s="59"/>
      <c r="AY554" s="59"/>
      <c r="AZ554" s="59"/>
      <c r="BO554" s="59"/>
      <c r="BP554" s="59"/>
    </row>
    <row r="555" spans="5:68" x14ac:dyDescent="0.3">
      <c r="BO555" s="59"/>
      <c r="BP555" s="59"/>
    </row>
    <row r="556" spans="5:68" x14ac:dyDescent="0.3">
      <c r="BO556" s="59"/>
      <c r="BP556" s="59"/>
    </row>
    <row r="557" spans="5:68" x14ac:dyDescent="0.3">
      <c r="BO557" s="59"/>
      <c r="BP557" s="59"/>
    </row>
    <row r="558" spans="5:68" x14ac:dyDescent="0.3">
      <c r="BO558" s="59"/>
      <c r="BP558" s="59"/>
    </row>
    <row r="559" spans="5:68" x14ac:dyDescent="0.3">
      <c r="BO559" s="59"/>
      <c r="BP559" s="59"/>
    </row>
    <row r="560" spans="5:68" x14ac:dyDescent="0.3">
      <c r="BO560" s="59"/>
      <c r="BP560" s="59"/>
    </row>
    <row r="561" spans="67:68" x14ac:dyDescent="0.3">
      <c r="BO561" s="59"/>
      <c r="BP561" s="59"/>
    </row>
    <row r="562" spans="67:68" x14ac:dyDescent="0.3">
      <c r="BO562" s="59"/>
      <c r="BP562" s="59"/>
    </row>
    <row r="563" spans="67:68" x14ac:dyDescent="0.3">
      <c r="BO563" s="59"/>
      <c r="BP563" s="59"/>
    </row>
    <row r="564" spans="67:68" x14ac:dyDescent="0.3">
      <c r="BO564" s="59"/>
      <c r="BP564" s="59"/>
    </row>
    <row r="565" spans="67:68" x14ac:dyDescent="0.3">
      <c r="BO565" s="59"/>
      <c r="BP565" s="59"/>
    </row>
    <row r="566" spans="67:68" x14ac:dyDescent="0.3">
      <c r="BO566" s="59"/>
      <c r="BP566" s="59"/>
    </row>
    <row r="567" spans="67:68" x14ac:dyDescent="0.3">
      <c r="BO567" s="59"/>
      <c r="BP567" s="59"/>
    </row>
    <row r="568" spans="67:68" x14ac:dyDescent="0.3">
      <c r="BO568" s="59"/>
      <c r="BP568" s="59"/>
    </row>
    <row r="569" spans="67:68" x14ac:dyDescent="0.3">
      <c r="BO569" s="59"/>
      <c r="BP569" s="59"/>
    </row>
    <row r="570" spans="67:68" x14ac:dyDescent="0.3">
      <c r="BO570" s="59"/>
      <c r="BP570" s="59"/>
    </row>
    <row r="571" spans="67:68" x14ac:dyDescent="0.3">
      <c r="BO571" s="59"/>
      <c r="BP571" s="59"/>
    </row>
    <row r="572" spans="67:68" x14ac:dyDescent="0.3">
      <c r="BO572" s="59"/>
      <c r="BP572" s="59"/>
    </row>
    <row r="573" spans="67:68" x14ac:dyDescent="0.3">
      <c r="BO573" s="59"/>
      <c r="BP573" s="59"/>
    </row>
    <row r="574" spans="67:68" x14ac:dyDescent="0.3">
      <c r="BO574" s="59"/>
      <c r="BP574" s="59"/>
    </row>
    <row r="575" spans="67:68" x14ac:dyDescent="0.3">
      <c r="BO575" s="59"/>
      <c r="BP575" s="59"/>
    </row>
    <row r="576" spans="67:68" x14ac:dyDescent="0.3">
      <c r="BO576" s="59"/>
      <c r="BP576" s="59"/>
    </row>
    <row r="577" spans="67:68" x14ac:dyDescent="0.3">
      <c r="BO577" s="59"/>
      <c r="BP577" s="59"/>
    </row>
    <row r="578" spans="67:68" x14ac:dyDescent="0.3">
      <c r="BO578" s="59"/>
      <c r="BP578" s="59"/>
    </row>
    <row r="579" spans="67:68" x14ac:dyDescent="0.3">
      <c r="BO579" s="59"/>
      <c r="BP579" s="59"/>
    </row>
    <row r="580" spans="67:68" x14ac:dyDescent="0.3">
      <c r="BO580" s="59"/>
      <c r="BP580" s="59"/>
    </row>
    <row r="581" spans="67:68" x14ac:dyDescent="0.3">
      <c r="BO581" s="59"/>
      <c r="BP581" s="59"/>
    </row>
    <row r="582" spans="67:68" x14ac:dyDescent="0.3">
      <c r="BO582" s="59"/>
      <c r="BP582" s="59"/>
    </row>
    <row r="583" spans="67:68" x14ac:dyDescent="0.3">
      <c r="BO583" s="59"/>
      <c r="BP583" s="59"/>
    </row>
    <row r="584" spans="67:68" x14ac:dyDescent="0.3">
      <c r="BO584" s="59"/>
      <c r="BP584" s="59"/>
    </row>
    <row r="585" spans="67:68" x14ac:dyDescent="0.3">
      <c r="BO585" s="59"/>
      <c r="BP585" s="59"/>
    </row>
    <row r="586" spans="67:68" x14ac:dyDescent="0.3">
      <c r="BO586" s="59"/>
      <c r="BP586" s="59"/>
    </row>
    <row r="587" spans="67:68" x14ac:dyDescent="0.3">
      <c r="BO587" s="59"/>
      <c r="BP587" s="59"/>
    </row>
    <row r="588" spans="67:68" x14ac:dyDescent="0.3">
      <c r="BO588" s="59"/>
      <c r="BP588" s="59"/>
    </row>
    <row r="589" spans="67:68" x14ac:dyDescent="0.3">
      <c r="BO589" s="59"/>
      <c r="BP589" s="59"/>
    </row>
    <row r="590" spans="67:68" x14ac:dyDescent="0.3">
      <c r="BO590" s="59"/>
      <c r="BP590" s="59"/>
    </row>
    <row r="591" spans="67:68" x14ac:dyDescent="0.3">
      <c r="BO591" s="59"/>
      <c r="BP591" s="59"/>
    </row>
    <row r="592" spans="67:68" x14ac:dyDescent="0.3">
      <c r="BO592" s="59"/>
      <c r="BP592" s="59"/>
    </row>
    <row r="593" spans="67:68" x14ac:dyDescent="0.3">
      <c r="BO593" s="59"/>
      <c r="BP593" s="59"/>
    </row>
    <row r="594" spans="67:68" x14ac:dyDescent="0.3">
      <c r="BO594" s="59"/>
      <c r="BP594" s="59"/>
    </row>
    <row r="595" spans="67:68" x14ac:dyDescent="0.3">
      <c r="BO595" s="59"/>
      <c r="BP595" s="59"/>
    </row>
    <row r="596" spans="67:68" x14ac:dyDescent="0.3">
      <c r="BO596" s="59"/>
      <c r="BP596" s="59"/>
    </row>
    <row r="597" spans="67:68" x14ac:dyDescent="0.3">
      <c r="BO597" s="59"/>
      <c r="BP597" s="59"/>
    </row>
    <row r="598" spans="67:68" x14ac:dyDescent="0.3">
      <c r="BO598" s="59"/>
      <c r="BP598" s="59"/>
    </row>
    <row r="599" spans="67:68" x14ac:dyDescent="0.3">
      <c r="BO599" s="59"/>
      <c r="BP599" s="59"/>
    </row>
    <row r="600" spans="67:68" x14ac:dyDescent="0.3">
      <c r="BO600" s="59"/>
      <c r="BP600" s="59"/>
    </row>
    <row r="601" spans="67:68" x14ac:dyDescent="0.3">
      <c r="BO601" s="59"/>
      <c r="BP601" s="59"/>
    </row>
    <row r="602" spans="67:68" x14ac:dyDescent="0.3">
      <c r="BO602" s="59"/>
      <c r="BP602" s="59"/>
    </row>
    <row r="603" spans="67:68" x14ac:dyDescent="0.3">
      <c r="BO603" s="59"/>
      <c r="BP603" s="59"/>
    </row>
  </sheetData>
  <phoneticPr fontId="1" type="noConversion"/>
  <conditionalFormatting sqref="CA1:CB1048576">
    <cfRule type="expression" dxfId="213" priority="67">
      <formula>OR(CA1=0,CA1="None")</formula>
    </cfRule>
  </conditionalFormatting>
  <conditionalFormatting sqref="BM77:BY1048576 BM58:BY62 BM1:BY51">
    <cfRule type="expression" dxfId="212" priority="5">
      <formula>OR(BM1=0,BM1="None")</formula>
    </cfRule>
  </conditionalFormatting>
  <conditionalFormatting sqref="BW58:BY62 BW77:BY1048576 BW1:BY51">
    <cfRule type="expression" dxfId="211" priority="1">
      <formula>RIGHT($CA1,3)="Epi"</formula>
    </cfRule>
    <cfRule type="expression" dxfId="210" priority="2">
      <formula>RIGHT($CA1,3)="Rar"</formula>
    </cfRule>
    <cfRule type="expression" dxfId="209" priority="3">
      <formula>RIGHT($CA1,3)="Hig"</formula>
    </cfRule>
    <cfRule type="expression" dxfId="208" priority="4">
      <formula>RIGHT($CA1,3)="Nor"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>
    <tabColor rgb="FF002060"/>
  </sheetPr>
  <dimension ref="A2:AR554"/>
  <sheetViews>
    <sheetView showGridLines="0" zoomScaleNormal="100" workbookViewId="0">
      <pane ySplit="3" topLeftCell="A79" activePane="bottomLeft" state="frozen"/>
      <selection pane="bottomLeft" activeCell="R105" sqref="R105"/>
    </sheetView>
  </sheetViews>
  <sheetFormatPr defaultRowHeight="16.5" x14ac:dyDescent="0.3"/>
  <cols>
    <col min="1" max="2" width="3.75" style="28" customWidth="1"/>
    <col min="3" max="3" width="9" style="28" customWidth="1"/>
    <col min="4" max="4" width="5" style="43" customWidth="1"/>
    <col min="5" max="5" width="9" style="43" customWidth="1"/>
    <col min="6" max="6" width="5" style="43" customWidth="1"/>
    <col min="7" max="7" width="9" style="28" customWidth="1"/>
    <col min="8" max="8" width="6.25" style="40" customWidth="1"/>
    <col min="9" max="9" width="6.25" style="28" customWidth="1"/>
    <col min="10" max="10" width="6.25" style="41" customWidth="1"/>
    <col min="11" max="11" width="9" style="28"/>
    <col min="12" max="12" width="9" style="41"/>
    <col min="13" max="13" width="12.5" style="73" customWidth="1"/>
    <col min="14" max="14" width="5" style="41" customWidth="1"/>
    <col min="15" max="16" width="3.75" style="28" customWidth="1"/>
    <col min="17" max="17" width="9" style="28" customWidth="1"/>
    <col min="18" max="18" width="5" style="43" customWidth="1"/>
    <col min="19" max="19" width="9" style="43" customWidth="1"/>
    <col min="20" max="20" width="5" style="43" customWidth="1"/>
    <col min="21" max="21" width="9" style="28" customWidth="1"/>
    <col min="22" max="22" width="6.25" style="40" customWidth="1"/>
    <col min="23" max="23" width="6.25" style="28" customWidth="1"/>
    <col min="24" max="24" width="6.25" style="41" customWidth="1"/>
    <col min="25" max="25" width="9" style="28"/>
    <col min="26" max="26" width="9" style="41"/>
    <col min="27" max="27" width="12.5" style="73" customWidth="1"/>
    <col min="28" max="28" width="5" style="41" customWidth="1"/>
    <col min="29" max="30" width="3.75" style="28" customWidth="1"/>
    <col min="31" max="31" width="9" style="28" customWidth="1"/>
    <col min="32" max="32" width="5" style="43" customWidth="1"/>
    <col min="33" max="33" width="9" style="43" customWidth="1"/>
    <col min="34" max="34" width="5" style="43" customWidth="1"/>
    <col min="35" max="35" width="9" style="28" customWidth="1"/>
    <col min="36" max="36" width="6.25" style="40" customWidth="1"/>
    <col min="37" max="37" width="6.25" style="28" customWidth="1"/>
    <col min="38" max="38" width="6.25" style="41" customWidth="1"/>
    <col min="39" max="39" width="9" style="28"/>
    <col min="40" max="40" width="9" style="41"/>
    <col min="41" max="41" width="12.5" style="73" customWidth="1"/>
    <col min="42" max="42" width="5" style="41" customWidth="1"/>
    <col min="43" max="44" width="3.75" style="28" customWidth="1"/>
    <col min="45" max="16384" width="9" style="11"/>
  </cols>
  <sheetData>
    <row r="2" spans="1:44" s="45" customFormat="1" x14ac:dyDescent="0.3">
      <c r="A2" s="43"/>
      <c r="B2" s="43"/>
      <c r="C2" s="201" t="s">
        <v>1750</v>
      </c>
      <c r="D2" s="201"/>
      <c r="E2" s="201"/>
      <c r="F2" s="201"/>
      <c r="G2" s="201"/>
      <c r="H2" s="201"/>
      <c r="I2" s="201"/>
      <c r="J2" s="201"/>
      <c r="K2" s="201"/>
      <c r="L2" s="201"/>
      <c r="M2" s="201"/>
      <c r="N2" s="201"/>
      <c r="O2" s="201"/>
      <c r="P2" s="201"/>
      <c r="Q2" s="201" t="s">
        <v>1751</v>
      </c>
      <c r="R2" s="201"/>
      <c r="S2" s="201"/>
      <c r="T2" s="201"/>
      <c r="U2" s="201"/>
      <c r="V2" s="201"/>
      <c r="W2" s="201"/>
      <c r="X2" s="201"/>
      <c r="Y2" s="201"/>
      <c r="Z2" s="201"/>
      <c r="AA2" s="201"/>
      <c r="AB2" s="201"/>
      <c r="AC2" s="201"/>
      <c r="AD2" s="201"/>
      <c r="AE2" s="201" t="s">
        <v>1752</v>
      </c>
      <c r="AF2" s="201"/>
      <c r="AG2" s="43"/>
      <c r="AH2" s="43"/>
      <c r="AI2" s="43"/>
      <c r="AJ2" s="47"/>
      <c r="AK2" s="43"/>
      <c r="AL2" s="48"/>
      <c r="AM2" s="43"/>
      <c r="AN2" s="74"/>
      <c r="AO2" s="75"/>
      <c r="AP2" s="74"/>
      <c r="AQ2" s="43"/>
      <c r="AR2" s="43"/>
    </row>
    <row r="3" spans="1:44" s="45" customFormat="1" x14ac:dyDescent="0.3">
      <c r="A3" s="43"/>
      <c r="B3" s="43"/>
      <c r="C3" s="109" t="s">
        <v>4</v>
      </c>
      <c r="D3" s="109" t="s">
        <v>1455</v>
      </c>
      <c r="E3" s="109" t="s">
        <v>1449</v>
      </c>
      <c r="F3" s="109" t="s">
        <v>1440</v>
      </c>
      <c r="G3" s="109" t="s">
        <v>1448</v>
      </c>
      <c r="H3" s="110" t="s">
        <v>919</v>
      </c>
      <c r="I3" s="109" t="s">
        <v>921</v>
      </c>
      <c r="J3" s="111" t="s">
        <v>34</v>
      </c>
      <c r="K3" s="109" t="s">
        <v>1446</v>
      </c>
      <c r="L3" s="111" t="s">
        <v>414</v>
      </c>
      <c r="M3" s="111" t="s">
        <v>415</v>
      </c>
      <c r="N3" s="111" t="s">
        <v>617</v>
      </c>
      <c r="O3" s="43"/>
      <c r="P3" s="43"/>
      <c r="Q3" s="109" t="s">
        <v>4</v>
      </c>
      <c r="R3" s="109" t="s">
        <v>1455</v>
      </c>
      <c r="S3" s="109" t="s">
        <v>1451</v>
      </c>
      <c r="T3" s="109" t="s">
        <v>1440</v>
      </c>
      <c r="U3" s="109" t="s">
        <v>1450</v>
      </c>
      <c r="V3" s="110" t="s">
        <v>919</v>
      </c>
      <c r="W3" s="109" t="s">
        <v>921</v>
      </c>
      <c r="X3" s="111" t="s">
        <v>34</v>
      </c>
      <c r="Y3" s="109" t="s">
        <v>1446</v>
      </c>
      <c r="Z3" s="111" t="s">
        <v>414</v>
      </c>
      <c r="AA3" s="111" t="s">
        <v>415</v>
      </c>
      <c r="AB3" s="111" t="s">
        <v>617</v>
      </c>
      <c r="AC3" s="43"/>
      <c r="AD3" s="28"/>
      <c r="AE3" s="109" t="s">
        <v>4</v>
      </c>
      <c r="AF3" s="109" t="s">
        <v>1455</v>
      </c>
      <c r="AG3" s="109" t="s">
        <v>1459</v>
      </c>
      <c r="AH3" s="109" t="s">
        <v>1440</v>
      </c>
      <c r="AI3" s="109" t="s">
        <v>1458</v>
      </c>
      <c r="AJ3" s="110" t="s">
        <v>919</v>
      </c>
      <c r="AK3" s="109" t="s">
        <v>921</v>
      </c>
      <c r="AL3" s="111" t="s">
        <v>34</v>
      </c>
      <c r="AM3" s="109" t="s">
        <v>1446</v>
      </c>
      <c r="AN3" s="111" t="s">
        <v>414</v>
      </c>
      <c r="AO3" s="111" t="s">
        <v>415</v>
      </c>
      <c r="AP3" s="111" t="s">
        <v>617</v>
      </c>
      <c r="AQ3" s="43"/>
      <c r="AR3" s="43"/>
    </row>
    <row r="4" spans="1:44" x14ac:dyDescent="0.3">
      <c r="C4" s="108">
        <v>503111</v>
      </c>
      <c r="D4" s="112">
        <v>1</v>
      </c>
      <c r="E4" s="113">
        <v>50311</v>
      </c>
      <c r="F4" s="113">
        <v>1</v>
      </c>
      <c r="G4" s="22" t="s">
        <v>1753</v>
      </c>
      <c r="H4" s="114">
        <v>0</v>
      </c>
      <c r="I4" s="108" t="s">
        <v>600</v>
      </c>
      <c r="J4" s="115">
        <v>3000</v>
      </c>
      <c r="K4" s="108" t="s">
        <v>824</v>
      </c>
      <c r="L4" s="115">
        <v>4003021</v>
      </c>
      <c r="M4" s="116" t="s">
        <v>1715</v>
      </c>
      <c r="N4" s="115">
        <v>1</v>
      </c>
      <c r="Q4" s="108">
        <v>501111</v>
      </c>
      <c r="R4" s="112">
        <v>1</v>
      </c>
      <c r="S4" s="113">
        <v>50111</v>
      </c>
      <c r="T4" s="113">
        <v>1</v>
      </c>
      <c r="U4" s="22" t="s">
        <v>1754</v>
      </c>
      <c r="V4" s="114">
        <v>0</v>
      </c>
      <c r="W4" s="108" t="s">
        <v>10</v>
      </c>
      <c r="X4" s="115">
        <v>0</v>
      </c>
      <c r="Y4" s="108" t="s">
        <v>932</v>
      </c>
      <c r="Z4" s="115">
        <v>4001021</v>
      </c>
      <c r="AA4" s="116" t="s">
        <v>1674</v>
      </c>
      <c r="AB4" s="115">
        <v>1</v>
      </c>
      <c r="AE4" s="108">
        <v>511111</v>
      </c>
      <c r="AF4" s="112">
        <v>1</v>
      </c>
      <c r="AG4" s="113">
        <v>51111</v>
      </c>
      <c r="AH4" s="113">
        <v>1</v>
      </c>
      <c r="AI4" s="22" t="s">
        <v>1460</v>
      </c>
      <c r="AJ4" s="114">
        <v>0</v>
      </c>
      <c r="AK4" s="108" t="s">
        <v>600</v>
      </c>
      <c r="AL4" s="115">
        <v>2000</v>
      </c>
      <c r="AM4" s="108" t="s">
        <v>347</v>
      </c>
      <c r="AN4" s="115">
        <v>0</v>
      </c>
      <c r="AO4" s="116">
        <v>0</v>
      </c>
      <c r="AP4" s="115">
        <v>1</v>
      </c>
    </row>
    <row r="5" spans="1:44" x14ac:dyDescent="0.3">
      <c r="C5" s="108">
        <v>503112</v>
      </c>
      <c r="D5" s="112">
        <v>1</v>
      </c>
      <c r="E5" s="113">
        <v>50311</v>
      </c>
      <c r="F5" s="113">
        <v>2</v>
      </c>
      <c r="G5" s="22" t="s">
        <v>1753</v>
      </c>
      <c r="H5" s="114">
        <v>0</v>
      </c>
      <c r="I5" s="108" t="s">
        <v>10</v>
      </c>
      <c r="J5" s="115">
        <v>0</v>
      </c>
      <c r="K5" s="108" t="s">
        <v>347</v>
      </c>
      <c r="L5" s="115">
        <v>0</v>
      </c>
      <c r="M5" s="116">
        <v>0</v>
      </c>
      <c r="N5" s="115">
        <v>1</v>
      </c>
      <c r="Q5" s="108">
        <v>501112</v>
      </c>
      <c r="R5" s="112">
        <v>1</v>
      </c>
      <c r="S5" s="113">
        <v>50111</v>
      </c>
      <c r="T5" s="113">
        <v>2</v>
      </c>
      <c r="U5" s="22" t="s">
        <v>1754</v>
      </c>
      <c r="V5" s="114">
        <v>0</v>
      </c>
      <c r="W5" s="108" t="s">
        <v>10</v>
      </c>
      <c r="X5" s="115">
        <v>0</v>
      </c>
      <c r="Y5" s="108" t="s">
        <v>347</v>
      </c>
      <c r="Z5" s="115">
        <v>0</v>
      </c>
      <c r="AA5" s="116">
        <v>0</v>
      </c>
      <c r="AB5" s="115"/>
      <c r="AE5" s="108">
        <v>511121</v>
      </c>
      <c r="AF5" s="112">
        <v>2</v>
      </c>
      <c r="AG5" s="113">
        <v>51112</v>
      </c>
      <c r="AH5" s="113">
        <v>1</v>
      </c>
      <c r="AI5" s="22" t="s">
        <v>1461</v>
      </c>
      <c r="AJ5" s="114">
        <v>0</v>
      </c>
      <c r="AK5" s="108" t="s">
        <v>600</v>
      </c>
      <c r="AL5" s="115">
        <v>6000</v>
      </c>
      <c r="AM5" s="108" t="s">
        <v>347</v>
      </c>
      <c r="AN5" s="115">
        <v>0</v>
      </c>
      <c r="AO5" s="116">
        <v>0</v>
      </c>
      <c r="AP5" s="115">
        <v>1</v>
      </c>
    </row>
    <row r="6" spans="1:44" x14ac:dyDescent="0.3">
      <c r="C6" s="108">
        <v>503121</v>
      </c>
      <c r="D6" s="112">
        <v>2</v>
      </c>
      <c r="E6" s="113">
        <v>50312</v>
      </c>
      <c r="F6" s="113">
        <v>1</v>
      </c>
      <c r="G6" s="22" t="s">
        <v>1755</v>
      </c>
      <c r="H6" s="114">
        <v>0</v>
      </c>
      <c r="I6" s="108" t="s">
        <v>600</v>
      </c>
      <c r="J6" s="115">
        <v>2500</v>
      </c>
      <c r="K6" s="108" t="s">
        <v>824</v>
      </c>
      <c r="L6" s="115">
        <v>4003021</v>
      </c>
      <c r="M6" s="116" t="s">
        <v>1715</v>
      </c>
      <c r="N6" s="115">
        <v>1</v>
      </c>
      <c r="Q6" s="108">
        <v>501121</v>
      </c>
      <c r="R6" s="112">
        <v>2</v>
      </c>
      <c r="S6" s="113">
        <v>50112</v>
      </c>
      <c r="T6" s="113">
        <v>1</v>
      </c>
      <c r="U6" s="22" t="s">
        <v>1756</v>
      </c>
      <c r="V6" s="114">
        <v>0</v>
      </c>
      <c r="W6" s="108" t="s">
        <v>10</v>
      </c>
      <c r="X6" s="115">
        <v>0</v>
      </c>
      <c r="Y6" s="108" t="s">
        <v>444</v>
      </c>
      <c r="Z6" s="115">
        <v>4002002</v>
      </c>
      <c r="AA6" s="116" t="s">
        <v>3335</v>
      </c>
      <c r="AB6" s="115">
        <v>1</v>
      </c>
      <c r="AE6" s="108">
        <v>511131</v>
      </c>
      <c r="AF6" s="112">
        <v>3</v>
      </c>
      <c r="AG6" s="113">
        <v>51113</v>
      </c>
      <c r="AH6" s="113">
        <v>1</v>
      </c>
      <c r="AI6" s="22" t="s">
        <v>1462</v>
      </c>
      <c r="AJ6" s="114">
        <v>0</v>
      </c>
      <c r="AK6" s="108" t="s">
        <v>600</v>
      </c>
      <c r="AL6" s="115">
        <v>3000</v>
      </c>
      <c r="AM6" s="108" t="s">
        <v>347</v>
      </c>
      <c r="AN6" s="115">
        <v>0</v>
      </c>
      <c r="AO6" s="116">
        <v>0</v>
      </c>
      <c r="AP6" s="115">
        <v>1</v>
      </c>
    </row>
    <row r="7" spans="1:44" x14ac:dyDescent="0.3">
      <c r="C7" s="108">
        <v>503122</v>
      </c>
      <c r="D7" s="112">
        <v>2</v>
      </c>
      <c r="E7" s="113">
        <v>50312</v>
      </c>
      <c r="F7" s="113">
        <v>2</v>
      </c>
      <c r="G7" s="22" t="s">
        <v>1755</v>
      </c>
      <c r="H7" s="114">
        <v>0</v>
      </c>
      <c r="I7" s="108" t="s">
        <v>10</v>
      </c>
      <c r="J7" s="115">
        <v>0</v>
      </c>
      <c r="K7" s="108" t="s">
        <v>347</v>
      </c>
      <c r="L7" s="115">
        <v>0</v>
      </c>
      <c r="M7" s="116">
        <v>0</v>
      </c>
      <c r="N7" s="115">
        <v>1</v>
      </c>
      <c r="Q7" s="108">
        <v>501122</v>
      </c>
      <c r="R7" s="112">
        <v>2</v>
      </c>
      <c r="S7" s="113">
        <v>50112</v>
      </c>
      <c r="T7" s="113">
        <v>2</v>
      </c>
      <c r="U7" s="22" t="s">
        <v>1756</v>
      </c>
      <c r="V7" s="114">
        <v>0</v>
      </c>
      <c r="W7" s="108" t="s">
        <v>10</v>
      </c>
      <c r="X7" s="115">
        <v>0</v>
      </c>
      <c r="Y7" s="108" t="s">
        <v>347</v>
      </c>
      <c r="Z7" s="115">
        <v>0</v>
      </c>
      <c r="AA7" s="116">
        <v>0</v>
      </c>
      <c r="AB7" s="115"/>
      <c r="AE7" s="108">
        <v>511141</v>
      </c>
      <c r="AF7" s="112">
        <v>3</v>
      </c>
      <c r="AG7" s="113">
        <v>51114</v>
      </c>
      <c r="AH7" s="113">
        <v>1</v>
      </c>
      <c r="AI7" s="22" t="s">
        <v>3551</v>
      </c>
      <c r="AJ7" s="114">
        <v>0</v>
      </c>
      <c r="AK7" s="108" t="s">
        <v>600</v>
      </c>
      <c r="AL7" s="115">
        <v>3000</v>
      </c>
      <c r="AM7" s="108" t="s">
        <v>347</v>
      </c>
      <c r="AN7" s="115">
        <v>0</v>
      </c>
      <c r="AO7" s="116">
        <v>0</v>
      </c>
      <c r="AP7" s="115">
        <v>1</v>
      </c>
    </row>
    <row r="8" spans="1:44" x14ac:dyDescent="0.3">
      <c r="C8" s="108">
        <v>503131</v>
      </c>
      <c r="D8" s="112">
        <v>3</v>
      </c>
      <c r="E8" s="113">
        <v>50313</v>
      </c>
      <c r="F8" s="113">
        <v>1</v>
      </c>
      <c r="G8" s="22" t="s">
        <v>1757</v>
      </c>
      <c r="H8" s="114">
        <v>0</v>
      </c>
      <c r="I8" s="108" t="s">
        <v>600</v>
      </c>
      <c r="J8" s="115">
        <v>2000</v>
      </c>
      <c r="K8" s="108" t="s">
        <v>824</v>
      </c>
      <c r="L8" s="115">
        <v>4003021</v>
      </c>
      <c r="M8" s="116" t="s">
        <v>1715</v>
      </c>
      <c r="N8" s="115">
        <v>1</v>
      </c>
      <c r="Q8" s="108">
        <v>501131</v>
      </c>
      <c r="R8" s="112">
        <v>3</v>
      </c>
      <c r="S8" s="113">
        <v>50113</v>
      </c>
      <c r="T8" s="113">
        <v>1</v>
      </c>
      <c r="U8" s="22" t="s">
        <v>1758</v>
      </c>
      <c r="V8" s="114">
        <v>0</v>
      </c>
      <c r="W8" s="108" t="s">
        <v>10</v>
      </c>
      <c r="X8" s="115">
        <v>0</v>
      </c>
      <c r="Y8" s="108" t="s">
        <v>446</v>
      </c>
      <c r="Z8" s="115">
        <v>4002001</v>
      </c>
      <c r="AA8" s="116" t="s">
        <v>1432</v>
      </c>
      <c r="AB8" s="115">
        <v>1</v>
      </c>
      <c r="AG8" s="59"/>
      <c r="AH8" s="59"/>
      <c r="AI8" s="37"/>
    </row>
    <row r="9" spans="1:44" x14ac:dyDescent="0.3">
      <c r="C9" s="108">
        <v>503132</v>
      </c>
      <c r="D9" s="112">
        <v>3</v>
      </c>
      <c r="E9" s="113">
        <v>50313</v>
      </c>
      <c r="F9" s="113">
        <v>2</v>
      </c>
      <c r="G9" s="22" t="s">
        <v>1757</v>
      </c>
      <c r="H9" s="114">
        <v>0</v>
      </c>
      <c r="I9" s="108" t="s">
        <v>10</v>
      </c>
      <c r="J9" s="115">
        <v>0</v>
      </c>
      <c r="K9" s="108" t="s">
        <v>347</v>
      </c>
      <c r="L9" s="115">
        <v>0</v>
      </c>
      <c r="M9" s="116">
        <v>0</v>
      </c>
      <c r="N9" s="115">
        <v>1</v>
      </c>
      <c r="Q9" s="108">
        <v>501132</v>
      </c>
      <c r="R9" s="112">
        <v>3</v>
      </c>
      <c r="S9" s="113">
        <v>50113</v>
      </c>
      <c r="T9" s="113">
        <v>2</v>
      </c>
      <c r="U9" s="22" t="s">
        <v>1758</v>
      </c>
      <c r="V9" s="114">
        <v>0</v>
      </c>
      <c r="W9" s="108" t="s">
        <v>10</v>
      </c>
      <c r="X9" s="115">
        <v>0</v>
      </c>
      <c r="Y9" s="108" t="s">
        <v>347</v>
      </c>
      <c r="Z9" s="115">
        <v>0</v>
      </c>
      <c r="AA9" s="116">
        <v>0</v>
      </c>
      <c r="AB9" s="115"/>
      <c r="AG9" s="59"/>
      <c r="AH9" s="59"/>
      <c r="AI9" s="37"/>
    </row>
    <row r="10" spans="1:44" x14ac:dyDescent="0.3">
      <c r="C10" s="108">
        <v>503141</v>
      </c>
      <c r="D10" s="112">
        <v>4</v>
      </c>
      <c r="E10" s="113">
        <v>50314</v>
      </c>
      <c r="F10" s="113">
        <v>1</v>
      </c>
      <c r="G10" s="22" t="s">
        <v>1759</v>
      </c>
      <c r="H10" s="114">
        <v>0</v>
      </c>
      <c r="I10" s="108" t="s">
        <v>600</v>
      </c>
      <c r="J10" s="115">
        <v>1500</v>
      </c>
      <c r="K10" s="108" t="s">
        <v>824</v>
      </c>
      <c r="L10" s="115">
        <v>4003021</v>
      </c>
      <c r="M10" s="116" t="s">
        <v>1715</v>
      </c>
      <c r="N10" s="115">
        <v>1</v>
      </c>
      <c r="Q10" s="108">
        <v>501141</v>
      </c>
      <c r="R10" s="112">
        <v>4</v>
      </c>
      <c r="S10" s="113">
        <v>50114</v>
      </c>
      <c r="T10" s="113">
        <v>1</v>
      </c>
      <c r="U10" s="22" t="s">
        <v>1760</v>
      </c>
      <c r="V10" s="114">
        <v>0</v>
      </c>
      <c r="W10" s="108" t="s">
        <v>10</v>
      </c>
      <c r="X10" s="115">
        <v>0</v>
      </c>
      <c r="Y10" s="108" t="s">
        <v>823</v>
      </c>
      <c r="Z10" s="115">
        <v>4002021</v>
      </c>
      <c r="AA10" s="116" t="s">
        <v>1695</v>
      </c>
      <c r="AB10" s="115">
        <v>1</v>
      </c>
      <c r="AE10" s="201" t="s">
        <v>1218</v>
      </c>
      <c r="AG10" s="59"/>
      <c r="AH10" s="59"/>
      <c r="AI10" s="37"/>
    </row>
    <row r="11" spans="1:44" x14ac:dyDescent="0.3">
      <c r="C11" s="108">
        <v>503142</v>
      </c>
      <c r="D11" s="112">
        <v>4</v>
      </c>
      <c r="E11" s="113">
        <v>50314</v>
      </c>
      <c r="F11" s="113">
        <v>2</v>
      </c>
      <c r="G11" s="22" t="s">
        <v>1759</v>
      </c>
      <c r="H11" s="114">
        <v>0</v>
      </c>
      <c r="I11" s="108" t="s">
        <v>10</v>
      </c>
      <c r="J11" s="115">
        <v>0</v>
      </c>
      <c r="K11" s="108" t="s">
        <v>347</v>
      </c>
      <c r="L11" s="115">
        <v>0</v>
      </c>
      <c r="M11" s="116">
        <v>0</v>
      </c>
      <c r="N11" s="115">
        <v>1</v>
      </c>
      <c r="Q11" s="108">
        <v>501142</v>
      </c>
      <c r="R11" s="112">
        <v>4</v>
      </c>
      <c r="S11" s="113">
        <v>50114</v>
      </c>
      <c r="T11" s="113">
        <v>2</v>
      </c>
      <c r="U11" s="22" t="s">
        <v>1760</v>
      </c>
      <c r="V11" s="114">
        <v>0</v>
      </c>
      <c r="W11" s="108" t="s">
        <v>10</v>
      </c>
      <c r="X11" s="115">
        <v>0</v>
      </c>
      <c r="Y11" s="108" t="s">
        <v>347</v>
      </c>
      <c r="Z11" s="115">
        <v>0</v>
      </c>
      <c r="AA11" s="116">
        <v>0</v>
      </c>
      <c r="AB11" s="115"/>
      <c r="AE11" s="117" t="s">
        <v>4</v>
      </c>
      <c r="AF11" s="117" t="s">
        <v>1455</v>
      </c>
      <c r="AG11" s="122" t="s">
        <v>1464</v>
      </c>
      <c r="AH11" s="122" t="s">
        <v>1440</v>
      </c>
      <c r="AI11" s="117" t="s">
        <v>1463</v>
      </c>
      <c r="AJ11" s="110" t="s">
        <v>919</v>
      </c>
      <c r="AK11" s="117" t="s">
        <v>921</v>
      </c>
      <c r="AL11" s="111" t="s">
        <v>34</v>
      </c>
      <c r="AM11" s="117" t="s">
        <v>1446</v>
      </c>
      <c r="AN11" s="111" t="s">
        <v>414</v>
      </c>
      <c r="AO11" s="123" t="s">
        <v>415</v>
      </c>
      <c r="AP11" s="111" t="s">
        <v>617</v>
      </c>
    </row>
    <row r="12" spans="1:44" x14ac:dyDescent="0.3">
      <c r="C12" s="108">
        <v>503151</v>
      </c>
      <c r="D12" s="112">
        <v>5</v>
      </c>
      <c r="E12" s="113">
        <v>50315</v>
      </c>
      <c r="F12" s="113">
        <v>1</v>
      </c>
      <c r="G12" s="22" t="s">
        <v>1761</v>
      </c>
      <c r="H12" s="114">
        <v>0</v>
      </c>
      <c r="I12" s="108" t="s">
        <v>600</v>
      </c>
      <c r="J12" s="115">
        <v>1250</v>
      </c>
      <c r="K12" s="108" t="s">
        <v>824</v>
      </c>
      <c r="L12" s="115">
        <v>4003021</v>
      </c>
      <c r="M12" s="116" t="s">
        <v>1715</v>
      </c>
      <c r="N12" s="115">
        <v>1</v>
      </c>
      <c r="Q12" s="108">
        <v>501151</v>
      </c>
      <c r="R12" s="112">
        <v>5</v>
      </c>
      <c r="S12" s="113">
        <v>50115</v>
      </c>
      <c r="T12" s="113">
        <v>1</v>
      </c>
      <c r="U12" s="22" t="s">
        <v>1762</v>
      </c>
      <c r="V12" s="114">
        <v>0</v>
      </c>
      <c r="W12" s="108" t="s">
        <v>10</v>
      </c>
      <c r="X12" s="115">
        <v>0</v>
      </c>
      <c r="Y12" s="108" t="s">
        <v>420</v>
      </c>
      <c r="Z12" s="115">
        <v>4003002</v>
      </c>
      <c r="AA12" s="116" t="s">
        <v>1678</v>
      </c>
      <c r="AB12" s="115">
        <v>1</v>
      </c>
      <c r="AE12" s="108">
        <v>512111</v>
      </c>
      <c r="AF12" s="112">
        <v>1</v>
      </c>
      <c r="AG12" s="113">
        <v>51211</v>
      </c>
      <c r="AH12" s="113">
        <v>1</v>
      </c>
      <c r="AI12" s="22" t="s">
        <v>1763</v>
      </c>
      <c r="AJ12" s="114">
        <v>0</v>
      </c>
      <c r="AK12" s="108" t="s">
        <v>600</v>
      </c>
      <c r="AL12" s="115">
        <v>8000</v>
      </c>
      <c r="AM12" s="108" t="s">
        <v>347</v>
      </c>
      <c r="AN12" s="115">
        <v>0</v>
      </c>
      <c r="AO12" s="116">
        <v>0</v>
      </c>
      <c r="AP12" s="115">
        <v>1</v>
      </c>
    </row>
    <row r="13" spans="1:44" x14ac:dyDescent="0.3">
      <c r="C13" s="108">
        <v>503152</v>
      </c>
      <c r="D13" s="112">
        <v>5</v>
      </c>
      <c r="E13" s="113">
        <v>50315</v>
      </c>
      <c r="F13" s="113">
        <v>2</v>
      </c>
      <c r="G13" s="22" t="s">
        <v>1761</v>
      </c>
      <c r="H13" s="114">
        <v>0</v>
      </c>
      <c r="I13" s="108" t="s">
        <v>10</v>
      </c>
      <c r="J13" s="115">
        <v>0</v>
      </c>
      <c r="K13" s="108" t="s">
        <v>347</v>
      </c>
      <c r="L13" s="115">
        <v>0</v>
      </c>
      <c r="M13" s="116">
        <v>0</v>
      </c>
      <c r="N13" s="115">
        <v>1</v>
      </c>
      <c r="Q13" s="108">
        <v>501152</v>
      </c>
      <c r="R13" s="112">
        <v>5</v>
      </c>
      <c r="S13" s="113">
        <v>50115</v>
      </c>
      <c r="T13" s="113">
        <v>2</v>
      </c>
      <c r="U13" s="22" t="s">
        <v>1762</v>
      </c>
      <c r="V13" s="114">
        <v>0</v>
      </c>
      <c r="W13" s="108" t="s">
        <v>10</v>
      </c>
      <c r="X13" s="115">
        <v>0</v>
      </c>
      <c r="Y13" s="108" t="s">
        <v>347</v>
      </c>
      <c r="Z13" s="115">
        <v>0</v>
      </c>
      <c r="AA13" s="116">
        <v>0</v>
      </c>
      <c r="AB13" s="115"/>
      <c r="AE13" s="108">
        <v>512121</v>
      </c>
      <c r="AF13" s="112">
        <v>2</v>
      </c>
      <c r="AG13" s="113">
        <v>51212</v>
      </c>
      <c r="AH13" s="113">
        <v>1</v>
      </c>
      <c r="AI13" s="22" t="s">
        <v>1764</v>
      </c>
      <c r="AJ13" s="114">
        <v>0</v>
      </c>
      <c r="AK13" s="108" t="s">
        <v>600</v>
      </c>
      <c r="AL13" s="115">
        <v>7500</v>
      </c>
      <c r="AM13" s="108" t="s">
        <v>347</v>
      </c>
      <c r="AN13" s="115">
        <v>0</v>
      </c>
      <c r="AO13" s="116">
        <v>0</v>
      </c>
      <c r="AP13" s="115">
        <v>1</v>
      </c>
    </row>
    <row r="14" spans="1:44" x14ac:dyDescent="0.3">
      <c r="C14" s="108">
        <v>503161</v>
      </c>
      <c r="D14" s="112">
        <v>6</v>
      </c>
      <c r="E14" s="113">
        <v>50316</v>
      </c>
      <c r="F14" s="113">
        <v>1</v>
      </c>
      <c r="G14" s="22" t="s">
        <v>1765</v>
      </c>
      <c r="H14" s="114">
        <v>0</v>
      </c>
      <c r="I14" s="108" t="s">
        <v>600</v>
      </c>
      <c r="J14" s="115">
        <v>1000</v>
      </c>
      <c r="K14" s="108" t="s">
        <v>824</v>
      </c>
      <c r="L14" s="115">
        <v>4003021</v>
      </c>
      <c r="M14" s="116" t="s">
        <v>1715</v>
      </c>
      <c r="N14" s="115">
        <v>1</v>
      </c>
      <c r="Q14" s="108">
        <v>501161</v>
      </c>
      <c r="R14" s="112">
        <v>6</v>
      </c>
      <c r="S14" s="113">
        <v>50116</v>
      </c>
      <c r="T14" s="113">
        <v>1</v>
      </c>
      <c r="U14" s="22" t="s">
        <v>1766</v>
      </c>
      <c r="V14" s="114">
        <v>0</v>
      </c>
      <c r="W14" s="108" t="s">
        <v>10</v>
      </c>
      <c r="X14" s="115">
        <v>0</v>
      </c>
      <c r="Y14" s="108" t="s">
        <v>416</v>
      </c>
      <c r="Z14" s="115">
        <v>4003001</v>
      </c>
      <c r="AA14" s="116" t="s">
        <v>1673</v>
      </c>
      <c r="AB14" s="115">
        <v>1</v>
      </c>
      <c r="AE14" s="108">
        <v>512131</v>
      </c>
      <c r="AF14" s="112">
        <v>3</v>
      </c>
      <c r="AG14" s="113">
        <v>51213</v>
      </c>
      <c r="AH14" s="113">
        <v>1</v>
      </c>
      <c r="AI14" s="22" t="s">
        <v>1767</v>
      </c>
      <c r="AJ14" s="114">
        <v>0</v>
      </c>
      <c r="AK14" s="108" t="s">
        <v>600</v>
      </c>
      <c r="AL14" s="115">
        <v>7000</v>
      </c>
      <c r="AM14" s="108" t="s">
        <v>347</v>
      </c>
      <c r="AN14" s="115">
        <v>0</v>
      </c>
      <c r="AO14" s="116">
        <v>0</v>
      </c>
      <c r="AP14" s="115">
        <v>1</v>
      </c>
    </row>
    <row r="15" spans="1:44" x14ac:dyDescent="0.3">
      <c r="C15" s="108">
        <v>503162</v>
      </c>
      <c r="D15" s="112">
        <v>6</v>
      </c>
      <c r="E15" s="113">
        <v>50316</v>
      </c>
      <c r="F15" s="113">
        <v>2</v>
      </c>
      <c r="G15" s="22" t="s">
        <v>1765</v>
      </c>
      <c r="H15" s="114">
        <v>0</v>
      </c>
      <c r="I15" s="108" t="s">
        <v>10</v>
      </c>
      <c r="J15" s="115">
        <v>0</v>
      </c>
      <c r="K15" s="108" t="s">
        <v>347</v>
      </c>
      <c r="L15" s="115">
        <v>0</v>
      </c>
      <c r="M15" s="116">
        <v>0</v>
      </c>
      <c r="N15" s="115">
        <v>1</v>
      </c>
      <c r="Q15" s="108">
        <v>501162</v>
      </c>
      <c r="R15" s="112">
        <v>6</v>
      </c>
      <c r="S15" s="113">
        <v>50116</v>
      </c>
      <c r="T15" s="113">
        <v>2</v>
      </c>
      <c r="U15" s="22" t="s">
        <v>1766</v>
      </c>
      <c r="V15" s="114">
        <v>0</v>
      </c>
      <c r="W15" s="108" t="s">
        <v>10</v>
      </c>
      <c r="X15" s="115">
        <v>0</v>
      </c>
      <c r="Y15" s="108" t="s">
        <v>347</v>
      </c>
      <c r="Z15" s="115">
        <v>0</v>
      </c>
      <c r="AA15" s="116">
        <v>0</v>
      </c>
      <c r="AB15" s="115"/>
      <c r="AE15" s="108">
        <v>512141</v>
      </c>
      <c r="AF15" s="112">
        <v>4</v>
      </c>
      <c r="AG15" s="113">
        <v>51214</v>
      </c>
      <c r="AH15" s="113">
        <v>1</v>
      </c>
      <c r="AI15" s="22" t="s">
        <v>1768</v>
      </c>
      <c r="AJ15" s="114">
        <v>0</v>
      </c>
      <c r="AK15" s="108" t="s">
        <v>600</v>
      </c>
      <c r="AL15" s="115">
        <v>6500</v>
      </c>
      <c r="AM15" s="108" t="s">
        <v>347</v>
      </c>
      <c r="AN15" s="115">
        <v>0</v>
      </c>
      <c r="AO15" s="116">
        <v>0</v>
      </c>
      <c r="AP15" s="115">
        <v>1</v>
      </c>
    </row>
    <row r="16" spans="1:44" x14ac:dyDescent="0.3">
      <c r="C16" s="108">
        <v>503171</v>
      </c>
      <c r="D16" s="112">
        <v>7</v>
      </c>
      <c r="E16" s="113">
        <v>50317</v>
      </c>
      <c r="F16" s="113">
        <v>1</v>
      </c>
      <c r="G16" s="22" t="s">
        <v>1769</v>
      </c>
      <c r="H16" s="114">
        <v>0</v>
      </c>
      <c r="I16" s="108" t="s">
        <v>600</v>
      </c>
      <c r="J16" s="115">
        <v>900</v>
      </c>
      <c r="K16" s="108" t="s">
        <v>824</v>
      </c>
      <c r="L16" s="115">
        <v>4003021</v>
      </c>
      <c r="M16" s="116" t="s">
        <v>1715</v>
      </c>
      <c r="N16" s="115">
        <v>1</v>
      </c>
      <c r="Q16" s="108">
        <v>501171</v>
      </c>
      <c r="R16" s="112">
        <v>7</v>
      </c>
      <c r="S16" s="113">
        <v>50117</v>
      </c>
      <c r="T16" s="113">
        <v>1</v>
      </c>
      <c r="U16" s="22" t="s">
        <v>1770</v>
      </c>
      <c r="V16" s="114">
        <v>0</v>
      </c>
      <c r="W16" s="108" t="s">
        <v>10</v>
      </c>
      <c r="X16" s="115">
        <v>0</v>
      </c>
      <c r="Y16" s="108" t="s">
        <v>347</v>
      </c>
      <c r="Z16" s="115">
        <v>0</v>
      </c>
      <c r="AA16" s="116">
        <v>0</v>
      </c>
      <c r="AB16" s="115"/>
      <c r="AE16" s="108">
        <v>512151</v>
      </c>
      <c r="AF16" s="112">
        <v>5</v>
      </c>
      <c r="AG16" s="113">
        <v>51215</v>
      </c>
      <c r="AH16" s="113">
        <v>1</v>
      </c>
      <c r="AI16" s="22" t="s">
        <v>1771</v>
      </c>
      <c r="AJ16" s="114">
        <v>0</v>
      </c>
      <c r="AK16" s="108" t="s">
        <v>600</v>
      </c>
      <c r="AL16" s="115">
        <v>6000</v>
      </c>
      <c r="AM16" s="108" t="s">
        <v>347</v>
      </c>
      <c r="AN16" s="115">
        <v>0</v>
      </c>
      <c r="AO16" s="116">
        <v>0</v>
      </c>
      <c r="AP16" s="115">
        <v>1</v>
      </c>
    </row>
    <row r="17" spans="3:42" x14ac:dyDescent="0.3">
      <c r="C17" s="108">
        <v>503172</v>
      </c>
      <c r="D17" s="112">
        <v>7</v>
      </c>
      <c r="E17" s="113">
        <v>50317</v>
      </c>
      <c r="F17" s="113">
        <v>2</v>
      </c>
      <c r="G17" s="22" t="s">
        <v>1769</v>
      </c>
      <c r="H17" s="114">
        <v>0</v>
      </c>
      <c r="I17" s="108" t="s">
        <v>10</v>
      </c>
      <c r="J17" s="115">
        <v>0</v>
      </c>
      <c r="K17" s="108" t="s">
        <v>347</v>
      </c>
      <c r="L17" s="115">
        <v>0</v>
      </c>
      <c r="M17" s="116">
        <v>0</v>
      </c>
      <c r="N17" s="115">
        <v>1</v>
      </c>
      <c r="Q17" s="108">
        <v>501172</v>
      </c>
      <c r="R17" s="112">
        <v>7</v>
      </c>
      <c r="S17" s="113">
        <v>50117</v>
      </c>
      <c r="T17" s="113">
        <v>2</v>
      </c>
      <c r="U17" s="22" t="s">
        <v>1770</v>
      </c>
      <c r="V17" s="114">
        <v>0</v>
      </c>
      <c r="W17" s="108" t="s">
        <v>600</v>
      </c>
      <c r="X17" s="115">
        <v>3</v>
      </c>
      <c r="Y17" s="108" t="s">
        <v>347</v>
      </c>
      <c r="Z17" s="115">
        <v>0</v>
      </c>
      <c r="AA17" s="116">
        <v>0</v>
      </c>
      <c r="AB17" s="115"/>
      <c r="AE17" s="108">
        <v>512161</v>
      </c>
      <c r="AF17" s="112">
        <v>6</v>
      </c>
      <c r="AG17" s="113">
        <v>51216</v>
      </c>
      <c r="AH17" s="113">
        <v>1</v>
      </c>
      <c r="AI17" s="22" t="s">
        <v>1772</v>
      </c>
      <c r="AJ17" s="114">
        <v>0</v>
      </c>
      <c r="AK17" s="108" t="s">
        <v>600</v>
      </c>
      <c r="AL17" s="115">
        <v>5500</v>
      </c>
      <c r="AM17" s="108" t="s">
        <v>347</v>
      </c>
      <c r="AN17" s="115">
        <v>0</v>
      </c>
      <c r="AO17" s="116">
        <v>0</v>
      </c>
      <c r="AP17" s="115">
        <v>1</v>
      </c>
    </row>
    <row r="18" spans="3:42" x14ac:dyDescent="0.3">
      <c r="C18" s="108">
        <v>503181</v>
      </c>
      <c r="D18" s="112">
        <v>8</v>
      </c>
      <c r="E18" s="113">
        <v>50318</v>
      </c>
      <c r="F18" s="113">
        <v>1</v>
      </c>
      <c r="G18" s="22" t="s">
        <v>1773</v>
      </c>
      <c r="H18" s="114">
        <v>0</v>
      </c>
      <c r="I18" s="108" t="s">
        <v>600</v>
      </c>
      <c r="J18" s="115">
        <v>800</v>
      </c>
      <c r="K18" s="108" t="s">
        <v>824</v>
      </c>
      <c r="L18" s="115">
        <v>4003021</v>
      </c>
      <c r="M18" s="116" t="s">
        <v>1715</v>
      </c>
      <c r="N18" s="115">
        <v>1</v>
      </c>
      <c r="Q18" s="108">
        <v>501181</v>
      </c>
      <c r="R18" s="112">
        <v>8</v>
      </c>
      <c r="S18" s="113">
        <v>50118</v>
      </c>
      <c r="T18" s="113">
        <v>1</v>
      </c>
      <c r="U18" s="22" t="s">
        <v>1774</v>
      </c>
      <c r="V18" s="114">
        <v>0</v>
      </c>
      <c r="W18" s="108" t="s">
        <v>10</v>
      </c>
      <c r="X18" s="115">
        <v>0</v>
      </c>
      <c r="Y18" s="108" t="s">
        <v>347</v>
      </c>
      <c r="Z18" s="115">
        <v>0</v>
      </c>
      <c r="AA18" s="116">
        <v>0</v>
      </c>
      <c r="AB18" s="115">
        <v>0</v>
      </c>
      <c r="AE18" s="108">
        <v>512171</v>
      </c>
      <c r="AF18" s="112">
        <v>7</v>
      </c>
      <c r="AG18" s="113">
        <v>51217</v>
      </c>
      <c r="AH18" s="113">
        <v>1</v>
      </c>
      <c r="AI18" s="22" t="s">
        <v>1775</v>
      </c>
      <c r="AJ18" s="114">
        <v>0</v>
      </c>
      <c r="AK18" s="108" t="s">
        <v>600</v>
      </c>
      <c r="AL18" s="115">
        <v>5000</v>
      </c>
      <c r="AM18" s="108" t="s">
        <v>347</v>
      </c>
      <c r="AN18" s="115">
        <v>0</v>
      </c>
      <c r="AO18" s="116">
        <v>0</v>
      </c>
      <c r="AP18" s="115">
        <v>1</v>
      </c>
    </row>
    <row r="19" spans="3:42" x14ac:dyDescent="0.3">
      <c r="C19" s="108">
        <v>503182</v>
      </c>
      <c r="D19" s="112">
        <v>8</v>
      </c>
      <c r="E19" s="113">
        <v>50318</v>
      </c>
      <c r="F19" s="113">
        <v>2</v>
      </c>
      <c r="G19" s="22" t="s">
        <v>1773</v>
      </c>
      <c r="H19" s="114">
        <v>0</v>
      </c>
      <c r="I19" s="108" t="s">
        <v>10</v>
      </c>
      <c r="J19" s="115">
        <v>0</v>
      </c>
      <c r="K19" s="108" t="s">
        <v>347</v>
      </c>
      <c r="L19" s="115">
        <v>0</v>
      </c>
      <c r="M19" s="116">
        <v>0</v>
      </c>
      <c r="N19" s="115">
        <v>1</v>
      </c>
      <c r="Q19" s="108">
        <v>501182</v>
      </c>
      <c r="R19" s="112">
        <v>8</v>
      </c>
      <c r="S19" s="113">
        <v>50118</v>
      </c>
      <c r="T19" s="113">
        <v>2</v>
      </c>
      <c r="U19" s="22" t="s">
        <v>1774</v>
      </c>
      <c r="V19" s="114">
        <v>0</v>
      </c>
      <c r="W19" s="108" t="s">
        <v>600</v>
      </c>
      <c r="X19" s="115">
        <v>5</v>
      </c>
      <c r="Y19" s="108" t="s">
        <v>347</v>
      </c>
      <c r="Z19" s="115">
        <v>0</v>
      </c>
      <c r="AA19" s="116">
        <v>0</v>
      </c>
      <c r="AB19" s="115"/>
      <c r="AE19" s="108">
        <v>512181</v>
      </c>
      <c r="AF19" s="112">
        <v>8</v>
      </c>
      <c r="AG19" s="113">
        <v>51218</v>
      </c>
      <c r="AH19" s="113">
        <v>1</v>
      </c>
      <c r="AI19" s="22" t="s">
        <v>1776</v>
      </c>
      <c r="AJ19" s="114">
        <v>0</v>
      </c>
      <c r="AK19" s="108" t="s">
        <v>600</v>
      </c>
      <c r="AL19" s="115">
        <v>4500</v>
      </c>
      <c r="AM19" s="108" t="s">
        <v>347</v>
      </c>
      <c r="AN19" s="115">
        <v>0</v>
      </c>
      <c r="AO19" s="116">
        <v>0</v>
      </c>
      <c r="AP19" s="115">
        <v>1</v>
      </c>
    </row>
    <row r="20" spans="3:42" x14ac:dyDescent="0.3">
      <c r="C20" s="108">
        <v>503191</v>
      </c>
      <c r="D20" s="112">
        <v>9</v>
      </c>
      <c r="E20" s="113">
        <v>50319</v>
      </c>
      <c r="F20" s="113">
        <v>1</v>
      </c>
      <c r="G20" s="22" t="s">
        <v>1777</v>
      </c>
      <c r="H20" s="114">
        <v>0</v>
      </c>
      <c r="I20" s="108" t="s">
        <v>600</v>
      </c>
      <c r="J20" s="115">
        <v>700</v>
      </c>
      <c r="K20" s="108" t="s">
        <v>824</v>
      </c>
      <c r="L20" s="115">
        <v>4003021</v>
      </c>
      <c r="M20" s="116" t="s">
        <v>1715</v>
      </c>
      <c r="N20" s="115">
        <v>1</v>
      </c>
      <c r="Q20" s="108">
        <v>501191</v>
      </c>
      <c r="R20" s="112">
        <v>9</v>
      </c>
      <c r="S20" s="113">
        <v>50119</v>
      </c>
      <c r="T20" s="113">
        <v>1</v>
      </c>
      <c r="U20" s="22" t="s">
        <v>1778</v>
      </c>
      <c r="V20" s="114">
        <v>0</v>
      </c>
      <c r="W20" s="108" t="s">
        <v>10</v>
      </c>
      <c r="X20" s="115">
        <v>0</v>
      </c>
      <c r="Y20" s="108" t="s">
        <v>347</v>
      </c>
      <c r="Z20" s="115">
        <v>0</v>
      </c>
      <c r="AA20" s="116">
        <v>0</v>
      </c>
      <c r="AB20" s="115">
        <v>0</v>
      </c>
      <c r="AE20" s="108">
        <v>512191</v>
      </c>
      <c r="AF20" s="112">
        <v>9</v>
      </c>
      <c r="AG20" s="113">
        <v>51219</v>
      </c>
      <c r="AH20" s="113">
        <v>1</v>
      </c>
      <c r="AI20" s="22" t="s">
        <v>1779</v>
      </c>
      <c r="AJ20" s="114">
        <v>0</v>
      </c>
      <c r="AK20" s="108" t="s">
        <v>600</v>
      </c>
      <c r="AL20" s="115">
        <v>4000</v>
      </c>
      <c r="AM20" s="108" t="s">
        <v>347</v>
      </c>
      <c r="AN20" s="115">
        <v>0</v>
      </c>
      <c r="AO20" s="116">
        <v>0</v>
      </c>
      <c r="AP20" s="115">
        <v>1</v>
      </c>
    </row>
    <row r="21" spans="3:42" x14ac:dyDescent="0.3">
      <c r="C21" s="108">
        <v>503192</v>
      </c>
      <c r="D21" s="112">
        <v>9</v>
      </c>
      <c r="E21" s="113">
        <v>50319</v>
      </c>
      <c r="F21" s="113">
        <v>2</v>
      </c>
      <c r="G21" s="22" t="s">
        <v>1777</v>
      </c>
      <c r="H21" s="114">
        <v>0</v>
      </c>
      <c r="I21" s="108" t="s">
        <v>10</v>
      </c>
      <c r="J21" s="115">
        <v>0</v>
      </c>
      <c r="K21" s="108" t="s">
        <v>347</v>
      </c>
      <c r="L21" s="115">
        <v>0</v>
      </c>
      <c r="M21" s="116">
        <v>0</v>
      </c>
      <c r="N21" s="115">
        <v>1</v>
      </c>
      <c r="Q21" s="108">
        <v>501192</v>
      </c>
      <c r="R21" s="112">
        <v>9</v>
      </c>
      <c r="S21" s="113">
        <v>50119</v>
      </c>
      <c r="T21" s="113">
        <v>2</v>
      </c>
      <c r="U21" s="22" t="s">
        <v>1778</v>
      </c>
      <c r="V21" s="114">
        <v>0</v>
      </c>
      <c r="W21" s="108" t="s">
        <v>600</v>
      </c>
      <c r="X21" s="115">
        <v>10</v>
      </c>
      <c r="Y21" s="108" t="s">
        <v>347</v>
      </c>
      <c r="Z21" s="115">
        <v>0</v>
      </c>
      <c r="AA21" s="116">
        <v>0</v>
      </c>
      <c r="AB21" s="115"/>
      <c r="AE21" s="108">
        <v>512201</v>
      </c>
      <c r="AF21" s="112">
        <v>10</v>
      </c>
      <c r="AG21" s="113">
        <v>51220</v>
      </c>
      <c r="AH21" s="113">
        <v>1</v>
      </c>
      <c r="AI21" s="22" t="s">
        <v>1780</v>
      </c>
      <c r="AJ21" s="114">
        <v>0</v>
      </c>
      <c r="AK21" s="108" t="s">
        <v>600</v>
      </c>
      <c r="AL21" s="115">
        <v>3500</v>
      </c>
      <c r="AM21" s="108" t="s">
        <v>347</v>
      </c>
      <c r="AN21" s="115">
        <v>0</v>
      </c>
      <c r="AO21" s="116">
        <v>0</v>
      </c>
      <c r="AP21" s="115">
        <v>1</v>
      </c>
    </row>
    <row r="22" spans="3:42" x14ac:dyDescent="0.3">
      <c r="C22" s="108">
        <v>503201</v>
      </c>
      <c r="D22" s="112">
        <v>10</v>
      </c>
      <c r="E22" s="113">
        <v>50320</v>
      </c>
      <c r="F22" s="113">
        <v>1</v>
      </c>
      <c r="G22" s="22" t="s">
        <v>1781</v>
      </c>
      <c r="H22" s="114">
        <v>0</v>
      </c>
      <c r="I22" s="108" t="s">
        <v>600</v>
      </c>
      <c r="J22" s="115">
        <v>600</v>
      </c>
      <c r="K22" s="108" t="s">
        <v>824</v>
      </c>
      <c r="L22" s="115">
        <v>4003021</v>
      </c>
      <c r="M22" s="116" t="s">
        <v>1715</v>
      </c>
      <c r="N22" s="115">
        <v>1</v>
      </c>
      <c r="Q22" s="108">
        <v>501201</v>
      </c>
      <c r="R22" s="112">
        <v>10</v>
      </c>
      <c r="S22" s="113">
        <v>50120</v>
      </c>
      <c r="T22" s="113">
        <v>1</v>
      </c>
      <c r="U22" s="22" t="s">
        <v>1782</v>
      </c>
      <c r="V22" s="114">
        <v>0</v>
      </c>
      <c r="W22" s="108" t="s">
        <v>10</v>
      </c>
      <c r="X22" s="115">
        <v>0</v>
      </c>
      <c r="Y22" s="108" t="s">
        <v>347</v>
      </c>
      <c r="Z22" s="115">
        <v>0</v>
      </c>
      <c r="AA22" s="116">
        <v>0</v>
      </c>
      <c r="AB22" s="115">
        <v>0</v>
      </c>
      <c r="AE22" s="108">
        <v>512211</v>
      </c>
      <c r="AF22" s="112">
        <v>11</v>
      </c>
      <c r="AG22" s="113">
        <v>51221</v>
      </c>
      <c r="AH22" s="113">
        <v>1</v>
      </c>
      <c r="AI22" s="22" t="s">
        <v>1783</v>
      </c>
      <c r="AJ22" s="114">
        <v>0</v>
      </c>
      <c r="AK22" s="108" t="s">
        <v>600</v>
      </c>
      <c r="AL22" s="115">
        <v>3000</v>
      </c>
      <c r="AM22" s="108" t="s">
        <v>347</v>
      </c>
      <c r="AN22" s="115">
        <v>0</v>
      </c>
      <c r="AO22" s="116">
        <v>0</v>
      </c>
      <c r="AP22" s="115">
        <v>1</v>
      </c>
    </row>
    <row r="23" spans="3:42" x14ac:dyDescent="0.3">
      <c r="C23" s="108">
        <v>503202</v>
      </c>
      <c r="D23" s="112">
        <v>10</v>
      </c>
      <c r="E23" s="113">
        <v>50320</v>
      </c>
      <c r="F23" s="113">
        <v>2</v>
      </c>
      <c r="G23" s="22" t="s">
        <v>1781</v>
      </c>
      <c r="H23" s="114">
        <v>0</v>
      </c>
      <c r="I23" s="108" t="s">
        <v>10</v>
      </c>
      <c r="J23" s="115">
        <v>0</v>
      </c>
      <c r="K23" s="108" t="s">
        <v>347</v>
      </c>
      <c r="L23" s="115">
        <v>0</v>
      </c>
      <c r="M23" s="116">
        <v>0</v>
      </c>
      <c r="N23" s="115">
        <v>1</v>
      </c>
      <c r="Q23" s="108">
        <v>501202</v>
      </c>
      <c r="R23" s="112">
        <v>10</v>
      </c>
      <c r="S23" s="113">
        <v>50120</v>
      </c>
      <c r="T23" s="113">
        <v>2</v>
      </c>
      <c r="U23" s="22" t="s">
        <v>1782</v>
      </c>
      <c r="V23" s="114">
        <v>0</v>
      </c>
      <c r="W23" s="108" t="s">
        <v>600</v>
      </c>
      <c r="X23" s="115">
        <v>15</v>
      </c>
      <c r="Y23" s="108" t="s">
        <v>347</v>
      </c>
      <c r="Z23" s="115">
        <v>0</v>
      </c>
      <c r="AA23" s="116">
        <v>0</v>
      </c>
      <c r="AB23" s="115">
        <v>0</v>
      </c>
      <c r="AE23" s="108">
        <v>512221</v>
      </c>
      <c r="AF23" s="112">
        <v>12</v>
      </c>
      <c r="AG23" s="113">
        <v>51222</v>
      </c>
      <c r="AH23" s="113">
        <v>1</v>
      </c>
      <c r="AI23" s="22" t="s">
        <v>1784</v>
      </c>
      <c r="AJ23" s="114">
        <v>0</v>
      </c>
      <c r="AK23" s="108" t="s">
        <v>600</v>
      </c>
      <c r="AL23" s="115">
        <v>2500</v>
      </c>
      <c r="AM23" s="108" t="s">
        <v>347</v>
      </c>
      <c r="AN23" s="115">
        <v>0</v>
      </c>
      <c r="AO23" s="116">
        <v>0</v>
      </c>
      <c r="AP23" s="115">
        <v>1</v>
      </c>
    </row>
    <row r="24" spans="3:42" x14ac:dyDescent="0.3">
      <c r="C24" s="108">
        <v>503211</v>
      </c>
      <c r="D24" s="112">
        <v>11</v>
      </c>
      <c r="E24" s="113">
        <v>50321</v>
      </c>
      <c r="F24" s="113">
        <v>1</v>
      </c>
      <c r="G24" s="22" t="s">
        <v>1785</v>
      </c>
      <c r="H24" s="114">
        <v>0</v>
      </c>
      <c r="I24" s="108" t="s">
        <v>600</v>
      </c>
      <c r="J24" s="115">
        <v>500</v>
      </c>
      <c r="K24" s="108" t="s">
        <v>824</v>
      </c>
      <c r="L24" s="115">
        <v>4003021</v>
      </c>
      <c r="M24" s="116" t="s">
        <v>1715</v>
      </c>
      <c r="N24" s="115">
        <v>1</v>
      </c>
      <c r="S24" s="59"/>
      <c r="T24" s="59"/>
      <c r="U24" s="37"/>
      <c r="AE24" s="108">
        <v>512231</v>
      </c>
      <c r="AF24" s="112">
        <v>13</v>
      </c>
      <c r="AG24" s="113">
        <v>51223</v>
      </c>
      <c r="AH24" s="113">
        <v>1</v>
      </c>
      <c r="AI24" s="22" t="s">
        <v>1786</v>
      </c>
      <c r="AJ24" s="114">
        <v>0</v>
      </c>
      <c r="AK24" s="108" t="s">
        <v>600</v>
      </c>
      <c r="AL24" s="115">
        <v>2000</v>
      </c>
      <c r="AM24" s="108" t="s">
        <v>347</v>
      </c>
      <c r="AN24" s="115">
        <v>0</v>
      </c>
      <c r="AO24" s="116">
        <v>0</v>
      </c>
      <c r="AP24" s="115">
        <v>1</v>
      </c>
    </row>
    <row r="25" spans="3:42" x14ac:dyDescent="0.3">
      <c r="C25" s="108">
        <v>503212</v>
      </c>
      <c r="D25" s="112">
        <v>11</v>
      </c>
      <c r="E25" s="113">
        <v>50321</v>
      </c>
      <c r="F25" s="113">
        <v>2</v>
      </c>
      <c r="G25" s="22" t="s">
        <v>1785</v>
      </c>
      <c r="H25" s="114">
        <v>0</v>
      </c>
      <c r="I25" s="108" t="s">
        <v>10</v>
      </c>
      <c r="J25" s="115">
        <v>0</v>
      </c>
      <c r="K25" s="108" t="s">
        <v>347</v>
      </c>
      <c r="L25" s="115">
        <v>0</v>
      </c>
      <c r="M25" s="116">
        <v>0</v>
      </c>
      <c r="N25" s="115">
        <v>1</v>
      </c>
      <c r="S25" s="59"/>
      <c r="T25" s="59"/>
      <c r="U25" s="37"/>
      <c r="AE25" s="108">
        <v>512241</v>
      </c>
      <c r="AF25" s="112">
        <v>14</v>
      </c>
      <c r="AG25" s="113">
        <v>51224</v>
      </c>
      <c r="AH25" s="113">
        <v>1</v>
      </c>
      <c r="AI25" s="22" t="s">
        <v>1787</v>
      </c>
      <c r="AJ25" s="114">
        <v>0</v>
      </c>
      <c r="AK25" s="108" t="s">
        <v>600</v>
      </c>
      <c r="AL25" s="115">
        <v>1500</v>
      </c>
      <c r="AM25" s="108" t="s">
        <v>347</v>
      </c>
      <c r="AN25" s="115">
        <v>0</v>
      </c>
      <c r="AO25" s="116">
        <v>0</v>
      </c>
      <c r="AP25" s="115">
        <v>1</v>
      </c>
    </row>
    <row r="26" spans="3:42" x14ac:dyDescent="0.3">
      <c r="C26" s="108">
        <v>503221</v>
      </c>
      <c r="D26" s="112">
        <v>12</v>
      </c>
      <c r="E26" s="113">
        <v>50322</v>
      </c>
      <c r="F26" s="113">
        <v>1</v>
      </c>
      <c r="G26" s="22" t="s">
        <v>1788</v>
      </c>
      <c r="H26" s="114">
        <v>0</v>
      </c>
      <c r="I26" s="108" t="s">
        <v>600</v>
      </c>
      <c r="J26" s="115">
        <v>400</v>
      </c>
      <c r="K26" s="108" t="s">
        <v>824</v>
      </c>
      <c r="L26" s="115">
        <v>4003021</v>
      </c>
      <c r="M26" s="116" t="s">
        <v>1715</v>
      </c>
      <c r="N26" s="115">
        <v>1</v>
      </c>
      <c r="S26" s="59"/>
      <c r="T26" s="59"/>
      <c r="U26" s="37"/>
      <c r="AE26" s="108">
        <v>512251</v>
      </c>
      <c r="AF26" s="112">
        <v>15</v>
      </c>
      <c r="AG26" s="113">
        <v>51225</v>
      </c>
      <c r="AH26" s="113">
        <v>1</v>
      </c>
      <c r="AI26" s="22" t="s">
        <v>1789</v>
      </c>
      <c r="AJ26" s="114">
        <v>0</v>
      </c>
      <c r="AK26" s="108" t="s">
        <v>600</v>
      </c>
      <c r="AL26" s="115">
        <v>1000</v>
      </c>
      <c r="AM26" s="108" t="s">
        <v>347</v>
      </c>
      <c r="AN26" s="115">
        <v>0</v>
      </c>
      <c r="AO26" s="116">
        <v>0</v>
      </c>
      <c r="AP26" s="115">
        <v>1</v>
      </c>
    </row>
    <row r="27" spans="3:42" x14ac:dyDescent="0.3">
      <c r="C27" s="108">
        <v>503222</v>
      </c>
      <c r="D27" s="112">
        <v>12</v>
      </c>
      <c r="E27" s="113">
        <v>50322</v>
      </c>
      <c r="F27" s="113">
        <v>2</v>
      </c>
      <c r="G27" s="22" t="s">
        <v>1788</v>
      </c>
      <c r="H27" s="114">
        <v>0</v>
      </c>
      <c r="I27" s="108" t="s">
        <v>10</v>
      </c>
      <c r="J27" s="115">
        <v>0</v>
      </c>
      <c r="K27" s="108" t="s">
        <v>347</v>
      </c>
      <c r="L27" s="115">
        <v>0</v>
      </c>
      <c r="M27" s="116">
        <v>0</v>
      </c>
      <c r="N27" s="115">
        <v>1</v>
      </c>
      <c r="Q27" s="46" t="s">
        <v>1790</v>
      </c>
      <c r="S27" s="59"/>
      <c r="T27" s="59"/>
      <c r="U27" s="37"/>
      <c r="AE27" s="108">
        <v>512261</v>
      </c>
      <c r="AF27" s="112">
        <v>16</v>
      </c>
      <c r="AG27" s="113">
        <v>51226</v>
      </c>
      <c r="AH27" s="113">
        <v>1</v>
      </c>
      <c r="AI27" s="22" t="s">
        <v>1791</v>
      </c>
      <c r="AJ27" s="114">
        <v>0</v>
      </c>
      <c r="AK27" s="108" t="s">
        <v>600</v>
      </c>
      <c r="AL27" s="115">
        <v>500</v>
      </c>
      <c r="AM27" s="108" t="s">
        <v>347</v>
      </c>
      <c r="AN27" s="115">
        <v>0</v>
      </c>
      <c r="AO27" s="116">
        <v>0</v>
      </c>
      <c r="AP27" s="115">
        <v>1</v>
      </c>
    </row>
    <row r="28" spans="3:42" x14ac:dyDescent="0.3">
      <c r="C28" s="108">
        <v>503231</v>
      </c>
      <c r="D28" s="112">
        <v>13</v>
      </c>
      <c r="E28" s="113">
        <v>50323</v>
      </c>
      <c r="F28" s="113">
        <v>1</v>
      </c>
      <c r="G28" s="22" t="s">
        <v>1792</v>
      </c>
      <c r="H28" s="114">
        <v>0</v>
      </c>
      <c r="I28" s="108" t="s">
        <v>600</v>
      </c>
      <c r="J28" s="115">
        <v>300</v>
      </c>
      <c r="K28" s="108" t="s">
        <v>824</v>
      </c>
      <c r="L28" s="115">
        <v>4003021</v>
      </c>
      <c r="M28" s="116" t="s">
        <v>1715</v>
      </c>
      <c r="N28" s="115">
        <v>1</v>
      </c>
      <c r="Q28" s="117" t="s">
        <v>4</v>
      </c>
      <c r="R28" s="117" t="s">
        <v>1455</v>
      </c>
      <c r="S28" s="122" t="s">
        <v>1453</v>
      </c>
      <c r="T28" s="122" t="s">
        <v>1440</v>
      </c>
      <c r="U28" s="117" t="s">
        <v>1452</v>
      </c>
      <c r="V28" s="110" t="s">
        <v>919</v>
      </c>
      <c r="W28" s="117" t="s">
        <v>921</v>
      </c>
      <c r="X28" s="111" t="s">
        <v>34</v>
      </c>
      <c r="Y28" s="117" t="s">
        <v>1446</v>
      </c>
      <c r="Z28" s="111" t="s">
        <v>414</v>
      </c>
      <c r="AA28" s="123" t="s">
        <v>415</v>
      </c>
      <c r="AB28" s="111" t="s">
        <v>617</v>
      </c>
      <c r="AG28" s="59"/>
      <c r="AH28" s="59"/>
      <c r="AI28" s="37"/>
    </row>
    <row r="29" spans="3:42" x14ac:dyDescent="0.3">
      <c r="C29" s="108">
        <v>503232</v>
      </c>
      <c r="D29" s="112">
        <v>13</v>
      </c>
      <c r="E29" s="113">
        <v>50323</v>
      </c>
      <c r="F29" s="113">
        <v>2</v>
      </c>
      <c r="G29" s="22" t="s">
        <v>1792</v>
      </c>
      <c r="H29" s="114">
        <v>0</v>
      </c>
      <c r="I29" s="108" t="s">
        <v>10</v>
      </c>
      <c r="J29" s="115">
        <v>0</v>
      </c>
      <c r="K29" s="108" t="s">
        <v>347</v>
      </c>
      <c r="L29" s="115">
        <v>0</v>
      </c>
      <c r="M29" s="116">
        <v>0</v>
      </c>
      <c r="N29" s="115">
        <v>1</v>
      </c>
      <c r="Q29" s="108">
        <v>502111</v>
      </c>
      <c r="R29" s="112">
        <v>1</v>
      </c>
      <c r="S29" s="113">
        <v>50211</v>
      </c>
      <c r="T29" s="113">
        <v>1</v>
      </c>
      <c r="U29" s="22" t="s">
        <v>1763</v>
      </c>
      <c r="V29" s="114">
        <v>0</v>
      </c>
      <c r="W29" s="108" t="s">
        <v>600</v>
      </c>
      <c r="X29" s="115">
        <v>1000</v>
      </c>
      <c r="Y29" s="108" t="s">
        <v>347</v>
      </c>
      <c r="Z29" s="115">
        <v>0</v>
      </c>
      <c r="AA29" s="116">
        <v>0</v>
      </c>
      <c r="AB29" s="115">
        <v>0</v>
      </c>
      <c r="AG29" s="59"/>
      <c r="AH29" s="59"/>
      <c r="AI29" s="37"/>
    </row>
    <row r="30" spans="3:42" x14ac:dyDescent="0.3">
      <c r="C30" s="108">
        <v>503241</v>
      </c>
      <c r="D30" s="112">
        <v>14</v>
      </c>
      <c r="E30" s="113">
        <v>50324</v>
      </c>
      <c r="F30" s="113">
        <v>1</v>
      </c>
      <c r="G30" s="22" t="s">
        <v>1793</v>
      </c>
      <c r="H30" s="114">
        <v>0</v>
      </c>
      <c r="I30" s="108" t="s">
        <v>600</v>
      </c>
      <c r="J30" s="115">
        <v>250</v>
      </c>
      <c r="K30" s="108" t="s">
        <v>824</v>
      </c>
      <c r="L30" s="115">
        <v>4003021</v>
      </c>
      <c r="M30" s="116" t="s">
        <v>1715</v>
      </c>
      <c r="N30" s="115">
        <v>1</v>
      </c>
      <c r="Q30" s="108">
        <v>502121</v>
      </c>
      <c r="R30" s="112">
        <v>1</v>
      </c>
      <c r="S30" s="113">
        <v>50212</v>
      </c>
      <c r="T30" s="113">
        <v>1</v>
      </c>
      <c r="U30" s="22" t="s">
        <v>1763</v>
      </c>
      <c r="V30" s="114">
        <v>0</v>
      </c>
      <c r="W30" s="108" t="s">
        <v>600</v>
      </c>
      <c r="X30" s="115">
        <v>800</v>
      </c>
      <c r="Y30" s="108" t="s">
        <v>347</v>
      </c>
      <c r="Z30" s="115">
        <v>0</v>
      </c>
      <c r="AA30" s="116">
        <v>0</v>
      </c>
      <c r="AB30" s="115">
        <v>0</v>
      </c>
      <c r="AG30" s="59"/>
      <c r="AH30" s="59"/>
      <c r="AI30" s="37"/>
    </row>
    <row r="31" spans="3:42" x14ac:dyDescent="0.3">
      <c r="C31" s="108">
        <v>503242</v>
      </c>
      <c r="D31" s="112">
        <v>14</v>
      </c>
      <c r="E31" s="113">
        <v>50324</v>
      </c>
      <c r="F31" s="113">
        <v>2</v>
      </c>
      <c r="G31" s="22" t="s">
        <v>1793</v>
      </c>
      <c r="H31" s="114">
        <v>0</v>
      </c>
      <c r="I31" s="108" t="s">
        <v>10</v>
      </c>
      <c r="J31" s="115">
        <v>0</v>
      </c>
      <c r="K31" s="108" t="s">
        <v>347</v>
      </c>
      <c r="L31" s="115">
        <v>0</v>
      </c>
      <c r="M31" s="116">
        <v>0</v>
      </c>
      <c r="N31" s="115">
        <v>1</v>
      </c>
      <c r="Q31" s="108">
        <v>502131</v>
      </c>
      <c r="R31" s="112">
        <v>2</v>
      </c>
      <c r="S31" s="113">
        <v>50213</v>
      </c>
      <c r="T31" s="113">
        <v>1</v>
      </c>
      <c r="U31" s="22" t="s">
        <v>1764</v>
      </c>
      <c r="V31" s="114">
        <v>0</v>
      </c>
      <c r="W31" s="108" t="s">
        <v>600</v>
      </c>
      <c r="X31" s="115">
        <v>750</v>
      </c>
      <c r="Y31" s="108" t="s">
        <v>347</v>
      </c>
      <c r="Z31" s="115">
        <v>0</v>
      </c>
      <c r="AA31" s="116">
        <v>0</v>
      </c>
      <c r="AB31" s="115">
        <v>0</v>
      </c>
      <c r="AG31" s="59"/>
      <c r="AH31" s="59"/>
      <c r="AI31" s="37"/>
    </row>
    <row r="32" spans="3:42" x14ac:dyDescent="0.3">
      <c r="C32" s="108">
        <v>503251</v>
      </c>
      <c r="D32" s="112">
        <v>15</v>
      </c>
      <c r="E32" s="113">
        <v>50325</v>
      </c>
      <c r="F32" s="113">
        <v>1</v>
      </c>
      <c r="G32" s="22" t="s">
        <v>1794</v>
      </c>
      <c r="H32" s="114">
        <v>0</v>
      </c>
      <c r="I32" s="108" t="s">
        <v>600</v>
      </c>
      <c r="J32" s="115">
        <v>230</v>
      </c>
      <c r="K32" s="108" t="s">
        <v>824</v>
      </c>
      <c r="L32" s="115">
        <v>4003021</v>
      </c>
      <c r="M32" s="116" t="s">
        <v>1715</v>
      </c>
      <c r="N32" s="115">
        <v>1</v>
      </c>
      <c r="Q32" s="108">
        <v>502141</v>
      </c>
      <c r="R32" s="112">
        <v>2</v>
      </c>
      <c r="S32" s="113">
        <v>50214</v>
      </c>
      <c r="T32" s="113">
        <v>1</v>
      </c>
      <c r="U32" s="22" t="s">
        <v>1764</v>
      </c>
      <c r="V32" s="114">
        <v>0</v>
      </c>
      <c r="W32" s="108" t="s">
        <v>600</v>
      </c>
      <c r="X32" s="115">
        <v>650</v>
      </c>
      <c r="Y32" s="108" t="s">
        <v>347</v>
      </c>
      <c r="Z32" s="115">
        <v>0</v>
      </c>
      <c r="AA32" s="116">
        <v>0</v>
      </c>
      <c r="AB32" s="115">
        <v>0</v>
      </c>
      <c r="AG32" s="59"/>
      <c r="AH32" s="59"/>
      <c r="AI32" s="37"/>
    </row>
    <row r="33" spans="3:35" x14ac:dyDescent="0.3">
      <c r="C33" s="108">
        <v>503252</v>
      </c>
      <c r="D33" s="112">
        <v>15</v>
      </c>
      <c r="E33" s="113">
        <v>50325</v>
      </c>
      <c r="F33" s="113">
        <v>2</v>
      </c>
      <c r="G33" s="22" t="s">
        <v>1794</v>
      </c>
      <c r="H33" s="114">
        <v>0</v>
      </c>
      <c r="I33" s="108" t="s">
        <v>10</v>
      </c>
      <c r="J33" s="115">
        <v>0</v>
      </c>
      <c r="K33" s="108" t="s">
        <v>347</v>
      </c>
      <c r="L33" s="115">
        <v>0</v>
      </c>
      <c r="M33" s="116">
        <v>0</v>
      </c>
      <c r="N33" s="115">
        <v>1</v>
      </c>
      <c r="Q33" s="108">
        <v>502151</v>
      </c>
      <c r="R33" s="112">
        <v>3</v>
      </c>
      <c r="S33" s="113">
        <v>50215</v>
      </c>
      <c r="T33" s="113">
        <v>1</v>
      </c>
      <c r="U33" s="22" t="s">
        <v>1767</v>
      </c>
      <c r="V33" s="114">
        <v>0</v>
      </c>
      <c r="W33" s="108" t="s">
        <v>600</v>
      </c>
      <c r="X33" s="115">
        <v>400</v>
      </c>
      <c r="Y33" s="108" t="s">
        <v>347</v>
      </c>
      <c r="Z33" s="115">
        <v>0</v>
      </c>
      <c r="AA33" s="116">
        <v>0</v>
      </c>
      <c r="AB33" s="115">
        <v>0</v>
      </c>
      <c r="AG33" s="59"/>
      <c r="AH33" s="59"/>
      <c r="AI33" s="37"/>
    </row>
    <row r="34" spans="3:35" x14ac:dyDescent="0.3">
      <c r="C34" s="108">
        <v>503261</v>
      </c>
      <c r="D34" s="112">
        <v>16</v>
      </c>
      <c r="E34" s="113">
        <v>50326</v>
      </c>
      <c r="F34" s="113">
        <v>1</v>
      </c>
      <c r="G34" s="22" t="s">
        <v>1795</v>
      </c>
      <c r="H34" s="114">
        <v>0</v>
      </c>
      <c r="I34" s="108" t="s">
        <v>600</v>
      </c>
      <c r="J34" s="115">
        <v>210</v>
      </c>
      <c r="K34" s="108" t="s">
        <v>824</v>
      </c>
      <c r="L34" s="115">
        <v>4003021</v>
      </c>
      <c r="M34" s="116" t="s">
        <v>1715</v>
      </c>
      <c r="N34" s="115">
        <v>1</v>
      </c>
      <c r="Q34" s="108">
        <v>502161</v>
      </c>
      <c r="R34" s="112">
        <v>3</v>
      </c>
      <c r="S34" s="113">
        <v>50216</v>
      </c>
      <c r="T34" s="113">
        <v>1</v>
      </c>
      <c r="U34" s="22" t="s">
        <v>1767</v>
      </c>
      <c r="V34" s="114">
        <v>0</v>
      </c>
      <c r="W34" s="108" t="s">
        <v>600</v>
      </c>
      <c r="X34" s="115">
        <v>250</v>
      </c>
      <c r="Y34" s="108" t="s">
        <v>347</v>
      </c>
      <c r="Z34" s="115">
        <v>0</v>
      </c>
      <c r="AA34" s="116">
        <v>0</v>
      </c>
      <c r="AB34" s="115">
        <v>0</v>
      </c>
      <c r="AG34" s="59"/>
      <c r="AH34" s="59"/>
      <c r="AI34" s="37"/>
    </row>
    <row r="35" spans="3:35" x14ac:dyDescent="0.3">
      <c r="C35" s="108">
        <v>503262</v>
      </c>
      <c r="D35" s="112">
        <v>16</v>
      </c>
      <c r="E35" s="113">
        <v>50326</v>
      </c>
      <c r="F35" s="113">
        <v>2</v>
      </c>
      <c r="G35" s="22" t="s">
        <v>1795</v>
      </c>
      <c r="H35" s="114">
        <v>0</v>
      </c>
      <c r="I35" s="108" t="s">
        <v>10</v>
      </c>
      <c r="J35" s="115">
        <v>0</v>
      </c>
      <c r="K35" s="108" t="s">
        <v>347</v>
      </c>
      <c r="L35" s="115">
        <v>0</v>
      </c>
      <c r="M35" s="116">
        <v>0</v>
      </c>
      <c r="N35" s="115">
        <v>1</v>
      </c>
      <c r="Q35" s="108">
        <v>502171</v>
      </c>
      <c r="R35" s="112">
        <v>4</v>
      </c>
      <c r="S35" s="113">
        <v>50217</v>
      </c>
      <c r="T35" s="113">
        <v>1</v>
      </c>
      <c r="U35" s="22" t="s">
        <v>1768</v>
      </c>
      <c r="V35" s="114">
        <v>0</v>
      </c>
      <c r="W35" s="108" t="s">
        <v>600</v>
      </c>
      <c r="X35" s="115">
        <v>200</v>
      </c>
      <c r="Y35" s="108" t="s">
        <v>347</v>
      </c>
      <c r="Z35" s="115">
        <v>0</v>
      </c>
      <c r="AA35" s="116">
        <v>0</v>
      </c>
      <c r="AB35" s="115">
        <v>0</v>
      </c>
      <c r="AG35" s="59"/>
      <c r="AH35" s="59"/>
      <c r="AI35" s="37"/>
    </row>
    <row r="36" spans="3:35" x14ac:dyDescent="0.3">
      <c r="C36" s="108">
        <v>503271</v>
      </c>
      <c r="D36" s="112">
        <v>17</v>
      </c>
      <c r="E36" s="113">
        <v>50327</v>
      </c>
      <c r="F36" s="113">
        <v>1</v>
      </c>
      <c r="G36" s="22" t="s">
        <v>1796</v>
      </c>
      <c r="H36" s="114">
        <v>0</v>
      </c>
      <c r="I36" s="108" t="s">
        <v>600</v>
      </c>
      <c r="J36" s="115">
        <v>190</v>
      </c>
      <c r="K36" s="108" t="s">
        <v>824</v>
      </c>
      <c r="L36" s="115">
        <v>4003021</v>
      </c>
      <c r="M36" s="116" t="s">
        <v>1715</v>
      </c>
      <c r="N36" s="115">
        <v>1</v>
      </c>
      <c r="Q36" s="108">
        <v>502181</v>
      </c>
      <c r="R36" s="112">
        <v>4</v>
      </c>
      <c r="S36" s="113">
        <v>50218</v>
      </c>
      <c r="T36" s="113">
        <v>1</v>
      </c>
      <c r="U36" s="22" t="s">
        <v>1768</v>
      </c>
      <c r="V36" s="114">
        <v>0</v>
      </c>
      <c r="W36" s="108" t="s">
        <v>600</v>
      </c>
      <c r="X36" s="115">
        <v>100</v>
      </c>
      <c r="Y36" s="108" t="s">
        <v>347</v>
      </c>
      <c r="Z36" s="115">
        <v>0</v>
      </c>
      <c r="AA36" s="116">
        <v>0</v>
      </c>
      <c r="AB36" s="115">
        <v>0</v>
      </c>
      <c r="AG36" s="59"/>
      <c r="AH36" s="59"/>
      <c r="AI36" s="37"/>
    </row>
    <row r="37" spans="3:35" x14ac:dyDescent="0.3">
      <c r="C37" s="108">
        <v>503272</v>
      </c>
      <c r="D37" s="112">
        <v>17</v>
      </c>
      <c r="E37" s="113">
        <v>50327</v>
      </c>
      <c r="F37" s="113">
        <v>2</v>
      </c>
      <c r="G37" s="22" t="s">
        <v>1796</v>
      </c>
      <c r="H37" s="114">
        <v>0</v>
      </c>
      <c r="I37" s="108" t="s">
        <v>10</v>
      </c>
      <c r="J37" s="115">
        <v>0</v>
      </c>
      <c r="K37" s="108" t="s">
        <v>347</v>
      </c>
      <c r="L37" s="115">
        <v>0</v>
      </c>
      <c r="M37" s="116">
        <v>0</v>
      </c>
      <c r="N37" s="115">
        <v>1</v>
      </c>
      <c r="Q37" s="108">
        <v>502191</v>
      </c>
      <c r="R37" s="112">
        <v>5</v>
      </c>
      <c r="S37" s="113">
        <v>50219</v>
      </c>
      <c r="T37" s="113">
        <v>1</v>
      </c>
      <c r="U37" s="22" t="s">
        <v>1783</v>
      </c>
      <c r="V37" s="114">
        <v>0</v>
      </c>
      <c r="W37" s="108" t="s">
        <v>600</v>
      </c>
      <c r="X37" s="115">
        <v>50</v>
      </c>
      <c r="Y37" s="108" t="s">
        <v>347</v>
      </c>
      <c r="Z37" s="115">
        <v>0</v>
      </c>
      <c r="AA37" s="116">
        <v>0</v>
      </c>
      <c r="AB37" s="115">
        <v>0</v>
      </c>
      <c r="AG37" s="59"/>
      <c r="AH37" s="59"/>
      <c r="AI37" s="37"/>
    </row>
    <row r="38" spans="3:35" x14ac:dyDescent="0.3">
      <c r="C38" s="108">
        <v>503281</v>
      </c>
      <c r="D38" s="112">
        <v>18</v>
      </c>
      <c r="E38" s="113">
        <v>50328</v>
      </c>
      <c r="F38" s="113">
        <v>1</v>
      </c>
      <c r="G38" s="22" t="s">
        <v>1797</v>
      </c>
      <c r="H38" s="114">
        <v>0</v>
      </c>
      <c r="I38" s="108" t="s">
        <v>600</v>
      </c>
      <c r="J38" s="115">
        <v>170</v>
      </c>
      <c r="K38" s="108" t="s">
        <v>824</v>
      </c>
      <c r="L38" s="115">
        <v>4003021</v>
      </c>
      <c r="M38" s="116" t="s">
        <v>1715</v>
      </c>
      <c r="N38" s="115">
        <v>1</v>
      </c>
      <c r="Q38" s="108">
        <v>502201</v>
      </c>
      <c r="R38" s="112">
        <v>5</v>
      </c>
      <c r="S38" s="113">
        <v>50220</v>
      </c>
      <c r="T38" s="113">
        <v>1</v>
      </c>
      <c r="U38" s="22" t="s">
        <v>1783</v>
      </c>
      <c r="V38" s="114">
        <v>0</v>
      </c>
      <c r="W38" s="108" t="s">
        <v>600</v>
      </c>
      <c r="X38" s="115">
        <v>40</v>
      </c>
      <c r="Y38" s="108" t="s">
        <v>347</v>
      </c>
      <c r="Z38" s="115">
        <v>0</v>
      </c>
      <c r="AA38" s="116">
        <v>0</v>
      </c>
      <c r="AB38" s="115">
        <v>0</v>
      </c>
      <c r="AG38" s="59"/>
      <c r="AH38" s="59"/>
      <c r="AI38" s="37"/>
    </row>
    <row r="39" spans="3:35" x14ac:dyDescent="0.3">
      <c r="C39" s="108">
        <v>503282</v>
      </c>
      <c r="D39" s="112">
        <v>18</v>
      </c>
      <c r="E39" s="113">
        <v>50328</v>
      </c>
      <c r="F39" s="113">
        <v>2</v>
      </c>
      <c r="G39" s="22" t="s">
        <v>1797</v>
      </c>
      <c r="H39" s="114">
        <v>0</v>
      </c>
      <c r="I39" s="108" t="s">
        <v>10</v>
      </c>
      <c r="J39" s="115">
        <v>0</v>
      </c>
      <c r="K39" s="108" t="s">
        <v>347</v>
      </c>
      <c r="L39" s="115">
        <v>0</v>
      </c>
      <c r="M39" s="116">
        <v>0</v>
      </c>
      <c r="N39" s="115">
        <v>1</v>
      </c>
      <c r="Q39" s="108">
        <v>502211</v>
      </c>
      <c r="R39" s="112">
        <v>6</v>
      </c>
      <c r="S39" s="113">
        <v>50221</v>
      </c>
      <c r="T39" s="113">
        <v>1</v>
      </c>
      <c r="U39" s="22" t="s">
        <v>1791</v>
      </c>
      <c r="V39" s="114">
        <v>0</v>
      </c>
      <c r="W39" s="108" t="s">
        <v>600</v>
      </c>
      <c r="X39" s="115">
        <v>30</v>
      </c>
      <c r="Y39" s="108" t="s">
        <v>347</v>
      </c>
      <c r="Z39" s="115">
        <v>0</v>
      </c>
      <c r="AA39" s="116">
        <v>0</v>
      </c>
      <c r="AB39" s="115">
        <v>0</v>
      </c>
      <c r="AG39" s="59"/>
      <c r="AH39" s="59"/>
      <c r="AI39" s="37"/>
    </row>
    <row r="40" spans="3:35" x14ac:dyDescent="0.3">
      <c r="C40" s="108">
        <v>503291</v>
      </c>
      <c r="D40" s="112">
        <v>19</v>
      </c>
      <c r="E40" s="113">
        <v>50329</v>
      </c>
      <c r="F40" s="113">
        <v>1</v>
      </c>
      <c r="G40" s="22" t="s">
        <v>1798</v>
      </c>
      <c r="H40" s="114">
        <v>0</v>
      </c>
      <c r="I40" s="108" t="s">
        <v>600</v>
      </c>
      <c r="J40" s="115">
        <v>150</v>
      </c>
      <c r="K40" s="108" t="s">
        <v>824</v>
      </c>
      <c r="L40" s="115">
        <v>4003021</v>
      </c>
      <c r="M40" s="116" t="s">
        <v>1715</v>
      </c>
      <c r="N40" s="115">
        <v>1</v>
      </c>
      <c r="Q40" s="108">
        <v>502221</v>
      </c>
      <c r="R40" s="112">
        <v>6</v>
      </c>
      <c r="S40" s="113">
        <v>50222</v>
      </c>
      <c r="T40" s="113">
        <v>1</v>
      </c>
      <c r="U40" s="22" t="s">
        <v>1791</v>
      </c>
      <c r="V40" s="114">
        <v>0</v>
      </c>
      <c r="W40" s="108" t="s">
        <v>600</v>
      </c>
      <c r="X40" s="115">
        <v>10</v>
      </c>
      <c r="Y40" s="108" t="s">
        <v>347</v>
      </c>
      <c r="Z40" s="115">
        <v>0</v>
      </c>
      <c r="AA40" s="116">
        <v>0</v>
      </c>
      <c r="AB40" s="115">
        <v>0</v>
      </c>
      <c r="AG40" s="59"/>
      <c r="AH40" s="59"/>
      <c r="AI40" s="37"/>
    </row>
    <row r="41" spans="3:35" x14ac:dyDescent="0.3">
      <c r="C41" s="108">
        <v>503292</v>
      </c>
      <c r="D41" s="112">
        <v>19</v>
      </c>
      <c r="E41" s="113">
        <v>50329</v>
      </c>
      <c r="F41" s="113">
        <v>2</v>
      </c>
      <c r="G41" s="22" t="s">
        <v>1798</v>
      </c>
      <c r="H41" s="114">
        <v>0</v>
      </c>
      <c r="I41" s="108" t="s">
        <v>10</v>
      </c>
      <c r="J41" s="115">
        <v>0</v>
      </c>
      <c r="K41" s="108" t="s">
        <v>347</v>
      </c>
      <c r="L41" s="115">
        <v>0</v>
      </c>
      <c r="M41" s="116">
        <v>0</v>
      </c>
      <c r="N41" s="115">
        <v>1</v>
      </c>
      <c r="S41" s="59"/>
      <c r="T41" s="59"/>
      <c r="U41" s="37"/>
      <c r="AG41" s="59"/>
      <c r="AH41" s="59"/>
      <c r="AI41" s="37"/>
    </row>
    <row r="42" spans="3:35" x14ac:dyDescent="0.3">
      <c r="C42" s="108">
        <v>503301</v>
      </c>
      <c r="D42" s="112">
        <v>20</v>
      </c>
      <c r="E42" s="113">
        <v>50330</v>
      </c>
      <c r="F42" s="113">
        <v>1</v>
      </c>
      <c r="G42" s="22" t="s">
        <v>1799</v>
      </c>
      <c r="H42" s="114">
        <v>0</v>
      </c>
      <c r="I42" s="108" t="s">
        <v>600</v>
      </c>
      <c r="J42" s="115">
        <v>140</v>
      </c>
      <c r="K42" s="108" t="s">
        <v>824</v>
      </c>
      <c r="L42" s="115">
        <v>4003021</v>
      </c>
      <c r="M42" s="116" t="s">
        <v>1715</v>
      </c>
      <c r="N42" s="115">
        <v>1</v>
      </c>
      <c r="S42" s="59"/>
      <c r="T42" s="59"/>
      <c r="U42" s="37"/>
      <c r="AG42" s="59"/>
      <c r="AH42" s="59"/>
      <c r="AI42" s="37"/>
    </row>
    <row r="43" spans="3:35" x14ac:dyDescent="0.3">
      <c r="C43" s="108">
        <v>503302</v>
      </c>
      <c r="D43" s="112">
        <v>20</v>
      </c>
      <c r="E43" s="113">
        <v>50330</v>
      </c>
      <c r="F43" s="113">
        <v>2</v>
      </c>
      <c r="G43" s="22" t="s">
        <v>1799</v>
      </c>
      <c r="H43" s="114">
        <v>0</v>
      </c>
      <c r="I43" s="108" t="s">
        <v>10</v>
      </c>
      <c r="J43" s="115">
        <v>0</v>
      </c>
      <c r="K43" s="108" t="s">
        <v>347</v>
      </c>
      <c r="L43" s="115">
        <v>0</v>
      </c>
      <c r="M43" s="116">
        <v>0</v>
      </c>
      <c r="N43" s="115">
        <v>1</v>
      </c>
      <c r="S43" s="59"/>
      <c r="T43" s="59"/>
      <c r="U43" s="37"/>
      <c r="AG43" s="59"/>
      <c r="AH43" s="59"/>
      <c r="AI43" s="37"/>
    </row>
    <row r="44" spans="3:35" x14ac:dyDescent="0.3">
      <c r="C44" s="108">
        <v>503311</v>
      </c>
      <c r="D44" s="112">
        <v>21</v>
      </c>
      <c r="E44" s="113">
        <v>50331</v>
      </c>
      <c r="F44" s="113">
        <v>1</v>
      </c>
      <c r="G44" s="22" t="s">
        <v>1800</v>
      </c>
      <c r="H44" s="114">
        <v>0</v>
      </c>
      <c r="I44" s="108" t="s">
        <v>600</v>
      </c>
      <c r="J44" s="115">
        <v>130</v>
      </c>
      <c r="K44" s="108" t="s">
        <v>824</v>
      </c>
      <c r="L44" s="115">
        <v>4003021</v>
      </c>
      <c r="M44" s="116" t="s">
        <v>1715</v>
      </c>
      <c r="N44" s="115">
        <v>1</v>
      </c>
      <c r="S44" s="59"/>
      <c r="T44" s="59"/>
      <c r="U44" s="37"/>
      <c r="AG44" s="59"/>
      <c r="AH44" s="59"/>
      <c r="AI44" s="37"/>
    </row>
    <row r="45" spans="3:35" x14ac:dyDescent="0.3">
      <c r="C45" s="108">
        <v>503312</v>
      </c>
      <c r="D45" s="112">
        <v>21</v>
      </c>
      <c r="E45" s="113">
        <v>50331</v>
      </c>
      <c r="F45" s="113">
        <v>2</v>
      </c>
      <c r="G45" s="22" t="s">
        <v>1800</v>
      </c>
      <c r="H45" s="114">
        <v>0</v>
      </c>
      <c r="I45" s="108" t="s">
        <v>10</v>
      </c>
      <c r="J45" s="115">
        <v>0</v>
      </c>
      <c r="K45" s="108" t="s">
        <v>347</v>
      </c>
      <c r="L45" s="115">
        <v>0</v>
      </c>
      <c r="M45" s="116">
        <v>0</v>
      </c>
      <c r="N45" s="115">
        <v>1</v>
      </c>
      <c r="S45" s="59"/>
      <c r="T45" s="59"/>
      <c r="U45" s="37"/>
      <c r="AG45" s="59"/>
      <c r="AH45" s="59"/>
      <c r="AI45" s="37"/>
    </row>
    <row r="46" spans="3:35" x14ac:dyDescent="0.3">
      <c r="C46" s="108">
        <v>503321</v>
      </c>
      <c r="D46" s="112">
        <v>22</v>
      </c>
      <c r="E46" s="113">
        <v>50332</v>
      </c>
      <c r="F46" s="113">
        <v>1</v>
      </c>
      <c r="G46" s="22" t="s">
        <v>1801</v>
      </c>
      <c r="H46" s="114">
        <v>0</v>
      </c>
      <c r="I46" s="108" t="s">
        <v>600</v>
      </c>
      <c r="J46" s="115">
        <v>120</v>
      </c>
      <c r="K46" s="108" t="s">
        <v>824</v>
      </c>
      <c r="L46" s="115">
        <v>4003021</v>
      </c>
      <c r="M46" s="116" t="s">
        <v>1715</v>
      </c>
      <c r="N46" s="115">
        <v>1</v>
      </c>
      <c r="S46" s="59"/>
      <c r="T46" s="59"/>
      <c r="U46" s="37"/>
      <c r="AG46" s="59"/>
      <c r="AH46" s="59"/>
      <c r="AI46" s="37"/>
    </row>
    <row r="47" spans="3:35" x14ac:dyDescent="0.3">
      <c r="C47" s="108">
        <v>503322</v>
      </c>
      <c r="D47" s="112">
        <v>22</v>
      </c>
      <c r="E47" s="113">
        <v>50332</v>
      </c>
      <c r="F47" s="113">
        <v>2</v>
      </c>
      <c r="G47" s="22" t="s">
        <v>1801</v>
      </c>
      <c r="H47" s="114">
        <v>0</v>
      </c>
      <c r="I47" s="108" t="s">
        <v>10</v>
      </c>
      <c r="J47" s="115">
        <v>0</v>
      </c>
      <c r="K47" s="108" t="s">
        <v>347</v>
      </c>
      <c r="L47" s="115">
        <v>0</v>
      </c>
      <c r="M47" s="116">
        <v>0</v>
      </c>
      <c r="N47" s="115">
        <v>1</v>
      </c>
      <c r="S47" s="59"/>
      <c r="T47" s="59"/>
      <c r="U47" s="37"/>
      <c r="AG47" s="59"/>
      <c r="AH47" s="59"/>
      <c r="AI47" s="37"/>
    </row>
    <row r="48" spans="3:35" x14ac:dyDescent="0.3">
      <c r="C48" s="108">
        <v>503331</v>
      </c>
      <c r="D48" s="112">
        <v>23</v>
      </c>
      <c r="E48" s="113">
        <v>50333</v>
      </c>
      <c r="F48" s="113">
        <v>1</v>
      </c>
      <c r="G48" s="22" t="s">
        <v>1802</v>
      </c>
      <c r="H48" s="114">
        <v>0</v>
      </c>
      <c r="I48" s="108" t="s">
        <v>600</v>
      </c>
      <c r="J48" s="115">
        <v>110</v>
      </c>
      <c r="K48" s="108" t="s">
        <v>824</v>
      </c>
      <c r="L48" s="115">
        <v>4003021</v>
      </c>
      <c r="M48" s="116" t="s">
        <v>1715</v>
      </c>
      <c r="N48" s="115">
        <v>1</v>
      </c>
      <c r="S48" s="59"/>
      <c r="T48" s="59"/>
      <c r="U48" s="37"/>
      <c r="AG48" s="59"/>
      <c r="AH48" s="59"/>
      <c r="AI48" s="37"/>
    </row>
    <row r="49" spans="3:35" x14ac:dyDescent="0.3">
      <c r="C49" s="108">
        <v>503332</v>
      </c>
      <c r="D49" s="112">
        <v>23</v>
      </c>
      <c r="E49" s="113">
        <v>50333</v>
      </c>
      <c r="F49" s="113">
        <v>2</v>
      </c>
      <c r="G49" s="22" t="s">
        <v>1802</v>
      </c>
      <c r="H49" s="114">
        <v>0</v>
      </c>
      <c r="I49" s="108" t="s">
        <v>10</v>
      </c>
      <c r="J49" s="115">
        <v>0</v>
      </c>
      <c r="K49" s="108" t="s">
        <v>347</v>
      </c>
      <c r="L49" s="115">
        <v>0</v>
      </c>
      <c r="M49" s="116">
        <v>0</v>
      </c>
      <c r="N49" s="115">
        <v>1</v>
      </c>
      <c r="S49" s="59"/>
      <c r="T49" s="59"/>
      <c r="U49" s="37"/>
      <c r="AG49" s="59"/>
      <c r="AH49" s="59"/>
      <c r="AI49" s="37"/>
    </row>
    <row r="50" spans="3:35" x14ac:dyDescent="0.3">
      <c r="C50" s="108">
        <v>503341</v>
      </c>
      <c r="D50" s="112">
        <v>24</v>
      </c>
      <c r="E50" s="113">
        <v>50334</v>
      </c>
      <c r="F50" s="113">
        <v>1</v>
      </c>
      <c r="G50" s="22" t="s">
        <v>1803</v>
      </c>
      <c r="H50" s="114">
        <v>0</v>
      </c>
      <c r="I50" s="108" t="s">
        <v>600</v>
      </c>
      <c r="J50" s="115">
        <v>100</v>
      </c>
      <c r="K50" s="108" t="s">
        <v>823</v>
      </c>
      <c r="L50" s="115">
        <v>4002021</v>
      </c>
      <c r="M50" s="116" t="s">
        <v>1695</v>
      </c>
      <c r="N50" s="115">
        <v>1</v>
      </c>
      <c r="S50" s="59"/>
      <c r="T50" s="59"/>
      <c r="U50" s="37"/>
      <c r="AG50" s="59"/>
      <c r="AH50" s="59"/>
      <c r="AI50" s="37"/>
    </row>
    <row r="51" spans="3:35" x14ac:dyDescent="0.3">
      <c r="C51" s="108">
        <v>503342</v>
      </c>
      <c r="D51" s="112">
        <v>24</v>
      </c>
      <c r="E51" s="113">
        <v>50334</v>
      </c>
      <c r="F51" s="113">
        <v>2</v>
      </c>
      <c r="G51" s="22" t="s">
        <v>1803</v>
      </c>
      <c r="H51" s="114">
        <v>0</v>
      </c>
      <c r="I51" s="108" t="s">
        <v>10</v>
      </c>
      <c r="J51" s="115">
        <v>0</v>
      </c>
      <c r="K51" s="108" t="s">
        <v>347</v>
      </c>
      <c r="L51" s="115">
        <v>0</v>
      </c>
      <c r="M51" s="116">
        <v>0</v>
      </c>
      <c r="N51" s="115">
        <v>1</v>
      </c>
      <c r="S51" s="59"/>
      <c r="T51" s="59"/>
      <c r="U51" s="37"/>
      <c r="AG51" s="59"/>
      <c r="AH51" s="59"/>
      <c r="AI51" s="37"/>
    </row>
    <row r="52" spans="3:35" x14ac:dyDescent="0.3">
      <c r="C52" s="108">
        <v>503351</v>
      </c>
      <c r="D52" s="112">
        <v>25</v>
      </c>
      <c r="E52" s="113">
        <v>50335</v>
      </c>
      <c r="F52" s="113">
        <v>1</v>
      </c>
      <c r="G52" s="22" t="s">
        <v>1804</v>
      </c>
      <c r="H52" s="114">
        <v>0</v>
      </c>
      <c r="I52" s="108" t="s">
        <v>600</v>
      </c>
      <c r="J52" s="115">
        <v>90</v>
      </c>
      <c r="K52" s="108" t="s">
        <v>823</v>
      </c>
      <c r="L52" s="115">
        <v>4002021</v>
      </c>
      <c r="M52" s="116" t="s">
        <v>1695</v>
      </c>
      <c r="N52" s="115">
        <v>1</v>
      </c>
      <c r="S52" s="59"/>
      <c r="T52" s="59"/>
      <c r="U52" s="37"/>
      <c r="AG52" s="59"/>
      <c r="AH52" s="59"/>
      <c r="AI52" s="37"/>
    </row>
    <row r="53" spans="3:35" x14ac:dyDescent="0.3">
      <c r="C53" s="108">
        <v>503352</v>
      </c>
      <c r="D53" s="112">
        <v>25</v>
      </c>
      <c r="E53" s="113">
        <v>50335</v>
      </c>
      <c r="F53" s="113">
        <v>2</v>
      </c>
      <c r="G53" s="22" t="s">
        <v>1804</v>
      </c>
      <c r="H53" s="114">
        <v>0</v>
      </c>
      <c r="I53" s="108" t="s">
        <v>10</v>
      </c>
      <c r="J53" s="115">
        <v>0</v>
      </c>
      <c r="K53" s="108" t="s">
        <v>347</v>
      </c>
      <c r="L53" s="115">
        <v>0</v>
      </c>
      <c r="M53" s="116">
        <v>0</v>
      </c>
      <c r="N53" s="115">
        <v>1</v>
      </c>
      <c r="S53" s="59"/>
      <c r="T53" s="59"/>
      <c r="U53" s="37"/>
      <c r="AG53" s="59"/>
      <c r="AH53" s="59"/>
      <c r="AI53" s="37"/>
    </row>
    <row r="54" spans="3:35" x14ac:dyDescent="0.3">
      <c r="C54" s="108">
        <v>503361</v>
      </c>
      <c r="D54" s="112">
        <v>26</v>
      </c>
      <c r="E54" s="113">
        <v>50336</v>
      </c>
      <c r="F54" s="113">
        <v>1</v>
      </c>
      <c r="G54" s="22" t="s">
        <v>1805</v>
      </c>
      <c r="H54" s="114">
        <v>0</v>
      </c>
      <c r="I54" s="108" t="s">
        <v>600</v>
      </c>
      <c r="J54" s="115">
        <v>80</v>
      </c>
      <c r="K54" s="108" t="s">
        <v>823</v>
      </c>
      <c r="L54" s="115">
        <v>4002021</v>
      </c>
      <c r="M54" s="116" t="s">
        <v>1695</v>
      </c>
      <c r="N54" s="115">
        <v>1</v>
      </c>
      <c r="S54" s="59"/>
      <c r="T54" s="59"/>
      <c r="U54" s="37"/>
      <c r="AG54" s="59"/>
      <c r="AH54" s="59"/>
      <c r="AI54" s="37"/>
    </row>
    <row r="55" spans="3:35" x14ac:dyDescent="0.3">
      <c r="C55" s="108">
        <v>503362</v>
      </c>
      <c r="D55" s="112">
        <v>26</v>
      </c>
      <c r="E55" s="113">
        <v>50336</v>
      </c>
      <c r="F55" s="113">
        <v>2</v>
      </c>
      <c r="G55" s="22" t="s">
        <v>1805</v>
      </c>
      <c r="H55" s="114">
        <v>0</v>
      </c>
      <c r="I55" s="108" t="s">
        <v>10</v>
      </c>
      <c r="J55" s="115">
        <v>0</v>
      </c>
      <c r="K55" s="108" t="s">
        <v>347</v>
      </c>
      <c r="L55" s="115">
        <v>0</v>
      </c>
      <c r="M55" s="116">
        <v>0</v>
      </c>
      <c r="N55" s="115">
        <v>1</v>
      </c>
      <c r="S55" s="59"/>
      <c r="T55" s="59"/>
      <c r="U55" s="37"/>
      <c r="AG55" s="59"/>
      <c r="AH55" s="59"/>
      <c r="AI55" s="37"/>
    </row>
    <row r="56" spans="3:35" x14ac:dyDescent="0.3">
      <c r="C56" s="108">
        <v>503371</v>
      </c>
      <c r="D56" s="112">
        <v>27</v>
      </c>
      <c r="E56" s="113">
        <v>50337</v>
      </c>
      <c r="F56" s="113">
        <v>1</v>
      </c>
      <c r="G56" s="22" t="s">
        <v>1806</v>
      </c>
      <c r="H56" s="114">
        <v>0</v>
      </c>
      <c r="I56" s="108" t="s">
        <v>600</v>
      </c>
      <c r="J56" s="115">
        <v>70</v>
      </c>
      <c r="K56" s="108" t="s">
        <v>823</v>
      </c>
      <c r="L56" s="115">
        <v>4002021</v>
      </c>
      <c r="M56" s="116" t="s">
        <v>1695</v>
      </c>
      <c r="N56" s="115">
        <v>1</v>
      </c>
      <c r="S56" s="59"/>
      <c r="T56" s="59"/>
      <c r="U56" s="37"/>
      <c r="AG56" s="59"/>
      <c r="AH56" s="59"/>
      <c r="AI56" s="37"/>
    </row>
    <row r="57" spans="3:35" x14ac:dyDescent="0.3">
      <c r="C57" s="108">
        <v>503372</v>
      </c>
      <c r="D57" s="112">
        <v>27</v>
      </c>
      <c r="E57" s="113">
        <v>50337</v>
      </c>
      <c r="F57" s="113">
        <v>2</v>
      </c>
      <c r="G57" s="22" t="s">
        <v>1806</v>
      </c>
      <c r="H57" s="114">
        <v>0</v>
      </c>
      <c r="I57" s="108" t="s">
        <v>10</v>
      </c>
      <c r="J57" s="115">
        <v>0</v>
      </c>
      <c r="K57" s="108" t="s">
        <v>347</v>
      </c>
      <c r="L57" s="115">
        <v>0</v>
      </c>
      <c r="M57" s="116">
        <v>0</v>
      </c>
      <c r="N57" s="115">
        <v>1</v>
      </c>
      <c r="S57" s="59"/>
      <c r="T57" s="59"/>
      <c r="U57" s="37"/>
      <c r="AG57" s="59"/>
      <c r="AH57" s="59"/>
      <c r="AI57" s="37"/>
    </row>
    <row r="58" spans="3:35" x14ac:dyDescent="0.3">
      <c r="C58" s="108">
        <v>503381</v>
      </c>
      <c r="D58" s="112">
        <v>28</v>
      </c>
      <c r="E58" s="113">
        <v>50338</v>
      </c>
      <c r="F58" s="113">
        <v>1</v>
      </c>
      <c r="G58" s="22" t="s">
        <v>1807</v>
      </c>
      <c r="H58" s="114">
        <v>0</v>
      </c>
      <c r="I58" s="108" t="s">
        <v>600</v>
      </c>
      <c r="J58" s="115">
        <v>60</v>
      </c>
      <c r="K58" s="108" t="s">
        <v>823</v>
      </c>
      <c r="L58" s="115">
        <v>4002021</v>
      </c>
      <c r="M58" s="116" t="s">
        <v>1695</v>
      </c>
      <c r="N58" s="115">
        <v>1</v>
      </c>
      <c r="S58" s="59"/>
      <c r="T58" s="59"/>
      <c r="U58" s="37"/>
      <c r="AG58" s="59"/>
      <c r="AH58" s="59"/>
      <c r="AI58" s="37"/>
    </row>
    <row r="59" spans="3:35" x14ac:dyDescent="0.3">
      <c r="C59" s="108">
        <v>503382</v>
      </c>
      <c r="D59" s="112">
        <v>28</v>
      </c>
      <c r="E59" s="113">
        <v>50338</v>
      </c>
      <c r="F59" s="113">
        <v>2</v>
      </c>
      <c r="G59" s="22" t="s">
        <v>1807</v>
      </c>
      <c r="H59" s="114">
        <v>0</v>
      </c>
      <c r="I59" s="108" t="s">
        <v>10</v>
      </c>
      <c r="J59" s="115">
        <v>0</v>
      </c>
      <c r="K59" s="108" t="s">
        <v>347</v>
      </c>
      <c r="L59" s="115">
        <v>0</v>
      </c>
      <c r="M59" s="116">
        <v>0</v>
      </c>
      <c r="N59" s="115">
        <v>1</v>
      </c>
      <c r="S59" s="59"/>
      <c r="T59" s="59"/>
      <c r="U59" s="37"/>
      <c r="AG59" s="59"/>
      <c r="AH59" s="59"/>
      <c r="AI59" s="37"/>
    </row>
    <row r="60" spans="3:35" x14ac:dyDescent="0.3">
      <c r="C60" s="108">
        <v>503391</v>
      </c>
      <c r="D60" s="112">
        <v>29</v>
      </c>
      <c r="E60" s="113">
        <v>50339</v>
      </c>
      <c r="F60" s="113">
        <v>1</v>
      </c>
      <c r="G60" s="22" t="s">
        <v>1808</v>
      </c>
      <c r="H60" s="114">
        <v>0</v>
      </c>
      <c r="I60" s="108" t="s">
        <v>600</v>
      </c>
      <c r="J60" s="115">
        <v>100</v>
      </c>
      <c r="K60" s="108" t="s">
        <v>823</v>
      </c>
      <c r="L60" s="115">
        <v>4002021</v>
      </c>
      <c r="M60" s="116" t="s">
        <v>1695</v>
      </c>
      <c r="N60" s="115">
        <v>1</v>
      </c>
      <c r="S60" s="59"/>
      <c r="T60" s="59"/>
      <c r="U60" s="37"/>
      <c r="AG60" s="59"/>
      <c r="AH60" s="59"/>
      <c r="AI60" s="37"/>
    </row>
    <row r="61" spans="3:35" x14ac:dyDescent="0.3">
      <c r="C61" s="108">
        <v>503392</v>
      </c>
      <c r="D61" s="112">
        <v>29</v>
      </c>
      <c r="E61" s="113">
        <v>50339</v>
      </c>
      <c r="F61" s="113">
        <v>2</v>
      </c>
      <c r="G61" s="22" t="s">
        <v>1808</v>
      </c>
      <c r="H61" s="114">
        <v>0</v>
      </c>
      <c r="I61" s="108" t="s">
        <v>10</v>
      </c>
      <c r="J61" s="115">
        <v>0</v>
      </c>
      <c r="K61" s="108" t="s">
        <v>347</v>
      </c>
      <c r="L61" s="115">
        <v>0</v>
      </c>
      <c r="M61" s="116">
        <v>0</v>
      </c>
      <c r="N61" s="115">
        <v>1</v>
      </c>
      <c r="S61" s="59"/>
      <c r="T61" s="59"/>
      <c r="U61" s="37"/>
      <c r="AG61" s="59"/>
      <c r="AH61" s="59"/>
      <c r="AI61" s="37"/>
    </row>
    <row r="62" spans="3:35" x14ac:dyDescent="0.3">
      <c r="C62" s="108">
        <v>503401</v>
      </c>
      <c r="D62" s="112">
        <v>30</v>
      </c>
      <c r="E62" s="113">
        <v>50340</v>
      </c>
      <c r="F62" s="113">
        <v>1</v>
      </c>
      <c r="G62" s="22" t="s">
        <v>1809</v>
      </c>
      <c r="H62" s="114">
        <v>0</v>
      </c>
      <c r="I62" s="108" t="s">
        <v>600</v>
      </c>
      <c r="J62" s="115">
        <v>95</v>
      </c>
      <c r="K62" s="108" t="s">
        <v>823</v>
      </c>
      <c r="L62" s="115">
        <v>4002021</v>
      </c>
      <c r="M62" s="116" t="s">
        <v>1695</v>
      </c>
      <c r="N62" s="115">
        <v>1</v>
      </c>
      <c r="S62" s="59"/>
      <c r="T62" s="59"/>
      <c r="U62" s="37"/>
      <c r="AG62" s="59"/>
      <c r="AH62" s="59"/>
      <c r="AI62" s="37"/>
    </row>
    <row r="63" spans="3:35" x14ac:dyDescent="0.3">
      <c r="C63" s="108">
        <v>503402</v>
      </c>
      <c r="D63" s="112">
        <v>30</v>
      </c>
      <c r="E63" s="113">
        <v>50340</v>
      </c>
      <c r="F63" s="113">
        <v>2</v>
      </c>
      <c r="G63" s="22" t="s">
        <v>1809</v>
      </c>
      <c r="H63" s="114">
        <v>0</v>
      </c>
      <c r="I63" s="108" t="s">
        <v>10</v>
      </c>
      <c r="J63" s="115">
        <v>0</v>
      </c>
      <c r="K63" s="108" t="s">
        <v>347</v>
      </c>
      <c r="L63" s="115">
        <v>0</v>
      </c>
      <c r="M63" s="116">
        <v>0</v>
      </c>
      <c r="N63" s="115">
        <v>1</v>
      </c>
      <c r="S63" s="59"/>
      <c r="T63" s="59"/>
      <c r="U63" s="37"/>
      <c r="AG63" s="59"/>
      <c r="AH63" s="59"/>
      <c r="AI63" s="37"/>
    </row>
    <row r="64" spans="3:35" x14ac:dyDescent="0.3">
      <c r="C64" s="108">
        <v>503411</v>
      </c>
      <c r="D64" s="112">
        <v>31</v>
      </c>
      <c r="E64" s="113">
        <v>50341</v>
      </c>
      <c r="F64" s="113">
        <v>1</v>
      </c>
      <c r="G64" s="22" t="s">
        <v>1810</v>
      </c>
      <c r="H64" s="114">
        <v>0</v>
      </c>
      <c r="I64" s="108" t="s">
        <v>600</v>
      </c>
      <c r="J64" s="115">
        <v>90</v>
      </c>
      <c r="K64" s="108" t="s">
        <v>823</v>
      </c>
      <c r="L64" s="115">
        <v>4002021</v>
      </c>
      <c r="M64" s="116" t="s">
        <v>1695</v>
      </c>
      <c r="N64" s="115">
        <v>1</v>
      </c>
      <c r="S64" s="59"/>
      <c r="T64" s="59"/>
      <c r="U64" s="37"/>
      <c r="AG64" s="59"/>
      <c r="AH64" s="59"/>
      <c r="AI64" s="37"/>
    </row>
    <row r="65" spans="3:35" x14ac:dyDescent="0.3">
      <c r="C65" s="108">
        <v>503412</v>
      </c>
      <c r="D65" s="112">
        <v>31</v>
      </c>
      <c r="E65" s="113">
        <v>50341</v>
      </c>
      <c r="F65" s="113">
        <v>2</v>
      </c>
      <c r="G65" s="22" t="s">
        <v>1810</v>
      </c>
      <c r="H65" s="114">
        <v>0</v>
      </c>
      <c r="I65" s="108" t="s">
        <v>10</v>
      </c>
      <c r="J65" s="115">
        <v>0</v>
      </c>
      <c r="K65" s="108" t="s">
        <v>347</v>
      </c>
      <c r="L65" s="115">
        <v>0</v>
      </c>
      <c r="M65" s="116">
        <v>0</v>
      </c>
      <c r="N65" s="115">
        <v>1</v>
      </c>
      <c r="S65" s="59"/>
      <c r="T65" s="59"/>
      <c r="U65" s="37"/>
      <c r="AG65" s="59"/>
      <c r="AH65" s="59"/>
      <c r="AI65" s="37"/>
    </row>
    <row r="66" spans="3:35" x14ac:dyDescent="0.3">
      <c r="C66" s="108">
        <v>503421</v>
      </c>
      <c r="D66" s="112">
        <v>32</v>
      </c>
      <c r="E66" s="113">
        <v>50342</v>
      </c>
      <c r="F66" s="113">
        <v>1</v>
      </c>
      <c r="G66" s="22" t="s">
        <v>1811</v>
      </c>
      <c r="H66" s="114">
        <v>0</v>
      </c>
      <c r="I66" s="108" t="s">
        <v>600</v>
      </c>
      <c r="J66" s="115">
        <v>85</v>
      </c>
      <c r="K66" s="108" t="s">
        <v>823</v>
      </c>
      <c r="L66" s="115">
        <v>4002021</v>
      </c>
      <c r="M66" s="116" t="s">
        <v>1695</v>
      </c>
      <c r="N66" s="115">
        <v>1</v>
      </c>
      <c r="S66" s="59"/>
      <c r="T66" s="59"/>
      <c r="U66" s="37"/>
      <c r="AG66" s="59"/>
      <c r="AH66" s="59"/>
      <c r="AI66" s="37"/>
    </row>
    <row r="67" spans="3:35" x14ac:dyDescent="0.3">
      <c r="C67" s="108">
        <v>503422</v>
      </c>
      <c r="D67" s="112">
        <v>32</v>
      </c>
      <c r="E67" s="113">
        <v>50342</v>
      </c>
      <c r="F67" s="113">
        <v>2</v>
      </c>
      <c r="G67" s="22" t="s">
        <v>1811</v>
      </c>
      <c r="H67" s="114">
        <v>0</v>
      </c>
      <c r="I67" s="108" t="s">
        <v>10</v>
      </c>
      <c r="J67" s="115">
        <v>0</v>
      </c>
      <c r="K67" s="108" t="s">
        <v>347</v>
      </c>
      <c r="L67" s="115">
        <v>0</v>
      </c>
      <c r="M67" s="116">
        <v>0</v>
      </c>
      <c r="N67" s="115">
        <v>1</v>
      </c>
      <c r="S67" s="59"/>
      <c r="T67" s="59"/>
      <c r="U67" s="37"/>
      <c r="AG67" s="59"/>
      <c r="AH67" s="59"/>
      <c r="AI67" s="37"/>
    </row>
    <row r="68" spans="3:35" x14ac:dyDescent="0.3">
      <c r="C68" s="108">
        <v>503431</v>
      </c>
      <c r="D68" s="112">
        <v>33</v>
      </c>
      <c r="E68" s="113">
        <v>50343</v>
      </c>
      <c r="F68" s="113">
        <v>1</v>
      </c>
      <c r="G68" s="22" t="s">
        <v>1812</v>
      </c>
      <c r="H68" s="114">
        <v>0</v>
      </c>
      <c r="I68" s="108" t="s">
        <v>600</v>
      </c>
      <c r="J68" s="115">
        <v>80</v>
      </c>
      <c r="K68" s="108" t="s">
        <v>823</v>
      </c>
      <c r="L68" s="115">
        <v>4002021</v>
      </c>
      <c r="M68" s="116" t="s">
        <v>1695</v>
      </c>
      <c r="N68" s="115">
        <v>1</v>
      </c>
      <c r="S68" s="59"/>
      <c r="T68" s="59"/>
      <c r="U68" s="37"/>
      <c r="AG68" s="59"/>
      <c r="AH68" s="59"/>
      <c r="AI68" s="37"/>
    </row>
    <row r="69" spans="3:35" x14ac:dyDescent="0.3">
      <c r="C69" s="108">
        <v>503432</v>
      </c>
      <c r="D69" s="112">
        <v>33</v>
      </c>
      <c r="E69" s="113">
        <v>50343</v>
      </c>
      <c r="F69" s="113">
        <v>2</v>
      </c>
      <c r="G69" s="22" t="s">
        <v>1812</v>
      </c>
      <c r="H69" s="114">
        <v>0</v>
      </c>
      <c r="I69" s="108" t="s">
        <v>10</v>
      </c>
      <c r="J69" s="115">
        <v>0</v>
      </c>
      <c r="K69" s="108" t="s">
        <v>347</v>
      </c>
      <c r="L69" s="115">
        <v>0</v>
      </c>
      <c r="M69" s="116">
        <v>0</v>
      </c>
      <c r="N69" s="115">
        <v>1</v>
      </c>
      <c r="S69" s="59"/>
      <c r="T69" s="59"/>
      <c r="U69" s="37"/>
      <c r="AG69" s="59"/>
      <c r="AH69" s="59"/>
      <c r="AI69" s="37"/>
    </row>
    <row r="70" spans="3:35" x14ac:dyDescent="0.3">
      <c r="C70" s="108">
        <v>503441</v>
      </c>
      <c r="D70" s="112">
        <v>34</v>
      </c>
      <c r="E70" s="113">
        <v>50344</v>
      </c>
      <c r="F70" s="113">
        <v>1</v>
      </c>
      <c r="G70" s="22" t="s">
        <v>1813</v>
      </c>
      <c r="H70" s="114">
        <v>0</v>
      </c>
      <c r="I70" s="108" t="s">
        <v>600</v>
      </c>
      <c r="J70" s="115">
        <v>75</v>
      </c>
      <c r="K70" s="108" t="s">
        <v>823</v>
      </c>
      <c r="L70" s="115">
        <v>4002021</v>
      </c>
      <c r="M70" s="116" t="s">
        <v>1695</v>
      </c>
      <c r="N70" s="115">
        <v>1</v>
      </c>
      <c r="S70" s="59"/>
      <c r="T70" s="59"/>
      <c r="U70" s="37"/>
      <c r="AG70" s="59"/>
      <c r="AH70" s="59"/>
      <c r="AI70" s="37"/>
    </row>
    <row r="71" spans="3:35" x14ac:dyDescent="0.3">
      <c r="C71" s="108">
        <v>503442</v>
      </c>
      <c r="D71" s="112">
        <v>34</v>
      </c>
      <c r="E71" s="113">
        <v>50344</v>
      </c>
      <c r="F71" s="113">
        <v>2</v>
      </c>
      <c r="G71" s="22" t="s">
        <v>1813</v>
      </c>
      <c r="H71" s="114">
        <v>0</v>
      </c>
      <c r="I71" s="108" t="s">
        <v>10</v>
      </c>
      <c r="J71" s="115">
        <v>0</v>
      </c>
      <c r="K71" s="108" t="s">
        <v>347</v>
      </c>
      <c r="L71" s="115">
        <v>0</v>
      </c>
      <c r="M71" s="116">
        <v>0</v>
      </c>
      <c r="N71" s="115">
        <v>1</v>
      </c>
      <c r="S71" s="59"/>
      <c r="T71" s="59"/>
      <c r="U71" s="37"/>
      <c r="AG71" s="59"/>
      <c r="AH71" s="59"/>
      <c r="AI71" s="37"/>
    </row>
    <row r="72" spans="3:35" x14ac:dyDescent="0.3">
      <c r="C72" s="108">
        <v>503451</v>
      </c>
      <c r="D72" s="112">
        <v>35</v>
      </c>
      <c r="E72" s="113">
        <v>50345</v>
      </c>
      <c r="F72" s="113">
        <v>1</v>
      </c>
      <c r="G72" s="22" t="s">
        <v>1814</v>
      </c>
      <c r="H72" s="114">
        <v>0</v>
      </c>
      <c r="I72" s="108" t="s">
        <v>600</v>
      </c>
      <c r="J72" s="115">
        <v>70</v>
      </c>
      <c r="K72" s="108" t="s">
        <v>823</v>
      </c>
      <c r="L72" s="115">
        <v>4002021</v>
      </c>
      <c r="M72" s="116" t="s">
        <v>1695</v>
      </c>
      <c r="N72" s="115">
        <v>1</v>
      </c>
      <c r="S72" s="59"/>
      <c r="T72" s="59"/>
      <c r="U72" s="37"/>
      <c r="AG72" s="59"/>
      <c r="AH72" s="59"/>
      <c r="AI72" s="37"/>
    </row>
    <row r="73" spans="3:35" x14ac:dyDescent="0.3">
      <c r="C73" s="108">
        <v>503452</v>
      </c>
      <c r="D73" s="112">
        <v>35</v>
      </c>
      <c r="E73" s="113">
        <v>50345</v>
      </c>
      <c r="F73" s="113">
        <v>2</v>
      </c>
      <c r="G73" s="22" t="s">
        <v>1814</v>
      </c>
      <c r="H73" s="114">
        <v>0</v>
      </c>
      <c r="I73" s="108" t="s">
        <v>10</v>
      </c>
      <c r="J73" s="115">
        <v>0</v>
      </c>
      <c r="K73" s="108" t="s">
        <v>347</v>
      </c>
      <c r="L73" s="115">
        <v>0</v>
      </c>
      <c r="M73" s="116">
        <v>0</v>
      </c>
      <c r="N73" s="115">
        <v>1</v>
      </c>
      <c r="S73" s="59"/>
      <c r="T73" s="59"/>
      <c r="U73" s="37"/>
      <c r="AG73" s="59"/>
      <c r="AH73" s="59"/>
      <c r="AI73" s="37"/>
    </row>
    <row r="74" spans="3:35" x14ac:dyDescent="0.3">
      <c r="C74" s="108">
        <v>503461</v>
      </c>
      <c r="D74" s="112">
        <v>36</v>
      </c>
      <c r="E74" s="113">
        <v>50346</v>
      </c>
      <c r="F74" s="113">
        <v>1</v>
      </c>
      <c r="G74" s="22" t="s">
        <v>1815</v>
      </c>
      <c r="H74" s="114">
        <v>0</v>
      </c>
      <c r="I74" s="108" t="s">
        <v>600</v>
      </c>
      <c r="J74" s="115">
        <v>65</v>
      </c>
      <c r="K74" s="108" t="s">
        <v>823</v>
      </c>
      <c r="L74" s="115">
        <v>4002021</v>
      </c>
      <c r="M74" s="116" t="s">
        <v>1695</v>
      </c>
      <c r="N74" s="115">
        <v>1</v>
      </c>
      <c r="S74" s="59"/>
      <c r="T74" s="59"/>
      <c r="U74" s="37"/>
      <c r="AG74" s="59"/>
      <c r="AH74" s="59"/>
      <c r="AI74" s="37"/>
    </row>
    <row r="75" spans="3:35" x14ac:dyDescent="0.3">
      <c r="C75" s="108">
        <v>503462</v>
      </c>
      <c r="D75" s="112">
        <v>36</v>
      </c>
      <c r="E75" s="113">
        <v>50346</v>
      </c>
      <c r="F75" s="113">
        <v>2</v>
      </c>
      <c r="G75" s="22" t="s">
        <v>1815</v>
      </c>
      <c r="H75" s="114">
        <v>0</v>
      </c>
      <c r="I75" s="108" t="s">
        <v>10</v>
      </c>
      <c r="J75" s="115">
        <v>0</v>
      </c>
      <c r="K75" s="108" t="s">
        <v>347</v>
      </c>
      <c r="L75" s="115">
        <v>0</v>
      </c>
      <c r="M75" s="116">
        <v>0</v>
      </c>
      <c r="N75" s="115">
        <v>1</v>
      </c>
      <c r="S75" s="59"/>
      <c r="T75" s="59"/>
      <c r="U75" s="37"/>
      <c r="AG75" s="59"/>
      <c r="AH75" s="59"/>
      <c r="AI75" s="37"/>
    </row>
    <row r="76" spans="3:35" x14ac:dyDescent="0.3">
      <c r="C76" s="108">
        <v>503471</v>
      </c>
      <c r="D76" s="112">
        <v>37</v>
      </c>
      <c r="E76" s="113">
        <v>50347</v>
      </c>
      <c r="F76" s="113">
        <v>1</v>
      </c>
      <c r="G76" s="22" t="s">
        <v>1816</v>
      </c>
      <c r="H76" s="114">
        <v>0</v>
      </c>
      <c r="I76" s="108" t="s">
        <v>600</v>
      </c>
      <c r="J76" s="115">
        <v>60</v>
      </c>
      <c r="K76" s="108" t="s">
        <v>823</v>
      </c>
      <c r="L76" s="115">
        <v>4002021</v>
      </c>
      <c r="M76" s="116" t="s">
        <v>1695</v>
      </c>
      <c r="N76" s="115">
        <v>1</v>
      </c>
      <c r="S76" s="59"/>
      <c r="T76" s="59"/>
      <c r="U76" s="37"/>
      <c r="AG76" s="59"/>
      <c r="AH76" s="59"/>
      <c r="AI76" s="37"/>
    </row>
    <row r="77" spans="3:35" x14ac:dyDescent="0.3">
      <c r="C77" s="108">
        <v>503472</v>
      </c>
      <c r="D77" s="112">
        <v>37</v>
      </c>
      <c r="E77" s="113">
        <v>50347</v>
      </c>
      <c r="F77" s="113">
        <v>2</v>
      </c>
      <c r="G77" s="22" t="s">
        <v>1816</v>
      </c>
      <c r="H77" s="114">
        <v>0</v>
      </c>
      <c r="I77" s="108" t="s">
        <v>10</v>
      </c>
      <c r="J77" s="115">
        <v>0</v>
      </c>
      <c r="K77" s="108" t="s">
        <v>347</v>
      </c>
      <c r="L77" s="115">
        <v>0</v>
      </c>
      <c r="M77" s="116">
        <v>0</v>
      </c>
      <c r="N77" s="115">
        <v>1</v>
      </c>
      <c r="S77" s="59"/>
      <c r="T77" s="59"/>
      <c r="U77" s="37"/>
      <c r="AG77" s="59"/>
      <c r="AH77" s="59"/>
      <c r="AI77" s="37"/>
    </row>
    <row r="78" spans="3:35" x14ac:dyDescent="0.3">
      <c r="C78" s="108">
        <v>503481</v>
      </c>
      <c r="D78" s="112">
        <v>38</v>
      </c>
      <c r="E78" s="113">
        <v>50348</v>
      </c>
      <c r="F78" s="113">
        <v>1</v>
      </c>
      <c r="G78" s="22" t="s">
        <v>1817</v>
      </c>
      <c r="H78" s="114">
        <v>0</v>
      </c>
      <c r="I78" s="108" t="s">
        <v>600</v>
      </c>
      <c r="J78" s="115">
        <v>55</v>
      </c>
      <c r="K78" s="108" t="s">
        <v>823</v>
      </c>
      <c r="L78" s="115">
        <v>4002021</v>
      </c>
      <c r="M78" s="116" t="s">
        <v>1695</v>
      </c>
      <c r="N78" s="115">
        <v>1</v>
      </c>
      <c r="S78" s="59"/>
      <c r="T78" s="59"/>
      <c r="U78" s="37"/>
      <c r="AG78" s="59"/>
      <c r="AH78" s="59"/>
      <c r="AI78" s="37"/>
    </row>
    <row r="79" spans="3:35" x14ac:dyDescent="0.3">
      <c r="C79" s="108">
        <v>503482</v>
      </c>
      <c r="D79" s="112">
        <v>38</v>
      </c>
      <c r="E79" s="113">
        <v>50348</v>
      </c>
      <c r="F79" s="113">
        <v>2</v>
      </c>
      <c r="G79" s="22" t="s">
        <v>1817</v>
      </c>
      <c r="H79" s="114">
        <v>0</v>
      </c>
      <c r="I79" s="108" t="s">
        <v>10</v>
      </c>
      <c r="J79" s="115">
        <v>0</v>
      </c>
      <c r="K79" s="108" t="s">
        <v>347</v>
      </c>
      <c r="L79" s="115">
        <v>0</v>
      </c>
      <c r="M79" s="116">
        <v>0</v>
      </c>
      <c r="N79" s="115">
        <v>1</v>
      </c>
      <c r="S79" s="59"/>
      <c r="T79" s="59"/>
      <c r="U79" s="37"/>
      <c r="AG79" s="59"/>
      <c r="AH79" s="59"/>
      <c r="AI79" s="37"/>
    </row>
    <row r="80" spans="3:35" x14ac:dyDescent="0.3">
      <c r="C80" s="108">
        <v>503491</v>
      </c>
      <c r="D80" s="112">
        <v>39</v>
      </c>
      <c r="E80" s="113">
        <v>50349</v>
      </c>
      <c r="F80" s="113">
        <v>1</v>
      </c>
      <c r="G80" s="22" t="s">
        <v>1818</v>
      </c>
      <c r="H80" s="114">
        <v>0</v>
      </c>
      <c r="I80" s="108" t="s">
        <v>600</v>
      </c>
      <c r="J80" s="115">
        <v>50</v>
      </c>
      <c r="K80" s="108" t="s">
        <v>823</v>
      </c>
      <c r="L80" s="115">
        <v>4002021</v>
      </c>
      <c r="M80" s="116" t="s">
        <v>1695</v>
      </c>
      <c r="N80" s="115">
        <v>1</v>
      </c>
      <c r="S80" s="59"/>
      <c r="T80" s="59"/>
      <c r="U80" s="37"/>
      <c r="AG80" s="59"/>
      <c r="AH80" s="59"/>
      <c r="AI80" s="37"/>
    </row>
    <row r="81" spans="3:35" x14ac:dyDescent="0.3">
      <c r="C81" s="108">
        <v>503492</v>
      </c>
      <c r="D81" s="112">
        <v>39</v>
      </c>
      <c r="E81" s="113">
        <v>50349</v>
      </c>
      <c r="F81" s="113">
        <v>2</v>
      </c>
      <c r="G81" s="22" t="s">
        <v>1818</v>
      </c>
      <c r="H81" s="114">
        <v>0</v>
      </c>
      <c r="I81" s="108" t="s">
        <v>10</v>
      </c>
      <c r="J81" s="115">
        <v>0</v>
      </c>
      <c r="K81" s="108" t="s">
        <v>347</v>
      </c>
      <c r="L81" s="115">
        <v>0</v>
      </c>
      <c r="M81" s="116">
        <v>0</v>
      </c>
      <c r="N81" s="115">
        <v>1</v>
      </c>
      <c r="S81" s="59"/>
      <c r="T81" s="59"/>
      <c r="U81" s="37"/>
      <c r="AG81" s="59"/>
      <c r="AH81" s="59"/>
      <c r="AI81" s="37"/>
    </row>
    <row r="82" spans="3:35" x14ac:dyDescent="0.3">
      <c r="C82" s="108">
        <v>503501</v>
      </c>
      <c r="D82" s="112">
        <v>40</v>
      </c>
      <c r="E82" s="113">
        <v>50350</v>
      </c>
      <c r="F82" s="113">
        <v>1</v>
      </c>
      <c r="G82" s="22" t="s">
        <v>1819</v>
      </c>
      <c r="H82" s="114">
        <v>0</v>
      </c>
      <c r="I82" s="108" t="s">
        <v>600</v>
      </c>
      <c r="J82" s="115">
        <v>45</v>
      </c>
      <c r="K82" s="108" t="s">
        <v>823</v>
      </c>
      <c r="L82" s="115">
        <v>4002021</v>
      </c>
      <c r="M82" s="116" t="s">
        <v>1695</v>
      </c>
      <c r="N82" s="115">
        <v>1</v>
      </c>
      <c r="S82" s="59"/>
      <c r="T82" s="59"/>
      <c r="U82" s="37"/>
      <c r="AG82" s="59"/>
      <c r="AH82" s="59"/>
      <c r="AI82" s="37"/>
    </row>
    <row r="83" spans="3:35" x14ac:dyDescent="0.3">
      <c r="C83" s="108">
        <v>503502</v>
      </c>
      <c r="D83" s="112">
        <v>40</v>
      </c>
      <c r="E83" s="113">
        <v>50350</v>
      </c>
      <c r="F83" s="113">
        <v>2</v>
      </c>
      <c r="G83" s="22" t="s">
        <v>1819</v>
      </c>
      <c r="H83" s="114">
        <v>0</v>
      </c>
      <c r="I83" s="108" t="s">
        <v>10</v>
      </c>
      <c r="J83" s="115">
        <v>0</v>
      </c>
      <c r="K83" s="108" t="s">
        <v>347</v>
      </c>
      <c r="L83" s="115">
        <v>0</v>
      </c>
      <c r="M83" s="116">
        <v>0</v>
      </c>
      <c r="N83" s="115">
        <v>1</v>
      </c>
      <c r="S83" s="59"/>
      <c r="T83" s="59"/>
      <c r="U83" s="37"/>
      <c r="AG83" s="59"/>
      <c r="AH83" s="59"/>
      <c r="AI83" s="37"/>
    </row>
    <row r="84" spans="3:35" x14ac:dyDescent="0.3">
      <c r="C84" s="108">
        <v>503511</v>
      </c>
      <c r="D84" s="112">
        <v>41</v>
      </c>
      <c r="E84" s="113">
        <v>50351</v>
      </c>
      <c r="F84" s="113">
        <v>1</v>
      </c>
      <c r="G84" s="22" t="s">
        <v>1820</v>
      </c>
      <c r="H84" s="114">
        <v>0</v>
      </c>
      <c r="I84" s="108" t="s">
        <v>600</v>
      </c>
      <c r="J84" s="115">
        <v>40</v>
      </c>
      <c r="K84" s="108" t="s">
        <v>932</v>
      </c>
      <c r="L84" s="115">
        <v>4001021</v>
      </c>
      <c r="M84" s="116" t="s">
        <v>1674</v>
      </c>
      <c r="N84" s="115">
        <v>1</v>
      </c>
      <c r="S84" s="59"/>
      <c r="T84" s="59"/>
      <c r="U84" s="37"/>
      <c r="AG84" s="59"/>
      <c r="AH84" s="59"/>
      <c r="AI84" s="37"/>
    </row>
    <row r="85" spans="3:35" x14ac:dyDescent="0.3">
      <c r="C85" s="108">
        <v>503512</v>
      </c>
      <c r="D85" s="112">
        <v>41</v>
      </c>
      <c r="E85" s="113">
        <v>50351</v>
      </c>
      <c r="F85" s="113">
        <v>2</v>
      </c>
      <c r="G85" s="22" t="s">
        <v>1820</v>
      </c>
      <c r="H85" s="114">
        <v>0</v>
      </c>
      <c r="I85" s="108" t="s">
        <v>10</v>
      </c>
      <c r="J85" s="115">
        <v>0</v>
      </c>
      <c r="K85" s="108" t="s">
        <v>347</v>
      </c>
      <c r="L85" s="115">
        <v>0</v>
      </c>
      <c r="M85" s="116">
        <v>0</v>
      </c>
      <c r="N85" s="115">
        <v>1</v>
      </c>
      <c r="S85" s="59"/>
      <c r="T85" s="59"/>
      <c r="U85" s="37"/>
      <c r="AG85" s="59"/>
      <c r="AH85" s="59"/>
      <c r="AI85" s="37"/>
    </row>
    <row r="86" spans="3:35" x14ac:dyDescent="0.3">
      <c r="C86" s="108">
        <v>503521</v>
      </c>
      <c r="D86" s="112">
        <v>42</v>
      </c>
      <c r="E86" s="113">
        <v>50352</v>
      </c>
      <c r="F86" s="113">
        <v>1</v>
      </c>
      <c r="G86" s="22" t="s">
        <v>1821</v>
      </c>
      <c r="H86" s="114">
        <v>0</v>
      </c>
      <c r="I86" s="108" t="s">
        <v>600</v>
      </c>
      <c r="J86" s="115">
        <v>35</v>
      </c>
      <c r="K86" s="108" t="s">
        <v>932</v>
      </c>
      <c r="L86" s="115">
        <v>4001021</v>
      </c>
      <c r="M86" s="116" t="s">
        <v>1674</v>
      </c>
      <c r="N86" s="115">
        <v>1</v>
      </c>
      <c r="S86" s="59"/>
      <c r="T86" s="59"/>
      <c r="U86" s="37"/>
      <c r="AG86" s="59"/>
      <c r="AH86" s="59"/>
      <c r="AI86" s="37"/>
    </row>
    <row r="87" spans="3:35" x14ac:dyDescent="0.3">
      <c r="C87" s="108">
        <v>503522</v>
      </c>
      <c r="D87" s="112">
        <v>42</v>
      </c>
      <c r="E87" s="113">
        <v>50352</v>
      </c>
      <c r="F87" s="113">
        <v>2</v>
      </c>
      <c r="G87" s="22" t="s">
        <v>1821</v>
      </c>
      <c r="H87" s="114">
        <v>0</v>
      </c>
      <c r="I87" s="108" t="s">
        <v>10</v>
      </c>
      <c r="J87" s="115">
        <v>0</v>
      </c>
      <c r="K87" s="108" t="s">
        <v>347</v>
      </c>
      <c r="L87" s="115">
        <v>0</v>
      </c>
      <c r="M87" s="116">
        <v>0</v>
      </c>
      <c r="N87" s="115">
        <v>1</v>
      </c>
      <c r="S87" s="59"/>
      <c r="T87" s="59"/>
      <c r="U87" s="37"/>
      <c r="AG87" s="59"/>
      <c r="AH87" s="59"/>
      <c r="AI87" s="37"/>
    </row>
    <row r="88" spans="3:35" x14ac:dyDescent="0.3">
      <c r="C88" s="108">
        <v>503531</v>
      </c>
      <c r="D88" s="112">
        <v>43</v>
      </c>
      <c r="E88" s="113">
        <v>50353</v>
      </c>
      <c r="F88" s="113">
        <v>1</v>
      </c>
      <c r="G88" s="22" t="s">
        <v>1822</v>
      </c>
      <c r="H88" s="114">
        <v>0</v>
      </c>
      <c r="I88" s="108" t="s">
        <v>600</v>
      </c>
      <c r="J88" s="115">
        <v>30</v>
      </c>
      <c r="K88" s="108" t="s">
        <v>932</v>
      </c>
      <c r="L88" s="115">
        <v>4001021</v>
      </c>
      <c r="M88" s="116" t="s">
        <v>1674</v>
      </c>
      <c r="N88" s="115">
        <v>1</v>
      </c>
      <c r="S88" s="59"/>
      <c r="T88" s="59"/>
      <c r="U88" s="37"/>
      <c r="AG88" s="59"/>
      <c r="AH88" s="59"/>
      <c r="AI88" s="37"/>
    </row>
    <row r="89" spans="3:35" x14ac:dyDescent="0.3">
      <c r="C89" s="108">
        <v>503532</v>
      </c>
      <c r="D89" s="112">
        <v>43</v>
      </c>
      <c r="E89" s="113">
        <v>50353</v>
      </c>
      <c r="F89" s="113">
        <v>2</v>
      </c>
      <c r="G89" s="22" t="s">
        <v>1822</v>
      </c>
      <c r="H89" s="114">
        <v>0</v>
      </c>
      <c r="I89" s="108" t="s">
        <v>10</v>
      </c>
      <c r="J89" s="115">
        <v>0</v>
      </c>
      <c r="K89" s="108" t="s">
        <v>347</v>
      </c>
      <c r="L89" s="115">
        <v>0</v>
      </c>
      <c r="M89" s="116">
        <v>0</v>
      </c>
      <c r="N89" s="115">
        <v>1</v>
      </c>
      <c r="S89" s="59"/>
      <c r="T89" s="59"/>
      <c r="U89" s="37"/>
      <c r="AG89" s="59"/>
      <c r="AH89" s="59"/>
      <c r="AI89" s="37"/>
    </row>
    <row r="90" spans="3:35" x14ac:dyDescent="0.3">
      <c r="C90" s="108">
        <v>503541</v>
      </c>
      <c r="D90" s="112">
        <v>44</v>
      </c>
      <c r="E90" s="113">
        <v>50354</v>
      </c>
      <c r="F90" s="113">
        <v>1</v>
      </c>
      <c r="G90" s="22" t="s">
        <v>1823</v>
      </c>
      <c r="H90" s="114">
        <v>0</v>
      </c>
      <c r="I90" s="108" t="s">
        <v>600</v>
      </c>
      <c r="J90" s="115">
        <v>25</v>
      </c>
      <c r="K90" s="108" t="s">
        <v>932</v>
      </c>
      <c r="L90" s="115">
        <v>4001021</v>
      </c>
      <c r="M90" s="116" t="s">
        <v>1674</v>
      </c>
      <c r="N90" s="115">
        <v>1</v>
      </c>
      <c r="S90" s="59"/>
      <c r="T90" s="59"/>
      <c r="U90" s="37"/>
      <c r="AG90" s="59"/>
      <c r="AH90" s="59"/>
      <c r="AI90" s="37"/>
    </row>
    <row r="91" spans="3:35" x14ac:dyDescent="0.3">
      <c r="C91" s="108">
        <v>503542</v>
      </c>
      <c r="D91" s="112">
        <v>44</v>
      </c>
      <c r="E91" s="113">
        <v>50354</v>
      </c>
      <c r="F91" s="113">
        <v>2</v>
      </c>
      <c r="G91" s="22" t="s">
        <v>1823</v>
      </c>
      <c r="H91" s="114">
        <v>0</v>
      </c>
      <c r="I91" s="108" t="s">
        <v>10</v>
      </c>
      <c r="J91" s="115">
        <v>0</v>
      </c>
      <c r="K91" s="108" t="s">
        <v>347</v>
      </c>
      <c r="L91" s="115">
        <v>0</v>
      </c>
      <c r="M91" s="116">
        <v>0</v>
      </c>
      <c r="N91" s="115">
        <v>1</v>
      </c>
      <c r="S91" s="59"/>
      <c r="T91" s="59"/>
      <c r="U91" s="37"/>
      <c r="AG91" s="59"/>
      <c r="AH91" s="59"/>
      <c r="AI91" s="37"/>
    </row>
    <row r="92" spans="3:35" x14ac:dyDescent="0.3">
      <c r="C92" s="108">
        <v>503551</v>
      </c>
      <c r="D92" s="112">
        <v>45</v>
      </c>
      <c r="E92" s="113">
        <v>50355</v>
      </c>
      <c r="F92" s="113">
        <v>1</v>
      </c>
      <c r="G92" s="22" t="s">
        <v>1824</v>
      </c>
      <c r="H92" s="114">
        <v>0</v>
      </c>
      <c r="I92" s="108" t="s">
        <v>600</v>
      </c>
      <c r="J92" s="115">
        <v>20</v>
      </c>
      <c r="K92" s="108" t="s">
        <v>932</v>
      </c>
      <c r="L92" s="115">
        <v>4001021</v>
      </c>
      <c r="M92" s="116" t="s">
        <v>1674</v>
      </c>
      <c r="N92" s="115">
        <v>1</v>
      </c>
      <c r="S92" s="59"/>
      <c r="T92" s="59"/>
      <c r="U92" s="37"/>
      <c r="AG92" s="59"/>
      <c r="AH92" s="59"/>
      <c r="AI92" s="37"/>
    </row>
    <row r="93" spans="3:35" x14ac:dyDescent="0.3">
      <c r="C93" s="108">
        <v>503552</v>
      </c>
      <c r="D93" s="112">
        <v>45</v>
      </c>
      <c r="E93" s="113">
        <v>50355</v>
      </c>
      <c r="F93" s="113">
        <v>2</v>
      </c>
      <c r="G93" s="22" t="s">
        <v>1824</v>
      </c>
      <c r="H93" s="114">
        <v>0</v>
      </c>
      <c r="I93" s="108" t="s">
        <v>10</v>
      </c>
      <c r="J93" s="115">
        <v>0</v>
      </c>
      <c r="K93" s="108" t="s">
        <v>347</v>
      </c>
      <c r="L93" s="115">
        <v>0</v>
      </c>
      <c r="M93" s="116">
        <v>0</v>
      </c>
      <c r="N93" s="115">
        <v>1</v>
      </c>
      <c r="S93" s="59"/>
      <c r="T93" s="59"/>
      <c r="U93" s="37"/>
      <c r="AG93" s="59"/>
      <c r="AH93" s="59"/>
      <c r="AI93" s="37"/>
    </row>
    <row r="94" spans="3:35" x14ac:dyDescent="0.3">
      <c r="C94" s="108">
        <v>503561</v>
      </c>
      <c r="D94" s="112">
        <v>46</v>
      </c>
      <c r="E94" s="113">
        <v>50356</v>
      </c>
      <c r="F94" s="113">
        <v>1</v>
      </c>
      <c r="G94" s="22" t="s">
        <v>1825</v>
      </c>
      <c r="H94" s="114">
        <v>0</v>
      </c>
      <c r="I94" s="108" t="s">
        <v>600</v>
      </c>
      <c r="J94" s="115">
        <v>15</v>
      </c>
      <c r="K94" s="108" t="s">
        <v>932</v>
      </c>
      <c r="L94" s="115">
        <v>4001021</v>
      </c>
      <c r="M94" s="116" t="s">
        <v>1674</v>
      </c>
      <c r="N94" s="115">
        <v>1</v>
      </c>
      <c r="S94" s="59"/>
      <c r="T94" s="59"/>
      <c r="U94" s="37"/>
      <c r="AG94" s="59"/>
      <c r="AH94" s="59"/>
      <c r="AI94" s="37"/>
    </row>
    <row r="95" spans="3:35" x14ac:dyDescent="0.3">
      <c r="C95" s="108">
        <v>503562</v>
      </c>
      <c r="D95" s="112">
        <v>46</v>
      </c>
      <c r="E95" s="113">
        <v>50356</v>
      </c>
      <c r="F95" s="113">
        <v>2</v>
      </c>
      <c r="G95" s="22" t="s">
        <v>1825</v>
      </c>
      <c r="H95" s="114">
        <v>0</v>
      </c>
      <c r="I95" s="108" t="s">
        <v>10</v>
      </c>
      <c r="J95" s="115">
        <v>0</v>
      </c>
      <c r="K95" s="108" t="s">
        <v>347</v>
      </c>
      <c r="L95" s="115">
        <v>0</v>
      </c>
      <c r="M95" s="116">
        <v>0</v>
      </c>
      <c r="N95" s="115">
        <v>1</v>
      </c>
      <c r="S95" s="59"/>
      <c r="T95" s="59"/>
      <c r="U95" s="37"/>
      <c r="AG95" s="59"/>
      <c r="AH95" s="59"/>
      <c r="AI95" s="37"/>
    </row>
    <row r="96" spans="3:35" x14ac:dyDescent="0.3">
      <c r="C96" s="108">
        <v>503571</v>
      </c>
      <c r="D96" s="112">
        <v>47</v>
      </c>
      <c r="E96" s="113">
        <v>50357</v>
      </c>
      <c r="F96" s="113">
        <v>1</v>
      </c>
      <c r="G96" s="22" t="s">
        <v>1826</v>
      </c>
      <c r="H96" s="114">
        <v>0</v>
      </c>
      <c r="I96" s="108" t="s">
        <v>600</v>
      </c>
      <c r="J96" s="115">
        <v>10</v>
      </c>
      <c r="K96" s="108" t="s">
        <v>932</v>
      </c>
      <c r="L96" s="115">
        <v>4001021</v>
      </c>
      <c r="M96" s="116" t="s">
        <v>1674</v>
      </c>
      <c r="N96" s="115">
        <v>1</v>
      </c>
      <c r="S96" s="59"/>
      <c r="T96" s="59"/>
      <c r="U96" s="37"/>
      <c r="AG96" s="59"/>
      <c r="AH96" s="59"/>
      <c r="AI96" s="37"/>
    </row>
    <row r="97" spans="3:35" x14ac:dyDescent="0.3">
      <c r="C97" s="108">
        <v>503572</v>
      </c>
      <c r="D97" s="112">
        <v>47</v>
      </c>
      <c r="E97" s="113">
        <v>50357</v>
      </c>
      <c r="F97" s="113">
        <v>2</v>
      </c>
      <c r="G97" s="22" t="s">
        <v>1826</v>
      </c>
      <c r="H97" s="114">
        <v>0</v>
      </c>
      <c r="I97" s="108" t="s">
        <v>10</v>
      </c>
      <c r="J97" s="115">
        <v>0</v>
      </c>
      <c r="K97" s="108" t="s">
        <v>347</v>
      </c>
      <c r="L97" s="115">
        <v>0</v>
      </c>
      <c r="M97" s="116">
        <v>0</v>
      </c>
      <c r="N97" s="115">
        <v>1</v>
      </c>
      <c r="S97" s="59"/>
      <c r="T97" s="59"/>
      <c r="U97" s="37"/>
      <c r="AG97" s="59"/>
      <c r="AH97" s="59"/>
      <c r="AI97" s="37"/>
    </row>
    <row r="98" spans="3:35" x14ac:dyDescent="0.3">
      <c r="C98" s="108">
        <v>503581</v>
      </c>
      <c r="D98" s="112">
        <v>48</v>
      </c>
      <c r="E98" s="113">
        <v>50358</v>
      </c>
      <c r="F98" s="113">
        <v>1</v>
      </c>
      <c r="G98" s="22" t="s">
        <v>1827</v>
      </c>
      <c r="H98" s="114">
        <v>0</v>
      </c>
      <c r="I98" s="108" t="s">
        <v>600</v>
      </c>
      <c r="J98" s="115">
        <v>7</v>
      </c>
      <c r="K98" s="108" t="s">
        <v>932</v>
      </c>
      <c r="L98" s="115">
        <v>4001021</v>
      </c>
      <c r="M98" s="116" t="s">
        <v>1674</v>
      </c>
      <c r="N98" s="115">
        <v>1</v>
      </c>
      <c r="S98" s="59"/>
      <c r="T98" s="59"/>
      <c r="U98" s="37"/>
      <c r="AG98" s="59"/>
      <c r="AH98" s="59"/>
      <c r="AI98" s="37"/>
    </row>
    <row r="99" spans="3:35" x14ac:dyDescent="0.3">
      <c r="C99" s="108">
        <v>503582</v>
      </c>
      <c r="D99" s="112">
        <v>48</v>
      </c>
      <c r="E99" s="113">
        <v>50358</v>
      </c>
      <c r="F99" s="113">
        <v>2</v>
      </c>
      <c r="G99" s="22" t="s">
        <v>1827</v>
      </c>
      <c r="H99" s="114">
        <v>0</v>
      </c>
      <c r="I99" s="108" t="s">
        <v>10</v>
      </c>
      <c r="J99" s="115">
        <v>0</v>
      </c>
      <c r="K99" s="108" t="s">
        <v>347</v>
      </c>
      <c r="L99" s="115">
        <v>0</v>
      </c>
      <c r="M99" s="116">
        <v>0</v>
      </c>
      <c r="N99" s="115">
        <v>1</v>
      </c>
      <c r="S99" s="59"/>
      <c r="T99" s="59"/>
      <c r="U99" s="37"/>
      <c r="AG99" s="59"/>
      <c r="AH99" s="59"/>
      <c r="AI99" s="37"/>
    </row>
    <row r="100" spans="3:35" x14ac:dyDescent="0.3">
      <c r="C100" s="108">
        <v>503591</v>
      </c>
      <c r="D100" s="112">
        <v>49</v>
      </c>
      <c r="E100" s="113">
        <v>50359</v>
      </c>
      <c r="F100" s="113">
        <v>1</v>
      </c>
      <c r="G100" s="22" t="s">
        <v>1828</v>
      </c>
      <c r="H100" s="114">
        <v>0</v>
      </c>
      <c r="I100" s="108" t="s">
        <v>600</v>
      </c>
      <c r="J100" s="115">
        <v>5</v>
      </c>
      <c r="K100" s="108" t="s">
        <v>932</v>
      </c>
      <c r="L100" s="115">
        <v>4001021</v>
      </c>
      <c r="M100" s="116" t="s">
        <v>1674</v>
      </c>
      <c r="N100" s="115">
        <v>1</v>
      </c>
      <c r="S100" s="59"/>
      <c r="T100" s="59"/>
      <c r="U100" s="37"/>
      <c r="AG100" s="59"/>
      <c r="AH100" s="59"/>
      <c r="AI100" s="37"/>
    </row>
    <row r="101" spans="3:35" x14ac:dyDescent="0.3">
      <c r="C101" s="108">
        <v>503592</v>
      </c>
      <c r="D101" s="112">
        <v>49</v>
      </c>
      <c r="E101" s="113">
        <v>50359</v>
      </c>
      <c r="F101" s="113">
        <v>2</v>
      </c>
      <c r="G101" s="22" t="s">
        <v>1828</v>
      </c>
      <c r="H101" s="114">
        <v>0</v>
      </c>
      <c r="I101" s="108" t="s">
        <v>10</v>
      </c>
      <c r="J101" s="115">
        <v>0</v>
      </c>
      <c r="K101" s="108" t="s">
        <v>347</v>
      </c>
      <c r="L101" s="115">
        <v>0</v>
      </c>
      <c r="M101" s="116">
        <v>0</v>
      </c>
      <c r="N101" s="115">
        <v>1</v>
      </c>
      <c r="S101" s="59"/>
      <c r="T101" s="59"/>
      <c r="U101" s="37"/>
      <c r="AG101" s="59"/>
      <c r="AH101" s="59"/>
      <c r="AI101" s="37"/>
    </row>
    <row r="102" spans="3:35" x14ac:dyDescent="0.3">
      <c r="C102" s="108">
        <v>503601</v>
      </c>
      <c r="D102" s="112">
        <v>50</v>
      </c>
      <c r="E102" s="113">
        <v>50360</v>
      </c>
      <c r="F102" s="113">
        <v>1</v>
      </c>
      <c r="G102" s="22" t="s">
        <v>1829</v>
      </c>
      <c r="H102" s="114">
        <v>0</v>
      </c>
      <c r="I102" s="108" t="s">
        <v>600</v>
      </c>
      <c r="J102" s="115">
        <v>3</v>
      </c>
      <c r="K102" s="108" t="s">
        <v>932</v>
      </c>
      <c r="L102" s="115">
        <v>4001021</v>
      </c>
      <c r="M102" s="116" t="s">
        <v>1674</v>
      </c>
      <c r="N102" s="115">
        <v>1</v>
      </c>
      <c r="S102" s="59"/>
      <c r="T102" s="59"/>
      <c r="U102" s="37"/>
      <c r="AG102" s="59"/>
      <c r="AH102" s="59"/>
      <c r="AI102" s="37"/>
    </row>
    <row r="103" spans="3:35" x14ac:dyDescent="0.3">
      <c r="C103" s="108">
        <v>503602</v>
      </c>
      <c r="D103" s="112">
        <v>50</v>
      </c>
      <c r="E103" s="113">
        <v>50360</v>
      </c>
      <c r="F103" s="113">
        <v>2</v>
      </c>
      <c r="G103" s="22" t="s">
        <v>1829</v>
      </c>
      <c r="H103" s="114">
        <v>0</v>
      </c>
      <c r="I103" s="108" t="s">
        <v>10</v>
      </c>
      <c r="J103" s="115">
        <v>0</v>
      </c>
      <c r="K103" s="108" t="s">
        <v>347</v>
      </c>
      <c r="L103" s="115">
        <v>0</v>
      </c>
      <c r="M103" s="116">
        <v>0</v>
      </c>
      <c r="N103" s="115">
        <v>1</v>
      </c>
      <c r="S103" s="59"/>
      <c r="T103" s="59"/>
      <c r="U103" s="37"/>
      <c r="AG103" s="59"/>
      <c r="AH103" s="59"/>
      <c r="AI103" s="37"/>
    </row>
    <row r="104" spans="3:35" x14ac:dyDescent="0.3">
      <c r="E104" s="59"/>
      <c r="F104" s="59"/>
      <c r="S104" s="59"/>
      <c r="T104" s="59"/>
      <c r="AG104" s="59"/>
      <c r="AH104" s="59"/>
    </row>
    <row r="105" spans="3:35" x14ac:dyDescent="0.3">
      <c r="E105" s="59"/>
      <c r="F105" s="59"/>
      <c r="S105" s="59"/>
      <c r="T105" s="59"/>
      <c r="AG105" s="59"/>
      <c r="AH105" s="59"/>
    </row>
    <row r="106" spans="3:35" x14ac:dyDescent="0.3">
      <c r="E106" s="59"/>
      <c r="F106" s="59"/>
      <c r="S106" s="59"/>
      <c r="T106" s="59"/>
      <c r="AG106" s="59"/>
      <c r="AH106" s="59"/>
    </row>
    <row r="107" spans="3:35" x14ac:dyDescent="0.3">
      <c r="E107" s="59"/>
      <c r="F107" s="59"/>
      <c r="S107" s="59"/>
      <c r="T107" s="59"/>
      <c r="AG107" s="59"/>
      <c r="AH107" s="59"/>
    </row>
    <row r="108" spans="3:35" x14ac:dyDescent="0.3">
      <c r="E108" s="59"/>
      <c r="F108" s="59"/>
      <c r="S108" s="59"/>
      <c r="T108" s="59"/>
      <c r="AG108" s="59"/>
      <c r="AH108" s="59"/>
    </row>
    <row r="109" spans="3:35" x14ac:dyDescent="0.3">
      <c r="E109" s="59"/>
      <c r="F109" s="59"/>
      <c r="S109" s="59"/>
      <c r="T109" s="59"/>
      <c r="AG109" s="59"/>
      <c r="AH109" s="59"/>
    </row>
    <row r="110" spans="3:35" x14ac:dyDescent="0.3">
      <c r="E110" s="59"/>
      <c r="F110" s="59"/>
      <c r="S110" s="59"/>
      <c r="T110" s="59"/>
      <c r="AG110" s="59"/>
      <c r="AH110" s="59"/>
    </row>
    <row r="111" spans="3:35" x14ac:dyDescent="0.3">
      <c r="E111" s="59"/>
      <c r="F111" s="59"/>
      <c r="S111" s="59"/>
      <c r="T111" s="59"/>
      <c r="AG111" s="59"/>
      <c r="AH111" s="59"/>
    </row>
    <row r="112" spans="3:35" x14ac:dyDescent="0.3">
      <c r="E112" s="59"/>
      <c r="F112" s="59"/>
      <c r="S112" s="59"/>
      <c r="T112" s="59"/>
      <c r="AG112" s="59"/>
      <c r="AH112" s="59"/>
    </row>
    <row r="113" spans="5:34" x14ac:dyDescent="0.3">
      <c r="E113" s="59"/>
      <c r="F113" s="59"/>
      <c r="S113" s="59"/>
      <c r="T113" s="59"/>
      <c r="AG113" s="59"/>
      <c r="AH113" s="59"/>
    </row>
    <row r="114" spans="5:34" x14ac:dyDescent="0.3">
      <c r="E114" s="59"/>
      <c r="F114" s="59"/>
      <c r="S114" s="59"/>
      <c r="T114" s="59"/>
      <c r="AG114" s="59"/>
      <c r="AH114" s="59"/>
    </row>
    <row r="115" spans="5:34" x14ac:dyDescent="0.3">
      <c r="E115" s="59"/>
      <c r="F115" s="59"/>
      <c r="S115" s="59"/>
      <c r="T115" s="59"/>
      <c r="AG115" s="59"/>
      <c r="AH115" s="59"/>
    </row>
    <row r="116" spans="5:34" x14ac:dyDescent="0.3">
      <c r="E116" s="59"/>
      <c r="F116" s="59"/>
      <c r="S116" s="59"/>
      <c r="T116" s="59"/>
      <c r="AG116" s="59"/>
      <c r="AH116" s="59"/>
    </row>
    <row r="117" spans="5:34" x14ac:dyDescent="0.3">
      <c r="E117" s="59"/>
      <c r="F117" s="59"/>
      <c r="S117" s="59"/>
      <c r="T117" s="59"/>
      <c r="AG117" s="59"/>
      <c r="AH117" s="59"/>
    </row>
    <row r="118" spans="5:34" x14ac:dyDescent="0.3">
      <c r="E118" s="59"/>
      <c r="F118" s="59"/>
      <c r="S118" s="59"/>
      <c r="T118" s="59"/>
      <c r="AG118" s="59"/>
      <c r="AH118" s="59"/>
    </row>
    <row r="119" spans="5:34" x14ac:dyDescent="0.3">
      <c r="E119" s="59"/>
      <c r="F119" s="59"/>
      <c r="S119" s="59"/>
      <c r="T119" s="59"/>
      <c r="AG119" s="59"/>
      <c r="AH119" s="59"/>
    </row>
    <row r="120" spans="5:34" x14ac:dyDescent="0.3">
      <c r="E120" s="59"/>
      <c r="F120" s="59"/>
      <c r="S120" s="59"/>
      <c r="T120" s="59"/>
      <c r="AG120" s="59"/>
      <c r="AH120" s="59"/>
    </row>
    <row r="121" spans="5:34" x14ac:dyDescent="0.3">
      <c r="E121" s="59"/>
      <c r="F121" s="59"/>
      <c r="S121" s="59"/>
      <c r="T121" s="59"/>
      <c r="AG121" s="59"/>
      <c r="AH121" s="59"/>
    </row>
    <row r="122" spans="5:34" x14ac:dyDescent="0.3">
      <c r="E122" s="59"/>
      <c r="F122" s="59"/>
      <c r="S122" s="59"/>
      <c r="T122" s="59"/>
      <c r="AG122" s="59"/>
      <c r="AH122" s="59"/>
    </row>
    <row r="123" spans="5:34" x14ac:dyDescent="0.3">
      <c r="E123" s="59"/>
      <c r="F123" s="59"/>
      <c r="S123" s="59"/>
      <c r="T123" s="59"/>
      <c r="AG123" s="59"/>
      <c r="AH123" s="59"/>
    </row>
    <row r="124" spans="5:34" x14ac:dyDescent="0.3">
      <c r="E124" s="59"/>
      <c r="F124" s="59"/>
      <c r="S124" s="59"/>
      <c r="T124" s="59"/>
      <c r="AG124" s="59"/>
      <c r="AH124" s="59"/>
    </row>
    <row r="125" spans="5:34" x14ac:dyDescent="0.3">
      <c r="E125" s="59"/>
      <c r="F125" s="59"/>
      <c r="S125" s="59"/>
      <c r="T125" s="59"/>
      <c r="AG125" s="59"/>
      <c r="AH125" s="59"/>
    </row>
    <row r="126" spans="5:34" x14ac:dyDescent="0.3">
      <c r="E126" s="59"/>
      <c r="F126" s="59"/>
      <c r="S126" s="59"/>
      <c r="T126" s="59"/>
      <c r="AG126" s="59"/>
      <c r="AH126" s="59"/>
    </row>
    <row r="127" spans="5:34" x14ac:dyDescent="0.3">
      <c r="E127" s="59"/>
      <c r="F127" s="59"/>
      <c r="S127" s="59"/>
      <c r="T127" s="59"/>
      <c r="AG127" s="59"/>
      <c r="AH127" s="59"/>
    </row>
    <row r="128" spans="5:34" x14ac:dyDescent="0.3">
      <c r="E128" s="59"/>
      <c r="F128" s="59"/>
      <c r="S128" s="59"/>
      <c r="T128" s="59"/>
      <c r="AG128" s="59"/>
      <c r="AH128" s="59"/>
    </row>
    <row r="129" spans="5:34" x14ac:dyDescent="0.3">
      <c r="E129" s="59"/>
      <c r="F129" s="59"/>
      <c r="S129" s="59"/>
      <c r="T129" s="59"/>
      <c r="AG129" s="59"/>
      <c r="AH129" s="59"/>
    </row>
    <row r="130" spans="5:34" x14ac:dyDescent="0.3">
      <c r="E130" s="59"/>
      <c r="F130" s="59"/>
      <c r="S130" s="59"/>
      <c r="T130" s="59"/>
      <c r="AG130" s="59"/>
      <c r="AH130" s="59"/>
    </row>
    <row r="131" spans="5:34" x14ac:dyDescent="0.3">
      <c r="E131" s="59"/>
      <c r="F131" s="59"/>
      <c r="S131" s="59"/>
      <c r="T131" s="59"/>
      <c r="AG131" s="59"/>
      <c r="AH131" s="59"/>
    </row>
    <row r="132" spans="5:34" x14ac:dyDescent="0.3">
      <c r="E132" s="59"/>
      <c r="F132" s="59"/>
      <c r="S132" s="59"/>
      <c r="T132" s="59"/>
      <c r="AG132" s="59"/>
      <c r="AH132" s="59"/>
    </row>
    <row r="133" spans="5:34" x14ac:dyDescent="0.3">
      <c r="E133" s="59"/>
      <c r="F133" s="59"/>
      <c r="S133" s="59"/>
      <c r="T133" s="59"/>
      <c r="AG133" s="59"/>
      <c r="AH133" s="59"/>
    </row>
    <row r="134" spans="5:34" x14ac:dyDescent="0.3">
      <c r="E134" s="59"/>
      <c r="F134" s="59"/>
      <c r="S134" s="59"/>
      <c r="T134" s="59"/>
      <c r="AG134" s="59"/>
      <c r="AH134" s="59"/>
    </row>
    <row r="135" spans="5:34" x14ac:dyDescent="0.3">
      <c r="E135" s="59"/>
      <c r="F135" s="59"/>
      <c r="S135" s="59"/>
      <c r="T135" s="59"/>
      <c r="AG135" s="59"/>
      <c r="AH135" s="59"/>
    </row>
    <row r="136" spans="5:34" x14ac:dyDescent="0.3">
      <c r="E136" s="59"/>
      <c r="F136" s="59"/>
      <c r="S136" s="59"/>
      <c r="T136" s="59"/>
      <c r="AG136" s="59"/>
      <c r="AH136" s="59"/>
    </row>
    <row r="137" spans="5:34" x14ac:dyDescent="0.3">
      <c r="E137" s="59"/>
      <c r="F137" s="59"/>
      <c r="S137" s="59"/>
      <c r="T137" s="59"/>
      <c r="AG137" s="59"/>
      <c r="AH137" s="59"/>
    </row>
    <row r="138" spans="5:34" x14ac:dyDescent="0.3">
      <c r="E138" s="59"/>
      <c r="F138" s="59"/>
      <c r="S138" s="59"/>
      <c r="T138" s="59"/>
      <c r="AG138" s="59"/>
      <c r="AH138" s="59"/>
    </row>
    <row r="139" spans="5:34" x14ac:dyDescent="0.3">
      <c r="E139" s="59"/>
      <c r="F139" s="59"/>
      <c r="S139" s="59"/>
      <c r="T139" s="59"/>
      <c r="AG139" s="59"/>
      <c r="AH139" s="59"/>
    </row>
    <row r="140" spans="5:34" x14ac:dyDescent="0.3">
      <c r="E140" s="59"/>
      <c r="F140" s="59"/>
      <c r="S140" s="59"/>
      <c r="T140" s="59"/>
      <c r="AG140" s="59"/>
      <c r="AH140" s="59"/>
    </row>
    <row r="141" spans="5:34" x14ac:dyDescent="0.3">
      <c r="E141" s="59"/>
      <c r="F141" s="59"/>
      <c r="S141" s="59"/>
      <c r="T141" s="59"/>
      <c r="AG141" s="59"/>
      <c r="AH141" s="59"/>
    </row>
    <row r="142" spans="5:34" x14ac:dyDescent="0.3">
      <c r="E142" s="59"/>
      <c r="F142" s="59"/>
      <c r="S142" s="59"/>
      <c r="T142" s="59"/>
      <c r="AG142" s="59"/>
      <c r="AH142" s="59"/>
    </row>
    <row r="143" spans="5:34" x14ac:dyDescent="0.3">
      <c r="E143" s="59"/>
      <c r="F143" s="59"/>
      <c r="S143" s="59"/>
      <c r="T143" s="59"/>
      <c r="AG143" s="59"/>
      <c r="AH143" s="59"/>
    </row>
    <row r="144" spans="5:34" x14ac:dyDescent="0.3">
      <c r="E144" s="59"/>
      <c r="F144" s="59"/>
      <c r="S144" s="59"/>
      <c r="T144" s="59"/>
      <c r="AG144" s="59"/>
      <c r="AH144" s="59"/>
    </row>
    <row r="145" spans="5:34" x14ac:dyDescent="0.3">
      <c r="E145" s="59"/>
      <c r="F145" s="59"/>
      <c r="S145" s="59"/>
      <c r="T145" s="59"/>
      <c r="AG145" s="59"/>
      <c r="AH145" s="59"/>
    </row>
    <row r="146" spans="5:34" x14ac:dyDescent="0.3">
      <c r="E146" s="59"/>
      <c r="F146" s="59"/>
      <c r="S146" s="59"/>
      <c r="T146" s="59"/>
      <c r="AG146" s="59"/>
      <c r="AH146" s="59"/>
    </row>
    <row r="147" spans="5:34" x14ac:dyDescent="0.3">
      <c r="E147" s="59"/>
      <c r="F147" s="59"/>
      <c r="S147" s="59"/>
      <c r="T147" s="59"/>
      <c r="AG147" s="59"/>
      <c r="AH147" s="59"/>
    </row>
    <row r="148" spans="5:34" x14ac:dyDescent="0.3">
      <c r="E148" s="59"/>
      <c r="F148" s="59"/>
      <c r="S148" s="59"/>
      <c r="T148" s="59"/>
      <c r="AG148" s="59"/>
      <c r="AH148" s="59"/>
    </row>
    <row r="149" spans="5:34" x14ac:dyDescent="0.3">
      <c r="E149" s="59"/>
      <c r="F149" s="59"/>
      <c r="S149" s="59"/>
      <c r="T149" s="59"/>
      <c r="AG149" s="59"/>
      <c r="AH149" s="59"/>
    </row>
    <row r="150" spans="5:34" x14ac:dyDescent="0.3">
      <c r="E150" s="59"/>
      <c r="F150" s="59"/>
      <c r="S150" s="59"/>
      <c r="T150" s="59"/>
      <c r="AG150" s="59"/>
      <c r="AH150" s="59"/>
    </row>
    <row r="151" spans="5:34" x14ac:dyDescent="0.3">
      <c r="E151" s="59"/>
      <c r="F151" s="59"/>
      <c r="S151" s="59"/>
      <c r="T151" s="59"/>
      <c r="AG151" s="59"/>
      <c r="AH151" s="59"/>
    </row>
    <row r="152" spans="5:34" x14ac:dyDescent="0.3">
      <c r="E152" s="59"/>
      <c r="F152" s="59"/>
      <c r="S152" s="59"/>
      <c r="T152" s="59"/>
      <c r="AG152" s="59"/>
      <c r="AH152" s="59"/>
    </row>
    <row r="153" spans="5:34" x14ac:dyDescent="0.3">
      <c r="E153" s="59"/>
      <c r="F153" s="59"/>
      <c r="S153" s="59"/>
      <c r="T153" s="59"/>
      <c r="AG153" s="59"/>
      <c r="AH153" s="59"/>
    </row>
    <row r="154" spans="5:34" x14ac:dyDescent="0.3">
      <c r="E154" s="59"/>
      <c r="F154" s="59"/>
      <c r="S154" s="59"/>
      <c r="T154" s="59"/>
      <c r="AG154" s="59"/>
      <c r="AH154" s="59"/>
    </row>
    <row r="155" spans="5:34" x14ac:dyDescent="0.3">
      <c r="E155" s="59"/>
      <c r="F155" s="59"/>
      <c r="S155" s="59"/>
      <c r="T155" s="59"/>
      <c r="AG155" s="59"/>
      <c r="AH155" s="59"/>
    </row>
    <row r="156" spans="5:34" x14ac:dyDescent="0.3">
      <c r="E156" s="59"/>
      <c r="F156" s="59"/>
      <c r="S156" s="59"/>
      <c r="T156" s="59"/>
      <c r="AG156" s="59"/>
      <c r="AH156" s="59"/>
    </row>
    <row r="157" spans="5:34" x14ac:dyDescent="0.3">
      <c r="E157" s="59"/>
      <c r="F157" s="59"/>
      <c r="S157" s="59"/>
      <c r="T157" s="59"/>
      <c r="AG157" s="59"/>
      <c r="AH157" s="59"/>
    </row>
    <row r="158" spans="5:34" x14ac:dyDescent="0.3">
      <c r="E158" s="59"/>
      <c r="F158" s="59"/>
      <c r="S158" s="59"/>
      <c r="T158" s="59"/>
      <c r="AG158" s="59"/>
      <c r="AH158" s="59"/>
    </row>
    <row r="159" spans="5:34" x14ac:dyDescent="0.3">
      <c r="E159" s="59"/>
      <c r="F159" s="59"/>
      <c r="S159" s="59"/>
      <c r="T159" s="59"/>
      <c r="AG159" s="59"/>
      <c r="AH159" s="59"/>
    </row>
    <row r="160" spans="5:34" x14ac:dyDescent="0.3">
      <c r="E160" s="59"/>
      <c r="F160" s="59"/>
      <c r="S160" s="59"/>
      <c r="T160" s="59"/>
      <c r="AG160" s="59"/>
      <c r="AH160" s="59"/>
    </row>
    <row r="161" spans="5:34" x14ac:dyDescent="0.3">
      <c r="E161" s="59"/>
      <c r="F161" s="59"/>
      <c r="S161" s="59"/>
      <c r="T161" s="59"/>
      <c r="AG161" s="59"/>
      <c r="AH161" s="59"/>
    </row>
    <row r="162" spans="5:34" x14ac:dyDescent="0.3">
      <c r="E162" s="59"/>
      <c r="F162" s="59"/>
      <c r="S162" s="59"/>
      <c r="T162" s="59"/>
      <c r="AG162" s="59"/>
      <c r="AH162" s="59"/>
    </row>
    <row r="163" spans="5:34" x14ac:dyDescent="0.3">
      <c r="E163" s="59"/>
      <c r="F163" s="59"/>
      <c r="S163" s="59"/>
      <c r="T163" s="59"/>
      <c r="AG163" s="59"/>
      <c r="AH163" s="59"/>
    </row>
    <row r="164" spans="5:34" x14ac:dyDescent="0.3">
      <c r="E164" s="59"/>
      <c r="F164" s="59"/>
      <c r="S164" s="59"/>
      <c r="T164" s="59"/>
      <c r="AG164" s="59"/>
      <c r="AH164" s="59"/>
    </row>
    <row r="165" spans="5:34" x14ac:dyDescent="0.3">
      <c r="E165" s="59"/>
      <c r="F165" s="59"/>
      <c r="S165" s="59"/>
      <c r="T165" s="59"/>
      <c r="AG165" s="59"/>
      <c r="AH165" s="59"/>
    </row>
    <row r="166" spans="5:34" x14ac:dyDescent="0.3">
      <c r="E166" s="59"/>
      <c r="F166" s="59"/>
      <c r="S166" s="59"/>
      <c r="T166" s="59"/>
      <c r="AG166" s="59"/>
      <c r="AH166" s="59"/>
    </row>
    <row r="167" spans="5:34" x14ac:dyDescent="0.3">
      <c r="E167" s="59"/>
      <c r="F167" s="59"/>
      <c r="S167" s="59"/>
      <c r="T167" s="59"/>
      <c r="AG167" s="59"/>
      <c r="AH167" s="59"/>
    </row>
    <row r="168" spans="5:34" x14ac:dyDescent="0.3">
      <c r="E168" s="59"/>
      <c r="F168" s="59"/>
      <c r="S168" s="59"/>
      <c r="T168" s="59"/>
      <c r="AG168" s="59"/>
      <c r="AH168" s="59"/>
    </row>
    <row r="169" spans="5:34" x14ac:dyDescent="0.3">
      <c r="E169" s="59"/>
      <c r="F169" s="59"/>
      <c r="S169" s="59"/>
      <c r="T169" s="59"/>
      <c r="AG169" s="59"/>
      <c r="AH169" s="59"/>
    </row>
    <row r="170" spans="5:34" x14ac:dyDescent="0.3">
      <c r="E170" s="59"/>
      <c r="F170" s="59"/>
      <c r="S170" s="59"/>
      <c r="T170" s="59"/>
      <c r="AG170" s="59"/>
      <c r="AH170" s="59"/>
    </row>
    <row r="171" spans="5:34" x14ac:dyDescent="0.3">
      <c r="E171" s="59"/>
      <c r="F171" s="59"/>
      <c r="S171" s="59"/>
      <c r="T171" s="59"/>
      <c r="AG171" s="59"/>
      <c r="AH171" s="59"/>
    </row>
    <row r="172" spans="5:34" x14ac:dyDescent="0.3">
      <c r="E172" s="59"/>
      <c r="F172" s="59"/>
      <c r="S172" s="59"/>
      <c r="T172" s="59"/>
      <c r="AG172" s="59"/>
      <c r="AH172" s="59"/>
    </row>
    <row r="173" spans="5:34" x14ac:dyDescent="0.3">
      <c r="E173" s="59"/>
      <c r="F173" s="59"/>
      <c r="S173" s="59"/>
      <c r="T173" s="59"/>
      <c r="AG173" s="59"/>
      <c r="AH173" s="59"/>
    </row>
    <row r="174" spans="5:34" x14ac:dyDescent="0.3">
      <c r="E174" s="59"/>
      <c r="F174" s="59"/>
      <c r="S174" s="59"/>
      <c r="T174" s="59"/>
      <c r="AG174" s="59"/>
      <c r="AH174" s="59"/>
    </row>
    <row r="175" spans="5:34" x14ac:dyDescent="0.3">
      <c r="E175" s="59"/>
      <c r="F175" s="59"/>
      <c r="S175" s="59"/>
      <c r="T175" s="59"/>
      <c r="AG175" s="59"/>
      <c r="AH175" s="59"/>
    </row>
    <row r="176" spans="5:34" x14ac:dyDescent="0.3">
      <c r="E176" s="59"/>
      <c r="F176" s="59"/>
      <c r="S176" s="59"/>
      <c r="T176" s="59"/>
      <c r="AG176" s="59"/>
      <c r="AH176" s="59"/>
    </row>
    <row r="177" spans="5:34" x14ac:dyDescent="0.3">
      <c r="E177" s="59"/>
      <c r="F177" s="59"/>
      <c r="S177" s="59"/>
      <c r="T177" s="59"/>
      <c r="AG177" s="59"/>
      <c r="AH177" s="59"/>
    </row>
    <row r="178" spans="5:34" x14ac:dyDescent="0.3">
      <c r="E178" s="59"/>
      <c r="F178" s="59"/>
      <c r="S178" s="59"/>
      <c r="T178" s="59"/>
      <c r="AG178" s="59"/>
      <c r="AH178" s="59"/>
    </row>
    <row r="179" spans="5:34" x14ac:dyDescent="0.3">
      <c r="E179" s="59"/>
      <c r="F179" s="59"/>
      <c r="S179" s="59"/>
      <c r="T179" s="59"/>
      <c r="AG179" s="59"/>
      <c r="AH179" s="59"/>
    </row>
    <row r="180" spans="5:34" x14ac:dyDescent="0.3">
      <c r="E180" s="59"/>
      <c r="F180" s="59"/>
      <c r="S180" s="59"/>
      <c r="T180" s="59"/>
      <c r="AG180" s="59"/>
      <c r="AH180" s="59"/>
    </row>
    <row r="181" spans="5:34" x14ac:dyDescent="0.3">
      <c r="E181" s="59"/>
      <c r="F181" s="59"/>
      <c r="S181" s="59"/>
      <c r="T181" s="59"/>
      <c r="AG181" s="59"/>
      <c r="AH181" s="59"/>
    </row>
    <row r="182" spans="5:34" x14ac:dyDescent="0.3">
      <c r="E182" s="59"/>
      <c r="F182" s="59"/>
      <c r="S182" s="59"/>
      <c r="T182" s="59"/>
      <c r="AG182" s="59"/>
      <c r="AH182" s="59"/>
    </row>
    <row r="183" spans="5:34" x14ac:dyDescent="0.3">
      <c r="E183" s="59"/>
      <c r="F183" s="59"/>
      <c r="S183" s="59"/>
      <c r="T183" s="59"/>
      <c r="AG183" s="59"/>
      <c r="AH183" s="59"/>
    </row>
    <row r="184" spans="5:34" x14ac:dyDescent="0.3">
      <c r="E184" s="59"/>
      <c r="F184" s="59"/>
      <c r="S184" s="59"/>
      <c r="T184" s="59"/>
      <c r="AG184" s="59"/>
      <c r="AH184" s="59"/>
    </row>
    <row r="185" spans="5:34" x14ac:dyDescent="0.3">
      <c r="E185" s="59"/>
      <c r="F185" s="59"/>
      <c r="S185" s="59"/>
      <c r="T185" s="59"/>
      <c r="AG185" s="59"/>
      <c r="AH185" s="59"/>
    </row>
    <row r="186" spans="5:34" x14ac:dyDescent="0.3">
      <c r="E186" s="59"/>
      <c r="F186" s="59"/>
      <c r="S186" s="59"/>
      <c r="T186" s="59"/>
      <c r="AG186" s="59"/>
      <c r="AH186" s="59"/>
    </row>
    <row r="187" spans="5:34" x14ac:dyDescent="0.3">
      <c r="E187" s="59"/>
      <c r="F187" s="59"/>
      <c r="S187" s="59"/>
      <c r="T187" s="59"/>
      <c r="AG187" s="59"/>
      <c r="AH187" s="59"/>
    </row>
    <row r="188" spans="5:34" x14ac:dyDescent="0.3">
      <c r="E188" s="59"/>
      <c r="F188" s="59"/>
      <c r="S188" s="59"/>
      <c r="T188" s="59"/>
      <c r="AG188" s="59"/>
      <c r="AH188" s="59"/>
    </row>
    <row r="189" spans="5:34" x14ac:dyDescent="0.3">
      <c r="E189" s="59"/>
      <c r="F189" s="59"/>
      <c r="S189" s="59"/>
      <c r="T189" s="59"/>
      <c r="AG189" s="59"/>
      <c r="AH189" s="59"/>
    </row>
    <row r="190" spans="5:34" x14ac:dyDescent="0.3">
      <c r="E190" s="59"/>
      <c r="F190" s="59"/>
      <c r="S190" s="59"/>
      <c r="T190" s="59"/>
      <c r="AG190" s="59"/>
      <c r="AH190" s="59"/>
    </row>
    <row r="191" spans="5:34" x14ac:dyDescent="0.3">
      <c r="E191" s="59"/>
      <c r="F191" s="59"/>
      <c r="S191" s="59"/>
      <c r="T191" s="59"/>
      <c r="AG191" s="59"/>
      <c r="AH191" s="59"/>
    </row>
    <row r="192" spans="5:34" x14ac:dyDescent="0.3">
      <c r="E192" s="59"/>
      <c r="F192" s="59"/>
      <c r="S192" s="59"/>
      <c r="T192" s="59"/>
      <c r="AG192" s="59"/>
      <c r="AH192" s="59"/>
    </row>
    <row r="193" spans="5:34" x14ac:dyDescent="0.3">
      <c r="E193" s="59"/>
      <c r="F193" s="59"/>
      <c r="S193" s="59"/>
      <c r="T193" s="59"/>
      <c r="AG193" s="59"/>
      <c r="AH193" s="59"/>
    </row>
    <row r="194" spans="5:34" x14ac:dyDescent="0.3">
      <c r="E194" s="59"/>
      <c r="F194" s="59"/>
      <c r="S194" s="59"/>
      <c r="T194" s="59"/>
      <c r="AG194" s="59"/>
      <c r="AH194" s="59"/>
    </row>
    <row r="195" spans="5:34" x14ac:dyDescent="0.3">
      <c r="E195" s="59"/>
      <c r="F195" s="59"/>
      <c r="S195" s="59"/>
      <c r="T195" s="59"/>
      <c r="AG195" s="59"/>
      <c r="AH195" s="59"/>
    </row>
    <row r="196" spans="5:34" x14ac:dyDescent="0.3">
      <c r="E196" s="59"/>
      <c r="F196" s="59"/>
      <c r="S196" s="59"/>
      <c r="T196" s="59"/>
      <c r="AG196" s="59"/>
      <c r="AH196" s="59"/>
    </row>
    <row r="197" spans="5:34" x14ac:dyDescent="0.3">
      <c r="E197" s="59"/>
      <c r="F197" s="59"/>
      <c r="S197" s="59"/>
      <c r="T197" s="59"/>
      <c r="AG197" s="59"/>
      <c r="AH197" s="59"/>
    </row>
    <row r="198" spans="5:34" x14ac:dyDescent="0.3">
      <c r="E198" s="59"/>
      <c r="F198" s="59"/>
      <c r="S198" s="59"/>
      <c r="T198" s="59"/>
      <c r="AG198" s="59"/>
      <c r="AH198" s="59"/>
    </row>
    <row r="199" spans="5:34" x14ac:dyDescent="0.3">
      <c r="E199" s="59"/>
      <c r="F199" s="59"/>
      <c r="S199" s="59"/>
      <c r="T199" s="59"/>
      <c r="AG199" s="59"/>
      <c r="AH199" s="59"/>
    </row>
    <row r="200" spans="5:34" x14ac:dyDescent="0.3">
      <c r="E200" s="59"/>
      <c r="F200" s="59"/>
      <c r="S200" s="59"/>
      <c r="T200" s="59"/>
      <c r="AG200" s="59"/>
      <c r="AH200" s="59"/>
    </row>
    <row r="201" spans="5:34" x14ac:dyDescent="0.3">
      <c r="E201" s="59"/>
      <c r="F201" s="59"/>
      <c r="S201" s="59"/>
      <c r="T201" s="59"/>
      <c r="AG201" s="59"/>
      <c r="AH201" s="59"/>
    </row>
    <row r="202" spans="5:34" x14ac:dyDescent="0.3">
      <c r="E202" s="59"/>
      <c r="F202" s="59"/>
      <c r="S202" s="59"/>
      <c r="T202" s="59"/>
      <c r="AG202" s="59"/>
      <c r="AH202" s="59"/>
    </row>
    <row r="203" spans="5:34" x14ac:dyDescent="0.3">
      <c r="E203" s="59"/>
      <c r="F203" s="59"/>
      <c r="S203" s="59"/>
      <c r="T203" s="59"/>
      <c r="AG203" s="59"/>
      <c r="AH203" s="59"/>
    </row>
    <row r="204" spans="5:34" x14ac:dyDescent="0.3">
      <c r="E204" s="59"/>
      <c r="F204" s="59"/>
      <c r="S204" s="59"/>
      <c r="T204" s="59"/>
      <c r="AG204" s="59"/>
      <c r="AH204" s="59"/>
    </row>
    <row r="205" spans="5:34" x14ac:dyDescent="0.3">
      <c r="E205" s="59"/>
      <c r="F205" s="59"/>
      <c r="S205" s="59"/>
      <c r="T205" s="59"/>
      <c r="AG205" s="59"/>
      <c r="AH205" s="59"/>
    </row>
    <row r="206" spans="5:34" x14ac:dyDescent="0.3">
      <c r="E206" s="59"/>
      <c r="F206" s="59"/>
      <c r="S206" s="59"/>
      <c r="T206" s="59"/>
      <c r="AG206" s="59"/>
      <c r="AH206" s="59"/>
    </row>
    <row r="207" spans="5:34" x14ac:dyDescent="0.3">
      <c r="E207" s="59"/>
      <c r="F207" s="59"/>
      <c r="S207" s="59"/>
      <c r="T207" s="59"/>
      <c r="AG207" s="59"/>
      <c r="AH207" s="59"/>
    </row>
    <row r="208" spans="5:34" x14ac:dyDescent="0.3">
      <c r="E208" s="59"/>
      <c r="F208" s="59"/>
      <c r="S208" s="59"/>
      <c r="T208" s="59"/>
      <c r="AG208" s="59"/>
      <c r="AH208" s="59"/>
    </row>
    <row r="209" spans="5:34" x14ac:dyDescent="0.3">
      <c r="E209" s="59"/>
      <c r="F209" s="59"/>
      <c r="S209" s="59"/>
      <c r="T209" s="59"/>
      <c r="AG209" s="59"/>
      <c r="AH209" s="59"/>
    </row>
    <row r="210" spans="5:34" x14ac:dyDescent="0.3">
      <c r="E210" s="59"/>
      <c r="F210" s="59"/>
      <c r="S210" s="59"/>
      <c r="T210" s="59"/>
      <c r="AG210" s="59"/>
      <c r="AH210" s="59"/>
    </row>
    <row r="211" spans="5:34" x14ac:dyDescent="0.3">
      <c r="E211" s="59"/>
      <c r="F211" s="59"/>
      <c r="S211" s="59"/>
      <c r="T211" s="59"/>
      <c r="AG211" s="59"/>
      <c r="AH211" s="59"/>
    </row>
    <row r="212" spans="5:34" x14ac:dyDescent="0.3">
      <c r="E212" s="59"/>
      <c r="F212" s="59"/>
      <c r="S212" s="59"/>
      <c r="T212" s="59"/>
      <c r="AG212" s="59"/>
      <c r="AH212" s="59"/>
    </row>
    <row r="213" spans="5:34" x14ac:dyDescent="0.3">
      <c r="E213" s="59"/>
      <c r="F213" s="59"/>
      <c r="S213" s="59"/>
      <c r="T213" s="59"/>
      <c r="AG213" s="59"/>
      <c r="AH213" s="59"/>
    </row>
    <row r="214" spans="5:34" x14ac:dyDescent="0.3">
      <c r="E214" s="59"/>
      <c r="F214" s="59"/>
      <c r="S214" s="59"/>
      <c r="T214" s="59"/>
      <c r="AG214" s="59"/>
      <c r="AH214" s="59"/>
    </row>
    <row r="215" spans="5:34" x14ac:dyDescent="0.3">
      <c r="E215" s="59"/>
      <c r="F215" s="59"/>
      <c r="S215" s="59"/>
      <c r="T215" s="59"/>
      <c r="AG215" s="59"/>
      <c r="AH215" s="59"/>
    </row>
    <row r="216" spans="5:34" x14ac:dyDescent="0.3">
      <c r="E216" s="59"/>
      <c r="F216" s="59"/>
      <c r="S216" s="59"/>
      <c r="T216" s="59"/>
      <c r="AG216" s="59"/>
      <c r="AH216" s="59"/>
    </row>
    <row r="217" spans="5:34" x14ac:dyDescent="0.3">
      <c r="E217" s="59"/>
      <c r="F217" s="59"/>
      <c r="S217" s="59"/>
      <c r="T217" s="59"/>
      <c r="AG217" s="59"/>
      <c r="AH217" s="59"/>
    </row>
    <row r="218" spans="5:34" x14ac:dyDescent="0.3">
      <c r="E218" s="59"/>
      <c r="F218" s="59"/>
      <c r="S218" s="59"/>
      <c r="T218" s="59"/>
      <c r="AG218" s="59"/>
      <c r="AH218" s="59"/>
    </row>
    <row r="219" spans="5:34" x14ac:dyDescent="0.3">
      <c r="E219" s="59"/>
      <c r="F219" s="59"/>
      <c r="S219" s="59"/>
      <c r="T219" s="59"/>
      <c r="AG219" s="59"/>
      <c r="AH219" s="59"/>
    </row>
    <row r="220" spans="5:34" x14ac:dyDescent="0.3">
      <c r="E220" s="59"/>
      <c r="F220" s="59"/>
      <c r="S220" s="59"/>
      <c r="T220" s="59"/>
      <c r="AG220" s="59"/>
      <c r="AH220" s="59"/>
    </row>
    <row r="221" spans="5:34" x14ac:dyDescent="0.3">
      <c r="E221" s="59"/>
      <c r="F221" s="59"/>
      <c r="S221" s="59"/>
      <c r="T221" s="59"/>
      <c r="AG221" s="59"/>
      <c r="AH221" s="59"/>
    </row>
    <row r="222" spans="5:34" x14ac:dyDescent="0.3">
      <c r="E222" s="59"/>
      <c r="F222" s="59"/>
      <c r="S222" s="59"/>
      <c r="T222" s="59"/>
      <c r="AG222" s="59"/>
      <c r="AH222" s="59"/>
    </row>
    <row r="223" spans="5:34" x14ac:dyDescent="0.3">
      <c r="E223" s="59"/>
      <c r="F223" s="59"/>
      <c r="S223" s="59"/>
      <c r="T223" s="59"/>
      <c r="AG223" s="59"/>
      <c r="AH223" s="59"/>
    </row>
    <row r="224" spans="5:34" x14ac:dyDescent="0.3">
      <c r="E224" s="59"/>
      <c r="F224" s="59"/>
      <c r="S224" s="59"/>
      <c r="T224" s="59"/>
      <c r="AG224" s="59"/>
      <c r="AH224" s="59"/>
    </row>
    <row r="225" spans="5:34" x14ac:dyDescent="0.3">
      <c r="E225" s="59"/>
      <c r="F225" s="59"/>
      <c r="S225" s="59"/>
      <c r="T225" s="59"/>
      <c r="AG225" s="59"/>
      <c r="AH225" s="59"/>
    </row>
    <row r="226" spans="5:34" x14ac:dyDescent="0.3">
      <c r="E226" s="59"/>
      <c r="F226" s="59"/>
      <c r="S226" s="59"/>
      <c r="T226" s="59"/>
      <c r="AG226" s="59"/>
      <c r="AH226" s="59"/>
    </row>
    <row r="227" spans="5:34" x14ac:dyDescent="0.3">
      <c r="E227" s="59"/>
      <c r="F227" s="59"/>
      <c r="S227" s="59"/>
      <c r="T227" s="59"/>
      <c r="AG227" s="59"/>
      <c r="AH227" s="59"/>
    </row>
    <row r="228" spans="5:34" x14ac:dyDescent="0.3">
      <c r="E228" s="59"/>
      <c r="F228" s="59"/>
      <c r="S228" s="59"/>
      <c r="T228" s="59"/>
      <c r="AG228" s="59"/>
      <c r="AH228" s="59"/>
    </row>
    <row r="229" spans="5:34" x14ac:dyDescent="0.3">
      <c r="E229" s="59"/>
      <c r="F229" s="59"/>
      <c r="S229" s="59"/>
      <c r="T229" s="59"/>
      <c r="AG229" s="59"/>
      <c r="AH229" s="59"/>
    </row>
    <row r="230" spans="5:34" x14ac:dyDescent="0.3">
      <c r="E230" s="59"/>
      <c r="F230" s="59"/>
      <c r="S230" s="59"/>
      <c r="T230" s="59"/>
      <c r="AG230" s="59"/>
      <c r="AH230" s="59"/>
    </row>
    <row r="231" spans="5:34" x14ac:dyDescent="0.3">
      <c r="E231" s="59"/>
      <c r="F231" s="59"/>
      <c r="S231" s="59"/>
      <c r="T231" s="59"/>
      <c r="AG231" s="59"/>
      <c r="AH231" s="59"/>
    </row>
    <row r="232" spans="5:34" x14ac:dyDescent="0.3">
      <c r="E232" s="59"/>
      <c r="F232" s="59"/>
      <c r="S232" s="59"/>
      <c r="T232" s="59"/>
      <c r="AG232" s="59"/>
      <c r="AH232" s="59"/>
    </row>
    <row r="233" spans="5:34" x14ac:dyDescent="0.3">
      <c r="E233" s="59"/>
      <c r="F233" s="59"/>
      <c r="S233" s="59"/>
      <c r="T233" s="59"/>
      <c r="AG233" s="59"/>
      <c r="AH233" s="59"/>
    </row>
    <row r="234" spans="5:34" x14ac:dyDescent="0.3">
      <c r="E234" s="59"/>
      <c r="F234" s="59"/>
      <c r="S234" s="59"/>
      <c r="T234" s="59"/>
      <c r="AG234" s="59"/>
      <c r="AH234" s="59"/>
    </row>
    <row r="235" spans="5:34" x14ac:dyDescent="0.3">
      <c r="E235" s="59"/>
      <c r="F235" s="59"/>
      <c r="S235" s="59"/>
      <c r="T235" s="59"/>
      <c r="AG235" s="59"/>
      <c r="AH235" s="59"/>
    </row>
    <row r="236" spans="5:34" x14ac:dyDescent="0.3">
      <c r="E236" s="59"/>
      <c r="F236" s="59"/>
      <c r="S236" s="59"/>
      <c r="T236" s="59"/>
      <c r="AG236" s="59"/>
      <c r="AH236" s="59"/>
    </row>
    <row r="237" spans="5:34" x14ac:dyDescent="0.3">
      <c r="E237" s="59"/>
      <c r="F237" s="59"/>
      <c r="S237" s="59"/>
      <c r="T237" s="59"/>
      <c r="AG237" s="59"/>
      <c r="AH237" s="59"/>
    </row>
    <row r="238" spans="5:34" x14ac:dyDescent="0.3">
      <c r="E238" s="59"/>
      <c r="F238" s="59"/>
      <c r="S238" s="59"/>
      <c r="T238" s="59"/>
      <c r="AG238" s="59"/>
      <c r="AH238" s="59"/>
    </row>
    <row r="239" spans="5:34" x14ac:dyDescent="0.3">
      <c r="E239" s="59"/>
      <c r="F239" s="59"/>
      <c r="S239" s="59"/>
      <c r="T239" s="59"/>
      <c r="AG239" s="59"/>
      <c r="AH239" s="59"/>
    </row>
    <row r="240" spans="5:34" x14ac:dyDescent="0.3">
      <c r="E240" s="59"/>
      <c r="F240" s="59"/>
      <c r="S240" s="59"/>
      <c r="T240" s="59"/>
      <c r="AG240" s="59"/>
      <c r="AH240" s="59"/>
    </row>
    <row r="241" spans="5:34" x14ac:dyDescent="0.3">
      <c r="E241" s="59"/>
      <c r="F241" s="59"/>
      <c r="S241" s="59"/>
      <c r="T241" s="59"/>
      <c r="AG241" s="59"/>
      <c r="AH241" s="59"/>
    </row>
    <row r="242" spans="5:34" x14ac:dyDescent="0.3">
      <c r="E242" s="59"/>
      <c r="F242" s="59"/>
      <c r="S242" s="59"/>
      <c r="T242" s="59"/>
      <c r="AG242" s="59"/>
      <c r="AH242" s="59"/>
    </row>
    <row r="243" spans="5:34" x14ac:dyDescent="0.3">
      <c r="E243" s="59"/>
      <c r="F243" s="59"/>
      <c r="S243" s="59"/>
      <c r="T243" s="59"/>
      <c r="AG243" s="59"/>
      <c r="AH243" s="59"/>
    </row>
    <row r="244" spans="5:34" x14ac:dyDescent="0.3">
      <c r="E244" s="59"/>
      <c r="F244" s="59"/>
      <c r="S244" s="59"/>
      <c r="T244" s="59"/>
      <c r="AG244" s="59"/>
      <c r="AH244" s="59"/>
    </row>
    <row r="245" spans="5:34" x14ac:dyDescent="0.3">
      <c r="E245" s="59"/>
      <c r="F245" s="59"/>
      <c r="S245" s="59"/>
      <c r="T245" s="59"/>
      <c r="AG245" s="59"/>
      <c r="AH245" s="59"/>
    </row>
    <row r="246" spans="5:34" x14ac:dyDescent="0.3">
      <c r="E246" s="59"/>
      <c r="F246" s="59"/>
      <c r="S246" s="59"/>
      <c r="T246" s="59"/>
      <c r="AG246" s="59"/>
      <c r="AH246" s="59"/>
    </row>
    <row r="247" spans="5:34" x14ac:dyDescent="0.3">
      <c r="E247" s="59"/>
      <c r="F247" s="59"/>
      <c r="S247" s="59"/>
      <c r="T247" s="59"/>
      <c r="AG247" s="59"/>
      <c r="AH247" s="59"/>
    </row>
    <row r="248" spans="5:34" x14ac:dyDescent="0.3">
      <c r="E248" s="59"/>
      <c r="F248" s="59"/>
      <c r="S248" s="59"/>
      <c r="T248" s="59"/>
      <c r="AG248" s="59"/>
      <c r="AH248" s="59"/>
    </row>
    <row r="249" spans="5:34" x14ac:dyDescent="0.3">
      <c r="E249" s="59"/>
      <c r="F249" s="59"/>
      <c r="S249" s="59"/>
      <c r="T249" s="59"/>
      <c r="AG249" s="59"/>
      <c r="AH249" s="59"/>
    </row>
    <row r="250" spans="5:34" x14ac:dyDescent="0.3">
      <c r="E250" s="59"/>
      <c r="F250" s="59"/>
      <c r="S250" s="59"/>
      <c r="T250" s="59"/>
      <c r="AG250" s="59"/>
      <c r="AH250" s="59"/>
    </row>
    <row r="251" spans="5:34" x14ac:dyDescent="0.3">
      <c r="E251" s="59"/>
      <c r="F251" s="59"/>
      <c r="S251" s="59"/>
      <c r="T251" s="59"/>
      <c r="AG251" s="59"/>
      <c r="AH251" s="59"/>
    </row>
    <row r="252" spans="5:34" x14ac:dyDescent="0.3">
      <c r="E252" s="59"/>
      <c r="F252" s="59"/>
      <c r="S252" s="59"/>
      <c r="T252" s="59"/>
      <c r="AG252" s="59"/>
      <c r="AH252" s="59"/>
    </row>
    <row r="253" spans="5:34" x14ac:dyDescent="0.3">
      <c r="E253" s="59"/>
      <c r="F253" s="59"/>
      <c r="S253" s="59"/>
      <c r="T253" s="59"/>
      <c r="AG253" s="59"/>
      <c r="AH253" s="59"/>
    </row>
    <row r="254" spans="5:34" x14ac:dyDescent="0.3">
      <c r="E254" s="59"/>
      <c r="F254" s="59"/>
      <c r="S254" s="59"/>
      <c r="T254" s="59"/>
      <c r="AG254" s="59"/>
      <c r="AH254" s="59"/>
    </row>
    <row r="255" spans="5:34" x14ac:dyDescent="0.3">
      <c r="E255" s="59"/>
      <c r="F255" s="59"/>
      <c r="S255" s="59"/>
      <c r="T255" s="59"/>
      <c r="AG255" s="59"/>
      <c r="AH255" s="59"/>
    </row>
    <row r="256" spans="5:34" x14ac:dyDescent="0.3">
      <c r="E256" s="59"/>
      <c r="F256" s="59"/>
      <c r="S256" s="59"/>
      <c r="T256" s="59"/>
      <c r="AG256" s="59"/>
      <c r="AH256" s="59"/>
    </row>
    <row r="257" spans="5:34" x14ac:dyDescent="0.3">
      <c r="E257" s="59"/>
      <c r="F257" s="59"/>
      <c r="S257" s="59"/>
      <c r="T257" s="59"/>
      <c r="AG257" s="59"/>
      <c r="AH257" s="59"/>
    </row>
    <row r="258" spans="5:34" x14ac:dyDescent="0.3">
      <c r="E258" s="59"/>
      <c r="F258" s="59"/>
      <c r="S258" s="59"/>
      <c r="T258" s="59"/>
      <c r="AG258" s="59"/>
      <c r="AH258" s="59"/>
    </row>
    <row r="259" spans="5:34" x14ac:dyDescent="0.3">
      <c r="E259" s="59"/>
      <c r="F259" s="59"/>
      <c r="S259" s="59"/>
      <c r="T259" s="59"/>
      <c r="AG259" s="59"/>
      <c r="AH259" s="59"/>
    </row>
    <row r="260" spans="5:34" x14ac:dyDescent="0.3">
      <c r="E260" s="59"/>
      <c r="F260" s="59"/>
      <c r="S260" s="59"/>
      <c r="T260" s="59"/>
      <c r="AG260" s="59"/>
      <c r="AH260" s="59"/>
    </row>
    <row r="261" spans="5:34" x14ac:dyDescent="0.3">
      <c r="E261" s="59"/>
      <c r="F261" s="59"/>
      <c r="S261" s="59"/>
      <c r="T261" s="59"/>
      <c r="AG261" s="59"/>
      <c r="AH261" s="59"/>
    </row>
    <row r="262" spans="5:34" x14ac:dyDescent="0.3">
      <c r="E262" s="59"/>
      <c r="F262" s="59"/>
      <c r="S262" s="59"/>
      <c r="T262" s="59"/>
      <c r="AG262" s="59"/>
      <c r="AH262" s="59"/>
    </row>
    <row r="263" spans="5:34" x14ac:dyDescent="0.3">
      <c r="E263" s="59"/>
      <c r="F263" s="59"/>
      <c r="S263" s="59"/>
      <c r="T263" s="59"/>
      <c r="AG263" s="59"/>
      <c r="AH263" s="59"/>
    </row>
    <row r="264" spans="5:34" x14ac:dyDescent="0.3">
      <c r="E264" s="59"/>
      <c r="F264" s="59"/>
      <c r="S264" s="59"/>
      <c r="T264" s="59"/>
      <c r="AG264" s="59"/>
      <c r="AH264" s="59"/>
    </row>
    <row r="265" spans="5:34" x14ac:dyDescent="0.3">
      <c r="E265" s="59"/>
      <c r="F265" s="59"/>
      <c r="S265" s="59"/>
      <c r="T265" s="59"/>
      <c r="AG265" s="59"/>
      <c r="AH265" s="59"/>
    </row>
    <row r="266" spans="5:34" x14ac:dyDescent="0.3">
      <c r="E266" s="59"/>
      <c r="F266" s="59"/>
      <c r="S266" s="59"/>
      <c r="T266" s="59"/>
      <c r="AG266" s="59"/>
      <c r="AH266" s="59"/>
    </row>
    <row r="267" spans="5:34" x14ac:dyDescent="0.3">
      <c r="E267" s="59"/>
      <c r="F267" s="59"/>
      <c r="S267" s="59"/>
      <c r="T267" s="59"/>
      <c r="AG267" s="59"/>
      <c r="AH267" s="59"/>
    </row>
    <row r="268" spans="5:34" x14ac:dyDescent="0.3">
      <c r="E268" s="59"/>
      <c r="F268" s="59"/>
      <c r="S268" s="59"/>
      <c r="T268" s="59"/>
      <c r="AG268" s="59"/>
      <c r="AH268" s="59"/>
    </row>
    <row r="269" spans="5:34" x14ac:dyDescent="0.3">
      <c r="E269" s="59"/>
      <c r="F269" s="59"/>
      <c r="S269" s="59"/>
      <c r="T269" s="59"/>
      <c r="AG269" s="59"/>
      <c r="AH269" s="59"/>
    </row>
    <row r="270" spans="5:34" x14ac:dyDescent="0.3">
      <c r="E270" s="59"/>
      <c r="F270" s="59"/>
      <c r="S270" s="59"/>
      <c r="T270" s="59"/>
      <c r="AG270" s="59"/>
      <c r="AH270" s="59"/>
    </row>
    <row r="271" spans="5:34" x14ac:dyDescent="0.3">
      <c r="E271" s="59"/>
      <c r="F271" s="59"/>
      <c r="S271" s="59"/>
      <c r="T271" s="59"/>
      <c r="AG271" s="59"/>
      <c r="AH271" s="59"/>
    </row>
    <row r="272" spans="5:34" x14ac:dyDescent="0.3">
      <c r="E272" s="59"/>
      <c r="F272" s="59"/>
      <c r="S272" s="59"/>
      <c r="T272" s="59"/>
      <c r="AG272" s="59"/>
      <c r="AH272" s="59"/>
    </row>
    <row r="273" spans="5:34" x14ac:dyDescent="0.3">
      <c r="E273" s="59"/>
      <c r="F273" s="59"/>
      <c r="S273" s="59"/>
      <c r="T273" s="59"/>
      <c r="AG273" s="59"/>
      <c r="AH273" s="59"/>
    </row>
    <row r="274" spans="5:34" x14ac:dyDescent="0.3">
      <c r="E274" s="59"/>
      <c r="F274" s="59"/>
      <c r="S274" s="59"/>
      <c r="T274" s="59"/>
      <c r="AG274" s="59"/>
      <c r="AH274" s="59"/>
    </row>
    <row r="275" spans="5:34" x14ac:dyDescent="0.3">
      <c r="E275" s="59"/>
      <c r="F275" s="59"/>
      <c r="S275" s="59"/>
      <c r="T275" s="59"/>
      <c r="AG275" s="59"/>
      <c r="AH275" s="59"/>
    </row>
    <row r="276" spans="5:34" x14ac:dyDescent="0.3">
      <c r="E276" s="59"/>
      <c r="F276" s="59"/>
      <c r="S276" s="59"/>
      <c r="T276" s="59"/>
      <c r="AG276" s="59"/>
      <c r="AH276" s="59"/>
    </row>
    <row r="277" spans="5:34" x14ac:dyDescent="0.3">
      <c r="E277" s="59"/>
      <c r="F277" s="59"/>
      <c r="S277" s="59"/>
      <c r="T277" s="59"/>
      <c r="AG277" s="59"/>
      <c r="AH277" s="59"/>
    </row>
    <row r="278" spans="5:34" x14ac:dyDescent="0.3">
      <c r="E278" s="59"/>
      <c r="F278" s="59"/>
      <c r="S278" s="59"/>
      <c r="T278" s="59"/>
      <c r="AG278" s="59"/>
      <c r="AH278" s="59"/>
    </row>
    <row r="279" spans="5:34" x14ac:dyDescent="0.3">
      <c r="E279" s="59"/>
      <c r="F279" s="59"/>
      <c r="S279" s="59"/>
      <c r="T279" s="59"/>
      <c r="AG279" s="59"/>
      <c r="AH279" s="59"/>
    </row>
    <row r="280" spans="5:34" x14ac:dyDescent="0.3">
      <c r="E280" s="59"/>
      <c r="F280" s="59"/>
      <c r="S280" s="59"/>
      <c r="T280" s="59"/>
      <c r="AG280" s="59"/>
      <c r="AH280" s="59"/>
    </row>
    <row r="281" spans="5:34" x14ac:dyDescent="0.3">
      <c r="E281" s="59"/>
      <c r="F281" s="59"/>
      <c r="S281" s="59"/>
      <c r="T281" s="59"/>
      <c r="AG281" s="59"/>
      <c r="AH281" s="59"/>
    </row>
    <row r="282" spans="5:34" x14ac:dyDescent="0.3">
      <c r="E282" s="59"/>
      <c r="F282" s="59"/>
      <c r="S282" s="59"/>
      <c r="T282" s="59"/>
      <c r="AG282" s="59"/>
      <c r="AH282" s="59"/>
    </row>
    <row r="283" spans="5:34" x14ac:dyDescent="0.3">
      <c r="E283" s="59"/>
      <c r="F283" s="59"/>
      <c r="S283" s="59"/>
      <c r="T283" s="59"/>
      <c r="AG283" s="59"/>
      <c r="AH283" s="59"/>
    </row>
    <row r="284" spans="5:34" x14ac:dyDescent="0.3">
      <c r="E284" s="59"/>
      <c r="F284" s="59"/>
      <c r="S284" s="59"/>
      <c r="T284" s="59"/>
      <c r="AG284" s="59"/>
      <c r="AH284" s="59"/>
    </row>
    <row r="285" spans="5:34" x14ac:dyDescent="0.3">
      <c r="E285" s="59"/>
      <c r="F285" s="59"/>
      <c r="S285" s="59"/>
      <c r="T285" s="59"/>
      <c r="AG285" s="59"/>
      <c r="AH285" s="59"/>
    </row>
    <row r="286" spans="5:34" x14ac:dyDescent="0.3">
      <c r="E286" s="59"/>
      <c r="F286" s="59"/>
      <c r="S286" s="59"/>
      <c r="T286" s="59"/>
      <c r="AG286" s="59"/>
      <c r="AH286" s="59"/>
    </row>
    <row r="287" spans="5:34" x14ac:dyDescent="0.3">
      <c r="E287" s="59"/>
      <c r="F287" s="59"/>
      <c r="S287" s="59"/>
      <c r="T287" s="59"/>
      <c r="AG287" s="59"/>
      <c r="AH287" s="59"/>
    </row>
    <row r="288" spans="5:34" x14ac:dyDescent="0.3">
      <c r="E288" s="59"/>
      <c r="F288" s="59"/>
      <c r="S288" s="59"/>
      <c r="T288" s="59"/>
      <c r="AG288" s="59"/>
      <c r="AH288" s="59"/>
    </row>
    <row r="289" spans="5:34" x14ac:dyDescent="0.3">
      <c r="E289" s="59"/>
      <c r="F289" s="59"/>
      <c r="S289" s="59"/>
      <c r="T289" s="59"/>
      <c r="AG289" s="59"/>
      <c r="AH289" s="59"/>
    </row>
    <row r="290" spans="5:34" x14ac:dyDescent="0.3">
      <c r="E290" s="59"/>
      <c r="F290" s="59"/>
      <c r="S290" s="59"/>
      <c r="T290" s="59"/>
      <c r="AG290" s="59"/>
      <c r="AH290" s="59"/>
    </row>
    <row r="291" spans="5:34" x14ac:dyDescent="0.3">
      <c r="E291" s="59"/>
      <c r="F291" s="59"/>
      <c r="S291" s="59"/>
      <c r="T291" s="59"/>
      <c r="AG291" s="59"/>
      <c r="AH291" s="59"/>
    </row>
    <row r="292" spans="5:34" x14ac:dyDescent="0.3">
      <c r="E292" s="59"/>
      <c r="F292" s="59"/>
      <c r="S292" s="59"/>
      <c r="T292" s="59"/>
      <c r="AG292" s="59"/>
      <c r="AH292" s="59"/>
    </row>
    <row r="293" spans="5:34" x14ac:dyDescent="0.3">
      <c r="E293" s="59"/>
      <c r="F293" s="59"/>
      <c r="S293" s="59"/>
      <c r="T293" s="59"/>
      <c r="AG293" s="59"/>
      <c r="AH293" s="59"/>
    </row>
    <row r="294" spans="5:34" x14ac:dyDescent="0.3">
      <c r="E294" s="59"/>
      <c r="F294" s="59"/>
      <c r="S294" s="59"/>
      <c r="T294" s="59"/>
      <c r="AG294" s="59"/>
      <c r="AH294" s="59"/>
    </row>
    <row r="295" spans="5:34" x14ac:dyDescent="0.3">
      <c r="E295" s="59"/>
      <c r="F295" s="59"/>
      <c r="S295" s="59"/>
      <c r="T295" s="59"/>
      <c r="AG295" s="59"/>
      <c r="AH295" s="59"/>
    </row>
    <row r="296" spans="5:34" x14ac:dyDescent="0.3">
      <c r="E296" s="59"/>
      <c r="F296" s="59"/>
      <c r="S296" s="59"/>
      <c r="T296" s="59"/>
      <c r="AG296" s="59"/>
      <c r="AH296" s="59"/>
    </row>
    <row r="297" spans="5:34" x14ac:dyDescent="0.3">
      <c r="E297" s="59"/>
      <c r="F297" s="59"/>
      <c r="S297" s="59"/>
      <c r="T297" s="59"/>
      <c r="AG297" s="59"/>
      <c r="AH297" s="59"/>
    </row>
    <row r="298" spans="5:34" x14ac:dyDescent="0.3">
      <c r="E298" s="59"/>
      <c r="F298" s="59"/>
      <c r="S298" s="59"/>
      <c r="T298" s="59"/>
      <c r="AG298" s="59"/>
      <c r="AH298" s="59"/>
    </row>
    <row r="299" spans="5:34" x14ac:dyDescent="0.3">
      <c r="E299" s="59"/>
      <c r="F299" s="59"/>
      <c r="S299" s="59"/>
      <c r="T299" s="59"/>
      <c r="AG299" s="59"/>
      <c r="AH299" s="59"/>
    </row>
    <row r="300" spans="5:34" x14ac:dyDescent="0.3">
      <c r="E300" s="59"/>
      <c r="F300" s="59"/>
      <c r="S300" s="59"/>
      <c r="T300" s="59"/>
      <c r="AG300" s="59"/>
      <c r="AH300" s="59"/>
    </row>
    <row r="301" spans="5:34" x14ac:dyDescent="0.3">
      <c r="E301" s="59"/>
      <c r="F301" s="59"/>
      <c r="S301" s="59"/>
      <c r="T301" s="59"/>
      <c r="AG301" s="59"/>
      <c r="AH301" s="59"/>
    </row>
    <row r="302" spans="5:34" x14ac:dyDescent="0.3">
      <c r="E302" s="59"/>
      <c r="F302" s="59"/>
      <c r="S302" s="59"/>
      <c r="T302" s="59"/>
      <c r="AG302" s="59"/>
      <c r="AH302" s="59"/>
    </row>
    <row r="303" spans="5:34" x14ac:dyDescent="0.3">
      <c r="E303" s="59"/>
      <c r="F303" s="59"/>
      <c r="S303" s="59"/>
      <c r="T303" s="59"/>
      <c r="AG303" s="59"/>
      <c r="AH303" s="59"/>
    </row>
    <row r="304" spans="5:34" x14ac:dyDescent="0.3">
      <c r="E304" s="59"/>
      <c r="F304" s="59"/>
      <c r="S304" s="59"/>
      <c r="T304" s="59"/>
      <c r="AG304" s="59"/>
      <c r="AH304" s="59"/>
    </row>
    <row r="305" spans="5:34" x14ac:dyDescent="0.3">
      <c r="E305" s="59"/>
      <c r="F305" s="59"/>
      <c r="S305" s="59"/>
      <c r="T305" s="59"/>
      <c r="AG305" s="59"/>
      <c r="AH305" s="59"/>
    </row>
    <row r="306" spans="5:34" x14ac:dyDescent="0.3">
      <c r="E306" s="59"/>
      <c r="F306" s="59"/>
      <c r="S306" s="59"/>
      <c r="T306" s="59"/>
      <c r="AG306" s="59"/>
      <c r="AH306" s="59"/>
    </row>
    <row r="307" spans="5:34" x14ac:dyDescent="0.3">
      <c r="E307" s="59"/>
      <c r="F307" s="59"/>
      <c r="S307" s="59"/>
      <c r="T307" s="59"/>
      <c r="AG307" s="59"/>
      <c r="AH307" s="59"/>
    </row>
    <row r="308" spans="5:34" x14ac:dyDescent="0.3">
      <c r="E308" s="59"/>
      <c r="F308" s="59"/>
      <c r="S308" s="59"/>
      <c r="T308" s="59"/>
      <c r="AG308" s="59"/>
      <c r="AH308" s="59"/>
    </row>
    <row r="309" spans="5:34" x14ac:dyDescent="0.3">
      <c r="E309" s="59"/>
      <c r="F309" s="59"/>
      <c r="S309" s="59"/>
      <c r="T309" s="59"/>
      <c r="AG309" s="59"/>
      <c r="AH309" s="59"/>
    </row>
    <row r="310" spans="5:34" x14ac:dyDescent="0.3">
      <c r="E310" s="59"/>
      <c r="F310" s="59"/>
      <c r="S310" s="59"/>
      <c r="T310" s="59"/>
      <c r="AG310" s="59"/>
      <c r="AH310" s="59"/>
    </row>
    <row r="311" spans="5:34" x14ac:dyDescent="0.3">
      <c r="E311" s="59"/>
      <c r="F311" s="59"/>
      <c r="S311" s="59"/>
      <c r="T311" s="59"/>
      <c r="AG311" s="59"/>
      <c r="AH311" s="59"/>
    </row>
    <row r="312" spans="5:34" x14ac:dyDescent="0.3">
      <c r="E312" s="59"/>
      <c r="F312" s="59"/>
      <c r="S312" s="59"/>
      <c r="T312" s="59"/>
      <c r="AG312" s="59"/>
      <c r="AH312" s="59"/>
    </row>
    <row r="313" spans="5:34" x14ac:dyDescent="0.3">
      <c r="E313" s="59"/>
      <c r="F313" s="59"/>
      <c r="S313" s="59"/>
      <c r="T313" s="59"/>
      <c r="AG313" s="59"/>
      <c r="AH313" s="59"/>
    </row>
    <row r="314" spans="5:34" x14ac:dyDescent="0.3">
      <c r="E314" s="59"/>
      <c r="F314" s="59"/>
      <c r="S314" s="59"/>
      <c r="T314" s="59"/>
      <c r="AG314" s="59"/>
      <c r="AH314" s="59"/>
    </row>
    <row r="315" spans="5:34" x14ac:dyDescent="0.3">
      <c r="E315" s="59"/>
      <c r="F315" s="59"/>
      <c r="S315" s="59"/>
      <c r="T315" s="59"/>
      <c r="AG315" s="59"/>
      <c r="AH315" s="59"/>
    </row>
    <row r="316" spans="5:34" x14ac:dyDescent="0.3">
      <c r="E316" s="59"/>
      <c r="F316" s="59"/>
      <c r="S316" s="59"/>
      <c r="T316" s="59"/>
      <c r="AG316" s="59"/>
      <c r="AH316" s="59"/>
    </row>
    <row r="317" spans="5:34" x14ac:dyDescent="0.3">
      <c r="E317" s="59"/>
      <c r="F317" s="59"/>
      <c r="S317" s="59"/>
      <c r="T317" s="59"/>
      <c r="AG317" s="59"/>
      <c r="AH317" s="59"/>
    </row>
    <row r="318" spans="5:34" x14ac:dyDescent="0.3">
      <c r="E318" s="59"/>
      <c r="F318" s="59"/>
      <c r="S318" s="59"/>
      <c r="T318" s="59"/>
      <c r="AG318" s="59"/>
      <c r="AH318" s="59"/>
    </row>
    <row r="319" spans="5:34" x14ac:dyDescent="0.3">
      <c r="E319" s="59"/>
      <c r="F319" s="59"/>
      <c r="S319" s="59"/>
      <c r="T319" s="59"/>
      <c r="AG319" s="59"/>
      <c r="AH319" s="59"/>
    </row>
    <row r="320" spans="5:34" x14ac:dyDescent="0.3">
      <c r="E320" s="59"/>
      <c r="F320" s="59"/>
      <c r="S320" s="59"/>
      <c r="T320" s="59"/>
      <c r="AG320" s="59"/>
      <c r="AH320" s="59"/>
    </row>
    <row r="321" spans="5:34" x14ac:dyDescent="0.3">
      <c r="E321" s="59"/>
      <c r="F321" s="59"/>
      <c r="S321" s="59"/>
      <c r="T321" s="59"/>
      <c r="AG321" s="59"/>
      <c r="AH321" s="59"/>
    </row>
    <row r="322" spans="5:34" x14ac:dyDescent="0.3">
      <c r="E322" s="59"/>
      <c r="F322" s="59"/>
      <c r="S322" s="59"/>
      <c r="T322" s="59"/>
      <c r="AG322" s="59"/>
      <c r="AH322" s="59"/>
    </row>
    <row r="323" spans="5:34" x14ac:dyDescent="0.3">
      <c r="E323" s="59"/>
      <c r="F323" s="59"/>
      <c r="S323" s="59"/>
      <c r="T323" s="59"/>
      <c r="AG323" s="59"/>
      <c r="AH323" s="59"/>
    </row>
    <row r="324" spans="5:34" x14ac:dyDescent="0.3">
      <c r="E324" s="59"/>
      <c r="F324" s="59"/>
      <c r="S324" s="59"/>
      <c r="T324" s="59"/>
      <c r="AG324" s="59"/>
      <c r="AH324" s="59"/>
    </row>
    <row r="325" spans="5:34" x14ac:dyDescent="0.3">
      <c r="E325" s="59"/>
      <c r="F325" s="59"/>
      <c r="S325" s="59"/>
      <c r="T325" s="59"/>
      <c r="AG325" s="59"/>
      <c r="AH325" s="59"/>
    </row>
    <row r="326" spans="5:34" x14ac:dyDescent="0.3">
      <c r="E326" s="59"/>
      <c r="F326" s="59"/>
      <c r="S326" s="59"/>
      <c r="T326" s="59"/>
      <c r="AG326" s="59"/>
      <c r="AH326" s="59"/>
    </row>
    <row r="327" spans="5:34" x14ac:dyDescent="0.3">
      <c r="E327" s="59"/>
      <c r="F327" s="59"/>
      <c r="S327" s="59"/>
      <c r="T327" s="59"/>
      <c r="AG327" s="59"/>
      <c r="AH327" s="59"/>
    </row>
    <row r="328" spans="5:34" x14ac:dyDescent="0.3">
      <c r="E328" s="59"/>
      <c r="F328" s="59"/>
      <c r="S328" s="59"/>
      <c r="T328" s="59"/>
      <c r="AG328" s="59"/>
      <c r="AH328" s="59"/>
    </row>
    <row r="329" spans="5:34" x14ac:dyDescent="0.3">
      <c r="E329" s="59"/>
      <c r="F329" s="59"/>
      <c r="S329" s="59"/>
      <c r="T329" s="59"/>
      <c r="AG329" s="59"/>
      <c r="AH329" s="59"/>
    </row>
    <row r="330" spans="5:34" x14ac:dyDescent="0.3">
      <c r="E330" s="59"/>
      <c r="F330" s="59"/>
      <c r="S330" s="59"/>
      <c r="T330" s="59"/>
      <c r="AG330" s="59"/>
      <c r="AH330" s="59"/>
    </row>
    <row r="331" spans="5:34" x14ac:dyDescent="0.3">
      <c r="E331" s="59"/>
      <c r="F331" s="59"/>
      <c r="S331" s="59"/>
      <c r="T331" s="59"/>
      <c r="AG331" s="59"/>
      <c r="AH331" s="59"/>
    </row>
    <row r="332" spans="5:34" x14ac:dyDescent="0.3">
      <c r="E332" s="59"/>
      <c r="F332" s="59"/>
      <c r="S332" s="59"/>
      <c r="T332" s="59"/>
      <c r="AG332" s="59"/>
      <c r="AH332" s="59"/>
    </row>
    <row r="333" spans="5:34" x14ac:dyDescent="0.3">
      <c r="E333" s="59"/>
      <c r="F333" s="59"/>
      <c r="S333" s="59"/>
      <c r="T333" s="59"/>
      <c r="AG333" s="59"/>
      <c r="AH333" s="59"/>
    </row>
    <row r="334" spans="5:34" x14ac:dyDescent="0.3">
      <c r="E334" s="59"/>
      <c r="F334" s="59"/>
      <c r="S334" s="59"/>
      <c r="T334" s="59"/>
      <c r="AG334" s="59"/>
      <c r="AH334" s="59"/>
    </row>
    <row r="335" spans="5:34" x14ac:dyDescent="0.3">
      <c r="E335" s="59"/>
      <c r="F335" s="59"/>
      <c r="S335" s="59"/>
      <c r="T335" s="59"/>
      <c r="AG335" s="59"/>
      <c r="AH335" s="59"/>
    </row>
    <row r="336" spans="5:34" x14ac:dyDescent="0.3">
      <c r="E336" s="59"/>
      <c r="F336" s="59"/>
      <c r="S336" s="59"/>
      <c r="T336" s="59"/>
      <c r="AG336" s="59"/>
      <c r="AH336" s="59"/>
    </row>
    <row r="337" spans="5:34" x14ac:dyDescent="0.3">
      <c r="E337" s="59"/>
      <c r="F337" s="59"/>
      <c r="S337" s="59"/>
      <c r="T337" s="59"/>
      <c r="AG337" s="59"/>
      <c r="AH337" s="59"/>
    </row>
    <row r="338" spans="5:34" x14ac:dyDescent="0.3">
      <c r="E338" s="59"/>
      <c r="F338" s="59"/>
      <c r="S338" s="59"/>
      <c r="T338" s="59"/>
      <c r="AG338" s="59"/>
      <c r="AH338" s="59"/>
    </row>
    <row r="339" spans="5:34" x14ac:dyDescent="0.3">
      <c r="E339" s="59"/>
      <c r="F339" s="59"/>
      <c r="S339" s="59"/>
      <c r="T339" s="59"/>
      <c r="AG339" s="59"/>
      <c r="AH339" s="59"/>
    </row>
    <row r="340" spans="5:34" x14ac:dyDescent="0.3">
      <c r="E340" s="59"/>
      <c r="F340" s="59"/>
      <c r="S340" s="59"/>
      <c r="T340" s="59"/>
      <c r="AG340" s="59"/>
      <c r="AH340" s="59"/>
    </row>
    <row r="341" spans="5:34" x14ac:dyDescent="0.3">
      <c r="E341" s="59"/>
      <c r="F341" s="59"/>
      <c r="S341" s="59"/>
      <c r="T341" s="59"/>
      <c r="AG341" s="59"/>
      <c r="AH341" s="59"/>
    </row>
    <row r="342" spans="5:34" x14ac:dyDescent="0.3">
      <c r="E342" s="59"/>
      <c r="F342" s="59"/>
      <c r="S342" s="59"/>
      <c r="T342" s="59"/>
      <c r="AG342" s="59"/>
      <c r="AH342" s="59"/>
    </row>
    <row r="343" spans="5:34" x14ac:dyDescent="0.3">
      <c r="E343" s="59"/>
      <c r="F343" s="59"/>
      <c r="S343" s="59"/>
      <c r="T343" s="59"/>
      <c r="AG343" s="59"/>
      <c r="AH343" s="59"/>
    </row>
    <row r="344" spans="5:34" x14ac:dyDescent="0.3">
      <c r="E344" s="59"/>
      <c r="F344" s="59"/>
      <c r="S344" s="59"/>
      <c r="T344" s="59"/>
      <c r="AG344" s="59"/>
      <c r="AH344" s="59"/>
    </row>
    <row r="345" spans="5:34" x14ac:dyDescent="0.3">
      <c r="E345" s="59"/>
      <c r="F345" s="59"/>
      <c r="S345" s="59"/>
      <c r="T345" s="59"/>
      <c r="AG345" s="59"/>
      <c r="AH345" s="59"/>
    </row>
    <row r="346" spans="5:34" x14ac:dyDescent="0.3">
      <c r="E346" s="59"/>
      <c r="F346" s="59"/>
      <c r="S346" s="59"/>
      <c r="T346" s="59"/>
      <c r="AG346" s="59"/>
      <c r="AH346" s="59"/>
    </row>
    <row r="347" spans="5:34" x14ac:dyDescent="0.3">
      <c r="E347" s="59"/>
      <c r="F347" s="59"/>
      <c r="S347" s="59"/>
      <c r="T347" s="59"/>
      <c r="AG347" s="59"/>
      <c r="AH347" s="59"/>
    </row>
    <row r="348" spans="5:34" x14ac:dyDescent="0.3">
      <c r="E348" s="59"/>
      <c r="F348" s="59"/>
      <c r="S348" s="59"/>
      <c r="T348" s="59"/>
      <c r="AG348" s="59"/>
      <c r="AH348" s="59"/>
    </row>
    <row r="349" spans="5:34" x14ac:dyDescent="0.3">
      <c r="E349" s="59"/>
      <c r="F349" s="59"/>
      <c r="S349" s="59"/>
      <c r="T349" s="59"/>
      <c r="AG349" s="59"/>
      <c r="AH349" s="59"/>
    </row>
    <row r="350" spans="5:34" x14ac:dyDescent="0.3">
      <c r="E350" s="59"/>
      <c r="F350" s="59"/>
      <c r="S350" s="59"/>
      <c r="T350" s="59"/>
      <c r="AG350" s="59"/>
      <c r="AH350" s="59"/>
    </row>
    <row r="351" spans="5:34" x14ac:dyDescent="0.3">
      <c r="E351" s="59"/>
      <c r="F351" s="59"/>
      <c r="S351" s="59"/>
      <c r="T351" s="59"/>
      <c r="AG351" s="59"/>
      <c r="AH351" s="59"/>
    </row>
    <row r="352" spans="5:34" x14ac:dyDescent="0.3">
      <c r="E352" s="59"/>
      <c r="F352" s="59"/>
      <c r="S352" s="59"/>
      <c r="T352" s="59"/>
      <c r="AG352" s="59"/>
      <c r="AH352" s="59"/>
    </row>
    <row r="353" spans="5:34" x14ac:dyDescent="0.3">
      <c r="E353" s="59"/>
      <c r="F353" s="59"/>
      <c r="S353" s="59"/>
      <c r="T353" s="59"/>
      <c r="AG353" s="59"/>
      <c r="AH353" s="59"/>
    </row>
    <row r="354" spans="5:34" x14ac:dyDescent="0.3">
      <c r="E354" s="59"/>
      <c r="F354" s="59"/>
      <c r="S354" s="59"/>
      <c r="T354" s="59"/>
      <c r="AG354" s="59"/>
      <c r="AH354" s="59"/>
    </row>
    <row r="355" spans="5:34" x14ac:dyDescent="0.3">
      <c r="E355" s="59"/>
      <c r="F355" s="59"/>
      <c r="S355" s="59"/>
      <c r="T355" s="59"/>
      <c r="AG355" s="59"/>
      <c r="AH355" s="59"/>
    </row>
    <row r="356" spans="5:34" x14ac:dyDescent="0.3">
      <c r="E356" s="59"/>
      <c r="F356" s="59"/>
      <c r="S356" s="59"/>
      <c r="T356" s="59"/>
      <c r="AG356" s="59"/>
      <c r="AH356" s="59"/>
    </row>
    <row r="357" spans="5:34" x14ac:dyDescent="0.3">
      <c r="E357" s="59"/>
      <c r="F357" s="59"/>
      <c r="S357" s="59"/>
      <c r="T357" s="59"/>
      <c r="AG357" s="59"/>
      <c r="AH357" s="59"/>
    </row>
    <row r="358" spans="5:34" x14ac:dyDescent="0.3">
      <c r="E358" s="59"/>
      <c r="F358" s="59"/>
      <c r="S358" s="59"/>
      <c r="T358" s="59"/>
      <c r="AG358" s="59"/>
      <c r="AH358" s="59"/>
    </row>
    <row r="359" spans="5:34" x14ac:dyDescent="0.3">
      <c r="E359" s="59"/>
      <c r="F359" s="59"/>
      <c r="S359" s="59"/>
      <c r="T359" s="59"/>
      <c r="AG359" s="59"/>
      <c r="AH359" s="59"/>
    </row>
    <row r="360" spans="5:34" x14ac:dyDescent="0.3">
      <c r="E360" s="59"/>
      <c r="F360" s="59"/>
      <c r="S360" s="59"/>
      <c r="T360" s="59"/>
      <c r="AG360" s="59"/>
      <c r="AH360" s="59"/>
    </row>
    <row r="361" spans="5:34" x14ac:dyDescent="0.3">
      <c r="E361" s="59"/>
      <c r="F361" s="59"/>
      <c r="S361" s="59"/>
      <c r="T361" s="59"/>
      <c r="AG361" s="59"/>
      <c r="AH361" s="59"/>
    </row>
    <row r="362" spans="5:34" x14ac:dyDescent="0.3">
      <c r="E362" s="59"/>
      <c r="F362" s="59"/>
      <c r="S362" s="59"/>
      <c r="T362" s="59"/>
      <c r="AG362" s="59"/>
      <c r="AH362" s="59"/>
    </row>
    <row r="363" spans="5:34" x14ac:dyDescent="0.3">
      <c r="E363" s="59"/>
      <c r="F363" s="59"/>
      <c r="S363" s="59"/>
      <c r="T363" s="59"/>
      <c r="AG363" s="59"/>
      <c r="AH363" s="59"/>
    </row>
    <row r="364" spans="5:34" x14ac:dyDescent="0.3">
      <c r="E364" s="59"/>
      <c r="F364" s="59"/>
      <c r="S364" s="59"/>
      <c r="T364" s="59"/>
      <c r="AG364" s="59"/>
      <c r="AH364" s="59"/>
    </row>
    <row r="365" spans="5:34" x14ac:dyDescent="0.3">
      <c r="E365" s="59"/>
      <c r="F365" s="59"/>
      <c r="S365" s="59"/>
      <c r="T365" s="59"/>
      <c r="AG365" s="59"/>
      <c r="AH365" s="59"/>
    </row>
    <row r="366" spans="5:34" x14ac:dyDescent="0.3">
      <c r="E366" s="59"/>
      <c r="F366" s="59"/>
      <c r="S366" s="59"/>
      <c r="T366" s="59"/>
      <c r="AG366" s="59"/>
      <c r="AH366" s="59"/>
    </row>
    <row r="367" spans="5:34" x14ac:dyDescent="0.3">
      <c r="E367" s="59"/>
      <c r="F367" s="59"/>
      <c r="S367" s="59"/>
      <c r="T367" s="59"/>
      <c r="AG367" s="59"/>
      <c r="AH367" s="59"/>
    </row>
    <row r="368" spans="5:34" x14ac:dyDescent="0.3">
      <c r="E368" s="59"/>
      <c r="F368" s="59"/>
      <c r="S368" s="59"/>
      <c r="T368" s="59"/>
      <c r="AG368" s="59"/>
      <c r="AH368" s="59"/>
    </row>
    <row r="369" spans="5:34" x14ac:dyDescent="0.3">
      <c r="E369" s="59"/>
      <c r="F369" s="59"/>
      <c r="S369" s="59"/>
      <c r="T369" s="59"/>
      <c r="AG369" s="59"/>
      <c r="AH369" s="59"/>
    </row>
    <row r="370" spans="5:34" x14ac:dyDescent="0.3">
      <c r="E370" s="59"/>
      <c r="F370" s="59"/>
      <c r="S370" s="59"/>
      <c r="T370" s="59"/>
      <c r="AG370" s="59"/>
      <c r="AH370" s="59"/>
    </row>
    <row r="371" spans="5:34" x14ac:dyDescent="0.3">
      <c r="E371" s="59"/>
      <c r="F371" s="59"/>
      <c r="S371" s="59"/>
      <c r="T371" s="59"/>
      <c r="AG371" s="59"/>
      <c r="AH371" s="59"/>
    </row>
    <row r="372" spans="5:34" x14ac:dyDescent="0.3">
      <c r="E372" s="59"/>
      <c r="F372" s="59"/>
      <c r="S372" s="59"/>
      <c r="T372" s="59"/>
      <c r="AG372" s="59"/>
      <c r="AH372" s="59"/>
    </row>
    <row r="373" spans="5:34" x14ac:dyDescent="0.3">
      <c r="E373" s="59"/>
      <c r="F373" s="59"/>
      <c r="S373" s="59"/>
      <c r="T373" s="59"/>
      <c r="AG373" s="59"/>
      <c r="AH373" s="59"/>
    </row>
    <row r="374" spans="5:34" x14ac:dyDescent="0.3">
      <c r="E374" s="59"/>
      <c r="F374" s="59"/>
      <c r="S374" s="59"/>
      <c r="T374" s="59"/>
      <c r="AG374" s="59"/>
      <c r="AH374" s="59"/>
    </row>
    <row r="375" spans="5:34" x14ac:dyDescent="0.3">
      <c r="E375" s="59"/>
      <c r="F375" s="59"/>
      <c r="S375" s="59"/>
      <c r="T375" s="59"/>
      <c r="AG375" s="59"/>
      <c r="AH375" s="59"/>
    </row>
    <row r="376" spans="5:34" x14ac:dyDescent="0.3">
      <c r="E376" s="59"/>
      <c r="F376" s="59"/>
      <c r="S376" s="59"/>
      <c r="T376" s="59"/>
      <c r="AG376" s="59"/>
      <c r="AH376" s="59"/>
    </row>
    <row r="377" spans="5:34" x14ac:dyDescent="0.3">
      <c r="E377" s="59"/>
      <c r="F377" s="59"/>
      <c r="S377" s="59"/>
      <c r="T377" s="59"/>
      <c r="AG377" s="59"/>
      <c r="AH377" s="59"/>
    </row>
    <row r="378" spans="5:34" x14ac:dyDescent="0.3">
      <c r="E378" s="59"/>
      <c r="F378" s="59"/>
      <c r="S378" s="59"/>
      <c r="T378" s="59"/>
      <c r="AG378" s="59"/>
      <c r="AH378" s="59"/>
    </row>
    <row r="379" spans="5:34" x14ac:dyDescent="0.3">
      <c r="E379" s="59"/>
      <c r="F379" s="59"/>
      <c r="S379" s="59"/>
      <c r="T379" s="59"/>
      <c r="AG379" s="59"/>
      <c r="AH379" s="59"/>
    </row>
    <row r="380" spans="5:34" x14ac:dyDescent="0.3">
      <c r="E380" s="59"/>
      <c r="F380" s="59"/>
      <c r="S380" s="59"/>
      <c r="T380" s="59"/>
      <c r="AG380" s="59"/>
      <c r="AH380" s="59"/>
    </row>
    <row r="381" spans="5:34" x14ac:dyDescent="0.3">
      <c r="E381" s="59"/>
      <c r="F381" s="59"/>
      <c r="S381" s="59"/>
      <c r="T381" s="59"/>
      <c r="AG381" s="59"/>
      <c r="AH381" s="59"/>
    </row>
    <row r="382" spans="5:34" x14ac:dyDescent="0.3">
      <c r="E382" s="59"/>
      <c r="F382" s="59"/>
      <c r="S382" s="59"/>
      <c r="T382" s="59"/>
      <c r="AG382" s="59"/>
      <c r="AH382" s="59"/>
    </row>
    <row r="383" spans="5:34" x14ac:dyDescent="0.3">
      <c r="E383" s="59"/>
      <c r="F383" s="59"/>
      <c r="S383" s="59"/>
      <c r="T383" s="59"/>
      <c r="AG383" s="59"/>
      <c r="AH383" s="59"/>
    </row>
    <row r="384" spans="5:34" x14ac:dyDescent="0.3">
      <c r="E384" s="59"/>
      <c r="F384" s="59"/>
      <c r="S384" s="59"/>
      <c r="T384" s="59"/>
      <c r="AG384" s="59"/>
      <c r="AH384" s="59"/>
    </row>
    <row r="385" spans="5:34" x14ac:dyDescent="0.3">
      <c r="E385" s="59"/>
      <c r="F385" s="59"/>
      <c r="S385" s="59"/>
      <c r="T385" s="59"/>
      <c r="AG385" s="59"/>
      <c r="AH385" s="59"/>
    </row>
    <row r="386" spans="5:34" x14ac:dyDescent="0.3">
      <c r="E386" s="59"/>
      <c r="F386" s="59"/>
      <c r="S386" s="59"/>
      <c r="T386" s="59"/>
      <c r="AG386" s="59"/>
      <c r="AH386" s="59"/>
    </row>
    <row r="387" spans="5:34" x14ac:dyDescent="0.3">
      <c r="E387" s="59"/>
      <c r="F387" s="59"/>
      <c r="S387" s="59"/>
      <c r="T387" s="59"/>
      <c r="AG387" s="59"/>
      <c r="AH387" s="59"/>
    </row>
    <row r="388" spans="5:34" x14ac:dyDescent="0.3">
      <c r="E388" s="59"/>
      <c r="F388" s="59"/>
      <c r="S388" s="59"/>
      <c r="T388" s="59"/>
      <c r="AG388" s="59"/>
      <c r="AH388" s="59"/>
    </row>
    <row r="389" spans="5:34" x14ac:dyDescent="0.3">
      <c r="E389" s="59"/>
      <c r="F389" s="59"/>
      <c r="S389" s="59"/>
      <c r="T389" s="59"/>
      <c r="AG389" s="59"/>
      <c r="AH389" s="59"/>
    </row>
    <row r="390" spans="5:34" x14ac:dyDescent="0.3">
      <c r="E390" s="59"/>
      <c r="F390" s="59"/>
      <c r="S390" s="59"/>
      <c r="T390" s="59"/>
      <c r="AG390" s="59"/>
      <c r="AH390" s="59"/>
    </row>
    <row r="391" spans="5:34" x14ac:dyDescent="0.3">
      <c r="E391" s="59"/>
      <c r="F391" s="59"/>
      <c r="S391" s="59"/>
      <c r="T391" s="59"/>
      <c r="AG391" s="59"/>
      <c r="AH391" s="59"/>
    </row>
    <row r="392" spans="5:34" x14ac:dyDescent="0.3">
      <c r="E392" s="59"/>
      <c r="F392" s="59"/>
      <c r="S392" s="59"/>
      <c r="T392" s="59"/>
      <c r="AG392" s="59"/>
      <c r="AH392" s="59"/>
    </row>
    <row r="393" spans="5:34" x14ac:dyDescent="0.3">
      <c r="E393" s="59"/>
      <c r="F393" s="59"/>
      <c r="S393" s="59"/>
      <c r="T393" s="59"/>
      <c r="AG393" s="59"/>
      <c r="AH393" s="59"/>
    </row>
    <row r="394" spans="5:34" x14ac:dyDescent="0.3">
      <c r="E394" s="59"/>
      <c r="F394" s="59"/>
      <c r="S394" s="59"/>
      <c r="T394" s="59"/>
      <c r="AG394" s="59"/>
      <c r="AH394" s="59"/>
    </row>
    <row r="395" spans="5:34" x14ac:dyDescent="0.3">
      <c r="E395" s="59"/>
      <c r="F395" s="59"/>
      <c r="S395" s="59"/>
      <c r="T395" s="59"/>
      <c r="AG395" s="59"/>
      <c r="AH395" s="59"/>
    </row>
    <row r="396" spans="5:34" x14ac:dyDescent="0.3">
      <c r="E396" s="59"/>
      <c r="F396" s="59"/>
      <c r="S396" s="59"/>
      <c r="T396" s="59"/>
      <c r="AG396" s="59"/>
      <c r="AH396" s="59"/>
    </row>
    <row r="397" spans="5:34" x14ac:dyDescent="0.3">
      <c r="E397" s="59"/>
      <c r="F397" s="59"/>
      <c r="S397" s="59"/>
      <c r="T397" s="59"/>
      <c r="AG397" s="59"/>
      <c r="AH397" s="59"/>
    </row>
    <row r="398" spans="5:34" x14ac:dyDescent="0.3">
      <c r="E398" s="59"/>
      <c r="F398" s="59"/>
      <c r="S398" s="59"/>
      <c r="T398" s="59"/>
      <c r="AG398" s="59"/>
      <c r="AH398" s="59"/>
    </row>
    <row r="399" spans="5:34" x14ac:dyDescent="0.3">
      <c r="E399" s="59"/>
      <c r="F399" s="59"/>
      <c r="S399" s="59"/>
      <c r="T399" s="59"/>
      <c r="AG399" s="59"/>
      <c r="AH399" s="59"/>
    </row>
    <row r="400" spans="5:34" x14ac:dyDescent="0.3">
      <c r="E400" s="59"/>
      <c r="F400" s="59"/>
      <c r="S400" s="59"/>
      <c r="T400" s="59"/>
      <c r="AG400" s="59"/>
      <c r="AH400" s="59"/>
    </row>
    <row r="401" spans="5:34" x14ac:dyDescent="0.3">
      <c r="E401" s="59"/>
      <c r="F401" s="59"/>
      <c r="S401" s="59"/>
      <c r="T401" s="59"/>
      <c r="AG401" s="59"/>
      <c r="AH401" s="59"/>
    </row>
    <row r="402" spans="5:34" x14ac:dyDescent="0.3">
      <c r="E402" s="59"/>
      <c r="F402" s="59"/>
      <c r="S402" s="59"/>
      <c r="T402" s="59"/>
      <c r="AG402" s="59"/>
      <c r="AH402" s="59"/>
    </row>
    <row r="403" spans="5:34" x14ac:dyDescent="0.3">
      <c r="E403" s="59"/>
      <c r="F403" s="59"/>
      <c r="S403" s="59"/>
      <c r="T403" s="59"/>
      <c r="AG403" s="59"/>
      <c r="AH403" s="59"/>
    </row>
    <row r="404" spans="5:34" x14ac:dyDescent="0.3">
      <c r="E404" s="59"/>
      <c r="F404" s="59"/>
      <c r="S404" s="59"/>
      <c r="T404" s="59"/>
      <c r="AG404" s="59"/>
      <c r="AH404" s="59"/>
    </row>
    <row r="405" spans="5:34" x14ac:dyDescent="0.3">
      <c r="E405" s="59"/>
      <c r="F405" s="59"/>
      <c r="S405" s="59"/>
      <c r="T405" s="59"/>
      <c r="AG405" s="59"/>
      <c r="AH405" s="59"/>
    </row>
    <row r="406" spans="5:34" x14ac:dyDescent="0.3">
      <c r="E406" s="59"/>
      <c r="F406" s="59"/>
      <c r="S406" s="59"/>
      <c r="T406" s="59"/>
      <c r="AG406" s="59"/>
      <c r="AH406" s="59"/>
    </row>
    <row r="407" spans="5:34" x14ac:dyDescent="0.3">
      <c r="E407" s="59"/>
      <c r="F407" s="59"/>
      <c r="S407" s="59"/>
      <c r="T407" s="59"/>
      <c r="AG407" s="59"/>
      <c r="AH407" s="59"/>
    </row>
    <row r="408" spans="5:34" x14ac:dyDescent="0.3">
      <c r="E408" s="59"/>
      <c r="F408" s="59"/>
      <c r="S408" s="59"/>
      <c r="T408" s="59"/>
      <c r="AG408" s="59"/>
      <c r="AH408" s="59"/>
    </row>
    <row r="409" spans="5:34" x14ac:dyDescent="0.3">
      <c r="E409" s="59"/>
      <c r="F409" s="59"/>
      <c r="S409" s="59"/>
      <c r="T409" s="59"/>
      <c r="AG409" s="59"/>
      <c r="AH409" s="59"/>
    </row>
    <row r="410" spans="5:34" x14ac:dyDescent="0.3">
      <c r="E410" s="59"/>
      <c r="F410" s="59"/>
      <c r="S410" s="59"/>
      <c r="T410" s="59"/>
      <c r="AG410" s="59"/>
      <c r="AH410" s="59"/>
    </row>
    <row r="411" spans="5:34" x14ac:dyDescent="0.3">
      <c r="E411" s="59"/>
      <c r="F411" s="59"/>
      <c r="S411" s="59"/>
      <c r="T411" s="59"/>
      <c r="AG411" s="59"/>
      <c r="AH411" s="59"/>
    </row>
    <row r="412" spans="5:34" x14ac:dyDescent="0.3">
      <c r="E412" s="59"/>
      <c r="F412" s="59"/>
      <c r="S412" s="59"/>
      <c r="T412" s="59"/>
      <c r="AG412" s="59"/>
      <c r="AH412" s="59"/>
    </row>
    <row r="413" spans="5:34" x14ac:dyDescent="0.3">
      <c r="E413" s="59"/>
      <c r="F413" s="59"/>
      <c r="S413" s="59"/>
      <c r="T413" s="59"/>
      <c r="AG413" s="59"/>
      <c r="AH413" s="59"/>
    </row>
    <row r="414" spans="5:34" x14ac:dyDescent="0.3">
      <c r="E414" s="59"/>
      <c r="F414" s="59"/>
      <c r="S414" s="59"/>
      <c r="T414" s="59"/>
      <c r="AG414" s="59"/>
      <c r="AH414" s="59"/>
    </row>
    <row r="415" spans="5:34" x14ac:dyDescent="0.3">
      <c r="E415" s="59"/>
      <c r="F415" s="59"/>
      <c r="S415" s="59"/>
      <c r="T415" s="59"/>
      <c r="AG415" s="59"/>
      <c r="AH415" s="59"/>
    </row>
    <row r="416" spans="5:34" x14ac:dyDescent="0.3">
      <c r="E416" s="59"/>
      <c r="F416" s="59"/>
      <c r="S416" s="59"/>
      <c r="T416" s="59"/>
      <c r="AG416" s="59"/>
      <c r="AH416" s="59"/>
    </row>
    <row r="417" spans="5:34" x14ac:dyDescent="0.3">
      <c r="E417" s="59"/>
      <c r="F417" s="59"/>
      <c r="S417" s="59"/>
      <c r="T417" s="59"/>
      <c r="AG417" s="59"/>
      <c r="AH417" s="59"/>
    </row>
    <row r="418" spans="5:34" x14ac:dyDescent="0.3">
      <c r="E418" s="59"/>
      <c r="F418" s="59"/>
      <c r="S418" s="59"/>
      <c r="T418" s="59"/>
      <c r="AG418" s="59"/>
      <c r="AH418" s="59"/>
    </row>
    <row r="419" spans="5:34" x14ac:dyDescent="0.3">
      <c r="E419" s="59"/>
      <c r="F419" s="59"/>
      <c r="S419" s="59"/>
      <c r="T419" s="59"/>
      <c r="AG419" s="59"/>
      <c r="AH419" s="59"/>
    </row>
    <row r="420" spans="5:34" x14ac:dyDescent="0.3">
      <c r="E420" s="59"/>
      <c r="F420" s="59"/>
      <c r="S420" s="59"/>
      <c r="T420" s="59"/>
      <c r="AG420" s="59"/>
      <c r="AH420" s="59"/>
    </row>
    <row r="421" spans="5:34" x14ac:dyDescent="0.3">
      <c r="E421" s="59"/>
      <c r="F421" s="59"/>
      <c r="S421" s="59"/>
      <c r="T421" s="59"/>
      <c r="AG421" s="59"/>
      <c r="AH421" s="59"/>
    </row>
    <row r="422" spans="5:34" x14ac:dyDescent="0.3">
      <c r="E422" s="59"/>
      <c r="F422" s="59"/>
      <c r="S422" s="59"/>
      <c r="T422" s="59"/>
      <c r="AG422" s="59"/>
      <c r="AH422" s="59"/>
    </row>
    <row r="423" spans="5:34" x14ac:dyDescent="0.3">
      <c r="E423" s="59"/>
      <c r="F423" s="59"/>
      <c r="S423" s="59"/>
      <c r="T423" s="59"/>
      <c r="AG423" s="59"/>
      <c r="AH423" s="59"/>
    </row>
    <row r="424" spans="5:34" x14ac:dyDescent="0.3">
      <c r="E424" s="59"/>
      <c r="F424" s="59"/>
      <c r="S424" s="59"/>
      <c r="T424" s="59"/>
      <c r="AG424" s="59"/>
      <c r="AH424" s="59"/>
    </row>
    <row r="425" spans="5:34" x14ac:dyDescent="0.3">
      <c r="E425" s="59"/>
      <c r="F425" s="59"/>
      <c r="S425" s="59"/>
      <c r="T425" s="59"/>
      <c r="AG425" s="59"/>
      <c r="AH425" s="59"/>
    </row>
    <row r="426" spans="5:34" x14ac:dyDescent="0.3">
      <c r="E426" s="59"/>
      <c r="F426" s="59"/>
      <c r="S426" s="59"/>
      <c r="T426" s="59"/>
      <c r="AG426" s="59"/>
      <c r="AH426" s="59"/>
    </row>
    <row r="427" spans="5:34" x14ac:dyDescent="0.3">
      <c r="E427" s="59"/>
      <c r="F427" s="59"/>
      <c r="S427" s="59"/>
      <c r="T427" s="59"/>
      <c r="AG427" s="59"/>
      <c r="AH427" s="59"/>
    </row>
    <row r="428" spans="5:34" x14ac:dyDescent="0.3">
      <c r="E428" s="59"/>
      <c r="F428" s="59"/>
      <c r="S428" s="59"/>
      <c r="T428" s="59"/>
      <c r="AG428" s="59"/>
      <c r="AH428" s="59"/>
    </row>
    <row r="429" spans="5:34" x14ac:dyDescent="0.3">
      <c r="E429" s="59"/>
      <c r="F429" s="59"/>
      <c r="S429" s="59"/>
      <c r="T429" s="59"/>
      <c r="AG429" s="59"/>
      <c r="AH429" s="59"/>
    </row>
    <row r="430" spans="5:34" x14ac:dyDescent="0.3">
      <c r="E430" s="59"/>
      <c r="F430" s="59"/>
      <c r="S430" s="59"/>
      <c r="T430" s="59"/>
      <c r="AG430" s="59"/>
      <c r="AH430" s="59"/>
    </row>
    <row r="431" spans="5:34" x14ac:dyDescent="0.3">
      <c r="E431" s="59"/>
      <c r="F431" s="59"/>
      <c r="S431" s="59"/>
      <c r="T431" s="59"/>
      <c r="AG431" s="59"/>
      <c r="AH431" s="59"/>
    </row>
    <row r="432" spans="5:34" x14ac:dyDescent="0.3">
      <c r="E432" s="59"/>
      <c r="F432" s="59"/>
      <c r="S432" s="59"/>
      <c r="T432" s="59"/>
      <c r="AG432" s="59"/>
      <c r="AH432" s="59"/>
    </row>
    <row r="433" spans="5:34" x14ac:dyDescent="0.3">
      <c r="E433" s="59"/>
      <c r="F433" s="59"/>
      <c r="S433" s="59"/>
      <c r="T433" s="59"/>
      <c r="AG433" s="59"/>
      <c r="AH433" s="59"/>
    </row>
    <row r="434" spans="5:34" x14ac:dyDescent="0.3">
      <c r="E434" s="59"/>
      <c r="F434" s="59"/>
      <c r="S434" s="59"/>
      <c r="T434" s="59"/>
      <c r="AG434" s="59"/>
      <c r="AH434" s="59"/>
    </row>
    <row r="435" spans="5:34" x14ac:dyDescent="0.3">
      <c r="E435" s="59"/>
      <c r="F435" s="59"/>
      <c r="S435" s="59"/>
      <c r="T435" s="59"/>
      <c r="AG435" s="59"/>
      <c r="AH435" s="59"/>
    </row>
    <row r="436" spans="5:34" x14ac:dyDescent="0.3">
      <c r="E436" s="59"/>
      <c r="F436" s="59"/>
      <c r="S436" s="59"/>
      <c r="T436" s="59"/>
      <c r="AG436" s="59"/>
      <c r="AH436" s="59"/>
    </row>
    <row r="437" spans="5:34" x14ac:dyDescent="0.3">
      <c r="E437" s="59"/>
      <c r="F437" s="59"/>
      <c r="S437" s="59"/>
      <c r="T437" s="59"/>
      <c r="AG437" s="59"/>
      <c r="AH437" s="59"/>
    </row>
    <row r="438" spans="5:34" x14ac:dyDescent="0.3">
      <c r="E438" s="59"/>
      <c r="F438" s="59"/>
      <c r="S438" s="59"/>
      <c r="T438" s="59"/>
      <c r="AG438" s="59"/>
      <c r="AH438" s="59"/>
    </row>
    <row r="439" spans="5:34" x14ac:dyDescent="0.3">
      <c r="E439" s="59"/>
      <c r="F439" s="59"/>
      <c r="S439" s="59"/>
      <c r="T439" s="59"/>
      <c r="AG439" s="59"/>
      <c r="AH439" s="59"/>
    </row>
    <row r="440" spans="5:34" x14ac:dyDescent="0.3">
      <c r="E440" s="59"/>
      <c r="F440" s="59"/>
      <c r="S440" s="59"/>
      <c r="T440" s="59"/>
      <c r="AG440" s="59"/>
      <c r="AH440" s="59"/>
    </row>
    <row r="441" spans="5:34" x14ac:dyDescent="0.3">
      <c r="E441" s="59"/>
      <c r="F441" s="59"/>
      <c r="S441" s="59"/>
      <c r="T441" s="59"/>
      <c r="AG441" s="59"/>
      <c r="AH441" s="59"/>
    </row>
    <row r="442" spans="5:34" x14ac:dyDescent="0.3">
      <c r="E442" s="59"/>
      <c r="F442" s="59"/>
      <c r="S442" s="59"/>
      <c r="T442" s="59"/>
      <c r="AG442" s="59"/>
      <c r="AH442" s="59"/>
    </row>
    <row r="443" spans="5:34" x14ac:dyDescent="0.3">
      <c r="E443" s="59"/>
      <c r="F443" s="59"/>
      <c r="S443" s="59"/>
      <c r="T443" s="59"/>
      <c r="AG443" s="59"/>
      <c r="AH443" s="59"/>
    </row>
    <row r="444" spans="5:34" x14ac:dyDescent="0.3">
      <c r="E444" s="59"/>
      <c r="F444" s="59"/>
      <c r="S444" s="59"/>
      <c r="T444" s="59"/>
      <c r="AG444" s="59"/>
      <c r="AH444" s="59"/>
    </row>
    <row r="445" spans="5:34" x14ac:dyDescent="0.3">
      <c r="E445" s="59"/>
      <c r="F445" s="59"/>
      <c r="S445" s="59"/>
      <c r="T445" s="59"/>
      <c r="AG445" s="59"/>
      <c r="AH445" s="59"/>
    </row>
    <row r="446" spans="5:34" x14ac:dyDescent="0.3">
      <c r="E446" s="59"/>
      <c r="F446" s="59"/>
      <c r="S446" s="59"/>
      <c r="T446" s="59"/>
      <c r="AG446" s="59"/>
      <c r="AH446" s="59"/>
    </row>
    <row r="447" spans="5:34" x14ac:dyDescent="0.3">
      <c r="E447" s="59"/>
      <c r="F447" s="59"/>
      <c r="S447" s="59"/>
      <c r="T447" s="59"/>
      <c r="AG447" s="59"/>
      <c r="AH447" s="59"/>
    </row>
    <row r="448" spans="5:34" x14ac:dyDescent="0.3">
      <c r="E448" s="59"/>
      <c r="F448" s="59"/>
      <c r="S448" s="59"/>
      <c r="T448" s="59"/>
      <c r="AG448" s="59"/>
      <c r="AH448" s="59"/>
    </row>
    <row r="449" spans="5:34" x14ac:dyDescent="0.3">
      <c r="E449" s="59"/>
      <c r="F449" s="59"/>
      <c r="S449" s="59"/>
      <c r="T449" s="59"/>
      <c r="AG449" s="59"/>
      <c r="AH449" s="59"/>
    </row>
    <row r="450" spans="5:34" x14ac:dyDescent="0.3">
      <c r="E450" s="59"/>
      <c r="F450" s="59"/>
      <c r="S450" s="59"/>
      <c r="T450" s="59"/>
      <c r="AG450" s="59"/>
      <c r="AH450" s="59"/>
    </row>
    <row r="451" spans="5:34" x14ac:dyDescent="0.3">
      <c r="E451" s="59"/>
      <c r="F451" s="59"/>
      <c r="S451" s="59"/>
      <c r="T451" s="59"/>
      <c r="AG451" s="59"/>
      <c r="AH451" s="59"/>
    </row>
    <row r="452" spans="5:34" x14ac:dyDescent="0.3">
      <c r="E452" s="59"/>
      <c r="F452" s="59"/>
      <c r="S452" s="59"/>
      <c r="T452" s="59"/>
      <c r="AG452" s="59"/>
      <c r="AH452" s="59"/>
    </row>
    <row r="453" spans="5:34" x14ac:dyDescent="0.3">
      <c r="E453" s="59"/>
      <c r="F453" s="59"/>
      <c r="S453" s="59"/>
      <c r="T453" s="59"/>
      <c r="AG453" s="59"/>
      <c r="AH453" s="59"/>
    </row>
    <row r="454" spans="5:34" x14ac:dyDescent="0.3">
      <c r="E454" s="59"/>
      <c r="F454" s="59"/>
      <c r="S454" s="59"/>
      <c r="T454" s="59"/>
      <c r="AG454" s="59"/>
      <c r="AH454" s="59"/>
    </row>
    <row r="455" spans="5:34" x14ac:dyDescent="0.3">
      <c r="E455" s="59"/>
      <c r="F455" s="59"/>
      <c r="S455" s="59"/>
      <c r="T455" s="59"/>
      <c r="AG455" s="59"/>
      <c r="AH455" s="59"/>
    </row>
    <row r="456" spans="5:34" x14ac:dyDescent="0.3">
      <c r="E456" s="59"/>
      <c r="F456" s="59"/>
      <c r="S456" s="59"/>
      <c r="T456" s="59"/>
      <c r="AG456" s="59"/>
      <c r="AH456" s="59"/>
    </row>
    <row r="457" spans="5:34" x14ac:dyDescent="0.3">
      <c r="E457" s="59"/>
      <c r="F457" s="59"/>
      <c r="S457" s="59"/>
      <c r="T457" s="59"/>
      <c r="AG457" s="59"/>
      <c r="AH457" s="59"/>
    </row>
    <row r="458" spans="5:34" x14ac:dyDescent="0.3">
      <c r="E458" s="59"/>
      <c r="F458" s="59"/>
      <c r="S458" s="59"/>
      <c r="T458" s="59"/>
      <c r="AG458" s="59"/>
      <c r="AH458" s="59"/>
    </row>
    <row r="459" spans="5:34" x14ac:dyDescent="0.3">
      <c r="E459" s="59"/>
      <c r="F459" s="59"/>
      <c r="S459" s="59"/>
      <c r="T459" s="59"/>
      <c r="AG459" s="59"/>
      <c r="AH459" s="59"/>
    </row>
    <row r="460" spans="5:34" x14ac:dyDescent="0.3">
      <c r="E460" s="59"/>
      <c r="F460" s="59"/>
      <c r="S460" s="59"/>
      <c r="T460" s="59"/>
      <c r="AG460" s="59"/>
      <c r="AH460" s="59"/>
    </row>
    <row r="461" spans="5:34" x14ac:dyDescent="0.3">
      <c r="E461" s="59"/>
      <c r="F461" s="59"/>
      <c r="S461" s="59"/>
      <c r="T461" s="59"/>
      <c r="AG461" s="59"/>
      <c r="AH461" s="59"/>
    </row>
    <row r="462" spans="5:34" x14ac:dyDescent="0.3">
      <c r="E462" s="59"/>
      <c r="F462" s="59"/>
      <c r="S462" s="59"/>
      <c r="T462" s="59"/>
      <c r="AG462" s="59"/>
      <c r="AH462" s="59"/>
    </row>
    <row r="463" spans="5:34" x14ac:dyDescent="0.3">
      <c r="E463" s="59"/>
      <c r="F463" s="59"/>
      <c r="S463" s="59"/>
      <c r="T463" s="59"/>
      <c r="AG463" s="59"/>
      <c r="AH463" s="59"/>
    </row>
    <row r="464" spans="5:34" x14ac:dyDescent="0.3">
      <c r="E464" s="59"/>
      <c r="F464" s="59"/>
      <c r="S464" s="59"/>
      <c r="T464" s="59"/>
      <c r="AG464" s="59"/>
      <c r="AH464" s="59"/>
    </row>
    <row r="465" spans="5:34" x14ac:dyDescent="0.3">
      <c r="E465" s="59"/>
      <c r="F465" s="59"/>
      <c r="S465" s="59"/>
      <c r="T465" s="59"/>
      <c r="AG465" s="59"/>
      <c r="AH465" s="59"/>
    </row>
    <row r="466" spans="5:34" x14ac:dyDescent="0.3">
      <c r="E466" s="59"/>
      <c r="F466" s="59"/>
      <c r="S466" s="59"/>
      <c r="T466" s="59"/>
      <c r="AG466" s="59"/>
      <c r="AH466" s="59"/>
    </row>
    <row r="467" spans="5:34" x14ac:dyDescent="0.3">
      <c r="E467" s="59"/>
      <c r="F467" s="59"/>
      <c r="S467" s="59"/>
      <c r="T467" s="59"/>
      <c r="AG467" s="59"/>
      <c r="AH467" s="59"/>
    </row>
    <row r="468" spans="5:34" x14ac:dyDescent="0.3">
      <c r="E468" s="59"/>
      <c r="F468" s="59"/>
      <c r="S468" s="59"/>
      <c r="T468" s="59"/>
      <c r="AG468" s="59"/>
      <c r="AH468" s="59"/>
    </row>
    <row r="469" spans="5:34" x14ac:dyDescent="0.3">
      <c r="E469" s="59"/>
      <c r="F469" s="59"/>
      <c r="S469" s="59"/>
      <c r="T469" s="59"/>
      <c r="AG469" s="59"/>
      <c r="AH469" s="59"/>
    </row>
    <row r="470" spans="5:34" x14ac:dyDescent="0.3">
      <c r="E470" s="59"/>
      <c r="F470" s="59"/>
      <c r="S470" s="59"/>
      <c r="T470" s="59"/>
      <c r="AG470" s="59"/>
      <c r="AH470" s="59"/>
    </row>
    <row r="471" spans="5:34" x14ac:dyDescent="0.3">
      <c r="E471" s="59"/>
      <c r="F471" s="59"/>
      <c r="S471" s="59"/>
      <c r="T471" s="59"/>
      <c r="AG471" s="59"/>
      <c r="AH471" s="59"/>
    </row>
    <row r="472" spans="5:34" x14ac:dyDescent="0.3">
      <c r="E472" s="59"/>
      <c r="F472" s="59"/>
      <c r="S472" s="59"/>
      <c r="T472" s="59"/>
      <c r="AG472" s="59"/>
      <c r="AH472" s="59"/>
    </row>
    <row r="473" spans="5:34" x14ac:dyDescent="0.3">
      <c r="E473" s="59"/>
      <c r="F473" s="59"/>
      <c r="S473" s="59"/>
      <c r="T473" s="59"/>
      <c r="AG473" s="59"/>
      <c r="AH473" s="59"/>
    </row>
    <row r="474" spans="5:34" x14ac:dyDescent="0.3">
      <c r="E474" s="59"/>
      <c r="F474" s="59"/>
      <c r="S474" s="59"/>
      <c r="T474" s="59"/>
      <c r="AG474" s="59"/>
      <c r="AH474" s="59"/>
    </row>
    <row r="475" spans="5:34" x14ac:dyDescent="0.3">
      <c r="E475" s="59"/>
      <c r="F475" s="59"/>
      <c r="S475" s="59"/>
      <c r="T475" s="59"/>
      <c r="AG475" s="59"/>
      <c r="AH475" s="59"/>
    </row>
    <row r="476" spans="5:34" x14ac:dyDescent="0.3">
      <c r="E476" s="59"/>
      <c r="F476" s="59"/>
      <c r="S476" s="59"/>
      <c r="T476" s="59"/>
      <c r="AG476" s="59"/>
      <c r="AH476" s="59"/>
    </row>
    <row r="477" spans="5:34" x14ac:dyDescent="0.3">
      <c r="E477" s="59"/>
      <c r="F477" s="59"/>
      <c r="S477" s="59"/>
      <c r="T477" s="59"/>
      <c r="AG477" s="59"/>
      <c r="AH477" s="59"/>
    </row>
    <row r="478" spans="5:34" x14ac:dyDescent="0.3">
      <c r="E478" s="59"/>
      <c r="F478" s="59"/>
      <c r="S478" s="59"/>
      <c r="T478" s="59"/>
      <c r="AG478" s="59"/>
      <c r="AH478" s="59"/>
    </row>
    <row r="479" spans="5:34" x14ac:dyDescent="0.3">
      <c r="E479" s="59"/>
      <c r="F479" s="59"/>
      <c r="S479" s="59"/>
      <c r="T479" s="59"/>
      <c r="AG479" s="59"/>
      <c r="AH479" s="59"/>
    </row>
    <row r="480" spans="5:34" x14ac:dyDescent="0.3">
      <c r="E480" s="59"/>
      <c r="F480" s="59"/>
      <c r="S480" s="59"/>
      <c r="T480" s="59"/>
      <c r="AG480" s="59"/>
      <c r="AH480" s="59"/>
    </row>
    <row r="481" spans="5:34" x14ac:dyDescent="0.3">
      <c r="E481" s="59"/>
      <c r="F481" s="59"/>
      <c r="S481" s="59"/>
      <c r="T481" s="59"/>
      <c r="AG481" s="59"/>
      <c r="AH481" s="59"/>
    </row>
    <row r="482" spans="5:34" x14ac:dyDescent="0.3">
      <c r="E482" s="59"/>
      <c r="F482" s="59"/>
      <c r="S482" s="59"/>
      <c r="T482" s="59"/>
      <c r="AG482" s="59"/>
      <c r="AH482" s="59"/>
    </row>
    <row r="483" spans="5:34" x14ac:dyDescent="0.3">
      <c r="E483" s="59"/>
      <c r="F483" s="59"/>
      <c r="S483" s="59"/>
      <c r="T483" s="59"/>
      <c r="AG483" s="59"/>
      <c r="AH483" s="59"/>
    </row>
    <row r="484" spans="5:34" x14ac:dyDescent="0.3">
      <c r="E484" s="59"/>
      <c r="F484" s="59"/>
      <c r="S484" s="59"/>
      <c r="T484" s="59"/>
      <c r="AG484" s="59"/>
      <c r="AH484" s="59"/>
    </row>
    <row r="485" spans="5:34" x14ac:dyDescent="0.3">
      <c r="E485" s="59"/>
      <c r="F485" s="59"/>
      <c r="S485" s="59"/>
      <c r="T485" s="59"/>
      <c r="AG485" s="59"/>
      <c r="AH485" s="59"/>
    </row>
    <row r="486" spans="5:34" x14ac:dyDescent="0.3">
      <c r="E486" s="59"/>
      <c r="F486" s="59"/>
      <c r="S486" s="59"/>
      <c r="T486" s="59"/>
      <c r="AG486" s="59"/>
      <c r="AH486" s="59"/>
    </row>
    <row r="487" spans="5:34" x14ac:dyDescent="0.3">
      <c r="E487" s="59"/>
      <c r="F487" s="59"/>
      <c r="S487" s="59"/>
      <c r="T487" s="59"/>
      <c r="AG487" s="59"/>
      <c r="AH487" s="59"/>
    </row>
    <row r="488" spans="5:34" x14ac:dyDescent="0.3">
      <c r="E488" s="59"/>
      <c r="F488" s="59"/>
      <c r="S488" s="59"/>
      <c r="T488" s="59"/>
      <c r="AG488" s="59"/>
      <c r="AH488" s="59"/>
    </row>
    <row r="489" spans="5:34" x14ac:dyDescent="0.3">
      <c r="E489" s="59"/>
      <c r="F489" s="59"/>
      <c r="S489" s="59"/>
      <c r="T489" s="59"/>
      <c r="AG489" s="59"/>
      <c r="AH489" s="59"/>
    </row>
    <row r="490" spans="5:34" x14ac:dyDescent="0.3">
      <c r="E490" s="59"/>
      <c r="F490" s="59"/>
      <c r="S490" s="59"/>
      <c r="T490" s="59"/>
      <c r="AG490" s="59"/>
      <c r="AH490" s="59"/>
    </row>
    <row r="491" spans="5:34" x14ac:dyDescent="0.3">
      <c r="E491" s="59"/>
      <c r="F491" s="59"/>
      <c r="S491" s="59"/>
      <c r="T491" s="59"/>
      <c r="AG491" s="59"/>
      <c r="AH491" s="59"/>
    </row>
    <row r="492" spans="5:34" x14ac:dyDescent="0.3">
      <c r="E492" s="59"/>
      <c r="F492" s="59"/>
      <c r="S492" s="59"/>
      <c r="T492" s="59"/>
      <c r="AG492" s="59"/>
      <c r="AH492" s="59"/>
    </row>
    <row r="493" spans="5:34" x14ac:dyDescent="0.3">
      <c r="E493" s="59"/>
      <c r="F493" s="59"/>
      <c r="S493" s="59"/>
      <c r="T493" s="59"/>
      <c r="AG493" s="59"/>
      <c r="AH493" s="59"/>
    </row>
    <row r="494" spans="5:34" x14ac:dyDescent="0.3">
      <c r="E494" s="59"/>
      <c r="F494" s="59"/>
      <c r="S494" s="59"/>
      <c r="T494" s="59"/>
      <c r="AG494" s="59"/>
      <c r="AH494" s="59"/>
    </row>
    <row r="495" spans="5:34" x14ac:dyDescent="0.3">
      <c r="E495" s="59"/>
      <c r="F495" s="59"/>
      <c r="S495" s="59"/>
      <c r="T495" s="59"/>
      <c r="AG495" s="59"/>
      <c r="AH495" s="59"/>
    </row>
    <row r="496" spans="5:34" x14ac:dyDescent="0.3">
      <c r="E496" s="59"/>
      <c r="F496" s="59"/>
      <c r="S496" s="59"/>
      <c r="T496" s="59"/>
      <c r="AG496" s="59"/>
      <c r="AH496" s="59"/>
    </row>
    <row r="497" spans="5:34" x14ac:dyDescent="0.3">
      <c r="E497" s="59"/>
      <c r="F497" s="59"/>
      <c r="S497" s="59"/>
      <c r="T497" s="59"/>
      <c r="AG497" s="59"/>
      <c r="AH497" s="59"/>
    </row>
    <row r="498" spans="5:34" x14ac:dyDescent="0.3">
      <c r="E498" s="59"/>
      <c r="F498" s="59"/>
      <c r="S498" s="59"/>
      <c r="T498" s="59"/>
      <c r="AG498" s="59"/>
      <c r="AH498" s="59"/>
    </row>
    <row r="499" spans="5:34" x14ac:dyDescent="0.3">
      <c r="E499" s="59"/>
      <c r="F499" s="59"/>
      <c r="S499" s="59"/>
      <c r="T499" s="59"/>
      <c r="AG499" s="59"/>
      <c r="AH499" s="59"/>
    </row>
    <row r="500" spans="5:34" x14ac:dyDescent="0.3">
      <c r="E500" s="59"/>
      <c r="F500" s="59"/>
      <c r="S500" s="59"/>
      <c r="T500" s="59"/>
      <c r="AG500" s="59"/>
      <c r="AH500" s="59"/>
    </row>
    <row r="501" spans="5:34" x14ac:dyDescent="0.3">
      <c r="E501" s="59"/>
      <c r="F501" s="59"/>
      <c r="S501" s="59"/>
      <c r="T501" s="59"/>
      <c r="AG501" s="59"/>
      <c r="AH501" s="59"/>
    </row>
    <row r="502" spans="5:34" x14ac:dyDescent="0.3">
      <c r="E502" s="59"/>
      <c r="F502" s="59"/>
      <c r="S502" s="59"/>
      <c r="T502" s="59"/>
      <c r="AG502" s="59"/>
      <c r="AH502" s="59"/>
    </row>
    <row r="503" spans="5:34" x14ac:dyDescent="0.3">
      <c r="E503" s="59"/>
      <c r="F503" s="59"/>
      <c r="S503" s="59"/>
      <c r="T503" s="59"/>
      <c r="AG503" s="59"/>
      <c r="AH503" s="59"/>
    </row>
    <row r="504" spans="5:34" x14ac:dyDescent="0.3">
      <c r="E504" s="59"/>
      <c r="F504" s="59"/>
      <c r="S504" s="59"/>
      <c r="T504" s="59"/>
      <c r="AG504" s="59"/>
      <c r="AH504" s="59"/>
    </row>
    <row r="505" spans="5:34" x14ac:dyDescent="0.3">
      <c r="E505" s="59"/>
      <c r="F505" s="59"/>
      <c r="S505" s="59"/>
      <c r="T505" s="59"/>
      <c r="AG505" s="59"/>
      <c r="AH505" s="59"/>
    </row>
    <row r="506" spans="5:34" x14ac:dyDescent="0.3">
      <c r="E506" s="59"/>
      <c r="F506" s="59"/>
      <c r="S506" s="59"/>
      <c r="T506" s="59"/>
      <c r="AG506" s="59"/>
      <c r="AH506" s="59"/>
    </row>
    <row r="507" spans="5:34" x14ac:dyDescent="0.3">
      <c r="E507" s="59"/>
      <c r="F507" s="59"/>
      <c r="S507" s="59"/>
      <c r="T507" s="59"/>
      <c r="AG507" s="59"/>
      <c r="AH507" s="59"/>
    </row>
    <row r="508" spans="5:34" x14ac:dyDescent="0.3">
      <c r="E508" s="59"/>
      <c r="F508" s="59"/>
      <c r="S508" s="59"/>
      <c r="T508" s="59"/>
      <c r="AG508" s="59"/>
      <c r="AH508" s="59"/>
    </row>
    <row r="509" spans="5:34" x14ac:dyDescent="0.3">
      <c r="E509" s="59"/>
      <c r="F509" s="59"/>
      <c r="S509" s="59"/>
      <c r="T509" s="59"/>
      <c r="AG509" s="59"/>
      <c r="AH509" s="59"/>
    </row>
    <row r="510" spans="5:34" x14ac:dyDescent="0.3">
      <c r="E510" s="59"/>
      <c r="F510" s="59"/>
      <c r="S510" s="59"/>
      <c r="T510" s="59"/>
      <c r="AG510" s="59"/>
      <c r="AH510" s="59"/>
    </row>
    <row r="511" spans="5:34" x14ac:dyDescent="0.3">
      <c r="E511" s="59"/>
      <c r="F511" s="59"/>
      <c r="S511" s="59"/>
      <c r="T511" s="59"/>
      <c r="AG511" s="59"/>
      <c r="AH511" s="59"/>
    </row>
    <row r="512" spans="5:34" x14ac:dyDescent="0.3">
      <c r="E512" s="59"/>
      <c r="F512" s="59"/>
      <c r="S512" s="59"/>
      <c r="T512" s="59"/>
      <c r="AG512" s="59"/>
      <c r="AH512" s="59"/>
    </row>
    <row r="513" spans="5:34" x14ac:dyDescent="0.3">
      <c r="E513" s="59"/>
      <c r="F513" s="59"/>
      <c r="S513" s="59"/>
      <c r="T513" s="59"/>
      <c r="AG513" s="59"/>
      <c r="AH513" s="59"/>
    </row>
    <row r="514" spans="5:34" x14ac:dyDescent="0.3">
      <c r="E514" s="59"/>
      <c r="F514" s="59"/>
      <c r="S514" s="59"/>
      <c r="T514" s="59"/>
      <c r="AG514" s="59"/>
      <c r="AH514" s="59"/>
    </row>
    <row r="515" spans="5:34" x14ac:dyDescent="0.3">
      <c r="E515" s="59"/>
      <c r="F515" s="59"/>
      <c r="S515" s="59"/>
      <c r="T515" s="59"/>
      <c r="AG515" s="59"/>
      <c r="AH515" s="59"/>
    </row>
    <row r="516" spans="5:34" x14ac:dyDescent="0.3">
      <c r="E516" s="59"/>
      <c r="F516" s="59"/>
      <c r="S516" s="59"/>
      <c r="T516" s="59"/>
      <c r="AG516" s="59"/>
      <c r="AH516" s="59"/>
    </row>
    <row r="517" spans="5:34" x14ac:dyDescent="0.3">
      <c r="E517" s="59"/>
      <c r="F517" s="59"/>
      <c r="S517" s="59"/>
      <c r="T517" s="59"/>
      <c r="AG517" s="59"/>
      <c r="AH517" s="59"/>
    </row>
    <row r="518" spans="5:34" x14ac:dyDescent="0.3">
      <c r="E518" s="59"/>
      <c r="F518" s="59"/>
      <c r="S518" s="59"/>
      <c r="T518" s="59"/>
      <c r="AG518" s="59"/>
      <c r="AH518" s="59"/>
    </row>
    <row r="519" spans="5:34" x14ac:dyDescent="0.3">
      <c r="E519" s="59"/>
      <c r="F519" s="59"/>
      <c r="S519" s="59"/>
      <c r="T519" s="59"/>
      <c r="AG519" s="59"/>
      <c r="AH519" s="59"/>
    </row>
    <row r="520" spans="5:34" x14ac:dyDescent="0.3">
      <c r="E520" s="59"/>
      <c r="F520" s="59"/>
      <c r="S520" s="59"/>
      <c r="T520" s="59"/>
      <c r="AG520" s="59"/>
      <c r="AH520" s="59"/>
    </row>
    <row r="521" spans="5:34" x14ac:dyDescent="0.3">
      <c r="E521" s="59"/>
      <c r="F521" s="59"/>
      <c r="S521" s="59"/>
      <c r="T521" s="59"/>
      <c r="AG521" s="59"/>
      <c r="AH521" s="59"/>
    </row>
    <row r="522" spans="5:34" x14ac:dyDescent="0.3">
      <c r="E522" s="59"/>
      <c r="F522" s="59"/>
      <c r="S522" s="59"/>
      <c r="T522" s="59"/>
      <c r="AG522" s="59"/>
      <c r="AH522" s="59"/>
    </row>
    <row r="523" spans="5:34" x14ac:dyDescent="0.3">
      <c r="E523" s="59"/>
      <c r="F523" s="59"/>
      <c r="S523" s="59"/>
      <c r="T523" s="59"/>
      <c r="AG523" s="59"/>
      <c r="AH523" s="59"/>
    </row>
    <row r="524" spans="5:34" x14ac:dyDescent="0.3">
      <c r="E524" s="59"/>
      <c r="F524" s="59"/>
      <c r="S524" s="59"/>
      <c r="T524" s="59"/>
      <c r="AG524" s="59"/>
      <c r="AH524" s="59"/>
    </row>
    <row r="525" spans="5:34" x14ac:dyDescent="0.3">
      <c r="E525" s="59"/>
      <c r="F525" s="59"/>
      <c r="S525" s="59"/>
      <c r="T525" s="59"/>
      <c r="AG525" s="59"/>
      <c r="AH525" s="59"/>
    </row>
    <row r="526" spans="5:34" x14ac:dyDescent="0.3">
      <c r="E526" s="59"/>
      <c r="F526" s="59"/>
      <c r="S526" s="59"/>
      <c r="T526" s="59"/>
      <c r="AG526" s="59"/>
      <c r="AH526" s="59"/>
    </row>
    <row r="527" spans="5:34" x14ac:dyDescent="0.3">
      <c r="E527" s="59"/>
      <c r="F527" s="59"/>
      <c r="S527" s="59"/>
      <c r="T527" s="59"/>
      <c r="AG527" s="59"/>
      <c r="AH527" s="59"/>
    </row>
    <row r="528" spans="5:34" x14ac:dyDescent="0.3">
      <c r="E528" s="59"/>
      <c r="F528" s="59"/>
      <c r="S528" s="59"/>
      <c r="T528" s="59"/>
      <c r="AG528" s="59"/>
      <c r="AH528" s="59"/>
    </row>
    <row r="529" spans="5:34" x14ac:dyDescent="0.3">
      <c r="E529" s="59"/>
      <c r="F529" s="59"/>
      <c r="S529" s="59"/>
      <c r="T529" s="59"/>
      <c r="AG529" s="59"/>
      <c r="AH529" s="59"/>
    </row>
    <row r="530" spans="5:34" x14ac:dyDescent="0.3">
      <c r="E530" s="59"/>
      <c r="F530" s="59"/>
      <c r="S530" s="59"/>
      <c r="T530" s="59"/>
      <c r="AG530" s="59"/>
      <c r="AH530" s="59"/>
    </row>
    <row r="531" spans="5:34" x14ac:dyDescent="0.3">
      <c r="E531" s="59"/>
      <c r="F531" s="59"/>
      <c r="S531" s="59"/>
      <c r="T531" s="59"/>
      <c r="AG531" s="59"/>
      <c r="AH531" s="59"/>
    </row>
    <row r="532" spans="5:34" x14ac:dyDescent="0.3">
      <c r="E532" s="59"/>
      <c r="F532" s="59"/>
      <c r="S532" s="59"/>
      <c r="T532" s="59"/>
      <c r="AG532" s="59"/>
      <c r="AH532" s="59"/>
    </row>
    <row r="533" spans="5:34" x14ac:dyDescent="0.3">
      <c r="E533" s="59"/>
      <c r="F533" s="59"/>
      <c r="S533" s="59"/>
      <c r="T533" s="59"/>
      <c r="AG533" s="59"/>
      <c r="AH533" s="59"/>
    </row>
    <row r="534" spans="5:34" x14ac:dyDescent="0.3">
      <c r="E534" s="59"/>
      <c r="F534" s="59"/>
      <c r="S534" s="59"/>
      <c r="T534" s="59"/>
      <c r="AG534" s="59"/>
      <c r="AH534" s="59"/>
    </row>
    <row r="535" spans="5:34" x14ac:dyDescent="0.3">
      <c r="E535" s="59"/>
      <c r="F535" s="59"/>
      <c r="S535" s="59"/>
      <c r="T535" s="59"/>
      <c r="AG535" s="59"/>
      <c r="AH535" s="59"/>
    </row>
    <row r="536" spans="5:34" x14ac:dyDescent="0.3">
      <c r="E536" s="59"/>
      <c r="F536" s="59"/>
      <c r="S536" s="59"/>
      <c r="T536" s="59"/>
      <c r="AG536" s="59"/>
      <c r="AH536" s="59"/>
    </row>
    <row r="537" spans="5:34" x14ac:dyDescent="0.3">
      <c r="E537" s="59"/>
      <c r="F537" s="59"/>
      <c r="S537" s="59"/>
      <c r="T537" s="59"/>
      <c r="AG537" s="59"/>
      <c r="AH537" s="59"/>
    </row>
    <row r="538" spans="5:34" x14ac:dyDescent="0.3">
      <c r="E538" s="59"/>
      <c r="F538" s="59"/>
      <c r="S538" s="59"/>
      <c r="T538" s="59"/>
      <c r="AG538" s="59"/>
      <c r="AH538" s="59"/>
    </row>
    <row r="539" spans="5:34" x14ac:dyDescent="0.3">
      <c r="E539" s="59"/>
      <c r="F539" s="59"/>
      <c r="S539" s="59"/>
      <c r="T539" s="59"/>
      <c r="AG539" s="59"/>
      <c r="AH539" s="59"/>
    </row>
    <row r="540" spans="5:34" x14ac:dyDescent="0.3">
      <c r="E540" s="59"/>
      <c r="F540" s="59"/>
      <c r="S540" s="59"/>
      <c r="T540" s="59"/>
      <c r="AG540" s="59"/>
      <c r="AH540" s="59"/>
    </row>
    <row r="541" spans="5:34" x14ac:dyDescent="0.3">
      <c r="E541" s="59"/>
      <c r="F541" s="59"/>
      <c r="S541" s="59"/>
      <c r="T541" s="59"/>
      <c r="AG541" s="59"/>
      <c r="AH541" s="59"/>
    </row>
    <row r="542" spans="5:34" x14ac:dyDescent="0.3">
      <c r="E542" s="59"/>
      <c r="F542" s="59"/>
      <c r="S542" s="59"/>
      <c r="T542" s="59"/>
      <c r="AG542" s="59"/>
      <c r="AH542" s="59"/>
    </row>
    <row r="543" spans="5:34" x14ac:dyDescent="0.3">
      <c r="E543" s="59"/>
      <c r="F543" s="59"/>
      <c r="S543" s="59"/>
      <c r="T543" s="59"/>
      <c r="AG543" s="59"/>
      <c r="AH543" s="59"/>
    </row>
    <row r="544" spans="5:34" x14ac:dyDescent="0.3">
      <c r="E544" s="59"/>
      <c r="F544" s="59"/>
      <c r="S544" s="59"/>
      <c r="T544" s="59"/>
      <c r="AG544" s="59"/>
      <c r="AH544" s="59"/>
    </row>
    <row r="545" spans="5:34" x14ac:dyDescent="0.3">
      <c r="E545" s="59"/>
      <c r="F545" s="59"/>
      <c r="S545" s="59"/>
      <c r="T545" s="59"/>
      <c r="AG545" s="59"/>
      <c r="AH545" s="59"/>
    </row>
    <row r="546" spans="5:34" x14ac:dyDescent="0.3">
      <c r="E546" s="59"/>
      <c r="F546" s="59"/>
      <c r="S546" s="59"/>
      <c r="T546" s="59"/>
      <c r="AG546" s="59"/>
      <c r="AH546" s="59"/>
    </row>
    <row r="547" spans="5:34" x14ac:dyDescent="0.3">
      <c r="E547" s="59"/>
      <c r="F547" s="59"/>
      <c r="S547" s="59"/>
      <c r="T547" s="59"/>
      <c r="AG547" s="59"/>
      <c r="AH547" s="59"/>
    </row>
    <row r="548" spans="5:34" x14ac:dyDescent="0.3">
      <c r="E548" s="59"/>
      <c r="F548" s="59"/>
      <c r="S548" s="59"/>
      <c r="T548" s="59"/>
      <c r="AG548" s="59"/>
      <c r="AH548" s="59"/>
    </row>
    <row r="549" spans="5:34" x14ac:dyDescent="0.3">
      <c r="E549" s="59"/>
      <c r="F549" s="59"/>
      <c r="S549" s="59"/>
      <c r="T549" s="59"/>
      <c r="AG549" s="59"/>
      <c r="AH549" s="59"/>
    </row>
    <row r="550" spans="5:34" x14ac:dyDescent="0.3">
      <c r="E550" s="59"/>
      <c r="F550" s="59"/>
      <c r="S550" s="59"/>
      <c r="T550" s="59"/>
      <c r="AG550" s="59"/>
      <c r="AH550" s="59"/>
    </row>
    <row r="551" spans="5:34" x14ac:dyDescent="0.3">
      <c r="E551" s="59"/>
      <c r="F551" s="59"/>
      <c r="S551" s="59"/>
      <c r="T551" s="59"/>
      <c r="AG551" s="59"/>
      <c r="AH551" s="59"/>
    </row>
    <row r="552" spans="5:34" x14ac:dyDescent="0.3">
      <c r="E552" s="59"/>
      <c r="F552" s="59"/>
      <c r="S552" s="59"/>
      <c r="T552" s="59"/>
      <c r="AG552" s="59"/>
      <c r="AH552" s="59"/>
    </row>
    <row r="553" spans="5:34" x14ac:dyDescent="0.3">
      <c r="E553" s="59"/>
      <c r="F553" s="59"/>
      <c r="S553" s="59"/>
      <c r="T553" s="59"/>
      <c r="AG553" s="59"/>
      <c r="AH553" s="59"/>
    </row>
    <row r="554" spans="5:34" x14ac:dyDescent="0.3">
      <c r="E554" s="59"/>
      <c r="F554" s="59"/>
      <c r="S554" s="59"/>
      <c r="T554" s="59"/>
      <c r="AG554" s="59"/>
      <c r="AH554" s="59"/>
    </row>
  </sheetData>
  <phoneticPr fontId="1" type="noConversion"/>
  <conditionalFormatting sqref="AE1:AP1048576">
    <cfRule type="expression" dxfId="207" priority="5">
      <formula>OR(AE1=0,AE1="None")</formula>
    </cfRule>
  </conditionalFormatting>
  <conditionalFormatting sqref="AN1:AP1048576">
    <cfRule type="expression" dxfId="206" priority="1">
      <formula>RIGHT($AO1,3)="Epi"</formula>
    </cfRule>
    <cfRule type="expression" dxfId="205" priority="2">
      <formula>RIGHT($AO1,3)="Rar"</formula>
    </cfRule>
    <cfRule type="expression" dxfId="204" priority="3">
      <formula>RIGHT($AO1,3)="Hig"</formula>
    </cfRule>
    <cfRule type="expression" dxfId="203" priority="4">
      <formula>RIGHT($AO1,3)="Nor"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10">
    <tabColor theme="9"/>
  </sheetPr>
  <dimension ref="A2:BA268"/>
  <sheetViews>
    <sheetView showGridLines="0" zoomScale="85" zoomScaleNormal="85" workbookViewId="0">
      <pane ySplit="3" topLeftCell="A46" activePane="bottomLeft" state="frozen"/>
      <selection pane="bottomLeft" activeCell="D62" sqref="D62"/>
    </sheetView>
  </sheetViews>
  <sheetFormatPr defaultRowHeight="16.5" x14ac:dyDescent="0.3"/>
  <cols>
    <col min="1" max="2" width="3.75" style="28" customWidth="1"/>
    <col min="3" max="3" width="9" style="28" customWidth="1"/>
    <col min="4" max="4" width="7.5" style="43" customWidth="1"/>
    <col min="5" max="5" width="9" style="43" customWidth="1"/>
    <col min="6" max="7" width="5" style="43" customWidth="1"/>
    <col min="8" max="8" width="18.5" style="28" customWidth="1"/>
    <col min="9" max="10" width="6.25" style="28" customWidth="1"/>
    <col min="11" max="11" width="6.25" style="40" customWidth="1"/>
    <col min="12" max="12" width="6.25" style="28" customWidth="1"/>
    <col min="13" max="13" width="6.25" style="41" customWidth="1"/>
    <col min="14" max="14" width="9" style="28"/>
    <col min="15" max="15" width="9" style="41"/>
    <col min="16" max="16" width="12.5" style="73" customWidth="1"/>
    <col min="17" max="17" width="5" style="41" customWidth="1"/>
    <col min="18" max="19" width="3.75" style="28" customWidth="1"/>
    <col min="20" max="20" width="9" style="28" customWidth="1"/>
    <col min="21" max="21" width="7.5" style="43" customWidth="1"/>
    <col min="22" max="22" width="9" style="43" customWidth="1"/>
    <col min="23" max="24" width="5" style="43" customWidth="1"/>
    <col min="25" max="25" width="18.5" style="28" customWidth="1"/>
    <col min="26" max="27" width="6.25" style="28" customWidth="1"/>
    <col min="28" max="28" width="6.25" style="40" customWidth="1"/>
    <col min="29" max="29" width="6.25" style="28" customWidth="1"/>
    <col min="30" max="30" width="6.25" style="41" customWidth="1"/>
    <col min="31" max="31" width="9" style="28"/>
    <col min="32" max="32" width="9" style="41"/>
    <col min="33" max="33" width="12.5" style="73" customWidth="1"/>
    <col min="34" max="34" width="5" style="41" customWidth="1"/>
    <col min="35" max="36" width="3.75" style="28" customWidth="1"/>
    <col min="37" max="37" width="9" style="28" customWidth="1"/>
    <col min="38" max="38" width="7.5" style="43" customWidth="1"/>
    <col min="39" max="39" width="9" style="43" customWidth="1"/>
    <col min="40" max="41" width="5" style="43" customWidth="1"/>
    <col min="42" max="42" width="18.5" style="28" customWidth="1"/>
    <col min="43" max="44" width="6.25" style="28" customWidth="1"/>
    <col min="45" max="45" width="6.25" style="40" customWidth="1"/>
    <col min="46" max="46" width="6.25" style="28" customWidth="1"/>
    <col min="47" max="47" width="6.25" style="41" customWidth="1"/>
    <col min="48" max="48" width="9" style="28"/>
    <col min="49" max="49" width="9" style="41"/>
    <col min="50" max="50" width="12.5" style="73" customWidth="1"/>
    <col min="51" max="51" width="5" style="41" customWidth="1"/>
    <col min="52" max="53" width="3.75" style="28" customWidth="1"/>
    <col min="54" max="16384" width="9" style="11"/>
  </cols>
  <sheetData>
    <row r="2" spans="1:53" s="45" customFormat="1" x14ac:dyDescent="0.3">
      <c r="A2" s="43"/>
      <c r="B2" s="43"/>
      <c r="C2" s="46" t="s">
        <v>1830</v>
      </c>
      <c r="D2" s="43"/>
      <c r="E2" s="43"/>
      <c r="F2" s="43"/>
      <c r="G2" s="43"/>
      <c r="H2" s="43"/>
      <c r="I2" s="43"/>
      <c r="J2" s="43"/>
      <c r="K2" s="47"/>
      <c r="L2" s="43"/>
      <c r="M2" s="48"/>
      <c r="N2" s="43"/>
      <c r="O2" s="74"/>
      <c r="P2" s="75"/>
      <c r="Q2" s="74"/>
      <c r="R2" s="43"/>
      <c r="S2" s="43"/>
      <c r="T2" s="46" t="s">
        <v>1831</v>
      </c>
      <c r="U2" s="43"/>
      <c r="V2" s="43"/>
      <c r="W2" s="43"/>
      <c r="X2" s="43"/>
      <c r="Y2" s="43"/>
      <c r="Z2" s="43"/>
      <c r="AA2" s="43"/>
      <c r="AB2" s="47"/>
      <c r="AC2" s="43"/>
      <c r="AD2" s="48"/>
      <c r="AE2" s="43"/>
      <c r="AF2" s="74"/>
      <c r="AG2" s="75"/>
      <c r="AH2" s="74"/>
      <c r="AI2" s="43"/>
      <c r="AJ2" s="43"/>
      <c r="AK2" s="46" t="s">
        <v>1832</v>
      </c>
      <c r="AL2" s="43"/>
      <c r="AM2" s="43"/>
      <c r="AN2" s="43"/>
      <c r="AO2" s="43"/>
      <c r="AP2" s="43"/>
      <c r="AQ2" s="43"/>
      <c r="AR2" s="43"/>
      <c r="AS2" s="47"/>
      <c r="AT2" s="43"/>
      <c r="AU2" s="48"/>
      <c r="AV2" s="43"/>
      <c r="AW2" s="74"/>
      <c r="AX2" s="75"/>
      <c r="AY2" s="74"/>
      <c r="AZ2" s="43"/>
      <c r="BA2" s="43"/>
    </row>
    <row r="3" spans="1:53" s="45" customFormat="1" x14ac:dyDescent="0.3">
      <c r="A3" s="43"/>
      <c r="B3" s="43"/>
      <c r="C3" s="138" t="s">
        <v>4</v>
      </c>
      <c r="D3" s="138" t="s">
        <v>1455</v>
      </c>
      <c r="E3" s="138" t="s">
        <v>1474</v>
      </c>
      <c r="F3" s="138" t="s">
        <v>1440</v>
      </c>
      <c r="G3" s="138" t="s">
        <v>202</v>
      </c>
      <c r="H3" s="138" t="s">
        <v>1473</v>
      </c>
      <c r="I3" s="138" t="s">
        <v>1489</v>
      </c>
      <c r="J3" s="138" t="s">
        <v>204</v>
      </c>
      <c r="K3" s="139" t="s">
        <v>919</v>
      </c>
      <c r="L3" s="138" t="s">
        <v>921</v>
      </c>
      <c r="M3" s="140" t="s">
        <v>34</v>
      </c>
      <c r="N3" s="138" t="s">
        <v>1446</v>
      </c>
      <c r="O3" s="140" t="s">
        <v>414</v>
      </c>
      <c r="P3" s="140" t="s">
        <v>415</v>
      </c>
      <c r="Q3" s="140" t="s">
        <v>617</v>
      </c>
      <c r="R3" s="43"/>
      <c r="S3" s="43"/>
      <c r="T3" s="138" t="s">
        <v>4</v>
      </c>
      <c r="U3" s="138" t="s">
        <v>1455</v>
      </c>
      <c r="V3" s="138" t="s">
        <v>1474</v>
      </c>
      <c r="W3" s="138" t="s">
        <v>1440</v>
      </c>
      <c r="X3" s="138" t="s">
        <v>202</v>
      </c>
      <c r="Y3" s="138" t="s">
        <v>1473</v>
      </c>
      <c r="Z3" s="138" t="s">
        <v>1489</v>
      </c>
      <c r="AA3" s="138" t="s">
        <v>204</v>
      </c>
      <c r="AB3" s="139" t="s">
        <v>919</v>
      </c>
      <c r="AC3" s="138" t="s">
        <v>921</v>
      </c>
      <c r="AD3" s="140" t="s">
        <v>34</v>
      </c>
      <c r="AE3" s="138" t="s">
        <v>1446</v>
      </c>
      <c r="AF3" s="140" t="s">
        <v>414</v>
      </c>
      <c r="AG3" s="140" t="s">
        <v>415</v>
      </c>
      <c r="AH3" s="140" t="s">
        <v>617</v>
      </c>
      <c r="AI3" s="43"/>
      <c r="AJ3" s="43"/>
      <c r="AK3" s="138" t="s">
        <v>4</v>
      </c>
      <c r="AL3" s="138" t="s">
        <v>1455</v>
      </c>
      <c r="AM3" s="138" t="s">
        <v>1474</v>
      </c>
      <c r="AN3" s="138" t="s">
        <v>1440</v>
      </c>
      <c r="AO3" s="138" t="s">
        <v>202</v>
      </c>
      <c r="AP3" s="138" t="s">
        <v>1473</v>
      </c>
      <c r="AQ3" s="138" t="s">
        <v>1489</v>
      </c>
      <c r="AR3" s="138" t="s">
        <v>204</v>
      </c>
      <c r="AS3" s="139" t="s">
        <v>919</v>
      </c>
      <c r="AT3" s="138" t="s">
        <v>921</v>
      </c>
      <c r="AU3" s="140" t="s">
        <v>34</v>
      </c>
      <c r="AV3" s="138" t="s">
        <v>1446</v>
      </c>
      <c r="AW3" s="140" t="s">
        <v>414</v>
      </c>
      <c r="AX3" s="140" t="s">
        <v>415</v>
      </c>
      <c r="AY3" s="140" t="s">
        <v>617</v>
      </c>
      <c r="AZ3" s="43"/>
      <c r="BA3" s="43"/>
    </row>
    <row r="4" spans="1:53" x14ac:dyDescent="0.3">
      <c r="C4" s="108">
        <v>101</v>
      </c>
      <c r="D4" s="112">
        <v>10010001</v>
      </c>
      <c r="E4" s="113">
        <v>10</v>
      </c>
      <c r="F4" s="113">
        <v>1</v>
      </c>
      <c r="G4" s="113">
        <v>100</v>
      </c>
      <c r="H4" s="27" t="s">
        <v>1281</v>
      </c>
      <c r="I4" s="22">
        <v>1</v>
      </c>
      <c r="J4" s="22">
        <v>5</v>
      </c>
      <c r="K4" s="114">
        <v>245</v>
      </c>
      <c r="L4" s="108" t="s">
        <v>34</v>
      </c>
      <c r="M4" s="115">
        <v>2450</v>
      </c>
      <c r="N4" s="108" t="s">
        <v>347</v>
      </c>
      <c r="O4" s="115">
        <v>0</v>
      </c>
      <c r="P4" s="116">
        <v>0</v>
      </c>
      <c r="Q4" s="115">
        <v>0</v>
      </c>
      <c r="T4" s="108">
        <v>8303011</v>
      </c>
      <c r="U4" s="112">
        <v>30030001</v>
      </c>
      <c r="V4" s="113">
        <v>830301</v>
      </c>
      <c r="W4" s="113">
        <v>1</v>
      </c>
      <c r="X4" s="113">
        <v>300</v>
      </c>
      <c r="Y4" s="27" t="s">
        <v>269</v>
      </c>
      <c r="Z4" s="22">
        <v>11</v>
      </c>
      <c r="AA4" s="22">
        <v>50</v>
      </c>
      <c r="AB4" s="114">
        <v>1100</v>
      </c>
      <c r="AC4" s="108" t="s">
        <v>34</v>
      </c>
      <c r="AD4" s="115">
        <v>11000</v>
      </c>
      <c r="AE4" s="108" t="s">
        <v>347</v>
      </c>
      <c r="AF4" s="115">
        <v>0</v>
      </c>
      <c r="AG4" s="116">
        <v>0</v>
      </c>
      <c r="AH4" s="115">
        <v>0</v>
      </c>
      <c r="AK4" s="108">
        <v>1001</v>
      </c>
      <c r="AL4" s="112">
        <v>20030001</v>
      </c>
      <c r="AM4" s="113">
        <v>100</v>
      </c>
      <c r="AN4" s="113">
        <v>1</v>
      </c>
      <c r="AO4" s="113">
        <v>300</v>
      </c>
      <c r="AP4" s="27" t="s">
        <v>269</v>
      </c>
      <c r="AQ4" s="22">
        <v>11</v>
      </c>
      <c r="AR4" s="22">
        <v>30</v>
      </c>
      <c r="AS4" s="114">
        <v>1890</v>
      </c>
      <c r="AT4" s="108" t="s">
        <v>34</v>
      </c>
      <c r="AU4" s="115">
        <v>18900</v>
      </c>
      <c r="AV4" s="108" t="s">
        <v>347</v>
      </c>
      <c r="AW4" s="115">
        <v>0</v>
      </c>
      <c r="AX4" s="116">
        <v>0</v>
      </c>
      <c r="AY4" s="115">
        <v>0</v>
      </c>
    </row>
    <row r="5" spans="1:53" x14ac:dyDescent="0.3">
      <c r="C5" s="108">
        <v>102</v>
      </c>
      <c r="D5" s="112">
        <v>10010002</v>
      </c>
      <c r="E5" s="113">
        <v>10</v>
      </c>
      <c r="F5" s="113">
        <v>2</v>
      </c>
      <c r="G5" s="113">
        <v>100</v>
      </c>
      <c r="H5" s="27" t="s">
        <v>1475</v>
      </c>
      <c r="I5" s="22">
        <v>2</v>
      </c>
      <c r="J5" s="22">
        <v>5</v>
      </c>
      <c r="K5" s="114">
        <v>280</v>
      </c>
      <c r="L5" s="108" t="s">
        <v>34</v>
      </c>
      <c r="M5" s="115">
        <v>2800</v>
      </c>
      <c r="N5" s="108" t="s">
        <v>347</v>
      </c>
      <c r="O5" s="115">
        <v>0</v>
      </c>
      <c r="P5" s="116">
        <v>0</v>
      </c>
      <c r="Q5" s="115">
        <v>0</v>
      </c>
      <c r="T5" s="108">
        <v>8303021</v>
      </c>
      <c r="U5" s="112">
        <v>30030002</v>
      </c>
      <c r="V5" s="113">
        <v>830302</v>
      </c>
      <c r="W5" s="113">
        <v>1</v>
      </c>
      <c r="X5" s="113">
        <v>300</v>
      </c>
      <c r="Y5" s="27" t="s">
        <v>270</v>
      </c>
      <c r="Z5" s="22">
        <v>11</v>
      </c>
      <c r="AA5" s="22">
        <v>50</v>
      </c>
      <c r="AB5" s="114">
        <v>1100</v>
      </c>
      <c r="AC5" s="108" t="s">
        <v>34</v>
      </c>
      <c r="AD5" s="115">
        <v>11000</v>
      </c>
      <c r="AE5" s="108" t="s">
        <v>347</v>
      </c>
      <c r="AF5" s="115">
        <v>0</v>
      </c>
      <c r="AG5" s="116">
        <v>0</v>
      </c>
      <c r="AH5" s="115">
        <v>0</v>
      </c>
      <c r="AK5" s="108">
        <v>1002</v>
      </c>
      <c r="AL5" s="112">
        <v>20030002</v>
      </c>
      <c r="AM5" s="113">
        <v>100</v>
      </c>
      <c r="AN5" s="113">
        <v>2</v>
      </c>
      <c r="AO5" s="113">
        <v>300</v>
      </c>
      <c r="AP5" s="27" t="s">
        <v>270</v>
      </c>
      <c r="AQ5" s="22">
        <v>11</v>
      </c>
      <c r="AR5" s="22">
        <v>30</v>
      </c>
      <c r="AS5" s="114">
        <v>1890</v>
      </c>
      <c r="AT5" s="108" t="s">
        <v>34</v>
      </c>
      <c r="AU5" s="115">
        <v>18900</v>
      </c>
      <c r="AV5" s="108" t="s">
        <v>347</v>
      </c>
      <c r="AW5" s="115">
        <v>0</v>
      </c>
      <c r="AX5" s="116">
        <v>0</v>
      </c>
      <c r="AY5" s="115">
        <v>0</v>
      </c>
    </row>
    <row r="6" spans="1:53" x14ac:dyDescent="0.3">
      <c r="C6" s="108">
        <v>103</v>
      </c>
      <c r="D6" s="112">
        <v>10010003</v>
      </c>
      <c r="E6" s="113">
        <v>10</v>
      </c>
      <c r="F6" s="113">
        <v>3</v>
      </c>
      <c r="G6" s="113">
        <v>100</v>
      </c>
      <c r="H6" s="27" t="s">
        <v>1282</v>
      </c>
      <c r="I6" s="22">
        <v>4</v>
      </c>
      <c r="J6" s="22">
        <v>5</v>
      </c>
      <c r="K6" s="114">
        <v>350</v>
      </c>
      <c r="L6" s="108" t="s">
        <v>34</v>
      </c>
      <c r="M6" s="115">
        <v>3500</v>
      </c>
      <c r="N6" s="108" t="s">
        <v>347</v>
      </c>
      <c r="O6" s="115">
        <v>0</v>
      </c>
      <c r="P6" s="116">
        <v>0</v>
      </c>
      <c r="Q6" s="115">
        <v>0</v>
      </c>
      <c r="T6" s="108">
        <v>8303031</v>
      </c>
      <c r="U6" s="112">
        <v>30030003</v>
      </c>
      <c r="V6" s="113">
        <v>830303</v>
      </c>
      <c r="W6" s="113">
        <v>1</v>
      </c>
      <c r="X6" s="113">
        <v>300</v>
      </c>
      <c r="Y6" s="27" t="s">
        <v>1315</v>
      </c>
      <c r="Z6" s="22">
        <v>12</v>
      </c>
      <c r="AA6" s="22">
        <v>50</v>
      </c>
      <c r="AB6" s="114">
        <v>1300</v>
      </c>
      <c r="AC6" s="108" t="s">
        <v>34</v>
      </c>
      <c r="AD6" s="115">
        <v>13000</v>
      </c>
      <c r="AE6" s="108" t="s">
        <v>347</v>
      </c>
      <c r="AF6" s="115">
        <v>0</v>
      </c>
      <c r="AG6" s="116">
        <v>0</v>
      </c>
      <c r="AH6" s="115">
        <v>0</v>
      </c>
      <c r="AK6" s="108">
        <v>1003</v>
      </c>
      <c r="AL6" s="112">
        <v>20030003</v>
      </c>
      <c r="AM6" s="113">
        <v>100</v>
      </c>
      <c r="AN6" s="113">
        <v>3</v>
      </c>
      <c r="AO6" s="113">
        <v>300</v>
      </c>
      <c r="AP6" s="27" t="s">
        <v>1315</v>
      </c>
      <c r="AQ6" s="22">
        <v>12</v>
      </c>
      <c r="AR6" s="22">
        <v>30</v>
      </c>
      <c r="AS6" s="114">
        <v>2250</v>
      </c>
      <c r="AT6" s="108" t="s">
        <v>34</v>
      </c>
      <c r="AU6" s="115">
        <v>22500</v>
      </c>
      <c r="AV6" s="108" t="s">
        <v>347</v>
      </c>
      <c r="AW6" s="115">
        <v>0</v>
      </c>
      <c r="AX6" s="116">
        <v>0</v>
      </c>
      <c r="AY6" s="115">
        <v>0</v>
      </c>
    </row>
    <row r="7" spans="1:53" x14ac:dyDescent="0.3">
      <c r="C7" s="108">
        <v>104</v>
      </c>
      <c r="D7" s="112">
        <v>10010004</v>
      </c>
      <c r="E7" s="113">
        <v>10</v>
      </c>
      <c r="F7" s="113">
        <v>4</v>
      </c>
      <c r="G7" s="113">
        <v>100</v>
      </c>
      <c r="H7" s="27" t="s">
        <v>1283</v>
      </c>
      <c r="I7" s="22">
        <v>6</v>
      </c>
      <c r="J7" s="22">
        <v>5</v>
      </c>
      <c r="K7" s="114">
        <v>420</v>
      </c>
      <c r="L7" s="108" t="s">
        <v>34</v>
      </c>
      <c r="M7" s="115">
        <v>4200</v>
      </c>
      <c r="N7" s="108" t="s">
        <v>347</v>
      </c>
      <c r="O7" s="115">
        <v>0</v>
      </c>
      <c r="P7" s="116">
        <v>0</v>
      </c>
      <c r="Q7" s="115">
        <v>0</v>
      </c>
      <c r="T7" s="108">
        <v>8303041</v>
      </c>
      <c r="U7" s="112">
        <v>30030004</v>
      </c>
      <c r="V7" s="113">
        <v>830304</v>
      </c>
      <c r="W7" s="113">
        <v>1</v>
      </c>
      <c r="X7" s="113">
        <v>300</v>
      </c>
      <c r="Y7" s="27" t="s">
        <v>271</v>
      </c>
      <c r="Z7" s="22">
        <v>12</v>
      </c>
      <c r="AA7" s="22">
        <v>50</v>
      </c>
      <c r="AB7" s="114">
        <v>1300</v>
      </c>
      <c r="AC7" s="108" t="s">
        <v>34</v>
      </c>
      <c r="AD7" s="115">
        <v>13000</v>
      </c>
      <c r="AE7" s="108" t="s">
        <v>347</v>
      </c>
      <c r="AF7" s="115">
        <v>0</v>
      </c>
      <c r="AG7" s="116">
        <v>0</v>
      </c>
      <c r="AH7" s="115">
        <v>0</v>
      </c>
      <c r="AK7" s="108">
        <v>1004</v>
      </c>
      <c r="AL7" s="112">
        <v>20030004</v>
      </c>
      <c r="AM7" s="113">
        <v>100</v>
      </c>
      <c r="AN7" s="113">
        <v>4</v>
      </c>
      <c r="AO7" s="113">
        <v>300</v>
      </c>
      <c r="AP7" s="27" t="s">
        <v>271</v>
      </c>
      <c r="AQ7" s="22">
        <v>12</v>
      </c>
      <c r="AR7" s="22">
        <v>30</v>
      </c>
      <c r="AS7" s="114">
        <v>2250</v>
      </c>
      <c r="AT7" s="108" t="s">
        <v>34</v>
      </c>
      <c r="AU7" s="115">
        <v>22500</v>
      </c>
      <c r="AV7" s="108" t="s">
        <v>347</v>
      </c>
      <c r="AW7" s="115">
        <v>0</v>
      </c>
      <c r="AX7" s="116">
        <v>0</v>
      </c>
      <c r="AY7" s="115">
        <v>0</v>
      </c>
    </row>
    <row r="8" spans="1:53" x14ac:dyDescent="0.3">
      <c r="C8" s="108">
        <v>105</v>
      </c>
      <c r="D8" s="112">
        <v>10010005</v>
      </c>
      <c r="E8" s="113">
        <v>10</v>
      </c>
      <c r="F8" s="113">
        <v>5</v>
      </c>
      <c r="G8" s="113">
        <v>100</v>
      </c>
      <c r="H8" s="27" t="s">
        <v>1284</v>
      </c>
      <c r="I8" s="22">
        <v>6</v>
      </c>
      <c r="J8" s="22">
        <v>10</v>
      </c>
      <c r="K8" s="114">
        <v>840</v>
      </c>
      <c r="L8" s="108" t="s">
        <v>34</v>
      </c>
      <c r="M8" s="115">
        <v>8400</v>
      </c>
      <c r="N8" s="108" t="s">
        <v>347</v>
      </c>
      <c r="O8" s="115">
        <v>0</v>
      </c>
      <c r="P8" s="116">
        <v>0</v>
      </c>
      <c r="Q8" s="115">
        <v>0</v>
      </c>
      <c r="T8" s="108">
        <v>8303051</v>
      </c>
      <c r="U8" s="112">
        <v>30030005</v>
      </c>
      <c r="V8" s="113">
        <v>830305</v>
      </c>
      <c r="W8" s="113">
        <v>1</v>
      </c>
      <c r="X8" s="113">
        <v>300</v>
      </c>
      <c r="Y8" s="27" t="s">
        <v>1317</v>
      </c>
      <c r="Z8" s="22">
        <v>14</v>
      </c>
      <c r="AA8" s="22">
        <v>50</v>
      </c>
      <c r="AB8" s="114">
        <v>1650</v>
      </c>
      <c r="AC8" s="108" t="s">
        <v>34</v>
      </c>
      <c r="AD8" s="115">
        <v>16500</v>
      </c>
      <c r="AE8" s="108" t="s">
        <v>347</v>
      </c>
      <c r="AF8" s="115">
        <v>0</v>
      </c>
      <c r="AG8" s="116">
        <v>0</v>
      </c>
      <c r="AH8" s="115">
        <v>0</v>
      </c>
      <c r="AK8" s="108">
        <v>1005</v>
      </c>
      <c r="AL8" s="112">
        <v>20030005</v>
      </c>
      <c r="AM8" s="113">
        <v>100</v>
      </c>
      <c r="AN8" s="113">
        <v>5</v>
      </c>
      <c r="AO8" s="113">
        <v>300</v>
      </c>
      <c r="AP8" s="27" t="s">
        <v>1317</v>
      </c>
      <c r="AQ8" s="22">
        <v>14</v>
      </c>
      <c r="AR8" s="22">
        <v>30</v>
      </c>
      <c r="AS8" s="114">
        <v>2790</v>
      </c>
      <c r="AT8" s="108" t="s">
        <v>34</v>
      </c>
      <c r="AU8" s="115">
        <v>27900</v>
      </c>
      <c r="AV8" s="108" t="s">
        <v>347</v>
      </c>
      <c r="AW8" s="115">
        <v>0</v>
      </c>
      <c r="AX8" s="116">
        <v>0</v>
      </c>
      <c r="AY8" s="115">
        <v>0</v>
      </c>
    </row>
    <row r="9" spans="1:53" x14ac:dyDescent="0.3">
      <c r="C9" s="108">
        <v>106</v>
      </c>
      <c r="D9" s="112">
        <v>10010006</v>
      </c>
      <c r="E9" s="113">
        <v>10</v>
      </c>
      <c r="F9" s="113">
        <v>6</v>
      </c>
      <c r="G9" s="113">
        <v>100</v>
      </c>
      <c r="H9" s="27" t="s">
        <v>1285</v>
      </c>
      <c r="I9" s="22">
        <v>6</v>
      </c>
      <c r="J9" s="22">
        <v>10</v>
      </c>
      <c r="K9" s="114">
        <v>840</v>
      </c>
      <c r="L9" s="108" t="s">
        <v>34</v>
      </c>
      <c r="M9" s="115">
        <v>8400</v>
      </c>
      <c r="N9" s="108" t="s">
        <v>347</v>
      </c>
      <c r="O9" s="115">
        <v>0</v>
      </c>
      <c r="P9" s="116">
        <v>0</v>
      </c>
      <c r="Q9" s="115">
        <v>0</v>
      </c>
      <c r="T9" s="108">
        <v>8303061</v>
      </c>
      <c r="U9" s="112">
        <v>30030006</v>
      </c>
      <c r="V9" s="113">
        <v>830306</v>
      </c>
      <c r="W9" s="113">
        <v>1</v>
      </c>
      <c r="X9" s="113">
        <v>300</v>
      </c>
      <c r="Y9" s="27" t="s">
        <v>1318</v>
      </c>
      <c r="Z9" s="22">
        <v>14</v>
      </c>
      <c r="AA9" s="22">
        <v>50</v>
      </c>
      <c r="AB9" s="114">
        <v>1650</v>
      </c>
      <c r="AC9" s="108" t="s">
        <v>34</v>
      </c>
      <c r="AD9" s="115">
        <v>16500</v>
      </c>
      <c r="AE9" s="108" t="s">
        <v>347</v>
      </c>
      <c r="AF9" s="115">
        <v>0</v>
      </c>
      <c r="AG9" s="116">
        <v>0</v>
      </c>
      <c r="AH9" s="115">
        <v>0</v>
      </c>
      <c r="AK9" s="108">
        <v>1006</v>
      </c>
      <c r="AL9" s="112">
        <v>20030006</v>
      </c>
      <c r="AM9" s="113">
        <v>100</v>
      </c>
      <c r="AN9" s="113">
        <v>6</v>
      </c>
      <c r="AO9" s="113">
        <v>300</v>
      </c>
      <c r="AP9" s="27" t="s">
        <v>1322</v>
      </c>
      <c r="AQ9" s="22">
        <v>16</v>
      </c>
      <c r="AR9" s="22">
        <v>30</v>
      </c>
      <c r="AS9" s="114">
        <v>3330</v>
      </c>
      <c r="AT9" s="108" t="s">
        <v>34</v>
      </c>
      <c r="AU9" s="115">
        <v>33300</v>
      </c>
      <c r="AV9" s="108" t="s">
        <v>347</v>
      </c>
      <c r="AW9" s="115">
        <v>0</v>
      </c>
      <c r="AX9" s="116">
        <v>0</v>
      </c>
      <c r="AY9" s="115">
        <v>0</v>
      </c>
    </row>
    <row r="10" spans="1:53" x14ac:dyDescent="0.3">
      <c r="C10" s="108">
        <v>107</v>
      </c>
      <c r="D10" s="112">
        <v>10010007</v>
      </c>
      <c r="E10" s="113">
        <v>10</v>
      </c>
      <c r="F10" s="113">
        <v>7</v>
      </c>
      <c r="G10" s="113">
        <v>100</v>
      </c>
      <c r="H10" s="27" t="s">
        <v>1286</v>
      </c>
      <c r="I10" s="22">
        <v>7</v>
      </c>
      <c r="J10" s="22">
        <v>10</v>
      </c>
      <c r="K10" s="114">
        <v>910</v>
      </c>
      <c r="L10" s="108" t="s">
        <v>34</v>
      </c>
      <c r="M10" s="115">
        <v>9100</v>
      </c>
      <c r="N10" s="108" t="s">
        <v>347</v>
      </c>
      <c r="O10" s="115">
        <v>0</v>
      </c>
      <c r="P10" s="116">
        <v>0</v>
      </c>
      <c r="Q10" s="115">
        <v>0</v>
      </c>
      <c r="T10" s="108">
        <v>8303071</v>
      </c>
      <c r="U10" s="112">
        <v>30030007</v>
      </c>
      <c r="V10" s="113">
        <v>830307</v>
      </c>
      <c r="W10" s="113">
        <v>1</v>
      </c>
      <c r="X10" s="113">
        <v>300</v>
      </c>
      <c r="Y10" s="27" t="s">
        <v>272</v>
      </c>
      <c r="Z10" s="22">
        <v>14</v>
      </c>
      <c r="AA10" s="22">
        <v>50</v>
      </c>
      <c r="AB10" s="114">
        <v>1650</v>
      </c>
      <c r="AC10" s="108" t="s">
        <v>34</v>
      </c>
      <c r="AD10" s="115">
        <v>16500</v>
      </c>
      <c r="AE10" s="108" t="s">
        <v>347</v>
      </c>
      <c r="AF10" s="115">
        <v>0</v>
      </c>
      <c r="AG10" s="116">
        <v>0</v>
      </c>
      <c r="AH10" s="115">
        <v>0</v>
      </c>
      <c r="AK10" s="108">
        <v>1007</v>
      </c>
      <c r="AL10" s="112">
        <v>20030007</v>
      </c>
      <c r="AM10" s="113">
        <v>100</v>
      </c>
      <c r="AN10" s="113">
        <v>7</v>
      </c>
      <c r="AO10" s="113">
        <v>300</v>
      </c>
      <c r="AP10" s="27" t="s">
        <v>1323</v>
      </c>
      <c r="AQ10" s="22">
        <v>16</v>
      </c>
      <c r="AR10" s="22">
        <v>30</v>
      </c>
      <c r="AS10" s="114">
        <v>3330</v>
      </c>
      <c r="AT10" s="108" t="s">
        <v>34</v>
      </c>
      <c r="AU10" s="115">
        <v>33300</v>
      </c>
      <c r="AV10" s="108" t="s">
        <v>347</v>
      </c>
      <c r="AW10" s="115">
        <v>0</v>
      </c>
      <c r="AX10" s="116">
        <v>0</v>
      </c>
      <c r="AY10" s="115">
        <v>0</v>
      </c>
    </row>
    <row r="11" spans="1:53" x14ac:dyDescent="0.3">
      <c r="C11" s="108">
        <v>108</v>
      </c>
      <c r="D11" s="112">
        <v>10010008</v>
      </c>
      <c r="E11" s="113">
        <v>10</v>
      </c>
      <c r="F11" s="113">
        <v>8</v>
      </c>
      <c r="G11" s="113">
        <v>100</v>
      </c>
      <c r="H11" s="27" t="s">
        <v>1287</v>
      </c>
      <c r="I11" s="22">
        <v>9</v>
      </c>
      <c r="J11" s="22">
        <v>10</v>
      </c>
      <c r="K11" s="114">
        <v>1050</v>
      </c>
      <c r="L11" s="108" t="s">
        <v>34</v>
      </c>
      <c r="M11" s="115">
        <v>10500</v>
      </c>
      <c r="N11" s="108" t="s">
        <v>347</v>
      </c>
      <c r="O11" s="115">
        <v>0</v>
      </c>
      <c r="P11" s="116">
        <v>0</v>
      </c>
      <c r="Q11" s="115">
        <v>0</v>
      </c>
      <c r="T11" s="108">
        <v>8303081</v>
      </c>
      <c r="U11" s="112">
        <v>30030008</v>
      </c>
      <c r="V11" s="113">
        <v>830308</v>
      </c>
      <c r="W11" s="113">
        <v>1</v>
      </c>
      <c r="X11" s="113">
        <v>300</v>
      </c>
      <c r="Y11" s="27" t="s">
        <v>274</v>
      </c>
      <c r="Z11" s="22">
        <v>14</v>
      </c>
      <c r="AA11" s="22">
        <v>50</v>
      </c>
      <c r="AB11" s="114">
        <v>1650</v>
      </c>
      <c r="AC11" s="108" t="s">
        <v>34</v>
      </c>
      <c r="AD11" s="115">
        <v>16500</v>
      </c>
      <c r="AE11" s="108" t="s">
        <v>347</v>
      </c>
      <c r="AF11" s="115">
        <v>0</v>
      </c>
      <c r="AG11" s="116">
        <v>0</v>
      </c>
      <c r="AH11" s="115">
        <v>0</v>
      </c>
      <c r="AK11" s="108">
        <v>1008</v>
      </c>
      <c r="AL11" s="112">
        <v>20030008</v>
      </c>
      <c r="AM11" s="113">
        <v>100</v>
      </c>
      <c r="AN11" s="113">
        <v>8</v>
      </c>
      <c r="AO11" s="113">
        <v>300</v>
      </c>
      <c r="AP11" s="27" t="s">
        <v>1307</v>
      </c>
      <c r="AQ11" s="22">
        <v>16</v>
      </c>
      <c r="AR11" s="22">
        <v>30</v>
      </c>
      <c r="AS11" s="114">
        <v>3330</v>
      </c>
      <c r="AT11" s="108" t="s">
        <v>34</v>
      </c>
      <c r="AU11" s="115">
        <v>33300</v>
      </c>
      <c r="AV11" s="108" t="s">
        <v>347</v>
      </c>
      <c r="AW11" s="115">
        <v>0</v>
      </c>
      <c r="AX11" s="116">
        <v>0</v>
      </c>
      <c r="AY11" s="115">
        <v>0</v>
      </c>
    </row>
    <row r="12" spans="1:53" x14ac:dyDescent="0.3">
      <c r="C12" s="108">
        <v>201</v>
      </c>
      <c r="D12" s="112">
        <v>10020001</v>
      </c>
      <c r="E12" s="113">
        <v>20</v>
      </c>
      <c r="F12" s="113">
        <v>1</v>
      </c>
      <c r="G12" s="113">
        <v>200</v>
      </c>
      <c r="H12" s="27" t="s">
        <v>1288</v>
      </c>
      <c r="I12" s="22">
        <v>1</v>
      </c>
      <c r="J12" s="22">
        <v>5</v>
      </c>
      <c r="K12" s="114">
        <v>245</v>
      </c>
      <c r="L12" s="108" t="s">
        <v>34</v>
      </c>
      <c r="M12" s="115">
        <v>2450</v>
      </c>
      <c r="N12" s="108" t="s">
        <v>347</v>
      </c>
      <c r="O12" s="115">
        <v>0</v>
      </c>
      <c r="P12" s="116">
        <v>0</v>
      </c>
      <c r="Q12" s="115">
        <v>0</v>
      </c>
      <c r="T12" s="108">
        <v>8303091</v>
      </c>
      <c r="U12" s="112">
        <v>30030009</v>
      </c>
      <c r="V12" s="113">
        <v>830309</v>
      </c>
      <c r="W12" s="113">
        <v>1</v>
      </c>
      <c r="X12" s="113">
        <v>300</v>
      </c>
      <c r="Y12" s="27" t="s">
        <v>1319</v>
      </c>
      <c r="Z12" s="22">
        <v>15</v>
      </c>
      <c r="AA12" s="22">
        <v>50</v>
      </c>
      <c r="AB12" s="114">
        <v>1800</v>
      </c>
      <c r="AC12" s="108" t="s">
        <v>34</v>
      </c>
      <c r="AD12" s="115">
        <v>18000</v>
      </c>
      <c r="AE12" s="108" t="s">
        <v>347</v>
      </c>
      <c r="AF12" s="115">
        <v>0</v>
      </c>
      <c r="AG12" s="116">
        <v>0</v>
      </c>
      <c r="AH12" s="115">
        <v>0</v>
      </c>
      <c r="AK12" s="108">
        <v>1009</v>
      </c>
      <c r="AL12" s="112">
        <v>20030009</v>
      </c>
      <c r="AM12" s="113">
        <v>100</v>
      </c>
      <c r="AN12" s="113">
        <v>9</v>
      </c>
      <c r="AO12" s="113">
        <v>300</v>
      </c>
      <c r="AP12" s="27" t="s">
        <v>1308</v>
      </c>
      <c r="AQ12" s="22">
        <v>16</v>
      </c>
      <c r="AR12" s="22">
        <v>30</v>
      </c>
      <c r="AS12" s="114">
        <v>3330</v>
      </c>
      <c r="AT12" s="108" t="s">
        <v>34</v>
      </c>
      <c r="AU12" s="115">
        <v>33300</v>
      </c>
      <c r="AV12" s="108" t="s">
        <v>347</v>
      </c>
      <c r="AW12" s="115">
        <v>0</v>
      </c>
      <c r="AX12" s="116">
        <v>0</v>
      </c>
      <c r="AY12" s="115">
        <v>0</v>
      </c>
    </row>
    <row r="13" spans="1:53" x14ac:dyDescent="0.3">
      <c r="C13" s="108">
        <v>202</v>
      </c>
      <c r="D13" s="112">
        <v>10020002</v>
      </c>
      <c r="E13" s="113">
        <v>20</v>
      </c>
      <c r="F13" s="113">
        <v>2</v>
      </c>
      <c r="G13" s="113">
        <v>200</v>
      </c>
      <c r="H13" s="27" t="s">
        <v>1289</v>
      </c>
      <c r="I13" s="22">
        <v>1</v>
      </c>
      <c r="J13" s="22">
        <v>5</v>
      </c>
      <c r="K13" s="114">
        <v>245</v>
      </c>
      <c r="L13" s="108" t="s">
        <v>34</v>
      </c>
      <c r="M13" s="115">
        <v>2450</v>
      </c>
      <c r="N13" s="108" t="s">
        <v>347</v>
      </c>
      <c r="O13" s="115">
        <v>0</v>
      </c>
      <c r="P13" s="116">
        <v>0</v>
      </c>
      <c r="Q13" s="115">
        <v>0</v>
      </c>
      <c r="T13" s="108">
        <v>8303101</v>
      </c>
      <c r="U13" s="112">
        <v>30030010</v>
      </c>
      <c r="V13" s="113">
        <v>830310</v>
      </c>
      <c r="W13" s="113">
        <v>1</v>
      </c>
      <c r="X13" s="113">
        <v>300</v>
      </c>
      <c r="Y13" s="27" t="s">
        <v>1320</v>
      </c>
      <c r="Z13" s="22">
        <v>16</v>
      </c>
      <c r="AA13" s="22">
        <v>50</v>
      </c>
      <c r="AB13" s="114">
        <v>1950</v>
      </c>
      <c r="AC13" s="108" t="s">
        <v>34</v>
      </c>
      <c r="AD13" s="115">
        <v>19500</v>
      </c>
      <c r="AE13" s="108" t="s">
        <v>347</v>
      </c>
      <c r="AF13" s="115">
        <v>0</v>
      </c>
      <c r="AG13" s="116">
        <v>0</v>
      </c>
      <c r="AH13" s="115">
        <v>0</v>
      </c>
      <c r="AK13" s="108">
        <v>1010</v>
      </c>
      <c r="AL13" s="112">
        <v>20030010</v>
      </c>
      <c r="AM13" s="113">
        <v>100</v>
      </c>
      <c r="AN13" s="113">
        <v>10</v>
      </c>
      <c r="AO13" s="113">
        <v>300</v>
      </c>
      <c r="AP13" s="27" t="s">
        <v>1309</v>
      </c>
      <c r="AQ13" s="22">
        <v>18</v>
      </c>
      <c r="AR13" s="22">
        <v>30</v>
      </c>
      <c r="AS13" s="114">
        <v>3690</v>
      </c>
      <c r="AT13" s="108" t="s">
        <v>34</v>
      </c>
      <c r="AU13" s="115">
        <v>36900</v>
      </c>
      <c r="AV13" s="108" t="s">
        <v>347</v>
      </c>
      <c r="AW13" s="115">
        <v>0</v>
      </c>
      <c r="AX13" s="116">
        <v>0</v>
      </c>
      <c r="AY13" s="115">
        <v>0</v>
      </c>
    </row>
    <row r="14" spans="1:53" x14ac:dyDescent="0.3">
      <c r="C14" s="108">
        <v>203</v>
      </c>
      <c r="D14" s="112">
        <v>10020003</v>
      </c>
      <c r="E14" s="113">
        <v>20</v>
      </c>
      <c r="F14" s="113">
        <v>3</v>
      </c>
      <c r="G14" s="113">
        <v>200</v>
      </c>
      <c r="H14" s="27" t="s">
        <v>1290</v>
      </c>
      <c r="I14" s="22">
        <v>2</v>
      </c>
      <c r="J14" s="22">
        <v>5</v>
      </c>
      <c r="K14" s="114">
        <v>280</v>
      </c>
      <c r="L14" s="108" t="s">
        <v>34</v>
      </c>
      <c r="M14" s="115">
        <v>2800</v>
      </c>
      <c r="N14" s="108" t="s">
        <v>347</v>
      </c>
      <c r="O14" s="115">
        <v>0</v>
      </c>
      <c r="P14" s="116">
        <v>0</v>
      </c>
      <c r="Q14" s="115">
        <v>0</v>
      </c>
      <c r="T14" s="108">
        <v>8303111</v>
      </c>
      <c r="U14" s="112">
        <v>30030011</v>
      </c>
      <c r="V14" s="113">
        <v>830311</v>
      </c>
      <c r="W14" s="113">
        <v>1</v>
      </c>
      <c r="X14" s="113">
        <v>300</v>
      </c>
      <c r="Y14" s="27" t="s">
        <v>1321</v>
      </c>
      <c r="Z14" s="22">
        <v>1</v>
      </c>
      <c r="AA14" s="22">
        <v>50</v>
      </c>
      <c r="AB14" s="114">
        <v>350</v>
      </c>
      <c r="AC14" s="108" t="s">
        <v>34</v>
      </c>
      <c r="AD14" s="115">
        <v>3500</v>
      </c>
      <c r="AE14" s="108" t="s">
        <v>347</v>
      </c>
      <c r="AF14" s="115">
        <v>0</v>
      </c>
      <c r="AG14" s="116">
        <v>0</v>
      </c>
      <c r="AH14" s="115">
        <v>0</v>
      </c>
      <c r="AK14" s="108">
        <v>1011</v>
      </c>
      <c r="AL14" s="112">
        <v>20030011</v>
      </c>
      <c r="AM14" s="113">
        <v>100</v>
      </c>
      <c r="AN14" s="113">
        <v>11</v>
      </c>
      <c r="AO14" s="113">
        <v>300</v>
      </c>
      <c r="AP14" s="27" t="s">
        <v>1324</v>
      </c>
      <c r="AQ14" s="22">
        <v>18</v>
      </c>
      <c r="AR14" s="22">
        <v>30</v>
      </c>
      <c r="AS14" s="114">
        <v>3690</v>
      </c>
      <c r="AT14" s="108" t="s">
        <v>34</v>
      </c>
      <c r="AU14" s="115">
        <v>36900</v>
      </c>
      <c r="AV14" s="108" t="s">
        <v>347</v>
      </c>
      <c r="AW14" s="115">
        <v>0</v>
      </c>
      <c r="AX14" s="116">
        <v>0</v>
      </c>
      <c r="AY14" s="115">
        <v>0</v>
      </c>
    </row>
    <row r="15" spans="1:53" x14ac:dyDescent="0.3">
      <c r="C15" s="108">
        <v>204</v>
      </c>
      <c r="D15" s="112">
        <v>10020004</v>
      </c>
      <c r="E15" s="113">
        <v>20</v>
      </c>
      <c r="F15" s="113">
        <v>4</v>
      </c>
      <c r="G15" s="113">
        <v>200</v>
      </c>
      <c r="H15" s="27" t="s">
        <v>1291</v>
      </c>
      <c r="I15" s="22">
        <v>3</v>
      </c>
      <c r="J15" s="22">
        <v>5</v>
      </c>
      <c r="K15" s="114">
        <v>315</v>
      </c>
      <c r="L15" s="108" t="s">
        <v>34</v>
      </c>
      <c r="M15" s="115">
        <v>3150</v>
      </c>
      <c r="N15" s="108" t="s">
        <v>347</v>
      </c>
      <c r="O15" s="115">
        <v>0</v>
      </c>
      <c r="P15" s="116">
        <v>0</v>
      </c>
      <c r="Q15" s="115">
        <v>0</v>
      </c>
      <c r="T15" s="108">
        <v>8303121</v>
      </c>
      <c r="U15" s="112">
        <v>30030012</v>
      </c>
      <c r="V15" s="113">
        <v>830312</v>
      </c>
      <c r="W15" s="113">
        <v>1</v>
      </c>
      <c r="X15" s="113">
        <v>300</v>
      </c>
      <c r="Y15" s="27" t="s">
        <v>1322</v>
      </c>
      <c r="Z15" s="22">
        <v>16</v>
      </c>
      <c r="AA15" s="22">
        <v>50</v>
      </c>
      <c r="AB15" s="114">
        <v>1950</v>
      </c>
      <c r="AC15" s="108" t="s">
        <v>34</v>
      </c>
      <c r="AD15" s="115">
        <v>19500</v>
      </c>
      <c r="AE15" s="108" t="s">
        <v>347</v>
      </c>
      <c r="AF15" s="115">
        <v>0</v>
      </c>
      <c r="AG15" s="116">
        <v>0</v>
      </c>
      <c r="AH15" s="115">
        <v>0</v>
      </c>
      <c r="AK15" s="108">
        <v>1012</v>
      </c>
      <c r="AL15" s="112">
        <v>20030012</v>
      </c>
      <c r="AM15" s="113">
        <v>100</v>
      </c>
      <c r="AN15" s="113">
        <v>12</v>
      </c>
      <c r="AO15" s="113">
        <v>300</v>
      </c>
      <c r="AP15" s="27" t="s">
        <v>1302</v>
      </c>
      <c r="AQ15" s="22">
        <v>14</v>
      </c>
      <c r="AR15" s="22">
        <v>30</v>
      </c>
      <c r="AS15" s="114">
        <v>2790</v>
      </c>
      <c r="AT15" s="108" t="s">
        <v>34</v>
      </c>
      <c r="AU15" s="115">
        <v>27900</v>
      </c>
      <c r="AV15" s="108" t="s">
        <v>347</v>
      </c>
      <c r="AW15" s="115">
        <v>0</v>
      </c>
      <c r="AX15" s="116">
        <v>0</v>
      </c>
      <c r="AY15" s="115">
        <v>0</v>
      </c>
    </row>
    <row r="16" spans="1:53" x14ac:dyDescent="0.3">
      <c r="C16" s="108">
        <v>205</v>
      </c>
      <c r="D16" s="112">
        <v>10020005</v>
      </c>
      <c r="E16" s="113">
        <v>20</v>
      </c>
      <c r="F16" s="113">
        <v>5</v>
      </c>
      <c r="G16" s="113">
        <v>200</v>
      </c>
      <c r="H16" s="27" t="s">
        <v>1292</v>
      </c>
      <c r="I16" s="22">
        <v>4</v>
      </c>
      <c r="J16" s="22">
        <v>10</v>
      </c>
      <c r="K16" s="114">
        <v>700</v>
      </c>
      <c r="L16" s="108" t="s">
        <v>34</v>
      </c>
      <c r="M16" s="115">
        <v>7000</v>
      </c>
      <c r="N16" s="108" t="s">
        <v>347</v>
      </c>
      <c r="O16" s="115">
        <v>0</v>
      </c>
      <c r="P16" s="116">
        <v>0</v>
      </c>
      <c r="Q16" s="115">
        <v>0</v>
      </c>
      <c r="T16" s="108">
        <v>8303131</v>
      </c>
      <c r="U16" s="112">
        <v>30030013</v>
      </c>
      <c r="V16" s="113">
        <v>830313</v>
      </c>
      <c r="W16" s="113">
        <v>1</v>
      </c>
      <c r="X16" s="113">
        <v>300</v>
      </c>
      <c r="Y16" s="27" t="s">
        <v>1323</v>
      </c>
      <c r="Z16" s="22">
        <v>16</v>
      </c>
      <c r="AA16" s="22">
        <v>50</v>
      </c>
      <c r="AB16" s="114">
        <v>1950</v>
      </c>
      <c r="AC16" s="108" t="s">
        <v>34</v>
      </c>
      <c r="AD16" s="115">
        <v>19500</v>
      </c>
      <c r="AE16" s="108" t="s">
        <v>347</v>
      </c>
      <c r="AF16" s="115">
        <v>0</v>
      </c>
      <c r="AG16" s="116">
        <v>0</v>
      </c>
      <c r="AH16" s="115">
        <v>0</v>
      </c>
      <c r="AK16" s="108">
        <v>1013</v>
      </c>
      <c r="AL16" s="112">
        <v>20030013</v>
      </c>
      <c r="AM16" s="113">
        <v>100</v>
      </c>
      <c r="AN16" s="113">
        <v>13</v>
      </c>
      <c r="AO16" s="113">
        <v>300</v>
      </c>
      <c r="AP16" s="27" t="s">
        <v>1301</v>
      </c>
      <c r="AQ16" s="22">
        <v>14</v>
      </c>
      <c r="AR16" s="22">
        <v>30</v>
      </c>
      <c r="AS16" s="114">
        <v>2790</v>
      </c>
      <c r="AT16" s="108" t="s">
        <v>34</v>
      </c>
      <c r="AU16" s="115">
        <v>27900</v>
      </c>
      <c r="AV16" s="108" t="s">
        <v>347</v>
      </c>
      <c r="AW16" s="115">
        <v>0</v>
      </c>
      <c r="AX16" s="116">
        <v>0</v>
      </c>
      <c r="AY16" s="115">
        <v>0</v>
      </c>
    </row>
    <row r="17" spans="3:51" x14ac:dyDescent="0.3">
      <c r="C17" s="108">
        <v>206</v>
      </c>
      <c r="D17" s="112">
        <v>10020006</v>
      </c>
      <c r="E17" s="113">
        <v>20</v>
      </c>
      <c r="F17" s="113">
        <v>6</v>
      </c>
      <c r="G17" s="113">
        <v>200</v>
      </c>
      <c r="H17" s="27" t="s">
        <v>2643</v>
      </c>
      <c r="I17" s="22">
        <v>5</v>
      </c>
      <c r="J17" s="22">
        <v>10</v>
      </c>
      <c r="K17" s="114">
        <v>770</v>
      </c>
      <c r="L17" s="108" t="s">
        <v>34</v>
      </c>
      <c r="M17" s="115">
        <v>7700</v>
      </c>
      <c r="N17" s="108" t="s">
        <v>347</v>
      </c>
      <c r="O17" s="115">
        <v>0</v>
      </c>
      <c r="P17" s="116">
        <v>0</v>
      </c>
      <c r="Q17" s="115">
        <v>0</v>
      </c>
      <c r="T17" s="108">
        <v>8303141</v>
      </c>
      <c r="U17" s="112">
        <v>30030014</v>
      </c>
      <c r="V17" s="113">
        <v>830314</v>
      </c>
      <c r="W17" s="113">
        <v>1</v>
      </c>
      <c r="X17" s="113">
        <v>300</v>
      </c>
      <c r="Y17" s="27" t="s">
        <v>1307</v>
      </c>
      <c r="Z17" s="22">
        <v>16</v>
      </c>
      <c r="AA17" s="22">
        <v>50</v>
      </c>
      <c r="AB17" s="114">
        <v>1950</v>
      </c>
      <c r="AC17" s="108" t="s">
        <v>34</v>
      </c>
      <c r="AD17" s="115">
        <v>19500</v>
      </c>
      <c r="AE17" s="108" t="s">
        <v>347</v>
      </c>
      <c r="AF17" s="115">
        <v>0</v>
      </c>
      <c r="AG17" s="116">
        <v>0</v>
      </c>
      <c r="AH17" s="115">
        <v>0</v>
      </c>
      <c r="AK17" s="108">
        <v>1014</v>
      </c>
      <c r="AL17" s="112">
        <v>20030014</v>
      </c>
      <c r="AM17" s="113">
        <v>100</v>
      </c>
      <c r="AN17" s="113">
        <v>14</v>
      </c>
      <c r="AO17" s="113">
        <v>300</v>
      </c>
      <c r="AP17" s="27" t="s">
        <v>1299</v>
      </c>
      <c r="AQ17" s="22">
        <v>13</v>
      </c>
      <c r="AR17" s="22">
        <v>30</v>
      </c>
      <c r="AS17" s="114">
        <v>2430</v>
      </c>
      <c r="AT17" s="108" t="s">
        <v>34</v>
      </c>
      <c r="AU17" s="115">
        <v>24300</v>
      </c>
      <c r="AV17" s="108" t="s">
        <v>347</v>
      </c>
      <c r="AW17" s="115">
        <v>0</v>
      </c>
      <c r="AX17" s="116">
        <v>0</v>
      </c>
      <c r="AY17" s="115">
        <v>0</v>
      </c>
    </row>
    <row r="18" spans="3:51" x14ac:dyDescent="0.3">
      <c r="C18" s="108">
        <v>207</v>
      </c>
      <c r="D18" s="112">
        <v>10020007</v>
      </c>
      <c r="E18" s="113">
        <v>20</v>
      </c>
      <c r="F18" s="113">
        <v>7</v>
      </c>
      <c r="G18" s="113">
        <v>200</v>
      </c>
      <c r="H18" s="27" t="s">
        <v>1293</v>
      </c>
      <c r="I18" s="22">
        <v>6</v>
      </c>
      <c r="J18" s="22">
        <v>10</v>
      </c>
      <c r="K18" s="114">
        <v>840</v>
      </c>
      <c r="L18" s="108" t="s">
        <v>34</v>
      </c>
      <c r="M18" s="115">
        <v>8400</v>
      </c>
      <c r="N18" s="108" t="s">
        <v>347</v>
      </c>
      <c r="O18" s="115">
        <v>0</v>
      </c>
      <c r="P18" s="116">
        <v>0</v>
      </c>
      <c r="Q18" s="115">
        <v>0</v>
      </c>
      <c r="T18" s="108">
        <v>8303151</v>
      </c>
      <c r="U18" s="112">
        <v>30030015</v>
      </c>
      <c r="V18" s="113">
        <v>830315</v>
      </c>
      <c r="W18" s="113">
        <v>1</v>
      </c>
      <c r="X18" s="113">
        <v>300</v>
      </c>
      <c r="Y18" s="27" t="s">
        <v>1308</v>
      </c>
      <c r="Z18" s="22">
        <v>16</v>
      </c>
      <c r="AA18" s="22">
        <v>50</v>
      </c>
      <c r="AB18" s="114">
        <v>1950</v>
      </c>
      <c r="AC18" s="108" t="s">
        <v>34</v>
      </c>
      <c r="AD18" s="115">
        <v>19500</v>
      </c>
      <c r="AE18" s="108" t="s">
        <v>347</v>
      </c>
      <c r="AF18" s="115">
        <v>0</v>
      </c>
      <c r="AG18" s="116">
        <v>0</v>
      </c>
      <c r="AH18" s="115">
        <v>0</v>
      </c>
      <c r="AK18" s="108">
        <v>1015</v>
      </c>
      <c r="AL18" s="112">
        <v>20030015</v>
      </c>
      <c r="AM18" s="113">
        <v>100</v>
      </c>
      <c r="AN18" s="113">
        <v>15</v>
      </c>
      <c r="AO18" s="113">
        <v>300</v>
      </c>
      <c r="AP18" s="27" t="s">
        <v>1300</v>
      </c>
      <c r="AQ18" s="22">
        <v>13</v>
      </c>
      <c r="AR18" s="22">
        <v>30</v>
      </c>
      <c r="AS18" s="114">
        <v>2430</v>
      </c>
      <c r="AT18" s="108" t="s">
        <v>34</v>
      </c>
      <c r="AU18" s="115">
        <v>24300</v>
      </c>
      <c r="AV18" s="108" t="s">
        <v>347</v>
      </c>
      <c r="AW18" s="115">
        <v>0</v>
      </c>
      <c r="AX18" s="116">
        <v>0</v>
      </c>
      <c r="AY18" s="115">
        <v>0</v>
      </c>
    </row>
    <row r="19" spans="3:51" x14ac:dyDescent="0.3">
      <c r="C19" s="108">
        <v>208</v>
      </c>
      <c r="D19" s="112">
        <v>10020008</v>
      </c>
      <c r="E19" s="113">
        <v>20</v>
      </c>
      <c r="F19" s="113">
        <v>8</v>
      </c>
      <c r="G19" s="113">
        <v>200</v>
      </c>
      <c r="H19" s="27" t="s">
        <v>1294</v>
      </c>
      <c r="I19" s="22">
        <v>8</v>
      </c>
      <c r="J19" s="22">
        <v>10</v>
      </c>
      <c r="K19" s="114">
        <v>980</v>
      </c>
      <c r="L19" s="108" t="s">
        <v>34</v>
      </c>
      <c r="M19" s="115">
        <v>9800</v>
      </c>
      <c r="N19" s="108" t="s">
        <v>347</v>
      </c>
      <c r="O19" s="115">
        <v>0</v>
      </c>
      <c r="P19" s="116">
        <v>0</v>
      </c>
      <c r="Q19" s="115">
        <v>0</v>
      </c>
      <c r="T19" s="108">
        <v>8303161</v>
      </c>
      <c r="U19" s="112">
        <v>30030016</v>
      </c>
      <c r="V19" s="113">
        <v>830316</v>
      </c>
      <c r="W19" s="113">
        <v>1</v>
      </c>
      <c r="X19" s="113">
        <v>300</v>
      </c>
      <c r="Y19" s="27" t="s">
        <v>1309</v>
      </c>
      <c r="Z19" s="22">
        <v>18</v>
      </c>
      <c r="AA19" s="22">
        <v>50</v>
      </c>
      <c r="AB19" s="114">
        <v>2150</v>
      </c>
      <c r="AC19" s="108" t="s">
        <v>34</v>
      </c>
      <c r="AD19" s="115">
        <v>21500</v>
      </c>
      <c r="AE19" s="108" t="s">
        <v>347</v>
      </c>
      <c r="AF19" s="115">
        <v>0</v>
      </c>
      <c r="AG19" s="116">
        <v>0</v>
      </c>
      <c r="AH19" s="115">
        <v>0</v>
      </c>
      <c r="AK19" s="108">
        <v>1016</v>
      </c>
      <c r="AL19" s="112">
        <v>20030016</v>
      </c>
      <c r="AM19" s="113">
        <v>100</v>
      </c>
      <c r="AN19" s="113">
        <v>16</v>
      </c>
      <c r="AO19" s="113">
        <v>300</v>
      </c>
      <c r="AP19" s="27" t="s">
        <v>1298</v>
      </c>
      <c r="AQ19" s="22">
        <v>13</v>
      </c>
      <c r="AR19" s="22">
        <v>30</v>
      </c>
      <c r="AS19" s="114">
        <v>2430</v>
      </c>
      <c r="AT19" s="108" t="s">
        <v>34</v>
      </c>
      <c r="AU19" s="115">
        <v>24300</v>
      </c>
      <c r="AV19" s="108" t="s">
        <v>347</v>
      </c>
      <c r="AW19" s="115">
        <v>0</v>
      </c>
      <c r="AX19" s="116">
        <v>0</v>
      </c>
      <c r="AY19" s="115">
        <v>0</v>
      </c>
    </row>
    <row r="20" spans="3:51" x14ac:dyDescent="0.3">
      <c r="C20" s="108">
        <v>209</v>
      </c>
      <c r="D20" s="112">
        <v>10020009</v>
      </c>
      <c r="E20" s="113">
        <v>20</v>
      </c>
      <c r="F20" s="113">
        <v>9</v>
      </c>
      <c r="G20" s="113">
        <v>200</v>
      </c>
      <c r="H20" s="27" t="s">
        <v>1295</v>
      </c>
      <c r="I20" s="22">
        <v>9</v>
      </c>
      <c r="J20" s="22">
        <v>10</v>
      </c>
      <c r="K20" s="114">
        <v>1050</v>
      </c>
      <c r="L20" s="108" t="s">
        <v>34</v>
      </c>
      <c r="M20" s="115">
        <v>10500</v>
      </c>
      <c r="N20" s="108" t="s">
        <v>347</v>
      </c>
      <c r="O20" s="115">
        <v>0</v>
      </c>
      <c r="P20" s="116">
        <v>0</v>
      </c>
      <c r="Q20" s="115">
        <v>0</v>
      </c>
      <c r="T20" s="108">
        <v>8303171</v>
      </c>
      <c r="U20" s="112">
        <v>30030017</v>
      </c>
      <c r="V20" s="113">
        <v>830317</v>
      </c>
      <c r="W20" s="113">
        <v>1</v>
      </c>
      <c r="X20" s="113">
        <v>300</v>
      </c>
      <c r="Y20" s="27" t="s">
        <v>1324</v>
      </c>
      <c r="Z20" s="22">
        <v>18</v>
      </c>
      <c r="AA20" s="22">
        <v>50</v>
      </c>
      <c r="AB20" s="114">
        <v>2150</v>
      </c>
      <c r="AC20" s="108" t="s">
        <v>34</v>
      </c>
      <c r="AD20" s="115">
        <v>21500</v>
      </c>
      <c r="AE20" s="108" t="s">
        <v>347</v>
      </c>
      <c r="AF20" s="115">
        <v>0</v>
      </c>
      <c r="AG20" s="116">
        <v>0</v>
      </c>
      <c r="AH20" s="115">
        <v>0</v>
      </c>
      <c r="AK20" s="108">
        <v>1017</v>
      </c>
      <c r="AL20" s="112">
        <v>20030017</v>
      </c>
      <c r="AM20" s="113">
        <v>100</v>
      </c>
      <c r="AN20" s="113">
        <v>17</v>
      </c>
      <c r="AO20" s="113">
        <v>300</v>
      </c>
      <c r="AP20" s="27" t="s">
        <v>1297</v>
      </c>
      <c r="AQ20" s="22">
        <v>12</v>
      </c>
      <c r="AR20" s="22">
        <v>30</v>
      </c>
      <c r="AS20" s="114">
        <v>2250</v>
      </c>
      <c r="AT20" s="108" t="s">
        <v>34</v>
      </c>
      <c r="AU20" s="115">
        <v>22500</v>
      </c>
      <c r="AV20" s="108" t="s">
        <v>347</v>
      </c>
      <c r="AW20" s="115">
        <v>0</v>
      </c>
      <c r="AX20" s="116">
        <v>0</v>
      </c>
      <c r="AY20" s="115">
        <v>0</v>
      </c>
    </row>
    <row r="21" spans="3:51" x14ac:dyDescent="0.3">
      <c r="C21" s="108">
        <v>301</v>
      </c>
      <c r="D21" s="112">
        <v>10030001</v>
      </c>
      <c r="E21" s="113">
        <v>30</v>
      </c>
      <c r="F21" s="113">
        <v>1</v>
      </c>
      <c r="G21" s="113">
        <v>300</v>
      </c>
      <c r="H21" s="27" t="s">
        <v>269</v>
      </c>
      <c r="I21" s="22">
        <v>11</v>
      </c>
      <c r="J21" s="22">
        <v>5</v>
      </c>
      <c r="K21" s="114">
        <v>735</v>
      </c>
      <c r="L21" s="108" t="s">
        <v>34</v>
      </c>
      <c r="M21" s="115">
        <v>7350</v>
      </c>
      <c r="N21" s="108" t="s">
        <v>347</v>
      </c>
      <c r="O21" s="115">
        <v>0</v>
      </c>
      <c r="P21" s="116">
        <v>0</v>
      </c>
      <c r="Q21" s="115">
        <v>0</v>
      </c>
      <c r="T21" s="108">
        <v>8303181</v>
      </c>
      <c r="U21" s="112">
        <v>30030018</v>
      </c>
      <c r="V21" s="113">
        <v>830318</v>
      </c>
      <c r="W21" s="113">
        <v>1</v>
      </c>
      <c r="X21" s="113">
        <v>300</v>
      </c>
      <c r="Y21" s="27" t="s">
        <v>1310</v>
      </c>
      <c r="Z21" s="22">
        <v>18</v>
      </c>
      <c r="AA21" s="22">
        <v>50</v>
      </c>
      <c r="AB21" s="114">
        <v>2150</v>
      </c>
      <c r="AC21" s="108" t="s">
        <v>34</v>
      </c>
      <c r="AD21" s="115">
        <v>21500</v>
      </c>
      <c r="AE21" s="108" t="s">
        <v>347</v>
      </c>
      <c r="AF21" s="115">
        <v>0</v>
      </c>
      <c r="AG21" s="116">
        <v>0</v>
      </c>
      <c r="AH21" s="115">
        <v>0</v>
      </c>
      <c r="AK21" s="108">
        <v>1018</v>
      </c>
      <c r="AL21" s="112">
        <v>20030018</v>
      </c>
      <c r="AM21" s="113">
        <v>100</v>
      </c>
      <c r="AN21" s="113">
        <v>18</v>
      </c>
      <c r="AO21" s="113">
        <v>300</v>
      </c>
      <c r="AP21" s="27" t="s">
        <v>1311</v>
      </c>
      <c r="AQ21" s="22">
        <v>18</v>
      </c>
      <c r="AR21" s="22">
        <v>30</v>
      </c>
      <c r="AS21" s="114">
        <v>3690</v>
      </c>
      <c r="AT21" s="108" t="s">
        <v>34</v>
      </c>
      <c r="AU21" s="115">
        <v>36900</v>
      </c>
      <c r="AV21" s="108" t="s">
        <v>347</v>
      </c>
      <c r="AW21" s="115">
        <v>0</v>
      </c>
      <c r="AX21" s="116">
        <v>0</v>
      </c>
      <c r="AY21" s="115">
        <v>0</v>
      </c>
    </row>
    <row r="22" spans="3:51" x14ac:dyDescent="0.3">
      <c r="C22" s="108">
        <v>302</v>
      </c>
      <c r="D22" s="112">
        <v>10030002</v>
      </c>
      <c r="E22" s="113">
        <v>30</v>
      </c>
      <c r="F22" s="113">
        <v>2</v>
      </c>
      <c r="G22" s="113">
        <v>300</v>
      </c>
      <c r="H22" s="27" t="s">
        <v>270</v>
      </c>
      <c r="I22" s="22">
        <v>11</v>
      </c>
      <c r="J22" s="22">
        <v>10</v>
      </c>
      <c r="K22" s="114">
        <v>1470</v>
      </c>
      <c r="L22" s="108" t="s">
        <v>34</v>
      </c>
      <c r="M22" s="115">
        <v>14700</v>
      </c>
      <c r="N22" s="108" t="s">
        <v>347</v>
      </c>
      <c r="O22" s="115">
        <v>0</v>
      </c>
      <c r="P22" s="116">
        <v>0</v>
      </c>
      <c r="Q22" s="115">
        <v>0</v>
      </c>
      <c r="T22" s="108">
        <v>8303191</v>
      </c>
      <c r="U22" s="112">
        <v>30030019</v>
      </c>
      <c r="V22" s="113">
        <v>830319</v>
      </c>
      <c r="W22" s="113">
        <v>1</v>
      </c>
      <c r="X22" s="113">
        <v>300</v>
      </c>
      <c r="Y22" s="27" t="s">
        <v>1306</v>
      </c>
      <c r="Z22" s="22">
        <v>16</v>
      </c>
      <c r="AA22" s="22">
        <v>50</v>
      </c>
      <c r="AB22" s="114">
        <v>1950</v>
      </c>
      <c r="AC22" s="108" t="s">
        <v>34</v>
      </c>
      <c r="AD22" s="115">
        <v>19500</v>
      </c>
      <c r="AE22" s="108" t="s">
        <v>347</v>
      </c>
      <c r="AF22" s="115">
        <v>0</v>
      </c>
      <c r="AG22" s="116">
        <v>0</v>
      </c>
      <c r="AH22" s="115">
        <v>0</v>
      </c>
      <c r="AK22" s="108">
        <v>1019</v>
      </c>
      <c r="AL22" s="112">
        <v>20030019</v>
      </c>
      <c r="AM22" s="113">
        <v>100</v>
      </c>
      <c r="AN22" s="113">
        <v>19</v>
      </c>
      <c r="AO22" s="113">
        <v>300</v>
      </c>
      <c r="AP22" s="27" t="s">
        <v>1325</v>
      </c>
      <c r="AQ22" s="22">
        <v>18</v>
      </c>
      <c r="AR22" s="22">
        <v>30</v>
      </c>
      <c r="AS22" s="114">
        <v>3690</v>
      </c>
      <c r="AT22" s="108" t="s">
        <v>34</v>
      </c>
      <c r="AU22" s="115">
        <v>36900</v>
      </c>
      <c r="AV22" s="108" t="s">
        <v>347</v>
      </c>
      <c r="AW22" s="115">
        <v>0</v>
      </c>
      <c r="AX22" s="116">
        <v>0</v>
      </c>
      <c r="AY22" s="115">
        <v>0</v>
      </c>
    </row>
    <row r="23" spans="3:51" x14ac:dyDescent="0.3">
      <c r="C23" s="108">
        <v>303</v>
      </c>
      <c r="D23" s="112">
        <v>10030003</v>
      </c>
      <c r="E23" s="113">
        <v>30</v>
      </c>
      <c r="F23" s="113">
        <v>3</v>
      </c>
      <c r="G23" s="113">
        <v>300</v>
      </c>
      <c r="H23" s="27" t="s">
        <v>1315</v>
      </c>
      <c r="I23" s="22">
        <v>12</v>
      </c>
      <c r="J23" s="22">
        <v>10</v>
      </c>
      <c r="K23" s="114">
        <v>1750</v>
      </c>
      <c r="L23" s="108" t="s">
        <v>34</v>
      </c>
      <c r="M23" s="115">
        <v>17500</v>
      </c>
      <c r="N23" s="108" t="s">
        <v>347</v>
      </c>
      <c r="O23" s="115">
        <v>0</v>
      </c>
      <c r="P23" s="116">
        <v>0</v>
      </c>
      <c r="Q23" s="115">
        <v>0</v>
      </c>
      <c r="T23" s="108">
        <v>8303201</v>
      </c>
      <c r="U23" s="112">
        <v>30030020</v>
      </c>
      <c r="V23" s="113">
        <v>830320</v>
      </c>
      <c r="W23" s="113">
        <v>1</v>
      </c>
      <c r="X23" s="113">
        <v>300</v>
      </c>
      <c r="Y23" s="27" t="s">
        <v>1305</v>
      </c>
      <c r="Z23" s="22">
        <v>16</v>
      </c>
      <c r="AA23" s="22">
        <v>50</v>
      </c>
      <c r="AB23" s="114">
        <v>1950</v>
      </c>
      <c r="AC23" s="108" t="s">
        <v>34</v>
      </c>
      <c r="AD23" s="115">
        <v>19500</v>
      </c>
      <c r="AE23" s="108" t="s">
        <v>347</v>
      </c>
      <c r="AF23" s="115">
        <v>0</v>
      </c>
      <c r="AG23" s="116">
        <v>0</v>
      </c>
      <c r="AH23" s="115">
        <v>0</v>
      </c>
      <c r="AK23" s="108">
        <v>1020</v>
      </c>
      <c r="AL23" s="112">
        <v>20030020</v>
      </c>
      <c r="AM23" s="113">
        <v>100</v>
      </c>
      <c r="AN23" s="113">
        <v>20</v>
      </c>
      <c r="AO23" s="113">
        <v>300</v>
      </c>
      <c r="AP23" s="27" t="s">
        <v>1313</v>
      </c>
      <c r="AQ23" s="22">
        <v>19</v>
      </c>
      <c r="AR23" s="22">
        <v>30</v>
      </c>
      <c r="AS23" s="114">
        <v>3960</v>
      </c>
      <c r="AT23" s="108" t="s">
        <v>34</v>
      </c>
      <c r="AU23" s="115">
        <v>39600</v>
      </c>
      <c r="AV23" s="108" t="s">
        <v>347</v>
      </c>
      <c r="AW23" s="115">
        <v>0</v>
      </c>
      <c r="AX23" s="116">
        <v>0</v>
      </c>
      <c r="AY23" s="115">
        <v>0</v>
      </c>
    </row>
    <row r="24" spans="3:51" x14ac:dyDescent="0.3">
      <c r="C24" s="108">
        <v>304</v>
      </c>
      <c r="D24" s="112">
        <v>10030004</v>
      </c>
      <c r="E24" s="113">
        <v>30</v>
      </c>
      <c r="F24" s="113">
        <v>4</v>
      </c>
      <c r="G24" s="113">
        <v>300</v>
      </c>
      <c r="H24" s="27" t="s">
        <v>271</v>
      </c>
      <c r="I24" s="22">
        <v>12</v>
      </c>
      <c r="J24" s="22">
        <v>10</v>
      </c>
      <c r="K24" s="114">
        <v>1750</v>
      </c>
      <c r="L24" s="108" t="s">
        <v>34</v>
      </c>
      <c r="M24" s="115">
        <v>17500</v>
      </c>
      <c r="N24" s="108" t="s">
        <v>347</v>
      </c>
      <c r="O24" s="115">
        <v>0</v>
      </c>
      <c r="P24" s="116">
        <v>0</v>
      </c>
      <c r="Q24" s="115">
        <v>0</v>
      </c>
      <c r="T24" s="108">
        <v>8303211</v>
      </c>
      <c r="U24" s="112">
        <v>30030021</v>
      </c>
      <c r="V24" s="113">
        <v>830321</v>
      </c>
      <c r="W24" s="113">
        <v>1</v>
      </c>
      <c r="X24" s="113">
        <v>300</v>
      </c>
      <c r="Y24" s="27" t="s">
        <v>1303</v>
      </c>
      <c r="Z24" s="22">
        <v>15</v>
      </c>
      <c r="AA24" s="22">
        <v>50</v>
      </c>
      <c r="AB24" s="114">
        <v>1800</v>
      </c>
      <c r="AC24" s="108" t="s">
        <v>34</v>
      </c>
      <c r="AD24" s="115">
        <v>18000</v>
      </c>
      <c r="AE24" s="108" t="s">
        <v>347</v>
      </c>
      <c r="AF24" s="115">
        <v>0</v>
      </c>
      <c r="AG24" s="116">
        <v>0</v>
      </c>
      <c r="AH24" s="115">
        <v>0</v>
      </c>
      <c r="AK24" s="108">
        <v>2001</v>
      </c>
      <c r="AL24" s="112">
        <v>20040001</v>
      </c>
      <c r="AM24" s="113">
        <v>200</v>
      </c>
      <c r="AN24" s="113">
        <v>1</v>
      </c>
      <c r="AO24" s="113">
        <v>400</v>
      </c>
      <c r="AP24" s="27" t="s">
        <v>285</v>
      </c>
      <c r="AQ24" s="22">
        <v>22</v>
      </c>
      <c r="AR24" s="22">
        <v>90</v>
      </c>
      <c r="AS24" s="114">
        <v>13770</v>
      </c>
      <c r="AT24" s="108" t="s">
        <v>34</v>
      </c>
      <c r="AU24" s="115">
        <v>137700</v>
      </c>
      <c r="AV24" s="108" t="s">
        <v>347</v>
      </c>
      <c r="AW24" s="115">
        <v>0</v>
      </c>
      <c r="AX24" s="116">
        <v>0</v>
      </c>
      <c r="AY24" s="115">
        <v>0</v>
      </c>
    </row>
    <row r="25" spans="3:51" x14ac:dyDescent="0.3">
      <c r="C25" s="108">
        <v>305</v>
      </c>
      <c r="D25" s="112">
        <v>10030005</v>
      </c>
      <c r="E25" s="113">
        <v>30</v>
      </c>
      <c r="F25" s="113">
        <v>5</v>
      </c>
      <c r="G25" s="113">
        <v>300</v>
      </c>
      <c r="H25" s="27" t="s">
        <v>1317</v>
      </c>
      <c r="I25" s="22">
        <v>14</v>
      </c>
      <c r="J25" s="22">
        <v>10</v>
      </c>
      <c r="K25" s="114">
        <v>2170</v>
      </c>
      <c r="L25" s="108" t="s">
        <v>34</v>
      </c>
      <c r="M25" s="115">
        <v>21700</v>
      </c>
      <c r="N25" s="108" t="s">
        <v>347</v>
      </c>
      <c r="O25" s="115">
        <v>0</v>
      </c>
      <c r="P25" s="116">
        <v>0</v>
      </c>
      <c r="Q25" s="115">
        <v>0</v>
      </c>
      <c r="T25" s="108">
        <v>8303221</v>
      </c>
      <c r="U25" s="112">
        <v>30030022</v>
      </c>
      <c r="V25" s="113">
        <v>830322</v>
      </c>
      <c r="W25" s="113">
        <v>1</v>
      </c>
      <c r="X25" s="113">
        <v>300</v>
      </c>
      <c r="Y25" s="27" t="s">
        <v>1302</v>
      </c>
      <c r="Z25" s="22">
        <v>14</v>
      </c>
      <c r="AA25" s="22">
        <v>50</v>
      </c>
      <c r="AB25" s="114">
        <v>1650</v>
      </c>
      <c r="AC25" s="108" t="s">
        <v>34</v>
      </c>
      <c r="AD25" s="115">
        <v>16500</v>
      </c>
      <c r="AE25" s="108" t="s">
        <v>347</v>
      </c>
      <c r="AF25" s="115">
        <v>0</v>
      </c>
      <c r="AG25" s="116">
        <v>0</v>
      </c>
      <c r="AH25" s="115">
        <v>0</v>
      </c>
      <c r="AK25" s="108">
        <v>2002</v>
      </c>
      <c r="AL25" s="112">
        <v>20040002</v>
      </c>
      <c r="AM25" s="113">
        <v>200</v>
      </c>
      <c r="AN25" s="113">
        <v>2</v>
      </c>
      <c r="AO25" s="113">
        <v>400</v>
      </c>
      <c r="AP25" s="27" t="s">
        <v>1327</v>
      </c>
      <c r="AQ25" s="22">
        <v>22</v>
      </c>
      <c r="AR25" s="22">
        <v>90</v>
      </c>
      <c r="AS25" s="114">
        <v>13770</v>
      </c>
      <c r="AT25" s="108" t="s">
        <v>34</v>
      </c>
      <c r="AU25" s="115">
        <v>137700</v>
      </c>
      <c r="AV25" s="108" t="s">
        <v>347</v>
      </c>
      <c r="AW25" s="115">
        <v>0</v>
      </c>
      <c r="AX25" s="116">
        <v>0</v>
      </c>
      <c r="AY25" s="115">
        <v>0</v>
      </c>
    </row>
    <row r="26" spans="3:51" x14ac:dyDescent="0.3">
      <c r="C26" s="108">
        <v>306</v>
      </c>
      <c r="D26" s="112">
        <v>10030006</v>
      </c>
      <c r="E26" s="113">
        <v>30</v>
      </c>
      <c r="F26" s="113">
        <v>6</v>
      </c>
      <c r="G26" s="113">
        <v>300</v>
      </c>
      <c r="H26" s="27" t="s">
        <v>1318</v>
      </c>
      <c r="I26" s="22">
        <v>14</v>
      </c>
      <c r="J26" s="22">
        <v>10</v>
      </c>
      <c r="K26" s="114">
        <v>2170</v>
      </c>
      <c r="L26" s="108" t="s">
        <v>34</v>
      </c>
      <c r="M26" s="115">
        <v>21700</v>
      </c>
      <c r="N26" s="108" t="s">
        <v>347</v>
      </c>
      <c r="O26" s="115">
        <v>0</v>
      </c>
      <c r="P26" s="116">
        <v>0</v>
      </c>
      <c r="Q26" s="115">
        <v>0</v>
      </c>
      <c r="T26" s="108">
        <v>8303231</v>
      </c>
      <c r="U26" s="112">
        <v>30030023</v>
      </c>
      <c r="V26" s="113">
        <v>830323</v>
      </c>
      <c r="W26" s="113">
        <v>1</v>
      </c>
      <c r="X26" s="113">
        <v>300</v>
      </c>
      <c r="Y26" s="27" t="s">
        <v>1301</v>
      </c>
      <c r="Z26" s="22">
        <v>14</v>
      </c>
      <c r="AA26" s="22">
        <v>50</v>
      </c>
      <c r="AB26" s="114">
        <v>1650</v>
      </c>
      <c r="AC26" s="108" t="s">
        <v>34</v>
      </c>
      <c r="AD26" s="115">
        <v>16500</v>
      </c>
      <c r="AE26" s="108" t="s">
        <v>347</v>
      </c>
      <c r="AF26" s="115">
        <v>0</v>
      </c>
      <c r="AG26" s="116">
        <v>0</v>
      </c>
      <c r="AH26" s="115">
        <v>0</v>
      </c>
      <c r="AK26" s="108">
        <v>2003</v>
      </c>
      <c r="AL26" s="112">
        <v>20040003</v>
      </c>
      <c r="AM26" s="113">
        <v>200</v>
      </c>
      <c r="AN26" s="113">
        <v>3</v>
      </c>
      <c r="AO26" s="113">
        <v>400</v>
      </c>
      <c r="AP26" s="27" t="s">
        <v>278</v>
      </c>
      <c r="AQ26" s="22">
        <v>23</v>
      </c>
      <c r="AR26" s="22">
        <v>90</v>
      </c>
      <c r="AS26" s="114">
        <v>14580</v>
      </c>
      <c r="AT26" s="108" t="s">
        <v>34</v>
      </c>
      <c r="AU26" s="115">
        <v>145800</v>
      </c>
      <c r="AV26" s="108" t="s">
        <v>347</v>
      </c>
      <c r="AW26" s="115">
        <v>0</v>
      </c>
      <c r="AX26" s="116">
        <v>0</v>
      </c>
      <c r="AY26" s="115">
        <v>0</v>
      </c>
    </row>
    <row r="27" spans="3:51" x14ac:dyDescent="0.3">
      <c r="C27" s="108">
        <v>307</v>
      </c>
      <c r="D27" s="112">
        <v>10030007</v>
      </c>
      <c r="E27" s="113">
        <v>30</v>
      </c>
      <c r="F27" s="113">
        <v>7</v>
      </c>
      <c r="G27" s="113">
        <v>300</v>
      </c>
      <c r="H27" s="27" t="s">
        <v>272</v>
      </c>
      <c r="I27" s="22">
        <v>14</v>
      </c>
      <c r="J27" s="22">
        <v>10</v>
      </c>
      <c r="K27" s="114">
        <v>2170</v>
      </c>
      <c r="L27" s="108" t="s">
        <v>34</v>
      </c>
      <c r="M27" s="115">
        <v>21700</v>
      </c>
      <c r="N27" s="108" t="s">
        <v>347</v>
      </c>
      <c r="O27" s="115">
        <v>0</v>
      </c>
      <c r="P27" s="116">
        <v>0</v>
      </c>
      <c r="Q27" s="115">
        <v>0</v>
      </c>
      <c r="T27" s="108">
        <v>8303241</v>
      </c>
      <c r="U27" s="112">
        <v>30030024</v>
      </c>
      <c r="V27" s="113">
        <v>830324</v>
      </c>
      <c r="W27" s="113">
        <v>1</v>
      </c>
      <c r="X27" s="113">
        <v>300</v>
      </c>
      <c r="Y27" s="27" t="s">
        <v>1299</v>
      </c>
      <c r="Z27" s="22">
        <v>13</v>
      </c>
      <c r="AA27" s="22">
        <v>50</v>
      </c>
      <c r="AB27" s="114">
        <v>1400</v>
      </c>
      <c r="AC27" s="108" t="s">
        <v>34</v>
      </c>
      <c r="AD27" s="115">
        <v>14000</v>
      </c>
      <c r="AE27" s="108" t="s">
        <v>347</v>
      </c>
      <c r="AF27" s="115">
        <v>0</v>
      </c>
      <c r="AG27" s="116">
        <v>0</v>
      </c>
      <c r="AH27" s="115">
        <v>0</v>
      </c>
      <c r="AK27" s="108">
        <v>2004</v>
      </c>
      <c r="AL27" s="112">
        <v>20040004</v>
      </c>
      <c r="AM27" s="113">
        <v>200</v>
      </c>
      <c r="AN27" s="113">
        <v>4</v>
      </c>
      <c r="AO27" s="113">
        <v>400</v>
      </c>
      <c r="AP27" s="27" t="s">
        <v>279</v>
      </c>
      <c r="AQ27" s="22">
        <v>24</v>
      </c>
      <c r="AR27" s="22">
        <v>90</v>
      </c>
      <c r="AS27" s="114">
        <v>15390</v>
      </c>
      <c r="AT27" s="108" t="s">
        <v>34</v>
      </c>
      <c r="AU27" s="115">
        <v>153900</v>
      </c>
      <c r="AV27" s="108" t="s">
        <v>347</v>
      </c>
      <c r="AW27" s="115">
        <v>0</v>
      </c>
      <c r="AX27" s="116">
        <v>0</v>
      </c>
      <c r="AY27" s="115">
        <v>0</v>
      </c>
    </row>
    <row r="28" spans="3:51" x14ac:dyDescent="0.3">
      <c r="C28" s="108">
        <v>308</v>
      </c>
      <c r="D28" s="112">
        <v>10030008</v>
      </c>
      <c r="E28" s="113">
        <v>30</v>
      </c>
      <c r="F28" s="113">
        <v>8</v>
      </c>
      <c r="G28" s="113">
        <v>300</v>
      </c>
      <c r="H28" s="27" t="s">
        <v>274</v>
      </c>
      <c r="I28" s="22">
        <v>14</v>
      </c>
      <c r="J28" s="22">
        <v>10</v>
      </c>
      <c r="K28" s="114">
        <v>2170</v>
      </c>
      <c r="L28" s="108" t="s">
        <v>34</v>
      </c>
      <c r="M28" s="115">
        <v>21700</v>
      </c>
      <c r="N28" s="108" t="s">
        <v>347</v>
      </c>
      <c r="O28" s="115">
        <v>0</v>
      </c>
      <c r="P28" s="116">
        <v>0</v>
      </c>
      <c r="Q28" s="115">
        <v>0</v>
      </c>
      <c r="T28" s="108">
        <v>8303251</v>
      </c>
      <c r="U28" s="112">
        <v>30030025</v>
      </c>
      <c r="V28" s="113">
        <v>830325</v>
      </c>
      <c r="W28" s="113">
        <v>1</v>
      </c>
      <c r="X28" s="113">
        <v>300</v>
      </c>
      <c r="Y28" s="27" t="s">
        <v>1300</v>
      </c>
      <c r="Z28" s="22">
        <v>13</v>
      </c>
      <c r="AA28" s="22">
        <v>50</v>
      </c>
      <c r="AB28" s="114">
        <v>1400</v>
      </c>
      <c r="AC28" s="108" t="s">
        <v>34</v>
      </c>
      <c r="AD28" s="115">
        <v>14000</v>
      </c>
      <c r="AE28" s="108" t="s">
        <v>347</v>
      </c>
      <c r="AF28" s="115">
        <v>0</v>
      </c>
      <c r="AG28" s="116">
        <v>0</v>
      </c>
      <c r="AH28" s="115">
        <v>0</v>
      </c>
      <c r="AK28" s="108">
        <v>2005</v>
      </c>
      <c r="AL28" s="112">
        <v>20040005</v>
      </c>
      <c r="AM28" s="113">
        <v>200</v>
      </c>
      <c r="AN28" s="113">
        <v>5</v>
      </c>
      <c r="AO28" s="113">
        <v>400</v>
      </c>
      <c r="AP28" s="27" t="s">
        <v>277</v>
      </c>
      <c r="AQ28" s="22">
        <v>25</v>
      </c>
      <c r="AR28" s="22">
        <v>90</v>
      </c>
      <c r="AS28" s="114">
        <v>15930</v>
      </c>
      <c r="AT28" s="108" t="s">
        <v>34</v>
      </c>
      <c r="AU28" s="115">
        <v>159300</v>
      </c>
      <c r="AV28" s="108" t="s">
        <v>347</v>
      </c>
      <c r="AW28" s="115">
        <v>0</v>
      </c>
      <c r="AX28" s="116">
        <v>0</v>
      </c>
      <c r="AY28" s="115">
        <v>0</v>
      </c>
    </row>
    <row r="29" spans="3:51" x14ac:dyDescent="0.3">
      <c r="C29" s="108">
        <v>309</v>
      </c>
      <c r="D29" s="112">
        <v>10030009</v>
      </c>
      <c r="E29" s="113">
        <v>30</v>
      </c>
      <c r="F29" s="113">
        <v>9</v>
      </c>
      <c r="G29" s="113">
        <v>300</v>
      </c>
      <c r="H29" s="27" t="s">
        <v>1319</v>
      </c>
      <c r="I29" s="22">
        <v>15</v>
      </c>
      <c r="J29" s="22">
        <v>10</v>
      </c>
      <c r="K29" s="114">
        <v>2380</v>
      </c>
      <c r="L29" s="108" t="s">
        <v>34</v>
      </c>
      <c r="M29" s="115">
        <v>23800</v>
      </c>
      <c r="N29" s="108" t="s">
        <v>347</v>
      </c>
      <c r="O29" s="115">
        <v>0</v>
      </c>
      <c r="P29" s="116">
        <v>0</v>
      </c>
      <c r="Q29" s="115">
        <v>0</v>
      </c>
      <c r="T29" s="108">
        <v>8303261</v>
      </c>
      <c r="U29" s="112">
        <v>30030026</v>
      </c>
      <c r="V29" s="113">
        <v>830326</v>
      </c>
      <c r="W29" s="113">
        <v>1</v>
      </c>
      <c r="X29" s="113">
        <v>300</v>
      </c>
      <c r="Y29" s="27" t="s">
        <v>1298</v>
      </c>
      <c r="Z29" s="22">
        <v>13</v>
      </c>
      <c r="AA29" s="22">
        <v>50</v>
      </c>
      <c r="AB29" s="114">
        <v>1400</v>
      </c>
      <c r="AC29" s="108" t="s">
        <v>34</v>
      </c>
      <c r="AD29" s="115">
        <v>14000</v>
      </c>
      <c r="AE29" s="108" t="s">
        <v>347</v>
      </c>
      <c r="AF29" s="115">
        <v>0</v>
      </c>
      <c r="AG29" s="116">
        <v>0</v>
      </c>
      <c r="AH29" s="115">
        <v>0</v>
      </c>
      <c r="AK29" s="108">
        <v>2006</v>
      </c>
      <c r="AL29" s="112">
        <v>20040006</v>
      </c>
      <c r="AM29" s="113">
        <v>200</v>
      </c>
      <c r="AN29" s="113">
        <v>6</v>
      </c>
      <c r="AO29" s="113">
        <v>400</v>
      </c>
      <c r="AP29" s="27" t="s">
        <v>1328</v>
      </c>
      <c r="AQ29" s="22">
        <v>25</v>
      </c>
      <c r="AR29" s="22">
        <v>90</v>
      </c>
      <c r="AS29" s="114">
        <v>15930</v>
      </c>
      <c r="AT29" s="108" t="s">
        <v>34</v>
      </c>
      <c r="AU29" s="115">
        <v>159300</v>
      </c>
      <c r="AV29" s="108" t="s">
        <v>347</v>
      </c>
      <c r="AW29" s="115">
        <v>0</v>
      </c>
      <c r="AX29" s="116">
        <v>0</v>
      </c>
      <c r="AY29" s="115">
        <v>0</v>
      </c>
    </row>
    <row r="30" spans="3:51" x14ac:dyDescent="0.3">
      <c r="C30" s="108">
        <v>310</v>
      </c>
      <c r="D30" s="112">
        <v>10030010</v>
      </c>
      <c r="E30" s="113">
        <v>30</v>
      </c>
      <c r="F30" s="113">
        <v>10</v>
      </c>
      <c r="G30" s="113">
        <v>300</v>
      </c>
      <c r="H30" s="27" t="s">
        <v>1320</v>
      </c>
      <c r="I30" s="22">
        <v>16</v>
      </c>
      <c r="J30" s="22">
        <v>10</v>
      </c>
      <c r="K30" s="114">
        <v>2590</v>
      </c>
      <c r="L30" s="108" t="s">
        <v>34</v>
      </c>
      <c r="M30" s="115">
        <v>25900</v>
      </c>
      <c r="N30" s="108" t="s">
        <v>347</v>
      </c>
      <c r="O30" s="115">
        <v>0</v>
      </c>
      <c r="P30" s="116">
        <v>0</v>
      </c>
      <c r="Q30" s="115">
        <v>0</v>
      </c>
      <c r="T30" s="108">
        <v>8303271</v>
      </c>
      <c r="U30" s="112">
        <v>30030027</v>
      </c>
      <c r="V30" s="113">
        <v>830327</v>
      </c>
      <c r="W30" s="113">
        <v>1</v>
      </c>
      <c r="X30" s="113">
        <v>300</v>
      </c>
      <c r="Y30" s="27" t="s">
        <v>1297</v>
      </c>
      <c r="Z30" s="22">
        <v>12</v>
      </c>
      <c r="AA30" s="22">
        <v>50</v>
      </c>
      <c r="AB30" s="114">
        <v>1300</v>
      </c>
      <c r="AC30" s="108" t="s">
        <v>34</v>
      </c>
      <c r="AD30" s="115">
        <v>13000</v>
      </c>
      <c r="AE30" s="108" t="s">
        <v>347</v>
      </c>
      <c r="AF30" s="115">
        <v>0</v>
      </c>
      <c r="AG30" s="116">
        <v>0</v>
      </c>
      <c r="AH30" s="115">
        <v>0</v>
      </c>
      <c r="AK30" s="108">
        <v>2007</v>
      </c>
      <c r="AL30" s="112">
        <v>20040007</v>
      </c>
      <c r="AM30" s="113">
        <v>200</v>
      </c>
      <c r="AN30" s="113">
        <v>7</v>
      </c>
      <c r="AO30" s="113">
        <v>400</v>
      </c>
      <c r="AP30" s="27" t="s">
        <v>1329</v>
      </c>
      <c r="AQ30" s="22">
        <v>25</v>
      </c>
      <c r="AR30" s="22">
        <v>90</v>
      </c>
      <c r="AS30" s="114">
        <v>15930</v>
      </c>
      <c r="AT30" s="108" t="s">
        <v>34</v>
      </c>
      <c r="AU30" s="115">
        <v>159300</v>
      </c>
      <c r="AV30" s="108" t="s">
        <v>347</v>
      </c>
      <c r="AW30" s="115">
        <v>0</v>
      </c>
      <c r="AX30" s="116">
        <v>0</v>
      </c>
      <c r="AY30" s="115">
        <v>0</v>
      </c>
    </row>
    <row r="31" spans="3:51" x14ac:dyDescent="0.3">
      <c r="C31" s="108">
        <v>311</v>
      </c>
      <c r="D31" s="112">
        <v>10030011</v>
      </c>
      <c r="E31" s="113">
        <v>30</v>
      </c>
      <c r="F31" s="113">
        <v>11</v>
      </c>
      <c r="G31" s="113">
        <v>300</v>
      </c>
      <c r="H31" s="27" t="s">
        <v>1321</v>
      </c>
      <c r="I31" s="22">
        <v>1</v>
      </c>
      <c r="J31" s="22">
        <v>10</v>
      </c>
      <c r="K31" s="114">
        <v>490</v>
      </c>
      <c r="L31" s="108" t="s">
        <v>34</v>
      </c>
      <c r="M31" s="115">
        <v>4900</v>
      </c>
      <c r="N31" s="108" t="s">
        <v>347</v>
      </c>
      <c r="O31" s="115">
        <v>0</v>
      </c>
      <c r="P31" s="116">
        <v>0</v>
      </c>
      <c r="Q31" s="115">
        <v>0</v>
      </c>
      <c r="T31" s="108">
        <v>8303281</v>
      </c>
      <c r="U31" s="112">
        <v>30030028</v>
      </c>
      <c r="V31" s="113">
        <v>830328</v>
      </c>
      <c r="W31" s="113">
        <v>1</v>
      </c>
      <c r="X31" s="113">
        <v>300</v>
      </c>
      <c r="Y31" s="27" t="s">
        <v>1296</v>
      </c>
      <c r="Z31" s="22">
        <v>11</v>
      </c>
      <c r="AA31" s="22">
        <v>50</v>
      </c>
      <c r="AB31" s="114">
        <v>1100</v>
      </c>
      <c r="AC31" s="108" t="s">
        <v>34</v>
      </c>
      <c r="AD31" s="115">
        <v>11000</v>
      </c>
      <c r="AE31" s="108" t="s">
        <v>347</v>
      </c>
      <c r="AF31" s="115">
        <v>0</v>
      </c>
      <c r="AG31" s="116">
        <v>0</v>
      </c>
      <c r="AH31" s="115">
        <v>0</v>
      </c>
      <c r="AK31" s="108">
        <v>2008</v>
      </c>
      <c r="AL31" s="112">
        <v>20040008</v>
      </c>
      <c r="AM31" s="113">
        <v>200</v>
      </c>
      <c r="AN31" s="113">
        <v>8</v>
      </c>
      <c r="AO31" s="113">
        <v>400</v>
      </c>
      <c r="AP31" s="27" t="s">
        <v>281</v>
      </c>
      <c r="AQ31" s="22">
        <v>29</v>
      </c>
      <c r="AR31" s="22">
        <v>90</v>
      </c>
      <c r="AS31" s="114">
        <v>38340</v>
      </c>
      <c r="AT31" s="108" t="s">
        <v>34</v>
      </c>
      <c r="AU31" s="115">
        <v>383400</v>
      </c>
      <c r="AV31" s="108" t="s">
        <v>347</v>
      </c>
      <c r="AW31" s="115">
        <v>0</v>
      </c>
      <c r="AX31" s="116">
        <v>0</v>
      </c>
      <c r="AY31" s="115">
        <v>0</v>
      </c>
    </row>
    <row r="32" spans="3:51" x14ac:dyDescent="0.3">
      <c r="C32" s="108">
        <v>312</v>
      </c>
      <c r="D32" s="112">
        <v>10030012</v>
      </c>
      <c r="E32" s="113">
        <v>30</v>
      </c>
      <c r="F32" s="113">
        <v>12</v>
      </c>
      <c r="G32" s="113">
        <v>300</v>
      </c>
      <c r="H32" s="27" t="s">
        <v>1322</v>
      </c>
      <c r="I32" s="22">
        <v>16</v>
      </c>
      <c r="J32" s="22">
        <v>15</v>
      </c>
      <c r="K32" s="114">
        <v>3885</v>
      </c>
      <c r="L32" s="108" t="s">
        <v>34</v>
      </c>
      <c r="M32" s="115">
        <v>38850</v>
      </c>
      <c r="N32" s="108" t="s">
        <v>347</v>
      </c>
      <c r="O32" s="115">
        <v>0</v>
      </c>
      <c r="P32" s="116">
        <v>0</v>
      </c>
      <c r="Q32" s="115">
        <v>0</v>
      </c>
      <c r="T32" s="108">
        <v>8303291</v>
      </c>
      <c r="U32" s="112">
        <v>30030029</v>
      </c>
      <c r="V32" s="113">
        <v>830329</v>
      </c>
      <c r="W32" s="113">
        <v>1</v>
      </c>
      <c r="X32" s="113">
        <v>300</v>
      </c>
      <c r="Y32" s="27" t="s">
        <v>1311</v>
      </c>
      <c r="Z32" s="22">
        <v>18</v>
      </c>
      <c r="AA32" s="22">
        <v>50</v>
      </c>
      <c r="AB32" s="114">
        <v>2150</v>
      </c>
      <c r="AC32" s="108" t="s">
        <v>34</v>
      </c>
      <c r="AD32" s="115">
        <v>21500</v>
      </c>
      <c r="AE32" s="108" t="s">
        <v>347</v>
      </c>
      <c r="AF32" s="115">
        <v>0</v>
      </c>
      <c r="AG32" s="116">
        <v>0</v>
      </c>
      <c r="AH32" s="115">
        <v>0</v>
      </c>
      <c r="AK32" s="108">
        <v>2009</v>
      </c>
      <c r="AL32" s="112">
        <v>20040009</v>
      </c>
      <c r="AM32" s="113">
        <v>200</v>
      </c>
      <c r="AN32" s="113">
        <v>9</v>
      </c>
      <c r="AO32" s="113">
        <v>400</v>
      </c>
      <c r="AP32" s="27" t="s">
        <v>1336</v>
      </c>
      <c r="AQ32" s="22">
        <v>29</v>
      </c>
      <c r="AR32" s="22">
        <v>90</v>
      </c>
      <c r="AS32" s="114">
        <v>38340</v>
      </c>
      <c r="AT32" s="108" t="s">
        <v>34</v>
      </c>
      <c r="AU32" s="115">
        <v>383400</v>
      </c>
      <c r="AV32" s="108" t="s">
        <v>347</v>
      </c>
      <c r="AW32" s="115">
        <v>0</v>
      </c>
      <c r="AX32" s="116">
        <v>0</v>
      </c>
      <c r="AY32" s="115">
        <v>0</v>
      </c>
    </row>
    <row r="33" spans="3:51" x14ac:dyDescent="0.3">
      <c r="C33" s="108">
        <v>313</v>
      </c>
      <c r="D33" s="112">
        <v>10030013</v>
      </c>
      <c r="E33" s="113">
        <v>30</v>
      </c>
      <c r="F33" s="113">
        <v>13</v>
      </c>
      <c r="G33" s="113">
        <v>300</v>
      </c>
      <c r="H33" s="27" t="s">
        <v>1323</v>
      </c>
      <c r="I33" s="22">
        <v>16</v>
      </c>
      <c r="J33" s="22">
        <v>15</v>
      </c>
      <c r="K33" s="114">
        <v>3885</v>
      </c>
      <c r="L33" s="108" t="s">
        <v>34</v>
      </c>
      <c r="M33" s="115">
        <v>38850</v>
      </c>
      <c r="N33" s="108" t="s">
        <v>347</v>
      </c>
      <c r="O33" s="115">
        <v>0</v>
      </c>
      <c r="P33" s="116">
        <v>0</v>
      </c>
      <c r="Q33" s="115">
        <v>0</v>
      </c>
      <c r="T33" s="108">
        <v>8303301</v>
      </c>
      <c r="U33" s="112">
        <v>30030030</v>
      </c>
      <c r="V33" s="113">
        <v>830330</v>
      </c>
      <c r="W33" s="113">
        <v>1</v>
      </c>
      <c r="X33" s="113">
        <v>300</v>
      </c>
      <c r="Y33" s="27" t="s">
        <v>1325</v>
      </c>
      <c r="Z33" s="22">
        <v>18</v>
      </c>
      <c r="AA33" s="22">
        <v>50</v>
      </c>
      <c r="AB33" s="114">
        <v>2150</v>
      </c>
      <c r="AC33" s="108" t="s">
        <v>34</v>
      </c>
      <c r="AD33" s="115">
        <v>21500</v>
      </c>
      <c r="AE33" s="108" t="s">
        <v>347</v>
      </c>
      <c r="AF33" s="115">
        <v>0</v>
      </c>
      <c r="AG33" s="116">
        <v>0</v>
      </c>
      <c r="AH33" s="115">
        <v>0</v>
      </c>
      <c r="AK33" s="108">
        <v>2010</v>
      </c>
      <c r="AL33" s="112">
        <v>20040010</v>
      </c>
      <c r="AM33" s="113">
        <v>200</v>
      </c>
      <c r="AN33" s="113">
        <v>10</v>
      </c>
      <c r="AO33" s="113">
        <v>400</v>
      </c>
      <c r="AP33" s="27" t="s">
        <v>1337</v>
      </c>
      <c r="AQ33" s="22">
        <v>30</v>
      </c>
      <c r="AR33" s="22">
        <v>90</v>
      </c>
      <c r="AS33" s="114">
        <v>40500</v>
      </c>
      <c r="AT33" s="108" t="s">
        <v>34</v>
      </c>
      <c r="AU33" s="115">
        <v>405000</v>
      </c>
      <c r="AV33" s="108" t="s">
        <v>347</v>
      </c>
      <c r="AW33" s="115">
        <v>0</v>
      </c>
      <c r="AX33" s="116">
        <v>0</v>
      </c>
      <c r="AY33" s="115">
        <v>0</v>
      </c>
    </row>
    <row r="34" spans="3:51" x14ac:dyDescent="0.3">
      <c r="C34" s="108">
        <v>314</v>
      </c>
      <c r="D34" s="112">
        <v>10030014</v>
      </c>
      <c r="E34" s="113">
        <v>30</v>
      </c>
      <c r="F34" s="113">
        <v>14</v>
      </c>
      <c r="G34" s="113">
        <v>300</v>
      </c>
      <c r="H34" s="27" t="s">
        <v>1307</v>
      </c>
      <c r="I34" s="22">
        <v>16</v>
      </c>
      <c r="J34" s="22">
        <v>15</v>
      </c>
      <c r="K34" s="114">
        <v>3885</v>
      </c>
      <c r="L34" s="108" t="s">
        <v>34</v>
      </c>
      <c r="M34" s="115">
        <v>38850</v>
      </c>
      <c r="N34" s="108" t="s">
        <v>347</v>
      </c>
      <c r="O34" s="115">
        <v>0</v>
      </c>
      <c r="P34" s="116">
        <v>0</v>
      </c>
      <c r="Q34" s="115">
        <v>0</v>
      </c>
      <c r="T34" s="108">
        <v>8303311</v>
      </c>
      <c r="U34" s="112">
        <v>30030031</v>
      </c>
      <c r="V34" s="113">
        <v>830331</v>
      </c>
      <c r="W34" s="113">
        <v>1</v>
      </c>
      <c r="X34" s="113">
        <v>300</v>
      </c>
      <c r="Y34" s="27" t="s">
        <v>1312</v>
      </c>
      <c r="Z34" s="22">
        <v>1</v>
      </c>
      <c r="AA34" s="22">
        <v>50</v>
      </c>
      <c r="AB34" s="114">
        <v>350</v>
      </c>
      <c r="AC34" s="108" t="s">
        <v>34</v>
      </c>
      <c r="AD34" s="115">
        <v>3500</v>
      </c>
      <c r="AE34" s="108" t="s">
        <v>347</v>
      </c>
      <c r="AF34" s="115">
        <v>0</v>
      </c>
      <c r="AG34" s="116">
        <v>0</v>
      </c>
      <c r="AH34" s="115">
        <v>0</v>
      </c>
      <c r="AK34" s="108">
        <v>2011</v>
      </c>
      <c r="AL34" s="112">
        <v>20040011</v>
      </c>
      <c r="AM34" s="113">
        <v>200</v>
      </c>
      <c r="AN34" s="113">
        <v>11</v>
      </c>
      <c r="AO34" s="113">
        <v>400</v>
      </c>
      <c r="AP34" s="27" t="s">
        <v>284</v>
      </c>
      <c r="AQ34" s="22">
        <v>30</v>
      </c>
      <c r="AR34" s="22">
        <v>90</v>
      </c>
      <c r="AS34" s="114">
        <v>40500</v>
      </c>
      <c r="AT34" s="108" t="s">
        <v>34</v>
      </c>
      <c r="AU34" s="115">
        <v>405000</v>
      </c>
      <c r="AV34" s="108" t="s">
        <v>347</v>
      </c>
      <c r="AW34" s="115">
        <v>0</v>
      </c>
      <c r="AX34" s="116">
        <v>0</v>
      </c>
      <c r="AY34" s="115">
        <v>0</v>
      </c>
    </row>
    <row r="35" spans="3:51" x14ac:dyDescent="0.3">
      <c r="C35" s="108">
        <v>315</v>
      </c>
      <c r="D35" s="112">
        <v>10030015</v>
      </c>
      <c r="E35" s="113">
        <v>30</v>
      </c>
      <c r="F35" s="113">
        <v>15</v>
      </c>
      <c r="G35" s="113">
        <v>300</v>
      </c>
      <c r="H35" s="27" t="s">
        <v>1308</v>
      </c>
      <c r="I35" s="22">
        <v>16</v>
      </c>
      <c r="J35" s="22">
        <v>15</v>
      </c>
      <c r="K35" s="114">
        <v>3885</v>
      </c>
      <c r="L35" s="108" t="s">
        <v>34</v>
      </c>
      <c r="M35" s="115">
        <v>38850</v>
      </c>
      <c r="N35" s="108" t="s">
        <v>347</v>
      </c>
      <c r="O35" s="115">
        <v>0</v>
      </c>
      <c r="P35" s="116">
        <v>0</v>
      </c>
      <c r="Q35" s="115">
        <v>0</v>
      </c>
      <c r="T35" s="108">
        <v>8303321</v>
      </c>
      <c r="U35" s="112">
        <v>30030032</v>
      </c>
      <c r="V35" s="113">
        <v>830332</v>
      </c>
      <c r="W35" s="113">
        <v>1</v>
      </c>
      <c r="X35" s="113">
        <v>300</v>
      </c>
      <c r="Y35" s="27" t="s">
        <v>1313</v>
      </c>
      <c r="Z35" s="22">
        <v>19</v>
      </c>
      <c r="AA35" s="22">
        <v>50</v>
      </c>
      <c r="AB35" s="114">
        <v>2350</v>
      </c>
      <c r="AC35" s="108" t="s">
        <v>34</v>
      </c>
      <c r="AD35" s="115">
        <v>23500</v>
      </c>
      <c r="AE35" s="108" t="s">
        <v>347</v>
      </c>
      <c r="AF35" s="115">
        <v>0</v>
      </c>
      <c r="AG35" s="116">
        <v>0</v>
      </c>
      <c r="AH35" s="115">
        <v>0</v>
      </c>
      <c r="AK35" s="108">
        <v>2012</v>
      </c>
      <c r="AL35" s="112">
        <v>20040012</v>
      </c>
      <c r="AM35" s="113">
        <v>200</v>
      </c>
      <c r="AN35" s="113">
        <v>12</v>
      </c>
      <c r="AO35" s="113">
        <v>400</v>
      </c>
      <c r="AP35" s="27" t="s">
        <v>1338</v>
      </c>
      <c r="AQ35" s="22">
        <v>30</v>
      </c>
      <c r="AR35" s="22">
        <v>90</v>
      </c>
      <c r="AS35" s="114">
        <v>40500</v>
      </c>
      <c r="AT35" s="108" t="s">
        <v>34</v>
      </c>
      <c r="AU35" s="115">
        <v>405000</v>
      </c>
      <c r="AV35" s="108" t="s">
        <v>347</v>
      </c>
      <c r="AW35" s="115">
        <v>0</v>
      </c>
      <c r="AX35" s="116">
        <v>0</v>
      </c>
      <c r="AY35" s="115">
        <v>0</v>
      </c>
    </row>
    <row r="36" spans="3:51" x14ac:dyDescent="0.3">
      <c r="C36" s="108">
        <v>316</v>
      </c>
      <c r="D36" s="112">
        <v>10030016</v>
      </c>
      <c r="E36" s="113">
        <v>30</v>
      </c>
      <c r="F36" s="113">
        <v>16</v>
      </c>
      <c r="G36" s="113">
        <v>300</v>
      </c>
      <c r="H36" s="27" t="s">
        <v>1309</v>
      </c>
      <c r="I36" s="22">
        <v>18</v>
      </c>
      <c r="J36" s="22">
        <v>15</v>
      </c>
      <c r="K36" s="114">
        <v>4305</v>
      </c>
      <c r="L36" s="108" t="s">
        <v>34</v>
      </c>
      <c r="M36" s="115">
        <v>43050</v>
      </c>
      <c r="N36" s="108" t="s">
        <v>347</v>
      </c>
      <c r="O36" s="115">
        <v>0</v>
      </c>
      <c r="P36" s="116">
        <v>0</v>
      </c>
      <c r="Q36" s="115">
        <v>0</v>
      </c>
      <c r="T36" s="108">
        <v>8303331</v>
      </c>
      <c r="U36" s="112">
        <v>30030033</v>
      </c>
      <c r="V36" s="113">
        <v>830333</v>
      </c>
      <c r="W36" s="113">
        <v>1</v>
      </c>
      <c r="X36" s="113">
        <v>300</v>
      </c>
      <c r="Y36" s="27" t="s">
        <v>1326</v>
      </c>
      <c r="Z36" s="22">
        <v>19</v>
      </c>
      <c r="AA36" s="22">
        <v>50</v>
      </c>
      <c r="AB36" s="114">
        <v>2350</v>
      </c>
      <c r="AC36" s="108" t="s">
        <v>34</v>
      </c>
      <c r="AD36" s="115">
        <v>23500</v>
      </c>
      <c r="AE36" s="108" t="s">
        <v>347</v>
      </c>
      <c r="AF36" s="115">
        <v>0</v>
      </c>
      <c r="AG36" s="116">
        <v>0</v>
      </c>
      <c r="AH36" s="115">
        <v>0</v>
      </c>
      <c r="AK36" s="108">
        <v>2013</v>
      </c>
      <c r="AL36" s="112">
        <v>20040013</v>
      </c>
      <c r="AM36" s="113">
        <v>200</v>
      </c>
      <c r="AN36" s="113">
        <v>13</v>
      </c>
      <c r="AO36" s="113">
        <v>400</v>
      </c>
      <c r="AP36" s="27" t="s">
        <v>282</v>
      </c>
      <c r="AQ36" s="22">
        <v>31</v>
      </c>
      <c r="AR36" s="22">
        <v>90</v>
      </c>
      <c r="AS36" s="114">
        <v>42120</v>
      </c>
      <c r="AT36" s="108" t="s">
        <v>34</v>
      </c>
      <c r="AU36" s="115">
        <v>421200</v>
      </c>
      <c r="AV36" s="108" t="s">
        <v>347</v>
      </c>
      <c r="AW36" s="115">
        <v>0</v>
      </c>
      <c r="AX36" s="116">
        <v>0</v>
      </c>
      <c r="AY36" s="115">
        <v>0</v>
      </c>
    </row>
    <row r="37" spans="3:51" x14ac:dyDescent="0.3">
      <c r="C37" s="108">
        <v>317</v>
      </c>
      <c r="D37" s="112">
        <v>10030017</v>
      </c>
      <c r="E37" s="113">
        <v>30</v>
      </c>
      <c r="F37" s="113">
        <v>17</v>
      </c>
      <c r="G37" s="113">
        <v>300</v>
      </c>
      <c r="H37" s="27" t="s">
        <v>1324</v>
      </c>
      <c r="I37" s="22">
        <v>18</v>
      </c>
      <c r="J37" s="22">
        <v>15</v>
      </c>
      <c r="K37" s="114">
        <v>4305</v>
      </c>
      <c r="L37" s="108" t="s">
        <v>34</v>
      </c>
      <c r="M37" s="115">
        <v>43050</v>
      </c>
      <c r="N37" s="108" t="s">
        <v>347</v>
      </c>
      <c r="O37" s="115">
        <v>0</v>
      </c>
      <c r="P37" s="116">
        <v>0</v>
      </c>
      <c r="Q37" s="115">
        <v>0</v>
      </c>
      <c r="T37" s="108">
        <v>8303341</v>
      </c>
      <c r="U37" s="112">
        <v>30030034</v>
      </c>
      <c r="V37" s="113">
        <v>830334</v>
      </c>
      <c r="W37" s="113">
        <v>1</v>
      </c>
      <c r="X37" s="113">
        <v>300</v>
      </c>
      <c r="Y37" s="27" t="s">
        <v>1046</v>
      </c>
      <c r="Z37" s="22">
        <v>20</v>
      </c>
      <c r="AA37" s="22">
        <v>50</v>
      </c>
      <c r="AB37" s="114">
        <v>2450</v>
      </c>
      <c r="AC37" s="108" t="s">
        <v>34</v>
      </c>
      <c r="AD37" s="115">
        <v>24500</v>
      </c>
      <c r="AE37" s="108" t="s">
        <v>347</v>
      </c>
      <c r="AF37" s="115">
        <v>0</v>
      </c>
      <c r="AG37" s="116">
        <v>0</v>
      </c>
      <c r="AH37" s="115">
        <v>0</v>
      </c>
      <c r="AK37" s="108">
        <v>2014</v>
      </c>
      <c r="AL37" s="112">
        <v>20040014</v>
      </c>
      <c r="AM37" s="113">
        <v>200</v>
      </c>
      <c r="AN37" s="113">
        <v>14</v>
      </c>
      <c r="AO37" s="113">
        <v>400</v>
      </c>
      <c r="AP37" s="27" t="s">
        <v>1339</v>
      </c>
      <c r="AQ37" s="22">
        <v>31</v>
      </c>
      <c r="AR37" s="22">
        <v>90</v>
      </c>
      <c r="AS37" s="114">
        <v>42120</v>
      </c>
      <c r="AT37" s="108" t="s">
        <v>34</v>
      </c>
      <c r="AU37" s="115">
        <v>421200</v>
      </c>
      <c r="AV37" s="108" t="s">
        <v>347</v>
      </c>
      <c r="AW37" s="115">
        <v>0</v>
      </c>
      <c r="AX37" s="116">
        <v>0</v>
      </c>
      <c r="AY37" s="115">
        <v>0</v>
      </c>
    </row>
    <row r="38" spans="3:51" x14ac:dyDescent="0.3">
      <c r="C38" s="108">
        <v>318</v>
      </c>
      <c r="D38" s="112">
        <v>10030018</v>
      </c>
      <c r="E38" s="113">
        <v>30</v>
      </c>
      <c r="F38" s="113">
        <v>18</v>
      </c>
      <c r="G38" s="113">
        <v>300</v>
      </c>
      <c r="H38" s="27" t="s">
        <v>1310</v>
      </c>
      <c r="I38" s="22">
        <v>18</v>
      </c>
      <c r="J38" s="22">
        <v>15</v>
      </c>
      <c r="K38" s="114">
        <v>4305</v>
      </c>
      <c r="L38" s="108" t="s">
        <v>34</v>
      </c>
      <c r="M38" s="115">
        <v>43050</v>
      </c>
      <c r="N38" s="108" t="s">
        <v>347</v>
      </c>
      <c r="O38" s="115">
        <v>0</v>
      </c>
      <c r="P38" s="116">
        <v>0</v>
      </c>
      <c r="Q38" s="115">
        <v>0</v>
      </c>
      <c r="T38" s="108">
        <v>8303351</v>
      </c>
      <c r="U38" s="112">
        <v>30030035</v>
      </c>
      <c r="V38" s="113">
        <v>830335</v>
      </c>
      <c r="W38" s="113">
        <v>1</v>
      </c>
      <c r="X38" s="113">
        <v>300</v>
      </c>
      <c r="Y38" s="27" t="s">
        <v>1314</v>
      </c>
      <c r="Z38" s="22">
        <v>21</v>
      </c>
      <c r="AA38" s="22">
        <v>50</v>
      </c>
      <c r="AB38" s="114">
        <v>2600</v>
      </c>
      <c r="AC38" s="108" t="s">
        <v>34</v>
      </c>
      <c r="AD38" s="115">
        <v>26000</v>
      </c>
      <c r="AE38" s="108" t="s">
        <v>347</v>
      </c>
      <c r="AF38" s="115">
        <v>0</v>
      </c>
      <c r="AG38" s="116">
        <v>0</v>
      </c>
      <c r="AH38" s="115">
        <v>0</v>
      </c>
      <c r="AK38" s="108">
        <v>2015</v>
      </c>
      <c r="AL38" s="112">
        <v>20040015</v>
      </c>
      <c r="AM38" s="113">
        <v>200</v>
      </c>
      <c r="AN38" s="113">
        <v>15</v>
      </c>
      <c r="AO38" s="113">
        <v>400</v>
      </c>
      <c r="AP38" s="27" t="s">
        <v>280</v>
      </c>
      <c r="AQ38" s="22">
        <v>26</v>
      </c>
      <c r="AR38" s="22">
        <v>90</v>
      </c>
      <c r="AS38" s="114">
        <v>17010</v>
      </c>
      <c r="AT38" s="108" t="s">
        <v>34</v>
      </c>
      <c r="AU38" s="115">
        <v>170100</v>
      </c>
      <c r="AV38" s="108" t="s">
        <v>347</v>
      </c>
      <c r="AW38" s="115">
        <v>0</v>
      </c>
      <c r="AX38" s="116">
        <v>0</v>
      </c>
      <c r="AY38" s="115">
        <v>0</v>
      </c>
    </row>
    <row r="39" spans="3:51" x14ac:dyDescent="0.3">
      <c r="C39" s="108">
        <v>319</v>
      </c>
      <c r="D39" s="112">
        <v>10030019</v>
      </c>
      <c r="E39" s="113">
        <v>30</v>
      </c>
      <c r="F39" s="113">
        <v>19</v>
      </c>
      <c r="G39" s="113">
        <v>300</v>
      </c>
      <c r="H39" s="27" t="s">
        <v>1306</v>
      </c>
      <c r="I39" s="22">
        <v>16</v>
      </c>
      <c r="J39" s="22">
        <v>15</v>
      </c>
      <c r="K39" s="114">
        <v>3885</v>
      </c>
      <c r="L39" s="108" t="s">
        <v>34</v>
      </c>
      <c r="M39" s="115">
        <v>38850</v>
      </c>
      <c r="N39" s="108" t="s">
        <v>347</v>
      </c>
      <c r="O39" s="115">
        <v>0</v>
      </c>
      <c r="P39" s="116">
        <v>0</v>
      </c>
      <c r="Q39" s="115">
        <v>0</v>
      </c>
      <c r="T39" s="108">
        <v>8303361</v>
      </c>
      <c r="U39" s="112">
        <v>30030036</v>
      </c>
      <c r="V39" s="113">
        <v>830336</v>
      </c>
      <c r="W39" s="113">
        <v>1</v>
      </c>
      <c r="X39" s="113">
        <v>300</v>
      </c>
      <c r="Y39" s="27" t="s">
        <v>273</v>
      </c>
      <c r="Z39" s="22">
        <v>13</v>
      </c>
      <c r="AA39" s="22">
        <v>50</v>
      </c>
      <c r="AB39" s="114">
        <v>1400</v>
      </c>
      <c r="AC39" s="108" t="s">
        <v>34</v>
      </c>
      <c r="AD39" s="115">
        <v>14000</v>
      </c>
      <c r="AE39" s="108" t="s">
        <v>347</v>
      </c>
      <c r="AF39" s="115">
        <v>0</v>
      </c>
      <c r="AG39" s="116">
        <v>0</v>
      </c>
      <c r="AH39" s="115">
        <v>0</v>
      </c>
      <c r="AK39" s="108">
        <v>2016</v>
      </c>
      <c r="AL39" s="112">
        <v>20040016</v>
      </c>
      <c r="AM39" s="113">
        <v>200</v>
      </c>
      <c r="AN39" s="113">
        <v>16</v>
      </c>
      <c r="AO39" s="113">
        <v>400</v>
      </c>
      <c r="AP39" s="27" t="s">
        <v>286</v>
      </c>
      <c r="AQ39" s="22">
        <v>28</v>
      </c>
      <c r="AR39" s="22">
        <v>90</v>
      </c>
      <c r="AS39" s="114">
        <v>37260</v>
      </c>
      <c r="AT39" s="108" t="s">
        <v>34</v>
      </c>
      <c r="AU39" s="115">
        <v>372600</v>
      </c>
      <c r="AV39" s="108" t="s">
        <v>347</v>
      </c>
      <c r="AW39" s="115">
        <v>0</v>
      </c>
      <c r="AX39" s="116">
        <v>0</v>
      </c>
      <c r="AY39" s="115">
        <v>0</v>
      </c>
    </row>
    <row r="40" spans="3:51" x14ac:dyDescent="0.3">
      <c r="C40" s="108">
        <v>320</v>
      </c>
      <c r="D40" s="112">
        <v>10030020</v>
      </c>
      <c r="E40" s="113">
        <v>30</v>
      </c>
      <c r="F40" s="113">
        <v>20</v>
      </c>
      <c r="G40" s="113">
        <v>300</v>
      </c>
      <c r="H40" s="27" t="s">
        <v>1305</v>
      </c>
      <c r="I40" s="22">
        <v>16</v>
      </c>
      <c r="J40" s="22">
        <v>10</v>
      </c>
      <c r="K40" s="114">
        <v>2590</v>
      </c>
      <c r="L40" s="108" t="s">
        <v>34</v>
      </c>
      <c r="M40" s="115">
        <v>25900</v>
      </c>
      <c r="N40" s="108" t="s">
        <v>347</v>
      </c>
      <c r="O40" s="115">
        <v>0</v>
      </c>
      <c r="P40" s="116">
        <v>0</v>
      </c>
      <c r="Q40" s="115">
        <v>0</v>
      </c>
      <c r="T40" s="108">
        <v>8303371</v>
      </c>
      <c r="U40" s="112">
        <v>30030037</v>
      </c>
      <c r="V40" s="113">
        <v>830337</v>
      </c>
      <c r="W40" s="113">
        <v>1</v>
      </c>
      <c r="X40" s="113">
        <v>300</v>
      </c>
      <c r="Y40" s="27" t="s">
        <v>275</v>
      </c>
      <c r="Z40" s="22">
        <v>17</v>
      </c>
      <c r="AA40" s="22">
        <v>50</v>
      </c>
      <c r="AB40" s="114">
        <v>2050</v>
      </c>
      <c r="AC40" s="108" t="s">
        <v>34</v>
      </c>
      <c r="AD40" s="115">
        <v>20500</v>
      </c>
      <c r="AE40" s="108" t="s">
        <v>347</v>
      </c>
      <c r="AF40" s="115">
        <v>0</v>
      </c>
      <c r="AG40" s="116">
        <v>0</v>
      </c>
      <c r="AH40" s="115">
        <v>0</v>
      </c>
      <c r="AK40" s="108">
        <v>3001</v>
      </c>
      <c r="AL40" s="112">
        <v>20050001</v>
      </c>
      <c r="AM40" s="113">
        <v>300</v>
      </c>
      <c r="AN40" s="113">
        <v>1</v>
      </c>
      <c r="AO40" s="113">
        <v>500</v>
      </c>
      <c r="AP40" s="27" t="s">
        <v>295</v>
      </c>
      <c r="AQ40" s="22">
        <v>32</v>
      </c>
      <c r="AR40" s="22">
        <v>120</v>
      </c>
      <c r="AS40" s="114">
        <v>59040</v>
      </c>
      <c r="AT40" s="108" t="s">
        <v>34</v>
      </c>
      <c r="AU40" s="115">
        <v>590400</v>
      </c>
      <c r="AV40" s="108" t="s">
        <v>347</v>
      </c>
      <c r="AW40" s="115">
        <v>0</v>
      </c>
      <c r="AX40" s="116">
        <v>0</v>
      </c>
      <c r="AY40" s="115">
        <v>0</v>
      </c>
    </row>
    <row r="41" spans="3:51" x14ac:dyDescent="0.3">
      <c r="C41" s="108">
        <v>321</v>
      </c>
      <c r="D41" s="112">
        <v>10030021</v>
      </c>
      <c r="E41" s="113">
        <v>30</v>
      </c>
      <c r="F41" s="113">
        <v>21</v>
      </c>
      <c r="G41" s="113">
        <v>300</v>
      </c>
      <c r="H41" s="27" t="s">
        <v>1303</v>
      </c>
      <c r="I41" s="22">
        <v>15</v>
      </c>
      <c r="J41" s="22">
        <v>10</v>
      </c>
      <c r="K41" s="114">
        <v>2380</v>
      </c>
      <c r="L41" s="108" t="s">
        <v>34</v>
      </c>
      <c r="M41" s="115">
        <v>23800</v>
      </c>
      <c r="N41" s="108" t="s">
        <v>347</v>
      </c>
      <c r="O41" s="115">
        <v>0</v>
      </c>
      <c r="P41" s="116">
        <v>0</v>
      </c>
      <c r="Q41" s="115">
        <v>0</v>
      </c>
      <c r="T41" s="108">
        <v>8303381</v>
      </c>
      <c r="U41" s="112">
        <v>30030038</v>
      </c>
      <c r="V41" s="113">
        <v>830338</v>
      </c>
      <c r="W41" s="113">
        <v>1</v>
      </c>
      <c r="X41" s="113">
        <v>300</v>
      </c>
      <c r="Y41" s="27" t="s">
        <v>1316</v>
      </c>
      <c r="Z41" s="22">
        <v>13</v>
      </c>
      <c r="AA41" s="22">
        <v>50</v>
      </c>
      <c r="AB41" s="114">
        <v>1400</v>
      </c>
      <c r="AC41" s="108" t="s">
        <v>34</v>
      </c>
      <c r="AD41" s="115">
        <v>14000</v>
      </c>
      <c r="AE41" s="108" t="s">
        <v>347</v>
      </c>
      <c r="AF41" s="115">
        <v>0</v>
      </c>
      <c r="AG41" s="116">
        <v>0</v>
      </c>
      <c r="AH41" s="115">
        <v>0</v>
      </c>
      <c r="AK41" s="108">
        <v>3002</v>
      </c>
      <c r="AL41" s="112">
        <v>20050002</v>
      </c>
      <c r="AM41" s="113">
        <v>300</v>
      </c>
      <c r="AN41" s="113">
        <v>2</v>
      </c>
      <c r="AO41" s="113">
        <v>500</v>
      </c>
      <c r="AP41" s="27" t="s">
        <v>297</v>
      </c>
      <c r="AQ41" s="22">
        <v>32</v>
      </c>
      <c r="AR41" s="22">
        <v>120</v>
      </c>
      <c r="AS41" s="114">
        <v>59040</v>
      </c>
      <c r="AT41" s="108" t="s">
        <v>34</v>
      </c>
      <c r="AU41" s="115">
        <v>590400</v>
      </c>
      <c r="AV41" s="108" t="s">
        <v>347</v>
      </c>
      <c r="AW41" s="115">
        <v>0</v>
      </c>
      <c r="AX41" s="116">
        <v>0</v>
      </c>
      <c r="AY41" s="115">
        <v>0</v>
      </c>
    </row>
    <row r="42" spans="3:51" x14ac:dyDescent="0.3">
      <c r="C42" s="108">
        <v>322</v>
      </c>
      <c r="D42" s="112">
        <v>10030022</v>
      </c>
      <c r="E42" s="113">
        <v>30</v>
      </c>
      <c r="F42" s="113">
        <v>22</v>
      </c>
      <c r="G42" s="113">
        <v>300</v>
      </c>
      <c r="H42" s="27" t="s">
        <v>1302</v>
      </c>
      <c r="I42" s="22">
        <v>14</v>
      </c>
      <c r="J42" s="22">
        <v>10</v>
      </c>
      <c r="K42" s="114">
        <v>2170</v>
      </c>
      <c r="L42" s="108" t="s">
        <v>34</v>
      </c>
      <c r="M42" s="115">
        <v>21700</v>
      </c>
      <c r="N42" s="108" t="s">
        <v>347</v>
      </c>
      <c r="O42" s="115">
        <v>0</v>
      </c>
      <c r="P42" s="116">
        <v>0</v>
      </c>
      <c r="Q42" s="115">
        <v>0</v>
      </c>
      <c r="T42" s="108">
        <v>8303391</v>
      </c>
      <c r="U42" s="112">
        <v>30030039</v>
      </c>
      <c r="V42" s="113">
        <v>830339</v>
      </c>
      <c r="W42" s="113">
        <v>1</v>
      </c>
      <c r="X42" s="113">
        <v>300</v>
      </c>
      <c r="Y42" s="27" t="s">
        <v>1476</v>
      </c>
      <c r="Z42" s="22">
        <v>16</v>
      </c>
      <c r="AA42" s="22">
        <v>50</v>
      </c>
      <c r="AB42" s="114">
        <v>1950</v>
      </c>
      <c r="AC42" s="108" t="s">
        <v>34</v>
      </c>
      <c r="AD42" s="115">
        <v>19500</v>
      </c>
      <c r="AE42" s="108" t="s">
        <v>347</v>
      </c>
      <c r="AF42" s="115">
        <v>0</v>
      </c>
      <c r="AG42" s="116">
        <v>0</v>
      </c>
      <c r="AH42" s="115">
        <v>0</v>
      </c>
      <c r="AK42" s="108">
        <v>3003</v>
      </c>
      <c r="AL42" s="112">
        <v>20050003</v>
      </c>
      <c r="AM42" s="113">
        <v>300</v>
      </c>
      <c r="AN42" s="113">
        <v>3</v>
      </c>
      <c r="AO42" s="113">
        <v>500</v>
      </c>
      <c r="AP42" s="27" t="s">
        <v>294</v>
      </c>
      <c r="AQ42" s="22">
        <v>33</v>
      </c>
      <c r="AR42" s="22">
        <v>120</v>
      </c>
      <c r="AS42" s="114">
        <v>60480</v>
      </c>
      <c r="AT42" s="108" t="s">
        <v>34</v>
      </c>
      <c r="AU42" s="115">
        <v>604800</v>
      </c>
      <c r="AV42" s="108" t="s">
        <v>347</v>
      </c>
      <c r="AW42" s="115">
        <v>0</v>
      </c>
      <c r="AX42" s="116">
        <v>0</v>
      </c>
      <c r="AY42" s="115">
        <v>0</v>
      </c>
    </row>
    <row r="43" spans="3:51" x14ac:dyDescent="0.3">
      <c r="C43" s="108">
        <v>323</v>
      </c>
      <c r="D43" s="112">
        <v>10030023</v>
      </c>
      <c r="E43" s="113">
        <v>30</v>
      </c>
      <c r="F43" s="113">
        <v>23</v>
      </c>
      <c r="G43" s="113">
        <v>300</v>
      </c>
      <c r="H43" s="27" t="s">
        <v>1301</v>
      </c>
      <c r="I43" s="22">
        <v>14</v>
      </c>
      <c r="J43" s="22">
        <v>10</v>
      </c>
      <c r="K43" s="114">
        <v>2170</v>
      </c>
      <c r="L43" s="108" t="s">
        <v>34</v>
      </c>
      <c r="M43" s="115">
        <v>21700</v>
      </c>
      <c r="N43" s="108" t="s">
        <v>347</v>
      </c>
      <c r="O43" s="115">
        <v>0</v>
      </c>
      <c r="P43" s="116">
        <v>0</v>
      </c>
      <c r="Q43" s="115">
        <v>0</v>
      </c>
      <c r="T43" s="108">
        <v>8303401</v>
      </c>
      <c r="U43" s="112">
        <v>30030040</v>
      </c>
      <c r="V43" s="113">
        <v>830340</v>
      </c>
      <c r="W43" s="113">
        <v>1</v>
      </c>
      <c r="X43" s="113">
        <v>300</v>
      </c>
      <c r="Y43" s="27" t="s">
        <v>1477</v>
      </c>
      <c r="Z43" s="22">
        <v>15</v>
      </c>
      <c r="AA43" s="22">
        <v>50</v>
      </c>
      <c r="AB43" s="114">
        <v>1800</v>
      </c>
      <c r="AC43" s="108" t="s">
        <v>34</v>
      </c>
      <c r="AD43" s="115">
        <v>18000</v>
      </c>
      <c r="AE43" s="108" t="s">
        <v>347</v>
      </c>
      <c r="AF43" s="115">
        <v>0</v>
      </c>
      <c r="AG43" s="116">
        <v>0</v>
      </c>
      <c r="AH43" s="115">
        <v>0</v>
      </c>
      <c r="AK43" s="108">
        <v>3004</v>
      </c>
      <c r="AL43" s="112">
        <v>20050004</v>
      </c>
      <c r="AM43" s="113">
        <v>300</v>
      </c>
      <c r="AN43" s="113">
        <v>4</v>
      </c>
      <c r="AO43" s="113">
        <v>500</v>
      </c>
      <c r="AP43" s="27" t="s">
        <v>291</v>
      </c>
      <c r="AQ43" s="22">
        <v>34</v>
      </c>
      <c r="AR43" s="22">
        <v>120</v>
      </c>
      <c r="AS43" s="114">
        <v>62640</v>
      </c>
      <c r="AT43" s="108" t="s">
        <v>34</v>
      </c>
      <c r="AU43" s="115">
        <v>626400</v>
      </c>
      <c r="AV43" s="108" t="s">
        <v>347</v>
      </c>
      <c r="AW43" s="115">
        <v>0</v>
      </c>
      <c r="AX43" s="116">
        <v>0</v>
      </c>
      <c r="AY43" s="115">
        <v>0</v>
      </c>
    </row>
    <row r="44" spans="3:51" x14ac:dyDescent="0.3">
      <c r="C44" s="108">
        <v>324</v>
      </c>
      <c r="D44" s="112">
        <v>10030024</v>
      </c>
      <c r="E44" s="113">
        <v>30</v>
      </c>
      <c r="F44" s="113">
        <v>24</v>
      </c>
      <c r="G44" s="113">
        <v>300</v>
      </c>
      <c r="H44" s="27" t="s">
        <v>1299</v>
      </c>
      <c r="I44" s="22">
        <v>13</v>
      </c>
      <c r="J44" s="22">
        <v>10</v>
      </c>
      <c r="K44" s="114">
        <v>1890</v>
      </c>
      <c r="L44" s="108" t="s">
        <v>34</v>
      </c>
      <c r="M44" s="115">
        <v>18900</v>
      </c>
      <c r="N44" s="108" t="s">
        <v>347</v>
      </c>
      <c r="O44" s="115">
        <v>0</v>
      </c>
      <c r="P44" s="116">
        <v>0</v>
      </c>
      <c r="Q44" s="115">
        <v>0</v>
      </c>
      <c r="T44" s="108">
        <v>8303411</v>
      </c>
      <c r="U44" s="112">
        <v>30030041</v>
      </c>
      <c r="V44" s="113">
        <v>830341</v>
      </c>
      <c r="W44" s="113">
        <v>1</v>
      </c>
      <c r="X44" s="113">
        <v>300</v>
      </c>
      <c r="Y44" s="27" t="s">
        <v>695</v>
      </c>
      <c r="Z44" s="22">
        <v>21</v>
      </c>
      <c r="AA44" s="22">
        <v>50</v>
      </c>
      <c r="AB44" s="114">
        <v>2600</v>
      </c>
      <c r="AC44" s="108" t="s">
        <v>34</v>
      </c>
      <c r="AD44" s="115">
        <v>26000</v>
      </c>
      <c r="AE44" s="108" t="s">
        <v>347</v>
      </c>
      <c r="AF44" s="115">
        <v>0</v>
      </c>
      <c r="AG44" s="116">
        <v>0</v>
      </c>
      <c r="AH44" s="115">
        <v>0</v>
      </c>
      <c r="AK44" s="108">
        <v>3005</v>
      </c>
      <c r="AL44" s="112">
        <v>20050005</v>
      </c>
      <c r="AM44" s="113">
        <v>300</v>
      </c>
      <c r="AN44" s="113">
        <v>5</v>
      </c>
      <c r="AO44" s="113">
        <v>500</v>
      </c>
      <c r="AP44" s="27" t="s">
        <v>293</v>
      </c>
      <c r="AQ44" s="22">
        <v>34</v>
      </c>
      <c r="AR44" s="22">
        <v>120</v>
      </c>
      <c r="AS44" s="114">
        <v>62640</v>
      </c>
      <c r="AT44" s="108" t="s">
        <v>34</v>
      </c>
      <c r="AU44" s="115">
        <v>626400</v>
      </c>
      <c r="AV44" s="108" t="s">
        <v>347</v>
      </c>
      <c r="AW44" s="115">
        <v>0</v>
      </c>
      <c r="AX44" s="116">
        <v>0</v>
      </c>
      <c r="AY44" s="115">
        <v>0</v>
      </c>
    </row>
    <row r="45" spans="3:51" x14ac:dyDescent="0.3">
      <c r="C45" s="108">
        <v>325</v>
      </c>
      <c r="D45" s="112">
        <v>10030025</v>
      </c>
      <c r="E45" s="113">
        <v>30</v>
      </c>
      <c r="F45" s="113">
        <v>25</v>
      </c>
      <c r="G45" s="113">
        <v>300</v>
      </c>
      <c r="H45" s="27" t="s">
        <v>1300</v>
      </c>
      <c r="I45" s="22">
        <v>13</v>
      </c>
      <c r="J45" s="22">
        <v>10</v>
      </c>
      <c r="K45" s="114">
        <v>1890</v>
      </c>
      <c r="L45" s="108" t="s">
        <v>34</v>
      </c>
      <c r="M45" s="115">
        <v>18900</v>
      </c>
      <c r="N45" s="108" t="s">
        <v>347</v>
      </c>
      <c r="O45" s="115">
        <v>0</v>
      </c>
      <c r="P45" s="116">
        <v>0</v>
      </c>
      <c r="Q45" s="115">
        <v>0</v>
      </c>
      <c r="T45" s="108">
        <v>8304011</v>
      </c>
      <c r="U45" s="112">
        <v>30040001</v>
      </c>
      <c r="V45" s="113">
        <v>830401</v>
      </c>
      <c r="W45" s="113">
        <v>1</v>
      </c>
      <c r="X45" s="113">
        <v>400</v>
      </c>
      <c r="Y45" s="27" t="s">
        <v>285</v>
      </c>
      <c r="Z45" s="22">
        <v>22</v>
      </c>
      <c r="AA45" s="22">
        <v>50</v>
      </c>
      <c r="AB45" s="114">
        <v>2700</v>
      </c>
      <c r="AC45" s="108" t="s">
        <v>34</v>
      </c>
      <c r="AD45" s="115">
        <v>27000</v>
      </c>
      <c r="AE45" s="108" t="s">
        <v>347</v>
      </c>
      <c r="AF45" s="115">
        <v>0</v>
      </c>
      <c r="AG45" s="116">
        <v>0</v>
      </c>
      <c r="AH45" s="115">
        <v>0</v>
      </c>
      <c r="AK45" s="108">
        <v>3006</v>
      </c>
      <c r="AL45" s="112">
        <v>20050006</v>
      </c>
      <c r="AM45" s="113">
        <v>300</v>
      </c>
      <c r="AN45" s="113">
        <v>6</v>
      </c>
      <c r="AO45" s="113">
        <v>500</v>
      </c>
      <c r="AP45" s="27" t="s">
        <v>1341</v>
      </c>
      <c r="AQ45" s="22">
        <v>34</v>
      </c>
      <c r="AR45" s="22">
        <v>120</v>
      </c>
      <c r="AS45" s="114">
        <v>62640</v>
      </c>
      <c r="AT45" s="108" t="s">
        <v>34</v>
      </c>
      <c r="AU45" s="115">
        <v>626400</v>
      </c>
      <c r="AV45" s="108" t="s">
        <v>347</v>
      </c>
      <c r="AW45" s="115">
        <v>0</v>
      </c>
      <c r="AX45" s="116">
        <v>0</v>
      </c>
      <c r="AY45" s="115">
        <v>0</v>
      </c>
    </row>
    <row r="46" spans="3:51" x14ac:dyDescent="0.3">
      <c r="C46" s="108">
        <v>326</v>
      </c>
      <c r="D46" s="112">
        <v>10030026</v>
      </c>
      <c r="E46" s="113">
        <v>30</v>
      </c>
      <c r="F46" s="113">
        <v>26</v>
      </c>
      <c r="G46" s="113">
        <v>300</v>
      </c>
      <c r="H46" s="27" t="s">
        <v>1298</v>
      </c>
      <c r="I46" s="22">
        <v>13</v>
      </c>
      <c r="J46" s="22">
        <v>10</v>
      </c>
      <c r="K46" s="114">
        <v>1890</v>
      </c>
      <c r="L46" s="108" t="s">
        <v>34</v>
      </c>
      <c r="M46" s="115">
        <v>18900</v>
      </c>
      <c r="N46" s="108" t="s">
        <v>347</v>
      </c>
      <c r="O46" s="115">
        <v>0</v>
      </c>
      <c r="P46" s="116">
        <v>0</v>
      </c>
      <c r="Q46" s="115">
        <v>0</v>
      </c>
      <c r="T46" s="108">
        <v>8304021</v>
      </c>
      <c r="U46" s="112">
        <v>30040002</v>
      </c>
      <c r="V46" s="113">
        <v>830402</v>
      </c>
      <c r="W46" s="113">
        <v>1</v>
      </c>
      <c r="X46" s="113">
        <v>400</v>
      </c>
      <c r="Y46" s="27" t="s">
        <v>1327</v>
      </c>
      <c r="Z46" s="22">
        <v>22</v>
      </c>
      <c r="AA46" s="22">
        <v>50</v>
      </c>
      <c r="AB46" s="114">
        <v>2700</v>
      </c>
      <c r="AC46" s="108" t="s">
        <v>34</v>
      </c>
      <c r="AD46" s="115">
        <v>27000</v>
      </c>
      <c r="AE46" s="108" t="s">
        <v>347</v>
      </c>
      <c r="AF46" s="115">
        <v>0</v>
      </c>
      <c r="AG46" s="116">
        <v>0</v>
      </c>
      <c r="AH46" s="115">
        <v>0</v>
      </c>
      <c r="AK46" s="108">
        <v>3007</v>
      </c>
      <c r="AL46" s="112">
        <v>20050007</v>
      </c>
      <c r="AM46" s="113">
        <v>300</v>
      </c>
      <c r="AN46" s="113">
        <v>7</v>
      </c>
      <c r="AO46" s="113">
        <v>500</v>
      </c>
      <c r="AP46" s="27" t="s">
        <v>1342</v>
      </c>
      <c r="AQ46" s="22">
        <v>35</v>
      </c>
      <c r="AR46" s="22">
        <v>120</v>
      </c>
      <c r="AS46" s="114">
        <v>64800</v>
      </c>
      <c r="AT46" s="108" t="s">
        <v>34</v>
      </c>
      <c r="AU46" s="115">
        <v>648000</v>
      </c>
      <c r="AV46" s="108" t="s">
        <v>347</v>
      </c>
      <c r="AW46" s="115">
        <v>0</v>
      </c>
      <c r="AX46" s="116">
        <v>0</v>
      </c>
      <c r="AY46" s="115">
        <v>0</v>
      </c>
    </row>
    <row r="47" spans="3:51" x14ac:dyDescent="0.3">
      <c r="C47" s="108">
        <v>327</v>
      </c>
      <c r="D47" s="112">
        <v>10030027</v>
      </c>
      <c r="E47" s="113">
        <v>30</v>
      </c>
      <c r="F47" s="113">
        <v>27</v>
      </c>
      <c r="G47" s="113">
        <v>300</v>
      </c>
      <c r="H47" s="27" t="s">
        <v>1297</v>
      </c>
      <c r="I47" s="22">
        <v>12</v>
      </c>
      <c r="J47" s="22">
        <v>10</v>
      </c>
      <c r="K47" s="114">
        <v>1750</v>
      </c>
      <c r="L47" s="108" t="s">
        <v>34</v>
      </c>
      <c r="M47" s="115">
        <v>17500</v>
      </c>
      <c r="N47" s="108" t="s">
        <v>347</v>
      </c>
      <c r="O47" s="115">
        <v>0</v>
      </c>
      <c r="P47" s="116">
        <v>0</v>
      </c>
      <c r="Q47" s="115">
        <v>0</v>
      </c>
      <c r="T47" s="108">
        <v>8304031</v>
      </c>
      <c r="U47" s="112">
        <v>30040003</v>
      </c>
      <c r="V47" s="113">
        <v>830403</v>
      </c>
      <c r="W47" s="113">
        <v>1</v>
      </c>
      <c r="X47" s="113">
        <v>400</v>
      </c>
      <c r="Y47" s="27" t="s">
        <v>278</v>
      </c>
      <c r="Z47" s="22">
        <v>23</v>
      </c>
      <c r="AA47" s="22">
        <v>50</v>
      </c>
      <c r="AB47" s="114">
        <v>2850</v>
      </c>
      <c r="AC47" s="108" t="s">
        <v>34</v>
      </c>
      <c r="AD47" s="115">
        <v>28500</v>
      </c>
      <c r="AE47" s="108" t="s">
        <v>347</v>
      </c>
      <c r="AF47" s="115">
        <v>0</v>
      </c>
      <c r="AG47" s="116">
        <v>0</v>
      </c>
      <c r="AH47" s="115">
        <v>0</v>
      </c>
      <c r="AK47" s="108">
        <v>3008</v>
      </c>
      <c r="AL47" s="112">
        <v>20050008</v>
      </c>
      <c r="AM47" s="113">
        <v>300</v>
      </c>
      <c r="AN47" s="113">
        <v>8</v>
      </c>
      <c r="AO47" s="113">
        <v>500</v>
      </c>
      <c r="AP47" s="27" t="s">
        <v>1343</v>
      </c>
      <c r="AQ47" s="22">
        <v>35</v>
      </c>
      <c r="AR47" s="22">
        <v>120</v>
      </c>
      <c r="AS47" s="114">
        <v>64800</v>
      </c>
      <c r="AT47" s="108" t="s">
        <v>34</v>
      </c>
      <c r="AU47" s="115">
        <v>648000</v>
      </c>
      <c r="AV47" s="108" t="s">
        <v>347</v>
      </c>
      <c r="AW47" s="115">
        <v>0</v>
      </c>
      <c r="AX47" s="116">
        <v>0</v>
      </c>
      <c r="AY47" s="115">
        <v>0</v>
      </c>
    </row>
    <row r="48" spans="3:51" x14ac:dyDescent="0.3">
      <c r="C48" s="108">
        <v>328</v>
      </c>
      <c r="D48" s="112">
        <v>10030028</v>
      </c>
      <c r="E48" s="113">
        <v>30</v>
      </c>
      <c r="F48" s="113">
        <v>28</v>
      </c>
      <c r="G48" s="113">
        <v>300</v>
      </c>
      <c r="H48" s="27" t="s">
        <v>1296</v>
      </c>
      <c r="I48" s="22">
        <v>11</v>
      </c>
      <c r="J48" s="22">
        <v>5</v>
      </c>
      <c r="K48" s="114">
        <v>735</v>
      </c>
      <c r="L48" s="108" t="s">
        <v>34</v>
      </c>
      <c r="M48" s="115">
        <v>7350</v>
      </c>
      <c r="N48" s="108" t="s">
        <v>347</v>
      </c>
      <c r="O48" s="115">
        <v>0</v>
      </c>
      <c r="P48" s="116">
        <v>0</v>
      </c>
      <c r="Q48" s="115">
        <v>0</v>
      </c>
      <c r="T48" s="108">
        <v>8304041</v>
      </c>
      <c r="U48" s="112">
        <v>30040004</v>
      </c>
      <c r="V48" s="113">
        <v>830404</v>
      </c>
      <c r="W48" s="113">
        <v>1</v>
      </c>
      <c r="X48" s="113">
        <v>400</v>
      </c>
      <c r="Y48" s="27" t="s">
        <v>279</v>
      </c>
      <c r="Z48" s="22">
        <v>24</v>
      </c>
      <c r="AA48" s="22">
        <v>50</v>
      </c>
      <c r="AB48" s="114">
        <v>3000</v>
      </c>
      <c r="AC48" s="108" t="s">
        <v>34</v>
      </c>
      <c r="AD48" s="115">
        <v>30000</v>
      </c>
      <c r="AE48" s="108" t="s">
        <v>347</v>
      </c>
      <c r="AF48" s="115">
        <v>0</v>
      </c>
      <c r="AG48" s="116">
        <v>0</v>
      </c>
      <c r="AH48" s="115">
        <v>0</v>
      </c>
      <c r="AK48" s="108">
        <v>3009</v>
      </c>
      <c r="AL48" s="112">
        <v>20050009</v>
      </c>
      <c r="AM48" s="113">
        <v>300</v>
      </c>
      <c r="AN48" s="113">
        <v>9</v>
      </c>
      <c r="AO48" s="113">
        <v>500</v>
      </c>
      <c r="AP48" s="27" t="s">
        <v>1344</v>
      </c>
      <c r="AQ48" s="22">
        <v>35</v>
      </c>
      <c r="AR48" s="22">
        <v>120</v>
      </c>
      <c r="AS48" s="114">
        <v>64800</v>
      </c>
      <c r="AT48" s="108" t="s">
        <v>34</v>
      </c>
      <c r="AU48" s="115">
        <v>648000</v>
      </c>
      <c r="AV48" s="108" t="s">
        <v>347</v>
      </c>
      <c r="AW48" s="115">
        <v>0</v>
      </c>
      <c r="AX48" s="116">
        <v>0</v>
      </c>
      <c r="AY48" s="115">
        <v>0</v>
      </c>
    </row>
    <row r="49" spans="3:51" x14ac:dyDescent="0.3">
      <c r="C49" s="108">
        <v>329</v>
      </c>
      <c r="D49" s="112">
        <v>10030029</v>
      </c>
      <c r="E49" s="113">
        <v>30</v>
      </c>
      <c r="F49" s="113">
        <v>29</v>
      </c>
      <c r="G49" s="113">
        <v>300</v>
      </c>
      <c r="H49" s="27" t="s">
        <v>1311</v>
      </c>
      <c r="I49" s="22">
        <v>18</v>
      </c>
      <c r="J49" s="22">
        <v>15</v>
      </c>
      <c r="K49" s="114">
        <v>4305</v>
      </c>
      <c r="L49" s="108" t="s">
        <v>34</v>
      </c>
      <c r="M49" s="115">
        <v>43050</v>
      </c>
      <c r="N49" s="108" t="s">
        <v>347</v>
      </c>
      <c r="O49" s="115">
        <v>0</v>
      </c>
      <c r="P49" s="116">
        <v>0</v>
      </c>
      <c r="Q49" s="115">
        <v>0</v>
      </c>
      <c r="T49" s="108">
        <v>8304051</v>
      </c>
      <c r="U49" s="112">
        <v>30040005</v>
      </c>
      <c r="V49" s="113">
        <v>830405</v>
      </c>
      <c r="W49" s="113">
        <v>1</v>
      </c>
      <c r="X49" s="113">
        <v>400</v>
      </c>
      <c r="Y49" s="27" t="s">
        <v>277</v>
      </c>
      <c r="Z49" s="22">
        <v>25</v>
      </c>
      <c r="AA49" s="22">
        <v>50</v>
      </c>
      <c r="AB49" s="114">
        <v>3150</v>
      </c>
      <c r="AC49" s="108" t="s">
        <v>34</v>
      </c>
      <c r="AD49" s="115">
        <v>31500</v>
      </c>
      <c r="AE49" s="108" t="s">
        <v>347</v>
      </c>
      <c r="AF49" s="115">
        <v>0</v>
      </c>
      <c r="AG49" s="116">
        <v>0</v>
      </c>
      <c r="AH49" s="115">
        <v>0</v>
      </c>
      <c r="AK49" s="108">
        <v>3010</v>
      </c>
      <c r="AL49" s="112">
        <v>20050010</v>
      </c>
      <c r="AM49" s="113">
        <v>300</v>
      </c>
      <c r="AN49" s="113">
        <v>10</v>
      </c>
      <c r="AO49" s="113">
        <v>500</v>
      </c>
      <c r="AP49" s="27" t="s">
        <v>288</v>
      </c>
      <c r="AQ49" s="22">
        <v>37</v>
      </c>
      <c r="AR49" s="22">
        <v>120</v>
      </c>
      <c r="AS49" s="114">
        <v>68400</v>
      </c>
      <c r="AT49" s="108" t="s">
        <v>34</v>
      </c>
      <c r="AU49" s="115">
        <v>684000</v>
      </c>
      <c r="AV49" s="108" t="s">
        <v>347</v>
      </c>
      <c r="AW49" s="115">
        <v>0</v>
      </c>
      <c r="AX49" s="116">
        <v>0</v>
      </c>
      <c r="AY49" s="115">
        <v>0</v>
      </c>
    </row>
    <row r="50" spans="3:51" x14ac:dyDescent="0.3">
      <c r="C50" s="108">
        <v>330</v>
      </c>
      <c r="D50" s="112">
        <v>10030030</v>
      </c>
      <c r="E50" s="113">
        <v>30</v>
      </c>
      <c r="F50" s="113">
        <v>30</v>
      </c>
      <c r="G50" s="113">
        <v>300</v>
      </c>
      <c r="H50" s="27" t="s">
        <v>1325</v>
      </c>
      <c r="I50" s="22">
        <v>18</v>
      </c>
      <c r="J50" s="22">
        <v>15</v>
      </c>
      <c r="K50" s="114">
        <v>4305</v>
      </c>
      <c r="L50" s="108" t="s">
        <v>34</v>
      </c>
      <c r="M50" s="115">
        <v>43050</v>
      </c>
      <c r="N50" s="108" t="s">
        <v>347</v>
      </c>
      <c r="O50" s="115">
        <v>0</v>
      </c>
      <c r="P50" s="116">
        <v>0</v>
      </c>
      <c r="Q50" s="115">
        <v>0</v>
      </c>
      <c r="T50" s="108">
        <v>8304061</v>
      </c>
      <c r="U50" s="112">
        <v>30040006</v>
      </c>
      <c r="V50" s="113">
        <v>830406</v>
      </c>
      <c r="W50" s="113">
        <v>1</v>
      </c>
      <c r="X50" s="113">
        <v>400</v>
      </c>
      <c r="Y50" s="27" t="s">
        <v>1328</v>
      </c>
      <c r="Z50" s="22">
        <v>25</v>
      </c>
      <c r="AA50" s="22">
        <v>50</v>
      </c>
      <c r="AB50" s="114">
        <v>3150</v>
      </c>
      <c r="AC50" s="108" t="s">
        <v>34</v>
      </c>
      <c r="AD50" s="115">
        <v>31500</v>
      </c>
      <c r="AE50" s="108" t="s">
        <v>347</v>
      </c>
      <c r="AF50" s="115">
        <v>0</v>
      </c>
      <c r="AG50" s="116">
        <v>0</v>
      </c>
      <c r="AH50" s="115">
        <v>0</v>
      </c>
      <c r="AK50" s="108">
        <v>3011</v>
      </c>
      <c r="AL50" s="112">
        <v>20050011</v>
      </c>
      <c r="AM50" s="113">
        <v>300</v>
      </c>
      <c r="AN50" s="113">
        <v>11</v>
      </c>
      <c r="AO50" s="113">
        <v>500</v>
      </c>
      <c r="AP50" s="27" t="s">
        <v>1345</v>
      </c>
      <c r="AQ50" s="22">
        <v>39</v>
      </c>
      <c r="AR50" s="22">
        <v>120</v>
      </c>
      <c r="AS50" s="114">
        <v>76320</v>
      </c>
      <c r="AT50" s="108" t="s">
        <v>34</v>
      </c>
      <c r="AU50" s="115">
        <v>763200</v>
      </c>
      <c r="AV50" s="108" t="s">
        <v>347</v>
      </c>
      <c r="AW50" s="115">
        <v>0</v>
      </c>
      <c r="AX50" s="116">
        <v>0</v>
      </c>
      <c r="AY50" s="115">
        <v>0</v>
      </c>
    </row>
    <row r="51" spans="3:51" x14ac:dyDescent="0.3">
      <c r="C51" s="108">
        <v>331</v>
      </c>
      <c r="D51" s="112">
        <v>10030031</v>
      </c>
      <c r="E51" s="113">
        <v>30</v>
      </c>
      <c r="F51" s="113">
        <v>31</v>
      </c>
      <c r="G51" s="113">
        <v>300</v>
      </c>
      <c r="H51" s="27" t="s">
        <v>1312</v>
      </c>
      <c r="I51" s="22">
        <v>1</v>
      </c>
      <c r="J51" s="22">
        <v>15</v>
      </c>
      <c r="K51" s="114">
        <v>735</v>
      </c>
      <c r="L51" s="108" t="s">
        <v>34</v>
      </c>
      <c r="M51" s="115">
        <v>7350</v>
      </c>
      <c r="N51" s="108" t="s">
        <v>347</v>
      </c>
      <c r="O51" s="115">
        <v>0</v>
      </c>
      <c r="P51" s="116">
        <v>0</v>
      </c>
      <c r="Q51" s="115">
        <v>0</v>
      </c>
      <c r="T51" s="108">
        <v>8304071</v>
      </c>
      <c r="U51" s="112">
        <v>30040007</v>
      </c>
      <c r="V51" s="113">
        <v>830407</v>
      </c>
      <c r="W51" s="113">
        <v>1</v>
      </c>
      <c r="X51" s="113">
        <v>400</v>
      </c>
      <c r="Y51" s="27" t="s">
        <v>1329</v>
      </c>
      <c r="Z51" s="22">
        <v>25</v>
      </c>
      <c r="AA51" s="22">
        <v>50</v>
      </c>
      <c r="AB51" s="114">
        <v>3150</v>
      </c>
      <c r="AC51" s="108" t="s">
        <v>34</v>
      </c>
      <c r="AD51" s="115">
        <v>31500</v>
      </c>
      <c r="AE51" s="108" t="s">
        <v>347</v>
      </c>
      <c r="AF51" s="115">
        <v>0</v>
      </c>
      <c r="AG51" s="116">
        <v>0</v>
      </c>
      <c r="AH51" s="115">
        <v>0</v>
      </c>
      <c r="AK51" s="108">
        <v>3012</v>
      </c>
      <c r="AL51" s="112">
        <v>20050012</v>
      </c>
      <c r="AM51" s="113">
        <v>300</v>
      </c>
      <c r="AN51" s="113">
        <v>12</v>
      </c>
      <c r="AO51" s="113">
        <v>500</v>
      </c>
      <c r="AP51" s="27" t="s">
        <v>1346</v>
      </c>
      <c r="AQ51" s="22">
        <v>39</v>
      </c>
      <c r="AR51" s="22">
        <v>120</v>
      </c>
      <c r="AS51" s="114">
        <v>76320</v>
      </c>
      <c r="AT51" s="108" t="s">
        <v>34</v>
      </c>
      <c r="AU51" s="115">
        <v>763200</v>
      </c>
      <c r="AV51" s="108" t="s">
        <v>347</v>
      </c>
      <c r="AW51" s="115">
        <v>0</v>
      </c>
      <c r="AX51" s="116">
        <v>0</v>
      </c>
      <c r="AY51" s="115">
        <v>0</v>
      </c>
    </row>
    <row r="52" spans="3:51" x14ac:dyDescent="0.3">
      <c r="C52" s="108">
        <v>332</v>
      </c>
      <c r="D52" s="112">
        <v>10030032</v>
      </c>
      <c r="E52" s="113">
        <v>30</v>
      </c>
      <c r="F52" s="113">
        <v>32</v>
      </c>
      <c r="G52" s="113">
        <v>300</v>
      </c>
      <c r="H52" s="27" t="s">
        <v>1313</v>
      </c>
      <c r="I52" s="22">
        <v>19</v>
      </c>
      <c r="J52" s="22">
        <v>15</v>
      </c>
      <c r="K52" s="114">
        <v>4620</v>
      </c>
      <c r="L52" s="108" t="s">
        <v>34</v>
      </c>
      <c r="M52" s="115">
        <v>46200</v>
      </c>
      <c r="N52" s="108" t="s">
        <v>347</v>
      </c>
      <c r="O52" s="115">
        <v>0</v>
      </c>
      <c r="P52" s="116">
        <v>0</v>
      </c>
      <c r="Q52" s="115">
        <v>0</v>
      </c>
      <c r="T52" s="108">
        <v>8304081</v>
      </c>
      <c r="U52" s="112">
        <v>30040008</v>
      </c>
      <c r="V52" s="113">
        <v>830408</v>
      </c>
      <c r="W52" s="113">
        <v>1</v>
      </c>
      <c r="X52" s="113">
        <v>400</v>
      </c>
      <c r="Y52" s="27" t="s">
        <v>283</v>
      </c>
      <c r="Z52" s="22">
        <v>26</v>
      </c>
      <c r="AA52" s="22">
        <v>50</v>
      </c>
      <c r="AB52" s="114">
        <v>3350</v>
      </c>
      <c r="AC52" s="108" t="s">
        <v>34</v>
      </c>
      <c r="AD52" s="115">
        <v>33500</v>
      </c>
      <c r="AE52" s="108" t="s">
        <v>347</v>
      </c>
      <c r="AF52" s="115">
        <v>0</v>
      </c>
      <c r="AG52" s="116">
        <v>0</v>
      </c>
      <c r="AH52" s="115">
        <v>0</v>
      </c>
      <c r="AK52" s="108">
        <v>3013</v>
      </c>
      <c r="AL52" s="112">
        <v>20050013</v>
      </c>
      <c r="AM52" s="113">
        <v>300</v>
      </c>
      <c r="AN52" s="113">
        <v>13</v>
      </c>
      <c r="AO52" s="113">
        <v>500</v>
      </c>
      <c r="AP52" s="27" t="s">
        <v>1347</v>
      </c>
      <c r="AQ52" s="22">
        <v>39</v>
      </c>
      <c r="AR52" s="22">
        <v>120</v>
      </c>
      <c r="AS52" s="114">
        <v>76320</v>
      </c>
      <c r="AT52" s="108" t="s">
        <v>34</v>
      </c>
      <c r="AU52" s="115">
        <v>763200</v>
      </c>
      <c r="AV52" s="108" t="s">
        <v>347</v>
      </c>
      <c r="AW52" s="115">
        <v>0</v>
      </c>
      <c r="AX52" s="116">
        <v>0</v>
      </c>
      <c r="AY52" s="115">
        <v>0</v>
      </c>
    </row>
    <row r="53" spans="3:51" x14ac:dyDescent="0.3">
      <c r="C53" s="108">
        <v>333</v>
      </c>
      <c r="D53" s="112">
        <v>10030033</v>
      </c>
      <c r="E53" s="113">
        <v>30</v>
      </c>
      <c r="F53" s="113">
        <v>33</v>
      </c>
      <c r="G53" s="113">
        <v>300</v>
      </c>
      <c r="H53" s="27" t="s">
        <v>1326</v>
      </c>
      <c r="I53" s="22">
        <v>19</v>
      </c>
      <c r="J53" s="22">
        <v>15</v>
      </c>
      <c r="K53" s="114">
        <v>4620</v>
      </c>
      <c r="L53" s="108" t="s">
        <v>34</v>
      </c>
      <c r="M53" s="115">
        <v>46200</v>
      </c>
      <c r="N53" s="108" t="s">
        <v>347</v>
      </c>
      <c r="O53" s="115">
        <v>0</v>
      </c>
      <c r="P53" s="116">
        <v>0</v>
      </c>
      <c r="Q53" s="115">
        <v>0</v>
      </c>
      <c r="T53" s="108">
        <v>8304091</v>
      </c>
      <c r="U53" s="112">
        <v>30040009</v>
      </c>
      <c r="V53" s="113">
        <v>830409</v>
      </c>
      <c r="W53" s="113">
        <v>1</v>
      </c>
      <c r="X53" s="113">
        <v>400</v>
      </c>
      <c r="Y53" s="27" t="s">
        <v>1333</v>
      </c>
      <c r="Z53" s="22">
        <v>28</v>
      </c>
      <c r="AA53" s="22">
        <v>50</v>
      </c>
      <c r="AB53" s="114">
        <v>3650</v>
      </c>
      <c r="AC53" s="108" t="s">
        <v>34</v>
      </c>
      <c r="AD53" s="115">
        <v>36500</v>
      </c>
      <c r="AE53" s="108" t="s">
        <v>347</v>
      </c>
      <c r="AF53" s="115">
        <v>0</v>
      </c>
      <c r="AG53" s="116">
        <v>0</v>
      </c>
      <c r="AH53" s="115">
        <v>0</v>
      </c>
      <c r="AK53" s="108">
        <v>3014</v>
      </c>
      <c r="AL53" s="112">
        <v>20050014</v>
      </c>
      <c r="AM53" s="113">
        <v>300</v>
      </c>
      <c r="AN53" s="113">
        <v>14</v>
      </c>
      <c r="AO53" s="113">
        <v>500</v>
      </c>
      <c r="AP53" s="27" t="s">
        <v>1352</v>
      </c>
      <c r="AQ53" s="22">
        <v>39</v>
      </c>
      <c r="AR53" s="22">
        <v>120</v>
      </c>
      <c r="AS53" s="114">
        <v>76320</v>
      </c>
      <c r="AT53" s="108" t="s">
        <v>34</v>
      </c>
      <c r="AU53" s="115">
        <v>763200</v>
      </c>
      <c r="AV53" s="108" t="s">
        <v>347</v>
      </c>
      <c r="AW53" s="115">
        <v>0</v>
      </c>
      <c r="AX53" s="116">
        <v>0</v>
      </c>
      <c r="AY53" s="115">
        <v>0</v>
      </c>
    </row>
    <row r="54" spans="3:51" x14ac:dyDescent="0.3">
      <c r="C54" s="108">
        <v>334</v>
      </c>
      <c r="D54" s="112">
        <v>10030034</v>
      </c>
      <c r="E54" s="113">
        <v>30</v>
      </c>
      <c r="F54" s="113">
        <v>34</v>
      </c>
      <c r="G54" s="113">
        <v>300</v>
      </c>
      <c r="H54" s="27" t="s">
        <v>1046</v>
      </c>
      <c r="I54" s="22">
        <v>20</v>
      </c>
      <c r="J54" s="22">
        <v>15</v>
      </c>
      <c r="K54" s="114">
        <v>4830</v>
      </c>
      <c r="L54" s="108" t="s">
        <v>34</v>
      </c>
      <c r="M54" s="115">
        <v>48300</v>
      </c>
      <c r="N54" s="108" t="s">
        <v>347</v>
      </c>
      <c r="O54" s="115">
        <v>0</v>
      </c>
      <c r="P54" s="116">
        <v>0</v>
      </c>
      <c r="Q54" s="115">
        <v>0</v>
      </c>
      <c r="T54" s="108">
        <v>8304101</v>
      </c>
      <c r="U54" s="112">
        <v>30040010</v>
      </c>
      <c r="V54" s="113">
        <v>830410</v>
      </c>
      <c r="W54" s="113">
        <v>1</v>
      </c>
      <c r="X54" s="113">
        <v>400</v>
      </c>
      <c r="Y54" s="27" t="s">
        <v>1334</v>
      </c>
      <c r="Z54" s="22">
        <v>29</v>
      </c>
      <c r="AA54" s="22">
        <v>50</v>
      </c>
      <c r="AB54" s="114">
        <v>3750</v>
      </c>
      <c r="AC54" s="108" t="s">
        <v>34</v>
      </c>
      <c r="AD54" s="115">
        <v>37500</v>
      </c>
      <c r="AE54" s="108" t="s">
        <v>347</v>
      </c>
      <c r="AF54" s="115">
        <v>0</v>
      </c>
      <c r="AG54" s="116">
        <v>0</v>
      </c>
      <c r="AH54" s="115">
        <v>0</v>
      </c>
      <c r="AK54" s="108">
        <v>3015</v>
      </c>
      <c r="AL54" s="112">
        <v>20050015</v>
      </c>
      <c r="AM54" s="113">
        <v>300</v>
      </c>
      <c r="AN54" s="113">
        <v>15</v>
      </c>
      <c r="AO54" s="113">
        <v>500</v>
      </c>
      <c r="AP54" s="27" t="s">
        <v>1353</v>
      </c>
      <c r="AQ54" s="22">
        <v>39</v>
      </c>
      <c r="AR54" s="22">
        <v>120</v>
      </c>
      <c r="AS54" s="114">
        <v>76320</v>
      </c>
      <c r="AT54" s="108" t="s">
        <v>34</v>
      </c>
      <c r="AU54" s="115">
        <v>763200</v>
      </c>
      <c r="AV54" s="108" t="s">
        <v>347</v>
      </c>
      <c r="AW54" s="115">
        <v>0</v>
      </c>
      <c r="AX54" s="116">
        <v>0</v>
      </c>
      <c r="AY54" s="115">
        <v>0</v>
      </c>
    </row>
    <row r="55" spans="3:51" x14ac:dyDescent="0.3">
      <c r="C55" s="108">
        <v>335</v>
      </c>
      <c r="D55" s="112">
        <v>10030035</v>
      </c>
      <c r="E55" s="113">
        <v>30</v>
      </c>
      <c r="F55" s="113">
        <v>35</v>
      </c>
      <c r="G55" s="113">
        <v>300</v>
      </c>
      <c r="H55" s="27" t="s">
        <v>1314</v>
      </c>
      <c r="I55" s="22">
        <v>21</v>
      </c>
      <c r="J55" s="22">
        <v>15</v>
      </c>
      <c r="K55" s="114">
        <v>5145</v>
      </c>
      <c r="L55" s="108" t="s">
        <v>34</v>
      </c>
      <c r="M55" s="115">
        <v>51450</v>
      </c>
      <c r="N55" s="108" t="s">
        <v>347</v>
      </c>
      <c r="O55" s="115">
        <v>0</v>
      </c>
      <c r="P55" s="116">
        <v>0</v>
      </c>
      <c r="Q55" s="115">
        <v>0</v>
      </c>
      <c r="T55" s="108">
        <v>8304111</v>
      </c>
      <c r="U55" s="112">
        <v>30040011</v>
      </c>
      <c r="V55" s="113">
        <v>830411</v>
      </c>
      <c r="W55" s="113">
        <v>1</v>
      </c>
      <c r="X55" s="113">
        <v>400</v>
      </c>
      <c r="Y55" s="27" t="s">
        <v>281</v>
      </c>
      <c r="Z55" s="22">
        <v>29</v>
      </c>
      <c r="AA55" s="22">
        <v>50</v>
      </c>
      <c r="AB55" s="114">
        <v>3750</v>
      </c>
      <c r="AC55" s="108" t="s">
        <v>34</v>
      </c>
      <c r="AD55" s="115">
        <v>37500</v>
      </c>
      <c r="AE55" s="108" t="s">
        <v>347</v>
      </c>
      <c r="AF55" s="115">
        <v>0</v>
      </c>
      <c r="AG55" s="116">
        <v>0</v>
      </c>
      <c r="AH55" s="115">
        <v>0</v>
      </c>
      <c r="AK55" s="108">
        <v>3016</v>
      </c>
      <c r="AL55" s="112">
        <v>20050016</v>
      </c>
      <c r="AM55" s="113">
        <v>300</v>
      </c>
      <c r="AN55" s="113">
        <v>16</v>
      </c>
      <c r="AO55" s="113">
        <v>500</v>
      </c>
      <c r="AP55" s="27" t="s">
        <v>1354</v>
      </c>
      <c r="AQ55" s="22">
        <v>39</v>
      </c>
      <c r="AR55" s="22">
        <v>120</v>
      </c>
      <c r="AS55" s="114">
        <v>76320</v>
      </c>
      <c r="AT55" s="108" t="s">
        <v>34</v>
      </c>
      <c r="AU55" s="115">
        <v>763200</v>
      </c>
      <c r="AV55" s="108" t="s">
        <v>347</v>
      </c>
      <c r="AW55" s="115">
        <v>0</v>
      </c>
      <c r="AX55" s="116">
        <v>0</v>
      </c>
      <c r="AY55" s="115">
        <v>0</v>
      </c>
    </row>
    <row r="56" spans="3:51" x14ac:dyDescent="0.3">
      <c r="C56" s="108">
        <v>336</v>
      </c>
      <c r="D56" s="112">
        <v>10030036</v>
      </c>
      <c r="E56" s="113">
        <v>30</v>
      </c>
      <c r="F56" s="113">
        <v>36</v>
      </c>
      <c r="G56" s="113">
        <v>300</v>
      </c>
      <c r="H56" s="27" t="s">
        <v>273</v>
      </c>
      <c r="I56" s="22">
        <v>13</v>
      </c>
      <c r="J56" s="22">
        <v>15</v>
      </c>
      <c r="K56" s="114">
        <v>2835</v>
      </c>
      <c r="L56" s="108" t="s">
        <v>34</v>
      </c>
      <c r="M56" s="115">
        <v>28350</v>
      </c>
      <c r="N56" s="108" t="s">
        <v>347</v>
      </c>
      <c r="O56" s="115">
        <v>0</v>
      </c>
      <c r="P56" s="116">
        <v>0</v>
      </c>
      <c r="Q56" s="115">
        <v>0</v>
      </c>
      <c r="T56" s="108">
        <v>8304121</v>
      </c>
      <c r="U56" s="112">
        <v>30040012</v>
      </c>
      <c r="V56" s="113">
        <v>830412</v>
      </c>
      <c r="W56" s="113">
        <v>1</v>
      </c>
      <c r="X56" s="113">
        <v>400</v>
      </c>
      <c r="Y56" s="27" t="s">
        <v>1336</v>
      </c>
      <c r="Z56" s="22">
        <v>29</v>
      </c>
      <c r="AA56" s="22">
        <v>50</v>
      </c>
      <c r="AB56" s="114">
        <v>3750</v>
      </c>
      <c r="AC56" s="108" t="s">
        <v>34</v>
      </c>
      <c r="AD56" s="115">
        <v>37500</v>
      </c>
      <c r="AE56" s="108" t="s">
        <v>347</v>
      </c>
      <c r="AF56" s="115">
        <v>0</v>
      </c>
      <c r="AG56" s="116">
        <v>0</v>
      </c>
      <c r="AH56" s="115">
        <v>0</v>
      </c>
      <c r="AK56" s="108">
        <v>3017</v>
      </c>
      <c r="AL56" s="112">
        <v>20050017</v>
      </c>
      <c r="AM56" s="113">
        <v>300</v>
      </c>
      <c r="AN56" s="113">
        <v>17</v>
      </c>
      <c r="AO56" s="113">
        <v>500</v>
      </c>
      <c r="AP56" s="27" t="s">
        <v>1348</v>
      </c>
      <c r="AQ56" s="22">
        <v>40</v>
      </c>
      <c r="AR56" s="22">
        <v>120</v>
      </c>
      <c r="AS56" s="114">
        <v>79200</v>
      </c>
      <c r="AT56" s="108" t="s">
        <v>34</v>
      </c>
      <c r="AU56" s="115">
        <v>792000</v>
      </c>
      <c r="AV56" s="108" t="s">
        <v>347</v>
      </c>
      <c r="AW56" s="115">
        <v>0</v>
      </c>
      <c r="AX56" s="116">
        <v>0</v>
      </c>
      <c r="AY56" s="115">
        <v>0</v>
      </c>
    </row>
    <row r="57" spans="3:51" x14ac:dyDescent="0.3">
      <c r="C57" s="108">
        <v>337</v>
      </c>
      <c r="D57" s="112">
        <v>10030037</v>
      </c>
      <c r="E57" s="113">
        <v>30</v>
      </c>
      <c r="F57" s="113">
        <v>37</v>
      </c>
      <c r="G57" s="113">
        <v>300</v>
      </c>
      <c r="H57" s="27" t="s">
        <v>275</v>
      </c>
      <c r="I57" s="22">
        <v>17</v>
      </c>
      <c r="J57" s="22">
        <v>15</v>
      </c>
      <c r="K57" s="114">
        <v>4095</v>
      </c>
      <c r="L57" s="108" t="s">
        <v>34</v>
      </c>
      <c r="M57" s="115">
        <v>40950</v>
      </c>
      <c r="N57" s="108" t="s">
        <v>347</v>
      </c>
      <c r="O57" s="115">
        <v>0</v>
      </c>
      <c r="P57" s="116">
        <v>0</v>
      </c>
      <c r="Q57" s="115">
        <v>0</v>
      </c>
      <c r="T57" s="108">
        <v>8304131</v>
      </c>
      <c r="U57" s="112">
        <v>30040013</v>
      </c>
      <c r="V57" s="113">
        <v>830413</v>
      </c>
      <c r="W57" s="113">
        <v>1</v>
      </c>
      <c r="X57" s="113">
        <v>400</v>
      </c>
      <c r="Y57" s="27" t="s">
        <v>1337</v>
      </c>
      <c r="Z57" s="22">
        <v>30</v>
      </c>
      <c r="AA57" s="22">
        <v>50</v>
      </c>
      <c r="AB57" s="114">
        <v>4000</v>
      </c>
      <c r="AC57" s="108" t="s">
        <v>34</v>
      </c>
      <c r="AD57" s="115">
        <v>40000</v>
      </c>
      <c r="AE57" s="108" t="s">
        <v>347</v>
      </c>
      <c r="AF57" s="115">
        <v>0</v>
      </c>
      <c r="AG57" s="116">
        <v>0</v>
      </c>
      <c r="AH57" s="115">
        <v>0</v>
      </c>
      <c r="AK57" s="108">
        <v>3018</v>
      </c>
      <c r="AL57" s="112">
        <v>20050018</v>
      </c>
      <c r="AM57" s="113">
        <v>300</v>
      </c>
      <c r="AN57" s="113">
        <v>18</v>
      </c>
      <c r="AO57" s="113">
        <v>500</v>
      </c>
      <c r="AP57" s="27" t="s">
        <v>1349</v>
      </c>
      <c r="AQ57" s="22">
        <v>40</v>
      </c>
      <c r="AR57" s="22">
        <v>120</v>
      </c>
      <c r="AS57" s="114">
        <v>79200</v>
      </c>
      <c r="AT57" s="108" t="s">
        <v>34</v>
      </c>
      <c r="AU57" s="115">
        <v>792000</v>
      </c>
      <c r="AV57" s="108" t="s">
        <v>347</v>
      </c>
      <c r="AW57" s="115">
        <v>0</v>
      </c>
      <c r="AX57" s="116">
        <v>0</v>
      </c>
      <c r="AY57" s="115">
        <v>0</v>
      </c>
    </row>
    <row r="58" spans="3:51" x14ac:dyDescent="0.3">
      <c r="C58" s="108">
        <v>338</v>
      </c>
      <c r="D58" s="112">
        <v>10030038</v>
      </c>
      <c r="E58" s="113">
        <v>30</v>
      </c>
      <c r="F58" s="113">
        <v>38</v>
      </c>
      <c r="G58" s="113">
        <v>300</v>
      </c>
      <c r="H58" s="27" t="s">
        <v>1316</v>
      </c>
      <c r="I58" s="22">
        <v>13</v>
      </c>
      <c r="J58" s="22">
        <v>15</v>
      </c>
      <c r="K58" s="114">
        <v>2835</v>
      </c>
      <c r="L58" s="108" t="s">
        <v>34</v>
      </c>
      <c r="M58" s="115">
        <v>28350</v>
      </c>
      <c r="N58" s="108" t="s">
        <v>347</v>
      </c>
      <c r="O58" s="115">
        <v>0</v>
      </c>
      <c r="P58" s="116">
        <v>0</v>
      </c>
      <c r="Q58" s="115">
        <v>0</v>
      </c>
      <c r="T58" s="108">
        <v>8304141</v>
      </c>
      <c r="U58" s="112">
        <v>30040014</v>
      </c>
      <c r="V58" s="113">
        <v>830414</v>
      </c>
      <c r="W58" s="113">
        <v>1</v>
      </c>
      <c r="X58" s="113">
        <v>400</v>
      </c>
      <c r="Y58" s="27" t="s">
        <v>284</v>
      </c>
      <c r="Z58" s="22">
        <v>30</v>
      </c>
      <c r="AA58" s="22">
        <v>50</v>
      </c>
      <c r="AB58" s="114">
        <v>4000</v>
      </c>
      <c r="AC58" s="108" t="s">
        <v>34</v>
      </c>
      <c r="AD58" s="115">
        <v>40000</v>
      </c>
      <c r="AE58" s="108" t="s">
        <v>347</v>
      </c>
      <c r="AF58" s="115">
        <v>0</v>
      </c>
      <c r="AG58" s="116">
        <v>0</v>
      </c>
      <c r="AH58" s="115">
        <v>0</v>
      </c>
      <c r="AK58" s="108">
        <v>3019</v>
      </c>
      <c r="AL58" s="112">
        <v>20050019</v>
      </c>
      <c r="AM58" s="113">
        <v>300</v>
      </c>
      <c r="AN58" s="113">
        <v>19</v>
      </c>
      <c r="AO58" s="113">
        <v>500</v>
      </c>
      <c r="AP58" s="27" t="s">
        <v>296</v>
      </c>
      <c r="AQ58" s="22">
        <v>40</v>
      </c>
      <c r="AR58" s="22">
        <v>120</v>
      </c>
      <c r="AS58" s="114">
        <v>79200</v>
      </c>
      <c r="AT58" s="108" t="s">
        <v>34</v>
      </c>
      <c r="AU58" s="115">
        <v>792000</v>
      </c>
      <c r="AV58" s="108" t="s">
        <v>347</v>
      </c>
      <c r="AW58" s="115">
        <v>0</v>
      </c>
      <c r="AX58" s="116">
        <v>0</v>
      </c>
      <c r="AY58" s="115">
        <v>0</v>
      </c>
    </row>
    <row r="59" spans="3:51" x14ac:dyDescent="0.3">
      <c r="C59" s="108">
        <v>339</v>
      </c>
      <c r="D59" s="112">
        <v>10030039</v>
      </c>
      <c r="E59" s="113">
        <v>30</v>
      </c>
      <c r="F59" s="113">
        <v>39</v>
      </c>
      <c r="G59" s="113">
        <v>300</v>
      </c>
      <c r="H59" s="27" t="s">
        <v>1476</v>
      </c>
      <c r="I59" s="22">
        <v>16</v>
      </c>
      <c r="J59" s="22">
        <v>15</v>
      </c>
      <c r="K59" s="114">
        <v>3885</v>
      </c>
      <c r="L59" s="108" t="s">
        <v>34</v>
      </c>
      <c r="M59" s="115">
        <v>38850</v>
      </c>
      <c r="N59" s="108" t="s">
        <v>347</v>
      </c>
      <c r="O59" s="115">
        <v>0</v>
      </c>
      <c r="P59" s="116">
        <v>0</v>
      </c>
      <c r="Q59" s="115">
        <v>0</v>
      </c>
      <c r="T59" s="108">
        <v>8304151</v>
      </c>
      <c r="U59" s="112">
        <v>30040015</v>
      </c>
      <c r="V59" s="113">
        <v>830415</v>
      </c>
      <c r="W59" s="113">
        <v>1</v>
      </c>
      <c r="X59" s="113">
        <v>400</v>
      </c>
      <c r="Y59" s="27" t="s">
        <v>1338</v>
      </c>
      <c r="Z59" s="22">
        <v>30</v>
      </c>
      <c r="AA59" s="22">
        <v>50</v>
      </c>
      <c r="AB59" s="114">
        <v>4000</v>
      </c>
      <c r="AC59" s="108" t="s">
        <v>34</v>
      </c>
      <c r="AD59" s="115">
        <v>40000</v>
      </c>
      <c r="AE59" s="108" t="s">
        <v>347</v>
      </c>
      <c r="AF59" s="115">
        <v>0</v>
      </c>
      <c r="AG59" s="116">
        <v>0</v>
      </c>
      <c r="AH59" s="115">
        <v>0</v>
      </c>
      <c r="AK59" s="108">
        <v>3020</v>
      </c>
      <c r="AL59" s="112">
        <v>20050020</v>
      </c>
      <c r="AM59" s="113">
        <v>300</v>
      </c>
      <c r="AN59" s="113">
        <v>20</v>
      </c>
      <c r="AO59" s="113">
        <v>500</v>
      </c>
      <c r="AP59" s="27" t="s">
        <v>1350</v>
      </c>
      <c r="AQ59" s="22">
        <v>41</v>
      </c>
      <c r="AR59" s="22">
        <v>120</v>
      </c>
      <c r="AS59" s="114">
        <v>80640</v>
      </c>
      <c r="AT59" s="108" t="s">
        <v>34</v>
      </c>
      <c r="AU59" s="115">
        <v>806400</v>
      </c>
      <c r="AV59" s="108" t="s">
        <v>347</v>
      </c>
      <c r="AW59" s="115">
        <v>0</v>
      </c>
      <c r="AX59" s="116">
        <v>0</v>
      </c>
      <c r="AY59" s="115">
        <v>0</v>
      </c>
    </row>
    <row r="60" spans="3:51" x14ac:dyDescent="0.3">
      <c r="C60" s="108">
        <v>340</v>
      </c>
      <c r="D60" s="112">
        <v>10030040</v>
      </c>
      <c r="E60" s="113">
        <v>30</v>
      </c>
      <c r="F60" s="113">
        <v>40</v>
      </c>
      <c r="G60" s="113">
        <v>300</v>
      </c>
      <c r="H60" s="27" t="s">
        <v>1477</v>
      </c>
      <c r="I60" s="22">
        <v>15</v>
      </c>
      <c r="J60" s="22">
        <v>15</v>
      </c>
      <c r="K60" s="114">
        <v>3570</v>
      </c>
      <c r="L60" s="108" t="s">
        <v>34</v>
      </c>
      <c r="M60" s="115">
        <v>35700</v>
      </c>
      <c r="N60" s="108" t="s">
        <v>347</v>
      </c>
      <c r="O60" s="115">
        <v>0</v>
      </c>
      <c r="P60" s="116">
        <v>0</v>
      </c>
      <c r="Q60" s="115">
        <v>0</v>
      </c>
      <c r="T60" s="108">
        <v>8304161</v>
      </c>
      <c r="U60" s="112">
        <v>30040016</v>
      </c>
      <c r="V60" s="113">
        <v>830416</v>
      </c>
      <c r="W60" s="113">
        <v>1</v>
      </c>
      <c r="X60" s="113">
        <v>400</v>
      </c>
      <c r="Y60" s="27" t="s">
        <v>282</v>
      </c>
      <c r="Z60" s="22">
        <v>31</v>
      </c>
      <c r="AA60" s="22">
        <v>50</v>
      </c>
      <c r="AB60" s="114">
        <v>4150</v>
      </c>
      <c r="AC60" s="108" t="s">
        <v>34</v>
      </c>
      <c r="AD60" s="115">
        <v>41500</v>
      </c>
      <c r="AE60" s="108" t="s">
        <v>347</v>
      </c>
      <c r="AF60" s="115">
        <v>0</v>
      </c>
      <c r="AG60" s="116">
        <v>0</v>
      </c>
      <c r="AH60" s="115">
        <v>0</v>
      </c>
      <c r="AK60" s="108">
        <v>3021</v>
      </c>
      <c r="AL60" s="112">
        <v>20050021</v>
      </c>
      <c r="AM60" s="113">
        <v>300</v>
      </c>
      <c r="AN60" s="113">
        <v>21</v>
      </c>
      <c r="AO60" s="113">
        <v>500</v>
      </c>
      <c r="AP60" s="27" t="s">
        <v>298</v>
      </c>
      <c r="AQ60" s="22">
        <v>41</v>
      </c>
      <c r="AR60" s="22">
        <v>120</v>
      </c>
      <c r="AS60" s="114">
        <v>80640</v>
      </c>
      <c r="AT60" s="108" t="s">
        <v>34</v>
      </c>
      <c r="AU60" s="115">
        <v>806400</v>
      </c>
      <c r="AV60" s="108" t="s">
        <v>347</v>
      </c>
      <c r="AW60" s="115">
        <v>0</v>
      </c>
      <c r="AX60" s="116">
        <v>0</v>
      </c>
      <c r="AY60" s="115">
        <v>0</v>
      </c>
    </row>
    <row r="61" spans="3:51" x14ac:dyDescent="0.3">
      <c r="C61" s="108">
        <v>341</v>
      </c>
      <c r="D61" s="112">
        <v>10030041</v>
      </c>
      <c r="E61" s="113">
        <v>30</v>
      </c>
      <c r="F61" s="113">
        <v>41</v>
      </c>
      <c r="G61" s="113">
        <v>300</v>
      </c>
      <c r="H61" s="27" t="s">
        <v>695</v>
      </c>
      <c r="I61" s="22">
        <v>21</v>
      </c>
      <c r="J61" s="22">
        <v>15</v>
      </c>
      <c r="K61" s="114">
        <v>5145</v>
      </c>
      <c r="L61" s="108" t="s">
        <v>34</v>
      </c>
      <c r="M61" s="115">
        <v>51450</v>
      </c>
      <c r="N61" s="108" t="s">
        <v>347</v>
      </c>
      <c r="O61" s="115">
        <v>0</v>
      </c>
      <c r="P61" s="116">
        <v>0</v>
      </c>
      <c r="Q61" s="115">
        <v>0</v>
      </c>
      <c r="T61" s="108">
        <v>8304171</v>
      </c>
      <c r="U61" s="112">
        <v>30040017</v>
      </c>
      <c r="V61" s="113">
        <v>830417</v>
      </c>
      <c r="W61" s="113">
        <v>1</v>
      </c>
      <c r="X61" s="113">
        <v>400</v>
      </c>
      <c r="Y61" s="27" t="s">
        <v>1339</v>
      </c>
      <c r="Z61" s="22">
        <v>31</v>
      </c>
      <c r="AA61" s="22">
        <v>50</v>
      </c>
      <c r="AB61" s="114">
        <v>4150</v>
      </c>
      <c r="AC61" s="108" t="s">
        <v>34</v>
      </c>
      <c r="AD61" s="115">
        <v>41500</v>
      </c>
      <c r="AE61" s="108" t="s">
        <v>347</v>
      </c>
      <c r="AF61" s="115">
        <v>0</v>
      </c>
      <c r="AG61" s="116">
        <v>0</v>
      </c>
      <c r="AH61" s="115">
        <v>0</v>
      </c>
      <c r="AK61" s="108">
        <v>3022</v>
      </c>
      <c r="AL61" s="112">
        <v>20050022</v>
      </c>
      <c r="AM61" s="113">
        <v>300</v>
      </c>
      <c r="AN61" s="113">
        <v>22</v>
      </c>
      <c r="AO61" s="113">
        <v>500</v>
      </c>
      <c r="AP61" s="27" t="s">
        <v>289</v>
      </c>
      <c r="AQ61" s="22">
        <v>41</v>
      </c>
      <c r="AR61" s="22">
        <v>120</v>
      </c>
      <c r="AS61" s="114">
        <v>80640</v>
      </c>
      <c r="AT61" s="108" t="s">
        <v>34</v>
      </c>
      <c r="AU61" s="115">
        <v>806400</v>
      </c>
      <c r="AV61" s="108" t="s">
        <v>347</v>
      </c>
      <c r="AW61" s="115">
        <v>0</v>
      </c>
      <c r="AX61" s="116">
        <v>0</v>
      </c>
      <c r="AY61" s="115">
        <v>0</v>
      </c>
    </row>
    <row r="62" spans="3:51" x14ac:dyDescent="0.3">
      <c r="C62" s="108">
        <v>401</v>
      </c>
      <c r="D62" s="112">
        <v>10040001</v>
      </c>
      <c r="E62" s="113">
        <v>40</v>
      </c>
      <c r="F62" s="113">
        <v>1</v>
      </c>
      <c r="G62" s="113">
        <v>400</v>
      </c>
      <c r="H62" s="27" t="s">
        <v>285</v>
      </c>
      <c r="I62" s="22">
        <v>22</v>
      </c>
      <c r="J62" s="22">
        <v>25</v>
      </c>
      <c r="K62" s="114">
        <v>8925</v>
      </c>
      <c r="L62" s="108" t="s">
        <v>34</v>
      </c>
      <c r="M62" s="115">
        <v>89250</v>
      </c>
      <c r="N62" s="108" t="s">
        <v>347</v>
      </c>
      <c r="O62" s="115">
        <v>0</v>
      </c>
      <c r="P62" s="116">
        <v>0</v>
      </c>
      <c r="Q62" s="115">
        <v>0</v>
      </c>
      <c r="T62" s="108">
        <v>8304181</v>
      </c>
      <c r="U62" s="112">
        <v>30040018</v>
      </c>
      <c r="V62" s="113">
        <v>830418</v>
      </c>
      <c r="W62" s="113">
        <v>1</v>
      </c>
      <c r="X62" s="113">
        <v>400</v>
      </c>
      <c r="Y62" s="27" t="s">
        <v>280</v>
      </c>
      <c r="Z62" s="22">
        <v>26</v>
      </c>
      <c r="AA62" s="22">
        <v>50</v>
      </c>
      <c r="AB62" s="114">
        <v>3350</v>
      </c>
      <c r="AC62" s="108" t="s">
        <v>34</v>
      </c>
      <c r="AD62" s="115">
        <v>33500</v>
      </c>
      <c r="AE62" s="108" t="s">
        <v>347</v>
      </c>
      <c r="AF62" s="115">
        <v>0</v>
      </c>
      <c r="AG62" s="116">
        <v>0</v>
      </c>
      <c r="AH62" s="115">
        <v>0</v>
      </c>
      <c r="AK62" s="108">
        <v>3023</v>
      </c>
      <c r="AL62" s="112">
        <v>20050023</v>
      </c>
      <c r="AM62" s="113">
        <v>300</v>
      </c>
      <c r="AN62" s="113">
        <v>23</v>
      </c>
      <c r="AO62" s="113">
        <v>500</v>
      </c>
      <c r="AP62" s="27" t="s">
        <v>1351</v>
      </c>
      <c r="AQ62" s="22">
        <v>41</v>
      </c>
      <c r="AR62" s="22">
        <v>120</v>
      </c>
      <c r="AS62" s="114">
        <v>80640</v>
      </c>
      <c r="AT62" s="108" t="s">
        <v>34</v>
      </c>
      <c r="AU62" s="115">
        <v>806400</v>
      </c>
      <c r="AV62" s="108" t="s">
        <v>347</v>
      </c>
      <c r="AW62" s="115">
        <v>0</v>
      </c>
      <c r="AX62" s="116">
        <v>0</v>
      </c>
      <c r="AY62" s="115">
        <v>0</v>
      </c>
    </row>
    <row r="63" spans="3:51" x14ac:dyDescent="0.3">
      <c r="C63" s="108">
        <v>402</v>
      </c>
      <c r="D63" s="112">
        <v>10040002</v>
      </c>
      <c r="E63" s="113">
        <v>40</v>
      </c>
      <c r="F63" s="113">
        <v>2</v>
      </c>
      <c r="G63" s="113">
        <v>400</v>
      </c>
      <c r="H63" s="27" t="s">
        <v>1327</v>
      </c>
      <c r="I63" s="22">
        <v>22</v>
      </c>
      <c r="J63" s="22">
        <v>25</v>
      </c>
      <c r="K63" s="114">
        <v>8925</v>
      </c>
      <c r="L63" s="108" t="s">
        <v>34</v>
      </c>
      <c r="M63" s="115">
        <v>89250</v>
      </c>
      <c r="N63" s="108" t="s">
        <v>347</v>
      </c>
      <c r="O63" s="115">
        <v>0</v>
      </c>
      <c r="P63" s="116">
        <v>0</v>
      </c>
      <c r="Q63" s="115">
        <v>0</v>
      </c>
      <c r="T63" s="108">
        <v>8304191</v>
      </c>
      <c r="U63" s="112">
        <v>30040019</v>
      </c>
      <c r="V63" s="113">
        <v>830419</v>
      </c>
      <c r="W63" s="113">
        <v>1</v>
      </c>
      <c r="X63" s="113">
        <v>400</v>
      </c>
      <c r="Y63" s="27" t="s">
        <v>1330</v>
      </c>
      <c r="Z63" s="22">
        <v>26</v>
      </c>
      <c r="AA63" s="22">
        <v>50</v>
      </c>
      <c r="AB63" s="114">
        <v>3350</v>
      </c>
      <c r="AC63" s="108" t="s">
        <v>34</v>
      </c>
      <c r="AD63" s="115">
        <v>33500</v>
      </c>
      <c r="AE63" s="108" t="s">
        <v>347</v>
      </c>
      <c r="AF63" s="115">
        <v>0</v>
      </c>
      <c r="AG63" s="116">
        <v>0</v>
      </c>
      <c r="AH63" s="115">
        <v>0</v>
      </c>
      <c r="AK63" s="108">
        <v>3024</v>
      </c>
      <c r="AL63" s="112">
        <v>20050024</v>
      </c>
      <c r="AM63" s="113">
        <v>300</v>
      </c>
      <c r="AN63" s="113">
        <v>24</v>
      </c>
      <c r="AO63" s="113">
        <v>500</v>
      </c>
      <c r="AP63" s="27" t="s">
        <v>290</v>
      </c>
      <c r="AQ63" s="22">
        <v>41</v>
      </c>
      <c r="AR63" s="22">
        <v>120</v>
      </c>
      <c r="AS63" s="114">
        <v>80640</v>
      </c>
      <c r="AT63" s="108" t="s">
        <v>34</v>
      </c>
      <c r="AU63" s="115">
        <v>806400</v>
      </c>
      <c r="AV63" s="108" t="s">
        <v>347</v>
      </c>
      <c r="AW63" s="115">
        <v>0</v>
      </c>
      <c r="AX63" s="116">
        <v>0</v>
      </c>
      <c r="AY63" s="115">
        <v>0</v>
      </c>
    </row>
    <row r="64" spans="3:51" x14ac:dyDescent="0.3">
      <c r="C64" s="108">
        <v>403</v>
      </c>
      <c r="D64" s="112">
        <v>10040003</v>
      </c>
      <c r="E64" s="113">
        <v>40</v>
      </c>
      <c r="F64" s="113">
        <v>3</v>
      </c>
      <c r="G64" s="113">
        <v>400</v>
      </c>
      <c r="H64" s="27" t="s">
        <v>278</v>
      </c>
      <c r="I64" s="22">
        <v>23</v>
      </c>
      <c r="J64" s="22">
        <v>25</v>
      </c>
      <c r="K64" s="114">
        <v>9450</v>
      </c>
      <c r="L64" s="108" t="s">
        <v>34</v>
      </c>
      <c r="M64" s="115">
        <v>94500</v>
      </c>
      <c r="N64" s="108" t="s">
        <v>347</v>
      </c>
      <c r="O64" s="115">
        <v>0</v>
      </c>
      <c r="P64" s="116">
        <v>0</v>
      </c>
      <c r="Q64" s="115">
        <v>0</v>
      </c>
      <c r="T64" s="108">
        <v>8304201</v>
      </c>
      <c r="U64" s="112">
        <v>30040020</v>
      </c>
      <c r="V64" s="113">
        <v>830420</v>
      </c>
      <c r="W64" s="113">
        <v>1</v>
      </c>
      <c r="X64" s="113">
        <v>400</v>
      </c>
      <c r="Y64" s="27" t="s">
        <v>1331</v>
      </c>
      <c r="Z64" s="22">
        <v>28</v>
      </c>
      <c r="AA64" s="22">
        <v>50</v>
      </c>
      <c r="AB64" s="114">
        <v>3650</v>
      </c>
      <c r="AC64" s="108" t="s">
        <v>34</v>
      </c>
      <c r="AD64" s="115">
        <v>36500</v>
      </c>
      <c r="AE64" s="108" t="s">
        <v>347</v>
      </c>
      <c r="AF64" s="115">
        <v>0</v>
      </c>
      <c r="AG64" s="116">
        <v>0</v>
      </c>
      <c r="AH64" s="115">
        <v>0</v>
      </c>
      <c r="AK64" s="108">
        <v>1021</v>
      </c>
      <c r="AL64" s="112">
        <v>20031001</v>
      </c>
      <c r="AM64" s="113">
        <v>100</v>
      </c>
      <c r="AN64" s="113">
        <v>21</v>
      </c>
      <c r="AO64" s="113">
        <v>300</v>
      </c>
      <c r="AP64" s="27" t="s">
        <v>1317</v>
      </c>
      <c r="AQ64" s="22">
        <v>14</v>
      </c>
      <c r="AR64" s="22">
        <v>60</v>
      </c>
      <c r="AS64" s="114">
        <v>5580</v>
      </c>
      <c r="AT64" s="108" t="s">
        <v>34</v>
      </c>
      <c r="AU64" s="115">
        <v>55800</v>
      </c>
      <c r="AV64" s="108" t="s">
        <v>347</v>
      </c>
      <c r="AW64" s="115">
        <v>0</v>
      </c>
      <c r="AX64" s="116">
        <v>0</v>
      </c>
      <c r="AY64" s="115">
        <v>0</v>
      </c>
    </row>
    <row r="65" spans="3:51" x14ac:dyDescent="0.3">
      <c r="C65" s="108">
        <v>404</v>
      </c>
      <c r="D65" s="112">
        <v>10040004</v>
      </c>
      <c r="E65" s="113">
        <v>40</v>
      </c>
      <c r="F65" s="113">
        <v>4</v>
      </c>
      <c r="G65" s="113">
        <v>400</v>
      </c>
      <c r="H65" s="27" t="s">
        <v>279</v>
      </c>
      <c r="I65" s="22">
        <v>24</v>
      </c>
      <c r="J65" s="22">
        <v>25</v>
      </c>
      <c r="K65" s="114">
        <v>9975</v>
      </c>
      <c r="L65" s="108" t="s">
        <v>34</v>
      </c>
      <c r="M65" s="115">
        <v>99750</v>
      </c>
      <c r="N65" s="108" t="s">
        <v>347</v>
      </c>
      <c r="O65" s="115">
        <v>0</v>
      </c>
      <c r="P65" s="116">
        <v>0</v>
      </c>
      <c r="Q65" s="115">
        <v>0</v>
      </c>
      <c r="T65" s="108">
        <v>8304211</v>
      </c>
      <c r="U65" s="112">
        <v>30040021</v>
      </c>
      <c r="V65" s="113">
        <v>830421</v>
      </c>
      <c r="W65" s="113">
        <v>1</v>
      </c>
      <c r="X65" s="113">
        <v>400</v>
      </c>
      <c r="Y65" s="27" t="s">
        <v>286</v>
      </c>
      <c r="Z65" s="22">
        <v>28</v>
      </c>
      <c r="AA65" s="22">
        <v>50</v>
      </c>
      <c r="AB65" s="114">
        <v>3650</v>
      </c>
      <c r="AC65" s="108" t="s">
        <v>34</v>
      </c>
      <c r="AD65" s="115">
        <v>36500</v>
      </c>
      <c r="AE65" s="108" t="s">
        <v>347</v>
      </c>
      <c r="AF65" s="115">
        <v>0</v>
      </c>
      <c r="AG65" s="116">
        <v>0</v>
      </c>
      <c r="AH65" s="115">
        <v>0</v>
      </c>
      <c r="AK65" s="108">
        <v>1022</v>
      </c>
      <c r="AL65" s="112">
        <v>20031002</v>
      </c>
      <c r="AM65" s="113">
        <v>100</v>
      </c>
      <c r="AN65" s="113">
        <v>22</v>
      </c>
      <c r="AO65" s="113">
        <v>300</v>
      </c>
      <c r="AP65" s="27" t="s">
        <v>1313</v>
      </c>
      <c r="AQ65" s="22">
        <v>19</v>
      </c>
      <c r="AR65" s="22">
        <v>60</v>
      </c>
      <c r="AS65" s="114">
        <v>7920</v>
      </c>
      <c r="AT65" s="108" t="s">
        <v>34</v>
      </c>
      <c r="AU65" s="115">
        <v>79200</v>
      </c>
      <c r="AV65" s="108" t="s">
        <v>347</v>
      </c>
      <c r="AW65" s="115">
        <v>0</v>
      </c>
      <c r="AX65" s="116">
        <v>0</v>
      </c>
      <c r="AY65" s="115">
        <v>0</v>
      </c>
    </row>
    <row r="66" spans="3:51" x14ac:dyDescent="0.3">
      <c r="C66" s="108">
        <v>405</v>
      </c>
      <c r="D66" s="112">
        <v>10040005</v>
      </c>
      <c r="E66" s="113">
        <v>40</v>
      </c>
      <c r="F66" s="113">
        <v>5</v>
      </c>
      <c r="G66" s="113">
        <v>400</v>
      </c>
      <c r="H66" s="27" t="s">
        <v>277</v>
      </c>
      <c r="I66" s="22">
        <v>25</v>
      </c>
      <c r="J66" s="22">
        <v>25</v>
      </c>
      <c r="K66" s="114">
        <v>10325</v>
      </c>
      <c r="L66" s="108" t="s">
        <v>34</v>
      </c>
      <c r="M66" s="115">
        <v>103250</v>
      </c>
      <c r="N66" s="108" t="s">
        <v>347</v>
      </c>
      <c r="O66" s="115">
        <v>0</v>
      </c>
      <c r="P66" s="116">
        <v>0</v>
      </c>
      <c r="Q66" s="115">
        <v>0</v>
      </c>
      <c r="T66" s="108">
        <v>8304221</v>
      </c>
      <c r="U66" s="112">
        <v>30040022</v>
      </c>
      <c r="V66" s="113">
        <v>830422</v>
      </c>
      <c r="W66" s="113">
        <v>1</v>
      </c>
      <c r="X66" s="113">
        <v>400</v>
      </c>
      <c r="Y66" s="27" t="s">
        <v>1332</v>
      </c>
      <c r="Z66" s="22">
        <v>28</v>
      </c>
      <c r="AA66" s="22">
        <v>50</v>
      </c>
      <c r="AB66" s="114">
        <v>3650</v>
      </c>
      <c r="AC66" s="108" t="s">
        <v>34</v>
      </c>
      <c r="AD66" s="115">
        <v>36500</v>
      </c>
      <c r="AE66" s="108" t="s">
        <v>347</v>
      </c>
      <c r="AF66" s="115">
        <v>0</v>
      </c>
      <c r="AG66" s="116">
        <v>0</v>
      </c>
      <c r="AH66" s="115">
        <v>0</v>
      </c>
      <c r="AK66" s="108">
        <v>1023</v>
      </c>
      <c r="AL66" s="112">
        <v>20031003</v>
      </c>
      <c r="AM66" s="113">
        <v>100</v>
      </c>
      <c r="AN66" s="113">
        <v>23</v>
      </c>
      <c r="AO66" s="113">
        <v>300</v>
      </c>
      <c r="AP66" s="27" t="s">
        <v>1297</v>
      </c>
      <c r="AQ66" s="22">
        <v>12</v>
      </c>
      <c r="AR66" s="22">
        <v>60</v>
      </c>
      <c r="AS66" s="114">
        <v>4500</v>
      </c>
      <c r="AT66" s="108" t="s">
        <v>34</v>
      </c>
      <c r="AU66" s="115">
        <v>45000</v>
      </c>
      <c r="AV66" s="108" t="s">
        <v>347</v>
      </c>
      <c r="AW66" s="115">
        <v>0</v>
      </c>
      <c r="AX66" s="116">
        <v>0</v>
      </c>
      <c r="AY66" s="115">
        <v>0</v>
      </c>
    </row>
    <row r="67" spans="3:51" x14ac:dyDescent="0.3">
      <c r="C67" s="108">
        <v>406</v>
      </c>
      <c r="D67" s="112">
        <v>10040006</v>
      </c>
      <c r="E67" s="113">
        <v>40</v>
      </c>
      <c r="F67" s="113">
        <v>6</v>
      </c>
      <c r="G67" s="113">
        <v>400</v>
      </c>
      <c r="H67" s="27" t="s">
        <v>1328</v>
      </c>
      <c r="I67" s="22">
        <v>25</v>
      </c>
      <c r="J67" s="22">
        <v>25</v>
      </c>
      <c r="K67" s="114">
        <v>10325</v>
      </c>
      <c r="L67" s="108" t="s">
        <v>34</v>
      </c>
      <c r="M67" s="115">
        <v>103250</v>
      </c>
      <c r="N67" s="108" t="s">
        <v>347</v>
      </c>
      <c r="O67" s="115">
        <v>0</v>
      </c>
      <c r="P67" s="116">
        <v>0</v>
      </c>
      <c r="Q67" s="115">
        <v>0</v>
      </c>
      <c r="T67" s="108">
        <v>8305011</v>
      </c>
      <c r="U67" s="112">
        <v>30050001</v>
      </c>
      <c r="V67" s="113">
        <v>830501</v>
      </c>
      <c r="W67" s="113">
        <v>1</v>
      </c>
      <c r="X67" s="113">
        <v>500</v>
      </c>
      <c r="Y67" s="27" t="s">
        <v>295</v>
      </c>
      <c r="Z67" s="22">
        <v>32</v>
      </c>
      <c r="AA67" s="22">
        <v>50</v>
      </c>
      <c r="AB67" s="114">
        <v>4350</v>
      </c>
      <c r="AC67" s="108" t="s">
        <v>34</v>
      </c>
      <c r="AD67" s="115">
        <v>43500</v>
      </c>
      <c r="AE67" s="108" t="s">
        <v>347</v>
      </c>
      <c r="AF67" s="115">
        <v>0</v>
      </c>
      <c r="AG67" s="116">
        <v>0</v>
      </c>
      <c r="AH67" s="115">
        <v>0</v>
      </c>
      <c r="AK67" s="108">
        <v>2017</v>
      </c>
      <c r="AL67" s="112">
        <v>20041001</v>
      </c>
      <c r="AM67" s="113">
        <v>200</v>
      </c>
      <c r="AN67" s="113">
        <v>17</v>
      </c>
      <c r="AO67" s="113">
        <v>400</v>
      </c>
      <c r="AP67" s="27" t="s">
        <v>278</v>
      </c>
      <c r="AQ67" s="22">
        <v>23</v>
      </c>
      <c r="AR67" s="22">
        <v>90</v>
      </c>
      <c r="AS67" s="114">
        <v>14580</v>
      </c>
      <c r="AT67" s="108" t="s">
        <v>34</v>
      </c>
      <c r="AU67" s="115">
        <v>145800</v>
      </c>
      <c r="AV67" s="108" t="s">
        <v>347</v>
      </c>
      <c r="AW67" s="115">
        <v>0</v>
      </c>
      <c r="AX67" s="116">
        <v>0</v>
      </c>
      <c r="AY67" s="115">
        <v>0</v>
      </c>
    </row>
    <row r="68" spans="3:51" x14ac:dyDescent="0.3">
      <c r="C68" s="108">
        <v>407</v>
      </c>
      <c r="D68" s="112">
        <v>10040007</v>
      </c>
      <c r="E68" s="113">
        <v>40</v>
      </c>
      <c r="F68" s="113">
        <v>7</v>
      </c>
      <c r="G68" s="113">
        <v>400</v>
      </c>
      <c r="H68" s="27" t="s">
        <v>1329</v>
      </c>
      <c r="I68" s="22">
        <v>25</v>
      </c>
      <c r="J68" s="22">
        <v>25</v>
      </c>
      <c r="K68" s="114">
        <v>10325</v>
      </c>
      <c r="L68" s="108" t="s">
        <v>34</v>
      </c>
      <c r="M68" s="115">
        <v>103250</v>
      </c>
      <c r="N68" s="108" t="s">
        <v>347</v>
      </c>
      <c r="O68" s="115">
        <v>0</v>
      </c>
      <c r="P68" s="116">
        <v>0</v>
      </c>
      <c r="Q68" s="115">
        <v>0</v>
      </c>
      <c r="T68" s="108">
        <v>8305021</v>
      </c>
      <c r="U68" s="112">
        <v>30050002</v>
      </c>
      <c r="V68" s="113">
        <v>830502</v>
      </c>
      <c r="W68" s="113">
        <v>1</v>
      </c>
      <c r="X68" s="113">
        <v>500</v>
      </c>
      <c r="Y68" s="27" t="s">
        <v>297</v>
      </c>
      <c r="Z68" s="22">
        <v>32</v>
      </c>
      <c r="AA68" s="22">
        <v>50</v>
      </c>
      <c r="AB68" s="114">
        <v>4350</v>
      </c>
      <c r="AC68" s="108" t="s">
        <v>34</v>
      </c>
      <c r="AD68" s="115">
        <v>43500</v>
      </c>
      <c r="AE68" s="108" t="s">
        <v>347</v>
      </c>
      <c r="AF68" s="115">
        <v>0</v>
      </c>
      <c r="AG68" s="116">
        <v>0</v>
      </c>
      <c r="AH68" s="115">
        <v>0</v>
      </c>
      <c r="AK68" s="108">
        <v>2018</v>
      </c>
      <c r="AL68" s="112">
        <v>20041002</v>
      </c>
      <c r="AM68" s="113">
        <v>200</v>
      </c>
      <c r="AN68" s="113">
        <v>18</v>
      </c>
      <c r="AO68" s="113">
        <v>400</v>
      </c>
      <c r="AP68" s="27" t="s">
        <v>1329</v>
      </c>
      <c r="AQ68" s="22">
        <v>25</v>
      </c>
      <c r="AR68" s="22">
        <v>90</v>
      </c>
      <c r="AS68" s="114">
        <v>15930</v>
      </c>
      <c r="AT68" s="108" t="s">
        <v>34</v>
      </c>
      <c r="AU68" s="115">
        <v>159300</v>
      </c>
      <c r="AV68" s="108" t="s">
        <v>347</v>
      </c>
      <c r="AW68" s="115">
        <v>0</v>
      </c>
      <c r="AX68" s="116">
        <v>0</v>
      </c>
      <c r="AY68" s="115">
        <v>0</v>
      </c>
    </row>
    <row r="69" spans="3:51" x14ac:dyDescent="0.3">
      <c r="C69" s="108">
        <v>408</v>
      </c>
      <c r="D69" s="112">
        <v>10040008</v>
      </c>
      <c r="E69" s="113">
        <v>40</v>
      </c>
      <c r="F69" s="113">
        <v>8</v>
      </c>
      <c r="G69" s="113">
        <v>400</v>
      </c>
      <c r="H69" s="27" t="s">
        <v>283</v>
      </c>
      <c r="I69" s="22">
        <v>26</v>
      </c>
      <c r="J69" s="22">
        <v>25</v>
      </c>
      <c r="K69" s="114">
        <v>11025</v>
      </c>
      <c r="L69" s="108" t="s">
        <v>34</v>
      </c>
      <c r="M69" s="115">
        <v>110250</v>
      </c>
      <c r="N69" s="108" t="s">
        <v>347</v>
      </c>
      <c r="O69" s="115">
        <v>0</v>
      </c>
      <c r="P69" s="116">
        <v>0</v>
      </c>
      <c r="Q69" s="115">
        <v>0</v>
      </c>
      <c r="T69" s="108">
        <v>8305031</v>
      </c>
      <c r="U69" s="112">
        <v>30050003</v>
      </c>
      <c r="V69" s="113">
        <v>830503</v>
      </c>
      <c r="W69" s="113">
        <v>1</v>
      </c>
      <c r="X69" s="113">
        <v>500</v>
      </c>
      <c r="Y69" s="27" t="s">
        <v>294</v>
      </c>
      <c r="Z69" s="22">
        <v>33</v>
      </c>
      <c r="AA69" s="22">
        <v>50</v>
      </c>
      <c r="AB69" s="114">
        <v>4450</v>
      </c>
      <c r="AC69" s="108" t="s">
        <v>34</v>
      </c>
      <c r="AD69" s="115">
        <v>44500</v>
      </c>
      <c r="AE69" s="108" t="s">
        <v>347</v>
      </c>
      <c r="AF69" s="115">
        <v>0</v>
      </c>
      <c r="AG69" s="116">
        <v>0</v>
      </c>
      <c r="AH69" s="115">
        <v>0</v>
      </c>
      <c r="AK69" s="108">
        <v>2019</v>
      </c>
      <c r="AL69" s="112">
        <v>20041003</v>
      </c>
      <c r="AM69" s="113">
        <v>200</v>
      </c>
      <c r="AN69" s="113">
        <v>19</v>
      </c>
      <c r="AO69" s="113">
        <v>400</v>
      </c>
      <c r="AP69" s="27" t="s">
        <v>284</v>
      </c>
      <c r="AQ69" s="22">
        <v>30</v>
      </c>
      <c r="AR69" s="22">
        <v>90</v>
      </c>
      <c r="AS69" s="114">
        <v>40500</v>
      </c>
      <c r="AT69" s="108" t="s">
        <v>34</v>
      </c>
      <c r="AU69" s="115">
        <v>405000</v>
      </c>
      <c r="AV69" s="108" t="s">
        <v>347</v>
      </c>
      <c r="AW69" s="115">
        <v>0</v>
      </c>
      <c r="AX69" s="116">
        <v>0</v>
      </c>
      <c r="AY69" s="115">
        <v>0</v>
      </c>
    </row>
    <row r="70" spans="3:51" x14ac:dyDescent="0.3">
      <c r="C70" s="108">
        <v>409</v>
      </c>
      <c r="D70" s="112">
        <v>10040009</v>
      </c>
      <c r="E70" s="113">
        <v>40</v>
      </c>
      <c r="F70" s="113">
        <v>9</v>
      </c>
      <c r="G70" s="113">
        <v>400</v>
      </c>
      <c r="H70" s="27" t="s">
        <v>1333</v>
      </c>
      <c r="I70" s="22">
        <v>28</v>
      </c>
      <c r="J70" s="22">
        <v>25</v>
      </c>
      <c r="K70" s="114">
        <v>12075</v>
      </c>
      <c r="L70" s="108" t="s">
        <v>34</v>
      </c>
      <c r="M70" s="115">
        <v>120750</v>
      </c>
      <c r="N70" s="108" t="s">
        <v>347</v>
      </c>
      <c r="O70" s="115">
        <v>0</v>
      </c>
      <c r="P70" s="116">
        <v>0</v>
      </c>
      <c r="Q70" s="115">
        <v>0</v>
      </c>
      <c r="T70" s="108">
        <v>8305041</v>
      </c>
      <c r="U70" s="112">
        <v>30050004</v>
      </c>
      <c r="V70" s="113">
        <v>830504</v>
      </c>
      <c r="W70" s="113">
        <v>1</v>
      </c>
      <c r="X70" s="113">
        <v>500</v>
      </c>
      <c r="Y70" s="27" t="s">
        <v>1340</v>
      </c>
      <c r="Z70" s="22">
        <v>33</v>
      </c>
      <c r="AA70" s="22">
        <v>50</v>
      </c>
      <c r="AB70" s="114">
        <v>4450</v>
      </c>
      <c r="AC70" s="108" t="s">
        <v>34</v>
      </c>
      <c r="AD70" s="115">
        <v>44500</v>
      </c>
      <c r="AE70" s="108" t="s">
        <v>347</v>
      </c>
      <c r="AF70" s="115">
        <v>0</v>
      </c>
      <c r="AG70" s="116">
        <v>0</v>
      </c>
      <c r="AH70" s="115">
        <v>0</v>
      </c>
      <c r="AK70" s="108">
        <v>2020</v>
      </c>
      <c r="AL70" s="112">
        <v>20041004</v>
      </c>
      <c r="AM70" s="113">
        <v>200</v>
      </c>
      <c r="AN70" s="113">
        <v>20</v>
      </c>
      <c r="AO70" s="113">
        <v>400</v>
      </c>
      <c r="AP70" s="27" t="s">
        <v>1339</v>
      </c>
      <c r="AQ70" s="22">
        <v>31</v>
      </c>
      <c r="AR70" s="22">
        <v>90</v>
      </c>
      <c r="AS70" s="114">
        <v>42120</v>
      </c>
      <c r="AT70" s="108" t="s">
        <v>34</v>
      </c>
      <c r="AU70" s="115">
        <v>421200</v>
      </c>
      <c r="AV70" s="108" t="s">
        <v>347</v>
      </c>
      <c r="AW70" s="115">
        <v>0</v>
      </c>
      <c r="AX70" s="116">
        <v>0</v>
      </c>
      <c r="AY70" s="115">
        <v>0</v>
      </c>
    </row>
    <row r="71" spans="3:51" x14ac:dyDescent="0.3">
      <c r="C71" s="108">
        <v>410</v>
      </c>
      <c r="D71" s="112">
        <v>10040010</v>
      </c>
      <c r="E71" s="113">
        <v>40</v>
      </c>
      <c r="F71" s="113">
        <v>10</v>
      </c>
      <c r="G71" s="113">
        <v>400</v>
      </c>
      <c r="H71" s="27" t="s">
        <v>1334</v>
      </c>
      <c r="I71" s="22">
        <v>29</v>
      </c>
      <c r="J71" s="22">
        <v>25</v>
      </c>
      <c r="K71" s="114">
        <v>12425</v>
      </c>
      <c r="L71" s="108" t="s">
        <v>34</v>
      </c>
      <c r="M71" s="115">
        <v>124250</v>
      </c>
      <c r="N71" s="108" t="s">
        <v>347</v>
      </c>
      <c r="O71" s="115">
        <v>0</v>
      </c>
      <c r="P71" s="116">
        <v>0</v>
      </c>
      <c r="Q71" s="115">
        <v>0</v>
      </c>
      <c r="T71" s="108">
        <v>8305051</v>
      </c>
      <c r="U71" s="112">
        <v>30050005</v>
      </c>
      <c r="V71" s="113">
        <v>830505</v>
      </c>
      <c r="W71" s="113">
        <v>1</v>
      </c>
      <c r="X71" s="113">
        <v>500</v>
      </c>
      <c r="Y71" s="27" t="s">
        <v>292</v>
      </c>
      <c r="Z71" s="22">
        <v>33</v>
      </c>
      <c r="AA71" s="22">
        <v>50</v>
      </c>
      <c r="AB71" s="114">
        <v>4450</v>
      </c>
      <c r="AC71" s="108" t="s">
        <v>34</v>
      </c>
      <c r="AD71" s="115">
        <v>44500</v>
      </c>
      <c r="AE71" s="108" t="s">
        <v>347</v>
      </c>
      <c r="AF71" s="115">
        <v>0</v>
      </c>
      <c r="AG71" s="116">
        <v>0</v>
      </c>
      <c r="AH71" s="115">
        <v>0</v>
      </c>
      <c r="AK71" s="108">
        <v>3025</v>
      </c>
      <c r="AL71" s="112">
        <v>20051001</v>
      </c>
      <c r="AM71" s="113">
        <v>300</v>
      </c>
      <c r="AN71" s="113">
        <v>25</v>
      </c>
      <c r="AO71" s="113">
        <v>500</v>
      </c>
      <c r="AP71" s="27" t="s">
        <v>1341</v>
      </c>
      <c r="AQ71" s="22">
        <v>34</v>
      </c>
      <c r="AR71" s="22">
        <v>120</v>
      </c>
      <c r="AS71" s="114">
        <v>62640</v>
      </c>
      <c r="AT71" s="108" t="s">
        <v>34</v>
      </c>
      <c r="AU71" s="115">
        <v>626400</v>
      </c>
      <c r="AV71" s="108" t="s">
        <v>347</v>
      </c>
      <c r="AW71" s="115">
        <v>0</v>
      </c>
      <c r="AX71" s="116">
        <v>0</v>
      </c>
      <c r="AY71" s="115">
        <v>0</v>
      </c>
    </row>
    <row r="72" spans="3:51" x14ac:dyDescent="0.3">
      <c r="C72" s="108">
        <v>411</v>
      </c>
      <c r="D72" s="112">
        <v>10040011</v>
      </c>
      <c r="E72" s="113">
        <v>40</v>
      </c>
      <c r="F72" s="113">
        <v>11</v>
      </c>
      <c r="G72" s="113">
        <v>400</v>
      </c>
      <c r="H72" s="27" t="s">
        <v>281</v>
      </c>
      <c r="I72" s="22">
        <v>29</v>
      </c>
      <c r="J72" s="22">
        <v>25</v>
      </c>
      <c r="K72" s="114">
        <v>12425</v>
      </c>
      <c r="L72" s="108" t="s">
        <v>34</v>
      </c>
      <c r="M72" s="115">
        <v>124250</v>
      </c>
      <c r="N72" s="108" t="s">
        <v>347</v>
      </c>
      <c r="O72" s="115">
        <v>0</v>
      </c>
      <c r="P72" s="116">
        <v>0</v>
      </c>
      <c r="Q72" s="115">
        <v>0</v>
      </c>
      <c r="T72" s="108">
        <v>8305061</v>
      </c>
      <c r="U72" s="112">
        <v>30050006</v>
      </c>
      <c r="V72" s="113">
        <v>830506</v>
      </c>
      <c r="W72" s="113">
        <v>1</v>
      </c>
      <c r="X72" s="113">
        <v>500</v>
      </c>
      <c r="Y72" s="27" t="s">
        <v>291</v>
      </c>
      <c r="Z72" s="22">
        <v>34</v>
      </c>
      <c r="AA72" s="22">
        <v>50</v>
      </c>
      <c r="AB72" s="114">
        <v>4650</v>
      </c>
      <c r="AC72" s="108" t="s">
        <v>34</v>
      </c>
      <c r="AD72" s="115">
        <v>46500</v>
      </c>
      <c r="AE72" s="108" t="s">
        <v>347</v>
      </c>
      <c r="AF72" s="115">
        <v>0</v>
      </c>
      <c r="AG72" s="116">
        <v>0</v>
      </c>
      <c r="AH72" s="115">
        <v>0</v>
      </c>
      <c r="AK72" s="108">
        <v>3026</v>
      </c>
      <c r="AL72" s="112">
        <v>20051002</v>
      </c>
      <c r="AM72" s="113">
        <v>300</v>
      </c>
      <c r="AN72" s="113">
        <v>26</v>
      </c>
      <c r="AO72" s="113">
        <v>500</v>
      </c>
      <c r="AP72" s="27" t="s">
        <v>288</v>
      </c>
      <c r="AQ72" s="22">
        <v>37</v>
      </c>
      <c r="AR72" s="22">
        <v>120</v>
      </c>
      <c r="AS72" s="114">
        <v>68400</v>
      </c>
      <c r="AT72" s="108" t="s">
        <v>34</v>
      </c>
      <c r="AU72" s="115">
        <v>684000</v>
      </c>
      <c r="AV72" s="108" t="s">
        <v>347</v>
      </c>
      <c r="AW72" s="115">
        <v>0</v>
      </c>
      <c r="AX72" s="116">
        <v>0</v>
      </c>
      <c r="AY72" s="115">
        <v>0</v>
      </c>
    </row>
    <row r="73" spans="3:51" x14ac:dyDescent="0.3">
      <c r="C73" s="108">
        <v>412</v>
      </c>
      <c r="D73" s="112">
        <v>10040012</v>
      </c>
      <c r="E73" s="113">
        <v>40</v>
      </c>
      <c r="F73" s="113">
        <v>12</v>
      </c>
      <c r="G73" s="113">
        <v>400</v>
      </c>
      <c r="H73" s="27" t="s">
        <v>1336</v>
      </c>
      <c r="I73" s="22">
        <v>29</v>
      </c>
      <c r="J73" s="22">
        <v>25</v>
      </c>
      <c r="K73" s="114">
        <v>12425</v>
      </c>
      <c r="L73" s="108" t="s">
        <v>34</v>
      </c>
      <c r="M73" s="115">
        <v>124250</v>
      </c>
      <c r="N73" s="108" t="s">
        <v>347</v>
      </c>
      <c r="O73" s="115">
        <v>0</v>
      </c>
      <c r="P73" s="116">
        <v>0</v>
      </c>
      <c r="Q73" s="115">
        <v>0</v>
      </c>
      <c r="T73" s="108">
        <v>8305071</v>
      </c>
      <c r="U73" s="112">
        <v>30050007</v>
      </c>
      <c r="V73" s="113">
        <v>830507</v>
      </c>
      <c r="W73" s="113">
        <v>1</v>
      </c>
      <c r="X73" s="113">
        <v>500</v>
      </c>
      <c r="Y73" s="27" t="s">
        <v>293</v>
      </c>
      <c r="Z73" s="22">
        <v>34</v>
      </c>
      <c r="AA73" s="22">
        <v>50</v>
      </c>
      <c r="AB73" s="114">
        <v>4650</v>
      </c>
      <c r="AC73" s="108" t="s">
        <v>34</v>
      </c>
      <c r="AD73" s="115">
        <v>46500</v>
      </c>
      <c r="AE73" s="108" t="s">
        <v>347</v>
      </c>
      <c r="AF73" s="115">
        <v>0</v>
      </c>
      <c r="AG73" s="116">
        <v>0</v>
      </c>
      <c r="AH73" s="115">
        <v>0</v>
      </c>
      <c r="AK73" s="108">
        <v>3027</v>
      </c>
      <c r="AL73" s="112">
        <v>20051003</v>
      </c>
      <c r="AM73" s="113">
        <v>300</v>
      </c>
      <c r="AN73" s="113">
        <v>27</v>
      </c>
      <c r="AO73" s="113">
        <v>500</v>
      </c>
      <c r="AP73" s="27" t="s">
        <v>1354</v>
      </c>
      <c r="AQ73" s="22">
        <v>39</v>
      </c>
      <c r="AR73" s="22">
        <v>120</v>
      </c>
      <c r="AS73" s="114">
        <v>76320</v>
      </c>
      <c r="AT73" s="108" t="s">
        <v>34</v>
      </c>
      <c r="AU73" s="115">
        <v>763200</v>
      </c>
      <c r="AV73" s="108" t="s">
        <v>347</v>
      </c>
      <c r="AW73" s="115">
        <v>0</v>
      </c>
      <c r="AX73" s="116">
        <v>0</v>
      </c>
      <c r="AY73" s="115">
        <v>0</v>
      </c>
    </row>
    <row r="74" spans="3:51" x14ac:dyDescent="0.3">
      <c r="C74" s="108">
        <v>413</v>
      </c>
      <c r="D74" s="112">
        <v>10040013</v>
      </c>
      <c r="E74" s="113">
        <v>40</v>
      </c>
      <c r="F74" s="113">
        <v>13</v>
      </c>
      <c r="G74" s="113">
        <v>400</v>
      </c>
      <c r="H74" s="27" t="s">
        <v>1337</v>
      </c>
      <c r="I74" s="22">
        <v>30</v>
      </c>
      <c r="J74" s="22">
        <v>25</v>
      </c>
      <c r="K74" s="114">
        <v>13125</v>
      </c>
      <c r="L74" s="108" t="s">
        <v>34</v>
      </c>
      <c r="M74" s="115">
        <v>131250</v>
      </c>
      <c r="N74" s="108" t="s">
        <v>347</v>
      </c>
      <c r="O74" s="115">
        <v>0</v>
      </c>
      <c r="P74" s="116">
        <v>0</v>
      </c>
      <c r="Q74" s="115">
        <v>0</v>
      </c>
      <c r="T74" s="108">
        <v>8305081</v>
      </c>
      <c r="U74" s="112">
        <v>30050008</v>
      </c>
      <c r="V74" s="113">
        <v>830508</v>
      </c>
      <c r="W74" s="113">
        <v>1</v>
      </c>
      <c r="X74" s="113">
        <v>500</v>
      </c>
      <c r="Y74" s="27" t="s">
        <v>1096</v>
      </c>
      <c r="Z74" s="22">
        <v>34</v>
      </c>
      <c r="AA74" s="22">
        <v>50</v>
      </c>
      <c r="AB74" s="114">
        <v>4650</v>
      </c>
      <c r="AC74" s="108" t="s">
        <v>34</v>
      </c>
      <c r="AD74" s="115">
        <v>46500</v>
      </c>
      <c r="AE74" s="108" t="s">
        <v>347</v>
      </c>
      <c r="AF74" s="115">
        <v>0</v>
      </c>
      <c r="AG74" s="116">
        <v>0</v>
      </c>
      <c r="AH74" s="115">
        <v>0</v>
      </c>
      <c r="AK74" s="108">
        <v>3028</v>
      </c>
      <c r="AL74" s="112">
        <v>20051004</v>
      </c>
      <c r="AM74" s="113">
        <v>300</v>
      </c>
      <c r="AN74" s="113">
        <v>28</v>
      </c>
      <c r="AO74" s="113">
        <v>500</v>
      </c>
      <c r="AP74" s="27" t="s">
        <v>290</v>
      </c>
      <c r="AQ74" s="22">
        <v>41</v>
      </c>
      <c r="AR74" s="22">
        <v>120</v>
      </c>
      <c r="AS74" s="114">
        <v>80640</v>
      </c>
      <c r="AT74" s="108" t="s">
        <v>34</v>
      </c>
      <c r="AU74" s="115">
        <v>806400</v>
      </c>
      <c r="AV74" s="108" t="s">
        <v>347</v>
      </c>
      <c r="AW74" s="115">
        <v>0</v>
      </c>
      <c r="AX74" s="116">
        <v>0</v>
      </c>
      <c r="AY74" s="115">
        <v>0</v>
      </c>
    </row>
    <row r="75" spans="3:51" x14ac:dyDescent="0.3">
      <c r="C75" s="108">
        <v>414</v>
      </c>
      <c r="D75" s="112">
        <v>10040014</v>
      </c>
      <c r="E75" s="113">
        <v>40</v>
      </c>
      <c r="F75" s="113">
        <v>14</v>
      </c>
      <c r="G75" s="113">
        <v>400</v>
      </c>
      <c r="H75" s="27" t="s">
        <v>284</v>
      </c>
      <c r="I75" s="22">
        <v>30</v>
      </c>
      <c r="J75" s="22">
        <v>25</v>
      </c>
      <c r="K75" s="114">
        <v>13125</v>
      </c>
      <c r="L75" s="108" t="s">
        <v>34</v>
      </c>
      <c r="M75" s="115">
        <v>131250</v>
      </c>
      <c r="N75" s="108" t="s">
        <v>347</v>
      </c>
      <c r="O75" s="115">
        <v>0</v>
      </c>
      <c r="P75" s="116">
        <v>0</v>
      </c>
      <c r="Q75" s="115">
        <v>0</v>
      </c>
      <c r="T75" s="108">
        <v>8305091</v>
      </c>
      <c r="U75" s="112">
        <v>30050009</v>
      </c>
      <c r="V75" s="113">
        <v>830509</v>
      </c>
      <c r="W75" s="113">
        <v>1</v>
      </c>
      <c r="X75" s="113">
        <v>500</v>
      </c>
      <c r="Y75" s="27" t="s">
        <v>1478</v>
      </c>
      <c r="Z75" s="22">
        <v>33</v>
      </c>
      <c r="AA75" s="22">
        <v>50</v>
      </c>
      <c r="AB75" s="114">
        <v>4450</v>
      </c>
      <c r="AC75" s="108" t="s">
        <v>34</v>
      </c>
      <c r="AD75" s="115">
        <v>44500</v>
      </c>
      <c r="AE75" s="108" t="s">
        <v>347</v>
      </c>
      <c r="AF75" s="115">
        <v>0</v>
      </c>
      <c r="AG75" s="116">
        <v>0</v>
      </c>
      <c r="AH75" s="115">
        <v>0</v>
      </c>
      <c r="AK75" s="108">
        <v>4001</v>
      </c>
      <c r="AL75" s="112">
        <v>20060001</v>
      </c>
      <c r="AM75" s="113">
        <v>400</v>
      </c>
      <c r="AN75" s="113">
        <v>1</v>
      </c>
      <c r="AO75" s="113">
        <v>600</v>
      </c>
      <c r="AP75" s="27" t="s">
        <v>300</v>
      </c>
      <c r="AQ75" s="22">
        <v>42</v>
      </c>
      <c r="AR75" s="22">
        <v>150</v>
      </c>
      <c r="AS75" s="114">
        <v>103500</v>
      </c>
      <c r="AT75" s="108" t="s">
        <v>34</v>
      </c>
      <c r="AU75" s="115">
        <v>1035000</v>
      </c>
      <c r="AV75" s="108" t="s">
        <v>347</v>
      </c>
      <c r="AW75" s="115">
        <v>0</v>
      </c>
      <c r="AX75" s="116">
        <v>0</v>
      </c>
      <c r="AY75" s="115">
        <v>0</v>
      </c>
    </row>
    <row r="76" spans="3:51" x14ac:dyDescent="0.3">
      <c r="C76" s="108">
        <v>415</v>
      </c>
      <c r="D76" s="112">
        <v>10040015</v>
      </c>
      <c r="E76" s="113">
        <v>40</v>
      </c>
      <c r="F76" s="113">
        <v>15</v>
      </c>
      <c r="G76" s="113">
        <v>400</v>
      </c>
      <c r="H76" s="27" t="s">
        <v>1338</v>
      </c>
      <c r="I76" s="22">
        <v>30</v>
      </c>
      <c r="J76" s="22">
        <v>25</v>
      </c>
      <c r="K76" s="114">
        <v>13125</v>
      </c>
      <c r="L76" s="108" t="s">
        <v>34</v>
      </c>
      <c r="M76" s="115">
        <v>131250</v>
      </c>
      <c r="N76" s="108" t="s">
        <v>347</v>
      </c>
      <c r="O76" s="115">
        <v>0</v>
      </c>
      <c r="P76" s="116">
        <v>0</v>
      </c>
      <c r="Q76" s="115">
        <v>0</v>
      </c>
      <c r="T76" s="108">
        <v>8305101</v>
      </c>
      <c r="U76" s="112">
        <v>30050010</v>
      </c>
      <c r="V76" s="113">
        <v>830510</v>
      </c>
      <c r="W76" s="113">
        <v>1</v>
      </c>
      <c r="X76" s="113">
        <v>500</v>
      </c>
      <c r="Y76" s="27" t="s">
        <v>1341</v>
      </c>
      <c r="Z76" s="22">
        <v>34</v>
      </c>
      <c r="AA76" s="22">
        <v>50</v>
      </c>
      <c r="AB76" s="114">
        <v>4650</v>
      </c>
      <c r="AC76" s="108" t="s">
        <v>34</v>
      </c>
      <c r="AD76" s="115">
        <v>46500</v>
      </c>
      <c r="AE76" s="108" t="s">
        <v>347</v>
      </c>
      <c r="AF76" s="115">
        <v>0</v>
      </c>
      <c r="AG76" s="116">
        <v>0</v>
      </c>
      <c r="AH76" s="115">
        <v>0</v>
      </c>
      <c r="AK76" s="108">
        <v>4002</v>
      </c>
      <c r="AL76" s="112">
        <v>20060002</v>
      </c>
      <c r="AM76" s="113">
        <v>400</v>
      </c>
      <c r="AN76" s="113">
        <v>2</v>
      </c>
      <c r="AO76" s="113">
        <v>600</v>
      </c>
      <c r="AP76" s="27" t="s">
        <v>301</v>
      </c>
      <c r="AQ76" s="22">
        <v>42</v>
      </c>
      <c r="AR76" s="22">
        <v>150</v>
      </c>
      <c r="AS76" s="114">
        <v>103500</v>
      </c>
      <c r="AT76" s="108" t="s">
        <v>34</v>
      </c>
      <c r="AU76" s="115">
        <v>1035000</v>
      </c>
      <c r="AV76" s="108" t="s">
        <v>347</v>
      </c>
      <c r="AW76" s="115">
        <v>0</v>
      </c>
      <c r="AX76" s="116">
        <v>0</v>
      </c>
      <c r="AY76" s="115">
        <v>0</v>
      </c>
    </row>
    <row r="77" spans="3:51" x14ac:dyDescent="0.3">
      <c r="C77" s="108">
        <v>416</v>
      </c>
      <c r="D77" s="112">
        <v>10040016</v>
      </c>
      <c r="E77" s="113">
        <v>40</v>
      </c>
      <c r="F77" s="113">
        <v>16</v>
      </c>
      <c r="G77" s="113">
        <v>400</v>
      </c>
      <c r="H77" s="27" t="s">
        <v>282</v>
      </c>
      <c r="I77" s="22">
        <v>31</v>
      </c>
      <c r="J77" s="22">
        <v>25</v>
      </c>
      <c r="K77" s="114">
        <v>13650</v>
      </c>
      <c r="L77" s="108" t="s">
        <v>34</v>
      </c>
      <c r="M77" s="115">
        <v>136500</v>
      </c>
      <c r="N77" s="108" t="s">
        <v>347</v>
      </c>
      <c r="O77" s="115">
        <v>0</v>
      </c>
      <c r="P77" s="116">
        <v>0</v>
      </c>
      <c r="Q77" s="115">
        <v>0</v>
      </c>
      <c r="T77" s="108">
        <v>8305111</v>
      </c>
      <c r="U77" s="112">
        <v>30050011</v>
      </c>
      <c r="V77" s="113">
        <v>830511</v>
      </c>
      <c r="W77" s="113">
        <v>1</v>
      </c>
      <c r="X77" s="113">
        <v>500</v>
      </c>
      <c r="Y77" s="27" t="s">
        <v>1342</v>
      </c>
      <c r="Z77" s="22">
        <v>35</v>
      </c>
      <c r="AA77" s="22">
        <v>50</v>
      </c>
      <c r="AB77" s="114">
        <v>4800</v>
      </c>
      <c r="AC77" s="108" t="s">
        <v>34</v>
      </c>
      <c r="AD77" s="115">
        <v>48000</v>
      </c>
      <c r="AE77" s="108" t="s">
        <v>347</v>
      </c>
      <c r="AF77" s="115">
        <v>0</v>
      </c>
      <c r="AG77" s="116">
        <v>0</v>
      </c>
      <c r="AH77" s="115">
        <v>0</v>
      </c>
      <c r="AK77" s="108">
        <v>4003</v>
      </c>
      <c r="AL77" s="112">
        <v>20060003</v>
      </c>
      <c r="AM77" s="113">
        <v>400</v>
      </c>
      <c r="AN77" s="113">
        <v>3</v>
      </c>
      <c r="AO77" s="113">
        <v>600</v>
      </c>
      <c r="AP77" s="27" t="s">
        <v>1355</v>
      </c>
      <c r="AQ77" s="22">
        <v>43</v>
      </c>
      <c r="AR77" s="22">
        <v>150</v>
      </c>
      <c r="AS77" s="114">
        <v>109800</v>
      </c>
      <c r="AT77" s="108" t="s">
        <v>34</v>
      </c>
      <c r="AU77" s="115">
        <v>1098000</v>
      </c>
      <c r="AV77" s="108" t="s">
        <v>347</v>
      </c>
      <c r="AW77" s="115">
        <v>0</v>
      </c>
      <c r="AX77" s="116">
        <v>0</v>
      </c>
      <c r="AY77" s="115">
        <v>0</v>
      </c>
    </row>
    <row r="78" spans="3:51" x14ac:dyDescent="0.3">
      <c r="C78" s="108">
        <v>417</v>
      </c>
      <c r="D78" s="112">
        <v>10040017</v>
      </c>
      <c r="E78" s="113">
        <v>40</v>
      </c>
      <c r="F78" s="113">
        <v>17</v>
      </c>
      <c r="G78" s="113">
        <v>400</v>
      </c>
      <c r="H78" s="27" t="s">
        <v>1339</v>
      </c>
      <c r="I78" s="22">
        <v>31</v>
      </c>
      <c r="J78" s="22">
        <v>25</v>
      </c>
      <c r="K78" s="114">
        <v>13650</v>
      </c>
      <c r="L78" s="108" t="s">
        <v>34</v>
      </c>
      <c r="M78" s="115">
        <v>136500</v>
      </c>
      <c r="N78" s="108" t="s">
        <v>347</v>
      </c>
      <c r="O78" s="115">
        <v>0</v>
      </c>
      <c r="P78" s="116">
        <v>0</v>
      </c>
      <c r="Q78" s="115">
        <v>0</v>
      </c>
      <c r="T78" s="108">
        <v>8305121</v>
      </c>
      <c r="U78" s="112">
        <v>30050012</v>
      </c>
      <c r="V78" s="113">
        <v>830512</v>
      </c>
      <c r="W78" s="113">
        <v>1</v>
      </c>
      <c r="X78" s="113">
        <v>500</v>
      </c>
      <c r="Y78" s="27" t="s">
        <v>1343</v>
      </c>
      <c r="Z78" s="22">
        <v>35</v>
      </c>
      <c r="AA78" s="22">
        <v>50</v>
      </c>
      <c r="AB78" s="114">
        <v>4800</v>
      </c>
      <c r="AC78" s="108" t="s">
        <v>34</v>
      </c>
      <c r="AD78" s="115">
        <v>48000</v>
      </c>
      <c r="AE78" s="108" t="s">
        <v>347</v>
      </c>
      <c r="AF78" s="115">
        <v>0</v>
      </c>
      <c r="AG78" s="116">
        <v>0</v>
      </c>
      <c r="AH78" s="115">
        <v>0</v>
      </c>
      <c r="AK78" s="108">
        <v>4004</v>
      </c>
      <c r="AL78" s="112">
        <v>20060004</v>
      </c>
      <c r="AM78" s="113">
        <v>400</v>
      </c>
      <c r="AN78" s="113">
        <v>4</v>
      </c>
      <c r="AO78" s="113">
        <v>600</v>
      </c>
      <c r="AP78" s="27" t="s">
        <v>308</v>
      </c>
      <c r="AQ78" s="22">
        <v>43</v>
      </c>
      <c r="AR78" s="22">
        <v>150</v>
      </c>
      <c r="AS78" s="114">
        <v>109800</v>
      </c>
      <c r="AT78" s="108" t="s">
        <v>34</v>
      </c>
      <c r="AU78" s="115">
        <v>1098000</v>
      </c>
      <c r="AV78" s="108" t="s">
        <v>347</v>
      </c>
      <c r="AW78" s="115">
        <v>0</v>
      </c>
      <c r="AX78" s="116">
        <v>0</v>
      </c>
      <c r="AY78" s="115">
        <v>0</v>
      </c>
    </row>
    <row r="79" spans="3:51" x14ac:dyDescent="0.3">
      <c r="C79" s="108">
        <v>418</v>
      </c>
      <c r="D79" s="112">
        <v>10040018</v>
      </c>
      <c r="E79" s="113">
        <v>40</v>
      </c>
      <c r="F79" s="113">
        <v>18</v>
      </c>
      <c r="G79" s="113">
        <v>400</v>
      </c>
      <c r="H79" s="27" t="s">
        <v>280</v>
      </c>
      <c r="I79" s="22">
        <v>26</v>
      </c>
      <c r="J79" s="22">
        <v>25</v>
      </c>
      <c r="K79" s="114">
        <v>11025</v>
      </c>
      <c r="L79" s="108" t="s">
        <v>34</v>
      </c>
      <c r="M79" s="115">
        <v>110250</v>
      </c>
      <c r="N79" s="108" t="s">
        <v>347</v>
      </c>
      <c r="O79" s="115">
        <v>0</v>
      </c>
      <c r="P79" s="116">
        <v>0</v>
      </c>
      <c r="Q79" s="115">
        <v>0</v>
      </c>
      <c r="T79" s="108">
        <v>8305131</v>
      </c>
      <c r="U79" s="112">
        <v>30050013</v>
      </c>
      <c r="V79" s="113">
        <v>830513</v>
      </c>
      <c r="W79" s="113">
        <v>1</v>
      </c>
      <c r="X79" s="113">
        <v>500</v>
      </c>
      <c r="Y79" s="27" t="s">
        <v>1344</v>
      </c>
      <c r="Z79" s="22">
        <v>35</v>
      </c>
      <c r="AA79" s="22">
        <v>50</v>
      </c>
      <c r="AB79" s="114">
        <v>4800</v>
      </c>
      <c r="AC79" s="108" t="s">
        <v>34</v>
      </c>
      <c r="AD79" s="115">
        <v>48000</v>
      </c>
      <c r="AE79" s="108" t="s">
        <v>347</v>
      </c>
      <c r="AF79" s="115">
        <v>0</v>
      </c>
      <c r="AG79" s="116">
        <v>0</v>
      </c>
      <c r="AH79" s="115">
        <v>0</v>
      </c>
      <c r="AK79" s="108">
        <v>4005</v>
      </c>
      <c r="AL79" s="112">
        <v>20060005</v>
      </c>
      <c r="AM79" s="113">
        <v>400</v>
      </c>
      <c r="AN79" s="113">
        <v>5</v>
      </c>
      <c r="AO79" s="113">
        <v>600</v>
      </c>
      <c r="AP79" s="27" t="s">
        <v>1356</v>
      </c>
      <c r="AQ79" s="22">
        <v>43</v>
      </c>
      <c r="AR79" s="22">
        <v>150</v>
      </c>
      <c r="AS79" s="114">
        <v>109800</v>
      </c>
      <c r="AT79" s="108" t="s">
        <v>34</v>
      </c>
      <c r="AU79" s="115">
        <v>1098000</v>
      </c>
      <c r="AV79" s="108" t="s">
        <v>347</v>
      </c>
      <c r="AW79" s="115">
        <v>0</v>
      </c>
      <c r="AX79" s="116">
        <v>0</v>
      </c>
      <c r="AY79" s="115">
        <v>0</v>
      </c>
    </row>
    <row r="80" spans="3:51" x14ac:dyDescent="0.3">
      <c r="C80" s="108">
        <v>419</v>
      </c>
      <c r="D80" s="112">
        <v>10040019</v>
      </c>
      <c r="E80" s="113">
        <v>40</v>
      </c>
      <c r="F80" s="113">
        <v>19</v>
      </c>
      <c r="G80" s="113">
        <v>400</v>
      </c>
      <c r="H80" s="27" t="s">
        <v>1330</v>
      </c>
      <c r="I80" s="22">
        <v>26</v>
      </c>
      <c r="J80" s="22">
        <v>25</v>
      </c>
      <c r="K80" s="114">
        <v>11025</v>
      </c>
      <c r="L80" s="108" t="s">
        <v>34</v>
      </c>
      <c r="M80" s="115">
        <v>110250</v>
      </c>
      <c r="N80" s="108" t="s">
        <v>347</v>
      </c>
      <c r="O80" s="115">
        <v>0</v>
      </c>
      <c r="P80" s="116">
        <v>0</v>
      </c>
      <c r="Q80" s="115">
        <v>0</v>
      </c>
      <c r="T80" s="108">
        <v>8305141</v>
      </c>
      <c r="U80" s="112">
        <v>30050014</v>
      </c>
      <c r="V80" s="113">
        <v>830514</v>
      </c>
      <c r="W80" s="113">
        <v>1</v>
      </c>
      <c r="X80" s="113">
        <v>500</v>
      </c>
      <c r="Y80" s="27" t="s">
        <v>288</v>
      </c>
      <c r="Z80" s="22">
        <v>37</v>
      </c>
      <c r="AA80" s="22">
        <v>50</v>
      </c>
      <c r="AB80" s="114">
        <v>5050</v>
      </c>
      <c r="AC80" s="108" t="s">
        <v>34</v>
      </c>
      <c r="AD80" s="115">
        <v>50500</v>
      </c>
      <c r="AE80" s="108" t="s">
        <v>347</v>
      </c>
      <c r="AF80" s="115">
        <v>0</v>
      </c>
      <c r="AG80" s="116">
        <v>0</v>
      </c>
      <c r="AH80" s="115">
        <v>0</v>
      </c>
      <c r="AK80" s="108">
        <v>4006</v>
      </c>
      <c r="AL80" s="112">
        <v>20060006</v>
      </c>
      <c r="AM80" s="113">
        <v>400</v>
      </c>
      <c r="AN80" s="113">
        <v>6</v>
      </c>
      <c r="AO80" s="113">
        <v>600</v>
      </c>
      <c r="AP80" s="27" t="s">
        <v>1357</v>
      </c>
      <c r="AQ80" s="22">
        <v>44</v>
      </c>
      <c r="AR80" s="22">
        <v>150</v>
      </c>
      <c r="AS80" s="114">
        <v>115200</v>
      </c>
      <c r="AT80" s="108" t="s">
        <v>34</v>
      </c>
      <c r="AU80" s="115">
        <v>1152000</v>
      </c>
      <c r="AV80" s="108" t="s">
        <v>347</v>
      </c>
      <c r="AW80" s="115">
        <v>0</v>
      </c>
      <c r="AX80" s="116">
        <v>0</v>
      </c>
      <c r="AY80" s="115">
        <v>0</v>
      </c>
    </row>
    <row r="81" spans="3:51" x14ac:dyDescent="0.3">
      <c r="C81" s="108">
        <v>420</v>
      </c>
      <c r="D81" s="112">
        <v>10040020</v>
      </c>
      <c r="E81" s="113">
        <v>40</v>
      </c>
      <c r="F81" s="113">
        <v>20</v>
      </c>
      <c r="G81" s="113">
        <v>400</v>
      </c>
      <c r="H81" s="27" t="s">
        <v>1331</v>
      </c>
      <c r="I81" s="22">
        <v>28</v>
      </c>
      <c r="J81" s="22">
        <v>25</v>
      </c>
      <c r="K81" s="114">
        <v>12075</v>
      </c>
      <c r="L81" s="108" t="s">
        <v>34</v>
      </c>
      <c r="M81" s="115">
        <v>120750</v>
      </c>
      <c r="N81" s="108" t="s">
        <v>347</v>
      </c>
      <c r="O81" s="115">
        <v>0</v>
      </c>
      <c r="P81" s="116">
        <v>0</v>
      </c>
      <c r="Q81" s="115">
        <v>0</v>
      </c>
      <c r="T81" s="108">
        <v>8305151</v>
      </c>
      <c r="U81" s="112">
        <v>30050015</v>
      </c>
      <c r="V81" s="113">
        <v>830515</v>
      </c>
      <c r="W81" s="113">
        <v>1</v>
      </c>
      <c r="X81" s="113">
        <v>500</v>
      </c>
      <c r="Y81" s="27" t="s">
        <v>1094</v>
      </c>
      <c r="Z81" s="22">
        <v>37</v>
      </c>
      <c r="AA81" s="22">
        <v>50</v>
      </c>
      <c r="AB81" s="114">
        <v>5050</v>
      </c>
      <c r="AC81" s="108" t="s">
        <v>34</v>
      </c>
      <c r="AD81" s="115">
        <v>50500</v>
      </c>
      <c r="AE81" s="108" t="s">
        <v>347</v>
      </c>
      <c r="AF81" s="115">
        <v>0</v>
      </c>
      <c r="AG81" s="116">
        <v>0</v>
      </c>
      <c r="AH81" s="115">
        <v>0</v>
      </c>
      <c r="AK81" s="108">
        <v>4007</v>
      </c>
      <c r="AL81" s="112">
        <v>20060007</v>
      </c>
      <c r="AM81" s="113">
        <v>400</v>
      </c>
      <c r="AN81" s="113">
        <v>7</v>
      </c>
      <c r="AO81" s="113">
        <v>600</v>
      </c>
      <c r="AP81" s="27" t="s">
        <v>1359</v>
      </c>
      <c r="AQ81" s="22">
        <v>47</v>
      </c>
      <c r="AR81" s="22">
        <v>150</v>
      </c>
      <c r="AS81" s="114">
        <v>131400</v>
      </c>
      <c r="AT81" s="108" t="s">
        <v>34</v>
      </c>
      <c r="AU81" s="115">
        <v>1314000</v>
      </c>
      <c r="AV81" s="108" t="s">
        <v>347</v>
      </c>
      <c r="AW81" s="115">
        <v>0</v>
      </c>
      <c r="AX81" s="116">
        <v>0</v>
      </c>
      <c r="AY81" s="115">
        <v>0</v>
      </c>
    </row>
    <row r="82" spans="3:51" x14ac:dyDescent="0.3">
      <c r="C82" s="108">
        <v>421</v>
      </c>
      <c r="D82" s="112">
        <v>10040021</v>
      </c>
      <c r="E82" s="113">
        <v>40</v>
      </c>
      <c r="F82" s="113">
        <v>21</v>
      </c>
      <c r="G82" s="113">
        <v>400</v>
      </c>
      <c r="H82" s="27" t="s">
        <v>286</v>
      </c>
      <c r="I82" s="22">
        <v>28</v>
      </c>
      <c r="J82" s="22">
        <v>25</v>
      </c>
      <c r="K82" s="114">
        <v>12075</v>
      </c>
      <c r="L82" s="108" t="s">
        <v>34</v>
      </c>
      <c r="M82" s="115">
        <v>120750</v>
      </c>
      <c r="N82" s="108" t="s">
        <v>347</v>
      </c>
      <c r="O82" s="115">
        <v>0</v>
      </c>
      <c r="P82" s="116">
        <v>0</v>
      </c>
      <c r="Q82" s="115">
        <v>0</v>
      </c>
      <c r="T82" s="108">
        <v>8305161</v>
      </c>
      <c r="U82" s="112">
        <v>30050016</v>
      </c>
      <c r="V82" s="113">
        <v>830516</v>
      </c>
      <c r="W82" s="113">
        <v>1</v>
      </c>
      <c r="X82" s="113">
        <v>500</v>
      </c>
      <c r="Y82" s="27" t="s">
        <v>652</v>
      </c>
      <c r="Z82" s="22">
        <v>37</v>
      </c>
      <c r="AA82" s="22">
        <v>50</v>
      </c>
      <c r="AB82" s="114">
        <v>5050</v>
      </c>
      <c r="AC82" s="108" t="s">
        <v>34</v>
      </c>
      <c r="AD82" s="115">
        <v>50500</v>
      </c>
      <c r="AE82" s="108" t="s">
        <v>347</v>
      </c>
      <c r="AF82" s="115">
        <v>0</v>
      </c>
      <c r="AG82" s="116">
        <v>0</v>
      </c>
      <c r="AH82" s="115">
        <v>0</v>
      </c>
      <c r="AK82" s="108">
        <v>4008</v>
      </c>
      <c r="AL82" s="112">
        <v>20060008</v>
      </c>
      <c r="AM82" s="113">
        <v>400</v>
      </c>
      <c r="AN82" s="113">
        <v>8</v>
      </c>
      <c r="AO82" s="113">
        <v>600</v>
      </c>
      <c r="AP82" s="27" t="s">
        <v>302</v>
      </c>
      <c r="AQ82" s="22">
        <v>47</v>
      </c>
      <c r="AR82" s="22">
        <v>150</v>
      </c>
      <c r="AS82" s="114">
        <v>131400</v>
      </c>
      <c r="AT82" s="108" t="s">
        <v>34</v>
      </c>
      <c r="AU82" s="115">
        <v>1314000</v>
      </c>
      <c r="AV82" s="108" t="s">
        <v>347</v>
      </c>
      <c r="AW82" s="115">
        <v>0</v>
      </c>
      <c r="AX82" s="116">
        <v>0</v>
      </c>
      <c r="AY82" s="115">
        <v>0</v>
      </c>
    </row>
    <row r="83" spans="3:51" x14ac:dyDescent="0.3">
      <c r="C83" s="108">
        <v>422</v>
      </c>
      <c r="D83" s="112">
        <v>10040022</v>
      </c>
      <c r="E83" s="113">
        <v>40</v>
      </c>
      <c r="F83" s="113">
        <v>22</v>
      </c>
      <c r="G83" s="113">
        <v>400</v>
      </c>
      <c r="H83" s="27" t="s">
        <v>1332</v>
      </c>
      <c r="I83" s="22">
        <v>28</v>
      </c>
      <c r="J83" s="22">
        <v>25</v>
      </c>
      <c r="K83" s="114">
        <v>12075</v>
      </c>
      <c r="L83" s="108" t="s">
        <v>34</v>
      </c>
      <c r="M83" s="115">
        <v>120750</v>
      </c>
      <c r="N83" s="108" t="s">
        <v>347</v>
      </c>
      <c r="O83" s="115">
        <v>0</v>
      </c>
      <c r="P83" s="116">
        <v>0</v>
      </c>
      <c r="Q83" s="115">
        <v>0</v>
      </c>
      <c r="T83" s="108">
        <v>8305171</v>
      </c>
      <c r="U83" s="112">
        <v>30050017</v>
      </c>
      <c r="V83" s="113">
        <v>830517</v>
      </c>
      <c r="W83" s="113">
        <v>1</v>
      </c>
      <c r="X83" s="113">
        <v>500</v>
      </c>
      <c r="Y83" s="27" t="s">
        <v>1095</v>
      </c>
      <c r="Z83" s="22">
        <v>38</v>
      </c>
      <c r="AA83" s="22">
        <v>50</v>
      </c>
      <c r="AB83" s="114">
        <v>5500</v>
      </c>
      <c r="AC83" s="108" t="s">
        <v>34</v>
      </c>
      <c r="AD83" s="115">
        <v>55000</v>
      </c>
      <c r="AE83" s="108" t="s">
        <v>347</v>
      </c>
      <c r="AF83" s="115">
        <v>0</v>
      </c>
      <c r="AG83" s="116">
        <v>0</v>
      </c>
      <c r="AH83" s="115">
        <v>0</v>
      </c>
      <c r="AK83" s="108">
        <v>4009</v>
      </c>
      <c r="AL83" s="112">
        <v>20060009</v>
      </c>
      <c r="AM83" s="113">
        <v>400</v>
      </c>
      <c r="AN83" s="113">
        <v>9</v>
      </c>
      <c r="AO83" s="113">
        <v>600</v>
      </c>
      <c r="AP83" s="27" t="s">
        <v>306</v>
      </c>
      <c r="AQ83" s="22">
        <v>48</v>
      </c>
      <c r="AR83" s="22">
        <v>150</v>
      </c>
      <c r="AS83" s="114">
        <v>136800</v>
      </c>
      <c r="AT83" s="108" t="s">
        <v>34</v>
      </c>
      <c r="AU83" s="115">
        <v>1368000</v>
      </c>
      <c r="AV83" s="108" t="s">
        <v>347</v>
      </c>
      <c r="AW83" s="115">
        <v>0</v>
      </c>
      <c r="AX83" s="116">
        <v>0</v>
      </c>
      <c r="AY83" s="115">
        <v>0</v>
      </c>
    </row>
    <row r="84" spans="3:51" x14ac:dyDescent="0.3">
      <c r="C84" s="108">
        <v>501</v>
      </c>
      <c r="D84" s="112">
        <v>10050001</v>
      </c>
      <c r="E84" s="113">
        <v>50</v>
      </c>
      <c r="F84" s="113">
        <v>1</v>
      </c>
      <c r="G84" s="113">
        <v>500</v>
      </c>
      <c r="H84" s="27" t="s">
        <v>295</v>
      </c>
      <c r="I84" s="22">
        <v>32</v>
      </c>
      <c r="J84" s="22">
        <v>25</v>
      </c>
      <c r="K84" s="114">
        <v>14350</v>
      </c>
      <c r="L84" s="108" t="s">
        <v>34</v>
      </c>
      <c r="M84" s="115">
        <v>143500</v>
      </c>
      <c r="N84" s="108" t="s">
        <v>347</v>
      </c>
      <c r="O84" s="115">
        <v>0</v>
      </c>
      <c r="P84" s="116">
        <v>0</v>
      </c>
      <c r="Q84" s="115">
        <v>0</v>
      </c>
      <c r="T84" s="108">
        <v>8305181</v>
      </c>
      <c r="U84" s="112">
        <v>30050018</v>
      </c>
      <c r="V84" s="113">
        <v>830518</v>
      </c>
      <c r="W84" s="113">
        <v>1</v>
      </c>
      <c r="X84" s="113">
        <v>500</v>
      </c>
      <c r="Y84" s="27" t="s">
        <v>1345</v>
      </c>
      <c r="Z84" s="22">
        <v>39</v>
      </c>
      <c r="AA84" s="22">
        <v>50</v>
      </c>
      <c r="AB84" s="114">
        <v>5650</v>
      </c>
      <c r="AC84" s="108" t="s">
        <v>34</v>
      </c>
      <c r="AD84" s="115">
        <v>56500</v>
      </c>
      <c r="AE84" s="108" t="s">
        <v>347</v>
      </c>
      <c r="AF84" s="115">
        <v>0</v>
      </c>
      <c r="AG84" s="116">
        <v>0</v>
      </c>
      <c r="AH84" s="115">
        <v>0</v>
      </c>
      <c r="AK84" s="108">
        <v>4010</v>
      </c>
      <c r="AL84" s="112">
        <v>20060010</v>
      </c>
      <c r="AM84" s="113">
        <v>400</v>
      </c>
      <c r="AN84" s="113">
        <v>10</v>
      </c>
      <c r="AO84" s="113">
        <v>600</v>
      </c>
      <c r="AP84" s="27" t="s">
        <v>1362</v>
      </c>
      <c r="AQ84" s="22">
        <v>47</v>
      </c>
      <c r="AR84" s="22">
        <v>150</v>
      </c>
      <c r="AS84" s="114">
        <v>131400</v>
      </c>
      <c r="AT84" s="108" t="s">
        <v>34</v>
      </c>
      <c r="AU84" s="115">
        <v>1314000</v>
      </c>
      <c r="AV84" s="108" t="s">
        <v>347</v>
      </c>
      <c r="AW84" s="115">
        <v>0</v>
      </c>
      <c r="AX84" s="116">
        <v>0</v>
      </c>
      <c r="AY84" s="115">
        <v>0</v>
      </c>
    </row>
    <row r="85" spans="3:51" x14ac:dyDescent="0.3">
      <c r="C85" s="108">
        <v>502</v>
      </c>
      <c r="D85" s="112">
        <v>10050002</v>
      </c>
      <c r="E85" s="113">
        <v>50</v>
      </c>
      <c r="F85" s="113">
        <v>2</v>
      </c>
      <c r="G85" s="113">
        <v>500</v>
      </c>
      <c r="H85" s="27" t="s">
        <v>297</v>
      </c>
      <c r="I85" s="22">
        <v>32</v>
      </c>
      <c r="J85" s="22">
        <v>25</v>
      </c>
      <c r="K85" s="114">
        <v>14350</v>
      </c>
      <c r="L85" s="108" t="s">
        <v>34</v>
      </c>
      <c r="M85" s="115">
        <v>143500</v>
      </c>
      <c r="N85" s="108" t="s">
        <v>347</v>
      </c>
      <c r="O85" s="115">
        <v>0</v>
      </c>
      <c r="P85" s="116">
        <v>0</v>
      </c>
      <c r="Q85" s="115">
        <v>0</v>
      </c>
      <c r="T85" s="108">
        <v>8305191</v>
      </c>
      <c r="U85" s="112">
        <v>30050019</v>
      </c>
      <c r="V85" s="113">
        <v>830519</v>
      </c>
      <c r="W85" s="113">
        <v>1</v>
      </c>
      <c r="X85" s="113">
        <v>500</v>
      </c>
      <c r="Y85" s="27" t="s">
        <v>1346</v>
      </c>
      <c r="Z85" s="22">
        <v>39</v>
      </c>
      <c r="AA85" s="22">
        <v>50</v>
      </c>
      <c r="AB85" s="114">
        <v>5650</v>
      </c>
      <c r="AC85" s="108" t="s">
        <v>34</v>
      </c>
      <c r="AD85" s="115">
        <v>56500</v>
      </c>
      <c r="AE85" s="108" t="s">
        <v>347</v>
      </c>
      <c r="AF85" s="115">
        <v>0</v>
      </c>
      <c r="AG85" s="116">
        <v>0</v>
      </c>
      <c r="AH85" s="115">
        <v>0</v>
      </c>
      <c r="AK85" s="108">
        <v>4011</v>
      </c>
      <c r="AL85" s="112">
        <v>20060011</v>
      </c>
      <c r="AM85" s="113">
        <v>400</v>
      </c>
      <c r="AN85" s="113">
        <v>11</v>
      </c>
      <c r="AO85" s="113">
        <v>600</v>
      </c>
      <c r="AP85" s="27" t="s">
        <v>310</v>
      </c>
      <c r="AQ85" s="22">
        <v>48</v>
      </c>
      <c r="AR85" s="22">
        <v>150</v>
      </c>
      <c r="AS85" s="114">
        <v>136800</v>
      </c>
      <c r="AT85" s="108" t="s">
        <v>34</v>
      </c>
      <c r="AU85" s="115">
        <v>1368000</v>
      </c>
      <c r="AV85" s="108" t="s">
        <v>347</v>
      </c>
      <c r="AW85" s="115">
        <v>0</v>
      </c>
      <c r="AX85" s="116">
        <v>0</v>
      </c>
      <c r="AY85" s="115">
        <v>0</v>
      </c>
    </row>
    <row r="86" spans="3:51" x14ac:dyDescent="0.3">
      <c r="C86" s="108">
        <v>503</v>
      </c>
      <c r="D86" s="112">
        <v>10050003</v>
      </c>
      <c r="E86" s="113">
        <v>50</v>
      </c>
      <c r="F86" s="113">
        <v>3</v>
      </c>
      <c r="G86" s="113">
        <v>500</v>
      </c>
      <c r="H86" s="27" t="s">
        <v>294</v>
      </c>
      <c r="I86" s="22">
        <v>33</v>
      </c>
      <c r="J86" s="22">
        <v>25</v>
      </c>
      <c r="K86" s="114">
        <v>14700</v>
      </c>
      <c r="L86" s="108" t="s">
        <v>34</v>
      </c>
      <c r="M86" s="115">
        <v>147000</v>
      </c>
      <c r="N86" s="108" t="s">
        <v>347</v>
      </c>
      <c r="O86" s="115">
        <v>0</v>
      </c>
      <c r="P86" s="116">
        <v>0</v>
      </c>
      <c r="Q86" s="115">
        <v>0</v>
      </c>
      <c r="T86" s="108">
        <v>8305201</v>
      </c>
      <c r="U86" s="112">
        <v>30050020</v>
      </c>
      <c r="V86" s="113">
        <v>830520</v>
      </c>
      <c r="W86" s="113">
        <v>1</v>
      </c>
      <c r="X86" s="113">
        <v>500</v>
      </c>
      <c r="Y86" s="27" t="s">
        <v>1347</v>
      </c>
      <c r="Z86" s="22">
        <v>39</v>
      </c>
      <c r="AA86" s="22">
        <v>50</v>
      </c>
      <c r="AB86" s="114">
        <v>5650</v>
      </c>
      <c r="AC86" s="108" t="s">
        <v>34</v>
      </c>
      <c r="AD86" s="115">
        <v>56500</v>
      </c>
      <c r="AE86" s="108" t="s">
        <v>347</v>
      </c>
      <c r="AF86" s="115">
        <v>0</v>
      </c>
      <c r="AG86" s="116">
        <v>0</v>
      </c>
      <c r="AH86" s="115">
        <v>0</v>
      </c>
      <c r="AK86" s="108">
        <v>4012</v>
      </c>
      <c r="AL86" s="112">
        <v>20060012</v>
      </c>
      <c r="AM86" s="113">
        <v>400</v>
      </c>
      <c r="AN86" s="113">
        <v>12</v>
      </c>
      <c r="AO86" s="113">
        <v>600</v>
      </c>
      <c r="AP86" s="27" t="s">
        <v>1360</v>
      </c>
      <c r="AQ86" s="22">
        <v>49</v>
      </c>
      <c r="AR86" s="22">
        <v>150</v>
      </c>
      <c r="AS86" s="114">
        <v>143100</v>
      </c>
      <c r="AT86" s="108" t="s">
        <v>34</v>
      </c>
      <c r="AU86" s="115">
        <v>1431000</v>
      </c>
      <c r="AV86" s="108" t="s">
        <v>347</v>
      </c>
      <c r="AW86" s="115">
        <v>0</v>
      </c>
      <c r="AX86" s="116">
        <v>0</v>
      </c>
      <c r="AY86" s="115">
        <v>0</v>
      </c>
    </row>
    <row r="87" spans="3:51" x14ac:dyDescent="0.3">
      <c r="C87" s="108">
        <v>504</v>
      </c>
      <c r="D87" s="112">
        <v>10050004</v>
      </c>
      <c r="E87" s="113">
        <v>50</v>
      </c>
      <c r="F87" s="113">
        <v>4</v>
      </c>
      <c r="G87" s="113">
        <v>500</v>
      </c>
      <c r="H87" s="27" t="s">
        <v>1340</v>
      </c>
      <c r="I87" s="22">
        <v>33</v>
      </c>
      <c r="J87" s="22">
        <v>25</v>
      </c>
      <c r="K87" s="114">
        <v>14700</v>
      </c>
      <c r="L87" s="108" t="s">
        <v>34</v>
      </c>
      <c r="M87" s="115">
        <v>147000</v>
      </c>
      <c r="N87" s="108" t="s">
        <v>347</v>
      </c>
      <c r="O87" s="115">
        <v>0</v>
      </c>
      <c r="P87" s="116">
        <v>0</v>
      </c>
      <c r="Q87" s="115">
        <v>0</v>
      </c>
      <c r="T87" s="108">
        <v>8305211</v>
      </c>
      <c r="U87" s="112">
        <v>30050021</v>
      </c>
      <c r="V87" s="113">
        <v>830521</v>
      </c>
      <c r="W87" s="113">
        <v>1</v>
      </c>
      <c r="X87" s="113">
        <v>500</v>
      </c>
      <c r="Y87" s="27" t="s">
        <v>1352</v>
      </c>
      <c r="Z87" s="22">
        <v>39</v>
      </c>
      <c r="AA87" s="22">
        <v>50</v>
      </c>
      <c r="AB87" s="114">
        <v>5650</v>
      </c>
      <c r="AC87" s="108" t="s">
        <v>34</v>
      </c>
      <c r="AD87" s="115">
        <v>56500</v>
      </c>
      <c r="AE87" s="108" t="s">
        <v>347</v>
      </c>
      <c r="AF87" s="115">
        <v>0</v>
      </c>
      <c r="AG87" s="116">
        <v>0</v>
      </c>
      <c r="AH87" s="115">
        <v>0</v>
      </c>
      <c r="AK87" s="108">
        <v>4013</v>
      </c>
      <c r="AL87" s="112">
        <v>20060013</v>
      </c>
      <c r="AM87" s="113">
        <v>400</v>
      </c>
      <c r="AN87" s="113">
        <v>13</v>
      </c>
      <c r="AO87" s="113">
        <v>600</v>
      </c>
      <c r="AP87" s="27" t="s">
        <v>1361</v>
      </c>
      <c r="AQ87" s="22">
        <v>49</v>
      </c>
      <c r="AR87" s="22">
        <v>150</v>
      </c>
      <c r="AS87" s="114">
        <v>143100</v>
      </c>
      <c r="AT87" s="108" t="s">
        <v>34</v>
      </c>
      <c r="AU87" s="115">
        <v>1431000</v>
      </c>
      <c r="AV87" s="108" t="s">
        <v>347</v>
      </c>
      <c r="AW87" s="115">
        <v>0</v>
      </c>
      <c r="AX87" s="116">
        <v>0</v>
      </c>
      <c r="AY87" s="115">
        <v>0</v>
      </c>
    </row>
    <row r="88" spans="3:51" x14ac:dyDescent="0.3">
      <c r="C88" s="108">
        <v>505</v>
      </c>
      <c r="D88" s="112">
        <v>10050005</v>
      </c>
      <c r="E88" s="113">
        <v>50</v>
      </c>
      <c r="F88" s="113">
        <v>5</v>
      </c>
      <c r="G88" s="113">
        <v>500</v>
      </c>
      <c r="H88" s="27" t="s">
        <v>292</v>
      </c>
      <c r="I88" s="22">
        <v>33</v>
      </c>
      <c r="J88" s="22">
        <v>25</v>
      </c>
      <c r="K88" s="114">
        <v>14700</v>
      </c>
      <c r="L88" s="108" t="s">
        <v>34</v>
      </c>
      <c r="M88" s="115">
        <v>147000</v>
      </c>
      <c r="N88" s="108" t="s">
        <v>347</v>
      </c>
      <c r="O88" s="115">
        <v>0</v>
      </c>
      <c r="P88" s="116">
        <v>0</v>
      </c>
      <c r="Q88" s="115">
        <v>0</v>
      </c>
      <c r="T88" s="108">
        <v>8305221</v>
      </c>
      <c r="U88" s="112">
        <v>30050022</v>
      </c>
      <c r="V88" s="113">
        <v>830522</v>
      </c>
      <c r="W88" s="113">
        <v>1</v>
      </c>
      <c r="X88" s="113">
        <v>500</v>
      </c>
      <c r="Y88" s="27" t="s">
        <v>1353</v>
      </c>
      <c r="Z88" s="22">
        <v>39</v>
      </c>
      <c r="AA88" s="22">
        <v>50</v>
      </c>
      <c r="AB88" s="114">
        <v>5650</v>
      </c>
      <c r="AC88" s="108" t="s">
        <v>34</v>
      </c>
      <c r="AD88" s="115">
        <v>56500</v>
      </c>
      <c r="AE88" s="108" t="s">
        <v>347</v>
      </c>
      <c r="AF88" s="115">
        <v>0</v>
      </c>
      <c r="AG88" s="116">
        <v>0</v>
      </c>
      <c r="AH88" s="115">
        <v>0</v>
      </c>
      <c r="AK88" s="108">
        <v>4014</v>
      </c>
      <c r="AL88" s="112">
        <v>20060014</v>
      </c>
      <c r="AM88" s="113">
        <v>400</v>
      </c>
      <c r="AN88" s="113">
        <v>14</v>
      </c>
      <c r="AO88" s="113">
        <v>600</v>
      </c>
      <c r="AP88" s="27" t="s">
        <v>303</v>
      </c>
      <c r="AQ88" s="22">
        <v>50</v>
      </c>
      <c r="AR88" s="22">
        <v>150</v>
      </c>
      <c r="AS88" s="114">
        <v>149400</v>
      </c>
      <c r="AT88" s="108" t="s">
        <v>34</v>
      </c>
      <c r="AU88" s="115">
        <v>1494000</v>
      </c>
      <c r="AV88" s="108" t="s">
        <v>347</v>
      </c>
      <c r="AW88" s="115">
        <v>0</v>
      </c>
      <c r="AX88" s="116">
        <v>0</v>
      </c>
      <c r="AY88" s="115">
        <v>0</v>
      </c>
    </row>
    <row r="89" spans="3:51" x14ac:dyDescent="0.3">
      <c r="C89" s="108">
        <v>506</v>
      </c>
      <c r="D89" s="112">
        <v>10050006</v>
      </c>
      <c r="E89" s="113">
        <v>50</v>
      </c>
      <c r="F89" s="113">
        <v>6</v>
      </c>
      <c r="G89" s="113">
        <v>500</v>
      </c>
      <c r="H89" s="27" t="s">
        <v>291</v>
      </c>
      <c r="I89" s="22">
        <v>34</v>
      </c>
      <c r="J89" s="22">
        <v>25</v>
      </c>
      <c r="K89" s="114">
        <v>15225</v>
      </c>
      <c r="L89" s="108" t="s">
        <v>34</v>
      </c>
      <c r="M89" s="115">
        <v>152250</v>
      </c>
      <c r="N89" s="108" t="s">
        <v>347</v>
      </c>
      <c r="O89" s="115">
        <v>0</v>
      </c>
      <c r="P89" s="116">
        <v>0</v>
      </c>
      <c r="Q89" s="115">
        <v>0</v>
      </c>
      <c r="T89" s="108">
        <v>8305231</v>
      </c>
      <c r="U89" s="112">
        <v>30050023</v>
      </c>
      <c r="V89" s="113">
        <v>830523</v>
      </c>
      <c r="W89" s="113">
        <v>1</v>
      </c>
      <c r="X89" s="113">
        <v>500</v>
      </c>
      <c r="Y89" s="27" t="s">
        <v>1354</v>
      </c>
      <c r="Z89" s="22">
        <v>39</v>
      </c>
      <c r="AA89" s="22">
        <v>50</v>
      </c>
      <c r="AB89" s="114">
        <v>5650</v>
      </c>
      <c r="AC89" s="108" t="s">
        <v>34</v>
      </c>
      <c r="AD89" s="115">
        <v>56500</v>
      </c>
      <c r="AE89" s="108" t="s">
        <v>347</v>
      </c>
      <c r="AF89" s="115">
        <v>0</v>
      </c>
      <c r="AG89" s="116">
        <v>0</v>
      </c>
      <c r="AH89" s="115">
        <v>0</v>
      </c>
      <c r="AK89" s="108">
        <v>4015</v>
      </c>
      <c r="AL89" s="112">
        <v>20061001</v>
      </c>
      <c r="AM89" s="113">
        <v>400</v>
      </c>
      <c r="AN89" s="113">
        <v>15</v>
      </c>
      <c r="AO89" s="113">
        <v>600</v>
      </c>
      <c r="AP89" s="27" t="s">
        <v>300</v>
      </c>
      <c r="AQ89" s="22">
        <v>42</v>
      </c>
      <c r="AR89" s="22">
        <v>150</v>
      </c>
      <c r="AS89" s="114">
        <v>103500</v>
      </c>
      <c r="AT89" s="108" t="s">
        <v>34</v>
      </c>
      <c r="AU89" s="115">
        <v>1035000</v>
      </c>
      <c r="AV89" s="108" t="s">
        <v>347</v>
      </c>
      <c r="AW89" s="115">
        <v>0</v>
      </c>
      <c r="AX89" s="116">
        <v>0</v>
      </c>
      <c r="AY89" s="115">
        <v>0</v>
      </c>
    </row>
    <row r="90" spans="3:51" x14ac:dyDescent="0.3">
      <c r="C90" s="108">
        <v>507</v>
      </c>
      <c r="D90" s="112">
        <v>10050007</v>
      </c>
      <c r="E90" s="113">
        <v>50</v>
      </c>
      <c r="F90" s="113">
        <v>7</v>
      </c>
      <c r="G90" s="113">
        <v>500</v>
      </c>
      <c r="H90" s="27" t="s">
        <v>293</v>
      </c>
      <c r="I90" s="22">
        <v>34</v>
      </c>
      <c r="J90" s="22">
        <v>25</v>
      </c>
      <c r="K90" s="114">
        <v>15225</v>
      </c>
      <c r="L90" s="108" t="s">
        <v>34</v>
      </c>
      <c r="M90" s="115">
        <v>152250</v>
      </c>
      <c r="N90" s="108" t="s">
        <v>347</v>
      </c>
      <c r="O90" s="115">
        <v>0</v>
      </c>
      <c r="P90" s="116">
        <v>0</v>
      </c>
      <c r="Q90" s="115">
        <v>0</v>
      </c>
      <c r="T90" s="108">
        <v>8305241</v>
      </c>
      <c r="U90" s="112">
        <v>30050024</v>
      </c>
      <c r="V90" s="113">
        <v>830524</v>
      </c>
      <c r="W90" s="113">
        <v>1</v>
      </c>
      <c r="X90" s="113">
        <v>500</v>
      </c>
      <c r="Y90" s="27" t="s">
        <v>1348</v>
      </c>
      <c r="Z90" s="22">
        <v>40</v>
      </c>
      <c r="AA90" s="22">
        <v>50</v>
      </c>
      <c r="AB90" s="114">
        <v>5850</v>
      </c>
      <c r="AC90" s="108" t="s">
        <v>34</v>
      </c>
      <c r="AD90" s="115">
        <v>58500</v>
      </c>
      <c r="AE90" s="108" t="s">
        <v>347</v>
      </c>
      <c r="AF90" s="115">
        <v>0</v>
      </c>
      <c r="AG90" s="116">
        <v>0</v>
      </c>
      <c r="AH90" s="115">
        <v>0</v>
      </c>
      <c r="AK90" s="108">
        <v>4016</v>
      </c>
      <c r="AL90" s="112">
        <v>20061002</v>
      </c>
      <c r="AM90" s="113">
        <v>400</v>
      </c>
      <c r="AN90" s="113">
        <v>16</v>
      </c>
      <c r="AO90" s="113">
        <v>600</v>
      </c>
      <c r="AP90" s="27" t="s">
        <v>301</v>
      </c>
      <c r="AQ90" s="22">
        <v>42</v>
      </c>
      <c r="AR90" s="22">
        <v>150</v>
      </c>
      <c r="AS90" s="114">
        <v>103500</v>
      </c>
      <c r="AT90" s="108" t="s">
        <v>34</v>
      </c>
      <c r="AU90" s="115">
        <v>1035000</v>
      </c>
      <c r="AV90" s="108" t="s">
        <v>347</v>
      </c>
      <c r="AW90" s="115">
        <v>0</v>
      </c>
      <c r="AX90" s="116">
        <v>0</v>
      </c>
      <c r="AY90" s="115">
        <v>0</v>
      </c>
    </row>
    <row r="91" spans="3:51" x14ac:dyDescent="0.3">
      <c r="C91" s="108">
        <v>508</v>
      </c>
      <c r="D91" s="112">
        <v>10050008</v>
      </c>
      <c r="E91" s="113">
        <v>50</v>
      </c>
      <c r="F91" s="113">
        <v>8</v>
      </c>
      <c r="G91" s="113">
        <v>500</v>
      </c>
      <c r="H91" s="27" t="s">
        <v>1096</v>
      </c>
      <c r="I91" s="22">
        <v>34</v>
      </c>
      <c r="J91" s="22">
        <v>25</v>
      </c>
      <c r="K91" s="114">
        <v>15225</v>
      </c>
      <c r="L91" s="108" t="s">
        <v>34</v>
      </c>
      <c r="M91" s="115">
        <v>152250</v>
      </c>
      <c r="N91" s="108" t="s">
        <v>347</v>
      </c>
      <c r="O91" s="115">
        <v>0</v>
      </c>
      <c r="P91" s="116">
        <v>0</v>
      </c>
      <c r="Q91" s="115">
        <v>0</v>
      </c>
      <c r="T91" s="108">
        <v>8305251</v>
      </c>
      <c r="U91" s="112">
        <v>30050025</v>
      </c>
      <c r="V91" s="113">
        <v>830525</v>
      </c>
      <c r="W91" s="113">
        <v>1</v>
      </c>
      <c r="X91" s="113">
        <v>500</v>
      </c>
      <c r="Y91" s="27" t="s">
        <v>1349</v>
      </c>
      <c r="Z91" s="22">
        <v>40</v>
      </c>
      <c r="AA91" s="22">
        <v>50</v>
      </c>
      <c r="AB91" s="114">
        <v>5850</v>
      </c>
      <c r="AC91" s="108" t="s">
        <v>34</v>
      </c>
      <c r="AD91" s="115">
        <v>58500</v>
      </c>
      <c r="AE91" s="108" t="s">
        <v>347</v>
      </c>
      <c r="AF91" s="115">
        <v>0</v>
      </c>
      <c r="AG91" s="116">
        <v>0</v>
      </c>
      <c r="AH91" s="115">
        <v>0</v>
      </c>
      <c r="AK91" s="108">
        <v>4017</v>
      </c>
      <c r="AL91" s="112">
        <v>20061003</v>
      </c>
      <c r="AM91" s="113">
        <v>400</v>
      </c>
      <c r="AN91" s="113">
        <v>17</v>
      </c>
      <c r="AO91" s="113">
        <v>600</v>
      </c>
      <c r="AP91" s="27" t="s">
        <v>1355</v>
      </c>
      <c r="AQ91" s="22">
        <v>43</v>
      </c>
      <c r="AR91" s="22">
        <v>150</v>
      </c>
      <c r="AS91" s="114">
        <v>109800</v>
      </c>
      <c r="AT91" s="108" t="s">
        <v>34</v>
      </c>
      <c r="AU91" s="115">
        <v>1098000</v>
      </c>
      <c r="AV91" s="108" t="s">
        <v>347</v>
      </c>
      <c r="AW91" s="115">
        <v>0</v>
      </c>
      <c r="AX91" s="116">
        <v>0</v>
      </c>
      <c r="AY91" s="115">
        <v>0</v>
      </c>
    </row>
    <row r="92" spans="3:51" x14ac:dyDescent="0.3">
      <c r="C92" s="108">
        <v>509</v>
      </c>
      <c r="D92" s="112">
        <v>10050009</v>
      </c>
      <c r="E92" s="113">
        <v>50</v>
      </c>
      <c r="F92" s="113">
        <v>9</v>
      </c>
      <c r="G92" s="113">
        <v>500</v>
      </c>
      <c r="H92" s="27" t="s">
        <v>1478</v>
      </c>
      <c r="I92" s="22">
        <v>33</v>
      </c>
      <c r="J92" s="22">
        <v>25</v>
      </c>
      <c r="K92" s="114">
        <v>14700</v>
      </c>
      <c r="L92" s="108" t="s">
        <v>34</v>
      </c>
      <c r="M92" s="115">
        <v>147000</v>
      </c>
      <c r="N92" s="108" t="s">
        <v>347</v>
      </c>
      <c r="O92" s="115">
        <v>0</v>
      </c>
      <c r="P92" s="116">
        <v>0</v>
      </c>
      <c r="Q92" s="115">
        <v>0</v>
      </c>
      <c r="T92" s="108">
        <v>8305261</v>
      </c>
      <c r="U92" s="112">
        <v>30050026</v>
      </c>
      <c r="V92" s="113">
        <v>830526</v>
      </c>
      <c r="W92" s="113">
        <v>1</v>
      </c>
      <c r="X92" s="113">
        <v>500</v>
      </c>
      <c r="Y92" s="27" t="s">
        <v>296</v>
      </c>
      <c r="Z92" s="22">
        <v>40</v>
      </c>
      <c r="AA92" s="22">
        <v>50</v>
      </c>
      <c r="AB92" s="114">
        <v>5850</v>
      </c>
      <c r="AC92" s="108" t="s">
        <v>34</v>
      </c>
      <c r="AD92" s="115">
        <v>58500</v>
      </c>
      <c r="AE92" s="108" t="s">
        <v>347</v>
      </c>
      <c r="AF92" s="115">
        <v>0</v>
      </c>
      <c r="AG92" s="116">
        <v>0</v>
      </c>
      <c r="AH92" s="115">
        <v>0</v>
      </c>
      <c r="AK92" s="108">
        <v>4018</v>
      </c>
      <c r="AL92" s="112">
        <v>20061004</v>
      </c>
      <c r="AM92" s="113">
        <v>400</v>
      </c>
      <c r="AN92" s="113">
        <v>18</v>
      </c>
      <c r="AO92" s="113">
        <v>600</v>
      </c>
      <c r="AP92" s="27" t="s">
        <v>308</v>
      </c>
      <c r="AQ92" s="22">
        <v>43</v>
      </c>
      <c r="AR92" s="22">
        <v>150</v>
      </c>
      <c r="AS92" s="114">
        <v>109800</v>
      </c>
      <c r="AT92" s="108" t="s">
        <v>34</v>
      </c>
      <c r="AU92" s="115">
        <v>1098000</v>
      </c>
      <c r="AV92" s="108" t="s">
        <v>347</v>
      </c>
      <c r="AW92" s="115">
        <v>0</v>
      </c>
      <c r="AX92" s="116">
        <v>0</v>
      </c>
      <c r="AY92" s="115">
        <v>0</v>
      </c>
    </row>
    <row r="93" spans="3:51" x14ac:dyDescent="0.3">
      <c r="C93" s="108">
        <v>510</v>
      </c>
      <c r="D93" s="112">
        <v>10050010</v>
      </c>
      <c r="E93" s="113">
        <v>50</v>
      </c>
      <c r="F93" s="113">
        <v>10</v>
      </c>
      <c r="G93" s="113">
        <v>500</v>
      </c>
      <c r="H93" s="27" t="s">
        <v>1341</v>
      </c>
      <c r="I93" s="22">
        <v>34</v>
      </c>
      <c r="J93" s="22">
        <v>25</v>
      </c>
      <c r="K93" s="114">
        <v>15225</v>
      </c>
      <c r="L93" s="108" t="s">
        <v>34</v>
      </c>
      <c r="M93" s="115">
        <v>152250</v>
      </c>
      <c r="N93" s="108" t="s">
        <v>347</v>
      </c>
      <c r="O93" s="115">
        <v>0</v>
      </c>
      <c r="P93" s="116">
        <v>0</v>
      </c>
      <c r="Q93" s="115">
        <v>0</v>
      </c>
      <c r="T93" s="108">
        <v>8305271</v>
      </c>
      <c r="U93" s="112">
        <v>30050027</v>
      </c>
      <c r="V93" s="113">
        <v>830527</v>
      </c>
      <c r="W93" s="113">
        <v>1</v>
      </c>
      <c r="X93" s="113">
        <v>500</v>
      </c>
      <c r="Y93" s="27" t="s">
        <v>1350</v>
      </c>
      <c r="Z93" s="22">
        <v>41</v>
      </c>
      <c r="AA93" s="22">
        <v>50</v>
      </c>
      <c r="AB93" s="114">
        <v>5950</v>
      </c>
      <c r="AC93" s="108" t="s">
        <v>34</v>
      </c>
      <c r="AD93" s="115">
        <v>59500</v>
      </c>
      <c r="AE93" s="108" t="s">
        <v>347</v>
      </c>
      <c r="AF93" s="115">
        <v>0</v>
      </c>
      <c r="AG93" s="116">
        <v>0</v>
      </c>
      <c r="AH93" s="115">
        <v>0</v>
      </c>
      <c r="AK93" s="108">
        <v>4019</v>
      </c>
      <c r="AL93" s="112">
        <v>20061005</v>
      </c>
      <c r="AM93" s="113">
        <v>400</v>
      </c>
      <c r="AN93" s="113">
        <v>19</v>
      </c>
      <c r="AO93" s="113">
        <v>600</v>
      </c>
      <c r="AP93" s="27" t="s">
        <v>1356</v>
      </c>
      <c r="AQ93" s="22">
        <v>43</v>
      </c>
      <c r="AR93" s="22">
        <v>150</v>
      </c>
      <c r="AS93" s="114">
        <v>109800</v>
      </c>
      <c r="AT93" s="108" t="s">
        <v>34</v>
      </c>
      <c r="AU93" s="115">
        <v>1098000</v>
      </c>
      <c r="AV93" s="108" t="s">
        <v>347</v>
      </c>
      <c r="AW93" s="115">
        <v>0</v>
      </c>
      <c r="AX93" s="116">
        <v>0</v>
      </c>
      <c r="AY93" s="115">
        <v>0</v>
      </c>
    </row>
    <row r="94" spans="3:51" x14ac:dyDescent="0.3">
      <c r="C94" s="108">
        <v>511</v>
      </c>
      <c r="D94" s="112">
        <v>10050011</v>
      </c>
      <c r="E94" s="113">
        <v>50</v>
      </c>
      <c r="F94" s="113">
        <v>11</v>
      </c>
      <c r="G94" s="113">
        <v>500</v>
      </c>
      <c r="H94" s="27" t="s">
        <v>1342</v>
      </c>
      <c r="I94" s="22">
        <v>35</v>
      </c>
      <c r="J94" s="22">
        <v>25</v>
      </c>
      <c r="K94" s="114">
        <v>15750</v>
      </c>
      <c r="L94" s="108" t="s">
        <v>34</v>
      </c>
      <c r="M94" s="115">
        <v>157500</v>
      </c>
      <c r="N94" s="108" t="s">
        <v>347</v>
      </c>
      <c r="O94" s="115">
        <v>0</v>
      </c>
      <c r="P94" s="116">
        <v>0</v>
      </c>
      <c r="Q94" s="115">
        <v>0</v>
      </c>
      <c r="T94" s="108">
        <v>8305281</v>
      </c>
      <c r="U94" s="112">
        <v>30050028</v>
      </c>
      <c r="V94" s="113">
        <v>830528</v>
      </c>
      <c r="W94" s="113">
        <v>1</v>
      </c>
      <c r="X94" s="113">
        <v>500</v>
      </c>
      <c r="Y94" s="27" t="s">
        <v>298</v>
      </c>
      <c r="Z94" s="22">
        <v>41</v>
      </c>
      <c r="AA94" s="22">
        <v>50</v>
      </c>
      <c r="AB94" s="114">
        <v>5950</v>
      </c>
      <c r="AC94" s="108" t="s">
        <v>34</v>
      </c>
      <c r="AD94" s="115">
        <v>59500</v>
      </c>
      <c r="AE94" s="108" t="s">
        <v>347</v>
      </c>
      <c r="AF94" s="115">
        <v>0</v>
      </c>
      <c r="AG94" s="116">
        <v>0</v>
      </c>
      <c r="AH94" s="115">
        <v>0</v>
      </c>
      <c r="AK94" s="108">
        <v>4020</v>
      </c>
      <c r="AL94" s="112">
        <v>20061006</v>
      </c>
      <c r="AM94" s="113">
        <v>400</v>
      </c>
      <c r="AN94" s="113">
        <v>20</v>
      </c>
      <c r="AO94" s="113">
        <v>600</v>
      </c>
      <c r="AP94" s="27" t="s">
        <v>1357</v>
      </c>
      <c r="AQ94" s="22">
        <v>44</v>
      </c>
      <c r="AR94" s="22">
        <v>150</v>
      </c>
      <c r="AS94" s="114">
        <v>115200</v>
      </c>
      <c r="AT94" s="108" t="s">
        <v>34</v>
      </c>
      <c r="AU94" s="115">
        <v>1152000</v>
      </c>
      <c r="AV94" s="108" t="s">
        <v>347</v>
      </c>
      <c r="AW94" s="115">
        <v>0</v>
      </c>
      <c r="AX94" s="116">
        <v>0</v>
      </c>
      <c r="AY94" s="115">
        <v>0</v>
      </c>
    </row>
    <row r="95" spans="3:51" x14ac:dyDescent="0.3">
      <c r="C95" s="108">
        <v>512</v>
      </c>
      <c r="D95" s="112">
        <v>10050012</v>
      </c>
      <c r="E95" s="113">
        <v>50</v>
      </c>
      <c r="F95" s="113">
        <v>12</v>
      </c>
      <c r="G95" s="113">
        <v>500</v>
      </c>
      <c r="H95" s="27" t="s">
        <v>1343</v>
      </c>
      <c r="I95" s="22">
        <v>35</v>
      </c>
      <c r="J95" s="22">
        <v>25</v>
      </c>
      <c r="K95" s="114">
        <v>15750</v>
      </c>
      <c r="L95" s="108" t="s">
        <v>34</v>
      </c>
      <c r="M95" s="115">
        <v>157500</v>
      </c>
      <c r="N95" s="108" t="s">
        <v>347</v>
      </c>
      <c r="O95" s="115">
        <v>0</v>
      </c>
      <c r="P95" s="116">
        <v>0</v>
      </c>
      <c r="Q95" s="115">
        <v>0</v>
      </c>
      <c r="T95" s="108">
        <v>8305291</v>
      </c>
      <c r="U95" s="112">
        <v>30050029</v>
      </c>
      <c r="V95" s="113">
        <v>830529</v>
      </c>
      <c r="W95" s="113">
        <v>1</v>
      </c>
      <c r="X95" s="113">
        <v>500</v>
      </c>
      <c r="Y95" s="27" t="s">
        <v>289</v>
      </c>
      <c r="Z95" s="22">
        <v>41</v>
      </c>
      <c r="AA95" s="22">
        <v>50</v>
      </c>
      <c r="AB95" s="114">
        <v>5950</v>
      </c>
      <c r="AC95" s="108" t="s">
        <v>34</v>
      </c>
      <c r="AD95" s="115">
        <v>59500</v>
      </c>
      <c r="AE95" s="108" t="s">
        <v>347</v>
      </c>
      <c r="AF95" s="115">
        <v>0</v>
      </c>
      <c r="AG95" s="116">
        <v>0</v>
      </c>
      <c r="AH95" s="115">
        <v>0</v>
      </c>
      <c r="AK95" s="108">
        <v>4021</v>
      </c>
      <c r="AL95" s="112">
        <v>20061007</v>
      </c>
      <c r="AM95" s="113">
        <v>400</v>
      </c>
      <c r="AN95" s="113">
        <v>21</v>
      </c>
      <c r="AO95" s="113">
        <v>600</v>
      </c>
      <c r="AP95" s="27" t="s">
        <v>1359</v>
      </c>
      <c r="AQ95" s="22">
        <v>47</v>
      </c>
      <c r="AR95" s="22">
        <v>150</v>
      </c>
      <c r="AS95" s="114">
        <v>131400</v>
      </c>
      <c r="AT95" s="108" t="s">
        <v>34</v>
      </c>
      <c r="AU95" s="115">
        <v>1314000</v>
      </c>
      <c r="AV95" s="108" t="s">
        <v>347</v>
      </c>
      <c r="AW95" s="115">
        <v>0</v>
      </c>
      <c r="AX95" s="116">
        <v>0</v>
      </c>
      <c r="AY95" s="115">
        <v>0</v>
      </c>
    </row>
    <row r="96" spans="3:51" x14ac:dyDescent="0.3">
      <c r="C96" s="108">
        <v>513</v>
      </c>
      <c r="D96" s="112">
        <v>10050013</v>
      </c>
      <c r="E96" s="113">
        <v>50</v>
      </c>
      <c r="F96" s="113">
        <v>13</v>
      </c>
      <c r="G96" s="113">
        <v>500</v>
      </c>
      <c r="H96" s="27" t="s">
        <v>1344</v>
      </c>
      <c r="I96" s="22">
        <v>35</v>
      </c>
      <c r="J96" s="22">
        <v>25</v>
      </c>
      <c r="K96" s="114">
        <v>15750</v>
      </c>
      <c r="L96" s="108" t="s">
        <v>34</v>
      </c>
      <c r="M96" s="115">
        <v>157500</v>
      </c>
      <c r="N96" s="108" t="s">
        <v>347</v>
      </c>
      <c r="O96" s="115">
        <v>0</v>
      </c>
      <c r="P96" s="116">
        <v>0</v>
      </c>
      <c r="Q96" s="115">
        <v>0</v>
      </c>
      <c r="T96" s="108">
        <v>8305301</v>
      </c>
      <c r="U96" s="112">
        <v>30050030</v>
      </c>
      <c r="V96" s="113">
        <v>830530</v>
      </c>
      <c r="W96" s="113">
        <v>1</v>
      </c>
      <c r="X96" s="113">
        <v>500</v>
      </c>
      <c r="Y96" s="27" t="s">
        <v>1351</v>
      </c>
      <c r="Z96" s="22">
        <v>41</v>
      </c>
      <c r="AA96" s="22">
        <v>50</v>
      </c>
      <c r="AB96" s="114">
        <v>5950</v>
      </c>
      <c r="AC96" s="108" t="s">
        <v>34</v>
      </c>
      <c r="AD96" s="115">
        <v>59500</v>
      </c>
      <c r="AE96" s="108" t="s">
        <v>347</v>
      </c>
      <c r="AF96" s="115">
        <v>0</v>
      </c>
      <c r="AG96" s="116">
        <v>0</v>
      </c>
      <c r="AH96" s="115">
        <v>0</v>
      </c>
      <c r="AK96" s="108">
        <v>4022</v>
      </c>
      <c r="AL96" s="112">
        <v>20061008</v>
      </c>
      <c r="AM96" s="113">
        <v>400</v>
      </c>
      <c r="AN96" s="113">
        <v>22</v>
      </c>
      <c r="AO96" s="113">
        <v>600</v>
      </c>
      <c r="AP96" s="27" t="s">
        <v>302</v>
      </c>
      <c r="AQ96" s="22">
        <v>47</v>
      </c>
      <c r="AR96" s="22">
        <v>150</v>
      </c>
      <c r="AS96" s="114">
        <v>131400</v>
      </c>
      <c r="AT96" s="108" t="s">
        <v>34</v>
      </c>
      <c r="AU96" s="115">
        <v>1314000</v>
      </c>
      <c r="AV96" s="108" t="s">
        <v>347</v>
      </c>
      <c r="AW96" s="115">
        <v>0</v>
      </c>
      <c r="AX96" s="116">
        <v>0</v>
      </c>
      <c r="AY96" s="115">
        <v>0</v>
      </c>
    </row>
    <row r="97" spans="3:51" x14ac:dyDescent="0.3">
      <c r="C97" s="108">
        <v>514</v>
      </c>
      <c r="D97" s="112">
        <v>10050014</v>
      </c>
      <c r="E97" s="113">
        <v>50</v>
      </c>
      <c r="F97" s="113">
        <v>14</v>
      </c>
      <c r="G97" s="113">
        <v>500</v>
      </c>
      <c r="H97" s="27" t="s">
        <v>288</v>
      </c>
      <c r="I97" s="22">
        <v>37</v>
      </c>
      <c r="J97" s="22">
        <v>25</v>
      </c>
      <c r="K97" s="114">
        <v>16625</v>
      </c>
      <c r="L97" s="108" t="s">
        <v>34</v>
      </c>
      <c r="M97" s="115">
        <v>166250</v>
      </c>
      <c r="N97" s="108" t="s">
        <v>347</v>
      </c>
      <c r="O97" s="115">
        <v>0</v>
      </c>
      <c r="P97" s="116">
        <v>0</v>
      </c>
      <c r="Q97" s="115">
        <v>0</v>
      </c>
      <c r="T97" s="108">
        <v>8305311</v>
      </c>
      <c r="U97" s="112">
        <v>30050031</v>
      </c>
      <c r="V97" s="113">
        <v>830531</v>
      </c>
      <c r="W97" s="113">
        <v>1</v>
      </c>
      <c r="X97" s="113">
        <v>500</v>
      </c>
      <c r="Y97" s="27" t="s">
        <v>290</v>
      </c>
      <c r="Z97" s="22">
        <v>41</v>
      </c>
      <c r="AA97" s="22">
        <v>50</v>
      </c>
      <c r="AB97" s="114">
        <v>5950</v>
      </c>
      <c r="AC97" s="108" t="s">
        <v>34</v>
      </c>
      <c r="AD97" s="115">
        <v>59500</v>
      </c>
      <c r="AE97" s="108" t="s">
        <v>347</v>
      </c>
      <c r="AF97" s="115">
        <v>0</v>
      </c>
      <c r="AG97" s="116">
        <v>0</v>
      </c>
      <c r="AH97" s="115">
        <v>0</v>
      </c>
      <c r="AK97" s="108">
        <v>4023</v>
      </c>
      <c r="AL97" s="112">
        <v>20061009</v>
      </c>
      <c r="AM97" s="113">
        <v>400</v>
      </c>
      <c r="AN97" s="113">
        <v>23</v>
      </c>
      <c r="AO97" s="113">
        <v>600</v>
      </c>
      <c r="AP97" s="27" t="s">
        <v>306</v>
      </c>
      <c r="AQ97" s="22">
        <v>48</v>
      </c>
      <c r="AR97" s="22">
        <v>150</v>
      </c>
      <c r="AS97" s="114">
        <v>136800</v>
      </c>
      <c r="AT97" s="108" t="s">
        <v>34</v>
      </c>
      <c r="AU97" s="115">
        <v>1368000</v>
      </c>
      <c r="AV97" s="108" t="s">
        <v>347</v>
      </c>
      <c r="AW97" s="115">
        <v>0</v>
      </c>
      <c r="AX97" s="116">
        <v>0</v>
      </c>
      <c r="AY97" s="115">
        <v>0</v>
      </c>
    </row>
    <row r="98" spans="3:51" x14ac:dyDescent="0.3">
      <c r="C98" s="108">
        <v>515</v>
      </c>
      <c r="D98" s="112">
        <v>10050015</v>
      </c>
      <c r="E98" s="113">
        <v>50</v>
      </c>
      <c r="F98" s="113">
        <v>15</v>
      </c>
      <c r="G98" s="113">
        <v>500</v>
      </c>
      <c r="H98" s="27" t="s">
        <v>1094</v>
      </c>
      <c r="I98" s="22">
        <v>37</v>
      </c>
      <c r="J98" s="22">
        <v>25</v>
      </c>
      <c r="K98" s="114">
        <v>16625</v>
      </c>
      <c r="L98" s="108" t="s">
        <v>34</v>
      </c>
      <c r="M98" s="115">
        <v>166250</v>
      </c>
      <c r="N98" s="108" t="s">
        <v>347</v>
      </c>
      <c r="O98" s="115">
        <v>0</v>
      </c>
      <c r="P98" s="116">
        <v>0</v>
      </c>
      <c r="Q98" s="115">
        <v>0</v>
      </c>
      <c r="T98" s="108">
        <v>8306011</v>
      </c>
      <c r="U98" s="112">
        <v>30060001</v>
      </c>
      <c r="V98" s="113">
        <v>830601</v>
      </c>
      <c r="W98" s="113">
        <v>1</v>
      </c>
      <c r="X98" s="113">
        <v>600</v>
      </c>
      <c r="Y98" s="27" t="s">
        <v>300</v>
      </c>
      <c r="Z98" s="22">
        <v>42</v>
      </c>
      <c r="AA98" s="22">
        <v>50</v>
      </c>
      <c r="AB98" s="114">
        <v>6150</v>
      </c>
      <c r="AC98" s="108" t="s">
        <v>34</v>
      </c>
      <c r="AD98" s="115">
        <v>61500</v>
      </c>
      <c r="AE98" s="108" t="s">
        <v>347</v>
      </c>
      <c r="AF98" s="115">
        <v>0</v>
      </c>
      <c r="AG98" s="116">
        <v>0</v>
      </c>
      <c r="AH98" s="115">
        <v>0</v>
      </c>
      <c r="AK98" s="108">
        <v>4024</v>
      </c>
      <c r="AL98" s="112">
        <v>20061010</v>
      </c>
      <c r="AM98" s="113">
        <v>400</v>
      </c>
      <c r="AN98" s="113">
        <v>24</v>
      </c>
      <c r="AO98" s="113">
        <v>600</v>
      </c>
      <c r="AP98" s="27" t="s">
        <v>1362</v>
      </c>
      <c r="AQ98" s="22">
        <v>47</v>
      </c>
      <c r="AR98" s="22">
        <v>150</v>
      </c>
      <c r="AS98" s="114">
        <v>131400</v>
      </c>
      <c r="AT98" s="108" t="s">
        <v>34</v>
      </c>
      <c r="AU98" s="115">
        <v>1314000</v>
      </c>
      <c r="AV98" s="108" t="s">
        <v>347</v>
      </c>
      <c r="AW98" s="115">
        <v>0</v>
      </c>
      <c r="AX98" s="116">
        <v>0</v>
      </c>
      <c r="AY98" s="115">
        <v>0</v>
      </c>
    </row>
    <row r="99" spans="3:51" x14ac:dyDescent="0.3">
      <c r="C99" s="108">
        <v>516</v>
      </c>
      <c r="D99" s="112">
        <v>10050016</v>
      </c>
      <c r="E99" s="113">
        <v>50</v>
      </c>
      <c r="F99" s="113">
        <v>16</v>
      </c>
      <c r="G99" s="113">
        <v>500</v>
      </c>
      <c r="H99" s="27" t="s">
        <v>652</v>
      </c>
      <c r="I99" s="22">
        <v>37</v>
      </c>
      <c r="J99" s="22">
        <v>25</v>
      </c>
      <c r="K99" s="114">
        <v>16625</v>
      </c>
      <c r="L99" s="108" t="s">
        <v>34</v>
      </c>
      <c r="M99" s="115">
        <v>166250</v>
      </c>
      <c r="N99" s="108" t="s">
        <v>347</v>
      </c>
      <c r="O99" s="115">
        <v>0</v>
      </c>
      <c r="P99" s="116">
        <v>0</v>
      </c>
      <c r="Q99" s="115">
        <v>0</v>
      </c>
      <c r="T99" s="108">
        <v>8306021</v>
      </c>
      <c r="U99" s="112">
        <v>30060002</v>
      </c>
      <c r="V99" s="113">
        <v>830602</v>
      </c>
      <c r="W99" s="113">
        <v>1</v>
      </c>
      <c r="X99" s="113">
        <v>600</v>
      </c>
      <c r="Y99" s="27" t="s">
        <v>301</v>
      </c>
      <c r="Z99" s="22">
        <v>42</v>
      </c>
      <c r="AA99" s="22">
        <v>50</v>
      </c>
      <c r="AB99" s="114">
        <v>6150</v>
      </c>
      <c r="AC99" s="108" t="s">
        <v>34</v>
      </c>
      <c r="AD99" s="115">
        <v>61500</v>
      </c>
      <c r="AE99" s="108" t="s">
        <v>347</v>
      </c>
      <c r="AF99" s="115">
        <v>0</v>
      </c>
      <c r="AG99" s="116">
        <v>0</v>
      </c>
      <c r="AH99" s="115">
        <v>0</v>
      </c>
      <c r="AK99" s="108">
        <v>4025</v>
      </c>
      <c r="AL99" s="112">
        <v>20061011</v>
      </c>
      <c r="AM99" s="113">
        <v>400</v>
      </c>
      <c r="AN99" s="113">
        <v>25</v>
      </c>
      <c r="AO99" s="113">
        <v>600</v>
      </c>
      <c r="AP99" s="27" t="s">
        <v>310</v>
      </c>
      <c r="AQ99" s="22">
        <v>48</v>
      </c>
      <c r="AR99" s="22">
        <v>150</v>
      </c>
      <c r="AS99" s="114">
        <v>136800</v>
      </c>
      <c r="AT99" s="108" t="s">
        <v>34</v>
      </c>
      <c r="AU99" s="115">
        <v>1368000</v>
      </c>
      <c r="AV99" s="108" t="s">
        <v>347</v>
      </c>
      <c r="AW99" s="115">
        <v>0</v>
      </c>
      <c r="AX99" s="116">
        <v>0</v>
      </c>
      <c r="AY99" s="115">
        <v>0</v>
      </c>
    </row>
    <row r="100" spans="3:51" x14ac:dyDescent="0.3">
      <c r="C100" s="108">
        <v>517</v>
      </c>
      <c r="D100" s="112">
        <v>10050017</v>
      </c>
      <c r="E100" s="113">
        <v>50</v>
      </c>
      <c r="F100" s="113">
        <v>17</v>
      </c>
      <c r="G100" s="113">
        <v>500</v>
      </c>
      <c r="H100" s="27" t="s">
        <v>1095</v>
      </c>
      <c r="I100" s="22">
        <v>38</v>
      </c>
      <c r="J100" s="22">
        <v>25</v>
      </c>
      <c r="K100" s="114">
        <v>18025</v>
      </c>
      <c r="L100" s="108" t="s">
        <v>34</v>
      </c>
      <c r="M100" s="115">
        <v>180250</v>
      </c>
      <c r="N100" s="108" t="s">
        <v>347</v>
      </c>
      <c r="O100" s="115">
        <v>0</v>
      </c>
      <c r="P100" s="116">
        <v>0</v>
      </c>
      <c r="Q100" s="115">
        <v>0</v>
      </c>
      <c r="T100" s="108">
        <v>8306031</v>
      </c>
      <c r="U100" s="112">
        <v>30060003</v>
      </c>
      <c r="V100" s="113">
        <v>830603</v>
      </c>
      <c r="W100" s="113">
        <v>1</v>
      </c>
      <c r="X100" s="113">
        <v>600</v>
      </c>
      <c r="Y100" s="27" t="s">
        <v>1355</v>
      </c>
      <c r="Z100" s="22">
        <v>43</v>
      </c>
      <c r="AA100" s="22">
        <v>50</v>
      </c>
      <c r="AB100" s="114">
        <v>6500</v>
      </c>
      <c r="AC100" s="108" t="s">
        <v>34</v>
      </c>
      <c r="AD100" s="115">
        <v>65000</v>
      </c>
      <c r="AE100" s="108" t="s">
        <v>347</v>
      </c>
      <c r="AF100" s="115">
        <v>0</v>
      </c>
      <c r="AG100" s="116">
        <v>0</v>
      </c>
      <c r="AH100" s="115">
        <v>0</v>
      </c>
      <c r="AK100" s="108">
        <v>4026</v>
      </c>
      <c r="AL100" s="112">
        <v>20061012</v>
      </c>
      <c r="AM100" s="113">
        <v>400</v>
      </c>
      <c r="AN100" s="113">
        <v>26</v>
      </c>
      <c r="AO100" s="113">
        <v>600</v>
      </c>
      <c r="AP100" s="27" t="s">
        <v>1360</v>
      </c>
      <c r="AQ100" s="22">
        <v>49</v>
      </c>
      <c r="AR100" s="22">
        <v>150</v>
      </c>
      <c r="AS100" s="114">
        <v>143100</v>
      </c>
      <c r="AT100" s="108" t="s">
        <v>34</v>
      </c>
      <c r="AU100" s="115">
        <v>1431000</v>
      </c>
      <c r="AV100" s="108" t="s">
        <v>347</v>
      </c>
      <c r="AW100" s="115">
        <v>0</v>
      </c>
      <c r="AX100" s="116">
        <v>0</v>
      </c>
      <c r="AY100" s="115">
        <v>0</v>
      </c>
    </row>
    <row r="101" spans="3:51" x14ac:dyDescent="0.3">
      <c r="C101" s="108">
        <v>518</v>
      </c>
      <c r="D101" s="112">
        <v>10050018</v>
      </c>
      <c r="E101" s="113">
        <v>50</v>
      </c>
      <c r="F101" s="113">
        <v>18</v>
      </c>
      <c r="G101" s="113">
        <v>500</v>
      </c>
      <c r="H101" s="27" t="s">
        <v>1345</v>
      </c>
      <c r="I101" s="22">
        <v>39</v>
      </c>
      <c r="J101" s="22">
        <v>25</v>
      </c>
      <c r="K101" s="114">
        <v>18550</v>
      </c>
      <c r="L101" s="108" t="s">
        <v>34</v>
      </c>
      <c r="M101" s="115">
        <v>185500</v>
      </c>
      <c r="N101" s="108" t="s">
        <v>347</v>
      </c>
      <c r="O101" s="115">
        <v>0</v>
      </c>
      <c r="P101" s="116">
        <v>0</v>
      </c>
      <c r="Q101" s="115">
        <v>0</v>
      </c>
      <c r="T101" s="108">
        <v>8306041</v>
      </c>
      <c r="U101" s="112">
        <v>30060004</v>
      </c>
      <c r="V101" s="113">
        <v>830604</v>
      </c>
      <c r="W101" s="113">
        <v>1</v>
      </c>
      <c r="X101" s="113">
        <v>600</v>
      </c>
      <c r="Y101" s="27" t="s">
        <v>308</v>
      </c>
      <c r="Z101" s="22">
        <v>43</v>
      </c>
      <c r="AA101" s="22">
        <v>50</v>
      </c>
      <c r="AB101" s="114">
        <v>6500</v>
      </c>
      <c r="AC101" s="108" t="s">
        <v>34</v>
      </c>
      <c r="AD101" s="115">
        <v>65000</v>
      </c>
      <c r="AE101" s="108" t="s">
        <v>347</v>
      </c>
      <c r="AF101" s="115">
        <v>0</v>
      </c>
      <c r="AG101" s="116">
        <v>0</v>
      </c>
      <c r="AH101" s="115">
        <v>0</v>
      </c>
      <c r="AK101" s="108">
        <v>4027</v>
      </c>
      <c r="AL101" s="112">
        <v>20061013</v>
      </c>
      <c r="AM101" s="113">
        <v>400</v>
      </c>
      <c r="AN101" s="113">
        <v>27</v>
      </c>
      <c r="AO101" s="113">
        <v>600</v>
      </c>
      <c r="AP101" s="27" t="s">
        <v>1361</v>
      </c>
      <c r="AQ101" s="22">
        <v>49</v>
      </c>
      <c r="AR101" s="22">
        <v>150</v>
      </c>
      <c r="AS101" s="114">
        <v>143100</v>
      </c>
      <c r="AT101" s="108" t="s">
        <v>34</v>
      </c>
      <c r="AU101" s="115">
        <v>1431000</v>
      </c>
      <c r="AV101" s="108" t="s">
        <v>347</v>
      </c>
      <c r="AW101" s="115">
        <v>0</v>
      </c>
      <c r="AX101" s="116">
        <v>0</v>
      </c>
      <c r="AY101" s="115">
        <v>0</v>
      </c>
    </row>
    <row r="102" spans="3:51" x14ac:dyDescent="0.3">
      <c r="C102" s="108">
        <v>519</v>
      </c>
      <c r="D102" s="112">
        <v>10050019</v>
      </c>
      <c r="E102" s="113">
        <v>50</v>
      </c>
      <c r="F102" s="113">
        <v>19</v>
      </c>
      <c r="G102" s="113">
        <v>500</v>
      </c>
      <c r="H102" s="27" t="s">
        <v>1346</v>
      </c>
      <c r="I102" s="22">
        <v>39</v>
      </c>
      <c r="J102" s="22">
        <v>25</v>
      </c>
      <c r="K102" s="114">
        <v>18550</v>
      </c>
      <c r="L102" s="108" t="s">
        <v>34</v>
      </c>
      <c r="M102" s="115">
        <v>185500</v>
      </c>
      <c r="N102" s="108" t="s">
        <v>347</v>
      </c>
      <c r="O102" s="115">
        <v>0</v>
      </c>
      <c r="P102" s="116">
        <v>0</v>
      </c>
      <c r="Q102" s="115">
        <v>0</v>
      </c>
      <c r="T102" s="108">
        <v>8306051</v>
      </c>
      <c r="U102" s="112">
        <v>30060005</v>
      </c>
      <c r="V102" s="113">
        <v>830605</v>
      </c>
      <c r="W102" s="113">
        <v>1</v>
      </c>
      <c r="X102" s="113">
        <v>600</v>
      </c>
      <c r="Y102" s="27" t="s">
        <v>1356</v>
      </c>
      <c r="Z102" s="22">
        <v>43</v>
      </c>
      <c r="AA102" s="22">
        <v>50</v>
      </c>
      <c r="AB102" s="114">
        <v>6500</v>
      </c>
      <c r="AC102" s="108" t="s">
        <v>34</v>
      </c>
      <c r="AD102" s="115">
        <v>65000</v>
      </c>
      <c r="AE102" s="108" t="s">
        <v>347</v>
      </c>
      <c r="AF102" s="115">
        <v>0</v>
      </c>
      <c r="AG102" s="116">
        <v>0</v>
      </c>
      <c r="AH102" s="115">
        <v>0</v>
      </c>
      <c r="AK102" s="108">
        <v>4028</v>
      </c>
      <c r="AL102" s="112">
        <v>20061014</v>
      </c>
      <c r="AM102" s="113">
        <v>400</v>
      </c>
      <c r="AN102" s="113">
        <v>28</v>
      </c>
      <c r="AO102" s="113">
        <v>600</v>
      </c>
      <c r="AP102" s="27" t="s">
        <v>303</v>
      </c>
      <c r="AQ102" s="22">
        <v>50</v>
      </c>
      <c r="AR102" s="22">
        <v>150</v>
      </c>
      <c r="AS102" s="114">
        <v>149400</v>
      </c>
      <c r="AT102" s="108" t="s">
        <v>34</v>
      </c>
      <c r="AU102" s="115">
        <v>1494000</v>
      </c>
      <c r="AV102" s="108" t="s">
        <v>347</v>
      </c>
      <c r="AW102" s="115">
        <v>0</v>
      </c>
      <c r="AX102" s="116">
        <v>0</v>
      </c>
      <c r="AY102" s="115">
        <v>0</v>
      </c>
    </row>
    <row r="103" spans="3:51" x14ac:dyDescent="0.3">
      <c r="C103" s="108">
        <v>520</v>
      </c>
      <c r="D103" s="112">
        <v>10050020</v>
      </c>
      <c r="E103" s="113">
        <v>50</v>
      </c>
      <c r="F103" s="113">
        <v>20</v>
      </c>
      <c r="G103" s="113">
        <v>500</v>
      </c>
      <c r="H103" s="27" t="s">
        <v>1347</v>
      </c>
      <c r="I103" s="22">
        <v>39</v>
      </c>
      <c r="J103" s="22">
        <v>25</v>
      </c>
      <c r="K103" s="114">
        <v>18550</v>
      </c>
      <c r="L103" s="108" t="s">
        <v>34</v>
      </c>
      <c r="M103" s="115">
        <v>185500</v>
      </c>
      <c r="N103" s="108" t="s">
        <v>347</v>
      </c>
      <c r="O103" s="115">
        <v>0</v>
      </c>
      <c r="P103" s="116">
        <v>0</v>
      </c>
      <c r="Q103" s="115">
        <v>0</v>
      </c>
      <c r="T103" s="108">
        <v>8306061</v>
      </c>
      <c r="U103" s="112">
        <v>30060006</v>
      </c>
      <c r="V103" s="113">
        <v>830606</v>
      </c>
      <c r="W103" s="113">
        <v>1</v>
      </c>
      <c r="X103" s="113">
        <v>600</v>
      </c>
      <c r="Y103" s="27" t="s">
        <v>1357</v>
      </c>
      <c r="Z103" s="22">
        <v>44</v>
      </c>
      <c r="AA103" s="22">
        <v>50</v>
      </c>
      <c r="AB103" s="114">
        <v>6800</v>
      </c>
      <c r="AC103" s="108" t="s">
        <v>34</v>
      </c>
      <c r="AD103" s="115">
        <v>68000</v>
      </c>
      <c r="AE103" s="108" t="s">
        <v>347</v>
      </c>
      <c r="AF103" s="115">
        <v>0</v>
      </c>
      <c r="AG103" s="116">
        <v>0</v>
      </c>
      <c r="AH103" s="115">
        <v>0</v>
      </c>
      <c r="AK103" s="108">
        <v>5001</v>
      </c>
      <c r="AL103" s="112">
        <v>20070001</v>
      </c>
      <c r="AM103" s="113">
        <v>500</v>
      </c>
      <c r="AN103" s="113">
        <v>1</v>
      </c>
      <c r="AO103" s="113">
        <v>700</v>
      </c>
      <c r="AP103" s="27" t="s">
        <v>318</v>
      </c>
      <c r="AQ103" s="22">
        <v>51</v>
      </c>
      <c r="AR103" s="22">
        <v>180</v>
      </c>
      <c r="AS103" s="114">
        <v>185760</v>
      </c>
      <c r="AT103" s="108" t="s">
        <v>34</v>
      </c>
      <c r="AU103" s="115">
        <v>1857600</v>
      </c>
      <c r="AV103" s="108" t="s">
        <v>347</v>
      </c>
      <c r="AW103" s="115">
        <v>0</v>
      </c>
      <c r="AX103" s="116">
        <v>0</v>
      </c>
      <c r="AY103" s="115">
        <v>0</v>
      </c>
    </row>
    <row r="104" spans="3:51" x14ac:dyDescent="0.3">
      <c r="C104" s="108">
        <v>521</v>
      </c>
      <c r="D104" s="112">
        <v>10050021</v>
      </c>
      <c r="E104" s="113">
        <v>50</v>
      </c>
      <c r="F104" s="113">
        <v>21</v>
      </c>
      <c r="G104" s="113">
        <v>500</v>
      </c>
      <c r="H104" s="27" t="s">
        <v>1352</v>
      </c>
      <c r="I104" s="22">
        <v>39</v>
      </c>
      <c r="J104" s="22">
        <v>25</v>
      </c>
      <c r="K104" s="114">
        <v>18550</v>
      </c>
      <c r="L104" s="108" t="s">
        <v>34</v>
      </c>
      <c r="M104" s="115">
        <v>185500</v>
      </c>
      <c r="N104" s="108" t="s">
        <v>347</v>
      </c>
      <c r="O104" s="115">
        <v>0</v>
      </c>
      <c r="P104" s="116">
        <v>0</v>
      </c>
      <c r="Q104" s="115">
        <v>0</v>
      </c>
      <c r="T104" s="108">
        <v>8306071</v>
      </c>
      <c r="U104" s="112">
        <v>30060007</v>
      </c>
      <c r="V104" s="113">
        <v>830607</v>
      </c>
      <c r="W104" s="113">
        <v>1</v>
      </c>
      <c r="X104" s="113">
        <v>600</v>
      </c>
      <c r="Y104" s="27" t="s">
        <v>309</v>
      </c>
      <c r="Z104" s="22">
        <v>45</v>
      </c>
      <c r="AA104" s="22">
        <v>50</v>
      </c>
      <c r="AB104" s="114">
        <v>7100</v>
      </c>
      <c r="AC104" s="108" t="s">
        <v>34</v>
      </c>
      <c r="AD104" s="115">
        <v>71000</v>
      </c>
      <c r="AE104" s="108" t="s">
        <v>347</v>
      </c>
      <c r="AF104" s="115">
        <v>0</v>
      </c>
      <c r="AG104" s="116">
        <v>0</v>
      </c>
      <c r="AH104" s="115">
        <v>0</v>
      </c>
      <c r="AK104" s="108">
        <v>5002</v>
      </c>
      <c r="AL104" s="112">
        <v>20070002</v>
      </c>
      <c r="AM104" s="113">
        <v>500</v>
      </c>
      <c r="AN104" s="113">
        <v>2</v>
      </c>
      <c r="AO104" s="113">
        <v>700</v>
      </c>
      <c r="AP104" s="27" t="s">
        <v>319</v>
      </c>
      <c r="AQ104" s="22">
        <v>51</v>
      </c>
      <c r="AR104" s="22">
        <v>180</v>
      </c>
      <c r="AS104" s="114">
        <v>185760</v>
      </c>
      <c r="AT104" s="108" t="s">
        <v>34</v>
      </c>
      <c r="AU104" s="115">
        <v>1857600</v>
      </c>
      <c r="AV104" s="108" t="s">
        <v>347</v>
      </c>
      <c r="AW104" s="115">
        <v>0</v>
      </c>
      <c r="AX104" s="116">
        <v>0</v>
      </c>
      <c r="AY104" s="115">
        <v>0</v>
      </c>
    </row>
    <row r="105" spans="3:51" x14ac:dyDescent="0.3">
      <c r="C105" s="108">
        <v>522</v>
      </c>
      <c r="D105" s="112">
        <v>10050022</v>
      </c>
      <c r="E105" s="113">
        <v>50</v>
      </c>
      <c r="F105" s="113">
        <v>22</v>
      </c>
      <c r="G105" s="113">
        <v>500</v>
      </c>
      <c r="H105" s="27" t="s">
        <v>1353</v>
      </c>
      <c r="I105" s="22">
        <v>39</v>
      </c>
      <c r="J105" s="22">
        <v>25</v>
      </c>
      <c r="K105" s="114">
        <v>18550</v>
      </c>
      <c r="L105" s="108" t="s">
        <v>34</v>
      </c>
      <c r="M105" s="115">
        <v>185500</v>
      </c>
      <c r="N105" s="108" t="s">
        <v>347</v>
      </c>
      <c r="O105" s="115">
        <v>0</v>
      </c>
      <c r="P105" s="116">
        <v>0</v>
      </c>
      <c r="Q105" s="115">
        <v>0</v>
      </c>
      <c r="T105" s="108">
        <v>8306081</v>
      </c>
      <c r="U105" s="112">
        <v>30060008</v>
      </c>
      <c r="V105" s="113">
        <v>830608</v>
      </c>
      <c r="W105" s="113">
        <v>1</v>
      </c>
      <c r="X105" s="113">
        <v>600</v>
      </c>
      <c r="Y105" s="27" t="s">
        <v>1358</v>
      </c>
      <c r="Z105" s="22">
        <v>45</v>
      </c>
      <c r="AA105" s="22">
        <v>50</v>
      </c>
      <c r="AB105" s="114">
        <v>7100</v>
      </c>
      <c r="AC105" s="108" t="s">
        <v>34</v>
      </c>
      <c r="AD105" s="115">
        <v>71000</v>
      </c>
      <c r="AE105" s="108" t="s">
        <v>347</v>
      </c>
      <c r="AF105" s="115">
        <v>0</v>
      </c>
      <c r="AG105" s="116">
        <v>0</v>
      </c>
      <c r="AH105" s="115">
        <v>0</v>
      </c>
      <c r="AK105" s="108">
        <v>5003</v>
      </c>
      <c r="AL105" s="112">
        <v>20070003</v>
      </c>
      <c r="AM105" s="113">
        <v>500</v>
      </c>
      <c r="AN105" s="113">
        <v>3</v>
      </c>
      <c r="AO105" s="113">
        <v>700</v>
      </c>
      <c r="AP105" s="27" t="s">
        <v>323</v>
      </c>
      <c r="AQ105" s="22">
        <v>51</v>
      </c>
      <c r="AR105" s="22">
        <v>180</v>
      </c>
      <c r="AS105" s="114">
        <v>185760</v>
      </c>
      <c r="AT105" s="108" t="s">
        <v>34</v>
      </c>
      <c r="AU105" s="115">
        <v>1857600</v>
      </c>
      <c r="AV105" s="108" t="s">
        <v>347</v>
      </c>
      <c r="AW105" s="115">
        <v>0</v>
      </c>
      <c r="AX105" s="116">
        <v>0</v>
      </c>
      <c r="AY105" s="115">
        <v>0</v>
      </c>
    </row>
    <row r="106" spans="3:51" x14ac:dyDescent="0.3">
      <c r="C106" s="108">
        <v>523</v>
      </c>
      <c r="D106" s="112">
        <v>10050023</v>
      </c>
      <c r="E106" s="113">
        <v>50</v>
      </c>
      <c r="F106" s="113">
        <v>23</v>
      </c>
      <c r="G106" s="113">
        <v>500</v>
      </c>
      <c r="H106" s="27" t="s">
        <v>1354</v>
      </c>
      <c r="I106" s="22">
        <v>39</v>
      </c>
      <c r="J106" s="22">
        <v>25</v>
      </c>
      <c r="K106" s="114">
        <v>18550</v>
      </c>
      <c r="L106" s="108" t="s">
        <v>34</v>
      </c>
      <c r="M106" s="115">
        <v>185500</v>
      </c>
      <c r="N106" s="108" t="s">
        <v>347</v>
      </c>
      <c r="O106" s="115">
        <v>0</v>
      </c>
      <c r="P106" s="116">
        <v>0</v>
      </c>
      <c r="Q106" s="115">
        <v>0</v>
      </c>
      <c r="T106" s="108">
        <v>8306091</v>
      </c>
      <c r="U106" s="112">
        <v>30060009</v>
      </c>
      <c r="V106" s="113">
        <v>830609</v>
      </c>
      <c r="W106" s="113">
        <v>1</v>
      </c>
      <c r="X106" s="113">
        <v>600</v>
      </c>
      <c r="Y106" s="27" t="s">
        <v>305</v>
      </c>
      <c r="Z106" s="22">
        <v>47</v>
      </c>
      <c r="AA106" s="22">
        <v>50</v>
      </c>
      <c r="AB106" s="114">
        <v>7800</v>
      </c>
      <c r="AC106" s="108" t="s">
        <v>34</v>
      </c>
      <c r="AD106" s="115">
        <v>78000</v>
      </c>
      <c r="AE106" s="108" t="s">
        <v>347</v>
      </c>
      <c r="AF106" s="115">
        <v>0</v>
      </c>
      <c r="AG106" s="116">
        <v>0</v>
      </c>
      <c r="AH106" s="115">
        <v>0</v>
      </c>
      <c r="AK106" s="108">
        <v>5004</v>
      </c>
      <c r="AL106" s="112">
        <v>20070004</v>
      </c>
      <c r="AM106" s="113">
        <v>500</v>
      </c>
      <c r="AN106" s="113">
        <v>4</v>
      </c>
      <c r="AO106" s="113">
        <v>700</v>
      </c>
      <c r="AP106" s="27" t="s">
        <v>314</v>
      </c>
      <c r="AQ106" s="22">
        <v>51</v>
      </c>
      <c r="AR106" s="22">
        <v>180</v>
      </c>
      <c r="AS106" s="114">
        <v>185760</v>
      </c>
      <c r="AT106" s="108" t="s">
        <v>34</v>
      </c>
      <c r="AU106" s="115">
        <v>1857600</v>
      </c>
      <c r="AV106" s="108" t="s">
        <v>347</v>
      </c>
      <c r="AW106" s="115">
        <v>0</v>
      </c>
      <c r="AX106" s="116">
        <v>0</v>
      </c>
      <c r="AY106" s="115">
        <v>0</v>
      </c>
    </row>
    <row r="107" spans="3:51" x14ac:dyDescent="0.3">
      <c r="C107" s="108">
        <v>524</v>
      </c>
      <c r="D107" s="112">
        <v>10050024</v>
      </c>
      <c r="E107" s="113">
        <v>50</v>
      </c>
      <c r="F107" s="113">
        <v>24</v>
      </c>
      <c r="G107" s="113">
        <v>500</v>
      </c>
      <c r="H107" s="27" t="s">
        <v>1348</v>
      </c>
      <c r="I107" s="22">
        <v>40</v>
      </c>
      <c r="J107" s="22">
        <v>25</v>
      </c>
      <c r="K107" s="114">
        <v>19250</v>
      </c>
      <c r="L107" s="108" t="s">
        <v>34</v>
      </c>
      <c r="M107" s="115">
        <v>192500</v>
      </c>
      <c r="N107" s="108" t="s">
        <v>347</v>
      </c>
      <c r="O107" s="115">
        <v>0</v>
      </c>
      <c r="P107" s="116">
        <v>0</v>
      </c>
      <c r="Q107" s="115">
        <v>0</v>
      </c>
      <c r="T107" s="108">
        <v>8306101</v>
      </c>
      <c r="U107" s="112">
        <v>30060010</v>
      </c>
      <c r="V107" s="113">
        <v>830610</v>
      </c>
      <c r="W107" s="113">
        <v>1</v>
      </c>
      <c r="X107" s="113">
        <v>600</v>
      </c>
      <c r="Y107" s="27" t="s">
        <v>1359</v>
      </c>
      <c r="Z107" s="22">
        <v>47</v>
      </c>
      <c r="AA107" s="22">
        <v>50</v>
      </c>
      <c r="AB107" s="114">
        <v>7800</v>
      </c>
      <c r="AC107" s="108" t="s">
        <v>34</v>
      </c>
      <c r="AD107" s="115">
        <v>78000</v>
      </c>
      <c r="AE107" s="108" t="s">
        <v>347</v>
      </c>
      <c r="AF107" s="115">
        <v>0</v>
      </c>
      <c r="AG107" s="116">
        <v>0</v>
      </c>
      <c r="AH107" s="115">
        <v>0</v>
      </c>
      <c r="AK107" s="108">
        <v>5005</v>
      </c>
      <c r="AL107" s="112">
        <v>20070005</v>
      </c>
      <c r="AM107" s="113">
        <v>500</v>
      </c>
      <c r="AN107" s="113">
        <v>5</v>
      </c>
      <c r="AO107" s="113">
        <v>700</v>
      </c>
      <c r="AP107" s="27" t="s">
        <v>1364</v>
      </c>
      <c r="AQ107" s="22">
        <v>53</v>
      </c>
      <c r="AR107" s="22">
        <v>180</v>
      </c>
      <c r="AS107" s="114">
        <v>210600</v>
      </c>
      <c r="AT107" s="108" t="s">
        <v>34</v>
      </c>
      <c r="AU107" s="115">
        <v>2106000</v>
      </c>
      <c r="AV107" s="108" t="s">
        <v>347</v>
      </c>
      <c r="AW107" s="115">
        <v>0</v>
      </c>
      <c r="AX107" s="116">
        <v>0</v>
      </c>
      <c r="AY107" s="115">
        <v>0</v>
      </c>
    </row>
    <row r="108" spans="3:51" x14ac:dyDescent="0.3">
      <c r="C108" s="108">
        <v>525</v>
      </c>
      <c r="D108" s="112">
        <v>10050025</v>
      </c>
      <c r="E108" s="113">
        <v>50</v>
      </c>
      <c r="F108" s="113">
        <v>25</v>
      </c>
      <c r="G108" s="113">
        <v>500</v>
      </c>
      <c r="H108" s="27" t="s">
        <v>1349</v>
      </c>
      <c r="I108" s="22">
        <v>40</v>
      </c>
      <c r="J108" s="22">
        <v>25</v>
      </c>
      <c r="K108" s="114">
        <v>19250</v>
      </c>
      <c r="L108" s="108" t="s">
        <v>34</v>
      </c>
      <c r="M108" s="115">
        <v>192500</v>
      </c>
      <c r="N108" s="108" t="s">
        <v>347</v>
      </c>
      <c r="O108" s="115">
        <v>0</v>
      </c>
      <c r="P108" s="116">
        <v>0</v>
      </c>
      <c r="Q108" s="115">
        <v>0</v>
      </c>
      <c r="T108" s="108">
        <v>8306111</v>
      </c>
      <c r="U108" s="112">
        <v>30060011</v>
      </c>
      <c r="V108" s="113">
        <v>830611</v>
      </c>
      <c r="W108" s="113">
        <v>1</v>
      </c>
      <c r="X108" s="113">
        <v>600</v>
      </c>
      <c r="Y108" s="27" t="s">
        <v>302</v>
      </c>
      <c r="Z108" s="22">
        <v>47</v>
      </c>
      <c r="AA108" s="22">
        <v>50</v>
      </c>
      <c r="AB108" s="114">
        <v>7800</v>
      </c>
      <c r="AC108" s="108" t="s">
        <v>34</v>
      </c>
      <c r="AD108" s="115">
        <v>78000</v>
      </c>
      <c r="AE108" s="108" t="s">
        <v>347</v>
      </c>
      <c r="AF108" s="115">
        <v>0</v>
      </c>
      <c r="AG108" s="116">
        <v>0</v>
      </c>
      <c r="AH108" s="115">
        <v>0</v>
      </c>
      <c r="AK108" s="108">
        <v>5006</v>
      </c>
      <c r="AL108" s="112">
        <v>20070006</v>
      </c>
      <c r="AM108" s="113">
        <v>500</v>
      </c>
      <c r="AN108" s="113">
        <v>6</v>
      </c>
      <c r="AO108" s="113">
        <v>700</v>
      </c>
      <c r="AP108" s="27" t="s">
        <v>322</v>
      </c>
      <c r="AQ108" s="22">
        <v>54</v>
      </c>
      <c r="AR108" s="22">
        <v>180</v>
      </c>
      <c r="AS108" s="114">
        <v>217080</v>
      </c>
      <c r="AT108" s="108" t="s">
        <v>34</v>
      </c>
      <c r="AU108" s="115">
        <v>2170800</v>
      </c>
      <c r="AV108" s="108" t="s">
        <v>347</v>
      </c>
      <c r="AW108" s="115">
        <v>0</v>
      </c>
      <c r="AX108" s="116">
        <v>0</v>
      </c>
      <c r="AY108" s="115">
        <v>0</v>
      </c>
    </row>
    <row r="109" spans="3:51" x14ac:dyDescent="0.3">
      <c r="C109" s="108">
        <v>526</v>
      </c>
      <c r="D109" s="112">
        <v>10050026</v>
      </c>
      <c r="E109" s="113">
        <v>50</v>
      </c>
      <c r="F109" s="113">
        <v>26</v>
      </c>
      <c r="G109" s="113">
        <v>500</v>
      </c>
      <c r="H109" s="27" t="s">
        <v>296</v>
      </c>
      <c r="I109" s="22">
        <v>40</v>
      </c>
      <c r="J109" s="22">
        <v>25</v>
      </c>
      <c r="K109" s="114">
        <v>19250</v>
      </c>
      <c r="L109" s="108" t="s">
        <v>34</v>
      </c>
      <c r="M109" s="115">
        <v>192500</v>
      </c>
      <c r="N109" s="108" t="s">
        <v>347</v>
      </c>
      <c r="O109" s="115">
        <v>0</v>
      </c>
      <c r="P109" s="116">
        <v>0</v>
      </c>
      <c r="Q109" s="115">
        <v>0</v>
      </c>
      <c r="T109" s="108">
        <v>8306121</v>
      </c>
      <c r="U109" s="112">
        <v>30060012</v>
      </c>
      <c r="V109" s="113">
        <v>830612</v>
      </c>
      <c r="W109" s="113">
        <v>1</v>
      </c>
      <c r="X109" s="113">
        <v>600</v>
      </c>
      <c r="Y109" s="27" t="s">
        <v>306</v>
      </c>
      <c r="Z109" s="22">
        <v>48</v>
      </c>
      <c r="AA109" s="22">
        <v>50</v>
      </c>
      <c r="AB109" s="114">
        <v>8100</v>
      </c>
      <c r="AC109" s="108" t="s">
        <v>34</v>
      </c>
      <c r="AD109" s="115">
        <v>81000</v>
      </c>
      <c r="AE109" s="108" t="s">
        <v>347</v>
      </c>
      <c r="AF109" s="115">
        <v>0</v>
      </c>
      <c r="AG109" s="116">
        <v>0</v>
      </c>
      <c r="AH109" s="115">
        <v>0</v>
      </c>
      <c r="AK109" s="108">
        <v>5007</v>
      </c>
      <c r="AL109" s="112">
        <v>20070007</v>
      </c>
      <c r="AM109" s="113">
        <v>500</v>
      </c>
      <c r="AN109" s="113">
        <v>7</v>
      </c>
      <c r="AO109" s="113">
        <v>700</v>
      </c>
      <c r="AP109" s="27" t="s">
        <v>1367</v>
      </c>
      <c r="AQ109" s="22">
        <v>54</v>
      </c>
      <c r="AR109" s="22">
        <v>180</v>
      </c>
      <c r="AS109" s="114">
        <v>217080</v>
      </c>
      <c r="AT109" s="108" t="s">
        <v>34</v>
      </c>
      <c r="AU109" s="115">
        <v>2170800</v>
      </c>
      <c r="AV109" s="108" t="s">
        <v>347</v>
      </c>
      <c r="AW109" s="115">
        <v>0</v>
      </c>
      <c r="AX109" s="116">
        <v>0</v>
      </c>
      <c r="AY109" s="115">
        <v>0</v>
      </c>
    </row>
    <row r="110" spans="3:51" x14ac:dyDescent="0.3">
      <c r="C110" s="108">
        <v>527</v>
      </c>
      <c r="D110" s="112">
        <v>10050027</v>
      </c>
      <c r="E110" s="113">
        <v>50</v>
      </c>
      <c r="F110" s="113">
        <v>27</v>
      </c>
      <c r="G110" s="113">
        <v>500</v>
      </c>
      <c r="H110" s="27" t="s">
        <v>1350</v>
      </c>
      <c r="I110" s="22">
        <v>41</v>
      </c>
      <c r="J110" s="22">
        <v>25</v>
      </c>
      <c r="K110" s="114">
        <v>19600</v>
      </c>
      <c r="L110" s="108" t="s">
        <v>34</v>
      </c>
      <c r="M110" s="115">
        <v>196000</v>
      </c>
      <c r="N110" s="108" t="s">
        <v>347</v>
      </c>
      <c r="O110" s="115">
        <v>0</v>
      </c>
      <c r="P110" s="116">
        <v>0</v>
      </c>
      <c r="Q110" s="115">
        <v>0</v>
      </c>
      <c r="T110" s="108">
        <v>8306131</v>
      </c>
      <c r="U110" s="112">
        <v>30060013</v>
      </c>
      <c r="V110" s="113">
        <v>830613</v>
      </c>
      <c r="W110" s="113">
        <v>1</v>
      </c>
      <c r="X110" s="113">
        <v>600</v>
      </c>
      <c r="Y110" s="27" t="s">
        <v>1362</v>
      </c>
      <c r="Z110" s="22">
        <v>47</v>
      </c>
      <c r="AA110" s="22">
        <v>50</v>
      </c>
      <c r="AB110" s="114">
        <v>7800</v>
      </c>
      <c r="AC110" s="108" t="s">
        <v>34</v>
      </c>
      <c r="AD110" s="115">
        <v>78000</v>
      </c>
      <c r="AE110" s="108" t="s">
        <v>347</v>
      </c>
      <c r="AF110" s="115">
        <v>0</v>
      </c>
      <c r="AG110" s="116">
        <v>0</v>
      </c>
      <c r="AH110" s="115">
        <v>0</v>
      </c>
      <c r="AK110" s="108">
        <v>5008</v>
      </c>
      <c r="AL110" s="112">
        <v>20070008</v>
      </c>
      <c r="AM110" s="113">
        <v>500</v>
      </c>
      <c r="AN110" s="113">
        <v>8</v>
      </c>
      <c r="AO110" s="113">
        <v>700</v>
      </c>
      <c r="AP110" s="27" t="s">
        <v>320</v>
      </c>
      <c r="AQ110" s="22">
        <v>54</v>
      </c>
      <c r="AR110" s="22">
        <v>180</v>
      </c>
      <c r="AS110" s="114">
        <v>217080</v>
      </c>
      <c r="AT110" s="108" t="s">
        <v>34</v>
      </c>
      <c r="AU110" s="115">
        <v>2170800</v>
      </c>
      <c r="AV110" s="108" t="s">
        <v>347</v>
      </c>
      <c r="AW110" s="115">
        <v>0</v>
      </c>
      <c r="AX110" s="116">
        <v>0</v>
      </c>
      <c r="AY110" s="115">
        <v>0</v>
      </c>
    </row>
    <row r="111" spans="3:51" x14ac:dyDescent="0.3">
      <c r="C111" s="108">
        <v>528</v>
      </c>
      <c r="D111" s="112">
        <v>10050028</v>
      </c>
      <c r="E111" s="113">
        <v>50</v>
      </c>
      <c r="F111" s="113">
        <v>28</v>
      </c>
      <c r="G111" s="113">
        <v>500</v>
      </c>
      <c r="H111" s="27" t="s">
        <v>298</v>
      </c>
      <c r="I111" s="22">
        <v>41</v>
      </c>
      <c r="J111" s="22">
        <v>25</v>
      </c>
      <c r="K111" s="114">
        <v>19600</v>
      </c>
      <c r="L111" s="108" t="s">
        <v>34</v>
      </c>
      <c r="M111" s="115">
        <v>196000</v>
      </c>
      <c r="N111" s="108" t="s">
        <v>347</v>
      </c>
      <c r="O111" s="115">
        <v>0</v>
      </c>
      <c r="P111" s="116">
        <v>0</v>
      </c>
      <c r="Q111" s="115">
        <v>0</v>
      </c>
      <c r="T111" s="108">
        <v>8306141</v>
      </c>
      <c r="U111" s="112">
        <v>30060014</v>
      </c>
      <c r="V111" s="113">
        <v>830614</v>
      </c>
      <c r="W111" s="113">
        <v>1</v>
      </c>
      <c r="X111" s="113">
        <v>600</v>
      </c>
      <c r="Y111" s="27" t="s">
        <v>310</v>
      </c>
      <c r="Z111" s="22">
        <v>48</v>
      </c>
      <c r="AA111" s="22">
        <v>50</v>
      </c>
      <c r="AB111" s="114">
        <v>8100</v>
      </c>
      <c r="AC111" s="108" t="s">
        <v>34</v>
      </c>
      <c r="AD111" s="115">
        <v>81000</v>
      </c>
      <c r="AE111" s="108" t="s">
        <v>347</v>
      </c>
      <c r="AF111" s="115">
        <v>0</v>
      </c>
      <c r="AG111" s="116">
        <v>0</v>
      </c>
      <c r="AH111" s="115">
        <v>0</v>
      </c>
      <c r="AK111" s="108">
        <v>5009</v>
      </c>
      <c r="AL111" s="112">
        <v>20070009</v>
      </c>
      <c r="AM111" s="113">
        <v>500</v>
      </c>
      <c r="AN111" s="113">
        <v>9</v>
      </c>
      <c r="AO111" s="113">
        <v>700</v>
      </c>
      <c r="AP111" s="27" t="s">
        <v>1368</v>
      </c>
      <c r="AQ111" s="22">
        <v>54</v>
      </c>
      <c r="AR111" s="22">
        <v>180</v>
      </c>
      <c r="AS111" s="114">
        <v>217080</v>
      </c>
      <c r="AT111" s="108" t="s">
        <v>34</v>
      </c>
      <c r="AU111" s="115">
        <v>2170800</v>
      </c>
      <c r="AV111" s="108" t="s">
        <v>347</v>
      </c>
      <c r="AW111" s="115">
        <v>0</v>
      </c>
      <c r="AX111" s="116">
        <v>0</v>
      </c>
      <c r="AY111" s="115">
        <v>0</v>
      </c>
    </row>
    <row r="112" spans="3:51" x14ac:dyDescent="0.3">
      <c r="C112" s="108">
        <v>529</v>
      </c>
      <c r="D112" s="112">
        <v>10050029</v>
      </c>
      <c r="E112" s="113">
        <v>50</v>
      </c>
      <c r="F112" s="113">
        <v>29</v>
      </c>
      <c r="G112" s="113">
        <v>500</v>
      </c>
      <c r="H112" s="27" t="s">
        <v>289</v>
      </c>
      <c r="I112" s="22">
        <v>41</v>
      </c>
      <c r="J112" s="22">
        <v>25</v>
      </c>
      <c r="K112" s="114">
        <v>19600</v>
      </c>
      <c r="L112" s="108" t="s">
        <v>34</v>
      </c>
      <c r="M112" s="115">
        <v>196000</v>
      </c>
      <c r="N112" s="108" t="s">
        <v>347</v>
      </c>
      <c r="O112" s="115">
        <v>0</v>
      </c>
      <c r="P112" s="116">
        <v>0</v>
      </c>
      <c r="Q112" s="115">
        <v>0</v>
      </c>
      <c r="T112" s="108">
        <v>8306151</v>
      </c>
      <c r="U112" s="112">
        <v>30060015</v>
      </c>
      <c r="V112" s="113">
        <v>830615</v>
      </c>
      <c r="W112" s="113">
        <v>1</v>
      </c>
      <c r="X112" s="113">
        <v>600</v>
      </c>
      <c r="Y112" s="27" t="s">
        <v>307</v>
      </c>
      <c r="Z112" s="22">
        <v>48</v>
      </c>
      <c r="AA112" s="22">
        <v>50</v>
      </c>
      <c r="AB112" s="114">
        <v>8100</v>
      </c>
      <c r="AC112" s="108" t="s">
        <v>34</v>
      </c>
      <c r="AD112" s="115">
        <v>81000</v>
      </c>
      <c r="AE112" s="108" t="s">
        <v>347</v>
      </c>
      <c r="AF112" s="115">
        <v>0</v>
      </c>
      <c r="AG112" s="116">
        <v>0</v>
      </c>
      <c r="AH112" s="115">
        <v>0</v>
      </c>
      <c r="AK112" s="108">
        <v>5010</v>
      </c>
      <c r="AL112" s="112">
        <v>20070010</v>
      </c>
      <c r="AM112" s="113">
        <v>500</v>
      </c>
      <c r="AN112" s="113">
        <v>10</v>
      </c>
      <c r="AO112" s="113">
        <v>700</v>
      </c>
      <c r="AP112" s="27" t="s">
        <v>326</v>
      </c>
      <c r="AQ112" s="22">
        <v>54</v>
      </c>
      <c r="AR112" s="22">
        <v>180</v>
      </c>
      <c r="AS112" s="114">
        <v>217080</v>
      </c>
      <c r="AT112" s="108" t="s">
        <v>34</v>
      </c>
      <c r="AU112" s="115">
        <v>2170800</v>
      </c>
      <c r="AV112" s="108" t="s">
        <v>347</v>
      </c>
      <c r="AW112" s="115">
        <v>0</v>
      </c>
      <c r="AX112" s="116">
        <v>0</v>
      </c>
      <c r="AY112" s="115">
        <v>0</v>
      </c>
    </row>
    <row r="113" spans="3:51" x14ac:dyDescent="0.3">
      <c r="C113" s="108">
        <v>530</v>
      </c>
      <c r="D113" s="112">
        <v>10050030</v>
      </c>
      <c r="E113" s="113">
        <v>50</v>
      </c>
      <c r="F113" s="113">
        <v>30</v>
      </c>
      <c r="G113" s="113">
        <v>500</v>
      </c>
      <c r="H113" s="27" t="s">
        <v>1351</v>
      </c>
      <c r="I113" s="22">
        <v>41</v>
      </c>
      <c r="J113" s="22">
        <v>25</v>
      </c>
      <c r="K113" s="114">
        <v>19600</v>
      </c>
      <c r="L113" s="108" t="s">
        <v>34</v>
      </c>
      <c r="M113" s="115">
        <v>196000</v>
      </c>
      <c r="N113" s="108" t="s">
        <v>347</v>
      </c>
      <c r="O113" s="115">
        <v>0</v>
      </c>
      <c r="P113" s="116">
        <v>0</v>
      </c>
      <c r="Q113" s="115">
        <v>0</v>
      </c>
      <c r="T113" s="108">
        <v>8306161</v>
      </c>
      <c r="U113" s="112">
        <v>30060016</v>
      </c>
      <c r="V113" s="113">
        <v>830616</v>
      </c>
      <c r="W113" s="113">
        <v>1</v>
      </c>
      <c r="X113" s="113">
        <v>600</v>
      </c>
      <c r="Y113" s="27" t="s">
        <v>1360</v>
      </c>
      <c r="Z113" s="22">
        <v>49</v>
      </c>
      <c r="AA113" s="22">
        <v>50</v>
      </c>
      <c r="AB113" s="114">
        <v>8500</v>
      </c>
      <c r="AC113" s="108" t="s">
        <v>34</v>
      </c>
      <c r="AD113" s="115">
        <v>85000</v>
      </c>
      <c r="AE113" s="108" t="s">
        <v>347</v>
      </c>
      <c r="AF113" s="115">
        <v>0</v>
      </c>
      <c r="AG113" s="116">
        <v>0</v>
      </c>
      <c r="AH113" s="115">
        <v>0</v>
      </c>
      <c r="AK113" s="108">
        <v>5011</v>
      </c>
      <c r="AL113" s="112">
        <v>20070011</v>
      </c>
      <c r="AM113" s="113">
        <v>500</v>
      </c>
      <c r="AN113" s="113">
        <v>11</v>
      </c>
      <c r="AO113" s="113">
        <v>700</v>
      </c>
      <c r="AP113" s="27" t="s">
        <v>1372</v>
      </c>
      <c r="AQ113" s="22">
        <v>56</v>
      </c>
      <c r="AR113" s="22">
        <v>180</v>
      </c>
      <c r="AS113" s="114">
        <v>232200</v>
      </c>
      <c r="AT113" s="108" t="s">
        <v>34</v>
      </c>
      <c r="AU113" s="115">
        <v>2322000</v>
      </c>
      <c r="AV113" s="108" t="s">
        <v>347</v>
      </c>
      <c r="AW113" s="115">
        <v>0</v>
      </c>
      <c r="AX113" s="116">
        <v>0</v>
      </c>
      <c r="AY113" s="115">
        <v>0</v>
      </c>
    </row>
    <row r="114" spans="3:51" x14ac:dyDescent="0.3">
      <c r="C114" s="108">
        <v>531</v>
      </c>
      <c r="D114" s="112">
        <v>10050031</v>
      </c>
      <c r="E114" s="113">
        <v>50</v>
      </c>
      <c r="F114" s="113">
        <v>31</v>
      </c>
      <c r="G114" s="113">
        <v>500</v>
      </c>
      <c r="H114" s="27" t="s">
        <v>290</v>
      </c>
      <c r="I114" s="22">
        <v>41</v>
      </c>
      <c r="J114" s="22">
        <v>25</v>
      </c>
      <c r="K114" s="114">
        <v>19600</v>
      </c>
      <c r="L114" s="108" t="s">
        <v>34</v>
      </c>
      <c r="M114" s="115">
        <v>196000</v>
      </c>
      <c r="N114" s="108" t="s">
        <v>347</v>
      </c>
      <c r="O114" s="115">
        <v>0</v>
      </c>
      <c r="P114" s="116">
        <v>0</v>
      </c>
      <c r="Q114" s="115">
        <v>0</v>
      </c>
      <c r="T114" s="108">
        <v>8306171</v>
      </c>
      <c r="U114" s="112">
        <v>30060017</v>
      </c>
      <c r="V114" s="113">
        <v>830617</v>
      </c>
      <c r="W114" s="113">
        <v>1</v>
      </c>
      <c r="X114" s="113">
        <v>600</v>
      </c>
      <c r="Y114" s="27" t="s">
        <v>1361</v>
      </c>
      <c r="Z114" s="22">
        <v>49</v>
      </c>
      <c r="AA114" s="22">
        <v>50</v>
      </c>
      <c r="AB114" s="114">
        <v>8500</v>
      </c>
      <c r="AC114" s="108" t="s">
        <v>34</v>
      </c>
      <c r="AD114" s="115">
        <v>85000</v>
      </c>
      <c r="AE114" s="108" t="s">
        <v>347</v>
      </c>
      <c r="AF114" s="115">
        <v>0</v>
      </c>
      <c r="AG114" s="116">
        <v>0</v>
      </c>
      <c r="AH114" s="115">
        <v>0</v>
      </c>
      <c r="AK114" s="108">
        <v>5012</v>
      </c>
      <c r="AL114" s="112">
        <v>20070012</v>
      </c>
      <c r="AM114" s="113">
        <v>500</v>
      </c>
      <c r="AN114" s="113">
        <v>12</v>
      </c>
      <c r="AO114" s="113">
        <v>700</v>
      </c>
      <c r="AP114" s="27" t="s">
        <v>321</v>
      </c>
      <c r="AQ114" s="22">
        <v>56</v>
      </c>
      <c r="AR114" s="22">
        <v>180</v>
      </c>
      <c r="AS114" s="114">
        <v>232200</v>
      </c>
      <c r="AT114" s="108" t="s">
        <v>34</v>
      </c>
      <c r="AU114" s="115">
        <v>2322000</v>
      </c>
      <c r="AV114" s="108" t="s">
        <v>347</v>
      </c>
      <c r="AW114" s="115">
        <v>0</v>
      </c>
      <c r="AX114" s="116">
        <v>0</v>
      </c>
      <c r="AY114" s="115">
        <v>0</v>
      </c>
    </row>
    <row r="115" spans="3:51" x14ac:dyDescent="0.3">
      <c r="C115" s="108">
        <v>601</v>
      </c>
      <c r="D115" s="112">
        <v>10060001</v>
      </c>
      <c r="E115" s="113">
        <v>60</v>
      </c>
      <c r="F115" s="113">
        <v>1</v>
      </c>
      <c r="G115" s="113">
        <v>600</v>
      </c>
      <c r="H115" s="27" t="s">
        <v>300</v>
      </c>
      <c r="I115" s="22">
        <v>42</v>
      </c>
      <c r="J115" s="22">
        <v>50</v>
      </c>
      <c r="K115" s="114">
        <v>40250</v>
      </c>
      <c r="L115" s="108" t="s">
        <v>34</v>
      </c>
      <c r="M115" s="115">
        <v>402500</v>
      </c>
      <c r="N115" s="108" t="s">
        <v>347</v>
      </c>
      <c r="O115" s="115">
        <v>0</v>
      </c>
      <c r="P115" s="116">
        <v>0</v>
      </c>
      <c r="Q115" s="115">
        <v>0</v>
      </c>
      <c r="T115" s="108">
        <v>8306181</v>
      </c>
      <c r="U115" s="112">
        <v>30060018</v>
      </c>
      <c r="V115" s="113">
        <v>830618</v>
      </c>
      <c r="W115" s="113">
        <v>1</v>
      </c>
      <c r="X115" s="113">
        <v>600</v>
      </c>
      <c r="Y115" s="27" t="s">
        <v>303</v>
      </c>
      <c r="Z115" s="22">
        <v>50</v>
      </c>
      <c r="AA115" s="22">
        <v>50</v>
      </c>
      <c r="AB115" s="114">
        <v>8850</v>
      </c>
      <c r="AC115" s="108" t="s">
        <v>34</v>
      </c>
      <c r="AD115" s="115">
        <v>88500</v>
      </c>
      <c r="AE115" s="108" t="s">
        <v>347</v>
      </c>
      <c r="AF115" s="115">
        <v>0</v>
      </c>
      <c r="AG115" s="116">
        <v>0</v>
      </c>
      <c r="AH115" s="115">
        <v>0</v>
      </c>
      <c r="AK115" s="108">
        <v>5013</v>
      </c>
      <c r="AL115" s="112">
        <v>20070013</v>
      </c>
      <c r="AM115" s="113">
        <v>500</v>
      </c>
      <c r="AN115" s="113">
        <v>13</v>
      </c>
      <c r="AO115" s="113">
        <v>700</v>
      </c>
      <c r="AP115" s="27" t="s">
        <v>1373</v>
      </c>
      <c r="AQ115" s="22">
        <v>56</v>
      </c>
      <c r="AR115" s="22">
        <v>180</v>
      </c>
      <c r="AS115" s="114">
        <v>232200</v>
      </c>
      <c r="AT115" s="108" t="s">
        <v>34</v>
      </c>
      <c r="AU115" s="115">
        <v>2322000</v>
      </c>
      <c r="AV115" s="108" t="s">
        <v>347</v>
      </c>
      <c r="AW115" s="115">
        <v>0</v>
      </c>
      <c r="AX115" s="116">
        <v>0</v>
      </c>
      <c r="AY115" s="115">
        <v>0</v>
      </c>
    </row>
    <row r="116" spans="3:51" x14ac:dyDescent="0.3">
      <c r="C116" s="108">
        <v>602</v>
      </c>
      <c r="D116" s="112">
        <v>10060002</v>
      </c>
      <c r="E116" s="113">
        <v>60</v>
      </c>
      <c r="F116" s="113">
        <v>2</v>
      </c>
      <c r="G116" s="113">
        <v>600</v>
      </c>
      <c r="H116" s="27" t="s">
        <v>301</v>
      </c>
      <c r="I116" s="22">
        <v>42</v>
      </c>
      <c r="J116" s="22">
        <v>50</v>
      </c>
      <c r="K116" s="114">
        <v>40250</v>
      </c>
      <c r="L116" s="108" t="s">
        <v>34</v>
      </c>
      <c r="M116" s="115">
        <v>402500</v>
      </c>
      <c r="N116" s="108" t="s">
        <v>347</v>
      </c>
      <c r="O116" s="115">
        <v>0</v>
      </c>
      <c r="P116" s="116">
        <v>0</v>
      </c>
      <c r="Q116" s="115">
        <v>0</v>
      </c>
      <c r="T116" s="108">
        <v>8306191</v>
      </c>
      <c r="U116" s="112">
        <v>30060019</v>
      </c>
      <c r="V116" s="113">
        <v>830619</v>
      </c>
      <c r="W116" s="113">
        <v>1</v>
      </c>
      <c r="X116" s="113">
        <v>600</v>
      </c>
      <c r="Y116" s="27" t="s">
        <v>304</v>
      </c>
      <c r="Z116" s="22">
        <v>50</v>
      </c>
      <c r="AA116" s="22">
        <v>50</v>
      </c>
      <c r="AB116" s="114">
        <v>8850</v>
      </c>
      <c r="AC116" s="108" t="s">
        <v>34</v>
      </c>
      <c r="AD116" s="115">
        <v>88500</v>
      </c>
      <c r="AE116" s="108" t="s">
        <v>347</v>
      </c>
      <c r="AF116" s="115">
        <v>0</v>
      </c>
      <c r="AG116" s="116">
        <v>0</v>
      </c>
      <c r="AH116" s="115">
        <v>0</v>
      </c>
      <c r="AK116" s="108">
        <v>5014</v>
      </c>
      <c r="AL116" s="112">
        <v>20070014</v>
      </c>
      <c r="AM116" s="113">
        <v>500</v>
      </c>
      <c r="AN116" s="113">
        <v>14</v>
      </c>
      <c r="AO116" s="113">
        <v>700</v>
      </c>
      <c r="AP116" s="27" t="s">
        <v>1374</v>
      </c>
      <c r="AQ116" s="22">
        <v>56</v>
      </c>
      <c r="AR116" s="22">
        <v>180</v>
      </c>
      <c r="AS116" s="114">
        <v>232200</v>
      </c>
      <c r="AT116" s="108" t="s">
        <v>34</v>
      </c>
      <c r="AU116" s="115">
        <v>2322000</v>
      </c>
      <c r="AV116" s="108" t="s">
        <v>347</v>
      </c>
      <c r="AW116" s="115">
        <v>0</v>
      </c>
      <c r="AX116" s="116">
        <v>0</v>
      </c>
      <c r="AY116" s="115">
        <v>0</v>
      </c>
    </row>
    <row r="117" spans="3:51" x14ac:dyDescent="0.3">
      <c r="C117" s="108">
        <v>603</v>
      </c>
      <c r="D117" s="112">
        <v>10060003</v>
      </c>
      <c r="E117" s="113">
        <v>60</v>
      </c>
      <c r="F117" s="113">
        <v>3</v>
      </c>
      <c r="G117" s="113">
        <v>600</v>
      </c>
      <c r="H117" s="27" t="s">
        <v>1355</v>
      </c>
      <c r="I117" s="22">
        <v>43</v>
      </c>
      <c r="J117" s="22">
        <v>50</v>
      </c>
      <c r="K117" s="114">
        <v>42700</v>
      </c>
      <c r="L117" s="108" t="s">
        <v>34</v>
      </c>
      <c r="M117" s="115">
        <v>427000</v>
      </c>
      <c r="N117" s="108" t="s">
        <v>347</v>
      </c>
      <c r="O117" s="115">
        <v>0</v>
      </c>
      <c r="P117" s="116">
        <v>0</v>
      </c>
      <c r="Q117" s="115">
        <v>0</v>
      </c>
      <c r="T117" s="108">
        <v>8307011</v>
      </c>
      <c r="U117" s="112">
        <v>30070001</v>
      </c>
      <c r="V117" s="113">
        <v>830701</v>
      </c>
      <c r="W117" s="113">
        <v>1</v>
      </c>
      <c r="X117" s="113">
        <v>700</v>
      </c>
      <c r="Y117" s="27" t="s">
        <v>318</v>
      </c>
      <c r="Z117" s="22">
        <v>51</v>
      </c>
      <c r="AA117" s="22">
        <v>50</v>
      </c>
      <c r="AB117" s="114">
        <v>9200</v>
      </c>
      <c r="AC117" s="108" t="s">
        <v>34</v>
      </c>
      <c r="AD117" s="115">
        <v>92000</v>
      </c>
      <c r="AE117" s="108" t="s">
        <v>347</v>
      </c>
      <c r="AF117" s="115">
        <v>0</v>
      </c>
      <c r="AG117" s="116">
        <v>0</v>
      </c>
      <c r="AH117" s="115">
        <v>0</v>
      </c>
      <c r="AK117" s="108">
        <v>5015</v>
      </c>
      <c r="AL117" s="112">
        <v>20070015</v>
      </c>
      <c r="AM117" s="113">
        <v>500</v>
      </c>
      <c r="AN117" s="113">
        <v>15</v>
      </c>
      <c r="AO117" s="113">
        <v>700</v>
      </c>
      <c r="AP117" s="27" t="s">
        <v>315</v>
      </c>
      <c r="AQ117" s="22">
        <v>56</v>
      </c>
      <c r="AR117" s="22">
        <v>180</v>
      </c>
      <c r="AS117" s="114">
        <v>232200</v>
      </c>
      <c r="AT117" s="108" t="s">
        <v>34</v>
      </c>
      <c r="AU117" s="115">
        <v>2322000</v>
      </c>
      <c r="AV117" s="108" t="s">
        <v>347</v>
      </c>
      <c r="AW117" s="115">
        <v>0</v>
      </c>
      <c r="AX117" s="116">
        <v>0</v>
      </c>
      <c r="AY117" s="115">
        <v>0</v>
      </c>
    </row>
    <row r="118" spans="3:51" x14ac:dyDescent="0.3">
      <c r="C118" s="108">
        <v>604</v>
      </c>
      <c r="D118" s="112">
        <v>10060004</v>
      </c>
      <c r="E118" s="113">
        <v>60</v>
      </c>
      <c r="F118" s="113">
        <v>4</v>
      </c>
      <c r="G118" s="113">
        <v>600</v>
      </c>
      <c r="H118" s="27" t="s">
        <v>308</v>
      </c>
      <c r="I118" s="22">
        <v>43</v>
      </c>
      <c r="J118" s="22">
        <v>50</v>
      </c>
      <c r="K118" s="114">
        <v>42700</v>
      </c>
      <c r="L118" s="108" t="s">
        <v>34</v>
      </c>
      <c r="M118" s="115">
        <v>427000</v>
      </c>
      <c r="N118" s="108" t="s">
        <v>347</v>
      </c>
      <c r="O118" s="115">
        <v>0</v>
      </c>
      <c r="P118" s="116">
        <v>0</v>
      </c>
      <c r="Q118" s="115">
        <v>0</v>
      </c>
      <c r="T118" s="108">
        <v>8307021</v>
      </c>
      <c r="U118" s="112">
        <v>30070002</v>
      </c>
      <c r="V118" s="113">
        <v>830702</v>
      </c>
      <c r="W118" s="113">
        <v>1</v>
      </c>
      <c r="X118" s="113">
        <v>700</v>
      </c>
      <c r="Y118" s="27" t="s">
        <v>319</v>
      </c>
      <c r="Z118" s="22">
        <v>51</v>
      </c>
      <c r="AA118" s="22">
        <v>50</v>
      </c>
      <c r="AB118" s="114">
        <v>9200</v>
      </c>
      <c r="AC118" s="108" t="s">
        <v>34</v>
      </c>
      <c r="AD118" s="115">
        <v>92000</v>
      </c>
      <c r="AE118" s="108" t="s">
        <v>347</v>
      </c>
      <c r="AF118" s="115">
        <v>0</v>
      </c>
      <c r="AG118" s="116">
        <v>0</v>
      </c>
      <c r="AH118" s="115">
        <v>0</v>
      </c>
      <c r="AK118" s="108">
        <v>5016</v>
      </c>
      <c r="AL118" s="112">
        <v>20070016</v>
      </c>
      <c r="AM118" s="113">
        <v>500</v>
      </c>
      <c r="AN118" s="113">
        <v>16</v>
      </c>
      <c r="AO118" s="113">
        <v>700</v>
      </c>
      <c r="AP118" s="27" t="s">
        <v>324</v>
      </c>
      <c r="AQ118" s="22">
        <v>57</v>
      </c>
      <c r="AR118" s="22">
        <v>180</v>
      </c>
      <c r="AS118" s="114">
        <v>238680</v>
      </c>
      <c r="AT118" s="108" t="s">
        <v>34</v>
      </c>
      <c r="AU118" s="115">
        <v>2386800</v>
      </c>
      <c r="AV118" s="108" t="s">
        <v>347</v>
      </c>
      <c r="AW118" s="115">
        <v>0</v>
      </c>
      <c r="AX118" s="116">
        <v>0</v>
      </c>
      <c r="AY118" s="115">
        <v>0</v>
      </c>
    </row>
    <row r="119" spans="3:51" x14ac:dyDescent="0.3">
      <c r="C119" s="108">
        <v>605</v>
      </c>
      <c r="D119" s="112">
        <v>10060005</v>
      </c>
      <c r="E119" s="113">
        <v>60</v>
      </c>
      <c r="F119" s="113">
        <v>5</v>
      </c>
      <c r="G119" s="113">
        <v>600</v>
      </c>
      <c r="H119" s="27" t="s">
        <v>1356</v>
      </c>
      <c r="I119" s="22">
        <v>43</v>
      </c>
      <c r="J119" s="22">
        <v>50</v>
      </c>
      <c r="K119" s="114">
        <v>42700</v>
      </c>
      <c r="L119" s="108" t="s">
        <v>34</v>
      </c>
      <c r="M119" s="115">
        <v>427000</v>
      </c>
      <c r="N119" s="108" t="s">
        <v>347</v>
      </c>
      <c r="O119" s="115">
        <v>0</v>
      </c>
      <c r="P119" s="116">
        <v>0</v>
      </c>
      <c r="Q119" s="115">
        <v>0</v>
      </c>
      <c r="T119" s="108">
        <v>8307031</v>
      </c>
      <c r="U119" s="112">
        <v>30070003</v>
      </c>
      <c r="V119" s="113">
        <v>830703</v>
      </c>
      <c r="W119" s="113">
        <v>1</v>
      </c>
      <c r="X119" s="113">
        <v>700</v>
      </c>
      <c r="Y119" s="27" t="s">
        <v>323</v>
      </c>
      <c r="Z119" s="22">
        <v>51</v>
      </c>
      <c r="AA119" s="22">
        <v>50</v>
      </c>
      <c r="AB119" s="114">
        <v>9200</v>
      </c>
      <c r="AC119" s="108" t="s">
        <v>34</v>
      </c>
      <c r="AD119" s="115">
        <v>92000</v>
      </c>
      <c r="AE119" s="108" t="s">
        <v>347</v>
      </c>
      <c r="AF119" s="115">
        <v>0</v>
      </c>
      <c r="AG119" s="116">
        <v>0</v>
      </c>
      <c r="AH119" s="115">
        <v>0</v>
      </c>
      <c r="AK119" s="108">
        <v>5017</v>
      </c>
      <c r="AL119" s="112">
        <v>20070017</v>
      </c>
      <c r="AM119" s="113">
        <v>500</v>
      </c>
      <c r="AN119" s="113">
        <v>17</v>
      </c>
      <c r="AO119" s="113">
        <v>700</v>
      </c>
      <c r="AP119" s="27" t="s">
        <v>1378</v>
      </c>
      <c r="AQ119" s="22">
        <v>56</v>
      </c>
      <c r="AR119" s="22">
        <v>180</v>
      </c>
      <c r="AS119" s="114">
        <v>232200</v>
      </c>
      <c r="AT119" s="108" t="s">
        <v>34</v>
      </c>
      <c r="AU119" s="115">
        <v>2322000</v>
      </c>
      <c r="AV119" s="108" t="s">
        <v>347</v>
      </c>
      <c r="AW119" s="115">
        <v>0</v>
      </c>
      <c r="AX119" s="116">
        <v>0</v>
      </c>
      <c r="AY119" s="115">
        <v>0</v>
      </c>
    </row>
    <row r="120" spans="3:51" x14ac:dyDescent="0.3">
      <c r="C120" s="108">
        <v>606</v>
      </c>
      <c r="D120" s="112">
        <v>10060006</v>
      </c>
      <c r="E120" s="113">
        <v>60</v>
      </c>
      <c r="F120" s="113">
        <v>6</v>
      </c>
      <c r="G120" s="113">
        <v>600</v>
      </c>
      <c r="H120" s="27" t="s">
        <v>1357</v>
      </c>
      <c r="I120" s="22">
        <v>44</v>
      </c>
      <c r="J120" s="22">
        <v>50</v>
      </c>
      <c r="K120" s="114">
        <v>44800</v>
      </c>
      <c r="L120" s="108" t="s">
        <v>34</v>
      </c>
      <c r="M120" s="115">
        <v>448000</v>
      </c>
      <c r="N120" s="108" t="s">
        <v>347</v>
      </c>
      <c r="O120" s="115">
        <v>0</v>
      </c>
      <c r="P120" s="116">
        <v>0</v>
      </c>
      <c r="Q120" s="115">
        <v>0</v>
      </c>
      <c r="T120" s="108">
        <v>8307041</v>
      </c>
      <c r="U120" s="112">
        <v>30070004</v>
      </c>
      <c r="V120" s="113">
        <v>830704</v>
      </c>
      <c r="W120" s="113">
        <v>1</v>
      </c>
      <c r="X120" s="113">
        <v>700</v>
      </c>
      <c r="Y120" s="27" t="s">
        <v>314</v>
      </c>
      <c r="Z120" s="22">
        <v>51</v>
      </c>
      <c r="AA120" s="22">
        <v>50</v>
      </c>
      <c r="AB120" s="114">
        <v>9200</v>
      </c>
      <c r="AC120" s="108" t="s">
        <v>34</v>
      </c>
      <c r="AD120" s="115">
        <v>92000</v>
      </c>
      <c r="AE120" s="108" t="s">
        <v>347</v>
      </c>
      <c r="AF120" s="115">
        <v>0</v>
      </c>
      <c r="AG120" s="116">
        <v>0</v>
      </c>
      <c r="AH120" s="115">
        <v>0</v>
      </c>
      <c r="AK120" s="108">
        <v>5018</v>
      </c>
      <c r="AL120" s="112">
        <v>20070018</v>
      </c>
      <c r="AM120" s="113">
        <v>500</v>
      </c>
      <c r="AN120" s="113">
        <v>18</v>
      </c>
      <c r="AO120" s="113">
        <v>700</v>
      </c>
      <c r="AP120" s="27" t="s">
        <v>316</v>
      </c>
      <c r="AQ120" s="22">
        <v>57</v>
      </c>
      <c r="AR120" s="22">
        <v>180</v>
      </c>
      <c r="AS120" s="114">
        <v>238680</v>
      </c>
      <c r="AT120" s="108" t="s">
        <v>34</v>
      </c>
      <c r="AU120" s="115">
        <v>2386800</v>
      </c>
      <c r="AV120" s="108" t="s">
        <v>347</v>
      </c>
      <c r="AW120" s="115">
        <v>0</v>
      </c>
      <c r="AX120" s="116">
        <v>0</v>
      </c>
      <c r="AY120" s="115">
        <v>0</v>
      </c>
    </row>
    <row r="121" spans="3:51" x14ac:dyDescent="0.3">
      <c r="C121" s="108">
        <v>607</v>
      </c>
      <c r="D121" s="112">
        <v>10060007</v>
      </c>
      <c r="E121" s="113">
        <v>60</v>
      </c>
      <c r="F121" s="113">
        <v>7</v>
      </c>
      <c r="G121" s="113">
        <v>600</v>
      </c>
      <c r="H121" s="27" t="s">
        <v>309</v>
      </c>
      <c r="I121" s="22">
        <v>45</v>
      </c>
      <c r="J121" s="22">
        <v>50</v>
      </c>
      <c r="K121" s="114">
        <v>46550</v>
      </c>
      <c r="L121" s="108" t="s">
        <v>34</v>
      </c>
      <c r="M121" s="115">
        <v>465500</v>
      </c>
      <c r="N121" s="108" t="s">
        <v>347</v>
      </c>
      <c r="O121" s="115">
        <v>0</v>
      </c>
      <c r="P121" s="116">
        <v>0</v>
      </c>
      <c r="Q121" s="115">
        <v>0</v>
      </c>
      <c r="T121" s="108">
        <v>8307051</v>
      </c>
      <c r="U121" s="112">
        <v>30070005</v>
      </c>
      <c r="V121" s="113">
        <v>830705</v>
      </c>
      <c r="W121" s="113">
        <v>1</v>
      </c>
      <c r="X121" s="113">
        <v>700</v>
      </c>
      <c r="Y121" s="27" t="s">
        <v>1363</v>
      </c>
      <c r="Z121" s="22">
        <v>52</v>
      </c>
      <c r="AA121" s="22">
        <v>50</v>
      </c>
      <c r="AB121" s="114">
        <v>10100</v>
      </c>
      <c r="AC121" s="108" t="s">
        <v>34</v>
      </c>
      <c r="AD121" s="115">
        <v>101000</v>
      </c>
      <c r="AE121" s="108" t="s">
        <v>347</v>
      </c>
      <c r="AF121" s="115">
        <v>0</v>
      </c>
      <c r="AG121" s="116">
        <v>0</v>
      </c>
      <c r="AH121" s="115">
        <v>0</v>
      </c>
      <c r="AK121" s="108">
        <v>5019</v>
      </c>
      <c r="AL121" s="112">
        <v>20070019</v>
      </c>
      <c r="AM121" s="113">
        <v>500</v>
      </c>
      <c r="AN121" s="113">
        <v>19</v>
      </c>
      <c r="AO121" s="113">
        <v>700</v>
      </c>
      <c r="AP121" s="27" t="s">
        <v>1379</v>
      </c>
      <c r="AQ121" s="22">
        <v>57</v>
      </c>
      <c r="AR121" s="22">
        <v>180</v>
      </c>
      <c r="AS121" s="114">
        <v>238680</v>
      </c>
      <c r="AT121" s="108" t="s">
        <v>34</v>
      </c>
      <c r="AU121" s="115">
        <v>2386800</v>
      </c>
      <c r="AV121" s="108" t="s">
        <v>347</v>
      </c>
      <c r="AW121" s="115">
        <v>0</v>
      </c>
      <c r="AX121" s="116">
        <v>0</v>
      </c>
      <c r="AY121" s="115">
        <v>0</v>
      </c>
    </row>
    <row r="122" spans="3:51" x14ac:dyDescent="0.3">
      <c r="C122" s="108">
        <v>608</v>
      </c>
      <c r="D122" s="112">
        <v>10060008</v>
      </c>
      <c r="E122" s="113">
        <v>60</v>
      </c>
      <c r="F122" s="113">
        <v>8</v>
      </c>
      <c r="G122" s="113">
        <v>600</v>
      </c>
      <c r="H122" s="27" t="s">
        <v>1358</v>
      </c>
      <c r="I122" s="22">
        <v>45</v>
      </c>
      <c r="J122" s="22">
        <v>50</v>
      </c>
      <c r="K122" s="114">
        <v>46550</v>
      </c>
      <c r="L122" s="108" t="s">
        <v>34</v>
      </c>
      <c r="M122" s="115">
        <v>465500</v>
      </c>
      <c r="N122" s="108" t="s">
        <v>347</v>
      </c>
      <c r="O122" s="115">
        <v>0</v>
      </c>
      <c r="P122" s="116">
        <v>0</v>
      </c>
      <c r="Q122" s="115">
        <v>0</v>
      </c>
      <c r="T122" s="108">
        <v>8307061</v>
      </c>
      <c r="U122" s="112">
        <v>30070006</v>
      </c>
      <c r="V122" s="113">
        <v>830706</v>
      </c>
      <c r="W122" s="113">
        <v>1</v>
      </c>
      <c r="X122" s="113">
        <v>700</v>
      </c>
      <c r="Y122" s="27" t="s">
        <v>1364</v>
      </c>
      <c r="Z122" s="22">
        <v>53</v>
      </c>
      <c r="AA122" s="22">
        <v>50</v>
      </c>
      <c r="AB122" s="114">
        <v>10400</v>
      </c>
      <c r="AC122" s="108" t="s">
        <v>34</v>
      </c>
      <c r="AD122" s="115">
        <v>104000</v>
      </c>
      <c r="AE122" s="108" t="s">
        <v>347</v>
      </c>
      <c r="AF122" s="115">
        <v>0</v>
      </c>
      <c r="AG122" s="116">
        <v>0</v>
      </c>
      <c r="AH122" s="115">
        <v>0</v>
      </c>
      <c r="AK122" s="108">
        <v>5020</v>
      </c>
      <c r="AL122" s="112">
        <v>20070020</v>
      </c>
      <c r="AM122" s="113">
        <v>500</v>
      </c>
      <c r="AN122" s="113">
        <v>20</v>
      </c>
      <c r="AO122" s="113">
        <v>700</v>
      </c>
      <c r="AP122" s="27" t="s">
        <v>313</v>
      </c>
      <c r="AQ122" s="22">
        <v>58</v>
      </c>
      <c r="AR122" s="22">
        <v>180</v>
      </c>
      <c r="AS122" s="114">
        <v>245160</v>
      </c>
      <c r="AT122" s="108" t="s">
        <v>34</v>
      </c>
      <c r="AU122" s="115">
        <v>2451600</v>
      </c>
      <c r="AV122" s="108" t="s">
        <v>347</v>
      </c>
      <c r="AW122" s="115">
        <v>0</v>
      </c>
      <c r="AX122" s="116">
        <v>0</v>
      </c>
      <c r="AY122" s="115">
        <v>0</v>
      </c>
    </row>
    <row r="123" spans="3:51" x14ac:dyDescent="0.3">
      <c r="C123" s="108">
        <v>609</v>
      </c>
      <c r="D123" s="112">
        <v>10060009</v>
      </c>
      <c r="E123" s="113">
        <v>60</v>
      </c>
      <c r="F123" s="113">
        <v>9</v>
      </c>
      <c r="G123" s="113">
        <v>600</v>
      </c>
      <c r="H123" s="27" t="s">
        <v>305</v>
      </c>
      <c r="I123" s="22">
        <v>47</v>
      </c>
      <c r="J123" s="22">
        <v>50</v>
      </c>
      <c r="K123" s="114">
        <v>51100</v>
      </c>
      <c r="L123" s="108" t="s">
        <v>34</v>
      </c>
      <c r="M123" s="115">
        <v>511000</v>
      </c>
      <c r="N123" s="108" t="s">
        <v>347</v>
      </c>
      <c r="O123" s="115">
        <v>0</v>
      </c>
      <c r="P123" s="116">
        <v>0</v>
      </c>
      <c r="Q123" s="115">
        <v>0</v>
      </c>
      <c r="T123" s="108">
        <v>8307071</v>
      </c>
      <c r="U123" s="112">
        <v>30070007</v>
      </c>
      <c r="V123" s="113">
        <v>830707</v>
      </c>
      <c r="W123" s="113">
        <v>1</v>
      </c>
      <c r="X123" s="113">
        <v>700</v>
      </c>
      <c r="Y123" s="27" t="s">
        <v>317</v>
      </c>
      <c r="Z123" s="22">
        <v>53</v>
      </c>
      <c r="AA123" s="22">
        <v>50</v>
      </c>
      <c r="AB123" s="114">
        <v>10400</v>
      </c>
      <c r="AC123" s="108" t="s">
        <v>34</v>
      </c>
      <c r="AD123" s="115">
        <v>104000</v>
      </c>
      <c r="AE123" s="108" t="s">
        <v>347</v>
      </c>
      <c r="AF123" s="115">
        <v>0</v>
      </c>
      <c r="AG123" s="116">
        <v>0</v>
      </c>
      <c r="AH123" s="115">
        <v>0</v>
      </c>
      <c r="AK123" s="108">
        <v>5021</v>
      </c>
      <c r="AL123" s="112">
        <v>20071001</v>
      </c>
      <c r="AM123" s="113">
        <v>500</v>
      </c>
      <c r="AN123" s="113">
        <v>21</v>
      </c>
      <c r="AO123" s="113">
        <v>700</v>
      </c>
      <c r="AP123" s="27" t="s">
        <v>318</v>
      </c>
      <c r="AQ123" s="22">
        <v>51</v>
      </c>
      <c r="AR123" s="22">
        <v>180</v>
      </c>
      <c r="AS123" s="114">
        <v>185760</v>
      </c>
      <c r="AT123" s="108" t="s">
        <v>34</v>
      </c>
      <c r="AU123" s="115">
        <v>1857600</v>
      </c>
      <c r="AV123" s="108" t="s">
        <v>347</v>
      </c>
      <c r="AW123" s="115">
        <v>0</v>
      </c>
      <c r="AX123" s="116">
        <v>0</v>
      </c>
      <c r="AY123" s="115">
        <v>0</v>
      </c>
    </row>
    <row r="124" spans="3:51" x14ac:dyDescent="0.3">
      <c r="C124" s="108">
        <v>610</v>
      </c>
      <c r="D124" s="112">
        <v>10060010</v>
      </c>
      <c r="E124" s="113">
        <v>60</v>
      </c>
      <c r="F124" s="113">
        <v>10</v>
      </c>
      <c r="G124" s="113">
        <v>600</v>
      </c>
      <c r="H124" s="27" t="s">
        <v>1359</v>
      </c>
      <c r="I124" s="22">
        <v>47</v>
      </c>
      <c r="J124" s="22">
        <v>50</v>
      </c>
      <c r="K124" s="114">
        <v>51100</v>
      </c>
      <c r="L124" s="108" t="s">
        <v>34</v>
      </c>
      <c r="M124" s="115">
        <v>511000</v>
      </c>
      <c r="N124" s="108" t="s">
        <v>347</v>
      </c>
      <c r="O124" s="115">
        <v>0</v>
      </c>
      <c r="P124" s="116">
        <v>0</v>
      </c>
      <c r="Q124" s="115">
        <v>0</v>
      </c>
      <c r="T124" s="108">
        <v>8307081</v>
      </c>
      <c r="U124" s="112">
        <v>30070008</v>
      </c>
      <c r="V124" s="113">
        <v>830708</v>
      </c>
      <c r="W124" s="113">
        <v>1</v>
      </c>
      <c r="X124" s="113">
        <v>700</v>
      </c>
      <c r="Y124" s="27" t="s">
        <v>1479</v>
      </c>
      <c r="Z124" s="22">
        <v>53</v>
      </c>
      <c r="AA124" s="22">
        <v>50</v>
      </c>
      <c r="AB124" s="114">
        <v>10400</v>
      </c>
      <c r="AC124" s="108" t="s">
        <v>34</v>
      </c>
      <c r="AD124" s="115">
        <v>104000</v>
      </c>
      <c r="AE124" s="108" t="s">
        <v>347</v>
      </c>
      <c r="AF124" s="115">
        <v>0</v>
      </c>
      <c r="AG124" s="116">
        <v>0</v>
      </c>
      <c r="AH124" s="115">
        <v>0</v>
      </c>
      <c r="AK124" s="108">
        <v>5022</v>
      </c>
      <c r="AL124" s="112">
        <v>20071002</v>
      </c>
      <c r="AM124" s="113">
        <v>500</v>
      </c>
      <c r="AN124" s="113">
        <v>22</v>
      </c>
      <c r="AO124" s="113">
        <v>700</v>
      </c>
      <c r="AP124" s="27" t="s">
        <v>319</v>
      </c>
      <c r="AQ124" s="22">
        <v>51</v>
      </c>
      <c r="AR124" s="22">
        <v>180</v>
      </c>
      <c r="AS124" s="114">
        <v>185760</v>
      </c>
      <c r="AT124" s="108" t="s">
        <v>34</v>
      </c>
      <c r="AU124" s="115">
        <v>1857600</v>
      </c>
      <c r="AV124" s="108" t="s">
        <v>347</v>
      </c>
      <c r="AW124" s="115">
        <v>0</v>
      </c>
      <c r="AX124" s="116">
        <v>0</v>
      </c>
      <c r="AY124" s="115">
        <v>0</v>
      </c>
    </row>
    <row r="125" spans="3:51" x14ac:dyDescent="0.3">
      <c r="C125" s="108">
        <v>611</v>
      </c>
      <c r="D125" s="112">
        <v>10060011</v>
      </c>
      <c r="E125" s="113">
        <v>60</v>
      </c>
      <c r="F125" s="113">
        <v>11</v>
      </c>
      <c r="G125" s="113">
        <v>600</v>
      </c>
      <c r="H125" s="27" t="s">
        <v>302</v>
      </c>
      <c r="I125" s="22">
        <v>47</v>
      </c>
      <c r="J125" s="22">
        <v>50</v>
      </c>
      <c r="K125" s="114">
        <v>51100</v>
      </c>
      <c r="L125" s="108" t="s">
        <v>34</v>
      </c>
      <c r="M125" s="115">
        <v>511000</v>
      </c>
      <c r="N125" s="108" t="s">
        <v>347</v>
      </c>
      <c r="O125" s="115">
        <v>0</v>
      </c>
      <c r="P125" s="116">
        <v>0</v>
      </c>
      <c r="Q125" s="115">
        <v>0</v>
      </c>
      <c r="T125" s="108">
        <v>8307091</v>
      </c>
      <c r="U125" s="112">
        <v>30070009</v>
      </c>
      <c r="V125" s="113">
        <v>830709</v>
      </c>
      <c r="W125" s="113">
        <v>1</v>
      </c>
      <c r="X125" s="113">
        <v>700</v>
      </c>
      <c r="Y125" s="27" t="s">
        <v>1365</v>
      </c>
      <c r="Z125" s="22">
        <v>53</v>
      </c>
      <c r="AA125" s="22">
        <v>50</v>
      </c>
      <c r="AB125" s="114">
        <v>10400</v>
      </c>
      <c r="AC125" s="108" t="s">
        <v>34</v>
      </c>
      <c r="AD125" s="115">
        <v>104000</v>
      </c>
      <c r="AE125" s="108" t="s">
        <v>347</v>
      </c>
      <c r="AF125" s="115">
        <v>0</v>
      </c>
      <c r="AG125" s="116">
        <v>0</v>
      </c>
      <c r="AH125" s="115">
        <v>0</v>
      </c>
      <c r="AK125" s="108">
        <v>5023</v>
      </c>
      <c r="AL125" s="112">
        <v>20071003</v>
      </c>
      <c r="AM125" s="113">
        <v>500</v>
      </c>
      <c r="AN125" s="113">
        <v>23</v>
      </c>
      <c r="AO125" s="113">
        <v>700</v>
      </c>
      <c r="AP125" s="27" t="s">
        <v>323</v>
      </c>
      <c r="AQ125" s="22">
        <v>51</v>
      </c>
      <c r="AR125" s="22">
        <v>180</v>
      </c>
      <c r="AS125" s="114">
        <v>185760</v>
      </c>
      <c r="AT125" s="108" t="s">
        <v>34</v>
      </c>
      <c r="AU125" s="115">
        <v>1857600</v>
      </c>
      <c r="AV125" s="108" t="s">
        <v>347</v>
      </c>
      <c r="AW125" s="115">
        <v>0</v>
      </c>
      <c r="AX125" s="116">
        <v>0</v>
      </c>
      <c r="AY125" s="115">
        <v>0</v>
      </c>
    </row>
    <row r="126" spans="3:51" x14ac:dyDescent="0.3">
      <c r="C126" s="108">
        <v>612</v>
      </c>
      <c r="D126" s="112">
        <v>10060012</v>
      </c>
      <c r="E126" s="113">
        <v>60</v>
      </c>
      <c r="F126" s="113">
        <v>12</v>
      </c>
      <c r="G126" s="113">
        <v>600</v>
      </c>
      <c r="H126" s="27" t="s">
        <v>306</v>
      </c>
      <c r="I126" s="22">
        <v>48</v>
      </c>
      <c r="J126" s="22">
        <v>50</v>
      </c>
      <c r="K126" s="114">
        <v>53200</v>
      </c>
      <c r="L126" s="108" t="s">
        <v>34</v>
      </c>
      <c r="M126" s="115">
        <v>532000</v>
      </c>
      <c r="N126" s="108" t="s">
        <v>347</v>
      </c>
      <c r="O126" s="115">
        <v>0</v>
      </c>
      <c r="P126" s="116">
        <v>0</v>
      </c>
      <c r="Q126" s="115">
        <v>0</v>
      </c>
      <c r="T126" s="108">
        <v>8307101</v>
      </c>
      <c r="U126" s="112">
        <v>30070010</v>
      </c>
      <c r="V126" s="113">
        <v>830710</v>
      </c>
      <c r="W126" s="113">
        <v>1</v>
      </c>
      <c r="X126" s="113">
        <v>700</v>
      </c>
      <c r="Y126" s="27" t="s">
        <v>1366</v>
      </c>
      <c r="Z126" s="22">
        <v>54</v>
      </c>
      <c r="AA126" s="22">
        <v>50</v>
      </c>
      <c r="AB126" s="114">
        <v>10750</v>
      </c>
      <c r="AC126" s="108" t="s">
        <v>34</v>
      </c>
      <c r="AD126" s="115">
        <v>107500</v>
      </c>
      <c r="AE126" s="108" t="s">
        <v>347</v>
      </c>
      <c r="AF126" s="115">
        <v>0</v>
      </c>
      <c r="AG126" s="116">
        <v>0</v>
      </c>
      <c r="AH126" s="115">
        <v>0</v>
      </c>
      <c r="AK126" s="108">
        <v>5024</v>
      </c>
      <c r="AL126" s="112">
        <v>20071004</v>
      </c>
      <c r="AM126" s="113">
        <v>500</v>
      </c>
      <c r="AN126" s="113">
        <v>24</v>
      </c>
      <c r="AO126" s="113">
        <v>700</v>
      </c>
      <c r="AP126" s="27" t="s">
        <v>314</v>
      </c>
      <c r="AQ126" s="22">
        <v>51</v>
      </c>
      <c r="AR126" s="22">
        <v>180</v>
      </c>
      <c r="AS126" s="114">
        <v>185760</v>
      </c>
      <c r="AT126" s="108" t="s">
        <v>34</v>
      </c>
      <c r="AU126" s="115">
        <v>1857600</v>
      </c>
      <c r="AV126" s="108" t="s">
        <v>347</v>
      </c>
      <c r="AW126" s="115">
        <v>0</v>
      </c>
      <c r="AX126" s="116">
        <v>0</v>
      </c>
      <c r="AY126" s="115">
        <v>0</v>
      </c>
    </row>
    <row r="127" spans="3:51" x14ac:dyDescent="0.3">
      <c r="C127" s="108">
        <v>613</v>
      </c>
      <c r="D127" s="112">
        <v>10060013</v>
      </c>
      <c r="E127" s="113">
        <v>60</v>
      </c>
      <c r="F127" s="113">
        <v>13</v>
      </c>
      <c r="G127" s="113">
        <v>600</v>
      </c>
      <c r="H127" s="27" t="s">
        <v>1362</v>
      </c>
      <c r="I127" s="22">
        <v>47</v>
      </c>
      <c r="J127" s="22">
        <v>50</v>
      </c>
      <c r="K127" s="114">
        <v>51100</v>
      </c>
      <c r="L127" s="108" t="s">
        <v>34</v>
      </c>
      <c r="M127" s="115">
        <v>511000</v>
      </c>
      <c r="N127" s="108" t="s">
        <v>347</v>
      </c>
      <c r="O127" s="115">
        <v>0</v>
      </c>
      <c r="P127" s="116">
        <v>0</v>
      </c>
      <c r="Q127" s="115">
        <v>0</v>
      </c>
      <c r="T127" s="108">
        <v>8307111</v>
      </c>
      <c r="U127" s="112">
        <v>30070011</v>
      </c>
      <c r="V127" s="113">
        <v>830711</v>
      </c>
      <c r="W127" s="113">
        <v>1</v>
      </c>
      <c r="X127" s="113">
        <v>700</v>
      </c>
      <c r="Y127" s="27" t="s">
        <v>322</v>
      </c>
      <c r="Z127" s="22">
        <v>54</v>
      </c>
      <c r="AA127" s="22">
        <v>50</v>
      </c>
      <c r="AB127" s="114">
        <v>10750</v>
      </c>
      <c r="AC127" s="108" t="s">
        <v>34</v>
      </c>
      <c r="AD127" s="115">
        <v>107500</v>
      </c>
      <c r="AE127" s="108" t="s">
        <v>347</v>
      </c>
      <c r="AF127" s="115">
        <v>0</v>
      </c>
      <c r="AG127" s="116">
        <v>0</v>
      </c>
      <c r="AH127" s="115">
        <v>0</v>
      </c>
      <c r="AK127" s="108">
        <v>5025</v>
      </c>
      <c r="AL127" s="112">
        <v>20071005</v>
      </c>
      <c r="AM127" s="113">
        <v>500</v>
      </c>
      <c r="AN127" s="113">
        <v>25</v>
      </c>
      <c r="AO127" s="113">
        <v>700</v>
      </c>
      <c r="AP127" s="27" t="s">
        <v>1364</v>
      </c>
      <c r="AQ127" s="22">
        <v>53</v>
      </c>
      <c r="AR127" s="22">
        <v>180</v>
      </c>
      <c r="AS127" s="114">
        <v>210600</v>
      </c>
      <c r="AT127" s="108" t="s">
        <v>34</v>
      </c>
      <c r="AU127" s="115">
        <v>2106000</v>
      </c>
      <c r="AV127" s="108" t="s">
        <v>347</v>
      </c>
      <c r="AW127" s="115">
        <v>0</v>
      </c>
      <c r="AX127" s="116">
        <v>0</v>
      </c>
      <c r="AY127" s="115">
        <v>0</v>
      </c>
    </row>
    <row r="128" spans="3:51" x14ac:dyDescent="0.3">
      <c r="C128" s="108">
        <v>614</v>
      </c>
      <c r="D128" s="112">
        <v>10060014</v>
      </c>
      <c r="E128" s="113">
        <v>60</v>
      </c>
      <c r="F128" s="113">
        <v>14</v>
      </c>
      <c r="G128" s="113">
        <v>600</v>
      </c>
      <c r="H128" s="27" t="s">
        <v>310</v>
      </c>
      <c r="I128" s="22">
        <v>48</v>
      </c>
      <c r="J128" s="22">
        <v>50</v>
      </c>
      <c r="K128" s="114">
        <v>53200</v>
      </c>
      <c r="L128" s="108" t="s">
        <v>34</v>
      </c>
      <c r="M128" s="115">
        <v>532000</v>
      </c>
      <c r="N128" s="108" t="s">
        <v>347</v>
      </c>
      <c r="O128" s="115">
        <v>0</v>
      </c>
      <c r="P128" s="116">
        <v>0</v>
      </c>
      <c r="Q128" s="115">
        <v>0</v>
      </c>
      <c r="T128" s="108">
        <v>8307121</v>
      </c>
      <c r="U128" s="112">
        <v>30070012</v>
      </c>
      <c r="V128" s="113">
        <v>830712</v>
      </c>
      <c r="W128" s="113">
        <v>1</v>
      </c>
      <c r="X128" s="113">
        <v>700</v>
      </c>
      <c r="Y128" s="27" t="s">
        <v>1367</v>
      </c>
      <c r="Z128" s="22">
        <v>54</v>
      </c>
      <c r="AA128" s="22">
        <v>50</v>
      </c>
      <c r="AB128" s="114">
        <v>10750</v>
      </c>
      <c r="AC128" s="108" t="s">
        <v>34</v>
      </c>
      <c r="AD128" s="115">
        <v>107500</v>
      </c>
      <c r="AE128" s="108" t="s">
        <v>347</v>
      </c>
      <c r="AF128" s="115">
        <v>0</v>
      </c>
      <c r="AG128" s="116">
        <v>0</v>
      </c>
      <c r="AH128" s="115">
        <v>0</v>
      </c>
      <c r="AK128" s="108">
        <v>5026</v>
      </c>
      <c r="AL128" s="112">
        <v>20071006</v>
      </c>
      <c r="AM128" s="113">
        <v>500</v>
      </c>
      <c r="AN128" s="113">
        <v>26</v>
      </c>
      <c r="AO128" s="113">
        <v>700</v>
      </c>
      <c r="AP128" s="27" t="s">
        <v>322</v>
      </c>
      <c r="AQ128" s="22">
        <v>54</v>
      </c>
      <c r="AR128" s="22">
        <v>180</v>
      </c>
      <c r="AS128" s="114">
        <v>217080</v>
      </c>
      <c r="AT128" s="108" t="s">
        <v>34</v>
      </c>
      <c r="AU128" s="115">
        <v>2170800</v>
      </c>
      <c r="AV128" s="108" t="s">
        <v>347</v>
      </c>
      <c r="AW128" s="115">
        <v>0</v>
      </c>
      <c r="AX128" s="116">
        <v>0</v>
      </c>
      <c r="AY128" s="115">
        <v>0</v>
      </c>
    </row>
    <row r="129" spans="3:51" x14ac:dyDescent="0.3">
      <c r="C129" s="108">
        <v>615</v>
      </c>
      <c r="D129" s="112">
        <v>10060015</v>
      </c>
      <c r="E129" s="113">
        <v>60</v>
      </c>
      <c r="F129" s="113">
        <v>15</v>
      </c>
      <c r="G129" s="113">
        <v>600</v>
      </c>
      <c r="H129" s="27" t="s">
        <v>307</v>
      </c>
      <c r="I129" s="22">
        <v>48</v>
      </c>
      <c r="J129" s="22">
        <v>50</v>
      </c>
      <c r="K129" s="114">
        <v>53200</v>
      </c>
      <c r="L129" s="108" t="s">
        <v>34</v>
      </c>
      <c r="M129" s="115">
        <v>532000</v>
      </c>
      <c r="N129" s="108" t="s">
        <v>347</v>
      </c>
      <c r="O129" s="115">
        <v>0</v>
      </c>
      <c r="P129" s="116">
        <v>0</v>
      </c>
      <c r="Q129" s="115">
        <v>0</v>
      </c>
      <c r="T129" s="108">
        <v>8307131</v>
      </c>
      <c r="U129" s="112">
        <v>30070013</v>
      </c>
      <c r="V129" s="113">
        <v>830713</v>
      </c>
      <c r="W129" s="113">
        <v>1</v>
      </c>
      <c r="X129" s="113">
        <v>700</v>
      </c>
      <c r="Y129" s="27" t="s">
        <v>320</v>
      </c>
      <c r="Z129" s="22">
        <v>54</v>
      </c>
      <c r="AA129" s="22">
        <v>50</v>
      </c>
      <c r="AB129" s="114">
        <v>10750</v>
      </c>
      <c r="AC129" s="108" t="s">
        <v>34</v>
      </c>
      <c r="AD129" s="115">
        <v>107500</v>
      </c>
      <c r="AE129" s="108" t="s">
        <v>347</v>
      </c>
      <c r="AF129" s="115">
        <v>0</v>
      </c>
      <c r="AG129" s="116">
        <v>0</v>
      </c>
      <c r="AH129" s="115">
        <v>0</v>
      </c>
      <c r="AK129" s="108">
        <v>5027</v>
      </c>
      <c r="AL129" s="112">
        <v>20071007</v>
      </c>
      <c r="AM129" s="113">
        <v>500</v>
      </c>
      <c r="AN129" s="113">
        <v>27</v>
      </c>
      <c r="AO129" s="113">
        <v>700</v>
      </c>
      <c r="AP129" s="27" t="s">
        <v>1367</v>
      </c>
      <c r="AQ129" s="22">
        <v>54</v>
      </c>
      <c r="AR129" s="22">
        <v>180</v>
      </c>
      <c r="AS129" s="114">
        <v>217080</v>
      </c>
      <c r="AT129" s="108" t="s">
        <v>34</v>
      </c>
      <c r="AU129" s="115">
        <v>2170800</v>
      </c>
      <c r="AV129" s="108" t="s">
        <v>347</v>
      </c>
      <c r="AW129" s="115">
        <v>0</v>
      </c>
      <c r="AX129" s="116">
        <v>0</v>
      </c>
      <c r="AY129" s="115">
        <v>0</v>
      </c>
    </row>
    <row r="130" spans="3:51" x14ac:dyDescent="0.3">
      <c r="C130" s="108">
        <v>616</v>
      </c>
      <c r="D130" s="112">
        <v>10060016</v>
      </c>
      <c r="E130" s="113">
        <v>60</v>
      </c>
      <c r="F130" s="113">
        <v>16</v>
      </c>
      <c r="G130" s="113">
        <v>600</v>
      </c>
      <c r="H130" s="27" t="s">
        <v>1360</v>
      </c>
      <c r="I130" s="22">
        <v>49</v>
      </c>
      <c r="J130" s="22">
        <v>50</v>
      </c>
      <c r="K130" s="114">
        <v>55650</v>
      </c>
      <c r="L130" s="108" t="s">
        <v>34</v>
      </c>
      <c r="M130" s="115">
        <v>556500</v>
      </c>
      <c r="N130" s="108" t="s">
        <v>347</v>
      </c>
      <c r="O130" s="115">
        <v>0</v>
      </c>
      <c r="P130" s="116">
        <v>0</v>
      </c>
      <c r="Q130" s="115">
        <v>0</v>
      </c>
      <c r="T130" s="108">
        <v>8307141</v>
      </c>
      <c r="U130" s="112">
        <v>30070014</v>
      </c>
      <c r="V130" s="113">
        <v>830714</v>
      </c>
      <c r="W130" s="113">
        <v>1</v>
      </c>
      <c r="X130" s="113">
        <v>700</v>
      </c>
      <c r="Y130" s="27" t="s">
        <v>1368</v>
      </c>
      <c r="Z130" s="22">
        <v>54</v>
      </c>
      <c r="AA130" s="22">
        <v>50</v>
      </c>
      <c r="AB130" s="114">
        <v>10750</v>
      </c>
      <c r="AC130" s="108" t="s">
        <v>34</v>
      </c>
      <c r="AD130" s="115">
        <v>107500</v>
      </c>
      <c r="AE130" s="108" t="s">
        <v>347</v>
      </c>
      <c r="AF130" s="115">
        <v>0</v>
      </c>
      <c r="AG130" s="116">
        <v>0</v>
      </c>
      <c r="AH130" s="115">
        <v>0</v>
      </c>
      <c r="AK130" s="108">
        <v>5028</v>
      </c>
      <c r="AL130" s="112">
        <v>20071008</v>
      </c>
      <c r="AM130" s="113">
        <v>500</v>
      </c>
      <c r="AN130" s="113">
        <v>28</v>
      </c>
      <c r="AO130" s="113">
        <v>700</v>
      </c>
      <c r="AP130" s="27" t="s">
        <v>320</v>
      </c>
      <c r="AQ130" s="22">
        <v>54</v>
      </c>
      <c r="AR130" s="22">
        <v>180</v>
      </c>
      <c r="AS130" s="114">
        <v>217080</v>
      </c>
      <c r="AT130" s="108" t="s">
        <v>34</v>
      </c>
      <c r="AU130" s="115">
        <v>2170800</v>
      </c>
      <c r="AV130" s="108" t="s">
        <v>347</v>
      </c>
      <c r="AW130" s="115">
        <v>0</v>
      </c>
      <c r="AX130" s="116">
        <v>0</v>
      </c>
      <c r="AY130" s="115">
        <v>0</v>
      </c>
    </row>
    <row r="131" spans="3:51" x14ac:dyDescent="0.3">
      <c r="C131" s="108">
        <v>617</v>
      </c>
      <c r="D131" s="112">
        <v>10060017</v>
      </c>
      <c r="E131" s="113">
        <v>60</v>
      </c>
      <c r="F131" s="113">
        <v>17</v>
      </c>
      <c r="G131" s="113">
        <v>600</v>
      </c>
      <c r="H131" s="27" t="s">
        <v>1361</v>
      </c>
      <c r="I131" s="22">
        <v>49</v>
      </c>
      <c r="J131" s="22">
        <v>50</v>
      </c>
      <c r="K131" s="114">
        <v>55650</v>
      </c>
      <c r="L131" s="108" t="s">
        <v>34</v>
      </c>
      <c r="M131" s="115">
        <v>556500</v>
      </c>
      <c r="N131" s="108" t="s">
        <v>347</v>
      </c>
      <c r="O131" s="115">
        <v>0</v>
      </c>
      <c r="P131" s="116">
        <v>0</v>
      </c>
      <c r="Q131" s="115">
        <v>0</v>
      </c>
      <c r="T131" s="108">
        <v>8307151</v>
      </c>
      <c r="U131" s="112">
        <v>30070015</v>
      </c>
      <c r="V131" s="113">
        <v>830715</v>
      </c>
      <c r="W131" s="113">
        <v>1</v>
      </c>
      <c r="X131" s="113">
        <v>700</v>
      </c>
      <c r="Y131" s="27" t="s">
        <v>326</v>
      </c>
      <c r="Z131" s="22">
        <v>54</v>
      </c>
      <c r="AA131" s="22">
        <v>50</v>
      </c>
      <c r="AB131" s="114">
        <v>10750</v>
      </c>
      <c r="AC131" s="108" t="s">
        <v>34</v>
      </c>
      <c r="AD131" s="115">
        <v>107500</v>
      </c>
      <c r="AE131" s="108" t="s">
        <v>347</v>
      </c>
      <c r="AF131" s="115">
        <v>0</v>
      </c>
      <c r="AG131" s="116">
        <v>0</v>
      </c>
      <c r="AH131" s="115">
        <v>0</v>
      </c>
      <c r="AK131" s="108">
        <v>5029</v>
      </c>
      <c r="AL131" s="112">
        <v>20071009</v>
      </c>
      <c r="AM131" s="113">
        <v>500</v>
      </c>
      <c r="AN131" s="113">
        <v>29</v>
      </c>
      <c r="AO131" s="113">
        <v>700</v>
      </c>
      <c r="AP131" s="27" t="s">
        <v>1368</v>
      </c>
      <c r="AQ131" s="22">
        <v>54</v>
      </c>
      <c r="AR131" s="22">
        <v>180</v>
      </c>
      <c r="AS131" s="114">
        <v>217080</v>
      </c>
      <c r="AT131" s="108" t="s">
        <v>34</v>
      </c>
      <c r="AU131" s="115">
        <v>2170800</v>
      </c>
      <c r="AV131" s="108" t="s">
        <v>347</v>
      </c>
      <c r="AW131" s="115">
        <v>0</v>
      </c>
      <c r="AX131" s="116">
        <v>0</v>
      </c>
      <c r="AY131" s="115">
        <v>0</v>
      </c>
    </row>
    <row r="132" spans="3:51" x14ac:dyDescent="0.3">
      <c r="C132" s="108">
        <v>618</v>
      </c>
      <c r="D132" s="112">
        <v>10060018</v>
      </c>
      <c r="E132" s="113">
        <v>60</v>
      </c>
      <c r="F132" s="113">
        <v>18</v>
      </c>
      <c r="G132" s="113">
        <v>600</v>
      </c>
      <c r="H132" s="27" t="s">
        <v>303</v>
      </c>
      <c r="I132" s="22">
        <v>50</v>
      </c>
      <c r="J132" s="22">
        <v>50</v>
      </c>
      <c r="K132" s="114">
        <v>58100</v>
      </c>
      <c r="L132" s="108" t="s">
        <v>34</v>
      </c>
      <c r="M132" s="115">
        <v>581000</v>
      </c>
      <c r="N132" s="108" t="s">
        <v>347</v>
      </c>
      <c r="O132" s="115">
        <v>0</v>
      </c>
      <c r="P132" s="116">
        <v>0</v>
      </c>
      <c r="Q132" s="115">
        <v>0</v>
      </c>
      <c r="T132" s="108">
        <v>8307161</v>
      </c>
      <c r="U132" s="112">
        <v>30070016</v>
      </c>
      <c r="V132" s="113">
        <v>830716</v>
      </c>
      <c r="W132" s="113">
        <v>1</v>
      </c>
      <c r="X132" s="113">
        <v>700</v>
      </c>
      <c r="Y132" s="27" t="s">
        <v>1369</v>
      </c>
      <c r="Z132" s="22">
        <v>55</v>
      </c>
      <c r="AA132" s="22">
        <v>50</v>
      </c>
      <c r="AB132" s="114">
        <v>11100</v>
      </c>
      <c r="AC132" s="108" t="s">
        <v>34</v>
      </c>
      <c r="AD132" s="115">
        <v>111000</v>
      </c>
      <c r="AE132" s="108" t="s">
        <v>347</v>
      </c>
      <c r="AF132" s="115">
        <v>0</v>
      </c>
      <c r="AG132" s="116">
        <v>0</v>
      </c>
      <c r="AH132" s="115">
        <v>0</v>
      </c>
      <c r="AK132" s="108">
        <v>5030</v>
      </c>
      <c r="AL132" s="112">
        <v>20071010</v>
      </c>
      <c r="AM132" s="113">
        <v>500</v>
      </c>
      <c r="AN132" s="113">
        <v>30</v>
      </c>
      <c r="AO132" s="113">
        <v>700</v>
      </c>
      <c r="AP132" s="27" t="s">
        <v>326</v>
      </c>
      <c r="AQ132" s="22">
        <v>54</v>
      </c>
      <c r="AR132" s="22">
        <v>180</v>
      </c>
      <c r="AS132" s="114">
        <v>217080</v>
      </c>
      <c r="AT132" s="108" t="s">
        <v>34</v>
      </c>
      <c r="AU132" s="115">
        <v>2170800</v>
      </c>
      <c r="AV132" s="108" t="s">
        <v>347</v>
      </c>
      <c r="AW132" s="115">
        <v>0</v>
      </c>
      <c r="AX132" s="116">
        <v>0</v>
      </c>
      <c r="AY132" s="115">
        <v>0</v>
      </c>
    </row>
    <row r="133" spans="3:51" x14ac:dyDescent="0.3">
      <c r="C133" s="108">
        <v>619</v>
      </c>
      <c r="D133" s="112">
        <v>10060019</v>
      </c>
      <c r="E133" s="113">
        <v>60</v>
      </c>
      <c r="F133" s="113">
        <v>19</v>
      </c>
      <c r="G133" s="113">
        <v>600</v>
      </c>
      <c r="H133" s="27" t="s">
        <v>304</v>
      </c>
      <c r="I133" s="22">
        <v>50</v>
      </c>
      <c r="J133" s="22">
        <v>50</v>
      </c>
      <c r="K133" s="114">
        <v>58100</v>
      </c>
      <c r="L133" s="108" t="s">
        <v>34</v>
      </c>
      <c r="M133" s="115">
        <v>581000</v>
      </c>
      <c r="N133" s="108" t="s">
        <v>347</v>
      </c>
      <c r="O133" s="115">
        <v>0</v>
      </c>
      <c r="P133" s="116">
        <v>0</v>
      </c>
      <c r="Q133" s="115">
        <v>0</v>
      </c>
      <c r="T133" s="108">
        <v>8307171</v>
      </c>
      <c r="U133" s="112">
        <v>30070017</v>
      </c>
      <c r="V133" s="113">
        <v>830717</v>
      </c>
      <c r="W133" s="113">
        <v>1</v>
      </c>
      <c r="X133" s="113">
        <v>700</v>
      </c>
      <c r="Y133" s="27" t="s">
        <v>312</v>
      </c>
      <c r="Z133" s="22">
        <v>54</v>
      </c>
      <c r="AA133" s="22">
        <v>50</v>
      </c>
      <c r="AB133" s="114">
        <v>10750</v>
      </c>
      <c r="AC133" s="108" t="s">
        <v>34</v>
      </c>
      <c r="AD133" s="115">
        <v>107500</v>
      </c>
      <c r="AE133" s="108" t="s">
        <v>347</v>
      </c>
      <c r="AF133" s="115">
        <v>0</v>
      </c>
      <c r="AG133" s="116">
        <v>0</v>
      </c>
      <c r="AH133" s="115">
        <v>0</v>
      </c>
      <c r="AK133" s="108">
        <v>5031</v>
      </c>
      <c r="AL133" s="112">
        <v>20071011</v>
      </c>
      <c r="AM133" s="113">
        <v>500</v>
      </c>
      <c r="AN133" s="113">
        <v>31</v>
      </c>
      <c r="AO133" s="113">
        <v>700</v>
      </c>
      <c r="AP133" s="27" t="s">
        <v>1372</v>
      </c>
      <c r="AQ133" s="22">
        <v>56</v>
      </c>
      <c r="AR133" s="22">
        <v>180</v>
      </c>
      <c r="AS133" s="114">
        <v>232200</v>
      </c>
      <c r="AT133" s="108" t="s">
        <v>34</v>
      </c>
      <c r="AU133" s="115">
        <v>2322000</v>
      </c>
      <c r="AV133" s="108" t="s">
        <v>347</v>
      </c>
      <c r="AW133" s="115">
        <v>0</v>
      </c>
      <c r="AX133" s="116">
        <v>0</v>
      </c>
      <c r="AY133" s="115">
        <v>0</v>
      </c>
    </row>
    <row r="134" spans="3:51" x14ac:dyDescent="0.3">
      <c r="C134" s="108">
        <v>701</v>
      </c>
      <c r="D134" s="112">
        <v>10070001</v>
      </c>
      <c r="E134" s="113">
        <v>70</v>
      </c>
      <c r="F134" s="113">
        <v>1</v>
      </c>
      <c r="G134" s="113">
        <v>700</v>
      </c>
      <c r="H134" s="27" t="s">
        <v>318</v>
      </c>
      <c r="I134" s="22">
        <v>51</v>
      </c>
      <c r="J134" s="22">
        <v>50</v>
      </c>
      <c r="K134" s="114">
        <v>60200</v>
      </c>
      <c r="L134" s="108" t="s">
        <v>34</v>
      </c>
      <c r="M134" s="115">
        <v>602000</v>
      </c>
      <c r="N134" s="108" t="s">
        <v>347</v>
      </c>
      <c r="O134" s="115">
        <v>0</v>
      </c>
      <c r="P134" s="116">
        <v>0</v>
      </c>
      <c r="Q134" s="115">
        <v>0</v>
      </c>
      <c r="T134" s="108">
        <v>8307181</v>
      </c>
      <c r="U134" s="112">
        <v>30070018</v>
      </c>
      <c r="V134" s="113">
        <v>830718</v>
      </c>
      <c r="W134" s="113">
        <v>1</v>
      </c>
      <c r="X134" s="113">
        <v>700</v>
      </c>
      <c r="Y134" s="27" t="s">
        <v>1370</v>
      </c>
      <c r="Z134" s="22">
        <v>55</v>
      </c>
      <c r="AA134" s="22">
        <v>50</v>
      </c>
      <c r="AB134" s="114">
        <v>11100</v>
      </c>
      <c r="AC134" s="108" t="s">
        <v>34</v>
      </c>
      <c r="AD134" s="115">
        <v>111000</v>
      </c>
      <c r="AE134" s="108" t="s">
        <v>347</v>
      </c>
      <c r="AF134" s="115">
        <v>0</v>
      </c>
      <c r="AG134" s="116">
        <v>0</v>
      </c>
      <c r="AH134" s="115">
        <v>0</v>
      </c>
      <c r="AK134" s="108">
        <v>5032</v>
      </c>
      <c r="AL134" s="112">
        <v>20071012</v>
      </c>
      <c r="AM134" s="113">
        <v>500</v>
      </c>
      <c r="AN134" s="113">
        <v>32</v>
      </c>
      <c r="AO134" s="113">
        <v>700</v>
      </c>
      <c r="AP134" s="27" t="s">
        <v>321</v>
      </c>
      <c r="AQ134" s="22">
        <v>56</v>
      </c>
      <c r="AR134" s="22">
        <v>180</v>
      </c>
      <c r="AS134" s="114">
        <v>232200</v>
      </c>
      <c r="AT134" s="108" t="s">
        <v>34</v>
      </c>
      <c r="AU134" s="115">
        <v>2322000</v>
      </c>
      <c r="AV134" s="108" t="s">
        <v>347</v>
      </c>
      <c r="AW134" s="115">
        <v>0</v>
      </c>
      <c r="AX134" s="116">
        <v>0</v>
      </c>
      <c r="AY134" s="115">
        <v>0</v>
      </c>
    </row>
    <row r="135" spans="3:51" x14ac:dyDescent="0.3">
      <c r="C135" s="108">
        <v>702</v>
      </c>
      <c r="D135" s="112">
        <v>10070002</v>
      </c>
      <c r="E135" s="113">
        <v>70</v>
      </c>
      <c r="F135" s="113">
        <v>2</v>
      </c>
      <c r="G135" s="113">
        <v>700</v>
      </c>
      <c r="H135" s="27" t="s">
        <v>319</v>
      </c>
      <c r="I135" s="22">
        <v>51</v>
      </c>
      <c r="J135" s="22">
        <v>50</v>
      </c>
      <c r="K135" s="114">
        <v>60200</v>
      </c>
      <c r="L135" s="108" t="s">
        <v>34</v>
      </c>
      <c r="M135" s="115">
        <v>602000</v>
      </c>
      <c r="N135" s="108" t="s">
        <v>347</v>
      </c>
      <c r="O135" s="115">
        <v>0</v>
      </c>
      <c r="P135" s="116">
        <v>0</v>
      </c>
      <c r="Q135" s="115">
        <v>0</v>
      </c>
      <c r="T135" s="108">
        <v>8307191</v>
      </c>
      <c r="U135" s="112">
        <v>30070019</v>
      </c>
      <c r="V135" s="113">
        <v>830719</v>
      </c>
      <c r="W135" s="113">
        <v>1</v>
      </c>
      <c r="X135" s="113">
        <v>700</v>
      </c>
      <c r="Y135" s="27" t="s">
        <v>1371</v>
      </c>
      <c r="Z135" s="22">
        <v>55</v>
      </c>
      <c r="AA135" s="22">
        <v>50</v>
      </c>
      <c r="AB135" s="114">
        <v>11100</v>
      </c>
      <c r="AC135" s="108" t="s">
        <v>34</v>
      </c>
      <c r="AD135" s="115">
        <v>111000</v>
      </c>
      <c r="AE135" s="108" t="s">
        <v>347</v>
      </c>
      <c r="AF135" s="115">
        <v>0</v>
      </c>
      <c r="AG135" s="116">
        <v>0</v>
      </c>
      <c r="AH135" s="115">
        <v>0</v>
      </c>
      <c r="AK135" s="108">
        <v>5033</v>
      </c>
      <c r="AL135" s="112">
        <v>20071013</v>
      </c>
      <c r="AM135" s="113">
        <v>500</v>
      </c>
      <c r="AN135" s="113">
        <v>33</v>
      </c>
      <c r="AO135" s="113">
        <v>700</v>
      </c>
      <c r="AP135" s="27" t="s">
        <v>1373</v>
      </c>
      <c r="AQ135" s="22">
        <v>56</v>
      </c>
      <c r="AR135" s="22">
        <v>180</v>
      </c>
      <c r="AS135" s="114">
        <v>232200</v>
      </c>
      <c r="AT135" s="108" t="s">
        <v>34</v>
      </c>
      <c r="AU135" s="115">
        <v>2322000</v>
      </c>
      <c r="AV135" s="108" t="s">
        <v>347</v>
      </c>
      <c r="AW135" s="115">
        <v>0</v>
      </c>
      <c r="AX135" s="116">
        <v>0</v>
      </c>
      <c r="AY135" s="115">
        <v>0</v>
      </c>
    </row>
    <row r="136" spans="3:51" x14ac:dyDescent="0.3">
      <c r="C136" s="108">
        <v>703</v>
      </c>
      <c r="D136" s="112">
        <v>10070003</v>
      </c>
      <c r="E136" s="113">
        <v>70</v>
      </c>
      <c r="F136" s="113">
        <v>3</v>
      </c>
      <c r="G136" s="113">
        <v>700</v>
      </c>
      <c r="H136" s="27" t="s">
        <v>323</v>
      </c>
      <c r="I136" s="22">
        <v>51</v>
      </c>
      <c r="J136" s="22">
        <v>50</v>
      </c>
      <c r="K136" s="114">
        <v>60200</v>
      </c>
      <c r="L136" s="108" t="s">
        <v>34</v>
      </c>
      <c r="M136" s="115">
        <v>602000</v>
      </c>
      <c r="N136" s="108" t="s">
        <v>347</v>
      </c>
      <c r="O136" s="115">
        <v>0</v>
      </c>
      <c r="P136" s="116">
        <v>0</v>
      </c>
      <c r="Q136" s="115">
        <v>0</v>
      </c>
      <c r="T136" s="108">
        <v>8307201</v>
      </c>
      <c r="U136" s="112">
        <v>30070020</v>
      </c>
      <c r="V136" s="113">
        <v>830720</v>
      </c>
      <c r="W136" s="113">
        <v>1</v>
      </c>
      <c r="X136" s="113">
        <v>700</v>
      </c>
      <c r="Y136" s="27" t="s">
        <v>1372</v>
      </c>
      <c r="Z136" s="22">
        <v>56</v>
      </c>
      <c r="AA136" s="22">
        <v>50</v>
      </c>
      <c r="AB136" s="114">
        <v>11500</v>
      </c>
      <c r="AC136" s="108" t="s">
        <v>34</v>
      </c>
      <c r="AD136" s="115">
        <v>115000</v>
      </c>
      <c r="AE136" s="108" t="s">
        <v>347</v>
      </c>
      <c r="AF136" s="115">
        <v>0</v>
      </c>
      <c r="AG136" s="116">
        <v>0</v>
      </c>
      <c r="AH136" s="115">
        <v>0</v>
      </c>
      <c r="AK136" s="108">
        <v>5034</v>
      </c>
      <c r="AL136" s="112">
        <v>20071014</v>
      </c>
      <c r="AM136" s="113">
        <v>500</v>
      </c>
      <c r="AN136" s="113">
        <v>34</v>
      </c>
      <c r="AO136" s="113">
        <v>700</v>
      </c>
      <c r="AP136" s="27" t="s">
        <v>1374</v>
      </c>
      <c r="AQ136" s="22">
        <v>56</v>
      </c>
      <c r="AR136" s="22">
        <v>180</v>
      </c>
      <c r="AS136" s="114">
        <v>232200</v>
      </c>
      <c r="AT136" s="108" t="s">
        <v>34</v>
      </c>
      <c r="AU136" s="115">
        <v>2322000</v>
      </c>
      <c r="AV136" s="108" t="s">
        <v>347</v>
      </c>
      <c r="AW136" s="115">
        <v>0</v>
      </c>
      <c r="AX136" s="116">
        <v>0</v>
      </c>
      <c r="AY136" s="115">
        <v>0</v>
      </c>
    </row>
    <row r="137" spans="3:51" x14ac:dyDescent="0.3">
      <c r="C137" s="108">
        <v>704</v>
      </c>
      <c r="D137" s="112">
        <v>10070004</v>
      </c>
      <c r="E137" s="113">
        <v>70</v>
      </c>
      <c r="F137" s="113">
        <v>4</v>
      </c>
      <c r="G137" s="113">
        <v>700</v>
      </c>
      <c r="H137" s="27" t="s">
        <v>314</v>
      </c>
      <c r="I137" s="22">
        <v>51</v>
      </c>
      <c r="J137" s="22">
        <v>50</v>
      </c>
      <c r="K137" s="114">
        <v>60200</v>
      </c>
      <c r="L137" s="108" t="s">
        <v>34</v>
      </c>
      <c r="M137" s="115">
        <v>602000</v>
      </c>
      <c r="N137" s="108" t="s">
        <v>347</v>
      </c>
      <c r="O137" s="115">
        <v>0</v>
      </c>
      <c r="P137" s="116">
        <v>0</v>
      </c>
      <c r="Q137" s="115">
        <v>0</v>
      </c>
      <c r="T137" s="108">
        <v>8307211</v>
      </c>
      <c r="U137" s="112">
        <v>30070021</v>
      </c>
      <c r="V137" s="113">
        <v>830721</v>
      </c>
      <c r="W137" s="113">
        <v>1</v>
      </c>
      <c r="X137" s="113">
        <v>700</v>
      </c>
      <c r="Y137" s="27" t="s">
        <v>321</v>
      </c>
      <c r="Z137" s="22">
        <v>56</v>
      </c>
      <c r="AA137" s="22">
        <v>50</v>
      </c>
      <c r="AB137" s="114">
        <v>11500</v>
      </c>
      <c r="AC137" s="108" t="s">
        <v>34</v>
      </c>
      <c r="AD137" s="115">
        <v>115000</v>
      </c>
      <c r="AE137" s="108" t="s">
        <v>347</v>
      </c>
      <c r="AF137" s="115">
        <v>0</v>
      </c>
      <c r="AG137" s="116">
        <v>0</v>
      </c>
      <c r="AH137" s="115">
        <v>0</v>
      </c>
      <c r="AK137" s="108">
        <v>5035</v>
      </c>
      <c r="AL137" s="112">
        <v>20071015</v>
      </c>
      <c r="AM137" s="113">
        <v>500</v>
      </c>
      <c r="AN137" s="113">
        <v>35</v>
      </c>
      <c r="AO137" s="113">
        <v>700</v>
      </c>
      <c r="AP137" s="27" t="s">
        <v>315</v>
      </c>
      <c r="AQ137" s="22">
        <v>56</v>
      </c>
      <c r="AR137" s="22">
        <v>180</v>
      </c>
      <c r="AS137" s="114">
        <v>232200</v>
      </c>
      <c r="AT137" s="108" t="s">
        <v>34</v>
      </c>
      <c r="AU137" s="115">
        <v>2322000</v>
      </c>
      <c r="AV137" s="108" t="s">
        <v>347</v>
      </c>
      <c r="AW137" s="115">
        <v>0</v>
      </c>
      <c r="AX137" s="116">
        <v>0</v>
      </c>
      <c r="AY137" s="115">
        <v>0</v>
      </c>
    </row>
    <row r="138" spans="3:51" x14ac:dyDescent="0.3">
      <c r="C138" s="108">
        <v>705</v>
      </c>
      <c r="D138" s="112">
        <v>10070005</v>
      </c>
      <c r="E138" s="113">
        <v>70</v>
      </c>
      <c r="F138" s="113">
        <v>5</v>
      </c>
      <c r="G138" s="113">
        <v>700</v>
      </c>
      <c r="H138" s="27" t="s">
        <v>1363</v>
      </c>
      <c r="I138" s="22">
        <v>52</v>
      </c>
      <c r="J138" s="22">
        <v>50</v>
      </c>
      <c r="K138" s="114">
        <v>66150</v>
      </c>
      <c r="L138" s="108" t="s">
        <v>34</v>
      </c>
      <c r="M138" s="115">
        <v>661500</v>
      </c>
      <c r="N138" s="108" t="s">
        <v>347</v>
      </c>
      <c r="O138" s="115">
        <v>0</v>
      </c>
      <c r="P138" s="116">
        <v>0</v>
      </c>
      <c r="Q138" s="115">
        <v>0</v>
      </c>
      <c r="T138" s="108">
        <v>8307221</v>
      </c>
      <c r="U138" s="112">
        <v>30070022</v>
      </c>
      <c r="V138" s="113">
        <v>830722</v>
      </c>
      <c r="W138" s="113">
        <v>1</v>
      </c>
      <c r="X138" s="113">
        <v>700</v>
      </c>
      <c r="Y138" s="27" t="s">
        <v>1373</v>
      </c>
      <c r="Z138" s="22">
        <v>56</v>
      </c>
      <c r="AA138" s="22">
        <v>50</v>
      </c>
      <c r="AB138" s="114">
        <v>11500</v>
      </c>
      <c r="AC138" s="108" t="s">
        <v>34</v>
      </c>
      <c r="AD138" s="115">
        <v>115000</v>
      </c>
      <c r="AE138" s="108" t="s">
        <v>347</v>
      </c>
      <c r="AF138" s="115">
        <v>0</v>
      </c>
      <c r="AG138" s="116">
        <v>0</v>
      </c>
      <c r="AH138" s="115">
        <v>0</v>
      </c>
      <c r="AK138" s="108">
        <v>5036</v>
      </c>
      <c r="AL138" s="112">
        <v>20071016</v>
      </c>
      <c r="AM138" s="113">
        <v>500</v>
      </c>
      <c r="AN138" s="113">
        <v>36</v>
      </c>
      <c r="AO138" s="113">
        <v>700</v>
      </c>
      <c r="AP138" s="27" t="s">
        <v>324</v>
      </c>
      <c r="AQ138" s="22">
        <v>57</v>
      </c>
      <c r="AR138" s="22">
        <v>180</v>
      </c>
      <c r="AS138" s="114">
        <v>238680</v>
      </c>
      <c r="AT138" s="108" t="s">
        <v>34</v>
      </c>
      <c r="AU138" s="115">
        <v>2386800</v>
      </c>
      <c r="AV138" s="108" t="s">
        <v>347</v>
      </c>
      <c r="AW138" s="115">
        <v>0</v>
      </c>
      <c r="AX138" s="116">
        <v>0</v>
      </c>
      <c r="AY138" s="115">
        <v>0</v>
      </c>
    </row>
    <row r="139" spans="3:51" x14ac:dyDescent="0.3">
      <c r="C139" s="108">
        <v>706</v>
      </c>
      <c r="D139" s="112">
        <v>10070006</v>
      </c>
      <c r="E139" s="113">
        <v>70</v>
      </c>
      <c r="F139" s="113">
        <v>6</v>
      </c>
      <c r="G139" s="113">
        <v>700</v>
      </c>
      <c r="H139" s="27" t="s">
        <v>1364</v>
      </c>
      <c r="I139" s="22">
        <v>53</v>
      </c>
      <c r="J139" s="22">
        <v>50</v>
      </c>
      <c r="K139" s="114">
        <v>68250</v>
      </c>
      <c r="L139" s="108" t="s">
        <v>34</v>
      </c>
      <c r="M139" s="115">
        <v>682500</v>
      </c>
      <c r="N139" s="108" t="s">
        <v>347</v>
      </c>
      <c r="O139" s="115">
        <v>0</v>
      </c>
      <c r="P139" s="116">
        <v>0</v>
      </c>
      <c r="Q139" s="115">
        <v>0</v>
      </c>
      <c r="T139" s="108">
        <v>8307231</v>
      </c>
      <c r="U139" s="112">
        <v>30070023</v>
      </c>
      <c r="V139" s="113">
        <v>830723</v>
      </c>
      <c r="W139" s="113">
        <v>1</v>
      </c>
      <c r="X139" s="113">
        <v>700</v>
      </c>
      <c r="Y139" s="27" t="s">
        <v>1374</v>
      </c>
      <c r="Z139" s="22">
        <v>56</v>
      </c>
      <c r="AA139" s="22">
        <v>50</v>
      </c>
      <c r="AB139" s="114">
        <v>11500</v>
      </c>
      <c r="AC139" s="108" t="s">
        <v>34</v>
      </c>
      <c r="AD139" s="115">
        <v>115000</v>
      </c>
      <c r="AE139" s="108" t="s">
        <v>347</v>
      </c>
      <c r="AF139" s="115">
        <v>0</v>
      </c>
      <c r="AG139" s="116">
        <v>0</v>
      </c>
      <c r="AH139" s="115">
        <v>0</v>
      </c>
      <c r="AK139" s="108">
        <v>5037</v>
      </c>
      <c r="AL139" s="112">
        <v>20071017</v>
      </c>
      <c r="AM139" s="113">
        <v>500</v>
      </c>
      <c r="AN139" s="113">
        <v>37</v>
      </c>
      <c r="AO139" s="113">
        <v>700</v>
      </c>
      <c r="AP139" s="27" t="s">
        <v>1378</v>
      </c>
      <c r="AQ139" s="22">
        <v>56</v>
      </c>
      <c r="AR139" s="22">
        <v>180</v>
      </c>
      <c r="AS139" s="114">
        <v>232200</v>
      </c>
      <c r="AT139" s="108" t="s">
        <v>34</v>
      </c>
      <c r="AU139" s="115">
        <v>2322000</v>
      </c>
      <c r="AV139" s="108" t="s">
        <v>347</v>
      </c>
      <c r="AW139" s="115">
        <v>0</v>
      </c>
      <c r="AX139" s="116">
        <v>0</v>
      </c>
      <c r="AY139" s="115">
        <v>0</v>
      </c>
    </row>
    <row r="140" spans="3:51" x14ac:dyDescent="0.3">
      <c r="C140" s="108">
        <v>707</v>
      </c>
      <c r="D140" s="112">
        <v>10070007</v>
      </c>
      <c r="E140" s="113">
        <v>70</v>
      </c>
      <c r="F140" s="113">
        <v>7</v>
      </c>
      <c r="G140" s="113">
        <v>700</v>
      </c>
      <c r="H140" s="27" t="s">
        <v>317</v>
      </c>
      <c r="I140" s="22">
        <v>53</v>
      </c>
      <c r="J140" s="22">
        <v>50</v>
      </c>
      <c r="K140" s="114">
        <v>68250</v>
      </c>
      <c r="L140" s="108" t="s">
        <v>34</v>
      </c>
      <c r="M140" s="115">
        <v>682500</v>
      </c>
      <c r="N140" s="108" t="s">
        <v>347</v>
      </c>
      <c r="O140" s="115">
        <v>0</v>
      </c>
      <c r="P140" s="116">
        <v>0</v>
      </c>
      <c r="Q140" s="115">
        <v>0</v>
      </c>
      <c r="T140" s="108">
        <v>8307241</v>
      </c>
      <c r="U140" s="112">
        <v>30070024</v>
      </c>
      <c r="V140" s="113">
        <v>830724</v>
      </c>
      <c r="W140" s="113">
        <v>1</v>
      </c>
      <c r="X140" s="113">
        <v>700</v>
      </c>
      <c r="Y140" s="27" t="s">
        <v>315</v>
      </c>
      <c r="Z140" s="22">
        <v>56</v>
      </c>
      <c r="AA140" s="22">
        <v>50</v>
      </c>
      <c r="AB140" s="114">
        <v>11500</v>
      </c>
      <c r="AC140" s="108" t="s">
        <v>34</v>
      </c>
      <c r="AD140" s="115">
        <v>115000</v>
      </c>
      <c r="AE140" s="108" t="s">
        <v>347</v>
      </c>
      <c r="AF140" s="115">
        <v>0</v>
      </c>
      <c r="AG140" s="116">
        <v>0</v>
      </c>
      <c r="AH140" s="115">
        <v>0</v>
      </c>
      <c r="AK140" s="108">
        <v>5038</v>
      </c>
      <c r="AL140" s="112">
        <v>20071018</v>
      </c>
      <c r="AM140" s="113">
        <v>500</v>
      </c>
      <c r="AN140" s="113">
        <v>38</v>
      </c>
      <c r="AO140" s="113">
        <v>700</v>
      </c>
      <c r="AP140" s="27" t="s">
        <v>316</v>
      </c>
      <c r="AQ140" s="22">
        <v>57</v>
      </c>
      <c r="AR140" s="22">
        <v>180</v>
      </c>
      <c r="AS140" s="114">
        <v>238680</v>
      </c>
      <c r="AT140" s="108" t="s">
        <v>34</v>
      </c>
      <c r="AU140" s="115">
        <v>2386800</v>
      </c>
      <c r="AV140" s="108" t="s">
        <v>347</v>
      </c>
      <c r="AW140" s="115">
        <v>0</v>
      </c>
      <c r="AX140" s="116">
        <v>0</v>
      </c>
      <c r="AY140" s="115">
        <v>0</v>
      </c>
    </row>
    <row r="141" spans="3:51" x14ac:dyDescent="0.3">
      <c r="C141" s="108">
        <v>708</v>
      </c>
      <c r="D141" s="112">
        <v>10070008</v>
      </c>
      <c r="E141" s="113">
        <v>70</v>
      </c>
      <c r="F141" s="113">
        <v>8</v>
      </c>
      <c r="G141" s="113">
        <v>700</v>
      </c>
      <c r="H141" s="27" t="s">
        <v>1479</v>
      </c>
      <c r="I141" s="22">
        <v>53</v>
      </c>
      <c r="J141" s="22">
        <v>50</v>
      </c>
      <c r="K141" s="114">
        <v>68250</v>
      </c>
      <c r="L141" s="108" t="s">
        <v>34</v>
      </c>
      <c r="M141" s="115">
        <v>682500</v>
      </c>
      <c r="N141" s="108" t="s">
        <v>347</v>
      </c>
      <c r="O141" s="115">
        <v>0</v>
      </c>
      <c r="P141" s="116">
        <v>0</v>
      </c>
      <c r="Q141" s="115">
        <v>0</v>
      </c>
      <c r="T141" s="108">
        <v>8307251</v>
      </c>
      <c r="U141" s="112">
        <v>30070025</v>
      </c>
      <c r="V141" s="113">
        <v>830725</v>
      </c>
      <c r="W141" s="113">
        <v>1</v>
      </c>
      <c r="X141" s="113">
        <v>700</v>
      </c>
      <c r="Y141" s="27" t="s">
        <v>1375</v>
      </c>
      <c r="Z141" s="22">
        <v>57</v>
      </c>
      <c r="AA141" s="22">
        <v>50</v>
      </c>
      <c r="AB141" s="114">
        <v>11800</v>
      </c>
      <c r="AC141" s="108" t="s">
        <v>34</v>
      </c>
      <c r="AD141" s="115">
        <v>118000</v>
      </c>
      <c r="AE141" s="108" t="s">
        <v>347</v>
      </c>
      <c r="AF141" s="115">
        <v>0</v>
      </c>
      <c r="AG141" s="116">
        <v>0</v>
      </c>
      <c r="AH141" s="115">
        <v>0</v>
      </c>
      <c r="AK141" s="108">
        <v>5039</v>
      </c>
      <c r="AL141" s="112">
        <v>20071019</v>
      </c>
      <c r="AM141" s="113">
        <v>500</v>
      </c>
      <c r="AN141" s="113">
        <v>39</v>
      </c>
      <c r="AO141" s="113">
        <v>700</v>
      </c>
      <c r="AP141" s="27" t="s">
        <v>1379</v>
      </c>
      <c r="AQ141" s="22">
        <v>57</v>
      </c>
      <c r="AR141" s="22">
        <v>180</v>
      </c>
      <c r="AS141" s="114">
        <v>238680</v>
      </c>
      <c r="AT141" s="108" t="s">
        <v>34</v>
      </c>
      <c r="AU141" s="115">
        <v>2386800</v>
      </c>
      <c r="AV141" s="108" t="s">
        <v>347</v>
      </c>
      <c r="AW141" s="115">
        <v>0</v>
      </c>
      <c r="AX141" s="116">
        <v>0</v>
      </c>
      <c r="AY141" s="115">
        <v>0</v>
      </c>
    </row>
    <row r="142" spans="3:51" x14ac:dyDescent="0.3">
      <c r="C142" s="108">
        <v>709</v>
      </c>
      <c r="D142" s="112">
        <v>10070009</v>
      </c>
      <c r="E142" s="113">
        <v>70</v>
      </c>
      <c r="F142" s="113">
        <v>9</v>
      </c>
      <c r="G142" s="113">
        <v>700</v>
      </c>
      <c r="H142" s="27" t="s">
        <v>1365</v>
      </c>
      <c r="I142" s="22">
        <v>53</v>
      </c>
      <c r="J142" s="22">
        <v>50</v>
      </c>
      <c r="K142" s="114">
        <v>68250</v>
      </c>
      <c r="L142" s="108" t="s">
        <v>34</v>
      </c>
      <c r="M142" s="115">
        <v>682500</v>
      </c>
      <c r="N142" s="108" t="s">
        <v>347</v>
      </c>
      <c r="O142" s="115">
        <v>0</v>
      </c>
      <c r="P142" s="116">
        <v>0</v>
      </c>
      <c r="Q142" s="115">
        <v>0</v>
      </c>
      <c r="T142" s="108">
        <v>8307261</v>
      </c>
      <c r="U142" s="112">
        <v>30070026</v>
      </c>
      <c r="V142" s="113">
        <v>830726</v>
      </c>
      <c r="W142" s="113">
        <v>1</v>
      </c>
      <c r="X142" s="113">
        <v>700</v>
      </c>
      <c r="Y142" s="27" t="s">
        <v>324</v>
      </c>
      <c r="Z142" s="22">
        <v>57</v>
      </c>
      <c r="AA142" s="22">
        <v>50</v>
      </c>
      <c r="AB142" s="114">
        <v>11800</v>
      </c>
      <c r="AC142" s="108" t="s">
        <v>34</v>
      </c>
      <c r="AD142" s="115">
        <v>118000</v>
      </c>
      <c r="AE142" s="108" t="s">
        <v>347</v>
      </c>
      <c r="AF142" s="115">
        <v>0</v>
      </c>
      <c r="AG142" s="116">
        <v>0</v>
      </c>
      <c r="AH142" s="115">
        <v>0</v>
      </c>
      <c r="AK142" s="108">
        <v>5040</v>
      </c>
      <c r="AL142" s="112">
        <v>20071020</v>
      </c>
      <c r="AM142" s="113">
        <v>500</v>
      </c>
      <c r="AN142" s="113">
        <v>40</v>
      </c>
      <c r="AO142" s="113">
        <v>700</v>
      </c>
      <c r="AP142" s="27" t="s">
        <v>313</v>
      </c>
      <c r="AQ142" s="22">
        <v>58</v>
      </c>
      <c r="AR142" s="22">
        <v>180</v>
      </c>
      <c r="AS142" s="114">
        <v>245160</v>
      </c>
      <c r="AT142" s="108" t="s">
        <v>34</v>
      </c>
      <c r="AU142" s="115">
        <v>2451600</v>
      </c>
      <c r="AV142" s="108" t="s">
        <v>347</v>
      </c>
      <c r="AW142" s="115">
        <v>0</v>
      </c>
      <c r="AX142" s="116">
        <v>0</v>
      </c>
      <c r="AY142" s="115">
        <v>0</v>
      </c>
    </row>
    <row r="143" spans="3:51" x14ac:dyDescent="0.3">
      <c r="C143" s="108">
        <v>710</v>
      </c>
      <c r="D143" s="112">
        <v>10070010</v>
      </c>
      <c r="E143" s="113">
        <v>70</v>
      </c>
      <c r="F143" s="113">
        <v>10</v>
      </c>
      <c r="G143" s="113">
        <v>700</v>
      </c>
      <c r="H143" s="27" t="s">
        <v>1366</v>
      </c>
      <c r="I143" s="22">
        <v>54</v>
      </c>
      <c r="J143" s="22">
        <v>50</v>
      </c>
      <c r="K143" s="114">
        <v>70350</v>
      </c>
      <c r="L143" s="108" t="s">
        <v>34</v>
      </c>
      <c r="M143" s="115">
        <v>703500</v>
      </c>
      <c r="N143" s="108" t="s">
        <v>347</v>
      </c>
      <c r="O143" s="115">
        <v>0</v>
      </c>
      <c r="P143" s="116">
        <v>0</v>
      </c>
      <c r="Q143" s="115">
        <v>0</v>
      </c>
      <c r="T143" s="108">
        <v>8307271</v>
      </c>
      <c r="U143" s="112">
        <v>30070027</v>
      </c>
      <c r="V143" s="113">
        <v>830727</v>
      </c>
      <c r="W143" s="113">
        <v>1</v>
      </c>
      <c r="X143" s="113">
        <v>700</v>
      </c>
      <c r="Y143" s="27" t="s">
        <v>1376</v>
      </c>
      <c r="Z143" s="22">
        <v>57</v>
      </c>
      <c r="AA143" s="22">
        <v>50</v>
      </c>
      <c r="AB143" s="114">
        <v>11800</v>
      </c>
      <c r="AC143" s="108" t="s">
        <v>34</v>
      </c>
      <c r="AD143" s="115">
        <v>118000</v>
      </c>
      <c r="AE143" s="108" t="s">
        <v>347</v>
      </c>
      <c r="AF143" s="115">
        <v>0</v>
      </c>
      <c r="AG143" s="116">
        <v>0</v>
      </c>
      <c r="AH143" s="115">
        <v>0</v>
      </c>
      <c r="AK143" s="108">
        <v>6001</v>
      </c>
      <c r="AL143" s="112">
        <v>20080001</v>
      </c>
      <c r="AM143" s="113">
        <v>600</v>
      </c>
      <c r="AN143" s="113">
        <v>1</v>
      </c>
      <c r="AO143" s="113">
        <v>800</v>
      </c>
      <c r="AP143" s="27" t="s">
        <v>1382</v>
      </c>
      <c r="AQ143" s="22">
        <v>61</v>
      </c>
      <c r="AR143" s="22">
        <v>210</v>
      </c>
      <c r="AS143" s="114">
        <v>316260</v>
      </c>
      <c r="AT143" s="108" t="s">
        <v>34</v>
      </c>
      <c r="AU143" s="115">
        <v>3162600</v>
      </c>
      <c r="AV143" s="108" t="s">
        <v>347</v>
      </c>
      <c r="AW143" s="115">
        <v>0</v>
      </c>
      <c r="AX143" s="116">
        <v>0</v>
      </c>
      <c r="AY143" s="115">
        <v>0</v>
      </c>
    </row>
    <row r="144" spans="3:51" x14ac:dyDescent="0.3">
      <c r="C144" s="108">
        <v>711</v>
      </c>
      <c r="D144" s="112">
        <v>10070011</v>
      </c>
      <c r="E144" s="113">
        <v>70</v>
      </c>
      <c r="F144" s="113">
        <v>11</v>
      </c>
      <c r="G144" s="113">
        <v>700</v>
      </c>
      <c r="H144" s="27" t="s">
        <v>322</v>
      </c>
      <c r="I144" s="22">
        <v>54</v>
      </c>
      <c r="J144" s="22">
        <v>50</v>
      </c>
      <c r="K144" s="114">
        <v>70350</v>
      </c>
      <c r="L144" s="108" t="s">
        <v>34</v>
      </c>
      <c r="M144" s="115">
        <v>703500</v>
      </c>
      <c r="N144" s="108" t="s">
        <v>347</v>
      </c>
      <c r="O144" s="115">
        <v>0</v>
      </c>
      <c r="P144" s="116">
        <v>0</v>
      </c>
      <c r="Q144" s="115">
        <v>0</v>
      </c>
      <c r="T144" s="108">
        <v>8307281</v>
      </c>
      <c r="U144" s="112">
        <v>30070028</v>
      </c>
      <c r="V144" s="113">
        <v>830728</v>
      </c>
      <c r="W144" s="113">
        <v>1</v>
      </c>
      <c r="X144" s="113">
        <v>700</v>
      </c>
      <c r="Y144" s="27" t="s">
        <v>325</v>
      </c>
      <c r="Z144" s="22">
        <v>58</v>
      </c>
      <c r="AA144" s="22">
        <v>50</v>
      </c>
      <c r="AB144" s="114">
        <v>12100</v>
      </c>
      <c r="AC144" s="108" t="s">
        <v>34</v>
      </c>
      <c r="AD144" s="115">
        <v>121000</v>
      </c>
      <c r="AE144" s="108" t="s">
        <v>347</v>
      </c>
      <c r="AF144" s="115">
        <v>0</v>
      </c>
      <c r="AG144" s="116">
        <v>0</v>
      </c>
      <c r="AH144" s="115">
        <v>0</v>
      </c>
      <c r="AK144" s="108">
        <v>6002</v>
      </c>
      <c r="AL144" s="112">
        <v>20080002</v>
      </c>
      <c r="AM144" s="113">
        <v>600</v>
      </c>
      <c r="AN144" s="113">
        <v>2</v>
      </c>
      <c r="AO144" s="113">
        <v>800</v>
      </c>
      <c r="AP144" s="27" t="s">
        <v>663</v>
      </c>
      <c r="AQ144" s="22">
        <v>61</v>
      </c>
      <c r="AR144" s="22">
        <v>210</v>
      </c>
      <c r="AS144" s="114">
        <v>316260</v>
      </c>
      <c r="AT144" s="108" t="s">
        <v>34</v>
      </c>
      <c r="AU144" s="115">
        <v>3162600</v>
      </c>
      <c r="AV144" s="108" t="s">
        <v>347</v>
      </c>
      <c r="AW144" s="115">
        <v>0</v>
      </c>
      <c r="AX144" s="116">
        <v>0</v>
      </c>
      <c r="AY144" s="115">
        <v>0</v>
      </c>
    </row>
    <row r="145" spans="3:51" x14ac:dyDescent="0.3">
      <c r="C145" s="108">
        <v>712</v>
      </c>
      <c r="D145" s="112">
        <v>10070012</v>
      </c>
      <c r="E145" s="113">
        <v>70</v>
      </c>
      <c r="F145" s="113">
        <v>12</v>
      </c>
      <c r="G145" s="113">
        <v>700</v>
      </c>
      <c r="H145" s="27" t="s">
        <v>1367</v>
      </c>
      <c r="I145" s="22">
        <v>54</v>
      </c>
      <c r="J145" s="22">
        <v>50</v>
      </c>
      <c r="K145" s="114">
        <v>70350</v>
      </c>
      <c r="L145" s="108" t="s">
        <v>34</v>
      </c>
      <c r="M145" s="115">
        <v>703500</v>
      </c>
      <c r="N145" s="108" t="s">
        <v>347</v>
      </c>
      <c r="O145" s="115">
        <v>0</v>
      </c>
      <c r="P145" s="116">
        <v>0</v>
      </c>
      <c r="Q145" s="115">
        <v>0</v>
      </c>
      <c r="T145" s="108">
        <v>8307291</v>
      </c>
      <c r="U145" s="112">
        <v>30070029</v>
      </c>
      <c r="V145" s="113">
        <v>830729</v>
      </c>
      <c r="W145" s="113">
        <v>1</v>
      </c>
      <c r="X145" s="113">
        <v>700</v>
      </c>
      <c r="Y145" s="27" t="s">
        <v>1377</v>
      </c>
      <c r="Z145" s="22">
        <v>58</v>
      </c>
      <c r="AA145" s="22">
        <v>50</v>
      </c>
      <c r="AB145" s="114">
        <v>12100</v>
      </c>
      <c r="AC145" s="108" t="s">
        <v>34</v>
      </c>
      <c r="AD145" s="115">
        <v>121000</v>
      </c>
      <c r="AE145" s="108" t="s">
        <v>347</v>
      </c>
      <c r="AF145" s="115">
        <v>0</v>
      </c>
      <c r="AG145" s="116">
        <v>0</v>
      </c>
      <c r="AH145" s="115">
        <v>0</v>
      </c>
      <c r="AK145" s="108">
        <v>6003</v>
      </c>
      <c r="AL145" s="112">
        <v>20080003</v>
      </c>
      <c r="AM145" s="113">
        <v>600</v>
      </c>
      <c r="AN145" s="113">
        <v>3</v>
      </c>
      <c r="AO145" s="113">
        <v>800</v>
      </c>
      <c r="AP145" s="27" t="s">
        <v>661</v>
      </c>
      <c r="AQ145" s="22">
        <v>62</v>
      </c>
      <c r="AR145" s="22">
        <v>210</v>
      </c>
      <c r="AS145" s="114">
        <v>328860</v>
      </c>
      <c r="AT145" s="108" t="s">
        <v>34</v>
      </c>
      <c r="AU145" s="115">
        <v>3288600</v>
      </c>
      <c r="AV145" s="108" t="s">
        <v>347</v>
      </c>
      <c r="AW145" s="115">
        <v>0</v>
      </c>
      <c r="AX145" s="116">
        <v>0</v>
      </c>
      <c r="AY145" s="115">
        <v>0</v>
      </c>
    </row>
    <row r="146" spans="3:51" x14ac:dyDescent="0.3">
      <c r="C146" s="108">
        <v>713</v>
      </c>
      <c r="D146" s="112">
        <v>10070013</v>
      </c>
      <c r="E146" s="113">
        <v>70</v>
      </c>
      <c r="F146" s="113">
        <v>13</v>
      </c>
      <c r="G146" s="113">
        <v>700</v>
      </c>
      <c r="H146" s="27" t="s">
        <v>320</v>
      </c>
      <c r="I146" s="22">
        <v>54</v>
      </c>
      <c r="J146" s="22">
        <v>50</v>
      </c>
      <c r="K146" s="114">
        <v>70350</v>
      </c>
      <c r="L146" s="108" t="s">
        <v>34</v>
      </c>
      <c r="M146" s="115">
        <v>703500</v>
      </c>
      <c r="N146" s="108" t="s">
        <v>347</v>
      </c>
      <c r="O146" s="115">
        <v>0</v>
      </c>
      <c r="P146" s="116">
        <v>0</v>
      </c>
      <c r="Q146" s="115">
        <v>0</v>
      </c>
      <c r="T146" s="108">
        <v>8307301</v>
      </c>
      <c r="U146" s="112">
        <v>30070030</v>
      </c>
      <c r="V146" s="113">
        <v>830730</v>
      </c>
      <c r="W146" s="113">
        <v>1</v>
      </c>
      <c r="X146" s="113">
        <v>700</v>
      </c>
      <c r="Y146" s="27" t="s">
        <v>1378</v>
      </c>
      <c r="Z146" s="22">
        <v>56</v>
      </c>
      <c r="AA146" s="22">
        <v>50</v>
      </c>
      <c r="AB146" s="114">
        <v>11500</v>
      </c>
      <c r="AC146" s="108" t="s">
        <v>34</v>
      </c>
      <c r="AD146" s="115">
        <v>115000</v>
      </c>
      <c r="AE146" s="108" t="s">
        <v>347</v>
      </c>
      <c r="AF146" s="115">
        <v>0</v>
      </c>
      <c r="AG146" s="116">
        <v>0</v>
      </c>
      <c r="AH146" s="115">
        <v>0</v>
      </c>
      <c r="AK146" s="108">
        <v>6004</v>
      </c>
      <c r="AL146" s="112">
        <v>20080004</v>
      </c>
      <c r="AM146" s="113">
        <v>600</v>
      </c>
      <c r="AN146" s="113">
        <v>4</v>
      </c>
      <c r="AO146" s="113">
        <v>800</v>
      </c>
      <c r="AP146" s="27" t="s">
        <v>1383</v>
      </c>
      <c r="AQ146" s="22">
        <v>63</v>
      </c>
      <c r="AR146" s="22">
        <v>210</v>
      </c>
      <c r="AS146" s="114">
        <v>337680</v>
      </c>
      <c r="AT146" s="108" t="s">
        <v>34</v>
      </c>
      <c r="AU146" s="115">
        <v>3376800</v>
      </c>
      <c r="AV146" s="108" t="s">
        <v>347</v>
      </c>
      <c r="AW146" s="115">
        <v>0</v>
      </c>
      <c r="AX146" s="116">
        <v>0</v>
      </c>
      <c r="AY146" s="115">
        <v>0</v>
      </c>
    </row>
    <row r="147" spans="3:51" x14ac:dyDescent="0.3">
      <c r="C147" s="108">
        <v>714</v>
      </c>
      <c r="D147" s="112">
        <v>10070014</v>
      </c>
      <c r="E147" s="113">
        <v>70</v>
      </c>
      <c r="F147" s="113">
        <v>14</v>
      </c>
      <c r="G147" s="113">
        <v>700</v>
      </c>
      <c r="H147" s="27" t="s">
        <v>1368</v>
      </c>
      <c r="I147" s="22">
        <v>54</v>
      </c>
      <c r="J147" s="22">
        <v>50</v>
      </c>
      <c r="K147" s="114">
        <v>70350</v>
      </c>
      <c r="L147" s="108" t="s">
        <v>34</v>
      </c>
      <c r="M147" s="115">
        <v>703500</v>
      </c>
      <c r="N147" s="108" t="s">
        <v>347</v>
      </c>
      <c r="O147" s="115">
        <v>0</v>
      </c>
      <c r="P147" s="116">
        <v>0</v>
      </c>
      <c r="Q147" s="115">
        <v>0</v>
      </c>
      <c r="T147" s="108">
        <v>8307311</v>
      </c>
      <c r="U147" s="112">
        <v>30070031</v>
      </c>
      <c r="V147" s="113">
        <v>830731</v>
      </c>
      <c r="W147" s="113">
        <v>1</v>
      </c>
      <c r="X147" s="113">
        <v>700</v>
      </c>
      <c r="Y147" s="27" t="s">
        <v>316</v>
      </c>
      <c r="Z147" s="22">
        <v>57</v>
      </c>
      <c r="AA147" s="22">
        <v>50</v>
      </c>
      <c r="AB147" s="114">
        <v>11800</v>
      </c>
      <c r="AC147" s="108" t="s">
        <v>34</v>
      </c>
      <c r="AD147" s="115">
        <v>118000</v>
      </c>
      <c r="AE147" s="108" t="s">
        <v>347</v>
      </c>
      <c r="AF147" s="115">
        <v>0</v>
      </c>
      <c r="AG147" s="116">
        <v>0</v>
      </c>
      <c r="AH147" s="115">
        <v>0</v>
      </c>
      <c r="AK147" s="108">
        <v>6005</v>
      </c>
      <c r="AL147" s="112">
        <v>20080005</v>
      </c>
      <c r="AM147" s="113">
        <v>600</v>
      </c>
      <c r="AN147" s="113">
        <v>5</v>
      </c>
      <c r="AO147" s="113">
        <v>800</v>
      </c>
      <c r="AP147" s="27" t="s">
        <v>1384</v>
      </c>
      <c r="AQ147" s="22">
        <v>63</v>
      </c>
      <c r="AR147" s="22">
        <v>210</v>
      </c>
      <c r="AS147" s="114">
        <v>337680</v>
      </c>
      <c r="AT147" s="108" t="s">
        <v>34</v>
      </c>
      <c r="AU147" s="115">
        <v>3376800</v>
      </c>
      <c r="AV147" s="108" t="s">
        <v>347</v>
      </c>
      <c r="AW147" s="115">
        <v>0</v>
      </c>
      <c r="AX147" s="116">
        <v>0</v>
      </c>
      <c r="AY147" s="115">
        <v>0</v>
      </c>
    </row>
    <row r="148" spans="3:51" x14ac:dyDescent="0.3">
      <c r="C148" s="108">
        <v>715</v>
      </c>
      <c r="D148" s="112">
        <v>10070015</v>
      </c>
      <c r="E148" s="113">
        <v>70</v>
      </c>
      <c r="F148" s="113">
        <v>15</v>
      </c>
      <c r="G148" s="113">
        <v>700</v>
      </c>
      <c r="H148" s="27" t="s">
        <v>326</v>
      </c>
      <c r="I148" s="22">
        <v>54</v>
      </c>
      <c r="J148" s="22">
        <v>50</v>
      </c>
      <c r="K148" s="114">
        <v>70350</v>
      </c>
      <c r="L148" s="108" t="s">
        <v>34</v>
      </c>
      <c r="M148" s="115">
        <v>703500</v>
      </c>
      <c r="N148" s="108" t="s">
        <v>347</v>
      </c>
      <c r="O148" s="115">
        <v>0</v>
      </c>
      <c r="P148" s="116">
        <v>0</v>
      </c>
      <c r="Q148" s="115">
        <v>0</v>
      </c>
      <c r="T148" s="108">
        <v>8307321</v>
      </c>
      <c r="U148" s="112">
        <v>30070032</v>
      </c>
      <c r="V148" s="113">
        <v>830732</v>
      </c>
      <c r="W148" s="113">
        <v>1</v>
      </c>
      <c r="X148" s="113">
        <v>700</v>
      </c>
      <c r="Y148" s="27" t="s">
        <v>1379</v>
      </c>
      <c r="Z148" s="22">
        <v>57</v>
      </c>
      <c r="AA148" s="22">
        <v>50</v>
      </c>
      <c r="AB148" s="114">
        <v>11800</v>
      </c>
      <c r="AC148" s="108" t="s">
        <v>34</v>
      </c>
      <c r="AD148" s="115">
        <v>118000</v>
      </c>
      <c r="AE148" s="108" t="s">
        <v>347</v>
      </c>
      <c r="AF148" s="115">
        <v>0</v>
      </c>
      <c r="AG148" s="116">
        <v>0</v>
      </c>
      <c r="AH148" s="115">
        <v>0</v>
      </c>
      <c r="AK148" s="108">
        <v>6006</v>
      </c>
      <c r="AL148" s="112">
        <v>20080006</v>
      </c>
      <c r="AM148" s="113">
        <v>600</v>
      </c>
      <c r="AN148" s="113">
        <v>6</v>
      </c>
      <c r="AO148" s="113">
        <v>800</v>
      </c>
      <c r="AP148" s="27" t="s">
        <v>1385</v>
      </c>
      <c r="AQ148" s="22">
        <v>63</v>
      </c>
      <c r="AR148" s="22">
        <v>210</v>
      </c>
      <c r="AS148" s="114">
        <v>337680</v>
      </c>
      <c r="AT148" s="108" t="s">
        <v>34</v>
      </c>
      <c r="AU148" s="115">
        <v>3376800</v>
      </c>
      <c r="AV148" s="108" t="s">
        <v>347</v>
      </c>
      <c r="AW148" s="115">
        <v>0</v>
      </c>
      <c r="AX148" s="116">
        <v>0</v>
      </c>
      <c r="AY148" s="115">
        <v>0</v>
      </c>
    </row>
    <row r="149" spans="3:51" x14ac:dyDescent="0.3">
      <c r="C149" s="108">
        <v>716</v>
      </c>
      <c r="D149" s="112">
        <v>10070016</v>
      </c>
      <c r="E149" s="113">
        <v>70</v>
      </c>
      <c r="F149" s="113">
        <v>16</v>
      </c>
      <c r="G149" s="113">
        <v>700</v>
      </c>
      <c r="H149" s="27" t="s">
        <v>1369</v>
      </c>
      <c r="I149" s="22">
        <v>55</v>
      </c>
      <c r="J149" s="22">
        <v>50</v>
      </c>
      <c r="K149" s="114">
        <v>72800</v>
      </c>
      <c r="L149" s="108" t="s">
        <v>34</v>
      </c>
      <c r="M149" s="115">
        <v>728000</v>
      </c>
      <c r="N149" s="108" t="s">
        <v>347</v>
      </c>
      <c r="O149" s="115">
        <v>0</v>
      </c>
      <c r="P149" s="116">
        <v>0</v>
      </c>
      <c r="Q149" s="115">
        <v>0</v>
      </c>
      <c r="T149" s="108">
        <v>8307331</v>
      </c>
      <c r="U149" s="112">
        <v>30070033</v>
      </c>
      <c r="V149" s="113">
        <v>830733</v>
      </c>
      <c r="W149" s="113">
        <v>1</v>
      </c>
      <c r="X149" s="113">
        <v>700</v>
      </c>
      <c r="Y149" s="27" t="s">
        <v>313</v>
      </c>
      <c r="Z149" s="22">
        <v>58</v>
      </c>
      <c r="AA149" s="22">
        <v>50</v>
      </c>
      <c r="AB149" s="114">
        <v>12100</v>
      </c>
      <c r="AC149" s="108" t="s">
        <v>34</v>
      </c>
      <c r="AD149" s="115">
        <v>121000</v>
      </c>
      <c r="AE149" s="108" t="s">
        <v>347</v>
      </c>
      <c r="AF149" s="115">
        <v>0</v>
      </c>
      <c r="AG149" s="116">
        <v>0</v>
      </c>
      <c r="AH149" s="115">
        <v>0</v>
      </c>
      <c r="AK149" s="108">
        <v>6007</v>
      </c>
      <c r="AL149" s="112">
        <v>20080007</v>
      </c>
      <c r="AM149" s="113">
        <v>600</v>
      </c>
      <c r="AN149" s="113">
        <v>7</v>
      </c>
      <c r="AO149" s="113">
        <v>800</v>
      </c>
      <c r="AP149" s="27" t="s">
        <v>654</v>
      </c>
      <c r="AQ149" s="22">
        <v>63</v>
      </c>
      <c r="AR149" s="22">
        <v>210</v>
      </c>
      <c r="AS149" s="114">
        <v>337680</v>
      </c>
      <c r="AT149" s="108" t="s">
        <v>34</v>
      </c>
      <c r="AU149" s="115">
        <v>3376800</v>
      </c>
      <c r="AV149" s="108" t="s">
        <v>347</v>
      </c>
      <c r="AW149" s="115">
        <v>0</v>
      </c>
      <c r="AX149" s="116">
        <v>0</v>
      </c>
      <c r="AY149" s="115">
        <v>0</v>
      </c>
    </row>
    <row r="150" spans="3:51" x14ac:dyDescent="0.3">
      <c r="C150" s="108">
        <v>717</v>
      </c>
      <c r="D150" s="112">
        <v>10070017</v>
      </c>
      <c r="E150" s="113">
        <v>70</v>
      </c>
      <c r="F150" s="113">
        <v>17</v>
      </c>
      <c r="G150" s="113">
        <v>700</v>
      </c>
      <c r="H150" s="27" t="s">
        <v>312</v>
      </c>
      <c r="I150" s="22">
        <v>54</v>
      </c>
      <c r="J150" s="22">
        <v>50</v>
      </c>
      <c r="K150" s="114">
        <v>70350</v>
      </c>
      <c r="L150" s="108" t="s">
        <v>34</v>
      </c>
      <c r="M150" s="115">
        <v>703500</v>
      </c>
      <c r="N150" s="108" t="s">
        <v>347</v>
      </c>
      <c r="O150" s="115">
        <v>0</v>
      </c>
      <c r="P150" s="116">
        <v>0</v>
      </c>
      <c r="Q150" s="115">
        <v>0</v>
      </c>
      <c r="T150" s="108">
        <v>8308011</v>
      </c>
      <c r="U150" s="112">
        <v>30080001</v>
      </c>
      <c r="V150" s="113">
        <v>830801</v>
      </c>
      <c r="W150" s="113">
        <v>1</v>
      </c>
      <c r="X150" s="113">
        <v>800</v>
      </c>
      <c r="Y150" s="27" t="s">
        <v>658</v>
      </c>
      <c r="Z150" s="22">
        <v>59</v>
      </c>
      <c r="AA150" s="22">
        <v>50</v>
      </c>
      <c r="AB150" s="114">
        <v>12500</v>
      </c>
      <c r="AC150" s="108" t="s">
        <v>34</v>
      </c>
      <c r="AD150" s="115">
        <v>125000</v>
      </c>
      <c r="AE150" s="108" t="s">
        <v>347</v>
      </c>
      <c r="AF150" s="115">
        <v>0</v>
      </c>
      <c r="AG150" s="116">
        <v>0</v>
      </c>
      <c r="AH150" s="115">
        <v>0</v>
      </c>
      <c r="AK150" s="108">
        <v>6008</v>
      </c>
      <c r="AL150" s="112">
        <v>20080008</v>
      </c>
      <c r="AM150" s="113">
        <v>600</v>
      </c>
      <c r="AN150" s="113">
        <v>8</v>
      </c>
      <c r="AO150" s="113">
        <v>800</v>
      </c>
      <c r="AP150" s="27" t="s">
        <v>662</v>
      </c>
      <c r="AQ150" s="22">
        <v>63</v>
      </c>
      <c r="AR150" s="22">
        <v>210</v>
      </c>
      <c r="AS150" s="114">
        <v>337680</v>
      </c>
      <c r="AT150" s="108" t="s">
        <v>34</v>
      </c>
      <c r="AU150" s="115">
        <v>3376800</v>
      </c>
      <c r="AV150" s="108" t="s">
        <v>347</v>
      </c>
      <c r="AW150" s="115">
        <v>0</v>
      </c>
      <c r="AX150" s="116">
        <v>0</v>
      </c>
      <c r="AY150" s="115">
        <v>0</v>
      </c>
    </row>
    <row r="151" spans="3:51" x14ac:dyDescent="0.3">
      <c r="C151" s="108">
        <v>718</v>
      </c>
      <c r="D151" s="112">
        <v>10070018</v>
      </c>
      <c r="E151" s="113">
        <v>70</v>
      </c>
      <c r="F151" s="113">
        <v>18</v>
      </c>
      <c r="G151" s="113">
        <v>700</v>
      </c>
      <c r="H151" s="27" t="s">
        <v>1370</v>
      </c>
      <c r="I151" s="22">
        <v>55</v>
      </c>
      <c r="J151" s="22">
        <v>50</v>
      </c>
      <c r="K151" s="114">
        <v>72800</v>
      </c>
      <c r="L151" s="108" t="s">
        <v>34</v>
      </c>
      <c r="M151" s="115">
        <v>728000</v>
      </c>
      <c r="N151" s="108" t="s">
        <v>347</v>
      </c>
      <c r="O151" s="115">
        <v>0</v>
      </c>
      <c r="P151" s="116">
        <v>0</v>
      </c>
      <c r="Q151" s="115">
        <v>0</v>
      </c>
      <c r="T151" s="108">
        <v>8308021</v>
      </c>
      <c r="U151" s="112">
        <v>30080002</v>
      </c>
      <c r="V151" s="113">
        <v>830802</v>
      </c>
      <c r="W151" s="113">
        <v>1</v>
      </c>
      <c r="X151" s="113">
        <v>800</v>
      </c>
      <c r="Y151" s="27" t="s">
        <v>660</v>
      </c>
      <c r="Z151" s="22">
        <v>59</v>
      </c>
      <c r="AA151" s="22">
        <v>50</v>
      </c>
      <c r="AB151" s="114">
        <v>12500</v>
      </c>
      <c r="AC151" s="108" t="s">
        <v>34</v>
      </c>
      <c r="AD151" s="115">
        <v>125000</v>
      </c>
      <c r="AE151" s="108" t="s">
        <v>347</v>
      </c>
      <c r="AF151" s="115">
        <v>0</v>
      </c>
      <c r="AG151" s="116">
        <v>0</v>
      </c>
      <c r="AH151" s="115">
        <v>0</v>
      </c>
      <c r="AK151" s="108">
        <v>6009</v>
      </c>
      <c r="AL151" s="112">
        <v>20080009</v>
      </c>
      <c r="AM151" s="113">
        <v>600</v>
      </c>
      <c r="AN151" s="113">
        <v>9</v>
      </c>
      <c r="AO151" s="113">
        <v>800</v>
      </c>
      <c r="AP151" s="27" t="s">
        <v>1386</v>
      </c>
      <c r="AQ151" s="22">
        <v>63</v>
      </c>
      <c r="AR151" s="22">
        <v>210</v>
      </c>
      <c r="AS151" s="114">
        <v>337680</v>
      </c>
      <c r="AT151" s="108" t="s">
        <v>34</v>
      </c>
      <c r="AU151" s="115">
        <v>3376800</v>
      </c>
      <c r="AV151" s="108" t="s">
        <v>347</v>
      </c>
      <c r="AW151" s="115">
        <v>0</v>
      </c>
      <c r="AX151" s="116">
        <v>0</v>
      </c>
      <c r="AY151" s="115">
        <v>0</v>
      </c>
    </row>
    <row r="152" spans="3:51" x14ac:dyDescent="0.3">
      <c r="C152" s="108">
        <v>719</v>
      </c>
      <c r="D152" s="112">
        <v>10070019</v>
      </c>
      <c r="E152" s="113">
        <v>70</v>
      </c>
      <c r="F152" s="113">
        <v>19</v>
      </c>
      <c r="G152" s="113">
        <v>700</v>
      </c>
      <c r="H152" s="27" t="s">
        <v>1371</v>
      </c>
      <c r="I152" s="22">
        <v>55</v>
      </c>
      <c r="J152" s="22">
        <v>50</v>
      </c>
      <c r="K152" s="114">
        <v>72800</v>
      </c>
      <c r="L152" s="108" t="s">
        <v>34</v>
      </c>
      <c r="M152" s="115">
        <v>728000</v>
      </c>
      <c r="N152" s="108" t="s">
        <v>347</v>
      </c>
      <c r="O152" s="115">
        <v>0</v>
      </c>
      <c r="P152" s="116">
        <v>0</v>
      </c>
      <c r="Q152" s="115">
        <v>0</v>
      </c>
      <c r="T152" s="108">
        <v>8308031</v>
      </c>
      <c r="U152" s="112">
        <v>30080003</v>
      </c>
      <c r="V152" s="113">
        <v>830803</v>
      </c>
      <c r="W152" s="113">
        <v>1</v>
      </c>
      <c r="X152" s="113">
        <v>800</v>
      </c>
      <c r="Y152" s="27" t="s">
        <v>1380</v>
      </c>
      <c r="Z152" s="106">
        <v>59</v>
      </c>
      <c r="AA152" s="22">
        <v>50</v>
      </c>
      <c r="AB152" s="114">
        <v>12500</v>
      </c>
      <c r="AC152" s="108" t="s">
        <v>34</v>
      </c>
      <c r="AD152" s="115">
        <v>125000</v>
      </c>
      <c r="AE152" s="108" t="s">
        <v>347</v>
      </c>
      <c r="AF152" s="115">
        <v>0</v>
      </c>
      <c r="AG152" s="116">
        <v>0</v>
      </c>
      <c r="AH152" s="115">
        <v>0</v>
      </c>
      <c r="AK152" s="108">
        <v>6010</v>
      </c>
      <c r="AL152" s="112">
        <v>20080010</v>
      </c>
      <c r="AM152" s="113">
        <v>600</v>
      </c>
      <c r="AN152" s="113">
        <v>10</v>
      </c>
      <c r="AO152" s="113">
        <v>800</v>
      </c>
      <c r="AP152" s="27" t="s">
        <v>664</v>
      </c>
      <c r="AQ152" s="22">
        <v>64</v>
      </c>
      <c r="AR152" s="22">
        <v>210</v>
      </c>
      <c r="AS152" s="114">
        <v>349020</v>
      </c>
      <c r="AT152" s="108" t="s">
        <v>34</v>
      </c>
      <c r="AU152" s="115">
        <v>3490200</v>
      </c>
      <c r="AV152" s="108" t="s">
        <v>347</v>
      </c>
      <c r="AW152" s="115">
        <v>0</v>
      </c>
      <c r="AX152" s="116">
        <v>0</v>
      </c>
      <c r="AY152" s="115">
        <v>0</v>
      </c>
    </row>
    <row r="153" spans="3:51" x14ac:dyDescent="0.3">
      <c r="C153" s="108">
        <v>720</v>
      </c>
      <c r="D153" s="112">
        <v>10070020</v>
      </c>
      <c r="E153" s="113">
        <v>70</v>
      </c>
      <c r="F153" s="113">
        <v>20</v>
      </c>
      <c r="G153" s="113">
        <v>700</v>
      </c>
      <c r="H153" s="27" t="s">
        <v>1372</v>
      </c>
      <c r="I153" s="22">
        <v>56</v>
      </c>
      <c r="J153" s="22">
        <v>50</v>
      </c>
      <c r="K153" s="114">
        <v>75250</v>
      </c>
      <c r="L153" s="108" t="s">
        <v>34</v>
      </c>
      <c r="M153" s="115">
        <v>752500</v>
      </c>
      <c r="N153" s="108" t="s">
        <v>347</v>
      </c>
      <c r="O153" s="115">
        <v>0</v>
      </c>
      <c r="P153" s="116">
        <v>0</v>
      </c>
      <c r="Q153" s="115">
        <v>0</v>
      </c>
      <c r="T153" s="108">
        <v>8308041</v>
      </c>
      <c r="U153" s="112">
        <v>30080004</v>
      </c>
      <c r="V153" s="113">
        <v>830804</v>
      </c>
      <c r="W153" s="113">
        <v>1</v>
      </c>
      <c r="X153" s="113">
        <v>800</v>
      </c>
      <c r="Y153" s="27" t="s">
        <v>652</v>
      </c>
      <c r="Z153" s="106">
        <v>60</v>
      </c>
      <c r="AA153" s="22">
        <v>50</v>
      </c>
      <c r="AB153" s="114">
        <v>13000</v>
      </c>
      <c r="AC153" s="108" t="s">
        <v>34</v>
      </c>
      <c r="AD153" s="115">
        <v>130000</v>
      </c>
      <c r="AE153" s="108" t="s">
        <v>347</v>
      </c>
      <c r="AF153" s="115">
        <v>0</v>
      </c>
      <c r="AG153" s="116">
        <v>0</v>
      </c>
      <c r="AH153" s="115">
        <v>0</v>
      </c>
      <c r="AK153" s="108">
        <v>6011</v>
      </c>
      <c r="AL153" s="112">
        <v>20080011</v>
      </c>
      <c r="AM153" s="113">
        <v>600</v>
      </c>
      <c r="AN153" s="113">
        <v>11</v>
      </c>
      <c r="AO153" s="113">
        <v>800</v>
      </c>
      <c r="AP153" s="27" t="s">
        <v>656</v>
      </c>
      <c r="AQ153" s="22">
        <v>64</v>
      </c>
      <c r="AR153" s="22">
        <v>210</v>
      </c>
      <c r="AS153" s="114">
        <v>349020</v>
      </c>
      <c r="AT153" s="108" t="s">
        <v>34</v>
      </c>
      <c r="AU153" s="115">
        <v>3490200</v>
      </c>
      <c r="AV153" s="108" t="s">
        <v>347</v>
      </c>
      <c r="AW153" s="115">
        <v>0</v>
      </c>
      <c r="AX153" s="116">
        <v>0</v>
      </c>
      <c r="AY153" s="115">
        <v>0</v>
      </c>
    </row>
    <row r="154" spans="3:51" x14ac:dyDescent="0.3">
      <c r="C154" s="108">
        <v>721</v>
      </c>
      <c r="D154" s="112">
        <v>10070021</v>
      </c>
      <c r="E154" s="113">
        <v>70</v>
      </c>
      <c r="F154" s="113">
        <v>21</v>
      </c>
      <c r="G154" s="113">
        <v>700</v>
      </c>
      <c r="H154" s="27" t="s">
        <v>321</v>
      </c>
      <c r="I154" s="22">
        <v>56</v>
      </c>
      <c r="J154" s="22">
        <v>50</v>
      </c>
      <c r="K154" s="114">
        <v>75250</v>
      </c>
      <c r="L154" s="108" t="s">
        <v>34</v>
      </c>
      <c r="M154" s="115">
        <v>752500</v>
      </c>
      <c r="N154" s="108" t="s">
        <v>347</v>
      </c>
      <c r="O154" s="115">
        <v>0</v>
      </c>
      <c r="P154" s="116">
        <v>0</v>
      </c>
      <c r="Q154" s="115">
        <v>0</v>
      </c>
      <c r="T154" s="108">
        <v>8308051</v>
      </c>
      <c r="U154" s="112">
        <v>30080005</v>
      </c>
      <c r="V154" s="113">
        <v>830805</v>
      </c>
      <c r="W154" s="113">
        <v>1</v>
      </c>
      <c r="X154" s="113">
        <v>800</v>
      </c>
      <c r="Y154" s="27" t="s">
        <v>653</v>
      </c>
      <c r="Z154" s="22">
        <v>60</v>
      </c>
      <c r="AA154" s="22">
        <v>50</v>
      </c>
      <c r="AB154" s="114">
        <v>13000</v>
      </c>
      <c r="AC154" s="108" t="s">
        <v>34</v>
      </c>
      <c r="AD154" s="115">
        <v>130000</v>
      </c>
      <c r="AE154" s="108" t="s">
        <v>347</v>
      </c>
      <c r="AF154" s="115">
        <v>0</v>
      </c>
      <c r="AG154" s="116">
        <v>0</v>
      </c>
      <c r="AH154" s="115">
        <v>0</v>
      </c>
      <c r="AK154" s="108">
        <v>6012</v>
      </c>
      <c r="AL154" s="112">
        <v>20080012</v>
      </c>
      <c r="AM154" s="113">
        <v>600</v>
      </c>
      <c r="AN154" s="113">
        <v>12</v>
      </c>
      <c r="AO154" s="113">
        <v>800</v>
      </c>
      <c r="AP154" s="27" t="s">
        <v>657</v>
      </c>
      <c r="AQ154" s="22">
        <v>65</v>
      </c>
      <c r="AR154" s="22">
        <v>210</v>
      </c>
      <c r="AS154" s="114">
        <v>360360</v>
      </c>
      <c r="AT154" s="108" t="s">
        <v>34</v>
      </c>
      <c r="AU154" s="115">
        <v>3603600</v>
      </c>
      <c r="AV154" s="108" t="s">
        <v>347</v>
      </c>
      <c r="AW154" s="115">
        <v>0</v>
      </c>
      <c r="AX154" s="116">
        <v>0</v>
      </c>
      <c r="AY154" s="115">
        <v>0</v>
      </c>
    </row>
    <row r="155" spans="3:51" x14ac:dyDescent="0.3">
      <c r="C155" s="108">
        <v>722</v>
      </c>
      <c r="D155" s="112">
        <v>10070022</v>
      </c>
      <c r="E155" s="113">
        <v>70</v>
      </c>
      <c r="F155" s="113">
        <v>22</v>
      </c>
      <c r="G155" s="113">
        <v>700</v>
      </c>
      <c r="H155" s="27" t="s">
        <v>1373</v>
      </c>
      <c r="I155" s="22">
        <v>56</v>
      </c>
      <c r="J155" s="22">
        <v>50</v>
      </c>
      <c r="K155" s="114">
        <v>75250</v>
      </c>
      <c r="L155" s="108" t="s">
        <v>34</v>
      </c>
      <c r="M155" s="115">
        <v>752500</v>
      </c>
      <c r="N155" s="108" t="s">
        <v>347</v>
      </c>
      <c r="O155" s="115">
        <v>0</v>
      </c>
      <c r="P155" s="116">
        <v>0</v>
      </c>
      <c r="Q155" s="115">
        <v>0</v>
      </c>
      <c r="T155" s="108">
        <v>8308061</v>
      </c>
      <c r="U155" s="112">
        <v>30080006</v>
      </c>
      <c r="V155" s="113">
        <v>830806</v>
      </c>
      <c r="W155" s="113">
        <v>1</v>
      </c>
      <c r="X155" s="113">
        <v>800</v>
      </c>
      <c r="Y155" s="27" t="s">
        <v>1381</v>
      </c>
      <c r="Z155" s="22">
        <v>61</v>
      </c>
      <c r="AA155" s="22">
        <v>50</v>
      </c>
      <c r="AB155" s="114">
        <v>13400</v>
      </c>
      <c r="AC155" s="108" t="s">
        <v>34</v>
      </c>
      <c r="AD155" s="115">
        <v>134000</v>
      </c>
      <c r="AE155" s="108" t="s">
        <v>347</v>
      </c>
      <c r="AF155" s="115">
        <v>0</v>
      </c>
      <c r="AG155" s="116">
        <v>0</v>
      </c>
      <c r="AH155" s="115">
        <v>0</v>
      </c>
      <c r="AK155" s="108">
        <v>6013</v>
      </c>
      <c r="AL155" s="112">
        <v>20080013</v>
      </c>
      <c r="AM155" s="113">
        <v>600</v>
      </c>
      <c r="AN155" s="113">
        <v>13</v>
      </c>
      <c r="AO155" s="113">
        <v>800</v>
      </c>
      <c r="AP155" s="27" t="s">
        <v>659</v>
      </c>
      <c r="AQ155" s="22">
        <v>65</v>
      </c>
      <c r="AR155" s="22">
        <v>210</v>
      </c>
      <c r="AS155" s="114">
        <v>360360</v>
      </c>
      <c r="AT155" s="108" t="s">
        <v>34</v>
      </c>
      <c r="AU155" s="115">
        <v>3603600</v>
      </c>
      <c r="AV155" s="108" t="s">
        <v>347</v>
      </c>
      <c r="AW155" s="115">
        <v>0</v>
      </c>
      <c r="AX155" s="116">
        <v>0</v>
      </c>
      <c r="AY155" s="115">
        <v>0</v>
      </c>
    </row>
    <row r="156" spans="3:51" x14ac:dyDescent="0.3">
      <c r="C156" s="108">
        <v>723</v>
      </c>
      <c r="D156" s="112">
        <v>10070023</v>
      </c>
      <c r="E156" s="113">
        <v>70</v>
      </c>
      <c r="F156" s="113">
        <v>23</v>
      </c>
      <c r="G156" s="113">
        <v>700</v>
      </c>
      <c r="H156" s="27" t="s">
        <v>1374</v>
      </c>
      <c r="I156" s="22">
        <v>56</v>
      </c>
      <c r="J156" s="22">
        <v>50</v>
      </c>
      <c r="K156" s="114">
        <v>75250</v>
      </c>
      <c r="L156" s="108" t="s">
        <v>34</v>
      </c>
      <c r="M156" s="115">
        <v>752500</v>
      </c>
      <c r="N156" s="108" t="s">
        <v>347</v>
      </c>
      <c r="O156" s="115">
        <v>0</v>
      </c>
      <c r="P156" s="116">
        <v>0</v>
      </c>
      <c r="Q156" s="115">
        <v>0</v>
      </c>
      <c r="T156" s="108">
        <v>8308071</v>
      </c>
      <c r="U156" s="112">
        <v>30080007</v>
      </c>
      <c r="V156" s="113">
        <v>830807</v>
      </c>
      <c r="W156" s="113">
        <v>1</v>
      </c>
      <c r="X156" s="113">
        <v>800</v>
      </c>
      <c r="Y156" s="27" t="s">
        <v>1382</v>
      </c>
      <c r="Z156" s="22">
        <v>61</v>
      </c>
      <c r="AA156" s="22">
        <v>50</v>
      </c>
      <c r="AB156" s="114">
        <v>13400</v>
      </c>
      <c r="AC156" s="108" t="s">
        <v>34</v>
      </c>
      <c r="AD156" s="115">
        <v>134000</v>
      </c>
      <c r="AE156" s="108" t="s">
        <v>347</v>
      </c>
      <c r="AF156" s="115">
        <v>0</v>
      </c>
      <c r="AG156" s="116">
        <v>0</v>
      </c>
      <c r="AH156" s="115">
        <v>0</v>
      </c>
      <c r="AK156" s="108">
        <v>6014</v>
      </c>
      <c r="AL156" s="112">
        <v>20080014</v>
      </c>
      <c r="AM156" s="113">
        <v>600</v>
      </c>
      <c r="AN156" s="113">
        <v>14</v>
      </c>
      <c r="AO156" s="113">
        <v>800</v>
      </c>
      <c r="AP156" s="27" t="s">
        <v>1389</v>
      </c>
      <c r="AQ156" s="22">
        <v>66</v>
      </c>
      <c r="AR156" s="22">
        <v>210</v>
      </c>
      <c r="AS156" s="114">
        <v>372960</v>
      </c>
      <c r="AT156" s="108" t="s">
        <v>34</v>
      </c>
      <c r="AU156" s="115">
        <v>3729600</v>
      </c>
      <c r="AV156" s="108" t="s">
        <v>347</v>
      </c>
      <c r="AW156" s="115">
        <v>0</v>
      </c>
      <c r="AX156" s="116">
        <v>0</v>
      </c>
      <c r="AY156" s="115">
        <v>0</v>
      </c>
    </row>
    <row r="157" spans="3:51" x14ac:dyDescent="0.3">
      <c r="C157" s="108">
        <v>724</v>
      </c>
      <c r="D157" s="112">
        <v>10070024</v>
      </c>
      <c r="E157" s="113">
        <v>70</v>
      </c>
      <c r="F157" s="113">
        <v>24</v>
      </c>
      <c r="G157" s="113">
        <v>700</v>
      </c>
      <c r="H157" s="27" t="s">
        <v>315</v>
      </c>
      <c r="I157" s="22">
        <v>56</v>
      </c>
      <c r="J157" s="22">
        <v>50</v>
      </c>
      <c r="K157" s="114">
        <v>75250</v>
      </c>
      <c r="L157" s="108" t="s">
        <v>34</v>
      </c>
      <c r="M157" s="115">
        <v>752500</v>
      </c>
      <c r="N157" s="108" t="s">
        <v>347</v>
      </c>
      <c r="O157" s="115">
        <v>0</v>
      </c>
      <c r="P157" s="116">
        <v>0</v>
      </c>
      <c r="Q157" s="115">
        <v>0</v>
      </c>
      <c r="T157" s="108">
        <v>8308081</v>
      </c>
      <c r="U157" s="112">
        <v>30080008</v>
      </c>
      <c r="V157" s="113">
        <v>830808</v>
      </c>
      <c r="W157" s="113">
        <v>1</v>
      </c>
      <c r="X157" s="113">
        <v>800</v>
      </c>
      <c r="Y157" s="27" t="s">
        <v>663</v>
      </c>
      <c r="Z157" s="22">
        <v>61</v>
      </c>
      <c r="AA157" s="22">
        <v>50</v>
      </c>
      <c r="AB157" s="114">
        <v>13400</v>
      </c>
      <c r="AC157" s="108" t="s">
        <v>34</v>
      </c>
      <c r="AD157" s="115">
        <v>134000</v>
      </c>
      <c r="AE157" s="108" t="s">
        <v>347</v>
      </c>
      <c r="AF157" s="115">
        <v>0</v>
      </c>
      <c r="AG157" s="116">
        <v>0</v>
      </c>
      <c r="AH157" s="115">
        <v>0</v>
      </c>
      <c r="AK157" s="108">
        <v>6015</v>
      </c>
      <c r="AL157" s="112">
        <v>20080015</v>
      </c>
      <c r="AM157" s="113">
        <v>600</v>
      </c>
      <c r="AN157" s="113">
        <v>15</v>
      </c>
      <c r="AO157" s="113">
        <v>800</v>
      </c>
      <c r="AP157" s="27" t="s">
        <v>665</v>
      </c>
      <c r="AQ157" s="22">
        <v>65</v>
      </c>
      <c r="AR157" s="22">
        <v>210</v>
      </c>
      <c r="AS157" s="114">
        <v>360360</v>
      </c>
      <c r="AT157" s="108" t="s">
        <v>34</v>
      </c>
      <c r="AU157" s="115">
        <v>3603600</v>
      </c>
      <c r="AV157" s="108" t="s">
        <v>347</v>
      </c>
      <c r="AW157" s="115">
        <v>0</v>
      </c>
      <c r="AX157" s="116">
        <v>0</v>
      </c>
      <c r="AY157" s="115">
        <v>0</v>
      </c>
    </row>
    <row r="158" spans="3:51" x14ac:dyDescent="0.3">
      <c r="C158" s="108">
        <v>725</v>
      </c>
      <c r="D158" s="112">
        <v>10070025</v>
      </c>
      <c r="E158" s="113">
        <v>70</v>
      </c>
      <c r="F158" s="113">
        <v>25</v>
      </c>
      <c r="G158" s="113">
        <v>700</v>
      </c>
      <c r="H158" s="27" t="s">
        <v>1375</v>
      </c>
      <c r="I158" s="22">
        <v>57</v>
      </c>
      <c r="J158" s="22">
        <v>50</v>
      </c>
      <c r="K158" s="114">
        <v>77350</v>
      </c>
      <c r="L158" s="108" t="s">
        <v>34</v>
      </c>
      <c r="M158" s="115">
        <v>773500</v>
      </c>
      <c r="N158" s="108" t="s">
        <v>347</v>
      </c>
      <c r="O158" s="115">
        <v>0</v>
      </c>
      <c r="P158" s="116">
        <v>0</v>
      </c>
      <c r="Q158" s="115">
        <v>0</v>
      </c>
      <c r="T158" s="108">
        <v>8308091</v>
      </c>
      <c r="U158" s="112">
        <v>30080009</v>
      </c>
      <c r="V158" s="113">
        <v>830809</v>
      </c>
      <c r="W158" s="113">
        <v>1</v>
      </c>
      <c r="X158" s="113">
        <v>800</v>
      </c>
      <c r="Y158" s="27" t="s">
        <v>1095</v>
      </c>
      <c r="Z158" s="22">
        <v>38</v>
      </c>
      <c r="AA158" s="22">
        <v>50</v>
      </c>
      <c r="AB158" s="114">
        <v>5500</v>
      </c>
      <c r="AC158" s="108" t="s">
        <v>34</v>
      </c>
      <c r="AD158" s="115">
        <v>55000</v>
      </c>
      <c r="AE158" s="108" t="s">
        <v>347</v>
      </c>
      <c r="AF158" s="115">
        <v>0</v>
      </c>
      <c r="AG158" s="116">
        <v>0</v>
      </c>
      <c r="AH158" s="115">
        <v>0</v>
      </c>
      <c r="AK158" s="108">
        <v>6016</v>
      </c>
      <c r="AL158" s="112">
        <v>20080016</v>
      </c>
      <c r="AM158" s="113">
        <v>600</v>
      </c>
      <c r="AN158" s="113">
        <v>16</v>
      </c>
      <c r="AO158" s="113">
        <v>800</v>
      </c>
      <c r="AP158" s="27" t="s">
        <v>1387</v>
      </c>
      <c r="AQ158" s="22">
        <v>66</v>
      </c>
      <c r="AR158" s="22">
        <v>210</v>
      </c>
      <c r="AS158" s="114">
        <v>372960</v>
      </c>
      <c r="AT158" s="108" t="s">
        <v>34</v>
      </c>
      <c r="AU158" s="115">
        <v>3729600</v>
      </c>
      <c r="AV158" s="108" t="s">
        <v>347</v>
      </c>
      <c r="AW158" s="115">
        <v>0</v>
      </c>
      <c r="AX158" s="116">
        <v>0</v>
      </c>
      <c r="AY158" s="115">
        <v>0</v>
      </c>
    </row>
    <row r="159" spans="3:51" x14ac:dyDescent="0.3">
      <c r="C159" s="108">
        <v>726</v>
      </c>
      <c r="D159" s="112">
        <v>10070026</v>
      </c>
      <c r="E159" s="113">
        <v>70</v>
      </c>
      <c r="F159" s="113">
        <v>26</v>
      </c>
      <c r="G159" s="113">
        <v>700</v>
      </c>
      <c r="H159" s="27" t="s">
        <v>324</v>
      </c>
      <c r="I159" s="22">
        <v>57</v>
      </c>
      <c r="J159" s="22">
        <v>50</v>
      </c>
      <c r="K159" s="114">
        <v>77350</v>
      </c>
      <c r="L159" s="108" t="s">
        <v>34</v>
      </c>
      <c r="M159" s="115">
        <v>773500</v>
      </c>
      <c r="N159" s="108" t="s">
        <v>347</v>
      </c>
      <c r="O159" s="115">
        <v>0</v>
      </c>
      <c r="P159" s="116">
        <v>0</v>
      </c>
      <c r="Q159" s="115">
        <v>0</v>
      </c>
      <c r="T159" s="108">
        <v>8308101</v>
      </c>
      <c r="U159" s="112">
        <v>30080010</v>
      </c>
      <c r="V159" s="113">
        <v>830810</v>
      </c>
      <c r="W159" s="113">
        <v>1</v>
      </c>
      <c r="X159" s="113">
        <v>800</v>
      </c>
      <c r="Y159" s="27" t="s">
        <v>651</v>
      </c>
      <c r="Z159" s="22">
        <v>62</v>
      </c>
      <c r="AA159" s="22">
        <v>50</v>
      </c>
      <c r="AB159" s="114">
        <v>13950</v>
      </c>
      <c r="AC159" s="108" t="s">
        <v>34</v>
      </c>
      <c r="AD159" s="115">
        <v>139500</v>
      </c>
      <c r="AE159" s="108" t="s">
        <v>347</v>
      </c>
      <c r="AF159" s="115">
        <v>0</v>
      </c>
      <c r="AG159" s="116">
        <v>0</v>
      </c>
      <c r="AH159" s="115">
        <v>0</v>
      </c>
      <c r="AK159" s="108">
        <v>6017</v>
      </c>
      <c r="AL159" s="112">
        <v>20080017</v>
      </c>
      <c r="AM159" s="113">
        <v>600</v>
      </c>
      <c r="AN159" s="113">
        <v>17</v>
      </c>
      <c r="AO159" s="113">
        <v>800</v>
      </c>
      <c r="AP159" s="27" t="s">
        <v>1388</v>
      </c>
      <c r="AQ159" s="22">
        <v>66</v>
      </c>
      <c r="AR159" s="22">
        <v>210</v>
      </c>
      <c r="AS159" s="114">
        <v>372960</v>
      </c>
      <c r="AT159" s="108" t="s">
        <v>34</v>
      </c>
      <c r="AU159" s="115">
        <v>3729600</v>
      </c>
      <c r="AV159" s="108" t="s">
        <v>347</v>
      </c>
      <c r="AW159" s="115">
        <v>0</v>
      </c>
      <c r="AX159" s="116">
        <v>0</v>
      </c>
      <c r="AY159" s="115">
        <v>0</v>
      </c>
    </row>
    <row r="160" spans="3:51" x14ac:dyDescent="0.3">
      <c r="C160" s="108">
        <v>727</v>
      </c>
      <c r="D160" s="112">
        <v>10070027</v>
      </c>
      <c r="E160" s="113">
        <v>70</v>
      </c>
      <c r="F160" s="113">
        <v>27</v>
      </c>
      <c r="G160" s="113">
        <v>700</v>
      </c>
      <c r="H160" s="27" t="s">
        <v>1376</v>
      </c>
      <c r="I160" s="22">
        <v>57</v>
      </c>
      <c r="J160" s="22">
        <v>50</v>
      </c>
      <c r="K160" s="114">
        <v>77350</v>
      </c>
      <c r="L160" s="108" t="s">
        <v>34</v>
      </c>
      <c r="M160" s="115">
        <v>773500</v>
      </c>
      <c r="N160" s="108" t="s">
        <v>347</v>
      </c>
      <c r="O160" s="115">
        <v>0</v>
      </c>
      <c r="P160" s="116">
        <v>0</v>
      </c>
      <c r="Q160" s="115">
        <v>0</v>
      </c>
      <c r="T160" s="108">
        <v>8308111</v>
      </c>
      <c r="U160" s="112">
        <v>30080011</v>
      </c>
      <c r="V160" s="113">
        <v>830811</v>
      </c>
      <c r="W160" s="113">
        <v>1</v>
      </c>
      <c r="X160" s="113">
        <v>800</v>
      </c>
      <c r="Y160" s="27" t="s">
        <v>661</v>
      </c>
      <c r="Z160" s="22">
        <v>62</v>
      </c>
      <c r="AA160" s="22">
        <v>50</v>
      </c>
      <c r="AB160" s="114">
        <v>13950</v>
      </c>
      <c r="AC160" s="108" t="s">
        <v>34</v>
      </c>
      <c r="AD160" s="115">
        <v>139500</v>
      </c>
      <c r="AE160" s="108" t="s">
        <v>347</v>
      </c>
      <c r="AF160" s="115">
        <v>0</v>
      </c>
      <c r="AG160" s="116">
        <v>0</v>
      </c>
      <c r="AH160" s="115">
        <v>0</v>
      </c>
      <c r="AK160" s="108">
        <v>6018</v>
      </c>
      <c r="AL160" s="112">
        <v>20081001</v>
      </c>
      <c r="AM160" s="113">
        <v>600</v>
      </c>
      <c r="AN160" s="113">
        <v>18</v>
      </c>
      <c r="AO160" s="113">
        <v>800</v>
      </c>
      <c r="AP160" s="27" t="s">
        <v>1382</v>
      </c>
      <c r="AQ160" s="22">
        <v>61</v>
      </c>
      <c r="AR160" s="22">
        <v>210</v>
      </c>
      <c r="AS160" s="114">
        <v>316260</v>
      </c>
      <c r="AT160" s="108" t="s">
        <v>34</v>
      </c>
      <c r="AU160" s="115">
        <v>3162600</v>
      </c>
      <c r="AV160" s="108" t="s">
        <v>347</v>
      </c>
      <c r="AW160" s="115">
        <v>0</v>
      </c>
      <c r="AX160" s="116">
        <v>0</v>
      </c>
      <c r="AY160" s="115">
        <v>0</v>
      </c>
    </row>
    <row r="161" spans="3:51" x14ac:dyDescent="0.3">
      <c r="C161" s="108">
        <v>728</v>
      </c>
      <c r="D161" s="112">
        <v>10070028</v>
      </c>
      <c r="E161" s="113">
        <v>70</v>
      </c>
      <c r="F161" s="113">
        <v>28</v>
      </c>
      <c r="G161" s="113">
        <v>700</v>
      </c>
      <c r="H161" s="27" t="s">
        <v>325</v>
      </c>
      <c r="I161" s="22">
        <v>58</v>
      </c>
      <c r="J161" s="22">
        <v>50</v>
      </c>
      <c r="K161" s="114">
        <v>79450</v>
      </c>
      <c r="L161" s="108" t="s">
        <v>34</v>
      </c>
      <c r="M161" s="115">
        <v>794500</v>
      </c>
      <c r="N161" s="108" t="s">
        <v>347</v>
      </c>
      <c r="O161" s="115">
        <v>0</v>
      </c>
      <c r="P161" s="116">
        <v>0</v>
      </c>
      <c r="Q161" s="115">
        <v>0</v>
      </c>
      <c r="T161" s="108">
        <v>8308121</v>
      </c>
      <c r="U161" s="112">
        <v>30080012</v>
      </c>
      <c r="V161" s="113">
        <v>830812</v>
      </c>
      <c r="W161" s="113">
        <v>1</v>
      </c>
      <c r="X161" s="113">
        <v>800</v>
      </c>
      <c r="Y161" s="27" t="s">
        <v>1383</v>
      </c>
      <c r="Z161" s="22">
        <v>63</v>
      </c>
      <c r="AA161" s="22">
        <v>50</v>
      </c>
      <c r="AB161" s="114">
        <v>14300</v>
      </c>
      <c r="AC161" s="108" t="s">
        <v>34</v>
      </c>
      <c r="AD161" s="115">
        <v>143000</v>
      </c>
      <c r="AE161" s="108" t="s">
        <v>347</v>
      </c>
      <c r="AF161" s="115">
        <v>0</v>
      </c>
      <c r="AG161" s="116">
        <v>0</v>
      </c>
      <c r="AH161" s="115">
        <v>0</v>
      </c>
      <c r="AK161" s="108">
        <v>6019</v>
      </c>
      <c r="AL161" s="112">
        <v>20081002</v>
      </c>
      <c r="AM161" s="113">
        <v>600</v>
      </c>
      <c r="AN161" s="113">
        <v>19</v>
      </c>
      <c r="AO161" s="113">
        <v>800</v>
      </c>
      <c r="AP161" s="27" t="s">
        <v>663</v>
      </c>
      <c r="AQ161" s="22">
        <v>61</v>
      </c>
      <c r="AR161" s="22">
        <v>210</v>
      </c>
      <c r="AS161" s="114">
        <v>316260</v>
      </c>
      <c r="AT161" s="108" t="s">
        <v>34</v>
      </c>
      <c r="AU161" s="115">
        <v>3162600</v>
      </c>
      <c r="AV161" s="108" t="s">
        <v>347</v>
      </c>
      <c r="AW161" s="115">
        <v>0</v>
      </c>
      <c r="AX161" s="116">
        <v>0</v>
      </c>
      <c r="AY161" s="115">
        <v>0</v>
      </c>
    </row>
    <row r="162" spans="3:51" x14ac:dyDescent="0.3">
      <c r="C162" s="108">
        <v>729</v>
      </c>
      <c r="D162" s="112">
        <v>10070029</v>
      </c>
      <c r="E162" s="113">
        <v>70</v>
      </c>
      <c r="F162" s="113">
        <v>29</v>
      </c>
      <c r="G162" s="113">
        <v>700</v>
      </c>
      <c r="H162" s="27" t="s">
        <v>1377</v>
      </c>
      <c r="I162" s="22">
        <v>58</v>
      </c>
      <c r="J162" s="22">
        <v>50</v>
      </c>
      <c r="K162" s="114">
        <v>79450</v>
      </c>
      <c r="L162" s="108" t="s">
        <v>34</v>
      </c>
      <c r="M162" s="115">
        <v>794500</v>
      </c>
      <c r="N162" s="108" t="s">
        <v>347</v>
      </c>
      <c r="O162" s="115">
        <v>0</v>
      </c>
      <c r="P162" s="116">
        <v>0</v>
      </c>
      <c r="Q162" s="115">
        <v>0</v>
      </c>
      <c r="T162" s="108">
        <v>8308131</v>
      </c>
      <c r="U162" s="112">
        <v>30080013</v>
      </c>
      <c r="V162" s="113">
        <v>830813</v>
      </c>
      <c r="W162" s="113">
        <v>1</v>
      </c>
      <c r="X162" s="113">
        <v>800</v>
      </c>
      <c r="Y162" s="27" t="s">
        <v>1384</v>
      </c>
      <c r="Z162" s="22">
        <v>63</v>
      </c>
      <c r="AA162" s="22">
        <v>50</v>
      </c>
      <c r="AB162" s="114">
        <v>14300</v>
      </c>
      <c r="AC162" s="108" t="s">
        <v>34</v>
      </c>
      <c r="AD162" s="115">
        <v>143000</v>
      </c>
      <c r="AE162" s="108" t="s">
        <v>347</v>
      </c>
      <c r="AF162" s="115">
        <v>0</v>
      </c>
      <c r="AG162" s="116">
        <v>0</v>
      </c>
      <c r="AH162" s="115">
        <v>0</v>
      </c>
      <c r="AK162" s="108">
        <v>6020</v>
      </c>
      <c r="AL162" s="112">
        <v>20081003</v>
      </c>
      <c r="AM162" s="113">
        <v>600</v>
      </c>
      <c r="AN162" s="113">
        <v>20</v>
      </c>
      <c r="AO162" s="113">
        <v>800</v>
      </c>
      <c r="AP162" s="27" t="s">
        <v>661</v>
      </c>
      <c r="AQ162" s="22">
        <v>62</v>
      </c>
      <c r="AR162" s="22">
        <v>210</v>
      </c>
      <c r="AS162" s="114">
        <v>328860</v>
      </c>
      <c r="AT162" s="108" t="s">
        <v>34</v>
      </c>
      <c r="AU162" s="115">
        <v>3288600</v>
      </c>
      <c r="AV162" s="108" t="s">
        <v>347</v>
      </c>
      <c r="AW162" s="115">
        <v>0</v>
      </c>
      <c r="AX162" s="116">
        <v>0</v>
      </c>
      <c r="AY162" s="115">
        <v>0</v>
      </c>
    </row>
    <row r="163" spans="3:51" x14ac:dyDescent="0.3">
      <c r="C163" s="108">
        <v>730</v>
      </c>
      <c r="D163" s="112">
        <v>10070030</v>
      </c>
      <c r="E163" s="113">
        <v>70</v>
      </c>
      <c r="F163" s="113">
        <v>30</v>
      </c>
      <c r="G163" s="113">
        <v>700</v>
      </c>
      <c r="H163" s="27" t="s">
        <v>1378</v>
      </c>
      <c r="I163" s="22">
        <v>56</v>
      </c>
      <c r="J163" s="22">
        <v>50</v>
      </c>
      <c r="K163" s="114">
        <v>75250</v>
      </c>
      <c r="L163" s="108" t="s">
        <v>34</v>
      </c>
      <c r="M163" s="115">
        <v>752500</v>
      </c>
      <c r="N163" s="108" t="s">
        <v>347</v>
      </c>
      <c r="O163" s="115">
        <v>0</v>
      </c>
      <c r="P163" s="116">
        <v>0</v>
      </c>
      <c r="Q163" s="115">
        <v>0</v>
      </c>
      <c r="T163" s="108">
        <v>8308141</v>
      </c>
      <c r="U163" s="112">
        <v>30080014</v>
      </c>
      <c r="V163" s="113">
        <v>830814</v>
      </c>
      <c r="W163" s="113">
        <v>1</v>
      </c>
      <c r="X163" s="113">
        <v>800</v>
      </c>
      <c r="Y163" s="27" t="s">
        <v>1385</v>
      </c>
      <c r="Z163" s="22">
        <v>63</v>
      </c>
      <c r="AA163" s="22">
        <v>50</v>
      </c>
      <c r="AB163" s="114">
        <v>14300</v>
      </c>
      <c r="AC163" s="108" t="s">
        <v>34</v>
      </c>
      <c r="AD163" s="115">
        <v>143000</v>
      </c>
      <c r="AE163" s="108" t="s">
        <v>347</v>
      </c>
      <c r="AF163" s="115">
        <v>0</v>
      </c>
      <c r="AG163" s="116">
        <v>0</v>
      </c>
      <c r="AH163" s="115">
        <v>0</v>
      </c>
      <c r="AK163" s="108">
        <v>6021</v>
      </c>
      <c r="AL163" s="112">
        <v>20081004</v>
      </c>
      <c r="AM163" s="113">
        <v>600</v>
      </c>
      <c r="AN163" s="113">
        <v>21</v>
      </c>
      <c r="AO163" s="113">
        <v>800</v>
      </c>
      <c r="AP163" s="27" t="s">
        <v>1383</v>
      </c>
      <c r="AQ163" s="22">
        <v>63</v>
      </c>
      <c r="AR163" s="22">
        <v>210</v>
      </c>
      <c r="AS163" s="114">
        <v>337680</v>
      </c>
      <c r="AT163" s="108" t="s">
        <v>34</v>
      </c>
      <c r="AU163" s="115">
        <v>3376800</v>
      </c>
      <c r="AV163" s="108" t="s">
        <v>347</v>
      </c>
      <c r="AW163" s="115">
        <v>0</v>
      </c>
      <c r="AX163" s="116">
        <v>0</v>
      </c>
      <c r="AY163" s="115">
        <v>0</v>
      </c>
    </row>
    <row r="164" spans="3:51" x14ac:dyDescent="0.3">
      <c r="C164" s="108">
        <v>731</v>
      </c>
      <c r="D164" s="112">
        <v>10070031</v>
      </c>
      <c r="E164" s="113">
        <v>70</v>
      </c>
      <c r="F164" s="113">
        <v>31</v>
      </c>
      <c r="G164" s="113">
        <v>700</v>
      </c>
      <c r="H164" s="27" t="s">
        <v>316</v>
      </c>
      <c r="I164" s="22">
        <v>57</v>
      </c>
      <c r="J164" s="22">
        <v>50</v>
      </c>
      <c r="K164" s="114">
        <v>77350</v>
      </c>
      <c r="L164" s="108" t="s">
        <v>34</v>
      </c>
      <c r="M164" s="115">
        <v>773500</v>
      </c>
      <c r="N164" s="108" t="s">
        <v>347</v>
      </c>
      <c r="O164" s="115">
        <v>0</v>
      </c>
      <c r="P164" s="116">
        <v>0</v>
      </c>
      <c r="Q164" s="115">
        <v>0</v>
      </c>
      <c r="T164" s="108">
        <v>8308151</v>
      </c>
      <c r="U164" s="112">
        <v>30080015</v>
      </c>
      <c r="V164" s="113">
        <v>830815</v>
      </c>
      <c r="W164" s="113">
        <v>1</v>
      </c>
      <c r="X164" s="113">
        <v>800</v>
      </c>
      <c r="Y164" s="27" t="s">
        <v>654</v>
      </c>
      <c r="Z164" s="22">
        <v>63</v>
      </c>
      <c r="AA164" s="22">
        <v>50</v>
      </c>
      <c r="AB164" s="114">
        <v>14300</v>
      </c>
      <c r="AC164" s="108" t="s">
        <v>34</v>
      </c>
      <c r="AD164" s="115">
        <v>143000</v>
      </c>
      <c r="AE164" s="108" t="s">
        <v>347</v>
      </c>
      <c r="AF164" s="115">
        <v>0</v>
      </c>
      <c r="AG164" s="116">
        <v>0</v>
      </c>
      <c r="AH164" s="115">
        <v>0</v>
      </c>
      <c r="AK164" s="108">
        <v>6022</v>
      </c>
      <c r="AL164" s="112">
        <v>20081005</v>
      </c>
      <c r="AM164" s="113">
        <v>600</v>
      </c>
      <c r="AN164" s="113">
        <v>22</v>
      </c>
      <c r="AO164" s="113">
        <v>800</v>
      </c>
      <c r="AP164" s="27" t="s">
        <v>1384</v>
      </c>
      <c r="AQ164" s="22">
        <v>63</v>
      </c>
      <c r="AR164" s="22">
        <v>210</v>
      </c>
      <c r="AS164" s="114">
        <v>337680</v>
      </c>
      <c r="AT164" s="108" t="s">
        <v>34</v>
      </c>
      <c r="AU164" s="115">
        <v>3376800</v>
      </c>
      <c r="AV164" s="108" t="s">
        <v>347</v>
      </c>
      <c r="AW164" s="115">
        <v>0</v>
      </c>
      <c r="AX164" s="116">
        <v>0</v>
      </c>
      <c r="AY164" s="115">
        <v>0</v>
      </c>
    </row>
    <row r="165" spans="3:51" x14ac:dyDescent="0.3">
      <c r="C165" s="108">
        <v>732</v>
      </c>
      <c r="D165" s="112">
        <v>10070032</v>
      </c>
      <c r="E165" s="113">
        <v>70</v>
      </c>
      <c r="F165" s="113">
        <v>32</v>
      </c>
      <c r="G165" s="113">
        <v>700</v>
      </c>
      <c r="H165" s="27" t="s">
        <v>1379</v>
      </c>
      <c r="I165" s="22">
        <v>57</v>
      </c>
      <c r="J165" s="22">
        <v>50</v>
      </c>
      <c r="K165" s="114">
        <v>77350</v>
      </c>
      <c r="L165" s="108" t="s">
        <v>34</v>
      </c>
      <c r="M165" s="115">
        <v>773500</v>
      </c>
      <c r="N165" s="108" t="s">
        <v>347</v>
      </c>
      <c r="O165" s="115">
        <v>0</v>
      </c>
      <c r="P165" s="116">
        <v>0</v>
      </c>
      <c r="Q165" s="115">
        <v>0</v>
      </c>
      <c r="T165" s="108">
        <v>8308161</v>
      </c>
      <c r="U165" s="112">
        <v>30080016</v>
      </c>
      <c r="V165" s="113">
        <v>830816</v>
      </c>
      <c r="W165" s="113">
        <v>1</v>
      </c>
      <c r="X165" s="113">
        <v>800</v>
      </c>
      <c r="Y165" s="27" t="s">
        <v>662</v>
      </c>
      <c r="Z165" s="22">
        <v>63</v>
      </c>
      <c r="AA165" s="22">
        <v>50</v>
      </c>
      <c r="AB165" s="114">
        <v>14300</v>
      </c>
      <c r="AC165" s="108" t="s">
        <v>34</v>
      </c>
      <c r="AD165" s="115">
        <v>143000</v>
      </c>
      <c r="AE165" s="108" t="s">
        <v>347</v>
      </c>
      <c r="AF165" s="115">
        <v>0</v>
      </c>
      <c r="AG165" s="116">
        <v>0</v>
      </c>
      <c r="AH165" s="115">
        <v>0</v>
      </c>
      <c r="AK165" s="108">
        <v>6023</v>
      </c>
      <c r="AL165" s="112">
        <v>20081006</v>
      </c>
      <c r="AM165" s="113">
        <v>600</v>
      </c>
      <c r="AN165" s="113">
        <v>23</v>
      </c>
      <c r="AO165" s="113">
        <v>800</v>
      </c>
      <c r="AP165" s="27" t="s">
        <v>1385</v>
      </c>
      <c r="AQ165" s="22">
        <v>63</v>
      </c>
      <c r="AR165" s="22">
        <v>210</v>
      </c>
      <c r="AS165" s="114">
        <v>337680</v>
      </c>
      <c r="AT165" s="108" t="s">
        <v>34</v>
      </c>
      <c r="AU165" s="115">
        <v>3376800</v>
      </c>
      <c r="AV165" s="108" t="s">
        <v>347</v>
      </c>
      <c r="AW165" s="115">
        <v>0</v>
      </c>
      <c r="AX165" s="116">
        <v>0</v>
      </c>
      <c r="AY165" s="115">
        <v>0</v>
      </c>
    </row>
    <row r="166" spans="3:51" x14ac:dyDescent="0.3">
      <c r="C166" s="108">
        <v>733</v>
      </c>
      <c r="D166" s="112">
        <v>10070033</v>
      </c>
      <c r="E166" s="113">
        <v>70</v>
      </c>
      <c r="F166" s="113">
        <v>33</v>
      </c>
      <c r="G166" s="113">
        <v>700</v>
      </c>
      <c r="H166" s="27" t="s">
        <v>313</v>
      </c>
      <c r="I166" s="22">
        <v>58</v>
      </c>
      <c r="J166" s="22">
        <v>50</v>
      </c>
      <c r="K166" s="114">
        <v>79450</v>
      </c>
      <c r="L166" s="108" t="s">
        <v>34</v>
      </c>
      <c r="M166" s="115">
        <v>794500</v>
      </c>
      <c r="N166" s="108" t="s">
        <v>347</v>
      </c>
      <c r="O166" s="115">
        <v>0</v>
      </c>
      <c r="P166" s="116">
        <v>0</v>
      </c>
      <c r="Q166" s="115">
        <v>0</v>
      </c>
      <c r="T166" s="108">
        <v>8308171</v>
      </c>
      <c r="U166" s="112">
        <v>30080017</v>
      </c>
      <c r="V166" s="113">
        <v>830817</v>
      </c>
      <c r="W166" s="113">
        <v>1</v>
      </c>
      <c r="X166" s="113">
        <v>800</v>
      </c>
      <c r="Y166" s="27" t="s">
        <v>1386</v>
      </c>
      <c r="Z166" s="22">
        <v>63</v>
      </c>
      <c r="AA166" s="22">
        <v>50</v>
      </c>
      <c r="AB166" s="114">
        <v>14300</v>
      </c>
      <c r="AC166" s="108" t="s">
        <v>34</v>
      </c>
      <c r="AD166" s="115">
        <v>143000</v>
      </c>
      <c r="AE166" s="108" t="s">
        <v>347</v>
      </c>
      <c r="AF166" s="115">
        <v>0</v>
      </c>
      <c r="AG166" s="116">
        <v>0</v>
      </c>
      <c r="AH166" s="115">
        <v>0</v>
      </c>
      <c r="AK166" s="108">
        <v>6024</v>
      </c>
      <c r="AL166" s="112">
        <v>20081007</v>
      </c>
      <c r="AM166" s="113">
        <v>600</v>
      </c>
      <c r="AN166" s="113">
        <v>24</v>
      </c>
      <c r="AO166" s="113">
        <v>800</v>
      </c>
      <c r="AP166" s="27" t="s">
        <v>654</v>
      </c>
      <c r="AQ166" s="22">
        <v>63</v>
      </c>
      <c r="AR166" s="22">
        <v>210</v>
      </c>
      <c r="AS166" s="114">
        <v>337680</v>
      </c>
      <c r="AT166" s="108" t="s">
        <v>34</v>
      </c>
      <c r="AU166" s="115">
        <v>3376800</v>
      </c>
      <c r="AV166" s="108" t="s">
        <v>347</v>
      </c>
      <c r="AW166" s="115">
        <v>0</v>
      </c>
      <c r="AX166" s="116">
        <v>0</v>
      </c>
      <c r="AY166" s="115">
        <v>0</v>
      </c>
    </row>
    <row r="167" spans="3:51" x14ac:dyDescent="0.3">
      <c r="C167" s="108">
        <v>801</v>
      </c>
      <c r="D167" s="112">
        <v>10080001</v>
      </c>
      <c r="E167" s="113">
        <v>80</v>
      </c>
      <c r="F167" s="113">
        <v>1</v>
      </c>
      <c r="G167" s="113">
        <v>800</v>
      </c>
      <c r="H167" s="27" t="s">
        <v>658</v>
      </c>
      <c r="I167" s="22">
        <v>59</v>
      </c>
      <c r="J167" s="22">
        <v>50</v>
      </c>
      <c r="K167" s="114">
        <v>81900</v>
      </c>
      <c r="L167" s="108" t="s">
        <v>34</v>
      </c>
      <c r="M167" s="115">
        <v>819000</v>
      </c>
      <c r="N167" s="108" t="s">
        <v>347</v>
      </c>
      <c r="O167" s="115">
        <v>0</v>
      </c>
      <c r="P167" s="116">
        <v>0</v>
      </c>
      <c r="Q167" s="115">
        <v>0</v>
      </c>
      <c r="T167" s="108">
        <v>8308181</v>
      </c>
      <c r="U167" s="112">
        <v>30080018</v>
      </c>
      <c r="V167" s="113">
        <v>830818</v>
      </c>
      <c r="W167" s="113">
        <v>1</v>
      </c>
      <c r="X167" s="113">
        <v>800</v>
      </c>
      <c r="Y167" s="27" t="s">
        <v>655</v>
      </c>
      <c r="Z167" s="22">
        <v>64</v>
      </c>
      <c r="AA167" s="22">
        <v>50</v>
      </c>
      <c r="AB167" s="114">
        <v>14800</v>
      </c>
      <c r="AC167" s="108" t="s">
        <v>34</v>
      </c>
      <c r="AD167" s="115">
        <v>148000</v>
      </c>
      <c r="AE167" s="108" t="s">
        <v>347</v>
      </c>
      <c r="AF167" s="115">
        <v>0</v>
      </c>
      <c r="AG167" s="116">
        <v>0</v>
      </c>
      <c r="AH167" s="115">
        <v>0</v>
      </c>
      <c r="AK167" s="108">
        <v>6025</v>
      </c>
      <c r="AL167" s="112">
        <v>20081008</v>
      </c>
      <c r="AM167" s="113">
        <v>600</v>
      </c>
      <c r="AN167" s="113">
        <v>25</v>
      </c>
      <c r="AO167" s="113">
        <v>800</v>
      </c>
      <c r="AP167" s="27" t="s">
        <v>662</v>
      </c>
      <c r="AQ167" s="22">
        <v>63</v>
      </c>
      <c r="AR167" s="22">
        <v>210</v>
      </c>
      <c r="AS167" s="114">
        <v>337680</v>
      </c>
      <c r="AT167" s="108" t="s">
        <v>34</v>
      </c>
      <c r="AU167" s="115">
        <v>3376800</v>
      </c>
      <c r="AV167" s="108" t="s">
        <v>347</v>
      </c>
      <c r="AW167" s="115">
        <v>0</v>
      </c>
      <c r="AX167" s="116">
        <v>0</v>
      </c>
      <c r="AY167" s="115">
        <v>0</v>
      </c>
    </row>
    <row r="168" spans="3:51" x14ac:dyDescent="0.3">
      <c r="C168" s="108">
        <v>802</v>
      </c>
      <c r="D168" s="112">
        <v>10080002</v>
      </c>
      <c r="E168" s="113">
        <v>80</v>
      </c>
      <c r="F168" s="113">
        <v>2</v>
      </c>
      <c r="G168" s="113">
        <v>800</v>
      </c>
      <c r="H168" s="27" t="s">
        <v>660</v>
      </c>
      <c r="I168" s="22">
        <v>59</v>
      </c>
      <c r="J168" s="22">
        <v>50</v>
      </c>
      <c r="K168" s="114">
        <v>81900</v>
      </c>
      <c r="L168" s="108" t="s">
        <v>34</v>
      </c>
      <c r="M168" s="115">
        <v>819000</v>
      </c>
      <c r="N168" s="108" t="s">
        <v>347</v>
      </c>
      <c r="O168" s="115">
        <v>0</v>
      </c>
      <c r="P168" s="116">
        <v>0</v>
      </c>
      <c r="Q168" s="115">
        <v>0</v>
      </c>
      <c r="T168" s="108">
        <v>8308191</v>
      </c>
      <c r="U168" s="112">
        <v>30080019</v>
      </c>
      <c r="V168" s="113">
        <v>830819</v>
      </c>
      <c r="W168" s="113">
        <v>1</v>
      </c>
      <c r="X168" s="113">
        <v>800</v>
      </c>
      <c r="Y168" s="27" t="s">
        <v>664</v>
      </c>
      <c r="Z168" s="22">
        <v>64</v>
      </c>
      <c r="AA168" s="22">
        <v>50</v>
      </c>
      <c r="AB168" s="114">
        <v>14800</v>
      </c>
      <c r="AC168" s="108" t="s">
        <v>34</v>
      </c>
      <c r="AD168" s="115">
        <v>148000</v>
      </c>
      <c r="AE168" s="108" t="s">
        <v>347</v>
      </c>
      <c r="AF168" s="115">
        <v>0</v>
      </c>
      <c r="AG168" s="116">
        <v>0</v>
      </c>
      <c r="AH168" s="115">
        <v>0</v>
      </c>
      <c r="AK168" s="108">
        <v>6026</v>
      </c>
      <c r="AL168" s="112">
        <v>20081009</v>
      </c>
      <c r="AM168" s="113">
        <v>600</v>
      </c>
      <c r="AN168" s="113">
        <v>26</v>
      </c>
      <c r="AO168" s="113">
        <v>800</v>
      </c>
      <c r="AP168" s="27" t="s">
        <v>1386</v>
      </c>
      <c r="AQ168" s="22">
        <v>63</v>
      </c>
      <c r="AR168" s="22">
        <v>210</v>
      </c>
      <c r="AS168" s="114">
        <v>337680</v>
      </c>
      <c r="AT168" s="108" t="s">
        <v>34</v>
      </c>
      <c r="AU168" s="115">
        <v>3376800</v>
      </c>
      <c r="AV168" s="108" t="s">
        <v>347</v>
      </c>
      <c r="AW168" s="115">
        <v>0</v>
      </c>
      <c r="AX168" s="116">
        <v>0</v>
      </c>
      <c r="AY168" s="115">
        <v>0</v>
      </c>
    </row>
    <row r="169" spans="3:51" x14ac:dyDescent="0.3">
      <c r="C169" s="108">
        <v>803</v>
      </c>
      <c r="D169" s="112">
        <v>10080003</v>
      </c>
      <c r="E169" s="113">
        <v>80</v>
      </c>
      <c r="F169" s="113">
        <v>3</v>
      </c>
      <c r="G169" s="113">
        <v>800</v>
      </c>
      <c r="H169" s="27" t="s">
        <v>1380</v>
      </c>
      <c r="I169" s="106">
        <v>59</v>
      </c>
      <c r="J169" s="22">
        <v>50</v>
      </c>
      <c r="K169" s="114">
        <v>81900</v>
      </c>
      <c r="L169" s="108" t="s">
        <v>34</v>
      </c>
      <c r="M169" s="115">
        <v>819000</v>
      </c>
      <c r="N169" s="108" t="s">
        <v>347</v>
      </c>
      <c r="O169" s="115">
        <v>0</v>
      </c>
      <c r="P169" s="116">
        <v>0</v>
      </c>
      <c r="Q169" s="115">
        <v>0</v>
      </c>
      <c r="T169" s="108">
        <v>8308201</v>
      </c>
      <c r="U169" s="112">
        <v>30080020</v>
      </c>
      <c r="V169" s="113">
        <v>830820</v>
      </c>
      <c r="W169" s="113">
        <v>1</v>
      </c>
      <c r="X169" s="113">
        <v>800</v>
      </c>
      <c r="Y169" s="27" t="s">
        <v>656</v>
      </c>
      <c r="Z169" s="22">
        <v>64</v>
      </c>
      <c r="AA169" s="22">
        <v>50</v>
      </c>
      <c r="AB169" s="114">
        <v>14800</v>
      </c>
      <c r="AC169" s="108" t="s">
        <v>34</v>
      </c>
      <c r="AD169" s="115">
        <v>148000</v>
      </c>
      <c r="AE169" s="108" t="s">
        <v>347</v>
      </c>
      <c r="AF169" s="115">
        <v>0</v>
      </c>
      <c r="AG169" s="116">
        <v>0</v>
      </c>
      <c r="AH169" s="115">
        <v>0</v>
      </c>
      <c r="AK169" s="108">
        <v>6027</v>
      </c>
      <c r="AL169" s="112">
        <v>20081010</v>
      </c>
      <c r="AM169" s="113">
        <v>600</v>
      </c>
      <c r="AN169" s="113">
        <v>27</v>
      </c>
      <c r="AO169" s="113">
        <v>800</v>
      </c>
      <c r="AP169" s="27" t="s">
        <v>664</v>
      </c>
      <c r="AQ169" s="22">
        <v>64</v>
      </c>
      <c r="AR169" s="22">
        <v>210</v>
      </c>
      <c r="AS169" s="114">
        <v>349020</v>
      </c>
      <c r="AT169" s="108" t="s">
        <v>34</v>
      </c>
      <c r="AU169" s="115">
        <v>3490200</v>
      </c>
      <c r="AV169" s="108" t="s">
        <v>347</v>
      </c>
      <c r="AW169" s="115">
        <v>0</v>
      </c>
      <c r="AX169" s="116">
        <v>0</v>
      </c>
      <c r="AY169" s="115">
        <v>0</v>
      </c>
    </row>
    <row r="170" spans="3:51" x14ac:dyDescent="0.3">
      <c r="C170" s="108">
        <v>804</v>
      </c>
      <c r="D170" s="112">
        <v>10080004</v>
      </c>
      <c r="E170" s="113">
        <v>80</v>
      </c>
      <c r="F170" s="113">
        <v>4</v>
      </c>
      <c r="G170" s="113">
        <v>800</v>
      </c>
      <c r="H170" s="27" t="s">
        <v>652</v>
      </c>
      <c r="I170" s="106">
        <v>60</v>
      </c>
      <c r="J170" s="22">
        <v>50</v>
      </c>
      <c r="K170" s="114">
        <v>85050</v>
      </c>
      <c r="L170" s="108" t="s">
        <v>34</v>
      </c>
      <c r="M170" s="115">
        <v>850500</v>
      </c>
      <c r="N170" s="108" t="s">
        <v>347</v>
      </c>
      <c r="O170" s="115">
        <v>0</v>
      </c>
      <c r="P170" s="116">
        <v>0</v>
      </c>
      <c r="Q170" s="115">
        <v>0</v>
      </c>
      <c r="T170" s="108">
        <v>8308211</v>
      </c>
      <c r="U170" s="112">
        <v>30080021</v>
      </c>
      <c r="V170" s="113">
        <v>830821</v>
      </c>
      <c r="W170" s="113">
        <v>1</v>
      </c>
      <c r="X170" s="113">
        <v>800</v>
      </c>
      <c r="Y170" s="27" t="s">
        <v>657</v>
      </c>
      <c r="Z170" s="22">
        <v>65</v>
      </c>
      <c r="AA170" s="22">
        <v>50</v>
      </c>
      <c r="AB170" s="114">
        <v>15300</v>
      </c>
      <c r="AC170" s="108" t="s">
        <v>34</v>
      </c>
      <c r="AD170" s="115">
        <v>153000</v>
      </c>
      <c r="AE170" s="108" t="s">
        <v>347</v>
      </c>
      <c r="AF170" s="115">
        <v>0</v>
      </c>
      <c r="AG170" s="116">
        <v>0</v>
      </c>
      <c r="AH170" s="115">
        <v>0</v>
      </c>
      <c r="AK170" s="108">
        <v>6028</v>
      </c>
      <c r="AL170" s="112">
        <v>20081011</v>
      </c>
      <c r="AM170" s="113">
        <v>600</v>
      </c>
      <c r="AN170" s="113">
        <v>28</v>
      </c>
      <c r="AO170" s="113">
        <v>800</v>
      </c>
      <c r="AP170" s="27" t="s">
        <v>656</v>
      </c>
      <c r="AQ170" s="22">
        <v>64</v>
      </c>
      <c r="AR170" s="22">
        <v>210</v>
      </c>
      <c r="AS170" s="114">
        <v>349020</v>
      </c>
      <c r="AT170" s="108" t="s">
        <v>34</v>
      </c>
      <c r="AU170" s="115">
        <v>3490200</v>
      </c>
      <c r="AV170" s="108" t="s">
        <v>347</v>
      </c>
      <c r="AW170" s="115">
        <v>0</v>
      </c>
      <c r="AX170" s="116">
        <v>0</v>
      </c>
      <c r="AY170" s="115">
        <v>0</v>
      </c>
    </row>
    <row r="171" spans="3:51" x14ac:dyDescent="0.3">
      <c r="C171" s="108">
        <v>805</v>
      </c>
      <c r="D171" s="112">
        <v>10080005</v>
      </c>
      <c r="E171" s="113">
        <v>80</v>
      </c>
      <c r="F171" s="113">
        <v>5</v>
      </c>
      <c r="G171" s="113">
        <v>800</v>
      </c>
      <c r="H171" s="27" t="s">
        <v>653</v>
      </c>
      <c r="I171" s="22">
        <v>60</v>
      </c>
      <c r="J171" s="22">
        <v>50</v>
      </c>
      <c r="K171" s="114">
        <v>85050</v>
      </c>
      <c r="L171" s="108" t="s">
        <v>34</v>
      </c>
      <c r="M171" s="115">
        <v>850500</v>
      </c>
      <c r="N171" s="108" t="s">
        <v>347</v>
      </c>
      <c r="O171" s="115">
        <v>0</v>
      </c>
      <c r="P171" s="116">
        <v>0</v>
      </c>
      <c r="Q171" s="115">
        <v>0</v>
      </c>
      <c r="T171" s="108">
        <v>8308221</v>
      </c>
      <c r="U171" s="112">
        <v>30080022</v>
      </c>
      <c r="V171" s="113">
        <v>830822</v>
      </c>
      <c r="W171" s="113">
        <v>1</v>
      </c>
      <c r="X171" s="113">
        <v>800</v>
      </c>
      <c r="Y171" s="27" t="s">
        <v>659</v>
      </c>
      <c r="Z171" s="22">
        <v>65</v>
      </c>
      <c r="AA171" s="22">
        <v>50</v>
      </c>
      <c r="AB171" s="114">
        <v>15300</v>
      </c>
      <c r="AC171" s="108" t="s">
        <v>34</v>
      </c>
      <c r="AD171" s="115">
        <v>153000</v>
      </c>
      <c r="AE171" s="108" t="s">
        <v>347</v>
      </c>
      <c r="AF171" s="115">
        <v>0</v>
      </c>
      <c r="AG171" s="116">
        <v>0</v>
      </c>
      <c r="AH171" s="115">
        <v>0</v>
      </c>
      <c r="AK171" s="108">
        <v>6029</v>
      </c>
      <c r="AL171" s="112">
        <v>20081012</v>
      </c>
      <c r="AM171" s="113">
        <v>600</v>
      </c>
      <c r="AN171" s="113">
        <v>29</v>
      </c>
      <c r="AO171" s="113">
        <v>800</v>
      </c>
      <c r="AP171" s="27" t="s">
        <v>657</v>
      </c>
      <c r="AQ171" s="22">
        <v>65</v>
      </c>
      <c r="AR171" s="22">
        <v>210</v>
      </c>
      <c r="AS171" s="114">
        <v>360360</v>
      </c>
      <c r="AT171" s="108" t="s">
        <v>34</v>
      </c>
      <c r="AU171" s="115">
        <v>3603600</v>
      </c>
      <c r="AV171" s="108" t="s">
        <v>347</v>
      </c>
      <c r="AW171" s="115">
        <v>0</v>
      </c>
      <c r="AX171" s="116">
        <v>0</v>
      </c>
      <c r="AY171" s="115">
        <v>0</v>
      </c>
    </row>
    <row r="172" spans="3:51" x14ac:dyDescent="0.3">
      <c r="C172" s="108">
        <v>806</v>
      </c>
      <c r="D172" s="112">
        <v>10080006</v>
      </c>
      <c r="E172" s="113">
        <v>80</v>
      </c>
      <c r="F172" s="113">
        <v>6</v>
      </c>
      <c r="G172" s="113">
        <v>800</v>
      </c>
      <c r="H172" s="27" t="s">
        <v>1381</v>
      </c>
      <c r="I172" s="22">
        <v>61</v>
      </c>
      <c r="J172" s="22">
        <v>50</v>
      </c>
      <c r="K172" s="114">
        <v>87850</v>
      </c>
      <c r="L172" s="108" t="s">
        <v>34</v>
      </c>
      <c r="M172" s="115">
        <v>878500</v>
      </c>
      <c r="N172" s="108" t="s">
        <v>347</v>
      </c>
      <c r="O172" s="115">
        <v>0</v>
      </c>
      <c r="P172" s="116">
        <v>0</v>
      </c>
      <c r="Q172" s="115">
        <v>0</v>
      </c>
      <c r="T172" s="108">
        <v>8308231</v>
      </c>
      <c r="U172" s="112">
        <v>30080023</v>
      </c>
      <c r="V172" s="113">
        <v>830823</v>
      </c>
      <c r="W172" s="113">
        <v>1</v>
      </c>
      <c r="X172" s="113">
        <v>800</v>
      </c>
      <c r="Y172" s="27" t="s">
        <v>665</v>
      </c>
      <c r="Z172" s="22">
        <v>65</v>
      </c>
      <c r="AA172" s="22">
        <v>50</v>
      </c>
      <c r="AB172" s="114">
        <v>15300</v>
      </c>
      <c r="AC172" s="108" t="s">
        <v>34</v>
      </c>
      <c r="AD172" s="115">
        <v>153000</v>
      </c>
      <c r="AE172" s="108" t="s">
        <v>347</v>
      </c>
      <c r="AF172" s="115">
        <v>0</v>
      </c>
      <c r="AG172" s="116">
        <v>0</v>
      </c>
      <c r="AH172" s="115">
        <v>0</v>
      </c>
      <c r="AK172" s="108">
        <v>6030</v>
      </c>
      <c r="AL172" s="112">
        <v>20081013</v>
      </c>
      <c r="AM172" s="113">
        <v>600</v>
      </c>
      <c r="AN172" s="113">
        <v>30</v>
      </c>
      <c r="AO172" s="113">
        <v>800</v>
      </c>
      <c r="AP172" s="27" t="s">
        <v>659</v>
      </c>
      <c r="AQ172" s="22">
        <v>65</v>
      </c>
      <c r="AR172" s="22">
        <v>210</v>
      </c>
      <c r="AS172" s="114">
        <v>360360</v>
      </c>
      <c r="AT172" s="108" t="s">
        <v>34</v>
      </c>
      <c r="AU172" s="115">
        <v>3603600</v>
      </c>
      <c r="AV172" s="108" t="s">
        <v>347</v>
      </c>
      <c r="AW172" s="115">
        <v>0</v>
      </c>
      <c r="AX172" s="116">
        <v>0</v>
      </c>
      <c r="AY172" s="115">
        <v>0</v>
      </c>
    </row>
    <row r="173" spans="3:51" x14ac:dyDescent="0.3">
      <c r="C173" s="108">
        <v>807</v>
      </c>
      <c r="D173" s="112">
        <v>10080007</v>
      </c>
      <c r="E173" s="113">
        <v>80</v>
      </c>
      <c r="F173" s="113">
        <v>7</v>
      </c>
      <c r="G173" s="113">
        <v>800</v>
      </c>
      <c r="H173" s="27" t="s">
        <v>1382</v>
      </c>
      <c r="I173" s="22">
        <v>61</v>
      </c>
      <c r="J173" s="22">
        <v>50</v>
      </c>
      <c r="K173" s="114">
        <v>87850</v>
      </c>
      <c r="L173" s="108" t="s">
        <v>34</v>
      </c>
      <c r="M173" s="115">
        <v>878500</v>
      </c>
      <c r="N173" s="108" t="s">
        <v>347</v>
      </c>
      <c r="O173" s="115">
        <v>0</v>
      </c>
      <c r="P173" s="116">
        <v>0</v>
      </c>
      <c r="Q173" s="115">
        <v>0</v>
      </c>
      <c r="T173" s="108">
        <v>8308241</v>
      </c>
      <c r="U173" s="112">
        <v>30080024</v>
      </c>
      <c r="V173" s="113">
        <v>830824</v>
      </c>
      <c r="W173" s="113">
        <v>1</v>
      </c>
      <c r="X173" s="113">
        <v>800</v>
      </c>
      <c r="Y173" s="27" t="s">
        <v>1389</v>
      </c>
      <c r="Z173" s="22">
        <v>66</v>
      </c>
      <c r="AA173" s="22">
        <v>50</v>
      </c>
      <c r="AB173" s="114">
        <v>15800</v>
      </c>
      <c r="AC173" s="108" t="s">
        <v>34</v>
      </c>
      <c r="AD173" s="115">
        <v>158000</v>
      </c>
      <c r="AE173" s="108" t="s">
        <v>347</v>
      </c>
      <c r="AF173" s="115">
        <v>0</v>
      </c>
      <c r="AG173" s="116">
        <v>0</v>
      </c>
      <c r="AH173" s="115">
        <v>0</v>
      </c>
      <c r="AK173" s="108">
        <v>6031</v>
      </c>
      <c r="AL173" s="112">
        <v>20081014</v>
      </c>
      <c r="AM173" s="113">
        <v>600</v>
      </c>
      <c r="AN173" s="113">
        <v>31</v>
      </c>
      <c r="AO173" s="113">
        <v>800</v>
      </c>
      <c r="AP173" s="27" t="s">
        <v>1389</v>
      </c>
      <c r="AQ173" s="22">
        <v>66</v>
      </c>
      <c r="AR173" s="22">
        <v>210</v>
      </c>
      <c r="AS173" s="114">
        <v>372960</v>
      </c>
      <c r="AT173" s="108" t="s">
        <v>34</v>
      </c>
      <c r="AU173" s="115">
        <v>3729600</v>
      </c>
      <c r="AV173" s="108" t="s">
        <v>347</v>
      </c>
      <c r="AW173" s="115">
        <v>0</v>
      </c>
      <c r="AX173" s="116">
        <v>0</v>
      </c>
      <c r="AY173" s="115">
        <v>0</v>
      </c>
    </row>
    <row r="174" spans="3:51" x14ac:dyDescent="0.3">
      <c r="C174" s="108">
        <v>808</v>
      </c>
      <c r="D174" s="112">
        <v>10080008</v>
      </c>
      <c r="E174" s="113">
        <v>80</v>
      </c>
      <c r="F174" s="113">
        <v>8</v>
      </c>
      <c r="G174" s="113">
        <v>800</v>
      </c>
      <c r="H174" s="27" t="s">
        <v>663</v>
      </c>
      <c r="I174" s="22">
        <v>61</v>
      </c>
      <c r="J174" s="22">
        <v>50</v>
      </c>
      <c r="K174" s="114">
        <v>87850</v>
      </c>
      <c r="L174" s="108" t="s">
        <v>34</v>
      </c>
      <c r="M174" s="115">
        <v>878500</v>
      </c>
      <c r="N174" s="108" t="s">
        <v>347</v>
      </c>
      <c r="O174" s="115">
        <v>0</v>
      </c>
      <c r="P174" s="116">
        <v>0</v>
      </c>
      <c r="Q174" s="115">
        <v>0</v>
      </c>
      <c r="T174" s="108">
        <v>8308251</v>
      </c>
      <c r="U174" s="112">
        <v>30080025</v>
      </c>
      <c r="V174" s="113">
        <v>830825</v>
      </c>
      <c r="W174" s="113">
        <v>1</v>
      </c>
      <c r="X174" s="113">
        <v>800</v>
      </c>
      <c r="Y174" s="27" t="s">
        <v>1387</v>
      </c>
      <c r="Z174" s="22">
        <v>66</v>
      </c>
      <c r="AA174" s="22">
        <v>50</v>
      </c>
      <c r="AB174" s="114">
        <v>15800</v>
      </c>
      <c r="AC174" s="108" t="s">
        <v>34</v>
      </c>
      <c r="AD174" s="115">
        <v>158000</v>
      </c>
      <c r="AE174" s="108" t="s">
        <v>347</v>
      </c>
      <c r="AF174" s="115">
        <v>0</v>
      </c>
      <c r="AG174" s="116">
        <v>0</v>
      </c>
      <c r="AH174" s="115">
        <v>0</v>
      </c>
      <c r="AK174" s="108">
        <v>6032</v>
      </c>
      <c r="AL174" s="112">
        <v>20081015</v>
      </c>
      <c r="AM174" s="113">
        <v>600</v>
      </c>
      <c r="AN174" s="113">
        <v>32</v>
      </c>
      <c r="AO174" s="113">
        <v>800</v>
      </c>
      <c r="AP174" s="27" t="s">
        <v>665</v>
      </c>
      <c r="AQ174" s="22">
        <v>65</v>
      </c>
      <c r="AR174" s="22">
        <v>210</v>
      </c>
      <c r="AS174" s="114">
        <v>360360</v>
      </c>
      <c r="AT174" s="108" t="s">
        <v>34</v>
      </c>
      <c r="AU174" s="115">
        <v>3603600</v>
      </c>
      <c r="AV174" s="108" t="s">
        <v>347</v>
      </c>
      <c r="AW174" s="115">
        <v>0</v>
      </c>
      <c r="AX174" s="116">
        <v>0</v>
      </c>
      <c r="AY174" s="115">
        <v>0</v>
      </c>
    </row>
    <row r="175" spans="3:51" x14ac:dyDescent="0.3">
      <c r="C175" s="108">
        <v>809</v>
      </c>
      <c r="D175" s="112">
        <v>10080009</v>
      </c>
      <c r="E175" s="113">
        <v>80</v>
      </c>
      <c r="F175" s="113">
        <v>9</v>
      </c>
      <c r="G175" s="113">
        <v>800</v>
      </c>
      <c r="H175" s="27" t="s">
        <v>1095</v>
      </c>
      <c r="I175" s="22">
        <v>38</v>
      </c>
      <c r="J175" s="22">
        <v>50</v>
      </c>
      <c r="K175" s="114">
        <v>36050</v>
      </c>
      <c r="L175" s="108" t="s">
        <v>34</v>
      </c>
      <c r="M175" s="115">
        <v>360500</v>
      </c>
      <c r="N175" s="108" t="s">
        <v>347</v>
      </c>
      <c r="O175" s="115">
        <v>0</v>
      </c>
      <c r="P175" s="116">
        <v>0</v>
      </c>
      <c r="Q175" s="115">
        <v>0</v>
      </c>
      <c r="T175" s="108">
        <v>8308261</v>
      </c>
      <c r="U175" s="112">
        <v>30080026</v>
      </c>
      <c r="V175" s="113">
        <v>830826</v>
      </c>
      <c r="W175" s="113">
        <v>1</v>
      </c>
      <c r="X175" s="113">
        <v>800</v>
      </c>
      <c r="Y175" s="27" t="s">
        <v>1388</v>
      </c>
      <c r="Z175" s="22">
        <v>66</v>
      </c>
      <c r="AA175" s="22">
        <v>50</v>
      </c>
      <c r="AB175" s="114">
        <v>15800</v>
      </c>
      <c r="AC175" s="108" t="s">
        <v>34</v>
      </c>
      <c r="AD175" s="115">
        <v>158000</v>
      </c>
      <c r="AE175" s="108" t="s">
        <v>347</v>
      </c>
      <c r="AF175" s="115">
        <v>0</v>
      </c>
      <c r="AG175" s="116">
        <v>0</v>
      </c>
      <c r="AH175" s="115">
        <v>0</v>
      </c>
      <c r="AK175" s="108">
        <v>6033</v>
      </c>
      <c r="AL175" s="112">
        <v>20081016</v>
      </c>
      <c r="AM175" s="113">
        <v>600</v>
      </c>
      <c r="AN175" s="113">
        <v>33</v>
      </c>
      <c r="AO175" s="113">
        <v>800</v>
      </c>
      <c r="AP175" s="27" t="s">
        <v>1387</v>
      </c>
      <c r="AQ175" s="22">
        <v>66</v>
      </c>
      <c r="AR175" s="22">
        <v>210</v>
      </c>
      <c r="AS175" s="114">
        <v>372960</v>
      </c>
      <c r="AT175" s="108" t="s">
        <v>34</v>
      </c>
      <c r="AU175" s="115">
        <v>3729600</v>
      </c>
      <c r="AV175" s="108" t="s">
        <v>347</v>
      </c>
      <c r="AW175" s="115">
        <v>0</v>
      </c>
      <c r="AX175" s="116">
        <v>0</v>
      </c>
      <c r="AY175" s="115">
        <v>0</v>
      </c>
    </row>
    <row r="176" spans="3:51" x14ac:dyDescent="0.3">
      <c r="C176" s="108">
        <v>810</v>
      </c>
      <c r="D176" s="112">
        <v>10080010</v>
      </c>
      <c r="E176" s="113">
        <v>80</v>
      </c>
      <c r="F176" s="113">
        <v>10</v>
      </c>
      <c r="G176" s="113">
        <v>800</v>
      </c>
      <c r="H176" s="27" t="s">
        <v>651</v>
      </c>
      <c r="I176" s="22">
        <v>62</v>
      </c>
      <c r="J176" s="22">
        <v>50</v>
      </c>
      <c r="K176" s="114">
        <v>91350</v>
      </c>
      <c r="L176" s="108" t="s">
        <v>34</v>
      </c>
      <c r="M176" s="115">
        <v>913500</v>
      </c>
      <c r="N176" s="108" t="s">
        <v>347</v>
      </c>
      <c r="O176" s="115">
        <v>0</v>
      </c>
      <c r="P176" s="116">
        <v>0</v>
      </c>
      <c r="Q176" s="115">
        <v>0</v>
      </c>
      <c r="T176" s="108">
        <v>8309011</v>
      </c>
      <c r="U176" s="112">
        <v>30090001</v>
      </c>
      <c r="V176" s="113">
        <v>830901</v>
      </c>
      <c r="W176" s="113">
        <v>1</v>
      </c>
      <c r="X176" s="113">
        <v>900</v>
      </c>
      <c r="Y176" s="27" t="s">
        <v>283</v>
      </c>
      <c r="Z176" s="106">
        <v>67</v>
      </c>
      <c r="AA176" s="22">
        <v>50</v>
      </c>
      <c r="AB176" s="114">
        <v>16250</v>
      </c>
      <c r="AC176" s="108" t="s">
        <v>34</v>
      </c>
      <c r="AD176" s="115">
        <v>162500</v>
      </c>
      <c r="AE176" s="108" t="s">
        <v>347</v>
      </c>
      <c r="AF176" s="115">
        <v>0</v>
      </c>
      <c r="AG176" s="116">
        <v>0</v>
      </c>
      <c r="AH176" s="115">
        <v>0</v>
      </c>
      <c r="AK176" s="108">
        <v>6034</v>
      </c>
      <c r="AL176" s="112">
        <v>20081017</v>
      </c>
      <c r="AM176" s="113">
        <v>600</v>
      </c>
      <c r="AN176" s="113">
        <v>34</v>
      </c>
      <c r="AO176" s="113">
        <v>800</v>
      </c>
      <c r="AP176" s="27" t="s">
        <v>1388</v>
      </c>
      <c r="AQ176" s="22">
        <v>66</v>
      </c>
      <c r="AR176" s="22">
        <v>210</v>
      </c>
      <c r="AS176" s="114">
        <v>372960</v>
      </c>
      <c r="AT176" s="108" t="s">
        <v>34</v>
      </c>
      <c r="AU176" s="115">
        <v>3729600</v>
      </c>
      <c r="AV176" s="108" t="s">
        <v>347</v>
      </c>
      <c r="AW176" s="115">
        <v>0</v>
      </c>
      <c r="AX176" s="116">
        <v>0</v>
      </c>
      <c r="AY176" s="115">
        <v>0</v>
      </c>
    </row>
    <row r="177" spans="3:51" x14ac:dyDescent="0.3">
      <c r="C177" s="108">
        <v>811</v>
      </c>
      <c r="D177" s="112">
        <v>10080011</v>
      </c>
      <c r="E177" s="113">
        <v>80</v>
      </c>
      <c r="F177" s="113">
        <v>11</v>
      </c>
      <c r="G177" s="113">
        <v>800</v>
      </c>
      <c r="H177" s="27" t="s">
        <v>661</v>
      </c>
      <c r="I177" s="22">
        <v>62</v>
      </c>
      <c r="J177" s="22">
        <v>50</v>
      </c>
      <c r="K177" s="114">
        <v>91350</v>
      </c>
      <c r="L177" s="108" t="s">
        <v>34</v>
      </c>
      <c r="M177" s="115">
        <v>913500</v>
      </c>
      <c r="N177" s="108" t="s">
        <v>347</v>
      </c>
      <c r="O177" s="115">
        <v>0</v>
      </c>
      <c r="P177" s="116">
        <v>0</v>
      </c>
      <c r="Q177" s="115">
        <v>0</v>
      </c>
      <c r="T177" s="108">
        <v>8309021</v>
      </c>
      <c r="U177" s="112">
        <v>30090002</v>
      </c>
      <c r="V177" s="113">
        <v>830902</v>
      </c>
      <c r="W177" s="113">
        <v>1</v>
      </c>
      <c r="X177" s="113">
        <v>900</v>
      </c>
      <c r="Y177" s="27" t="s">
        <v>680</v>
      </c>
      <c r="Z177" s="22">
        <v>67</v>
      </c>
      <c r="AA177" s="22">
        <v>50</v>
      </c>
      <c r="AB177" s="114">
        <v>16250</v>
      </c>
      <c r="AC177" s="108" t="s">
        <v>34</v>
      </c>
      <c r="AD177" s="115">
        <v>162500</v>
      </c>
      <c r="AE177" s="108" t="s">
        <v>347</v>
      </c>
      <c r="AF177" s="115">
        <v>0</v>
      </c>
      <c r="AG177" s="116">
        <v>0</v>
      </c>
      <c r="AH177" s="115">
        <v>0</v>
      </c>
      <c r="AK177" s="108">
        <v>7001</v>
      </c>
      <c r="AL177" s="112">
        <v>20090001</v>
      </c>
      <c r="AM177" s="113">
        <v>700</v>
      </c>
      <c r="AN177" s="113">
        <v>1</v>
      </c>
      <c r="AO177" s="113">
        <v>900</v>
      </c>
      <c r="AP177" s="27" t="s">
        <v>1390</v>
      </c>
      <c r="AQ177" s="22">
        <v>67</v>
      </c>
      <c r="AR177" s="22">
        <v>240</v>
      </c>
      <c r="AS177" s="114">
        <v>437760</v>
      </c>
      <c r="AT177" s="108" t="s">
        <v>34</v>
      </c>
      <c r="AU177" s="115">
        <v>4377600</v>
      </c>
      <c r="AV177" s="108" t="s">
        <v>347</v>
      </c>
      <c r="AW177" s="115">
        <v>0</v>
      </c>
      <c r="AX177" s="116">
        <v>0</v>
      </c>
      <c r="AY177" s="115">
        <v>0</v>
      </c>
    </row>
    <row r="178" spans="3:51" x14ac:dyDescent="0.3">
      <c r="C178" s="108">
        <v>812</v>
      </c>
      <c r="D178" s="112">
        <v>10080012</v>
      </c>
      <c r="E178" s="113">
        <v>80</v>
      </c>
      <c r="F178" s="113">
        <v>12</v>
      </c>
      <c r="G178" s="113">
        <v>800</v>
      </c>
      <c r="H178" s="27" t="s">
        <v>1383</v>
      </c>
      <c r="I178" s="22">
        <v>63</v>
      </c>
      <c r="J178" s="22">
        <v>50</v>
      </c>
      <c r="K178" s="114">
        <v>93800</v>
      </c>
      <c r="L178" s="108" t="s">
        <v>34</v>
      </c>
      <c r="M178" s="115">
        <v>938000</v>
      </c>
      <c r="N178" s="108" t="s">
        <v>347</v>
      </c>
      <c r="O178" s="115">
        <v>0</v>
      </c>
      <c r="P178" s="116">
        <v>0</v>
      </c>
      <c r="Q178" s="115">
        <v>0</v>
      </c>
      <c r="T178" s="108">
        <v>8309031</v>
      </c>
      <c r="U178" s="112">
        <v>30090003</v>
      </c>
      <c r="V178" s="113">
        <v>830903</v>
      </c>
      <c r="W178" s="113">
        <v>1</v>
      </c>
      <c r="X178" s="113">
        <v>900</v>
      </c>
      <c r="Y178" s="27" t="s">
        <v>666</v>
      </c>
      <c r="Z178" s="22">
        <v>67</v>
      </c>
      <c r="AA178" s="22">
        <v>50</v>
      </c>
      <c r="AB178" s="114">
        <v>16250</v>
      </c>
      <c r="AC178" s="108" t="s">
        <v>34</v>
      </c>
      <c r="AD178" s="115">
        <v>162500</v>
      </c>
      <c r="AE178" s="108" t="s">
        <v>347</v>
      </c>
      <c r="AF178" s="115">
        <v>0</v>
      </c>
      <c r="AG178" s="116">
        <v>0</v>
      </c>
      <c r="AH178" s="115">
        <v>0</v>
      </c>
      <c r="AK178" s="108">
        <v>7002</v>
      </c>
      <c r="AL178" s="112">
        <v>20090002</v>
      </c>
      <c r="AM178" s="113">
        <v>700</v>
      </c>
      <c r="AN178" s="113">
        <v>2</v>
      </c>
      <c r="AO178" s="113">
        <v>900</v>
      </c>
      <c r="AP178" s="27" t="s">
        <v>677</v>
      </c>
      <c r="AQ178" s="22">
        <v>68</v>
      </c>
      <c r="AR178" s="22">
        <v>240</v>
      </c>
      <c r="AS178" s="114">
        <v>444960</v>
      </c>
      <c r="AT178" s="108" t="s">
        <v>34</v>
      </c>
      <c r="AU178" s="115">
        <v>4449600</v>
      </c>
      <c r="AV178" s="108" t="s">
        <v>347</v>
      </c>
      <c r="AW178" s="115">
        <v>0</v>
      </c>
      <c r="AX178" s="116">
        <v>0</v>
      </c>
      <c r="AY178" s="115">
        <v>0</v>
      </c>
    </row>
    <row r="179" spans="3:51" x14ac:dyDescent="0.3">
      <c r="C179" s="108">
        <v>813</v>
      </c>
      <c r="D179" s="112">
        <v>10080013</v>
      </c>
      <c r="E179" s="113">
        <v>80</v>
      </c>
      <c r="F179" s="113">
        <v>13</v>
      </c>
      <c r="G179" s="113">
        <v>800</v>
      </c>
      <c r="H179" s="27" t="s">
        <v>1384</v>
      </c>
      <c r="I179" s="22">
        <v>63</v>
      </c>
      <c r="J179" s="22">
        <v>50</v>
      </c>
      <c r="K179" s="114">
        <v>93800</v>
      </c>
      <c r="L179" s="108" t="s">
        <v>34</v>
      </c>
      <c r="M179" s="115">
        <v>938000</v>
      </c>
      <c r="N179" s="108" t="s">
        <v>347</v>
      </c>
      <c r="O179" s="115">
        <v>0</v>
      </c>
      <c r="P179" s="116">
        <v>0</v>
      </c>
      <c r="Q179" s="115">
        <v>0</v>
      </c>
      <c r="T179" s="108">
        <v>8309041</v>
      </c>
      <c r="U179" s="112">
        <v>30090004</v>
      </c>
      <c r="V179" s="113">
        <v>830904</v>
      </c>
      <c r="W179" s="113">
        <v>1</v>
      </c>
      <c r="X179" s="113">
        <v>900</v>
      </c>
      <c r="Y179" s="27" t="s">
        <v>1390</v>
      </c>
      <c r="Z179" s="22">
        <v>67</v>
      </c>
      <c r="AA179" s="22">
        <v>50</v>
      </c>
      <c r="AB179" s="114">
        <v>16250</v>
      </c>
      <c r="AC179" s="108" t="s">
        <v>34</v>
      </c>
      <c r="AD179" s="115">
        <v>162500</v>
      </c>
      <c r="AE179" s="108" t="s">
        <v>347</v>
      </c>
      <c r="AF179" s="115">
        <v>0</v>
      </c>
      <c r="AG179" s="116">
        <v>0</v>
      </c>
      <c r="AH179" s="115">
        <v>0</v>
      </c>
      <c r="AK179" s="108">
        <v>7003</v>
      </c>
      <c r="AL179" s="112">
        <v>20090003</v>
      </c>
      <c r="AM179" s="113">
        <v>700</v>
      </c>
      <c r="AN179" s="113">
        <v>3</v>
      </c>
      <c r="AO179" s="113">
        <v>900</v>
      </c>
      <c r="AP179" s="27" t="s">
        <v>673</v>
      </c>
      <c r="AQ179" s="22">
        <v>68</v>
      </c>
      <c r="AR179" s="22">
        <v>240</v>
      </c>
      <c r="AS179" s="114">
        <v>444960</v>
      </c>
      <c r="AT179" s="108" t="s">
        <v>34</v>
      </c>
      <c r="AU179" s="115">
        <v>4449600</v>
      </c>
      <c r="AV179" s="108" t="s">
        <v>347</v>
      </c>
      <c r="AW179" s="115">
        <v>0</v>
      </c>
      <c r="AX179" s="116">
        <v>0</v>
      </c>
      <c r="AY179" s="115">
        <v>0</v>
      </c>
    </row>
    <row r="180" spans="3:51" x14ac:dyDescent="0.3">
      <c r="C180" s="108">
        <v>814</v>
      </c>
      <c r="D180" s="112">
        <v>10080014</v>
      </c>
      <c r="E180" s="113">
        <v>80</v>
      </c>
      <c r="F180" s="113">
        <v>14</v>
      </c>
      <c r="G180" s="113">
        <v>800</v>
      </c>
      <c r="H180" s="27" t="s">
        <v>1385</v>
      </c>
      <c r="I180" s="22">
        <v>63</v>
      </c>
      <c r="J180" s="22">
        <v>50</v>
      </c>
      <c r="K180" s="114">
        <v>93800</v>
      </c>
      <c r="L180" s="108" t="s">
        <v>34</v>
      </c>
      <c r="M180" s="115">
        <v>938000</v>
      </c>
      <c r="N180" s="108" t="s">
        <v>347</v>
      </c>
      <c r="O180" s="115">
        <v>0</v>
      </c>
      <c r="P180" s="116">
        <v>0</v>
      </c>
      <c r="Q180" s="115">
        <v>0</v>
      </c>
      <c r="T180" s="108">
        <v>8309051</v>
      </c>
      <c r="U180" s="112">
        <v>30090005</v>
      </c>
      <c r="V180" s="113">
        <v>830905</v>
      </c>
      <c r="W180" s="113">
        <v>1</v>
      </c>
      <c r="X180" s="113">
        <v>900</v>
      </c>
      <c r="Y180" s="27" t="s">
        <v>677</v>
      </c>
      <c r="Z180" s="22">
        <v>68</v>
      </c>
      <c r="AA180" s="22">
        <v>50</v>
      </c>
      <c r="AB180" s="114">
        <v>16500</v>
      </c>
      <c r="AC180" s="108" t="s">
        <v>34</v>
      </c>
      <c r="AD180" s="115">
        <v>165000</v>
      </c>
      <c r="AE180" s="108" t="s">
        <v>347</v>
      </c>
      <c r="AF180" s="115">
        <v>0</v>
      </c>
      <c r="AG180" s="116">
        <v>0</v>
      </c>
      <c r="AH180" s="115">
        <v>0</v>
      </c>
      <c r="AK180" s="108">
        <v>7004</v>
      </c>
      <c r="AL180" s="112">
        <v>20090004</v>
      </c>
      <c r="AM180" s="113">
        <v>700</v>
      </c>
      <c r="AN180" s="113">
        <v>4</v>
      </c>
      <c r="AO180" s="113">
        <v>900</v>
      </c>
      <c r="AP180" s="27" t="s">
        <v>1391</v>
      </c>
      <c r="AQ180" s="22">
        <v>68</v>
      </c>
      <c r="AR180" s="22">
        <v>240</v>
      </c>
      <c r="AS180" s="114">
        <v>444960</v>
      </c>
      <c r="AT180" s="108" t="s">
        <v>34</v>
      </c>
      <c r="AU180" s="115">
        <v>4449600</v>
      </c>
      <c r="AV180" s="108" t="s">
        <v>347</v>
      </c>
      <c r="AW180" s="115">
        <v>0</v>
      </c>
      <c r="AX180" s="116">
        <v>0</v>
      </c>
      <c r="AY180" s="115">
        <v>0</v>
      </c>
    </row>
    <row r="181" spans="3:51" x14ac:dyDescent="0.3">
      <c r="C181" s="108">
        <v>815</v>
      </c>
      <c r="D181" s="112">
        <v>10080015</v>
      </c>
      <c r="E181" s="113">
        <v>80</v>
      </c>
      <c r="F181" s="113">
        <v>15</v>
      </c>
      <c r="G181" s="113">
        <v>800</v>
      </c>
      <c r="H181" s="27" t="s">
        <v>654</v>
      </c>
      <c r="I181" s="22">
        <v>63</v>
      </c>
      <c r="J181" s="22">
        <v>50</v>
      </c>
      <c r="K181" s="114">
        <v>93800</v>
      </c>
      <c r="L181" s="108" t="s">
        <v>34</v>
      </c>
      <c r="M181" s="115">
        <v>938000</v>
      </c>
      <c r="N181" s="108" t="s">
        <v>347</v>
      </c>
      <c r="O181" s="115">
        <v>0</v>
      </c>
      <c r="P181" s="116">
        <v>0</v>
      </c>
      <c r="Q181" s="115">
        <v>0</v>
      </c>
      <c r="T181" s="108">
        <v>8309061</v>
      </c>
      <c r="U181" s="112">
        <v>30090006</v>
      </c>
      <c r="V181" s="113">
        <v>830906</v>
      </c>
      <c r="W181" s="113">
        <v>1</v>
      </c>
      <c r="X181" s="113">
        <v>900</v>
      </c>
      <c r="Y181" s="27" t="s">
        <v>673</v>
      </c>
      <c r="Z181" s="22">
        <v>68</v>
      </c>
      <c r="AA181" s="22">
        <v>50</v>
      </c>
      <c r="AB181" s="114">
        <v>16500</v>
      </c>
      <c r="AC181" s="108" t="s">
        <v>34</v>
      </c>
      <c r="AD181" s="115">
        <v>165000</v>
      </c>
      <c r="AE181" s="108" t="s">
        <v>347</v>
      </c>
      <c r="AF181" s="115">
        <v>0</v>
      </c>
      <c r="AG181" s="116">
        <v>0</v>
      </c>
      <c r="AH181" s="115">
        <v>0</v>
      </c>
      <c r="AK181" s="108">
        <v>7005</v>
      </c>
      <c r="AL181" s="112">
        <v>20090005</v>
      </c>
      <c r="AM181" s="113">
        <v>700</v>
      </c>
      <c r="AN181" s="113">
        <v>5</v>
      </c>
      <c r="AO181" s="113">
        <v>900</v>
      </c>
      <c r="AP181" s="27" t="s">
        <v>674</v>
      </c>
      <c r="AQ181" s="22">
        <v>68</v>
      </c>
      <c r="AR181" s="22">
        <v>240</v>
      </c>
      <c r="AS181" s="114">
        <v>444960</v>
      </c>
      <c r="AT181" s="108" t="s">
        <v>34</v>
      </c>
      <c r="AU181" s="115">
        <v>4449600</v>
      </c>
      <c r="AV181" s="108" t="s">
        <v>347</v>
      </c>
      <c r="AW181" s="115">
        <v>0</v>
      </c>
      <c r="AX181" s="116">
        <v>0</v>
      </c>
      <c r="AY181" s="115">
        <v>0</v>
      </c>
    </row>
    <row r="182" spans="3:51" x14ac:dyDescent="0.3">
      <c r="C182" s="108">
        <v>816</v>
      </c>
      <c r="D182" s="112">
        <v>10080016</v>
      </c>
      <c r="E182" s="113">
        <v>80</v>
      </c>
      <c r="F182" s="113">
        <v>16</v>
      </c>
      <c r="G182" s="113">
        <v>800</v>
      </c>
      <c r="H182" s="27" t="s">
        <v>662</v>
      </c>
      <c r="I182" s="22">
        <v>63</v>
      </c>
      <c r="J182" s="22">
        <v>50</v>
      </c>
      <c r="K182" s="114">
        <v>93800</v>
      </c>
      <c r="L182" s="108" t="s">
        <v>34</v>
      </c>
      <c r="M182" s="115">
        <v>938000</v>
      </c>
      <c r="N182" s="108" t="s">
        <v>347</v>
      </c>
      <c r="O182" s="115">
        <v>0</v>
      </c>
      <c r="P182" s="116">
        <v>0</v>
      </c>
      <c r="Q182" s="115">
        <v>0</v>
      </c>
      <c r="T182" s="108">
        <v>8309071</v>
      </c>
      <c r="U182" s="112">
        <v>30090007</v>
      </c>
      <c r="V182" s="113">
        <v>830907</v>
      </c>
      <c r="W182" s="113">
        <v>1</v>
      </c>
      <c r="X182" s="113">
        <v>900</v>
      </c>
      <c r="Y182" s="27" t="s">
        <v>1391</v>
      </c>
      <c r="Z182" s="22">
        <v>68</v>
      </c>
      <c r="AA182" s="22">
        <v>50</v>
      </c>
      <c r="AB182" s="114">
        <v>16500</v>
      </c>
      <c r="AC182" s="108" t="s">
        <v>34</v>
      </c>
      <c r="AD182" s="115">
        <v>165000</v>
      </c>
      <c r="AE182" s="108" t="s">
        <v>347</v>
      </c>
      <c r="AF182" s="115">
        <v>0</v>
      </c>
      <c r="AG182" s="116">
        <v>0</v>
      </c>
      <c r="AH182" s="115">
        <v>0</v>
      </c>
      <c r="AK182" s="108">
        <v>7006</v>
      </c>
      <c r="AL182" s="112">
        <v>20090006</v>
      </c>
      <c r="AM182" s="113">
        <v>700</v>
      </c>
      <c r="AN182" s="113">
        <v>6</v>
      </c>
      <c r="AO182" s="113">
        <v>900</v>
      </c>
      <c r="AP182" s="27" t="s">
        <v>1393</v>
      </c>
      <c r="AQ182" s="22">
        <v>69</v>
      </c>
      <c r="AR182" s="22">
        <v>240</v>
      </c>
      <c r="AS182" s="114">
        <v>455040</v>
      </c>
      <c r="AT182" s="108" t="s">
        <v>34</v>
      </c>
      <c r="AU182" s="115">
        <v>4550400</v>
      </c>
      <c r="AV182" s="108" t="s">
        <v>347</v>
      </c>
      <c r="AW182" s="115">
        <v>0</v>
      </c>
      <c r="AX182" s="116">
        <v>0</v>
      </c>
      <c r="AY182" s="115">
        <v>0</v>
      </c>
    </row>
    <row r="183" spans="3:51" x14ac:dyDescent="0.3">
      <c r="C183" s="108">
        <v>817</v>
      </c>
      <c r="D183" s="112">
        <v>10080017</v>
      </c>
      <c r="E183" s="113">
        <v>80</v>
      </c>
      <c r="F183" s="113">
        <v>17</v>
      </c>
      <c r="G183" s="113">
        <v>800</v>
      </c>
      <c r="H183" s="27" t="s">
        <v>1386</v>
      </c>
      <c r="I183" s="22">
        <v>63</v>
      </c>
      <c r="J183" s="22">
        <v>50</v>
      </c>
      <c r="K183" s="114">
        <v>93800</v>
      </c>
      <c r="L183" s="108" t="s">
        <v>34</v>
      </c>
      <c r="M183" s="115">
        <v>938000</v>
      </c>
      <c r="N183" s="108" t="s">
        <v>347</v>
      </c>
      <c r="O183" s="115">
        <v>0</v>
      </c>
      <c r="P183" s="116">
        <v>0</v>
      </c>
      <c r="Q183" s="115">
        <v>0</v>
      </c>
      <c r="T183" s="108">
        <v>8309081</v>
      </c>
      <c r="U183" s="112">
        <v>30090008</v>
      </c>
      <c r="V183" s="113">
        <v>830908</v>
      </c>
      <c r="W183" s="113">
        <v>1</v>
      </c>
      <c r="X183" s="113">
        <v>900</v>
      </c>
      <c r="Y183" s="27" t="s">
        <v>1392</v>
      </c>
      <c r="Z183" s="22">
        <v>68</v>
      </c>
      <c r="AA183" s="22">
        <v>50</v>
      </c>
      <c r="AB183" s="114">
        <v>16500</v>
      </c>
      <c r="AC183" s="108" t="s">
        <v>34</v>
      </c>
      <c r="AD183" s="115">
        <v>165000</v>
      </c>
      <c r="AE183" s="108" t="s">
        <v>347</v>
      </c>
      <c r="AF183" s="115">
        <v>0</v>
      </c>
      <c r="AG183" s="116">
        <v>0</v>
      </c>
      <c r="AH183" s="115">
        <v>0</v>
      </c>
      <c r="AK183" s="108">
        <v>7007</v>
      </c>
      <c r="AL183" s="112">
        <v>20090007</v>
      </c>
      <c r="AM183" s="113">
        <v>700</v>
      </c>
      <c r="AN183" s="113">
        <v>7</v>
      </c>
      <c r="AO183" s="113">
        <v>900</v>
      </c>
      <c r="AP183" s="27" t="s">
        <v>1394</v>
      </c>
      <c r="AQ183" s="22">
        <v>69</v>
      </c>
      <c r="AR183" s="22">
        <v>240</v>
      </c>
      <c r="AS183" s="114">
        <v>455040</v>
      </c>
      <c r="AT183" s="108" t="s">
        <v>34</v>
      </c>
      <c r="AU183" s="115">
        <v>4550400</v>
      </c>
      <c r="AV183" s="108" t="s">
        <v>347</v>
      </c>
      <c r="AW183" s="115">
        <v>0</v>
      </c>
      <c r="AX183" s="116">
        <v>0</v>
      </c>
      <c r="AY183" s="115">
        <v>0</v>
      </c>
    </row>
    <row r="184" spans="3:51" x14ac:dyDescent="0.3">
      <c r="C184" s="108">
        <v>818</v>
      </c>
      <c r="D184" s="112">
        <v>10080018</v>
      </c>
      <c r="E184" s="113">
        <v>80</v>
      </c>
      <c r="F184" s="113">
        <v>18</v>
      </c>
      <c r="G184" s="113">
        <v>800</v>
      </c>
      <c r="H184" s="27" t="s">
        <v>655</v>
      </c>
      <c r="I184" s="22">
        <v>64</v>
      </c>
      <c r="J184" s="22">
        <v>50</v>
      </c>
      <c r="K184" s="114">
        <v>96950</v>
      </c>
      <c r="L184" s="108" t="s">
        <v>34</v>
      </c>
      <c r="M184" s="115">
        <v>969500</v>
      </c>
      <c r="N184" s="108" t="s">
        <v>347</v>
      </c>
      <c r="O184" s="115">
        <v>0</v>
      </c>
      <c r="P184" s="116">
        <v>0</v>
      </c>
      <c r="Q184" s="115">
        <v>0</v>
      </c>
      <c r="T184" s="108">
        <v>8309091</v>
      </c>
      <c r="U184" s="112">
        <v>30090009</v>
      </c>
      <c r="V184" s="113">
        <v>830909</v>
      </c>
      <c r="W184" s="113">
        <v>1</v>
      </c>
      <c r="X184" s="113">
        <v>900</v>
      </c>
      <c r="Y184" s="27" t="s">
        <v>674</v>
      </c>
      <c r="Z184" s="22">
        <v>68</v>
      </c>
      <c r="AA184" s="22">
        <v>50</v>
      </c>
      <c r="AB184" s="114">
        <v>16500</v>
      </c>
      <c r="AC184" s="108" t="s">
        <v>34</v>
      </c>
      <c r="AD184" s="115">
        <v>165000</v>
      </c>
      <c r="AE184" s="108" t="s">
        <v>347</v>
      </c>
      <c r="AF184" s="115">
        <v>0</v>
      </c>
      <c r="AG184" s="116">
        <v>0</v>
      </c>
      <c r="AH184" s="115">
        <v>0</v>
      </c>
      <c r="AK184" s="108">
        <v>7008</v>
      </c>
      <c r="AL184" s="112">
        <v>20090008</v>
      </c>
      <c r="AM184" s="113">
        <v>700</v>
      </c>
      <c r="AN184" s="113">
        <v>8</v>
      </c>
      <c r="AO184" s="113">
        <v>900</v>
      </c>
      <c r="AP184" s="27" t="s">
        <v>1395</v>
      </c>
      <c r="AQ184" s="22">
        <v>69</v>
      </c>
      <c r="AR184" s="22">
        <v>240</v>
      </c>
      <c r="AS184" s="114">
        <v>455040</v>
      </c>
      <c r="AT184" s="108" t="s">
        <v>34</v>
      </c>
      <c r="AU184" s="115">
        <v>4550400</v>
      </c>
      <c r="AV184" s="108" t="s">
        <v>347</v>
      </c>
      <c r="AW184" s="115">
        <v>0</v>
      </c>
      <c r="AX184" s="116">
        <v>0</v>
      </c>
      <c r="AY184" s="115">
        <v>0</v>
      </c>
    </row>
    <row r="185" spans="3:51" x14ac:dyDescent="0.3">
      <c r="C185" s="108">
        <v>819</v>
      </c>
      <c r="D185" s="112">
        <v>10080019</v>
      </c>
      <c r="E185" s="113">
        <v>80</v>
      </c>
      <c r="F185" s="113">
        <v>19</v>
      </c>
      <c r="G185" s="113">
        <v>800</v>
      </c>
      <c r="H185" s="27" t="s">
        <v>664</v>
      </c>
      <c r="I185" s="22">
        <v>64</v>
      </c>
      <c r="J185" s="22">
        <v>50</v>
      </c>
      <c r="K185" s="114">
        <v>96950</v>
      </c>
      <c r="L185" s="108" t="s">
        <v>34</v>
      </c>
      <c r="M185" s="115">
        <v>969500</v>
      </c>
      <c r="N185" s="108" t="s">
        <v>347</v>
      </c>
      <c r="O185" s="115">
        <v>0</v>
      </c>
      <c r="P185" s="116">
        <v>0</v>
      </c>
      <c r="Q185" s="115">
        <v>0</v>
      </c>
      <c r="T185" s="108">
        <v>8309101</v>
      </c>
      <c r="U185" s="112">
        <v>30090010</v>
      </c>
      <c r="V185" s="113">
        <v>830910</v>
      </c>
      <c r="W185" s="113">
        <v>1</v>
      </c>
      <c r="X185" s="113">
        <v>900</v>
      </c>
      <c r="Y185" s="27" t="s">
        <v>1393</v>
      </c>
      <c r="Z185" s="22">
        <v>69</v>
      </c>
      <c r="AA185" s="22">
        <v>50</v>
      </c>
      <c r="AB185" s="114">
        <v>16900</v>
      </c>
      <c r="AC185" s="108" t="s">
        <v>34</v>
      </c>
      <c r="AD185" s="115">
        <v>169000</v>
      </c>
      <c r="AE185" s="108" t="s">
        <v>347</v>
      </c>
      <c r="AF185" s="115">
        <v>0</v>
      </c>
      <c r="AG185" s="116">
        <v>0</v>
      </c>
      <c r="AH185" s="115">
        <v>0</v>
      </c>
      <c r="AK185" s="108">
        <v>7009</v>
      </c>
      <c r="AL185" s="112">
        <v>20090009</v>
      </c>
      <c r="AM185" s="113">
        <v>700</v>
      </c>
      <c r="AN185" s="113">
        <v>9</v>
      </c>
      <c r="AO185" s="113">
        <v>900</v>
      </c>
      <c r="AP185" s="27" t="s">
        <v>1398</v>
      </c>
      <c r="AQ185" s="22">
        <v>71</v>
      </c>
      <c r="AR185" s="22">
        <v>240</v>
      </c>
      <c r="AS185" s="114">
        <v>469440</v>
      </c>
      <c r="AT185" s="108" t="s">
        <v>34</v>
      </c>
      <c r="AU185" s="115">
        <v>4694400</v>
      </c>
      <c r="AV185" s="108" t="s">
        <v>347</v>
      </c>
      <c r="AW185" s="115">
        <v>0</v>
      </c>
      <c r="AX185" s="116">
        <v>0</v>
      </c>
      <c r="AY185" s="115">
        <v>0</v>
      </c>
    </row>
    <row r="186" spans="3:51" x14ac:dyDescent="0.3">
      <c r="C186" s="108">
        <v>820</v>
      </c>
      <c r="D186" s="112">
        <v>10080020</v>
      </c>
      <c r="E186" s="113">
        <v>80</v>
      </c>
      <c r="F186" s="113">
        <v>20</v>
      </c>
      <c r="G186" s="113">
        <v>800</v>
      </c>
      <c r="H186" s="27" t="s">
        <v>656</v>
      </c>
      <c r="I186" s="22">
        <v>64</v>
      </c>
      <c r="J186" s="22">
        <v>50</v>
      </c>
      <c r="K186" s="114">
        <v>96950</v>
      </c>
      <c r="L186" s="108" t="s">
        <v>34</v>
      </c>
      <c r="M186" s="115">
        <v>969500</v>
      </c>
      <c r="N186" s="108" t="s">
        <v>347</v>
      </c>
      <c r="O186" s="115">
        <v>0</v>
      </c>
      <c r="P186" s="116">
        <v>0</v>
      </c>
      <c r="Q186" s="115">
        <v>0</v>
      </c>
      <c r="T186" s="108">
        <v>8309111</v>
      </c>
      <c r="U186" s="112">
        <v>30090011</v>
      </c>
      <c r="V186" s="113">
        <v>830911</v>
      </c>
      <c r="W186" s="113">
        <v>1</v>
      </c>
      <c r="X186" s="113">
        <v>900</v>
      </c>
      <c r="Y186" s="27" t="s">
        <v>1394</v>
      </c>
      <c r="Z186" s="22">
        <v>69</v>
      </c>
      <c r="AA186" s="22">
        <v>50</v>
      </c>
      <c r="AB186" s="114">
        <v>16900</v>
      </c>
      <c r="AC186" s="108" t="s">
        <v>34</v>
      </c>
      <c r="AD186" s="115">
        <v>169000</v>
      </c>
      <c r="AE186" s="108" t="s">
        <v>347</v>
      </c>
      <c r="AF186" s="115">
        <v>0</v>
      </c>
      <c r="AG186" s="116">
        <v>0</v>
      </c>
      <c r="AH186" s="115">
        <v>0</v>
      </c>
      <c r="AK186" s="108">
        <v>7010</v>
      </c>
      <c r="AL186" s="112">
        <v>20090010</v>
      </c>
      <c r="AM186" s="113">
        <v>700</v>
      </c>
      <c r="AN186" s="113">
        <v>10</v>
      </c>
      <c r="AO186" s="113">
        <v>900</v>
      </c>
      <c r="AP186" s="27" t="s">
        <v>1399</v>
      </c>
      <c r="AQ186" s="22">
        <v>71</v>
      </c>
      <c r="AR186" s="22">
        <v>240</v>
      </c>
      <c r="AS186" s="114">
        <v>469440</v>
      </c>
      <c r="AT186" s="108" t="s">
        <v>34</v>
      </c>
      <c r="AU186" s="115">
        <v>4694400</v>
      </c>
      <c r="AV186" s="108" t="s">
        <v>347</v>
      </c>
      <c r="AW186" s="115">
        <v>0</v>
      </c>
      <c r="AX186" s="116">
        <v>0</v>
      </c>
      <c r="AY186" s="115">
        <v>0</v>
      </c>
    </row>
    <row r="187" spans="3:51" x14ac:dyDescent="0.3">
      <c r="C187" s="108">
        <v>821</v>
      </c>
      <c r="D187" s="112">
        <v>10080021</v>
      </c>
      <c r="E187" s="113">
        <v>80</v>
      </c>
      <c r="F187" s="113">
        <v>21</v>
      </c>
      <c r="G187" s="113">
        <v>800</v>
      </c>
      <c r="H187" s="27" t="s">
        <v>657</v>
      </c>
      <c r="I187" s="22">
        <v>65</v>
      </c>
      <c r="J187" s="22">
        <v>50</v>
      </c>
      <c r="K187" s="114">
        <v>100100</v>
      </c>
      <c r="L187" s="108" t="s">
        <v>34</v>
      </c>
      <c r="M187" s="115">
        <v>1001000</v>
      </c>
      <c r="N187" s="108" t="s">
        <v>347</v>
      </c>
      <c r="O187" s="115">
        <v>0</v>
      </c>
      <c r="P187" s="116">
        <v>0</v>
      </c>
      <c r="Q187" s="115">
        <v>0</v>
      </c>
      <c r="T187" s="108">
        <v>8309121</v>
      </c>
      <c r="U187" s="112">
        <v>30090012</v>
      </c>
      <c r="V187" s="113">
        <v>830912</v>
      </c>
      <c r="W187" s="113">
        <v>1</v>
      </c>
      <c r="X187" s="113">
        <v>900</v>
      </c>
      <c r="Y187" s="27" t="s">
        <v>1395</v>
      </c>
      <c r="Z187" s="22">
        <v>69</v>
      </c>
      <c r="AA187" s="22">
        <v>50</v>
      </c>
      <c r="AB187" s="114">
        <v>16900</v>
      </c>
      <c r="AC187" s="108" t="s">
        <v>34</v>
      </c>
      <c r="AD187" s="115">
        <v>169000</v>
      </c>
      <c r="AE187" s="108" t="s">
        <v>347</v>
      </c>
      <c r="AF187" s="115">
        <v>0</v>
      </c>
      <c r="AG187" s="116">
        <v>0</v>
      </c>
      <c r="AH187" s="115">
        <v>0</v>
      </c>
      <c r="AK187" s="108">
        <v>7011</v>
      </c>
      <c r="AL187" s="112">
        <v>20090011</v>
      </c>
      <c r="AM187" s="113">
        <v>700</v>
      </c>
      <c r="AN187" s="113">
        <v>11</v>
      </c>
      <c r="AO187" s="113">
        <v>900</v>
      </c>
      <c r="AP187" s="27" t="s">
        <v>670</v>
      </c>
      <c r="AQ187" s="22">
        <v>71</v>
      </c>
      <c r="AR187" s="22">
        <v>240</v>
      </c>
      <c r="AS187" s="114">
        <v>469440</v>
      </c>
      <c r="AT187" s="108" t="s">
        <v>34</v>
      </c>
      <c r="AU187" s="115">
        <v>4694400</v>
      </c>
      <c r="AV187" s="108" t="s">
        <v>347</v>
      </c>
      <c r="AW187" s="115">
        <v>0</v>
      </c>
      <c r="AX187" s="116">
        <v>0</v>
      </c>
      <c r="AY187" s="115">
        <v>0</v>
      </c>
    </row>
    <row r="188" spans="3:51" x14ac:dyDescent="0.3">
      <c r="C188" s="108">
        <v>822</v>
      </c>
      <c r="D188" s="112">
        <v>10080022</v>
      </c>
      <c r="E188" s="113">
        <v>80</v>
      </c>
      <c r="F188" s="113">
        <v>22</v>
      </c>
      <c r="G188" s="113">
        <v>800</v>
      </c>
      <c r="H188" s="27" t="s">
        <v>659</v>
      </c>
      <c r="I188" s="22">
        <v>65</v>
      </c>
      <c r="J188" s="22">
        <v>50</v>
      </c>
      <c r="K188" s="114">
        <v>100100</v>
      </c>
      <c r="L188" s="108" t="s">
        <v>34</v>
      </c>
      <c r="M188" s="115">
        <v>1001000</v>
      </c>
      <c r="N188" s="108" t="s">
        <v>347</v>
      </c>
      <c r="O188" s="115">
        <v>0</v>
      </c>
      <c r="P188" s="116">
        <v>0</v>
      </c>
      <c r="Q188" s="115">
        <v>0</v>
      </c>
      <c r="T188" s="108">
        <v>8309131</v>
      </c>
      <c r="U188" s="112">
        <v>30090013</v>
      </c>
      <c r="V188" s="113">
        <v>830913</v>
      </c>
      <c r="W188" s="113">
        <v>1</v>
      </c>
      <c r="X188" s="113">
        <v>900</v>
      </c>
      <c r="Y188" s="27" t="s">
        <v>668</v>
      </c>
      <c r="Z188" s="22">
        <v>70</v>
      </c>
      <c r="AA188" s="22">
        <v>50</v>
      </c>
      <c r="AB188" s="114">
        <v>17150</v>
      </c>
      <c r="AC188" s="108" t="s">
        <v>34</v>
      </c>
      <c r="AD188" s="115">
        <v>171500</v>
      </c>
      <c r="AE188" s="108" t="s">
        <v>347</v>
      </c>
      <c r="AF188" s="115">
        <v>0</v>
      </c>
      <c r="AG188" s="116">
        <v>0</v>
      </c>
      <c r="AH188" s="115">
        <v>0</v>
      </c>
      <c r="AK188" s="108">
        <v>7012</v>
      </c>
      <c r="AL188" s="112">
        <v>20090012</v>
      </c>
      <c r="AM188" s="113">
        <v>700</v>
      </c>
      <c r="AN188" s="113">
        <v>12</v>
      </c>
      <c r="AO188" s="113">
        <v>900</v>
      </c>
      <c r="AP188" s="27" t="s">
        <v>1400</v>
      </c>
      <c r="AQ188" s="22">
        <v>71</v>
      </c>
      <c r="AR188" s="22">
        <v>240</v>
      </c>
      <c r="AS188" s="114">
        <v>469440</v>
      </c>
      <c r="AT188" s="108" t="s">
        <v>34</v>
      </c>
      <c r="AU188" s="115">
        <v>4694400</v>
      </c>
      <c r="AV188" s="108" t="s">
        <v>347</v>
      </c>
      <c r="AW188" s="115">
        <v>0</v>
      </c>
      <c r="AX188" s="116">
        <v>0</v>
      </c>
      <c r="AY188" s="115">
        <v>0</v>
      </c>
    </row>
    <row r="189" spans="3:51" x14ac:dyDescent="0.3">
      <c r="C189" s="108">
        <v>823</v>
      </c>
      <c r="D189" s="112">
        <v>10080023</v>
      </c>
      <c r="E189" s="113">
        <v>80</v>
      </c>
      <c r="F189" s="113">
        <v>23</v>
      </c>
      <c r="G189" s="113">
        <v>800</v>
      </c>
      <c r="H189" s="27" t="s">
        <v>665</v>
      </c>
      <c r="I189" s="22">
        <v>65</v>
      </c>
      <c r="J189" s="22">
        <v>50</v>
      </c>
      <c r="K189" s="114">
        <v>100100</v>
      </c>
      <c r="L189" s="108" t="s">
        <v>34</v>
      </c>
      <c r="M189" s="115">
        <v>1001000</v>
      </c>
      <c r="N189" s="108" t="s">
        <v>347</v>
      </c>
      <c r="O189" s="115">
        <v>0</v>
      </c>
      <c r="P189" s="116">
        <v>0</v>
      </c>
      <c r="Q189" s="115">
        <v>0</v>
      </c>
      <c r="T189" s="108">
        <v>8309141</v>
      </c>
      <c r="U189" s="112">
        <v>30090014</v>
      </c>
      <c r="V189" s="113">
        <v>830914</v>
      </c>
      <c r="W189" s="113">
        <v>1</v>
      </c>
      <c r="X189" s="113">
        <v>900</v>
      </c>
      <c r="Y189" s="27" t="s">
        <v>1396</v>
      </c>
      <c r="Z189" s="22">
        <v>70</v>
      </c>
      <c r="AA189" s="22">
        <v>50</v>
      </c>
      <c r="AB189" s="114">
        <v>17150</v>
      </c>
      <c r="AC189" s="108" t="s">
        <v>34</v>
      </c>
      <c r="AD189" s="115">
        <v>171500</v>
      </c>
      <c r="AE189" s="108" t="s">
        <v>347</v>
      </c>
      <c r="AF189" s="115">
        <v>0</v>
      </c>
      <c r="AG189" s="116">
        <v>0</v>
      </c>
      <c r="AH189" s="115">
        <v>0</v>
      </c>
      <c r="AK189" s="108">
        <v>7013</v>
      </c>
      <c r="AL189" s="112">
        <v>20090013</v>
      </c>
      <c r="AM189" s="113">
        <v>700</v>
      </c>
      <c r="AN189" s="113">
        <v>13</v>
      </c>
      <c r="AO189" s="113">
        <v>900</v>
      </c>
      <c r="AP189" s="27" t="s">
        <v>675</v>
      </c>
      <c r="AQ189" s="22">
        <v>71</v>
      </c>
      <c r="AR189" s="22">
        <v>240</v>
      </c>
      <c r="AS189" s="114">
        <v>469440</v>
      </c>
      <c r="AT189" s="108" t="s">
        <v>34</v>
      </c>
      <c r="AU189" s="115">
        <v>4694400</v>
      </c>
      <c r="AV189" s="108" t="s">
        <v>347</v>
      </c>
      <c r="AW189" s="115">
        <v>0</v>
      </c>
      <c r="AX189" s="116">
        <v>0</v>
      </c>
      <c r="AY189" s="115">
        <v>0</v>
      </c>
    </row>
    <row r="190" spans="3:51" x14ac:dyDescent="0.3">
      <c r="C190" s="108">
        <v>824</v>
      </c>
      <c r="D190" s="112">
        <v>10080024</v>
      </c>
      <c r="E190" s="113">
        <v>80</v>
      </c>
      <c r="F190" s="113">
        <v>24</v>
      </c>
      <c r="G190" s="113">
        <v>800</v>
      </c>
      <c r="H190" s="27" t="s">
        <v>1389</v>
      </c>
      <c r="I190" s="22">
        <v>66</v>
      </c>
      <c r="J190" s="22">
        <v>50</v>
      </c>
      <c r="K190" s="114">
        <v>103600</v>
      </c>
      <c r="L190" s="108" t="s">
        <v>34</v>
      </c>
      <c r="M190" s="115">
        <v>1036000</v>
      </c>
      <c r="N190" s="108" t="s">
        <v>347</v>
      </c>
      <c r="O190" s="115">
        <v>0</v>
      </c>
      <c r="P190" s="116">
        <v>0</v>
      </c>
      <c r="Q190" s="115">
        <v>0</v>
      </c>
      <c r="T190" s="108">
        <v>8309151</v>
      </c>
      <c r="U190" s="112">
        <v>30090015</v>
      </c>
      <c r="V190" s="113">
        <v>830915</v>
      </c>
      <c r="W190" s="113">
        <v>1</v>
      </c>
      <c r="X190" s="113">
        <v>900</v>
      </c>
      <c r="Y190" s="27" t="s">
        <v>1397</v>
      </c>
      <c r="Z190" s="22">
        <v>70</v>
      </c>
      <c r="AA190" s="22">
        <v>50</v>
      </c>
      <c r="AB190" s="114">
        <v>17150</v>
      </c>
      <c r="AC190" s="108" t="s">
        <v>34</v>
      </c>
      <c r="AD190" s="115">
        <v>171500</v>
      </c>
      <c r="AE190" s="108" t="s">
        <v>347</v>
      </c>
      <c r="AF190" s="115">
        <v>0</v>
      </c>
      <c r="AG190" s="116">
        <v>0</v>
      </c>
      <c r="AH190" s="115">
        <v>0</v>
      </c>
      <c r="AK190" s="108">
        <v>7014</v>
      </c>
      <c r="AL190" s="112">
        <v>20090014</v>
      </c>
      <c r="AM190" s="113">
        <v>700</v>
      </c>
      <c r="AN190" s="113">
        <v>14</v>
      </c>
      <c r="AO190" s="113">
        <v>900</v>
      </c>
      <c r="AP190" s="27" t="s">
        <v>669</v>
      </c>
      <c r="AQ190" s="22">
        <v>72</v>
      </c>
      <c r="AR190" s="22">
        <v>240</v>
      </c>
      <c r="AS190" s="114">
        <v>508320</v>
      </c>
      <c r="AT190" s="108" t="s">
        <v>34</v>
      </c>
      <c r="AU190" s="115">
        <v>5083200</v>
      </c>
      <c r="AV190" s="108" t="s">
        <v>347</v>
      </c>
      <c r="AW190" s="115">
        <v>0</v>
      </c>
      <c r="AX190" s="116">
        <v>0</v>
      </c>
      <c r="AY190" s="115">
        <v>0</v>
      </c>
    </row>
    <row r="191" spans="3:51" x14ac:dyDescent="0.3">
      <c r="C191" s="108">
        <v>825</v>
      </c>
      <c r="D191" s="112">
        <v>10080025</v>
      </c>
      <c r="E191" s="113">
        <v>80</v>
      </c>
      <c r="F191" s="113">
        <v>25</v>
      </c>
      <c r="G191" s="113">
        <v>800</v>
      </c>
      <c r="H191" s="27" t="s">
        <v>1387</v>
      </c>
      <c r="I191" s="22">
        <v>66</v>
      </c>
      <c r="J191" s="22">
        <v>50</v>
      </c>
      <c r="K191" s="114">
        <v>103600</v>
      </c>
      <c r="L191" s="108" t="s">
        <v>34</v>
      </c>
      <c r="M191" s="115">
        <v>1036000</v>
      </c>
      <c r="N191" s="108" t="s">
        <v>347</v>
      </c>
      <c r="O191" s="115">
        <v>0</v>
      </c>
      <c r="P191" s="116">
        <v>0</v>
      </c>
      <c r="Q191" s="115">
        <v>0</v>
      </c>
      <c r="T191" s="108">
        <v>8309161</v>
      </c>
      <c r="U191" s="112">
        <v>30090016</v>
      </c>
      <c r="V191" s="113">
        <v>830916</v>
      </c>
      <c r="W191" s="113">
        <v>1</v>
      </c>
      <c r="X191" s="113">
        <v>900</v>
      </c>
      <c r="Y191" s="27" t="s">
        <v>1398</v>
      </c>
      <c r="Z191" s="22">
        <v>71</v>
      </c>
      <c r="AA191" s="22">
        <v>50</v>
      </c>
      <c r="AB191" s="114">
        <v>17400</v>
      </c>
      <c r="AC191" s="108" t="s">
        <v>34</v>
      </c>
      <c r="AD191" s="115">
        <v>174000</v>
      </c>
      <c r="AE191" s="108" t="s">
        <v>347</v>
      </c>
      <c r="AF191" s="115">
        <v>0</v>
      </c>
      <c r="AG191" s="116">
        <v>0</v>
      </c>
      <c r="AH191" s="115">
        <v>0</v>
      </c>
      <c r="AK191" s="108">
        <v>7015</v>
      </c>
      <c r="AL191" s="112">
        <v>20090015</v>
      </c>
      <c r="AM191" s="113">
        <v>700</v>
      </c>
      <c r="AN191" s="113">
        <v>15</v>
      </c>
      <c r="AO191" s="113">
        <v>900</v>
      </c>
      <c r="AP191" s="27" t="s">
        <v>679</v>
      </c>
      <c r="AQ191" s="22">
        <v>72</v>
      </c>
      <c r="AR191" s="22">
        <v>240</v>
      </c>
      <c r="AS191" s="114">
        <v>508320</v>
      </c>
      <c r="AT191" s="108" t="s">
        <v>34</v>
      </c>
      <c r="AU191" s="115">
        <v>5083200</v>
      </c>
      <c r="AV191" s="108" t="s">
        <v>347</v>
      </c>
      <c r="AW191" s="115">
        <v>0</v>
      </c>
      <c r="AX191" s="116">
        <v>0</v>
      </c>
      <c r="AY191" s="115">
        <v>0</v>
      </c>
    </row>
    <row r="192" spans="3:51" x14ac:dyDescent="0.3">
      <c r="C192" s="108">
        <v>826</v>
      </c>
      <c r="D192" s="112">
        <v>10080026</v>
      </c>
      <c r="E192" s="113">
        <v>80</v>
      </c>
      <c r="F192" s="113">
        <v>26</v>
      </c>
      <c r="G192" s="113">
        <v>800</v>
      </c>
      <c r="H192" s="27" t="s">
        <v>1388</v>
      </c>
      <c r="I192" s="22">
        <v>66</v>
      </c>
      <c r="J192" s="22">
        <v>50</v>
      </c>
      <c r="K192" s="114">
        <v>103600</v>
      </c>
      <c r="L192" s="108" t="s">
        <v>34</v>
      </c>
      <c r="M192" s="115">
        <v>1036000</v>
      </c>
      <c r="N192" s="108" t="s">
        <v>347</v>
      </c>
      <c r="O192" s="115">
        <v>0</v>
      </c>
      <c r="P192" s="116">
        <v>0</v>
      </c>
      <c r="Q192" s="115">
        <v>0</v>
      </c>
      <c r="T192" s="108">
        <v>8309171</v>
      </c>
      <c r="U192" s="112">
        <v>30090017</v>
      </c>
      <c r="V192" s="113">
        <v>830917</v>
      </c>
      <c r="W192" s="113">
        <v>1</v>
      </c>
      <c r="X192" s="113">
        <v>900</v>
      </c>
      <c r="Y192" s="27" t="s">
        <v>1399</v>
      </c>
      <c r="Z192" s="22">
        <v>71</v>
      </c>
      <c r="AA192" s="22">
        <v>50</v>
      </c>
      <c r="AB192" s="114">
        <v>17400</v>
      </c>
      <c r="AC192" s="108" t="s">
        <v>34</v>
      </c>
      <c r="AD192" s="115">
        <v>174000</v>
      </c>
      <c r="AE192" s="108" t="s">
        <v>347</v>
      </c>
      <c r="AF192" s="115">
        <v>0</v>
      </c>
      <c r="AG192" s="116">
        <v>0</v>
      </c>
      <c r="AH192" s="115">
        <v>0</v>
      </c>
      <c r="AK192" s="108">
        <v>7016</v>
      </c>
      <c r="AL192" s="112">
        <v>20090016</v>
      </c>
      <c r="AM192" s="113">
        <v>700</v>
      </c>
      <c r="AN192" s="113">
        <v>16</v>
      </c>
      <c r="AO192" s="113">
        <v>900</v>
      </c>
      <c r="AP192" s="27" t="s">
        <v>1401</v>
      </c>
      <c r="AQ192" s="22">
        <v>72</v>
      </c>
      <c r="AR192" s="22">
        <v>240</v>
      </c>
      <c r="AS192" s="114">
        <v>508320</v>
      </c>
      <c r="AT192" s="108" t="s">
        <v>34</v>
      </c>
      <c r="AU192" s="115">
        <v>5083200</v>
      </c>
      <c r="AV192" s="108" t="s">
        <v>347</v>
      </c>
      <c r="AW192" s="115">
        <v>0</v>
      </c>
      <c r="AX192" s="116">
        <v>0</v>
      </c>
      <c r="AY192" s="115">
        <v>0</v>
      </c>
    </row>
    <row r="193" spans="3:51" x14ac:dyDescent="0.3">
      <c r="C193" s="108">
        <v>901</v>
      </c>
      <c r="D193" s="112">
        <v>10090001</v>
      </c>
      <c r="E193" s="113">
        <v>90</v>
      </c>
      <c r="F193" s="113">
        <v>1</v>
      </c>
      <c r="G193" s="113">
        <v>900</v>
      </c>
      <c r="H193" s="27" t="s">
        <v>283</v>
      </c>
      <c r="I193" s="106">
        <v>66</v>
      </c>
      <c r="J193" s="22">
        <v>50</v>
      </c>
      <c r="K193" s="114">
        <v>103600</v>
      </c>
      <c r="L193" s="108" t="s">
        <v>34</v>
      </c>
      <c r="M193" s="115">
        <v>1036000</v>
      </c>
      <c r="N193" s="108" t="s">
        <v>347</v>
      </c>
      <c r="O193" s="115">
        <v>0</v>
      </c>
      <c r="P193" s="116">
        <v>0</v>
      </c>
      <c r="Q193" s="115">
        <v>0</v>
      </c>
      <c r="T193" s="108">
        <v>8309181</v>
      </c>
      <c r="U193" s="112">
        <v>30090018</v>
      </c>
      <c r="V193" s="113">
        <v>830918</v>
      </c>
      <c r="W193" s="113">
        <v>1</v>
      </c>
      <c r="X193" s="113">
        <v>900</v>
      </c>
      <c r="Y193" s="27" t="s">
        <v>670</v>
      </c>
      <c r="Z193" s="22">
        <v>71</v>
      </c>
      <c r="AA193" s="22">
        <v>50</v>
      </c>
      <c r="AB193" s="114">
        <v>17400</v>
      </c>
      <c r="AC193" s="108" t="s">
        <v>34</v>
      </c>
      <c r="AD193" s="115">
        <v>174000</v>
      </c>
      <c r="AE193" s="108" t="s">
        <v>347</v>
      </c>
      <c r="AF193" s="115">
        <v>0</v>
      </c>
      <c r="AG193" s="116">
        <v>0</v>
      </c>
      <c r="AH193" s="115">
        <v>0</v>
      </c>
      <c r="AK193" s="108">
        <v>7017</v>
      </c>
      <c r="AL193" s="112">
        <v>20090017</v>
      </c>
      <c r="AM193" s="113">
        <v>700</v>
      </c>
      <c r="AN193" s="113">
        <v>17</v>
      </c>
      <c r="AO193" s="113">
        <v>900</v>
      </c>
      <c r="AP193" s="27" t="s">
        <v>1402</v>
      </c>
      <c r="AQ193" s="22">
        <v>72</v>
      </c>
      <c r="AR193" s="22">
        <v>240</v>
      </c>
      <c r="AS193" s="114">
        <v>508320</v>
      </c>
      <c r="AT193" s="108" t="s">
        <v>34</v>
      </c>
      <c r="AU193" s="115">
        <v>5083200</v>
      </c>
      <c r="AV193" s="108" t="s">
        <v>347</v>
      </c>
      <c r="AW193" s="115">
        <v>0</v>
      </c>
      <c r="AX193" s="116">
        <v>0</v>
      </c>
      <c r="AY193" s="115">
        <v>0</v>
      </c>
    </row>
    <row r="194" spans="3:51" x14ac:dyDescent="0.3">
      <c r="C194" s="108">
        <v>902</v>
      </c>
      <c r="D194" s="112">
        <v>10090002</v>
      </c>
      <c r="E194" s="113">
        <v>90</v>
      </c>
      <c r="F194" s="113">
        <v>2</v>
      </c>
      <c r="G194" s="113">
        <v>900</v>
      </c>
      <c r="H194" s="27" t="s">
        <v>680</v>
      </c>
      <c r="I194" s="22">
        <v>67</v>
      </c>
      <c r="J194" s="22">
        <v>50</v>
      </c>
      <c r="K194" s="114">
        <v>106400</v>
      </c>
      <c r="L194" s="108" t="s">
        <v>34</v>
      </c>
      <c r="M194" s="115">
        <v>1064000</v>
      </c>
      <c r="N194" s="108" t="s">
        <v>347</v>
      </c>
      <c r="O194" s="115">
        <v>0</v>
      </c>
      <c r="P194" s="116">
        <v>0</v>
      </c>
      <c r="Q194" s="115">
        <v>0</v>
      </c>
      <c r="T194" s="108">
        <v>8309191</v>
      </c>
      <c r="U194" s="112">
        <v>30090019</v>
      </c>
      <c r="V194" s="113">
        <v>830919</v>
      </c>
      <c r="W194" s="113">
        <v>1</v>
      </c>
      <c r="X194" s="113">
        <v>900</v>
      </c>
      <c r="Y194" s="27" t="s">
        <v>1400</v>
      </c>
      <c r="Z194" s="22">
        <v>71</v>
      </c>
      <c r="AA194" s="22">
        <v>50</v>
      </c>
      <c r="AB194" s="114">
        <v>17400</v>
      </c>
      <c r="AC194" s="108" t="s">
        <v>34</v>
      </c>
      <c r="AD194" s="115">
        <v>174000</v>
      </c>
      <c r="AE194" s="108" t="s">
        <v>347</v>
      </c>
      <c r="AF194" s="115">
        <v>0</v>
      </c>
      <c r="AG194" s="116">
        <v>0</v>
      </c>
      <c r="AH194" s="115">
        <v>0</v>
      </c>
      <c r="AK194" s="108">
        <v>7018</v>
      </c>
      <c r="AL194" s="112">
        <v>20091001</v>
      </c>
      <c r="AM194" s="113">
        <v>700</v>
      </c>
      <c r="AN194" s="113">
        <v>18</v>
      </c>
      <c r="AO194" s="113">
        <v>900</v>
      </c>
      <c r="AP194" s="27" t="s">
        <v>1390</v>
      </c>
      <c r="AQ194" s="22">
        <v>67</v>
      </c>
      <c r="AR194" s="22">
        <v>240</v>
      </c>
      <c r="AS194" s="114">
        <v>437760</v>
      </c>
      <c r="AT194" s="108" t="s">
        <v>34</v>
      </c>
      <c r="AU194" s="115">
        <v>4377600</v>
      </c>
      <c r="AV194" s="108" t="s">
        <v>347</v>
      </c>
      <c r="AW194" s="115">
        <v>0</v>
      </c>
      <c r="AX194" s="116">
        <v>0</v>
      </c>
      <c r="AY194" s="115">
        <v>0</v>
      </c>
    </row>
    <row r="195" spans="3:51" x14ac:dyDescent="0.3">
      <c r="C195" s="108">
        <v>903</v>
      </c>
      <c r="D195" s="112">
        <v>10090003</v>
      </c>
      <c r="E195" s="113">
        <v>90</v>
      </c>
      <c r="F195" s="113">
        <v>3</v>
      </c>
      <c r="G195" s="113">
        <v>900</v>
      </c>
      <c r="H195" s="27" t="s">
        <v>666</v>
      </c>
      <c r="I195" s="22">
        <v>67</v>
      </c>
      <c r="J195" s="22">
        <v>50</v>
      </c>
      <c r="K195" s="114">
        <v>106400</v>
      </c>
      <c r="L195" s="108" t="s">
        <v>34</v>
      </c>
      <c r="M195" s="115">
        <v>1064000</v>
      </c>
      <c r="N195" s="108" t="s">
        <v>347</v>
      </c>
      <c r="O195" s="115">
        <v>0</v>
      </c>
      <c r="P195" s="116">
        <v>0</v>
      </c>
      <c r="Q195" s="115">
        <v>0</v>
      </c>
      <c r="T195" s="108">
        <v>8309201</v>
      </c>
      <c r="U195" s="112">
        <v>30090020</v>
      </c>
      <c r="V195" s="113">
        <v>830920</v>
      </c>
      <c r="W195" s="113">
        <v>1</v>
      </c>
      <c r="X195" s="113">
        <v>900</v>
      </c>
      <c r="Y195" s="27" t="s">
        <v>675</v>
      </c>
      <c r="Z195" s="22">
        <v>71</v>
      </c>
      <c r="AA195" s="22">
        <v>50</v>
      </c>
      <c r="AB195" s="114">
        <v>17400</v>
      </c>
      <c r="AC195" s="108" t="s">
        <v>34</v>
      </c>
      <c r="AD195" s="115">
        <v>174000</v>
      </c>
      <c r="AE195" s="108" t="s">
        <v>347</v>
      </c>
      <c r="AF195" s="115">
        <v>0</v>
      </c>
      <c r="AG195" s="116">
        <v>0</v>
      </c>
      <c r="AH195" s="115">
        <v>0</v>
      </c>
      <c r="AK195" s="108">
        <v>7019</v>
      </c>
      <c r="AL195" s="112">
        <v>20091002</v>
      </c>
      <c r="AM195" s="113">
        <v>700</v>
      </c>
      <c r="AN195" s="113">
        <v>19</v>
      </c>
      <c r="AO195" s="113">
        <v>900</v>
      </c>
      <c r="AP195" s="27" t="s">
        <v>677</v>
      </c>
      <c r="AQ195" s="22">
        <v>68</v>
      </c>
      <c r="AR195" s="22">
        <v>240</v>
      </c>
      <c r="AS195" s="114">
        <v>444960</v>
      </c>
      <c r="AT195" s="108" t="s">
        <v>34</v>
      </c>
      <c r="AU195" s="115">
        <v>4449600</v>
      </c>
      <c r="AV195" s="108" t="s">
        <v>347</v>
      </c>
      <c r="AW195" s="115">
        <v>0</v>
      </c>
      <c r="AX195" s="116">
        <v>0</v>
      </c>
      <c r="AY195" s="115">
        <v>0</v>
      </c>
    </row>
    <row r="196" spans="3:51" x14ac:dyDescent="0.3">
      <c r="C196" s="108">
        <v>904</v>
      </c>
      <c r="D196" s="112">
        <v>10090004</v>
      </c>
      <c r="E196" s="113">
        <v>90</v>
      </c>
      <c r="F196" s="113">
        <v>4</v>
      </c>
      <c r="G196" s="113">
        <v>900</v>
      </c>
      <c r="H196" s="27" t="s">
        <v>1390</v>
      </c>
      <c r="I196" s="22">
        <v>67</v>
      </c>
      <c r="J196" s="22">
        <v>50</v>
      </c>
      <c r="K196" s="114">
        <v>106400</v>
      </c>
      <c r="L196" s="108" t="s">
        <v>34</v>
      </c>
      <c r="M196" s="115">
        <v>1064000</v>
      </c>
      <c r="N196" s="108" t="s">
        <v>347</v>
      </c>
      <c r="O196" s="115">
        <v>0</v>
      </c>
      <c r="P196" s="116">
        <v>0</v>
      </c>
      <c r="Q196" s="115">
        <v>0</v>
      </c>
      <c r="T196" s="108">
        <v>8309211</v>
      </c>
      <c r="U196" s="112">
        <v>30090021</v>
      </c>
      <c r="V196" s="113">
        <v>830921</v>
      </c>
      <c r="W196" s="113">
        <v>1</v>
      </c>
      <c r="X196" s="113">
        <v>900</v>
      </c>
      <c r="Y196" s="27" t="s">
        <v>678</v>
      </c>
      <c r="Z196" s="22">
        <v>72</v>
      </c>
      <c r="AA196" s="22">
        <v>50</v>
      </c>
      <c r="AB196" s="114">
        <v>18850</v>
      </c>
      <c r="AC196" s="108" t="s">
        <v>34</v>
      </c>
      <c r="AD196" s="115">
        <v>188500</v>
      </c>
      <c r="AE196" s="108" t="s">
        <v>347</v>
      </c>
      <c r="AF196" s="115">
        <v>0</v>
      </c>
      <c r="AG196" s="116">
        <v>0</v>
      </c>
      <c r="AH196" s="115">
        <v>0</v>
      </c>
      <c r="AK196" s="108">
        <v>7020</v>
      </c>
      <c r="AL196" s="112">
        <v>20091003</v>
      </c>
      <c r="AM196" s="113">
        <v>700</v>
      </c>
      <c r="AN196" s="113">
        <v>20</v>
      </c>
      <c r="AO196" s="113">
        <v>900</v>
      </c>
      <c r="AP196" s="27" t="s">
        <v>673</v>
      </c>
      <c r="AQ196" s="22">
        <v>68</v>
      </c>
      <c r="AR196" s="22">
        <v>240</v>
      </c>
      <c r="AS196" s="114">
        <v>444960</v>
      </c>
      <c r="AT196" s="108" t="s">
        <v>34</v>
      </c>
      <c r="AU196" s="115">
        <v>4449600</v>
      </c>
      <c r="AV196" s="108" t="s">
        <v>347</v>
      </c>
      <c r="AW196" s="115">
        <v>0</v>
      </c>
      <c r="AX196" s="116">
        <v>0</v>
      </c>
      <c r="AY196" s="115">
        <v>0</v>
      </c>
    </row>
    <row r="197" spans="3:51" x14ac:dyDescent="0.3">
      <c r="C197" s="108">
        <v>905</v>
      </c>
      <c r="D197" s="112">
        <v>10090005</v>
      </c>
      <c r="E197" s="113">
        <v>90</v>
      </c>
      <c r="F197" s="113">
        <v>5</v>
      </c>
      <c r="G197" s="113">
        <v>900</v>
      </c>
      <c r="H197" s="27" t="s">
        <v>677</v>
      </c>
      <c r="I197" s="22">
        <v>68</v>
      </c>
      <c r="J197" s="22">
        <v>50</v>
      </c>
      <c r="K197" s="114">
        <v>108150</v>
      </c>
      <c r="L197" s="108" t="s">
        <v>34</v>
      </c>
      <c r="M197" s="115">
        <v>1081500</v>
      </c>
      <c r="N197" s="108" t="s">
        <v>347</v>
      </c>
      <c r="O197" s="115">
        <v>0</v>
      </c>
      <c r="P197" s="116">
        <v>0</v>
      </c>
      <c r="Q197" s="115">
        <v>0</v>
      </c>
      <c r="T197" s="108">
        <v>8309221</v>
      </c>
      <c r="U197" s="112">
        <v>30090022</v>
      </c>
      <c r="V197" s="113">
        <v>830922</v>
      </c>
      <c r="W197" s="113">
        <v>1</v>
      </c>
      <c r="X197" s="113">
        <v>900</v>
      </c>
      <c r="Y197" s="27" t="s">
        <v>669</v>
      </c>
      <c r="Z197" s="22">
        <v>72</v>
      </c>
      <c r="AA197" s="22">
        <v>50</v>
      </c>
      <c r="AB197" s="114">
        <v>18850</v>
      </c>
      <c r="AC197" s="108" t="s">
        <v>34</v>
      </c>
      <c r="AD197" s="115">
        <v>188500</v>
      </c>
      <c r="AE197" s="108" t="s">
        <v>347</v>
      </c>
      <c r="AF197" s="115">
        <v>0</v>
      </c>
      <c r="AG197" s="116">
        <v>0</v>
      </c>
      <c r="AH197" s="115">
        <v>0</v>
      </c>
      <c r="AK197" s="108">
        <v>7021</v>
      </c>
      <c r="AL197" s="112">
        <v>20091004</v>
      </c>
      <c r="AM197" s="113">
        <v>700</v>
      </c>
      <c r="AN197" s="113">
        <v>21</v>
      </c>
      <c r="AO197" s="113">
        <v>900</v>
      </c>
      <c r="AP197" s="27" t="s">
        <v>1391</v>
      </c>
      <c r="AQ197" s="22">
        <v>68</v>
      </c>
      <c r="AR197" s="22">
        <v>240</v>
      </c>
      <c r="AS197" s="114">
        <v>444960</v>
      </c>
      <c r="AT197" s="108" t="s">
        <v>34</v>
      </c>
      <c r="AU197" s="115">
        <v>4449600</v>
      </c>
      <c r="AV197" s="108" t="s">
        <v>347</v>
      </c>
      <c r="AW197" s="115">
        <v>0</v>
      </c>
      <c r="AX197" s="116">
        <v>0</v>
      </c>
      <c r="AY197" s="115">
        <v>0</v>
      </c>
    </row>
    <row r="198" spans="3:51" x14ac:dyDescent="0.3">
      <c r="C198" s="108">
        <v>906</v>
      </c>
      <c r="D198" s="112">
        <v>10090006</v>
      </c>
      <c r="E198" s="113">
        <v>90</v>
      </c>
      <c r="F198" s="113">
        <v>6</v>
      </c>
      <c r="G198" s="113">
        <v>900</v>
      </c>
      <c r="H198" s="27" t="s">
        <v>673</v>
      </c>
      <c r="I198" s="22">
        <v>68</v>
      </c>
      <c r="J198" s="22">
        <v>50</v>
      </c>
      <c r="K198" s="114">
        <v>108150</v>
      </c>
      <c r="L198" s="108" t="s">
        <v>34</v>
      </c>
      <c r="M198" s="115">
        <v>1081500</v>
      </c>
      <c r="N198" s="108" t="s">
        <v>347</v>
      </c>
      <c r="O198" s="115">
        <v>0</v>
      </c>
      <c r="P198" s="116">
        <v>0</v>
      </c>
      <c r="Q198" s="115">
        <v>0</v>
      </c>
      <c r="T198" s="108">
        <v>8309231</v>
      </c>
      <c r="U198" s="112">
        <v>30090023</v>
      </c>
      <c r="V198" s="113">
        <v>830923</v>
      </c>
      <c r="W198" s="113">
        <v>1</v>
      </c>
      <c r="X198" s="113">
        <v>900</v>
      </c>
      <c r="Y198" s="27" t="s">
        <v>679</v>
      </c>
      <c r="Z198" s="22">
        <v>72</v>
      </c>
      <c r="AA198" s="22">
        <v>50</v>
      </c>
      <c r="AB198" s="114">
        <v>18850</v>
      </c>
      <c r="AC198" s="108" t="s">
        <v>34</v>
      </c>
      <c r="AD198" s="115">
        <v>188500</v>
      </c>
      <c r="AE198" s="108" t="s">
        <v>347</v>
      </c>
      <c r="AF198" s="115">
        <v>0</v>
      </c>
      <c r="AG198" s="116">
        <v>0</v>
      </c>
      <c r="AH198" s="115">
        <v>0</v>
      </c>
      <c r="AK198" s="108">
        <v>7022</v>
      </c>
      <c r="AL198" s="112">
        <v>20091005</v>
      </c>
      <c r="AM198" s="113">
        <v>700</v>
      </c>
      <c r="AN198" s="113">
        <v>22</v>
      </c>
      <c r="AO198" s="113">
        <v>900</v>
      </c>
      <c r="AP198" s="27" t="s">
        <v>674</v>
      </c>
      <c r="AQ198" s="22">
        <v>68</v>
      </c>
      <c r="AR198" s="22">
        <v>240</v>
      </c>
      <c r="AS198" s="114">
        <v>444960</v>
      </c>
      <c r="AT198" s="108" t="s">
        <v>34</v>
      </c>
      <c r="AU198" s="115">
        <v>4449600</v>
      </c>
      <c r="AV198" s="108" t="s">
        <v>347</v>
      </c>
      <c r="AW198" s="115">
        <v>0</v>
      </c>
      <c r="AX198" s="116">
        <v>0</v>
      </c>
      <c r="AY198" s="115">
        <v>0</v>
      </c>
    </row>
    <row r="199" spans="3:51" x14ac:dyDescent="0.3">
      <c r="C199" s="108">
        <v>907</v>
      </c>
      <c r="D199" s="112">
        <v>10090007</v>
      </c>
      <c r="E199" s="113">
        <v>90</v>
      </c>
      <c r="F199" s="113">
        <v>7</v>
      </c>
      <c r="G199" s="113">
        <v>900</v>
      </c>
      <c r="H199" s="27" t="s">
        <v>1391</v>
      </c>
      <c r="I199" s="22">
        <v>68</v>
      </c>
      <c r="J199" s="22">
        <v>50</v>
      </c>
      <c r="K199" s="114">
        <v>108150</v>
      </c>
      <c r="L199" s="108" t="s">
        <v>34</v>
      </c>
      <c r="M199" s="115">
        <v>1081500</v>
      </c>
      <c r="N199" s="108" t="s">
        <v>347</v>
      </c>
      <c r="O199" s="115">
        <v>0</v>
      </c>
      <c r="P199" s="116">
        <v>0</v>
      </c>
      <c r="Q199" s="115">
        <v>0</v>
      </c>
      <c r="T199" s="108">
        <v>8309241</v>
      </c>
      <c r="U199" s="112">
        <v>30090024</v>
      </c>
      <c r="V199" s="113">
        <v>830924</v>
      </c>
      <c r="W199" s="113">
        <v>1</v>
      </c>
      <c r="X199" s="113">
        <v>900</v>
      </c>
      <c r="Y199" s="27" t="s">
        <v>1401</v>
      </c>
      <c r="Z199" s="22">
        <v>72</v>
      </c>
      <c r="AA199" s="22">
        <v>50</v>
      </c>
      <c r="AB199" s="114">
        <v>18850</v>
      </c>
      <c r="AC199" s="108" t="s">
        <v>34</v>
      </c>
      <c r="AD199" s="115">
        <v>188500</v>
      </c>
      <c r="AE199" s="108" t="s">
        <v>347</v>
      </c>
      <c r="AF199" s="115">
        <v>0</v>
      </c>
      <c r="AG199" s="116">
        <v>0</v>
      </c>
      <c r="AH199" s="115">
        <v>0</v>
      </c>
      <c r="AK199" s="108">
        <v>7023</v>
      </c>
      <c r="AL199" s="112">
        <v>20091006</v>
      </c>
      <c r="AM199" s="113">
        <v>700</v>
      </c>
      <c r="AN199" s="113">
        <v>23</v>
      </c>
      <c r="AO199" s="113">
        <v>900</v>
      </c>
      <c r="AP199" s="27" t="s">
        <v>1393</v>
      </c>
      <c r="AQ199" s="22">
        <v>69</v>
      </c>
      <c r="AR199" s="22">
        <v>240</v>
      </c>
      <c r="AS199" s="114">
        <v>455040</v>
      </c>
      <c r="AT199" s="108" t="s">
        <v>34</v>
      </c>
      <c r="AU199" s="115">
        <v>4550400</v>
      </c>
      <c r="AV199" s="108" t="s">
        <v>347</v>
      </c>
      <c r="AW199" s="115">
        <v>0</v>
      </c>
      <c r="AX199" s="116">
        <v>0</v>
      </c>
      <c r="AY199" s="115">
        <v>0</v>
      </c>
    </row>
    <row r="200" spans="3:51" x14ac:dyDescent="0.3">
      <c r="C200" s="108">
        <v>908</v>
      </c>
      <c r="D200" s="112">
        <v>10090008</v>
      </c>
      <c r="E200" s="113">
        <v>90</v>
      </c>
      <c r="F200" s="113">
        <v>8</v>
      </c>
      <c r="G200" s="113">
        <v>900</v>
      </c>
      <c r="H200" s="27" t="s">
        <v>1392</v>
      </c>
      <c r="I200" s="22">
        <v>68</v>
      </c>
      <c r="J200" s="22">
        <v>50</v>
      </c>
      <c r="K200" s="114">
        <v>108150</v>
      </c>
      <c r="L200" s="108" t="s">
        <v>34</v>
      </c>
      <c r="M200" s="115">
        <v>1081500</v>
      </c>
      <c r="N200" s="108" t="s">
        <v>347</v>
      </c>
      <c r="O200" s="115">
        <v>0</v>
      </c>
      <c r="P200" s="116">
        <v>0</v>
      </c>
      <c r="Q200" s="115">
        <v>0</v>
      </c>
      <c r="T200" s="108">
        <v>8309251</v>
      </c>
      <c r="U200" s="112">
        <v>30090025</v>
      </c>
      <c r="V200" s="113">
        <v>830925</v>
      </c>
      <c r="W200" s="113">
        <v>1</v>
      </c>
      <c r="X200" s="113">
        <v>900</v>
      </c>
      <c r="Y200" s="27" t="s">
        <v>1402</v>
      </c>
      <c r="Z200" s="22">
        <v>72</v>
      </c>
      <c r="AA200" s="22">
        <v>50</v>
      </c>
      <c r="AB200" s="114">
        <v>18850</v>
      </c>
      <c r="AC200" s="108" t="s">
        <v>34</v>
      </c>
      <c r="AD200" s="115">
        <v>188500</v>
      </c>
      <c r="AE200" s="108" t="s">
        <v>347</v>
      </c>
      <c r="AF200" s="115">
        <v>0</v>
      </c>
      <c r="AG200" s="116">
        <v>0</v>
      </c>
      <c r="AH200" s="115">
        <v>0</v>
      </c>
      <c r="AK200" s="108">
        <v>7024</v>
      </c>
      <c r="AL200" s="112">
        <v>20091007</v>
      </c>
      <c r="AM200" s="113">
        <v>700</v>
      </c>
      <c r="AN200" s="113">
        <v>24</v>
      </c>
      <c r="AO200" s="113">
        <v>900</v>
      </c>
      <c r="AP200" s="27" t="s">
        <v>1394</v>
      </c>
      <c r="AQ200" s="22">
        <v>69</v>
      </c>
      <c r="AR200" s="22">
        <v>240</v>
      </c>
      <c r="AS200" s="114">
        <v>455040</v>
      </c>
      <c r="AT200" s="108" t="s">
        <v>34</v>
      </c>
      <c r="AU200" s="115">
        <v>4550400</v>
      </c>
      <c r="AV200" s="108" t="s">
        <v>347</v>
      </c>
      <c r="AW200" s="115">
        <v>0</v>
      </c>
      <c r="AX200" s="116">
        <v>0</v>
      </c>
      <c r="AY200" s="115">
        <v>0</v>
      </c>
    </row>
    <row r="201" spans="3:51" x14ac:dyDescent="0.3">
      <c r="C201" s="108">
        <v>909</v>
      </c>
      <c r="D201" s="112">
        <v>10090009</v>
      </c>
      <c r="E201" s="113">
        <v>90</v>
      </c>
      <c r="F201" s="113">
        <v>9</v>
      </c>
      <c r="G201" s="113">
        <v>900</v>
      </c>
      <c r="H201" s="27" t="s">
        <v>674</v>
      </c>
      <c r="I201" s="22">
        <v>68</v>
      </c>
      <c r="J201" s="22">
        <v>50</v>
      </c>
      <c r="K201" s="114">
        <v>108150</v>
      </c>
      <c r="L201" s="108" t="s">
        <v>34</v>
      </c>
      <c r="M201" s="115">
        <v>1081500</v>
      </c>
      <c r="N201" s="108" t="s">
        <v>347</v>
      </c>
      <c r="O201" s="115">
        <v>0</v>
      </c>
      <c r="P201" s="116">
        <v>0</v>
      </c>
      <c r="Q201" s="115">
        <v>0</v>
      </c>
      <c r="T201" s="108">
        <v>8309261</v>
      </c>
      <c r="U201" s="112">
        <v>30090026</v>
      </c>
      <c r="V201" s="113">
        <v>830926</v>
      </c>
      <c r="W201" s="113">
        <v>1</v>
      </c>
      <c r="X201" s="113">
        <v>900</v>
      </c>
      <c r="Y201" s="27" t="s">
        <v>1403</v>
      </c>
      <c r="Z201" s="22">
        <v>72</v>
      </c>
      <c r="AA201" s="22">
        <v>50</v>
      </c>
      <c r="AB201" s="114">
        <v>18850</v>
      </c>
      <c r="AC201" s="108" t="s">
        <v>34</v>
      </c>
      <c r="AD201" s="115">
        <v>188500</v>
      </c>
      <c r="AE201" s="108" t="s">
        <v>347</v>
      </c>
      <c r="AF201" s="115">
        <v>0</v>
      </c>
      <c r="AG201" s="116">
        <v>0</v>
      </c>
      <c r="AH201" s="115">
        <v>0</v>
      </c>
      <c r="AK201" s="108">
        <v>7025</v>
      </c>
      <c r="AL201" s="112">
        <v>20091008</v>
      </c>
      <c r="AM201" s="113">
        <v>700</v>
      </c>
      <c r="AN201" s="113">
        <v>25</v>
      </c>
      <c r="AO201" s="113">
        <v>900</v>
      </c>
      <c r="AP201" s="27" t="s">
        <v>1395</v>
      </c>
      <c r="AQ201" s="22">
        <v>69</v>
      </c>
      <c r="AR201" s="22">
        <v>240</v>
      </c>
      <c r="AS201" s="114">
        <v>455040</v>
      </c>
      <c r="AT201" s="108" t="s">
        <v>34</v>
      </c>
      <c r="AU201" s="115">
        <v>4550400</v>
      </c>
      <c r="AV201" s="108" t="s">
        <v>347</v>
      </c>
      <c r="AW201" s="115">
        <v>0</v>
      </c>
      <c r="AX201" s="116">
        <v>0</v>
      </c>
      <c r="AY201" s="115">
        <v>0</v>
      </c>
    </row>
    <row r="202" spans="3:51" x14ac:dyDescent="0.3">
      <c r="C202" s="108">
        <v>910</v>
      </c>
      <c r="D202" s="112">
        <v>10090010</v>
      </c>
      <c r="E202" s="113">
        <v>90</v>
      </c>
      <c r="F202" s="113">
        <v>10</v>
      </c>
      <c r="G202" s="113">
        <v>900</v>
      </c>
      <c r="H202" s="27" t="s">
        <v>1393</v>
      </c>
      <c r="I202" s="22">
        <v>69</v>
      </c>
      <c r="J202" s="22">
        <v>50</v>
      </c>
      <c r="K202" s="114">
        <v>110600</v>
      </c>
      <c r="L202" s="108" t="s">
        <v>34</v>
      </c>
      <c r="M202" s="115">
        <v>1106000</v>
      </c>
      <c r="N202" s="108" t="s">
        <v>347</v>
      </c>
      <c r="O202" s="115">
        <v>0</v>
      </c>
      <c r="P202" s="116">
        <v>0</v>
      </c>
      <c r="Q202" s="115">
        <v>0</v>
      </c>
      <c r="T202" s="108">
        <v>8309271</v>
      </c>
      <c r="U202" s="112">
        <v>30090027</v>
      </c>
      <c r="V202" s="113">
        <v>830927</v>
      </c>
      <c r="W202" s="113">
        <v>1</v>
      </c>
      <c r="X202" s="113">
        <v>900</v>
      </c>
      <c r="Y202" s="27" t="s">
        <v>672</v>
      </c>
      <c r="Z202" s="22">
        <v>73</v>
      </c>
      <c r="AA202" s="22">
        <v>50</v>
      </c>
      <c r="AB202" s="114">
        <v>19300</v>
      </c>
      <c r="AC202" s="108" t="s">
        <v>34</v>
      </c>
      <c r="AD202" s="115">
        <v>193000</v>
      </c>
      <c r="AE202" s="108" t="s">
        <v>347</v>
      </c>
      <c r="AF202" s="115">
        <v>0</v>
      </c>
      <c r="AG202" s="116">
        <v>0</v>
      </c>
      <c r="AH202" s="115">
        <v>0</v>
      </c>
      <c r="AK202" s="108">
        <v>7026</v>
      </c>
      <c r="AL202" s="112">
        <v>20091009</v>
      </c>
      <c r="AM202" s="113">
        <v>700</v>
      </c>
      <c r="AN202" s="113">
        <v>26</v>
      </c>
      <c r="AO202" s="113">
        <v>900</v>
      </c>
      <c r="AP202" s="27" t="s">
        <v>1398</v>
      </c>
      <c r="AQ202" s="22">
        <v>71</v>
      </c>
      <c r="AR202" s="22">
        <v>240</v>
      </c>
      <c r="AS202" s="114">
        <v>469440</v>
      </c>
      <c r="AT202" s="108" t="s">
        <v>34</v>
      </c>
      <c r="AU202" s="115">
        <v>4694400</v>
      </c>
      <c r="AV202" s="108" t="s">
        <v>347</v>
      </c>
      <c r="AW202" s="115">
        <v>0</v>
      </c>
      <c r="AX202" s="116">
        <v>0</v>
      </c>
      <c r="AY202" s="115">
        <v>0</v>
      </c>
    </row>
    <row r="203" spans="3:51" x14ac:dyDescent="0.3">
      <c r="C203" s="108">
        <v>911</v>
      </c>
      <c r="D203" s="112">
        <v>10090011</v>
      </c>
      <c r="E203" s="113">
        <v>90</v>
      </c>
      <c r="F203" s="113">
        <v>11</v>
      </c>
      <c r="G203" s="113">
        <v>900</v>
      </c>
      <c r="H203" s="27" t="s">
        <v>1394</v>
      </c>
      <c r="I203" s="22">
        <v>69</v>
      </c>
      <c r="J203" s="22">
        <v>50</v>
      </c>
      <c r="K203" s="114">
        <v>110600</v>
      </c>
      <c r="L203" s="108" t="s">
        <v>34</v>
      </c>
      <c r="M203" s="115">
        <v>1106000</v>
      </c>
      <c r="N203" s="108" t="s">
        <v>347</v>
      </c>
      <c r="O203" s="115">
        <v>0</v>
      </c>
      <c r="P203" s="116">
        <v>0</v>
      </c>
      <c r="Q203" s="115">
        <v>0</v>
      </c>
      <c r="T203" s="108">
        <v>8309281</v>
      </c>
      <c r="U203" s="112">
        <v>30090028</v>
      </c>
      <c r="V203" s="113">
        <v>830928</v>
      </c>
      <c r="W203" s="113">
        <v>1</v>
      </c>
      <c r="X203" s="113">
        <v>900</v>
      </c>
      <c r="Y203" s="27" t="s">
        <v>691</v>
      </c>
      <c r="Z203" s="22">
        <v>73</v>
      </c>
      <c r="AA203" s="22">
        <v>50</v>
      </c>
      <c r="AB203" s="114">
        <v>19300</v>
      </c>
      <c r="AC203" s="108" t="s">
        <v>34</v>
      </c>
      <c r="AD203" s="115">
        <v>193000</v>
      </c>
      <c r="AE203" s="108" t="s">
        <v>347</v>
      </c>
      <c r="AF203" s="115">
        <v>0</v>
      </c>
      <c r="AG203" s="116">
        <v>0</v>
      </c>
      <c r="AH203" s="115">
        <v>0</v>
      </c>
      <c r="AK203" s="108">
        <v>7027</v>
      </c>
      <c r="AL203" s="112">
        <v>20091010</v>
      </c>
      <c r="AM203" s="113">
        <v>700</v>
      </c>
      <c r="AN203" s="113">
        <v>27</v>
      </c>
      <c r="AO203" s="113">
        <v>900</v>
      </c>
      <c r="AP203" s="27" t="s">
        <v>1399</v>
      </c>
      <c r="AQ203" s="22">
        <v>71</v>
      </c>
      <c r="AR203" s="22">
        <v>240</v>
      </c>
      <c r="AS203" s="114">
        <v>469440</v>
      </c>
      <c r="AT203" s="108" t="s">
        <v>34</v>
      </c>
      <c r="AU203" s="115">
        <v>4694400</v>
      </c>
      <c r="AV203" s="108" t="s">
        <v>347</v>
      </c>
      <c r="AW203" s="115">
        <v>0</v>
      </c>
      <c r="AX203" s="116">
        <v>0</v>
      </c>
      <c r="AY203" s="115">
        <v>0</v>
      </c>
    </row>
    <row r="204" spans="3:51" x14ac:dyDescent="0.3">
      <c r="C204" s="108">
        <v>912</v>
      </c>
      <c r="D204" s="112">
        <v>10090012</v>
      </c>
      <c r="E204" s="113">
        <v>90</v>
      </c>
      <c r="F204" s="113">
        <v>12</v>
      </c>
      <c r="G204" s="113">
        <v>900</v>
      </c>
      <c r="H204" s="27" t="s">
        <v>1395</v>
      </c>
      <c r="I204" s="22">
        <v>69</v>
      </c>
      <c r="J204" s="22">
        <v>50</v>
      </c>
      <c r="K204" s="114">
        <v>110600</v>
      </c>
      <c r="L204" s="108" t="s">
        <v>34</v>
      </c>
      <c r="M204" s="115">
        <v>1106000</v>
      </c>
      <c r="N204" s="108" t="s">
        <v>347</v>
      </c>
      <c r="O204" s="115">
        <v>0</v>
      </c>
      <c r="P204" s="116">
        <v>0</v>
      </c>
      <c r="Q204" s="115">
        <v>0</v>
      </c>
      <c r="T204" s="108">
        <v>8309291</v>
      </c>
      <c r="U204" s="112">
        <v>30090029</v>
      </c>
      <c r="V204" s="113">
        <v>830929</v>
      </c>
      <c r="W204" s="113">
        <v>1</v>
      </c>
      <c r="X204" s="113">
        <v>900</v>
      </c>
      <c r="Y204" s="27" t="s">
        <v>667</v>
      </c>
      <c r="Z204" s="22">
        <v>73</v>
      </c>
      <c r="AA204" s="22">
        <v>50</v>
      </c>
      <c r="AB204" s="114">
        <v>19300</v>
      </c>
      <c r="AC204" s="108" t="s">
        <v>34</v>
      </c>
      <c r="AD204" s="115">
        <v>193000</v>
      </c>
      <c r="AE204" s="108" t="s">
        <v>347</v>
      </c>
      <c r="AF204" s="115">
        <v>0</v>
      </c>
      <c r="AG204" s="116">
        <v>0</v>
      </c>
      <c r="AH204" s="115">
        <v>0</v>
      </c>
      <c r="AK204" s="108">
        <v>7028</v>
      </c>
      <c r="AL204" s="112">
        <v>20091011</v>
      </c>
      <c r="AM204" s="113">
        <v>700</v>
      </c>
      <c r="AN204" s="113">
        <v>28</v>
      </c>
      <c r="AO204" s="113">
        <v>900</v>
      </c>
      <c r="AP204" s="27" t="s">
        <v>670</v>
      </c>
      <c r="AQ204" s="22">
        <v>71</v>
      </c>
      <c r="AR204" s="22">
        <v>240</v>
      </c>
      <c r="AS204" s="114">
        <v>469440</v>
      </c>
      <c r="AT204" s="108" t="s">
        <v>34</v>
      </c>
      <c r="AU204" s="115">
        <v>4694400</v>
      </c>
      <c r="AV204" s="108" t="s">
        <v>347</v>
      </c>
      <c r="AW204" s="115">
        <v>0</v>
      </c>
      <c r="AX204" s="116">
        <v>0</v>
      </c>
      <c r="AY204" s="115">
        <v>0</v>
      </c>
    </row>
    <row r="205" spans="3:51" x14ac:dyDescent="0.3">
      <c r="C205" s="108">
        <v>913</v>
      </c>
      <c r="D205" s="112">
        <v>10090013</v>
      </c>
      <c r="E205" s="113">
        <v>90</v>
      </c>
      <c r="F205" s="113">
        <v>13</v>
      </c>
      <c r="G205" s="113">
        <v>900</v>
      </c>
      <c r="H205" s="27" t="s">
        <v>668</v>
      </c>
      <c r="I205" s="22">
        <v>70</v>
      </c>
      <c r="J205" s="22">
        <v>50</v>
      </c>
      <c r="K205" s="114">
        <v>112350</v>
      </c>
      <c r="L205" s="108" t="s">
        <v>34</v>
      </c>
      <c r="M205" s="115">
        <v>1123500</v>
      </c>
      <c r="N205" s="108" t="s">
        <v>347</v>
      </c>
      <c r="O205" s="115">
        <v>0</v>
      </c>
      <c r="P205" s="116">
        <v>0</v>
      </c>
      <c r="Q205" s="115">
        <v>0</v>
      </c>
      <c r="T205" s="108">
        <v>8309301</v>
      </c>
      <c r="U205" s="112">
        <v>30090030</v>
      </c>
      <c r="V205" s="113">
        <v>830930</v>
      </c>
      <c r="W205" s="113">
        <v>1</v>
      </c>
      <c r="X205" s="113">
        <v>900</v>
      </c>
      <c r="Y205" s="27" t="s">
        <v>1404</v>
      </c>
      <c r="Z205" s="22">
        <v>73</v>
      </c>
      <c r="AA205" s="22">
        <v>50</v>
      </c>
      <c r="AB205" s="114">
        <v>19300</v>
      </c>
      <c r="AC205" s="108" t="s">
        <v>34</v>
      </c>
      <c r="AD205" s="115">
        <v>193000</v>
      </c>
      <c r="AE205" s="108" t="s">
        <v>347</v>
      </c>
      <c r="AF205" s="115">
        <v>0</v>
      </c>
      <c r="AG205" s="116">
        <v>0</v>
      </c>
      <c r="AH205" s="115">
        <v>0</v>
      </c>
      <c r="AK205" s="108">
        <v>7029</v>
      </c>
      <c r="AL205" s="112">
        <v>20091012</v>
      </c>
      <c r="AM205" s="113">
        <v>700</v>
      </c>
      <c r="AN205" s="113">
        <v>29</v>
      </c>
      <c r="AO205" s="113">
        <v>900</v>
      </c>
      <c r="AP205" s="27" t="s">
        <v>1400</v>
      </c>
      <c r="AQ205" s="22">
        <v>71</v>
      </c>
      <c r="AR205" s="22">
        <v>240</v>
      </c>
      <c r="AS205" s="114">
        <v>469440</v>
      </c>
      <c r="AT205" s="108" t="s">
        <v>34</v>
      </c>
      <c r="AU205" s="115">
        <v>4694400</v>
      </c>
      <c r="AV205" s="108" t="s">
        <v>347</v>
      </c>
      <c r="AW205" s="115">
        <v>0</v>
      </c>
      <c r="AX205" s="116">
        <v>0</v>
      </c>
      <c r="AY205" s="115">
        <v>0</v>
      </c>
    </row>
    <row r="206" spans="3:51" x14ac:dyDescent="0.3">
      <c r="C206" s="108">
        <v>914</v>
      </c>
      <c r="D206" s="112">
        <v>10090014</v>
      </c>
      <c r="E206" s="113">
        <v>90</v>
      </c>
      <c r="F206" s="113">
        <v>14</v>
      </c>
      <c r="G206" s="113">
        <v>900</v>
      </c>
      <c r="H206" s="27" t="s">
        <v>1396</v>
      </c>
      <c r="I206" s="22">
        <v>70</v>
      </c>
      <c r="J206" s="22">
        <v>50</v>
      </c>
      <c r="K206" s="114">
        <v>112350</v>
      </c>
      <c r="L206" s="108" t="s">
        <v>34</v>
      </c>
      <c r="M206" s="115">
        <v>1123500</v>
      </c>
      <c r="N206" s="108" t="s">
        <v>347</v>
      </c>
      <c r="O206" s="115">
        <v>0</v>
      </c>
      <c r="P206" s="116">
        <v>0</v>
      </c>
      <c r="Q206" s="115">
        <v>0</v>
      </c>
      <c r="T206" s="108">
        <v>8309311</v>
      </c>
      <c r="U206" s="112">
        <v>30090031</v>
      </c>
      <c r="V206" s="113">
        <v>830931</v>
      </c>
      <c r="W206" s="113">
        <v>1</v>
      </c>
      <c r="X206" s="113">
        <v>900</v>
      </c>
      <c r="Y206" s="27" t="s">
        <v>671</v>
      </c>
      <c r="Z206" s="22">
        <v>73</v>
      </c>
      <c r="AA206" s="22">
        <v>50</v>
      </c>
      <c r="AB206" s="114">
        <v>19300</v>
      </c>
      <c r="AC206" s="108" t="s">
        <v>34</v>
      </c>
      <c r="AD206" s="115">
        <v>193000</v>
      </c>
      <c r="AE206" s="108" t="s">
        <v>347</v>
      </c>
      <c r="AF206" s="115">
        <v>0</v>
      </c>
      <c r="AG206" s="116">
        <v>0</v>
      </c>
      <c r="AH206" s="115">
        <v>0</v>
      </c>
      <c r="AK206" s="108">
        <v>7030</v>
      </c>
      <c r="AL206" s="112">
        <v>20091013</v>
      </c>
      <c r="AM206" s="113">
        <v>700</v>
      </c>
      <c r="AN206" s="113">
        <v>30</v>
      </c>
      <c r="AO206" s="113">
        <v>900</v>
      </c>
      <c r="AP206" s="27" t="s">
        <v>675</v>
      </c>
      <c r="AQ206" s="22">
        <v>71</v>
      </c>
      <c r="AR206" s="22">
        <v>240</v>
      </c>
      <c r="AS206" s="114">
        <v>469440</v>
      </c>
      <c r="AT206" s="108" t="s">
        <v>34</v>
      </c>
      <c r="AU206" s="115">
        <v>4694400</v>
      </c>
      <c r="AV206" s="108" t="s">
        <v>347</v>
      </c>
      <c r="AW206" s="115">
        <v>0</v>
      </c>
      <c r="AX206" s="116">
        <v>0</v>
      </c>
      <c r="AY206" s="115">
        <v>0</v>
      </c>
    </row>
    <row r="207" spans="3:51" x14ac:dyDescent="0.3">
      <c r="C207" s="108">
        <v>915</v>
      </c>
      <c r="D207" s="112">
        <v>10090015</v>
      </c>
      <c r="E207" s="113">
        <v>90</v>
      </c>
      <c r="F207" s="113">
        <v>15</v>
      </c>
      <c r="G207" s="113">
        <v>900</v>
      </c>
      <c r="H207" s="27" t="s">
        <v>1397</v>
      </c>
      <c r="I207" s="22">
        <v>70</v>
      </c>
      <c r="J207" s="22">
        <v>50</v>
      </c>
      <c r="K207" s="114">
        <v>112350</v>
      </c>
      <c r="L207" s="108" t="s">
        <v>34</v>
      </c>
      <c r="M207" s="115">
        <v>1123500</v>
      </c>
      <c r="N207" s="108" t="s">
        <v>347</v>
      </c>
      <c r="O207" s="115">
        <v>0</v>
      </c>
      <c r="P207" s="116">
        <v>0</v>
      </c>
      <c r="Q207" s="115">
        <v>0</v>
      </c>
      <c r="T207" s="108">
        <v>8309321</v>
      </c>
      <c r="U207" s="112">
        <v>30090032</v>
      </c>
      <c r="V207" s="113">
        <v>830932</v>
      </c>
      <c r="W207" s="113">
        <v>1</v>
      </c>
      <c r="X207" s="113">
        <v>900</v>
      </c>
      <c r="Y207" s="27" t="s">
        <v>676</v>
      </c>
      <c r="Z207" s="22">
        <v>74</v>
      </c>
      <c r="AA207" s="22">
        <v>50</v>
      </c>
      <c r="AB207" s="114">
        <v>19550</v>
      </c>
      <c r="AC207" s="108" t="s">
        <v>34</v>
      </c>
      <c r="AD207" s="115">
        <v>195500</v>
      </c>
      <c r="AE207" s="108" t="s">
        <v>347</v>
      </c>
      <c r="AF207" s="115">
        <v>0</v>
      </c>
      <c r="AG207" s="116">
        <v>0</v>
      </c>
      <c r="AH207" s="115">
        <v>0</v>
      </c>
      <c r="AK207" s="108">
        <v>7031</v>
      </c>
      <c r="AL207" s="112">
        <v>20091014</v>
      </c>
      <c r="AM207" s="113">
        <v>700</v>
      </c>
      <c r="AN207" s="113">
        <v>31</v>
      </c>
      <c r="AO207" s="113">
        <v>900</v>
      </c>
      <c r="AP207" s="27" t="s">
        <v>669</v>
      </c>
      <c r="AQ207" s="22">
        <v>72</v>
      </c>
      <c r="AR207" s="22">
        <v>240</v>
      </c>
      <c r="AS207" s="114">
        <v>508320</v>
      </c>
      <c r="AT207" s="108" t="s">
        <v>34</v>
      </c>
      <c r="AU207" s="115">
        <v>5083200</v>
      </c>
      <c r="AV207" s="108" t="s">
        <v>347</v>
      </c>
      <c r="AW207" s="115">
        <v>0</v>
      </c>
      <c r="AX207" s="116">
        <v>0</v>
      </c>
      <c r="AY207" s="115">
        <v>0</v>
      </c>
    </row>
    <row r="208" spans="3:51" x14ac:dyDescent="0.3">
      <c r="C208" s="108">
        <v>916</v>
      </c>
      <c r="D208" s="112">
        <v>10090016</v>
      </c>
      <c r="E208" s="113">
        <v>90</v>
      </c>
      <c r="F208" s="113">
        <v>16</v>
      </c>
      <c r="G208" s="113">
        <v>900</v>
      </c>
      <c r="H208" s="27" t="s">
        <v>1398</v>
      </c>
      <c r="I208" s="22">
        <v>71</v>
      </c>
      <c r="J208" s="22">
        <v>50</v>
      </c>
      <c r="K208" s="114">
        <v>114100</v>
      </c>
      <c r="L208" s="108" t="s">
        <v>34</v>
      </c>
      <c r="M208" s="115">
        <v>1141000</v>
      </c>
      <c r="N208" s="108" t="s">
        <v>347</v>
      </c>
      <c r="O208" s="115">
        <v>0</v>
      </c>
      <c r="P208" s="116">
        <v>0</v>
      </c>
      <c r="Q208" s="115">
        <v>0</v>
      </c>
      <c r="T208" s="108">
        <v>8309331</v>
      </c>
      <c r="U208" s="112">
        <v>30090033</v>
      </c>
      <c r="V208" s="113">
        <v>830933</v>
      </c>
      <c r="W208" s="113">
        <v>1</v>
      </c>
      <c r="X208" s="113">
        <v>900</v>
      </c>
      <c r="Y208" s="27" t="s">
        <v>1402</v>
      </c>
      <c r="Z208" s="106">
        <v>74</v>
      </c>
      <c r="AA208" s="22">
        <v>50</v>
      </c>
      <c r="AB208" s="114">
        <v>19550</v>
      </c>
      <c r="AC208" s="108" t="s">
        <v>34</v>
      </c>
      <c r="AD208" s="115">
        <v>195500</v>
      </c>
      <c r="AE208" s="108" t="s">
        <v>347</v>
      </c>
      <c r="AF208" s="115">
        <v>0</v>
      </c>
      <c r="AG208" s="116">
        <v>0</v>
      </c>
      <c r="AH208" s="115">
        <v>0</v>
      </c>
      <c r="AK208" s="108">
        <v>7032</v>
      </c>
      <c r="AL208" s="112">
        <v>20091015</v>
      </c>
      <c r="AM208" s="113">
        <v>700</v>
      </c>
      <c r="AN208" s="113">
        <v>32</v>
      </c>
      <c r="AO208" s="113">
        <v>900</v>
      </c>
      <c r="AP208" s="27" t="s">
        <v>679</v>
      </c>
      <c r="AQ208" s="22">
        <v>72</v>
      </c>
      <c r="AR208" s="22">
        <v>240</v>
      </c>
      <c r="AS208" s="114">
        <v>508320</v>
      </c>
      <c r="AT208" s="108" t="s">
        <v>34</v>
      </c>
      <c r="AU208" s="115">
        <v>5083200</v>
      </c>
      <c r="AV208" s="108" t="s">
        <v>347</v>
      </c>
      <c r="AW208" s="115">
        <v>0</v>
      </c>
      <c r="AX208" s="116">
        <v>0</v>
      </c>
      <c r="AY208" s="115">
        <v>0</v>
      </c>
    </row>
    <row r="209" spans="3:51" x14ac:dyDescent="0.3">
      <c r="C209" s="108">
        <v>917</v>
      </c>
      <c r="D209" s="112">
        <v>10090017</v>
      </c>
      <c r="E209" s="113">
        <v>90</v>
      </c>
      <c r="F209" s="113">
        <v>17</v>
      </c>
      <c r="G209" s="113">
        <v>900</v>
      </c>
      <c r="H209" s="27" t="s">
        <v>1399</v>
      </c>
      <c r="I209" s="22">
        <v>71</v>
      </c>
      <c r="J209" s="22">
        <v>50</v>
      </c>
      <c r="K209" s="114">
        <v>114100</v>
      </c>
      <c r="L209" s="108" t="s">
        <v>34</v>
      </c>
      <c r="M209" s="115">
        <v>1141000</v>
      </c>
      <c r="N209" s="108" t="s">
        <v>347</v>
      </c>
      <c r="O209" s="115">
        <v>0</v>
      </c>
      <c r="P209" s="116">
        <v>0</v>
      </c>
      <c r="Q209" s="115">
        <v>0</v>
      </c>
      <c r="T209" s="108">
        <v>8310011</v>
      </c>
      <c r="U209" s="112">
        <v>30100001</v>
      </c>
      <c r="V209" s="113">
        <v>831001</v>
      </c>
      <c r="W209" s="113">
        <v>1</v>
      </c>
      <c r="X209" s="113">
        <v>1000</v>
      </c>
      <c r="Y209" s="27" t="s">
        <v>1404</v>
      </c>
      <c r="Z209" s="22">
        <v>73</v>
      </c>
      <c r="AA209" s="22">
        <v>50</v>
      </c>
      <c r="AB209" s="114">
        <v>19300</v>
      </c>
      <c r="AC209" s="108" t="s">
        <v>34</v>
      </c>
      <c r="AD209" s="115">
        <v>193000</v>
      </c>
      <c r="AE209" s="108" t="s">
        <v>347</v>
      </c>
      <c r="AF209" s="115">
        <v>0</v>
      </c>
      <c r="AG209" s="116">
        <v>0</v>
      </c>
      <c r="AH209" s="115">
        <v>0</v>
      </c>
      <c r="AK209" s="108">
        <v>7033</v>
      </c>
      <c r="AL209" s="112">
        <v>20091016</v>
      </c>
      <c r="AM209" s="113">
        <v>700</v>
      </c>
      <c r="AN209" s="113">
        <v>33</v>
      </c>
      <c r="AO209" s="113">
        <v>900</v>
      </c>
      <c r="AP209" s="27" t="s">
        <v>1401</v>
      </c>
      <c r="AQ209" s="22">
        <v>72</v>
      </c>
      <c r="AR209" s="22">
        <v>240</v>
      </c>
      <c r="AS209" s="114">
        <v>508320</v>
      </c>
      <c r="AT209" s="108" t="s">
        <v>34</v>
      </c>
      <c r="AU209" s="115">
        <v>5083200</v>
      </c>
      <c r="AV209" s="108" t="s">
        <v>347</v>
      </c>
      <c r="AW209" s="115">
        <v>0</v>
      </c>
      <c r="AX209" s="116">
        <v>0</v>
      </c>
      <c r="AY209" s="115">
        <v>0</v>
      </c>
    </row>
    <row r="210" spans="3:51" x14ac:dyDescent="0.3">
      <c r="C210" s="108">
        <v>918</v>
      </c>
      <c r="D210" s="112">
        <v>10090018</v>
      </c>
      <c r="E210" s="113">
        <v>90</v>
      </c>
      <c r="F210" s="113">
        <v>18</v>
      </c>
      <c r="G210" s="113">
        <v>900</v>
      </c>
      <c r="H210" s="27" t="s">
        <v>670</v>
      </c>
      <c r="I210" s="22">
        <v>71</v>
      </c>
      <c r="J210" s="22">
        <v>50</v>
      </c>
      <c r="K210" s="114">
        <v>114100</v>
      </c>
      <c r="L210" s="108" t="s">
        <v>34</v>
      </c>
      <c r="M210" s="115">
        <v>1141000</v>
      </c>
      <c r="N210" s="108" t="s">
        <v>347</v>
      </c>
      <c r="O210" s="115">
        <v>0</v>
      </c>
      <c r="P210" s="116">
        <v>0</v>
      </c>
      <c r="Q210" s="115">
        <v>0</v>
      </c>
      <c r="T210" s="108">
        <v>8310021</v>
      </c>
      <c r="U210" s="112">
        <v>30100002</v>
      </c>
      <c r="V210" s="113">
        <v>831002</v>
      </c>
      <c r="W210" s="113">
        <v>1</v>
      </c>
      <c r="X210" s="113">
        <v>1000</v>
      </c>
      <c r="Y210" s="27" t="s">
        <v>681</v>
      </c>
      <c r="Z210" s="22">
        <v>74</v>
      </c>
      <c r="AA210" s="22">
        <v>50</v>
      </c>
      <c r="AB210" s="114">
        <v>19550</v>
      </c>
      <c r="AC210" s="108" t="s">
        <v>34</v>
      </c>
      <c r="AD210" s="115">
        <v>195500</v>
      </c>
      <c r="AE210" s="108" t="s">
        <v>347</v>
      </c>
      <c r="AF210" s="115">
        <v>0</v>
      </c>
      <c r="AG210" s="116">
        <v>0</v>
      </c>
      <c r="AH210" s="115">
        <v>0</v>
      </c>
      <c r="AK210" s="108">
        <v>7034</v>
      </c>
      <c r="AL210" s="112">
        <v>20091017</v>
      </c>
      <c r="AM210" s="113">
        <v>700</v>
      </c>
      <c r="AN210" s="113">
        <v>34</v>
      </c>
      <c r="AO210" s="113">
        <v>900</v>
      </c>
      <c r="AP210" s="27" t="s">
        <v>1402</v>
      </c>
      <c r="AQ210" s="22">
        <v>72</v>
      </c>
      <c r="AR210" s="22">
        <v>240</v>
      </c>
      <c r="AS210" s="114">
        <v>508320</v>
      </c>
      <c r="AT210" s="108" t="s">
        <v>34</v>
      </c>
      <c r="AU210" s="115">
        <v>5083200</v>
      </c>
      <c r="AV210" s="108" t="s">
        <v>347</v>
      </c>
      <c r="AW210" s="115">
        <v>0</v>
      </c>
      <c r="AX210" s="116">
        <v>0</v>
      </c>
      <c r="AY210" s="115">
        <v>0</v>
      </c>
    </row>
    <row r="211" spans="3:51" x14ac:dyDescent="0.3">
      <c r="C211" s="108">
        <v>919</v>
      </c>
      <c r="D211" s="112">
        <v>10090019</v>
      </c>
      <c r="E211" s="113">
        <v>90</v>
      </c>
      <c r="F211" s="113">
        <v>19</v>
      </c>
      <c r="G211" s="113">
        <v>900</v>
      </c>
      <c r="H211" s="27" t="s">
        <v>1400</v>
      </c>
      <c r="I211" s="22">
        <v>71</v>
      </c>
      <c r="J211" s="22">
        <v>50</v>
      </c>
      <c r="K211" s="114">
        <v>114100</v>
      </c>
      <c r="L211" s="108" t="s">
        <v>34</v>
      </c>
      <c r="M211" s="115">
        <v>1141000</v>
      </c>
      <c r="N211" s="108" t="s">
        <v>347</v>
      </c>
      <c r="O211" s="115">
        <v>0</v>
      </c>
      <c r="P211" s="116">
        <v>0</v>
      </c>
      <c r="Q211" s="115">
        <v>0</v>
      </c>
      <c r="T211" s="108">
        <v>8310031</v>
      </c>
      <c r="U211" s="112">
        <v>30100003</v>
      </c>
      <c r="V211" s="113">
        <v>831003</v>
      </c>
      <c r="W211" s="113">
        <v>1</v>
      </c>
      <c r="X211" s="113">
        <v>1000</v>
      </c>
      <c r="Y211" s="27" t="s">
        <v>1405</v>
      </c>
      <c r="Z211" s="22">
        <v>74</v>
      </c>
      <c r="AA211" s="22">
        <v>50</v>
      </c>
      <c r="AB211" s="114">
        <v>19550</v>
      </c>
      <c r="AC211" s="108" t="s">
        <v>34</v>
      </c>
      <c r="AD211" s="115">
        <v>195500</v>
      </c>
      <c r="AE211" s="108" t="s">
        <v>347</v>
      </c>
      <c r="AF211" s="115">
        <v>0</v>
      </c>
      <c r="AG211" s="116">
        <v>0</v>
      </c>
      <c r="AH211" s="115">
        <v>0</v>
      </c>
      <c r="AK211" s="108">
        <v>8001</v>
      </c>
      <c r="AL211" s="112">
        <v>20100001</v>
      </c>
      <c r="AM211" s="113">
        <v>800</v>
      </c>
      <c r="AN211" s="113">
        <v>1</v>
      </c>
      <c r="AO211" s="113">
        <v>1000</v>
      </c>
      <c r="AP211" s="27" t="s">
        <v>1404</v>
      </c>
      <c r="AQ211" s="22">
        <v>73</v>
      </c>
      <c r="AR211" s="22">
        <v>270</v>
      </c>
      <c r="AS211" s="114">
        <v>584820</v>
      </c>
      <c r="AT211" s="108" t="s">
        <v>34</v>
      </c>
      <c r="AU211" s="115">
        <v>5848200</v>
      </c>
      <c r="AV211" s="108" t="s">
        <v>347</v>
      </c>
      <c r="AW211" s="115">
        <v>0</v>
      </c>
      <c r="AX211" s="116">
        <v>0</v>
      </c>
      <c r="AY211" s="115">
        <v>0</v>
      </c>
    </row>
    <row r="212" spans="3:51" x14ac:dyDescent="0.3">
      <c r="C212" s="108">
        <v>920</v>
      </c>
      <c r="D212" s="112">
        <v>10090020</v>
      </c>
      <c r="E212" s="113">
        <v>90</v>
      </c>
      <c r="F212" s="113">
        <v>20</v>
      </c>
      <c r="G212" s="113">
        <v>900</v>
      </c>
      <c r="H212" s="27" t="s">
        <v>675</v>
      </c>
      <c r="I212" s="22">
        <v>71</v>
      </c>
      <c r="J212" s="22">
        <v>50</v>
      </c>
      <c r="K212" s="114">
        <v>114100</v>
      </c>
      <c r="L212" s="108" t="s">
        <v>34</v>
      </c>
      <c r="M212" s="115">
        <v>1141000</v>
      </c>
      <c r="N212" s="108" t="s">
        <v>347</v>
      </c>
      <c r="O212" s="115">
        <v>0</v>
      </c>
      <c r="P212" s="116">
        <v>0</v>
      </c>
      <c r="Q212" s="115">
        <v>0</v>
      </c>
      <c r="T212" s="108">
        <v>8310041</v>
      </c>
      <c r="U212" s="112">
        <v>30100004</v>
      </c>
      <c r="V212" s="113">
        <v>831004</v>
      </c>
      <c r="W212" s="113">
        <v>1</v>
      </c>
      <c r="X212" s="113">
        <v>1000</v>
      </c>
      <c r="Y212" s="27" t="s">
        <v>682</v>
      </c>
      <c r="Z212" s="22">
        <v>74</v>
      </c>
      <c r="AA212" s="22">
        <v>50</v>
      </c>
      <c r="AB212" s="114">
        <v>19550</v>
      </c>
      <c r="AC212" s="108" t="s">
        <v>34</v>
      </c>
      <c r="AD212" s="115">
        <v>195500</v>
      </c>
      <c r="AE212" s="108" t="s">
        <v>347</v>
      </c>
      <c r="AF212" s="115">
        <v>0</v>
      </c>
      <c r="AG212" s="116">
        <v>0</v>
      </c>
      <c r="AH212" s="115">
        <v>0</v>
      </c>
      <c r="AK212" s="108">
        <v>8002</v>
      </c>
      <c r="AL212" s="112">
        <v>20100002</v>
      </c>
      <c r="AM212" s="113">
        <v>800</v>
      </c>
      <c r="AN212" s="113">
        <v>2</v>
      </c>
      <c r="AO212" s="113">
        <v>1000</v>
      </c>
      <c r="AP212" s="27" t="s">
        <v>681</v>
      </c>
      <c r="AQ212" s="22">
        <v>74</v>
      </c>
      <c r="AR212" s="22">
        <v>270</v>
      </c>
      <c r="AS212" s="114">
        <v>592920</v>
      </c>
      <c r="AT212" s="108" t="s">
        <v>34</v>
      </c>
      <c r="AU212" s="115">
        <v>5929200</v>
      </c>
      <c r="AV212" s="108" t="s">
        <v>347</v>
      </c>
      <c r="AW212" s="115">
        <v>0</v>
      </c>
      <c r="AX212" s="116">
        <v>0</v>
      </c>
      <c r="AY212" s="115">
        <v>0</v>
      </c>
    </row>
    <row r="213" spans="3:51" x14ac:dyDescent="0.3">
      <c r="C213" s="108">
        <v>921</v>
      </c>
      <c r="D213" s="112">
        <v>10090021</v>
      </c>
      <c r="E213" s="113">
        <v>90</v>
      </c>
      <c r="F213" s="113">
        <v>21</v>
      </c>
      <c r="G213" s="113">
        <v>900</v>
      </c>
      <c r="H213" s="27" t="s">
        <v>678</v>
      </c>
      <c r="I213" s="22">
        <v>72</v>
      </c>
      <c r="J213" s="22">
        <v>50</v>
      </c>
      <c r="K213" s="114">
        <v>123550</v>
      </c>
      <c r="L213" s="108" t="s">
        <v>34</v>
      </c>
      <c r="M213" s="115">
        <v>1235500</v>
      </c>
      <c r="N213" s="108" t="s">
        <v>347</v>
      </c>
      <c r="O213" s="115">
        <v>0</v>
      </c>
      <c r="P213" s="116">
        <v>0</v>
      </c>
      <c r="Q213" s="115">
        <v>0</v>
      </c>
      <c r="T213" s="108">
        <v>8310051</v>
      </c>
      <c r="U213" s="112">
        <v>30100005</v>
      </c>
      <c r="V213" s="113">
        <v>831005</v>
      </c>
      <c r="W213" s="113">
        <v>1</v>
      </c>
      <c r="X213" s="113">
        <v>1000</v>
      </c>
      <c r="Y213" s="27" t="s">
        <v>1406</v>
      </c>
      <c r="Z213" s="22">
        <v>74</v>
      </c>
      <c r="AA213" s="22">
        <v>50</v>
      </c>
      <c r="AB213" s="114">
        <v>19550</v>
      </c>
      <c r="AC213" s="108" t="s">
        <v>34</v>
      </c>
      <c r="AD213" s="115">
        <v>195500</v>
      </c>
      <c r="AE213" s="108" t="s">
        <v>347</v>
      </c>
      <c r="AF213" s="115">
        <v>0</v>
      </c>
      <c r="AG213" s="116">
        <v>0</v>
      </c>
      <c r="AH213" s="115">
        <v>0</v>
      </c>
      <c r="AK213" s="108">
        <v>8003</v>
      </c>
      <c r="AL213" s="112">
        <v>20100003</v>
      </c>
      <c r="AM213" s="113">
        <v>800</v>
      </c>
      <c r="AN213" s="113">
        <v>3</v>
      </c>
      <c r="AO213" s="113">
        <v>1000</v>
      </c>
      <c r="AP213" s="27" t="s">
        <v>1405</v>
      </c>
      <c r="AQ213" s="22">
        <v>74</v>
      </c>
      <c r="AR213" s="22">
        <v>270</v>
      </c>
      <c r="AS213" s="114">
        <v>592920</v>
      </c>
      <c r="AT213" s="108" t="s">
        <v>34</v>
      </c>
      <c r="AU213" s="115">
        <v>5929200</v>
      </c>
      <c r="AV213" s="108" t="s">
        <v>347</v>
      </c>
      <c r="AW213" s="115">
        <v>0</v>
      </c>
      <c r="AX213" s="116">
        <v>0</v>
      </c>
      <c r="AY213" s="115">
        <v>0</v>
      </c>
    </row>
    <row r="214" spans="3:51" x14ac:dyDescent="0.3">
      <c r="C214" s="108">
        <v>922</v>
      </c>
      <c r="D214" s="112">
        <v>10090022</v>
      </c>
      <c r="E214" s="113">
        <v>90</v>
      </c>
      <c r="F214" s="113">
        <v>22</v>
      </c>
      <c r="G214" s="113">
        <v>900</v>
      </c>
      <c r="H214" s="27" t="s">
        <v>669</v>
      </c>
      <c r="I214" s="22">
        <v>72</v>
      </c>
      <c r="J214" s="22">
        <v>50</v>
      </c>
      <c r="K214" s="114">
        <v>123550</v>
      </c>
      <c r="L214" s="108" t="s">
        <v>34</v>
      </c>
      <c r="M214" s="115">
        <v>1235500</v>
      </c>
      <c r="N214" s="108" t="s">
        <v>347</v>
      </c>
      <c r="O214" s="115">
        <v>0</v>
      </c>
      <c r="P214" s="116">
        <v>0</v>
      </c>
      <c r="Q214" s="115">
        <v>0</v>
      </c>
      <c r="T214" s="108">
        <v>8310061</v>
      </c>
      <c r="U214" s="112">
        <v>30100006</v>
      </c>
      <c r="V214" s="113">
        <v>831006</v>
      </c>
      <c r="W214" s="113">
        <v>1</v>
      </c>
      <c r="X214" s="113">
        <v>1000</v>
      </c>
      <c r="Y214" s="27" t="s">
        <v>683</v>
      </c>
      <c r="Z214" s="22">
        <v>75</v>
      </c>
      <c r="AA214" s="22">
        <v>50</v>
      </c>
      <c r="AB214" s="114">
        <v>20200</v>
      </c>
      <c r="AC214" s="108" t="s">
        <v>34</v>
      </c>
      <c r="AD214" s="115">
        <v>202000</v>
      </c>
      <c r="AE214" s="108" t="s">
        <v>347</v>
      </c>
      <c r="AF214" s="115">
        <v>0</v>
      </c>
      <c r="AG214" s="116">
        <v>0</v>
      </c>
      <c r="AH214" s="115">
        <v>0</v>
      </c>
      <c r="AK214" s="108">
        <v>8004</v>
      </c>
      <c r="AL214" s="112">
        <v>20100004</v>
      </c>
      <c r="AM214" s="113">
        <v>800</v>
      </c>
      <c r="AN214" s="113">
        <v>4</v>
      </c>
      <c r="AO214" s="113">
        <v>1000</v>
      </c>
      <c r="AP214" s="27" t="s">
        <v>682</v>
      </c>
      <c r="AQ214" s="22">
        <v>74</v>
      </c>
      <c r="AR214" s="22">
        <v>270</v>
      </c>
      <c r="AS214" s="114">
        <v>592920</v>
      </c>
      <c r="AT214" s="108" t="s">
        <v>34</v>
      </c>
      <c r="AU214" s="115">
        <v>5929200</v>
      </c>
      <c r="AV214" s="108" t="s">
        <v>347</v>
      </c>
      <c r="AW214" s="115">
        <v>0</v>
      </c>
      <c r="AX214" s="116">
        <v>0</v>
      </c>
      <c r="AY214" s="115">
        <v>0</v>
      </c>
    </row>
    <row r="215" spans="3:51" x14ac:dyDescent="0.3">
      <c r="C215" s="108">
        <v>923</v>
      </c>
      <c r="D215" s="112">
        <v>10090023</v>
      </c>
      <c r="E215" s="113">
        <v>90</v>
      </c>
      <c r="F215" s="113">
        <v>23</v>
      </c>
      <c r="G215" s="113">
        <v>900</v>
      </c>
      <c r="H215" s="27" t="s">
        <v>679</v>
      </c>
      <c r="I215" s="22">
        <v>72</v>
      </c>
      <c r="J215" s="22">
        <v>50</v>
      </c>
      <c r="K215" s="114">
        <v>123550</v>
      </c>
      <c r="L215" s="108" t="s">
        <v>34</v>
      </c>
      <c r="M215" s="115">
        <v>1235500</v>
      </c>
      <c r="N215" s="108" t="s">
        <v>347</v>
      </c>
      <c r="O215" s="115">
        <v>0</v>
      </c>
      <c r="P215" s="116">
        <v>0</v>
      </c>
      <c r="Q215" s="115">
        <v>0</v>
      </c>
      <c r="T215" s="108">
        <v>8310071</v>
      </c>
      <c r="U215" s="112">
        <v>30100007</v>
      </c>
      <c r="V215" s="113">
        <v>831007</v>
      </c>
      <c r="W215" s="113">
        <v>1</v>
      </c>
      <c r="X215" s="113">
        <v>1000</v>
      </c>
      <c r="Y215" s="27" t="s">
        <v>684</v>
      </c>
      <c r="Z215" s="22">
        <v>75</v>
      </c>
      <c r="AA215" s="22">
        <v>50</v>
      </c>
      <c r="AB215" s="114">
        <v>20200</v>
      </c>
      <c r="AC215" s="108" t="s">
        <v>34</v>
      </c>
      <c r="AD215" s="115">
        <v>202000</v>
      </c>
      <c r="AE215" s="108" t="s">
        <v>347</v>
      </c>
      <c r="AF215" s="115">
        <v>0</v>
      </c>
      <c r="AG215" s="116">
        <v>0</v>
      </c>
      <c r="AH215" s="115">
        <v>0</v>
      </c>
      <c r="AK215" s="108">
        <v>8005</v>
      </c>
      <c r="AL215" s="112">
        <v>20100005</v>
      </c>
      <c r="AM215" s="113">
        <v>800</v>
      </c>
      <c r="AN215" s="113">
        <v>5</v>
      </c>
      <c r="AO215" s="113">
        <v>1000</v>
      </c>
      <c r="AP215" s="27" t="s">
        <v>1406</v>
      </c>
      <c r="AQ215" s="22">
        <v>74</v>
      </c>
      <c r="AR215" s="22">
        <v>270</v>
      </c>
      <c r="AS215" s="114">
        <v>592920</v>
      </c>
      <c r="AT215" s="108" t="s">
        <v>34</v>
      </c>
      <c r="AU215" s="115">
        <v>5929200</v>
      </c>
      <c r="AV215" s="108" t="s">
        <v>347</v>
      </c>
      <c r="AW215" s="115">
        <v>0</v>
      </c>
      <c r="AX215" s="116">
        <v>0</v>
      </c>
      <c r="AY215" s="115">
        <v>0</v>
      </c>
    </row>
    <row r="216" spans="3:51" x14ac:dyDescent="0.3">
      <c r="C216" s="108">
        <v>924</v>
      </c>
      <c r="D216" s="112">
        <v>10090024</v>
      </c>
      <c r="E216" s="113">
        <v>90</v>
      </c>
      <c r="F216" s="113">
        <v>24</v>
      </c>
      <c r="G216" s="113">
        <v>900</v>
      </c>
      <c r="H216" s="27" t="s">
        <v>1401</v>
      </c>
      <c r="I216" s="22">
        <v>72</v>
      </c>
      <c r="J216" s="22">
        <v>50</v>
      </c>
      <c r="K216" s="114">
        <v>123550</v>
      </c>
      <c r="L216" s="108" t="s">
        <v>34</v>
      </c>
      <c r="M216" s="115">
        <v>1235500</v>
      </c>
      <c r="N216" s="108" t="s">
        <v>347</v>
      </c>
      <c r="O216" s="115">
        <v>0</v>
      </c>
      <c r="P216" s="116">
        <v>0</v>
      </c>
      <c r="Q216" s="115">
        <v>0</v>
      </c>
      <c r="T216" s="108">
        <v>8310081</v>
      </c>
      <c r="U216" s="112">
        <v>30100008</v>
      </c>
      <c r="V216" s="113">
        <v>831008</v>
      </c>
      <c r="W216" s="113">
        <v>1</v>
      </c>
      <c r="X216" s="113">
        <v>1000</v>
      </c>
      <c r="Y216" s="27" t="s">
        <v>685</v>
      </c>
      <c r="Z216" s="22">
        <v>75</v>
      </c>
      <c r="AA216" s="22">
        <v>50</v>
      </c>
      <c r="AB216" s="114">
        <v>20200</v>
      </c>
      <c r="AC216" s="108" t="s">
        <v>34</v>
      </c>
      <c r="AD216" s="115">
        <v>202000</v>
      </c>
      <c r="AE216" s="108" t="s">
        <v>347</v>
      </c>
      <c r="AF216" s="115">
        <v>0</v>
      </c>
      <c r="AG216" s="116">
        <v>0</v>
      </c>
      <c r="AH216" s="115">
        <v>0</v>
      </c>
      <c r="AK216" s="108">
        <v>8006</v>
      </c>
      <c r="AL216" s="112">
        <v>20100006</v>
      </c>
      <c r="AM216" s="113">
        <v>800</v>
      </c>
      <c r="AN216" s="113">
        <v>6</v>
      </c>
      <c r="AO216" s="113">
        <v>1000</v>
      </c>
      <c r="AP216" s="27" t="s">
        <v>684</v>
      </c>
      <c r="AQ216" s="22">
        <v>75</v>
      </c>
      <c r="AR216" s="22">
        <v>270</v>
      </c>
      <c r="AS216" s="114">
        <v>612360</v>
      </c>
      <c r="AT216" s="108" t="s">
        <v>34</v>
      </c>
      <c r="AU216" s="115">
        <v>6123600</v>
      </c>
      <c r="AV216" s="108" t="s">
        <v>347</v>
      </c>
      <c r="AW216" s="115">
        <v>0</v>
      </c>
      <c r="AX216" s="116">
        <v>0</v>
      </c>
      <c r="AY216" s="115">
        <v>0</v>
      </c>
    </row>
    <row r="217" spans="3:51" x14ac:dyDescent="0.3">
      <c r="C217" s="108">
        <v>925</v>
      </c>
      <c r="D217" s="112">
        <v>10090025</v>
      </c>
      <c r="E217" s="113">
        <v>90</v>
      </c>
      <c r="F217" s="113">
        <v>25</v>
      </c>
      <c r="G217" s="113">
        <v>900</v>
      </c>
      <c r="H217" s="27" t="s">
        <v>1402</v>
      </c>
      <c r="I217" s="22">
        <v>72</v>
      </c>
      <c r="J217" s="22">
        <v>50</v>
      </c>
      <c r="K217" s="114">
        <v>123550</v>
      </c>
      <c r="L217" s="108" t="s">
        <v>34</v>
      </c>
      <c r="M217" s="115">
        <v>1235500</v>
      </c>
      <c r="N217" s="108" t="s">
        <v>347</v>
      </c>
      <c r="O217" s="115">
        <v>0</v>
      </c>
      <c r="P217" s="116">
        <v>0</v>
      </c>
      <c r="Q217" s="115">
        <v>0</v>
      </c>
      <c r="T217" s="108">
        <v>8310091</v>
      </c>
      <c r="U217" s="112">
        <v>30100009</v>
      </c>
      <c r="V217" s="113">
        <v>831009</v>
      </c>
      <c r="W217" s="113">
        <v>1</v>
      </c>
      <c r="X217" s="113">
        <v>1000</v>
      </c>
      <c r="Y217" s="27" t="s">
        <v>1407</v>
      </c>
      <c r="Z217" s="22">
        <v>75</v>
      </c>
      <c r="AA217" s="22">
        <v>50</v>
      </c>
      <c r="AB217" s="114">
        <v>20200</v>
      </c>
      <c r="AC217" s="108" t="s">
        <v>34</v>
      </c>
      <c r="AD217" s="115">
        <v>202000</v>
      </c>
      <c r="AE217" s="108" t="s">
        <v>347</v>
      </c>
      <c r="AF217" s="115">
        <v>0</v>
      </c>
      <c r="AG217" s="116">
        <v>0</v>
      </c>
      <c r="AH217" s="115">
        <v>0</v>
      </c>
      <c r="AK217" s="108">
        <v>8007</v>
      </c>
      <c r="AL217" s="112">
        <v>20100007</v>
      </c>
      <c r="AM217" s="113">
        <v>800</v>
      </c>
      <c r="AN217" s="113">
        <v>7</v>
      </c>
      <c r="AO217" s="113">
        <v>1000</v>
      </c>
      <c r="AP217" s="27" t="s">
        <v>685</v>
      </c>
      <c r="AQ217" s="22">
        <v>75</v>
      </c>
      <c r="AR217" s="22">
        <v>270</v>
      </c>
      <c r="AS217" s="114">
        <v>612360</v>
      </c>
      <c r="AT217" s="108" t="s">
        <v>34</v>
      </c>
      <c r="AU217" s="115">
        <v>6123600</v>
      </c>
      <c r="AV217" s="108" t="s">
        <v>347</v>
      </c>
      <c r="AW217" s="115">
        <v>0</v>
      </c>
      <c r="AX217" s="116">
        <v>0</v>
      </c>
      <c r="AY217" s="115">
        <v>0</v>
      </c>
    </row>
    <row r="218" spans="3:51" x14ac:dyDescent="0.3">
      <c r="C218" s="108">
        <v>926</v>
      </c>
      <c r="D218" s="112">
        <v>10090026</v>
      </c>
      <c r="E218" s="113">
        <v>90</v>
      </c>
      <c r="F218" s="113">
        <v>26</v>
      </c>
      <c r="G218" s="113">
        <v>900</v>
      </c>
      <c r="H218" s="27" t="s">
        <v>1403</v>
      </c>
      <c r="I218" s="22">
        <v>72</v>
      </c>
      <c r="J218" s="22">
        <v>50</v>
      </c>
      <c r="K218" s="114">
        <v>123550</v>
      </c>
      <c r="L218" s="108" t="s">
        <v>34</v>
      </c>
      <c r="M218" s="115">
        <v>1235500</v>
      </c>
      <c r="N218" s="108" t="s">
        <v>347</v>
      </c>
      <c r="O218" s="115">
        <v>0</v>
      </c>
      <c r="P218" s="116">
        <v>0</v>
      </c>
      <c r="Q218" s="115">
        <v>0</v>
      </c>
      <c r="T218" s="108">
        <v>8310101</v>
      </c>
      <c r="U218" s="112">
        <v>30100010</v>
      </c>
      <c r="V218" s="113">
        <v>831010</v>
      </c>
      <c r="W218" s="113">
        <v>1</v>
      </c>
      <c r="X218" s="113">
        <v>1000</v>
      </c>
      <c r="Y218" s="27" t="s">
        <v>686</v>
      </c>
      <c r="Z218" s="22">
        <v>75</v>
      </c>
      <c r="AA218" s="22">
        <v>50</v>
      </c>
      <c r="AB218" s="114">
        <v>20200</v>
      </c>
      <c r="AC218" s="108" t="s">
        <v>34</v>
      </c>
      <c r="AD218" s="115">
        <v>202000</v>
      </c>
      <c r="AE218" s="108" t="s">
        <v>347</v>
      </c>
      <c r="AF218" s="115">
        <v>0</v>
      </c>
      <c r="AG218" s="116">
        <v>0</v>
      </c>
      <c r="AH218" s="115">
        <v>0</v>
      </c>
      <c r="AK218" s="108">
        <v>8008</v>
      </c>
      <c r="AL218" s="112">
        <v>20100008</v>
      </c>
      <c r="AM218" s="113">
        <v>800</v>
      </c>
      <c r="AN218" s="113">
        <v>8</v>
      </c>
      <c r="AO218" s="113">
        <v>1000</v>
      </c>
      <c r="AP218" s="27" t="s">
        <v>1407</v>
      </c>
      <c r="AQ218" s="22">
        <v>75</v>
      </c>
      <c r="AR218" s="22">
        <v>270</v>
      </c>
      <c r="AS218" s="114">
        <v>612360</v>
      </c>
      <c r="AT218" s="108" t="s">
        <v>34</v>
      </c>
      <c r="AU218" s="115">
        <v>6123600</v>
      </c>
      <c r="AV218" s="108" t="s">
        <v>347</v>
      </c>
      <c r="AW218" s="115">
        <v>0</v>
      </c>
      <c r="AX218" s="116">
        <v>0</v>
      </c>
      <c r="AY218" s="115">
        <v>0</v>
      </c>
    </row>
    <row r="219" spans="3:51" x14ac:dyDescent="0.3">
      <c r="C219" s="108">
        <v>927</v>
      </c>
      <c r="D219" s="112">
        <v>10090027</v>
      </c>
      <c r="E219" s="113">
        <v>90</v>
      </c>
      <c r="F219" s="113">
        <v>27</v>
      </c>
      <c r="G219" s="113">
        <v>900</v>
      </c>
      <c r="H219" s="27" t="s">
        <v>672</v>
      </c>
      <c r="I219" s="22">
        <v>73</v>
      </c>
      <c r="J219" s="22">
        <v>50</v>
      </c>
      <c r="K219" s="114">
        <v>126350</v>
      </c>
      <c r="L219" s="108" t="s">
        <v>34</v>
      </c>
      <c r="M219" s="115">
        <v>1263500</v>
      </c>
      <c r="N219" s="108" t="s">
        <v>347</v>
      </c>
      <c r="O219" s="115">
        <v>0</v>
      </c>
      <c r="P219" s="116">
        <v>0</v>
      </c>
      <c r="Q219" s="115">
        <v>0</v>
      </c>
      <c r="T219" s="108">
        <v>8310111</v>
      </c>
      <c r="U219" s="112">
        <v>30100011</v>
      </c>
      <c r="V219" s="113">
        <v>831011</v>
      </c>
      <c r="W219" s="113">
        <v>1</v>
      </c>
      <c r="X219" s="113">
        <v>1000</v>
      </c>
      <c r="Y219" s="27" t="s">
        <v>687</v>
      </c>
      <c r="Z219" s="22">
        <v>76</v>
      </c>
      <c r="AA219" s="22">
        <v>50</v>
      </c>
      <c r="AB219" s="114">
        <v>20850</v>
      </c>
      <c r="AC219" s="108" t="s">
        <v>34</v>
      </c>
      <c r="AD219" s="115">
        <v>208500</v>
      </c>
      <c r="AE219" s="108" t="s">
        <v>347</v>
      </c>
      <c r="AF219" s="115">
        <v>0</v>
      </c>
      <c r="AG219" s="116">
        <v>0</v>
      </c>
      <c r="AH219" s="115">
        <v>0</v>
      </c>
      <c r="AK219" s="108">
        <v>8009</v>
      </c>
      <c r="AL219" s="112">
        <v>20100009</v>
      </c>
      <c r="AM219" s="113">
        <v>800</v>
      </c>
      <c r="AN219" s="113">
        <v>9</v>
      </c>
      <c r="AO219" s="113">
        <v>1000</v>
      </c>
      <c r="AP219" s="27" t="s">
        <v>686</v>
      </c>
      <c r="AQ219" s="22">
        <v>75</v>
      </c>
      <c r="AR219" s="22">
        <v>270</v>
      </c>
      <c r="AS219" s="114">
        <v>612360</v>
      </c>
      <c r="AT219" s="108" t="s">
        <v>34</v>
      </c>
      <c r="AU219" s="115">
        <v>6123600</v>
      </c>
      <c r="AV219" s="108" t="s">
        <v>347</v>
      </c>
      <c r="AW219" s="115">
        <v>0</v>
      </c>
      <c r="AX219" s="116">
        <v>0</v>
      </c>
      <c r="AY219" s="115">
        <v>0</v>
      </c>
    </row>
    <row r="220" spans="3:51" x14ac:dyDescent="0.3">
      <c r="C220" s="108">
        <v>928</v>
      </c>
      <c r="D220" s="112">
        <v>10090028</v>
      </c>
      <c r="E220" s="113">
        <v>90</v>
      </c>
      <c r="F220" s="113">
        <v>28</v>
      </c>
      <c r="G220" s="113">
        <v>900</v>
      </c>
      <c r="H220" s="27" t="s">
        <v>691</v>
      </c>
      <c r="I220" s="22">
        <v>73</v>
      </c>
      <c r="J220" s="22">
        <v>50</v>
      </c>
      <c r="K220" s="114">
        <v>126350</v>
      </c>
      <c r="L220" s="108" t="s">
        <v>34</v>
      </c>
      <c r="M220" s="115">
        <v>1263500</v>
      </c>
      <c r="N220" s="108" t="s">
        <v>347</v>
      </c>
      <c r="O220" s="115">
        <v>0</v>
      </c>
      <c r="P220" s="116">
        <v>0</v>
      </c>
      <c r="Q220" s="115">
        <v>0</v>
      </c>
      <c r="T220" s="108">
        <v>8310121</v>
      </c>
      <c r="U220" s="112">
        <v>30100012</v>
      </c>
      <c r="V220" s="113">
        <v>831012</v>
      </c>
      <c r="W220" s="113">
        <v>1</v>
      </c>
      <c r="X220" s="113">
        <v>1000</v>
      </c>
      <c r="Y220" s="27" t="s">
        <v>1391</v>
      </c>
      <c r="Z220" s="22">
        <v>68</v>
      </c>
      <c r="AA220" s="22">
        <v>50</v>
      </c>
      <c r="AB220" s="114">
        <v>16500</v>
      </c>
      <c r="AC220" s="108" t="s">
        <v>34</v>
      </c>
      <c r="AD220" s="115">
        <v>165000</v>
      </c>
      <c r="AE220" s="108" t="s">
        <v>347</v>
      </c>
      <c r="AF220" s="115">
        <v>0</v>
      </c>
      <c r="AG220" s="116">
        <v>0</v>
      </c>
      <c r="AH220" s="115">
        <v>0</v>
      </c>
      <c r="AK220" s="108">
        <v>8010</v>
      </c>
      <c r="AL220" s="112">
        <v>20100010</v>
      </c>
      <c r="AM220" s="113">
        <v>800</v>
      </c>
      <c r="AN220" s="113">
        <v>10</v>
      </c>
      <c r="AO220" s="113">
        <v>1000</v>
      </c>
      <c r="AP220" s="27" t="s">
        <v>690</v>
      </c>
      <c r="AQ220" s="22">
        <v>77</v>
      </c>
      <c r="AR220" s="22">
        <v>270</v>
      </c>
      <c r="AS220" s="114">
        <v>646380</v>
      </c>
      <c r="AT220" s="108" t="s">
        <v>34</v>
      </c>
      <c r="AU220" s="115">
        <v>6463800</v>
      </c>
      <c r="AV220" s="108" t="s">
        <v>347</v>
      </c>
      <c r="AW220" s="115">
        <v>0</v>
      </c>
      <c r="AX220" s="116">
        <v>0</v>
      </c>
      <c r="AY220" s="115">
        <v>0</v>
      </c>
    </row>
    <row r="221" spans="3:51" x14ac:dyDescent="0.3">
      <c r="C221" s="108">
        <v>929</v>
      </c>
      <c r="D221" s="112">
        <v>10090029</v>
      </c>
      <c r="E221" s="113">
        <v>90</v>
      </c>
      <c r="F221" s="113">
        <v>29</v>
      </c>
      <c r="G221" s="113">
        <v>900</v>
      </c>
      <c r="H221" s="27" t="s">
        <v>667</v>
      </c>
      <c r="I221" s="22">
        <v>73</v>
      </c>
      <c r="J221" s="22">
        <v>50</v>
      </c>
      <c r="K221" s="114">
        <v>126350</v>
      </c>
      <c r="L221" s="108" t="s">
        <v>34</v>
      </c>
      <c r="M221" s="115">
        <v>1263500</v>
      </c>
      <c r="N221" s="108" t="s">
        <v>347</v>
      </c>
      <c r="O221" s="115">
        <v>0</v>
      </c>
      <c r="P221" s="116">
        <v>0</v>
      </c>
      <c r="Q221" s="115">
        <v>0</v>
      </c>
      <c r="T221" s="108">
        <v>8310131</v>
      </c>
      <c r="U221" s="112">
        <v>30100013</v>
      </c>
      <c r="V221" s="113">
        <v>831013</v>
      </c>
      <c r="W221" s="113">
        <v>1</v>
      </c>
      <c r="X221" s="113">
        <v>1000</v>
      </c>
      <c r="Y221" s="27" t="s">
        <v>688</v>
      </c>
      <c r="Z221" s="22">
        <v>76</v>
      </c>
      <c r="AA221" s="22">
        <v>50</v>
      </c>
      <c r="AB221" s="114">
        <v>20850</v>
      </c>
      <c r="AC221" s="108" t="s">
        <v>34</v>
      </c>
      <c r="AD221" s="115">
        <v>208500</v>
      </c>
      <c r="AE221" s="108" t="s">
        <v>347</v>
      </c>
      <c r="AF221" s="115">
        <v>0</v>
      </c>
      <c r="AG221" s="116">
        <v>0</v>
      </c>
      <c r="AH221" s="115">
        <v>0</v>
      </c>
      <c r="AK221" s="108">
        <v>8011</v>
      </c>
      <c r="AL221" s="112">
        <v>20100011</v>
      </c>
      <c r="AM221" s="113">
        <v>800</v>
      </c>
      <c r="AN221" s="113">
        <v>11</v>
      </c>
      <c r="AO221" s="113">
        <v>1000</v>
      </c>
      <c r="AP221" s="27" t="s">
        <v>691</v>
      </c>
      <c r="AQ221" s="22">
        <v>73</v>
      </c>
      <c r="AR221" s="22">
        <v>270</v>
      </c>
      <c r="AS221" s="114">
        <v>584820</v>
      </c>
      <c r="AT221" s="108" t="s">
        <v>34</v>
      </c>
      <c r="AU221" s="115">
        <v>5848200</v>
      </c>
      <c r="AV221" s="108" t="s">
        <v>347</v>
      </c>
      <c r="AW221" s="115">
        <v>0</v>
      </c>
      <c r="AX221" s="116">
        <v>0</v>
      </c>
      <c r="AY221" s="115">
        <v>0</v>
      </c>
    </row>
    <row r="222" spans="3:51" x14ac:dyDescent="0.3">
      <c r="C222" s="108">
        <v>930</v>
      </c>
      <c r="D222" s="112">
        <v>10090030</v>
      </c>
      <c r="E222" s="113">
        <v>90</v>
      </c>
      <c r="F222" s="113">
        <v>30</v>
      </c>
      <c r="G222" s="113">
        <v>900</v>
      </c>
      <c r="H222" s="27" t="s">
        <v>1404</v>
      </c>
      <c r="I222" s="22">
        <v>73</v>
      </c>
      <c r="J222" s="22">
        <v>50</v>
      </c>
      <c r="K222" s="114">
        <v>126350</v>
      </c>
      <c r="L222" s="108" t="s">
        <v>34</v>
      </c>
      <c r="M222" s="115">
        <v>1263500</v>
      </c>
      <c r="N222" s="108" t="s">
        <v>347</v>
      </c>
      <c r="O222" s="115">
        <v>0</v>
      </c>
      <c r="P222" s="116">
        <v>0</v>
      </c>
      <c r="Q222" s="115">
        <v>0</v>
      </c>
      <c r="T222" s="108">
        <v>8310141</v>
      </c>
      <c r="U222" s="112">
        <v>30100014</v>
      </c>
      <c r="V222" s="113">
        <v>831014</v>
      </c>
      <c r="W222" s="113">
        <v>1</v>
      </c>
      <c r="X222" s="113">
        <v>1000</v>
      </c>
      <c r="Y222" s="27" t="s">
        <v>1408</v>
      </c>
      <c r="Z222" s="22">
        <v>76</v>
      </c>
      <c r="AA222" s="22">
        <v>50</v>
      </c>
      <c r="AB222" s="114">
        <v>20850</v>
      </c>
      <c r="AC222" s="108" t="s">
        <v>34</v>
      </c>
      <c r="AD222" s="115">
        <v>208500</v>
      </c>
      <c r="AE222" s="108" t="s">
        <v>347</v>
      </c>
      <c r="AF222" s="115">
        <v>0</v>
      </c>
      <c r="AG222" s="116">
        <v>0</v>
      </c>
      <c r="AH222" s="115">
        <v>0</v>
      </c>
      <c r="AK222" s="108">
        <v>8012</v>
      </c>
      <c r="AL222" s="112">
        <v>20100012</v>
      </c>
      <c r="AM222" s="113">
        <v>800</v>
      </c>
      <c r="AN222" s="113">
        <v>12</v>
      </c>
      <c r="AO222" s="113">
        <v>1000</v>
      </c>
      <c r="AP222" s="27" t="s">
        <v>692</v>
      </c>
      <c r="AQ222" s="22">
        <v>78</v>
      </c>
      <c r="AR222" s="22">
        <v>270</v>
      </c>
      <c r="AS222" s="114">
        <v>665820</v>
      </c>
      <c r="AT222" s="108" t="s">
        <v>34</v>
      </c>
      <c r="AU222" s="115">
        <v>6658200</v>
      </c>
      <c r="AV222" s="108" t="s">
        <v>347</v>
      </c>
      <c r="AW222" s="115">
        <v>0</v>
      </c>
      <c r="AX222" s="116">
        <v>0</v>
      </c>
      <c r="AY222" s="115">
        <v>0</v>
      </c>
    </row>
    <row r="223" spans="3:51" x14ac:dyDescent="0.3">
      <c r="C223" s="108">
        <v>931</v>
      </c>
      <c r="D223" s="112">
        <v>10090031</v>
      </c>
      <c r="E223" s="113">
        <v>90</v>
      </c>
      <c r="F223" s="113">
        <v>31</v>
      </c>
      <c r="G223" s="113">
        <v>900</v>
      </c>
      <c r="H223" s="27" t="s">
        <v>671</v>
      </c>
      <c r="I223" s="22">
        <v>73</v>
      </c>
      <c r="J223" s="22">
        <v>50</v>
      </c>
      <c r="K223" s="114">
        <v>126350</v>
      </c>
      <c r="L223" s="108" t="s">
        <v>34</v>
      </c>
      <c r="M223" s="115">
        <v>1263500</v>
      </c>
      <c r="N223" s="108" t="s">
        <v>347</v>
      </c>
      <c r="O223" s="115">
        <v>0</v>
      </c>
      <c r="P223" s="116">
        <v>0</v>
      </c>
      <c r="Q223" s="115">
        <v>0</v>
      </c>
      <c r="T223" s="108">
        <v>8310151</v>
      </c>
      <c r="U223" s="112">
        <v>30100015</v>
      </c>
      <c r="V223" s="113">
        <v>831015</v>
      </c>
      <c r="W223" s="113">
        <v>1</v>
      </c>
      <c r="X223" s="113">
        <v>1000</v>
      </c>
      <c r="Y223" s="27" t="s">
        <v>689</v>
      </c>
      <c r="Z223" s="22">
        <v>77</v>
      </c>
      <c r="AA223" s="22">
        <v>50</v>
      </c>
      <c r="AB223" s="114">
        <v>21300</v>
      </c>
      <c r="AC223" s="108" t="s">
        <v>34</v>
      </c>
      <c r="AD223" s="115">
        <v>213000</v>
      </c>
      <c r="AE223" s="108" t="s">
        <v>347</v>
      </c>
      <c r="AF223" s="115">
        <v>0</v>
      </c>
      <c r="AG223" s="116">
        <v>0</v>
      </c>
      <c r="AH223" s="115">
        <v>0</v>
      </c>
      <c r="AK223" s="108">
        <v>8013</v>
      </c>
      <c r="AL223" s="112">
        <v>20100013</v>
      </c>
      <c r="AM223" s="113">
        <v>800</v>
      </c>
      <c r="AN223" s="113">
        <v>13</v>
      </c>
      <c r="AO223" s="113">
        <v>1000</v>
      </c>
      <c r="AP223" s="27" t="s">
        <v>693</v>
      </c>
      <c r="AQ223" s="22">
        <v>78</v>
      </c>
      <c r="AR223" s="22">
        <v>270</v>
      </c>
      <c r="AS223" s="114">
        <v>665820</v>
      </c>
      <c r="AT223" s="108" t="s">
        <v>34</v>
      </c>
      <c r="AU223" s="115">
        <v>6658200</v>
      </c>
      <c r="AV223" s="108" t="s">
        <v>347</v>
      </c>
      <c r="AW223" s="115">
        <v>0</v>
      </c>
      <c r="AX223" s="116">
        <v>0</v>
      </c>
      <c r="AY223" s="115">
        <v>0</v>
      </c>
    </row>
    <row r="224" spans="3:51" x14ac:dyDescent="0.3">
      <c r="C224" s="108">
        <v>932</v>
      </c>
      <c r="D224" s="112">
        <v>10090032</v>
      </c>
      <c r="E224" s="113">
        <v>90</v>
      </c>
      <c r="F224" s="113">
        <v>32</v>
      </c>
      <c r="G224" s="113">
        <v>900</v>
      </c>
      <c r="H224" s="27" t="s">
        <v>676</v>
      </c>
      <c r="I224" s="22">
        <v>74</v>
      </c>
      <c r="J224" s="22">
        <v>50</v>
      </c>
      <c r="K224" s="114">
        <v>128100</v>
      </c>
      <c r="L224" s="108" t="s">
        <v>34</v>
      </c>
      <c r="M224" s="115">
        <v>1281000</v>
      </c>
      <c r="N224" s="108" t="s">
        <v>347</v>
      </c>
      <c r="O224" s="115">
        <v>0</v>
      </c>
      <c r="P224" s="116">
        <v>0</v>
      </c>
      <c r="Q224" s="115">
        <v>0</v>
      </c>
      <c r="T224" s="108">
        <v>8310161</v>
      </c>
      <c r="U224" s="112">
        <v>30100016</v>
      </c>
      <c r="V224" s="113">
        <v>831016</v>
      </c>
      <c r="W224" s="113">
        <v>1</v>
      </c>
      <c r="X224" s="113">
        <v>1000</v>
      </c>
      <c r="Y224" s="27" t="s">
        <v>1409</v>
      </c>
      <c r="Z224" s="22">
        <v>77</v>
      </c>
      <c r="AA224" s="22">
        <v>50</v>
      </c>
      <c r="AB224" s="114">
        <v>21300</v>
      </c>
      <c r="AC224" s="108" t="s">
        <v>34</v>
      </c>
      <c r="AD224" s="115">
        <v>213000</v>
      </c>
      <c r="AE224" s="108" t="s">
        <v>347</v>
      </c>
      <c r="AF224" s="115">
        <v>0</v>
      </c>
      <c r="AG224" s="116">
        <v>0</v>
      </c>
      <c r="AH224" s="115">
        <v>0</v>
      </c>
      <c r="AK224" s="108">
        <v>8014</v>
      </c>
      <c r="AL224" s="112">
        <v>20100014</v>
      </c>
      <c r="AM224" s="113">
        <v>800</v>
      </c>
      <c r="AN224" s="113">
        <v>14</v>
      </c>
      <c r="AO224" s="113">
        <v>1000</v>
      </c>
      <c r="AP224" s="27" t="s">
        <v>1410</v>
      </c>
      <c r="AQ224" s="22">
        <v>78</v>
      </c>
      <c r="AR224" s="22">
        <v>270</v>
      </c>
      <c r="AS224" s="114">
        <v>665820</v>
      </c>
      <c r="AT224" s="108" t="s">
        <v>34</v>
      </c>
      <c r="AU224" s="115">
        <v>6658200</v>
      </c>
      <c r="AV224" s="108" t="s">
        <v>347</v>
      </c>
      <c r="AW224" s="115">
        <v>0</v>
      </c>
      <c r="AX224" s="116">
        <v>0</v>
      </c>
      <c r="AY224" s="115">
        <v>0</v>
      </c>
    </row>
    <row r="225" spans="3:51" x14ac:dyDescent="0.3">
      <c r="C225" s="108">
        <v>933</v>
      </c>
      <c r="D225" s="112">
        <v>10090033</v>
      </c>
      <c r="E225" s="113">
        <v>90</v>
      </c>
      <c r="F225" s="113">
        <v>33</v>
      </c>
      <c r="G225" s="113">
        <v>900</v>
      </c>
      <c r="H225" s="27" t="s">
        <v>1402</v>
      </c>
      <c r="I225" s="106">
        <v>74</v>
      </c>
      <c r="J225" s="22">
        <v>50</v>
      </c>
      <c r="K225" s="114">
        <v>128100</v>
      </c>
      <c r="L225" s="108" t="s">
        <v>34</v>
      </c>
      <c r="M225" s="115">
        <v>1281000</v>
      </c>
      <c r="N225" s="108" t="s">
        <v>347</v>
      </c>
      <c r="O225" s="115">
        <v>0</v>
      </c>
      <c r="P225" s="116">
        <v>0</v>
      </c>
      <c r="Q225" s="115">
        <v>0</v>
      </c>
      <c r="T225" s="108">
        <v>8310171</v>
      </c>
      <c r="U225" s="112">
        <v>30100017</v>
      </c>
      <c r="V225" s="113">
        <v>831017</v>
      </c>
      <c r="W225" s="113">
        <v>1</v>
      </c>
      <c r="X225" s="113">
        <v>1000</v>
      </c>
      <c r="Y225" s="27" t="s">
        <v>690</v>
      </c>
      <c r="Z225" s="22">
        <v>77</v>
      </c>
      <c r="AA225" s="22">
        <v>50</v>
      </c>
      <c r="AB225" s="114">
        <v>21300</v>
      </c>
      <c r="AC225" s="108" t="s">
        <v>34</v>
      </c>
      <c r="AD225" s="115">
        <v>213000</v>
      </c>
      <c r="AE225" s="108" t="s">
        <v>347</v>
      </c>
      <c r="AF225" s="115">
        <v>0</v>
      </c>
      <c r="AG225" s="116">
        <v>0</v>
      </c>
      <c r="AH225" s="115">
        <v>0</v>
      </c>
      <c r="AK225" s="108">
        <v>8015</v>
      </c>
      <c r="AL225" s="112">
        <v>20100015</v>
      </c>
      <c r="AM225" s="113">
        <v>800</v>
      </c>
      <c r="AN225" s="113">
        <v>15</v>
      </c>
      <c r="AO225" s="113">
        <v>1000</v>
      </c>
      <c r="AP225" s="27" t="s">
        <v>694</v>
      </c>
      <c r="AQ225" s="22">
        <v>78</v>
      </c>
      <c r="AR225" s="22">
        <v>270</v>
      </c>
      <c r="AS225" s="114">
        <v>665820</v>
      </c>
      <c r="AT225" s="108" t="s">
        <v>34</v>
      </c>
      <c r="AU225" s="115">
        <v>6658200</v>
      </c>
      <c r="AV225" s="108" t="s">
        <v>347</v>
      </c>
      <c r="AW225" s="115">
        <v>0</v>
      </c>
      <c r="AX225" s="116">
        <v>0</v>
      </c>
      <c r="AY225" s="115">
        <v>0</v>
      </c>
    </row>
    <row r="226" spans="3:51" x14ac:dyDescent="0.3">
      <c r="C226" s="108">
        <v>1001</v>
      </c>
      <c r="D226" s="112">
        <v>10100001</v>
      </c>
      <c r="E226" s="113">
        <v>100</v>
      </c>
      <c r="F226" s="113">
        <v>1</v>
      </c>
      <c r="G226" s="113">
        <v>1000</v>
      </c>
      <c r="H226" s="27" t="s">
        <v>1404</v>
      </c>
      <c r="I226" s="22">
        <v>73</v>
      </c>
      <c r="J226" s="22">
        <v>50</v>
      </c>
      <c r="K226" s="114">
        <v>126350</v>
      </c>
      <c r="L226" s="108" t="s">
        <v>34</v>
      </c>
      <c r="M226" s="115">
        <v>1263500</v>
      </c>
      <c r="N226" s="108" t="s">
        <v>347</v>
      </c>
      <c r="O226" s="115">
        <v>0</v>
      </c>
      <c r="P226" s="116">
        <v>0</v>
      </c>
      <c r="Q226" s="115">
        <v>0</v>
      </c>
      <c r="T226" s="108">
        <v>8310181</v>
      </c>
      <c r="U226" s="112">
        <v>30100018</v>
      </c>
      <c r="V226" s="113">
        <v>831018</v>
      </c>
      <c r="W226" s="113">
        <v>1</v>
      </c>
      <c r="X226" s="113">
        <v>1000</v>
      </c>
      <c r="Y226" s="27" t="s">
        <v>691</v>
      </c>
      <c r="Z226" s="22">
        <v>73</v>
      </c>
      <c r="AA226" s="22">
        <v>50</v>
      </c>
      <c r="AB226" s="114">
        <v>19300</v>
      </c>
      <c r="AC226" s="108" t="s">
        <v>34</v>
      </c>
      <c r="AD226" s="115">
        <v>193000</v>
      </c>
      <c r="AE226" s="108" t="s">
        <v>347</v>
      </c>
      <c r="AF226" s="115">
        <v>0</v>
      </c>
      <c r="AG226" s="116">
        <v>0</v>
      </c>
      <c r="AH226" s="115">
        <v>0</v>
      </c>
      <c r="AK226" s="108">
        <v>8016</v>
      </c>
      <c r="AL226" s="112">
        <v>20100016</v>
      </c>
      <c r="AM226" s="113">
        <v>800</v>
      </c>
      <c r="AN226" s="113">
        <v>16</v>
      </c>
      <c r="AO226" s="113">
        <v>1000</v>
      </c>
      <c r="AP226" s="27" t="s">
        <v>286</v>
      </c>
      <c r="AQ226" s="22">
        <v>28</v>
      </c>
      <c r="AR226" s="22">
        <v>270</v>
      </c>
      <c r="AS226" s="114">
        <v>111780</v>
      </c>
      <c r="AT226" s="108" t="s">
        <v>34</v>
      </c>
      <c r="AU226" s="115">
        <v>1117800</v>
      </c>
      <c r="AV226" s="108" t="s">
        <v>347</v>
      </c>
      <c r="AW226" s="115">
        <v>0</v>
      </c>
      <c r="AX226" s="116">
        <v>0</v>
      </c>
      <c r="AY226" s="115">
        <v>0</v>
      </c>
    </row>
    <row r="227" spans="3:51" x14ac:dyDescent="0.3">
      <c r="C227" s="108">
        <v>1002</v>
      </c>
      <c r="D227" s="112">
        <v>10100002</v>
      </c>
      <c r="E227" s="113">
        <v>100</v>
      </c>
      <c r="F227" s="113">
        <v>2</v>
      </c>
      <c r="G227" s="113">
        <v>1000</v>
      </c>
      <c r="H227" s="27" t="s">
        <v>681</v>
      </c>
      <c r="I227" s="22">
        <v>74</v>
      </c>
      <c r="J227" s="22">
        <v>50</v>
      </c>
      <c r="K227" s="114">
        <v>128100</v>
      </c>
      <c r="L227" s="108" t="s">
        <v>34</v>
      </c>
      <c r="M227" s="115">
        <v>1281000</v>
      </c>
      <c r="N227" s="108" t="s">
        <v>347</v>
      </c>
      <c r="O227" s="115">
        <v>0</v>
      </c>
      <c r="P227" s="116">
        <v>0</v>
      </c>
      <c r="Q227" s="115">
        <v>0</v>
      </c>
      <c r="T227" s="108">
        <v>8310191</v>
      </c>
      <c r="U227" s="112">
        <v>30100019</v>
      </c>
      <c r="V227" s="113">
        <v>831019</v>
      </c>
      <c r="W227" s="113">
        <v>1</v>
      </c>
      <c r="X227" s="113">
        <v>1000</v>
      </c>
      <c r="Y227" s="27" t="s">
        <v>692</v>
      </c>
      <c r="Z227" s="22">
        <v>78</v>
      </c>
      <c r="AA227" s="22">
        <v>50</v>
      </c>
      <c r="AB227" s="114">
        <v>21950</v>
      </c>
      <c r="AC227" s="108" t="s">
        <v>34</v>
      </c>
      <c r="AD227" s="115">
        <v>219500</v>
      </c>
      <c r="AE227" s="108" t="s">
        <v>347</v>
      </c>
      <c r="AF227" s="115">
        <v>0</v>
      </c>
      <c r="AG227" s="116">
        <v>0</v>
      </c>
      <c r="AH227" s="115">
        <v>0</v>
      </c>
      <c r="AK227" s="108">
        <v>8017</v>
      </c>
      <c r="AL227" s="112">
        <v>20100017</v>
      </c>
      <c r="AM227" s="113">
        <v>800</v>
      </c>
      <c r="AN227" s="113">
        <v>17</v>
      </c>
      <c r="AO227" s="113">
        <v>1000</v>
      </c>
      <c r="AP227" s="27" t="s">
        <v>279</v>
      </c>
      <c r="AQ227" s="22">
        <v>24</v>
      </c>
      <c r="AR227" s="22">
        <v>270</v>
      </c>
      <c r="AS227" s="114">
        <v>46170</v>
      </c>
      <c r="AT227" s="108" t="s">
        <v>34</v>
      </c>
      <c r="AU227" s="115">
        <v>461700</v>
      </c>
      <c r="AV227" s="108" t="s">
        <v>347</v>
      </c>
      <c r="AW227" s="115">
        <v>0</v>
      </c>
      <c r="AX227" s="116">
        <v>0</v>
      </c>
      <c r="AY227" s="115">
        <v>0</v>
      </c>
    </row>
    <row r="228" spans="3:51" x14ac:dyDescent="0.3">
      <c r="C228" s="108">
        <v>1003</v>
      </c>
      <c r="D228" s="112">
        <v>10100003</v>
      </c>
      <c r="E228" s="113">
        <v>100</v>
      </c>
      <c r="F228" s="113">
        <v>3</v>
      </c>
      <c r="G228" s="113">
        <v>1000</v>
      </c>
      <c r="H228" s="27" t="s">
        <v>1405</v>
      </c>
      <c r="I228" s="22">
        <v>74</v>
      </c>
      <c r="J228" s="22">
        <v>50</v>
      </c>
      <c r="K228" s="114">
        <v>128100</v>
      </c>
      <c r="L228" s="108" t="s">
        <v>34</v>
      </c>
      <c r="M228" s="115">
        <v>1281000</v>
      </c>
      <c r="N228" s="108" t="s">
        <v>347</v>
      </c>
      <c r="O228" s="115">
        <v>0</v>
      </c>
      <c r="P228" s="116">
        <v>0</v>
      </c>
      <c r="Q228" s="115">
        <v>0</v>
      </c>
      <c r="T228" s="108">
        <v>8310201</v>
      </c>
      <c r="U228" s="112">
        <v>30100020</v>
      </c>
      <c r="V228" s="113">
        <v>831020</v>
      </c>
      <c r="W228" s="113">
        <v>1</v>
      </c>
      <c r="X228" s="113">
        <v>1000</v>
      </c>
      <c r="Y228" s="27" t="s">
        <v>693</v>
      </c>
      <c r="Z228" s="22">
        <v>78</v>
      </c>
      <c r="AA228" s="22">
        <v>50</v>
      </c>
      <c r="AB228" s="114">
        <v>21950</v>
      </c>
      <c r="AC228" s="108" t="s">
        <v>34</v>
      </c>
      <c r="AD228" s="115">
        <v>219500</v>
      </c>
      <c r="AE228" s="108" t="s">
        <v>347</v>
      </c>
      <c r="AF228" s="115">
        <v>0</v>
      </c>
      <c r="AG228" s="116">
        <v>0</v>
      </c>
      <c r="AH228" s="115">
        <v>0</v>
      </c>
      <c r="AK228" s="108">
        <v>8018</v>
      </c>
      <c r="AL228" s="112">
        <v>20100018</v>
      </c>
      <c r="AM228" s="113">
        <v>800</v>
      </c>
      <c r="AN228" s="113">
        <v>18</v>
      </c>
      <c r="AO228" s="113">
        <v>1000</v>
      </c>
      <c r="AP228" s="27" t="s">
        <v>695</v>
      </c>
      <c r="AQ228" s="22">
        <v>21</v>
      </c>
      <c r="AR228" s="22">
        <v>270</v>
      </c>
      <c r="AS228" s="114">
        <v>39690</v>
      </c>
      <c r="AT228" s="108" t="s">
        <v>34</v>
      </c>
      <c r="AU228" s="115">
        <v>396900</v>
      </c>
      <c r="AV228" s="108" t="s">
        <v>347</v>
      </c>
      <c r="AW228" s="115">
        <v>0</v>
      </c>
      <c r="AX228" s="116">
        <v>0</v>
      </c>
      <c r="AY228" s="115">
        <v>0</v>
      </c>
    </row>
    <row r="229" spans="3:51" x14ac:dyDescent="0.3">
      <c r="C229" s="108">
        <v>1004</v>
      </c>
      <c r="D229" s="112">
        <v>10100004</v>
      </c>
      <c r="E229" s="113">
        <v>100</v>
      </c>
      <c r="F229" s="113">
        <v>4</v>
      </c>
      <c r="G229" s="113">
        <v>1000</v>
      </c>
      <c r="H229" s="27" t="s">
        <v>682</v>
      </c>
      <c r="I229" s="22">
        <v>74</v>
      </c>
      <c r="J229" s="22">
        <v>50</v>
      </c>
      <c r="K229" s="114">
        <v>128100</v>
      </c>
      <c r="L229" s="108" t="s">
        <v>34</v>
      </c>
      <c r="M229" s="115">
        <v>1281000</v>
      </c>
      <c r="N229" s="108" t="s">
        <v>347</v>
      </c>
      <c r="O229" s="115">
        <v>0</v>
      </c>
      <c r="P229" s="116">
        <v>0</v>
      </c>
      <c r="Q229" s="115">
        <v>0</v>
      </c>
      <c r="T229" s="108">
        <v>8310211</v>
      </c>
      <c r="U229" s="112">
        <v>30100021</v>
      </c>
      <c r="V229" s="113">
        <v>831021</v>
      </c>
      <c r="W229" s="113">
        <v>1</v>
      </c>
      <c r="X229" s="113">
        <v>1000</v>
      </c>
      <c r="Y229" s="27" t="s">
        <v>1410</v>
      </c>
      <c r="Z229" s="22">
        <v>78</v>
      </c>
      <c r="AA229" s="22">
        <v>50</v>
      </c>
      <c r="AB229" s="114">
        <v>21950</v>
      </c>
      <c r="AC229" s="108" t="s">
        <v>34</v>
      </c>
      <c r="AD229" s="115">
        <v>219500</v>
      </c>
      <c r="AE229" s="108" t="s">
        <v>347</v>
      </c>
      <c r="AF229" s="115">
        <v>0</v>
      </c>
      <c r="AG229" s="116">
        <v>0</v>
      </c>
      <c r="AH229" s="115">
        <v>0</v>
      </c>
      <c r="AK229" s="108">
        <v>8019</v>
      </c>
      <c r="AL229" s="112">
        <v>20101001</v>
      </c>
      <c r="AM229" s="113">
        <v>800</v>
      </c>
      <c r="AN229" s="113">
        <v>19</v>
      </c>
      <c r="AO229" s="113">
        <v>1000</v>
      </c>
      <c r="AP229" s="27" t="s">
        <v>1404</v>
      </c>
      <c r="AQ229" s="22">
        <v>73</v>
      </c>
      <c r="AR229" s="22">
        <v>270</v>
      </c>
      <c r="AS229" s="114">
        <v>584820</v>
      </c>
      <c r="AT229" s="108" t="s">
        <v>34</v>
      </c>
      <c r="AU229" s="115">
        <v>5848200</v>
      </c>
      <c r="AV229" s="108" t="s">
        <v>347</v>
      </c>
      <c r="AW229" s="115">
        <v>0</v>
      </c>
      <c r="AX229" s="116">
        <v>0</v>
      </c>
      <c r="AY229" s="115">
        <v>0</v>
      </c>
    </row>
    <row r="230" spans="3:51" x14ac:dyDescent="0.3">
      <c r="C230" s="108">
        <v>1005</v>
      </c>
      <c r="D230" s="112">
        <v>10100005</v>
      </c>
      <c r="E230" s="113">
        <v>100</v>
      </c>
      <c r="F230" s="113">
        <v>5</v>
      </c>
      <c r="G230" s="113">
        <v>1000</v>
      </c>
      <c r="H230" s="27" t="s">
        <v>1406</v>
      </c>
      <c r="I230" s="22">
        <v>74</v>
      </c>
      <c r="J230" s="22">
        <v>50</v>
      </c>
      <c r="K230" s="114">
        <v>128100</v>
      </c>
      <c r="L230" s="108" t="s">
        <v>34</v>
      </c>
      <c r="M230" s="115">
        <v>1281000</v>
      </c>
      <c r="N230" s="108" t="s">
        <v>347</v>
      </c>
      <c r="O230" s="115">
        <v>0</v>
      </c>
      <c r="P230" s="116">
        <v>0</v>
      </c>
      <c r="Q230" s="115">
        <v>0</v>
      </c>
      <c r="T230" s="108">
        <v>8310221</v>
      </c>
      <c r="U230" s="112">
        <v>30100022</v>
      </c>
      <c r="V230" s="113">
        <v>831022</v>
      </c>
      <c r="W230" s="113">
        <v>1</v>
      </c>
      <c r="X230" s="113">
        <v>1000</v>
      </c>
      <c r="Y230" s="27" t="s">
        <v>326</v>
      </c>
      <c r="Z230" s="22">
        <v>78</v>
      </c>
      <c r="AA230" s="22">
        <v>50</v>
      </c>
      <c r="AB230" s="114">
        <v>21950</v>
      </c>
      <c r="AC230" s="108" t="s">
        <v>34</v>
      </c>
      <c r="AD230" s="115">
        <v>219500</v>
      </c>
      <c r="AE230" s="108" t="s">
        <v>347</v>
      </c>
      <c r="AF230" s="115">
        <v>0</v>
      </c>
      <c r="AG230" s="116">
        <v>0</v>
      </c>
      <c r="AH230" s="115">
        <v>0</v>
      </c>
      <c r="AK230" s="108">
        <v>8020</v>
      </c>
      <c r="AL230" s="112">
        <v>20101002</v>
      </c>
      <c r="AM230" s="113">
        <v>800</v>
      </c>
      <c r="AN230" s="113">
        <v>20</v>
      </c>
      <c r="AO230" s="113">
        <v>1000</v>
      </c>
      <c r="AP230" s="27" t="s">
        <v>681</v>
      </c>
      <c r="AQ230" s="22">
        <v>74</v>
      </c>
      <c r="AR230" s="22">
        <v>270</v>
      </c>
      <c r="AS230" s="114">
        <v>592920</v>
      </c>
      <c r="AT230" s="108" t="s">
        <v>34</v>
      </c>
      <c r="AU230" s="115">
        <v>5929200</v>
      </c>
      <c r="AV230" s="108" t="s">
        <v>347</v>
      </c>
      <c r="AW230" s="115">
        <v>0</v>
      </c>
      <c r="AX230" s="116">
        <v>0</v>
      </c>
      <c r="AY230" s="115">
        <v>0</v>
      </c>
    </row>
    <row r="231" spans="3:51" x14ac:dyDescent="0.3">
      <c r="C231" s="108">
        <v>1006</v>
      </c>
      <c r="D231" s="112">
        <v>10100006</v>
      </c>
      <c r="E231" s="113">
        <v>100</v>
      </c>
      <c r="F231" s="113">
        <v>6</v>
      </c>
      <c r="G231" s="113">
        <v>1000</v>
      </c>
      <c r="H231" s="27" t="s">
        <v>683</v>
      </c>
      <c r="I231" s="22">
        <v>75</v>
      </c>
      <c r="J231" s="22">
        <v>50</v>
      </c>
      <c r="K231" s="114">
        <v>132300</v>
      </c>
      <c r="L231" s="108" t="s">
        <v>34</v>
      </c>
      <c r="M231" s="115">
        <v>1323000</v>
      </c>
      <c r="N231" s="108" t="s">
        <v>347</v>
      </c>
      <c r="O231" s="115">
        <v>0</v>
      </c>
      <c r="P231" s="116">
        <v>0</v>
      </c>
      <c r="Q231" s="115">
        <v>0</v>
      </c>
      <c r="T231" s="108">
        <v>8310231</v>
      </c>
      <c r="U231" s="112">
        <v>30100023</v>
      </c>
      <c r="V231" s="113">
        <v>831023</v>
      </c>
      <c r="W231" s="113">
        <v>1</v>
      </c>
      <c r="X231" s="113">
        <v>1000</v>
      </c>
      <c r="Y231" s="27" t="s">
        <v>694</v>
      </c>
      <c r="Z231" s="22">
        <v>78</v>
      </c>
      <c r="AA231" s="22">
        <v>50</v>
      </c>
      <c r="AB231" s="114">
        <v>21950</v>
      </c>
      <c r="AC231" s="108" t="s">
        <v>34</v>
      </c>
      <c r="AD231" s="115">
        <v>219500</v>
      </c>
      <c r="AE231" s="108" t="s">
        <v>347</v>
      </c>
      <c r="AF231" s="115">
        <v>0</v>
      </c>
      <c r="AG231" s="116">
        <v>0</v>
      </c>
      <c r="AH231" s="115">
        <v>0</v>
      </c>
      <c r="AK231" s="108">
        <v>8021</v>
      </c>
      <c r="AL231" s="112">
        <v>20101003</v>
      </c>
      <c r="AM231" s="113">
        <v>800</v>
      </c>
      <c r="AN231" s="113">
        <v>21</v>
      </c>
      <c r="AO231" s="113">
        <v>1000</v>
      </c>
      <c r="AP231" s="27" t="s">
        <v>1405</v>
      </c>
      <c r="AQ231" s="22">
        <v>74</v>
      </c>
      <c r="AR231" s="22">
        <v>270</v>
      </c>
      <c r="AS231" s="114">
        <v>592920</v>
      </c>
      <c r="AT231" s="108" t="s">
        <v>34</v>
      </c>
      <c r="AU231" s="115">
        <v>5929200</v>
      </c>
      <c r="AV231" s="108" t="s">
        <v>347</v>
      </c>
      <c r="AW231" s="115">
        <v>0</v>
      </c>
      <c r="AX231" s="116">
        <v>0</v>
      </c>
      <c r="AY231" s="115">
        <v>0</v>
      </c>
    </row>
    <row r="232" spans="3:51" x14ac:dyDescent="0.3">
      <c r="C232" s="108">
        <v>1007</v>
      </c>
      <c r="D232" s="112">
        <v>10100007</v>
      </c>
      <c r="E232" s="113">
        <v>100</v>
      </c>
      <c r="F232" s="113">
        <v>7</v>
      </c>
      <c r="G232" s="113">
        <v>1000</v>
      </c>
      <c r="H232" s="27" t="s">
        <v>684</v>
      </c>
      <c r="I232" s="22">
        <v>75</v>
      </c>
      <c r="J232" s="22">
        <v>50</v>
      </c>
      <c r="K232" s="114">
        <v>132300</v>
      </c>
      <c r="L232" s="108" t="s">
        <v>34</v>
      </c>
      <c r="M232" s="115">
        <v>1323000</v>
      </c>
      <c r="N232" s="108" t="s">
        <v>347</v>
      </c>
      <c r="O232" s="115">
        <v>0</v>
      </c>
      <c r="P232" s="116">
        <v>0</v>
      </c>
      <c r="Q232" s="115">
        <v>0</v>
      </c>
      <c r="T232" s="108">
        <v>8310241</v>
      </c>
      <c r="U232" s="112">
        <v>30100024</v>
      </c>
      <c r="V232" s="113">
        <v>831024</v>
      </c>
      <c r="W232" s="113">
        <v>1</v>
      </c>
      <c r="X232" s="113">
        <v>1000</v>
      </c>
      <c r="Y232" s="27" t="s">
        <v>286</v>
      </c>
      <c r="Z232" s="106">
        <v>78</v>
      </c>
      <c r="AA232" s="22">
        <v>50</v>
      </c>
      <c r="AB232" s="114">
        <v>21950</v>
      </c>
      <c r="AC232" s="108" t="s">
        <v>34</v>
      </c>
      <c r="AD232" s="115">
        <v>219500</v>
      </c>
      <c r="AE232" s="108" t="s">
        <v>347</v>
      </c>
      <c r="AF232" s="115">
        <v>0</v>
      </c>
      <c r="AG232" s="116">
        <v>0</v>
      </c>
      <c r="AH232" s="115">
        <v>0</v>
      </c>
      <c r="AK232" s="108">
        <v>8022</v>
      </c>
      <c r="AL232" s="112">
        <v>20101004</v>
      </c>
      <c r="AM232" s="113">
        <v>800</v>
      </c>
      <c r="AN232" s="113">
        <v>22</v>
      </c>
      <c r="AO232" s="113">
        <v>1000</v>
      </c>
      <c r="AP232" s="27" t="s">
        <v>682</v>
      </c>
      <c r="AQ232" s="22">
        <v>74</v>
      </c>
      <c r="AR232" s="22">
        <v>270</v>
      </c>
      <c r="AS232" s="114">
        <v>592920</v>
      </c>
      <c r="AT232" s="108" t="s">
        <v>34</v>
      </c>
      <c r="AU232" s="115">
        <v>5929200</v>
      </c>
      <c r="AV232" s="108" t="s">
        <v>347</v>
      </c>
      <c r="AW232" s="115">
        <v>0</v>
      </c>
      <c r="AX232" s="116">
        <v>0</v>
      </c>
      <c r="AY232" s="115">
        <v>0</v>
      </c>
    </row>
    <row r="233" spans="3:51" x14ac:dyDescent="0.3">
      <c r="C233" s="108">
        <v>1008</v>
      </c>
      <c r="D233" s="112">
        <v>10100008</v>
      </c>
      <c r="E233" s="113">
        <v>100</v>
      </c>
      <c r="F233" s="113">
        <v>8</v>
      </c>
      <c r="G233" s="113">
        <v>1000</v>
      </c>
      <c r="H233" s="27" t="s">
        <v>685</v>
      </c>
      <c r="I233" s="22">
        <v>75</v>
      </c>
      <c r="J233" s="22">
        <v>50</v>
      </c>
      <c r="K233" s="114">
        <v>132300</v>
      </c>
      <c r="L233" s="108" t="s">
        <v>34</v>
      </c>
      <c r="M233" s="115">
        <v>1323000</v>
      </c>
      <c r="N233" s="108" t="s">
        <v>347</v>
      </c>
      <c r="O233" s="115">
        <v>0</v>
      </c>
      <c r="P233" s="116">
        <v>0</v>
      </c>
      <c r="Q233" s="115">
        <v>0</v>
      </c>
      <c r="T233" s="108">
        <v>8310251</v>
      </c>
      <c r="U233" s="112">
        <v>30100025</v>
      </c>
      <c r="V233" s="113">
        <v>831025</v>
      </c>
      <c r="W233" s="113">
        <v>1</v>
      </c>
      <c r="X233" s="113">
        <v>1000</v>
      </c>
      <c r="Y233" s="27" t="s">
        <v>279</v>
      </c>
      <c r="Z233" s="106">
        <v>78</v>
      </c>
      <c r="AA233" s="22">
        <v>50</v>
      </c>
      <c r="AB233" s="114">
        <v>21950</v>
      </c>
      <c r="AC233" s="108" t="s">
        <v>34</v>
      </c>
      <c r="AD233" s="115">
        <v>219500</v>
      </c>
      <c r="AE233" s="108" t="s">
        <v>347</v>
      </c>
      <c r="AF233" s="115">
        <v>0</v>
      </c>
      <c r="AG233" s="116">
        <v>0</v>
      </c>
      <c r="AH233" s="115">
        <v>0</v>
      </c>
      <c r="AK233" s="108">
        <v>8023</v>
      </c>
      <c r="AL233" s="112">
        <v>20101005</v>
      </c>
      <c r="AM233" s="113">
        <v>800</v>
      </c>
      <c r="AN233" s="113">
        <v>23</v>
      </c>
      <c r="AO233" s="113">
        <v>1000</v>
      </c>
      <c r="AP233" s="27" t="s">
        <v>1406</v>
      </c>
      <c r="AQ233" s="22">
        <v>74</v>
      </c>
      <c r="AR233" s="22">
        <v>270</v>
      </c>
      <c r="AS233" s="114">
        <v>592920</v>
      </c>
      <c r="AT233" s="108" t="s">
        <v>34</v>
      </c>
      <c r="AU233" s="115">
        <v>5929200</v>
      </c>
      <c r="AV233" s="108" t="s">
        <v>347</v>
      </c>
      <c r="AW233" s="115">
        <v>0</v>
      </c>
      <c r="AX233" s="116">
        <v>0</v>
      </c>
      <c r="AY233" s="115">
        <v>0</v>
      </c>
    </row>
    <row r="234" spans="3:51" x14ac:dyDescent="0.3">
      <c r="C234" s="108">
        <v>1009</v>
      </c>
      <c r="D234" s="112">
        <v>10100009</v>
      </c>
      <c r="E234" s="113">
        <v>100</v>
      </c>
      <c r="F234" s="113">
        <v>9</v>
      </c>
      <c r="G234" s="113">
        <v>1000</v>
      </c>
      <c r="H234" s="27" t="s">
        <v>1407</v>
      </c>
      <c r="I234" s="22">
        <v>75</v>
      </c>
      <c r="J234" s="22">
        <v>50</v>
      </c>
      <c r="K234" s="114">
        <v>132300</v>
      </c>
      <c r="L234" s="108" t="s">
        <v>34</v>
      </c>
      <c r="M234" s="115">
        <v>1323000</v>
      </c>
      <c r="N234" s="108" t="s">
        <v>347</v>
      </c>
      <c r="O234" s="115">
        <v>0</v>
      </c>
      <c r="P234" s="116">
        <v>0</v>
      </c>
      <c r="Q234" s="115">
        <v>0</v>
      </c>
      <c r="T234" s="108">
        <v>8310261</v>
      </c>
      <c r="U234" s="112">
        <v>30100026</v>
      </c>
      <c r="V234" s="113">
        <v>831026</v>
      </c>
      <c r="W234" s="113">
        <v>1</v>
      </c>
      <c r="X234" s="113">
        <v>1000</v>
      </c>
      <c r="Y234" s="27" t="s">
        <v>695</v>
      </c>
      <c r="Z234" s="106">
        <v>79</v>
      </c>
      <c r="AA234" s="22">
        <v>50</v>
      </c>
      <c r="AB234" s="114">
        <v>22500</v>
      </c>
      <c r="AC234" s="108" t="s">
        <v>34</v>
      </c>
      <c r="AD234" s="115">
        <v>225000</v>
      </c>
      <c r="AE234" s="108" t="s">
        <v>347</v>
      </c>
      <c r="AF234" s="115">
        <v>0</v>
      </c>
      <c r="AG234" s="116">
        <v>0</v>
      </c>
      <c r="AH234" s="115">
        <v>0</v>
      </c>
      <c r="AK234" s="108">
        <v>8024</v>
      </c>
      <c r="AL234" s="112">
        <v>20101006</v>
      </c>
      <c r="AM234" s="113">
        <v>800</v>
      </c>
      <c r="AN234" s="113">
        <v>24</v>
      </c>
      <c r="AO234" s="113">
        <v>1000</v>
      </c>
      <c r="AP234" s="27" t="s">
        <v>684</v>
      </c>
      <c r="AQ234" s="22">
        <v>75</v>
      </c>
      <c r="AR234" s="22">
        <v>270</v>
      </c>
      <c r="AS234" s="114">
        <v>612360</v>
      </c>
      <c r="AT234" s="108" t="s">
        <v>34</v>
      </c>
      <c r="AU234" s="115">
        <v>6123600</v>
      </c>
      <c r="AV234" s="108" t="s">
        <v>347</v>
      </c>
      <c r="AW234" s="115">
        <v>0</v>
      </c>
      <c r="AX234" s="116">
        <v>0</v>
      </c>
      <c r="AY234" s="115">
        <v>0</v>
      </c>
    </row>
    <row r="235" spans="3:51" x14ac:dyDescent="0.3">
      <c r="C235" s="108">
        <v>1010</v>
      </c>
      <c r="D235" s="112">
        <v>10100010</v>
      </c>
      <c r="E235" s="113">
        <v>100</v>
      </c>
      <c r="F235" s="113">
        <v>10</v>
      </c>
      <c r="G235" s="113">
        <v>1000</v>
      </c>
      <c r="H235" s="27" t="s">
        <v>686</v>
      </c>
      <c r="I235" s="22">
        <v>75</v>
      </c>
      <c r="J235" s="22">
        <v>50</v>
      </c>
      <c r="K235" s="114">
        <v>132300</v>
      </c>
      <c r="L235" s="108" t="s">
        <v>34</v>
      </c>
      <c r="M235" s="115">
        <v>1323000</v>
      </c>
      <c r="N235" s="108" t="s">
        <v>347</v>
      </c>
      <c r="O235" s="115">
        <v>0</v>
      </c>
      <c r="P235" s="116">
        <v>0</v>
      </c>
      <c r="Q235" s="115">
        <v>0</v>
      </c>
      <c r="T235" s="108">
        <v>8310271</v>
      </c>
      <c r="U235" s="112">
        <v>30100027</v>
      </c>
      <c r="V235" s="113">
        <v>831027</v>
      </c>
      <c r="W235" s="113">
        <v>1</v>
      </c>
      <c r="X235" s="113">
        <v>1000</v>
      </c>
      <c r="Y235" s="27" t="s">
        <v>696</v>
      </c>
      <c r="Z235" s="22">
        <v>79</v>
      </c>
      <c r="AA235" s="22">
        <v>50</v>
      </c>
      <c r="AB235" s="114">
        <v>22500</v>
      </c>
      <c r="AC235" s="108" t="s">
        <v>34</v>
      </c>
      <c r="AD235" s="115">
        <v>225000</v>
      </c>
      <c r="AE235" s="108" t="s">
        <v>347</v>
      </c>
      <c r="AF235" s="115">
        <v>0</v>
      </c>
      <c r="AG235" s="116">
        <v>0</v>
      </c>
      <c r="AH235" s="115">
        <v>0</v>
      </c>
      <c r="AK235" s="108">
        <v>8025</v>
      </c>
      <c r="AL235" s="112">
        <v>20101007</v>
      </c>
      <c r="AM235" s="113">
        <v>800</v>
      </c>
      <c r="AN235" s="113">
        <v>25</v>
      </c>
      <c r="AO235" s="113">
        <v>1000</v>
      </c>
      <c r="AP235" s="27" t="s">
        <v>685</v>
      </c>
      <c r="AQ235" s="22">
        <v>75</v>
      </c>
      <c r="AR235" s="22">
        <v>270</v>
      </c>
      <c r="AS235" s="114">
        <v>612360</v>
      </c>
      <c r="AT235" s="108" t="s">
        <v>34</v>
      </c>
      <c r="AU235" s="115">
        <v>6123600</v>
      </c>
      <c r="AV235" s="108" t="s">
        <v>347</v>
      </c>
      <c r="AW235" s="115">
        <v>0</v>
      </c>
      <c r="AX235" s="116">
        <v>0</v>
      </c>
      <c r="AY235" s="115">
        <v>0</v>
      </c>
    </row>
    <row r="236" spans="3:51" x14ac:dyDescent="0.3">
      <c r="C236" s="108">
        <v>1011</v>
      </c>
      <c r="D236" s="112">
        <v>10100011</v>
      </c>
      <c r="E236" s="113">
        <v>100</v>
      </c>
      <c r="F236" s="113">
        <v>11</v>
      </c>
      <c r="G236" s="113">
        <v>1000</v>
      </c>
      <c r="H236" s="27" t="s">
        <v>687</v>
      </c>
      <c r="I236" s="22">
        <v>76</v>
      </c>
      <c r="J236" s="22">
        <v>50</v>
      </c>
      <c r="K236" s="114">
        <v>136500</v>
      </c>
      <c r="L236" s="108" t="s">
        <v>34</v>
      </c>
      <c r="M236" s="115">
        <v>1365000</v>
      </c>
      <c r="N236" s="108" t="s">
        <v>347</v>
      </c>
      <c r="O236" s="115">
        <v>0</v>
      </c>
      <c r="P236" s="116">
        <v>0</v>
      </c>
      <c r="Q236" s="115">
        <v>0</v>
      </c>
      <c r="T236" s="108">
        <v>8310281</v>
      </c>
      <c r="U236" s="112">
        <v>30100028</v>
      </c>
      <c r="V236" s="113">
        <v>831028</v>
      </c>
      <c r="W236" s="113">
        <v>1</v>
      </c>
      <c r="X236" s="113">
        <v>1000</v>
      </c>
      <c r="Y236" s="27" t="s">
        <v>1411</v>
      </c>
      <c r="Z236" s="22">
        <v>79</v>
      </c>
      <c r="AA236" s="22">
        <v>50</v>
      </c>
      <c r="AB236" s="114">
        <v>22500</v>
      </c>
      <c r="AC236" s="108" t="s">
        <v>34</v>
      </c>
      <c r="AD236" s="115">
        <v>225000</v>
      </c>
      <c r="AE236" s="108" t="s">
        <v>347</v>
      </c>
      <c r="AF236" s="115">
        <v>0</v>
      </c>
      <c r="AG236" s="116">
        <v>0</v>
      </c>
      <c r="AH236" s="115">
        <v>0</v>
      </c>
      <c r="AK236" s="108">
        <v>8026</v>
      </c>
      <c r="AL236" s="112">
        <v>20101008</v>
      </c>
      <c r="AM236" s="113">
        <v>800</v>
      </c>
      <c r="AN236" s="113">
        <v>26</v>
      </c>
      <c r="AO236" s="113">
        <v>1000</v>
      </c>
      <c r="AP236" s="27" t="s">
        <v>1407</v>
      </c>
      <c r="AQ236" s="22">
        <v>75</v>
      </c>
      <c r="AR236" s="22">
        <v>270</v>
      </c>
      <c r="AS236" s="114">
        <v>612360</v>
      </c>
      <c r="AT236" s="108" t="s">
        <v>34</v>
      </c>
      <c r="AU236" s="115">
        <v>6123600</v>
      </c>
      <c r="AV236" s="108" t="s">
        <v>347</v>
      </c>
      <c r="AW236" s="115">
        <v>0</v>
      </c>
      <c r="AX236" s="116">
        <v>0</v>
      </c>
      <c r="AY236" s="115">
        <v>0</v>
      </c>
    </row>
    <row r="237" spans="3:51" x14ac:dyDescent="0.3">
      <c r="C237" s="108">
        <v>1012</v>
      </c>
      <c r="D237" s="112">
        <v>10100012</v>
      </c>
      <c r="E237" s="113">
        <v>100</v>
      </c>
      <c r="F237" s="113">
        <v>12</v>
      </c>
      <c r="G237" s="113">
        <v>1000</v>
      </c>
      <c r="H237" s="27" t="s">
        <v>1391</v>
      </c>
      <c r="I237" s="22">
        <v>68</v>
      </c>
      <c r="J237" s="22">
        <v>50</v>
      </c>
      <c r="K237" s="114">
        <v>108150</v>
      </c>
      <c r="L237" s="108" t="s">
        <v>34</v>
      </c>
      <c r="M237" s="115">
        <v>1081500</v>
      </c>
      <c r="N237" s="108" t="s">
        <v>347</v>
      </c>
      <c r="O237" s="115">
        <v>0</v>
      </c>
      <c r="P237" s="116">
        <v>0</v>
      </c>
      <c r="Q237" s="115">
        <v>0</v>
      </c>
      <c r="T237" s="108">
        <v>8310291</v>
      </c>
      <c r="U237" s="112">
        <v>30100029</v>
      </c>
      <c r="V237" s="113">
        <v>831029</v>
      </c>
      <c r="W237" s="113">
        <v>1</v>
      </c>
      <c r="X237" s="113">
        <v>1000</v>
      </c>
      <c r="Y237" s="27" t="s">
        <v>697</v>
      </c>
      <c r="Z237" s="22">
        <v>79</v>
      </c>
      <c r="AA237" s="22">
        <v>50</v>
      </c>
      <c r="AB237" s="114">
        <v>22500</v>
      </c>
      <c r="AC237" s="108" t="s">
        <v>34</v>
      </c>
      <c r="AD237" s="115">
        <v>225000</v>
      </c>
      <c r="AE237" s="108" t="s">
        <v>347</v>
      </c>
      <c r="AF237" s="115">
        <v>0</v>
      </c>
      <c r="AG237" s="116">
        <v>0</v>
      </c>
      <c r="AH237" s="115">
        <v>0</v>
      </c>
      <c r="AK237" s="108">
        <v>8027</v>
      </c>
      <c r="AL237" s="112">
        <v>20101009</v>
      </c>
      <c r="AM237" s="113">
        <v>800</v>
      </c>
      <c r="AN237" s="113">
        <v>27</v>
      </c>
      <c r="AO237" s="113">
        <v>1000</v>
      </c>
      <c r="AP237" s="27" t="s">
        <v>686</v>
      </c>
      <c r="AQ237" s="22">
        <v>75</v>
      </c>
      <c r="AR237" s="22">
        <v>270</v>
      </c>
      <c r="AS237" s="114">
        <v>612360</v>
      </c>
      <c r="AT237" s="108" t="s">
        <v>34</v>
      </c>
      <c r="AU237" s="115">
        <v>6123600</v>
      </c>
      <c r="AV237" s="108" t="s">
        <v>347</v>
      </c>
      <c r="AW237" s="115">
        <v>0</v>
      </c>
      <c r="AX237" s="116">
        <v>0</v>
      </c>
      <c r="AY237" s="115">
        <v>0</v>
      </c>
    </row>
    <row r="238" spans="3:51" x14ac:dyDescent="0.3">
      <c r="C238" s="108">
        <v>1013</v>
      </c>
      <c r="D238" s="112">
        <v>10100013</v>
      </c>
      <c r="E238" s="113">
        <v>100</v>
      </c>
      <c r="F238" s="113">
        <v>13</v>
      </c>
      <c r="G238" s="113">
        <v>1000</v>
      </c>
      <c r="H238" s="27" t="s">
        <v>688</v>
      </c>
      <c r="I238" s="22">
        <v>76</v>
      </c>
      <c r="J238" s="22">
        <v>50</v>
      </c>
      <c r="K238" s="114">
        <v>136500</v>
      </c>
      <c r="L238" s="108" t="s">
        <v>34</v>
      </c>
      <c r="M238" s="115">
        <v>1365000</v>
      </c>
      <c r="N238" s="108" t="s">
        <v>347</v>
      </c>
      <c r="O238" s="115">
        <v>0</v>
      </c>
      <c r="P238" s="116">
        <v>0</v>
      </c>
      <c r="Q238" s="115">
        <v>0</v>
      </c>
      <c r="T238" s="82"/>
      <c r="U238" s="141"/>
      <c r="V238" s="142"/>
      <c r="W238" s="142"/>
      <c r="X238" s="142"/>
      <c r="Y238" s="143"/>
      <c r="Z238" s="89"/>
      <c r="AA238" s="89"/>
      <c r="AB238" s="144"/>
      <c r="AC238" s="82"/>
      <c r="AD238" s="145"/>
      <c r="AE238" s="82"/>
      <c r="AF238" s="145"/>
      <c r="AG238" s="146"/>
      <c r="AH238" s="145"/>
      <c r="AK238" s="108">
        <v>8028</v>
      </c>
      <c r="AL238" s="112">
        <v>20101010</v>
      </c>
      <c r="AM238" s="113">
        <v>800</v>
      </c>
      <c r="AN238" s="113">
        <v>28</v>
      </c>
      <c r="AO238" s="113">
        <v>1000</v>
      </c>
      <c r="AP238" s="27" t="s">
        <v>690</v>
      </c>
      <c r="AQ238" s="22">
        <v>77</v>
      </c>
      <c r="AR238" s="22">
        <v>270</v>
      </c>
      <c r="AS238" s="114">
        <v>646380</v>
      </c>
      <c r="AT238" s="108" t="s">
        <v>34</v>
      </c>
      <c r="AU238" s="115">
        <v>6463800</v>
      </c>
      <c r="AV238" s="108" t="s">
        <v>347</v>
      </c>
      <c r="AW238" s="115">
        <v>0</v>
      </c>
      <c r="AX238" s="116">
        <v>0</v>
      </c>
      <c r="AY238" s="115">
        <v>0</v>
      </c>
    </row>
    <row r="239" spans="3:51" x14ac:dyDescent="0.3">
      <c r="C239" s="108">
        <v>1014</v>
      </c>
      <c r="D239" s="112">
        <v>10100014</v>
      </c>
      <c r="E239" s="113">
        <v>100</v>
      </c>
      <c r="F239" s="113">
        <v>14</v>
      </c>
      <c r="G239" s="113">
        <v>1000</v>
      </c>
      <c r="H239" s="27" t="s">
        <v>1408</v>
      </c>
      <c r="I239" s="22">
        <v>76</v>
      </c>
      <c r="J239" s="22">
        <v>50</v>
      </c>
      <c r="K239" s="114">
        <v>136500</v>
      </c>
      <c r="L239" s="108" t="s">
        <v>34</v>
      </c>
      <c r="M239" s="115">
        <v>1365000</v>
      </c>
      <c r="N239" s="108" t="s">
        <v>347</v>
      </c>
      <c r="O239" s="115">
        <v>0</v>
      </c>
      <c r="P239" s="116">
        <v>0</v>
      </c>
      <c r="Q239" s="115">
        <v>0</v>
      </c>
      <c r="T239" s="82"/>
      <c r="U239" s="141"/>
      <c r="V239" s="142"/>
      <c r="W239" s="142"/>
      <c r="X239" s="142"/>
      <c r="Y239" s="143"/>
      <c r="Z239" s="89"/>
      <c r="AA239" s="89"/>
      <c r="AB239" s="144"/>
      <c r="AC239" s="82"/>
      <c r="AD239" s="145"/>
      <c r="AE239" s="82"/>
      <c r="AF239" s="145"/>
      <c r="AG239" s="146"/>
      <c r="AH239" s="145"/>
      <c r="AK239" s="108">
        <v>8029</v>
      </c>
      <c r="AL239" s="112">
        <v>20101011</v>
      </c>
      <c r="AM239" s="113">
        <v>800</v>
      </c>
      <c r="AN239" s="113">
        <v>29</v>
      </c>
      <c r="AO239" s="113">
        <v>1000</v>
      </c>
      <c r="AP239" s="27" t="s">
        <v>691</v>
      </c>
      <c r="AQ239" s="22">
        <v>73</v>
      </c>
      <c r="AR239" s="22">
        <v>270</v>
      </c>
      <c r="AS239" s="114">
        <v>584820</v>
      </c>
      <c r="AT239" s="108" t="s">
        <v>34</v>
      </c>
      <c r="AU239" s="115">
        <v>5848200</v>
      </c>
      <c r="AV239" s="108" t="s">
        <v>347</v>
      </c>
      <c r="AW239" s="115">
        <v>0</v>
      </c>
      <c r="AX239" s="116">
        <v>0</v>
      </c>
      <c r="AY239" s="115">
        <v>0</v>
      </c>
    </row>
    <row r="240" spans="3:51" x14ac:dyDescent="0.3">
      <c r="C240" s="108">
        <v>1015</v>
      </c>
      <c r="D240" s="112">
        <v>10100015</v>
      </c>
      <c r="E240" s="113">
        <v>100</v>
      </c>
      <c r="F240" s="113">
        <v>15</v>
      </c>
      <c r="G240" s="113">
        <v>1000</v>
      </c>
      <c r="H240" s="27" t="s">
        <v>689</v>
      </c>
      <c r="I240" s="22">
        <v>77</v>
      </c>
      <c r="J240" s="22">
        <v>50</v>
      </c>
      <c r="K240" s="114">
        <v>139650</v>
      </c>
      <c r="L240" s="108" t="s">
        <v>34</v>
      </c>
      <c r="M240" s="115">
        <v>1396500</v>
      </c>
      <c r="N240" s="108" t="s">
        <v>347</v>
      </c>
      <c r="O240" s="115">
        <v>0</v>
      </c>
      <c r="P240" s="116">
        <v>0</v>
      </c>
      <c r="Q240" s="115">
        <v>0</v>
      </c>
      <c r="T240" s="82"/>
      <c r="U240" s="141"/>
      <c r="V240" s="142"/>
      <c r="W240" s="142"/>
      <c r="X240" s="142"/>
      <c r="Y240" s="143"/>
      <c r="Z240" s="89"/>
      <c r="AA240" s="89"/>
      <c r="AB240" s="144"/>
      <c r="AC240" s="82"/>
      <c r="AD240" s="145"/>
      <c r="AE240" s="82"/>
      <c r="AF240" s="145"/>
      <c r="AG240" s="146"/>
      <c r="AH240" s="145"/>
      <c r="AK240" s="108">
        <v>8030</v>
      </c>
      <c r="AL240" s="112">
        <v>20101012</v>
      </c>
      <c r="AM240" s="113">
        <v>800</v>
      </c>
      <c r="AN240" s="113">
        <v>30</v>
      </c>
      <c r="AO240" s="113">
        <v>1000</v>
      </c>
      <c r="AP240" s="27" t="s">
        <v>692</v>
      </c>
      <c r="AQ240" s="22">
        <v>78</v>
      </c>
      <c r="AR240" s="22">
        <v>270</v>
      </c>
      <c r="AS240" s="114">
        <v>665820</v>
      </c>
      <c r="AT240" s="108" t="s">
        <v>34</v>
      </c>
      <c r="AU240" s="115">
        <v>6658200</v>
      </c>
      <c r="AV240" s="108" t="s">
        <v>347</v>
      </c>
      <c r="AW240" s="115">
        <v>0</v>
      </c>
      <c r="AX240" s="116">
        <v>0</v>
      </c>
      <c r="AY240" s="115">
        <v>0</v>
      </c>
    </row>
    <row r="241" spans="3:51" x14ac:dyDescent="0.3">
      <c r="C241" s="108">
        <v>1016</v>
      </c>
      <c r="D241" s="112">
        <v>10100016</v>
      </c>
      <c r="E241" s="113">
        <v>100</v>
      </c>
      <c r="F241" s="113">
        <v>16</v>
      </c>
      <c r="G241" s="113">
        <v>1000</v>
      </c>
      <c r="H241" s="27" t="s">
        <v>1409</v>
      </c>
      <c r="I241" s="22">
        <v>77</v>
      </c>
      <c r="J241" s="22">
        <v>50</v>
      </c>
      <c r="K241" s="114">
        <v>139650</v>
      </c>
      <c r="L241" s="108" t="s">
        <v>34</v>
      </c>
      <c r="M241" s="115">
        <v>1396500</v>
      </c>
      <c r="N241" s="108" t="s">
        <v>347</v>
      </c>
      <c r="O241" s="115">
        <v>0</v>
      </c>
      <c r="P241" s="116">
        <v>0</v>
      </c>
      <c r="Q241" s="115">
        <v>0</v>
      </c>
      <c r="T241" s="82"/>
      <c r="U241" s="141"/>
      <c r="V241" s="142"/>
      <c r="W241" s="142"/>
      <c r="X241" s="142"/>
      <c r="Y241" s="143"/>
      <c r="Z241" s="89"/>
      <c r="AA241" s="89"/>
      <c r="AB241" s="144"/>
      <c r="AC241" s="82"/>
      <c r="AD241" s="145"/>
      <c r="AE241" s="82"/>
      <c r="AF241" s="145"/>
      <c r="AG241" s="146"/>
      <c r="AH241" s="145"/>
      <c r="AK241" s="108">
        <v>8031</v>
      </c>
      <c r="AL241" s="112">
        <v>20101013</v>
      </c>
      <c r="AM241" s="113">
        <v>800</v>
      </c>
      <c r="AN241" s="113">
        <v>31</v>
      </c>
      <c r="AO241" s="113">
        <v>1000</v>
      </c>
      <c r="AP241" s="27" t="s">
        <v>693</v>
      </c>
      <c r="AQ241" s="22">
        <v>78</v>
      </c>
      <c r="AR241" s="22">
        <v>270</v>
      </c>
      <c r="AS241" s="114">
        <v>665820</v>
      </c>
      <c r="AT241" s="108" t="s">
        <v>34</v>
      </c>
      <c r="AU241" s="115">
        <v>6658200</v>
      </c>
      <c r="AV241" s="108" t="s">
        <v>347</v>
      </c>
      <c r="AW241" s="115">
        <v>0</v>
      </c>
      <c r="AX241" s="116">
        <v>0</v>
      </c>
      <c r="AY241" s="115">
        <v>0</v>
      </c>
    </row>
    <row r="242" spans="3:51" x14ac:dyDescent="0.3">
      <c r="C242" s="108">
        <v>1017</v>
      </c>
      <c r="D242" s="112">
        <v>10100017</v>
      </c>
      <c r="E242" s="113">
        <v>100</v>
      </c>
      <c r="F242" s="113">
        <v>17</v>
      </c>
      <c r="G242" s="113">
        <v>1000</v>
      </c>
      <c r="H242" s="27" t="s">
        <v>690</v>
      </c>
      <c r="I242" s="22">
        <v>77</v>
      </c>
      <c r="J242" s="22">
        <v>50</v>
      </c>
      <c r="K242" s="114">
        <v>139650</v>
      </c>
      <c r="L242" s="108" t="s">
        <v>34</v>
      </c>
      <c r="M242" s="115">
        <v>1396500</v>
      </c>
      <c r="N242" s="108" t="s">
        <v>347</v>
      </c>
      <c r="O242" s="115">
        <v>0</v>
      </c>
      <c r="P242" s="116">
        <v>0</v>
      </c>
      <c r="Q242" s="115">
        <v>0</v>
      </c>
      <c r="T242" s="150" t="s">
        <v>1833</v>
      </c>
      <c r="U242" s="141"/>
      <c r="V242" s="142"/>
      <c r="W242" s="142"/>
      <c r="X242" s="142"/>
      <c r="Y242" s="143"/>
      <c r="Z242" s="89"/>
      <c r="AA242" s="89"/>
      <c r="AB242" s="144"/>
      <c r="AC242" s="82"/>
      <c r="AD242" s="145"/>
      <c r="AE242" s="82"/>
      <c r="AF242" s="145"/>
      <c r="AG242" s="146"/>
      <c r="AH242" s="145"/>
      <c r="AK242" s="108">
        <v>8032</v>
      </c>
      <c r="AL242" s="112">
        <v>20101014</v>
      </c>
      <c r="AM242" s="113">
        <v>800</v>
      </c>
      <c r="AN242" s="113">
        <v>32</v>
      </c>
      <c r="AO242" s="113">
        <v>1000</v>
      </c>
      <c r="AP242" s="27" t="s">
        <v>1410</v>
      </c>
      <c r="AQ242" s="22">
        <v>78</v>
      </c>
      <c r="AR242" s="22">
        <v>270</v>
      </c>
      <c r="AS242" s="114">
        <v>665820</v>
      </c>
      <c r="AT242" s="108" t="s">
        <v>34</v>
      </c>
      <c r="AU242" s="115">
        <v>6658200</v>
      </c>
      <c r="AV242" s="108" t="s">
        <v>347</v>
      </c>
      <c r="AW242" s="115">
        <v>0</v>
      </c>
      <c r="AX242" s="116">
        <v>0</v>
      </c>
      <c r="AY242" s="115">
        <v>0</v>
      </c>
    </row>
    <row r="243" spans="3:51" x14ac:dyDescent="0.3">
      <c r="C243" s="108">
        <v>1018</v>
      </c>
      <c r="D243" s="112">
        <v>10100018</v>
      </c>
      <c r="E243" s="113">
        <v>100</v>
      </c>
      <c r="F243" s="113">
        <v>18</v>
      </c>
      <c r="G243" s="113">
        <v>1000</v>
      </c>
      <c r="H243" s="27" t="s">
        <v>691</v>
      </c>
      <c r="I243" s="22">
        <v>73</v>
      </c>
      <c r="J243" s="22">
        <v>50</v>
      </c>
      <c r="K243" s="114">
        <v>126350</v>
      </c>
      <c r="L243" s="108" t="s">
        <v>34</v>
      </c>
      <c r="M243" s="115">
        <v>1263500</v>
      </c>
      <c r="N243" s="108" t="s">
        <v>347</v>
      </c>
      <c r="O243" s="115">
        <v>0</v>
      </c>
      <c r="P243" s="116">
        <v>0</v>
      </c>
      <c r="Q243" s="115">
        <v>0</v>
      </c>
      <c r="T243" s="147" t="s">
        <v>4</v>
      </c>
      <c r="U243" s="147" t="s">
        <v>1455</v>
      </c>
      <c r="V243" s="148" t="s">
        <v>1474</v>
      </c>
      <c r="W243" s="148" t="s">
        <v>1440</v>
      </c>
      <c r="X243" s="148" t="s">
        <v>202</v>
      </c>
      <c r="Y243" s="149" t="s">
        <v>1473</v>
      </c>
      <c r="Z243" s="147" t="s">
        <v>1489</v>
      </c>
      <c r="AA243" s="147" t="s">
        <v>204</v>
      </c>
      <c r="AB243" s="139" t="s">
        <v>919</v>
      </c>
      <c r="AC243" s="147" t="s">
        <v>921</v>
      </c>
      <c r="AD243" s="140" t="s">
        <v>34</v>
      </c>
      <c r="AE243" s="147" t="s">
        <v>1446</v>
      </c>
      <c r="AF243" s="140" t="s">
        <v>414</v>
      </c>
      <c r="AG243" s="140" t="s">
        <v>415</v>
      </c>
      <c r="AH243" s="140" t="s">
        <v>617</v>
      </c>
      <c r="AK243" s="108">
        <v>8033</v>
      </c>
      <c r="AL243" s="112">
        <v>20101015</v>
      </c>
      <c r="AM243" s="113">
        <v>800</v>
      </c>
      <c r="AN243" s="113">
        <v>33</v>
      </c>
      <c r="AO243" s="113">
        <v>1000</v>
      </c>
      <c r="AP243" s="27" t="s">
        <v>694</v>
      </c>
      <c r="AQ243" s="22">
        <v>78</v>
      </c>
      <c r="AR243" s="22">
        <v>270</v>
      </c>
      <c r="AS243" s="114">
        <v>665820</v>
      </c>
      <c r="AT243" s="108" t="s">
        <v>34</v>
      </c>
      <c r="AU243" s="115">
        <v>6658200</v>
      </c>
      <c r="AV243" s="108" t="s">
        <v>347</v>
      </c>
      <c r="AW243" s="115">
        <v>0</v>
      </c>
      <c r="AX243" s="116">
        <v>0</v>
      </c>
      <c r="AY243" s="115">
        <v>0</v>
      </c>
    </row>
    <row r="244" spans="3:51" x14ac:dyDescent="0.3">
      <c r="C244" s="108">
        <v>1019</v>
      </c>
      <c r="D244" s="112">
        <v>10100019</v>
      </c>
      <c r="E244" s="113">
        <v>100</v>
      </c>
      <c r="F244" s="113">
        <v>19</v>
      </c>
      <c r="G244" s="113">
        <v>1000</v>
      </c>
      <c r="H244" s="27" t="s">
        <v>692</v>
      </c>
      <c r="I244" s="22">
        <v>78</v>
      </c>
      <c r="J244" s="22">
        <v>50</v>
      </c>
      <c r="K244" s="114">
        <v>143850</v>
      </c>
      <c r="L244" s="108" t="s">
        <v>34</v>
      </c>
      <c r="M244" s="115">
        <v>1438500</v>
      </c>
      <c r="N244" s="108" t="s">
        <v>347</v>
      </c>
      <c r="O244" s="115">
        <v>0</v>
      </c>
      <c r="P244" s="116">
        <v>0</v>
      </c>
      <c r="Q244" s="115">
        <v>0</v>
      </c>
      <c r="T244" s="108">
        <v>8403021</v>
      </c>
      <c r="U244" s="112">
        <v>30031002</v>
      </c>
      <c r="V244" s="113">
        <v>840302</v>
      </c>
      <c r="W244" s="113">
        <v>1</v>
      </c>
      <c r="X244" s="113">
        <v>300</v>
      </c>
      <c r="Y244" s="27" t="s">
        <v>1480</v>
      </c>
      <c r="Z244" s="22">
        <v>11</v>
      </c>
      <c r="AA244" s="22">
        <v>25</v>
      </c>
      <c r="AB244" s="114">
        <v>550</v>
      </c>
      <c r="AC244" s="108" t="s">
        <v>34</v>
      </c>
      <c r="AD244" s="115">
        <v>5500</v>
      </c>
      <c r="AE244" s="108" t="s">
        <v>347</v>
      </c>
      <c r="AF244" s="115">
        <v>0</v>
      </c>
      <c r="AG244" s="116">
        <v>0</v>
      </c>
      <c r="AH244" s="115">
        <v>0</v>
      </c>
      <c r="AK244" s="108">
        <v>8034</v>
      </c>
      <c r="AL244" s="112">
        <v>20101016</v>
      </c>
      <c r="AM244" s="113">
        <v>800</v>
      </c>
      <c r="AN244" s="113">
        <v>34</v>
      </c>
      <c r="AO244" s="113">
        <v>1000</v>
      </c>
      <c r="AP244" s="27" t="s">
        <v>286</v>
      </c>
      <c r="AQ244" s="22">
        <v>28</v>
      </c>
      <c r="AR244" s="22">
        <v>270</v>
      </c>
      <c r="AS244" s="114">
        <v>111780</v>
      </c>
      <c r="AT244" s="108" t="s">
        <v>34</v>
      </c>
      <c r="AU244" s="115">
        <v>1117800</v>
      </c>
      <c r="AV244" s="108" t="s">
        <v>347</v>
      </c>
      <c r="AW244" s="115">
        <v>0</v>
      </c>
      <c r="AX244" s="116">
        <v>0</v>
      </c>
      <c r="AY244" s="115">
        <v>0</v>
      </c>
    </row>
    <row r="245" spans="3:51" x14ac:dyDescent="0.3">
      <c r="C245" s="108">
        <v>1020</v>
      </c>
      <c r="D245" s="112">
        <v>10100020</v>
      </c>
      <c r="E245" s="113">
        <v>100</v>
      </c>
      <c r="F245" s="113">
        <v>20</v>
      </c>
      <c r="G245" s="113">
        <v>1000</v>
      </c>
      <c r="H245" s="27" t="s">
        <v>693</v>
      </c>
      <c r="I245" s="22">
        <v>78</v>
      </c>
      <c r="J245" s="22">
        <v>50</v>
      </c>
      <c r="K245" s="114">
        <v>143850</v>
      </c>
      <c r="L245" s="108" t="s">
        <v>34</v>
      </c>
      <c r="M245" s="115">
        <v>1438500</v>
      </c>
      <c r="N245" s="108" t="s">
        <v>347</v>
      </c>
      <c r="O245" s="115">
        <v>0</v>
      </c>
      <c r="P245" s="116">
        <v>0</v>
      </c>
      <c r="Q245" s="115">
        <v>0</v>
      </c>
      <c r="T245" s="108">
        <v>8403031</v>
      </c>
      <c r="U245" s="112">
        <v>30031003</v>
      </c>
      <c r="V245" s="113">
        <v>840303</v>
      </c>
      <c r="W245" s="113">
        <v>1</v>
      </c>
      <c r="X245" s="113">
        <v>300</v>
      </c>
      <c r="Y245" s="27" t="s">
        <v>1480</v>
      </c>
      <c r="Z245" s="22">
        <v>12</v>
      </c>
      <c r="AA245" s="22">
        <v>50</v>
      </c>
      <c r="AB245" s="114">
        <v>1300</v>
      </c>
      <c r="AC245" s="108" t="s">
        <v>34</v>
      </c>
      <c r="AD245" s="115">
        <v>13000</v>
      </c>
      <c r="AE245" s="108" t="s">
        <v>347</v>
      </c>
      <c r="AF245" s="115">
        <v>0</v>
      </c>
      <c r="AG245" s="116">
        <v>0</v>
      </c>
      <c r="AH245" s="115">
        <v>0</v>
      </c>
      <c r="AK245" s="108">
        <v>8035</v>
      </c>
      <c r="AL245" s="112">
        <v>20101017</v>
      </c>
      <c r="AM245" s="113">
        <v>800</v>
      </c>
      <c r="AN245" s="113">
        <v>35</v>
      </c>
      <c r="AO245" s="113">
        <v>1000</v>
      </c>
      <c r="AP245" s="27" t="s">
        <v>279</v>
      </c>
      <c r="AQ245" s="22">
        <v>24</v>
      </c>
      <c r="AR245" s="22">
        <v>270</v>
      </c>
      <c r="AS245" s="114">
        <v>46170</v>
      </c>
      <c r="AT245" s="108" t="s">
        <v>34</v>
      </c>
      <c r="AU245" s="115">
        <v>461700</v>
      </c>
      <c r="AV245" s="108" t="s">
        <v>347</v>
      </c>
      <c r="AW245" s="115">
        <v>0</v>
      </c>
      <c r="AX245" s="116">
        <v>0</v>
      </c>
      <c r="AY245" s="115">
        <v>0</v>
      </c>
    </row>
    <row r="246" spans="3:51" x14ac:dyDescent="0.3">
      <c r="C246" s="108">
        <v>1021</v>
      </c>
      <c r="D246" s="112">
        <v>10100021</v>
      </c>
      <c r="E246" s="113">
        <v>100</v>
      </c>
      <c r="F246" s="113">
        <v>21</v>
      </c>
      <c r="G246" s="113">
        <v>1000</v>
      </c>
      <c r="H246" s="27" t="s">
        <v>1410</v>
      </c>
      <c r="I246" s="22">
        <v>78</v>
      </c>
      <c r="J246" s="22">
        <v>50</v>
      </c>
      <c r="K246" s="114">
        <v>143850</v>
      </c>
      <c r="L246" s="108" t="s">
        <v>34</v>
      </c>
      <c r="M246" s="115">
        <v>1438500</v>
      </c>
      <c r="N246" s="108" t="s">
        <v>347</v>
      </c>
      <c r="O246" s="115">
        <v>0</v>
      </c>
      <c r="P246" s="116">
        <v>0</v>
      </c>
      <c r="Q246" s="115">
        <v>0</v>
      </c>
      <c r="T246" s="108">
        <v>8403041</v>
      </c>
      <c r="U246" s="112">
        <v>30031004</v>
      </c>
      <c r="V246" s="113">
        <v>840304</v>
      </c>
      <c r="W246" s="113">
        <v>1</v>
      </c>
      <c r="X246" s="113">
        <v>300</v>
      </c>
      <c r="Y246" s="27" t="s">
        <v>1480</v>
      </c>
      <c r="Z246" s="22">
        <v>13</v>
      </c>
      <c r="AA246" s="22">
        <v>100</v>
      </c>
      <c r="AB246" s="114">
        <v>2800</v>
      </c>
      <c r="AC246" s="108" t="s">
        <v>34</v>
      </c>
      <c r="AD246" s="115">
        <v>28000</v>
      </c>
      <c r="AE246" s="108" t="s">
        <v>347</v>
      </c>
      <c r="AF246" s="115">
        <v>0</v>
      </c>
      <c r="AG246" s="116">
        <v>0</v>
      </c>
      <c r="AH246" s="115">
        <v>0</v>
      </c>
      <c r="AK246" s="108">
        <v>8036</v>
      </c>
      <c r="AL246" s="112">
        <v>20101018</v>
      </c>
      <c r="AM246" s="113">
        <v>800</v>
      </c>
      <c r="AN246" s="113">
        <v>36</v>
      </c>
      <c r="AO246" s="113">
        <v>1000</v>
      </c>
      <c r="AP246" s="27" t="s">
        <v>695</v>
      </c>
      <c r="AQ246" s="22">
        <v>21</v>
      </c>
      <c r="AR246" s="22">
        <v>270</v>
      </c>
      <c r="AS246" s="114">
        <v>39690</v>
      </c>
      <c r="AT246" s="108" t="s">
        <v>34</v>
      </c>
      <c r="AU246" s="115">
        <v>396900</v>
      </c>
      <c r="AV246" s="108" t="s">
        <v>347</v>
      </c>
      <c r="AW246" s="115">
        <v>0</v>
      </c>
      <c r="AX246" s="116">
        <v>0</v>
      </c>
      <c r="AY246" s="115">
        <v>0</v>
      </c>
    </row>
    <row r="247" spans="3:51" x14ac:dyDescent="0.3">
      <c r="C247" s="108">
        <v>1022</v>
      </c>
      <c r="D247" s="112">
        <v>10100022</v>
      </c>
      <c r="E247" s="113">
        <v>100</v>
      </c>
      <c r="F247" s="113">
        <v>22</v>
      </c>
      <c r="G247" s="113">
        <v>1000</v>
      </c>
      <c r="H247" s="27" t="s">
        <v>326</v>
      </c>
      <c r="I247" s="22">
        <v>78</v>
      </c>
      <c r="J247" s="22">
        <v>50</v>
      </c>
      <c r="K247" s="114">
        <v>143850</v>
      </c>
      <c r="L247" s="108" t="s">
        <v>34</v>
      </c>
      <c r="M247" s="115">
        <v>1438500</v>
      </c>
      <c r="N247" s="108" t="s">
        <v>347</v>
      </c>
      <c r="O247" s="115">
        <v>0</v>
      </c>
      <c r="P247" s="116">
        <v>0</v>
      </c>
      <c r="Q247" s="115">
        <v>0</v>
      </c>
      <c r="T247" s="108">
        <v>8404021</v>
      </c>
      <c r="U247" s="112">
        <v>30041002</v>
      </c>
      <c r="V247" s="113">
        <v>840402</v>
      </c>
      <c r="W247" s="113">
        <v>1</v>
      </c>
      <c r="X247" s="113">
        <v>400</v>
      </c>
      <c r="Y247" s="27" t="s">
        <v>1481</v>
      </c>
      <c r="Z247" s="22">
        <v>22</v>
      </c>
      <c r="AA247" s="22">
        <v>25</v>
      </c>
      <c r="AB247" s="114">
        <v>1350</v>
      </c>
      <c r="AC247" s="108" t="s">
        <v>34</v>
      </c>
      <c r="AD247" s="115">
        <v>13500</v>
      </c>
      <c r="AE247" s="108" t="s">
        <v>347</v>
      </c>
      <c r="AF247" s="115">
        <v>0</v>
      </c>
      <c r="AG247" s="116">
        <v>0</v>
      </c>
      <c r="AH247" s="115">
        <v>0</v>
      </c>
    </row>
    <row r="248" spans="3:51" x14ac:dyDescent="0.3">
      <c r="C248" s="108">
        <v>1023</v>
      </c>
      <c r="D248" s="112">
        <v>10100023</v>
      </c>
      <c r="E248" s="113">
        <v>100</v>
      </c>
      <c r="F248" s="113">
        <v>23</v>
      </c>
      <c r="G248" s="113">
        <v>1000</v>
      </c>
      <c r="H248" s="27" t="s">
        <v>694</v>
      </c>
      <c r="I248" s="22">
        <v>78</v>
      </c>
      <c r="J248" s="22">
        <v>50</v>
      </c>
      <c r="K248" s="114">
        <v>143850</v>
      </c>
      <c r="L248" s="108" t="s">
        <v>34</v>
      </c>
      <c r="M248" s="115">
        <v>1438500</v>
      </c>
      <c r="N248" s="108" t="s">
        <v>347</v>
      </c>
      <c r="O248" s="115">
        <v>0</v>
      </c>
      <c r="P248" s="116">
        <v>0</v>
      </c>
      <c r="Q248" s="115">
        <v>0</v>
      </c>
      <c r="T248" s="108">
        <v>8404031</v>
      </c>
      <c r="U248" s="112">
        <v>30041003</v>
      </c>
      <c r="V248" s="113">
        <v>840403</v>
      </c>
      <c r="W248" s="113">
        <v>1</v>
      </c>
      <c r="X248" s="113">
        <v>400</v>
      </c>
      <c r="Y248" s="27" t="s">
        <v>1481</v>
      </c>
      <c r="Z248" s="22">
        <v>23</v>
      </c>
      <c r="AA248" s="22">
        <v>50</v>
      </c>
      <c r="AB248" s="114">
        <v>2850</v>
      </c>
      <c r="AC248" s="108" t="s">
        <v>34</v>
      </c>
      <c r="AD248" s="115">
        <v>28500</v>
      </c>
      <c r="AE248" s="108" t="s">
        <v>347</v>
      </c>
      <c r="AF248" s="115">
        <v>0</v>
      </c>
      <c r="AG248" s="116">
        <v>0</v>
      </c>
      <c r="AH248" s="115">
        <v>0</v>
      </c>
    </row>
    <row r="249" spans="3:51" x14ac:dyDescent="0.3">
      <c r="C249" s="108">
        <v>1024</v>
      </c>
      <c r="D249" s="112">
        <v>10100024</v>
      </c>
      <c r="E249" s="113">
        <v>100</v>
      </c>
      <c r="F249" s="113">
        <v>24</v>
      </c>
      <c r="G249" s="113">
        <v>1000</v>
      </c>
      <c r="H249" s="27" t="s">
        <v>286</v>
      </c>
      <c r="I249" s="106">
        <v>78</v>
      </c>
      <c r="J249" s="22">
        <v>50</v>
      </c>
      <c r="K249" s="114">
        <v>143850</v>
      </c>
      <c r="L249" s="108" t="s">
        <v>34</v>
      </c>
      <c r="M249" s="115">
        <v>1438500</v>
      </c>
      <c r="N249" s="108" t="s">
        <v>347</v>
      </c>
      <c r="O249" s="115">
        <v>0</v>
      </c>
      <c r="P249" s="116">
        <v>0</v>
      </c>
      <c r="Q249" s="115">
        <v>0</v>
      </c>
      <c r="T249" s="108">
        <v>8404041</v>
      </c>
      <c r="U249" s="112">
        <v>30041004</v>
      </c>
      <c r="V249" s="113">
        <v>840404</v>
      </c>
      <c r="W249" s="113">
        <v>1</v>
      </c>
      <c r="X249" s="113">
        <v>400</v>
      </c>
      <c r="Y249" s="27" t="s">
        <v>1481</v>
      </c>
      <c r="Z249" s="22">
        <v>24</v>
      </c>
      <c r="AA249" s="22">
        <v>100</v>
      </c>
      <c r="AB249" s="114">
        <v>6000</v>
      </c>
      <c r="AC249" s="108" t="s">
        <v>34</v>
      </c>
      <c r="AD249" s="115">
        <v>60000</v>
      </c>
      <c r="AE249" s="108" t="s">
        <v>347</v>
      </c>
      <c r="AF249" s="115">
        <v>0</v>
      </c>
      <c r="AG249" s="116">
        <v>0</v>
      </c>
      <c r="AH249" s="115">
        <v>0</v>
      </c>
    </row>
    <row r="250" spans="3:51" x14ac:dyDescent="0.3">
      <c r="C250" s="108">
        <v>1025</v>
      </c>
      <c r="D250" s="112">
        <v>10100025</v>
      </c>
      <c r="E250" s="113">
        <v>100</v>
      </c>
      <c r="F250" s="113">
        <v>25</v>
      </c>
      <c r="G250" s="113">
        <v>1000</v>
      </c>
      <c r="H250" s="27" t="s">
        <v>279</v>
      </c>
      <c r="I250" s="106">
        <v>78</v>
      </c>
      <c r="J250" s="22">
        <v>50</v>
      </c>
      <c r="K250" s="114">
        <v>143850</v>
      </c>
      <c r="L250" s="108" t="s">
        <v>34</v>
      </c>
      <c r="M250" s="115">
        <v>1438500</v>
      </c>
      <c r="N250" s="108" t="s">
        <v>347</v>
      </c>
      <c r="O250" s="115">
        <v>0</v>
      </c>
      <c r="P250" s="116">
        <v>0</v>
      </c>
      <c r="Q250" s="115">
        <v>0</v>
      </c>
      <c r="T250" s="108">
        <v>8405021</v>
      </c>
      <c r="U250" s="112">
        <v>30051002</v>
      </c>
      <c r="V250" s="113">
        <v>840502</v>
      </c>
      <c r="W250" s="113">
        <v>1</v>
      </c>
      <c r="X250" s="113">
        <v>500</v>
      </c>
      <c r="Y250" s="27" t="s">
        <v>1482</v>
      </c>
      <c r="Z250" s="22">
        <v>32</v>
      </c>
      <c r="AA250" s="22">
        <v>25</v>
      </c>
      <c r="AB250" s="114">
        <v>2175</v>
      </c>
      <c r="AC250" s="108" t="s">
        <v>34</v>
      </c>
      <c r="AD250" s="115">
        <v>21750</v>
      </c>
      <c r="AE250" s="108" t="s">
        <v>347</v>
      </c>
      <c r="AF250" s="115">
        <v>0</v>
      </c>
      <c r="AG250" s="116">
        <v>0</v>
      </c>
      <c r="AH250" s="115">
        <v>0</v>
      </c>
    </row>
    <row r="251" spans="3:51" x14ac:dyDescent="0.3">
      <c r="C251" s="108">
        <v>1026</v>
      </c>
      <c r="D251" s="112">
        <v>10100026</v>
      </c>
      <c r="E251" s="113">
        <v>100</v>
      </c>
      <c r="F251" s="113">
        <v>26</v>
      </c>
      <c r="G251" s="113">
        <v>1000</v>
      </c>
      <c r="H251" s="27" t="s">
        <v>695</v>
      </c>
      <c r="I251" s="106">
        <v>79</v>
      </c>
      <c r="J251" s="22">
        <v>50</v>
      </c>
      <c r="K251" s="114">
        <v>147350</v>
      </c>
      <c r="L251" s="108" t="s">
        <v>34</v>
      </c>
      <c r="M251" s="115">
        <v>1473500</v>
      </c>
      <c r="N251" s="108" t="s">
        <v>347</v>
      </c>
      <c r="O251" s="115">
        <v>0</v>
      </c>
      <c r="P251" s="116">
        <v>0</v>
      </c>
      <c r="Q251" s="115">
        <v>0</v>
      </c>
      <c r="T251" s="108">
        <v>8405031</v>
      </c>
      <c r="U251" s="112">
        <v>30051003</v>
      </c>
      <c r="V251" s="113">
        <v>840503</v>
      </c>
      <c r="W251" s="113">
        <v>1</v>
      </c>
      <c r="X251" s="113">
        <v>500</v>
      </c>
      <c r="Y251" s="27" t="s">
        <v>1482</v>
      </c>
      <c r="Z251" s="22">
        <v>33</v>
      </c>
      <c r="AA251" s="22">
        <v>50</v>
      </c>
      <c r="AB251" s="114">
        <v>4450</v>
      </c>
      <c r="AC251" s="108" t="s">
        <v>34</v>
      </c>
      <c r="AD251" s="115">
        <v>44500</v>
      </c>
      <c r="AE251" s="108" t="s">
        <v>347</v>
      </c>
      <c r="AF251" s="115">
        <v>0</v>
      </c>
      <c r="AG251" s="116">
        <v>0</v>
      </c>
      <c r="AH251" s="115">
        <v>0</v>
      </c>
    </row>
    <row r="252" spans="3:51" x14ac:dyDescent="0.3">
      <c r="C252" s="108">
        <v>1027</v>
      </c>
      <c r="D252" s="112">
        <v>10100027</v>
      </c>
      <c r="E252" s="113">
        <v>100</v>
      </c>
      <c r="F252" s="113">
        <v>27</v>
      </c>
      <c r="G252" s="113">
        <v>1000</v>
      </c>
      <c r="H252" s="27" t="s">
        <v>696</v>
      </c>
      <c r="I252" s="22">
        <v>79</v>
      </c>
      <c r="J252" s="22">
        <v>50</v>
      </c>
      <c r="K252" s="114">
        <v>147350</v>
      </c>
      <c r="L252" s="108" t="s">
        <v>34</v>
      </c>
      <c r="M252" s="115">
        <v>1473500</v>
      </c>
      <c r="N252" s="108" t="s">
        <v>347</v>
      </c>
      <c r="O252" s="115">
        <v>0</v>
      </c>
      <c r="P252" s="116">
        <v>0</v>
      </c>
      <c r="Q252" s="115">
        <v>0</v>
      </c>
      <c r="T252" s="108">
        <v>8405041</v>
      </c>
      <c r="U252" s="112">
        <v>30051004</v>
      </c>
      <c r="V252" s="113">
        <v>840504</v>
      </c>
      <c r="W252" s="113">
        <v>1</v>
      </c>
      <c r="X252" s="113">
        <v>500</v>
      </c>
      <c r="Y252" s="27" t="s">
        <v>1482</v>
      </c>
      <c r="Z252" s="22">
        <v>34</v>
      </c>
      <c r="AA252" s="22">
        <v>100</v>
      </c>
      <c r="AB252" s="114">
        <v>9300</v>
      </c>
      <c r="AC252" s="108" t="s">
        <v>34</v>
      </c>
      <c r="AD252" s="115">
        <v>93000</v>
      </c>
      <c r="AE252" s="108" t="s">
        <v>347</v>
      </c>
      <c r="AF252" s="115">
        <v>0</v>
      </c>
      <c r="AG252" s="116">
        <v>0</v>
      </c>
      <c r="AH252" s="115">
        <v>0</v>
      </c>
    </row>
    <row r="253" spans="3:51" x14ac:dyDescent="0.3">
      <c r="C253" s="108">
        <v>1028</v>
      </c>
      <c r="D253" s="112">
        <v>10100028</v>
      </c>
      <c r="E253" s="113">
        <v>100</v>
      </c>
      <c r="F253" s="113">
        <v>28</v>
      </c>
      <c r="G253" s="113">
        <v>1000</v>
      </c>
      <c r="H253" s="27" t="s">
        <v>1411</v>
      </c>
      <c r="I253" s="22">
        <v>79</v>
      </c>
      <c r="J253" s="22">
        <v>50</v>
      </c>
      <c r="K253" s="114">
        <v>147350</v>
      </c>
      <c r="L253" s="108" t="s">
        <v>34</v>
      </c>
      <c r="M253" s="115">
        <v>1473500</v>
      </c>
      <c r="N253" s="108" t="s">
        <v>347</v>
      </c>
      <c r="O253" s="115">
        <v>0</v>
      </c>
      <c r="P253" s="116">
        <v>0</v>
      </c>
      <c r="Q253" s="115">
        <v>0</v>
      </c>
      <c r="T253" s="108">
        <v>8403022</v>
      </c>
      <c r="U253" s="112">
        <v>30061002</v>
      </c>
      <c r="V253" s="113">
        <v>840302</v>
      </c>
      <c r="W253" s="113">
        <v>2</v>
      </c>
      <c r="X253" s="113">
        <v>600</v>
      </c>
      <c r="Y253" s="27" t="s">
        <v>1483</v>
      </c>
      <c r="Z253" s="22">
        <v>42</v>
      </c>
      <c r="AA253" s="22">
        <v>25</v>
      </c>
      <c r="AB253" s="114">
        <v>3075</v>
      </c>
      <c r="AC253" s="108" t="s">
        <v>34</v>
      </c>
      <c r="AD253" s="115">
        <v>30750</v>
      </c>
      <c r="AE253" s="108" t="s">
        <v>347</v>
      </c>
      <c r="AF253" s="115">
        <v>0</v>
      </c>
      <c r="AG253" s="116">
        <v>0</v>
      </c>
      <c r="AH253" s="115">
        <v>0</v>
      </c>
    </row>
    <row r="254" spans="3:51" x14ac:dyDescent="0.3">
      <c r="C254" s="108">
        <v>1029</v>
      </c>
      <c r="D254" s="112">
        <v>10100029</v>
      </c>
      <c r="E254" s="113">
        <v>100</v>
      </c>
      <c r="F254" s="113">
        <v>29</v>
      </c>
      <c r="G254" s="113">
        <v>1000</v>
      </c>
      <c r="H254" s="27" t="s">
        <v>697</v>
      </c>
      <c r="I254" s="22">
        <v>79</v>
      </c>
      <c r="J254" s="22">
        <v>50</v>
      </c>
      <c r="K254" s="114">
        <v>147350</v>
      </c>
      <c r="L254" s="108" t="s">
        <v>34</v>
      </c>
      <c r="M254" s="115">
        <v>1473500</v>
      </c>
      <c r="N254" s="108" t="s">
        <v>347</v>
      </c>
      <c r="O254" s="115">
        <v>0</v>
      </c>
      <c r="P254" s="116">
        <v>0</v>
      </c>
      <c r="Q254" s="115">
        <v>0</v>
      </c>
      <c r="T254" s="108">
        <v>8403032</v>
      </c>
      <c r="U254" s="112">
        <v>30061003</v>
      </c>
      <c r="V254" s="113">
        <v>840303</v>
      </c>
      <c r="W254" s="113">
        <v>2</v>
      </c>
      <c r="X254" s="113">
        <v>600</v>
      </c>
      <c r="Y254" s="27" t="s">
        <v>1483</v>
      </c>
      <c r="Z254" s="22">
        <v>43</v>
      </c>
      <c r="AA254" s="22">
        <v>50</v>
      </c>
      <c r="AB254" s="114">
        <v>6500</v>
      </c>
      <c r="AC254" s="108" t="s">
        <v>34</v>
      </c>
      <c r="AD254" s="115">
        <v>65000</v>
      </c>
      <c r="AE254" s="108" t="s">
        <v>347</v>
      </c>
      <c r="AF254" s="115">
        <v>0</v>
      </c>
      <c r="AG254" s="116">
        <v>0</v>
      </c>
      <c r="AH254" s="115">
        <v>0</v>
      </c>
    </row>
    <row r="255" spans="3:51" x14ac:dyDescent="0.3">
      <c r="T255" s="108">
        <v>8403042</v>
      </c>
      <c r="U255" s="112">
        <v>30061004</v>
      </c>
      <c r="V255" s="113">
        <v>840304</v>
      </c>
      <c r="W255" s="113">
        <v>2</v>
      </c>
      <c r="X255" s="113">
        <v>600</v>
      </c>
      <c r="Y255" s="27" t="s">
        <v>1483</v>
      </c>
      <c r="Z255" s="22">
        <v>44</v>
      </c>
      <c r="AA255" s="22">
        <v>100</v>
      </c>
      <c r="AB255" s="114">
        <v>13600</v>
      </c>
      <c r="AC255" s="108" t="s">
        <v>34</v>
      </c>
      <c r="AD255" s="115">
        <v>136000</v>
      </c>
      <c r="AE255" s="108" t="s">
        <v>347</v>
      </c>
      <c r="AF255" s="115">
        <v>0</v>
      </c>
      <c r="AG255" s="116">
        <v>0</v>
      </c>
      <c r="AH255" s="115">
        <v>0</v>
      </c>
    </row>
    <row r="256" spans="3:51" x14ac:dyDescent="0.3">
      <c r="T256" s="108">
        <v>8404022</v>
      </c>
      <c r="U256" s="112">
        <v>30071002</v>
      </c>
      <c r="V256" s="112">
        <v>840402</v>
      </c>
      <c r="W256" s="113">
        <v>2</v>
      </c>
      <c r="X256" s="112">
        <v>700</v>
      </c>
      <c r="Y256" s="164" t="s">
        <v>1484</v>
      </c>
      <c r="Z256" s="108">
        <v>51</v>
      </c>
      <c r="AA256" s="108">
        <v>25</v>
      </c>
      <c r="AB256" s="114">
        <v>4600</v>
      </c>
      <c r="AC256" s="108" t="s">
        <v>34</v>
      </c>
      <c r="AD256" s="115">
        <v>46000</v>
      </c>
      <c r="AE256" s="108" t="s">
        <v>347</v>
      </c>
      <c r="AF256" s="115">
        <v>0</v>
      </c>
      <c r="AG256" s="116">
        <v>0</v>
      </c>
      <c r="AH256" s="115">
        <v>0</v>
      </c>
    </row>
    <row r="257" spans="20:34" x14ac:dyDescent="0.3">
      <c r="T257" s="108">
        <v>8404032</v>
      </c>
      <c r="U257" s="112">
        <v>30071003</v>
      </c>
      <c r="V257" s="112">
        <v>840403</v>
      </c>
      <c r="W257" s="113">
        <v>2</v>
      </c>
      <c r="X257" s="112">
        <v>700</v>
      </c>
      <c r="Y257" s="164" t="s">
        <v>1484</v>
      </c>
      <c r="Z257" s="108">
        <v>52</v>
      </c>
      <c r="AA257" s="108">
        <v>50</v>
      </c>
      <c r="AB257" s="114">
        <v>10100</v>
      </c>
      <c r="AC257" s="108" t="s">
        <v>34</v>
      </c>
      <c r="AD257" s="115">
        <v>101000</v>
      </c>
      <c r="AE257" s="108" t="s">
        <v>347</v>
      </c>
      <c r="AF257" s="115">
        <v>0</v>
      </c>
      <c r="AG257" s="116">
        <v>0</v>
      </c>
      <c r="AH257" s="115">
        <v>0</v>
      </c>
    </row>
    <row r="258" spans="20:34" x14ac:dyDescent="0.3">
      <c r="T258" s="108">
        <v>8404042</v>
      </c>
      <c r="U258" s="112">
        <v>30071004</v>
      </c>
      <c r="V258" s="112">
        <v>840404</v>
      </c>
      <c r="W258" s="113">
        <v>2</v>
      </c>
      <c r="X258" s="112">
        <v>700</v>
      </c>
      <c r="Y258" s="164" t="s">
        <v>1484</v>
      </c>
      <c r="Z258" s="108">
        <v>53</v>
      </c>
      <c r="AA258" s="108">
        <v>100</v>
      </c>
      <c r="AB258" s="114">
        <v>20800</v>
      </c>
      <c r="AC258" s="108" t="s">
        <v>34</v>
      </c>
      <c r="AD258" s="115">
        <v>208000</v>
      </c>
      <c r="AE258" s="108" t="s">
        <v>347</v>
      </c>
      <c r="AF258" s="115">
        <v>0</v>
      </c>
      <c r="AG258" s="116">
        <v>0</v>
      </c>
      <c r="AH258" s="115">
        <v>0</v>
      </c>
    </row>
    <row r="259" spans="20:34" x14ac:dyDescent="0.3">
      <c r="T259" s="108">
        <v>8405022</v>
      </c>
      <c r="U259" s="112">
        <v>30081002</v>
      </c>
      <c r="V259" s="112">
        <v>840502</v>
      </c>
      <c r="W259" s="113">
        <v>2</v>
      </c>
      <c r="X259" s="112">
        <v>800</v>
      </c>
      <c r="Y259" s="164" t="s">
        <v>1485</v>
      </c>
      <c r="Z259" s="108">
        <v>59</v>
      </c>
      <c r="AA259" s="108">
        <v>25</v>
      </c>
      <c r="AB259" s="114">
        <v>6250</v>
      </c>
      <c r="AC259" s="108" t="s">
        <v>34</v>
      </c>
      <c r="AD259" s="115">
        <v>62500</v>
      </c>
      <c r="AE259" s="108" t="s">
        <v>347</v>
      </c>
      <c r="AF259" s="115">
        <v>0</v>
      </c>
      <c r="AG259" s="116">
        <v>0</v>
      </c>
      <c r="AH259" s="115">
        <v>0</v>
      </c>
    </row>
    <row r="260" spans="20:34" x14ac:dyDescent="0.3">
      <c r="T260" s="108">
        <v>8405032</v>
      </c>
      <c r="U260" s="112">
        <v>30081003</v>
      </c>
      <c r="V260" s="112">
        <v>840503</v>
      </c>
      <c r="W260" s="113">
        <v>2</v>
      </c>
      <c r="X260" s="112">
        <v>800</v>
      </c>
      <c r="Y260" s="164" t="s">
        <v>1485</v>
      </c>
      <c r="Z260" s="108">
        <v>60</v>
      </c>
      <c r="AA260" s="108">
        <v>50</v>
      </c>
      <c r="AB260" s="114">
        <v>13000</v>
      </c>
      <c r="AC260" s="108" t="s">
        <v>34</v>
      </c>
      <c r="AD260" s="115">
        <v>130000</v>
      </c>
      <c r="AE260" s="108" t="s">
        <v>347</v>
      </c>
      <c r="AF260" s="115">
        <v>0</v>
      </c>
      <c r="AG260" s="116">
        <v>0</v>
      </c>
      <c r="AH260" s="115">
        <v>0</v>
      </c>
    </row>
    <row r="261" spans="20:34" x14ac:dyDescent="0.3">
      <c r="T261" s="108">
        <v>8405042</v>
      </c>
      <c r="U261" s="112">
        <v>30081004</v>
      </c>
      <c r="V261" s="112">
        <v>840504</v>
      </c>
      <c r="W261" s="113">
        <v>2</v>
      </c>
      <c r="X261" s="112">
        <v>800</v>
      </c>
      <c r="Y261" s="164" t="s">
        <v>1485</v>
      </c>
      <c r="Z261" s="108">
        <v>61</v>
      </c>
      <c r="AA261" s="108">
        <v>100</v>
      </c>
      <c r="AB261" s="114">
        <v>26800</v>
      </c>
      <c r="AC261" s="108" t="s">
        <v>34</v>
      </c>
      <c r="AD261" s="115">
        <v>268000</v>
      </c>
      <c r="AE261" s="108" t="s">
        <v>347</v>
      </c>
      <c r="AF261" s="115">
        <v>0</v>
      </c>
      <c r="AG261" s="116">
        <v>0</v>
      </c>
      <c r="AH261" s="115">
        <v>0</v>
      </c>
    </row>
    <row r="262" spans="20:34" x14ac:dyDescent="0.3">
      <c r="T262" s="108">
        <v>8405023</v>
      </c>
      <c r="U262" s="112">
        <v>30091002</v>
      </c>
      <c r="V262" s="112">
        <v>840502</v>
      </c>
      <c r="W262" s="113">
        <v>3</v>
      </c>
      <c r="X262" s="112">
        <v>900</v>
      </c>
      <c r="Y262" s="164" t="s">
        <v>1486</v>
      </c>
      <c r="Z262" s="108">
        <v>67</v>
      </c>
      <c r="AA262" s="108">
        <v>25</v>
      </c>
      <c r="AB262" s="114">
        <v>8125</v>
      </c>
      <c r="AC262" s="108" t="s">
        <v>34</v>
      </c>
      <c r="AD262" s="115">
        <v>81250</v>
      </c>
      <c r="AE262" s="108" t="s">
        <v>347</v>
      </c>
      <c r="AF262" s="115">
        <v>0</v>
      </c>
      <c r="AG262" s="116">
        <v>0</v>
      </c>
      <c r="AH262" s="115">
        <v>0</v>
      </c>
    </row>
    <row r="263" spans="20:34" x14ac:dyDescent="0.3">
      <c r="T263" s="108">
        <v>8405033</v>
      </c>
      <c r="U263" s="112">
        <v>30091003</v>
      </c>
      <c r="V263" s="112">
        <v>840503</v>
      </c>
      <c r="W263" s="113">
        <v>3</v>
      </c>
      <c r="X263" s="112">
        <v>900</v>
      </c>
      <c r="Y263" s="164" t="s">
        <v>1486</v>
      </c>
      <c r="Z263" s="108">
        <v>68</v>
      </c>
      <c r="AA263" s="108">
        <v>50</v>
      </c>
      <c r="AB263" s="114">
        <v>16500</v>
      </c>
      <c r="AC263" s="108" t="s">
        <v>34</v>
      </c>
      <c r="AD263" s="115">
        <v>165000</v>
      </c>
      <c r="AE263" s="108" t="s">
        <v>347</v>
      </c>
      <c r="AF263" s="115">
        <v>0</v>
      </c>
      <c r="AG263" s="116">
        <v>0</v>
      </c>
      <c r="AH263" s="115">
        <v>0</v>
      </c>
    </row>
    <row r="264" spans="20:34" x14ac:dyDescent="0.3">
      <c r="T264" s="108">
        <v>8405043</v>
      </c>
      <c r="U264" s="112">
        <v>30091004</v>
      </c>
      <c r="V264" s="112">
        <v>840504</v>
      </c>
      <c r="W264" s="113">
        <v>3</v>
      </c>
      <c r="X264" s="112">
        <v>900</v>
      </c>
      <c r="Y264" s="164" t="s">
        <v>1486</v>
      </c>
      <c r="Z264" s="108">
        <v>69</v>
      </c>
      <c r="AA264" s="108">
        <v>100</v>
      </c>
      <c r="AB264" s="114">
        <v>33800</v>
      </c>
      <c r="AC264" s="108" t="s">
        <v>34</v>
      </c>
      <c r="AD264" s="115">
        <v>338000</v>
      </c>
      <c r="AE264" s="108" t="s">
        <v>347</v>
      </c>
      <c r="AF264" s="115">
        <v>0</v>
      </c>
      <c r="AG264" s="116">
        <v>0</v>
      </c>
      <c r="AH264" s="115">
        <v>0</v>
      </c>
    </row>
    <row r="265" spans="20:34" x14ac:dyDescent="0.3">
      <c r="T265" s="108">
        <v>8405024</v>
      </c>
      <c r="U265" s="112">
        <v>30101002</v>
      </c>
      <c r="V265" s="112">
        <v>840502</v>
      </c>
      <c r="W265" s="113">
        <v>4</v>
      </c>
      <c r="X265" s="112">
        <v>1000</v>
      </c>
      <c r="Y265" s="164" t="s">
        <v>1487</v>
      </c>
      <c r="Z265" s="108">
        <v>74</v>
      </c>
      <c r="AA265" s="108">
        <v>25</v>
      </c>
      <c r="AB265" s="114">
        <v>9775</v>
      </c>
      <c r="AC265" s="108" t="s">
        <v>34</v>
      </c>
      <c r="AD265" s="115">
        <v>97750</v>
      </c>
      <c r="AE265" s="108" t="s">
        <v>347</v>
      </c>
      <c r="AF265" s="115">
        <v>0</v>
      </c>
      <c r="AG265" s="116">
        <v>0</v>
      </c>
      <c r="AH265" s="115">
        <v>0</v>
      </c>
    </row>
    <row r="266" spans="20:34" x14ac:dyDescent="0.3">
      <c r="T266" s="108">
        <v>8405034</v>
      </c>
      <c r="U266" s="112">
        <v>30101003</v>
      </c>
      <c r="V266" s="112">
        <v>840503</v>
      </c>
      <c r="W266" s="113">
        <v>4</v>
      </c>
      <c r="X266" s="112">
        <v>1000</v>
      </c>
      <c r="Y266" s="164" t="s">
        <v>1487</v>
      </c>
      <c r="Z266" s="108">
        <v>75</v>
      </c>
      <c r="AA266" s="108">
        <v>50</v>
      </c>
      <c r="AB266" s="114">
        <v>20200</v>
      </c>
      <c r="AC266" s="108" t="s">
        <v>34</v>
      </c>
      <c r="AD266" s="115">
        <v>202000</v>
      </c>
      <c r="AE266" s="108" t="s">
        <v>347</v>
      </c>
      <c r="AF266" s="115">
        <v>0</v>
      </c>
      <c r="AG266" s="116">
        <v>0</v>
      </c>
      <c r="AH266" s="115">
        <v>0</v>
      </c>
    </row>
    <row r="267" spans="20:34" x14ac:dyDescent="0.3">
      <c r="T267" s="108">
        <v>8405044</v>
      </c>
      <c r="U267" s="112">
        <v>30101004</v>
      </c>
      <c r="V267" s="112">
        <v>840504</v>
      </c>
      <c r="W267" s="113">
        <v>4</v>
      </c>
      <c r="X267" s="112">
        <v>1000</v>
      </c>
      <c r="Y267" s="164" t="s">
        <v>1487</v>
      </c>
      <c r="Z267" s="108">
        <v>76</v>
      </c>
      <c r="AA267" s="108">
        <v>100</v>
      </c>
      <c r="AB267" s="114">
        <v>41700</v>
      </c>
      <c r="AC267" s="108" t="s">
        <v>34</v>
      </c>
      <c r="AD267" s="115">
        <v>417000</v>
      </c>
      <c r="AE267" s="108" t="s">
        <v>347</v>
      </c>
      <c r="AF267" s="115">
        <v>0</v>
      </c>
      <c r="AG267" s="116">
        <v>0</v>
      </c>
      <c r="AH267" s="115">
        <v>0</v>
      </c>
    </row>
    <row r="268" spans="20:34" x14ac:dyDescent="0.3">
      <c r="T268" s="108"/>
      <c r="U268" s="112"/>
      <c r="V268" s="112"/>
      <c r="W268" s="113"/>
      <c r="X268" s="112"/>
      <c r="Y268" s="164"/>
      <c r="Z268" s="108"/>
      <c r="AA268" s="108"/>
      <c r="AB268" s="114"/>
      <c r="AC268" s="108"/>
      <c r="AD268" s="115"/>
      <c r="AE268" s="108"/>
      <c r="AF268" s="115"/>
      <c r="AG268" s="116"/>
      <c r="AH268" s="115"/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33">
    <tabColor theme="9"/>
  </sheetPr>
  <dimension ref="A2:AT610"/>
  <sheetViews>
    <sheetView showGridLines="0" zoomScale="55" zoomScaleNormal="55" workbookViewId="0">
      <pane ySplit="3" topLeftCell="A4" activePane="bottomLeft" state="frozen"/>
      <selection pane="bottomLeft" activeCell="S55" sqref="S55"/>
    </sheetView>
  </sheetViews>
  <sheetFormatPr defaultRowHeight="16.5" x14ac:dyDescent="0.3"/>
  <cols>
    <col min="1" max="2" width="3.75" style="28" customWidth="1"/>
    <col min="3" max="3" width="9" style="28" customWidth="1"/>
    <col min="4" max="4" width="7.5" style="43" customWidth="1"/>
    <col min="5" max="5" width="9" style="43" customWidth="1"/>
    <col min="6" max="7" width="5" style="43" customWidth="1"/>
    <col min="8" max="8" width="18.5" style="28" customWidth="1"/>
    <col min="9" max="9" width="9" style="28" customWidth="1"/>
    <col min="10" max="10" width="6.25" style="40" customWidth="1"/>
    <col min="11" max="11" width="6.25" style="28" customWidth="1"/>
    <col min="12" max="12" width="6.25" style="41" customWidth="1"/>
    <col min="13" max="13" width="9" style="28"/>
    <col min="14" max="14" width="9" style="41"/>
    <col min="15" max="15" width="12.5" style="73" customWidth="1"/>
    <col min="16" max="16" width="5" style="41" customWidth="1"/>
    <col min="17" max="18" width="3.75" style="28" customWidth="1"/>
    <col min="19" max="19" width="9" style="28" customWidth="1"/>
    <col min="20" max="20" width="7.5" style="43" customWidth="1"/>
    <col min="21" max="21" width="9" style="43" customWidth="1"/>
    <col min="22" max="22" width="5" style="43" customWidth="1"/>
    <col min="23" max="23" width="18.5" style="28" customWidth="1"/>
    <col min="24" max="24" width="6.25" style="40" customWidth="1"/>
    <col min="25" max="25" width="6.25" style="28" customWidth="1"/>
    <col min="26" max="26" width="6.25" style="41" customWidth="1"/>
    <col min="27" max="27" width="9" style="28"/>
    <col min="28" max="28" width="9" style="41"/>
    <col min="29" max="29" width="12.5" style="73" customWidth="1"/>
    <col min="30" max="30" width="5" style="41" customWidth="1"/>
    <col min="31" max="32" width="3.75" style="28" customWidth="1"/>
    <col min="33" max="33" width="9" style="28" customWidth="1"/>
    <col min="34" max="34" width="7.5" style="43" customWidth="1"/>
    <col min="35" max="35" width="9" style="43" customWidth="1"/>
    <col min="36" max="36" width="5" style="43" customWidth="1"/>
    <col min="37" max="37" width="18.5" style="28" customWidth="1"/>
    <col min="38" max="38" width="6.25" style="40" customWidth="1"/>
    <col min="39" max="39" width="6.25" style="28" customWidth="1"/>
    <col min="40" max="40" width="6.25" style="41" customWidth="1"/>
    <col min="41" max="41" width="9" style="28"/>
    <col min="42" max="42" width="9" style="41"/>
    <col min="43" max="43" width="12.5" style="73" customWidth="1"/>
    <col min="44" max="44" width="5" style="41" customWidth="1"/>
    <col min="45" max="46" width="3.75" style="28" customWidth="1"/>
    <col min="47" max="16384" width="9" style="11"/>
  </cols>
  <sheetData>
    <row r="2" spans="1:46" s="45" customFormat="1" x14ac:dyDescent="0.3">
      <c r="A2" s="43"/>
      <c r="B2" s="43"/>
      <c r="C2" s="46" t="s">
        <v>1654</v>
      </c>
      <c r="D2" s="43"/>
      <c r="E2" s="43"/>
      <c r="F2" s="43"/>
      <c r="G2" s="43"/>
      <c r="H2" s="43"/>
      <c r="I2" s="43"/>
      <c r="J2" s="47"/>
      <c r="K2" s="43"/>
      <c r="L2" s="48"/>
      <c r="M2" s="43"/>
      <c r="N2" s="74"/>
      <c r="O2" s="75"/>
      <c r="P2" s="74"/>
      <c r="Q2" s="43"/>
      <c r="R2" s="43"/>
      <c r="S2" s="46" t="s">
        <v>1834</v>
      </c>
      <c r="T2" s="43"/>
      <c r="U2" s="43"/>
      <c r="V2" s="43"/>
      <c r="W2" s="43"/>
      <c r="X2" s="47"/>
      <c r="Y2" s="43"/>
      <c r="Z2" s="48"/>
      <c r="AA2" s="43"/>
      <c r="AB2" s="74"/>
      <c r="AC2" s="75"/>
      <c r="AD2" s="74"/>
      <c r="AE2" s="43"/>
      <c r="AF2" s="43"/>
      <c r="AG2" s="46" t="s">
        <v>1835</v>
      </c>
      <c r="AH2" s="43"/>
      <c r="AI2" s="43"/>
      <c r="AJ2" s="43"/>
      <c r="AK2" s="43"/>
      <c r="AL2" s="47"/>
      <c r="AM2" s="43"/>
      <c r="AN2" s="48"/>
      <c r="AO2" s="43"/>
      <c r="AP2" s="74"/>
      <c r="AQ2" s="75"/>
      <c r="AR2" s="74"/>
      <c r="AS2" s="43"/>
      <c r="AT2" s="43"/>
    </row>
    <row r="3" spans="1:46" s="45" customFormat="1" x14ac:dyDescent="0.3">
      <c r="A3" s="43"/>
      <c r="B3" s="43"/>
      <c r="C3" s="138" t="s">
        <v>4</v>
      </c>
      <c r="D3" s="138" t="s">
        <v>1455</v>
      </c>
      <c r="E3" s="138" t="s">
        <v>205</v>
      </c>
      <c r="F3" s="138" t="s">
        <v>1440</v>
      </c>
      <c r="G3" s="138" t="s">
        <v>1836</v>
      </c>
      <c r="H3" s="138" t="s">
        <v>36</v>
      </c>
      <c r="I3" s="138" t="s">
        <v>1837</v>
      </c>
      <c r="J3" s="139" t="s">
        <v>919</v>
      </c>
      <c r="K3" s="138" t="s">
        <v>921</v>
      </c>
      <c r="L3" s="140" t="s">
        <v>34</v>
      </c>
      <c r="M3" s="138" t="s">
        <v>1446</v>
      </c>
      <c r="N3" s="140" t="s">
        <v>414</v>
      </c>
      <c r="O3" s="140" t="s">
        <v>415</v>
      </c>
      <c r="P3" s="140" t="s">
        <v>617</v>
      </c>
      <c r="Q3" s="43"/>
      <c r="R3" s="43"/>
      <c r="S3" s="138" t="s">
        <v>4</v>
      </c>
      <c r="T3" s="138" t="s">
        <v>1455</v>
      </c>
      <c r="U3" s="138" t="s">
        <v>1838</v>
      </c>
      <c r="V3" s="138" t="s">
        <v>1440</v>
      </c>
      <c r="W3" s="138" t="s">
        <v>1839</v>
      </c>
      <c r="X3" s="139" t="s">
        <v>919</v>
      </c>
      <c r="Y3" s="138" t="s">
        <v>921</v>
      </c>
      <c r="Z3" s="140" t="s">
        <v>34</v>
      </c>
      <c r="AA3" s="138" t="s">
        <v>1446</v>
      </c>
      <c r="AB3" s="140" t="s">
        <v>414</v>
      </c>
      <c r="AC3" s="140" t="s">
        <v>415</v>
      </c>
      <c r="AD3" s="140" t="s">
        <v>617</v>
      </c>
      <c r="AE3" s="43"/>
      <c r="AF3" s="43"/>
      <c r="AG3" s="138" t="s">
        <v>4</v>
      </c>
      <c r="AH3" s="138" t="s">
        <v>1455</v>
      </c>
      <c r="AI3" s="138" t="s">
        <v>477</v>
      </c>
      <c r="AJ3" s="138" t="s">
        <v>1440</v>
      </c>
      <c r="AK3" s="138" t="s">
        <v>476</v>
      </c>
      <c r="AL3" s="139" t="s">
        <v>919</v>
      </c>
      <c r="AM3" s="138" t="s">
        <v>921</v>
      </c>
      <c r="AN3" s="140" t="s">
        <v>34</v>
      </c>
      <c r="AO3" s="138" t="s">
        <v>1446</v>
      </c>
      <c r="AP3" s="140" t="s">
        <v>414</v>
      </c>
      <c r="AQ3" s="140" t="s">
        <v>415</v>
      </c>
      <c r="AR3" s="140" t="s">
        <v>617</v>
      </c>
      <c r="AS3" s="43"/>
      <c r="AT3" s="43"/>
    </row>
    <row r="4" spans="1:46" x14ac:dyDescent="0.3">
      <c r="C4" s="108">
        <v>41001011</v>
      </c>
      <c r="D4" s="112">
        <v>100101</v>
      </c>
      <c r="E4" s="113">
        <v>4100101</v>
      </c>
      <c r="F4" s="113">
        <v>1</v>
      </c>
      <c r="G4" s="113">
        <v>1</v>
      </c>
      <c r="H4" s="27" t="s">
        <v>1840</v>
      </c>
      <c r="I4" s="22">
        <v>30</v>
      </c>
      <c r="J4" s="114">
        <v>150</v>
      </c>
      <c r="K4" s="108" t="s">
        <v>34</v>
      </c>
      <c r="L4" s="115">
        <v>1500</v>
      </c>
      <c r="M4" s="108" t="s">
        <v>910</v>
      </c>
      <c r="N4" s="115">
        <v>4012011</v>
      </c>
      <c r="O4" s="116" t="s">
        <v>2614</v>
      </c>
      <c r="P4" s="115">
        <v>1</v>
      </c>
      <c r="S4" s="108">
        <v>40000131</v>
      </c>
      <c r="T4" s="112">
        <v>2</v>
      </c>
      <c r="U4" s="113">
        <v>4000013</v>
      </c>
      <c r="V4" s="113">
        <v>1</v>
      </c>
      <c r="W4" s="27" t="s">
        <v>702</v>
      </c>
      <c r="X4" s="114">
        <v>0</v>
      </c>
      <c r="Y4" s="108" t="s">
        <v>34</v>
      </c>
      <c r="Z4" s="115">
        <v>10000</v>
      </c>
      <c r="AA4" s="108" t="s">
        <v>1638</v>
      </c>
      <c r="AB4" s="115">
        <v>152001</v>
      </c>
      <c r="AC4" s="116" t="s">
        <v>1670</v>
      </c>
      <c r="AD4" s="115">
        <v>3</v>
      </c>
      <c r="AG4" s="108">
        <v>101031</v>
      </c>
      <c r="AH4" s="112">
        <v>103</v>
      </c>
      <c r="AI4" s="113">
        <v>10103</v>
      </c>
      <c r="AJ4" s="113">
        <v>1</v>
      </c>
      <c r="AK4" s="27" t="s">
        <v>268</v>
      </c>
      <c r="AL4" s="114">
        <v>10</v>
      </c>
      <c r="AM4" s="108" t="s">
        <v>34</v>
      </c>
      <c r="AN4" s="115">
        <v>50000</v>
      </c>
      <c r="AO4" s="108" t="s">
        <v>347</v>
      </c>
      <c r="AP4" s="115">
        <v>0</v>
      </c>
      <c r="AQ4" s="116">
        <v>0</v>
      </c>
      <c r="AR4" s="115">
        <v>0</v>
      </c>
    </row>
    <row r="5" spans="1:46" x14ac:dyDescent="0.3">
      <c r="C5" s="108">
        <v>41001021</v>
      </c>
      <c r="D5" s="112">
        <v>100102</v>
      </c>
      <c r="E5" s="113">
        <v>4100102</v>
      </c>
      <c r="F5" s="113">
        <v>1</v>
      </c>
      <c r="G5" s="113">
        <v>2</v>
      </c>
      <c r="H5" s="27" t="s">
        <v>1840</v>
      </c>
      <c r="I5" s="22">
        <v>50</v>
      </c>
      <c r="J5" s="114">
        <v>300</v>
      </c>
      <c r="K5" s="108" t="s">
        <v>34</v>
      </c>
      <c r="L5" s="115">
        <v>3000</v>
      </c>
      <c r="M5" s="108" t="s">
        <v>910</v>
      </c>
      <c r="N5" s="115">
        <v>4012011</v>
      </c>
      <c r="O5" s="116" t="s">
        <v>2614</v>
      </c>
      <c r="P5" s="115">
        <v>2</v>
      </c>
      <c r="S5" s="108">
        <v>40000231</v>
      </c>
      <c r="T5" s="112">
        <v>3</v>
      </c>
      <c r="U5" s="113">
        <v>4000023</v>
      </c>
      <c r="V5" s="113">
        <v>1</v>
      </c>
      <c r="W5" s="27" t="s">
        <v>703</v>
      </c>
      <c r="X5" s="114">
        <v>0</v>
      </c>
      <c r="Y5" s="108" t="s">
        <v>34</v>
      </c>
      <c r="Z5" s="115">
        <v>15000</v>
      </c>
      <c r="AA5" s="108" t="s">
        <v>1639</v>
      </c>
      <c r="AB5" s="115">
        <v>242001</v>
      </c>
      <c r="AC5" s="116" t="s">
        <v>1680</v>
      </c>
      <c r="AD5" s="115">
        <v>3</v>
      </c>
      <c r="AG5" s="108">
        <v>101041</v>
      </c>
      <c r="AH5" s="112">
        <v>104</v>
      </c>
      <c r="AI5" s="113">
        <v>10104</v>
      </c>
      <c r="AJ5" s="113">
        <v>1</v>
      </c>
      <c r="AK5" s="27" t="s">
        <v>276</v>
      </c>
      <c r="AL5" s="114">
        <v>10</v>
      </c>
      <c r="AM5" s="108" t="s">
        <v>34</v>
      </c>
      <c r="AN5" s="115">
        <v>50000</v>
      </c>
      <c r="AO5" s="108" t="s">
        <v>347</v>
      </c>
      <c r="AP5" s="115">
        <v>0</v>
      </c>
      <c r="AQ5" s="116">
        <v>0</v>
      </c>
      <c r="AR5" s="115">
        <v>0</v>
      </c>
    </row>
    <row r="6" spans="1:46" x14ac:dyDescent="0.3">
      <c r="C6" s="108">
        <v>41001031</v>
      </c>
      <c r="D6" s="112">
        <v>100103</v>
      </c>
      <c r="E6" s="113">
        <v>4100103</v>
      </c>
      <c r="F6" s="113">
        <v>1</v>
      </c>
      <c r="G6" s="113">
        <v>3</v>
      </c>
      <c r="H6" s="27" t="s">
        <v>1840</v>
      </c>
      <c r="I6" s="22">
        <v>80</v>
      </c>
      <c r="J6" s="114">
        <v>450</v>
      </c>
      <c r="K6" s="108" t="s">
        <v>34</v>
      </c>
      <c r="L6" s="115">
        <v>4500</v>
      </c>
      <c r="M6" s="108" t="s">
        <v>910</v>
      </c>
      <c r="N6" s="115">
        <v>4012011</v>
      </c>
      <c r="O6" s="116" t="s">
        <v>2614</v>
      </c>
      <c r="P6" s="115">
        <v>3</v>
      </c>
      <c r="S6" s="108">
        <v>40000331</v>
      </c>
      <c r="T6" s="112">
        <v>4</v>
      </c>
      <c r="U6" s="113">
        <v>4000033</v>
      </c>
      <c r="V6" s="113">
        <v>1</v>
      </c>
      <c r="W6" s="27" t="s">
        <v>704</v>
      </c>
      <c r="X6" s="114">
        <v>0</v>
      </c>
      <c r="Y6" s="108" t="s">
        <v>34</v>
      </c>
      <c r="Z6" s="115">
        <v>20000</v>
      </c>
      <c r="AA6" s="108" t="s">
        <v>1638</v>
      </c>
      <c r="AB6" s="115">
        <v>152001</v>
      </c>
      <c r="AC6" s="116" t="s">
        <v>1670</v>
      </c>
      <c r="AD6" s="115">
        <v>3</v>
      </c>
      <c r="AG6" s="108">
        <v>101051</v>
      </c>
      <c r="AH6" s="112">
        <v>105</v>
      </c>
      <c r="AI6" s="113">
        <v>10105</v>
      </c>
      <c r="AJ6" s="113">
        <v>1</v>
      </c>
      <c r="AK6" s="27" t="s">
        <v>287</v>
      </c>
      <c r="AL6" s="114">
        <v>10</v>
      </c>
      <c r="AM6" s="108" t="s">
        <v>34</v>
      </c>
      <c r="AN6" s="115">
        <v>50000</v>
      </c>
      <c r="AO6" s="108" t="s">
        <v>347</v>
      </c>
      <c r="AP6" s="115">
        <v>0</v>
      </c>
      <c r="AQ6" s="116">
        <v>0</v>
      </c>
      <c r="AR6" s="115">
        <v>0</v>
      </c>
    </row>
    <row r="7" spans="1:46" x14ac:dyDescent="0.3">
      <c r="C7" s="108">
        <v>41001041</v>
      </c>
      <c r="D7" s="112">
        <v>100104</v>
      </c>
      <c r="E7" s="113">
        <v>4100104</v>
      </c>
      <c r="F7" s="113">
        <v>1</v>
      </c>
      <c r="G7" s="113">
        <v>4</v>
      </c>
      <c r="H7" s="27" t="s">
        <v>1840</v>
      </c>
      <c r="I7" s="22">
        <v>100</v>
      </c>
      <c r="J7" s="114">
        <v>600</v>
      </c>
      <c r="K7" s="108" t="s">
        <v>34</v>
      </c>
      <c r="L7" s="115">
        <v>6000</v>
      </c>
      <c r="M7" s="108" t="s">
        <v>910</v>
      </c>
      <c r="N7" s="115">
        <v>4012011</v>
      </c>
      <c r="O7" s="116" t="s">
        <v>2614</v>
      </c>
      <c r="P7" s="115">
        <v>4</v>
      </c>
      <c r="S7" s="108">
        <v>40000431</v>
      </c>
      <c r="T7" s="112">
        <v>5</v>
      </c>
      <c r="U7" s="113">
        <v>4000043</v>
      </c>
      <c r="V7" s="113">
        <v>1</v>
      </c>
      <c r="W7" s="27" t="s">
        <v>705</v>
      </c>
      <c r="X7" s="114">
        <v>0</v>
      </c>
      <c r="Y7" s="108" t="s">
        <v>34</v>
      </c>
      <c r="Z7" s="115">
        <v>25000</v>
      </c>
      <c r="AA7" s="108" t="s">
        <v>1639</v>
      </c>
      <c r="AB7" s="115">
        <v>242001</v>
      </c>
      <c r="AC7" s="116" t="s">
        <v>1680</v>
      </c>
      <c r="AD7" s="115">
        <v>3</v>
      </c>
      <c r="AG7" s="108">
        <v>101061</v>
      </c>
      <c r="AH7" s="112">
        <v>106</v>
      </c>
      <c r="AI7" s="113">
        <v>10106</v>
      </c>
      <c r="AJ7" s="113">
        <v>1</v>
      </c>
      <c r="AK7" s="27" t="s">
        <v>299</v>
      </c>
      <c r="AL7" s="114">
        <v>10</v>
      </c>
      <c r="AM7" s="108" t="s">
        <v>34</v>
      </c>
      <c r="AN7" s="115">
        <v>50000</v>
      </c>
      <c r="AO7" s="108" t="s">
        <v>347</v>
      </c>
      <c r="AP7" s="115">
        <v>0</v>
      </c>
      <c r="AQ7" s="116">
        <v>0</v>
      </c>
      <c r="AR7" s="115">
        <v>0</v>
      </c>
    </row>
    <row r="8" spans="1:46" x14ac:dyDescent="0.3">
      <c r="C8" s="108">
        <v>41001051</v>
      </c>
      <c r="D8" s="112">
        <v>100105</v>
      </c>
      <c r="E8" s="113">
        <v>4100105</v>
      </c>
      <c r="F8" s="113">
        <v>1</v>
      </c>
      <c r="G8" s="113">
        <v>5</v>
      </c>
      <c r="H8" s="27" t="s">
        <v>1840</v>
      </c>
      <c r="I8" s="22">
        <v>120</v>
      </c>
      <c r="J8" s="114">
        <v>750</v>
      </c>
      <c r="K8" s="108" t="s">
        <v>34</v>
      </c>
      <c r="L8" s="115">
        <v>7500</v>
      </c>
      <c r="M8" s="108" t="s">
        <v>910</v>
      </c>
      <c r="N8" s="115">
        <v>4012011</v>
      </c>
      <c r="O8" s="116" t="s">
        <v>2614</v>
      </c>
      <c r="P8" s="115">
        <v>5</v>
      </c>
      <c r="S8" s="108">
        <v>40000531</v>
      </c>
      <c r="T8" s="112">
        <v>6</v>
      </c>
      <c r="U8" s="113">
        <v>4000053</v>
      </c>
      <c r="V8" s="113">
        <v>1</v>
      </c>
      <c r="W8" s="27" t="s">
        <v>706</v>
      </c>
      <c r="X8" s="114">
        <v>0</v>
      </c>
      <c r="Y8" s="108" t="s">
        <v>34</v>
      </c>
      <c r="Z8" s="115">
        <v>30000</v>
      </c>
      <c r="AA8" s="108" t="s">
        <v>1638</v>
      </c>
      <c r="AB8" s="115">
        <v>152001</v>
      </c>
      <c r="AC8" s="116" t="s">
        <v>1670</v>
      </c>
      <c r="AD8" s="115">
        <v>3</v>
      </c>
      <c r="AG8" s="108">
        <v>101071</v>
      </c>
      <c r="AH8" s="112">
        <v>107</v>
      </c>
      <c r="AI8" s="113">
        <v>10107</v>
      </c>
      <c r="AJ8" s="113">
        <v>1</v>
      </c>
      <c r="AK8" s="27" t="s">
        <v>311</v>
      </c>
      <c r="AL8" s="114">
        <v>10</v>
      </c>
      <c r="AM8" s="108" t="s">
        <v>34</v>
      </c>
      <c r="AN8" s="115">
        <v>50000</v>
      </c>
      <c r="AO8" s="108" t="s">
        <v>347</v>
      </c>
      <c r="AP8" s="115">
        <v>0</v>
      </c>
      <c r="AQ8" s="116">
        <v>0</v>
      </c>
      <c r="AR8" s="115">
        <v>0</v>
      </c>
    </row>
    <row r="9" spans="1:46" x14ac:dyDescent="0.3">
      <c r="C9" s="108">
        <v>41001061</v>
      </c>
      <c r="D9" s="112">
        <v>100106</v>
      </c>
      <c r="E9" s="113">
        <v>4100106</v>
      </c>
      <c r="F9" s="113">
        <v>1</v>
      </c>
      <c r="G9" s="113">
        <v>6</v>
      </c>
      <c r="H9" s="27" t="s">
        <v>1840</v>
      </c>
      <c r="I9" s="22">
        <v>150</v>
      </c>
      <c r="J9" s="114">
        <v>900</v>
      </c>
      <c r="K9" s="108" t="s">
        <v>34</v>
      </c>
      <c r="L9" s="115">
        <v>9000</v>
      </c>
      <c r="M9" s="108" t="s">
        <v>910</v>
      </c>
      <c r="N9" s="115">
        <v>4012011</v>
      </c>
      <c r="O9" s="116" t="s">
        <v>2614</v>
      </c>
      <c r="P9" s="115">
        <v>6</v>
      </c>
      <c r="S9" s="108">
        <v>40000631</v>
      </c>
      <c r="T9" s="112">
        <v>7</v>
      </c>
      <c r="U9" s="113">
        <v>4000063</v>
      </c>
      <c r="V9" s="113">
        <v>1</v>
      </c>
      <c r="W9" s="27" t="s">
        <v>707</v>
      </c>
      <c r="X9" s="114">
        <v>0</v>
      </c>
      <c r="Y9" s="108" t="s">
        <v>34</v>
      </c>
      <c r="Z9" s="115">
        <v>35000</v>
      </c>
      <c r="AA9" s="108" t="s">
        <v>1639</v>
      </c>
      <c r="AB9" s="115">
        <v>242001</v>
      </c>
      <c r="AC9" s="116" t="s">
        <v>1680</v>
      </c>
      <c r="AD9" s="115">
        <v>3</v>
      </c>
      <c r="AG9" s="108">
        <v>101081</v>
      </c>
      <c r="AH9" s="112">
        <v>108</v>
      </c>
      <c r="AI9" s="113">
        <v>10108</v>
      </c>
      <c r="AJ9" s="113">
        <v>1</v>
      </c>
      <c r="AK9" s="27" t="s">
        <v>507</v>
      </c>
      <c r="AL9" s="114">
        <v>10</v>
      </c>
      <c r="AM9" s="108" t="s">
        <v>34</v>
      </c>
      <c r="AN9" s="115">
        <v>50000</v>
      </c>
      <c r="AO9" s="108" t="s">
        <v>347</v>
      </c>
      <c r="AP9" s="115">
        <v>0</v>
      </c>
      <c r="AQ9" s="116">
        <v>0</v>
      </c>
      <c r="AR9" s="115">
        <v>0</v>
      </c>
    </row>
    <row r="10" spans="1:46" x14ac:dyDescent="0.3">
      <c r="C10" s="108">
        <v>41001071</v>
      </c>
      <c r="D10" s="112">
        <v>100107</v>
      </c>
      <c r="E10" s="113">
        <v>4100107</v>
      </c>
      <c r="F10" s="113">
        <v>1</v>
      </c>
      <c r="G10" s="113">
        <v>7</v>
      </c>
      <c r="H10" s="27" t="s">
        <v>1840</v>
      </c>
      <c r="I10" s="22">
        <v>200</v>
      </c>
      <c r="J10" s="114">
        <v>1050</v>
      </c>
      <c r="K10" s="108" t="s">
        <v>34</v>
      </c>
      <c r="L10" s="115">
        <v>10500</v>
      </c>
      <c r="M10" s="108" t="s">
        <v>910</v>
      </c>
      <c r="N10" s="115">
        <v>4012011</v>
      </c>
      <c r="O10" s="116" t="s">
        <v>2614</v>
      </c>
      <c r="P10" s="115">
        <v>7</v>
      </c>
      <c r="S10" s="108">
        <v>40000731</v>
      </c>
      <c r="T10" s="112">
        <v>8</v>
      </c>
      <c r="U10" s="113">
        <v>4000073</v>
      </c>
      <c r="V10" s="113">
        <v>1</v>
      </c>
      <c r="W10" s="27" t="s">
        <v>708</v>
      </c>
      <c r="X10" s="114">
        <v>0</v>
      </c>
      <c r="Y10" s="108" t="s">
        <v>34</v>
      </c>
      <c r="Z10" s="115">
        <v>40000</v>
      </c>
      <c r="AA10" s="108" t="s">
        <v>1638</v>
      </c>
      <c r="AB10" s="115">
        <v>152001</v>
      </c>
      <c r="AC10" s="116" t="s">
        <v>1670</v>
      </c>
      <c r="AD10" s="115">
        <v>3</v>
      </c>
      <c r="AG10" s="108">
        <v>101091</v>
      </c>
      <c r="AH10" s="112">
        <v>109</v>
      </c>
      <c r="AI10" s="113">
        <v>10109</v>
      </c>
      <c r="AJ10" s="113">
        <v>1</v>
      </c>
      <c r="AK10" s="27" t="s">
        <v>376</v>
      </c>
      <c r="AL10" s="114">
        <v>10</v>
      </c>
      <c r="AM10" s="108" t="s">
        <v>34</v>
      </c>
      <c r="AN10" s="115">
        <v>50000</v>
      </c>
      <c r="AO10" s="108" t="s">
        <v>347</v>
      </c>
      <c r="AP10" s="115">
        <v>0</v>
      </c>
      <c r="AQ10" s="116">
        <v>0</v>
      </c>
      <c r="AR10" s="115">
        <v>0</v>
      </c>
    </row>
    <row r="11" spans="1:46" x14ac:dyDescent="0.3">
      <c r="C11" s="108">
        <v>41011011</v>
      </c>
      <c r="D11" s="112">
        <v>101101</v>
      </c>
      <c r="E11" s="113">
        <v>4101101</v>
      </c>
      <c r="F11" s="113">
        <v>1</v>
      </c>
      <c r="G11" s="113">
        <v>1</v>
      </c>
      <c r="H11" s="27" t="s">
        <v>1841</v>
      </c>
      <c r="I11" s="22">
        <v>10</v>
      </c>
      <c r="J11" s="114">
        <v>150</v>
      </c>
      <c r="K11" s="108" t="s">
        <v>34</v>
      </c>
      <c r="L11" s="115">
        <v>1500</v>
      </c>
      <c r="M11" s="108" t="s">
        <v>416</v>
      </c>
      <c r="N11" s="115">
        <v>4003001</v>
      </c>
      <c r="O11" s="116" t="s">
        <v>1673</v>
      </c>
      <c r="P11" s="115">
        <v>1</v>
      </c>
      <c r="S11" s="108">
        <v>40000831</v>
      </c>
      <c r="T11" s="112">
        <v>9</v>
      </c>
      <c r="U11" s="113">
        <v>4000083</v>
      </c>
      <c r="V11" s="113">
        <v>1</v>
      </c>
      <c r="W11" s="27" t="s">
        <v>709</v>
      </c>
      <c r="X11" s="114">
        <v>0</v>
      </c>
      <c r="Y11" s="108" t="s">
        <v>34</v>
      </c>
      <c r="Z11" s="115">
        <v>45000</v>
      </c>
      <c r="AA11" s="108" t="s">
        <v>1639</v>
      </c>
      <c r="AB11" s="115">
        <v>242001</v>
      </c>
      <c r="AC11" s="116" t="s">
        <v>1680</v>
      </c>
      <c r="AD11" s="115">
        <v>3</v>
      </c>
      <c r="AG11" s="108">
        <v>101101</v>
      </c>
      <c r="AH11" s="112">
        <v>110</v>
      </c>
      <c r="AI11" s="113">
        <v>10110</v>
      </c>
      <c r="AJ11" s="113">
        <v>1</v>
      </c>
      <c r="AK11" s="27" t="s">
        <v>377</v>
      </c>
      <c r="AL11" s="114">
        <v>10</v>
      </c>
      <c r="AM11" s="108" t="s">
        <v>34</v>
      </c>
      <c r="AN11" s="115">
        <v>50000</v>
      </c>
      <c r="AO11" s="108" t="s">
        <v>347</v>
      </c>
      <c r="AP11" s="115">
        <v>0</v>
      </c>
      <c r="AQ11" s="116">
        <v>0</v>
      </c>
      <c r="AR11" s="115">
        <v>0</v>
      </c>
    </row>
    <row r="12" spans="1:46" x14ac:dyDescent="0.3">
      <c r="C12" s="108">
        <v>41011021</v>
      </c>
      <c r="D12" s="112">
        <v>101102</v>
      </c>
      <c r="E12" s="113">
        <v>4101102</v>
      </c>
      <c r="F12" s="113">
        <v>1</v>
      </c>
      <c r="G12" s="113">
        <v>2</v>
      </c>
      <c r="H12" s="27" t="s">
        <v>1841</v>
      </c>
      <c r="I12" s="22">
        <v>20</v>
      </c>
      <c r="J12" s="114">
        <v>300</v>
      </c>
      <c r="K12" s="108" t="s">
        <v>34</v>
      </c>
      <c r="L12" s="115">
        <v>3000</v>
      </c>
      <c r="M12" s="108" t="s">
        <v>420</v>
      </c>
      <c r="N12" s="115">
        <v>4003002</v>
      </c>
      <c r="O12" s="116" t="s">
        <v>1678</v>
      </c>
      <c r="P12" s="115">
        <v>1</v>
      </c>
      <c r="S12" s="108">
        <v>40000931</v>
      </c>
      <c r="T12" s="112">
        <v>10</v>
      </c>
      <c r="U12" s="113">
        <v>4000093</v>
      </c>
      <c r="V12" s="113">
        <v>1</v>
      </c>
      <c r="W12" s="27" t="s">
        <v>710</v>
      </c>
      <c r="X12" s="114">
        <v>0</v>
      </c>
      <c r="Y12" s="108" t="s">
        <v>34</v>
      </c>
      <c r="Z12" s="115">
        <v>50000</v>
      </c>
      <c r="AA12" s="108" t="s">
        <v>937</v>
      </c>
      <c r="AB12" s="115">
        <v>4011010</v>
      </c>
      <c r="AC12" s="116" t="s">
        <v>2612</v>
      </c>
      <c r="AD12" s="115">
        <v>3</v>
      </c>
      <c r="AG12" s="108">
        <v>102011</v>
      </c>
      <c r="AH12" s="112">
        <v>201</v>
      </c>
      <c r="AI12" s="113">
        <v>10201</v>
      </c>
      <c r="AJ12" s="113">
        <v>1</v>
      </c>
      <c r="AK12" s="27" t="s">
        <v>1430</v>
      </c>
      <c r="AL12" s="114">
        <v>10</v>
      </c>
      <c r="AM12" s="108" t="s">
        <v>34</v>
      </c>
      <c r="AN12" s="115">
        <v>50000</v>
      </c>
      <c r="AO12" s="108" t="s">
        <v>347</v>
      </c>
      <c r="AP12" s="115">
        <v>0</v>
      </c>
      <c r="AQ12" s="116">
        <v>0</v>
      </c>
      <c r="AR12" s="115">
        <v>0</v>
      </c>
    </row>
    <row r="13" spans="1:46" x14ac:dyDescent="0.3">
      <c r="C13" s="108">
        <v>41011031</v>
      </c>
      <c r="D13" s="112">
        <v>101103</v>
      </c>
      <c r="E13" s="113">
        <v>4101103</v>
      </c>
      <c r="F13" s="113">
        <v>1</v>
      </c>
      <c r="G13" s="113">
        <v>3</v>
      </c>
      <c r="H13" s="27" t="s">
        <v>1841</v>
      </c>
      <c r="I13" s="22">
        <v>30</v>
      </c>
      <c r="J13" s="114">
        <v>450</v>
      </c>
      <c r="K13" s="108" t="s">
        <v>34</v>
      </c>
      <c r="L13" s="115">
        <v>4500</v>
      </c>
      <c r="M13" s="108" t="s">
        <v>428</v>
      </c>
      <c r="N13" s="115">
        <v>4003004</v>
      </c>
      <c r="O13" s="116" t="s">
        <v>1692</v>
      </c>
      <c r="P13" s="115">
        <v>1</v>
      </c>
      <c r="S13" s="108">
        <v>40001031</v>
      </c>
      <c r="T13" s="112">
        <v>11</v>
      </c>
      <c r="U13" s="113">
        <v>4000103</v>
      </c>
      <c r="V13" s="113">
        <v>1</v>
      </c>
      <c r="W13" s="27" t="s">
        <v>711</v>
      </c>
      <c r="X13" s="114">
        <v>0</v>
      </c>
      <c r="Y13" s="108" t="s">
        <v>34</v>
      </c>
      <c r="Z13" s="115">
        <v>55000</v>
      </c>
      <c r="AA13" s="108" t="s">
        <v>937</v>
      </c>
      <c r="AB13" s="115">
        <v>4011010</v>
      </c>
      <c r="AC13" s="116" t="s">
        <v>2612</v>
      </c>
      <c r="AD13" s="115">
        <v>3</v>
      </c>
      <c r="AG13" s="108">
        <v>102021</v>
      </c>
      <c r="AH13" s="112">
        <v>202</v>
      </c>
      <c r="AI13" s="113">
        <v>10202</v>
      </c>
      <c r="AJ13" s="113">
        <v>1</v>
      </c>
      <c r="AK13" s="27" t="s">
        <v>1147</v>
      </c>
      <c r="AL13" s="114">
        <v>10</v>
      </c>
      <c r="AM13" s="108" t="s">
        <v>34</v>
      </c>
      <c r="AN13" s="115">
        <v>50000</v>
      </c>
      <c r="AO13" s="108" t="s">
        <v>347</v>
      </c>
      <c r="AP13" s="115">
        <v>0</v>
      </c>
      <c r="AQ13" s="116">
        <v>0</v>
      </c>
      <c r="AR13" s="115">
        <v>0</v>
      </c>
    </row>
    <row r="14" spans="1:46" x14ac:dyDescent="0.3">
      <c r="C14" s="108">
        <v>41011041</v>
      </c>
      <c r="D14" s="112">
        <v>101104</v>
      </c>
      <c r="E14" s="113">
        <v>4101104</v>
      </c>
      <c r="F14" s="113">
        <v>1</v>
      </c>
      <c r="G14" s="113">
        <v>4</v>
      </c>
      <c r="H14" s="27" t="s">
        <v>1841</v>
      </c>
      <c r="I14" s="22">
        <v>40</v>
      </c>
      <c r="J14" s="114">
        <v>600</v>
      </c>
      <c r="K14" s="108" t="s">
        <v>34</v>
      </c>
      <c r="L14" s="115">
        <v>6000</v>
      </c>
      <c r="M14" s="108" t="s">
        <v>421</v>
      </c>
      <c r="N14" s="115">
        <v>4004002</v>
      </c>
      <c r="O14" s="116" t="s">
        <v>1691</v>
      </c>
      <c r="P14" s="115">
        <v>1</v>
      </c>
      <c r="S14" s="108">
        <v>40001131</v>
      </c>
      <c r="T14" s="112">
        <v>12</v>
      </c>
      <c r="U14" s="113">
        <v>4000113</v>
      </c>
      <c r="V14" s="113">
        <v>1</v>
      </c>
      <c r="W14" s="27" t="s">
        <v>712</v>
      </c>
      <c r="X14" s="114">
        <v>0</v>
      </c>
      <c r="Y14" s="108" t="s">
        <v>34</v>
      </c>
      <c r="Z14" s="115">
        <v>60000</v>
      </c>
      <c r="AA14" s="108" t="s">
        <v>937</v>
      </c>
      <c r="AB14" s="115">
        <v>4011010</v>
      </c>
      <c r="AC14" s="116" t="s">
        <v>2612</v>
      </c>
      <c r="AD14" s="115">
        <v>3</v>
      </c>
      <c r="AG14" s="108">
        <v>102031</v>
      </c>
      <c r="AH14" s="112">
        <v>203</v>
      </c>
      <c r="AI14" s="113">
        <v>10203</v>
      </c>
      <c r="AJ14" s="113">
        <v>1</v>
      </c>
      <c r="AK14" s="27" t="s">
        <v>1148</v>
      </c>
      <c r="AL14" s="114">
        <v>10</v>
      </c>
      <c r="AM14" s="108" t="s">
        <v>34</v>
      </c>
      <c r="AN14" s="115">
        <v>50000</v>
      </c>
      <c r="AO14" s="108" t="s">
        <v>347</v>
      </c>
      <c r="AP14" s="115">
        <v>0</v>
      </c>
      <c r="AQ14" s="116">
        <v>0</v>
      </c>
      <c r="AR14" s="115">
        <v>0</v>
      </c>
    </row>
    <row r="15" spans="1:46" x14ac:dyDescent="0.3">
      <c r="C15" s="108">
        <v>41011051</v>
      </c>
      <c r="D15" s="112">
        <v>101105</v>
      </c>
      <c r="E15" s="113">
        <v>4101105</v>
      </c>
      <c r="F15" s="113">
        <v>1</v>
      </c>
      <c r="G15" s="113">
        <v>5</v>
      </c>
      <c r="H15" s="27" t="s">
        <v>1841</v>
      </c>
      <c r="I15" s="22">
        <v>50</v>
      </c>
      <c r="J15" s="114">
        <v>750</v>
      </c>
      <c r="K15" s="108" t="s">
        <v>34</v>
      </c>
      <c r="L15" s="115">
        <v>7500</v>
      </c>
      <c r="M15" s="108" t="s">
        <v>425</v>
      </c>
      <c r="N15" s="115">
        <v>4004003</v>
      </c>
      <c r="O15" s="116" t="s">
        <v>1694</v>
      </c>
      <c r="P15" s="115">
        <v>1</v>
      </c>
      <c r="S15" s="108">
        <v>40001231</v>
      </c>
      <c r="T15" s="112">
        <v>13</v>
      </c>
      <c r="U15" s="113">
        <v>4000123</v>
      </c>
      <c r="V15" s="113">
        <v>1</v>
      </c>
      <c r="W15" s="27" t="s">
        <v>713</v>
      </c>
      <c r="X15" s="114">
        <v>0</v>
      </c>
      <c r="Y15" s="108" t="s">
        <v>34</v>
      </c>
      <c r="Z15" s="115">
        <v>65000</v>
      </c>
      <c r="AA15" s="108" t="s">
        <v>937</v>
      </c>
      <c r="AB15" s="115">
        <v>4011010</v>
      </c>
      <c r="AC15" s="116" t="s">
        <v>2612</v>
      </c>
      <c r="AD15" s="115">
        <v>3</v>
      </c>
      <c r="AG15" s="108">
        <v>110011</v>
      </c>
      <c r="AH15" s="112">
        <v>1001</v>
      </c>
      <c r="AI15" s="113">
        <v>11001</v>
      </c>
      <c r="AJ15" s="113">
        <v>1</v>
      </c>
      <c r="AK15" s="27" t="s">
        <v>378</v>
      </c>
      <c r="AL15" s="114">
        <v>10</v>
      </c>
      <c r="AM15" s="108" t="s">
        <v>34</v>
      </c>
      <c r="AN15" s="115">
        <v>50000</v>
      </c>
      <c r="AO15" s="108" t="s">
        <v>347</v>
      </c>
      <c r="AP15" s="115">
        <v>0</v>
      </c>
      <c r="AQ15" s="116">
        <v>0</v>
      </c>
      <c r="AR15" s="115">
        <v>0</v>
      </c>
    </row>
    <row r="16" spans="1:46" x14ac:dyDescent="0.3">
      <c r="C16" s="108">
        <v>41011061</v>
      </c>
      <c r="D16" s="112">
        <v>101106</v>
      </c>
      <c r="E16" s="113">
        <v>4101106</v>
      </c>
      <c r="F16" s="113">
        <v>1</v>
      </c>
      <c r="G16" s="113">
        <v>6</v>
      </c>
      <c r="H16" s="27" t="s">
        <v>1841</v>
      </c>
      <c r="I16" s="22">
        <v>60</v>
      </c>
      <c r="J16" s="114">
        <v>900</v>
      </c>
      <c r="K16" s="108" t="s">
        <v>34</v>
      </c>
      <c r="L16" s="115">
        <v>9000</v>
      </c>
      <c r="M16" s="108" t="s">
        <v>429</v>
      </c>
      <c r="N16" s="115">
        <v>4004004</v>
      </c>
      <c r="O16" s="116" t="s">
        <v>1719</v>
      </c>
      <c r="P16" s="115">
        <v>1</v>
      </c>
      <c r="S16" s="108">
        <v>40001331</v>
      </c>
      <c r="T16" s="112">
        <v>14</v>
      </c>
      <c r="U16" s="113">
        <v>4000133</v>
      </c>
      <c r="V16" s="113">
        <v>1</v>
      </c>
      <c r="W16" s="27" t="s">
        <v>714</v>
      </c>
      <c r="X16" s="114">
        <v>0</v>
      </c>
      <c r="Y16" s="108" t="s">
        <v>34</v>
      </c>
      <c r="Z16" s="115">
        <v>70000</v>
      </c>
      <c r="AA16" s="108" t="s">
        <v>937</v>
      </c>
      <c r="AB16" s="115">
        <v>4011010</v>
      </c>
      <c r="AC16" s="116" t="s">
        <v>2612</v>
      </c>
      <c r="AD16" s="115">
        <v>3</v>
      </c>
      <c r="AG16" s="108">
        <v>110021</v>
      </c>
      <c r="AH16" s="112">
        <v>1002</v>
      </c>
      <c r="AI16" s="113">
        <v>11002</v>
      </c>
      <c r="AJ16" s="113">
        <v>1</v>
      </c>
      <c r="AK16" s="27" t="s">
        <v>379</v>
      </c>
      <c r="AL16" s="114">
        <v>10</v>
      </c>
      <c r="AM16" s="108" t="s">
        <v>34</v>
      </c>
      <c r="AN16" s="115">
        <v>50000</v>
      </c>
      <c r="AO16" s="108" t="s">
        <v>347</v>
      </c>
      <c r="AP16" s="115">
        <v>0</v>
      </c>
      <c r="AQ16" s="116">
        <v>0</v>
      </c>
      <c r="AR16" s="115">
        <v>0</v>
      </c>
    </row>
    <row r="17" spans="3:44" x14ac:dyDescent="0.3">
      <c r="C17" s="108">
        <v>41011071</v>
      </c>
      <c r="D17" s="112">
        <v>101107</v>
      </c>
      <c r="E17" s="113">
        <v>4101107</v>
      </c>
      <c r="F17" s="113">
        <v>1</v>
      </c>
      <c r="G17" s="113">
        <v>7</v>
      </c>
      <c r="H17" s="27" t="s">
        <v>1841</v>
      </c>
      <c r="I17" s="22">
        <v>70</v>
      </c>
      <c r="J17" s="114">
        <v>1050</v>
      </c>
      <c r="K17" s="108" t="s">
        <v>34</v>
      </c>
      <c r="L17" s="115">
        <v>10500</v>
      </c>
      <c r="M17" s="108" t="s">
        <v>423</v>
      </c>
      <c r="N17" s="115">
        <v>4006002</v>
      </c>
      <c r="O17" s="116" t="s">
        <v>1971</v>
      </c>
      <c r="P17" s="115">
        <v>1</v>
      </c>
      <c r="S17" s="108">
        <v>40001431</v>
      </c>
      <c r="T17" s="112">
        <v>15</v>
      </c>
      <c r="U17" s="113">
        <v>4000143</v>
      </c>
      <c r="V17" s="113">
        <v>1</v>
      </c>
      <c r="W17" s="27" t="s">
        <v>715</v>
      </c>
      <c r="X17" s="114">
        <v>0</v>
      </c>
      <c r="Y17" s="108" t="s">
        <v>34</v>
      </c>
      <c r="Z17" s="115">
        <v>75000</v>
      </c>
      <c r="AA17" s="108" t="s">
        <v>937</v>
      </c>
      <c r="AB17" s="115">
        <v>4011010</v>
      </c>
      <c r="AC17" s="116" t="s">
        <v>2612</v>
      </c>
      <c r="AD17" s="115">
        <v>3</v>
      </c>
      <c r="AG17" s="108">
        <v>110031</v>
      </c>
      <c r="AH17" s="112">
        <v>1003</v>
      </c>
      <c r="AI17" s="113">
        <v>11003</v>
      </c>
      <c r="AJ17" s="113">
        <v>1</v>
      </c>
      <c r="AK17" s="27" t="s">
        <v>380</v>
      </c>
      <c r="AL17" s="114">
        <v>10</v>
      </c>
      <c r="AM17" s="108" t="s">
        <v>34</v>
      </c>
      <c r="AN17" s="115">
        <v>50000</v>
      </c>
      <c r="AO17" s="108" t="s">
        <v>347</v>
      </c>
      <c r="AP17" s="115">
        <v>0</v>
      </c>
      <c r="AQ17" s="116">
        <v>0</v>
      </c>
      <c r="AR17" s="115">
        <v>0</v>
      </c>
    </row>
    <row r="18" spans="3:44" x14ac:dyDescent="0.3">
      <c r="C18" s="108">
        <v>41011081</v>
      </c>
      <c r="D18" s="112">
        <v>101108</v>
      </c>
      <c r="E18" s="113">
        <v>4101108</v>
      </c>
      <c r="F18" s="113">
        <v>1</v>
      </c>
      <c r="G18" s="113">
        <v>8</v>
      </c>
      <c r="H18" s="27" t="s">
        <v>1841</v>
      </c>
      <c r="I18" s="22">
        <v>80</v>
      </c>
      <c r="J18" s="114">
        <v>1200</v>
      </c>
      <c r="K18" s="108" t="s">
        <v>34</v>
      </c>
      <c r="L18" s="115">
        <v>12000</v>
      </c>
      <c r="M18" s="108" t="s">
        <v>423</v>
      </c>
      <c r="N18" s="115">
        <v>4006002</v>
      </c>
      <c r="O18" s="116" t="s">
        <v>1971</v>
      </c>
      <c r="P18" s="115">
        <v>1</v>
      </c>
      <c r="S18" s="108">
        <v>40001531</v>
      </c>
      <c r="T18" s="112">
        <v>16</v>
      </c>
      <c r="U18" s="113">
        <v>4000153</v>
      </c>
      <c r="V18" s="113">
        <v>1</v>
      </c>
      <c r="W18" s="27" t="s">
        <v>716</v>
      </c>
      <c r="X18" s="114">
        <v>0</v>
      </c>
      <c r="Y18" s="108" t="s">
        <v>34</v>
      </c>
      <c r="Z18" s="115">
        <v>80000</v>
      </c>
      <c r="AA18" s="108" t="s">
        <v>937</v>
      </c>
      <c r="AB18" s="115">
        <v>4011010</v>
      </c>
      <c r="AC18" s="116" t="s">
        <v>2612</v>
      </c>
      <c r="AD18" s="115">
        <v>3</v>
      </c>
      <c r="AG18" s="108">
        <v>110041</v>
      </c>
      <c r="AH18" s="112">
        <v>1004</v>
      </c>
      <c r="AI18" s="113">
        <v>11004</v>
      </c>
      <c r="AJ18" s="113">
        <v>1</v>
      </c>
      <c r="AK18" s="27" t="s">
        <v>381</v>
      </c>
      <c r="AL18" s="114">
        <v>10</v>
      </c>
      <c r="AM18" s="108" t="s">
        <v>34</v>
      </c>
      <c r="AN18" s="115">
        <v>50000</v>
      </c>
      <c r="AO18" s="108" t="s">
        <v>347</v>
      </c>
      <c r="AP18" s="115">
        <v>0</v>
      </c>
      <c r="AQ18" s="116">
        <v>0</v>
      </c>
      <c r="AR18" s="115">
        <v>0</v>
      </c>
    </row>
    <row r="19" spans="3:44" x14ac:dyDescent="0.3">
      <c r="C19" s="108">
        <v>41011091</v>
      </c>
      <c r="D19" s="112">
        <v>101109</v>
      </c>
      <c r="E19" s="113">
        <v>4101109</v>
      </c>
      <c r="F19" s="113">
        <v>1</v>
      </c>
      <c r="G19" s="113">
        <v>9</v>
      </c>
      <c r="H19" s="27" t="s">
        <v>1841</v>
      </c>
      <c r="I19" s="22">
        <v>90</v>
      </c>
      <c r="J19" s="114">
        <v>1350</v>
      </c>
      <c r="K19" s="108" t="s">
        <v>34</v>
      </c>
      <c r="L19" s="115">
        <v>13500</v>
      </c>
      <c r="M19" s="108" t="s">
        <v>1516</v>
      </c>
      <c r="N19" s="115">
        <v>246001</v>
      </c>
      <c r="O19" s="116" t="s">
        <v>1973</v>
      </c>
      <c r="P19" s="115">
        <v>5</v>
      </c>
      <c r="S19" s="108">
        <v>40001631</v>
      </c>
      <c r="T19" s="112">
        <v>17</v>
      </c>
      <c r="U19" s="113">
        <v>4000163</v>
      </c>
      <c r="V19" s="113">
        <v>1</v>
      </c>
      <c r="W19" s="27" t="s">
        <v>717</v>
      </c>
      <c r="X19" s="114">
        <v>0</v>
      </c>
      <c r="Y19" s="108" t="s">
        <v>34</v>
      </c>
      <c r="Z19" s="115">
        <v>85000</v>
      </c>
      <c r="AA19" s="108" t="s">
        <v>937</v>
      </c>
      <c r="AB19" s="115">
        <v>4011010</v>
      </c>
      <c r="AC19" s="116" t="s">
        <v>2612</v>
      </c>
      <c r="AD19" s="115">
        <v>3</v>
      </c>
      <c r="AG19" s="108"/>
      <c r="AH19" s="112"/>
      <c r="AI19" s="113"/>
      <c r="AJ19" s="113"/>
      <c r="AK19" s="27"/>
      <c r="AL19" s="114"/>
      <c r="AM19" s="108"/>
      <c r="AN19" s="115"/>
      <c r="AO19" s="108"/>
      <c r="AP19" s="115"/>
      <c r="AQ19" s="116"/>
      <c r="AR19" s="115"/>
    </row>
    <row r="20" spans="3:44" x14ac:dyDescent="0.3">
      <c r="C20" s="108">
        <v>41011101</v>
      </c>
      <c r="D20" s="112">
        <v>101110</v>
      </c>
      <c r="E20" s="113">
        <v>4101110</v>
      </c>
      <c r="F20" s="113">
        <v>1</v>
      </c>
      <c r="G20" s="113">
        <v>10</v>
      </c>
      <c r="H20" s="27" t="s">
        <v>1841</v>
      </c>
      <c r="I20" s="22">
        <v>100</v>
      </c>
      <c r="J20" s="114">
        <v>1500</v>
      </c>
      <c r="K20" s="108" t="s">
        <v>34</v>
      </c>
      <c r="L20" s="115">
        <v>15000</v>
      </c>
      <c r="M20" s="108" t="s">
        <v>427</v>
      </c>
      <c r="N20" s="115">
        <v>4006003</v>
      </c>
      <c r="O20" s="116" t="s">
        <v>1972</v>
      </c>
      <c r="P20" s="115">
        <v>5</v>
      </c>
      <c r="S20" s="108">
        <v>40001731</v>
      </c>
      <c r="T20" s="112">
        <v>18</v>
      </c>
      <c r="U20" s="113">
        <v>4000173</v>
      </c>
      <c r="V20" s="113">
        <v>1</v>
      </c>
      <c r="W20" s="27" t="s">
        <v>718</v>
      </c>
      <c r="X20" s="114">
        <v>0</v>
      </c>
      <c r="Y20" s="108" t="s">
        <v>34</v>
      </c>
      <c r="Z20" s="115">
        <v>90000</v>
      </c>
      <c r="AA20" s="108" t="s">
        <v>937</v>
      </c>
      <c r="AB20" s="115">
        <v>4011010</v>
      </c>
      <c r="AC20" s="116" t="s">
        <v>2612</v>
      </c>
      <c r="AD20" s="115">
        <v>3</v>
      </c>
      <c r="AG20" s="108"/>
      <c r="AH20" s="112"/>
      <c r="AI20" s="113"/>
      <c r="AJ20" s="113"/>
      <c r="AK20" s="27"/>
      <c r="AL20" s="114"/>
      <c r="AM20" s="108"/>
      <c r="AN20" s="115"/>
      <c r="AO20" s="108"/>
      <c r="AP20" s="115"/>
      <c r="AQ20" s="116"/>
      <c r="AR20" s="115"/>
    </row>
    <row r="21" spans="3:44" x14ac:dyDescent="0.3">
      <c r="C21" s="108">
        <v>41012011</v>
      </c>
      <c r="D21" s="112">
        <v>101201</v>
      </c>
      <c r="E21" s="113">
        <v>4101201</v>
      </c>
      <c r="F21" s="113">
        <v>1</v>
      </c>
      <c r="G21" s="113">
        <v>1</v>
      </c>
      <c r="H21" s="27" t="s">
        <v>1842</v>
      </c>
      <c r="I21" s="22">
        <v>10</v>
      </c>
      <c r="J21" s="114">
        <v>150</v>
      </c>
      <c r="K21" s="108" t="s">
        <v>34</v>
      </c>
      <c r="L21" s="115">
        <v>1500</v>
      </c>
      <c r="M21" s="108" t="s">
        <v>933</v>
      </c>
      <c r="N21" s="115">
        <v>3021001</v>
      </c>
      <c r="O21" s="116" t="s">
        <v>1685</v>
      </c>
      <c r="P21" s="115">
        <v>1</v>
      </c>
      <c r="S21" s="108">
        <v>40001831</v>
      </c>
      <c r="T21" s="112">
        <v>19</v>
      </c>
      <c r="U21" s="113">
        <v>4000183</v>
      </c>
      <c r="V21" s="113">
        <v>1</v>
      </c>
      <c r="W21" s="27" t="s">
        <v>719</v>
      </c>
      <c r="X21" s="114">
        <v>0</v>
      </c>
      <c r="Y21" s="108" t="s">
        <v>34</v>
      </c>
      <c r="Z21" s="115">
        <v>95000</v>
      </c>
      <c r="AA21" s="108" t="s">
        <v>937</v>
      </c>
      <c r="AB21" s="115">
        <v>4011010</v>
      </c>
      <c r="AC21" s="116" t="s">
        <v>2612</v>
      </c>
      <c r="AD21" s="115">
        <v>3</v>
      </c>
    </row>
    <row r="22" spans="3:44" x14ac:dyDescent="0.3">
      <c r="C22" s="108">
        <v>41012021</v>
      </c>
      <c r="D22" s="112">
        <v>101202</v>
      </c>
      <c r="E22" s="113">
        <v>4101202</v>
      </c>
      <c r="F22" s="113">
        <v>1</v>
      </c>
      <c r="G22" s="113">
        <v>2</v>
      </c>
      <c r="H22" s="27" t="s">
        <v>1842</v>
      </c>
      <c r="I22" s="22">
        <v>20</v>
      </c>
      <c r="J22" s="114">
        <v>300</v>
      </c>
      <c r="K22" s="108" t="s">
        <v>34</v>
      </c>
      <c r="L22" s="115">
        <v>3000</v>
      </c>
      <c r="M22" s="108" t="s">
        <v>934</v>
      </c>
      <c r="N22" s="115">
        <v>3021002</v>
      </c>
      <c r="O22" s="116" t="s">
        <v>1689</v>
      </c>
      <c r="P22" s="115">
        <v>2</v>
      </c>
      <c r="S22" s="108">
        <v>40001931</v>
      </c>
      <c r="T22" s="112">
        <v>20</v>
      </c>
      <c r="U22" s="113">
        <v>4000193</v>
      </c>
      <c r="V22" s="113">
        <v>1</v>
      </c>
      <c r="W22" s="27" t="s">
        <v>720</v>
      </c>
      <c r="X22" s="114">
        <v>0</v>
      </c>
      <c r="Y22" s="108" t="s">
        <v>34</v>
      </c>
      <c r="Z22" s="115">
        <v>100000</v>
      </c>
      <c r="AA22" s="108" t="s">
        <v>938</v>
      </c>
      <c r="AB22" s="115">
        <v>4011011</v>
      </c>
      <c r="AC22" s="116" t="s">
        <v>2611</v>
      </c>
      <c r="AD22" s="115">
        <v>3</v>
      </c>
    </row>
    <row r="23" spans="3:44" x14ac:dyDescent="0.3">
      <c r="C23" s="108">
        <v>41012031</v>
      </c>
      <c r="D23" s="112">
        <v>101203</v>
      </c>
      <c r="E23" s="113">
        <v>4101203</v>
      </c>
      <c r="F23" s="113">
        <v>1</v>
      </c>
      <c r="G23" s="113">
        <v>3</v>
      </c>
      <c r="H23" s="27" t="s">
        <v>1842</v>
      </c>
      <c r="I23" s="22">
        <v>30</v>
      </c>
      <c r="J23" s="114">
        <v>450</v>
      </c>
      <c r="K23" s="108" t="s">
        <v>34</v>
      </c>
      <c r="L23" s="115">
        <v>4500</v>
      </c>
      <c r="M23" s="108" t="s">
        <v>907</v>
      </c>
      <c r="N23" s="115">
        <v>4013010</v>
      </c>
      <c r="O23" s="116" t="s">
        <v>2615</v>
      </c>
      <c r="P23" s="115">
        <v>1</v>
      </c>
      <c r="S23" s="108">
        <v>40002031</v>
      </c>
      <c r="T23" s="112">
        <v>21</v>
      </c>
      <c r="U23" s="113">
        <v>4000203</v>
      </c>
      <c r="V23" s="113">
        <v>1</v>
      </c>
      <c r="W23" s="27" t="s">
        <v>721</v>
      </c>
      <c r="X23" s="114">
        <v>0</v>
      </c>
      <c r="Y23" s="108" t="s">
        <v>34</v>
      </c>
      <c r="Z23" s="115">
        <v>105000</v>
      </c>
      <c r="AA23" s="108" t="s">
        <v>938</v>
      </c>
      <c r="AB23" s="115">
        <v>4011011</v>
      </c>
      <c r="AC23" s="116" t="s">
        <v>2611</v>
      </c>
      <c r="AD23" s="115">
        <v>3</v>
      </c>
    </row>
    <row r="24" spans="3:44" x14ac:dyDescent="0.3">
      <c r="C24" s="108">
        <v>41012041</v>
      </c>
      <c r="D24" s="112">
        <v>101204</v>
      </c>
      <c r="E24" s="113">
        <v>4101204</v>
      </c>
      <c r="F24" s="113">
        <v>1</v>
      </c>
      <c r="G24" s="113">
        <v>4</v>
      </c>
      <c r="H24" s="27" t="s">
        <v>1842</v>
      </c>
      <c r="I24" s="22">
        <v>40</v>
      </c>
      <c r="J24" s="114">
        <v>600</v>
      </c>
      <c r="K24" s="108" t="s">
        <v>34</v>
      </c>
      <c r="L24" s="115">
        <v>6000</v>
      </c>
      <c r="M24" s="108" t="s">
        <v>907</v>
      </c>
      <c r="N24" s="115">
        <v>4013010</v>
      </c>
      <c r="O24" s="116" t="s">
        <v>2615</v>
      </c>
      <c r="P24" s="115">
        <v>1</v>
      </c>
      <c r="S24" s="108">
        <v>40002131</v>
      </c>
      <c r="T24" s="112">
        <v>22</v>
      </c>
      <c r="U24" s="113">
        <v>4000213</v>
      </c>
      <c r="V24" s="113">
        <v>1</v>
      </c>
      <c r="W24" s="27" t="s">
        <v>722</v>
      </c>
      <c r="X24" s="114">
        <v>0</v>
      </c>
      <c r="Y24" s="108" t="s">
        <v>34</v>
      </c>
      <c r="Z24" s="115">
        <v>110000</v>
      </c>
      <c r="AA24" s="108" t="s">
        <v>938</v>
      </c>
      <c r="AB24" s="115">
        <v>4011011</v>
      </c>
      <c r="AC24" s="116" t="s">
        <v>2611</v>
      </c>
      <c r="AD24" s="115">
        <v>3</v>
      </c>
    </row>
    <row r="25" spans="3:44" x14ac:dyDescent="0.3">
      <c r="C25" s="108">
        <v>41012051</v>
      </c>
      <c r="D25" s="112">
        <v>101205</v>
      </c>
      <c r="E25" s="113">
        <v>4101205</v>
      </c>
      <c r="F25" s="113">
        <v>1</v>
      </c>
      <c r="G25" s="113">
        <v>5</v>
      </c>
      <c r="H25" s="27" t="s">
        <v>1842</v>
      </c>
      <c r="I25" s="22">
        <v>50</v>
      </c>
      <c r="J25" s="114">
        <v>750</v>
      </c>
      <c r="K25" s="108" t="s">
        <v>34</v>
      </c>
      <c r="L25" s="115">
        <v>7500</v>
      </c>
      <c r="M25" s="108" t="s">
        <v>908</v>
      </c>
      <c r="N25" s="115">
        <v>4014010</v>
      </c>
      <c r="O25" s="116" t="s">
        <v>2617</v>
      </c>
      <c r="P25" s="115">
        <v>1</v>
      </c>
      <c r="S25" s="108">
        <v>40002231</v>
      </c>
      <c r="T25" s="112">
        <v>23</v>
      </c>
      <c r="U25" s="113">
        <v>4000223</v>
      </c>
      <c r="V25" s="113">
        <v>1</v>
      </c>
      <c r="W25" s="27" t="s">
        <v>723</v>
      </c>
      <c r="X25" s="114">
        <v>0</v>
      </c>
      <c r="Y25" s="108" t="s">
        <v>34</v>
      </c>
      <c r="Z25" s="115">
        <v>115000</v>
      </c>
      <c r="AA25" s="108" t="s">
        <v>938</v>
      </c>
      <c r="AB25" s="115">
        <v>4011011</v>
      </c>
      <c r="AC25" s="116" t="s">
        <v>2611</v>
      </c>
      <c r="AD25" s="115">
        <v>3</v>
      </c>
    </row>
    <row r="26" spans="3:44" x14ac:dyDescent="0.3">
      <c r="C26" s="108">
        <v>41012061</v>
      </c>
      <c r="D26" s="112">
        <v>101206</v>
      </c>
      <c r="E26" s="113">
        <v>4101206</v>
      </c>
      <c r="F26" s="113">
        <v>1</v>
      </c>
      <c r="G26" s="113">
        <v>6</v>
      </c>
      <c r="H26" s="27" t="s">
        <v>1842</v>
      </c>
      <c r="I26" s="22">
        <v>60</v>
      </c>
      <c r="J26" s="114">
        <v>900</v>
      </c>
      <c r="K26" s="108" t="s">
        <v>34</v>
      </c>
      <c r="L26" s="115">
        <v>9000</v>
      </c>
      <c r="M26" s="108" t="s">
        <v>908</v>
      </c>
      <c r="N26" s="115">
        <v>4014010</v>
      </c>
      <c r="O26" s="116" t="s">
        <v>2617</v>
      </c>
      <c r="P26" s="115">
        <v>1</v>
      </c>
      <c r="S26" s="108">
        <v>40002331</v>
      </c>
      <c r="T26" s="112">
        <v>24</v>
      </c>
      <c r="U26" s="113">
        <v>4000233</v>
      </c>
      <c r="V26" s="113">
        <v>1</v>
      </c>
      <c r="W26" s="27" t="s">
        <v>724</v>
      </c>
      <c r="X26" s="114">
        <v>0</v>
      </c>
      <c r="Y26" s="108" t="s">
        <v>34</v>
      </c>
      <c r="Z26" s="115">
        <v>120000</v>
      </c>
      <c r="AA26" s="108" t="s">
        <v>938</v>
      </c>
      <c r="AB26" s="115">
        <v>4011011</v>
      </c>
      <c r="AC26" s="116" t="s">
        <v>2611</v>
      </c>
      <c r="AD26" s="115">
        <v>3</v>
      </c>
    </row>
    <row r="27" spans="3:44" x14ac:dyDescent="0.3">
      <c r="C27" s="108">
        <v>41012071</v>
      </c>
      <c r="D27" s="112">
        <v>101207</v>
      </c>
      <c r="E27" s="113">
        <v>4101207</v>
      </c>
      <c r="F27" s="113">
        <v>1</v>
      </c>
      <c r="G27" s="113">
        <v>7</v>
      </c>
      <c r="H27" s="27" t="s">
        <v>1842</v>
      </c>
      <c r="I27" s="22">
        <v>70</v>
      </c>
      <c r="J27" s="114">
        <v>1050</v>
      </c>
      <c r="K27" s="108" t="s">
        <v>34</v>
      </c>
      <c r="L27" s="115">
        <v>10500</v>
      </c>
      <c r="M27" s="108" t="s">
        <v>909</v>
      </c>
      <c r="N27" s="115">
        <v>4015010</v>
      </c>
      <c r="O27" s="116" t="s">
        <v>2626</v>
      </c>
      <c r="P27" s="115">
        <v>1</v>
      </c>
      <c r="S27" s="108">
        <v>40002431</v>
      </c>
      <c r="T27" s="112">
        <v>25</v>
      </c>
      <c r="U27" s="113">
        <v>4000243</v>
      </c>
      <c r="V27" s="113">
        <v>1</v>
      </c>
      <c r="W27" s="27" t="s">
        <v>725</v>
      </c>
      <c r="X27" s="114">
        <v>0</v>
      </c>
      <c r="Y27" s="108" t="s">
        <v>34</v>
      </c>
      <c r="Z27" s="115">
        <v>125000</v>
      </c>
      <c r="AA27" s="108" t="s">
        <v>938</v>
      </c>
      <c r="AB27" s="115">
        <v>4011011</v>
      </c>
      <c r="AC27" s="116" t="s">
        <v>2611</v>
      </c>
      <c r="AD27" s="115">
        <v>3</v>
      </c>
    </row>
    <row r="28" spans="3:44" x14ac:dyDescent="0.3">
      <c r="C28" s="108">
        <v>41012081</v>
      </c>
      <c r="D28" s="112">
        <v>101208</v>
      </c>
      <c r="E28" s="113">
        <v>4101208</v>
      </c>
      <c r="F28" s="113">
        <v>1</v>
      </c>
      <c r="G28" s="113">
        <v>8</v>
      </c>
      <c r="H28" s="27" t="s">
        <v>1842</v>
      </c>
      <c r="I28" s="22">
        <v>80</v>
      </c>
      <c r="J28" s="114">
        <v>1200</v>
      </c>
      <c r="K28" s="108" t="s">
        <v>34</v>
      </c>
      <c r="L28" s="115">
        <v>12000</v>
      </c>
      <c r="M28" s="108" t="s">
        <v>909</v>
      </c>
      <c r="N28" s="115">
        <v>4015010</v>
      </c>
      <c r="O28" s="116" t="s">
        <v>2626</v>
      </c>
      <c r="P28" s="115">
        <v>1</v>
      </c>
      <c r="S28" s="108">
        <v>40002531</v>
      </c>
      <c r="T28" s="112">
        <v>26</v>
      </c>
      <c r="U28" s="113">
        <v>4000253</v>
      </c>
      <c r="V28" s="113">
        <v>1</v>
      </c>
      <c r="W28" s="27" t="s">
        <v>726</v>
      </c>
      <c r="X28" s="114">
        <v>0</v>
      </c>
      <c r="Y28" s="108" t="s">
        <v>34</v>
      </c>
      <c r="Z28" s="115">
        <v>130000</v>
      </c>
      <c r="AA28" s="108" t="s">
        <v>938</v>
      </c>
      <c r="AB28" s="115">
        <v>4011011</v>
      </c>
      <c r="AC28" s="116" t="s">
        <v>2611</v>
      </c>
      <c r="AD28" s="115">
        <v>3</v>
      </c>
    </row>
    <row r="29" spans="3:44" x14ac:dyDescent="0.3">
      <c r="C29" s="108">
        <v>41012091</v>
      </c>
      <c r="D29" s="112">
        <v>101209</v>
      </c>
      <c r="E29" s="113">
        <v>4101209</v>
      </c>
      <c r="F29" s="113">
        <v>1</v>
      </c>
      <c r="G29" s="113">
        <v>9</v>
      </c>
      <c r="H29" s="27" t="s">
        <v>1842</v>
      </c>
      <c r="I29" s="22">
        <v>90</v>
      </c>
      <c r="J29" s="114">
        <v>1350</v>
      </c>
      <c r="K29" s="108" t="s">
        <v>34</v>
      </c>
      <c r="L29" s="115">
        <v>13500</v>
      </c>
      <c r="M29" s="108" t="s">
        <v>909</v>
      </c>
      <c r="N29" s="115">
        <v>4015010</v>
      </c>
      <c r="O29" s="116" t="s">
        <v>2626</v>
      </c>
      <c r="P29" s="115">
        <v>1</v>
      </c>
      <c r="S29" s="108">
        <v>40002631</v>
      </c>
      <c r="T29" s="112">
        <v>27</v>
      </c>
      <c r="U29" s="113">
        <v>4000263</v>
      </c>
      <c r="V29" s="113">
        <v>1</v>
      </c>
      <c r="W29" s="27" t="s">
        <v>727</v>
      </c>
      <c r="X29" s="114">
        <v>0</v>
      </c>
      <c r="Y29" s="108" t="s">
        <v>34</v>
      </c>
      <c r="Z29" s="115">
        <v>135000</v>
      </c>
      <c r="AA29" s="108" t="s">
        <v>938</v>
      </c>
      <c r="AB29" s="115">
        <v>4011011</v>
      </c>
      <c r="AC29" s="116" t="s">
        <v>2611</v>
      </c>
      <c r="AD29" s="115">
        <v>3</v>
      </c>
    </row>
    <row r="30" spans="3:44" x14ac:dyDescent="0.3">
      <c r="C30" s="108">
        <v>41012101</v>
      </c>
      <c r="D30" s="112">
        <v>101210</v>
      </c>
      <c r="E30" s="113">
        <v>4101210</v>
      </c>
      <c r="F30" s="113">
        <v>1</v>
      </c>
      <c r="G30" s="113">
        <v>10</v>
      </c>
      <c r="H30" s="27" t="s">
        <v>1842</v>
      </c>
      <c r="I30" s="22">
        <v>100</v>
      </c>
      <c r="J30" s="114">
        <v>1500</v>
      </c>
      <c r="K30" s="108" t="s">
        <v>34</v>
      </c>
      <c r="L30" s="115">
        <v>15000</v>
      </c>
      <c r="M30" s="108" t="s">
        <v>909</v>
      </c>
      <c r="N30" s="115">
        <v>4015010</v>
      </c>
      <c r="O30" s="116" t="s">
        <v>2626</v>
      </c>
      <c r="P30" s="115">
        <v>1</v>
      </c>
      <c r="S30" s="108">
        <v>40002731</v>
      </c>
      <c r="T30" s="112">
        <v>28</v>
      </c>
      <c r="U30" s="113">
        <v>4000273</v>
      </c>
      <c r="V30" s="113">
        <v>1</v>
      </c>
      <c r="W30" s="27" t="s">
        <v>728</v>
      </c>
      <c r="X30" s="114">
        <v>0</v>
      </c>
      <c r="Y30" s="108" t="s">
        <v>34</v>
      </c>
      <c r="Z30" s="115">
        <v>140000</v>
      </c>
      <c r="AA30" s="108" t="s">
        <v>938</v>
      </c>
      <c r="AB30" s="115">
        <v>4011011</v>
      </c>
      <c r="AC30" s="116" t="s">
        <v>2611</v>
      </c>
      <c r="AD30" s="115">
        <v>3</v>
      </c>
    </row>
    <row r="31" spans="3:44" x14ac:dyDescent="0.3">
      <c r="C31" s="108">
        <v>41021011</v>
      </c>
      <c r="D31" s="112">
        <v>102101</v>
      </c>
      <c r="E31" s="113">
        <v>4102101</v>
      </c>
      <c r="F31" s="113">
        <v>1</v>
      </c>
      <c r="G31" s="113">
        <v>1</v>
      </c>
      <c r="H31" s="27" t="s">
        <v>1843</v>
      </c>
      <c r="I31" s="22">
        <v>20000</v>
      </c>
      <c r="J31" s="114">
        <v>150</v>
      </c>
      <c r="K31" s="108" t="s">
        <v>34</v>
      </c>
      <c r="L31" s="115">
        <v>1500</v>
      </c>
      <c r="M31" s="108" t="s">
        <v>933</v>
      </c>
      <c r="N31" s="115">
        <v>3021001</v>
      </c>
      <c r="O31" s="116" t="s">
        <v>1685</v>
      </c>
      <c r="P31" s="115">
        <v>1</v>
      </c>
      <c r="S31" s="108">
        <v>40002831</v>
      </c>
      <c r="T31" s="112">
        <v>29</v>
      </c>
      <c r="U31" s="113">
        <v>4000283</v>
      </c>
      <c r="V31" s="113">
        <v>1</v>
      </c>
      <c r="W31" s="27" t="s">
        <v>729</v>
      </c>
      <c r="X31" s="114">
        <v>0</v>
      </c>
      <c r="Y31" s="108" t="s">
        <v>34</v>
      </c>
      <c r="Z31" s="115">
        <v>145000</v>
      </c>
      <c r="AA31" s="108" t="s">
        <v>938</v>
      </c>
      <c r="AB31" s="115">
        <v>4011011</v>
      </c>
      <c r="AC31" s="116" t="s">
        <v>2611</v>
      </c>
      <c r="AD31" s="115">
        <v>3</v>
      </c>
    </row>
    <row r="32" spans="3:44" x14ac:dyDescent="0.3">
      <c r="C32" s="108">
        <v>41021021</v>
      </c>
      <c r="D32" s="112">
        <v>102102</v>
      </c>
      <c r="E32" s="113">
        <v>4102102</v>
      </c>
      <c r="F32" s="113">
        <v>1</v>
      </c>
      <c r="G32" s="113">
        <v>2</v>
      </c>
      <c r="H32" s="27" t="s">
        <v>1843</v>
      </c>
      <c r="I32" s="22">
        <v>30000</v>
      </c>
      <c r="J32" s="114">
        <v>300</v>
      </c>
      <c r="K32" s="108" t="s">
        <v>34</v>
      </c>
      <c r="L32" s="115">
        <v>3000</v>
      </c>
      <c r="M32" s="108" t="s">
        <v>934</v>
      </c>
      <c r="N32" s="115">
        <v>3021002</v>
      </c>
      <c r="O32" s="116" t="s">
        <v>1689</v>
      </c>
      <c r="P32" s="115">
        <v>1</v>
      </c>
      <c r="S32" s="108">
        <v>40002931</v>
      </c>
      <c r="T32" s="112">
        <v>30</v>
      </c>
      <c r="U32" s="113">
        <v>4000293</v>
      </c>
      <c r="V32" s="113">
        <v>1</v>
      </c>
      <c r="W32" s="27" t="s">
        <v>730</v>
      </c>
      <c r="X32" s="114">
        <v>0</v>
      </c>
      <c r="Y32" s="108" t="s">
        <v>34</v>
      </c>
      <c r="Z32" s="115">
        <v>150000</v>
      </c>
      <c r="AA32" s="108" t="s">
        <v>906</v>
      </c>
      <c r="AB32" s="115">
        <v>4012010</v>
      </c>
      <c r="AC32" s="116" t="s">
        <v>2613</v>
      </c>
      <c r="AD32" s="115">
        <v>3</v>
      </c>
    </row>
    <row r="33" spans="3:30" x14ac:dyDescent="0.3">
      <c r="C33" s="108">
        <v>41021031</v>
      </c>
      <c r="D33" s="112">
        <v>102103</v>
      </c>
      <c r="E33" s="113">
        <v>4102103</v>
      </c>
      <c r="F33" s="113">
        <v>1</v>
      </c>
      <c r="G33" s="113">
        <v>3</v>
      </c>
      <c r="H33" s="27" t="s">
        <v>1843</v>
      </c>
      <c r="I33" s="22">
        <v>40000</v>
      </c>
      <c r="J33" s="114">
        <v>450</v>
      </c>
      <c r="K33" s="108" t="s">
        <v>34</v>
      </c>
      <c r="L33" s="115">
        <v>4500</v>
      </c>
      <c r="M33" s="108" t="s">
        <v>933</v>
      </c>
      <c r="N33" s="115">
        <v>3021001</v>
      </c>
      <c r="O33" s="116" t="s">
        <v>1685</v>
      </c>
      <c r="P33" s="115">
        <v>2</v>
      </c>
      <c r="S33" s="108">
        <v>40003031</v>
      </c>
      <c r="T33" s="112">
        <v>31</v>
      </c>
      <c r="U33" s="113">
        <v>4000303</v>
      </c>
      <c r="V33" s="113">
        <v>1</v>
      </c>
      <c r="W33" s="27" t="s">
        <v>731</v>
      </c>
      <c r="X33" s="114">
        <v>0</v>
      </c>
      <c r="Y33" s="108" t="s">
        <v>34</v>
      </c>
      <c r="Z33" s="115">
        <v>155000</v>
      </c>
      <c r="AA33" s="108" t="s">
        <v>906</v>
      </c>
      <c r="AB33" s="115">
        <v>4012010</v>
      </c>
      <c r="AC33" s="116" t="s">
        <v>2613</v>
      </c>
      <c r="AD33" s="115">
        <v>3</v>
      </c>
    </row>
    <row r="34" spans="3:30" x14ac:dyDescent="0.3">
      <c r="C34" s="108">
        <v>41021041</v>
      </c>
      <c r="D34" s="112">
        <v>102104</v>
      </c>
      <c r="E34" s="113">
        <v>4102104</v>
      </c>
      <c r="F34" s="113">
        <v>1</v>
      </c>
      <c r="G34" s="113">
        <v>4</v>
      </c>
      <c r="H34" s="27" t="s">
        <v>1843</v>
      </c>
      <c r="I34" s="22">
        <v>50000</v>
      </c>
      <c r="J34" s="114">
        <v>600</v>
      </c>
      <c r="K34" s="108" t="s">
        <v>34</v>
      </c>
      <c r="L34" s="115">
        <v>6000</v>
      </c>
      <c r="M34" s="108" t="s">
        <v>934</v>
      </c>
      <c r="N34" s="115">
        <v>3021002</v>
      </c>
      <c r="O34" s="116" t="s">
        <v>1689</v>
      </c>
      <c r="P34" s="115">
        <v>2</v>
      </c>
      <c r="S34" s="108">
        <v>40003131</v>
      </c>
      <c r="T34" s="112">
        <v>32</v>
      </c>
      <c r="U34" s="113">
        <v>4000313</v>
      </c>
      <c r="V34" s="113">
        <v>1</v>
      </c>
      <c r="W34" s="27" t="s">
        <v>732</v>
      </c>
      <c r="X34" s="114">
        <v>0</v>
      </c>
      <c r="Y34" s="108" t="s">
        <v>34</v>
      </c>
      <c r="Z34" s="115">
        <v>160000</v>
      </c>
      <c r="AA34" s="108" t="s">
        <v>906</v>
      </c>
      <c r="AB34" s="115">
        <v>4012010</v>
      </c>
      <c r="AC34" s="116" t="s">
        <v>2613</v>
      </c>
      <c r="AD34" s="115">
        <v>3</v>
      </c>
    </row>
    <row r="35" spans="3:30" x14ac:dyDescent="0.3">
      <c r="C35" s="108">
        <v>41021051</v>
      </c>
      <c r="D35" s="112">
        <v>102105</v>
      </c>
      <c r="E35" s="113">
        <v>4102105</v>
      </c>
      <c r="F35" s="113">
        <v>1</v>
      </c>
      <c r="G35" s="113">
        <v>5</v>
      </c>
      <c r="H35" s="27" t="s">
        <v>1843</v>
      </c>
      <c r="I35" s="22">
        <v>60000</v>
      </c>
      <c r="J35" s="114">
        <v>750</v>
      </c>
      <c r="K35" s="108" t="s">
        <v>34</v>
      </c>
      <c r="L35" s="115">
        <v>7500</v>
      </c>
      <c r="M35" s="108" t="s">
        <v>933</v>
      </c>
      <c r="N35" s="115">
        <v>3021001</v>
      </c>
      <c r="O35" s="116" t="s">
        <v>1685</v>
      </c>
      <c r="P35" s="115">
        <v>3</v>
      </c>
      <c r="S35" s="108">
        <v>40003231</v>
      </c>
      <c r="T35" s="112">
        <v>33</v>
      </c>
      <c r="U35" s="113">
        <v>4000323</v>
      </c>
      <c r="V35" s="113">
        <v>1</v>
      </c>
      <c r="W35" s="27" t="s">
        <v>733</v>
      </c>
      <c r="X35" s="114">
        <v>0</v>
      </c>
      <c r="Y35" s="108" t="s">
        <v>34</v>
      </c>
      <c r="Z35" s="115">
        <v>165000</v>
      </c>
      <c r="AA35" s="108" t="s">
        <v>906</v>
      </c>
      <c r="AB35" s="115">
        <v>4012010</v>
      </c>
      <c r="AC35" s="116" t="s">
        <v>2613</v>
      </c>
      <c r="AD35" s="115">
        <v>3</v>
      </c>
    </row>
    <row r="36" spans="3:30" x14ac:dyDescent="0.3">
      <c r="C36" s="108">
        <v>41021061</v>
      </c>
      <c r="D36" s="112">
        <v>102106</v>
      </c>
      <c r="E36" s="113">
        <v>4102106</v>
      </c>
      <c r="F36" s="113">
        <v>1</v>
      </c>
      <c r="G36" s="113">
        <v>6</v>
      </c>
      <c r="H36" s="27" t="s">
        <v>1843</v>
      </c>
      <c r="I36" s="22">
        <v>70000</v>
      </c>
      <c r="J36" s="114">
        <v>900</v>
      </c>
      <c r="K36" s="108" t="s">
        <v>34</v>
      </c>
      <c r="L36" s="115">
        <v>9000</v>
      </c>
      <c r="M36" s="108" t="s">
        <v>934</v>
      </c>
      <c r="N36" s="115">
        <v>3021002</v>
      </c>
      <c r="O36" s="116" t="s">
        <v>1689</v>
      </c>
      <c r="P36" s="115">
        <v>3</v>
      </c>
      <c r="S36" s="108">
        <v>40003331</v>
      </c>
      <c r="T36" s="112">
        <v>34</v>
      </c>
      <c r="U36" s="113">
        <v>4000333</v>
      </c>
      <c r="V36" s="113">
        <v>1</v>
      </c>
      <c r="W36" s="27" t="s">
        <v>734</v>
      </c>
      <c r="X36" s="114">
        <v>0</v>
      </c>
      <c r="Y36" s="108" t="s">
        <v>34</v>
      </c>
      <c r="Z36" s="115">
        <v>170000</v>
      </c>
      <c r="AA36" s="108" t="s">
        <v>906</v>
      </c>
      <c r="AB36" s="115">
        <v>4012010</v>
      </c>
      <c r="AC36" s="116" t="s">
        <v>2613</v>
      </c>
      <c r="AD36" s="115">
        <v>3</v>
      </c>
    </row>
    <row r="37" spans="3:30" x14ac:dyDescent="0.3">
      <c r="C37" s="108">
        <v>41021071</v>
      </c>
      <c r="D37" s="112">
        <v>102107</v>
      </c>
      <c r="E37" s="113">
        <v>4102107</v>
      </c>
      <c r="F37" s="113">
        <v>1</v>
      </c>
      <c r="G37" s="113">
        <v>7</v>
      </c>
      <c r="H37" s="27" t="s">
        <v>1843</v>
      </c>
      <c r="I37" s="22">
        <v>80000</v>
      </c>
      <c r="J37" s="114">
        <v>1050</v>
      </c>
      <c r="K37" s="108" t="s">
        <v>34</v>
      </c>
      <c r="L37" s="115">
        <v>10500</v>
      </c>
      <c r="M37" s="108" t="s">
        <v>933</v>
      </c>
      <c r="N37" s="115">
        <v>3021001</v>
      </c>
      <c r="O37" s="116" t="s">
        <v>1685</v>
      </c>
      <c r="P37" s="115">
        <v>4</v>
      </c>
      <c r="S37" s="108">
        <v>40003431</v>
      </c>
      <c r="T37" s="112">
        <v>35</v>
      </c>
      <c r="U37" s="113">
        <v>4000343</v>
      </c>
      <c r="V37" s="113">
        <v>1</v>
      </c>
      <c r="W37" s="27" t="s">
        <v>735</v>
      </c>
      <c r="X37" s="114">
        <v>0</v>
      </c>
      <c r="Y37" s="108" t="s">
        <v>34</v>
      </c>
      <c r="Z37" s="115">
        <v>175000</v>
      </c>
      <c r="AA37" s="108" t="s">
        <v>906</v>
      </c>
      <c r="AB37" s="115">
        <v>4012010</v>
      </c>
      <c r="AC37" s="116" t="s">
        <v>2613</v>
      </c>
      <c r="AD37" s="115">
        <v>3</v>
      </c>
    </row>
    <row r="38" spans="3:30" x14ac:dyDescent="0.3">
      <c r="C38" s="108">
        <v>41021081</v>
      </c>
      <c r="D38" s="112">
        <v>102108</v>
      </c>
      <c r="E38" s="113">
        <v>4102108</v>
      </c>
      <c r="F38" s="113">
        <v>1</v>
      </c>
      <c r="G38" s="113">
        <v>8</v>
      </c>
      <c r="H38" s="27" t="s">
        <v>1843</v>
      </c>
      <c r="I38" s="22">
        <v>90000</v>
      </c>
      <c r="J38" s="114">
        <v>1200</v>
      </c>
      <c r="K38" s="108" t="s">
        <v>34</v>
      </c>
      <c r="L38" s="115">
        <v>12000</v>
      </c>
      <c r="M38" s="108" t="s">
        <v>934</v>
      </c>
      <c r="N38" s="115">
        <v>3021002</v>
      </c>
      <c r="O38" s="116" t="s">
        <v>1689</v>
      </c>
      <c r="P38" s="115">
        <v>4</v>
      </c>
      <c r="S38" s="108">
        <v>40003531</v>
      </c>
      <c r="T38" s="112">
        <v>36</v>
      </c>
      <c r="U38" s="113">
        <v>4000353</v>
      </c>
      <c r="V38" s="113">
        <v>1</v>
      </c>
      <c r="W38" s="27" t="s">
        <v>736</v>
      </c>
      <c r="X38" s="114">
        <v>0</v>
      </c>
      <c r="Y38" s="108" t="s">
        <v>34</v>
      </c>
      <c r="Z38" s="115">
        <v>180000</v>
      </c>
      <c r="AA38" s="108" t="s">
        <v>906</v>
      </c>
      <c r="AB38" s="115">
        <v>4012010</v>
      </c>
      <c r="AC38" s="116" t="s">
        <v>2613</v>
      </c>
      <c r="AD38" s="115">
        <v>3</v>
      </c>
    </row>
    <row r="39" spans="3:30" x14ac:dyDescent="0.3">
      <c r="C39" s="108">
        <v>41021091</v>
      </c>
      <c r="D39" s="112">
        <v>102109</v>
      </c>
      <c r="E39" s="113">
        <v>4102109</v>
      </c>
      <c r="F39" s="113">
        <v>1</v>
      </c>
      <c r="G39" s="113">
        <v>9</v>
      </c>
      <c r="H39" s="27" t="s">
        <v>1843</v>
      </c>
      <c r="I39" s="22">
        <v>100000</v>
      </c>
      <c r="J39" s="114">
        <v>1350</v>
      </c>
      <c r="K39" s="108" t="s">
        <v>34</v>
      </c>
      <c r="L39" s="115">
        <v>13500</v>
      </c>
      <c r="M39" s="108" t="s">
        <v>933</v>
      </c>
      <c r="N39" s="115">
        <v>3021001</v>
      </c>
      <c r="O39" s="116" t="s">
        <v>1685</v>
      </c>
      <c r="P39" s="115">
        <v>5</v>
      </c>
      <c r="S39" s="108">
        <v>40003631</v>
      </c>
      <c r="T39" s="112">
        <v>37</v>
      </c>
      <c r="U39" s="113">
        <v>4000363</v>
      </c>
      <c r="V39" s="113">
        <v>1</v>
      </c>
      <c r="W39" s="27" t="s">
        <v>737</v>
      </c>
      <c r="X39" s="114">
        <v>0</v>
      </c>
      <c r="Y39" s="108" t="s">
        <v>34</v>
      </c>
      <c r="Z39" s="115">
        <v>185000</v>
      </c>
      <c r="AA39" s="108" t="s">
        <v>906</v>
      </c>
      <c r="AB39" s="115">
        <v>4012010</v>
      </c>
      <c r="AC39" s="116" t="s">
        <v>2613</v>
      </c>
      <c r="AD39" s="115">
        <v>3</v>
      </c>
    </row>
    <row r="40" spans="3:30" x14ac:dyDescent="0.3">
      <c r="C40" s="108">
        <v>41021101</v>
      </c>
      <c r="D40" s="112">
        <v>102110</v>
      </c>
      <c r="E40" s="113">
        <v>4102110</v>
      </c>
      <c r="F40" s="113">
        <v>1</v>
      </c>
      <c r="G40" s="113">
        <v>10</v>
      </c>
      <c r="H40" s="27" t="s">
        <v>1843</v>
      </c>
      <c r="I40" s="22">
        <v>500000</v>
      </c>
      <c r="J40" s="114">
        <v>1500</v>
      </c>
      <c r="K40" s="108" t="s">
        <v>34</v>
      </c>
      <c r="L40" s="115">
        <v>15000</v>
      </c>
      <c r="M40" s="108" t="s">
        <v>934</v>
      </c>
      <c r="N40" s="115">
        <v>3021002</v>
      </c>
      <c r="O40" s="116" t="s">
        <v>1689</v>
      </c>
      <c r="P40" s="115">
        <v>5</v>
      </c>
      <c r="S40" s="108">
        <v>40003731</v>
      </c>
      <c r="T40" s="112">
        <v>38</v>
      </c>
      <c r="U40" s="113">
        <v>4000373</v>
      </c>
      <c r="V40" s="113">
        <v>1</v>
      </c>
      <c r="W40" s="27" t="s">
        <v>738</v>
      </c>
      <c r="X40" s="114">
        <v>0</v>
      </c>
      <c r="Y40" s="108" t="s">
        <v>34</v>
      </c>
      <c r="Z40" s="115">
        <v>190000</v>
      </c>
      <c r="AA40" s="108" t="s">
        <v>906</v>
      </c>
      <c r="AB40" s="115">
        <v>4012010</v>
      </c>
      <c r="AC40" s="116" t="s">
        <v>2613</v>
      </c>
      <c r="AD40" s="115">
        <v>3</v>
      </c>
    </row>
    <row r="41" spans="3:30" x14ac:dyDescent="0.3">
      <c r="C41" s="108">
        <v>41022011</v>
      </c>
      <c r="D41" s="112">
        <v>102201</v>
      </c>
      <c r="E41" s="113">
        <v>4102201</v>
      </c>
      <c r="F41" s="113">
        <v>1</v>
      </c>
      <c r="G41" s="113">
        <v>1</v>
      </c>
      <c r="H41" s="27" t="s">
        <v>1844</v>
      </c>
      <c r="I41" s="22">
        <v>500</v>
      </c>
      <c r="J41" s="114">
        <v>150</v>
      </c>
      <c r="K41" s="108" t="s">
        <v>34</v>
      </c>
      <c r="L41" s="115">
        <v>1500</v>
      </c>
      <c r="M41" s="108" t="s">
        <v>1638</v>
      </c>
      <c r="N41" s="115">
        <v>152001</v>
      </c>
      <c r="O41" s="116" t="s">
        <v>1670</v>
      </c>
      <c r="P41" s="115">
        <v>1</v>
      </c>
      <c r="S41" s="108">
        <v>40003831</v>
      </c>
      <c r="T41" s="112">
        <v>39</v>
      </c>
      <c r="U41" s="113">
        <v>4000383</v>
      </c>
      <c r="V41" s="113">
        <v>1</v>
      </c>
      <c r="W41" s="27" t="s">
        <v>739</v>
      </c>
      <c r="X41" s="114">
        <v>0</v>
      </c>
      <c r="Y41" s="108" t="s">
        <v>34</v>
      </c>
      <c r="Z41" s="115">
        <v>195000</v>
      </c>
      <c r="AA41" s="108" t="s">
        <v>906</v>
      </c>
      <c r="AB41" s="115">
        <v>4012010</v>
      </c>
      <c r="AC41" s="116" t="s">
        <v>2613</v>
      </c>
      <c r="AD41" s="115">
        <v>3</v>
      </c>
    </row>
    <row r="42" spans="3:30" x14ac:dyDescent="0.3">
      <c r="C42" s="108">
        <v>41022021</v>
      </c>
      <c r="D42" s="112">
        <v>102202</v>
      </c>
      <c r="E42" s="113">
        <v>4102202</v>
      </c>
      <c r="F42" s="113">
        <v>1</v>
      </c>
      <c r="G42" s="113">
        <v>2</v>
      </c>
      <c r="H42" s="27" t="s">
        <v>1844</v>
      </c>
      <c r="I42" s="22">
        <v>1500</v>
      </c>
      <c r="J42" s="114">
        <v>300</v>
      </c>
      <c r="K42" s="108" t="s">
        <v>34</v>
      </c>
      <c r="L42" s="115">
        <v>3000</v>
      </c>
      <c r="M42" s="108" t="s">
        <v>1638</v>
      </c>
      <c r="N42" s="115">
        <v>152001</v>
      </c>
      <c r="O42" s="116" t="s">
        <v>1670</v>
      </c>
      <c r="P42" s="115">
        <v>2</v>
      </c>
      <c r="S42" s="108">
        <v>40003931</v>
      </c>
      <c r="T42" s="112">
        <v>40</v>
      </c>
      <c r="U42" s="113">
        <v>4000393</v>
      </c>
      <c r="V42" s="113">
        <v>1</v>
      </c>
      <c r="W42" s="27" t="s">
        <v>740</v>
      </c>
      <c r="X42" s="114">
        <v>0</v>
      </c>
      <c r="Y42" s="108" t="s">
        <v>34</v>
      </c>
      <c r="Z42" s="115">
        <v>200000</v>
      </c>
      <c r="AA42" s="108" t="s">
        <v>910</v>
      </c>
      <c r="AB42" s="115">
        <v>4012011</v>
      </c>
      <c r="AC42" s="116" t="s">
        <v>2614</v>
      </c>
      <c r="AD42" s="115">
        <v>3</v>
      </c>
    </row>
    <row r="43" spans="3:30" x14ac:dyDescent="0.3">
      <c r="C43" s="108">
        <v>41022031</v>
      </c>
      <c r="D43" s="112">
        <v>102203</v>
      </c>
      <c r="E43" s="113">
        <v>4102203</v>
      </c>
      <c r="F43" s="113">
        <v>1</v>
      </c>
      <c r="G43" s="113">
        <v>3</v>
      </c>
      <c r="H43" s="27" t="s">
        <v>1844</v>
      </c>
      <c r="I43" s="22">
        <v>2500</v>
      </c>
      <c r="J43" s="114">
        <v>450</v>
      </c>
      <c r="K43" s="108" t="s">
        <v>34</v>
      </c>
      <c r="L43" s="115">
        <v>4500</v>
      </c>
      <c r="M43" s="108" t="s">
        <v>1509</v>
      </c>
      <c r="N43" s="115">
        <v>153001</v>
      </c>
      <c r="O43" s="116" t="s">
        <v>1708</v>
      </c>
      <c r="P43" s="115">
        <v>3</v>
      </c>
      <c r="S43" s="108">
        <v>40004031</v>
      </c>
      <c r="T43" s="112">
        <v>41</v>
      </c>
      <c r="U43" s="113">
        <v>4000403</v>
      </c>
      <c r="V43" s="113">
        <v>1</v>
      </c>
      <c r="W43" s="27" t="s">
        <v>741</v>
      </c>
      <c r="X43" s="114">
        <v>0</v>
      </c>
      <c r="Y43" s="108" t="s">
        <v>34</v>
      </c>
      <c r="Z43" s="115">
        <v>205000</v>
      </c>
      <c r="AA43" s="108" t="s">
        <v>910</v>
      </c>
      <c r="AB43" s="115">
        <v>4012011</v>
      </c>
      <c r="AC43" s="116" t="s">
        <v>2614</v>
      </c>
      <c r="AD43" s="115">
        <v>3</v>
      </c>
    </row>
    <row r="44" spans="3:30" x14ac:dyDescent="0.3">
      <c r="C44" s="108">
        <v>41022041</v>
      </c>
      <c r="D44" s="112">
        <v>102204</v>
      </c>
      <c r="E44" s="113">
        <v>4102204</v>
      </c>
      <c r="F44" s="113">
        <v>1</v>
      </c>
      <c r="G44" s="113">
        <v>4</v>
      </c>
      <c r="H44" s="27" t="s">
        <v>1844</v>
      </c>
      <c r="I44" s="22">
        <v>3500</v>
      </c>
      <c r="J44" s="114">
        <v>600</v>
      </c>
      <c r="K44" s="108" t="s">
        <v>34</v>
      </c>
      <c r="L44" s="115">
        <v>6000</v>
      </c>
      <c r="M44" s="108" t="s">
        <v>1509</v>
      </c>
      <c r="N44" s="115">
        <v>153001</v>
      </c>
      <c r="O44" s="116" t="s">
        <v>1708</v>
      </c>
      <c r="P44" s="115">
        <v>5</v>
      </c>
      <c r="S44" s="108">
        <v>40004131</v>
      </c>
      <c r="T44" s="112">
        <v>42</v>
      </c>
      <c r="U44" s="113">
        <v>4000413</v>
      </c>
      <c r="V44" s="113">
        <v>1</v>
      </c>
      <c r="W44" s="27" t="s">
        <v>742</v>
      </c>
      <c r="X44" s="114">
        <v>0</v>
      </c>
      <c r="Y44" s="108" t="s">
        <v>34</v>
      </c>
      <c r="Z44" s="115">
        <v>210000</v>
      </c>
      <c r="AA44" s="108" t="s">
        <v>910</v>
      </c>
      <c r="AB44" s="115">
        <v>4012011</v>
      </c>
      <c r="AC44" s="116" t="s">
        <v>2614</v>
      </c>
      <c r="AD44" s="115">
        <v>3</v>
      </c>
    </row>
    <row r="45" spans="3:30" x14ac:dyDescent="0.3">
      <c r="C45" s="108">
        <v>41022051</v>
      </c>
      <c r="D45" s="112">
        <v>102205</v>
      </c>
      <c r="E45" s="113">
        <v>4102205</v>
      </c>
      <c r="F45" s="113">
        <v>1</v>
      </c>
      <c r="G45" s="113">
        <v>5</v>
      </c>
      <c r="H45" s="27" t="s">
        <v>1844</v>
      </c>
      <c r="I45" s="22">
        <v>5500</v>
      </c>
      <c r="J45" s="114">
        <v>750</v>
      </c>
      <c r="K45" s="108" t="s">
        <v>34</v>
      </c>
      <c r="L45" s="115">
        <v>7500</v>
      </c>
      <c r="M45" s="108" t="s">
        <v>1510</v>
      </c>
      <c r="N45" s="115">
        <v>154001</v>
      </c>
      <c r="O45" s="116" t="s">
        <v>1716</v>
      </c>
      <c r="P45" s="115">
        <v>3</v>
      </c>
      <c r="S45" s="108">
        <v>40004231</v>
      </c>
      <c r="T45" s="112">
        <v>43</v>
      </c>
      <c r="U45" s="113">
        <v>4000423</v>
      </c>
      <c r="V45" s="113">
        <v>1</v>
      </c>
      <c r="W45" s="27" t="s">
        <v>743</v>
      </c>
      <c r="X45" s="114">
        <v>0</v>
      </c>
      <c r="Y45" s="108" t="s">
        <v>34</v>
      </c>
      <c r="Z45" s="115">
        <v>215000</v>
      </c>
      <c r="AA45" s="108" t="s">
        <v>910</v>
      </c>
      <c r="AB45" s="115">
        <v>4012011</v>
      </c>
      <c r="AC45" s="116" t="s">
        <v>2614</v>
      </c>
      <c r="AD45" s="115">
        <v>3</v>
      </c>
    </row>
    <row r="46" spans="3:30" x14ac:dyDescent="0.3">
      <c r="C46" s="108">
        <v>41022061</v>
      </c>
      <c r="D46" s="112">
        <v>102206</v>
      </c>
      <c r="E46" s="113">
        <v>4102206</v>
      </c>
      <c r="F46" s="113">
        <v>1</v>
      </c>
      <c r="G46" s="113">
        <v>6</v>
      </c>
      <c r="H46" s="27" t="s">
        <v>1844</v>
      </c>
      <c r="I46" s="22">
        <v>6500</v>
      </c>
      <c r="J46" s="114">
        <v>900</v>
      </c>
      <c r="K46" s="108" t="s">
        <v>34</v>
      </c>
      <c r="L46" s="115">
        <v>9000</v>
      </c>
      <c r="M46" s="108" t="s">
        <v>1510</v>
      </c>
      <c r="N46" s="115">
        <v>154001</v>
      </c>
      <c r="O46" s="116" t="s">
        <v>1716</v>
      </c>
      <c r="P46" s="115">
        <v>3</v>
      </c>
      <c r="S46" s="108">
        <v>40004331</v>
      </c>
      <c r="T46" s="112">
        <v>44</v>
      </c>
      <c r="U46" s="113">
        <v>4000433</v>
      </c>
      <c r="V46" s="113">
        <v>1</v>
      </c>
      <c r="W46" s="27" t="s">
        <v>744</v>
      </c>
      <c r="X46" s="114">
        <v>0</v>
      </c>
      <c r="Y46" s="108" t="s">
        <v>34</v>
      </c>
      <c r="Z46" s="115">
        <v>220000</v>
      </c>
      <c r="AA46" s="108" t="s">
        <v>910</v>
      </c>
      <c r="AB46" s="115">
        <v>4012011</v>
      </c>
      <c r="AC46" s="116" t="s">
        <v>2614</v>
      </c>
      <c r="AD46" s="115">
        <v>3</v>
      </c>
    </row>
    <row r="47" spans="3:30" x14ac:dyDescent="0.3">
      <c r="C47" s="108">
        <v>41022071</v>
      </c>
      <c r="D47" s="112">
        <v>102207</v>
      </c>
      <c r="E47" s="113">
        <v>4102207</v>
      </c>
      <c r="F47" s="113">
        <v>1</v>
      </c>
      <c r="G47" s="113">
        <v>7</v>
      </c>
      <c r="H47" s="27" t="s">
        <v>1844</v>
      </c>
      <c r="I47" s="22">
        <v>7500</v>
      </c>
      <c r="J47" s="114">
        <v>1050</v>
      </c>
      <c r="K47" s="108" t="s">
        <v>34</v>
      </c>
      <c r="L47" s="115">
        <v>10500</v>
      </c>
      <c r="M47" s="108" t="s">
        <v>1511</v>
      </c>
      <c r="N47" s="115">
        <v>155001</v>
      </c>
      <c r="O47" s="116" t="s">
        <v>3324</v>
      </c>
      <c r="P47" s="115">
        <v>3</v>
      </c>
      <c r="S47" s="108">
        <v>40004431</v>
      </c>
      <c r="T47" s="112">
        <v>45</v>
      </c>
      <c r="U47" s="113">
        <v>4000443</v>
      </c>
      <c r="V47" s="113">
        <v>1</v>
      </c>
      <c r="W47" s="27" t="s">
        <v>745</v>
      </c>
      <c r="X47" s="114">
        <v>0</v>
      </c>
      <c r="Y47" s="108" t="s">
        <v>34</v>
      </c>
      <c r="Z47" s="115">
        <v>225000</v>
      </c>
      <c r="AA47" s="108" t="s">
        <v>910</v>
      </c>
      <c r="AB47" s="115">
        <v>4012011</v>
      </c>
      <c r="AC47" s="116" t="s">
        <v>2614</v>
      </c>
      <c r="AD47" s="115">
        <v>3</v>
      </c>
    </row>
    <row r="48" spans="3:30" x14ac:dyDescent="0.3">
      <c r="C48" s="108">
        <v>41022081</v>
      </c>
      <c r="D48" s="112">
        <v>102208</v>
      </c>
      <c r="E48" s="113">
        <v>4102208</v>
      </c>
      <c r="F48" s="113">
        <v>1</v>
      </c>
      <c r="G48" s="113">
        <v>8</v>
      </c>
      <c r="H48" s="27" t="s">
        <v>1844</v>
      </c>
      <c r="I48" s="22">
        <v>8500</v>
      </c>
      <c r="J48" s="114">
        <v>1200</v>
      </c>
      <c r="K48" s="108" t="s">
        <v>34</v>
      </c>
      <c r="L48" s="115">
        <v>12000</v>
      </c>
      <c r="M48" s="108" t="s">
        <v>1511</v>
      </c>
      <c r="N48" s="115">
        <v>155001</v>
      </c>
      <c r="O48" s="116" t="s">
        <v>3324</v>
      </c>
      <c r="P48" s="115">
        <v>3</v>
      </c>
      <c r="S48" s="108">
        <v>40004531</v>
      </c>
      <c r="T48" s="112">
        <v>46</v>
      </c>
      <c r="U48" s="113">
        <v>4000453</v>
      </c>
      <c r="V48" s="113">
        <v>1</v>
      </c>
      <c r="W48" s="27" t="s">
        <v>746</v>
      </c>
      <c r="X48" s="114">
        <v>0</v>
      </c>
      <c r="Y48" s="108" t="s">
        <v>34</v>
      </c>
      <c r="Z48" s="115">
        <v>230000</v>
      </c>
      <c r="AA48" s="108" t="s">
        <v>910</v>
      </c>
      <c r="AB48" s="115">
        <v>4012011</v>
      </c>
      <c r="AC48" s="116" t="s">
        <v>2614</v>
      </c>
      <c r="AD48" s="115">
        <v>3</v>
      </c>
    </row>
    <row r="49" spans="3:30" x14ac:dyDescent="0.3">
      <c r="C49" s="108">
        <v>41023011</v>
      </c>
      <c r="D49" s="112">
        <v>102301</v>
      </c>
      <c r="E49" s="113">
        <v>4102301</v>
      </c>
      <c r="F49" s="113">
        <v>1</v>
      </c>
      <c r="G49" s="113">
        <v>1</v>
      </c>
      <c r="H49" s="27" t="s">
        <v>1845</v>
      </c>
      <c r="I49" s="22">
        <v>500</v>
      </c>
      <c r="J49" s="114">
        <v>150</v>
      </c>
      <c r="K49" s="108" t="s">
        <v>34</v>
      </c>
      <c r="L49" s="115">
        <v>1500</v>
      </c>
      <c r="M49" s="108" t="s">
        <v>934</v>
      </c>
      <c r="N49" s="115">
        <v>3021002</v>
      </c>
      <c r="O49" s="116" t="s">
        <v>1689</v>
      </c>
      <c r="P49" s="115">
        <v>3</v>
      </c>
      <c r="S49" s="108">
        <v>40004631</v>
      </c>
      <c r="T49" s="112">
        <v>47</v>
      </c>
      <c r="U49" s="113">
        <v>4000463</v>
      </c>
      <c r="V49" s="113">
        <v>1</v>
      </c>
      <c r="W49" s="27" t="s">
        <v>747</v>
      </c>
      <c r="X49" s="114">
        <v>0</v>
      </c>
      <c r="Y49" s="108" t="s">
        <v>34</v>
      </c>
      <c r="Z49" s="115">
        <v>235000</v>
      </c>
      <c r="AA49" s="108" t="s">
        <v>910</v>
      </c>
      <c r="AB49" s="115">
        <v>4012011</v>
      </c>
      <c r="AC49" s="116" t="s">
        <v>2614</v>
      </c>
      <c r="AD49" s="115">
        <v>3</v>
      </c>
    </row>
    <row r="50" spans="3:30" x14ac:dyDescent="0.3">
      <c r="C50" s="108">
        <v>41023021</v>
      </c>
      <c r="D50" s="112">
        <v>102302</v>
      </c>
      <c r="E50" s="113">
        <v>4102302</v>
      </c>
      <c r="F50" s="113">
        <v>1</v>
      </c>
      <c r="G50" s="113">
        <v>2</v>
      </c>
      <c r="H50" s="27" t="s">
        <v>1845</v>
      </c>
      <c r="I50" s="22">
        <v>1500</v>
      </c>
      <c r="J50" s="114">
        <v>300</v>
      </c>
      <c r="K50" s="108" t="s">
        <v>34</v>
      </c>
      <c r="L50" s="115">
        <v>3000</v>
      </c>
      <c r="M50" s="108" t="s">
        <v>934</v>
      </c>
      <c r="N50" s="115">
        <v>3021002</v>
      </c>
      <c r="O50" s="116" t="s">
        <v>1689</v>
      </c>
      <c r="P50" s="115">
        <v>5</v>
      </c>
      <c r="S50" s="108">
        <v>40004731</v>
      </c>
      <c r="T50" s="112">
        <v>48</v>
      </c>
      <c r="U50" s="113">
        <v>4000473</v>
      </c>
      <c r="V50" s="113">
        <v>1</v>
      </c>
      <c r="W50" s="27" t="s">
        <v>748</v>
      </c>
      <c r="X50" s="114">
        <v>0</v>
      </c>
      <c r="Y50" s="108" t="s">
        <v>34</v>
      </c>
      <c r="Z50" s="115">
        <v>240000</v>
      </c>
      <c r="AA50" s="108" t="s">
        <v>910</v>
      </c>
      <c r="AB50" s="115">
        <v>4012011</v>
      </c>
      <c r="AC50" s="116" t="s">
        <v>2614</v>
      </c>
      <c r="AD50" s="115">
        <v>3</v>
      </c>
    </row>
    <row r="51" spans="3:30" x14ac:dyDescent="0.3">
      <c r="C51" s="108">
        <v>41023031</v>
      </c>
      <c r="D51" s="112">
        <v>102303</v>
      </c>
      <c r="E51" s="113">
        <v>4102303</v>
      </c>
      <c r="F51" s="113">
        <v>1</v>
      </c>
      <c r="G51" s="113">
        <v>3</v>
      </c>
      <c r="H51" s="27" t="s">
        <v>1845</v>
      </c>
      <c r="I51" s="22">
        <v>2500</v>
      </c>
      <c r="J51" s="114">
        <v>450</v>
      </c>
      <c r="K51" s="108" t="s">
        <v>34</v>
      </c>
      <c r="L51" s="115">
        <v>4500</v>
      </c>
      <c r="M51" s="108" t="s">
        <v>1513</v>
      </c>
      <c r="N51" s="115">
        <v>243001</v>
      </c>
      <c r="O51" s="116" t="s">
        <v>1707</v>
      </c>
      <c r="P51" s="115">
        <v>3</v>
      </c>
      <c r="S51" s="108">
        <v>40004831</v>
      </c>
      <c r="T51" s="112">
        <v>49</v>
      </c>
      <c r="U51" s="113">
        <v>4000483</v>
      </c>
      <c r="V51" s="113">
        <v>1</v>
      </c>
      <c r="W51" s="27" t="s">
        <v>749</v>
      </c>
      <c r="X51" s="114">
        <v>0</v>
      </c>
      <c r="Y51" s="108" t="s">
        <v>34</v>
      </c>
      <c r="Z51" s="115">
        <v>245000</v>
      </c>
      <c r="AA51" s="108" t="s">
        <v>910</v>
      </c>
      <c r="AB51" s="115">
        <v>4012011</v>
      </c>
      <c r="AC51" s="116" t="s">
        <v>2614</v>
      </c>
      <c r="AD51" s="115">
        <v>3</v>
      </c>
    </row>
    <row r="52" spans="3:30" x14ac:dyDescent="0.3">
      <c r="C52" s="108">
        <v>41023041</v>
      </c>
      <c r="D52" s="112">
        <v>102304</v>
      </c>
      <c r="E52" s="113">
        <v>4102304</v>
      </c>
      <c r="F52" s="113">
        <v>1</v>
      </c>
      <c r="G52" s="113">
        <v>4</v>
      </c>
      <c r="H52" s="27" t="s">
        <v>1845</v>
      </c>
      <c r="I52" s="22">
        <v>3500</v>
      </c>
      <c r="J52" s="114">
        <v>600</v>
      </c>
      <c r="K52" s="108" t="s">
        <v>34</v>
      </c>
      <c r="L52" s="115">
        <v>6000</v>
      </c>
      <c r="M52" s="108" t="s">
        <v>1513</v>
      </c>
      <c r="N52" s="115">
        <v>243001</v>
      </c>
      <c r="O52" s="116" t="s">
        <v>1707</v>
      </c>
      <c r="P52" s="115">
        <v>5</v>
      </c>
      <c r="S52" s="108">
        <v>40004931</v>
      </c>
      <c r="T52" s="112">
        <v>50</v>
      </c>
      <c r="U52" s="113">
        <v>4000493</v>
      </c>
      <c r="V52" s="113">
        <v>1</v>
      </c>
      <c r="W52" s="27" t="s">
        <v>750</v>
      </c>
      <c r="X52" s="114">
        <v>0</v>
      </c>
      <c r="Y52" s="108" t="s">
        <v>34</v>
      </c>
      <c r="Z52" s="115">
        <v>250000</v>
      </c>
      <c r="AA52" s="108" t="s">
        <v>910</v>
      </c>
      <c r="AB52" s="115">
        <v>4012011</v>
      </c>
      <c r="AC52" s="116" t="s">
        <v>2614</v>
      </c>
      <c r="AD52" s="115">
        <v>3</v>
      </c>
    </row>
    <row r="53" spans="3:30" x14ac:dyDescent="0.3">
      <c r="C53" s="108">
        <v>41023051</v>
      </c>
      <c r="D53" s="112">
        <v>102305</v>
      </c>
      <c r="E53" s="113">
        <v>4102305</v>
      </c>
      <c r="F53" s="113">
        <v>1</v>
      </c>
      <c r="G53" s="113">
        <v>5</v>
      </c>
      <c r="H53" s="27" t="s">
        <v>1845</v>
      </c>
      <c r="I53" s="22">
        <v>5500</v>
      </c>
      <c r="J53" s="114">
        <v>750</v>
      </c>
      <c r="K53" s="108" t="s">
        <v>34</v>
      </c>
      <c r="L53" s="115">
        <v>7500</v>
      </c>
      <c r="M53" s="108" t="s">
        <v>1514</v>
      </c>
      <c r="N53" s="115">
        <v>244001</v>
      </c>
      <c r="O53" s="116" t="s">
        <v>1717</v>
      </c>
      <c r="P53" s="115">
        <v>3</v>
      </c>
      <c r="S53" s="108"/>
      <c r="T53" s="112"/>
      <c r="U53" s="113"/>
      <c r="V53" s="113"/>
      <c r="W53" s="27"/>
      <c r="X53" s="114"/>
      <c r="Y53" s="108"/>
      <c r="Z53" s="115"/>
      <c r="AA53" s="108"/>
      <c r="AB53" s="115"/>
      <c r="AC53" s="116"/>
      <c r="AD53" s="115"/>
    </row>
    <row r="54" spans="3:30" x14ac:dyDescent="0.3">
      <c r="C54" s="108">
        <v>41023061</v>
      </c>
      <c r="D54" s="112">
        <v>102306</v>
      </c>
      <c r="E54" s="113">
        <v>4102306</v>
      </c>
      <c r="F54" s="113">
        <v>1</v>
      </c>
      <c r="G54" s="113">
        <v>6</v>
      </c>
      <c r="H54" s="27" t="s">
        <v>1845</v>
      </c>
      <c r="I54" s="22">
        <v>6500</v>
      </c>
      <c r="J54" s="114">
        <v>900</v>
      </c>
      <c r="K54" s="108" t="s">
        <v>34</v>
      </c>
      <c r="L54" s="115">
        <v>9000</v>
      </c>
      <c r="M54" s="108" t="s">
        <v>1514</v>
      </c>
      <c r="N54" s="115">
        <v>244001</v>
      </c>
      <c r="O54" s="116" t="s">
        <v>1717</v>
      </c>
      <c r="P54" s="115">
        <v>3</v>
      </c>
      <c r="T54" s="28"/>
      <c r="U54" s="28"/>
      <c r="V54" s="28"/>
      <c r="X54" s="28"/>
      <c r="Z54" s="28"/>
      <c r="AB54" s="28"/>
      <c r="AC54" s="28"/>
      <c r="AD54" s="28"/>
    </row>
    <row r="55" spans="3:30" x14ac:dyDescent="0.3">
      <c r="C55" s="108">
        <v>41023071</v>
      </c>
      <c r="D55" s="112">
        <v>102307</v>
      </c>
      <c r="E55" s="113">
        <v>4102307</v>
      </c>
      <c r="F55" s="113">
        <v>1</v>
      </c>
      <c r="G55" s="113">
        <v>7</v>
      </c>
      <c r="H55" s="27" t="s">
        <v>1845</v>
      </c>
      <c r="I55" s="22">
        <v>7500</v>
      </c>
      <c r="J55" s="114">
        <v>1050</v>
      </c>
      <c r="K55" s="108" t="s">
        <v>34</v>
      </c>
      <c r="L55" s="115">
        <v>10500</v>
      </c>
      <c r="M55" s="108" t="s">
        <v>1515</v>
      </c>
      <c r="N55" s="115">
        <v>245001</v>
      </c>
      <c r="O55" s="116" t="s">
        <v>3325</v>
      </c>
      <c r="P55" s="115">
        <v>3</v>
      </c>
      <c r="S55" s="43" t="s">
        <v>3307</v>
      </c>
      <c r="T55" s="28"/>
      <c r="U55" s="28"/>
      <c r="V55" s="28"/>
      <c r="X55" s="28"/>
      <c r="Z55" s="28"/>
      <c r="AB55" s="28"/>
      <c r="AC55" s="28"/>
      <c r="AD55" s="28"/>
    </row>
    <row r="56" spans="3:30" x14ac:dyDescent="0.3">
      <c r="C56" s="108">
        <v>41023081</v>
      </c>
      <c r="D56" s="112">
        <v>102308</v>
      </c>
      <c r="E56" s="113">
        <v>4102308</v>
      </c>
      <c r="F56" s="113">
        <v>1</v>
      </c>
      <c r="G56" s="113">
        <v>8</v>
      </c>
      <c r="H56" s="27" t="s">
        <v>1845</v>
      </c>
      <c r="I56" s="22">
        <v>8500</v>
      </c>
      <c r="J56" s="114">
        <v>1200</v>
      </c>
      <c r="K56" s="108" t="s">
        <v>34</v>
      </c>
      <c r="L56" s="115">
        <v>12000</v>
      </c>
      <c r="M56" s="108" t="s">
        <v>1515</v>
      </c>
      <c r="N56" s="115">
        <v>245001</v>
      </c>
      <c r="O56" s="116" t="s">
        <v>3325</v>
      </c>
      <c r="P56" s="115">
        <v>3</v>
      </c>
      <c r="S56" s="165" t="s">
        <v>4</v>
      </c>
      <c r="T56" s="147" t="s">
        <v>1455</v>
      </c>
      <c r="U56" s="148" t="s">
        <v>1846</v>
      </c>
      <c r="V56" s="166" t="s">
        <v>1440</v>
      </c>
      <c r="W56" s="167" t="s">
        <v>1839</v>
      </c>
      <c r="X56" s="168" t="s">
        <v>919</v>
      </c>
      <c r="Y56" s="165" t="s">
        <v>921</v>
      </c>
      <c r="Z56" s="169" t="s">
        <v>34</v>
      </c>
      <c r="AA56" s="165" t="s">
        <v>1446</v>
      </c>
      <c r="AB56" s="169" t="s">
        <v>414</v>
      </c>
      <c r="AC56" s="170" t="s">
        <v>415</v>
      </c>
      <c r="AD56" s="169" t="s">
        <v>617</v>
      </c>
    </row>
    <row r="57" spans="3:30" x14ac:dyDescent="0.3">
      <c r="C57" s="108">
        <v>41024011</v>
      </c>
      <c r="D57" s="112">
        <v>102401</v>
      </c>
      <c r="E57" s="113">
        <v>4102401</v>
      </c>
      <c r="F57" s="113">
        <v>1</v>
      </c>
      <c r="G57" s="113">
        <v>1</v>
      </c>
      <c r="H57" s="27" t="s">
        <v>1847</v>
      </c>
      <c r="I57" s="22">
        <v>5000</v>
      </c>
      <c r="J57" s="114">
        <v>150</v>
      </c>
      <c r="K57" s="108" t="s">
        <v>34</v>
      </c>
      <c r="L57" s="115">
        <v>1500</v>
      </c>
      <c r="M57" s="108" t="s">
        <v>934</v>
      </c>
      <c r="N57" s="115">
        <v>3021002</v>
      </c>
      <c r="O57" s="116" t="s">
        <v>1689</v>
      </c>
      <c r="P57" s="115">
        <v>5</v>
      </c>
      <c r="S57" s="108">
        <v>40000211</v>
      </c>
      <c r="T57" s="112">
        <v>2</v>
      </c>
      <c r="U57" s="113">
        <v>4000021</v>
      </c>
      <c r="V57" s="113">
        <v>1</v>
      </c>
      <c r="W57" s="27" t="s">
        <v>702</v>
      </c>
      <c r="X57" s="114">
        <v>0</v>
      </c>
      <c r="Y57" s="108" t="s">
        <v>34</v>
      </c>
      <c r="Z57" s="115">
        <v>2000</v>
      </c>
      <c r="AA57" s="108" t="s">
        <v>432</v>
      </c>
      <c r="AB57" s="115">
        <v>2002001</v>
      </c>
      <c r="AC57" s="116" t="s">
        <v>1667</v>
      </c>
      <c r="AD57" s="115">
        <v>5</v>
      </c>
    </row>
    <row r="58" spans="3:30" x14ac:dyDescent="0.3">
      <c r="C58" s="108">
        <v>41024021</v>
      </c>
      <c r="D58" s="112">
        <v>102402</v>
      </c>
      <c r="E58" s="113">
        <v>4102402</v>
      </c>
      <c r="F58" s="113">
        <v>1</v>
      </c>
      <c r="G58" s="113">
        <v>2</v>
      </c>
      <c r="H58" s="27" t="s">
        <v>1847</v>
      </c>
      <c r="I58" s="22">
        <v>10000</v>
      </c>
      <c r="J58" s="114">
        <v>300</v>
      </c>
      <c r="K58" s="108" t="s">
        <v>34</v>
      </c>
      <c r="L58" s="115">
        <v>3000</v>
      </c>
      <c r="M58" s="108" t="s">
        <v>934</v>
      </c>
      <c r="N58" s="115">
        <v>3021002</v>
      </c>
      <c r="O58" s="116" t="s">
        <v>1689</v>
      </c>
      <c r="P58" s="115">
        <v>5</v>
      </c>
      <c r="S58" s="108">
        <v>40000311</v>
      </c>
      <c r="T58" s="112">
        <v>3</v>
      </c>
      <c r="U58" s="113">
        <v>4000031</v>
      </c>
      <c r="V58" s="113">
        <v>1</v>
      </c>
      <c r="W58" s="27" t="s">
        <v>703</v>
      </c>
      <c r="X58" s="114">
        <v>0</v>
      </c>
      <c r="Y58" s="108" t="s">
        <v>34</v>
      </c>
      <c r="Z58" s="115">
        <v>3000</v>
      </c>
      <c r="AA58" s="108" t="s">
        <v>432</v>
      </c>
      <c r="AB58" s="115">
        <v>2002001</v>
      </c>
      <c r="AC58" s="116" t="s">
        <v>1667</v>
      </c>
      <c r="AD58" s="115">
        <v>10</v>
      </c>
    </row>
    <row r="59" spans="3:30" x14ac:dyDescent="0.3">
      <c r="C59" s="108">
        <v>41024031</v>
      </c>
      <c r="D59" s="112">
        <v>102403</v>
      </c>
      <c r="E59" s="113">
        <v>4102403</v>
      </c>
      <c r="F59" s="113">
        <v>1</v>
      </c>
      <c r="G59" s="113">
        <v>3</v>
      </c>
      <c r="H59" s="27" t="s">
        <v>1847</v>
      </c>
      <c r="I59" s="22">
        <v>20000</v>
      </c>
      <c r="J59" s="114">
        <v>450</v>
      </c>
      <c r="K59" s="108" t="s">
        <v>34</v>
      </c>
      <c r="L59" s="115">
        <v>4500</v>
      </c>
      <c r="M59" s="108" t="s">
        <v>1513</v>
      </c>
      <c r="N59" s="115">
        <v>243001</v>
      </c>
      <c r="O59" s="116" t="s">
        <v>1707</v>
      </c>
      <c r="P59" s="115">
        <v>5</v>
      </c>
      <c r="S59" s="108">
        <v>40000411</v>
      </c>
      <c r="T59" s="112">
        <v>4</v>
      </c>
      <c r="U59" s="113">
        <v>4000041</v>
      </c>
      <c r="V59" s="113">
        <v>1</v>
      </c>
      <c r="W59" s="27" t="s">
        <v>704</v>
      </c>
      <c r="X59" s="114">
        <v>0</v>
      </c>
      <c r="Y59" s="108" t="s">
        <v>34</v>
      </c>
      <c r="Z59" s="115">
        <v>4000</v>
      </c>
      <c r="AA59" s="108" t="s">
        <v>432</v>
      </c>
      <c r="AB59" s="115">
        <v>2002001</v>
      </c>
      <c r="AC59" s="116" t="s">
        <v>1667</v>
      </c>
      <c r="AD59" s="115">
        <v>15</v>
      </c>
    </row>
    <row r="60" spans="3:30" x14ac:dyDescent="0.3">
      <c r="C60" s="108">
        <v>41024041</v>
      </c>
      <c r="D60" s="112">
        <v>102404</v>
      </c>
      <c r="E60" s="113">
        <v>4102404</v>
      </c>
      <c r="F60" s="113">
        <v>1</v>
      </c>
      <c r="G60" s="113">
        <v>4</v>
      </c>
      <c r="H60" s="27" t="s">
        <v>1847</v>
      </c>
      <c r="I60" s="22">
        <v>30000</v>
      </c>
      <c r="J60" s="114">
        <v>600</v>
      </c>
      <c r="K60" s="108" t="s">
        <v>34</v>
      </c>
      <c r="L60" s="115">
        <v>6000</v>
      </c>
      <c r="M60" s="108" t="s">
        <v>1513</v>
      </c>
      <c r="N60" s="115">
        <v>243001</v>
      </c>
      <c r="O60" s="116" t="s">
        <v>1707</v>
      </c>
      <c r="P60" s="115">
        <v>5</v>
      </c>
      <c r="S60" s="108">
        <v>40000511</v>
      </c>
      <c r="T60" s="112">
        <v>5</v>
      </c>
      <c r="U60" s="113">
        <v>4000051</v>
      </c>
      <c r="V60" s="113">
        <v>1</v>
      </c>
      <c r="W60" s="27" t="s">
        <v>705</v>
      </c>
      <c r="X60" s="114">
        <v>0</v>
      </c>
      <c r="Y60" s="108" t="s">
        <v>34</v>
      </c>
      <c r="Z60" s="115">
        <v>5000</v>
      </c>
      <c r="AA60" s="108" t="s">
        <v>603</v>
      </c>
      <c r="AB60" s="115">
        <v>3160001</v>
      </c>
      <c r="AC60" s="116" t="s">
        <v>1698</v>
      </c>
      <c r="AD60" s="115">
        <v>20</v>
      </c>
    </row>
    <row r="61" spans="3:30" x14ac:dyDescent="0.3">
      <c r="C61" s="108">
        <v>41024051</v>
      </c>
      <c r="D61" s="112">
        <v>102405</v>
      </c>
      <c r="E61" s="113">
        <v>4102405</v>
      </c>
      <c r="F61" s="113">
        <v>1</v>
      </c>
      <c r="G61" s="113">
        <v>5</v>
      </c>
      <c r="H61" s="27" t="s">
        <v>1847</v>
      </c>
      <c r="I61" s="22">
        <v>40000</v>
      </c>
      <c r="J61" s="114">
        <v>750</v>
      </c>
      <c r="K61" s="108" t="s">
        <v>34</v>
      </c>
      <c r="L61" s="115">
        <v>7500</v>
      </c>
      <c r="M61" s="108" t="s">
        <v>1514</v>
      </c>
      <c r="N61" s="115">
        <v>244001</v>
      </c>
      <c r="O61" s="116" t="s">
        <v>1717</v>
      </c>
      <c r="P61" s="115">
        <v>5</v>
      </c>
      <c r="S61" s="108">
        <v>40000611</v>
      </c>
      <c r="T61" s="112">
        <v>6</v>
      </c>
      <c r="U61" s="113">
        <v>4000061</v>
      </c>
      <c r="V61" s="113">
        <v>1</v>
      </c>
      <c r="W61" s="27" t="s">
        <v>706</v>
      </c>
      <c r="X61" s="114">
        <v>0</v>
      </c>
      <c r="Y61" s="108" t="s">
        <v>34</v>
      </c>
      <c r="Z61" s="115">
        <v>6000</v>
      </c>
      <c r="AA61" s="108" t="s">
        <v>603</v>
      </c>
      <c r="AB61" s="115">
        <v>3160001</v>
      </c>
      <c r="AC61" s="116" t="s">
        <v>1698</v>
      </c>
      <c r="AD61" s="115">
        <v>10</v>
      </c>
    </row>
    <row r="62" spans="3:30" x14ac:dyDescent="0.3">
      <c r="C62" s="108">
        <v>41024061</v>
      </c>
      <c r="D62" s="112">
        <v>102406</v>
      </c>
      <c r="E62" s="113">
        <v>4102406</v>
      </c>
      <c r="F62" s="113">
        <v>1</v>
      </c>
      <c r="G62" s="113">
        <v>6</v>
      </c>
      <c r="H62" s="27" t="s">
        <v>1847</v>
      </c>
      <c r="I62" s="22">
        <v>50000</v>
      </c>
      <c r="J62" s="114">
        <v>900</v>
      </c>
      <c r="K62" s="108" t="s">
        <v>34</v>
      </c>
      <c r="L62" s="115">
        <v>9000</v>
      </c>
      <c r="M62" s="108" t="s">
        <v>1514</v>
      </c>
      <c r="N62" s="115">
        <v>244001</v>
      </c>
      <c r="O62" s="116" t="s">
        <v>1717</v>
      </c>
      <c r="P62" s="115">
        <v>5</v>
      </c>
      <c r="S62" s="108">
        <v>40000711</v>
      </c>
      <c r="T62" s="112">
        <v>7</v>
      </c>
      <c r="U62" s="113">
        <v>4000071</v>
      </c>
      <c r="V62" s="113">
        <v>1</v>
      </c>
      <c r="W62" s="27" t="s">
        <v>707</v>
      </c>
      <c r="X62" s="114">
        <v>0</v>
      </c>
      <c r="Y62" s="108" t="s">
        <v>34</v>
      </c>
      <c r="Z62" s="115">
        <v>7000</v>
      </c>
      <c r="AA62" s="108" t="s">
        <v>603</v>
      </c>
      <c r="AB62" s="115">
        <v>3160001</v>
      </c>
      <c r="AC62" s="116" t="s">
        <v>1698</v>
      </c>
      <c r="AD62" s="115">
        <v>15</v>
      </c>
    </row>
    <row r="63" spans="3:30" x14ac:dyDescent="0.3">
      <c r="C63" s="108">
        <v>41024071</v>
      </c>
      <c r="D63" s="112">
        <v>102407</v>
      </c>
      <c r="E63" s="113">
        <v>4102407</v>
      </c>
      <c r="F63" s="113">
        <v>1</v>
      </c>
      <c r="G63" s="113">
        <v>7</v>
      </c>
      <c r="H63" s="27" t="s">
        <v>1847</v>
      </c>
      <c r="I63" s="22">
        <v>60000</v>
      </c>
      <c r="J63" s="114">
        <v>1050</v>
      </c>
      <c r="K63" s="108" t="s">
        <v>34</v>
      </c>
      <c r="L63" s="115">
        <v>10500</v>
      </c>
      <c r="M63" s="108" t="s">
        <v>1515</v>
      </c>
      <c r="N63" s="115">
        <v>245001</v>
      </c>
      <c r="O63" s="116" t="s">
        <v>3325</v>
      </c>
      <c r="P63" s="115">
        <v>5</v>
      </c>
      <c r="S63" s="108">
        <v>40000811</v>
      </c>
      <c r="T63" s="112">
        <v>8</v>
      </c>
      <c r="U63" s="113">
        <v>4000081</v>
      </c>
      <c r="V63" s="113">
        <v>1</v>
      </c>
      <c r="W63" s="27" t="s">
        <v>708</v>
      </c>
      <c r="X63" s="114">
        <v>0</v>
      </c>
      <c r="Y63" s="108" t="s">
        <v>34</v>
      </c>
      <c r="Z63" s="115">
        <v>8000</v>
      </c>
      <c r="AA63" s="108" t="s">
        <v>603</v>
      </c>
      <c r="AB63" s="115">
        <v>3160001</v>
      </c>
      <c r="AC63" s="116" t="s">
        <v>1698</v>
      </c>
      <c r="AD63" s="115">
        <v>20</v>
      </c>
    </row>
    <row r="64" spans="3:30" x14ac:dyDescent="0.3">
      <c r="C64" s="108">
        <v>41024081</v>
      </c>
      <c r="D64" s="112">
        <v>102408</v>
      </c>
      <c r="E64" s="113">
        <v>4102408</v>
      </c>
      <c r="F64" s="113">
        <v>1</v>
      </c>
      <c r="G64" s="113">
        <v>8</v>
      </c>
      <c r="H64" s="27" t="s">
        <v>1847</v>
      </c>
      <c r="I64" s="22">
        <v>70000</v>
      </c>
      <c r="J64" s="114">
        <v>1200</v>
      </c>
      <c r="K64" s="108" t="s">
        <v>34</v>
      </c>
      <c r="L64" s="115">
        <v>12000</v>
      </c>
      <c r="M64" s="108" t="s">
        <v>1515</v>
      </c>
      <c r="N64" s="115">
        <v>245001</v>
      </c>
      <c r="O64" s="116" t="s">
        <v>3325</v>
      </c>
      <c r="P64" s="115">
        <v>5</v>
      </c>
      <c r="S64" s="108">
        <v>40000911</v>
      </c>
      <c r="T64" s="112">
        <v>9</v>
      </c>
      <c r="U64" s="113">
        <v>4000091</v>
      </c>
      <c r="V64" s="113">
        <v>1</v>
      </c>
      <c r="W64" s="27" t="s">
        <v>709</v>
      </c>
      <c r="X64" s="114">
        <v>0</v>
      </c>
      <c r="Y64" s="108" t="s">
        <v>34</v>
      </c>
      <c r="Z64" s="115">
        <v>9000</v>
      </c>
      <c r="AA64" s="108" t="s">
        <v>603</v>
      </c>
      <c r="AB64" s="115">
        <v>3160001</v>
      </c>
      <c r="AC64" s="116" t="s">
        <v>1698</v>
      </c>
      <c r="AD64" s="115">
        <v>25</v>
      </c>
    </row>
    <row r="65" spans="3:30" x14ac:dyDescent="0.3">
      <c r="C65" s="108">
        <v>41024091</v>
      </c>
      <c r="D65" s="112">
        <v>102409</v>
      </c>
      <c r="E65" s="113">
        <v>4102409</v>
      </c>
      <c r="F65" s="113">
        <v>1</v>
      </c>
      <c r="G65" s="113">
        <v>9</v>
      </c>
      <c r="H65" s="27" t="s">
        <v>1847</v>
      </c>
      <c r="I65" s="22">
        <v>80000</v>
      </c>
      <c r="J65" s="114">
        <v>1350</v>
      </c>
      <c r="K65" s="108" t="s">
        <v>34</v>
      </c>
      <c r="L65" s="115">
        <v>13500</v>
      </c>
      <c r="M65" s="108" t="s">
        <v>1515</v>
      </c>
      <c r="N65" s="115">
        <v>245001</v>
      </c>
      <c r="O65" s="116" t="s">
        <v>3325</v>
      </c>
      <c r="P65" s="115">
        <v>5</v>
      </c>
      <c r="S65" s="108">
        <v>40001011</v>
      </c>
      <c r="T65" s="112">
        <v>10</v>
      </c>
      <c r="U65" s="113">
        <v>4000101</v>
      </c>
      <c r="V65" s="113">
        <v>1</v>
      </c>
      <c r="W65" s="27" t="s">
        <v>710</v>
      </c>
      <c r="X65" s="114">
        <v>0</v>
      </c>
      <c r="Y65" s="108" t="s">
        <v>34</v>
      </c>
      <c r="Z65" s="115">
        <v>10000</v>
      </c>
      <c r="AA65" s="108" t="s">
        <v>603</v>
      </c>
      <c r="AB65" s="115">
        <v>3160001</v>
      </c>
      <c r="AC65" s="116" t="s">
        <v>1698</v>
      </c>
      <c r="AD65" s="115">
        <v>30</v>
      </c>
    </row>
    <row r="66" spans="3:30" x14ac:dyDescent="0.3">
      <c r="C66" s="108">
        <v>41031011</v>
      </c>
      <c r="D66" s="112">
        <v>103101</v>
      </c>
      <c r="E66" s="113">
        <v>4103101</v>
      </c>
      <c r="F66" s="113">
        <v>1</v>
      </c>
      <c r="G66" s="113">
        <v>1</v>
      </c>
      <c r="H66" s="27" t="s">
        <v>1848</v>
      </c>
      <c r="I66" s="22">
        <v>100</v>
      </c>
      <c r="J66" s="114">
        <v>150</v>
      </c>
      <c r="K66" s="108" t="s">
        <v>34</v>
      </c>
      <c r="L66" s="115">
        <v>1500</v>
      </c>
      <c r="M66" s="108" t="s">
        <v>932</v>
      </c>
      <c r="N66" s="115">
        <v>4001021</v>
      </c>
      <c r="O66" s="116" t="s">
        <v>1674</v>
      </c>
      <c r="P66" s="115">
        <v>1</v>
      </c>
      <c r="S66" s="108">
        <v>40001111</v>
      </c>
      <c r="T66" s="112">
        <v>11</v>
      </c>
      <c r="U66" s="113">
        <v>4000111</v>
      </c>
      <c r="V66" s="113">
        <v>1</v>
      </c>
      <c r="W66" s="27" t="s">
        <v>711</v>
      </c>
      <c r="X66" s="114">
        <v>0</v>
      </c>
      <c r="Y66" s="108" t="s">
        <v>34</v>
      </c>
      <c r="Z66" s="115">
        <v>11000</v>
      </c>
      <c r="AA66" s="108" t="s">
        <v>603</v>
      </c>
      <c r="AB66" s="115">
        <v>3160001</v>
      </c>
      <c r="AC66" s="116" t="s">
        <v>1698</v>
      </c>
      <c r="AD66" s="115">
        <v>35</v>
      </c>
    </row>
    <row r="67" spans="3:30" x14ac:dyDescent="0.3">
      <c r="C67" s="108">
        <v>41031021</v>
      </c>
      <c r="D67" s="112">
        <v>103102</v>
      </c>
      <c r="E67" s="113">
        <v>4103102</v>
      </c>
      <c r="F67" s="113">
        <v>1</v>
      </c>
      <c r="G67" s="113">
        <v>2</v>
      </c>
      <c r="H67" s="27" t="s">
        <v>1848</v>
      </c>
      <c r="I67" s="22">
        <v>300</v>
      </c>
      <c r="J67" s="114">
        <v>300</v>
      </c>
      <c r="K67" s="108" t="s">
        <v>34</v>
      </c>
      <c r="L67" s="115">
        <v>3000</v>
      </c>
      <c r="M67" s="108" t="s">
        <v>823</v>
      </c>
      <c r="N67" s="115">
        <v>4002021</v>
      </c>
      <c r="O67" s="116" t="s">
        <v>1695</v>
      </c>
      <c r="P67" s="115">
        <v>1</v>
      </c>
      <c r="S67" s="108">
        <v>40001211</v>
      </c>
      <c r="T67" s="112">
        <v>12</v>
      </c>
      <c r="U67" s="113">
        <v>4000121</v>
      </c>
      <c r="V67" s="113">
        <v>1</v>
      </c>
      <c r="W67" s="27" t="s">
        <v>712</v>
      </c>
      <c r="X67" s="114">
        <v>0</v>
      </c>
      <c r="Y67" s="108" t="s">
        <v>34</v>
      </c>
      <c r="Z67" s="115">
        <v>12000</v>
      </c>
      <c r="AA67" s="108" t="s">
        <v>603</v>
      </c>
      <c r="AB67" s="115">
        <v>3160001</v>
      </c>
      <c r="AC67" s="116" t="s">
        <v>1698</v>
      </c>
      <c r="AD67" s="115">
        <v>40</v>
      </c>
    </row>
    <row r="68" spans="3:30" x14ac:dyDescent="0.3">
      <c r="C68" s="108">
        <v>41031031</v>
      </c>
      <c r="D68" s="112">
        <v>103103</v>
      </c>
      <c r="E68" s="113">
        <v>4103103</v>
      </c>
      <c r="F68" s="113">
        <v>1</v>
      </c>
      <c r="G68" s="113">
        <v>3</v>
      </c>
      <c r="H68" s="27" t="s">
        <v>1848</v>
      </c>
      <c r="I68" s="22">
        <v>500</v>
      </c>
      <c r="J68" s="114">
        <v>450</v>
      </c>
      <c r="K68" s="108" t="s">
        <v>34</v>
      </c>
      <c r="L68" s="115">
        <v>4500</v>
      </c>
      <c r="M68" s="108" t="s">
        <v>824</v>
      </c>
      <c r="N68" s="115">
        <v>4003021</v>
      </c>
      <c r="O68" s="116" t="s">
        <v>1715</v>
      </c>
      <c r="P68" s="115">
        <v>1</v>
      </c>
      <c r="S68" s="108">
        <v>40001311</v>
      </c>
      <c r="T68" s="112">
        <v>13</v>
      </c>
      <c r="U68" s="113">
        <v>4000131</v>
      </c>
      <c r="V68" s="113">
        <v>1</v>
      </c>
      <c r="W68" s="27" t="s">
        <v>713</v>
      </c>
      <c r="X68" s="114">
        <v>0</v>
      </c>
      <c r="Y68" s="108" t="s">
        <v>34</v>
      </c>
      <c r="Z68" s="115">
        <v>13000</v>
      </c>
      <c r="AA68" s="108" t="s">
        <v>603</v>
      </c>
      <c r="AB68" s="115">
        <v>3160001</v>
      </c>
      <c r="AC68" s="116" t="s">
        <v>1698</v>
      </c>
      <c r="AD68" s="115">
        <v>45</v>
      </c>
    </row>
    <row r="69" spans="3:30" x14ac:dyDescent="0.3">
      <c r="C69" s="108">
        <v>41031041</v>
      </c>
      <c r="D69" s="112">
        <v>103104</v>
      </c>
      <c r="E69" s="113">
        <v>4103104</v>
      </c>
      <c r="F69" s="113">
        <v>1</v>
      </c>
      <c r="G69" s="113">
        <v>4</v>
      </c>
      <c r="H69" s="27" t="s">
        <v>1848</v>
      </c>
      <c r="I69" s="22">
        <v>700</v>
      </c>
      <c r="J69" s="114">
        <v>600</v>
      </c>
      <c r="K69" s="108" t="s">
        <v>34</v>
      </c>
      <c r="L69" s="115">
        <v>6000</v>
      </c>
      <c r="M69" s="108" t="s">
        <v>824</v>
      </c>
      <c r="N69" s="115">
        <v>4003021</v>
      </c>
      <c r="O69" s="116" t="s">
        <v>1715</v>
      </c>
      <c r="P69" s="115">
        <v>2</v>
      </c>
      <c r="S69" s="108">
        <v>40001411</v>
      </c>
      <c r="T69" s="112">
        <v>14</v>
      </c>
      <c r="U69" s="113">
        <v>4000141</v>
      </c>
      <c r="V69" s="113">
        <v>1</v>
      </c>
      <c r="W69" s="27" t="s">
        <v>714</v>
      </c>
      <c r="X69" s="114">
        <v>0</v>
      </c>
      <c r="Y69" s="108" t="s">
        <v>34</v>
      </c>
      <c r="Z69" s="115">
        <v>14000</v>
      </c>
      <c r="AA69" s="108" t="s">
        <v>603</v>
      </c>
      <c r="AB69" s="115">
        <v>3160001</v>
      </c>
      <c r="AC69" s="116" t="s">
        <v>1698</v>
      </c>
      <c r="AD69" s="115">
        <v>50</v>
      </c>
    </row>
    <row r="70" spans="3:30" x14ac:dyDescent="0.3">
      <c r="C70" s="108">
        <v>41031051</v>
      </c>
      <c r="D70" s="112">
        <v>103105</v>
      </c>
      <c r="E70" s="113">
        <v>4103105</v>
      </c>
      <c r="F70" s="113">
        <v>1</v>
      </c>
      <c r="G70" s="113">
        <v>5</v>
      </c>
      <c r="H70" s="27" t="s">
        <v>1848</v>
      </c>
      <c r="I70" s="22">
        <v>900</v>
      </c>
      <c r="J70" s="114">
        <v>750</v>
      </c>
      <c r="K70" s="108" t="s">
        <v>34</v>
      </c>
      <c r="L70" s="115">
        <v>7500</v>
      </c>
      <c r="M70" s="108" t="s">
        <v>824</v>
      </c>
      <c r="N70" s="115">
        <v>4003021</v>
      </c>
      <c r="O70" s="116" t="s">
        <v>1715</v>
      </c>
      <c r="P70" s="115">
        <v>3</v>
      </c>
      <c r="S70" s="108">
        <v>40001511</v>
      </c>
      <c r="T70" s="112">
        <v>15</v>
      </c>
      <c r="U70" s="113">
        <v>4000151</v>
      </c>
      <c r="V70" s="113">
        <v>1</v>
      </c>
      <c r="W70" s="27" t="s">
        <v>715</v>
      </c>
      <c r="X70" s="114">
        <v>0</v>
      </c>
      <c r="Y70" s="108" t="s">
        <v>34</v>
      </c>
      <c r="Z70" s="115">
        <v>15000</v>
      </c>
      <c r="AA70" s="108" t="s">
        <v>603</v>
      </c>
      <c r="AB70" s="115">
        <v>3160001</v>
      </c>
      <c r="AC70" s="116" t="s">
        <v>1698</v>
      </c>
      <c r="AD70" s="115">
        <v>55</v>
      </c>
    </row>
    <row r="71" spans="3:30" x14ac:dyDescent="0.3">
      <c r="C71" s="108">
        <v>41031061</v>
      </c>
      <c r="D71" s="112">
        <v>103106</v>
      </c>
      <c r="E71" s="113">
        <v>4103106</v>
      </c>
      <c r="F71" s="113">
        <v>1</v>
      </c>
      <c r="G71" s="113">
        <v>6</v>
      </c>
      <c r="H71" s="27" t="s">
        <v>1848</v>
      </c>
      <c r="I71" s="22">
        <v>1100</v>
      </c>
      <c r="J71" s="114">
        <v>900</v>
      </c>
      <c r="K71" s="108" t="s">
        <v>34</v>
      </c>
      <c r="L71" s="115">
        <v>9000</v>
      </c>
      <c r="M71" s="108" t="s">
        <v>824</v>
      </c>
      <c r="N71" s="115">
        <v>4003021</v>
      </c>
      <c r="O71" s="116" t="s">
        <v>1715</v>
      </c>
      <c r="P71" s="115">
        <v>4</v>
      </c>
      <c r="S71" s="108">
        <v>40001611</v>
      </c>
      <c r="T71" s="112">
        <v>16</v>
      </c>
      <c r="U71" s="113">
        <v>4000161</v>
      </c>
      <c r="V71" s="113">
        <v>1</v>
      </c>
      <c r="W71" s="27" t="s">
        <v>716</v>
      </c>
      <c r="X71" s="114">
        <v>0</v>
      </c>
      <c r="Y71" s="108" t="s">
        <v>34</v>
      </c>
      <c r="Z71" s="115">
        <v>16000</v>
      </c>
      <c r="AA71" s="108" t="s">
        <v>603</v>
      </c>
      <c r="AB71" s="115">
        <v>3160001</v>
      </c>
      <c r="AC71" s="116" t="s">
        <v>1698</v>
      </c>
      <c r="AD71" s="115">
        <v>60</v>
      </c>
    </row>
    <row r="72" spans="3:30" x14ac:dyDescent="0.3">
      <c r="C72" s="108">
        <v>41032011</v>
      </c>
      <c r="D72" s="112">
        <v>103201</v>
      </c>
      <c r="E72" s="113">
        <v>4103201</v>
      </c>
      <c r="F72" s="113">
        <v>1</v>
      </c>
      <c r="G72" s="113">
        <v>1</v>
      </c>
      <c r="H72" s="27" t="s">
        <v>1849</v>
      </c>
      <c r="I72" s="22">
        <v>20</v>
      </c>
      <c r="J72" s="114">
        <v>150</v>
      </c>
      <c r="K72" s="108" t="s">
        <v>34</v>
      </c>
      <c r="L72" s="115">
        <v>1500</v>
      </c>
      <c r="M72" s="108" t="s">
        <v>932</v>
      </c>
      <c r="N72" s="115">
        <v>4001021</v>
      </c>
      <c r="O72" s="116" t="s">
        <v>1674</v>
      </c>
      <c r="P72" s="115">
        <v>1</v>
      </c>
      <c r="S72" s="108">
        <v>40001711</v>
      </c>
      <c r="T72" s="112">
        <v>17</v>
      </c>
      <c r="U72" s="113">
        <v>4000171</v>
      </c>
      <c r="V72" s="113">
        <v>1</v>
      </c>
      <c r="W72" s="27" t="s">
        <v>717</v>
      </c>
      <c r="X72" s="114">
        <v>0</v>
      </c>
      <c r="Y72" s="108" t="s">
        <v>34</v>
      </c>
      <c r="Z72" s="115">
        <v>17000</v>
      </c>
      <c r="AA72" s="108" t="s">
        <v>603</v>
      </c>
      <c r="AB72" s="115">
        <v>3160001</v>
      </c>
      <c r="AC72" s="116" t="s">
        <v>1698</v>
      </c>
      <c r="AD72" s="115">
        <v>65</v>
      </c>
    </row>
    <row r="73" spans="3:30" x14ac:dyDescent="0.3">
      <c r="C73" s="108">
        <v>41032021</v>
      </c>
      <c r="D73" s="112">
        <v>103202</v>
      </c>
      <c r="E73" s="113">
        <v>4103202</v>
      </c>
      <c r="F73" s="113">
        <v>1</v>
      </c>
      <c r="G73" s="113">
        <v>2</v>
      </c>
      <c r="H73" s="27" t="s">
        <v>1849</v>
      </c>
      <c r="I73" s="22">
        <v>200</v>
      </c>
      <c r="J73" s="114">
        <v>300</v>
      </c>
      <c r="K73" s="108" t="s">
        <v>34</v>
      </c>
      <c r="L73" s="115">
        <v>3000</v>
      </c>
      <c r="M73" s="108" t="s">
        <v>823</v>
      </c>
      <c r="N73" s="115">
        <v>4002021</v>
      </c>
      <c r="O73" s="116" t="s">
        <v>1695</v>
      </c>
      <c r="P73" s="115">
        <v>1</v>
      </c>
      <c r="S73" s="108">
        <v>40001811</v>
      </c>
      <c r="T73" s="112">
        <v>18</v>
      </c>
      <c r="U73" s="113">
        <v>4000181</v>
      </c>
      <c r="V73" s="113">
        <v>1</v>
      </c>
      <c r="W73" s="27" t="s">
        <v>718</v>
      </c>
      <c r="X73" s="114">
        <v>0</v>
      </c>
      <c r="Y73" s="108" t="s">
        <v>34</v>
      </c>
      <c r="Z73" s="115">
        <v>18000</v>
      </c>
      <c r="AA73" s="108" t="s">
        <v>603</v>
      </c>
      <c r="AB73" s="115">
        <v>3160001</v>
      </c>
      <c r="AC73" s="116" t="s">
        <v>1698</v>
      </c>
      <c r="AD73" s="115">
        <v>70</v>
      </c>
    </row>
    <row r="74" spans="3:30" x14ac:dyDescent="0.3">
      <c r="C74" s="108">
        <v>41032031</v>
      </c>
      <c r="D74" s="112">
        <v>103203</v>
      </c>
      <c r="E74" s="113">
        <v>4103203</v>
      </c>
      <c r="F74" s="113">
        <v>1</v>
      </c>
      <c r="G74" s="113">
        <v>3</v>
      </c>
      <c r="H74" s="27" t="s">
        <v>1849</v>
      </c>
      <c r="I74" s="22">
        <v>400</v>
      </c>
      <c r="J74" s="114">
        <v>450</v>
      </c>
      <c r="K74" s="108" t="s">
        <v>34</v>
      </c>
      <c r="L74" s="115">
        <v>4500</v>
      </c>
      <c r="M74" s="108" t="s">
        <v>824</v>
      </c>
      <c r="N74" s="115">
        <v>4003021</v>
      </c>
      <c r="O74" s="116" t="s">
        <v>1715</v>
      </c>
      <c r="P74" s="115">
        <v>1</v>
      </c>
      <c r="S74" s="108">
        <v>40001911</v>
      </c>
      <c r="T74" s="112">
        <v>19</v>
      </c>
      <c r="U74" s="113">
        <v>4000191</v>
      </c>
      <c r="V74" s="113">
        <v>1</v>
      </c>
      <c r="W74" s="27" t="s">
        <v>719</v>
      </c>
      <c r="X74" s="114">
        <v>0</v>
      </c>
      <c r="Y74" s="108" t="s">
        <v>34</v>
      </c>
      <c r="Z74" s="115">
        <v>19000</v>
      </c>
      <c r="AA74" s="108" t="s">
        <v>603</v>
      </c>
      <c r="AB74" s="115">
        <v>3160001</v>
      </c>
      <c r="AC74" s="116" t="s">
        <v>1698</v>
      </c>
      <c r="AD74" s="115">
        <v>75</v>
      </c>
    </row>
    <row r="75" spans="3:30" x14ac:dyDescent="0.3">
      <c r="C75" s="108">
        <v>41032041</v>
      </c>
      <c r="D75" s="112">
        <v>103204</v>
      </c>
      <c r="E75" s="113">
        <v>4103204</v>
      </c>
      <c r="F75" s="113">
        <v>1</v>
      </c>
      <c r="G75" s="113">
        <v>4</v>
      </c>
      <c r="H75" s="27" t="s">
        <v>1849</v>
      </c>
      <c r="I75" s="22">
        <v>600</v>
      </c>
      <c r="J75" s="114">
        <v>600</v>
      </c>
      <c r="K75" s="108" t="s">
        <v>34</v>
      </c>
      <c r="L75" s="115">
        <v>6000</v>
      </c>
      <c r="M75" s="108" t="s">
        <v>824</v>
      </c>
      <c r="N75" s="115">
        <v>4003021</v>
      </c>
      <c r="O75" s="116" t="s">
        <v>1715</v>
      </c>
      <c r="P75" s="115">
        <v>2</v>
      </c>
      <c r="S75" s="108">
        <v>40002011</v>
      </c>
      <c r="T75" s="112">
        <v>20</v>
      </c>
      <c r="U75" s="113">
        <v>4000201</v>
      </c>
      <c r="V75" s="113">
        <v>1</v>
      </c>
      <c r="W75" s="27" t="s">
        <v>720</v>
      </c>
      <c r="X75" s="114">
        <v>0</v>
      </c>
      <c r="Y75" s="108" t="s">
        <v>34</v>
      </c>
      <c r="Z75" s="115">
        <v>20000</v>
      </c>
      <c r="AA75" s="108" t="s">
        <v>603</v>
      </c>
      <c r="AB75" s="115">
        <v>3160001</v>
      </c>
      <c r="AC75" s="116" t="s">
        <v>1698</v>
      </c>
      <c r="AD75" s="115">
        <v>80</v>
      </c>
    </row>
    <row r="76" spans="3:30" x14ac:dyDescent="0.3">
      <c r="C76" s="108">
        <v>41032051</v>
      </c>
      <c r="D76" s="112">
        <v>103205</v>
      </c>
      <c r="E76" s="113">
        <v>4103205</v>
      </c>
      <c r="F76" s="113">
        <v>1</v>
      </c>
      <c r="G76" s="113">
        <v>5</v>
      </c>
      <c r="H76" s="27" t="s">
        <v>1849</v>
      </c>
      <c r="I76" s="22">
        <v>800</v>
      </c>
      <c r="J76" s="114">
        <v>750</v>
      </c>
      <c r="K76" s="108" t="s">
        <v>34</v>
      </c>
      <c r="L76" s="115">
        <v>7500</v>
      </c>
      <c r="M76" s="108" t="s">
        <v>824</v>
      </c>
      <c r="N76" s="115">
        <v>4003021</v>
      </c>
      <c r="O76" s="116" t="s">
        <v>1715</v>
      </c>
      <c r="P76" s="115">
        <v>3</v>
      </c>
      <c r="S76" s="108">
        <v>40002111</v>
      </c>
      <c r="T76" s="112">
        <v>21</v>
      </c>
      <c r="U76" s="113">
        <v>4000211</v>
      </c>
      <c r="V76" s="113">
        <v>1</v>
      </c>
      <c r="W76" s="27" t="s">
        <v>721</v>
      </c>
      <c r="X76" s="114">
        <v>0</v>
      </c>
      <c r="Y76" s="108" t="s">
        <v>34</v>
      </c>
      <c r="Z76" s="115">
        <v>21000</v>
      </c>
      <c r="AA76" s="108" t="s">
        <v>603</v>
      </c>
      <c r="AB76" s="115">
        <v>3160001</v>
      </c>
      <c r="AC76" s="116" t="s">
        <v>1698</v>
      </c>
      <c r="AD76" s="115">
        <v>85</v>
      </c>
    </row>
    <row r="77" spans="3:30" x14ac:dyDescent="0.3">
      <c r="C77" s="108">
        <v>41032061</v>
      </c>
      <c r="D77" s="112">
        <v>103206</v>
      </c>
      <c r="E77" s="113">
        <v>4103206</v>
      </c>
      <c r="F77" s="113">
        <v>1</v>
      </c>
      <c r="G77" s="113">
        <v>6</v>
      </c>
      <c r="H77" s="27" t="s">
        <v>1849</v>
      </c>
      <c r="I77" s="22">
        <v>1000</v>
      </c>
      <c r="J77" s="114">
        <v>900</v>
      </c>
      <c r="K77" s="108" t="s">
        <v>34</v>
      </c>
      <c r="L77" s="115">
        <v>9000</v>
      </c>
      <c r="M77" s="108" t="s">
        <v>824</v>
      </c>
      <c r="N77" s="115">
        <v>4003021</v>
      </c>
      <c r="O77" s="116" t="s">
        <v>1715</v>
      </c>
      <c r="P77" s="115">
        <v>4</v>
      </c>
      <c r="S77" s="108">
        <v>40002211</v>
      </c>
      <c r="T77" s="112">
        <v>22</v>
      </c>
      <c r="U77" s="113">
        <v>4000221</v>
      </c>
      <c r="V77" s="113">
        <v>1</v>
      </c>
      <c r="W77" s="27" t="s">
        <v>722</v>
      </c>
      <c r="X77" s="114">
        <v>0</v>
      </c>
      <c r="Y77" s="108" t="s">
        <v>34</v>
      </c>
      <c r="Z77" s="115">
        <v>22000</v>
      </c>
      <c r="AA77" s="108" t="s">
        <v>603</v>
      </c>
      <c r="AB77" s="115">
        <v>3160001</v>
      </c>
      <c r="AC77" s="116" t="s">
        <v>1698</v>
      </c>
      <c r="AD77" s="115">
        <v>90</v>
      </c>
    </row>
    <row r="78" spans="3:30" x14ac:dyDescent="0.3">
      <c r="C78" s="108">
        <v>41033011</v>
      </c>
      <c r="D78" s="112">
        <v>103301</v>
      </c>
      <c r="E78" s="113">
        <v>4103301</v>
      </c>
      <c r="F78" s="113">
        <v>1</v>
      </c>
      <c r="G78" s="113">
        <v>1</v>
      </c>
      <c r="H78" s="27" t="s">
        <v>1850</v>
      </c>
      <c r="I78" s="22">
        <v>25</v>
      </c>
      <c r="J78" s="114">
        <v>150</v>
      </c>
      <c r="K78" s="108" t="s">
        <v>34</v>
      </c>
      <c r="L78" s="115">
        <v>1500</v>
      </c>
      <c r="M78" s="108" t="s">
        <v>433</v>
      </c>
      <c r="N78" s="115">
        <v>2003001</v>
      </c>
      <c r="O78" s="116" t="s">
        <v>1677</v>
      </c>
      <c r="P78" s="115">
        <v>10</v>
      </c>
      <c r="S78" s="108">
        <v>40002311</v>
      </c>
      <c r="T78" s="112">
        <v>23</v>
      </c>
      <c r="U78" s="113">
        <v>4000231</v>
      </c>
      <c r="V78" s="113">
        <v>1</v>
      </c>
      <c r="W78" s="27" t="s">
        <v>723</v>
      </c>
      <c r="X78" s="114">
        <v>0</v>
      </c>
      <c r="Y78" s="108" t="s">
        <v>34</v>
      </c>
      <c r="Z78" s="115">
        <v>23000</v>
      </c>
      <c r="AA78" s="108" t="s">
        <v>603</v>
      </c>
      <c r="AB78" s="115">
        <v>3160001</v>
      </c>
      <c r="AC78" s="116" t="s">
        <v>1698</v>
      </c>
      <c r="AD78" s="115">
        <v>95</v>
      </c>
    </row>
    <row r="79" spans="3:30" x14ac:dyDescent="0.3">
      <c r="C79" s="108">
        <v>41033021</v>
      </c>
      <c r="D79" s="112">
        <v>103302</v>
      </c>
      <c r="E79" s="113">
        <v>4103302</v>
      </c>
      <c r="F79" s="113">
        <v>1</v>
      </c>
      <c r="G79" s="113">
        <v>2</v>
      </c>
      <c r="H79" s="27" t="s">
        <v>1850</v>
      </c>
      <c r="I79" s="22">
        <v>250</v>
      </c>
      <c r="J79" s="114">
        <v>300</v>
      </c>
      <c r="K79" s="108" t="s">
        <v>34</v>
      </c>
      <c r="L79" s="115">
        <v>3000</v>
      </c>
      <c r="M79" s="108" t="s">
        <v>434</v>
      </c>
      <c r="N79" s="115">
        <v>2004001</v>
      </c>
      <c r="O79" s="116" t="s">
        <v>1688</v>
      </c>
      <c r="P79" s="115">
        <v>10</v>
      </c>
      <c r="S79" s="108">
        <v>40002411</v>
      </c>
      <c r="T79" s="112">
        <v>24</v>
      </c>
      <c r="U79" s="113">
        <v>4000241</v>
      </c>
      <c r="V79" s="113">
        <v>1</v>
      </c>
      <c r="W79" s="27" t="s">
        <v>724</v>
      </c>
      <c r="X79" s="114">
        <v>0</v>
      </c>
      <c r="Y79" s="108" t="s">
        <v>34</v>
      </c>
      <c r="Z79" s="115">
        <v>24000</v>
      </c>
      <c r="AA79" s="108" t="s">
        <v>603</v>
      </c>
      <c r="AB79" s="115">
        <v>3160001</v>
      </c>
      <c r="AC79" s="116" t="s">
        <v>1698</v>
      </c>
      <c r="AD79" s="115">
        <v>100</v>
      </c>
    </row>
    <row r="80" spans="3:30" x14ac:dyDescent="0.3">
      <c r="C80" s="108">
        <v>41033031</v>
      </c>
      <c r="D80" s="112">
        <v>103303</v>
      </c>
      <c r="E80" s="113">
        <v>4103303</v>
      </c>
      <c r="F80" s="113">
        <v>1</v>
      </c>
      <c r="G80" s="113">
        <v>3</v>
      </c>
      <c r="H80" s="27" t="s">
        <v>1850</v>
      </c>
      <c r="I80" s="22">
        <v>450</v>
      </c>
      <c r="J80" s="114">
        <v>450</v>
      </c>
      <c r="K80" s="108" t="s">
        <v>34</v>
      </c>
      <c r="L80" s="115">
        <v>4500</v>
      </c>
      <c r="M80" s="108" t="s">
        <v>434</v>
      </c>
      <c r="N80" s="115">
        <v>2004001</v>
      </c>
      <c r="O80" s="116" t="s">
        <v>1688</v>
      </c>
      <c r="P80" s="115">
        <v>10</v>
      </c>
      <c r="S80" s="108">
        <v>40002511</v>
      </c>
      <c r="T80" s="112">
        <v>25</v>
      </c>
      <c r="U80" s="113">
        <v>4000251</v>
      </c>
      <c r="V80" s="113">
        <v>1</v>
      </c>
      <c r="W80" s="27" t="s">
        <v>725</v>
      </c>
      <c r="X80" s="114">
        <v>0</v>
      </c>
      <c r="Y80" s="108" t="s">
        <v>34</v>
      </c>
      <c r="Z80" s="115">
        <v>25000</v>
      </c>
      <c r="AA80" s="108" t="s">
        <v>603</v>
      </c>
      <c r="AB80" s="115">
        <v>3160001</v>
      </c>
      <c r="AC80" s="116" t="s">
        <v>1698</v>
      </c>
      <c r="AD80" s="115">
        <v>105</v>
      </c>
    </row>
    <row r="81" spans="3:30" x14ac:dyDescent="0.3">
      <c r="C81" s="108">
        <v>41033041</v>
      </c>
      <c r="D81" s="112">
        <v>103304</v>
      </c>
      <c r="E81" s="113">
        <v>4103304</v>
      </c>
      <c r="F81" s="113">
        <v>1</v>
      </c>
      <c r="G81" s="113">
        <v>4</v>
      </c>
      <c r="H81" s="27" t="s">
        <v>1850</v>
      </c>
      <c r="I81" s="22">
        <v>650</v>
      </c>
      <c r="J81" s="114">
        <v>600</v>
      </c>
      <c r="K81" s="108" t="s">
        <v>34</v>
      </c>
      <c r="L81" s="115">
        <v>6000</v>
      </c>
      <c r="M81" s="108" t="s">
        <v>435</v>
      </c>
      <c r="N81" s="115">
        <v>2005001</v>
      </c>
      <c r="O81" s="116" t="s">
        <v>1700</v>
      </c>
      <c r="P81" s="115">
        <v>10</v>
      </c>
      <c r="S81" s="108">
        <v>40002611</v>
      </c>
      <c r="T81" s="112">
        <v>26</v>
      </c>
      <c r="U81" s="113">
        <v>4000261</v>
      </c>
      <c r="V81" s="113">
        <v>1</v>
      </c>
      <c r="W81" s="27" t="s">
        <v>726</v>
      </c>
      <c r="X81" s="114">
        <v>0</v>
      </c>
      <c r="Y81" s="108" t="s">
        <v>34</v>
      </c>
      <c r="Z81" s="115">
        <v>26000</v>
      </c>
      <c r="AA81" s="108" t="s">
        <v>603</v>
      </c>
      <c r="AB81" s="115">
        <v>3160001</v>
      </c>
      <c r="AC81" s="116" t="s">
        <v>1698</v>
      </c>
      <c r="AD81" s="115">
        <v>110</v>
      </c>
    </row>
    <row r="82" spans="3:30" x14ac:dyDescent="0.3">
      <c r="C82" s="108">
        <v>41033051</v>
      </c>
      <c r="D82" s="112">
        <v>103305</v>
      </c>
      <c r="E82" s="113">
        <v>4103305</v>
      </c>
      <c r="F82" s="113">
        <v>1</v>
      </c>
      <c r="G82" s="113">
        <v>5</v>
      </c>
      <c r="H82" s="27" t="s">
        <v>1850</v>
      </c>
      <c r="I82" s="22">
        <v>850</v>
      </c>
      <c r="J82" s="114">
        <v>750</v>
      </c>
      <c r="K82" s="108" t="s">
        <v>34</v>
      </c>
      <c r="L82" s="115">
        <v>7500</v>
      </c>
      <c r="M82" s="108" t="s">
        <v>435</v>
      </c>
      <c r="N82" s="115">
        <v>2005001</v>
      </c>
      <c r="O82" s="116" t="s">
        <v>1700</v>
      </c>
      <c r="P82" s="115">
        <v>10</v>
      </c>
      <c r="S82" s="108">
        <v>40002711</v>
      </c>
      <c r="T82" s="112">
        <v>27</v>
      </c>
      <c r="U82" s="113">
        <v>4000271</v>
      </c>
      <c r="V82" s="113">
        <v>1</v>
      </c>
      <c r="W82" s="27" t="s">
        <v>727</v>
      </c>
      <c r="X82" s="114">
        <v>0</v>
      </c>
      <c r="Y82" s="108" t="s">
        <v>34</v>
      </c>
      <c r="Z82" s="115">
        <v>27000</v>
      </c>
      <c r="AA82" s="108" t="s">
        <v>603</v>
      </c>
      <c r="AB82" s="115">
        <v>3160001</v>
      </c>
      <c r="AC82" s="116" t="s">
        <v>1698</v>
      </c>
      <c r="AD82" s="115">
        <v>115</v>
      </c>
    </row>
    <row r="83" spans="3:30" x14ac:dyDescent="0.3">
      <c r="C83" s="108">
        <v>41033061</v>
      </c>
      <c r="D83" s="112">
        <v>103306</v>
      </c>
      <c r="E83" s="113">
        <v>4103306</v>
      </c>
      <c r="F83" s="113">
        <v>1</v>
      </c>
      <c r="G83" s="113">
        <v>6</v>
      </c>
      <c r="H83" s="27" t="s">
        <v>1850</v>
      </c>
      <c r="I83" s="22">
        <v>1100</v>
      </c>
      <c r="J83" s="114">
        <v>900</v>
      </c>
      <c r="K83" s="108" t="s">
        <v>34</v>
      </c>
      <c r="L83" s="115">
        <v>9000</v>
      </c>
      <c r="M83" s="108" t="s">
        <v>436</v>
      </c>
      <c r="N83" s="115">
        <v>2006001</v>
      </c>
      <c r="O83" s="116" t="s">
        <v>1721</v>
      </c>
      <c r="P83" s="115">
        <v>10</v>
      </c>
      <c r="S83" s="108">
        <v>40002811</v>
      </c>
      <c r="T83" s="112">
        <v>28</v>
      </c>
      <c r="U83" s="113">
        <v>4000281</v>
      </c>
      <c r="V83" s="113">
        <v>1</v>
      </c>
      <c r="W83" s="27" t="s">
        <v>728</v>
      </c>
      <c r="X83" s="114">
        <v>0</v>
      </c>
      <c r="Y83" s="108" t="s">
        <v>34</v>
      </c>
      <c r="Z83" s="115">
        <v>28000</v>
      </c>
      <c r="AA83" s="108" t="s">
        <v>603</v>
      </c>
      <c r="AB83" s="115">
        <v>3160001</v>
      </c>
      <c r="AC83" s="116" t="s">
        <v>1698</v>
      </c>
      <c r="AD83" s="115">
        <v>120</v>
      </c>
    </row>
    <row r="84" spans="3:30" x14ac:dyDescent="0.3">
      <c r="C84" s="108">
        <v>41034011</v>
      </c>
      <c r="D84" s="112">
        <v>103401</v>
      </c>
      <c r="E84" s="113">
        <v>4103401</v>
      </c>
      <c r="F84" s="113">
        <v>1</v>
      </c>
      <c r="G84" s="113">
        <v>1</v>
      </c>
      <c r="H84" s="27" t="s">
        <v>1851</v>
      </c>
      <c r="I84" s="22">
        <v>100</v>
      </c>
      <c r="J84" s="114">
        <v>150</v>
      </c>
      <c r="K84" s="108" t="s">
        <v>34</v>
      </c>
      <c r="L84" s="115">
        <v>1500</v>
      </c>
      <c r="M84" s="108" t="s">
        <v>933</v>
      </c>
      <c r="N84" s="115">
        <v>3021001</v>
      </c>
      <c r="O84" s="116" t="s">
        <v>1685</v>
      </c>
      <c r="P84" s="115">
        <v>1</v>
      </c>
      <c r="S84" s="108">
        <v>40002911</v>
      </c>
      <c r="T84" s="112">
        <v>29</v>
      </c>
      <c r="U84" s="113">
        <v>4000291</v>
      </c>
      <c r="V84" s="113">
        <v>1</v>
      </c>
      <c r="W84" s="27" t="s">
        <v>729</v>
      </c>
      <c r="X84" s="114">
        <v>0</v>
      </c>
      <c r="Y84" s="108" t="s">
        <v>34</v>
      </c>
      <c r="Z84" s="115">
        <v>29000</v>
      </c>
      <c r="AA84" s="108" t="s">
        <v>603</v>
      </c>
      <c r="AB84" s="115">
        <v>3160001</v>
      </c>
      <c r="AC84" s="116" t="s">
        <v>1698</v>
      </c>
      <c r="AD84" s="115">
        <v>125</v>
      </c>
    </row>
    <row r="85" spans="3:30" x14ac:dyDescent="0.3">
      <c r="C85" s="108">
        <v>41034021</v>
      </c>
      <c r="D85" s="112">
        <v>103402</v>
      </c>
      <c r="E85" s="113">
        <v>4103402</v>
      </c>
      <c r="F85" s="113">
        <v>1</v>
      </c>
      <c r="G85" s="113">
        <v>2</v>
      </c>
      <c r="H85" s="27" t="s">
        <v>1851</v>
      </c>
      <c r="I85" s="22">
        <v>300</v>
      </c>
      <c r="J85" s="114">
        <v>300</v>
      </c>
      <c r="K85" s="108" t="s">
        <v>34</v>
      </c>
      <c r="L85" s="115">
        <v>3000</v>
      </c>
      <c r="M85" s="108" t="s">
        <v>934</v>
      </c>
      <c r="N85" s="115">
        <v>3021002</v>
      </c>
      <c r="O85" s="116" t="s">
        <v>1689</v>
      </c>
      <c r="P85" s="115">
        <v>1</v>
      </c>
      <c r="S85" s="108">
        <v>40003011</v>
      </c>
      <c r="T85" s="112">
        <v>30</v>
      </c>
      <c r="U85" s="113">
        <v>4000301</v>
      </c>
      <c r="V85" s="113">
        <v>1</v>
      </c>
      <c r="W85" s="27" t="s">
        <v>730</v>
      </c>
      <c r="X85" s="114">
        <v>0</v>
      </c>
      <c r="Y85" s="108" t="s">
        <v>34</v>
      </c>
      <c r="Z85" s="115">
        <v>30000</v>
      </c>
      <c r="AA85" s="108" t="s">
        <v>603</v>
      </c>
      <c r="AB85" s="115">
        <v>3160001</v>
      </c>
      <c r="AC85" s="116" t="s">
        <v>1698</v>
      </c>
      <c r="AD85" s="115">
        <v>130</v>
      </c>
    </row>
    <row r="86" spans="3:30" x14ac:dyDescent="0.3">
      <c r="C86" s="108">
        <v>41034031</v>
      </c>
      <c r="D86" s="112">
        <v>103403</v>
      </c>
      <c r="E86" s="113">
        <v>4103403</v>
      </c>
      <c r="F86" s="113">
        <v>1</v>
      </c>
      <c r="G86" s="113">
        <v>3</v>
      </c>
      <c r="H86" s="27" t="s">
        <v>1851</v>
      </c>
      <c r="I86" s="22">
        <v>500</v>
      </c>
      <c r="J86" s="114">
        <v>450</v>
      </c>
      <c r="K86" s="108" t="s">
        <v>34</v>
      </c>
      <c r="L86" s="115">
        <v>4500</v>
      </c>
      <c r="M86" s="108" t="s">
        <v>933</v>
      </c>
      <c r="N86" s="115">
        <v>3021001</v>
      </c>
      <c r="O86" s="116" t="s">
        <v>1685</v>
      </c>
      <c r="P86" s="115">
        <v>2</v>
      </c>
      <c r="S86" s="108">
        <v>40003111</v>
      </c>
      <c r="T86" s="112">
        <v>31</v>
      </c>
      <c r="U86" s="113">
        <v>4000311</v>
      </c>
      <c r="V86" s="113">
        <v>1</v>
      </c>
      <c r="W86" s="27" t="s">
        <v>731</v>
      </c>
      <c r="X86" s="114">
        <v>0</v>
      </c>
      <c r="Y86" s="108" t="s">
        <v>34</v>
      </c>
      <c r="Z86" s="115">
        <v>31000</v>
      </c>
      <c r="AA86" s="108" t="s">
        <v>603</v>
      </c>
      <c r="AB86" s="115">
        <v>3160001</v>
      </c>
      <c r="AC86" s="116" t="s">
        <v>1698</v>
      </c>
      <c r="AD86" s="115">
        <v>135</v>
      </c>
    </row>
    <row r="87" spans="3:30" x14ac:dyDescent="0.3">
      <c r="C87" s="108">
        <v>41034041</v>
      </c>
      <c r="D87" s="112">
        <v>103404</v>
      </c>
      <c r="E87" s="113">
        <v>4103404</v>
      </c>
      <c r="F87" s="113">
        <v>1</v>
      </c>
      <c r="G87" s="113">
        <v>4</v>
      </c>
      <c r="H87" s="27" t="s">
        <v>1851</v>
      </c>
      <c r="I87" s="22">
        <v>700</v>
      </c>
      <c r="J87" s="114">
        <v>600</v>
      </c>
      <c r="K87" s="108" t="s">
        <v>34</v>
      </c>
      <c r="L87" s="115">
        <v>6000</v>
      </c>
      <c r="M87" s="108" t="s">
        <v>934</v>
      </c>
      <c r="N87" s="115">
        <v>3021002</v>
      </c>
      <c r="O87" s="116" t="s">
        <v>1689</v>
      </c>
      <c r="P87" s="115">
        <v>2</v>
      </c>
      <c r="S87" s="108">
        <v>40003211</v>
      </c>
      <c r="T87" s="112">
        <v>32</v>
      </c>
      <c r="U87" s="113">
        <v>4000321</v>
      </c>
      <c r="V87" s="113">
        <v>1</v>
      </c>
      <c r="W87" s="27" t="s">
        <v>732</v>
      </c>
      <c r="X87" s="114">
        <v>0</v>
      </c>
      <c r="Y87" s="108" t="s">
        <v>34</v>
      </c>
      <c r="Z87" s="115">
        <v>32000</v>
      </c>
      <c r="AA87" s="108" t="s">
        <v>603</v>
      </c>
      <c r="AB87" s="115">
        <v>3160001</v>
      </c>
      <c r="AC87" s="116" t="s">
        <v>1698</v>
      </c>
      <c r="AD87" s="115">
        <v>140</v>
      </c>
    </row>
    <row r="88" spans="3:30" x14ac:dyDescent="0.3">
      <c r="C88" s="108">
        <v>41034051</v>
      </c>
      <c r="D88" s="112">
        <v>103405</v>
      </c>
      <c r="E88" s="113">
        <v>4103405</v>
      </c>
      <c r="F88" s="113">
        <v>1</v>
      </c>
      <c r="G88" s="113">
        <v>5</v>
      </c>
      <c r="H88" s="27" t="s">
        <v>1851</v>
      </c>
      <c r="I88" s="22">
        <v>900</v>
      </c>
      <c r="J88" s="114">
        <v>750</v>
      </c>
      <c r="K88" s="108" t="s">
        <v>34</v>
      </c>
      <c r="L88" s="115">
        <v>7500</v>
      </c>
      <c r="M88" s="108" t="s">
        <v>933</v>
      </c>
      <c r="N88" s="115">
        <v>3021001</v>
      </c>
      <c r="O88" s="116" t="s">
        <v>1685</v>
      </c>
      <c r="P88" s="115">
        <v>3</v>
      </c>
      <c r="S88" s="108">
        <v>40003311</v>
      </c>
      <c r="T88" s="112">
        <v>33</v>
      </c>
      <c r="U88" s="113">
        <v>4000331</v>
      </c>
      <c r="V88" s="113">
        <v>1</v>
      </c>
      <c r="W88" s="27" t="s">
        <v>733</v>
      </c>
      <c r="X88" s="114">
        <v>0</v>
      </c>
      <c r="Y88" s="108" t="s">
        <v>34</v>
      </c>
      <c r="Z88" s="115">
        <v>33000</v>
      </c>
      <c r="AA88" s="108" t="s">
        <v>603</v>
      </c>
      <c r="AB88" s="115">
        <v>3160001</v>
      </c>
      <c r="AC88" s="116" t="s">
        <v>1698</v>
      </c>
      <c r="AD88" s="115">
        <v>145</v>
      </c>
    </row>
    <row r="89" spans="3:30" x14ac:dyDescent="0.3">
      <c r="C89" s="108">
        <v>41034061</v>
      </c>
      <c r="D89" s="112">
        <v>103406</v>
      </c>
      <c r="E89" s="113">
        <v>4103406</v>
      </c>
      <c r="F89" s="113">
        <v>1</v>
      </c>
      <c r="G89" s="113">
        <v>6</v>
      </c>
      <c r="H89" s="27" t="s">
        <v>1851</v>
      </c>
      <c r="I89" s="22">
        <v>1200</v>
      </c>
      <c r="J89" s="114">
        <v>900</v>
      </c>
      <c r="K89" s="108" t="s">
        <v>34</v>
      </c>
      <c r="L89" s="115">
        <v>9000</v>
      </c>
      <c r="M89" s="108" t="s">
        <v>934</v>
      </c>
      <c r="N89" s="115">
        <v>3021002</v>
      </c>
      <c r="O89" s="116" t="s">
        <v>1689</v>
      </c>
      <c r="P89" s="115">
        <v>3</v>
      </c>
      <c r="S89" s="108">
        <v>40003411</v>
      </c>
      <c r="T89" s="112">
        <v>34</v>
      </c>
      <c r="U89" s="113">
        <v>4000341</v>
      </c>
      <c r="V89" s="113">
        <v>1</v>
      </c>
      <c r="W89" s="27" t="s">
        <v>734</v>
      </c>
      <c r="X89" s="114">
        <v>0</v>
      </c>
      <c r="Y89" s="108" t="s">
        <v>34</v>
      </c>
      <c r="Z89" s="115">
        <v>34000</v>
      </c>
      <c r="AA89" s="108" t="s">
        <v>603</v>
      </c>
      <c r="AB89" s="115">
        <v>3160001</v>
      </c>
      <c r="AC89" s="116" t="s">
        <v>1698</v>
      </c>
      <c r="AD89" s="115">
        <v>150</v>
      </c>
    </row>
    <row r="90" spans="3:30" x14ac:dyDescent="0.3">
      <c r="C90" s="108">
        <v>41034071</v>
      </c>
      <c r="D90" s="112">
        <v>103407</v>
      </c>
      <c r="E90" s="113">
        <v>4103407</v>
      </c>
      <c r="F90" s="113">
        <v>1</v>
      </c>
      <c r="G90" s="113">
        <v>7</v>
      </c>
      <c r="H90" s="27" t="s">
        <v>1851</v>
      </c>
      <c r="I90" s="22">
        <v>1500</v>
      </c>
      <c r="J90" s="114">
        <v>1050</v>
      </c>
      <c r="K90" s="108" t="s">
        <v>34</v>
      </c>
      <c r="L90" s="115">
        <v>10500</v>
      </c>
      <c r="M90" s="108" t="s">
        <v>933</v>
      </c>
      <c r="N90" s="115">
        <v>3021001</v>
      </c>
      <c r="O90" s="116" t="s">
        <v>1685</v>
      </c>
      <c r="P90" s="115">
        <v>4</v>
      </c>
      <c r="S90" s="108">
        <v>40003511</v>
      </c>
      <c r="T90" s="112">
        <v>35</v>
      </c>
      <c r="U90" s="113">
        <v>4000351</v>
      </c>
      <c r="V90" s="113">
        <v>1</v>
      </c>
      <c r="W90" s="27" t="s">
        <v>735</v>
      </c>
      <c r="X90" s="114">
        <v>0</v>
      </c>
      <c r="Y90" s="108" t="s">
        <v>34</v>
      </c>
      <c r="Z90" s="115">
        <v>35000</v>
      </c>
      <c r="AA90" s="108" t="s">
        <v>603</v>
      </c>
      <c r="AB90" s="115">
        <v>3160001</v>
      </c>
      <c r="AC90" s="116" t="s">
        <v>1698</v>
      </c>
      <c r="AD90" s="115">
        <v>155</v>
      </c>
    </row>
    <row r="91" spans="3:30" x14ac:dyDescent="0.3">
      <c r="C91" s="108">
        <v>41034081</v>
      </c>
      <c r="D91" s="112">
        <v>103408</v>
      </c>
      <c r="E91" s="113">
        <v>4103408</v>
      </c>
      <c r="F91" s="113">
        <v>1</v>
      </c>
      <c r="G91" s="113">
        <v>8</v>
      </c>
      <c r="H91" s="27" t="s">
        <v>1851</v>
      </c>
      <c r="I91" s="22">
        <v>1800</v>
      </c>
      <c r="J91" s="114">
        <v>1200</v>
      </c>
      <c r="K91" s="108" t="s">
        <v>34</v>
      </c>
      <c r="L91" s="115">
        <v>12000</v>
      </c>
      <c r="M91" s="108" t="s">
        <v>934</v>
      </c>
      <c r="N91" s="115">
        <v>3021002</v>
      </c>
      <c r="O91" s="116" t="s">
        <v>1689</v>
      </c>
      <c r="P91" s="115">
        <v>4</v>
      </c>
      <c r="S91" s="108">
        <v>40003611</v>
      </c>
      <c r="T91" s="112">
        <v>36</v>
      </c>
      <c r="U91" s="113">
        <v>4000361</v>
      </c>
      <c r="V91" s="113">
        <v>1</v>
      </c>
      <c r="W91" s="27" t="s">
        <v>736</v>
      </c>
      <c r="X91" s="114">
        <v>0</v>
      </c>
      <c r="Y91" s="108" t="s">
        <v>34</v>
      </c>
      <c r="Z91" s="115">
        <v>36000</v>
      </c>
      <c r="AA91" s="108" t="s">
        <v>603</v>
      </c>
      <c r="AB91" s="115">
        <v>3160001</v>
      </c>
      <c r="AC91" s="116" t="s">
        <v>1698</v>
      </c>
      <c r="AD91" s="115">
        <v>160</v>
      </c>
    </row>
    <row r="92" spans="3:30" x14ac:dyDescent="0.3">
      <c r="C92" s="108">
        <v>41041011</v>
      </c>
      <c r="D92" s="112">
        <v>104101</v>
      </c>
      <c r="E92" s="113">
        <v>4104101</v>
      </c>
      <c r="F92" s="113">
        <v>1</v>
      </c>
      <c r="G92" s="113">
        <v>1</v>
      </c>
      <c r="H92" s="27" t="s">
        <v>1852</v>
      </c>
      <c r="I92" s="22">
        <v>20</v>
      </c>
      <c r="J92" s="114">
        <v>150</v>
      </c>
      <c r="K92" s="108" t="s">
        <v>34</v>
      </c>
      <c r="L92" s="115">
        <v>1500</v>
      </c>
      <c r="M92" s="108" t="s">
        <v>1942</v>
      </c>
      <c r="N92" s="115">
        <v>2202013</v>
      </c>
      <c r="O92" s="116" t="s">
        <v>2619</v>
      </c>
      <c r="P92" s="115">
        <v>5</v>
      </c>
      <c r="S92" s="108">
        <v>40003711</v>
      </c>
      <c r="T92" s="112">
        <v>37</v>
      </c>
      <c r="U92" s="113">
        <v>4000371</v>
      </c>
      <c r="V92" s="113">
        <v>1</v>
      </c>
      <c r="W92" s="27" t="s">
        <v>737</v>
      </c>
      <c r="X92" s="114">
        <v>0</v>
      </c>
      <c r="Y92" s="108" t="s">
        <v>34</v>
      </c>
      <c r="Z92" s="115">
        <v>37000</v>
      </c>
      <c r="AA92" s="108" t="s">
        <v>603</v>
      </c>
      <c r="AB92" s="115">
        <v>3160001</v>
      </c>
      <c r="AC92" s="116" t="s">
        <v>1698</v>
      </c>
      <c r="AD92" s="115">
        <v>165</v>
      </c>
    </row>
    <row r="93" spans="3:30" x14ac:dyDescent="0.3">
      <c r="C93" s="108">
        <v>41041021</v>
      </c>
      <c r="D93" s="112">
        <v>104102</v>
      </c>
      <c r="E93" s="113">
        <v>4104102</v>
      </c>
      <c r="F93" s="113">
        <v>1</v>
      </c>
      <c r="G93" s="113">
        <v>2</v>
      </c>
      <c r="H93" s="27" t="s">
        <v>1852</v>
      </c>
      <c r="I93" s="22">
        <v>60</v>
      </c>
      <c r="J93" s="114">
        <v>300</v>
      </c>
      <c r="K93" s="108" t="s">
        <v>34</v>
      </c>
      <c r="L93" s="115">
        <v>3000</v>
      </c>
      <c r="M93" s="108" t="s">
        <v>1942</v>
      </c>
      <c r="N93" s="115">
        <v>2202013</v>
      </c>
      <c r="O93" s="116" t="s">
        <v>2619</v>
      </c>
      <c r="P93" s="115">
        <v>5</v>
      </c>
      <c r="S93" s="108">
        <v>40003811</v>
      </c>
      <c r="T93" s="112">
        <v>38</v>
      </c>
      <c r="U93" s="113">
        <v>4000381</v>
      </c>
      <c r="V93" s="113">
        <v>1</v>
      </c>
      <c r="W93" s="27" t="s">
        <v>738</v>
      </c>
      <c r="X93" s="114">
        <v>0</v>
      </c>
      <c r="Y93" s="108" t="s">
        <v>34</v>
      </c>
      <c r="Z93" s="115">
        <v>38000</v>
      </c>
      <c r="AA93" s="108" t="s">
        <v>603</v>
      </c>
      <c r="AB93" s="115">
        <v>3160001</v>
      </c>
      <c r="AC93" s="116" t="s">
        <v>1698</v>
      </c>
      <c r="AD93" s="115">
        <v>170</v>
      </c>
    </row>
    <row r="94" spans="3:30" x14ac:dyDescent="0.3">
      <c r="C94" s="108">
        <v>41041031</v>
      </c>
      <c r="D94" s="112">
        <v>104103</v>
      </c>
      <c r="E94" s="113">
        <v>4104103</v>
      </c>
      <c r="F94" s="113">
        <v>1</v>
      </c>
      <c r="G94" s="113">
        <v>3</v>
      </c>
      <c r="H94" s="27" t="s">
        <v>1852</v>
      </c>
      <c r="I94" s="22">
        <v>120</v>
      </c>
      <c r="J94" s="114">
        <v>450</v>
      </c>
      <c r="K94" s="108" t="s">
        <v>34</v>
      </c>
      <c r="L94" s="115">
        <v>4500</v>
      </c>
      <c r="M94" s="108" t="s">
        <v>1942</v>
      </c>
      <c r="N94" s="115">
        <v>2202013</v>
      </c>
      <c r="O94" s="116" t="s">
        <v>2619</v>
      </c>
      <c r="P94" s="115">
        <v>5</v>
      </c>
      <c r="S94" s="108">
        <v>40003911</v>
      </c>
      <c r="T94" s="112">
        <v>39</v>
      </c>
      <c r="U94" s="113">
        <v>4000391</v>
      </c>
      <c r="V94" s="113">
        <v>1</v>
      </c>
      <c r="W94" s="27" t="s">
        <v>739</v>
      </c>
      <c r="X94" s="114">
        <v>0</v>
      </c>
      <c r="Y94" s="108" t="s">
        <v>34</v>
      </c>
      <c r="Z94" s="115">
        <v>39000</v>
      </c>
      <c r="AA94" s="108" t="s">
        <v>603</v>
      </c>
      <c r="AB94" s="115">
        <v>3160001</v>
      </c>
      <c r="AC94" s="116" t="s">
        <v>1698</v>
      </c>
      <c r="AD94" s="115">
        <v>175</v>
      </c>
    </row>
    <row r="95" spans="3:30" x14ac:dyDescent="0.3">
      <c r="C95" s="108">
        <v>41041041</v>
      </c>
      <c r="D95" s="112">
        <v>104104</v>
      </c>
      <c r="E95" s="113">
        <v>4104104</v>
      </c>
      <c r="F95" s="113">
        <v>1</v>
      </c>
      <c r="G95" s="113">
        <v>4</v>
      </c>
      <c r="H95" s="27" t="s">
        <v>1852</v>
      </c>
      <c r="I95" s="22">
        <v>190</v>
      </c>
      <c r="J95" s="114">
        <v>600</v>
      </c>
      <c r="K95" s="108" t="s">
        <v>34</v>
      </c>
      <c r="L95" s="115">
        <v>6000</v>
      </c>
      <c r="M95" s="108" t="s">
        <v>1942</v>
      </c>
      <c r="N95" s="115">
        <v>2202013</v>
      </c>
      <c r="O95" s="116" t="s">
        <v>2619</v>
      </c>
      <c r="P95" s="115">
        <v>5</v>
      </c>
      <c r="S95" s="108">
        <v>40004011</v>
      </c>
      <c r="T95" s="112">
        <v>40</v>
      </c>
      <c r="U95" s="113">
        <v>4000401</v>
      </c>
      <c r="V95" s="113">
        <v>1</v>
      </c>
      <c r="W95" s="27" t="s">
        <v>740</v>
      </c>
      <c r="X95" s="114">
        <v>0</v>
      </c>
      <c r="Y95" s="108" t="s">
        <v>34</v>
      </c>
      <c r="Z95" s="115">
        <v>40000</v>
      </c>
      <c r="AA95" s="108" t="s">
        <v>603</v>
      </c>
      <c r="AB95" s="115">
        <v>3160001</v>
      </c>
      <c r="AC95" s="116" t="s">
        <v>1698</v>
      </c>
      <c r="AD95" s="115">
        <v>180</v>
      </c>
    </row>
    <row r="96" spans="3:30" x14ac:dyDescent="0.3">
      <c r="C96" s="108">
        <v>41041051</v>
      </c>
      <c r="D96" s="112">
        <v>104105</v>
      </c>
      <c r="E96" s="113">
        <v>4104105</v>
      </c>
      <c r="F96" s="113">
        <v>1</v>
      </c>
      <c r="G96" s="113">
        <v>5</v>
      </c>
      <c r="H96" s="27" t="s">
        <v>1852</v>
      </c>
      <c r="I96" s="22">
        <v>270</v>
      </c>
      <c r="J96" s="114">
        <v>750</v>
      </c>
      <c r="K96" s="108" t="s">
        <v>34</v>
      </c>
      <c r="L96" s="115">
        <v>7500</v>
      </c>
      <c r="M96" s="108" t="s">
        <v>1975</v>
      </c>
      <c r="N96" s="115">
        <v>2203013</v>
      </c>
      <c r="O96" s="116" t="s">
        <v>2628</v>
      </c>
      <c r="P96" s="115">
        <v>5</v>
      </c>
      <c r="S96" s="108">
        <v>40004111</v>
      </c>
      <c r="T96" s="112">
        <v>41</v>
      </c>
      <c r="U96" s="113">
        <v>4000411</v>
      </c>
      <c r="V96" s="113">
        <v>1</v>
      </c>
      <c r="W96" s="27" t="s">
        <v>741</v>
      </c>
      <c r="X96" s="114">
        <v>0</v>
      </c>
      <c r="Y96" s="108" t="s">
        <v>34</v>
      </c>
      <c r="Z96" s="115">
        <v>41000</v>
      </c>
      <c r="AA96" s="108" t="s">
        <v>603</v>
      </c>
      <c r="AB96" s="115">
        <v>3160001</v>
      </c>
      <c r="AC96" s="116" t="s">
        <v>1698</v>
      </c>
      <c r="AD96" s="115">
        <v>185</v>
      </c>
    </row>
    <row r="97" spans="3:30" x14ac:dyDescent="0.3">
      <c r="C97" s="108">
        <v>41041061</v>
      </c>
      <c r="D97" s="112">
        <v>104106</v>
      </c>
      <c r="E97" s="113">
        <v>4104106</v>
      </c>
      <c r="F97" s="113">
        <v>1</v>
      </c>
      <c r="G97" s="113">
        <v>6</v>
      </c>
      <c r="H97" s="27" t="s">
        <v>1852</v>
      </c>
      <c r="I97" s="22">
        <v>360</v>
      </c>
      <c r="J97" s="114">
        <v>900</v>
      </c>
      <c r="K97" s="108" t="s">
        <v>34</v>
      </c>
      <c r="L97" s="115">
        <v>9000</v>
      </c>
      <c r="M97" s="108" t="s">
        <v>1975</v>
      </c>
      <c r="N97" s="115">
        <v>2203013</v>
      </c>
      <c r="O97" s="116" t="s">
        <v>2628</v>
      </c>
      <c r="P97" s="115">
        <v>5</v>
      </c>
      <c r="S97" s="108">
        <v>40004211</v>
      </c>
      <c r="T97" s="112">
        <v>42</v>
      </c>
      <c r="U97" s="113">
        <v>4000421</v>
      </c>
      <c r="V97" s="113">
        <v>1</v>
      </c>
      <c r="W97" s="27" t="s">
        <v>742</v>
      </c>
      <c r="X97" s="114">
        <v>0</v>
      </c>
      <c r="Y97" s="108" t="s">
        <v>34</v>
      </c>
      <c r="Z97" s="115">
        <v>42000</v>
      </c>
      <c r="AA97" s="108" t="s">
        <v>603</v>
      </c>
      <c r="AB97" s="115">
        <v>3160001</v>
      </c>
      <c r="AC97" s="116" t="s">
        <v>1698</v>
      </c>
      <c r="AD97" s="115">
        <v>190</v>
      </c>
    </row>
    <row r="98" spans="3:30" x14ac:dyDescent="0.3">
      <c r="C98" s="108">
        <v>41041071</v>
      </c>
      <c r="D98" s="112">
        <v>104107</v>
      </c>
      <c r="E98" s="113">
        <v>4104107</v>
      </c>
      <c r="F98" s="113">
        <v>1</v>
      </c>
      <c r="G98" s="113">
        <v>7</v>
      </c>
      <c r="H98" s="27" t="s">
        <v>1852</v>
      </c>
      <c r="I98" s="22">
        <v>530</v>
      </c>
      <c r="J98" s="114">
        <v>1050</v>
      </c>
      <c r="K98" s="108" t="s">
        <v>34</v>
      </c>
      <c r="L98" s="115">
        <v>10500</v>
      </c>
      <c r="M98" s="108" t="s">
        <v>1975</v>
      </c>
      <c r="N98" s="115">
        <v>2203013</v>
      </c>
      <c r="O98" s="116" t="s">
        <v>2628</v>
      </c>
      <c r="P98" s="115">
        <v>5</v>
      </c>
      <c r="S98" s="108">
        <v>40004311</v>
      </c>
      <c r="T98" s="112">
        <v>43</v>
      </c>
      <c r="U98" s="113">
        <v>4000431</v>
      </c>
      <c r="V98" s="113">
        <v>1</v>
      </c>
      <c r="W98" s="27" t="s">
        <v>743</v>
      </c>
      <c r="X98" s="114">
        <v>0</v>
      </c>
      <c r="Y98" s="108" t="s">
        <v>34</v>
      </c>
      <c r="Z98" s="115">
        <v>43000</v>
      </c>
      <c r="AA98" s="108" t="s">
        <v>603</v>
      </c>
      <c r="AB98" s="115">
        <v>3160001</v>
      </c>
      <c r="AC98" s="116" t="s">
        <v>1698</v>
      </c>
      <c r="AD98" s="115">
        <v>195</v>
      </c>
    </row>
    <row r="99" spans="3:30" x14ac:dyDescent="0.3">
      <c r="C99" s="108">
        <v>41041081</v>
      </c>
      <c r="D99" s="112">
        <v>104108</v>
      </c>
      <c r="E99" s="113">
        <v>4104108</v>
      </c>
      <c r="F99" s="113">
        <v>1</v>
      </c>
      <c r="G99" s="113">
        <v>8</v>
      </c>
      <c r="H99" s="27" t="s">
        <v>1852</v>
      </c>
      <c r="I99" s="22">
        <v>900</v>
      </c>
      <c r="J99" s="114">
        <v>1200</v>
      </c>
      <c r="K99" s="108" t="s">
        <v>34</v>
      </c>
      <c r="L99" s="115">
        <v>12000</v>
      </c>
      <c r="M99" s="108" t="s">
        <v>1975</v>
      </c>
      <c r="N99" s="115">
        <v>2203013</v>
      </c>
      <c r="O99" s="116" t="s">
        <v>2628</v>
      </c>
      <c r="P99" s="115">
        <v>5</v>
      </c>
      <c r="S99" s="108">
        <v>40004411</v>
      </c>
      <c r="T99" s="112">
        <v>44</v>
      </c>
      <c r="U99" s="113">
        <v>4000441</v>
      </c>
      <c r="V99" s="113">
        <v>1</v>
      </c>
      <c r="W99" s="27" t="s">
        <v>744</v>
      </c>
      <c r="X99" s="114">
        <v>0</v>
      </c>
      <c r="Y99" s="108" t="s">
        <v>34</v>
      </c>
      <c r="Z99" s="115">
        <v>44000</v>
      </c>
      <c r="AA99" s="108" t="s">
        <v>603</v>
      </c>
      <c r="AB99" s="115">
        <v>3160001</v>
      </c>
      <c r="AC99" s="116" t="s">
        <v>1698</v>
      </c>
      <c r="AD99" s="115">
        <v>200</v>
      </c>
    </row>
    <row r="100" spans="3:30" x14ac:dyDescent="0.3">
      <c r="C100" s="108">
        <v>41042011</v>
      </c>
      <c r="D100" s="112">
        <v>104201</v>
      </c>
      <c r="E100" s="113">
        <v>4104201</v>
      </c>
      <c r="F100" s="113">
        <v>1</v>
      </c>
      <c r="G100" s="113">
        <v>1</v>
      </c>
      <c r="H100" s="27" t="s">
        <v>1853</v>
      </c>
      <c r="I100" s="22">
        <v>12</v>
      </c>
      <c r="J100" s="114">
        <v>150</v>
      </c>
      <c r="K100" s="108" t="s">
        <v>34</v>
      </c>
      <c r="L100" s="115">
        <v>1500</v>
      </c>
      <c r="M100" s="108" t="s">
        <v>1976</v>
      </c>
      <c r="N100" s="115">
        <v>2202002</v>
      </c>
      <c r="O100" s="116" t="s">
        <v>2629</v>
      </c>
      <c r="P100" s="115">
        <v>3</v>
      </c>
      <c r="S100" s="108">
        <v>40004511</v>
      </c>
      <c r="T100" s="112">
        <v>45</v>
      </c>
      <c r="U100" s="113">
        <v>4000451</v>
      </c>
      <c r="V100" s="113">
        <v>1</v>
      </c>
      <c r="W100" s="27" t="s">
        <v>745</v>
      </c>
      <c r="X100" s="114">
        <v>0</v>
      </c>
      <c r="Y100" s="108" t="s">
        <v>34</v>
      </c>
      <c r="Z100" s="115">
        <v>45000</v>
      </c>
      <c r="AA100" s="108" t="s">
        <v>603</v>
      </c>
      <c r="AB100" s="115">
        <v>3160001</v>
      </c>
      <c r="AC100" s="116" t="s">
        <v>1698</v>
      </c>
      <c r="AD100" s="115">
        <v>205</v>
      </c>
    </row>
    <row r="101" spans="3:30" x14ac:dyDescent="0.3">
      <c r="C101" s="108">
        <v>41042021</v>
      </c>
      <c r="D101" s="112">
        <v>104202</v>
      </c>
      <c r="E101" s="113">
        <v>4104202</v>
      </c>
      <c r="F101" s="113">
        <v>1</v>
      </c>
      <c r="G101" s="113">
        <v>2</v>
      </c>
      <c r="H101" s="27" t="s">
        <v>1853</v>
      </c>
      <c r="I101" s="22">
        <v>40</v>
      </c>
      <c r="J101" s="114">
        <v>300</v>
      </c>
      <c r="K101" s="108" t="s">
        <v>34</v>
      </c>
      <c r="L101" s="115">
        <v>3000</v>
      </c>
      <c r="M101" s="108" t="s">
        <v>1976</v>
      </c>
      <c r="N101" s="115">
        <v>2202002</v>
      </c>
      <c r="O101" s="116" t="s">
        <v>2629</v>
      </c>
      <c r="P101" s="115">
        <v>4</v>
      </c>
      <c r="S101" s="108">
        <v>40004611</v>
      </c>
      <c r="T101" s="112">
        <v>46</v>
      </c>
      <c r="U101" s="113">
        <v>4000461</v>
      </c>
      <c r="V101" s="113">
        <v>1</v>
      </c>
      <c r="W101" s="27" t="s">
        <v>746</v>
      </c>
      <c r="X101" s="114">
        <v>0</v>
      </c>
      <c r="Y101" s="108" t="s">
        <v>34</v>
      </c>
      <c r="Z101" s="115">
        <v>46000</v>
      </c>
      <c r="AA101" s="108" t="s">
        <v>603</v>
      </c>
      <c r="AB101" s="115">
        <v>3160001</v>
      </c>
      <c r="AC101" s="116" t="s">
        <v>1698</v>
      </c>
      <c r="AD101" s="115">
        <v>210</v>
      </c>
    </row>
    <row r="102" spans="3:30" x14ac:dyDescent="0.3">
      <c r="C102" s="108">
        <v>41042031</v>
      </c>
      <c r="D102" s="112">
        <v>104203</v>
      </c>
      <c r="E102" s="113">
        <v>4104203</v>
      </c>
      <c r="F102" s="113">
        <v>1</v>
      </c>
      <c r="G102" s="113">
        <v>3</v>
      </c>
      <c r="H102" s="27" t="s">
        <v>1853</v>
      </c>
      <c r="I102" s="22">
        <v>100</v>
      </c>
      <c r="J102" s="114">
        <v>450</v>
      </c>
      <c r="K102" s="108" t="s">
        <v>34</v>
      </c>
      <c r="L102" s="115">
        <v>4500</v>
      </c>
      <c r="M102" s="108" t="s">
        <v>1976</v>
      </c>
      <c r="N102" s="115">
        <v>2202002</v>
      </c>
      <c r="O102" s="116" t="s">
        <v>2629</v>
      </c>
      <c r="P102" s="115">
        <v>5</v>
      </c>
      <c r="S102" s="108">
        <v>40004711</v>
      </c>
      <c r="T102" s="112">
        <v>47</v>
      </c>
      <c r="U102" s="113">
        <v>4000471</v>
      </c>
      <c r="V102" s="113">
        <v>1</v>
      </c>
      <c r="W102" s="27" t="s">
        <v>747</v>
      </c>
      <c r="X102" s="114">
        <v>0</v>
      </c>
      <c r="Y102" s="108" t="s">
        <v>34</v>
      </c>
      <c r="Z102" s="115">
        <v>47000</v>
      </c>
      <c r="AA102" s="108" t="s">
        <v>603</v>
      </c>
      <c r="AB102" s="115">
        <v>3160001</v>
      </c>
      <c r="AC102" s="116" t="s">
        <v>1698</v>
      </c>
      <c r="AD102" s="115">
        <v>215</v>
      </c>
    </row>
    <row r="103" spans="3:30" x14ac:dyDescent="0.3">
      <c r="C103" s="108">
        <v>41042041</v>
      </c>
      <c r="D103" s="112">
        <v>104204</v>
      </c>
      <c r="E103" s="113">
        <v>4104204</v>
      </c>
      <c r="F103" s="113">
        <v>1</v>
      </c>
      <c r="G103" s="113">
        <v>4</v>
      </c>
      <c r="H103" s="27" t="s">
        <v>1853</v>
      </c>
      <c r="I103" s="22">
        <v>160</v>
      </c>
      <c r="J103" s="114">
        <v>600</v>
      </c>
      <c r="K103" s="108" t="s">
        <v>34</v>
      </c>
      <c r="L103" s="115">
        <v>6000</v>
      </c>
      <c r="M103" s="108" t="s">
        <v>1977</v>
      </c>
      <c r="N103" s="115">
        <v>2203002</v>
      </c>
      <c r="O103" s="116" t="s">
        <v>2630</v>
      </c>
      <c r="P103" s="115">
        <v>3</v>
      </c>
      <c r="S103" s="108">
        <v>40004811</v>
      </c>
      <c r="T103" s="112">
        <v>48</v>
      </c>
      <c r="U103" s="113">
        <v>4000481</v>
      </c>
      <c r="V103" s="113">
        <v>1</v>
      </c>
      <c r="W103" s="27" t="s">
        <v>748</v>
      </c>
      <c r="X103" s="114">
        <v>0</v>
      </c>
      <c r="Y103" s="108" t="s">
        <v>34</v>
      </c>
      <c r="Z103" s="115">
        <v>48000</v>
      </c>
      <c r="AA103" s="108" t="s">
        <v>603</v>
      </c>
      <c r="AB103" s="115">
        <v>3160001</v>
      </c>
      <c r="AC103" s="116" t="s">
        <v>1698</v>
      </c>
      <c r="AD103" s="115">
        <v>220</v>
      </c>
    </row>
    <row r="104" spans="3:30" x14ac:dyDescent="0.3">
      <c r="C104" s="108">
        <v>41042051</v>
      </c>
      <c r="D104" s="112">
        <v>104205</v>
      </c>
      <c r="E104" s="113">
        <v>4104205</v>
      </c>
      <c r="F104" s="113">
        <v>1</v>
      </c>
      <c r="G104" s="113">
        <v>5</v>
      </c>
      <c r="H104" s="27" t="s">
        <v>1853</v>
      </c>
      <c r="I104" s="22">
        <v>240</v>
      </c>
      <c r="J104" s="114">
        <v>750</v>
      </c>
      <c r="K104" s="108" t="s">
        <v>34</v>
      </c>
      <c r="L104" s="115">
        <v>7500</v>
      </c>
      <c r="M104" s="108" t="s">
        <v>1977</v>
      </c>
      <c r="N104" s="115">
        <v>2203002</v>
      </c>
      <c r="O104" s="116" t="s">
        <v>2630</v>
      </c>
      <c r="P104" s="115">
        <v>4</v>
      </c>
      <c r="S104" s="108">
        <v>40004911</v>
      </c>
      <c r="T104" s="112">
        <v>49</v>
      </c>
      <c r="U104" s="113">
        <v>4000491</v>
      </c>
      <c r="V104" s="113">
        <v>1</v>
      </c>
      <c r="W104" s="27" t="s">
        <v>749</v>
      </c>
      <c r="X104" s="114">
        <v>0</v>
      </c>
      <c r="Y104" s="108" t="s">
        <v>34</v>
      </c>
      <c r="Z104" s="115">
        <v>49000</v>
      </c>
      <c r="AA104" s="108" t="s">
        <v>603</v>
      </c>
      <c r="AB104" s="115">
        <v>3160001</v>
      </c>
      <c r="AC104" s="116" t="s">
        <v>1698</v>
      </c>
      <c r="AD104" s="115">
        <v>225</v>
      </c>
    </row>
    <row r="105" spans="3:30" x14ac:dyDescent="0.3">
      <c r="C105" s="108">
        <v>41042061</v>
      </c>
      <c r="D105" s="112">
        <v>104206</v>
      </c>
      <c r="E105" s="113">
        <v>4104206</v>
      </c>
      <c r="F105" s="113">
        <v>1</v>
      </c>
      <c r="G105" s="113">
        <v>6</v>
      </c>
      <c r="H105" s="27" t="s">
        <v>1853</v>
      </c>
      <c r="I105" s="22">
        <v>320</v>
      </c>
      <c r="J105" s="114">
        <v>900</v>
      </c>
      <c r="K105" s="108" t="s">
        <v>34</v>
      </c>
      <c r="L105" s="115">
        <v>9000</v>
      </c>
      <c r="M105" s="108" t="s">
        <v>1977</v>
      </c>
      <c r="N105" s="115">
        <v>2203002</v>
      </c>
      <c r="O105" s="116" t="s">
        <v>2630</v>
      </c>
      <c r="P105" s="115">
        <v>5</v>
      </c>
      <c r="S105" s="108">
        <v>40005011</v>
      </c>
      <c r="T105" s="112">
        <v>50</v>
      </c>
      <c r="U105" s="113">
        <v>4000501</v>
      </c>
      <c r="V105" s="113">
        <v>1</v>
      </c>
      <c r="W105" s="27" t="s">
        <v>750</v>
      </c>
      <c r="X105" s="114">
        <v>0</v>
      </c>
      <c r="Y105" s="108" t="s">
        <v>34</v>
      </c>
      <c r="Z105" s="115">
        <v>50000</v>
      </c>
      <c r="AA105" s="108" t="s">
        <v>603</v>
      </c>
      <c r="AB105" s="115">
        <v>3160001</v>
      </c>
      <c r="AC105" s="116" t="s">
        <v>1698</v>
      </c>
      <c r="AD105" s="115">
        <v>230</v>
      </c>
    </row>
    <row r="106" spans="3:30" x14ac:dyDescent="0.3">
      <c r="C106" s="108">
        <v>41042071</v>
      </c>
      <c r="D106" s="112">
        <v>104207</v>
      </c>
      <c r="E106" s="113">
        <v>4104207</v>
      </c>
      <c r="F106" s="113">
        <v>1</v>
      </c>
      <c r="G106" s="113">
        <v>7</v>
      </c>
      <c r="H106" s="27" t="s">
        <v>1853</v>
      </c>
      <c r="I106" s="22">
        <v>460</v>
      </c>
      <c r="J106" s="114">
        <v>1050</v>
      </c>
      <c r="K106" s="108" t="s">
        <v>34</v>
      </c>
      <c r="L106" s="115">
        <v>10500</v>
      </c>
      <c r="M106" s="108" t="s">
        <v>1977</v>
      </c>
      <c r="N106" s="115">
        <v>2203002</v>
      </c>
      <c r="O106" s="116" t="s">
        <v>2630</v>
      </c>
      <c r="P106" s="115">
        <v>6</v>
      </c>
      <c r="S106" s="108"/>
      <c r="T106" s="112"/>
      <c r="U106" s="113"/>
      <c r="V106" s="113"/>
      <c r="W106" s="27"/>
      <c r="X106" s="114"/>
      <c r="Y106" s="108"/>
      <c r="Z106" s="115"/>
      <c r="AA106" s="108"/>
      <c r="AB106" s="115"/>
      <c r="AC106" s="116"/>
      <c r="AD106" s="115"/>
    </row>
    <row r="107" spans="3:30" x14ac:dyDescent="0.3">
      <c r="C107" s="108">
        <v>41042081</v>
      </c>
      <c r="D107" s="112">
        <v>104208</v>
      </c>
      <c r="E107" s="113">
        <v>4104208</v>
      </c>
      <c r="F107" s="113">
        <v>1</v>
      </c>
      <c r="G107" s="113">
        <v>8</v>
      </c>
      <c r="H107" s="27" t="s">
        <v>1853</v>
      </c>
      <c r="I107" s="22">
        <v>650</v>
      </c>
      <c r="J107" s="114">
        <v>1200</v>
      </c>
      <c r="K107" s="108" t="s">
        <v>34</v>
      </c>
      <c r="L107" s="115">
        <v>12000</v>
      </c>
      <c r="M107" s="108" t="s">
        <v>1977</v>
      </c>
      <c r="N107" s="115">
        <v>2203002</v>
      </c>
      <c r="O107" s="116" t="s">
        <v>2630</v>
      </c>
      <c r="P107" s="115">
        <v>7</v>
      </c>
      <c r="T107" s="28"/>
      <c r="U107" s="28"/>
      <c r="V107" s="28"/>
      <c r="X107" s="28"/>
      <c r="Z107" s="28"/>
      <c r="AB107" s="28"/>
      <c r="AC107" s="28"/>
      <c r="AD107" s="28"/>
    </row>
    <row r="108" spans="3:30" x14ac:dyDescent="0.3">
      <c r="C108" s="108">
        <v>41043011</v>
      </c>
      <c r="D108" s="112">
        <v>104301</v>
      </c>
      <c r="E108" s="113">
        <v>4104301</v>
      </c>
      <c r="F108" s="113">
        <v>1</v>
      </c>
      <c r="G108" s="113">
        <v>1</v>
      </c>
      <c r="H108" s="27" t="s">
        <v>1854</v>
      </c>
      <c r="I108" s="22">
        <v>7</v>
      </c>
      <c r="J108" s="114">
        <v>150</v>
      </c>
      <c r="K108" s="108" t="s">
        <v>34</v>
      </c>
      <c r="L108" s="115">
        <v>1500</v>
      </c>
      <c r="M108" s="108" t="s">
        <v>933</v>
      </c>
      <c r="N108" s="115">
        <v>3021001</v>
      </c>
      <c r="O108" s="116" t="s">
        <v>1685</v>
      </c>
      <c r="P108" s="115">
        <v>1</v>
      </c>
      <c r="T108" s="28"/>
      <c r="U108" s="28"/>
      <c r="V108" s="28"/>
      <c r="X108" s="28"/>
      <c r="Z108" s="28"/>
      <c r="AB108" s="28"/>
      <c r="AC108" s="28"/>
      <c r="AD108" s="28"/>
    </row>
    <row r="109" spans="3:30" x14ac:dyDescent="0.3">
      <c r="C109" s="108">
        <v>41043021</v>
      </c>
      <c r="D109" s="112">
        <v>104302</v>
      </c>
      <c r="E109" s="113">
        <v>4104302</v>
      </c>
      <c r="F109" s="113">
        <v>1</v>
      </c>
      <c r="G109" s="113">
        <v>2</v>
      </c>
      <c r="H109" s="27" t="s">
        <v>1854</v>
      </c>
      <c r="I109" s="22">
        <v>12</v>
      </c>
      <c r="J109" s="114">
        <v>300</v>
      </c>
      <c r="K109" s="108" t="s">
        <v>34</v>
      </c>
      <c r="L109" s="115">
        <v>3000</v>
      </c>
      <c r="M109" s="108" t="s">
        <v>933</v>
      </c>
      <c r="N109" s="115">
        <v>3021001</v>
      </c>
      <c r="O109" s="116" t="s">
        <v>1685</v>
      </c>
      <c r="P109" s="115">
        <v>2</v>
      </c>
      <c r="S109" s="165" t="s">
        <v>4</v>
      </c>
      <c r="T109" s="147" t="s">
        <v>1455</v>
      </c>
      <c r="U109" s="148" t="s">
        <v>1856</v>
      </c>
      <c r="V109" s="166" t="s">
        <v>1440</v>
      </c>
      <c r="W109" s="167" t="s">
        <v>1839</v>
      </c>
      <c r="X109" s="168" t="s">
        <v>919</v>
      </c>
      <c r="Y109" s="165" t="s">
        <v>921</v>
      </c>
      <c r="Z109" s="169" t="s">
        <v>34</v>
      </c>
      <c r="AA109" s="165" t="s">
        <v>1446</v>
      </c>
      <c r="AB109" s="169" t="s">
        <v>414</v>
      </c>
      <c r="AC109" s="170" t="s">
        <v>415</v>
      </c>
      <c r="AD109" s="169" t="s">
        <v>617</v>
      </c>
    </row>
    <row r="110" spans="3:30" x14ac:dyDescent="0.3">
      <c r="C110" s="108">
        <v>41043031</v>
      </c>
      <c r="D110" s="112">
        <v>104303</v>
      </c>
      <c r="E110" s="113">
        <v>4104303</v>
      </c>
      <c r="F110" s="113">
        <v>1</v>
      </c>
      <c r="G110" s="113">
        <v>3</v>
      </c>
      <c r="H110" s="27" t="s">
        <v>1854</v>
      </c>
      <c r="I110" s="22">
        <v>18</v>
      </c>
      <c r="J110" s="114">
        <v>450</v>
      </c>
      <c r="K110" s="108" t="s">
        <v>34</v>
      </c>
      <c r="L110" s="115">
        <v>4500</v>
      </c>
      <c r="M110" s="108" t="s">
        <v>1638</v>
      </c>
      <c r="N110" s="115">
        <v>152001</v>
      </c>
      <c r="O110" s="116" t="s">
        <v>1670</v>
      </c>
      <c r="P110" s="115">
        <v>3</v>
      </c>
      <c r="S110" s="108">
        <v>40000221</v>
      </c>
      <c r="T110" s="112">
        <v>2</v>
      </c>
      <c r="U110" s="113">
        <v>4000022</v>
      </c>
      <c r="V110" s="113">
        <v>1</v>
      </c>
      <c r="W110" s="27" t="s">
        <v>702</v>
      </c>
      <c r="X110" s="114">
        <v>0</v>
      </c>
      <c r="Y110" s="108" t="s">
        <v>34</v>
      </c>
      <c r="Z110" s="115">
        <v>2000</v>
      </c>
      <c r="AA110" s="108" t="s">
        <v>432</v>
      </c>
      <c r="AB110" s="115">
        <v>2002001</v>
      </c>
      <c r="AC110" s="116" t="s">
        <v>1667</v>
      </c>
      <c r="AD110" s="115">
        <v>10</v>
      </c>
    </row>
    <row r="111" spans="3:30" x14ac:dyDescent="0.3">
      <c r="C111" s="108">
        <v>41043041</v>
      </c>
      <c r="D111" s="112">
        <v>104304</v>
      </c>
      <c r="E111" s="113">
        <v>4104304</v>
      </c>
      <c r="F111" s="113">
        <v>1</v>
      </c>
      <c r="G111" s="113">
        <v>4</v>
      </c>
      <c r="H111" s="27" t="s">
        <v>1854</v>
      </c>
      <c r="I111" s="22">
        <v>25</v>
      </c>
      <c r="J111" s="114">
        <v>600</v>
      </c>
      <c r="K111" s="108" t="s">
        <v>34</v>
      </c>
      <c r="L111" s="115">
        <v>6000</v>
      </c>
      <c r="M111" s="108" t="s">
        <v>1638</v>
      </c>
      <c r="N111" s="115">
        <v>152001</v>
      </c>
      <c r="O111" s="116" t="s">
        <v>1670</v>
      </c>
      <c r="P111" s="115">
        <v>4</v>
      </c>
      <c r="S111" s="108">
        <v>40000321</v>
      </c>
      <c r="T111" s="112">
        <v>3</v>
      </c>
      <c r="U111" s="113">
        <v>4000032</v>
      </c>
      <c r="V111" s="113">
        <v>1</v>
      </c>
      <c r="W111" s="27" t="s">
        <v>703</v>
      </c>
      <c r="X111" s="114">
        <v>0</v>
      </c>
      <c r="Y111" s="108" t="s">
        <v>34</v>
      </c>
      <c r="Z111" s="115">
        <v>3000</v>
      </c>
      <c r="AA111" s="108" t="s">
        <v>432</v>
      </c>
      <c r="AB111" s="115">
        <v>2002001</v>
      </c>
      <c r="AC111" s="116" t="s">
        <v>1667</v>
      </c>
      <c r="AD111" s="115">
        <v>15</v>
      </c>
    </row>
    <row r="112" spans="3:30" x14ac:dyDescent="0.3">
      <c r="C112" s="108">
        <v>41043051</v>
      </c>
      <c r="D112" s="112">
        <v>104305</v>
      </c>
      <c r="E112" s="113">
        <v>4104305</v>
      </c>
      <c r="F112" s="113">
        <v>1</v>
      </c>
      <c r="G112" s="113">
        <v>5</v>
      </c>
      <c r="H112" s="27" t="s">
        <v>1854</v>
      </c>
      <c r="I112" s="22">
        <v>35</v>
      </c>
      <c r="J112" s="114">
        <v>750</v>
      </c>
      <c r="K112" s="108" t="s">
        <v>34</v>
      </c>
      <c r="L112" s="115">
        <v>7500</v>
      </c>
      <c r="M112" s="108" t="s">
        <v>1638</v>
      </c>
      <c r="N112" s="115">
        <v>152001</v>
      </c>
      <c r="O112" s="116" t="s">
        <v>1670</v>
      </c>
      <c r="P112" s="115">
        <v>5</v>
      </c>
      <c r="S112" s="108">
        <v>40000421</v>
      </c>
      <c r="T112" s="112">
        <v>4</v>
      </c>
      <c r="U112" s="113">
        <v>4000042</v>
      </c>
      <c r="V112" s="113">
        <v>1</v>
      </c>
      <c r="W112" s="27" t="s">
        <v>704</v>
      </c>
      <c r="X112" s="114">
        <v>0</v>
      </c>
      <c r="Y112" s="108" t="s">
        <v>34</v>
      </c>
      <c r="Z112" s="115">
        <v>4000</v>
      </c>
      <c r="AA112" s="108" t="s">
        <v>432</v>
      </c>
      <c r="AB112" s="115">
        <v>2002001</v>
      </c>
      <c r="AC112" s="116" t="s">
        <v>1667</v>
      </c>
      <c r="AD112" s="115">
        <v>20</v>
      </c>
    </row>
    <row r="113" spans="3:30" x14ac:dyDescent="0.3">
      <c r="C113" s="108">
        <v>41051011</v>
      </c>
      <c r="D113" s="112">
        <v>105101</v>
      </c>
      <c r="E113" s="113">
        <v>4105101</v>
      </c>
      <c r="F113" s="113">
        <v>1</v>
      </c>
      <c r="G113" s="113">
        <v>1</v>
      </c>
      <c r="H113" s="27" t="s">
        <v>1855</v>
      </c>
      <c r="I113" s="22">
        <v>10</v>
      </c>
      <c r="J113" s="114">
        <v>150</v>
      </c>
      <c r="K113" s="108" t="s">
        <v>34</v>
      </c>
      <c r="L113" s="115">
        <v>1500</v>
      </c>
      <c r="M113" s="108" t="s">
        <v>1434</v>
      </c>
      <c r="N113" s="115">
        <v>2101001</v>
      </c>
      <c r="O113" s="116" t="s">
        <v>1494</v>
      </c>
      <c r="P113" s="115">
        <v>1</v>
      </c>
      <c r="S113" s="108">
        <v>40000521</v>
      </c>
      <c r="T113" s="112">
        <v>5</v>
      </c>
      <c r="U113" s="113">
        <v>4000052</v>
      </c>
      <c r="V113" s="113">
        <v>1</v>
      </c>
      <c r="W113" s="27" t="s">
        <v>705</v>
      </c>
      <c r="X113" s="114">
        <v>0</v>
      </c>
      <c r="Y113" s="108" t="s">
        <v>34</v>
      </c>
      <c r="Z113" s="115">
        <v>5000</v>
      </c>
      <c r="AA113" s="108" t="s">
        <v>432</v>
      </c>
      <c r="AB113" s="115">
        <v>2002001</v>
      </c>
      <c r="AC113" s="116" t="s">
        <v>1667</v>
      </c>
      <c r="AD113" s="115">
        <v>25</v>
      </c>
    </row>
    <row r="114" spans="3:30" x14ac:dyDescent="0.3">
      <c r="C114" s="108">
        <v>41051021</v>
      </c>
      <c r="D114" s="112">
        <v>105102</v>
      </c>
      <c r="E114" s="113">
        <v>4105102</v>
      </c>
      <c r="F114" s="113">
        <v>1</v>
      </c>
      <c r="G114" s="113">
        <v>2</v>
      </c>
      <c r="H114" s="27" t="s">
        <v>1855</v>
      </c>
      <c r="I114" s="22">
        <v>30</v>
      </c>
      <c r="J114" s="114">
        <v>300</v>
      </c>
      <c r="K114" s="108" t="s">
        <v>34</v>
      </c>
      <c r="L114" s="115">
        <v>3000</v>
      </c>
      <c r="M114" s="108" t="s">
        <v>1434</v>
      </c>
      <c r="N114" s="115">
        <v>2101001</v>
      </c>
      <c r="O114" s="116" t="s">
        <v>1494</v>
      </c>
      <c r="P114" s="115">
        <v>1</v>
      </c>
      <c r="S114" s="108">
        <v>40000621</v>
      </c>
      <c r="T114" s="112">
        <v>6</v>
      </c>
      <c r="U114" s="113">
        <v>4000062</v>
      </c>
      <c r="V114" s="113">
        <v>1</v>
      </c>
      <c r="W114" s="27" t="s">
        <v>706</v>
      </c>
      <c r="X114" s="114">
        <v>0</v>
      </c>
      <c r="Y114" s="108" t="s">
        <v>34</v>
      </c>
      <c r="Z114" s="115">
        <v>6000</v>
      </c>
      <c r="AA114" s="108" t="s">
        <v>432</v>
      </c>
      <c r="AB114" s="115">
        <v>2002001</v>
      </c>
      <c r="AC114" s="116" t="s">
        <v>1667</v>
      </c>
      <c r="AD114" s="115">
        <v>30</v>
      </c>
    </row>
    <row r="115" spans="3:30" x14ac:dyDescent="0.3">
      <c r="C115" s="108">
        <v>41051031</v>
      </c>
      <c r="D115" s="112">
        <v>105103</v>
      </c>
      <c r="E115" s="113">
        <v>4105103</v>
      </c>
      <c r="F115" s="113">
        <v>1</v>
      </c>
      <c r="G115" s="113">
        <v>3</v>
      </c>
      <c r="H115" s="27" t="s">
        <v>1855</v>
      </c>
      <c r="I115" s="22">
        <v>50</v>
      </c>
      <c r="J115" s="114">
        <v>450</v>
      </c>
      <c r="K115" s="108" t="s">
        <v>34</v>
      </c>
      <c r="L115" s="115">
        <v>4500</v>
      </c>
      <c r="M115" s="108" t="s">
        <v>1434</v>
      </c>
      <c r="N115" s="115">
        <v>2101001</v>
      </c>
      <c r="O115" s="116" t="s">
        <v>1494</v>
      </c>
      <c r="P115" s="115">
        <v>1</v>
      </c>
      <c r="S115" s="108">
        <v>40000721</v>
      </c>
      <c r="T115" s="112">
        <v>7</v>
      </c>
      <c r="U115" s="113">
        <v>4000072</v>
      </c>
      <c r="V115" s="113">
        <v>1</v>
      </c>
      <c r="W115" s="27" t="s">
        <v>707</v>
      </c>
      <c r="X115" s="114">
        <v>0</v>
      </c>
      <c r="Y115" s="108" t="s">
        <v>34</v>
      </c>
      <c r="Z115" s="115">
        <v>7000</v>
      </c>
      <c r="AA115" s="108" t="s">
        <v>432</v>
      </c>
      <c r="AB115" s="115">
        <v>2002001</v>
      </c>
      <c r="AC115" s="116" t="s">
        <v>1667</v>
      </c>
      <c r="AD115" s="115">
        <v>35</v>
      </c>
    </row>
    <row r="116" spans="3:30" x14ac:dyDescent="0.3">
      <c r="C116" s="108">
        <v>41051041</v>
      </c>
      <c r="D116" s="112">
        <v>105104</v>
      </c>
      <c r="E116" s="113">
        <v>4105104</v>
      </c>
      <c r="F116" s="113">
        <v>1</v>
      </c>
      <c r="G116" s="113">
        <v>4</v>
      </c>
      <c r="H116" s="27" t="s">
        <v>1855</v>
      </c>
      <c r="I116" s="22">
        <v>100</v>
      </c>
      <c r="J116" s="114">
        <v>600</v>
      </c>
      <c r="K116" s="108" t="s">
        <v>34</v>
      </c>
      <c r="L116" s="115">
        <v>6000</v>
      </c>
      <c r="M116" s="108" t="s">
        <v>1434</v>
      </c>
      <c r="N116" s="115">
        <v>2101001</v>
      </c>
      <c r="O116" s="116" t="s">
        <v>1494</v>
      </c>
      <c r="P116" s="115">
        <v>1</v>
      </c>
      <c r="S116" s="108">
        <v>40000821</v>
      </c>
      <c r="T116" s="112">
        <v>8</v>
      </c>
      <c r="U116" s="113">
        <v>4000082</v>
      </c>
      <c r="V116" s="113">
        <v>1</v>
      </c>
      <c r="W116" s="27" t="s">
        <v>708</v>
      </c>
      <c r="X116" s="114">
        <v>0</v>
      </c>
      <c r="Y116" s="108" t="s">
        <v>34</v>
      </c>
      <c r="Z116" s="115">
        <v>8000</v>
      </c>
      <c r="AA116" s="108" t="s">
        <v>432</v>
      </c>
      <c r="AB116" s="115">
        <v>2002001</v>
      </c>
      <c r="AC116" s="116" t="s">
        <v>1667</v>
      </c>
      <c r="AD116" s="115">
        <v>40</v>
      </c>
    </row>
    <row r="117" spans="3:30" x14ac:dyDescent="0.3">
      <c r="C117" s="108">
        <v>41051051</v>
      </c>
      <c r="D117" s="112">
        <v>105105</v>
      </c>
      <c r="E117" s="113">
        <v>4105105</v>
      </c>
      <c r="F117" s="113">
        <v>1</v>
      </c>
      <c r="G117" s="113">
        <v>5</v>
      </c>
      <c r="H117" s="27" t="s">
        <v>1855</v>
      </c>
      <c r="I117" s="22">
        <v>200</v>
      </c>
      <c r="J117" s="114">
        <v>750</v>
      </c>
      <c r="K117" s="108" t="s">
        <v>34</v>
      </c>
      <c r="L117" s="115">
        <v>7500</v>
      </c>
      <c r="M117" s="108" t="s">
        <v>1435</v>
      </c>
      <c r="N117" s="115">
        <v>2102001</v>
      </c>
      <c r="O117" s="116" t="s">
        <v>1732</v>
      </c>
      <c r="P117" s="115">
        <v>1</v>
      </c>
      <c r="S117" s="108">
        <v>40000921</v>
      </c>
      <c r="T117" s="112">
        <v>9</v>
      </c>
      <c r="U117" s="113">
        <v>4000092</v>
      </c>
      <c r="V117" s="113">
        <v>1</v>
      </c>
      <c r="W117" s="27" t="s">
        <v>709</v>
      </c>
      <c r="X117" s="114">
        <v>0</v>
      </c>
      <c r="Y117" s="108" t="s">
        <v>34</v>
      </c>
      <c r="Z117" s="115">
        <v>9000</v>
      </c>
      <c r="AA117" s="108" t="s">
        <v>432</v>
      </c>
      <c r="AB117" s="115">
        <v>2002001</v>
      </c>
      <c r="AC117" s="116" t="s">
        <v>1667</v>
      </c>
      <c r="AD117" s="115">
        <v>45</v>
      </c>
    </row>
    <row r="118" spans="3:30" x14ac:dyDescent="0.3">
      <c r="C118" s="108">
        <v>41051061</v>
      </c>
      <c r="D118" s="112">
        <v>105106</v>
      </c>
      <c r="E118" s="113">
        <v>4105106</v>
      </c>
      <c r="F118" s="113">
        <v>1</v>
      </c>
      <c r="G118" s="113">
        <v>6</v>
      </c>
      <c r="H118" s="27" t="s">
        <v>1855</v>
      </c>
      <c r="I118" s="22">
        <v>300</v>
      </c>
      <c r="J118" s="114">
        <v>900</v>
      </c>
      <c r="K118" s="108" t="s">
        <v>34</v>
      </c>
      <c r="L118" s="115">
        <v>9000</v>
      </c>
      <c r="M118" s="108" t="s">
        <v>1435</v>
      </c>
      <c r="N118" s="115">
        <v>2102001</v>
      </c>
      <c r="O118" s="116" t="s">
        <v>1732</v>
      </c>
      <c r="P118" s="115">
        <v>1</v>
      </c>
      <c r="S118" s="108">
        <v>40001021</v>
      </c>
      <c r="T118" s="112">
        <v>10</v>
      </c>
      <c r="U118" s="113">
        <v>4000102</v>
      </c>
      <c r="V118" s="113">
        <v>1</v>
      </c>
      <c r="W118" s="27" t="s">
        <v>710</v>
      </c>
      <c r="X118" s="114">
        <v>0</v>
      </c>
      <c r="Y118" s="108" t="s">
        <v>34</v>
      </c>
      <c r="Z118" s="115">
        <v>10000</v>
      </c>
      <c r="AA118" s="108" t="s">
        <v>432</v>
      </c>
      <c r="AB118" s="115">
        <v>2002001</v>
      </c>
      <c r="AC118" s="116" t="s">
        <v>1667</v>
      </c>
      <c r="AD118" s="115">
        <v>50</v>
      </c>
    </row>
    <row r="119" spans="3:30" x14ac:dyDescent="0.3">
      <c r="C119" s="108">
        <v>41051071</v>
      </c>
      <c r="D119" s="112">
        <v>105107</v>
      </c>
      <c r="E119" s="113">
        <v>4105107</v>
      </c>
      <c r="F119" s="113">
        <v>1</v>
      </c>
      <c r="G119" s="113">
        <v>7</v>
      </c>
      <c r="H119" s="27" t="s">
        <v>1855</v>
      </c>
      <c r="I119" s="22">
        <v>400</v>
      </c>
      <c r="J119" s="114">
        <v>1050</v>
      </c>
      <c r="K119" s="108" t="s">
        <v>34</v>
      </c>
      <c r="L119" s="115">
        <v>10500</v>
      </c>
      <c r="M119" s="108" t="s">
        <v>1435</v>
      </c>
      <c r="N119" s="115">
        <v>2102001</v>
      </c>
      <c r="O119" s="116" t="s">
        <v>1732</v>
      </c>
      <c r="P119" s="115">
        <v>1</v>
      </c>
      <c r="S119" s="108">
        <v>40001121</v>
      </c>
      <c r="T119" s="112">
        <v>11</v>
      </c>
      <c r="U119" s="113">
        <v>4000112</v>
      </c>
      <c r="V119" s="113">
        <v>1</v>
      </c>
      <c r="W119" s="27" t="s">
        <v>711</v>
      </c>
      <c r="X119" s="114">
        <v>0</v>
      </c>
      <c r="Y119" s="108" t="s">
        <v>34</v>
      </c>
      <c r="Z119" s="115">
        <v>11000</v>
      </c>
      <c r="AA119" s="108" t="s">
        <v>603</v>
      </c>
      <c r="AB119" s="115">
        <v>3160001</v>
      </c>
      <c r="AC119" s="116" t="s">
        <v>1698</v>
      </c>
      <c r="AD119" s="115">
        <v>165</v>
      </c>
    </row>
    <row r="120" spans="3:30" x14ac:dyDescent="0.3">
      <c r="C120" s="108">
        <v>41051081</v>
      </c>
      <c r="D120" s="112">
        <v>105108</v>
      </c>
      <c r="E120" s="113">
        <v>4105108</v>
      </c>
      <c r="F120" s="113">
        <v>1</v>
      </c>
      <c r="G120" s="113">
        <v>8</v>
      </c>
      <c r="H120" s="27" t="s">
        <v>1855</v>
      </c>
      <c r="I120" s="22">
        <v>500</v>
      </c>
      <c r="J120" s="114">
        <v>1200</v>
      </c>
      <c r="K120" s="108" t="s">
        <v>34</v>
      </c>
      <c r="L120" s="115">
        <v>12000</v>
      </c>
      <c r="M120" s="108" t="s">
        <v>1435</v>
      </c>
      <c r="N120" s="115">
        <v>2102001</v>
      </c>
      <c r="O120" s="116" t="s">
        <v>1732</v>
      </c>
      <c r="P120" s="115">
        <v>1</v>
      </c>
      <c r="S120" s="108">
        <v>40001221</v>
      </c>
      <c r="T120" s="112">
        <v>12</v>
      </c>
      <c r="U120" s="113">
        <v>4000122</v>
      </c>
      <c r="V120" s="113">
        <v>1</v>
      </c>
      <c r="W120" s="27" t="s">
        <v>712</v>
      </c>
      <c r="X120" s="114">
        <v>0</v>
      </c>
      <c r="Y120" s="108" t="s">
        <v>34</v>
      </c>
      <c r="Z120" s="115">
        <v>12000</v>
      </c>
      <c r="AA120" s="108" t="s">
        <v>603</v>
      </c>
      <c r="AB120" s="115">
        <v>3160001</v>
      </c>
      <c r="AC120" s="116" t="s">
        <v>1698</v>
      </c>
      <c r="AD120" s="115">
        <v>180</v>
      </c>
    </row>
    <row r="121" spans="3:30" x14ac:dyDescent="0.3">
      <c r="C121" s="108">
        <v>41052011</v>
      </c>
      <c r="D121" s="112">
        <v>105201</v>
      </c>
      <c r="E121" s="113">
        <v>4105201</v>
      </c>
      <c r="F121" s="113">
        <v>1</v>
      </c>
      <c r="G121" s="113">
        <v>1</v>
      </c>
      <c r="H121" s="27" t="s">
        <v>1857</v>
      </c>
      <c r="I121" s="22">
        <v>300</v>
      </c>
      <c r="J121" s="114">
        <v>150</v>
      </c>
      <c r="K121" s="108" t="s">
        <v>34</v>
      </c>
      <c r="L121" s="115">
        <v>1500</v>
      </c>
      <c r="M121" s="108" t="s">
        <v>428</v>
      </c>
      <c r="N121" s="115">
        <v>4003004</v>
      </c>
      <c r="O121" s="116" t="s">
        <v>1692</v>
      </c>
      <c r="P121" s="115">
        <v>1</v>
      </c>
      <c r="S121" s="108">
        <v>40001321</v>
      </c>
      <c r="T121" s="112">
        <v>13</v>
      </c>
      <c r="U121" s="113">
        <v>4000132</v>
      </c>
      <c r="V121" s="113">
        <v>1</v>
      </c>
      <c r="W121" s="27" t="s">
        <v>713</v>
      </c>
      <c r="X121" s="114">
        <v>0</v>
      </c>
      <c r="Y121" s="108" t="s">
        <v>34</v>
      </c>
      <c r="Z121" s="115">
        <v>13000</v>
      </c>
      <c r="AA121" s="108" t="s">
        <v>603</v>
      </c>
      <c r="AB121" s="115">
        <v>3160001</v>
      </c>
      <c r="AC121" s="116" t="s">
        <v>1698</v>
      </c>
      <c r="AD121" s="115">
        <v>195</v>
      </c>
    </row>
    <row r="122" spans="3:30" x14ac:dyDescent="0.3">
      <c r="C122" s="108">
        <v>41052021</v>
      </c>
      <c r="D122" s="112">
        <v>105202</v>
      </c>
      <c r="E122" s="113">
        <v>4105202</v>
      </c>
      <c r="F122" s="113">
        <v>1</v>
      </c>
      <c r="G122" s="113">
        <v>2</v>
      </c>
      <c r="H122" s="27" t="s">
        <v>1857</v>
      </c>
      <c r="I122" s="22">
        <v>350</v>
      </c>
      <c r="J122" s="114">
        <v>300</v>
      </c>
      <c r="K122" s="108" t="s">
        <v>34</v>
      </c>
      <c r="L122" s="115">
        <v>3000</v>
      </c>
      <c r="M122" s="108" t="s">
        <v>429</v>
      </c>
      <c r="N122" s="115">
        <v>4004004</v>
      </c>
      <c r="O122" s="116" t="s">
        <v>1719</v>
      </c>
      <c r="P122" s="115">
        <v>1</v>
      </c>
      <c r="S122" s="108">
        <v>40001421</v>
      </c>
      <c r="T122" s="112">
        <v>14</v>
      </c>
      <c r="U122" s="113">
        <v>4000142</v>
      </c>
      <c r="V122" s="113">
        <v>1</v>
      </c>
      <c r="W122" s="27" t="s">
        <v>714</v>
      </c>
      <c r="X122" s="114">
        <v>0</v>
      </c>
      <c r="Y122" s="108" t="s">
        <v>34</v>
      </c>
      <c r="Z122" s="115">
        <v>14000</v>
      </c>
      <c r="AA122" s="108" t="s">
        <v>603</v>
      </c>
      <c r="AB122" s="115">
        <v>3160001</v>
      </c>
      <c r="AC122" s="116" t="s">
        <v>1698</v>
      </c>
      <c r="AD122" s="115">
        <v>210</v>
      </c>
    </row>
    <row r="123" spans="3:30" x14ac:dyDescent="0.3">
      <c r="C123" s="108">
        <v>41052031</v>
      </c>
      <c r="D123" s="112">
        <v>105203</v>
      </c>
      <c r="E123" s="113">
        <v>4105203</v>
      </c>
      <c r="F123" s="113">
        <v>1</v>
      </c>
      <c r="G123" s="113">
        <v>3</v>
      </c>
      <c r="H123" s="27" t="s">
        <v>1857</v>
      </c>
      <c r="I123" s="22">
        <v>400</v>
      </c>
      <c r="J123" s="114">
        <v>450</v>
      </c>
      <c r="K123" s="108" t="s">
        <v>34</v>
      </c>
      <c r="L123" s="115">
        <v>4500</v>
      </c>
      <c r="M123" s="108" t="s">
        <v>430</v>
      </c>
      <c r="N123" s="115">
        <v>4005004</v>
      </c>
      <c r="O123" s="116" t="s">
        <v>1747</v>
      </c>
      <c r="P123" s="115">
        <v>1</v>
      </c>
      <c r="S123" s="108">
        <v>40001521</v>
      </c>
      <c r="T123" s="112">
        <v>15</v>
      </c>
      <c r="U123" s="113">
        <v>4000152</v>
      </c>
      <c r="V123" s="113">
        <v>1</v>
      </c>
      <c r="W123" s="27" t="s">
        <v>715</v>
      </c>
      <c r="X123" s="114">
        <v>0</v>
      </c>
      <c r="Y123" s="108" t="s">
        <v>34</v>
      </c>
      <c r="Z123" s="115">
        <v>15000</v>
      </c>
      <c r="AA123" s="108" t="s">
        <v>603</v>
      </c>
      <c r="AB123" s="115">
        <v>3160001</v>
      </c>
      <c r="AC123" s="116" t="s">
        <v>1698</v>
      </c>
      <c r="AD123" s="115">
        <v>225</v>
      </c>
    </row>
    <row r="124" spans="3:30" x14ac:dyDescent="0.3">
      <c r="C124" s="108">
        <v>41053011</v>
      </c>
      <c r="D124" s="112">
        <v>105301</v>
      </c>
      <c r="E124" s="113">
        <v>4105301</v>
      </c>
      <c r="F124" s="113">
        <v>1</v>
      </c>
      <c r="G124" s="113">
        <v>1</v>
      </c>
      <c r="H124" s="27" t="s">
        <v>1858</v>
      </c>
      <c r="I124" s="22">
        <v>3</v>
      </c>
      <c r="J124" s="114">
        <v>150</v>
      </c>
      <c r="K124" s="108" t="s">
        <v>34</v>
      </c>
      <c r="L124" s="115">
        <v>1500</v>
      </c>
      <c r="M124" s="108" t="s">
        <v>1978</v>
      </c>
      <c r="N124" s="115">
        <v>2202001</v>
      </c>
      <c r="O124" s="116" t="s">
        <v>2631</v>
      </c>
      <c r="P124" s="115">
        <v>1</v>
      </c>
      <c r="S124" s="108">
        <v>40001621</v>
      </c>
      <c r="T124" s="112">
        <v>16</v>
      </c>
      <c r="U124" s="113">
        <v>4000162</v>
      </c>
      <c r="V124" s="113">
        <v>1</v>
      </c>
      <c r="W124" s="27" t="s">
        <v>716</v>
      </c>
      <c r="X124" s="114">
        <v>0</v>
      </c>
      <c r="Y124" s="108" t="s">
        <v>34</v>
      </c>
      <c r="Z124" s="115">
        <v>16000</v>
      </c>
      <c r="AA124" s="108" t="s">
        <v>603</v>
      </c>
      <c r="AB124" s="115">
        <v>3160001</v>
      </c>
      <c r="AC124" s="116" t="s">
        <v>1698</v>
      </c>
      <c r="AD124" s="115">
        <v>240</v>
      </c>
    </row>
    <row r="125" spans="3:30" x14ac:dyDescent="0.3">
      <c r="C125" s="108">
        <v>41053021</v>
      </c>
      <c r="D125" s="112">
        <v>105302</v>
      </c>
      <c r="E125" s="113">
        <v>4105302</v>
      </c>
      <c r="F125" s="113">
        <v>1</v>
      </c>
      <c r="G125" s="113">
        <v>2</v>
      </c>
      <c r="H125" s="27" t="s">
        <v>1858</v>
      </c>
      <c r="I125" s="22">
        <v>5</v>
      </c>
      <c r="J125" s="114">
        <v>300</v>
      </c>
      <c r="K125" s="108" t="s">
        <v>34</v>
      </c>
      <c r="L125" s="115">
        <v>3000</v>
      </c>
      <c r="M125" s="108" t="s">
        <v>1978</v>
      </c>
      <c r="N125" s="115">
        <v>2202001</v>
      </c>
      <c r="O125" s="116" t="s">
        <v>2631</v>
      </c>
      <c r="P125" s="115">
        <v>1</v>
      </c>
      <c r="S125" s="108">
        <v>40001721</v>
      </c>
      <c r="T125" s="112">
        <v>17</v>
      </c>
      <c r="U125" s="113">
        <v>4000172</v>
      </c>
      <c r="V125" s="113">
        <v>1</v>
      </c>
      <c r="W125" s="27" t="s">
        <v>717</v>
      </c>
      <c r="X125" s="114">
        <v>0</v>
      </c>
      <c r="Y125" s="108" t="s">
        <v>34</v>
      </c>
      <c r="Z125" s="115">
        <v>17000</v>
      </c>
      <c r="AA125" s="108" t="s">
        <v>603</v>
      </c>
      <c r="AB125" s="115">
        <v>3160001</v>
      </c>
      <c r="AC125" s="116" t="s">
        <v>1698</v>
      </c>
      <c r="AD125" s="115">
        <v>255</v>
      </c>
    </row>
    <row r="126" spans="3:30" x14ac:dyDescent="0.3">
      <c r="C126" s="108">
        <v>41053031</v>
      </c>
      <c r="D126" s="112">
        <v>105303</v>
      </c>
      <c r="E126" s="113">
        <v>4105303</v>
      </c>
      <c r="F126" s="113">
        <v>1</v>
      </c>
      <c r="G126" s="113">
        <v>3</v>
      </c>
      <c r="H126" s="27" t="s">
        <v>1858</v>
      </c>
      <c r="I126" s="22">
        <v>10</v>
      </c>
      <c r="J126" s="114">
        <v>450</v>
      </c>
      <c r="K126" s="108" t="s">
        <v>34</v>
      </c>
      <c r="L126" s="115">
        <v>4500</v>
      </c>
      <c r="M126" s="108" t="s">
        <v>1979</v>
      </c>
      <c r="N126" s="115">
        <v>2203001</v>
      </c>
      <c r="O126" s="116" t="s">
        <v>2632</v>
      </c>
      <c r="P126" s="115">
        <v>1</v>
      </c>
      <c r="S126" s="108">
        <v>40001821</v>
      </c>
      <c r="T126" s="112">
        <v>18</v>
      </c>
      <c r="U126" s="113">
        <v>4000182</v>
      </c>
      <c r="V126" s="113">
        <v>1</v>
      </c>
      <c r="W126" s="27" t="s">
        <v>718</v>
      </c>
      <c r="X126" s="114">
        <v>0</v>
      </c>
      <c r="Y126" s="108" t="s">
        <v>34</v>
      </c>
      <c r="Z126" s="115">
        <v>18000</v>
      </c>
      <c r="AA126" s="108" t="s">
        <v>603</v>
      </c>
      <c r="AB126" s="115">
        <v>3160001</v>
      </c>
      <c r="AC126" s="116" t="s">
        <v>1698</v>
      </c>
      <c r="AD126" s="115">
        <v>270</v>
      </c>
    </row>
    <row r="127" spans="3:30" x14ac:dyDescent="0.3">
      <c r="C127" s="108">
        <v>41054011</v>
      </c>
      <c r="D127" s="112">
        <v>105401</v>
      </c>
      <c r="E127" s="113">
        <v>4105401</v>
      </c>
      <c r="F127" s="113">
        <v>1</v>
      </c>
      <c r="G127" s="113">
        <v>1</v>
      </c>
      <c r="H127" s="27" t="s">
        <v>1859</v>
      </c>
      <c r="I127" s="22">
        <v>20</v>
      </c>
      <c r="J127" s="114">
        <v>150</v>
      </c>
      <c r="K127" s="108" t="s">
        <v>34</v>
      </c>
      <c r="L127" s="115">
        <v>1500</v>
      </c>
      <c r="M127" s="108" t="s">
        <v>1976</v>
      </c>
      <c r="N127" s="115">
        <v>2202002</v>
      </c>
      <c r="O127" s="116" t="s">
        <v>2629</v>
      </c>
      <c r="P127" s="115">
        <v>1</v>
      </c>
      <c r="S127" s="108">
        <v>40001921</v>
      </c>
      <c r="T127" s="112">
        <v>19</v>
      </c>
      <c r="U127" s="113">
        <v>4000192</v>
      </c>
      <c r="V127" s="113">
        <v>1</v>
      </c>
      <c r="W127" s="27" t="s">
        <v>719</v>
      </c>
      <c r="X127" s="114">
        <v>0</v>
      </c>
      <c r="Y127" s="108" t="s">
        <v>34</v>
      </c>
      <c r="Z127" s="115">
        <v>19000</v>
      </c>
      <c r="AA127" s="108" t="s">
        <v>603</v>
      </c>
      <c r="AB127" s="115">
        <v>3160001</v>
      </c>
      <c r="AC127" s="116" t="s">
        <v>1698</v>
      </c>
      <c r="AD127" s="115">
        <v>285</v>
      </c>
    </row>
    <row r="128" spans="3:30" x14ac:dyDescent="0.3">
      <c r="C128" s="108">
        <v>41054021</v>
      </c>
      <c r="D128" s="112">
        <v>105402</v>
      </c>
      <c r="E128" s="113">
        <v>4105402</v>
      </c>
      <c r="F128" s="113">
        <v>1</v>
      </c>
      <c r="G128" s="113">
        <v>2</v>
      </c>
      <c r="H128" s="27" t="s">
        <v>1859</v>
      </c>
      <c r="I128" s="22">
        <v>50</v>
      </c>
      <c r="J128" s="114">
        <v>300</v>
      </c>
      <c r="K128" s="108" t="s">
        <v>34</v>
      </c>
      <c r="L128" s="115">
        <v>3000</v>
      </c>
      <c r="M128" s="108" t="s">
        <v>1976</v>
      </c>
      <c r="N128" s="115">
        <v>2202002</v>
      </c>
      <c r="O128" s="116" t="s">
        <v>2629</v>
      </c>
      <c r="P128" s="115">
        <v>1</v>
      </c>
      <c r="S128" s="108">
        <v>40002021</v>
      </c>
      <c r="T128" s="112">
        <v>20</v>
      </c>
      <c r="U128" s="113">
        <v>4000202</v>
      </c>
      <c r="V128" s="113">
        <v>1</v>
      </c>
      <c r="W128" s="27" t="s">
        <v>720</v>
      </c>
      <c r="X128" s="114">
        <v>0</v>
      </c>
      <c r="Y128" s="108" t="s">
        <v>34</v>
      </c>
      <c r="Z128" s="115">
        <v>20000</v>
      </c>
      <c r="AA128" s="108" t="s">
        <v>603</v>
      </c>
      <c r="AB128" s="115">
        <v>3160001</v>
      </c>
      <c r="AC128" s="116" t="s">
        <v>1698</v>
      </c>
      <c r="AD128" s="115">
        <v>300</v>
      </c>
    </row>
    <row r="129" spans="3:30" x14ac:dyDescent="0.3">
      <c r="C129" s="108">
        <v>41054031</v>
      </c>
      <c r="D129" s="112">
        <v>105403</v>
      </c>
      <c r="E129" s="113">
        <v>4105403</v>
      </c>
      <c r="F129" s="113">
        <v>1</v>
      </c>
      <c r="G129" s="113">
        <v>3</v>
      </c>
      <c r="H129" s="27" t="s">
        <v>1859</v>
      </c>
      <c r="I129" s="22">
        <v>100</v>
      </c>
      <c r="J129" s="114">
        <v>450</v>
      </c>
      <c r="K129" s="108" t="s">
        <v>34</v>
      </c>
      <c r="L129" s="115">
        <v>4500</v>
      </c>
      <c r="M129" s="108" t="s">
        <v>1977</v>
      </c>
      <c r="N129" s="115">
        <v>2203002</v>
      </c>
      <c r="O129" s="116" t="s">
        <v>2630</v>
      </c>
      <c r="P129" s="115">
        <v>1</v>
      </c>
      <c r="S129" s="108">
        <v>40002121</v>
      </c>
      <c r="T129" s="112">
        <v>21</v>
      </c>
      <c r="U129" s="113">
        <v>4000212</v>
      </c>
      <c r="V129" s="113">
        <v>1</v>
      </c>
      <c r="W129" s="27" t="s">
        <v>721</v>
      </c>
      <c r="X129" s="114">
        <v>0</v>
      </c>
      <c r="Y129" s="108" t="s">
        <v>34</v>
      </c>
      <c r="Z129" s="115">
        <v>21000</v>
      </c>
      <c r="AA129" s="108" t="s">
        <v>603</v>
      </c>
      <c r="AB129" s="115">
        <v>3160001</v>
      </c>
      <c r="AC129" s="116" t="s">
        <v>1698</v>
      </c>
      <c r="AD129" s="115">
        <v>315</v>
      </c>
    </row>
    <row r="130" spans="3:30" x14ac:dyDescent="0.3">
      <c r="C130" s="108">
        <v>41054041</v>
      </c>
      <c r="D130" s="112">
        <v>105404</v>
      </c>
      <c r="E130" s="113">
        <v>4105404</v>
      </c>
      <c r="F130" s="113">
        <v>1</v>
      </c>
      <c r="G130" s="113">
        <v>4</v>
      </c>
      <c r="H130" s="27" t="s">
        <v>1859</v>
      </c>
      <c r="I130" s="22">
        <v>200</v>
      </c>
      <c r="J130" s="114">
        <v>600</v>
      </c>
      <c r="K130" s="108" t="s">
        <v>34</v>
      </c>
      <c r="L130" s="115">
        <v>6000</v>
      </c>
      <c r="M130" s="108" t="s">
        <v>1977</v>
      </c>
      <c r="N130" s="115">
        <v>2203002</v>
      </c>
      <c r="O130" s="116" t="s">
        <v>2630</v>
      </c>
      <c r="P130" s="115">
        <v>0</v>
      </c>
      <c r="S130" s="108">
        <v>40002221</v>
      </c>
      <c r="T130" s="112">
        <v>22</v>
      </c>
      <c r="U130" s="113">
        <v>4000222</v>
      </c>
      <c r="V130" s="113">
        <v>1</v>
      </c>
      <c r="W130" s="27" t="s">
        <v>722</v>
      </c>
      <c r="X130" s="114">
        <v>0</v>
      </c>
      <c r="Y130" s="108" t="s">
        <v>34</v>
      </c>
      <c r="Z130" s="115">
        <v>22000</v>
      </c>
      <c r="AA130" s="108" t="s">
        <v>603</v>
      </c>
      <c r="AB130" s="115">
        <v>3160001</v>
      </c>
      <c r="AC130" s="116" t="s">
        <v>1698</v>
      </c>
      <c r="AD130" s="115">
        <v>330</v>
      </c>
    </row>
    <row r="131" spans="3:30" x14ac:dyDescent="0.3">
      <c r="C131" s="108">
        <v>41061011</v>
      </c>
      <c r="D131" s="112">
        <v>106101</v>
      </c>
      <c r="E131" s="113">
        <v>4106101</v>
      </c>
      <c r="F131" s="113">
        <v>1</v>
      </c>
      <c r="G131" s="113">
        <v>1</v>
      </c>
      <c r="H131" s="27" t="s">
        <v>1860</v>
      </c>
      <c r="I131" s="22">
        <v>3</v>
      </c>
      <c r="J131" s="114">
        <v>150</v>
      </c>
      <c r="K131" s="108" t="s">
        <v>34</v>
      </c>
      <c r="L131" s="115">
        <v>1500</v>
      </c>
      <c r="M131" s="108" t="s">
        <v>1948</v>
      </c>
      <c r="N131" s="115">
        <v>4011021</v>
      </c>
      <c r="O131" s="116" t="s">
        <v>1949</v>
      </c>
      <c r="P131" s="115">
        <v>3</v>
      </c>
      <c r="S131" s="108">
        <v>40002321</v>
      </c>
      <c r="T131" s="112">
        <v>23</v>
      </c>
      <c r="U131" s="113">
        <v>4000232</v>
      </c>
      <c r="V131" s="113">
        <v>1</v>
      </c>
      <c r="W131" s="27" t="s">
        <v>723</v>
      </c>
      <c r="X131" s="114">
        <v>0</v>
      </c>
      <c r="Y131" s="108" t="s">
        <v>34</v>
      </c>
      <c r="Z131" s="115">
        <v>23000</v>
      </c>
      <c r="AA131" s="108" t="s">
        <v>603</v>
      </c>
      <c r="AB131" s="115">
        <v>3160001</v>
      </c>
      <c r="AC131" s="116" t="s">
        <v>1698</v>
      </c>
      <c r="AD131" s="115">
        <v>345</v>
      </c>
    </row>
    <row r="132" spans="3:30" x14ac:dyDescent="0.3">
      <c r="C132" s="108">
        <v>41061021</v>
      </c>
      <c r="D132" s="112">
        <v>106102</v>
      </c>
      <c r="E132" s="113">
        <v>4106102</v>
      </c>
      <c r="F132" s="113">
        <v>1</v>
      </c>
      <c r="G132" s="113">
        <v>2</v>
      </c>
      <c r="H132" s="27" t="s">
        <v>1860</v>
      </c>
      <c r="I132" s="22">
        <v>5</v>
      </c>
      <c r="J132" s="114">
        <v>300</v>
      </c>
      <c r="K132" s="108" t="s">
        <v>34</v>
      </c>
      <c r="L132" s="115">
        <v>3000</v>
      </c>
      <c r="M132" s="108" t="s">
        <v>1948</v>
      </c>
      <c r="N132" s="115">
        <v>4011021</v>
      </c>
      <c r="O132" s="116" t="s">
        <v>1949</v>
      </c>
      <c r="P132" s="115">
        <v>5</v>
      </c>
      <c r="S132" s="108">
        <v>40002421</v>
      </c>
      <c r="T132" s="112">
        <v>24</v>
      </c>
      <c r="U132" s="113">
        <v>4000242</v>
      </c>
      <c r="V132" s="113">
        <v>1</v>
      </c>
      <c r="W132" s="27" t="s">
        <v>724</v>
      </c>
      <c r="X132" s="114">
        <v>0</v>
      </c>
      <c r="Y132" s="108" t="s">
        <v>34</v>
      </c>
      <c r="Z132" s="115">
        <v>24000</v>
      </c>
      <c r="AA132" s="108" t="s">
        <v>603</v>
      </c>
      <c r="AB132" s="115">
        <v>3160001</v>
      </c>
      <c r="AC132" s="116" t="s">
        <v>1698</v>
      </c>
      <c r="AD132" s="115">
        <v>360</v>
      </c>
    </row>
    <row r="133" spans="3:30" x14ac:dyDescent="0.3">
      <c r="C133" s="108">
        <v>41061031</v>
      </c>
      <c r="D133" s="112">
        <v>106103</v>
      </c>
      <c r="E133" s="113">
        <v>4106103</v>
      </c>
      <c r="F133" s="113">
        <v>1</v>
      </c>
      <c r="G133" s="113">
        <v>3</v>
      </c>
      <c r="H133" s="27" t="s">
        <v>1860</v>
      </c>
      <c r="I133" s="22">
        <v>10</v>
      </c>
      <c r="J133" s="114">
        <v>450</v>
      </c>
      <c r="K133" s="108" t="s">
        <v>34</v>
      </c>
      <c r="L133" s="115">
        <v>4500</v>
      </c>
      <c r="M133" s="108" t="s">
        <v>1948</v>
      </c>
      <c r="N133" s="115">
        <v>4011021</v>
      </c>
      <c r="O133" s="116" t="s">
        <v>1949</v>
      </c>
      <c r="P133" s="115">
        <v>10</v>
      </c>
      <c r="S133" s="108">
        <v>40002521</v>
      </c>
      <c r="T133" s="112">
        <v>25</v>
      </c>
      <c r="U133" s="113">
        <v>4000252</v>
      </c>
      <c r="V133" s="113">
        <v>1</v>
      </c>
      <c r="W133" s="27" t="s">
        <v>725</v>
      </c>
      <c r="X133" s="114">
        <v>0</v>
      </c>
      <c r="Y133" s="108" t="s">
        <v>34</v>
      </c>
      <c r="Z133" s="115">
        <v>25000</v>
      </c>
      <c r="AA133" s="108" t="s">
        <v>603</v>
      </c>
      <c r="AB133" s="115">
        <v>3160001</v>
      </c>
      <c r="AC133" s="116" t="s">
        <v>1698</v>
      </c>
      <c r="AD133" s="115">
        <v>375</v>
      </c>
    </row>
    <row r="134" spans="3:30" x14ac:dyDescent="0.3">
      <c r="C134" s="108">
        <v>41062011</v>
      </c>
      <c r="D134" s="112">
        <v>106201</v>
      </c>
      <c r="E134" s="113">
        <v>4106201</v>
      </c>
      <c r="F134" s="113">
        <v>1</v>
      </c>
      <c r="G134" s="113">
        <v>1</v>
      </c>
      <c r="H134" s="27" t="s">
        <v>1861</v>
      </c>
      <c r="I134" s="22">
        <v>3</v>
      </c>
      <c r="J134" s="114">
        <v>150</v>
      </c>
      <c r="K134" s="108" t="s">
        <v>34</v>
      </c>
      <c r="L134" s="115">
        <v>1500</v>
      </c>
      <c r="M134" s="108" t="s">
        <v>1950</v>
      </c>
      <c r="N134" s="115">
        <v>4011022</v>
      </c>
      <c r="O134" s="116" t="s">
        <v>1951</v>
      </c>
      <c r="P134" s="115">
        <v>3</v>
      </c>
      <c r="S134" s="108">
        <v>40002621</v>
      </c>
      <c r="T134" s="112">
        <v>26</v>
      </c>
      <c r="U134" s="113">
        <v>4000262</v>
      </c>
      <c r="V134" s="113">
        <v>1</v>
      </c>
      <c r="W134" s="27" t="s">
        <v>726</v>
      </c>
      <c r="X134" s="114">
        <v>0</v>
      </c>
      <c r="Y134" s="108" t="s">
        <v>34</v>
      </c>
      <c r="Z134" s="115">
        <v>26000</v>
      </c>
      <c r="AA134" s="108" t="s">
        <v>603</v>
      </c>
      <c r="AB134" s="115">
        <v>3160001</v>
      </c>
      <c r="AC134" s="116" t="s">
        <v>1698</v>
      </c>
      <c r="AD134" s="115">
        <v>390</v>
      </c>
    </row>
    <row r="135" spans="3:30" x14ac:dyDescent="0.3">
      <c r="C135" s="108">
        <v>41062021</v>
      </c>
      <c r="D135" s="112">
        <v>106202</v>
      </c>
      <c r="E135" s="113">
        <v>4106202</v>
      </c>
      <c r="F135" s="113">
        <v>1</v>
      </c>
      <c r="G135" s="113">
        <v>2</v>
      </c>
      <c r="H135" s="27" t="s">
        <v>1861</v>
      </c>
      <c r="I135" s="22">
        <v>5</v>
      </c>
      <c r="J135" s="114">
        <v>300</v>
      </c>
      <c r="K135" s="108" t="s">
        <v>34</v>
      </c>
      <c r="L135" s="115">
        <v>3000</v>
      </c>
      <c r="M135" s="108" t="s">
        <v>1950</v>
      </c>
      <c r="N135" s="115">
        <v>4011022</v>
      </c>
      <c r="O135" s="116" t="s">
        <v>1951</v>
      </c>
      <c r="P135" s="115">
        <v>5</v>
      </c>
      <c r="S135" s="108">
        <v>40002721</v>
      </c>
      <c r="T135" s="112">
        <v>27</v>
      </c>
      <c r="U135" s="113">
        <v>4000272</v>
      </c>
      <c r="V135" s="113">
        <v>1</v>
      </c>
      <c r="W135" s="27" t="s">
        <v>727</v>
      </c>
      <c r="X135" s="114">
        <v>0</v>
      </c>
      <c r="Y135" s="108" t="s">
        <v>34</v>
      </c>
      <c r="Z135" s="115">
        <v>27000</v>
      </c>
      <c r="AA135" s="108" t="s">
        <v>603</v>
      </c>
      <c r="AB135" s="115">
        <v>3160001</v>
      </c>
      <c r="AC135" s="116" t="s">
        <v>1698</v>
      </c>
      <c r="AD135" s="115">
        <v>405</v>
      </c>
    </row>
    <row r="136" spans="3:30" x14ac:dyDescent="0.3">
      <c r="C136" s="108">
        <v>41062031</v>
      </c>
      <c r="D136" s="112">
        <v>106203</v>
      </c>
      <c r="E136" s="113">
        <v>4106203</v>
      </c>
      <c r="F136" s="113">
        <v>1</v>
      </c>
      <c r="G136" s="113">
        <v>3</v>
      </c>
      <c r="H136" s="27" t="s">
        <v>1861</v>
      </c>
      <c r="I136" s="22">
        <v>10</v>
      </c>
      <c r="J136" s="114">
        <v>450</v>
      </c>
      <c r="K136" s="108" t="s">
        <v>34</v>
      </c>
      <c r="L136" s="115">
        <v>4500</v>
      </c>
      <c r="M136" s="108" t="s">
        <v>1950</v>
      </c>
      <c r="N136" s="115">
        <v>4011022</v>
      </c>
      <c r="O136" s="116" t="s">
        <v>1951</v>
      </c>
      <c r="P136" s="115">
        <v>10</v>
      </c>
      <c r="S136" s="108">
        <v>40002821</v>
      </c>
      <c r="T136" s="112">
        <v>28</v>
      </c>
      <c r="U136" s="113">
        <v>4000282</v>
      </c>
      <c r="V136" s="113">
        <v>1</v>
      </c>
      <c r="W136" s="27" t="s">
        <v>728</v>
      </c>
      <c r="X136" s="114">
        <v>0</v>
      </c>
      <c r="Y136" s="108" t="s">
        <v>34</v>
      </c>
      <c r="Z136" s="115">
        <v>28000</v>
      </c>
      <c r="AA136" s="108" t="s">
        <v>603</v>
      </c>
      <c r="AB136" s="115">
        <v>3160001</v>
      </c>
      <c r="AC136" s="116" t="s">
        <v>1698</v>
      </c>
      <c r="AD136" s="115">
        <v>420</v>
      </c>
    </row>
    <row r="137" spans="3:30" x14ac:dyDescent="0.3">
      <c r="C137" s="108">
        <v>41063011</v>
      </c>
      <c r="D137" s="112">
        <v>106301</v>
      </c>
      <c r="E137" s="113">
        <v>4106301</v>
      </c>
      <c r="F137" s="113">
        <v>1</v>
      </c>
      <c r="G137" s="113">
        <v>1</v>
      </c>
      <c r="H137" s="27" t="s">
        <v>1862</v>
      </c>
      <c r="I137" s="22">
        <v>3</v>
      </c>
      <c r="J137" s="114">
        <v>150</v>
      </c>
      <c r="K137" s="108" t="s">
        <v>34</v>
      </c>
      <c r="L137" s="115">
        <v>1500</v>
      </c>
      <c r="M137" s="108" t="s">
        <v>1952</v>
      </c>
      <c r="N137" s="115">
        <v>4011023</v>
      </c>
      <c r="O137" s="116" t="s">
        <v>1953</v>
      </c>
      <c r="P137" s="115">
        <v>3</v>
      </c>
      <c r="S137" s="108">
        <v>40002921</v>
      </c>
      <c r="T137" s="112">
        <v>29</v>
      </c>
      <c r="U137" s="113">
        <v>4000292</v>
      </c>
      <c r="V137" s="113">
        <v>1</v>
      </c>
      <c r="W137" s="27" t="s">
        <v>729</v>
      </c>
      <c r="X137" s="114">
        <v>0</v>
      </c>
      <c r="Y137" s="108" t="s">
        <v>34</v>
      </c>
      <c r="Z137" s="115">
        <v>29000</v>
      </c>
      <c r="AA137" s="108" t="s">
        <v>603</v>
      </c>
      <c r="AB137" s="115">
        <v>3160001</v>
      </c>
      <c r="AC137" s="116" t="s">
        <v>1698</v>
      </c>
      <c r="AD137" s="115">
        <v>435</v>
      </c>
    </row>
    <row r="138" spans="3:30" x14ac:dyDescent="0.3">
      <c r="C138" s="108">
        <v>41063021</v>
      </c>
      <c r="D138" s="112">
        <v>106302</v>
      </c>
      <c r="E138" s="113">
        <v>4106302</v>
      </c>
      <c r="F138" s="113">
        <v>1</v>
      </c>
      <c r="G138" s="113">
        <v>2</v>
      </c>
      <c r="H138" s="27" t="s">
        <v>1862</v>
      </c>
      <c r="I138" s="22">
        <v>5</v>
      </c>
      <c r="J138" s="114">
        <v>300</v>
      </c>
      <c r="K138" s="108" t="s">
        <v>34</v>
      </c>
      <c r="L138" s="115">
        <v>3000</v>
      </c>
      <c r="M138" s="108" t="s">
        <v>1952</v>
      </c>
      <c r="N138" s="115">
        <v>4011023</v>
      </c>
      <c r="O138" s="116" t="s">
        <v>1953</v>
      </c>
      <c r="P138" s="115">
        <v>5</v>
      </c>
      <c r="S138" s="108">
        <v>40003021</v>
      </c>
      <c r="T138" s="112">
        <v>30</v>
      </c>
      <c r="U138" s="113">
        <v>4000302</v>
      </c>
      <c r="V138" s="113">
        <v>1</v>
      </c>
      <c r="W138" s="27" t="s">
        <v>730</v>
      </c>
      <c r="X138" s="114">
        <v>0</v>
      </c>
      <c r="Y138" s="108" t="s">
        <v>34</v>
      </c>
      <c r="Z138" s="115">
        <v>30000</v>
      </c>
      <c r="AA138" s="108" t="s">
        <v>603</v>
      </c>
      <c r="AB138" s="115">
        <v>3160001</v>
      </c>
      <c r="AC138" s="116" t="s">
        <v>1698</v>
      </c>
      <c r="AD138" s="115">
        <v>450</v>
      </c>
    </row>
    <row r="139" spans="3:30" x14ac:dyDescent="0.3">
      <c r="C139" s="108">
        <v>41063031</v>
      </c>
      <c r="D139" s="112">
        <v>106303</v>
      </c>
      <c r="E139" s="113">
        <v>4106303</v>
      </c>
      <c r="F139" s="113">
        <v>1</v>
      </c>
      <c r="G139" s="113">
        <v>3</v>
      </c>
      <c r="H139" s="27" t="s">
        <v>1862</v>
      </c>
      <c r="I139" s="22">
        <v>10</v>
      </c>
      <c r="J139" s="114">
        <v>450</v>
      </c>
      <c r="K139" s="108" t="s">
        <v>34</v>
      </c>
      <c r="L139" s="115">
        <v>4500</v>
      </c>
      <c r="M139" s="108" t="s">
        <v>1952</v>
      </c>
      <c r="N139" s="115">
        <v>4011023</v>
      </c>
      <c r="O139" s="116" t="s">
        <v>1953</v>
      </c>
      <c r="P139" s="115">
        <v>10</v>
      </c>
      <c r="S139" s="108">
        <v>40003121</v>
      </c>
      <c r="T139" s="112">
        <v>31</v>
      </c>
      <c r="U139" s="113">
        <v>4000312</v>
      </c>
      <c r="V139" s="113">
        <v>1</v>
      </c>
      <c r="W139" s="27" t="s">
        <v>731</v>
      </c>
      <c r="X139" s="114">
        <v>0</v>
      </c>
      <c r="Y139" s="108" t="s">
        <v>34</v>
      </c>
      <c r="Z139" s="115">
        <v>31000</v>
      </c>
      <c r="AA139" s="108" t="s">
        <v>603</v>
      </c>
      <c r="AB139" s="115">
        <v>3160001</v>
      </c>
      <c r="AC139" s="116" t="s">
        <v>1698</v>
      </c>
      <c r="AD139" s="115">
        <v>465</v>
      </c>
    </row>
    <row r="140" spans="3:30" x14ac:dyDescent="0.3">
      <c r="C140" s="108">
        <v>41064011</v>
      </c>
      <c r="D140" s="112">
        <v>106401</v>
      </c>
      <c r="E140" s="113">
        <v>4106401</v>
      </c>
      <c r="F140" s="113">
        <v>1</v>
      </c>
      <c r="G140" s="113">
        <v>1</v>
      </c>
      <c r="H140" s="27" t="s">
        <v>1863</v>
      </c>
      <c r="I140" s="22">
        <v>3</v>
      </c>
      <c r="J140" s="114">
        <v>150</v>
      </c>
      <c r="K140" s="108" t="s">
        <v>34</v>
      </c>
      <c r="L140" s="115">
        <v>1500</v>
      </c>
      <c r="M140" s="108" t="s">
        <v>930</v>
      </c>
      <c r="N140" s="115">
        <v>3002232</v>
      </c>
      <c r="O140" s="116" t="s">
        <v>2110</v>
      </c>
      <c r="P140" s="115">
        <v>1</v>
      </c>
      <c r="S140" s="108">
        <v>40003221</v>
      </c>
      <c r="T140" s="112">
        <v>32</v>
      </c>
      <c r="U140" s="113">
        <v>4000322</v>
      </c>
      <c r="V140" s="113">
        <v>1</v>
      </c>
      <c r="W140" s="27" t="s">
        <v>732</v>
      </c>
      <c r="X140" s="114">
        <v>0</v>
      </c>
      <c r="Y140" s="108" t="s">
        <v>34</v>
      </c>
      <c r="Z140" s="115">
        <v>32000</v>
      </c>
      <c r="AA140" s="108" t="s">
        <v>603</v>
      </c>
      <c r="AB140" s="115">
        <v>3160001</v>
      </c>
      <c r="AC140" s="116" t="s">
        <v>1698</v>
      </c>
      <c r="AD140" s="115">
        <v>480</v>
      </c>
    </row>
    <row r="141" spans="3:30" x14ac:dyDescent="0.3">
      <c r="C141" s="108">
        <v>41064021</v>
      </c>
      <c r="D141" s="112">
        <v>106402</v>
      </c>
      <c r="E141" s="113">
        <v>4106402</v>
      </c>
      <c r="F141" s="113">
        <v>1</v>
      </c>
      <c r="G141" s="113">
        <v>2</v>
      </c>
      <c r="H141" s="27" t="s">
        <v>1863</v>
      </c>
      <c r="I141" s="22">
        <v>5</v>
      </c>
      <c r="J141" s="114">
        <v>300</v>
      </c>
      <c r="K141" s="108" t="s">
        <v>34</v>
      </c>
      <c r="L141" s="115">
        <v>3000</v>
      </c>
      <c r="M141" s="108" t="s">
        <v>930</v>
      </c>
      <c r="N141" s="115">
        <v>3002232</v>
      </c>
      <c r="O141" s="116" t="s">
        <v>2110</v>
      </c>
      <c r="P141" s="115">
        <v>3</v>
      </c>
      <c r="S141" s="108">
        <v>40003321</v>
      </c>
      <c r="T141" s="112">
        <v>33</v>
      </c>
      <c r="U141" s="113">
        <v>4000332</v>
      </c>
      <c r="V141" s="113">
        <v>1</v>
      </c>
      <c r="W141" s="27" t="s">
        <v>733</v>
      </c>
      <c r="X141" s="114">
        <v>0</v>
      </c>
      <c r="Y141" s="108" t="s">
        <v>34</v>
      </c>
      <c r="Z141" s="115">
        <v>33000</v>
      </c>
      <c r="AA141" s="108" t="s">
        <v>603</v>
      </c>
      <c r="AB141" s="115">
        <v>3160001</v>
      </c>
      <c r="AC141" s="116" t="s">
        <v>1698</v>
      </c>
      <c r="AD141" s="115">
        <v>495</v>
      </c>
    </row>
    <row r="142" spans="3:30" x14ac:dyDescent="0.3">
      <c r="C142" s="108">
        <v>41064031</v>
      </c>
      <c r="D142" s="112">
        <v>106403</v>
      </c>
      <c r="E142" s="113">
        <v>4106403</v>
      </c>
      <c r="F142" s="113">
        <v>1</v>
      </c>
      <c r="G142" s="113">
        <v>3</v>
      </c>
      <c r="H142" s="27" t="s">
        <v>1863</v>
      </c>
      <c r="I142" s="22">
        <v>10</v>
      </c>
      <c r="J142" s="114">
        <v>450</v>
      </c>
      <c r="K142" s="108" t="s">
        <v>34</v>
      </c>
      <c r="L142" s="115">
        <v>4500</v>
      </c>
      <c r="M142" s="108" t="s">
        <v>931</v>
      </c>
      <c r="N142" s="115">
        <v>3002233</v>
      </c>
      <c r="O142" s="116" t="s">
        <v>2111</v>
      </c>
      <c r="P142" s="115">
        <v>1</v>
      </c>
      <c r="S142" s="108">
        <v>40003421</v>
      </c>
      <c r="T142" s="112">
        <v>34</v>
      </c>
      <c r="U142" s="113">
        <v>4000342</v>
      </c>
      <c r="V142" s="113">
        <v>1</v>
      </c>
      <c r="W142" s="27" t="s">
        <v>734</v>
      </c>
      <c r="X142" s="114">
        <v>0</v>
      </c>
      <c r="Y142" s="108" t="s">
        <v>34</v>
      </c>
      <c r="Z142" s="115">
        <v>34000</v>
      </c>
      <c r="AA142" s="108" t="s">
        <v>603</v>
      </c>
      <c r="AB142" s="115">
        <v>3160001</v>
      </c>
      <c r="AC142" s="116" t="s">
        <v>1698</v>
      </c>
      <c r="AD142" s="115">
        <v>510</v>
      </c>
    </row>
    <row r="143" spans="3:30" x14ac:dyDescent="0.3">
      <c r="C143" s="108">
        <v>41065011</v>
      </c>
      <c r="D143" s="112">
        <v>106501</v>
      </c>
      <c r="E143" s="113">
        <v>4106501</v>
      </c>
      <c r="F143" s="113">
        <v>1</v>
      </c>
      <c r="G143" s="113">
        <v>1</v>
      </c>
      <c r="H143" s="27" t="s">
        <v>1864</v>
      </c>
      <c r="I143" s="22">
        <v>3</v>
      </c>
      <c r="J143" s="114">
        <v>150</v>
      </c>
      <c r="K143" s="108" t="s">
        <v>34</v>
      </c>
      <c r="L143" s="115">
        <v>1500</v>
      </c>
      <c r="M143" s="108" t="s">
        <v>928</v>
      </c>
      <c r="N143" s="115">
        <v>3002222</v>
      </c>
      <c r="O143" s="116" t="s">
        <v>2109</v>
      </c>
      <c r="P143" s="115">
        <v>1</v>
      </c>
      <c r="S143" s="108">
        <v>40003521</v>
      </c>
      <c r="T143" s="112">
        <v>35</v>
      </c>
      <c r="U143" s="113">
        <v>4000352</v>
      </c>
      <c r="V143" s="113">
        <v>1</v>
      </c>
      <c r="W143" s="27" t="s">
        <v>735</v>
      </c>
      <c r="X143" s="114">
        <v>0</v>
      </c>
      <c r="Y143" s="108" t="s">
        <v>34</v>
      </c>
      <c r="Z143" s="115">
        <v>35000</v>
      </c>
      <c r="AA143" s="108" t="s">
        <v>603</v>
      </c>
      <c r="AB143" s="115">
        <v>3160001</v>
      </c>
      <c r="AC143" s="116" t="s">
        <v>1698</v>
      </c>
      <c r="AD143" s="115">
        <v>525</v>
      </c>
    </row>
    <row r="144" spans="3:30" x14ac:dyDescent="0.3">
      <c r="C144" s="108">
        <v>41065021</v>
      </c>
      <c r="D144" s="112">
        <v>106502</v>
      </c>
      <c r="E144" s="113">
        <v>4106502</v>
      </c>
      <c r="F144" s="113">
        <v>1</v>
      </c>
      <c r="G144" s="113">
        <v>2</v>
      </c>
      <c r="H144" s="27" t="s">
        <v>1864</v>
      </c>
      <c r="I144" s="22">
        <v>5</v>
      </c>
      <c r="J144" s="114">
        <v>300</v>
      </c>
      <c r="K144" s="108" t="s">
        <v>34</v>
      </c>
      <c r="L144" s="115">
        <v>3000</v>
      </c>
      <c r="M144" s="108" t="s">
        <v>928</v>
      </c>
      <c r="N144" s="115">
        <v>3002222</v>
      </c>
      <c r="O144" s="116" t="s">
        <v>2109</v>
      </c>
      <c r="P144" s="115">
        <v>3</v>
      </c>
      <c r="S144" s="108">
        <v>40003621</v>
      </c>
      <c r="T144" s="112">
        <v>36</v>
      </c>
      <c r="U144" s="113">
        <v>4000362</v>
      </c>
      <c r="V144" s="113">
        <v>1</v>
      </c>
      <c r="W144" s="27" t="s">
        <v>736</v>
      </c>
      <c r="X144" s="114">
        <v>0</v>
      </c>
      <c r="Y144" s="108" t="s">
        <v>34</v>
      </c>
      <c r="Z144" s="115">
        <v>36000</v>
      </c>
      <c r="AA144" s="108" t="s">
        <v>603</v>
      </c>
      <c r="AB144" s="115">
        <v>3160001</v>
      </c>
      <c r="AC144" s="116" t="s">
        <v>1698</v>
      </c>
      <c r="AD144" s="115">
        <v>540</v>
      </c>
    </row>
    <row r="145" spans="3:30" x14ac:dyDescent="0.3">
      <c r="C145" s="108">
        <v>41065031</v>
      </c>
      <c r="D145" s="112">
        <v>106503</v>
      </c>
      <c r="E145" s="113">
        <v>4106503</v>
      </c>
      <c r="F145" s="113">
        <v>1</v>
      </c>
      <c r="G145" s="113">
        <v>3</v>
      </c>
      <c r="H145" s="27" t="s">
        <v>1864</v>
      </c>
      <c r="I145" s="22">
        <v>10</v>
      </c>
      <c r="J145" s="114">
        <v>450</v>
      </c>
      <c r="K145" s="108" t="s">
        <v>34</v>
      </c>
      <c r="L145" s="115">
        <v>4500</v>
      </c>
      <c r="M145" s="108" t="s">
        <v>929</v>
      </c>
      <c r="N145" s="115">
        <v>3002223</v>
      </c>
      <c r="O145" s="116" t="s">
        <v>2112</v>
      </c>
      <c r="P145" s="115">
        <v>1</v>
      </c>
      <c r="S145" s="108">
        <v>40003721</v>
      </c>
      <c r="T145" s="112">
        <v>37</v>
      </c>
      <c r="U145" s="113">
        <v>4000372</v>
      </c>
      <c r="V145" s="113">
        <v>1</v>
      </c>
      <c r="W145" s="27" t="s">
        <v>737</v>
      </c>
      <c r="X145" s="114">
        <v>0</v>
      </c>
      <c r="Y145" s="108" t="s">
        <v>34</v>
      </c>
      <c r="Z145" s="115">
        <v>37000</v>
      </c>
      <c r="AA145" s="108" t="s">
        <v>603</v>
      </c>
      <c r="AB145" s="115">
        <v>3160001</v>
      </c>
      <c r="AC145" s="116" t="s">
        <v>1698</v>
      </c>
      <c r="AD145" s="115">
        <v>555</v>
      </c>
    </row>
    <row r="146" spans="3:30" x14ac:dyDescent="0.3">
      <c r="C146" s="108">
        <v>41066011</v>
      </c>
      <c r="D146" s="112">
        <v>106601</v>
      </c>
      <c r="E146" s="113">
        <v>4106601</v>
      </c>
      <c r="F146" s="113">
        <v>1</v>
      </c>
      <c r="G146" s="113">
        <v>1</v>
      </c>
      <c r="H146" s="27" t="s">
        <v>1865</v>
      </c>
      <c r="I146" s="22">
        <v>3</v>
      </c>
      <c r="J146" s="114">
        <v>150</v>
      </c>
      <c r="K146" s="108" t="s">
        <v>34</v>
      </c>
      <c r="L146" s="115">
        <v>1500</v>
      </c>
      <c r="M146" s="108" t="s">
        <v>926</v>
      </c>
      <c r="N146" s="115">
        <v>3002212</v>
      </c>
      <c r="O146" s="116" t="s">
        <v>2108</v>
      </c>
      <c r="P146" s="115">
        <v>1</v>
      </c>
      <c r="S146" s="108">
        <v>40003821</v>
      </c>
      <c r="T146" s="112">
        <v>38</v>
      </c>
      <c r="U146" s="113">
        <v>4000382</v>
      </c>
      <c r="V146" s="113">
        <v>1</v>
      </c>
      <c r="W146" s="27" t="s">
        <v>738</v>
      </c>
      <c r="X146" s="114">
        <v>0</v>
      </c>
      <c r="Y146" s="108" t="s">
        <v>34</v>
      </c>
      <c r="Z146" s="115">
        <v>38000</v>
      </c>
      <c r="AA146" s="108" t="s">
        <v>603</v>
      </c>
      <c r="AB146" s="115">
        <v>3160001</v>
      </c>
      <c r="AC146" s="116" t="s">
        <v>1698</v>
      </c>
      <c r="AD146" s="115">
        <v>570</v>
      </c>
    </row>
    <row r="147" spans="3:30" x14ac:dyDescent="0.3">
      <c r="C147" s="108">
        <v>41066021</v>
      </c>
      <c r="D147" s="112">
        <v>106602</v>
      </c>
      <c r="E147" s="113">
        <v>4106602</v>
      </c>
      <c r="F147" s="113">
        <v>1</v>
      </c>
      <c r="G147" s="113">
        <v>2</v>
      </c>
      <c r="H147" s="27" t="s">
        <v>1865</v>
      </c>
      <c r="I147" s="22">
        <v>5</v>
      </c>
      <c r="J147" s="114">
        <v>300</v>
      </c>
      <c r="K147" s="108" t="s">
        <v>34</v>
      </c>
      <c r="L147" s="115">
        <v>3000</v>
      </c>
      <c r="M147" s="108" t="s">
        <v>926</v>
      </c>
      <c r="N147" s="115">
        <v>3002212</v>
      </c>
      <c r="O147" s="116" t="s">
        <v>2108</v>
      </c>
      <c r="P147" s="115">
        <v>3</v>
      </c>
      <c r="S147" s="108">
        <v>40003921</v>
      </c>
      <c r="T147" s="112">
        <v>39</v>
      </c>
      <c r="U147" s="113">
        <v>4000392</v>
      </c>
      <c r="V147" s="113">
        <v>1</v>
      </c>
      <c r="W147" s="27" t="s">
        <v>739</v>
      </c>
      <c r="X147" s="114">
        <v>0</v>
      </c>
      <c r="Y147" s="108" t="s">
        <v>34</v>
      </c>
      <c r="Z147" s="115">
        <v>39000</v>
      </c>
      <c r="AA147" s="108" t="s">
        <v>603</v>
      </c>
      <c r="AB147" s="115">
        <v>3160001</v>
      </c>
      <c r="AC147" s="116" t="s">
        <v>1698</v>
      </c>
      <c r="AD147" s="115">
        <v>585</v>
      </c>
    </row>
    <row r="148" spans="3:30" x14ac:dyDescent="0.3">
      <c r="C148" s="108">
        <v>41066031</v>
      </c>
      <c r="D148" s="112">
        <v>106603</v>
      </c>
      <c r="E148" s="113">
        <v>4106603</v>
      </c>
      <c r="F148" s="113">
        <v>1</v>
      </c>
      <c r="G148" s="113">
        <v>3</v>
      </c>
      <c r="H148" s="27" t="s">
        <v>1865</v>
      </c>
      <c r="I148" s="22">
        <v>10</v>
      </c>
      <c r="J148" s="114">
        <v>450</v>
      </c>
      <c r="K148" s="108" t="s">
        <v>34</v>
      </c>
      <c r="L148" s="115">
        <v>4500</v>
      </c>
      <c r="M148" s="108" t="s">
        <v>927</v>
      </c>
      <c r="N148" s="115">
        <v>3002213</v>
      </c>
      <c r="O148" s="116" t="s">
        <v>2113</v>
      </c>
      <c r="P148" s="115">
        <v>1</v>
      </c>
      <c r="S148" s="108">
        <v>40004021</v>
      </c>
      <c r="T148" s="112">
        <v>40</v>
      </c>
      <c r="U148" s="113">
        <v>4000402</v>
      </c>
      <c r="V148" s="113">
        <v>1</v>
      </c>
      <c r="W148" s="27" t="s">
        <v>740</v>
      </c>
      <c r="X148" s="114">
        <v>0</v>
      </c>
      <c r="Y148" s="108" t="s">
        <v>34</v>
      </c>
      <c r="Z148" s="115">
        <v>40000</v>
      </c>
      <c r="AA148" s="108" t="s">
        <v>603</v>
      </c>
      <c r="AB148" s="115">
        <v>3160001</v>
      </c>
      <c r="AC148" s="116" t="s">
        <v>1698</v>
      </c>
      <c r="AD148" s="115">
        <v>600</v>
      </c>
    </row>
    <row r="149" spans="3:30" x14ac:dyDescent="0.3">
      <c r="C149" s="108">
        <v>41067011</v>
      </c>
      <c r="D149" s="112">
        <v>106701</v>
      </c>
      <c r="E149" s="113">
        <v>4106701</v>
      </c>
      <c r="F149" s="113">
        <v>1</v>
      </c>
      <c r="G149" s="113">
        <v>1</v>
      </c>
      <c r="H149" s="27" t="s">
        <v>1866</v>
      </c>
      <c r="I149" s="22">
        <v>100</v>
      </c>
      <c r="J149" s="114">
        <v>150</v>
      </c>
      <c r="K149" s="108" t="s">
        <v>34</v>
      </c>
      <c r="L149" s="115">
        <v>1500</v>
      </c>
      <c r="M149" s="108" t="s">
        <v>824</v>
      </c>
      <c r="N149" s="115">
        <v>4003021</v>
      </c>
      <c r="O149" s="116" t="s">
        <v>1715</v>
      </c>
      <c r="P149" s="115">
        <v>1</v>
      </c>
      <c r="S149" s="108">
        <v>40004121</v>
      </c>
      <c r="T149" s="112">
        <v>41</v>
      </c>
      <c r="U149" s="113">
        <v>4000412</v>
      </c>
      <c r="V149" s="113">
        <v>1</v>
      </c>
      <c r="W149" s="27" t="s">
        <v>741</v>
      </c>
      <c r="X149" s="114">
        <v>0</v>
      </c>
      <c r="Y149" s="108" t="s">
        <v>34</v>
      </c>
      <c r="Z149" s="115">
        <v>41000</v>
      </c>
      <c r="AA149" s="108" t="s">
        <v>603</v>
      </c>
      <c r="AB149" s="115">
        <v>3160001</v>
      </c>
      <c r="AC149" s="116" t="s">
        <v>1698</v>
      </c>
      <c r="AD149" s="115">
        <v>615</v>
      </c>
    </row>
    <row r="150" spans="3:30" x14ac:dyDescent="0.3">
      <c r="C150" s="108">
        <v>41067021</v>
      </c>
      <c r="D150" s="112">
        <v>106702</v>
      </c>
      <c r="E150" s="113">
        <v>4106702</v>
      </c>
      <c r="F150" s="113">
        <v>1</v>
      </c>
      <c r="G150" s="113">
        <v>2</v>
      </c>
      <c r="H150" s="27" t="s">
        <v>1866</v>
      </c>
      <c r="I150" s="22">
        <v>300</v>
      </c>
      <c r="J150" s="114">
        <v>300</v>
      </c>
      <c r="K150" s="108" t="s">
        <v>34</v>
      </c>
      <c r="L150" s="115">
        <v>3000</v>
      </c>
      <c r="M150" s="108" t="s">
        <v>824</v>
      </c>
      <c r="N150" s="115">
        <v>4003021</v>
      </c>
      <c r="O150" s="116" t="s">
        <v>1715</v>
      </c>
      <c r="P150" s="115">
        <v>1</v>
      </c>
      <c r="S150" s="108">
        <v>40004221</v>
      </c>
      <c r="T150" s="112">
        <v>42</v>
      </c>
      <c r="U150" s="113">
        <v>4000422</v>
      </c>
      <c r="V150" s="113">
        <v>1</v>
      </c>
      <c r="W150" s="27" t="s">
        <v>742</v>
      </c>
      <c r="X150" s="114">
        <v>0</v>
      </c>
      <c r="Y150" s="108" t="s">
        <v>34</v>
      </c>
      <c r="Z150" s="115">
        <v>42000</v>
      </c>
      <c r="AA150" s="108" t="s">
        <v>603</v>
      </c>
      <c r="AB150" s="115">
        <v>3160001</v>
      </c>
      <c r="AC150" s="116" t="s">
        <v>1698</v>
      </c>
      <c r="AD150" s="115">
        <v>630</v>
      </c>
    </row>
    <row r="151" spans="3:30" x14ac:dyDescent="0.3">
      <c r="C151" s="108">
        <v>41067031</v>
      </c>
      <c r="D151" s="112">
        <v>106703</v>
      </c>
      <c r="E151" s="113">
        <v>4106703</v>
      </c>
      <c r="F151" s="113">
        <v>1</v>
      </c>
      <c r="G151" s="113">
        <v>3</v>
      </c>
      <c r="H151" s="27" t="s">
        <v>1866</v>
      </c>
      <c r="I151" s="22">
        <v>500</v>
      </c>
      <c r="J151" s="114">
        <v>450</v>
      </c>
      <c r="K151" s="108" t="s">
        <v>34</v>
      </c>
      <c r="L151" s="115">
        <v>4500</v>
      </c>
      <c r="M151" s="108" t="s">
        <v>824</v>
      </c>
      <c r="N151" s="115">
        <v>4003021</v>
      </c>
      <c r="O151" s="116" t="s">
        <v>1715</v>
      </c>
      <c r="P151" s="115">
        <v>1</v>
      </c>
      <c r="S151" s="108">
        <v>40004321</v>
      </c>
      <c r="T151" s="112">
        <v>43</v>
      </c>
      <c r="U151" s="113">
        <v>4000432</v>
      </c>
      <c r="V151" s="113">
        <v>1</v>
      </c>
      <c r="W151" s="27" t="s">
        <v>743</v>
      </c>
      <c r="X151" s="114">
        <v>0</v>
      </c>
      <c r="Y151" s="108" t="s">
        <v>34</v>
      </c>
      <c r="Z151" s="115">
        <v>43000</v>
      </c>
      <c r="AA151" s="108" t="s">
        <v>603</v>
      </c>
      <c r="AB151" s="115">
        <v>3160001</v>
      </c>
      <c r="AC151" s="116" t="s">
        <v>1698</v>
      </c>
      <c r="AD151" s="115">
        <v>645</v>
      </c>
    </row>
    <row r="152" spans="3:30" x14ac:dyDescent="0.3">
      <c r="C152" s="108">
        <v>41067041</v>
      </c>
      <c r="D152" s="112">
        <v>106704</v>
      </c>
      <c r="E152" s="113">
        <v>4106704</v>
      </c>
      <c r="F152" s="113">
        <v>1</v>
      </c>
      <c r="G152" s="113">
        <v>4</v>
      </c>
      <c r="H152" s="27" t="s">
        <v>1866</v>
      </c>
      <c r="I152" s="22">
        <v>1000</v>
      </c>
      <c r="J152" s="114">
        <v>600</v>
      </c>
      <c r="K152" s="108" t="s">
        <v>34</v>
      </c>
      <c r="L152" s="115">
        <v>6000</v>
      </c>
      <c r="M152" s="108" t="s">
        <v>824</v>
      </c>
      <c r="N152" s="115">
        <v>4003021</v>
      </c>
      <c r="O152" s="116" t="s">
        <v>1715</v>
      </c>
      <c r="P152" s="115">
        <v>1</v>
      </c>
      <c r="S152" s="108">
        <v>40004421</v>
      </c>
      <c r="T152" s="112">
        <v>44</v>
      </c>
      <c r="U152" s="113">
        <v>4000442</v>
      </c>
      <c r="V152" s="113">
        <v>1</v>
      </c>
      <c r="W152" s="27" t="s">
        <v>744</v>
      </c>
      <c r="X152" s="114">
        <v>0</v>
      </c>
      <c r="Y152" s="108" t="s">
        <v>34</v>
      </c>
      <c r="Z152" s="115">
        <v>44000</v>
      </c>
      <c r="AA152" s="108" t="s">
        <v>603</v>
      </c>
      <c r="AB152" s="115">
        <v>3160001</v>
      </c>
      <c r="AC152" s="116" t="s">
        <v>1698</v>
      </c>
      <c r="AD152" s="115">
        <v>660</v>
      </c>
    </row>
    <row r="153" spans="3:30" x14ac:dyDescent="0.3">
      <c r="C153" s="108">
        <v>41067051</v>
      </c>
      <c r="D153" s="112">
        <v>106705</v>
      </c>
      <c r="E153" s="113">
        <v>4106705</v>
      </c>
      <c r="F153" s="113">
        <v>1</v>
      </c>
      <c r="G153" s="113">
        <v>5</v>
      </c>
      <c r="H153" s="27" t="s">
        <v>1866</v>
      </c>
      <c r="I153" s="22">
        <v>3000</v>
      </c>
      <c r="J153" s="114">
        <v>750</v>
      </c>
      <c r="K153" s="108" t="s">
        <v>34</v>
      </c>
      <c r="L153" s="115">
        <v>7500</v>
      </c>
      <c r="M153" s="108" t="s">
        <v>824</v>
      </c>
      <c r="N153" s="115">
        <v>4003021</v>
      </c>
      <c r="O153" s="116" t="s">
        <v>1715</v>
      </c>
      <c r="P153" s="115">
        <v>1</v>
      </c>
      <c r="S153" s="108">
        <v>40004521</v>
      </c>
      <c r="T153" s="112">
        <v>45</v>
      </c>
      <c r="U153" s="113">
        <v>4000452</v>
      </c>
      <c r="V153" s="113">
        <v>1</v>
      </c>
      <c r="W153" s="27" t="s">
        <v>745</v>
      </c>
      <c r="X153" s="114">
        <v>0</v>
      </c>
      <c r="Y153" s="108" t="s">
        <v>34</v>
      </c>
      <c r="Z153" s="115">
        <v>45000</v>
      </c>
      <c r="AA153" s="108" t="s">
        <v>603</v>
      </c>
      <c r="AB153" s="115">
        <v>3160001</v>
      </c>
      <c r="AC153" s="116" t="s">
        <v>1698</v>
      </c>
      <c r="AD153" s="115">
        <v>675</v>
      </c>
    </row>
    <row r="154" spans="3:30" x14ac:dyDescent="0.3">
      <c r="C154" s="108">
        <v>41067061</v>
      </c>
      <c r="D154" s="112">
        <v>106706</v>
      </c>
      <c r="E154" s="113">
        <v>4106706</v>
      </c>
      <c r="F154" s="113">
        <v>1</v>
      </c>
      <c r="G154" s="113">
        <v>6</v>
      </c>
      <c r="H154" s="27" t="s">
        <v>1866</v>
      </c>
      <c r="I154" s="22">
        <v>5000</v>
      </c>
      <c r="J154" s="114">
        <v>900</v>
      </c>
      <c r="K154" s="108" t="s">
        <v>34</v>
      </c>
      <c r="L154" s="115">
        <v>9000</v>
      </c>
      <c r="M154" s="108" t="s">
        <v>824</v>
      </c>
      <c r="N154" s="115">
        <v>4003021</v>
      </c>
      <c r="O154" s="116" t="s">
        <v>1715</v>
      </c>
      <c r="P154" s="115">
        <v>1</v>
      </c>
      <c r="S154" s="108">
        <v>40004621</v>
      </c>
      <c r="T154" s="112">
        <v>46</v>
      </c>
      <c r="U154" s="113">
        <v>4000462</v>
      </c>
      <c r="V154" s="113">
        <v>1</v>
      </c>
      <c r="W154" s="27" t="s">
        <v>746</v>
      </c>
      <c r="X154" s="114">
        <v>0</v>
      </c>
      <c r="Y154" s="108" t="s">
        <v>34</v>
      </c>
      <c r="Z154" s="115">
        <v>46000</v>
      </c>
      <c r="AA154" s="108" t="s">
        <v>603</v>
      </c>
      <c r="AB154" s="115">
        <v>3160001</v>
      </c>
      <c r="AC154" s="116" t="s">
        <v>1698</v>
      </c>
      <c r="AD154" s="115">
        <v>690</v>
      </c>
    </row>
    <row r="155" spans="3:30" x14ac:dyDescent="0.3">
      <c r="C155" s="108">
        <v>41068011</v>
      </c>
      <c r="D155" s="112">
        <v>106801</v>
      </c>
      <c r="E155" s="113">
        <v>4106801</v>
      </c>
      <c r="F155" s="113">
        <v>1</v>
      </c>
      <c r="G155" s="113">
        <v>1</v>
      </c>
      <c r="H155" s="27" t="s">
        <v>1867</v>
      </c>
      <c r="I155" s="22">
        <v>10</v>
      </c>
      <c r="J155" s="114">
        <v>150</v>
      </c>
      <c r="K155" s="108" t="s">
        <v>34</v>
      </c>
      <c r="L155" s="115">
        <v>1500</v>
      </c>
      <c r="M155" s="108" t="s">
        <v>1725</v>
      </c>
      <c r="N155" s="115">
        <v>3002211</v>
      </c>
      <c r="O155" s="116" t="s">
        <v>1726</v>
      </c>
      <c r="P155" s="115">
        <v>5</v>
      </c>
      <c r="S155" s="108">
        <v>40004721</v>
      </c>
      <c r="T155" s="112">
        <v>47</v>
      </c>
      <c r="U155" s="113">
        <v>4000472</v>
      </c>
      <c r="V155" s="113">
        <v>1</v>
      </c>
      <c r="W155" s="27" t="s">
        <v>747</v>
      </c>
      <c r="X155" s="114">
        <v>0</v>
      </c>
      <c r="Y155" s="108" t="s">
        <v>34</v>
      </c>
      <c r="Z155" s="115">
        <v>47000</v>
      </c>
      <c r="AA155" s="108" t="s">
        <v>603</v>
      </c>
      <c r="AB155" s="115">
        <v>3160001</v>
      </c>
      <c r="AC155" s="116" t="s">
        <v>1698</v>
      </c>
      <c r="AD155" s="115">
        <v>705</v>
      </c>
    </row>
    <row r="156" spans="3:30" x14ac:dyDescent="0.3">
      <c r="C156" s="108">
        <v>41068021</v>
      </c>
      <c r="D156" s="112">
        <v>106802</v>
      </c>
      <c r="E156" s="113">
        <v>4106802</v>
      </c>
      <c r="F156" s="113">
        <v>1</v>
      </c>
      <c r="G156" s="113">
        <v>2</v>
      </c>
      <c r="H156" s="27" t="s">
        <v>1867</v>
      </c>
      <c r="I156" s="22">
        <v>50</v>
      </c>
      <c r="J156" s="114">
        <v>300</v>
      </c>
      <c r="K156" s="108" t="s">
        <v>34</v>
      </c>
      <c r="L156" s="115">
        <v>3000</v>
      </c>
      <c r="M156" s="108" t="s">
        <v>1727</v>
      </c>
      <c r="N156" s="115">
        <v>3002221</v>
      </c>
      <c r="O156" s="116" t="s">
        <v>1728</v>
      </c>
      <c r="P156" s="115">
        <v>5</v>
      </c>
      <c r="S156" s="108">
        <v>40004821</v>
      </c>
      <c r="T156" s="112">
        <v>48</v>
      </c>
      <c r="U156" s="113">
        <v>4000482</v>
      </c>
      <c r="V156" s="113">
        <v>1</v>
      </c>
      <c r="W156" s="27" t="s">
        <v>748</v>
      </c>
      <c r="X156" s="114">
        <v>0</v>
      </c>
      <c r="Y156" s="108" t="s">
        <v>34</v>
      </c>
      <c r="Z156" s="115">
        <v>48000</v>
      </c>
      <c r="AA156" s="108" t="s">
        <v>603</v>
      </c>
      <c r="AB156" s="115">
        <v>3160001</v>
      </c>
      <c r="AC156" s="116" t="s">
        <v>1698</v>
      </c>
      <c r="AD156" s="115">
        <v>720</v>
      </c>
    </row>
    <row r="157" spans="3:30" x14ac:dyDescent="0.3">
      <c r="C157" s="108">
        <v>41068031</v>
      </c>
      <c r="D157" s="112">
        <v>106803</v>
      </c>
      <c r="E157" s="113">
        <v>4106803</v>
      </c>
      <c r="F157" s="113">
        <v>1</v>
      </c>
      <c r="G157" s="113">
        <v>3</v>
      </c>
      <c r="H157" s="27" t="s">
        <v>1867</v>
      </c>
      <c r="I157" s="22">
        <v>100</v>
      </c>
      <c r="J157" s="114">
        <v>450</v>
      </c>
      <c r="K157" s="108" t="s">
        <v>34</v>
      </c>
      <c r="L157" s="115">
        <v>4500</v>
      </c>
      <c r="M157" s="108" t="s">
        <v>1729</v>
      </c>
      <c r="N157" s="115">
        <v>3002231</v>
      </c>
      <c r="O157" s="116" t="s">
        <v>1730</v>
      </c>
      <c r="P157" s="115">
        <v>5</v>
      </c>
      <c r="S157" s="108">
        <v>40004921</v>
      </c>
      <c r="T157" s="112">
        <v>49</v>
      </c>
      <c r="U157" s="113">
        <v>4000492</v>
      </c>
      <c r="V157" s="113">
        <v>1</v>
      </c>
      <c r="W157" s="27" t="s">
        <v>749</v>
      </c>
      <c r="X157" s="114">
        <v>0</v>
      </c>
      <c r="Y157" s="108" t="s">
        <v>34</v>
      </c>
      <c r="Z157" s="115">
        <v>49000</v>
      </c>
      <c r="AA157" s="108" t="s">
        <v>603</v>
      </c>
      <c r="AB157" s="115">
        <v>3160001</v>
      </c>
      <c r="AC157" s="116" t="s">
        <v>1698</v>
      </c>
      <c r="AD157" s="115">
        <v>735</v>
      </c>
    </row>
    <row r="158" spans="3:30" x14ac:dyDescent="0.3">
      <c r="C158" s="108">
        <v>41068041</v>
      </c>
      <c r="D158" s="112">
        <v>106804</v>
      </c>
      <c r="E158" s="113">
        <v>4106804</v>
      </c>
      <c r="F158" s="113">
        <v>1</v>
      </c>
      <c r="G158" s="113">
        <v>4</v>
      </c>
      <c r="H158" s="27" t="s">
        <v>1867</v>
      </c>
      <c r="I158" s="22">
        <v>300</v>
      </c>
      <c r="J158" s="114">
        <v>600</v>
      </c>
      <c r="K158" s="108" t="s">
        <v>34</v>
      </c>
      <c r="L158" s="115">
        <v>6000</v>
      </c>
      <c r="M158" s="108" t="s">
        <v>926</v>
      </c>
      <c r="N158" s="115">
        <v>3002212</v>
      </c>
      <c r="O158" s="116" t="s">
        <v>2108</v>
      </c>
      <c r="P158" s="115">
        <v>1</v>
      </c>
      <c r="S158" s="108">
        <v>40005021</v>
      </c>
      <c r="T158" s="112">
        <v>50</v>
      </c>
      <c r="U158" s="113">
        <v>4000502</v>
      </c>
      <c r="V158" s="113">
        <v>1</v>
      </c>
      <c r="W158" s="27" t="s">
        <v>750</v>
      </c>
      <c r="X158" s="114">
        <v>0</v>
      </c>
      <c r="Y158" s="108" t="s">
        <v>34</v>
      </c>
      <c r="Z158" s="115">
        <v>50000</v>
      </c>
      <c r="AA158" s="108" t="s">
        <v>603</v>
      </c>
      <c r="AB158" s="115">
        <v>3160001</v>
      </c>
      <c r="AC158" s="116" t="s">
        <v>1698</v>
      </c>
      <c r="AD158" s="115">
        <v>750</v>
      </c>
    </row>
    <row r="159" spans="3:30" x14ac:dyDescent="0.3">
      <c r="C159" s="108">
        <v>41068051</v>
      </c>
      <c r="D159" s="112">
        <v>106805</v>
      </c>
      <c r="E159" s="113">
        <v>4106805</v>
      </c>
      <c r="F159" s="113">
        <v>1</v>
      </c>
      <c r="G159" s="113">
        <v>5</v>
      </c>
      <c r="H159" s="27" t="s">
        <v>1867</v>
      </c>
      <c r="I159" s="22">
        <v>500</v>
      </c>
      <c r="J159" s="114">
        <v>750</v>
      </c>
      <c r="K159" s="108" t="s">
        <v>34</v>
      </c>
      <c r="L159" s="115">
        <v>7500</v>
      </c>
      <c r="M159" s="108" t="s">
        <v>928</v>
      </c>
      <c r="N159" s="115">
        <v>3002222</v>
      </c>
      <c r="O159" s="116" t="s">
        <v>2109</v>
      </c>
      <c r="P159" s="115">
        <v>1</v>
      </c>
      <c r="S159" s="108"/>
      <c r="T159" s="112"/>
      <c r="U159" s="113"/>
      <c r="V159" s="113"/>
      <c r="W159" s="27"/>
      <c r="X159" s="114"/>
      <c r="Y159" s="108"/>
      <c r="Z159" s="115"/>
      <c r="AA159" s="108"/>
      <c r="AB159" s="115"/>
      <c r="AC159" s="116"/>
      <c r="AD159" s="115"/>
    </row>
    <row r="160" spans="3:30" x14ac:dyDescent="0.3">
      <c r="C160" s="108">
        <v>41068061</v>
      </c>
      <c r="D160" s="112">
        <v>106806</v>
      </c>
      <c r="E160" s="113">
        <v>4106806</v>
      </c>
      <c r="F160" s="113">
        <v>1</v>
      </c>
      <c r="G160" s="113">
        <v>6</v>
      </c>
      <c r="H160" s="27" t="s">
        <v>1867</v>
      </c>
      <c r="I160" s="22">
        <v>1000</v>
      </c>
      <c r="J160" s="114">
        <v>900</v>
      </c>
      <c r="K160" s="108" t="s">
        <v>34</v>
      </c>
      <c r="L160" s="115">
        <v>9000</v>
      </c>
      <c r="M160" s="108" t="s">
        <v>930</v>
      </c>
      <c r="N160" s="115">
        <v>3002232</v>
      </c>
      <c r="O160" s="116" t="s">
        <v>2110</v>
      </c>
      <c r="P160" s="115">
        <v>1</v>
      </c>
      <c r="S160" s="108"/>
      <c r="T160" s="112"/>
      <c r="U160" s="113"/>
      <c r="V160" s="113"/>
      <c r="W160" s="27"/>
      <c r="X160" s="114"/>
      <c r="Y160" s="108"/>
      <c r="Z160" s="115"/>
      <c r="AA160" s="108"/>
      <c r="AB160" s="115"/>
      <c r="AC160" s="116"/>
      <c r="AD160" s="115"/>
    </row>
    <row r="161" spans="3:30" x14ac:dyDescent="0.3">
      <c r="C161" s="108">
        <v>41071011</v>
      </c>
      <c r="D161" s="112">
        <v>107101</v>
      </c>
      <c r="E161" s="113">
        <v>4107101</v>
      </c>
      <c r="F161" s="113">
        <v>1</v>
      </c>
      <c r="G161" s="113">
        <v>1</v>
      </c>
      <c r="H161" s="27" t="s">
        <v>1868</v>
      </c>
      <c r="I161" s="22">
        <v>1</v>
      </c>
      <c r="J161" s="114">
        <v>150</v>
      </c>
      <c r="K161" s="108" t="s">
        <v>34</v>
      </c>
      <c r="L161" s="115">
        <v>1500</v>
      </c>
      <c r="M161" s="108" t="s">
        <v>933</v>
      </c>
      <c r="N161" s="115">
        <v>3021001</v>
      </c>
      <c r="O161" s="116" t="s">
        <v>1685</v>
      </c>
      <c r="P161" s="115">
        <v>1</v>
      </c>
      <c r="S161" s="108"/>
      <c r="T161" s="112"/>
      <c r="U161" s="113"/>
      <c r="V161" s="113"/>
      <c r="W161" s="27"/>
      <c r="X161" s="114"/>
      <c r="Y161" s="108"/>
      <c r="Z161" s="115"/>
      <c r="AA161" s="108"/>
      <c r="AB161" s="115"/>
      <c r="AC161" s="116"/>
      <c r="AD161" s="115"/>
    </row>
    <row r="162" spans="3:30" x14ac:dyDescent="0.3">
      <c r="C162" s="108">
        <v>41071021</v>
      </c>
      <c r="D162" s="112">
        <v>107102</v>
      </c>
      <c r="E162" s="113">
        <v>4107102</v>
      </c>
      <c r="F162" s="113">
        <v>1</v>
      </c>
      <c r="G162" s="113">
        <v>2</v>
      </c>
      <c r="H162" s="27" t="s">
        <v>1868</v>
      </c>
      <c r="I162" s="22">
        <v>3</v>
      </c>
      <c r="J162" s="114">
        <v>300</v>
      </c>
      <c r="K162" s="108" t="s">
        <v>34</v>
      </c>
      <c r="L162" s="115">
        <v>3000</v>
      </c>
      <c r="M162" s="108" t="s">
        <v>934</v>
      </c>
      <c r="N162" s="115">
        <v>3021002</v>
      </c>
      <c r="O162" s="116" t="s">
        <v>1689</v>
      </c>
      <c r="P162" s="115">
        <v>1</v>
      </c>
    </row>
    <row r="163" spans="3:30" x14ac:dyDescent="0.3">
      <c r="C163" s="108">
        <v>41071031</v>
      </c>
      <c r="D163" s="112">
        <v>107103</v>
      </c>
      <c r="E163" s="113">
        <v>4107103</v>
      </c>
      <c r="F163" s="113">
        <v>1</v>
      </c>
      <c r="G163" s="113">
        <v>3</v>
      </c>
      <c r="H163" s="27" t="s">
        <v>1868</v>
      </c>
      <c r="I163" s="22">
        <v>5</v>
      </c>
      <c r="J163" s="114">
        <v>450</v>
      </c>
      <c r="K163" s="108" t="s">
        <v>34</v>
      </c>
      <c r="L163" s="115">
        <v>4500</v>
      </c>
      <c r="M163" s="108" t="s">
        <v>933</v>
      </c>
      <c r="N163" s="115">
        <v>3021001</v>
      </c>
      <c r="O163" s="116" t="s">
        <v>1685</v>
      </c>
      <c r="P163" s="115">
        <v>1</v>
      </c>
    </row>
    <row r="164" spans="3:30" x14ac:dyDescent="0.3">
      <c r="C164" s="108">
        <v>41072011</v>
      </c>
      <c r="D164" s="112">
        <v>107201</v>
      </c>
      <c r="E164" s="113">
        <v>4107201</v>
      </c>
      <c r="F164" s="113">
        <v>1</v>
      </c>
      <c r="G164" s="113">
        <v>1</v>
      </c>
      <c r="H164" s="27" t="s">
        <v>1869</v>
      </c>
      <c r="I164" s="22">
        <v>10</v>
      </c>
      <c r="J164" s="114">
        <v>150</v>
      </c>
      <c r="K164" s="108" t="s">
        <v>34</v>
      </c>
      <c r="L164" s="115">
        <v>1500</v>
      </c>
      <c r="M164" s="108" t="s">
        <v>934</v>
      </c>
      <c r="N164" s="115">
        <v>3021002</v>
      </c>
      <c r="O164" s="116" t="s">
        <v>1689</v>
      </c>
      <c r="P164" s="115">
        <v>1</v>
      </c>
    </row>
    <row r="165" spans="3:30" x14ac:dyDescent="0.3">
      <c r="C165" s="108">
        <v>41072021</v>
      </c>
      <c r="D165" s="112">
        <v>107202</v>
      </c>
      <c r="E165" s="113">
        <v>4107202</v>
      </c>
      <c r="F165" s="113">
        <v>1</v>
      </c>
      <c r="G165" s="113">
        <v>2</v>
      </c>
      <c r="H165" s="27" t="s">
        <v>1869</v>
      </c>
      <c r="I165" s="22">
        <v>20</v>
      </c>
      <c r="J165" s="114">
        <v>300</v>
      </c>
      <c r="K165" s="108" t="s">
        <v>34</v>
      </c>
      <c r="L165" s="115">
        <v>3000</v>
      </c>
      <c r="M165" s="108" t="s">
        <v>933</v>
      </c>
      <c r="N165" s="115">
        <v>3021001</v>
      </c>
      <c r="O165" s="116" t="s">
        <v>1685</v>
      </c>
      <c r="P165" s="115">
        <v>1</v>
      </c>
    </row>
    <row r="166" spans="3:30" x14ac:dyDescent="0.3">
      <c r="C166" s="108">
        <v>41072031</v>
      </c>
      <c r="D166" s="112">
        <v>107203</v>
      </c>
      <c r="E166" s="113">
        <v>4107203</v>
      </c>
      <c r="F166" s="113">
        <v>1</v>
      </c>
      <c r="G166" s="113">
        <v>3</v>
      </c>
      <c r="H166" s="27" t="s">
        <v>1869</v>
      </c>
      <c r="I166" s="22">
        <v>25</v>
      </c>
      <c r="J166" s="114">
        <v>450</v>
      </c>
      <c r="K166" s="108" t="s">
        <v>34</v>
      </c>
      <c r="L166" s="115">
        <v>4500</v>
      </c>
      <c r="M166" s="108" t="s">
        <v>934</v>
      </c>
      <c r="N166" s="115">
        <v>3021002</v>
      </c>
      <c r="O166" s="116" t="s">
        <v>1689</v>
      </c>
      <c r="P166" s="115">
        <v>1</v>
      </c>
    </row>
    <row r="167" spans="3:30" x14ac:dyDescent="0.3">
      <c r="C167" s="108">
        <v>41072041</v>
      </c>
      <c r="D167" s="112">
        <v>107204</v>
      </c>
      <c r="E167" s="113">
        <v>4107204</v>
      </c>
      <c r="F167" s="113">
        <v>1</v>
      </c>
      <c r="G167" s="113">
        <v>4</v>
      </c>
      <c r="H167" s="27" t="s">
        <v>1869</v>
      </c>
      <c r="I167" s="22">
        <v>30</v>
      </c>
      <c r="J167" s="114">
        <v>600</v>
      </c>
      <c r="K167" s="108" t="s">
        <v>34</v>
      </c>
      <c r="L167" s="115">
        <v>6000</v>
      </c>
      <c r="M167" s="108" t="s">
        <v>933</v>
      </c>
      <c r="N167" s="115">
        <v>3021001</v>
      </c>
      <c r="O167" s="116" t="s">
        <v>1685</v>
      </c>
      <c r="P167" s="115">
        <v>1</v>
      </c>
    </row>
    <row r="168" spans="3:30" x14ac:dyDescent="0.3">
      <c r="C168" s="108">
        <v>41072051</v>
      </c>
      <c r="D168" s="112">
        <v>107205</v>
      </c>
      <c r="E168" s="113">
        <v>4107205</v>
      </c>
      <c r="F168" s="113">
        <v>1</v>
      </c>
      <c r="G168" s="113">
        <v>5</v>
      </c>
      <c r="H168" s="27" t="s">
        <v>1869</v>
      </c>
      <c r="I168" s="22">
        <v>35</v>
      </c>
      <c r="J168" s="114">
        <v>750</v>
      </c>
      <c r="K168" s="108" t="s">
        <v>34</v>
      </c>
      <c r="L168" s="115">
        <v>7500</v>
      </c>
      <c r="M168" s="108" t="s">
        <v>934</v>
      </c>
      <c r="N168" s="115">
        <v>3021002</v>
      </c>
      <c r="O168" s="116" t="s">
        <v>1689</v>
      </c>
      <c r="P168" s="115">
        <v>1</v>
      </c>
    </row>
    <row r="169" spans="3:30" x14ac:dyDescent="0.3">
      <c r="C169" s="108">
        <v>41073011</v>
      </c>
      <c r="D169" s="112">
        <v>107301</v>
      </c>
      <c r="E169" s="113">
        <v>4107301</v>
      </c>
      <c r="F169" s="113">
        <v>1</v>
      </c>
      <c r="G169" s="113">
        <v>1</v>
      </c>
      <c r="H169" s="27" t="s">
        <v>1870</v>
      </c>
      <c r="I169" s="22">
        <v>30</v>
      </c>
      <c r="J169" s="114">
        <v>150</v>
      </c>
      <c r="K169" s="108" t="s">
        <v>34</v>
      </c>
      <c r="L169" s="115">
        <v>1500</v>
      </c>
      <c r="M169" s="108" t="s">
        <v>603</v>
      </c>
      <c r="N169" s="115">
        <v>3160001</v>
      </c>
      <c r="O169" s="116" t="s">
        <v>1698</v>
      </c>
      <c r="P169" s="115">
        <v>10</v>
      </c>
    </row>
    <row r="170" spans="3:30" x14ac:dyDescent="0.3">
      <c r="C170" s="108">
        <v>41073021</v>
      </c>
      <c r="D170" s="112">
        <v>107302</v>
      </c>
      <c r="E170" s="113">
        <v>4107302</v>
      </c>
      <c r="F170" s="113">
        <v>1</v>
      </c>
      <c r="G170" s="113">
        <v>2</v>
      </c>
      <c r="H170" s="27" t="s">
        <v>1870</v>
      </c>
      <c r="I170" s="22">
        <v>50</v>
      </c>
      <c r="J170" s="114">
        <v>300</v>
      </c>
      <c r="K170" s="108" t="s">
        <v>34</v>
      </c>
      <c r="L170" s="115">
        <v>3000</v>
      </c>
      <c r="M170" s="108" t="s">
        <v>603</v>
      </c>
      <c r="N170" s="115">
        <v>3160001</v>
      </c>
      <c r="O170" s="116" t="s">
        <v>1698</v>
      </c>
      <c r="P170" s="115">
        <v>15</v>
      </c>
    </row>
    <row r="171" spans="3:30" x14ac:dyDescent="0.3">
      <c r="C171" s="108">
        <v>41073031</v>
      </c>
      <c r="D171" s="112">
        <v>107303</v>
      </c>
      <c r="E171" s="113">
        <v>4107303</v>
      </c>
      <c r="F171" s="113">
        <v>1</v>
      </c>
      <c r="G171" s="113">
        <v>3</v>
      </c>
      <c r="H171" s="27" t="s">
        <v>1870</v>
      </c>
      <c r="I171" s="22">
        <v>100</v>
      </c>
      <c r="J171" s="114">
        <v>450</v>
      </c>
      <c r="K171" s="108" t="s">
        <v>34</v>
      </c>
      <c r="L171" s="115">
        <v>4500</v>
      </c>
      <c r="M171" s="108" t="s">
        <v>603</v>
      </c>
      <c r="N171" s="115">
        <v>3160001</v>
      </c>
      <c r="O171" s="116" t="s">
        <v>1698</v>
      </c>
      <c r="P171" s="115">
        <v>20</v>
      </c>
    </row>
    <row r="172" spans="3:30" x14ac:dyDescent="0.3">
      <c r="C172" s="108">
        <v>41073041</v>
      </c>
      <c r="D172" s="112">
        <v>107304</v>
      </c>
      <c r="E172" s="113">
        <v>4107304</v>
      </c>
      <c r="F172" s="113">
        <v>1</v>
      </c>
      <c r="G172" s="113">
        <v>4</v>
      </c>
      <c r="H172" s="27" t="s">
        <v>1870</v>
      </c>
      <c r="I172" s="22">
        <v>300</v>
      </c>
      <c r="J172" s="114">
        <v>600</v>
      </c>
      <c r="K172" s="108" t="s">
        <v>34</v>
      </c>
      <c r="L172" s="115">
        <v>6000</v>
      </c>
      <c r="M172" s="108" t="s">
        <v>603</v>
      </c>
      <c r="N172" s="115">
        <v>3160001</v>
      </c>
      <c r="O172" s="116" t="s">
        <v>1698</v>
      </c>
      <c r="P172" s="115">
        <v>25</v>
      </c>
    </row>
    <row r="173" spans="3:30" x14ac:dyDescent="0.3">
      <c r="C173" s="108">
        <v>41073051</v>
      </c>
      <c r="D173" s="112">
        <v>107305</v>
      </c>
      <c r="E173" s="113">
        <v>4107305</v>
      </c>
      <c r="F173" s="113">
        <v>1</v>
      </c>
      <c r="G173" s="113">
        <v>5</v>
      </c>
      <c r="H173" s="27" t="s">
        <v>1870</v>
      </c>
      <c r="I173" s="22">
        <v>500</v>
      </c>
      <c r="J173" s="114">
        <v>750</v>
      </c>
      <c r="K173" s="108" t="s">
        <v>34</v>
      </c>
      <c r="L173" s="115">
        <v>7500</v>
      </c>
      <c r="M173" s="108" t="s">
        <v>603</v>
      </c>
      <c r="N173" s="115">
        <v>3160001</v>
      </c>
      <c r="O173" s="116" t="s">
        <v>1698</v>
      </c>
      <c r="P173" s="115">
        <v>30</v>
      </c>
    </row>
    <row r="174" spans="3:30" x14ac:dyDescent="0.3">
      <c r="C174" s="108">
        <v>41073061</v>
      </c>
      <c r="D174" s="112">
        <v>107306</v>
      </c>
      <c r="E174" s="113">
        <v>4107306</v>
      </c>
      <c r="F174" s="113">
        <v>1</v>
      </c>
      <c r="G174" s="113">
        <v>6</v>
      </c>
      <c r="H174" s="27" t="s">
        <v>1870</v>
      </c>
      <c r="I174" s="22">
        <v>1000</v>
      </c>
      <c r="J174" s="114">
        <v>900</v>
      </c>
      <c r="K174" s="108" t="s">
        <v>34</v>
      </c>
      <c r="L174" s="115">
        <v>9000</v>
      </c>
      <c r="M174" s="108" t="s">
        <v>603</v>
      </c>
      <c r="N174" s="115">
        <v>3160001</v>
      </c>
      <c r="O174" s="116" t="s">
        <v>1698</v>
      </c>
      <c r="P174" s="115">
        <v>35</v>
      </c>
    </row>
    <row r="175" spans="3:30" x14ac:dyDescent="0.3">
      <c r="C175" s="108">
        <v>41073071</v>
      </c>
      <c r="D175" s="112">
        <v>107307</v>
      </c>
      <c r="E175" s="113">
        <v>4107307</v>
      </c>
      <c r="F175" s="113">
        <v>1</v>
      </c>
      <c r="G175" s="113">
        <v>7</v>
      </c>
      <c r="H175" s="27" t="s">
        <v>1870</v>
      </c>
      <c r="I175" s="22">
        <v>3000</v>
      </c>
      <c r="J175" s="114">
        <v>1050</v>
      </c>
      <c r="K175" s="108" t="s">
        <v>34</v>
      </c>
      <c r="L175" s="115">
        <v>10500</v>
      </c>
      <c r="M175" s="108" t="s">
        <v>603</v>
      </c>
      <c r="N175" s="115">
        <v>3160001</v>
      </c>
      <c r="O175" s="116" t="s">
        <v>1698</v>
      </c>
      <c r="P175" s="115">
        <v>40</v>
      </c>
    </row>
    <row r="176" spans="3:30" x14ac:dyDescent="0.3">
      <c r="C176" s="108">
        <v>41073081</v>
      </c>
      <c r="D176" s="112">
        <v>107308</v>
      </c>
      <c r="E176" s="113">
        <v>4107308</v>
      </c>
      <c r="F176" s="113">
        <v>1</v>
      </c>
      <c r="G176" s="113">
        <v>8</v>
      </c>
      <c r="H176" s="27" t="s">
        <v>1870</v>
      </c>
      <c r="I176" s="22">
        <v>5000</v>
      </c>
      <c r="J176" s="114">
        <v>1200</v>
      </c>
      <c r="K176" s="108" t="s">
        <v>34</v>
      </c>
      <c r="L176" s="115">
        <v>12000</v>
      </c>
      <c r="M176" s="108" t="s">
        <v>603</v>
      </c>
      <c r="N176" s="115">
        <v>3160001</v>
      </c>
      <c r="O176" s="116" t="s">
        <v>1698</v>
      </c>
      <c r="P176" s="115">
        <v>45</v>
      </c>
    </row>
    <row r="177" spans="3:16" x14ac:dyDescent="0.3">
      <c r="C177" s="108">
        <v>41081011</v>
      </c>
      <c r="D177" s="112">
        <v>108101</v>
      </c>
      <c r="E177" s="113">
        <v>4108101</v>
      </c>
      <c r="F177" s="113">
        <v>1</v>
      </c>
      <c r="G177" s="113">
        <v>1</v>
      </c>
      <c r="H177" s="27" t="s">
        <v>1871</v>
      </c>
      <c r="I177" s="22">
        <v>5</v>
      </c>
      <c r="J177" s="114">
        <v>150</v>
      </c>
      <c r="K177" s="108" t="s">
        <v>34</v>
      </c>
      <c r="L177" s="115">
        <v>1500</v>
      </c>
      <c r="M177" s="108" t="s">
        <v>815</v>
      </c>
      <c r="N177" s="115">
        <v>4003031</v>
      </c>
      <c r="O177" s="116" t="s">
        <v>1676</v>
      </c>
      <c r="P177" s="115">
        <v>1</v>
      </c>
    </row>
    <row r="178" spans="3:16" x14ac:dyDescent="0.3">
      <c r="C178" s="108">
        <v>41081021</v>
      </c>
      <c r="D178" s="112">
        <v>108102</v>
      </c>
      <c r="E178" s="113">
        <v>4108102</v>
      </c>
      <c r="F178" s="113">
        <v>1</v>
      </c>
      <c r="G178" s="113">
        <v>2</v>
      </c>
      <c r="H178" s="27" t="s">
        <v>1871</v>
      </c>
      <c r="I178" s="22">
        <v>10</v>
      </c>
      <c r="J178" s="114">
        <v>300</v>
      </c>
      <c r="K178" s="108" t="s">
        <v>34</v>
      </c>
      <c r="L178" s="115">
        <v>3000</v>
      </c>
      <c r="M178" s="108" t="s">
        <v>815</v>
      </c>
      <c r="N178" s="115">
        <v>4003031</v>
      </c>
      <c r="O178" s="116" t="s">
        <v>1676</v>
      </c>
      <c r="P178" s="115">
        <v>1</v>
      </c>
    </row>
    <row r="179" spans="3:16" x14ac:dyDescent="0.3">
      <c r="C179" s="108">
        <v>41081031</v>
      </c>
      <c r="D179" s="112">
        <v>108103</v>
      </c>
      <c r="E179" s="113">
        <v>4108103</v>
      </c>
      <c r="F179" s="113">
        <v>1</v>
      </c>
      <c r="G179" s="113">
        <v>3</v>
      </c>
      <c r="H179" s="27" t="s">
        <v>1871</v>
      </c>
      <c r="I179" s="22">
        <v>20</v>
      </c>
      <c r="J179" s="114">
        <v>450</v>
      </c>
      <c r="K179" s="108" t="s">
        <v>34</v>
      </c>
      <c r="L179" s="115">
        <v>4500</v>
      </c>
      <c r="M179" s="108" t="s">
        <v>815</v>
      </c>
      <c r="N179" s="115">
        <v>4003031</v>
      </c>
      <c r="O179" s="116" t="s">
        <v>1676</v>
      </c>
      <c r="P179" s="115">
        <v>1</v>
      </c>
    </row>
    <row r="180" spans="3:16" x14ac:dyDescent="0.3">
      <c r="C180" s="108">
        <v>41081041</v>
      </c>
      <c r="D180" s="112">
        <v>108104</v>
      </c>
      <c r="E180" s="113">
        <v>4108104</v>
      </c>
      <c r="F180" s="113">
        <v>1</v>
      </c>
      <c r="G180" s="113">
        <v>4</v>
      </c>
      <c r="H180" s="27" t="s">
        <v>1871</v>
      </c>
      <c r="I180" s="22">
        <v>30</v>
      </c>
      <c r="J180" s="114">
        <v>600</v>
      </c>
      <c r="K180" s="108" t="s">
        <v>34</v>
      </c>
      <c r="L180" s="115">
        <v>6000</v>
      </c>
      <c r="M180" s="108" t="s">
        <v>815</v>
      </c>
      <c r="N180" s="115">
        <v>4003031</v>
      </c>
      <c r="O180" s="116" t="s">
        <v>1676</v>
      </c>
      <c r="P180" s="115">
        <v>1</v>
      </c>
    </row>
    <row r="181" spans="3:16" x14ac:dyDescent="0.3">
      <c r="C181" s="108">
        <v>41081051</v>
      </c>
      <c r="D181" s="112">
        <v>108105</v>
      </c>
      <c r="E181" s="113">
        <v>4108105</v>
      </c>
      <c r="F181" s="113">
        <v>1</v>
      </c>
      <c r="G181" s="113">
        <v>5</v>
      </c>
      <c r="H181" s="27" t="s">
        <v>1871</v>
      </c>
      <c r="I181" s="22">
        <v>40</v>
      </c>
      <c r="J181" s="114">
        <v>750</v>
      </c>
      <c r="K181" s="108" t="s">
        <v>34</v>
      </c>
      <c r="L181" s="115">
        <v>7500</v>
      </c>
      <c r="M181" s="108" t="s">
        <v>815</v>
      </c>
      <c r="N181" s="115">
        <v>4003031</v>
      </c>
      <c r="O181" s="116" t="s">
        <v>1676</v>
      </c>
      <c r="P181" s="115">
        <v>1</v>
      </c>
    </row>
    <row r="182" spans="3:16" x14ac:dyDescent="0.3">
      <c r="C182" s="108">
        <v>41081061</v>
      </c>
      <c r="D182" s="112">
        <v>108106</v>
      </c>
      <c r="E182" s="113">
        <v>4108106</v>
      </c>
      <c r="F182" s="113">
        <v>1</v>
      </c>
      <c r="G182" s="113">
        <v>6</v>
      </c>
      <c r="H182" s="27" t="s">
        <v>1871</v>
      </c>
      <c r="I182" s="22">
        <v>50</v>
      </c>
      <c r="J182" s="114">
        <v>900</v>
      </c>
      <c r="K182" s="108" t="s">
        <v>34</v>
      </c>
      <c r="L182" s="115">
        <v>9000</v>
      </c>
      <c r="M182" s="108" t="s">
        <v>815</v>
      </c>
      <c r="N182" s="115">
        <v>4003031</v>
      </c>
      <c r="O182" s="116" t="s">
        <v>1676</v>
      </c>
      <c r="P182" s="115">
        <v>1</v>
      </c>
    </row>
    <row r="183" spans="3:16" x14ac:dyDescent="0.3">
      <c r="C183" s="108">
        <v>41091011</v>
      </c>
      <c r="D183" s="112">
        <v>109101</v>
      </c>
      <c r="E183" s="113">
        <v>4109101</v>
      </c>
      <c r="F183" s="113">
        <v>1</v>
      </c>
      <c r="G183" s="113">
        <v>1</v>
      </c>
      <c r="H183" s="27" t="s">
        <v>1872</v>
      </c>
      <c r="I183" s="22">
        <v>1</v>
      </c>
      <c r="J183" s="114">
        <v>150</v>
      </c>
      <c r="K183" s="108" t="s">
        <v>34</v>
      </c>
      <c r="L183" s="115">
        <v>1500</v>
      </c>
      <c r="M183" s="108" t="s">
        <v>932</v>
      </c>
      <c r="N183" s="115">
        <v>4001021</v>
      </c>
      <c r="O183" s="116" t="s">
        <v>1674</v>
      </c>
      <c r="P183" s="115">
        <v>1</v>
      </c>
    </row>
    <row r="184" spans="3:16" x14ac:dyDescent="0.3">
      <c r="C184" s="108">
        <v>41091021</v>
      </c>
      <c r="D184" s="112">
        <v>109102</v>
      </c>
      <c r="E184" s="113">
        <v>4109102</v>
      </c>
      <c r="F184" s="113">
        <v>1</v>
      </c>
      <c r="G184" s="113">
        <v>2</v>
      </c>
      <c r="H184" s="27" t="s">
        <v>1872</v>
      </c>
      <c r="I184" s="22">
        <v>5</v>
      </c>
      <c r="J184" s="114">
        <v>300</v>
      </c>
      <c r="K184" s="108" t="s">
        <v>34</v>
      </c>
      <c r="L184" s="115">
        <v>3000</v>
      </c>
      <c r="M184" s="108" t="s">
        <v>823</v>
      </c>
      <c r="N184" s="115">
        <v>4002021</v>
      </c>
      <c r="O184" s="116" t="s">
        <v>1695</v>
      </c>
      <c r="P184" s="115">
        <v>1</v>
      </c>
    </row>
    <row r="185" spans="3:16" x14ac:dyDescent="0.3">
      <c r="C185" s="108">
        <v>41091031</v>
      </c>
      <c r="D185" s="112">
        <v>109103</v>
      </c>
      <c r="E185" s="113">
        <v>4109103</v>
      </c>
      <c r="F185" s="113">
        <v>1</v>
      </c>
      <c r="G185" s="113">
        <v>3</v>
      </c>
      <c r="H185" s="27" t="s">
        <v>1872</v>
      </c>
      <c r="I185" s="22">
        <v>10</v>
      </c>
      <c r="J185" s="114">
        <v>450</v>
      </c>
      <c r="K185" s="108" t="s">
        <v>34</v>
      </c>
      <c r="L185" s="115">
        <v>4500</v>
      </c>
      <c r="M185" s="108" t="s">
        <v>824</v>
      </c>
      <c r="N185" s="115">
        <v>4003021</v>
      </c>
      <c r="O185" s="116" t="s">
        <v>1715</v>
      </c>
      <c r="P185" s="115">
        <v>1</v>
      </c>
    </row>
    <row r="186" spans="3:16" x14ac:dyDescent="0.3">
      <c r="C186" s="108">
        <v>41091041</v>
      </c>
      <c r="D186" s="112">
        <v>109104</v>
      </c>
      <c r="E186" s="113">
        <v>4109104</v>
      </c>
      <c r="F186" s="113">
        <v>1</v>
      </c>
      <c r="G186" s="113">
        <v>4</v>
      </c>
      <c r="H186" s="27" t="s">
        <v>1872</v>
      </c>
      <c r="I186" s="22">
        <v>30</v>
      </c>
      <c r="J186" s="114">
        <v>600</v>
      </c>
      <c r="K186" s="108" t="s">
        <v>34</v>
      </c>
      <c r="L186" s="115">
        <v>6000</v>
      </c>
      <c r="M186" s="108" t="s">
        <v>824</v>
      </c>
      <c r="N186" s="115">
        <v>4003021</v>
      </c>
      <c r="O186" s="116" t="s">
        <v>1715</v>
      </c>
      <c r="P186" s="115">
        <v>1</v>
      </c>
    </row>
    <row r="187" spans="3:16" x14ac:dyDescent="0.3">
      <c r="C187" s="108">
        <v>41091051</v>
      </c>
      <c r="D187" s="112">
        <v>109105</v>
      </c>
      <c r="E187" s="113">
        <v>4109105</v>
      </c>
      <c r="F187" s="113">
        <v>1</v>
      </c>
      <c r="G187" s="113">
        <v>5</v>
      </c>
      <c r="H187" s="27" t="s">
        <v>1872</v>
      </c>
      <c r="I187" s="22">
        <v>50</v>
      </c>
      <c r="J187" s="114">
        <v>750</v>
      </c>
      <c r="K187" s="108" t="s">
        <v>34</v>
      </c>
      <c r="L187" s="115">
        <v>7500</v>
      </c>
      <c r="M187" s="108" t="s">
        <v>824</v>
      </c>
      <c r="N187" s="115">
        <v>4003021</v>
      </c>
      <c r="O187" s="116" t="s">
        <v>1715</v>
      </c>
      <c r="P187" s="115">
        <v>1</v>
      </c>
    </row>
    <row r="188" spans="3:16" x14ac:dyDescent="0.3">
      <c r="C188" s="108">
        <v>41091061</v>
      </c>
      <c r="D188" s="112">
        <v>109106</v>
      </c>
      <c r="E188" s="113">
        <v>4109106</v>
      </c>
      <c r="F188" s="113">
        <v>1</v>
      </c>
      <c r="G188" s="113">
        <v>6</v>
      </c>
      <c r="H188" s="27" t="s">
        <v>1872</v>
      </c>
      <c r="I188" s="22">
        <v>100</v>
      </c>
      <c r="J188" s="114">
        <v>900</v>
      </c>
      <c r="K188" s="108" t="s">
        <v>34</v>
      </c>
      <c r="L188" s="115">
        <v>9000</v>
      </c>
      <c r="M188" s="108" t="s">
        <v>824</v>
      </c>
      <c r="N188" s="115">
        <v>4003021</v>
      </c>
      <c r="O188" s="116" t="s">
        <v>1715</v>
      </c>
      <c r="P188" s="115">
        <v>1</v>
      </c>
    </row>
    <row r="189" spans="3:16" x14ac:dyDescent="0.3">
      <c r="C189" s="108">
        <v>41091071</v>
      </c>
      <c r="D189" s="112">
        <v>109107</v>
      </c>
      <c r="E189" s="113">
        <v>4109107</v>
      </c>
      <c r="F189" s="113">
        <v>1</v>
      </c>
      <c r="G189" s="113">
        <v>7</v>
      </c>
      <c r="H189" s="27" t="s">
        <v>1872</v>
      </c>
      <c r="I189" s="22">
        <v>200</v>
      </c>
      <c r="J189" s="114">
        <v>1050</v>
      </c>
      <c r="K189" s="108" t="s">
        <v>34</v>
      </c>
      <c r="L189" s="115">
        <v>10500</v>
      </c>
      <c r="M189" s="108" t="s">
        <v>824</v>
      </c>
      <c r="N189" s="115">
        <v>4003021</v>
      </c>
      <c r="O189" s="116" t="s">
        <v>1715</v>
      </c>
      <c r="P189" s="115">
        <v>1</v>
      </c>
    </row>
    <row r="190" spans="3:16" x14ac:dyDescent="0.3">
      <c r="C190" s="108">
        <v>41091081</v>
      </c>
      <c r="D190" s="112">
        <v>109108</v>
      </c>
      <c r="E190" s="113">
        <v>4109108</v>
      </c>
      <c r="F190" s="113">
        <v>1</v>
      </c>
      <c r="G190" s="113">
        <v>8</v>
      </c>
      <c r="H190" s="27" t="s">
        <v>1872</v>
      </c>
      <c r="I190" s="22">
        <v>300</v>
      </c>
      <c r="J190" s="114">
        <v>1200</v>
      </c>
      <c r="K190" s="108" t="s">
        <v>34</v>
      </c>
      <c r="L190" s="115">
        <v>12000</v>
      </c>
      <c r="M190" s="108" t="s">
        <v>824</v>
      </c>
      <c r="N190" s="115">
        <v>4003021</v>
      </c>
      <c r="O190" s="116" t="s">
        <v>1715</v>
      </c>
      <c r="P190" s="115">
        <v>1</v>
      </c>
    </row>
    <row r="191" spans="3:16" x14ac:dyDescent="0.3">
      <c r="C191" s="108">
        <v>41091091</v>
      </c>
      <c r="D191" s="112">
        <v>109109</v>
      </c>
      <c r="E191" s="113">
        <v>4109109</v>
      </c>
      <c r="F191" s="113">
        <v>1</v>
      </c>
      <c r="G191" s="113">
        <v>9</v>
      </c>
      <c r="H191" s="27" t="s">
        <v>1872</v>
      </c>
      <c r="I191" s="22">
        <v>400</v>
      </c>
      <c r="J191" s="114">
        <v>1350</v>
      </c>
      <c r="K191" s="108" t="s">
        <v>34</v>
      </c>
      <c r="L191" s="115">
        <v>13500</v>
      </c>
      <c r="M191" s="108" t="s">
        <v>824</v>
      </c>
      <c r="N191" s="115">
        <v>4003021</v>
      </c>
      <c r="O191" s="116" t="s">
        <v>1715</v>
      </c>
      <c r="P191" s="115">
        <v>1</v>
      </c>
    </row>
    <row r="192" spans="3:16" x14ac:dyDescent="0.3">
      <c r="C192" s="108">
        <v>41091101</v>
      </c>
      <c r="D192" s="112">
        <v>109110</v>
      </c>
      <c r="E192" s="113">
        <v>4109110</v>
      </c>
      <c r="F192" s="113">
        <v>1</v>
      </c>
      <c r="G192" s="113">
        <v>10</v>
      </c>
      <c r="H192" s="27" t="s">
        <v>1872</v>
      </c>
      <c r="I192" s="22">
        <v>500</v>
      </c>
      <c r="J192" s="114">
        <v>1500</v>
      </c>
      <c r="K192" s="108" t="s">
        <v>34</v>
      </c>
      <c r="L192" s="115">
        <v>15000</v>
      </c>
      <c r="M192" s="108" t="s">
        <v>824</v>
      </c>
      <c r="N192" s="115">
        <v>4003021</v>
      </c>
      <c r="O192" s="116" t="s">
        <v>1715</v>
      </c>
      <c r="P192" s="115">
        <v>1</v>
      </c>
    </row>
    <row r="193" spans="3:16" x14ac:dyDescent="0.3">
      <c r="C193" s="108">
        <v>41091111</v>
      </c>
      <c r="D193" s="112">
        <v>109111</v>
      </c>
      <c r="E193" s="113">
        <v>4109111</v>
      </c>
      <c r="F193" s="113">
        <v>1</v>
      </c>
      <c r="G193" s="113">
        <v>11</v>
      </c>
      <c r="H193" s="27" t="s">
        <v>1872</v>
      </c>
      <c r="I193" s="22">
        <v>1000</v>
      </c>
      <c r="J193" s="114">
        <v>1650</v>
      </c>
      <c r="K193" s="108" t="s">
        <v>34</v>
      </c>
      <c r="L193" s="115">
        <v>16500</v>
      </c>
      <c r="M193" s="108" t="s">
        <v>824</v>
      </c>
      <c r="N193" s="115">
        <v>4003021</v>
      </c>
      <c r="O193" s="116" t="s">
        <v>1715</v>
      </c>
      <c r="P193" s="115">
        <v>1</v>
      </c>
    </row>
    <row r="194" spans="3:16" x14ac:dyDescent="0.3">
      <c r="C194" s="108">
        <v>41092011</v>
      </c>
      <c r="D194" s="112">
        <v>109201</v>
      </c>
      <c r="E194" s="113">
        <v>4109201</v>
      </c>
      <c r="F194" s="113">
        <v>1</v>
      </c>
      <c r="G194" s="113">
        <v>1</v>
      </c>
      <c r="H194" s="27" t="s">
        <v>1873</v>
      </c>
      <c r="I194" s="22">
        <v>3</v>
      </c>
      <c r="J194" s="114">
        <v>150</v>
      </c>
      <c r="K194" s="108" t="s">
        <v>34</v>
      </c>
      <c r="L194" s="115">
        <v>1500</v>
      </c>
      <c r="M194" s="108" t="s">
        <v>428</v>
      </c>
      <c r="N194" s="115">
        <v>4003004</v>
      </c>
      <c r="O194" s="116" t="s">
        <v>1692</v>
      </c>
      <c r="P194" s="115">
        <v>1</v>
      </c>
    </row>
    <row r="195" spans="3:16" x14ac:dyDescent="0.3">
      <c r="C195" s="108">
        <v>41092021</v>
      </c>
      <c r="D195" s="112">
        <v>109202</v>
      </c>
      <c r="E195" s="113">
        <v>4109202</v>
      </c>
      <c r="F195" s="113">
        <v>1</v>
      </c>
      <c r="G195" s="113">
        <v>2</v>
      </c>
      <c r="H195" s="27" t="s">
        <v>1873</v>
      </c>
      <c r="I195" s="22">
        <v>7</v>
      </c>
      <c r="J195" s="114">
        <v>300</v>
      </c>
      <c r="K195" s="108" t="s">
        <v>34</v>
      </c>
      <c r="L195" s="115">
        <v>3000</v>
      </c>
      <c r="M195" s="108" t="s">
        <v>428</v>
      </c>
      <c r="N195" s="115">
        <v>4003004</v>
      </c>
      <c r="O195" s="116" t="s">
        <v>1692</v>
      </c>
      <c r="P195" s="115">
        <v>1</v>
      </c>
    </row>
    <row r="196" spans="3:16" x14ac:dyDescent="0.3">
      <c r="C196" s="108">
        <v>41092031</v>
      </c>
      <c r="D196" s="112">
        <v>109203</v>
      </c>
      <c r="E196" s="113">
        <v>4109203</v>
      </c>
      <c r="F196" s="113">
        <v>1</v>
      </c>
      <c r="G196" s="113">
        <v>3</v>
      </c>
      <c r="H196" s="27" t="s">
        <v>1873</v>
      </c>
      <c r="I196" s="22">
        <v>15</v>
      </c>
      <c r="J196" s="114">
        <v>450</v>
      </c>
      <c r="K196" s="108" t="s">
        <v>34</v>
      </c>
      <c r="L196" s="115">
        <v>4500</v>
      </c>
      <c r="M196" s="108" t="s">
        <v>428</v>
      </c>
      <c r="N196" s="115">
        <v>4003004</v>
      </c>
      <c r="O196" s="116" t="s">
        <v>1692</v>
      </c>
      <c r="P196" s="115">
        <v>1</v>
      </c>
    </row>
    <row r="197" spans="3:16" x14ac:dyDescent="0.3">
      <c r="C197" s="108">
        <v>41092041</v>
      </c>
      <c r="D197" s="112">
        <v>109204</v>
      </c>
      <c r="E197" s="113">
        <v>4109204</v>
      </c>
      <c r="F197" s="113">
        <v>1</v>
      </c>
      <c r="G197" s="113">
        <v>4</v>
      </c>
      <c r="H197" s="27" t="s">
        <v>1873</v>
      </c>
      <c r="I197" s="22">
        <v>30</v>
      </c>
      <c r="J197" s="114">
        <v>600</v>
      </c>
      <c r="K197" s="108" t="s">
        <v>34</v>
      </c>
      <c r="L197" s="115">
        <v>6000</v>
      </c>
      <c r="M197" s="108" t="s">
        <v>428</v>
      </c>
      <c r="N197" s="115">
        <v>4003004</v>
      </c>
      <c r="O197" s="116" t="s">
        <v>1692</v>
      </c>
      <c r="P197" s="115">
        <v>1</v>
      </c>
    </row>
    <row r="198" spans="3:16" x14ac:dyDescent="0.3">
      <c r="C198" s="108">
        <v>41092051</v>
      </c>
      <c r="D198" s="112">
        <v>109205</v>
      </c>
      <c r="E198" s="113">
        <v>4109205</v>
      </c>
      <c r="F198" s="113">
        <v>1</v>
      </c>
      <c r="G198" s="113">
        <v>5</v>
      </c>
      <c r="H198" s="27" t="s">
        <v>1873</v>
      </c>
      <c r="I198" s="22">
        <v>100</v>
      </c>
      <c r="J198" s="114">
        <v>750</v>
      </c>
      <c r="K198" s="108" t="s">
        <v>34</v>
      </c>
      <c r="L198" s="115">
        <v>7500</v>
      </c>
      <c r="M198" s="108" t="s">
        <v>428</v>
      </c>
      <c r="N198" s="115">
        <v>4003004</v>
      </c>
      <c r="O198" s="116" t="s">
        <v>1692</v>
      </c>
      <c r="P198" s="115">
        <v>1</v>
      </c>
    </row>
    <row r="199" spans="3:16" x14ac:dyDescent="0.3">
      <c r="C199" s="108">
        <v>41092061</v>
      </c>
      <c r="D199" s="112">
        <v>109206</v>
      </c>
      <c r="E199" s="113">
        <v>4109206</v>
      </c>
      <c r="F199" s="113">
        <v>1</v>
      </c>
      <c r="G199" s="113">
        <v>6</v>
      </c>
      <c r="H199" s="27" t="s">
        <v>1873</v>
      </c>
      <c r="I199" s="22">
        <v>200</v>
      </c>
      <c r="J199" s="114">
        <v>900</v>
      </c>
      <c r="K199" s="108" t="s">
        <v>34</v>
      </c>
      <c r="L199" s="115">
        <v>9000</v>
      </c>
      <c r="M199" s="108" t="s">
        <v>428</v>
      </c>
      <c r="N199" s="115">
        <v>4003004</v>
      </c>
      <c r="O199" s="116" t="s">
        <v>1692</v>
      </c>
      <c r="P199" s="115">
        <v>1</v>
      </c>
    </row>
    <row r="200" spans="3:16" x14ac:dyDescent="0.3">
      <c r="C200" s="108">
        <v>41092071</v>
      </c>
      <c r="D200" s="112">
        <v>109207</v>
      </c>
      <c r="E200" s="113">
        <v>4109207</v>
      </c>
      <c r="F200" s="113">
        <v>1</v>
      </c>
      <c r="G200" s="113">
        <v>7</v>
      </c>
      <c r="H200" s="27" t="s">
        <v>1873</v>
      </c>
      <c r="I200" s="22">
        <v>300</v>
      </c>
      <c r="J200" s="114">
        <v>1050</v>
      </c>
      <c r="K200" s="108" t="s">
        <v>34</v>
      </c>
      <c r="L200" s="115">
        <v>10500</v>
      </c>
      <c r="M200" s="108" t="s">
        <v>428</v>
      </c>
      <c r="N200" s="115">
        <v>4003004</v>
      </c>
      <c r="O200" s="116" t="s">
        <v>1692</v>
      </c>
      <c r="P200" s="115">
        <v>1</v>
      </c>
    </row>
    <row r="201" spans="3:16" x14ac:dyDescent="0.3">
      <c r="C201" s="108">
        <v>41093011</v>
      </c>
      <c r="D201" s="112">
        <v>109301</v>
      </c>
      <c r="E201" s="113">
        <v>4109301</v>
      </c>
      <c r="F201" s="113">
        <v>1</v>
      </c>
      <c r="G201" s="113">
        <v>1</v>
      </c>
      <c r="H201" s="27" t="s">
        <v>1874</v>
      </c>
      <c r="I201" s="22">
        <v>10</v>
      </c>
      <c r="J201" s="114">
        <v>150</v>
      </c>
      <c r="K201" s="108" t="s">
        <v>34</v>
      </c>
      <c r="L201" s="115">
        <v>1500</v>
      </c>
      <c r="M201" s="108" t="s">
        <v>823</v>
      </c>
      <c r="N201" s="115">
        <v>4002021</v>
      </c>
      <c r="O201" s="116" t="s">
        <v>1695</v>
      </c>
      <c r="P201" s="115">
        <v>1</v>
      </c>
    </row>
    <row r="202" spans="3:16" x14ac:dyDescent="0.3">
      <c r="C202" s="108">
        <v>41093021</v>
      </c>
      <c r="D202" s="112">
        <v>109302</v>
      </c>
      <c r="E202" s="113">
        <v>4109302</v>
      </c>
      <c r="F202" s="113">
        <v>1</v>
      </c>
      <c r="G202" s="113">
        <v>2</v>
      </c>
      <c r="H202" s="27" t="s">
        <v>1874</v>
      </c>
      <c r="I202" s="22">
        <v>30</v>
      </c>
      <c r="J202" s="114">
        <v>300</v>
      </c>
      <c r="K202" s="108" t="s">
        <v>34</v>
      </c>
      <c r="L202" s="115">
        <v>3000</v>
      </c>
      <c r="M202" s="108" t="s">
        <v>823</v>
      </c>
      <c r="N202" s="115">
        <v>4002021</v>
      </c>
      <c r="O202" s="116" t="s">
        <v>1695</v>
      </c>
      <c r="P202" s="115">
        <v>1</v>
      </c>
    </row>
    <row r="203" spans="3:16" x14ac:dyDescent="0.3">
      <c r="C203" s="108">
        <v>41093031</v>
      </c>
      <c r="D203" s="112">
        <v>109303</v>
      </c>
      <c r="E203" s="113">
        <v>4109303</v>
      </c>
      <c r="F203" s="113">
        <v>1</v>
      </c>
      <c r="G203" s="113">
        <v>3</v>
      </c>
      <c r="H203" s="27" t="s">
        <v>1874</v>
      </c>
      <c r="I203" s="22">
        <v>50</v>
      </c>
      <c r="J203" s="114">
        <v>450</v>
      </c>
      <c r="K203" s="108" t="s">
        <v>34</v>
      </c>
      <c r="L203" s="115">
        <v>4500</v>
      </c>
      <c r="M203" s="108" t="s">
        <v>823</v>
      </c>
      <c r="N203" s="115">
        <v>4002021</v>
      </c>
      <c r="O203" s="116" t="s">
        <v>1695</v>
      </c>
      <c r="P203" s="115">
        <v>1</v>
      </c>
    </row>
    <row r="204" spans="3:16" x14ac:dyDescent="0.3">
      <c r="C204" s="108">
        <v>41093041</v>
      </c>
      <c r="D204" s="112">
        <v>109304</v>
      </c>
      <c r="E204" s="113">
        <v>4109304</v>
      </c>
      <c r="F204" s="113">
        <v>1</v>
      </c>
      <c r="G204" s="113">
        <v>4</v>
      </c>
      <c r="H204" s="27" t="s">
        <v>1874</v>
      </c>
      <c r="I204" s="22">
        <v>100</v>
      </c>
      <c r="J204" s="114">
        <v>600</v>
      </c>
      <c r="K204" s="108" t="s">
        <v>34</v>
      </c>
      <c r="L204" s="115">
        <v>6000</v>
      </c>
      <c r="M204" s="108" t="s">
        <v>823</v>
      </c>
      <c r="N204" s="115">
        <v>4002021</v>
      </c>
      <c r="O204" s="116" t="s">
        <v>1695</v>
      </c>
      <c r="P204" s="115">
        <v>1</v>
      </c>
    </row>
    <row r="205" spans="3:16" x14ac:dyDescent="0.3">
      <c r="C205" s="108">
        <v>41093051</v>
      </c>
      <c r="D205" s="112">
        <v>109305</v>
      </c>
      <c r="E205" s="113">
        <v>4109305</v>
      </c>
      <c r="F205" s="113">
        <v>1</v>
      </c>
      <c r="G205" s="113">
        <v>5</v>
      </c>
      <c r="H205" s="27" t="s">
        <v>1874</v>
      </c>
      <c r="I205" s="22">
        <v>200</v>
      </c>
      <c r="J205" s="114">
        <v>750</v>
      </c>
      <c r="K205" s="108" t="s">
        <v>34</v>
      </c>
      <c r="L205" s="115">
        <v>7500</v>
      </c>
      <c r="M205" s="108" t="s">
        <v>823</v>
      </c>
      <c r="N205" s="115">
        <v>4002021</v>
      </c>
      <c r="O205" s="116" t="s">
        <v>1695</v>
      </c>
      <c r="P205" s="115">
        <v>1</v>
      </c>
    </row>
    <row r="206" spans="3:16" x14ac:dyDescent="0.3">
      <c r="C206" s="108">
        <v>41093061</v>
      </c>
      <c r="D206" s="112">
        <v>109306</v>
      </c>
      <c r="E206" s="113">
        <v>4109306</v>
      </c>
      <c r="F206" s="113">
        <v>1</v>
      </c>
      <c r="G206" s="113">
        <v>6</v>
      </c>
      <c r="H206" s="27" t="s">
        <v>1874</v>
      </c>
      <c r="I206" s="22">
        <v>300</v>
      </c>
      <c r="J206" s="114">
        <v>900</v>
      </c>
      <c r="K206" s="108" t="s">
        <v>34</v>
      </c>
      <c r="L206" s="115">
        <v>9000</v>
      </c>
      <c r="M206" s="108" t="s">
        <v>823</v>
      </c>
      <c r="N206" s="115">
        <v>4002021</v>
      </c>
      <c r="O206" s="116" t="s">
        <v>1695</v>
      </c>
      <c r="P206" s="115">
        <v>1</v>
      </c>
    </row>
    <row r="207" spans="3:16" x14ac:dyDescent="0.3">
      <c r="C207" s="108">
        <v>41101011</v>
      </c>
      <c r="D207" s="112">
        <v>110101</v>
      </c>
      <c r="E207" s="113">
        <v>4110101</v>
      </c>
      <c r="F207" s="113">
        <v>1</v>
      </c>
      <c r="G207" s="113">
        <v>1</v>
      </c>
      <c r="H207" s="27" t="s">
        <v>1875</v>
      </c>
      <c r="I207" s="22">
        <v>10</v>
      </c>
      <c r="J207" s="114">
        <v>150</v>
      </c>
      <c r="K207" s="108" t="s">
        <v>34</v>
      </c>
      <c r="L207" s="115">
        <v>1500</v>
      </c>
      <c r="M207" s="108" t="s">
        <v>1638</v>
      </c>
      <c r="N207" s="115">
        <v>152001</v>
      </c>
      <c r="O207" s="116" t="s">
        <v>1670</v>
      </c>
      <c r="P207" s="115">
        <v>3</v>
      </c>
    </row>
    <row r="208" spans="3:16" x14ac:dyDescent="0.3">
      <c r="C208" s="108">
        <v>41101021</v>
      </c>
      <c r="D208" s="112">
        <v>110102</v>
      </c>
      <c r="E208" s="113">
        <v>4110102</v>
      </c>
      <c r="F208" s="113">
        <v>1</v>
      </c>
      <c r="G208" s="113">
        <v>2</v>
      </c>
      <c r="H208" s="27" t="s">
        <v>1875</v>
      </c>
      <c r="I208" s="22">
        <v>20</v>
      </c>
      <c r="J208" s="114">
        <v>300</v>
      </c>
      <c r="K208" s="108" t="s">
        <v>34</v>
      </c>
      <c r="L208" s="115">
        <v>3000</v>
      </c>
      <c r="M208" s="108" t="s">
        <v>1639</v>
      </c>
      <c r="N208" s="115">
        <v>242001</v>
      </c>
      <c r="O208" s="116" t="s">
        <v>1680</v>
      </c>
      <c r="P208" s="115">
        <v>3</v>
      </c>
    </row>
    <row r="209" spans="3:16" x14ac:dyDescent="0.3">
      <c r="C209" s="108">
        <v>41101031</v>
      </c>
      <c r="D209" s="112">
        <v>110103</v>
      </c>
      <c r="E209" s="113">
        <v>4110103</v>
      </c>
      <c r="F209" s="113">
        <v>1</v>
      </c>
      <c r="G209" s="113">
        <v>3</v>
      </c>
      <c r="H209" s="27" t="s">
        <v>1875</v>
      </c>
      <c r="I209" s="22">
        <v>30</v>
      </c>
      <c r="J209" s="114">
        <v>450</v>
      </c>
      <c r="K209" s="108" t="s">
        <v>34</v>
      </c>
      <c r="L209" s="115">
        <v>4500</v>
      </c>
      <c r="M209" s="108" t="s">
        <v>1509</v>
      </c>
      <c r="N209" s="115">
        <v>153001</v>
      </c>
      <c r="O209" s="116" t="s">
        <v>1708</v>
      </c>
      <c r="P209" s="115">
        <v>15</v>
      </c>
    </row>
    <row r="210" spans="3:16" x14ac:dyDescent="0.3">
      <c r="C210" s="108">
        <v>41101041</v>
      </c>
      <c r="D210" s="112">
        <v>110104</v>
      </c>
      <c r="E210" s="113">
        <v>4110104</v>
      </c>
      <c r="F210" s="113">
        <v>1</v>
      </c>
      <c r="G210" s="113">
        <v>4</v>
      </c>
      <c r="H210" s="27" t="s">
        <v>1875</v>
      </c>
      <c r="I210" s="22">
        <v>40</v>
      </c>
      <c r="J210" s="114">
        <v>600</v>
      </c>
      <c r="K210" s="108" t="s">
        <v>34</v>
      </c>
      <c r="L210" s="115">
        <v>6000</v>
      </c>
      <c r="M210" s="108" t="s">
        <v>1513</v>
      </c>
      <c r="N210" s="115">
        <v>243001</v>
      </c>
      <c r="O210" s="116" t="s">
        <v>1707</v>
      </c>
      <c r="P210" s="115">
        <v>15</v>
      </c>
    </row>
    <row r="211" spans="3:16" x14ac:dyDescent="0.3">
      <c r="C211" s="108">
        <v>41101051</v>
      </c>
      <c r="D211" s="112">
        <v>110105</v>
      </c>
      <c r="E211" s="113">
        <v>4110105</v>
      </c>
      <c r="F211" s="113">
        <v>1</v>
      </c>
      <c r="G211" s="113">
        <v>5</v>
      </c>
      <c r="H211" s="27" t="s">
        <v>1875</v>
      </c>
      <c r="I211" s="22">
        <v>50</v>
      </c>
      <c r="J211" s="114">
        <v>750</v>
      </c>
      <c r="K211" s="108" t="s">
        <v>34</v>
      </c>
      <c r="L211" s="115">
        <v>7500</v>
      </c>
      <c r="M211" s="108" t="s">
        <v>1638</v>
      </c>
      <c r="N211" s="115">
        <v>152001</v>
      </c>
      <c r="O211" s="116" t="s">
        <v>1670</v>
      </c>
      <c r="P211" s="115">
        <v>15</v>
      </c>
    </row>
    <row r="212" spans="3:16" x14ac:dyDescent="0.3">
      <c r="C212" s="108">
        <v>41111011</v>
      </c>
      <c r="D212" s="112">
        <v>111101</v>
      </c>
      <c r="E212" s="113">
        <v>4111101</v>
      </c>
      <c r="F212" s="113">
        <v>1</v>
      </c>
      <c r="G212" s="113">
        <v>1</v>
      </c>
      <c r="H212" s="27" t="s">
        <v>1876</v>
      </c>
      <c r="I212" s="22">
        <v>11</v>
      </c>
      <c r="J212" s="114">
        <v>150</v>
      </c>
      <c r="K212" s="108" t="s">
        <v>34</v>
      </c>
      <c r="L212" s="115">
        <v>1500</v>
      </c>
      <c r="M212" s="108" t="s">
        <v>1639</v>
      </c>
      <c r="N212" s="115">
        <v>242001</v>
      </c>
      <c r="O212" s="116" t="s">
        <v>1680</v>
      </c>
      <c r="P212" s="115">
        <v>15</v>
      </c>
    </row>
    <row r="213" spans="3:16" x14ac:dyDescent="0.3">
      <c r="C213" s="108">
        <v>41111021</v>
      </c>
      <c r="D213" s="112">
        <v>111102</v>
      </c>
      <c r="E213" s="113">
        <v>4111102</v>
      </c>
      <c r="F213" s="113">
        <v>1</v>
      </c>
      <c r="G213" s="113">
        <v>2</v>
      </c>
      <c r="H213" s="27" t="s">
        <v>1876</v>
      </c>
      <c r="I213" s="22">
        <v>12</v>
      </c>
      <c r="J213" s="114">
        <v>300</v>
      </c>
      <c r="K213" s="108" t="s">
        <v>34</v>
      </c>
      <c r="L213" s="115">
        <v>3000</v>
      </c>
      <c r="M213" s="108" t="s">
        <v>1509</v>
      </c>
      <c r="N213" s="115">
        <v>153001</v>
      </c>
      <c r="O213" s="116" t="s">
        <v>1708</v>
      </c>
      <c r="P213" s="115">
        <v>15</v>
      </c>
    </row>
    <row r="214" spans="3:16" x14ac:dyDescent="0.3">
      <c r="C214" s="108">
        <v>41111031</v>
      </c>
      <c r="D214" s="112">
        <v>111103</v>
      </c>
      <c r="E214" s="113">
        <v>4111103</v>
      </c>
      <c r="F214" s="113">
        <v>1</v>
      </c>
      <c r="G214" s="113">
        <v>3</v>
      </c>
      <c r="H214" s="27" t="s">
        <v>1876</v>
      </c>
      <c r="I214" s="22">
        <v>13</v>
      </c>
      <c r="J214" s="114">
        <v>450</v>
      </c>
      <c r="K214" s="108" t="s">
        <v>34</v>
      </c>
      <c r="L214" s="115">
        <v>4500</v>
      </c>
      <c r="M214" s="108" t="s">
        <v>1513</v>
      </c>
      <c r="N214" s="115">
        <v>243001</v>
      </c>
      <c r="O214" s="116" t="s">
        <v>1707</v>
      </c>
      <c r="P214" s="115">
        <v>15</v>
      </c>
    </row>
    <row r="215" spans="3:16" x14ac:dyDescent="0.3">
      <c r="C215" s="108">
        <v>41111041</v>
      </c>
      <c r="D215" s="112">
        <v>111104</v>
      </c>
      <c r="E215" s="113">
        <v>4111104</v>
      </c>
      <c r="F215" s="113">
        <v>1</v>
      </c>
      <c r="G215" s="113">
        <v>4</v>
      </c>
      <c r="H215" s="27" t="s">
        <v>1876</v>
      </c>
      <c r="I215" s="22">
        <v>14</v>
      </c>
      <c r="J215" s="114">
        <v>600</v>
      </c>
      <c r="K215" s="108" t="s">
        <v>34</v>
      </c>
      <c r="L215" s="115">
        <v>6000</v>
      </c>
      <c r="M215" s="108" t="s">
        <v>1510</v>
      </c>
      <c r="N215" s="115">
        <v>154001</v>
      </c>
      <c r="O215" s="116" t="s">
        <v>1716</v>
      </c>
      <c r="P215" s="115">
        <v>15</v>
      </c>
    </row>
    <row r="216" spans="3:16" x14ac:dyDescent="0.3">
      <c r="C216" s="108">
        <v>41111051</v>
      </c>
      <c r="D216" s="112">
        <v>111105</v>
      </c>
      <c r="E216" s="113">
        <v>4111105</v>
      </c>
      <c r="F216" s="113">
        <v>1</v>
      </c>
      <c r="G216" s="113">
        <v>5</v>
      </c>
      <c r="H216" s="27" t="s">
        <v>1876</v>
      </c>
      <c r="I216" s="22">
        <v>15</v>
      </c>
      <c r="J216" s="114">
        <v>750</v>
      </c>
      <c r="K216" s="108" t="s">
        <v>34</v>
      </c>
      <c r="L216" s="115">
        <v>7500</v>
      </c>
      <c r="M216" s="108" t="s">
        <v>1514</v>
      </c>
      <c r="N216" s="115">
        <v>244001</v>
      </c>
      <c r="O216" s="116" t="s">
        <v>1717</v>
      </c>
      <c r="P216" s="115">
        <v>15</v>
      </c>
    </row>
    <row r="217" spans="3:16" x14ac:dyDescent="0.3">
      <c r="C217" s="108">
        <v>42001011</v>
      </c>
      <c r="D217" s="112">
        <v>200101</v>
      </c>
      <c r="E217" s="113">
        <v>4200101</v>
      </c>
      <c r="F217" s="113">
        <v>1</v>
      </c>
      <c r="G217" s="113">
        <v>1</v>
      </c>
      <c r="H217" s="27" t="s">
        <v>1877</v>
      </c>
      <c r="I217" s="22">
        <v>30</v>
      </c>
      <c r="J217" s="114">
        <v>150</v>
      </c>
      <c r="K217" s="108" t="s">
        <v>34</v>
      </c>
      <c r="L217" s="115">
        <v>1500</v>
      </c>
      <c r="M217" s="108" t="s">
        <v>824</v>
      </c>
      <c r="N217" s="115">
        <v>4003021</v>
      </c>
      <c r="O217" s="116" t="s">
        <v>1715</v>
      </c>
      <c r="P217" s="115">
        <v>1</v>
      </c>
    </row>
    <row r="218" spans="3:16" x14ac:dyDescent="0.3">
      <c r="C218" s="108">
        <v>42001021</v>
      </c>
      <c r="D218" s="112">
        <v>200102</v>
      </c>
      <c r="E218" s="113">
        <v>4200102</v>
      </c>
      <c r="F218" s="113">
        <v>1</v>
      </c>
      <c r="G218" s="113">
        <v>2</v>
      </c>
      <c r="H218" s="27" t="s">
        <v>1877</v>
      </c>
      <c r="I218" s="22">
        <v>50</v>
      </c>
      <c r="J218" s="114">
        <v>300</v>
      </c>
      <c r="K218" s="108" t="s">
        <v>34</v>
      </c>
      <c r="L218" s="115">
        <v>3000</v>
      </c>
      <c r="M218" s="108" t="s">
        <v>824</v>
      </c>
      <c r="N218" s="115">
        <v>4003021</v>
      </c>
      <c r="O218" s="116" t="s">
        <v>1715</v>
      </c>
      <c r="P218" s="115">
        <v>1</v>
      </c>
    </row>
    <row r="219" spans="3:16" x14ac:dyDescent="0.3">
      <c r="C219" s="108">
        <v>42001031</v>
      </c>
      <c r="D219" s="112">
        <v>200103</v>
      </c>
      <c r="E219" s="113">
        <v>4200103</v>
      </c>
      <c r="F219" s="113">
        <v>1</v>
      </c>
      <c r="G219" s="113">
        <v>3</v>
      </c>
      <c r="H219" s="27" t="s">
        <v>1877</v>
      </c>
      <c r="I219" s="22">
        <v>80</v>
      </c>
      <c r="J219" s="114">
        <v>450</v>
      </c>
      <c r="K219" s="108" t="s">
        <v>34</v>
      </c>
      <c r="L219" s="115">
        <v>4500</v>
      </c>
      <c r="M219" s="108" t="s">
        <v>824</v>
      </c>
      <c r="N219" s="115">
        <v>4003021</v>
      </c>
      <c r="O219" s="116" t="s">
        <v>1715</v>
      </c>
      <c r="P219" s="115">
        <v>1</v>
      </c>
    </row>
    <row r="220" spans="3:16" x14ac:dyDescent="0.3">
      <c r="C220" s="108">
        <v>42001041</v>
      </c>
      <c r="D220" s="112">
        <v>200104</v>
      </c>
      <c r="E220" s="113">
        <v>4200104</v>
      </c>
      <c r="F220" s="113">
        <v>1</v>
      </c>
      <c r="G220" s="113">
        <v>4</v>
      </c>
      <c r="H220" s="27" t="s">
        <v>1877</v>
      </c>
      <c r="I220" s="22">
        <v>100</v>
      </c>
      <c r="J220" s="114">
        <v>600</v>
      </c>
      <c r="K220" s="108" t="s">
        <v>34</v>
      </c>
      <c r="L220" s="115">
        <v>6000</v>
      </c>
      <c r="M220" s="108" t="s">
        <v>824</v>
      </c>
      <c r="N220" s="115">
        <v>4003021</v>
      </c>
      <c r="O220" s="116" t="s">
        <v>1715</v>
      </c>
      <c r="P220" s="115">
        <v>1</v>
      </c>
    </row>
    <row r="221" spans="3:16" x14ac:dyDescent="0.3">
      <c r="C221" s="108">
        <v>42001051</v>
      </c>
      <c r="D221" s="112">
        <v>200105</v>
      </c>
      <c r="E221" s="113">
        <v>4200105</v>
      </c>
      <c r="F221" s="113">
        <v>1</v>
      </c>
      <c r="G221" s="113">
        <v>5</v>
      </c>
      <c r="H221" s="27" t="s">
        <v>1877</v>
      </c>
      <c r="I221" s="22">
        <v>120</v>
      </c>
      <c r="J221" s="114">
        <v>750</v>
      </c>
      <c r="K221" s="108" t="s">
        <v>34</v>
      </c>
      <c r="L221" s="115">
        <v>7500</v>
      </c>
      <c r="M221" s="108" t="s">
        <v>824</v>
      </c>
      <c r="N221" s="115">
        <v>4003021</v>
      </c>
      <c r="O221" s="116" t="s">
        <v>1715</v>
      </c>
      <c r="P221" s="115">
        <v>1</v>
      </c>
    </row>
    <row r="222" spans="3:16" x14ac:dyDescent="0.3">
      <c r="C222" s="108">
        <v>42001061</v>
      </c>
      <c r="D222" s="112">
        <v>200106</v>
      </c>
      <c r="E222" s="113">
        <v>4200106</v>
      </c>
      <c r="F222" s="113">
        <v>1</v>
      </c>
      <c r="G222" s="113">
        <v>6</v>
      </c>
      <c r="H222" s="27" t="s">
        <v>1877</v>
      </c>
      <c r="I222" s="22">
        <v>150</v>
      </c>
      <c r="J222" s="114">
        <v>900</v>
      </c>
      <c r="K222" s="108" t="s">
        <v>34</v>
      </c>
      <c r="L222" s="115">
        <v>9000</v>
      </c>
      <c r="M222" s="108" t="s">
        <v>824</v>
      </c>
      <c r="N222" s="115">
        <v>4003021</v>
      </c>
      <c r="O222" s="116" t="s">
        <v>1715</v>
      </c>
      <c r="P222" s="115">
        <v>1</v>
      </c>
    </row>
    <row r="223" spans="3:16" x14ac:dyDescent="0.3">
      <c r="C223" s="108">
        <v>42001071</v>
      </c>
      <c r="D223" s="112">
        <v>200107</v>
      </c>
      <c r="E223" s="113">
        <v>4200107</v>
      </c>
      <c r="F223" s="113">
        <v>1</v>
      </c>
      <c r="G223" s="113">
        <v>7</v>
      </c>
      <c r="H223" s="27" t="s">
        <v>1877</v>
      </c>
      <c r="I223" s="22">
        <v>200</v>
      </c>
      <c r="J223" s="114">
        <v>1050</v>
      </c>
      <c r="K223" s="108" t="s">
        <v>34</v>
      </c>
      <c r="L223" s="115">
        <v>10500</v>
      </c>
      <c r="M223" s="108" t="s">
        <v>824</v>
      </c>
      <c r="N223" s="115">
        <v>4003021</v>
      </c>
      <c r="O223" s="116" t="s">
        <v>1715</v>
      </c>
      <c r="P223" s="115">
        <v>1</v>
      </c>
    </row>
    <row r="224" spans="3:16" x14ac:dyDescent="0.3">
      <c r="C224" s="108">
        <v>42011011</v>
      </c>
      <c r="D224" s="112">
        <v>201101</v>
      </c>
      <c r="E224" s="113">
        <v>4201101</v>
      </c>
      <c r="F224" s="113">
        <v>1</v>
      </c>
      <c r="G224" s="113">
        <v>1</v>
      </c>
      <c r="H224" s="27" t="s">
        <v>1878</v>
      </c>
      <c r="I224" s="22">
        <v>100000</v>
      </c>
      <c r="J224" s="114">
        <v>150</v>
      </c>
      <c r="K224" s="108" t="s">
        <v>34</v>
      </c>
      <c r="L224" s="115">
        <v>1500</v>
      </c>
      <c r="M224" s="108" t="s">
        <v>1638</v>
      </c>
      <c r="N224" s="115">
        <v>152001</v>
      </c>
      <c r="O224" s="116" t="s">
        <v>1670</v>
      </c>
      <c r="P224" s="115">
        <v>3</v>
      </c>
    </row>
    <row r="225" spans="3:16" x14ac:dyDescent="0.3">
      <c r="C225" s="108">
        <v>42011021</v>
      </c>
      <c r="D225" s="112">
        <v>201102</v>
      </c>
      <c r="E225" s="113">
        <v>4201102</v>
      </c>
      <c r="F225" s="113">
        <v>1</v>
      </c>
      <c r="G225" s="113">
        <v>2</v>
      </c>
      <c r="H225" s="27" t="s">
        <v>1878</v>
      </c>
      <c r="I225" s="22">
        <v>500000</v>
      </c>
      <c r="J225" s="114">
        <v>300</v>
      </c>
      <c r="K225" s="108" t="s">
        <v>34</v>
      </c>
      <c r="L225" s="115">
        <v>3000</v>
      </c>
      <c r="M225" s="108" t="s">
        <v>1639</v>
      </c>
      <c r="N225" s="115">
        <v>242001</v>
      </c>
      <c r="O225" s="116" t="s">
        <v>1680</v>
      </c>
      <c r="P225" s="115">
        <v>3</v>
      </c>
    </row>
    <row r="226" spans="3:16" x14ac:dyDescent="0.3">
      <c r="C226" s="108">
        <v>42011031</v>
      </c>
      <c r="D226" s="112">
        <v>201103</v>
      </c>
      <c r="E226" s="113">
        <v>4201103</v>
      </c>
      <c r="F226" s="113">
        <v>1</v>
      </c>
      <c r="G226" s="113">
        <v>3</v>
      </c>
      <c r="H226" s="27" t="s">
        <v>1878</v>
      </c>
      <c r="I226" s="22">
        <v>1000000</v>
      </c>
      <c r="J226" s="114">
        <v>450</v>
      </c>
      <c r="K226" s="108" t="s">
        <v>34</v>
      </c>
      <c r="L226" s="115">
        <v>4500</v>
      </c>
      <c r="M226" s="108" t="s">
        <v>1639</v>
      </c>
      <c r="N226" s="115">
        <v>242001</v>
      </c>
      <c r="O226" s="116" t="s">
        <v>1680</v>
      </c>
      <c r="P226" s="115">
        <v>3</v>
      </c>
    </row>
    <row r="227" spans="3:16" x14ac:dyDescent="0.3">
      <c r="C227" s="108">
        <v>42011041</v>
      </c>
      <c r="D227" s="112">
        <v>201104</v>
      </c>
      <c r="E227" s="113">
        <v>4201104</v>
      </c>
      <c r="F227" s="113">
        <v>1</v>
      </c>
      <c r="G227" s="113">
        <v>4</v>
      </c>
      <c r="H227" s="27" t="s">
        <v>1878</v>
      </c>
      <c r="I227" s="22">
        <v>5000000</v>
      </c>
      <c r="J227" s="114">
        <v>600</v>
      </c>
      <c r="K227" s="108" t="s">
        <v>34</v>
      </c>
      <c r="L227" s="115">
        <v>6000</v>
      </c>
      <c r="M227" s="108" t="s">
        <v>1509</v>
      </c>
      <c r="N227" s="115">
        <v>153001</v>
      </c>
      <c r="O227" s="116" t="s">
        <v>1708</v>
      </c>
      <c r="P227" s="115">
        <v>3</v>
      </c>
    </row>
    <row r="228" spans="3:16" x14ac:dyDescent="0.3">
      <c r="C228" s="108">
        <v>42011051</v>
      </c>
      <c r="D228" s="112">
        <v>201105</v>
      </c>
      <c r="E228" s="113">
        <v>4201105</v>
      </c>
      <c r="F228" s="113">
        <v>1</v>
      </c>
      <c r="G228" s="113">
        <v>5</v>
      </c>
      <c r="H228" s="27" t="s">
        <v>1878</v>
      </c>
      <c r="I228" s="22">
        <v>10000000</v>
      </c>
      <c r="J228" s="114">
        <v>750</v>
      </c>
      <c r="K228" s="108" t="s">
        <v>34</v>
      </c>
      <c r="L228" s="115">
        <v>7500</v>
      </c>
      <c r="M228" s="108" t="s">
        <v>1513</v>
      </c>
      <c r="N228" s="115">
        <v>243001</v>
      </c>
      <c r="O228" s="116" t="s">
        <v>1707</v>
      </c>
      <c r="P228" s="115">
        <v>3</v>
      </c>
    </row>
    <row r="229" spans="3:16" x14ac:dyDescent="0.3">
      <c r="C229" s="108">
        <v>42011061</v>
      </c>
      <c r="D229" s="112">
        <v>201106</v>
      </c>
      <c r="E229" s="113">
        <v>4201106</v>
      </c>
      <c r="F229" s="113">
        <v>1</v>
      </c>
      <c r="G229" s="113">
        <v>6</v>
      </c>
      <c r="H229" s="27" t="s">
        <v>1878</v>
      </c>
      <c r="I229" s="22">
        <v>50000000</v>
      </c>
      <c r="J229" s="114">
        <v>900</v>
      </c>
      <c r="K229" s="108" t="s">
        <v>34</v>
      </c>
      <c r="L229" s="115">
        <v>9000</v>
      </c>
      <c r="M229" s="108" t="s">
        <v>1513</v>
      </c>
      <c r="N229" s="115">
        <v>243001</v>
      </c>
      <c r="O229" s="116" t="s">
        <v>1707</v>
      </c>
      <c r="P229" s="115">
        <v>3</v>
      </c>
    </row>
    <row r="230" spans="3:16" x14ac:dyDescent="0.3">
      <c r="C230" s="108">
        <v>42011071</v>
      </c>
      <c r="D230" s="112">
        <v>201107</v>
      </c>
      <c r="E230" s="113">
        <v>4201107</v>
      </c>
      <c r="F230" s="113">
        <v>1</v>
      </c>
      <c r="G230" s="113">
        <v>7</v>
      </c>
      <c r="H230" s="27" t="s">
        <v>1878</v>
      </c>
      <c r="I230" s="22">
        <v>100000000</v>
      </c>
      <c r="J230" s="114">
        <v>1050</v>
      </c>
      <c r="K230" s="108" t="s">
        <v>34</v>
      </c>
      <c r="L230" s="115">
        <v>10500</v>
      </c>
      <c r="M230" s="108" t="s">
        <v>1510</v>
      </c>
      <c r="N230" s="115">
        <v>154001</v>
      </c>
      <c r="O230" s="116" t="s">
        <v>1716</v>
      </c>
      <c r="P230" s="115">
        <v>3</v>
      </c>
    </row>
    <row r="231" spans="3:16" x14ac:dyDescent="0.3">
      <c r="C231" s="108">
        <v>42011081</v>
      </c>
      <c r="D231" s="112">
        <v>201108</v>
      </c>
      <c r="E231" s="113">
        <v>4201108</v>
      </c>
      <c r="F231" s="113">
        <v>1</v>
      </c>
      <c r="G231" s="113">
        <v>8</v>
      </c>
      <c r="H231" s="27" t="s">
        <v>1878</v>
      </c>
      <c r="I231" s="22">
        <v>500000000</v>
      </c>
      <c r="J231" s="114">
        <v>1200</v>
      </c>
      <c r="K231" s="108" t="s">
        <v>34</v>
      </c>
      <c r="L231" s="115">
        <v>12000</v>
      </c>
      <c r="M231" s="108" t="s">
        <v>1514</v>
      </c>
      <c r="N231" s="115">
        <v>244001</v>
      </c>
      <c r="O231" s="116" t="s">
        <v>1717</v>
      </c>
      <c r="P231" s="115">
        <v>3</v>
      </c>
    </row>
    <row r="232" spans="3:16" x14ac:dyDescent="0.3">
      <c r="C232" s="108">
        <v>42011091</v>
      </c>
      <c r="D232" s="112">
        <v>201109</v>
      </c>
      <c r="E232" s="113">
        <v>4201109</v>
      </c>
      <c r="F232" s="113">
        <v>1</v>
      </c>
      <c r="G232" s="113">
        <v>9</v>
      </c>
      <c r="H232" s="27" t="s">
        <v>1878</v>
      </c>
      <c r="I232" s="22">
        <v>1000000000</v>
      </c>
      <c r="J232" s="114">
        <v>1350</v>
      </c>
      <c r="K232" s="108" t="s">
        <v>34</v>
      </c>
      <c r="L232" s="115">
        <v>13500</v>
      </c>
      <c r="M232" s="108" t="s">
        <v>1514</v>
      </c>
      <c r="N232" s="115">
        <v>244001</v>
      </c>
      <c r="O232" s="116" t="s">
        <v>1717</v>
      </c>
      <c r="P232" s="115">
        <v>3</v>
      </c>
    </row>
    <row r="233" spans="3:16" x14ac:dyDescent="0.3">
      <c r="C233" s="108">
        <v>42012011</v>
      </c>
      <c r="D233" s="112">
        <v>201201</v>
      </c>
      <c r="E233" s="113">
        <v>4201201</v>
      </c>
      <c r="F233" s="113">
        <v>1</v>
      </c>
      <c r="G233" s="113">
        <v>1</v>
      </c>
      <c r="H233" s="27" t="s">
        <v>1879</v>
      </c>
      <c r="I233" s="22">
        <v>50</v>
      </c>
      <c r="J233" s="114">
        <v>150</v>
      </c>
      <c r="K233" s="108" t="s">
        <v>34</v>
      </c>
      <c r="L233" s="115">
        <v>1500</v>
      </c>
      <c r="M233" s="108" t="s">
        <v>603</v>
      </c>
      <c r="N233" s="115">
        <v>3160001</v>
      </c>
      <c r="O233" s="116" t="s">
        <v>1698</v>
      </c>
      <c r="P233" s="115">
        <v>15</v>
      </c>
    </row>
    <row r="234" spans="3:16" x14ac:dyDescent="0.3">
      <c r="C234" s="108">
        <v>42012021</v>
      </c>
      <c r="D234" s="112">
        <v>201202</v>
      </c>
      <c r="E234" s="113">
        <v>4201202</v>
      </c>
      <c r="F234" s="113">
        <v>1</v>
      </c>
      <c r="G234" s="113">
        <v>2</v>
      </c>
      <c r="H234" s="27" t="s">
        <v>1879</v>
      </c>
      <c r="I234" s="22">
        <v>100</v>
      </c>
      <c r="J234" s="114">
        <v>300</v>
      </c>
      <c r="K234" s="108" t="s">
        <v>34</v>
      </c>
      <c r="L234" s="115">
        <v>3000</v>
      </c>
      <c r="M234" s="108" t="s">
        <v>603</v>
      </c>
      <c r="N234" s="115">
        <v>3160001</v>
      </c>
      <c r="O234" s="116" t="s">
        <v>1698</v>
      </c>
      <c r="P234" s="115">
        <v>30</v>
      </c>
    </row>
    <row r="235" spans="3:16" x14ac:dyDescent="0.3">
      <c r="C235" s="108">
        <v>42012031</v>
      </c>
      <c r="D235" s="112">
        <v>201203</v>
      </c>
      <c r="E235" s="113">
        <v>4201203</v>
      </c>
      <c r="F235" s="113">
        <v>1</v>
      </c>
      <c r="G235" s="113">
        <v>3</v>
      </c>
      <c r="H235" s="27" t="s">
        <v>1879</v>
      </c>
      <c r="I235" s="22">
        <v>300</v>
      </c>
      <c r="J235" s="114">
        <v>450</v>
      </c>
      <c r="K235" s="108" t="s">
        <v>34</v>
      </c>
      <c r="L235" s="115">
        <v>4500</v>
      </c>
      <c r="M235" s="108" t="s">
        <v>603</v>
      </c>
      <c r="N235" s="115">
        <v>3160001</v>
      </c>
      <c r="O235" s="116" t="s">
        <v>1698</v>
      </c>
      <c r="P235" s="115">
        <v>45</v>
      </c>
    </row>
    <row r="236" spans="3:16" x14ac:dyDescent="0.3">
      <c r="C236" s="108">
        <v>42012041</v>
      </c>
      <c r="D236" s="112">
        <v>201204</v>
      </c>
      <c r="E236" s="113">
        <v>4201204</v>
      </c>
      <c r="F236" s="113">
        <v>1</v>
      </c>
      <c r="G236" s="113">
        <v>4</v>
      </c>
      <c r="H236" s="27" t="s">
        <v>1879</v>
      </c>
      <c r="I236" s="22">
        <v>500</v>
      </c>
      <c r="J236" s="114">
        <v>600</v>
      </c>
      <c r="K236" s="108" t="s">
        <v>34</v>
      </c>
      <c r="L236" s="115">
        <v>6000</v>
      </c>
      <c r="M236" s="108" t="s">
        <v>603</v>
      </c>
      <c r="N236" s="115">
        <v>3160001</v>
      </c>
      <c r="O236" s="116" t="s">
        <v>1698</v>
      </c>
      <c r="P236" s="115">
        <v>50</v>
      </c>
    </row>
    <row r="237" spans="3:16" x14ac:dyDescent="0.3">
      <c r="C237" s="108">
        <v>42012051</v>
      </c>
      <c r="D237" s="112">
        <v>201205</v>
      </c>
      <c r="E237" s="113">
        <v>4201205</v>
      </c>
      <c r="F237" s="113">
        <v>1</v>
      </c>
      <c r="G237" s="113">
        <v>5</v>
      </c>
      <c r="H237" s="27" t="s">
        <v>1879</v>
      </c>
      <c r="I237" s="22">
        <v>1000</v>
      </c>
      <c r="J237" s="114">
        <v>750</v>
      </c>
      <c r="K237" s="108" t="s">
        <v>34</v>
      </c>
      <c r="L237" s="115">
        <v>7500</v>
      </c>
      <c r="M237" s="108" t="s">
        <v>603</v>
      </c>
      <c r="N237" s="115">
        <v>3160001</v>
      </c>
      <c r="O237" s="116" t="s">
        <v>1698</v>
      </c>
      <c r="P237" s="115">
        <v>65</v>
      </c>
    </row>
    <row r="238" spans="3:16" x14ac:dyDescent="0.3">
      <c r="C238" s="108">
        <v>42013011</v>
      </c>
      <c r="D238" s="112">
        <v>201301</v>
      </c>
      <c r="E238" s="113">
        <v>4201301</v>
      </c>
      <c r="F238" s="113">
        <v>1</v>
      </c>
      <c r="G238" s="113">
        <v>1</v>
      </c>
      <c r="H238" s="27" t="s">
        <v>1880</v>
      </c>
      <c r="I238" s="22">
        <v>50000</v>
      </c>
      <c r="J238" s="114">
        <v>150</v>
      </c>
      <c r="K238" s="108" t="s">
        <v>34</v>
      </c>
      <c r="L238" s="115">
        <v>1500</v>
      </c>
      <c r="M238" s="108" t="s">
        <v>823</v>
      </c>
      <c r="N238" s="115">
        <v>4002021</v>
      </c>
      <c r="O238" s="116" t="s">
        <v>1695</v>
      </c>
      <c r="P238" s="115">
        <v>1</v>
      </c>
    </row>
    <row r="239" spans="3:16" x14ac:dyDescent="0.3">
      <c r="C239" s="108">
        <v>42013021</v>
      </c>
      <c r="D239" s="112">
        <v>201302</v>
      </c>
      <c r="E239" s="113">
        <v>4201302</v>
      </c>
      <c r="F239" s="113">
        <v>1</v>
      </c>
      <c r="G239" s="113">
        <v>2</v>
      </c>
      <c r="H239" s="27" t="s">
        <v>1880</v>
      </c>
      <c r="I239" s="22">
        <v>100000</v>
      </c>
      <c r="J239" s="114">
        <v>300</v>
      </c>
      <c r="K239" s="108" t="s">
        <v>34</v>
      </c>
      <c r="L239" s="115">
        <v>3000</v>
      </c>
      <c r="M239" s="108" t="s">
        <v>823</v>
      </c>
      <c r="N239" s="115">
        <v>4002021</v>
      </c>
      <c r="O239" s="116" t="s">
        <v>1695</v>
      </c>
      <c r="P239" s="115">
        <v>1</v>
      </c>
    </row>
    <row r="240" spans="3:16" x14ac:dyDescent="0.3">
      <c r="C240" s="108">
        <v>42013031</v>
      </c>
      <c r="D240" s="112">
        <v>201303</v>
      </c>
      <c r="E240" s="113">
        <v>4201303</v>
      </c>
      <c r="F240" s="113">
        <v>1</v>
      </c>
      <c r="G240" s="113">
        <v>3</v>
      </c>
      <c r="H240" s="27" t="s">
        <v>1880</v>
      </c>
      <c r="I240" s="22">
        <v>500000</v>
      </c>
      <c r="J240" s="114">
        <v>450</v>
      </c>
      <c r="K240" s="108" t="s">
        <v>34</v>
      </c>
      <c r="L240" s="115">
        <v>4500</v>
      </c>
      <c r="M240" s="108" t="s">
        <v>823</v>
      </c>
      <c r="N240" s="115">
        <v>4002021</v>
      </c>
      <c r="O240" s="116" t="s">
        <v>1695</v>
      </c>
      <c r="P240" s="115">
        <v>1</v>
      </c>
    </row>
    <row r="241" spans="3:16" x14ac:dyDescent="0.3">
      <c r="C241" s="108">
        <v>42013041</v>
      </c>
      <c r="D241" s="112">
        <v>201304</v>
      </c>
      <c r="E241" s="113">
        <v>4201304</v>
      </c>
      <c r="F241" s="113">
        <v>1</v>
      </c>
      <c r="G241" s="113">
        <v>4</v>
      </c>
      <c r="H241" s="27" t="s">
        <v>1880</v>
      </c>
      <c r="I241" s="22">
        <v>1000000</v>
      </c>
      <c r="J241" s="114">
        <v>600</v>
      </c>
      <c r="K241" s="108" t="s">
        <v>34</v>
      </c>
      <c r="L241" s="115">
        <v>6000</v>
      </c>
      <c r="M241" s="108" t="s">
        <v>823</v>
      </c>
      <c r="N241" s="115">
        <v>4002021</v>
      </c>
      <c r="O241" s="116" t="s">
        <v>1695</v>
      </c>
      <c r="P241" s="115">
        <v>1</v>
      </c>
    </row>
    <row r="242" spans="3:16" x14ac:dyDescent="0.3">
      <c r="C242" s="108">
        <v>42013051</v>
      </c>
      <c r="D242" s="112">
        <v>201305</v>
      </c>
      <c r="E242" s="113">
        <v>4201305</v>
      </c>
      <c r="F242" s="113">
        <v>1</v>
      </c>
      <c r="G242" s="113">
        <v>5</v>
      </c>
      <c r="H242" s="27" t="s">
        <v>1880</v>
      </c>
      <c r="I242" s="22">
        <v>5000000</v>
      </c>
      <c r="J242" s="114">
        <v>750</v>
      </c>
      <c r="K242" s="108" t="s">
        <v>34</v>
      </c>
      <c r="L242" s="115">
        <v>7500</v>
      </c>
      <c r="M242" s="108" t="s">
        <v>824</v>
      </c>
      <c r="N242" s="115">
        <v>4003021</v>
      </c>
      <c r="O242" s="116" t="s">
        <v>1715</v>
      </c>
      <c r="P242" s="115">
        <v>1</v>
      </c>
    </row>
    <row r="243" spans="3:16" x14ac:dyDescent="0.3">
      <c r="C243" s="108">
        <v>42013061</v>
      </c>
      <c r="D243" s="112">
        <v>201306</v>
      </c>
      <c r="E243" s="113">
        <v>4201306</v>
      </c>
      <c r="F243" s="113">
        <v>1</v>
      </c>
      <c r="G243" s="113">
        <v>6</v>
      </c>
      <c r="H243" s="27" t="s">
        <v>1880</v>
      </c>
      <c r="I243" s="22">
        <v>10000000</v>
      </c>
      <c r="J243" s="114">
        <v>900</v>
      </c>
      <c r="K243" s="108" t="s">
        <v>34</v>
      </c>
      <c r="L243" s="115">
        <v>9000</v>
      </c>
      <c r="M243" s="108" t="s">
        <v>824</v>
      </c>
      <c r="N243" s="115">
        <v>4003021</v>
      </c>
      <c r="O243" s="116" t="s">
        <v>1715</v>
      </c>
      <c r="P243" s="115">
        <v>1</v>
      </c>
    </row>
    <row r="244" spans="3:16" x14ac:dyDescent="0.3">
      <c r="C244" s="108">
        <v>42013071</v>
      </c>
      <c r="D244" s="112">
        <v>201307</v>
      </c>
      <c r="E244" s="113">
        <v>4201307</v>
      </c>
      <c r="F244" s="113">
        <v>1</v>
      </c>
      <c r="G244" s="113">
        <v>7</v>
      </c>
      <c r="H244" s="27" t="s">
        <v>1880</v>
      </c>
      <c r="I244" s="22">
        <v>50000000</v>
      </c>
      <c r="J244" s="114">
        <v>1050</v>
      </c>
      <c r="K244" s="108" t="s">
        <v>34</v>
      </c>
      <c r="L244" s="115">
        <v>10500</v>
      </c>
      <c r="M244" s="108" t="s">
        <v>824</v>
      </c>
      <c r="N244" s="115">
        <v>4003021</v>
      </c>
      <c r="O244" s="116" t="s">
        <v>1715</v>
      </c>
      <c r="P244" s="115">
        <v>1</v>
      </c>
    </row>
    <row r="245" spans="3:16" x14ac:dyDescent="0.3">
      <c r="C245" s="108">
        <v>42013081</v>
      </c>
      <c r="D245" s="112">
        <v>201308</v>
      </c>
      <c r="E245" s="113">
        <v>4201308</v>
      </c>
      <c r="F245" s="113">
        <v>1</v>
      </c>
      <c r="G245" s="113">
        <v>8</v>
      </c>
      <c r="H245" s="27" t="s">
        <v>1880</v>
      </c>
      <c r="I245" s="22">
        <v>100000000</v>
      </c>
      <c r="J245" s="114">
        <v>1200</v>
      </c>
      <c r="K245" s="108" t="s">
        <v>34</v>
      </c>
      <c r="L245" s="115">
        <v>12000</v>
      </c>
      <c r="M245" s="108" t="s">
        <v>824</v>
      </c>
      <c r="N245" s="115">
        <v>4003021</v>
      </c>
      <c r="O245" s="116" t="s">
        <v>1715</v>
      </c>
      <c r="P245" s="115">
        <v>1</v>
      </c>
    </row>
    <row r="246" spans="3:16" x14ac:dyDescent="0.3">
      <c r="C246" s="108">
        <v>42013091</v>
      </c>
      <c r="D246" s="112">
        <v>201309</v>
      </c>
      <c r="E246" s="113">
        <v>4201309</v>
      </c>
      <c r="F246" s="113">
        <v>1</v>
      </c>
      <c r="G246" s="113">
        <v>9</v>
      </c>
      <c r="H246" s="27" t="s">
        <v>1880</v>
      </c>
      <c r="I246" s="22">
        <v>500000000</v>
      </c>
      <c r="J246" s="114">
        <v>1350</v>
      </c>
      <c r="K246" s="108" t="s">
        <v>34</v>
      </c>
      <c r="L246" s="115">
        <v>13500</v>
      </c>
      <c r="M246" s="108" t="s">
        <v>824</v>
      </c>
      <c r="N246" s="115">
        <v>4003021</v>
      </c>
      <c r="O246" s="116" t="s">
        <v>1715</v>
      </c>
      <c r="P246" s="115">
        <v>1</v>
      </c>
    </row>
    <row r="247" spans="3:16" x14ac:dyDescent="0.3">
      <c r="C247" s="108">
        <v>42014011</v>
      </c>
      <c r="D247" s="112">
        <v>201401</v>
      </c>
      <c r="E247" s="113">
        <v>4201401</v>
      </c>
      <c r="F247" s="113">
        <v>1</v>
      </c>
      <c r="G247" s="113">
        <v>1</v>
      </c>
      <c r="H247" s="27" t="s">
        <v>1881</v>
      </c>
      <c r="I247" s="22">
        <v>1000</v>
      </c>
      <c r="J247" s="114">
        <v>150</v>
      </c>
      <c r="K247" s="108" t="s">
        <v>34</v>
      </c>
      <c r="L247" s="115">
        <v>1500</v>
      </c>
      <c r="M247" s="108" t="s">
        <v>1948</v>
      </c>
      <c r="N247" s="115">
        <v>4011021</v>
      </c>
      <c r="O247" s="116" t="s">
        <v>1949</v>
      </c>
      <c r="P247" s="115">
        <v>5</v>
      </c>
    </row>
    <row r="248" spans="3:16" x14ac:dyDescent="0.3">
      <c r="C248" s="108">
        <v>42014021</v>
      </c>
      <c r="D248" s="112">
        <v>201402</v>
      </c>
      <c r="E248" s="113">
        <v>4201402</v>
      </c>
      <c r="F248" s="113">
        <v>1</v>
      </c>
      <c r="G248" s="113">
        <v>2</v>
      </c>
      <c r="H248" s="27" t="s">
        <v>1881</v>
      </c>
      <c r="I248" s="22">
        <v>5000</v>
      </c>
      <c r="J248" s="114">
        <v>300</v>
      </c>
      <c r="K248" s="108" t="s">
        <v>34</v>
      </c>
      <c r="L248" s="115">
        <v>3000</v>
      </c>
      <c r="M248" s="108" t="s">
        <v>1950</v>
      </c>
      <c r="N248" s="115">
        <v>4011022</v>
      </c>
      <c r="O248" s="116" t="s">
        <v>1951</v>
      </c>
      <c r="P248" s="115">
        <v>5</v>
      </c>
    </row>
    <row r="249" spans="3:16" x14ac:dyDescent="0.3">
      <c r="C249" s="108">
        <v>42014031</v>
      </c>
      <c r="D249" s="112">
        <v>201403</v>
      </c>
      <c r="E249" s="113">
        <v>4201403</v>
      </c>
      <c r="F249" s="113">
        <v>1</v>
      </c>
      <c r="G249" s="113">
        <v>3</v>
      </c>
      <c r="H249" s="27" t="s">
        <v>1881</v>
      </c>
      <c r="I249" s="22">
        <v>10000</v>
      </c>
      <c r="J249" s="114">
        <v>450</v>
      </c>
      <c r="K249" s="108" t="s">
        <v>34</v>
      </c>
      <c r="L249" s="115">
        <v>4500</v>
      </c>
      <c r="M249" s="108" t="s">
        <v>1952</v>
      </c>
      <c r="N249" s="115">
        <v>4011023</v>
      </c>
      <c r="O249" s="116" t="s">
        <v>1953</v>
      </c>
      <c r="P249" s="115">
        <v>5</v>
      </c>
    </row>
    <row r="250" spans="3:16" x14ac:dyDescent="0.3">
      <c r="C250" s="108">
        <v>42014041</v>
      </c>
      <c r="D250" s="112">
        <v>201404</v>
      </c>
      <c r="E250" s="113">
        <v>4201404</v>
      </c>
      <c r="F250" s="113">
        <v>1</v>
      </c>
      <c r="G250" s="113">
        <v>4</v>
      </c>
      <c r="H250" s="27" t="s">
        <v>1881</v>
      </c>
      <c r="I250" s="22">
        <v>50000</v>
      </c>
      <c r="J250" s="114">
        <v>600</v>
      </c>
      <c r="K250" s="108" t="s">
        <v>34</v>
      </c>
      <c r="L250" s="115">
        <v>6000</v>
      </c>
      <c r="M250" s="108" t="s">
        <v>1948</v>
      </c>
      <c r="N250" s="115">
        <v>4011021</v>
      </c>
      <c r="O250" s="116" t="s">
        <v>1949</v>
      </c>
      <c r="P250" s="115">
        <v>5</v>
      </c>
    </row>
    <row r="251" spans="3:16" x14ac:dyDescent="0.3">
      <c r="C251" s="108">
        <v>42014051</v>
      </c>
      <c r="D251" s="112">
        <v>201405</v>
      </c>
      <c r="E251" s="113">
        <v>4201405</v>
      </c>
      <c r="F251" s="113">
        <v>1</v>
      </c>
      <c r="G251" s="113">
        <v>5</v>
      </c>
      <c r="H251" s="27" t="s">
        <v>1881</v>
      </c>
      <c r="I251" s="22">
        <v>100000</v>
      </c>
      <c r="J251" s="114">
        <v>750</v>
      </c>
      <c r="K251" s="108" t="s">
        <v>34</v>
      </c>
      <c r="L251" s="115">
        <v>7500</v>
      </c>
      <c r="M251" s="108" t="s">
        <v>1950</v>
      </c>
      <c r="N251" s="115">
        <v>4011022</v>
      </c>
      <c r="O251" s="116" t="s">
        <v>1951</v>
      </c>
      <c r="P251" s="115">
        <v>5</v>
      </c>
    </row>
    <row r="252" spans="3:16" x14ac:dyDescent="0.3">
      <c r="C252" s="108">
        <v>42014061</v>
      </c>
      <c r="D252" s="112">
        <v>201406</v>
      </c>
      <c r="E252" s="113">
        <v>4201406</v>
      </c>
      <c r="F252" s="113">
        <v>1</v>
      </c>
      <c r="G252" s="113">
        <v>6</v>
      </c>
      <c r="H252" s="27" t="s">
        <v>1881</v>
      </c>
      <c r="I252" s="22">
        <v>500000</v>
      </c>
      <c r="J252" s="114">
        <v>900</v>
      </c>
      <c r="K252" s="108" t="s">
        <v>34</v>
      </c>
      <c r="L252" s="115">
        <v>9000</v>
      </c>
      <c r="M252" s="108" t="s">
        <v>1952</v>
      </c>
      <c r="N252" s="115">
        <v>4011023</v>
      </c>
      <c r="O252" s="116" t="s">
        <v>1953</v>
      </c>
      <c r="P252" s="115">
        <v>5</v>
      </c>
    </row>
    <row r="253" spans="3:16" x14ac:dyDescent="0.3">
      <c r="C253" s="108">
        <v>42015011</v>
      </c>
      <c r="D253" s="112">
        <v>201501</v>
      </c>
      <c r="E253" s="113">
        <v>4201501</v>
      </c>
      <c r="F253" s="113">
        <v>1</v>
      </c>
      <c r="G253" s="113">
        <v>1</v>
      </c>
      <c r="H253" s="27" t="s">
        <v>1882</v>
      </c>
      <c r="I253" s="22">
        <v>1000</v>
      </c>
      <c r="J253" s="114">
        <v>150</v>
      </c>
      <c r="K253" s="108" t="s">
        <v>34</v>
      </c>
      <c r="L253" s="115">
        <v>1500</v>
      </c>
      <c r="M253" s="108" t="s">
        <v>1948</v>
      </c>
      <c r="N253" s="115">
        <v>4011021</v>
      </c>
      <c r="O253" s="116" t="s">
        <v>1949</v>
      </c>
      <c r="P253" s="115">
        <v>5</v>
      </c>
    </row>
    <row r="254" spans="3:16" x14ac:dyDescent="0.3">
      <c r="C254" s="108">
        <v>42015021</v>
      </c>
      <c r="D254" s="112">
        <v>201502</v>
      </c>
      <c r="E254" s="113">
        <v>4201502</v>
      </c>
      <c r="F254" s="113">
        <v>1</v>
      </c>
      <c r="G254" s="113">
        <v>2</v>
      </c>
      <c r="H254" s="27" t="s">
        <v>1882</v>
      </c>
      <c r="I254" s="22">
        <v>5000</v>
      </c>
      <c r="J254" s="114">
        <v>300</v>
      </c>
      <c r="K254" s="108" t="s">
        <v>34</v>
      </c>
      <c r="L254" s="115">
        <v>3000</v>
      </c>
      <c r="M254" s="108" t="s">
        <v>1950</v>
      </c>
      <c r="N254" s="115">
        <v>4011022</v>
      </c>
      <c r="O254" s="116" t="s">
        <v>1951</v>
      </c>
      <c r="P254" s="115">
        <v>5</v>
      </c>
    </row>
    <row r="255" spans="3:16" x14ac:dyDescent="0.3">
      <c r="C255" s="108">
        <v>42015031</v>
      </c>
      <c r="D255" s="112">
        <v>201503</v>
      </c>
      <c r="E255" s="113">
        <v>4201503</v>
      </c>
      <c r="F255" s="113">
        <v>1</v>
      </c>
      <c r="G255" s="113">
        <v>3</v>
      </c>
      <c r="H255" s="27" t="s">
        <v>1882</v>
      </c>
      <c r="I255" s="22">
        <v>10000</v>
      </c>
      <c r="J255" s="114">
        <v>450</v>
      </c>
      <c r="K255" s="108" t="s">
        <v>34</v>
      </c>
      <c r="L255" s="115">
        <v>4500</v>
      </c>
      <c r="M255" s="108" t="s">
        <v>1952</v>
      </c>
      <c r="N255" s="115">
        <v>4011023</v>
      </c>
      <c r="O255" s="116" t="s">
        <v>1953</v>
      </c>
      <c r="P255" s="115">
        <v>5</v>
      </c>
    </row>
    <row r="256" spans="3:16" x14ac:dyDescent="0.3">
      <c r="C256" s="108">
        <v>42015041</v>
      </c>
      <c r="D256" s="112">
        <v>201504</v>
      </c>
      <c r="E256" s="113">
        <v>4201504</v>
      </c>
      <c r="F256" s="113">
        <v>1</v>
      </c>
      <c r="G256" s="113">
        <v>4</v>
      </c>
      <c r="H256" s="27" t="s">
        <v>1882</v>
      </c>
      <c r="I256" s="22">
        <v>50000</v>
      </c>
      <c r="J256" s="114">
        <v>600</v>
      </c>
      <c r="K256" s="108" t="s">
        <v>34</v>
      </c>
      <c r="L256" s="115">
        <v>6000</v>
      </c>
      <c r="M256" s="108" t="s">
        <v>1948</v>
      </c>
      <c r="N256" s="115">
        <v>4011021</v>
      </c>
      <c r="O256" s="116" t="s">
        <v>1949</v>
      </c>
      <c r="P256" s="115">
        <v>5</v>
      </c>
    </row>
    <row r="257" spans="3:16" x14ac:dyDescent="0.3">
      <c r="C257" s="108">
        <v>42015051</v>
      </c>
      <c r="D257" s="112">
        <v>201505</v>
      </c>
      <c r="E257" s="113">
        <v>4201505</v>
      </c>
      <c r="F257" s="113">
        <v>1</v>
      </c>
      <c r="G257" s="113">
        <v>5</v>
      </c>
      <c r="H257" s="27" t="s">
        <v>1882</v>
      </c>
      <c r="I257" s="22">
        <v>100000</v>
      </c>
      <c r="J257" s="114">
        <v>750</v>
      </c>
      <c r="K257" s="108" t="s">
        <v>34</v>
      </c>
      <c r="L257" s="115">
        <v>7500</v>
      </c>
      <c r="M257" s="108" t="s">
        <v>1950</v>
      </c>
      <c r="N257" s="115">
        <v>4011022</v>
      </c>
      <c r="O257" s="116" t="s">
        <v>1951</v>
      </c>
      <c r="P257" s="115">
        <v>5</v>
      </c>
    </row>
    <row r="258" spans="3:16" x14ac:dyDescent="0.3">
      <c r="C258" s="108">
        <v>42015061</v>
      </c>
      <c r="D258" s="112">
        <v>201506</v>
      </c>
      <c r="E258" s="113">
        <v>4201506</v>
      </c>
      <c r="F258" s="113">
        <v>1</v>
      </c>
      <c r="G258" s="113">
        <v>6</v>
      </c>
      <c r="H258" s="27" t="s">
        <v>1882</v>
      </c>
      <c r="I258" s="22">
        <v>500000</v>
      </c>
      <c r="J258" s="114">
        <v>900</v>
      </c>
      <c r="K258" s="108" t="s">
        <v>34</v>
      </c>
      <c r="L258" s="115">
        <v>9000</v>
      </c>
      <c r="M258" s="108" t="s">
        <v>1952</v>
      </c>
      <c r="N258" s="115">
        <v>4011023</v>
      </c>
      <c r="O258" s="116" t="s">
        <v>1953</v>
      </c>
      <c r="P258" s="115">
        <v>5</v>
      </c>
    </row>
    <row r="259" spans="3:16" x14ac:dyDescent="0.3">
      <c r="C259" s="108">
        <v>42016011</v>
      </c>
      <c r="D259" s="112">
        <v>201601</v>
      </c>
      <c r="E259" s="113">
        <v>4201601</v>
      </c>
      <c r="F259" s="113">
        <v>1</v>
      </c>
      <c r="G259" s="113">
        <v>1</v>
      </c>
      <c r="H259" s="27" t="s">
        <v>1883</v>
      </c>
      <c r="I259" s="22">
        <v>1000</v>
      </c>
      <c r="J259" s="114">
        <v>150</v>
      </c>
      <c r="K259" s="108" t="s">
        <v>34</v>
      </c>
      <c r="L259" s="115">
        <v>1500</v>
      </c>
      <c r="M259" s="108" t="s">
        <v>1434</v>
      </c>
      <c r="N259" s="115">
        <v>2101001</v>
      </c>
      <c r="O259" s="116" t="s">
        <v>1494</v>
      </c>
      <c r="P259" s="115">
        <v>1</v>
      </c>
    </row>
    <row r="260" spans="3:16" x14ac:dyDescent="0.3">
      <c r="C260" s="108">
        <v>42016021</v>
      </c>
      <c r="D260" s="112">
        <v>201602</v>
      </c>
      <c r="E260" s="113">
        <v>4201602</v>
      </c>
      <c r="F260" s="113">
        <v>1</v>
      </c>
      <c r="G260" s="113">
        <v>2</v>
      </c>
      <c r="H260" s="27" t="s">
        <v>1883</v>
      </c>
      <c r="I260" s="22">
        <v>5000</v>
      </c>
      <c r="J260" s="114">
        <v>300</v>
      </c>
      <c r="K260" s="108" t="s">
        <v>34</v>
      </c>
      <c r="L260" s="115">
        <v>3000</v>
      </c>
      <c r="M260" s="108" t="s">
        <v>1434</v>
      </c>
      <c r="N260" s="115">
        <v>2101001</v>
      </c>
      <c r="O260" s="116" t="s">
        <v>1494</v>
      </c>
      <c r="P260" s="115">
        <v>1</v>
      </c>
    </row>
    <row r="261" spans="3:16" x14ac:dyDescent="0.3">
      <c r="C261" s="108">
        <v>42016031</v>
      </c>
      <c r="D261" s="112">
        <v>201603</v>
      </c>
      <c r="E261" s="113">
        <v>4201603</v>
      </c>
      <c r="F261" s="113">
        <v>1</v>
      </c>
      <c r="G261" s="113">
        <v>3</v>
      </c>
      <c r="H261" s="27" t="s">
        <v>1883</v>
      </c>
      <c r="I261" s="22">
        <v>10000</v>
      </c>
      <c r="J261" s="114">
        <v>450</v>
      </c>
      <c r="K261" s="108" t="s">
        <v>34</v>
      </c>
      <c r="L261" s="115">
        <v>4500</v>
      </c>
      <c r="M261" s="108" t="s">
        <v>1434</v>
      </c>
      <c r="N261" s="115">
        <v>2101001</v>
      </c>
      <c r="O261" s="116" t="s">
        <v>1494</v>
      </c>
      <c r="P261" s="115">
        <v>1</v>
      </c>
    </row>
    <row r="262" spans="3:16" x14ac:dyDescent="0.3">
      <c r="C262" s="108">
        <v>42016041</v>
      </c>
      <c r="D262" s="112">
        <v>201604</v>
      </c>
      <c r="E262" s="113">
        <v>4201604</v>
      </c>
      <c r="F262" s="113">
        <v>1</v>
      </c>
      <c r="G262" s="113">
        <v>4</v>
      </c>
      <c r="H262" s="27" t="s">
        <v>1883</v>
      </c>
      <c r="I262" s="22">
        <v>50000</v>
      </c>
      <c r="J262" s="114">
        <v>600</v>
      </c>
      <c r="K262" s="108" t="s">
        <v>34</v>
      </c>
      <c r="L262" s="115">
        <v>6000</v>
      </c>
      <c r="M262" s="108" t="s">
        <v>1434</v>
      </c>
      <c r="N262" s="115">
        <v>2101001</v>
      </c>
      <c r="O262" s="116" t="s">
        <v>1494</v>
      </c>
      <c r="P262" s="115">
        <v>1</v>
      </c>
    </row>
    <row r="263" spans="3:16" x14ac:dyDescent="0.3">
      <c r="C263" s="108">
        <v>42016051</v>
      </c>
      <c r="D263" s="112">
        <v>201605</v>
      </c>
      <c r="E263" s="113">
        <v>4201605</v>
      </c>
      <c r="F263" s="113">
        <v>1</v>
      </c>
      <c r="G263" s="113">
        <v>5</v>
      </c>
      <c r="H263" s="27" t="s">
        <v>1883</v>
      </c>
      <c r="I263" s="22">
        <v>100000</v>
      </c>
      <c r="J263" s="114">
        <v>750</v>
      </c>
      <c r="K263" s="108" t="s">
        <v>34</v>
      </c>
      <c r="L263" s="115">
        <v>7500</v>
      </c>
      <c r="M263" s="108" t="s">
        <v>1434</v>
      </c>
      <c r="N263" s="115">
        <v>2101001</v>
      </c>
      <c r="O263" s="116" t="s">
        <v>1494</v>
      </c>
      <c r="P263" s="115">
        <v>1</v>
      </c>
    </row>
    <row r="264" spans="3:16" x14ac:dyDescent="0.3">
      <c r="C264" s="108">
        <v>42016061</v>
      </c>
      <c r="D264" s="112">
        <v>201606</v>
      </c>
      <c r="E264" s="113">
        <v>4201606</v>
      </c>
      <c r="F264" s="113">
        <v>1</v>
      </c>
      <c r="G264" s="113">
        <v>6</v>
      </c>
      <c r="H264" s="27" t="s">
        <v>1883</v>
      </c>
      <c r="I264" s="22">
        <v>500000</v>
      </c>
      <c r="J264" s="114">
        <v>900</v>
      </c>
      <c r="K264" s="108" t="s">
        <v>34</v>
      </c>
      <c r="L264" s="115">
        <v>9000</v>
      </c>
      <c r="M264" s="108" t="s">
        <v>1434</v>
      </c>
      <c r="N264" s="115">
        <v>2101001</v>
      </c>
      <c r="O264" s="116" t="s">
        <v>1494</v>
      </c>
      <c r="P264" s="115">
        <v>1</v>
      </c>
    </row>
    <row r="265" spans="3:16" x14ac:dyDescent="0.3">
      <c r="C265" s="108">
        <v>42021011</v>
      </c>
      <c r="D265" s="112">
        <v>202101</v>
      </c>
      <c r="E265" s="113">
        <v>4202101</v>
      </c>
      <c r="F265" s="113">
        <v>1</v>
      </c>
      <c r="G265" s="113">
        <v>1</v>
      </c>
      <c r="H265" s="27" t="s">
        <v>1884</v>
      </c>
      <c r="I265" s="22">
        <v>100</v>
      </c>
      <c r="J265" s="114">
        <v>150</v>
      </c>
      <c r="K265" s="108" t="s">
        <v>34</v>
      </c>
      <c r="L265" s="115">
        <v>1500</v>
      </c>
      <c r="M265" s="108" t="s">
        <v>433</v>
      </c>
      <c r="N265" s="115">
        <v>2003001</v>
      </c>
      <c r="O265" s="116" t="s">
        <v>1677</v>
      </c>
      <c r="P265" s="115">
        <v>10</v>
      </c>
    </row>
    <row r="266" spans="3:16" x14ac:dyDescent="0.3">
      <c r="C266" s="108">
        <v>42021021</v>
      </c>
      <c r="D266" s="112">
        <v>202102</v>
      </c>
      <c r="E266" s="113">
        <v>4202102</v>
      </c>
      <c r="F266" s="113">
        <v>1</v>
      </c>
      <c r="G266" s="113">
        <v>2</v>
      </c>
      <c r="H266" s="27" t="s">
        <v>1884</v>
      </c>
      <c r="I266" s="22">
        <v>500</v>
      </c>
      <c r="J266" s="114">
        <v>300</v>
      </c>
      <c r="K266" s="108" t="s">
        <v>34</v>
      </c>
      <c r="L266" s="115">
        <v>3000</v>
      </c>
      <c r="M266" s="108" t="s">
        <v>433</v>
      </c>
      <c r="N266" s="115">
        <v>2003001</v>
      </c>
      <c r="O266" s="116" t="s">
        <v>1677</v>
      </c>
      <c r="P266" s="115">
        <v>10</v>
      </c>
    </row>
    <row r="267" spans="3:16" x14ac:dyDescent="0.3">
      <c r="C267" s="108">
        <v>42021031</v>
      </c>
      <c r="D267" s="112">
        <v>202103</v>
      </c>
      <c r="E267" s="113">
        <v>4202103</v>
      </c>
      <c r="F267" s="113">
        <v>1</v>
      </c>
      <c r="G267" s="113">
        <v>3</v>
      </c>
      <c r="H267" s="27" t="s">
        <v>1884</v>
      </c>
      <c r="I267" s="22">
        <v>1000</v>
      </c>
      <c r="J267" s="114">
        <v>450</v>
      </c>
      <c r="K267" s="108" t="s">
        <v>34</v>
      </c>
      <c r="L267" s="115">
        <v>4500</v>
      </c>
      <c r="M267" s="108" t="s">
        <v>433</v>
      </c>
      <c r="N267" s="115">
        <v>2003001</v>
      </c>
      <c r="O267" s="116" t="s">
        <v>1677</v>
      </c>
      <c r="P267" s="115">
        <v>10</v>
      </c>
    </row>
    <row r="268" spans="3:16" x14ac:dyDescent="0.3">
      <c r="C268" s="108">
        <v>42021041</v>
      </c>
      <c r="D268" s="112">
        <v>202104</v>
      </c>
      <c r="E268" s="113">
        <v>4202104</v>
      </c>
      <c r="F268" s="113">
        <v>1</v>
      </c>
      <c r="G268" s="113">
        <v>4</v>
      </c>
      <c r="H268" s="27" t="s">
        <v>1884</v>
      </c>
      <c r="I268" s="22">
        <v>5000</v>
      </c>
      <c r="J268" s="114">
        <v>600</v>
      </c>
      <c r="K268" s="108" t="s">
        <v>34</v>
      </c>
      <c r="L268" s="115">
        <v>6000</v>
      </c>
      <c r="M268" s="108" t="s">
        <v>434</v>
      </c>
      <c r="N268" s="115">
        <v>2004001</v>
      </c>
      <c r="O268" s="116" t="s">
        <v>1688</v>
      </c>
      <c r="P268" s="115">
        <v>10</v>
      </c>
    </row>
    <row r="269" spans="3:16" x14ac:dyDescent="0.3">
      <c r="C269" s="108">
        <v>42021051</v>
      </c>
      <c r="D269" s="112">
        <v>202105</v>
      </c>
      <c r="E269" s="113">
        <v>4202105</v>
      </c>
      <c r="F269" s="113">
        <v>1</v>
      </c>
      <c r="G269" s="113">
        <v>5</v>
      </c>
      <c r="H269" s="27" t="s">
        <v>1884</v>
      </c>
      <c r="I269" s="22">
        <v>10000</v>
      </c>
      <c r="J269" s="114">
        <v>750</v>
      </c>
      <c r="K269" s="108" t="s">
        <v>34</v>
      </c>
      <c r="L269" s="115">
        <v>7500</v>
      </c>
      <c r="M269" s="108" t="s">
        <v>434</v>
      </c>
      <c r="N269" s="115">
        <v>2004001</v>
      </c>
      <c r="O269" s="116" t="s">
        <v>1688</v>
      </c>
      <c r="P269" s="115">
        <v>10</v>
      </c>
    </row>
    <row r="270" spans="3:16" x14ac:dyDescent="0.3">
      <c r="C270" s="108">
        <v>42021061</v>
      </c>
      <c r="D270" s="112">
        <v>202106</v>
      </c>
      <c r="E270" s="113">
        <v>4202106</v>
      </c>
      <c r="F270" s="113">
        <v>1</v>
      </c>
      <c r="G270" s="113">
        <v>6</v>
      </c>
      <c r="H270" s="27" t="s">
        <v>1884</v>
      </c>
      <c r="I270" s="22">
        <v>50000</v>
      </c>
      <c r="J270" s="114">
        <v>900</v>
      </c>
      <c r="K270" s="108" t="s">
        <v>34</v>
      </c>
      <c r="L270" s="115">
        <v>9000</v>
      </c>
      <c r="M270" s="108" t="s">
        <v>434</v>
      </c>
      <c r="N270" s="115">
        <v>2004001</v>
      </c>
      <c r="O270" s="116" t="s">
        <v>1688</v>
      </c>
      <c r="P270" s="115">
        <v>10</v>
      </c>
    </row>
    <row r="271" spans="3:16" x14ac:dyDescent="0.3">
      <c r="C271" s="108">
        <v>42021071</v>
      </c>
      <c r="D271" s="112">
        <v>202107</v>
      </c>
      <c r="E271" s="113">
        <v>4202107</v>
      </c>
      <c r="F271" s="113">
        <v>1</v>
      </c>
      <c r="G271" s="113">
        <v>7</v>
      </c>
      <c r="H271" s="27" t="s">
        <v>1884</v>
      </c>
      <c r="I271" s="22">
        <v>100000</v>
      </c>
      <c r="J271" s="114">
        <v>1050</v>
      </c>
      <c r="K271" s="108" t="s">
        <v>34</v>
      </c>
      <c r="L271" s="115">
        <v>10500</v>
      </c>
      <c r="M271" s="108" t="s">
        <v>435</v>
      </c>
      <c r="N271" s="115">
        <v>2005001</v>
      </c>
      <c r="O271" s="116" t="s">
        <v>1700</v>
      </c>
      <c r="P271" s="115">
        <v>10</v>
      </c>
    </row>
    <row r="272" spans="3:16" x14ac:dyDescent="0.3">
      <c r="C272" s="108">
        <v>42021081</v>
      </c>
      <c r="D272" s="112">
        <v>202108</v>
      </c>
      <c r="E272" s="113">
        <v>4202108</v>
      </c>
      <c r="F272" s="113">
        <v>1</v>
      </c>
      <c r="G272" s="113">
        <v>8</v>
      </c>
      <c r="H272" s="27" t="s">
        <v>1884</v>
      </c>
      <c r="I272" s="22">
        <v>500000</v>
      </c>
      <c r="J272" s="114">
        <v>1200</v>
      </c>
      <c r="K272" s="108" t="s">
        <v>34</v>
      </c>
      <c r="L272" s="115">
        <v>12000</v>
      </c>
      <c r="M272" s="108" t="s">
        <v>435</v>
      </c>
      <c r="N272" s="115">
        <v>2005001</v>
      </c>
      <c r="O272" s="116" t="s">
        <v>1700</v>
      </c>
      <c r="P272" s="115">
        <v>10</v>
      </c>
    </row>
    <row r="273" spans="3:16" x14ac:dyDescent="0.3">
      <c r="C273" s="108">
        <v>42031011</v>
      </c>
      <c r="D273" s="112">
        <v>203101</v>
      </c>
      <c r="E273" s="113">
        <v>4203101</v>
      </c>
      <c r="F273" s="113">
        <v>1</v>
      </c>
      <c r="G273" s="113">
        <v>1</v>
      </c>
      <c r="H273" s="27" t="s">
        <v>1885</v>
      </c>
      <c r="I273" s="22">
        <v>100</v>
      </c>
      <c r="J273" s="114">
        <v>150</v>
      </c>
      <c r="K273" s="108" t="s">
        <v>34</v>
      </c>
      <c r="L273" s="115">
        <v>1500</v>
      </c>
      <c r="M273" s="108" t="s">
        <v>1638</v>
      </c>
      <c r="N273" s="115">
        <v>152001</v>
      </c>
      <c r="O273" s="116" t="s">
        <v>1670</v>
      </c>
      <c r="P273" s="115">
        <v>5</v>
      </c>
    </row>
    <row r="274" spans="3:16" x14ac:dyDescent="0.3">
      <c r="C274" s="108">
        <v>42031021</v>
      </c>
      <c r="D274" s="112">
        <v>203102</v>
      </c>
      <c r="E274" s="113">
        <v>4203102</v>
      </c>
      <c r="F274" s="113">
        <v>1</v>
      </c>
      <c r="G274" s="113">
        <v>2</v>
      </c>
      <c r="H274" s="27" t="s">
        <v>1885</v>
      </c>
      <c r="I274" s="22">
        <v>300</v>
      </c>
      <c r="J274" s="114">
        <v>300</v>
      </c>
      <c r="K274" s="108" t="s">
        <v>34</v>
      </c>
      <c r="L274" s="115">
        <v>3000</v>
      </c>
      <c r="M274" s="108" t="s">
        <v>1638</v>
      </c>
      <c r="N274" s="115">
        <v>152001</v>
      </c>
      <c r="O274" s="116" t="s">
        <v>1670</v>
      </c>
      <c r="P274" s="115">
        <v>5</v>
      </c>
    </row>
    <row r="275" spans="3:16" x14ac:dyDescent="0.3">
      <c r="C275" s="108">
        <v>42031031</v>
      </c>
      <c r="D275" s="112">
        <v>203103</v>
      </c>
      <c r="E275" s="113">
        <v>4203103</v>
      </c>
      <c r="F275" s="113">
        <v>1</v>
      </c>
      <c r="G275" s="113">
        <v>3</v>
      </c>
      <c r="H275" s="27" t="s">
        <v>1885</v>
      </c>
      <c r="I275" s="22">
        <v>500</v>
      </c>
      <c r="J275" s="114">
        <v>450</v>
      </c>
      <c r="K275" s="108" t="s">
        <v>34</v>
      </c>
      <c r="L275" s="115">
        <v>4500</v>
      </c>
      <c r="M275" s="108" t="s">
        <v>1638</v>
      </c>
      <c r="N275" s="115">
        <v>152001</v>
      </c>
      <c r="O275" s="116" t="s">
        <v>1670</v>
      </c>
      <c r="P275" s="115">
        <v>5</v>
      </c>
    </row>
    <row r="276" spans="3:16" x14ac:dyDescent="0.3">
      <c r="C276" s="108">
        <v>42031041</v>
      </c>
      <c r="D276" s="112">
        <v>203104</v>
      </c>
      <c r="E276" s="113">
        <v>4203104</v>
      </c>
      <c r="F276" s="113">
        <v>1</v>
      </c>
      <c r="G276" s="113">
        <v>4</v>
      </c>
      <c r="H276" s="27" t="s">
        <v>1885</v>
      </c>
      <c r="I276" s="22">
        <v>800</v>
      </c>
      <c r="J276" s="114">
        <v>600</v>
      </c>
      <c r="K276" s="108" t="s">
        <v>34</v>
      </c>
      <c r="L276" s="115">
        <v>6000</v>
      </c>
      <c r="M276" s="108" t="s">
        <v>1638</v>
      </c>
      <c r="N276" s="115">
        <v>152001</v>
      </c>
      <c r="O276" s="116" t="s">
        <v>1670</v>
      </c>
      <c r="P276" s="115">
        <v>5</v>
      </c>
    </row>
    <row r="277" spans="3:16" x14ac:dyDescent="0.3">
      <c r="C277" s="108">
        <v>42031051</v>
      </c>
      <c r="D277" s="112">
        <v>203105</v>
      </c>
      <c r="E277" s="113">
        <v>4203105</v>
      </c>
      <c r="F277" s="113">
        <v>1</v>
      </c>
      <c r="G277" s="113">
        <v>5</v>
      </c>
      <c r="H277" s="27" t="s">
        <v>1885</v>
      </c>
      <c r="I277" s="22">
        <v>1000</v>
      </c>
      <c r="J277" s="114">
        <v>750</v>
      </c>
      <c r="K277" s="108" t="s">
        <v>34</v>
      </c>
      <c r="L277" s="115">
        <v>7500</v>
      </c>
      <c r="M277" s="108" t="s">
        <v>1638</v>
      </c>
      <c r="N277" s="115">
        <v>152001</v>
      </c>
      <c r="O277" s="116" t="s">
        <v>1670</v>
      </c>
      <c r="P277" s="115">
        <v>5</v>
      </c>
    </row>
    <row r="278" spans="3:16" x14ac:dyDescent="0.3">
      <c r="C278" s="108">
        <v>42031061</v>
      </c>
      <c r="D278" s="112">
        <v>203106</v>
      </c>
      <c r="E278" s="113">
        <v>4203106</v>
      </c>
      <c r="F278" s="113">
        <v>1</v>
      </c>
      <c r="G278" s="113">
        <v>6</v>
      </c>
      <c r="H278" s="27" t="s">
        <v>1885</v>
      </c>
      <c r="I278" s="22">
        <v>1500</v>
      </c>
      <c r="J278" s="114">
        <v>900</v>
      </c>
      <c r="K278" s="108" t="s">
        <v>34</v>
      </c>
      <c r="L278" s="115">
        <v>9000</v>
      </c>
      <c r="M278" s="108" t="s">
        <v>1638</v>
      </c>
      <c r="N278" s="115">
        <v>152001</v>
      </c>
      <c r="O278" s="116" t="s">
        <v>1670</v>
      </c>
      <c r="P278" s="115">
        <v>5</v>
      </c>
    </row>
    <row r="279" spans="3:16" x14ac:dyDescent="0.3">
      <c r="C279" s="108">
        <v>42031071</v>
      </c>
      <c r="D279" s="112">
        <v>203107</v>
      </c>
      <c r="E279" s="113">
        <v>4203107</v>
      </c>
      <c r="F279" s="113">
        <v>1</v>
      </c>
      <c r="G279" s="113">
        <v>7</v>
      </c>
      <c r="H279" s="27" t="s">
        <v>1885</v>
      </c>
      <c r="I279" s="22">
        <v>2000</v>
      </c>
      <c r="J279" s="114">
        <v>1050</v>
      </c>
      <c r="K279" s="108" t="s">
        <v>34</v>
      </c>
      <c r="L279" s="115">
        <v>10500</v>
      </c>
      <c r="M279" s="108" t="s">
        <v>1638</v>
      </c>
      <c r="N279" s="115">
        <v>152001</v>
      </c>
      <c r="O279" s="116" t="s">
        <v>1670</v>
      </c>
      <c r="P279" s="115">
        <v>5</v>
      </c>
    </row>
    <row r="280" spans="3:16" x14ac:dyDescent="0.3">
      <c r="C280" s="108">
        <v>42032011</v>
      </c>
      <c r="D280" s="112">
        <v>203201</v>
      </c>
      <c r="E280" s="113">
        <v>4203201</v>
      </c>
      <c r="F280" s="113">
        <v>1</v>
      </c>
      <c r="G280" s="113">
        <v>1</v>
      </c>
      <c r="H280" s="27" t="s">
        <v>1886</v>
      </c>
      <c r="I280" s="22">
        <v>300</v>
      </c>
      <c r="J280" s="114">
        <v>150</v>
      </c>
      <c r="K280" s="108" t="s">
        <v>34</v>
      </c>
      <c r="L280" s="115">
        <v>1500</v>
      </c>
      <c r="M280" s="108" t="s">
        <v>1639</v>
      </c>
      <c r="N280" s="115">
        <v>242001</v>
      </c>
      <c r="O280" s="116" t="s">
        <v>1680</v>
      </c>
      <c r="P280" s="115">
        <v>5</v>
      </c>
    </row>
    <row r="281" spans="3:16" x14ac:dyDescent="0.3">
      <c r="C281" s="108">
        <v>42032021</v>
      </c>
      <c r="D281" s="112">
        <v>203202</v>
      </c>
      <c r="E281" s="113">
        <v>4203202</v>
      </c>
      <c r="F281" s="113">
        <v>1</v>
      </c>
      <c r="G281" s="113">
        <v>2</v>
      </c>
      <c r="H281" s="27" t="s">
        <v>1886</v>
      </c>
      <c r="I281" s="22">
        <v>1000</v>
      </c>
      <c r="J281" s="114">
        <v>300</v>
      </c>
      <c r="K281" s="108" t="s">
        <v>34</v>
      </c>
      <c r="L281" s="115">
        <v>3000</v>
      </c>
      <c r="M281" s="108" t="s">
        <v>1639</v>
      </c>
      <c r="N281" s="115">
        <v>242001</v>
      </c>
      <c r="O281" s="116" t="s">
        <v>1680</v>
      </c>
      <c r="P281" s="115">
        <v>5</v>
      </c>
    </row>
    <row r="282" spans="3:16" x14ac:dyDescent="0.3">
      <c r="C282" s="108">
        <v>42032031</v>
      </c>
      <c r="D282" s="112">
        <v>203203</v>
      </c>
      <c r="E282" s="113">
        <v>4203203</v>
      </c>
      <c r="F282" s="113">
        <v>1</v>
      </c>
      <c r="G282" s="113">
        <v>3</v>
      </c>
      <c r="H282" s="27" t="s">
        <v>1886</v>
      </c>
      <c r="I282" s="22">
        <v>3000</v>
      </c>
      <c r="J282" s="114">
        <v>450</v>
      </c>
      <c r="K282" s="108" t="s">
        <v>34</v>
      </c>
      <c r="L282" s="115">
        <v>4500</v>
      </c>
      <c r="M282" s="108" t="s">
        <v>1639</v>
      </c>
      <c r="N282" s="115">
        <v>242001</v>
      </c>
      <c r="O282" s="116" t="s">
        <v>1680</v>
      </c>
      <c r="P282" s="115">
        <v>5</v>
      </c>
    </row>
    <row r="283" spans="3:16" x14ac:dyDescent="0.3">
      <c r="C283" s="108">
        <v>42032041</v>
      </c>
      <c r="D283" s="112">
        <v>203204</v>
      </c>
      <c r="E283" s="113">
        <v>4203204</v>
      </c>
      <c r="F283" s="113">
        <v>1</v>
      </c>
      <c r="G283" s="113">
        <v>4</v>
      </c>
      <c r="H283" s="27" t="s">
        <v>1886</v>
      </c>
      <c r="I283" s="22">
        <v>5000</v>
      </c>
      <c r="J283" s="114">
        <v>600</v>
      </c>
      <c r="K283" s="108" t="s">
        <v>34</v>
      </c>
      <c r="L283" s="115">
        <v>6000</v>
      </c>
      <c r="M283" s="108" t="s">
        <v>1639</v>
      </c>
      <c r="N283" s="115">
        <v>242001</v>
      </c>
      <c r="O283" s="116" t="s">
        <v>1680</v>
      </c>
      <c r="P283" s="115">
        <v>5</v>
      </c>
    </row>
    <row r="284" spans="3:16" x14ac:dyDescent="0.3">
      <c r="C284" s="108">
        <v>42032051</v>
      </c>
      <c r="D284" s="112">
        <v>203205</v>
      </c>
      <c r="E284" s="113">
        <v>4203205</v>
      </c>
      <c r="F284" s="113">
        <v>1</v>
      </c>
      <c r="G284" s="113">
        <v>5</v>
      </c>
      <c r="H284" s="27" t="s">
        <v>1886</v>
      </c>
      <c r="I284" s="22">
        <v>8000</v>
      </c>
      <c r="J284" s="114">
        <v>750</v>
      </c>
      <c r="K284" s="108" t="s">
        <v>34</v>
      </c>
      <c r="L284" s="115">
        <v>7500</v>
      </c>
      <c r="M284" s="108" t="s">
        <v>1639</v>
      </c>
      <c r="N284" s="115">
        <v>242001</v>
      </c>
      <c r="O284" s="116" t="s">
        <v>1680</v>
      </c>
      <c r="P284" s="115">
        <v>5</v>
      </c>
    </row>
    <row r="285" spans="3:16" x14ac:dyDescent="0.3">
      <c r="C285" s="108">
        <v>42032061</v>
      </c>
      <c r="D285" s="112">
        <v>203206</v>
      </c>
      <c r="E285" s="113">
        <v>4203206</v>
      </c>
      <c r="F285" s="113">
        <v>1</v>
      </c>
      <c r="G285" s="113">
        <v>6</v>
      </c>
      <c r="H285" s="27" t="s">
        <v>1886</v>
      </c>
      <c r="I285" s="22">
        <v>10000</v>
      </c>
      <c r="J285" s="114">
        <v>900</v>
      </c>
      <c r="K285" s="108" t="s">
        <v>34</v>
      </c>
      <c r="L285" s="115">
        <v>9000</v>
      </c>
      <c r="M285" s="108" t="s">
        <v>1639</v>
      </c>
      <c r="N285" s="115">
        <v>242001</v>
      </c>
      <c r="O285" s="116" t="s">
        <v>1680</v>
      </c>
      <c r="P285" s="115">
        <v>5</v>
      </c>
    </row>
    <row r="286" spans="3:16" x14ac:dyDescent="0.3">
      <c r="C286" s="108">
        <v>42032071</v>
      </c>
      <c r="D286" s="112">
        <v>203207</v>
      </c>
      <c r="E286" s="113">
        <v>4203207</v>
      </c>
      <c r="F286" s="113">
        <v>1</v>
      </c>
      <c r="G286" s="113">
        <v>7</v>
      </c>
      <c r="H286" s="27" t="s">
        <v>1886</v>
      </c>
      <c r="I286" s="22">
        <v>30000</v>
      </c>
      <c r="J286" s="114">
        <v>1050</v>
      </c>
      <c r="K286" s="108" t="s">
        <v>34</v>
      </c>
      <c r="L286" s="115">
        <v>10500</v>
      </c>
      <c r="M286" s="108" t="s">
        <v>1639</v>
      </c>
      <c r="N286" s="115">
        <v>242001</v>
      </c>
      <c r="O286" s="116" t="s">
        <v>1680</v>
      </c>
      <c r="P286" s="115">
        <v>5</v>
      </c>
    </row>
    <row r="287" spans="3:16" x14ac:dyDescent="0.3">
      <c r="C287" s="108">
        <v>42033011</v>
      </c>
      <c r="D287" s="112">
        <v>203301</v>
      </c>
      <c r="E287" s="113">
        <v>4203301</v>
      </c>
      <c r="F287" s="113">
        <v>1</v>
      </c>
      <c r="G287" s="113">
        <v>1</v>
      </c>
      <c r="H287" s="27" t="s">
        <v>1887</v>
      </c>
      <c r="I287" s="22">
        <v>500</v>
      </c>
      <c r="J287" s="114">
        <v>150</v>
      </c>
      <c r="K287" s="108" t="s">
        <v>34</v>
      </c>
      <c r="L287" s="115">
        <v>1500</v>
      </c>
      <c r="M287" s="108" t="s">
        <v>1639</v>
      </c>
      <c r="N287" s="115">
        <v>242001</v>
      </c>
      <c r="O287" s="116" t="s">
        <v>1680</v>
      </c>
      <c r="P287" s="115">
        <v>5</v>
      </c>
    </row>
    <row r="288" spans="3:16" x14ac:dyDescent="0.3">
      <c r="C288" s="108">
        <v>42033021</v>
      </c>
      <c r="D288" s="112">
        <v>203302</v>
      </c>
      <c r="E288" s="113">
        <v>4203302</v>
      </c>
      <c r="F288" s="113">
        <v>1</v>
      </c>
      <c r="G288" s="113">
        <v>2</v>
      </c>
      <c r="H288" s="27" t="s">
        <v>1887</v>
      </c>
      <c r="I288" s="22">
        <v>1500</v>
      </c>
      <c r="J288" s="114">
        <v>300</v>
      </c>
      <c r="K288" s="108" t="s">
        <v>34</v>
      </c>
      <c r="L288" s="115">
        <v>3000</v>
      </c>
      <c r="M288" s="108" t="s">
        <v>1639</v>
      </c>
      <c r="N288" s="115">
        <v>242001</v>
      </c>
      <c r="O288" s="116" t="s">
        <v>1680</v>
      </c>
      <c r="P288" s="115">
        <v>5</v>
      </c>
    </row>
    <row r="289" spans="3:23" x14ac:dyDescent="0.3">
      <c r="C289" s="108">
        <v>42033031</v>
      </c>
      <c r="D289" s="112">
        <v>203303</v>
      </c>
      <c r="E289" s="113">
        <v>4203303</v>
      </c>
      <c r="F289" s="113">
        <v>1</v>
      </c>
      <c r="G289" s="113">
        <v>3</v>
      </c>
      <c r="H289" s="27" t="s">
        <v>1887</v>
      </c>
      <c r="I289" s="22">
        <v>3500</v>
      </c>
      <c r="J289" s="114">
        <v>450</v>
      </c>
      <c r="K289" s="108" t="s">
        <v>34</v>
      </c>
      <c r="L289" s="115">
        <v>4500</v>
      </c>
      <c r="M289" s="108" t="s">
        <v>1639</v>
      </c>
      <c r="N289" s="115">
        <v>242001</v>
      </c>
      <c r="O289" s="116" t="s">
        <v>1680</v>
      </c>
      <c r="P289" s="115">
        <v>5</v>
      </c>
    </row>
    <row r="290" spans="3:23" x14ac:dyDescent="0.3">
      <c r="C290" s="108">
        <v>42033041</v>
      </c>
      <c r="D290" s="112">
        <v>203304</v>
      </c>
      <c r="E290" s="113">
        <v>4203304</v>
      </c>
      <c r="F290" s="113">
        <v>1</v>
      </c>
      <c r="G290" s="113">
        <v>4</v>
      </c>
      <c r="H290" s="27" t="s">
        <v>1887</v>
      </c>
      <c r="I290" s="22">
        <v>6000</v>
      </c>
      <c r="J290" s="114">
        <v>600</v>
      </c>
      <c r="K290" s="108" t="s">
        <v>34</v>
      </c>
      <c r="L290" s="115">
        <v>6000</v>
      </c>
      <c r="M290" s="108" t="s">
        <v>1639</v>
      </c>
      <c r="N290" s="115">
        <v>242001</v>
      </c>
      <c r="O290" s="116" t="s">
        <v>1680</v>
      </c>
      <c r="P290" s="115">
        <v>5</v>
      </c>
    </row>
    <row r="291" spans="3:23" x14ac:dyDescent="0.3">
      <c r="C291" s="108">
        <v>42033051</v>
      </c>
      <c r="D291" s="112">
        <v>203305</v>
      </c>
      <c r="E291" s="113">
        <v>4203305</v>
      </c>
      <c r="F291" s="113">
        <v>1</v>
      </c>
      <c r="G291" s="113">
        <v>5</v>
      </c>
      <c r="H291" s="27" t="s">
        <v>1887</v>
      </c>
      <c r="I291" s="22">
        <v>9000</v>
      </c>
      <c r="J291" s="114">
        <v>750</v>
      </c>
      <c r="K291" s="108" t="s">
        <v>34</v>
      </c>
      <c r="L291" s="115">
        <v>7500</v>
      </c>
      <c r="M291" s="108" t="s">
        <v>1639</v>
      </c>
      <c r="N291" s="115">
        <v>242001</v>
      </c>
      <c r="O291" s="116" t="s">
        <v>1680</v>
      </c>
      <c r="P291" s="115">
        <v>5</v>
      </c>
    </row>
    <row r="292" spans="3:23" x14ac:dyDescent="0.3">
      <c r="C292" s="108">
        <v>42034011</v>
      </c>
      <c r="D292" s="112">
        <v>203401</v>
      </c>
      <c r="E292" s="113">
        <v>4203401</v>
      </c>
      <c r="F292" s="113">
        <v>1</v>
      </c>
      <c r="G292" s="113">
        <v>1</v>
      </c>
      <c r="H292" s="27" t="s">
        <v>1888</v>
      </c>
      <c r="I292" s="22">
        <v>100</v>
      </c>
      <c r="J292" s="114">
        <v>150</v>
      </c>
      <c r="K292" s="108" t="s">
        <v>34</v>
      </c>
      <c r="L292" s="115">
        <v>1500</v>
      </c>
      <c r="M292" s="108" t="s">
        <v>1981</v>
      </c>
      <c r="N292" s="115">
        <v>1082001</v>
      </c>
      <c r="O292" s="116" t="s">
        <v>1982</v>
      </c>
      <c r="P292" s="115">
        <v>5</v>
      </c>
    </row>
    <row r="293" spans="3:23" x14ac:dyDescent="0.3">
      <c r="C293" s="108">
        <v>42034021</v>
      </c>
      <c r="D293" s="112">
        <v>203402</v>
      </c>
      <c r="E293" s="113">
        <v>4203402</v>
      </c>
      <c r="F293" s="113">
        <v>1</v>
      </c>
      <c r="G293" s="113">
        <v>2</v>
      </c>
      <c r="H293" s="27" t="s">
        <v>1888</v>
      </c>
      <c r="I293" s="22">
        <v>500</v>
      </c>
      <c r="J293" s="114">
        <v>300</v>
      </c>
      <c r="K293" s="108" t="s">
        <v>34</v>
      </c>
      <c r="L293" s="115">
        <v>3000</v>
      </c>
      <c r="M293" s="108" t="s">
        <v>1981</v>
      </c>
      <c r="N293" s="115">
        <v>1082001</v>
      </c>
      <c r="O293" s="116" t="s">
        <v>1982</v>
      </c>
      <c r="P293" s="115">
        <v>5</v>
      </c>
      <c r="W293" s="28" t="s">
        <v>3543</v>
      </c>
    </row>
    <row r="294" spans="3:23" x14ac:dyDescent="0.3">
      <c r="C294" s="108">
        <v>42034031</v>
      </c>
      <c r="D294" s="112">
        <v>203403</v>
      </c>
      <c r="E294" s="113">
        <v>4203403</v>
      </c>
      <c r="F294" s="113">
        <v>1</v>
      </c>
      <c r="G294" s="113">
        <v>3</v>
      </c>
      <c r="H294" s="27" t="s">
        <v>1888</v>
      </c>
      <c r="I294" s="22">
        <v>1000</v>
      </c>
      <c r="J294" s="114">
        <v>450</v>
      </c>
      <c r="K294" s="108" t="s">
        <v>34</v>
      </c>
      <c r="L294" s="115">
        <v>4500</v>
      </c>
      <c r="M294" s="108" t="s">
        <v>1981</v>
      </c>
      <c r="N294" s="115">
        <v>1082001</v>
      </c>
      <c r="O294" s="116" t="s">
        <v>1982</v>
      </c>
      <c r="P294" s="115">
        <v>5</v>
      </c>
    </row>
    <row r="295" spans="3:23" x14ac:dyDescent="0.3">
      <c r="C295" s="108">
        <v>42034041</v>
      </c>
      <c r="D295" s="112">
        <v>203404</v>
      </c>
      <c r="E295" s="113">
        <v>4203404</v>
      </c>
      <c r="F295" s="113">
        <v>1</v>
      </c>
      <c r="G295" s="113">
        <v>4</v>
      </c>
      <c r="H295" s="27" t="s">
        <v>1888</v>
      </c>
      <c r="I295" s="22">
        <v>1500</v>
      </c>
      <c r="J295" s="114">
        <v>600</v>
      </c>
      <c r="K295" s="108" t="s">
        <v>34</v>
      </c>
      <c r="L295" s="115">
        <v>6000</v>
      </c>
      <c r="M295" s="108" t="s">
        <v>1981</v>
      </c>
      <c r="N295" s="115">
        <v>1082001</v>
      </c>
      <c r="O295" s="116" t="s">
        <v>1982</v>
      </c>
      <c r="P295" s="115">
        <v>5</v>
      </c>
    </row>
    <row r="296" spans="3:23" x14ac:dyDescent="0.3">
      <c r="C296" s="108">
        <v>42034051</v>
      </c>
      <c r="D296" s="112">
        <v>203405</v>
      </c>
      <c r="E296" s="113">
        <v>4203405</v>
      </c>
      <c r="F296" s="113">
        <v>1</v>
      </c>
      <c r="G296" s="113">
        <v>5</v>
      </c>
      <c r="H296" s="27" t="s">
        <v>1888</v>
      </c>
      <c r="I296" s="22">
        <v>2000</v>
      </c>
      <c r="J296" s="114">
        <v>750</v>
      </c>
      <c r="K296" s="108" t="s">
        <v>34</v>
      </c>
      <c r="L296" s="115">
        <v>7500</v>
      </c>
      <c r="M296" s="108" t="s">
        <v>1981</v>
      </c>
      <c r="N296" s="115">
        <v>1082001</v>
      </c>
      <c r="O296" s="116" t="s">
        <v>1982</v>
      </c>
      <c r="P296" s="115">
        <v>5</v>
      </c>
    </row>
    <row r="297" spans="3:23" x14ac:dyDescent="0.3">
      <c r="C297" s="108">
        <v>42034061</v>
      </c>
      <c r="D297" s="112">
        <v>203406</v>
      </c>
      <c r="E297" s="113">
        <v>4203406</v>
      </c>
      <c r="F297" s="113">
        <v>1</v>
      </c>
      <c r="G297" s="113">
        <v>6</v>
      </c>
      <c r="H297" s="27" t="s">
        <v>1888</v>
      </c>
      <c r="I297" s="22">
        <v>3000</v>
      </c>
      <c r="J297" s="114">
        <v>900</v>
      </c>
      <c r="K297" s="108" t="s">
        <v>34</v>
      </c>
      <c r="L297" s="115">
        <v>9000</v>
      </c>
      <c r="M297" s="108" t="s">
        <v>1981</v>
      </c>
      <c r="N297" s="115">
        <v>1082001</v>
      </c>
      <c r="O297" s="116" t="s">
        <v>1982</v>
      </c>
      <c r="P297" s="115">
        <v>5</v>
      </c>
    </row>
    <row r="298" spans="3:23" x14ac:dyDescent="0.3">
      <c r="C298" s="108">
        <v>42035011</v>
      </c>
      <c r="D298" s="112">
        <v>203501</v>
      </c>
      <c r="E298" s="113">
        <v>4203501</v>
      </c>
      <c r="F298" s="113">
        <v>1</v>
      </c>
      <c r="G298" s="113">
        <v>1</v>
      </c>
      <c r="H298" s="27" t="s">
        <v>1889</v>
      </c>
      <c r="I298" s="22">
        <v>500</v>
      </c>
      <c r="J298" s="114">
        <v>150</v>
      </c>
      <c r="K298" s="108" t="s">
        <v>34</v>
      </c>
      <c r="L298" s="115">
        <v>1500</v>
      </c>
      <c r="M298" s="108" t="s">
        <v>1958</v>
      </c>
      <c r="N298" s="115">
        <v>3002381</v>
      </c>
      <c r="O298" s="116" t="s">
        <v>1959</v>
      </c>
      <c r="P298" s="115">
        <v>5</v>
      </c>
    </row>
    <row r="299" spans="3:23" x14ac:dyDescent="0.3">
      <c r="C299" s="108">
        <v>42035021</v>
      </c>
      <c r="D299" s="112">
        <v>203502</v>
      </c>
      <c r="E299" s="113">
        <v>4203502</v>
      </c>
      <c r="F299" s="113">
        <v>1</v>
      </c>
      <c r="G299" s="113">
        <v>2</v>
      </c>
      <c r="H299" s="27" t="s">
        <v>1889</v>
      </c>
      <c r="I299" s="22">
        <v>1500</v>
      </c>
      <c r="J299" s="114">
        <v>300</v>
      </c>
      <c r="K299" s="108" t="s">
        <v>34</v>
      </c>
      <c r="L299" s="115">
        <v>3000</v>
      </c>
      <c r="M299" s="108" t="s">
        <v>1958</v>
      </c>
      <c r="N299" s="115">
        <v>3002381</v>
      </c>
      <c r="O299" s="116" t="s">
        <v>1959</v>
      </c>
      <c r="P299" s="115">
        <v>5</v>
      </c>
    </row>
    <row r="300" spans="3:23" x14ac:dyDescent="0.3">
      <c r="C300" s="108">
        <v>42035031</v>
      </c>
      <c r="D300" s="112">
        <v>203503</v>
      </c>
      <c r="E300" s="113">
        <v>4203503</v>
      </c>
      <c r="F300" s="113">
        <v>1</v>
      </c>
      <c r="G300" s="113">
        <v>3</v>
      </c>
      <c r="H300" s="27" t="s">
        <v>1889</v>
      </c>
      <c r="I300" s="22">
        <v>3500</v>
      </c>
      <c r="J300" s="114">
        <v>450</v>
      </c>
      <c r="K300" s="108" t="s">
        <v>34</v>
      </c>
      <c r="L300" s="115">
        <v>4500</v>
      </c>
      <c r="M300" s="108" t="s">
        <v>1958</v>
      </c>
      <c r="N300" s="115">
        <v>3002381</v>
      </c>
      <c r="O300" s="116" t="s">
        <v>1959</v>
      </c>
      <c r="P300" s="115">
        <v>5</v>
      </c>
    </row>
    <row r="301" spans="3:23" x14ac:dyDescent="0.3">
      <c r="C301" s="108">
        <v>42035041</v>
      </c>
      <c r="D301" s="112">
        <v>203504</v>
      </c>
      <c r="E301" s="113">
        <v>4203504</v>
      </c>
      <c r="F301" s="113">
        <v>1</v>
      </c>
      <c r="G301" s="113">
        <v>4</v>
      </c>
      <c r="H301" s="27" t="s">
        <v>1889</v>
      </c>
      <c r="I301" s="22">
        <v>6000</v>
      </c>
      <c r="J301" s="114">
        <v>600</v>
      </c>
      <c r="K301" s="108" t="s">
        <v>34</v>
      </c>
      <c r="L301" s="115">
        <v>6000</v>
      </c>
      <c r="M301" s="108" t="s">
        <v>1958</v>
      </c>
      <c r="N301" s="115">
        <v>3002381</v>
      </c>
      <c r="O301" s="116" t="s">
        <v>1959</v>
      </c>
      <c r="P301" s="115">
        <v>5</v>
      </c>
    </row>
    <row r="302" spans="3:23" x14ac:dyDescent="0.3">
      <c r="C302" s="108">
        <v>42035051</v>
      </c>
      <c r="D302" s="112">
        <v>203505</v>
      </c>
      <c r="E302" s="113">
        <v>4203505</v>
      </c>
      <c r="F302" s="113">
        <v>1</v>
      </c>
      <c r="G302" s="113">
        <v>5</v>
      </c>
      <c r="H302" s="27" t="s">
        <v>1889</v>
      </c>
      <c r="I302" s="22">
        <v>9000</v>
      </c>
      <c r="J302" s="114">
        <v>750</v>
      </c>
      <c r="K302" s="108" t="s">
        <v>34</v>
      </c>
      <c r="L302" s="115">
        <v>7500</v>
      </c>
      <c r="M302" s="108" t="s">
        <v>1958</v>
      </c>
      <c r="N302" s="115">
        <v>3002381</v>
      </c>
      <c r="O302" s="116" t="s">
        <v>1959</v>
      </c>
      <c r="P302" s="115">
        <v>5</v>
      </c>
    </row>
    <row r="303" spans="3:23" x14ac:dyDescent="0.3">
      <c r="C303" s="108">
        <v>42036011</v>
      </c>
      <c r="D303" s="112">
        <v>203601</v>
      </c>
      <c r="E303" s="113">
        <v>4203601</v>
      </c>
      <c r="F303" s="113">
        <v>1</v>
      </c>
      <c r="G303" s="113">
        <v>1</v>
      </c>
      <c r="H303" s="27" t="s">
        <v>1890</v>
      </c>
      <c r="I303" s="22">
        <v>10</v>
      </c>
      <c r="J303" s="114">
        <v>150</v>
      </c>
      <c r="K303" s="108" t="s">
        <v>34</v>
      </c>
      <c r="L303" s="115">
        <v>1500</v>
      </c>
      <c r="M303" s="108" t="s">
        <v>437</v>
      </c>
      <c r="N303" s="115">
        <v>2013001</v>
      </c>
      <c r="O303" s="116" t="s">
        <v>1681</v>
      </c>
      <c r="P303" s="115">
        <v>15</v>
      </c>
    </row>
    <row r="304" spans="3:23" x14ac:dyDescent="0.3">
      <c r="C304" s="108">
        <v>42036021</v>
      </c>
      <c r="D304" s="112">
        <v>203602</v>
      </c>
      <c r="E304" s="113">
        <v>4203602</v>
      </c>
      <c r="F304" s="113">
        <v>1</v>
      </c>
      <c r="G304" s="113">
        <v>2</v>
      </c>
      <c r="H304" s="27" t="s">
        <v>1890</v>
      </c>
      <c r="I304" s="22">
        <v>50</v>
      </c>
      <c r="J304" s="114">
        <v>300</v>
      </c>
      <c r="K304" s="108" t="s">
        <v>34</v>
      </c>
      <c r="L304" s="115">
        <v>3000</v>
      </c>
      <c r="M304" s="108" t="s">
        <v>437</v>
      </c>
      <c r="N304" s="115">
        <v>2013001</v>
      </c>
      <c r="O304" s="116" t="s">
        <v>1681</v>
      </c>
      <c r="P304" s="115">
        <v>15</v>
      </c>
    </row>
    <row r="305" spans="3:16" x14ac:dyDescent="0.3">
      <c r="C305" s="108">
        <v>42036031</v>
      </c>
      <c r="D305" s="112">
        <v>203603</v>
      </c>
      <c r="E305" s="113">
        <v>4203603</v>
      </c>
      <c r="F305" s="113">
        <v>1</v>
      </c>
      <c r="G305" s="113">
        <v>3</v>
      </c>
      <c r="H305" s="27" t="s">
        <v>1890</v>
      </c>
      <c r="I305" s="22">
        <v>100</v>
      </c>
      <c r="J305" s="114">
        <v>450</v>
      </c>
      <c r="K305" s="108" t="s">
        <v>34</v>
      </c>
      <c r="L305" s="115">
        <v>4500</v>
      </c>
      <c r="M305" s="108" t="s">
        <v>437</v>
      </c>
      <c r="N305" s="115">
        <v>2013001</v>
      </c>
      <c r="O305" s="116" t="s">
        <v>1681</v>
      </c>
      <c r="P305" s="115">
        <v>15</v>
      </c>
    </row>
    <row r="306" spans="3:16" x14ac:dyDescent="0.3">
      <c r="C306" s="108">
        <v>42036041</v>
      </c>
      <c r="D306" s="112">
        <v>203604</v>
      </c>
      <c r="E306" s="113">
        <v>4203604</v>
      </c>
      <c r="F306" s="113">
        <v>1</v>
      </c>
      <c r="G306" s="113">
        <v>4</v>
      </c>
      <c r="H306" s="27" t="s">
        <v>1890</v>
      </c>
      <c r="I306" s="22">
        <v>150</v>
      </c>
      <c r="J306" s="114">
        <v>600</v>
      </c>
      <c r="K306" s="108" t="s">
        <v>34</v>
      </c>
      <c r="L306" s="115">
        <v>6000</v>
      </c>
      <c r="M306" s="108" t="s">
        <v>438</v>
      </c>
      <c r="N306" s="115">
        <v>2014001</v>
      </c>
      <c r="O306" s="116" t="s">
        <v>1690</v>
      </c>
      <c r="P306" s="115">
        <v>15</v>
      </c>
    </row>
    <row r="307" spans="3:16" x14ac:dyDescent="0.3">
      <c r="C307" s="108">
        <v>42036051</v>
      </c>
      <c r="D307" s="112">
        <v>203605</v>
      </c>
      <c r="E307" s="113">
        <v>4203605</v>
      </c>
      <c r="F307" s="113">
        <v>1</v>
      </c>
      <c r="G307" s="113">
        <v>5</v>
      </c>
      <c r="H307" s="27" t="s">
        <v>1890</v>
      </c>
      <c r="I307" s="22">
        <v>200</v>
      </c>
      <c r="J307" s="114">
        <v>750</v>
      </c>
      <c r="K307" s="108" t="s">
        <v>34</v>
      </c>
      <c r="L307" s="115">
        <v>7500</v>
      </c>
      <c r="M307" s="108" t="s">
        <v>438</v>
      </c>
      <c r="N307" s="115">
        <v>2014001</v>
      </c>
      <c r="O307" s="116" t="s">
        <v>1690</v>
      </c>
      <c r="P307" s="115">
        <v>15</v>
      </c>
    </row>
    <row r="308" spans="3:16" x14ac:dyDescent="0.3">
      <c r="C308" s="108">
        <v>42036061</v>
      </c>
      <c r="D308" s="112">
        <v>203606</v>
      </c>
      <c r="E308" s="113">
        <v>4203606</v>
      </c>
      <c r="F308" s="113">
        <v>1</v>
      </c>
      <c r="G308" s="113">
        <v>6</v>
      </c>
      <c r="H308" s="27" t="s">
        <v>1890</v>
      </c>
      <c r="I308" s="22">
        <v>300</v>
      </c>
      <c r="J308" s="114">
        <v>900</v>
      </c>
      <c r="K308" s="108" t="s">
        <v>34</v>
      </c>
      <c r="L308" s="115">
        <v>9000</v>
      </c>
      <c r="M308" s="108" t="s">
        <v>438</v>
      </c>
      <c r="N308" s="115">
        <v>2014001</v>
      </c>
      <c r="O308" s="116" t="s">
        <v>1690</v>
      </c>
      <c r="P308" s="115">
        <v>15</v>
      </c>
    </row>
    <row r="309" spans="3:16" x14ac:dyDescent="0.3">
      <c r="C309" s="108">
        <v>42041011</v>
      </c>
      <c r="D309" s="112">
        <v>204101</v>
      </c>
      <c r="E309" s="113">
        <v>4204101</v>
      </c>
      <c r="F309" s="113">
        <v>1</v>
      </c>
      <c r="G309" s="113">
        <v>1</v>
      </c>
      <c r="H309" s="27" t="s">
        <v>1891</v>
      </c>
      <c r="I309" s="22">
        <v>10</v>
      </c>
      <c r="J309" s="114">
        <v>150</v>
      </c>
      <c r="K309" s="108" t="s">
        <v>34</v>
      </c>
      <c r="L309" s="115">
        <v>1500</v>
      </c>
      <c r="M309" s="108" t="s">
        <v>933</v>
      </c>
      <c r="N309" s="115">
        <v>3021001</v>
      </c>
      <c r="O309" s="116" t="s">
        <v>1685</v>
      </c>
      <c r="P309" s="115">
        <v>5</v>
      </c>
    </row>
    <row r="310" spans="3:16" x14ac:dyDescent="0.3">
      <c r="C310" s="108">
        <v>42041021</v>
      </c>
      <c r="D310" s="112">
        <v>204102</v>
      </c>
      <c r="E310" s="113">
        <v>4204102</v>
      </c>
      <c r="F310" s="113">
        <v>1</v>
      </c>
      <c r="G310" s="113">
        <v>2</v>
      </c>
      <c r="H310" s="27" t="s">
        <v>1891</v>
      </c>
      <c r="I310" s="22">
        <v>50</v>
      </c>
      <c r="J310" s="114">
        <v>300</v>
      </c>
      <c r="K310" s="108" t="s">
        <v>34</v>
      </c>
      <c r="L310" s="115">
        <v>3000</v>
      </c>
      <c r="M310" s="108" t="s">
        <v>933</v>
      </c>
      <c r="N310" s="115">
        <v>3021001</v>
      </c>
      <c r="O310" s="116" t="s">
        <v>1685</v>
      </c>
      <c r="P310" s="115">
        <v>5</v>
      </c>
    </row>
    <row r="311" spans="3:16" x14ac:dyDescent="0.3">
      <c r="C311" s="108">
        <v>42041031</v>
      </c>
      <c r="D311" s="112">
        <v>204103</v>
      </c>
      <c r="E311" s="113">
        <v>4204103</v>
      </c>
      <c r="F311" s="113">
        <v>1</v>
      </c>
      <c r="G311" s="113">
        <v>3</v>
      </c>
      <c r="H311" s="27" t="s">
        <v>1891</v>
      </c>
      <c r="I311" s="22">
        <v>100</v>
      </c>
      <c r="J311" s="114">
        <v>450</v>
      </c>
      <c r="K311" s="108" t="s">
        <v>34</v>
      </c>
      <c r="L311" s="115">
        <v>4500</v>
      </c>
      <c r="M311" s="108" t="s">
        <v>933</v>
      </c>
      <c r="N311" s="115">
        <v>3021001</v>
      </c>
      <c r="O311" s="116" t="s">
        <v>1685</v>
      </c>
      <c r="P311" s="115">
        <v>5</v>
      </c>
    </row>
    <row r="312" spans="3:16" x14ac:dyDescent="0.3">
      <c r="C312" s="108">
        <v>42041041</v>
      </c>
      <c r="D312" s="112">
        <v>204104</v>
      </c>
      <c r="E312" s="113">
        <v>4204104</v>
      </c>
      <c r="F312" s="113">
        <v>1</v>
      </c>
      <c r="G312" s="113">
        <v>4</v>
      </c>
      <c r="H312" s="27" t="s">
        <v>1891</v>
      </c>
      <c r="I312" s="22">
        <v>300</v>
      </c>
      <c r="J312" s="114">
        <v>600</v>
      </c>
      <c r="K312" s="108" t="s">
        <v>34</v>
      </c>
      <c r="L312" s="115">
        <v>6000</v>
      </c>
      <c r="M312" s="108" t="s">
        <v>933</v>
      </c>
      <c r="N312" s="115">
        <v>3021001</v>
      </c>
      <c r="O312" s="116" t="s">
        <v>1685</v>
      </c>
      <c r="P312" s="115">
        <v>5</v>
      </c>
    </row>
    <row r="313" spans="3:16" x14ac:dyDescent="0.3">
      <c r="C313" s="108">
        <v>42041051</v>
      </c>
      <c r="D313" s="112">
        <v>204105</v>
      </c>
      <c r="E313" s="113">
        <v>4204105</v>
      </c>
      <c r="F313" s="113">
        <v>1</v>
      </c>
      <c r="G313" s="113">
        <v>5</v>
      </c>
      <c r="H313" s="27" t="s">
        <v>1891</v>
      </c>
      <c r="I313" s="22">
        <v>500</v>
      </c>
      <c r="J313" s="114">
        <v>750</v>
      </c>
      <c r="K313" s="108" t="s">
        <v>34</v>
      </c>
      <c r="L313" s="115">
        <v>7500</v>
      </c>
      <c r="M313" s="108" t="s">
        <v>933</v>
      </c>
      <c r="N313" s="115">
        <v>3021001</v>
      </c>
      <c r="O313" s="116" t="s">
        <v>1685</v>
      </c>
      <c r="P313" s="115">
        <v>5</v>
      </c>
    </row>
    <row r="314" spans="3:16" x14ac:dyDescent="0.3">
      <c r="C314" s="108">
        <v>42041061</v>
      </c>
      <c r="D314" s="112">
        <v>204106</v>
      </c>
      <c r="E314" s="113">
        <v>4204106</v>
      </c>
      <c r="F314" s="113">
        <v>1</v>
      </c>
      <c r="G314" s="113">
        <v>6</v>
      </c>
      <c r="H314" s="27" t="s">
        <v>1891</v>
      </c>
      <c r="I314" s="22">
        <v>800</v>
      </c>
      <c r="J314" s="114">
        <v>900</v>
      </c>
      <c r="K314" s="108" t="s">
        <v>34</v>
      </c>
      <c r="L314" s="115">
        <v>9000</v>
      </c>
      <c r="M314" s="108" t="s">
        <v>933</v>
      </c>
      <c r="N314" s="115">
        <v>3021001</v>
      </c>
      <c r="O314" s="116" t="s">
        <v>1685</v>
      </c>
      <c r="P314" s="115">
        <v>5</v>
      </c>
    </row>
    <row r="315" spans="3:16" x14ac:dyDescent="0.3">
      <c r="C315" s="108">
        <v>42041071</v>
      </c>
      <c r="D315" s="112">
        <v>204107</v>
      </c>
      <c r="E315" s="113">
        <v>4204107</v>
      </c>
      <c r="F315" s="113">
        <v>1</v>
      </c>
      <c r="G315" s="113">
        <v>7</v>
      </c>
      <c r="H315" s="27" t="s">
        <v>1891</v>
      </c>
      <c r="I315" s="22">
        <v>1000</v>
      </c>
      <c r="J315" s="114">
        <v>1050</v>
      </c>
      <c r="K315" s="108" t="s">
        <v>34</v>
      </c>
      <c r="L315" s="115">
        <v>10500</v>
      </c>
      <c r="M315" s="108" t="s">
        <v>933</v>
      </c>
      <c r="N315" s="115">
        <v>3021001</v>
      </c>
      <c r="O315" s="116" t="s">
        <v>1685</v>
      </c>
      <c r="P315" s="115">
        <v>5</v>
      </c>
    </row>
    <row r="316" spans="3:16" x14ac:dyDescent="0.3">
      <c r="C316" s="108">
        <v>42042011</v>
      </c>
      <c r="D316" s="112">
        <v>204201</v>
      </c>
      <c r="E316" s="113">
        <v>4204201</v>
      </c>
      <c r="F316" s="113">
        <v>1</v>
      </c>
      <c r="G316" s="113">
        <v>1</v>
      </c>
      <c r="H316" s="27" t="s">
        <v>1892</v>
      </c>
      <c r="I316" s="22">
        <v>50</v>
      </c>
      <c r="J316" s="114">
        <v>150</v>
      </c>
      <c r="K316" s="108" t="s">
        <v>34</v>
      </c>
      <c r="L316" s="115">
        <v>1500</v>
      </c>
      <c r="M316" s="108" t="s">
        <v>934</v>
      </c>
      <c r="N316" s="115">
        <v>3021002</v>
      </c>
      <c r="O316" s="116" t="s">
        <v>1689</v>
      </c>
      <c r="P316" s="115">
        <v>5</v>
      </c>
    </row>
    <row r="317" spans="3:16" x14ac:dyDescent="0.3">
      <c r="C317" s="108">
        <v>42042021</v>
      </c>
      <c r="D317" s="112">
        <v>204202</v>
      </c>
      <c r="E317" s="113">
        <v>4204202</v>
      </c>
      <c r="F317" s="113">
        <v>1</v>
      </c>
      <c r="G317" s="113">
        <v>2</v>
      </c>
      <c r="H317" s="27" t="s">
        <v>1892</v>
      </c>
      <c r="I317" s="22">
        <v>250</v>
      </c>
      <c r="J317" s="114">
        <v>300</v>
      </c>
      <c r="K317" s="108" t="s">
        <v>34</v>
      </c>
      <c r="L317" s="115">
        <v>3000</v>
      </c>
      <c r="M317" s="108" t="s">
        <v>934</v>
      </c>
      <c r="N317" s="115">
        <v>3021002</v>
      </c>
      <c r="O317" s="116" t="s">
        <v>1689</v>
      </c>
      <c r="P317" s="115">
        <v>5</v>
      </c>
    </row>
    <row r="318" spans="3:16" x14ac:dyDescent="0.3">
      <c r="C318" s="108">
        <v>42042031</v>
      </c>
      <c r="D318" s="112">
        <v>204203</v>
      </c>
      <c r="E318" s="113">
        <v>4204203</v>
      </c>
      <c r="F318" s="113">
        <v>1</v>
      </c>
      <c r="G318" s="113">
        <v>3</v>
      </c>
      <c r="H318" s="27" t="s">
        <v>1892</v>
      </c>
      <c r="I318" s="22">
        <v>500</v>
      </c>
      <c r="J318" s="114">
        <v>450</v>
      </c>
      <c r="K318" s="108" t="s">
        <v>34</v>
      </c>
      <c r="L318" s="115">
        <v>4500</v>
      </c>
      <c r="M318" s="108" t="s">
        <v>934</v>
      </c>
      <c r="N318" s="115">
        <v>3021002</v>
      </c>
      <c r="O318" s="116" t="s">
        <v>1689</v>
      </c>
      <c r="P318" s="115">
        <v>5</v>
      </c>
    </row>
    <row r="319" spans="3:16" x14ac:dyDescent="0.3">
      <c r="C319" s="108">
        <v>42042041</v>
      </c>
      <c r="D319" s="112">
        <v>204204</v>
      </c>
      <c r="E319" s="113">
        <v>4204204</v>
      </c>
      <c r="F319" s="113">
        <v>1</v>
      </c>
      <c r="G319" s="113">
        <v>4</v>
      </c>
      <c r="H319" s="27" t="s">
        <v>1892</v>
      </c>
      <c r="I319" s="22">
        <v>1500</v>
      </c>
      <c r="J319" s="114">
        <v>600</v>
      </c>
      <c r="K319" s="108" t="s">
        <v>34</v>
      </c>
      <c r="L319" s="115">
        <v>6000</v>
      </c>
      <c r="M319" s="108" t="s">
        <v>934</v>
      </c>
      <c r="N319" s="115">
        <v>3021002</v>
      </c>
      <c r="O319" s="116" t="s">
        <v>1689</v>
      </c>
      <c r="P319" s="115">
        <v>5</v>
      </c>
    </row>
    <row r="320" spans="3:16" x14ac:dyDescent="0.3">
      <c r="C320" s="108">
        <v>42042051</v>
      </c>
      <c r="D320" s="112">
        <v>204205</v>
      </c>
      <c r="E320" s="113">
        <v>4204205</v>
      </c>
      <c r="F320" s="113">
        <v>1</v>
      </c>
      <c r="G320" s="113">
        <v>5</v>
      </c>
      <c r="H320" s="27" t="s">
        <v>1892</v>
      </c>
      <c r="I320" s="22">
        <v>2500</v>
      </c>
      <c r="J320" s="114">
        <v>750</v>
      </c>
      <c r="K320" s="108" t="s">
        <v>34</v>
      </c>
      <c r="L320" s="115">
        <v>7500</v>
      </c>
      <c r="M320" s="108" t="s">
        <v>934</v>
      </c>
      <c r="N320" s="115">
        <v>3021002</v>
      </c>
      <c r="O320" s="116" t="s">
        <v>1689</v>
      </c>
      <c r="P320" s="115">
        <v>5</v>
      </c>
    </row>
    <row r="321" spans="3:16" x14ac:dyDescent="0.3">
      <c r="C321" s="108">
        <v>42042061</v>
      </c>
      <c r="D321" s="112">
        <v>204206</v>
      </c>
      <c r="E321" s="113">
        <v>4204206</v>
      </c>
      <c r="F321" s="113">
        <v>1</v>
      </c>
      <c r="G321" s="113">
        <v>6</v>
      </c>
      <c r="H321" s="27" t="s">
        <v>1892</v>
      </c>
      <c r="I321" s="22">
        <v>4000</v>
      </c>
      <c r="J321" s="114">
        <v>900</v>
      </c>
      <c r="K321" s="108" t="s">
        <v>34</v>
      </c>
      <c r="L321" s="115">
        <v>9000</v>
      </c>
      <c r="M321" s="108" t="s">
        <v>934</v>
      </c>
      <c r="N321" s="115">
        <v>3021002</v>
      </c>
      <c r="O321" s="116" t="s">
        <v>1689</v>
      </c>
      <c r="P321" s="115">
        <v>5</v>
      </c>
    </row>
    <row r="322" spans="3:16" x14ac:dyDescent="0.3">
      <c r="C322" s="108">
        <v>42042071</v>
      </c>
      <c r="D322" s="112">
        <v>204207</v>
      </c>
      <c r="E322" s="113">
        <v>4204207</v>
      </c>
      <c r="F322" s="113">
        <v>1</v>
      </c>
      <c r="G322" s="113">
        <v>7</v>
      </c>
      <c r="H322" s="27" t="s">
        <v>1892</v>
      </c>
      <c r="I322" s="22">
        <v>5000</v>
      </c>
      <c r="J322" s="114">
        <v>1050</v>
      </c>
      <c r="K322" s="108" t="s">
        <v>34</v>
      </c>
      <c r="L322" s="115">
        <v>10500</v>
      </c>
      <c r="M322" s="108" t="s">
        <v>934</v>
      </c>
      <c r="N322" s="115">
        <v>3021002</v>
      </c>
      <c r="O322" s="116" t="s">
        <v>1689</v>
      </c>
      <c r="P322" s="115">
        <v>5</v>
      </c>
    </row>
    <row r="323" spans="3:16" x14ac:dyDescent="0.3">
      <c r="C323" s="108">
        <v>42043011</v>
      </c>
      <c r="D323" s="112">
        <v>204301</v>
      </c>
      <c r="E323" s="113">
        <v>4204301</v>
      </c>
      <c r="F323" s="113">
        <v>1</v>
      </c>
      <c r="G323" s="113">
        <v>1</v>
      </c>
      <c r="H323" s="27" t="s">
        <v>1893</v>
      </c>
      <c r="I323" s="22">
        <v>30</v>
      </c>
      <c r="J323" s="114">
        <v>150</v>
      </c>
      <c r="K323" s="108" t="s">
        <v>34</v>
      </c>
      <c r="L323" s="115">
        <v>1500</v>
      </c>
      <c r="M323" s="108" t="s">
        <v>467</v>
      </c>
      <c r="N323" s="115">
        <v>3021003</v>
      </c>
      <c r="O323" s="116" t="s">
        <v>1703</v>
      </c>
      <c r="P323" s="115">
        <v>5</v>
      </c>
    </row>
    <row r="324" spans="3:16" x14ac:dyDescent="0.3">
      <c r="C324" s="108">
        <v>42043021</v>
      </c>
      <c r="D324" s="112">
        <v>204302</v>
      </c>
      <c r="E324" s="113">
        <v>4204302</v>
      </c>
      <c r="F324" s="113">
        <v>1</v>
      </c>
      <c r="G324" s="113">
        <v>2</v>
      </c>
      <c r="H324" s="27" t="s">
        <v>1893</v>
      </c>
      <c r="I324" s="22">
        <v>150</v>
      </c>
      <c r="J324" s="114">
        <v>300</v>
      </c>
      <c r="K324" s="108" t="s">
        <v>34</v>
      </c>
      <c r="L324" s="115">
        <v>3000</v>
      </c>
      <c r="M324" s="108" t="s">
        <v>467</v>
      </c>
      <c r="N324" s="115">
        <v>3021003</v>
      </c>
      <c r="O324" s="116" t="s">
        <v>1703</v>
      </c>
      <c r="P324" s="115">
        <v>5</v>
      </c>
    </row>
    <row r="325" spans="3:16" x14ac:dyDescent="0.3">
      <c r="C325" s="108">
        <v>42043031</v>
      </c>
      <c r="D325" s="112">
        <v>204303</v>
      </c>
      <c r="E325" s="113">
        <v>4204303</v>
      </c>
      <c r="F325" s="113">
        <v>1</v>
      </c>
      <c r="G325" s="113">
        <v>3</v>
      </c>
      <c r="H325" s="27" t="s">
        <v>1893</v>
      </c>
      <c r="I325" s="22">
        <v>300</v>
      </c>
      <c r="J325" s="114">
        <v>450</v>
      </c>
      <c r="K325" s="108" t="s">
        <v>34</v>
      </c>
      <c r="L325" s="115">
        <v>4500</v>
      </c>
      <c r="M325" s="108" t="s">
        <v>467</v>
      </c>
      <c r="N325" s="115">
        <v>3021003</v>
      </c>
      <c r="O325" s="116" t="s">
        <v>1703</v>
      </c>
      <c r="P325" s="115">
        <v>5</v>
      </c>
    </row>
    <row r="326" spans="3:16" x14ac:dyDescent="0.3">
      <c r="C326" s="108">
        <v>42043041</v>
      </c>
      <c r="D326" s="112">
        <v>204304</v>
      </c>
      <c r="E326" s="113">
        <v>4204304</v>
      </c>
      <c r="F326" s="113">
        <v>1</v>
      </c>
      <c r="G326" s="113">
        <v>4</v>
      </c>
      <c r="H326" s="27" t="s">
        <v>1893</v>
      </c>
      <c r="I326" s="22">
        <v>900</v>
      </c>
      <c r="J326" s="114">
        <v>600</v>
      </c>
      <c r="K326" s="108" t="s">
        <v>34</v>
      </c>
      <c r="L326" s="115">
        <v>6000</v>
      </c>
      <c r="M326" s="108" t="s">
        <v>467</v>
      </c>
      <c r="N326" s="115">
        <v>3021003</v>
      </c>
      <c r="O326" s="116" t="s">
        <v>1703</v>
      </c>
      <c r="P326" s="115">
        <v>5</v>
      </c>
    </row>
    <row r="327" spans="3:16" x14ac:dyDescent="0.3">
      <c r="C327" s="108">
        <v>42043051</v>
      </c>
      <c r="D327" s="112">
        <v>204305</v>
      </c>
      <c r="E327" s="113">
        <v>4204305</v>
      </c>
      <c r="F327" s="113">
        <v>1</v>
      </c>
      <c r="G327" s="113">
        <v>5</v>
      </c>
      <c r="H327" s="27" t="s">
        <v>1893</v>
      </c>
      <c r="I327" s="22">
        <v>1500</v>
      </c>
      <c r="J327" s="114">
        <v>750</v>
      </c>
      <c r="K327" s="108" t="s">
        <v>34</v>
      </c>
      <c r="L327" s="115">
        <v>7500</v>
      </c>
      <c r="M327" s="108" t="s">
        <v>467</v>
      </c>
      <c r="N327" s="115">
        <v>3021003</v>
      </c>
      <c r="O327" s="116" t="s">
        <v>1703</v>
      </c>
      <c r="P327" s="115">
        <v>5</v>
      </c>
    </row>
    <row r="328" spans="3:16" x14ac:dyDescent="0.3">
      <c r="C328" s="108">
        <v>42043061</v>
      </c>
      <c r="D328" s="112">
        <v>204306</v>
      </c>
      <c r="E328" s="113">
        <v>4204306</v>
      </c>
      <c r="F328" s="113">
        <v>1</v>
      </c>
      <c r="G328" s="113">
        <v>6</v>
      </c>
      <c r="H328" s="27" t="s">
        <v>1893</v>
      </c>
      <c r="I328" s="22">
        <v>2400</v>
      </c>
      <c r="J328" s="114">
        <v>900</v>
      </c>
      <c r="K328" s="108" t="s">
        <v>34</v>
      </c>
      <c r="L328" s="115">
        <v>9000</v>
      </c>
      <c r="M328" s="108" t="s">
        <v>467</v>
      </c>
      <c r="N328" s="115">
        <v>3021003</v>
      </c>
      <c r="O328" s="116" t="s">
        <v>1703</v>
      </c>
      <c r="P328" s="115">
        <v>5</v>
      </c>
    </row>
    <row r="329" spans="3:16" x14ac:dyDescent="0.3">
      <c r="C329" s="108">
        <v>42043071</v>
      </c>
      <c r="D329" s="112">
        <v>204307</v>
      </c>
      <c r="E329" s="113">
        <v>4204307</v>
      </c>
      <c r="F329" s="113">
        <v>1</v>
      </c>
      <c r="G329" s="113">
        <v>7</v>
      </c>
      <c r="H329" s="27" t="s">
        <v>1893</v>
      </c>
      <c r="I329" s="22">
        <v>3000</v>
      </c>
      <c r="J329" s="114">
        <v>1050</v>
      </c>
      <c r="K329" s="108" t="s">
        <v>34</v>
      </c>
      <c r="L329" s="115">
        <v>10500</v>
      </c>
      <c r="M329" s="108" t="s">
        <v>467</v>
      </c>
      <c r="N329" s="115">
        <v>3021003</v>
      </c>
      <c r="O329" s="116" t="s">
        <v>1703</v>
      </c>
      <c r="P329" s="115">
        <v>5</v>
      </c>
    </row>
    <row r="330" spans="3:16" x14ac:dyDescent="0.3">
      <c r="C330" s="108">
        <v>42044011</v>
      </c>
      <c r="D330" s="112">
        <v>204401</v>
      </c>
      <c r="E330" s="113">
        <v>4204401</v>
      </c>
      <c r="F330" s="113">
        <v>1</v>
      </c>
      <c r="G330" s="113">
        <v>1</v>
      </c>
      <c r="H330" s="27" t="s">
        <v>1894</v>
      </c>
      <c r="I330" s="22">
        <v>30</v>
      </c>
      <c r="J330" s="114">
        <v>150</v>
      </c>
      <c r="K330" s="108" t="s">
        <v>34</v>
      </c>
      <c r="L330" s="115">
        <v>1500</v>
      </c>
      <c r="M330" s="108" t="s">
        <v>1958</v>
      </c>
      <c r="N330" s="115">
        <v>3002381</v>
      </c>
      <c r="O330" s="116" t="s">
        <v>1959</v>
      </c>
      <c r="P330" s="115">
        <v>10</v>
      </c>
    </row>
    <row r="331" spans="3:16" x14ac:dyDescent="0.3">
      <c r="C331" s="108">
        <v>42044021</v>
      </c>
      <c r="D331" s="112">
        <v>204402</v>
      </c>
      <c r="E331" s="113">
        <v>4204402</v>
      </c>
      <c r="F331" s="113">
        <v>1</v>
      </c>
      <c r="G331" s="113">
        <v>2</v>
      </c>
      <c r="H331" s="27" t="s">
        <v>1894</v>
      </c>
      <c r="I331" s="22">
        <v>150</v>
      </c>
      <c r="J331" s="114">
        <v>300</v>
      </c>
      <c r="K331" s="108" t="s">
        <v>34</v>
      </c>
      <c r="L331" s="115">
        <v>3000</v>
      </c>
      <c r="M331" s="108" t="s">
        <v>1725</v>
      </c>
      <c r="N331" s="115">
        <v>3002211</v>
      </c>
      <c r="O331" s="116" t="s">
        <v>1726</v>
      </c>
      <c r="P331" s="115">
        <v>1</v>
      </c>
    </row>
    <row r="332" spans="3:16" x14ac:dyDescent="0.3">
      <c r="C332" s="108">
        <v>42044031</v>
      </c>
      <c r="D332" s="112">
        <v>204403</v>
      </c>
      <c r="E332" s="113">
        <v>4204403</v>
      </c>
      <c r="F332" s="113">
        <v>1</v>
      </c>
      <c r="G332" s="113">
        <v>3</v>
      </c>
      <c r="H332" s="27" t="s">
        <v>1894</v>
      </c>
      <c r="I332" s="22">
        <v>300</v>
      </c>
      <c r="J332" s="114">
        <v>450</v>
      </c>
      <c r="K332" s="108" t="s">
        <v>34</v>
      </c>
      <c r="L332" s="115">
        <v>4500</v>
      </c>
      <c r="M332" s="108" t="s">
        <v>1727</v>
      </c>
      <c r="N332" s="115">
        <v>3002221</v>
      </c>
      <c r="O332" s="116" t="s">
        <v>1728</v>
      </c>
      <c r="P332" s="115">
        <v>1</v>
      </c>
    </row>
    <row r="333" spans="3:16" x14ac:dyDescent="0.3">
      <c r="C333" s="108">
        <v>42044041</v>
      </c>
      <c r="D333" s="112">
        <v>204404</v>
      </c>
      <c r="E333" s="113">
        <v>4204404</v>
      </c>
      <c r="F333" s="113">
        <v>1</v>
      </c>
      <c r="G333" s="113">
        <v>4</v>
      </c>
      <c r="H333" s="27" t="s">
        <v>1894</v>
      </c>
      <c r="I333" s="22">
        <v>900</v>
      </c>
      <c r="J333" s="114">
        <v>600</v>
      </c>
      <c r="K333" s="108" t="s">
        <v>34</v>
      </c>
      <c r="L333" s="115">
        <v>6000</v>
      </c>
      <c r="M333" s="108" t="s">
        <v>1729</v>
      </c>
      <c r="N333" s="115">
        <v>3002231</v>
      </c>
      <c r="O333" s="116" t="s">
        <v>1730</v>
      </c>
      <c r="P333" s="115">
        <v>1</v>
      </c>
    </row>
    <row r="334" spans="3:16" x14ac:dyDescent="0.3">
      <c r="C334" s="108">
        <v>42044051</v>
      </c>
      <c r="D334" s="112">
        <v>204405</v>
      </c>
      <c r="E334" s="113">
        <v>4204405</v>
      </c>
      <c r="F334" s="113">
        <v>1</v>
      </c>
      <c r="G334" s="113">
        <v>5</v>
      </c>
      <c r="H334" s="27" t="s">
        <v>1894</v>
      </c>
      <c r="I334" s="22">
        <v>1500</v>
      </c>
      <c r="J334" s="114">
        <v>750</v>
      </c>
      <c r="K334" s="108" t="s">
        <v>34</v>
      </c>
      <c r="L334" s="115">
        <v>7500</v>
      </c>
      <c r="M334" s="108" t="s">
        <v>926</v>
      </c>
      <c r="N334" s="115">
        <v>3002212</v>
      </c>
      <c r="O334" s="116" t="s">
        <v>2108</v>
      </c>
      <c r="P334" s="115">
        <v>1</v>
      </c>
    </row>
    <row r="335" spans="3:16" x14ac:dyDescent="0.3">
      <c r="C335" s="108">
        <v>42044061</v>
      </c>
      <c r="D335" s="112">
        <v>204406</v>
      </c>
      <c r="E335" s="113">
        <v>4204406</v>
      </c>
      <c r="F335" s="113">
        <v>1</v>
      </c>
      <c r="G335" s="113">
        <v>6</v>
      </c>
      <c r="H335" s="27" t="s">
        <v>1894</v>
      </c>
      <c r="I335" s="22">
        <v>2400</v>
      </c>
      <c r="J335" s="114">
        <v>900</v>
      </c>
      <c r="K335" s="108" t="s">
        <v>34</v>
      </c>
      <c r="L335" s="115">
        <v>9000</v>
      </c>
      <c r="M335" s="108" t="s">
        <v>928</v>
      </c>
      <c r="N335" s="115">
        <v>3002222</v>
      </c>
      <c r="O335" s="116" t="s">
        <v>2109</v>
      </c>
      <c r="P335" s="115">
        <v>1</v>
      </c>
    </row>
    <row r="336" spans="3:16" x14ac:dyDescent="0.3">
      <c r="C336" s="108">
        <v>42044071</v>
      </c>
      <c r="D336" s="112">
        <v>204407</v>
      </c>
      <c r="E336" s="113">
        <v>4204407</v>
      </c>
      <c r="F336" s="113">
        <v>1</v>
      </c>
      <c r="G336" s="113">
        <v>7</v>
      </c>
      <c r="H336" s="27" t="s">
        <v>1894</v>
      </c>
      <c r="I336" s="22">
        <v>3000</v>
      </c>
      <c r="J336" s="114">
        <v>1050</v>
      </c>
      <c r="K336" s="108" t="s">
        <v>34</v>
      </c>
      <c r="L336" s="115">
        <v>10500</v>
      </c>
      <c r="M336" s="108" t="s">
        <v>930</v>
      </c>
      <c r="N336" s="115">
        <v>3002232</v>
      </c>
      <c r="O336" s="116" t="s">
        <v>2110</v>
      </c>
      <c r="P336" s="115">
        <v>1</v>
      </c>
    </row>
    <row r="337" spans="3:16" x14ac:dyDescent="0.3">
      <c r="C337" s="108">
        <v>42045011</v>
      </c>
      <c r="D337" s="112">
        <v>204501</v>
      </c>
      <c r="E337" s="113">
        <v>4204501</v>
      </c>
      <c r="F337" s="113">
        <v>1</v>
      </c>
      <c r="G337" s="113">
        <v>1</v>
      </c>
      <c r="H337" s="27" t="s">
        <v>1895</v>
      </c>
      <c r="I337" s="22">
        <v>10</v>
      </c>
      <c r="J337" s="114">
        <v>150</v>
      </c>
      <c r="K337" s="108" t="s">
        <v>34</v>
      </c>
      <c r="L337" s="115">
        <v>1500</v>
      </c>
      <c r="M337" s="108" t="s">
        <v>933</v>
      </c>
      <c r="N337" s="115">
        <v>3021001</v>
      </c>
      <c r="O337" s="116" t="s">
        <v>1685</v>
      </c>
      <c r="P337" s="115">
        <v>3</v>
      </c>
    </row>
    <row r="338" spans="3:16" x14ac:dyDescent="0.3">
      <c r="C338" s="108">
        <v>42045021</v>
      </c>
      <c r="D338" s="112">
        <v>204502</v>
      </c>
      <c r="E338" s="113">
        <v>4204502</v>
      </c>
      <c r="F338" s="113">
        <v>1</v>
      </c>
      <c r="G338" s="113">
        <v>2</v>
      </c>
      <c r="H338" s="27" t="s">
        <v>1895</v>
      </c>
      <c r="I338" s="22">
        <v>50</v>
      </c>
      <c r="J338" s="114">
        <v>300</v>
      </c>
      <c r="K338" s="108" t="s">
        <v>34</v>
      </c>
      <c r="L338" s="115">
        <v>3000</v>
      </c>
      <c r="M338" s="108" t="s">
        <v>933</v>
      </c>
      <c r="N338" s="115">
        <v>3021001</v>
      </c>
      <c r="O338" s="116" t="s">
        <v>1685</v>
      </c>
      <c r="P338" s="115">
        <v>3</v>
      </c>
    </row>
    <row r="339" spans="3:16" x14ac:dyDescent="0.3">
      <c r="C339" s="108">
        <v>42045031</v>
      </c>
      <c r="D339" s="112">
        <v>204503</v>
      </c>
      <c r="E339" s="113">
        <v>4204503</v>
      </c>
      <c r="F339" s="113">
        <v>1</v>
      </c>
      <c r="G339" s="113">
        <v>3</v>
      </c>
      <c r="H339" s="27" t="s">
        <v>1895</v>
      </c>
      <c r="I339" s="22">
        <v>100</v>
      </c>
      <c r="J339" s="114">
        <v>450</v>
      </c>
      <c r="K339" s="108" t="s">
        <v>34</v>
      </c>
      <c r="L339" s="115">
        <v>4500</v>
      </c>
      <c r="M339" s="108" t="s">
        <v>933</v>
      </c>
      <c r="N339" s="115">
        <v>3021001</v>
      </c>
      <c r="O339" s="116" t="s">
        <v>1685</v>
      </c>
      <c r="P339" s="115">
        <v>3</v>
      </c>
    </row>
    <row r="340" spans="3:16" x14ac:dyDescent="0.3">
      <c r="C340" s="108">
        <v>42045041</v>
      </c>
      <c r="D340" s="112">
        <v>204504</v>
      </c>
      <c r="E340" s="113">
        <v>4204504</v>
      </c>
      <c r="F340" s="113">
        <v>1</v>
      </c>
      <c r="G340" s="113">
        <v>4</v>
      </c>
      <c r="H340" s="27" t="s">
        <v>1895</v>
      </c>
      <c r="I340" s="22">
        <v>300</v>
      </c>
      <c r="J340" s="114">
        <v>600</v>
      </c>
      <c r="K340" s="108" t="s">
        <v>34</v>
      </c>
      <c r="L340" s="115">
        <v>6000</v>
      </c>
      <c r="M340" s="108" t="s">
        <v>933</v>
      </c>
      <c r="N340" s="115">
        <v>3021001</v>
      </c>
      <c r="O340" s="116" t="s">
        <v>1685</v>
      </c>
      <c r="P340" s="115">
        <v>3</v>
      </c>
    </row>
    <row r="341" spans="3:16" x14ac:dyDescent="0.3">
      <c r="C341" s="108">
        <v>42045051</v>
      </c>
      <c r="D341" s="112">
        <v>204505</v>
      </c>
      <c r="E341" s="113">
        <v>4204505</v>
      </c>
      <c r="F341" s="113">
        <v>1</v>
      </c>
      <c r="G341" s="113">
        <v>5</v>
      </c>
      <c r="H341" s="27" t="s">
        <v>1895</v>
      </c>
      <c r="I341" s="22">
        <v>500</v>
      </c>
      <c r="J341" s="114">
        <v>750</v>
      </c>
      <c r="K341" s="108" t="s">
        <v>34</v>
      </c>
      <c r="L341" s="115">
        <v>7500</v>
      </c>
      <c r="M341" s="108" t="s">
        <v>933</v>
      </c>
      <c r="N341" s="115">
        <v>3021001</v>
      </c>
      <c r="O341" s="116" t="s">
        <v>1685</v>
      </c>
      <c r="P341" s="115">
        <v>3</v>
      </c>
    </row>
    <row r="342" spans="3:16" x14ac:dyDescent="0.3">
      <c r="C342" s="108">
        <v>42045061</v>
      </c>
      <c r="D342" s="112">
        <v>204506</v>
      </c>
      <c r="E342" s="113">
        <v>4204506</v>
      </c>
      <c r="F342" s="113">
        <v>1</v>
      </c>
      <c r="G342" s="113">
        <v>6</v>
      </c>
      <c r="H342" s="27" t="s">
        <v>1895</v>
      </c>
      <c r="I342" s="22">
        <v>800</v>
      </c>
      <c r="J342" s="114">
        <v>900</v>
      </c>
      <c r="K342" s="108" t="s">
        <v>34</v>
      </c>
      <c r="L342" s="115">
        <v>9000</v>
      </c>
      <c r="M342" s="108" t="s">
        <v>933</v>
      </c>
      <c r="N342" s="115">
        <v>3021001</v>
      </c>
      <c r="O342" s="116" t="s">
        <v>1685</v>
      </c>
      <c r="P342" s="115">
        <v>3</v>
      </c>
    </row>
    <row r="343" spans="3:16" x14ac:dyDescent="0.3">
      <c r="C343" s="108">
        <v>42045071</v>
      </c>
      <c r="D343" s="112">
        <v>204507</v>
      </c>
      <c r="E343" s="113">
        <v>4204507</v>
      </c>
      <c r="F343" s="113">
        <v>1</v>
      </c>
      <c r="G343" s="113">
        <v>7</v>
      </c>
      <c r="H343" s="27" t="s">
        <v>1895</v>
      </c>
      <c r="I343" s="22">
        <v>1000</v>
      </c>
      <c r="J343" s="114">
        <v>1050</v>
      </c>
      <c r="K343" s="108" t="s">
        <v>34</v>
      </c>
      <c r="L343" s="115">
        <v>10500</v>
      </c>
      <c r="M343" s="108" t="s">
        <v>933</v>
      </c>
      <c r="N343" s="115">
        <v>3021001</v>
      </c>
      <c r="O343" s="116" t="s">
        <v>1685</v>
      </c>
      <c r="P343" s="115">
        <v>3</v>
      </c>
    </row>
    <row r="344" spans="3:16" x14ac:dyDescent="0.3">
      <c r="C344" s="108">
        <v>42046011</v>
      </c>
      <c r="D344" s="112">
        <v>204601</v>
      </c>
      <c r="E344" s="113">
        <v>4204601</v>
      </c>
      <c r="F344" s="113">
        <v>1</v>
      </c>
      <c r="G344" s="113">
        <v>1</v>
      </c>
      <c r="H344" s="27" t="s">
        <v>1896</v>
      </c>
      <c r="I344" s="22">
        <v>50</v>
      </c>
      <c r="J344" s="114">
        <v>150</v>
      </c>
      <c r="K344" s="108" t="s">
        <v>34</v>
      </c>
      <c r="L344" s="115">
        <v>1500</v>
      </c>
      <c r="M344" s="108" t="s">
        <v>934</v>
      </c>
      <c r="N344" s="115">
        <v>3021002</v>
      </c>
      <c r="O344" s="116" t="s">
        <v>1689</v>
      </c>
      <c r="P344" s="115">
        <v>3</v>
      </c>
    </row>
    <row r="345" spans="3:16" x14ac:dyDescent="0.3">
      <c r="C345" s="108">
        <v>42046021</v>
      </c>
      <c r="D345" s="112">
        <v>204602</v>
      </c>
      <c r="E345" s="113">
        <v>4204602</v>
      </c>
      <c r="F345" s="113">
        <v>1</v>
      </c>
      <c r="G345" s="113">
        <v>2</v>
      </c>
      <c r="H345" s="27" t="s">
        <v>1896</v>
      </c>
      <c r="I345" s="22">
        <v>250</v>
      </c>
      <c r="J345" s="114">
        <v>300</v>
      </c>
      <c r="K345" s="108" t="s">
        <v>34</v>
      </c>
      <c r="L345" s="115">
        <v>3000</v>
      </c>
      <c r="M345" s="108" t="s">
        <v>934</v>
      </c>
      <c r="N345" s="115">
        <v>3021002</v>
      </c>
      <c r="O345" s="116" t="s">
        <v>1689</v>
      </c>
      <c r="P345" s="115">
        <v>3</v>
      </c>
    </row>
    <row r="346" spans="3:16" x14ac:dyDescent="0.3">
      <c r="C346" s="108">
        <v>42046031</v>
      </c>
      <c r="D346" s="112">
        <v>204603</v>
      </c>
      <c r="E346" s="113">
        <v>4204603</v>
      </c>
      <c r="F346" s="113">
        <v>1</v>
      </c>
      <c r="G346" s="113">
        <v>3</v>
      </c>
      <c r="H346" s="27" t="s">
        <v>1896</v>
      </c>
      <c r="I346" s="22">
        <v>500</v>
      </c>
      <c r="J346" s="114">
        <v>450</v>
      </c>
      <c r="K346" s="108" t="s">
        <v>34</v>
      </c>
      <c r="L346" s="115">
        <v>4500</v>
      </c>
      <c r="M346" s="108" t="s">
        <v>934</v>
      </c>
      <c r="N346" s="115">
        <v>3021002</v>
      </c>
      <c r="O346" s="116" t="s">
        <v>1689</v>
      </c>
      <c r="P346" s="115">
        <v>3</v>
      </c>
    </row>
    <row r="347" spans="3:16" x14ac:dyDescent="0.3">
      <c r="C347" s="108">
        <v>42046041</v>
      </c>
      <c r="D347" s="112">
        <v>204604</v>
      </c>
      <c r="E347" s="113">
        <v>4204604</v>
      </c>
      <c r="F347" s="113">
        <v>1</v>
      </c>
      <c r="G347" s="113">
        <v>4</v>
      </c>
      <c r="H347" s="27" t="s">
        <v>1896</v>
      </c>
      <c r="I347" s="22">
        <v>1500</v>
      </c>
      <c r="J347" s="114">
        <v>600</v>
      </c>
      <c r="K347" s="108" t="s">
        <v>34</v>
      </c>
      <c r="L347" s="115">
        <v>6000</v>
      </c>
      <c r="M347" s="108" t="s">
        <v>934</v>
      </c>
      <c r="N347" s="115">
        <v>3021002</v>
      </c>
      <c r="O347" s="116" t="s">
        <v>1689</v>
      </c>
      <c r="P347" s="115">
        <v>3</v>
      </c>
    </row>
    <row r="348" spans="3:16" x14ac:dyDescent="0.3">
      <c r="C348" s="108">
        <v>42046051</v>
      </c>
      <c r="D348" s="112">
        <v>204605</v>
      </c>
      <c r="E348" s="113">
        <v>4204605</v>
      </c>
      <c r="F348" s="113">
        <v>1</v>
      </c>
      <c r="G348" s="113">
        <v>5</v>
      </c>
      <c r="H348" s="27" t="s">
        <v>1896</v>
      </c>
      <c r="I348" s="22">
        <v>2500</v>
      </c>
      <c r="J348" s="114">
        <v>750</v>
      </c>
      <c r="K348" s="108" t="s">
        <v>34</v>
      </c>
      <c r="L348" s="115">
        <v>7500</v>
      </c>
      <c r="M348" s="108" t="s">
        <v>934</v>
      </c>
      <c r="N348" s="115">
        <v>3021002</v>
      </c>
      <c r="O348" s="116" t="s">
        <v>1689</v>
      </c>
      <c r="P348" s="115">
        <v>3</v>
      </c>
    </row>
    <row r="349" spans="3:16" x14ac:dyDescent="0.3">
      <c r="C349" s="108">
        <v>42046061</v>
      </c>
      <c r="D349" s="112">
        <v>204606</v>
      </c>
      <c r="E349" s="113">
        <v>4204606</v>
      </c>
      <c r="F349" s="113">
        <v>1</v>
      </c>
      <c r="G349" s="113">
        <v>6</v>
      </c>
      <c r="H349" s="27" t="s">
        <v>1896</v>
      </c>
      <c r="I349" s="22">
        <v>4000</v>
      </c>
      <c r="J349" s="114">
        <v>900</v>
      </c>
      <c r="K349" s="108" t="s">
        <v>34</v>
      </c>
      <c r="L349" s="115">
        <v>9000</v>
      </c>
      <c r="M349" s="108" t="s">
        <v>934</v>
      </c>
      <c r="N349" s="115">
        <v>3021002</v>
      </c>
      <c r="O349" s="116" t="s">
        <v>1689</v>
      </c>
      <c r="P349" s="115">
        <v>3</v>
      </c>
    </row>
    <row r="350" spans="3:16" x14ac:dyDescent="0.3">
      <c r="C350" s="108">
        <v>42046071</v>
      </c>
      <c r="D350" s="112">
        <v>204607</v>
      </c>
      <c r="E350" s="113">
        <v>4204607</v>
      </c>
      <c r="F350" s="113">
        <v>1</v>
      </c>
      <c r="G350" s="113">
        <v>7</v>
      </c>
      <c r="H350" s="27" t="s">
        <v>1896</v>
      </c>
      <c r="I350" s="22">
        <v>5000</v>
      </c>
      <c r="J350" s="114">
        <v>1050</v>
      </c>
      <c r="K350" s="108" t="s">
        <v>34</v>
      </c>
      <c r="L350" s="115">
        <v>10500</v>
      </c>
      <c r="M350" s="108" t="s">
        <v>934</v>
      </c>
      <c r="N350" s="115">
        <v>3021002</v>
      </c>
      <c r="O350" s="116" t="s">
        <v>1689</v>
      </c>
      <c r="P350" s="115">
        <v>3</v>
      </c>
    </row>
    <row r="351" spans="3:16" x14ac:dyDescent="0.3">
      <c r="C351" s="108">
        <v>42047011</v>
      </c>
      <c r="D351" s="112">
        <v>204701</v>
      </c>
      <c r="E351" s="113">
        <v>4204701</v>
      </c>
      <c r="F351" s="113">
        <v>1</v>
      </c>
      <c r="G351" s="113">
        <v>1</v>
      </c>
      <c r="H351" s="27" t="s">
        <v>1897</v>
      </c>
      <c r="I351" s="22">
        <v>30</v>
      </c>
      <c r="J351" s="114">
        <v>150</v>
      </c>
      <c r="K351" s="108" t="s">
        <v>34</v>
      </c>
      <c r="L351" s="115">
        <v>1500</v>
      </c>
      <c r="M351" s="108" t="s">
        <v>467</v>
      </c>
      <c r="N351" s="115">
        <v>3021003</v>
      </c>
      <c r="O351" s="116" t="s">
        <v>1703</v>
      </c>
      <c r="P351" s="115">
        <v>3</v>
      </c>
    </row>
    <row r="352" spans="3:16" x14ac:dyDescent="0.3">
      <c r="C352" s="108">
        <v>42047021</v>
      </c>
      <c r="D352" s="112">
        <v>204702</v>
      </c>
      <c r="E352" s="113">
        <v>4204702</v>
      </c>
      <c r="F352" s="113">
        <v>1</v>
      </c>
      <c r="G352" s="113">
        <v>2</v>
      </c>
      <c r="H352" s="27" t="s">
        <v>1897</v>
      </c>
      <c r="I352" s="22">
        <v>150</v>
      </c>
      <c r="J352" s="114">
        <v>300</v>
      </c>
      <c r="K352" s="108" t="s">
        <v>34</v>
      </c>
      <c r="L352" s="115">
        <v>3000</v>
      </c>
      <c r="M352" s="108" t="s">
        <v>467</v>
      </c>
      <c r="N352" s="115">
        <v>3021003</v>
      </c>
      <c r="O352" s="116" t="s">
        <v>1703</v>
      </c>
      <c r="P352" s="115">
        <v>3</v>
      </c>
    </row>
    <row r="353" spans="3:16" x14ac:dyDescent="0.3">
      <c r="C353" s="108">
        <v>42047031</v>
      </c>
      <c r="D353" s="112">
        <v>204703</v>
      </c>
      <c r="E353" s="113">
        <v>4204703</v>
      </c>
      <c r="F353" s="113">
        <v>1</v>
      </c>
      <c r="G353" s="113">
        <v>3</v>
      </c>
      <c r="H353" s="27" t="s">
        <v>1897</v>
      </c>
      <c r="I353" s="22">
        <v>300</v>
      </c>
      <c r="J353" s="114">
        <v>450</v>
      </c>
      <c r="K353" s="108" t="s">
        <v>34</v>
      </c>
      <c r="L353" s="115">
        <v>4500</v>
      </c>
      <c r="M353" s="108" t="s">
        <v>467</v>
      </c>
      <c r="N353" s="115">
        <v>3021003</v>
      </c>
      <c r="O353" s="116" t="s">
        <v>1703</v>
      </c>
      <c r="P353" s="115">
        <v>3</v>
      </c>
    </row>
    <row r="354" spans="3:16" x14ac:dyDescent="0.3">
      <c r="C354" s="108">
        <v>42047041</v>
      </c>
      <c r="D354" s="112">
        <v>204704</v>
      </c>
      <c r="E354" s="113">
        <v>4204704</v>
      </c>
      <c r="F354" s="113">
        <v>1</v>
      </c>
      <c r="G354" s="113">
        <v>4</v>
      </c>
      <c r="H354" s="27" t="s">
        <v>1897</v>
      </c>
      <c r="I354" s="22">
        <v>900</v>
      </c>
      <c r="J354" s="114">
        <v>600</v>
      </c>
      <c r="K354" s="108" t="s">
        <v>34</v>
      </c>
      <c r="L354" s="115">
        <v>6000</v>
      </c>
      <c r="M354" s="108" t="s">
        <v>467</v>
      </c>
      <c r="N354" s="115">
        <v>3021003</v>
      </c>
      <c r="O354" s="116" t="s">
        <v>1703</v>
      </c>
      <c r="P354" s="115">
        <v>3</v>
      </c>
    </row>
    <row r="355" spans="3:16" x14ac:dyDescent="0.3">
      <c r="C355" s="108">
        <v>42047051</v>
      </c>
      <c r="D355" s="112">
        <v>204705</v>
      </c>
      <c r="E355" s="113">
        <v>4204705</v>
      </c>
      <c r="F355" s="113">
        <v>1</v>
      </c>
      <c r="G355" s="113">
        <v>5</v>
      </c>
      <c r="H355" s="27" t="s">
        <v>1897</v>
      </c>
      <c r="I355" s="22">
        <v>1500</v>
      </c>
      <c r="J355" s="114">
        <v>750</v>
      </c>
      <c r="K355" s="108" t="s">
        <v>34</v>
      </c>
      <c r="L355" s="115">
        <v>7500</v>
      </c>
      <c r="M355" s="108" t="s">
        <v>467</v>
      </c>
      <c r="N355" s="115">
        <v>3021003</v>
      </c>
      <c r="O355" s="116" t="s">
        <v>1703</v>
      </c>
      <c r="P355" s="115">
        <v>3</v>
      </c>
    </row>
    <row r="356" spans="3:16" x14ac:dyDescent="0.3">
      <c r="C356" s="108">
        <v>42047061</v>
      </c>
      <c r="D356" s="112">
        <v>204706</v>
      </c>
      <c r="E356" s="113">
        <v>4204706</v>
      </c>
      <c r="F356" s="113">
        <v>1</v>
      </c>
      <c r="G356" s="113">
        <v>6</v>
      </c>
      <c r="H356" s="27" t="s">
        <v>1897</v>
      </c>
      <c r="I356" s="22">
        <v>2400</v>
      </c>
      <c r="J356" s="114">
        <v>900</v>
      </c>
      <c r="K356" s="108" t="s">
        <v>34</v>
      </c>
      <c r="L356" s="115">
        <v>9000</v>
      </c>
      <c r="M356" s="108" t="s">
        <v>467</v>
      </c>
      <c r="N356" s="115">
        <v>3021003</v>
      </c>
      <c r="O356" s="116" t="s">
        <v>1703</v>
      </c>
      <c r="P356" s="115">
        <v>3</v>
      </c>
    </row>
    <row r="357" spans="3:16" x14ac:dyDescent="0.3">
      <c r="C357" s="108">
        <v>42047071</v>
      </c>
      <c r="D357" s="112">
        <v>204707</v>
      </c>
      <c r="E357" s="113">
        <v>4204707</v>
      </c>
      <c r="F357" s="113">
        <v>1</v>
      </c>
      <c r="G357" s="113">
        <v>7</v>
      </c>
      <c r="H357" s="27" t="s">
        <v>1897</v>
      </c>
      <c r="I357" s="22">
        <v>3000</v>
      </c>
      <c r="J357" s="114">
        <v>1050</v>
      </c>
      <c r="K357" s="108" t="s">
        <v>34</v>
      </c>
      <c r="L357" s="115">
        <v>10500</v>
      </c>
      <c r="M357" s="108" t="s">
        <v>467</v>
      </c>
      <c r="N357" s="115">
        <v>3021003</v>
      </c>
      <c r="O357" s="116" t="s">
        <v>1703</v>
      </c>
      <c r="P357" s="115">
        <v>3</v>
      </c>
    </row>
    <row r="358" spans="3:16" x14ac:dyDescent="0.3">
      <c r="C358" s="108">
        <v>42048011</v>
      </c>
      <c r="D358" s="112">
        <v>204801</v>
      </c>
      <c r="E358" s="113">
        <v>4204801</v>
      </c>
      <c r="F358" s="113">
        <v>1</v>
      </c>
      <c r="G358" s="113">
        <v>1</v>
      </c>
      <c r="H358" s="27" t="s">
        <v>1898</v>
      </c>
      <c r="I358" s="22">
        <v>30</v>
      </c>
      <c r="J358" s="114">
        <v>150</v>
      </c>
      <c r="K358" s="108" t="s">
        <v>34</v>
      </c>
      <c r="L358" s="115">
        <v>1500</v>
      </c>
      <c r="M358" s="108" t="s">
        <v>1958</v>
      </c>
      <c r="N358" s="115">
        <v>3002381</v>
      </c>
      <c r="O358" s="116" t="s">
        <v>1959</v>
      </c>
      <c r="P358" s="115">
        <v>3</v>
      </c>
    </row>
    <row r="359" spans="3:16" x14ac:dyDescent="0.3">
      <c r="C359" s="108">
        <v>42048021</v>
      </c>
      <c r="D359" s="112">
        <v>204802</v>
      </c>
      <c r="E359" s="113">
        <v>4204802</v>
      </c>
      <c r="F359" s="113">
        <v>1</v>
      </c>
      <c r="G359" s="113">
        <v>2</v>
      </c>
      <c r="H359" s="27" t="s">
        <v>1898</v>
      </c>
      <c r="I359" s="22">
        <v>150</v>
      </c>
      <c r="J359" s="114">
        <v>300</v>
      </c>
      <c r="K359" s="108" t="s">
        <v>34</v>
      </c>
      <c r="L359" s="115">
        <v>3000</v>
      </c>
      <c r="M359" s="108" t="s">
        <v>1725</v>
      </c>
      <c r="N359" s="115">
        <v>3002211</v>
      </c>
      <c r="O359" s="116" t="s">
        <v>1726</v>
      </c>
      <c r="P359" s="115">
        <v>3</v>
      </c>
    </row>
    <row r="360" spans="3:16" x14ac:dyDescent="0.3">
      <c r="C360" s="108">
        <v>42048031</v>
      </c>
      <c r="D360" s="112">
        <v>204803</v>
      </c>
      <c r="E360" s="113">
        <v>4204803</v>
      </c>
      <c r="F360" s="113">
        <v>1</v>
      </c>
      <c r="G360" s="113">
        <v>3</v>
      </c>
      <c r="H360" s="27" t="s">
        <v>1898</v>
      </c>
      <c r="I360" s="22">
        <v>300</v>
      </c>
      <c r="J360" s="114">
        <v>450</v>
      </c>
      <c r="K360" s="108" t="s">
        <v>34</v>
      </c>
      <c r="L360" s="115">
        <v>4500</v>
      </c>
      <c r="M360" s="108" t="s">
        <v>1727</v>
      </c>
      <c r="N360" s="115">
        <v>3002221</v>
      </c>
      <c r="O360" s="116" t="s">
        <v>1728</v>
      </c>
      <c r="P360" s="115">
        <v>3</v>
      </c>
    </row>
    <row r="361" spans="3:16" x14ac:dyDescent="0.3">
      <c r="C361" s="108">
        <v>42048041</v>
      </c>
      <c r="D361" s="112">
        <v>204804</v>
      </c>
      <c r="E361" s="113">
        <v>4204804</v>
      </c>
      <c r="F361" s="113">
        <v>1</v>
      </c>
      <c r="G361" s="113">
        <v>4</v>
      </c>
      <c r="H361" s="27" t="s">
        <v>1898</v>
      </c>
      <c r="I361" s="22">
        <v>900</v>
      </c>
      <c r="J361" s="114">
        <v>600</v>
      </c>
      <c r="K361" s="108" t="s">
        <v>34</v>
      </c>
      <c r="L361" s="115">
        <v>6000</v>
      </c>
      <c r="M361" s="108" t="s">
        <v>1729</v>
      </c>
      <c r="N361" s="115">
        <v>3002231</v>
      </c>
      <c r="O361" s="116" t="s">
        <v>1730</v>
      </c>
      <c r="P361" s="115">
        <v>3</v>
      </c>
    </row>
    <row r="362" spans="3:16" x14ac:dyDescent="0.3">
      <c r="C362" s="108">
        <v>42048051</v>
      </c>
      <c r="D362" s="112">
        <v>204805</v>
      </c>
      <c r="E362" s="113">
        <v>4204805</v>
      </c>
      <c r="F362" s="113">
        <v>1</v>
      </c>
      <c r="G362" s="113">
        <v>5</v>
      </c>
      <c r="H362" s="27" t="s">
        <v>1898</v>
      </c>
      <c r="I362" s="22">
        <v>1500</v>
      </c>
      <c r="J362" s="114">
        <v>750</v>
      </c>
      <c r="K362" s="108" t="s">
        <v>34</v>
      </c>
      <c r="L362" s="115">
        <v>7500</v>
      </c>
      <c r="M362" s="108" t="s">
        <v>926</v>
      </c>
      <c r="N362" s="115">
        <v>3002212</v>
      </c>
      <c r="O362" s="116" t="s">
        <v>2108</v>
      </c>
      <c r="P362" s="115">
        <v>3</v>
      </c>
    </row>
    <row r="363" spans="3:16" x14ac:dyDescent="0.3">
      <c r="C363" s="108">
        <v>42048061</v>
      </c>
      <c r="D363" s="112">
        <v>204806</v>
      </c>
      <c r="E363" s="113">
        <v>4204806</v>
      </c>
      <c r="F363" s="113">
        <v>1</v>
      </c>
      <c r="G363" s="113">
        <v>6</v>
      </c>
      <c r="H363" s="27" t="s">
        <v>1898</v>
      </c>
      <c r="I363" s="22">
        <v>2400</v>
      </c>
      <c r="J363" s="114">
        <v>900</v>
      </c>
      <c r="K363" s="108" t="s">
        <v>34</v>
      </c>
      <c r="L363" s="115">
        <v>9000</v>
      </c>
      <c r="M363" s="108" t="s">
        <v>928</v>
      </c>
      <c r="N363" s="115">
        <v>3002222</v>
      </c>
      <c r="O363" s="116" t="s">
        <v>2109</v>
      </c>
      <c r="P363" s="115">
        <v>3</v>
      </c>
    </row>
    <row r="364" spans="3:16" x14ac:dyDescent="0.3">
      <c r="C364" s="108">
        <v>42048071</v>
      </c>
      <c r="D364" s="112">
        <v>204807</v>
      </c>
      <c r="E364" s="113">
        <v>4204807</v>
      </c>
      <c r="F364" s="113">
        <v>1</v>
      </c>
      <c r="G364" s="113">
        <v>7</v>
      </c>
      <c r="H364" s="27" t="s">
        <v>1898</v>
      </c>
      <c r="I364" s="22">
        <v>3000</v>
      </c>
      <c r="J364" s="114">
        <v>1050</v>
      </c>
      <c r="K364" s="108" t="s">
        <v>34</v>
      </c>
      <c r="L364" s="115">
        <v>10500</v>
      </c>
      <c r="M364" s="108" t="s">
        <v>930</v>
      </c>
      <c r="N364" s="115">
        <v>3002232</v>
      </c>
      <c r="O364" s="116" t="s">
        <v>2110</v>
      </c>
      <c r="P364" s="115">
        <v>3</v>
      </c>
    </row>
    <row r="365" spans="3:16" x14ac:dyDescent="0.3">
      <c r="C365" s="108">
        <v>42051011</v>
      </c>
      <c r="D365" s="112">
        <v>205101</v>
      </c>
      <c r="E365" s="113">
        <v>4205101</v>
      </c>
      <c r="F365" s="113">
        <v>1</v>
      </c>
      <c r="G365" s="113">
        <v>1</v>
      </c>
      <c r="H365" s="27" t="s">
        <v>1899</v>
      </c>
      <c r="I365" s="22">
        <v>20</v>
      </c>
      <c r="J365" s="114">
        <v>150</v>
      </c>
      <c r="K365" s="108" t="s">
        <v>34</v>
      </c>
      <c r="L365" s="115">
        <v>1500</v>
      </c>
      <c r="M365" s="108" t="s">
        <v>1454</v>
      </c>
      <c r="N365" s="115">
        <v>4002031</v>
      </c>
      <c r="O365" s="116" t="s">
        <v>1669</v>
      </c>
      <c r="P365" s="115">
        <v>3</v>
      </c>
    </row>
    <row r="366" spans="3:16" x14ac:dyDescent="0.3">
      <c r="C366" s="108">
        <v>42051021</v>
      </c>
      <c r="D366" s="112">
        <v>205102</v>
      </c>
      <c r="E366" s="113">
        <v>4205102</v>
      </c>
      <c r="F366" s="113">
        <v>1</v>
      </c>
      <c r="G366" s="113">
        <v>2</v>
      </c>
      <c r="H366" s="27" t="s">
        <v>1899</v>
      </c>
      <c r="I366" s="22">
        <v>50</v>
      </c>
      <c r="J366" s="114">
        <v>300</v>
      </c>
      <c r="K366" s="108" t="s">
        <v>34</v>
      </c>
      <c r="L366" s="115">
        <v>3000</v>
      </c>
      <c r="M366" s="108" t="s">
        <v>815</v>
      </c>
      <c r="N366" s="115">
        <v>4003031</v>
      </c>
      <c r="O366" s="116" t="s">
        <v>1676</v>
      </c>
      <c r="P366" s="115">
        <v>3</v>
      </c>
    </row>
    <row r="367" spans="3:16" x14ac:dyDescent="0.3">
      <c r="C367" s="108">
        <v>42051031</v>
      </c>
      <c r="D367" s="112">
        <v>205103</v>
      </c>
      <c r="E367" s="113">
        <v>4205103</v>
      </c>
      <c r="F367" s="113">
        <v>1</v>
      </c>
      <c r="G367" s="113">
        <v>3</v>
      </c>
      <c r="H367" s="27" t="s">
        <v>1899</v>
      </c>
      <c r="I367" s="22">
        <v>100</v>
      </c>
      <c r="J367" s="114">
        <v>450</v>
      </c>
      <c r="K367" s="108" t="s">
        <v>34</v>
      </c>
      <c r="L367" s="115">
        <v>4500</v>
      </c>
      <c r="M367" s="108" t="s">
        <v>815</v>
      </c>
      <c r="N367" s="115">
        <v>4003031</v>
      </c>
      <c r="O367" s="116" t="s">
        <v>1676</v>
      </c>
      <c r="P367" s="115">
        <v>3</v>
      </c>
    </row>
    <row r="368" spans="3:16" x14ac:dyDescent="0.3">
      <c r="C368" s="108">
        <v>42051041</v>
      </c>
      <c r="D368" s="112">
        <v>205104</v>
      </c>
      <c r="E368" s="113">
        <v>4205104</v>
      </c>
      <c r="F368" s="113">
        <v>1</v>
      </c>
      <c r="G368" s="113">
        <v>4</v>
      </c>
      <c r="H368" s="27" t="s">
        <v>1899</v>
      </c>
      <c r="I368" s="22">
        <v>300</v>
      </c>
      <c r="J368" s="114">
        <v>600</v>
      </c>
      <c r="K368" s="108" t="s">
        <v>34</v>
      </c>
      <c r="L368" s="115">
        <v>6000</v>
      </c>
      <c r="M368" s="108" t="s">
        <v>816</v>
      </c>
      <c r="N368" s="115">
        <v>4004031</v>
      </c>
      <c r="O368" s="116" t="s">
        <v>1679</v>
      </c>
      <c r="P368" s="115">
        <v>3</v>
      </c>
    </row>
    <row r="369" spans="3:16" x14ac:dyDescent="0.3">
      <c r="C369" s="108">
        <v>42051051</v>
      </c>
      <c r="D369" s="112">
        <v>205105</v>
      </c>
      <c r="E369" s="113">
        <v>4205105</v>
      </c>
      <c r="F369" s="113">
        <v>1</v>
      </c>
      <c r="G369" s="113">
        <v>5</v>
      </c>
      <c r="H369" s="27" t="s">
        <v>1899</v>
      </c>
      <c r="I369" s="22">
        <v>500</v>
      </c>
      <c r="J369" s="114">
        <v>750</v>
      </c>
      <c r="K369" s="108" t="s">
        <v>34</v>
      </c>
      <c r="L369" s="115">
        <v>7500</v>
      </c>
      <c r="M369" s="108" t="s">
        <v>816</v>
      </c>
      <c r="N369" s="115">
        <v>4004031</v>
      </c>
      <c r="O369" s="116" t="s">
        <v>1679</v>
      </c>
      <c r="P369" s="115">
        <v>3</v>
      </c>
    </row>
    <row r="370" spans="3:16" x14ac:dyDescent="0.3">
      <c r="C370" s="108">
        <v>42051061</v>
      </c>
      <c r="D370" s="112">
        <v>205106</v>
      </c>
      <c r="E370" s="113">
        <v>4205106</v>
      </c>
      <c r="F370" s="113">
        <v>1</v>
      </c>
      <c r="G370" s="113">
        <v>6</v>
      </c>
      <c r="H370" s="27" t="s">
        <v>1899</v>
      </c>
      <c r="I370" s="22">
        <v>1000</v>
      </c>
      <c r="J370" s="114">
        <v>900</v>
      </c>
      <c r="K370" s="108" t="s">
        <v>34</v>
      </c>
      <c r="L370" s="115">
        <v>9000</v>
      </c>
      <c r="M370" s="108" t="s">
        <v>816</v>
      </c>
      <c r="N370" s="115">
        <v>4004031</v>
      </c>
      <c r="O370" s="116" t="s">
        <v>1679</v>
      </c>
      <c r="P370" s="115">
        <v>3</v>
      </c>
    </row>
    <row r="371" spans="3:16" x14ac:dyDescent="0.3">
      <c r="C371" s="108">
        <v>42061011</v>
      </c>
      <c r="D371" s="112">
        <v>206101</v>
      </c>
      <c r="E371" s="113">
        <v>4206101</v>
      </c>
      <c r="F371" s="113">
        <v>1</v>
      </c>
      <c r="G371" s="113">
        <v>1</v>
      </c>
      <c r="H371" s="27" t="s">
        <v>1900</v>
      </c>
      <c r="I371" s="22">
        <v>20</v>
      </c>
      <c r="J371" s="114">
        <v>150</v>
      </c>
      <c r="K371" s="108" t="s">
        <v>34</v>
      </c>
      <c r="L371" s="115">
        <v>1500</v>
      </c>
      <c r="M371" s="108" t="s">
        <v>938</v>
      </c>
      <c r="N371" s="115">
        <v>4011011</v>
      </c>
      <c r="O371" s="116" t="s">
        <v>2611</v>
      </c>
      <c r="P371" s="115">
        <v>3</v>
      </c>
    </row>
    <row r="372" spans="3:16" x14ac:dyDescent="0.3">
      <c r="C372" s="108">
        <v>42061021</v>
      </c>
      <c r="D372" s="112">
        <v>206102</v>
      </c>
      <c r="E372" s="113">
        <v>4206102</v>
      </c>
      <c r="F372" s="113">
        <v>1</v>
      </c>
      <c r="G372" s="113">
        <v>2</v>
      </c>
      <c r="H372" s="27" t="s">
        <v>1900</v>
      </c>
      <c r="I372" s="22">
        <v>50</v>
      </c>
      <c r="J372" s="114">
        <v>300</v>
      </c>
      <c r="K372" s="108" t="s">
        <v>34</v>
      </c>
      <c r="L372" s="115">
        <v>3000</v>
      </c>
      <c r="M372" s="108" t="s">
        <v>938</v>
      </c>
      <c r="N372" s="115">
        <v>4011011</v>
      </c>
      <c r="O372" s="116" t="s">
        <v>2611</v>
      </c>
      <c r="P372" s="115">
        <v>3</v>
      </c>
    </row>
    <row r="373" spans="3:16" x14ac:dyDescent="0.3">
      <c r="C373" s="108">
        <v>42061031</v>
      </c>
      <c r="D373" s="112">
        <v>206103</v>
      </c>
      <c r="E373" s="113">
        <v>4206103</v>
      </c>
      <c r="F373" s="113">
        <v>1</v>
      </c>
      <c r="G373" s="113">
        <v>3</v>
      </c>
      <c r="H373" s="27" t="s">
        <v>1900</v>
      </c>
      <c r="I373" s="22">
        <v>100</v>
      </c>
      <c r="J373" s="114">
        <v>450</v>
      </c>
      <c r="K373" s="108" t="s">
        <v>34</v>
      </c>
      <c r="L373" s="115">
        <v>4500</v>
      </c>
      <c r="M373" s="108" t="s">
        <v>938</v>
      </c>
      <c r="N373" s="115">
        <v>4011011</v>
      </c>
      <c r="O373" s="116" t="s">
        <v>2611</v>
      </c>
      <c r="P373" s="115">
        <v>3</v>
      </c>
    </row>
    <row r="374" spans="3:16" x14ac:dyDescent="0.3">
      <c r="C374" s="108">
        <v>42061041</v>
      </c>
      <c r="D374" s="112">
        <v>206104</v>
      </c>
      <c r="E374" s="113">
        <v>4206104</v>
      </c>
      <c r="F374" s="113">
        <v>1</v>
      </c>
      <c r="G374" s="113">
        <v>4</v>
      </c>
      <c r="H374" s="27" t="s">
        <v>1900</v>
      </c>
      <c r="I374" s="22">
        <v>300</v>
      </c>
      <c r="J374" s="114">
        <v>600</v>
      </c>
      <c r="K374" s="108" t="s">
        <v>34</v>
      </c>
      <c r="L374" s="115">
        <v>6000</v>
      </c>
      <c r="M374" s="108" t="s">
        <v>910</v>
      </c>
      <c r="N374" s="115">
        <v>4012011</v>
      </c>
      <c r="O374" s="116" t="s">
        <v>2614</v>
      </c>
      <c r="P374" s="115">
        <v>3</v>
      </c>
    </row>
    <row r="375" spans="3:16" x14ac:dyDescent="0.3">
      <c r="C375" s="108">
        <v>42061051</v>
      </c>
      <c r="D375" s="112">
        <v>206105</v>
      </c>
      <c r="E375" s="113">
        <v>4206105</v>
      </c>
      <c r="F375" s="113">
        <v>1</v>
      </c>
      <c r="G375" s="113">
        <v>5</v>
      </c>
      <c r="H375" s="27" t="s">
        <v>1900</v>
      </c>
      <c r="I375" s="22">
        <v>500</v>
      </c>
      <c r="J375" s="114">
        <v>750</v>
      </c>
      <c r="K375" s="108" t="s">
        <v>34</v>
      </c>
      <c r="L375" s="115">
        <v>7500</v>
      </c>
      <c r="M375" s="108" t="s">
        <v>910</v>
      </c>
      <c r="N375" s="115">
        <v>4012011</v>
      </c>
      <c r="O375" s="116" t="s">
        <v>2614</v>
      </c>
      <c r="P375" s="115">
        <v>3</v>
      </c>
    </row>
    <row r="376" spans="3:16" x14ac:dyDescent="0.3">
      <c r="C376" s="108">
        <v>42061061</v>
      </c>
      <c r="D376" s="112">
        <v>206106</v>
      </c>
      <c r="E376" s="113">
        <v>4206106</v>
      </c>
      <c r="F376" s="113">
        <v>1</v>
      </c>
      <c r="G376" s="113">
        <v>6</v>
      </c>
      <c r="H376" s="27" t="s">
        <v>1900</v>
      </c>
      <c r="I376" s="22">
        <v>1000</v>
      </c>
      <c r="J376" s="114">
        <v>900</v>
      </c>
      <c r="K376" s="108" t="s">
        <v>34</v>
      </c>
      <c r="L376" s="115">
        <v>9000</v>
      </c>
      <c r="M376" s="108" t="s">
        <v>910</v>
      </c>
      <c r="N376" s="115">
        <v>4012011</v>
      </c>
      <c r="O376" s="116" t="s">
        <v>2614</v>
      </c>
      <c r="P376" s="115">
        <v>3</v>
      </c>
    </row>
    <row r="377" spans="3:16" x14ac:dyDescent="0.3">
      <c r="C377" s="108">
        <v>42081011</v>
      </c>
      <c r="D377" s="112">
        <v>208101</v>
      </c>
      <c r="E377" s="113">
        <v>4208101</v>
      </c>
      <c r="F377" s="113">
        <v>1</v>
      </c>
      <c r="G377" s="113">
        <v>1</v>
      </c>
      <c r="H377" s="27" t="s">
        <v>1901</v>
      </c>
      <c r="I377" s="22">
        <v>20</v>
      </c>
      <c r="J377" s="114">
        <v>150</v>
      </c>
      <c r="K377" s="108" t="s">
        <v>34</v>
      </c>
      <c r="L377" s="115">
        <v>1500</v>
      </c>
      <c r="M377" s="108" t="s">
        <v>1983</v>
      </c>
      <c r="N377" s="115">
        <v>3111001</v>
      </c>
      <c r="O377" s="116" t="s">
        <v>1984</v>
      </c>
      <c r="P377" s="115">
        <v>15</v>
      </c>
    </row>
    <row r="378" spans="3:16" x14ac:dyDescent="0.3">
      <c r="C378" s="108">
        <v>42081021</v>
      </c>
      <c r="D378" s="112">
        <v>208102</v>
      </c>
      <c r="E378" s="113">
        <v>4208102</v>
      </c>
      <c r="F378" s="113">
        <v>1</v>
      </c>
      <c r="G378" s="113">
        <v>2</v>
      </c>
      <c r="H378" s="27" t="s">
        <v>1901</v>
      </c>
      <c r="I378" s="22">
        <v>50</v>
      </c>
      <c r="J378" s="114">
        <v>300</v>
      </c>
      <c r="K378" s="108" t="s">
        <v>34</v>
      </c>
      <c r="L378" s="115">
        <v>3000</v>
      </c>
      <c r="M378" s="108" t="s">
        <v>1983</v>
      </c>
      <c r="N378" s="115">
        <v>3111001</v>
      </c>
      <c r="O378" s="116" t="s">
        <v>1984</v>
      </c>
      <c r="P378" s="115">
        <v>15</v>
      </c>
    </row>
    <row r="379" spans="3:16" x14ac:dyDescent="0.3">
      <c r="C379" s="108">
        <v>42081031</v>
      </c>
      <c r="D379" s="112">
        <v>208103</v>
      </c>
      <c r="E379" s="113">
        <v>4208103</v>
      </c>
      <c r="F379" s="113">
        <v>1</v>
      </c>
      <c r="G379" s="113">
        <v>3</v>
      </c>
      <c r="H379" s="27" t="s">
        <v>1901</v>
      </c>
      <c r="I379" s="22">
        <v>100</v>
      </c>
      <c r="J379" s="114">
        <v>450</v>
      </c>
      <c r="K379" s="108" t="s">
        <v>34</v>
      </c>
      <c r="L379" s="115">
        <v>4500</v>
      </c>
      <c r="M379" s="108" t="s">
        <v>1983</v>
      </c>
      <c r="N379" s="115">
        <v>3111001</v>
      </c>
      <c r="O379" s="116" t="s">
        <v>1984</v>
      </c>
      <c r="P379" s="115">
        <v>15</v>
      </c>
    </row>
    <row r="380" spans="3:16" x14ac:dyDescent="0.3">
      <c r="C380" s="108">
        <v>42081041</v>
      </c>
      <c r="D380" s="112">
        <v>208104</v>
      </c>
      <c r="E380" s="113">
        <v>4208104</v>
      </c>
      <c r="F380" s="113">
        <v>1</v>
      </c>
      <c r="G380" s="113">
        <v>4</v>
      </c>
      <c r="H380" s="27" t="s">
        <v>1901</v>
      </c>
      <c r="I380" s="22">
        <v>300</v>
      </c>
      <c r="J380" s="114">
        <v>600</v>
      </c>
      <c r="K380" s="108" t="s">
        <v>34</v>
      </c>
      <c r="L380" s="115">
        <v>6000</v>
      </c>
      <c r="M380" s="108" t="s">
        <v>1983</v>
      </c>
      <c r="N380" s="115">
        <v>3111001</v>
      </c>
      <c r="O380" s="116" t="s">
        <v>1984</v>
      </c>
      <c r="P380" s="115">
        <v>15</v>
      </c>
    </row>
    <row r="381" spans="3:16" x14ac:dyDescent="0.3">
      <c r="C381" s="108">
        <v>42081051</v>
      </c>
      <c r="D381" s="112">
        <v>208105</v>
      </c>
      <c r="E381" s="113">
        <v>4208105</v>
      </c>
      <c r="F381" s="113">
        <v>1</v>
      </c>
      <c r="G381" s="113">
        <v>5</v>
      </c>
      <c r="H381" s="27" t="s">
        <v>1901</v>
      </c>
      <c r="I381" s="22">
        <v>500</v>
      </c>
      <c r="J381" s="114">
        <v>750</v>
      </c>
      <c r="K381" s="108" t="s">
        <v>34</v>
      </c>
      <c r="L381" s="115">
        <v>7500</v>
      </c>
      <c r="M381" s="108" t="s">
        <v>1983</v>
      </c>
      <c r="N381" s="115">
        <v>3111001</v>
      </c>
      <c r="O381" s="116" t="s">
        <v>1984</v>
      </c>
      <c r="P381" s="115">
        <v>15</v>
      </c>
    </row>
    <row r="382" spans="3:16" x14ac:dyDescent="0.3">
      <c r="C382" s="108">
        <v>42081061</v>
      </c>
      <c r="D382" s="112">
        <v>208106</v>
      </c>
      <c r="E382" s="113">
        <v>4208106</v>
      </c>
      <c r="F382" s="113">
        <v>1</v>
      </c>
      <c r="G382" s="113">
        <v>6</v>
      </c>
      <c r="H382" s="27" t="s">
        <v>1901</v>
      </c>
      <c r="I382" s="22">
        <v>1000</v>
      </c>
      <c r="J382" s="114">
        <v>900</v>
      </c>
      <c r="K382" s="108" t="s">
        <v>34</v>
      </c>
      <c r="L382" s="115">
        <v>9000</v>
      </c>
      <c r="M382" s="108" t="s">
        <v>1983</v>
      </c>
      <c r="N382" s="115">
        <v>3111001</v>
      </c>
      <c r="O382" s="116" t="s">
        <v>1984</v>
      </c>
      <c r="P382" s="115">
        <v>15</v>
      </c>
    </row>
    <row r="383" spans="3:16" x14ac:dyDescent="0.3">
      <c r="C383" s="108">
        <v>42091011</v>
      </c>
      <c r="D383" s="112">
        <v>209101</v>
      </c>
      <c r="E383" s="113">
        <v>4209101</v>
      </c>
      <c r="F383" s="113">
        <v>1</v>
      </c>
      <c r="G383" s="113">
        <v>1</v>
      </c>
      <c r="H383" s="27" t="s">
        <v>1902</v>
      </c>
      <c r="I383" s="22">
        <v>5</v>
      </c>
      <c r="J383" s="114">
        <v>150</v>
      </c>
      <c r="K383" s="108" t="s">
        <v>34</v>
      </c>
      <c r="L383" s="115">
        <v>1500</v>
      </c>
      <c r="M383" s="108" t="s">
        <v>816</v>
      </c>
      <c r="N383" s="115">
        <v>4004031</v>
      </c>
      <c r="O383" s="116" t="s">
        <v>1679</v>
      </c>
      <c r="P383" s="115">
        <v>3</v>
      </c>
    </row>
    <row r="384" spans="3:16" x14ac:dyDescent="0.3">
      <c r="C384" s="108">
        <v>42091021</v>
      </c>
      <c r="D384" s="112">
        <v>209102</v>
      </c>
      <c r="E384" s="113">
        <v>4209102</v>
      </c>
      <c r="F384" s="113">
        <v>1</v>
      </c>
      <c r="G384" s="113">
        <v>2</v>
      </c>
      <c r="H384" s="27" t="s">
        <v>1902</v>
      </c>
      <c r="I384" s="22">
        <v>10</v>
      </c>
      <c r="J384" s="114">
        <v>300</v>
      </c>
      <c r="K384" s="108" t="s">
        <v>34</v>
      </c>
      <c r="L384" s="115">
        <v>3000</v>
      </c>
      <c r="M384" s="108" t="s">
        <v>816</v>
      </c>
      <c r="N384" s="115">
        <v>4004031</v>
      </c>
      <c r="O384" s="116" t="s">
        <v>1679</v>
      </c>
      <c r="P384" s="115">
        <v>3</v>
      </c>
    </row>
    <row r="385" spans="3:16" x14ac:dyDescent="0.3">
      <c r="C385" s="108">
        <v>42091031</v>
      </c>
      <c r="D385" s="112">
        <v>209103</v>
      </c>
      <c r="E385" s="113">
        <v>4209103</v>
      </c>
      <c r="F385" s="113">
        <v>1</v>
      </c>
      <c r="G385" s="113">
        <v>3</v>
      </c>
      <c r="H385" s="27" t="s">
        <v>1902</v>
      </c>
      <c r="I385" s="22">
        <v>30</v>
      </c>
      <c r="J385" s="114">
        <v>450</v>
      </c>
      <c r="K385" s="108" t="s">
        <v>34</v>
      </c>
      <c r="L385" s="115">
        <v>4500</v>
      </c>
      <c r="M385" s="108" t="s">
        <v>816</v>
      </c>
      <c r="N385" s="115">
        <v>4004031</v>
      </c>
      <c r="O385" s="116" t="s">
        <v>1679</v>
      </c>
      <c r="P385" s="115">
        <v>3</v>
      </c>
    </row>
    <row r="386" spans="3:16" x14ac:dyDescent="0.3">
      <c r="C386" s="108">
        <v>42091041</v>
      </c>
      <c r="D386" s="112">
        <v>209104</v>
      </c>
      <c r="E386" s="113">
        <v>4209104</v>
      </c>
      <c r="F386" s="113">
        <v>1</v>
      </c>
      <c r="G386" s="113">
        <v>4</v>
      </c>
      <c r="H386" s="27" t="s">
        <v>1902</v>
      </c>
      <c r="I386" s="22">
        <v>50</v>
      </c>
      <c r="J386" s="114">
        <v>600</v>
      </c>
      <c r="K386" s="108" t="s">
        <v>34</v>
      </c>
      <c r="L386" s="115">
        <v>6000</v>
      </c>
      <c r="M386" s="108" t="s">
        <v>816</v>
      </c>
      <c r="N386" s="115">
        <v>4004031</v>
      </c>
      <c r="O386" s="116" t="s">
        <v>1679</v>
      </c>
      <c r="P386" s="115">
        <v>3</v>
      </c>
    </row>
    <row r="387" spans="3:16" x14ac:dyDescent="0.3">
      <c r="C387" s="108">
        <v>42091051</v>
      </c>
      <c r="D387" s="112">
        <v>209105</v>
      </c>
      <c r="E387" s="113">
        <v>4209105</v>
      </c>
      <c r="F387" s="113">
        <v>1</v>
      </c>
      <c r="G387" s="113">
        <v>5</v>
      </c>
      <c r="H387" s="27" t="s">
        <v>1902</v>
      </c>
      <c r="I387" s="22">
        <v>100</v>
      </c>
      <c r="J387" s="114">
        <v>750</v>
      </c>
      <c r="K387" s="108" t="s">
        <v>34</v>
      </c>
      <c r="L387" s="115">
        <v>7500</v>
      </c>
      <c r="M387" s="108" t="s">
        <v>816</v>
      </c>
      <c r="N387" s="115">
        <v>4004031</v>
      </c>
      <c r="O387" s="116" t="s">
        <v>1679</v>
      </c>
      <c r="P387" s="115">
        <v>3</v>
      </c>
    </row>
    <row r="388" spans="3:16" x14ac:dyDescent="0.3">
      <c r="C388" s="108">
        <v>42091061</v>
      </c>
      <c r="D388" s="112">
        <v>209106</v>
      </c>
      <c r="E388" s="113">
        <v>4209106</v>
      </c>
      <c r="F388" s="113">
        <v>1</v>
      </c>
      <c r="G388" s="113">
        <v>6</v>
      </c>
      <c r="H388" s="27" t="s">
        <v>1902</v>
      </c>
      <c r="I388" s="22">
        <v>300</v>
      </c>
      <c r="J388" s="114">
        <v>900</v>
      </c>
      <c r="K388" s="108" t="s">
        <v>34</v>
      </c>
      <c r="L388" s="115">
        <v>9000</v>
      </c>
      <c r="M388" s="108" t="s">
        <v>816</v>
      </c>
      <c r="N388" s="115">
        <v>4004031</v>
      </c>
      <c r="O388" s="116" t="s">
        <v>1679</v>
      </c>
      <c r="P388" s="115">
        <v>3</v>
      </c>
    </row>
    <row r="389" spans="3:16" x14ac:dyDescent="0.3">
      <c r="C389" s="108">
        <v>42091071</v>
      </c>
      <c r="D389" s="112">
        <v>209107</v>
      </c>
      <c r="E389" s="113">
        <v>4209107</v>
      </c>
      <c r="F389" s="113">
        <v>1</v>
      </c>
      <c r="G389" s="113">
        <v>7</v>
      </c>
      <c r="H389" s="27" t="s">
        <v>1902</v>
      </c>
      <c r="I389" s="22">
        <v>500</v>
      </c>
      <c r="J389" s="114">
        <v>1050</v>
      </c>
      <c r="K389" s="108" t="s">
        <v>34</v>
      </c>
      <c r="L389" s="115">
        <v>10500</v>
      </c>
      <c r="M389" s="108" t="s">
        <v>816</v>
      </c>
      <c r="N389" s="115">
        <v>4004031</v>
      </c>
      <c r="O389" s="116" t="s">
        <v>1679</v>
      </c>
      <c r="P389" s="115">
        <v>3</v>
      </c>
    </row>
    <row r="390" spans="3:16" x14ac:dyDescent="0.3">
      <c r="C390" s="108">
        <v>42092011</v>
      </c>
      <c r="D390" s="112">
        <v>209201</v>
      </c>
      <c r="E390" s="113">
        <v>4209201</v>
      </c>
      <c r="F390" s="113">
        <v>1</v>
      </c>
      <c r="G390" s="113">
        <v>1</v>
      </c>
      <c r="H390" s="27" t="s">
        <v>1903</v>
      </c>
      <c r="I390" s="22">
        <v>5</v>
      </c>
      <c r="J390" s="114">
        <v>150</v>
      </c>
      <c r="K390" s="108" t="s">
        <v>34</v>
      </c>
      <c r="L390" s="115">
        <v>1500</v>
      </c>
      <c r="M390" s="108" t="s">
        <v>816</v>
      </c>
      <c r="N390" s="115">
        <v>4004031</v>
      </c>
      <c r="O390" s="116" t="s">
        <v>1679</v>
      </c>
      <c r="P390" s="115">
        <v>3</v>
      </c>
    </row>
    <row r="391" spans="3:16" x14ac:dyDescent="0.3">
      <c r="C391" s="108">
        <v>42092021</v>
      </c>
      <c r="D391" s="112">
        <v>209202</v>
      </c>
      <c r="E391" s="113">
        <v>4209202</v>
      </c>
      <c r="F391" s="113">
        <v>1</v>
      </c>
      <c r="G391" s="113">
        <v>2</v>
      </c>
      <c r="H391" s="27" t="s">
        <v>1903</v>
      </c>
      <c r="I391" s="22">
        <v>10</v>
      </c>
      <c r="J391" s="114">
        <v>300</v>
      </c>
      <c r="K391" s="108" t="s">
        <v>34</v>
      </c>
      <c r="L391" s="115">
        <v>3000</v>
      </c>
      <c r="M391" s="108" t="s">
        <v>816</v>
      </c>
      <c r="N391" s="115">
        <v>4004031</v>
      </c>
      <c r="O391" s="116" t="s">
        <v>1679</v>
      </c>
      <c r="P391" s="115">
        <v>3</v>
      </c>
    </row>
    <row r="392" spans="3:16" x14ac:dyDescent="0.3">
      <c r="C392" s="108">
        <v>42092031</v>
      </c>
      <c r="D392" s="112">
        <v>209203</v>
      </c>
      <c r="E392" s="113">
        <v>4209203</v>
      </c>
      <c r="F392" s="113">
        <v>1</v>
      </c>
      <c r="G392" s="113">
        <v>3</v>
      </c>
      <c r="H392" s="27" t="s">
        <v>1903</v>
      </c>
      <c r="I392" s="22">
        <v>30</v>
      </c>
      <c r="J392" s="114">
        <v>450</v>
      </c>
      <c r="K392" s="108" t="s">
        <v>34</v>
      </c>
      <c r="L392" s="115">
        <v>4500</v>
      </c>
      <c r="M392" s="108" t="s">
        <v>816</v>
      </c>
      <c r="N392" s="115">
        <v>4004031</v>
      </c>
      <c r="O392" s="116" t="s">
        <v>1679</v>
      </c>
      <c r="P392" s="115">
        <v>3</v>
      </c>
    </row>
    <row r="393" spans="3:16" x14ac:dyDescent="0.3">
      <c r="C393" s="108">
        <v>42092041</v>
      </c>
      <c r="D393" s="112">
        <v>209204</v>
      </c>
      <c r="E393" s="113">
        <v>4209204</v>
      </c>
      <c r="F393" s="113">
        <v>1</v>
      </c>
      <c r="G393" s="113">
        <v>4</v>
      </c>
      <c r="H393" s="27" t="s">
        <v>1903</v>
      </c>
      <c r="I393" s="22">
        <v>50</v>
      </c>
      <c r="J393" s="114">
        <v>600</v>
      </c>
      <c r="K393" s="108" t="s">
        <v>34</v>
      </c>
      <c r="L393" s="115">
        <v>6000</v>
      </c>
      <c r="M393" s="108" t="s">
        <v>816</v>
      </c>
      <c r="N393" s="115">
        <v>4004031</v>
      </c>
      <c r="O393" s="116" t="s">
        <v>1679</v>
      </c>
      <c r="P393" s="115">
        <v>3</v>
      </c>
    </row>
    <row r="394" spans="3:16" x14ac:dyDescent="0.3">
      <c r="C394" s="108">
        <v>42092051</v>
      </c>
      <c r="D394" s="112">
        <v>209205</v>
      </c>
      <c r="E394" s="113">
        <v>4209205</v>
      </c>
      <c r="F394" s="113">
        <v>1</v>
      </c>
      <c r="G394" s="113">
        <v>5</v>
      </c>
      <c r="H394" s="27" t="s">
        <v>1903</v>
      </c>
      <c r="I394" s="22">
        <v>100</v>
      </c>
      <c r="J394" s="114">
        <v>750</v>
      </c>
      <c r="K394" s="108" t="s">
        <v>34</v>
      </c>
      <c r="L394" s="115">
        <v>7500</v>
      </c>
      <c r="M394" s="108" t="s">
        <v>816</v>
      </c>
      <c r="N394" s="115">
        <v>4004031</v>
      </c>
      <c r="O394" s="116" t="s">
        <v>1679</v>
      </c>
      <c r="P394" s="115">
        <v>3</v>
      </c>
    </row>
    <row r="395" spans="3:16" x14ac:dyDescent="0.3">
      <c r="C395" s="108">
        <v>42092061</v>
      </c>
      <c r="D395" s="112">
        <v>209206</v>
      </c>
      <c r="E395" s="113">
        <v>4209206</v>
      </c>
      <c r="F395" s="113">
        <v>1</v>
      </c>
      <c r="G395" s="113">
        <v>6</v>
      </c>
      <c r="H395" s="27" t="s">
        <v>1903</v>
      </c>
      <c r="I395" s="22">
        <v>300</v>
      </c>
      <c r="J395" s="114">
        <v>900</v>
      </c>
      <c r="K395" s="108" t="s">
        <v>34</v>
      </c>
      <c r="L395" s="115">
        <v>9000</v>
      </c>
      <c r="M395" s="108" t="s">
        <v>816</v>
      </c>
      <c r="N395" s="115">
        <v>4004031</v>
      </c>
      <c r="O395" s="116" t="s">
        <v>1679</v>
      </c>
      <c r="P395" s="115">
        <v>3</v>
      </c>
    </row>
    <row r="396" spans="3:16" x14ac:dyDescent="0.3">
      <c r="C396" s="108">
        <v>42092071</v>
      </c>
      <c r="D396" s="112">
        <v>209207</v>
      </c>
      <c r="E396" s="113">
        <v>4209207</v>
      </c>
      <c r="F396" s="113">
        <v>1</v>
      </c>
      <c r="G396" s="113">
        <v>7</v>
      </c>
      <c r="H396" s="27" t="s">
        <v>1903</v>
      </c>
      <c r="I396" s="22">
        <v>500</v>
      </c>
      <c r="J396" s="114">
        <v>1050</v>
      </c>
      <c r="K396" s="108" t="s">
        <v>34</v>
      </c>
      <c r="L396" s="115">
        <v>10500</v>
      </c>
      <c r="M396" s="108" t="s">
        <v>816</v>
      </c>
      <c r="N396" s="115">
        <v>4004031</v>
      </c>
      <c r="O396" s="116" t="s">
        <v>1679</v>
      </c>
      <c r="P396" s="115">
        <v>3</v>
      </c>
    </row>
    <row r="397" spans="3:16" x14ac:dyDescent="0.3">
      <c r="C397" s="108">
        <v>42101011</v>
      </c>
      <c r="D397" s="112">
        <v>210101</v>
      </c>
      <c r="E397" s="113">
        <v>4210101</v>
      </c>
      <c r="F397" s="113">
        <v>1</v>
      </c>
      <c r="G397" s="113">
        <v>1</v>
      </c>
      <c r="H397" s="27" t="s">
        <v>1904</v>
      </c>
      <c r="I397" s="22">
        <v>10</v>
      </c>
      <c r="J397" s="114">
        <v>150</v>
      </c>
      <c r="K397" s="108" t="s">
        <v>34</v>
      </c>
      <c r="L397" s="115">
        <v>1500</v>
      </c>
      <c r="M397" s="108" t="s">
        <v>1638</v>
      </c>
      <c r="N397" s="115">
        <v>152001</v>
      </c>
      <c r="O397" s="116" t="s">
        <v>1670</v>
      </c>
      <c r="P397" s="115">
        <v>3</v>
      </c>
    </row>
    <row r="398" spans="3:16" x14ac:dyDescent="0.3">
      <c r="C398" s="108">
        <v>42101021</v>
      </c>
      <c r="D398" s="112">
        <v>210102</v>
      </c>
      <c r="E398" s="113">
        <v>4210102</v>
      </c>
      <c r="F398" s="113">
        <v>1</v>
      </c>
      <c r="G398" s="113">
        <v>2</v>
      </c>
      <c r="H398" s="27" t="s">
        <v>1904</v>
      </c>
      <c r="I398" s="22">
        <v>30</v>
      </c>
      <c r="J398" s="114">
        <v>300</v>
      </c>
      <c r="K398" s="108" t="s">
        <v>34</v>
      </c>
      <c r="L398" s="115">
        <v>3000</v>
      </c>
      <c r="M398" s="108" t="s">
        <v>1639</v>
      </c>
      <c r="N398" s="115">
        <v>242001</v>
      </c>
      <c r="O398" s="116" t="s">
        <v>1680</v>
      </c>
      <c r="P398" s="115">
        <v>3</v>
      </c>
    </row>
    <row r="399" spans="3:16" x14ac:dyDescent="0.3">
      <c r="C399" s="108">
        <v>42101031</v>
      </c>
      <c r="D399" s="112">
        <v>210103</v>
      </c>
      <c r="E399" s="113">
        <v>4210103</v>
      </c>
      <c r="F399" s="113">
        <v>1</v>
      </c>
      <c r="G399" s="113">
        <v>3</v>
      </c>
      <c r="H399" s="27" t="s">
        <v>1904</v>
      </c>
      <c r="I399" s="22">
        <v>50</v>
      </c>
      <c r="J399" s="114">
        <v>450</v>
      </c>
      <c r="K399" s="108" t="s">
        <v>34</v>
      </c>
      <c r="L399" s="115">
        <v>4500</v>
      </c>
      <c r="M399" s="108" t="s">
        <v>603</v>
      </c>
      <c r="N399" s="115">
        <v>3160001</v>
      </c>
      <c r="O399" s="116" t="s">
        <v>1698</v>
      </c>
      <c r="P399" s="115">
        <v>15</v>
      </c>
    </row>
    <row r="400" spans="3:16" x14ac:dyDescent="0.3">
      <c r="C400" s="108">
        <v>42101041</v>
      </c>
      <c r="D400" s="112">
        <v>210104</v>
      </c>
      <c r="E400" s="113">
        <v>4210104</v>
      </c>
      <c r="F400" s="113">
        <v>1</v>
      </c>
      <c r="G400" s="113">
        <v>4</v>
      </c>
      <c r="H400" s="27" t="s">
        <v>1904</v>
      </c>
      <c r="I400" s="22">
        <v>100</v>
      </c>
      <c r="J400" s="114">
        <v>600</v>
      </c>
      <c r="K400" s="108" t="s">
        <v>34</v>
      </c>
      <c r="L400" s="115">
        <v>6000</v>
      </c>
      <c r="M400" s="108" t="s">
        <v>603</v>
      </c>
      <c r="N400" s="115">
        <v>3160001</v>
      </c>
      <c r="O400" s="116" t="s">
        <v>1698</v>
      </c>
      <c r="P400" s="115">
        <v>15</v>
      </c>
    </row>
    <row r="401" spans="3:16" x14ac:dyDescent="0.3">
      <c r="C401" s="108">
        <v>42101051</v>
      </c>
      <c r="D401" s="112">
        <v>210105</v>
      </c>
      <c r="E401" s="113">
        <v>4210105</v>
      </c>
      <c r="F401" s="113">
        <v>1</v>
      </c>
      <c r="G401" s="113">
        <v>5</v>
      </c>
      <c r="H401" s="27" t="s">
        <v>1904</v>
      </c>
      <c r="I401" s="22">
        <v>300</v>
      </c>
      <c r="J401" s="114">
        <v>750</v>
      </c>
      <c r="K401" s="108" t="s">
        <v>34</v>
      </c>
      <c r="L401" s="115">
        <v>7500</v>
      </c>
      <c r="M401" s="108" t="s">
        <v>603</v>
      </c>
      <c r="N401" s="115">
        <v>3160001</v>
      </c>
      <c r="O401" s="116" t="s">
        <v>1698</v>
      </c>
      <c r="P401" s="115">
        <v>15</v>
      </c>
    </row>
    <row r="402" spans="3:16" x14ac:dyDescent="0.3">
      <c r="C402" s="108">
        <v>42101061</v>
      </c>
      <c r="D402" s="112">
        <v>210106</v>
      </c>
      <c r="E402" s="113">
        <v>4210106</v>
      </c>
      <c r="F402" s="113">
        <v>1</v>
      </c>
      <c r="G402" s="113">
        <v>6</v>
      </c>
      <c r="H402" s="27" t="s">
        <v>1904</v>
      </c>
      <c r="I402" s="22">
        <v>500</v>
      </c>
      <c r="J402" s="114">
        <v>900</v>
      </c>
      <c r="K402" s="108" t="s">
        <v>34</v>
      </c>
      <c r="L402" s="115">
        <v>9000</v>
      </c>
      <c r="M402" s="108" t="s">
        <v>603</v>
      </c>
      <c r="N402" s="115">
        <v>3160001</v>
      </c>
      <c r="O402" s="116" t="s">
        <v>1698</v>
      </c>
      <c r="P402" s="115">
        <v>15</v>
      </c>
    </row>
    <row r="403" spans="3:16" x14ac:dyDescent="0.3">
      <c r="C403" s="108">
        <v>42102011</v>
      </c>
      <c r="D403" s="112">
        <v>210201</v>
      </c>
      <c r="E403" s="113">
        <v>4210201</v>
      </c>
      <c r="F403" s="113">
        <v>1</v>
      </c>
      <c r="G403" s="113">
        <v>1</v>
      </c>
      <c r="H403" s="27" t="s">
        <v>1905</v>
      </c>
      <c r="I403" s="22">
        <v>50</v>
      </c>
      <c r="J403" s="114">
        <v>150</v>
      </c>
      <c r="K403" s="108" t="s">
        <v>34</v>
      </c>
      <c r="L403" s="115">
        <v>1500</v>
      </c>
      <c r="M403" s="108" t="s">
        <v>1638</v>
      </c>
      <c r="N403" s="115">
        <v>152001</v>
      </c>
      <c r="O403" s="116" t="s">
        <v>1670</v>
      </c>
      <c r="P403" s="115">
        <v>3</v>
      </c>
    </row>
    <row r="404" spans="3:16" x14ac:dyDescent="0.3">
      <c r="C404" s="108">
        <v>42102021</v>
      </c>
      <c r="D404" s="112">
        <v>210202</v>
      </c>
      <c r="E404" s="113">
        <v>4210202</v>
      </c>
      <c r="F404" s="113">
        <v>1</v>
      </c>
      <c r="G404" s="113">
        <v>2</v>
      </c>
      <c r="H404" s="27" t="s">
        <v>1905</v>
      </c>
      <c r="I404" s="22">
        <v>100</v>
      </c>
      <c r="J404" s="114">
        <v>300</v>
      </c>
      <c r="K404" s="108" t="s">
        <v>34</v>
      </c>
      <c r="L404" s="115">
        <v>3000</v>
      </c>
      <c r="M404" s="108" t="s">
        <v>1639</v>
      </c>
      <c r="N404" s="115">
        <v>242001</v>
      </c>
      <c r="O404" s="116" t="s">
        <v>1680</v>
      </c>
      <c r="P404" s="115">
        <v>3</v>
      </c>
    </row>
    <row r="405" spans="3:16" x14ac:dyDescent="0.3">
      <c r="C405" s="108">
        <v>42102031</v>
      </c>
      <c r="D405" s="112">
        <v>210203</v>
      </c>
      <c r="E405" s="113">
        <v>4210203</v>
      </c>
      <c r="F405" s="113">
        <v>1</v>
      </c>
      <c r="G405" s="113">
        <v>3</v>
      </c>
      <c r="H405" s="27" t="s">
        <v>1905</v>
      </c>
      <c r="I405" s="22">
        <v>300</v>
      </c>
      <c r="J405" s="114">
        <v>450</v>
      </c>
      <c r="K405" s="108" t="s">
        <v>34</v>
      </c>
      <c r="L405" s="115">
        <v>4500</v>
      </c>
      <c r="M405" s="108" t="s">
        <v>603</v>
      </c>
      <c r="N405" s="115">
        <v>3160001</v>
      </c>
      <c r="O405" s="116" t="s">
        <v>1698</v>
      </c>
      <c r="P405" s="115">
        <v>15</v>
      </c>
    </row>
    <row r="406" spans="3:16" x14ac:dyDescent="0.3">
      <c r="C406" s="108">
        <v>42102041</v>
      </c>
      <c r="D406" s="112">
        <v>210204</v>
      </c>
      <c r="E406" s="113">
        <v>4210204</v>
      </c>
      <c r="F406" s="113">
        <v>1</v>
      </c>
      <c r="G406" s="113">
        <v>4</v>
      </c>
      <c r="H406" s="27" t="s">
        <v>1905</v>
      </c>
      <c r="I406" s="22">
        <v>500</v>
      </c>
      <c r="J406" s="114">
        <v>600</v>
      </c>
      <c r="K406" s="108" t="s">
        <v>34</v>
      </c>
      <c r="L406" s="115">
        <v>6000</v>
      </c>
      <c r="M406" s="108" t="s">
        <v>603</v>
      </c>
      <c r="N406" s="115">
        <v>3160001</v>
      </c>
      <c r="O406" s="116" t="s">
        <v>1698</v>
      </c>
      <c r="P406" s="115">
        <v>15</v>
      </c>
    </row>
    <row r="407" spans="3:16" x14ac:dyDescent="0.3">
      <c r="C407" s="108">
        <v>42102051</v>
      </c>
      <c r="D407" s="112">
        <v>210205</v>
      </c>
      <c r="E407" s="113">
        <v>4210205</v>
      </c>
      <c r="F407" s="113">
        <v>1</v>
      </c>
      <c r="G407" s="113">
        <v>5</v>
      </c>
      <c r="H407" s="27" t="s">
        <v>1905</v>
      </c>
      <c r="I407" s="22">
        <v>1000</v>
      </c>
      <c r="J407" s="114">
        <v>750</v>
      </c>
      <c r="K407" s="108" t="s">
        <v>34</v>
      </c>
      <c r="L407" s="115">
        <v>7500</v>
      </c>
      <c r="M407" s="108" t="s">
        <v>603</v>
      </c>
      <c r="N407" s="115">
        <v>3160001</v>
      </c>
      <c r="O407" s="116" t="s">
        <v>1698</v>
      </c>
      <c r="P407" s="115">
        <v>15</v>
      </c>
    </row>
    <row r="408" spans="3:16" x14ac:dyDescent="0.3">
      <c r="C408" s="108">
        <v>42102061</v>
      </c>
      <c r="D408" s="112">
        <v>210206</v>
      </c>
      <c r="E408" s="113">
        <v>4210206</v>
      </c>
      <c r="F408" s="113">
        <v>1</v>
      </c>
      <c r="G408" s="113">
        <v>6</v>
      </c>
      <c r="H408" s="27" t="s">
        <v>1905</v>
      </c>
      <c r="I408" s="22">
        <v>3000</v>
      </c>
      <c r="J408" s="114">
        <v>900</v>
      </c>
      <c r="K408" s="108" t="s">
        <v>34</v>
      </c>
      <c r="L408" s="115">
        <v>9000</v>
      </c>
      <c r="M408" s="108" t="s">
        <v>603</v>
      </c>
      <c r="N408" s="115">
        <v>3160001</v>
      </c>
      <c r="O408" s="116" t="s">
        <v>1698</v>
      </c>
      <c r="P408" s="115">
        <v>15</v>
      </c>
    </row>
    <row r="409" spans="3:16" x14ac:dyDescent="0.3">
      <c r="C409" s="108">
        <v>42103011</v>
      </c>
      <c r="D409" s="112">
        <v>210301</v>
      </c>
      <c r="E409" s="113">
        <v>4210301</v>
      </c>
      <c r="F409" s="113">
        <v>1</v>
      </c>
      <c r="G409" s="113">
        <v>1</v>
      </c>
      <c r="H409" s="27" t="s">
        <v>1906</v>
      </c>
      <c r="I409" s="22">
        <v>1</v>
      </c>
      <c r="J409" s="114">
        <v>150</v>
      </c>
      <c r="K409" s="108" t="s">
        <v>34</v>
      </c>
      <c r="L409" s="115">
        <v>1500</v>
      </c>
      <c r="M409" s="108" t="s">
        <v>1638</v>
      </c>
      <c r="N409" s="115">
        <v>152001</v>
      </c>
      <c r="O409" s="116" t="s">
        <v>1670</v>
      </c>
      <c r="P409" s="115">
        <v>3</v>
      </c>
    </row>
    <row r="410" spans="3:16" x14ac:dyDescent="0.3">
      <c r="C410" s="108">
        <v>42103021</v>
      </c>
      <c r="D410" s="112">
        <v>210302</v>
      </c>
      <c r="E410" s="113">
        <v>4210302</v>
      </c>
      <c r="F410" s="113">
        <v>1</v>
      </c>
      <c r="G410" s="113">
        <v>2</v>
      </c>
      <c r="H410" s="27" t="s">
        <v>1906</v>
      </c>
      <c r="I410" s="22">
        <v>5</v>
      </c>
      <c r="J410" s="114">
        <v>300</v>
      </c>
      <c r="K410" s="108" t="s">
        <v>34</v>
      </c>
      <c r="L410" s="115">
        <v>3000</v>
      </c>
      <c r="M410" s="108" t="s">
        <v>603</v>
      </c>
      <c r="N410" s="115">
        <v>3160001</v>
      </c>
      <c r="O410" s="116" t="s">
        <v>1698</v>
      </c>
      <c r="P410" s="115">
        <v>15</v>
      </c>
    </row>
    <row r="411" spans="3:16" x14ac:dyDescent="0.3">
      <c r="C411" s="108">
        <v>42103031</v>
      </c>
      <c r="D411" s="112">
        <v>210303</v>
      </c>
      <c r="E411" s="113">
        <v>4210303</v>
      </c>
      <c r="F411" s="113">
        <v>1</v>
      </c>
      <c r="G411" s="113">
        <v>3</v>
      </c>
      <c r="H411" s="27" t="s">
        <v>1906</v>
      </c>
      <c r="I411" s="22">
        <v>10</v>
      </c>
      <c r="J411" s="114">
        <v>450</v>
      </c>
      <c r="K411" s="108" t="s">
        <v>34</v>
      </c>
      <c r="L411" s="115">
        <v>4500</v>
      </c>
      <c r="M411" s="108" t="s">
        <v>603</v>
      </c>
      <c r="N411" s="115">
        <v>3160001</v>
      </c>
      <c r="O411" s="116" t="s">
        <v>1698</v>
      </c>
      <c r="P411" s="115">
        <v>15</v>
      </c>
    </row>
    <row r="412" spans="3:16" x14ac:dyDescent="0.3">
      <c r="C412" s="108">
        <v>42103041</v>
      </c>
      <c r="D412" s="112">
        <v>210304</v>
      </c>
      <c r="E412" s="113">
        <v>4210304</v>
      </c>
      <c r="F412" s="113">
        <v>1</v>
      </c>
      <c r="G412" s="113">
        <v>4</v>
      </c>
      <c r="H412" s="27" t="s">
        <v>1906</v>
      </c>
      <c r="I412" s="22">
        <v>20</v>
      </c>
      <c r="J412" s="114">
        <v>600</v>
      </c>
      <c r="K412" s="108" t="s">
        <v>34</v>
      </c>
      <c r="L412" s="115">
        <v>6000</v>
      </c>
      <c r="M412" s="108" t="s">
        <v>603</v>
      </c>
      <c r="N412" s="115">
        <v>3160001</v>
      </c>
      <c r="O412" s="116" t="s">
        <v>1698</v>
      </c>
      <c r="P412" s="115">
        <v>15</v>
      </c>
    </row>
    <row r="413" spans="3:16" x14ac:dyDescent="0.3">
      <c r="C413" s="108">
        <v>43001011</v>
      </c>
      <c r="D413" s="112">
        <v>300101</v>
      </c>
      <c r="E413" s="113">
        <v>4300101</v>
      </c>
      <c r="F413" s="113">
        <v>1</v>
      </c>
      <c r="G413" s="113">
        <v>1</v>
      </c>
      <c r="H413" s="27" t="s">
        <v>1907</v>
      </c>
      <c r="I413" s="22">
        <v>30</v>
      </c>
      <c r="J413" s="114">
        <v>150</v>
      </c>
      <c r="K413" s="108" t="s">
        <v>34</v>
      </c>
      <c r="L413" s="115">
        <v>1500</v>
      </c>
      <c r="M413" s="108" t="s">
        <v>824</v>
      </c>
      <c r="N413" s="115">
        <v>4003021</v>
      </c>
      <c r="O413" s="116" t="s">
        <v>1715</v>
      </c>
      <c r="P413" s="115">
        <v>3</v>
      </c>
    </row>
    <row r="414" spans="3:16" x14ac:dyDescent="0.3">
      <c r="C414" s="108">
        <v>43001021</v>
      </c>
      <c r="D414" s="112">
        <v>300102</v>
      </c>
      <c r="E414" s="113">
        <v>4300102</v>
      </c>
      <c r="F414" s="113">
        <v>1</v>
      </c>
      <c r="G414" s="113">
        <v>2</v>
      </c>
      <c r="H414" s="27" t="s">
        <v>1907</v>
      </c>
      <c r="I414" s="22">
        <v>50</v>
      </c>
      <c r="J414" s="114">
        <v>300</v>
      </c>
      <c r="K414" s="108" t="s">
        <v>34</v>
      </c>
      <c r="L414" s="115">
        <v>3000</v>
      </c>
      <c r="M414" s="108" t="s">
        <v>824</v>
      </c>
      <c r="N414" s="115">
        <v>4003021</v>
      </c>
      <c r="O414" s="116" t="s">
        <v>1715</v>
      </c>
      <c r="P414" s="115">
        <v>3</v>
      </c>
    </row>
    <row r="415" spans="3:16" x14ac:dyDescent="0.3">
      <c r="C415" s="108">
        <v>43001031</v>
      </c>
      <c r="D415" s="112">
        <v>300103</v>
      </c>
      <c r="E415" s="113">
        <v>4300103</v>
      </c>
      <c r="F415" s="113">
        <v>1</v>
      </c>
      <c r="G415" s="113">
        <v>3</v>
      </c>
      <c r="H415" s="27" t="s">
        <v>1907</v>
      </c>
      <c r="I415" s="22">
        <v>80</v>
      </c>
      <c r="J415" s="114">
        <v>450</v>
      </c>
      <c r="K415" s="108" t="s">
        <v>34</v>
      </c>
      <c r="L415" s="115">
        <v>4500</v>
      </c>
      <c r="M415" s="108" t="s">
        <v>824</v>
      </c>
      <c r="N415" s="115">
        <v>4003021</v>
      </c>
      <c r="O415" s="116" t="s">
        <v>1715</v>
      </c>
      <c r="P415" s="115">
        <v>3</v>
      </c>
    </row>
    <row r="416" spans="3:16" x14ac:dyDescent="0.3">
      <c r="C416" s="108">
        <v>43001041</v>
      </c>
      <c r="D416" s="112">
        <v>300104</v>
      </c>
      <c r="E416" s="113">
        <v>4300104</v>
      </c>
      <c r="F416" s="113">
        <v>1</v>
      </c>
      <c r="G416" s="113">
        <v>4</v>
      </c>
      <c r="H416" s="27" t="s">
        <v>1907</v>
      </c>
      <c r="I416" s="22">
        <v>100</v>
      </c>
      <c r="J416" s="114">
        <v>600</v>
      </c>
      <c r="K416" s="108" t="s">
        <v>34</v>
      </c>
      <c r="L416" s="115">
        <v>6000</v>
      </c>
      <c r="M416" s="108" t="s">
        <v>824</v>
      </c>
      <c r="N416" s="115">
        <v>4003021</v>
      </c>
      <c r="O416" s="116" t="s">
        <v>1715</v>
      </c>
      <c r="P416" s="115">
        <v>3</v>
      </c>
    </row>
    <row r="417" spans="3:16" x14ac:dyDescent="0.3">
      <c r="C417" s="108">
        <v>43001051</v>
      </c>
      <c r="D417" s="112">
        <v>300105</v>
      </c>
      <c r="E417" s="113">
        <v>4300105</v>
      </c>
      <c r="F417" s="113">
        <v>1</v>
      </c>
      <c r="G417" s="113">
        <v>5</v>
      </c>
      <c r="H417" s="27" t="s">
        <v>1907</v>
      </c>
      <c r="I417" s="22">
        <v>120</v>
      </c>
      <c r="J417" s="114">
        <v>750</v>
      </c>
      <c r="K417" s="108" t="s">
        <v>34</v>
      </c>
      <c r="L417" s="115">
        <v>7500</v>
      </c>
      <c r="M417" s="108" t="s">
        <v>824</v>
      </c>
      <c r="N417" s="115">
        <v>4003021</v>
      </c>
      <c r="O417" s="116" t="s">
        <v>1715</v>
      </c>
      <c r="P417" s="115">
        <v>3</v>
      </c>
    </row>
    <row r="418" spans="3:16" x14ac:dyDescent="0.3">
      <c r="C418" s="108">
        <v>43001061</v>
      </c>
      <c r="D418" s="112">
        <v>300106</v>
      </c>
      <c r="E418" s="113">
        <v>4300106</v>
      </c>
      <c r="F418" s="113">
        <v>1</v>
      </c>
      <c r="G418" s="113">
        <v>6</v>
      </c>
      <c r="H418" s="27" t="s">
        <v>1907</v>
      </c>
      <c r="I418" s="22">
        <v>150</v>
      </c>
      <c r="J418" s="114">
        <v>900</v>
      </c>
      <c r="K418" s="108" t="s">
        <v>34</v>
      </c>
      <c r="L418" s="115">
        <v>9000</v>
      </c>
      <c r="M418" s="108" t="s">
        <v>824</v>
      </c>
      <c r="N418" s="115">
        <v>4003021</v>
      </c>
      <c r="O418" s="116" t="s">
        <v>1715</v>
      </c>
      <c r="P418" s="115">
        <v>3</v>
      </c>
    </row>
    <row r="419" spans="3:16" x14ac:dyDescent="0.3">
      <c r="C419" s="108">
        <v>43011011</v>
      </c>
      <c r="D419" s="112">
        <v>301101</v>
      </c>
      <c r="E419" s="113">
        <v>4301101</v>
      </c>
      <c r="F419" s="113">
        <v>1</v>
      </c>
      <c r="G419" s="113">
        <v>1</v>
      </c>
      <c r="H419" s="27" t="s">
        <v>1908</v>
      </c>
      <c r="I419" s="22">
        <v>10</v>
      </c>
      <c r="J419" s="114">
        <v>150</v>
      </c>
      <c r="K419" s="108" t="s">
        <v>34</v>
      </c>
      <c r="L419" s="115">
        <v>1500</v>
      </c>
      <c r="M419" s="108" t="s">
        <v>1985</v>
      </c>
      <c r="N419" s="115">
        <v>2202003</v>
      </c>
      <c r="O419" s="116" t="s">
        <v>2633</v>
      </c>
      <c r="P419" s="115">
        <v>3</v>
      </c>
    </row>
    <row r="420" spans="3:16" x14ac:dyDescent="0.3">
      <c r="C420" s="108">
        <v>43011021</v>
      </c>
      <c r="D420" s="112">
        <v>301102</v>
      </c>
      <c r="E420" s="113">
        <v>4301102</v>
      </c>
      <c r="F420" s="113">
        <v>1</v>
      </c>
      <c r="G420" s="113">
        <v>2</v>
      </c>
      <c r="H420" s="27" t="s">
        <v>1908</v>
      </c>
      <c r="I420" s="22">
        <v>50</v>
      </c>
      <c r="J420" s="114">
        <v>300</v>
      </c>
      <c r="K420" s="108" t="s">
        <v>34</v>
      </c>
      <c r="L420" s="115">
        <v>3000</v>
      </c>
      <c r="M420" s="108" t="s">
        <v>1985</v>
      </c>
      <c r="N420" s="115">
        <v>2202003</v>
      </c>
      <c r="O420" s="116" t="s">
        <v>2633</v>
      </c>
      <c r="P420" s="115">
        <v>3</v>
      </c>
    </row>
    <row r="421" spans="3:16" x14ac:dyDescent="0.3">
      <c r="C421" s="108">
        <v>43011031</v>
      </c>
      <c r="D421" s="112">
        <v>301103</v>
      </c>
      <c r="E421" s="113">
        <v>4301103</v>
      </c>
      <c r="F421" s="113">
        <v>1</v>
      </c>
      <c r="G421" s="113">
        <v>3</v>
      </c>
      <c r="H421" s="27" t="s">
        <v>1908</v>
      </c>
      <c r="I421" s="22">
        <v>100</v>
      </c>
      <c r="J421" s="114">
        <v>450</v>
      </c>
      <c r="K421" s="108" t="s">
        <v>34</v>
      </c>
      <c r="L421" s="115">
        <v>4500</v>
      </c>
      <c r="M421" s="108" t="s">
        <v>1985</v>
      </c>
      <c r="N421" s="115">
        <v>2202003</v>
      </c>
      <c r="O421" s="116" t="s">
        <v>2633</v>
      </c>
      <c r="P421" s="115">
        <v>3</v>
      </c>
    </row>
    <row r="422" spans="3:16" x14ac:dyDescent="0.3">
      <c r="C422" s="108">
        <v>43011041</v>
      </c>
      <c r="D422" s="112">
        <v>301104</v>
      </c>
      <c r="E422" s="113">
        <v>4301104</v>
      </c>
      <c r="F422" s="113">
        <v>1</v>
      </c>
      <c r="G422" s="113">
        <v>4</v>
      </c>
      <c r="H422" s="27" t="s">
        <v>1908</v>
      </c>
      <c r="I422" s="22">
        <v>300</v>
      </c>
      <c r="J422" s="114">
        <v>600</v>
      </c>
      <c r="K422" s="108" t="s">
        <v>34</v>
      </c>
      <c r="L422" s="115">
        <v>6000</v>
      </c>
      <c r="M422" s="108" t="s">
        <v>1986</v>
      </c>
      <c r="N422" s="115">
        <v>2203003</v>
      </c>
      <c r="O422" s="116" t="s">
        <v>2634</v>
      </c>
      <c r="P422" s="115">
        <v>3</v>
      </c>
    </row>
    <row r="423" spans="3:16" x14ac:dyDescent="0.3">
      <c r="C423" s="108">
        <v>43011051</v>
      </c>
      <c r="D423" s="112">
        <v>301105</v>
      </c>
      <c r="E423" s="113">
        <v>4301105</v>
      </c>
      <c r="F423" s="113">
        <v>1</v>
      </c>
      <c r="G423" s="113">
        <v>5</v>
      </c>
      <c r="H423" s="27" t="s">
        <v>1908</v>
      </c>
      <c r="I423" s="22">
        <v>500</v>
      </c>
      <c r="J423" s="114">
        <v>750</v>
      </c>
      <c r="K423" s="108" t="s">
        <v>34</v>
      </c>
      <c r="L423" s="115">
        <v>7500</v>
      </c>
      <c r="M423" s="108" t="s">
        <v>1986</v>
      </c>
      <c r="N423" s="115">
        <v>2203003</v>
      </c>
      <c r="O423" s="116" t="s">
        <v>2634</v>
      </c>
      <c r="P423" s="115">
        <v>3</v>
      </c>
    </row>
    <row r="424" spans="3:16" x14ac:dyDescent="0.3">
      <c r="C424" s="108">
        <v>43011061</v>
      </c>
      <c r="D424" s="112">
        <v>301106</v>
      </c>
      <c r="E424" s="113">
        <v>4301106</v>
      </c>
      <c r="F424" s="113">
        <v>1</v>
      </c>
      <c r="G424" s="113">
        <v>6</v>
      </c>
      <c r="H424" s="27" t="s">
        <v>1908</v>
      </c>
      <c r="I424" s="22">
        <v>1000</v>
      </c>
      <c r="J424" s="114">
        <v>900</v>
      </c>
      <c r="K424" s="108" t="s">
        <v>34</v>
      </c>
      <c r="L424" s="115">
        <v>9000</v>
      </c>
      <c r="M424" s="108" t="s">
        <v>1986</v>
      </c>
      <c r="N424" s="115">
        <v>2203003</v>
      </c>
      <c r="O424" s="116" t="s">
        <v>2634</v>
      </c>
      <c r="P424" s="115">
        <v>3</v>
      </c>
    </row>
    <row r="425" spans="3:16" x14ac:dyDescent="0.3">
      <c r="C425" s="108">
        <v>43021011</v>
      </c>
      <c r="D425" s="112">
        <v>302101</v>
      </c>
      <c r="E425" s="113">
        <v>4302101</v>
      </c>
      <c r="F425" s="113">
        <v>1</v>
      </c>
      <c r="G425" s="113">
        <v>1</v>
      </c>
      <c r="H425" s="27" t="s">
        <v>1909</v>
      </c>
      <c r="I425" s="22">
        <v>10</v>
      </c>
      <c r="J425" s="114">
        <v>150</v>
      </c>
      <c r="K425" s="108" t="s">
        <v>34</v>
      </c>
      <c r="L425" s="115">
        <v>1500</v>
      </c>
      <c r="M425" s="108" t="s">
        <v>433</v>
      </c>
      <c r="N425" s="115">
        <v>2003001</v>
      </c>
      <c r="O425" s="116" t="s">
        <v>1677</v>
      </c>
      <c r="P425" s="115">
        <v>15</v>
      </c>
    </row>
    <row r="426" spans="3:16" x14ac:dyDescent="0.3">
      <c r="C426" s="108">
        <v>43021021</v>
      </c>
      <c r="D426" s="112">
        <v>302102</v>
      </c>
      <c r="E426" s="113">
        <v>4302102</v>
      </c>
      <c r="F426" s="113">
        <v>1</v>
      </c>
      <c r="G426" s="113">
        <v>2</v>
      </c>
      <c r="H426" s="27" t="s">
        <v>1909</v>
      </c>
      <c r="I426" s="22">
        <v>50</v>
      </c>
      <c r="J426" s="114">
        <v>300</v>
      </c>
      <c r="K426" s="108" t="s">
        <v>34</v>
      </c>
      <c r="L426" s="115">
        <v>3000</v>
      </c>
      <c r="M426" s="108" t="s">
        <v>433</v>
      </c>
      <c r="N426" s="115">
        <v>2003001</v>
      </c>
      <c r="O426" s="116" t="s">
        <v>1677</v>
      </c>
      <c r="P426" s="115">
        <v>15</v>
      </c>
    </row>
    <row r="427" spans="3:16" x14ac:dyDescent="0.3">
      <c r="C427" s="108">
        <v>43021031</v>
      </c>
      <c r="D427" s="112">
        <v>302103</v>
      </c>
      <c r="E427" s="113">
        <v>4302103</v>
      </c>
      <c r="F427" s="113">
        <v>1</v>
      </c>
      <c r="G427" s="113">
        <v>3</v>
      </c>
      <c r="H427" s="27" t="s">
        <v>1909</v>
      </c>
      <c r="I427" s="22">
        <v>100</v>
      </c>
      <c r="J427" s="114">
        <v>450</v>
      </c>
      <c r="K427" s="108" t="s">
        <v>34</v>
      </c>
      <c r="L427" s="115">
        <v>4500</v>
      </c>
      <c r="M427" s="108" t="s">
        <v>434</v>
      </c>
      <c r="N427" s="115">
        <v>2004001</v>
      </c>
      <c r="O427" s="116" t="s">
        <v>1688</v>
      </c>
      <c r="P427" s="115">
        <v>15</v>
      </c>
    </row>
    <row r="428" spans="3:16" x14ac:dyDescent="0.3">
      <c r="C428" s="108">
        <v>43021041</v>
      </c>
      <c r="D428" s="112">
        <v>302104</v>
      </c>
      <c r="E428" s="113">
        <v>4302104</v>
      </c>
      <c r="F428" s="113">
        <v>1</v>
      </c>
      <c r="G428" s="113">
        <v>4</v>
      </c>
      <c r="H428" s="27" t="s">
        <v>1909</v>
      </c>
      <c r="I428" s="22">
        <v>300</v>
      </c>
      <c r="J428" s="114">
        <v>600</v>
      </c>
      <c r="K428" s="108" t="s">
        <v>34</v>
      </c>
      <c r="L428" s="115">
        <v>6000</v>
      </c>
      <c r="M428" s="108" t="s">
        <v>434</v>
      </c>
      <c r="N428" s="115">
        <v>2004001</v>
      </c>
      <c r="O428" s="116" t="s">
        <v>1688</v>
      </c>
      <c r="P428" s="115">
        <v>15</v>
      </c>
    </row>
    <row r="429" spans="3:16" x14ac:dyDescent="0.3">
      <c r="C429" s="108">
        <v>43021051</v>
      </c>
      <c r="D429" s="112">
        <v>302105</v>
      </c>
      <c r="E429" s="113">
        <v>4302105</v>
      </c>
      <c r="F429" s="113">
        <v>1</v>
      </c>
      <c r="G429" s="113">
        <v>5</v>
      </c>
      <c r="H429" s="27" t="s">
        <v>1909</v>
      </c>
      <c r="I429" s="22">
        <v>500</v>
      </c>
      <c r="J429" s="114">
        <v>750</v>
      </c>
      <c r="K429" s="108" t="s">
        <v>34</v>
      </c>
      <c r="L429" s="115">
        <v>7500</v>
      </c>
      <c r="M429" s="108" t="s">
        <v>435</v>
      </c>
      <c r="N429" s="115">
        <v>2005001</v>
      </c>
      <c r="O429" s="116" t="s">
        <v>1700</v>
      </c>
      <c r="P429" s="115">
        <v>15</v>
      </c>
    </row>
    <row r="430" spans="3:16" x14ac:dyDescent="0.3">
      <c r="C430" s="108">
        <v>43021061</v>
      </c>
      <c r="D430" s="112">
        <v>302106</v>
      </c>
      <c r="E430" s="113">
        <v>4302106</v>
      </c>
      <c r="F430" s="113">
        <v>1</v>
      </c>
      <c r="G430" s="113">
        <v>6</v>
      </c>
      <c r="H430" s="27" t="s">
        <v>1909</v>
      </c>
      <c r="I430" s="22">
        <v>800</v>
      </c>
      <c r="J430" s="114">
        <v>900</v>
      </c>
      <c r="K430" s="108" t="s">
        <v>34</v>
      </c>
      <c r="L430" s="115">
        <v>9000</v>
      </c>
      <c r="M430" s="108" t="s">
        <v>435</v>
      </c>
      <c r="N430" s="115">
        <v>2005001</v>
      </c>
      <c r="O430" s="116" t="s">
        <v>1700</v>
      </c>
      <c r="P430" s="115">
        <v>15</v>
      </c>
    </row>
    <row r="431" spans="3:16" x14ac:dyDescent="0.3">
      <c r="C431" s="108">
        <v>43021071</v>
      </c>
      <c r="D431" s="112">
        <v>302107</v>
      </c>
      <c r="E431" s="113">
        <v>4302107</v>
      </c>
      <c r="F431" s="113">
        <v>1</v>
      </c>
      <c r="G431" s="113">
        <v>7</v>
      </c>
      <c r="H431" s="27" t="s">
        <v>1909</v>
      </c>
      <c r="I431" s="22">
        <v>1000</v>
      </c>
      <c r="J431" s="114">
        <v>1050</v>
      </c>
      <c r="K431" s="108" t="s">
        <v>34</v>
      </c>
      <c r="L431" s="115">
        <v>10500</v>
      </c>
      <c r="M431" s="108" t="s">
        <v>436</v>
      </c>
      <c r="N431" s="115">
        <v>2006001</v>
      </c>
      <c r="O431" s="116" t="s">
        <v>1721</v>
      </c>
      <c r="P431" s="115">
        <v>15</v>
      </c>
    </row>
    <row r="432" spans="3:16" x14ac:dyDescent="0.3">
      <c r="C432" s="108">
        <v>43022011</v>
      </c>
      <c r="D432" s="112">
        <v>302201</v>
      </c>
      <c r="E432" s="113">
        <v>4302201</v>
      </c>
      <c r="F432" s="113">
        <v>1</v>
      </c>
      <c r="G432" s="113">
        <v>1</v>
      </c>
      <c r="H432" s="27" t="s">
        <v>1910</v>
      </c>
      <c r="I432" s="22">
        <v>10</v>
      </c>
      <c r="J432" s="114">
        <v>150</v>
      </c>
      <c r="K432" s="108" t="s">
        <v>34</v>
      </c>
      <c r="L432" s="115">
        <v>1500</v>
      </c>
      <c r="M432" s="108" t="s">
        <v>1987</v>
      </c>
      <c r="N432" s="115">
        <v>2202005</v>
      </c>
      <c r="O432" s="116" t="s">
        <v>2635</v>
      </c>
      <c r="P432" s="115">
        <v>5</v>
      </c>
    </row>
    <row r="433" spans="3:16" x14ac:dyDescent="0.3">
      <c r="C433" s="108">
        <v>43022021</v>
      </c>
      <c r="D433" s="112">
        <v>302202</v>
      </c>
      <c r="E433" s="113">
        <v>4302202</v>
      </c>
      <c r="F433" s="113">
        <v>1</v>
      </c>
      <c r="G433" s="113">
        <v>2</v>
      </c>
      <c r="H433" s="27" t="s">
        <v>1910</v>
      </c>
      <c r="I433" s="22">
        <v>50</v>
      </c>
      <c r="J433" s="114">
        <v>300</v>
      </c>
      <c r="K433" s="108" t="s">
        <v>34</v>
      </c>
      <c r="L433" s="115">
        <v>3000</v>
      </c>
      <c r="M433" s="108" t="s">
        <v>1987</v>
      </c>
      <c r="N433" s="115">
        <v>2202005</v>
      </c>
      <c r="O433" s="116" t="s">
        <v>2635</v>
      </c>
      <c r="P433" s="115">
        <v>5</v>
      </c>
    </row>
    <row r="434" spans="3:16" x14ac:dyDescent="0.3">
      <c r="C434" s="108">
        <v>43022031</v>
      </c>
      <c r="D434" s="112">
        <v>302203</v>
      </c>
      <c r="E434" s="113">
        <v>4302203</v>
      </c>
      <c r="F434" s="113">
        <v>1</v>
      </c>
      <c r="G434" s="113">
        <v>3</v>
      </c>
      <c r="H434" s="27" t="s">
        <v>1910</v>
      </c>
      <c r="I434" s="22">
        <v>100</v>
      </c>
      <c r="J434" s="114">
        <v>450</v>
      </c>
      <c r="K434" s="108" t="s">
        <v>34</v>
      </c>
      <c r="L434" s="115">
        <v>4500</v>
      </c>
      <c r="M434" s="108" t="s">
        <v>1987</v>
      </c>
      <c r="N434" s="115">
        <v>2202005</v>
      </c>
      <c r="O434" s="116" t="s">
        <v>2635</v>
      </c>
      <c r="P434" s="115">
        <v>5</v>
      </c>
    </row>
    <row r="435" spans="3:16" x14ac:dyDescent="0.3">
      <c r="C435" s="108">
        <v>43022041</v>
      </c>
      <c r="D435" s="112">
        <v>302204</v>
      </c>
      <c r="E435" s="113">
        <v>4302204</v>
      </c>
      <c r="F435" s="113">
        <v>1</v>
      </c>
      <c r="G435" s="113">
        <v>4</v>
      </c>
      <c r="H435" s="27" t="s">
        <v>1910</v>
      </c>
      <c r="I435" s="22">
        <v>300</v>
      </c>
      <c r="J435" s="114">
        <v>600</v>
      </c>
      <c r="K435" s="108" t="s">
        <v>34</v>
      </c>
      <c r="L435" s="115">
        <v>6000</v>
      </c>
      <c r="M435" s="108" t="s">
        <v>1988</v>
      </c>
      <c r="N435" s="115">
        <v>2203005</v>
      </c>
      <c r="O435" s="116" t="s">
        <v>2636</v>
      </c>
      <c r="P435" s="115">
        <v>5</v>
      </c>
    </row>
    <row r="436" spans="3:16" x14ac:dyDescent="0.3">
      <c r="C436" s="108">
        <v>43022051</v>
      </c>
      <c r="D436" s="112">
        <v>302205</v>
      </c>
      <c r="E436" s="113">
        <v>4302205</v>
      </c>
      <c r="F436" s="113">
        <v>1</v>
      </c>
      <c r="G436" s="113">
        <v>5</v>
      </c>
      <c r="H436" s="27" t="s">
        <v>1910</v>
      </c>
      <c r="I436" s="22">
        <v>500</v>
      </c>
      <c r="J436" s="114">
        <v>750</v>
      </c>
      <c r="K436" s="108" t="s">
        <v>34</v>
      </c>
      <c r="L436" s="115">
        <v>7500</v>
      </c>
      <c r="M436" s="108" t="s">
        <v>1988</v>
      </c>
      <c r="N436" s="115">
        <v>2203005</v>
      </c>
      <c r="O436" s="116" t="s">
        <v>2636</v>
      </c>
      <c r="P436" s="115">
        <v>5</v>
      </c>
    </row>
    <row r="437" spans="3:16" x14ac:dyDescent="0.3">
      <c r="C437" s="108">
        <v>43022061</v>
      </c>
      <c r="D437" s="112">
        <v>302206</v>
      </c>
      <c r="E437" s="113">
        <v>4302206</v>
      </c>
      <c r="F437" s="113">
        <v>1</v>
      </c>
      <c r="G437" s="113">
        <v>6</v>
      </c>
      <c r="H437" s="27" t="s">
        <v>1910</v>
      </c>
      <c r="I437" s="22">
        <v>1000</v>
      </c>
      <c r="J437" s="114">
        <v>900</v>
      </c>
      <c r="K437" s="108" t="s">
        <v>34</v>
      </c>
      <c r="L437" s="115">
        <v>9000</v>
      </c>
      <c r="M437" s="108" t="s">
        <v>1988</v>
      </c>
      <c r="N437" s="115">
        <v>2203005</v>
      </c>
      <c r="O437" s="116" t="s">
        <v>2636</v>
      </c>
      <c r="P437" s="115">
        <v>5</v>
      </c>
    </row>
    <row r="438" spans="3:16" x14ac:dyDescent="0.3">
      <c r="C438" s="108">
        <v>43031011</v>
      </c>
      <c r="D438" s="112">
        <v>303101</v>
      </c>
      <c r="E438" s="113">
        <v>4303101</v>
      </c>
      <c r="F438" s="113">
        <v>1</v>
      </c>
      <c r="G438" s="113">
        <v>1</v>
      </c>
      <c r="H438" s="27" t="s">
        <v>1911</v>
      </c>
      <c r="I438" s="22">
        <v>50</v>
      </c>
      <c r="J438" s="114">
        <v>150</v>
      </c>
      <c r="K438" s="108" t="s">
        <v>34</v>
      </c>
      <c r="L438" s="115">
        <v>1500</v>
      </c>
      <c r="M438" s="108" t="s">
        <v>433</v>
      </c>
      <c r="N438" s="115">
        <v>2003001</v>
      </c>
      <c r="O438" s="116" t="s">
        <v>1677</v>
      </c>
      <c r="P438" s="115">
        <v>15</v>
      </c>
    </row>
    <row r="439" spans="3:16" x14ac:dyDescent="0.3">
      <c r="C439" s="108">
        <v>43031021</v>
      </c>
      <c r="D439" s="112">
        <v>303102</v>
      </c>
      <c r="E439" s="113">
        <v>4303102</v>
      </c>
      <c r="F439" s="113">
        <v>1</v>
      </c>
      <c r="G439" s="113">
        <v>2</v>
      </c>
      <c r="H439" s="27" t="s">
        <v>1911</v>
      </c>
      <c r="I439" s="22">
        <v>100</v>
      </c>
      <c r="J439" s="114">
        <v>300</v>
      </c>
      <c r="K439" s="108" t="s">
        <v>34</v>
      </c>
      <c r="L439" s="115">
        <v>3000</v>
      </c>
      <c r="M439" s="108" t="s">
        <v>433</v>
      </c>
      <c r="N439" s="115">
        <v>2003001</v>
      </c>
      <c r="O439" s="116" t="s">
        <v>1677</v>
      </c>
      <c r="P439" s="115">
        <v>15</v>
      </c>
    </row>
    <row r="440" spans="3:16" x14ac:dyDescent="0.3">
      <c r="C440" s="108">
        <v>43031031</v>
      </c>
      <c r="D440" s="112">
        <v>303103</v>
      </c>
      <c r="E440" s="113">
        <v>4303103</v>
      </c>
      <c r="F440" s="113">
        <v>1</v>
      </c>
      <c r="G440" s="113">
        <v>3</v>
      </c>
      <c r="H440" s="27" t="s">
        <v>1911</v>
      </c>
      <c r="I440" s="22">
        <v>300</v>
      </c>
      <c r="J440" s="114">
        <v>450</v>
      </c>
      <c r="K440" s="108" t="s">
        <v>34</v>
      </c>
      <c r="L440" s="115">
        <v>4500</v>
      </c>
      <c r="M440" s="108" t="s">
        <v>434</v>
      </c>
      <c r="N440" s="115">
        <v>2004001</v>
      </c>
      <c r="O440" s="116" t="s">
        <v>1688</v>
      </c>
      <c r="P440" s="115">
        <v>15</v>
      </c>
    </row>
    <row r="441" spans="3:16" x14ac:dyDescent="0.3">
      <c r="C441" s="108">
        <v>43031041</v>
      </c>
      <c r="D441" s="112">
        <v>303104</v>
      </c>
      <c r="E441" s="113">
        <v>4303104</v>
      </c>
      <c r="F441" s="113">
        <v>1</v>
      </c>
      <c r="G441" s="113">
        <v>4</v>
      </c>
      <c r="H441" s="27" t="s">
        <v>1911</v>
      </c>
      <c r="I441" s="22">
        <v>500</v>
      </c>
      <c r="J441" s="114">
        <v>600</v>
      </c>
      <c r="K441" s="108" t="s">
        <v>34</v>
      </c>
      <c r="L441" s="115">
        <v>6000</v>
      </c>
      <c r="M441" s="108" t="s">
        <v>434</v>
      </c>
      <c r="N441" s="115">
        <v>2004001</v>
      </c>
      <c r="O441" s="116" t="s">
        <v>1688</v>
      </c>
      <c r="P441" s="115">
        <v>15</v>
      </c>
    </row>
    <row r="442" spans="3:16" x14ac:dyDescent="0.3">
      <c r="C442" s="108">
        <v>43031051</v>
      </c>
      <c r="D442" s="112">
        <v>303105</v>
      </c>
      <c r="E442" s="113">
        <v>4303105</v>
      </c>
      <c r="F442" s="113">
        <v>1</v>
      </c>
      <c r="G442" s="113">
        <v>5</v>
      </c>
      <c r="H442" s="27" t="s">
        <v>1911</v>
      </c>
      <c r="I442" s="22">
        <v>1000</v>
      </c>
      <c r="J442" s="114">
        <v>750</v>
      </c>
      <c r="K442" s="108" t="s">
        <v>34</v>
      </c>
      <c r="L442" s="115">
        <v>7500</v>
      </c>
      <c r="M442" s="108" t="s">
        <v>435</v>
      </c>
      <c r="N442" s="115">
        <v>2005001</v>
      </c>
      <c r="O442" s="116" t="s">
        <v>1700</v>
      </c>
      <c r="P442" s="115">
        <v>15</v>
      </c>
    </row>
    <row r="443" spans="3:16" x14ac:dyDescent="0.3">
      <c r="C443" s="108">
        <v>43041011</v>
      </c>
      <c r="D443" s="112">
        <v>304101</v>
      </c>
      <c r="E443" s="113">
        <v>4304101</v>
      </c>
      <c r="F443" s="113">
        <v>1</v>
      </c>
      <c r="G443" s="113">
        <v>1</v>
      </c>
      <c r="H443" s="27" t="s">
        <v>1912</v>
      </c>
      <c r="I443" s="22">
        <v>10</v>
      </c>
      <c r="J443" s="114">
        <v>150</v>
      </c>
      <c r="K443" s="108" t="s">
        <v>34</v>
      </c>
      <c r="L443" s="115">
        <v>1500</v>
      </c>
      <c r="M443" s="108" t="s">
        <v>907</v>
      </c>
      <c r="N443" s="115">
        <v>4013010</v>
      </c>
      <c r="O443" s="116" t="s">
        <v>2615</v>
      </c>
      <c r="P443" s="115">
        <v>1</v>
      </c>
    </row>
    <row r="444" spans="3:16" x14ac:dyDescent="0.3">
      <c r="C444" s="108">
        <v>43041021</v>
      </c>
      <c r="D444" s="112">
        <v>304102</v>
      </c>
      <c r="E444" s="113">
        <v>4304102</v>
      </c>
      <c r="F444" s="113">
        <v>1</v>
      </c>
      <c r="G444" s="113">
        <v>2</v>
      </c>
      <c r="H444" s="27" t="s">
        <v>1912</v>
      </c>
      <c r="I444" s="22">
        <v>50</v>
      </c>
      <c r="J444" s="114">
        <v>300</v>
      </c>
      <c r="K444" s="108" t="s">
        <v>34</v>
      </c>
      <c r="L444" s="115">
        <v>3000</v>
      </c>
      <c r="M444" s="108" t="s">
        <v>907</v>
      </c>
      <c r="N444" s="115">
        <v>4013010</v>
      </c>
      <c r="O444" s="116" t="s">
        <v>2615</v>
      </c>
      <c r="P444" s="115">
        <v>1</v>
      </c>
    </row>
    <row r="445" spans="3:16" x14ac:dyDescent="0.3">
      <c r="C445" s="108">
        <v>43041031</v>
      </c>
      <c r="D445" s="112">
        <v>304103</v>
      </c>
      <c r="E445" s="113">
        <v>4304103</v>
      </c>
      <c r="F445" s="113">
        <v>1</v>
      </c>
      <c r="G445" s="113">
        <v>3</v>
      </c>
      <c r="H445" s="27" t="s">
        <v>1912</v>
      </c>
      <c r="I445" s="22">
        <v>100</v>
      </c>
      <c r="J445" s="114">
        <v>450</v>
      </c>
      <c r="K445" s="108" t="s">
        <v>34</v>
      </c>
      <c r="L445" s="115">
        <v>4500</v>
      </c>
      <c r="M445" s="108" t="s">
        <v>907</v>
      </c>
      <c r="N445" s="115">
        <v>4013010</v>
      </c>
      <c r="O445" s="116" t="s">
        <v>2615</v>
      </c>
      <c r="P445" s="115">
        <v>1</v>
      </c>
    </row>
    <row r="446" spans="3:16" x14ac:dyDescent="0.3">
      <c r="C446" s="108">
        <v>43041041</v>
      </c>
      <c r="D446" s="112">
        <v>304104</v>
      </c>
      <c r="E446" s="113">
        <v>4304104</v>
      </c>
      <c r="F446" s="113">
        <v>1</v>
      </c>
      <c r="G446" s="113">
        <v>4</v>
      </c>
      <c r="H446" s="27" t="s">
        <v>1912</v>
      </c>
      <c r="I446" s="22">
        <v>300</v>
      </c>
      <c r="J446" s="114">
        <v>600</v>
      </c>
      <c r="K446" s="108" t="s">
        <v>34</v>
      </c>
      <c r="L446" s="115">
        <v>6000</v>
      </c>
      <c r="M446" s="108" t="s">
        <v>907</v>
      </c>
      <c r="N446" s="115">
        <v>4013010</v>
      </c>
      <c r="O446" s="116" t="s">
        <v>2615</v>
      </c>
      <c r="P446" s="115">
        <v>1</v>
      </c>
    </row>
    <row r="447" spans="3:16" x14ac:dyDescent="0.3">
      <c r="C447" s="108">
        <v>43041051</v>
      </c>
      <c r="D447" s="112">
        <v>304105</v>
      </c>
      <c r="E447" s="113">
        <v>4304105</v>
      </c>
      <c r="F447" s="113">
        <v>1</v>
      </c>
      <c r="G447" s="113">
        <v>5</v>
      </c>
      <c r="H447" s="27" t="s">
        <v>1912</v>
      </c>
      <c r="I447" s="22">
        <v>500</v>
      </c>
      <c r="J447" s="114">
        <v>750</v>
      </c>
      <c r="K447" s="108" t="s">
        <v>34</v>
      </c>
      <c r="L447" s="115">
        <v>7500</v>
      </c>
      <c r="M447" s="108" t="s">
        <v>907</v>
      </c>
      <c r="N447" s="115">
        <v>4013010</v>
      </c>
      <c r="O447" s="116" t="s">
        <v>2615</v>
      </c>
      <c r="P447" s="115">
        <v>1</v>
      </c>
    </row>
    <row r="448" spans="3:16" x14ac:dyDescent="0.3">
      <c r="C448" s="108">
        <v>43041061</v>
      </c>
      <c r="D448" s="112">
        <v>304106</v>
      </c>
      <c r="E448" s="113">
        <v>4304106</v>
      </c>
      <c r="F448" s="113">
        <v>1</v>
      </c>
      <c r="G448" s="113">
        <v>6</v>
      </c>
      <c r="H448" s="27" t="s">
        <v>1912</v>
      </c>
      <c r="I448" s="22">
        <v>1000</v>
      </c>
      <c r="J448" s="114">
        <v>900</v>
      </c>
      <c r="K448" s="108" t="s">
        <v>34</v>
      </c>
      <c r="L448" s="115">
        <v>9000</v>
      </c>
      <c r="M448" s="108" t="s">
        <v>907</v>
      </c>
      <c r="N448" s="115">
        <v>4013010</v>
      </c>
      <c r="O448" s="116" t="s">
        <v>2615</v>
      </c>
      <c r="P448" s="115">
        <v>1</v>
      </c>
    </row>
    <row r="449" spans="3:16" x14ac:dyDescent="0.3">
      <c r="C449" s="108">
        <v>43042011</v>
      </c>
      <c r="D449" s="112">
        <v>304201</v>
      </c>
      <c r="E449" s="113">
        <v>4304201</v>
      </c>
      <c r="F449" s="113">
        <v>1</v>
      </c>
      <c r="G449" s="113">
        <v>1</v>
      </c>
      <c r="H449" s="27" t="s">
        <v>1913</v>
      </c>
      <c r="I449" s="22">
        <v>100</v>
      </c>
      <c r="J449" s="114">
        <v>150</v>
      </c>
      <c r="K449" s="108" t="s">
        <v>34</v>
      </c>
      <c r="L449" s="115">
        <v>1500</v>
      </c>
      <c r="M449" s="108" t="s">
        <v>906</v>
      </c>
      <c r="N449" s="115">
        <v>4012010</v>
      </c>
      <c r="O449" s="116" t="s">
        <v>2613</v>
      </c>
      <c r="P449" s="115">
        <v>1</v>
      </c>
    </row>
    <row r="450" spans="3:16" x14ac:dyDescent="0.3">
      <c r="C450" s="108">
        <v>43042021</v>
      </c>
      <c r="D450" s="112">
        <v>304202</v>
      </c>
      <c r="E450" s="113">
        <v>4304202</v>
      </c>
      <c r="F450" s="113">
        <v>1</v>
      </c>
      <c r="G450" s="113">
        <v>2</v>
      </c>
      <c r="H450" s="27" t="s">
        <v>1913</v>
      </c>
      <c r="I450" s="22">
        <v>500</v>
      </c>
      <c r="J450" s="114">
        <v>300</v>
      </c>
      <c r="K450" s="108" t="s">
        <v>34</v>
      </c>
      <c r="L450" s="115">
        <v>3000</v>
      </c>
      <c r="M450" s="108" t="s">
        <v>906</v>
      </c>
      <c r="N450" s="115">
        <v>4012010</v>
      </c>
      <c r="O450" s="116" t="s">
        <v>2613</v>
      </c>
      <c r="P450" s="115">
        <v>1</v>
      </c>
    </row>
    <row r="451" spans="3:16" x14ac:dyDescent="0.3">
      <c r="C451" s="108">
        <v>43042031</v>
      </c>
      <c r="D451" s="112">
        <v>304203</v>
      </c>
      <c r="E451" s="113">
        <v>4304203</v>
      </c>
      <c r="F451" s="113">
        <v>1</v>
      </c>
      <c r="G451" s="113">
        <v>3</v>
      </c>
      <c r="H451" s="27" t="s">
        <v>1913</v>
      </c>
      <c r="I451" s="22">
        <v>1000</v>
      </c>
      <c r="J451" s="114">
        <v>450</v>
      </c>
      <c r="K451" s="108" t="s">
        <v>34</v>
      </c>
      <c r="L451" s="115">
        <v>4500</v>
      </c>
      <c r="M451" s="108" t="s">
        <v>906</v>
      </c>
      <c r="N451" s="115">
        <v>4012010</v>
      </c>
      <c r="O451" s="116" t="s">
        <v>2613</v>
      </c>
      <c r="P451" s="115">
        <v>1</v>
      </c>
    </row>
    <row r="452" spans="3:16" x14ac:dyDescent="0.3">
      <c r="C452" s="108">
        <v>43042041</v>
      </c>
      <c r="D452" s="112">
        <v>304204</v>
      </c>
      <c r="E452" s="113">
        <v>4304204</v>
      </c>
      <c r="F452" s="113">
        <v>1</v>
      </c>
      <c r="G452" s="113">
        <v>4</v>
      </c>
      <c r="H452" s="27" t="s">
        <v>1913</v>
      </c>
      <c r="I452" s="22">
        <v>5000</v>
      </c>
      <c r="J452" s="114">
        <v>600</v>
      </c>
      <c r="K452" s="108" t="s">
        <v>34</v>
      </c>
      <c r="L452" s="115">
        <v>6000</v>
      </c>
      <c r="M452" s="108" t="s">
        <v>906</v>
      </c>
      <c r="N452" s="115">
        <v>4012010</v>
      </c>
      <c r="O452" s="116" t="s">
        <v>2613</v>
      </c>
      <c r="P452" s="115">
        <v>1</v>
      </c>
    </row>
    <row r="453" spans="3:16" x14ac:dyDescent="0.3">
      <c r="C453" s="108">
        <v>43042051</v>
      </c>
      <c r="D453" s="112">
        <v>304205</v>
      </c>
      <c r="E453" s="113">
        <v>4304205</v>
      </c>
      <c r="F453" s="113">
        <v>1</v>
      </c>
      <c r="G453" s="113">
        <v>5</v>
      </c>
      <c r="H453" s="27" t="s">
        <v>1913</v>
      </c>
      <c r="I453" s="22">
        <v>10000</v>
      </c>
      <c r="J453" s="114">
        <v>750</v>
      </c>
      <c r="K453" s="108" t="s">
        <v>34</v>
      </c>
      <c r="L453" s="115">
        <v>7500</v>
      </c>
      <c r="M453" s="108" t="s">
        <v>906</v>
      </c>
      <c r="N453" s="115">
        <v>4012010</v>
      </c>
      <c r="O453" s="116" t="s">
        <v>2613</v>
      </c>
      <c r="P453" s="115">
        <v>1</v>
      </c>
    </row>
    <row r="454" spans="3:16" x14ac:dyDescent="0.3">
      <c r="C454" s="108">
        <v>43042061</v>
      </c>
      <c r="D454" s="112">
        <v>304206</v>
      </c>
      <c r="E454" s="113">
        <v>4304206</v>
      </c>
      <c r="F454" s="113">
        <v>1</v>
      </c>
      <c r="G454" s="113">
        <v>6</v>
      </c>
      <c r="H454" s="27" t="s">
        <v>1913</v>
      </c>
      <c r="I454" s="22">
        <v>50000</v>
      </c>
      <c r="J454" s="114">
        <v>900</v>
      </c>
      <c r="K454" s="108" t="s">
        <v>34</v>
      </c>
      <c r="L454" s="115">
        <v>9000</v>
      </c>
      <c r="M454" s="108" t="s">
        <v>906</v>
      </c>
      <c r="N454" s="115">
        <v>4012010</v>
      </c>
      <c r="O454" s="116" t="s">
        <v>2613</v>
      </c>
      <c r="P454" s="115">
        <v>1</v>
      </c>
    </row>
    <row r="455" spans="3:16" x14ac:dyDescent="0.3">
      <c r="C455" s="108">
        <v>43042071</v>
      </c>
      <c r="D455" s="112">
        <v>304207</v>
      </c>
      <c r="E455" s="113">
        <v>4304207</v>
      </c>
      <c r="F455" s="113">
        <v>1</v>
      </c>
      <c r="G455" s="113">
        <v>7</v>
      </c>
      <c r="H455" s="27" t="s">
        <v>1913</v>
      </c>
      <c r="I455" s="22">
        <v>100000</v>
      </c>
      <c r="J455" s="114">
        <v>1050</v>
      </c>
      <c r="K455" s="108" t="s">
        <v>34</v>
      </c>
      <c r="L455" s="115">
        <v>10500</v>
      </c>
      <c r="M455" s="108" t="s">
        <v>906</v>
      </c>
      <c r="N455" s="115">
        <v>4012010</v>
      </c>
      <c r="O455" s="116" t="s">
        <v>2613</v>
      </c>
      <c r="P455" s="115">
        <v>1</v>
      </c>
    </row>
    <row r="456" spans="3:16" x14ac:dyDescent="0.3">
      <c r="C456" s="108">
        <v>43042081</v>
      </c>
      <c r="D456" s="112">
        <v>304208</v>
      </c>
      <c r="E456" s="113">
        <v>4304208</v>
      </c>
      <c r="F456" s="113">
        <v>1</v>
      </c>
      <c r="G456" s="113">
        <v>8</v>
      </c>
      <c r="H456" s="27" t="s">
        <v>1913</v>
      </c>
      <c r="I456" s="22">
        <v>500000</v>
      </c>
      <c r="J456" s="114">
        <v>1200</v>
      </c>
      <c r="K456" s="108" t="s">
        <v>34</v>
      </c>
      <c r="L456" s="115">
        <v>12000</v>
      </c>
      <c r="M456" s="108" t="s">
        <v>906</v>
      </c>
      <c r="N456" s="115">
        <v>4012010</v>
      </c>
      <c r="O456" s="116" t="s">
        <v>2613</v>
      </c>
      <c r="P456" s="115">
        <v>1</v>
      </c>
    </row>
    <row r="457" spans="3:16" x14ac:dyDescent="0.3">
      <c r="C457" s="108">
        <v>43042091</v>
      </c>
      <c r="D457" s="112">
        <v>304209</v>
      </c>
      <c r="E457" s="113">
        <v>4304209</v>
      </c>
      <c r="F457" s="113">
        <v>1</v>
      </c>
      <c r="G457" s="113">
        <v>9</v>
      </c>
      <c r="H457" s="27" t="s">
        <v>1913</v>
      </c>
      <c r="I457" s="22">
        <v>1000000</v>
      </c>
      <c r="J457" s="114">
        <v>1350</v>
      </c>
      <c r="K457" s="108" t="s">
        <v>34</v>
      </c>
      <c r="L457" s="115">
        <v>13500</v>
      </c>
      <c r="M457" s="108" t="s">
        <v>906</v>
      </c>
      <c r="N457" s="115">
        <v>4012010</v>
      </c>
      <c r="O457" s="116" t="s">
        <v>2613</v>
      </c>
      <c r="P457" s="115">
        <v>1</v>
      </c>
    </row>
    <row r="458" spans="3:16" x14ac:dyDescent="0.3">
      <c r="C458" s="108">
        <v>43043011</v>
      </c>
      <c r="D458" s="112">
        <v>304301</v>
      </c>
      <c r="E458" s="113">
        <v>4304301</v>
      </c>
      <c r="F458" s="113">
        <v>1</v>
      </c>
      <c r="G458" s="113">
        <v>1</v>
      </c>
      <c r="H458" s="27" t="s">
        <v>1914</v>
      </c>
      <c r="I458" s="22">
        <v>100</v>
      </c>
      <c r="J458" s="114">
        <v>150</v>
      </c>
      <c r="K458" s="108" t="s">
        <v>34</v>
      </c>
      <c r="L458" s="115">
        <v>1500</v>
      </c>
      <c r="M458" s="108" t="s">
        <v>937</v>
      </c>
      <c r="N458" s="115">
        <v>4011010</v>
      </c>
      <c r="O458" s="116" t="s">
        <v>2612</v>
      </c>
      <c r="P458" s="115">
        <v>1</v>
      </c>
    </row>
    <row r="459" spans="3:16" x14ac:dyDescent="0.3">
      <c r="C459" s="108">
        <v>43043021</v>
      </c>
      <c r="D459" s="112">
        <v>304302</v>
      </c>
      <c r="E459" s="113">
        <v>4304302</v>
      </c>
      <c r="F459" s="113">
        <v>1</v>
      </c>
      <c r="G459" s="113">
        <v>2</v>
      </c>
      <c r="H459" s="27" t="s">
        <v>1914</v>
      </c>
      <c r="I459" s="22">
        <v>500</v>
      </c>
      <c r="J459" s="114">
        <v>300</v>
      </c>
      <c r="K459" s="108" t="s">
        <v>34</v>
      </c>
      <c r="L459" s="115">
        <v>3000</v>
      </c>
      <c r="M459" s="108" t="s">
        <v>937</v>
      </c>
      <c r="N459" s="115">
        <v>4011010</v>
      </c>
      <c r="O459" s="116" t="s">
        <v>2612</v>
      </c>
      <c r="P459" s="115">
        <v>1</v>
      </c>
    </row>
    <row r="460" spans="3:16" x14ac:dyDescent="0.3">
      <c r="C460" s="108">
        <v>43043031</v>
      </c>
      <c r="D460" s="112">
        <v>304303</v>
      </c>
      <c r="E460" s="113">
        <v>4304303</v>
      </c>
      <c r="F460" s="113">
        <v>1</v>
      </c>
      <c r="G460" s="113">
        <v>3</v>
      </c>
      <c r="H460" s="27" t="s">
        <v>1914</v>
      </c>
      <c r="I460" s="22">
        <v>1000</v>
      </c>
      <c r="J460" s="114">
        <v>450</v>
      </c>
      <c r="K460" s="108" t="s">
        <v>34</v>
      </c>
      <c r="L460" s="115">
        <v>4500</v>
      </c>
      <c r="M460" s="108" t="s">
        <v>937</v>
      </c>
      <c r="N460" s="115">
        <v>4011010</v>
      </c>
      <c r="O460" s="116" t="s">
        <v>2612</v>
      </c>
      <c r="P460" s="115">
        <v>1</v>
      </c>
    </row>
    <row r="461" spans="3:16" x14ac:dyDescent="0.3">
      <c r="C461" s="108">
        <v>43043041</v>
      </c>
      <c r="D461" s="112">
        <v>304304</v>
      </c>
      <c r="E461" s="113">
        <v>4304304</v>
      </c>
      <c r="F461" s="113">
        <v>1</v>
      </c>
      <c r="G461" s="113">
        <v>4</v>
      </c>
      <c r="H461" s="27" t="s">
        <v>1914</v>
      </c>
      <c r="I461" s="22">
        <v>5000</v>
      </c>
      <c r="J461" s="114">
        <v>600</v>
      </c>
      <c r="K461" s="108" t="s">
        <v>34</v>
      </c>
      <c r="L461" s="115">
        <v>6000</v>
      </c>
      <c r="M461" s="108" t="s">
        <v>937</v>
      </c>
      <c r="N461" s="115">
        <v>4011010</v>
      </c>
      <c r="O461" s="116" t="s">
        <v>2612</v>
      </c>
      <c r="P461" s="115">
        <v>1</v>
      </c>
    </row>
    <row r="462" spans="3:16" x14ac:dyDescent="0.3">
      <c r="C462" s="108">
        <v>43043051</v>
      </c>
      <c r="D462" s="112">
        <v>304305</v>
      </c>
      <c r="E462" s="113">
        <v>4304305</v>
      </c>
      <c r="F462" s="113">
        <v>1</v>
      </c>
      <c r="G462" s="113">
        <v>5</v>
      </c>
      <c r="H462" s="27" t="s">
        <v>1914</v>
      </c>
      <c r="I462" s="22">
        <v>10000</v>
      </c>
      <c r="J462" s="114">
        <v>750</v>
      </c>
      <c r="K462" s="108" t="s">
        <v>34</v>
      </c>
      <c r="L462" s="115">
        <v>7500</v>
      </c>
      <c r="M462" s="108" t="s">
        <v>937</v>
      </c>
      <c r="N462" s="115">
        <v>4011010</v>
      </c>
      <c r="O462" s="116" t="s">
        <v>2612</v>
      </c>
      <c r="P462" s="115">
        <v>1</v>
      </c>
    </row>
    <row r="463" spans="3:16" x14ac:dyDescent="0.3">
      <c r="C463" s="108">
        <v>43043061</v>
      </c>
      <c r="D463" s="112">
        <v>304306</v>
      </c>
      <c r="E463" s="113">
        <v>4304306</v>
      </c>
      <c r="F463" s="113">
        <v>1</v>
      </c>
      <c r="G463" s="113">
        <v>6</v>
      </c>
      <c r="H463" s="27" t="s">
        <v>1914</v>
      </c>
      <c r="I463" s="22">
        <v>50000</v>
      </c>
      <c r="J463" s="114">
        <v>900</v>
      </c>
      <c r="K463" s="108" t="s">
        <v>34</v>
      </c>
      <c r="L463" s="115">
        <v>9000</v>
      </c>
      <c r="M463" s="108" t="s">
        <v>937</v>
      </c>
      <c r="N463" s="115">
        <v>4011010</v>
      </c>
      <c r="O463" s="116" t="s">
        <v>2612</v>
      </c>
      <c r="P463" s="115">
        <v>1</v>
      </c>
    </row>
    <row r="464" spans="3:16" x14ac:dyDescent="0.3">
      <c r="C464" s="108">
        <v>43043071</v>
      </c>
      <c r="D464" s="112">
        <v>304307</v>
      </c>
      <c r="E464" s="113">
        <v>4304307</v>
      </c>
      <c r="F464" s="113">
        <v>1</v>
      </c>
      <c r="G464" s="113">
        <v>7</v>
      </c>
      <c r="H464" s="27" t="s">
        <v>1914</v>
      </c>
      <c r="I464" s="22">
        <v>100000</v>
      </c>
      <c r="J464" s="114">
        <v>1050</v>
      </c>
      <c r="K464" s="108" t="s">
        <v>34</v>
      </c>
      <c r="L464" s="115">
        <v>10500</v>
      </c>
      <c r="M464" s="108" t="s">
        <v>937</v>
      </c>
      <c r="N464" s="115">
        <v>4011010</v>
      </c>
      <c r="O464" s="116" t="s">
        <v>2612</v>
      </c>
      <c r="P464" s="115">
        <v>1</v>
      </c>
    </row>
    <row r="465" spans="3:16" x14ac:dyDescent="0.3">
      <c r="C465" s="108">
        <v>43043081</v>
      </c>
      <c r="D465" s="112">
        <v>304308</v>
      </c>
      <c r="E465" s="113">
        <v>4304308</v>
      </c>
      <c r="F465" s="113">
        <v>1</v>
      </c>
      <c r="G465" s="113">
        <v>8</v>
      </c>
      <c r="H465" s="27" t="s">
        <v>1914</v>
      </c>
      <c r="I465" s="22">
        <v>500000</v>
      </c>
      <c r="J465" s="114">
        <v>1200</v>
      </c>
      <c r="K465" s="108" t="s">
        <v>34</v>
      </c>
      <c r="L465" s="115">
        <v>12000</v>
      </c>
      <c r="M465" s="108" t="s">
        <v>937</v>
      </c>
      <c r="N465" s="115">
        <v>4011010</v>
      </c>
      <c r="O465" s="116" t="s">
        <v>2612</v>
      </c>
      <c r="P465" s="115">
        <v>1</v>
      </c>
    </row>
    <row r="466" spans="3:16" x14ac:dyDescent="0.3">
      <c r="C466" s="108">
        <v>43043091</v>
      </c>
      <c r="D466" s="112">
        <v>304309</v>
      </c>
      <c r="E466" s="113">
        <v>4304309</v>
      </c>
      <c r="F466" s="113">
        <v>1</v>
      </c>
      <c r="G466" s="113">
        <v>9</v>
      </c>
      <c r="H466" s="27" t="s">
        <v>1914</v>
      </c>
      <c r="I466" s="22">
        <v>1000000</v>
      </c>
      <c r="J466" s="114">
        <v>1350</v>
      </c>
      <c r="K466" s="108" t="s">
        <v>34</v>
      </c>
      <c r="L466" s="115">
        <v>13500</v>
      </c>
      <c r="M466" s="108" t="s">
        <v>937</v>
      </c>
      <c r="N466" s="115">
        <v>4011010</v>
      </c>
      <c r="O466" s="116" t="s">
        <v>2612</v>
      </c>
      <c r="P466" s="115">
        <v>1</v>
      </c>
    </row>
    <row r="467" spans="3:16" x14ac:dyDescent="0.3">
      <c r="C467" s="108">
        <v>43043101</v>
      </c>
      <c r="D467" s="112">
        <v>304310</v>
      </c>
      <c r="E467" s="113">
        <v>4304310</v>
      </c>
      <c r="F467" s="113">
        <v>1</v>
      </c>
      <c r="G467" s="113">
        <v>10</v>
      </c>
      <c r="H467" s="27" t="s">
        <v>1914</v>
      </c>
      <c r="I467" s="22">
        <v>5000000</v>
      </c>
      <c r="J467" s="114">
        <v>1500</v>
      </c>
      <c r="K467" s="108" t="s">
        <v>34</v>
      </c>
      <c r="L467" s="115">
        <v>15000</v>
      </c>
      <c r="M467" s="108" t="s">
        <v>937</v>
      </c>
      <c r="N467" s="115">
        <v>4011010</v>
      </c>
      <c r="O467" s="116" t="s">
        <v>2612</v>
      </c>
      <c r="P467" s="115">
        <v>1</v>
      </c>
    </row>
    <row r="468" spans="3:16" x14ac:dyDescent="0.3">
      <c r="C468" s="108">
        <v>43043111</v>
      </c>
      <c r="D468" s="112">
        <v>304311</v>
      </c>
      <c r="E468" s="113">
        <v>4304311</v>
      </c>
      <c r="F468" s="113">
        <v>1</v>
      </c>
      <c r="G468" s="113">
        <v>11</v>
      </c>
      <c r="H468" s="27" t="s">
        <v>1914</v>
      </c>
      <c r="I468" s="22">
        <v>10000000</v>
      </c>
      <c r="J468" s="114">
        <v>1650</v>
      </c>
      <c r="K468" s="108" t="s">
        <v>34</v>
      </c>
      <c r="L468" s="115">
        <v>16500</v>
      </c>
      <c r="M468" s="108" t="s">
        <v>937</v>
      </c>
      <c r="N468" s="115">
        <v>4011010</v>
      </c>
      <c r="O468" s="116" t="s">
        <v>2612</v>
      </c>
      <c r="P468" s="115">
        <v>1</v>
      </c>
    </row>
    <row r="469" spans="3:16" x14ac:dyDescent="0.3">
      <c r="C469" s="108">
        <v>43043121</v>
      </c>
      <c r="D469" s="112">
        <v>304312</v>
      </c>
      <c r="E469" s="113">
        <v>4304312</v>
      </c>
      <c r="F469" s="113">
        <v>1</v>
      </c>
      <c r="G469" s="113">
        <v>12</v>
      </c>
      <c r="H469" s="27" t="s">
        <v>1914</v>
      </c>
      <c r="I469" s="22">
        <v>50000000</v>
      </c>
      <c r="J469" s="114">
        <v>1800</v>
      </c>
      <c r="K469" s="108" t="s">
        <v>34</v>
      </c>
      <c r="L469" s="115">
        <v>18000</v>
      </c>
      <c r="M469" s="108" t="s">
        <v>937</v>
      </c>
      <c r="N469" s="115">
        <v>4011010</v>
      </c>
      <c r="O469" s="116" t="s">
        <v>2612</v>
      </c>
      <c r="P469" s="115">
        <v>1</v>
      </c>
    </row>
    <row r="470" spans="3:16" x14ac:dyDescent="0.3">
      <c r="C470" s="108">
        <v>43043131</v>
      </c>
      <c r="D470" s="112">
        <v>304313</v>
      </c>
      <c r="E470" s="113">
        <v>4304313</v>
      </c>
      <c r="F470" s="113">
        <v>1</v>
      </c>
      <c r="G470" s="113">
        <v>13</v>
      </c>
      <c r="H470" s="27" t="s">
        <v>1914</v>
      </c>
      <c r="I470" s="22">
        <v>100000000</v>
      </c>
      <c r="J470" s="114">
        <v>1950</v>
      </c>
      <c r="K470" s="108" t="s">
        <v>34</v>
      </c>
      <c r="L470" s="115">
        <v>19500</v>
      </c>
      <c r="M470" s="108" t="s">
        <v>937</v>
      </c>
      <c r="N470" s="115">
        <v>4011010</v>
      </c>
      <c r="O470" s="116" t="s">
        <v>2612</v>
      </c>
      <c r="P470" s="115">
        <v>1</v>
      </c>
    </row>
    <row r="471" spans="3:16" x14ac:dyDescent="0.3">
      <c r="C471" s="108">
        <v>43061011</v>
      </c>
      <c r="D471" s="112">
        <v>306101</v>
      </c>
      <c r="E471" s="113">
        <v>4306101</v>
      </c>
      <c r="F471" s="113">
        <v>1</v>
      </c>
      <c r="G471" s="113">
        <v>1</v>
      </c>
      <c r="H471" s="27" t="s">
        <v>1915</v>
      </c>
      <c r="I471" s="22">
        <v>5</v>
      </c>
      <c r="J471" s="114">
        <v>150</v>
      </c>
      <c r="K471" s="108" t="s">
        <v>34</v>
      </c>
      <c r="L471" s="115">
        <v>1500</v>
      </c>
      <c r="M471" s="108" t="s">
        <v>1638</v>
      </c>
      <c r="N471" s="115">
        <v>152001</v>
      </c>
      <c r="O471" s="116" t="s">
        <v>1670</v>
      </c>
      <c r="P471" s="115">
        <v>3</v>
      </c>
    </row>
    <row r="472" spans="3:16" x14ac:dyDescent="0.3">
      <c r="C472" s="108">
        <v>43061021</v>
      </c>
      <c r="D472" s="112">
        <v>306102</v>
      </c>
      <c r="E472" s="113">
        <v>4306102</v>
      </c>
      <c r="F472" s="113">
        <v>1</v>
      </c>
      <c r="G472" s="113">
        <v>2</v>
      </c>
      <c r="H472" s="27" t="s">
        <v>1915</v>
      </c>
      <c r="I472" s="22">
        <v>10</v>
      </c>
      <c r="J472" s="114">
        <v>300</v>
      </c>
      <c r="K472" s="108" t="s">
        <v>34</v>
      </c>
      <c r="L472" s="115">
        <v>3000</v>
      </c>
      <c r="M472" s="108" t="s">
        <v>1639</v>
      </c>
      <c r="N472" s="115">
        <v>242001</v>
      </c>
      <c r="O472" s="116" t="s">
        <v>1680</v>
      </c>
      <c r="P472" s="115">
        <v>3</v>
      </c>
    </row>
    <row r="473" spans="3:16" x14ac:dyDescent="0.3">
      <c r="C473" s="108">
        <v>43061031</v>
      </c>
      <c r="D473" s="112">
        <v>306103</v>
      </c>
      <c r="E473" s="113">
        <v>4306103</v>
      </c>
      <c r="F473" s="113">
        <v>1</v>
      </c>
      <c r="G473" s="113">
        <v>3</v>
      </c>
      <c r="H473" s="27" t="s">
        <v>1915</v>
      </c>
      <c r="I473" s="22">
        <v>20</v>
      </c>
      <c r="J473" s="114">
        <v>450</v>
      </c>
      <c r="K473" s="108" t="s">
        <v>34</v>
      </c>
      <c r="L473" s="115">
        <v>4500</v>
      </c>
      <c r="M473" s="108" t="s">
        <v>603</v>
      </c>
      <c r="N473" s="115">
        <v>3160001</v>
      </c>
      <c r="O473" s="116" t="s">
        <v>1698</v>
      </c>
      <c r="P473" s="115">
        <v>15</v>
      </c>
    </row>
    <row r="474" spans="3:16" x14ac:dyDescent="0.3">
      <c r="C474" s="108">
        <v>43061041</v>
      </c>
      <c r="D474" s="112">
        <v>306104</v>
      </c>
      <c r="E474" s="113">
        <v>4306104</v>
      </c>
      <c r="F474" s="113">
        <v>1</v>
      </c>
      <c r="G474" s="113">
        <v>4</v>
      </c>
      <c r="H474" s="27" t="s">
        <v>1915</v>
      </c>
      <c r="I474" s="22">
        <v>30</v>
      </c>
      <c r="J474" s="114">
        <v>600</v>
      </c>
      <c r="K474" s="108" t="s">
        <v>34</v>
      </c>
      <c r="L474" s="115">
        <v>6000</v>
      </c>
      <c r="M474" s="108" t="s">
        <v>603</v>
      </c>
      <c r="N474" s="115">
        <v>3160001</v>
      </c>
      <c r="O474" s="116" t="s">
        <v>1698</v>
      </c>
      <c r="P474" s="115">
        <v>15</v>
      </c>
    </row>
    <row r="475" spans="3:16" x14ac:dyDescent="0.3">
      <c r="C475" s="108">
        <v>43061051</v>
      </c>
      <c r="D475" s="112">
        <v>306105</v>
      </c>
      <c r="E475" s="113">
        <v>4306105</v>
      </c>
      <c r="F475" s="113">
        <v>1</v>
      </c>
      <c r="G475" s="113">
        <v>5</v>
      </c>
      <c r="H475" s="27" t="s">
        <v>1915</v>
      </c>
      <c r="I475" s="22">
        <v>40</v>
      </c>
      <c r="J475" s="114">
        <v>750</v>
      </c>
      <c r="K475" s="108" t="s">
        <v>34</v>
      </c>
      <c r="L475" s="115">
        <v>7500</v>
      </c>
      <c r="M475" s="108" t="s">
        <v>603</v>
      </c>
      <c r="N475" s="115">
        <v>3160001</v>
      </c>
      <c r="O475" s="116" t="s">
        <v>1698</v>
      </c>
      <c r="P475" s="115">
        <v>15</v>
      </c>
    </row>
    <row r="476" spans="3:16" x14ac:dyDescent="0.3">
      <c r="C476" s="108">
        <v>43061061</v>
      </c>
      <c r="D476" s="112">
        <v>306106</v>
      </c>
      <c r="E476" s="113">
        <v>4306106</v>
      </c>
      <c r="F476" s="113">
        <v>1</v>
      </c>
      <c r="G476" s="113">
        <v>6</v>
      </c>
      <c r="H476" s="27" t="s">
        <v>1915</v>
      </c>
      <c r="I476" s="22">
        <v>50</v>
      </c>
      <c r="J476" s="114">
        <v>900</v>
      </c>
      <c r="K476" s="108" t="s">
        <v>34</v>
      </c>
      <c r="L476" s="115">
        <v>9000</v>
      </c>
      <c r="M476" s="108" t="s">
        <v>603</v>
      </c>
      <c r="N476" s="115">
        <v>3160001</v>
      </c>
      <c r="O476" s="116" t="s">
        <v>1698</v>
      </c>
      <c r="P476" s="115">
        <v>15</v>
      </c>
    </row>
    <row r="477" spans="3:16" x14ac:dyDescent="0.3">
      <c r="C477" s="108">
        <v>43062011</v>
      </c>
      <c r="D477" s="112">
        <v>306201</v>
      </c>
      <c r="E477" s="113">
        <v>4306201</v>
      </c>
      <c r="F477" s="113">
        <v>1</v>
      </c>
      <c r="G477" s="113">
        <v>1</v>
      </c>
      <c r="H477" s="27" t="s">
        <v>1916</v>
      </c>
      <c r="I477" s="22">
        <v>5</v>
      </c>
      <c r="J477" s="114">
        <v>150</v>
      </c>
      <c r="K477" s="108" t="s">
        <v>34</v>
      </c>
      <c r="L477" s="115">
        <v>1500</v>
      </c>
      <c r="M477" s="108" t="s">
        <v>1738</v>
      </c>
      <c r="N477" s="115">
        <v>4014701</v>
      </c>
      <c r="O477" s="116" t="s">
        <v>2625</v>
      </c>
      <c r="P477" s="115">
        <v>1</v>
      </c>
    </row>
    <row r="478" spans="3:16" x14ac:dyDescent="0.3">
      <c r="C478" s="108">
        <v>43062021</v>
      </c>
      <c r="D478" s="112">
        <v>306202</v>
      </c>
      <c r="E478" s="113">
        <v>4306202</v>
      </c>
      <c r="F478" s="113">
        <v>1</v>
      </c>
      <c r="G478" s="113">
        <v>2</v>
      </c>
      <c r="H478" s="27" t="s">
        <v>1916</v>
      </c>
      <c r="I478" s="22">
        <v>10</v>
      </c>
      <c r="J478" s="114">
        <v>300</v>
      </c>
      <c r="K478" s="108" t="s">
        <v>34</v>
      </c>
      <c r="L478" s="115">
        <v>3000</v>
      </c>
      <c r="M478" s="108" t="s">
        <v>1738</v>
      </c>
      <c r="N478" s="115">
        <v>4014701</v>
      </c>
      <c r="O478" s="116" t="s">
        <v>2625</v>
      </c>
      <c r="P478" s="115">
        <v>1</v>
      </c>
    </row>
    <row r="479" spans="3:16" x14ac:dyDescent="0.3">
      <c r="C479" s="108">
        <v>43062031</v>
      </c>
      <c r="D479" s="112">
        <v>306203</v>
      </c>
      <c r="E479" s="113">
        <v>4306203</v>
      </c>
      <c r="F479" s="113">
        <v>1</v>
      </c>
      <c r="G479" s="113">
        <v>3</v>
      </c>
      <c r="H479" s="27" t="s">
        <v>1916</v>
      </c>
      <c r="I479" s="22">
        <v>30</v>
      </c>
      <c r="J479" s="114">
        <v>450</v>
      </c>
      <c r="K479" s="108" t="s">
        <v>34</v>
      </c>
      <c r="L479" s="115">
        <v>4500</v>
      </c>
      <c r="M479" s="108" t="s">
        <v>1738</v>
      </c>
      <c r="N479" s="115">
        <v>4014701</v>
      </c>
      <c r="O479" s="116" t="s">
        <v>2625</v>
      </c>
      <c r="P479" s="115">
        <v>1</v>
      </c>
    </row>
    <row r="480" spans="3:16" x14ac:dyDescent="0.3">
      <c r="C480" s="108">
        <v>43062041</v>
      </c>
      <c r="D480" s="112">
        <v>306204</v>
      </c>
      <c r="E480" s="113">
        <v>4306204</v>
      </c>
      <c r="F480" s="113">
        <v>1</v>
      </c>
      <c r="G480" s="113">
        <v>4</v>
      </c>
      <c r="H480" s="27" t="s">
        <v>1916</v>
      </c>
      <c r="I480" s="22">
        <v>50</v>
      </c>
      <c r="J480" s="114">
        <v>600</v>
      </c>
      <c r="K480" s="108" t="s">
        <v>34</v>
      </c>
      <c r="L480" s="115">
        <v>6000</v>
      </c>
      <c r="M480" s="108" t="s">
        <v>1738</v>
      </c>
      <c r="N480" s="115">
        <v>4014701</v>
      </c>
      <c r="O480" s="116" t="s">
        <v>2625</v>
      </c>
      <c r="P480" s="115">
        <v>1</v>
      </c>
    </row>
    <row r="481" spans="3:16" x14ac:dyDescent="0.3">
      <c r="C481" s="108">
        <v>43062051</v>
      </c>
      <c r="D481" s="112">
        <v>306205</v>
      </c>
      <c r="E481" s="113">
        <v>4306205</v>
      </c>
      <c r="F481" s="113">
        <v>1</v>
      </c>
      <c r="G481" s="113">
        <v>5</v>
      </c>
      <c r="H481" s="27" t="s">
        <v>1916</v>
      </c>
      <c r="I481" s="22">
        <v>100</v>
      </c>
      <c r="J481" s="114">
        <v>750</v>
      </c>
      <c r="K481" s="108" t="s">
        <v>34</v>
      </c>
      <c r="L481" s="115">
        <v>7500</v>
      </c>
      <c r="M481" s="108" t="s">
        <v>1738</v>
      </c>
      <c r="N481" s="115">
        <v>4014701</v>
      </c>
      <c r="O481" s="116" t="s">
        <v>2625</v>
      </c>
      <c r="P481" s="115">
        <v>1</v>
      </c>
    </row>
    <row r="482" spans="3:16" x14ac:dyDescent="0.3">
      <c r="C482" s="108">
        <v>43062061</v>
      </c>
      <c r="D482" s="112">
        <v>306206</v>
      </c>
      <c r="E482" s="113">
        <v>4306206</v>
      </c>
      <c r="F482" s="113">
        <v>1</v>
      </c>
      <c r="G482" s="113">
        <v>6</v>
      </c>
      <c r="H482" s="27" t="s">
        <v>1916</v>
      </c>
      <c r="I482" s="22">
        <v>200</v>
      </c>
      <c r="J482" s="114">
        <v>900</v>
      </c>
      <c r="K482" s="108" t="s">
        <v>34</v>
      </c>
      <c r="L482" s="115">
        <v>9000</v>
      </c>
      <c r="M482" s="108" t="s">
        <v>1738</v>
      </c>
      <c r="N482" s="115">
        <v>4014701</v>
      </c>
      <c r="O482" s="116" t="s">
        <v>2625</v>
      </c>
      <c r="P482" s="115">
        <v>1</v>
      </c>
    </row>
    <row r="483" spans="3:16" x14ac:dyDescent="0.3">
      <c r="C483" s="108">
        <v>43062071</v>
      </c>
      <c r="D483" s="112">
        <v>306207</v>
      </c>
      <c r="E483" s="113">
        <v>4306207</v>
      </c>
      <c r="F483" s="113">
        <v>1</v>
      </c>
      <c r="G483" s="113">
        <v>7</v>
      </c>
      <c r="H483" s="27" t="s">
        <v>1916</v>
      </c>
      <c r="I483" s="22">
        <v>300</v>
      </c>
      <c r="J483" s="114">
        <v>1050</v>
      </c>
      <c r="K483" s="108" t="s">
        <v>34</v>
      </c>
      <c r="L483" s="115">
        <v>10500</v>
      </c>
      <c r="M483" s="108" t="s">
        <v>1738</v>
      </c>
      <c r="N483" s="115">
        <v>4014701</v>
      </c>
      <c r="O483" s="116" t="s">
        <v>2625</v>
      </c>
      <c r="P483" s="115">
        <v>1</v>
      </c>
    </row>
    <row r="484" spans="3:16" x14ac:dyDescent="0.3">
      <c r="C484" s="108">
        <v>43062081</v>
      </c>
      <c r="D484" s="112">
        <v>306208</v>
      </c>
      <c r="E484" s="113">
        <v>4306208</v>
      </c>
      <c r="F484" s="113">
        <v>1</v>
      </c>
      <c r="G484" s="113">
        <v>8</v>
      </c>
      <c r="H484" s="27" t="s">
        <v>1916</v>
      </c>
      <c r="I484" s="22">
        <v>500</v>
      </c>
      <c r="J484" s="114">
        <v>1200</v>
      </c>
      <c r="K484" s="108" t="s">
        <v>34</v>
      </c>
      <c r="L484" s="115">
        <v>12000</v>
      </c>
      <c r="M484" s="108" t="s">
        <v>1738</v>
      </c>
      <c r="N484" s="115">
        <v>4014701</v>
      </c>
      <c r="O484" s="116" t="s">
        <v>2625</v>
      </c>
      <c r="P484" s="115">
        <v>1</v>
      </c>
    </row>
    <row r="485" spans="3:16" x14ac:dyDescent="0.3">
      <c r="C485" s="108">
        <v>43062091</v>
      </c>
      <c r="D485" s="112">
        <v>306209</v>
      </c>
      <c r="E485" s="113">
        <v>4306209</v>
      </c>
      <c r="F485" s="113">
        <v>1</v>
      </c>
      <c r="G485" s="113">
        <v>9</v>
      </c>
      <c r="H485" s="27" t="s">
        <v>1916</v>
      </c>
      <c r="I485" s="22">
        <v>1000</v>
      </c>
      <c r="J485" s="114">
        <v>1350</v>
      </c>
      <c r="K485" s="108" t="s">
        <v>34</v>
      </c>
      <c r="L485" s="115">
        <v>13500</v>
      </c>
      <c r="M485" s="108" t="s">
        <v>1738</v>
      </c>
      <c r="N485" s="115">
        <v>4014701</v>
      </c>
      <c r="O485" s="116" t="s">
        <v>2625</v>
      </c>
      <c r="P485" s="115">
        <v>1</v>
      </c>
    </row>
    <row r="486" spans="3:16" x14ac:dyDescent="0.3">
      <c r="C486" s="108">
        <v>43063011</v>
      </c>
      <c r="D486" s="112">
        <v>306301</v>
      </c>
      <c r="E486" s="113">
        <v>4306301</v>
      </c>
      <c r="F486" s="113">
        <v>1</v>
      </c>
      <c r="G486" s="113">
        <v>1</v>
      </c>
      <c r="H486" s="27" t="s">
        <v>1917</v>
      </c>
      <c r="I486" s="22">
        <v>5</v>
      </c>
      <c r="J486" s="114">
        <v>150</v>
      </c>
      <c r="K486" s="108" t="s">
        <v>34</v>
      </c>
      <c r="L486" s="115">
        <v>1500</v>
      </c>
      <c r="M486" s="108" t="s">
        <v>937</v>
      </c>
      <c r="N486" s="115">
        <v>4011010</v>
      </c>
      <c r="O486" s="116" t="s">
        <v>2612</v>
      </c>
      <c r="P486" s="115">
        <v>1</v>
      </c>
    </row>
    <row r="487" spans="3:16" x14ac:dyDescent="0.3">
      <c r="C487" s="108">
        <v>43063021</v>
      </c>
      <c r="D487" s="112">
        <v>306302</v>
      </c>
      <c r="E487" s="113">
        <v>4306302</v>
      </c>
      <c r="F487" s="113">
        <v>1</v>
      </c>
      <c r="G487" s="113">
        <v>2</v>
      </c>
      <c r="H487" s="27" t="s">
        <v>1917</v>
      </c>
      <c r="I487" s="22">
        <v>10</v>
      </c>
      <c r="J487" s="114">
        <v>300</v>
      </c>
      <c r="K487" s="108" t="s">
        <v>34</v>
      </c>
      <c r="L487" s="115">
        <v>3000</v>
      </c>
      <c r="M487" s="108" t="s">
        <v>937</v>
      </c>
      <c r="N487" s="115">
        <v>4011010</v>
      </c>
      <c r="O487" s="116" t="s">
        <v>2612</v>
      </c>
      <c r="P487" s="115">
        <v>1</v>
      </c>
    </row>
    <row r="488" spans="3:16" x14ac:dyDescent="0.3">
      <c r="C488" s="108">
        <v>43063031</v>
      </c>
      <c r="D488" s="112">
        <v>306303</v>
      </c>
      <c r="E488" s="113">
        <v>4306303</v>
      </c>
      <c r="F488" s="113">
        <v>1</v>
      </c>
      <c r="G488" s="113">
        <v>3</v>
      </c>
      <c r="H488" s="27" t="s">
        <v>1917</v>
      </c>
      <c r="I488" s="22">
        <v>30</v>
      </c>
      <c r="J488" s="114">
        <v>450</v>
      </c>
      <c r="K488" s="108" t="s">
        <v>34</v>
      </c>
      <c r="L488" s="115">
        <v>4500</v>
      </c>
      <c r="M488" s="108" t="s">
        <v>937</v>
      </c>
      <c r="N488" s="115">
        <v>4011010</v>
      </c>
      <c r="O488" s="116" t="s">
        <v>2612</v>
      </c>
      <c r="P488" s="115">
        <v>1</v>
      </c>
    </row>
    <row r="489" spans="3:16" x14ac:dyDescent="0.3">
      <c r="C489" s="108">
        <v>43063041</v>
      </c>
      <c r="D489" s="112">
        <v>306304</v>
      </c>
      <c r="E489" s="113">
        <v>4306304</v>
      </c>
      <c r="F489" s="113">
        <v>1</v>
      </c>
      <c r="G489" s="113">
        <v>4</v>
      </c>
      <c r="H489" s="27" t="s">
        <v>1917</v>
      </c>
      <c r="I489" s="22">
        <v>50</v>
      </c>
      <c r="J489" s="114">
        <v>600</v>
      </c>
      <c r="K489" s="108" t="s">
        <v>34</v>
      </c>
      <c r="L489" s="115">
        <v>6000</v>
      </c>
      <c r="M489" s="108" t="s">
        <v>937</v>
      </c>
      <c r="N489" s="115">
        <v>4011010</v>
      </c>
      <c r="O489" s="116" t="s">
        <v>2612</v>
      </c>
      <c r="P489" s="115">
        <v>1</v>
      </c>
    </row>
    <row r="490" spans="3:16" x14ac:dyDescent="0.3">
      <c r="C490" s="108">
        <v>43063051</v>
      </c>
      <c r="D490" s="112">
        <v>306305</v>
      </c>
      <c r="E490" s="113">
        <v>4306305</v>
      </c>
      <c r="F490" s="113">
        <v>1</v>
      </c>
      <c r="G490" s="113">
        <v>5</v>
      </c>
      <c r="H490" s="27" t="s">
        <v>1917</v>
      </c>
      <c r="I490" s="22">
        <v>100</v>
      </c>
      <c r="J490" s="114">
        <v>750</v>
      </c>
      <c r="K490" s="108" t="s">
        <v>34</v>
      </c>
      <c r="L490" s="115">
        <v>7500</v>
      </c>
      <c r="M490" s="108" t="s">
        <v>937</v>
      </c>
      <c r="N490" s="115">
        <v>4011010</v>
      </c>
      <c r="O490" s="116" t="s">
        <v>2612</v>
      </c>
      <c r="P490" s="115">
        <v>1</v>
      </c>
    </row>
    <row r="491" spans="3:16" x14ac:dyDescent="0.3">
      <c r="C491" s="108">
        <v>43063061</v>
      </c>
      <c r="D491" s="112">
        <v>306306</v>
      </c>
      <c r="E491" s="113">
        <v>4306306</v>
      </c>
      <c r="F491" s="113">
        <v>1</v>
      </c>
      <c r="G491" s="113">
        <v>6</v>
      </c>
      <c r="H491" s="27" t="s">
        <v>1917</v>
      </c>
      <c r="I491" s="22">
        <v>200</v>
      </c>
      <c r="J491" s="114">
        <v>900</v>
      </c>
      <c r="K491" s="108" t="s">
        <v>34</v>
      </c>
      <c r="L491" s="115">
        <v>9000</v>
      </c>
      <c r="M491" s="108" t="s">
        <v>937</v>
      </c>
      <c r="N491" s="115">
        <v>4011010</v>
      </c>
      <c r="O491" s="116" t="s">
        <v>2612</v>
      </c>
      <c r="P491" s="115">
        <v>1</v>
      </c>
    </row>
    <row r="492" spans="3:16" x14ac:dyDescent="0.3">
      <c r="C492" s="108">
        <v>43063071</v>
      </c>
      <c r="D492" s="112">
        <v>306307</v>
      </c>
      <c r="E492" s="113">
        <v>4306307</v>
      </c>
      <c r="F492" s="113">
        <v>1</v>
      </c>
      <c r="G492" s="113">
        <v>7</v>
      </c>
      <c r="H492" s="27" t="s">
        <v>1917</v>
      </c>
      <c r="I492" s="22">
        <v>300</v>
      </c>
      <c r="J492" s="114">
        <v>1050</v>
      </c>
      <c r="K492" s="108" t="s">
        <v>34</v>
      </c>
      <c r="L492" s="115">
        <v>10500</v>
      </c>
      <c r="M492" s="108" t="s">
        <v>937</v>
      </c>
      <c r="N492" s="115">
        <v>4011010</v>
      </c>
      <c r="O492" s="116" t="s">
        <v>2612</v>
      </c>
      <c r="P492" s="115">
        <v>1</v>
      </c>
    </row>
    <row r="493" spans="3:16" x14ac:dyDescent="0.3">
      <c r="C493" s="108">
        <v>43063081</v>
      </c>
      <c r="D493" s="112">
        <v>306308</v>
      </c>
      <c r="E493" s="113">
        <v>4306308</v>
      </c>
      <c r="F493" s="113">
        <v>1</v>
      </c>
      <c r="G493" s="113">
        <v>8</v>
      </c>
      <c r="H493" s="27" t="s">
        <v>1917</v>
      </c>
      <c r="I493" s="22">
        <v>500</v>
      </c>
      <c r="J493" s="114">
        <v>1200</v>
      </c>
      <c r="K493" s="108" t="s">
        <v>34</v>
      </c>
      <c r="L493" s="115">
        <v>12000</v>
      </c>
      <c r="M493" s="108" t="s">
        <v>937</v>
      </c>
      <c r="N493" s="115">
        <v>4011010</v>
      </c>
      <c r="O493" s="116" t="s">
        <v>2612</v>
      </c>
      <c r="P493" s="115">
        <v>1</v>
      </c>
    </row>
    <row r="494" spans="3:16" x14ac:dyDescent="0.3">
      <c r="C494" s="108">
        <v>43063091</v>
      </c>
      <c r="D494" s="112">
        <v>306309</v>
      </c>
      <c r="E494" s="113">
        <v>4306309</v>
      </c>
      <c r="F494" s="113">
        <v>1</v>
      </c>
      <c r="G494" s="113">
        <v>9</v>
      </c>
      <c r="H494" s="27" t="s">
        <v>1917</v>
      </c>
      <c r="I494" s="22">
        <v>1000</v>
      </c>
      <c r="J494" s="114">
        <v>1350</v>
      </c>
      <c r="K494" s="108" t="s">
        <v>34</v>
      </c>
      <c r="L494" s="115">
        <v>13500</v>
      </c>
      <c r="M494" s="108" t="s">
        <v>937</v>
      </c>
      <c r="N494" s="115">
        <v>4011010</v>
      </c>
      <c r="O494" s="116" t="s">
        <v>2612</v>
      </c>
      <c r="P494" s="115">
        <v>1</v>
      </c>
    </row>
    <row r="495" spans="3:16" x14ac:dyDescent="0.3">
      <c r="C495" s="108">
        <v>43064011</v>
      </c>
      <c r="D495" s="112">
        <v>306401</v>
      </c>
      <c r="E495" s="113">
        <v>4306401</v>
      </c>
      <c r="F495" s="113">
        <v>1</v>
      </c>
      <c r="G495" s="113">
        <v>1</v>
      </c>
      <c r="H495" s="27" t="s">
        <v>1918</v>
      </c>
      <c r="I495" s="22">
        <v>5</v>
      </c>
      <c r="J495" s="114">
        <v>150</v>
      </c>
      <c r="K495" s="108" t="s">
        <v>34</v>
      </c>
      <c r="L495" s="115">
        <v>1500</v>
      </c>
      <c r="M495" s="108" t="s">
        <v>823</v>
      </c>
      <c r="N495" s="115">
        <v>4002021</v>
      </c>
      <c r="O495" s="116" t="s">
        <v>1695</v>
      </c>
      <c r="P495" s="115">
        <v>1</v>
      </c>
    </row>
    <row r="496" spans="3:16" x14ac:dyDescent="0.3">
      <c r="C496" s="108">
        <v>43064021</v>
      </c>
      <c r="D496" s="112">
        <v>306402</v>
      </c>
      <c r="E496" s="113">
        <v>4306402</v>
      </c>
      <c r="F496" s="113">
        <v>1</v>
      </c>
      <c r="G496" s="113">
        <v>2</v>
      </c>
      <c r="H496" s="27" t="s">
        <v>1918</v>
      </c>
      <c r="I496" s="22">
        <v>10</v>
      </c>
      <c r="J496" s="114">
        <v>300</v>
      </c>
      <c r="K496" s="108" t="s">
        <v>34</v>
      </c>
      <c r="L496" s="115">
        <v>3000</v>
      </c>
      <c r="M496" s="108" t="s">
        <v>823</v>
      </c>
      <c r="N496" s="115">
        <v>4002021</v>
      </c>
      <c r="O496" s="116" t="s">
        <v>1695</v>
      </c>
      <c r="P496" s="115">
        <v>1</v>
      </c>
    </row>
    <row r="497" spans="3:16" x14ac:dyDescent="0.3">
      <c r="C497" s="108">
        <v>43064031</v>
      </c>
      <c r="D497" s="112">
        <v>306403</v>
      </c>
      <c r="E497" s="113">
        <v>4306403</v>
      </c>
      <c r="F497" s="113">
        <v>1</v>
      </c>
      <c r="G497" s="113">
        <v>3</v>
      </c>
      <c r="H497" s="27" t="s">
        <v>1918</v>
      </c>
      <c r="I497" s="22">
        <v>30</v>
      </c>
      <c r="J497" s="114">
        <v>450</v>
      </c>
      <c r="K497" s="108" t="s">
        <v>34</v>
      </c>
      <c r="L497" s="115">
        <v>4500</v>
      </c>
      <c r="M497" s="108" t="s">
        <v>823</v>
      </c>
      <c r="N497" s="115">
        <v>4002021</v>
      </c>
      <c r="O497" s="116" t="s">
        <v>1695</v>
      </c>
      <c r="P497" s="115">
        <v>1</v>
      </c>
    </row>
    <row r="498" spans="3:16" x14ac:dyDescent="0.3">
      <c r="C498" s="108">
        <v>43064041</v>
      </c>
      <c r="D498" s="112">
        <v>306404</v>
      </c>
      <c r="E498" s="113">
        <v>4306404</v>
      </c>
      <c r="F498" s="113">
        <v>1</v>
      </c>
      <c r="G498" s="113">
        <v>4</v>
      </c>
      <c r="H498" s="27" t="s">
        <v>1918</v>
      </c>
      <c r="I498" s="22">
        <v>50</v>
      </c>
      <c r="J498" s="114">
        <v>600</v>
      </c>
      <c r="K498" s="108" t="s">
        <v>34</v>
      </c>
      <c r="L498" s="115">
        <v>6000</v>
      </c>
      <c r="M498" s="108" t="s">
        <v>823</v>
      </c>
      <c r="N498" s="115">
        <v>4002021</v>
      </c>
      <c r="O498" s="116" t="s">
        <v>1695</v>
      </c>
      <c r="P498" s="115">
        <v>1</v>
      </c>
    </row>
    <row r="499" spans="3:16" x14ac:dyDescent="0.3">
      <c r="C499" s="108">
        <v>43064051</v>
      </c>
      <c r="D499" s="112">
        <v>306405</v>
      </c>
      <c r="E499" s="113">
        <v>4306405</v>
      </c>
      <c r="F499" s="113">
        <v>1</v>
      </c>
      <c r="G499" s="113">
        <v>5</v>
      </c>
      <c r="H499" s="27" t="s">
        <v>1918</v>
      </c>
      <c r="I499" s="22">
        <v>100</v>
      </c>
      <c r="J499" s="114">
        <v>750</v>
      </c>
      <c r="K499" s="108" t="s">
        <v>34</v>
      </c>
      <c r="L499" s="115">
        <v>7500</v>
      </c>
      <c r="M499" s="108" t="s">
        <v>823</v>
      </c>
      <c r="N499" s="115">
        <v>4002021</v>
      </c>
      <c r="O499" s="116" t="s">
        <v>1695</v>
      </c>
      <c r="P499" s="115">
        <v>1</v>
      </c>
    </row>
    <row r="500" spans="3:16" x14ac:dyDescent="0.3">
      <c r="C500" s="108">
        <v>43064061</v>
      </c>
      <c r="D500" s="112">
        <v>306406</v>
      </c>
      <c r="E500" s="113">
        <v>4306406</v>
      </c>
      <c r="F500" s="113">
        <v>1</v>
      </c>
      <c r="G500" s="113">
        <v>6</v>
      </c>
      <c r="H500" s="27" t="s">
        <v>1918</v>
      </c>
      <c r="I500" s="22">
        <v>200</v>
      </c>
      <c r="J500" s="114">
        <v>900</v>
      </c>
      <c r="K500" s="108" t="s">
        <v>34</v>
      </c>
      <c r="L500" s="115">
        <v>9000</v>
      </c>
      <c r="M500" s="108" t="s">
        <v>823</v>
      </c>
      <c r="N500" s="115">
        <v>4002021</v>
      </c>
      <c r="O500" s="116" t="s">
        <v>1695</v>
      </c>
      <c r="P500" s="115">
        <v>1</v>
      </c>
    </row>
    <row r="501" spans="3:16" x14ac:dyDescent="0.3">
      <c r="C501" s="108">
        <v>43064071</v>
      </c>
      <c r="D501" s="112">
        <v>306407</v>
      </c>
      <c r="E501" s="113">
        <v>4306407</v>
      </c>
      <c r="F501" s="113">
        <v>1</v>
      </c>
      <c r="G501" s="113">
        <v>7</v>
      </c>
      <c r="H501" s="27" t="s">
        <v>1918</v>
      </c>
      <c r="I501" s="22">
        <v>300</v>
      </c>
      <c r="J501" s="114">
        <v>1050</v>
      </c>
      <c r="K501" s="108" t="s">
        <v>34</v>
      </c>
      <c r="L501" s="115">
        <v>10500</v>
      </c>
      <c r="M501" s="108" t="s">
        <v>823</v>
      </c>
      <c r="N501" s="115">
        <v>4002021</v>
      </c>
      <c r="O501" s="116" t="s">
        <v>1695</v>
      </c>
      <c r="P501" s="115">
        <v>1</v>
      </c>
    </row>
    <row r="502" spans="3:16" x14ac:dyDescent="0.3">
      <c r="C502" s="108">
        <v>43064081</v>
      </c>
      <c r="D502" s="112">
        <v>306408</v>
      </c>
      <c r="E502" s="113">
        <v>4306408</v>
      </c>
      <c r="F502" s="113">
        <v>1</v>
      </c>
      <c r="G502" s="113">
        <v>8</v>
      </c>
      <c r="H502" s="27" t="s">
        <v>1918</v>
      </c>
      <c r="I502" s="22">
        <v>500</v>
      </c>
      <c r="J502" s="114">
        <v>1200</v>
      </c>
      <c r="K502" s="108" t="s">
        <v>34</v>
      </c>
      <c r="L502" s="115">
        <v>12000</v>
      </c>
      <c r="M502" s="108" t="s">
        <v>823</v>
      </c>
      <c r="N502" s="115">
        <v>4002021</v>
      </c>
      <c r="O502" s="116" t="s">
        <v>1695</v>
      </c>
      <c r="P502" s="115">
        <v>1</v>
      </c>
    </row>
    <row r="503" spans="3:16" x14ac:dyDescent="0.3">
      <c r="C503" s="108">
        <v>43064091</v>
      </c>
      <c r="D503" s="112">
        <v>306409</v>
      </c>
      <c r="E503" s="113">
        <v>4306409</v>
      </c>
      <c r="F503" s="113">
        <v>1</v>
      </c>
      <c r="G503" s="113">
        <v>9</v>
      </c>
      <c r="H503" s="27" t="s">
        <v>1918</v>
      </c>
      <c r="I503" s="22">
        <v>1000</v>
      </c>
      <c r="J503" s="114">
        <v>1350</v>
      </c>
      <c r="K503" s="108" t="s">
        <v>34</v>
      </c>
      <c r="L503" s="115">
        <v>13500</v>
      </c>
      <c r="M503" s="108" t="s">
        <v>823</v>
      </c>
      <c r="N503" s="115">
        <v>4002021</v>
      </c>
      <c r="O503" s="116" t="s">
        <v>1695</v>
      </c>
      <c r="P503" s="115">
        <v>1</v>
      </c>
    </row>
    <row r="504" spans="3:16" x14ac:dyDescent="0.3">
      <c r="C504" s="108">
        <v>43071011</v>
      </c>
      <c r="D504" s="112">
        <v>307101</v>
      </c>
      <c r="E504" s="113">
        <v>4307101</v>
      </c>
      <c r="F504" s="113">
        <v>1</v>
      </c>
      <c r="G504" s="113">
        <v>1</v>
      </c>
      <c r="H504" s="27" t="s">
        <v>1919</v>
      </c>
      <c r="I504" s="22">
        <v>20</v>
      </c>
      <c r="J504" s="114">
        <v>150</v>
      </c>
      <c r="K504" s="108" t="s">
        <v>34</v>
      </c>
      <c r="L504" s="115">
        <v>1500</v>
      </c>
      <c r="M504" s="108" t="s">
        <v>824</v>
      </c>
      <c r="N504" s="115">
        <v>4003021</v>
      </c>
      <c r="O504" s="116" t="s">
        <v>1715</v>
      </c>
      <c r="P504" s="115">
        <v>1</v>
      </c>
    </row>
    <row r="505" spans="3:16" x14ac:dyDescent="0.3">
      <c r="C505" s="108">
        <v>43071021</v>
      </c>
      <c r="D505" s="112">
        <v>307102</v>
      </c>
      <c r="E505" s="113">
        <v>4307102</v>
      </c>
      <c r="F505" s="113">
        <v>1</v>
      </c>
      <c r="G505" s="113">
        <v>2</v>
      </c>
      <c r="H505" s="27" t="s">
        <v>1919</v>
      </c>
      <c r="I505" s="22">
        <v>50</v>
      </c>
      <c r="J505" s="114">
        <v>300</v>
      </c>
      <c r="K505" s="108" t="s">
        <v>34</v>
      </c>
      <c r="L505" s="115">
        <v>3000</v>
      </c>
      <c r="M505" s="108" t="s">
        <v>824</v>
      </c>
      <c r="N505" s="115">
        <v>4003021</v>
      </c>
      <c r="O505" s="116" t="s">
        <v>1715</v>
      </c>
      <c r="P505" s="115">
        <v>1</v>
      </c>
    </row>
    <row r="506" spans="3:16" x14ac:dyDescent="0.3">
      <c r="C506" s="108">
        <v>43071031</v>
      </c>
      <c r="D506" s="112">
        <v>307103</v>
      </c>
      <c r="E506" s="113">
        <v>4307103</v>
      </c>
      <c r="F506" s="113">
        <v>1</v>
      </c>
      <c r="G506" s="113">
        <v>3</v>
      </c>
      <c r="H506" s="27" t="s">
        <v>1919</v>
      </c>
      <c r="I506" s="22">
        <v>100</v>
      </c>
      <c r="J506" s="114">
        <v>450</v>
      </c>
      <c r="K506" s="108" t="s">
        <v>34</v>
      </c>
      <c r="L506" s="115">
        <v>4500</v>
      </c>
      <c r="M506" s="108" t="s">
        <v>824</v>
      </c>
      <c r="N506" s="115">
        <v>4003021</v>
      </c>
      <c r="O506" s="116" t="s">
        <v>1715</v>
      </c>
      <c r="P506" s="115">
        <v>1</v>
      </c>
    </row>
    <row r="507" spans="3:16" x14ac:dyDescent="0.3">
      <c r="C507" s="108">
        <v>43071041</v>
      </c>
      <c r="D507" s="112">
        <v>307104</v>
      </c>
      <c r="E507" s="113">
        <v>4307104</v>
      </c>
      <c r="F507" s="113">
        <v>1</v>
      </c>
      <c r="G507" s="113">
        <v>4</v>
      </c>
      <c r="H507" s="27" t="s">
        <v>1919</v>
      </c>
      <c r="I507" s="22">
        <v>300</v>
      </c>
      <c r="J507" s="114">
        <v>600</v>
      </c>
      <c r="K507" s="108" t="s">
        <v>34</v>
      </c>
      <c r="L507" s="115">
        <v>6000</v>
      </c>
      <c r="M507" s="108" t="s">
        <v>824</v>
      </c>
      <c r="N507" s="115">
        <v>4003021</v>
      </c>
      <c r="O507" s="116" t="s">
        <v>1715</v>
      </c>
      <c r="P507" s="115">
        <v>1</v>
      </c>
    </row>
    <row r="508" spans="3:16" x14ac:dyDescent="0.3">
      <c r="C508" s="108">
        <v>43071051</v>
      </c>
      <c r="D508" s="112">
        <v>307105</v>
      </c>
      <c r="E508" s="113">
        <v>4307105</v>
      </c>
      <c r="F508" s="113">
        <v>1</v>
      </c>
      <c r="G508" s="113">
        <v>5</v>
      </c>
      <c r="H508" s="27" t="s">
        <v>1919</v>
      </c>
      <c r="I508" s="22">
        <v>500</v>
      </c>
      <c r="J508" s="114">
        <v>750</v>
      </c>
      <c r="K508" s="108" t="s">
        <v>34</v>
      </c>
      <c r="L508" s="115">
        <v>7500</v>
      </c>
      <c r="M508" s="108" t="s">
        <v>824</v>
      </c>
      <c r="N508" s="115">
        <v>4003021</v>
      </c>
      <c r="O508" s="116" t="s">
        <v>1715</v>
      </c>
      <c r="P508" s="115">
        <v>1</v>
      </c>
    </row>
    <row r="509" spans="3:16" x14ac:dyDescent="0.3">
      <c r="C509" s="108">
        <v>43071061</v>
      </c>
      <c r="D509" s="112">
        <v>307106</v>
      </c>
      <c r="E509" s="113">
        <v>4307106</v>
      </c>
      <c r="F509" s="113">
        <v>1</v>
      </c>
      <c r="G509" s="113">
        <v>6</v>
      </c>
      <c r="H509" s="27" t="s">
        <v>1919</v>
      </c>
      <c r="I509" s="22">
        <v>1000</v>
      </c>
      <c r="J509" s="114">
        <v>900</v>
      </c>
      <c r="K509" s="108" t="s">
        <v>34</v>
      </c>
      <c r="L509" s="115">
        <v>9000</v>
      </c>
      <c r="M509" s="108" t="s">
        <v>824</v>
      </c>
      <c r="N509" s="115">
        <v>4003021</v>
      </c>
      <c r="O509" s="116" t="s">
        <v>1715</v>
      </c>
      <c r="P509" s="115">
        <v>1</v>
      </c>
    </row>
    <row r="510" spans="3:16" x14ac:dyDescent="0.3">
      <c r="C510" s="108">
        <v>43071071</v>
      </c>
      <c r="D510" s="112">
        <v>307107</v>
      </c>
      <c r="E510" s="113">
        <v>4307107</v>
      </c>
      <c r="F510" s="113">
        <v>1</v>
      </c>
      <c r="G510" s="113">
        <v>7</v>
      </c>
      <c r="H510" s="27" t="s">
        <v>1919</v>
      </c>
      <c r="I510" s="22">
        <v>2000</v>
      </c>
      <c r="J510" s="114">
        <v>1050</v>
      </c>
      <c r="K510" s="108" t="s">
        <v>34</v>
      </c>
      <c r="L510" s="115">
        <v>10500</v>
      </c>
      <c r="M510" s="108" t="s">
        <v>824</v>
      </c>
      <c r="N510" s="115">
        <v>4003021</v>
      </c>
      <c r="O510" s="116" t="s">
        <v>1715</v>
      </c>
      <c r="P510" s="115">
        <v>1</v>
      </c>
    </row>
    <row r="511" spans="3:16" x14ac:dyDescent="0.3">
      <c r="C511" s="108">
        <v>43071081</v>
      </c>
      <c r="D511" s="112">
        <v>307108</v>
      </c>
      <c r="E511" s="113">
        <v>4307108</v>
      </c>
      <c r="F511" s="113">
        <v>1</v>
      </c>
      <c r="G511" s="113">
        <v>8</v>
      </c>
      <c r="H511" s="27" t="s">
        <v>1919</v>
      </c>
      <c r="I511" s="22">
        <v>3000</v>
      </c>
      <c r="J511" s="114">
        <v>1200</v>
      </c>
      <c r="K511" s="108" t="s">
        <v>34</v>
      </c>
      <c r="L511" s="115">
        <v>12000</v>
      </c>
      <c r="M511" s="108" t="s">
        <v>824</v>
      </c>
      <c r="N511" s="115">
        <v>4003021</v>
      </c>
      <c r="O511" s="116" t="s">
        <v>1715</v>
      </c>
      <c r="P511" s="115">
        <v>1</v>
      </c>
    </row>
    <row r="512" spans="3:16" x14ac:dyDescent="0.3">
      <c r="C512" s="108">
        <v>43072011</v>
      </c>
      <c r="D512" s="112">
        <v>307201</v>
      </c>
      <c r="E512" s="113">
        <v>4307201</v>
      </c>
      <c r="F512" s="113">
        <v>1</v>
      </c>
      <c r="G512" s="113">
        <v>1</v>
      </c>
      <c r="H512" s="27" t="s">
        <v>1920</v>
      </c>
      <c r="I512" s="22">
        <v>20</v>
      </c>
      <c r="J512" s="114">
        <v>150</v>
      </c>
      <c r="K512" s="108" t="s">
        <v>34</v>
      </c>
      <c r="L512" s="115">
        <v>1500</v>
      </c>
      <c r="M512" s="108" t="s">
        <v>1985</v>
      </c>
      <c r="N512" s="115">
        <v>2202003</v>
      </c>
      <c r="O512" s="116" t="s">
        <v>2633</v>
      </c>
      <c r="P512" s="115">
        <v>3</v>
      </c>
    </row>
    <row r="513" spans="3:16" x14ac:dyDescent="0.3">
      <c r="C513" s="108">
        <v>43072021</v>
      </c>
      <c r="D513" s="112">
        <v>307202</v>
      </c>
      <c r="E513" s="113">
        <v>4307202</v>
      </c>
      <c r="F513" s="113">
        <v>1</v>
      </c>
      <c r="G513" s="113">
        <v>2</v>
      </c>
      <c r="H513" s="27" t="s">
        <v>1920</v>
      </c>
      <c r="I513" s="22">
        <v>50</v>
      </c>
      <c r="J513" s="114">
        <v>300</v>
      </c>
      <c r="K513" s="108" t="s">
        <v>34</v>
      </c>
      <c r="L513" s="115">
        <v>3000</v>
      </c>
      <c r="M513" s="108" t="s">
        <v>1985</v>
      </c>
      <c r="N513" s="115">
        <v>2202003</v>
      </c>
      <c r="O513" s="116" t="s">
        <v>2633</v>
      </c>
      <c r="P513" s="115">
        <v>3</v>
      </c>
    </row>
    <row r="514" spans="3:16" x14ac:dyDescent="0.3">
      <c r="C514" s="108">
        <v>43072031</v>
      </c>
      <c r="D514" s="112">
        <v>307203</v>
      </c>
      <c r="E514" s="113">
        <v>4307203</v>
      </c>
      <c r="F514" s="113">
        <v>1</v>
      </c>
      <c r="G514" s="113">
        <v>3</v>
      </c>
      <c r="H514" s="27" t="s">
        <v>1920</v>
      </c>
      <c r="I514" s="22">
        <v>100</v>
      </c>
      <c r="J514" s="114">
        <v>450</v>
      </c>
      <c r="K514" s="108" t="s">
        <v>34</v>
      </c>
      <c r="L514" s="115">
        <v>4500</v>
      </c>
      <c r="M514" s="108" t="s">
        <v>1985</v>
      </c>
      <c r="N514" s="115">
        <v>2202003</v>
      </c>
      <c r="O514" s="116" t="s">
        <v>2633</v>
      </c>
      <c r="P514" s="115">
        <v>3</v>
      </c>
    </row>
    <row r="515" spans="3:16" x14ac:dyDescent="0.3">
      <c r="C515" s="108">
        <v>43072041</v>
      </c>
      <c r="D515" s="112">
        <v>307204</v>
      </c>
      <c r="E515" s="113">
        <v>4307204</v>
      </c>
      <c r="F515" s="113">
        <v>1</v>
      </c>
      <c r="G515" s="113">
        <v>4</v>
      </c>
      <c r="H515" s="27" t="s">
        <v>1920</v>
      </c>
      <c r="I515" s="22">
        <v>300</v>
      </c>
      <c r="J515" s="114">
        <v>600</v>
      </c>
      <c r="K515" s="108" t="s">
        <v>34</v>
      </c>
      <c r="L515" s="115">
        <v>6000</v>
      </c>
      <c r="M515" s="108" t="s">
        <v>1985</v>
      </c>
      <c r="N515" s="115">
        <v>2202003</v>
      </c>
      <c r="O515" s="116" t="s">
        <v>2633</v>
      </c>
      <c r="P515" s="115">
        <v>3</v>
      </c>
    </row>
    <row r="516" spans="3:16" x14ac:dyDescent="0.3">
      <c r="C516" s="108">
        <v>43072051</v>
      </c>
      <c r="D516" s="112">
        <v>307205</v>
      </c>
      <c r="E516" s="113">
        <v>4307205</v>
      </c>
      <c r="F516" s="113">
        <v>1</v>
      </c>
      <c r="G516" s="113">
        <v>5</v>
      </c>
      <c r="H516" s="27" t="s">
        <v>1920</v>
      </c>
      <c r="I516" s="22">
        <v>500</v>
      </c>
      <c r="J516" s="114">
        <v>750</v>
      </c>
      <c r="K516" s="108" t="s">
        <v>34</v>
      </c>
      <c r="L516" s="115">
        <v>7500</v>
      </c>
      <c r="M516" s="108" t="s">
        <v>1985</v>
      </c>
      <c r="N516" s="115">
        <v>2202003</v>
      </c>
      <c r="O516" s="116" t="s">
        <v>2633</v>
      </c>
      <c r="P516" s="115">
        <v>3</v>
      </c>
    </row>
    <row r="517" spans="3:16" x14ac:dyDescent="0.3">
      <c r="C517" s="108">
        <v>43072061</v>
      </c>
      <c r="D517" s="112">
        <v>307206</v>
      </c>
      <c r="E517" s="113">
        <v>4307206</v>
      </c>
      <c r="F517" s="113">
        <v>1</v>
      </c>
      <c r="G517" s="113">
        <v>6</v>
      </c>
      <c r="H517" s="27" t="s">
        <v>1920</v>
      </c>
      <c r="I517" s="22">
        <v>1000</v>
      </c>
      <c r="J517" s="114">
        <v>900</v>
      </c>
      <c r="K517" s="108" t="s">
        <v>34</v>
      </c>
      <c r="L517" s="115">
        <v>9000</v>
      </c>
      <c r="M517" s="108" t="s">
        <v>1985</v>
      </c>
      <c r="N517" s="115">
        <v>2202003</v>
      </c>
      <c r="O517" s="116" t="s">
        <v>2633</v>
      </c>
      <c r="P517" s="115">
        <v>3</v>
      </c>
    </row>
    <row r="518" spans="3:16" x14ac:dyDescent="0.3">
      <c r="C518" s="108">
        <v>43072071</v>
      </c>
      <c r="D518" s="112">
        <v>307207</v>
      </c>
      <c r="E518" s="113">
        <v>4307207</v>
      </c>
      <c r="F518" s="113">
        <v>1</v>
      </c>
      <c r="G518" s="113">
        <v>7</v>
      </c>
      <c r="H518" s="27" t="s">
        <v>1920</v>
      </c>
      <c r="I518" s="22">
        <v>2000</v>
      </c>
      <c r="J518" s="114">
        <v>1050</v>
      </c>
      <c r="K518" s="108" t="s">
        <v>34</v>
      </c>
      <c r="L518" s="115">
        <v>10500</v>
      </c>
      <c r="M518" s="108" t="s">
        <v>1985</v>
      </c>
      <c r="N518" s="115">
        <v>2202003</v>
      </c>
      <c r="O518" s="116" t="s">
        <v>2633</v>
      </c>
      <c r="P518" s="115">
        <v>3</v>
      </c>
    </row>
    <row r="519" spans="3:16" x14ac:dyDescent="0.3">
      <c r="C519" s="108">
        <v>43072081</v>
      </c>
      <c r="D519" s="112">
        <v>307208</v>
      </c>
      <c r="E519" s="113">
        <v>4307208</v>
      </c>
      <c r="F519" s="113">
        <v>1</v>
      </c>
      <c r="G519" s="113">
        <v>8</v>
      </c>
      <c r="H519" s="27" t="s">
        <v>1920</v>
      </c>
      <c r="I519" s="22">
        <v>3000</v>
      </c>
      <c r="J519" s="114">
        <v>1200</v>
      </c>
      <c r="K519" s="108" t="s">
        <v>34</v>
      </c>
      <c r="L519" s="115">
        <v>12000</v>
      </c>
      <c r="M519" s="108" t="s">
        <v>1985</v>
      </c>
      <c r="N519" s="115">
        <v>2202003</v>
      </c>
      <c r="O519" s="116" t="s">
        <v>2633</v>
      </c>
      <c r="P519" s="115">
        <v>3</v>
      </c>
    </row>
    <row r="520" spans="3:16" x14ac:dyDescent="0.3">
      <c r="C520" s="108">
        <v>43073011</v>
      </c>
      <c r="D520" s="112">
        <v>307301</v>
      </c>
      <c r="E520" s="113">
        <v>4307301</v>
      </c>
      <c r="F520" s="113">
        <v>1</v>
      </c>
      <c r="G520" s="113">
        <v>1</v>
      </c>
      <c r="H520" s="27" t="s">
        <v>1921</v>
      </c>
      <c r="I520" s="22">
        <v>20</v>
      </c>
      <c r="J520" s="114">
        <v>150</v>
      </c>
      <c r="K520" s="108" t="s">
        <v>34</v>
      </c>
      <c r="L520" s="115">
        <v>1500</v>
      </c>
      <c r="M520" s="108" t="s">
        <v>1987</v>
      </c>
      <c r="N520" s="115">
        <v>2202005</v>
      </c>
      <c r="O520" s="116" t="s">
        <v>2635</v>
      </c>
      <c r="P520" s="115">
        <v>3</v>
      </c>
    </row>
    <row r="521" spans="3:16" x14ac:dyDescent="0.3">
      <c r="C521" s="108">
        <v>43073021</v>
      </c>
      <c r="D521" s="112">
        <v>307302</v>
      </c>
      <c r="E521" s="113">
        <v>4307302</v>
      </c>
      <c r="F521" s="113">
        <v>1</v>
      </c>
      <c r="G521" s="113">
        <v>2</v>
      </c>
      <c r="H521" s="27" t="s">
        <v>1921</v>
      </c>
      <c r="I521" s="22">
        <v>50</v>
      </c>
      <c r="J521" s="114">
        <v>300</v>
      </c>
      <c r="K521" s="108" t="s">
        <v>34</v>
      </c>
      <c r="L521" s="115">
        <v>3000</v>
      </c>
      <c r="M521" s="108" t="s">
        <v>1987</v>
      </c>
      <c r="N521" s="115">
        <v>2202005</v>
      </c>
      <c r="O521" s="116" t="s">
        <v>2635</v>
      </c>
      <c r="P521" s="115">
        <v>3</v>
      </c>
    </row>
    <row r="522" spans="3:16" x14ac:dyDescent="0.3">
      <c r="C522" s="108">
        <v>43073031</v>
      </c>
      <c r="D522" s="112">
        <v>307303</v>
      </c>
      <c r="E522" s="113">
        <v>4307303</v>
      </c>
      <c r="F522" s="113">
        <v>1</v>
      </c>
      <c r="G522" s="113">
        <v>3</v>
      </c>
      <c r="H522" s="27" t="s">
        <v>1921</v>
      </c>
      <c r="I522" s="22">
        <v>100</v>
      </c>
      <c r="J522" s="114">
        <v>450</v>
      </c>
      <c r="K522" s="108" t="s">
        <v>34</v>
      </c>
      <c r="L522" s="115">
        <v>4500</v>
      </c>
      <c r="M522" s="108" t="s">
        <v>1987</v>
      </c>
      <c r="N522" s="115">
        <v>2202005</v>
      </c>
      <c r="O522" s="116" t="s">
        <v>2635</v>
      </c>
      <c r="P522" s="115">
        <v>3</v>
      </c>
    </row>
    <row r="523" spans="3:16" x14ac:dyDescent="0.3">
      <c r="C523" s="108">
        <v>43073041</v>
      </c>
      <c r="D523" s="112">
        <v>307304</v>
      </c>
      <c r="E523" s="113">
        <v>4307304</v>
      </c>
      <c r="F523" s="113">
        <v>1</v>
      </c>
      <c r="G523" s="113">
        <v>4</v>
      </c>
      <c r="H523" s="27" t="s">
        <v>1921</v>
      </c>
      <c r="I523" s="22">
        <v>300</v>
      </c>
      <c r="J523" s="114">
        <v>600</v>
      </c>
      <c r="K523" s="108" t="s">
        <v>34</v>
      </c>
      <c r="L523" s="115">
        <v>6000</v>
      </c>
      <c r="M523" s="108" t="s">
        <v>1987</v>
      </c>
      <c r="N523" s="115">
        <v>2202005</v>
      </c>
      <c r="O523" s="116" t="s">
        <v>2635</v>
      </c>
      <c r="P523" s="115">
        <v>3</v>
      </c>
    </row>
    <row r="524" spans="3:16" x14ac:dyDescent="0.3">
      <c r="C524" s="108">
        <v>43073051</v>
      </c>
      <c r="D524" s="112">
        <v>307305</v>
      </c>
      <c r="E524" s="113">
        <v>4307305</v>
      </c>
      <c r="F524" s="113">
        <v>1</v>
      </c>
      <c r="G524" s="113">
        <v>5</v>
      </c>
      <c r="H524" s="27" t="s">
        <v>1921</v>
      </c>
      <c r="I524" s="22">
        <v>500</v>
      </c>
      <c r="J524" s="114">
        <v>750</v>
      </c>
      <c r="K524" s="108" t="s">
        <v>34</v>
      </c>
      <c r="L524" s="115">
        <v>7500</v>
      </c>
      <c r="M524" s="108" t="s">
        <v>1987</v>
      </c>
      <c r="N524" s="115">
        <v>2202005</v>
      </c>
      <c r="O524" s="116" t="s">
        <v>2635</v>
      </c>
      <c r="P524" s="115">
        <v>3</v>
      </c>
    </row>
    <row r="525" spans="3:16" x14ac:dyDescent="0.3">
      <c r="C525" s="108">
        <v>43073061</v>
      </c>
      <c r="D525" s="112">
        <v>307306</v>
      </c>
      <c r="E525" s="113">
        <v>4307306</v>
      </c>
      <c r="F525" s="113">
        <v>1</v>
      </c>
      <c r="G525" s="113">
        <v>6</v>
      </c>
      <c r="H525" s="27" t="s">
        <v>1921</v>
      </c>
      <c r="I525" s="22">
        <v>1000</v>
      </c>
      <c r="J525" s="114">
        <v>900</v>
      </c>
      <c r="K525" s="108" t="s">
        <v>34</v>
      </c>
      <c r="L525" s="115">
        <v>9000</v>
      </c>
      <c r="M525" s="108" t="s">
        <v>1987</v>
      </c>
      <c r="N525" s="115">
        <v>2202005</v>
      </c>
      <c r="O525" s="116" t="s">
        <v>2635</v>
      </c>
      <c r="P525" s="115">
        <v>3</v>
      </c>
    </row>
    <row r="526" spans="3:16" x14ac:dyDescent="0.3">
      <c r="C526" s="108">
        <v>43073071</v>
      </c>
      <c r="D526" s="112">
        <v>307307</v>
      </c>
      <c r="E526" s="113">
        <v>4307307</v>
      </c>
      <c r="F526" s="113">
        <v>1</v>
      </c>
      <c r="G526" s="113">
        <v>7</v>
      </c>
      <c r="H526" s="27" t="s">
        <v>1921</v>
      </c>
      <c r="I526" s="22">
        <v>2000</v>
      </c>
      <c r="J526" s="114">
        <v>1050</v>
      </c>
      <c r="K526" s="108" t="s">
        <v>34</v>
      </c>
      <c r="L526" s="115">
        <v>10500</v>
      </c>
      <c r="M526" s="108" t="s">
        <v>1987</v>
      </c>
      <c r="N526" s="115">
        <v>2202005</v>
      </c>
      <c r="O526" s="116" t="s">
        <v>2635</v>
      </c>
      <c r="P526" s="115">
        <v>3</v>
      </c>
    </row>
    <row r="527" spans="3:16" x14ac:dyDescent="0.3">
      <c r="C527" s="108">
        <v>43073081</v>
      </c>
      <c r="D527" s="112">
        <v>307308</v>
      </c>
      <c r="E527" s="113">
        <v>4307308</v>
      </c>
      <c r="F527" s="113">
        <v>1</v>
      </c>
      <c r="G527" s="113">
        <v>8</v>
      </c>
      <c r="H527" s="27" t="s">
        <v>1921</v>
      </c>
      <c r="I527" s="22">
        <v>3000</v>
      </c>
      <c r="J527" s="114">
        <v>1200</v>
      </c>
      <c r="K527" s="108" t="s">
        <v>34</v>
      </c>
      <c r="L527" s="115">
        <v>12000</v>
      </c>
      <c r="M527" s="108" t="s">
        <v>1987</v>
      </c>
      <c r="N527" s="115">
        <v>2202005</v>
      </c>
      <c r="O527" s="116" t="s">
        <v>2635</v>
      </c>
      <c r="P527" s="115">
        <v>3</v>
      </c>
    </row>
    <row r="528" spans="3:16" x14ac:dyDescent="0.3">
      <c r="C528" s="108">
        <v>43074011</v>
      </c>
      <c r="D528" s="112">
        <v>307401</v>
      </c>
      <c r="E528" s="113">
        <v>4307401</v>
      </c>
      <c r="F528" s="113">
        <v>1</v>
      </c>
      <c r="G528" s="113">
        <v>1</v>
      </c>
      <c r="H528" s="27" t="s">
        <v>1922</v>
      </c>
      <c r="I528" s="22">
        <v>10</v>
      </c>
      <c r="J528" s="114">
        <v>150</v>
      </c>
      <c r="K528" s="108" t="s">
        <v>34</v>
      </c>
      <c r="L528" s="115">
        <v>1500</v>
      </c>
      <c r="M528" s="108" t="s">
        <v>1638</v>
      </c>
      <c r="N528" s="115">
        <v>152001</v>
      </c>
      <c r="O528" s="116" t="s">
        <v>1670</v>
      </c>
      <c r="P528" s="115">
        <v>3</v>
      </c>
    </row>
    <row r="529" spans="3:16" x14ac:dyDescent="0.3">
      <c r="C529" s="108">
        <v>43074021</v>
      </c>
      <c r="D529" s="112">
        <v>307402</v>
      </c>
      <c r="E529" s="113">
        <v>4307402</v>
      </c>
      <c r="F529" s="113">
        <v>1</v>
      </c>
      <c r="G529" s="113">
        <v>2</v>
      </c>
      <c r="H529" s="27" t="s">
        <v>1922</v>
      </c>
      <c r="I529" s="22">
        <v>30</v>
      </c>
      <c r="J529" s="114">
        <v>300</v>
      </c>
      <c r="K529" s="108" t="s">
        <v>34</v>
      </c>
      <c r="L529" s="115">
        <v>3000</v>
      </c>
      <c r="M529" s="108" t="s">
        <v>1639</v>
      </c>
      <c r="N529" s="115">
        <v>242001</v>
      </c>
      <c r="O529" s="116" t="s">
        <v>1680</v>
      </c>
      <c r="P529" s="115">
        <v>3</v>
      </c>
    </row>
    <row r="530" spans="3:16" x14ac:dyDescent="0.3">
      <c r="C530" s="108">
        <v>43074031</v>
      </c>
      <c r="D530" s="112">
        <v>307403</v>
      </c>
      <c r="E530" s="113">
        <v>4307403</v>
      </c>
      <c r="F530" s="113">
        <v>1</v>
      </c>
      <c r="G530" s="113">
        <v>3</v>
      </c>
      <c r="H530" s="27" t="s">
        <v>1922</v>
      </c>
      <c r="I530" s="22">
        <v>50</v>
      </c>
      <c r="J530" s="114">
        <v>450</v>
      </c>
      <c r="K530" s="108" t="s">
        <v>34</v>
      </c>
      <c r="L530" s="115">
        <v>4500</v>
      </c>
      <c r="M530" s="108" t="s">
        <v>603</v>
      </c>
      <c r="N530" s="115">
        <v>3160001</v>
      </c>
      <c r="O530" s="116" t="s">
        <v>1698</v>
      </c>
      <c r="P530" s="115">
        <v>15</v>
      </c>
    </row>
    <row r="531" spans="3:16" x14ac:dyDescent="0.3">
      <c r="C531" s="108">
        <v>43074041</v>
      </c>
      <c r="D531" s="112">
        <v>307404</v>
      </c>
      <c r="E531" s="113">
        <v>4307404</v>
      </c>
      <c r="F531" s="113">
        <v>1</v>
      </c>
      <c r="G531" s="113">
        <v>4</v>
      </c>
      <c r="H531" s="27" t="s">
        <v>1922</v>
      </c>
      <c r="I531" s="22">
        <v>100</v>
      </c>
      <c r="J531" s="114">
        <v>600</v>
      </c>
      <c r="K531" s="108" t="s">
        <v>34</v>
      </c>
      <c r="L531" s="115">
        <v>6000</v>
      </c>
      <c r="M531" s="108" t="s">
        <v>603</v>
      </c>
      <c r="N531" s="115">
        <v>3160001</v>
      </c>
      <c r="O531" s="116" t="s">
        <v>1698</v>
      </c>
      <c r="P531" s="115">
        <v>15</v>
      </c>
    </row>
    <row r="532" spans="3:16" x14ac:dyDescent="0.3">
      <c r="C532" s="108">
        <v>43074051</v>
      </c>
      <c r="D532" s="112">
        <v>307405</v>
      </c>
      <c r="E532" s="113">
        <v>4307405</v>
      </c>
      <c r="F532" s="113">
        <v>1</v>
      </c>
      <c r="G532" s="113">
        <v>5</v>
      </c>
      <c r="H532" s="27" t="s">
        <v>1922</v>
      </c>
      <c r="I532" s="22">
        <v>300</v>
      </c>
      <c r="J532" s="114">
        <v>750</v>
      </c>
      <c r="K532" s="108" t="s">
        <v>34</v>
      </c>
      <c r="L532" s="115">
        <v>7500</v>
      </c>
      <c r="M532" s="108" t="s">
        <v>603</v>
      </c>
      <c r="N532" s="115">
        <v>3160001</v>
      </c>
      <c r="O532" s="116" t="s">
        <v>1698</v>
      </c>
      <c r="P532" s="115">
        <v>15</v>
      </c>
    </row>
    <row r="533" spans="3:16" x14ac:dyDescent="0.3">
      <c r="C533" s="108">
        <v>43074061</v>
      </c>
      <c r="D533" s="112">
        <v>307406</v>
      </c>
      <c r="E533" s="113">
        <v>4307406</v>
      </c>
      <c r="F533" s="113">
        <v>1</v>
      </c>
      <c r="G533" s="113">
        <v>6</v>
      </c>
      <c r="H533" s="27" t="s">
        <v>1922</v>
      </c>
      <c r="I533" s="22">
        <v>500</v>
      </c>
      <c r="J533" s="114">
        <v>900</v>
      </c>
      <c r="K533" s="108" t="s">
        <v>34</v>
      </c>
      <c r="L533" s="115">
        <v>9000</v>
      </c>
      <c r="M533" s="108" t="s">
        <v>603</v>
      </c>
      <c r="N533" s="115">
        <v>3160001</v>
      </c>
      <c r="O533" s="116" t="s">
        <v>1698</v>
      </c>
      <c r="P533" s="115">
        <v>15</v>
      </c>
    </row>
    <row r="534" spans="3:16" x14ac:dyDescent="0.3">
      <c r="C534" s="108">
        <v>43075011</v>
      </c>
      <c r="D534" s="112">
        <v>307501</v>
      </c>
      <c r="E534" s="113">
        <v>4307501</v>
      </c>
      <c r="F534" s="113">
        <v>1</v>
      </c>
      <c r="G534" s="113">
        <v>1</v>
      </c>
      <c r="H534" s="27" t="s">
        <v>1923</v>
      </c>
      <c r="I534" s="22">
        <v>10</v>
      </c>
      <c r="J534" s="114">
        <v>150</v>
      </c>
      <c r="K534" s="108" t="s">
        <v>34</v>
      </c>
      <c r="L534" s="115">
        <v>1500</v>
      </c>
      <c r="M534" s="108" t="s">
        <v>603</v>
      </c>
      <c r="N534" s="115">
        <v>3160001</v>
      </c>
      <c r="O534" s="116" t="s">
        <v>1698</v>
      </c>
      <c r="P534" s="115">
        <v>15</v>
      </c>
    </row>
    <row r="535" spans="3:16" x14ac:dyDescent="0.3">
      <c r="C535" s="108">
        <v>43075021</v>
      </c>
      <c r="D535" s="112">
        <v>307502</v>
      </c>
      <c r="E535" s="113">
        <v>4307502</v>
      </c>
      <c r="F535" s="113">
        <v>1</v>
      </c>
      <c r="G535" s="113">
        <v>2</v>
      </c>
      <c r="H535" s="27" t="s">
        <v>1923</v>
      </c>
      <c r="I535" s="22">
        <v>30</v>
      </c>
      <c r="J535" s="114">
        <v>300</v>
      </c>
      <c r="K535" s="108" t="s">
        <v>34</v>
      </c>
      <c r="L535" s="115">
        <v>3000</v>
      </c>
      <c r="M535" s="108" t="s">
        <v>603</v>
      </c>
      <c r="N535" s="115">
        <v>3160001</v>
      </c>
      <c r="O535" s="116" t="s">
        <v>1698</v>
      </c>
      <c r="P535" s="115">
        <v>15</v>
      </c>
    </row>
    <row r="536" spans="3:16" x14ac:dyDescent="0.3">
      <c r="C536" s="108">
        <v>43075031</v>
      </c>
      <c r="D536" s="112">
        <v>307503</v>
      </c>
      <c r="E536" s="113">
        <v>4307503</v>
      </c>
      <c r="F536" s="113">
        <v>1</v>
      </c>
      <c r="G536" s="113">
        <v>3</v>
      </c>
      <c r="H536" s="27" t="s">
        <v>1923</v>
      </c>
      <c r="I536" s="22">
        <v>50</v>
      </c>
      <c r="J536" s="114">
        <v>450</v>
      </c>
      <c r="K536" s="108" t="s">
        <v>34</v>
      </c>
      <c r="L536" s="115">
        <v>4500</v>
      </c>
      <c r="M536" s="108" t="s">
        <v>603</v>
      </c>
      <c r="N536" s="115">
        <v>3160001</v>
      </c>
      <c r="O536" s="116" t="s">
        <v>1698</v>
      </c>
      <c r="P536" s="115">
        <v>15</v>
      </c>
    </row>
    <row r="537" spans="3:16" x14ac:dyDescent="0.3">
      <c r="C537" s="108">
        <v>43075041</v>
      </c>
      <c r="D537" s="112">
        <v>307504</v>
      </c>
      <c r="E537" s="113">
        <v>4307504</v>
      </c>
      <c r="F537" s="113">
        <v>1</v>
      </c>
      <c r="G537" s="113">
        <v>4</v>
      </c>
      <c r="H537" s="27" t="s">
        <v>1923</v>
      </c>
      <c r="I537" s="22">
        <v>100</v>
      </c>
      <c r="J537" s="114">
        <v>600</v>
      </c>
      <c r="K537" s="108" t="s">
        <v>34</v>
      </c>
      <c r="L537" s="115">
        <v>6000</v>
      </c>
      <c r="M537" s="108" t="s">
        <v>603</v>
      </c>
      <c r="N537" s="115">
        <v>3160001</v>
      </c>
      <c r="O537" s="116" t="s">
        <v>1698</v>
      </c>
      <c r="P537" s="115">
        <v>15</v>
      </c>
    </row>
    <row r="538" spans="3:16" x14ac:dyDescent="0.3">
      <c r="C538" s="108">
        <v>43075051</v>
      </c>
      <c r="D538" s="112">
        <v>307505</v>
      </c>
      <c r="E538" s="113">
        <v>4307505</v>
      </c>
      <c r="F538" s="113">
        <v>1</v>
      </c>
      <c r="G538" s="113">
        <v>5</v>
      </c>
      <c r="H538" s="27" t="s">
        <v>1923</v>
      </c>
      <c r="I538" s="22">
        <v>300</v>
      </c>
      <c r="J538" s="114">
        <v>750</v>
      </c>
      <c r="K538" s="108" t="s">
        <v>34</v>
      </c>
      <c r="L538" s="115">
        <v>7500</v>
      </c>
      <c r="M538" s="108" t="s">
        <v>603</v>
      </c>
      <c r="N538" s="115">
        <v>3160001</v>
      </c>
      <c r="O538" s="116" t="s">
        <v>1698</v>
      </c>
      <c r="P538" s="115">
        <v>15</v>
      </c>
    </row>
    <row r="539" spans="3:16" x14ac:dyDescent="0.3">
      <c r="C539" s="108">
        <v>43075061</v>
      </c>
      <c r="D539" s="112">
        <v>307506</v>
      </c>
      <c r="E539" s="113">
        <v>4307506</v>
      </c>
      <c r="F539" s="113">
        <v>1</v>
      </c>
      <c r="G539" s="113">
        <v>6</v>
      </c>
      <c r="H539" s="27" t="s">
        <v>1923</v>
      </c>
      <c r="I539" s="22">
        <v>500</v>
      </c>
      <c r="J539" s="114">
        <v>900</v>
      </c>
      <c r="K539" s="108" t="s">
        <v>34</v>
      </c>
      <c r="L539" s="115">
        <v>9000</v>
      </c>
      <c r="M539" s="108" t="s">
        <v>603</v>
      </c>
      <c r="N539" s="115">
        <v>3160001</v>
      </c>
      <c r="O539" s="116" t="s">
        <v>1698</v>
      </c>
      <c r="P539" s="115">
        <v>15</v>
      </c>
    </row>
    <row r="540" spans="3:16" x14ac:dyDescent="0.3">
      <c r="C540" s="108">
        <v>43076011</v>
      </c>
      <c r="D540" s="112">
        <v>307601</v>
      </c>
      <c r="E540" s="113">
        <v>4307601</v>
      </c>
      <c r="F540" s="113">
        <v>1</v>
      </c>
      <c r="G540" s="113">
        <v>1</v>
      </c>
      <c r="H540" s="27" t="s">
        <v>1924</v>
      </c>
      <c r="I540" s="22">
        <v>10</v>
      </c>
      <c r="J540" s="114">
        <v>150</v>
      </c>
      <c r="K540" s="108" t="s">
        <v>34</v>
      </c>
      <c r="L540" s="115">
        <v>1500</v>
      </c>
      <c r="M540" s="108" t="s">
        <v>603</v>
      </c>
      <c r="N540" s="115">
        <v>3160001</v>
      </c>
      <c r="O540" s="116" t="s">
        <v>1698</v>
      </c>
      <c r="P540" s="115">
        <v>15</v>
      </c>
    </row>
    <row r="541" spans="3:16" x14ac:dyDescent="0.3">
      <c r="C541" s="108">
        <v>43076021</v>
      </c>
      <c r="D541" s="112">
        <v>307602</v>
      </c>
      <c r="E541" s="113">
        <v>4307602</v>
      </c>
      <c r="F541" s="113">
        <v>1</v>
      </c>
      <c r="G541" s="113">
        <v>2</v>
      </c>
      <c r="H541" s="27" t="s">
        <v>1924</v>
      </c>
      <c r="I541" s="22">
        <v>30</v>
      </c>
      <c r="J541" s="114">
        <v>300</v>
      </c>
      <c r="K541" s="108" t="s">
        <v>34</v>
      </c>
      <c r="L541" s="115">
        <v>3000</v>
      </c>
      <c r="M541" s="108" t="s">
        <v>603</v>
      </c>
      <c r="N541" s="115">
        <v>3160001</v>
      </c>
      <c r="O541" s="116" t="s">
        <v>1698</v>
      </c>
      <c r="P541" s="115">
        <v>15</v>
      </c>
    </row>
    <row r="542" spans="3:16" x14ac:dyDescent="0.3">
      <c r="C542" s="108">
        <v>43076031</v>
      </c>
      <c r="D542" s="112">
        <v>307603</v>
      </c>
      <c r="E542" s="113">
        <v>4307603</v>
      </c>
      <c r="F542" s="113">
        <v>1</v>
      </c>
      <c r="G542" s="113">
        <v>3</v>
      </c>
      <c r="H542" s="27" t="s">
        <v>1924</v>
      </c>
      <c r="I542" s="22">
        <v>50</v>
      </c>
      <c r="J542" s="114">
        <v>450</v>
      </c>
      <c r="K542" s="108" t="s">
        <v>34</v>
      </c>
      <c r="L542" s="115">
        <v>4500</v>
      </c>
      <c r="M542" s="108" t="s">
        <v>603</v>
      </c>
      <c r="N542" s="115">
        <v>3160001</v>
      </c>
      <c r="O542" s="116" t="s">
        <v>1698</v>
      </c>
      <c r="P542" s="115">
        <v>15</v>
      </c>
    </row>
    <row r="543" spans="3:16" x14ac:dyDescent="0.3">
      <c r="C543" s="108">
        <v>43076041</v>
      </c>
      <c r="D543" s="112">
        <v>307604</v>
      </c>
      <c r="E543" s="113">
        <v>4307604</v>
      </c>
      <c r="F543" s="113">
        <v>1</v>
      </c>
      <c r="G543" s="113">
        <v>4</v>
      </c>
      <c r="H543" s="27" t="s">
        <v>1924</v>
      </c>
      <c r="I543" s="22">
        <v>100</v>
      </c>
      <c r="J543" s="114">
        <v>600</v>
      </c>
      <c r="K543" s="108" t="s">
        <v>34</v>
      </c>
      <c r="L543" s="115">
        <v>6000</v>
      </c>
      <c r="M543" s="108" t="s">
        <v>603</v>
      </c>
      <c r="N543" s="115">
        <v>3160001</v>
      </c>
      <c r="O543" s="116" t="s">
        <v>1698</v>
      </c>
      <c r="P543" s="115">
        <v>15</v>
      </c>
    </row>
    <row r="544" spans="3:16" x14ac:dyDescent="0.3">
      <c r="C544" s="108">
        <v>43076051</v>
      </c>
      <c r="D544" s="112">
        <v>307605</v>
      </c>
      <c r="E544" s="113">
        <v>4307605</v>
      </c>
      <c r="F544" s="113">
        <v>1</v>
      </c>
      <c r="G544" s="113">
        <v>5</v>
      </c>
      <c r="H544" s="27" t="s">
        <v>1924</v>
      </c>
      <c r="I544" s="22">
        <v>300</v>
      </c>
      <c r="J544" s="114">
        <v>750</v>
      </c>
      <c r="K544" s="108" t="s">
        <v>34</v>
      </c>
      <c r="L544" s="115">
        <v>7500</v>
      </c>
      <c r="M544" s="108" t="s">
        <v>603</v>
      </c>
      <c r="N544" s="115">
        <v>3160001</v>
      </c>
      <c r="O544" s="116" t="s">
        <v>1698</v>
      </c>
      <c r="P544" s="115">
        <v>15</v>
      </c>
    </row>
    <row r="545" spans="3:16" x14ac:dyDescent="0.3">
      <c r="C545" s="108">
        <v>43076061</v>
      </c>
      <c r="D545" s="112">
        <v>307606</v>
      </c>
      <c r="E545" s="113">
        <v>4307606</v>
      </c>
      <c r="F545" s="113">
        <v>1</v>
      </c>
      <c r="G545" s="113">
        <v>6</v>
      </c>
      <c r="H545" s="27" t="s">
        <v>1924</v>
      </c>
      <c r="I545" s="22">
        <v>500</v>
      </c>
      <c r="J545" s="114">
        <v>900</v>
      </c>
      <c r="K545" s="108" t="s">
        <v>34</v>
      </c>
      <c r="L545" s="115">
        <v>9000</v>
      </c>
      <c r="M545" s="108" t="s">
        <v>603</v>
      </c>
      <c r="N545" s="115">
        <v>3160001</v>
      </c>
      <c r="O545" s="116" t="s">
        <v>1698</v>
      </c>
      <c r="P545" s="115">
        <v>15</v>
      </c>
    </row>
    <row r="546" spans="3:16" x14ac:dyDescent="0.3">
      <c r="C546" s="108">
        <v>44001011</v>
      </c>
      <c r="D546" s="112">
        <v>400101</v>
      </c>
      <c r="E546" s="113">
        <v>4400101</v>
      </c>
      <c r="F546" s="113">
        <v>1</v>
      </c>
      <c r="G546" s="113">
        <v>1</v>
      </c>
      <c r="H546" s="27" t="s">
        <v>1925</v>
      </c>
      <c r="I546" s="22">
        <v>30</v>
      </c>
      <c r="J546" s="114">
        <v>150</v>
      </c>
      <c r="K546" s="108" t="s">
        <v>34</v>
      </c>
      <c r="L546" s="115">
        <v>1500</v>
      </c>
      <c r="M546" s="108" t="s">
        <v>824</v>
      </c>
      <c r="N546" s="115">
        <v>4003021</v>
      </c>
      <c r="O546" s="116" t="s">
        <v>1715</v>
      </c>
      <c r="P546" s="115">
        <v>1</v>
      </c>
    </row>
    <row r="547" spans="3:16" x14ac:dyDescent="0.3">
      <c r="C547" s="108">
        <v>44001021</v>
      </c>
      <c r="D547" s="112">
        <v>400102</v>
      </c>
      <c r="E547" s="113">
        <v>4400102</v>
      </c>
      <c r="F547" s="113">
        <v>1</v>
      </c>
      <c r="G547" s="113">
        <v>2</v>
      </c>
      <c r="H547" s="27" t="s">
        <v>1925</v>
      </c>
      <c r="I547" s="22">
        <v>50</v>
      </c>
      <c r="J547" s="114">
        <v>300</v>
      </c>
      <c r="K547" s="108" t="s">
        <v>34</v>
      </c>
      <c r="L547" s="115">
        <v>3000</v>
      </c>
      <c r="M547" s="108" t="s">
        <v>824</v>
      </c>
      <c r="N547" s="115">
        <v>4003021</v>
      </c>
      <c r="O547" s="116" t="s">
        <v>1715</v>
      </c>
      <c r="P547" s="115">
        <v>1</v>
      </c>
    </row>
    <row r="548" spans="3:16" x14ac:dyDescent="0.3">
      <c r="C548" s="108">
        <v>44001031</v>
      </c>
      <c r="D548" s="112">
        <v>400103</v>
      </c>
      <c r="E548" s="113">
        <v>4400103</v>
      </c>
      <c r="F548" s="113">
        <v>1</v>
      </c>
      <c r="G548" s="113">
        <v>3</v>
      </c>
      <c r="H548" s="27" t="s">
        <v>1925</v>
      </c>
      <c r="I548" s="22">
        <v>80</v>
      </c>
      <c r="J548" s="114">
        <v>450</v>
      </c>
      <c r="K548" s="108" t="s">
        <v>34</v>
      </c>
      <c r="L548" s="115">
        <v>4500</v>
      </c>
      <c r="M548" s="108" t="s">
        <v>824</v>
      </c>
      <c r="N548" s="115">
        <v>4003021</v>
      </c>
      <c r="O548" s="116" t="s">
        <v>1715</v>
      </c>
      <c r="P548" s="115">
        <v>1</v>
      </c>
    </row>
    <row r="549" spans="3:16" x14ac:dyDescent="0.3">
      <c r="C549" s="108">
        <v>44011011</v>
      </c>
      <c r="D549" s="112">
        <v>401101</v>
      </c>
      <c r="E549" s="113">
        <v>4401101</v>
      </c>
      <c r="F549" s="113">
        <v>1</v>
      </c>
      <c r="G549" s="113">
        <v>1</v>
      </c>
      <c r="H549" s="27" t="s">
        <v>1926</v>
      </c>
      <c r="I549" s="22">
        <v>20</v>
      </c>
      <c r="J549" s="114">
        <v>150</v>
      </c>
      <c r="K549" s="108" t="s">
        <v>34</v>
      </c>
      <c r="L549" s="115">
        <v>1500</v>
      </c>
      <c r="M549" s="108" t="s">
        <v>1946</v>
      </c>
      <c r="N549" s="115">
        <v>2202004</v>
      </c>
      <c r="O549" s="116" t="s">
        <v>2620</v>
      </c>
      <c r="P549" s="115">
        <v>3</v>
      </c>
    </row>
    <row r="550" spans="3:16" x14ac:dyDescent="0.3">
      <c r="C550" s="108">
        <v>44011021</v>
      </c>
      <c r="D550" s="112">
        <v>401102</v>
      </c>
      <c r="E550" s="113">
        <v>4401102</v>
      </c>
      <c r="F550" s="113">
        <v>1</v>
      </c>
      <c r="G550" s="113">
        <v>2</v>
      </c>
      <c r="H550" s="27" t="s">
        <v>1926</v>
      </c>
      <c r="I550" s="22">
        <v>50</v>
      </c>
      <c r="J550" s="114">
        <v>300</v>
      </c>
      <c r="K550" s="108" t="s">
        <v>34</v>
      </c>
      <c r="L550" s="115">
        <v>3000</v>
      </c>
      <c r="M550" s="108" t="s">
        <v>1946</v>
      </c>
      <c r="N550" s="115">
        <v>2202004</v>
      </c>
      <c r="O550" s="116" t="s">
        <v>2620</v>
      </c>
      <c r="P550" s="115">
        <v>3</v>
      </c>
    </row>
    <row r="551" spans="3:16" x14ac:dyDescent="0.3">
      <c r="C551" s="108">
        <v>44011031</v>
      </c>
      <c r="D551" s="112">
        <v>401103</v>
      </c>
      <c r="E551" s="113">
        <v>4401103</v>
      </c>
      <c r="F551" s="113">
        <v>1</v>
      </c>
      <c r="G551" s="113">
        <v>3</v>
      </c>
      <c r="H551" s="27" t="s">
        <v>1926</v>
      </c>
      <c r="I551" s="22">
        <v>100</v>
      </c>
      <c r="J551" s="114">
        <v>450</v>
      </c>
      <c r="K551" s="108" t="s">
        <v>34</v>
      </c>
      <c r="L551" s="115">
        <v>4500</v>
      </c>
      <c r="M551" s="108" t="s">
        <v>1946</v>
      </c>
      <c r="N551" s="115">
        <v>2202004</v>
      </c>
      <c r="O551" s="116" t="s">
        <v>2620</v>
      </c>
      <c r="P551" s="115">
        <v>3</v>
      </c>
    </row>
    <row r="552" spans="3:16" x14ac:dyDescent="0.3">
      <c r="C552" s="108">
        <v>44011041</v>
      </c>
      <c r="D552" s="112">
        <v>401104</v>
      </c>
      <c r="E552" s="113">
        <v>4401104</v>
      </c>
      <c r="F552" s="113">
        <v>1</v>
      </c>
      <c r="G552" s="113">
        <v>4</v>
      </c>
      <c r="H552" s="27" t="s">
        <v>1926</v>
      </c>
      <c r="I552" s="22">
        <v>200</v>
      </c>
      <c r="J552" s="114">
        <v>600</v>
      </c>
      <c r="K552" s="108" t="s">
        <v>34</v>
      </c>
      <c r="L552" s="115">
        <v>6000</v>
      </c>
      <c r="M552" s="108" t="s">
        <v>1946</v>
      </c>
      <c r="N552" s="115">
        <v>2202004</v>
      </c>
      <c r="O552" s="116" t="s">
        <v>2620</v>
      </c>
      <c r="P552" s="115">
        <v>3</v>
      </c>
    </row>
    <row r="553" spans="3:16" x14ac:dyDescent="0.3">
      <c r="C553" s="108">
        <v>44011051</v>
      </c>
      <c r="D553" s="112">
        <v>401105</v>
      </c>
      <c r="E553" s="113">
        <v>4401105</v>
      </c>
      <c r="F553" s="113">
        <v>1</v>
      </c>
      <c r="G553" s="113">
        <v>5</v>
      </c>
      <c r="H553" s="27" t="s">
        <v>1926</v>
      </c>
      <c r="I553" s="22">
        <v>300</v>
      </c>
      <c r="J553" s="114">
        <v>750</v>
      </c>
      <c r="K553" s="108" t="s">
        <v>34</v>
      </c>
      <c r="L553" s="115">
        <v>7500</v>
      </c>
      <c r="M553" s="108" t="s">
        <v>1946</v>
      </c>
      <c r="N553" s="115">
        <v>2202004</v>
      </c>
      <c r="O553" s="116" t="s">
        <v>2620</v>
      </c>
      <c r="P553" s="115">
        <v>3</v>
      </c>
    </row>
    <row r="554" spans="3:16" x14ac:dyDescent="0.3">
      <c r="C554" s="108">
        <v>44011061</v>
      </c>
      <c r="D554" s="112">
        <v>401106</v>
      </c>
      <c r="E554" s="113">
        <v>4401106</v>
      </c>
      <c r="F554" s="113">
        <v>1</v>
      </c>
      <c r="G554" s="113">
        <v>6</v>
      </c>
      <c r="H554" s="27" t="s">
        <v>1926</v>
      </c>
      <c r="I554" s="22">
        <v>500</v>
      </c>
      <c r="J554" s="114">
        <v>900</v>
      </c>
      <c r="K554" s="108" t="s">
        <v>34</v>
      </c>
      <c r="L554" s="115">
        <v>9000</v>
      </c>
      <c r="M554" s="108" t="s">
        <v>1946</v>
      </c>
      <c r="N554" s="115">
        <v>2202004</v>
      </c>
      <c r="O554" s="116" t="s">
        <v>2620</v>
      </c>
      <c r="P554" s="115">
        <v>3</v>
      </c>
    </row>
    <row r="555" spans="3:16" x14ac:dyDescent="0.3">
      <c r="C555" s="108">
        <v>44011071</v>
      </c>
      <c r="D555" s="112">
        <v>401107</v>
      </c>
      <c r="E555" s="113">
        <v>4401107</v>
      </c>
      <c r="F555" s="113">
        <v>1</v>
      </c>
      <c r="G555" s="113">
        <v>7</v>
      </c>
      <c r="H555" s="27" t="s">
        <v>1926</v>
      </c>
      <c r="I555" s="22">
        <v>1000</v>
      </c>
      <c r="J555" s="114">
        <v>1050</v>
      </c>
      <c r="K555" s="108" t="s">
        <v>34</v>
      </c>
      <c r="L555" s="115">
        <v>10500</v>
      </c>
      <c r="M555" s="108" t="s">
        <v>1946</v>
      </c>
      <c r="N555" s="115">
        <v>2202004</v>
      </c>
      <c r="O555" s="116" t="s">
        <v>2620</v>
      </c>
      <c r="P555" s="115">
        <v>3</v>
      </c>
    </row>
    <row r="556" spans="3:16" x14ac:dyDescent="0.3">
      <c r="C556" s="108">
        <v>44012011</v>
      </c>
      <c r="D556" s="112">
        <v>401201</v>
      </c>
      <c r="E556" s="113">
        <v>4401201</v>
      </c>
      <c r="F556" s="113">
        <v>1</v>
      </c>
      <c r="G556" s="113">
        <v>1</v>
      </c>
      <c r="H556" s="27" t="s">
        <v>1927</v>
      </c>
      <c r="I556" s="22">
        <v>10</v>
      </c>
      <c r="J556" s="114">
        <v>150</v>
      </c>
      <c r="K556" s="108" t="s">
        <v>34</v>
      </c>
      <c r="L556" s="115">
        <v>1500</v>
      </c>
      <c r="M556" s="108" t="s">
        <v>815</v>
      </c>
      <c r="N556" s="115">
        <v>4003031</v>
      </c>
      <c r="O556" s="116" t="s">
        <v>1676</v>
      </c>
      <c r="P556" s="115">
        <v>5</v>
      </c>
    </row>
    <row r="557" spans="3:16" x14ac:dyDescent="0.3">
      <c r="C557" s="108">
        <v>44012021</v>
      </c>
      <c r="D557" s="112">
        <v>401202</v>
      </c>
      <c r="E557" s="113">
        <v>4401202</v>
      </c>
      <c r="F557" s="113">
        <v>1</v>
      </c>
      <c r="G557" s="113">
        <v>2</v>
      </c>
      <c r="H557" s="27" t="s">
        <v>1927</v>
      </c>
      <c r="I557" s="22">
        <v>30</v>
      </c>
      <c r="J557" s="114">
        <v>300</v>
      </c>
      <c r="K557" s="108" t="s">
        <v>34</v>
      </c>
      <c r="L557" s="115">
        <v>3000</v>
      </c>
      <c r="M557" s="108" t="s">
        <v>815</v>
      </c>
      <c r="N557" s="115">
        <v>4003031</v>
      </c>
      <c r="O557" s="116" t="s">
        <v>1676</v>
      </c>
      <c r="P557" s="115">
        <v>5</v>
      </c>
    </row>
    <row r="558" spans="3:16" x14ac:dyDescent="0.3">
      <c r="C558" s="108">
        <v>44012031</v>
      </c>
      <c r="D558" s="112">
        <v>401203</v>
      </c>
      <c r="E558" s="113">
        <v>4401203</v>
      </c>
      <c r="F558" s="113">
        <v>1</v>
      </c>
      <c r="G558" s="113">
        <v>3</v>
      </c>
      <c r="H558" s="27" t="s">
        <v>1927</v>
      </c>
      <c r="I558" s="22">
        <v>50</v>
      </c>
      <c r="J558" s="114">
        <v>450</v>
      </c>
      <c r="K558" s="108" t="s">
        <v>34</v>
      </c>
      <c r="L558" s="115">
        <v>4500</v>
      </c>
      <c r="M558" s="108" t="s">
        <v>815</v>
      </c>
      <c r="N558" s="115">
        <v>4003031</v>
      </c>
      <c r="O558" s="116" t="s">
        <v>1676</v>
      </c>
      <c r="P558" s="115">
        <v>5</v>
      </c>
    </row>
    <row r="559" spans="3:16" x14ac:dyDescent="0.3">
      <c r="C559" s="108">
        <v>44012041</v>
      </c>
      <c r="D559" s="112">
        <v>401204</v>
      </c>
      <c r="E559" s="113">
        <v>4401204</v>
      </c>
      <c r="F559" s="113">
        <v>1</v>
      </c>
      <c r="G559" s="113">
        <v>4</v>
      </c>
      <c r="H559" s="27" t="s">
        <v>1927</v>
      </c>
      <c r="I559" s="22">
        <v>100</v>
      </c>
      <c r="J559" s="114">
        <v>600</v>
      </c>
      <c r="K559" s="108" t="s">
        <v>34</v>
      </c>
      <c r="L559" s="115">
        <v>6000</v>
      </c>
      <c r="M559" s="108" t="s">
        <v>816</v>
      </c>
      <c r="N559" s="115">
        <v>4004031</v>
      </c>
      <c r="O559" s="116" t="s">
        <v>1679</v>
      </c>
      <c r="P559" s="115">
        <v>5</v>
      </c>
    </row>
    <row r="560" spans="3:16" x14ac:dyDescent="0.3">
      <c r="C560" s="108">
        <v>44012051</v>
      </c>
      <c r="D560" s="112">
        <v>401205</v>
      </c>
      <c r="E560" s="113">
        <v>4401205</v>
      </c>
      <c r="F560" s="113">
        <v>1</v>
      </c>
      <c r="G560" s="113">
        <v>5</v>
      </c>
      <c r="H560" s="27" t="s">
        <v>1927</v>
      </c>
      <c r="I560" s="22">
        <v>200</v>
      </c>
      <c r="J560" s="114">
        <v>750</v>
      </c>
      <c r="K560" s="108" t="s">
        <v>34</v>
      </c>
      <c r="L560" s="115">
        <v>7500</v>
      </c>
      <c r="M560" s="108" t="s">
        <v>816</v>
      </c>
      <c r="N560" s="115">
        <v>4004031</v>
      </c>
      <c r="O560" s="116" t="s">
        <v>1679</v>
      </c>
      <c r="P560" s="115">
        <v>5</v>
      </c>
    </row>
    <row r="561" spans="3:16" x14ac:dyDescent="0.3">
      <c r="C561" s="108">
        <v>44012061</v>
      </c>
      <c r="D561" s="112">
        <v>401206</v>
      </c>
      <c r="E561" s="113">
        <v>4401206</v>
      </c>
      <c r="F561" s="113">
        <v>1</v>
      </c>
      <c r="G561" s="113">
        <v>6</v>
      </c>
      <c r="H561" s="27" t="s">
        <v>1927</v>
      </c>
      <c r="I561" s="22">
        <v>300</v>
      </c>
      <c r="J561" s="114">
        <v>900</v>
      </c>
      <c r="K561" s="108" t="s">
        <v>34</v>
      </c>
      <c r="L561" s="115">
        <v>9000</v>
      </c>
      <c r="M561" s="108" t="s">
        <v>816</v>
      </c>
      <c r="N561" s="115">
        <v>4004031</v>
      </c>
      <c r="O561" s="116" t="s">
        <v>1679</v>
      </c>
      <c r="P561" s="115">
        <v>5</v>
      </c>
    </row>
    <row r="562" spans="3:16" x14ac:dyDescent="0.3">
      <c r="C562" s="108">
        <v>44012071</v>
      </c>
      <c r="D562" s="112">
        <v>401207</v>
      </c>
      <c r="E562" s="113">
        <v>4401207</v>
      </c>
      <c r="F562" s="113">
        <v>1</v>
      </c>
      <c r="G562" s="113">
        <v>7</v>
      </c>
      <c r="H562" s="27" t="s">
        <v>1927</v>
      </c>
      <c r="I562" s="22">
        <v>500</v>
      </c>
      <c r="J562" s="114">
        <v>1050</v>
      </c>
      <c r="K562" s="108" t="s">
        <v>34</v>
      </c>
      <c r="L562" s="115">
        <v>10500</v>
      </c>
      <c r="M562" s="108" t="s">
        <v>816</v>
      </c>
      <c r="N562" s="115">
        <v>4004031</v>
      </c>
      <c r="O562" s="116" t="s">
        <v>1679</v>
      </c>
      <c r="P562" s="115">
        <v>5</v>
      </c>
    </row>
    <row r="563" spans="3:16" x14ac:dyDescent="0.3">
      <c r="C563" s="108">
        <v>44021011</v>
      </c>
      <c r="D563" s="112">
        <v>402101</v>
      </c>
      <c r="E563" s="113">
        <v>4402101</v>
      </c>
      <c r="F563" s="113">
        <v>1</v>
      </c>
      <c r="G563" s="113">
        <v>1</v>
      </c>
      <c r="H563" s="27" t="s">
        <v>1928</v>
      </c>
      <c r="I563" s="22">
        <v>10</v>
      </c>
      <c r="J563" s="114">
        <v>150</v>
      </c>
      <c r="K563" s="108" t="s">
        <v>34</v>
      </c>
      <c r="L563" s="115">
        <v>1500</v>
      </c>
      <c r="M563" s="108" t="s">
        <v>823</v>
      </c>
      <c r="N563" s="115">
        <v>4002021</v>
      </c>
      <c r="O563" s="116" t="s">
        <v>1695</v>
      </c>
      <c r="P563" s="115">
        <v>3</v>
      </c>
    </row>
    <row r="564" spans="3:16" x14ac:dyDescent="0.3">
      <c r="C564" s="108">
        <v>44021021</v>
      </c>
      <c r="D564" s="112">
        <v>402102</v>
      </c>
      <c r="E564" s="113">
        <v>4402102</v>
      </c>
      <c r="F564" s="113">
        <v>1</v>
      </c>
      <c r="G564" s="113">
        <v>2</v>
      </c>
      <c r="H564" s="27" t="s">
        <v>1928</v>
      </c>
      <c r="I564" s="22">
        <v>20</v>
      </c>
      <c r="J564" s="114">
        <v>300</v>
      </c>
      <c r="K564" s="108" t="s">
        <v>34</v>
      </c>
      <c r="L564" s="115">
        <v>3000</v>
      </c>
      <c r="M564" s="108" t="s">
        <v>823</v>
      </c>
      <c r="N564" s="115">
        <v>4002021</v>
      </c>
      <c r="O564" s="116" t="s">
        <v>1695</v>
      </c>
      <c r="P564" s="115">
        <v>3</v>
      </c>
    </row>
    <row r="565" spans="3:16" x14ac:dyDescent="0.3">
      <c r="C565" s="108">
        <v>44021031</v>
      </c>
      <c r="D565" s="112">
        <v>402103</v>
      </c>
      <c r="E565" s="113">
        <v>4402103</v>
      </c>
      <c r="F565" s="113">
        <v>1</v>
      </c>
      <c r="G565" s="113">
        <v>3</v>
      </c>
      <c r="H565" s="27" t="s">
        <v>1928</v>
      </c>
      <c r="I565" s="22">
        <v>30</v>
      </c>
      <c r="J565" s="114">
        <v>450</v>
      </c>
      <c r="K565" s="108" t="s">
        <v>34</v>
      </c>
      <c r="L565" s="115">
        <v>4500</v>
      </c>
      <c r="M565" s="108" t="s">
        <v>823</v>
      </c>
      <c r="N565" s="115">
        <v>4002021</v>
      </c>
      <c r="O565" s="116" t="s">
        <v>1695</v>
      </c>
      <c r="P565" s="115">
        <v>3</v>
      </c>
    </row>
    <row r="566" spans="3:16" x14ac:dyDescent="0.3">
      <c r="C566" s="108">
        <v>44021041</v>
      </c>
      <c r="D566" s="112">
        <v>402104</v>
      </c>
      <c r="E566" s="113">
        <v>4402104</v>
      </c>
      <c r="F566" s="113">
        <v>1</v>
      </c>
      <c r="G566" s="113">
        <v>4</v>
      </c>
      <c r="H566" s="27" t="s">
        <v>1928</v>
      </c>
      <c r="I566" s="22">
        <v>40</v>
      </c>
      <c r="J566" s="114">
        <v>600</v>
      </c>
      <c r="K566" s="108" t="s">
        <v>34</v>
      </c>
      <c r="L566" s="115">
        <v>6000</v>
      </c>
      <c r="M566" s="108" t="s">
        <v>823</v>
      </c>
      <c r="N566" s="115">
        <v>4002021</v>
      </c>
      <c r="O566" s="116" t="s">
        <v>1695</v>
      </c>
      <c r="P566" s="115">
        <v>3</v>
      </c>
    </row>
    <row r="567" spans="3:16" x14ac:dyDescent="0.3">
      <c r="C567" s="108">
        <v>44021051</v>
      </c>
      <c r="D567" s="112">
        <v>402105</v>
      </c>
      <c r="E567" s="113">
        <v>4402105</v>
      </c>
      <c r="F567" s="113">
        <v>1</v>
      </c>
      <c r="G567" s="113">
        <v>5</v>
      </c>
      <c r="H567" s="27" t="s">
        <v>1928</v>
      </c>
      <c r="I567" s="22">
        <v>50</v>
      </c>
      <c r="J567" s="114">
        <v>750</v>
      </c>
      <c r="K567" s="108" t="s">
        <v>34</v>
      </c>
      <c r="L567" s="115">
        <v>7500</v>
      </c>
      <c r="M567" s="108" t="s">
        <v>823</v>
      </c>
      <c r="N567" s="115">
        <v>4002021</v>
      </c>
      <c r="O567" s="116" t="s">
        <v>1695</v>
      </c>
      <c r="P567" s="115">
        <v>3</v>
      </c>
    </row>
    <row r="568" spans="3:16" x14ac:dyDescent="0.3">
      <c r="C568" s="108">
        <v>44022011</v>
      </c>
      <c r="D568" s="112">
        <v>402201</v>
      </c>
      <c r="E568" s="113">
        <v>4402201</v>
      </c>
      <c r="F568" s="113">
        <v>1</v>
      </c>
      <c r="G568" s="113">
        <v>1</v>
      </c>
      <c r="H568" s="27" t="s">
        <v>1929</v>
      </c>
      <c r="I568" s="22">
        <v>50</v>
      </c>
      <c r="J568" s="114">
        <v>150</v>
      </c>
      <c r="K568" s="108" t="s">
        <v>34</v>
      </c>
      <c r="L568" s="115">
        <v>1500</v>
      </c>
      <c r="M568" s="108" t="s">
        <v>1731</v>
      </c>
      <c r="N568" s="115">
        <v>3000001</v>
      </c>
      <c r="O568" s="116" t="s">
        <v>3336</v>
      </c>
      <c r="P568" s="115">
        <v>10</v>
      </c>
    </row>
    <row r="569" spans="3:16" x14ac:dyDescent="0.3">
      <c r="C569" s="108">
        <v>44022021</v>
      </c>
      <c r="D569" s="112">
        <v>402202</v>
      </c>
      <c r="E569" s="113">
        <v>4402202</v>
      </c>
      <c r="F569" s="113">
        <v>1</v>
      </c>
      <c r="G569" s="113">
        <v>2</v>
      </c>
      <c r="H569" s="27" t="s">
        <v>1929</v>
      </c>
      <c r="I569" s="22">
        <v>100</v>
      </c>
      <c r="J569" s="114">
        <v>300</v>
      </c>
      <c r="K569" s="108" t="s">
        <v>34</v>
      </c>
      <c r="L569" s="115">
        <v>3000</v>
      </c>
      <c r="M569" s="108" t="s">
        <v>1731</v>
      </c>
      <c r="N569" s="115">
        <v>3000001</v>
      </c>
      <c r="O569" s="116" t="s">
        <v>3336</v>
      </c>
      <c r="P569" s="115">
        <v>10</v>
      </c>
    </row>
    <row r="570" spans="3:16" x14ac:dyDescent="0.3">
      <c r="C570" s="108">
        <v>44022031</v>
      </c>
      <c r="D570" s="112">
        <v>402203</v>
      </c>
      <c r="E570" s="113">
        <v>4402203</v>
      </c>
      <c r="F570" s="113">
        <v>1</v>
      </c>
      <c r="G570" s="113">
        <v>3</v>
      </c>
      <c r="H570" s="27" t="s">
        <v>1929</v>
      </c>
      <c r="I570" s="22">
        <v>300</v>
      </c>
      <c r="J570" s="114">
        <v>450</v>
      </c>
      <c r="K570" s="108" t="s">
        <v>34</v>
      </c>
      <c r="L570" s="115">
        <v>4500</v>
      </c>
      <c r="M570" s="108" t="s">
        <v>1731</v>
      </c>
      <c r="N570" s="115">
        <v>3000001</v>
      </c>
      <c r="O570" s="116" t="s">
        <v>3336</v>
      </c>
      <c r="P570" s="115">
        <v>10</v>
      </c>
    </row>
    <row r="571" spans="3:16" x14ac:dyDescent="0.3">
      <c r="C571" s="108">
        <v>44022041</v>
      </c>
      <c r="D571" s="112">
        <v>402204</v>
      </c>
      <c r="E571" s="113">
        <v>4402204</v>
      </c>
      <c r="F571" s="113">
        <v>1</v>
      </c>
      <c r="G571" s="113">
        <v>4</v>
      </c>
      <c r="H571" s="27" t="s">
        <v>1929</v>
      </c>
      <c r="I571" s="22">
        <v>500</v>
      </c>
      <c r="J571" s="114">
        <v>600</v>
      </c>
      <c r="K571" s="108" t="s">
        <v>34</v>
      </c>
      <c r="L571" s="115">
        <v>6000</v>
      </c>
      <c r="M571" s="108" t="s">
        <v>1731</v>
      </c>
      <c r="N571" s="115">
        <v>3000001</v>
      </c>
      <c r="O571" s="116" t="s">
        <v>3336</v>
      </c>
      <c r="P571" s="115">
        <v>10</v>
      </c>
    </row>
    <row r="572" spans="3:16" x14ac:dyDescent="0.3">
      <c r="C572" s="108">
        <v>44022051</v>
      </c>
      <c r="D572" s="112">
        <v>402205</v>
      </c>
      <c r="E572" s="113">
        <v>4402205</v>
      </c>
      <c r="F572" s="113">
        <v>1</v>
      </c>
      <c r="G572" s="113">
        <v>5</v>
      </c>
      <c r="H572" s="27" t="s">
        <v>1929</v>
      </c>
      <c r="I572" s="22">
        <v>1000</v>
      </c>
      <c r="J572" s="114">
        <v>750</v>
      </c>
      <c r="K572" s="108" t="s">
        <v>34</v>
      </c>
      <c r="L572" s="115">
        <v>7500</v>
      </c>
      <c r="M572" s="108" t="s">
        <v>1731</v>
      </c>
      <c r="N572" s="115">
        <v>3000001</v>
      </c>
      <c r="O572" s="116" t="s">
        <v>3336</v>
      </c>
      <c r="P572" s="115">
        <v>10</v>
      </c>
    </row>
    <row r="573" spans="3:16" x14ac:dyDescent="0.3">
      <c r="C573" s="108">
        <v>44022061</v>
      </c>
      <c r="D573" s="112">
        <v>402206</v>
      </c>
      <c r="E573" s="113">
        <v>4402206</v>
      </c>
      <c r="F573" s="113">
        <v>1</v>
      </c>
      <c r="G573" s="113">
        <v>6</v>
      </c>
      <c r="H573" s="27" t="s">
        <v>1929</v>
      </c>
      <c r="I573" s="22">
        <v>3000</v>
      </c>
      <c r="J573" s="114">
        <v>900</v>
      </c>
      <c r="K573" s="108" t="s">
        <v>34</v>
      </c>
      <c r="L573" s="115">
        <v>9000</v>
      </c>
      <c r="M573" s="108" t="s">
        <v>1731</v>
      </c>
      <c r="N573" s="115">
        <v>3000001</v>
      </c>
      <c r="O573" s="116" t="s">
        <v>3336</v>
      </c>
      <c r="P573" s="115">
        <v>10</v>
      </c>
    </row>
    <row r="574" spans="3:16" x14ac:dyDescent="0.3">
      <c r="C574" s="108">
        <v>44022071</v>
      </c>
      <c r="D574" s="112">
        <v>402207</v>
      </c>
      <c r="E574" s="113">
        <v>4402207</v>
      </c>
      <c r="F574" s="113">
        <v>1</v>
      </c>
      <c r="G574" s="113">
        <v>7</v>
      </c>
      <c r="H574" s="27" t="s">
        <v>1929</v>
      </c>
      <c r="I574" s="22">
        <v>5000</v>
      </c>
      <c r="J574" s="114">
        <v>1050</v>
      </c>
      <c r="K574" s="108" t="s">
        <v>34</v>
      </c>
      <c r="L574" s="115">
        <v>10500</v>
      </c>
      <c r="M574" s="108" t="s">
        <v>1731</v>
      </c>
      <c r="N574" s="115">
        <v>3000001</v>
      </c>
      <c r="O574" s="116" t="s">
        <v>3336</v>
      </c>
      <c r="P574" s="115">
        <v>10</v>
      </c>
    </row>
    <row r="575" spans="3:16" x14ac:dyDescent="0.3">
      <c r="C575" s="108">
        <v>44023011</v>
      </c>
      <c r="D575" s="112">
        <v>402301</v>
      </c>
      <c r="E575" s="113">
        <v>4402301</v>
      </c>
      <c r="F575" s="113">
        <v>1</v>
      </c>
      <c r="G575" s="113">
        <v>1</v>
      </c>
      <c r="H575" s="27" t="s">
        <v>1930</v>
      </c>
      <c r="I575" s="22">
        <v>50</v>
      </c>
      <c r="J575" s="114">
        <v>150</v>
      </c>
      <c r="K575" s="108" t="s">
        <v>34</v>
      </c>
      <c r="L575" s="115">
        <v>1500</v>
      </c>
      <c r="M575" s="108" t="s">
        <v>815</v>
      </c>
      <c r="N575" s="115">
        <v>4003031</v>
      </c>
      <c r="O575" s="116" t="s">
        <v>1676</v>
      </c>
      <c r="P575" s="115">
        <v>5</v>
      </c>
    </row>
    <row r="576" spans="3:16" x14ac:dyDescent="0.3">
      <c r="C576" s="108">
        <v>44023021</v>
      </c>
      <c r="D576" s="112">
        <v>402302</v>
      </c>
      <c r="E576" s="113">
        <v>4402302</v>
      </c>
      <c r="F576" s="113">
        <v>1</v>
      </c>
      <c r="G576" s="113">
        <v>2</v>
      </c>
      <c r="H576" s="27" t="s">
        <v>1930</v>
      </c>
      <c r="I576" s="22">
        <v>100</v>
      </c>
      <c r="J576" s="114">
        <v>300</v>
      </c>
      <c r="K576" s="108" t="s">
        <v>34</v>
      </c>
      <c r="L576" s="115">
        <v>3000</v>
      </c>
      <c r="M576" s="108" t="s">
        <v>815</v>
      </c>
      <c r="N576" s="115">
        <v>4003031</v>
      </c>
      <c r="O576" s="116" t="s">
        <v>1676</v>
      </c>
      <c r="P576" s="115">
        <v>5</v>
      </c>
    </row>
    <row r="577" spans="3:16" x14ac:dyDescent="0.3">
      <c r="C577" s="108">
        <v>44023031</v>
      </c>
      <c r="D577" s="112">
        <v>402303</v>
      </c>
      <c r="E577" s="113">
        <v>4402303</v>
      </c>
      <c r="F577" s="113">
        <v>1</v>
      </c>
      <c r="G577" s="113">
        <v>3</v>
      </c>
      <c r="H577" s="27" t="s">
        <v>1930</v>
      </c>
      <c r="I577" s="22">
        <v>300</v>
      </c>
      <c r="J577" s="114">
        <v>450</v>
      </c>
      <c r="K577" s="108" t="s">
        <v>34</v>
      </c>
      <c r="L577" s="115">
        <v>4500</v>
      </c>
      <c r="M577" s="108" t="s">
        <v>815</v>
      </c>
      <c r="N577" s="115">
        <v>4003031</v>
      </c>
      <c r="O577" s="116" t="s">
        <v>1676</v>
      </c>
      <c r="P577" s="115">
        <v>5</v>
      </c>
    </row>
    <row r="578" spans="3:16" x14ac:dyDescent="0.3">
      <c r="C578" s="108">
        <v>44023041</v>
      </c>
      <c r="D578" s="112">
        <v>402304</v>
      </c>
      <c r="E578" s="113">
        <v>4402304</v>
      </c>
      <c r="F578" s="113">
        <v>1</v>
      </c>
      <c r="G578" s="113">
        <v>4</v>
      </c>
      <c r="H578" s="27" t="s">
        <v>1930</v>
      </c>
      <c r="I578" s="22">
        <v>500</v>
      </c>
      <c r="J578" s="114">
        <v>600</v>
      </c>
      <c r="K578" s="108" t="s">
        <v>34</v>
      </c>
      <c r="L578" s="115">
        <v>6000</v>
      </c>
      <c r="M578" s="108" t="s">
        <v>815</v>
      </c>
      <c r="N578" s="115">
        <v>4003031</v>
      </c>
      <c r="O578" s="116" t="s">
        <v>1676</v>
      </c>
      <c r="P578" s="115">
        <v>5</v>
      </c>
    </row>
    <row r="579" spans="3:16" x14ac:dyDescent="0.3">
      <c r="C579" s="108">
        <v>44023051</v>
      </c>
      <c r="D579" s="112">
        <v>402305</v>
      </c>
      <c r="E579" s="113">
        <v>4402305</v>
      </c>
      <c r="F579" s="113">
        <v>1</v>
      </c>
      <c r="G579" s="113">
        <v>5</v>
      </c>
      <c r="H579" s="27" t="s">
        <v>1930</v>
      </c>
      <c r="I579" s="22">
        <v>1000</v>
      </c>
      <c r="J579" s="114">
        <v>750</v>
      </c>
      <c r="K579" s="108" t="s">
        <v>34</v>
      </c>
      <c r="L579" s="115">
        <v>7500</v>
      </c>
      <c r="M579" s="108" t="s">
        <v>815</v>
      </c>
      <c r="N579" s="115">
        <v>4003031</v>
      </c>
      <c r="O579" s="116" t="s">
        <v>1676</v>
      </c>
      <c r="P579" s="115">
        <v>5</v>
      </c>
    </row>
    <row r="580" spans="3:16" x14ac:dyDescent="0.3">
      <c r="C580" s="108">
        <v>44023061</v>
      </c>
      <c r="D580" s="112">
        <v>402306</v>
      </c>
      <c r="E580" s="113">
        <v>4402306</v>
      </c>
      <c r="F580" s="113">
        <v>1</v>
      </c>
      <c r="G580" s="113">
        <v>6</v>
      </c>
      <c r="H580" s="27" t="s">
        <v>1930</v>
      </c>
      <c r="I580" s="22">
        <v>3000</v>
      </c>
      <c r="J580" s="114">
        <v>900</v>
      </c>
      <c r="K580" s="108" t="s">
        <v>34</v>
      </c>
      <c r="L580" s="115">
        <v>9000</v>
      </c>
      <c r="M580" s="108" t="s">
        <v>815</v>
      </c>
      <c r="N580" s="115">
        <v>4003031</v>
      </c>
      <c r="O580" s="116" t="s">
        <v>1676</v>
      </c>
      <c r="P580" s="115">
        <v>5</v>
      </c>
    </row>
    <row r="581" spans="3:16" x14ac:dyDescent="0.3">
      <c r="C581" s="108">
        <v>44023071</v>
      </c>
      <c r="D581" s="112">
        <v>402307</v>
      </c>
      <c r="E581" s="113">
        <v>4402307</v>
      </c>
      <c r="F581" s="113">
        <v>1</v>
      </c>
      <c r="G581" s="113">
        <v>7</v>
      </c>
      <c r="H581" s="27" t="s">
        <v>1930</v>
      </c>
      <c r="I581" s="22">
        <v>5000</v>
      </c>
      <c r="J581" s="114">
        <v>1050</v>
      </c>
      <c r="K581" s="108" t="s">
        <v>34</v>
      </c>
      <c r="L581" s="115">
        <v>10500</v>
      </c>
      <c r="M581" s="108" t="s">
        <v>815</v>
      </c>
      <c r="N581" s="115">
        <v>4003031</v>
      </c>
      <c r="O581" s="116" t="s">
        <v>1676</v>
      </c>
      <c r="P581" s="115">
        <v>5</v>
      </c>
    </row>
    <row r="582" spans="3:16" x14ac:dyDescent="0.3">
      <c r="C582" s="108">
        <v>44031011</v>
      </c>
      <c r="D582" s="112">
        <v>403101</v>
      </c>
      <c r="E582" s="113">
        <v>4403101</v>
      </c>
      <c r="F582" s="113">
        <v>1</v>
      </c>
      <c r="G582" s="113">
        <v>1</v>
      </c>
      <c r="H582" s="27" t="s">
        <v>1931</v>
      </c>
      <c r="I582" s="22">
        <v>10000</v>
      </c>
      <c r="J582" s="114">
        <v>150</v>
      </c>
      <c r="K582" s="108" t="s">
        <v>34</v>
      </c>
      <c r="L582" s="115">
        <v>1500</v>
      </c>
      <c r="M582" s="108" t="s">
        <v>824</v>
      </c>
      <c r="N582" s="115">
        <v>4003021</v>
      </c>
      <c r="O582" s="116" t="s">
        <v>1715</v>
      </c>
      <c r="P582" s="115">
        <v>5</v>
      </c>
    </row>
    <row r="583" spans="3:16" x14ac:dyDescent="0.3">
      <c r="C583" s="108">
        <v>44031021</v>
      </c>
      <c r="D583" s="112">
        <v>403102</v>
      </c>
      <c r="E583" s="113">
        <v>4403102</v>
      </c>
      <c r="F583" s="113">
        <v>1</v>
      </c>
      <c r="G583" s="113">
        <v>2</v>
      </c>
      <c r="H583" s="27" t="s">
        <v>1931</v>
      </c>
      <c r="I583" s="22">
        <v>100000</v>
      </c>
      <c r="J583" s="114">
        <v>300</v>
      </c>
      <c r="K583" s="108" t="s">
        <v>34</v>
      </c>
      <c r="L583" s="115">
        <v>3000</v>
      </c>
      <c r="M583" s="108" t="s">
        <v>824</v>
      </c>
      <c r="N583" s="115">
        <v>4003021</v>
      </c>
      <c r="O583" s="116" t="s">
        <v>1715</v>
      </c>
      <c r="P583" s="115">
        <v>5</v>
      </c>
    </row>
    <row r="584" spans="3:16" x14ac:dyDescent="0.3">
      <c r="C584" s="108">
        <v>44031031</v>
      </c>
      <c r="D584" s="112">
        <v>403103</v>
      </c>
      <c r="E584" s="113">
        <v>4403103</v>
      </c>
      <c r="F584" s="113">
        <v>1</v>
      </c>
      <c r="G584" s="113">
        <v>3</v>
      </c>
      <c r="H584" s="27" t="s">
        <v>1931</v>
      </c>
      <c r="I584" s="22">
        <v>500000</v>
      </c>
      <c r="J584" s="114">
        <v>450</v>
      </c>
      <c r="K584" s="108" t="s">
        <v>34</v>
      </c>
      <c r="L584" s="115">
        <v>4500</v>
      </c>
      <c r="M584" s="108" t="s">
        <v>824</v>
      </c>
      <c r="N584" s="115">
        <v>4003021</v>
      </c>
      <c r="O584" s="116" t="s">
        <v>1715</v>
      </c>
      <c r="P584" s="115">
        <v>5</v>
      </c>
    </row>
    <row r="585" spans="3:16" x14ac:dyDescent="0.3">
      <c r="C585" s="108">
        <v>44031041</v>
      </c>
      <c r="D585" s="112">
        <v>403104</v>
      </c>
      <c r="E585" s="113">
        <v>4403104</v>
      </c>
      <c r="F585" s="113">
        <v>1</v>
      </c>
      <c r="G585" s="113">
        <v>4</v>
      </c>
      <c r="H585" s="27" t="s">
        <v>1931</v>
      </c>
      <c r="I585" s="22">
        <v>1000000</v>
      </c>
      <c r="J585" s="114">
        <v>600</v>
      </c>
      <c r="K585" s="108" t="s">
        <v>34</v>
      </c>
      <c r="L585" s="115">
        <v>6000</v>
      </c>
      <c r="M585" s="108" t="s">
        <v>824</v>
      </c>
      <c r="N585" s="115">
        <v>4003021</v>
      </c>
      <c r="O585" s="116" t="s">
        <v>1715</v>
      </c>
      <c r="P585" s="115">
        <v>5</v>
      </c>
    </row>
    <row r="586" spans="3:16" x14ac:dyDescent="0.3">
      <c r="C586" s="108">
        <v>44031051</v>
      </c>
      <c r="D586" s="112">
        <v>403105</v>
      </c>
      <c r="E586" s="113">
        <v>4403105</v>
      </c>
      <c r="F586" s="113">
        <v>1</v>
      </c>
      <c r="G586" s="113">
        <v>5</v>
      </c>
      <c r="H586" s="27" t="s">
        <v>1931</v>
      </c>
      <c r="I586" s="22">
        <v>5000000</v>
      </c>
      <c r="J586" s="114">
        <v>750</v>
      </c>
      <c r="K586" s="108" t="s">
        <v>34</v>
      </c>
      <c r="L586" s="115">
        <v>7500</v>
      </c>
      <c r="M586" s="108" t="s">
        <v>824</v>
      </c>
      <c r="N586" s="115">
        <v>4003021</v>
      </c>
      <c r="O586" s="116" t="s">
        <v>1715</v>
      </c>
      <c r="P586" s="115">
        <v>5</v>
      </c>
    </row>
    <row r="587" spans="3:16" x14ac:dyDescent="0.3">
      <c r="C587" s="108">
        <v>44031061</v>
      </c>
      <c r="D587" s="112">
        <v>403106</v>
      </c>
      <c r="E587" s="113">
        <v>4403106</v>
      </c>
      <c r="F587" s="113">
        <v>1</v>
      </c>
      <c r="G587" s="113">
        <v>6</v>
      </c>
      <c r="H587" s="27" t="s">
        <v>1931</v>
      </c>
      <c r="I587" s="22">
        <v>10000000</v>
      </c>
      <c r="J587" s="114">
        <v>900</v>
      </c>
      <c r="K587" s="108" t="s">
        <v>34</v>
      </c>
      <c r="L587" s="115">
        <v>9000</v>
      </c>
      <c r="M587" s="108" t="s">
        <v>824</v>
      </c>
      <c r="N587" s="115">
        <v>4003021</v>
      </c>
      <c r="O587" s="116" t="s">
        <v>1715</v>
      </c>
      <c r="P587" s="115">
        <v>5</v>
      </c>
    </row>
    <row r="588" spans="3:16" x14ac:dyDescent="0.3">
      <c r="C588" s="108">
        <v>44031071</v>
      </c>
      <c r="D588" s="112">
        <v>403107</v>
      </c>
      <c r="E588" s="113">
        <v>4403107</v>
      </c>
      <c r="F588" s="113">
        <v>1</v>
      </c>
      <c r="G588" s="113">
        <v>7</v>
      </c>
      <c r="H588" s="27" t="s">
        <v>1931</v>
      </c>
      <c r="I588" s="22">
        <v>50000000</v>
      </c>
      <c r="J588" s="114">
        <v>1050</v>
      </c>
      <c r="K588" s="108" t="s">
        <v>34</v>
      </c>
      <c r="L588" s="115">
        <v>10500</v>
      </c>
      <c r="M588" s="108" t="s">
        <v>824</v>
      </c>
      <c r="N588" s="115">
        <v>4003021</v>
      </c>
      <c r="O588" s="116" t="s">
        <v>1715</v>
      </c>
      <c r="P588" s="115">
        <v>5</v>
      </c>
    </row>
    <row r="589" spans="3:16" x14ac:dyDescent="0.3">
      <c r="C589" s="108">
        <v>44032011</v>
      </c>
      <c r="D589" s="112">
        <v>403201</v>
      </c>
      <c r="E589" s="113">
        <v>4403201</v>
      </c>
      <c r="F589" s="113">
        <v>1</v>
      </c>
      <c r="G589" s="113">
        <v>1</v>
      </c>
      <c r="H589" s="27" t="s">
        <v>1932</v>
      </c>
      <c r="I589" s="22">
        <v>100</v>
      </c>
      <c r="J589" s="114">
        <v>150</v>
      </c>
      <c r="K589" s="108" t="s">
        <v>34</v>
      </c>
      <c r="L589" s="115">
        <v>1500</v>
      </c>
      <c r="M589" s="108" t="s">
        <v>938</v>
      </c>
      <c r="N589" s="115">
        <v>4011011</v>
      </c>
      <c r="O589" s="116" t="s">
        <v>2611</v>
      </c>
      <c r="P589" s="115">
        <v>1</v>
      </c>
    </row>
    <row r="590" spans="3:16" x14ac:dyDescent="0.3">
      <c r="C590" s="108">
        <v>44032021</v>
      </c>
      <c r="D590" s="112">
        <v>403202</v>
      </c>
      <c r="E590" s="113">
        <v>4403202</v>
      </c>
      <c r="F590" s="113">
        <v>1</v>
      </c>
      <c r="G590" s="113">
        <v>2</v>
      </c>
      <c r="H590" s="27" t="s">
        <v>1932</v>
      </c>
      <c r="I590" s="22">
        <v>1000</v>
      </c>
      <c r="J590" s="114">
        <v>300</v>
      </c>
      <c r="K590" s="108" t="s">
        <v>34</v>
      </c>
      <c r="L590" s="115">
        <v>3000</v>
      </c>
      <c r="M590" s="108" t="s">
        <v>910</v>
      </c>
      <c r="N590" s="115">
        <v>4012011</v>
      </c>
      <c r="O590" s="116" t="s">
        <v>2614</v>
      </c>
      <c r="P590" s="115">
        <v>1</v>
      </c>
    </row>
    <row r="591" spans="3:16" x14ac:dyDescent="0.3">
      <c r="C591" s="108">
        <v>44032031</v>
      </c>
      <c r="D591" s="112">
        <v>403203</v>
      </c>
      <c r="E591" s="113">
        <v>4403203</v>
      </c>
      <c r="F591" s="113">
        <v>1</v>
      </c>
      <c r="G591" s="113">
        <v>3</v>
      </c>
      <c r="H591" s="27" t="s">
        <v>1932</v>
      </c>
      <c r="I591" s="22">
        <v>2000</v>
      </c>
      <c r="J591" s="114">
        <v>450</v>
      </c>
      <c r="K591" s="108" t="s">
        <v>34</v>
      </c>
      <c r="L591" s="115">
        <v>4500</v>
      </c>
      <c r="M591" s="108" t="s">
        <v>911</v>
      </c>
      <c r="N591" s="115">
        <v>4013011</v>
      </c>
      <c r="O591" s="116" t="s">
        <v>2616</v>
      </c>
      <c r="P591" s="115">
        <v>1</v>
      </c>
    </row>
    <row r="592" spans="3:16" x14ac:dyDescent="0.3">
      <c r="C592" s="108">
        <v>44032041</v>
      </c>
      <c r="D592" s="112">
        <v>403204</v>
      </c>
      <c r="E592" s="113">
        <v>4403204</v>
      </c>
      <c r="F592" s="113">
        <v>1</v>
      </c>
      <c r="G592" s="113">
        <v>4</v>
      </c>
      <c r="H592" s="27" t="s">
        <v>1932</v>
      </c>
      <c r="I592" s="22">
        <v>3000</v>
      </c>
      <c r="J592" s="114">
        <v>600</v>
      </c>
      <c r="K592" s="108" t="s">
        <v>34</v>
      </c>
      <c r="L592" s="115">
        <v>6000</v>
      </c>
      <c r="M592" s="108" t="s">
        <v>912</v>
      </c>
      <c r="N592" s="115">
        <v>4014011</v>
      </c>
      <c r="O592" s="116" t="s">
        <v>2618</v>
      </c>
      <c r="P592" s="115">
        <v>1</v>
      </c>
    </row>
    <row r="593" spans="3:16" x14ac:dyDescent="0.3">
      <c r="C593" s="108">
        <v>44032051</v>
      </c>
      <c r="D593" s="112">
        <v>403205</v>
      </c>
      <c r="E593" s="113">
        <v>4403205</v>
      </c>
      <c r="F593" s="113">
        <v>1</v>
      </c>
      <c r="G593" s="113">
        <v>5</v>
      </c>
      <c r="H593" s="27" t="s">
        <v>1932</v>
      </c>
      <c r="I593" s="22">
        <v>5000</v>
      </c>
      <c r="J593" s="114">
        <v>750</v>
      </c>
      <c r="K593" s="108" t="s">
        <v>34</v>
      </c>
      <c r="L593" s="115">
        <v>7500</v>
      </c>
      <c r="M593" s="108" t="s">
        <v>913</v>
      </c>
      <c r="N593" s="115">
        <v>4015011</v>
      </c>
      <c r="O593" s="116" t="s">
        <v>2627</v>
      </c>
      <c r="P593" s="115">
        <v>1</v>
      </c>
    </row>
    <row r="594" spans="3:16" x14ac:dyDescent="0.3">
      <c r="C594" s="108">
        <v>44032061</v>
      </c>
      <c r="D594" s="112">
        <v>403206</v>
      </c>
      <c r="E594" s="113">
        <v>4403206</v>
      </c>
      <c r="F594" s="113">
        <v>1</v>
      </c>
      <c r="G594" s="113">
        <v>6</v>
      </c>
      <c r="H594" s="27" t="s">
        <v>1932</v>
      </c>
      <c r="I594" s="22">
        <v>10000</v>
      </c>
      <c r="J594" s="114">
        <v>900</v>
      </c>
      <c r="K594" s="108" t="s">
        <v>34</v>
      </c>
      <c r="L594" s="115">
        <v>9000</v>
      </c>
      <c r="M594" s="108" t="s">
        <v>913</v>
      </c>
      <c r="N594" s="115">
        <v>4015011</v>
      </c>
      <c r="O594" s="116" t="s">
        <v>2627</v>
      </c>
      <c r="P594" s="115">
        <v>1</v>
      </c>
    </row>
    <row r="595" spans="3:16" x14ac:dyDescent="0.3">
      <c r="C595" s="108">
        <v>44033011</v>
      </c>
      <c r="D595" s="112">
        <v>403301</v>
      </c>
      <c r="E595" s="113">
        <v>4403301</v>
      </c>
      <c r="F595" s="113">
        <v>1</v>
      </c>
      <c r="G595" s="113">
        <v>1</v>
      </c>
      <c r="H595" s="27" t="s">
        <v>1933</v>
      </c>
      <c r="I595" s="22">
        <v>3</v>
      </c>
      <c r="J595" s="114">
        <v>150</v>
      </c>
      <c r="K595" s="108" t="s">
        <v>34</v>
      </c>
      <c r="L595" s="115">
        <v>1500</v>
      </c>
      <c r="M595" s="108" t="s">
        <v>937</v>
      </c>
      <c r="N595" s="115">
        <v>4011010</v>
      </c>
      <c r="O595" s="116" t="s">
        <v>2612</v>
      </c>
      <c r="P595" s="115">
        <v>1</v>
      </c>
    </row>
    <row r="596" spans="3:16" x14ac:dyDescent="0.3">
      <c r="C596" s="108">
        <v>44033021</v>
      </c>
      <c r="D596" s="112">
        <v>403302</v>
      </c>
      <c r="E596" s="113">
        <v>4403302</v>
      </c>
      <c r="F596" s="113">
        <v>1</v>
      </c>
      <c r="G596" s="113">
        <v>2</v>
      </c>
      <c r="H596" s="27" t="s">
        <v>1933</v>
      </c>
      <c r="I596" s="22">
        <v>15</v>
      </c>
      <c r="J596" s="114">
        <v>300</v>
      </c>
      <c r="K596" s="108" t="s">
        <v>34</v>
      </c>
      <c r="L596" s="115">
        <v>3000</v>
      </c>
      <c r="M596" s="108" t="s">
        <v>906</v>
      </c>
      <c r="N596" s="115">
        <v>4012010</v>
      </c>
      <c r="O596" s="116" t="s">
        <v>2613</v>
      </c>
      <c r="P596" s="115">
        <v>1</v>
      </c>
    </row>
    <row r="597" spans="3:16" x14ac:dyDescent="0.3">
      <c r="C597" s="108">
        <v>44033031</v>
      </c>
      <c r="D597" s="112">
        <v>403303</v>
      </c>
      <c r="E597" s="113">
        <v>4403303</v>
      </c>
      <c r="F597" s="113">
        <v>1</v>
      </c>
      <c r="G597" s="113">
        <v>3</v>
      </c>
      <c r="H597" s="27" t="s">
        <v>1933</v>
      </c>
      <c r="I597" s="22">
        <v>30</v>
      </c>
      <c r="J597" s="114">
        <v>450</v>
      </c>
      <c r="K597" s="108" t="s">
        <v>34</v>
      </c>
      <c r="L597" s="115">
        <v>4500</v>
      </c>
      <c r="M597" s="108" t="s">
        <v>907</v>
      </c>
      <c r="N597" s="115">
        <v>4013010</v>
      </c>
      <c r="O597" s="116" t="s">
        <v>2615</v>
      </c>
      <c r="P597" s="115">
        <v>1</v>
      </c>
    </row>
    <row r="598" spans="3:16" x14ac:dyDescent="0.3">
      <c r="C598" s="108">
        <v>44033041</v>
      </c>
      <c r="D598" s="112">
        <v>403304</v>
      </c>
      <c r="E598" s="113">
        <v>4403304</v>
      </c>
      <c r="F598" s="113">
        <v>1</v>
      </c>
      <c r="G598" s="113">
        <v>4</v>
      </c>
      <c r="H598" s="27" t="s">
        <v>1933</v>
      </c>
      <c r="I598" s="22">
        <v>100</v>
      </c>
      <c r="J598" s="114">
        <v>600</v>
      </c>
      <c r="K598" s="108" t="s">
        <v>34</v>
      </c>
      <c r="L598" s="115">
        <v>6000</v>
      </c>
      <c r="M598" s="108" t="s">
        <v>908</v>
      </c>
      <c r="N598" s="115">
        <v>4014010</v>
      </c>
      <c r="O598" s="116" t="s">
        <v>2617</v>
      </c>
      <c r="P598" s="115">
        <v>1</v>
      </c>
    </row>
    <row r="599" spans="3:16" x14ac:dyDescent="0.3">
      <c r="C599" s="108">
        <v>44033051</v>
      </c>
      <c r="D599" s="112">
        <v>403305</v>
      </c>
      <c r="E599" s="113">
        <v>4403305</v>
      </c>
      <c r="F599" s="113">
        <v>1</v>
      </c>
      <c r="G599" s="113">
        <v>5</v>
      </c>
      <c r="H599" s="27" t="s">
        <v>1933</v>
      </c>
      <c r="I599" s="22">
        <v>200</v>
      </c>
      <c r="J599" s="114">
        <v>750</v>
      </c>
      <c r="K599" s="108" t="s">
        <v>34</v>
      </c>
      <c r="L599" s="115">
        <v>7500</v>
      </c>
      <c r="M599" s="108" t="s">
        <v>909</v>
      </c>
      <c r="N599" s="115">
        <v>4015010</v>
      </c>
      <c r="O599" s="116" t="s">
        <v>2626</v>
      </c>
      <c r="P599" s="115">
        <v>1</v>
      </c>
    </row>
    <row r="600" spans="3:16" x14ac:dyDescent="0.3">
      <c r="C600" s="108">
        <v>44033061</v>
      </c>
      <c r="D600" s="112">
        <v>403306</v>
      </c>
      <c r="E600" s="113">
        <v>4403306</v>
      </c>
      <c r="F600" s="113">
        <v>1</v>
      </c>
      <c r="G600" s="113">
        <v>6</v>
      </c>
      <c r="H600" s="27" t="s">
        <v>1933</v>
      </c>
      <c r="I600" s="22">
        <v>300</v>
      </c>
      <c r="J600" s="114">
        <v>900</v>
      </c>
      <c r="K600" s="108" t="s">
        <v>34</v>
      </c>
      <c r="L600" s="115">
        <v>9000</v>
      </c>
      <c r="M600" s="108" t="s">
        <v>909</v>
      </c>
      <c r="N600" s="115">
        <v>4015010</v>
      </c>
      <c r="O600" s="116" t="s">
        <v>2626</v>
      </c>
      <c r="P600" s="115">
        <v>1</v>
      </c>
    </row>
    <row r="601" spans="3:16" x14ac:dyDescent="0.3">
      <c r="C601" s="108">
        <v>44033071</v>
      </c>
      <c r="D601" s="112">
        <v>403307</v>
      </c>
      <c r="E601" s="113">
        <v>4403307</v>
      </c>
      <c r="F601" s="113">
        <v>1</v>
      </c>
      <c r="G601" s="113">
        <v>7</v>
      </c>
      <c r="H601" s="27" t="s">
        <v>1933</v>
      </c>
      <c r="I601" s="22">
        <v>500</v>
      </c>
      <c r="J601" s="114">
        <v>1050</v>
      </c>
      <c r="K601" s="108" t="s">
        <v>34</v>
      </c>
      <c r="L601" s="115">
        <v>10500</v>
      </c>
      <c r="M601" s="108" t="s">
        <v>909</v>
      </c>
      <c r="N601" s="115">
        <v>4015010</v>
      </c>
      <c r="O601" s="116" t="s">
        <v>2626</v>
      </c>
      <c r="P601" s="115">
        <v>1</v>
      </c>
    </row>
    <row r="602" spans="3:16" x14ac:dyDescent="0.3">
      <c r="C602" s="108">
        <v>44041011</v>
      </c>
      <c r="D602" s="112">
        <v>404101</v>
      </c>
      <c r="E602" s="113">
        <v>4404101</v>
      </c>
      <c r="F602" s="113">
        <v>1</v>
      </c>
      <c r="G602" s="113">
        <v>1</v>
      </c>
      <c r="H602" s="27" t="s">
        <v>1934</v>
      </c>
      <c r="I602" s="22">
        <v>10</v>
      </c>
      <c r="J602" s="114">
        <v>150</v>
      </c>
      <c r="K602" s="108" t="s">
        <v>34</v>
      </c>
      <c r="L602" s="115">
        <v>1500</v>
      </c>
      <c r="M602" s="108" t="s">
        <v>815</v>
      </c>
      <c r="N602" s="115">
        <v>4003031</v>
      </c>
      <c r="O602" s="116" t="s">
        <v>1676</v>
      </c>
      <c r="P602" s="115">
        <v>5</v>
      </c>
    </row>
    <row r="603" spans="3:16" x14ac:dyDescent="0.3">
      <c r="C603" s="108">
        <v>44041021</v>
      </c>
      <c r="D603" s="112">
        <v>404102</v>
      </c>
      <c r="E603" s="113">
        <v>4404102</v>
      </c>
      <c r="F603" s="113">
        <v>1</v>
      </c>
      <c r="G603" s="113">
        <v>2</v>
      </c>
      <c r="H603" s="27" t="s">
        <v>1934</v>
      </c>
      <c r="I603" s="22">
        <v>50</v>
      </c>
      <c r="J603" s="114">
        <v>300</v>
      </c>
      <c r="K603" s="108" t="s">
        <v>34</v>
      </c>
      <c r="L603" s="115">
        <v>3000</v>
      </c>
      <c r="M603" s="108" t="s">
        <v>815</v>
      </c>
      <c r="N603" s="115">
        <v>4003031</v>
      </c>
      <c r="O603" s="116" t="s">
        <v>1676</v>
      </c>
      <c r="P603" s="115">
        <v>5</v>
      </c>
    </row>
    <row r="604" spans="3:16" x14ac:dyDescent="0.3">
      <c r="C604" s="28">
        <v>44041031</v>
      </c>
      <c r="D604" s="43">
        <v>404103</v>
      </c>
      <c r="E604" s="43">
        <v>4404103</v>
      </c>
      <c r="F604" s="43">
        <v>1</v>
      </c>
      <c r="G604" s="43">
        <v>3</v>
      </c>
      <c r="H604" s="28" t="s">
        <v>1934</v>
      </c>
      <c r="I604" s="28">
        <v>100</v>
      </c>
      <c r="J604" s="40">
        <v>450</v>
      </c>
      <c r="K604" s="28" t="s">
        <v>34</v>
      </c>
      <c r="L604" s="41">
        <v>4500</v>
      </c>
      <c r="M604" s="28" t="s">
        <v>815</v>
      </c>
      <c r="N604" s="41">
        <v>4003031</v>
      </c>
      <c r="O604" s="73" t="s">
        <v>1676</v>
      </c>
      <c r="P604" s="41">
        <v>5</v>
      </c>
    </row>
    <row r="605" spans="3:16" x14ac:dyDescent="0.3">
      <c r="C605" s="28">
        <v>44041041</v>
      </c>
      <c r="D605" s="43">
        <v>404104</v>
      </c>
      <c r="E605" s="43">
        <v>4404104</v>
      </c>
      <c r="F605" s="43">
        <v>1</v>
      </c>
      <c r="G605" s="43">
        <v>4</v>
      </c>
      <c r="H605" s="28" t="s">
        <v>1934</v>
      </c>
      <c r="I605" s="28">
        <v>300</v>
      </c>
      <c r="J605" s="40">
        <v>600</v>
      </c>
      <c r="K605" s="28" t="s">
        <v>34</v>
      </c>
      <c r="L605" s="41">
        <v>6000</v>
      </c>
      <c r="M605" s="28" t="s">
        <v>815</v>
      </c>
      <c r="N605" s="41">
        <v>4003031</v>
      </c>
      <c r="O605" s="73" t="s">
        <v>1676</v>
      </c>
      <c r="P605" s="41">
        <v>5</v>
      </c>
    </row>
    <row r="606" spans="3:16" x14ac:dyDescent="0.3">
      <c r="C606" s="28">
        <v>44041051</v>
      </c>
      <c r="D606" s="43">
        <v>404105</v>
      </c>
      <c r="E606" s="43">
        <v>4404105</v>
      </c>
      <c r="F606" s="43">
        <v>1</v>
      </c>
      <c r="G606" s="43">
        <v>5</v>
      </c>
      <c r="H606" s="28" t="s">
        <v>1934</v>
      </c>
      <c r="I606" s="28">
        <v>500</v>
      </c>
      <c r="J606" s="40">
        <v>750</v>
      </c>
      <c r="K606" s="28" t="s">
        <v>34</v>
      </c>
      <c r="L606" s="41">
        <v>7500</v>
      </c>
      <c r="M606" s="28" t="s">
        <v>815</v>
      </c>
      <c r="N606" s="41">
        <v>4003031</v>
      </c>
      <c r="O606" s="73" t="s">
        <v>1676</v>
      </c>
      <c r="P606" s="41">
        <v>5</v>
      </c>
    </row>
    <row r="607" spans="3:16" x14ac:dyDescent="0.3">
      <c r="C607" s="28">
        <v>44041061</v>
      </c>
      <c r="D607" s="43">
        <v>404106</v>
      </c>
      <c r="E607" s="43">
        <v>4404106</v>
      </c>
      <c r="F607" s="43">
        <v>1</v>
      </c>
      <c r="G607" s="43">
        <v>6</v>
      </c>
      <c r="H607" s="28" t="s">
        <v>1934</v>
      </c>
      <c r="I607" s="28">
        <v>1000</v>
      </c>
      <c r="J607" s="40">
        <v>900</v>
      </c>
      <c r="K607" s="28" t="s">
        <v>34</v>
      </c>
      <c r="L607" s="41">
        <v>9000</v>
      </c>
      <c r="M607" s="28" t="s">
        <v>815</v>
      </c>
      <c r="N607" s="41">
        <v>4003031</v>
      </c>
      <c r="O607" s="73" t="s">
        <v>1676</v>
      </c>
      <c r="P607" s="41">
        <v>5</v>
      </c>
    </row>
    <row r="608" spans="3:16" x14ac:dyDescent="0.3">
      <c r="C608" s="28">
        <v>44041071</v>
      </c>
      <c r="D608" s="43">
        <v>404107</v>
      </c>
      <c r="E608" s="43">
        <v>4404107</v>
      </c>
      <c r="F608" s="43">
        <v>1</v>
      </c>
      <c r="G608" s="43">
        <v>7</v>
      </c>
      <c r="H608" s="28" t="s">
        <v>1934</v>
      </c>
      <c r="I608" s="28">
        <v>3000</v>
      </c>
      <c r="J608" s="40">
        <v>1050</v>
      </c>
      <c r="K608" s="28" t="s">
        <v>34</v>
      </c>
      <c r="L608" s="41">
        <v>10500</v>
      </c>
      <c r="M608" s="28" t="s">
        <v>815</v>
      </c>
      <c r="N608" s="41">
        <v>4003031</v>
      </c>
      <c r="O608" s="73" t="s">
        <v>1676</v>
      </c>
      <c r="P608" s="41">
        <v>5</v>
      </c>
    </row>
    <row r="609" spans="3:16" x14ac:dyDescent="0.3">
      <c r="C609" s="28">
        <v>44041081</v>
      </c>
      <c r="D609" s="43">
        <v>404108</v>
      </c>
      <c r="E609" s="43">
        <v>4404108</v>
      </c>
      <c r="F609" s="43">
        <v>1</v>
      </c>
      <c r="G609" s="43">
        <v>8</v>
      </c>
      <c r="H609" s="28" t="s">
        <v>1934</v>
      </c>
      <c r="I609" s="28">
        <v>5000</v>
      </c>
      <c r="J609" s="40">
        <v>1200</v>
      </c>
      <c r="K609" s="28" t="s">
        <v>34</v>
      </c>
      <c r="L609" s="41">
        <v>12000</v>
      </c>
      <c r="M609" s="28" t="s">
        <v>815</v>
      </c>
      <c r="N609" s="41">
        <v>4003031</v>
      </c>
      <c r="O609" s="73" t="s">
        <v>1676</v>
      </c>
      <c r="P609" s="41">
        <v>5</v>
      </c>
    </row>
    <row r="610" spans="3:16" x14ac:dyDescent="0.3">
      <c r="C610" s="28">
        <v>44041091</v>
      </c>
      <c r="D610" s="43">
        <v>404109</v>
      </c>
      <c r="E610" s="43">
        <v>4404109</v>
      </c>
      <c r="F610" s="43">
        <v>1</v>
      </c>
      <c r="G610" s="43">
        <v>9</v>
      </c>
      <c r="H610" s="28" t="s">
        <v>1934</v>
      </c>
      <c r="I610" s="28">
        <v>10000</v>
      </c>
      <c r="J610" s="40">
        <v>1350</v>
      </c>
      <c r="K610" s="28" t="s">
        <v>34</v>
      </c>
      <c r="L610" s="41">
        <v>13500</v>
      </c>
      <c r="M610" s="28" t="s">
        <v>815</v>
      </c>
      <c r="N610" s="41">
        <v>4003031</v>
      </c>
      <c r="O610" s="73" t="s">
        <v>1676</v>
      </c>
      <c r="P610" s="41">
        <v>5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O1202"/>
  <sheetViews>
    <sheetView showGridLines="0" zoomScaleNormal="100" workbookViewId="0">
      <pane xSplit="4" ySplit="7" topLeftCell="U1178" activePane="bottomRight" state="frozen"/>
      <selection activeCell="E25" sqref="E25"/>
      <selection pane="topRight" activeCell="E25" sqref="E25"/>
      <selection pane="bottomLeft" activeCell="E25" sqref="E25"/>
      <selection pane="bottomRight" activeCell="B7" sqref="B7:AO1202"/>
    </sheetView>
  </sheetViews>
  <sheetFormatPr defaultColWidth="11.625" defaultRowHeight="16.5" customHeight="1" x14ac:dyDescent="0.3"/>
  <cols>
    <col min="1" max="1" width="3.75" style="21" customWidth="1"/>
    <col min="2" max="3" width="7.5" style="14" customWidth="1"/>
    <col min="4" max="4" width="30.375" style="14" bestFit="1" customWidth="1"/>
    <col min="5" max="5" width="12.5" style="14" customWidth="1"/>
    <col min="6" max="6" width="2.5" style="14" customWidth="1"/>
    <col min="7" max="7" width="9" style="14" customWidth="1"/>
    <col min="8" max="8" width="6.25" style="14" customWidth="1"/>
    <col min="9" max="9" width="12.5" style="125" customWidth="1"/>
    <col min="10" max="10" width="6.25" style="14" customWidth="1"/>
    <col min="11" max="11" width="12.5" style="125" customWidth="1"/>
    <col min="12" max="12" width="6.25" style="14" customWidth="1"/>
    <col min="13" max="14" width="6.875" style="14" customWidth="1"/>
    <col min="15" max="15" width="16.125" style="14" customWidth="1"/>
    <col min="16" max="18" width="7.5" style="14" customWidth="1"/>
    <col min="19" max="19" width="7.5" style="7" customWidth="1"/>
    <col min="20" max="22" width="4.375" style="7" customWidth="1"/>
    <col min="23" max="23" width="7.5" style="2" customWidth="1"/>
    <col min="24" max="24" width="11.25" style="130" customWidth="1"/>
    <col min="25" max="25" width="7.5" style="2" customWidth="1"/>
    <col min="26" max="26" width="11.25" style="130" customWidth="1"/>
    <col min="27" max="27" width="7.5" style="2" customWidth="1"/>
    <col min="28" max="28" width="11.25" style="130" customWidth="1"/>
    <col min="29" max="29" width="7.5" style="2" customWidth="1"/>
    <col min="30" max="30" width="11.25" style="130" customWidth="1"/>
    <col min="31" max="31" width="7.5" style="2" customWidth="1"/>
    <col min="32" max="32" width="11.25" style="130" customWidth="1"/>
    <col min="33" max="33" width="7.5" style="7" customWidth="1"/>
    <col min="34" max="34" width="11.25" style="130" customWidth="1"/>
    <col min="35" max="35" width="6.25" style="7" customWidth="1"/>
    <col min="36" max="40" width="7.5" style="7" customWidth="1"/>
    <col min="41" max="41" width="7.5" style="2" customWidth="1"/>
    <col min="42" max="16384" width="11.625" style="2"/>
  </cols>
  <sheetData>
    <row r="1" spans="1:41" ht="16.5" customHeight="1" x14ac:dyDescent="0.3">
      <c r="A1" s="13" t="s">
        <v>8</v>
      </c>
    </row>
    <row r="2" spans="1:41" ht="16.5" customHeight="1" x14ac:dyDescent="0.3">
      <c r="A2" s="13" t="s">
        <v>8</v>
      </c>
      <c r="B2" s="23"/>
      <c r="G2" s="12"/>
      <c r="H2" s="12"/>
      <c r="I2" s="126"/>
      <c r="J2" s="12"/>
      <c r="K2" s="126"/>
      <c r="L2" s="12"/>
      <c r="M2" s="12"/>
      <c r="N2" s="12"/>
      <c r="O2" s="12"/>
      <c r="P2" s="12"/>
      <c r="Q2" s="12"/>
      <c r="R2" s="12"/>
    </row>
    <row r="3" spans="1:41" ht="8.25" customHeight="1" x14ac:dyDescent="0.3">
      <c r="A3" s="13" t="s">
        <v>8</v>
      </c>
      <c r="G3" s="12"/>
    </row>
    <row r="4" spans="1:41" ht="8.25" customHeight="1" x14ac:dyDescent="0.3">
      <c r="A4" s="13" t="s">
        <v>8</v>
      </c>
    </row>
    <row r="5" spans="1:41" ht="11.25" customHeight="1" x14ac:dyDescent="0.3">
      <c r="A5" s="13" t="s">
        <v>8</v>
      </c>
      <c r="B5" s="61"/>
      <c r="C5" s="15"/>
      <c r="D5" s="61"/>
      <c r="E5" s="61"/>
      <c r="F5" s="61"/>
      <c r="G5" s="15"/>
      <c r="H5" s="24"/>
      <c r="I5" s="127"/>
      <c r="J5" s="24"/>
      <c r="K5" s="127"/>
      <c r="L5" s="24"/>
      <c r="M5" s="24"/>
      <c r="N5" s="60" t="s">
        <v>627</v>
      </c>
      <c r="O5" s="60" t="s">
        <v>628</v>
      </c>
      <c r="P5" s="24"/>
      <c r="Q5" s="24"/>
      <c r="R5" s="24"/>
      <c r="S5" s="64"/>
      <c r="T5" s="64"/>
      <c r="U5" s="64"/>
      <c r="V5" s="64"/>
      <c r="W5" s="63"/>
      <c r="X5" s="131"/>
      <c r="Y5" s="62"/>
      <c r="Z5" s="131"/>
      <c r="AA5" s="62"/>
      <c r="AB5" s="131"/>
      <c r="AC5" s="62"/>
      <c r="AD5" s="131"/>
      <c r="AE5" s="62"/>
      <c r="AF5" s="131"/>
      <c r="AG5" s="64"/>
      <c r="AH5" s="131"/>
      <c r="AI5" s="64"/>
      <c r="AJ5" s="60" t="s">
        <v>627</v>
      </c>
      <c r="AK5" s="60" t="s">
        <v>627</v>
      </c>
      <c r="AL5" s="60" t="s">
        <v>626</v>
      </c>
      <c r="AM5" s="60"/>
      <c r="AN5" s="60"/>
      <c r="AO5" s="60" t="s">
        <v>627</v>
      </c>
    </row>
    <row r="6" spans="1:41" s="17" customFormat="1" ht="30" customHeight="1" x14ac:dyDescent="0.3">
      <c r="A6" s="16" t="s">
        <v>8</v>
      </c>
      <c r="B6" s="16"/>
      <c r="C6" s="16" t="s">
        <v>212</v>
      </c>
      <c r="D6" s="16" t="s">
        <v>203</v>
      </c>
      <c r="E6" s="16" t="s">
        <v>213</v>
      </c>
      <c r="F6" s="16"/>
      <c r="G6" s="16" t="s">
        <v>191</v>
      </c>
      <c r="H6" s="16" t="s">
        <v>192</v>
      </c>
      <c r="I6" s="128"/>
      <c r="J6" s="16" t="s">
        <v>2168</v>
      </c>
      <c r="K6" s="128"/>
      <c r="L6" s="16" t="s">
        <v>388</v>
      </c>
      <c r="M6" s="16" t="s">
        <v>193</v>
      </c>
      <c r="N6" s="16" t="s">
        <v>623</v>
      </c>
      <c r="O6" s="16" t="s">
        <v>625</v>
      </c>
      <c r="P6" s="16" t="s">
        <v>616</v>
      </c>
      <c r="Q6" s="16" t="s">
        <v>1456</v>
      </c>
      <c r="R6" s="16" t="s">
        <v>194</v>
      </c>
      <c r="S6" s="16" t="s">
        <v>195</v>
      </c>
      <c r="T6" s="16" t="s">
        <v>494</v>
      </c>
      <c r="U6" s="16"/>
      <c r="V6" s="16"/>
      <c r="W6" s="16" t="s">
        <v>414</v>
      </c>
      <c r="X6" s="132"/>
      <c r="Y6" s="16" t="s">
        <v>196</v>
      </c>
      <c r="Z6" s="132"/>
      <c r="AA6" s="16" t="s">
        <v>480</v>
      </c>
      <c r="AB6" s="132"/>
      <c r="AC6" s="16" t="s">
        <v>481</v>
      </c>
      <c r="AD6" s="132"/>
      <c r="AE6" s="16" t="s">
        <v>197</v>
      </c>
      <c r="AF6" s="132"/>
      <c r="AG6" s="16" t="s">
        <v>1184</v>
      </c>
      <c r="AH6" s="132"/>
      <c r="AI6" s="16" t="s">
        <v>617</v>
      </c>
      <c r="AJ6" s="16" t="s">
        <v>619</v>
      </c>
      <c r="AK6" s="16" t="s">
        <v>621</v>
      </c>
      <c r="AL6" s="16" t="s">
        <v>622</v>
      </c>
      <c r="AM6" s="16" t="s">
        <v>1153</v>
      </c>
      <c r="AN6" s="16" t="s">
        <v>1154</v>
      </c>
      <c r="AO6" s="16" t="s">
        <v>1155</v>
      </c>
    </row>
    <row r="7" spans="1:41" s="20" customFormat="1" ht="30" customHeight="1" x14ac:dyDescent="0.3">
      <c r="A7" s="151"/>
      <c r="B7" s="152" t="s">
        <v>4</v>
      </c>
      <c r="C7" s="19" t="s">
        <v>37</v>
      </c>
      <c r="D7" s="155" t="s">
        <v>36</v>
      </c>
      <c r="E7" s="19" t="s">
        <v>383</v>
      </c>
      <c r="F7" s="19" t="s">
        <v>1433</v>
      </c>
      <c r="G7" s="19" t="s">
        <v>2169</v>
      </c>
      <c r="H7" s="19" t="s">
        <v>38</v>
      </c>
      <c r="I7" s="124" t="s">
        <v>217</v>
      </c>
      <c r="J7" s="19" t="s">
        <v>2131</v>
      </c>
      <c r="K7" s="124" t="s">
        <v>415</v>
      </c>
      <c r="L7" s="19" t="s">
        <v>39</v>
      </c>
      <c r="M7" s="19" t="s">
        <v>40</v>
      </c>
      <c r="N7" s="19" t="s">
        <v>636</v>
      </c>
      <c r="O7" s="19" t="s">
        <v>637</v>
      </c>
      <c r="P7" s="19" t="s">
        <v>41</v>
      </c>
      <c r="Q7" s="19" t="s">
        <v>42</v>
      </c>
      <c r="R7" s="19" t="s">
        <v>43</v>
      </c>
      <c r="S7" s="19" t="s">
        <v>44</v>
      </c>
      <c r="T7" s="25" t="s">
        <v>495</v>
      </c>
      <c r="U7" s="25" t="s">
        <v>496</v>
      </c>
      <c r="V7" s="25" t="s">
        <v>497</v>
      </c>
      <c r="W7" s="19" t="s">
        <v>45</v>
      </c>
      <c r="X7" s="133" t="s">
        <v>214</v>
      </c>
      <c r="Y7" s="19" t="s">
        <v>46</v>
      </c>
      <c r="Z7" s="133" t="s">
        <v>215</v>
      </c>
      <c r="AA7" s="19" t="s">
        <v>48</v>
      </c>
      <c r="AB7" s="133" t="s">
        <v>214</v>
      </c>
      <c r="AC7" s="19" t="s">
        <v>47</v>
      </c>
      <c r="AD7" s="133" t="s">
        <v>216</v>
      </c>
      <c r="AE7" s="19" t="s">
        <v>49</v>
      </c>
      <c r="AF7" s="133" t="s">
        <v>214</v>
      </c>
      <c r="AG7" s="19" t="s">
        <v>1185</v>
      </c>
      <c r="AH7" s="133" t="s">
        <v>415</v>
      </c>
      <c r="AI7" s="19" t="s">
        <v>50</v>
      </c>
      <c r="AJ7" s="19" t="s">
        <v>638</v>
      </c>
      <c r="AK7" s="19" t="s">
        <v>639</v>
      </c>
      <c r="AL7" s="19" t="s">
        <v>1149</v>
      </c>
      <c r="AM7" s="19" t="s">
        <v>1150</v>
      </c>
      <c r="AN7" s="19" t="s">
        <v>1151</v>
      </c>
      <c r="AO7" s="19" t="s">
        <v>1152</v>
      </c>
    </row>
    <row r="8" spans="1:41" ht="16.5" customHeight="1" x14ac:dyDescent="0.3">
      <c r="B8" s="153">
        <f>C8</f>
        <v>1010101</v>
      </c>
      <c r="C8" s="22">
        <v>1010101</v>
      </c>
      <c r="D8" s="156" t="str">
        <f ca="1">IFERROR(IFERROR(VLOOKUP($B8,INDIRECT(VLOOKUP($E8,보상!$S:$AA,2,FALSE)),MATCH(D$6,INDIRECT(VLOOKUP($E8,보상!$S:$AA,3,FALSE)),0),FALSE),VLOOKUP($B8,INDIRECT(VLOOKUP($E8&amp;"_U",보상!$S:$AA,2,FALSE)),MATCH(D$6,INDIRECT(VLOOKUP($E8&amp;"_U",보상!$S:$AA,3,FALSE)),0),FALSE)),"ERROR")</f>
        <v>위험한 강철 주먹 분지</v>
      </c>
      <c r="E8" s="22" t="s">
        <v>384</v>
      </c>
      <c r="F8" s="22">
        <f>COUNTIF($C$8:$C8,$C8)</f>
        <v>1</v>
      </c>
      <c r="G8" s="22" t="b">
        <v>0</v>
      </c>
      <c r="H8" s="22">
        <v>0</v>
      </c>
      <c r="I8" s="129">
        <f>IFERROR(IF(H8=0,0,VLOOKUP(VLOOKUP(H8,#REF!,MATCH("strMailTitleID",#REF!,0),FALSE),#REF!,2,FALSE)),"ERROR")</f>
        <v>0</v>
      </c>
      <c r="J8" s="176">
        <v>0</v>
      </c>
      <c r="K8" s="129">
        <f>IFERROR(IF(J8=0,0,VLOOKUP(VLOOKUP(J8,#REF!,MATCH("strMailTitleID",#REF!,0),FALSE),#REF!,2,FALSE)),"ERROR")</f>
        <v>0</v>
      </c>
      <c r="L8" s="22">
        <f ca="1">IFERROR(IFERROR(VLOOKUP($B8,INDIRECT(VLOOKUP($E8,보상!$S:$AA,2,FALSE)),MATCH(L$6,INDIRECT(VLOOKUP($E8,보상!$S:$AA,3,FALSE)),0),FALSE),VLOOKUP($B8,INDIRECT(VLOOKUP($E8&amp;"_U",보상!$S:$AA,2,FALSE)),MATCH(L$6,INDIRECT(VLOOKUP($E8&amp;"_U",보상!$S:$AA,3,FALSE)),0),FALSE)),"ERROR")</f>
        <v>180</v>
      </c>
      <c r="M8" s="22">
        <v>0</v>
      </c>
      <c r="N8" s="22">
        <v>0</v>
      </c>
      <c r="O8" s="22">
        <v>0</v>
      </c>
      <c r="P8" s="22" t="str">
        <f ca="1">IFERROR(IFERROR(VLOOKUP($B8,INDIRECT(VLOOKUP($E8,보상!$S:$AA,2,FALSE)),MATCH(P$6,INDIRECT(VLOOKUP($E8,보상!$S:$AA,3,FALSE)),0),FALSE),VLOOKUP($B8,INDIRECT(VLOOKUP($E8&amp;"_U",보상!$S:$AA,2,FALSE)),MATCH(P$6,INDIRECT(VLOOKUP($E8&amp;"_U",보상!$S:$AA,3,FALSE)),0),FALSE)),"ERROR")</f>
        <v>Gold</v>
      </c>
      <c r="Q8" s="22">
        <f ca="1">IFERROR(IFERROR(VLOOKUP($B8,INDIRECT(VLOOKUP($E8,보상!$S:$AA,2,FALSE)),MATCH(Q$6,INDIRECT(VLOOKUP($E8,보상!$S:$AA,3,FALSE)),0),FALSE),VLOOKUP($B8,INDIRECT(VLOOKUP($E8&amp;"_U",보상!$S:$AA,2,FALSE)),MATCH(Q$6,INDIRECT(VLOOKUP($E8&amp;"_U",보상!$S:$AA,3,FALSE)),0),FALSE)),"ERROR")</f>
        <v>2100</v>
      </c>
      <c r="R8" s="22" t="b">
        <v>0</v>
      </c>
      <c r="S8" s="22" t="b">
        <v>0</v>
      </c>
      <c r="T8" s="22">
        <f ca="1">IFERROR(IF(W8=0,0,VLOOKUP(W8,보상!$D:$K,6,FALSE)),"-")</f>
        <v>1000</v>
      </c>
      <c r="U8" s="22">
        <f ca="1">IFERROR(IF(W8=0,0,VLOOKUP(W8,보상!$D:$K,7,FALSE)),"-")</f>
        <v>0</v>
      </c>
      <c r="V8" s="22">
        <f ca="1">IFERROR(IF(W8=0,0,VLOOKUP(W8,보상!$D:$K,8,FALSE)),"-")</f>
        <v>0</v>
      </c>
      <c r="W8" s="22">
        <f ca="1">IFERROR(IFERROR(VLOOKUP($B8,INDIRECT(VLOOKUP($E8,보상!$S:$AA,2,FALSE)),MATCH(W$6,INDIRECT(VLOOKUP($E8,보상!$S:$AA,3,FALSE)),0),FALSE),VLOOKUP($B8,INDIRECT(VLOOKUP($E8&amp;"_U",보상!$S:$AA,2,FALSE)),MATCH(W$6,INDIRECT(VLOOKUP($E8&amp;"_U",보상!$S:$AA,3,FALSE)),0),FALSE)),"ERROR")</f>
        <v>102101</v>
      </c>
      <c r="X8" s="134" t="str">
        <f ca="1">IFERROR(IF(W8=0,0,VLOOKUP(SUBSTITUTE(VLOOKUP(W8,#REF!,MATCH("strItemName",#REF!,0),FALSE),"SUI_",""),#REF!,2,FALSE)),"ERROR")</f>
        <v>ERROR</v>
      </c>
      <c r="Y8" s="22">
        <f ca="1">IF(W8=0,0,IF(OR(INT(W8/10000)=15,INT(W8/10000)=24,INT(W8/10000)=35),W8,IF(W8&gt;300000,W8,IF(W8&lt;200000,W8+10100,W8+100))))</f>
        <v>112201</v>
      </c>
      <c r="Z8" s="134" t="str">
        <f ca="1">IFERROR(IF(Y8=0,0,VLOOKUP(SUBSTITUTE(VLOOKUP(Y8,#REF!,MATCH("strItemName",#REF!,0),FALSE),"SUI_",""),#REF!,2,FALSE)),"ERROR")</f>
        <v>ERROR</v>
      </c>
      <c r="AA8" s="22">
        <f ca="1">IF(Y8=0,0,IF(OR(INT(Y8/10000)=15,INT(Y8/10000)=24,INT(Y8/10000)=35),Y8,IF(Y8&gt;300000,Y8,IF(Y8&lt;200000,Y8+10100,Y8+100))))</f>
        <v>122301</v>
      </c>
      <c r="AB8" s="134" t="str">
        <f ca="1">IFERROR(IF(AA8=0,0,VLOOKUP(SUBSTITUTE(VLOOKUP(AA8,#REF!,MATCH("strItemName",#REF!,0),FALSE),"SUI_",""),#REF!,2,FALSE)),"ERROR")</f>
        <v>ERROR</v>
      </c>
      <c r="AC8" s="22">
        <f ca="1">IF(AA8=0,0,IF(OR(INT(AA8/10000)=15,INT(AA8/10000)=24,INT(AA8/10000)=35),AA8,IF(AA8&gt;300000,AA8,IF(AA8&lt;200000,AA8+10100,AA8+100))))</f>
        <v>132401</v>
      </c>
      <c r="AD8" s="134" t="str">
        <f ca="1">IFERROR(IF(AC8=0,0,VLOOKUP(SUBSTITUTE(VLOOKUP(AC8,#REF!,MATCH("strItemName",#REF!,0),FALSE),"SUI_",""),#REF!,2,FALSE)),"ERROR")</f>
        <v>ERROR</v>
      </c>
      <c r="AE8" s="22">
        <f ca="1">IF(AC8=0,0,IF(OR(INT(AC8/10000)=15,INT(AC8/10000)=24,INT(AC8/10000)=35),AC8,IF(AC8&gt;300000,AC8,IF(AC8&lt;200000,AC8+10100,AC8+100))))</f>
        <v>142501</v>
      </c>
      <c r="AF8" s="134" t="str">
        <f ca="1">IFERROR(IF(AE8=0,0,VLOOKUP(SUBSTITUTE(VLOOKUP(AE8,#REF!,MATCH("strItemName",#REF!,0),FALSE),"SUI_",""),#REF!,2,FALSE)),"ERROR")</f>
        <v>ERROR</v>
      </c>
      <c r="AG8" s="88">
        <v>0</v>
      </c>
      <c r="AH8" s="134">
        <f>IFERROR(IF(AG8=0,0,VLOOKUP(SUBSTITUTE(VLOOKUP(AG8,#REF!,MATCH("strItemName",#REF!,0),FALSE),"SUI_",""),#REF!,2,FALSE)),"ERROR")</f>
        <v>0</v>
      </c>
      <c r="AI8" s="22">
        <f ca="1">IFERROR(IFERROR(VLOOKUP($B8,INDIRECT(VLOOKUP($E8,보상!$S:$AA,2,FALSE)),MATCH(AI$6,INDIRECT(VLOOKUP($E8,보상!$S:$AA,3,FALSE)),0),FALSE),VLOOKUP($B8,INDIRECT(VLOOKUP($E8&amp;"_U",보상!$S:$AA,2,FALSE)),MATCH(AI$6,INDIRECT(VLOOKUP($E8&amp;"_U",보상!$S:$AA,3,FALSE)),0),FALSE)),"ERROR")</f>
        <v>1</v>
      </c>
      <c r="AJ8" s="22">
        <v>0</v>
      </c>
      <c r="AK8" s="22">
        <v>0</v>
      </c>
      <c r="AL8" s="22">
        <v>0</v>
      </c>
      <c r="AM8" s="22" t="b">
        <v>0</v>
      </c>
      <c r="AN8" s="22">
        <v>0</v>
      </c>
      <c r="AO8" s="22">
        <v>0</v>
      </c>
    </row>
    <row r="9" spans="1:41" ht="16.5" customHeight="1" x14ac:dyDescent="0.3">
      <c r="A9" s="16" t="s">
        <v>8</v>
      </c>
      <c r="B9" s="153">
        <v>1010102</v>
      </c>
      <c r="C9" s="198">
        <v>1010101</v>
      </c>
      <c r="D9" s="156" t="s">
        <v>349</v>
      </c>
      <c r="E9" s="22" t="s">
        <v>1996</v>
      </c>
      <c r="F9" s="22">
        <v>1</v>
      </c>
      <c r="G9" s="22" t="b">
        <v>0</v>
      </c>
      <c r="H9" s="106">
        <v>0</v>
      </c>
      <c r="I9" s="199">
        <v>0</v>
      </c>
      <c r="J9" s="200">
        <v>0</v>
      </c>
      <c r="K9" s="199">
        <v>0</v>
      </c>
      <c r="L9" s="106">
        <v>0</v>
      </c>
      <c r="M9" s="106">
        <v>0</v>
      </c>
      <c r="N9" s="106">
        <v>0</v>
      </c>
      <c r="O9" s="106">
        <v>0</v>
      </c>
      <c r="P9" s="106" t="s">
        <v>3396</v>
      </c>
      <c r="Q9" s="106">
        <v>0</v>
      </c>
      <c r="R9" s="106" t="b">
        <v>0</v>
      </c>
      <c r="S9" s="106" t="b">
        <v>0</v>
      </c>
      <c r="T9" s="22">
        <f>IFERROR(IF(W9=0,0,VLOOKUP(W9,보상!$D:$K,6,FALSE)),"-")</f>
        <v>0</v>
      </c>
      <c r="U9" s="22">
        <f>IFERROR(IF(W9=0,0,VLOOKUP(W9,보상!$D:$K,7,FALSE)),"-")</f>
        <v>0</v>
      </c>
      <c r="V9" s="22">
        <f>IFERROR(IF(W9=0,0,VLOOKUP(W9,보상!$D:$K,8,FALSE)),"-")</f>
        <v>0</v>
      </c>
      <c r="W9" s="106">
        <v>3000001</v>
      </c>
      <c r="X9" s="135" t="s">
        <v>498</v>
      </c>
      <c r="Y9" s="106">
        <v>3000001</v>
      </c>
      <c r="Z9" s="135" t="s">
        <v>498</v>
      </c>
      <c r="AA9" s="106">
        <v>3000001</v>
      </c>
      <c r="AB9" s="135" t="s">
        <v>498</v>
      </c>
      <c r="AC9" s="106">
        <v>3000001</v>
      </c>
      <c r="AD9" s="135" t="s">
        <v>498</v>
      </c>
      <c r="AE9" s="106">
        <v>3000001</v>
      </c>
      <c r="AF9" s="135" t="s">
        <v>498</v>
      </c>
      <c r="AG9" s="106">
        <v>0</v>
      </c>
      <c r="AH9" s="135">
        <v>0</v>
      </c>
      <c r="AI9" s="106">
        <v>1</v>
      </c>
      <c r="AJ9" s="106">
        <v>0</v>
      </c>
      <c r="AK9" s="106">
        <v>0</v>
      </c>
      <c r="AL9" s="106">
        <v>0</v>
      </c>
      <c r="AM9" s="106" t="b">
        <v>0</v>
      </c>
      <c r="AN9" s="106">
        <v>0</v>
      </c>
      <c r="AO9" s="106">
        <v>0</v>
      </c>
    </row>
    <row r="10" spans="1:41" ht="16.5" customHeight="1" x14ac:dyDescent="0.3">
      <c r="A10" s="16" t="s">
        <v>8</v>
      </c>
      <c r="B10" s="153">
        <v>1010103</v>
      </c>
      <c r="C10" s="198">
        <v>1010101</v>
      </c>
      <c r="D10" s="156" t="s">
        <v>349</v>
      </c>
      <c r="E10" s="22" t="s">
        <v>1996</v>
      </c>
      <c r="F10" s="22">
        <v>1</v>
      </c>
      <c r="G10" s="22" t="b">
        <v>0</v>
      </c>
      <c r="H10" s="106">
        <v>0</v>
      </c>
      <c r="I10" s="199">
        <v>0</v>
      </c>
      <c r="J10" s="200">
        <v>0</v>
      </c>
      <c r="K10" s="199">
        <v>0</v>
      </c>
      <c r="L10" s="106">
        <v>0</v>
      </c>
      <c r="M10" s="106">
        <v>0</v>
      </c>
      <c r="N10" s="106">
        <v>0</v>
      </c>
      <c r="O10" s="106">
        <v>0</v>
      </c>
      <c r="P10" s="106" t="s">
        <v>3396</v>
      </c>
      <c r="Q10" s="106">
        <v>0</v>
      </c>
      <c r="R10" s="106" t="b">
        <v>0</v>
      </c>
      <c r="S10" s="106" t="b">
        <v>0</v>
      </c>
      <c r="T10" s="22">
        <f>IFERROR(IF(W10=0,0,VLOOKUP(W10,보상!$D:$K,6,FALSE)),"-")</f>
        <v>0</v>
      </c>
      <c r="U10" s="22">
        <f>IFERROR(IF(W10=0,0,VLOOKUP(W10,보상!$D:$K,7,FALSE)),"-")</f>
        <v>0</v>
      </c>
      <c r="V10" s="22">
        <f>IFERROR(IF(W10=0,0,VLOOKUP(W10,보상!$D:$K,8,FALSE)),"-")</f>
        <v>0</v>
      </c>
      <c r="W10" s="106">
        <v>3000001</v>
      </c>
      <c r="X10" s="135" t="s">
        <v>498</v>
      </c>
      <c r="Y10" s="106">
        <v>3000001</v>
      </c>
      <c r="Z10" s="135" t="s">
        <v>498</v>
      </c>
      <c r="AA10" s="106">
        <v>3000001</v>
      </c>
      <c r="AB10" s="135" t="s">
        <v>498</v>
      </c>
      <c r="AC10" s="106">
        <v>3000001</v>
      </c>
      <c r="AD10" s="135" t="s">
        <v>498</v>
      </c>
      <c r="AE10" s="106">
        <v>3000001</v>
      </c>
      <c r="AF10" s="135" t="s">
        <v>498</v>
      </c>
      <c r="AG10" s="106">
        <v>0</v>
      </c>
      <c r="AH10" s="135">
        <v>0</v>
      </c>
      <c r="AI10" s="106">
        <v>1</v>
      </c>
      <c r="AJ10" s="106">
        <v>0</v>
      </c>
      <c r="AK10" s="106">
        <v>0</v>
      </c>
      <c r="AL10" s="106">
        <v>0</v>
      </c>
      <c r="AM10" s="106" t="b">
        <v>0</v>
      </c>
      <c r="AN10" s="106">
        <v>0</v>
      </c>
      <c r="AO10" s="106">
        <v>0</v>
      </c>
    </row>
    <row r="11" spans="1:41" ht="16.5" customHeight="1" x14ac:dyDescent="0.3">
      <c r="B11" s="153">
        <f>C11</f>
        <v>1010151</v>
      </c>
      <c r="C11" s="22">
        <v>1010151</v>
      </c>
      <c r="D11" s="156" t="str">
        <f ca="1">IFERROR(IFERROR(VLOOKUP($B11,INDIRECT(VLOOKUP($E11,보상!$S:$AA,2,FALSE)),MATCH(D$6,INDIRECT(VLOOKUP($E11,보상!$S:$AA,3,FALSE)),0),FALSE),VLOOKUP($B11,INDIRECT(VLOOKUP($E11&amp;"_U",보상!$S:$AA,2,FALSE)),MATCH(D$6,INDIRECT(VLOOKUP($E11&amp;"_U",보상!$S:$AA,3,FALSE)),0),FALSE)),"ERROR")</f>
        <v>위험한 추적</v>
      </c>
      <c r="E11" s="22" t="s">
        <v>384</v>
      </c>
      <c r="F11" s="22">
        <f>COUNTIF($C$8:$C11,$C11)</f>
        <v>1</v>
      </c>
      <c r="G11" s="22" t="b">
        <v>0</v>
      </c>
      <c r="H11" s="22">
        <v>0</v>
      </c>
      <c r="I11" s="129">
        <f>IFERROR(IF(H11=0,0,VLOOKUP(VLOOKUP(H11,#REF!,MATCH("strMailTitleID",#REF!,0),FALSE),#REF!,2,FALSE)),"ERROR")</f>
        <v>0</v>
      </c>
      <c r="J11" s="176">
        <v>0</v>
      </c>
      <c r="K11" s="129">
        <f>IFERROR(IF(J11=0,0,VLOOKUP(VLOOKUP(J11,#REF!,MATCH("strMailTitleID",#REF!,0),FALSE),#REF!,2,FALSE)),"ERROR")</f>
        <v>0</v>
      </c>
      <c r="L11" s="22">
        <f ca="1">IFERROR(IFERROR(VLOOKUP($B11,INDIRECT(VLOOKUP($E11,보상!$S:$AA,2,FALSE)),MATCH(L$6,INDIRECT(VLOOKUP($E11,보상!$S:$AA,3,FALSE)),0),FALSE),VLOOKUP($B11,INDIRECT(VLOOKUP($E11&amp;"_U",보상!$S:$AA,2,FALSE)),MATCH(L$6,INDIRECT(VLOOKUP($E11&amp;"_U",보상!$S:$AA,3,FALSE)),0),FALSE)),"ERROR")</f>
        <v>240</v>
      </c>
      <c r="M11" s="22">
        <v>0</v>
      </c>
      <c r="N11" s="22">
        <v>0</v>
      </c>
      <c r="O11" s="22">
        <v>0</v>
      </c>
      <c r="P11" s="22" t="str">
        <f ca="1">IFERROR(IFERROR(VLOOKUP($B11,INDIRECT(VLOOKUP($E11,보상!$S:$AA,2,FALSE)),MATCH(P$6,INDIRECT(VLOOKUP($E11,보상!$S:$AA,3,FALSE)),0),FALSE),VLOOKUP($B11,INDIRECT(VLOOKUP($E11&amp;"_U",보상!$S:$AA,2,FALSE)),MATCH(P$6,INDIRECT(VLOOKUP($E11&amp;"_U",보상!$S:$AA,3,FALSE)),0),FALSE)),"ERROR")</f>
        <v>Gold</v>
      </c>
      <c r="Q11" s="22">
        <f ca="1">IFERROR(IFERROR(VLOOKUP($B11,INDIRECT(VLOOKUP($E11,보상!$S:$AA,2,FALSE)),MATCH(Q$6,INDIRECT(VLOOKUP($E11,보상!$S:$AA,3,FALSE)),0),FALSE),VLOOKUP($B11,INDIRECT(VLOOKUP($E11&amp;"_U",보상!$S:$AA,2,FALSE)),MATCH(Q$6,INDIRECT(VLOOKUP($E11&amp;"_U",보상!$S:$AA,3,FALSE)),0),FALSE)),"ERROR")</f>
        <v>2300</v>
      </c>
      <c r="R11" s="22" t="b">
        <v>0</v>
      </c>
      <c r="S11" s="22" t="b">
        <v>0</v>
      </c>
      <c r="T11" s="22">
        <f ca="1">IFERROR(IF(W11=0,0,VLOOKUP(W11,보상!$D:$K,6,FALSE)),"-")</f>
        <v>0</v>
      </c>
      <c r="U11" s="22">
        <f ca="1">IFERROR(IF(W11=0,0,VLOOKUP(W11,보상!$D:$K,7,FALSE)),"-")</f>
        <v>0</v>
      </c>
      <c r="V11" s="22">
        <f ca="1">IFERROR(IF(W11=0,0,VLOOKUP(W11,보상!$D:$K,8,FALSE)),"-")</f>
        <v>0</v>
      </c>
      <c r="W11" s="22">
        <f ca="1">IFERROR(IFERROR(VLOOKUP($B11,INDIRECT(VLOOKUP($E11,보상!$S:$AA,2,FALSE)),MATCH(W$6,INDIRECT(VLOOKUP($E11,보상!$S:$AA,3,FALSE)),0),FALSE),VLOOKUP($B11,INDIRECT(VLOOKUP($E11&amp;"_U",보상!$S:$AA,2,FALSE)),MATCH(W$6,INDIRECT(VLOOKUP($E11&amp;"_U",보상!$S:$AA,3,FALSE)),0),FALSE)),"ERROR")</f>
        <v>2002001</v>
      </c>
      <c r="X11" s="134" t="str">
        <f ca="1">IFERROR(IF(W11=0,0,VLOOKUP(SUBSTITUTE(VLOOKUP(W11,#REF!,MATCH("strItemName",#REF!,0),FALSE),"SUI_",""),#REF!,2,FALSE)),"ERROR")</f>
        <v>ERROR</v>
      </c>
      <c r="Y11" s="22">
        <f ca="1">IF(W11=0,0,IF(OR(INT(W11/10000)=15,INT(W11/10000)=24,INT(W11/10000)=35),W11,IF(W11&gt;300000,W11,IF(W11&lt;200000,W11+10100,W11+100))))</f>
        <v>2002001</v>
      </c>
      <c r="Z11" s="134" t="str">
        <f ca="1">IFERROR(IF(Y11=0,0,VLOOKUP(SUBSTITUTE(VLOOKUP(Y11,#REF!,MATCH("strItemName",#REF!,0),FALSE),"SUI_",""),#REF!,2,FALSE)),"ERROR")</f>
        <v>ERROR</v>
      </c>
      <c r="AA11" s="22">
        <f ca="1">IF(Y11=0,0,IF(OR(INT(Y11/10000)=15,INT(Y11/10000)=24,INT(Y11/10000)=35),Y11,IF(Y11&gt;300000,Y11,IF(Y11&lt;200000,Y11+10100,Y11+100))))</f>
        <v>2002001</v>
      </c>
      <c r="AB11" s="134" t="str">
        <f ca="1">IFERROR(IF(AA11=0,0,VLOOKUP(SUBSTITUTE(VLOOKUP(AA11,#REF!,MATCH("strItemName",#REF!,0),FALSE),"SUI_",""),#REF!,2,FALSE)),"ERROR")</f>
        <v>ERROR</v>
      </c>
      <c r="AC11" s="22">
        <f ca="1">IF(AA11=0,0,IF(OR(INT(AA11/10000)=15,INT(AA11/10000)=24,INT(AA11/10000)=35),AA11,IF(AA11&gt;300000,AA11,IF(AA11&lt;200000,AA11+10100,AA11+100))))</f>
        <v>2002001</v>
      </c>
      <c r="AD11" s="134" t="str">
        <f ca="1">IFERROR(IF(AC11=0,0,VLOOKUP(SUBSTITUTE(VLOOKUP(AC11,#REF!,MATCH("strItemName",#REF!,0),FALSE),"SUI_",""),#REF!,2,FALSE)),"ERROR")</f>
        <v>ERROR</v>
      </c>
      <c r="AE11" s="22">
        <f ca="1">IF(AC11=0,0,IF(OR(INT(AC11/10000)=15,INT(AC11/10000)=24,INT(AC11/10000)=35),AC11,IF(AC11&gt;300000,AC11,IF(AC11&lt;200000,AC11+10100,AC11+100))))</f>
        <v>2002001</v>
      </c>
      <c r="AF11" s="134" t="str">
        <f ca="1">IFERROR(IF(AE11=0,0,VLOOKUP(SUBSTITUTE(VLOOKUP(AE11,#REF!,MATCH("strItemName",#REF!,0),FALSE),"SUI_",""),#REF!,2,FALSE)),"ERROR")</f>
        <v>ERROR</v>
      </c>
      <c r="AG11" s="88">
        <v>0</v>
      </c>
      <c r="AH11" s="134">
        <f>IFERROR(IF(AG11=0,0,VLOOKUP(SUBSTITUTE(VLOOKUP(AG11,#REF!,MATCH("strItemName",#REF!,0),FALSE),"SUI_",""),#REF!,2,FALSE)),"ERROR")</f>
        <v>0</v>
      </c>
      <c r="AI11" s="22">
        <f ca="1">IFERROR(IFERROR(VLOOKUP($B11,INDIRECT(VLOOKUP($E11,보상!$S:$AA,2,FALSE)),MATCH(AI$6,INDIRECT(VLOOKUP($E11,보상!$S:$AA,3,FALSE)),0),FALSE),VLOOKUP($B11,INDIRECT(VLOOKUP($E11&amp;"_U",보상!$S:$AA,2,FALSE)),MATCH(AI$6,INDIRECT(VLOOKUP($E11&amp;"_U",보상!$S:$AA,3,FALSE)),0),FALSE)),"ERROR")</f>
        <v>10</v>
      </c>
      <c r="AJ11" s="22">
        <v>0</v>
      </c>
      <c r="AK11" s="22">
        <v>0</v>
      </c>
      <c r="AL11" s="22">
        <v>0</v>
      </c>
      <c r="AM11" s="22" t="b">
        <v>0</v>
      </c>
      <c r="AN11" s="22">
        <v>0</v>
      </c>
      <c r="AO11" s="22">
        <v>0</v>
      </c>
    </row>
    <row r="12" spans="1:41" ht="16.5" customHeight="1" x14ac:dyDescent="0.3">
      <c r="B12" s="153">
        <f t="shared" ref="B12:B76" si="0">C12</f>
        <v>1010201</v>
      </c>
      <c r="C12" s="22">
        <v>1010201</v>
      </c>
      <c r="D12" s="156" t="str">
        <f ca="1">IFERROR(IFERROR(VLOOKUP($B12,INDIRECT(VLOOKUP($E12,보상!$S:$AA,2,FALSE)),MATCH(D$6,INDIRECT(VLOOKUP($E12,보상!$S:$AA,3,FALSE)),0),FALSE),VLOOKUP($B12,INDIRECT(VLOOKUP($E12&amp;"_U",보상!$S:$AA,2,FALSE)),MATCH(D$6,INDIRECT(VLOOKUP($E12&amp;"_U",보상!$S:$AA,3,FALSE)),0),FALSE)),"ERROR")</f>
        <v>배회하는 괴물</v>
      </c>
      <c r="E12" s="22" t="s">
        <v>384</v>
      </c>
      <c r="F12" s="22">
        <f>COUNTIF($C$8:$C12,$C12)</f>
        <v>1</v>
      </c>
      <c r="G12" s="22" t="b">
        <v>0</v>
      </c>
      <c r="H12" s="22">
        <v>0</v>
      </c>
      <c r="I12" s="129">
        <f>IFERROR(IF(H12=0,0,VLOOKUP(VLOOKUP(H12,#REF!,MATCH("strMailTitleID",#REF!,0),FALSE),#REF!,2,FALSE)),"ERROR")</f>
        <v>0</v>
      </c>
      <c r="J12" s="176">
        <v>0</v>
      </c>
      <c r="K12" s="129">
        <f>IFERROR(IF(J12=0,0,VLOOKUP(VLOOKUP(J12,#REF!,MATCH("strMailTitleID",#REF!,0),FALSE),#REF!,2,FALSE)),"ERROR")</f>
        <v>0</v>
      </c>
      <c r="L12" s="22">
        <f ca="1">IFERROR(IFERROR(VLOOKUP($B12,INDIRECT(VLOOKUP($E12,보상!$S:$AA,2,FALSE)),MATCH(L$6,INDIRECT(VLOOKUP($E12,보상!$S:$AA,3,FALSE)),0),FALSE),VLOOKUP($B12,INDIRECT(VLOOKUP($E12&amp;"_U",보상!$S:$AA,2,FALSE)),MATCH(L$6,INDIRECT(VLOOKUP($E12&amp;"_U",보상!$S:$AA,3,FALSE)),0),FALSE)),"ERROR")</f>
        <v>260</v>
      </c>
      <c r="M12" s="22">
        <v>0</v>
      </c>
      <c r="N12" s="22">
        <v>0</v>
      </c>
      <c r="O12" s="22">
        <v>0</v>
      </c>
      <c r="P12" s="22" t="str">
        <f ca="1">IFERROR(IFERROR(VLOOKUP($B12,INDIRECT(VLOOKUP($E12,보상!$S:$AA,2,FALSE)),MATCH(P$6,INDIRECT(VLOOKUP($E12,보상!$S:$AA,3,FALSE)),0),FALSE),VLOOKUP($B12,INDIRECT(VLOOKUP($E12&amp;"_U",보상!$S:$AA,2,FALSE)),MATCH(P$6,INDIRECT(VLOOKUP($E12&amp;"_U",보상!$S:$AA,3,FALSE)),0),FALSE)),"ERROR")</f>
        <v>Gold</v>
      </c>
      <c r="Q12" s="22">
        <f ca="1">IFERROR(IFERROR(VLOOKUP($B12,INDIRECT(VLOOKUP($E12,보상!$S:$AA,2,FALSE)),MATCH(Q$6,INDIRECT(VLOOKUP($E12,보상!$S:$AA,3,FALSE)),0),FALSE),VLOOKUP($B12,INDIRECT(VLOOKUP($E12&amp;"_U",보상!$S:$AA,2,FALSE)),MATCH(Q$6,INDIRECT(VLOOKUP($E12&amp;"_U",보상!$S:$AA,3,FALSE)),0),FALSE)),"ERROR")</f>
        <v>2300</v>
      </c>
      <c r="R12" s="22" t="b">
        <v>0</v>
      </c>
      <c r="S12" s="22" t="b">
        <v>0</v>
      </c>
      <c r="T12" s="22">
        <f ca="1">IFERROR(IF(W12=0,0,VLOOKUP(W12,보상!$D:$K,6,FALSE)),"-")</f>
        <v>0</v>
      </c>
      <c r="U12" s="22">
        <f ca="1">IFERROR(IF(W12=0,0,VLOOKUP(W12,보상!$D:$K,7,FALSE)),"-")</f>
        <v>700</v>
      </c>
      <c r="V12" s="22">
        <f ca="1">IFERROR(IF(W12=0,0,VLOOKUP(W12,보상!$D:$K,8,FALSE)),"-")</f>
        <v>0</v>
      </c>
      <c r="W12" s="22">
        <f ca="1">IFERROR(IFERROR(VLOOKUP($B12,INDIRECT(VLOOKUP($E12,보상!$S:$AA,2,FALSE)),MATCH(W$6,INDIRECT(VLOOKUP($E12,보상!$S:$AA,3,FALSE)),0),FALSE),VLOOKUP($B12,INDIRECT(VLOOKUP($E12&amp;"_U",보상!$S:$AA,2,FALSE)),MATCH(W$6,INDIRECT(VLOOKUP($E12&amp;"_U",보상!$S:$AA,3,FALSE)),0),FALSE)),"ERROR")</f>
        <v>212101</v>
      </c>
      <c r="X12" s="134" t="str">
        <f ca="1">IFERROR(IF(W12=0,0,VLOOKUP(SUBSTITUTE(VLOOKUP(W12,#REF!,MATCH("strItemName",#REF!,0),FALSE),"SUI_",""),#REF!,2,FALSE)),"ERROR")</f>
        <v>ERROR</v>
      </c>
      <c r="Y12" s="22">
        <f t="shared" ref="Y12:AE76" ca="1" si="1">IF(W12=0,0,IF(OR(INT(W12/10000)=15,INT(W12/10000)=24,INT(W12/10000)=35),W12,IF(W12&gt;300000,W12,IF(W12&lt;200000,W12+10100,W12+100))))</f>
        <v>212201</v>
      </c>
      <c r="Z12" s="134" t="str">
        <f ca="1">IFERROR(IF(Y12=0,0,VLOOKUP(SUBSTITUTE(VLOOKUP(Y12,#REF!,MATCH("strItemName",#REF!,0),FALSE),"SUI_",""),#REF!,2,FALSE)),"ERROR")</f>
        <v>ERROR</v>
      </c>
      <c r="AA12" s="22">
        <f t="shared" ca="1" si="1"/>
        <v>212301</v>
      </c>
      <c r="AB12" s="134" t="str">
        <f ca="1">IFERROR(IF(AA12=0,0,VLOOKUP(SUBSTITUTE(VLOOKUP(AA12,#REF!,MATCH("strItemName",#REF!,0),FALSE),"SUI_",""),#REF!,2,FALSE)),"ERROR")</f>
        <v>ERROR</v>
      </c>
      <c r="AC12" s="22">
        <f t="shared" ca="1" si="1"/>
        <v>212401</v>
      </c>
      <c r="AD12" s="134" t="str">
        <f ca="1">IFERROR(IF(AC12=0,0,VLOOKUP(SUBSTITUTE(VLOOKUP(AC12,#REF!,MATCH("strItemName",#REF!,0),FALSE),"SUI_",""),#REF!,2,FALSE)),"ERROR")</f>
        <v>ERROR</v>
      </c>
      <c r="AE12" s="22">
        <f t="shared" ca="1" si="1"/>
        <v>212501</v>
      </c>
      <c r="AF12" s="134" t="str">
        <f ca="1">IFERROR(IF(AE12=0,0,VLOOKUP(SUBSTITUTE(VLOOKUP(AE12,#REF!,MATCH("strItemName",#REF!,0),FALSE),"SUI_",""),#REF!,2,FALSE)),"ERROR")</f>
        <v>ERROR</v>
      </c>
      <c r="AG12" s="88">
        <v>0</v>
      </c>
      <c r="AH12" s="134">
        <f>IFERROR(IF(AG12=0,0,VLOOKUP(SUBSTITUTE(VLOOKUP(AG12,#REF!,MATCH("strItemName",#REF!,0),FALSE),"SUI_",""),#REF!,2,FALSE)),"ERROR")</f>
        <v>0</v>
      </c>
      <c r="AI12" s="22">
        <f ca="1">IFERROR(IFERROR(VLOOKUP($B12,INDIRECT(VLOOKUP($E12,보상!$S:$AA,2,FALSE)),MATCH(AI$6,INDIRECT(VLOOKUP($E12,보상!$S:$AA,3,FALSE)),0),FALSE),VLOOKUP($B12,INDIRECT(VLOOKUP($E12&amp;"_U",보상!$S:$AA,2,FALSE)),MATCH(AI$6,INDIRECT(VLOOKUP($E12&amp;"_U",보상!$S:$AA,3,FALSE)),0),FALSE)),"ERROR")</f>
        <v>1</v>
      </c>
      <c r="AJ12" s="22">
        <v>0</v>
      </c>
      <c r="AK12" s="22">
        <v>0</v>
      </c>
      <c r="AL12" s="22">
        <v>0</v>
      </c>
      <c r="AM12" s="22" t="b">
        <v>0</v>
      </c>
      <c r="AN12" s="22">
        <v>0</v>
      </c>
      <c r="AO12" s="22">
        <v>0</v>
      </c>
    </row>
    <row r="13" spans="1:41" ht="16.5" customHeight="1" x14ac:dyDescent="0.3">
      <c r="B13" s="153">
        <f t="shared" si="0"/>
        <v>1010301</v>
      </c>
      <c r="C13" s="22">
        <v>1010301</v>
      </c>
      <c r="D13" s="156" t="str">
        <f ca="1">IFERROR(IFERROR(VLOOKUP($B13,INDIRECT(VLOOKUP($E13,보상!$S:$AA,2,FALSE)),MATCH(D$6,INDIRECT(VLOOKUP($E13,보상!$S:$AA,3,FALSE)),0),FALSE),VLOOKUP($B13,INDIRECT(VLOOKUP($E13&amp;"_U",보상!$S:$AA,2,FALSE)),MATCH(D$6,INDIRECT(VLOOKUP($E13&amp;"_U",보상!$S:$AA,3,FALSE)),0),FALSE)),"ERROR")</f>
        <v>변화의 영향</v>
      </c>
      <c r="E13" s="22" t="s">
        <v>384</v>
      </c>
      <c r="F13" s="22">
        <f>COUNTIF($C$8:$C13,$C13)</f>
        <v>1</v>
      </c>
      <c r="G13" s="22" t="b">
        <v>0</v>
      </c>
      <c r="H13" s="22">
        <v>0</v>
      </c>
      <c r="I13" s="129">
        <f>IFERROR(IF(H13=0,0,VLOOKUP(VLOOKUP(H13,#REF!,MATCH("strMailTitleID",#REF!,0),FALSE),#REF!,2,FALSE)),"ERROR")</f>
        <v>0</v>
      </c>
      <c r="J13" s="176">
        <v>0</v>
      </c>
      <c r="K13" s="129">
        <f>IFERROR(IF(J13=0,0,VLOOKUP(VLOOKUP(J13,#REF!,MATCH("strMailTitleID",#REF!,0),FALSE),#REF!,2,FALSE)),"ERROR")</f>
        <v>0</v>
      </c>
      <c r="L13" s="22">
        <f ca="1">IFERROR(IFERROR(VLOOKUP($B13,INDIRECT(VLOOKUP($E13,보상!$S:$AA,2,FALSE)),MATCH(L$6,INDIRECT(VLOOKUP($E13,보상!$S:$AA,3,FALSE)),0),FALSE),VLOOKUP($B13,INDIRECT(VLOOKUP($E13&amp;"_U",보상!$S:$AA,2,FALSE)),MATCH(L$6,INDIRECT(VLOOKUP($E13&amp;"_U",보상!$S:$AA,3,FALSE)),0),FALSE)),"ERROR")</f>
        <v>260</v>
      </c>
      <c r="M13" s="22">
        <v>0</v>
      </c>
      <c r="N13" s="22">
        <v>0</v>
      </c>
      <c r="O13" s="22">
        <v>0</v>
      </c>
      <c r="P13" s="22" t="str">
        <f ca="1">IFERROR(IFERROR(VLOOKUP($B13,INDIRECT(VLOOKUP($E13,보상!$S:$AA,2,FALSE)),MATCH(P$6,INDIRECT(VLOOKUP($E13,보상!$S:$AA,3,FALSE)),0),FALSE),VLOOKUP($B13,INDIRECT(VLOOKUP($E13&amp;"_U",보상!$S:$AA,2,FALSE)),MATCH(P$6,INDIRECT(VLOOKUP($E13&amp;"_U",보상!$S:$AA,3,FALSE)),0),FALSE)),"ERROR")</f>
        <v>Gold</v>
      </c>
      <c r="Q13" s="22">
        <f ca="1">IFERROR(IFERROR(VLOOKUP($B13,INDIRECT(VLOOKUP($E13,보상!$S:$AA,2,FALSE)),MATCH(Q$6,INDIRECT(VLOOKUP($E13,보상!$S:$AA,3,FALSE)),0),FALSE),VLOOKUP($B13,INDIRECT(VLOOKUP($E13&amp;"_U",보상!$S:$AA,2,FALSE)),MATCH(Q$6,INDIRECT(VLOOKUP($E13&amp;"_U",보상!$S:$AA,3,FALSE)),0),FALSE)),"ERROR")</f>
        <v>2300</v>
      </c>
      <c r="R13" s="22" t="b">
        <v>0</v>
      </c>
      <c r="S13" s="22" t="b">
        <v>0</v>
      </c>
      <c r="T13" s="22">
        <f ca="1">IFERROR(IF(W13=0,0,VLOOKUP(W13,보상!$D:$K,6,FALSE)),"-")</f>
        <v>0</v>
      </c>
      <c r="U13" s="22">
        <f ca="1">IFERROR(IF(W13=0,0,VLOOKUP(W13,보상!$D:$K,7,FALSE)),"-")</f>
        <v>0</v>
      </c>
      <c r="V13" s="22">
        <f ca="1">IFERROR(IF(W13=0,0,VLOOKUP(W13,보상!$D:$K,8,FALSE)),"-")</f>
        <v>0</v>
      </c>
      <c r="W13" s="22">
        <f ca="1">IFERROR(IFERROR(VLOOKUP($B13,INDIRECT(VLOOKUP($E13,보상!$S:$AA,2,FALSE)),MATCH(W$6,INDIRECT(VLOOKUP($E13,보상!$S:$AA,3,FALSE)),0),FALSE),VLOOKUP($B13,INDIRECT(VLOOKUP($E13&amp;"_U",보상!$S:$AA,2,FALSE)),MATCH(W$6,INDIRECT(VLOOKUP($E13&amp;"_U",보상!$S:$AA,3,FALSE)),0),FALSE)),"ERROR")</f>
        <v>4001021</v>
      </c>
      <c r="X13" s="134" t="str">
        <f ca="1">IFERROR(IF(W13=0,0,VLOOKUP(SUBSTITUTE(VLOOKUP(W13,#REF!,MATCH("strItemName",#REF!,0),FALSE),"SUI_",""),#REF!,2,FALSE)),"ERROR")</f>
        <v>ERROR</v>
      </c>
      <c r="Y13" s="22">
        <f t="shared" ca="1" si="1"/>
        <v>4001021</v>
      </c>
      <c r="Z13" s="134" t="str">
        <f ca="1">IFERROR(IF(Y13=0,0,VLOOKUP(SUBSTITUTE(VLOOKUP(Y13,#REF!,MATCH("strItemName",#REF!,0),FALSE),"SUI_",""),#REF!,2,FALSE)),"ERROR")</f>
        <v>ERROR</v>
      </c>
      <c r="AA13" s="22">
        <f t="shared" ca="1" si="1"/>
        <v>4001021</v>
      </c>
      <c r="AB13" s="134" t="str">
        <f ca="1">IFERROR(IF(AA13=0,0,VLOOKUP(SUBSTITUTE(VLOOKUP(AA13,#REF!,MATCH("strItemName",#REF!,0),FALSE),"SUI_",""),#REF!,2,FALSE)),"ERROR")</f>
        <v>ERROR</v>
      </c>
      <c r="AC13" s="22">
        <f t="shared" ca="1" si="1"/>
        <v>4001021</v>
      </c>
      <c r="AD13" s="134" t="str">
        <f ca="1">IFERROR(IF(AC13=0,0,VLOOKUP(SUBSTITUTE(VLOOKUP(AC13,#REF!,MATCH("strItemName",#REF!,0),FALSE),"SUI_",""),#REF!,2,FALSE)),"ERROR")</f>
        <v>ERROR</v>
      </c>
      <c r="AE13" s="22">
        <f t="shared" ca="1" si="1"/>
        <v>4001021</v>
      </c>
      <c r="AF13" s="134" t="str">
        <f ca="1">IFERROR(IF(AE13=0,0,VLOOKUP(SUBSTITUTE(VLOOKUP(AE13,#REF!,MATCH("strItemName",#REF!,0),FALSE),"SUI_",""),#REF!,2,FALSE)),"ERROR")</f>
        <v>ERROR</v>
      </c>
      <c r="AG13" s="88">
        <v>0</v>
      </c>
      <c r="AH13" s="134">
        <f>IFERROR(IF(AG13=0,0,VLOOKUP(SUBSTITUTE(VLOOKUP(AG13,#REF!,MATCH("strItemName",#REF!,0),FALSE),"SUI_",""),#REF!,2,FALSE)),"ERROR")</f>
        <v>0</v>
      </c>
      <c r="AI13" s="22">
        <f ca="1">IFERROR(IFERROR(VLOOKUP($B13,INDIRECT(VLOOKUP($E13,보상!$S:$AA,2,FALSE)),MATCH(AI$6,INDIRECT(VLOOKUP($E13,보상!$S:$AA,3,FALSE)),0),FALSE),VLOOKUP($B13,INDIRECT(VLOOKUP($E13&amp;"_U",보상!$S:$AA,2,FALSE)),MATCH(AI$6,INDIRECT(VLOOKUP($E13&amp;"_U",보상!$S:$AA,3,FALSE)),0),FALSE)),"ERROR")</f>
        <v>1</v>
      </c>
      <c r="AJ13" s="22">
        <v>0</v>
      </c>
      <c r="AK13" s="22">
        <v>0</v>
      </c>
      <c r="AL13" s="22">
        <v>0</v>
      </c>
      <c r="AM13" s="22" t="b">
        <v>0</v>
      </c>
      <c r="AN13" s="22">
        <v>0</v>
      </c>
      <c r="AO13" s="22">
        <v>0</v>
      </c>
    </row>
    <row r="14" spans="1:41" ht="16.5" customHeight="1" x14ac:dyDescent="0.3">
      <c r="B14" s="153">
        <f t="shared" si="0"/>
        <v>1010401</v>
      </c>
      <c r="C14" s="22">
        <v>1010401</v>
      </c>
      <c r="D14" s="156" t="str">
        <f ca="1">IFERROR(IFERROR(VLOOKUP($B14,INDIRECT(VLOOKUP($E14,보상!$S:$AA,2,FALSE)),MATCH(D$6,INDIRECT(VLOOKUP($E14,보상!$S:$AA,3,FALSE)),0),FALSE),VLOOKUP($B14,INDIRECT(VLOOKUP($E14&amp;"_U",보상!$S:$AA,2,FALSE)),MATCH(D$6,INDIRECT(VLOOKUP($E14&amp;"_U",보상!$S:$AA,3,FALSE)),0),FALSE)),"ERROR")</f>
        <v>포악한 습격</v>
      </c>
      <c r="E14" s="22" t="s">
        <v>384</v>
      </c>
      <c r="F14" s="22">
        <f>COUNTIF($C$8:$C14,$C14)</f>
        <v>1</v>
      </c>
      <c r="G14" s="22" t="b">
        <v>0</v>
      </c>
      <c r="H14" s="22">
        <v>0</v>
      </c>
      <c r="I14" s="129">
        <f>IFERROR(IF(H14=0,0,VLOOKUP(VLOOKUP(H14,#REF!,MATCH("strMailTitleID",#REF!,0),FALSE),#REF!,2,FALSE)),"ERROR")</f>
        <v>0</v>
      </c>
      <c r="J14" s="176">
        <v>0</v>
      </c>
      <c r="K14" s="129">
        <f>IFERROR(IF(J14=0,0,VLOOKUP(VLOOKUP(J14,#REF!,MATCH("strMailTitleID",#REF!,0),FALSE),#REF!,2,FALSE)),"ERROR")</f>
        <v>0</v>
      </c>
      <c r="L14" s="22">
        <f ca="1">IFERROR(IFERROR(VLOOKUP($B14,INDIRECT(VLOOKUP($E14,보상!$S:$AA,2,FALSE)),MATCH(L$6,INDIRECT(VLOOKUP($E14,보상!$S:$AA,3,FALSE)),0),FALSE),VLOOKUP($B14,INDIRECT(VLOOKUP($E14&amp;"_U",보상!$S:$AA,2,FALSE)),MATCH(L$6,INDIRECT(VLOOKUP($E14&amp;"_U",보상!$S:$AA,3,FALSE)),0),FALSE)),"ERROR")</f>
        <v>250</v>
      </c>
      <c r="M14" s="22">
        <v>0</v>
      </c>
      <c r="N14" s="22">
        <v>0</v>
      </c>
      <c r="O14" s="22">
        <v>0</v>
      </c>
      <c r="P14" s="22" t="str">
        <f ca="1">IFERROR(IFERROR(VLOOKUP($B14,INDIRECT(VLOOKUP($E14,보상!$S:$AA,2,FALSE)),MATCH(P$6,INDIRECT(VLOOKUP($E14,보상!$S:$AA,3,FALSE)),0),FALSE),VLOOKUP($B14,INDIRECT(VLOOKUP($E14&amp;"_U",보상!$S:$AA,2,FALSE)),MATCH(P$6,INDIRECT(VLOOKUP($E14&amp;"_U",보상!$S:$AA,3,FALSE)),0),FALSE)),"ERROR")</f>
        <v>Gold</v>
      </c>
      <c r="Q14" s="22">
        <f ca="1">IFERROR(IFERROR(VLOOKUP($B14,INDIRECT(VLOOKUP($E14,보상!$S:$AA,2,FALSE)),MATCH(Q$6,INDIRECT(VLOOKUP($E14,보상!$S:$AA,3,FALSE)),0),FALSE),VLOOKUP($B14,INDIRECT(VLOOKUP($E14&amp;"_U",보상!$S:$AA,2,FALSE)),MATCH(Q$6,INDIRECT(VLOOKUP($E14&amp;"_U",보상!$S:$AA,3,FALSE)),0),FALSE)),"ERROR")</f>
        <v>2300</v>
      </c>
      <c r="R14" s="22" t="b">
        <v>0</v>
      </c>
      <c r="S14" s="22" t="b">
        <v>0</v>
      </c>
      <c r="T14" s="22">
        <f ca="1">IFERROR(IF(W14=0,0,VLOOKUP(W14,보상!$D:$K,6,FALSE)),"-")</f>
        <v>0</v>
      </c>
      <c r="U14" s="22">
        <f ca="1">IFERROR(IF(W14=0,0,VLOOKUP(W14,보상!$D:$K,7,FALSE)),"-")</f>
        <v>0</v>
      </c>
      <c r="V14" s="22">
        <f ca="1">IFERROR(IF(W14=0,0,VLOOKUP(W14,보상!$D:$K,8,FALSE)),"-")</f>
        <v>0</v>
      </c>
      <c r="W14" s="22">
        <f ca="1">IFERROR(IFERROR(VLOOKUP($B14,INDIRECT(VLOOKUP($E14,보상!$S:$AA,2,FALSE)),MATCH(W$6,INDIRECT(VLOOKUP($E14,보상!$S:$AA,3,FALSE)),0),FALSE),VLOOKUP($B14,INDIRECT(VLOOKUP($E14&amp;"_U",보상!$S:$AA,2,FALSE)),MATCH(W$6,INDIRECT(VLOOKUP($E14&amp;"_U",보상!$S:$AA,3,FALSE)),0),FALSE)),"ERROR")</f>
        <v>3000001</v>
      </c>
      <c r="X14" s="134" t="str">
        <f ca="1">IFERROR(IF(W14=0,0,VLOOKUP(SUBSTITUTE(VLOOKUP(W14,#REF!,MATCH("strItemName",#REF!,0),FALSE),"SUI_",""),#REF!,2,FALSE)),"ERROR")</f>
        <v>ERROR</v>
      </c>
      <c r="Y14" s="22">
        <f t="shared" ca="1" si="1"/>
        <v>3000001</v>
      </c>
      <c r="Z14" s="134" t="str">
        <f ca="1">IFERROR(IF(Y14=0,0,VLOOKUP(SUBSTITUTE(VLOOKUP(Y14,#REF!,MATCH("strItemName",#REF!,0),FALSE),"SUI_",""),#REF!,2,FALSE)),"ERROR")</f>
        <v>ERROR</v>
      </c>
      <c r="AA14" s="22">
        <f t="shared" ca="1" si="1"/>
        <v>3000001</v>
      </c>
      <c r="AB14" s="134" t="str">
        <f ca="1">IFERROR(IF(AA14=0,0,VLOOKUP(SUBSTITUTE(VLOOKUP(AA14,#REF!,MATCH("strItemName",#REF!,0),FALSE),"SUI_",""),#REF!,2,FALSE)),"ERROR")</f>
        <v>ERROR</v>
      </c>
      <c r="AC14" s="22">
        <f t="shared" ca="1" si="1"/>
        <v>3000001</v>
      </c>
      <c r="AD14" s="134" t="str">
        <f ca="1">IFERROR(IF(AC14=0,0,VLOOKUP(SUBSTITUTE(VLOOKUP(AC14,#REF!,MATCH("strItemName",#REF!,0),FALSE),"SUI_",""),#REF!,2,FALSE)),"ERROR")</f>
        <v>ERROR</v>
      </c>
      <c r="AE14" s="22">
        <f t="shared" ca="1" si="1"/>
        <v>3000001</v>
      </c>
      <c r="AF14" s="134" t="str">
        <f ca="1">IFERROR(IF(AE14=0,0,VLOOKUP(SUBSTITUTE(VLOOKUP(AE14,#REF!,MATCH("strItemName",#REF!,0),FALSE),"SUI_",""),#REF!,2,FALSE)),"ERROR")</f>
        <v>ERROR</v>
      </c>
      <c r="AG14" s="88">
        <v>0</v>
      </c>
      <c r="AH14" s="134">
        <f>IFERROR(IF(AG14=0,0,VLOOKUP(SUBSTITUTE(VLOOKUP(AG14,#REF!,MATCH("strItemName",#REF!,0),FALSE),"SUI_",""),#REF!,2,FALSE)),"ERROR")</f>
        <v>0</v>
      </c>
      <c r="AI14" s="22">
        <f ca="1">IFERROR(IFERROR(VLOOKUP($B14,INDIRECT(VLOOKUP($E14,보상!$S:$AA,2,FALSE)),MATCH(AI$6,INDIRECT(VLOOKUP($E14,보상!$S:$AA,3,FALSE)),0),FALSE),VLOOKUP($B14,INDIRECT(VLOOKUP($E14&amp;"_U",보상!$S:$AA,2,FALSE)),MATCH(AI$6,INDIRECT(VLOOKUP($E14&amp;"_U",보상!$S:$AA,3,FALSE)),0),FALSE)),"ERROR")</f>
        <v>1</v>
      </c>
      <c r="AJ14" s="22">
        <v>0</v>
      </c>
      <c r="AK14" s="22">
        <v>0</v>
      </c>
      <c r="AL14" s="22">
        <v>0</v>
      </c>
      <c r="AM14" s="22" t="b">
        <v>0</v>
      </c>
      <c r="AN14" s="22">
        <v>0</v>
      </c>
      <c r="AO14" s="22">
        <v>0</v>
      </c>
    </row>
    <row r="15" spans="1:41" ht="16.5" customHeight="1" x14ac:dyDescent="0.3">
      <c r="B15" s="153">
        <f t="shared" si="0"/>
        <v>1010501</v>
      </c>
      <c r="C15" s="22">
        <v>1010501</v>
      </c>
      <c r="D15" s="156" t="str">
        <f ca="1">IFERROR(IFERROR(VLOOKUP($B15,INDIRECT(VLOOKUP($E15,보상!$S:$AA,2,FALSE)),MATCH(D$6,INDIRECT(VLOOKUP($E15,보상!$S:$AA,3,FALSE)),0),FALSE),VLOOKUP($B15,INDIRECT(VLOOKUP($E15&amp;"_U",보상!$S:$AA,2,FALSE)),MATCH(D$6,INDIRECT(VLOOKUP($E15&amp;"_U",보상!$S:$AA,3,FALSE)),0),FALSE)),"ERROR")</f>
        <v>데인즈의 당부</v>
      </c>
      <c r="E15" s="22" t="s">
        <v>384</v>
      </c>
      <c r="F15" s="22">
        <f>COUNTIF($C$8:$C15,$C15)</f>
        <v>1</v>
      </c>
      <c r="G15" s="22" t="b">
        <v>0</v>
      </c>
      <c r="H15" s="22">
        <v>0</v>
      </c>
      <c r="I15" s="129">
        <f>IFERROR(IF(H15=0,0,VLOOKUP(VLOOKUP(H15,#REF!,MATCH("strMailTitleID",#REF!,0),FALSE),#REF!,2,FALSE)),"ERROR")</f>
        <v>0</v>
      </c>
      <c r="J15" s="176">
        <v>0</v>
      </c>
      <c r="K15" s="129">
        <f>IFERROR(IF(J15=0,0,VLOOKUP(VLOOKUP(J15,#REF!,MATCH("strMailTitleID",#REF!,0),FALSE),#REF!,2,FALSE)),"ERROR")</f>
        <v>0</v>
      </c>
      <c r="L15" s="22">
        <f ca="1">IFERROR(IFERROR(VLOOKUP($B15,INDIRECT(VLOOKUP($E15,보상!$S:$AA,2,FALSE)),MATCH(L$6,INDIRECT(VLOOKUP($E15,보상!$S:$AA,3,FALSE)),0),FALSE),VLOOKUP($B15,INDIRECT(VLOOKUP($E15&amp;"_U",보상!$S:$AA,2,FALSE)),MATCH(L$6,INDIRECT(VLOOKUP($E15&amp;"_U",보상!$S:$AA,3,FALSE)),0),FALSE)),"ERROR")</f>
        <v>300</v>
      </c>
      <c r="M15" s="22">
        <v>0</v>
      </c>
      <c r="N15" s="22">
        <v>0</v>
      </c>
      <c r="O15" s="22">
        <v>0</v>
      </c>
      <c r="P15" s="22" t="str">
        <f ca="1">IFERROR(IFERROR(VLOOKUP($B15,INDIRECT(VLOOKUP($E15,보상!$S:$AA,2,FALSE)),MATCH(P$6,INDIRECT(VLOOKUP($E15,보상!$S:$AA,3,FALSE)),0),FALSE),VLOOKUP($B15,INDIRECT(VLOOKUP($E15&amp;"_U",보상!$S:$AA,2,FALSE)),MATCH(P$6,INDIRECT(VLOOKUP($E15&amp;"_U",보상!$S:$AA,3,FALSE)),0),FALSE)),"ERROR")</f>
        <v>Gold</v>
      </c>
      <c r="Q15" s="22">
        <f ca="1">IFERROR(IFERROR(VLOOKUP($B15,INDIRECT(VLOOKUP($E15,보상!$S:$AA,2,FALSE)),MATCH(Q$6,INDIRECT(VLOOKUP($E15,보상!$S:$AA,3,FALSE)),0),FALSE),VLOOKUP($B15,INDIRECT(VLOOKUP($E15&amp;"_U",보상!$S:$AA,2,FALSE)),MATCH(Q$6,INDIRECT(VLOOKUP($E15&amp;"_U",보상!$S:$AA,3,FALSE)),0),FALSE)),"ERROR")</f>
        <v>2500</v>
      </c>
      <c r="R15" s="22" t="b">
        <v>0</v>
      </c>
      <c r="S15" s="22" t="b">
        <v>0</v>
      </c>
      <c r="T15" s="22">
        <f ca="1">IFERROR(IF(W15=0,0,VLOOKUP(W15,보상!$D:$K,6,FALSE)),"-")</f>
        <v>1000</v>
      </c>
      <c r="U15" s="22">
        <f ca="1">IFERROR(IF(W15=0,0,VLOOKUP(W15,보상!$D:$K,7,FALSE)),"-")</f>
        <v>0</v>
      </c>
      <c r="V15" s="22">
        <f ca="1">IFERROR(IF(W15=0,0,VLOOKUP(W15,보상!$D:$K,8,FALSE)),"-")</f>
        <v>0</v>
      </c>
      <c r="W15" s="22">
        <f ca="1">IFERROR(IFERROR(VLOOKUP($B15,INDIRECT(VLOOKUP($E15,보상!$S:$AA,2,FALSE)),MATCH(W$6,INDIRECT(VLOOKUP($E15,보상!$S:$AA,3,FALSE)),0),FALSE),VLOOKUP($B15,INDIRECT(VLOOKUP($E15&amp;"_U",보상!$S:$AA,2,FALSE)),MATCH(W$6,INDIRECT(VLOOKUP($E15&amp;"_U",보상!$S:$AA,3,FALSE)),0),FALSE)),"ERROR")</f>
        <v>102101</v>
      </c>
      <c r="X15" s="134" t="str">
        <f ca="1">IFERROR(IF(W15=0,0,VLOOKUP(SUBSTITUTE(VLOOKUP(W15,#REF!,MATCH("strItemName",#REF!,0),FALSE),"SUI_",""),#REF!,2,FALSE)),"ERROR")</f>
        <v>ERROR</v>
      </c>
      <c r="Y15" s="22">
        <f t="shared" ca="1" si="1"/>
        <v>112201</v>
      </c>
      <c r="Z15" s="134" t="str">
        <f ca="1">IFERROR(IF(Y15=0,0,VLOOKUP(SUBSTITUTE(VLOOKUP(Y15,#REF!,MATCH("strItemName",#REF!,0),FALSE),"SUI_",""),#REF!,2,FALSE)),"ERROR")</f>
        <v>ERROR</v>
      </c>
      <c r="AA15" s="22">
        <f t="shared" ca="1" si="1"/>
        <v>122301</v>
      </c>
      <c r="AB15" s="134" t="str">
        <f ca="1">IFERROR(IF(AA15=0,0,VLOOKUP(SUBSTITUTE(VLOOKUP(AA15,#REF!,MATCH("strItemName",#REF!,0),FALSE),"SUI_",""),#REF!,2,FALSE)),"ERROR")</f>
        <v>ERROR</v>
      </c>
      <c r="AC15" s="22">
        <f t="shared" ca="1" si="1"/>
        <v>132401</v>
      </c>
      <c r="AD15" s="134" t="str">
        <f ca="1">IFERROR(IF(AC15=0,0,VLOOKUP(SUBSTITUTE(VLOOKUP(AC15,#REF!,MATCH("strItemName",#REF!,0),FALSE),"SUI_",""),#REF!,2,FALSE)),"ERROR")</f>
        <v>ERROR</v>
      </c>
      <c r="AE15" s="22">
        <f t="shared" ca="1" si="1"/>
        <v>142501</v>
      </c>
      <c r="AF15" s="134" t="str">
        <f ca="1">IFERROR(IF(AE15=0,0,VLOOKUP(SUBSTITUTE(VLOOKUP(AE15,#REF!,MATCH("strItemName",#REF!,0),FALSE),"SUI_",""),#REF!,2,FALSE)),"ERROR")</f>
        <v>ERROR</v>
      </c>
      <c r="AG15" s="88">
        <v>0</v>
      </c>
      <c r="AH15" s="134">
        <f>IFERROR(IF(AG15=0,0,VLOOKUP(SUBSTITUTE(VLOOKUP(AG15,#REF!,MATCH("strItemName",#REF!,0),FALSE),"SUI_",""),#REF!,2,FALSE)),"ERROR")</f>
        <v>0</v>
      </c>
      <c r="AI15" s="22">
        <f ca="1">IFERROR(IFERROR(VLOOKUP($B15,INDIRECT(VLOOKUP($E15,보상!$S:$AA,2,FALSE)),MATCH(AI$6,INDIRECT(VLOOKUP($E15,보상!$S:$AA,3,FALSE)),0),FALSE),VLOOKUP($B15,INDIRECT(VLOOKUP($E15&amp;"_U",보상!$S:$AA,2,FALSE)),MATCH(AI$6,INDIRECT(VLOOKUP($E15&amp;"_U",보상!$S:$AA,3,FALSE)),0),FALSE)),"ERROR")</f>
        <v>1</v>
      </c>
      <c r="AJ15" s="22">
        <v>0</v>
      </c>
      <c r="AK15" s="22">
        <v>0</v>
      </c>
      <c r="AL15" s="22">
        <v>0</v>
      </c>
      <c r="AM15" s="22" t="b">
        <v>0</v>
      </c>
      <c r="AN15" s="22">
        <v>0</v>
      </c>
      <c r="AO15" s="22">
        <v>0</v>
      </c>
    </row>
    <row r="16" spans="1:41" ht="16.5" customHeight="1" x14ac:dyDescent="0.3">
      <c r="B16" s="153">
        <f t="shared" si="0"/>
        <v>1010601</v>
      </c>
      <c r="C16" s="22">
        <v>1010601</v>
      </c>
      <c r="D16" s="156" t="str">
        <f ca="1">IFERROR(IFERROR(VLOOKUP($B16,INDIRECT(VLOOKUP($E16,보상!$S:$AA,2,FALSE)),MATCH(D$6,INDIRECT(VLOOKUP($E16,보상!$S:$AA,3,FALSE)),0),FALSE),VLOOKUP($B16,INDIRECT(VLOOKUP($E16&amp;"_U",보상!$S:$AA,2,FALSE)),MATCH(D$6,INDIRECT(VLOOKUP($E16&amp;"_U",보상!$S:$AA,3,FALSE)),0),FALSE)),"ERROR")</f>
        <v>불길한 싸움</v>
      </c>
      <c r="E16" s="22" t="s">
        <v>384</v>
      </c>
      <c r="F16" s="22">
        <f>COUNTIF($C$8:$C16,$C16)</f>
        <v>1</v>
      </c>
      <c r="G16" s="22" t="b">
        <v>0</v>
      </c>
      <c r="H16" s="22">
        <v>0</v>
      </c>
      <c r="I16" s="129">
        <f>IFERROR(IF(H16=0,0,VLOOKUP(VLOOKUP(H16,#REF!,MATCH("strMailTitleID",#REF!,0),FALSE),#REF!,2,FALSE)),"ERROR")</f>
        <v>0</v>
      </c>
      <c r="J16" s="176">
        <v>0</v>
      </c>
      <c r="K16" s="129">
        <f>IFERROR(IF(J16=0,0,VLOOKUP(VLOOKUP(J16,#REF!,MATCH("strMailTitleID",#REF!,0),FALSE),#REF!,2,FALSE)),"ERROR")</f>
        <v>0</v>
      </c>
      <c r="L16" s="22">
        <f ca="1">IFERROR(IFERROR(VLOOKUP($B16,INDIRECT(VLOOKUP($E16,보상!$S:$AA,2,FALSE)),MATCH(L$6,INDIRECT(VLOOKUP($E16,보상!$S:$AA,3,FALSE)),0),FALSE),VLOOKUP($B16,INDIRECT(VLOOKUP($E16&amp;"_U",보상!$S:$AA,2,FALSE)),MATCH(L$6,INDIRECT(VLOOKUP($E16&amp;"_U",보상!$S:$AA,3,FALSE)),0),FALSE)),"ERROR")</f>
        <v>300</v>
      </c>
      <c r="M16" s="22">
        <v>0</v>
      </c>
      <c r="N16" s="22">
        <v>0</v>
      </c>
      <c r="O16" s="22">
        <v>0</v>
      </c>
      <c r="P16" s="22" t="str">
        <f ca="1">IFERROR(IFERROR(VLOOKUP($B16,INDIRECT(VLOOKUP($E16,보상!$S:$AA,2,FALSE)),MATCH(P$6,INDIRECT(VLOOKUP($E16,보상!$S:$AA,3,FALSE)),0),FALSE),VLOOKUP($B16,INDIRECT(VLOOKUP($E16&amp;"_U",보상!$S:$AA,2,FALSE)),MATCH(P$6,INDIRECT(VLOOKUP($E16&amp;"_U",보상!$S:$AA,3,FALSE)),0),FALSE)),"ERROR")</f>
        <v>Gold</v>
      </c>
      <c r="Q16" s="22">
        <f ca="1">IFERROR(IFERROR(VLOOKUP($B16,INDIRECT(VLOOKUP($E16,보상!$S:$AA,2,FALSE)),MATCH(Q$6,INDIRECT(VLOOKUP($E16,보상!$S:$AA,3,FALSE)),0),FALSE),VLOOKUP($B16,INDIRECT(VLOOKUP($E16&amp;"_U",보상!$S:$AA,2,FALSE)),MATCH(Q$6,INDIRECT(VLOOKUP($E16&amp;"_U",보상!$S:$AA,3,FALSE)),0),FALSE)),"ERROR")</f>
        <v>2500</v>
      </c>
      <c r="R16" s="22" t="b">
        <v>0</v>
      </c>
      <c r="S16" s="22" t="b">
        <v>0</v>
      </c>
      <c r="T16" s="22">
        <f ca="1">IFERROR(IF(W16=0,0,VLOOKUP(W16,보상!$D:$K,6,FALSE)),"-")</f>
        <v>0</v>
      </c>
      <c r="U16" s="22">
        <f ca="1">IFERROR(IF(W16=0,0,VLOOKUP(W16,보상!$D:$K,7,FALSE)),"-")</f>
        <v>700</v>
      </c>
      <c r="V16" s="22">
        <f ca="1">IFERROR(IF(W16=0,0,VLOOKUP(W16,보상!$D:$K,8,FALSE)),"-")</f>
        <v>0</v>
      </c>
      <c r="W16" s="22">
        <f ca="1">IFERROR(IFERROR(VLOOKUP($B16,INDIRECT(VLOOKUP($E16,보상!$S:$AA,2,FALSE)),MATCH(W$6,INDIRECT(VLOOKUP($E16,보상!$S:$AA,3,FALSE)),0),FALSE),VLOOKUP($B16,INDIRECT(VLOOKUP($E16&amp;"_U",보상!$S:$AA,2,FALSE)),MATCH(W$6,INDIRECT(VLOOKUP($E16&amp;"_U",보상!$S:$AA,3,FALSE)),0),FALSE)),"ERROR")</f>
        <v>202101</v>
      </c>
      <c r="X16" s="134" t="str">
        <f ca="1">IFERROR(IF(W16=0,0,VLOOKUP(SUBSTITUTE(VLOOKUP(W16,#REF!,MATCH("strItemName",#REF!,0),FALSE),"SUI_",""),#REF!,2,FALSE)),"ERROR")</f>
        <v>ERROR</v>
      </c>
      <c r="Y16" s="22">
        <f t="shared" ca="1" si="1"/>
        <v>202201</v>
      </c>
      <c r="Z16" s="134" t="str">
        <f ca="1">IFERROR(IF(Y16=0,0,VLOOKUP(SUBSTITUTE(VLOOKUP(Y16,#REF!,MATCH("strItemName",#REF!,0),FALSE),"SUI_",""),#REF!,2,FALSE)),"ERROR")</f>
        <v>ERROR</v>
      </c>
      <c r="AA16" s="22">
        <f t="shared" ca="1" si="1"/>
        <v>202301</v>
      </c>
      <c r="AB16" s="134" t="str">
        <f ca="1">IFERROR(IF(AA16=0,0,VLOOKUP(SUBSTITUTE(VLOOKUP(AA16,#REF!,MATCH("strItemName",#REF!,0),FALSE),"SUI_",""),#REF!,2,FALSE)),"ERROR")</f>
        <v>ERROR</v>
      </c>
      <c r="AC16" s="22">
        <f t="shared" ca="1" si="1"/>
        <v>202401</v>
      </c>
      <c r="AD16" s="134" t="str">
        <f ca="1">IFERROR(IF(AC16=0,0,VLOOKUP(SUBSTITUTE(VLOOKUP(AC16,#REF!,MATCH("strItemName",#REF!,0),FALSE),"SUI_",""),#REF!,2,FALSE)),"ERROR")</f>
        <v>ERROR</v>
      </c>
      <c r="AE16" s="22">
        <f t="shared" ca="1" si="1"/>
        <v>202501</v>
      </c>
      <c r="AF16" s="134" t="str">
        <f ca="1">IFERROR(IF(AE16=0,0,VLOOKUP(SUBSTITUTE(VLOOKUP(AE16,#REF!,MATCH("strItemName",#REF!,0),FALSE),"SUI_",""),#REF!,2,FALSE)),"ERROR")</f>
        <v>ERROR</v>
      </c>
      <c r="AG16" s="88">
        <v>0</v>
      </c>
      <c r="AH16" s="134">
        <f>IFERROR(IF(AG16=0,0,VLOOKUP(SUBSTITUTE(VLOOKUP(AG16,#REF!,MATCH("strItemName",#REF!,0),FALSE),"SUI_",""),#REF!,2,FALSE)),"ERROR")</f>
        <v>0</v>
      </c>
      <c r="AI16" s="22">
        <f ca="1">IFERROR(IFERROR(VLOOKUP($B16,INDIRECT(VLOOKUP($E16,보상!$S:$AA,2,FALSE)),MATCH(AI$6,INDIRECT(VLOOKUP($E16,보상!$S:$AA,3,FALSE)),0),FALSE),VLOOKUP($B16,INDIRECT(VLOOKUP($E16&amp;"_U",보상!$S:$AA,2,FALSE)),MATCH(AI$6,INDIRECT(VLOOKUP($E16&amp;"_U",보상!$S:$AA,3,FALSE)),0),FALSE)),"ERROR")</f>
        <v>1</v>
      </c>
      <c r="AJ16" s="22">
        <v>0</v>
      </c>
      <c r="AK16" s="22">
        <v>0</v>
      </c>
      <c r="AL16" s="22">
        <v>0</v>
      </c>
      <c r="AM16" s="22" t="b">
        <v>0</v>
      </c>
      <c r="AN16" s="22">
        <v>0</v>
      </c>
      <c r="AO16" s="22">
        <v>0</v>
      </c>
    </row>
    <row r="17" spans="2:41" ht="16.5" customHeight="1" x14ac:dyDescent="0.3">
      <c r="B17" s="153">
        <f t="shared" si="0"/>
        <v>1010701</v>
      </c>
      <c r="C17" s="22">
        <v>1010701</v>
      </c>
      <c r="D17" s="156" t="str">
        <f ca="1">IFERROR(IFERROR(VLOOKUP($B17,INDIRECT(VLOOKUP($E17,보상!$S:$AA,2,FALSE)),MATCH(D$6,INDIRECT(VLOOKUP($E17,보상!$S:$AA,3,FALSE)),0),FALSE),VLOOKUP($B17,INDIRECT(VLOOKUP($E17&amp;"_U",보상!$S:$AA,2,FALSE)),MATCH(D$6,INDIRECT(VLOOKUP($E17&amp;"_U",보상!$S:$AA,3,FALSE)),0),FALSE)),"ERROR")</f>
        <v>야생 곰의 죽음</v>
      </c>
      <c r="E17" s="22" t="s">
        <v>384</v>
      </c>
      <c r="F17" s="22">
        <f>COUNTIF($C$8:$C17,$C17)</f>
        <v>1</v>
      </c>
      <c r="G17" s="22" t="b">
        <v>0</v>
      </c>
      <c r="H17" s="22">
        <v>0</v>
      </c>
      <c r="I17" s="129">
        <f>IFERROR(IF(H17=0,0,VLOOKUP(VLOOKUP(H17,#REF!,MATCH("strMailTitleID",#REF!,0),FALSE),#REF!,2,FALSE)),"ERROR")</f>
        <v>0</v>
      </c>
      <c r="J17" s="176">
        <v>0</v>
      </c>
      <c r="K17" s="129">
        <f>IFERROR(IF(J17=0,0,VLOOKUP(VLOOKUP(J17,#REF!,MATCH("strMailTitleID",#REF!,0),FALSE),#REF!,2,FALSE)),"ERROR")</f>
        <v>0</v>
      </c>
      <c r="L17" s="22">
        <f ca="1">IFERROR(IFERROR(VLOOKUP($B17,INDIRECT(VLOOKUP($E17,보상!$S:$AA,2,FALSE)),MATCH(L$6,INDIRECT(VLOOKUP($E17,보상!$S:$AA,3,FALSE)),0),FALSE),VLOOKUP($B17,INDIRECT(VLOOKUP($E17&amp;"_U",보상!$S:$AA,2,FALSE)),MATCH(L$6,INDIRECT(VLOOKUP($E17&amp;"_U",보상!$S:$AA,3,FALSE)),0),FALSE)),"ERROR")</f>
        <v>310</v>
      </c>
      <c r="M17" s="22">
        <v>0</v>
      </c>
      <c r="N17" s="22">
        <v>0</v>
      </c>
      <c r="O17" s="22">
        <v>0</v>
      </c>
      <c r="P17" s="22" t="str">
        <f ca="1">IFERROR(IFERROR(VLOOKUP($B17,INDIRECT(VLOOKUP($E17,보상!$S:$AA,2,FALSE)),MATCH(P$6,INDIRECT(VLOOKUP($E17,보상!$S:$AA,3,FALSE)),0),FALSE),VLOOKUP($B17,INDIRECT(VLOOKUP($E17&amp;"_U",보상!$S:$AA,2,FALSE)),MATCH(P$6,INDIRECT(VLOOKUP($E17&amp;"_U",보상!$S:$AA,3,FALSE)),0),FALSE)),"ERROR")</f>
        <v>Gold</v>
      </c>
      <c r="Q17" s="22">
        <f ca="1">IFERROR(IFERROR(VLOOKUP($B17,INDIRECT(VLOOKUP($E17,보상!$S:$AA,2,FALSE)),MATCH(Q$6,INDIRECT(VLOOKUP($E17,보상!$S:$AA,3,FALSE)),0),FALSE),VLOOKUP($B17,INDIRECT(VLOOKUP($E17&amp;"_U",보상!$S:$AA,2,FALSE)),MATCH(Q$6,INDIRECT(VLOOKUP($E17&amp;"_U",보상!$S:$AA,3,FALSE)),0),FALSE)),"ERROR")</f>
        <v>2500</v>
      </c>
      <c r="R17" s="22" t="b">
        <v>0</v>
      </c>
      <c r="S17" s="22" t="b">
        <v>0</v>
      </c>
      <c r="T17" s="22">
        <f ca="1">IFERROR(IF(W17=0,0,VLOOKUP(W17,보상!$D:$K,6,FALSE)),"-")</f>
        <v>0</v>
      </c>
      <c r="U17" s="22">
        <f ca="1">IFERROR(IF(W17=0,0,VLOOKUP(W17,보상!$D:$K,7,FALSE)),"-")</f>
        <v>700</v>
      </c>
      <c r="V17" s="22">
        <f ca="1">IFERROR(IF(W17=0,0,VLOOKUP(W17,보상!$D:$K,8,FALSE)),"-")</f>
        <v>0</v>
      </c>
      <c r="W17" s="22">
        <f ca="1">IFERROR(IFERROR(VLOOKUP($B17,INDIRECT(VLOOKUP($E17,보상!$S:$AA,2,FALSE)),MATCH(W$6,INDIRECT(VLOOKUP($E17,보상!$S:$AA,3,FALSE)),0),FALSE),VLOOKUP($B17,INDIRECT(VLOOKUP($E17&amp;"_U",보상!$S:$AA,2,FALSE)),MATCH(W$6,INDIRECT(VLOOKUP($E17&amp;"_U",보상!$S:$AA,3,FALSE)),0),FALSE)),"ERROR")</f>
        <v>222101</v>
      </c>
      <c r="X17" s="134" t="str">
        <f ca="1">IFERROR(IF(W17=0,0,VLOOKUP(SUBSTITUTE(VLOOKUP(W17,#REF!,MATCH("strItemName",#REF!,0),FALSE),"SUI_",""),#REF!,2,FALSE)),"ERROR")</f>
        <v>ERROR</v>
      </c>
      <c r="Y17" s="22">
        <f t="shared" ca="1" si="1"/>
        <v>222201</v>
      </c>
      <c r="Z17" s="134" t="str">
        <f ca="1">IFERROR(IF(Y17=0,0,VLOOKUP(SUBSTITUTE(VLOOKUP(Y17,#REF!,MATCH("strItemName",#REF!,0),FALSE),"SUI_",""),#REF!,2,FALSE)),"ERROR")</f>
        <v>ERROR</v>
      </c>
      <c r="AA17" s="22">
        <f t="shared" ca="1" si="1"/>
        <v>222301</v>
      </c>
      <c r="AB17" s="134" t="str">
        <f ca="1">IFERROR(IF(AA17=0,0,VLOOKUP(SUBSTITUTE(VLOOKUP(AA17,#REF!,MATCH("strItemName",#REF!,0),FALSE),"SUI_",""),#REF!,2,FALSE)),"ERROR")</f>
        <v>ERROR</v>
      </c>
      <c r="AC17" s="22">
        <f t="shared" ca="1" si="1"/>
        <v>222401</v>
      </c>
      <c r="AD17" s="134" t="str">
        <f ca="1">IFERROR(IF(AC17=0,0,VLOOKUP(SUBSTITUTE(VLOOKUP(AC17,#REF!,MATCH("strItemName",#REF!,0),FALSE),"SUI_",""),#REF!,2,FALSE)),"ERROR")</f>
        <v>ERROR</v>
      </c>
      <c r="AE17" s="22">
        <f t="shared" ca="1" si="1"/>
        <v>222501</v>
      </c>
      <c r="AF17" s="134" t="str">
        <f ca="1">IFERROR(IF(AE17=0,0,VLOOKUP(SUBSTITUTE(VLOOKUP(AE17,#REF!,MATCH("strItemName",#REF!,0),FALSE),"SUI_",""),#REF!,2,FALSE)),"ERROR")</f>
        <v>ERROR</v>
      </c>
      <c r="AG17" s="88">
        <v>0</v>
      </c>
      <c r="AH17" s="134">
        <f>IFERROR(IF(AG17=0,0,VLOOKUP(SUBSTITUTE(VLOOKUP(AG17,#REF!,MATCH("strItemName",#REF!,0),FALSE),"SUI_",""),#REF!,2,FALSE)),"ERROR")</f>
        <v>0</v>
      </c>
      <c r="AI17" s="22">
        <f ca="1">IFERROR(IFERROR(VLOOKUP($B17,INDIRECT(VLOOKUP($E17,보상!$S:$AA,2,FALSE)),MATCH(AI$6,INDIRECT(VLOOKUP($E17,보상!$S:$AA,3,FALSE)),0),FALSE),VLOOKUP($B17,INDIRECT(VLOOKUP($E17&amp;"_U",보상!$S:$AA,2,FALSE)),MATCH(AI$6,INDIRECT(VLOOKUP($E17&amp;"_U",보상!$S:$AA,3,FALSE)),0),FALSE)),"ERROR")</f>
        <v>1</v>
      </c>
      <c r="AJ17" s="22">
        <v>0</v>
      </c>
      <c r="AK17" s="22">
        <v>0</v>
      </c>
      <c r="AL17" s="22">
        <v>0</v>
      </c>
      <c r="AM17" s="22" t="b">
        <v>0</v>
      </c>
      <c r="AN17" s="22">
        <v>0</v>
      </c>
      <c r="AO17" s="22">
        <v>0</v>
      </c>
    </row>
    <row r="18" spans="2:41" ht="16.5" customHeight="1" x14ac:dyDescent="0.3">
      <c r="B18" s="153">
        <f t="shared" si="0"/>
        <v>1010801</v>
      </c>
      <c r="C18" s="22">
        <v>1010801</v>
      </c>
      <c r="D18" s="156" t="str">
        <f ca="1">IFERROR(IFERROR(VLOOKUP($B18,INDIRECT(VLOOKUP($E18,보상!$S:$AA,2,FALSE)),MATCH(D$6,INDIRECT(VLOOKUP($E18,보상!$S:$AA,3,FALSE)),0),FALSE),VLOOKUP($B18,INDIRECT(VLOOKUP($E18&amp;"_U",보상!$S:$AA,2,FALSE)),MATCH(D$6,INDIRECT(VLOOKUP($E18&amp;"_U",보상!$S:$AA,3,FALSE)),0),FALSE)),"ERROR")</f>
        <v>불확실한 관측</v>
      </c>
      <c r="E18" s="22" t="s">
        <v>384</v>
      </c>
      <c r="F18" s="22">
        <f>COUNTIF($C$8:$C18,$C18)</f>
        <v>1</v>
      </c>
      <c r="G18" s="22" t="b">
        <v>0</v>
      </c>
      <c r="H18" s="22">
        <v>0</v>
      </c>
      <c r="I18" s="129">
        <f>IFERROR(IF(H18=0,0,VLOOKUP(VLOOKUP(H18,#REF!,MATCH("strMailTitleID",#REF!,0),FALSE),#REF!,2,FALSE)),"ERROR")</f>
        <v>0</v>
      </c>
      <c r="J18" s="176">
        <v>0</v>
      </c>
      <c r="K18" s="129">
        <f>IFERROR(IF(J18=0,0,VLOOKUP(VLOOKUP(J18,#REF!,MATCH("strMailTitleID",#REF!,0),FALSE),#REF!,2,FALSE)),"ERROR")</f>
        <v>0</v>
      </c>
      <c r="L18" s="22">
        <f ca="1">IFERROR(IFERROR(VLOOKUP($B18,INDIRECT(VLOOKUP($E18,보상!$S:$AA,2,FALSE)),MATCH(L$6,INDIRECT(VLOOKUP($E18,보상!$S:$AA,3,FALSE)),0),FALSE),VLOOKUP($B18,INDIRECT(VLOOKUP($E18&amp;"_U",보상!$S:$AA,2,FALSE)),MATCH(L$6,INDIRECT(VLOOKUP($E18&amp;"_U",보상!$S:$AA,3,FALSE)),0),FALSE)),"ERROR")</f>
        <v>300</v>
      </c>
      <c r="M18" s="22">
        <v>0</v>
      </c>
      <c r="N18" s="22">
        <v>0</v>
      </c>
      <c r="O18" s="22">
        <v>0</v>
      </c>
      <c r="P18" s="22" t="str">
        <f ca="1">IFERROR(IFERROR(VLOOKUP($B18,INDIRECT(VLOOKUP($E18,보상!$S:$AA,2,FALSE)),MATCH(P$6,INDIRECT(VLOOKUP($E18,보상!$S:$AA,3,FALSE)),0),FALSE),VLOOKUP($B18,INDIRECT(VLOOKUP($E18&amp;"_U",보상!$S:$AA,2,FALSE)),MATCH(P$6,INDIRECT(VLOOKUP($E18&amp;"_U",보상!$S:$AA,3,FALSE)),0),FALSE)),"ERROR")</f>
        <v>Gold</v>
      </c>
      <c r="Q18" s="22">
        <f ca="1">IFERROR(IFERROR(VLOOKUP($B18,INDIRECT(VLOOKUP($E18,보상!$S:$AA,2,FALSE)),MATCH(Q$6,INDIRECT(VLOOKUP($E18,보상!$S:$AA,3,FALSE)),0),FALSE),VLOOKUP($B18,INDIRECT(VLOOKUP($E18&amp;"_U",보상!$S:$AA,2,FALSE)),MATCH(Q$6,INDIRECT(VLOOKUP($E18&amp;"_U",보상!$S:$AA,3,FALSE)),0),FALSE)),"ERROR")</f>
        <v>2500</v>
      </c>
      <c r="R18" s="22" t="b">
        <v>0</v>
      </c>
      <c r="S18" s="22" t="b">
        <v>0</v>
      </c>
      <c r="T18" s="22">
        <f ca="1">IFERROR(IF(W18=0,0,VLOOKUP(W18,보상!$D:$K,6,FALSE)),"-")</f>
        <v>0</v>
      </c>
      <c r="U18" s="22">
        <f ca="1">IFERROR(IF(W18=0,0,VLOOKUP(W18,보상!$D:$K,7,FALSE)),"-")</f>
        <v>700</v>
      </c>
      <c r="V18" s="22">
        <f ca="1">IFERROR(IF(W18=0,0,VLOOKUP(W18,보상!$D:$K,8,FALSE)),"-")</f>
        <v>0</v>
      </c>
      <c r="W18" s="22">
        <f ca="1">IFERROR(IFERROR(VLOOKUP($B18,INDIRECT(VLOOKUP($E18,보상!$S:$AA,2,FALSE)),MATCH(W$6,INDIRECT(VLOOKUP($E18,보상!$S:$AA,3,FALSE)),0),FALSE),VLOOKUP($B18,INDIRECT(VLOOKUP($E18&amp;"_U",보상!$S:$AA,2,FALSE)),MATCH(W$6,INDIRECT(VLOOKUP($E18&amp;"_U",보상!$S:$AA,3,FALSE)),0),FALSE)),"ERROR")</f>
        <v>232101</v>
      </c>
      <c r="X18" s="134" t="str">
        <f ca="1">IFERROR(IF(W18=0,0,VLOOKUP(SUBSTITUTE(VLOOKUP(W18,#REF!,MATCH("strItemName",#REF!,0),FALSE),"SUI_",""),#REF!,2,FALSE)),"ERROR")</f>
        <v>ERROR</v>
      </c>
      <c r="Y18" s="22">
        <f t="shared" ca="1" si="1"/>
        <v>232201</v>
      </c>
      <c r="Z18" s="134" t="str">
        <f ca="1">IFERROR(IF(Y18=0,0,VLOOKUP(SUBSTITUTE(VLOOKUP(Y18,#REF!,MATCH("strItemName",#REF!,0),FALSE),"SUI_",""),#REF!,2,FALSE)),"ERROR")</f>
        <v>ERROR</v>
      </c>
      <c r="AA18" s="22">
        <f t="shared" ca="1" si="1"/>
        <v>232301</v>
      </c>
      <c r="AB18" s="134" t="str">
        <f ca="1">IFERROR(IF(AA18=0,0,VLOOKUP(SUBSTITUTE(VLOOKUP(AA18,#REF!,MATCH("strItemName",#REF!,0),FALSE),"SUI_",""),#REF!,2,FALSE)),"ERROR")</f>
        <v>ERROR</v>
      </c>
      <c r="AC18" s="22">
        <f t="shared" ca="1" si="1"/>
        <v>232401</v>
      </c>
      <c r="AD18" s="134" t="str">
        <f ca="1">IFERROR(IF(AC18=0,0,VLOOKUP(SUBSTITUTE(VLOOKUP(AC18,#REF!,MATCH("strItemName",#REF!,0),FALSE),"SUI_",""),#REF!,2,FALSE)),"ERROR")</f>
        <v>ERROR</v>
      </c>
      <c r="AE18" s="22">
        <f t="shared" ca="1" si="1"/>
        <v>232501</v>
      </c>
      <c r="AF18" s="134" t="str">
        <f ca="1">IFERROR(IF(AE18=0,0,VLOOKUP(SUBSTITUTE(VLOOKUP(AE18,#REF!,MATCH("strItemName",#REF!,0),FALSE),"SUI_",""),#REF!,2,FALSE)),"ERROR")</f>
        <v>ERROR</v>
      </c>
      <c r="AG18" s="88">
        <v>0</v>
      </c>
      <c r="AH18" s="134">
        <f>IFERROR(IF(AG18=0,0,VLOOKUP(SUBSTITUTE(VLOOKUP(AG18,#REF!,MATCH("strItemName",#REF!,0),FALSE),"SUI_",""),#REF!,2,FALSE)),"ERROR")</f>
        <v>0</v>
      </c>
      <c r="AI18" s="22">
        <f ca="1">IFERROR(IFERROR(VLOOKUP($B18,INDIRECT(VLOOKUP($E18,보상!$S:$AA,2,FALSE)),MATCH(AI$6,INDIRECT(VLOOKUP($E18,보상!$S:$AA,3,FALSE)),0),FALSE),VLOOKUP($B18,INDIRECT(VLOOKUP($E18&amp;"_U",보상!$S:$AA,2,FALSE)),MATCH(AI$6,INDIRECT(VLOOKUP($E18&amp;"_U",보상!$S:$AA,3,FALSE)),0),FALSE)),"ERROR")</f>
        <v>1</v>
      </c>
      <c r="AJ18" s="22">
        <v>0</v>
      </c>
      <c r="AK18" s="22">
        <v>0</v>
      </c>
      <c r="AL18" s="22">
        <v>0</v>
      </c>
      <c r="AM18" s="22" t="b">
        <v>0</v>
      </c>
      <c r="AN18" s="22">
        <v>0</v>
      </c>
      <c r="AO18" s="22">
        <v>0</v>
      </c>
    </row>
    <row r="19" spans="2:41" ht="16.5" customHeight="1" x14ac:dyDescent="0.3">
      <c r="B19" s="153">
        <f t="shared" si="0"/>
        <v>1010901</v>
      </c>
      <c r="C19" s="22">
        <v>1010901</v>
      </c>
      <c r="D19" s="156" t="str">
        <f ca="1">IFERROR(IFERROR(VLOOKUP($B19,INDIRECT(VLOOKUP($E19,보상!$S:$AA,2,FALSE)),MATCH(D$6,INDIRECT(VLOOKUP($E19,보상!$S:$AA,3,FALSE)),0),FALSE),VLOOKUP($B19,INDIRECT(VLOOKUP($E19&amp;"_U",보상!$S:$AA,2,FALSE)),MATCH(D$6,INDIRECT(VLOOKUP($E19&amp;"_U",보상!$S:$AA,3,FALSE)),0),FALSE)),"ERROR")</f>
        <v>방어선 구축 지원</v>
      </c>
      <c r="E19" s="22" t="s">
        <v>384</v>
      </c>
      <c r="F19" s="22">
        <f>COUNTIF($C$8:$C19,$C19)</f>
        <v>1</v>
      </c>
      <c r="G19" s="22" t="b">
        <v>0</v>
      </c>
      <c r="H19" s="22">
        <v>0</v>
      </c>
      <c r="I19" s="129">
        <f>IFERROR(IF(H19=0,0,VLOOKUP(VLOOKUP(H19,#REF!,MATCH("strMailTitleID",#REF!,0),FALSE),#REF!,2,FALSE)),"ERROR")</f>
        <v>0</v>
      </c>
      <c r="J19" s="176">
        <v>0</v>
      </c>
      <c r="K19" s="129">
        <f>IFERROR(IF(J19=0,0,VLOOKUP(VLOOKUP(J19,#REF!,MATCH("strMailTitleID",#REF!,0),FALSE),#REF!,2,FALSE)),"ERROR")</f>
        <v>0</v>
      </c>
      <c r="L19" s="22">
        <f ca="1">IFERROR(IFERROR(VLOOKUP($B19,INDIRECT(VLOOKUP($E19,보상!$S:$AA,2,FALSE)),MATCH(L$6,INDIRECT(VLOOKUP($E19,보상!$S:$AA,3,FALSE)),0),FALSE),VLOOKUP($B19,INDIRECT(VLOOKUP($E19&amp;"_U",보상!$S:$AA,2,FALSE)),MATCH(L$6,INDIRECT(VLOOKUP($E19&amp;"_U",보상!$S:$AA,3,FALSE)),0),FALSE)),"ERROR")</f>
        <v>350</v>
      </c>
      <c r="M19" s="22">
        <v>0</v>
      </c>
      <c r="N19" s="22">
        <v>0</v>
      </c>
      <c r="O19" s="22">
        <v>0</v>
      </c>
      <c r="P19" s="22" t="str">
        <f ca="1">IFERROR(IFERROR(VLOOKUP($B19,INDIRECT(VLOOKUP($E19,보상!$S:$AA,2,FALSE)),MATCH(P$6,INDIRECT(VLOOKUP($E19,보상!$S:$AA,3,FALSE)),0),FALSE),VLOOKUP($B19,INDIRECT(VLOOKUP($E19&amp;"_U",보상!$S:$AA,2,FALSE)),MATCH(P$6,INDIRECT(VLOOKUP($E19&amp;"_U",보상!$S:$AA,3,FALSE)),0),FALSE)),"ERROR")</f>
        <v>Gold</v>
      </c>
      <c r="Q19" s="22">
        <f ca="1">IFERROR(IFERROR(VLOOKUP($B19,INDIRECT(VLOOKUP($E19,보상!$S:$AA,2,FALSE)),MATCH(Q$6,INDIRECT(VLOOKUP($E19,보상!$S:$AA,3,FALSE)),0),FALSE),VLOOKUP($B19,INDIRECT(VLOOKUP($E19&amp;"_U",보상!$S:$AA,2,FALSE)),MATCH(Q$6,INDIRECT(VLOOKUP($E19&amp;"_U",보상!$S:$AA,3,FALSE)),0),FALSE)),"ERROR")</f>
        <v>2600</v>
      </c>
      <c r="R19" s="22" t="b">
        <v>0</v>
      </c>
      <c r="S19" s="22" t="b">
        <v>0</v>
      </c>
      <c r="T19" s="22">
        <f ca="1">IFERROR(IF(W19=0,0,VLOOKUP(W19,보상!$D:$K,6,FALSE)),"-")</f>
        <v>0</v>
      </c>
      <c r="U19" s="22">
        <f ca="1">IFERROR(IF(W19=0,0,VLOOKUP(W19,보상!$D:$K,7,FALSE)),"-")</f>
        <v>0</v>
      </c>
      <c r="V19" s="22">
        <f ca="1">IFERROR(IF(W19=0,0,VLOOKUP(W19,보상!$D:$K,8,FALSE)),"-")</f>
        <v>0</v>
      </c>
      <c r="W19" s="22">
        <f ca="1">IFERROR(IFERROR(VLOOKUP($B19,INDIRECT(VLOOKUP($E19,보상!$S:$AA,2,FALSE)),MATCH(W$6,INDIRECT(VLOOKUP($E19,보상!$S:$AA,3,FALSE)),0),FALSE),VLOOKUP($B19,INDIRECT(VLOOKUP($E19&amp;"_U",보상!$S:$AA,2,FALSE)),MATCH(W$6,INDIRECT(VLOOKUP($E19&amp;"_U",보상!$S:$AA,3,FALSE)),0),FALSE)),"ERROR")</f>
        <v>4001021</v>
      </c>
      <c r="X19" s="134" t="str">
        <f ca="1">IFERROR(IF(W19=0,0,VLOOKUP(SUBSTITUTE(VLOOKUP(W19,#REF!,MATCH("strItemName",#REF!,0),FALSE),"SUI_",""),#REF!,2,FALSE)),"ERROR")</f>
        <v>ERROR</v>
      </c>
      <c r="Y19" s="22">
        <f t="shared" ca="1" si="1"/>
        <v>4001021</v>
      </c>
      <c r="Z19" s="134" t="str">
        <f ca="1">IFERROR(IF(Y19=0,0,VLOOKUP(SUBSTITUTE(VLOOKUP(Y19,#REF!,MATCH("strItemName",#REF!,0),FALSE),"SUI_",""),#REF!,2,FALSE)),"ERROR")</f>
        <v>ERROR</v>
      </c>
      <c r="AA19" s="22">
        <f t="shared" ca="1" si="1"/>
        <v>4001021</v>
      </c>
      <c r="AB19" s="134" t="str">
        <f ca="1">IFERROR(IF(AA19=0,0,VLOOKUP(SUBSTITUTE(VLOOKUP(AA19,#REF!,MATCH("strItemName",#REF!,0),FALSE),"SUI_",""),#REF!,2,FALSE)),"ERROR")</f>
        <v>ERROR</v>
      </c>
      <c r="AC19" s="22">
        <f t="shared" ca="1" si="1"/>
        <v>4001021</v>
      </c>
      <c r="AD19" s="134" t="str">
        <f ca="1">IFERROR(IF(AC19=0,0,VLOOKUP(SUBSTITUTE(VLOOKUP(AC19,#REF!,MATCH("strItemName",#REF!,0),FALSE),"SUI_",""),#REF!,2,FALSE)),"ERROR")</f>
        <v>ERROR</v>
      </c>
      <c r="AE19" s="22">
        <f t="shared" ca="1" si="1"/>
        <v>4001021</v>
      </c>
      <c r="AF19" s="134" t="str">
        <f ca="1">IFERROR(IF(AE19=0,0,VLOOKUP(SUBSTITUTE(VLOOKUP(AE19,#REF!,MATCH("strItemName",#REF!,0),FALSE),"SUI_",""),#REF!,2,FALSE)),"ERROR")</f>
        <v>ERROR</v>
      </c>
      <c r="AG19" s="88">
        <v>0</v>
      </c>
      <c r="AH19" s="134">
        <f>IFERROR(IF(AG19=0,0,VLOOKUP(SUBSTITUTE(VLOOKUP(AG19,#REF!,MATCH("strItemName",#REF!,0),FALSE),"SUI_",""),#REF!,2,FALSE)),"ERROR")</f>
        <v>0</v>
      </c>
      <c r="AI19" s="22">
        <f ca="1">IFERROR(IFERROR(VLOOKUP($B19,INDIRECT(VLOOKUP($E19,보상!$S:$AA,2,FALSE)),MATCH(AI$6,INDIRECT(VLOOKUP($E19,보상!$S:$AA,3,FALSE)),0),FALSE),VLOOKUP($B19,INDIRECT(VLOOKUP($E19&amp;"_U",보상!$S:$AA,2,FALSE)),MATCH(AI$6,INDIRECT(VLOOKUP($E19&amp;"_U",보상!$S:$AA,3,FALSE)),0),FALSE)),"ERROR")</f>
        <v>1</v>
      </c>
      <c r="AJ19" s="22">
        <v>0</v>
      </c>
      <c r="AK19" s="22">
        <v>0</v>
      </c>
      <c r="AL19" s="22">
        <v>0</v>
      </c>
      <c r="AM19" s="22" t="b">
        <v>0</v>
      </c>
      <c r="AN19" s="22">
        <v>0</v>
      </c>
      <c r="AO19" s="22">
        <v>0</v>
      </c>
    </row>
    <row r="20" spans="2:41" ht="16.5" customHeight="1" x14ac:dyDescent="0.3">
      <c r="B20" s="153">
        <f t="shared" si="0"/>
        <v>1011001</v>
      </c>
      <c r="C20" s="22">
        <v>1011001</v>
      </c>
      <c r="D20" s="156" t="str">
        <f ca="1">IFERROR(IFERROR(VLOOKUP($B20,INDIRECT(VLOOKUP($E20,보상!$S:$AA,2,FALSE)),MATCH(D$6,INDIRECT(VLOOKUP($E20,보상!$S:$AA,3,FALSE)),0),FALSE),VLOOKUP($B20,INDIRECT(VLOOKUP($E20&amp;"_U",보상!$S:$AA,2,FALSE)),MATCH(D$6,INDIRECT(VLOOKUP($E20&amp;"_U",보상!$S:$AA,3,FALSE)),0),FALSE)),"ERROR")</f>
        <v>긴급 재료 수급</v>
      </c>
      <c r="E20" s="22" t="s">
        <v>384</v>
      </c>
      <c r="F20" s="22">
        <f>COUNTIF($C$8:$C20,$C20)</f>
        <v>1</v>
      </c>
      <c r="G20" s="22" t="b">
        <v>0</v>
      </c>
      <c r="H20" s="22">
        <v>0</v>
      </c>
      <c r="I20" s="129">
        <f>IFERROR(IF(H20=0,0,VLOOKUP(VLOOKUP(H20,#REF!,MATCH("strMailTitleID",#REF!,0),FALSE),#REF!,2,FALSE)),"ERROR")</f>
        <v>0</v>
      </c>
      <c r="J20" s="176">
        <v>0</v>
      </c>
      <c r="K20" s="129">
        <f>IFERROR(IF(J20=0,0,VLOOKUP(VLOOKUP(J20,#REF!,MATCH("strMailTitleID",#REF!,0),FALSE),#REF!,2,FALSE)),"ERROR")</f>
        <v>0</v>
      </c>
      <c r="L20" s="22">
        <f ca="1">IFERROR(IFERROR(VLOOKUP($B20,INDIRECT(VLOOKUP($E20,보상!$S:$AA,2,FALSE)),MATCH(L$6,INDIRECT(VLOOKUP($E20,보상!$S:$AA,3,FALSE)),0),FALSE),VLOOKUP($B20,INDIRECT(VLOOKUP($E20&amp;"_U",보상!$S:$AA,2,FALSE)),MATCH(L$6,INDIRECT(VLOOKUP($E20&amp;"_U",보상!$S:$AA,3,FALSE)),0),FALSE)),"ERROR")</f>
        <v>370</v>
      </c>
      <c r="M20" s="22">
        <v>0</v>
      </c>
      <c r="N20" s="22">
        <v>0</v>
      </c>
      <c r="O20" s="22">
        <v>0</v>
      </c>
      <c r="P20" s="22" t="str">
        <f ca="1">IFERROR(IFERROR(VLOOKUP($B20,INDIRECT(VLOOKUP($E20,보상!$S:$AA,2,FALSE)),MATCH(P$6,INDIRECT(VLOOKUP($E20,보상!$S:$AA,3,FALSE)),0),FALSE),VLOOKUP($B20,INDIRECT(VLOOKUP($E20&amp;"_U",보상!$S:$AA,2,FALSE)),MATCH(P$6,INDIRECT(VLOOKUP($E20&amp;"_U",보상!$S:$AA,3,FALSE)),0),FALSE)),"ERROR")</f>
        <v>Gold</v>
      </c>
      <c r="Q20" s="22">
        <f ca="1">IFERROR(IFERROR(VLOOKUP($B20,INDIRECT(VLOOKUP($E20,보상!$S:$AA,2,FALSE)),MATCH(Q$6,INDIRECT(VLOOKUP($E20,보상!$S:$AA,3,FALSE)),0),FALSE),VLOOKUP($B20,INDIRECT(VLOOKUP($E20&amp;"_U",보상!$S:$AA,2,FALSE)),MATCH(Q$6,INDIRECT(VLOOKUP($E20&amp;"_U",보상!$S:$AA,3,FALSE)),0),FALSE)),"ERROR")</f>
        <v>2600</v>
      </c>
      <c r="R20" s="22" t="b">
        <v>0</v>
      </c>
      <c r="S20" s="22" t="b">
        <v>0</v>
      </c>
      <c r="T20" s="22">
        <f ca="1">IFERROR(IF(W20=0,0,VLOOKUP(W20,보상!$D:$K,6,FALSE)),"-")</f>
        <v>0</v>
      </c>
      <c r="U20" s="22">
        <f ca="1">IFERROR(IF(W20=0,0,VLOOKUP(W20,보상!$D:$K,7,FALSE)),"-")</f>
        <v>700</v>
      </c>
      <c r="V20" s="22">
        <f ca="1">IFERROR(IF(W20=0,0,VLOOKUP(W20,보상!$D:$K,8,FALSE)),"-")</f>
        <v>0</v>
      </c>
      <c r="W20" s="22">
        <f ca="1">IFERROR(IFERROR(VLOOKUP($B20,INDIRECT(VLOOKUP($E20,보상!$S:$AA,2,FALSE)),MATCH(W$6,INDIRECT(VLOOKUP($E20,보상!$S:$AA,3,FALSE)),0),FALSE),VLOOKUP($B20,INDIRECT(VLOOKUP($E20&amp;"_U",보상!$S:$AA,2,FALSE)),MATCH(W$6,INDIRECT(VLOOKUP($E20&amp;"_U",보상!$S:$AA,3,FALSE)),0),FALSE)),"ERROR")</f>
        <v>202101</v>
      </c>
      <c r="X20" s="134" t="str">
        <f ca="1">IFERROR(IF(W20=0,0,VLOOKUP(SUBSTITUTE(VLOOKUP(W20,#REF!,MATCH("strItemName",#REF!,0),FALSE),"SUI_",""),#REF!,2,FALSE)),"ERROR")</f>
        <v>ERROR</v>
      </c>
      <c r="Y20" s="22">
        <f t="shared" ca="1" si="1"/>
        <v>202201</v>
      </c>
      <c r="Z20" s="134" t="str">
        <f ca="1">IFERROR(IF(Y20=0,0,VLOOKUP(SUBSTITUTE(VLOOKUP(Y20,#REF!,MATCH("strItemName",#REF!,0),FALSE),"SUI_",""),#REF!,2,FALSE)),"ERROR")</f>
        <v>ERROR</v>
      </c>
      <c r="AA20" s="22">
        <f t="shared" ca="1" si="1"/>
        <v>202301</v>
      </c>
      <c r="AB20" s="134" t="str">
        <f ca="1">IFERROR(IF(AA20=0,0,VLOOKUP(SUBSTITUTE(VLOOKUP(AA20,#REF!,MATCH("strItemName",#REF!,0),FALSE),"SUI_",""),#REF!,2,FALSE)),"ERROR")</f>
        <v>ERROR</v>
      </c>
      <c r="AC20" s="22">
        <f t="shared" ca="1" si="1"/>
        <v>202401</v>
      </c>
      <c r="AD20" s="134" t="str">
        <f ca="1">IFERROR(IF(AC20=0,0,VLOOKUP(SUBSTITUTE(VLOOKUP(AC20,#REF!,MATCH("strItemName",#REF!,0),FALSE),"SUI_",""),#REF!,2,FALSE)),"ERROR")</f>
        <v>ERROR</v>
      </c>
      <c r="AE20" s="22">
        <f t="shared" ca="1" si="1"/>
        <v>202501</v>
      </c>
      <c r="AF20" s="134" t="str">
        <f ca="1">IFERROR(IF(AE20=0,0,VLOOKUP(SUBSTITUTE(VLOOKUP(AE20,#REF!,MATCH("strItemName",#REF!,0),FALSE),"SUI_",""),#REF!,2,FALSE)),"ERROR")</f>
        <v>ERROR</v>
      </c>
      <c r="AG20" s="88">
        <v>0</v>
      </c>
      <c r="AH20" s="134">
        <f>IFERROR(IF(AG20=0,0,VLOOKUP(SUBSTITUTE(VLOOKUP(AG20,#REF!,MATCH("strItemName",#REF!,0),FALSE),"SUI_",""),#REF!,2,FALSE)),"ERROR")</f>
        <v>0</v>
      </c>
      <c r="AI20" s="22">
        <f ca="1">IFERROR(IFERROR(VLOOKUP($B20,INDIRECT(VLOOKUP($E20,보상!$S:$AA,2,FALSE)),MATCH(AI$6,INDIRECT(VLOOKUP($E20,보상!$S:$AA,3,FALSE)),0),FALSE),VLOOKUP($B20,INDIRECT(VLOOKUP($E20&amp;"_U",보상!$S:$AA,2,FALSE)),MATCH(AI$6,INDIRECT(VLOOKUP($E20&amp;"_U",보상!$S:$AA,3,FALSE)),0),FALSE)),"ERROR")</f>
        <v>1</v>
      </c>
      <c r="AJ20" s="22">
        <v>0</v>
      </c>
      <c r="AK20" s="22">
        <v>0</v>
      </c>
      <c r="AL20" s="22">
        <v>0</v>
      </c>
      <c r="AM20" s="22" t="b">
        <v>0</v>
      </c>
      <c r="AN20" s="22">
        <v>0</v>
      </c>
      <c r="AO20" s="22">
        <v>0</v>
      </c>
    </row>
    <row r="21" spans="2:41" ht="16.5" customHeight="1" x14ac:dyDescent="0.3">
      <c r="B21" s="153">
        <f t="shared" si="0"/>
        <v>1011101</v>
      </c>
      <c r="C21" s="22">
        <v>1011101</v>
      </c>
      <c r="D21" s="156" t="str">
        <f ca="1">IFERROR(IFERROR(VLOOKUP($B21,INDIRECT(VLOOKUP($E21,보상!$S:$AA,2,FALSE)),MATCH(D$6,INDIRECT(VLOOKUP($E21,보상!$S:$AA,3,FALSE)),0),FALSE),VLOOKUP($B21,INDIRECT(VLOOKUP($E21&amp;"_U",보상!$S:$AA,2,FALSE)),MATCH(D$6,INDIRECT(VLOOKUP($E21&amp;"_U",보상!$S:$AA,3,FALSE)),0),FALSE)),"ERROR")</f>
        <v>실패한 수색</v>
      </c>
      <c r="E21" s="22" t="s">
        <v>384</v>
      </c>
      <c r="F21" s="22">
        <f>COUNTIF($C$8:$C21,$C21)</f>
        <v>1</v>
      </c>
      <c r="G21" s="22" t="b">
        <v>0</v>
      </c>
      <c r="H21" s="22">
        <v>0</v>
      </c>
      <c r="I21" s="129">
        <f>IFERROR(IF(H21=0,0,VLOOKUP(VLOOKUP(H21,#REF!,MATCH("strMailTitleID",#REF!,0),FALSE),#REF!,2,FALSE)),"ERROR")</f>
        <v>0</v>
      </c>
      <c r="J21" s="176">
        <v>0</v>
      </c>
      <c r="K21" s="129">
        <f>IFERROR(IF(J21=0,0,VLOOKUP(VLOOKUP(J21,#REF!,MATCH("strMailTitleID",#REF!,0),FALSE),#REF!,2,FALSE)),"ERROR")</f>
        <v>0</v>
      </c>
      <c r="L21" s="22">
        <f ca="1">IFERROR(IFERROR(VLOOKUP($B21,INDIRECT(VLOOKUP($E21,보상!$S:$AA,2,FALSE)),MATCH(L$6,INDIRECT(VLOOKUP($E21,보상!$S:$AA,3,FALSE)),0),FALSE),VLOOKUP($B21,INDIRECT(VLOOKUP($E21&amp;"_U",보상!$S:$AA,2,FALSE)),MATCH(L$6,INDIRECT(VLOOKUP($E21&amp;"_U",보상!$S:$AA,3,FALSE)),0),FALSE)),"ERROR")</f>
        <v>380</v>
      </c>
      <c r="M21" s="22">
        <v>0</v>
      </c>
      <c r="N21" s="22">
        <v>0</v>
      </c>
      <c r="O21" s="22">
        <v>0</v>
      </c>
      <c r="P21" s="22" t="str">
        <f ca="1">IFERROR(IFERROR(VLOOKUP($B21,INDIRECT(VLOOKUP($E21,보상!$S:$AA,2,FALSE)),MATCH(P$6,INDIRECT(VLOOKUP($E21,보상!$S:$AA,3,FALSE)),0),FALSE),VLOOKUP($B21,INDIRECT(VLOOKUP($E21&amp;"_U",보상!$S:$AA,2,FALSE)),MATCH(P$6,INDIRECT(VLOOKUP($E21&amp;"_U",보상!$S:$AA,3,FALSE)),0),FALSE)),"ERROR")</f>
        <v>Gold</v>
      </c>
      <c r="Q21" s="22">
        <f ca="1">IFERROR(IFERROR(VLOOKUP($B21,INDIRECT(VLOOKUP($E21,보상!$S:$AA,2,FALSE)),MATCH(Q$6,INDIRECT(VLOOKUP($E21,보상!$S:$AA,3,FALSE)),0),FALSE),VLOOKUP($B21,INDIRECT(VLOOKUP($E21&amp;"_U",보상!$S:$AA,2,FALSE)),MATCH(Q$6,INDIRECT(VLOOKUP($E21&amp;"_U",보상!$S:$AA,3,FALSE)),0),FALSE)),"ERROR")</f>
        <v>2600</v>
      </c>
      <c r="R21" s="22" t="b">
        <v>0</v>
      </c>
      <c r="S21" s="22" t="b">
        <v>0</v>
      </c>
      <c r="T21" s="22">
        <f ca="1">IFERROR(IF(W21=0,0,VLOOKUP(W21,보상!$D:$K,6,FALSE)),"-")</f>
        <v>0</v>
      </c>
      <c r="U21" s="22">
        <f ca="1">IFERROR(IF(W21=0,0,VLOOKUP(W21,보상!$D:$K,7,FALSE)),"-")</f>
        <v>0</v>
      </c>
      <c r="V21" s="22">
        <f ca="1">IFERROR(IF(W21=0,0,VLOOKUP(W21,보상!$D:$K,8,FALSE)),"-")</f>
        <v>0</v>
      </c>
      <c r="W21" s="22">
        <f ca="1">IFERROR(IFERROR(VLOOKUP($B21,INDIRECT(VLOOKUP($E21,보상!$S:$AA,2,FALSE)),MATCH(W$6,INDIRECT(VLOOKUP($E21,보상!$S:$AA,3,FALSE)),0),FALSE),VLOOKUP($B21,INDIRECT(VLOOKUP($E21&amp;"_U",보상!$S:$AA,2,FALSE)),MATCH(W$6,INDIRECT(VLOOKUP($E21&amp;"_U",보상!$S:$AA,3,FALSE)),0),FALSE)),"ERROR")</f>
        <v>3011001</v>
      </c>
      <c r="X21" s="134" t="str">
        <f ca="1">IFERROR(IF(W21=0,0,VLOOKUP(SUBSTITUTE(VLOOKUP(W21,#REF!,MATCH("strItemName",#REF!,0),FALSE),"SUI_",""),#REF!,2,FALSE)),"ERROR")</f>
        <v>ERROR</v>
      </c>
      <c r="Y21" s="22">
        <f t="shared" ca="1" si="1"/>
        <v>3011001</v>
      </c>
      <c r="Z21" s="134" t="str">
        <f ca="1">IFERROR(IF(Y21=0,0,VLOOKUP(SUBSTITUTE(VLOOKUP(Y21,#REF!,MATCH("strItemName",#REF!,0),FALSE),"SUI_",""),#REF!,2,FALSE)),"ERROR")</f>
        <v>ERROR</v>
      </c>
      <c r="AA21" s="22">
        <f t="shared" ca="1" si="1"/>
        <v>3011001</v>
      </c>
      <c r="AB21" s="134" t="str">
        <f ca="1">IFERROR(IF(AA21=0,0,VLOOKUP(SUBSTITUTE(VLOOKUP(AA21,#REF!,MATCH("strItemName",#REF!,0),FALSE),"SUI_",""),#REF!,2,FALSE)),"ERROR")</f>
        <v>ERROR</v>
      </c>
      <c r="AC21" s="22">
        <f t="shared" ca="1" si="1"/>
        <v>3011001</v>
      </c>
      <c r="AD21" s="134" t="str">
        <f ca="1">IFERROR(IF(AC21=0,0,VLOOKUP(SUBSTITUTE(VLOOKUP(AC21,#REF!,MATCH("strItemName",#REF!,0),FALSE),"SUI_",""),#REF!,2,FALSE)),"ERROR")</f>
        <v>ERROR</v>
      </c>
      <c r="AE21" s="22">
        <f t="shared" ca="1" si="1"/>
        <v>3011001</v>
      </c>
      <c r="AF21" s="134" t="str">
        <f ca="1">IFERROR(IF(AE21=0,0,VLOOKUP(SUBSTITUTE(VLOOKUP(AE21,#REF!,MATCH("strItemName",#REF!,0),FALSE),"SUI_",""),#REF!,2,FALSE)),"ERROR")</f>
        <v>ERROR</v>
      </c>
      <c r="AG21" s="88">
        <v>0</v>
      </c>
      <c r="AH21" s="134">
        <f>IFERROR(IF(AG21=0,0,VLOOKUP(SUBSTITUTE(VLOOKUP(AG21,#REF!,MATCH("strItemName",#REF!,0),FALSE),"SUI_",""),#REF!,2,FALSE)),"ERROR")</f>
        <v>0</v>
      </c>
      <c r="AI21" s="22">
        <f ca="1">IFERROR(IFERROR(VLOOKUP($B21,INDIRECT(VLOOKUP($E21,보상!$S:$AA,2,FALSE)),MATCH(AI$6,INDIRECT(VLOOKUP($E21,보상!$S:$AA,3,FALSE)),0),FALSE),VLOOKUP($B21,INDIRECT(VLOOKUP($E21&amp;"_U",보상!$S:$AA,2,FALSE)),MATCH(AI$6,INDIRECT(VLOOKUP($E21&amp;"_U",보상!$S:$AA,3,FALSE)),0),FALSE)),"ERROR")</f>
        <v>2</v>
      </c>
      <c r="AJ21" s="22">
        <v>0</v>
      </c>
      <c r="AK21" s="22">
        <v>0</v>
      </c>
      <c r="AL21" s="22">
        <v>0</v>
      </c>
      <c r="AM21" s="22" t="b">
        <v>0</v>
      </c>
      <c r="AN21" s="22">
        <v>0</v>
      </c>
      <c r="AO21" s="22">
        <v>0</v>
      </c>
    </row>
    <row r="22" spans="2:41" ht="16.5" customHeight="1" x14ac:dyDescent="0.3">
      <c r="B22" s="153">
        <f t="shared" si="0"/>
        <v>1011201</v>
      </c>
      <c r="C22" s="22">
        <v>1011201</v>
      </c>
      <c r="D22" s="156" t="str">
        <f ca="1">IFERROR(IFERROR(VLOOKUP($B22,INDIRECT(VLOOKUP($E22,보상!$S:$AA,2,FALSE)),MATCH(D$6,INDIRECT(VLOOKUP($E22,보상!$S:$AA,3,FALSE)),0),FALSE),VLOOKUP($B22,INDIRECT(VLOOKUP($E22&amp;"_U",보상!$S:$AA,2,FALSE)),MATCH(D$6,INDIRECT(VLOOKUP($E22&amp;"_U",보상!$S:$AA,3,FALSE)),0),FALSE)),"ERROR")</f>
        <v>불길한 기운</v>
      </c>
      <c r="E22" s="22" t="s">
        <v>384</v>
      </c>
      <c r="F22" s="22">
        <f>COUNTIF($C$8:$C22,$C22)</f>
        <v>1</v>
      </c>
      <c r="G22" s="22" t="b">
        <v>0</v>
      </c>
      <c r="H22" s="22">
        <v>0</v>
      </c>
      <c r="I22" s="129">
        <f>IFERROR(IF(H22=0,0,VLOOKUP(VLOOKUP(H22,#REF!,MATCH("strMailTitleID",#REF!,0),FALSE),#REF!,2,FALSE)),"ERROR")</f>
        <v>0</v>
      </c>
      <c r="J22" s="176">
        <v>0</v>
      </c>
      <c r="K22" s="129">
        <f>IFERROR(IF(J22=0,0,VLOOKUP(VLOOKUP(J22,#REF!,MATCH("strMailTitleID",#REF!,0),FALSE),#REF!,2,FALSE)),"ERROR")</f>
        <v>0</v>
      </c>
      <c r="L22" s="22">
        <f ca="1">IFERROR(IFERROR(VLOOKUP($B22,INDIRECT(VLOOKUP($E22,보상!$S:$AA,2,FALSE)),MATCH(L$6,INDIRECT(VLOOKUP($E22,보상!$S:$AA,3,FALSE)),0),FALSE),VLOOKUP($B22,INDIRECT(VLOOKUP($E22&amp;"_U",보상!$S:$AA,2,FALSE)),MATCH(L$6,INDIRECT(VLOOKUP($E22&amp;"_U",보상!$S:$AA,3,FALSE)),0),FALSE)),"ERROR")</f>
        <v>380</v>
      </c>
      <c r="M22" s="22">
        <v>0</v>
      </c>
      <c r="N22" s="22">
        <v>0</v>
      </c>
      <c r="O22" s="22">
        <v>0</v>
      </c>
      <c r="P22" s="22" t="str">
        <f ca="1">IFERROR(IFERROR(VLOOKUP($B22,INDIRECT(VLOOKUP($E22,보상!$S:$AA,2,FALSE)),MATCH(P$6,INDIRECT(VLOOKUP($E22,보상!$S:$AA,3,FALSE)),0),FALSE),VLOOKUP($B22,INDIRECT(VLOOKUP($E22&amp;"_U",보상!$S:$AA,2,FALSE)),MATCH(P$6,INDIRECT(VLOOKUP($E22&amp;"_U",보상!$S:$AA,3,FALSE)),0),FALSE)),"ERROR")</f>
        <v>Gold</v>
      </c>
      <c r="Q22" s="22">
        <f ca="1">IFERROR(IFERROR(VLOOKUP($B22,INDIRECT(VLOOKUP($E22,보상!$S:$AA,2,FALSE)),MATCH(Q$6,INDIRECT(VLOOKUP($E22,보상!$S:$AA,3,FALSE)),0),FALSE),VLOOKUP($B22,INDIRECT(VLOOKUP($E22&amp;"_U",보상!$S:$AA,2,FALSE)),MATCH(Q$6,INDIRECT(VLOOKUP($E22&amp;"_U",보상!$S:$AA,3,FALSE)),0),FALSE)),"ERROR")</f>
        <v>2600</v>
      </c>
      <c r="R22" s="22" t="b">
        <v>0</v>
      </c>
      <c r="S22" s="22" t="b">
        <v>0</v>
      </c>
      <c r="T22" s="22">
        <f ca="1">IFERROR(IF(W22=0,0,VLOOKUP(W22,보상!$D:$K,6,FALSE)),"-")</f>
        <v>0</v>
      </c>
      <c r="U22" s="22">
        <f ca="1">IFERROR(IF(W22=0,0,VLOOKUP(W22,보상!$D:$K,7,FALSE)),"-")</f>
        <v>700</v>
      </c>
      <c r="V22" s="22">
        <f ca="1">IFERROR(IF(W22=0,0,VLOOKUP(W22,보상!$D:$K,8,FALSE)),"-")</f>
        <v>0</v>
      </c>
      <c r="W22" s="22">
        <f ca="1">IFERROR(IFERROR(VLOOKUP($B22,INDIRECT(VLOOKUP($E22,보상!$S:$AA,2,FALSE)),MATCH(W$6,INDIRECT(VLOOKUP($E22,보상!$S:$AA,3,FALSE)),0),FALSE),VLOOKUP($B22,INDIRECT(VLOOKUP($E22&amp;"_U",보상!$S:$AA,2,FALSE)),MATCH(W$6,INDIRECT(VLOOKUP($E22&amp;"_U",보상!$S:$AA,3,FALSE)),0),FALSE)),"ERROR")</f>
        <v>232101</v>
      </c>
      <c r="X22" s="134" t="str">
        <f ca="1">IFERROR(IF(W22=0,0,VLOOKUP(SUBSTITUTE(VLOOKUP(W22,#REF!,MATCH("strItemName",#REF!,0),FALSE),"SUI_",""),#REF!,2,FALSE)),"ERROR")</f>
        <v>ERROR</v>
      </c>
      <c r="Y22" s="22">
        <f t="shared" ca="1" si="1"/>
        <v>232201</v>
      </c>
      <c r="Z22" s="134" t="str">
        <f ca="1">IFERROR(IF(Y22=0,0,VLOOKUP(SUBSTITUTE(VLOOKUP(Y22,#REF!,MATCH("strItemName",#REF!,0),FALSE),"SUI_",""),#REF!,2,FALSE)),"ERROR")</f>
        <v>ERROR</v>
      </c>
      <c r="AA22" s="22">
        <f t="shared" ca="1" si="1"/>
        <v>232301</v>
      </c>
      <c r="AB22" s="134" t="str">
        <f ca="1">IFERROR(IF(AA22=0,0,VLOOKUP(SUBSTITUTE(VLOOKUP(AA22,#REF!,MATCH("strItemName",#REF!,0),FALSE),"SUI_",""),#REF!,2,FALSE)),"ERROR")</f>
        <v>ERROR</v>
      </c>
      <c r="AC22" s="22">
        <f t="shared" ca="1" si="1"/>
        <v>232401</v>
      </c>
      <c r="AD22" s="134" t="str">
        <f ca="1">IFERROR(IF(AC22=0,0,VLOOKUP(SUBSTITUTE(VLOOKUP(AC22,#REF!,MATCH("strItemName",#REF!,0),FALSE),"SUI_",""),#REF!,2,FALSE)),"ERROR")</f>
        <v>ERROR</v>
      </c>
      <c r="AE22" s="22">
        <f t="shared" ca="1" si="1"/>
        <v>232501</v>
      </c>
      <c r="AF22" s="134" t="str">
        <f ca="1">IFERROR(IF(AE22=0,0,VLOOKUP(SUBSTITUTE(VLOOKUP(AE22,#REF!,MATCH("strItemName",#REF!,0),FALSE),"SUI_",""),#REF!,2,FALSE)),"ERROR")</f>
        <v>ERROR</v>
      </c>
      <c r="AG22" s="88">
        <v>0</v>
      </c>
      <c r="AH22" s="134">
        <f>IFERROR(IF(AG22=0,0,VLOOKUP(SUBSTITUTE(VLOOKUP(AG22,#REF!,MATCH("strItemName",#REF!,0),FALSE),"SUI_",""),#REF!,2,FALSE)),"ERROR")</f>
        <v>0</v>
      </c>
      <c r="AI22" s="22">
        <f ca="1">IFERROR(IFERROR(VLOOKUP($B22,INDIRECT(VLOOKUP($E22,보상!$S:$AA,2,FALSE)),MATCH(AI$6,INDIRECT(VLOOKUP($E22,보상!$S:$AA,3,FALSE)),0),FALSE),VLOOKUP($B22,INDIRECT(VLOOKUP($E22&amp;"_U",보상!$S:$AA,2,FALSE)),MATCH(AI$6,INDIRECT(VLOOKUP($E22&amp;"_U",보상!$S:$AA,3,FALSE)),0),FALSE)),"ERROR")</f>
        <v>1</v>
      </c>
      <c r="AJ22" s="22">
        <v>0</v>
      </c>
      <c r="AK22" s="22">
        <v>0</v>
      </c>
      <c r="AL22" s="22">
        <v>0</v>
      </c>
      <c r="AM22" s="22" t="b">
        <v>0</v>
      </c>
      <c r="AN22" s="22">
        <v>0</v>
      </c>
      <c r="AO22" s="22">
        <v>0</v>
      </c>
    </row>
    <row r="23" spans="2:41" ht="16.5" customHeight="1" x14ac:dyDescent="0.3">
      <c r="B23" s="153">
        <f t="shared" si="0"/>
        <v>1011301</v>
      </c>
      <c r="C23" s="22">
        <v>1011301</v>
      </c>
      <c r="D23" s="156" t="str">
        <f ca="1">IFERROR(IFERROR(VLOOKUP($B23,INDIRECT(VLOOKUP($E23,보상!$S:$AA,2,FALSE)),MATCH(D$6,INDIRECT(VLOOKUP($E23,보상!$S:$AA,3,FALSE)),0),FALSE),VLOOKUP($B23,INDIRECT(VLOOKUP($E23&amp;"_U",보상!$S:$AA,2,FALSE)),MATCH(D$6,INDIRECT(VLOOKUP($E23&amp;"_U",보상!$S:$AA,3,FALSE)),0),FALSE)),"ERROR")</f>
        <v>데인즈의 결심</v>
      </c>
      <c r="E23" s="22" t="s">
        <v>384</v>
      </c>
      <c r="F23" s="22">
        <f>COUNTIF($C$8:$C23,$C23)</f>
        <v>1</v>
      </c>
      <c r="G23" s="22" t="b">
        <v>0</v>
      </c>
      <c r="H23" s="22">
        <v>0</v>
      </c>
      <c r="I23" s="129">
        <f>IFERROR(IF(H23=0,0,VLOOKUP(VLOOKUP(H23,#REF!,MATCH("strMailTitleID",#REF!,0),FALSE),#REF!,2,FALSE)),"ERROR")</f>
        <v>0</v>
      </c>
      <c r="J23" s="176">
        <v>0</v>
      </c>
      <c r="K23" s="129">
        <f>IFERROR(IF(J23=0,0,VLOOKUP(VLOOKUP(J23,#REF!,MATCH("strMailTitleID",#REF!,0),FALSE),#REF!,2,FALSE)),"ERROR")</f>
        <v>0</v>
      </c>
      <c r="L23" s="22">
        <f ca="1">IFERROR(IFERROR(VLOOKUP($B23,INDIRECT(VLOOKUP($E23,보상!$S:$AA,2,FALSE)),MATCH(L$6,INDIRECT(VLOOKUP($E23,보상!$S:$AA,3,FALSE)),0),FALSE),VLOOKUP($B23,INDIRECT(VLOOKUP($E23&amp;"_U",보상!$S:$AA,2,FALSE)),MATCH(L$6,INDIRECT(VLOOKUP($E23&amp;"_U",보상!$S:$AA,3,FALSE)),0),FALSE)),"ERROR")</f>
        <v>390</v>
      </c>
      <c r="M23" s="22">
        <v>0</v>
      </c>
      <c r="N23" s="22">
        <v>0</v>
      </c>
      <c r="O23" s="22">
        <v>0</v>
      </c>
      <c r="P23" s="22" t="str">
        <f ca="1">IFERROR(IFERROR(VLOOKUP($B23,INDIRECT(VLOOKUP($E23,보상!$S:$AA,2,FALSE)),MATCH(P$6,INDIRECT(VLOOKUP($E23,보상!$S:$AA,3,FALSE)),0),FALSE),VLOOKUP($B23,INDIRECT(VLOOKUP($E23&amp;"_U",보상!$S:$AA,2,FALSE)),MATCH(P$6,INDIRECT(VLOOKUP($E23&amp;"_U",보상!$S:$AA,3,FALSE)),0),FALSE)),"ERROR")</f>
        <v>Gold</v>
      </c>
      <c r="Q23" s="22">
        <f ca="1">IFERROR(IFERROR(VLOOKUP($B23,INDIRECT(VLOOKUP($E23,보상!$S:$AA,2,FALSE)),MATCH(Q$6,INDIRECT(VLOOKUP($E23,보상!$S:$AA,3,FALSE)),0),FALSE),VLOOKUP($B23,INDIRECT(VLOOKUP($E23&amp;"_U",보상!$S:$AA,2,FALSE)),MATCH(Q$6,INDIRECT(VLOOKUP($E23&amp;"_U",보상!$S:$AA,3,FALSE)),0),FALSE)),"ERROR")</f>
        <v>2800</v>
      </c>
      <c r="R23" s="22" t="b">
        <v>0</v>
      </c>
      <c r="S23" s="22" t="b">
        <v>0</v>
      </c>
      <c r="T23" s="22">
        <f ca="1">IFERROR(IF(W23=0,0,VLOOKUP(W23,보상!$D:$K,6,FALSE)),"-")</f>
        <v>3000</v>
      </c>
      <c r="U23" s="22">
        <f ca="1">IFERROR(IF(W23=0,0,VLOOKUP(W23,보상!$D:$K,7,FALSE)),"-")</f>
        <v>0</v>
      </c>
      <c r="V23" s="22">
        <f ca="1">IFERROR(IF(W23=0,0,VLOOKUP(W23,보상!$D:$K,8,FALSE)),"-")</f>
        <v>0</v>
      </c>
      <c r="W23" s="22">
        <f ca="1">IFERROR(IFERROR(VLOOKUP($B23,INDIRECT(VLOOKUP($E23,보상!$S:$AA,2,FALSE)),MATCH(W$6,INDIRECT(VLOOKUP($E23,보상!$S:$AA,3,FALSE)),0),FALSE),VLOOKUP($B23,INDIRECT(VLOOKUP($E23&amp;"_U",보상!$S:$AA,2,FALSE)),MATCH(W$6,INDIRECT(VLOOKUP($E23&amp;"_U",보상!$S:$AA,3,FALSE)),0),FALSE)),"ERROR")</f>
        <v>103101</v>
      </c>
      <c r="X23" s="134" t="str">
        <f ca="1">IFERROR(IF(W23=0,0,VLOOKUP(SUBSTITUTE(VLOOKUP(W23,#REF!,MATCH("strItemName",#REF!,0),FALSE),"SUI_",""),#REF!,2,FALSE)),"ERROR")</f>
        <v>ERROR</v>
      </c>
      <c r="Y23" s="22">
        <f t="shared" ca="1" si="1"/>
        <v>113201</v>
      </c>
      <c r="Z23" s="134" t="str">
        <f ca="1">IFERROR(IF(Y23=0,0,VLOOKUP(SUBSTITUTE(VLOOKUP(Y23,#REF!,MATCH("strItemName",#REF!,0),FALSE),"SUI_",""),#REF!,2,FALSE)),"ERROR")</f>
        <v>ERROR</v>
      </c>
      <c r="AA23" s="22">
        <f t="shared" ca="1" si="1"/>
        <v>123301</v>
      </c>
      <c r="AB23" s="134" t="str">
        <f ca="1">IFERROR(IF(AA23=0,0,VLOOKUP(SUBSTITUTE(VLOOKUP(AA23,#REF!,MATCH("strItemName",#REF!,0),FALSE),"SUI_",""),#REF!,2,FALSE)),"ERROR")</f>
        <v>ERROR</v>
      </c>
      <c r="AC23" s="22">
        <f t="shared" ca="1" si="1"/>
        <v>133401</v>
      </c>
      <c r="AD23" s="134" t="str">
        <f ca="1">IFERROR(IF(AC23=0,0,VLOOKUP(SUBSTITUTE(VLOOKUP(AC23,#REF!,MATCH("strItemName",#REF!,0),FALSE),"SUI_",""),#REF!,2,FALSE)),"ERROR")</f>
        <v>ERROR</v>
      </c>
      <c r="AE23" s="22">
        <f t="shared" ca="1" si="1"/>
        <v>143501</v>
      </c>
      <c r="AF23" s="134" t="str">
        <f ca="1">IFERROR(IF(AE23=0,0,VLOOKUP(SUBSTITUTE(VLOOKUP(AE23,#REF!,MATCH("strItemName",#REF!,0),FALSE),"SUI_",""),#REF!,2,FALSE)),"ERROR")</f>
        <v>ERROR</v>
      </c>
      <c r="AG23" s="88">
        <v>0</v>
      </c>
      <c r="AH23" s="134">
        <f>IFERROR(IF(AG23=0,0,VLOOKUP(SUBSTITUTE(VLOOKUP(AG23,#REF!,MATCH("strItemName",#REF!,0),FALSE),"SUI_",""),#REF!,2,FALSE)),"ERROR")</f>
        <v>0</v>
      </c>
      <c r="AI23" s="22">
        <f ca="1">IFERROR(IFERROR(VLOOKUP($B23,INDIRECT(VLOOKUP($E23,보상!$S:$AA,2,FALSE)),MATCH(AI$6,INDIRECT(VLOOKUP($E23,보상!$S:$AA,3,FALSE)),0),FALSE),VLOOKUP($B23,INDIRECT(VLOOKUP($E23&amp;"_U",보상!$S:$AA,2,FALSE)),MATCH(AI$6,INDIRECT(VLOOKUP($E23&amp;"_U",보상!$S:$AA,3,FALSE)),0),FALSE)),"ERROR")</f>
        <v>1</v>
      </c>
      <c r="AJ23" s="22">
        <v>0</v>
      </c>
      <c r="AK23" s="22">
        <v>0</v>
      </c>
      <c r="AL23" s="22">
        <v>0</v>
      </c>
      <c r="AM23" s="22" t="b">
        <v>0</v>
      </c>
      <c r="AN23" s="22">
        <v>0</v>
      </c>
      <c r="AO23" s="22">
        <v>0</v>
      </c>
    </row>
    <row r="24" spans="2:41" ht="16.5" customHeight="1" x14ac:dyDescent="0.3">
      <c r="B24" s="153">
        <f t="shared" si="0"/>
        <v>1011401</v>
      </c>
      <c r="C24" s="22">
        <v>1011401</v>
      </c>
      <c r="D24" s="156" t="str">
        <f ca="1">IFERROR(IFERROR(VLOOKUP($B24,INDIRECT(VLOOKUP($E24,보상!$S:$AA,2,FALSE)),MATCH(D$6,INDIRECT(VLOOKUP($E24,보상!$S:$AA,3,FALSE)),0),FALSE),VLOOKUP($B24,INDIRECT(VLOOKUP($E24&amp;"_U",보상!$S:$AA,2,FALSE)),MATCH(D$6,INDIRECT(VLOOKUP($E24&amp;"_U",보상!$S:$AA,3,FALSE)),0),FALSE)),"ERROR")</f>
        <v>두려운 재앙</v>
      </c>
      <c r="E24" s="22" t="s">
        <v>384</v>
      </c>
      <c r="F24" s="22">
        <f>COUNTIF($C$8:$C24,$C24)</f>
        <v>1</v>
      </c>
      <c r="G24" s="22" t="b">
        <v>0</v>
      </c>
      <c r="H24" s="22">
        <v>0</v>
      </c>
      <c r="I24" s="129">
        <f>IFERROR(IF(H24=0,0,VLOOKUP(VLOOKUP(H24,#REF!,MATCH("strMailTitleID",#REF!,0),FALSE),#REF!,2,FALSE)),"ERROR")</f>
        <v>0</v>
      </c>
      <c r="J24" s="176">
        <v>0</v>
      </c>
      <c r="K24" s="129">
        <f>IFERROR(IF(J24=0,0,VLOOKUP(VLOOKUP(J24,#REF!,MATCH("strMailTitleID",#REF!,0),FALSE),#REF!,2,FALSE)),"ERROR")</f>
        <v>0</v>
      </c>
      <c r="L24" s="22">
        <f ca="1">IFERROR(IFERROR(VLOOKUP($B24,INDIRECT(VLOOKUP($E24,보상!$S:$AA,2,FALSE)),MATCH(L$6,INDIRECT(VLOOKUP($E24,보상!$S:$AA,3,FALSE)),0),FALSE),VLOOKUP($B24,INDIRECT(VLOOKUP($E24&amp;"_U",보상!$S:$AA,2,FALSE)),MATCH(L$6,INDIRECT(VLOOKUP($E24&amp;"_U",보상!$S:$AA,3,FALSE)),0),FALSE)),"ERROR")</f>
        <v>480</v>
      </c>
      <c r="M24" s="22">
        <v>0</v>
      </c>
      <c r="N24" s="22">
        <v>0</v>
      </c>
      <c r="O24" s="22">
        <v>0</v>
      </c>
      <c r="P24" s="22" t="str">
        <f ca="1">IFERROR(IFERROR(VLOOKUP($B24,INDIRECT(VLOOKUP($E24,보상!$S:$AA,2,FALSE)),MATCH(P$6,INDIRECT(VLOOKUP($E24,보상!$S:$AA,3,FALSE)),0),FALSE),VLOOKUP($B24,INDIRECT(VLOOKUP($E24&amp;"_U",보상!$S:$AA,2,FALSE)),MATCH(P$6,INDIRECT(VLOOKUP($E24&amp;"_U",보상!$S:$AA,3,FALSE)),0),FALSE)),"ERROR")</f>
        <v>Gold</v>
      </c>
      <c r="Q24" s="22">
        <f ca="1">IFERROR(IFERROR(VLOOKUP($B24,INDIRECT(VLOOKUP($E24,보상!$S:$AA,2,FALSE)),MATCH(Q$6,INDIRECT(VLOOKUP($E24,보상!$S:$AA,3,FALSE)),0),FALSE),VLOOKUP($B24,INDIRECT(VLOOKUP($E24&amp;"_U",보상!$S:$AA,2,FALSE)),MATCH(Q$6,INDIRECT(VLOOKUP($E24&amp;"_U",보상!$S:$AA,3,FALSE)),0),FALSE)),"ERROR")</f>
        <v>2800</v>
      </c>
      <c r="R24" s="22" t="b">
        <v>0</v>
      </c>
      <c r="S24" s="22" t="b">
        <v>0</v>
      </c>
      <c r="T24" s="22">
        <f ca="1">IFERROR(IF(W24=0,0,VLOOKUP(W24,보상!$D:$K,6,FALSE)),"-")</f>
        <v>0</v>
      </c>
      <c r="U24" s="22">
        <f ca="1">IFERROR(IF(W24=0,0,VLOOKUP(W24,보상!$D:$K,7,FALSE)),"-")</f>
        <v>0</v>
      </c>
      <c r="V24" s="22">
        <f ca="1">IFERROR(IF(W24=0,0,VLOOKUP(W24,보상!$D:$K,8,FALSE)),"-")</f>
        <v>0</v>
      </c>
      <c r="W24" s="22">
        <f ca="1">IFERROR(IFERROR(VLOOKUP($B24,INDIRECT(VLOOKUP($E24,보상!$S:$AA,2,FALSE)),MATCH(W$6,INDIRECT(VLOOKUP($E24,보상!$S:$AA,3,FALSE)),0),FALSE),VLOOKUP($B24,INDIRECT(VLOOKUP($E24&amp;"_U",보상!$S:$AA,2,FALSE)),MATCH(W$6,INDIRECT(VLOOKUP($E24&amp;"_U",보상!$S:$AA,3,FALSE)),0),FALSE)),"ERROR")</f>
        <v>3011001</v>
      </c>
      <c r="X24" s="134" t="str">
        <f ca="1">IFERROR(IF(W24=0,0,VLOOKUP(SUBSTITUTE(VLOOKUP(W24,#REF!,MATCH("strItemName",#REF!,0),FALSE),"SUI_",""),#REF!,2,FALSE)),"ERROR")</f>
        <v>ERROR</v>
      </c>
      <c r="Y24" s="22">
        <f t="shared" ca="1" si="1"/>
        <v>3011001</v>
      </c>
      <c r="Z24" s="134" t="str">
        <f ca="1">IFERROR(IF(Y24=0,0,VLOOKUP(SUBSTITUTE(VLOOKUP(Y24,#REF!,MATCH("strItemName",#REF!,0),FALSE),"SUI_",""),#REF!,2,FALSE)),"ERROR")</f>
        <v>ERROR</v>
      </c>
      <c r="AA24" s="22">
        <f t="shared" ca="1" si="1"/>
        <v>3011001</v>
      </c>
      <c r="AB24" s="134" t="str">
        <f ca="1">IFERROR(IF(AA24=0,0,VLOOKUP(SUBSTITUTE(VLOOKUP(AA24,#REF!,MATCH("strItemName",#REF!,0),FALSE),"SUI_",""),#REF!,2,FALSE)),"ERROR")</f>
        <v>ERROR</v>
      </c>
      <c r="AC24" s="22">
        <f t="shared" ca="1" si="1"/>
        <v>3011001</v>
      </c>
      <c r="AD24" s="134" t="str">
        <f ca="1">IFERROR(IF(AC24=0,0,VLOOKUP(SUBSTITUTE(VLOOKUP(AC24,#REF!,MATCH("strItemName",#REF!,0),FALSE),"SUI_",""),#REF!,2,FALSE)),"ERROR")</f>
        <v>ERROR</v>
      </c>
      <c r="AE24" s="22">
        <f t="shared" ca="1" si="1"/>
        <v>3011001</v>
      </c>
      <c r="AF24" s="134" t="str">
        <f ca="1">IFERROR(IF(AE24=0,0,VLOOKUP(SUBSTITUTE(VLOOKUP(AE24,#REF!,MATCH("strItemName",#REF!,0),FALSE),"SUI_",""),#REF!,2,FALSE)),"ERROR")</f>
        <v>ERROR</v>
      </c>
      <c r="AG24" s="88">
        <v>0</v>
      </c>
      <c r="AH24" s="134">
        <f>IFERROR(IF(AG24=0,0,VLOOKUP(SUBSTITUTE(VLOOKUP(AG24,#REF!,MATCH("strItemName",#REF!,0),FALSE),"SUI_",""),#REF!,2,FALSE)),"ERROR")</f>
        <v>0</v>
      </c>
      <c r="AI24" s="22">
        <f ca="1">IFERROR(IFERROR(VLOOKUP($B24,INDIRECT(VLOOKUP($E24,보상!$S:$AA,2,FALSE)),MATCH(AI$6,INDIRECT(VLOOKUP($E24,보상!$S:$AA,3,FALSE)),0),FALSE),VLOOKUP($B24,INDIRECT(VLOOKUP($E24&amp;"_U",보상!$S:$AA,2,FALSE)),MATCH(AI$6,INDIRECT(VLOOKUP($E24&amp;"_U",보상!$S:$AA,3,FALSE)),0),FALSE)),"ERROR")</f>
        <v>3</v>
      </c>
      <c r="AJ24" s="22">
        <v>0</v>
      </c>
      <c r="AK24" s="22">
        <v>0</v>
      </c>
      <c r="AL24" s="22">
        <v>0</v>
      </c>
      <c r="AM24" s="22" t="b">
        <v>0</v>
      </c>
      <c r="AN24" s="22">
        <v>0</v>
      </c>
      <c r="AO24" s="22">
        <v>0</v>
      </c>
    </row>
    <row r="25" spans="2:41" ht="16.5" customHeight="1" x14ac:dyDescent="0.3">
      <c r="B25" s="153">
        <f t="shared" si="0"/>
        <v>1011501</v>
      </c>
      <c r="C25" s="22">
        <v>1011501</v>
      </c>
      <c r="D25" s="156" t="str">
        <f ca="1">IFERROR(IFERROR(VLOOKUP($B25,INDIRECT(VLOOKUP($E25,보상!$S:$AA,2,FALSE)),MATCH(D$6,INDIRECT(VLOOKUP($E25,보상!$S:$AA,3,FALSE)),0),FALSE),VLOOKUP($B25,INDIRECT(VLOOKUP($E25&amp;"_U",보상!$S:$AA,2,FALSE)),MATCH(D$6,INDIRECT(VLOOKUP($E25&amp;"_U",보상!$S:$AA,3,FALSE)),0),FALSE)),"ERROR")</f>
        <v>케일의 경고</v>
      </c>
      <c r="E25" s="22" t="s">
        <v>384</v>
      </c>
      <c r="F25" s="22">
        <f>COUNTIF($C$8:$C25,$C25)</f>
        <v>1</v>
      </c>
      <c r="G25" s="22" t="b">
        <v>0</v>
      </c>
      <c r="H25" s="22">
        <v>0</v>
      </c>
      <c r="I25" s="129">
        <f>IFERROR(IF(H25=0,0,VLOOKUP(VLOOKUP(H25,#REF!,MATCH("strMailTitleID",#REF!,0),FALSE),#REF!,2,FALSE)),"ERROR")</f>
        <v>0</v>
      </c>
      <c r="J25" s="176">
        <v>0</v>
      </c>
      <c r="K25" s="129">
        <f>IFERROR(IF(J25=0,0,VLOOKUP(VLOOKUP(J25,#REF!,MATCH("strMailTitleID",#REF!,0),FALSE),#REF!,2,FALSE)),"ERROR")</f>
        <v>0</v>
      </c>
      <c r="L25" s="22">
        <f ca="1">IFERROR(IFERROR(VLOOKUP($B25,INDIRECT(VLOOKUP($E25,보상!$S:$AA,2,FALSE)),MATCH(L$6,INDIRECT(VLOOKUP($E25,보상!$S:$AA,3,FALSE)),0),FALSE),VLOOKUP($B25,INDIRECT(VLOOKUP($E25&amp;"_U",보상!$S:$AA,2,FALSE)),MATCH(L$6,INDIRECT(VLOOKUP($E25&amp;"_U",보상!$S:$AA,3,FALSE)),0),FALSE)),"ERROR")</f>
        <v>460</v>
      </c>
      <c r="M25" s="22">
        <v>0</v>
      </c>
      <c r="N25" s="22">
        <v>0</v>
      </c>
      <c r="O25" s="22">
        <v>0</v>
      </c>
      <c r="P25" s="22" t="str">
        <f ca="1">IFERROR(IFERROR(VLOOKUP($B25,INDIRECT(VLOOKUP($E25,보상!$S:$AA,2,FALSE)),MATCH(P$6,INDIRECT(VLOOKUP($E25,보상!$S:$AA,3,FALSE)),0),FALSE),VLOOKUP($B25,INDIRECT(VLOOKUP($E25&amp;"_U",보상!$S:$AA,2,FALSE)),MATCH(P$6,INDIRECT(VLOOKUP($E25&amp;"_U",보상!$S:$AA,3,FALSE)),0),FALSE)),"ERROR")</f>
        <v>Gold</v>
      </c>
      <c r="Q25" s="22">
        <f ca="1">IFERROR(IFERROR(VLOOKUP($B25,INDIRECT(VLOOKUP($E25,보상!$S:$AA,2,FALSE)),MATCH(Q$6,INDIRECT(VLOOKUP($E25,보상!$S:$AA,3,FALSE)),0),FALSE),VLOOKUP($B25,INDIRECT(VLOOKUP($E25&amp;"_U",보상!$S:$AA,2,FALSE)),MATCH(Q$6,INDIRECT(VLOOKUP($E25&amp;"_U",보상!$S:$AA,3,FALSE)),0),FALSE)),"ERROR")</f>
        <v>2800</v>
      </c>
      <c r="R25" s="22" t="b">
        <v>0</v>
      </c>
      <c r="S25" s="22" t="b">
        <v>0</v>
      </c>
      <c r="T25" s="22">
        <f ca="1">IFERROR(IF(W25=0,0,VLOOKUP(W25,보상!$D:$K,6,FALSE)),"-")</f>
        <v>0</v>
      </c>
      <c r="U25" s="22">
        <f ca="1">IFERROR(IF(W25=0,0,VLOOKUP(W25,보상!$D:$K,7,FALSE)),"-")</f>
        <v>0</v>
      </c>
      <c r="V25" s="22">
        <f ca="1">IFERROR(IF(W25=0,0,VLOOKUP(W25,보상!$D:$K,8,FALSE)),"-")</f>
        <v>0</v>
      </c>
      <c r="W25" s="22">
        <f ca="1">IFERROR(IFERROR(VLOOKUP($B25,INDIRECT(VLOOKUP($E25,보상!$S:$AA,2,FALSE)),MATCH(W$6,INDIRECT(VLOOKUP($E25,보상!$S:$AA,3,FALSE)),0),FALSE),VLOOKUP($B25,INDIRECT(VLOOKUP($E25&amp;"_U",보상!$S:$AA,2,FALSE)),MATCH(W$6,INDIRECT(VLOOKUP($E25&amp;"_U",보상!$S:$AA,3,FALSE)),0),FALSE)),"ERROR")</f>
        <v>2002001</v>
      </c>
      <c r="X25" s="134" t="str">
        <f ca="1">IFERROR(IF(W25=0,0,VLOOKUP(SUBSTITUTE(VLOOKUP(W25,#REF!,MATCH("strItemName",#REF!,0),FALSE),"SUI_",""),#REF!,2,FALSE)),"ERROR")</f>
        <v>ERROR</v>
      </c>
      <c r="Y25" s="22">
        <f t="shared" ca="1" si="1"/>
        <v>2002001</v>
      </c>
      <c r="Z25" s="134" t="str">
        <f ca="1">IFERROR(IF(Y25=0,0,VLOOKUP(SUBSTITUTE(VLOOKUP(Y25,#REF!,MATCH("strItemName",#REF!,0),FALSE),"SUI_",""),#REF!,2,FALSE)),"ERROR")</f>
        <v>ERROR</v>
      </c>
      <c r="AA25" s="22">
        <f t="shared" ca="1" si="1"/>
        <v>2002001</v>
      </c>
      <c r="AB25" s="134" t="str">
        <f ca="1">IFERROR(IF(AA25=0,0,VLOOKUP(SUBSTITUTE(VLOOKUP(AA25,#REF!,MATCH("strItemName",#REF!,0),FALSE),"SUI_",""),#REF!,2,FALSE)),"ERROR")</f>
        <v>ERROR</v>
      </c>
      <c r="AC25" s="22">
        <f t="shared" ca="1" si="1"/>
        <v>2002001</v>
      </c>
      <c r="AD25" s="134" t="str">
        <f ca="1">IFERROR(IF(AC25=0,0,VLOOKUP(SUBSTITUTE(VLOOKUP(AC25,#REF!,MATCH("strItemName",#REF!,0),FALSE),"SUI_",""),#REF!,2,FALSE)),"ERROR")</f>
        <v>ERROR</v>
      </c>
      <c r="AE25" s="22">
        <f t="shared" ca="1" si="1"/>
        <v>2002001</v>
      </c>
      <c r="AF25" s="134" t="str">
        <f ca="1">IFERROR(IF(AE25=0,0,VLOOKUP(SUBSTITUTE(VLOOKUP(AE25,#REF!,MATCH("strItemName",#REF!,0),FALSE),"SUI_",""),#REF!,2,FALSE)),"ERROR")</f>
        <v>ERROR</v>
      </c>
      <c r="AG25" s="88">
        <v>0</v>
      </c>
      <c r="AH25" s="134">
        <f>IFERROR(IF(AG25=0,0,VLOOKUP(SUBSTITUTE(VLOOKUP(AG25,#REF!,MATCH("strItemName",#REF!,0),FALSE),"SUI_",""),#REF!,2,FALSE)),"ERROR")</f>
        <v>0</v>
      </c>
      <c r="AI25" s="22">
        <f ca="1">IFERROR(IFERROR(VLOOKUP($B25,INDIRECT(VLOOKUP($E25,보상!$S:$AA,2,FALSE)),MATCH(AI$6,INDIRECT(VLOOKUP($E25,보상!$S:$AA,3,FALSE)),0),FALSE),VLOOKUP($B25,INDIRECT(VLOOKUP($E25&amp;"_U",보상!$S:$AA,2,FALSE)),MATCH(AI$6,INDIRECT(VLOOKUP($E25&amp;"_U",보상!$S:$AA,3,FALSE)),0),FALSE)),"ERROR")</f>
        <v>20</v>
      </c>
      <c r="AJ25" s="22">
        <v>0</v>
      </c>
      <c r="AK25" s="22">
        <v>0</v>
      </c>
      <c r="AL25" s="22">
        <v>0</v>
      </c>
      <c r="AM25" s="22" t="b">
        <v>0</v>
      </c>
      <c r="AN25" s="22">
        <v>0</v>
      </c>
      <c r="AO25" s="22">
        <v>0</v>
      </c>
    </row>
    <row r="26" spans="2:41" ht="16.5" customHeight="1" x14ac:dyDescent="0.3">
      <c r="B26" s="153">
        <f t="shared" si="0"/>
        <v>1011601</v>
      </c>
      <c r="C26" s="22">
        <v>1011601</v>
      </c>
      <c r="D26" s="156" t="str">
        <f ca="1">IFERROR(IFERROR(VLOOKUP($B26,INDIRECT(VLOOKUP($E26,보상!$S:$AA,2,FALSE)),MATCH(D$6,INDIRECT(VLOOKUP($E26,보상!$S:$AA,3,FALSE)),0),FALSE),VLOOKUP($B26,INDIRECT(VLOOKUP($E26&amp;"_U",보상!$S:$AA,2,FALSE)),MATCH(D$6,INDIRECT(VLOOKUP($E26&amp;"_U",보상!$S:$AA,3,FALSE)),0),FALSE)),"ERROR")</f>
        <v>악마 같은 습격</v>
      </c>
      <c r="E26" s="22" t="s">
        <v>384</v>
      </c>
      <c r="F26" s="22">
        <f>COUNTIF($C$8:$C26,$C26)</f>
        <v>1</v>
      </c>
      <c r="G26" s="22" t="b">
        <v>0</v>
      </c>
      <c r="H26" s="22">
        <v>0</v>
      </c>
      <c r="I26" s="129">
        <f>IFERROR(IF(H26=0,0,VLOOKUP(VLOOKUP(H26,#REF!,MATCH("strMailTitleID",#REF!,0),FALSE),#REF!,2,FALSE)),"ERROR")</f>
        <v>0</v>
      </c>
      <c r="J26" s="176">
        <v>0</v>
      </c>
      <c r="K26" s="129">
        <f>IFERROR(IF(J26=0,0,VLOOKUP(VLOOKUP(J26,#REF!,MATCH("strMailTitleID",#REF!,0),FALSE),#REF!,2,FALSE)),"ERROR")</f>
        <v>0</v>
      </c>
      <c r="L26" s="22">
        <f ca="1">IFERROR(IFERROR(VLOOKUP($B26,INDIRECT(VLOOKUP($E26,보상!$S:$AA,2,FALSE)),MATCH(L$6,INDIRECT(VLOOKUP($E26,보상!$S:$AA,3,FALSE)),0),FALSE),VLOOKUP($B26,INDIRECT(VLOOKUP($E26&amp;"_U",보상!$S:$AA,2,FALSE)),MATCH(L$6,INDIRECT(VLOOKUP($E26&amp;"_U",보상!$S:$AA,3,FALSE)),0),FALSE)),"ERROR")</f>
        <v>480</v>
      </c>
      <c r="M26" s="22">
        <v>0</v>
      </c>
      <c r="N26" s="22">
        <v>0</v>
      </c>
      <c r="O26" s="22">
        <v>0</v>
      </c>
      <c r="P26" s="22" t="str">
        <f ca="1">IFERROR(IFERROR(VLOOKUP($B26,INDIRECT(VLOOKUP($E26,보상!$S:$AA,2,FALSE)),MATCH(P$6,INDIRECT(VLOOKUP($E26,보상!$S:$AA,3,FALSE)),0),FALSE),VLOOKUP($B26,INDIRECT(VLOOKUP($E26&amp;"_U",보상!$S:$AA,2,FALSE)),MATCH(P$6,INDIRECT(VLOOKUP($E26&amp;"_U",보상!$S:$AA,3,FALSE)),0),FALSE)),"ERROR")</f>
        <v>Gold</v>
      </c>
      <c r="Q26" s="22">
        <f ca="1">IFERROR(IFERROR(VLOOKUP($B26,INDIRECT(VLOOKUP($E26,보상!$S:$AA,2,FALSE)),MATCH(Q$6,INDIRECT(VLOOKUP($E26,보상!$S:$AA,3,FALSE)),0),FALSE),VLOOKUP($B26,INDIRECT(VLOOKUP($E26&amp;"_U",보상!$S:$AA,2,FALSE)),MATCH(Q$6,INDIRECT(VLOOKUP($E26&amp;"_U",보상!$S:$AA,3,FALSE)),0),FALSE)),"ERROR")</f>
        <v>2800</v>
      </c>
      <c r="R26" s="22" t="b">
        <v>0</v>
      </c>
      <c r="S26" s="22" t="b">
        <v>0</v>
      </c>
      <c r="T26" s="22">
        <f ca="1">IFERROR(IF(W26=0,0,VLOOKUP(W26,보상!$D:$K,6,FALSE)),"-")</f>
        <v>0</v>
      </c>
      <c r="U26" s="22">
        <f ca="1">IFERROR(IF(W26=0,0,VLOOKUP(W26,보상!$D:$K,7,FALSE)),"-")</f>
        <v>700</v>
      </c>
      <c r="V26" s="22">
        <f ca="1">IFERROR(IF(W26=0,0,VLOOKUP(W26,보상!$D:$K,8,FALSE)),"-")</f>
        <v>0</v>
      </c>
      <c r="W26" s="22">
        <f ca="1">IFERROR(IFERROR(VLOOKUP($B26,INDIRECT(VLOOKUP($E26,보상!$S:$AA,2,FALSE)),MATCH(W$6,INDIRECT(VLOOKUP($E26,보상!$S:$AA,3,FALSE)),0),FALSE),VLOOKUP($B26,INDIRECT(VLOOKUP($E26&amp;"_U",보상!$S:$AA,2,FALSE)),MATCH(W$6,INDIRECT(VLOOKUP($E26&amp;"_U",보상!$S:$AA,3,FALSE)),0),FALSE)),"ERROR")</f>
        <v>212101</v>
      </c>
      <c r="X26" s="134" t="str">
        <f ca="1">IFERROR(IF(W26=0,0,VLOOKUP(SUBSTITUTE(VLOOKUP(W26,#REF!,MATCH("strItemName",#REF!,0),FALSE),"SUI_",""),#REF!,2,FALSE)),"ERROR")</f>
        <v>ERROR</v>
      </c>
      <c r="Y26" s="22">
        <f t="shared" ca="1" si="1"/>
        <v>212201</v>
      </c>
      <c r="Z26" s="134" t="str">
        <f ca="1">IFERROR(IF(Y26=0,0,VLOOKUP(SUBSTITUTE(VLOOKUP(Y26,#REF!,MATCH("strItemName",#REF!,0),FALSE),"SUI_",""),#REF!,2,FALSE)),"ERROR")</f>
        <v>ERROR</v>
      </c>
      <c r="AA26" s="22">
        <f t="shared" ca="1" si="1"/>
        <v>212301</v>
      </c>
      <c r="AB26" s="134" t="str">
        <f ca="1">IFERROR(IF(AA26=0,0,VLOOKUP(SUBSTITUTE(VLOOKUP(AA26,#REF!,MATCH("strItemName",#REF!,0),FALSE),"SUI_",""),#REF!,2,FALSE)),"ERROR")</f>
        <v>ERROR</v>
      </c>
      <c r="AC26" s="22">
        <f t="shared" ca="1" si="1"/>
        <v>212401</v>
      </c>
      <c r="AD26" s="134" t="str">
        <f ca="1">IFERROR(IF(AC26=0,0,VLOOKUP(SUBSTITUTE(VLOOKUP(AC26,#REF!,MATCH("strItemName",#REF!,0),FALSE),"SUI_",""),#REF!,2,FALSE)),"ERROR")</f>
        <v>ERROR</v>
      </c>
      <c r="AE26" s="22">
        <f t="shared" ca="1" si="1"/>
        <v>212501</v>
      </c>
      <c r="AF26" s="134" t="str">
        <f ca="1">IFERROR(IF(AE26=0,0,VLOOKUP(SUBSTITUTE(VLOOKUP(AE26,#REF!,MATCH("strItemName",#REF!,0),FALSE),"SUI_",""),#REF!,2,FALSE)),"ERROR")</f>
        <v>ERROR</v>
      </c>
      <c r="AG26" s="88">
        <v>0</v>
      </c>
      <c r="AH26" s="134">
        <f>IFERROR(IF(AG26=0,0,VLOOKUP(SUBSTITUTE(VLOOKUP(AG26,#REF!,MATCH("strItemName",#REF!,0),FALSE),"SUI_",""),#REF!,2,FALSE)),"ERROR")</f>
        <v>0</v>
      </c>
      <c r="AI26" s="22">
        <f ca="1">IFERROR(IFERROR(VLOOKUP($B26,INDIRECT(VLOOKUP($E26,보상!$S:$AA,2,FALSE)),MATCH(AI$6,INDIRECT(VLOOKUP($E26,보상!$S:$AA,3,FALSE)),0),FALSE),VLOOKUP($B26,INDIRECT(VLOOKUP($E26&amp;"_U",보상!$S:$AA,2,FALSE)),MATCH(AI$6,INDIRECT(VLOOKUP($E26&amp;"_U",보상!$S:$AA,3,FALSE)),0),FALSE)),"ERROR")</f>
        <v>1</v>
      </c>
      <c r="AJ26" s="22">
        <v>0</v>
      </c>
      <c r="AK26" s="22">
        <v>0</v>
      </c>
      <c r="AL26" s="22">
        <v>0</v>
      </c>
      <c r="AM26" s="22" t="b">
        <v>0</v>
      </c>
      <c r="AN26" s="22">
        <v>0</v>
      </c>
      <c r="AO26" s="22">
        <v>0</v>
      </c>
    </row>
    <row r="27" spans="2:41" ht="16.5" customHeight="1" x14ac:dyDescent="0.3">
      <c r="B27" s="153">
        <f t="shared" si="0"/>
        <v>1011701</v>
      </c>
      <c r="C27" s="22">
        <v>1011701</v>
      </c>
      <c r="D27" s="156" t="str">
        <f ca="1">IFERROR(IFERROR(VLOOKUP($B27,INDIRECT(VLOOKUP($E27,보상!$S:$AA,2,FALSE)),MATCH(D$6,INDIRECT(VLOOKUP($E27,보상!$S:$AA,3,FALSE)),0),FALSE),VLOOKUP($B27,INDIRECT(VLOOKUP($E27&amp;"_U",보상!$S:$AA,2,FALSE)),MATCH(D$6,INDIRECT(VLOOKUP($E27&amp;"_U",보상!$S:$AA,3,FALSE)),0),FALSE)),"ERROR")</f>
        <v>치료를 위해</v>
      </c>
      <c r="E27" s="22" t="s">
        <v>384</v>
      </c>
      <c r="F27" s="22">
        <f>COUNTIF($C$8:$C27,$C27)</f>
        <v>1</v>
      </c>
      <c r="G27" s="22" t="b">
        <v>0</v>
      </c>
      <c r="H27" s="22">
        <v>0</v>
      </c>
      <c r="I27" s="129">
        <f>IFERROR(IF(H27=0,0,VLOOKUP(VLOOKUP(H27,#REF!,MATCH("strMailTitleID",#REF!,0),FALSE),#REF!,2,FALSE)),"ERROR")</f>
        <v>0</v>
      </c>
      <c r="J27" s="176">
        <v>0</v>
      </c>
      <c r="K27" s="129">
        <f>IFERROR(IF(J27=0,0,VLOOKUP(VLOOKUP(J27,#REF!,MATCH("strMailTitleID",#REF!,0),FALSE),#REF!,2,FALSE)),"ERROR")</f>
        <v>0</v>
      </c>
      <c r="L27" s="22">
        <f ca="1">IFERROR(IFERROR(VLOOKUP($B27,INDIRECT(VLOOKUP($E27,보상!$S:$AA,2,FALSE)),MATCH(L$6,INDIRECT(VLOOKUP($E27,보상!$S:$AA,3,FALSE)),0),FALSE),VLOOKUP($B27,INDIRECT(VLOOKUP($E27&amp;"_U",보상!$S:$AA,2,FALSE)),MATCH(L$6,INDIRECT(VLOOKUP($E27&amp;"_U",보상!$S:$AA,3,FALSE)),0),FALSE)),"ERROR")</f>
        <v>460</v>
      </c>
      <c r="M27" s="22">
        <v>0</v>
      </c>
      <c r="N27" s="22">
        <v>0</v>
      </c>
      <c r="O27" s="22">
        <v>0</v>
      </c>
      <c r="P27" s="22" t="str">
        <f ca="1">IFERROR(IFERROR(VLOOKUP($B27,INDIRECT(VLOOKUP($E27,보상!$S:$AA,2,FALSE)),MATCH(P$6,INDIRECT(VLOOKUP($E27,보상!$S:$AA,3,FALSE)),0),FALSE),VLOOKUP($B27,INDIRECT(VLOOKUP($E27&amp;"_U",보상!$S:$AA,2,FALSE)),MATCH(P$6,INDIRECT(VLOOKUP($E27&amp;"_U",보상!$S:$AA,3,FALSE)),0),FALSE)),"ERROR")</f>
        <v>Gold</v>
      </c>
      <c r="Q27" s="22">
        <f ca="1">IFERROR(IFERROR(VLOOKUP($B27,INDIRECT(VLOOKUP($E27,보상!$S:$AA,2,FALSE)),MATCH(Q$6,INDIRECT(VLOOKUP($E27,보상!$S:$AA,3,FALSE)),0),FALSE),VLOOKUP($B27,INDIRECT(VLOOKUP($E27&amp;"_U",보상!$S:$AA,2,FALSE)),MATCH(Q$6,INDIRECT(VLOOKUP($E27&amp;"_U",보상!$S:$AA,3,FALSE)),0),FALSE)),"ERROR")</f>
        <v>2800</v>
      </c>
      <c r="R27" s="22" t="b">
        <v>0</v>
      </c>
      <c r="S27" s="22" t="b">
        <v>0</v>
      </c>
      <c r="T27" s="22">
        <f ca="1">IFERROR(IF(W27=0,0,VLOOKUP(W27,보상!$D:$K,6,FALSE)),"-")</f>
        <v>0</v>
      </c>
      <c r="U27" s="22">
        <f ca="1">IFERROR(IF(W27=0,0,VLOOKUP(W27,보상!$D:$K,7,FALSE)),"-")</f>
        <v>0</v>
      </c>
      <c r="V27" s="22">
        <f ca="1">IFERROR(IF(W27=0,0,VLOOKUP(W27,보상!$D:$K,8,FALSE)),"-")</f>
        <v>0</v>
      </c>
      <c r="W27" s="22">
        <f ca="1">IFERROR(IFERROR(VLOOKUP($B27,INDIRECT(VLOOKUP($E27,보상!$S:$AA,2,FALSE)),MATCH(W$6,INDIRECT(VLOOKUP($E27,보상!$S:$AA,3,FALSE)),0),FALSE),VLOOKUP($B27,INDIRECT(VLOOKUP($E27&amp;"_U",보상!$S:$AA,2,FALSE)),MATCH(W$6,INDIRECT(VLOOKUP($E27&amp;"_U",보상!$S:$AA,3,FALSE)),0),FALSE)),"ERROR")</f>
        <v>2012001</v>
      </c>
      <c r="X27" s="134" t="str">
        <f ca="1">IFERROR(IF(W27=0,0,VLOOKUP(SUBSTITUTE(VLOOKUP(W27,#REF!,MATCH("strItemName",#REF!,0),FALSE),"SUI_",""),#REF!,2,FALSE)),"ERROR")</f>
        <v>ERROR</v>
      </c>
      <c r="Y27" s="22">
        <f t="shared" ca="1" si="1"/>
        <v>2012001</v>
      </c>
      <c r="Z27" s="134" t="str">
        <f ca="1">IFERROR(IF(Y27=0,0,VLOOKUP(SUBSTITUTE(VLOOKUP(Y27,#REF!,MATCH("strItemName",#REF!,0),FALSE),"SUI_",""),#REF!,2,FALSE)),"ERROR")</f>
        <v>ERROR</v>
      </c>
      <c r="AA27" s="22">
        <f t="shared" ca="1" si="1"/>
        <v>2012001</v>
      </c>
      <c r="AB27" s="134" t="str">
        <f ca="1">IFERROR(IF(AA27=0,0,VLOOKUP(SUBSTITUTE(VLOOKUP(AA27,#REF!,MATCH("strItemName",#REF!,0),FALSE),"SUI_",""),#REF!,2,FALSE)),"ERROR")</f>
        <v>ERROR</v>
      </c>
      <c r="AC27" s="22">
        <f t="shared" ca="1" si="1"/>
        <v>2012001</v>
      </c>
      <c r="AD27" s="134" t="str">
        <f ca="1">IFERROR(IF(AC27=0,0,VLOOKUP(SUBSTITUTE(VLOOKUP(AC27,#REF!,MATCH("strItemName",#REF!,0),FALSE),"SUI_",""),#REF!,2,FALSE)),"ERROR")</f>
        <v>ERROR</v>
      </c>
      <c r="AE27" s="22">
        <f t="shared" ca="1" si="1"/>
        <v>2012001</v>
      </c>
      <c r="AF27" s="134" t="str">
        <f ca="1">IFERROR(IF(AE27=0,0,VLOOKUP(SUBSTITUTE(VLOOKUP(AE27,#REF!,MATCH("strItemName",#REF!,0),FALSE),"SUI_",""),#REF!,2,FALSE)),"ERROR")</f>
        <v>ERROR</v>
      </c>
      <c r="AG27" s="88">
        <v>0</v>
      </c>
      <c r="AH27" s="134">
        <f>IFERROR(IF(AG27=0,0,VLOOKUP(SUBSTITUTE(VLOOKUP(AG27,#REF!,MATCH("strItemName",#REF!,0),FALSE),"SUI_",""),#REF!,2,FALSE)),"ERROR")</f>
        <v>0</v>
      </c>
      <c r="AI27" s="22">
        <f ca="1">IFERROR(IFERROR(VLOOKUP($B27,INDIRECT(VLOOKUP($E27,보상!$S:$AA,2,FALSE)),MATCH(AI$6,INDIRECT(VLOOKUP($E27,보상!$S:$AA,3,FALSE)),0),FALSE),VLOOKUP($B27,INDIRECT(VLOOKUP($E27&amp;"_U",보상!$S:$AA,2,FALSE)),MATCH(AI$6,INDIRECT(VLOOKUP($E27&amp;"_U",보상!$S:$AA,3,FALSE)),0),FALSE)),"ERROR")</f>
        <v>20</v>
      </c>
      <c r="AJ27" s="22">
        <v>0</v>
      </c>
      <c r="AK27" s="22">
        <v>0</v>
      </c>
      <c r="AL27" s="22">
        <v>0</v>
      </c>
      <c r="AM27" s="22" t="b">
        <v>0</v>
      </c>
      <c r="AN27" s="22">
        <v>0</v>
      </c>
      <c r="AO27" s="22">
        <v>0</v>
      </c>
    </row>
    <row r="28" spans="2:41" ht="16.5" customHeight="1" x14ac:dyDescent="0.3">
      <c r="B28" s="153">
        <f t="shared" si="0"/>
        <v>1011801</v>
      </c>
      <c r="C28" s="22">
        <v>1011801</v>
      </c>
      <c r="D28" s="156" t="str">
        <f ca="1">IFERROR(IFERROR(VLOOKUP($B28,INDIRECT(VLOOKUP($E28,보상!$S:$AA,2,FALSE)),MATCH(D$6,INDIRECT(VLOOKUP($E28,보상!$S:$AA,3,FALSE)),0),FALSE),VLOOKUP($B28,INDIRECT(VLOOKUP($E28&amp;"_U",보상!$S:$AA,2,FALSE)),MATCH(D$6,INDIRECT(VLOOKUP($E28&amp;"_U",보상!$S:$AA,3,FALSE)),0),FALSE)),"ERROR")</f>
        <v>힘의 흔적</v>
      </c>
      <c r="E28" s="22" t="s">
        <v>384</v>
      </c>
      <c r="F28" s="22">
        <f>COUNTIF($C$8:$C28,$C28)</f>
        <v>1</v>
      </c>
      <c r="G28" s="22" t="b">
        <v>0</v>
      </c>
      <c r="H28" s="22">
        <v>0</v>
      </c>
      <c r="I28" s="129">
        <f>IFERROR(IF(H28=0,0,VLOOKUP(VLOOKUP(H28,#REF!,MATCH("strMailTitleID",#REF!,0),FALSE),#REF!,2,FALSE)),"ERROR")</f>
        <v>0</v>
      </c>
      <c r="J28" s="176">
        <v>0</v>
      </c>
      <c r="K28" s="129">
        <f>IFERROR(IF(J28=0,0,VLOOKUP(VLOOKUP(J28,#REF!,MATCH("strMailTitleID",#REF!,0),FALSE),#REF!,2,FALSE)),"ERROR")</f>
        <v>0</v>
      </c>
      <c r="L28" s="22">
        <f ca="1">IFERROR(IFERROR(VLOOKUP($B28,INDIRECT(VLOOKUP($E28,보상!$S:$AA,2,FALSE)),MATCH(L$6,INDIRECT(VLOOKUP($E28,보상!$S:$AA,3,FALSE)),0),FALSE),VLOOKUP($B28,INDIRECT(VLOOKUP($E28&amp;"_U",보상!$S:$AA,2,FALSE)),MATCH(L$6,INDIRECT(VLOOKUP($E28&amp;"_U",보상!$S:$AA,3,FALSE)),0),FALSE)),"ERROR")</f>
        <v>600</v>
      </c>
      <c r="M28" s="22">
        <v>0</v>
      </c>
      <c r="N28" s="22">
        <v>0</v>
      </c>
      <c r="O28" s="22">
        <v>0</v>
      </c>
      <c r="P28" s="22" t="str">
        <f ca="1">IFERROR(IFERROR(VLOOKUP($B28,INDIRECT(VLOOKUP($E28,보상!$S:$AA,2,FALSE)),MATCH(P$6,INDIRECT(VLOOKUP($E28,보상!$S:$AA,3,FALSE)),0),FALSE),VLOOKUP($B28,INDIRECT(VLOOKUP($E28&amp;"_U",보상!$S:$AA,2,FALSE)),MATCH(P$6,INDIRECT(VLOOKUP($E28&amp;"_U",보상!$S:$AA,3,FALSE)),0),FALSE)),"ERROR")</f>
        <v>Gold</v>
      </c>
      <c r="Q28" s="22">
        <f ca="1">IFERROR(IFERROR(VLOOKUP($B28,INDIRECT(VLOOKUP($E28,보상!$S:$AA,2,FALSE)),MATCH(Q$6,INDIRECT(VLOOKUP($E28,보상!$S:$AA,3,FALSE)),0),FALSE),VLOOKUP($B28,INDIRECT(VLOOKUP($E28&amp;"_U",보상!$S:$AA,2,FALSE)),MATCH(Q$6,INDIRECT(VLOOKUP($E28&amp;"_U",보상!$S:$AA,3,FALSE)),0),FALSE)),"ERROR")</f>
        <v>3000</v>
      </c>
      <c r="R28" s="22" t="b">
        <v>0</v>
      </c>
      <c r="S28" s="22" t="b">
        <v>0</v>
      </c>
      <c r="T28" s="22">
        <f ca="1">IFERROR(IF(W28=0,0,VLOOKUP(W28,보상!$D:$K,6,FALSE)),"-")</f>
        <v>0</v>
      </c>
      <c r="U28" s="22">
        <f ca="1">IFERROR(IF(W28=0,0,VLOOKUP(W28,보상!$D:$K,7,FALSE)),"-")</f>
        <v>700</v>
      </c>
      <c r="V28" s="22">
        <f ca="1">IFERROR(IF(W28=0,0,VLOOKUP(W28,보상!$D:$K,8,FALSE)),"-")</f>
        <v>0</v>
      </c>
      <c r="W28" s="22">
        <f ca="1">IFERROR(IFERROR(VLOOKUP($B28,INDIRECT(VLOOKUP($E28,보상!$S:$AA,2,FALSE)),MATCH(W$6,INDIRECT(VLOOKUP($E28,보상!$S:$AA,3,FALSE)),0),FALSE),VLOOKUP($B28,INDIRECT(VLOOKUP($E28&amp;"_U",보상!$S:$AA,2,FALSE)),MATCH(W$6,INDIRECT(VLOOKUP($E28&amp;"_U",보상!$S:$AA,3,FALSE)),0),FALSE)),"ERROR")</f>
        <v>202101</v>
      </c>
      <c r="X28" s="134" t="str">
        <f ca="1">IFERROR(IF(W28=0,0,VLOOKUP(SUBSTITUTE(VLOOKUP(W28,#REF!,MATCH("strItemName",#REF!,0),FALSE),"SUI_",""),#REF!,2,FALSE)),"ERROR")</f>
        <v>ERROR</v>
      </c>
      <c r="Y28" s="22">
        <f t="shared" ca="1" si="1"/>
        <v>202201</v>
      </c>
      <c r="Z28" s="134" t="str">
        <f ca="1">IFERROR(IF(Y28=0,0,VLOOKUP(SUBSTITUTE(VLOOKUP(Y28,#REF!,MATCH("strItemName",#REF!,0),FALSE),"SUI_",""),#REF!,2,FALSE)),"ERROR")</f>
        <v>ERROR</v>
      </c>
      <c r="AA28" s="22">
        <f t="shared" ca="1" si="1"/>
        <v>202301</v>
      </c>
      <c r="AB28" s="134" t="str">
        <f ca="1">IFERROR(IF(AA28=0,0,VLOOKUP(SUBSTITUTE(VLOOKUP(AA28,#REF!,MATCH("strItemName",#REF!,0),FALSE),"SUI_",""),#REF!,2,FALSE)),"ERROR")</f>
        <v>ERROR</v>
      </c>
      <c r="AC28" s="22">
        <f t="shared" ca="1" si="1"/>
        <v>202401</v>
      </c>
      <c r="AD28" s="134" t="str">
        <f ca="1">IFERROR(IF(AC28=0,0,VLOOKUP(SUBSTITUTE(VLOOKUP(AC28,#REF!,MATCH("strItemName",#REF!,0),FALSE),"SUI_",""),#REF!,2,FALSE)),"ERROR")</f>
        <v>ERROR</v>
      </c>
      <c r="AE28" s="22">
        <f t="shared" ca="1" si="1"/>
        <v>202501</v>
      </c>
      <c r="AF28" s="134" t="str">
        <f ca="1">IFERROR(IF(AE28=0,0,VLOOKUP(SUBSTITUTE(VLOOKUP(AE28,#REF!,MATCH("strItemName",#REF!,0),FALSE),"SUI_",""),#REF!,2,FALSE)),"ERROR")</f>
        <v>ERROR</v>
      </c>
      <c r="AG28" s="88">
        <v>0</v>
      </c>
      <c r="AH28" s="134">
        <f>IFERROR(IF(AG28=0,0,VLOOKUP(SUBSTITUTE(VLOOKUP(AG28,#REF!,MATCH("strItemName",#REF!,0),FALSE),"SUI_",""),#REF!,2,FALSE)),"ERROR")</f>
        <v>0</v>
      </c>
      <c r="AI28" s="22">
        <f ca="1">IFERROR(IFERROR(VLOOKUP($B28,INDIRECT(VLOOKUP($E28,보상!$S:$AA,2,FALSE)),MATCH(AI$6,INDIRECT(VLOOKUP($E28,보상!$S:$AA,3,FALSE)),0),FALSE),VLOOKUP($B28,INDIRECT(VLOOKUP($E28&amp;"_U",보상!$S:$AA,2,FALSE)),MATCH(AI$6,INDIRECT(VLOOKUP($E28&amp;"_U",보상!$S:$AA,3,FALSE)),0),FALSE)),"ERROR")</f>
        <v>1</v>
      </c>
      <c r="AJ28" s="22">
        <v>0</v>
      </c>
      <c r="AK28" s="22">
        <v>0</v>
      </c>
      <c r="AL28" s="22">
        <v>0</v>
      </c>
      <c r="AM28" s="22" t="b">
        <v>0</v>
      </c>
      <c r="AN28" s="22">
        <v>0</v>
      </c>
      <c r="AO28" s="22">
        <v>0</v>
      </c>
    </row>
    <row r="29" spans="2:41" ht="16.5" customHeight="1" x14ac:dyDescent="0.3">
      <c r="B29" s="153">
        <f t="shared" si="0"/>
        <v>1011901</v>
      </c>
      <c r="C29" s="22">
        <v>1011901</v>
      </c>
      <c r="D29" s="156" t="str">
        <f ca="1">IFERROR(IFERROR(VLOOKUP($B29,INDIRECT(VLOOKUP($E29,보상!$S:$AA,2,FALSE)),MATCH(D$6,INDIRECT(VLOOKUP($E29,보상!$S:$AA,3,FALSE)),0),FALSE),VLOOKUP($B29,INDIRECT(VLOOKUP($E29&amp;"_U",보상!$S:$AA,2,FALSE)),MATCH(D$6,INDIRECT(VLOOKUP($E29&amp;"_U",보상!$S:$AA,3,FALSE)),0),FALSE)),"ERROR")</f>
        <v>죽음의 흔적</v>
      </c>
      <c r="E29" s="22" t="s">
        <v>384</v>
      </c>
      <c r="F29" s="22">
        <f>COUNTIF($C$8:$C29,$C29)</f>
        <v>1</v>
      </c>
      <c r="G29" s="22" t="b">
        <v>0</v>
      </c>
      <c r="H29" s="22">
        <v>0</v>
      </c>
      <c r="I29" s="129">
        <f>IFERROR(IF(H29=0,0,VLOOKUP(VLOOKUP(H29,#REF!,MATCH("strMailTitleID",#REF!,0),FALSE),#REF!,2,FALSE)),"ERROR")</f>
        <v>0</v>
      </c>
      <c r="J29" s="176">
        <v>0</v>
      </c>
      <c r="K29" s="129">
        <f>IFERROR(IF(J29=0,0,VLOOKUP(VLOOKUP(J29,#REF!,MATCH("strMailTitleID",#REF!,0),FALSE),#REF!,2,FALSE)),"ERROR")</f>
        <v>0</v>
      </c>
      <c r="L29" s="22">
        <f ca="1">IFERROR(IFERROR(VLOOKUP($B29,INDIRECT(VLOOKUP($E29,보상!$S:$AA,2,FALSE)),MATCH(L$6,INDIRECT(VLOOKUP($E29,보상!$S:$AA,3,FALSE)),0),FALSE),VLOOKUP($B29,INDIRECT(VLOOKUP($E29&amp;"_U",보상!$S:$AA,2,FALSE)),MATCH(L$6,INDIRECT(VLOOKUP($E29&amp;"_U",보상!$S:$AA,3,FALSE)),0),FALSE)),"ERROR")</f>
        <v>580</v>
      </c>
      <c r="M29" s="22">
        <v>0</v>
      </c>
      <c r="N29" s="22">
        <v>0</v>
      </c>
      <c r="O29" s="22">
        <v>0</v>
      </c>
      <c r="P29" s="22" t="str">
        <f ca="1">IFERROR(IFERROR(VLOOKUP($B29,INDIRECT(VLOOKUP($E29,보상!$S:$AA,2,FALSE)),MATCH(P$6,INDIRECT(VLOOKUP($E29,보상!$S:$AA,3,FALSE)),0),FALSE),VLOOKUP($B29,INDIRECT(VLOOKUP($E29&amp;"_U",보상!$S:$AA,2,FALSE)),MATCH(P$6,INDIRECT(VLOOKUP($E29&amp;"_U",보상!$S:$AA,3,FALSE)),0),FALSE)),"ERROR")</f>
        <v>Gold</v>
      </c>
      <c r="Q29" s="22">
        <f ca="1">IFERROR(IFERROR(VLOOKUP($B29,INDIRECT(VLOOKUP($E29,보상!$S:$AA,2,FALSE)),MATCH(Q$6,INDIRECT(VLOOKUP($E29,보상!$S:$AA,3,FALSE)),0),FALSE),VLOOKUP($B29,INDIRECT(VLOOKUP($E29&amp;"_U",보상!$S:$AA,2,FALSE)),MATCH(Q$6,INDIRECT(VLOOKUP($E29&amp;"_U",보상!$S:$AA,3,FALSE)),0),FALSE)),"ERROR")</f>
        <v>3000</v>
      </c>
      <c r="R29" s="22" t="b">
        <v>0</v>
      </c>
      <c r="S29" s="22" t="b">
        <v>0</v>
      </c>
      <c r="T29" s="22">
        <f ca="1">IFERROR(IF(W29=0,0,VLOOKUP(W29,보상!$D:$K,6,FALSE)),"-")</f>
        <v>0</v>
      </c>
      <c r="U29" s="22">
        <f ca="1">IFERROR(IF(W29=0,0,VLOOKUP(W29,보상!$D:$K,7,FALSE)),"-")</f>
        <v>700</v>
      </c>
      <c r="V29" s="22">
        <f ca="1">IFERROR(IF(W29=0,0,VLOOKUP(W29,보상!$D:$K,8,FALSE)),"-")</f>
        <v>0</v>
      </c>
      <c r="W29" s="22">
        <f ca="1">IFERROR(IFERROR(VLOOKUP($B29,INDIRECT(VLOOKUP($E29,보상!$S:$AA,2,FALSE)),MATCH(W$6,INDIRECT(VLOOKUP($E29,보상!$S:$AA,3,FALSE)),0),FALSE),VLOOKUP($B29,INDIRECT(VLOOKUP($E29&amp;"_U",보상!$S:$AA,2,FALSE)),MATCH(W$6,INDIRECT(VLOOKUP($E29&amp;"_U",보상!$S:$AA,3,FALSE)),0),FALSE)),"ERROR")</f>
        <v>222101</v>
      </c>
      <c r="X29" s="134" t="str">
        <f ca="1">IFERROR(IF(W29=0,0,VLOOKUP(SUBSTITUTE(VLOOKUP(W29,#REF!,MATCH("strItemName",#REF!,0),FALSE),"SUI_",""),#REF!,2,FALSE)),"ERROR")</f>
        <v>ERROR</v>
      </c>
      <c r="Y29" s="22">
        <f t="shared" ca="1" si="1"/>
        <v>222201</v>
      </c>
      <c r="Z29" s="134" t="str">
        <f ca="1">IFERROR(IF(Y29=0,0,VLOOKUP(SUBSTITUTE(VLOOKUP(Y29,#REF!,MATCH("strItemName",#REF!,0),FALSE),"SUI_",""),#REF!,2,FALSE)),"ERROR")</f>
        <v>ERROR</v>
      </c>
      <c r="AA29" s="22">
        <f t="shared" ca="1" si="1"/>
        <v>222301</v>
      </c>
      <c r="AB29" s="134" t="str">
        <f ca="1">IFERROR(IF(AA29=0,0,VLOOKUP(SUBSTITUTE(VLOOKUP(AA29,#REF!,MATCH("strItemName",#REF!,0),FALSE),"SUI_",""),#REF!,2,FALSE)),"ERROR")</f>
        <v>ERROR</v>
      </c>
      <c r="AC29" s="22">
        <f t="shared" ca="1" si="1"/>
        <v>222401</v>
      </c>
      <c r="AD29" s="134" t="str">
        <f ca="1">IFERROR(IF(AC29=0,0,VLOOKUP(SUBSTITUTE(VLOOKUP(AC29,#REF!,MATCH("strItemName",#REF!,0),FALSE),"SUI_",""),#REF!,2,FALSE)),"ERROR")</f>
        <v>ERROR</v>
      </c>
      <c r="AE29" s="22">
        <f t="shared" ca="1" si="1"/>
        <v>222501</v>
      </c>
      <c r="AF29" s="134" t="str">
        <f ca="1">IFERROR(IF(AE29=0,0,VLOOKUP(SUBSTITUTE(VLOOKUP(AE29,#REF!,MATCH("strItemName",#REF!,0),FALSE),"SUI_",""),#REF!,2,FALSE)),"ERROR")</f>
        <v>ERROR</v>
      </c>
      <c r="AG29" s="88">
        <v>0</v>
      </c>
      <c r="AH29" s="134">
        <f>IFERROR(IF(AG29=0,0,VLOOKUP(SUBSTITUTE(VLOOKUP(AG29,#REF!,MATCH("strItemName",#REF!,0),FALSE),"SUI_",""),#REF!,2,FALSE)),"ERROR")</f>
        <v>0</v>
      </c>
      <c r="AI29" s="22">
        <f ca="1">IFERROR(IFERROR(VLOOKUP($B29,INDIRECT(VLOOKUP($E29,보상!$S:$AA,2,FALSE)),MATCH(AI$6,INDIRECT(VLOOKUP($E29,보상!$S:$AA,3,FALSE)),0),FALSE),VLOOKUP($B29,INDIRECT(VLOOKUP($E29&amp;"_U",보상!$S:$AA,2,FALSE)),MATCH(AI$6,INDIRECT(VLOOKUP($E29&amp;"_U",보상!$S:$AA,3,FALSE)),0),FALSE)),"ERROR")</f>
        <v>1</v>
      </c>
      <c r="AJ29" s="22">
        <v>0</v>
      </c>
      <c r="AK29" s="22">
        <v>0</v>
      </c>
      <c r="AL29" s="22">
        <v>0</v>
      </c>
      <c r="AM29" s="22" t="b">
        <v>0</v>
      </c>
      <c r="AN29" s="22">
        <v>0</v>
      </c>
      <c r="AO29" s="22">
        <v>0</v>
      </c>
    </row>
    <row r="30" spans="2:41" ht="16.5" customHeight="1" x14ac:dyDescent="0.3">
      <c r="B30" s="153">
        <f t="shared" si="0"/>
        <v>1012001</v>
      </c>
      <c r="C30" s="22">
        <v>1012001</v>
      </c>
      <c r="D30" s="156" t="str">
        <f ca="1">IFERROR(IFERROR(VLOOKUP($B30,INDIRECT(VLOOKUP($E30,보상!$S:$AA,2,FALSE)),MATCH(D$6,INDIRECT(VLOOKUP($E30,보상!$S:$AA,3,FALSE)),0),FALSE),VLOOKUP($B30,INDIRECT(VLOOKUP($E30&amp;"_U",보상!$S:$AA,2,FALSE)),MATCH(D$6,INDIRECT(VLOOKUP($E30&amp;"_U",보상!$S:$AA,3,FALSE)),0),FALSE)),"ERROR")</f>
        <v>혼돈의 영향</v>
      </c>
      <c r="E30" s="22" t="s">
        <v>384</v>
      </c>
      <c r="F30" s="22">
        <f>COUNTIF($C$8:$C30,$C30)</f>
        <v>1</v>
      </c>
      <c r="G30" s="22" t="b">
        <v>0</v>
      </c>
      <c r="H30" s="22">
        <v>0</v>
      </c>
      <c r="I30" s="129">
        <f>IFERROR(IF(H30=0,0,VLOOKUP(VLOOKUP(H30,#REF!,MATCH("strMailTitleID",#REF!,0),FALSE),#REF!,2,FALSE)),"ERROR")</f>
        <v>0</v>
      </c>
      <c r="J30" s="176">
        <v>0</v>
      </c>
      <c r="K30" s="129">
        <f>IFERROR(IF(J30=0,0,VLOOKUP(VLOOKUP(J30,#REF!,MATCH("strMailTitleID",#REF!,0),FALSE),#REF!,2,FALSE)),"ERROR")</f>
        <v>0</v>
      </c>
      <c r="L30" s="22">
        <f ca="1">IFERROR(IFERROR(VLOOKUP($B30,INDIRECT(VLOOKUP($E30,보상!$S:$AA,2,FALSE)),MATCH(L$6,INDIRECT(VLOOKUP($E30,보상!$S:$AA,3,FALSE)),0),FALSE),VLOOKUP($B30,INDIRECT(VLOOKUP($E30&amp;"_U",보상!$S:$AA,2,FALSE)),MATCH(L$6,INDIRECT(VLOOKUP($E30&amp;"_U",보상!$S:$AA,3,FALSE)),0),FALSE)),"ERROR")</f>
        <v>600</v>
      </c>
      <c r="M30" s="22">
        <v>0</v>
      </c>
      <c r="N30" s="22">
        <v>0</v>
      </c>
      <c r="O30" s="22">
        <v>0</v>
      </c>
      <c r="P30" s="22" t="str">
        <f ca="1">IFERROR(IFERROR(VLOOKUP($B30,INDIRECT(VLOOKUP($E30,보상!$S:$AA,2,FALSE)),MATCH(P$6,INDIRECT(VLOOKUP($E30,보상!$S:$AA,3,FALSE)),0),FALSE),VLOOKUP($B30,INDIRECT(VLOOKUP($E30&amp;"_U",보상!$S:$AA,2,FALSE)),MATCH(P$6,INDIRECT(VLOOKUP($E30&amp;"_U",보상!$S:$AA,3,FALSE)),0),FALSE)),"ERROR")</f>
        <v>Gold</v>
      </c>
      <c r="Q30" s="22">
        <f ca="1">IFERROR(IFERROR(VLOOKUP($B30,INDIRECT(VLOOKUP($E30,보상!$S:$AA,2,FALSE)),MATCH(Q$6,INDIRECT(VLOOKUP($E30,보상!$S:$AA,3,FALSE)),0),FALSE),VLOOKUP($B30,INDIRECT(VLOOKUP($E30&amp;"_U",보상!$S:$AA,2,FALSE)),MATCH(Q$6,INDIRECT(VLOOKUP($E30&amp;"_U",보상!$S:$AA,3,FALSE)),0),FALSE)),"ERROR")</f>
        <v>3000</v>
      </c>
      <c r="R30" s="22" t="b">
        <v>0</v>
      </c>
      <c r="S30" s="22" t="b">
        <v>0</v>
      </c>
      <c r="T30" s="22">
        <f ca="1">IFERROR(IF(W30=0,0,VLOOKUP(W30,보상!$D:$K,6,FALSE)),"-")</f>
        <v>0</v>
      </c>
      <c r="U30" s="22">
        <f ca="1">IFERROR(IF(W30=0,0,VLOOKUP(W30,보상!$D:$K,7,FALSE)),"-")</f>
        <v>0</v>
      </c>
      <c r="V30" s="22">
        <f ca="1">IFERROR(IF(W30=0,0,VLOOKUP(W30,보상!$D:$K,8,FALSE)),"-")</f>
        <v>0</v>
      </c>
      <c r="W30" s="22">
        <f ca="1">IFERROR(IFERROR(VLOOKUP($B30,INDIRECT(VLOOKUP($E30,보상!$S:$AA,2,FALSE)),MATCH(W$6,INDIRECT(VLOOKUP($E30,보상!$S:$AA,3,FALSE)),0),FALSE),VLOOKUP($B30,INDIRECT(VLOOKUP($E30&amp;"_U",보상!$S:$AA,2,FALSE)),MATCH(W$6,INDIRECT(VLOOKUP($E30&amp;"_U",보상!$S:$AA,3,FALSE)),0),FALSE)),"ERROR")</f>
        <v>3080010</v>
      </c>
      <c r="X30" s="134" t="str">
        <f ca="1">IFERROR(IF(W30=0,0,VLOOKUP(SUBSTITUTE(VLOOKUP(W30,#REF!,MATCH("strItemName",#REF!,0),FALSE),"SUI_",""),#REF!,2,FALSE)),"ERROR")</f>
        <v>ERROR</v>
      </c>
      <c r="Y30" s="22">
        <f t="shared" ca="1" si="1"/>
        <v>3080010</v>
      </c>
      <c r="Z30" s="134" t="str">
        <f ca="1">IFERROR(IF(Y30=0,0,VLOOKUP(SUBSTITUTE(VLOOKUP(Y30,#REF!,MATCH("strItemName",#REF!,0),FALSE),"SUI_",""),#REF!,2,FALSE)),"ERROR")</f>
        <v>ERROR</v>
      </c>
      <c r="AA30" s="22">
        <f t="shared" ca="1" si="1"/>
        <v>3080010</v>
      </c>
      <c r="AB30" s="134" t="str">
        <f ca="1">IFERROR(IF(AA30=0,0,VLOOKUP(SUBSTITUTE(VLOOKUP(AA30,#REF!,MATCH("strItemName",#REF!,0),FALSE),"SUI_",""),#REF!,2,FALSE)),"ERROR")</f>
        <v>ERROR</v>
      </c>
      <c r="AC30" s="22">
        <f t="shared" ca="1" si="1"/>
        <v>3080010</v>
      </c>
      <c r="AD30" s="134" t="str">
        <f ca="1">IFERROR(IF(AC30=0,0,VLOOKUP(SUBSTITUTE(VLOOKUP(AC30,#REF!,MATCH("strItemName",#REF!,0),FALSE),"SUI_",""),#REF!,2,FALSE)),"ERROR")</f>
        <v>ERROR</v>
      </c>
      <c r="AE30" s="22">
        <f t="shared" ca="1" si="1"/>
        <v>3080010</v>
      </c>
      <c r="AF30" s="134" t="str">
        <f ca="1">IFERROR(IF(AE30=0,0,VLOOKUP(SUBSTITUTE(VLOOKUP(AE30,#REF!,MATCH("strItemName",#REF!,0),FALSE),"SUI_",""),#REF!,2,FALSE)),"ERROR")</f>
        <v>ERROR</v>
      </c>
      <c r="AG30" s="88">
        <v>0</v>
      </c>
      <c r="AH30" s="134">
        <f>IFERROR(IF(AG30=0,0,VLOOKUP(SUBSTITUTE(VLOOKUP(AG30,#REF!,MATCH("strItemName",#REF!,0),FALSE),"SUI_",""),#REF!,2,FALSE)),"ERROR")</f>
        <v>0</v>
      </c>
      <c r="AI30" s="22">
        <f ca="1">IFERROR(IFERROR(VLOOKUP($B30,INDIRECT(VLOOKUP($E30,보상!$S:$AA,2,FALSE)),MATCH(AI$6,INDIRECT(VLOOKUP($E30,보상!$S:$AA,3,FALSE)),0),FALSE),VLOOKUP($B30,INDIRECT(VLOOKUP($E30&amp;"_U",보상!$S:$AA,2,FALSE)),MATCH(AI$6,INDIRECT(VLOOKUP($E30&amp;"_U",보상!$S:$AA,3,FALSE)),0),FALSE)),"ERROR")</f>
        <v>1</v>
      </c>
      <c r="AJ30" s="22">
        <v>0</v>
      </c>
      <c r="AK30" s="22">
        <v>0</v>
      </c>
      <c r="AL30" s="22">
        <v>0</v>
      </c>
      <c r="AM30" s="22" t="b">
        <v>0</v>
      </c>
      <c r="AN30" s="22">
        <v>0</v>
      </c>
      <c r="AO30" s="22">
        <v>0</v>
      </c>
    </row>
    <row r="31" spans="2:41" ht="16.5" customHeight="1" x14ac:dyDescent="0.3">
      <c r="B31" s="153">
        <f t="shared" si="0"/>
        <v>1012101</v>
      </c>
      <c r="C31" s="22">
        <v>1012101</v>
      </c>
      <c r="D31" s="156" t="str">
        <f ca="1">IFERROR(IFERROR(VLOOKUP($B31,INDIRECT(VLOOKUP($E31,보상!$S:$AA,2,FALSE)),MATCH(D$6,INDIRECT(VLOOKUP($E31,보상!$S:$AA,3,FALSE)),0),FALSE),VLOOKUP($B31,INDIRECT(VLOOKUP($E31&amp;"_U",보상!$S:$AA,2,FALSE)),MATCH(D$6,INDIRECT(VLOOKUP($E31&amp;"_U",보상!$S:$AA,3,FALSE)),0),FALSE)),"ERROR")</f>
        <v>신호탄의 행방</v>
      </c>
      <c r="E31" s="22" t="s">
        <v>384</v>
      </c>
      <c r="F31" s="22">
        <f>COUNTIF($C$8:$C31,$C31)</f>
        <v>1</v>
      </c>
      <c r="G31" s="22" t="b">
        <v>0</v>
      </c>
      <c r="H31" s="22">
        <v>0</v>
      </c>
      <c r="I31" s="129">
        <f>IFERROR(IF(H31=0,0,VLOOKUP(VLOOKUP(H31,#REF!,MATCH("strMailTitleID",#REF!,0),FALSE),#REF!,2,FALSE)),"ERROR")</f>
        <v>0</v>
      </c>
      <c r="J31" s="176">
        <v>0</v>
      </c>
      <c r="K31" s="129">
        <f>IFERROR(IF(J31=0,0,VLOOKUP(VLOOKUP(J31,#REF!,MATCH("strMailTitleID",#REF!,0),FALSE),#REF!,2,FALSE)),"ERROR")</f>
        <v>0</v>
      </c>
      <c r="L31" s="22">
        <f ca="1">IFERROR(IFERROR(VLOOKUP($B31,INDIRECT(VLOOKUP($E31,보상!$S:$AA,2,FALSE)),MATCH(L$6,INDIRECT(VLOOKUP($E31,보상!$S:$AA,3,FALSE)),0),FALSE),VLOOKUP($B31,INDIRECT(VLOOKUP($E31&amp;"_U",보상!$S:$AA,2,FALSE)),MATCH(L$6,INDIRECT(VLOOKUP($E31&amp;"_U",보상!$S:$AA,3,FALSE)),0),FALSE)),"ERROR")</f>
        <v>580</v>
      </c>
      <c r="M31" s="22">
        <v>0</v>
      </c>
      <c r="N31" s="22">
        <v>0</v>
      </c>
      <c r="O31" s="22">
        <v>0</v>
      </c>
      <c r="P31" s="22" t="str">
        <f ca="1">IFERROR(IFERROR(VLOOKUP($B31,INDIRECT(VLOOKUP($E31,보상!$S:$AA,2,FALSE)),MATCH(P$6,INDIRECT(VLOOKUP($E31,보상!$S:$AA,3,FALSE)),0),FALSE),VLOOKUP($B31,INDIRECT(VLOOKUP($E31&amp;"_U",보상!$S:$AA,2,FALSE)),MATCH(P$6,INDIRECT(VLOOKUP($E31&amp;"_U",보상!$S:$AA,3,FALSE)),0),FALSE)),"ERROR")</f>
        <v>Gold</v>
      </c>
      <c r="Q31" s="22">
        <f ca="1">IFERROR(IFERROR(VLOOKUP($B31,INDIRECT(VLOOKUP($E31,보상!$S:$AA,2,FALSE)),MATCH(Q$6,INDIRECT(VLOOKUP($E31,보상!$S:$AA,3,FALSE)),0),FALSE),VLOOKUP($B31,INDIRECT(VLOOKUP($E31&amp;"_U",보상!$S:$AA,2,FALSE)),MATCH(Q$6,INDIRECT(VLOOKUP($E31&amp;"_U",보상!$S:$AA,3,FALSE)),0),FALSE)),"ERROR")</f>
        <v>2850</v>
      </c>
      <c r="R31" s="22" t="b">
        <v>0</v>
      </c>
      <c r="S31" s="22" t="b">
        <v>0</v>
      </c>
      <c r="T31" s="22">
        <f ca="1">IFERROR(IF(W31=0,0,VLOOKUP(W31,보상!$D:$K,6,FALSE)),"-")</f>
        <v>0</v>
      </c>
      <c r="U31" s="22">
        <f ca="1">IFERROR(IF(W31=0,0,VLOOKUP(W31,보상!$D:$K,7,FALSE)),"-")</f>
        <v>700</v>
      </c>
      <c r="V31" s="22">
        <f ca="1">IFERROR(IF(W31=0,0,VLOOKUP(W31,보상!$D:$K,8,FALSE)),"-")</f>
        <v>0</v>
      </c>
      <c r="W31" s="22">
        <f ca="1">IFERROR(IFERROR(VLOOKUP($B31,INDIRECT(VLOOKUP($E31,보상!$S:$AA,2,FALSE)),MATCH(W$6,INDIRECT(VLOOKUP($E31,보상!$S:$AA,3,FALSE)),0),FALSE),VLOOKUP($B31,INDIRECT(VLOOKUP($E31&amp;"_U",보상!$S:$AA,2,FALSE)),MATCH(W$6,INDIRECT(VLOOKUP($E31&amp;"_U",보상!$S:$AA,3,FALSE)),0),FALSE)),"ERROR")</f>
        <v>232101</v>
      </c>
      <c r="X31" s="134" t="str">
        <f ca="1">IFERROR(IF(W31=0,0,VLOOKUP(SUBSTITUTE(VLOOKUP(W31,#REF!,MATCH("strItemName",#REF!,0),FALSE),"SUI_",""),#REF!,2,FALSE)),"ERROR")</f>
        <v>ERROR</v>
      </c>
      <c r="Y31" s="22">
        <f t="shared" ca="1" si="1"/>
        <v>232201</v>
      </c>
      <c r="Z31" s="134" t="str">
        <f ca="1">IFERROR(IF(Y31=0,0,VLOOKUP(SUBSTITUTE(VLOOKUP(Y31,#REF!,MATCH("strItemName",#REF!,0),FALSE),"SUI_",""),#REF!,2,FALSE)),"ERROR")</f>
        <v>ERROR</v>
      </c>
      <c r="AA31" s="22">
        <f t="shared" ca="1" si="1"/>
        <v>232301</v>
      </c>
      <c r="AB31" s="134" t="str">
        <f ca="1">IFERROR(IF(AA31=0,0,VLOOKUP(SUBSTITUTE(VLOOKUP(AA31,#REF!,MATCH("strItemName",#REF!,0),FALSE),"SUI_",""),#REF!,2,FALSE)),"ERROR")</f>
        <v>ERROR</v>
      </c>
      <c r="AC31" s="22">
        <f t="shared" ca="1" si="1"/>
        <v>232401</v>
      </c>
      <c r="AD31" s="134" t="str">
        <f ca="1">IFERROR(IF(AC31=0,0,VLOOKUP(SUBSTITUTE(VLOOKUP(AC31,#REF!,MATCH("strItemName",#REF!,0),FALSE),"SUI_",""),#REF!,2,FALSE)),"ERROR")</f>
        <v>ERROR</v>
      </c>
      <c r="AE31" s="22">
        <f t="shared" ca="1" si="1"/>
        <v>232501</v>
      </c>
      <c r="AF31" s="134" t="str">
        <f ca="1">IFERROR(IF(AE31=0,0,VLOOKUP(SUBSTITUTE(VLOOKUP(AE31,#REF!,MATCH("strItemName",#REF!,0),FALSE),"SUI_",""),#REF!,2,FALSE)),"ERROR")</f>
        <v>ERROR</v>
      </c>
      <c r="AG31" s="88">
        <v>0</v>
      </c>
      <c r="AH31" s="134">
        <f>IFERROR(IF(AG31=0,0,VLOOKUP(SUBSTITUTE(VLOOKUP(AG31,#REF!,MATCH("strItemName",#REF!,0),FALSE),"SUI_",""),#REF!,2,FALSE)),"ERROR")</f>
        <v>0</v>
      </c>
      <c r="AI31" s="22">
        <f ca="1">IFERROR(IFERROR(VLOOKUP($B31,INDIRECT(VLOOKUP($E31,보상!$S:$AA,2,FALSE)),MATCH(AI$6,INDIRECT(VLOOKUP($E31,보상!$S:$AA,3,FALSE)),0),FALSE),VLOOKUP($B31,INDIRECT(VLOOKUP($E31&amp;"_U",보상!$S:$AA,2,FALSE)),MATCH(AI$6,INDIRECT(VLOOKUP($E31&amp;"_U",보상!$S:$AA,3,FALSE)),0),FALSE)),"ERROR")</f>
        <v>1</v>
      </c>
      <c r="AJ31" s="22">
        <v>0</v>
      </c>
      <c r="AK31" s="22">
        <v>0</v>
      </c>
      <c r="AL31" s="22">
        <v>0</v>
      </c>
      <c r="AM31" s="22" t="b">
        <v>0</v>
      </c>
      <c r="AN31" s="22">
        <v>0</v>
      </c>
      <c r="AO31" s="22">
        <v>0</v>
      </c>
    </row>
    <row r="32" spans="2:41" ht="16.5" customHeight="1" x14ac:dyDescent="0.3">
      <c r="B32" s="153">
        <f t="shared" si="0"/>
        <v>1012201</v>
      </c>
      <c r="C32" s="22">
        <v>1012201</v>
      </c>
      <c r="D32" s="156" t="str">
        <f ca="1">IFERROR(IFERROR(VLOOKUP($B32,INDIRECT(VLOOKUP($E32,보상!$S:$AA,2,FALSE)),MATCH(D$6,INDIRECT(VLOOKUP($E32,보상!$S:$AA,3,FALSE)),0),FALSE),VLOOKUP($B32,INDIRECT(VLOOKUP($E32&amp;"_U",보상!$S:$AA,2,FALSE)),MATCH(D$6,INDIRECT(VLOOKUP($E32&amp;"_U",보상!$S:$AA,3,FALSE)),0),FALSE)),"ERROR")</f>
        <v>혼란 속의 조우</v>
      </c>
      <c r="E32" s="22" t="s">
        <v>384</v>
      </c>
      <c r="F32" s="22">
        <f>COUNTIF($C$8:$C32,$C32)</f>
        <v>1</v>
      </c>
      <c r="G32" s="22" t="b">
        <v>0</v>
      </c>
      <c r="H32" s="22">
        <v>0</v>
      </c>
      <c r="I32" s="129">
        <f>IFERROR(IF(H32=0,0,VLOOKUP(VLOOKUP(H32,#REF!,MATCH("strMailTitleID",#REF!,0),FALSE),#REF!,2,FALSE)),"ERROR")</f>
        <v>0</v>
      </c>
      <c r="J32" s="176">
        <v>0</v>
      </c>
      <c r="K32" s="129">
        <f>IFERROR(IF(J32=0,0,VLOOKUP(VLOOKUP(J32,#REF!,MATCH("strMailTitleID",#REF!,0),FALSE),#REF!,2,FALSE)),"ERROR")</f>
        <v>0</v>
      </c>
      <c r="L32" s="22">
        <f ca="1">IFERROR(IFERROR(VLOOKUP($B32,INDIRECT(VLOOKUP($E32,보상!$S:$AA,2,FALSE)),MATCH(L$6,INDIRECT(VLOOKUP($E32,보상!$S:$AA,3,FALSE)),0),FALSE),VLOOKUP($B32,INDIRECT(VLOOKUP($E32&amp;"_U",보상!$S:$AA,2,FALSE)),MATCH(L$6,INDIRECT(VLOOKUP($E32&amp;"_U",보상!$S:$AA,3,FALSE)),0),FALSE)),"ERROR")</f>
        <v>700</v>
      </c>
      <c r="M32" s="22">
        <v>0</v>
      </c>
      <c r="N32" s="22">
        <v>0</v>
      </c>
      <c r="O32" s="22">
        <v>0</v>
      </c>
      <c r="P32" s="22" t="str">
        <f ca="1">IFERROR(IFERROR(VLOOKUP($B32,INDIRECT(VLOOKUP($E32,보상!$S:$AA,2,FALSE)),MATCH(P$6,INDIRECT(VLOOKUP($E32,보상!$S:$AA,3,FALSE)),0),FALSE),VLOOKUP($B32,INDIRECT(VLOOKUP($E32&amp;"_U",보상!$S:$AA,2,FALSE)),MATCH(P$6,INDIRECT(VLOOKUP($E32&amp;"_U",보상!$S:$AA,3,FALSE)),0),FALSE)),"ERROR")</f>
        <v>Gold</v>
      </c>
      <c r="Q32" s="22">
        <f ca="1">IFERROR(IFERROR(VLOOKUP($B32,INDIRECT(VLOOKUP($E32,보상!$S:$AA,2,FALSE)),MATCH(Q$6,INDIRECT(VLOOKUP($E32,보상!$S:$AA,3,FALSE)),0),FALSE),VLOOKUP($B32,INDIRECT(VLOOKUP($E32&amp;"_U",보상!$S:$AA,2,FALSE)),MATCH(Q$6,INDIRECT(VLOOKUP($E32&amp;"_U",보상!$S:$AA,3,FALSE)),0),FALSE)),"ERROR")</f>
        <v>3040</v>
      </c>
      <c r="R32" s="22" t="b">
        <v>0</v>
      </c>
      <c r="S32" s="22" t="b">
        <v>0</v>
      </c>
      <c r="T32" s="22">
        <f ca="1">IFERROR(IF(W32=0,0,VLOOKUP(W32,보상!$D:$K,6,FALSE)),"-")</f>
        <v>0</v>
      </c>
      <c r="U32" s="22">
        <f ca="1">IFERROR(IF(W32=0,0,VLOOKUP(W32,보상!$D:$K,7,FALSE)),"-")</f>
        <v>700</v>
      </c>
      <c r="V32" s="22">
        <f ca="1">IFERROR(IF(W32=0,0,VLOOKUP(W32,보상!$D:$K,8,FALSE)),"-")</f>
        <v>0</v>
      </c>
      <c r="W32" s="22">
        <f ca="1">IFERROR(IFERROR(VLOOKUP($B32,INDIRECT(VLOOKUP($E32,보상!$S:$AA,2,FALSE)),MATCH(W$6,INDIRECT(VLOOKUP($E32,보상!$S:$AA,3,FALSE)),0),FALSE),VLOOKUP($B32,INDIRECT(VLOOKUP($E32&amp;"_U",보상!$S:$AA,2,FALSE)),MATCH(W$6,INDIRECT(VLOOKUP($E32&amp;"_U",보상!$S:$AA,3,FALSE)),0),FALSE)),"ERROR")</f>
        <v>4002002</v>
      </c>
      <c r="X32" s="134" t="str">
        <f ca="1">IFERROR(IF(W32=0,0,VLOOKUP(SUBSTITUTE(VLOOKUP(W32,#REF!,MATCH("strItemName",#REF!,0),FALSE),"SUI_",""),#REF!,2,FALSE)),"ERROR")</f>
        <v>ERROR</v>
      </c>
      <c r="Y32" s="22">
        <f t="shared" ca="1" si="1"/>
        <v>4002002</v>
      </c>
      <c r="Z32" s="134" t="str">
        <f ca="1">IFERROR(IF(Y32=0,0,VLOOKUP(SUBSTITUTE(VLOOKUP(Y32,#REF!,MATCH("strItemName",#REF!,0),FALSE),"SUI_",""),#REF!,2,FALSE)),"ERROR")</f>
        <v>ERROR</v>
      </c>
      <c r="AA32" s="22">
        <f t="shared" ca="1" si="1"/>
        <v>4002002</v>
      </c>
      <c r="AB32" s="134" t="str">
        <f ca="1">IFERROR(IF(AA32=0,0,VLOOKUP(SUBSTITUTE(VLOOKUP(AA32,#REF!,MATCH("strItemName",#REF!,0),FALSE),"SUI_",""),#REF!,2,FALSE)),"ERROR")</f>
        <v>ERROR</v>
      </c>
      <c r="AC32" s="22">
        <f t="shared" ca="1" si="1"/>
        <v>4002002</v>
      </c>
      <c r="AD32" s="134" t="str">
        <f ca="1">IFERROR(IF(AC32=0,0,VLOOKUP(SUBSTITUTE(VLOOKUP(AC32,#REF!,MATCH("strItemName",#REF!,0),FALSE),"SUI_",""),#REF!,2,FALSE)),"ERROR")</f>
        <v>ERROR</v>
      </c>
      <c r="AE32" s="22">
        <f t="shared" ca="1" si="1"/>
        <v>4002002</v>
      </c>
      <c r="AF32" s="134" t="str">
        <f ca="1">IFERROR(IF(AE32=0,0,VLOOKUP(SUBSTITUTE(VLOOKUP(AE32,#REF!,MATCH("strItemName",#REF!,0),FALSE),"SUI_",""),#REF!,2,FALSE)),"ERROR")</f>
        <v>ERROR</v>
      </c>
      <c r="AG32" s="88">
        <v>0</v>
      </c>
      <c r="AH32" s="134">
        <f>IFERROR(IF(AG32=0,0,VLOOKUP(SUBSTITUTE(VLOOKUP(AG32,#REF!,MATCH("strItemName",#REF!,0),FALSE),"SUI_",""),#REF!,2,FALSE)),"ERROR")</f>
        <v>0</v>
      </c>
      <c r="AI32" s="22">
        <f ca="1">IFERROR(IFERROR(VLOOKUP($B32,INDIRECT(VLOOKUP($E32,보상!$S:$AA,2,FALSE)),MATCH(AI$6,INDIRECT(VLOOKUP($E32,보상!$S:$AA,3,FALSE)),0),FALSE),VLOOKUP($B32,INDIRECT(VLOOKUP($E32&amp;"_U",보상!$S:$AA,2,FALSE)),MATCH(AI$6,INDIRECT(VLOOKUP($E32&amp;"_U",보상!$S:$AA,3,FALSE)),0),FALSE)),"ERROR")</f>
        <v>1</v>
      </c>
      <c r="AJ32" s="22">
        <v>0</v>
      </c>
      <c r="AK32" s="22">
        <v>0</v>
      </c>
      <c r="AL32" s="22">
        <v>0</v>
      </c>
      <c r="AM32" s="22" t="b">
        <v>0</v>
      </c>
      <c r="AN32" s="22">
        <v>0</v>
      </c>
      <c r="AO32" s="22">
        <v>0</v>
      </c>
    </row>
    <row r="33" spans="2:41" ht="16.5" customHeight="1" x14ac:dyDescent="0.3">
      <c r="B33" s="153">
        <f t="shared" si="0"/>
        <v>1012301</v>
      </c>
      <c r="C33" s="22">
        <v>1012301</v>
      </c>
      <c r="D33" s="156" t="str">
        <f ca="1">IFERROR(IFERROR(VLOOKUP($B33,INDIRECT(VLOOKUP($E33,보상!$S:$AA,2,FALSE)),MATCH(D$6,INDIRECT(VLOOKUP($E33,보상!$S:$AA,3,FALSE)),0),FALSE),VLOOKUP($B33,INDIRECT(VLOOKUP($E33&amp;"_U",보상!$S:$AA,2,FALSE)),MATCH(D$6,INDIRECT(VLOOKUP($E33&amp;"_U",보상!$S:$AA,3,FALSE)),0),FALSE)),"ERROR")</f>
        <v>슬픈 수습</v>
      </c>
      <c r="E33" s="22" t="s">
        <v>384</v>
      </c>
      <c r="F33" s="22">
        <f>COUNTIF($C$8:$C33,$C33)</f>
        <v>1</v>
      </c>
      <c r="G33" s="22" t="b">
        <v>0</v>
      </c>
      <c r="H33" s="22">
        <v>0</v>
      </c>
      <c r="I33" s="129">
        <f>IFERROR(IF(H33=0,0,VLOOKUP(VLOOKUP(H33,#REF!,MATCH("strMailTitleID",#REF!,0),FALSE),#REF!,2,FALSE)),"ERROR")</f>
        <v>0</v>
      </c>
      <c r="J33" s="176">
        <v>0</v>
      </c>
      <c r="K33" s="129">
        <f>IFERROR(IF(J33=0,0,VLOOKUP(VLOOKUP(J33,#REF!,MATCH("strMailTitleID",#REF!,0),FALSE),#REF!,2,FALSE)),"ERROR")</f>
        <v>0</v>
      </c>
      <c r="L33" s="22">
        <f ca="1">IFERROR(IFERROR(VLOOKUP($B33,INDIRECT(VLOOKUP($E33,보상!$S:$AA,2,FALSE)),MATCH(L$6,INDIRECT(VLOOKUP($E33,보상!$S:$AA,3,FALSE)),0),FALSE),VLOOKUP($B33,INDIRECT(VLOOKUP($E33&amp;"_U",보상!$S:$AA,2,FALSE)),MATCH(L$6,INDIRECT(VLOOKUP($E33&amp;"_U",보상!$S:$AA,3,FALSE)),0),FALSE)),"ERROR")</f>
        <v>710</v>
      </c>
      <c r="M33" s="22">
        <v>0</v>
      </c>
      <c r="N33" s="22">
        <v>0</v>
      </c>
      <c r="O33" s="22">
        <v>0</v>
      </c>
      <c r="P33" s="22" t="str">
        <f ca="1">IFERROR(IFERROR(VLOOKUP($B33,INDIRECT(VLOOKUP($E33,보상!$S:$AA,2,FALSE)),MATCH(P$6,INDIRECT(VLOOKUP($E33,보상!$S:$AA,3,FALSE)),0),FALSE),VLOOKUP($B33,INDIRECT(VLOOKUP($E33&amp;"_U",보상!$S:$AA,2,FALSE)),MATCH(P$6,INDIRECT(VLOOKUP($E33&amp;"_U",보상!$S:$AA,3,FALSE)),0),FALSE)),"ERROR")</f>
        <v>Gold</v>
      </c>
      <c r="Q33" s="22">
        <f ca="1">IFERROR(IFERROR(VLOOKUP($B33,INDIRECT(VLOOKUP($E33,보상!$S:$AA,2,FALSE)),MATCH(Q$6,INDIRECT(VLOOKUP($E33,보상!$S:$AA,3,FALSE)),0),FALSE),VLOOKUP($B33,INDIRECT(VLOOKUP($E33&amp;"_U",보상!$S:$AA,2,FALSE)),MATCH(Q$6,INDIRECT(VLOOKUP($E33&amp;"_U",보상!$S:$AA,3,FALSE)),0),FALSE)),"ERROR")</f>
        <v>3040</v>
      </c>
      <c r="R33" s="22" t="b">
        <v>0</v>
      </c>
      <c r="S33" s="22" t="b">
        <v>0</v>
      </c>
      <c r="T33" s="22">
        <f ca="1">IFERROR(IF(W33=0,0,VLOOKUP(W33,보상!$D:$K,6,FALSE)),"-")</f>
        <v>1000</v>
      </c>
      <c r="U33" s="22">
        <f ca="1">IFERROR(IF(W33=0,0,VLOOKUP(W33,보상!$D:$K,7,FALSE)),"-")</f>
        <v>0</v>
      </c>
      <c r="V33" s="22">
        <f ca="1">IFERROR(IF(W33=0,0,VLOOKUP(W33,보상!$D:$K,8,FALSE)),"-")</f>
        <v>0</v>
      </c>
      <c r="W33" s="22">
        <f ca="1">IFERROR(IFERROR(VLOOKUP($B33,INDIRECT(VLOOKUP($E33,보상!$S:$AA,2,FALSE)),MATCH(W$6,INDIRECT(VLOOKUP($E33,보상!$S:$AA,3,FALSE)),0),FALSE),VLOOKUP($B33,INDIRECT(VLOOKUP($E33&amp;"_U",보상!$S:$AA,2,FALSE)),MATCH(W$6,INDIRECT(VLOOKUP($E33&amp;"_U",보상!$S:$AA,3,FALSE)),0),FALSE)),"ERROR")</f>
        <v>4002001</v>
      </c>
      <c r="X33" s="134" t="str">
        <f ca="1">IFERROR(IF(W33=0,0,VLOOKUP(SUBSTITUTE(VLOOKUP(W33,#REF!,MATCH("strItemName",#REF!,0),FALSE),"SUI_",""),#REF!,2,FALSE)),"ERROR")</f>
        <v>ERROR</v>
      </c>
      <c r="Y33" s="22">
        <f t="shared" ca="1" si="1"/>
        <v>4002001</v>
      </c>
      <c r="Z33" s="134" t="str">
        <f ca="1">IFERROR(IF(Y33=0,0,VLOOKUP(SUBSTITUTE(VLOOKUP(Y33,#REF!,MATCH("strItemName",#REF!,0),FALSE),"SUI_",""),#REF!,2,FALSE)),"ERROR")</f>
        <v>ERROR</v>
      </c>
      <c r="AA33" s="22">
        <f t="shared" ca="1" si="1"/>
        <v>4002001</v>
      </c>
      <c r="AB33" s="134" t="str">
        <f ca="1">IFERROR(IF(AA33=0,0,VLOOKUP(SUBSTITUTE(VLOOKUP(AA33,#REF!,MATCH("strItemName",#REF!,0),FALSE),"SUI_",""),#REF!,2,FALSE)),"ERROR")</f>
        <v>ERROR</v>
      </c>
      <c r="AC33" s="22">
        <f t="shared" ca="1" si="1"/>
        <v>4002001</v>
      </c>
      <c r="AD33" s="134" t="str">
        <f ca="1">IFERROR(IF(AC33=0,0,VLOOKUP(SUBSTITUTE(VLOOKUP(AC33,#REF!,MATCH("strItemName",#REF!,0),FALSE),"SUI_",""),#REF!,2,FALSE)),"ERROR")</f>
        <v>ERROR</v>
      </c>
      <c r="AE33" s="22">
        <f t="shared" ca="1" si="1"/>
        <v>4002001</v>
      </c>
      <c r="AF33" s="134" t="str">
        <f ca="1">IFERROR(IF(AE33=0,0,VLOOKUP(SUBSTITUTE(VLOOKUP(AE33,#REF!,MATCH("strItemName",#REF!,0),FALSE),"SUI_",""),#REF!,2,FALSE)),"ERROR")</f>
        <v>ERROR</v>
      </c>
      <c r="AG33" s="88">
        <v>0</v>
      </c>
      <c r="AH33" s="134">
        <f>IFERROR(IF(AG33=0,0,VLOOKUP(SUBSTITUTE(VLOOKUP(AG33,#REF!,MATCH("strItemName",#REF!,0),FALSE),"SUI_",""),#REF!,2,FALSE)),"ERROR")</f>
        <v>0</v>
      </c>
      <c r="AI33" s="22">
        <f ca="1">IFERROR(IFERROR(VLOOKUP($B33,INDIRECT(VLOOKUP($E33,보상!$S:$AA,2,FALSE)),MATCH(AI$6,INDIRECT(VLOOKUP($E33,보상!$S:$AA,3,FALSE)),0),FALSE),VLOOKUP($B33,INDIRECT(VLOOKUP($E33&amp;"_U",보상!$S:$AA,2,FALSE)),MATCH(AI$6,INDIRECT(VLOOKUP($E33&amp;"_U",보상!$S:$AA,3,FALSE)),0),FALSE)),"ERROR")</f>
        <v>1</v>
      </c>
      <c r="AJ33" s="22">
        <v>0</v>
      </c>
      <c r="AK33" s="22">
        <v>0</v>
      </c>
      <c r="AL33" s="22">
        <v>0</v>
      </c>
      <c r="AM33" s="22" t="b">
        <v>0</v>
      </c>
      <c r="AN33" s="22">
        <v>0</v>
      </c>
      <c r="AO33" s="22">
        <v>0</v>
      </c>
    </row>
    <row r="34" spans="2:41" ht="16.5" customHeight="1" x14ac:dyDescent="0.3">
      <c r="B34" s="153">
        <f t="shared" si="0"/>
        <v>1012401</v>
      </c>
      <c r="C34" s="22">
        <v>1012401</v>
      </c>
      <c r="D34" s="156" t="str">
        <f ca="1">IFERROR(IFERROR(VLOOKUP($B34,INDIRECT(VLOOKUP($E34,보상!$S:$AA,2,FALSE)),MATCH(D$6,INDIRECT(VLOOKUP($E34,보상!$S:$AA,3,FALSE)),0),FALSE),VLOOKUP($B34,INDIRECT(VLOOKUP($E34&amp;"_U",보상!$S:$AA,2,FALSE)),MATCH(D$6,INDIRECT(VLOOKUP($E34&amp;"_U",보상!$S:$AA,3,FALSE)),0),FALSE)),"ERROR")</f>
        <v>각자의 길</v>
      </c>
      <c r="E34" s="22" t="s">
        <v>384</v>
      </c>
      <c r="F34" s="22">
        <f>COUNTIF($C$8:$C34,$C34)</f>
        <v>1</v>
      </c>
      <c r="G34" s="22" t="b">
        <v>0</v>
      </c>
      <c r="H34" s="22">
        <v>0</v>
      </c>
      <c r="I34" s="129">
        <f>IFERROR(IF(H34=0,0,VLOOKUP(VLOOKUP(H34,#REF!,MATCH("strMailTitleID",#REF!,0),FALSE),#REF!,2,FALSE)),"ERROR")</f>
        <v>0</v>
      </c>
      <c r="J34" s="176">
        <v>0</v>
      </c>
      <c r="K34" s="129">
        <f>IFERROR(IF(J34=0,0,VLOOKUP(VLOOKUP(J34,#REF!,MATCH("strMailTitleID",#REF!,0),FALSE),#REF!,2,FALSE)),"ERROR")</f>
        <v>0</v>
      </c>
      <c r="L34" s="22">
        <f ca="1">IFERROR(IFERROR(VLOOKUP($B34,INDIRECT(VLOOKUP($E34,보상!$S:$AA,2,FALSE)),MATCH(L$6,INDIRECT(VLOOKUP($E34,보상!$S:$AA,3,FALSE)),0),FALSE),VLOOKUP($B34,INDIRECT(VLOOKUP($E34&amp;"_U",보상!$S:$AA,2,FALSE)),MATCH(L$6,INDIRECT(VLOOKUP($E34&amp;"_U",보상!$S:$AA,3,FALSE)),0),FALSE)),"ERROR")</f>
        <v>680</v>
      </c>
      <c r="M34" s="22">
        <v>0</v>
      </c>
      <c r="N34" s="22">
        <v>0</v>
      </c>
      <c r="O34" s="22">
        <v>0</v>
      </c>
      <c r="P34" s="22" t="str">
        <f ca="1">IFERROR(IFERROR(VLOOKUP($B34,INDIRECT(VLOOKUP($E34,보상!$S:$AA,2,FALSE)),MATCH(P$6,INDIRECT(VLOOKUP($E34,보상!$S:$AA,3,FALSE)),0),FALSE),VLOOKUP($B34,INDIRECT(VLOOKUP($E34&amp;"_U",보상!$S:$AA,2,FALSE)),MATCH(P$6,INDIRECT(VLOOKUP($E34&amp;"_U",보상!$S:$AA,3,FALSE)),0),FALSE)),"ERROR")</f>
        <v>Gold</v>
      </c>
      <c r="Q34" s="22">
        <f ca="1">IFERROR(IFERROR(VLOOKUP($B34,INDIRECT(VLOOKUP($E34,보상!$S:$AA,2,FALSE)),MATCH(Q$6,INDIRECT(VLOOKUP($E34,보상!$S:$AA,3,FALSE)),0),FALSE),VLOOKUP($B34,INDIRECT(VLOOKUP($E34&amp;"_U",보상!$S:$AA,2,FALSE)),MATCH(Q$6,INDIRECT(VLOOKUP($E34&amp;"_U",보상!$S:$AA,3,FALSE)),0),FALSE)),"ERROR")</f>
        <v>3040</v>
      </c>
      <c r="R34" s="22" t="b">
        <v>0</v>
      </c>
      <c r="S34" s="22" t="b">
        <v>0</v>
      </c>
      <c r="T34" s="22">
        <f ca="1">IFERROR(IF(W34=0,0,VLOOKUP(W34,보상!$D:$K,6,FALSE)),"-")</f>
        <v>0</v>
      </c>
      <c r="U34" s="22">
        <f ca="1">IFERROR(IF(W34=0,0,VLOOKUP(W34,보상!$D:$K,7,FALSE)),"-")</f>
        <v>0</v>
      </c>
      <c r="V34" s="22">
        <f ca="1">IFERROR(IF(W34=0,0,VLOOKUP(W34,보상!$D:$K,8,FALSE)),"-")</f>
        <v>0</v>
      </c>
      <c r="W34" s="22">
        <f ca="1">IFERROR(IFERROR(VLOOKUP($B34,INDIRECT(VLOOKUP($E34,보상!$S:$AA,2,FALSE)),MATCH(W$6,INDIRECT(VLOOKUP($E34,보상!$S:$AA,3,FALSE)),0),FALSE),VLOOKUP($B34,INDIRECT(VLOOKUP($E34&amp;"_U",보상!$S:$AA,2,FALSE)),MATCH(W$6,INDIRECT(VLOOKUP($E34&amp;"_U",보상!$S:$AA,3,FALSE)),0),FALSE)),"ERROR")</f>
        <v>3012001</v>
      </c>
      <c r="X34" s="134" t="str">
        <f ca="1">IFERROR(IF(W34=0,0,VLOOKUP(SUBSTITUTE(VLOOKUP(W34,#REF!,MATCH("strItemName",#REF!,0),FALSE),"SUI_",""),#REF!,2,FALSE)),"ERROR")</f>
        <v>ERROR</v>
      </c>
      <c r="Y34" s="22">
        <f t="shared" ca="1" si="1"/>
        <v>3012001</v>
      </c>
      <c r="Z34" s="134" t="str">
        <f ca="1">IFERROR(IF(Y34=0,0,VLOOKUP(SUBSTITUTE(VLOOKUP(Y34,#REF!,MATCH("strItemName",#REF!,0),FALSE),"SUI_",""),#REF!,2,FALSE)),"ERROR")</f>
        <v>ERROR</v>
      </c>
      <c r="AA34" s="22">
        <f t="shared" ca="1" si="1"/>
        <v>3012001</v>
      </c>
      <c r="AB34" s="134" t="str">
        <f ca="1">IFERROR(IF(AA34=0,0,VLOOKUP(SUBSTITUTE(VLOOKUP(AA34,#REF!,MATCH("strItemName",#REF!,0),FALSE),"SUI_",""),#REF!,2,FALSE)),"ERROR")</f>
        <v>ERROR</v>
      </c>
      <c r="AC34" s="22">
        <f t="shared" ca="1" si="1"/>
        <v>3012001</v>
      </c>
      <c r="AD34" s="134" t="str">
        <f ca="1">IFERROR(IF(AC34=0,0,VLOOKUP(SUBSTITUTE(VLOOKUP(AC34,#REF!,MATCH("strItemName",#REF!,0),FALSE),"SUI_",""),#REF!,2,FALSE)),"ERROR")</f>
        <v>ERROR</v>
      </c>
      <c r="AE34" s="22">
        <f t="shared" ca="1" si="1"/>
        <v>3012001</v>
      </c>
      <c r="AF34" s="134" t="str">
        <f ca="1">IFERROR(IF(AE34=0,0,VLOOKUP(SUBSTITUTE(VLOOKUP(AE34,#REF!,MATCH("strItemName",#REF!,0),FALSE),"SUI_",""),#REF!,2,FALSE)),"ERROR")</f>
        <v>ERROR</v>
      </c>
      <c r="AG34" s="88">
        <v>0</v>
      </c>
      <c r="AH34" s="134">
        <f>IFERROR(IF(AG34=0,0,VLOOKUP(SUBSTITUTE(VLOOKUP(AG34,#REF!,MATCH("strItemName",#REF!,0),FALSE),"SUI_",""),#REF!,2,FALSE)),"ERROR")</f>
        <v>0</v>
      </c>
      <c r="AI34" s="22">
        <f ca="1">IFERROR(IFERROR(VLOOKUP($B34,INDIRECT(VLOOKUP($E34,보상!$S:$AA,2,FALSE)),MATCH(AI$6,INDIRECT(VLOOKUP($E34,보상!$S:$AA,3,FALSE)),0),FALSE),VLOOKUP($B34,INDIRECT(VLOOKUP($E34&amp;"_U",보상!$S:$AA,2,FALSE)),MATCH(AI$6,INDIRECT(VLOOKUP($E34&amp;"_U",보상!$S:$AA,3,FALSE)),0),FALSE)),"ERROR")</f>
        <v>2</v>
      </c>
      <c r="AJ34" s="22">
        <v>0</v>
      </c>
      <c r="AK34" s="22">
        <v>0</v>
      </c>
      <c r="AL34" s="22">
        <v>0</v>
      </c>
      <c r="AM34" s="22" t="b">
        <v>0</v>
      </c>
      <c r="AN34" s="22">
        <v>0</v>
      </c>
      <c r="AO34" s="22">
        <v>0</v>
      </c>
    </row>
    <row r="35" spans="2:41" ht="16.5" customHeight="1" x14ac:dyDescent="0.3">
      <c r="B35" s="153">
        <f t="shared" si="0"/>
        <v>1012501</v>
      </c>
      <c r="C35" s="22">
        <v>1012501</v>
      </c>
      <c r="D35" s="156" t="str">
        <f ca="1">IFERROR(IFERROR(VLOOKUP($B35,INDIRECT(VLOOKUP($E35,보상!$S:$AA,2,FALSE)),MATCH(D$6,INDIRECT(VLOOKUP($E35,보상!$S:$AA,3,FALSE)),0),FALSE),VLOOKUP($B35,INDIRECT(VLOOKUP($E35&amp;"_U",보상!$S:$AA,2,FALSE)),MATCH(D$6,INDIRECT(VLOOKUP($E35&amp;"_U",보상!$S:$AA,3,FALSE)),0),FALSE)),"ERROR")</f>
        <v>공포의 습격</v>
      </c>
      <c r="E35" s="22" t="s">
        <v>384</v>
      </c>
      <c r="F35" s="22">
        <f>COUNTIF($C$8:$C35,$C35)</f>
        <v>1</v>
      </c>
      <c r="G35" s="22" t="b">
        <v>0</v>
      </c>
      <c r="H35" s="22">
        <v>0</v>
      </c>
      <c r="I35" s="129">
        <f>IFERROR(IF(H35=0,0,VLOOKUP(VLOOKUP(H35,#REF!,MATCH("strMailTitleID",#REF!,0),FALSE),#REF!,2,FALSE)),"ERROR")</f>
        <v>0</v>
      </c>
      <c r="J35" s="176">
        <v>0</v>
      </c>
      <c r="K35" s="129">
        <f>IFERROR(IF(J35=0,0,VLOOKUP(VLOOKUP(J35,#REF!,MATCH("strMailTitleID",#REF!,0),FALSE),#REF!,2,FALSE)),"ERROR")</f>
        <v>0</v>
      </c>
      <c r="L35" s="22">
        <f ca="1">IFERROR(IFERROR(VLOOKUP($B35,INDIRECT(VLOOKUP($E35,보상!$S:$AA,2,FALSE)),MATCH(L$6,INDIRECT(VLOOKUP($E35,보상!$S:$AA,3,FALSE)),0),FALSE),VLOOKUP($B35,INDIRECT(VLOOKUP($E35&amp;"_U",보상!$S:$AA,2,FALSE)),MATCH(L$6,INDIRECT(VLOOKUP($E35&amp;"_U",보상!$S:$AA,3,FALSE)),0),FALSE)),"ERROR")</f>
        <v>710</v>
      </c>
      <c r="M35" s="22">
        <v>0</v>
      </c>
      <c r="N35" s="22">
        <v>0</v>
      </c>
      <c r="O35" s="22">
        <v>0</v>
      </c>
      <c r="P35" s="22" t="str">
        <f ca="1">IFERROR(IFERROR(VLOOKUP($B35,INDIRECT(VLOOKUP($E35,보상!$S:$AA,2,FALSE)),MATCH(P$6,INDIRECT(VLOOKUP($E35,보상!$S:$AA,3,FALSE)),0),FALSE),VLOOKUP($B35,INDIRECT(VLOOKUP($E35&amp;"_U",보상!$S:$AA,2,FALSE)),MATCH(P$6,INDIRECT(VLOOKUP($E35&amp;"_U",보상!$S:$AA,3,FALSE)),0),FALSE)),"ERROR")</f>
        <v>Gold</v>
      </c>
      <c r="Q35" s="22">
        <f ca="1">IFERROR(IFERROR(VLOOKUP($B35,INDIRECT(VLOOKUP($E35,보상!$S:$AA,2,FALSE)),MATCH(Q$6,INDIRECT(VLOOKUP($E35,보상!$S:$AA,3,FALSE)),0),FALSE),VLOOKUP($B35,INDIRECT(VLOOKUP($E35&amp;"_U",보상!$S:$AA,2,FALSE)),MATCH(Q$6,INDIRECT(VLOOKUP($E35&amp;"_U",보상!$S:$AA,3,FALSE)),0),FALSE)),"ERROR")</f>
        <v>3040</v>
      </c>
      <c r="R35" s="22" t="b">
        <v>0</v>
      </c>
      <c r="S35" s="22" t="b">
        <v>0</v>
      </c>
      <c r="T35" s="22">
        <f ca="1">IFERROR(IF(W35=0,0,VLOOKUP(W35,보상!$D:$K,6,FALSE)),"-")</f>
        <v>3000</v>
      </c>
      <c r="U35" s="22">
        <f ca="1">IFERROR(IF(W35=0,0,VLOOKUP(W35,보상!$D:$K,7,FALSE)),"-")</f>
        <v>0</v>
      </c>
      <c r="V35" s="22">
        <f ca="1">IFERROR(IF(W35=0,0,VLOOKUP(W35,보상!$D:$K,8,FALSE)),"-")</f>
        <v>0</v>
      </c>
      <c r="W35" s="22">
        <f ca="1">IFERROR(IFERROR(VLOOKUP($B35,INDIRECT(VLOOKUP($E35,보상!$S:$AA,2,FALSE)),MATCH(W$6,INDIRECT(VLOOKUP($E35,보상!$S:$AA,3,FALSE)),0),FALSE),VLOOKUP($B35,INDIRECT(VLOOKUP($E35&amp;"_U",보상!$S:$AA,2,FALSE)),MATCH(W$6,INDIRECT(VLOOKUP($E35&amp;"_U",보상!$S:$AA,3,FALSE)),0),FALSE)),"ERROR")</f>
        <v>103101</v>
      </c>
      <c r="X35" s="134" t="str">
        <f ca="1">IFERROR(IF(W35=0,0,VLOOKUP(SUBSTITUTE(VLOOKUP(W35,#REF!,MATCH("strItemName",#REF!,0),FALSE),"SUI_",""),#REF!,2,FALSE)),"ERROR")</f>
        <v>ERROR</v>
      </c>
      <c r="Y35" s="22">
        <f t="shared" ca="1" si="1"/>
        <v>113201</v>
      </c>
      <c r="Z35" s="134" t="str">
        <f ca="1">IFERROR(IF(Y35=0,0,VLOOKUP(SUBSTITUTE(VLOOKUP(Y35,#REF!,MATCH("strItemName",#REF!,0),FALSE),"SUI_",""),#REF!,2,FALSE)),"ERROR")</f>
        <v>ERROR</v>
      </c>
      <c r="AA35" s="22">
        <f t="shared" ca="1" si="1"/>
        <v>123301</v>
      </c>
      <c r="AB35" s="134" t="str">
        <f ca="1">IFERROR(IF(AA35=0,0,VLOOKUP(SUBSTITUTE(VLOOKUP(AA35,#REF!,MATCH("strItemName",#REF!,0),FALSE),"SUI_",""),#REF!,2,FALSE)),"ERROR")</f>
        <v>ERROR</v>
      </c>
      <c r="AC35" s="22">
        <f t="shared" ca="1" si="1"/>
        <v>133401</v>
      </c>
      <c r="AD35" s="134" t="str">
        <f ca="1">IFERROR(IF(AC35=0,0,VLOOKUP(SUBSTITUTE(VLOOKUP(AC35,#REF!,MATCH("strItemName",#REF!,0),FALSE),"SUI_",""),#REF!,2,FALSE)),"ERROR")</f>
        <v>ERROR</v>
      </c>
      <c r="AE35" s="22">
        <f t="shared" ca="1" si="1"/>
        <v>143501</v>
      </c>
      <c r="AF35" s="134" t="str">
        <f ca="1">IFERROR(IF(AE35=0,0,VLOOKUP(SUBSTITUTE(VLOOKUP(AE35,#REF!,MATCH("strItemName",#REF!,0),FALSE),"SUI_",""),#REF!,2,FALSE)),"ERROR")</f>
        <v>ERROR</v>
      </c>
      <c r="AG35" s="88">
        <v>0</v>
      </c>
      <c r="AH35" s="134">
        <f>IFERROR(IF(AG35=0,0,VLOOKUP(SUBSTITUTE(VLOOKUP(AG35,#REF!,MATCH("strItemName",#REF!,0),FALSE),"SUI_",""),#REF!,2,FALSE)),"ERROR")</f>
        <v>0</v>
      </c>
      <c r="AI35" s="22">
        <f ca="1">IFERROR(IFERROR(VLOOKUP($B35,INDIRECT(VLOOKUP($E35,보상!$S:$AA,2,FALSE)),MATCH(AI$6,INDIRECT(VLOOKUP($E35,보상!$S:$AA,3,FALSE)),0),FALSE),VLOOKUP($B35,INDIRECT(VLOOKUP($E35&amp;"_U",보상!$S:$AA,2,FALSE)),MATCH(AI$6,INDIRECT(VLOOKUP($E35&amp;"_U",보상!$S:$AA,3,FALSE)),0),FALSE)),"ERROR")</f>
        <v>1</v>
      </c>
      <c r="AJ35" s="22">
        <v>0</v>
      </c>
      <c r="AK35" s="22">
        <v>0</v>
      </c>
      <c r="AL35" s="22">
        <v>0</v>
      </c>
      <c r="AM35" s="22" t="b">
        <v>0</v>
      </c>
      <c r="AN35" s="22">
        <v>0</v>
      </c>
      <c r="AO35" s="22">
        <v>0</v>
      </c>
    </row>
    <row r="36" spans="2:41" ht="16.5" customHeight="1" x14ac:dyDescent="0.3">
      <c r="B36" s="153">
        <f t="shared" si="0"/>
        <v>1012601</v>
      </c>
      <c r="C36" s="22">
        <v>1012601</v>
      </c>
      <c r="D36" s="156" t="str">
        <f ca="1">IFERROR(IFERROR(VLOOKUP($B36,INDIRECT(VLOOKUP($E36,보상!$S:$AA,2,FALSE)),MATCH(D$6,INDIRECT(VLOOKUP($E36,보상!$S:$AA,3,FALSE)),0),FALSE),VLOOKUP($B36,INDIRECT(VLOOKUP($E36&amp;"_U",보상!$S:$AA,2,FALSE)),MATCH(D$6,INDIRECT(VLOOKUP($E36&amp;"_U",보상!$S:$AA,3,FALSE)),0),FALSE)),"ERROR")</f>
        <v>응급 치료 지원</v>
      </c>
      <c r="E36" s="22" t="s">
        <v>384</v>
      </c>
      <c r="F36" s="22">
        <f>COUNTIF($C$8:$C36,$C36)</f>
        <v>1</v>
      </c>
      <c r="G36" s="22" t="b">
        <v>0</v>
      </c>
      <c r="H36" s="22">
        <v>0</v>
      </c>
      <c r="I36" s="129">
        <f>IFERROR(IF(H36=0,0,VLOOKUP(VLOOKUP(H36,#REF!,MATCH("strMailTitleID",#REF!,0),FALSE),#REF!,2,FALSE)),"ERROR")</f>
        <v>0</v>
      </c>
      <c r="J36" s="176">
        <v>0</v>
      </c>
      <c r="K36" s="129">
        <f>IFERROR(IF(J36=0,0,VLOOKUP(VLOOKUP(J36,#REF!,MATCH("strMailTitleID",#REF!,0),FALSE),#REF!,2,FALSE)),"ERROR")</f>
        <v>0</v>
      </c>
      <c r="L36" s="22">
        <f ca="1">IFERROR(IFERROR(VLOOKUP($B36,INDIRECT(VLOOKUP($E36,보상!$S:$AA,2,FALSE)),MATCH(L$6,INDIRECT(VLOOKUP($E36,보상!$S:$AA,3,FALSE)),0),FALSE),VLOOKUP($B36,INDIRECT(VLOOKUP($E36&amp;"_U",보상!$S:$AA,2,FALSE)),MATCH(L$6,INDIRECT(VLOOKUP($E36&amp;"_U",보상!$S:$AA,3,FALSE)),0),FALSE)),"ERROR")</f>
        <v>750</v>
      </c>
      <c r="M36" s="22">
        <v>0</v>
      </c>
      <c r="N36" s="22">
        <v>0</v>
      </c>
      <c r="O36" s="22">
        <v>0</v>
      </c>
      <c r="P36" s="22" t="str">
        <f ca="1">IFERROR(IFERROR(VLOOKUP($B36,INDIRECT(VLOOKUP($E36,보상!$S:$AA,2,FALSE)),MATCH(P$6,INDIRECT(VLOOKUP($E36,보상!$S:$AA,3,FALSE)),0),FALSE),VLOOKUP($B36,INDIRECT(VLOOKUP($E36&amp;"_U",보상!$S:$AA,2,FALSE)),MATCH(P$6,INDIRECT(VLOOKUP($E36&amp;"_U",보상!$S:$AA,3,FALSE)),0),FALSE)),"ERROR")</f>
        <v>Gold</v>
      </c>
      <c r="Q36" s="22">
        <f ca="1">IFERROR(IFERROR(VLOOKUP($B36,INDIRECT(VLOOKUP($E36,보상!$S:$AA,2,FALSE)),MATCH(Q$6,INDIRECT(VLOOKUP($E36,보상!$S:$AA,3,FALSE)),0),FALSE),VLOOKUP($B36,INDIRECT(VLOOKUP($E36&amp;"_U",보상!$S:$AA,2,FALSE)),MATCH(Q$6,INDIRECT(VLOOKUP($E36&amp;"_U",보상!$S:$AA,3,FALSE)),0),FALSE)),"ERROR")</f>
        <v>3060</v>
      </c>
      <c r="R36" s="22" t="b">
        <v>0</v>
      </c>
      <c r="S36" s="22" t="b">
        <v>0</v>
      </c>
      <c r="T36" s="22">
        <f ca="1">IFERROR(IF(W36=0,0,VLOOKUP(W36,보상!$D:$K,6,FALSE)),"-")</f>
        <v>2500</v>
      </c>
      <c r="U36" s="22">
        <f ca="1">IFERROR(IF(W36=0,0,VLOOKUP(W36,보상!$D:$K,7,FALSE)),"-")</f>
        <v>0</v>
      </c>
      <c r="V36" s="22">
        <f ca="1">IFERROR(IF(W36=0,0,VLOOKUP(W36,보상!$D:$K,8,FALSE)),"-")</f>
        <v>0</v>
      </c>
      <c r="W36" s="22">
        <f ca="1">IFERROR(IFERROR(VLOOKUP($B36,INDIRECT(VLOOKUP($E36,보상!$S:$AA,2,FALSE)),MATCH(W$6,INDIRECT(VLOOKUP($E36,보상!$S:$AA,3,FALSE)),0),FALSE),VLOOKUP($B36,INDIRECT(VLOOKUP($E36&amp;"_U",보상!$S:$AA,2,FALSE)),MATCH(W$6,INDIRECT(VLOOKUP($E36&amp;"_U",보상!$S:$AA,3,FALSE)),0),FALSE)),"ERROR")</f>
        <v>152001</v>
      </c>
      <c r="X36" s="134" t="str">
        <f ca="1">IFERROR(IF(W36=0,0,VLOOKUP(SUBSTITUTE(VLOOKUP(W36,#REF!,MATCH("strItemName",#REF!,0),FALSE),"SUI_",""),#REF!,2,FALSE)),"ERROR")</f>
        <v>ERROR</v>
      </c>
      <c r="Y36" s="22">
        <f t="shared" ca="1" si="1"/>
        <v>152001</v>
      </c>
      <c r="Z36" s="134" t="str">
        <f ca="1">IFERROR(IF(Y36=0,0,VLOOKUP(SUBSTITUTE(VLOOKUP(Y36,#REF!,MATCH("strItemName",#REF!,0),FALSE),"SUI_",""),#REF!,2,FALSE)),"ERROR")</f>
        <v>ERROR</v>
      </c>
      <c r="AA36" s="22">
        <f t="shared" ca="1" si="1"/>
        <v>152001</v>
      </c>
      <c r="AB36" s="134" t="str">
        <f ca="1">IFERROR(IF(AA36=0,0,VLOOKUP(SUBSTITUTE(VLOOKUP(AA36,#REF!,MATCH("strItemName",#REF!,0),FALSE),"SUI_",""),#REF!,2,FALSE)),"ERROR")</f>
        <v>ERROR</v>
      </c>
      <c r="AC36" s="22">
        <f t="shared" ca="1" si="1"/>
        <v>152001</v>
      </c>
      <c r="AD36" s="134" t="str">
        <f ca="1">IFERROR(IF(AC36=0,0,VLOOKUP(SUBSTITUTE(VLOOKUP(AC36,#REF!,MATCH("strItemName",#REF!,0),FALSE),"SUI_",""),#REF!,2,FALSE)),"ERROR")</f>
        <v>ERROR</v>
      </c>
      <c r="AE36" s="22">
        <f t="shared" ca="1" si="1"/>
        <v>152001</v>
      </c>
      <c r="AF36" s="134" t="str">
        <f ca="1">IFERROR(IF(AE36=0,0,VLOOKUP(SUBSTITUTE(VLOOKUP(AE36,#REF!,MATCH("strItemName",#REF!,0),FALSE),"SUI_",""),#REF!,2,FALSE)),"ERROR")</f>
        <v>ERROR</v>
      </c>
      <c r="AG36" s="88">
        <v>0</v>
      </c>
      <c r="AH36" s="134">
        <f>IFERROR(IF(AG36=0,0,VLOOKUP(SUBSTITUTE(VLOOKUP(AG36,#REF!,MATCH("strItemName",#REF!,0),FALSE),"SUI_",""),#REF!,2,FALSE)),"ERROR")</f>
        <v>0</v>
      </c>
      <c r="AI36" s="22">
        <f ca="1">IFERROR(IFERROR(VLOOKUP($B36,INDIRECT(VLOOKUP($E36,보상!$S:$AA,2,FALSE)),MATCH(AI$6,INDIRECT(VLOOKUP($E36,보상!$S:$AA,3,FALSE)),0),FALSE),VLOOKUP($B36,INDIRECT(VLOOKUP($E36&amp;"_U",보상!$S:$AA,2,FALSE)),MATCH(AI$6,INDIRECT(VLOOKUP($E36&amp;"_U",보상!$S:$AA,3,FALSE)),0),FALSE)),"ERROR")</f>
        <v>1</v>
      </c>
      <c r="AJ36" s="22">
        <v>0</v>
      </c>
      <c r="AK36" s="22">
        <v>0</v>
      </c>
      <c r="AL36" s="22">
        <v>0</v>
      </c>
      <c r="AM36" s="22" t="b">
        <v>0</v>
      </c>
      <c r="AN36" s="22">
        <v>0</v>
      </c>
      <c r="AO36" s="22">
        <v>0</v>
      </c>
    </row>
    <row r="37" spans="2:41" ht="16.5" customHeight="1" x14ac:dyDescent="0.3">
      <c r="B37" s="153">
        <f t="shared" si="0"/>
        <v>1012701</v>
      </c>
      <c r="C37" s="22">
        <v>1012701</v>
      </c>
      <c r="D37" s="156" t="str">
        <f ca="1">IFERROR(IFERROR(VLOOKUP($B37,INDIRECT(VLOOKUP($E37,보상!$S:$AA,2,FALSE)),MATCH(D$6,INDIRECT(VLOOKUP($E37,보상!$S:$AA,3,FALSE)),0),FALSE),VLOOKUP($B37,INDIRECT(VLOOKUP($E37&amp;"_U",보상!$S:$AA,2,FALSE)),MATCH(D$6,INDIRECT(VLOOKUP($E37&amp;"_U",보상!$S:$AA,3,FALSE)),0),FALSE)),"ERROR")</f>
        <v>부족한 재료</v>
      </c>
      <c r="E37" s="22" t="s">
        <v>384</v>
      </c>
      <c r="F37" s="22">
        <f>COUNTIF($C$8:$C37,$C37)</f>
        <v>1</v>
      </c>
      <c r="G37" s="22" t="b">
        <v>0</v>
      </c>
      <c r="H37" s="22">
        <v>0</v>
      </c>
      <c r="I37" s="129">
        <f>IFERROR(IF(H37=0,0,VLOOKUP(VLOOKUP(H37,#REF!,MATCH("strMailTitleID",#REF!,0),FALSE),#REF!,2,FALSE)),"ERROR")</f>
        <v>0</v>
      </c>
      <c r="J37" s="176">
        <v>0</v>
      </c>
      <c r="K37" s="129">
        <f>IFERROR(IF(J37=0,0,VLOOKUP(VLOOKUP(J37,#REF!,MATCH("strMailTitleID",#REF!,0),FALSE),#REF!,2,FALSE)),"ERROR")</f>
        <v>0</v>
      </c>
      <c r="L37" s="22">
        <f ca="1">IFERROR(IFERROR(VLOOKUP($B37,INDIRECT(VLOOKUP($E37,보상!$S:$AA,2,FALSE)),MATCH(L$6,INDIRECT(VLOOKUP($E37,보상!$S:$AA,3,FALSE)),0),FALSE),VLOOKUP($B37,INDIRECT(VLOOKUP($E37&amp;"_U",보상!$S:$AA,2,FALSE)),MATCH(L$6,INDIRECT(VLOOKUP($E37&amp;"_U",보상!$S:$AA,3,FALSE)),0),FALSE)),"ERROR")</f>
        <v>870</v>
      </c>
      <c r="M37" s="22">
        <v>0</v>
      </c>
      <c r="N37" s="22">
        <v>0</v>
      </c>
      <c r="O37" s="22">
        <v>0</v>
      </c>
      <c r="P37" s="22" t="str">
        <f ca="1">IFERROR(IFERROR(VLOOKUP($B37,INDIRECT(VLOOKUP($E37,보상!$S:$AA,2,FALSE)),MATCH(P$6,INDIRECT(VLOOKUP($E37,보상!$S:$AA,3,FALSE)),0),FALSE),VLOOKUP($B37,INDIRECT(VLOOKUP($E37&amp;"_U",보상!$S:$AA,2,FALSE)),MATCH(P$6,INDIRECT(VLOOKUP($E37&amp;"_U",보상!$S:$AA,3,FALSE)),0),FALSE)),"ERROR")</f>
        <v>Gold</v>
      </c>
      <c r="Q37" s="22">
        <f ca="1">IFERROR(IFERROR(VLOOKUP($B37,INDIRECT(VLOOKUP($E37,보상!$S:$AA,2,FALSE)),MATCH(Q$6,INDIRECT(VLOOKUP($E37,보상!$S:$AA,3,FALSE)),0),FALSE),VLOOKUP($B37,INDIRECT(VLOOKUP($E37&amp;"_U",보상!$S:$AA,2,FALSE)),MATCH(Q$6,INDIRECT(VLOOKUP($E37&amp;"_U",보상!$S:$AA,3,FALSE)),0),FALSE)),"ERROR")</f>
        <v>3060</v>
      </c>
      <c r="R37" s="22" t="b">
        <v>0</v>
      </c>
      <c r="S37" s="22" t="b">
        <v>0</v>
      </c>
      <c r="T37" s="22">
        <f ca="1">IFERROR(IF(W37=0,0,VLOOKUP(W37,보상!$D:$K,6,FALSE)),"-")</f>
        <v>0</v>
      </c>
      <c r="U37" s="22">
        <f ca="1">IFERROR(IF(W37=0,0,VLOOKUP(W37,보상!$D:$K,7,FALSE)),"-")</f>
        <v>0</v>
      </c>
      <c r="V37" s="22">
        <f ca="1">IFERROR(IF(W37=0,0,VLOOKUP(W37,보상!$D:$K,8,FALSE)),"-")</f>
        <v>0</v>
      </c>
      <c r="W37" s="22">
        <f ca="1">IFERROR(IFERROR(VLOOKUP($B37,INDIRECT(VLOOKUP($E37,보상!$S:$AA,2,FALSE)),MATCH(W$6,INDIRECT(VLOOKUP($E37,보상!$S:$AA,3,FALSE)),0),FALSE),VLOOKUP($B37,INDIRECT(VLOOKUP($E37&amp;"_U",보상!$S:$AA,2,FALSE)),MATCH(W$6,INDIRECT(VLOOKUP($E37&amp;"_U",보상!$S:$AA,3,FALSE)),0),FALSE)),"ERROR")</f>
        <v>3021001</v>
      </c>
      <c r="X37" s="134" t="str">
        <f ca="1">IFERROR(IF(W37=0,0,VLOOKUP(SUBSTITUTE(VLOOKUP(W37,#REF!,MATCH("strItemName",#REF!,0),FALSE),"SUI_",""),#REF!,2,FALSE)),"ERROR")</f>
        <v>ERROR</v>
      </c>
      <c r="Y37" s="22">
        <f t="shared" ca="1" si="1"/>
        <v>3021001</v>
      </c>
      <c r="Z37" s="134" t="str">
        <f ca="1">IFERROR(IF(Y37=0,0,VLOOKUP(SUBSTITUTE(VLOOKUP(Y37,#REF!,MATCH("strItemName",#REF!,0),FALSE),"SUI_",""),#REF!,2,FALSE)),"ERROR")</f>
        <v>ERROR</v>
      </c>
      <c r="AA37" s="22">
        <f t="shared" ca="1" si="1"/>
        <v>3021001</v>
      </c>
      <c r="AB37" s="134" t="str">
        <f ca="1">IFERROR(IF(AA37=0,0,VLOOKUP(SUBSTITUTE(VLOOKUP(AA37,#REF!,MATCH("strItemName",#REF!,0),FALSE),"SUI_",""),#REF!,2,FALSE)),"ERROR")</f>
        <v>ERROR</v>
      </c>
      <c r="AC37" s="22">
        <f t="shared" ca="1" si="1"/>
        <v>3021001</v>
      </c>
      <c r="AD37" s="134" t="str">
        <f ca="1">IFERROR(IF(AC37=0,0,VLOOKUP(SUBSTITUTE(VLOOKUP(AC37,#REF!,MATCH("strItemName",#REF!,0),FALSE),"SUI_",""),#REF!,2,FALSE)),"ERROR")</f>
        <v>ERROR</v>
      </c>
      <c r="AE37" s="22">
        <f t="shared" ca="1" si="1"/>
        <v>3021001</v>
      </c>
      <c r="AF37" s="134" t="str">
        <f ca="1">IFERROR(IF(AE37=0,0,VLOOKUP(SUBSTITUTE(VLOOKUP(AE37,#REF!,MATCH("strItemName",#REF!,0),FALSE),"SUI_",""),#REF!,2,FALSE)),"ERROR")</f>
        <v>ERROR</v>
      </c>
      <c r="AG37" s="88">
        <v>0</v>
      </c>
      <c r="AH37" s="134">
        <f>IFERROR(IF(AG37=0,0,VLOOKUP(SUBSTITUTE(VLOOKUP(AG37,#REF!,MATCH("strItemName",#REF!,0),FALSE),"SUI_",""),#REF!,2,FALSE)),"ERROR")</f>
        <v>0</v>
      </c>
      <c r="AI37" s="22">
        <f ca="1">IFERROR(IFERROR(VLOOKUP($B37,INDIRECT(VLOOKUP($E37,보상!$S:$AA,2,FALSE)),MATCH(AI$6,INDIRECT(VLOOKUP($E37,보상!$S:$AA,3,FALSE)),0),FALSE),VLOOKUP($B37,INDIRECT(VLOOKUP($E37&amp;"_U",보상!$S:$AA,2,FALSE)),MATCH(AI$6,INDIRECT(VLOOKUP($E37&amp;"_U",보상!$S:$AA,3,FALSE)),0),FALSE)),"ERROR")</f>
        <v>1</v>
      </c>
      <c r="AJ37" s="22">
        <v>0</v>
      </c>
      <c r="AK37" s="22">
        <v>0</v>
      </c>
      <c r="AL37" s="22">
        <v>0</v>
      </c>
      <c r="AM37" s="22" t="b">
        <v>0</v>
      </c>
      <c r="AN37" s="22">
        <v>0</v>
      </c>
      <c r="AO37" s="22">
        <v>0</v>
      </c>
    </row>
    <row r="38" spans="2:41" ht="16.5" customHeight="1" x14ac:dyDescent="0.3">
      <c r="B38" s="153">
        <f t="shared" si="0"/>
        <v>1012801</v>
      </c>
      <c r="C38" s="22">
        <v>1012801</v>
      </c>
      <c r="D38" s="156" t="str">
        <f ca="1">IFERROR(IFERROR(VLOOKUP($B38,INDIRECT(VLOOKUP($E38,보상!$S:$AA,2,FALSE)),MATCH(D$6,INDIRECT(VLOOKUP($E38,보상!$S:$AA,3,FALSE)),0),FALSE),VLOOKUP($B38,INDIRECT(VLOOKUP($E38&amp;"_U",보상!$S:$AA,2,FALSE)),MATCH(D$6,INDIRECT(VLOOKUP($E38&amp;"_U",보상!$S:$AA,3,FALSE)),0),FALSE)),"ERROR")</f>
        <v>하딘의 부탁</v>
      </c>
      <c r="E38" s="22" t="s">
        <v>384</v>
      </c>
      <c r="F38" s="22">
        <f>COUNTIF($C$8:$C38,$C38)</f>
        <v>1</v>
      </c>
      <c r="G38" s="22" t="b">
        <v>0</v>
      </c>
      <c r="H38" s="22">
        <v>0</v>
      </c>
      <c r="I38" s="129">
        <f>IFERROR(IF(H38=0,0,VLOOKUP(VLOOKUP(H38,#REF!,MATCH("strMailTitleID",#REF!,0),FALSE),#REF!,2,FALSE)),"ERROR")</f>
        <v>0</v>
      </c>
      <c r="J38" s="176">
        <v>0</v>
      </c>
      <c r="K38" s="129">
        <f>IFERROR(IF(J38=0,0,VLOOKUP(VLOOKUP(J38,#REF!,MATCH("strMailTitleID",#REF!,0),FALSE),#REF!,2,FALSE)),"ERROR")</f>
        <v>0</v>
      </c>
      <c r="L38" s="22">
        <f ca="1">IFERROR(IFERROR(VLOOKUP($B38,INDIRECT(VLOOKUP($E38,보상!$S:$AA,2,FALSE)),MATCH(L$6,INDIRECT(VLOOKUP($E38,보상!$S:$AA,3,FALSE)),0),FALSE),VLOOKUP($B38,INDIRECT(VLOOKUP($E38&amp;"_U",보상!$S:$AA,2,FALSE)),MATCH(L$6,INDIRECT(VLOOKUP($E38&amp;"_U",보상!$S:$AA,3,FALSE)),0),FALSE)),"ERROR")</f>
        <v>830</v>
      </c>
      <c r="M38" s="22">
        <v>0</v>
      </c>
      <c r="N38" s="22">
        <v>0</v>
      </c>
      <c r="O38" s="22">
        <v>0</v>
      </c>
      <c r="P38" s="22" t="str">
        <f ca="1">IFERROR(IFERROR(VLOOKUP($B38,INDIRECT(VLOOKUP($E38,보상!$S:$AA,2,FALSE)),MATCH(P$6,INDIRECT(VLOOKUP($E38,보상!$S:$AA,3,FALSE)),0),FALSE),VLOOKUP($B38,INDIRECT(VLOOKUP($E38&amp;"_U",보상!$S:$AA,2,FALSE)),MATCH(P$6,INDIRECT(VLOOKUP($E38&amp;"_U",보상!$S:$AA,3,FALSE)),0),FALSE)),"ERROR")</f>
        <v>Gold</v>
      </c>
      <c r="Q38" s="22">
        <f ca="1">IFERROR(IFERROR(VLOOKUP($B38,INDIRECT(VLOOKUP($E38,보상!$S:$AA,2,FALSE)),MATCH(Q$6,INDIRECT(VLOOKUP($E38,보상!$S:$AA,3,FALSE)),0),FALSE),VLOOKUP($B38,INDIRECT(VLOOKUP($E38&amp;"_U",보상!$S:$AA,2,FALSE)),MATCH(Q$6,INDIRECT(VLOOKUP($E38&amp;"_U",보상!$S:$AA,3,FALSE)),0),FALSE)),"ERROR")</f>
        <v>3060</v>
      </c>
      <c r="R38" s="22" t="b">
        <v>0</v>
      </c>
      <c r="S38" s="22" t="b">
        <v>0</v>
      </c>
      <c r="T38" s="22">
        <f ca="1">IFERROR(IF(W38=0,0,VLOOKUP(W38,보상!$D:$K,6,FALSE)),"-")</f>
        <v>0</v>
      </c>
      <c r="U38" s="22">
        <f ca="1">IFERROR(IF(W38=0,0,VLOOKUP(W38,보상!$D:$K,7,FALSE)),"-")</f>
        <v>0</v>
      </c>
      <c r="V38" s="22">
        <f ca="1">IFERROR(IF(W38=0,0,VLOOKUP(W38,보상!$D:$K,8,FALSE)),"-")</f>
        <v>0</v>
      </c>
      <c r="W38" s="22">
        <f ca="1">IFERROR(IFERROR(VLOOKUP($B38,INDIRECT(VLOOKUP($E38,보상!$S:$AA,2,FALSE)),MATCH(W$6,INDIRECT(VLOOKUP($E38,보상!$S:$AA,3,FALSE)),0),FALSE),VLOOKUP($B38,INDIRECT(VLOOKUP($E38&amp;"_U",보상!$S:$AA,2,FALSE)),MATCH(W$6,INDIRECT(VLOOKUP($E38&amp;"_U",보상!$S:$AA,3,FALSE)),0),FALSE)),"ERROR")</f>
        <v>3021002</v>
      </c>
      <c r="X38" s="134" t="str">
        <f ca="1">IFERROR(IF(W38=0,0,VLOOKUP(SUBSTITUTE(VLOOKUP(W38,#REF!,MATCH("strItemName",#REF!,0),FALSE),"SUI_",""),#REF!,2,FALSE)),"ERROR")</f>
        <v>ERROR</v>
      </c>
      <c r="Y38" s="22">
        <f t="shared" ca="1" si="1"/>
        <v>3021002</v>
      </c>
      <c r="Z38" s="134" t="str">
        <f ca="1">IFERROR(IF(Y38=0,0,VLOOKUP(SUBSTITUTE(VLOOKUP(Y38,#REF!,MATCH("strItemName",#REF!,0),FALSE),"SUI_",""),#REF!,2,FALSE)),"ERROR")</f>
        <v>ERROR</v>
      </c>
      <c r="AA38" s="22">
        <f t="shared" ca="1" si="1"/>
        <v>3021002</v>
      </c>
      <c r="AB38" s="134" t="str">
        <f ca="1">IFERROR(IF(AA38=0,0,VLOOKUP(SUBSTITUTE(VLOOKUP(AA38,#REF!,MATCH("strItemName",#REF!,0),FALSE),"SUI_",""),#REF!,2,FALSE)),"ERROR")</f>
        <v>ERROR</v>
      </c>
      <c r="AC38" s="22">
        <f t="shared" ca="1" si="1"/>
        <v>3021002</v>
      </c>
      <c r="AD38" s="134" t="str">
        <f ca="1">IFERROR(IF(AC38=0,0,VLOOKUP(SUBSTITUTE(VLOOKUP(AC38,#REF!,MATCH("strItemName",#REF!,0),FALSE),"SUI_",""),#REF!,2,FALSE)),"ERROR")</f>
        <v>ERROR</v>
      </c>
      <c r="AE38" s="22">
        <f t="shared" ca="1" si="1"/>
        <v>3021002</v>
      </c>
      <c r="AF38" s="134" t="str">
        <f ca="1">IFERROR(IF(AE38=0,0,VLOOKUP(SUBSTITUTE(VLOOKUP(AE38,#REF!,MATCH("strItemName",#REF!,0),FALSE),"SUI_",""),#REF!,2,FALSE)),"ERROR")</f>
        <v>ERROR</v>
      </c>
      <c r="AG38" s="88">
        <v>0</v>
      </c>
      <c r="AH38" s="134">
        <f>IFERROR(IF(AG38=0,0,VLOOKUP(SUBSTITUTE(VLOOKUP(AG38,#REF!,MATCH("strItemName",#REF!,0),FALSE),"SUI_",""),#REF!,2,FALSE)),"ERROR")</f>
        <v>0</v>
      </c>
      <c r="AI38" s="22">
        <f ca="1">IFERROR(IFERROR(VLOOKUP($B38,INDIRECT(VLOOKUP($E38,보상!$S:$AA,2,FALSE)),MATCH(AI$6,INDIRECT(VLOOKUP($E38,보상!$S:$AA,3,FALSE)),0),FALSE),VLOOKUP($B38,INDIRECT(VLOOKUP($E38&amp;"_U",보상!$S:$AA,2,FALSE)),MATCH(AI$6,INDIRECT(VLOOKUP($E38&amp;"_U",보상!$S:$AA,3,FALSE)),0),FALSE)),"ERROR")</f>
        <v>1</v>
      </c>
      <c r="AJ38" s="22">
        <v>0</v>
      </c>
      <c r="AK38" s="22">
        <v>0</v>
      </c>
      <c r="AL38" s="22">
        <v>0</v>
      </c>
      <c r="AM38" s="22" t="b">
        <v>0</v>
      </c>
      <c r="AN38" s="22">
        <v>0</v>
      </c>
      <c r="AO38" s="22">
        <v>0</v>
      </c>
    </row>
    <row r="39" spans="2:41" ht="16.5" customHeight="1" x14ac:dyDescent="0.3">
      <c r="B39" s="153">
        <f t="shared" si="0"/>
        <v>1012901</v>
      </c>
      <c r="C39" s="22">
        <v>1012901</v>
      </c>
      <c r="D39" s="156" t="str">
        <f ca="1">IFERROR(IFERROR(VLOOKUP($B39,INDIRECT(VLOOKUP($E39,보상!$S:$AA,2,FALSE)),MATCH(D$6,INDIRECT(VLOOKUP($E39,보상!$S:$AA,3,FALSE)),0),FALSE),VLOOKUP($B39,INDIRECT(VLOOKUP($E39&amp;"_U",보상!$S:$AA,2,FALSE)),MATCH(D$6,INDIRECT(VLOOKUP($E39&amp;"_U",보상!$S:$AA,3,FALSE)),0),FALSE)),"ERROR")</f>
        <v>위태로운 방어선</v>
      </c>
      <c r="E39" s="22" t="s">
        <v>384</v>
      </c>
      <c r="F39" s="22">
        <f>COUNTIF($C$8:$C39,$C39)</f>
        <v>1</v>
      </c>
      <c r="G39" s="22" t="b">
        <v>0</v>
      </c>
      <c r="H39" s="22">
        <v>0</v>
      </c>
      <c r="I39" s="129">
        <f>IFERROR(IF(H39=0,0,VLOOKUP(VLOOKUP(H39,#REF!,MATCH("strMailTitleID",#REF!,0),FALSE),#REF!,2,FALSE)),"ERROR")</f>
        <v>0</v>
      </c>
      <c r="J39" s="176">
        <v>0</v>
      </c>
      <c r="K39" s="129">
        <f>IFERROR(IF(J39=0,0,VLOOKUP(VLOOKUP(J39,#REF!,MATCH("strMailTitleID",#REF!,0),FALSE),#REF!,2,FALSE)),"ERROR")</f>
        <v>0</v>
      </c>
      <c r="L39" s="22">
        <f ca="1">IFERROR(IFERROR(VLOOKUP($B39,INDIRECT(VLOOKUP($E39,보상!$S:$AA,2,FALSE)),MATCH(L$6,INDIRECT(VLOOKUP($E39,보상!$S:$AA,3,FALSE)),0),FALSE),VLOOKUP($B39,INDIRECT(VLOOKUP($E39&amp;"_U",보상!$S:$AA,2,FALSE)),MATCH(L$6,INDIRECT(VLOOKUP($E39&amp;"_U",보상!$S:$AA,3,FALSE)),0),FALSE)),"ERROR")</f>
        <v>870</v>
      </c>
      <c r="M39" s="22">
        <v>0</v>
      </c>
      <c r="N39" s="22">
        <v>0</v>
      </c>
      <c r="O39" s="22">
        <v>0</v>
      </c>
      <c r="P39" s="22" t="str">
        <f ca="1">IFERROR(IFERROR(VLOOKUP($B39,INDIRECT(VLOOKUP($E39,보상!$S:$AA,2,FALSE)),MATCH(P$6,INDIRECT(VLOOKUP($E39,보상!$S:$AA,3,FALSE)),0),FALSE),VLOOKUP($B39,INDIRECT(VLOOKUP($E39&amp;"_U",보상!$S:$AA,2,FALSE)),MATCH(P$6,INDIRECT(VLOOKUP($E39&amp;"_U",보상!$S:$AA,3,FALSE)),0),FALSE)),"ERROR")</f>
        <v>Gold</v>
      </c>
      <c r="Q39" s="22">
        <f ca="1">IFERROR(IFERROR(VLOOKUP($B39,INDIRECT(VLOOKUP($E39,보상!$S:$AA,2,FALSE)),MATCH(Q$6,INDIRECT(VLOOKUP($E39,보상!$S:$AA,3,FALSE)),0),FALSE),VLOOKUP($B39,INDIRECT(VLOOKUP($E39&amp;"_U",보상!$S:$AA,2,FALSE)),MATCH(Q$6,INDIRECT(VLOOKUP($E39&amp;"_U",보상!$S:$AA,3,FALSE)),0),FALSE)),"ERROR")</f>
        <v>3060</v>
      </c>
      <c r="R39" s="22" t="b">
        <v>0</v>
      </c>
      <c r="S39" s="22" t="b">
        <v>0</v>
      </c>
      <c r="T39" s="22">
        <f ca="1">IFERROR(IF(W39=0,0,VLOOKUP(W39,보상!$D:$K,6,FALSE)),"-")</f>
        <v>0</v>
      </c>
      <c r="U39" s="22">
        <f ca="1">IFERROR(IF(W39=0,0,VLOOKUP(W39,보상!$D:$K,7,FALSE)),"-")</f>
        <v>1750</v>
      </c>
      <c r="V39" s="22">
        <f ca="1">IFERROR(IF(W39=0,0,VLOOKUP(W39,보상!$D:$K,8,FALSE)),"-")</f>
        <v>0</v>
      </c>
      <c r="W39" s="22">
        <f ca="1">IFERROR(IFERROR(VLOOKUP($B39,INDIRECT(VLOOKUP($E39,보상!$S:$AA,2,FALSE)),MATCH(W$6,INDIRECT(VLOOKUP($E39,보상!$S:$AA,3,FALSE)),0),FALSE),VLOOKUP($B39,INDIRECT(VLOOKUP($E39&amp;"_U",보상!$S:$AA,2,FALSE)),MATCH(W$6,INDIRECT(VLOOKUP($E39&amp;"_U",보상!$S:$AA,3,FALSE)),0),FALSE)),"ERROR")</f>
        <v>242001</v>
      </c>
      <c r="X39" s="134" t="str">
        <f ca="1">IFERROR(IF(W39=0,0,VLOOKUP(SUBSTITUTE(VLOOKUP(W39,#REF!,MATCH("strItemName",#REF!,0),FALSE),"SUI_",""),#REF!,2,FALSE)),"ERROR")</f>
        <v>ERROR</v>
      </c>
      <c r="Y39" s="22">
        <f t="shared" ca="1" si="1"/>
        <v>242001</v>
      </c>
      <c r="Z39" s="134" t="str">
        <f ca="1">IFERROR(IF(Y39=0,0,VLOOKUP(SUBSTITUTE(VLOOKUP(Y39,#REF!,MATCH("strItemName",#REF!,0),FALSE),"SUI_",""),#REF!,2,FALSE)),"ERROR")</f>
        <v>ERROR</v>
      </c>
      <c r="AA39" s="22">
        <f t="shared" ca="1" si="1"/>
        <v>242001</v>
      </c>
      <c r="AB39" s="134" t="str">
        <f ca="1">IFERROR(IF(AA39=0,0,VLOOKUP(SUBSTITUTE(VLOOKUP(AA39,#REF!,MATCH("strItemName",#REF!,0),FALSE),"SUI_",""),#REF!,2,FALSE)),"ERROR")</f>
        <v>ERROR</v>
      </c>
      <c r="AC39" s="22">
        <f t="shared" ca="1" si="1"/>
        <v>242001</v>
      </c>
      <c r="AD39" s="134" t="str">
        <f ca="1">IFERROR(IF(AC39=0,0,VLOOKUP(SUBSTITUTE(VLOOKUP(AC39,#REF!,MATCH("strItemName",#REF!,0),FALSE),"SUI_",""),#REF!,2,FALSE)),"ERROR")</f>
        <v>ERROR</v>
      </c>
      <c r="AE39" s="22">
        <f t="shared" ca="1" si="1"/>
        <v>242001</v>
      </c>
      <c r="AF39" s="134" t="str">
        <f ca="1">IFERROR(IF(AE39=0,0,VLOOKUP(SUBSTITUTE(VLOOKUP(AE39,#REF!,MATCH("strItemName",#REF!,0),FALSE),"SUI_",""),#REF!,2,FALSE)),"ERROR")</f>
        <v>ERROR</v>
      </c>
      <c r="AG39" s="88">
        <v>0</v>
      </c>
      <c r="AH39" s="134">
        <f>IFERROR(IF(AG39=0,0,VLOOKUP(SUBSTITUTE(VLOOKUP(AG39,#REF!,MATCH("strItemName",#REF!,0),FALSE),"SUI_",""),#REF!,2,FALSE)),"ERROR")</f>
        <v>0</v>
      </c>
      <c r="AI39" s="22">
        <f ca="1">IFERROR(IFERROR(VLOOKUP($B39,INDIRECT(VLOOKUP($E39,보상!$S:$AA,2,FALSE)),MATCH(AI$6,INDIRECT(VLOOKUP($E39,보상!$S:$AA,3,FALSE)),0),FALSE),VLOOKUP($B39,INDIRECT(VLOOKUP($E39&amp;"_U",보상!$S:$AA,2,FALSE)),MATCH(AI$6,INDIRECT(VLOOKUP($E39&amp;"_U",보상!$S:$AA,3,FALSE)),0),FALSE)),"ERROR")</f>
        <v>1</v>
      </c>
      <c r="AJ39" s="22">
        <v>0</v>
      </c>
      <c r="AK39" s="22">
        <v>0</v>
      </c>
      <c r="AL39" s="22">
        <v>0</v>
      </c>
      <c r="AM39" s="22" t="b">
        <v>0</v>
      </c>
      <c r="AN39" s="22">
        <v>0</v>
      </c>
      <c r="AO39" s="22">
        <v>0</v>
      </c>
    </row>
    <row r="40" spans="2:41" ht="16.5" customHeight="1" x14ac:dyDescent="0.3">
      <c r="B40" s="153">
        <f t="shared" si="0"/>
        <v>1013001</v>
      </c>
      <c r="C40" s="22">
        <v>1013001</v>
      </c>
      <c r="D40" s="156" t="str">
        <f ca="1">IFERROR(IFERROR(VLOOKUP($B40,INDIRECT(VLOOKUP($E40,보상!$S:$AA,2,FALSE)),MATCH(D$6,INDIRECT(VLOOKUP($E40,보상!$S:$AA,3,FALSE)),0),FALSE),VLOOKUP($B40,INDIRECT(VLOOKUP($E40&amp;"_U",보상!$S:$AA,2,FALSE)),MATCH(D$6,INDIRECT(VLOOKUP($E40&amp;"_U",보상!$S:$AA,3,FALSE)),0),FALSE)),"ERROR")</f>
        <v>과감한 기습</v>
      </c>
      <c r="E40" s="22" t="s">
        <v>384</v>
      </c>
      <c r="F40" s="22">
        <f>COUNTIF($C$8:$C40,$C40)</f>
        <v>1</v>
      </c>
      <c r="G40" s="22" t="b">
        <v>0</v>
      </c>
      <c r="H40" s="22">
        <v>0</v>
      </c>
      <c r="I40" s="129">
        <f>IFERROR(IF(H40=0,0,VLOOKUP(VLOOKUP(H40,#REF!,MATCH("strMailTitleID",#REF!,0),FALSE),#REF!,2,FALSE)),"ERROR")</f>
        <v>0</v>
      </c>
      <c r="J40" s="176">
        <v>0</v>
      </c>
      <c r="K40" s="129">
        <f>IFERROR(IF(J40=0,0,VLOOKUP(VLOOKUP(J40,#REF!,MATCH("strMailTitleID",#REF!,0),FALSE),#REF!,2,FALSE)),"ERROR")</f>
        <v>0</v>
      </c>
      <c r="L40" s="22">
        <f ca="1">IFERROR(IFERROR(VLOOKUP($B40,INDIRECT(VLOOKUP($E40,보상!$S:$AA,2,FALSE)),MATCH(L$6,INDIRECT(VLOOKUP($E40,보상!$S:$AA,3,FALSE)),0),FALSE),VLOOKUP($B40,INDIRECT(VLOOKUP($E40&amp;"_U",보상!$S:$AA,2,FALSE)),MATCH(L$6,INDIRECT(VLOOKUP($E40&amp;"_U",보상!$S:$AA,3,FALSE)),0),FALSE)),"ERROR")</f>
        <v>870</v>
      </c>
      <c r="M40" s="22">
        <v>0</v>
      </c>
      <c r="N40" s="22">
        <v>0</v>
      </c>
      <c r="O40" s="22">
        <v>0</v>
      </c>
      <c r="P40" s="22" t="str">
        <f ca="1">IFERROR(IFERROR(VLOOKUP($B40,INDIRECT(VLOOKUP($E40,보상!$S:$AA,2,FALSE)),MATCH(P$6,INDIRECT(VLOOKUP($E40,보상!$S:$AA,3,FALSE)),0),FALSE),VLOOKUP($B40,INDIRECT(VLOOKUP($E40&amp;"_U",보상!$S:$AA,2,FALSE)),MATCH(P$6,INDIRECT(VLOOKUP($E40&amp;"_U",보상!$S:$AA,3,FALSE)),0),FALSE)),"ERROR")</f>
        <v>Gold</v>
      </c>
      <c r="Q40" s="22">
        <f ca="1">IFERROR(IFERROR(VLOOKUP($B40,INDIRECT(VLOOKUP($E40,보상!$S:$AA,2,FALSE)),MATCH(Q$6,INDIRECT(VLOOKUP($E40,보상!$S:$AA,3,FALSE)),0),FALSE),VLOOKUP($B40,INDIRECT(VLOOKUP($E40&amp;"_U",보상!$S:$AA,2,FALSE)),MATCH(Q$6,INDIRECT(VLOOKUP($E40&amp;"_U",보상!$S:$AA,3,FALSE)),0),FALSE)),"ERROR")</f>
        <v>3240</v>
      </c>
      <c r="R40" s="22" t="b">
        <v>0</v>
      </c>
      <c r="S40" s="22" t="b">
        <v>0</v>
      </c>
      <c r="T40" s="22">
        <f ca="1">IFERROR(IF(W40=0,0,VLOOKUP(W40,보상!$D:$K,6,FALSE)),"-")</f>
        <v>0</v>
      </c>
      <c r="U40" s="22">
        <f ca="1">IFERROR(IF(W40=0,0,VLOOKUP(W40,보상!$D:$K,7,FALSE)),"-")</f>
        <v>0</v>
      </c>
      <c r="V40" s="22">
        <f ca="1">IFERROR(IF(W40=0,0,VLOOKUP(W40,보상!$D:$K,8,FALSE)),"-")</f>
        <v>0</v>
      </c>
      <c r="W40" s="22">
        <f ca="1">IFERROR(IFERROR(VLOOKUP($B40,INDIRECT(VLOOKUP($E40,보상!$S:$AA,2,FALSE)),MATCH(W$6,INDIRECT(VLOOKUP($E40,보상!$S:$AA,3,FALSE)),0),FALSE),VLOOKUP($B40,INDIRECT(VLOOKUP($E40&amp;"_U",보상!$S:$AA,2,FALSE)),MATCH(W$6,INDIRECT(VLOOKUP($E40&amp;"_U",보상!$S:$AA,3,FALSE)),0),FALSE)),"ERROR")</f>
        <v>3160001</v>
      </c>
      <c r="X40" s="134" t="str">
        <f ca="1">IFERROR(IF(W40=0,0,VLOOKUP(SUBSTITUTE(VLOOKUP(W40,#REF!,MATCH("strItemName",#REF!,0),FALSE),"SUI_",""),#REF!,2,FALSE)),"ERROR")</f>
        <v>ERROR</v>
      </c>
      <c r="Y40" s="22">
        <f t="shared" ca="1" si="1"/>
        <v>3160001</v>
      </c>
      <c r="Z40" s="134" t="str">
        <f ca="1">IFERROR(IF(Y40=0,0,VLOOKUP(SUBSTITUTE(VLOOKUP(Y40,#REF!,MATCH("strItemName",#REF!,0),FALSE),"SUI_",""),#REF!,2,FALSE)),"ERROR")</f>
        <v>ERROR</v>
      </c>
      <c r="AA40" s="22">
        <f t="shared" ca="1" si="1"/>
        <v>3160001</v>
      </c>
      <c r="AB40" s="134" t="str">
        <f ca="1">IFERROR(IF(AA40=0,0,VLOOKUP(SUBSTITUTE(VLOOKUP(AA40,#REF!,MATCH("strItemName",#REF!,0),FALSE),"SUI_",""),#REF!,2,FALSE)),"ERROR")</f>
        <v>ERROR</v>
      </c>
      <c r="AC40" s="22">
        <f t="shared" ca="1" si="1"/>
        <v>3160001</v>
      </c>
      <c r="AD40" s="134" t="str">
        <f ca="1">IFERROR(IF(AC40=0,0,VLOOKUP(SUBSTITUTE(VLOOKUP(AC40,#REF!,MATCH("strItemName",#REF!,0),FALSE),"SUI_",""),#REF!,2,FALSE)),"ERROR")</f>
        <v>ERROR</v>
      </c>
      <c r="AE40" s="22">
        <f t="shared" ca="1" si="1"/>
        <v>3160001</v>
      </c>
      <c r="AF40" s="134" t="str">
        <f ca="1">IFERROR(IF(AE40=0,0,VLOOKUP(SUBSTITUTE(VLOOKUP(AE40,#REF!,MATCH("strItemName",#REF!,0),FALSE),"SUI_",""),#REF!,2,FALSE)),"ERROR")</f>
        <v>ERROR</v>
      </c>
      <c r="AG40" s="88">
        <v>0</v>
      </c>
      <c r="AH40" s="134">
        <f>IFERROR(IF(AG40=0,0,VLOOKUP(SUBSTITUTE(VLOOKUP(AG40,#REF!,MATCH("strItemName",#REF!,0),FALSE),"SUI_",""),#REF!,2,FALSE)),"ERROR")</f>
        <v>0</v>
      </c>
      <c r="AI40" s="22">
        <f ca="1">IFERROR(IFERROR(VLOOKUP($B40,INDIRECT(VLOOKUP($E40,보상!$S:$AA,2,FALSE)),MATCH(AI$6,INDIRECT(VLOOKUP($E40,보상!$S:$AA,3,FALSE)),0),FALSE),VLOOKUP($B40,INDIRECT(VLOOKUP($E40&amp;"_U",보상!$S:$AA,2,FALSE)),MATCH(AI$6,INDIRECT(VLOOKUP($E40&amp;"_U",보상!$S:$AA,3,FALSE)),0),FALSE)),"ERROR")</f>
        <v>5</v>
      </c>
      <c r="AJ40" s="22">
        <v>0</v>
      </c>
      <c r="AK40" s="22">
        <v>0</v>
      </c>
      <c r="AL40" s="22">
        <v>0</v>
      </c>
      <c r="AM40" s="22" t="b">
        <v>0</v>
      </c>
      <c r="AN40" s="22">
        <v>0</v>
      </c>
      <c r="AO40" s="22">
        <v>0</v>
      </c>
    </row>
    <row r="41" spans="2:41" ht="16.5" customHeight="1" x14ac:dyDescent="0.3">
      <c r="B41" s="153">
        <f t="shared" si="0"/>
        <v>1013101</v>
      </c>
      <c r="C41" s="22">
        <v>1013101</v>
      </c>
      <c r="D41" s="156" t="str">
        <f ca="1">IFERROR(IFERROR(VLOOKUP($B41,INDIRECT(VLOOKUP($E41,보상!$S:$AA,2,FALSE)),MATCH(D$6,INDIRECT(VLOOKUP($E41,보상!$S:$AA,3,FALSE)),0),FALSE),VLOOKUP($B41,INDIRECT(VLOOKUP($E41&amp;"_U",보상!$S:$AA,2,FALSE)),MATCH(D$6,INDIRECT(VLOOKUP($E41&amp;"_U",보상!$S:$AA,3,FALSE)),0),FALSE)),"ERROR")</f>
        <v>긴급 후방 지원</v>
      </c>
      <c r="E41" s="22" t="s">
        <v>384</v>
      </c>
      <c r="F41" s="22">
        <f>COUNTIF($C$8:$C41,$C41)</f>
        <v>1</v>
      </c>
      <c r="G41" s="22" t="b">
        <v>0</v>
      </c>
      <c r="H41" s="22">
        <v>0</v>
      </c>
      <c r="I41" s="129">
        <f>IFERROR(IF(H41=0,0,VLOOKUP(VLOOKUP(H41,#REF!,MATCH("strMailTitleID",#REF!,0),FALSE),#REF!,2,FALSE)),"ERROR")</f>
        <v>0</v>
      </c>
      <c r="J41" s="176">
        <v>0</v>
      </c>
      <c r="K41" s="129">
        <f>IFERROR(IF(J41=0,0,VLOOKUP(VLOOKUP(J41,#REF!,MATCH("strMailTitleID",#REF!,0),FALSE),#REF!,2,FALSE)),"ERROR")</f>
        <v>0</v>
      </c>
      <c r="L41" s="22">
        <f ca="1">IFERROR(IFERROR(VLOOKUP($B41,INDIRECT(VLOOKUP($E41,보상!$S:$AA,2,FALSE)),MATCH(L$6,INDIRECT(VLOOKUP($E41,보상!$S:$AA,3,FALSE)),0),FALSE),VLOOKUP($B41,INDIRECT(VLOOKUP($E41&amp;"_U",보상!$S:$AA,2,FALSE)),MATCH(L$6,INDIRECT(VLOOKUP($E41&amp;"_U",보상!$S:$AA,3,FALSE)),0),FALSE)),"ERROR")</f>
        <v>1050</v>
      </c>
      <c r="M41" s="22">
        <v>0</v>
      </c>
      <c r="N41" s="22">
        <v>0</v>
      </c>
      <c r="O41" s="22">
        <v>0</v>
      </c>
      <c r="P41" s="22" t="str">
        <f ca="1">IFERROR(IFERROR(VLOOKUP($B41,INDIRECT(VLOOKUP($E41,보상!$S:$AA,2,FALSE)),MATCH(P$6,INDIRECT(VLOOKUP($E41,보상!$S:$AA,3,FALSE)),0),FALSE),VLOOKUP($B41,INDIRECT(VLOOKUP($E41&amp;"_U",보상!$S:$AA,2,FALSE)),MATCH(P$6,INDIRECT(VLOOKUP($E41&amp;"_U",보상!$S:$AA,3,FALSE)),0),FALSE)),"ERROR")</f>
        <v>Gold</v>
      </c>
      <c r="Q41" s="22">
        <f ca="1">IFERROR(IFERROR(VLOOKUP($B41,INDIRECT(VLOOKUP($E41,보상!$S:$AA,2,FALSE)),MATCH(Q$6,INDIRECT(VLOOKUP($E41,보상!$S:$AA,3,FALSE)),0),FALSE),VLOOKUP($B41,INDIRECT(VLOOKUP($E41&amp;"_U",보상!$S:$AA,2,FALSE)),MATCH(Q$6,INDIRECT(VLOOKUP($E41&amp;"_U",보상!$S:$AA,3,FALSE)),0),FALSE)),"ERROR")</f>
        <v>2880</v>
      </c>
      <c r="R41" s="22" t="b">
        <v>0</v>
      </c>
      <c r="S41" s="22" t="b">
        <v>0</v>
      </c>
      <c r="T41" s="22">
        <f ca="1">IFERROR(IF(W41=0,0,VLOOKUP(W41,보상!$D:$K,6,FALSE)),"-")</f>
        <v>1000</v>
      </c>
      <c r="U41" s="22">
        <f ca="1">IFERROR(IF(W41=0,0,VLOOKUP(W41,보상!$D:$K,7,FALSE)),"-")</f>
        <v>0</v>
      </c>
      <c r="V41" s="22">
        <f ca="1">IFERROR(IF(W41=0,0,VLOOKUP(W41,보상!$D:$K,8,FALSE)),"-")</f>
        <v>0</v>
      </c>
      <c r="W41" s="22">
        <f ca="1">IFERROR(IFERROR(VLOOKUP($B41,INDIRECT(VLOOKUP($E41,보상!$S:$AA,2,FALSE)),MATCH(W$6,INDIRECT(VLOOKUP($E41,보상!$S:$AA,3,FALSE)),0),FALSE),VLOOKUP($B41,INDIRECT(VLOOKUP($E41&amp;"_U",보상!$S:$AA,2,FALSE)),MATCH(W$6,INDIRECT(VLOOKUP($E41&amp;"_U",보상!$S:$AA,3,FALSE)),0),FALSE)),"ERROR")</f>
        <v>4002001</v>
      </c>
      <c r="X41" s="134" t="str">
        <f ca="1">IFERROR(IF(W41=0,0,VLOOKUP(SUBSTITUTE(VLOOKUP(W41,#REF!,MATCH("strItemName",#REF!,0),FALSE),"SUI_",""),#REF!,2,FALSE)),"ERROR")</f>
        <v>ERROR</v>
      </c>
      <c r="Y41" s="22">
        <f t="shared" ca="1" si="1"/>
        <v>4002001</v>
      </c>
      <c r="Z41" s="134" t="str">
        <f ca="1">IFERROR(IF(Y41=0,0,VLOOKUP(SUBSTITUTE(VLOOKUP(Y41,#REF!,MATCH("strItemName",#REF!,0),FALSE),"SUI_",""),#REF!,2,FALSE)),"ERROR")</f>
        <v>ERROR</v>
      </c>
      <c r="AA41" s="22">
        <f t="shared" ca="1" si="1"/>
        <v>4002001</v>
      </c>
      <c r="AB41" s="134" t="str">
        <f ca="1">IFERROR(IF(AA41=0,0,VLOOKUP(SUBSTITUTE(VLOOKUP(AA41,#REF!,MATCH("strItemName",#REF!,0),FALSE),"SUI_",""),#REF!,2,FALSE)),"ERROR")</f>
        <v>ERROR</v>
      </c>
      <c r="AC41" s="22">
        <f t="shared" ca="1" si="1"/>
        <v>4002001</v>
      </c>
      <c r="AD41" s="134" t="str">
        <f ca="1">IFERROR(IF(AC41=0,0,VLOOKUP(SUBSTITUTE(VLOOKUP(AC41,#REF!,MATCH("strItemName",#REF!,0),FALSE),"SUI_",""),#REF!,2,FALSE)),"ERROR")</f>
        <v>ERROR</v>
      </c>
      <c r="AE41" s="22">
        <f t="shared" ca="1" si="1"/>
        <v>4002001</v>
      </c>
      <c r="AF41" s="134" t="str">
        <f ca="1">IFERROR(IF(AE41=0,0,VLOOKUP(SUBSTITUTE(VLOOKUP(AE41,#REF!,MATCH("strItemName",#REF!,0),FALSE),"SUI_",""),#REF!,2,FALSE)),"ERROR")</f>
        <v>ERROR</v>
      </c>
      <c r="AG41" s="88">
        <v>0</v>
      </c>
      <c r="AH41" s="134">
        <f>IFERROR(IF(AG41=0,0,VLOOKUP(SUBSTITUTE(VLOOKUP(AG41,#REF!,MATCH("strItemName",#REF!,0),FALSE),"SUI_",""),#REF!,2,FALSE)),"ERROR")</f>
        <v>0</v>
      </c>
      <c r="AI41" s="22">
        <f ca="1">IFERROR(IFERROR(VLOOKUP($B41,INDIRECT(VLOOKUP($E41,보상!$S:$AA,2,FALSE)),MATCH(AI$6,INDIRECT(VLOOKUP($E41,보상!$S:$AA,3,FALSE)),0),FALSE),VLOOKUP($B41,INDIRECT(VLOOKUP($E41&amp;"_U",보상!$S:$AA,2,FALSE)),MATCH(AI$6,INDIRECT(VLOOKUP($E41&amp;"_U",보상!$S:$AA,3,FALSE)),0),FALSE)),"ERROR")</f>
        <v>1</v>
      </c>
      <c r="AJ41" s="22">
        <v>0</v>
      </c>
      <c r="AK41" s="22">
        <v>0</v>
      </c>
      <c r="AL41" s="22">
        <v>0</v>
      </c>
      <c r="AM41" s="22" t="b">
        <v>0</v>
      </c>
      <c r="AN41" s="22">
        <v>0</v>
      </c>
      <c r="AO41" s="22">
        <v>0</v>
      </c>
    </row>
    <row r="42" spans="2:41" ht="16.5" customHeight="1" x14ac:dyDescent="0.3">
      <c r="B42" s="153">
        <f t="shared" si="0"/>
        <v>1013201</v>
      </c>
      <c r="C42" s="22">
        <v>1013201</v>
      </c>
      <c r="D42" s="156" t="str">
        <f ca="1">IFERROR(IFERROR(VLOOKUP($B42,INDIRECT(VLOOKUP($E42,보상!$S:$AA,2,FALSE)),MATCH(D$6,INDIRECT(VLOOKUP($E42,보상!$S:$AA,3,FALSE)),0),FALSE),VLOOKUP($B42,INDIRECT(VLOOKUP($E42&amp;"_U",보상!$S:$AA,2,FALSE)),MATCH(D$6,INDIRECT(VLOOKUP($E42&amp;"_U",보상!$S:$AA,3,FALSE)),0),FALSE)),"ERROR")</f>
        <v>광폭한 습격</v>
      </c>
      <c r="E42" s="22" t="s">
        <v>384</v>
      </c>
      <c r="F42" s="22">
        <f>COUNTIF($C$8:$C42,$C42)</f>
        <v>1</v>
      </c>
      <c r="G42" s="22" t="b">
        <v>0</v>
      </c>
      <c r="H42" s="22">
        <v>0</v>
      </c>
      <c r="I42" s="129">
        <f>IFERROR(IF(H42=0,0,VLOOKUP(VLOOKUP(H42,#REF!,MATCH("strMailTitleID",#REF!,0),FALSE),#REF!,2,FALSE)),"ERROR")</f>
        <v>0</v>
      </c>
      <c r="J42" s="176">
        <v>0</v>
      </c>
      <c r="K42" s="129">
        <f>IFERROR(IF(J42=0,0,VLOOKUP(VLOOKUP(J42,#REF!,MATCH("strMailTitleID",#REF!,0),FALSE),#REF!,2,FALSE)),"ERROR")</f>
        <v>0</v>
      </c>
      <c r="L42" s="22">
        <f ca="1">IFERROR(IFERROR(VLOOKUP($B42,INDIRECT(VLOOKUP($E42,보상!$S:$AA,2,FALSE)),MATCH(L$6,INDIRECT(VLOOKUP($E42,보상!$S:$AA,3,FALSE)),0),FALSE),VLOOKUP($B42,INDIRECT(VLOOKUP($E42&amp;"_U",보상!$S:$AA,2,FALSE)),MATCH(L$6,INDIRECT(VLOOKUP($E42&amp;"_U",보상!$S:$AA,3,FALSE)),0),FALSE)),"ERROR")</f>
        <v>1050</v>
      </c>
      <c r="M42" s="22">
        <v>0</v>
      </c>
      <c r="N42" s="22">
        <v>0</v>
      </c>
      <c r="O42" s="22">
        <v>0</v>
      </c>
      <c r="P42" s="22" t="str">
        <f ca="1">IFERROR(IFERROR(VLOOKUP($B42,INDIRECT(VLOOKUP($E42,보상!$S:$AA,2,FALSE)),MATCH(P$6,INDIRECT(VLOOKUP($E42,보상!$S:$AA,3,FALSE)),0),FALSE),VLOOKUP($B42,INDIRECT(VLOOKUP($E42&amp;"_U",보상!$S:$AA,2,FALSE)),MATCH(P$6,INDIRECT(VLOOKUP($E42&amp;"_U",보상!$S:$AA,3,FALSE)),0),FALSE)),"ERROR")</f>
        <v>Gold</v>
      </c>
      <c r="Q42" s="22">
        <f ca="1">IFERROR(IFERROR(VLOOKUP($B42,INDIRECT(VLOOKUP($E42,보상!$S:$AA,2,FALSE)),MATCH(Q$6,INDIRECT(VLOOKUP($E42,보상!$S:$AA,3,FALSE)),0),FALSE),VLOOKUP($B42,INDIRECT(VLOOKUP($E42&amp;"_U",보상!$S:$AA,2,FALSE)),MATCH(Q$6,INDIRECT(VLOOKUP($E42&amp;"_U",보상!$S:$AA,3,FALSE)),0),FALSE)),"ERROR")</f>
        <v>2880</v>
      </c>
      <c r="R42" s="22" t="b">
        <v>0</v>
      </c>
      <c r="S42" s="22" t="b">
        <v>0</v>
      </c>
      <c r="T42" s="22">
        <f ca="1">IFERROR(IF(W42=0,0,VLOOKUP(W42,보상!$D:$K,6,FALSE)),"-")</f>
        <v>0</v>
      </c>
      <c r="U42" s="22">
        <f ca="1">IFERROR(IF(W42=0,0,VLOOKUP(W42,보상!$D:$K,7,FALSE)),"-")</f>
        <v>700</v>
      </c>
      <c r="V42" s="22">
        <f ca="1">IFERROR(IF(W42=0,0,VLOOKUP(W42,보상!$D:$K,8,FALSE)),"-")</f>
        <v>0</v>
      </c>
      <c r="W42" s="22">
        <f ca="1">IFERROR(IFERROR(VLOOKUP($B42,INDIRECT(VLOOKUP($E42,보상!$S:$AA,2,FALSE)),MATCH(W$6,INDIRECT(VLOOKUP($E42,보상!$S:$AA,3,FALSE)),0),FALSE),VLOOKUP($B42,INDIRECT(VLOOKUP($E42&amp;"_U",보상!$S:$AA,2,FALSE)),MATCH(W$6,INDIRECT(VLOOKUP($E42&amp;"_U",보상!$S:$AA,3,FALSE)),0),FALSE)),"ERROR")</f>
        <v>4002002</v>
      </c>
      <c r="X42" s="134" t="str">
        <f ca="1">IFERROR(IF(W42=0,0,VLOOKUP(SUBSTITUTE(VLOOKUP(W42,#REF!,MATCH("strItemName",#REF!,0),FALSE),"SUI_",""),#REF!,2,FALSE)),"ERROR")</f>
        <v>ERROR</v>
      </c>
      <c r="Y42" s="22">
        <f t="shared" ca="1" si="1"/>
        <v>4002002</v>
      </c>
      <c r="Z42" s="134" t="str">
        <f ca="1">IFERROR(IF(Y42=0,0,VLOOKUP(SUBSTITUTE(VLOOKUP(Y42,#REF!,MATCH("strItemName",#REF!,0),FALSE),"SUI_",""),#REF!,2,FALSE)),"ERROR")</f>
        <v>ERROR</v>
      </c>
      <c r="AA42" s="22">
        <f t="shared" ca="1" si="1"/>
        <v>4002002</v>
      </c>
      <c r="AB42" s="134" t="str">
        <f ca="1">IFERROR(IF(AA42=0,0,VLOOKUP(SUBSTITUTE(VLOOKUP(AA42,#REF!,MATCH("strItemName",#REF!,0),FALSE),"SUI_",""),#REF!,2,FALSE)),"ERROR")</f>
        <v>ERROR</v>
      </c>
      <c r="AC42" s="22">
        <f t="shared" ca="1" si="1"/>
        <v>4002002</v>
      </c>
      <c r="AD42" s="134" t="str">
        <f ca="1">IFERROR(IF(AC42=0,0,VLOOKUP(SUBSTITUTE(VLOOKUP(AC42,#REF!,MATCH("strItemName",#REF!,0),FALSE),"SUI_",""),#REF!,2,FALSE)),"ERROR")</f>
        <v>ERROR</v>
      </c>
      <c r="AE42" s="22">
        <f t="shared" ca="1" si="1"/>
        <v>4002002</v>
      </c>
      <c r="AF42" s="134" t="str">
        <f ca="1">IFERROR(IF(AE42=0,0,VLOOKUP(SUBSTITUTE(VLOOKUP(AE42,#REF!,MATCH("strItemName",#REF!,0),FALSE),"SUI_",""),#REF!,2,FALSE)),"ERROR")</f>
        <v>ERROR</v>
      </c>
      <c r="AG42" s="88">
        <v>0</v>
      </c>
      <c r="AH42" s="134">
        <f>IFERROR(IF(AG42=0,0,VLOOKUP(SUBSTITUTE(VLOOKUP(AG42,#REF!,MATCH("strItemName",#REF!,0),FALSE),"SUI_",""),#REF!,2,FALSE)),"ERROR")</f>
        <v>0</v>
      </c>
      <c r="AI42" s="22">
        <f ca="1">IFERROR(IFERROR(VLOOKUP($B42,INDIRECT(VLOOKUP($E42,보상!$S:$AA,2,FALSE)),MATCH(AI$6,INDIRECT(VLOOKUP($E42,보상!$S:$AA,3,FALSE)),0),FALSE),VLOOKUP($B42,INDIRECT(VLOOKUP($E42&amp;"_U",보상!$S:$AA,2,FALSE)),MATCH(AI$6,INDIRECT(VLOOKUP($E42&amp;"_U",보상!$S:$AA,3,FALSE)),0),FALSE)),"ERROR")</f>
        <v>1</v>
      </c>
      <c r="AJ42" s="22">
        <v>0</v>
      </c>
      <c r="AK42" s="22">
        <v>0</v>
      </c>
      <c r="AL42" s="22">
        <v>0</v>
      </c>
      <c r="AM42" s="22" t="b">
        <v>0</v>
      </c>
      <c r="AN42" s="22">
        <v>0</v>
      </c>
      <c r="AO42" s="22">
        <v>0</v>
      </c>
    </row>
    <row r="43" spans="2:41" ht="16.5" customHeight="1" x14ac:dyDescent="0.3">
      <c r="B43" s="153">
        <f t="shared" si="0"/>
        <v>1013301</v>
      </c>
      <c r="C43" s="22">
        <v>1013301</v>
      </c>
      <c r="D43" s="156" t="str">
        <f ca="1">IFERROR(IFERROR(VLOOKUP($B43,INDIRECT(VLOOKUP($E43,보상!$S:$AA,2,FALSE)),MATCH(D$6,INDIRECT(VLOOKUP($E43,보상!$S:$AA,3,FALSE)),0),FALSE),VLOOKUP($B43,INDIRECT(VLOOKUP($E43&amp;"_U",보상!$S:$AA,2,FALSE)),MATCH(D$6,INDIRECT(VLOOKUP($E43&amp;"_U",보상!$S:$AA,3,FALSE)),0),FALSE)),"ERROR")</f>
        <v>잔혹한 방해</v>
      </c>
      <c r="E43" s="22" t="s">
        <v>384</v>
      </c>
      <c r="F43" s="22">
        <f>COUNTIF($C$8:$C43,$C43)</f>
        <v>1</v>
      </c>
      <c r="G43" s="22" t="b">
        <v>0</v>
      </c>
      <c r="H43" s="22">
        <v>0</v>
      </c>
      <c r="I43" s="129">
        <f>IFERROR(IF(H43=0,0,VLOOKUP(VLOOKUP(H43,#REF!,MATCH("strMailTitleID",#REF!,0),FALSE),#REF!,2,FALSE)),"ERROR")</f>
        <v>0</v>
      </c>
      <c r="J43" s="176">
        <v>0</v>
      </c>
      <c r="K43" s="129">
        <f>IFERROR(IF(J43=0,0,VLOOKUP(VLOOKUP(J43,#REF!,MATCH("strMailTitleID",#REF!,0),FALSE),#REF!,2,FALSE)),"ERROR")</f>
        <v>0</v>
      </c>
      <c r="L43" s="22">
        <f ca="1">IFERROR(IFERROR(VLOOKUP($B43,INDIRECT(VLOOKUP($E43,보상!$S:$AA,2,FALSE)),MATCH(L$6,INDIRECT(VLOOKUP($E43,보상!$S:$AA,3,FALSE)),0),FALSE),VLOOKUP($B43,INDIRECT(VLOOKUP($E43&amp;"_U",보상!$S:$AA,2,FALSE)),MATCH(L$6,INDIRECT(VLOOKUP($E43&amp;"_U",보상!$S:$AA,3,FALSE)),0),FALSE)),"ERROR")</f>
        <v>1010</v>
      </c>
      <c r="M43" s="22">
        <v>0</v>
      </c>
      <c r="N43" s="22">
        <v>0</v>
      </c>
      <c r="O43" s="22">
        <v>0</v>
      </c>
      <c r="P43" s="22" t="str">
        <f ca="1">IFERROR(IFERROR(VLOOKUP($B43,INDIRECT(VLOOKUP($E43,보상!$S:$AA,2,FALSE)),MATCH(P$6,INDIRECT(VLOOKUP($E43,보상!$S:$AA,3,FALSE)),0),FALSE),VLOOKUP($B43,INDIRECT(VLOOKUP($E43&amp;"_U",보상!$S:$AA,2,FALSE)),MATCH(P$6,INDIRECT(VLOOKUP($E43&amp;"_U",보상!$S:$AA,3,FALSE)),0),FALSE)),"ERROR")</f>
        <v>Gold</v>
      </c>
      <c r="Q43" s="22">
        <f ca="1">IFERROR(IFERROR(VLOOKUP($B43,INDIRECT(VLOOKUP($E43,보상!$S:$AA,2,FALSE)),MATCH(Q$6,INDIRECT(VLOOKUP($E43,보상!$S:$AA,3,FALSE)),0),FALSE),VLOOKUP($B43,INDIRECT(VLOOKUP($E43&amp;"_U",보상!$S:$AA,2,FALSE)),MATCH(Q$6,INDIRECT(VLOOKUP($E43&amp;"_U",보상!$S:$AA,3,FALSE)),0),FALSE)),"ERROR")</f>
        <v>2880</v>
      </c>
      <c r="R43" s="22" t="b">
        <v>0</v>
      </c>
      <c r="S43" s="22" t="b">
        <v>0</v>
      </c>
      <c r="T43" s="22">
        <f ca="1">IFERROR(IF(W43=0,0,VLOOKUP(W43,보상!$D:$K,6,FALSE)),"-")</f>
        <v>0</v>
      </c>
      <c r="U43" s="22">
        <f ca="1">IFERROR(IF(W43=0,0,VLOOKUP(W43,보상!$D:$K,7,FALSE)),"-")</f>
        <v>0</v>
      </c>
      <c r="V43" s="22">
        <f ca="1">IFERROR(IF(W43=0,0,VLOOKUP(W43,보상!$D:$K,8,FALSE)),"-")</f>
        <v>0</v>
      </c>
      <c r="W43" s="22">
        <f ca="1">IFERROR(IFERROR(VLOOKUP($B43,INDIRECT(VLOOKUP($E43,보상!$S:$AA,2,FALSE)),MATCH(W$6,INDIRECT(VLOOKUP($E43,보상!$S:$AA,3,FALSE)),0),FALSE),VLOOKUP($B43,INDIRECT(VLOOKUP($E43&amp;"_U",보상!$S:$AA,2,FALSE)),MATCH(W$6,INDIRECT(VLOOKUP($E43&amp;"_U",보상!$S:$AA,3,FALSE)),0),FALSE)),"ERROR")</f>
        <v>3021001</v>
      </c>
      <c r="X43" s="134" t="str">
        <f ca="1">IFERROR(IF(W43=0,0,VLOOKUP(SUBSTITUTE(VLOOKUP(W43,#REF!,MATCH("strItemName",#REF!,0),FALSE),"SUI_",""),#REF!,2,FALSE)),"ERROR")</f>
        <v>ERROR</v>
      </c>
      <c r="Y43" s="22">
        <f t="shared" ca="1" si="1"/>
        <v>3021001</v>
      </c>
      <c r="Z43" s="134" t="str">
        <f ca="1">IFERROR(IF(Y43=0,0,VLOOKUP(SUBSTITUTE(VLOOKUP(Y43,#REF!,MATCH("strItemName",#REF!,0),FALSE),"SUI_",""),#REF!,2,FALSE)),"ERROR")</f>
        <v>ERROR</v>
      </c>
      <c r="AA43" s="22">
        <f t="shared" ca="1" si="1"/>
        <v>3021001</v>
      </c>
      <c r="AB43" s="134" t="str">
        <f ca="1">IFERROR(IF(AA43=0,0,VLOOKUP(SUBSTITUTE(VLOOKUP(AA43,#REF!,MATCH("strItemName",#REF!,0),FALSE),"SUI_",""),#REF!,2,FALSE)),"ERROR")</f>
        <v>ERROR</v>
      </c>
      <c r="AC43" s="22">
        <f t="shared" ca="1" si="1"/>
        <v>3021001</v>
      </c>
      <c r="AD43" s="134" t="str">
        <f ca="1">IFERROR(IF(AC43=0,0,VLOOKUP(SUBSTITUTE(VLOOKUP(AC43,#REF!,MATCH("strItemName",#REF!,0),FALSE),"SUI_",""),#REF!,2,FALSE)),"ERROR")</f>
        <v>ERROR</v>
      </c>
      <c r="AE43" s="22">
        <f t="shared" ca="1" si="1"/>
        <v>3021001</v>
      </c>
      <c r="AF43" s="134" t="str">
        <f ca="1">IFERROR(IF(AE43=0,0,VLOOKUP(SUBSTITUTE(VLOOKUP(AE43,#REF!,MATCH("strItemName",#REF!,0),FALSE),"SUI_",""),#REF!,2,FALSE)),"ERROR")</f>
        <v>ERROR</v>
      </c>
      <c r="AG43" s="88">
        <v>0</v>
      </c>
      <c r="AH43" s="134">
        <f>IFERROR(IF(AG43=0,0,VLOOKUP(SUBSTITUTE(VLOOKUP(AG43,#REF!,MATCH("strItemName",#REF!,0),FALSE),"SUI_",""),#REF!,2,FALSE)),"ERROR")</f>
        <v>0</v>
      </c>
      <c r="AI43" s="22">
        <f ca="1">IFERROR(IFERROR(VLOOKUP($B43,INDIRECT(VLOOKUP($E43,보상!$S:$AA,2,FALSE)),MATCH(AI$6,INDIRECT(VLOOKUP($E43,보상!$S:$AA,3,FALSE)),0),FALSE),VLOOKUP($B43,INDIRECT(VLOOKUP($E43&amp;"_U",보상!$S:$AA,2,FALSE)),MATCH(AI$6,INDIRECT(VLOOKUP($E43&amp;"_U",보상!$S:$AA,3,FALSE)),0),FALSE)),"ERROR")</f>
        <v>1</v>
      </c>
      <c r="AJ43" s="22">
        <v>0</v>
      </c>
      <c r="AK43" s="22">
        <v>0</v>
      </c>
      <c r="AL43" s="22">
        <v>0</v>
      </c>
      <c r="AM43" s="22" t="b">
        <v>0</v>
      </c>
      <c r="AN43" s="22">
        <v>0</v>
      </c>
      <c r="AO43" s="22">
        <v>0</v>
      </c>
    </row>
    <row r="44" spans="2:41" ht="16.5" customHeight="1" x14ac:dyDescent="0.3">
      <c r="B44" s="153">
        <f t="shared" si="0"/>
        <v>1013401</v>
      </c>
      <c r="C44" s="22">
        <v>1013401</v>
      </c>
      <c r="D44" s="156" t="str">
        <f ca="1">IFERROR(IFERROR(VLOOKUP($B44,INDIRECT(VLOOKUP($E44,보상!$S:$AA,2,FALSE)),MATCH(D$6,INDIRECT(VLOOKUP($E44,보상!$S:$AA,3,FALSE)),0),FALSE),VLOOKUP($B44,INDIRECT(VLOOKUP($E44&amp;"_U",보상!$S:$AA,2,FALSE)),MATCH(D$6,INDIRECT(VLOOKUP($E44&amp;"_U",보상!$S:$AA,3,FALSE)),0),FALSE)),"ERROR")</f>
        <v>맞춤형 미끼</v>
      </c>
      <c r="E44" s="22" t="s">
        <v>384</v>
      </c>
      <c r="F44" s="22">
        <f>COUNTIF($C$8:$C44,$C44)</f>
        <v>1</v>
      </c>
      <c r="G44" s="22" t="b">
        <v>0</v>
      </c>
      <c r="H44" s="22">
        <v>0</v>
      </c>
      <c r="I44" s="129">
        <f>IFERROR(IF(H44=0,0,VLOOKUP(VLOOKUP(H44,#REF!,MATCH("strMailTitleID",#REF!,0),FALSE),#REF!,2,FALSE)),"ERROR")</f>
        <v>0</v>
      </c>
      <c r="J44" s="176">
        <v>0</v>
      </c>
      <c r="K44" s="129">
        <f>IFERROR(IF(J44=0,0,VLOOKUP(VLOOKUP(J44,#REF!,MATCH("strMailTitleID",#REF!,0),FALSE),#REF!,2,FALSE)),"ERROR")</f>
        <v>0</v>
      </c>
      <c r="L44" s="22">
        <f ca="1">IFERROR(IFERROR(VLOOKUP($B44,INDIRECT(VLOOKUP($E44,보상!$S:$AA,2,FALSE)),MATCH(L$6,INDIRECT(VLOOKUP($E44,보상!$S:$AA,3,FALSE)),0),FALSE),VLOOKUP($B44,INDIRECT(VLOOKUP($E44&amp;"_U",보상!$S:$AA,2,FALSE)),MATCH(L$6,INDIRECT(VLOOKUP($E44&amp;"_U",보상!$S:$AA,3,FALSE)),0),FALSE)),"ERROR")</f>
        <v>1050</v>
      </c>
      <c r="M44" s="22">
        <v>0</v>
      </c>
      <c r="N44" s="22">
        <v>0</v>
      </c>
      <c r="O44" s="22">
        <v>0</v>
      </c>
      <c r="P44" s="22" t="str">
        <f ca="1">IFERROR(IFERROR(VLOOKUP($B44,INDIRECT(VLOOKUP($E44,보상!$S:$AA,2,FALSE)),MATCH(P$6,INDIRECT(VLOOKUP($E44,보상!$S:$AA,3,FALSE)),0),FALSE),VLOOKUP($B44,INDIRECT(VLOOKUP($E44&amp;"_U",보상!$S:$AA,2,FALSE)),MATCH(P$6,INDIRECT(VLOOKUP($E44&amp;"_U",보상!$S:$AA,3,FALSE)),0),FALSE)),"ERROR")</f>
        <v>Gold</v>
      </c>
      <c r="Q44" s="22">
        <f ca="1">IFERROR(IFERROR(VLOOKUP($B44,INDIRECT(VLOOKUP($E44,보상!$S:$AA,2,FALSE)),MATCH(Q$6,INDIRECT(VLOOKUP($E44,보상!$S:$AA,3,FALSE)),0),FALSE),VLOOKUP($B44,INDIRECT(VLOOKUP($E44&amp;"_U",보상!$S:$AA,2,FALSE)),MATCH(Q$6,INDIRECT(VLOOKUP($E44&amp;"_U",보상!$S:$AA,3,FALSE)),0),FALSE)),"ERROR")</f>
        <v>3040</v>
      </c>
      <c r="R44" s="22" t="b">
        <v>0</v>
      </c>
      <c r="S44" s="22" t="b">
        <v>0</v>
      </c>
      <c r="T44" s="22">
        <f ca="1">IFERROR(IF(W44=0,0,VLOOKUP(W44,보상!$D:$K,6,FALSE)),"-")</f>
        <v>0</v>
      </c>
      <c r="U44" s="22">
        <f ca="1">IFERROR(IF(W44=0,0,VLOOKUP(W44,보상!$D:$K,7,FALSE)),"-")</f>
        <v>0</v>
      </c>
      <c r="V44" s="22">
        <f ca="1">IFERROR(IF(W44=0,0,VLOOKUP(W44,보상!$D:$K,8,FALSE)),"-")</f>
        <v>0</v>
      </c>
      <c r="W44" s="22">
        <f ca="1">IFERROR(IFERROR(VLOOKUP($B44,INDIRECT(VLOOKUP($E44,보상!$S:$AA,2,FALSE)),MATCH(W$6,INDIRECT(VLOOKUP($E44,보상!$S:$AA,3,FALSE)),0),FALSE),VLOOKUP($B44,INDIRECT(VLOOKUP($E44&amp;"_U",보상!$S:$AA,2,FALSE)),MATCH(W$6,INDIRECT(VLOOKUP($E44&amp;"_U",보상!$S:$AA,3,FALSE)),0),FALSE)),"ERROR")</f>
        <v>3021002</v>
      </c>
      <c r="X44" s="134" t="str">
        <f ca="1">IFERROR(IF(W44=0,0,VLOOKUP(SUBSTITUTE(VLOOKUP(W44,#REF!,MATCH("strItemName",#REF!,0),FALSE),"SUI_",""),#REF!,2,FALSE)),"ERROR")</f>
        <v>ERROR</v>
      </c>
      <c r="Y44" s="22">
        <f t="shared" ca="1" si="1"/>
        <v>3021002</v>
      </c>
      <c r="Z44" s="134" t="str">
        <f ca="1">IFERROR(IF(Y44=0,0,VLOOKUP(SUBSTITUTE(VLOOKUP(Y44,#REF!,MATCH("strItemName",#REF!,0),FALSE),"SUI_",""),#REF!,2,FALSE)),"ERROR")</f>
        <v>ERROR</v>
      </c>
      <c r="AA44" s="22">
        <f t="shared" ca="1" si="1"/>
        <v>3021002</v>
      </c>
      <c r="AB44" s="134" t="str">
        <f ca="1">IFERROR(IF(AA44=0,0,VLOOKUP(SUBSTITUTE(VLOOKUP(AA44,#REF!,MATCH("strItemName",#REF!,0),FALSE),"SUI_",""),#REF!,2,FALSE)),"ERROR")</f>
        <v>ERROR</v>
      </c>
      <c r="AC44" s="22">
        <f t="shared" ca="1" si="1"/>
        <v>3021002</v>
      </c>
      <c r="AD44" s="134" t="str">
        <f ca="1">IFERROR(IF(AC44=0,0,VLOOKUP(SUBSTITUTE(VLOOKUP(AC44,#REF!,MATCH("strItemName",#REF!,0),FALSE),"SUI_",""),#REF!,2,FALSE)),"ERROR")</f>
        <v>ERROR</v>
      </c>
      <c r="AE44" s="22">
        <f t="shared" ca="1" si="1"/>
        <v>3021002</v>
      </c>
      <c r="AF44" s="134" t="str">
        <f ca="1">IFERROR(IF(AE44=0,0,VLOOKUP(SUBSTITUTE(VLOOKUP(AE44,#REF!,MATCH("strItemName",#REF!,0),FALSE),"SUI_",""),#REF!,2,FALSE)),"ERROR")</f>
        <v>ERROR</v>
      </c>
      <c r="AG44" s="88">
        <v>0</v>
      </c>
      <c r="AH44" s="134">
        <f>IFERROR(IF(AG44=0,0,VLOOKUP(SUBSTITUTE(VLOOKUP(AG44,#REF!,MATCH("strItemName",#REF!,0),FALSE),"SUI_",""),#REF!,2,FALSE)),"ERROR")</f>
        <v>0</v>
      </c>
      <c r="AI44" s="22">
        <f ca="1">IFERROR(IFERROR(VLOOKUP($B44,INDIRECT(VLOOKUP($E44,보상!$S:$AA,2,FALSE)),MATCH(AI$6,INDIRECT(VLOOKUP($E44,보상!$S:$AA,3,FALSE)),0),FALSE),VLOOKUP($B44,INDIRECT(VLOOKUP($E44&amp;"_U",보상!$S:$AA,2,FALSE)),MATCH(AI$6,INDIRECT(VLOOKUP($E44&amp;"_U",보상!$S:$AA,3,FALSE)),0),FALSE)),"ERROR")</f>
        <v>1</v>
      </c>
      <c r="AJ44" s="22">
        <v>0</v>
      </c>
      <c r="AK44" s="22">
        <v>0</v>
      </c>
      <c r="AL44" s="22">
        <v>0</v>
      </c>
      <c r="AM44" s="22" t="b">
        <v>0</v>
      </c>
      <c r="AN44" s="22">
        <v>0</v>
      </c>
      <c r="AO44" s="22">
        <v>0</v>
      </c>
    </row>
    <row r="45" spans="2:41" ht="16.5" customHeight="1" x14ac:dyDescent="0.3">
      <c r="B45" s="153">
        <f t="shared" si="0"/>
        <v>1013501</v>
      </c>
      <c r="C45" s="22">
        <v>1013501</v>
      </c>
      <c r="D45" s="156" t="str">
        <f ca="1">IFERROR(IFERROR(VLOOKUP($B45,INDIRECT(VLOOKUP($E45,보상!$S:$AA,2,FALSE)),MATCH(D$6,INDIRECT(VLOOKUP($E45,보상!$S:$AA,3,FALSE)),0),FALSE),VLOOKUP($B45,INDIRECT(VLOOKUP($E45&amp;"_U",보상!$S:$AA,2,FALSE)),MATCH(D$6,INDIRECT(VLOOKUP($E45&amp;"_U",보상!$S:$AA,3,FALSE)),0),FALSE)),"ERROR")</f>
        <v>괜찮은 합류</v>
      </c>
      <c r="E45" s="22" t="s">
        <v>384</v>
      </c>
      <c r="F45" s="22">
        <f>COUNTIF($C$8:$C45,$C45)</f>
        <v>1</v>
      </c>
      <c r="G45" s="22" t="b">
        <v>0</v>
      </c>
      <c r="H45" s="22">
        <v>0</v>
      </c>
      <c r="I45" s="129">
        <f>IFERROR(IF(H45=0,0,VLOOKUP(VLOOKUP(H45,#REF!,MATCH("strMailTitleID",#REF!,0),FALSE),#REF!,2,FALSE)),"ERROR")</f>
        <v>0</v>
      </c>
      <c r="J45" s="176">
        <v>0</v>
      </c>
      <c r="K45" s="129">
        <f>IFERROR(IF(J45=0,0,VLOOKUP(VLOOKUP(J45,#REF!,MATCH("strMailTitleID",#REF!,0),FALSE),#REF!,2,FALSE)),"ERROR")</f>
        <v>0</v>
      </c>
      <c r="L45" s="22">
        <f ca="1">IFERROR(IFERROR(VLOOKUP($B45,INDIRECT(VLOOKUP($E45,보상!$S:$AA,2,FALSE)),MATCH(L$6,INDIRECT(VLOOKUP($E45,보상!$S:$AA,3,FALSE)),0),FALSE),VLOOKUP($B45,INDIRECT(VLOOKUP($E45&amp;"_U",보상!$S:$AA,2,FALSE)),MATCH(L$6,INDIRECT(VLOOKUP($E45&amp;"_U",보상!$S:$AA,3,FALSE)),0),FALSE)),"ERROR")</f>
        <v>1200</v>
      </c>
      <c r="M45" s="22">
        <v>0</v>
      </c>
      <c r="N45" s="22">
        <v>0</v>
      </c>
      <c r="O45" s="22">
        <v>0</v>
      </c>
      <c r="P45" s="22" t="str">
        <f ca="1">IFERROR(IFERROR(VLOOKUP($B45,INDIRECT(VLOOKUP($E45,보상!$S:$AA,2,FALSE)),MATCH(P$6,INDIRECT(VLOOKUP($E45,보상!$S:$AA,3,FALSE)),0),FALSE),VLOOKUP($B45,INDIRECT(VLOOKUP($E45&amp;"_U",보상!$S:$AA,2,FALSE)),MATCH(P$6,INDIRECT(VLOOKUP($E45&amp;"_U",보상!$S:$AA,3,FALSE)),0),FALSE)),"ERROR")</f>
        <v>Gold</v>
      </c>
      <c r="Q45" s="22">
        <f ca="1">IFERROR(IFERROR(VLOOKUP($B45,INDIRECT(VLOOKUP($E45,보상!$S:$AA,2,FALSE)),MATCH(Q$6,INDIRECT(VLOOKUP($E45,보상!$S:$AA,3,FALSE)),0),FALSE),VLOOKUP($B45,INDIRECT(VLOOKUP($E45&amp;"_U",보상!$S:$AA,2,FALSE)),MATCH(Q$6,INDIRECT(VLOOKUP($E45&amp;"_U",보상!$S:$AA,3,FALSE)),0),FALSE)),"ERROR")</f>
        <v>3040</v>
      </c>
      <c r="R45" s="22" t="b">
        <v>0</v>
      </c>
      <c r="S45" s="22" t="b">
        <v>0</v>
      </c>
      <c r="T45" s="22">
        <f ca="1">IFERROR(IF(W45=0,0,VLOOKUP(W45,보상!$D:$K,6,FALSE)),"-")</f>
        <v>0</v>
      </c>
      <c r="U45" s="22">
        <f ca="1">IFERROR(IF(W45=0,0,VLOOKUP(W45,보상!$D:$K,7,FALSE)),"-")</f>
        <v>2100</v>
      </c>
      <c r="V45" s="22">
        <f ca="1">IFERROR(IF(W45=0,0,VLOOKUP(W45,보상!$D:$K,8,FALSE)),"-")</f>
        <v>0</v>
      </c>
      <c r="W45" s="22">
        <f ca="1">IFERROR(IFERROR(VLOOKUP($B45,INDIRECT(VLOOKUP($E45,보상!$S:$AA,2,FALSE)),MATCH(W$6,INDIRECT(VLOOKUP($E45,보상!$S:$AA,3,FALSE)),0),FALSE),VLOOKUP($B45,INDIRECT(VLOOKUP($E45&amp;"_U",보상!$S:$AA,2,FALSE)),MATCH(W$6,INDIRECT(VLOOKUP($E45&amp;"_U",보상!$S:$AA,3,FALSE)),0),FALSE)),"ERROR")</f>
        <v>213101</v>
      </c>
      <c r="X45" s="134" t="str">
        <f ca="1">IFERROR(IF(W45=0,0,VLOOKUP(SUBSTITUTE(VLOOKUP(W45,#REF!,MATCH("strItemName",#REF!,0),FALSE),"SUI_",""),#REF!,2,FALSE)),"ERROR")</f>
        <v>ERROR</v>
      </c>
      <c r="Y45" s="22">
        <f t="shared" ca="1" si="1"/>
        <v>213201</v>
      </c>
      <c r="Z45" s="134" t="str">
        <f ca="1">IFERROR(IF(Y45=0,0,VLOOKUP(SUBSTITUTE(VLOOKUP(Y45,#REF!,MATCH("strItemName",#REF!,0),FALSE),"SUI_",""),#REF!,2,FALSE)),"ERROR")</f>
        <v>ERROR</v>
      </c>
      <c r="AA45" s="22">
        <f t="shared" ca="1" si="1"/>
        <v>213301</v>
      </c>
      <c r="AB45" s="134" t="str">
        <f ca="1">IFERROR(IF(AA45=0,0,VLOOKUP(SUBSTITUTE(VLOOKUP(AA45,#REF!,MATCH("strItemName",#REF!,0),FALSE),"SUI_",""),#REF!,2,FALSE)),"ERROR")</f>
        <v>ERROR</v>
      </c>
      <c r="AC45" s="22">
        <f t="shared" ca="1" si="1"/>
        <v>213401</v>
      </c>
      <c r="AD45" s="134" t="str">
        <f ca="1">IFERROR(IF(AC45=0,0,VLOOKUP(SUBSTITUTE(VLOOKUP(AC45,#REF!,MATCH("strItemName",#REF!,0),FALSE),"SUI_",""),#REF!,2,FALSE)),"ERROR")</f>
        <v>ERROR</v>
      </c>
      <c r="AE45" s="22">
        <f t="shared" ca="1" si="1"/>
        <v>213501</v>
      </c>
      <c r="AF45" s="134" t="str">
        <f ca="1">IFERROR(IF(AE45=0,0,VLOOKUP(SUBSTITUTE(VLOOKUP(AE45,#REF!,MATCH("strItemName",#REF!,0),FALSE),"SUI_",""),#REF!,2,FALSE)),"ERROR")</f>
        <v>ERROR</v>
      </c>
      <c r="AG45" s="88">
        <v>0</v>
      </c>
      <c r="AH45" s="134">
        <f>IFERROR(IF(AG45=0,0,VLOOKUP(SUBSTITUTE(VLOOKUP(AG45,#REF!,MATCH("strItemName",#REF!,0),FALSE),"SUI_",""),#REF!,2,FALSE)),"ERROR")</f>
        <v>0</v>
      </c>
      <c r="AI45" s="22">
        <f ca="1">IFERROR(IFERROR(VLOOKUP($B45,INDIRECT(VLOOKUP($E45,보상!$S:$AA,2,FALSE)),MATCH(AI$6,INDIRECT(VLOOKUP($E45,보상!$S:$AA,3,FALSE)),0),FALSE),VLOOKUP($B45,INDIRECT(VLOOKUP($E45&amp;"_U",보상!$S:$AA,2,FALSE)),MATCH(AI$6,INDIRECT(VLOOKUP($E45&amp;"_U",보상!$S:$AA,3,FALSE)),0),FALSE)),"ERROR")</f>
        <v>1</v>
      </c>
      <c r="AJ45" s="22">
        <v>0</v>
      </c>
      <c r="AK45" s="22">
        <v>0</v>
      </c>
      <c r="AL45" s="22">
        <v>0</v>
      </c>
      <c r="AM45" s="22" t="b">
        <v>0</v>
      </c>
      <c r="AN45" s="22">
        <v>0</v>
      </c>
      <c r="AO45" s="22">
        <v>0</v>
      </c>
    </row>
    <row r="46" spans="2:41" ht="16.5" customHeight="1" x14ac:dyDescent="0.3">
      <c r="B46" s="153">
        <f t="shared" si="0"/>
        <v>1013551</v>
      </c>
      <c r="C46" s="22">
        <v>1013551</v>
      </c>
      <c r="D46" s="156" t="str">
        <f ca="1">IFERROR(IFERROR(VLOOKUP($B46,INDIRECT(VLOOKUP($E46,보상!$S:$AA,2,FALSE)),MATCH(D$6,INDIRECT(VLOOKUP($E46,보상!$S:$AA,3,FALSE)),0),FALSE),VLOOKUP($B46,INDIRECT(VLOOKUP($E46&amp;"_U",보상!$S:$AA,2,FALSE)),MATCH(D$6,INDIRECT(VLOOKUP($E46&amp;"_U",보상!$S:$AA,3,FALSE)),0),FALSE)),"ERROR")</f>
        <v>긴급 지원 요청</v>
      </c>
      <c r="E46" s="22" t="s">
        <v>384</v>
      </c>
      <c r="F46" s="22">
        <f>COUNTIF($C$8:$C46,$C46)</f>
        <v>1</v>
      </c>
      <c r="G46" s="22" t="b">
        <v>0</v>
      </c>
      <c r="H46" s="22">
        <v>0</v>
      </c>
      <c r="I46" s="129">
        <f>IFERROR(IF(H46=0,0,VLOOKUP(VLOOKUP(H46,#REF!,MATCH("strMailTitleID",#REF!,0),FALSE),#REF!,2,FALSE)),"ERROR")</f>
        <v>0</v>
      </c>
      <c r="J46" s="176">
        <v>0</v>
      </c>
      <c r="K46" s="129">
        <f>IFERROR(IF(J46=0,0,VLOOKUP(VLOOKUP(J46,#REF!,MATCH("strMailTitleID",#REF!,0),FALSE),#REF!,2,FALSE)),"ERROR")</f>
        <v>0</v>
      </c>
      <c r="L46" s="22">
        <f ca="1">IFERROR(IFERROR(VLOOKUP($B46,INDIRECT(VLOOKUP($E46,보상!$S:$AA,2,FALSE)),MATCH(L$6,INDIRECT(VLOOKUP($E46,보상!$S:$AA,3,FALSE)),0),FALSE),VLOOKUP($B46,INDIRECT(VLOOKUP($E46&amp;"_U",보상!$S:$AA,2,FALSE)),MATCH(L$6,INDIRECT(VLOOKUP($E46&amp;"_U",보상!$S:$AA,3,FALSE)),0),FALSE)),"ERROR")</f>
        <v>1250</v>
      </c>
      <c r="M46" s="22">
        <v>0</v>
      </c>
      <c r="N46" s="22">
        <v>0</v>
      </c>
      <c r="O46" s="22">
        <v>0</v>
      </c>
      <c r="P46" s="22" t="str">
        <f ca="1">IFERROR(IFERROR(VLOOKUP($B46,INDIRECT(VLOOKUP($E46,보상!$S:$AA,2,FALSE)),MATCH(P$6,INDIRECT(VLOOKUP($E46,보상!$S:$AA,3,FALSE)),0),FALSE),VLOOKUP($B46,INDIRECT(VLOOKUP($E46&amp;"_U",보상!$S:$AA,2,FALSE)),MATCH(P$6,INDIRECT(VLOOKUP($E46&amp;"_U",보상!$S:$AA,3,FALSE)),0),FALSE)),"ERROR")</f>
        <v>Gold</v>
      </c>
      <c r="Q46" s="22">
        <f ca="1">IFERROR(IFERROR(VLOOKUP($B46,INDIRECT(VLOOKUP($E46,보상!$S:$AA,2,FALSE)),MATCH(Q$6,INDIRECT(VLOOKUP($E46,보상!$S:$AA,3,FALSE)),0),FALSE),VLOOKUP($B46,INDIRECT(VLOOKUP($E46&amp;"_U",보상!$S:$AA,2,FALSE)),MATCH(Q$6,INDIRECT(VLOOKUP($E46&amp;"_U",보상!$S:$AA,3,FALSE)),0),FALSE)),"ERROR")</f>
        <v>3040</v>
      </c>
      <c r="R46" s="22" t="b">
        <v>0</v>
      </c>
      <c r="S46" s="22" t="b">
        <v>0</v>
      </c>
      <c r="T46" s="22">
        <f ca="1">IFERROR(IF(W46=0,0,VLOOKUP(W46,보상!$D:$K,6,FALSE)),"-")</f>
        <v>0</v>
      </c>
      <c r="U46" s="22">
        <f ca="1">IFERROR(IF(W46=0,0,VLOOKUP(W46,보상!$D:$K,7,FALSE)),"-")</f>
        <v>0</v>
      </c>
      <c r="V46" s="22">
        <f ca="1">IFERROR(IF(W46=0,0,VLOOKUP(W46,보상!$D:$K,8,FALSE)),"-")</f>
        <v>0</v>
      </c>
      <c r="W46" s="22">
        <f ca="1">IFERROR(IFERROR(VLOOKUP($B46,INDIRECT(VLOOKUP($E46,보상!$S:$AA,2,FALSE)),MATCH(W$6,INDIRECT(VLOOKUP($E46,보상!$S:$AA,3,FALSE)),0),FALSE),VLOOKUP($B46,INDIRECT(VLOOKUP($E46&amp;"_U",보상!$S:$AA,2,FALSE)),MATCH(W$6,INDIRECT(VLOOKUP($E46&amp;"_U",보상!$S:$AA,3,FALSE)),0),FALSE)),"ERROR")</f>
        <v>3041001</v>
      </c>
      <c r="X46" s="134" t="str">
        <f ca="1">IFERROR(IF(W46=0,0,VLOOKUP(SUBSTITUTE(VLOOKUP(W46,#REF!,MATCH("strItemName",#REF!,0),FALSE),"SUI_",""),#REF!,2,FALSE)),"ERROR")</f>
        <v>ERROR</v>
      </c>
      <c r="Y46" s="22">
        <f t="shared" ca="1" si="1"/>
        <v>3041001</v>
      </c>
      <c r="Z46" s="134" t="str">
        <f ca="1">IFERROR(IF(Y46=0,0,VLOOKUP(SUBSTITUTE(VLOOKUP(Y46,#REF!,MATCH("strItemName",#REF!,0),FALSE),"SUI_",""),#REF!,2,FALSE)),"ERROR")</f>
        <v>ERROR</v>
      </c>
      <c r="AA46" s="22">
        <f t="shared" ca="1" si="1"/>
        <v>3041001</v>
      </c>
      <c r="AB46" s="134" t="str">
        <f ca="1">IFERROR(IF(AA46=0,0,VLOOKUP(SUBSTITUTE(VLOOKUP(AA46,#REF!,MATCH("strItemName",#REF!,0),FALSE),"SUI_",""),#REF!,2,FALSE)),"ERROR")</f>
        <v>ERROR</v>
      </c>
      <c r="AC46" s="22">
        <f t="shared" ca="1" si="1"/>
        <v>3041001</v>
      </c>
      <c r="AD46" s="134" t="str">
        <f ca="1">IFERROR(IF(AC46=0,0,VLOOKUP(SUBSTITUTE(VLOOKUP(AC46,#REF!,MATCH("strItemName",#REF!,0),FALSE),"SUI_",""),#REF!,2,FALSE)),"ERROR")</f>
        <v>ERROR</v>
      </c>
      <c r="AE46" s="22">
        <f t="shared" ca="1" si="1"/>
        <v>3041001</v>
      </c>
      <c r="AF46" s="134" t="str">
        <f ca="1">IFERROR(IF(AE46=0,0,VLOOKUP(SUBSTITUTE(VLOOKUP(AE46,#REF!,MATCH("strItemName",#REF!,0),FALSE),"SUI_",""),#REF!,2,FALSE)),"ERROR")</f>
        <v>ERROR</v>
      </c>
      <c r="AG46" s="88">
        <v>0</v>
      </c>
      <c r="AH46" s="134">
        <f>IFERROR(IF(AG46=0,0,VLOOKUP(SUBSTITUTE(VLOOKUP(AG46,#REF!,MATCH("strItemName",#REF!,0),FALSE),"SUI_",""),#REF!,2,FALSE)),"ERROR")</f>
        <v>0</v>
      </c>
      <c r="AI46" s="22">
        <f ca="1">IFERROR(IFERROR(VLOOKUP($B46,INDIRECT(VLOOKUP($E46,보상!$S:$AA,2,FALSE)),MATCH(AI$6,INDIRECT(VLOOKUP($E46,보상!$S:$AA,3,FALSE)),0),FALSE),VLOOKUP($B46,INDIRECT(VLOOKUP($E46&amp;"_U",보상!$S:$AA,2,FALSE)),MATCH(AI$6,INDIRECT(VLOOKUP($E46&amp;"_U",보상!$S:$AA,3,FALSE)),0),FALSE)),"ERROR")</f>
        <v>1</v>
      </c>
      <c r="AJ46" s="22">
        <v>0</v>
      </c>
      <c r="AK46" s="22">
        <v>0</v>
      </c>
      <c r="AL46" s="22">
        <v>0</v>
      </c>
      <c r="AM46" s="22" t="b">
        <v>0</v>
      </c>
      <c r="AN46" s="22">
        <v>0</v>
      </c>
      <c r="AO46" s="22">
        <v>0</v>
      </c>
    </row>
    <row r="47" spans="2:41" ht="16.5" customHeight="1" x14ac:dyDescent="0.3">
      <c r="B47" s="153">
        <f t="shared" si="0"/>
        <v>1013601</v>
      </c>
      <c r="C47" s="22">
        <v>1013601</v>
      </c>
      <c r="D47" s="156" t="str">
        <f ca="1">IFERROR(IFERROR(VLOOKUP($B47,INDIRECT(VLOOKUP($E47,보상!$S:$AA,2,FALSE)),MATCH(D$6,INDIRECT(VLOOKUP($E47,보상!$S:$AA,3,FALSE)),0),FALSE),VLOOKUP($B47,INDIRECT(VLOOKUP($E47&amp;"_U",보상!$S:$AA,2,FALSE)),MATCH(D$6,INDIRECT(VLOOKUP($E47&amp;"_U",보상!$S:$AA,3,FALSE)),0),FALSE)),"ERROR")</f>
        <v>불안한 대비</v>
      </c>
      <c r="E47" s="22" t="s">
        <v>384</v>
      </c>
      <c r="F47" s="22">
        <f>COUNTIF($C$8:$C47,$C47)</f>
        <v>1</v>
      </c>
      <c r="G47" s="22" t="b">
        <v>0</v>
      </c>
      <c r="H47" s="22">
        <v>0</v>
      </c>
      <c r="I47" s="129">
        <f>IFERROR(IF(H47=0,0,VLOOKUP(VLOOKUP(H47,#REF!,MATCH("strMailTitleID",#REF!,0),FALSE),#REF!,2,FALSE)),"ERROR")</f>
        <v>0</v>
      </c>
      <c r="J47" s="176">
        <v>0</v>
      </c>
      <c r="K47" s="129">
        <f>IFERROR(IF(J47=0,0,VLOOKUP(VLOOKUP(J47,#REF!,MATCH("strMailTitleID",#REF!,0),FALSE),#REF!,2,FALSE)),"ERROR")</f>
        <v>0</v>
      </c>
      <c r="L47" s="22">
        <f ca="1">IFERROR(IFERROR(VLOOKUP($B47,INDIRECT(VLOOKUP($E47,보상!$S:$AA,2,FALSE)),MATCH(L$6,INDIRECT(VLOOKUP($E47,보상!$S:$AA,3,FALSE)),0),FALSE),VLOOKUP($B47,INDIRECT(VLOOKUP($E47&amp;"_U",보상!$S:$AA,2,FALSE)),MATCH(L$6,INDIRECT(VLOOKUP($E47&amp;"_U",보상!$S:$AA,3,FALSE)),0),FALSE)),"ERROR")</f>
        <v>1200</v>
      </c>
      <c r="M47" s="22">
        <v>0</v>
      </c>
      <c r="N47" s="22">
        <v>0</v>
      </c>
      <c r="O47" s="22">
        <v>0</v>
      </c>
      <c r="P47" s="22" t="str">
        <f ca="1">IFERROR(IFERROR(VLOOKUP($B47,INDIRECT(VLOOKUP($E47,보상!$S:$AA,2,FALSE)),MATCH(P$6,INDIRECT(VLOOKUP($E47,보상!$S:$AA,3,FALSE)),0),FALSE),VLOOKUP($B47,INDIRECT(VLOOKUP($E47&amp;"_U",보상!$S:$AA,2,FALSE)),MATCH(P$6,INDIRECT(VLOOKUP($E47&amp;"_U",보상!$S:$AA,3,FALSE)),0),FALSE)),"ERROR")</f>
        <v>Gold</v>
      </c>
      <c r="Q47" s="22">
        <f ca="1">IFERROR(IFERROR(VLOOKUP($B47,INDIRECT(VLOOKUP($E47,보상!$S:$AA,2,FALSE)),MATCH(Q$6,INDIRECT(VLOOKUP($E47,보상!$S:$AA,3,FALSE)),0),FALSE),VLOOKUP($B47,INDIRECT(VLOOKUP($E47&amp;"_U",보상!$S:$AA,2,FALSE)),MATCH(Q$6,INDIRECT(VLOOKUP($E47&amp;"_U",보상!$S:$AA,3,FALSE)),0),FALSE)),"ERROR")</f>
        <v>3040</v>
      </c>
      <c r="R47" s="22" t="b">
        <v>0</v>
      </c>
      <c r="S47" s="22" t="b">
        <v>0</v>
      </c>
      <c r="T47" s="22">
        <f ca="1">IFERROR(IF(W47=0,0,VLOOKUP(W47,보상!$D:$K,6,FALSE)),"-")</f>
        <v>0</v>
      </c>
      <c r="U47" s="22">
        <f ca="1">IFERROR(IF(W47=0,0,VLOOKUP(W47,보상!$D:$K,7,FALSE)),"-")</f>
        <v>0</v>
      </c>
      <c r="V47" s="22">
        <f ca="1">IFERROR(IF(W47=0,0,VLOOKUP(W47,보상!$D:$K,8,FALSE)),"-")</f>
        <v>0</v>
      </c>
      <c r="W47" s="22">
        <f ca="1">IFERROR(IFERROR(VLOOKUP($B47,INDIRECT(VLOOKUP($E47,보상!$S:$AA,2,FALSE)),MATCH(W$6,INDIRECT(VLOOKUP($E47,보상!$S:$AA,3,FALSE)),0),FALSE),VLOOKUP($B47,INDIRECT(VLOOKUP($E47&amp;"_U",보상!$S:$AA,2,FALSE)),MATCH(W$6,INDIRECT(VLOOKUP($E47&amp;"_U",보상!$S:$AA,3,FALSE)),0),FALSE)),"ERROR")</f>
        <v>2301001</v>
      </c>
      <c r="X47" s="134" t="str">
        <f ca="1">IFERROR(IF(W47=0,0,VLOOKUP(SUBSTITUTE(VLOOKUP(W47,#REF!,MATCH("strItemName",#REF!,0),FALSE),"SUI_",""),#REF!,2,FALSE)),"ERROR")</f>
        <v>ERROR</v>
      </c>
      <c r="Y47" s="22">
        <f t="shared" ca="1" si="1"/>
        <v>2301001</v>
      </c>
      <c r="Z47" s="134" t="str">
        <f ca="1">IFERROR(IF(Y47=0,0,VLOOKUP(SUBSTITUTE(VLOOKUP(Y47,#REF!,MATCH("strItemName",#REF!,0),FALSE),"SUI_",""),#REF!,2,FALSE)),"ERROR")</f>
        <v>ERROR</v>
      </c>
      <c r="AA47" s="22">
        <f t="shared" ca="1" si="1"/>
        <v>2301001</v>
      </c>
      <c r="AB47" s="134" t="str">
        <f ca="1">IFERROR(IF(AA47=0,0,VLOOKUP(SUBSTITUTE(VLOOKUP(AA47,#REF!,MATCH("strItemName",#REF!,0),FALSE),"SUI_",""),#REF!,2,FALSE)),"ERROR")</f>
        <v>ERROR</v>
      </c>
      <c r="AC47" s="22">
        <f t="shared" ca="1" si="1"/>
        <v>2301001</v>
      </c>
      <c r="AD47" s="134" t="str">
        <f ca="1">IFERROR(IF(AC47=0,0,VLOOKUP(SUBSTITUTE(VLOOKUP(AC47,#REF!,MATCH("strItemName",#REF!,0),FALSE),"SUI_",""),#REF!,2,FALSE)),"ERROR")</f>
        <v>ERROR</v>
      </c>
      <c r="AE47" s="22">
        <f t="shared" ca="1" si="1"/>
        <v>2301001</v>
      </c>
      <c r="AF47" s="134" t="str">
        <f ca="1">IFERROR(IF(AE47=0,0,VLOOKUP(SUBSTITUTE(VLOOKUP(AE47,#REF!,MATCH("strItemName",#REF!,0),FALSE),"SUI_",""),#REF!,2,FALSE)),"ERROR")</f>
        <v>ERROR</v>
      </c>
      <c r="AG47" s="88">
        <v>0</v>
      </c>
      <c r="AH47" s="134">
        <f>IFERROR(IF(AG47=0,0,VLOOKUP(SUBSTITUTE(VLOOKUP(AG47,#REF!,MATCH("strItemName",#REF!,0),FALSE),"SUI_",""),#REF!,2,FALSE)),"ERROR")</f>
        <v>0</v>
      </c>
      <c r="AI47" s="22">
        <f ca="1">IFERROR(IFERROR(VLOOKUP($B47,INDIRECT(VLOOKUP($E47,보상!$S:$AA,2,FALSE)),MATCH(AI$6,INDIRECT(VLOOKUP($E47,보상!$S:$AA,3,FALSE)),0),FALSE),VLOOKUP($B47,INDIRECT(VLOOKUP($E47&amp;"_U",보상!$S:$AA,2,FALSE)),MATCH(AI$6,INDIRECT(VLOOKUP($E47&amp;"_U",보상!$S:$AA,3,FALSE)),0),FALSE)),"ERROR")</f>
        <v>5</v>
      </c>
      <c r="AJ47" s="22">
        <v>0</v>
      </c>
      <c r="AK47" s="22">
        <v>0</v>
      </c>
      <c r="AL47" s="22">
        <v>0</v>
      </c>
      <c r="AM47" s="22" t="b">
        <v>0</v>
      </c>
      <c r="AN47" s="22">
        <v>0</v>
      </c>
      <c r="AO47" s="22">
        <v>0</v>
      </c>
    </row>
    <row r="48" spans="2:41" ht="16.5" customHeight="1" x14ac:dyDescent="0.3">
      <c r="B48" s="153">
        <f t="shared" si="0"/>
        <v>1013701</v>
      </c>
      <c r="C48" s="22">
        <v>1013701</v>
      </c>
      <c r="D48" s="156" t="str">
        <f ca="1">IFERROR(IFERROR(VLOOKUP($B48,INDIRECT(VLOOKUP($E48,보상!$S:$AA,2,FALSE)),MATCH(D$6,INDIRECT(VLOOKUP($E48,보상!$S:$AA,3,FALSE)),0),FALSE),VLOOKUP($B48,INDIRECT(VLOOKUP($E48&amp;"_U",보상!$S:$AA,2,FALSE)),MATCH(D$6,INDIRECT(VLOOKUP($E48&amp;"_U",보상!$S:$AA,3,FALSE)),0),FALSE)),"ERROR")</f>
        <v>도널드의 작전</v>
      </c>
      <c r="E48" s="22" t="s">
        <v>384</v>
      </c>
      <c r="F48" s="22">
        <f>COUNTIF($C$8:$C48,$C48)</f>
        <v>1</v>
      </c>
      <c r="G48" s="22" t="b">
        <v>0</v>
      </c>
      <c r="H48" s="22">
        <v>0</v>
      </c>
      <c r="I48" s="129">
        <f>IFERROR(IF(H48=0,0,VLOOKUP(VLOOKUP(H48,#REF!,MATCH("strMailTitleID",#REF!,0),FALSE),#REF!,2,FALSE)),"ERROR")</f>
        <v>0</v>
      </c>
      <c r="J48" s="176">
        <v>0</v>
      </c>
      <c r="K48" s="129">
        <f>IFERROR(IF(J48=0,0,VLOOKUP(VLOOKUP(J48,#REF!,MATCH("strMailTitleID",#REF!,0),FALSE),#REF!,2,FALSE)),"ERROR")</f>
        <v>0</v>
      </c>
      <c r="L48" s="22">
        <f ca="1">IFERROR(IFERROR(VLOOKUP($B48,INDIRECT(VLOOKUP($E48,보상!$S:$AA,2,FALSE)),MATCH(L$6,INDIRECT(VLOOKUP($E48,보상!$S:$AA,3,FALSE)),0),FALSE),VLOOKUP($B48,INDIRECT(VLOOKUP($E48&amp;"_U",보상!$S:$AA,2,FALSE)),MATCH(L$6,INDIRECT(VLOOKUP($E48&amp;"_U",보상!$S:$AA,3,FALSE)),0),FALSE)),"ERROR")</f>
        <v>1250</v>
      </c>
      <c r="M48" s="22">
        <v>0</v>
      </c>
      <c r="N48" s="22">
        <v>0</v>
      </c>
      <c r="O48" s="22">
        <v>0</v>
      </c>
      <c r="P48" s="22" t="str">
        <f ca="1">IFERROR(IFERROR(VLOOKUP($B48,INDIRECT(VLOOKUP($E48,보상!$S:$AA,2,FALSE)),MATCH(P$6,INDIRECT(VLOOKUP($E48,보상!$S:$AA,3,FALSE)),0),FALSE),VLOOKUP($B48,INDIRECT(VLOOKUP($E48&amp;"_U",보상!$S:$AA,2,FALSE)),MATCH(P$6,INDIRECT(VLOOKUP($E48&amp;"_U",보상!$S:$AA,3,FALSE)),0),FALSE)),"ERROR")</f>
        <v>Gold</v>
      </c>
      <c r="Q48" s="22">
        <f ca="1">IFERROR(IFERROR(VLOOKUP($B48,INDIRECT(VLOOKUP($E48,보상!$S:$AA,2,FALSE)),MATCH(Q$6,INDIRECT(VLOOKUP($E48,보상!$S:$AA,3,FALSE)),0),FALSE),VLOOKUP($B48,INDIRECT(VLOOKUP($E48&amp;"_U",보상!$S:$AA,2,FALSE)),MATCH(Q$6,INDIRECT(VLOOKUP($E48&amp;"_U",보상!$S:$AA,3,FALSE)),0),FALSE)),"ERROR")</f>
        <v>3040</v>
      </c>
      <c r="R48" s="22" t="b">
        <v>0</v>
      </c>
      <c r="S48" s="22" t="b">
        <v>0</v>
      </c>
      <c r="T48" s="22">
        <f ca="1">IFERROR(IF(W48=0,0,VLOOKUP(W48,보상!$D:$K,6,FALSE)),"-")</f>
        <v>0</v>
      </c>
      <c r="U48" s="22">
        <f ca="1">IFERROR(IF(W48=0,0,VLOOKUP(W48,보상!$D:$K,7,FALSE)),"-")</f>
        <v>0</v>
      </c>
      <c r="V48" s="22">
        <f ca="1">IFERROR(IF(W48=0,0,VLOOKUP(W48,보상!$D:$K,8,FALSE)),"-")</f>
        <v>0</v>
      </c>
      <c r="W48" s="22">
        <f ca="1">IFERROR(IFERROR(VLOOKUP($B48,INDIRECT(VLOOKUP($E48,보상!$S:$AA,2,FALSE)),MATCH(W$6,INDIRECT(VLOOKUP($E48,보상!$S:$AA,3,FALSE)),0),FALSE),VLOOKUP($B48,INDIRECT(VLOOKUP($E48&amp;"_U",보상!$S:$AA,2,FALSE)),MATCH(W$6,INDIRECT(VLOOKUP($E48&amp;"_U",보상!$S:$AA,3,FALSE)),0),FALSE)),"ERROR")</f>
        <v>2002001</v>
      </c>
      <c r="X48" s="134" t="str">
        <f ca="1">IFERROR(IF(W48=0,0,VLOOKUP(SUBSTITUTE(VLOOKUP(W48,#REF!,MATCH("strItemName",#REF!,0),FALSE),"SUI_",""),#REF!,2,FALSE)),"ERROR")</f>
        <v>ERROR</v>
      </c>
      <c r="Y48" s="22">
        <f t="shared" ca="1" si="1"/>
        <v>2002001</v>
      </c>
      <c r="Z48" s="134" t="str">
        <f ca="1">IFERROR(IF(Y48=0,0,VLOOKUP(SUBSTITUTE(VLOOKUP(Y48,#REF!,MATCH("strItemName",#REF!,0),FALSE),"SUI_",""),#REF!,2,FALSE)),"ERROR")</f>
        <v>ERROR</v>
      </c>
      <c r="AA48" s="22">
        <f t="shared" ca="1" si="1"/>
        <v>2002001</v>
      </c>
      <c r="AB48" s="134" t="str">
        <f ca="1">IFERROR(IF(AA48=0,0,VLOOKUP(SUBSTITUTE(VLOOKUP(AA48,#REF!,MATCH("strItemName",#REF!,0),FALSE),"SUI_",""),#REF!,2,FALSE)),"ERROR")</f>
        <v>ERROR</v>
      </c>
      <c r="AC48" s="22">
        <f t="shared" ca="1" si="1"/>
        <v>2002001</v>
      </c>
      <c r="AD48" s="134" t="str">
        <f ca="1">IFERROR(IF(AC48=0,0,VLOOKUP(SUBSTITUTE(VLOOKUP(AC48,#REF!,MATCH("strItemName",#REF!,0),FALSE),"SUI_",""),#REF!,2,FALSE)),"ERROR")</f>
        <v>ERROR</v>
      </c>
      <c r="AE48" s="22">
        <f t="shared" ca="1" si="1"/>
        <v>2002001</v>
      </c>
      <c r="AF48" s="134" t="str">
        <f ca="1">IFERROR(IF(AE48=0,0,VLOOKUP(SUBSTITUTE(VLOOKUP(AE48,#REF!,MATCH("strItemName",#REF!,0),FALSE),"SUI_",""),#REF!,2,FALSE)),"ERROR")</f>
        <v>ERROR</v>
      </c>
      <c r="AG48" s="88">
        <v>0</v>
      </c>
      <c r="AH48" s="134">
        <f>IFERROR(IF(AG48=0,0,VLOOKUP(SUBSTITUTE(VLOOKUP(AG48,#REF!,MATCH("strItemName",#REF!,0),FALSE),"SUI_",""),#REF!,2,FALSE)),"ERROR")</f>
        <v>0</v>
      </c>
      <c r="AI48" s="22">
        <f ca="1">IFERROR(IFERROR(VLOOKUP($B48,INDIRECT(VLOOKUP($E48,보상!$S:$AA,2,FALSE)),MATCH(AI$6,INDIRECT(VLOOKUP($E48,보상!$S:$AA,3,FALSE)),0),FALSE),VLOOKUP($B48,INDIRECT(VLOOKUP($E48&amp;"_U",보상!$S:$AA,2,FALSE)),MATCH(AI$6,INDIRECT(VLOOKUP($E48&amp;"_U",보상!$S:$AA,3,FALSE)),0),FALSE)),"ERROR")</f>
        <v>20</v>
      </c>
      <c r="AJ48" s="22">
        <v>0</v>
      </c>
      <c r="AK48" s="22">
        <v>0</v>
      </c>
      <c r="AL48" s="22">
        <v>0</v>
      </c>
      <c r="AM48" s="22" t="b">
        <v>0</v>
      </c>
      <c r="AN48" s="22">
        <v>0</v>
      </c>
      <c r="AO48" s="22">
        <v>0</v>
      </c>
    </row>
    <row r="49" spans="2:41" ht="16.5" customHeight="1" x14ac:dyDescent="0.3">
      <c r="B49" s="153">
        <f t="shared" si="0"/>
        <v>1013801</v>
      </c>
      <c r="C49" s="22">
        <v>1013801</v>
      </c>
      <c r="D49" s="156" t="str">
        <f ca="1">IFERROR(IFERROR(VLOOKUP($B49,INDIRECT(VLOOKUP($E49,보상!$S:$AA,2,FALSE)),MATCH(D$6,INDIRECT(VLOOKUP($E49,보상!$S:$AA,3,FALSE)),0),FALSE),VLOOKUP($B49,INDIRECT(VLOOKUP($E49&amp;"_U",보상!$S:$AA,2,FALSE)),MATCH(D$6,INDIRECT(VLOOKUP($E49&amp;"_U",보상!$S:$AA,3,FALSE)),0),FALSE)),"ERROR")</f>
        <v>다급한 외침</v>
      </c>
      <c r="E49" s="22" t="s">
        <v>384</v>
      </c>
      <c r="F49" s="22">
        <f>COUNTIF($C$8:$C49,$C49)</f>
        <v>1</v>
      </c>
      <c r="G49" s="22" t="b">
        <v>0</v>
      </c>
      <c r="H49" s="22">
        <v>0</v>
      </c>
      <c r="I49" s="129">
        <f>IFERROR(IF(H49=0,0,VLOOKUP(VLOOKUP(H49,#REF!,MATCH("strMailTitleID",#REF!,0),FALSE),#REF!,2,FALSE)),"ERROR")</f>
        <v>0</v>
      </c>
      <c r="J49" s="176">
        <v>0</v>
      </c>
      <c r="K49" s="129">
        <f>IFERROR(IF(J49=0,0,VLOOKUP(VLOOKUP(J49,#REF!,MATCH("strMailTitleID",#REF!,0),FALSE),#REF!,2,FALSE)),"ERROR")</f>
        <v>0</v>
      </c>
      <c r="L49" s="22">
        <f ca="1">IFERROR(IFERROR(VLOOKUP($B49,INDIRECT(VLOOKUP($E49,보상!$S:$AA,2,FALSE)),MATCH(L$6,INDIRECT(VLOOKUP($E49,보상!$S:$AA,3,FALSE)),0),FALSE),VLOOKUP($B49,INDIRECT(VLOOKUP($E49&amp;"_U",보상!$S:$AA,2,FALSE)),MATCH(L$6,INDIRECT(VLOOKUP($E49&amp;"_U",보상!$S:$AA,3,FALSE)),0),FALSE)),"ERROR")</f>
        <v>1430</v>
      </c>
      <c r="M49" s="22">
        <v>0</v>
      </c>
      <c r="N49" s="22">
        <v>0</v>
      </c>
      <c r="O49" s="22">
        <v>0</v>
      </c>
      <c r="P49" s="22" t="str">
        <f ca="1">IFERROR(IFERROR(VLOOKUP($B49,INDIRECT(VLOOKUP($E49,보상!$S:$AA,2,FALSE)),MATCH(P$6,INDIRECT(VLOOKUP($E49,보상!$S:$AA,3,FALSE)),0),FALSE),VLOOKUP($B49,INDIRECT(VLOOKUP($E49&amp;"_U",보상!$S:$AA,2,FALSE)),MATCH(P$6,INDIRECT(VLOOKUP($E49&amp;"_U",보상!$S:$AA,3,FALSE)),0),FALSE)),"ERROR")</f>
        <v>Gold</v>
      </c>
      <c r="Q49" s="22">
        <f ca="1">IFERROR(IFERROR(VLOOKUP($B49,INDIRECT(VLOOKUP($E49,보상!$S:$AA,2,FALSE)),MATCH(Q$6,INDIRECT(VLOOKUP($E49,보상!$S:$AA,3,FALSE)),0),FALSE),VLOOKUP($B49,INDIRECT(VLOOKUP($E49&amp;"_U",보상!$S:$AA,2,FALSE)),MATCH(Q$6,INDIRECT(VLOOKUP($E49&amp;"_U",보상!$S:$AA,3,FALSE)),0),FALSE)),"ERROR")</f>
        <v>3200</v>
      </c>
      <c r="R49" s="22" t="b">
        <v>0</v>
      </c>
      <c r="S49" s="22" t="b">
        <v>0</v>
      </c>
      <c r="T49" s="22">
        <f ca="1">IFERROR(IF(W49=0,0,VLOOKUP(W49,보상!$D:$K,6,FALSE)),"-")</f>
        <v>0</v>
      </c>
      <c r="U49" s="22">
        <f ca="1">IFERROR(IF(W49=0,0,VLOOKUP(W49,보상!$D:$K,7,FALSE)),"-")</f>
        <v>0</v>
      </c>
      <c r="V49" s="22">
        <f ca="1">IFERROR(IF(W49=0,0,VLOOKUP(W49,보상!$D:$K,8,FALSE)),"-")</f>
        <v>0</v>
      </c>
      <c r="W49" s="22">
        <f ca="1">IFERROR(IFERROR(VLOOKUP($B49,INDIRECT(VLOOKUP($E49,보상!$S:$AA,2,FALSE)),MATCH(W$6,INDIRECT(VLOOKUP($E49,보상!$S:$AA,3,FALSE)),0),FALSE),VLOOKUP($B49,INDIRECT(VLOOKUP($E49&amp;"_U",보상!$S:$AA,2,FALSE)),MATCH(W$6,INDIRECT(VLOOKUP($E49&amp;"_U",보상!$S:$AA,3,FALSE)),0),FALSE)),"ERROR")</f>
        <v>3012001</v>
      </c>
      <c r="X49" s="134" t="str">
        <f ca="1">IFERROR(IF(W49=0,0,VLOOKUP(SUBSTITUTE(VLOOKUP(W49,#REF!,MATCH("strItemName",#REF!,0),FALSE),"SUI_",""),#REF!,2,FALSE)),"ERROR")</f>
        <v>ERROR</v>
      </c>
      <c r="Y49" s="22">
        <f t="shared" ca="1" si="1"/>
        <v>3012001</v>
      </c>
      <c r="Z49" s="134" t="str">
        <f ca="1">IFERROR(IF(Y49=0,0,VLOOKUP(SUBSTITUTE(VLOOKUP(Y49,#REF!,MATCH("strItemName",#REF!,0),FALSE),"SUI_",""),#REF!,2,FALSE)),"ERROR")</f>
        <v>ERROR</v>
      </c>
      <c r="AA49" s="22">
        <f t="shared" ca="1" si="1"/>
        <v>3012001</v>
      </c>
      <c r="AB49" s="134" t="str">
        <f ca="1">IFERROR(IF(AA49=0,0,VLOOKUP(SUBSTITUTE(VLOOKUP(AA49,#REF!,MATCH("strItemName",#REF!,0),FALSE),"SUI_",""),#REF!,2,FALSE)),"ERROR")</f>
        <v>ERROR</v>
      </c>
      <c r="AC49" s="22">
        <f t="shared" ca="1" si="1"/>
        <v>3012001</v>
      </c>
      <c r="AD49" s="134" t="str">
        <f ca="1">IFERROR(IF(AC49=0,0,VLOOKUP(SUBSTITUTE(VLOOKUP(AC49,#REF!,MATCH("strItemName",#REF!,0),FALSE),"SUI_",""),#REF!,2,FALSE)),"ERROR")</f>
        <v>ERROR</v>
      </c>
      <c r="AE49" s="22">
        <f t="shared" ca="1" si="1"/>
        <v>3012001</v>
      </c>
      <c r="AF49" s="134" t="str">
        <f ca="1">IFERROR(IF(AE49=0,0,VLOOKUP(SUBSTITUTE(VLOOKUP(AE49,#REF!,MATCH("strItemName",#REF!,0),FALSE),"SUI_",""),#REF!,2,FALSE)),"ERROR")</f>
        <v>ERROR</v>
      </c>
      <c r="AG49" s="88">
        <v>0</v>
      </c>
      <c r="AH49" s="134">
        <f>IFERROR(IF(AG49=0,0,VLOOKUP(SUBSTITUTE(VLOOKUP(AG49,#REF!,MATCH("strItemName",#REF!,0),FALSE),"SUI_",""),#REF!,2,FALSE)),"ERROR")</f>
        <v>0</v>
      </c>
      <c r="AI49" s="22">
        <f ca="1">IFERROR(IFERROR(VLOOKUP($B49,INDIRECT(VLOOKUP($E49,보상!$S:$AA,2,FALSE)),MATCH(AI$6,INDIRECT(VLOOKUP($E49,보상!$S:$AA,3,FALSE)),0),FALSE),VLOOKUP($B49,INDIRECT(VLOOKUP($E49&amp;"_U",보상!$S:$AA,2,FALSE)),MATCH(AI$6,INDIRECT(VLOOKUP($E49&amp;"_U",보상!$S:$AA,3,FALSE)),0),FALSE)),"ERROR")</f>
        <v>2</v>
      </c>
      <c r="AJ49" s="22">
        <v>0</v>
      </c>
      <c r="AK49" s="22">
        <v>0</v>
      </c>
      <c r="AL49" s="22">
        <v>0</v>
      </c>
      <c r="AM49" s="22" t="b">
        <v>0</v>
      </c>
      <c r="AN49" s="22">
        <v>0</v>
      </c>
      <c r="AO49" s="22">
        <v>0</v>
      </c>
    </row>
    <row r="50" spans="2:41" ht="16.5" customHeight="1" x14ac:dyDescent="0.3">
      <c r="B50" s="153">
        <f t="shared" si="0"/>
        <v>1013901</v>
      </c>
      <c r="C50" s="22">
        <v>1013901</v>
      </c>
      <c r="D50" s="156" t="str">
        <f ca="1">IFERROR(IFERROR(VLOOKUP($B50,INDIRECT(VLOOKUP($E50,보상!$S:$AA,2,FALSE)),MATCH(D$6,INDIRECT(VLOOKUP($E50,보상!$S:$AA,3,FALSE)),0),FALSE),VLOOKUP($B50,INDIRECT(VLOOKUP($E50&amp;"_U",보상!$S:$AA,2,FALSE)),MATCH(D$6,INDIRECT(VLOOKUP($E50&amp;"_U",보상!$S:$AA,3,FALSE)),0),FALSE)),"ERROR")</f>
        <v>뒤늦은 조사</v>
      </c>
      <c r="E50" s="22" t="s">
        <v>384</v>
      </c>
      <c r="F50" s="22">
        <f>COUNTIF($C$8:$C50,$C50)</f>
        <v>1</v>
      </c>
      <c r="G50" s="22" t="b">
        <v>0</v>
      </c>
      <c r="H50" s="22">
        <v>0</v>
      </c>
      <c r="I50" s="129">
        <f>IFERROR(IF(H50=0,0,VLOOKUP(VLOOKUP(H50,#REF!,MATCH("strMailTitleID",#REF!,0),FALSE),#REF!,2,FALSE)),"ERROR")</f>
        <v>0</v>
      </c>
      <c r="J50" s="176">
        <v>0</v>
      </c>
      <c r="K50" s="129">
        <f>IFERROR(IF(J50=0,0,VLOOKUP(VLOOKUP(J50,#REF!,MATCH("strMailTitleID",#REF!,0),FALSE),#REF!,2,FALSE)),"ERROR")</f>
        <v>0</v>
      </c>
      <c r="L50" s="22">
        <f ca="1">IFERROR(IFERROR(VLOOKUP($B50,INDIRECT(VLOOKUP($E50,보상!$S:$AA,2,FALSE)),MATCH(L$6,INDIRECT(VLOOKUP($E50,보상!$S:$AA,3,FALSE)),0),FALSE),VLOOKUP($B50,INDIRECT(VLOOKUP($E50&amp;"_U",보상!$S:$AA,2,FALSE)),MATCH(L$6,INDIRECT(VLOOKUP($E50&amp;"_U",보상!$S:$AA,3,FALSE)),0),FALSE)),"ERROR")</f>
        <v>1570</v>
      </c>
      <c r="M50" s="22">
        <v>0</v>
      </c>
      <c r="N50" s="22">
        <v>0</v>
      </c>
      <c r="O50" s="22">
        <v>0</v>
      </c>
      <c r="P50" s="22" t="str">
        <f ca="1">IFERROR(IFERROR(VLOOKUP($B50,INDIRECT(VLOOKUP($E50,보상!$S:$AA,2,FALSE)),MATCH(P$6,INDIRECT(VLOOKUP($E50,보상!$S:$AA,3,FALSE)),0),FALSE),VLOOKUP($B50,INDIRECT(VLOOKUP($E50&amp;"_U",보상!$S:$AA,2,FALSE)),MATCH(P$6,INDIRECT(VLOOKUP($E50&amp;"_U",보상!$S:$AA,3,FALSE)),0),FALSE)),"ERROR")</f>
        <v>Gold</v>
      </c>
      <c r="Q50" s="22">
        <f ca="1">IFERROR(IFERROR(VLOOKUP($B50,INDIRECT(VLOOKUP($E50,보상!$S:$AA,2,FALSE)),MATCH(Q$6,INDIRECT(VLOOKUP($E50,보상!$S:$AA,3,FALSE)),0),FALSE),VLOOKUP($B50,INDIRECT(VLOOKUP($E50&amp;"_U",보상!$S:$AA,2,FALSE)),MATCH(Q$6,INDIRECT(VLOOKUP($E50&amp;"_U",보상!$S:$AA,3,FALSE)),0),FALSE)),"ERROR")</f>
        <v>3200</v>
      </c>
      <c r="R50" s="22" t="b">
        <v>0</v>
      </c>
      <c r="S50" s="22" t="b">
        <v>0</v>
      </c>
      <c r="T50" s="22">
        <f ca="1">IFERROR(IF(W50=0,0,VLOOKUP(W50,보상!$D:$K,6,FALSE)),"-")</f>
        <v>0</v>
      </c>
      <c r="U50" s="22">
        <f ca="1">IFERROR(IF(W50=0,0,VLOOKUP(W50,보상!$D:$K,7,FALSE)),"-")</f>
        <v>0</v>
      </c>
      <c r="V50" s="22">
        <f ca="1">IFERROR(IF(W50=0,0,VLOOKUP(W50,보상!$D:$K,8,FALSE)),"-")</f>
        <v>0</v>
      </c>
      <c r="W50" s="22">
        <f ca="1">IFERROR(IFERROR(VLOOKUP($B50,INDIRECT(VLOOKUP($E50,보상!$S:$AA,2,FALSE)),MATCH(W$6,INDIRECT(VLOOKUP($E50,보상!$S:$AA,3,FALSE)),0),FALSE),VLOOKUP($B50,INDIRECT(VLOOKUP($E50&amp;"_U",보상!$S:$AA,2,FALSE)),MATCH(W$6,INDIRECT(VLOOKUP($E50&amp;"_U",보상!$S:$AA,3,FALSE)),0),FALSE)),"ERROR")</f>
        <v>4001021</v>
      </c>
      <c r="X50" s="134" t="str">
        <f ca="1">IFERROR(IF(W50=0,0,VLOOKUP(SUBSTITUTE(VLOOKUP(W50,#REF!,MATCH("strItemName",#REF!,0),FALSE),"SUI_",""),#REF!,2,FALSE)),"ERROR")</f>
        <v>ERROR</v>
      </c>
      <c r="Y50" s="22">
        <f t="shared" ca="1" si="1"/>
        <v>4001021</v>
      </c>
      <c r="Z50" s="134" t="str">
        <f ca="1">IFERROR(IF(Y50=0,0,VLOOKUP(SUBSTITUTE(VLOOKUP(Y50,#REF!,MATCH("strItemName",#REF!,0),FALSE),"SUI_",""),#REF!,2,FALSE)),"ERROR")</f>
        <v>ERROR</v>
      </c>
      <c r="AA50" s="22">
        <f t="shared" ca="1" si="1"/>
        <v>4001021</v>
      </c>
      <c r="AB50" s="134" t="str">
        <f ca="1">IFERROR(IF(AA50=0,0,VLOOKUP(SUBSTITUTE(VLOOKUP(AA50,#REF!,MATCH("strItemName",#REF!,0),FALSE),"SUI_",""),#REF!,2,FALSE)),"ERROR")</f>
        <v>ERROR</v>
      </c>
      <c r="AC50" s="22">
        <f t="shared" ca="1" si="1"/>
        <v>4001021</v>
      </c>
      <c r="AD50" s="134" t="str">
        <f ca="1">IFERROR(IF(AC50=0,0,VLOOKUP(SUBSTITUTE(VLOOKUP(AC50,#REF!,MATCH("strItemName",#REF!,0),FALSE),"SUI_",""),#REF!,2,FALSE)),"ERROR")</f>
        <v>ERROR</v>
      </c>
      <c r="AE50" s="22">
        <f t="shared" ca="1" si="1"/>
        <v>4001021</v>
      </c>
      <c r="AF50" s="134" t="str">
        <f ca="1">IFERROR(IF(AE50=0,0,VLOOKUP(SUBSTITUTE(VLOOKUP(AE50,#REF!,MATCH("strItemName",#REF!,0),FALSE),"SUI_",""),#REF!,2,FALSE)),"ERROR")</f>
        <v>ERROR</v>
      </c>
      <c r="AG50" s="88">
        <v>0</v>
      </c>
      <c r="AH50" s="134">
        <f>IFERROR(IF(AG50=0,0,VLOOKUP(SUBSTITUTE(VLOOKUP(AG50,#REF!,MATCH("strItemName",#REF!,0),FALSE),"SUI_",""),#REF!,2,FALSE)),"ERROR")</f>
        <v>0</v>
      </c>
      <c r="AI50" s="22">
        <f ca="1">IFERROR(IFERROR(VLOOKUP($B50,INDIRECT(VLOOKUP($E50,보상!$S:$AA,2,FALSE)),MATCH(AI$6,INDIRECT(VLOOKUP($E50,보상!$S:$AA,3,FALSE)),0),FALSE),VLOOKUP($B50,INDIRECT(VLOOKUP($E50&amp;"_U",보상!$S:$AA,2,FALSE)),MATCH(AI$6,INDIRECT(VLOOKUP($E50&amp;"_U",보상!$S:$AA,3,FALSE)),0),FALSE)),"ERROR")</f>
        <v>1</v>
      </c>
      <c r="AJ50" s="22">
        <v>0</v>
      </c>
      <c r="AK50" s="22">
        <v>0</v>
      </c>
      <c r="AL50" s="22">
        <v>0</v>
      </c>
      <c r="AM50" s="22" t="b">
        <v>0</v>
      </c>
      <c r="AN50" s="22">
        <v>0</v>
      </c>
      <c r="AO50" s="22">
        <v>0</v>
      </c>
    </row>
    <row r="51" spans="2:41" ht="16.5" customHeight="1" x14ac:dyDescent="0.3">
      <c r="B51" s="153">
        <f t="shared" si="0"/>
        <v>1014001</v>
      </c>
      <c r="C51" s="22">
        <v>1014001</v>
      </c>
      <c r="D51" s="156" t="str">
        <f ca="1">IFERROR(IFERROR(VLOOKUP($B51,INDIRECT(VLOOKUP($E51,보상!$S:$AA,2,FALSE)),MATCH(D$6,INDIRECT(VLOOKUP($E51,보상!$S:$AA,3,FALSE)),0),FALSE),VLOOKUP($B51,INDIRECT(VLOOKUP($E51&amp;"_U",보상!$S:$AA,2,FALSE)),MATCH(D$6,INDIRECT(VLOOKUP($E51&amp;"_U",보상!$S:$AA,3,FALSE)),0),FALSE)),"ERROR")</f>
        <v>위험한 재회</v>
      </c>
      <c r="E51" s="22" t="s">
        <v>384</v>
      </c>
      <c r="F51" s="22">
        <f>COUNTIF($C$8:$C51,$C51)</f>
        <v>1</v>
      </c>
      <c r="G51" s="22" t="b">
        <v>0</v>
      </c>
      <c r="H51" s="22">
        <v>0</v>
      </c>
      <c r="I51" s="129">
        <f>IFERROR(IF(H51=0,0,VLOOKUP(VLOOKUP(H51,#REF!,MATCH("strMailTitleID",#REF!,0),FALSE),#REF!,2,FALSE)),"ERROR")</f>
        <v>0</v>
      </c>
      <c r="J51" s="176">
        <v>0</v>
      </c>
      <c r="K51" s="129">
        <f>IFERROR(IF(J51=0,0,VLOOKUP(VLOOKUP(J51,#REF!,MATCH("strMailTitleID",#REF!,0),FALSE),#REF!,2,FALSE)),"ERROR")</f>
        <v>0</v>
      </c>
      <c r="L51" s="22">
        <f ca="1">IFERROR(IFERROR(VLOOKUP($B51,INDIRECT(VLOOKUP($E51,보상!$S:$AA,2,FALSE)),MATCH(L$6,INDIRECT(VLOOKUP($E51,보상!$S:$AA,3,FALSE)),0),FALSE),VLOOKUP($B51,INDIRECT(VLOOKUP($E51&amp;"_U",보상!$S:$AA,2,FALSE)),MATCH(L$6,INDIRECT(VLOOKUP($E51&amp;"_U",보상!$S:$AA,3,FALSE)),0),FALSE)),"ERROR")</f>
        <v>1510</v>
      </c>
      <c r="M51" s="22">
        <v>0</v>
      </c>
      <c r="N51" s="22">
        <v>0</v>
      </c>
      <c r="O51" s="22">
        <v>0</v>
      </c>
      <c r="P51" s="22" t="str">
        <f ca="1">IFERROR(IFERROR(VLOOKUP($B51,INDIRECT(VLOOKUP($E51,보상!$S:$AA,2,FALSE)),MATCH(P$6,INDIRECT(VLOOKUP($E51,보상!$S:$AA,3,FALSE)),0),FALSE),VLOOKUP($B51,INDIRECT(VLOOKUP($E51&amp;"_U",보상!$S:$AA,2,FALSE)),MATCH(P$6,INDIRECT(VLOOKUP($E51&amp;"_U",보상!$S:$AA,3,FALSE)),0),FALSE)),"ERROR")</f>
        <v>Gold</v>
      </c>
      <c r="Q51" s="22">
        <f ca="1">IFERROR(IFERROR(VLOOKUP($B51,INDIRECT(VLOOKUP($E51,보상!$S:$AA,2,FALSE)),MATCH(Q$6,INDIRECT(VLOOKUP($E51,보상!$S:$AA,3,FALSE)),0),FALSE),VLOOKUP($B51,INDIRECT(VLOOKUP($E51&amp;"_U",보상!$S:$AA,2,FALSE)),MATCH(Q$6,INDIRECT(VLOOKUP($E51&amp;"_U",보상!$S:$AA,3,FALSE)),0),FALSE)),"ERROR")</f>
        <v>3200</v>
      </c>
      <c r="R51" s="22" t="b">
        <v>0</v>
      </c>
      <c r="S51" s="22" t="b">
        <v>0</v>
      </c>
      <c r="T51" s="22">
        <f ca="1">IFERROR(IF(W51=0,0,VLOOKUP(W51,보상!$D:$K,6,FALSE)),"-")</f>
        <v>0</v>
      </c>
      <c r="U51" s="22">
        <f ca="1">IFERROR(IF(W51=0,0,VLOOKUP(W51,보상!$D:$K,7,FALSE)),"-")</f>
        <v>0</v>
      </c>
      <c r="V51" s="22">
        <f ca="1">IFERROR(IF(W51=0,0,VLOOKUP(W51,보상!$D:$K,8,FALSE)),"-")</f>
        <v>0</v>
      </c>
      <c r="W51" s="22">
        <f ca="1">IFERROR(IFERROR(VLOOKUP($B51,INDIRECT(VLOOKUP($E51,보상!$S:$AA,2,FALSE)),MATCH(W$6,INDIRECT(VLOOKUP($E51,보상!$S:$AA,3,FALSE)),0),FALSE),VLOOKUP($B51,INDIRECT(VLOOKUP($E51&amp;"_U",보상!$S:$AA,2,FALSE)),MATCH(W$6,INDIRECT(VLOOKUP($E51&amp;"_U",보상!$S:$AA,3,FALSE)),0),FALSE)),"ERROR")</f>
        <v>2012001</v>
      </c>
      <c r="X51" s="134" t="str">
        <f ca="1">IFERROR(IF(W51=0,0,VLOOKUP(SUBSTITUTE(VLOOKUP(W51,#REF!,MATCH("strItemName",#REF!,0),FALSE),"SUI_",""),#REF!,2,FALSE)),"ERROR")</f>
        <v>ERROR</v>
      </c>
      <c r="Y51" s="22">
        <f t="shared" ca="1" si="1"/>
        <v>2012001</v>
      </c>
      <c r="Z51" s="134" t="str">
        <f ca="1">IFERROR(IF(Y51=0,0,VLOOKUP(SUBSTITUTE(VLOOKUP(Y51,#REF!,MATCH("strItemName",#REF!,0),FALSE),"SUI_",""),#REF!,2,FALSE)),"ERROR")</f>
        <v>ERROR</v>
      </c>
      <c r="AA51" s="22">
        <f t="shared" ca="1" si="1"/>
        <v>2012001</v>
      </c>
      <c r="AB51" s="134" t="str">
        <f ca="1">IFERROR(IF(AA51=0,0,VLOOKUP(SUBSTITUTE(VLOOKUP(AA51,#REF!,MATCH("strItemName",#REF!,0),FALSE),"SUI_",""),#REF!,2,FALSE)),"ERROR")</f>
        <v>ERROR</v>
      </c>
      <c r="AC51" s="22">
        <f t="shared" ca="1" si="1"/>
        <v>2012001</v>
      </c>
      <c r="AD51" s="134" t="str">
        <f ca="1">IFERROR(IF(AC51=0,0,VLOOKUP(SUBSTITUTE(VLOOKUP(AC51,#REF!,MATCH("strItemName",#REF!,0),FALSE),"SUI_",""),#REF!,2,FALSE)),"ERROR")</f>
        <v>ERROR</v>
      </c>
      <c r="AE51" s="22">
        <f t="shared" ca="1" si="1"/>
        <v>2012001</v>
      </c>
      <c r="AF51" s="134" t="str">
        <f ca="1">IFERROR(IF(AE51=0,0,VLOOKUP(SUBSTITUTE(VLOOKUP(AE51,#REF!,MATCH("strItemName",#REF!,0),FALSE),"SUI_",""),#REF!,2,FALSE)),"ERROR")</f>
        <v>ERROR</v>
      </c>
      <c r="AG51" s="88">
        <v>0</v>
      </c>
      <c r="AH51" s="134">
        <f>IFERROR(IF(AG51=0,0,VLOOKUP(SUBSTITUTE(VLOOKUP(AG51,#REF!,MATCH("strItemName",#REF!,0),FALSE),"SUI_",""),#REF!,2,FALSE)),"ERROR")</f>
        <v>0</v>
      </c>
      <c r="AI51" s="22">
        <f ca="1">IFERROR(IFERROR(VLOOKUP($B51,INDIRECT(VLOOKUP($E51,보상!$S:$AA,2,FALSE)),MATCH(AI$6,INDIRECT(VLOOKUP($E51,보상!$S:$AA,3,FALSE)),0),FALSE),VLOOKUP($B51,INDIRECT(VLOOKUP($E51&amp;"_U",보상!$S:$AA,2,FALSE)),MATCH(AI$6,INDIRECT(VLOOKUP($E51&amp;"_U",보상!$S:$AA,3,FALSE)),0),FALSE)),"ERROR")</f>
        <v>20</v>
      </c>
      <c r="AJ51" s="22">
        <v>0</v>
      </c>
      <c r="AK51" s="22">
        <v>0</v>
      </c>
      <c r="AL51" s="22">
        <v>0</v>
      </c>
      <c r="AM51" s="22" t="b">
        <v>0</v>
      </c>
      <c r="AN51" s="22">
        <v>0</v>
      </c>
      <c r="AO51" s="22">
        <v>0</v>
      </c>
    </row>
    <row r="52" spans="2:41" ht="16.5" customHeight="1" x14ac:dyDescent="0.3">
      <c r="B52" s="153">
        <f t="shared" si="0"/>
        <v>1014101</v>
      </c>
      <c r="C52" s="22">
        <v>1014101</v>
      </c>
      <c r="D52" s="156" t="str">
        <f ca="1">IFERROR(IFERROR(VLOOKUP($B52,INDIRECT(VLOOKUP($E52,보상!$S:$AA,2,FALSE)),MATCH(D$6,INDIRECT(VLOOKUP($E52,보상!$S:$AA,3,FALSE)),0),FALSE),VLOOKUP($B52,INDIRECT(VLOOKUP($E52&amp;"_U",보상!$S:$AA,2,FALSE)),MATCH(D$6,INDIRECT(VLOOKUP($E52&amp;"_U",보상!$S:$AA,3,FALSE)),0),FALSE)),"ERROR")</f>
        <v>막막한 싸움</v>
      </c>
      <c r="E52" s="22" t="s">
        <v>384</v>
      </c>
      <c r="F52" s="22">
        <f>COUNTIF($C$8:$C52,$C52)</f>
        <v>1</v>
      </c>
      <c r="G52" s="22" t="b">
        <v>0</v>
      </c>
      <c r="H52" s="22">
        <v>0</v>
      </c>
      <c r="I52" s="129">
        <f>IFERROR(IF(H52=0,0,VLOOKUP(VLOOKUP(H52,#REF!,MATCH("strMailTitleID",#REF!,0),FALSE),#REF!,2,FALSE)),"ERROR")</f>
        <v>0</v>
      </c>
      <c r="J52" s="176">
        <v>0</v>
      </c>
      <c r="K52" s="129">
        <f>IFERROR(IF(J52=0,0,VLOOKUP(VLOOKUP(J52,#REF!,MATCH("strMailTitleID",#REF!,0),FALSE),#REF!,2,FALSE)),"ERROR")</f>
        <v>0</v>
      </c>
      <c r="L52" s="22">
        <f ca="1">IFERROR(IFERROR(VLOOKUP($B52,INDIRECT(VLOOKUP($E52,보상!$S:$AA,2,FALSE)),MATCH(L$6,INDIRECT(VLOOKUP($E52,보상!$S:$AA,3,FALSE)),0),FALSE),VLOOKUP($B52,INDIRECT(VLOOKUP($E52&amp;"_U",보상!$S:$AA,2,FALSE)),MATCH(L$6,INDIRECT(VLOOKUP($E52&amp;"_U",보상!$S:$AA,3,FALSE)),0),FALSE)),"ERROR")</f>
        <v>1570</v>
      </c>
      <c r="M52" s="22">
        <v>0</v>
      </c>
      <c r="N52" s="22">
        <v>0</v>
      </c>
      <c r="O52" s="22">
        <v>0</v>
      </c>
      <c r="P52" s="22" t="str">
        <f ca="1">IFERROR(IFERROR(VLOOKUP($B52,INDIRECT(VLOOKUP($E52,보상!$S:$AA,2,FALSE)),MATCH(P$6,INDIRECT(VLOOKUP($E52,보상!$S:$AA,3,FALSE)),0),FALSE),VLOOKUP($B52,INDIRECT(VLOOKUP($E52&amp;"_U",보상!$S:$AA,2,FALSE)),MATCH(P$6,INDIRECT(VLOOKUP($E52&amp;"_U",보상!$S:$AA,3,FALSE)),0),FALSE)),"ERROR")</f>
        <v>Gold</v>
      </c>
      <c r="Q52" s="22">
        <f ca="1">IFERROR(IFERROR(VLOOKUP($B52,INDIRECT(VLOOKUP($E52,보상!$S:$AA,2,FALSE)),MATCH(Q$6,INDIRECT(VLOOKUP($E52,보상!$S:$AA,3,FALSE)),0),FALSE),VLOOKUP($B52,INDIRECT(VLOOKUP($E52&amp;"_U",보상!$S:$AA,2,FALSE)),MATCH(Q$6,INDIRECT(VLOOKUP($E52&amp;"_U",보상!$S:$AA,3,FALSE)),0),FALSE)),"ERROR")</f>
        <v>3200</v>
      </c>
      <c r="R52" s="22" t="b">
        <v>0</v>
      </c>
      <c r="S52" s="22" t="b">
        <v>0</v>
      </c>
      <c r="T52" s="22">
        <f ca="1">IFERROR(IF(W52=0,0,VLOOKUP(W52,보상!$D:$K,6,FALSE)),"-")</f>
        <v>0</v>
      </c>
      <c r="U52" s="22">
        <f ca="1">IFERROR(IF(W52=0,0,VLOOKUP(W52,보상!$D:$K,7,FALSE)),"-")</f>
        <v>700</v>
      </c>
      <c r="V52" s="22">
        <f ca="1">IFERROR(IF(W52=0,0,VLOOKUP(W52,보상!$D:$K,8,FALSE)),"-")</f>
        <v>0</v>
      </c>
      <c r="W52" s="22">
        <f ca="1">IFERROR(IFERROR(VLOOKUP($B52,INDIRECT(VLOOKUP($E52,보상!$S:$AA,2,FALSE)),MATCH(W$6,INDIRECT(VLOOKUP($E52,보상!$S:$AA,3,FALSE)),0),FALSE),VLOOKUP($B52,INDIRECT(VLOOKUP($E52&amp;"_U",보상!$S:$AA,2,FALSE)),MATCH(W$6,INDIRECT(VLOOKUP($E52&amp;"_U",보상!$S:$AA,3,FALSE)),0),FALSE)),"ERROR")</f>
        <v>4002002</v>
      </c>
      <c r="X52" s="134" t="str">
        <f ca="1">IFERROR(IF(W52=0,0,VLOOKUP(SUBSTITUTE(VLOOKUP(W52,#REF!,MATCH("strItemName",#REF!,0),FALSE),"SUI_",""),#REF!,2,FALSE)),"ERROR")</f>
        <v>ERROR</v>
      </c>
      <c r="Y52" s="22">
        <f t="shared" ca="1" si="1"/>
        <v>4002002</v>
      </c>
      <c r="Z52" s="134" t="str">
        <f ca="1">IFERROR(IF(Y52=0,0,VLOOKUP(SUBSTITUTE(VLOOKUP(Y52,#REF!,MATCH("strItemName",#REF!,0),FALSE),"SUI_",""),#REF!,2,FALSE)),"ERROR")</f>
        <v>ERROR</v>
      </c>
      <c r="AA52" s="22">
        <f t="shared" ca="1" si="1"/>
        <v>4002002</v>
      </c>
      <c r="AB52" s="134" t="str">
        <f ca="1">IFERROR(IF(AA52=0,0,VLOOKUP(SUBSTITUTE(VLOOKUP(AA52,#REF!,MATCH("strItemName",#REF!,0),FALSE),"SUI_",""),#REF!,2,FALSE)),"ERROR")</f>
        <v>ERROR</v>
      </c>
      <c r="AC52" s="22">
        <f t="shared" ca="1" si="1"/>
        <v>4002002</v>
      </c>
      <c r="AD52" s="134" t="str">
        <f ca="1">IFERROR(IF(AC52=0,0,VLOOKUP(SUBSTITUTE(VLOOKUP(AC52,#REF!,MATCH("strItemName",#REF!,0),FALSE),"SUI_",""),#REF!,2,FALSE)),"ERROR")</f>
        <v>ERROR</v>
      </c>
      <c r="AE52" s="22">
        <f t="shared" ca="1" si="1"/>
        <v>4002002</v>
      </c>
      <c r="AF52" s="134" t="str">
        <f ca="1">IFERROR(IF(AE52=0,0,VLOOKUP(SUBSTITUTE(VLOOKUP(AE52,#REF!,MATCH("strItemName",#REF!,0),FALSE),"SUI_",""),#REF!,2,FALSE)),"ERROR")</f>
        <v>ERROR</v>
      </c>
      <c r="AG52" s="88">
        <v>0</v>
      </c>
      <c r="AH52" s="134">
        <f>IFERROR(IF(AG52=0,0,VLOOKUP(SUBSTITUTE(VLOOKUP(AG52,#REF!,MATCH("strItemName",#REF!,0),FALSE),"SUI_",""),#REF!,2,FALSE)),"ERROR")</f>
        <v>0</v>
      </c>
      <c r="AI52" s="22">
        <f ca="1">IFERROR(IFERROR(VLOOKUP($B52,INDIRECT(VLOOKUP($E52,보상!$S:$AA,2,FALSE)),MATCH(AI$6,INDIRECT(VLOOKUP($E52,보상!$S:$AA,3,FALSE)),0),FALSE),VLOOKUP($B52,INDIRECT(VLOOKUP($E52&amp;"_U",보상!$S:$AA,2,FALSE)),MATCH(AI$6,INDIRECT(VLOOKUP($E52&amp;"_U",보상!$S:$AA,3,FALSE)),0),FALSE)),"ERROR")</f>
        <v>1</v>
      </c>
      <c r="AJ52" s="22">
        <v>0</v>
      </c>
      <c r="AK52" s="22">
        <v>0</v>
      </c>
      <c r="AL52" s="22">
        <v>0</v>
      </c>
      <c r="AM52" s="22" t="b">
        <v>0</v>
      </c>
      <c r="AN52" s="22">
        <v>0</v>
      </c>
      <c r="AO52" s="22">
        <v>0</v>
      </c>
    </row>
    <row r="53" spans="2:41" ht="16.5" customHeight="1" x14ac:dyDescent="0.3">
      <c r="B53" s="153">
        <f t="shared" si="0"/>
        <v>1014201</v>
      </c>
      <c r="C53" s="22">
        <v>1014201</v>
      </c>
      <c r="D53" s="156" t="str">
        <f ca="1">IFERROR(IFERROR(VLOOKUP($B53,INDIRECT(VLOOKUP($E53,보상!$S:$AA,2,FALSE)),MATCH(D$6,INDIRECT(VLOOKUP($E53,보상!$S:$AA,3,FALSE)),0),FALSE),VLOOKUP($B53,INDIRECT(VLOOKUP($E53&amp;"_U",보상!$S:$AA,2,FALSE)),MATCH(D$6,INDIRECT(VLOOKUP($E53&amp;"_U",보상!$S:$AA,3,FALSE)),0),FALSE)),"ERROR")</f>
        <v>교란 작전</v>
      </c>
      <c r="E53" s="22" t="s">
        <v>384</v>
      </c>
      <c r="F53" s="22">
        <f>COUNTIF($C$8:$C53,$C53)</f>
        <v>1</v>
      </c>
      <c r="G53" s="22" t="b">
        <v>0</v>
      </c>
      <c r="H53" s="22">
        <v>0</v>
      </c>
      <c r="I53" s="129">
        <f>IFERROR(IF(H53=0,0,VLOOKUP(VLOOKUP(H53,#REF!,MATCH("strMailTitleID",#REF!,0),FALSE),#REF!,2,FALSE)),"ERROR")</f>
        <v>0</v>
      </c>
      <c r="J53" s="176">
        <v>0</v>
      </c>
      <c r="K53" s="129">
        <f>IFERROR(IF(J53=0,0,VLOOKUP(VLOOKUP(J53,#REF!,MATCH("strMailTitleID",#REF!,0),FALSE),#REF!,2,FALSE)),"ERROR")</f>
        <v>0</v>
      </c>
      <c r="L53" s="22">
        <f ca="1">IFERROR(IFERROR(VLOOKUP($B53,INDIRECT(VLOOKUP($E53,보상!$S:$AA,2,FALSE)),MATCH(L$6,INDIRECT(VLOOKUP($E53,보상!$S:$AA,3,FALSE)),0),FALSE),VLOOKUP($B53,INDIRECT(VLOOKUP($E53&amp;"_U",보상!$S:$AA,2,FALSE)),MATCH(L$6,INDIRECT(VLOOKUP($E53&amp;"_U",보상!$S:$AA,3,FALSE)),0),FALSE)),"ERROR")</f>
        <v>1760</v>
      </c>
      <c r="M53" s="22">
        <v>0</v>
      </c>
      <c r="N53" s="22">
        <v>0</v>
      </c>
      <c r="O53" s="22">
        <v>0</v>
      </c>
      <c r="P53" s="22" t="str">
        <f ca="1">IFERROR(IFERROR(VLOOKUP($B53,INDIRECT(VLOOKUP($E53,보상!$S:$AA,2,FALSE)),MATCH(P$6,INDIRECT(VLOOKUP($E53,보상!$S:$AA,3,FALSE)),0),FALSE),VLOOKUP($B53,INDIRECT(VLOOKUP($E53&amp;"_U",보상!$S:$AA,2,FALSE)),MATCH(P$6,INDIRECT(VLOOKUP($E53&amp;"_U",보상!$S:$AA,3,FALSE)),0),FALSE)),"ERROR")</f>
        <v>Gold</v>
      </c>
      <c r="Q53" s="22">
        <f ca="1">IFERROR(IFERROR(VLOOKUP($B53,INDIRECT(VLOOKUP($E53,보상!$S:$AA,2,FALSE)),MATCH(Q$6,INDIRECT(VLOOKUP($E53,보상!$S:$AA,3,FALSE)),0),FALSE),VLOOKUP($B53,INDIRECT(VLOOKUP($E53&amp;"_U",보상!$S:$AA,2,FALSE)),MATCH(Q$6,INDIRECT(VLOOKUP($E53&amp;"_U",보상!$S:$AA,3,FALSE)),0),FALSE)),"ERROR")</f>
        <v>3360</v>
      </c>
      <c r="R53" s="22" t="b">
        <v>0</v>
      </c>
      <c r="S53" s="22" t="b">
        <v>0</v>
      </c>
      <c r="T53" s="22">
        <f ca="1">IFERROR(IF(W53=0,0,VLOOKUP(W53,보상!$D:$K,6,FALSE)),"-")</f>
        <v>0</v>
      </c>
      <c r="U53" s="22">
        <f ca="1">IFERROR(IF(W53=0,0,VLOOKUP(W53,보상!$D:$K,7,FALSE)),"-")</f>
        <v>0</v>
      </c>
      <c r="V53" s="22">
        <f ca="1">IFERROR(IF(W53=0,0,VLOOKUP(W53,보상!$D:$K,8,FALSE)),"-")</f>
        <v>0</v>
      </c>
      <c r="W53" s="22">
        <f ca="1">IFERROR(IFERROR(VLOOKUP($B53,INDIRECT(VLOOKUP($E53,보상!$S:$AA,2,FALSE)),MATCH(W$6,INDIRECT(VLOOKUP($E53,보상!$S:$AA,3,FALSE)),0),FALSE),VLOOKUP($B53,INDIRECT(VLOOKUP($E53&amp;"_U",보상!$S:$AA,2,FALSE)),MATCH(W$6,INDIRECT(VLOOKUP($E53&amp;"_U",보상!$S:$AA,3,FALSE)),0),FALSE)),"ERROR")</f>
        <v>3041002</v>
      </c>
      <c r="X53" s="134" t="str">
        <f ca="1">IFERROR(IF(W53=0,0,VLOOKUP(SUBSTITUTE(VLOOKUP(W53,#REF!,MATCH("strItemName",#REF!,0),FALSE),"SUI_",""),#REF!,2,FALSE)),"ERROR")</f>
        <v>ERROR</v>
      </c>
      <c r="Y53" s="22">
        <f t="shared" ca="1" si="1"/>
        <v>3041002</v>
      </c>
      <c r="Z53" s="134" t="str">
        <f ca="1">IFERROR(IF(Y53=0,0,VLOOKUP(SUBSTITUTE(VLOOKUP(Y53,#REF!,MATCH("strItemName",#REF!,0),FALSE),"SUI_",""),#REF!,2,FALSE)),"ERROR")</f>
        <v>ERROR</v>
      </c>
      <c r="AA53" s="22">
        <f t="shared" ca="1" si="1"/>
        <v>3041002</v>
      </c>
      <c r="AB53" s="134" t="str">
        <f ca="1">IFERROR(IF(AA53=0,0,VLOOKUP(SUBSTITUTE(VLOOKUP(AA53,#REF!,MATCH("strItemName",#REF!,0),FALSE),"SUI_",""),#REF!,2,FALSE)),"ERROR")</f>
        <v>ERROR</v>
      </c>
      <c r="AC53" s="22">
        <f t="shared" ca="1" si="1"/>
        <v>3041002</v>
      </c>
      <c r="AD53" s="134" t="str">
        <f ca="1">IFERROR(IF(AC53=0,0,VLOOKUP(SUBSTITUTE(VLOOKUP(AC53,#REF!,MATCH("strItemName",#REF!,0),FALSE),"SUI_",""),#REF!,2,FALSE)),"ERROR")</f>
        <v>ERROR</v>
      </c>
      <c r="AE53" s="22">
        <f t="shared" ca="1" si="1"/>
        <v>3041002</v>
      </c>
      <c r="AF53" s="134" t="str">
        <f ca="1">IFERROR(IF(AE53=0,0,VLOOKUP(SUBSTITUTE(VLOOKUP(AE53,#REF!,MATCH("strItemName",#REF!,0),FALSE),"SUI_",""),#REF!,2,FALSE)),"ERROR")</f>
        <v>ERROR</v>
      </c>
      <c r="AG53" s="88">
        <v>0</v>
      </c>
      <c r="AH53" s="134">
        <f>IFERROR(IF(AG53=0,0,VLOOKUP(SUBSTITUTE(VLOOKUP(AG53,#REF!,MATCH("strItemName",#REF!,0),FALSE),"SUI_",""),#REF!,2,FALSE)),"ERROR")</f>
        <v>0</v>
      </c>
      <c r="AI53" s="22">
        <f ca="1">IFERROR(IFERROR(VLOOKUP($B53,INDIRECT(VLOOKUP($E53,보상!$S:$AA,2,FALSE)),MATCH(AI$6,INDIRECT(VLOOKUP($E53,보상!$S:$AA,3,FALSE)),0),FALSE),VLOOKUP($B53,INDIRECT(VLOOKUP($E53&amp;"_U",보상!$S:$AA,2,FALSE)),MATCH(AI$6,INDIRECT(VLOOKUP($E53&amp;"_U",보상!$S:$AA,3,FALSE)),0),FALSE)),"ERROR")</f>
        <v>1</v>
      </c>
      <c r="AJ53" s="22">
        <v>0</v>
      </c>
      <c r="AK53" s="22">
        <v>0</v>
      </c>
      <c r="AL53" s="22">
        <v>0</v>
      </c>
      <c r="AM53" s="22" t="b">
        <v>0</v>
      </c>
      <c r="AN53" s="22">
        <v>0</v>
      </c>
      <c r="AO53" s="22">
        <v>0</v>
      </c>
    </row>
    <row r="54" spans="2:41" ht="16.5" customHeight="1" x14ac:dyDescent="0.3">
      <c r="B54" s="153">
        <f t="shared" si="0"/>
        <v>1014301</v>
      </c>
      <c r="C54" s="22">
        <v>1014301</v>
      </c>
      <c r="D54" s="156" t="str">
        <f ca="1">IFERROR(IFERROR(VLOOKUP($B54,INDIRECT(VLOOKUP($E54,보상!$S:$AA,2,FALSE)),MATCH(D$6,INDIRECT(VLOOKUP($E54,보상!$S:$AA,3,FALSE)),0),FALSE),VLOOKUP($B54,INDIRECT(VLOOKUP($E54&amp;"_U",보상!$S:$AA,2,FALSE)),MATCH(D$6,INDIRECT(VLOOKUP($E54&amp;"_U",보상!$S:$AA,3,FALSE)),0),FALSE)),"ERROR")</f>
        <v>악마를 막는 시간</v>
      </c>
      <c r="E54" s="22" t="s">
        <v>384</v>
      </c>
      <c r="F54" s="22">
        <f>COUNTIF($C$8:$C54,$C54)</f>
        <v>1</v>
      </c>
      <c r="G54" s="22" t="b">
        <v>0</v>
      </c>
      <c r="H54" s="22">
        <v>0</v>
      </c>
      <c r="I54" s="129">
        <f>IFERROR(IF(H54=0,0,VLOOKUP(VLOOKUP(H54,#REF!,MATCH("strMailTitleID",#REF!,0),FALSE),#REF!,2,FALSE)),"ERROR")</f>
        <v>0</v>
      </c>
      <c r="J54" s="176">
        <v>0</v>
      </c>
      <c r="K54" s="129">
        <f>IFERROR(IF(J54=0,0,VLOOKUP(VLOOKUP(J54,#REF!,MATCH("strMailTitleID",#REF!,0),FALSE),#REF!,2,FALSE)),"ERROR")</f>
        <v>0</v>
      </c>
      <c r="L54" s="22">
        <f ca="1">IFERROR(IFERROR(VLOOKUP($B54,INDIRECT(VLOOKUP($E54,보상!$S:$AA,2,FALSE)),MATCH(L$6,INDIRECT(VLOOKUP($E54,보상!$S:$AA,3,FALSE)),0),FALSE),VLOOKUP($B54,INDIRECT(VLOOKUP($E54&amp;"_U",보상!$S:$AA,2,FALSE)),MATCH(L$6,INDIRECT(VLOOKUP($E54&amp;"_U",보상!$S:$AA,3,FALSE)),0),FALSE)),"ERROR")</f>
        <v>1860</v>
      </c>
      <c r="M54" s="22">
        <v>0</v>
      </c>
      <c r="N54" s="22">
        <v>0</v>
      </c>
      <c r="O54" s="22">
        <v>0</v>
      </c>
      <c r="P54" s="22" t="str">
        <f ca="1">IFERROR(IFERROR(VLOOKUP($B54,INDIRECT(VLOOKUP($E54,보상!$S:$AA,2,FALSE)),MATCH(P$6,INDIRECT(VLOOKUP($E54,보상!$S:$AA,3,FALSE)),0),FALSE),VLOOKUP($B54,INDIRECT(VLOOKUP($E54&amp;"_U",보상!$S:$AA,2,FALSE)),MATCH(P$6,INDIRECT(VLOOKUP($E54&amp;"_U",보상!$S:$AA,3,FALSE)),0),FALSE)),"ERROR")</f>
        <v>Gold</v>
      </c>
      <c r="Q54" s="22">
        <f ca="1">IFERROR(IFERROR(VLOOKUP($B54,INDIRECT(VLOOKUP($E54,보상!$S:$AA,2,FALSE)),MATCH(Q$6,INDIRECT(VLOOKUP($E54,보상!$S:$AA,3,FALSE)),0),FALSE),VLOOKUP($B54,INDIRECT(VLOOKUP($E54&amp;"_U",보상!$S:$AA,2,FALSE)),MATCH(Q$6,INDIRECT(VLOOKUP($E54&amp;"_U",보상!$S:$AA,3,FALSE)),0),FALSE)),"ERROR")</f>
        <v>3360</v>
      </c>
      <c r="R54" s="22" t="b">
        <v>0</v>
      </c>
      <c r="S54" s="22" t="b">
        <v>0</v>
      </c>
      <c r="T54" s="22">
        <f ca="1">IFERROR(IF(W54=0,0,VLOOKUP(W54,보상!$D:$K,6,FALSE)),"-")</f>
        <v>0</v>
      </c>
      <c r="U54" s="22">
        <f ca="1">IFERROR(IF(W54=0,0,VLOOKUP(W54,보상!$D:$K,7,FALSE)),"-")</f>
        <v>2100</v>
      </c>
      <c r="V54" s="22">
        <f ca="1">IFERROR(IF(W54=0,0,VLOOKUP(W54,보상!$D:$K,8,FALSE)),"-")</f>
        <v>0</v>
      </c>
      <c r="W54" s="22">
        <f ca="1">IFERROR(IFERROR(VLOOKUP($B54,INDIRECT(VLOOKUP($E54,보상!$S:$AA,2,FALSE)),MATCH(W$6,INDIRECT(VLOOKUP($E54,보상!$S:$AA,3,FALSE)),0),FALSE),VLOOKUP($B54,INDIRECT(VLOOKUP($E54&amp;"_U",보상!$S:$AA,2,FALSE)),MATCH(W$6,INDIRECT(VLOOKUP($E54&amp;"_U",보상!$S:$AA,3,FALSE)),0),FALSE)),"ERROR")</f>
        <v>203101</v>
      </c>
      <c r="X54" s="134" t="str">
        <f ca="1">IFERROR(IF(W54=0,0,VLOOKUP(SUBSTITUTE(VLOOKUP(W54,#REF!,MATCH("strItemName",#REF!,0),FALSE),"SUI_",""),#REF!,2,FALSE)),"ERROR")</f>
        <v>ERROR</v>
      </c>
      <c r="Y54" s="22">
        <f t="shared" ca="1" si="1"/>
        <v>203201</v>
      </c>
      <c r="Z54" s="134" t="str">
        <f ca="1">IFERROR(IF(Y54=0,0,VLOOKUP(SUBSTITUTE(VLOOKUP(Y54,#REF!,MATCH("strItemName",#REF!,0),FALSE),"SUI_",""),#REF!,2,FALSE)),"ERROR")</f>
        <v>ERROR</v>
      </c>
      <c r="AA54" s="22">
        <f t="shared" ca="1" si="1"/>
        <v>203301</v>
      </c>
      <c r="AB54" s="134" t="str">
        <f ca="1">IFERROR(IF(AA54=0,0,VLOOKUP(SUBSTITUTE(VLOOKUP(AA54,#REF!,MATCH("strItemName",#REF!,0),FALSE),"SUI_",""),#REF!,2,FALSE)),"ERROR")</f>
        <v>ERROR</v>
      </c>
      <c r="AC54" s="22">
        <f t="shared" ca="1" si="1"/>
        <v>203401</v>
      </c>
      <c r="AD54" s="134" t="str">
        <f ca="1">IFERROR(IF(AC54=0,0,VLOOKUP(SUBSTITUTE(VLOOKUP(AC54,#REF!,MATCH("strItemName",#REF!,0),FALSE),"SUI_",""),#REF!,2,FALSE)),"ERROR")</f>
        <v>ERROR</v>
      </c>
      <c r="AE54" s="22">
        <f t="shared" ca="1" si="1"/>
        <v>203501</v>
      </c>
      <c r="AF54" s="134" t="str">
        <f ca="1">IFERROR(IF(AE54=0,0,VLOOKUP(SUBSTITUTE(VLOOKUP(AE54,#REF!,MATCH("strItemName",#REF!,0),FALSE),"SUI_",""),#REF!,2,FALSE)),"ERROR")</f>
        <v>ERROR</v>
      </c>
      <c r="AG54" s="88">
        <v>0</v>
      </c>
      <c r="AH54" s="134">
        <f>IFERROR(IF(AG54=0,0,VLOOKUP(SUBSTITUTE(VLOOKUP(AG54,#REF!,MATCH("strItemName",#REF!,0),FALSE),"SUI_",""),#REF!,2,FALSE)),"ERROR")</f>
        <v>0</v>
      </c>
      <c r="AI54" s="22">
        <f ca="1">IFERROR(IFERROR(VLOOKUP($B54,INDIRECT(VLOOKUP($E54,보상!$S:$AA,2,FALSE)),MATCH(AI$6,INDIRECT(VLOOKUP($E54,보상!$S:$AA,3,FALSE)),0),FALSE),VLOOKUP($B54,INDIRECT(VLOOKUP($E54&amp;"_U",보상!$S:$AA,2,FALSE)),MATCH(AI$6,INDIRECT(VLOOKUP($E54&amp;"_U",보상!$S:$AA,3,FALSE)),0),FALSE)),"ERROR")</f>
        <v>1</v>
      </c>
      <c r="AJ54" s="22">
        <v>0</v>
      </c>
      <c r="AK54" s="22">
        <v>0</v>
      </c>
      <c r="AL54" s="22">
        <v>0</v>
      </c>
      <c r="AM54" s="22" t="b">
        <v>0</v>
      </c>
      <c r="AN54" s="22">
        <v>0</v>
      </c>
      <c r="AO54" s="22">
        <v>0</v>
      </c>
    </row>
    <row r="55" spans="2:41" ht="16.5" customHeight="1" x14ac:dyDescent="0.3">
      <c r="B55" s="153">
        <f t="shared" si="0"/>
        <v>1014401</v>
      </c>
      <c r="C55" s="22">
        <v>1014401</v>
      </c>
      <c r="D55" s="156" t="str">
        <f ca="1">IFERROR(IFERROR(VLOOKUP($B55,INDIRECT(VLOOKUP($E55,보상!$S:$AA,2,FALSE)),MATCH(D$6,INDIRECT(VLOOKUP($E55,보상!$S:$AA,3,FALSE)),0),FALSE),VLOOKUP($B55,INDIRECT(VLOOKUP($E55&amp;"_U",보상!$S:$AA,2,FALSE)),MATCH(D$6,INDIRECT(VLOOKUP($E55&amp;"_U",보상!$S:$AA,3,FALSE)),0),FALSE)),"ERROR")</f>
        <v>피의 추적</v>
      </c>
      <c r="E55" s="22" t="s">
        <v>384</v>
      </c>
      <c r="F55" s="22">
        <f>COUNTIF($C$8:$C55,$C55)</f>
        <v>1</v>
      </c>
      <c r="G55" s="22" t="b">
        <v>0</v>
      </c>
      <c r="H55" s="22">
        <v>0</v>
      </c>
      <c r="I55" s="129">
        <f>IFERROR(IF(H55=0,0,VLOOKUP(VLOOKUP(H55,#REF!,MATCH("strMailTitleID",#REF!,0),FALSE),#REF!,2,FALSE)),"ERROR")</f>
        <v>0</v>
      </c>
      <c r="J55" s="176">
        <v>0</v>
      </c>
      <c r="K55" s="129">
        <f>IFERROR(IF(J55=0,0,VLOOKUP(VLOOKUP(J55,#REF!,MATCH("strMailTitleID",#REF!,0),FALSE),#REF!,2,FALSE)),"ERROR")</f>
        <v>0</v>
      </c>
      <c r="L55" s="22">
        <f ca="1">IFERROR(IFERROR(VLOOKUP($B55,INDIRECT(VLOOKUP($E55,보상!$S:$AA,2,FALSE)),MATCH(L$6,INDIRECT(VLOOKUP($E55,보상!$S:$AA,3,FALSE)),0),FALSE),VLOOKUP($B55,INDIRECT(VLOOKUP($E55&amp;"_U",보상!$S:$AA,2,FALSE)),MATCH(L$6,INDIRECT(VLOOKUP($E55&amp;"_U",보상!$S:$AA,3,FALSE)),0),FALSE)),"ERROR")</f>
        <v>1940</v>
      </c>
      <c r="M55" s="22">
        <v>0</v>
      </c>
      <c r="N55" s="22">
        <v>0</v>
      </c>
      <c r="O55" s="22">
        <v>0</v>
      </c>
      <c r="P55" s="22" t="str">
        <f ca="1">IFERROR(IFERROR(VLOOKUP($B55,INDIRECT(VLOOKUP($E55,보상!$S:$AA,2,FALSE)),MATCH(P$6,INDIRECT(VLOOKUP($E55,보상!$S:$AA,3,FALSE)),0),FALSE),VLOOKUP($B55,INDIRECT(VLOOKUP($E55&amp;"_U",보상!$S:$AA,2,FALSE)),MATCH(P$6,INDIRECT(VLOOKUP($E55&amp;"_U",보상!$S:$AA,3,FALSE)),0),FALSE)),"ERROR")</f>
        <v>Gold</v>
      </c>
      <c r="Q55" s="22">
        <f ca="1">IFERROR(IFERROR(VLOOKUP($B55,INDIRECT(VLOOKUP($E55,보상!$S:$AA,2,FALSE)),MATCH(Q$6,INDIRECT(VLOOKUP($E55,보상!$S:$AA,3,FALSE)),0),FALSE),VLOOKUP($B55,INDIRECT(VLOOKUP($E55&amp;"_U",보상!$S:$AA,2,FALSE)),MATCH(Q$6,INDIRECT(VLOOKUP($E55&amp;"_U",보상!$S:$AA,3,FALSE)),0),FALSE)),"ERROR")</f>
        <v>3360</v>
      </c>
      <c r="R55" s="22" t="b">
        <v>0</v>
      </c>
      <c r="S55" s="22" t="b">
        <v>0</v>
      </c>
      <c r="T55" s="22">
        <f ca="1">IFERROR(IF(W55=0,0,VLOOKUP(W55,보상!$D:$K,6,FALSE)),"-")</f>
        <v>2500</v>
      </c>
      <c r="U55" s="22">
        <f ca="1">IFERROR(IF(W55=0,0,VLOOKUP(W55,보상!$D:$K,7,FALSE)),"-")</f>
        <v>0</v>
      </c>
      <c r="V55" s="22">
        <f ca="1">IFERROR(IF(W55=0,0,VLOOKUP(W55,보상!$D:$K,8,FALSE)),"-")</f>
        <v>0</v>
      </c>
      <c r="W55" s="22">
        <f ca="1">IFERROR(IFERROR(VLOOKUP($B55,INDIRECT(VLOOKUP($E55,보상!$S:$AA,2,FALSE)),MATCH(W$6,INDIRECT(VLOOKUP($E55,보상!$S:$AA,3,FALSE)),0),FALSE),VLOOKUP($B55,INDIRECT(VLOOKUP($E55&amp;"_U",보상!$S:$AA,2,FALSE)),MATCH(W$6,INDIRECT(VLOOKUP($E55&amp;"_U",보상!$S:$AA,3,FALSE)),0),FALSE)),"ERROR")</f>
        <v>152001</v>
      </c>
      <c r="X55" s="134" t="str">
        <f ca="1">IFERROR(IF(W55=0,0,VLOOKUP(SUBSTITUTE(VLOOKUP(W55,#REF!,MATCH("strItemName",#REF!,0),FALSE),"SUI_",""),#REF!,2,FALSE)),"ERROR")</f>
        <v>ERROR</v>
      </c>
      <c r="Y55" s="22">
        <f t="shared" ca="1" si="1"/>
        <v>152001</v>
      </c>
      <c r="Z55" s="134" t="str">
        <f ca="1">IFERROR(IF(Y55=0,0,VLOOKUP(SUBSTITUTE(VLOOKUP(Y55,#REF!,MATCH("strItemName",#REF!,0),FALSE),"SUI_",""),#REF!,2,FALSE)),"ERROR")</f>
        <v>ERROR</v>
      </c>
      <c r="AA55" s="22">
        <f t="shared" ca="1" si="1"/>
        <v>152001</v>
      </c>
      <c r="AB55" s="134" t="str">
        <f ca="1">IFERROR(IF(AA55=0,0,VLOOKUP(SUBSTITUTE(VLOOKUP(AA55,#REF!,MATCH("strItemName",#REF!,0),FALSE),"SUI_",""),#REF!,2,FALSE)),"ERROR")</f>
        <v>ERROR</v>
      </c>
      <c r="AC55" s="22">
        <f t="shared" ca="1" si="1"/>
        <v>152001</v>
      </c>
      <c r="AD55" s="134" t="str">
        <f ca="1">IFERROR(IF(AC55=0,0,VLOOKUP(SUBSTITUTE(VLOOKUP(AC55,#REF!,MATCH("strItemName",#REF!,0),FALSE),"SUI_",""),#REF!,2,FALSE)),"ERROR")</f>
        <v>ERROR</v>
      </c>
      <c r="AE55" s="22">
        <f t="shared" ca="1" si="1"/>
        <v>152001</v>
      </c>
      <c r="AF55" s="134" t="str">
        <f ca="1">IFERROR(IF(AE55=0,0,VLOOKUP(SUBSTITUTE(VLOOKUP(AE55,#REF!,MATCH("strItemName",#REF!,0),FALSE),"SUI_",""),#REF!,2,FALSE)),"ERROR")</f>
        <v>ERROR</v>
      </c>
      <c r="AG55" s="88">
        <v>0</v>
      </c>
      <c r="AH55" s="134">
        <f>IFERROR(IF(AG55=0,0,VLOOKUP(SUBSTITUTE(VLOOKUP(AG55,#REF!,MATCH("strItemName",#REF!,0),FALSE),"SUI_",""),#REF!,2,FALSE)),"ERROR")</f>
        <v>0</v>
      </c>
      <c r="AI55" s="22">
        <f ca="1">IFERROR(IFERROR(VLOOKUP($B55,INDIRECT(VLOOKUP($E55,보상!$S:$AA,2,FALSE)),MATCH(AI$6,INDIRECT(VLOOKUP($E55,보상!$S:$AA,3,FALSE)),0),FALSE),VLOOKUP($B55,INDIRECT(VLOOKUP($E55&amp;"_U",보상!$S:$AA,2,FALSE)),MATCH(AI$6,INDIRECT(VLOOKUP($E55&amp;"_U",보상!$S:$AA,3,FALSE)),0),FALSE)),"ERROR")</f>
        <v>1</v>
      </c>
      <c r="AJ55" s="22">
        <v>0</v>
      </c>
      <c r="AK55" s="22">
        <v>0</v>
      </c>
      <c r="AL55" s="22">
        <v>0</v>
      </c>
      <c r="AM55" s="22" t="b">
        <v>0</v>
      </c>
      <c r="AN55" s="22">
        <v>0</v>
      </c>
      <c r="AO55" s="22">
        <v>0</v>
      </c>
    </row>
    <row r="56" spans="2:41" ht="16.5" customHeight="1" x14ac:dyDescent="0.3">
      <c r="B56" s="153">
        <f t="shared" si="0"/>
        <v>1014501</v>
      </c>
      <c r="C56" s="22">
        <v>1014501</v>
      </c>
      <c r="D56" s="156" t="str">
        <f ca="1">IFERROR(IFERROR(VLOOKUP($B56,INDIRECT(VLOOKUP($E56,보상!$S:$AA,2,FALSE)),MATCH(D$6,INDIRECT(VLOOKUP($E56,보상!$S:$AA,3,FALSE)),0),FALSE),VLOOKUP($B56,INDIRECT(VLOOKUP($E56&amp;"_U",보상!$S:$AA,2,FALSE)),MATCH(D$6,INDIRECT(VLOOKUP($E56&amp;"_U",보상!$S:$AA,3,FALSE)),0),FALSE)),"ERROR")</f>
        <v>죽음의 방향</v>
      </c>
      <c r="E56" s="22" t="s">
        <v>384</v>
      </c>
      <c r="F56" s="22">
        <f>COUNTIF($C$8:$C56,$C56)</f>
        <v>1</v>
      </c>
      <c r="G56" s="22" t="b">
        <v>0</v>
      </c>
      <c r="H56" s="22">
        <v>0</v>
      </c>
      <c r="I56" s="129">
        <f>IFERROR(IF(H56=0,0,VLOOKUP(VLOOKUP(H56,#REF!,MATCH("strMailTitleID",#REF!,0),FALSE),#REF!,2,FALSE)),"ERROR")</f>
        <v>0</v>
      </c>
      <c r="J56" s="176">
        <v>0</v>
      </c>
      <c r="K56" s="129">
        <f>IFERROR(IF(J56=0,0,VLOOKUP(VLOOKUP(J56,#REF!,MATCH("strMailTitleID",#REF!,0),FALSE),#REF!,2,FALSE)),"ERROR")</f>
        <v>0</v>
      </c>
      <c r="L56" s="22">
        <f ca="1">IFERROR(IFERROR(VLOOKUP($B56,INDIRECT(VLOOKUP($E56,보상!$S:$AA,2,FALSE)),MATCH(L$6,INDIRECT(VLOOKUP($E56,보상!$S:$AA,3,FALSE)),0),FALSE),VLOOKUP($B56,INDIRECT(VLOOKUP($E56&amp;"_U",보상!$S:$AA,2,FALSE)),MATCH(L$6,INDIRECT(VLOOKUP($E56&amp;"_U",보상!$S:$AA,3,FALSE)),0),FALSE)),"ERROR")</f>
        <v>1860</v>
      </c>
      <c r="M56" s="22">
        <v>0</v>
      </c>
      <c r="N56" s="22">
        <v>0</v>
      </c>
      <c r="O56" s="22">
        <v>0</v>
      </c>
      <c r="P56" s="22" t="str">
        <f ca="1">IFERROR(IFERROR(VLOOKUP($B56,INDIRECT(VLOOKUP($E56,보상!$S:$AA,2,FALSE)),MATCH(P$6,INDIRECT(VLOOKUP($E56,보상!$S:$AA,3,FALSE)),0),FALSE),VLOOKUP($B56,INDIRECT(VLOOKUP($E56&amp;"_U",보상!$S:$AA,2,FALSE)),MATCH(P$6,INDIRECT(VLOOKUP($E56&amp;"_U",보상!$S:$AA,3,FALSE)),0),FALSE)),"ERROR")</f>
        <v>Gold</v>
      </c>
      <c r="Q56" s="22">
        <f ca="1">IFERROR(IFERROR(VLOOKUP($B56,INDIRECT(VLOOKUP($E56,보상!$S:$AA,2,FALSE)),MATCH(Q$6,INDIRECT(VLOOKUP($E56,보상!$S:$AA,3,FALSE)),0),FALSE),VLOOKUP($B56,INDIRECT(VLOOKUP($E56&amp;"_U",보상!$S:$AA,2,FALSE)),MATCH(Q$6,INDIRECT(VLOOKUP($E56&amp;"_U",보상!$S:$AA,3,FALSE)),0),FALSE)),"ERROR")</f>
        <v>3360</v>
      </c>
      <c r="R56" s="22" t="b">
        <v>0</v>
      </c>
      <c r="S56" s="22" t="b">
        <v>0</v>
      </c>
      <c r="T56" s="22">
        <f ca="1">IFERROR(IF(W56=0,0,VLOOKUP(W56,보상!$D:$K,6,FALSE)),"-")</f>
        <v>0</v>
      </c>
      <c r="U56" s="22">
        <f ca="1">IFERROR(IF(W56=0,0,VLOOKUP(W56,보상!$D:$K,7,FALSE)),"-")</f>
        <v>1750</v>
      </c>
      <c r="V56" s="22">
        <f ca="1">IFERROR(IF(W56=0,0,VLOOKUP(W56,보상!$D:$K,8,FALSE)),"-")</f>
        <v>0</v>
      </c>
      <c r="W56" s="22">
        <f ca="1">IFERROR(IFERROR(VLOOKUP($B56,INDIRECT(VLOOKUP($E56,보상!$S:$AA,2,FALSE)),MATCH(W$6,INDIRECT(VLOOKUP($E56,보상!$S:$AA,3,FALSE)),0),FALSE),VLOOKUP($B56,INDIRECT(VLOOKUP($E56&amp;"_U",보상!$S:$AA,2,FALSE)),MATCH(W$6,INDIRECT(VLOOKUP($E56&amp;"_U",보상!$S:$AA,3,FALSE)),0),FALSE)),"ERROR")</f>
        <v>242001</v>
      </c>
      <c r="X56" s="134" t="str">
        <f ca="1">IFERROR(IF(W56=0,0,VLOOKUP(SUBSTITUTE(VLOOKUP(W56,#REF!,MATCH("strItemName",#REF!,0),FALSE),"SUI_",""),#REF!,2,FALSE)),"ERROR")</f>
        <v>ERROR</v>
      </c>
      <c r="Y56" s="22">
        <f t="shared" ca="1" si="1"/>
        <v>242001</v>
      </c>
      <c r="Z56" s="134" t="str">
        <f ca="1">IFERROR(IF(Y56=0,0,VLOOKUP(SUBSTITUTE(VLOOKUP(Y56,#REF!,MATCH("strItemName",#REF!,0),FALSE),"SUI_",""),#REF!,2,FALSE)),"ERROR")</f>
        <v>ERROR</v>
      </c>
      <c r="AA56" s="22">
        <f t="shared" ca="1" si="1"/>
        <v>242001</v>
      </c>
      <c r="AB56" s="134" t="str">
        <f ca="1">IFERROR(IF(AA56=0,0,VLOOKUP(SUBSTITUTE(VLOOKUP(AA56,#REF!,MATCH("strItemName",#REF!,0),FALSE),"SUI_",""),#REF!,2,FALSE)),"ERROR")</f>
        <v>ERROR</v>
      </c>
      <c r="AC56" s="22">
        <f t="shared" ca="1" si="1"/>
        <v>242001</v>
      </c>
      <c r="AD56" s="134" t="str">
        <f ca="1">IFERROR(IF(AC56=0,0,VLOOKUP(SUBSTITUTE(VLOOKUP(AC56,#REF!,MATCH("strItemName",#REF!,0),FALSE),"SUI_",""),#REF!,2,FALSE)),"ERROR")</f>
        <v>ERROR</v>
      </c>
      <c r="AE56" s="22">
        <f t="shared" ca="1" si="1"/>
        <v>242001</v>
      </c>
      <c r="AF56" s="134" t="str">
        <f ca="1">IFERROR(IF(AE56=0,0,VLOOKUP(SUBSTITUTE(VLOOKUP(AE56,#REF!,MATCH("strItemName",#REF!,0),FALSE),"SUI_",""),#REF!,2,FALSE)),"ERROR")</f>
        <v>ERROR</v>
      </c>
      <c r="AG56" s="88">
        <v>0</v>
      </c>
      <c r="AH56" s="134">
        <f>IFERROR(IF(AG56=0,0,VLOOKUP(SUBSTITUTE(VLOOKUP(AG56,#REF!,MATCH("strItemName",#REF!,0),FALSE),"SUI_",""),#REF!,2,FALSE)),"ERROR")</f>
        <v>0</v>
      </c>
      <c r="AI56" s="22">
        <f ca="1">IFERROR(IFERROR(VLOOKUP($B56,INDIRECT(VLOOKUP($E56,보상!$S:$AA,2,FALSE)),MATCH(AI$6,INDIRECT(VLOOKUP($E56,보상!$S:$AA,3,FALSE)),0),FALSE),VLOOKUP($B56,INDIRECT(VLOOKUP($E56&amp;"_U",보상!$S:$AA,2,FALSE)),MATCH(AI$6,INDIRECT(VLOOKUP($E56&amp;"_U",보상!$S:$AA,3,FALSE)),0),FALSE)),"ERROR")</f>
        <v>1</v>
      </c>
      <c r="AJ56" s="22">
        <v>0</v>
      </c>
      <c r="AK56" s="22">
        <v>0</v>
      </c>
      <c r="AL56" s="22">
        <v>0</v>
      </c>
      <c r="AM56" s="22" t="b">
        <v>0</v>
      </c>
      <c r="AN56" s="22">
        <v>0</v>
      </c>
      <c r="AO56" s="22">
        <v>0</v>
      </c>
    </row>
    <row r="57" spans="2:41" ht="16.5" customHeight="1" x14ac:dyDescent="0.3">
      <c r="B57" s="153">
        <f t="shared" si="0"/>
        <v>1014601</v>
      </c>
      <c r="C57" s="22">
        <v>1014601</v>
      </c>
      <c r="D57" s="156" t="str">
        <f ca="1">IFERROR(IFERROR(VLOOKUP($B57,INDIRECT(VLOOKUP($E57,보상!$S:$AA,2,FALSE)),MATCH(D$6,INDIRECT(VLOOKUP($E57,보상!$S:$AA,3,FALSE)),0),FALSE),VLOOKUP($B57,INDIRECT(VLOOKUP($E57&amp;"_U",보상!$S:$AA,2,FALSE)),MATCH(D$6,INDIRECT(VLOOKUP($E57&amp;"_U",보상!$S:$AA,3,FALSE)),0),FALSE)),"ERROR")</f>
        <v>악마 추적</v>
      </c>
      <c r="E57" s="22" t="s">
        <v>384</v>
      </c>
      <c r="F57" s="22">
        <f>COUNTIF($C$8:$C57,$C57)</f>
        <v>1</v>
      </c>
      <c r="G57" s="22" t="b">
        <v>0</v>
      </c>
      <c r="H57" s="22">
        <v>0</v>
      </c>
      <c r="I57" s="129">
        <f>IFERROR(IF(H57=0,0,VLOOKUP(VLOOKUP(H57,#REF!,MATCH("strMailTitleID",#REF!,0),FALSE),#REF!,2,FALSE)),"ERROR")</f>
        <v>0</v>
      </c>
      <c r="J57" s="176">
        <v>0</v>
      </c>
      <c r="K57" s="129">
        <f>IFERROR(IF(J57=0,0,VLOOKUP(VLOOKUP(J57,#REF!,MATCH("strMailTitleID",#REF!,0),FALSE),#REF!,2,FALSE)),"ERROR")</f>
        <v>0</v>
      </c>
      <c r="L57" s="22">
        <f ca="1">IFERROR(IFERROR(VLOOKUP($B57,INDIRECT(VLOOKUP($E57,보상!$S:$AA,2,FALSE)),MATCH(L$6,INDIRECT(VLOOKUP($E57,보상!$S:$AA,3,FALSE)),0),FALSE),VLOOKUP($B57,INDIRECT(VLOOKUP($E57&amp;"_U",보상!$S:$AA,2,FALSE)),MATCH(L$6,INDIRECT(VLOOKUP($E57&amp;"_U",보상!$S:$AA,3,FALSE)),0),FALSE)),"ERROR")</f>
        <v>2040</v>
      </c>
      <c r="M57" s="22">
        <v>0</v>
      </c>
      <c r="N57" s="22">
        <v>0</v>
      </c>
      <c r="O57" s="22">
        <v>0</v>
      </c>
      <c r="P57" s="22" t="str">
        <f ca="1">IFERROR(IFERROR(VLOOKUP($B57,INDIRECT(VLOOKUP($E57,보상!$S:$AA,2,FALSE)),MATCH(P$6,INDIRECT(VLOOKUP($E57,보상!$S:$AA,3,FALSE)),0),FALSE),VLOOKUP($B57,INDIRECT(VLOOKUP($E57&amp;"_U",보상!$S:$AA,2,FALSE)),MATCH(P$6,INDIRECT(VLOOKUP($E57&amp;"_U",보상!$S:$AA,3,FALSE)),0),FALSE)),"ERROR")</f>
        <v>Gold</v>
      </c>
      <c r="Q57" s="22">
        <f ca="1">IFERROR(IFERROR(VLOOKUP($B57,INDIRECT(VLOOKUP($E57,보상!$S:$AA,2,FALSE)),MATCH(Q$6,INDIRECT(VLOOKUP($E57,보상!$S:$AA,3,FALSE)),0),FALSE),VLOOKUP($B57,INDIRECT(VLOOKUP($E57&amp;"_U",보상!$S:$AA,2,FALSE)),MATCH(Q$6,INDIRECT(VLOOKUP($E57&amp;"_U",보상!$S:$AA,3,FALSE)),0),FALSE)),"ERROR")</f>
        <v>3440</v>
      </c>
      <c r="R57" s="22" t="b">
        <v>0</v>
      </c>
      <c r="S57" s="22" t="b">
        <v>0</v>
      </c>
      <c r="T57" s="22">
        <f ca="1">IFERROR(IF(W57=0,0,VLOOKUP(W57,보상!$D:$K,6,FALSE)),"-")</f>
        <v>1000</v>
      </c>
      <c r="U57" s="22">
        <f ca="1">IFERROR(IF(W57=0,0,VLOOKUP(W57,보상!$D:$K,7,FALSE)),"-")</f>
        <v>0</v>
      </c>
      <c r="V57" s="22">
        <f ca="1">IFERROR(IF(W57=0,0,VLOOKUP(W57,보상!$D:$K,8,FALSE)),"-")</f>
        <v>0</v>
      </c>
      <c r="W57" s="22">
        <f ca="1">IFERROR(IFERROR(VLOOKUP($B57,INDIRECT(VLOOKUP($E57,보상!$S:$AA,2,FALSE)),MATCH(W$6,INDIRECT(VLOOKUP($E57,보상!$S:$AA,3,FALSE)),0),FALSE),VLOOKUP($B57,INDIRECT(VLOOKUP($E57&amp;"_U",보상!$S:$AA,2,FALSE)),MATCH(W$6,INDIRECT(VLOOKUP($E57&amp;"_U",보상!$S:$AA,3,FALSE)),0),FALSE)),"ERROR")</f>
        <v>4002001</v>
      </c>
      <c r="X57" s="134" t="str">
        <f ca="1">IFERROR(IF(W57=0,0,VLOOKUP(SUBSTITUTE(VLOOKUP(W57,#REF!,MATCH("strItemName",#REF!,0),FALSE),"SUI_",""),#REF!,2,FALSE)),"ERROR")</f>
        <v>ERROR</v>
      </c>
      <c r="Y57" s="22">
        <f t="shared" ca="1" si="1"/>
        <v>4002001</v>
      </c>
      <c r="Z57" s="134" t="str">
        <f ca="1">IFERROR(IF(Y57=0,0,VLOOKUP(SUBSTITUTE(VLOOKUP(Y57,#REF!,MATCH("strItemName",#REF!,0),FALSE),"SUI_",""),#REF!,2,FALSE)),"ERROR")</f>
        <v>ERROR</v>
      </c>
      <c r="AA57" s="22">
        <f t="shared" ca="1" si="1"/>
        <v>4002001</v>
      </c>
      <c r="AB57" s="134" t="str">
        <f ca="1">IFERROR(IF(AA57=0,0,VLOOKUP(SUBSTITUTE(VLOOKUP(AA57,#REF!,MATCH("strItemName",#REF!,0),FALSE),"SUI_",""),#REF!,2,FALSE)),"ERROR")</f>
        <v>ERROR</v>
      </c>
      <c r="AC57" s="22">
        <f t="shared" ca="1" si="1"/>
        <v>4002001</v>
      </c>
      <c r="AD57" s="134" t="str">
        <f ca="1">IFERROR(IF(AC57=0,0,VLOOKUP(SUBSTITUTE(VLOOKUP(AC57,#REF!,MATCH("strItemName",#REF!,0),FALSE),"SUI_",""),#REF!,2,FALSE)),"ERROR")</f>
        <v>ERROR</v>
      </c>
      <c r="AE57" s="22">
        <f t="shared" ca="1" si="1"/>
        <v>4002001</v>
      </c>
      <c r="AF57" s="134" t="str">
        <f ca="1">IFERROR(IF(AE57=0,0,VLOOKUP(SUBSTITUTE(VLOOKUP(AE57,#REF!,MATCH("strItemName",#REF!,0),FALSE),"SUI_",""),#REF!,2,FALSE)),"ERROR")</f>
        <v>ERROR</v>
      </c>
      <c r="AG57" s="88">
        <v>0</v>
      </c>
      <c r="AH57" s="134">
        <f>IFERROR(IF(AG57=0,0,VLOOKUP(SUBSTITUTE(VLOOKUP(AG57,#REF!,MATCH("strItemName",#REF!,0),FALSE),"SUI_",""),#REF!,2,FALSE)),"ERROR")</f>
        <v>0</v>
      </c>
      <c r="AI57" s="22">
        <f ca="1">IFERROR(IFERROR(VLOOKUP($B57,INDIRECT(VLOOKUP($E57,보상!$S:$AA,2,FALSE)),MATCH(AI$6,INDIRECT(VLOOKUP($E57,보상!$S:$AA,3,FALSE)),0),FALSE),VLOOKUP($B57,INDIRECT(VLOOKUP($E57&amp;"_U",보상!$S:$AA,2,FALSE)),MATCH(AI$6,INDIRECT(VLOOKUP($E57&amp;"_U",보상!$S:$AA,3,FALSE)),0),FALSE)),"ERROR")</f>
        <v>1</v>
      </c>
      <c r="AJ57" s="22">
        <v>0</v>
      </c>
      <c r="AK57" s="22">
        <v>0</v>
      </c>
      <c r="AL57" s="22">
        <v>0</v>
      </c>
      <c r="AM57" s="22" t="b">
        <v>0</v>
      </c>
      <c r="AN57" s="22">
        <v>0</v>
      </c>
      <c r="AO57" s="22">
        <v>0</v>
      </c>
    </row>
    <row r="58" spans="2:41" ht="16.5" customHeight="1" x14ac:dyDescent="0.3">
      <c r="B58" s="153">
        <f t="shared" si="0"/>
        <v>1014701</v>
      </c>
      <c r="C58" s="22">
        <v>1014701</v>
      </c>
      <c r="D58" s="156" t="str">
        <f ca="1">IFERROR(IFERROR(VLOOKUP($B58,INDIRECT(VLOOKUP($E58,보상!$S:$AA,2,FALSE)),MATCH(D$6,INDIRECT(VLOOKUP($E58,보상!$S:$AA,3,FALSE)),0),FALSE),VLOOKUP($B58,INDIRECT(VLOOKUP($E58&amp;"_U",보상!$S:$AA,2,FALSE)),MATCH(D$6,INDIRECT(VLOOKUP($E58&amp;"_U",보상!$S:$AA,3,FALSE)),0),FALSE)),"ERROR")</f>
        <v>긴박한 외침</v>
      </c>
      <c r="E58" s="22" t="s">
        <v>384</v>
      </c>
      <c r="F58" s="22">
        <f>COUNTIF($C$8:$C58,$C58)</f>
        <v>1</v>
      </c>
      <c r="G58" s="22" t="b">
        <v>0</v>
      </c>
      <c r="H58" s="22">
        <v>0</v>
      </c>
      <c r="I58" s="129">
        <f>IFERROR(IF(H58=0,0,VLOOKUP(VLOOKUP(H58,#REF!,MATCH("strMailTitleID",#REF!,0),FALSE),#REF!,2,FALSE)),"ERROR")</f>
        <v>0</v>
      </c>
      <c r="J58" s="176">
        <v>0</v>
      </c>
      <c r="K58" s="129">
        <f>IFERROR(IF(J58=0,0,VLOOKUP(VLOOKUP(J58,#REF!,MATCH("strMailTitleID",#REF!,0),FALSE),#REF!,2,FALSE)),"ERROR")</f>
        <v>0</v>
      </c>
      <c r="L58" s="22">
        <f ca="1">IFERROR(IFERROR(VLOOKUP($B58,INDIRECT(VLOOKUP($E58,보상!$S:$AA,2,FALSE)),MATCH(L$6,INDIRECT(VLOOKUP($E58,보상!$S:$AA,3,FALSE)),0),FALSE),VLOOKUP($B58,INDIRECT(VLOOKUP($E58&amp;"_U",보상!$S:$AA,2,FALSE)),MATCH(L$6,INDIRECT(VLOOKUP($E58&amp;"_U",보상!$S:$AA,3,FALSE)),0),FALSE)),"ERROR")</f>
        <v>2250</v>
      </c>
      <c r="M58" s="22">
        <v>0</v>
      </c>
      <c r="N58" s="22">
        <v>0</v>
      </c>
      <c r="O58" s="22">
        <v>0</v>
      </c>
      <c r="P58" s="22" t="str">
        <f ca="1">IFERROR(IFERROR(VLOOKUP($B58,INDIRECT(VLOOKUP($E58,보상!$S:$AA,2,FALSE)),MATCH(P$6,INDIRECT(VLOOKUP($E58,보상!$S:$AA,3,FALSE)),0),FALSE),VLOOKUP($B58,INDIRECT(VLOOKUP($E58&amp;"_U",보상!$S:$AA,2,FALSE)),MATCH(P$6,INDIRECT(VLOOKUP($E58&amp;"_U",보상!$S:$AA,3,FALSE)),0),FALSE)),"ERROR")</f>
        <v>Gold</v>
      </c>
      <c r="Q58" s="22">
        <f ca="1">IFERROR(IFERROR(VLOOKUP($B58,INDIRECT(VLOOKUP($E58,보상!$S:$AA,2,FALSE)),MATCH(Q$6,INDIRECT(VLOOKUP($E58,보상!$S:$AA,3,FALSE)),0),FALSE),VLOOKUP($B58,INDIRECT(VLOOKUP($E58&amp;"_U",보상!$S:$AA,2,FALSE)),MATCH(Q$6,INDIRECT(VLOOKUP($E58&amp;"_U",보상!$S:$AA,3,FALSE)),0),FALSE)),"ERROR")</f>
        <v>3440</v>
      </c>
      <c r="R58" s="22" t="b">
        <v>0</v>
      </c>
      <c r="S58" s="22" t="b">
        <v>0</v>
      </c>
      <c r="T58" s="22">
        <f ca="1">IFERROR(IF(W58=0,0,VLOOKUP(W58,보상!$D:$K,6,FALSE)),"-")</f>
        <v>0</v>
      </c>
      <c r="U58" s="22">
        <f ca="1">IFERROR(IF(W58=0,0,VLOOKUP(W58,보상!$D:$K,7,FALSE)),"-")</f>
        <v>700</v>
      </c>
      <c r="V58" s="22">
        <f ca="1">IFERROR(IF(W58=0,0,VLOOKUP(W58,보상!$D:$K,8,FALSE)),"-")</f>
        <v>0</v>
      </c>
      <c r="W58" s="22">
        <f ca="1">IFERROR(IFERROR(VLOOKUP($B58,INDIRECT(VLOOKUP($E58,보상!$S:$AA,2,FALSE)),MATCH(W$6,INDIRECT(VLOOKUP($E58,보상!$S:$AA,3,FALSE)),0),FALSE),VLOOKUP($B58,INDIRECT(VLOOKUP($E58&amp;"_U",보상!$S:$AA,2,FALSE)),MATCH(W$6,INDIRECT(VLOOKUP($E58&amp;"_U",보상!$S:$AA,3,FALSE)),0),FALSE)),"ERROR")</f>
        <v>4002002</v>
      </c>
      <c r="X58" s="134" t="str">
        <f ca="1">IFERROR(IF(W58=0,0,VLOOKUP(SUBSTITUTE(VLOOKUP(W58,#REF!,MATCH("strItemName",#REF!,0),FALSE),"SUI_",""),#REF!,2,FALSE)),"ERROR")</f>
        <v>ERROR</v>
      </c>
      <c r="Y58" s="22">
        <f t="shared" ca="1" si="1"/>
        <v>4002002</v>
      </c>
      <c r="Z58" s="134" t="str">
        <f ca="1">IFERROR(IF(Y58=0,0,VLOOKUP(SUBSTITUTE(VLOOKUP(Y58,#REF!,MATCH("strItemName",#REF!,0),FALSE),"SUI_",""),#REF!,2,FALSE)),"ERROR")</f>
        <v>ERROR</v>
      </c>
      <c r="AA58" s="22">
        <f t="shared" ca="1" si="1"/>
        <v>4002002</v>
      </c>
      <c r="AB58" s="134" t="str">
        <f ca="1">IFERROR(IF(AA58=0,0,VLOOKUP(SUBSTITUTE(VLOOKUP(AA58,#REF!,MATCH("strItemName",#REF!,0),FALSE),"SUI_",""),#REF!,2,FALSE)),"ERROR")</f>
        <v>ERROR</v>
      </c>
      <c r="AC58" s="22">
        <f t="shared" ca="1" si="1"/>
        <v>4002002</v>
      </c>
      <c r="AD58" s="134" t="str">
        <f ca="1">IFERROR(IF(AC58=0,0,VLOOKUP(SUBSTITUTE(VLOOKUP(AC58,#REF!,MATCH("strItemName",#REF!,0),FALSE),"SUI_",""),#REF!,2,FALSE)),"ERROR")</f>
        <v>ERROR</v>
      </c>
      <c r="AE58" s="22">
        <f t="shared" ca="1" si="1"/>
        <v>4002002</v>
      </c>
      <c r="AF58" s="134" t="str">
        <f ca="1">IFERROR(IF(AE58=0,0,VLOOKUP(SUBSTITUTE(VLOOKUP(AE58,#REF!,MATCH("strItemName",#REF!,0),FALSE),"SUI_",""),#REF!,2,FALSE)),"ERROR")</f>
        <v>ERROR</v>
      </c>
      <c r="AG58" s="88">
        <v>0</v>
      </c>
      <c r="AH58" s="134">
        <f>IFERROR(IF(AG58=0,0,VLOOKUP(SUBSTITUTE(VLOOKUP(AG58,#REF!,MATCH("strItemName",#REF!,0),FALSE),"SUI_",""),#REF!,2,FALSE)),"ERROR")</f>
        <v>0</v>
      </c>
      <c r="AI58" s="22">
        <f ca="1">IFERROR(IFERROR(VLOOKUP($B58,INDIRECT(VLOOKUP($E58,보상!$S:$AA,2,FALSE)),MATCH(AI$6,INDIRECT(VLOOKUP($E58,보상!$S:$AA,3,FALSE)),0),FALSE),VLOOKUP($B58,INDIRECT(VLOOKUP($E58&amp;"_U",보상!$S:$AA,2,FALSE)),MATCH(AI$6,INDIRECT(VLOOKUP($E58&amp;"_U",보상!$S:$AA,3,FALSE)),0),FALSE)),"ERROR")</f>
        <v>1</v>
      </c>
      <c r="AJ58" s="22">
        <v>0</v>
      </c>
      <c r="AK58" s="22">
        <v>0</v>
      </c>
      <c r="AL58" s="22">
        <v>0</v>
      </c>
      <c r="AM58" s="22" t="b">
        <v>0</v>
      </c>
      <c r="AN58" s="22">
        <v>0</v>
      </c>
      <c r="AO58" s="22">
        <v>0</v>
      </c>
    </row>
    <row r="59" spans="2:41" ht="16.5" customHeight="1" x14ac:dyDescent="0.3">
      <c r="B59" s="153">
        <f t="shared" si="0"/>
        <v>1014801</v>
      </c>
      <c r="C59" s="22">
        <v>1014801</v>
      </c>
      <c r="D59" s="156" t="str">
        <f ca="1">IFERROR(IFERROR(VLOOKUP($B59,INDIRECT(VLOOKUP($E59,보상!$S:$AA,2,FALSE)),MATCH(D$6,INDIRECT(VLOOKUP($E59,보상!$S:$AA,3,FALSE)),0),FALSE),VLOOKUP($B59,INDIRECT(VLOOKUP($E59&amp;"_U",보상!$S:$AA,2,FALSE)),MATCH(D$6,INDIRECT(VLOOKUP($E59&amp;"_U",보상!$S:$AA,3,FALSE)),0),FALSE)),"ERROR")</f>
        <v>혼돈의 습격</v>
      </c>
      <c r="E59" s="22" t="s">
        <v>384</v>
      </c>
      <c r="F59" s="22">
        <f>COUNTIF($C$8:$C59,$C59)</f>
        <v>1</v>
      </c>
      <c r="G59" s="22" t="b">
        <v>0</v>
      </c>
      <c r="H59" s="22">
        <v>0</v>
      </c>
      <c r="I59" s="129">
        <f>IFERROR(IF(H59=0,0,VLOOKUP(VLOOKUP(H59,#REF!,MATCH("strMailTitleID",#REF!,0),FALSE),#REF!,2,FALSE)),"ERROR")</f>
        <v>0</v>
      </c>
      <c r="J59" s="176">
        <v>0</v>
      </c>
      <c r="K59" s="129">
        <f>IFERROR(IF(J59=0,0,VLOOKUP(VLOOKUP(J59,#REF!,MATCH("strMailTitleID",#REF!,0),FALSE),#REF!,2,FALSE)),"ERROR")</f>
        <v>0</v>
      </c>
      <c r="L59" s="22">
        <f ca="1">IFERROR(IFERROR(VLOOKUP($B59,INDIRECT(VLOOKUP($E59,보상!$S:$AA,2,FALSE)),MATCH(L$6,INDIRECT(VLOOKUP($E59,보상!$S:$AA,3,FALSE)),0),FALSE),VLOOKUP($B59,INDIRECT(VLOOKUP($E59&amp;"_U",보상!$S:$AA,2,FALSE)),MATCH(L$6,INDIRECT(VLOOKUP($E59&amp;"_U",보상!$S:$AA,3,FALSE)),0),FALSE)),"ERROR")</f>
        <v>2350</v>
      </c>
      <c r="M59" s="22">
        <v>0</v>
      </c>
      <c r="N59" s="22">
        <v>0</v>
      </c>
      <c r="O59" s="22">
        <v>0</v>
      </c>
      <c r="P59" s="22" t="str">
        <f ca="1">IFERROR(IFERROR(VLOOKUP($B59,INDIRECT(VLOOKUP($E59,보상!$S:$AA,2,FALSE)),MATCH(P$6,INDIRECT(VLOOKUP($E59,보상!$S:$AA,3,FALSE)),0),FALSE),VLOOKUP($B59,INDIRECT(VLOOKUP($E59&amp;"_U",보상!$S:$AA,2,FALSE)),MATCH(P$6,INDIRECT(VLOOKUP($E59&amp;"_U",보상!$S:$AA,3,FALSE)),0),FALSE)),"ERROR")</f>
        <v>Gold</v>
      </c>
      <c r="Q59" s="22">
        <f ca="1">IFERROR(IFERROR(VLOOKUP($B59,INDIRECT(VLOOKUP($E59,보상!$S:$AA,2,FALSE)),MATCH(Q$6,INDIRECT(VLOOKUP($E59,보상!$S:$AA,3,FALSE)),0),FALSE),VLOOKUP($B59,INDIRECT(VLOOKUP($E59&amp;"_U",보상!$S:$AA,2,FALSE)),MATCH(Q$6,INDIRECT(VLOOKUP($E59&amp;"_U",보상!$S:$AA,3,FALSE)),0),FALSE)),"ERROR")</f>
        <v>3440</v>
      </c>
      <c r="R59" s="22" t="b">
        <v>0</v>
      </c>
      <c r="S59" s="22" t="b">
        <v>0</v>
      </c>
      <c r="T59" s="22">
        <f ca="1">IFERROR(IF(W59=0,0,VLOOKUP(W59,보상!$D:$K,6,FALSE)),"-")</f>
        <v>0</v>
      </c>
      <c r="U59" s="22">
        <f ca="1">IFERROR(IF(W59=0,0,VLOOKUP(W59,보상!$D:$K,7,FALSE)),"-")</f>
        <v>0</v>
      </c>
      <c r="V59" s="22">
        <f ca="1">IFERROR(IF(W59=0,0,VLOOKUP(W59,보상!$D:$K,8,FALSE)),"-")</f>
        <v>0</v>
      </c>
      <c r="W59" s="22">
        <f ca="1">IFERROR(IFERROR(VLOOKUP($B59,INDIRECT(VLOOKUP($E59,보상!$S:$AA,2,FALSE)),MATCH(W$6,INDIRECT(VLOOKUP($E59,보상!$S:$AA,3,FALSE)),0),FALSE),VLOOKUP($B59,INDIRECT(VLOOKUP($E59&amp;"_U",보상!$S:$AA,2,FALSE)),MATCH(W$6,INDIRECT(VLOOKUP($E59&amp;"_U",보상!$S:$AA,3,FALSE)),0),FALSE)),"ERROR")</f>
        <v>3021001</v>
      </c>
      <c r="X59" s="134" t="str">
        <f ca="1">IFERROR(IF(W59=0,0,VLOOKUP(SUBSTITUTE(VLOOKUP(W59,#REF!,MATCH("strItemName",#REF!,0),FALSE),"SUI_",""),#REF!,2,FALSE)),"ERROR")</f>
        <v>ERROR</v>
      </c>
      <c r="Y59" s="22">
        <f t="shared" ca="1" si="1"/>
        <v>3021001</v>
      </c>
      <c r="Z59" s="134" t="str">
        <f ca="1">IFERROR(IF(Y59=0,0,VLOOKUP(SUBSTITUTE(VLOOKUP(Y59,#REF!,MATCH("strItemName",#REF!,0),FALSE),"SUI_",""),#REF!,2,FALSE)),"ERROR")</f>
        <v>ERROR</v>
      </c>
      <c r="AA59" s="22">
        <f t="shared" ca="1" si="1"/>
        <v>3021001</v>
      </c>
      <c r="AB59" s="134" t="str">
        <f ca="1">IFERROR(IF(AA59=0,0,VLOOKUP(SUBSTITUTE(VLOOKUP(AA59,#REF!,MATCH("strItemName",#REF!,0),FALSE),"SUI_",""),#REF!,2,FALSE)),"ERROR")</f>
        <v>ERROR</v>
      </c>
      <c r="AC59" s="22">
        <f t="shared" ca="1" si="1"/>
        <v>3021001</v>
      </c>
      <c r="AD59" s="134" t="str">
        <f ca="1">IFERROR(IF(AC59=0,0,VLOOKUP(SUBSTITUTE(VLOOKUP(AC59,#REF!,MATCH("strItemName",#REF!,0),FALSE),"SUI_",""),#REF!,2,FALSE)),"ERROR")</f>
        <v>ERROR</v>
      </c>
      <c r="AE59" s="22">
        <f t="shared" ca="1" si="1"/>
        <v>3021001</v>
      </c>
      <c r="AF59" s="134" t="str">
        <f ca="1">IFERROR(IF(AE59=0,0,VLOOKUP(SUBSTITUTE(VLOOKUP(AE59,#REF!,MATCH("strItemName",#REF!,0),FALSE),"SUI_",""),#REF!,2,FALSE)),"ERROR")</f>
        <v>ERROR</v>
      </c>
      <c r="AG59" s="88">
        <v>0</v>
      </c>
      <c r="AH59" s="134">
        <f>IFERROR(IF(AG59=0,0,VLOOKUP(SUBSTITUTE(VLOOKUP(AG59,#REF!,MATCH("strItemName",#REF!,0),FALSE),"SUI_",""),#REF!,2,FALSE)),"ERROR")</f>
        <v>0</v>
      </c>
      <c r="AI59" s="22">
        <f ca="1">IFERROR(IFERROR(VLOOKUP($B59,INDIRECT(VLOOKUP($E59,보상!$S:$AA,2,FALSE)),MATCH(AI$6,INDIRECT(VLOOKUP($E59,보상!$S:$AA,3,FALSE)),0),FALSE),VLOOKUP($B59,INDIRECT(VLOOKUP($E59&amp;"_U",보상!$S:$AA,2,FALSE)),MATCH(AI$6,INDIRECT(VLOOKUP($E59&amp;"_U",보상!$S:$AA,3,FALSE)),0),FALSE)),"ERROR")</f>
        <v>1</v>
      </c>
      <c r="AJ59" s="22">
        <v>0</v>
      </c>
      <c r="AK59" s="22">
        <v>0</v>
      </c>
      <c r="AL59" s="22">
        <v>0</v>
      </c>
      <c r="AM59" s="22" t="b">
        <v>0</v>
      </c>
      <c r="AN59" s="22">
        <v>0</v>
      </c>
      <c r="AO59" s="22">
        <v>0</v>
      </c>
    </row>
    <row r="60" spans="2:41" ht="16.5" customHeight="1" x14ac:dyDescent="0.3">
      <c r="B60" s="153">
        <f t="shared" si="0"/>
        <v>1014901</v>
      </c>
      <c r="C60" s="22">
        <v>1014901</v>
      </c>
      <c r="D60" s="156" t="str">
        <f ca="1">IFERROR(IFERROR(VLOOKUP($B60,INDIRECT(VLOOKUP($E60,보상!$S:$AA,2,FALSE)),MATCH(D$6,INDIRECT(VLOOKUP($E60,보상!$S:$AA,3,FALSE)),0),FALSE),VLOOKUP($B60,INDIRECT(VLOOKUP($E60&amp;"_U",보상!$S:$AA,2,FALSE)),MATCH(D$6,INDIRECT(VLOOKUP($E60&amp;"_U",보상!$S:$AA,3,FALSE)),0),FALSE)),"ERROR")</f>
        <v>고통의 시간</v>
      </c>
      <c r="E60" s="22" t="s">
        <v>384</v>
      </c>
      <c r="F60" s="22">
        <f>COUNTIF($C$8:$C60,$C60)</f>
        <v>1</v>
      </c>
      <c r="G60" s="22" t="b">
        <v>0</v>
      </c>
      <c r="H60" s="22">
        <v>0</v>
      </c>
      <c r="I60" s="129">
        <f>IFERROR(IF(H60=0,0,VLOOKUP(VLOOKUP(H60,#REF!,MATCH("strMailTitleID",#REF!,0),FALSE),#REF!,2,FALSE)),"ERROR")</f>
        <v>0</v>
      </c>
      <c r="J60" s="176">
        <v>0</v>
      </c>
      <c r="K60" s="129">
        <f>IFERROR(IF(J60=0,0,VLOOKUP(VLOOKUP(J60,#REF!,MATCH("strMailTitleID",#REF!,0),FALSE),#REF!,2,FALSE)),"ERROR")</f>
        <v>0</v>
      </c>
      <c r="L60" s="22">
        <f ca="1">IFERROR(IFERROR(VLOOKUP($B60,INDIRECT(VLOOKUP($E60,보상!$S:$AA,2,FALSE)),MATCH(L$6,INDIRECT(VLOOKUP($E60,보상!$S:$AA,3,FALSE)),0),FALSE),VLOOKUP($B60,INDIRECT(VLOOKUP($E60&amp;"_U",보상!$S:$AA,2,FALSE)),MATCH(L$6,INDIRECT(VLOOKUP($E60&amp;"_U",보상!$S:$AA,3,FALSE)),0),FALSE)),"ERROR")</f>
        <v>2250</v>
      </c>
      <c r="M60" s="22">
        <v>0</v>
      </c>
      <c r="N60" s="22">
        <v>0</v>
      </c>
      <c r="O60" s="22">
        <v>0</v>
      </c>
      <c r="P60" s="22" t="str">
        <f ca="1">IFERROR(IFERROR(VLOOKUP($B60,INDIRECT(VLOOKUP($E60,보상!$S:$AA,2,FALSE)),MATCH(P$6,INDIRECT(VLOOKUP($E60,보상!$S:$AA,3,FALSE)),0),FALSE),VLOOKUP($B60,INDIRECT(VLOOKUP($E60&amp;"_U",보상!$S:$AA,2,FALSE)),MATCH(P$6,INDIRECT(VLOOKUP($E60&amp;"_U",보상!$S:$AA,3,FALSE)),0),FALSE)),"ERROR")</f>
        <v>Gold</v>
      </c>
      <c r="Q60" s="22">
        <f ca="1">IFERROR(IFERROR(VLOOKUP($B60,INDIRECT(VLOOKUP($E60,보상!$S:$AA,2,FALSE)),MATCH(Q$6,INDIRECT(VLOOKUP($E60,보상!$S:$AA,3,FALSE)),0),FALSE),VLOOKUP($B60,INDIRECT(VLOOKUP($E60&amp;"_U",보상!$S:$AA,2,FALSE)),MATCH(Q$6,INDIRECT(VLOOKUP($E60&amp;"_U",보상!$S:$AA,3,FALSE)),0),FALSE)),"ERROR")</f>
        <v>3440</v>
      </c>
      <c r="R60" s="22" t="b">
        <v>0</v>
      </c>
      <c r="S60" s="22" t="b">
        <v>0</v>
      </c>
      <c r="T60" s="22">
        <f ca="1">IFERROR(IF(W60=0,0,VLOOKUP(W60,보상!$D:$K,6,FALSE)),"-")</f>
        <v>0</v>
      </c>
      <c r="U60" s="22">
        <f ca="1">IFERROR(IF(W60=0,0,VLOOKUP(W60,보상!$D:$K,7,FALSE)),"-")</f>
        <v>0</v>
      </c>
      <c r="V60" s="22">
        <f ca="1">IFERROR(IF(W60=0,0,VLOOKUP(W60,보상!$D:$K,8,FALSE)),"-")</f>
        <v>0</v>
      </c>
      <c r="W60" s="22">
        <f ca="1">IFERROR(IFERROR(VLOOKUP($B60,INDIRECT(VLOOKUP($E60,보상!$S:$AA,2,FALSE)),MATCH(W$6,INDIRECT(VLOOKUP($E60,보상!$S:$AA,3,FALSE)),0),FALSE),VLOOKUP($B60,INDIRECT(VLOOKUP($E60&amp;"_U",보상!$S:$AA,2,FALSE)),MATCH(W$6,INDIRECT(VLOOKUP($E60&amp;"_U",보상!$S:$AA,3,FALSE)),0),FALSE)),"ERROR")</f>
        <v>3021002</v>
      </c>
      <c r="X60" s="134" t="str">
        <f ca="1">IFERROR(IF(W60=0,0,VLOOKUP(SUBSTITUTE(VLOOKUP(W60,#REF!,MATCH("strItemName",#REF!,0),FALSE),"SUI_",""),#REF!,2,FALSE)),"ERROR")</f>
        <v>ERROR</v>
      </c>
      <c r="Y60" s="22">
        <f t="shared" ca="1" si="1"/>
        <v>3021002</v>
      </c>
      <c r="Z60" s="134" t="str">
        <f ca="1">IFERROR(IF(Y60=0,0,VLOOKUP(SUBSTITUTE(VLOOKUP(Y60,#REF!,MATCH("strItemName",#REF!,0),FALSE),"SUI_",""),#REF!,2,FALSE)),"ERROR")</f>
        <v>ERROR</v>
      </c>
      <c r="AA60" s="22">
        <f t="shared" ca="1" si="1"/>
        <v>3021002</v>
      </c>
      <c r="AB60" s="134" t="str">
        <f ca="1">IFERROR(IF(AA60=0,0,VLOOKUP(SUBSTITUTE(VLOOKUP(AA60,#REF!,MATCH("strItemName",#REF!,0),FALSE),"SUI_",""),#REF!,2,FALSE)),"ERROR")</f>
        <v>ERROR</v>
      </c>
      <c r="AC60" s="22">
        <f t="shared" ca="1" si="1"/>
        <v>3021002</v>
      </c>
      <c r="AD60" s="134" t="str">
        <f ca="1">IFERROR(IF(AC60=0,0,VLOOKUP(SUBSTITUTE(VLOOKUP(AC60,#REF!,MATCH("strItemName",#REF!,0),FALSE),"SUI_",""),#REF!,2,FALSE)),"ERROR")</f>
        <v>ERROR</v>
      </c>
      <c r="AE60" s="22">
        <f t="shared" ca="1" si="1"/>
        <v>3021002</v>
      </c>
      <c r="AF60" s="134" t="str">
        <f ca="1">IFERROR(IF(AE60=0,0,VLOOKUP(SUBSTITUTE(VLOOKUP(AE60,#REF!,MATCH("strItemName",#REF!,0),FALSE),"SUI_",""),#REF!,2,FALSE)),"ERROR")</f>
        <v>ERROR</v>
      </c>
      <c r="AG60" s="88">
        <v>0</v>
      </c>
      <c r="AH60" s="134">
        <f>IFERROR(IF(AG60=0,0,VLOOKUP(SUBSTITUTE(VLOOKUP(AG60,#REF!,MATCH("strItemName",#REF!,0),FALSE),"SUI_",""),#REF!,2,FALSE)),"ERROR")</f>
        <v>0</v>
      </c>
      <c r="AI60" s="22">
        <f ca="1">IFERROR(IFERROR(VLOOKUP($B60,INDIRECT(VLOOKUP($E60,보상!$S:$AA,2,FALSE)),MATCH(AI$6,INDIRECT(VLOOKUP($E60,보상!$S:$AA,3,FALSE)),0),FALSE),VLOOKUP($B60,INDIRECT(VLOOKUP($E60&amp;"_U",보상!$S:$AA,2,FALSE)),MATCH(AI$6,INDIRECT(VLOOKUP($E60&amp;"_U",보상!$S:$AA,3,FALSE)),0),FALSE)),"ERROR")</f>
        <v>1</v>
      </c>
      <c r="AJ60" s="22">
        <v>0</v>
      </c>
      <c r="AK60" s="22">
        <v>0</v>
      </c>
      <c r="AL60" s="22">
        <v>0</v>
      </c>
      <c r="AM60" s="22" t="b">
        <v>0</v>
      </c>
      <c r="AN60" s="22">
        <v>0</v>
      </c>
      <c r="AO60" s="22">
        <v>0</v>
      </c>
    </row>
    <row r="61" spans="2:41" ht="16.5" customHeight="1" x14ac:dyDescent="0.3">
      <c r="B61" s="153">
        <f t="shared" si="0"/>
        <v>1015001</v>
      </c>
      <c r="C61" s="22">
        <v>1015001</v>
      </c>
      <c r="D61" s="156" t="str">
        <f ca="1">IFERROR(IFERROR(VLOOKUP($B61,INDIRECT(VLOOKUP($E61,보상!$S:$AA,2,FALSE)),MATCH(D$6,INDIRECT(VLOOKUP($E61,보상!$S:$AA,3,FALSE)),0),FALSE),VLOOKUP($B61,INDIRECT(VLOOKUP($E61&amp;"_U",보상!$S:$AA,2,FALSE)),MATCH(D$6,INDIRECT(VLOOKUP($E61&amp;"_U",보상!$S:$AA,3,FALSE)),0),FALSE)),"ERROR")</f>
        <v>걱정스러운 치료</v>
      </c>
      <c r="E61" s="22" t="s">
        <v>384</v>
      </c>
      <c r="F61" s="22">
        <f>COUNTIF($C$8:$C61,$C61)</f>
        <v>1</v>
      </c>
      <c r="G61" s="22" t="b">
        <v>0</v>
      </c>
      <c r="H61" s="22">
        <v>0</v>
      </c>
      <c r="I61" s="129">
        <f>IFERROR(IF(H61=0,0,VLOOKUP(VLOOKUP(H61,#REF!,MATCH("strMailTitleID",#REF!,0),FALSE),#REF!,2,FALSE)),"ERROR")</f>
        <v>0</v>
      </c>
      <c r="J61" s="176">
        <v>0</v>
      </c>
      <c r="K61" s="129">
        <f>IFERROR(IF(J61=0,0,VLOOKUP(VLOOKUP(J61,#REF!,MATCH("strMailTitleID",#REF!,0),FALSE),#REF!,2,FALSE)),"ERROR")</f>
        <v>0</v>
      </c>
      <c r="L61" s="22">
        <f ca="1">IFERROR(IFERROR(VLOOKUP($B61,INDIRECT(VLOOKUP($E61,보상!$S:$AA,2,FALSE)),MATCH(L$6,INDIRECT(VLOOKUP($E61,보상!$S:$AA,3,FALSE)),0),FALSE),VLOOKUP($B61,INDIRECT(VLOOKUP($E61&amp;"_U",보상!$S:$AA,2,FALSE)),MATCH(L$6,INDIRECT(VLOOKUP($E61&amp;"_U",보상!$S:$AA,3,FALSE)),0),FALSE)),"ERROR")</f>
        <v>2350</v>
      </c>
      <c r="M61" s="22">
        <v>0</v>
      </c>
      <c r="N61" s="22">
        <v>0</v>
      </c>
      <c r="O61" s="22">
        <v>0</v>
      </c>
      <c r="P61" s="22" t="str">
        <f ca="1">IFERROR(IFERROR(VLOOKUP($B61,INDIRECT(VLOOKUP($E61,보상!$S:$AA,2,FALSE)),MATCH(P$6,INDIRECT(VLOOKUP($E61,보상!$S:$AA,3,FALSE)),0),FALSE),VLOOKUP($B61,INDIRECT(VLOOKUP($E61&amp;"_U",보상!$S:$AA,2,FALSE)),MATCH(P$6,INDIRECT(VLOOKUP($E61&amp;"_U",보상!$S:$AA,3,FALSE)),0),FALSE)),"ERROR")</f>
        <v>Gold</v>
      </c>
      <c r="Q61" s="22">
        <f ca="1">IFERROR(IFERROR(VLOOKUP($B61,INDIRECT(VLOOKUP($E61,보상!$S:$AA,2,FALSE)),MATCH(Q$6,INDIRECT(VLOOKUP($E61,보상!$S:$AA,3,FALSE)),0),FALSE),VLOOKUP($B61,INDIRECT(VLOOKUP($E61&amp;"_U",보상!$S:$AA,2,FALSE)),MATCH(Q$6,INDIRECT(VLOOKUP($E61&amp;"_U",보상!$S:$AA,3,FALSE)),0),FALSE)),"ERROR")</f>
        <v>3600</v>
      </c>
      <c r="R61" s="22" t="b">
        <v>0</v>
      </c>
      <c r="S61" s="22" t="b">
        <v>0</v>
      </c>
      <c r="T61" s="22">
        <f ca="1">IFERROR(IF(W61=0,0,VLOOKUP(W61,보상!$D:$K,6,FALSE)),"-")</f>
        <v>0</v>
      </c>
      <c r="U61" s="22">
        <f ca="1">IFERROR(IF(W61=0,0,VLOOKUP(W61,보상!$D:$K,7,FALSE)),"-")</f>
        <v>700</v>
      </c>
      <c r="V61" s="22">
        <f ca="1">IFERROR(IF(W61=0,0,VLOOKUP(W61,보상!$D:$K,8,FALSE)),"-")</f>
        <v>0</v>
      </c>
      <c r="W61" s="22">
        <f ca="1">IFERROR(IFERROR(VLOOKUP($B61,INDIRECT(VLOOKUP($E61,보상!$S:$AA,2,FALSE)),MATCH(W$6,INDIRECT(VLOOKUP($E61,보상!$S:$AA,3,FALSE)),0),FALSE),VLOOKUP($B61,INDIRECT(VLOOKUP($E61&amp;"_U",보상!$S:$AA,2,FALSE)),MATCH(W$6,INDIRECT(VLOOKUP($E61&amp;"_U",보상!$S:$AA,3,FALSE)),0),FALSE)),"ERROR")</f>
        <v>4002002</v>
      </c>
      <c r="X61" s="134" t="str">
        <f ca="1">IFERROR(IF(W61=0,0,VLOOKUP(SUBSTITUTE(VLOOKUP(W61,#REF!,MATCH("strItemName",#REF!,0),FALSE),"SUI_",""),#REF!,2,FALSE)),"ERROR")</f>
        <v>ERROR</v>
      </c>
      <c r="Y61" s="22">
        <f t="shared" ca="1" si="1"/>
        <v>4002002</v>
      </c>
      <c r="Z61" s="134" t="str">
        <f ca="1">IFERROR(IF(Y61=0,0,VLOOKUP(SUBSTITUTE(VLOOKUP(Y61,#REF!,MATCH("strItemName",#REF!,0),FALSE),"SUI_",""),#REF!,2,FALSE)),"ERROR")</f>
        <v>ERROR</v>
      </c>
      <c r="AA61" s="22">
        <f t="shared" ca="1" si="1"/>
        <v>4002002</v>
      </c>
      <c r="AB61" s="134" t="str">
        <f ca="1">IFERROR(IF(AA61=0,0,VLOOKUP(SUBSTITUTE(VLOOKUP(AA61,#REF!,MATCH("strItemName",#REF!,0),FALSE),"SUI_",""),#REF!,2,FALSE)),"ERROR")</f>
        <v>ERROR</v>
      </c>
      <c r="AC61" s="22">
        <f t="shared" ca="1" si="1"/>
        <v>4002002</v>
      </c>
      <c r="AD61" s="134" t="str">
        <f ca="1">IFERROR(IF(AC61=0,0,VLOOKUP(SUBSTITUTE(VLOOKUP(AC61,#REF!,MATCH("strItemName",#REF!,0),FALSE),"SUI_",""),#REF!,2,FALSE)),"ERROR")</f>
        <v>ERROR</v>
      </c>
      <c r="AE61" s="22">
        <f t="shared" ca="1" si="1"/>
        <v>4002002</v>
      </c>
      <c r="AF61" s="134" t="str">
        <f ca="1">IFERROR(IF(AE61=0,0,VLOOKUP(SUBSTITUTE(VLOOKUP(AE61,#REF!,MATCH("strItemName",#REF!,0),FALSE),"SUI_",""),#REF!,2,FALSE)),"ERROR")</f>
        <v>ERROR</v>
      </c>
      <c r="AG61" s="88">
        <v>0</v>
      </c>
      <c r="AH61" s="134">
        <f>IFERROR(IF(AG61=0,0,VLOOKUP(SUBSTITUTE(VLOOKUP(AG61,#REF!,MATCH("strItemName",#REF!,0),FALSE),"SUI_",""),#REF!,2,FALSE)),"ERROR")</f>
        <v>0</v>
      </c>
      <c r="AI61" s="22">
        <f ca="1">IFERROR(IFERROR(VLOOKUP($B61,INDIRECT(VLOOKUP($E61,보상!$S:$AA,2,FALSE)),MATCH(AI$6,INDIRECT(VLOOKUP($E61,보상!$S:$AA,3,FALSE)),0),FALSE),VLOOKUP($B61,INDIRECT(VLOOKUP($E61&amp;"_U",보상!$S:$AA,2,FALSE)),MATCH(AI$6,INDIRECT(VLOOKUP($E61&amp;"_U",보상!$S:$AA,3,FALSE)),0),FALSE)),"ERROR")</f>
        <v>1</v>
      </c>
      <c r="AJ61" s="22">
        <v>0</v>
      </c>
      <c r="AK61" s="22">
        <v>0</v>
      </c>
      <c r="AL61" s="22">
        <v>0</v>
      </c>
      <c r="AM61" s="22" t="b">
        <v>0</v>
      </c>
      <c r="AN61" s="22">
        <v>0</v>
      </c>
      <c r="AO61" s="22">
        <v>0</v>
      </c>
    </row>
    <row r="62" spans="2:41" ht="16.5" customHeight="1" x14ac:dyDescent="0.3">
      <c r="B62" s="153">
        <f t="shared" si="0"/>
        <v>1020102</v>
      </c>
      <c r="C62" s="22">
        <v>1020102</v>
      </c>
      <c r="D62" s="156" t="str">
        <f ca="1">IFERROR(IFERROR(VLOOKUP($B62,INDIRECT(VLOOKUP($E62,보상!$S:$AA,2,FALSE)),MATCH(D$6,INDIRECT(VLOOKUP($E62,보상!$S:$AA,3,FALSE)),0),FALSE),VLOOKUP($B62,INDIRECT(VLOOKUP($E62&amp;"_U",보상!$S:$AA,2,FALSE)),MATCH(D$6,INDIRECT(VLOOKUP($E62&amp;"_U",보상!$S:$AA,3,FALSE)),0),FALSE)),"ERROR")</f>
        <v>적막한 계곡 하류</v>
      </c>
      <c r="E62" s="22" t="s">
        <v>384</v>
      </c>
      <c r="F62" s="22">
        <f>COUNTIF($C$8:$C62,$C62)</f>
        <v>1</v>
      </c>
      <c r="G62" s="22" t="b">
        <v>0</v>
      </c>
      <c r="H62" s="22">
        <v>0</v>
      </c>
      <c r="I62" s="129">
        <f>IFERROR(IF(H62=0,0,VLOOKUP(VLOOKUP(H62,#REF!,MATCH("strMailTitleID",#REF!,0),FALSE),#REF!,2,FALSE)),"ERROR")</f>
        <v>0</v>
      </c>
      <c r="J62" s="176">
        <v>0</v>
      </c>
      <c r="K62" s="129">
        <f>IFERROR(IF(J62=0,0,VLOOKUP(VLOOKUP(J62,#REF!,MATCH("strMailTitleID",#REF!,0),FALSE),#REF!,2,FALSE)),"ERROR")</f>
        <v>0</v>
      </c>
      <c r="L62" s="22">
        <f ca="1">IFERROR(IFERROR(VLOOKUP($B62,INDIRECT(VLOOKUP($E62,보상!$S:$AA,2,FALSE)),MATCH(L$6,INDIRECT(VLOOKUP($E62,보상!$S:$AA,3,FALSE)),0),FALSE),VLOOKUP($B62,INDIRECT(VLOOKUP($E62&amp;"_U",보상!$S:$AA,2,FALSE)),MATCH(L$6,INDIRECT(VLOOKUP($E62&amp;"_U",보상!$S:$AA,3,FALSE)),0),FALSE)),"ERROR")</f>
        <v>180</v>
      </c>
      <c r="M62" s="22">
        <v>0</v>
      </c>
      <c r="N62" s="22">
        <v>0</v>
      </c>
      <c r="O62" s="22">
        <v>0</v>
      </c>
      <c r="P62" s="22" t="str">
        <f ca="1">IFERROR(IFERROR(VLOOKUP($B62,INDIRECT(VLOOKUP($E62,보상!$S:$AA,2,FALSE)),MATCH(P$6,INDIRECT(VLOOKUP($E62,보상!$S:$AA,3,FALSE)),0),FALSE),VLOOKUP($B62,INDIRECT(VLOOKUP($E62&amp;"_U",보상!$S:$AA,2,FALSE)),MATCH(P$6,INDIRECT(VLOOKUP($E62&amp;"_U",보상!$S:$AA,3,FALSE)),0),FALSE)),"ERROR")</f>
        <v>Gold</v>
      </c>
      <c r="Q62" s="22">
        <f ca="1">IFERROR(IFERROR(VLOOKUP($B62,INDIRECT(VLOOKUP($E62,보상!$S:$AA,2,FALSE)),MATCH(Q$6,INDIRECT(VLOOKUP($E62,보상!$S:$AA,3,FALSE)),0),FALSE),VLOOKUP($B62,INDIRECT(VLOOKUP($E62&amp;"_U",보상!$S:$AA,2,FALSE)),MATCH(Q$6,INDIRECT(VLOOKUP($E62&amp;"_U",보상!$S:$AA,3,FALSE)),0),FALSE)),"ERROR")</f>
        <v>2100</v>
      </c>
      <c r="R62" s="22" t="b">
        <v>0</v>
      </c>
      <c r="S62" s="22" t="b">
        <v>0</v>
      </c>
      <c r="T62" s="22">
        <f ca="1">IFERROR(IF(W62=0,0,VLOOKUP(W62,보상!$D:$K,6,FALSE)),"-")</f>
        <v>1000</v>
      </c>
      <c r="U62" s="22">
        <f ca="1">IFERROR(IF(W62=0,0,VLOOKUP(W62,보상!$D:$K,7,FALSE)),"-")</f>
        <v>0</v>
      </c>
      <c r="V62" s="22">
        <f ca="1">IFERROR(IF(W62=0,0,VLOOKUP(W62,보상!$D:$K,8,FALSE)),"-")</f>
        <v>0</v>
      </c>
      <c r="W62" s="22">
        <f ca="1">IFERROR(IFERROR(VLOOKUP($B62,INDIRECT(VLOOKUP($E62,보상!$S:$AA,2,FALSE)),MATCH(W$6,INDIRECT(VLOOKUP($E62,보상!$S:$AA,3,FALSE)),0),FALSE),VLOOKUP($B62,INDIRECT(VLOOKUP($E62&amp;"_U",보상!$S:$AA,2,FALSE)),MATCH(W$6,INDIRECT(VLOOKUP($E62&amp;"_U",보상!$S:$AA,3,FALSE)),0),FALSE)),"ERROR")</f>
        <v>102101</v>
      </c>
      <c r="X62" s="134" t="str">
        <f ca="1">IFERROR(IF(W62=0,0,VLOOKUP(SUBSTITUTE(VLOOKUP(W62,#REF!,MATCH("strItemName",#REF!,0),FALSE),"SUI_",""),#REF!,2,FALSE)),"ERROR")</f>
        <v>ERROR</v>
      </c>
      <c r="Y62" s="22">
        <f t="shared" ca="1" si="1"/>
        <v>112201</v>
      </c>
      <c r="Z62" s="134" t="str">
        <f ca="1">IFERROR(IF(Y62=0,0,VLOOKUP(SUBSTITUTE(VLOOKUP(Y62,#REF!,MATCH("strItemName",#REF!,0),FALSE),"SUI_",""),#REF!,2,FALSE)),"ERROR")</f>
        <v>ERROR</v>
      </c>
      <c r="AA62" s="22">
        <f t="shared" ca="1" si="1"/>
        <v>122301</v>
      </c>
      <c r="AB62" s="134" t="str">
        <f ca="1">IFERROR(IF(AA62=0,0,VLOOKUP(SUBSTITUTE(VLOOKUP(AA62,#REF!,MATCH("strItemName",#REF!,0),FALSE),"SUI_",""),#REF!,2,FALSE)),"ERROR")</f>
        <v>ERROR</v>
      </c>
      <c r="AC62" s="22">
        <f t="shared" ca="1" si="1"/>
        <v>132401</v>
      </c>
      <c r="AD62" s="134" t="str">
        <f ca="1">IFERROR(IF(AC62=0,0,VLOOKUP(SUBSTITUTE(VLOOKUP(AC62,#REF!,MATCH("strItemName",#REF!,0),FALSE),"SUI_",""),#REF!,2,FALSE)),"ERROR")</f>
        <v>ERROR</v>
      </c>
      <c r="AE62" s="22">
        <f t="shared" ca="1" si="1"/>
        <v>142501</v>
      </c>
      <c r="AF62" s="134" t="str">
        <f ca="1">IFERROR(IF(AE62=0,0,VLOOKUP(SUBSTITUTE(VLOOKUP(AE62,#REF!,MATCH("strItemName",#REF!,0),FALSE),"SUI_",""),#REF!,2,FALSE)),"ERROR")</f>
        <v>ERROR</v>
      </c>
      <c r="AG62" s="88">
        <v>0</v>
      </c>
      <c r="AH62" s="134">
        <f>IFERROR(IF(AG62=0,0,VLOOKUP(SUBSTITUTE(VLOOKUP(AG62,#REF!,MATCH("strItemName",#REF!,0),FALSE),"SUI_",""),#REF!,2,FALSE)),"ERROR")</f>
        <v>0</v>
      </c>
      <c r="AI62" s="22">
        <f ca="1">IFERROR(IFERROR(VLOOKUP($B62,INDIRECT(VLOOKUP($E62,보상!$S:$AA,2,FALSE)),MATCH(AI$6,INDIRECT(VLOOKUP($E62,보상!$S:$AA,3,FALSE)),0),FALSE),VLOOKUP($B62,INDIRECT(VLOOKUP($E62&amp;"_U",보상!$S:$AA,2,FALSE)),MATCH(AI$6,INDIRECT(VLOOKUP($E62&amp;"_U",보상!$S:$AA,3,FALSE)),0),FALSE)),"ERROR")</f>
        <v>1</v>
      </c>
      <c r="AJ62" s="22">
        <v>0</v>
      </c>
      <c r="AK62" s="22">
        <v>0</v>
      </c>
      <c r="AL62" s="22">
        <v>0</v>
      </c>
      <c r="AM62" s="22" t="b">
        <v>0</v>
      </c>
      <c r="AN62" s="22">
        <v>0</v>
      </c>
      <c r="AO62" s="22">
        <v>0</v>
      </c>
    </row>
    <row r="63" spans="2:41" ht="16.5" customHeight="1" x14ac:dyDescent="0.3">
      <c r="B63" s="153">
        <f t="shared" ref="B63" si="2">C63</f>
        <v>1020152</v>
      </c>
      <c r="C63" s="22">
        <v>1020152</v>
      </c>
      <c r="D63" s="156" t="str">
        <f ca="1">IFERROR(IFERROR(VLOOKUP($B63,INDIRECT(VLOOKUP($E63,보상!$S:$AA,2,FALSE)),MATCH(D$6,INDIRECT(VLOOKUP($E63,보상!$S:$AA,3,FALSE)),0),FALSE),VLOOKUP($B63,INDIRECT(VLOOKUP($E63&amp;"_U",보상!$S:$AA,2,FALSE)),MATCH(D$6,INDIRECT(VLOOKUP($E63&amp;"_U",보상!$S:$AA,3,FALSE)),0),FALSE)),"ERROR")</f>
        <v>강력한 경고</v>
      </c>
      <c r="E63" s="22" t="s">
        <v>384</v>
      </c>
      <c r="F63" s="22">
        <f>COUNTIF($C$8:$C63,$C63)</f>
        <v>1</v>
      </c>
      <c r="G63" s="22" t="b">
        <v>0</v>
      </c>
      <c r="H63" s="22">
        <v>0</v>
      </c>
      <c r="I63" s="129">
        <f>IFERROR(IF(H63=0,0,VLOOKUP(VLOOKUP(H63,#REF!,MATCH("strMailTitleID",#REF!,0),FALSE),#REF!,2,FALSE)),"ERROR")</f>
        <v>0</v>
      </c>
      <c r="J63" s="176">
        <v>0</v>
      </c>
      <c r="K63" s="129">
        <f>IFERROR(IF(J63=0,0,VLOOKUP(VLOOKUP(J63,#REF!,MATCH("strMailTitleID",#REF!,0),FALSE),#REF!,2,FALSE)),"ERROR")</f>
        <v>0</v>
      </c>
      <c r="L63" s="22">
        <f ca="1">IFERROR(IFERROR(VLOOKUP($B63,INDIRECT(VLOOKUP($E63,보상!$S:$AA,2,FALSE)),MATCH(L$6,INDIRECT(VLOOKUP($E63,보상!$S:$AA,3,FALSE)),0),FALSE),VLOOKUP($B63,INDIRECT(VLOOKUP($E63&amp;"_U",보상!$S:$AA,2,FALSE)),MATCH(L$6,INDIRECT(VLOOKUP($E63&amp;"_U",보상!$S:$AA,3,FALSE)),0),FALSE)),"ERROR")</f>
        <v>240</v>
      </c>
      <c r="M63" s="22">
        <v>0</v>
      </c>
      <c r="N63" s="22">
        <v>0</v>
      </c>
      <c r="O63" s="22">
        <v>0</v>
      </c>
      <c r="P63" s="22" t="str">
        <f ca="1">IFERROR(IFERROR(VLOOKUP($B63,INDIRECT(VLOOKUP($E63,보상!$S:$AA,2,FALSE)),MATCH(P$6,INDIRECT(VLOOKUP($E63,보상!$S:$AA,3,FALSE)),0),FALSE),VLOOKUP($B63,INDIRECT(VLOOKUP($E63&amp;"_U",보상!$S:$AA,2,FALSE)),MATCH(P$6,INDIRECT(VLOOKUP($E63&amp;"_U",보상!$S:$AA,3,FALSE)),0),FALSE)),"ERROR")</f>
        <v>Gold</v>
      </c>
      <c r="Q63" s="22">
        <f ca="1">IFERROR(IFERROR(VLOOKUP($B63,INDIRECT(VLOOKUP($E63,보상!$S:$AA,2,FALSE)),MATCH(Q$6,INDIRECT(VLOOKUP($E63,보상!$S:$AA,3,FALSE)),0),FALSE),VLOOKUP($B63,INDIRECT(VLOOKUP($E63&amp;"_U",보상!$S:$AA,2,FALSE)),MATCH(Q$6,INDIRECT(VLOOKUP($E63&amp;"_U",보상!$S:$AA,3,FALSE)),0),FALSE)),"ERROR")</f>
        <v>2300</v>
      </c>
      <c r="R63" s="22" t="b">
        <v>0</v>
      </c>
      <c r="S63" s="22" t="b">
        <v>0</v>
      </c>
      <c r="T63" s="22">
        <f ca="1">IFERROR(IF(W63=0,0,VLOOKUP(W63,보상!$D:$K,6,FALSE)),"-")</f>
        <v>0</v>
      </c>
      <c r="U63" s="22">
        <f ca="1">IFERROR(IF(W63=0,0,VLOOKUP(W63,보상!$D:$K,7,FALSE)),"-")</f>
        <v>0</v>
      </c>
      <c r="V63" s="22">
        <f ca="1">IFERROR(IF(W63=0,0,VLOOKUP(W63,보상!$D:$K,8,FALSE)),"-")</f>
        <v>0</v>
      </c>
      <c r="W63" s="22">
        <f ca="1">IFERROR(IFERROR(VLOOKUP($B63,INDIRECT(VLOOKUP($E63,보상!$S:$AA,2,FALSE)),MATCH(W$6,INDIRECT(VLOOKUP($E63,보상!$S:$AA,3,FALSE)),0),FALSE),VLOOKUP($B63,INDIRECT(VLOOKUP($E63&amp;"_U",보상!$S:$AA,2,FALSE)),MATCH(W$6,INDIRECT(VLOOKUP($E63&amp;"_U",보상!$S:$AA,3,FALSE)),0),FALSE)),"ERROR")</f>
        <v>2002001</v>
      </c>
      <c r="X63" s="134" t="str">
        <f ca="1">IFERROR(IF(W63=0,0,VLOOKUP(SUBSTITUTE(VLOOKUP(W63,#REF!,MATCH("strItemName",#REF!,0),FALSE),"SUI_",""),#REF!,2,FALSE)),"ERROR")</f>
        <v>ERROR</v>
      </c>
      <c r="Y63" s="22">
        <f t="shared" ref="Y63:AE63" ca="1" si="3">IF(W63=0,0,IF(OR(INT(W63/10000)=15,INT(W63/10000)=24,INT(W63/10000)=35),W63,IF(W63&gt;300000,W63,IF(W63&lt;200000,W63+10100,W63+100))))</f>
        <v>2002001</v>
      </c>
      <c r="Z63" s="134" t="str">
        <f ca="1">IFERROR(IF(Y63=0,0,VLOOKUP(SUBSTITUTE(VLOOKUP(Y63,#REF!,MATCH("strItemName",#REF!,0),FALSE),"SUI_",""),#REF!,2,FALSE)),"ERROR")</f>
        <v>ERROR</v>
      </c>
      <c r="AA63" s="22">
        <f t="shared" ca="1" si="3"/>
        <v>2002001</v>
      </c>
      <c r="AB63" s="134" t="str">
        <f ca="1">IFERROR(IF(AA63=0,0,VLOOKUP(SUBSTITUTE(VLOOKUP(AA63,#REF!,MATCH("strItemName",#REF!,0),FALSE),"SUI_",""),#REF!,2,FALSE)),"ERROR")</f>
        <v>ERROR</v>
      </c>
      <c r="AC63" s="22">
        <f t="shared" ca="1" si="3"/>
        <v>2002001</v>
      </c>
      <c r="AD63" s="134" t="str">
        <f ca="1">IFERROR(IF(AC63=0,0,VLOOKUP(SUBSTITUTE(VLOOKUP(AC63,#REF!,MATCH("strItemName",#REF!,0),FALSE),"SUI_",""),#REF!,2,FALSE)),"ERROR")</f>
        <v>ERROR</v>
      </c>
      <c r="AE63" s="22">
        <f t="shared" ca="1" si="3"/>
        <v>2002001</v>
      </c>
      <c r="AF63" s="134" t="str">
        <f ca="1">IFERROR(IF(AE63=0,0,VLOOKUP(SUBSTITUTE(VLOOKUP(AE63,#REF!,MATCH("strItemName",#REF!,0),FALSE),"SUI_",""),#REF!,2,FALSE)),"ERROR")</f>
        <v>ERROR</v>
      </c>
      <c r="AG63" s="88">
        <v>0</v>
      </c>
      <c r="AH63" s="134">
        <f>IFERROR(IF(AG63=0,0,VLOOKUP(SUBSTITUTE(VLOOKUP(AG63,#REF!,MATCH("strItemName",#REF!,0),FALSE),"SUI_",""),#REF!,2,FALSE)),"ERROR")</f>
        <v>0</v>
      </c>
      <c r="AI63" s="22">
        <f ca="1">IFERROR(IFERROR(VLOOKUP($B63,INDIRECT(VLOOKUP($E63,보상!$S:$AA,2,FALSE)),MATCH(AI$6,INDIRECT(VLOOKUP($E63,보상!$S:$AA,3,FALSE)),0),FALSE),VLOOKUP($B63,INDIRECT(VLOOKUP($E63&amp;"_U",보상!$S:$AA,2,FALSE)),MATCH(AI$6,INDIRECT(VLOOKUP($E63&amp;"_U",보상!$S:$AA,3,FALSE)),0),FALSE)),"ERROR")</f>
        <v>10</v>
      </c>
      <c r="AJ63" s="22">
        <v>0</v>
      </c>
      <c r="AK63" s="22">
        <v>0</v>
      </c>
      <c r="AL63" s="22">
        <v>0</v>
      </c>
      <c r="AM63" s="22" t="b">
        <v>0</v>
      </c>
      <c r="AN63" s="22">
        <v>0</v>
      </c>
      <c r="AO63" s="22">
        <v>0</v>
      </c>
    </row>
    <row r="64" spans="2:41" ht="16.5" customHeight="1" x14ac:dyDescent="0.3">
      <c r="B64" s="153">
        <f t="shared" si="0"/>
        <v>1020202</v>
      </c>
      <c r="C64" s="22">
        <v>1020202</v>
      </c>
      <c r="D64" s="156" t="str">
        <f ca="1">IFERROR(IFERROR(VLOOKUP($B64,INDIRECT(VLOOKUP($E64,보상!$S:$AA,2,FALSE)),MATCH(D$6,INDIRECT(VLOOKUP($E64,보상!$S:$AA,3,FALSE)),0),FALSE),VLOOKUP($B64,INDIRECT(VLOOKUP($E64&amp;"_U",보상!$S:$AA,2,FALSE)),MATCH(D$6,INDIRECT(VLOOKUP($E64&amp;"_U",보상!$S:$AA,3,FALSE)),0),FALSE)),"ERROR")</f>
        <v>야생의 치료</v>
      </c>
      <c r="E64" s="22" t="s">
        <v>384</v>
      </c>
      <c r="F64" s="22">
        <f>COUNTIF($C$8:$C64,$C64)</f>
        <v>1</v>
      </c>
      <c r="G64" s="22" t="b">
        <v>0</v>
      </c>
      <c r="H64" s="22">
        <v>0</v>
      </c>
      <c r="I64" s="129">
        <f>IFERROR(IF(H64=0,0,VLOOKUP(VLOOKUP(H64,#REF!,MATCH("strMailTitleID",#REF!,0),FALSE),#REF!,2,FALSE)),"ERROR")</f>
        <v>0</v>
      </c>
      <c r="J64" s="176">
        <v>0</v>
      </c>
      <c r="K64" s="129">
        <f>IFERROR(IF(J64=0,0,VLOOKUP(VLOOKUP(J64,#REF!,MATCH("strMailTitleID",#REF!,0),FALSE),#REF!,2,FALSE)),"ERROR")</f>
        <v>0</v>
      </c>
      <c r="L64" s="22">
        <f ca="1">IFERROR(IFERROR(VLOOKUP($B64,INDIRECT(VLOOKUP($E64,보상!$S:$AA,2,FALSE)),MATCH(L$6,INDIRECT(VLOOKUP($E64,보상!$S:$AA,3,FALSE)),0),FALSE),VLOOKUP($B64,INDIRECT(VLOOKUP($E64&amp;"_U",보상!$S:$AA,2,FALSE)),MATCH(L$6,INDIRECT(VLOOKUP($E64&amp;"_U",보상!$S:$AA,3,FALSE)),0),FALSE)),"ERROR")</f>
        <v>260</v>
      </c>
      <c r="M64" s="22">
        <v>0</v>
      </c>
      <c r="N64" s="22">
        <v>0</v>
      </c>
      <c r="O64" s="22">
        <v>0</v>
      </c>
      <c r="P64" s="22" t="str">
        <f ca="1">IFERROR(IFERROR(VLOOKUP($B64,INDIRECT(VLOOKUP($E64,보상!$S:$AA,2,FALSE)),MATCH(P$6,INDIRECT(VLOOKUP($E64,보상!$S:$AA,3,FALSE)),0),FALSE),VLOOKUP($B64,INDIRECT(VLOOKUP($E64&amp;"_U",보상!$S:$AA,2,FALSE)),MATCH(P$6,INDIRECT(VLOOKUP($E64&amp;"_U",보상!$S:$AA,3,FALSE)),0),FALSE)),"ERROR")</f>
        <v>Gold</v>
      </c>
      <c r="Q64" s="22">
        <f ca="1">IFERROR(IFERROR(VLOOKUP($B64,INDIRECT(VLOOKUP($E64,보상!$S:$AA,2,FALSE)),MATCH(Q$6,INDIRECT(VLOOKUP($E64,보상!$S:$AA,3,FALSE)),0),FALSE),VLOOKUP($B64,INDIRECT(VLOOKUP($E64&amp;"_U",보상!$S:$AA,2,FALSE)),MATCH(Q$6,INDIRECT(VLOOKUP($E64&amp;"_U",보상!$S:$AA,3,FALSE)),0),FALSE)),"ERROR")</f>
        <v>2300</v>
      </c>
      <c r="R64" s="22" t="b">
        <v>0</v>
      </c>
      <c r="S64" s="22" t="b">
        <v>0</v>
      </c>
      <c r="T64" s="22">
        <f ca="1">IFERROR(IF(W64=0,0,VLOOKUP(W64,보상!$D:$K,6,FALSE)),"-")</f>
        <v>0</v>
      </c>
      <c r="U64" s="22">
        <f ca="1">IFERROR(IF(W64=0,0,VLOOKUP(W64,보상!$D:$K,7,FALSE)),"-")</f>
        <v>700</v>
      </c>
      <c r="V64" s="22">
        <f ca="1">IFERROR(IF(W64=0,0,VLOOKUP(W64,보상!$D:$K,8,FALSE)),"-")</f>
        <v>0</v>
      </c>
      <c r="W64" s="22">
        <f ca="1">IFERROR(IFERROR(VLOOKUP($B64,INDIRECT(VLOOKUP($E64,보상!$S:$AA,2,FALSE)),MATCH(W$6,INDIRECT(VLOOKUP($E64,보상!$S:$AA,3,FALSE)),0),FALSE),VLOOKUP($B64,INDIRECT(VLOOKUP($E64&amp;"_U",보상!$S:$AA,2,FALSE)),MATCH(W$6,INDIRECT(VLOOKUP($E64&amp;"_U",보상!$S:$AA,3,FALSE)),0),FALSE)),"ERROR")</f>
        <v>212101</v>
      </c>
      <c r="X64" s="134" t="str">
        <f ca="1">IFERROR(IF(W64=0,0,VLOOKUP(SUBSTITUTE(VLOOKUP(W64,#REF!,MATCH("strItemName",#REF!,0),FALSE),"SUI_",""),#REF!,2,FALSE)),"ERROR")</f>
        <v>ERROR</v>
      </c>
      <c r="Y64" s="22">
        <f t="shared" ca="1" si="1"/>
        <v>212201</v>
      </c>
      <c r="Z64" s="134" t="str">
        <f ca="1">IFERROR(IF(Y64=0,0,VLOOKUP(SUBSTITUTE(VLOOKUP(Y64,#REF!,MATCH("strItemName",#REF!,0),FALSE),"SUI_",""),#REF!,2,FALSE)),"ERROR")</f>
        <v>ERROR</v>
      </c>
      <c r="AA64" s="22">
        <f t="shared" ca="1" si="1"/>
        <v>212301</v>
      </c>
      <c r="AB64" s="134" t="str">
        <f ca="1">IFERROR(IF(AA64=0,0,VLOOKUP(SUBSTITUTE(VLOOKUP(AA64,#REF!,MATCH("strItemName",#REF!,0),FALSE),"SUI_",""),#REF!,2,FALSE)),"ERROR")</f>
        <v>ERROR</v>
      </c>
      <c r="AC64" s="22">
        <f t="shared" ca="1" si="1"/>
        <v>212401</v>
      </c>
      <c r="AD64" s="134" t="str">
        <f ca="1">IFERROR(IF(AC64=0,0,VLOOKUP(SUBSTITUTE(VLOOKUP(AC64,#REF!,MATCH("strItemName",#REF!,0),FALSE),"SUI_",""),#REF!,2,FALSE)),"ERROR")</f>
        <v>ERROR</v>
      </c>
      <c r="AE64" s="22">
        <f t="shared" ca="1" si="1"/>
        <v>212501</v>
      </c>
      <c r="AF64" s="134" t="str">
        <f ca="1">IFERROR(IF(AE64=0,0,VLOOKUP(SUBSTITUTE(VLOOKUP(AE64,#REF!,MATCH("strItemName",#REF!,0),FALSE),"SUI_",""),#REF!,2,FALSE)),"ERROR")</f>
        <v>ERROR</v>
      </c>
      <c r="AG64" s="88">
        <v>0</v>
      </c>
      <c r="AH64" s="134">
        <f>IFERROR(IF(AG64=0,0,VLOOKUP(SUBSTITUTE(VLOOKUP(AG64,#REF!,MATCH("strItemName",#REF!,0),FALSE),"SUI_",""),#REF!,2,FALSE)),"ERROR")</f>
        <v>0</v>
      </c>
      <c r="AI64" s="22">
        <f ca="1">IFERROR(IFERROR(VLOOKUP($B64,INDIRECT(VLOOKUP($E64,보상!$S:$AA,2,FALSE)),MATCH(AI$6,INDIRECT(VLOOKUP($E64,보상!$S:$AA,3,FALSE)),0),FALSE),VLOOKUP($B64,INDIRECT(VLOOKUP($E64&amp;"_U",보상!$S:$AA,2,FALSE)),MATCH(AI$6,INDIRECT(VLOOKUP($E64&amp;"_U",보상!$S:$AA,3,FALSE)),0),FALSE)),"ERROR")</f>
        <v>1</v>
      </c>
      <c r="AJ64" s="22">
        <v>0</v>
      </c>
      <c r="AK64" s="22">
        <v>0</v>
      </c>
      <c r="AL64" s="22">
        <v>0</v>
      </c>
      <c r="AM64" s="22" t="b">
        <v>0</v>
      </c>
      <c r="AN64" s="22">
        <v>0</v>
      </c>
      <c r="AO64" s="22">
        <v>0</v>
      </c>
    </row>
    <row r="65" spans="2:41" ht="16.5" customHeight="1" x14ac:dyDescent="0.3">
      <c r="B65" s="153">
        <f t="shared" si="0"/>
        <v>1020302</v>
      </c>
      <c r="C65" s="22">
        <v>1020302</v>
      </c>
      <c r="D65" s="156" t="str">
        <f ca="1">IFERROR(IFERROR(VLOOKUP($B65,INDIRECT(VLOOKUP($E65,보상!$S:$AA,2,FALSE)),MATCH(D$6,INDIRECT(VLOOKUP($E65,보상!$S:$AA,3,FALSE)),0),FALSE),VLOOKUP($B65,INDIRECT(VLOOKUP($E65&amp;"_U",보상!$S:$AA,2,FALSE)),MATCH(D$6,INDIRECT(VLOOKUP($E65&amp;"_U",보상!$S:$AA,3,FALSE)),0),FALSE)),"ERROR")</f>
        <v>난폭한 변화</v>
      </c>
      <c r="E65" s="22" t="s">
        <v>384</v>
      </c>
      <c r="F65" s="22">
        <f>COUNTIF($C$8:$C65,$C65)</f>
        <v>1</v>
      </c>
      <c r="G65" s="22" t="b">
        <v>0</v>
      </c>
      <c r="H65" s="22">
        <v>0</v>
      </c>
      <c r="I65" s="129">
        <f>IFERROR(IF(H65=0,0,VLOOKUP(VLOOKUP(H65,#REF!,MATCH("strMailTitleID",#REF!,0),FALSE),#REF!,2,FALSE)),"ERROR")</f>
        <v>0</v>
      </c>
      <c r="J65" s="176">
        <v>0</v>
      </c>
      <c r="K65" s="129">
        <f>IFERROR(IF(J65=0,0,VLOOKUP(VLOOKUP(J65,#REF!,MATCH("strMailTitleID",#REF!,0),FALSE),#REF!,2,FALSE)),"ERROR")</f>
        <v>0</v>
      </c>
      <c r="L65" s="22">
        <f ca="1">IFERROR(IFERROR(VLOOKUP($B65,INDIRECT(VLOOKUP($E65,보상!$S:$AA,2,FALSE)),MATCH(L$6,INDIRECT(VLOOKUP($E65,보상!$S:$AA,3,FALSE)),0),FALSE),VLOOKUP($B65,INDIRECT(VLOOKUP($E65&amp;"_U",보상!$S:$AA,2,FALSE)),MATCH(L$6,INDIRECT(VLOOKUP($E65&amp;"_U",보상!$S:$AA,3,FALSE)),0),FALSE)),"ERROR")</f>
        <v>260</v>
      </c>
      <c r="M65" s="22">
        <v>0</v>
      </c>
      <c r="N65" s="22">
        <v>0</v>
      </c>
      <c r="O65" s="22">
        <v>0</v>
      </c>
      <c r="P65" s="22" t="str">
        <f ca="1">IFERROR(IFERROR(VLOOKUP($B65,INDIRECT(VLOOKUP($E65,보상!$S:$AA,2,FALSE)),MATCH(P$6,INDIRECT(VLOOKUP($E65,보상!$S:$AA,3,FALSE)),0),FALSE),VLOOKUP($B65,INDIRECT(VLOOKUP($E65&amp;"_U",보상!$S:$AA,2,FALSE)),MATCH(P$6,INDIRECT(VLOOKUP($E65&amp;"_U",보상!$S:$AA,3,FALSE)),0),FALSE)),"ERROR")</f>
        <v>Gold</v>
      </c>
      <c r="Q65" s="22">
        <f ca="1">IFERROR(IFERROR(VLOOKUP($B65,INDIRECT(VLOOKUP($E65,보상!$S:$AA,2,FALSE)),MATCH(Q$6,INDIRECT(VLOOKUP($E65,보상!$S:$AA,3,FALSE)),0),FALSE),VLOOKUP($B65,INDIRECT(VLOOKUP($E65&amp;"_U",보상!$S:$AA,2,FALSE)),MATCH(Q$6,INDIRECT(VLOOKUP($E65&amp;"_U",보상!$S:$AA,3,FALSE)),0),FALSE)),"ERROR")</f>
        <v>2300</v>
      </c>
      <c r="R65" s="22" t="b">
        <v>0</v>
      </c>
      <c r="S65" s="22" t="b">
        <v>0</v>
      </c>
      <c r="T65" s="22">
        <f ca="1">IFERROR(IF(W65=0,0,VLOOKUP(W65,보상!$D:$K,6,FALSE)),"-")</f>
        <v>0</v>
      </c>
      <c r="U65" s="22">
        <f ca="1">IFERROR(IF(W65=0,0,VLOOKUP(W65,보상!$D:$K,7,FALSE)),"-")</f>
        <v>0</v>
      </c>
      <c r="V65" s="22">
        <f ca="1">IFERROR(IF(W65=0,0,VLOOKUP(W65,보상!$D:$K,8,FALSE)),"-")</f>
        <v>0</v>
      </c>
      <c r="W65" s="22">
        <f ca="1">IFERROR(IFERROR(VLOOKUP($B65,INDIRECT(VLOOKUP($E65,보상!$S:$AA,2,FALSE)),MATCH(W$6,INDIRECT(VLOOKUP($E65,보상!$S:$AA,3,FALSE)),0),FALSE),VLOOKUP($B65,INDIRECT(VLOOKUP($E65&amp;"_U",보상!$S:$AA,2,FALSE)),MATCH(W$6,INDIRECT(VLOOKUP($E65&amp;"_U",보상!$S:$AA,3,FALSE)),0),FALSE)),"ERROR")</f>
        <v>4001021</v>
      </c>
      <c r="X65" s="134" t="str">
        <f ca="1">IFERROR(IF(W65=0,0,VLOOKUP(SUBSTITUTE(VLOOKUP(W65,#REF!,MATCH("strItemName",#REF!,0),FALSE),"SUI_",""),#REF!,2,FALSE)),"ERROR")</f>
        <v>ERROR</v>
      </c>
      <c r="Y65" s="22">
        <f t="shared" ca="1" si="1"/>
        <v>4001021</v>
      </c>
      <c r="Z65" s="134" t="str">
        <f ca="1">IFERROR(IF(Y65=0,0,VLOOKUP(SUBSTITUTE(VLOOKUP(Y65,#REF!,MATCH("strItemName",#REF!,0),FALSE),"SUI_",""),#REF!,2,FALSE)),"ERROR")</f>
        <v>ERROR</v>
      </c>
      <c r="AA65" s="22">
        <f t="shared" ca="1" si="1"/>
        <v>4001021</v>
      </c>
      <c r="AB65" s="134" t="str">
        <f ca="1">IFERROR(IF(AA65=0,0,VLOOKUP(SUBSTITUTE(VLOOKUP(AA65,#REF!,MATCH("strItemName",#REF!,0),FALSE),"SUI_",""),#REF!,2,FALSE)),"ERROR")</f>
        <v>ERROR</v>
      </c>
      <c r="AC65" s="22">
        <f t="shared" ca="1" si="1"/>
        <v>4001021</v>
      </c>
      <c r="AD65" s="134" t="str">
        <f ca="1">IFERROR(IF(AC65=0,0,VLOOKUP(SUBSTITUTE(VLOOKUP(AC65,#REF!,MATCH("strItemName",#REF!,0),FALSE),"SUI_",""),#REF!,2,FALSE)),"ERROR")</f>
        <v>ERROR</v>
      </c>
      <c r="AE65" s="22">
        <f t="shared" ca="1" si="1"/>
        <v>4001021</v>
      </c>
      <c r="AF65" s="134" t="str">
        <f ca="1">IFERROR(IF(AE65=0,0,VLOOKUP(SUBSTITUTE(VLOOKUP(AE65,#REF!,MATCH("strItemName",#REF!,0),FALSE),"SUI_",""),#REF!,2,FALSE)),"ERROR")</f>
        <v>ERROR</v>
      </c>
      <c r="AG65" s="88">
        <v>0</v>
      </c>
      <c r="AH65" s="134">
        <f>IFERROR(IF(AG65=0,0,VLOOKUP(SUBSTITUTE(VLOOKUP(AG65,#REF!,MATCH("strItemName",#REF!,0),FALSE),"SUI_",""),#REF!,2,FALSE)),"ERROR")</f>
        <v>0</v>
      </c>
      <c r="AI65" s="22">
        <f ca="1">IFERROR(IFERROR(VLOOKUP($B65,INDIRECT(VLOOKUP($E65,보상!$S:$AA,2,FALSE)),MATCH(AI$6,INDIRECT(VLOOKUP($E65,보상!$S:$AA,3,FALSE)),0),FALSE),VLOOKUP($B65,INDIRECT(VLOOKUP($E65&amp;"_U",보상!$S:$AA,2,FALSE)),MATCH(AI$6,INDIRECT(VLOOKUP($E65&amp;"_U",보상!$S:$AA,3,FALSE)),0),FALSE)),"ERROR")</f>
        <v>1</v>
      </c>
      <c r="AJ65" s="22">
        <v>0</v>
      </c>
      <c r="AK65" s="22">
        <v>0</v>
      </c>
      <c r="AL65" s="22">
        <v>0</v>
      </c>
      <c r="AM65" s="22" t="b">
        <v>0</v>
      </c>
      <c r="AN65" s="22">
        <v>0</v>
      </c>
      <c r="AO65" s="22">
        <v>0</v>
      </c>
    </row>
    <row r="66" spans="2:41" ht="16.5" customHeight="1" x14ac:dyDescent="0.3">
      <c r="B66" s="153">
        <f t="shared" si="0"/>
        <v>1020402</v>
      </c>
      <c r="C66" s="22">
        <v>1020402</v>
      </c>
      <c r="D66" s="156" t="str">
        <f ca="1">IFERROR(IFERROR(VLOOKUP($B66,INDIRECT(VLOOKUP($E66,보상!$S:$AA,2,FALSE)),MATCH(D$6,INDIRECT(VLOOKUP($E66,보상!$S:$AA,3,FALSE)),0),FALSE),VLOOKUP($B66,INDIRECT(VLOOKUP($E66&amp;"_U",보상!$S:$AA,2,FALSE)),MATCH(D$6,INDIRECT(VLOOKUP($E66&amp;"_U",보상!$S:$AA,3,FALSE)),0),FALSE)),"ERROR")</f>
        <v>추측과 관측</v>
      </c>
      <c r="E66" s="22" t="s">
        <v>384</v>
      </c>
      <c r="F66" s="22">
        <f>COUNTIF($C$8:$C66,$C66)</f>
        <v>1</v>
      </c>
      <c r="G66" s="22" t="b">
        <v>0</v>
      </c>
      <c r="H66" s="22">
        <v>0</v>
      </c>
      <c r="I66" s="129">
        <f>IFERROR(IF(H66=0,0,VLOOKUP(VLOOKUP(H66,#REF!,MATCH("strMailTitleID",#REF!,0),FALSE),#REF!,2,FALSE)),"ERROR")</f>
        <v>0</v>
      </c>
      <c r="J66" s="176">
        <v>0</v>
      </c>
      <c r="K66" s="129">
        <f>IFERROR(IF(J66=0,0,VLOOKUP(VLOOKUP(J66,#REF!,MATCH("strMailTitleID",#REF!,0),FALSE),#REF!,2,FALSE)),"ERROR")</f>
        <v>0</v>
      </c>
      <c r="L66" s="22">
        <f ca="1">IFERROR(IFERROR(VLOOKUP($B66,INDIRECT(VLOOKUP($E66,보상!$S:$AA,2,FALSE)),MATCH(L$6,INDIRECT(VLOOKUP($E66,보상!$S:$AA,3,FALSE)),0),FALSE),VLOOKUP($B66,INDIRECT(VLOOKUP($E66&amp;"_U",보상!$S:$AA,2,FALSE)),MATCH(L$6,INDIRECT(VLOOKUP($E66&amp;"_U",보상!$S:$AA,3,FALSE)),0),FALSE)),"ERROR")</f>
        <v>250</v>
      </c>
      <c r="M66" s="22">
        <v>0</v>
      </c>
      <c r="N66" s="22">
        <v>0</v>
      </c>
      <c r="O66" s="22">
        <v>0</v>
      </c>
      <c r="P66" s="22" t="str">
        <f ca="1">IFERROR(IFERROR(VLOOKUP($B66,INDIRECT(VLOOKUP($E66,보상!$S:$AA,2,FALSE)),MATCH(P$6,INDIRECT(VLOOKUP($E66,보상!$S:$AA,3,FALSE)),0),FALSE),VLOOKUP($B66,INDIRECT(VLOOKUP($E66&amp;"_U",보상!$S:$AA,2,FALSE)),MATCH(P$6,INDIRECT(VLOOKUP($E66&amp;"_U",보상!$S:$AA,3,FALSE)),0),FALSE)),"ERROR")</f>
        <v>Gold</v>
      </c>
      <c r="Q66" s="22">
        <f ca="1">IFERROR(IFERROR(VLOOKUP($B66,INDIRECT(VLOOKUP($E66,보상!$S:$AA,2,FALSE)),MATCH(Q$6,INDIRECT(VLOOKUP($E66,보상!$S:$AA,3,FALSE)),0),FALSE),VLOOKUP($B66,INDIRECT(VLOOKUP($E66&amp;"_U",보상!$S:$AA,2,FALSE)),MATCH(Q$6,INDIRECT(VLOOKUP($E66&amp;"_U",보상!$S:$AA,3,FALSE)),0),FALSE)),"ERROR")</f>
        <v>2300</v>
      </c>
      <c r="R66" s="22" t="b">
        <v>0</v>
      </c>
      <c r="S66" s="22" t="b">
        <v>0</v>
      </c>
      <c r="T66" s="22">
        <f ca="1">IFERROR(IF(W66=0,0,VLOOKUP(W66,보상!$D:$K,6,FALSE)),"-")</f>
        <v>0</v>
      </c>
      <c r="U66" s="22">
        <f ca="1">IFERROR(IF(W66=0,0,VLOOKUP(W66,보상!$D:$K,7,FALSE)),"-")</f>
        <v>0</v>
      </c>
      <c r="V66" s="22">
        <f ca="1">IFERROR(IF(W66=0,0,VLOOKUP(W66,보상!$D:$K,8,FALSE)),"-")</f>
        <v>0</v>
      </c>
      <c r="W66" s="22">
        <f ca="1">IFERROR(IFERROR(VLOOKUP($B66,INDIRECT(VLOOKUP($E66,보상!$S:$AA,2,FALSE)),MATCH(W$6,INDIRECT(VLOOKUP($E66,보상!$S:$AA,3,FALSE)),0),FALSE),VLOOKUP($B66,INDIRECT(VLOOKUP($E66&amp;"_U",보상!$S:$AA,2,FALSE)),MATCH(W$6,INDIRECT(VLOOKUP($E66&amp;"_U",보상!$S:$AA,3,FALSE)),0),FALSE)),"ERROR")</f>
        <v>3000001</v>
      </c>
      <c r="X66" s="134" t="str">
        <f ca="1">IFERROR(IF(W66=0,0,VLOOKUP(SUBSTITUTE(VLOOKUP(W66,#REF!,MATCH("strItemName",#REF!,0),FALSE),"SUI_",""),#REF!,2,FALSE)),"ERROR")</f>
        <v>ERROR</v>
      </c>
      <c r="Y66" s="22">
        <f t="shared" ca="1" si="1"/>
        <v>3000001</v>
      </c>
      <c r="Z66" s="134" t="str">
        <f ca="1">IFERROR(IF(Y66=0,0,VLOOKUP(SUBSTITUTE(VLOOKUP(Y66,#REF!,MATCH("strItemName",#REF!,0),FALSE),"SUI_",""),#REF!,2,FALSE)),"ERROR")</f>
        <v>ERROR</v>
      </c>
      <c r="AA66" s="22">
        <f t="shared" ca="1" si="1"/>
        <v>3000001</v>
      </c>
      <c r="AB66" s="134" t="str">
        <f ca="1">IFERROR(IF(AA66=0,0,VLOOKUP(SUBSTITUTE(VLOOKUP(AA66,#REF!,MATCH("strItemName",#REF!,0),FALSE),"SUI_",""),#REF!,2,FALSE)),"ERROR")</f>
        <v>ERROR</v>
      </c>
      <c r="AC66" s="22">
        <f t="shared" ca="1" si="1"/>
        <v>3000001</v>
      </c>
      <c r="AD66" s="134" t="str">
        <f ca="1">IFERROR(IF(AC66=0,0,VLOOKUP(SUBSTITUTE(VLOOKUP(AC66,#REF!,MATCH("strItemName",#REF!,0),FALSE),"SUI_",""),#REF!,2,FALSE)),"ERROR")</f>
        <v>ERROR</v>
      </c>
      <c r="AE66" s="22">
        <f t="shared" ca="1" si="1"/>
        <v>3000001</v>
      </c>
      <c r="AF66" s="134" t="str">
        <f ca="1">IFERROR(IF(AE66=0,0,VLOOKUP(SUBSTITUTE(VLOOKUP(AE66,#REF!,MATCH("strItemName",#REF!,0),FALSE),"SUI_",""),#REF!,2,FALSE)),"ERROR")</f>
        <v>ERROR</v>
      </c>
      <c r="AG66" s="88">
        <v>0</v>
      </c>
      <c r="AH66" s="134">
        <f>IFERROR(IF(AG66=0,0,VLOOKUP(SUBSTITUTE(VLOOKUP(AG66,#REF!,MATCH("strItemName",#REF!,0),FALSE),"SUI_",""),#REF!,2,FALSE)),"ERROR")</f>
        <v>0</v>
      </c>
      <c r="AI66" s="22">
        <f ca="1">IFERROR(IFERROR(VLOOKUP($B66,INDIRECT(VLOOKUP($E66,보상!$S:$AA,2,FALSE)),MATCH(AI$6,INDIRECT(VLOOKUP($E66,보상!$S:$AA,3,FALSE)),0),FALSE),VLOOKUP($B66,INDIRECT(VLOOKUP($E66&amp;"_U",보상!$S:$AA,2,FALSE)),MATCH(AI$6,INDIRECT(VLOOKUP($E66&amp;"_U",보상!$S:$AA,3,FALSE)),0),FALSE)),"ERROR")</f>
        <v>1</v>
      </c>
      <c r="AJ66" s="22">
        <v>0</v>
      </c>
      <c r="AK66" s="22">
        <v>0</v>
      </c>
      <c r="AL66" s="22">
        <v>0</v>
      </c>
      <c r="AM66" s="22" t="b">
        <v>0</v>
      </c>
      <c r="AN66" s="22">
        <v>0</v>
      </c>
      <c r="AO66" s="22">
        <v>0</v>
      </c>
    </row>
    <row r="67" spans="2:41" ht="16.5" customHeight="1" x14ac:dyDescent="0.3">
      <c r="B67" s="153">
        <f t="shared" si="0"/>
        <v>1020502</v>
      </c>
      <c r="C67" s="22">
        <v>1020502</v>
      </c>
      <c r="D67" s="156" t="str">
        <f ca="1">IFERROR(IFERROR(VLOOKUP($B67,INDIRECT(VLOOKUP($E67,보상!$S:$AA,2,FALSE)),MATCH(D$6,INDIRECT(VLOOKUP($E67,보상!$S:$AA,3,FALSE)),0),FALSE),VLOOKUP($B67,INDIRECT(VLOOKUP($E67&amp;"_U",보상!$S:$AA,2,FALSE)),MATCH(D$6,INDIRECT(VLOOKUP($E67&amp;"_U",보상!$S:$AA,3,FALSE)),0),FALSE)),"ERROR")</f>
        <v>드웨인의 긴급 보고</v>
      </c>
      <c r="E67" s="22" t="s">
        <v>384</v>
      </c>
      <c r="F67" s="22">
        <f>COUNTIF($C$8:$C67,$C67)</f>
        <v>1</v>
      </c>
      <c r="G67" s="22" t="b">
        <v>0</v>
      </c>
      <c r="H67" s="22">
        <v>0</v>
      </c>
      <c r="I67" s="129">
        <f>IFERROR(IF(H67=0,0,VLOOKUP(VLOOKUP(H67,#REF!,MATCH("strMailTitleID",#REF!,0),FALSE),#REF!,2,FALSE)),"ERROR")</f>
        <v>0</v>
      </c>
      <c r="J67" s="176">
        <v>0</v>
      </c>
      <c r="K67" s="129">
        <f>IFERROR(IF(J67=0,0,VLOOKUP(VLOOKUP(J67,#REF!,MATCH("strMailTitleID",#REF!,0),FALSE),#REF!,2,FALSE)),"ERROR")</f>
        <v>0</v>
      </c>
      <c r="L67" s="22">
        <f ca="1">IFERROR(IFERROR(VLOOKUP($B67,INDIRECT(VLOOKUP($E67,보상!$S:$AA,2,FALSE)),MATCH(L$6,INDIRECT(VLOOKUP($E67,보상!$S:$AA,3,FALSE)),0),FALSE),VLOOKUP($B67,INDIRECT(VLOOKUP($E67&amp;"_U",보상!$S:$AA,2,FALSE)),MATCH(L$6,INDIRECT(VLOOKUP($E67&amp;"_U",보상!$S:$AA,3,FALSE)),0),FALSE)),"ERROR")</f>
        <v>300</v>
      </c>
      <c r="M67" s="22">
        <v>0</v>
      </c>
      <c r="N67" s="22">
        <v>0</v>
      </c>
      <c r="O67" s="22">
        <v>0</v>
      </c>
      <c r="P67" s="22" t="str">
        <f ca="1">IFERROR(IFERROR(VLOOKUP($B67,INDIRECT(VLOOKUP($E67,보상!$S:$AA,2,FALSE)),MATCH(P$6,INDIRECT(VLOOKUP($E67,보상!$S:$AA,3,FALSE)),0),FALSE),VLOOKUP($B67,INDIRECT(VLOOKUP($E67&amp;"_U",보상!$S:$AA,2,FALSE)),MATCH(P$6,INDIRECT(VLOOKUP($E67&amp;"_U",보상!$S:$AA,3,FALSE)),0),FALSE)),"ERROR")</f>
        <v>Gold</v>
      </c>
      <c r="Q67" s="22">
        <f ca="1">IFERROR(IFERROR(VLOOKUP($B67,INDIRECT(VLOOKUP($E67,보상!$S:$AA,2,FALSE)),MATCH(Q$6,INDIRECT(VLOOKUP($E67,보상!$S:$AA,3,FALSE)),0),FALSE),VLOOKUP($B67,INDIRECT(VLOOKUP($E67&amp;"_U",보상!$S:$AA,2,FALSE)),MATCH(Q$6,INDIRECT(VLOOKUP($E67&amp;"_U",보상!$S:$AA,3,FALSE)),0),FALSE)),"ERROR")</f>
        <v>2500</v>
      </c>
      <c r="R67" s="22" t="b">
        <v>0</v>
      </c>
      <c r="S67" s="22" t="b">
        <v>0</v>
      </c>
      <c r="T67" s="22">
        <f ca="1">IFERROR(IF(W67=0,0,VLOOKUP(W67,보상!$D:$K,6,FALSE)),"-")</f>
        <v>1000</v>
      </c>
      <c r="U67" s="22">
        <f ca="1">IFERROR(IF(W67=0,0,VLOOKUP(W67,보상!$D:$K,7,FALSE)),"-")</f>
        <v>0</v>
      </c>
      <c r="V67" s="22">
        <f ca="1">IFERROR(IF(W67=0,0,VLOOKUP(W67,보상!$D:$K,8,FALSE)),"-")</f>
        <v>0</v>
      </c>
      <c r="W67" s="22">
        <f ca="1">IFERROR(IFERROR(VLOOKUP($B67,INDIRECT(VLOOKUP($E67,보상!$S:$AA,2,FALSE)),MATCH(W$6,INDIRECT(VLOOKUP($E67,보상!$S:$AA,3,FALSE)),0),FALSE),VLOOKUP($B67,INDIRECT(VLOOKUP($E67&amp;"_U",보상!$S:$AA,2,FALSE)),MATCH(W$6,INDIRECT(VLOOKUP($E67&amp;"_U",보상!$S:$AA,3,FALSE)),0),FALSE)),"ERROR")</f>
        <v>102101</v>
      </c>
      <c r="X67" s="134" t="str">
        <f ca="1">IFERROR(IF(W67=0,0,VLOOKUP(SUBSTITUTE(VLOOKUP(W67,#REF!,MATCH("strItemName",#REF!,0),FALSE),"SUI_",""),#REF!,2,FALSE)),"ERROR")</f>
        <v>ERROR</v>
      </c>
      <c r="Y67" s="22">
        <f t="shared" ca="1" si="1"/>
        <v>112201</v>
      </c>
      <c r="Z67" s="134" t="str">
        <f ca="1">IFERROR(IF(Y67=0,0,VLOOKUP(SUBSTITUTE(VLOOKUP(Y67,#REF!,MATCH("strItemName",#REF!,0),FALSE),"SUI_",""),#REF!,2,FALSE)),"ERROR")</f>
        <v>ERROR</v>
      </c>
      <c r="AA67" s="22">
        <f t="shared" ca="1" si="1"/>
        <v>122301</v>
      </c>
      <c r="AB67" s="134" t="str">
        <f ca="1">IFERROR(IF(AA67=0,0,VLOOKUP(SUBSTITUTE(VLOOKUP(AA67,#REF!,MATCH("strItemName",#REF!,0),FALSE),"SUI_",""),#REF!,2,FALSE)),"ERROR")</f>
        <v>ERROR</v>
      </c>
      <c r="AC67" s="22">
        <f t="shared" ca="1" si="1"/>
        <v>132401</v>
      </c>
      <c r="AD67" s="134" t="str">
        <f ca="1">IFERROR(IF(AC67=0,0,VLOOKUP(SUBSTITUTE(VLOOKUP(AC67,#REF!,MATCH("strItemName",#REF!,0),FALSE),"SUI_",""),#REF!,2,FALSE)),"ERROR")</f>
        <v>ERROR</v>
      </c>
      <c r="AE67" s="22">
        <f t="shared" ca="1" si="1"/>
        <v>142501</v>
      </c>
      <c r="AF67" s="134" t="str">
        <f ca="1">IFERROR(IF(AE67=0,0,VLOOKUP(SUBSTITUTE(VLOOKUP(AE67,#REF!,MATCH("strItemName",#REF!,0),FALSE),"SUI_",""),#REF!,2,FALSE)),"ERROR")</f>
        <v>ERROR</v>
      </c>
      <c r="AG67" s="88">
        <v>0</v>
      </c>
      <c r="AH67" s="134">
        <f>IFERROR(IF(AG67=0,0,VLOOKUP(SUBSTITUTE(VLOOKUP(AG67,#REF!,MATCH("strItemName",#REF!,0),FALSE),"SUI_",""),#REF!,2,FALSE)),"ERROR")</f>
        <v>0</v>
      </c>
      <c r="AI67" s="22">
        <f ca="1">IFERROR(IFERROR(VLOOKUP($B67,INDIRECT(VLOOKUP($E67,보상!$S:$AA,2,FALSE)),MATCH(AI$6,INDIRECT(VLOOKUP($E67,보상!$S:$AA,3,FALSE)),0),FALSE),VLOOKUP($B67,INDIRECT(VLOOKUP($E67&amp;"_U",보상!$S:$AA,2,FALSE)),MATCH(AI$6,INDIRECT(VLOOKUP($E67&amp;"_U",보상!$S:$AA,3,FALSE)),0),FALSE)),"ERROR")</f>
        <v>1</v>
      </c>
      <c r="AJ67" s="22">
        <v>0</v>
      </c>
      <c r="AK67" s="22">
        <v>0</v>
      </c>
      <c r="AL67" s="22">
        <v>0</v>
      </c>
      <c r="AM67" s="22" t="b">
        <v>0</v>
      </c>
      <c r="AN67" s="22">
        <v>0</v>
      </c>
      <c r="AO67" s="22">
        <v>0</v>
      </c>
    </row>
    <row r="68" spans="2:41" ht="16.5" customHeight="1" x14ac:dyDescent="0.3">
      <c r="B68" s="153">
        <f t="shared" si="0"/>
        <v>1020602</v>
      </c>
      <c r="C68" s="22">
        <v>1020602</v>
      </c>
      <c r="D68" s="156" t="str">
        <f ca="1">IFERROR(IFERROR(VLOOKUP($B68,INDIRECT(VLOOKUP($E68,보상!$S:$AA,2,FALSE)),MATCH(D$6,INDIRECT(VLOOKUP($E68,보상!$S:$AA,3,FALSE)),0),FALSE),VLOOKUP($B68,INDIRECT(VLOOKUP($E68&amp;"_U",보상!$S:$AA,2,FALSE)),MATCH(D$6,INDIRECT(VLOOKUP($E68&amp;"_U",보상!$S:$AA,3,FALSE)),0),FALSE)),"ERROR")</f>
        <v>엔더슨의 고충</v>
      </c>
      <c r="E68" s="22" t="s">
        <v>384</v>
      </c>
      <c r="F68" s="22">
        <f>COUNTIF($C$8:$C68,$C68)</f>
        <v>1</v>
      </c>
      <c r="G68" s="22" t="b">
        <v>0</v>
      </c>
      <c r="H68" s="22">
        <v>0</v>
      </c>
      <c r="I68" s="129">
        <f>IFERROR(IF(H68=0,0,VLOOKUP(VLOOKUP(H68,#REF!,MATCH("strMailTitleID",#REF!,0),FALSE),#REF!,2,FALSE)),"ERROR")</f>
        <v>0</v>
      </c>
      <c r="J68" s="176">
        <v>0</v>
      </c>
      <c r="K68" s="129">
        <f>IFERROR(IF(J68=0,0,VLOOKUP(VLOOKUP(J68,#REF!,MATCH("strMailTitleID",#REF!,0),FALSE),#REF!,2,FALSE)),"ERROR")</f>
        <v>0</v>
      </c>
      <c r="L68" s="22">
        <f ca="1">IFERROR(IFERROR(VLOOKUP($B68,INDIRECT(VLOOKUP($E68,보상!$S:$AA,2,FALSE)),MATCH(L$6,INDIRECT(VLOOKUP($E68,보상!$S:$AA,3,FALSE)),0),FALSE),VLOOKUP($B68,INDIRECT(VLOOKUP($E68&amp;"_U",보상!$S:$AA,2,FALSE)),MATCH(L$6,INDIRECT(VLOOKUP($E68&amp;"_U",보상!$S:$AA,3,FALSE)),0),FALSE)),"ERROR")</f>
        <v>300</v>
      </c>
      <c r="M68" s="22">
        <v>0</v>
      </c>
      <c r="N68" s="22">
        <v>0</v>
      </c>
      <c r="O68" s="22">
        <v>0</v>
      </c>
      <c r="P68" s="22" t="str">
        <f ca="1">IFERROR(IFERROR(VLOOKUP($B68,INDIRECT(VLOOKUP($E68,보상!$S:$AA,2,FALSE)),MATCH(P$6,INDIRECT(VLOOKUP($E68,보상!$S:$AA,3,FALSE)),0),FALSE),VLOOKUP($B68,INDIRECT(VLOOKUP($E68&amp;"_U",보상!$S:$AA,2,FALSE)),MATCH(P$6,INDIRECT(VLOOKUP($E68&amp;"_U",보상!$S:$AA,3,FALSE)),0),FALSE)),"ERROR")</f>
        <v>Gold</v>
      </c>
      <c r="Q68" s="22">
        <f ca="1">IFERROR(IFERROR(VLOOKUP($B68,INDIRECT(VLOOKUP($E68,보상!$S:$AA,2,FALSE)),MATCH(Q$6,INDIRECT(VLOOKUP($E68,보상!$S:$AA,3,FALSE)),0),FALSE),VLOOKUP($B68,INDIRECT(VLOOKUP($E68&amp;"_U",보상!$S:$AA,2,FALSE)),MATCH(Q$6,INDIRECT(VLOOKUP($E68&amp;"_U",보상!$S:$AA,3,FALSE)),0),FALSE)),"ERROR")</f>
        <v>2500</v>
      </c>
      <c r="R68" s="22" t="b">
        <v>0</v>
      </c>
      <c r="S68" s="22" t="b">
        <v>0</v>
      </c>
      <c r="T68" s="22">
        <f ca="1">IFERROR(IF(W68=0,0,VLOOKUP(W68,보상!$D:$K,6,FALSE)),"-")</f>
        <v>0</v>
      </c>
      <c r="U68" s="22">
        <f ca="1">IFERROR(IF(W68=0,0,VLOOKUP(W68,보상!$D:$K,7,FALSE)),"-")</f>
        <v>700</v>
      </c>
      <c r="V68" s="22">
        <f ca="1">IFERROR(IF(W68=0,0,VLOOKUP(W68,보상!$D:$K,8,FALSE)),"-")</f>
        <v>0</v>
      </c>
      <c r="W68" s="22">
        <f ca="1">IFERROR(IFERROR(VLOOKUP($B68,INDIRECT(VLOOKUP($E68,보상!$S:$AA,2,FALSE)),MATCH(W$6,INDIRECT(VLOOKUP($E68,보상!$S:$AA,3,FALSE)),0),FALSE),VLOOKUP($B68,INDIRECT(VLOOKUP($E68&amp;"_U",보상!$S:$AA,2,FALSE)),MATCH(W$6,INDIRECT(VLOOKUP($E68&amp;"_U",보상!$S:$AA,3,FALSE)),0),FALSE)),"ERROR")</f>
        <v>202101</v>
      </c>
      <c r="X68" s="134" t="str">
        <f ca="1">IFERROR(IF(W68=0,0,VLOOKUP(SUBSTITUTE(VLOOKUP(W68,#REF!,MATCH("strItemName",#REF!,0),FALSE),"SUI_",""),#REF!,2,FALSE)),"ERROR")</f>
        <v>ERROR</v>
      </c>
      <c r="Y68" s="22">
        <f t="shared" ca="1" si="1"/>
        <v>202201</v>
      </c>
      <c r="Z68" s="134" t="str">
        <f ca="1">IFERROR(IF(Y68=0,0,VLOOKUP(SUBSTITUTE(VLOOKUP(Y68,#REF!,MATCH("strItemName",#REF!,0),FALSE),"SUI_",""),#REF!,2,FALSE)),"ERROR")</f>
        <v>ERROR</v>
      </c>
      <c r="AA68" s="22">
        <f t="shared" ca="1" si="1"/>
        <v>202301</v>
      </c>
      <c r="AB68" s="134" t="str">
        <f ca="1">IFERROR(IF(AA68=0,0,VLOOKUP(SUBSTITUTE(VLOOKUP(AA68,#REF!,MATCH("strItemName",#REF!,0),FALSE),"SUI_",""),#REF!,2,FALSE)),"ERROR")</f>
        <v>ERROR</v>
      </c>
      <c r="AC68" s="22">
        <f t="shared" ca="1" si="1"/>
        <v>202401</v>
      </c>
      <c r="AD68" s="134" t="str">
        <f ca="1">IFERROR(IF(AC68=0,0,VLOOKUP(SUBSTITUTE(VLOOKUP(AC68,#REF!,MATCH("strItemName",#REF!,0),FALSE),"SUI_",""),#REF!,2,FALSE)),"ERROR")</f>
        <v>ERROR</v>
      </c>
      <c r="AE68" s="22">
        <f t="shared" ca="1" si="1"/>
        <v>202501</v>
      </c>
      <c r="AF68" s="134" t="str">
        <f ca="1">IFERROR(IF(AE68=0,0,VLOOKUP(SUBSTITUTE(VLOOKUP(AE68,#REF!,MATCH("strItemName",#REF!,0),FALSE),"SUI_",""),#REF!,2,FALSE)),"ERROR")</f>
        <v>ERROR</v>
      </c>
      <c r="AG68" s="88">
        <v>0</v>
      </c>
      <c r="AH68" s="134">
        <f>IFERROR(IF(AG68=0,0,VLOOKUP(SUBSTITUTE(VLOOKUP(AG68,#REF!,MATCH("strItemName",#REF!,0),FALSE),"SUI_",""),#REF!,2,FALSE)),"ERROR")</f>
        <v>0</v>
      </c>
      <c r="AI68" s="22">
        <f ca="1">IFERROR(IFERROR(VLOOKUP($B68,INDIRECT(VLOOKUP($E68,보상!$S:$AA,2,FALSE)),MATCH(AI$6,INDIRECT(VLOOKUP($E68,보상!$S:$AA,3,FALSE)),0),FALSE),VLOOKUP($B68,INDIRECT(VLOOKUP($E68&amp;"_U",보상!$S:$AA,2,FALSE)),MATCH(AI$6,INDIRECT(VLOOKUP($E68&amp;"_U",보상!$S:$AA,3,FALSE)),0),FALSE)),"ERROR")</f>
        <v>1</v>
      </c>
      <c r="AJ68" s="22">
        <v>0</v>
      </c>
      <c r="AK68" s="22">
        <v>0</v>
      </c>
      <c r="AL68" s="22">
        <v>0</v>
      </c>
      <c r="AM68" s="22" t="b">
        <v>0</v>
      </c>
      <c r="AN68" s="22">
        <v>0</v>
      </c>
      <c r="AO68" s="22">
        <v>0</v>
      </c>
    </row>
    <row r="69" spans="2:41" ht="16.5" customHeight="1" x14ac:dyDescent="0.3">
      <c r="B69" s="153">
        <f t="shared" si="0"/>
        <v>1020702</v>
      </c>
      <c r="C69" s="22">
        <v>1020702</v>
      </c>
      <c r="D69" s="156" t="str">
        <f ca="1">IFERROR(IFERROR(VLOOKUP($B69,INDIRECT(VLOOKUP($E69,보상!$S:$AA,2,FALSE)),MATCH(D$6,INDIRECT(VLOOKUP($E69,보상!$S:$AA,3,FALSE)),0),FALSE),VLOOKUP($B69,INDIRECT(VLOOKUP($E69&amp;"_U",보상!$S:$AA,2,FALSE)),MATCH(D$6,INDIRECT(VLOOKUP($E69&amp;"_U",보상!$S:$AA,3,FALSE)),0),FALSE)),"ERROR")</f>
        <v>임시 보급 지원</v>
      </c>
      <c r="E69" s="22" t="s">
        <v>384</v>
      </c>
      <c r="F69" s="22">
        <f>COUNTIF($C$8:$C69,$C69)</f>
        <v>1</v>
      </c>
      <c r="G69" s="22" t="b">
        <v>0</v>
      </c>
      <c r="H69" s="22">
        <v>0</v>
      </c>
      <c r="I69" s="129">
        <f>IFERROR(IF(H69=0,0,VLOOKUP(VLOOKUP(H69,#REF!,MATCH("strMailTitleID",#REF!,0),FALSE),#REF!,2,FALSE)),"ERROR")</f>
        <v>0</v>
      </c>
      <c r="J69" s="176">
        <v>0</v>
      </c>
      <c r="K69" s="129">
        <f>IFERROR(IF(J69=0,0,VLOOKUP(VLOOKUP(J69,#REF!,MATCH("strMailTitleID",#REF!,0),FALSE),#REF!,2,FALSE)),"ERROR")</f>
        <v>0</v>
      </c>
      <c r="L69" s="22">
        <f ca="1">IFERROR(IFERROR(VLOOKUP($B69,INDIRECT(VLOOKUP($E69,보상!$S:$AA,2,FALSE)),MATCH(L$6,INDIRECT(VLOOKUP($E69,보상!$S:$AA,3,FALSE)),0),FALSE),VLOOKUP($B69,INDIRECT(VLOOKUP($E69&amp;"_U",보상!$S:$AA,2,FALSE)),MATCH(L$6,INDIRECT(VLOOKUP($E69&amp;"_U",보상!$S:$AA,3,FALSE)),0),FALSE)),"ERROR")</f>
        <v>310</v>
      </c>
      <c r="M69" s="22">
        <v>0</v>
      </c>
      <c r="N69" s="22">
        <v>0</v>
      </c>
      <c r="O69" s="22">
        <v>0</v>
      </c>
      <c r="P69" s="22" t="str">
        <f ca="1">IFERROR(IFERROR(VLOOKUP($B69,INDIRECT(VLOOKUP($E69,보상!$S:$AA,2,FALSE)),MATCH(P$6,INDIRECT(VLOOKUP($E69,보상!$S:$AA,3,FALSE)),0),FALSE),VLOOKUP($B69,INDIRECT(VLOOKUP($E69&amp;"_U",보상!$S:$AA,2,FALSE)),MATCH(P$6,INDIRECT(VLOOKUP($E69&amp;"_U",보상!$S:$AA,3,FALSE)),0),FALSE)),"ERROR")</f>
        <v>Gold</v>
      </c>
      <c r="Q69" s="22">
        <f ca="1">IFERROR(IFERROR(VLOOKUP($B69,INDIRECT(VLOOKUP($E69,보상!$S:$AA,2,FALSE)),MATCH(Q$6,INDIRECT(VLOOKUP($E69,보상!$S:$AA,3,FALSE)),0),FALSE),VLOOKUP($B69,INDIRECT(VLOOKUP($E69&amp;"_U",보상!$S:$AA,2,FALSE)),MATCH(Q$6,INDIRECT(VLOOKUP($E69&amp;"_U",보상!$S:$AA,3,FALSE)),0),FALSE)),"ERROR")</f>
        <v>2500</v>
      </c>
      <c r="R69" s="22" t="b">
        <v>0</v>
      </c>
      <c r="S69" s="22" t="b">
        <v>0</v>
      </c>
      <c r="T69" s="22">
        <f ca="1">IFERROR(IF(W69=0,0,VLOOKUP(W69,보상!$D:$K,6,FALSE)),"-")</f>
        <v>0</v>
      </c>
      <c r="U69" s="22">
        <f ca="1">IFERROR(IF(W69=0,0,VLOOKUP(W69,보상!$D:$K,7,FALSE)),"-")</f>
        <v>700</v>
      </c>
      <c r="V69" s="22">
        <f ca="1">IFERROR(IF(W69=0,0,VLOOKUP(W69,보상!$D:$K,8,FALSE)),"-")</f>
        <v>0</v>
      </c>
      <c r="W69" s="22">
        <f ca="1">IFERROR(IFERROR(VLOOKUP($B69,INDIRECT(VLOOKUP($E69,보상!$S:$AA,2,FALSE)),MATCH(W$6,INDIRECT(VLOOKUP($E69,보상!$S:$AA,3,FALSE)),0),FALSE),VLOOKUP($B69,INDIRECT(VLOOKUP($E69&amp;"_U",보상!$S:$AA,2,FALSE)),MATCH(W$6,INDIRECT(VLOOKUP($E69&amp;"_U",보상!$S:$AA,3,FALSE)),0),FALSE)),"ERROR")</f>
        <v>222101</v>
      </c>
      <c r="X69" s="134" t="str">
        <f ca="1">IFERROR(IF(W69=0,0,VLOOKUP(SUBSTITUTE(VLOOKUP(W69,#REF!,MATCH("strItemName",#REF!,0),FALSE),"SUI_",""),#REF!,2,FALSE)),"ERROR")</f>
        <v>ERROR</v>
      </c>
      <c r="Y69" s="22">
        <f t="shared" ca="1" si="1"/>
        <v>222201</v>
      </c>
      <c r="Z69" s="134" t="str">
        <f ca="1">IFERROR(IF(Y69=0,0,VLOOKUP(SUBSTITUTE(VLOOKUP(Y69,#REF!,MATCH("strItemName",#REF!,0),FALSE),"SUI_",""),#REF!,2,FALSE)),"ERROR")</f>
        <v>ERROR</v>
      </c>
      <c r="AA69" s="22">
        <f t="shared" ca="1" si="1"/>
        <v>222301</v>
      </c>
      <c r="AB69" s="134" t="str">
        <f ca="1">IFERROR(IF(AA69=0,0,VLOOKUP(SUBSTITUTE(VLOOKUP(AA69,#REF!,MATCH("strItemName",#REF!,0),FALSE),"SUI_",""),#REF!,2,FALSE)),"ERROR")</f>
        <v>ERROR</v>
      </c>
      <c r="AC69" s="22">
        <f t="shared" ca="1" si="1"/>
        <v>222401</v>
      </c>
      <c r="AD69" s="134" t="str">
        <f ca="1">IFERROR(IF(AC69=0,0,VLOOKUP(SUBSTITUTE(VLOOKUP(AC69,#REF!,MATCH("strItemName",#REF!,0),FALSE),"SUI_",""),#REF!,2,FALSE)),"ERROR")</f>
        <v>ERROR</v>
      </c>
      <c r="AE69" s="22">
        <f t="shared" ca="1" si="1"/>
        <v>222501</v>
      </c>
      <c r="AF69" s="134" t="str">
        <f ca="1">IFERROR(IF(AE69=0,0,VLOOKUP(SUBSTITUTE(VLOOKUP(AE69,#REF!,MATCH("strItemName",#REF!,0),FALSE),"SUI_",""),#REF!,2,FALSE)),"ERROR")</f>
        <v>ERROR</v>
      </c>
      <c r="AG69" s="88">
        <v>0</v>
      </c>
      <c r="AH69" s="134">
        <f>IFERROR(IF(AG69=0,0,VLOOKUP(SUBSTITUTE(VLOOKUP(AG69,#REF!,MATCH("strItemName",#REF!,0),FALSE),"SUI_",""),#REF!,2,FALSE)),"ERROR")</f>
        <v>0</v>
      </c>
      <c r="AI69" s="22">
        <f ca="1">IFERROR(IFERROR(VLOOKUP($B69,INDIRECT(VLOOKUP($E69,보상!$S:$AA,2,FALSE)),MATCH(AI$6,INDIRECT(VLOOKUP($E69,보상!$S:$AA,3,FALSE)),0),FALSE),VLOOKUP($B69,INDIRECT(VLOOKUP($E69&amp;"_U",보상!$S:$AA,2,FALSE)),MATCH(AI$6,INDIRECT(VLOOKUP($E69&amp;"_U",보상!$S:$AA,3,FALSE)),0),FALSE)),"ERROR")</f>
        <v>1</v>
      </c>
      <c r="AJ69" s="22">
        <v>0</v>
      </c>
      <c r="AK69" s="22">
        <v>0</v>
      </c>
      <c r="AL69" s="22">
        <v>0</v>
      </c>
      <c r="AM69" s="22" t="b">
        <v>0</v>
      </c>
      <c r="AN69" s="22">
        <v>0</v>
      </c>
      <c r="AO69" s="22">
        <v>0</v>
      </c>
    </row>
    <row r="70" spans="2:41" ht="16.5" customHeight="1" x14ac:dyDescent="0.3">
      <c r="B70" s="153">
        <f t="shared" si="0"/>
        <v>1020802</v>
      </c>
      <c r="C70" s="22">
        <v>1020802</v>
      </c>
      <c r="D70" s="156" t="str">
        <f ca="1">IFERROR(IFERROR(VLOOKUP($B70,INDIRECT(VLOOKUP($E70,보상!$S:$AA,2,FALSE)),MATCH(D$6,INDIRECT(VLOOKUP($E70,보상!$S:$AA,3,FALSE)),0),FALSE),VLOOKUP($B70,INDIRECT(VLOOKUP($E70&amp;"_U",보상!$S:$AA,2,FALSE)),MATCH(D$6,INDIRECT(VLOOKUP($E70&amp;"_U",보상!$S:$AA,3,FALSE)),0),FALSE)),"ERROR")</f>
        <v>복귀 신고</v>
      </c>
      <c r="E70" s="22" t="s">
        <v>384</v>
      </c>
      <c r="F70" s="22">
        <f>COUNTIF($C$8:$C70,$C70)</f>
        <v>1</v>
      </c>
      <c r="G70" s="22" t="b">
        <v>0</v>
      </c>
      <c r="H70" s="22">
        <v>0</v>
      </c>
      <c r="I70" s="129">
        <f>IFERROR(IF(H70=0,0,VLOOKUP(VLOOKUP(H70,#REF!,MATCH("strMailTitleID",#REF!,0),FALSE),#REF!,2,FALSE)),"ERROR")</f>
        <v>0</v>
      </c>
      <c r="J70" s="176">
        <v>0</v>
      </c>
      <c r="K70" s="129">
        <f>IFERROR(IF(J70=0,0,VLOOKUP(VLOOKUP(J70,#REF!,MATCH("strMailTitleID",#REF!,0),FALSE),#REF!,2,FALSE)),"ERROR")</f>
        <v>0</v>
      </c>
      <c r="L70" s="22">
        <f ca="1">IFERROR(IFERROR(VLOOKUP($B70,INDIRECT(VLOOKUP($E70,보상!$S:$AA,2,FALSE)),MATCH(L$6,INDIRECT(VLOOKUP($E70,보상!$S:$AA,3,FALSE)),0),FALSE),VLOOKUP($B70,INDIRECT(VLOOKUP($E70&amp;"_U",보상!$S:$AA,2,FALSE)),MATCH(L$6,INDIRECT(VLOOKUP($E70&amp;"_U",보상!$S:$AA,3,FALSE)),0),FALSE)),"ERROR")</f>
        <v>300</v>
      </c>
      <c r="M70" s="22">
        <v>0</v>
      </c>
      <c r="N70" s="22">
        <v>0</v>
      </c>
      <c r="O70" s="22">
        <v>0</v>
      </c>
      <c r="P70" s="22" t="str">
        <f ca="1">IFERROR(IFERROR(VLOOKUP($B70,INDIRECT(VLOOKUP($E70,보상!$S:$AA,2,FALSE)),MATCH(P$6,INDIRECT(VLOOKUP($E70,보상!$S:$AA,3,FALSE)),0),FALSE),VLOOKUP($B70,INDIRECT(VLOOKUP($E70&amp;"_U",보상!$S:$AA,2,FALSE)),MATCH(P$6,INDIRECT(VLOOKUP($E70&amp;"_U",보상!$S:$AA,3,FALSE)),0),FALSE)),"ERROR")</f>
        <v>Gold</v>
      </c>
      <c r="Q70" s="22">
        <f ca="1">IFERROR(IFERROR(VLOOKUP($B70,INDIRECT(VLOOKUP($E70,보상!$S:$AA,2,FALSE)),MATCH(Q$6,INDIRECT(VLOOKUP($E70,보상!$S:$AA,3,FALSE)),0),FALSE),VLOOKUP($B70,INDIRECT(VLOOKUP($E70&amp;"_U",보상!$S:$AA,2,FALSE)),MATCH(Q$6,INDIRECT(VLOOKUP($E70&amp;"_U",보상!$S:$AA,3,FALSE)),0),FALSE)),"ERROR")</f>
        <v>2500</v>
      </c>
      <c r="R70" s="22" t="b">
        <v>0</v>
      </c>
      <c r="S70" s="22" t="b">
        <v>0</v>
      </c>
      <c r="T70" s="22">
        <f ca="1">IFERROR(IF(W70=0,0,VLOOKUP(W70,보상!$D:$K,6,FALSE)),"-")</f>
        <v>0</v>
      </c>
      <c r="U70" s="22">
        <f ca="1">IFERROR(IF(W70=0,0,VLOOKUP(W70,보상!$D:$K,7,FALSE)),"-")</f>
        <v>700</v>
      </c>
      <c r="V70" s="22">
        <f ca="1">IFERROR(IF(W70=0,0,VLOOKUP(W70,보상!$D:$K,8,FALSE)),"-")</f>
        <v>0</v>
      </c>
      <c r="W70" s="22">
        <f ca="1">IFERROR(IFERROR(VLOOKUP($B70,INDIRECT(VLOOKUP($E70,보상!$S:$AA,2,FALSE)),MATCH(W$6,INDIRECT(VLOOKUP($E70,보상!$S:$AA,3,FALSE)),0),FALSE),VLOOKUP($B70,INDIRECT(VLOOKUP($E70&amp;"_U",보상!$S:$AA,2,FALSE)),MATCH(W$6,INDIRECT(VLOOKUP($E70&amp;"_U",보상!$S:$AA,3,FALSE)),0),FALSE)),"ERROR")</f>
        <v>232101</v>
      </c>
      <c r="X70" s="134" t="str">
        <f ca="1">IFERROR(IF(W70=0,0,VLOOKUP(SUBSTITUTE(VLOOKUP(W70,#REF!,MATCH("strItemName",#REF!,0),FALSE),"SUI_",""),#REF!,2,FALSE)),"ERROR")</f>
        <v>ERROR</v>
      </c>
      <c r="Y70" s="22">
        <f t="shared" ca="1" si="1"/>
        <v>232201</v>
      </c>
      <c r="Z70" s="134" t="str">
        <f ca="1">IFERROR(IF(Y70=0,0,VLOOKUP(SUBSTITUTE(VLOOKUP(Y70,#REF!,MATCH("strItemName",#REF!,0),FALSE),"SUI_",""),#REF!,2,FALSE)),"ERROR")</f>
        <v>ERROR</v>
      </c>
      <c r="AA70" s="22">
        <f t="shared" ca="1" si="1"/>
        <v>232301</v>
      </c>
      <c r="AB70" s="134" t="str">
        <f ca="1">IFERROR(IF(AA70=0,0,VLOOKUP(SUBSTITUTE(VLOOKUP(AA70,#REF!,MATCH("strItemName",#REF!,0),FALSE),"SUI_",""),#REF!,2,FALSE)),"ERROR")</f>
        <v>ERROR</v>
      </c>
      <c r="AC70" s="22">
        <f t="shared" ca="1" si="1"/>
        <v>232401</v>
      </c>
      <c r="AD70" s="134" t="str">
        <f ca="1">IFERROR(IF(AC70=0,0,VLOOKUP(SUBSTITUTE(VLOOKUP(AC70,#REF!,MATCH("strItemName",#REF!,0),FALSE),"SUI_",""),#REF!,2,FALSE)),"ERROR")</f>
        <v>ERROR</v>
      </c>
      <c r="AE70" s="22">
        <f t="shared" ca="1" si="1"/>
        <v>232501</v>
      </c>
      <c r="AF70" s="134" t="str">
        <f ca="1">IFERROR(IF(AE70=0,0,VLOOKUP(SUBSTITUTE(VLOOKUP(AE70,#REF!,MATCH("strItemName",#REF!,0),FALSE),"SUI_",""),#REF!,2,FALSE)),"ERROR")</f>
        <v>ERROR</v>
      </c>
      <c r="AG70" s="88">
        <v>0</v>
      </c>
      <c r="AH70" s="134">
        <f>IFERROR(IF(AG70=0,0,VLOOKUP(SUBSTITUTE(VLOOKUP(AG70,#REF!,MATCH("strItemName",#REF!,0),FALSE),"SUI_",""),#REF!,2,FALSE)),"ERROR")</f>
        <v>0</v>
      </c>
      <c r="AI70" s="22">
        <f ca="1">IFERROR(IFERROR(VLOOKUP($B70,INDIRECT(VLOOKUP($E70,보상!$S:$AA,2,FALSE)),MATCH(AI$6,INDIRECT(VLOOKUP($E70,보상!$S:$AA,3,FALSE)),0),FALSE),VLOOKUP($B70,INDIRECT(VLOOKUP($E70&amp;"_U",보상!$S:$AA,2,FALSE)),MATCH(AI$6,INDIRECT(VLOOKUP($E70&amp;"_U",보상!$S:$AA,3,FALSE)),0),FALSE)),"ERROR")</f>
        <v>1</v>
      </c>
      <c r="AJ70" s="22">
        <v>0</v>
      </c>
      <c r="AK70" s="22">
        <v>0</v>
      </c>
      <c r="AL70" s="22">
        <v>0</v>
      </c>
      <c r="AM70" s="22" t="b">
        <v>0</v>
      </c>
      <c r="AN70" s="22">
        <v>0</v>
      </c>
      <c r="AO70" s="22">
        <v>0</v>
      </c>
    </row>
    <row r="71" spans="2:41" ht="16.5" customHeight="1" x14ac:dyDescent="0.3">
      <c r="B71" s="153">
        <f t="shared" si="0"/>
        <v>1020902</v>
      </c>
      <c r="C71" s="22">
        <v>1020902</v>
      </c>
      <c r="D71" s="156" t="str">
        <f ca="1">IFERROR(IFERROR(VLOOKUP($B71,INDIRECT(VLOOKUP($E71,보상!$S:$AA,2,FALSE)),MATCH(D$6,INDIRECT(VLOOKUP($E71,보상!$S:$AA,3,FALSE)),0),FALSE),VLOOKUP($B71,INDIRECT(VLOOKUP($E71&amp;"_U",보상!$S:$AA,2,FALSE)),MATCH(D$6,INDIRECT(VLOOKUP($E71&amp;"_U",보상!$S:$AA,3,FALSE)),0),FALSE)),"ERROR")</f>
        <v>힘겨운 확인</v>
      </c>
      <c r="E71" s="22" t="s">
        <v>384</v>
      </c>
      <c r="F71" s="22">
        <f>COUNTIF($C$8:$C71,$C71)</f>
        <v>1</v>
      </c>
      <c r="G71" s="22" t="b">
        <v>0</v>
      </c>
      <c r="H71" s="22">
        <v>0</v>
      </c>
      <c r="I71" s="129">
        <f>IFERROR(IF(H71=0,0,VLOOKUP(VLOOKUP(H71,#REF!,MATCH("strMailTitleID",#REF!,0),FALSE),#REF!,2,FALSE)),"ERROR")</f>
        <v>0</v>
      </c>
      <c r="J71" s="176">
        <v>0</v>
      </c>
      <c r="K71" s="129">
        <f>IFERROR(IF(J71=0,0,VLOOKUP(VLOOKUP(J71,#REF!,MATCH("strMailTitleID",#REF!,0),FALSE),#REF!,2,FALSE)),"ERROR")</f>
        <v>0</v>
      </c>
      <c r="L71" s="22">
        <f ca="1">IFERROR(IFERROR(VLOOKUP($B71,INDIRECT(VLOOKUP($E71,보상!$S:$AA,2,FALSE)),MATCH(L$6,INDIRECT(VLOOKUP($E71,보상!$S:$AA,3,FALSE)),0),FALSE),VLOOKUP($B71,INDIRECT(VLOOKUP($E71&amp;"_U",보상!$S:$AA,2,FALSE)),MATCH(L$6,INDIRECT(VLOOKUP($E71&amp;"_U",보상!$S:$AA,3,FALSE)),0),FALSE)),"ERROR")</f>
        <v>350</v>
      </c>
      <c r="M71" s="22">
        <v>0</v>
      </c>
      <c r="N71" s="22">
        <v>0</v>
      </c>
      <c r="O71" s="22">
        <v>0</v>
      </c>
      <c r="P71" s="22" t="str">
        <f ca="1">IFERROR(IFERROR(VLOOKUP($B71,INDIRECT(VLOOKUP($E71,보상!$S:$AA,2,FALSE)),MATCH(P$6,INDIRECT(VLOOKUP($E71,보상!$S:$AA,3,FALSE)),0),FALSE),VLOOKUP($B71,INDIRECT(VLOOKUP($E71&amp;"_U",보상!$S:$AA,2,FALSE)),MATCH(P$6,INDIRECT(VLOOKUP($E71&amp;"_U",보상!$S:$AA,3,FALSE)),0),FALSE)),"ERROR")</f>
        <v>Gold</v>
      </c>
      <c r="Q71" s="22">
        <f ca="1">IFERROR(IFERROR(VLOOKUP($B71,INDIRECT(VLOOKUP($E71,보상!$S:$AA,2,FALSE)),MATCH(Q$6,INDIRECT(VLOOKUP($E71,보상!$S:$AA,3,FALSE)),0),FALSE),VLOOKUP($B71,INDIRECT(VLOOKUP($E71&amp;"_U",보상!$S:$AA,2,FALSE)),MATCH(Q$6,INDIRECT(VLOOKUP($E71&amp;"_U",보상!$S:$AA,3,FALSE)),0),FALSE)),"ERROR")</f>
        <v>2600</v>
      </c>
      <c r="R71" s="22" t="b">
        <v>0</v>
      </c>
      <c r="S71" s="22" t="b">
        <v>0</v>
      </c>
      <c r="T71" s="22">
        <f ca="1">IFERROR(IF(W71=0,0,VLOOKUP(W71,보상!$D:$K,6,FALSE)),"-")</f>
        <v>0</v>
      </c>
      <c r="U71" s="22">
        <f ca="1">IFERROR(IF(W71=0,0,VLOOKUP(W71,보상!$D:$K,7,FALSE)),"-")</f>
        <v>0</v>
      </c>
      <c r="V71" s="22">
        <f ca="1">IFERROR(IF(W71=0,0,VLOOKUP(W71,보상!$D:$K,8,FALSE)),"-")</f>
        <v>0</v>
      </c>
      <c r="W71" s="22">
        <f ca="1">IFERROR(IFERROR(VLOOKUP($B71,INDIRECT(VLOOKUP($E71,보상!$S:$AA,2,FALSE)),MATCH(W$6,INDIRECT(VLOOKUP($E71,보상!$S:$AA,3,FALSE)),0),FALSE),VLOOKUP($B71,INDIRECT(VLOOKUP($E71&amp;"_U",보상!$S:$AA,2,FALSE)),MATCH(W$6,INDIRECT(VLOOKUP($E71&amp;"_U",보상!$S:$AA,3,FALSE)),0),FALSE)),"ERROR")</f>
        <v>4001021</v>
      </c>
      <c r="X71" s="134" t="str">
        <f ca="1">IFERROR(IF(W71=0,0,VLOOKUP(SUBSTITUTE(VLOOKUP(W71,#REF!,MATCH("strItemName",#REF!,0),FALSE),"SUI_",""),#REF!,2,FALSE)),"ERROR")</f>
        <v>ERROR</v>
      </c>
      <c r="Y71" s="22">
        <f t="shared" ca="1" si="1"/>
        <v>4001021</v>
      </c>
      <c r="Z71" s="134" t="str">
        <f ca="1">IFERROR(IF(Y71=0,0,VLOOKUP(SUBSTITUTE(VLOOKUP(Y71,#REF!,MATCH("strItemName",#REF!,0),FALSE),"SUI_",""),#REF!,2,FALSE)),"ERROR")</f>
        <v>ERROR</v>
      </c>
      <c r="AA71" s="22">
        <f t="shared" ca="1" si="1"/>
        <v>4001021</v>
      </c>
      <c r="AB71" s="134" t="str">
        <f ca="1">IFERROR(IF(AA71=0,0,VLOOKUP(SUBSTITUTE(VLOOKUP(AA71,#REF!,MATCH("strItemName",#REF!,0),FALSE),"SUI_",""),#REF!,2,FALSE)),"ERROR")</f>
        <v>ERROR</v>
      </c>
      <c r="AC71" s="22">
        <f t="shared" ca="1" si="1"/>
        <v>4001021</v>
      </c>
      <c r="AD71" s="134" t="str">
        <f ca="1">IFERROR(IF(AC71=0,0,VLOOKUP(SUBSTITUTE(VLOOKUP(AC71,#REF!,MATCH("strItemName",#REF!,0),FALSE),"SUI_",""),#REF!,2,FALSE)),"ERROR")</f>
        <v>ERROR</v>
      </c>
      <c r="AE71" s="22">
        <f t="shared" ca="1" si="1"/>
        <v>4001021</v>
      </c>
      <c r="AF71" s="134" t="str">
        <f ca="1">IFERROR(IF(AE71=0,0,VLOOKUP(SUBSTITUTE(VLOOKUP(AE71,#REF!,MATCH("strItemName",#REF!,0),FALSE),"SUI_",""),#REF!,2,FALSE)),"ERROR")</f>
        <v>ERROR</v>
      </c>
      <c r="AG71" s="88">
        <v>0</v>
      </c>
      <c r="AH71" s="134">
        <f>IFERROR(IF(AG71=0,0,VLOOKUP(SUBSTITUTE(VLOOKUP(AG71,#REF!,MATCH("strItemName",#REF!,0),FALSE),"SUI_",""),#REF!,2,FALSE)),"ERROR")</f>
        <v>0</v>
      </c>
      <c r="AI71" s="22">
        <f ca="1">IFERROR(IFERROR(VLOOKUP($B71,INDIRECT(VLOOKUP($E71,보상!$S:$AA,2,FALSE)),MATCH(AI$6,INDIRECT(VLOOKUP($E71,보상!$S:$AA,3,FALSE)),0),FALSE),VLOOKUP($B71,INDIRECT(VLOOKUP($E71&amp;"_U",보상!$S:$AA,2,FALSE)),MATCH(AI$6,INDIRECT(VLOOKUP($E71&amp;"_U",보상!$S:$AA,3,FALSE)),0),FALSE)),"ERROR")</f>
        <v>1</v>
      </c>
      <c r="AJ71" s="22">
        <v>0</v>
      </c>
      <c r="AK71" s="22">
        <v>0</v>
      </c>
      <c r="AL71" s="22">
        <v>0</v>
      </c>
      <c r="AM71" s="22" t="b">
        <v>0</v>
      </c>
      <c r="AN71" s="22">
        <v>0</v>
      </c>
      <c r="AO71" s="22">
        <v>0</v>
      </c>
    </row>
    <row r="72" spans="2:41" ht="16.5" customHeight="1" x14ac:dyDescent="0.3">
      <c r="B72" s="153">
        <f t="shared" si="0"/>
        <v>1021002</v>
      </c>
      <c r="C72" s="22">
        <v>1021002</v>
      </c>
      <c r="D72" s="156" t="str">
        <f ca="1">IFERROR(IFERROR(VLOOKUP($B72,INDIRECT(VLOOKUP($E72,보상!$S:$AA,2,FALSE)),MATCH(D$6,INDIRECT(VLOOKUP($E72,보상!$S:$AA,3,FALSE)),0),FALSE),VLOOKUP($B72,INDIRECT(VLOOKUP($E72&amp;"_U",보상!$S:$AA,2,FALSE)),MATCH(D$6,INDIRECT(VLOOKUP($E72&amp;"_U",보상!$S:$AA,3,FALSE)),0),FALSE)),"ERROR")</f>
        <v>재앙의 여파</v>
      </c>
      <c r="E72" s="22" t="s">
        <v>384</v>
      </c>
      <c r="F72" s="22">
        <f>COUNTIF($C$8:$C72,$C72)</f>
        <v>1</v>
      </c>
      <c r="G72" s="22" t="b">
        <v>0</v>
      </c>
      <c r="H72" s="22">
        <v>0</v>
      </c>
      <c r="I72" s="129">
        <f>IFERROR(IF(H72=0,0,VLOOKUP(VLOOKUP(H72,#REF!,MATCH("strMailTitleID",#REF!,0),FALSE),#REF!,2,FALSE)),"ERROR")</f>
        <v>0</v>
      </c>
      <c r="J72" s="176">
        <v>0</v>
      </c>
      <c r="K72" s="129">
        <f>IFERROR(IF(J72=0,0,VLOOKUP(VLOOKUP(J72,#REF!,MATCH("strMailTitleID",#REF!,0),FALSE),#REF!,2,FALSE)),"ERROR")</f>
        <v>0</v>
      </c>
      <c r="L72" s="22">
        <f ca="1">IFERROR(IFERROR(VLOOKUP($B72,INDIRECT(VLOOKUP($E72,보상!$S:$AA,2,FALSE)),MATCH(L$6,INDIRECT(VLOOKUP($E72,보상!$S:$AA,3,FALSE)),0),FALSE),VLOOKUP($B72,INDIRECT(VLOOKUP($E72&amp;"_U",보상!$S:$AA,2,FALSE)),MATCH(L$6,INDIRECT(VLOOKUP($E72&amp;"_U",보상!$S:$AA,3,FALSE)),0),FALSE)),"ERROR")</f>
        <v>370</v>
      </c>
      <c r="M72" s="22">
        <v>0</v>
      </c>
      <c r="N72" s="22">
        <v>0</v>
      </c>
      <c r="O72" s="22">
        <v>0</v>
      </c>
      <c r="P72" s="22" t="str">
        <f ca="1">IFERROR(IFERROR(VLOOKUP($B72,INDIRECT(VLOOKUP($E72,보상!$S:$AA,2,FALSE)),MATCH(P$6,INDIRECT(VLOOKUP($E72,보상!$S:$AA,3,FALSE)),0),FALSE),VLOOKUP($B72,INDIRECT(VLOOKUP($E72&amp;"_U",보상!$S:$AA,2,FALSE)),MATCH(P$6,INDIRECT(VLOOKUP($E72&amp;"_U",보상!$S:$AA,3,FALSE)),0),FALSE)),"ERROR")</f>
        <v>Gold</v>
      </c>
      <c r="Q72" s="22">
        <f ca="1">IFERROR(IFERROR(VLOOKUP($B72,INDIRECT(VLOOKUP($E72,보상!$S:$AA,2,FALSE)),MATCH(Q$6,INDIRECT(VLOOKUP($E72,보상!$S:$AA,3,FALSE)),0),FALSE),VLOOKUP($B72,INDIRECT(VLOOKUP($E72&amp;"_U",보상!$S:$AA,2,FALSE)),MATCH(Q$6,INDIRECT(VLOOKUP($E72&amp;"_U",보상!$S:$AA,3,FALSE)),0),FALSE)),"ERROR")</f>
        <v>2600</v>
      </c>
      <c r="R72" s="22" t="b">
        <v>0</v>
      </c>
      <c r="S72" s="22" t="b">
        <v>0</v>
      </c>
      <c r="T72" s="22">
        <f ca="1">IFERROR(IF(W72=0,0,VLOOKUP(W72,보상!$D:$K,6,FALSE)),"-")</f>
        <v>0</v>
      </c>
      <c r="U72" s="22">
        <f ca="1">IFERROR(IF(W72=0,0,VLOOKUP(W72,보상!$D:$K,7,FALSE)),"-")</f>
        <v>700</v>
      </c>
      <c r="V72" s="22">
        <f ca="1">IFERROR(IF(W72=0,0,VLOOKUP(W72,보상!$D:$K,8,FALSE)),"-")</f>
        <v>0</v>
      </c>
      <c r="W72" s="22">
        <f ca="1">IFERROR(IFERROR(VLOOKUP($B72,INDIRECT(VLOOKUP($E72,보상!$S:$AA,2,FALSE)),MATCH(W$6,INDIRECT(VLOOKUP($E72,보상!$S:$AA,3,FALSE)),0),FALSE),VLOOKUP($B72,INDIRECT(VLOOKUP($E72&amp;"_U",보상!$S:$AA,2,FALSE)),MATCH(W$6,INDIRECT(VLOOKUP($E72&amp;"_U",보상!$S:$AA,3,FALSE)),0),FALSE)),"ERROR")</f>
        <v>202101</v>
      </c>
      <c r="X72" s="134" t="str">
        <f ca="1">IFERROR(IF(W72=0,0,VLOOKUP(SUBSTITUTE(VLOOKUP(W72,#REF!,MATCH("strItemName",#REF!,0),FALSE),"SUI_",""),#REF!,2,FALSE)),"ERROR")</f>
        <v>ERROR</v>
      </c>
      <c r="Y72" s="22">
        <f t="shared" ca="1" si="1"/>
        <v>202201</v>
      </c>
      <c r="Z72" s="134" t="str">
        <f ca="1">IFERROR(IF(Y72=0,0,VLOOKUP(SUBSTITUTE(VLOOKUP(Y72,#REF!,MATCH("strItemName",#REF!,0),FALSE),"SUI_",""),#REF!,2,FALSE)),"ERROR")</f>
        <v>ERROR</v>
      </c>
      <c r="AA72" s="22">
        <f t="shared" ca="1" si="1"/>
        <v>202301</v>
      </c>
      <c r="AB72" s="134" t="str">
        <f ca="1">IFERROR(IF(AA72=0,0,VLOOKUP(SUBSTITUTE(VLOOKUP(AA72,#REF!,MATCH("strItemName",#REF!,0),FALSE),"SUI_",""),#REF!,2,FALSE)),"ERROR")</f>
        <v>ERROR</v>
      </c>
      <c r="AC72" s="22">
        <f t="shared" ca="1" si="1"/>
        <v>202401</v>
      </c>
      <c r="AD72" s="134" t="str">
        <f ca="1">IFERROR(IF(AC72=0,0,VLOOKUP(SUBSTITUTE(VLOOKUP(AC72,#REF!,MATCH("strItemName",#REF!,0),FALSE),"SUI_",""),#REF!,2,FALSE)),"ERROR")</f>
        <v>ERROR</v>
      </c>
      <c r="AE72" s="22">
        <f t="shared" ca="1" si="1"/>
        <v>202501</v>
      </c>
      <c r="AF72" s="134" t="str">
        <f ca="1">IFERROR(IF(AE72=0,0,VLOOKUP(SUBSTITUTE(VLOOKUP(AE72,#REF!,MATCH("strItemName",#REF!,0),FALSE),"SUI_",""),#REF!,2,FALSE)),"ERROR")</f>
        <v>ERROR</v>
      </c>
      <c r="AG72" s="88">
        <v>0</v>
      </c>
      <c r="AH72" s="134">
        <f>IFERROR(IF(AG72=0,0,VLOOKUP(SUBSTITUTE(VLOOKUP(AG72,#REF!,MATCH("strItemName",#REF!,0),FALSE),"SUI_",""),#REF!,2,FALSE)),"ERROR")</f>
        <v>0</v>
      </c>
      <c r="AI72" s="22">
        <f ca="1">IFERROR(IFERROR(VLOOKUP($B72,INDIRECT(VLOOKUP($E72,보상!$S:$AA,2,FALSE)),MATCH(AI$6,INDIRECT(VLOOKUP($E72,보상!$S:$AA,3,FALSE)),0),FALSE),VLOOKUP($B72,INDIRECT(VLOOKUP($E72&amp;"_U",보상!$S:$AA,2,FALSE)),MATCH(AI$6,INDIRECT(VLOOKUP($E72&amp;"_U",보상!$S:$AA,3,FALSE)),0),FALSE)),"ERROR")</f>
        <v>1</v>
      </c>
      <c r="AJ72" s="22">
        <v>0</v>
      </c>
      <c r="AK72" s="22">
        <v>0</v>
      </c>
      <c r="AL72" s="22">
        <v>0</v>
      </c>
      <c r="AM72" s="22" t="b">
        <v>0</v>
      </c>
      <c r="AN72" s="22">
        <v>0</v>
      </c>
      <c r="AO72" s="22">
        <v>0</v>
      </c>
    </row>
    <row r="73" spans="2:41" ht="16.5" customHeight="1" x14ac:dyDescent="0.3">
      <c r="B73" s="153">
        <f t="shared" si="0"/>
        <v>1021102</v>
      </c>
      <c r="C73" s="22">
        <v>1021102</v>
      </c>
      <c r="D73" s="156" t="str">
        <f ca="1">IFERROR(IFERROR(VLOOKUP($B73,INDIRECT(VLOOKUP($E73,보상!$S:$AA,2,FALSE)),MATCH(D$6,INDIRECT(VLOOKUP($E73,보상!$S:$AA,3,FALSE)),0),FALSE),VLOOKUP($B73,INDIRECT(VLOOKUP($E73&amp;"_U",보상!$S:$AA,2,FALSE)),MATCH(D$6,INDIRECT(VLOOKUP($E73&amp;"_U",보상!$S:$AA,3,FALSE)),0),FALSE)),"ERROR")</f>
        <v>곤란한 습격</v>
      </c>
      <c r="E73" s="22" t="s">
        <v>384</v>
      </c>
      <c r="F73" s="22">
        <f>COUNTIF($C$8:$C73,$C73)</f>
        <v>1</v>
      </c>
      <c r="G73" s="22" t="b">
        <v>0</v>
      </c>
      <c r="H73" s="22">
        <v>0</v>
      </c>
      <c r="I73" s="129">
        <f>IFERROR(IF(H73=0,0,VLOOKUP(VLOOKUP(H73,#REF!,MATCH("strMailTitleID",#REF!,0),FALSE),#REF!,2,FALSE)),"ERROR")</f>
        <v>0</v>
      </c>
      <c r="J73" s="176">
        <v>0</v>
      </c>
      <c r="K73" s="129">
        <f>IFERROR(IF(J73=0,0,VLOOKUP(VLOOKUP(J73,#REF!,MATCH("strMailTitleID",#REF!,0),FALSE),#REF!,2,FALSE)),"ERROR")</f>
        <v>0</v>
      </c>
      <c r="L73" s="22">
        <f ca="1">IFERROR(IFERROR(VLOOKUP($B73,INDIRECT(VLOOKUP($E73,보상!$S:$AA,2,FALSE)),MATCH(L$6,INDIRECT(VLOOKUP($E73,보상!$S:$AA,3,FALSE)),0),FALSE),VLOOKUP($B73,INDIRECT(VLOOKUP($E73&amp;"_U",보상!$S:$AA,2,FALSE)),MATCH(L$6,INDIRECT(VLOOKUP($E73&amp;"_U",보상!$S:$AA,3,FALSE)),0),FALSE)),"ERROR")</f>
        <v>380</v>
      </c>
      <c r="M73" s="22">
        <v>0</v>
      </c>
      <c r="N73" s="22">
        <v>0</v>
      </c>
      <c r="O73" s="22">
        <v>0</v>
      </c>
      <c r="P73" s="22" t="str">
        <f ca="1">IFERROR(IFERROR(VLOOKUP($B73,INDIRECT(VLOOKUP($E73,보상!$S:$AA,2,FALSE)),MATCH(P$6,INDIRECT(VLOOKUP($E73,보상!$S:$AA,3,FALSE)),0),FALSE),VLOOKUP($B73,INDIRECT(VLOOKUP($E73&amp;"_U",보상!$S:$AA,2,FALSE)),MATCH(P$6,INDIRECT(VLOOKUP($E73&amp;"_U",보상!$S:$AA,3,FALSE)),0),FALSE)),"ERROR")</f>
        <v>Gold</v>
      </c>
      <c r="Q73" s="22">
        <f ca="1">IFERROR(IFERROR(VLOOKUP($B73,INDIRECT(VLOOKUP($E73,보상!$S:$AA,2,FALSE)),MATCH(Q$6,INDIRECT(VLOOKUP($E73,보상!$S:$AA,3,FALSE)),0),FALSE),VLOOKUP($B73,INDIRECT(VLOOKUP($E73&amp;"_U",보상!$S:$AA,2,FALSE)),MATCH(Q$6,INDIRECT(VLOOKUP($E73&amp;"_U",보상!$S:$AA,3,FALSE)),0),FALSE)),"ERROR")</f>
        <v>2600</v>
      </c>
      <c r="R73" s="22" t="b">
        <v>0</v>
      </c>
      <c r="S73" s="22" t="b">
        <v>0</v>
      </c>
      <c r="T73" s="22">
        <f ca="1">IFERROR(IF(W73=0,0,VLOOKUP(W73,보상!$D:$K,6,FALSE)),"-")</f>
        <v>0</v>
      </c>
      <c r="U73" s="22">
        <f ca="1">IFERROR(IF(W73=0,0,VLOOKUP(W73,보상!$D:$K,7,FALSE)),"-")</f>
        <v>0</v>
      </c>
      <c r="V73" s="22">
        <f ca="1">IFERROR(IF(W73=0,0,VLOOKUP(W73,보상!$D:$K,8,FALSE)),"-")</f>
        <v>0</v>
      </c>
      <c r="W73" s="22">
        <f ca="1">IFERROR(IFERROR(VLOOKUP($B73,INDIRECT(VLOOKUP($E73,보상!$S:$AA,2,FALSE)),MATCH(W$6,INDIRECT(VLOOKUP($E73,보상!$S:$AA,3,FALSE)),0),FALSE),VLOOKUP($B73,INDIRECT(VLOOKUP($E73&amp;"_U",보상!$S:$AA,2,FALSE)),MATCH(W$6,INDIRECT(VLOOKUP($E73&amp;"_U",보상!$S:$AA,3,FALSE)),0),FALSE)),"ERROR")</f>
        <v>3011001</v>
      </c>
      <c r="X73" s="134" t="str">
        <f ca="1">IFERROR(IF(W73=0,0,VLOOKUP(SUBSTITUTE(VLOOKUP(W73,#REF!,MATCH("strItemName",#REF!,0),FALSE),"SUI_",""),#REF!,2,FALSE)),"ERROR")</f>
        <v>ERROR</v>
      </c>
      <c r="Y73" s="22">
        <f t="shared" ca="1" si="1"/>
        <v>3011001</v>
      </c>
      <c r="Z73" s="134" t="str">
        <f ca="1">IFERROR(IF(Y73=0,0,VLOOKUP(SUBSTITUTE(VLOOKUP(Y73,#REF!,MATCH("strItemName",#REF!,0),FALSE),"SUI_",""),#REF!,2,FALSE)),"ERROR")</f>
        <v>ERROR</v>
      </c>
      <c r="AA73" s="22">
        <f t="shared" ca="1" si="1"/>
        <v>3011001</v>
      </c>
      <c r="AB73" s="134" t="str">
        <f ca="1">IFERROR(IF(AA73=0,0,VLOOKUP(SUBSTITUTE(VLOOKUP(AA73,#REF!,MATCH("strItemName",#REF!,0),FALSE),"SUI_",""),#REF!,2,FALSE)),"ERROR")</f>
        <v>ERROR</v>
      </c>
      <c r="AC73" s="22">
        <f t="shared" ca="1" si="1"/>
        <v>3011001</v>
      </c>
      <c r="AD73" s="134" t="str">
        <f ca="1">IFERROR(IF(AC73=0,0,VLOOKUP(SUBSTITUTE(VLOOKUP(AC73,#REF!,MATCH("strItemName",#REF!,0),FALSE),"SUI_",""),#REF!,2,FALSE)),"ERROR")</f>
        <v>ERROR</v>
      </c>
      <c r="AE73" s="22">
        <f t="shared" ca="1" si="1"/>
        <v>3011001</v>
      </c>
      <c r="AF73" s="134" t="str">
        <f ca="1">IFERROR(IF(AE73=0,0,VLOOKUP(SUBSTITUTE(VLOOKUP(AE73,#REF!,MATCH("strItemName",#REF!,0),FALSE),"SUI_",""),#REF!,2,FALSE)),"ERROR")</f>
        <v>ERROR</v>
      </c>
      <c r="AG73" s="88">
        <v>0</v>
      </c>
      <c r="AH73" s="134">
        <f>IFERROR(IF(AG73=0,0,VLOOKUP(SUBSTITUTE(VLOOKUP(AG73,#REF!,MATCH("strItemName",#REF!,0),FALSE),"SUI_",""),#REF!,2,FALSE)),"ERROR")</f>
        <v>0</v>
      </c>
      <c r="AI73" s="22">
        <f ca="1">IFERROR(IFERROR(VLOOKUP($B73,INDIRECT(VLOOKUP($E73,보상!$S:$AA,2,FALSE)),MATCH(AI$6,INDIRECT(VLOOKUP($E73,보상!$S:$AA,3,FALSE)),0),FALSE),VLOOKUP($B73,INDIRECT(VLOOKUP($E73&amp;"_U",보상!$S:$AA,2,FALSE)),MATCH(AI$6,INDIRECT(VLOOKUP($E73&amp;"_U",보상!$S:$AA,3,FALSE)),0),FALSE)),"ERROR")</f>
        <v>2</v>
      </c>
      <c r="AJ73" s="22">
        <v>0</v>
      </c>
      <c r="AK73" s="22">
        <v>0</v>
      </c>
      <c r="AL73" s="22">
        <v>0</v>
      </c>
      <c r="AM73" s="22" t="b">
        <v>0</v>
      </c>
      <c r="AN73" s="22">
        <v>0</v>
      </c>
      <c r="AO73" s="22">
        <v>0</v>
      </c>
    </row>
    <row r="74" spans="2:41" ht="16.5" customHeight="1" x14ac:dyDescent="0.3">
      <c r="B74" s="153">
        <f t="shared" si="0"/>
        <v>1021202</v>
      </c>
      <c r="C74" s="22">
        <v>1021202</v>
      </c>
      <c r="D74" s="156" t="str">
        <f ca="1">IFERROR(IFERROR(VLOOKUP($B74,INDIRECT(VLOOKUP($E74,보상!$S:$AA,2,FALSE)),MATCH(D$6,INDIRECT(VLOOKUP($E74,보상!$S:$AA,3,FALSE)),0),FALSE),VLOOKUP($B74,INDIRECT(VLOOKUP($E74&amp;"_U",보상!$S:$AA,2,FALSE)),MATCH(D$6,INDIRECT(VLOOKUP($E74&amp;"_U",보상!$S:$AA,3,FALSE)),0),FALSE)),"ERROR")</f>
        <v>엔더슨의 부탁</v>
      </c>
      <c r="E74" s="22" t="s">
        <v>384</v>
      </c>
      <c r="F74" s="22">
        <f>COUNTIF($C$8:$C74,$C74)</f>
        <v>1</v>
      </c>
      <c r="G74" s="22" t="b">
        <v>0</v>
      </c>
      <c r="H74" s="22">
        <v>0</v>
      </c>
      <c r="I74" s="129">
        <f>IFERROR(IF(H74=0,0,VLOOKUP(VLOOKUP(H74,#REF!,MATCH("strMailTitleID",#REF!,0),FALSE),#REF!,2,FALSE)),"ERROR")</f>
        <v>0</v>
      </c>
      <c r="J74" s="176">
        <v>0</v>
      </c>
      <c r="K74" s="129">
        <f>IFERROR(IF(J74=0,0,VLOOKUP(VLOOKUP(J74,#REF!,MATCH("strMailTitleID",#REF!,0),FALSE),#REF!,2,FALSE)),"ERROR")</f>
        <v>0</v>
      </c>
      <c r="L74" s="22">
        <f ca="1">IFERROR(IFERROR(VLOOKUP($B74,INDIRECT(VLOOKUP($E74,보상!$S:$AA,2,FALSE)),MATCH(L$6,INDIRECT(VLOOKUP($E74,보상!$S:$AA,3,FALSE)),0),FALSE),VLOOKUP($B74,INDIRECT(VLOOKUP($E74&amp;"_U",보상!$S:$AA,2,FALSE)),MATCH(L$6,INDIRECT(VLOOKUP($E74&amp;"_U",보상!$S:$AA,3,FALSE)),0),FALSE)),"ERROR")</f>
        <v>380</v>
      </c>
      <c r="M74" s="22">
        <v>0</v>
      </c>
      <c r="N74" s="22">
        <v>0</v>
      </c>
      <c r="O74" s="22">
        <v>0</v>
      </c>
      <c r="P74" s="22" t="str">
        <f ca="1">IFERROR(IFERROR(VLOOKUP($B74,INDIRECT(VLOOKUP($E74,보상!$S:$AA,2,FALSE)),MATCH(P$6,INDIRECT(VLOOKUP($E74,보상!$S:$AA,3,FALSE)),0),FALSE),VLOOKUP($B74,INDIRECT(VLOOKUP($E74&amp;"_U",보상!$S:$AA,2,FALSE)),MATCH(P$6,INDIRECT(VLOOKUP($E74&amp;"_U",보상!$S:$AA,3,FALSE)),0),FALSE)),"ERROR")</f>
        <v>Gold</v>
      </c>
      <c r="Q74" s="22">
        <f ca="1">IFERROR(IFERROR(VLOOKUP($B74,INDIRECT(VLOOKUP($E74,보상!$S:$AA,2,FALSE)),MATCH(Q$6,INDIRECT(VLOOKUP($E74,보상!$S:$AA,3,FALSE)),0),FALSE),VLOOKUP($B74,INDIRECT(VLOOKUP($E74&amp;"_U",보상!$S:$AA,2,FALSE)),MATCH(Q$6,INDIRECT(VLOOKUP($E74&amp;"_U",보상!$S:$AA,3,FALSE)),0),FALSE)),"ERROR")</f>
        <v>2600</v>
      </c>
      <c r="R74" s="22" t="b">
        <v>0</v>
      </c>
      <c r="S74" s="22" t="b">
        <v>0</v>
      </c>
      <c r="T74" s="22">
        <f ca="1">IFERROR(IF(W74=0,0,VLOOKUP(W74,보상!$D:$K,6,FALSE)),"-")</f>
        <v>0</v>
      </c>
      <c r="U74" s="22">
        <f ca="1">IFERROR(IF(W74=0,0,VLOOKUP(W74,보상!$D:$K,7,FALSE)),"-")</f>
        <v>700</v>
      </c>
      <c r="V74" s="22">
        <f ca="1">IFERROR(IF(W74=0,0,VLOOKUP(W74,보상!$D:$K,8,FALSE)),"-")</f>
        <v>0</v>
      </c>
      <c r="W74" s="22">
        <f ca="1">IFERROR(IFERROR(VLOOKUP($B74,INDIRECT(VLOOKUP($E74,보상!$S:$AA,2,FALSE)),MATCH(W$6,INDIRECT(VLOOKUP($E74,보상!$S:$AA,3,FALSE)),0),FALSE),VLOOKUP($B74,INDIRECT(VLOOKUP($E74&amp;"_U",보상!$S:$AA,2,FALSE)),MATCH(W$6,INDIRECT(VLOOKUP($E74&amp;"_U",보상!$S:$AA,3,FALSE)),0),FALSE)),"ERROR")</f>
        <v>232101</v>
      </c>
      <c r="X74" s="134" t="str">
        <f ca="1">IFERROR(IF(W74=0,0,VLOOKUP(SUBSTITUTE(VLOOKUP(W74,#REF!,MATCH("strItemName",#REF!,0),FALSE),"SUI_",""),#REF!,2,FALSE)),"ERROR")</f>
        <v>ERROR</v>
      </c>
      <c r="Y74" s="22">
        <f t="shared" ca="1" si="1"/>
        <v>232201</v>
      </c>
      <c r="Z74" s="134" t="str">
        <f ca="1">IFERROR(IF(Y74=0,0,VLOOKUP(SUBSTITUTE(VLOOKUP(Y74,#REF!,MATCH("strItemName",#REF!,0),FALSE),"SUI_",""),#REF!,2,FALSE)),"ERROR")</f>
        <v>ERROR</v>
      </c>
      <c r="AA74" s="22">
        <f t="shared" ca="1" si="1"/>
        <v>232301</v>
      </c>
      <c r="AB74" s="134" t="str">
        <f ca="1">IFERROR(IF(AA74=0,0,VLOOKUP(SUBSTITUTE(VLOOKUP(AA74,#REF!,MATCH("strItemName",#REF!,0),FALSE),"SUI_",""),#REF!,2,FALSE)),"ERROR")</f>
        <v>ERROR</v>
      </c>
      <c r="AC74" s="22">
        <f t="shared" ca="1" si="1"/>
        <v>232401</v>
      </c>
      <c r="AD74" s="134" t="str">
        <f ca="1">IFERROR(IF(AC74=0,0,VLOOKUP(SUBSTITUTE(VLOOKUP(AC74,#REF!,MATCH("strItemName",#REF!,0),FALSE),"SUI_",""),#REF!,2,FALSE)),"ERROR")</f>
        <v>ERROR</v>
      </c>
      <c r="AE74" s="22">
        <f t="shared" ca="1" si="1"/>
        <v>232501</v>
      </c>
      <c r="AF74" s="134" t="str">
        <f ca="1">IFERROR(IF(AE74=0,0,VLOOKUP(SUBSTITUTE(VLOOKUP(AE74,#REF!,MATCH("strItemName",#REF!,0),FALSE),"SUI_",""),#REF!,2,FALSE)),"ERROR")</f>
        <v>ERROR</v>
      </c>
      <c r="AG74" s="88">
        <v>0</v>
      </c>
      <c r="AH74" s="134">
        <f>IFERROR(IF(AG74=0,0,VLOOKUP(SUBSTITUTE(VLOOKUP(AG74,#REF!,MATCH("strItemName",#REF!,0),FALSE),"SUI_",""),#REF!,2,FALSE)),"ERROR")</f>
        <v>0</v>
      </c>
      <c r="AI74" s="22">
        <f ca="1">IFERROR(IFERROR(VLOOKUP($B74,INDIRECT(VLOOKUP($E74,보상!$S:$AA,2,FALSE)),MATCH(AI$6,INDIRECT(VLOOKUP($E74,보상!$S:$AA,3,FALSE)),0),FALSE),VLOOKUP($B74,INDIRECT(VLOOKUP($E74&amp;"_U",보상!$S:$AA,2,FALSE)),MATCH(AI$6,INDIRECT(VLOOKUP($E74&amp;"_U",보상!$S:$AA,3,FALSE)),0),FALSE)),"ERROR")</f>
        <v>1</v>
      </c>
      <c r="AJ74" s="22">
        <v>0</v>
      </c>
      <c r="AK74" s="22">
        <v>0</v>
      </c>
      <c r="AL74" s="22">
        <v>0</v>
      </c>
      <c r="AM74" s="22" t="b">
        <v>0</v>
      </c>
      <c r="AN74" s="22">
        <v>0</v>
      </c>
      <c r="AO74" s="22">
        <v>0</v>
      </c>
    </row>
    <row r="75" spans="2:41" ht="16.5" customHeight="1" x14ac:dyDescent="0.3">
      <c r="B75" s="153">
        <f t="shared" si="0"/>
        <v>1021302</v>
      </c>
      <c r="C75" s="22">
        <v>1021302</v>
      </c>
      <c r="D75" s="156" t="str">
        <f ca="1">IFERROR(IFERROR(VLOOKUP($B75,INDIRECT(VLOOKUP($E75,보상!$S:$AA,2,FALSE)),MATCH(D$6,INDIRECT(VLOOKUP($E75,보상!$S:$AA,3,FALSE)),0),FALSE),VLOOKUP($B75,INDIRECT(VLOOKUP($E75&amp;"_U",보상!$S:$AA,2,FALSE)),MATCH(D$6,INDIRECT(VLOOKUP($E75&amp;"_U",보상!$S:$AA,3,FALSE)),0),FALSE)),"ERROR")</f>
        <v>늦어지는 대피</v>
      </c>
      <c r="E75" s="22" t="s">
        <v>384</v>
      </c>
      <c r="F75" s="22">
        <f>COUNTIF($C$8:$C75,$C75)</f>
        <v>1</v>
      </c>
      <c r="G75" s="22" t="b">
        <v>0</v>
      </c>
      <c r="H75" s="22">
        <v>0</v>
      </c>
      <c r="I75" s="129">
        <f>IFERROR(IF(H75=0,0,VLOOKUP(VLOOKUP(H75,#REF!,MATCH("strMailTitleID",#REF!,0),FALSE),#REF!,2,FALSE)),"ERROR")</f>
        <v>0</v>
      </c>
      <c r="J75" s="176">
        <v>0</v>
      </c>
      <c r="K75" s="129">
        <f>IFERROR(IF(J75=0,0,VLOOKUP(VLOOKUP(J75,#REF!,MATCH("strMailTitleID",#REF!,0),FALSE),#REF!,2,FALSE)),"ERROR")</f>
        <v>0</v>
      </c>
      <c r="L75" s="22">
        <f ca="1">IFERROR(IFERROR(VLOOKUP($B75,INDIRECT(VLOOKUP($E75,보상!$S:$AA,2,FALSE)),MATCH(L$6,INDIRECT(VLOOKUP($E75,보상!$S:$AA,3,FALSE)),0),FALSE),VLOOKUP($B75,INDIRECT(VLOOKUP($E75&amp;"_U",보상!$S:$AA,2,FALSE)),MATCH(L$6,INDIRECT(VLOOKUP($E75&amp;"_U",보상!$S:$AA,3,FALSE)),0),FALSE)),"ERROR")</f>
        <v>390</v>
      </c>
      <c r="M75" s="22">
        <v>0</v>
      </c>
      <c r="N75" s="22">
        <v>0</v>
      </c>
      <c r="O75" s="22">
        <v>0</v>
      </c>
      <c r="P75" s="22" t="str">
        <f ca="1">IFERROR(IFERROR(VLOOKUP($B75,INDIRECT(VLOOKUP($E75,보상!$S:$AA,2,FALSE)),MATCH(P$6,INDIRECT(VLOOKUP($E75,보상!$S:$AA,3,FALSE)),0),FALSE),VLOOKUP($B75,INDIRECT(VLOOKUP($E75&amp;"_U",보상!$S:$AA,2,FALSE)),MATCH(P$6,INDIRECT(VLOOKUP($E75&amp;"_U",보상!$S:$AA,3,FALSE)),0),FALSE)),"ERROR")</f>
        <v>Gold</v>
      </c>
      <c r="Q75" s="22">
        <f ca="1">IFERROR(IFERROR(VLOOKUP($B75,INDIRECT(VLOOKUP($E75,보상!$S:$AA,2,FALSE)),MATCH(Q$6,INDIRECT(VLOOKUP($E75,보상!$S:$AA,3,FALSE)),0),FALSE),VLOOKUP($B75,INDIRECT(VLOOKUP($E75&amp;"_U",보상!$S:$AA,2,FALSE)),MATCH(Q$6,INDIRECT(VLOOKUP($E75&amp;"_U",보상!$S:$AA,3,FALSE)),0),FALSE)),"ERROR")</f>
        <v>2800</v>
      </c>
      <c r="R75" s="22" t="b">
        <v>0</v>
      </c>
      <c r="S75" s="22" t="b">
        <v>0</v>
      </c>
      <c r="T75" s="22">
        <f ca="1">IFERROR(IF(W75=0,0,VLOOKUP(W75,보상!$D:$K,6,FALSE)),"-")</f>
        <v>3000</v>
      </c>
      <c r="U75" s="22">
        <f ca="1">IFERROR(IF(W75=0,0,VLOOKUP(W75,보상!$D:$K,7,FALSE)),"-")</f>
        <v>0</v>
      </c>
      <c r="V75" s="22">
        <f ca="1">IFERROR(IF(W75=0,0,VLOOKUP(W75,보상!$D:$K,8,FALSE)),"-")</f>
        <v>0</v>
      </c>
      <c r="W75" s="22">
        <f ca="1">IFERROR(IFERROR(VLOOKUP($B75,INDIRECT(VLOOKUP($E75,보상!$S:$AA,2,FALSE)),MATCH(W$6,INDIRECT(VLOOKUP($E75,보상!$S:$AA,3,FALSE)),0),FALSE),VLOOKUP($B75,INDIRECT(VLOOKUP($E75&amp;"_U",보상!$S:$AA,2,FALSE)),MATCH(W$6,INDIRECT(VLOOKUP($E75&amp;"_U",보상!$S:$AA,3,FALSE)),0),FALSE)),"ERROR")</f>
        <v>103101</v>
      </c>
      <c r="X75" s="134" t="str">
        <f ca="1">IFERROR(IF(W75=0,0,VLOOKUP(SUBSTITUTE(VLOOKUP(W75,#REF!,MATCH("strItemName",#REF!,0),FALSE),"SUI_",""),#REF!,2,FALSE)),"ERROR")</f>
        <v>ERROR</v>
      </c>
      <c r="Y75" s="22">
        <f t="shared" ca="1" si="1"/>
        <v>113201</v>
      </c>
      <c r="Z75" s="134" t="str">
        <f ca="1">IFERROR(IF(Y75=0,0,VLOOKUP(SUBSTITUTE(VLOOKUP(Y75,#REF!,MATCH("strItemName",#REF!,0),FALSE),"SUI_",""),#REF!,2,FALSE)),"ERROR")</f>
        <v>ERROR</v>
      </c>
      <c r="AA75" s="22">
        <f t="shared" ca="1" si="1"/>
        <v>123301</v>
      </c>
      <c r="AB75" s="134" t="str">
        <f ca="1">IFERROR(IF(AA75=0,0,VLOOKUP(SUBSTITUTE(VLOOKUP(AA75,#REF!,MATCH("strItemName",#REF!,0),FALSE),"SUI_",""),#REF!,2,FALSE)),"ERROR")</f>
        <v>ERROR</v>
      </c>
      <c r="AC75" s="22">
        <f t="shared" ca="1" si="1"/>
        <v>133401</v>
      </c>
      <c r="AD75" s="134" t="str">
        <f ca="1">IFERROR(IF(AC75=0,0,VLOOKUP(SUBSTITUTE(VLOOKUP(AC75,#REF!,MATCH("strItemName",#REF!,0),FALSE),"SUI_",""),#REF!,2,FALSE)),"ERROR")</f>
        <v>ERROR</v>
      </c>
      <c r="AE75" s="22">
        <f t="shared" ca="1" si="1"/>
        <v>143501</v>
      </c>
      <c r="AF75" s="134" t="str">
        <f ca="1">IFERROR(IF(AE75=0,0,VLOOKUP(SUBSTITUTE(VLOOKUP(AE75,#REF!,MATCH("strItemName",#REF!,0),FALSE),"SUI_",""),#REF!,2,FALSE)),"ERROR")</f>
        <v>ERROR</v>
      </c>
      <c r="AG75" s="88">
        <v>0</v>
      </c>
      <c r="AH75" s="134">
        <f>IFERROR(IF(AG75=0,0,VLOOKUP(SUBSTITUTE(VLOOKUP(AG75,#REF!,MATCH("strItemName",#REF!,0),FALSE),"SUI_",""),#REF!,2,FALSE)),"ERROR")</f>
        <v>0</v>
      </c>
      <c r="AI75" s="22">
        <f ca="1">IFERROR(IFERROR(VLOOKUP($B75,INDIRECT(VLOOKUP($E75,보상!$S:$AA,2,FALSE)),MATCH(AI$6,INDIRECT(VLOOKUP($E75,보상!$S:$AA,3,FALSE)),0),FALSE),VLOOKUP($B75,INDIRECT(VLOOKUP($E75&amp;"_U",보상!$S:$AA,2,FALSE)),MATCH(AI$6,INDIRECT(VLOOKUP($E75&amp;"_U",보상!$S:$AA,3,FALSE)),0),FALSE)),"ERROR")</f>
        <v>1</v>
      </c>
      <c r="AJ75" s="22">
        <v>0</v>
      </c>
      <c r="AK75" s="22">
        <v>0</v>
      </c>
      <c r="AL75" s="22">
        <v>0</v>
      </c>
      <c r="AM75" s="22" t="b">
        <v>0</v>
      </c>
      <c r="AN75" s="22">
        <v>0</v>
      </c>
      <c r="AO75" s="22">
        <v>0</v>
      </c>
    </row>
    <row r="76" spans="2:41" ht="16.5" customHeight="1" x14ac:dyDescent="0.3">
      <c r="B76" s="153">
        <f t="shared" si="0"/>
        <v>1021402</v>
      </c>
      <c r="C76" s="22">
        <v>1021402</v>
      </c>
      <c r="D76" s="156" t="str">
        <f ca="1">IFERROR(IFERROR(VLOOKUP($B76,INDIRECT(VLOOKUP($E76,보상!$S:$AA,2,FALSE)),MATCH(D$6,INDIRECT(VLOOKUP($E76,보상!$S:$AA,3,FALSE)),0),FALSE),VLOOKUP($B76,INDIRECT(VLOOKUP($E76&amp;"_U",보상!$S:$AA,2,FALSE)),MATCH(D$6,INDIRECT(VLOOKUP($E76&amp;"_U",보상!$S:$AA,3,FALSE)),0),FALSE)),"ERROR")</f>
        <v>제니아의 사정</v>
      </c>
      <c r="E76" s="22" t="s">
        <v>384</v>
      </c>
      <c r="F76" s="22">
        <f>COUNTIF($C$8:$C76,$C76)</f>
        <v>1</v>
      </c>
      <c r="G76" s="22" t="b">
        <v>0</v>
      </c>
      <c r="H76" s="22">
        <v>0</v>
      </c>
      <c r="I76" s="129">
        <f>IFERROR(IF(H76=0,0,VLOOKUP(VLOOKUP(H76,#REF!,MATCH("strMailTitleID",#REF!,0),FALSE),#REF!,2,FALSE)),"ERROR")</f>
        <v>0</v>
      </c>
      <c r="J76" s="176">
        <v>0</v>
      </c>
      <c r="K76" s="129">
        <f>IFERROR(IF(J76=0,0,VLOOKUP(VLOOKUP(J76,#REF!,MATCH("strMailTitleID",#REF!,0),FALSE),#REF!,2,FALSE)),"ERROR")</f>
        <v>0</v>
      </c>
      <c r="L76" s="22">
        <f ca="1">IFERROR(IFERROR(VLOOKUP($B76,INDIRECT(VLOOKUP($E76,보상!$S:$AA,2,FALSE)),MATCH(L$6,INDIRECT(VLOOKUP($E76,보상!$S:$AA,3,FALSE)),0),FALSE),VLOOKUP($B76,INDIRECT(VLOOKUP($E76&amp;"_U",보상!$S:$AA,2,FALSE)),MATCH(L$6,INDIRECT(VLOOKUP($E76&amp;"_U",보상!$S:$AA,3,FALSE)),0),FALSE)),"ERROR")</f>
        <v>480</v>
      </c>
      <c r="M76" s="22">
        <v>0</v>
      </c>
      <c r="N76" s="22">
        <v>0</v>
      </c>
      <c r="O76" s="22">
        <v>0</v>
      </c>
      <c r="P76" s="22" t="str">
        <f ca="1">IFERROR(IFERROR(VLOOKUP($B76,INDIRECT(VLOOKUP($E76,보상!$S:$AA,2,FALSE)),MATCH(P$6,INDIRECT(VLOOKUP($E76,보상!$S:$AA,3,FALSE)),0),FALSE),VLOOKUP($B76,INDIRECT(VLOOKUP($E76&amp;"_U",보상!$S:$AA,2,FALSE)),MATCH(P$6,INDIRECT(VLOOKUP($E76&amp;"_U",보상!$S:$AA,3,FALSE)),0),FALSE)),"ERROR")</f>
        <v>Gold</v>
      </c>
      <c r="Q76" s="22">
        <f ca="1">IFERROR(IFERROR(VLOOKUP($B76,INDIRECT(VLOOKUP($E76,보상!$S:$AA,2,FALSE)),MATCH(Q$6,INDIRECT(VLOOKUP($E76,보상!$S:$AA,3,FALSE)),0),FALSE),VLOOKUP($B76,INDIRECT(VLOOKUP($E76&amp;"_U",보상!$S:$AA,2,FALSE)),MATCH(Q$6,INDIRECT(VLOOKUP($E76&amp;"_U",보상!$S:$AA,3,FALSE)),0),FALSE)),"ERROR")</f>
        <v>2800</v>
      </c>
      <c r="R76" s="22" t="b">
        <v>0</v>
      </c>
      <c r="S76" s="22" t="b">
        <v>0</v>
      </c>
      <c r="T76" s="22">
        <f ca="1">IFERROR(IF(W76=0,0,VLOOKUP(W76,보상!$D:$K,6,FALSE)),"-")</f>
        <v>0</v>
      </c>
      <c r="U76" s="22">
        <f ca="1">IFERROR(IF(W76=0,0,VLOOKUP(W76,보상!$D:$K,7,FALSE)),"-")</f>
        <v>0</v>
      </c>
      <c r="V76" s="22">
        <f ca="1">IFERROR(IF(W76=0,0,VLOOKUP(W76,보상!$D:$K,8,FALSE)),"-")</f>
        <v>0</v>
      </c>
      <c r="W76" s="22">
        <f ca="1">IFERROR(IFERROR(VLOOKUP($B76,INDIRECT(VLOOKUP($E76,보상!$S:$AA,2,FALSE)),MATCH(W$6,INDIRECT(VLOOKUP($E76,보상!$S:$AA,3,FALSE)),0),FALSE),VLOOKUP($B76,INDIRECT(VLOOKUP($E76&amp;"_U",보상!$S:$AA,2,FALSE)),MATCH(W$6,INDIRECT(VLOOKUP($E76&amp;"_U",보상!$S:$AA,3,FALSE)),0),FALSE)),"ERROR")</f>
        <v>3011001</v>
      </c>
      <c r="X76" s="134" t="str">
        <f ca="1">IFERROR(IF(W76=0,0,VLOOKUP(SUBSTITUTE(VLOOKUP(W76,#REF!,MATCH("strItemName",#REF!,0),FALSE),"SUI_",""),#REF!,2,FALSE)),"ERROR")</f>
        <v>ERROR</v>
      </c>
      <c r="Y76" s="22">
        <f t="shared" ca="1" si="1"/>
        <v>3011001</v>
      </c>
      <c r="Z76" s="134" t="str">
        <f ca="1">IFERROR(IF(Y76=0,0,VLOOKUP(SUBSTITUTE(VLOOKUP(Y76,#REF!,MATCH("strItemName",#REF!,0),FALSE),"SUI_",""),#REF!,2,FALSE)),"ERROR")</f>
        <v>ERROR</v>
      </c>
      <c r="AA76" s="22">
        <f t="shared" ca="1" si="1"/>
        <v>3011001</v>
      </c>
      <c r="AB76" s="134" t="str">
        <f ca="1">IFERROR(IF(AA76=0,0,VLOOKUP(SUBSTITUTE(VLOOKUP(AA76,#REF!,MATCH("strItemName",#REF!,0),FALSE),"SUI_",""),#REF!,2,FALSE)),"ERROR")</f>
        <v>ERROR</v>
      </c>
      <c r="AC76" s="22">
        <f t="shared" ca="1" si="1"/>
        <v>3011001</v>
      </c>
      <c r="AD76" s="134" t="str">
        <f ca="1">IFERROR(IF(AC76=0,0,VLOOKUP(SUBSTITUTE(VLOOKUP(AC76,#REF!,MATCH("strItemName",#REF!,0),FALSE),"SUI_",""),#REF!,2,FALSE)),"ERROR")</f>
        <v>ERROR</v>
      </c>
      <c r="AE76" s="22">
        <f t="shared" ref="AE76" ca="1" si="4">IF(AC76=0,0,IF(OR(INT(AC76/10000)=15,INT(AC76/10000)=24,INT(AC76/10000)=35),AC76,IF(AC76&gt;300000,AC76,IF(AC76&lt;200000,AC76+10100,AC76+100))))</f>
        <v>3011001</v>
      </c>
      <c r="AF76" s="134" t="str">
        <f ca="1">IFERROR(IF(AE76=0,0,VLOOKUP(SUBSTITUTE(VLOOKUP(AE76,#REF!,MATCH("strItemName",#REF!,0),FALSE),"SUI_",""),#REF!,2,FALSE)),"ERROR")</f>
        <v>ERROR</v>
      </c>
      <c r="AG76" s="88">
        <v>0</v>
      </c>
      <c r="AH76" s="134">
        <f>IFERROR(IF(AG76=0,0,VLOOKUP(SUBSTITUTE(VLOOKUP(AG76,#REF!,MATCH("strItemName",#REF!,0),FALSE),"SUI_",""),#REF!,2,FALSE)),"ERROR")</f>
        <v>0</v>
      </c>
      <c r="AI76" s="22">
        <f ca="1">IFERROR(IFERROR(VLOOKUP($B76,INDIRECT(VLOOKUP($E76,보상!$S:$AA,2,FALSE)),MATCH(AI$6,INDIRECT(VLOOKUP($E76,보상!$S:$AA,3,FALSE)),0),FALSE),VLOOKUP($B76,INDIRECT(VLOOKUP($E76&amp;"_U",보상!$S:$AA,2,FALSE)),MATCH(AI$6,INDIRECT(VLOOKUP($E76&amp;"_U",보상!$S:$AA,3,FALSE)),0),FALSE)),"ERROR")</f>
        <v>3</v>
      </c>
      <c r="AJ76" s="22">
        <v>0</v>
      </c>
      <c r="AK76" s="22">
        <v>0</v>
      </c>
      <c r="AL76" s="22">
        <v>0</v>
      </c>
      <c r="AM76" s="22" t="b">
        <v>0</v>
      </c>
      <c r="AN76" s="22">
        <v>0</v>
      </c>
      <c r="AO76" s="22">
        <v>0</v>
      </c>
    </row>
    <row r="77" spans="2:41" ht="16.5" customHeight="1" x14ac:dyDescent="0.3">
      <c r="B77" s="153">
        <f t="shared" ref="B77:B141" si="5">C77</f>
        <v>1021502</v>
      </c>
      <c r="C77" s="22">
        <v>1021502</v>
      </c>
      <c r="D77" s="156" t="str">
        <f ca="1">IFERROR(IFERROR(VLOOKUP($B77,INDIRECT(VLOOKUP($E77,보상!$S:$AA,2,FALSE)),MATCH(D$6,INDIRECT(VLOOKUP($E77,보상!$S:$AA,3,FALSE)),0),FALSE),VLOOKUP($B77,INDIRECT(VLOOKUP($E77&amp;"_U",보상!$S:$AA,2,FALSE)),MATCH(D$6,INDIRECT(VLOOKUP($E77&amp;"_U",보상!$S:$AA,3,FALSE)),0),FALSE)),"ERROR")</f>
        <v>아버지의 상처</v>
      </c>
      <c r="E77" s="22" t="s">
        <v>384</v>
      </c>
      <c r="F77" s="22">
        <f>COUNTIF($C$8:$C77,$C77)</f>
        <v>1</v>
      </c>
      <c r="G77" s="22" t="b">
        <v>0</v>
      </c>
      <c r="H77" s="22">
        <v>0</v>
      </c>
      <c r="I77" s="129">
        <f>IFERROR(IF(H77=0,0,VLOOKUP(VLOOKUP(H77,#REF!,MATCH("strMailTitleID",#REF!,0),FALSE),#REF!,2,FALSE)),"ERROR")</f>
        <v>0</v>
      </c>
      <c r="J77" s="176">
        <v>0</v>
      </c>
      <c r="K77" s="129">
        <f>IFERROR(IF(J77=0,0,VLOOKUP(VLOOKUP(J77,#REF!,MATCH("strMailTitleID",#REF!,0),FALSE),#REF!,2,FALSE)),"ERROR")</f>
        <v>0</v>
      </c>
      <c r="L77" s="22">
        <f ca="1">IFERROR(IFERROR(VLOOKUP($B77,INDIRECT(VLOOKUP($E77,보상!$S:$AA,2,FALSE)),MATCH(L$6,INDIRECT(VLOOKUP($E77,보상!$S:$AA,3,FALSE)),0),FALSE),VLOOKUP($B77,INDIRECT(VLOOKUP($E77&amp;"_U",보상!$S:$AA,2,FALSE)),MATCH(L$6,INDIRECT(VLOOKUP($E77&amp;"_U",보상!$S:$AA,3,FALSE)),0),FALSE)),"ERROR")</f>
        <v>460</v>
      </c>
      <c r="M77" s="22">
        <v>0</v>
      </c>
      <c r="N77" s="22">
        <v>0</v>
      </c>
      <c r="O77" s="22">
        <v>0</v>
      </c>
      <c r="P77" s="22" t="str">
        <f ca="1">IFERROR(IFERROR(VLOOKUP($B77,INDIRECT(VLOOKUP($E77,보상!$S:$AA,2,FALSE)),MATCH(P$6,INDIRECT(VLOOKUP($E77,보상!$S:$AA,3,FALSE)),0),FALSE),VLOOKUP($B77,INDIRECT(VLOOKUP($E77&amp;"_U",보상!$S:$AA,2,FALSE)),MATCH(P$6,INDIRECT(VLOOKUP($E77&amp;"_U",보상!$S:$AA,3,FALSE)),0),FALSE)),"ERROR")</f>
        <v>Gold</v>
      </c>
      <c r="Q77" s="22">
        <f ca="1">IFERROR(IFERROR(VLOOKUP($B77,INDIRECT(VLOOKUP($E77,보상!$S:$AA,2,FALSE)),MATCH(Q$6,INDIRECT(VLOOKUP($E77,보상!$S:$AA,3,FALSE)),0),FALSE),VLOOKUP($B77,INDIRECT(VLOOKUP($E77&amp;"_U",보상!$S:$AA,2,FALSE)),MATCH(Q$6,INDIRECT(VLOOKUP($E77&amp;"_U",보상!$S:$AA,3,FALSE)),0),FALSE)),"ERROR")</f>
        <v>2800</v>
      </c>
      <c r="R77" s="22" t="b">
        <v>0</v>
      </c>
      <c r="S77" s="22" t="b">
        <v>0</v>
      </c>
      <c r="T77" s="22">
        <f ca="1">IFERROR(IF(W77=0,0,VLOOKUP(W77,보상!$D:$K,6,FALSE)),"-")</f>
        <v>0</v>
      </c>
      <c r="U77" s="22">
        <f ca="1">IFERROR(IF(W77=0,0,VLOOKUP(W77,보상!$D:$K,7,FALSE)),"-")</f>
        <v>0</v>
      </c>
      <c r="V77" s="22">
        <f ca="1">IFERROR(IF(W77=0,0,VLOOKUP(W77,보상!$D:$K,8,FALSE)),"-")</f>
        <v>0</v>
      </c>
      <c r="W77" s="22">
        <f ca="1">IFERROR(IFERROR(VLOOKUP($B77,INDIRECT(VLOOKUP($E77,보상!$S:$AA,2,FALSE)),MATCH(W$6,INDIRECT(VLOOKUP($E77,보상!$S:$AA,3,FALSE)),0),FALSE),VLOOKUP($B77,INDIRECT(VLOOKUP($E77&amp;"_U",보상!$S:$AA,2,FALSE)),MATCH(W$6,INDIRECT(VLOOKUP($E77&amp;"_U",보상!$S:$AA,3,FALSE)),0),FALSE)),"ERROR")</f>
        <v>2002001</v>
      </c>
      <c r="X77" s="134" t="str">
        <f ca="1">IFERROR(IF(W77=0,0,VLOOKUP(SUBSTITUTE(VLOOKUP(W77,#REF!,MATCH("strItemName",#REF!,0),FALSE),"SUI_",""),#REF!,2,FALSE)),"ERROR")</f>
        <v>ERROR</v>
      </c>
      <c r="Y77" s="22">
        <f t="shared" ref="Y77:AE141" ca="1" si="6">IF(W77=0,0,IF(OR(INT(W77/10000)=15,INT(W77/10000)=24,INT(W77/10000)=35),W77,IF(W77&gt;300000,W77,IF(W77&lt;200000,W77+10100,W77+100))))</f>
        <v>2002001</v>
      </c>
      <c r="Z77" s="134" t="str">
        <f ca="1">IFERROR(IF(Y77=0,0,VLOOKUP(SUBSTITUTE(VLOOKUP(Y77,#REF!,MATCH("strItemName",#REF!,0),FALSE),"SUI_",""),#REF!,2,FALSE)),"ERROR")</f>
        <v>ERROR</v>
      </c>
      <c r="AA77" s="22">
        <f t="shared" ca="1" si="6"/>
        <v>2002001</v>
      </c>
      <c r="AB77" s="134" t="str">
        <f ca="1">IFERROR(IF(AA77=0,0,VLOOKUP(SUBSTITUTE(VLOOKUP(AA77,#REF!,MATCH("strItemName",#REF!,0),FALSE),"SUI_",""),#REF!,2,FALSE)),"ERROR")</f>
        <v>ERROR</v>
      </c>
      <c r="AC77" s="22">
        <f t="shared" ca="1" si="6"/>
        <v>2002001</v>
      </c>
      <c r="AD77" s="134" t="str">
        <f ca="1">IFERROR(IF(AC77=0,0,VLOOKUP(SUBSTITUTE(VLOOKUP(AC77,#REF!,MATCH("strItemName",#REF!,0),FALSE),"SUI_",""),#REF!,2,FALSE)),"ERROR")</f>
        <v>ERROR</v>
      </c>
      <c r="AE77" s="22">
        <f t="shared" ca="1" si="6"/>
        <v>2002001</v>
      </c>
      <c r="AF77" s="134" t="str">
        <f ca="1">IFERROR(IF(AE77=0,0,VLOOKUP(SUBSTITUTE(VLOOKUP(AE77,#REF!,MATCH("strItemName",#REF!,0),FALSE),"SUI_",""),#REF!,2,FALSE)),"ERROR")</f>
        <v>ERROR</v>
      </c>
      <c r="AG77" s="88">
        <v>0</v>
      </c>
      <c r="AH77" s="134">
        <f>IFERROR(IF(AG77=0,0,VLOOKUP(SUBSTITUTE(VLOOKUP(AG77,#REF!,MATCH("strItemName",#REF!,0),FALSE),"SUI_",""),#REF!,2,FALSE)),"ERROR")</f>
        <v>0</v>
      </c>
      <c r="AI77" s="22">
        <f ca="1">IFERROR(IFERROR(VLOOKUP($B77,INDIRECT(VLOOKUP($E77,보상!$S:$AA,2,FALSE)),MATCH(AI$6,INDIRECT(VLOOKUP($E77,보상!$S:$AA,3,FALSE)),0),FALSE),VLOOKUP($B77,INDIRECT(VLOOKUP($E77&amp;"_U",보상!$S:$AA,2,FALSE)),MATCH(AI$6,INDIRECT(VLOOKUP($E77&amp;"_U",보상!$S:$AA,3,FALSE)),0),FALSE)),"ERROR")</f>
        <v>20</v>
      </c>
      <c r="AJ77" s="22">
        <v>0</v>
      </c>
      <c r="AK77" s="22">
        <v>0</v>
      </c>
      <c r="AL77" s="22">
        <v>0</v>
      </c>
      <c r="AM77" s="22" t="b">
        <v>0</v>
      </c>
      <c r="AN77" s="22">
        <v>0</v>
      </c>
      <c r="AO77" s="22">
        <v>0</v>
      </c>
    </row>
    <row r="78" spans="2:41" ht="16.5" customHeight="1" x14ac:dyDescent="0.3">
      <c r="B78" s="153">
        <f t="shared" si="5"/>
        <v>1021602</v>
      </c>
      <c r="C78" s="22">
        <v>1021602</v>
      </c>
      <c r="D78" s="156" t="str">
        <f ca="1">IFERROR(IFERROR(VLOOKUP($B78,INDIRECT(VLOOKUP($E78,보상!$S:$AA,2,FALSE)),MATCH(D$6,INDIRECT(VLOOKUP($E78,보상!$S:$AA,3,FALSE)),0),FALSE),VLOOKUP($B78,INDIRECT(VLOOKUP($E78&amp;"_U",보상!$S:$AA,2,FALSE)),MATCH(D$6,INDIRECT(VLOOKUP($E78&amp;"_U",보상!$S:$AA,3,FALSE)),0),FALSE)),"ERROR")</f>
        <v>소중한 선물</v>
      </c>
      <c r="E78" s="22" t="s">
        <v>384</v>
      </c>
      <c r="F78" s="22">
        <f>COUNTIF($C$8:$C78,$C78)</f>
        <v>1</v>
      </c>
      <c r="G78" s="22" t="b">
        <v>0</v>
      </c>
      <c r="H78" s="22">
        <v>0</v>
      </c>
      <c r="I78" s="129">
        <f>IFERROR(IF(H78=0,0,VLOOKUP(VLOOKUP(H78,#REF!,MATCH("strMailTitleID",#REF!,0),FALSE),#REF!,2,FALSE)),"ERROR")</f>
        <v>0</v>
      </c>
      <c r="J78" s="176">
        <v>0</v>
      </c>
      <c r="K78" s="129">
        <f>IFERROR(IF(J78=0,0,VLOOKUP(VLOOKUP(J78,#REF!,MATCH("strMailTitleID",#REF!,0),FALSE),#REF!,2,FALSE)),"ERROR")</f>
        <v>0</v>
      </c>
      <c r="L78" s="22">
        <f ca="1">IFERROR(IFERROR(VLOOKUP($B78,INDIRECT(VLOOKUP($E78,보상!$S:$AA,2,FALSE)),MATCH(L$6,INDIRECT(VLOOKUP($E78,보상!$S:$AA,3,FALSE)),0),FALSE),VLOOKUP($B78,INDIRECT(VLOOKUP($E78&amp;"_U",보상!$S:$AA,2,FALSE)),MATCH(L$6,INDIRECT(VLOOKUP($E78&amp;"_U",보상!$S:$AA,3,FALSE)),0),FALSE)),"ERROR")</f>
        <v>480</v>
      </c>
      <c r="M78" s="22">
        <v>0</v>
      </c>
      <c r="N78" s="22">
        <v>0</v>
      </c>
      <c r="O78" s="22">
        <v>0</v>
      </c>
      <c r="P78" s="22" t="str">
        <f ca="1">IFERROR(IFERROR(VLOOKUP($B78,INDIRECT(VLOOKUP($E78,보상!$S:$AA,2,FALSE)),MATCH(P$6,INDIRECT(VLOOKUP($E78,보상!$S:$AA,3,FALSE)),0),FALSE),VLOOKUP($B78,INDIRECT(VLOOKUP($E78&amp;"_U",보상!$S:$AA,2,FALSE)),MATCH(P$6,INDIRECT(VLOOKUP($E78&amp;"_U",보상!$S:$AA,3,FALSE)),0),FALSE)),"ERROR")</f>
        <v>Gold</v>
      </c>
      <c r="Q78" s="22">
        <f ca="1">IFERROR(IFERROR(VLOOKUP($B78,INDIRECT(VLOOKUP($E78,보상!$S:$AA,2,FALSE)),MATCH(Q$6,INDIRECT(VLOOKUP($E78,보상!$S:$AA,3,FALSE)),0),FALSE),VLOOKUP($B78,INDIRECT(VLOOKUP($E78&amp;"_U",보상!$S:$AA,2,FALSE)),MATCH(Q$6,INDIRECT(VLOOKUP($E78&amp;"_U",보상!$S:$AA,3,FALSE)),0),FALSE)),"ERROR")</f>
        <v>2800</v>
      </c>
      <c r="R78" s="22" t="b">
        <v>0</v>
      </c>
      <c r="S78" s="22" t="b">
        <v>0</v>
      </c>
      <c r="T78" s="22">
        <f ca="1">IFERROR(IF(W78=0,0,VLOOKUP(W78,보상!$D:$K,6,FALSE)),"-")</f>
        <v>0</v>
      </c>
      <c r="U78" s="22">
        <f ca="1">IFERROR(IF(W78=0,0,VLOOKUP(W78,보상!$D:$K,7,FALSE)),"-")</f>
        <v>700</v>
      </c>
      <c r="V78" s="22">
        <f ca="1">IFERROR(IF(W78=0,0,VLOOKUP(W78,보상!$D:$K,8,FALSE)),"-")</f>
        <v>0</v>
      </c>
      <c r="W78" s="22">
        <f ca="1">IFERROR(IFERROR(VLOOKUP($B78,INDIRECT(VLOOKUP($E78,보상!$S:$AA,2,FALSE)),MATCH(W$6,INDIRECT(VLOOKUP($E78,보상!$S:$AA,3,FALSE)),0),FALSE),VLOOKUP($B78,INDIRECT(VLOOKUP($E78&amp;"_U",보상!$S:$AA,2,FALSE)),MATCH(W$6,INDIRECT(VLOOKUP($E78&amp;"_U",보상!$S:$AA,3,FALSE)),0),FALSE)),"ERROR")</f>
        <v>212101</v>
      </c>
      <c r="X78" s="134" t="str">
        <f ca="1">IFERROR(IF(W78=0,0,VLOOKUP(SUBSTITUTE(VLOOKUP(W78,#REF!,MATCH("strItemName",#REF!,0),FALSE),"SUI_",""),#REF!,2,FALSE)),"ERROR")</f>
        <v>ERROR</v>
      </c>
      <c r="Y78" s="22">
        <f t="shared" ca="1" si="6"/>
        <v>212201</v>
      </c>
      <c r="Z78" s="134" t="str">
        <f ca="1">IFERROR(IF(Y78=0,0,VLOOKUP(SUBSTITUTE(VLOOKUP(Y78,#REF!,MATCH("strItemName",#REF!,0),FALSE),"SUI_",""),#REF!,2,FALSE)),"ERROR")</f>
        <v>ERROR</v>
      </c>
      <c r="AA78" s="22">
        <f t="shared" ca="1" si="6"/>
        <v>212301</v>
      </c>
      <c r="AB78" s="134" t="str">
        <f ca="1">IFERROR(IF(AA78=0,0,VLOOKUP(SUBSTITUTE(VLOOKUP(AA78,#REF!,MATCH("strItemName",#REF!,0),FALSE),"SUI_",""),#REF!,2,FALSE)),"ERROR")</f>
        <v>ERROR</v>
      </c>
      <c r="AC78" s="22">
        <f t="shared" ca="1" si="6"/>
        <v>212401</v>
      </c>
      <c r="AD78" s="134" t="str">
        <f ca="1">IFERROR(IF(AC78=0,0,VLOOKUP(SUBSTITUTE(VLOOKUP(AC78,#REF!,MATCH("strItemName",#REF!,0),FALSE),"SUI_",""),#REF!,2,FALSE)),"ERROR")</f>
        <v>ERROR</v>
      </c>
      <c r="AE78" s="22">
        <f t="shared" ca="1" si="6"/>
        <v>212501</v>
      </c>
      <c r="AF78" s="134" t="str">
        <f ca="1">IFERROR(IF(AE78=0,0,VLOOKUP(SUBSTITUTE(VLOOKUP(AE78,#REF!,MATCH("strItemName",#REF!,0),FALSE),"SUI_",""),#REF!,2,FALSE)),"ERROR")</f>
        <v>ERROR</v>
      </c>
      <c r="AG78" s="88">
        <v>0</v>
      </c>
      <c r="AH78" s="134">
        <f>IFERROR(IF(AG78=0,0,VLOOKUP(SUBSTITUTE(VLOOKUP(AG78,#REF!,MATCH("strItemName",#REF!,0),FALSE),"SUI_",""),#REF!,2,FALSE)),"ERROR")</f>
        <v>0</v>
      </c>
      <c r="AI78" s="22">
        <f ca="1">IFERROR(IFERROR(VLOOKUP($B78,INDIRECT(VLOOKUP($E78,보상!$S:$AA,2,FALSE)),MATCH(AI$6,INDIRECT(VLOOKUP($E78,보상!$S:$AA,3,FALSE)),0),FALSE),VLOOKUP($B78,INDIRECT(VLOOKUP($E78&amp;"_U",보상!$S:$AA,2,FALSE)),MATCH(AI$6,INDIRECT(VLOOKUP($E78&amp;"_U",보상!$S:$AA,3,FALSE)),0),FALSE)),"ERROR")</f>
        <v>1</v>
      </c>
      <c r="AJ78" s="22">
        <v>0</v>
      </c>
      <c r="AK78" s="22">
        <v>0</v>
      </c>
      <c r="AL78" s="22">
        <v>0</v>
      </c>
      <c r="AM78" s="22" t="b">
        <v>0</v>
      </c>
      <c r="AN78" s="22">
        <v>0</v>
      </c>
      <c r="AO78" s="22">
        <v>0</v>
      </c>
    </row>
    <row r="79" spans="2:41" ht="16.5" customHeight="1" x14ac:dyDescent="0.3">
      <c r="B79" s="153">
        <f t="shared" si="5"/>
        <v>1021702</v>
      </c>
      <c r="C79" s="22">
        <v>1021702</v>
      </c>
      <c r="D79" s="156" t="str">
        <f ca="1">IFERROR(IFERROR(VLOOKUP($B79,INDIRECT(VLOOKUP($E79,보상!$S:$AA,2,FALSE)),MATCH(D$6,INDIRECT(VLOOKUP($E79,보상!$S:$AA,3,FALSE)),0),FALSE),VLOOKUP($B79,INDIRECT(VLOOKUP($E79&amp;"_U",보상!$S:$AA,2,FALSE)),MATCH(D$6,INDIRECT(VLOOKUP($E79&amp;"_U",보상!$S:$AA,3,FALSE)),0),FALSE)),"ERROR")</f>
        <v>망설임 없는 부탁</v>
      </c>
      <c r="E79" s="22" t="s">
        <v>384</v>
      </c>
      <c r="F79" s="22">
        <f>COUNTIF($C$8:$C79,$C79)</f>
        <v>1</v>
      </c>
      <c r="G79" s="22" t="b">
        <v>0</v>
      </c>
      <c r="H79" s="22">
        <v>0</v>
      </c>
      <c r="I79" s="129">
        <f>IFERROR(IF(H79=0,0,VLOOKUP(VLOOKUP(H79,#REF!,MATCH("strMailTitleID",#REF!,0),FALSE),#REF!,2,FALSE)),"ERROR")</f>
        <v>0</v>
      </c>
      <c r="J79" s="176">
        <v>0</v>
      </c>
      <c r="K79" s="129">
        <f>IFERROR(IF(J79=0,0,VLOOKUP(VLOOKUP(J79,#REF!,MATCH("strMailTitleID",#REF!,0),FALSE),#REF!,2,FALSE)),"ERROR")</f>
        <v>0</v>
      </c>
      <c r="L79" s="22">
        <f ca="1">IFERROR(IFERROR(VLOOKUP($B79,INDIRECT(VLOOKUP($E79,보상!$S:$AA,2,FALSE)),MATCH(L$6,INDIRECT(VLOOKUP($E79,보상!$S:$AA,3,FALSE)),0),FALSE),VLOOKUP($B79,INDIRECT(VLOOKUP($E79&amp;"_U",보상!$S:$AA,2,FALSE)),MATCH(L$6,INDIRECT(VLOOKUP($E79&amp;"_U",보상!$S:$AA,3,FALSE)),0),FALSE)),"ERROR")</f>
        <v>460</v>
      </c>
      <c r="M79" s="22">
        <v>0</v>
      </c>
      <c r="N79" s="22">
        <v>0</v>
      </c>
      <c r="O79" s="22">
        <v>0</v>
      </c>
      <c r="P79" s="22" t="str">
        <f ca="1">IFERROR(IFERROR(VLOOKUP($B79,INDIRECT(VLOOKUP($E79,보상!$S:$AA,2,FALSE)),MATCH(P$6,INDIRECT(VLOOKUP($E79,보상!$S:$AA,3,FALSE)),0),FALSE),VLOOKUP($B79,INDIRECT(VLOOKUP($E79&amp;"_U",보상!$S:$AA,2,FALSE)),MATCH(P$6,INDIRECT(VLOOKUP($E79&amp;"_U",보상!$S:$AA,3,FALSE)),0),FALSE)),"ERROR")</f>
        <v>Gold</v>
      </c>
      <c r="Q79" s="22">
        <f ca="1">IFERROR(IFERROR(VLOOKUP($B79,INDIRECT(VLOOKUP($E79,보상!$S:$AA,2,FALSE)),MATCH(Q$6,INDIRECT(VLOOKUP($E79,보상!$S:$AA,3,FALSE)),0),FALSE),VLOOKUP($B79,INDIRECT(VLOOKUP($E79&amp;"_U",보상!$S:$AA,2,FALSE)),MATCH(Q$6,INDIRECT(VLOOKUP($E79&amp;"_U",보상!$S:$AA,3,FALSE)),0),FALSE)),"ERROR")</f>
        <v>2800</v>
      </c>
      <c r="R79" s="22" t="b">
        <v>0</v>
      </c>
      <c r="S79" s="22" t="b">
        <v>0</v>
      </c>
      <c r="T79" s="22">
        <f ca="1">IFERROR(IF(W79=0,0,VLOOKUP(W79,보상!$D:$K,6,FALSE)),"-")</f>
        <v>0</v>
      </c>
      <c r="U79" s="22">
        <f ca="1">IFERROR(IF(W79=0,0,VLOOKUP(W79,보상!$D:$K,7,FALSE)),"-")</f>
        <v>0</v>
      </c>
      <c r="V79" s="22">
        <f ca="1">IFERROR(IF(W79=0,0,VLOOKUP(W79,보상!$D:$K,8,FALSE)),"-")</f>
        <v>0</v>
      </c>
      <c r="W79" s="22">
        <f ca="1">IFERROR(IFERROR(VLOOKUP($B79,INDIRECT(VLOOKUP($E79,보상!$S:$AA,2,FALSE)),MATCH(W$6,INDIRECT(VLOOKUP($E79,보상!$S:$AA,3,FALSE)),0),FALSE),VLOOKUP($B79,INDIRECT(VLOOKUP($E79&amp;"_U",보상!$S:$AA,2,FALSE)),MATCH(W$6,INDIRECT(VLOOKUP($E79&amp;"_U",보상!$S:$AA,3,FALSE)),0),FALSE)),"ERROR")</f>
        <v>2012001</v>
      </c>
      <c r="X79" s="134" t="str">
        <f ca="1">IFERROR(IF(W79=0,0,VLOOKUP(SUBSTITUTE(VLOOKUP(W79,#REF!,MATCH("strItemName",#REF!,0),FALSE),"SUI_",""),#REF!,2,FALSE)),"ERROR")</f>
        <v>ERROR</v>
      </c>
      <c r="Y79" s="22">
        <f t="shared" ca="1" si="6"/>
        <v>2012001</v>
      </c>
      <c r="Z79" s="134" t="str">
        <f ca="1">IFERROR(IF(Y79=0,0,VLOOKUP(SUBSTITUTE(VLOOKUP(Y79,#REF!,MATCH("strItemName",#REF!,0),FALSE),"SUI_",""),#REF!,2,FALSE)),"ERROR")</f>
        <v>ERROR</v>
      </c>
      <c r="AA79" s="22">
        <f t="shared" ca="1" si="6"/>
        <v>2012001</v>
      </c>
      <c r="AB79" s="134" t="str">
        <f ca="1">IFERROR(IF(AA79=0,0,VLOOKUP(SUBSTITUTE(VLOOKUP(AA79,#REF!,MATCH("strItemName",#REF!,0),FALSE),"SUI_",""),#REF!,2,FALSE)),"ERROR")</f>
        <v>ERROR</v>
      </c>
      <c r="AC79" s="22">
        <f t="shared" ca="1" si="6"/>
        <v>2012001</v>
      </c>
      <c r="AD79" s="134" t="str">
        <f ca="1">IFERROR(IF(AC79=0,0,VLOOKUP(SUBSTITUTE(VLOOKUP(AC79,#REF!,MATCH("strItemName",#REF!,0),FALSE),"SUI_",""),#REF!,2,FALSE)),"ERROR")</f>
        <v>ERROR</v>
      </c>
      <c r="AE79" s="22">
        <f t="shared" ca="1" si="6"/>
        <v>2012001</v>
      </c>
      <c r="AF79" s="134" t="str">
        <f ca="1">IFERROR(IF(AE79=0,0,VLOOKUP(SUBSTITUTE(VLOOKUP(AE79,#REF!,MATCH("strItemName",#REF!,0),FALSE),"SUI_",""),#REF!,2,FALSE)),"ERROR")</f>
        <v>ERROR</v>
      </c>
      <c r="AG79" s="88">
        <v>0</v>
      </c>
      <c r="AH79" s="134">
        <f>IFERROR(IF(AG79=0,0,VLOOKUP(SUBSTITUTE(VLOOKUP(AG79,#REF!,MATCH("strItemName",#REF!,0),FALSE),"SUI_",""),#REF!,2,FALSE)),"ERROR")</f>
        <v>0</v>
      </c>
      <c r="AI79" s="22">
        <f ca="1">IFERROR(IFERROR(VLOOKUP($B79,INDIRECT(VLOOKUP($E79,보상!$S:$AA,2,FALSE)),MATCH(AI$6,INDIRECT(VLOOKUP($E79,보상!$S:$AA,3,FALSE)),0),FALSE),VLOOKUP($B79,INDIRECT(VLOOKUP($E79&amp;"_U",보상!$S:$AA,2,FALSE)),MATCH(AI$6,INDIRECT(VLOOKUP($E79&amp;"_U",보상!$S:$AA,3,FALSE)),0),FALSE)),"ERROR")</f>
        <v>20</v>
      </c>
      <c r="AJ79" s="22">
        <v>0</v>
      </c>
      <c r="AK79" s="22">
        <v>0</v>
      </c>
      <c r="AL79" s="22">
        <v>0</v>
      </c>
      <c r="AM79" s="22" t="b">
        <v>0</v>
      </c>
      <c r="AN79" s="22">
        <v>0</v>
      </c>
      <c r="AO79" s="22">
        <v>0</v>
      </c>
    </row>
    <row r="80" spans="2:41" ht="16.5" customHeight="1" x14ac:dyDescent="0.3">
      <c r="B80" s="153">
        <f t="shared" si="5"/>
        <v>1021802</v>
      </c>
      <c r="C80" s="22">
        <v>1021802</v>
      </c>
      <c r="D80" s="156" t="str">
        <f ca="1">IFERROR(IFERROR(VLOOKUP($B80,INDIRECT(VLOOKUP($E80,보상!$S:$AA,2,FALSE)),MATCH(D$6,INDIRECT(VLOOKUP($E80,보상!$S:$AA,3,FALSE)),0),FALSE),VLOOKUP($B80,INDIRECT(VLOOKUP($E80&amp;"_U",보상!$S:$AA,2,FALSE)),MATCH(D$6,INDIRECT(VLOOKUP($E80&amp;"_U",보상!$S:$AA,3,FALSE)),0),FALSE)),"ERROR")</f>
        <v>날카로운 외침</v>
      </c>
      <c r="E80" s="22" t="s">
        <v>384</v>
      </c>
      <c r="F80" s="22">
        <f>COUNTIF($C$8:$C80,$C80)</f>
        <v>1</v>
      </c>
      <c r="G80" s="22" t="b">
        <v>0</v>
      </c>
      <c r="H80" s="22">
        <v>0</v>
      </c>
      <c r="I80" s="129">
        <f>IFERROR(IF(H80=0,0,VLOOKUP(VLOOKUP(H80,#REF!,MATCH("strMailTitleID",#REF!,0),FALSE),#REF!,2,FALSE)),"ERROR")</f>
        <v>0</v>
      </c>
      <c r="J80" s="176">
        <v>0</v>
      </c>
      <c r="K80" s="129">
        <f>IFERROR(IF(J80=0,0,VLOOKUP(VLOOKUP(J80,#REF!,MATCH("strMailTitleID",#REF!,0),FALSE),#REF!,2,FALSE)),"ERROR")</f>
        <v>0</v>
      </c>
      <c r="L80" s="22">
        <f ca="1">IFERROR(IFERROR(VLOOKUP($B80,INDIRECT(VLOOKUP($E80,보상!$S:$AA,2,FALSE)),MATCH(L$6,INDIRECT(VLOOKUP($E80,보상!$S:$AA,3,FALSE)),0),FALSE),VLOOKUP($B80,INDIRECT(VLOOKUP($E80&amp;"_U",보상!$S:$AA,2,FALSE)),MATCH(L$6,INDIRECT(VLOOKUP($E80&amp;"_U",보상!$S:$AA,3,FALSE)),0),FALSE)),"ERROR")</f>
        <v>600</v>
      </c>
      <c r="M80" s="22">
        <v>0</v>
      </c>
      <c r="N80" s="22">
        <v>0</v>
      </c>
      <c r="O80" s="22">
        <v>0</v>
      </c>
      <c r="P80" s="22" t="str">
        <f ca="1">IFERROR(IFERROR(VLOOKUP($B80,INDIRECT(VLOOKUP($E80,보상!$S:$AA,2,FALSE)),MATCH(P$6,INDIRECT(VLOOKUP($E80,보상!$S:$AA,3,FALSE)),0),FALSE),VLOOKUP($B80,INDIRECT(VLOOKUP($E80&amp;"_U",보상!$S:$AA,2,FALSE)),MATCH(P$6,INDIRECT(VLOOKUP($E80&amp;"_U",보상!$S:$AA,3,FALSE)),0),FALSE)),"ERROR")</f>
        <v>Gold</v>
      </c>
      <c r="Q80" s="22">
        <f ca="1">IFERROR(IFERROR(VLOOKUP($B80,INDIRECT(VLOOKUP($E80,보상!$S:$AA,2,FALSE)),MATCH(Q$6,INDIRECT(VLOOKUP($E80,보상!$S:$AA,3,FALSE)),0),FALSE),VLOOKUP($B80,INDIRECT(VLOOKUP($E80&amp;"_U",보상!$S:$AA,2,FALSE)),MATCH(Q$6,INDIRECT(VLOOKUP($E80&amp;"_U",보상!$S:$AA,3,FALSE)),0),FALSE)),"ERROR")</f>
        <v>3000</v>
      </c>
      <c r="R80" s="22" t="b">
        <v>0</v>
      </c>
      <c r="S80" s="22" t="b">
        <v>0</v>
      </c>
      <c r="T80" s="22">
        <f ca="1">IFERROR(IF(W80=0,0,VLOOKUP(W80,보상!$D:$K,6,FALSE)),"-")</f>
        <v>0</v>
      </c>
      <c r="U80" s="22">
        <f ca="1">IFERROR(IF(W80=0,0,VLOOKUP(W80,보상!$D:$K,7,FALSE)),"-")</f>
        <v>700</v>
      </c>
      <c r="V80" s="22">
        <f ca="1">IFERROR(IF(W80=0,0,VLOOKUP(W80,보상!$D:$K,8,FALSE)),"-")</f>
        <v>0</v>
      </c>
      <c r="W80" s="22">
        <f ca="1">IFERROR(IFERROR(VLOOKUP($B80,INDIRECT(VLOOKUP($E80,보상!$S:$AA,2,FALSE)),MATCH(W$6,INDIRECT(VLOOKUP($E80,보상!$S:$AA,3,FALSE)),0),FALSE),VLOOKUP($B80,INDIRECT(VLOOKUP($E80&amp;"_U",보상!$S:$AA,2,FALSE)),MATCH(W$6,INDIRECT(VLOOKUP($E80&amp;"_U",보상!$S:$AA,3,FALSE)),0),FALSE)),"ERROR")</f>
        <v>202101</v>
      </c>
      <c r="X80" s="134" t="str">
        <f ca="1">IFERROR(IF(W80=0,0,VLOOKUP(SUBSTITUTE(VLOOKUP(W80,#REF!,MATCH("strItemName",#REF!,0),FALSE),"SUI_",""),#REF!,2,FALSE)),"ERROR")</f>
        <v>ERROR</v>
      </c>
      <c r="Y80" s="22">
        <f t="shared" ca="1" si="6"/>
        <v>202201</v>
      </c>
      <c r="Z80" s="134" t="str">
        <f ca="1">IFERROR(IF(Y80=0,0,VLOOKUP(SUBSTITUTE(VLOOKUP(Y80,#REF!,MATCH("strItemName",#REF!,0),FALSE),"SUI_",""),#REF!,2,FALSE)),"ERROR")</f>
        <v>ERROR</v>
      </c>
      <c r="AA80" s="22">
        <f t="shared" ca="1" si="6"/>
        <v>202301</v>
      </c>
      <c r="AB80" s="134" t="str">
        <f ca="1">IFERROR(IF(AA80=0,0,VLOOKUP(SUBSTITUTE(VLOOKUP(AA80,#REF!,MATCH("strItemName",#REF!,0),FALSE),"SUI_",""),#REF!,2,FALSE)),"ERROR")</f>
        <v>ERROR</v>
      </c>
      <c r="AC80" s="22">
        <f t="shared" ca="1" si="6"/>
        <v>202401</v>
      </c>
      <c r="AD80" s="134" t="str">
        <f ca="1">IFERROR(IF(AC80=0,0,VLOOKUP(SUBSTITUTE(VLOOKUP(AC80,#REF!,MATCH("strItemName",#REF!,0),FALSE),"SUI_",""),#REF!,2,FALSE)),"ERROR")</f>
        <v>ERROR</v>
      </c>
      <c r="AE80" s="22">
        <f t="shared" ca="1" si="6"/>
        <v>202501</v>
      </c>
      <c r="AF80" s="134" t="str">
        <f ca="1">IFERROR(IF(AE80=0,0,VLOOKUP(SUBSTITUTE(VLOOKUP(AE80,#REF!,MATCH("strItemName",#REF!,0),FALSE),"SUI_",""),#REF!,2,FALSE)),"ERROR")</f>
        <v>ERROR</v>
      </c>
      <c r="AG80" s="88">
        <v>0</v>
      </c>
      <c r="AH80" s="134">
        <f>IFERROR(IF(AG80=0,0,VLOOKUP(SUBSTITUTE(VLOOKUP(AG80,#REF!,MATCH("strItemName",#REF!,0),FALSE),"SUI_",""),#REF!,2,FALSE)),"ERROR")</f>
        <v>0</v>
      </c>
      <c r="AI80" s="22">
        <f ca="1">IFERROR(IFERROR(VLOOKUP($B80,INDIRECT(VLOOKUP($E80,보상!$S:$AA,2,FALSE)),MATCH(AI$6,INDIRECT(VLOOKUP($E80,보상!$S:$AA,3,FALSE)),0),FALSE),VLOOKUP($B80,INDIRECT(VLOOKUP($E80&amp;"_U",보상!$S:$AA,2,FALSE)),MATCH(AI$6,INDIRECT(VLOOKUP($E80&amp;"_U",보상!$S:$AA,3,FALSE)),0),FALSE)),"ERROR")</f>
        <v>1</v>
      </c>
      <c r="AJ80" s="22">
        <v>0</v>
      </c>
      <c r="AK80" s="22">
        <v>0</v>
      </c>
      <c r="AL80" s="22">
        <v>0</v>
      </c>
      <c r="AM80" s="22" t="b">
        <v>0</v>
      </c>
      <c r="AN80" s="22">
        <v>0</v>
      </c>
      <c r="AO80" s="22">
        <v>0</v>
      </c>
    </row>
    <row r="81" spans="2:41" ht="16.5" customHeight="1" x14ac:dyDescent="0.3">
      <c r="B81" s="153">
        <f t="shared" si="5"/>
        <v>1021902</v>
      </c>
      <c r="C81" s="22">
        <v>1021902</v>
      </c>
      <c r="D81" s="156" t="str">
        <f ca="1">IFERROR(IFERROR(VLOOKUP($B81,INDIRECT(VLOOKUP($E81,보상!$S:$AA,2,FALSE)),MATCH(D$6,INDIRECT(VLOOKUP($E81,보상!$S:$AA,3,FALSE)),0),FALSE),VLOOKUP($B81,INDIRECT(VLOOKUP($E81&amp;"_U",보상!$S:$AA,2,FALSE)),MATCH(D$6,INDIRECT(VLOOKUP($E81&amp;"_U",보상!$S:$AA,3,FALSE)),0),FALSE)),"ERROR")</f>
        <v>끝나지 않은 재앙</v>
      </c>
      <c r="E81" s="22" t="s">
        <v>384</v>
      </c>
      <c r="F81" s="22">
        <f>COUNTIF($C$8:$C81,$C81)</f>
        <v>1</v>
      </c>
      <c r="G81" s="22" t="b">
        <v>0</v>
      </c>
      <c r="H81" s="22">
        <v>0</v>
      </c>
      <c r="I81" s="129">
        <f>IFERROR(IF(H81=0,0,VLOOKUP(VLOOKUP(H81,#REF!,MATCH("strMailTitleID",#REF!,0),FALSE),#REF!,2,FALSE)),"ERROR")</f>
        <v>0</v>
      </c>
      <c r="J81" s="176">
        <v>0</v>
      </c>
      <c r="K81" s="129">
        <f>IFERROR(IF(J81=0,0,VLOOKUP(VLOOKUP(J81,#REF!,MATCH("strMailTitleID",#REF!,0),FALSE),#REF!,2,FALSE)),"ERROR")</f>
        <v>0</v>
      </c>
      <c r="L81" s="22">
        <f ca="1">IFERROR(IFERROR(VLOOKUP($B81,INDIRECT(VLOOKUP($E81,보상!$S:$AA,2,FALSE)),MATCH(L$6,INDIRECT(VLOOKUP($E81,보상!$S:$AA,3,FALSE)),0),FALSE),VLOOKUP($B81,INDIRECT(VLOOKUP($E81&amp;"_U",보상!$S:$AA,2,FALSE)),MATCH(L$6,INDIRECT(VLOOKUP($E81&amp;"_U",보상!$S:$AA,3,FALSE)),0),FALSE)),"ERROR")</f>
        <v>580</v>
      </c>
      <c r="M81" s="22">
        <v>0</v>
      </c>
      <c r="N81" s="22">
        <v>0</v>
      </c>
      <c r="O81" s="22">
        <v>0</v>
      </c>
      <c r="P81" s="22" t="str">
        <f ca="1">IFERROR(IFERROR(VLOOKUP($B81,INDIRECT(VLOOKUP($E81,보상!$S:$AA,2,FALSE)),MATCH(P$6,INDIRECT(VLOOKUP($E81,보상!$S:$AA,3,FALSE)),0),FALSE),VLOOKUP($B81,INDIRECT(VLOOKUP($E81&amp;"_U",보상!$S:$AA,2,FALSE)),MATCH(P$6,INDIRECT(VLOOKUP($E81&amp;"_U",보상!$S:$AA,3,FALSE)),0),FALSE)),"ERROR")</f>
        <v>Gold</v>
      </c>
      <c r="Q81" s="22">
        <f ca="1">IFERROR(IFERROR(VLOOKUP($B81,INDIRECT(VLOOKUP($E81,보상!$S:$AA,2,FALSE)),MATCH(Q$6,INDIRECT(VLOOKUP($E81,보상!$S:$AA,3,FALSE)),0),FALSE),VLOOKUP($B81,INDIRECT(VLOOKUP($E81&amp;"_U",보상!$S:$AA,2,FALSE)),MATCH(Q$6,INDIRECT(VLOOKUP($E81&amp;"_U",보상!$S:$AA,3,FALSE)),0),FALSE)),"ERROR")</f>
        <v>3000</v>
      </c>
      <c r="R81" s="22" t="b">
        <v>0</v>
      </c>
      <c r="S81" s="22" t="b">
        <v>0</v>
      </c>
      <c r="T81" s="22">
        <f ca="1">IFERROR(IF(W81=0,0,VLOOKUP(W81,보상!$D:$K,6,FALSE)),"-")</f>
        <v>0</v>
      </c>
      <c r="U81" s="22">
        <f ca="1">IFERROR(IF(W81=0,0,VLOOKUP(W81,보상!$D:$K,7,FALSE)),"-")</f>
        <v>700</v>
      </c>
      <c r="V81" s="22">
        <f ca="1">IFERROR(IF(W81=0,0,VLOOKUP(W81,보상!$D:$K,8,FALSE)),"-")</f>
        <v>0</v>
      </c>
      <c r="W81" s="22">
        <f ca="1">IFERROR(IFERROR(VLOOKUP($B81,INDIRECT(VLOOKUP($E81,보상!$S:$AA,2,FALSE)),MATCH(W$6,INDIRECT(VLOOKUP($E81,보상!$S:$AA,3,FALSE)),0),FALSE),VLOOKUP($B81,INDIRECT(VLOOKUP($E81&amp;"_U",보상!$S:$AA,2,FALSE)),MATCH(W$6,INDIRECT(VLOOKUP($E81&amp;"_U",보상!$S:$AA,3,FALSE)),0),FALSE)),"ERROR")</f>
        <v>222101</v>
      </c>
      <c r="X81" s="134" t="str">
        <f ca="1">IFERROR(IF(W81=0,0,VLOOKUP(SUBSTITUTE(VLOOKUP(W81,#REF!,MATCH("strItemName",#REF!,0),FALSE),"SUI_",""),#REF!,2,FALSE)),"ERROR")</f>
        <v>ERROR</v>
      </c>
      <c r="Y81" s="22">
        <f t="shared" ca="1" si="6"/>
        <v>222201</v>
      </c>
      <c r="Z81" s="134" t="str">
        <f ca="1">IFERROR(IF(Y81=0,0,VLOOKUP(SUBSTITUTE(VLOOKUP(Y81,#REF!,MATCH("strItemName",#REF!,0),FALSE),"SUI_",""),#REF!,2,FALSE)),"ERROR")</f>
        <v>ERROR</v>
      </c>
      <c r="AA81" s="22">
        <f t="shared" ca="1" si="6"/>
        <v>222301</v>
      </c>
      <c r="AB81" s="134" t="str">
        <f ca="1">IFERROR(IF(AA81=0,0,VLOOKUP(SUBSTITUTE(VLOOKUP(AA81,#REF!,MATCH("strItemName",#REF!,0),FALSE),"SUI_",""),#REF!,2,FALSE)),"ERROR")</f>
        <v>ERROR</v>
      </c>
      <c r="AC81" s="22">
        <f t="shared" ca="1" si="6"/>
        <v>222401</v>
      </c>
      <c r="AD81" s="134" t="str">
        <f ca="1">IFERROR(IF(AC81=0,0,VLOOKUP(SUBSTITUTE(VLOOKUP(AC81,#REF!,MATCH("strItemName",#REF!,0),FALSE),"SUI_",""),#REF!,2,FALSE)),"ERROR")</f>
        <v>ERROR</v>
      </c>
      <c r="AE81" s="22">
        <f t="shared" ca="1" si="6"/>
        <v>222501</v>
      </c>
      <c r="AF81" s="134" t="str">
        <f ca="1">IFERROR(IF(AE81=0,0,VLOOKUP(SUBSTITUTE(VLOOKUP(AE81,#REF!,MATCH("strItemName",#REF!,0),FALSE),"SUI_",""),#REF!,2,FALSE)),"ERROR")</f>
        <v>ERROR</v>
      </c>
      <c r="AG81" s="88">
        <v>0</v>
      </c>
      <c r="AH81" s="134">
        <f>IFERROR(IF(AG81=0,0,VLOOKUP(SUBSTITUTE(VLOOKUP(AG81,#REF!,MATCH("strItemName",#REF!,0),FALSE),"SUI_",""),#REF!,2,FALSE)),"ERROR")</f>
        <v>0</v>
      </c>
      <c r="AI81" s="22">
        <f ca="1">IFERROR(IFERROR(VLOOKUP($B81,INDIRECT(VLOOKUP($E81,보상!$S:$AA,2,FALSE)),MATCH(AI$6,INDIRECT(VLOOKUP($E81,보상!$S:$AA,3,FALSE)),0),FALSE),VLOOKUP($B81,INDIRECT(VLOOKUP($E81&amp;"_U",보상!$S:$AA,2,FALSE)),MATCH(AI$6,INDIRECT(VLOOKUP($E81&amp;"_U",보상!$S:$AA,3,FALSE)),0),FALSE)),"ERROR")</f>
        <v>1</v>
      </c>
      <c r="AJ81" s="22">
        <v>0</v>
      </c>
      <c r="AK81" s="22">
        <v>0</v>
      </c>
      <c r="AL81" s="22">
        <v>0</v>
      </c>
      <c r="AM81" s="22" t="b">
        <v>0</v>
      </c>
      <c r="AN81" s="22">
        <v>0</v>
      </c>
      <c r="AO81" s="22">
        <v>0</v>
      </c>
    </row>
    <row r="82" spans="2:41" ht="16.5" customHeight="1" x14ac:dyDescent="0.3">
      <c r="B82" s="153">
        <f t="shared" si="5"/>
        <v>1022002</v>
      </c>
      <c r="C82" s="22">
        <v>1022002</v>
      </c>
      <c r="D82" s="156" t="str">
        <f ca="1">IFERROR(IFERROR(VLOOKUP($B82,INDIRECT(VLOOKUP($E82,보상!$S:$AA,2,FALSE)),MATCH(D$6,INDIRECT(VLOOKUP($E82,보상!$S:$AA,3,FALSE)),0),FALSE),VLOOKUP($B82,INDIRECT(VLOOKUP($E82&amp;"_U",보상!$S:$AA,2,FALSE)),MATCH(D$6,INDIRECT(VLOOKUP($E82&amp;"_U",보상!$S:$AA,3,FALSE)),0),FALSE)),"ERROR")</f>
        <v>난민을 위한 대피로</v>
      </c>
      <c r="E82" s="22" t="s">
        <v>384</v>
      </c>
      <c r="F82" s="22">
        <f>COUNTIF($C$8:$C82,$C82)</f>
        <v>1</v>
      </c>
      <c r="G82" s="22" t="b">
        <v>0</v>
      </c>
      <c r="H82" s="22">
        <v>0</v>
      </c>
      <c r="I82" s="129">
        <f>IFERROR(IF(H82=0,0,VLOOKUP(VLOOKUP(H82,#REF!,MATCH("strMailTitleID",#REF!,0),FALSE),#REF!,2,FALSE)),"ERROR")</f>
        <v>0</v>
      </c>
      <c r="J82" s="176">
        <v>0</v>
      </c>
      <c r="K82" s="129">
        <f>IFERROR(IF(J82=0,0,VLOOKUP(VLOOKUP(J82,#REF!,MATCH("strMailTitleID",#REF!,0),FALSE),#REF!,2,FALSE)),"ERROR")</f>
        <v>0</v>
      </c>
      <c r="L82" s="22">
        <f ca="1">IFERROR(IFERROR(VLOOKUP($B82,INDIRECT(VLOOKUP($E82,보상!$S:$AA,2,FALSE)),MATCH(L$6,INDIRECT(VLOOKUP($E82,보상!$S:$AA,3,FALSE)),0),FALSE),VLOOKUP($B82,INDIRECT(VLOOKUP($E82&amp;"_U",보상!$S:$AA,2,FALSE)),MATCH(L$6,INDIRECT(VLOOKUP($E82&amp;"_U",보상!$S:$AA,3,FALSE)),0),FALSE)),"ERROR")</f>
        <v>600</v>
      </c>
      <c r="M82" s="22">
        <v>0</v>
      </c>
      <c r="N82" s="22">
        <v>0</v>
      </c>
      <c r="O82" s="22">
        <v>0</v>
      </c>
      <c r="P82" s="22" t="str">
        <f ca="1">IFERROR(IFERROR(VLOOKUP($B82,INDIRECT(VLOOKUP($E82,보상!$S:$AA,2,FALSE)),MATCH(P$6,INDIRECT(VLOOKUP($E82,보상!$S:$AA,3,FALSE)),0),FALSE),VLOOKUP($B82,INDIRECT(VLOOKUP($E82&amp;"_U",보상!$S:$AA,2,FALSE)),MATCH(P$6,INDIRECT(VLOOKUP($E82&amp;"_U",보상!$S:$AA,3,FALSE)),0),FALSE)),"ERROR")</f>
        <v>Gold</v>
      </c>
      <c r="Q82" s="22">
        <f ca="1">IFERROR(IFERROR(VLOOKUP($B82,INDIRECT(VLOOKUP($E82,보상!$S:$AA,2,FALSE)),MATCH(Q$6,INDIRECT(VLOOKUP($E82,보상!$S:$AA,3,FALSE)),0),FALSE),VLOOKUP($B82,INDIRECT(VLOOKUP($E82&amp;"_U",보상!$S:$AA,2,FALSE)),MATCH(Q$6,INDIRECT(VLOOKUP($E82&amp;"_U",보상!$S:$AA,3,FALSE)),0),FALSE)),"ERROR")</f>
        <v>3000</v>
      </c>
      <c r="R82" s="22" t="b">
        <v>0</v>
      </c>
      <c r="S82" s="22" t="b">
        <v>0</v>
      </c>
      <c r="T82" s="22">
        <f ca="1">IFERROR(IF(W82=0,0,VLOOKUP(W82,보상!$D:$K,6,FALSE)),"-")</f>
        <v>0</v>
      </c>
      <c r="U82" s="22">
        <f ca="1">IFERROR(IF(W82=0,0,VLOOKUP(W82,보상!$D:$K,7,FALSE)),"-")</f>
        <v>0</v>
      </c>
      <c r="V82" s="22">
        <f ca="1">IFERROR(IF(W82=0,0,VLOOKUP(W82,보상!$D:$K,8,FALSE)),"-")</f>
        <v>0</v>
      </c>
      <c r="W82" s="22">
        <f ca="1">IFERROR(IFERROR(VLOOKUP($B82,INDIRECT(VLOOKUP($E82,보상!$S:$AA,2,FALSE)),MATCH(W$6,INDIRECT(VLOOKUP($E82,보상!$S:$AA,3,FALSE)),0),FALSE),VLOOKUP($B82,INDIRECT(VLOOKUP($E82&amp;"_U",보상!$S:$AA,2,FALSE)),MATCH(W$6,INDIRECT(VLOOKUP($E82&amp;"_U",보상!$S:$AA,3,FALSE)),0),FALSE)),"ERROR")</f>
        <v>3080010</v>
      </c>
      <c r="X82" s="134" t="str">
        <f ca="1">IFERROR(IF(W82=0,0,VLOOKUP(SUBSTITUTE(VLOOKUP(W82,#REF!,MATCH("strItemName",#REF!,0),FALSE),"SUI_",""),#REF!,2,FALSE)),"ERROR")</f>
        <v>ERROR</v>
      </c>
      <c r="Y82" s="22">
        <f t="shared" ca="1" si="6"/>
        <v>3080010</v>
      </c>
      <c r="Z82" s="134" t="str">
        <f ca="1">IFERROR(IF(Y82=0,0,VLOOKUP(SUBSTITUTE(VLOOKUP(Y82,#REF!,MATCH("strItemName",#REF!,0),FALSE),"SUI_",""),#REF!,2,FALSE)),"ERROR")</f>
        <v>ERROR</v>
      </c>
      <c r="AA82" s="22">
        <f t="shared" ca="1" si="6"/>
        <v>3080010</v>
      </c>
      <c r="AB82" s="134" t="str">
        <f ca="1">IFERROR(IF(AA82=0,0,VLOOKUP(SUBSTITUTE(VLOOKUP(AA82,#REF!,MATCH("strItemName",#REF!,0),FALSE),"SUI_",""),#REF!,2,FALSE)),"ERROR")</f>
        <v>ERROR</v>
      </c>
      <c r="AC82" s="22">
        <f t="shared" ca="1" si="6"/>
        <v>3080010</v>
      </c>
      <c r="AD82" s="134" t="str">
        <f ca="1">IFERROR(IF(AC82=0,0,VLOOKUP(SUBSTITUTE(VLOOKUP(AC82,#REF!,MATCH("strItemName",#REF!,0),FALSE),"SUI_",""),#REF!,2,FALSE)),"ERROR")</f>
        <v>ERROR</v>
      </c>
      <c r="AE82" s="22">
        <f t="shared" ca="1" si="6"/>
        <v>3080010</v>
      </c>
      <c r="AF82" s="134" t="str">
        <f ca="1">IFERROR(IF(AE82=0,0,VLOOKUP(SUBSTITUTE(VLOOKUP(AE82,#REF!,MATCH("strItemName",#REF!,0),FALSE),"SUI_",""),#REF!,2,FALSE)),"ERROR")</f>
        <v>ERROR</v>
      </c>
      <c r="AG82" s="88">
        <v>0</v>
      </c>
      <c r="AH82" s="134">
        <f>IFERROR(IF(AG82=0,0,VLOOKUP(SUBSTITUTE(VLOOKUP(AG82,#REF!,MATCH("strItemName",#REF!,0),FALSE),"SUI_",""),#REF!,2,FALSE)),"ERROR")</f>
        <v>0</v>
      </c>
      <c r="AI82" s="22">
        <f ca="1">IFERROR(IFERROR(VLOOKUP($B82,INDIRECT(VLOOKUP($E82,보상!$S:$AA,2,FALSE)),MATCH(AI$6,INDIRECT(VLOOKUP($E82,보상!$S:$AA,3,FALSE)),0),FALSE),VLOOKUP($B82,INDIRECT(VLOOKUP($E82&amp;"_U",보상!$S:$AA,2,FALSE)),MATCH(AI$6,INDIRECT(VLOOKUP($E82&amp;"_U",보상!$S:$AA,3,FALSE)),0),FALSE)),"ERROR")</f>
        <v>1</v>
      </c>
      <c r="AJ82" s="22">
        <v>0</v>
      </c>
      <c r="AK82" s="22">
        <v>0</v>
      </c>
      <c r="AL82" s="22">
        <v>0</v>
      </c>
      <c r="AM82" s="22" t="b">
        <v>0</v>
      </c>
      <c r="AN82" s="22">
        <v>0</v>
      </c>
      <c r="AO82" s="22">
        <v>0</v>
      </c>
    </row>
    <row r="83" spans="2:41" ht="16.5" customHeight="1" x14ac:dyDescent="0.3">
      <c r="B83" s="153">
        <f t="shared" si="5"/>
        <v>1022102</v>
      </c>
      <c r="C83" s="22">
        <v>1022102</v>
      </c>
      <c r="D83" s="156" t="str">
        <f ca="1">IFERROR(IFERROR(VLOOKUP($B83,INDIRECT(VLOOKUP($E83,보상!$S:$AA,2,FALSE)),MATCH(D$6,INDIRECT(VLOOKUP($E83,보상!$S:$AA,3,FALSE)),0),FALSE),VLOOKUP($B83,INDIRECT(VLOOKUP($E83&amp;"_U",보상!$S:$AA,2,FALSE)),MATCH(D$6,INDIRECT(VLOOKUP($E83&amp;"_U",보상!$S:$AA,3,FALSE)),0),FALSE)),"ERROR")</f>
        <v>듀란의 추측</v>
      </c>
      <c r="E83" s="22" t="s">
        <v>384</v>
      </c>
      <c r="F83" s="22">
        <f>COUNTIF($C$8:$C83,$C83)</f>
        <v>1</v>
      </c>
      <c r="G83" s="22" t="b">
        <v>0</v>
      </c>
      <c r="H83" s="22">
        <v>0</v>
      </c>
      <c r="I83" s="129">
        <f>IFERROR(IF(H83=0,0,VLOOKUP(VLOOKUP(H83,#REF!,MATCH("strMailTitleID",#REF!,0),FALSE),#REF!,2,FALSE)),"ERROR")</f>
        <v>0</v>
      </c>
      <c r="J83" s="176">
        <v>0</v>
      </c>
      <c r="K83" s="129">
        <f>IFERROR(IF(J83=0,0,VLOOKUP(VLOOKUP(J83,#REF!,MATCH("strMailTitleID",#REF!,0),FALSE),#REF!,2,FALSE)),"ERROR")</f>
        <v>0</v>
      </c>
      <c r="L83" s="22">
        <f ca="1">IFERROR(IFERROR(VLOOKUP($B83,INDIRECT(VLOOKUP($E83,보상!$S:$AA,2,FALSE)),MATCH(L$6,INDIRECT(VLOOKUP($E83,보상!$S:$AA,3,FALSE)),0),FALSE),VLOOKUP($B83,INDIRECT(VLOOKUP($E83&amp;"_U",보상!$S:$AA,2,FALSE)),MATCH(L$6,INDIRECT(VLOOKUP($E83&amp;"_U",보상!$S:$AA,3,FALSE)),0),FALSE)),"ERROR")</f>
        <v>580</v>
      </c>
      <c r="M83" s="22">
        <v>0</v>
      </c>
      <c r="N83" s="22">
        <v>0</v>
      </c>
      <c r="O83" s="22">
        <v>0</v>
      </c>
      <c r="P83" s="22" t="str">
        <f ca="1">IFERROR(IFERROR(VLOOKUP($B83,INDIRECT(VLOOKUP($E83,보상!$S:$AA,2,FALSE)),MATCH(P$6,INDIRECT(VLOOKUP($E83,보상!$S:$AA,3,FALSE)),0),FALSE),VLOOKUP($B83,INDIRECT(VLOOKUP($E83&amp;"_U",보상!$S:$AA,2,FALSE)),MATCH(P$6,INDIRECT(VLOOKUP($E83&amp;"_U",보상!$S:$AA,3,FALSE)),0),FALSE)),"ERROR")</f>
        <v>Gold</v>
      </c>
      <c r="Q83" s="22">
        <f ca="1">IFERROR(IFERROR(VLOOKUP($B83,INDIRECT(VLOOKUP($E83,보상!$S:$AA,2,FALSE)),MATCH(Q$6,INDIRECT(VLOOKUP($E83,보상!$S:$AA,3,FALSE)),0),FALSE),VLOOKUP($B83,INDIRECT(VLOOKUP($E83&amp;"_U",보상!$S:$AA,2,FALSE)),MATCH(Q$6,INDIRECT(VLOOKUP($E83&amp;"_U",보상!$S:$AA,3,FALSE)),0),FALSE)),"ERROR")</f>
        <v>2850</v>
      </c>
      <c r="R83" s="22" t="b">
        <v>0</v>
      </c>
      <c r="S83" s="22" t="b">
        <v>0</v>
      </c>
      <c r="T83" s="22">
        <f ca="1">IFERROR(IF(W83=0,0,VLOOKUP(W83,보상!$D:$K,6,FALSE)),"-")</f>
        <v>0</v>
      </c>
      <c r="U83" s="22">
        <f ca="1">IFERROR(IF(W83=0,0,VLOOKUP(W83,보상!$D:$K,7,FALSE)),"-")</f>
        <v>700</v>
      </c>
      <c r="V83" s="22">
        <f ca="1">IFERROR(IF(W83=0,0,VLOOKUP(W83,보상!$D:$K,8,FALSE)),"-")</f>
        <v>0</v>
      </c>
      <c r="W83" s="22">
        <f ca="1">IFERROR(IFERROR(VLOOKUP($B83,INDIRECT(VLOOKUP($E83,보상!$S:$AA,2,FALSE)),MATCH(W$6,INDIRECT(VLOOKUP($E83,보상!$S:$AA,3,FALSE)),0),FALSE),VLOOKUP($B83,INDIRECT(VLOOKUP($E83&amp;"_U",보상!$S:$AA,2,FALSE)),MATCH(W$6,INDIRECT(VLOOKUP($E83&amp;"_U",보상!$S:$AA,3,FALSE)),0),FALSE)),"ERROR")</f>
        <v>232101</v>
      </c>
      <c r="X83" s="134" t="str">
        <f ca="1">IFERROR(IF(W83=0,0,VLOOKUP(SUBSTITUTE(VLOOKUP(W83,#REF!,MATCH("strItemName",#REF!,0),FALSE),"SUI_",""),#REF!,2,FALSE)),"ERROR")</f>
        <v>ERROR</v>
      </c>
      <c r="Y83" s="22">
        <f t="shared" ca="1" si="6"/>
        <v>232201</v>
      </c>
      <c r="Z83" s="134" t="str">
        <f ca="1">IFERROR(IF(Y83=0,0,VLOOKUP(SUBSTITUTE(VLOOKUP(Y83,#REF!,MATCH("strItemName",#REF!,0),FALSE),"SUI_",""),#REF!,2,FALSE)),"ERROR")</f>
        <v>ERROR</v>
      </c>
      <c r="AA83" s="22">
        <f t="shared" ca="1" si="6"/>
        <v>232301</v>
      </c>
      <c r="AB83" s="134" t="str">
        <f ca="1">IFERROR(IF(AA83=0,0,VLOOKUP(SUBSTITUTE(VLOOKUP(AA83,#REF!,MATCH("strItemName",#REF!,0),FALSE),"SUI_",""),#REF!,2,FALSE)),"ERROR")</f>
        <v>ERROR</v>
      </c>
      <c r="AC83" s="22">
        <f t="shared" ca="1" si="6"/>
        <v>232401</v>
      </c>
      <c r="AD83" s="134" t="str">
        <f ca="1">IFERROR(IF(AC83=0,0,VLOOKUP(SUBSTITUTE(VLOOKUP(AC83,#REF!,MATCH("strItemName",#REF!,0),FALSE),"SUI_",""),#REF!,2,FALSE)),"ERROR")</f>
        <v>ERROR</v>
      </c>
      <c r="AE83" s="22">
        <f t="shared" ca="1" si="6"/>
        <v>232501</v>
      </c>
      <c r="AF83" s="134" t="str">
        <f ca="1">IFERROR(IF(AE83=0,0,VLOOKUP(SUBSTITUTE(VLOOKUP(AE83,#REF!,MATCH("strItemName",#REF!,0),FALSE),"SUI_",""),#REF!,2,FALSE)),"ERROR")</f>
        <v>ERROR</v>
      </c>
      <c r="AG83" s="88">
        <v>0</v>
      </c>
      <c r="AH83" s="134">
        <f>IFERROR(IF(AG83=0,0,VLOOKUP(SUBSTITUTE(VLOOKUP(AG83,#REF!,MATCH("strItemName",#REF!,0),FALSE),"SUI_",""),#REF!,2,FALSE)),"ERROR")</f>
        <v>0</v>
      </c>
      <c r="AI83" s="22">
        <f ca="1">IFERROR(IFERROR(VLOOKUP($B83,INDIRECT(VLOOKUP($E83,보상!$S:$AA,2,FALSE)),MATCH(AI$6,INDIRECT(VLOOKUP($E83,보상!$S:$AA,3,FALSE)),0),FALSE),VLOOKUP($B83,INDIRECT(VLOOKUP($E83&amp;"_U",보상!$S:$AA,2,FALSE)),MATCH(AI$6,INDIRECT(VLOOKUP($E83&amp;"_U",보상!$S:$AA,3,FALSE)),0),FALSE)),"ERROR")</f>
        <v>1</v>
      </c>
      <c r="AJ83" s="22">
        <v>0</v>
      </c>
      <c r="AK83" s="22">
        <v>0</v>
      </c>
      <c r="AL83" s="22">
        <v>0</v>
      </c>
      <c r="AM83" s="22" t="b">
        <v>0</v>
      </c>
      <c r="AN83" s="22">
        <v>0</v>
      </c>
      <c r="AO83" s="22">
        <v>0</v>
      </c>
    </row>
    <row r="84" spans="2:41" ht="16.5" customHeight="1" x14ac:dyDescent="0.3">
      <c r="B84" s="153">
        <f t="shared" si="5"/>
        <v>1022202</v>
      </c>
      <c r="C84" s="22">
        <v>1022202</v>
      </c>
      <c r="D84" s="156" t="str">
        <f ca="1">IFERROR(IFERROR(VLOOKUP($B84,INDIRECT(VLOOKUP($E84,보상!$S:$AA,2,FALSE)),MATCH(D$6,INDIRECT(VLOOKUP($E84,보상!$S:$AA,3,FALSE)),0),FALSE),VLOOKUP($B84,INDIRECT(VLOOKUP($E84&amp;"_U",보상!$S:$AA,2,FALSE)),MATCH(D$6,INDIRECT(VLOOKUP($E84&amp;"_U",보상!$S:$AA,3,FALSE)),0),FALSE)),"ERROR")</f>
        <v>부족한 보급</v>
      </c>
      <c r="E84" s="22" t="s">
        <v>384</v>
      </c>
      <c r="F84" s="22">
        <f>COUNTIF($C$8:$C84,$C84)</f>
        <v>1</v>
      </c>
      <c r="G84" s="22" t="b">
        <v>0</v>
      </c>
      <c r="H84" s="22">
        <v>0</v>
      </c>
      <c r="I84" s="129">
        <f>IFERROR(IF(H84=0,0,VLOOKUP(VLOOKUP(H84,#REF!,MATCH("strMailTitleID",#REF!,0),FALSE),#REF!,2,FALSE)),"ERROR")</f>
        <v>0</v>
      </c>
      <c r="J84" s="176">
        <v>0</v>
      </c>
      <c r="K84" s="129">
        <f>IFERROR(IF(J84=0,0,VLOOKUP(VLOOKUP(J84,#REF!,MATCH("strMailTitleID",#REF!,0),FALSE),#REF!,2,FALSE)),"ERROR")</f>
        <v>0</v>
      </c>
      <c r="L84" s="22">
        <f ca="1">IFERROR(IFERROR(VLOOKUP($B84,INDIRECT(VLOOKUP($E84,보상!$S:$AA,2,FALSE)),MATCH(L$6,INDIRECT(VLOOKUP($E84,보상!$S:$AA,3,FALSE)),0),FALSE),VLOOKUP($B84,INDIRECT(VLOOKUP($E84&amp;"_U",보상!$S:$AA,2,FALSE)),MATCH(L$6,INDIRECT(VLOOKUP($E84&amp;"_U",보상!$S:$AA,3,FALSE)),0),FALSE)),"ERROR")</f>
        <v>700</v>
      </c>
      <c r="M84" s="22">
        <v>0</v>
      </c>
      <c r="N84" s="22">
        <v>0</v>
      </c>
      <c r="O84" s="22">
        <v>0</v>
      </c>
      <c r="P84" s="22" t="str">
        <f ca="1">IFERROR(IFERROR(VLOOKUP($B84,INDIRECT(VLOOKUP($E84,보상!$S:$AA,2,FALSE)),MATCH(P$6,INDIRECT(VLOOKUP($E84,보상!$S:$AA,3,FALSE)),0),FALSE),VLOOKUP($B84,INDIRECT(VLOOKUP($E84&amp;"_U",보상!$S:$AA,2,FALSE)),MATCH(P$6,INDIRECT(VLOOKUP($E84&amp;"_U",보상!$S:$AA,3,FALSE)),0),FALSE)),"ERROR")</f>
        <v>Gold</v>
      </c>
      <c r="Q84" s="22">
        <f ca="1">IFERROR(IFERROR(VLOOKUP($B84,INDIRECT(VLOOKUP($E84,보상!$S:$AA,2,FALSE)),MATCH(Q$6,INDIRECT(VLOOKUP($E84,보상!$S:$AA,3,FALSE)),0),FALSE),VLOOKUP($B84,INDIRECT(VLOOKUP($E84&amp;"_U",보상!$S:$AA,2,FALSE)),MATCH(Q$6,INDIRECT(VLOOKUP($E84&amp;"_U",보상!$S:$AA,3,FALSE)),0),FALSE)),"ERROR")</f>
        <v>3040</v>
      </c>
      <c r="R84" s="22" t="b">
        <v>0</v>
      </c>
      <c r="S84" s="22" t="b">
        <v>0</v>
      </c>
      <c r="T84" s="22">
        <f ca="1">IFERROR(IF(W84=0,0,VLOOKUP(W84,보상!$D:$K,6,FALSE)),"-")</f>
        <v>0</v>
      </c>
      <c r="U84" s="22">
        <f ca="1">IFERROR(IF(W84=0,0,VLOOKUP(W84,보상!$D:$K,7,FALSE)),"-")</f>
        <v>700</v>
      </c>
      <c r="V84" s="22">
        <f ca="1">IFERROR(IF(W84=0,0,VLOOKUP(W84,보상!$D:$K,8,FALSE)),"-")</f>
        <v>0</v>
      </c>
      <c r="W84" s="22">
        <f ca="1">IFERROR(IFERROR(VLOOKUP($B84,INDIRECT(VLOOKUP($E84,보상!$S:$AA,2,FALSE)),MATCH(W$6,INDIRECT(VLOOKUP($E84,보상!$S:$AA,3,FALSE)),0),FALSE),VLOOKUP($B84,INDIRECT(VLOOKUP($E84&amp;"_U",보상!$S:$AA,2,FALSE)),MATCH(W$6,INDIRECT(VLOOKUP($E84&amp;"_U",보상!$S:$AA,3,FALSE)),0),FALSE)),"ERROR")</f>
        <v>4002002</v>
      </c>
      <c r="X84" s="134" t="str">
        <f ca="1">IFERROR(IF(W84=0,0,VLOOKUP(SUBSTITUTE(VLOOKUP(W84,#REF!,MATCH("strItemName",#REF!,0),FALSE),"SUI_",""),#REF!,2,FALSE)),"ERROR")</f>
        <v>ERROR</v>
      </c>
      <c r="Y84" s="22">
        <f t="shared" ca="1" si="6"/>
        <v>4002002</v>
      </c>
      <c r="Z84" s="134" t="str">
        <f ca="1">IFERROR(IF(Y84=0,0,VLOOKUP(SUBSTITUTE(VLOOKUP(Y84,#REF!,MATCH("strItemName",#REF!,0),FALSE),"SUI_",""),#REF!,2,FALSE)),"ERROR")</f>
        <v>ERROR</v>
      </c>
      <c r="AA84" s="22">
        <f t="shared" ca="1" si="6"/>
        <v>4002002</v>
      </c>
      <c r="AB84" s="134" t="str">
        <f ca="1">IFERROR(IF(AA84=0,0,VLOOKUP(SUBSTITUTE(VLOOKUP(AA84,#REF!,MATCH("strItemName",#REF!,0),FALSE),"SUI_",""),#REF!,2,FALSE)),"ERROR")</f>
        <v>ERROR</v>
      </c>
      <c r="AC84" s="22">
        <f t="shared" ca="1" si="6"/>
        <v>4002002</v>
      </c>
      <c r="AD84" s="134" t="str">
        <f ca="1">IFERROR(IF(AC84=0,0,VLOOKUP(SUBSTITUTE(VLOOKUP(AC84,#REF!,MATCH("strItemName",#REF!,0),FALSE),"SUI_",""),#REF!,2,FALSE)),"ERROR")</f>
        <v>ERROR</v>
      </c>
      <c r="AE84" s="22">
        <f t="shared" ca="1" si="6"/>
        <v>4002002</v>
      </c>
      <c r="AF84" s="134" t="str">
        <f ca="1">IFERROR(IF(AE84=0,0,VLOOKUP(SUBSTITUTE(VLOOKUP(AE84,#REF!,MATCH("strItemName",#REF!,0),FALSE),"SUI_",""),#REF!,2,FALSE)),"ERROR")</f>
        <v>ERROR</v>
      </c>
      <c r="AG84" s="88">
        <v>0</v>
      </c>
      <c r="AH84" s="134">
        <f>IFERROR(IF(AG84=0,0,VLOOKUP(SUBSTITUTE(VLOOKUP(AG84,#REF!,MATCH("strItemName",#REF!,0),FALSE),"SUI_",""),#REF!,2,FALSE)),"ERROR")</f>
        <v>0</v>
      </c>
      <c r="AI84" s="22">
        <f ca="1">IFERROR(IFERROR(VLOOKUP($B84,INDIRECT(VLOOKUP($E84,보상!$S:$AA,2,FALSE)),MATCH(AI$6,INDIRECT(VLOOKUP($E84,보상!$S:$AA,3,FALSE)),0),FALSE),VLOOKUP($B84,INDIRECT(VLOOKUP($E84&amp;"_U",보상!$S:$AA,2,FALSE)),MATCH(AI$6,INDIRECT(VLOOKUP($E84&amp;"_U",보상!$S:$AA,3,FALSE)),0),FALSE)),"ERROR")</f>
        <v>1</v>
      </c>
      <c r="AJ84" s="22">
        <v>0</v>
      </c>
      <c r="AK84" s="22">
        <v>0</v>
      </c>
      <c r="AL84" s="22">
        <v>0</v>
      </c>
      <c r="AM84" s="22" t="b">
        <v>0</v>
      </c>
      <c r="AN84" s="22">
        <v>0</v>
      </c>
      <c r="AO84" s="22">
        <v>0</v>
      </c>
    </row>
    <row r="85" spans="2:41" ht="16.5" customHeight="1" x14ac:dyDescent="0.3">
      <c r="B85" s="153">
        <f t="shared" si="5"/>
        <v>1022302</v>
      </c>
      <c r="C85" s="22">
        <v>1022302</v>
      </c>
      <c r="D85" s="156" t="str">
        <f ca="1">IFERROR(IFERROR(VLOOKUP($B85,INDIRECT(VLOOKUP($E85,보상!$S:$AA,2,FALSE)),MATCH(D$6,INDIRECT(VLOOKUP($E85,보상!$S:$AA,3,FALSE)),0),FALSE),VLOOKUP($B85,INDIRECT(VLOOKUP($E85&amp;"_U",보상!$S:$AA,2,FALSE)),MATCH(D$6,INDIRECT(VLOOKUP($E85&amp;"_U",보상!$S:$AA,3,FALSE)),0),FALSE)),"ERROR")</f>
        <v>걸림돌 제거</v>
      </c>
      <c r="E85" s="22" t="s">
        <v>384</v>
      </c>
      <c r="F85" s="22">
        <f>COUNTIF($C$8:$C85,$C85)</f>
        <v>1</v>
      </c>
      <c r="G85" s="22" t="b">
        <v>0</v>
      </c>
      <c r="H85" s="22">
        <v>0</v>
      </c>
      <c r="I85" s="129">
        <f>IFERROR(IF(H85=0,0,VLOOKUP(VLOOKUP(H85,#REF!,MATCH("strMailTitleID",#REF!,0),FALSE),#REF!,2,FALSE)),"ERROR")</f>
        <v>0</v>
      </c>
      <c r="J85" s="176">
        <v>0</v>
      </c>
      <c r="K85" s="129">
        <f>IFERROR(IF(J85=0,0,VLOOKUP(VLOOKUP(J85,#REF!,MATCH("strMailTitleID",#REF!,0),FALSE),#REF!,2,FALSE)),"ERROR")</f>
        <v>0</v>
      </c>
      <c r="L85" s="22">
        <f ca="1">IFERROR(IFERROR(VLOOKUP($B85,INDIRECT(VLOOKUP($E85,보상!$S:$AA,2,FALSE)),MATCH(L$6,INDIRECT(VLOOKUP($E85,보상!$S:$AA,3,FALSE)),0),FALSE),VLOOKUP($B85,INDIRECT(VLOOKUP($E85&amp;"_U",보상!$S:$AA,2,FALSE)),MATCH(L$6,INDIRECT(VLOOKUP($E85&amp;"_U",보상!$S:$AA,3,FALSE)),0),FALSE)),"ERROR")</f>
        <v>710</v>
      </c>
      <c r="M85" s="22">
        <v>0</v>
      </c>
      <c r="N85" s="22">
        <v>0</v>
      </c>
      <c r="O85" s="22">
        <v>0</v>
      </c>
      <c r="P85" s="22" t="str">
        <f ca="1">IFERROR(IFERROR(VLOOKUP($B85,INDIRECT(VLOOKUP($E85,보상!$S:$AA,2,FALSE)),MATCH(P$6,INDIRECT(VLOOKUP($E85,보상!$S:$AA,3,FALSE)),0),FALSE),VLOOKUP($B85,INDIRECT(VLOOKUP($E85&amp;"_U",보상!$S:$AA,2,FALSE)),MATCH(P$6,INDIRECT(VLOOKUP($E85&amp;"_U",보상!$S:$AA,3,FALSE)),0),FALSE)),"ERROR")</f>
        <v>Gold</v>
      </c>
      <c r="Q85" s="22">
        <f ca="1">IFERROR(IFERROR(VLOOKUP($B85,INDIRECT(VLOOKUP($E85,보상!$S:$AA,2,FALSE)),MATCH(Q$6,INDIRECT(VLOOKUP($E85,보상!$S:$AA,3,FALSE)),0),FALSE),VLOOKUP($B85,INDIRECT(VLOOKUP($E85&amp;"_U",보상!$S:$AA,2,FALSE)),MATCH(Q$6,INDIRECT(VLOOKUP($E85&amp;"_U",보상!$S:$AA,3,FALSE)),0),FALSE)),"ERROR")</f>
        <v>3040</v>
      </c>
      <c r="R85" s="22" t="b">
        <v>0</v>
      </c>
      <c r="S85" s="22" t="b">
        <v>0</v>
      </c>
      <c r="T85" s="22">
        <f ca="1">IFERROR(IF(W85=0,0,VLOOKUP(W85,보상!$D:$K,6,FALSE)),"-")</f>
        <v>1000</v>
      </c>
      <c r="U85" s="22">
        <f ca="1">IFERROR(IF(W85=0,0,VLOOKUP(W85,보상!$D:$K,7,FALSE)),"-")</f>
        <v>0</v>
      </c>
      <c r="V85" s="22">
        <f ca="1">IFERROR(IF(W85=0,0,VLOOKUP(W85,보상!$D:$K,8,FALSE)),"-")</f>
        <v>0</v>
      </c>
      <c r="W85" s="22">
        <f ca="1">IFERROR(IFERROR(VLOOKUP($B85,INDIRECT(VLOOKUP($E85,보상!$S:$AA,2,FALSE)),MATCH(W$6,INDIRECT(VLOOKUP($E85,보상!$S:$AA,3,FALSE)),0),FALSE),VLOOKUP($B85,INDIRECT(VLOOKUP($E85&amp;"_U",보상!$S:$AA,2,FALSE)),MATCH(W$6,INDIRECT(VLOOKUP($E85&amp;"_U",보상!$S:$AA,3,FALSE)),0),FALSE)),"ERROR")</f>
        <v>4002001</v>
      </c>
      <c r="X85" s="134" t="str">
        <f ca="1">IFERROR(IF(W85=0,0,VLOOKUP(SUBSTITUTE(VLOOKUP(W85,#REF!,MATCH("strItemName",#REF!,0),FALSE),"SUI_",""),#REF!,2,FALSE)),"ERROR")</f>
        <v>ERROR</v>
      </c>
      <c r="Y85" s="22">
        <f t="shared" ca="1" si="6"/>
        <v>4002001</v>
      </c>
      <c r="Z85" s="134" t="str">
        <f ca="1">IFERROR(IF(Y85=0,0,VLOOKUP(SUBSTITUTE(VLOOKUP(Y85,#REF!,MATCH("strItemName",#REF!,0),FALSE),"SUI_",""),#REF!,2,FALSE)),"ERROR")</f>
        <v>ERROR</v>
      </c>
      <c r="AA85" s="22">
        <f t="shared" ca="1" si="6"/>
        <v>4002001</v>
      </c>
      <c r="AB85" s="134" t="str">
        <f ca="1">IFERROR(IF(AA85=0,0,VLOOKUP(SUBSTITUTE(VLOOKUP(AA85,#REF!,MATCH("strItemName",#REF!,0),FALSE),"SUI_",""),#REF!,2,FALSE)),"ERROR")</f>
        <v>ERROR</v>
      </c>
      <c r="AC85" s="22">
        <f t="shared" ca="1" si="6"/>
        <v>4002001</v>
      </c>
      <c r="AD85" s="134" t="str">
        <f ca="1">IFERROR(IF(AC85=0,0,VLOOKUP(SUBSTITUTE(VLOOKUP(AC85,#REF!,MATCH("strItemName",#REF!,0),FALSE),"SUI_",""),#REF!,2,FALSE)),"ERROR")</f>
        <v>ERROR</v>
      </c>
      <c r="AE85" s="22">
        <f t="shared" ca="1" si="6"/>
        <v>4002001</v>
      </c>
      <c r="AF85" s="134" t="str">
        <f ca="1">IFERROR(IF(AE85=0,0,VLOOKUP(SUBSTITUTE(VLOOKUP(AE85,#REF!,MATCH("strItemName",#REF!,0),FALSE),"SUI_",""),#REF!,2,FALSE)),"ERROR")</f>
        <v>ERROR</v>
      </c>
      <c r="AG85" s="88">
        <v>0</v>
      </c>
      <c r="AH85" s="134">
        <f>IFERROR(IF(AG85=0,0,VLOOKUP(SUBSTITUTE(VLOOKUP(AG85,#REF!,MATCH("strItemName",#REF!,0),FALSE),"SUI_",""),#REF!,2,FALSE)),"ERROR")</f>
        <v>0</v>
      </c>
      <c r="AI85" s="22">
        <f ca="1">IFERROR(IFERROR(VLOOKUP($B85,INDIRECT(VLOOKUP($E85,보상!$S:$AA,2,FALSE)),MATCH(AI$6,INDIRECT(VLOOKUP($E85,보상!$S:$AA,3,FALSE)),0),FALSE),VLOOKUP($B85,INDIRECT(VLOOKUP($E85&amp;"_U",보상!$S:$AA,2,FALSE)),MATCH(AI$6,INDIRECT(VLOOKUP($E85&amp;"_U",보상!$S:$AA,3,FALSE)),0),FALSE)),"ERROR")</f>
        <v>1</v>
      </c>
      <c r="AJ85" s="22">
        <v>0</v>
      </c>
      <c r="AK85" s="22">
        <v>0</v>
      </c>
      <c r="AL85" s="22">
        <v>0</v>
      </c>
      <c r="AM85" s="22" t="b">
        <v>0</v>
      </c>
      <c r="AN85" s="22">
        <v>0</v>
      </c>
      <c r="AO85" s="22">
        <v>0</v>
      </c>
    </row>
    <row r="86" spans="2:41" ht="16.5" customHeight="1" x14ac:dyDescent="0.3">
      <c r="B86" s="153">
        <f t="shared" si="5"/>
        <v>1022402</v>
      </c>
      <c r="C86" s="22">
        <v>1022402</v>
      </c>
      <c r="D86" s="156" t="str">
        <f ca="1">IFERROR(IFERROR(VLOOKUP($B86,INDIRECT(VLOOKUP($E86,보상!$S:$AA,2,FALSE)),MATCH(D$6,INDIRECT(VLOOKUP($E86,보상!$S:$AA,3,FALSE)),0),FALSE),VLOOKUP($B86,INDIRECT(VLOOKUP($E86&amp;"_U",보상!$S:$AA,2,FALSE)),MATCH(D$6,INDIRECT(VLOOKUP($E86&amp;"_U",보상!$S:$AA,3,FALSE)),0),FALSE)),"ERROR")</f>
        <v>망가진 장비</v>
      </c>
      <c r="E86" s="22" t="s">
        <v>384</v>
      </c>
      <c r="F86" s="22">
        <f>COUNTIF($C$8:$C86,$C86)</f>
        <v>1</v>
      </c>
      <c r="G86" s="22" t="b">
        <v>0</v>
      </c>
      <c r="H86" s="22">
        <v>0</v>
      </c>
      <c r="I86" s="129">
        <f>IFERROR(IF(H86=0,0,VLOOKUP(VLOOKUP(H86,#REF!,MATCH("strMailTitleID",#REF!,0),FALSE),#REF!,2,FALSE)),"ERROR")</f>
        <v>0</v>
      </c>
      <c r="J86" s="176">
        <v>0</v>
      </c>
      <c r="K86" s="129">
        <f>IFERROR(IF(J86=0,0,VLOOKUP(VLOOKUP(J86,#REF!,MATCH("strMailTitleID",#REF!,0),FALSE),#REF!,2,FALSE)),"ERROR")</f>
        <v>0</v>
      </c>
      <c r="L86" s="22">
        <f ca="1">IFERROR(IFERROR(VLOOKUP($B86,INDIRECT(VLOOKUP($E86,보상!$S:$AA,2,FALSE)),MATCH(L$6,INDIRECT(VLOOKUP($E86,보상!$S:$AA,3,FALSE)),0),FALSE),VLOOKUP($B86,INDIRECT(VLOOKUP($E86&amp;"_U",보상!$S:$AA,2,FALSE)),MATCH(L$6,INDIRECT(VLOOKUP($E86&amp;"_U",보상!$S:$AA,3,FALSE)),0),FALSE)),"ERROR")</f>
        <v>680</v>
      </c>
      <c r="M86" s="22">
        <v>0</v>
      </c>
      <c r="N86" s="22">
        <v>0</v>
      </c>
      <c r="O86" s="22">
        <v>0</v>
      </c>
      <c r="P86" s="22" t="str">
        <f ca="1">IFERROR(IFERROR(VLOOKUP($B86,INDIRECT(VLOOKUP($E86,보상!$S:$AA,2,FALSE)),MATCH(P$6,INDIRECT(VLOOKUP($E86,보상!$S:$AA,3,FALSE)),0),FALSE),VLOOKUP($B86,INDIRECT(VLOOKUP($E86&amp;"_U",보상!$S:$AA,2,FALSE)),MATCH(P$6,INDIRECT(VLOOKUP($E86&amp;"_U",보상!$S:$AA,3,FALSE)),0),FALSE)),"ERROR")</f>
        <v>Gold</v>
      </c>
      <c r="Q86" s="22">
        <f ca="1">IFERROR(IFERROR(VLOOKUP($B86,INDIRECT(VLOOKUP($E86,보상!$S:$AA,2,FALSE)),MATCH(Q$6,INDIRECT(VLOOKUP($E86,보상!$S:$AA,3,FALSE)),0),FALSE),VLOOKUP($B86,INDIRECT(VLOOKUP($E86&amp;"_U",보상!$S:$AA,2,FALSE)),MATCH(Q$6,INDIRECT(VLOOKUP($E86&amp;"_U",보상!$S:$AA,3,FALSE)),0),FALSE)),"ERROR")</f>
        <v>3040</v>
      </c>
      <c r="R86" s="22" t="b">
        <v>0</v>
      </c>
      <c r="S86" s="22" t="b">
        <v>0</v>
      </c>
      <c r="T86" s="22">
        <f ca="1">IFERROR(IF(W86=0,0,VLOOKUP(W86,보상!$D:$K,6,FALSE)),"-")</f>
        <v>0</v>
      </c>
      <c r="U86" s="22">
        <f ca="1">IFERROR(IF(W86=0,0,VLOOKUP(W86,보상!$D:$K,7,FALSE)),"-")</f>
        <v>0</v>
      </c>
      <c r="V86" s="22">
        <f ca="1">IFERROR(IF(W86=0,0,VLOOKUP(W86,보상!$D:$K,8,FALSE)),"-")</f>
        <v>0</v>
      </c>
      <c r="W86" s="22">
        <f ca="1">IFERROR(IFERROR(VLOOKUP($B86,INDIRECT(VLOOKUP($E86,보상!$S:$AA,2,FALSE)),MATCH(W$6,INDIRECT(VLOOKUP($E86,보상!$S:$AA,3,FALSE)),0),FALSE),VLOOKUP($B86,INDIRECT(VLOOKUP($E86&amp;"_U",보상!$S:$AA,2,FALSE)),MATCH(W$6,INDIRECT(VLOOKUP($E86&amp;"_U",보상!$S:$AA,3,FALSE)),0),FALSE)),"ERROR")</f>
        <v>3012001</v>
      </c>
      <c r="X86" s="134" t="str">
        <f ca="1">IFERROR(IF(W86=0,0,VLOOKUP(SUBSTITUTE(VLOOKUP(W86,#REF!,MATCH("strItemName",#REF!,0),FALSE),"SUI_",""),#REF!,2,FALSE)),"ERROR")</f>
        <v>ERROR</v>
      </c>
      <c r="Y86" s="22">
        <f t="shared" ca="1" si="6"/>
        <v>3012001</v>
      </c>
      <c r="Z86" s="134" t="str">
        <f ca="1">IFERROR(IF(Y86=0,0,VLOOKUP(SUBSTITUTE(VLOOKUP(Y86,#REF!,MATCH("strItemName",#REF!,0),FALSE),"SUI_",""),#REF!,2,FALSE)),"ERROR")</f>
        <v>ERROR</v>
      </c>
      <c r="AA86" s="22">
        <f t="shared" ca="1" si="6"/>
        <v>3012001</v>
      </c>
      <c r="AB86" s="134" t="str">
        <f ca="1">IFERROR(IF(AA86=0,0,VLOOKUP(SUBSTITUTE(VLOOKUP(AA86,#REF!,MATCH("strItemName",#REF!,0),FALSE),"SUI_",""),#REF!,2,FALSE)),"ERROR")</f>
        <v>ERROR</v>
      </c>
      <c r="AC86" s="22">
        <f t="shared" ca="1" si="6"/>
        <v>3012001</v>
      </c>
      <c r="AD86" s="134" t="str">
        <f ca="1">IFERROR(IF(AC86=0,0,VLOOKUP(SUBSTITUTE(VLOOKUP(AC86,#REF!,MATCH("strItemName",#REF!,0),FALSE),"SUI_",""),#REF!,2,FALSE)),"ERROR")</f>
        <v>ERROR</v>
      </c>
      <c r="AE86" s="22">
        <f t="shared" ca="1" si="6"/>
        <v>3012001</v>
      </c>
      <c r="AF86" s="134" t="str">
        <f ca="1">IFERROR(IF(AE86=0,0,VLOOKUP(SUBSTITUTE(VLOOKUP(AE86,#REF!,MATCH("strItemName",#REF!,0),FALSE),"SUI_",""),#REF!,2,FALSE)),"ERROR")</f>
        <v>ERROR</v>
      </c>
      <c r="AG86" s="88">
        <v>0</v>
      </c>
      <c r="AH86" s="134">
        <f>IFERROR(IF(AG86=0,0,VLOOKUP(SUBSTITUTE(VLOOKUP(AG86,#REF!,MATCH("strItemName",#REF!,0),FALSE),"SUI_",""),#REF!,2,FALSE)),"ERROR")</f>
        <v>0</v>
      </c>
      <c r="AI86" s="22">
        <f ca="1">IFERROR(IFERROR(VLOOKUP($B86,INDIRECT(VLOOKUP($E86,보상!$S:$AA,2,FALSE)),MATCH(AI$6,INDIRECT(VLOOKUP($E86,보상!$S:$AA,3,FALSE)),0),FALSE),VLOOKUP($B86,INDIRECT(VLOOKUP($E86&amp;"_U",보상!$S:$AA,2,FALSE)),MATCH(AI$6,INDIRECT(VLOOKUP($E86&amp;"_U",보상!$S:$AA,3,FALSE)),0),FALSE)),"ERROR")</f>
        <v>2</v>
      </c>
      <c r="AJ86" s="22">
        <v>0</v>
      </c>
      <c r="AK86" s="22">
        <v>0</v>
      </c>
      <c r="AL86" s="22">
        <v>0</v>
      </c>
      <c r="AM86" s="22" t="b">
        <v>0</v>
      </c>
      <c r="AN86" s="22">
        <v>0</v>
      </c>
      <c r="AO86" s="22">
        <v>0</v>
      </c>
    </row>
    <row r="87" spans="2:41" ht="16.5" customHeight="1" x14ac:dyDescent="0.3">
      <c r="B87" s="153">
        <f t="shared" si="5"/>
        <v>1022502</v>
      </c>
      <c r="C87" s="22">
        <v>1022502</v>
      </c>
      <c r="D87" s="156" t="str">
        <f ca="1">IFERROR(IFERROR(VLOOKUP($B87,INDIRECT(VLOOKUP($E87,보상!$S:$AA,2,FALSE)),MATCH(D$6,INDIRECT(VLOOKUP($E87,보상!$S:$AA,3,FALSE)),0),FALSE),VLOOKUP($B87,INDIRECT(VLOOKUP($E87&amp;"_U",보상!$S:$AA,2,FALSE)),MATCH(D$6,INDIRECT(VLOOKUP($E87&amp;"_U",보상!$S:$AA,3,FALSE)),0),FALSE)),"ERROR")</f>
        <v>최선의 대비</v>
      </c>
      <c r="E87" s="22" t="s">
        <v>384</v>
      </c>
      <c r="F87" s="22">
        <f>COUNTIF($C$8:$C87,$C87)</f>
        <v>1</v>
      </c>
      <c r="G87" s="22" t="b">
        <v>0</v>
      </c>
      <c r="H87" s="22">
        <v>0</v>
      </c>
      <c r="I87" s="129">
        <f>IFERROR(IF(H87=0,0,VLOOKUP(VLOOKUP(H87,#REF!,MATCH("strMailTitleID",#REF!,0),FALSE),#REF!,2,FALSE)),"ERROR")</f>
        <v>0</v>
      </c>
      <c r="J87" s="176">
        <v>0</v>
      </c>
      <c r="K87" s="129">
        <f>IFERROR(IF(J87=0,0,VLOOKUP(VLOOKUP(J87,#REF!,MATCH("strMailTitleID",#REF!,0),FALSE),#REF!,2,FALSE)),"ERROR")</f>
        <v>0</v>
      </c>
      <c r="L87" s="22">
        <f ca="1">IFERROR(IFERROR(VLOOKUP($B87,INDIRECT(VLOOKUP($E87,보상!$S:$AA,2,FALSE)),MATCH(L$6,INDIRECT(VLOOKUP($E87,보상!$S:$AA,3,FALSE)),0),FALSE),VLOOKUP($B87,INDIRECT(VLOOKUP($E87&amp;"_U",보상!$S:$AA,2,FALSE)),MATCH(L$6,INDIRECT(VLOOKUP($E87&amp;"_U",보상!$S:$AA,3,FALSE)),0),FALSE)),"ERROR")</f>
        <v>710</v>
      </c>
      <c r="M87" s="22">
        <v>0</v>
      </c>
      <c r="N87" s="22">
        <v>0</v>
      </c>
      <c r="O87" s="22">
        <v>0</v>
      </c>
      <c r="P87" s="22" t="str">
        <f ca="1">IFERROR(IFERROR(VLOOKUP($B87,INDIRECT(VLOOKUP($E87,보상!$S:$AA,2,FALSE)),MATCH(P$6,INDIRECT(VLOOKUP($E87,보상!$S:$AA,3,FALSE)),0),FALSE),VLOOKUP($B87,INDIRECT(VLOOKUP($E87&amp;"_U",보상!$S:$AA,2,FALSE)),MATCH(P$6,INDIRECT(VLOOKUP($E87&amp;"_U",보상!$S:$AA,3,FALSE)),0),FALSE)),"ERROR")</f>
        <v>Gold</v>
      </c>
      <c r="Q87" s="22">
        <f ca="1">IFERROR(IFERROR(VLOOKUP($B87,INDIRECT(VLOOKUP($E87,보상!$S:$AA,2,FALSE)),MATCH(Q$6,INDIRECT(VLOOKUP($E87,보상!$S:$AA,3,FALSE)),0),FALSE),VLOOKUP($B87,INDIRECT(VLOOKUP($E87&amp;"_U",보상!$S:$AA,2,FALSE)),MATCH(Q$6,INDIRECT(VLOOKUP($E87&amp;"_U",보상!$S:$AA,3,FALSE)),0),FALSE)),"ERROR")</f>
        <v>3040</v>
      </c>
      <c r="R87" s="22" t="b">
        <v>0</v>
      </c>
      <c r="S87" s="22" t="b">
        <v>0</v>
      </c>
      <c r="T87" s="22">
        <f ca="1">IFERROR(IF(W87=0,0,VLOOKUP(W87,보상!$D:$K,6,FALSE)),"-")</f>
        <v>3000</v>
      </c>
      <c r="U87" s="22">
        <f ca="1">IFERROR(IF(W87=0,0,VLOOKUP(W87,보상!$D:$K,7,FALSE)),"-")</f>
        <v>0</v>
      </c>
      <c r="V87" s="22">
        <f ca="1">IFERROR(IF(W87=0,0,VLOOKUP(W87,보상!$D:$K,8,FALSE)),"-")</f>
        <v>0</v>
      </c>
      <c r="W87" s="22">
        <f ca="1">IFERROR(IFERROR(VLOOKUP($B87,INDIRECT(VLOOKUP($E87,보상!$S:$AA,2,FALSE)),MATCH(W$6,INDIRECT(VLOOKUP($E87,보상!$S:$AA,3,FALSE)),0),FALSE),VLOOKUP($B87,INDIRECT(VLOOKUP($E87&amp;"_U",보상!$S:$AA,2,FALSE)),MATCH(W$6,INDIRECT(VLOOKUP($E87&amp;"_U",보상!$S:$AA,3,FALSE)),0),FALSE)),"ERROR")</f>
        <v>103101</v>
      </c>
      <c r="X87" s="134" t="str">
        <f ca="1">IFERROR(IF(W87=0,0,VLOOKUP(SUBSTITUTE(VLOOKUP(W87,#REF!,MATCH("strItemName",#REF!,0),FALSE),"SUI_",""),#REF!,2,FALSE)),"ERROR")</f>
        <v>ERROR</v>
      </c>
      <c r="Y87" s="22">
        <f t="shared" ca="1" si="6"/>
        <v>113201</v>
      </c>
      <c r="Z87" s="134" t="str">
        <f ca="1">IFERROR(IF(Y87=0,0,VLOOKUP(SUBSTITUTE(VLOOKUP(Y87,#REF!,MATCH("strItemName",#REF!,0),FALSE),"SUI_",""),#REF!,2,FALSE)),"ERROR")</f>
        <v>ERROR</v>
      </c>
      <c r="AA87" s="22">
        <f t="shared" ca="1" si="6"/>
        <v>123301</v>
      </c>
      <c r="AB87" s="134" t="str">
        <f ca="1">IFERROR(IF(AA87=0,0,VLOOKUP(SUBSTITUTE(VLOOKUP(AA87,#REF!,MATCH("strItemName",#REF!,0),FALSE),"SUI_",""),#REF!,2,FALSE)),"ERROR")</f>
        <v>ERROR</v>
      </c>
      <c r="AC87" s="22">
        <f t="shared" ca="1" si="6"/>
        <v>133401</v>
      </c>
      <c r="AD87" s="134" t="str">
        <f ca="1">IFERROR(IF(AC87=0,0,VLOOKUP(SUBSTITUTE(VLOOKUP(AC87,#REF!,MATCH("strItemName",#REF!,0),FALSE),"SUI_",""),#REF!,2,FALSE)),"ERROR")</f>
        <v>ERROR</v>
      </c>
      <c r="AE87" s="22">
        <f t="shared" ca="1" si="6"/>
        <v>143501</v>
      </c>
      <c r="AF87" s="134" t="str">
        <f ca="1">IFERROR(IF(AE87=0,0,VLOOKUP(SUBSTITUTE(VLOOKUP(AE87,#REF!,MATCH("strItemName",#REF!,0),FALSE),"SUI_",""),#REF!,2,FALSE)),"ERROR")</f>
        <v>ERROR</v>
      </c>
      <c r="AG87" s="88">
        <v>0</v>
      </c>
      <c r="AH87" s="134">
        <f>IFERROR(IF(AG87=0,0,VLOOKUP(SUBSTITUTE(VLOOKUP(AG87,#REF!,MATCH("strItemName",#REF!,0),FALSE),"SUI_",""),#REF!,2,FALSE)),"ERROR")</f>
        <v>0</v>
      </c>
      <c r="AI87" s="22">
        <f ca="1">IFERROR(IFERROR(VLOOKUP($B87,INDIRECT(VLOOKUP($E87,보상!$S:$AA,2,FALSE)),MATCH(AI$6,INDIRECT(VLOOKUP($E87,보상!$S:$AA,3,FALSE)),0),FALSE),VLOOKUP($B87,INDIRECT(VLOOKUP($E87&amp;"_U",보상!$S:$AA,2,FALSE)),MATCH(AI$6,INDIRECT(VLOOKUP($E87&amp;"_U",보상!$S:$AA,3,FALSE)),0),FALSE)),"ERROR")</f>
        <v>1</v>
      </c>
      <c r="AJ87" s="22">
        <v>0</v>
      </c>
      <c r="AK87" s="22">
        <v>0</v>
      </c>
      <c r="AL87" s="22">
        <v>0</v>
      </c>
      <c r="AM87" s="22" t="b">
        <v>0</v>
      </c>
      <c r="AN87" s="22">
        <v>0</v>
      </c>
      <c r="AO87" s="22">
        <v>0</v>
      </c>
    </row>
    <row r="88" spans="2:41" ht="16.5" customHeight="1" x14ac:dyDescent="0.3">
      <c r="B88" s="153">
        <f t="shared" si="5"/>
        <v>1022602</v>
      </c>
      <c r="C88" s="22">
        <v>1022602</v>
      </c>
      <c r="D88" s="156" t="str">
        <f ca="1">IFERROR(IFERROR(VLOOKUP($B88,INDIRECT(VLOOKUP($E88,보상!$S:$AA,2,FALSE)),MATCH(D$6,INDIRECT(VLOOKUP($E88,보상!$S:$AA,3,FALSE)),0),FALSE),VLOOKUP($B88,INDIRECT(VLOOKUP($E88&amp;"_U",보상!$S:$AA,2,FALSE)),MATCH(D$6,INDIRECT(VLOOKUP($E88&amp;"_U",보상!$S:$AA,3,FALSE)),0),FALSE)),"ERROR")</f>
        <v>위험 신호</v>
      </c>
      <c r="E88" s="22" t="s">
        <v>384</v>
      </c>
      <c r="F88" s="22">
        <f>COUNTIF($C$8:$C88,$C88)</f>
        <v>1</v>
      </c>
      <c r="G88" s="22" t="b">
        <v>0</v>
      </c>
      <c r="H88" s="22">
        <v>0</v>
      </c>
      <c r="I88" s="129">
        <f>IFERROR(IF(H88=0,0,VLOOKUP(VLOOKUP(H88,#REF!,MATCH("strMailTitleID",#REF!,0),FALSE),#REF!,2,FALSE)),"ERROR")</f>
        <v>0</v>
      </c>
      <c r="J88" s="176">
        <v>0</v>
      </c>
      <c r="K88" s="129">
        <f>IFERROR(IF(J88=0,0,VLOOKUP(VLOOKUP(J88,#REF!,MATCH("strMailTitleID",#REF!,0),FALSE),#REF!,2,FALSE)),"ERROR")</f>
        <v>0</v>
      </c>
      <c r="L88" s="22">
        <f ca="1">IFERROR(IFERROR(VLOOKUP($B88,INDIRECT(VLOOKUP($E88,보상!$S:$AA,2,FALSE)),MATCH(L$6,INDIRECT(VLOOKUP($E88,보상!$S:$AA,3,FALSE)),0),FALSE),VLOOKUP($B88,INDIRECT(VLOOKUP($E88&amp;"_U",보상!$S:$AA,2,FALSE)),MATCH(L$6,INDIRECT(VLOOKUP($E88&amp;"_U",보상!$S:$AA,3,FALSE)),0),FALSE)),"ERROR")</f>
        <v>750</v>
      </c>
      <c r="M88" s="22">
        <v>0</v>
      </c>
      <c r="N88" s="22">
        <v>0</v>
      </c>
      <c r="O88" s="22">
        <v>0</v>
      </c>
      <c r="P88" s="22" t="str">
        <f ca="1">IFERROR(IFERROR(VLOOKUP($B88,INDIRECT(VLOOKUP($E88,보상!$S:$AA,2,FALSE)),MATCH(P$6,INDIRECT(VLOOKUP($E88,보상!$S:$AA,3,FALSE)),0),FALSE),VLOOKUP($B88,INDIRECT(VLOOKUP($E88&amp;"_U",보상!$S:$AA,2,FALSE)),MATCH(P$6,INDIRECT(VLOOKUP($E88&amp;"_U",보상!$S:$AA,3,FALSE)),0),FALSE)),"ERROR")</f>
        <v>Gold</v>
      </c>
      <c r="Q88" s="22">
        <f ca="1">IFERROR(IFERROR(VLOOKUP($B88,INDIRECT(VLOOKUP($E88,보상!$S:$AA,2,FALSE)),MATCH(Q$6,INDIRECT(VLOOKUP($E88,보상!$S:$AA,3,FALSE)),0),FALSE),VLOOKUP($B88,INDIRECT(VLOOKUP($E88&amp;"_U",보상!$S:$AA,2,FALSE)),MATCH(Q$6,INDIRECT(VLOOKUP($E88&amp;"_U",보상!$S:$AA,3,FALSE)),0),FALSE)),"ERROR")</f>
        <v>3060</v>
      </c>
      <c r="R88" s="22" t="b">
        <v>0</v>
      </c>
      <c r="S88" s="22" t="b">
        <v>0</v>
      </c>
      <c r="T88" s="22">
        <f ca="1">IFERROR(IF(W88=0,0,VLOOKUP(W88,보상!$D:$K,6,FALSE)),"-")</f>
        <v>2500</v>
      </c>
      <c r="U88" s="22">
        <f ca="1">IFERROR(IF(W88=0,0,VLOOKUP(W88,보상!$D:$K,7,FALSE)),"-")</f>
        <v>0</v>
      </c>
      <c r="V88" s="22">
        <f ca="1">IFERROR(IF(W88=0,0,VLOOKUP(W88,보상!$D:$K,8,FALSE)),"-")</f>
        <v>0</v>
      </c>
      <c r="W88" s="22">
        <f ca="1">IFERROR(IFERROR(VLOOKUP($B88,INDIRECT(VLOOKUP($E88,보상!$S:$AA,2,FALSE)),MATCH(W$6,INDIRECT(VLOOKUP($E88,보상!$S:$AA,3,FALSE)),0),FALSE),VLOOKUP($B88,INDIRECT(VLOOKUP($E88&amp;"_U",보상!$S:$AA,2,FALSE)),MATCH(W$6,INDIRECT(VLOOKUP($E88&amp;"_U",보상!$S:$AA,3,FALSE)),0),FALSE)),"ERROR")</f>
        <v>152001</v>
      </c>
      <c r="X88" s="134" t="str">
        <f ca="1">IFERROR(IF(W88=0,0,VLOOKUP(SUBSTITUTE(VLOOKUP(W88,#REF!,MATCH("strItemName",#REF!,0),FALSE),"SUI_",""),#REF!,2,FALSE)),"ERROR")</f>
        <v>ERROR</v>
      </c>
      <c r="Y88" s="22">
        <f t="shared" ca="1" si="6"/>
        <v>152001</v>
      </c>
      <c r="Z88" s="134" t="str">
        <f ca="1">IFERROR(IF(Y88=0,0,VLOOKUP(SUBSTITUTE(VLOOKUP(Y88,#REF!,MATCH("strItemName",#REF!,0),FALSE),"SUI_",""),#REF!,2,FALSE)),"ERROR")</f>
        <v>ERROR</v>
      </c>
      <c r="AA88" s="22">
        <f t="shared" ca="1" si="6"/>
        <v>152001</v>
      </c>
      <c r="AB88" s="134" t="str">
        <f ca="1">IFERROR(IF(AA88=0,0,VLOOKUP(SUBSTITUTE(VLOOKUP(AA88,#REF!,MATCH("strItemName",#REF!,0),FALSE),"SUI_",""),#REF!,2,FALSE)),"ERROR")</f>
        <v>ERROR</v>
      </c>
      <c r="AC88" s="22">
        <f t="shared" ca="1" si="6"/>
        <v>152001</v>
      </c>
      <c r="AD88" s="134" t="str">
        <f ca="1">IFERROR(IF(AC88=0,0,VLOOKUP(SUBSTITUTE(VLOOKUP(AC88,#REF!,MATCH("strItemName",#REF!,0),FALSE),"SUI_",""),#REF!,2,FALSE)),"ERROR")</f>
        <v>ERROR</v>
      </c>
      <c r="AE88" s="22">
        <f t="shared" ca="1" si="6"/>
        <v>152001</v>
      </c>
      <c r="AF88" s="134" t="str">
        <f ca="1">IFERROR(IF(AE88=0,0,VLOOKUP(SUBSTITUTE(VLOOKUP(AE88,#REF!,MATCH("strItemName",#REF!,0),FALSE),"SUI_",""),#REF!,2,FALSE)),"ERROR")</f>
        <v>ERROR</v>
      </c>
      <c r="AG88" s="88">
        <v>0</v>
      </c>
      <c r="AH88" s="134">
        <f>IFERROR(IF(AG88=0,0,VLOOKUP(SUBSTITUTE(VLOOKUP(AG88,#REF!,MATCH("strItemName",#REF!,0),FALSE),"SUI_",""),#REF!,2,FALSE)),"ERROR")</f>
        <v>0</v>
      </c>
      <c r="AI88" s="22">
        <f ca="1">IFERROR(IFERROR(VLOOKUP($B88,INDIRECT(VLOOKUP($E88,보상!$S:$AA,2,FALSE)),MATCH(AI$6,INDIRECT(VLOOKUP($E88,보상!$S:$AA,3,FALSE)),0),FALSE),VLOOKUP($B88,INDIRECT(VLOOKUP($E88&amp;"_U",보상!$S:$AA,2,FALSE)),MATCH(AI$6,INDIRECT(VLOOKUP($E88&amp;"_U",보상!$S:$AA,3,FALSE)),0),FALSE)),"ERROR")</f>
        <v>1</v>
      </c>
      <c r="AJ88" s="22">
        <v>0</v>
      </c>
      <c r="AK88" s="22">
        <v>0</v>
      </c>
      <c r="AL88" s="22">
        <v>0</v>
      </c>
      <c r="AM88" s="22" t="b">
        <v>0</v>
      </c>
      <c r="AN88" s="22">
        <v>0</v>
      </c>
      <c r="AO88" s="22">
        <v>0</v>
      </c>
    </row>
    <row r="89" spans="2:41" ht="16.5" customHeight="1" x14ac:dyDescent="0.3">
      <c r="B89" s="153">
        <f t="shared" si="5"/>
        <v>1022702</v>
      </c>
      <c r="C89" s="22">
        <v>1022702</v>
      </c>
      <c r="D89" s="156" t="str">
        <f ca="1">IFERROR(IFERROR(VLOOKUP($B89,INDIRECT(VLOOKUP($E89,보상!$S:$AA,2,FALSE)),MATCH(D$6,INDIRECT(VLOOKUP($E89,보상!$S:$AA,3,FALSE)),0),FALSE),VLOOKUP($B89,INDIRECT(VLOOKUP($E89&amp;"_U",보상!$S:$AA,2,FALSE)),MATCH(D$6,INDIRECT(VLOOKUP($E89&amp;"_U",보상!$S:$AA,3,FALSE)),0),FALSE)),"ERROR")</f>
        <v>두려운 힘</v>
      </c>
      <c r="E89" s="22" t="s">
        <v>384</v>
      </c>
      <c r="F89" s="22">
        <f>COUNTIF($C$8:$C89,$C89)</f>
        <v>1</v>
      </c>
      <c r="G89" s="22" t="b">
        <v>0</v>
      </c>
      <c r="H89" s="22">
        <v>0</v>
      </c>
      <c r="I89" s="129">
        <f>IFERROR(IF(H89=0,0,VLOOKUP(VLOOKUP(H89,#REF!,MATCH("strMailTitleID",#REF!,0),FALSE),#REF!,2,FALSE)),"ERROR")</f>
        <v>0</v>
      </c>
      <c r="J89" s="176">
        <v>0</v>
      </c>
      <c r="K89" s="129">
        <f>IFERROR(IF(J89=0,0,VLOOKUP(VLOOKUP(J89,#REF!,MATCH("strMailTitleID",#REF!,0),FALSE),#REF!,2,FALSE)),"ERROR")</f>
        <v>0</v>
      </c>
      <c r="L89" s="22">
        <f ca="1">IFERROR(IFERROR(VLOOKUP($B89,INDIRECT(VLOOKUP($E89,보상!$S:$AA,2,FALSE)),MATCH(L$6,INDIRECT(VLOOKUP($E89,보상!$S:$AA,3,FALSE)),0),FALSE),VLOOKUP($B89,INDIRECT(VLOOKUP($E89&amp;"_U",보상!$S:$AA,2,FALSE)),MATCH(L$6,INDIRECT(VLOOKUP($E89&amp;"_U",보상!$S:$AA,3,FALSE)),0),FALSE)),"ERROR")</f>
        <v>870</v>
      </c>
      <c r="M89" s="22">
        <v>0</v>
      </c>
      <c r="N89" s="22">
        <v>0</v>
      </c>
      <c r="O89" s="22">
        <v>0</v>
      </c>
      <c r="P89" s="22" t="str">
        <f ca="1">IFERROR(IFERROR(VLOOKUP($B89,INDIRECT(VLOOKUP($E89,보상!$S:$AA,2,FALSE)),MATCH(P$6,INDIRECT(VLOOKUP($E89,보상!$S:$AA,3,FALSE)),0),FALSE),VLOOKUP($B89,INDIRECT(VLOOKUP($E89&amp;"_U",보상!$S:$AA,2,FALSE)),MATCH(P$6,INDIRECT(VLOOKUP($E89&amp;"_U",보상!$S:$AA,3,FALSE)),0),FALSE)),"ERROR")</f>
        <v>Gold</v>
      </c>
      <c r="Q89" s="22">
        <f ca="1">IFERROR(IFERROR(VLOOKUP($B89,INDIRECT(VLOOKUP($E89,보상!$S:$AA,2,FALSE)),MATCH(Q$6,INDIRECT(VLOOKUP($E89,보상!$S:$AA,3,FALSE)),0),FALSE),VLOOKUP($B89,INDIRECT(VLOOKUP($E89&amp;"_U",보상!$S:$AA,2,FALSE)),MATCH(Q$6,INDIRECT(VLOOKUP($E89&amp;"_U",보상!$S:$AA,3,FALSE)),0),FALSE)),"ERROR")</f>
        <v>3060</v>
      </c>
      <c r="R89" s="22" t="b">
        <v>0</v>
      </c>
      <c r="S89" s="22" t="b">
        <v>0</v>
      </c>
      <c r="T89" s="22">
        <f ca="1">IFERROR(IF(W89=0,0,VLOOKUP(W89,보상!$D:$K,6,FALSE)),"-")</f>
        <v>0</v>
      </c>
      <c r="U89" s="22">
        <f ca="1">IFERROR(IF(W89=0,0,VLOOKUP(W89,보상!$D:$K,7,FALSE)),"-")</f>
        <v>0</v>
      </c>
      <c r="V89" s="22">
        <f ca="1">IFERROR(IF(W89=0,0,VLOOKUP(W89,보상!$D:$K,8,FALSE)),"-")</f>
        <v>0</v>
      </c>
      <c r="W89" s="22">
        <f ca="1">IFERROR(IFERROR(VLOOKUP($B89,INDIRECT(VLOOKUP($E89,보상!$S:$AA,2,FALSE)),MATCH(W$6,INDIRECT(VLOOKUP($E89,보상!$S:$AA,3,FALSE)),0),FALSE),VLOOKUP($B89,INDIRECT(VLOOKUP($E89&amp;"_U",보상!$S:$AA,2,FALSE)),MATCH(W$6,INDIRECT(VLOOKUP($E89&amp;"_U",보상!$S:$AA,3,FALSE)),0),FALSE)),"ERROR")</f>
        <v>3021001</v>
      </c>
      <c r="X89" s="134" t="str">
        <f ca="1">IFERROR(IF(W89=0,0,VLOOKUP(SUBSTITUTE(VLOOKUP(W89,#REF!,MATCH("strItemName",#REF!,0),FALSE),"SUI_",""),#REF!,2,FALSE)),"ERROR")</f>
        <v>ERROR</v>
      </c>
      <c r="Y89" s="22">
        <f t="shared" ca="1" si="6"/>
        <v>3021001</v>
      </c>
      <c r="Z89" s="134" t="str">
        <f ca="1">IFERROR(IF(Y89=0,0,VLOOKUP(SUBSTITUTE(VLOOKUP(Y89,#REF!,MATCH("strItemName",#REF!,0),FALSE),"SUI_",""),#REF!,2,FALSE)),"ERROR")</f>
        <v>ERROR</v>
      </c>
      <c r="AA89" s="22">
        <f t="shared" ca="1" si="6"/>
        <v>3021001</v>
      </c>
      <c r="AB89" s="134" t="str">
        <f ca="1">IFERROR(IF(AA89=0,0,VLOOKUP(SUBSTITUTE(VLOOKUP(AA89,#REF!,MATCH("strItemName",#REF!,0),FALSE),"SUI_",""),#REF!,2,FALSE)),"ERROR")</f>
        <v>ERROR</v>
      </c>
      <c r="AC89" s="22">
        <f t="shared" ca="1" si="6"/>
        <v>3021001</v>
      </c>
      <c r="AD89" s="134" t="str">
        <f ca="1">IFERROR(IF(AC89=0,0,VLOOKUP(SUBSTITUTE(VLOOKUP(AC89,#REF!,MATCH("strItemName",#REF!,0),FALSE),"SUI_",""),#REF!,2,FALSE)),"ERROR")</f>
        <v>ERROR</v>
      </c>
      <c r="AE89" s="22">
        <f t="shared" ca="1" si="6"/>
        <v>3021001</v>
      </c>
      <c r="AF89" s="134" t="str">
        <f ca="1">IFERROR(IF(AE89=0,0,VLOOKUP(SUBSTITUTE(VLOOKUP(AE89,#REF!,MATCH("strItemName",#REF!,0),FALSE),"SUI_",""),#REF!,2,FALSE)),"ERROR")</f>
        <v>ERROR</v>
      </c>
      <c r="AG89" s="88">
        <v>0</v>
      </c>
      <c r="AH89" s="134">
        <f>IFERROR(IF(AG89=0,0,VLOOKUP(SUBSTITUTE(VLOOKUP(AG89,#REF!,MATCH("strItemName",#REF!,0),FALSE),"SUI_",""),#REF!,2,FALSE)),"ERROR")</f>
        <v>0</v>
      </c>
      <c r="AI89" s="22">
        <f ca="1">IFERROR(IFERROR(VLOOKUP($B89,INDIRECT(VLOOKUP($E89,보상!$S:$AA,2,FALSE)),MATCH(AI$6,INDIRECT(VLOOKUP($E89,보상!$S:$AA,3,FALSE)),0),FALSE),VLOOKUP($B89,INDIRECT(VLOOKUP($E89&amp;"_U",보상!$S:$AA,2,FALSE)),MATCH(AI$6,INDIRECT(VLOOKUP($E89&amp;"_U",보상!$S:$AA,3,FALSE)),0),FALSE)),"ERROR")</f>
        <v>1</v>
      </c>
      <c r="AJ89" s="22">
        <v>0</v>
      </c>
      <c r="AK89" s="22">
        <v>0</v>
      </c>
      <c r="AL89" s="22">
        <v>0</v>
      </c>
      <c r="AM89" s="22" t="b">
        <v>0</v>
      </c>
      <c r="AN89" s="22">
        <v>0</v>
      </c>
      <c r="AO89" s="22">
        <v>0</v>
      </c>
    </row>
    <row r="90" spans="2:41" ht="16.5" customHeight="1" x14ac:dyDescent="0.3">
      <c r="B90" s="153">
        <f t="shared" si="5"/>
        <v>1022802</v>
      </c>
      <c r="C90" s="22">
        <v>1022802</v>
      </c>
      <c r="D90" s="156" t="str">
        <f ca="1">IFERROR(IFERROR(VLOOKUP($B90,INDIRECT(VLOOKUP($E90,보상!$S:$AA,2,FALSE)),MATCH(D$6,INDIRECT(VLOOKUP($E90,보상!$S:$AA,3,FALSE)),0),FALSE),VLOOKUP($B90,INDIRECT(VLOOKUP($E90&amp;"_U",보상!$S:$AA,2,FALSE)),MATCH(D$6,INDIRECT(VLOOKUP($E90&amp;"_U",보상!$S:$AA,3,FALSE)),0),FALSE)),"ERROR")</f>
        <v>베르칸의 조사</v>
      </c>
      <c r="E90" s="22" t="s">
        <v>384</v>
      </c>
      <c r="F90" s="22">
        <f>COUNTIF($C$8:$C90,$C90)</f>
        <v>1</v>
      </c>
      <c r="G90" s="22" t="b">
        <v>0</v>
      </c>
      <c r="H90" s="22">
        <v>0</v>
      </c>
      <c r="I90" s="129">
        <f>IFERROR(IF(H90=0,0,VLOOKUP(VLOOKUP(H90,#REF!,MATCH("strMailTitleID",#REF!,0),FALSE),#REF!,2,FALSE)),"ERROR")</f>
        <v>0</v>
      </c>
      <c r="J90" s="176">
        <v>0</v>
      </c>
      <c r="K90" s="129">
        <f>IFERROR(IF(J90=0,0,VLOOKUP(VLOOKUP(J90,#REF!,MATCH("strMailTitleID",#REF!,0),FALSE),#REF!,2,FALSE)),"ERROR")</f>
        <v>0</v>
      </c>
      <c r="L90" s="22">
        <f ca="1">IFERROR(IFERROR(VLOOKUP($B90,INDIRECT(VLOOKUP($E90,보상!$S:$AA,2,FALSE)),MATCH(L$6,INDIRECT(VLOOKUP($E90,보상!$S:$AA,3,FALSE)),0),FALSE),VLOOKUP($B90,INDIRECT(VLOOKUP($E90&amp;"_U",보상!$S:$AA,2,FALSE)),MATCH(L$6,INDIRECT(VLOOKUP($E90&amp;"_U",보상!$S:$AA,3,FALSE)),0),FALSE)),"ERROR")</f>
        <v>830</v>
      </c>
      <c r="M90" s="22">
        <v>0</v>
      </c>
      <c r="N90" s="22">
        <v>0</v>
      </c>
      <c r="O90" s="22">
        <v>0</v>
      </c>
      <c r="P90" s="22" t="str">
        <f ca="1">IFERROR(IFERROR(VLOOKUP($B90,INDIRECT(VLOOKUP($E90,보상!$S:$AA,2,FALSE)),MATCH(P$6,INDIRECT(VLOOKUP($E90,보상!$S:$AA,3,FALSE)),0),FALSE),VLOOKUP($B90,INDIRECT(VLOOKUP($E90&amp;"_U",보상!$S:$AA,2,FALSE)),MATCH(P$6,INDIRECT(VLOOKUP($E90&amp;"_U",보상!$S:$AA,3,FALSE)),0),FALSE)),"ERROR")</f>
        <v>Gold</v>
      </c>
      <c r="Q90" s="22">
        <f ca="1">IFERROR(IFERROR(VLOOKUP($B90,INDIRECT(VLOOKUP($E90,보상!$S:$AA,2,FALSE)),MATCH(Q$6,INDIRECT(VLOOKUP($E90,보상!$S:$AA,3,FALSE)),0),FALSE),VLOOKUP($B90,INDIRECT(VLOOKUP($E90&amp;"_U",보상!$S:$AA,2,FALSE)),MATCH(Q$6,INDIRECT(VLOOKUP($E90&amp;"_U",보상!$S:$AA,3,FALSE)),0),FALSE)),"ERROR")</f>
        <v>3060</v>
      </c>
      <c r="R90" s="22" t="b">
        <v>0</v>
      </c>
      <c r="S90" s="22" t="b">
        <v>0</v>
      </c>
      <c r="T90" s="22">
        <f ca="1">IFERROR(IF(W90=0,0,VLOOKUP(W90,보상!$D:$K,6,FALSE)),"-")</f>
        <v>0</v>
      </c>
      <c r="U90" s="22">
        <f ca="1">IFERROR(IF(W90=0,0,VLOOKUP(W90,보상!$D:$K,7,FALSE)),"-")</f>
        <v>0</v>
      </c>
      <c r="V90" s="22">
        <f ca="1">IFERROR(IF(W90=0,0,VLOOKUP(W90,보상!$D:$K,8,FALSE)),"-")</f>
        <v>0</v>
      </c>
      <c r="W90" s="22">
        <f ca="1">IFERROR(IFERROR(VLOOKUP($B90,INDIRECT(VLOOKUP($E90,보상!$S:$AA,2,FALSE)),MATCH(W$6,INDIRECT(VLOOKUP($E90,보상!$S:$AA,3,FALSE)),0),FALSE),VLOOKUP($B90,INDIRECT(VLOOKUP($E90&amp;"_U",보상!$S:$AA,2,FALSE)),MATCH(W$6,INDIRECT(VLOOKUP($E90&amp;"_U",보상!$S:$AA,3,FALSE)),0),FALSE)),"ERROR")</f>
        <v>3021002</v>
      </c>
      <c r="X90" s="134" t="str">
        <f ca="1">IFERROR(IF(W90=0,0,VLOOKUP(SUBSTITUTE(VLOOKUP(W90,#REF!,MATCH("strItemName",#REF!,0),FALSE),"SUI_",""),#REF!,2,FALSE)),"ERROR")</f>
        <v>ERROR</v>
      </c>
      <c r="Y90" s="22">
        <f t="shared" ca="1" si="6"/>
        <v>3021002</v>
      </c>
      <c r="Z90" s="134" t="str">
        <f ca="1">IFERROR(IF(Y90=0,0,VLOOKUP(SUBSTITUTE(VLOOKUP(Y90,#REF!,MATCH("strItemName",#REF!,0),FALSE),"SUI_",""),#REF!,2,FALSE)),"ERROR")</f>
        <v>ERROR</v>
      </c>
      <c r="AA90" s="22">
        <f t="shared" ca="1" si="6"/>
        <v>3021002</v>
      </c>
      <c r="AB90" s="134" t="str">
        <f ca="1">IFERROR(IF(AA90=0,0,VLOOKUP(SUBSTITUTE(VLOOKUP(AA90,#REF!,MATCH("strItemName",#REF!,0),FALSE),"SUI_",""),#REF!,2,FALSE)),"ERROR")</f>
        <v>ERROR</v>
      </c>
      <c r="AC90" s="22">
        <f t="shared" ca="1" si="6"/>
        <v>3021002</v>
      </c>
      <c r="AD90" s="134" t="str">
        <f ca="1">IFERROR(IF(AC90=0,0,VLOOKUP(SUBSTITUTE(VLOOKUP(AC90,#REF!,MATCH("strItemName",#REF!,0),FALSE),"SUI_",""),#REF!,2,FALSE)),"ERROR")</f>
        <v>ERROR</v>
      </c>
      <c r="AE90" s="22">
        <f t="shared" ca="1" si="6"/>
        <v>3021002</v>
      </c>
      <c r="AF90" s="134" t="str">
        <f ca="1">IFERROR(IF(AE90=0,0,VLOOKUP(SUBSTITUTE(VLOOKUP(AE90,#REF!,MATCH("strItemName",#REF!,0),FALSE),"SUI_",""),#REF!,2,FALSE)),"ERROR")</f>
        <v>ERROR</v>
      </c>
      <c r="AG90" s="88">
        <v>0</v>
      </c>
      <c r="AH90" s="134">
        <f>IFERROR(IF(AG90=0,0,VLOOKUP(SUBSTITUTE(VLOOKUP(AG90,#REF!,MATCH("strItemName",#REF!,0),FALSE),"SUI_",""),#REF!,2,FALSE)),"ERROR")</f>
        <v>0</v>
      </c>
      <c r="AI90" s="22">
        <f ca="1">IFERROR(IFERROR(VLOOKUP($B90,INDIRECT(VLOOKUP($E90,보상!$S:$AA,2,FALSE)),MATCH(AI$6,INDIRECT(VLOOKUP($E90,보상!$S:$AA,3,FALSE)),0),FALSE),VLOOKUP($B90,INDIRECT(VLOOKUP($E90&amp;"_U",보상!$S:$AA,2,FALSE)),MATCH(AI$6,INDIRECT(VLOOKUP($E90&amp;"_U",보상!$S:$AA,3,FALSE)),0),FALSE)),"ERROR")</f>
        <v>1</v>
      </c>
      <c r="AJ90" s="22">
        <v>0</v>
      </c>
      <c r="AK90" s="22">
        <v>0</v>
      </c>
      <c r="AL90" s="22">
        <v>0</v>
      </c>
      <c r="AM90" s="22" t="b">
        <v>0</v>
      </c>
      <c r="AN90" s="22">
        <v>0</v>
      </c>
      <c r="AO90" s="22">
        <v>0</v>
      </c>
    </row>
    <row r="91" spans="2:41" ht="16.5" customHeight="1" x14ac:dyDescent="0.3">
      <c r="B91" s="153">
        <f t="shared" si="5"/>
        <v>1022902</v>
      </c>
      <c r="C91" s="22">
        <v>1022902</v>
      </c>
      <c r="D91" s="156" t="str">
        <f ca="1">IFERROR(IFERROR(VLOOKUP($B91,INDIRECT(VLOOKUP($E91,보상!$S:$AA,2,FALSE)),MATCH(D$6,INDIRECT(VLOOKUP($E91,보상!$S:$AA,3,FALSE)),0),FALSE),VLOOKUP($B91,INDIRECT(VLOOKUP($E91&amp;"_U",보상!$S:$AA,2,FALSE)),MATCH(D$6,INDIRECT(VLOOKUP($E91&amp;"_U",보상!$S:$AA,3,FALSE)),0),FALSE)),"ERROR")</f>
        <v>가려진 진실</v>
      </c>
      <c r="E91" s="22" t="s">
        <v>384</v>
      </c>
      <c r="F91" s="22">
        <f>COUNTIF($C$8:$C91,$C91)</f>
        <v>1</v>
      </c>
      <c r="G91" s="22" t="b">
        <v>0</v>
      </c>
      <c r="H91" s="22">
        <v>0</v>
      </c>
      <c r="I91" s="129">
        <f>IFERROR(IF(H91=0,0,VLOOKUP(VLOOKUP(H91,#REF!,MATCH("strMailTitleID",#REF!,0),FALSE),#REF!,2,FALSE)),"ERROR")</f>
        <v>0</v>
      </c>
      <c r="J91" s="176">
        <v>0</v>
      </c>
      <c r="K91" s="129">
        <f>IFERROR(IF(J91=0,0,VLOOKUP(VLOOKUP(J91,#REF!,MATCH("strMailTitleID",#REF!,0),FALSE),#REF!,2,FALSE)),"ERROR")</f>
        <v>0</v>
      </c>
      <c r="L91" s="22">
        <f ca="1">IFERROR(IFERROR(VLOOKUP($B91,INDIRECT(VLOOKUP($E91,보상!$S:$AA,2,FALSE)),MATCH(L$6,INDIRECT(VLOOKUP($E91,보상!$S:$AA,3,FALSE)),0),FALSE),VLOOKUP($B91,INDIRECT(VLOOKUP($E91&amp;"_U",보상!$S:$AA,2,FALSE)),MATCH(L$6,INDIRECT(VLOOKUP($E91&amp;"_U",보상!$S:$AA,3,FALSE)),0),FALSE)),"ERROR")</f>
        <v>870</v>
      </c>
      <c r="M91" s="22">
        <v>0</v>
      </c>
      <c r="N91" s="22">
        <v>0</v>
      </c>
      <c r="O91" s="22">
        <v>0</v>
      </c>
      <c r="P91" s="22" t="str">
        <f ca="1">IFERROR(IFERROR(VLOOKUP($B91,INDIRECT(VLOOKUP($E91,보상!$S:$AA,2,FALSE)),MATCH(P$6,INDIRECT(VLOOKUP($E91,보상!$S:$AA,3,FALSE)),0),FALSE),VLOOKUP($B91,INDIRECT(VLOOKUP($E91&amp;"_U",보상!$S:$AA,2,FALSE)),MATCH(P$6,INDIRECT(VLOOKUP($E91&amp;"_U",보상!$S:$AA,3,FALSE)),0),FALSE)),"ERROR")</f>
        <v>Gold</v>
      </c>
      <c r="Q91" s="22">
        <f ca="1">IFERROR(IFERROR(VLOOKUP($B91,INDIRECT(VLOOKUP($E91,보상!$S:$AA,2,FALSE)),MATCH(Q$6,INDIRECT(VLOOKUP($E91,보상!$S:$AA,3,FALSE)),0),FALSE),VLOOKUP($B91,INDIRECT(VLOOKUP($E91&amp;"_U",보상!$S:$AA,2,FALSE)),MATCH(Q$6,INDIRECT(VLOOKUP($E91&amp;"_U",보상!$S:$AA,3,FALSE)),0),FALSE)),"ERROR")</f>
        <v>3060</v>
      </c>
      <c r="R91" s="22" t="b">
        <v>0</v>
      </c>
      <c r="S91" s="22" t="b">
        <v>0</v>
      </c>
      <c r="T91" s="22">
        <f ca="1">IFERROR(IF(W91=0,0,VLOOKUP(W91,보상!$D:$K,6,FALSE)),"-")</f>
        <v>0</v>
      </c>
      <c r="U91" s="22">
        <f ca="1">IFERROR(IF(W91=0,0,VLOOKUP(W91,보상!$D:$K,7,FALSE)),"-")</f>
        <v>1750</v>
      </c>
      <c r="V91" s="22">
        <f ca="1">IFERROR(IF(W91=0,0,VLOOKUP(W91,보상!$D:$K,8,FALSE)),"-")</f>
        <v>0</v>
      </c>
      <c r="W91" s="22">
        <f ca="1">IFERROR(IFERROR(VLOOKUP($B91,INDIRECT(VLOOKUP($E91,보상!$S:$AA,2,FALSE)),MATCH(W$6,INDIRECT(VLOOKUP($E91,보상!$S:$AA,3,FALSE)),0),FALSE),VLOOKUP($B91,INDIRECT(VLOOKUP($E91&amp;"_U",보상!$S:$AA,2,FALSE)),MATCH(W$6,INDIRECT(VLOOKUP($E91&amp;"_U",보상!$S:$AA,3,FALSE)),0),FALSE)),"ERROR")</f>
        <v>242001</v>
      </c>
      <c r="X91" s="134" t="str">
        <f ca="1">IFERROR(IF(W91=0,0,VLOOKUP(SUBSTITUTE(VLOOKUP(W91,#REF!,MATCH("strItemName",#REF!,0),FALSE),"SUI_",""),#REF!,2,FALSE)),"ERROR")</f>
        <v>ERROR</v>
      </c>
      <c r="Y91" s="22">
        <f t="shared" ca="1" si="6"/>
        <v>242001</v>
      </c>
      <c r="Z91" s="134" t="str">
        <f ca="1">IFERROR(IF(Y91=0,0,VLOOKUP(SUBSTITUTE(VLOOKUP(Y91,#REF!,MATCH("strItemName",#REF!,0),FALSE),"SUI_",""),#REF!,2,FALSE)),"ERROR")</f>
        <v>ERROR</v>
      </c>
      <c r="AA91" s="22">
        <f t="shared" ca="1" si="6"/>
        <v>242001</v>
      </c>
      <c r="AB91" s="134" t="str">
        <f ca="1">IFERROR(IF(AA91=0,0,VLOOKUP(SUBSTITUTE(VLOOKUP(AA91,#REF!,MATCH("strItemName",#REF!,0),FALSE),"SUI_",""),#REF!,2,FALSE)),"ERROR")</f>
        <v>ERROR</v>
      </c>
      <c r="AC91" s="22">
        <f t="shared" ca="1" si="6"/>
        <v>242001</v>
      </c>
      <c r="AD91" s="134" t="str">
        <f ca="1">IFERROR(IF(AC91=0,0,VLOOKUP(SUBSTITUTE(VLOOKUP(AC91,#REF!,MATCH("strItemName",#REF!,0),FALSE),"SUI_",""),#REF!,2,FALSE)),"ERROR")</f>
        <v>ERROR</v>
      </c>
      <c r="AE91" s="22">
        <f t="shared" ca="1" si="6"/>
        <v>242001</v>
      </c>
      <c r="AF91" s="134" t="str">
        <f ca="1">IFERROR(IF(AE91=0,0,VLOOKUP(SUBSTITUTE(VLOOKUP(AE91,#REF!,MATCH("strItemName",#REF!,0),FALSE),"SUI_",""),#REF!,2,FALSE)),"ERROR")</f>
        <v>ERROR</v>
      </c>
      <c r="AG91" s="88">
        <v>0</v>
      </c>
      <c r="AH91" s="134">
        <f>IFERROR(IF(AG91=0,0,VLOOKUP(SUBSTITUTE(VLOOKUP(AG91,#REF!,MATCH("strItemName",#REF!,0),FALSE),"SUI_",""),#REF!,2,FALSE)),"ERROR")</f>
        <v>0</v>
      </c>
      <c r="AI91" s="22">
        <f ca="1">IFERROR(IFERROR(VLOOKUP($B91,INDIRECT(VLOOKUP($E91,보상!$S:$AA,2,FALSE)),MATCH(AI$6,INDIRECT(VLOOKUP($E91,보상!$S:$AA,3,FALSE)),0),FALSE),VLOOKUP($B91,INDIRECT(VLOOKUP($E91&amp;"_U",보상!$S:$AA,2,FALSE)),MATCH(AI$6,INDIRECT(VLOOKUP($E91&amp;"_U",보상!$S:$AA,3,FALSE)),0),FALSE)),"ERROR")</f>
        <v>1</v>
      </c>
      <c r="AJ91" s="22">
        <v>0</v>
      </c>
      <c r="AK91" s="22">
        <v>0</v>
      </c>
      <c r="AL91" s="22">
        <v>0</v>
      </c>
      <c r="AM91" s="22" t="b">
        <v>0</v>
      </c>
      <c r="AN91" s="22">
        <v>0</v>
      </c>
      <c r="AO91" s="22">
        <v>0</v>
      </c>
    </row>
    <row r="92" spans="2:41" ht="16.5" customHeight="1" x14ac:dyDescent="0.3">
      <c r="B92" s="153">
        <f t="shared" si="5"/>
        <v>1023002</v>
      </c>
      <c r="C92" s="22">
        <v>1023002</v>
      </c>
      <c r="D92" s="156" t="str">
        <f ca="1">IFERROR(IFERROR(VLOOKUP($B92,INDIRECT(VLOOKUP($E92,보상!$S:$AA,2,FALSE)),MATCH(D$6,INDIRECT(VLOOKUP($E92,보상!$S:$AA,3,FALSE)),0),FALSE),VLOOKUP($B92,INDIRECT(VLOOKUP($E92&amp;"_U",보상!$S:$AA,2,FALSE)),MATCH(D$6,INDIRECT(VLOOKUP($E92&amp;"_U",보상!$S:$AA,3,FALSE)),0),FALSE)),"ERROR")</f>
        <v>나쁜 예감</v>
      </c>
      <c r="E92" s="22" t="s">
        <v>384</v>
      </c>
      <c r="F92" s="22">
        <f>COUNTIF($C$8:$C92,$C92)</f>
        <v>1</v>
      </c>
      <c r="G92" s="22" t="b">
        <v>0</v>
      </c>
      <c r="H92" s="22">
        <v>0</v>
      </c>
      <c r="I92" s="129">
        <f>IFERROR(IF(H92=0,0,VLOOKUP(VLOOKUP(H92,#REF!,MATCH("strMailTitleID",#REF!,0),FALSE),#REF!,2,FALSE)),"ERROR")</f>
        <v>0</v>
      </c>
      <c r="J92" s="176">
        <v>0</v>
      </c>
      <c r="K92" s="129">
        <f>IFERROR(IF(J92=0,0,VLOOKUP(VLOOKUP(J92,#REF!,MATCH("strMailTitleID",#REF!,0),FALSE),#REF!,2,FALSE)),"ERROR")</f>
        <v>0</v>
      </c>
      <c r="L92" s="22">
        <f ca="1">IFERROR(IFERROR(VLOOKUP($B92,INDIRECT(VLOOKUP($E92,보상!$S:$AA,2,FALSE)),MATCH(L$6,INDIRECT(VLOOKUP($E92,보상!$S:$AA,3,FALSE)),0),FALSE),VLOOKUP($B92,INDIRECT(VLOOKUP($E92&amp;"_U",보상!$S:$AA,2,FALSE)),MATCH(L$6,INDIRECT(VLOOKUP($E92&amp;"_U",보상!$S:$AA,3,FALSE)),0),FALSE)),"ERROR")</f>
        <v>870</v>
      </c>
      <c r="M92" s="22">
        <v>0</v>
      </c>
      <c r="N92" s="22">
        <v>0</v>
      </c>
      <c r="O92" s="22">
        <v>0</v>
      </c>
      <c r="P92" s="22" t="str">
        <f ca="1">IFERROR(IFERROR(VLOOKUP($B92,INDIRECT(VLOOKUP($E92,보상!$S:$AA,2,FALSE)),MATCH(P$6,INDIRECT(VLOOKUP($E92,보상!$S:$AA,3,FALSE)),0),FALSE),VLOOKUP($B92,INDIRECT(VLOOKUP($E92&amp;"_U",보상!$S:$AA,2,FALSE)),MATCH(P$6,INDIRECT(VLOOKUP($E92&amp;"_U",보상!$S:$AA,3,FALSE)),0),FALSE)),"ERROR")</f>
        <v>Gold</v>
      </c>
      <c r="Q92" s="22">
        <f ca="1">IFERROR(IFERROR(VLOOKUP($B92,INDIRECT(VLOOKUP($E92,보상!$S:$AA,2,FALSE)),MATCH(Q$6,INDIRECT(VLOOKUP($E92,보상!$S:$AA,3,FALSE)),0),FALSE),VLOOKUP($B92,INDIRECT(VLOOKUP($E92&amp;"_U",보상!$S:$AA,2,FALSE)),MATCH(Q$6,INDIRECT(VLOOKUP($E92&amp;"_U",보상!$S:$AA,3,FALSE)),0),FALSE)),"ERROR")</f>
        <v>3240</v>
      </c>
      <c r="R92" s="22" t="b">
        <v>0</v>
      </c>
      <c r="S92" s="22" t="b">
        <v>0</v>
      </c>
      <c r="T92" s="22">
        <f ca="1">IFERROR(IF(W92=0,0,VLOOKUP(W92,보상!$D:$K,6,FALSE)),"-")</f>
        <v>0</v>
      </c>
      <c r="U92" s="22">
        <f ca="1">IFERROR(IF(W92=0,0,VLOOKUP(W92,보상!$D:$K,7,FALSE)),"-")</f>
        <v>0</v>
      </c>
      <c r="V92" s="22">
        <f ca="1">IFERROR(IF(W92=0,0,VLOOKUP(W92,보상!$D:$K,8,FALSE)),"-")</f>
        <v>0</v>
      </c>
      <c r="W92" s="22">
        <f ca="1">IFERROR(IFERROR(VLOOKUP($B92,INDIRECT(VLOOKUP($E92,보상!$S:$AA,2,FALSE)),MATCH(W$6,INDIRECT(VLOOKUP($E92,보상!$S:$AA,3,FALSE)),0),FALSE),VLOOKUP($B92,INDIRECT(VLOOKUP($E92&amp;"_U",보상!$S:$AA,2,FALSE)),MATCH(W$6,INDIRECT(VLOOKUP($E92&amp;"_U",보상!$S:$AA,3,FALSE)),0),FALSE)),"ERROR")</f>
        <v>3160001</v>
      </c>
      <c r="X92" s="134" t="str">
        <f ca="1">IFERROR(IF(W92=0,0,VLOOKUP(SUBSTITUTE(VLOOKUP(W92,#REF!,MATCH("strItemName",#REF!,0),FALSE),"SUI_",""),#REF!,2,FALSE)),"ERROR")</f>
        <v>ERROR</v>
      </c>
      <c r="Y92" s="22">
        <f t="shared" ca="1" si="6"/>
        <v>3160001</v>
      </c>
      <c r="Z92" s="134" t="str">
        <f ca="1">IFERROR(IF(Y92=0,0,VLOOKUP(SUBSTITUTE(VLOOKUP(Y92,#REF!,MATCH("strItemName",#REF!,0),FALSE),"SUI_",""),#REF!,2,FALSE)),"ERROR")</f>
        <v>ERROR</v>
      </c>
      <c r="AA92" s="22">
        <f t="shared" ca="1" si="6"/>
        <v>3160001</v>
      </c>
      <c r="AB92" s="134" t="str">
        <f ca="1">IFERROR(IF(AA92=0,0,VLOOKUP(SUBSTITUTE(VLOOKUP(AA92,#REF!,MATCH("strItemName",#REF!,0),FALSE),"SUI_",""),#REF!,2,FALSE)),"ERROR")</f>
        <v>ERROR</v>
      </c>
      <c r="AC92" s="22">
        <f t="shared" ca="1" si="6"/>
        <v>3160001</v>
      </c>
      <c r="AD92" s="134" t="str">
        <f ca="1">IFERROR(IF(AC92=0,0,VLOOKUP(SUBSTITUTE(VLOOKUP(AC92,#REF!,MATCH("strItemName",#REF!,0),FALSE),"SUI_",""),#REF!,2,FALSE)),"ERROR")</f>
        <v>ERROR</v>
      </c>
      <c r="AE92" s="22">
        <f t="shared" ca="1" si="6"/>
        <v>3160001</v>
      </c>
      <c r="AF92" s="134" t="str">
        <f ca="1">IFERROR(IF(AE92=0,0,VLOOKUP(SUBSTITUTE(VLOOKUP(AE92,#REF!,MATCH("strItemName",#REF!,0),FALSE),"SUI_",""),#REF!,2,FALSE)),"ERROR")</f>
        <v>ERROR</v>
      </c>
      <c r="AG92" s="88">
        <v>0</v>
      </c>
      <c r="AH92" s="134">
        <f>IFERROR(IF(AG92=0,0,VLOOKUP(SUBSTITUTE(VLOOKUP(AG92,#REF!,MATCH("strItemName",#REF!,0),FALSE),"SUI_",""),#REF!,2,FALSE)),"ERROR")</f>
        <v>0</v>
      </c>
      <c r="AI92" s="22">
        <f ca="1">IFERROR(IFERROR(VLOOKUP($B92,INDIRECT(VLOOKUP($E92,보상!$S:$AA,2,FALSE)),MATCH(AI$6,INDIRECT(VLOOKUP($E92,보상!$S:$AA,3,FALSE)),0),FALSE),VLOOKUP($B92,INDIRECT(VLOOKUP($E92&amp;"_U",보상!$S:$AA,2,FALSE)),MATCH(AI$6,INDIRECT(VLOOKUP($E92&amp;"_U",보상!$S:$AA,3,FALSE)),0),FALSE)),"ERROR")</f>
        <v>5</v>
      </c>
      <c r="AJ92" s="22">
        <v>0</v>
      </c>
      <c r="AK92" s="22">
        <v>0</v>
      </c>
      <c r="AL92" s="22">
        <v>0</v>
      </c>
      <c r="AM92" s="22" t="b">
        <v>0</v>
      </c>
      <c r="AN92" s="22">
        <v>0</v>
      </c>
      <c r="AO92" s="22">
        <v>0</v>
      </c>
    </row>
    <row r="93" spans="2:41" ht="16.5" customHeight="1" x14ac:dyDescent="0.3">
      <c r="B93" s="153">
        <f t="shared" si="5"/>
        <v>1023102</v>
      </c>
      <c r="C93" s="22">
        <v>1023102</v>
      </c>
      <c r="D93" s="156" t="str">
        <f ca="1">IFERROR(IFERROR(VLOOKUP($B93,INDIRECT(VLOOKUP($E93,보상!$S:$AA,2,FALSE)),MATCH(D$6,INDIRECT(VLOOKUP($E93,보상!$S:$AA,3,FALSE)),0),FALSE),VLOOKUP($B93,INDIRECT(VLOOKUP($E93&amp;"_U",보상!$S:$AA,2,FALSE)),MATCH(D$6,INDIRECT(VLOOKUP($E93&amp;"_U",보상!$S:$AA,3,FALSE)),0),FALSE)),"ERROR")</f>
        <v>베르칸의 추적</v>
      </c>
      <c r="E93" s="22" t="s">
        <v>384</v>
      </c>
      <c r="F93" s="22">
        <f>COUNTIF($C$8:$C93,$C93)</f>
        <v>1</v>
      </c>
      <c r="G93" s="22" t="b">
        <v>0</v>
      </c>
      <c r="H93" s="22">
        <v>0</v>
      </c>
      <c r="I93" s="129">
        <f>IFERROR(IF(H93=0,0,VLOOKUP(VLOOKUP(H93,#REF!,MATCH("strMailTitleID",#REF!,0),FALSE),#REF!,2,FALSE)),"ERROR")</f>
        <v>0</v>
      </c>
      <c r="J93" s="176">
        <v>0</v>
      </c>
      <c r="K93" s="129">
        <f>IFERROR(IF(J93=0,0,VLOOKUP(VLOOKUP(J93,#REF!,MATCH("strMailTitleID",#REF!,0),FALSE),#REF!,2,FALSE)),"ERROR")</f>
        <v>0</v>
      </c>
      <c r="L93" s="22">
        <f ca="1">IFERROR(IFERROR(VLOOKUP($B93,INDIRECT(VLOOKUP($E93,보상!$S:$AA,2,FALSE)),MATCH(L$6,INDIRECT(VLOOKUP($E93,보상!$S:$AA,3,FALSE)),0),FALSE),VLOOKUP($B93,INDIRECT(VLOOKUP($E93&amp;"_U",보상!$S:$AA,2,FALSE)),MATCH(L$6,INDIRECT(VLOOKUP($E93&amp;"_U",보상!$S:$AA,3,FALSE)),0),FALSE)),"ERROR")</f>
        <v>1050</v>
      </c>
      <c r="M93" s="22">
        <v>0</v>
      </c>
      <c r="N93" s="22">
        <v>0</v>
      </c>
      <c r="O93" s="22">
        <v>0</v>
      </c>
      <c r="P93" s="22" t="str">
        <f ca="1">IFERROR(IFERROR(VLOOKUP($B93,INDIRECT(VLOOKUP($E93,보상!$S:$AA,2,FALSE)),MATCH(P$6,INDIRECT(VLOOKUP($E93,보상!$S:$AA,3,FALSE)),0),FALSE),VLOOKUP($B93,INDIRECT(VLOOKUP($E93&amp;"_U",보상!$S:$AA,2,FALSE)),MATCH(P$6,INDIRECT(VLOOKUP($E93&amp;"_U",보상!$S:$AA,3,FALSE)),0),FALSE)),"ERROR")</f>
        <v>Gold</v>
      </c>
      <c r="Q93" s="22">
        <f ca="1">IFERROR(IFERROR(VLOOKUP($B93,INDIRECT(VLOOKUP($E93,보상!$S:$AA,2,FALSE)),MATCH(Q$6,INDIRECT(VLOOKUP($E93,보상!$S:$AA,3,FALSE)),0),FALSE),VLOOKUP($B93,INDIRECT(VLOOKUP($E93&amp;"_U",보상!$S:$AA,2,FALSE)),MATCH(Q$6,INDIRECT(VLOOKUP($E93&amp;"_U",보상!$S:$AA,3,FALSE)),0),FALSE)),"ERROR")</f>
        <v>2880</v>
      </c>
      <c r="R93" s="22" t="b">
        <v>0</v>
      </c>
      <c r="S93" s="22" t="b">
        <v>0</v>
      </c>
      <c r="T93" s="22">
        <f ca="1">IFERROR(IF(W93=0,0,VLOOKUP(W93,보상!$D:$K,6,FALSE)),"-")</f>
        <v>1000</v>
      </c>
      <c r="U93" s="22">
        <f ca="1">IFERROR(IF(W93=0,0,VLOOKUP(W93,보상!$D:$K,7,FALSE)),"-")</f>
        <v>0</v>
      </c>
      <c r="V93" s="22">
        <f ca="1">IFERROR(IF(W93=0,0,VLOOKUP(W93,보상!$D:$K,8,FALSE)),"-")</f>
        <v>0</v>
      </c>
      <c r="W93" s="22">
        <f ca="1">IFERROR(IFERROR(VLOOKUP($B93,INDIRECT(VLOOKUP($E93,보상!$S:$AA,2,FALSE)),MATCH(W$6,INDIRECT(VLOOKUP($E93,보상!$S:$AA,3,FALSE)),0),FALSE),VLOOKUP($B93,INDIRECT(VLOOKUP($E93&amp;"_U",보상!$S:$AA,2,FALSE)),MATCH(W$6,INDIRECT(VLOOKUP($E93&amp;"_U",보상!$S:$AA,3,FALSE)),0),FALSE)),"ERROR")</f>
        <v>4002001</v>
      </c>
      <c r="X93" s="134" t="str">
        <f ca="1">IFERROR(IF(W93=0,0,VLOOKUP(SUBSTITUTE(VLOOKUP(W93,#REF!,MATCH("strItemName",#REF!,0),FALSE),"SUI_",""),#REF!,2,FALSE)),"ERROR")</f>
        <v>ERROR</v>
      </c>
      <c r="Y93" s="22">
        <f t="shared" ca="1" si="6"/>
        <v>4002001</v>
      </c>
      <c r="Z93" s="134" t="str">
        <f ca="1">IFERROR(IF(Y93=0,0,VLOOKUP(SUBSTITUTE(VLOOKUP(Y93,#REF!,MATCH("strItemName",#REF!,0),FALSE),"SUI_",""),#REF!,2,FALSE)),"ERROR")</f>
        <v>ERROR</v>
      </c>
      <c r="AA93" s="22">
        <f t="shared" ca="1" si="6"/>
        <v>4002001</v>
      </c>
      <c r="AB93" s="134" t="str">
        <f ca="1">IFERROR(IF(AA93=0,0,VLOOKUP(SUBSTITUTE(VLOOKUP(AA93,#REF!,MATCH("strItemName",#REF!,0),FALSE),"SUI_",""),#REF!,2,FALSE)),"ERROR")</f>
        <v>ERROR</v>
      </c>
      <c r="AC93" s="22">
        <f t="shared" ca="1" si="6"/>
        <v>4002001</v>
      </c>
      <c r="AD93" s="134" t="str">
        <f ca="1">IFERROR(IF(AC93=0,0,VLOOKUP(SUBSTITUTE(VLOOKUP(AC93,#REF!,MATCH("strItemName",#REF!,0),FALSE),"SUI_",""),#REF!,2,FALSE)),"ERROR")</f>
        <v>ERROR</v>
      </c>
      <c r="AE93" s="22">
        <f t="shared" ca="1" si="6"/>
        <v>4002001</v>
      </c>
      <c r="AF93" s="134" t="str">
        <f ca="1">IFERROR(IF(AE93=0,0,VLOOKUP(SUBSTITUTE(VLOOKUP(AE93,#REF!,MATCH("strItemName",#REF!,0),FALSE),"SUI_",""),#REF!,2,FALSE)),"ERROR")</f>
        <v>ERROR</v>
      </c>
      <c r="AG93" s="88">
        <v>0</v>
      </c>
      <c r="AH93" s="134">
        <f>IFERROR(IF(AG93=0,0,VLOOKUP(SUBSTITUTE(VLOOKUP(AG93,#REF!,MATCH("strItemName",#REF!,0),FALSE),"SUI_",""),#REF!,2,FALSE)),"ERROR")</f>
        <v>0</v>
      </c>
      <c r="AI93" s="22">
        <f ca="1">IFERROR(IFERROR(VLOOKUP($B93,INDIRECT(VLOOKUP($E93,보상!$S:$AA,2,FALSE)),MATCH(AI$6,INDIRECT(VLOOKUP($E93,보상!$S:$AA,3,FALSE)),0),FALSE),VLOOKUP($B93,INDIRECT(VLOOKUP($E93&amp;"_U",보상!$S:$AA,2,FALSE)),MATCH(AI$6,INDIRECT(VLOOKUP($E93&amp;"_U",보상!$S:$AA,3,FALSE)),0),FALSE)),"ERROR")</f>
        <v>1</v>
      </c>
      <c r="AJ93" s="22">
        <v>0</v>
      </c>
      <c r="AK93" s="22">
        <v>0</v>
      </c>
      <c r="AL93" s="22">
        <v>0</v>
      </c>
      <c r="AM93" s="22" t="b">
        <v>0</v>
      </c>
      <c r="AN93" s="22">
        <v>0</v>
      </c>
      <c r="AO93" s="22">
        <v>0</v>
      </c>
    </row>
    <row r="94" spans="2:41" ht="16.5" customHeight="1" x14ac:dyDescent="0.3">
      <c r="B94" s="153">
        <f t="shared" si="5"/>
        <v>1023202</v>
      </c>
      <c r="C94" s="22">
        <v>1023202</v>
      </c>
      <c r="D94" s="156" t="str">
        <f ca="1">IFERROR(IFERROR(VLOOKUP($B94,INDIRECT(VLOOKUP($E94,보상!$S:$AA,2,FALSE)),MATCH(D$6,INDIRECT(VLOOKUP($E94,보상!$S:$AA,3,FALSE)),0),FALSE),VLOOKUP($B94,INDIRECT(VLOOKUP($E94&amp;"_U",보상!$S:$AA,2,FALSE)),MATCH(D$6,INDIRECT(VLOOKUP($E94&amp;"_U",보상!$S:$AA,3,FALSE)),0),FALSE)),"ERROR")</f>
        <v>간절한 보고</v>
      </c>
      <c r="E94" s="22" t="s">
        <v>384</v>
      </c>
      <c r="F94" s="22">
        <f>COUNTIF($C$8:$C94,$C94)</f>
        <v>1</v>
      </c>
      <c r="G94" s="22" t="b">
        <v>0</v>
      </c>
      <c r="H94" s="22">
        <v>0</v>
      </c>
      <c r="I94" s="129">
        <f>IFERROR(IF(H94=0,0,VLOOKUP(VLOOKUP(H94,#REF!,MATCH("strMailTitleID",#REF!,0),FALSE),#REF!,2,FALSE)),"ERROR")</f>
        <v>0</v>
      </c>
      <c r="J94" s="176">
        <v>0</v>
      </c>
      <c r="K94" s="129">
        <f>IFERROR(IF(J94=0,0,VLOOKUP(VLOOKUP(J94,#REF!,MATCH("strMailTitleID",#REF!,0),FALSE),#REF!,2,FALSE)),"ERROR")</f>
        <v>0</v>
      </c>
      <c r="L94" s="22">
        <f ca="1">IFERROR(IFERROR(VLOOKUP($B94,INDIRECT(VLOOKUP($E94,보상!$S:$AA,2,FALSE)),MATCH(L$6,INDIRECT(VLOOKUP($E94,보상!$S:$AA,3,FALSE)),0),FALSE),VLOOKUP($B94,INDIRECT(VLOOKUP($E94&amp;"_U",보상!$S:$AA,2,FALSE)),MATCH(L$6,INDIRECT(VLOOKUP($E94&amp;"_U",보상!$S:$AA,3,FALSE)),0),FALSE)),"ERROR")</f>
        <v>1050</v>
      </c>
      <c r="M94" s="22">
        <v>0</v>
      </c>
      <c r="N94" s="22">
        <v>0</v>
      </c>
      <c r="O94" s="22">
        <v>0</v>
      </c>
      <c r="P94" s="22" t="str">
        <f ca="1">IFERROR(IFERROR(VLOOKUP($B94,INDIRECT(VLOOKUP($E94,보상!$S:$AA,2,FALSE)),MATCH(P$6,INDIRECT(VLOOKUP($E94,보상!$S:$AA,3,FALSE)),0),FALSE),VLOOKUP($B94,INDIRECT(VLOOKUP($E94&amp;"_U",보상!$S:$AA,2,FALSE)),MATCH(P$6,INDIRECT(VLOOKUP($E94&amp;"_U",보상!$S:$AA,3,FALSE)),0),FALSE)),"ERROR")</f>
        <v>Gold</v>
      </c>
      <c r="Q94" s="22">
        <f ca="1">IFERROR(IFERROR(VLOOKUP($B94,INDIRECT(VLOOKUP($E94,보상!$S:$AA,2,FALSE)),MATCH(Q$6,INDIRECT(VLOOKUP($E94,보상!$S:$AA,3,FALSE)),0),FALSE),VLOOKUP($B94,INDIRECT(VLOOKUP($E94&amp;"_U",보상!$S:$AA,2,FALSE)),MATCH(Q$6,INDIRECT(VLOOKUP($E94&amp;"_U",보상!$S:$AA,3,FALSE)),0),FALSE)),"ERROR")</f>
        <v>2880</v>
      </c>
      <c r="R94" s="22" t="b">
        <v>0</v>
      </c>
      <c r="S94" s="22" t="b">
        <v>0</v>
      </c>
      <c r="T94" s="22">
        <f ca="1">IFERROR(IF(W94=0,0,VLOOKUP(W94,보상!$D:$K,6,FALSE)),"-")</f>
        <v>0</v>
      </c>
      <c r="U94" s="22">
        <f ca="1">IFERROR(IF(W94=0,0,VLOOKUP(W94,보상!$D:$K,7,FALSE)),"-")</f>
        <v>700</v>
      </c>
      <c r="V94" s="22">
        <f ca="1">IFERROR(IF(W94=0,0,VLOOKUP(W94,보상!$D:$K,8,FALSE)),"-")</f>
        <v>0</v>
      </c>
      <c r="W94" s="22">
        <f ca="1">IFERROR(IFERROR(VLOOKUP($B94,INDIRECT(VLOOKUP($E94,보상!$S:$AA,2,FALSE)),MATCH(W$6,INDIRECT(VLOOKUP($E94,보상!$S:$AA,3,FALSE)),0),FALSE),VLOOKUP($B94,INDIRECT(VLOOKUP($E94&amp;"_U",보상!$S:$AA,2,FALSE)),MATCH(W$6,INDIRECT(VLOOKUP($E94&amp;"_U",보상!$S:$AA,3,FALSE)),0),FALSE)),"ERROR")</f>
        <v>4002002</v>
      </c>
      <c r="X94" s="134" t="str">
        <f ca="1">IFERROR(IF(W94=0,0,VLOOKUP(SUBSTITUTE(VLOOKUP(W94,#REF!,MATCH("strItemName",#REF!,0),FALSE),"SUI_",""),#REF!,2,FALSE)),"ERROR")</f>
        <v>ERROR</v>
      </c>
      <c r="Y94" s="22">
        <f t="shared" ca="1" si="6"/>
        <v>4002002</v>
      </c>
      <c r="Z94" s="134" t="str">
        <f ca="1">IFERROR(IF(Y94=0,0,VLOOKUP(SUBSTITUTE(VLOOKUP(Y94,#REF!,MATCH("strItemName",#REF!,0),FALSE),"SUI_",""),#REF!,2,FALSE)),"ERROR")</f>
        <v>ERROR</v>
      </c>
      <c r="AA94" s="22">
        <f t="shared" ca="1" si="6"/>
        <v>4002002</v>
      </c>
      <c r="AB94" s="134" t="str">
        <f ca="1">IFERROR(IF(AA94=0,0,VLOOKUP(SUBSTITUTE(VLOOKUP(AA94,#REF!,MATCH("strItemName",#REF!,0),FALSE),"SUI_",""),#REF!,2,FALSE)),"ERROR")</f>
        <v>ERROR</v>
      </c>
      <c r="AC94" s="22">
        <f t="shared" ca="1" si="6"/>
        <v>4002002</v>
      </c>
      <c r="AD94" s="134" t="str">
        <f ca="1">IFERROR(IF(AC94=0,0,VLOOKUP(SUBSTITUTE(VLOOKUP(AC94,#REF!,MATCH("strItemName",#REF!,0),FALSE),"SUI_",""),#REF!,2,FALSE)),"ERROR")</f>
        <v>ERROR</v>
      </c>
      <c r="AE94" s="22">
        <f t="shared" ca="1" si="6"/>
        <v>4002002</v>
      </c>
      <c r="AF94" s="134" t="str">
        <f ca="1">IFERROR(IF(AE94=0,0,VLOOKUP(SUBSTITUTE(VLOOKUP(AE94,#REF!,MATCH("strItemName",#REF!,0),FALSE),"SUI_",""),#REF!,2,FALSE)),"ERROR")</f>
        <v>ERROR</v>
      </c>
      <c r="AG94" s="88">
        <v>0</v>
      </c>
      <c r="AH94" s="134">
        <f>IFERROR(IF(AG94=0,0,VLOOKUP(SUBSTITUTE(VLOOKUP(AG94,#REF!,MATCH("strItemName",#REF!,0),FALSE),"SUI_",""),#REF!,2,FALSE)),"ERROR")</f>
        <v>0</v>
      </c>
      <c r="AI94" s="22">
        <f ca="1">IFERROR(IFERROR(VLOOKUP($B94,INDIRECT(VLOOKUP($E94,보상!$S:$AA,2,FALSE)),MATCH(AI$6,INDIRECT(VLOOKUP($E94,보상!$S:$AA,3,FALSE)),0),FALSE),VLOOKUP($B94,INDIRECT(VLOOKUP($E94&amp;"_U",보상!$S:$AA,2,FALSE)),MATCH(AI$6,INDIRECT(VLOOKUP($E94&amp;"_U",보상!$S:$AA,3,FALSE)),0),FALSE)),"ERROR")</f>
        <v>1</v>
      </c>
      <c r="AJ94" s="22">
        <v>0</v>
      </c>
      <c r="AK94" s="22">
        <v>0</v>
      </c>
      <c r="AL94" s="22">
        <v>0</v>
      </c>
      <c r="AM94" s="22" t="b">
        <v>0</v>
      </c>
      <c r="AN94" s="22">
        <v>0</v>
      </c>
      <c r="AO94" s="22">
        <v>0</v>
      </c>
    </row>
    <row r="95" spans="2:41" ht="16.5" customHeight="1" x14ac:dyDescent="0.3">
      <c r="B95" s="153">
        <f t="shared" si="5"/>
        <v>1023302</v>
      </c>
      <c r="C95" s="22">
        <v>1023302</v>
      </c>
      <c r="D95" s="156" t="str">
        <f ca="1">IFERROR(IFERROR(VLOOKUP($B95,INDIRECT(VLOOKUP($E95,보상!$S:$AA,2,FALSE)),MATCH(D$6,INDIRECT(VLOOKUP($E95,보상!$S:$AA,3,FALSE)),0),FALSE),VLOOKUP($B95,INDIRECT(VLOOKUP($E95&amp;"_U",보상!$S:$AA,2,FALSE)),MATCH(D$6,INDIRECT(VLOOKUP($E95&amp;"_U",보상!$S:$AA,3,FALSE)),0),FALSE)),"ERROR")</f>
        <v>베르칸의 조언</v>
      </c>
      <c r="E95" s="22" t="s">
        <v>384</v>
      </c>
      <c r="F95" s="22">
        <f>COUNTIF($C$8:$C95,$C95)</f>
        <v>1</v>
      </c>
      <c r="G95" s="22" t="b">
        <v>0</v>
      </c>
      <c r="H95" s="22">
        <v>0</v>
      </c>
      <c r="I95" s="129">
        <f>IFERROR(IF(H95=0,0,VLOOKUP(VLOOKUP(H95,#REF!,MATCH("strMailTitleID",#REF!,0),FALSE),#REF!,2,FALSE)),"ERROR")</f>
        <v>0</v>
      </c>
      <c r="J95" s="176">
        <v>0</v>
      </c>
      <c r="K95" s="129">
        <f>IFERROR(IF(J95=0,0,VLOOKUP(VLOOKUP(J95,#REF!,MATCH("strMailTitleID",#REF!,0),FALSE),#REF!,2,FALSE)),"ERROR")</f>
        <v>0</v>
      </c>
      <c r="L95" s="22">
        <f ca="1">IFERROR(IFERROR(VLOOKUP($B95,INDIRECT(VLOOKUP($E95,보상!$S:$AA,2,FALSE)),MATCH(L$6,INDIRECT(VLOOKUP($E95,보상!$S:$AA,3,FALSE)),0),FALSE),VLOOKUP($B95,INDIRECT(VLOOKUP($E95&amp;"_U",보상!$S:$AA,2,FALSE)),MATCH(L$6,INDIRECT(VLOOKUP($E95&amp;"_U",보상!$S:$AA,3,FALSE)),0),FALSE)),"ERROR")</f>
        <v>1010</v>
      </c>
      <c r="M95" s="22">
        <v>0</v>
      </c>
      <c r="N95" s="22">
        <v>0</v>
      </c>
      <c r="O95" s="22">
        <v>0</v>
      </c>
      <c r="P95" s="22" t="str">
        <f ca="1">IFERROR(IFERROR(VLOOKUP($B95,INDIRECT(VLOOKUP($E95,보상!$S:$AA,2,FALSE)),MATCH(P$6,INDIRECT(VLOOKUP($E95,보상!$S:$AA,3,FALSE)),0),FALSE),VLOOKUP($B95,INDIRECT(VLOOKUP($E95&amp;"_U",보상!$S:$AA,2,FALSE)),MATCH(P$6,INDIRECT(VLOOKUP($E95&amp;"_U",보상!$S:$AA,3,FALSE)),0),FALSE)),"ERROR")</f>
        <v>Gold</v>
      </c>
      <c r="Q95" s="22">
        <f ca="1">IFERROR(IFERROR(VLOOKUP($B95,INDIRECT(VLOOKUP($E95,보상!$S:$AA,2,FALSE)),MATCH(Q$6,INDIRECT(VLOOKUP($E95,보상!$S:$AA,3,FALSE)),0),FALSE),VLOOKUP($B95,INDIRECT(VLOOKUP($E95&amp;"_U",보상!$S:$AA,2,FALSE)),MATCH(Q$6,INDIRECT(VLOOKUP($E95&amp;"_U",보상!$S:$AA,3,FALSE)),0),FALSE)),"ERROR")</f>
        <v>2880</v>
      </c>
      <c r="R95" s="22" t="b">
        <v>0</v>
      </c>
      <c r="S95" s="22" t="b">
        <v>0</v>
      </c>
      <c r="T95" s="22">
        <f ca="1">IFERROR(IF(W95=0,0,VLOOKUP(W95,보상!$D:$K,6,FALSE)),"-")</f>
        <v>0</v>
      </c>
      <c r="U95" s="22">
        <f ca="1">IFERROR(IF(W95=0,0,VLOOKUP(W95,보상!$D:$K,7,FALSE)),"-")</f>
        <v>0</v>
      </c>
      <c r="V95" s="22">
        <f ca="1">IFERROR(IF(W95=0,0,VLOOKUP(W95,보상!$D:$K,8,FALSE)),"-")</f>
        <v>0</v>
      </c>
      <c r="W95" s="22">
        <f ca="1">IFERROR(IFERROR(VLOOKUP($B95,INDIRECT(VLOOKUP($E95,보상!$S:$AA,2,FALSE)),MATCH(W$6,INDIRECT(VLOOKUP($E95,보상!$S:$AA,3,FALSE)),0),FALSE),VLOOKUP($B95,INDIRECT(VLOOKUP($E95&amp;"_U",보상!$S:$AA,2,FALSE)),MATCH(W$6,INDIRECT(VLOOKUP($E95&amp;"_U",보상!$S:$AA,3,FALSE)),0),FALSE)),"ERROR")</f>
        <v>3021001</v>
      </c>
      <c r="X95" s="134" t="str">
        <f ca="1">IFERROR(IF(W95=0,0,VLOOKUP(SUBSTITUTE(VLOOKUP(W95,#REF!,MATCH("strItemName",#REF!,0),FALSE),"SUI_",""),#REF!,2,FALSE)),"ERROR")</f>
        <v>ERROR</v>
      </c>
      <c r="Y95" s="22">
        <f t="shared" ca="1" si="6"/>
        <v>3021001</v>
      </c>
      <c r="Z95" s="134" t="str">
        <f ca="1">IFERROR(IF(Y95=0,0,VLOOKUP(SUBSTITUTE(VLOOKUP(Y95,#REF!,MATCH("strItemName",#REF!,0),FALSE),"SUI_",""),#REF!,2,FALSE)),"ERROR")</f>
        <v>ERROR</v>
      </c>
      <c r="AA95" s="22">
        <f t="shared" ca="1" si="6"/>
        <v>3021001</v>
      </c>
      <c r="AB95" s="134" t="str">
        <f ca="1">IFERROR(IF(AA95=0,0,VLOOKUP(SUBSTITUTE(VLOOKUP(AA95,#REF!,MATCH("strItemName",#REF!,0),FALSE),"SUI_",""),#REF!,2,FALSE)),"ERROR")</f>
        <v>ERROR</v>
      </c>
      <c r="AC95" s="22">
        <f t="shared" ca="1" si="6"/>
        <v>3021001</v>
      </c>
      <c r="AD95" s="134" t="str">
        <f ca="1">IFERROR(IF(AC95=0,0,VLOOKUP(SUBSTITUTE(VLOOKUP(AC95,#REF!,MATCH("strItemName",#REF!,0),FALSE),"SUI_",""),#REF!,2,FALSE)),"ERROR")</f>
        <v>ERROR</v>
      </c>
      <c r="AE95" s="22">
        <f t="shared" ca="1" si="6"/>
        <v>3021001</v>
      </c>
      <c r="AF95" s="134" t="str">
        <f ca="1">IFERROR(IF(AE95=0,0,VLOOKUP(SUBSTITUTE(VLOOKUP(AE95,#REF!,MATCH("strItemName",#REF!,0),FALSE),"SUI_",""),#REF!,2,FALSE)),"ERROR")</f>
        <v>ERROR</v>
      </c>
      <c r="AG95" s="88">
        <v>0</v>
      </c>
      <c r="AH95" s="134">
        <f>IFERROR(IF(AG95=0,0,VLOOKUP(SUBSTITUTE(VLOOKUP(AG95,#REF!,MATCH("strItemName",#REF!,0),FALSE),"SUI_",""),#REF!,2,FALSE)),"ERROR")</f>
        <v>0</v>
      </c>
      <c r="AI95" s="22">
        <f ca="1">IFERROR(IFERROR(VLOOKUP($B95,INDIRECT(VLOOKUP($E95,보상!$S:$AA,2,FALSE)),MATCH(AI$6,INDIRECT(VLOOKUP($E95,보상!$S:$AA,3,FALSE)),0),FALSE),VLOOKUP($B95,INDIRECT(VLOOKUP($E95&amp;"_U",보상!$S:$AA,2,FALSE)),MATCH(AI$6,INDIRECT(VLOOKUP($E95&amp;"_U",보상!$S:$AA,3,FALSE)),0),FALSE)),"ERROR")</f>
        <v>1</v>
      </c>
      <c r="AJ95" s="22">
        <v>0</v>
      </c>
      <c r="AK95" s="22">
        <v>0</v>
      </c>
      <c r="AL95" s="22">
        <v>0</v>
      </c>
      <c r="AM95" s="22" t="b">
        <v>0</v>
      </c>
      <c r="AN95" s="22">
        <v>0</v>
      </c>
      <c r="AO95" s="22">
        <v>0</v>
      </c>
    </row>
    <row r="96" spans="2:41" ht="16.5" customHeight="1" x14ac:dyDescent="0.3">
      <c r="B96" s="153">
        <f t="shared" si="5"/>
        <v>1023402</v>
      </c>
      <c r="C96" s="22">
        <v>1023402</v>
      </c>
      <c r="D96" s="156" t="str">
        <f ca="1">IFERROR(IFERROR(VLOOKUP($B96,INDIRECT(VLOOKUP($E96,보상!$S:$AA,2,FALSE)),MATCH(D$6,INDIRECT(VLOOKUP($E96,보상!$S:$AA,3,FALSE)),0),FALSE),VLOOKUP($B96,INDIRECT(VLOOKUP($E96&amp;"_U",보상!$S:$AA,2,FALSE)),MATCH(D$6,INDIRECT(VLOOKUP($E96&amp;"_U",보상!$S:$AA,3,FALSE)),0),FALSE)),"ERROR")</f>
        <v>불길한 길목</v>
      </c>
      <c r="E96" s="22" t="s">
        <v>384</v>
      </c>
      <c r="F96" s="22">
        <f>COUNTIF($C$8:$C96,$C96)</f>
        <v>1</v>
      </c>
      <c r="G96" s="22" t="b">
        <v>0</v>
      </c>
      <c r="H96" s="22">
        <v>0</v>
      </c>
      <c r="I96" s="129">
        <f>IFERROR(IF(H96=0,0,VLOOKUP(VLOOKUP(H96,#REF!,MATCH("strMailTitleID",#REF!,0),FALSE),#REF!,2,FALSE)),"ERROR")</f>
        <v>0</v>
      </c>
      <c r="J96" s="176">
        <v>0</v>
      </c>
      <c r="K96" s="129">
        <f>IFERROR(IF(J96=0,0,VLOOKUP(VLOOKUP(J96,#REF!,MATCH("strMailTitleID",#REF!,0),FALSE),#REF!,2,FALSE)),"ERROR")</f>
        <v>0</v>
      </c>
      <c r="L96" s="22">
        <f ca="1">IFERROR(IFERROR(VLOOKUP($B96,INDIRECT(VLOOKUP($E96,보상!$S:$AA,2,FALSE)),MATCH(L$6,INDIRECT(VLOOKUP($E96,보상!$S:$AA,3,FALSE)),0),FALSE),VLOOKUP($B96,INDIRECT(VLOOKUP($E96&amp;"_U",보상!$S:$AA,2,FALSE)),MATCH(L$6,INDIRECT(VLOOKUP($E96&amp;"_U",보상!$S:$AA,3,FALSE)),0),FALSE)),"ERROR")</f>
        <v>1050</v>
      </c>
      <c r="M96" s="22">
        <v>0</v>
      </c>
      <c r="N96" s="22">
        <v>0</v>
      </c>
      <c r="O96" s="22">
        <v>0</v>
      </c>
      <c r="P96" s="22" t="str">
        <f ca="1">IFERROR(IFERROR(VLOOKUP($B96,INDIRECT(VLOOKUP($E96,보상!$S:$AA,2,FALSE)),MATCH(P$6,INDIRECT(VLOOKUP($E96,보상!$S:$AA,3,FALSE)),0),FALSE),VLOOKUP($B96,INDIRECT(VLOOKUP($E96&amp;"_U",보상!$S:$AA,2,FALSE)),MATCH(P$6,INDIRECT(VLOOKUP($E96&amp;"_U",보상!$S:$AA,3,FALSE)),0),FALSE)),"ERROR")</f>
        <v>Gold</v>
      </c>
      <c r="Q96" s="22">
        <f ca="1">IFERROR(IFERROR(VLOOKUP($B96,INDIRECT(VLOOKUP($E96,보상!$S:$AA,2,FALSE)),MATCH(Q$6,INDIRECT(VLOOKUP($E96,보상!$S:$AA,3,FALSE)),0),FALSE),VLOOKUP($B96,INDIRECT(VLOOKUP($E96&amp;"_U",보상!$S:$AA,2,FALSE)),MATCH(Q$6,INDIRECT(VLOOKUP($E96&amp;"_U",보상!$S:$AA,3,FALSE)),0),FALSE)),"ERROR")</f>
        <v>3040</v>
      </c>
      <c r="R96" s="22" t="b">
        <v>0</v>
      </c>
      <c r="S96" s="22" t="b">
        <v>0</v>
      </c>
      <c r="T96" s="22">
        <f ca="1">IFERROR(IF(W96=0,0,VLOOKUP(W96,보상!$D:$K,6,FALSE)),"-")</f>
        <v>0</v>
      </c>
      <c r="U96" s="22">
        <f ca="1">IFERROR(IF(W96=0,0,VLOOKUP(W96,보상!$D:$K,7,FALSE)),"-")</f>
        <v>0</v>
      </c>
      <c r="V96" s="22">
        <f ca="1">IFERROR(IF(W96=0,0,VLOOKUP(W96,보상!$D:$K,8,FALSE)),"-")</f>
        <v>0</v>
      </c>
      <c r="W96" s="22">
        <f ca="1">IFERROR(IFERROR(VLOOKUP($B96,INDIRECT(VLOOKUP($E96,보상!$S:$AA,2,FALSE)),MATCH(W$6,INDIRECT(VLOOKUP($E96,보상!$S:$AA,3,FALSE)),0),FALSE),VLOOKUP($B96,INDIRECT(VLOOKUP($E96&amp;"_U",보상!$S:$AA,2,FALSE)),MATCH(W$6,INDIRECT(VLOOKUP($E96&amp;"_U",보상!$S:$AA,3,FALSE)),0),FALSE)),"ERROR")</f>
        <v>3021002</v>
      </c>
      <c r="X96" s="134" t="str">
        <f ca="1">IFERROR(IF(W96=0,0,VLOOKUP(SUBSTITUTE(VLOOKUP(W96,#REF!,MATCH("strItemName",#REF!,0),FALSE),"SUI_",""),#REF!,2,FALSE)),"ERROR")</f>
        <v>ERROR</v>
      </c>
      <c r="Y96" s="22">
        <f t="shared" ca="1" si="6"/>
        <v>3021002</v>
      </c>
      <c r="Z96" s="134" t="str">
        <f ca="1">IFERROR(IF(Y96=0,0,VLOOKUP(SUBSTITUTE(VLOOKUP(Y96,#REF!,MATCH("strItemName",#REF!,0),FALSE),"SUI_",""),#REF!,2,FALSE)),"ERROR")</f>
        <v>ERROR</v>
      </c>
      <c r="AA96" s="22">
        <f t="shared" ca="1" si="6"/>
        <v>3021002</v>
      </c>
      <c r="AB96" s="134" t="str">
        <f ca="1">IFERROR(IF(AA96=0,0,VLOOKUP(SUBSTITUTE(VLOOKUP(AA96,#REF!,MATCH("strItemName",#REF!,0),FALSE),"SUI_",""),#REF!,2,FALSE)),"ERROR")</f>
        <v>ERROR</v>
      </c>
      <c r="AC96" s="22">
        <f t="shared" ca="1" si="6"/>
        <v>3021002</v>
      </c>
      <c r="AD96" s="134" t="str">
        <f ca="1">IFERROR(IF(AC96=0,0,VLOOKUP(SUBSTITUTE(VLOOKUP(AC96,#REF!,MATCH("strItemName",#REF!,0),FALSE),"SUI_",""),#REF!,2,FALSE)),"ERROR")</f>
        <v>ERROR</v>
      </c>
      <c r="AE96" s="22">
        <f t="shared" ca="1" si="6"/>
        <v>3021002</v>
      </c>
      <c r="AF96" s="134" t="str">
        <f ca="1">IFERROR(IF(AE96=0,0,VLOOKUP(SUBSTITUTE(VLOOKUP(AE96,#REF!,MATCH("strItemName",#REF!,0),FALSE),"SUI_",""),#REF!,2,FALSE)),"ERROR")</f>
        <v>ERROR</v>
      </c>
      <c r="AG96" s="88">
        <v>0</v>
      </c>
      <c r="AH96" s="134">
        <f>IFERROR(IF(AG96=0,0,VLOOKUP(SUBSTITUTE(VLOOKUP(AG96,#REF!,MATCH("strItemName",#REF!,0),FALSE),"SUI_",""),#REF!,2,FALSE)),"ERROR")</f>
        <v>0</v>
      </c>
      <c r="AI96" s="22">
        <f ca="1">IFERROR(IFERROR(VLOOKUP($B96,INDIRECT(VLOOKUP($E96,보상!$S:$AA,2,FALSE)),MATCH(AI$6,INDIRECT(VLOOKUP($E96,보상!$S:$AA,3,FALSE)),0),FALSE),VLOOKUP($B96,INDIRECT(VLOOKUP($E96&amp;"_U",보상!$S:$AA,2,FALSE)),MATCH(AI$6,INDIRECT(VLOOKUP($E96&amp;"_U",보상!$S:$AA,3,FALSE)),0),FALSE)),"ERROR")</f>
        <v>1</v>
      </c>
      <c r="AJ96" s="22">
        <v>0</v>
      </c>
      <c r="AK96" s="22">
        <v>0</v>
      </c>
      <c r="AL96" s="22">
        <v>0</v>
      </c>
      <c r="AM96" s="22" t="b">
        <v>0</v>
      </c>
      <c r="AN96" s="22">
        <v>0</v>
      </c>
      <c r="AO96" s="22">
        <v>0</v>
      </c>
    </row>
    <row r="97" spans="2:41" ht="16.5" customHeight="1" x14ac:dyDescent="0.3">
      <c r="B97" s="153">
        <f t="shared" si="5"/>
        <v>1023452</v>
      </c>
      <c r="C97" s="22">
        <v>1023452</v>
      </c>
      <c r="D97" s="156" t="str">
        <f ca="1">IFERROR(IFERROR(VLOOKUP($B97,INDIRECT(VLOOKUP($E97,보상!$S:$AA,2,FALSE)),MATCH(D$6,INDIRECT(VLOOKUP($E97,보상!$S:$AA,3,FALSE)),0),FALSE),VLOOKUP($B97,INDIRECT(VLOOKUP($E97&amp;"_U",보상!$S:$AA,2,FALSE)),MATCH(D$6,INDIRECT(VLOOKUP($E97&amp;"_U",보상!$S:$AA,3,FALSE)),0),FALSE)),"ERROR")</f>
        <v>긴급 지원 요청</v>
      </c>
      <c r="E97" s="22" t="s">
        <v>384</v>
      </c>
      <c r="F97" s="22">
        <f>COUNTIF($C$8:$C97,$C97)</f>
        <v>1</v>
      </c>
      <c r="G97" s="22" t="b">
        <v>0</v>
      </c>
      <c r="H97" s="22">
        <v>0</v>
      </c>
      <c r="I97" s="129">
        <f>IFERROR(IF(H97=0,0,VLOOKUP(VLOOKUP(H97,#REF!,MATCH("strMailTitleID",#REF!,0),FALSE),#REF!,2,FALSE)),"ERROR")</f>
        <v>0</v>
      </c>
      <c r="J97" s="176">
        <v>0</v>
      </c>
      <c r="K97" s="129">
        <f>IFERROR(IF(J97=0,0,VLOOKUP(VLOOKUP(J97,#REF!,MATCH("strMailTitleID",#REF!,0),FALSE),#REF!,2,FALSE)),"ERROR")</f>
        <v>0</v>
      </c>
      <c r="L97" s="22">
        <f ca="1">IFERROR(IFERROR(VLOOKUP($B97,INDIRECT(VLOOKUP($E97,보상!$S:$AA,2,FALSE)),MATCH(L$6,INDIRECT(VLOOKUP($E97,보상!$S:$AA,3,FALSE)),0),FALSE),VLOOKUP($B97,INDIRECT(VLOOKUP($E97&amp;"_U",보상!$S:$AA,2,FALSE)),MATCH(L$6,INDIRECT(VLOOKUP($E97&amp;"_U",보상!$S:$AA,3,FALSE)),0),FALSE)),"ERROR")</f>
        <v>1200</v>
      </c>
      <c r="M97" s="22">
        <v>0</v>
      </c>
      <c r="N97" s="22">
        <v>0</v>
      </c>
      <c r="O97" s="22">
        <v>0</v>
      </c>
      <c r="P97" s="22" t="str">
        <f ca="1">IFERROR(IFERROR(VLOOKUP($B97,INDIRECT(VLOOKUP($E97,보상!$S:$AA,2,FALSE)),MATCH(P$6,INDIRECT(VLOOKUP($E97,보상!$S:$AA,3,FALSE)),0),FALSE),VLOOKUP($B97,INDIRECT(VLOOKUP($E97&amp;"_U",보상!$S:$AA,2,FALSE)),MATCH(P$6,INDIRECT(VLOOKUP($E97&amp;"_U",보상!$S:$AA,3,FALSE)),0),FALSE)),"ERROR")</f>
        <v>Gold</v>
      </c>
      <c r="Q97" s="22">
        <f ca="1">IFERROR(IFERROR(VLOOKUP($B97,INDIRECT(VLOOKUP($E97,보상!$S:$AA,2,FALSE)),MATCH(Q$6,INDIRECT(VLOOKUP($E97,보상!$S:$AA,3,FALSE)),0),FALSE),VLOOKUP($B97,INDIRECT(VLOOKUP($E97&amp;"_U",보상!$S:$AA,2,FALSE)),MATCH(Q$6,INDIRECT(VLOOKUP($E97&amp;"_U",보상!$S:$AA,3,FALSE)),0),FALSE)),"ERROR")</f>
        <v>3040</v>
      </c>
      <c r="R97" s="22" t="b">
        <v>0</v>
      </c>
      <c r="S97" s="22" t="b">
        <v>0</v>
      </c>
      <c r="T97" s="22">
        <f ca="1">IFERROR(IF(W97=0,0,VLOOKUP(W97,보상!$D:$K,6,FALSE)),"-")</f>
        <v>0</v>
      </c>
      <c r="U97" s="22">
        <f ca="1">IFERROR(IF(W97=0,0,VLOOKUP(W97,보상!$D:$K,7,FALSE)),"-")</f>
        <v>2100</v>
      </c>
      <c r="V97" s="22">
        <f ca="1">IFERROR(IF(W97=0,0,VLOOKUP(W97,보상!$D:$K,8,FALSE)),"-")</f>
        <v>0</v>
      </c>
      <c r="W97" s="22">
        <f ca="1">IFERROR(IFERROR(VLOOKUP($B97,INDIRECT(VLOOKUP($E97,보상!$S:$AA,2,FALSE)),MATCH(W$6,INDIRECT(VLOOKUP($E97,보상!$S:$AA,3,FALSE)),0),FALSE),VLOOKUP($B97,INDIRECT(VLOOKUP($E97&amp;"_U",보상!$S:$AA,2,FALSE)),MATCH(W$6,INDIRECT(VLOOKUP($E97&amp;"_U",보상!$S:$AA,3,FALSE)),0),FALSE)),"ERROR")</f>
        <v>213101</v>
      </c>
      <c r="X97" s="134" t="str">
        <f ca="1">IFERROR(IF(W97=0,0,VLOOKUP(SUBSTITUTE(VLOOKUP(W97,#REF!,MATCH("strItemName",#REF!,0),FALSE),"SUI_",""),#REF!,2,FALSE)),"ERROR")</f>
        <v>ERROR</v>
      </c>
      <c r="Y97" s="22">
        <f t="shared" ca="1" si="6"/>
        <v>213201</v>
      </c>
      <c r="Z97" s="134" t="str">
        <f ca="1">IFERROR(IF(Y97=0,0,VLOOKUP(SUBSTITUTE(VLOOKUP(Y97,#REF!,MATCH("strItemName",#REF!,0),FALSE),"SUI_",""),#REF!,2,FALSE)),"ERROR")</f>
        <v>ERROR</v>
      </c>
      <c r="AA97" s="22">
        <f t="shared" ca="1" si="6"/>
        <v>213301</v>
      </c>
      <c r="AB97" s="134" t="str">
        <f ca="1">IFERROR(IF(AA97=0,0,VLOOKUP(SUBSTITUTE(VLOOKUP(AA97,#REF!,MATCH("strItemName",#REF!,0),FALSE),"SUI_",""),#REF!,2,FALSE)),"ERROR")</f>
        <v>ERROR</v>
      </c>
      <c r="AC97" s="22">
        <f t="shared" ca="1" si="6"/>
        <v>213401</v>
      </c>
      <c r="AD97" s="134" t="str">
        <f ca="1">IFERROR(IF(AC97=0,0,VLOOKUP(SUBSTITUTE(VLOOKUP(AC97,#REF!,MATCH("strItemName",#REF!,0),FALSE),"SUI_",""),#REF!,2,FALSE)),"ERROR")</f>
        <v>ERROR</v>
      </c>
      <c r="AE97" s="22">
        <f t="shared" ca="1" si="6"/>
        <v>213501</v>
      </c>
      <c r="AF97" s="134" t="str">
        <f ca="1">IFERROR(IF(AE97=0,0,VLOOKUP(SUBSTITUTE(VLOOKUP(AE97,#REF!,MATCH("strItemName",#REF!,0),FALSE),"SUI_",""),#REF!,2,FALSE)),"ERROR")</f>
        <v>ERROR</v>
      </c>
      <c r="AG97" s="88">
        <v>0</v>
      </c>
      <c r="AH97" s="134">
        <f>IFERROR(IF(AG97=0,0,VLOOKUP(SUBSTITUTE(VLOOKUP(AG97,#REF!,MATCH("strItemName",#REF!,0),FALSE),"SUI_",""),#REF!,2,FALSE)),"ERROR")</f>
        <v>0</v>
      </c>
      <c r="AI97" s="22">
        <f ca="1">IFERROR(IFERROR(VLOOKUP($B97,INDIRECT(VLOOKUP($E97,보상!$S:$AA,2,FALSE)),MATCH(AI$6,INDIRECT(VLOOKUP($E97,보상!$S:$AA,3,FALSE)),0),FALSE),VLOOKUP($B97,INDIRECT(VLOOKUP($E97&amp;"_U",보상!$S:$AA,2,FALSE)),MATCH(AI$6,INDIRECT(VLOOKUP($E97&amp;"_U",보상!$S:$AA,3,FALSE)),0),FALSE)),"ERROR")</f>
        <v>1</v>
      </c>
      <c r="AJ97" s="22">
        <v>0</v>
      </c>
      <c r="AK97" s="22">
        <v>0</v>
      </c>
      <c r="AL97" s="22">
        <v>0</v>
      </c>
      <c r="AM97" s="22" t="b">
        <v>0</v>
      </c>
      <c r="AN97" s="22">
        <v>0</v>
      </c>
      <c r="AO97" s="22">
        <v>0</v>
      </c>
    </row>
    <row r="98" spans="2:41" ht="16.5" customHeight="1" x14ac:dyDescent="0.3">
      <c r="B98" s="153">
        <f t="shared" si="5"/>
        <v>1023502</v>
      </c>
      <c r="C98" s="22">
        <v>1023502</v>
      </c>
      <c r="D98" s="156" t="str">
        <f ca="1">IFERROR(IFERROR(VLOOKUP($B98,INDIRECT(VLOOKUP($E98,보상!$S:$AA,2,FALSE)),MATCH(D$6,INDIRECT(VLOOKUP($E98,보상!$S:$AA,3,FALSE)),0),FALSE),VLOOKUP($B98,INDIRECT(VLOOKUP($E98&amp;"_U",보상!$S:$AA,2,FALSE)),MATCH(D$6,INDIRECT(VLOOKUP($E98&amp;"_U",보상!$S:$AA,3,FALSE)),0),FALSE)),"ERROR")</f>
        <v>진실한 도움 요청</v>
      </c>
      <c r="E98" s="22" t="s">
        <v>384</v>
      </c>
      <c r="F98" s="22">
        <f>COUNTIF($C$8:$C98,$C98)</f>
        <v>1</v>
      </c>
      <c r="G98" s="22" t="b">
        <v>0</v>
      </c>
      <c r="H98" s="22">
        <v>0</v>
      </c>
      <c r="I98" s="129">
        <f>IFERROR(IF(H98=0,0,VLOOKUP(VLOOKUP(H98,#REF!,MATCH("strMailTitleID",#REF!,0),FALSE),#REF!,2,FALSE)),"ERROR")</f>
        <v>0</v>
      </c>
      <c r="J98" s="176">
        <v>0</v>
      </c>
      <c r="K98" s="129">
        <f>IFERROR(IF(J98=0,0,VLOOKUP(VLOOKUP(J98,#REF!,MATCH("strMailTitleID",#REF!,0),FALSE),#REF!,2,FALSE)),"ERROR")</f>
        <v>0</v>
      </c>
      <c r="L98" s="22">
        <f ca="1">IFERROR(IFERROR(VLOOKUP($B98,INDIRECT(VLOOKUP($E98,보상!$S:$AA,2,FALSE)),MATCH(L$6,INDIRECT(VLOOKUP($E98,보상!$S:$AA,3,FALSE)),0),FALSE),VLOOKUP($B98,INDIRECT(VLOOKUP($E98&amp;"_U",보상!$S:$AA,2,FALSE)),MATCH(L$6,INDIRECT(VLOOKUP($E98&amp;"_U",보상!$S:$AA,3,FALSE)),0),FALSE)),"ERROR")</f>
        <v>1250</v>
      </c>
      <c r="M98" s="22">
        <v>0</v>
      </c>
      <c r="N98" s="22">
        <v>0</v>
      </c>
      <c r="O98" s="22">
        <v>0</v>
      </c>
      <c r="P98" s="22" t="str">
        <f ca="1">IFERROR(IFERROR(VLOOKUP($B98,INDIRECT(VLOOKUP($E98,보상!$S:$AA,2,FALSE)),MATCH(P$6,INDIRECT(VLOOKUP($E98,보상!$S:$AA,3,FALSE)),0),FALSE),VLOOKUP($B98,INDIRECT(VLOOKUP($E98&amp;"_U",보상!$S:$AA,2,FALSE)),MATCH(P$6,INDIRECT(VLOOKUP($E98&amp;"_U",보상!$S:$AA,3,FALSE)),0),FALSE)),"ERROR")</f>
        <v>Gold</v>
      </c>
      <c r="Q98" s="22">
        <f ca="1">IFERROR(IFERROR(VLOOKUP($B98,INDIRECT(VLOOKUP($E98,보상!$S:$AA,2,FALSE)),MATCH(Q$6,INDIRECT(VLOOKUP($E98,보상!$S:$AA,3,FALSE)),0),FALSE),VLOOKUP($B98,INDIRECT(VLOOKUP($E98&amp;"_U",보상!$S:$AA,2,FALSE)),MATCH(Q$6,INDIRECT(VLOOKUP($E98&amp;"_U",보상!$S:$AA,3,FALSE)),0),FALSE)),"ERROR")</f>
        <v>3040</v>
      </c>
      <c r="R98" s="22" t="b">
        <v>0</v>
      </c>
      <c r="S98" s="22" t="b">
        <v>0</v>
      </c>
      <c r="T98" s="22">
        <f ca="1">IFERROR(IF(W98=0,0,VLOOKUP(W98,보상!$D:$K,6,FALSE)),"-")</f>
        <v>0</v>
      </c>
      <c r="U98" s="22">
        <f ca="1">IFERROR(IF(W98=0,0,VLOOKUP(W98,보상!$D:$K,7,FALSE)),"-")</f>
        <v>0</v>
      </c>
      <c r="V98" s="22">
        <f ca="1">IFERROR(IF(W98=0,0,VLOOKUP(W98,보상!$D:$K,8,FALSE)),"-")</f>
        <v>0</v>
      </c>
      <c r="W98" s="22">
        <f ca="1">IFERROR(IFERROR(VLOOKUP($B98,INDIRECT(VLOOKUP($E98,보상!$S:$AA,2,FALSE)),MATCH(W$6,INDIRECT(VLOOKUP($E98,보상!$S:$AA,3,FALSE)),0),FALSE),VLOOKUP($B98,INDIRECT(VLOOKUP($E98&amp;"_U",보상!$S:$AA,2,FALSE)),MATCH(W$6,INDIRECT(VLOOKUP($E98&amp;"_U",보상!$S:$AA,3,FALSE)),0),FALSE)),"ERROR")</f>
        <v>3041001</v>
      </c>
      <c r="X98" s="134" t="str">
        <f ca="1">IFERROR(IF(W98=0,0,VLOOKUP(SUBSTITUTE(VLOOKUP(W98,#REF!,MATCH("strItemName",#REF!,0),FALSE),"SUI_",""),#REF!,2,FALSE)),"ERROR")</f>
        <v>ERROR</v>
      </c>
      <c r="Y98" s="22">
        <f t="shared" ca="1" si="6"/>
        <v>3041001</v>
      </c>
      <c r="Z98" s="134" t="str">
        <f ca="1">IFERROR(IF(Y98=0,0,VLOOKUP(SUBSTITUTE(VLOOKUP(Y98,#REF!,MATCH("strItemName",#REF!,0),FALSE),"SUI_",""),#REF!,2,FALSE)),"ERROR")</f>
        <v>ERROR</v>
      </c>
      <c r="AA98" s="22">
        <f t="shared" ca="1" si="6"/>
        <v>3041001</v>
      </c>
      <c r="AB98" s="134" t="str">
        <f ca="1">IFERROR(IF(AA98=0,0,VLOOKUP(SUBSTITUTE(VLOOKUP(AA98,#REF!,MATCH("strItemName",#REF!,0),FALSE),"SUI_",""),#REF!,2,FALSE)),"ERROR")</f>
        <v>ERROR</v>
      </c>
      <c r="AC98" s="22">
        <f t="shared" ca="1" si="6"/>
        <v>3041001</v>
      </c>
      <c r="AD98" s="134" t="str">
        <f ca="1">IFERROR(IF(AC98=0,0,VLOOKUP(SUBSTITUTE(VLOOKUP(AC98,#REF!,MATCH("strItemName",#REF!,0),FALSE),"SUI_",""),#REF!,2,FALSE)),"ERROR")</f>
        <v>ERROR</v>
      </c>
      <c r="AE98" s="22">
        <f t="shared" ca="1" si="6"/>
        <v>3041001</v>
      </c>
      <c r="AF98" s="134" t="str">
        <f ca="1">IFERROR(IF(AE98=0,0,VLOOKUP(SUBSTITUTE(VLOOKUP(AE98,#REF!,MATCH("strItemName",#REF!,0),FALSE),"SUI_",""),#REF!,2,FALSE)),"ERROR")</f>
        <v>ERROR</v>
      </c>
      <c r="AG98" s="88">
        <v>0</v>
      </c>
      <c r="AH98" s="134">
        <f>IFERROR(IF(AG98=0,0,VLOOKUP(SUBSTITUTE(VLOOKUP(AG98,#REF!,MATCH("strItemName",#REF!,0),FALSE),"SUI_",""),#REF!,2,FALSE)),"ERROR")</f>
        <v>0</v>
      </c>
      <c r="AI98" s="22">
        <f ca="1">IFERROR(IFERROR(VLOOKUP($B98,INDIRECT(VLOOKUP($E98,보상!$S:$AA,2,FALSE)),MATCH(AI$6,INDIRECT(VLOOKUP($E98,보상!$S:$AA,3,FALSE)),0),FALSE),VLOOKUP($B98,INDIRECT(VLOOKUP($E98&amp;"_U",보상!$S:$AA,2,FALSE)),MATCH(AI$6,INDIRECT(VLOOKUP($E98&amp;"_U",보상!$S:$AA,3,FALSE)),0),FALSE)),"ERROR")</f>
        <v>1</v>
      </c>
      <c r="AJ98" s="22">
        <v>0</v>
      </c>
      <c r="AK98" s="22">
        <v>0</v>
      </c>
      <c r="AL98" s="22">
        <v>0</v>
      </c>
      <c r="AM98" s="22" t="b">
        <v>0</v>
      </c>
      <c r="AN98" s="22">
        <v>0</v>
      </c>
      <c r="AO98" s="22">
        <v>0</v>
      </c>
    </row>
    <row r="99" spans="2:41" ht="16.5" customHeight="1" x14ac:dyDescent="0.3">
      <c r="B99" s="153">
        <f t="shared" si="5"/>
        <v>1023602</v>
      </c>
      <c r="C99" s="22">
        <v>1023602</v>
      </c>
      <c r="D99" s="156" t="str">
        <f ca="1">IFERROR(IFERROR(VLOOKUP($B99,INDIRECT(VLOOKUP($E99,보상!$S:$AA,2,FALSE)),MATCH(D$6,INDIRECT(VLOOKUP($E99,보상!$S:$AA,3,FALSE)),0),FALSE),VLOOKUP($B99,INDIRECT(VLOOKUP($E99&amp;"_U",보상!$S:$AA,2,FALSE)),MATCH(D$6,INDIRECT(VLOOKUP($E99&amp;"_U",보상!$S:$AA,3,FALSE)),0),FALSE)),"ERROR")</f>
        <v>신속한 처리</v>
      </c>
      <c r="E99" s="22" t="s">
        <v>384</v>
      </c>
      <c r="F99" s="22">
        <f>COUNTIF($C$8:$C99,$C99)</f>
        <v>1</v>
      </c>
      <c r="G99" s="22" t="b">
        <v>0</v>
      </c>
      <c r="H99" s="22">
        <v>0</v>
      </c>
      <c r="I99" s="129">
        <f>IFERROR(IF(H99=0,0,VLOOKUP(VLOOKUP(H99,#REF!,MATCH("strMailTitleID",#REF!,0),FALSE),#REF!,2,FALSE)),"ERROR")</f>
        <v>0</v>
      </c>
      <c r="J99" s="176">
        <v>0</v>
      </c>
      <c r="K99" s="129">
        <f>IFERROR(IF(J99=0,0,VLOOKUP(VLOOKUP(J99,#REF!,MATCH("strMailTitleID",#REF!,0),FALSE),#REF!,2,FALSE)),"ERROR")</f>
        <v>0</v>
      </c>
      <c r="L99" s="22">
        <f ca="1">IFERROR(IFERROR(VLOOKUP($B99,INDIRECT(VLOOKUP($E99,보상!$S:$AA,2,FALSE)),MATCH(L$6,INDIRECT(VLOOKUP($E99,보상!$S:$AA,3,FALSE)),0),FALSE),VLOOKUP($B99,INDIRECT(VLOOKUP($E99&amp;"_U",보상!$S:$AA,2,FALSE)),MATCH(L$6,INDIRECT(VLOOKUP($E99&amp;"_U",보상!$S:$AA,3,FALSE)),0),FALSE)),"ERROR")</f>
        <v>1200</v>
      </c>
      <c r="M99" s="22">
        <v>0</v>
      </c>
      <c r="N99" s="22">
        <v>0</v>
      </c>
      <c r="O99" s="22">
        <v>0</v>
      </c>
      <c r="P99" s="22" t="str">
        <f ca="1">IFERROR(IFERROR(VLOOKUP($B99,INDIRECT(VLOOKUP($E99,보상!$S:$AA,2,FALSE)),MATCH(P$6,INDIRECT(VLOOKUP($E99,보상!$S:$AA,3,FALSE)),0),FALSE),VLOOKUP($B99,INDIRECT(VLOOKUP($E99&amp;"_U",보상!$S:$AA,2,FALSE)),MATCH(P$6,INDIRECT(VLOOKUP($E99&amp;"_U",보상!$S:$AA,3,FALSE)),0),FALSE)),"ERROR")</f>
        <v>Gold</v>
      </c>
      <c r="Q99" s="22">
        <f ca="1">IFERROR(IFERROR(VLOOKUP($B99,INDIRECT(VLOOKUP($E99,보상!$S:$AA,2,FALSE)),MATCH(Q$6,INDIRECT(VLOOKUP($E99,보상!$S:$AA,3,FALSE)),0),FALSE),VLOOKUP($B99,INDIRECT(VLOOKUP($E99&amp;"_U",보상!$S:$AA,2,FALSE)),MATCH(Q$6,INDIRECT(VLOOKUP($E99&amp;"_U",보상!$S:$AA,3,FALSE)),0),FALSE)),"ERROR")</f>
        <v>3040</v>
      </c>
      <c r="R99" s="22" t="b">
        <v>0</v>
      </c>
      <c r="S99" s="22" t="b">
        <v>0</v>
      </c>
      <c r="T99" s="22">
        <f ca="1">IFERROR(IF(W99=0,0,VLOOKUP(W99,보상!$D:$K,6,FALSE)),"-")</f>
        <v>0</v>
      </c>
      <c r="U99" s="22">
        <f ca="1">IFERROR(IF(W99=0,0,VLOOKUP(W99,보상!$D:$K,7,FALSE)),"-")</f>
        <v>0</v>
      </c>
      <c r="V99" s="22">
        <f ca="1">IFERROR(IF(W99=0,0,VLOOKUP(W99,보상!$D:$K,8,FALSE)),"-")</f>
        <v>0</v>
      </c>
      <c r="W99" s="22">
        <f ca="1">IFERROR(IFERROR(VLOOKUP($B99,INDIRECT(VLOOKUP($E99,보상!$S:$AA,2,FALSE)),MATCH(W$6,INDIRECT(VLOOKUP($E99,보상!$S:$AA,3,FALSE)),0),FALSE),VLOOKUP($B99,INDIRECT(VLOOKUP($E99&amp;"_U",보상!$S:$AA,2,FALSE)),MATCH(W$6,INDIRECT(VLOOKUP($E99&amp;"_U",보상!$S:$AA,3,FALSE)),0),FALSE)),"ERROR")</f>
        <v>2301001</v>
      </c>
      <c r="X99" s="134" t="str">
        <f ca="1">IFERROR(IF(W99=0,0,VLOOKUP(SUBSTITUTE(VLOOKUP(W99,#REF!,MATCH("strItemName",#REF!,0),FALSE),"SUI_",""),#REF!,2,FALSE)),"ERROR")</f>
        <v>ERROR</v>
      </c>
      <c r="Y99" s="22">
        <f t="shared" ca="1" si="6"/>
        <v>2301001</v>
      </c>
      <c r="Z99" s="134" t="str">
        <f ca="1">IFERROR(IF(Y99=0,0,VLOOKUP(SUBSTITUTE(VLOOKUP(Y99,#REF!,MATCH("strItemName",#REF!,0),FALSE),"SUI_",""),#REF!,2,FALSE)),"ERROR")</f>
        <v>ERROR</v>
      </c>
      <c r="AA99" s="22">
        <f t="shared" ca="1" si="6"/>
        <v>2301001</v>
      </c>
      <c r="AB99" s="134" t="str">
        <f ca="1">IFERROR(IF(AA99=0,0,VLOOKUP(SUBSTITUTE(VLOOKUP(AA99,#REF!,MATCH("strItemName",#REF!,0),FALSE),"SUI_",""),#REF!,2,FALSE)),"ERROR")</f>
        <v>ERROR</v>
      </c>
      <c r="AC99" s="22">
        <f t="shared" ca="1" si="6"/>
        <v>2301001</v>
      </c>
      <c r="AD99" s="134" t="str">
        <f ca="1">IFERROR(IF(AC99=0,0,VLOOKUP(SUBSTITUTE(VLOOKUP(AC99,#REF!,MATCH("strItemName",#REF!,0),FALSE),"SUI_",""),#REF!,2,FALSE)),"ERROR")</f>
        <v>ERROR</v>
      </c>
      <c r="AE99" s="22">
        <f t="shared" ca="1" si="6"/>
        <v>2301001</v>
      </c>
      <c r="AF99" s="134" t="str">
        <f ca="1">IFERROR(IF(AE99=0,0,VLOOKUP(SUBSTITUTE(VLOOKUP(AE99,#REF!,MATCH("strItemName",#REF!,0),FALSE),"SUI_",""),#REF!,2,FALSE)),"ERROR")</f>
        <v>ERROR</v>
      </c>
      <c r="AG99" s="88">
        <v>0</v>
      </c>
      <c r="AH99" s="134">
        <f>IFERROR(IF(AG99=0,0,VLOOKUP(SUBSTITUTE(VLOOKUP(AG99,#REF!,MATCH("strItemName",#REF!,0),FALSE),"SUI_",""),#REF!,2,FALSE)),"ERROR")</f>
        <v>0</v>
      </c>
      <c r="AI99" s="22">
        <f ca="1">IFERROR(IFERROR(VLOOKUP($B99,INDIRECT(VLOOKUP($E99,보상!$S:$AA,2,FALSE)),MATCH(AI$6,INDIRECT(VLOOKUP($E99,보상!$S:$AA,3,FALSE)),0),FALSE),VLOOKUP($B99,INDIRECT(VLOOKUP($E99&amp;"_U",보상!$S:$AA,2,FALSE)),MATCH(AI$6,INDIRECT(VLOOKUP($E99&amp;"_U",보상!$S:$AA,3,FALSE)),0),FALSE)),"ERROR")</f>
        <v>5</v>
      </c>
      <c r="AJ99" s="22">
        <v>0</v>
      </c>
      <c r="AK99" s="22">
        <v>0</v>
      </c>
      <c r="AL99" s="22">
        <v>0</v>
      </c>
      <c r="AM99" s="22" t="b">
        <v>0</v>
      </c>
      <c r="AN99" s="22">
        <v>0</v>
      </c>
      <c r="AO99" s="22">
        <v>0</v>
      </c>
    </row>
    <row r="100" spans="2:41" ht="16.5" customHeight="1" x14ac:dyDescent="0.3">
      <c r="B100" s="153">
        <f t="shared" si="5"/>
        <v>1023702</v>
      </c>
      <c r="C100" s="22">
        <v>1023702</v>
      </c>
      <c r="D100" s="156" t="str">
        <f ca="1">IFERROR(IFERROR(VLOOKUP($B100,INDIRECT(VLOOKUP($E100,보상!$S:$AA,2,FALSE)),MATCH(D$6,INDIRECT(VLOOKUP($E100,보상!$S:$AA,3,FALSE)),0),FALSE),VLOOKUP($B100,INDIRECT(VLOOKUP($E100&amp;"_U",보상!$S:$AA,2,FALSE)),MATCH(D$6,INDIRECT(VLOOKUP($E100&amp;"_U",보상!$S:$AA,3,FALSE)),0),FALSE)),"ERROR")</f>
        <v>루크의 결단</v>
      </c>
      <c r="E100" s="22" t="s">
        <v>384</v>
      </c>
      <c r="F100" s="22">
        <f>COUNTIF($C$8:$C100,$C100)</f>
        <v>1</v>
      </c>
      <c r="G100" s="22" t="b">
        <v>0</v>
      </c>
      <c r="H100" s="22">
        <v>0</v>
      </c>
      <c r="I100" s="129">
        <f>IFERROR(IF(H100=0,0,VLOOKUP(VLOOKUP(H100,#REF!,MATCH("strMailTitleID",#REF!,0),FALSE),#REF!,2,FALSE)),"ERROR")</f>
        <v>0</v>
      </c>
      <c r="J100" s="176">
        <v>0</v>
      </c>
      <c r="K100" s="129">
        <f>IFERROR(IF(J100=0,0,VLOOKUP(VLOOKUP(J100,#REF!,MATCH("strMailTitleID",#REF!,0),FALSE),#REF!,2,FALSE)),"ERROR")</f>
        <v>0</v>
      </c>
      <c r="L100" s="22">
        <f ca="1">IFERROR(IFERROR(VLOOKUP($B100,INDIRECT(VLOOKUP($E100,보상!$S:$AA,2,FALSE)),MATCH(L$6,INDIRECT(VLOOKUP($E100,보상!$S:$AA,3,FALSE)),0),FALSE),VLOOKUP($B100,INDIRECT(VLOOKUP($E100&amp;"_U",보상!$S:$AA,2,FALSE)),MATCH(L$6,INDIRECT(VLOOKUP($E100&amp;"_U",보상!$S:$AA,3,FALSE)),0),FALSE)),"ERROR")</f>
        <v>1250</v>
      </c>
      <c r="M100" s="22">
        <v>0</v>
      </c>
      <c r="N100" s="22">
        <v>0</v>
      </c>
      <c r="O100" s="22">
        <v>0</v>
      </c>
      <c r="P100" s="22" t="str">
        <f ca="1">IFERROR(IFERROR(VLOOKUP($B100,INDIRECT(VLOOKUP($E100,보상!$S:$AA,2,FALSE)),MATCH(P$6,INDIRECT(VLOOKUP($E100,보상!$S:$AA,3,FALSE)),0),FALSE),VLOOKUP($B100,INDIRECT(VLOOKUP($E100&amp;"_U",보상!$S:$AA,2,FALSE)),MATCH(P$6,INDIRECT(VLOOKUP($E100&amp;"_U",보상!$S:$AA,3,FALSE)),0),FALSE)),"ERROR")</f>
        <v>Gold</v>
      </c>
      <c r="Q100" s="22">
        <f ca="1">IFERROR(IFERROR(VLOOKUP($B100,INDIRECT(VLOOKUP($E100,보상!$S:$AA,2,FALSE)),MATCH(Q$6,INDIRECT(VLOOKUP($E100,보상!$S:$AA,3,FALSE)),0),FALSE),VLOOKUP($B100,INDIRECT(VLOOKUP($E100&amp;"_U",보상!$S:$AA,2,FALSE)),MATCH(Q$6,INDIRECT(VLOOKUP($E100&amp;"_U",보상!$S:$AA,3,FALSE)),0),FALSE)),"ERROR")</f>
        <v>3040</v>
      </c>
      <c r="R100" s="22" t="b">
        <v>0</v>
      </c>
      <c r="S100" s="22" t="b">
        <v>0</v>
      </c>
      <c r="T100" s="22">
        <f ca="1">IFERROR(IF(W100=0,0,VLOOKUP(W100,보상!$D:$K,6,FALSE)),"-")</f>
        <v>0</v>
      </c>
      <c r="U100" s="22">
        <f ca="1">IFERROR(IF(W100=0,0,VLOOKUP(W100,보상!$D:$K,7,FALSE)),"-")</f>
        <v>0</v>
      </c>
      <c r="V100" s="22">
        <f ca="1">IFERROR(IF(W100=0,0,VLOOKUP(W100,보상!$D:$K,8,FALSE)),"-")</f>
        <v>0</v>
      </c>
      <c r="W100" s="22">
        <f ca="1">IFERROR(IFERROR(VLOOKUP($B100,INDIRECT(VLOOKUP($E100,보상!$S:$AA,2,FALSE)),MATCH(W$6,INDIRECT(VLOOKUP($E100,보상!$S:$AA,3,FALSE)),0),FALSE),VLOOKUP($B100,INDIRECT(VLOOKUP($E100&amp;"_U",보상!$S:$AA,2,FALSE)),MATCH(W$6,INDIRECT(VLOOKUP($E100&amp;"_U",보상!$S:$AA,3,FALSE)),0),FALSE)),"ERROR")</f>
        <v>2002001</v>
      </c>
      <c r="X100" s="134" t="str">
        <f ca="1">IFERROR(IF(W100=0,0,VLOOKUP(SUBSTITUTE(VLOOKUP(W100,#REF!,MATCH("strItemName",#REF!,0),FALSE),"SUI_",""),#REF!,2,FALSE)),"ERROR")</f>
        <v>ERROR</v>
      </c>
      <c r="Y100" s="22">
        <f t="shared" ca="1" si="6"/>
        <v>2002001</v>
      </c>
      <c r="Z100" s="134" t="str">
        <f ca="1">IFERROR(IF(Y100=0,0,VLOOKUP(SUBSTITUTE(VLOOKUP(Y100,#REF!,MATCH("strItemName",#REF!,0),FALSE),"SUI_",""),#REF!,2,FALSE)),"ERROR")</f>
        <v>ERROR</v>
      </c>
      <c r="AA100" s="22">
        <f t="shared" ca="1" si="6"/>
        <v>2002001</v>
      </c>
      <c r="AB100" s="134" t="str">
        <f ca="1">IFERROR(IF(AA100=0,0,VLOOKUP(SUBSTITUTE(VLOOKUP(AA100,#REF!,MATCH("strItemName",#REF!,0),FALSE),"SUI_",""),#REF!,2,FALSE)),"ERROR")</f>
        <v>ERROR</v>
      </c>
      <c r="AC100" s="22">
        <f t="shared" ca="1" si="6"/>
        <v>2002001</v>
      </c>
      <c r="AD100" s="134" t="str">
        <f ca="1">IFERROR(IF(AC100=0,0,VLOOKUP(SUBSTITUTE(VLOOKUP(AC100,#REF!,MATCH("strItemName",#REF!,0),FALSE),"SUI_",""),#REF!,2,FALSE)),"ERROR")</f>
        <v>ERROR</v>
      </c>
      <c r="AE100" s="22">
        <f t="shared" ca="1" si="6"/>
        <v>2002001</v>
      </c>
      <c r="AF100" s="134" t="str">
        <f ca="1">IFERROR(IF(AE100=0,0,VLOOKUP(SUBSTITUTE(VLOOKUP(AE100,#REF!,MATCH("strItemName",#REF!,0),FALSE),"SUI_",""),#REF!,2,FALSE)),"ERROR")</f>
        <v>ERROR</v>
      </c>
      <c r="AG100" s="88">
        <v>0</v>
      </c>
      <c r="AH100" s="134">
        <f>IFERROR(IF(AG100=0,0,VLOOKUP(SUBSTITUTE(VLOOKUP(AG100,#REF!,MATCH("strItemName",#REF!,0),FALSE),"SUI_",""),#REF!,2,FALSE)),"ERROR")</f>
        <v>0</v>
      </c>
      <c r="AI100" s="22">
        <f ca="1">IFERROR(IFERROR(VLOOKUP($B100,INDIRECT(VLOOKUP($E100,보상!$S:$AA,2,FALSE)),MATCH(AI$6,INDIRECT(VLOOKUP($E100,보상!$S:$AA,3,FALSE)),0),FALSE),VLOOKUP($B100,INDIRECT(VLOOKUP($E100&amp;"_U",보상!$S:$AA,2,FALSE)),MATCH(AI$6,INDIRECT(VLOOKUP($E100&amp;"_U",보상!$S:$AA,3,FALSE)),0),FALSE)),"ERROR")</f>
        <v>20</v>
      </c>
      <c r="AJ100" s="22">
        <v>0</v>
      </c>
      <c r="AK100" s="22">
        <v>0</v>
      </c>
      <c r="AL100" s="22">
        <v>0</v>
      </c>
      <c r="AM100" s="22" t="b">
        <v>0</v>
      </c>
      <c r="AN100" s="22">
        <v>0</v>
      </c>
      <c r="AO100" s="22">
        <v>0</v>
      </c>
    </row>
    <row r="101" spans="2:41" ht="16.5" customHeight="1" x14ac:dyDescent="0.3">
      <c r="B101" s="153">
        <f t="shared" si="5"/>
        <v>1023802</v>
      </c>
      <c r="C101" s="22">
        <v>1023802</v>
      </c>
      <c r="D101" s="156" t="str">
        <f ca="1">IFERROR(IFERROR(VLOOKUP($B101,INDIRECT(VLOOKUP($E101,보상!$S:$AA,2,FALSE)),MATCH(D$6,INDIRECT(VLOOKUP($E101,보상!$S:$AA,3,FALSE)),0),FALSE),VLOOKUP($B101,INDIRECT(VLOOKUP($E101&amp;"_U",보상!$S:$AA,2,FALSE)),MATCH(D$6,INDIRECT(VLOOKUP($E101&amp;"_U",보상!$S:$AA,3,FALSE)),0),FALSE)),"ERROR")</f>
        <v>피로 회복 작전</v>
      </c>
      <c r="E101" s="22" t="s">
        <v>384</v>
      </c>
      <c r="F101" s="22">
        <f>COUNTIF($C$8:$C101,$C101)</f>
        <v>1</v>
      </c>
      <c r="G101" s="22" t="b">
        <v>0</v>
      </c>
      <c r="H101" s="22">
        <v>0</v>
      </c>
      <c r="I101" s="129">
        <f>IFERROR(IF(H101=0,0,VLOOKUP(VLOOKUP(H101,#REF!,MATCH("strMailTitleID",#REF!,0),FALSE),#REF!,2,FALSE)),"ERROR")</f>
        <v>0</v>
      </c>
      <c r="J101" s="176">
        <v>0</v>
      </c>
      <c r="K101" s="129">
        <f>IFERROR(IF(J101=0,0,VLOOKUP(VLOOKUP(J101,#REF!,MATCH("strMailTitleID",#REF!,0),FALSE),#REF!,2,FALSE)),"ERROR")</f>
        <v>0</v>
      </c>
      <c r="L101" s="22">
        <f ca="1">IFERROR(IFERROR(VLOOKUP($B101,INDIRECT(VLOOKUP($E101,보상!$S:$AA,2,FALSE)),MATCH(L$6,INDIRECT(VLOOKUP($E101,보상!$S:$AA,3,FALSE)),0),FALSE),VLOOKUP($B101,INDIRECT(VLOOKUP($E101&amp;"_U",보상!$S:$AA,2,FALSE)),MATCH(L$6,INDIRECT(VLOOKUP($E101&amp;"_U",보상!$S:$AA,3,FALSE)),0),FALSE)),"ERROR")</f>
        <v>1430</v>
      </c>
      <c r="M101" s="22">
        <v>0</v>
      </c>
      <c r="N101" s="22">
        <v>0</v>
      </c>
      <c r="O101" s="22">
        <v>0</v>
      </c>
      <c r="P101" s="22" t="str">
        <f ca="1">IFERROR(IFERROR(VLOOKUP($B101,INDIRECT(VLOOKUP($E101,보상!$S:$AA,2,FALSE)),MATCH(P$6,INDIRECT(VLOOKUP($E101,보상!$S:$AA,3,FALSE)),0),FALSE),VLOOKUP($B101,INDIRECT(VLOOKUP($E101&amp;"_U",보상!$S:$AA,2,FALSE)),MATCH(P$6,INDIRECT(VLOOKUP($E101&amp;"_U",보상!$S:$AA,3,FALSE)),0),FALSE)),"ERROR")</f>
        <v>Gold</v>
      </c>
      <c r="Q101" s="22">
        <f ca="1">IFERROR(IFERROR(VLOOKUP($B101,INDIRECT(VLOOKUP($E101,보상!$S:$AA,2,FALSE)),MATCH(Q$6,INDIRECT(VLOOKUP($E101,보상!$S:$AA,3,FALSE)),0),FALSE),VLOOKUP($B101,INDIRECT(VLOOKUP($E101&amp;"_U",보상!$S:$AA,2,FALSE)),MATCH(Q$6,INDIRECT(VLOOKUP($E101&amp;"_U",보상!$S:$AA,3,FALSE)),0),FALSE)),"ERROR")</f>
        <v>3200</v>
      </c>
      <c r="R101" s="22" t="b">
        <v>0</v>
      </c>
      <c r="S101" s="22" t="b">
        <v>0</v>
      </c>
      <c r="T101" s="22">
        <f ca="1">IFERROR(IF(W101=0,0,VLOOKUP(W101,보상!$D:$K,6,FALSE)),"-")</f>
        <v>0</v>
      </c>
      <c r="U101" s="22">
        <f ca="1">IFERROR(IF(W101=0,0,VLOOKUP(W101,보상!$D:$K,7,FALSE)),"-")</f>
        <v>0</v>
      </c>
      <c r="V101" s="22">
        <f ca="1">IFERROR(IF(W101=0,0,VLOOKUP(W101,보상!$D:$K,8,FALSE)),"-")</f>
        <v>0</v>
      </c>
      <c r="W101" s="22">
        <f ca="1">IFERROR(IFERROR(VLOOKUP($B101,INDIRECT(VLOOKUP($E101,보상!$S:$AA,2,FALSE)),MATCH(W$6,INDIRECT(VLOOKUP($E101,보상!$S:$AA,3,FALSE)),0),FALSE),VLOOKUP($B101,INDIRECT(VLOOKUP($E101&amp;"_U",보상!$S:$AA,2,FALSE)),MATCH(W$6,INDIRECT(VLOOKUP($E101&amp;"_U",보상!$S:$AA,3,FALSE)),0),FALSE)),"ERROR")</f>
        <v>3012001</v>
      </c>
      <c r="X101" s="134" t="str">
        <f ca="1">IFERROR(IF(W101=0,0,VLOOKUP(SUBSTITUTE(VLOOKUP(W101,#REF!,MATCH("strItemName",#REF!,0),FALSE),"SUI_",""),#REF!,2,FALSE)),"ERROR")</f>
        <v>ERROR</v>
      </c>
      <c r="Y101" s="22">
        <f t="shared" ca="1" si="6"/>
        <v>3012001</v>
      </c>
      <c r="Z101" s="134" t="str">
        <f ca="1">IFERROR(IF(Y101=0,0,VLOOKUP(SUBSTITUTE(VLOOKUP(Y101,#REF!,MATCH("strItemName",#REF!,0),FALSE),"SUI_",""),#REF!,2,FALSE)),"ERROR")</f>
        <v>ERROR</v>
      </c>
      <c r="AA101" s="22">
        <f t="shared" ca="1" si="6"/>
        <v>3012001</v>
      </c>
      <c r="AB101" s="134" t="str">
        <f ca="1">IFERROR(IF(AA101=0,0,VLOOKUP(SUBSTITUTE(VLOOKUP(AA101,#REF!,MATCH("strItemName",#REF!,0),FALSE),"SUI_",""),#REF!,2,FALSE)),"ERROR")</f>
        <v>ERROR</v>
      </c>
      <c r="AC101" s="22">
        <f t="shared" ca="1" si="6"/>
        <v>3012001</v>
      </c>
      <c r="AD101" s="134" t="str">
        <f ca="1">IFERROR(IF(AC101=0,0,VLOOKUP(SUBSTITUTE(VLOOKUP(AC101,#REF!,MATCH("strItemName",#REF!,0),FALSE),"SUI_",""),#REF!,2,FALSE)),"ERROR")</f>
        <v>ERROR</v>
      </c>
      <c r="AE101" s="22">
        <f t="shared" ca="1" si="6"/>
        <v>3012001</v>
      </c>
      <c r="AF101" s="134" t="str">
        <f ca="1">IFERROR(IF(AE101=0,0,VLOOKUP(SUBSTITUTE(VLOOKUP(AE101,#REF!,MATCH("strItemName",#REF!,0),FALSE),"SUI_",""),#REF!,2,FALSE)),"ERROR")</f>
        <v>ERROR</v>
      </c>
      <c r="AG101" s="88">
        <v>0</v>
      </c>
      <c r="AH101" s="134">
        <f>IFERROR(IF(AG101=0,0,VLOOKUP(SUBSTITUTE(VLOOKUP(AG101,#REF!,MATCH("strItemName",#REF!,0),FALSE),"SUI_",""),#REF!,2,FALSE)),"ERROR")</f>
        <v>0</v>
      </c>
      <c r="AI101" s="22">
        <f ca="1">IFERROR(IFERROR(VLOOKUP($B101,INDIRECT(VLOOKUP($E101,보상!$S:$AA,2,FALSE)),MATCH(AI$6,INDIRECT(VLOOKUP($E101,보상!$S:$AA,3,FALSE)),0),FALSE),VLOOKUP($B101,INDIRECT(VLOOKUP($E101&amp;"_U",보상!$S:$AA,2,FALSE)),MATCH(AI$6,INDIRECT(VLOOKUP($E101&amp;"_U",보상!$S:$AA,3,FALSE)),0),FALSE)),"ERROR")</f>
        <v>2</v>
      </c>
      <c r="AJ101" s="22">
        <v>0</v>
      </c>
      <c r="AK101" s="22">
        <v>0</v>
      </c>
      <c r="AL101" s="22">
        <v>0</v>
      </c>
      <c r="AM101" s="22" t="b">
        <v>0</v>
      </c>
      <c r="AN101" s="22">
        <v>0</v>
      </c>
      <c r="AO101" s="22">
        <v>0</v>
      </c>
    </row>
    <row r="102" spans="2:41" ht="16.5" customHeight="1" x14ac:dyDescent="0.3">
      <c r="B102" s="153">
        <f t="shared" si="5"/>
        <v>1023902</v>
      </c>
      <c r="C102" s="22">
        <v>1023902</v>
      </c>
      <c r="D102" s="156" t="str">
        <f ca="1">IFERROR(IFERROR(VLOOKUP($B102,INDIRECT(VLOOKUP($E102,보상!$S:$AA,2,FALSE)),MATCH(D$6,INDIRECT(VLOOKUP($E102,보상!$S:$AA,3,FALSE)),0),FALSE),VLOOKUP($B102,INDIRECT(VLOOKUP($E102&amp;"_U",보상!$S:$AA,2,FALSE)),MATCH(D$6,INDIRECT(VLOOKUP($E102&amp;"_U",보상!$S:$AA,3,FALSE)),0),FALSE)),"ERROR")</f>
        <v>갑작스러운 변고</v>
      </c>
      <c r="E102" s="22" t="s">
        <v>384</v>
      </c>
      <c r="F102" s="22">
        <f>COUNTIF($C$8:$C102,$C102)</f>
        <v>1</v>
      </c>
      <c r="G102" s="22" t="b">
        <v>0</v>
      </c>
      <c r="H102" s="22">
        <v>0</v>
      </c>
      <c r="I102" s="129">
        <f>IFERROR(IF(H102=0,0,VLOOKUP(VLOOKUP(H102,#REF!,MATCH("strMailTitleID",#REF!,0),FALSE),#REF!,2,FALSE)),"ERROR")</f>
        <v>0</v>
      </c>
      <c r="J102" s="176">
        <v>0</v>
      </c>
      <c r="K102" s="129">
        <f>IFERROR(IF(J102=0,0,VLOOKUP(VLOOKUP(J102,#REF!,MATCH("strMailTitleID",#REF!,0),FALSE),#REF!,2,FALSE)),"ERROR")</f>
        <v>0</v>
      </c>
      <c r="L102" s="22">
        <f ca="1">IFERROR(IFERROR(VLOOKUP($B102,INDIRECT(VLOOKUP($E102,보상!$S:$AA,2,FALSE)),MATCH(L$6,INDIRECT(VLOOKUP($E102,보상!$S:$AA,3,FALSE)),0),FALSE),VLOOKUP($B102,INDIRECT(VLOOKUP($E102&amp;"_U",보상!$S:$AA,2,FALSE)),MATCH(L$6,INDIRECT(VLOOKUP($E102&amp;"_U",보상!$S:$AA,3,FALSE)),0),FALSE)),"ERROR")</f>
        <v>1570</v>
      </c>
      <c r="M102" s="22">
        <v>0</v>
      </c>
      <c r="N102" s="22">
        <v>0</v>
      </c>
      <c r="O102" s="22">
        <v>0</v>
      </c>
      <c r="P102" s="22" t="str">
        <f ca="1">IFERROR(IFERROR(VLOOKUP($B102,INDIRECT(VLOOKUP($E102,보상!$S:$AA,2,FALSE)),MATCH(P$6,INDIRECT(VLOOKUP($E102,보상!$S:$AA,3,FALSE)),0),FALSE),VLOOKUP($B102,INDIRECT(VLOOKUP($E102&amp;"_U",보상!$S:$AA,2,FALSE)),MATCH(P$6,INDIRECT(VLOOKUP($E102&amp;"_U",보상!$S:$AA,3,FALSE)),0),FALSE)),"ERROR")</f>
        <v>Gold</v>
      </c>
      <c r="Q102" s="22">
        <f ca="1">IFERROR(IFERROR(VLOOKUP($B102,INDIRECT(VLOOKUP($E102,보상!$S:$AA,2,FALSE)),MATCH(Q$6,INDIRECT(VLOOKUP($E102,보상!$S:$AA,3,FALSE)),0),FALSE),VLOOKUP($B102,INDIRECT(VLOOKUP($E102&amp;"_U",보상!$S:$AA,2,FALSE)),MATCH(Q$6,INDIRECT(VLOOKUP($E102&amp;"_U",보상!$S:$AA,3,FALSE)),0),FALSE)),"ERROR")</f>
        <v>3200</v>
      </c>
      <c r="R102" s="22" t="b">
        <v>0</v>
      </c>
      <c r="S102" s="22" t="b">
        <v>0</v>
      </c>
      <c r="T102" s="22">
        <f ca="1">IFERROR(IF(W102=0,0,VLOOKUP(W102,보상!$D:$K,6,FALSE)),"-")</f>
        <v>0</v>
      </c>
      <c r="U102" s="22">
        <f ca="1">IFERROR(IF(W102=0,0,VLOOKUP(W102,보상!$D:$K,7,FALSE)),"-")</f>
        <v>0</v>
      </c>
      <c r="V102" s="22">
        <f ca="1">IFERROR(IF(W102=0,0,VLOOKUP(W102,보상!$D:$K,8,FALSE)),"-")</f>
        <v>0</v>
      </c>
      <c r="W102" s="22">
        <f ca="1">IFERROR(IFERROR(VLOOKUP($B102,INDIRECT(VLOOKUP($E102,보상!$S:$AA,2,FALSE)),MATCH(W$6,INDIRECT(VLOOKUP($E102,보상!$S:$AA,3,FALSE)),0),FALSE),VLOOKUP($B102,INDIRECT(VLOOKUP($E102&amp;"_U",보상!$S:$AA,2,FALSE)),MATCH(W$6,INDIRECT(VLOOKUP($E102&amp;"_U",보상!$S:$AA,3,FALSE)),0),FALSE)),"ERROR")</f>
        <v>4001021</v>
      </c>
      <c r="X102" s="134" t="str">
        <f ca="1">IFERROR(IF(W102=0,0,VLOOKUP(SUBSTITUTE(VLOOKUP(W102,#REF!,MATCH("strItemName",#REF!,0),FALSE),"SUI_",""),#REF!,2,FALSE)),"ERROR")</f>
        <v>ERROR</v>
      </c>
      <c r="Y102" s="22">
        <f t="shared" ca="1" si="6"/>
        <v>4001021</v>
      </c>
      <c r="Z102" s="134" t="str">
        <f ca="1">IFERROR(IF(Y102=0,0,VLOOKUP(SUBSTITUTE(VLOOKUP(Y102,#REF!,MATCH("strItemName",#REF!,0),FALSE),"SUI_",""),#REF!,2,FALSE)),"ERROR")</f>
        <v>ERROR</v>
      </c>
      <c r="AA102" s="22">
        <f t="shared" ca="1" si="6"/>
        <v>4001021</v>
      </c>
      <c r="AB102" s="134" t="str">
        <f ca="1">IFERROR(IF(AA102=0,0,VLOOKUP(SUBSTITUTE(VLOOKUP(AA102,#REF!,MATCH("strItemName",#REF!,0),FALSE),"SUI_",""),#REF!,2,FALSE)),"ERROR")</f>
        <v>ERROR</v>
      </c>
      <c r="AC102" s="22">
        <f t="shared" ca="1" si="6"/>
        <v>4001021</v>
      </c>
      <c r="AD102" s="134" t="str">
        <f ca="1">IFERROR(IF(AC102=0,0,VLOOKUP(SUBSTITUTE(VLOOKUP(AC102,#REF!,MATCH("strItemName",#REF!,0),FALSE),"SUI_",""),#REF!,2,FALSE)),"ERROR")</f>
        <v>ERROR</v>
      </c>
      <c r="AE102" s="22">
        <f t="shared" ca="1" si="6"/>
        <v>4001021</v>
      </c>
      <c r="AF102" s="134" t="str">
        <f ca="1">IFERROR(IF(AE102=0,0,VLOOKUP(SUBSTITUTE(VLOOKUP(AE102,#REF!,MATCH("strItemName",#REF!,0),FALSE),"SUI_",""),#REF!,2,FALSE)),"ERROR")</f>
        <v>ERROR</v>
      </c>
      <c r="AG102" s="88">
        <v>0</v>
      </c>
      <c r="AH102" s="134">
        <f>IFERROR(IF(AG102=0,0,VLOOKUP(SUBSTITUTE(VLOOKUP(AG102,#REF!,MATCH("strItemName",#REF!,0),FALSE),"SUI_",""),#REF!,2,FALSE)),"ERROR")</f>
        <v>0</v>
      </c>
      <c r="AI102" s="22">
        <f ca="1">IFERROR(IFERROR(VLOOKUP($B102,INDIRECT(VLOOKUP($E102,보상!$S:$AA,2,FALSE)),MATCH(AI$6,INDIRECT(VLOOKUP($E102,보상!$S:$AA,3,FALSE)),0),FALSE),VLOOKUP($B102,INDIRECT(VLOOKUP($E102&amp;"_U",보상!$S:$AA,2,FALSE)),MATCH(AI$6,INDIRECT(VLOOKUP($E102&amp;"_U",보상!$S:$AA,3,FALSE)),0),FALSE)),"ERROR")</f>
        <v>1</v>
      </c>
      <c r="AJ102" s="22">
        <v>0</v>
      </c>
      <c r="AK102" s="22">
        <v>0</v>
      </c>
      <c r="AL102" s="22">
        <v>0</v>
      </c>
      <c r="AM102" s="22" t="b">
        <v>0</v>
      </c>
      <c r="AN102" s="22">
        <v>0</v>
      </c>
      <c r="AO102" s="22">
        <v>0</v>
      </c>
    </row>
    <row r="103" spans="2:41" ht="16.5" customHeight="1" x14ac:dyDescent="0.3">
      <c r="B103" s="153">
        <f t="shared" si="5"/>
        <v>1024002</v>
      </c>
      <c r="C103" s="22">
        <v>1024002</v>
      </c>
      <c r="D103" s="156" t="str">
        <f ca="1">IFERROR(IFERROR(VLOOKUP($B103,INDIRECT(VLOOKUP($E103,보상!$S:$AA,2,FALSE)),MATCH(D$6,INDIRECT(VLOOKUP($E103,보상!$S:$AA,3,FALSE)),0),FALSE),VLOOKUP($B103,INDIRECT(VLOOKUP($E103&amp;"_U",보상!$S:$AA,2,FALSE)),MATCH(D$6,INDIRECT(VLOOKUP($E103&amp;"_U",보상!$S:$AA,3,FALSE)),0),FALSE)),"ERROR")</f>
        <v>루크의 추측</v>
      </c>
      <c r="E103" s="22" t="s">
        <v>384</v>
      </c>
      <c r="F103" s="22">
        <f>COUNTIF($C$8:$C103,$C103)</f>
        <v>1</v>
      </c>
      <c r="G103" s="22" t="b">
        <v>0</v>
      </c>
      <c r="H103" s="22">
        <v>0</v>
      </c>
      <c r="I103" s="129">
        <f>IFERROR(IF(H103=0,0,VLOOKUP(VLOOKUP(H103,#REF!,MATCH("strMailTitleID",#REF!,0),FALSE),#REF!,2,FALSE)),"ERROR")</f>
        <v>0</v>
      </c>
      <c r="J103" s="176">
        <v>0</v>
      </c>
      <c r="K103" s="129">
        <f>IFERROR(IF(J103=0,0,VLOOKUP(VLOOKUP(J103,#REF!,MATCH("strMailTitleID",#REF!,0),FALSE),#REF!,2,FALSE)),"ERROR")</f>
        <v>0</v>
      </c>
      <c r="L103" s="22">
        <f ca="1">IFERROR(IFERROR(VLOOKUP($B103,INDIRECT(VLOOKUP($E103,보상!$S:$AA,2,FALSE)),MATCH(L$6,INDIRECT(VLOOKUP($E103,보상!$S:$AA,3,FALSE)),0),FALSE),VLOOKUP($B103,INDIRECT(VLOOKUP($E103&amp;"_U",보상!$S:$AA,2,FALSE)),MATCH(L$6,INDIRECT(VLOOKUP($E103&amp;"_U",보상!$S:$AA,3,FALSE)),0),FALSE)),"ERROR")</f>
        <v>1510</v>
      </c>
      <c r="M103" s="22">
        <v>0</v>
      </c>
      <c r="N103" s="22">
        <v>0</v>
      </c>
      <c r="O103" s="22">
        <v>0</v>
      </c>
      <c r="P103" s="22" t="str">
        <f ca="1">IFERROR(IFERROR(VLOOKUP($B103,INDIRECT(VLOOKUP($E103,보상!$S:$AA,2,FALSE)),MATCH(P$6,INDIRECT(VLOOKUP($E103,보상!$S:$AA,3,FALSE)),0),FALSE),VLOOKUP($B103,INDIRECT(VLOOKUP($E103&amp;"_U",보상!$S:$AA,2,FALSE)),MATCH(P$6,INDIRECT(VLOOKUP($E103&amp;"_U",보상!$S:$AA,3,FALSE)),0),FALSE)),"ERROR")</f>
        <v>Gold</v>
      </c>
      <c r="Q103" s="22">
        <f ca="1">IFERROR(IFERROR(VLOOKUP($B103,INDIRECT(VLOOKUP($E103,보상!$S:$AA,2,FALSE)),MATCH(Q$6,INDIRECT(VLOOKUP($E103,보상!$S:$AA,3,FALSE)),0),FALSE),VLOOKUP($B103,INDIRECT(VLOOKUP($E103&amp;"_U",보상!$S:$AA,2,FALSE)),MATCH(Q$6,INDIRECT(VLOOKUP($E103&amp;"_U",보상!$S:$AA,3,FALSE)),0),FALSE)),"ERROR")</f>
        <v>3200</v>
      </c>
      <c r="R103" s="22" t="b">
        <v>0</v>
      </c>
      <c r="S103" s="22" t="b">
        <v>0</v>
      </c>
      <c r="T103" s="22">
        <f ca="1">IFERROR(IF(W103=0,0,VLOOKUP(W103,보상!$D:$K,6,FALSE)),"-")</f>
        <v>0</v>
      </c>
      <c r="U103" s="22">
        <f ca="1">IFERROR(IF(W103=0,0,VLOOKUP(W103,보상!$D:$K,7,FALSE)),"-")</f>
        <v>0</v>
      </c>
      <c r="V103" s="22">
        <f ca="1">IFERROR(IF(W103=0,0,VLOOKUP(W103,보상!$D:$K,8,FALSE)),"-")</f>
        <v>0</v>
      </c>
      <c r="W103" s="22">
        <f ca="1">IFERROR(IFERROR(VLOOKUP($B103,INDIRECT(VLOOKUP($E103,보상!$S:$AA,2,FALSE)),MATCH(W$6,INDIRECT(VLOOKUP($E103,보상!$S:$AA,3,FALSE)),0),FALSE),VLOOKUP($B103,INDIRECT(VLOOKUP($E103&amp;"_U",보상!$S:$AA,2,FALSE)),MATCH(W$6,INDIRECT(VLOOKUP($E103&amp;"_U",보상!$S:$AA,3,FALSE)),0),FALSE)),"ERROR")</f>
        <v>2012001</v>
      </c>
      <c r="X103" s="134" t="str">
        <f ca="1">IFERROR(IF(W103=0,0,VLOOKUP(SUBSTITUTE(VLOOKUP(W103,#REF!,MATCH("strItemName",#REF!,0),FALSE),"SUI_",""),#REF!,2,FALSE)),"ERROR")</f>
        <v>ERROR</v>
      </c>
      <c r="Y103" s="22">
        <f t="shared" ca="1" si="6"/>
        <v>2012001</v>
      </c>
      <c r="Z103" s="134" t="str">
        <f ca="1">IFERROR(IF(Y103=0,0,VLOOKUP(SUBSTITUTE(VLOOKUP(Y103,#REF!,MATCH("strItemName",#REF!,0),FALSE),"SUI_",""),#REF!,2,FALSE)),"ERROR")</f>
        <v>ERROR</v>
      </c>
      <c r="AA103" s="22">
        <f t="shared" ca="1" si="6"/>
        <v>2012001</v>
      </c>
      <c r="AB103" s="134" t="str">
        <f ca="1">IFERROR(IF(AA103=0,0,VLOOKUP(SUBSTITUTE(VLOOKUP(AA103,#REF!,MATCH("strItemName",#REF!,0),FALSE),"SUI_",""),#REF!,2,FALSE)),"ERROR")</f>
        <v>ERROR</v>
      </c>
      <c r="AC103" s="22">
        <f t="shared" ca="1" si="6"/>
        <v>2012001</v>
      </c>
      <c r="AD103" s="134" t="str">
        <f ca="1">IFERROR(IF(AC103=0,0,VLOOKUP(SUBSTITUTE(VLOOKUP(AC103,#REF!,MATCH("strItemName",#REF!,0),FALSE),"SUI_",""),#REF!,2,FALSE)),"ERROR")</f>
        <v>ERROR</v>
      </c>
      <c r="AE103" s="22">
        <f t="shared" ca="1" si="6"/>
        <v>2012001</v>
      </c>
      <c r="AF103" s="134" t="str">
        <f ca="1">IFERROR(IF(AE103=0,0,VLOOKUP(SUBSTITUTE(VLOOKUP(AE103,#REF!,MATCH("strItemName",#REF!,0),FALSE),"SUI_",""),#REF!,2,FALSE)),"ERROR")</f>
        <v>ERROR</v>
      </c>
      <c r="AG103" s="88">
        <v>0</v>
      </c>
      <c r="AH103" s="134">
        <f>IFERROR(IF(AG103=0,0,VLOOKUP(SUBSTITUTE(VLOOKUP(AG103,#REF!,MATCH("strItemName",#REF!,0),FALSE),"SUI_",""),#REF!,2,FALSE)),"ERROR")</f>
        <v>0</v>
      </c>
      <c r="AI103" s="22">
        <f ca="1">IFERROR(IFERROR(VLOOKUP($B103,INDIRECT(VLOOKUP($E103,보상!$S:$AA,2,FALSE)),MATCH(AI$6,INDIRECT(VLOOKUP($E103,보상!$S:$AA,3,FALSE)),0),FALSE),VLOOKUP($B103,INDIRECT(VLOOKUP($E103&amp;"_U",보상!$S:$AA,2,FALSE)),MATCH(AI$6,INDIRECT(VLOOKUP($E103&amp;"_U",보상!$S:$AA,3,FALSE)),0),FALSE)),"ERROR")</f>
        <v>20</v>
      </c>
      <c r="AJ103" s="22">
        <v>0</v>
      </c>
      <c r="AK103" s="22">
        <v>0</v>
      </c>
      <c r="AL103" s="22">
        <v>0</v>
      </c>
      <c r="AM103" s="22" t="b">
        <v>0</v>
      </c>
      <c r="AN103" s="22">
        <v>0</v>
      </c>
      <c r="AO103" s="22">
        <v>0</v>
      </c>
    </row>
    <row r="104" spans="2:41" ht="16.5" customHeight="1" x14ac:dyDescent="0.3">
      <c r="B104" s="153">
        <f t="shared" si="5"/>
        <v>1024102</v>
      </c>
      <c r="C104" s="22">
        <v>1024102</v>
      </c>
      <c r="D104" s="156" t="str">
        <f ca="1">IFERROR(IFERROR(VLOOKUP($B104,INDIRECT(VLOOKUP($E104,보상!$S:$AA,2,FALSE)),MATCH(D$6,INDIRECT(VLOOKUP($E104,보상!$S:$AA,3,FALSE)),0),FALSE),VLOOKUP($B104,INDIRECT(VLOOKUP($E104&amp;"_U",보상!$S:$AA,2,FALSE)),MATCH(D$6,INDIRECT(VLOOKUP($E104&amp;"_U",보상!$S:$AA,3,FALSE)),0),FALSE)),"ERROR")</f>
        <v>난민 수색 작전</v>
      </c>
      <c r="E104" s="22" t="s">
        <v>384</v>
      </c>
      <c r="F104" s="22">
        <f>COUNTIF($C$8:$C104,$C104)</f>
        <v>1</v>
      </c>
      <c r="G104" s="22" t="b">
        <v>0</v>
      </c>
      <c r="H104" s="22">
        <v>0</v>
      </c>
      <c r="I104" s="129">
        <f>IFERROR(IF(H104=0,0,VLOOKUP(VLOOKUP(H104,#REF!,MATCH("strMailTitleID",#REF!,0),FALSE),#REF!,2,FALSE)),"ERROR")</f>
        <v>0</v>
      </c>
      <c r="J104" s="176">
        <v>0</v>
      </c>
      <c r="K104" s="129">
        <f>IFERROR(IF(J104=0,0,VLOOKUP(VLOOKUP(J104,#REF!,MATCH("strMailTitleID",#REF!,0),FALSE),#REF!,2,FALSE)),"ERROR")</f>
        <v>0</v>
      </c>
      <c r="L104" s="22">
        <f ca="1">IFERROR(IFERROR(VLOOKUP($B104,INDIRECT(VLOOKUP($E104,보상!$S:$AA,2,FALSE)),MATCH(L$6,INDIRECT(VLOOKUP($E104,보상!$S:$AA,3,FALSE)),0),FALSE),VLOOKUP($B104,INDIRECT(VLOOKUP($E104&amp;"_U",보상!$S:$AA,2,FALSE)),MATCH(L$6,INDIRECT(VLOOKUP($E104&amp;"_U",보상!$S:$AA,3,FALSE)),0),FALSE)),"ERROR")</f>
        <v>1570</v>
      </c>
      <c r="M104" s="22">
        <v>0</v>
      </c>
      <c r="N104" s="22">
        <v>0</v>
      </c>
      <c r="O104" s="22">
        <v>0</v>
      </c>
      <c r="P104" s="22" t="str">
        <f ca="1">IFERROR(IFERROR(VLOOKUP($B104,INDIRECT(VLOOKUP($E104,보상!$S:$AA,2,FALSE)),MATCH(P$6,INDIRECT(VLOOKUP($E104,보상!$S:$AA,3,FALSE)),0),FALSE),VLOOKUP($B104,INDIRECT(VLOOKUP($E104&amp;"_U",보상!$S:$AA,2,FALSE)),MATCH(P$6,INDIRECT(VLOOKUP($E104&amp;"_U",보상!$S:$AA,3,FALSE)),0),FALSE)),"ERROR")</f>
        <v>Gold</v>
      </c>
      <c r="Q104" s="22">
        <f ca="1">IFERROR(IFERROR(VLOOKUP($B104,INDIRECT(VLOOKUP($E104,보상!$S:$AA,2,FALSE)),MATCH(Q$6,INDIRECT(VLOOKUP($E104,보상!$S:$AA,3,FALSE)),0),FALSE),VLOOKUP($B104,INDIRECT(VLOOKUP($E104&amp;"_U",보상!$S:$AA,2,FALSE)),MATCH(Q$6,INDIRECT(VLOOKUP($E104&amp;"_U",보상!$S:$AA,3,FALSE)),0),FALSE)),"ERROR")</f>
        <v>3200</v>
      </c>
      <c r="R104" s="22" t="b">
        <v>0</v>
      </c>
      <c r="S104" s="22" t="b">
        <v>0</v>
      </c>
      <c r="T104" s="22">
        <f ca="1">IFERROR(IF(W104=0,0,VLOOKUP(W104,보상!$D:$K,6,FALSE)),"-")</f>
        <v>0</v>
      </c>
      <c r="U104" s="22">
        <f ca="1">IFERROR(IF(W104=0,0,VLOOKUP(W104,보상!$D:$K,7,FALSE)),"-")</f>
        <v>700</v>
      </c>
      <c r="V104" s="22">
        <f ca="1">IFERROR(IF(W104=0,0,VLOOKUP(W104,보상!$D:$K,8,FALSE)),"-")</f>
        <v>0</v>
      </c>
      <c r="W104" s="22">
        <f ca="1">IFERROR(IFERROR(VLOOKUP($B104,INDIRECT(VLOOKUP($E104,보상!$S:$AA,2,FALSE)),MATCH(W$6,INDIRECT(VLOOKUP($E104,보상!$S:$AA,3,FALSE)),0),FALSE),VLOOKUP($B104,INDIRECT(VLOOKUP($E104&amp;"_U",보상!$S:$AA,2,FALSE)),MATCH(W$6,INDIRECT(VLOOKUP($E104&amp;"_U",보상!$S:$AA,3,FALSE)),0),FALSE)),"ERROR")</f>
        <v>4002002</v>
      </c>
      <c r="X104" s="134" t="str">
        <f ca="1">IFERROR(IF(W104=0,0,VLOOKUP(SUBSTITUTE(VLOOKUP(W104,#REF!,MATCH("strItemName",#REF!,0),FALSE),"SUI_",""),#REF!,2,FALSE)),"ERROR")</f>
        <v>ERROR</v>
      </c>
      <c r="Y104" s="22">
        <f t="shared" ca="1" si="6"/>
        <v>4002002</v>
      </c>
      <c r="Z104" s="134" t="str">
        <f ca="1">IFERROR(IF(Y104=0,0,VLOOKUP(SUBSTITUTE(VLOOKUP(Y104,#REF!,MATCH("strItemName",#REF!,0),FALSE),"SUI_",""),#REF!,2,FALSE)),"ERROR")</f>
        <v>ERROR</v>
      </c>
      <c r="AA104" s="22">
        <f t="shared" ca="1" si="6"/>
        <v>4002002</v>
      </c>
      <c r="AB104" s="134" t="str">
        <f ca="1">IFERROR(IF(AA104=0,0,VLOOKUP(SUBSTITUTE(VLOOKUP(AA104,#REF!,MATCH("strItemName",#REF!,0),FALSE),"SUI_",""),#REF!,2,FALSE)),"ERROR")</f>
        <v>ERROR</v>
      </c>
      <c r="AC104" s="22">
        <f t="shared" ca="1" si="6"/>
        <v>4002002</v>
      </c>
      <c r="AD104" s="134" t="str">
        <f ca="1">IFERROR(IF(AC104=0,0,VLOOKUP(SUBSTITUTE(VLOOKUP(AC104,#REF!,MATCH("strItemName",#REF!,0),FALSE),"SUI_",""),#REF!,2,FALSE)),"ERROR")</f>
        <v>ERROR</v>
      </c>
      <c r="AE104" s="22">
        <f t="shared" ca="1" si="6"/>
        <v>4002002</v>
      </c>
      <c r="AF104" s="134" t="str">
        <f ca="1">IFERROR(IF(AE104=0,0,VLOOKUP(SUBSTITUTE(VLOOKUP(AE104,#REF!,MATCH("strItemName",#REF!,0),FALSE),"SUI_",""),#REF!,2,FALSE)),"ERROR")</f>
        <v>ERROR</v>
      </c>
      <c r="AG104" s="88">
        <v>0</v>
      </c>
      <c r="AH104" s="134">
        <f>IFERROR(IF(AG104=0,0,VLOOKUP(SUBSTITUTE(VLOOKUP(AG104,#REF!,MATCH("strItemName",#REF!,0),FALSE),"SUI_",""),#REF!,2,FALSE)),"ERROR")</f>
        <v>0</v>
      </c>
      <c r="AI104" s="22">
        <f ca="1">IFERROR(IFERROR(VLOOKUP($B104,INDIRECT(VLOOKUP($E104,보상!$S:$AA,2,FALSE)),MATCH(AI$6,INDIRECT(VLOOKUP($E104,보상!$S:$AA,3,FALSE)),0),FALSE),VLOOKUP($B104,INDIRECT(VLOOKUP($E104&amp;"_U",보상!$S:$AA,2,FALSE)),MATCH(AI$6,INDIRECT(VLOOKUP($E104&amp;"_U",보상!$S:$AA,3,FALSE)),0),FALSE)),"ERROR")</f>
        <v>1</v>
      </c>
      <c r="AJ104" s="22">
        <v>0</v>
      </c>
      <c r="AK104" s="22">
        <v>0</v>
      </c>
      <c r="AL104" s="22">
        <v>0</v>
      </c>
      <c r="AM104" s="22" t="b">
        <v>0</v>
      </c>
      <c r="AN104" s="22">
        <v>0</v>
      </c>
      <c r="AO104" s="22">
        <v>0</v>
      </c>
    </row>
    <row r="105" spans="2:41" ht="16.5" customHeight="1" x14ac:dyDescent="0.3">
      <c r="B105" s="153">
        <f t="shared" si="5"/>
        <v>1024202</v>
      </c>
      <c r="C105" s="22">
        <v>1024202</v>
      </c>
      <c r="D105" s="156" t="str">
        <f ca="1">IFERROR(IFERROR(VLOOKUP($B105,INDIRECT(VLOOKUP($E105,보상!$S:$AA,2,FALSE)),MATCH(D$6,INDIRECT(VLOOKUP($E105,보상!$S:$AA,3,FALSE)),0),FALSE),VLOOKUP($B105,INDIRECT(VLOOKUP($E105&amp;"_U",보상!$S:$AA,2,FALSE)),MATCH(D$6,INDIRECT(VLOOKUP($E105&amp;"_U",보상!$S:$AA,3,FALSE)),0),FALSE)),"ERROR")</f>
        <v>끊겨버린 흔적</v>
      </c>
      <c r="E105" s="22" t="s">
        <v>384</v>
      </c>
      <c r="F105" s="22">
        <f>COUNTIF($C$8:$C105,$C105)</f>
        <v>1</v>
      </c>
      <c r="G105" s="22" t="b">
        <v>0</v>
      </c>
      <c r="H105" s="22">
        <v>0</v>
      </c>
      <c r="I105" s="129">
        <f>IFERROR(IF(H105=0,0,VLOOKUP(VLOOKUP(H105,#REF!,MATCH("strMailTitleID",#REF!,0),FALSE),#REF!,2,FALSE)),"ERROR")</f>
        <v>0</v>
      </c>
      <c r="J105" s="176">
        <v>0</v>
      </c>
      <c r="K105" s="129">
        <f>IFERROR(IF(J105=0,0,VLOOKUP(VLOOKUP(J105,#REF!,MATCH("strMailTitleID",#REF!,0),FALSE),#REF!,2,FALSE)),"ERROR")</f>
        <v>0</v>
      </c>
      <c r="L105" s="22">
        <f ca="1">IFERROR(IFERROR(VLOOKUP($B105,INDIRECT(VLOOKUP($E105,보상!$S:$AA,2,FALSE)),MATCH(L$6,INDIRECT(VLOOKUP($E105,보상!$S:$AA,3,FALSE)),0),FALSE),VLOOKUP($B105,INDIRECT(VLOOKUP($E105&amp;"_U",보상!$S:$AA,2,FALSE)),MATCH(L$6,INDIRECT(VLOOKUP($E105&amp;"_U",보상!$S:$AA,3,FALSE)),0),FALSE)),"ERROR")</f>
        <v>1760</v>
      </c>
      <c r="M105" s="22">
        <v>0</v>
      </c>
      <c r="N105" s="22">
        <v>0</v>
      </c>
      <c r="O105" s="22">
        <v>0</v>
      </c>
      <c r="P105" s="22" t="str">
        <f ca="1">IFERROR(IFERROR(VLOOKUP($B105,INDIRECT(VLOOKUP($E105,보상!$S:$AA,2,FALSE)),MATCH(P$6,INDIRECT(VLOOKUP($E105,보상!$S:$AA,3,FALSE)),0),FALSE),VLOOKUP($B105,INDIRECT(VLOOKUP($E105&amp;"_U",보상!$S:$AA,2,FALSE)),MATCH(P$6,INDIRECT(VLOOKUP($E105&amp;"_U",보상!$S:$AA,3,FALSE)),0),FALSE)),"ERROR")</f>
        <v>Gold</v>
      </c>
      <c r="Q105" s="22">
        <f ca="1">IFERROR(IFERROR(VLOOKUP($B105,INDIRECT(VLOOKUP($E105,보상!$S:$AA,2,FALSE)),MATCH(Q$6,INDIRECT(VLOOKUP($E105,보상!$S:$AA,3,FALSE)),0),FALSE),VLOOKUP($B105,INDIRECT(VLOOKUP($E105&amp;"_U",보상!$S:$AA,2,FALSE)),MATCH(Q$6,INDIRECT(VLOOKUP($E105&amp;"_U",보상!$S:$AA,3,FALSE)),0),FALSE)),"ERROR")</f>
        <v>3360</v>
      </c>
      <c r="R105" s="22" t="b">
        <v>0</v>
      </c>
      <c r="S105" s="22" t="b">
        <v>0</v>
      </c>
      <c r="T105" s="22">
        <f ca="1">IFERROR(IF(W105=0,0,VLOOKUP(W105,보상!$D:$K,6,FALSE)),"-")</f>
        <v>0</v>
      </c>
      <c r="U105" s="22">
        <f ca="1">IFERROR(IF(W105=0,0,VLOOKUP(W105,보상!$D:$K,7,FALSE)),"-")</f>
        <v>0</v>
      </c>
      <c r="V105" s="22">
        <f ca="1">IFERROR(IF(W105=0,0,VLOOKUP(W105,보상!$D:$K,8,FALSE)),"-")</f>
        <v>0</v>
      </c>
      <c r="W105" s="22">
        <f ca="1">IFERROR(IFERROR(VLOOKUP($B105,INDIRECT(VLOOKUP($E105,보상!$S:$AA,2,FALSE)),MATCH(W$6,INDIRECT(VLOOKUP($E105,보상!$S:$AA,3,FALSE)),0),FALSE),VLOOKUP($B105,INDIRECT(VLOOKUP($E105&amp;"_U",보상!$S:$AA,2,FALSE)),MATCH(W$6,INDIRECT(VLOOKUP($E105&amp;"_U",보상!$S:$AA,3,FALSE)),0),FALSE)),"ERROR")</f>
        <v>3041002</v>
      </c>
      <c r="X105" s="134" t="str">
        <f ca="1">IFERROR(IF(W105=0,0,VLOOKUP(SUBSTITUTE(VLOOKUP(W105,#REF!,MATCH("strItemName",#REF!,0),FALSE),"SUI_",""),#REF!,2,FALSE)),"ERROR")</f>
        <v>ERROR</v>
      </c>
      <c r="Y105" s="22">
        <f t="shared" ca="1" si="6"/>
        <v>3041002</v>
      </c>
      <c r="Z105" s="134" t="str">
        <f ca="1">IFERROR(IF(Y105=0,0,VLOOKUP(SUBSTITUTE(VLOOKUP(Y105,#REF!,MATCH("strItemName",#REF!,0),FALSE),"SUI_",""),#REF!,2,FALSE)),"ERROR")</f>
        <v>ERROR</v>
      </c>
      <c r="AA105" s="22">
        <f t="shared" ca="1" si="6"/>
        <v>3041002</v>
      </c>
      <c r="AB105" s="134" t="str">
        <f ca="1">IFERROR(IF(AA105=0,0,VLOOKUP(SUBSTITUTE(VLOOKUP(AA105,#REF!,MATCH("strItemName",#REF!,0),FALSE),"SUI_",""),#REF!,2,FALSE)),"ERROR")</f>
        <v>ERROR</v>
      </c>
      <c r="AC105" s="22">
        <f t="shared" ca="1" si="6"/>
        <v>3041002</v>
      </c>
      <c r="AD105" s="134" t="str">
        <f ca="1">IFERROR(IF(AC105=0,0,VLOOKUP(SUBSTITUTE(VLOOKUP(AC105,#REF!,MATCH("strItemName",#REF!,0),FALSE),"SUI_",""),#REF!,2,FALSE)),"ERROR")</f>
        <v>ERROR</v>
      </c>
      <c r="AE105" s="22">
        <f t="shared" ca="1" si="6"/>
        <v>3041002</v>
      </c>
      <c r="AF105" s="134" t="str">
        <f ca="1">IFERROR(IF(AE105=0,0,VLOOKUP(SUBSTITUTE(VLOOKUP(AE105,#REF!,MATCH("strItemName",#REF!,0),FALSE),"SUI_",""),#REF!,2,FALSE)),"ERROR")</f>
        <v>ERROR</v>
      </c>
      <c r="AG105" s="88">
        <v>0</v>
      </c>
      <c r="AH105" s="134">
        <f>IFERROR(IF(AG105=0,0,VLOOKUP(SUBSTITUTE(VLOOKUP(AG105,#REF!,MATCH("strItemName",#REF!,0),FALSE),"SUI_",""),#REF!,2,FALSE)),"ERROR")</f>
        <v>0</v>
      </c>
      <c r="AI105" s="22">
        <f ca="1">IFERROR(IFERROR(VLOOKUP($B105,INDIRECT(VLOOKUP($E105,보상!$S:$AA,2,FALSE)),MATCH(AI$6,INDIRECT(VLOOKUP($E105,보상!$S:$AA,3,FALSE)),0),FALSE),VLOOKUP($B105,INDIRECT(VLOOKUP($E105&amp;"_U",보상!$S:$AA,2,FALSE)),MATCH(AI$6,INDIRECT(VLOOKUP($E105&amp;"_U",보상!$S:$AA,3,FALSE)),0),FALSE)),"ERROR")</f>
        <v>1</v>
      </c>
      <c r="AJ105" s="22">
        <v>0</v>
      </c>
      <c r="AK105" s="22">
        <v>0</v>
      </c>
      <c r="AL105" s="22">
        <v>0</v>
      </c>
      <c r="AM105" s="22" t="b">
        <v>0</v>
      </c>
      <c r="AN105" s="22">
        <v>0</v>
      </c>
      <c r="AO105" s="22">
        <v>0</v>
      </c>
    </row>
    <row r="106" spans="2:41" ht="16.5" customHeight="1" x14ac:dyDescent="0.3">
      <c r="B106" s="153">
        <f t="shared" si="5"/>
        <v>1024302</v>
      </c>
      <c r="C106" s="22">
        <v>1024302</v>
      </c>
      <c r="D106" s="156" t="str">
        <f ca="1">IFERROR(IFERROR(VLOOKUP($B106,INDIRECT(VLOOKUP($E106,보상!$S:$AA,2,FALSE)),MATCH(D$6,INDIRECT(VLOOKUP($E106,보상!$S:$AA,3,FALSE)),0),FALSE),VLOOKUP($B106,INDIRECT(VLOOKUP($E106&amp;"_U",보상!$S:$AA,2,FALSE)),MATCH(D$6,INDIRECT(VLOOKUP($E106&amp;"_U",보상!$S:$AA,3,FALSE)),0),FALSE)),"ERROR")</f>
        <v>난민 구출 작전</v>
      </c>
      <c r="E106" s="22" t="s">
        <v>384</v>
      </c>
      <c r="F106" s="22">
        <f>COUNTIF($C$8:$C106,$C106)</f>
        <v>1</v>
      </c>
      <c r="G106" s="22" t="b">
        <v>0</v>
      </c>
      <c r="H106" s="22">
        <v>0</v>
      </c>
      <c r="I106" s="129">
        <f>IFERROR(IF(H106=0,0,VLOOKUP(VLOOKUP(H106,#REF!,MATCH("strMailTitleID",#REF!,0),FALSE),#REF!,2,FALSE)),"ERROR")</f>
        <v>0</v>
      </c>
      <c r="J106" s="176">
        <v>0</v>
      </c>
      <c r="K106" s="129">
        <f>IFERROR(IF(J106=0,0,VLOOKUP(VLOOKUP(J106,#REF!,MATCH("strMailTitleID",#REF!,0),FALSE),#REF!,2,FALSE)),"ERROR")</f>
        <v>0</v>
      </c>
      <c r="L106" s="22">
        <f ca="1">IFERROR(IFERROR(VLOOKUP($B106,INDIRECT(VLOOKUP($E106,보상!$S:$AA,2,FALSE)),MATCH(L$6,INDIRECT(VLOOKUP($E106,보상!$S:$AA,3,FALSE)),0),FALSE),VLOOKUP($B106,INDIRECT(VLOOKUP($E106&amp;"_U",보상!$S:$AA,2,FALSE)),MATCH(L$6,INDIRECT(VLOOKUP($E106&amp;"_U",보상!$S:$AA,3,FALSE)),0),FALSE)),"ERROR")</f>
        <v>1860</v>
      </c>
      <c r="M106" s="22">
        <v>0</v>
      </c>
      <c r="N106" s="22">
        <v>0</v>
      </c>
      <c r="O106" s="22">
        <v>0</v>
      </c>
      <c r="P106" s="22" t="str">
        <f ca="1">IFERROR(IFERROR(VLOOKUP($B106,INDIRECT(VLOOKUP($E106,보상!$S:$AA,2,FALSE)),MATCH(P$6,INDIRECT(VLOOKUP($E106,보상!$S:$AA,3,FALSE)),0),FALSE),VLOOKUP($B106,INDIRECT(VLOOKUP($E106&amp;"_U",보상!$S:$AA,2,FALSE)),MATCH(P$6,INDIRECT(VLOOKUP($E106&amp;"_U",보상!$S:$AA,3,FALSE)),0),FALSE)),"ERROR")</f>
        <v>Gold</v>
      </c>
      <c r="Q106" s="22">
        <f ca="1">IFERROR(IFERROR(VLOOKUP($B106,INDIRECT(VLOOKUP($E106,보상!$S:$AA,2,FALSE)),MATCH(Q$6,INDIRECT(VLOOKUP($E106,보상!$S:$AA,3,FALSE)),0),FALSE),VLOOKUP($B106,INDIRECT(VLOOKUP($E106&amp;"_U",보상!$S:$AA,2,FALSE)),MATCH(Q$6,INDIRECT(VLOOKUP($E106&amp;"_U",보상!$S:$AA,3,FALSE)),0),FALSE)),"ERROR")</f>
        <v>3360</v>
      </c>
      <c r="R106" s="22" t="b">
        <v>0</v>
      </c>
      <c r="S106" s="22" t="b">
        <v>0</v>
      </c>
      <c r="T106" s="22">
        <f ca="1">IFERROR(IF(W106=0,0,VLOOKUP(W106,보상!$D:$K,6,FALSE)),"-")</f>
        <v>0</v>
      </c>
      <c r="U106" s="22">
        <f ca="1">IFERROR(IF(W106=0,0,VLOOKUP(W106,보상!$D:$K,7,FALSE)),"-")</f>
        <v>2100</v>
      </c>
      <c r="V106" s="22">
        <f ca="1">IFERROR(IF(W106=0,0,VLOOKUP(W106,보상!$D:$K,8,FALSE)),"-")</f>
        <v>0</v>
      </c>
      <c r="W106" s="22">
        <f ca="1">IFERROR(IFERROR(VLOOKUP($B106,INDIRECT(VLOOKUP($E106,보상!$S:$AA,2,FALSE)),MATCH(W$6,INDIRECT(VLOOKUP($E106,보상!$S:$AA,3,FALSE)),0),FALSE),VLOOKUP($B106,INDIRECT(VLOOKUP($E106&amp;"_U",보상!$S:$AA,2,FALSE)),MATCH(W$6,INDIRECT(VLOOKUP($E106&amp;"_U",보상!$S:$AA,3,FALSE)),0),FALSE)),"ERROR")</f>
        <v>203101</v>
      </c>
      <c r="X106" s="134" t="str">
        <f ca="1">IFERROR(IF(W106=0,0,VLOOKUP(SUBSTITUTE(VLOOKUP(W106,#REF!,MATCH("strItemName",#REF!,0),FALSE),"SUI_",""),#REF!,2,FALSE)),"ERROR")</f>
        <v>ERROR</v>
      </c>
      <c r="Y106" s="22">
        <f t="shared" ca="1" si="6"/>
        <v>203201</v>
      </c>
      <c r="Z106" s="134" t="str">
        <f ca="1">IFERROR(IF(Y106=0,0,VLOOKUP(SUBSTITUTE(VLOOKUP(Y106,#REF!,MATCH("strItemName",#REF!,0),FALSE),"SUI_",""),#REF!,2,FALSE)),"ERROR")</f>
        <v>ERROR</v>
      </c>
      <c r="AA106" s="22">
        <f t="shared" ca="1" si="6"/>
        <v>203301</v>
      </c>
      <c r="AB106" s="134" t="str">
        <f ca="1">IFERROR(IF(AA106=0,0,VLOOKUP(SUBSTITUTE(VLOOKUP(AA106,#REF!,MATCH("strItemName",#REF!,0),FALSE),"SUI_",""),#REF!,2,FALSE)),"ERROR")</f>
        <v>ERROR</v>
      </c>
      <c r="AC106" s="22">
        <f t="shared" ca="1" si="6"/>
        <v>203401</v>
      </c>
      <c r="AD106" s="134" t="str">
        <f ca="1">IFERROR(IF(AC106=0,0,VLOOKUP(SUBSTITUTE(VLOOKUP(AC106,#REF!,MATCH("strItemName",#REF!,0),FALSE),"SUI_",""),#REF!,2,FALSE)),"ERROR")</f>
        <v>ERROR</v>
      </c>
      <c r="AE106" s="22">
        <f t="shared" ca="1" si="6"/>
        <v>203501</v>
      </c>
      <c r="AF106" s="134" t="str">
        <f ca="1">IFERROR(IF(AE106=0,0,VLOOKUP(SUBSTITUTE(VLOOKUP(AE106,#REF!,MATCH("strItemName",#REF!,0),FALSE),"SUI_",""),#REF!,2,FALSE)),"ERROR")</f>
        <v>ERROR</v>
      </c>
      <c r="AG106" s="88">
        <v>0</v>
      </c>
      <c r="AH106" s="134">
        <f>IFERROR(IF(AG106=0,0,VLOOKUP(SUBSTITUTE(VLOOKUP(AG106,#REF!,MATCH("strItemName",#REF!,0),FALSE),"SUI_",""),#REF!,2,FALSE)),"ERROR")</f>
        <v>0</v>
      </c>
      <c r="AI106" s="22">
        <f ca="1">IFERROR(IFERROR(VLOOKUP($B106,INDIRECT(VLOOKUP($E106,보상!$S:$AA,2,FALSE)),MATCH(AI$6,INDIRECT(VLOOKUP($E106,보상!$S:$AA,3,FALSE)),0),FALSE),VLOOKUP($B106,INDIRECT(VLOOKUP($E106&amp;"_U",보상!$S:$AA,2,FALSE)),MATCH(AI$6,INDIRECT(VLOOKUP($E106&amp;"_U",보상!$S:$AA,3,FALSE)),0),FALSE)),"ERROR")</f>
        <v>1</v>
      </c>
      <c r="AJ106" s="22">
        <v>0</v>
      </c>
      <c r="AK106" s="22">
        <v>0</v>
      </c>
      <c r="AL106" s="22">
        <v>0</v>
      </c>
      <c r="AM106" s="22" t="b">
        <v>0</v>
      </c>
      <c r="AN106" s="22">
        <v>0</v>
      </c>
      <c r="AO106" s="22">
        <v>0</v>
      </c>
    </row>
    <row r="107" spans="2:41" ht="16.5" customHeight="1" x14ac:dyDescent="0.3">
      <c r="B107" s="153">
        <f t="shared" si="5"/>
        <v>1024402</v>
      </c>
      <c r="C107" s="22">
        <v>1024402</v>
      </c>
      <c r="D107" s="156" t="str">
        <f ca="1">IFERROR(IFERROR(VLOOKUP($B107,INDIRECT(VLOOKUP($E107,보상!$S:$AA,2,FALSE)),MATCH(D$6,INDIRECT(VLOOKUP($E107,보상!$S:$AA,3,FALSE)),0),FALSE),VLOOKUP($B107,INDIRECT(VLOOKUP($E107&amp;"_U",보상!$S:$AA,2,FALSE)),MATCH(D$6,INDIRECT(VLOOKUP($E107&amp;"_U",보상!$S:$AA,3,FALSE)),0),FALSE)),"ERROR")</f>
        <v>다급한 구조 요청</v>
      </c>
      <c r="E107" s="22" t="s">
        <v>384</v>
      </c>
      <c r="F107" s="22">
        <f>COUNTIF($C$8:$C107,$C107)</f>
        <v>1</v>
      </c>
      <c r="G107" s="22" t="b">
        <v>0</v>
      </c>
      <c r="H107" s="22">
        <v>0</v>
      </c>
      <c r="I107" s="129">
        <f>IFERROR(IF(H107=0,0,VLOOKUP(VLOOKUP(H107,#REF!,MATCH("strMailTitleID",#REF!,0),FALSE),#REF!,2,FALSE)),"ERROR")</f>
        <v>0</v>
      </c>
      <c r="J107" s="176">
        <v>0</v>
      </c>
      <c r="K107" s="129">
        <f>IFERROR(IF(J107=0,0,VLOOKUP(VLOOKUP(J107,#REF!,MATCH("strMailTitleID",#REF!,0),FALSE),#REF!,2,FALSE)),"ERROR")</f>
        <v>0</v>
      </c>
      <c r="L107" s="22">
        <f ca="1">IFERROR(IFERROR(VLOOKUP($B107,INDIRECT(VLOOKUP($E107,보상!$S:$AA,2,FALSE)),MATCH(L$6,INDIRECT(VLOOKUP($E107,보상!$S:$AA,3,FALSE)),0),FALSE),VLOOKUP($B107,INDIRECT(VLOOKUP($E107&amp;"_U",보상!$S:$AA,2,FALSE)),MATCH(L$6,INDIRECT(VLOOKUP($E107&amp;"_U",보상!$S:$AA,3,FALSE)),0),FALSE)),"ERROR")</f>
        <v>1940</v>
      </c>
      <c r="M107" s="22">
        <v>0</v>
      </c>
      <c r="N107" s="22">
        <v>0</v>
      </c>
      <c r="O107" s="22">
        <v>0</v>
      </c>
      <c r="P107" s="22" t="str">
        <f ca="1">IFERROR(IFERROR(VLOOKUP($B107,INDIRECT(VLOOKUP($E107,보상!$S:$AA,2,FALSE)),MATCH(P$6,INDIRECT(VLOOKUP($E107,보상!$S:$AA,3,FALSE)),0),FALSE),VLOOKUP($B107,INDIRECT(VLOOKUP($E107&amp;"_U",보상!$S:$AA,2,FALSE)),MATCH(P$6,INDIRECT(VLOOKUP($E107&amp;"_U",보상!$S:$AA,3,FALSE)),0),FALSE)),"ERROR")</f>
        <v>Gold</v>
      </c>
      <c r="Q107" s="22">
        <f ca="1">IFERROR(IFERROR(VLOOKUP($B107,INDIRECT(VLOOKUP($E107,보상!$S:$AA,2,FALSE)),MATCH(Q$6,INDIRECT(VLOOKUP($E107,보상!$S:$AA,3,FALSE)),0),FALSE),VLOOKUP($B107,INDIRECT(VLOOKUP($E107&amp;"_U",보상!$S:$AA,2,FALSE)),MATCH(Q$6,INDIRECT(VLOOKUP($E107&amp;"_U",보상!$S:$AA,3,FALSE)),0),FALSE)),"ERROR")</f>
        <v>3360</v>
      </c>
      <c r="R107" s="22" t="b">
        <v>0</v>
      </c>
      <c r="S107" s="22" t="b">
        <v>0</v>
      </c>
      <c r="T107" s="22">
        <f ca="1">IFERROR(IF(W107=0,0,VLOOKUP(W107,보상!$D:$K,6,FALSE)),"-")</f>
        <v>2500</v>
      </c>
      <c r="U107" s="22">
        <f ca="1">IFERROR(IF(W107=0,0,VLOOKUP(W107,보상!$D:$K,7,FALSE)),"-")</f>
        <v>0</v>
      </c>
      <c r="V107" s="22">
        <f ca="1">IFERROR(IF(W107=0,0,VLOOKUP(W107,보상!$D:$K,8,FALSE)),"-")</f>
        <v>0</v>
      </c>
      <c r="W107" s="22">
        <f ca="1">IFERROR(IFERROR(VLOOKUP($B107,INDIRECT(VLOOKUP($E107,보상!$S:$AA,2,FALSE)),MATCH(W$6,INDIRECT(VLOOKUP($E107,보상!$S:$AA,3,FALSE)),0),FALSE),VLOOKUP($B107,INDIRECT(VLOOKUP($E107&amp;"_U",보상!$S:$AA,2,FALSE)),MATCH(W$6,INDIRECT(VLOOKUP($E107&amp;"_U",보상!$S:$AA,3,FALSE)),0),FALSE)),"ERROR")</f>
        <v>152001</v>
      </c>
      <c r="X107" s="134" t="str">
        <f ca="1">IFERROR(IF(W107=0,0,VLOOKUP(SUBSTITUTE(VLOOKUP(W107,#REF!,MATCH("strItemName",#REF!,0),FALSE),"SUI_",""),#REF!,2,FALSE)),"ERROR")</f>
        <v>ERROR</v>
      </c>
      <c r="Y107" s="22">
        <f t="shared" ca="1" si="6"/>
        <v>152001</v>
      </c>
      <c r="Z107" s="134" t="str">
        <f ca="1">IFERROR(IF(Y107=0,0,VLOOKUP(SUBSTITUTE(VLOOKUP(Y107,#REF!,MATCH("strItemName",#REF!,0),FALSE),"SUI_",""),#REF!,2,FALSE)),"ERROR")</f>
        <v>ERROR</v>
      </c>
      <c r="AA107" s="22">
        <f t="shared" ca="1" si="6"/>
        <v>152001</v>
      </c>
      <c r="AB107" s="134" t="str">
        <f ca="1">IFERROR(IF(AA107=0,0,VLOOKUP(SUBSTITUTE(VLOOKUP(AA107,#REF!,MATCH("strItemName",#REF!,0),FALSE),"SUI_",""),#REF!,2,FALSE)),"ERROR")</f>
        <v>ERROR</v>
      </c>
      <c r="AC107" s="22">
        <f t="shared" ca="1" si="6"/>
        <v>152001</v>
      </c>
      <c r="AD107" s="134" t="str">
        <f ca="1">IFERROR(IF(AC107=0,0,VLOOKUP(SUBSTITUTE(VLOOKUP(AC107,#REF!,MATCH("strItemName",#REF!,0),FALSE),"SUI_",""),#REF!,2,FALSE)),"ERROR")</f>
        <v>ERROR</v>
      </c>
      <c r="AE107" s="22">
        <f t="shared" ca="1" si="6"/>
        <v>152001</v>
      </c>
      <c r="AF107" s="134" t="str">
        <f ca="1">IFERROR(IF(AE107=0,0,VLOOKUP(SUBSTITUTE(VLOOKUP(AE107,#REF!,MATCH("strItemName",#REF!,0),FALSE),"SUI_",""),#REF!,2,FALSE)),"ERROR")</f>
        <v>ERROR</v>
      </c>
      <c r="AG107" s="88">
        <v>0</v>
      </c>
      <c r="AH107" s="134">
        <f>IFERROR(IF(AG107=0,0,VLOOKUP(SUBSTITUTE(VLOOKUP(AG107,#REF!,MATCH("strItemName",#REF!,0),FALSE),"SUI_",""),#REF!,2,FALSE)),"ERROR")</f>
        <v>0</v>
      </c>
      <c r="AI107" s="22">
        <f ca="1">IFERROR(IFERROR(VLOOKUP($B107,INDIRECT(VLOOKUP($E107,보상!$S:$AA,2,FALSE)),MATCH(AI$6,INDIRECT(VLOOKUP($E107,보상!$S:$AA,3,FALSE)),0),FALSE),VLOOKUP($B107,INDIRECT(VLOOKUP($E107&amp;"_U",보상!$S:$AA,2,FALSE)),MATCH(AI$6,INDIRECT(VLOOKUP($E107&amp;"_U",보상!$S:$AA,3,FALSE)),0),FALSE)),"ERROR")</f>
        <v>1</v>
      </c>
      <c r="AJ107" s="22">
        <v>0</v>
      </c>
      <c r="AK107" s="22">
        <v>0</v>
      </c>
      <c r="AL107" s="22">
        <v>0</v>
      </c>
      <c r="AM107" s="22" t="b">
        <v>0</v>
      </c>
      <c r="AN107" s="22">
        <v>0</v>
      </c>
      <c r="AO107" s="22">
        <v>0</v>
      </c>
    </row>
    <row r="108" spans="2:41" ht="16.5" customHeight="1" x14ac:dyDescent="0.3">
      <c r="B108" s="153">
        <f t="shared" si="5"/>
        <v>1024502</v>
      </c>
      <c r="C108" s="22">
        <v>1024502</v>
      </c>
      <c r="D108" s="156" t="str">
        <f ca="1">IFERROR(IFERROR(VLOOKUP($B108,INDIRECT(VLOOKUP($E108,보상!$S:$AA,2,FALSE)),MATCH(D$6,INDIRECT(VLOOKUP($E108,보상!$S:$AA,3,FALSE)),0),FALSE),VLOOKUP($B108,INDIRECT(VLOOKUP($E108&amp;"_U",보상!$S:$AA,2,FALSE)),MATCH(D$6,INDIRECT(VLOOKUP($E108&amp;"_U",보상!$S:$AA,3,FALSE)),0),FALSE)),"ERROR")</f>
        <v>동료의 치료제</v>
      </c>
      <c r="E108" s="22" t="s">
        <v>384</v>
      </c>
      <c r="F108" s="22">
        <f>COUNTIF($C$8:$C108,$C108)</f>
        <v>1</v>
      </c>
      <c r="G108" s="22" t="b">
        <v>0</v>
      </c>
      <c r="H108" s="22">
        <v>0</v>
      </c>
      <c r="I108" s="129">
        <f>IFERROR(IF(H108=0,0,VLOOKUP(VLOOKUP(H108,#REF!,MATCH("strMailTitleID",#REF!,0),FALSE),#REF!,2,FALSE)),"ERROR")</f>
        <v>0</v>
      </c>
      <c r="J108" s="176">
        <v>0</v>
      </c>
      <c r="K108" s="129">
        <f>IFERROR(IF(J108=0,0,VLOOKUP(VLOOKUP(J108,#REF!,MATCH("strMailTitleID",#REF!,0),FALSE),#REF!,2,FALSE)),"ERROR")</f>
        <v>0</v>
      </c>
      <c r="L108" s="22">
        <f ca="1">IFERROR(IFERROR(VLOOKUP($B108,INDIRECT(VLOOKUP($E108,보상!$S:$AA,2,FALSE)),MATCH(L$6,INDIRECT(VLOOKUP($E108,보상!$S:$AA,3,FALSE)),0),FALSE),VLOOKUP($B108,INDIRECT(VLOOKUP($E108&amp;"_U",보상!$S:$AA,2,FALSE)),MATCH(L$6,INDIRECT(VLOOKUP($E108&amp;"_U",보상!$S:$AA,3,FALSE)),0),FALSE)),"ERROR")</f>
        <v>1860</v>
      </c>
      <c r="M108" s="22">
        <v>0</v>
      </c>
      <c r="N108" s="22">
        <v>0</v>
      </c>
      <c r="O108" s="22">
        <v>0</v>
      </c>
      <c r="P108" s="22" t="str">
        <f ca="1">IFERROR(IFERROR(VLOOKUP($B108,INDIRECT(VLOOKUP($E108,보상!$S:$AA,2,FALSE)),MATCH(P$6,INDIRECT(VLOOKUP($E108,보상!$S:$AA,3,FALSE)),0),FALSE),VLOOKUP($B108,INDIRECT(VLOOKUP($E108&amp;"_U",보상!$S:$AA,2,FALSE)),MATCH(P$6,INDIRECT(VLOOKUP($E108&amp;"_U",보상!$S:$AA,3,FALSE)),0),FALSE)),"ERROR")</f>
        <v>Gold</v>
      </c>
      <c r="Q108" s="22">
        <f ca="1">IFERROR(IFERROR(VLOOKUP($B108,INDIRECT(VLOOKUP($E108,보상!$S:$AA,2,FALSE)),MATCH(Q$6,INDIRECT(VLOOKUP($E108,보상!$S:$AA,3,FALSE)),0),FALSE),VLOOKUP($B108,INDIRECT(VLOOKUP($E108&amp;"_U",보상!$S:$AA,2,FALSE)),MATCH(Q$6,INDIRECT(VLOOKUP($E108&amp;"_U",보상!$S:$AA,3,FALSE)),0),FALSE)),"ERROR")</f>
        <v>3360</v>
      </c>
      <c r="R108" s="22" t="b">
        <v>0</v>
      </c>
      <c r="S108" s="22" t="b">
        <v>0</v>
      </c>
      <c r="T108" s="22">
        <f ca="1">IFERROR(IF(W108=0,0,VLOOKUP(W108,보상!$D:$K,6,FALSE)),"-")</f>
        <v>0</v>
      </c>
      <c r="U108" s="22">
        <f ca="1">IFERROR(IF(W108=0,0,VLOOKUP(W108,보상!$D:$K,7,FALSE)),"-")</f>
        <v>1750</v>
      </c>
      <c r="V108" s="22">
        <f ca="1">IFERROR(IF(W108=0,0,VLOOKUP(W108,보상!$D:$K,8,FALSE)),"-")</f>
        <v>0</v>
      </c>
      <c r="W108" s="22">
        <f ca="1">IFERROR(IFERROR(VLOOKUP($B108,INDIRECT(VLOOKUP($E108,보상!$S:$AA,2,FALSE)),MATCH(W$6,INDIRECT(VLOOKUP($E108,보상!$S:$AA,3,FALSE)),0),FALSE),VLOOKUP($B108,INDIRECT(VLOOKUP($E108&amp;"_U",보상!$S:$AA,2,FALSE)),MATCH(W$6,INDIRECT(VLOOKUP($E108&amp;"_U",보상!$S:$AA,3,FALSE)),0),FALSE)),"ERROR")</f>
        <v>242001</v>
      </c>
      <c r="X108" s="134" t="str">
        <f ca="1">IFERROR(IF(W108=0,0,VLOOKUP(SUBSTITUTE(VLOOKUP(W108,#REF!,MATCH("strItemName",#REF!,0),FALSE),"SUI_",""),#REF!,2,FALSE)),"ERROR")</f>
        <v>ERROR</v>
      </c>
      <c r="Y108" s="22">
        <f t="shared" ca="1" si="6"/>
        <v>242001</v>
      </c>
      <c r="Z108" s="134" t="str">
        <f ca="1">IFERROR(IF(Y108=0,0,VLOOKUP(SUBSTITUTE(VLOOKUP(Y108,#REF!,MATCH("strItemName",#REF!,0),FALSE),"SUI_",""),#REF!,2,FALSE)),"ERROR")</f>
        <v>ERROR</v>
      </c>
      <c r="AA108" s="22">
        <f t="shared" ca="1" si="6"/>
        <v>242001</v>
      </c>
      <c r="AB108" s="134" t="str">
        <f ca="1">IFERROR(IF(AA108=0,0,VLOOKUP(SUBSTITUTE(VLOOKUP(AA108,#REF!,MATCH("strItemName",#REF!,0),FALSE),"SUI_",""),#REF!,2,FALSE)),"ERROR")</f>
        <v>ERROR</v>
      </c>
      <c r="AC108" s="22">
        <f t="shared" ca="1" si="6"/>
        <v>242001</v>
      </c>
      <c r="AD108" s="134" t="str">
        <f ca="1">IFERROR(IF(AC108=0,0,VLOOKUP(SUBSTITUTE(VLOOKUP(AC108,#REF!,MATCH("strItemName",#REF!,0),FALSE),"SUI_",""),#REF!,2,FALSE)),"ERROR")</f>
        <v>ERROR</v>
      </c>
      <c r="AE108" s="22">
        <f t="shared" ca="1" si="6"/>
        <v>242001</v>
      </c>
      <c r="AF108" s="134" t="str">
        <f ca="1">IFERROR(IF(AE108=0,0,VLOOKUP(SUBSTITUTE(VLOOKUP(AE108,#REF!,MATCH("strItemName",#REF!,0),FALSE),"SUI_",""),#REF!,2,FALSE)),"ERROR")</f>
        <v>ERROR</v>
      </c>
      <c r="AG108" s="88">
        <v>0</v>
      </c>
      <c r="AH108" s="134">
        <f>IFERROR(IF(AG108=0,0,VLOOKUP(SUBSTITUTE(VLOOKUP(AG108,#REF!,MATCH("strItemName",#REF!,0),FALSE),"SUI_",""),#REF!,2,FALSE)),"ERROR")</f>
        <v>0</v>
      </c>
      <c r="AI108" s="22">
        <f ca="1">IFERROR(IFERROR(VLOOKUP($B108,INDIRECT(VLOOKUP($E108,보상!$S:$AA,2,FALSE)),MATCH(AI$6,INDIRECT(VLOOKUP($E108,보상!$S:$AA,3,FALSE)),0),FALSE),VLOOKUP($B108,INDIRECT(VLOOKUP($E108&amp;"_U",보상!$S:$AA,2,FALSE)),MATCH(AI$6,INDIRECT(VLOOKUP($E108&amp;"_U",보상!$S:$AA,3,FALSE)),0),FALSE)),"ERROR")</f>
        <v>1</v>
      </c>
      <c r="AJ108" s="22">
        <v>0</v>
      </c>
      <c r="AK108" s="22">
        <v>0</v>
      </c>
      <c r="AL108" s="22">
        <v>0</v>
      </c>
      <c r="AM108" s="22" t="b">
        <v>0</v>
      </c>
      <c r="AN108" s="22">
        <v>0</v>
      </c>
      <c r="AO108" s="22">
        <v>0</v>
      </c>
    </row>
    <row r="109" spans="2:41" ht="16.5" customHeight="1" x14ac:dyDescent="0.3">
      <c r="B109" s="153">
        <f t="shared" si="5"/>
        <v>1024602</v>
      </c>
      <c r="C109" s="22">
        <v>1024602</v>
      </c>
      <c r="D109" s="156" t="str">
        <f ca="1">IFERROR(IFERROR(VLOOKUP($B109,INDIRECT(VLOOKUP($E109,보상!$S:$AA,2,FALSE)),MATCH(D$6,INDIRECT(VLOOKUP($E109,보상!$S:$AA,3,FALSE)),0),FALSE),VLOOKUP($B109,INDIRECT(VLOOKUP($E109&amp;"_U",보상!$S:$AA,2,FALSE)),MATCH(D$6,INDIRECT(VLOOKUP($E109&amp;"_U",보상!$S:$AA,3,FALSE)),0),FALSE)),"ERROR")</f>
        <v>루크의 제안</v>
      </c>
      <c r="E109" s="22" t="s">
        <v>384</v>
      </c>
      <c r="F109" s="22">
        <f>COUNTIF($C$8:$C109,$C109)</f>
        <v>1</v>
      </c>
      <c r="G109" s="22" t="b">
        <v>0</v>
      </c>
      <c r="H109" s="22">
        <v>0</v>
      </c>
      <c r="I109" s="129">
        <f>IFERROR(IF(H109=0,0,VLOOKUP(VLOOKUP(H109,#REF!,MATCH("strMailTitleID",#REF!,0),FALSE),#REF!,2,FALSE)),"ERROR")</f>
        <v>0</v>
      </c>
      <c r="J109" s="176">
        <v>0</v>
      </c>
      <c r="K109" s="129">
        <f>IFERROR(IF(J109=0,0,VLOOKUP(VLOOKUP(J109,#REF!,MATCH("strMailTitleID",#REF!,0),FALSE),#REF!,2,FALSE)),"ERROR")</f>
        <v>0</v>
      </c>
      <c r="L109" s="22">
        <f ca="1">IFERROR(IFERROR(VLOOKUP($B109,INDIRECT(VLOOKUP($E109,보상!$S:$AA,2,FALSE)),MATCH(L$6,INDIRECT(VLOOKUP($E109,보상!$S:$AA,3,FALSE)),0),FALSE),VLOOKUP($B109,INDIRECT(VLOOKUP($E109&amp;"_U",보상!$S:$AA,2,FALSE)),MATCH(L$6,INDIRECT(VLOOKUP($E109&amp;"_U",보상!$S:$AA,3,FALSE)),0),FALSE)),"ERROR")</f>
        <v>2040</v>
      </c>
      <c r="M109" s="22">
        <v>0</v>
      </c>
      <c r="N109" s="22">
        <v>0</v>
      </c>
      <c r="O109" s="22">
        <v>0</v>
      </c>
      <c r="P109" s="22" t="str">
        <f ca="1">IFERROR(IFERROR(VLOOKUP($B109,INDIRECT(VLOOKUP($E109,보상!$S:$AA,2,FALSE)),MATCH(P$6,INDIRECT(VLOOKUP($E109,보상!$S:$AA,3,FALSE)),0),FALSE),VLOOKUP($B109,INDIRECT(VLOOKUP($E109&amp;"_U",보상!$S:$AA,2,FALSE)),MATCH(P$6,INDIRECT(VLOOKUP($E109&amp;"_U",보상!$S:$AA,3,FALSE)),0),FALSE)),"ERROR")</f>
        <v>Gold</v>
      </c>
      <c r="Q109" s="22">
        <f ca="1">IFERROR(IFERROR(VLOOKUP($B109,INDIRECT(VLOOKUP($E109,보상!$S:$AA,2,FALSE)),MATCH(Q$6,INDIRECT(VLOOKUP($E109,보상!$S:$AA,3,FALSE)),0),FALSE),VLOOKUP($B109,INDIRECT(VLOOKUP($E109&amp;"_U",보상!$S:$AA,2,FALSE)),MATCH(Q$6,INDIRECT(VLOOKUP($E109&amp;"_U",보상!$S:$AA,3,FALSE)),0),FALSE)),"ERROR")</f>
        <v>3440</v>
      </c>
      <c r="R109" s="22" t="b">
        <v>0</v>
      </c>
      <c r="S109" s="22" t="b">
        <v>0</v>
      </c>
      <c r="T109" s="22">
        <f ca="1">IFERROR(IF(W109=0,0,VLOOKUP(W109,보상!$D:$K,6,FALSE)),"-")</f>
        <v>1000</v>
      </c>
      <c r="U109" s="22">
        <f ca="1">IFERROR(IF(W109=0,0,VLOOKUP(W109,보상!$D:$K,7,FALSE)),"-")</f>
        <v>0</v>
      </c>
      <c r="V109" s="22">
        <f ca="1">IFERROR(IF(W109=0,0,VLOOKUP(W109,보상!$D:$K,8,FALSE)),"-")</f>
        <v>0</v>
      </c>
      <c r="W109" s="22">
        <f ca="1">IFERROR(IFERROR(VLOOKUP($B109,INDIRECT(VLOOKUP($E109,보상!$S:$AA,2,FALSE)),MATCH(W$6,INDIRECT(VLOOKUP($E109,보상!$S:$AA,3,FALSE)),0),FALSE),VLOOKUP($B109,INDIRECT(VLOOKUP($E109&amp;"_U",보상!$S:$AA,2,FALSE)),MATCH(W$6,INDIRECT(VLOOKUP($E109&amp;"_U",보상!$S:$AA,3,FALSE)),0),FALSE)),"ERROR")</f>
        <v>4002001</v>
      </c>
      <c r="X109" s="134" t="str">
        <f ca="1">IFERROR(IF(W109=0,0,VLOOKUP(SUBSTITUTE(VLOOKUP(W109,#REF!,MATCH("strItemName",#REF!,0),FALSE),"SUI_",""),#REF!,2,FALSE)),"ERROR")</f>
        <v>ERROR</v>
      </c>
      <c r="Y109" s="22">
        <f t="shared" ca="1" si="6"/>
        <v>4002001</v>
      </c>
      <c r="Z109" s="134" t="str">
        <f ca="1">IFERROR(IF(Y109=0,0,VLOOKUP(SUBSTITUTE(VLOOKUP(Y109,#REF!,MATCH("strItemName",#REF!,0),FALSE),"SUI_",""),#REF!,2,FALSE)),"ERROR")</f>
        <v>ERROR</v>
      </c>
      <c r="AA109" s="22">
        <f t="shared" ca="1" si="6"/>
        <v>4002001</v>
      </c>
      <c r="AB109" s="134" t="str">
        <f ca="1">IFERROR(IF(AA109=0,0,VLOOKUP(SUBSTITUTE(VLOOKUP(AA109,#REF!,MATCH("strItemName",#REF!,0),FALSE),"SUI_",""),#REF!,2,FALSE)),"ERROR")</f>
        <v>ERROR</v>
      </c>
      <c r="AC109" s="22">
        <f t="shared" ca="1" si="6"/>
        <v>4002001</v>
      </c>
      <c r="AD109" s="134" t="str">
        <f ca="1">IFERROR(IF(AC109=0,0,VLOOKUP(SUBSTITUTE(VLOOKUP(AC109,#REF!,MATCH("strItemName",#REF!,0),FALSE),"SUI_",""),#REF!,2,FALSE)),"ERROR")</f>
        <v>ERROR</v>
      </c>
      <c r="AE109" s="22">
        <f t="shared" ca="1" si="6"/>
        <v>4002001</v>
      </c>
      <c r="AF109" s="134" t="str">
        <f ca="1">IFERROR(IF(AE109=0,0,VLOOKUP(SUBSTITUTE(VLOOKUP(AE109,#REF!,MATCH("strItemName",#REF!,0),FALSE),"SUI_",""),#REF!,2,FALSE)),"ERROR")</f>
        <v>ERROR</v>
      </c>
      <c r="AG109" s="88">
        <v>0</v>
      </c>
      <c r="AH109" s="134">
        <f>IFERROR(IF(AG109=0,0,VLOOKUP(SUBSTITUTE(VLOOKUP(AG109,#REF!,MATCH("strItemName",#REF!,0),FALSE),"SUI_",""),#REF!,2,FALSE)),"ERROR")</f>
        <v>0</v>
      </c>
      <c r="AI109" s="22">
        <f ca="1">IFERROR(IFERROR(VLOOKUP($B109,INDIRECT(VLOOKUP($E109,보상!$S:$AA,2,FALSE)),MATCH(AI$6,INDIRECT(VLOOKUP($E109,보상!$S:$AA,3,FALSE)),0),FALSE),VLOOKUP($B109,INDIRECT(VLOOKUP($E109&amp;"_U",보상!$S:$AA,2,FALSE)),MATCH(AI$6,INDIRECT(VLOOKUP($E109&amp;"_U",보상!$S:$AA,3,FALSE)),0),FALSE)),"ERROR")</f>
        <v>1</v>
      </c>
      <c r="AJ109" s="22">
        <v>0</v>
      </c>
      <c r="AK109" s="22">
        <v>0</v>
      </c>
      <c r="AL109" s="22">
        <v>0</v>
      </c>
      <c r="AM109" s="22" t="b">
        <v>0</v>
      </c>
      <c r="AN109" s="22">
        <v>0</v>
      </c>
      <c r="AO109" s="22">
        <v>0</v>
      </c>
    </row>
    <row r="110" spans="2:41" ht="16.5" customHeight="1" x14ac:dyDescent="0.3">
      <c r="B110" s="153">
        <f t="shared" si="5"/>
        <v>1024702</v>
      </c>
      <c r="C110" s="22">
        <v>1024702</v>
      </c>
      <c r="D110" s="156" t="str">
        <f ca="1">IFERROR(IFERROR(VLOOKUP($B110,INDIRECT(VLOOKUP($E110,보상!$S:$AA,2,FALSE)),MATCH(D$6,INDIRECT(VLOOKUP($E110,보상!$S:$AA,3,FALSE)),0),FALSE),VLOOKUP($B110,INDIRECT(VLOOKUP($E110&amp;"_U",보상!$S:$AA,2,FALSE)),MATCH(D$6,INDIRECT(VLOOKUP($E110&amp;"_U",보상!$S:$AA,3,FALSE)),0),FALSE)),"ERROR")</f>
        <v>악마의 흔적</v>
      </c>
      <c r="E110" s="22" t="s">
        <v>384</v>
      </c>
      <c r="F110" s="22">
        <f>COUNTIF($C$8:$C110,$C110)</f>
        <v>1</v>
      </c>
      <c r="G110" s="22" t="b">
        <v>0</v>
      </c>
      <c r="H110" s="22">
        <v>0</v>
      </c>
      <c r="I110" s="129">
        <f>IFERROR(IF(H110=0,0,VLOOKUP(VLOOKUP(H110,#REF!,MATCH("strMailTitleID",#REF!,0),FALSE),#REF!,2,FALSE)),"ERROR")</f>
        <v>0</v>
      </c>
      <c r="J110" s="176">
        <v>0</v>
      </c>
      <c r="K110" s="129">
        <f>IFERROR(IF(J110=0,0,VLOOKUP(VLOOKUP(J110,#REF!,MATCH("strMailTitleID",#REF!,0),FALSE),#REF!,2,FALSE)),"ERROR")</f>
        <v>0</v>
      </c>
      <c r="L110" s="22">
        <f ca="1">IFERROR(IFERROR(VLOOKUP($B110,INDIRECT(VLOOKUP($E110,보상!$S:$AA,2,FALSE)),MATCH(L$6,INDIRECT(VLOOKUP($E110,보상!$S:$AA,3,FALSE)),0),FALSE),VLOOKUP($B110,INDIRECT(VLOOKUP($E110&amp;"_U",보상!$S:$AA,2,FALSE)),MATCH(L$6,INDIRECT(VLOOKUP($E110&amp;"_U",보상!$S:$AA,3,FALSE)),0),FALSE)),"ERROR")</f>
        <v>2250</v>
      </c>
      <c r="M110" s="22">
        <v>0</v>
      </c>
      <c r="N110" s="22">
        <v>0</v>
      </c>
      <c r="O110" s="22">
        <v>0</v>
      </c>
      <c r="P110" s="22" t="str">
        <f ca="1">IFERROR(IFERROR(VLOOKUP($B110,INDIRECT(VLOOKUP($E110,보상!$S:$AA,2,FALSE)),MATCH(P$6,INDIRECT(VLOOKUP($E110,보상!$S:$AA,3,FALSE)),0),FALSE),VLOOKUP($B110,INDIRECT(VLOOKUP($E110&amp;"_U",보상!$S:$AA,2,FALSE)),MATCH(P$6,INDIRECT(VLOOKUP($E110&amp;"_U",보상!$S:$AA,3,FALSE)),0),FALSE)),"ERROR")</f>
        <v>Gold</v>
      </c>
      <c r="Q110" s="22">
        <f ca="1">IFERROR(IFERROR(VLOOKUP($B110,INDIRECT(VLOOKUP($E110,보상!$S:$AA,2,FALSE)),MATCH(Q$6,INDIRECT(VLOOKUP($E110,보상!$S:$AA,3,FALSE)),0),FALSE),VLOOKUP($B110,INDIRECT(VLOOKUP($E110&amp;"_U",보상!$S:$AA,2,FALSE)),MATCH(Q$6,INDIRECT(VLOOKUP($E110&amp;"_U",보상!$S:$AA,3,FALSE)),0),FALSE)),"ERROR")</f>
        <v>3440</v>
      </c>
      <c r="R110" s="22" t="b">
        <v>0</v>
      </c>
      <c r="S110" s="22" t="b">
        <v>0</v>
      </c>
      <c r="T110" s="22">
        <f ca="1">IFERROR(IF(W110=0,0,VLOOKUP(W110,보상!$D:$K,6,FALSE)),"-")</f>
        <v>0</v>
      </c>
      <c r="U110" s="22">
        <f ca="1">IFERROR(IF(W110=0,0,VLOOKUP(W110,보상!$D:$K,7,FALSE)),"-")</f>
        <v>700</v>
      </c>
      <c r="V110" s="22">
        <f ca="1">IFERROR(IF(W110=0,0,VLOOKUP(W110,보상!$D:$K,8,FALSE)),"-")</f>
        <v>0</v>
      </c>
      <c r="W110" s="22">
        <f ca="1">IFERROR(IFERROR(VLOOKUP($B110,INDIRECT(VLOOKUP($E110,보상!$S:$AA,2,FALSE)),MATCH(W$6,INDIRECT(VLOOKUP($E110,보상!$S:$AA,3,FALSE)),0),FALSE),VLOOKUP($B110,INDIRECT(VLOOKUP($E110&amp;"_U",보상!$S:$AA,2,FALSE)),MATCH(W$6,INDIRECT(VLOOKUP($E110&amp;"_U",보상!$S:$AA,3,FALSE)),0),FALSE)),"ERROR")</f>
        <v>4002002</v>
      </c>
      <c r="X110" s="134" t="str">
        <f ca="1">IFERROR(IF(W110=0,0,VLOOKUP(SUBSTITUTE(VLOOKUP(W110,#REF!,MATCH("strItemName",#REF!,0),FALSE),"SUI_",""),#REF!,2,FALSE)),"ERROR")</f>
        <v>ERROR</v>
      </c>
      <c r="Y110" s="22">
        <f t="shared" ca="1" si="6"/>
        <v>4002002</v>
      </c>
      <c r="Z110" s="134" t="str">
        <f ca="1">IFERROR(IF(Y110=0,0,VLOOKUP(SUBSTITUTE(VLOOKUP(Y110,#REF!,MATCH("strItemName",#REF!,0),FALSE),"SUI_",""),#REF!,2,FALSE)),"ERROR")</f>
        <v>ERROR</v>
      </c>
      <c r="AA110" s="22">
        <f t="shared" ca="1" si="6"/>
        <v>4002002</v>
      </c>
      <c r="AB110" s="134" t="str">
        <f ca="1">IFERROR(IF(AA110=0,0,VLOOKUP(SUBSTITUTE(VLOOKUP(AA110,#REF!,MATCH("strItemName",#REF!,0),FALSE),"SUI_",""),#REF!,2,FALSE)),"ERROR")</f>
        <v>ERROR</v>
      </c>
      <c r="AC110" s="22">
        <f t="shared" ca="1" si="6"/>
        <v>4002002</v>
      </c>
      <c r="AD110" s="134" t="str">
        <f ca="1">IFERROR(IF(AC110=0,0,VLOOKUP(SUBSTITUTE(VLOOKUP(AC110,#REF!,MATCH("strItemName",#REF!,0),FALSE),"SUI_",""),#REF!,2,FALSE)),"ERROR")</f>
        <v>ERROR</v>
      </c>
      <c r="AE110" s="22">
        <f t="shared" ca="1" si="6"/>
        <v>4002002</v>
      </c>
      <c r="AF110" s="134" t="str">
        <f ca="1">IFERROR(IF(AE110=0,0,VLOOKUP(SUBSTITUTE(VLOOKUP(AE110,#REF!,MATCH("strItemName",#REF!,0),FALSE),"SUI_",""),#REF!,2,FALSE)),"ERROR")</f>
        <v>ERROR</v>
      </c>
      <c r="AG110" s="88">
        <v>0</v>
      </c>
      <c r="AH110" s="134">
        <f>IFERROR(IF(AG110=0,0,VLOOKUP(SUBSTITUTE(VLOOKUP(AG110,#REF!,MATCH("strItemName",#REF!,0),FALSE),"SUI_",""),#REF!,2,FALSE)),"ERROR")</f>
        <v>0</v>
      </c>
      <c r="AI110" s="22">
        <f ca="1">IFERROR(IFERROR(VLOOKUP($B110,INDIRECT(VLOOKUP($E110,보상!$S:$AA,2,FALSE)),MATCH(AI$6,INDIRECT(VLOOKUP($E110,보상!$S:$AA,3,FALSE)),0),FALSE),VLOOKUP($B110,INDIRECT(VLOOKUP($E110&amp;"_U",보상!$S:$AA,2,FALSE)),MATCH(AI$6,INDIRECT(VLOOKUP($E110&amp;"_U",보상!$S:$AA,3,FALSE)),0),FALSE)),"ERROR")</f>
        <v>1</v>
      </c>
      <c r="AJ110" s="22">
        <v>0</v>
      </c>
      <c r="AK110" s="22">
        <v>0</v>
      </c>
      <c r="AL110" s="22">
        <v>0</v>
      </c>
      <c r="AM110" s="22" t="b">
        <v>0</v>
      </c>
      <c r="AN110" s="22">
        <v>0</v>
      </c>
      <c r="AO110" s="22">
        <v>0</v>
      </c>
    </row>
    <row r="111" spans="2:41" ht="16.5" customHeight="1" x14ac:dyDescent="0.3">
      <c r="B111" s="153">
        <f t="shared" si="5"/>
        <v>1024802</v>
      </c>
      <c r="C111" s="22">
        <v>1024802</v>
      </c>
      <c r="D111" s="156" t="str">
        <f ca="1">IFERROR(IFERROR(VLOOKUP($B111,INDIRECT(VLOOKUP($E111,보상!$S:$AA,2,FALSE)),MATCH(D$6,INDIRECT(VLOOKUP($E111,보상!$S:$AA,3,FALSE)),0),FALSE),VLOOKUP($B111,INDIRECT(VLOOKUP($E111&amp;"_U",보상!$S:$AA,2,FALSE)),MATCH(D$6,INDIRECT(VLOOKUP($E111&amp;"_U",보상!$S:$AA,3,FALSE)),0),FALSE)),"ERROR")</f>
        <v>루크의 외침</v>
      </c>
      <c r="E111" s="22" t="s">
        <v>384</v>
      </c>
      <c r="F111" s="22">
        <f>COUNTIF($C$8:$C111,$C111)</f>
        <v>1</v>
      </c>
      <c r="G111" s="22" t="b">
        <v>0</v>
      </c>
      <c r="H111" s="22">
        <v>0</v>
      </c>
      <c r="I111" s="129">
        <f>IFERROR(IF(H111=0,0,VLOOKUP(VLOOKUP(H111,#REF!,MATCH("strMailTitleID",#REF!,0),FALSE),#REF!,2,FALSE)),"ERROR")</f>
        <v>0</v>
      </c>
      <c r="J111" s="176">
        <v>0</v>
      </c>
      <c r="K111" s="129">
        <f>IFERROR(IF(J111=0,0,VLOOKUP(VLOOKUP(J111,#REF!,MATCH("strMailTitleID",#REF!,0),FALSE),#REF!,2,FALSE)),"ERROR")</f>
        <v>0</v>
      </c>
      <c r="L111" s="22">
        <f ca="1">IFERROR(IFERROR(VLOOKUP($B111,INDIRECT(VLOOKUP($E111,보상!$S:$AA,2,FALSE)),MATCH(L$6,INDIRECT(VLOOKUP($E111,보상!$S:$AA,3,FALSE)),0),FALSE),VLOOKUP($B111,INDIRECT(VLOOKUP($E111&amp;"_U",보상!$S:$AA,2,FALSE)),MATCH(L$6,INDIRECT(VLOOKUP($E111&amp;"_U",보상!$S:$AA,3,FALSE)),0),FALSE)),"ERROR")</f>
        <v>2350</v>
      </c>
      <c r="M111" s="22">
        <v>0</v>
      </c>
      <c r="N111" s="22">
        <v>0</v>
      </c>
      <c r="O111" s="22">
        <v>0</v>
      </c>
      <c r="P111" s="22" t="str">
        <f ca="1">IFERROR(IFERROR(VLOOKUP($B111,INDIRECT(VLOOKUP($E111,보상!$S:$AA,2,FALSE)),MATCH(P$6,INDIRECT(VLOOKUP($E111,보상!$S:$AA,3,FALSE)),0),FALSE),VLOOKUP($B111,INDIRECT(VLOOKUP($E111&amp;"_U",보상!$S:$AA,2,FALSE)),MATCH(P$6,INDIRECT(VLOOKUP($E111&amp;"_U",보상!$S:$AA,3,FALSE)),0),FALSE)),"ERROR")</f>
        <v>Gold</v>
      </c>
      <c r="Q111" s="22">
        <f ca="1">IFERROR(IFERROR(VLOOKUP($B111,INDIRECT(VLOOKUP($E111,보상!$S:$AA,2,FALSE)),MATCH(Q$6,INDIRECT(VLOOKUP($E111,보상!$S:$AA,3,FALSE)),0),FALSE),VLOOKUP($B111,INDIRECT(VLOOKUP($E111&amp;"_U",보상!$S:$AA,2,FALSE)),MATCH(Q$6,INDIRECT(VLOOKUP($E111&amp;"_U",보상!$S:$AA,3,FALSE)),0),FALSE)),"ERROR")</f>
        <v>3440</v>
      </c>
      <c r="R111" s="22" t="b">
        <v>0</v>
      </c>
      <c r="S111" s="22" t="b">
        <v>0</v>
      </c>
      <c r="T111" s="22">
        <f ca="1">IFERROR(IF(W111=0,0,VLOOKUP(W111,보상!$D:$K,6,FALSE)),"-")</f>
        <v>0</v>
      </c>
      <c r="U111" s="22">
        <f ca="1">IFERROR(IF(W111=0,0,VLOOKUP(W111,보상!$D:$K,7,FALSE)),"-")</f>
        <v>0</v>
      </c>
      <c r="V111" s="22">
        <f ca="1">IFERROR(IF(W111=0,0,VLOOKUP(W111,보상!$D:$K,8,FALSE)),"-")</f>
        <v>0</v>
      </c>
      <c r="W111" s="22">
        <f ca="1">IFERROR(IFERROR(VLOOKUP($B111,INDIRECT(VLOOKUP($E111,보상!$S:$AA,2,FALSE)),MATCH(W$6,INDIRECT(VLOOKUP($E111,보상!$S:$AA,3,FALSE)),0),FALSE),VLOOKUP($B111,INDIRECT(VLOOKUP($E111&amp;"_U",보상!$S:$AA,2,FALSE)),MATCH(W$6,INDIRECT(VLOOKUP($E111&amp;"_U",보상!$S:$AA,3,FALSE)),0),FALSE)),"ERROR")</f>
        <v>3021001</v>
      </c>
      <c r="X111" s="134" t="str">
        <f ca="1">IFERROR(IF(W111=0,0,VLOOKUP(SUBSTITUTE(VLOOKUP(W111,#REF!,MATCH("strItemName",#REF!,0),FALSE),"SUI_",""),#REF!,2,FALSE)),"ERROR")</f>
        <v>ERROR</v>
      </c>
      <c r="Y111" s="22">
        <f t="shared" ca="1" si="6"/>
        <v>3021001</v>
      </c>
      <c r="Z111" s="134" t="str">
        <f ca="1">IFERROR(IF(Y111=0,0,VLOOKUP(SUBSTITUTE(VLOOKUP(Y111,#REF!,MATCH("strItemName",#REF!,0),FALSE),"SUI_",""),#REF!,2,FALSE)),"ERROR")</f>
        <v>ERROR</v>
      </c>
      <c r="AA111" s="22">
        <f t="shared" ca="1" si="6"/>
        <v>3021001</v>
      </c>
      <c r="AB111" s="134" t="str">
        <f ca="1">IFERROR(IF(AA111=0,0,VLOOKUP(SUBSTITUTE(VLOOKUP(AA111,#REF!,MATCH("strItemName",#REF!,0),FALSE),"SUI_",""),#REF!,2,FALSE)),"ERROR")</f>
        <v>ERROR</v>
      </c>
      <c r="AC111" s="22">
        <f t="shared" ca="1" si="6"/>
        <v>3021001</v>
      </c>
      <c r="AD111" s="134" t="str">
        <f ca="1">IFERROR(IF(AC111=0,0,VLOOKUP(SUBSTITUTE(VLOOKUP(AC111,#REF!,MATCH("strItemName",#REF!,0),FALSE),"SUI_",""),#REF!,2,FALSE)),"ERROR")</f>
        <v>ERROR</v>
      </c>
      <c r="AE111" s="22">
        <f t="shared" ca="1" si="6"/>
        <v>3021001</v>
      </c>
      <c r="AF111" s="134" t="str">
        <f ca="1">IFERROR(IF(AE111=0,0,VLOOKUP(SUBSTITUTE(VLOOKUP(AE111,#REF!,MATCH("strItemName",#REF!,0),FALSE),"SUI_",""),#REF!,2,FALSE)),"ERROR")</f>
        <v>ERROR</v>
      </c>
      <c r="AG111" s="88">
        <v>0</v>
      </c>
      <c r="AH111" s="134">
        <f>IFERROR(IF(AG111=0,0,VLOOKUP(SUBSTITUTE(VLOOKUP(AG111,#REF!,MATCH("strItemName",#REF!,0),FALSE),"SUI_",""),#REF!,2,FALSE)),"ERROR")</f>
        <v>0</v>
      </c>
      <c r="AI111" s="22">
        <f ca="1">IFERROR(IFERROR(VLOOKUP($B111,INDIRECT(VLOOKUP($E111,보상!$S:$AA,2,FALSE)),MATCH(AI$6,INDIRECT(VLOOKUP($E111,보상!$S:$AA,3,FALSE)),0),FALSE),VLOOKUP($B111,INDIRECT(VLOOKUP($E111&amp;"_U",보상!$S:$AA,2,FALSE)),MATCH(AI$6,INDIRECT(VLOOKUP($E111&amp;"_U",보상!$S:$AA,3,FALSE)),0),FALSE)),"ERROR")</f>
        <v>1</v>
      </c>
      <c r="AJ111" s="22">
        <v>0</v>
      </c>
      <c r="AK111" s="22">
        <v>0</v>
      </c>
      <c r="AL111" s="22">
        <v>0</v>
      </c>
      <c r="AM111" s="22" t="b">
        <v>0</v>
      </c>
      <c r="AN111" s="22">
        <v>0</v>
      </c>
      <c r="AO111" s="22">
        <v>0</v>
      </c>
    </row>
    <row r="112" spans="2:41" ht="16.5" customHeight="1" x14ac:dyDescent="0.3">
      <c r="B112" s="153">
        <f t="shared" si="5"/>
        <v>1024902</v>
      </c>
      <c r="C112" s="22">
        <v>1024902</v>
      </c>
      <c r="D112" s="156" t="str">
        <f ca="1">IFERROR(IFERROR(VLOOKUP($B112,INDIRECT(VLOOKUP($E112,보상!$S:$AA,2,FALSE)),MATCH(D$6,INDIRECT(VLOOKUP($E112,보상!$S:$AA,3,FALSE)),0),FALSE),VLOOKUP($B112,INDIRECT(VLOOKUP($E112&amp;"_U",보상!$S:$AA,2,FALSE)),MATCH(D$6,INDIRECT(VLOOKUP($E112&amp;"_U",보상!$S:$AA,3,FALSE)),0),FALSE)),"ERROR")</f>
        <v>혼돈의 포효</v>
      </c>
      <c r="E112" s="22" t="s">
        <v>384</v>
      </c>
      <c r="F112" s="22">
        <f>COUNTIF($C$8:$C112,$C112)</f>
        <v>1</v>
      </c>
      <c r="G112" s="22" t="b">
        <v>0</v>
      </c>
      <c r="H112" s="22">
        <v>0</v>
      </c>
      <c r="I112" s="129">
        <f>IFERROR(IF(H112=0,0,VLOOKUP(VLOOKUP(H112,#REF!,MATCH("strMailTitleID",#REF!,0),FALSE),#REF!,2,FALSE)),"ERROR")</f>
        <v>0</v>
      </c>
      <c r="J112" s="176">
        <v>0</v>
      </c>
      <c r="K112" s="129">
        <f>IFERROR(IF(J112=0,0,VLOOKUP(VLOOKUP(J112,#REF!,MATCH("strMailTitleID",#REF!,0),FALSE),#REF!,2,FALSE)),"ERROR")</f>
        <v>0</v>
      </c>
      <c r="L112" s="22">
        <f ca="1">IFERROR(IFERROR(VLOOKUP($B112,INDIRECT(VLOOKUP($E112,보상!$S:$AA,2,FALSE)),MATCH(L$6,INDIRECT(VLOOKUP($E112,보상!$S:$AA,3,FALSE)),0),FALSE),VLOOKUP($B112,INDIRECT(VLOOKUP($E112&amp;"_U",보상!$S:$AA,2,FALSE)),MATCH(L$6,INDIRECT(VLOOKUP($E112&amp;"_U",보상!$S:$AA,3,FALSE)),0),FALSE)),"ERROR")</f>
        <v>2250</v>
      </c>
      <c r="M112" s="22">
        <v>0</v>
      </c>
      <c r="N112" s="22">
        <v>0</v>
      </c>
      <c r="O112" s="22">
        <v>0</v>
      </c>
      <c r="P112" s="22" t="str">
        <f ca="1">IFERROR(IFERROR(VLOOKUP($B112,INDIRECT(VLOOKUP($E112,보상!$S:$AA,2,FALSE)),MATCH(P$6,INDIRECT(VLOOKUP($E112,보상!$S:$AA,3,FALSE)),0),FALSE),VLOOKUP($B112,INDIRECT(VLOOKUP($E112&amp;"_U",보상!$S:$AA,2,FALSE)),MATCH(P$6,INDIRECT(VLOOKUP($E112&amp;"_U",보상!$S:$AA,3,FALSE)),0),FALSE)),"ERROR")</f>
        <v>Gold</v>
      </c>
      <c r="Q112" s="22">
        <f ca="1">IFERROR(IFERROR(VLOOKUP($B112,INDIRECT(VLOOKUP($E112,보상!$S:$AA,2,FALSE)),MATCH(Q$6,INDIRECT(VLOOKUP($E112,보상!$S:$AA,3,FALSE)),0),FALSE),VLOOKUP($B112,INDIRECT(VLOOKUP($E112&amp;"_U",보상!$S:$AA,2,FALSE)),MATCH(Q$6,INDIRECT(VLOOKUP($E112&amp;"_U",보상!$S:$AA,3,FALSE)),0),FALSE)),"ERROR")</f>
        <v>3440</v>
      </c>
      <c r="R112" s="22" t="b">
        <v>0</v>
      </c>
      <c r="S112" s="22" t="b">
        <v>0</v>
      </c>
      <c r="T112" s="22">
        <f ca="1">IFERROR(IF(W112=0,0,VLOOKUP(W112,보상!$D:$K,6,FALSE)),"-")</f>
        <v>0</v>
      </c>
      <c r="U112" s="22">
        <f ca="1">IFERROR(IF(W112=0,0,VLOOKUP(W112,보상!$D:$K,7,FALSE)),"-")</f>
        <v>0</v>
      </c>
      <c r="V112" s="22">
        <f ca="1">IFERROR(IF(W112=0,0,VLOOKUP(W112,보상!$D:$K,8,FALSE)),"-")</f>
        <v>0</v>
      </c>
      <c r="W112" s="22">
        <f ca="1">IFERROR(IFERROR(VLOOKUP($B112,INDIRECT(VLOOKUP($E112,보상!$S:$AA,2,FALSE)),MATCH(W$6,INDIRECT(VLOOKUP($E112,보상!$S:$AA,3,FALSE)),0),FALSE),VLOOKUP($B112,INDIRECT(VLOOKUP($E112&amp;"_U",보상!$S:$AA,2,FALSE)),MATCH(W$6,INDIRECT(VLOOKUP($E112&amp;"_U",보상!$S:$AA,3,FALSE)),0),FALSE)),"ERROR")</f>
        <v>3021002</v>
      </c>
      <c r="X112" s="134" t="str">
        <f ca="1">IFERROR(IF(W112=0,0,VLOOKUP(SUBSTITUTE(VLOOKUP(W112,#REF!,MATCH("strItemName",#REF!,0),FALSE),"SUI_",""),#REF!,2,FALSE)),"ERROR")</f>
        <v>ERROR</v>
      </c>
      <c r="Y112" s="22">
        <f t="shared" ca="1" si="6"/>
        <v>3021002</v>
      </c>
      <c r="Z112" s="134" t="str">
        <f ca="1">IFERROR(IF(Y112=0,0,VLOOKUP(SUBSTITUTE(VLOOKUP(Y112,#REF!,MATCH("strItemName",#REF!,0),FALSE),"SUI_",""),#REF!,2,FALSE)),"ERROR")</f>
        <v>ERROR</v>
      </c>
      <c r="AA112" s="22">
        <f t="shared" ca="1" si="6"/>
        <v>3021002</v>
      </c>
      <c r="AB112" s="134" t="str">
        <f ca="1">IFERROR(IF(AA112=0,0,VLOOKUP(SUBSTITUTE(VLOOKUP(AA112,#REF!,MATCH("strItemName",#REF!,0),FALSE),"SUI_",""),#REF!,2,FALSE)),"ERROR")</f>
        <v>ERROR</v>
      </c>
      <c r="AC112" s="22">
        <f t="shared" ca="1" si="6"/>
        <v>3021002</v>
      </c>
      <c r="AD112" s="134" t="str">
        <f ca="1">IFERROR(IF(AC112=0,0,VLOOKUP(SUBSTITUTE(VLOOKUP(AC112,#REF!,MATCH("strItemName",#REF!,0),FALSE),"SUI_",""),#REF!,2,FALSE)),"ERROR")</f>
        <v>ERROR</v>
      </c>
      <c r="AE112" s="22">
        <f t="shared" ca="1" si="6"/>
        <v>3021002</v>
      </c>
      <c r="AF112" s="134" t="str">
        <f ca="1">IFERROR(IF(AE112=0,0,VLOOKUP(SUBSTITUTE(VLOOKUP(AE112,#REF!,MATCH("strItemName",#REF!,0),FALSE),"SUI_",""),#REF!,2,FALSE)),"ERROR")</f>
        <v>ERROR</v>
      </c>
      <c r="AG112" s="88">
        <v>0</v>
      </c>
      <c r="AH112" s="134">
        <f>IFERROR(IF(AG112=0,0,VLOOKUP(SUBSTITUTE(VLOOKUP(AG112,#REF!,MATCH("strItemName",#REF!,0),FALSE),"SUI_",""),#REF!,2,FALSE)),"ERROR")</f>
        <v>0</v>
      </c>
      <c r="AI112" s="22">
        <f ca="1">IFERROR(IFERROR(VLOOKUP($B112,INDIRECT(VLOOKUP($E112,보상!$S:$AA,2,FALSE)),MATCH(AI$6,INDIRECT(VLOOKUP($E112,보상!$S:$AA,3,FALSE)),0),FALSE),VLOOKUP($B112,INDIRECT(VLOOKUP($E112&amp;"_U",보상!$S:$AA,2,FALSE)),MATCH(AI$6,INDIRECT(VLOOKUP($E112&amp;"_U",보상!$S:$AA,3,FALSE)),0),FALSE)),"ERROR")</f>
        <v>1</v>
      </c>
      <c r="AJ112" s="22">
        <v>0</v>
      </c>
      <c r="AK112" s="22">
        <v>0</v>
      </c>
      <c r="AL112" s="22">
        <v>0</v>
      </c>
      <c r="AM112" s="22" t="b">
        <v>0</v>
      </c>
      <c r="AN112" s="22">
        <v>0</v>
      </c>
      <c r="AO112" s="22">
        <v>0</v>
      </c>
    </row>
    <row r="113" spans="2:41" ht="16.5" customHeight="1" x14ac:dyDescent="0.3">
      <c r="B113" s="153">
        <f t="shared" si="5"/>
        <v>1025002</v>
      </c>
      <c r="C113" s="22">
        <v>1025002</v>
      </c>
      <c r="D113" s="156" t="str">
        <f ca="1">IFERROR(IFERROR(VLOOKUP($B113,INDIRECT(VLOOKUP($E113,보상!$S:$AA,2,FALSE)),MATCH(D$6,INDIRECT(VLOOKUP($E113,보상!$S:$AA,3,FALSE)),0),FALSE),VLOOKUP($B113,INDIRECT(VLOOKUP($E113&amp;"_U",보상!$S:$AA,2,FALSE)),MATCH(D$6,INDIRECT(VLOOKUP($E113&amp;"_U",보상!$S:$AA,3,FALSE)),0),FALSE)),"ERROR")</f>
        <v>승리의 상처</v>
      </c>
      <c r="E113" s="22" t="s">
        <v>384</v>
      </c>
      <c r="F113" s="22">
        <f>COUNTIF($C$8:$C113,$C113)</f>
        <v>1</v>
      </c>
      <c r="G113" s="22" t="b">
        <v>0</v>
      </c>
      <c r="H113" s="22">
        <v>0</v>
      </c>
      <c r="I113" s="129">
        <f>IFERROR(IF(H113=0,0,VLOOKUP(VLOOKUP(H113,#REF!,MATCH("strMailTitleID",#REF!,0),FALSE),#REF!,2,FALSE)),"ERROR")</f>
        <v>0</v>
      </c>
      <c r="J113" s="176">
        <v>0</v>
      </c>
      <c r="K113" s="129">
        <f>IFERROR(IF(J113=0,0,VLOOKUP(VLOOKUP(J113,#REF!,MATCH("strMailTitleID",#REF!,0),FALSE),#REF!,2,FALSE)),"ERROR")</f>
        <v>0</v>
      </c>
      <c r="L113" s="22">
        <f ca="1">IFERROR(IFERROR(VLOOKUP($B113,INDIRECT(VLOOKUP($E113,보상!$S:$AA,2,FALSE)),MATCH(L$6,INDIRECT(VLOOKUP($E113,보상!$S:$AA,3,FALSE)),0),FALSE),VLOOKUP($B113,INDIRECT(VLOOKUP($E113&amp;"_U",보상!$S:$AA,2,FALSE)),MATCH(L$6,INDIRECT(VLOOKUP($E113&amp;"_U",보상!$S:$AA,3,FALSE)),0),FALSE)),"ERROR")</f>
        <v>2350</v>
      </c>
      <c r="M113" s="22">
        <v>0</v>
      </c>
      <c r="N113" s="22">
        <v>0</v>
      </c>
      <c r="O113" s="22">
        <v>0</v>
      </c>
      <c r="P113" s="22" t="str">
        <f ca="1">IFERROR(IFERROR(VLOOKUP($B113,INDIRECT(VLOOKUP($E113,보상!$S:$AA,2,FALSE)),MATCH(P$6,INDIRECT(VLOOKUP($E113,보상!$S:$AA,3,FALSE)),0),FALSE),VLOOKUP($B113,INDIRECT(VLOOKUP($E113&amp;"_U",보상!$S:$AA,2,FALSE)),MATCH(P$6,INDIRECT(VLOOKUP($E113&amp;"_U",보상!$S:$AA,3,FALSE)),0),FALSE)),"ERROR")</f>
        <v>Gold</v>
      </c>
      <c r="Q113" s="22">
        <f ca="1">IFERROR(IFERROR(VLOOKUP($B113,INDIRECT(VLOOKUP($E113,보상!$S:$AA,2,FALSE)),MATCH(Q$6,INDIRECT(VLOOKUP($E113,보상!$S:$AA,3,FALSE)),0),FALSE),VLOOKUP($B113,INDIRECT(VLOOKUP($E113&amp;"_U",보상!$S:$AA,2,FALSE)),MATCH(Q$6,INDIRECT(VLOOKUP($E113&amp;"_U",보상!$S:$AA,3,FALSE)),0),FALSE)),"ERROR")</f>
        <v>3600</v>
      </c>
      <c r="R113" s="22" t="b">
        <v>0</v>
      </c>
      <c r="S113" s="22" t="b">
        <v>0</v>
      </c>
      <c r="T113" s="22">
        <f ca="1">IFERROR(IF(W113=0,0,VLOOKUP(W113,보상!$D:$K,6,FALSE)),"-")</f>
        <v>0</v>
      </c>
      <c r="U113" s="22">
        <f ca="1">IFERROR(IF(W113=0,0,VLOOKUP(W113,보상!$D:$K,7,FALSE)),"-")</f>
        <v>700</v>
      </c>
      <c r="V113" s="22">
        <f ca="1">IFERROR(IF(W113=0,0,VLOOKUP(W113,보상!$D:$K,8,FALSE)),"-")</f>
        <v>0</v>
      </c>
      <c r="W113" s="22">
        <f ca="1">IFERROR(IFERROR(VLOOKUP($B113,INDIRECT(VLOOKUP($E113,보상!$S:$AA,2,FALSE)),MATCH(W$6,INDIRECT(VLOOKUP($E113,보상!$S:$AA,3,FALSE)),0),FALSE),VLOOKUP($B113,INDIRECT(VLOOKUP($E113&amp;"_U",보상!$S:$AA,2,FALSE)),MATCH(W$6,INDIRECT(VLOOKUP($E113&amp;"_U",보상!$S:$AA,3,FALSE)),0),FALSE)),"ERROR")</f>
        <v>4002002</v>
      </c>
      <c r="X113" s="134" t="str">
        <f ca="1">IFERROR(IF(W113=0,0,VLOOKUP(SUBSTITUTE(VLOOKUP(W113,#REF!,MATCH("strItemName",#REF!,0),FALSE),"SUI_",""),#REF!,2,FALSE)),"ERROR")</f>
        <v>ERROR</v>
      </c>
      <c r="Y113" s="22">
        <f t="shared" ca="1" si="6"/>
        <v>4002002</v>
      </c>
      <c r="Z113" s="134" t="str">
        <f ca="1">IFERROR(IF(Y113=0,0,VLOOKUP(SUBSTITUTE(VLOOKUP(Y113,#REF!,MATCH("strItemName",#REF!,0),FALSE),"SUI_",""),#REF!,2,FALSE)),"ERROR")</f>
        <v>ERROR</v>
      </c>
      <c r="AA113" s="22">
        <f t="shared" ca="1" si="6"/>
        <v>4002002</v>
      </c>
      <c r="AB113" s="134" t="str">
        <f ca="1">IFERROR(IF(AA113=0,0,VLOOKUP(SUBSTITUTE(VLOOKUP(AA113,#REF!,MATCH("strItemName",#REF!,0),FALSE),"SUI_",""),#REF!,2,FALSE)),"ERROR")</f>
        <v>ERROR</v>
      </c>
      <c r="AC113" s="22">
        <f t="shared" ca="1" si="6"/>
        <v>4002002</v>
      </c>
      <c r="AD113" s="134" t="str">
        <f ca="1">IFERROR(IF(AC113=0,0,VLOOKUP(SUBSTITUTE(VLOOKUP(AC113,#REF!,MATCH("strItemName",#REF!,0),FALSE),"SUI_",""),#REF!,2,FALSE)),"ERROR")</f>
        <v>ERROR</v>
      </c>
      <c r="AE113" s="22">
        <f t="shared" ca="1" si="6"/>
        <v>4002002</v>
      </c>
      <c r="AF113" s="134" t="str">
        <f ca="1">IFERROR(IF(AE113=0,0,VLOOKUP(SUBSTITUTE(VLOOKUP(AE113,#REF!,MATCH("strItemName",#REF!,0),FALSE),"SUI_",""),#REF!,2,FALSE)),"ERROR")</f>
        <v>ERROR</v>
      </c>
      <c r="AG113" s="88">
        <v>0</v>
      </c>
      <c r="AH113" s="134">
        <f>IFERROR(IF(AG113=0,0,VLOOKUP(SUBSTITUTE(VLOOKUP(AG113,#REF!,MATCH("strItemName",#REF!,0),FALSE),"SUI_",""),#REF!,2,FALSE)),"ERROR")</f>
        <v>0</v>
      </c>
      <c r="AI113" s="22">
        <f ca="1">IFERROR(IFERROR(VLOOKUP($B113,INDIRECT(VLOOKUP($E113,보상!$S:$AA,2,FALSE)),MATCH(AI$6,INDIRECT(VLOOKUP($E113,보상!$S:$AA,3,FALSE)),0),FALSE),VLOOKUP($B113,INDIRECT(VLOOKUP($E113&amp;"_U",보상!$S:$AA,2,FALSE)),MATCH(AI$6,INDIRECT(VLOOKUP($E113&amp;"_U",보상!$S:$AA,3,FALSE)),0),FALSE)),"ERROR")</f>
        <v>1</v>
      </c>
      <c r="AJ113" s="22">
        <v>0</v>
      </c>
      <c r="AK113" s="22">
        <v>0</v>
      </c>
      <c r="AL113" s="22">
        <v>0</v>
      </c>
      <c r="AM113" s="22" t="b">
        <v>0</v>
      </c>
      <c r="AN113" s="22">
        <v>0</v>
      </c>
      <c r="AO113" s="22">
        <v>0</v>
      </c>
    </row>
    <row r="114" spans="2:41" ht="16.5" customHeight="1" x14ac:dyDescent="0.3">
      <c r="B114" s="153">
        <f t="shared" si="5"/>
        <v>1030101</v>
      </c>
      <c r="C114" s="22">
        <v>1030101</v>
      </c>
      <c r="D114" s="156" t="str">
        <f ca="1">IFERROR(IFERROR(VLOOKUP($B114,INDIRECT(VLOOKUP($E114,보상!$S:$AA,2,FALSE)),MATCH(D$6,INDIRECT(VLOOKUP($E114,보상!$S:$AA,3,FALSE)),0),FALSE),VLOOKUP($B114,INDIRECT(VLOOKUP($E114&amp;"_U",보상!$S:$AA,2,FALSE)),MATCH(D$6,INDIRECT(VLOOKUP($E114&amp;"_U",보상!$S:$AA,3,FALSE)),0),FALSE)),"ERROR")</f>
        <v>케일의 부탁</v>
      </c>
      <c r="E114" s="22" t="s">
        <v>384</v>
      </c>
      <c r="F114" s="22">
        <f>COUNTIF($C$8:$C114,$C114)</f>
        <v>1</v>
      </c>
      <c r="G114" s="22" t="b">
        <v>0</v>
      </c>
      <c r="H114" s="22">
        <v>0</v>
      </c>
      <c r="I114" s="129">
        <f>IFERROR(IF(H114=0,0,VLOOKUP(VLOOKUP(H114,#REF!,MATCH("strMailTitleID",#REF!,0),FALSE),#REF!,2,FALSE)),"ERROR")</f>
        <v>0</v>
      </c>
      <c r="J114" s="176">
        <v>0</v>
      </c>
      <c r="K114" s="129">
        <f>IFERROR(IF(J114=0,0,VLOOKUP(VLOOKUP(J114,#REF!,MATCH("strMailTitleID",#REF!,0),FALSE),#REF!,2,FALSE)),"ERROR")</f>
        <v>0</v>
      </c>
      <c r="L114" s="22">
        <f ca="1">IFERROR(IFERROR(VLOOKUP($B114,INDIRECT(VLOOKUP($E114,보상!$S:$AA,2,FALSE)),MATCH(L$6,INDIRECT(VLOOKUP($E114,보상!$S:$AA,3,FALSE)),0),FALSE),VLOOKUP($B114,INDIRECT(VLOOKUP($E114&amp;"_U",보상!$S:$AA,2,FALSE)),MATCH(L$6,INDIRECT(VLOOKUP($E114&amp;"_U",보상!$S:$AA,3,FALSE)),0),FALSE)),"ERROR")</f>
        <v>2210</v>
      </c>
      <c r="M114" s="22">
        <v>0</v>
      </c>
      <c r="N114" s="22">
        <v>0</v>
      </c>
      <c r="O114" s="22">
        <v>0</v>
      </c>
      <c r="P114" s="22" t="str">
        <f ca="1">IFERROR(IFERROR(VLOOKUP($B114,INDIRECT(VLOOKUP($E114,보상!$S:$AA,2,FALSE)),MATCH(P$6,INDIRECT(VLOOKUP($E114,보상!$S:$AA,3,FALSE)),0),FALSE),VLOOKUP($B114,INDIRECT(VLOOKUP($E114&amp;"_U",보상!$S:$AA,2,FALSE)),MATCH(P$6,INDIRECT(VLOOKUP($E114&amp;"_U",보상!$S:$AA,3,FALSE)),0),FALSE)),"ERROR")</f>
        <v>Gold</v>
      </c>
      <c r="Q114" s="22">
        <f ca="1">IFERROR(IFERROR(VLOOKUP($B114,INDIRECT(VLOOKUP($E114,보상!$S:$AA,2,FALSE)),MATCH(Q$6,INDIRECT(VLOOKUP($E114,보상!$S:$AA,3,FALSE)),0),FALSE),VLOOKUP($B114,INDIRECT(VLOOKUP($E114&amp;"_U",보상!$S:$AA,2,FALSE)),MATCH(Q$6,INDIRECT(VLOOKUP($E114&amp;"_U",보상!$S:$AA,3,FALSE)),0),FALSE)),"ERROR")</f>
        <v>4600</v>
      </c>
      <c r="R114" s="22" t="b">
        <v>0</v>
      </c>
      <c r="S114" s="22" t="b">
        <v>0</v>
      </c>
      <c r="T114" s="22">
        <f ca="1">IFERROR(IF(W114=0,0,VLOOKUP(W114,보상!$D:$K,6,FALSE)),"-")</f>
        <v>1000</v>
      </c>
      <c r="U114" s="22">
        <f ca="1">IFERROR(IF(W114=0,0,VLOOKUP(W114,보상!$D:$K,7,FALSE)),"-")</f>
        <v>0</v>
      </c>
      <c r="V114" s="22">
        <f ca="1">IFERROR(IF(W114=0,0,VLOOKUP(W114,보상!$D:$K,8,FALSE)),"-")</f>
        <v>0</v>
      </c>
      <c r="W114" s="22">
        <f ca="1">IFERROR(IFERROR(VLOOKUP($B114,INDIRECT(VLOOKUP($E114,보상!$S:$AA,2,FALSE)),MATCH(W$6,INDIRECT(VLOOKUP($E114,보상!$S:$AA,3,FALSE)),0),FALSE),VLOOKUP($B114,INDIRECT(VLOOKUP($E114&amp;"_U",보상!$S:$AA,2,FALSE)),MATCH(W$6,INDIRECT(VLOOKUP($E114&amp;"_U",보상!$S:$AA,3,FALSE)),0),FALSE)),"ERROR")</f>
        <v>4002001</v>
      </c>
      <c r="X114" s="134" t="str">
        <f ca="1">IFERROR(IF(W114=0,0,VLOOKUP(SUBSTITUTE(VLOOKUP(W114,#REF!,MATCH("strItemName",#REF!,0),FALSE),"SUI_",""),#REF!,2,FALSE)),"ERROR")</f>
        <v>ERROR</v>
      </c>
      <c r="Y114" s="22">
        <f t="shared" ca="1" si="6"/>
        <v>4002001</v>
      </c>
      <c r="Z114" s="134" t="str">
        <f ca="1">IFERROR(IF(Y114=0,0,VLOOKUP(SUBSTITUTE(VLOOKUP(Y114,#REF!,MATCH("strItemName",#REF!,0),FALSE),"SUI_",""),#REF!,2,FALSE)),"ERROR")</f>
        <v>ERROR</v>
      </c>
      <c r="AA114" s="22">
        <f t="shared" ca="1" si="6"/>
        <v>4002001</v>
      </c>
      <c r="AB114" s="134" t="str">
        <f ca="1">IFERROR(IF(AA114=0,0,VLOOKUP(SUBSTITUTE(VLOOKUP(AA114,#REF!,MATCH("strItemName",#REF!,0),FALSE),"SUI_",""),#REF!,2,FALSE)),"ERROR")</f>
        <v>ERROR</v>
      </c>
      <c r="AC114" s="22">
        <f t="shared" ca="1" si="6"/>
        <v>4002001</v>
      </c>
      <c r="AD114" s="134" t="str">
        <f ca="1">IFERROR(IF(AC114=0,0,VLOOKUP(SUBSTITUTE(VLOOKUP(AC114,#REF!,MATCH("strItemName",#REF!,0),FALSE),"SUI_",""),#REF!,2,FALSE)),"ERROR")</f>
        <v>ERROR</v>
      </c>
      <c r="AE114" s="22">
        <f t="shared" ca="1" si="6"/>
        <v>4002001</v>
      </c>
      <c r="AF114" s="134" t="str">
        <f ca="1">IFERROR(IF(AE114=0,0,VLOOKUP(SUBSTITUTE(VLOOKUP(AE114,#REF!,MATCH("strItemName",#REF!,0),FALSE),"SUI_",""),#REF!,2,FALSE)),"ERROR")</f>
        <v>ERROR</v>
      </c>
      <c r="AG114" s="88">
        <v>0</v>
      </c>
      <c r="AH114" s="134">
        <f>IFERROR(IF(AG114=0,0,VLOOKUP(SUBSTITUTE(VLOOKUP(AG114,#REF!,MATCH("strItemName",#REF!,0),FALSE),"SUI_",""),#REF!,2,FALSE)),"ERROR")</f>
        <v>0</v>
      </c>
      <c r="AI114" s="22">
        <f ca="1">IFERROR(IFERROR(VLOOKUP($B114,INDIRECT(VLOOKUP($E114,보상!$S:$AA,2,FALSE)),MATCH(AI$6,INDIRECT(VLOOKUP($E114,보상!$S:$AA,3,FALSE)),0),FALSE),VLOOKUP($B114,INDIRECT(VLOOKUP($E114&amp;"_U",보상!$S:$AA,2,FALSE)),MATCH(AI$6,INDIRECT(VLOOKUP($E114&amp;"_U",보상!$S:$AA,3,FALSE)),0),FALSE)),"ERROR")</f>
        <v>1</v>
      </c>
      <c r="AJ114" s="22">
        <v>0</v>
      </c>
      <c r="AK114" s="22">
        <v>0</v>
      </c>
      <c r="AL114" s="22">
        <v>0</v>
      </c>
      <c r="AM114" s="22" t="b">
        <v>0</v>
      </c>
      <c r="AN114" s="22">
        <v>0</v>
      </c>
      <c r="AO114" s="22">
        <v>0</v>
      </c>
    </row>
    <row r="115" spans="2:41" ht="16.5" customHeight="1" x14ac:dyDescent="0.3">
      <c r="B115" s="153">
        <f t="shared" si="5"/>
        <v>1030201</v>
      </c>
      <c r="C115" s="22">
        <v>1030201</v>
      </c>
      <c r="D115" s="156" t="str">
        <f ca="1">IFERROR(IFERROR(VLOOKUP($B115,INDIRECT(VLOOKUP($E115,보상!$S:$AA,2,FALSE)),MATCH(D$6,INDIRECT(VLOOKUP($E115,보상!$S:$AA,3,FALSE)),0),FALSE),VLOOKUP($B115,INDIRECT(VLOOKUP($E115&amp;"_U",보상!$S:$AA,2,FALSE)),MATCH(D$6,INDIRECT(VLOOKUP($E115&amp;"_U",보상!$S:$AA,3,FALSE)),0),FALSE)),"ERROR")</f>
        <v>전력 질주</v>
      </c>
      <c r="E115" s="22" t="s">
        <v>384</v>
      </c>
      <c r="F115" s="22">
        <f>COUNTIF($C$8:$C115,$C115)</f>
        <v>1</v>
      </c>
      <c r="G115" s="22" t="b">
        <v>0</v>
      </c>
      <c r="H115" s="22">
        <v>0</v>
      </c>
      <c r="I115" s="129">
        <f>IFERROR(IF(H115=0,0,VLOOKUP(VLOOKUP(H115,#REF!,MATCH("strMailTitleID",#REF!,0),FALSE),#REF!,2,FALSE)),"ERROR")</f>
        <v>0</v>
      </c>
      <c r="J115" s="176">
        <v>0</v>
      </c>
      <c r="K115" s="129">
        <f>IFERROR(IF(J115=0,0,VLOOKUP(VLOOKUP(J115,#REF!,MATCH("strMailTitleID",#REF!,0),FALSE),#REF!,2,FALSE)),"ERROR")</f>
        <v>0</v>
      </c>
      <c r="L115" s="22">
        <f ca="1">IFERROR(IFERROR(VLOOKUP($B115,INDIRECT(VLOOKUP($E115,보상!$S:$AA,2,FALSE)),MATCH(L$6,INDIRECT(VLOOKUP($E115,보상!$S:$AA,3,FALSE)),0),FALSE),VLOOKUP($B115,INDIRECT(VLOOKUP($E115&amp;"_U",보상!$S:$AA,2,FALSE)),MATCH(L$6,INDIRECT(VLOOKUP($E115&amp;"_U",보상!$S:$AA,3,FALSE)),0),FALSE)),"ERROR")</f>
        <v>2100</v>
      </c>
      <c r="M115" s="22">
        <v>0</v>
      </c>
      <c r="N115" s="22">
        <v>0</v>
      </c>
      <c r="O115" s="22">
        <v>0</v>
      </c>
      <c r="P115" s="22" t="str">
        <f ca="1">IFERROR(IFERROR(VLOOKUP($B115,INDIRECT(VLOOKUP($E115,보상!$S:$AA,2,FALSE)),MATCH(P$6,INDIRECT(VLOOKUP($E115,보상!$S:$AA,3,FALSE)),0),FALSE),VLOOKUP($B115,INDIRECT(VLOOKUP($E115&amp;"_U",보상!$S:$AA,2,FALSE)),MATCH(P$6,INDIRECT(VLOOKUP($E115&amp;"_U",보상!$S:$AA,3,FALSE)),0),FALSE)),"ERROR")</f>
        <v>Gold</v>
      </c>
      <c r="Q115" s="22">
        <f ca="1">IFERROR(IFERROR(VLOOKUP($B115,INDIRECT(VLOOKUP($E115,보상!$S:$AA,2,FALSE)),MATCH(Q$6,INDIRECT(VLOOKUP($E115,보상!$S:$AA,3,FALSE)),0),FALSE),VLOOKUP($B115,INDIRECT(VLOOKUP($E115&amp;"_U",보상!$S:$AA,2,FALSE)),MATCH(Q$6,INDIRECT(VLOOKUP($E115&amp;"_U",보상!$S:$AA,3,FALSE)),0),FALSE)),"ERROR")</f>
        <v>4600</v>
      </c>
      <c r="R115" s="22" t="b">
        <v>0</v>
      </c>
      <c r="S115" s="22" t="b">
        <v>0</v>
      </c>
      <c r="T115" s="22">
        <f ca="1">IFERROR(IF(W115=0,0,VLOOKUP(W115,보상!$D:$K,6,FALSE)),"-")</f>
        <v>0</v>
      </c>
      <c r="U115" s="22">
        <f ca="1">IFERROR(IF(W115=0,0,VLOOKUP(W115,보상!$D:$K,7,FALSE)),"-")</f>
        <v>0</v>
      </c>
      <c r="V115" s="22">
        <f ca="1">IFERROR(IF(W115=0,0,VLOOKUP(W115,보상!$D:$K,8,FALSE)),"-")</f>
        <v>0</v>
      </c>
      <c r="W115" s="22">
        <f ca="1">IFERROR(IFERROR(VLOOKUP($B115,INDIRECT(VLOOKUP($E115,보상!$S:$AA,2,FALSE)),MATCH(W$6,INDIRECT(VLOOKUP($E115,보상!$S:$AA,3,FALSE)),0),FALSE),VLOOKUP($B115,INDIRECT(VLOOKUP($E115&amp;"_U",보상!$S:$AA,2,FALSE)),MATCH(W$6,INDIRECT(VLOOKUP($E115&amp;"_U",보상!$S:$AA,3,FALSE)),0),FALSE)),"ERROR")</f>
        <v>3160001</v>
      </c>
      <c r="X115" s="134" t="str">
        <f ca="1">IFERROR(IF(W115=0,0,VLOOKUP(SUBSTITUTE(VLOOKUP(W115,#REF!,MATCH("strItemName",#REF!,0),FALSE),"SUI_",""),#REF!,2,FALSE)),"ERROR")</f>
        <v>ERROR</v>
      </c>
      <c r="Y115" s="22">
        <f t="shared" ca="1" si="6"/>
        <v>3160001</v>
      </c>
      <c r="Z115" s="134" t="str">
        <f ca="1">IFERROR(IF(Y115=0,0,VLOOKUP(SUBSTITUTE(VLOOKUP(Y115,#REF!,MATCH("strItemName",#REF!,0),FALSE),"SUI_",""),#REF!,2,FALSE)),"ERROR")</f>
        <v>ERROR</v>
      </c>
      <c r="AA115" s="22">
        <f t="shared" ca="1" si="6"/>
        <v>3160001</v>
      </c>
      <c r="AB115" s="134" t="str">
        <f ca="1">IFERROR(IF(AA115=0,0,VLOOKUP(SUBSTITUTE(VLOOKUP(AA115,#REF!,MATCH("strItemName",#REF!,0),FALSE),"SUI_",""),#REF!,2,FALSE)),"ERROR")</f>
        <v>ERROR</v>
      </c>
      <c r="AC115" s="22">
        <f t="shared" ca="1" si="6"/>
        <v>3160001</v>
      </c>
      <c r="AD115" s="134" t="str">
        <f ca="1">IFERROR(IF(AC115=0,0,VLOOKUP(SUBSTITUTE(VLOOKUP(AC115,#REF!,MATCH("strItemName",#REF!,0),FALSE),"SUI_",""),#REF!,2,FALSE)),"ERROR")</f>
        <v>ERROR</v>
      </c>
      <c r="AE115" s="22">
        <f t="shared" ca="1" si="6"/>
        <v>3160001</v>
      </c>
      <c r="AF115" s="134" t="str">
        <f ca="1">IFERROR(IF(AE115=0,0,VLOOKUP(SUBSTITUTE(VLOOKUP(AE115,#REF!,MATCH("strItemName",#REF!,0),FALSE),"SUI_",""),#REF!,2,FALSE)),"ERROR")</f>
        <v>ERROR</v>
      </c>
      <c r="AG115" s="88">
        <v>0</v>
      </c>
      <c r="AH115" s="134">
        <f>IFERROR(IF(AG115=0,0,VLOOKUP(SUBSTITUTE(VLOOKUP(AG115,#REF!,MATCH("strItemName",#REF!,0),FALSE),"SUI_",""),#REF!,2,FALSE)),"ERROR")</f>
        <v>0</v>
      </c>
      <c r="AI115" s="22">
        <f ca="1">IFERROR(IFERROR(VLOOKUP($B115,INDIRECT(VLOOKUP($E115,보상!$S:$AA,2,FALSE)),MATCH(AI$6,INDIRECT(VLOOKUP($E115,보상!$S:$AA,3,FALSE)),0),FALSE),VLOOKUP($B115,INDIRECT(VLOOKUP($E115&amp;"_U",보상!$S:$AA,2,FALSE)),MATCH(AI$6,INDIRECT(VLOOKUP($E115&amp;"_U",보상!$S:$AA,3,FALSE)),0),FALSE)),"ERROR")</f>
        <v>5</v>
      </c>
      <c r="AJ115" s="22">
        <v>0</v>
      </c>
      <c r="AK115" s="22">
        <v>0</v>
      </c>
      <c r="AL115" s="22">
        <v>0</v>
      </c>
      <c r="AM115" s="22" t="b">
        <v>0</v>
      </c>
      <c r="AN115" s="22">
        <v>0</v>
      </c>
      <c r="AO115" s="22">
        <v>0</v>
      </c>
    </row>
    <row r="116" spans="2:41" ht="16.5" customHeight="1" x14ac:dyDescent="0.3">
      <c r="B116" s="153">
        <f t="shared" si="5"/>
        <v>1030301</v>
      </c>
      <c r="C116" s="22">
        <v>1030301</v>
      </c>
      <c r="D116" s="156" t="str">
        <f ca="1">IFERROR(IFERROR(VLOOKUP($B116,INDIRECT(VLOOKUP($E116,보상!$S:$AA,2,FALSE)),MATCH(D$6,INDIRECT(VLOOKUP($E116,보상!$S:$AA,3,FALSE)),0),FALSE),VLOOKUP($B116,INDIRECT(VLOOKUP($E116&amp;"_U",보상!$S:$AA,2,FALSE)),MATCH(D$6,INDIRECT(VLOOKUP($E116&amp;"_U",보상!$S:$AA,3,FALSE)),0),FALSE)),"ERROR")</f>
        <v>애도의 방법</v>
      </c>
      <c r="E116" s="22" t="s">
        <v>384</v>
      </c>
      <c r="F116" s="22">
        <f>COUNTIF($C$8:$C116,$C116)</f>
        <v>1</v>
      </c>
      <c r="G116" s="22" t="b">
        <v>0</v>
      </c>
      <c r="H116" s="22">
        <v>0</v>
      </c>
      <c r="I116" s="129">
        <f>IFERROR(IF(H116=0,0,VLOOKUP(VLOOKUP(H116,#REF!,MATCH("strMailTitleID",#REF!,0),FALSE),#REF!,2,FALSE)),"ERROR")</f>
        <v>0</v>
      </c>
      <c r="J116" s="176">
        <v>0</v>
      </c>
      <c r="K116" s="129">
        <f>IFERROR(IF(J116=0,0,VLOOKUP(VLOOKUP(J116,#REF!,MATCH("strMailTitleID",#REF!,0),FALSE),#REF!,2,FALSE)),"ERROR")</f>
        <v>0</v>
      </c>
      <c r="L116" s="22">
        <f ca="1">IFERROR(IFERROR(VLOOKUP($B116,INDIRECT(VLOOKUP($E116,보상!$S:$AA,2,FALSE)),MATCH(L$6,INDIRECT(VLOOKUP($E116,보상!$S:$AA,3,FALSE)),0),FALSE),VLOOKUP($B116,INDIRECT(VLOOKUP($E116&amp;"_U",보상!$S:$AA,2,FALSE)),MATCH(L$6,INDIRECT(VLOOKUP($E116&amp;"_U",보상!$S:$AA,3,FALSE)),0),FALSE)),"ERROR")</f>
        <v>2210</v>
      </c>
      <c r="M116" s="22">
        <v>0</v>
      </c>
      <c r="N116" s="22">
        <v>0</v>
      </c>
      <c r="O116" s="22">
        <v>0</v>
      </c>
      <c r="P116" s="22" t="str">
        <f ca="1">IFERROR(IFERROR(VLOOKUP($B116,INDIRECT(VLOOKUP($E116,보상!$S:$AA,2,FALSE)),MATCH(P$6,INDIRECT(VLOOKUP($E116,보상!$S:$AA,3,FALSE)),0),FALSE),VLOOKUP($B116,INDIRECT(VLOOKUP($E116&amp;"_U",보상!$S:$AA,2,FALSE)),MATCH(P$6,INDIRECT(VLOOKUP($E116&amp;"_U",보상!$S:$AA,3,FALSE)),0),FALSE)),"ERROR")</f>
        <v>Gold</v>
      </c>
      <c r="Q116" s="22">
        <f ca="1">IFERROR(IFERROR(VLOOKUP($B116,INDIRECT(VLOOKUP($E116,보상!$S:$AA,2,FALSE)),MATCH(Q$6,INDIRECT(VLOOKUP($E116,보상!$S:$AA,3,FALSE)),0),FALSE),VLOOKUP($B116,INDIRECT(VLOOKUP($E116&amp;"_U",보상!$S:$AA,2,FALSE)),MATCH(Q$6,INDIRECT(VLOOKUP($E116&amp;"_U",보상!$S:$AA,3,FALSE)),0),FALSE)),"ERROR")</f>
        <v>4600</v>
      </c>
      <c r="R116" s="22" t="b">
        <v>0</v>
      </c>
      <c r="S116" s="22" t="b">
        <v>0</v>
      </c>
      <c r="T116" s="22">
        <f ca="1">IFERROR(IF(W116=0,0,VLOOKUP(W116,보상!$D:$K,6,FALSE)),"-")</f>
        <v>0</v>
      </c>
      <c r="U116" s="22">
        <f ca="1">IFERROR(IF(W116=0,0,VLOOKUP(W116,보상!$D:$K,7,FALSE)),"-")</f>
        <v>0</v>
      </c>
      <c r="V116" s="22">
        <f ca="1">IFERROR(IF(W116=0,0,VLOOKUP(W116,보상!$D:$K,8,FALSE)),"-")</f>
        <v>0</v>
      </c>
      <c r="W116" s="22">
        <f ca="1">IFERROR(IFERROR(VLOOKUP($B116,INDIRECT(VLOOKUP($E116,보상!$S:$AA,2,FALSE)),MATCH(W$6,INDIRECT(VLOOKUP($E116,보상!$S:$AA,3,FALSE)),0),FALSE),VLOOKUP($B116,INDIRECT(VLOOKUP($E116&amp;"_U",보상!$S:$AA,2,FALSE)),MATCH(W$6,INDIRECT(VLOOKUP($E116&amp;"_U",보상!$S:$AA,3,FALSE)),0),FALSE)),"ERROR")</f>
        <v>3012001</v>
      </c>
      <c r="X116" s="134" t="str">
        <f ca="1">IFERROR(IF(W116=0,0,VLOOKUP(SUBSTITUTE(VLOOKUP(W116,#REF!,MATCH("strItemName",#REF!,0),FALSE),"SUI_",""),#REF!,2,FALSE)),"ERROR")</f>
        <v>ERROR</v>
      </c>
      <c r="Y116" s="22">
        <f t="shared" ca="1" si="6"/>
        <v>3012001</v>
      </c>
      <c r="Z116" s="134" t="str">
        <f ca="1">IFERROR(IF(Y116=0,0,VLOOKUP(SUBSTITUTE(VLOOKUP(Y116,#REF!,MATCH("strItemName",#REF!,0),FALSE),"SUI_",""),#REF!,2,FALSE)),"ERROR")</f>
        <v>ERROR</v>
      </c>
      <c r="AA116" s="22">
        <f t="shared" ca="1" si="6"/>
        <v>3012001</v>
      </c>
      <c r="AB116" s="134" t="str">
        <f ca="1">IFERROR(IF(AA116=0,0,VLOOKUP(SUBSTITUTE(VLOOKUP(AA116,#REF!,MATCH("strItemName",#REF!,0),FALSE),"SUI_",""),#REF!,2,FALSE)),"ERROR")</f>
        <v>ERROR</v>
      </c>
      <c r="AC116" s="22">
        <f t="shared" ca="1" si="6"/>
        <v>3012001</v>
      </c>
      <c r="AD116" s="134" t="str">
        <f ca="1">IFERROR(IF(AC116=0,0,VLOOKUP(SUBSTITUTE(VLOOKUP(AC116,#REF!,MATCH("strItemName",#REF!,0),FALSE),"SUI_",""),#REF!,2,FALSE)),"ERROR")</f>
        <v>ERROR</v>
      </c>
      <c r="AE116" s="22">
        <f t="shared" ca="1" si="6"/>
        <v>3012001</v>
      </c>
      <c r="AF116" s="134" t="str">
        <f ca="1">IFERROR(IF(AE116=0,0,VLOOKUP(SUBSTITUTE(VLOOKUP(AE116,#REF!,MATCH("strItemName",#REF!,0),FALSE),"SUI_",""),#REF!,2,FALSE)),"ERROR")</f>
        <v>ERROR</v>
      </c>
      <c r="AG116" s="88">
        <v>0</v>
      </c>
      <c r="AH116" s="134">
        <f>IFERROR(IF(AG116=0,0,VLOOKUP(SUBSTITUTE(VLOOKUP(AG116,#REF!,MATCH("strItemName",#REF!,0),FALSE),"SUI_",""),#REF!,2,FALSE)),"ERROR")</f>
        <v>0</v>
      </c>
      <c r="AI116" s="22">
        <f ca="1">IFERROR(IFERROR(VLOOKUP($B116,INDIRECT(VLOOKUP($E116,보상!$S:$AA,2,FALSE)),MATCH(AI$6,INDIRECT(VLOOKUP($E116,보상!$S:$AA,3,FALSE)),0),FALSE),VLOOKUP($B116,INDIRECT(VLOOKUP($E116&amp;"_U",보상!$S:$AA,2,FALSE)),MATCH(AI$6,INDIRECT(VLOOKUP($E116&amp;"_U",보상!$S:$AA,3,FALSE)),0),FALSE)),"ERROR")</f>
        <v>3</v>
      </c>
      <c r="AJ116" s="22">
        <v>0</v>
      </c>
      <c r="AK116" s="22">
        <v>0</v>
      </c>
      <c r="AL116" s="22">
        <v>0</v>
      </c>
      <c r="AM116" s="22" t="b">
        <v>0</v>
      </c>
      <c r="AN116" s="22">
        <v>0</v>
      </c>
      <c r="AO116" s="22">
        <v>0</v>
      </c>
    </row>
    <row r="117" spans="2:41" ht="16.5" customHeight="1" x14ac:dyDescent="0.3">
      <c r="B117" s="153">
        <f t="shared" si="5"/>
        <v>1030401</v>
      </c>
      <c r="C117" s="22">
        <v>1030401</v>
      </c>
      <c r="D117" s="156" t="str">
        <f ca="1">IFERROR(IFERROR(VLOOKUP($B117,INDIRECT(VLOOKUP($E117,보상!$S:$AA,2,FALSE)),MATCH(D$6,INDIRECT(VLOOKUP($E117,보상!$S:$AA,3,FALSE)),0),FALSE),VLOOKUP($B117,INDIRECT(VLOOKUP($E117&amp;"_U",보상!$S:$AA,2,FALSE)),MATCH(D$6,INDIRECT(VLOOKUP($E117&amp;"_U",보상!$S:$AA,3,FALSE)),0),FALSE)),"ERROR")</f>
        <v>병사들의 유품</v>
      </c>
      <c r="E117" s="22" t="s">
        <v>384</v>
      </c>
      <c r="F117" s="22">
        <f>COUNTIF($C$8:$C117,$C117)</f>
        <v>1</v>
      </c>
      <c r="G117" s="22" t="b">
        <v>0</v>
      </c>
      <c r="H117" s="22">
        <v>0</v>
      </c>
      <c r="I117" s="129">
        <f>IFERROR(IF(H117=0,0,VLOOKUP(VLOOKUP(H117,#REF!,MATCH("strMailTitleID",#REF!,0),FALSE),#REF!,2,FALSE)),"ERROR")</f>
        <v>0</v>
      </c>
      <c r="J117" s="176">
        <v>0</v>
      </c>
      <c r="K117" s="129">
        <f>IFERROR(IF(J117=0,0,VLOOKUP(VLOOKUP(J117,#REF!,MATCH("strMailTitleID",#REF!,0),FALSE),#REF!,2,FALSE)),"ERROR")</f>
        <v>0</v>
      </c>
      <c r="L117" s="22">
        <f ca="1">IFERROR(IFERROR(VLOOKUP($B117,INDIRECT(VLOOKUP($E117,보상!$S:$AA,2,FALSE)),MATCH(L$6,INDIRECT(VLOOKUP($E117,보상!$S:$AA,3,FALSE)),0),FALSE),VLOOKUP($B117,INDIRECT(VLOOKUP($E117&amp;"_U",보상!$S:$AA,2,FALSE)),MATCH(L$6,INDIRECT(VLOOKUP($E117&amp;"_U",보상!$S:$AA,3,FALSE)),0),FALSE)),"ERROR")</f>
        <v>2210</v>
      </c>
      <c r="M117" s="22">
        <v>0</v>
      </c>
      <c r="N117" s="22">
        <v>0</v>
      </c>
      <c r="O117" s="22">
        <v>0</v>
      </c>
      <c r="P117" s="22" t="str">
        <f ca="1">IFERROR(IFERROR(VLOOKUP($B117,INDIRECT(VLOOKUP($E117,보상!$S:$AA,2,FALSE)),MATCH(P$6,INDIRECT(VLOOKUP($E117,보상!$S:$AA,3,FALSE)),0),FALSE),VLOOKUP($B117,INDIRECT(VLOOKUP($E117&amp;"_U",보상!$S:$AA,2,FALSE)),MATCH(P$6,INDIRECT(VLOOKUP($E117&amp;"_U",보상!$S:$AA,3,FALSE)),0),FALSE)),"ERROR")</f>
        <v>Gold</v>
      </c>
      <c r="Q117" s="22">
        <f ca="1">IFERROR(IFERROR(VLOOKUP($B117,INDIRECT(VLOOKUP($E117,보상!$S:$AA,2,FALSE)),MATCH(Q$6,INDIRECT(VLOOKUP($E117,보상!$S:$AA,3,FALSE)),0),FALSE),VLOOKUP($B117,INDIRECT(VLOOKUP($E117&amp;"_U",보상!$S:$AA,2,FALSE)),MATCH(Q$6,INDIRECT(VLOOKUP($E117&amp;"_U",보상!$S:$AA,3,FALSE)),0),FALSE)),"ERROR")</f>
        <v>4600</v>
      </c>
      <c r="R117" s="22" t="b">
        <v>0</v>
      </c>
      <c r="S117" s="22" t="b">
        <v>0</v>
      </c>
      <c r="T117" s="22">
        <f ca="1">IFERROR(IF(W117=0,0,VLOOKUP(W117,보상!$D:$K,6,FALSE)),"-")</f>
        <v>0</v>
      </c>
      <c r="U117" s="22">
        <f ca="1">IFERROR(IF(W117=0,0,VLOOKUP(W117,보상!$D:$K,7,FALSE)),"-")</f>
        <v>0</v>
      </c>
      <c r="V117" s="22">
        <f ca="1">IFERROR(IF(W117=0,0,VLOOKUP(W117,보상!$D:$K,8,FALSE)),"-")</f>
        <v>0</v>
      </c>
      <c r="W117" s="22">
        <f ca="1">IFERROR(IFERROR(VLOOKUP($B117,INDIRECT(VLOOKUP($E117,보상!$S:$AA,2,FALSE)),MATCH(W$6,INDIRECT(VLOOKUP($E117,보상!$S:$AA,3,FALSE)),0),FALSE),VLOOKUP($B117,INDIRECT(VLOOKUP($E117&amp;"_U",보상!$S:$AA,2,FALSE)),MATCH(W$6,INDIRECT(VLOOKUP($E117&amp;"_U",보상!$S:$AA,3,FALSE)),0),FALSE)),"ERROR")</f>
        <v>2301001</v>
      </c>
      <c r="X117" s="134" t="str">
        <f ca="1">IFERROR(IF(W117=0,0,VLOOKUP(SUBSTITUTE(VLOOKUP(W117,#REF!,MATCH("strItemName",#REF!,0),FALSE),"SUI_",""),#REF!,2,FALSE)),"ERROR")</f>
        <v>ERROR</v>
      </c>
      <c r="Y117" s="22">
        <f t="shared" ca="1" si="6"/>
        <v>2301001</v>
      </c>
      <c r="Z117" s="134" t="str">
        <f ca="1">IFERROR(IF(Y117=0,0,VLOOKUP(SUBSTITUTE(VLOOKUP(Y117,#REF!,MATCH("strItemName",#REF!,0),FALSE),"SUI_",""),#REF!,2,FALSE)),"ERROR")</f>
        <v>ERROR</v>
      </c>
      <c r="AA117" s="22">
        <f t="shared" ca="1" si="6"/>
        <v>2301001</v>
      </c>
      <c r="AB117" s="134" t="str">
        <f ca="1">IFERROR(IF(AA117=0,0,VLOOKUP(SUBSTITUTE(VLOOKUP(AA117,#REF!,MATCH("strItemName",#REF!,0),FALSE),"SUI_",""),#REF!,2,FALSE)),"ERROR")</f>
        <v>ERROR</v>
      </c>
      <c r="AC117" s="22">
        <f t="shared" ca="1" si="6"/>
        <v>2301001</v>
      </c>
      <c r="AD117" s="134" t="str">
        <f ca="1">IFERROR(IF(AC117=0,0,VLOOKUP(SUBSTITUTE(VLOOKUP(AC117,#REF!,MATCH("strItemName",#REF!,0),FALSE),"SUI_",""),#REF!,2,FALSE)),"ERROR")</f>
        <v>ERROR</v>
      </c>
      <c r="AE117" s="22">
        <f t="shared" ca="1" si="6"/>
        <v>2301001</v>
      </c>
      <c r="AF117" s="134" t="str">
        <f ca="1">IFERROR(IF(AE117=0,0,VLOOKUP(SUBSTITUTE(VLOOKUP(AE117,#REF!,MATCH("strItemName",#REF!,0),FALSE),"SUI_",""),#REF!,2,FALSE)),"ERROR")</f>
        <v>ERROR</v>
      </c>
      <c r="AG117" s="88">
        <v>0</v>
      </c>
      <c r="AH117" s="134">
        <f>IFERROR(IF(AG117=0,0,VLOOKUP(SUBSTITUTE(VLOOKUP(AG117,#REF!,MATCH("strItemName",#REF!,0),FALSE),"SUI_",""),#REF!,2,FALSE)),"ERROR")</f>
        <v>0</v>
      </c>
      <c r="AI117" s="22">
        <f ca="1">IFERROR(IFERROR(VLOOKUP($B117,INDIRECT(VLOOKUP($E117,보상!$S:$AA,2,FALSE)),MATCH(AI$6,INDIRECT(VLOOKUP($E117,보상!$S:$AA,3,FALSE)),0),FALSE),VLOOKUP($B117,INDIRECT(VLOOKUP($E117&amp;"_U",보상!$S:$AA,2,FALSE)),MATCH(AI$6,INDIRECT(VLOOKUP($E117&amp;"_U",보상!$S:$AA,3,FALSE)),0),FALSE)),"ERROR")</f>
        <v>5</v>
      </c>
      <c r="AJ117" s="22">
        <v>0</v>
      </c>
      <c r="AK117" s="22">
        <v>0</v>
      </c>
      <c r="AL117" s="22">
        <v>0</v>
      </c>
      <c r="AM117" s="22" t="b">
        <v>0</v>
      </c>
      <c r="AN117" s="22">
        <v>0</v>
      </c>
      <c r="AO117" s="22">
        <v>0</v>
      </c>
    </row>
    <row r="118" spans="2:41" ht="16.5" customHeight="1" x14ac:dyDescent="0.3">
      <c r="B118" s="153">
        <f t="shared" si="5"/>
        <v>1030501</v>
      </c>
      <c r="C118" s="22">
        <v>1030501</v>
      </c>
      <c r="D118" s="156" t="str">
        <f ca="1">IFERROR(IFERROR(VLOOKUP($B118,INDIRECT(VLOOKUP($E118,보상!$S:$AA,2,FALSE)),MATCH(D$6,INDIRECT(VLOOKUP($E118,보상!$S:$AA,3,FALSE)),0),FALSE),VLOOKUP($B118,INDIRECT(VLOOKUP($E118&amp;"_U",보상!$S:$AA,2,FALSE)),MATCH(D$6,INDIRECT(VLOOKUP($E118&amp;"_U",보상!$S:$AA,3,FALSE)),0),FALSE)),"ERROR")</f>
        <v>에드워드의 정보</v>
      </c>
      <c r="E118" s="22" t="s">
        <v>384</v>
      </c>
      <c r="F118" s="22">
        <f>COUNTIF($C$8:$C118,$C118)</f>
        <v>1</v>
      </c>
      <c r="G118" s="22" t="b">
        <v>0</v>
      </c>
      <c r="H118" s="22">
        <v>0</v>
      </c>
      <c r="I118" s="129">
        <f>IFERROR(IF(H118=0,0,VLOOKUP(VLOOKUP(H118,#REF!,MATCH("strMailTitleID",#REF!,0),FALSE),#REF!,2,FALSE)),"ERROR")</f>
        <v>0</v>
      </c>
      <c r="J118" s="176">
        <v>0</v>
      </c>
      <c r="K118" s="129">
        <f>IFERROR(IF(J118=0,0,VLOOKUP(VLOOKUP(J118,#REF!,MATCH("strMailTitleID",#REF!,0),FALSE),#REF!,2,FALSE)),"ERROR")</f>
        <v>0</v>
      </c>
      <c r="L118" s="22">
        <f ca="1">IFERROR(IFERROR(VLOOKUP($B118,INDIRECT(VLOOKUP($E118,보상!$S:$AA,2,FALSE)),MATCH(L$6,INDIRECT(VLOOKUP($E118,보상!$S:$AA,3,FALSE)),0),FALSE),VLOOKUP($B118,INDIRECT(VLOOKUP($E118&amp;"_U",보상!$S:$AA,2,FALSE)),MATCH(L$6,INDIRECT(VLOOKUP($E118&amp;"_U",보상!$S:$AA,3,FALSE)),0),FALSE)),"ERROR")</f>
        <v>2100</v>
      </c>
      <c r="M118" s="22">
        <v>0</v>
      </c>
      <c r="N118" s="22">
        <v>0</v>
      </c>
      <c r="O118" s="22">
        <v>0</v>
      </c>
      <c r="P118" s="22" t="str">
        <f ca="1">IFERROR(IFERROR(VLOOKUP($B118,INDIRECT(VLOOKUP($E118,보상!$S:$AA,2,FALSE)),MATCH(P$6,INDIRECT(VLOOKUP($E118,보상!$S:$AA,3,FALSE)),0),FALSE),VLOOKUP($B118,INDIRECT(VLOOKUP($E118&amp;"_U",보상!$S:$AA,2,FALSE)),MATCH(P$6,INDIRECT(VLOOKUP($E118&amp;"_U",보상!$S:$AA,3,FALSE)),0),FALSE)),"ERROR")</f>
        <v>Gold</v>
      </c>
      <c r="Q118" s="22">
        <f ca="1">IFERROR(IFERROR(VLOOKUP($B118,INDIRECT(VLOOKUP($E118,보상!$S:$AA,2,FALSE)),MATCH(Q$6,INDIRECT(VLOOKUP($E118,보상!$S:$AA,3,FALSE)),0),FALSE),VLOOKUP($B118,INDIRECT(VLOOKUP($E118&amp;"_U",보상!$S:$AA,2,FALSE)),MATCH(Q$6,INDIRECT(VLOOKUP($E118&amp;"_U",보상!$S:$AA,3,FALSE)),0),FALSE)),"ERROR")</f>
        <v>4600</v>
      </c>
      <c r="R118" s="22" t="b">
        <v>0</v>
      </c>
      <c r="S118" s="22" t="b">
        <v>0</v>
      </c>
      <c r="T118" s="22">
        <f ca="1">IFERROR(IF(W118=0,0,VLOOKUP(W118,보상!$D:$K,6,FALSE)),"-")</f>
        <v>0</v>
      </c>
      <c r="U118" s="22">
        <f ca="1">IFERROR(IF(W118=0,0,VLOOKUP(W118,보상!$D:$K,7,FALSE)),"-")</f>
        <v>0</v>
      </c>
      <c r="V118" s="22">
        <f ca="1">IFERROR(IF(W118=0,0,VLOOKUP(W118,보상!$D:$K,8,FALSE)),"-")</f>
        <v>0</v>
      </c>
      <c r="W118" s="22">
        <f ca="1">IFERROR(IFERROR(VLOOKUP($B118,INDIRECT(VLOOKUP($E118,보상!$S:$AA,2,FALSE)),MATCH(W$6,INDIRECT(VLOOKUP($E118,보상!$S:$AA,3,FALSE)),0),FALSE),VLOOKUP($B118,INDIRECT(VLOOKUP($E118&amp;"_U",보상!$S:$AA,2,FALSE)),MATCH(W$6,INDIRECT(VLOOKUP($E118&amp;"_U",보상!$S:$AA,3,FALSE)),0),FALSE)),"ERROR")</f>
        <v>2003001</v>
      </c>
      <c r="X118" s="134" t="str">
        <f ca="1">IFERROR(IF(W118=0,0,VLOOKUP(SUBSTITUTE(VLOOKUP(W118,#REF!,MATCH("strItemName",#REF!,0),FALSE),"SUI_",""),#REF!,2,FALSE)),"ERROR")</f>
        <v>ERROR</v>
      </c>
      <c r="Y118" s="22">
        <f t="shared" ca="1" si="6"/>
        <v>2003001</v>
      </c>
      <c r="Z118" s="134" t="str">
        <f ca="1">IFERROR(IF(Y118=0,0,VLOOKUP(SUBSTITUTE(VLOOKUP(Y118,#REF!,MATCH("strItemName",#REF!,0),FALSE),"SUI_",""),#REF!,2,FALSE)),"ERROR")</f>
        <v>ERROR</v>
      </c>
      <c r="AA118" s="22">
        <f t="shared" ca="1" si="6"/>
        <v>2003001</v>
      </c>
      <c r="AB118" s="134" t="str">
        <f ca="1">IFERROR(IF(AA118=0,0,VLOOKUP(SUBSTITUTE(VLOOKUP(AA118,#REF!,MATCH("strItemName",#REF!,0),FALSE),"SUI_",""),#REF!,2,FALSE)),"ERROR")</f>
        <v>ERROR</v>
      </c>
      <c r="AC118" s="22">
        <f t="shared" ca="1" si="6"/>
        <v>2003001</v>
      </c>
      <c r="AD118" s="134" t="str">
        <f ca="1">IFERROR(IF(AC118=0,0,VLOOKUP(SUBSTITUTE(VLOOKUP(AC118,#REF!,MATCH("strItemName",#REF!,0),FALSE),"SUI_",""),#REF!,2,FALSE)),"ERROR")</f>
        <v>ERROR</v>
      </c>
      <c r="AE118" s="22">
        <f t="shared" ca="1" si="6"/>
        <v>2003001</v>
      </c>
      <c r="AF118" s="134" t="str">
        <f ca="1">IFERROR(IF(AE118=0,0,VLOOKUP(SUBSTITUTE(VLOOKUP(AE118,#REF!,MATCH("strItemName",#REF!,0),FALSE),"SUI_",""),#REF!,2,FALSE)),"ERROR")</f>
        <v>ERROR</v>
      </c>
      <c r="AG118" s="88">
        <v>0</v>
      </c>
      <c r="AH118" s="134">
        <f>IFERROR(IF(AG118=0,0,VLOOKUP(SUBSTITUTE(VLOOKUP(AG118,#REF!,MATCH("strItemName",#REF!,0),FALSE),"SUI_",""),#REF!,2,FALSE)),"ERROR")</f>
        <v>0</v>
      </c>
      <c r="AI118" s="22">
        <f ca="1">IFERROR(IFERROR(VLOOKUP($B118,INDIRECT(VLOOKUP($E118,보상!$S:$AA,2,FALSE)),MATCH(AI$6,INDIRECT(VLOOKUP($E118,보상!$S:$AA,3,FALSE)),0),FALSE),VLOOKUP($B118,INDIRECT(VLOOKUP($E118&amp;"_U",보상!$S:$AA,2,FALSE)),MATCH(AI$6,INDIRECT(VLOOKUP($E118&amp;"_U",보상!$S:$AA,3,FALSE)),0),FALSE)),"ERROR")</f>
        <v>20</v>
      </c>
      <c r="AJ118" s="22">
        <v>0</v>
      </c>
      <c r="AK118" s="22">
        <v>0</v>
      </c>
      <c r="AL118" s="22">
        <v>0</v>
      </c>
      <c r="AM118" s="22" t="b">
        <v>0</v>
      </c>
      <c r="AN118" s="22">
        <v>0</v>
      </c>
      <c r="AO118" s="22">
        <v>0</v>
      </c>
    </row>
    <row r="119" spans="2:41" ht="16.5" customHeight="1" x14ac:dyDescent="0.3">
      <c r="B119" s="153">
        <f t="shared" si="5"/>
        <v>1030601</v>
      </c>
      <c r="C119" s="22">
        <v>1030601</v>
      </c>
      <c r="D119" s="156" t="str">
        <f ca="1">IFERROR(IFERROR(VLOOKUP($B119,INDIRECT(VLOOKUP($E119,보상!$S:$AA,2,FALSE)),MATCH(D$6,INDIRECT(VLOOKUP($E119,보상!$S:$AA,3,FALSE)),0),FALSE),VLOOKUP($B119,INDIRECT(VLOOKUP($E119&amp;"_U",보상!$S:$AA,2,FALSE)),MATCH(D$6,INDIRECT(VLOOKUP($E119&amp;"_U",보상!$S:$AA,3,FALSE)),0),FALSE)),"ERROR")</f>
        <v>방어책 강화</v>
      </c>
      <c r="E119" s="22" t="s">
        <v>384</v>
      </c>
      <c r="F119" s="22">
        <f>COUNTIF($C$8:$C119,$C119)</f>
        <v>1</v>
      </c>
      <c r="G119" s="22" t="b">
        <v>0</v>
      </c>
      <c r="H119" s="22">
        <v>0</v>
      </c>
      <c r="I119" s="129">
        <f>IFERROR(IF(H119=0,0,VLOOKUP(VLOOKUP(H119,#REF!,MATCH("strMailTitleID",#REF!,0),FALSE),#REF!,2,FALSE)),"ERROR")</f>
        <v>0</v>
      </c>
      <c r="J119" s="176">
        <v>0</v>
      </c>
      <c r="K119" s="129">
        <f>IFERROR(IF(J119=0,0,VLOOKUP(VLOOKUP(J119,#REF!,MATCH("strMailTitleID",#REF!,0),FALSE),#REF!,2,FALSE)),"ERROR")</f>
        <v>0</v>
      </c>
      <c r="L119" s="22">
        <f ca="1">IFERROR(IFERROR(VLOOKUP($B119,INDIRECT(VLOOKUP($E119,보상!$S:$AA,2,FALSE)),MATCH(L$6,INDIRECT(VLOOKUP($E119,보상!$S:$AA,3,FALSE)),0),FALSE),VLOOKUP($B119,INDIRECT(VLOOKUP($E119&amp;"_U",보상!$S:$AA,2,FALSE)),MATCH(L$6,INDIRECT(VLOOKUP($E119&amp;"_U",보상!$S:$AA,3,FALSE)),0),FALSE)),"ERROR")</f>
        <v>2570</v>
      </c>
      <c r="M119" s="22">
        <v>0</v>
      </c>
      <c r="N119" s="22">
        <v>0</v>
      </c>
      <c r="O119" s="22">
        <v>0</v>
      </c>
      <c r="P119" s="22" t="str">
        <f ca="1">IFERROR(IFERROR(VLOOKUP($B119,INDIRECT(VLOOKUP($E119,보상!$S:$AA,2,FALSE)),MATCH(P$6,INDIRECT(VLOOKUP($E119,보상!$S:$AA,3,FALSE)),0),FALSE),VLOOKUP($B119,INDIRECT(VLOOKUP($E119&amp;"_U",보상!$S:$AA,2,FALSE)),MATCH(P$6,INDIRECT(VLOOKUP($E119&amp;"_U",보상!$S:$AA,3,FALSE)),0),FALSE)),"ERROR")</f>
        <v>Gold</v>
      </c>
      <c r="Q119" s="22">
        <f ca="1">IFERROR(IFERROR(VLOOKUP($B119,INDIRECT(VLOOKUP($E119,보상!$S:$AA,2,FALSE)),MATCH(Q$6,INDIRECT(VLOOKUP($E119,보상!$S:$AA,3,FALSE)),0),FALSE),VLOOKUP($B119,INDIRECT(VLOOKUP($E119&amp;"_U",보상!$S:$AA,2,FALSE)),MATCH(Q$6,INDIRECT(VLOOKUP($E119&amp;"_U",보상!$S:$AA,3,FALSE)),0),FALSE)),"ERROR")</f>
        <v>4750</v>
      </c>
      <c r="R119" s="22" t="b">
        <v>0</v>
      </c>
      <c r="S119" s="22" t="b">
        <v>0</v>
      </c>
      <c r="T119" s="22">
        <f ca="1">IFERROR(IF(W119=0,0,VLOOKUP(W119,보상!$D:$K,6,FALSE)),"-")</f>
        <v>0</v>
      </c>
      <c r="U119" s="22">
        <f ca="1">IFERROR(IF(W119=0,0,VLOOKUP(W119,보상!$D:$K,7,FALSE)),"-")</f>
        <v>0</v>
      </c>
      <c r="V119" s="22">
        <f ca="1">IFERROR(IF(W119=0,0,VLOOKUP(W119,보상!$D:$K,8,FALSE)),"-")</f>
        <v>0</v>
      </c>
      <c r="W119" s="22">
        <f ca="1">IFERROR(IFERROR(VLOOKUP($B119,INDIRECT(VLOOKUP($E119,보상!$S:$AA,2,FALSE)),MATCH(W$6,INDIRECT(VLOOKUP($E119,보상!$S:$AA,3,FALSE)),0),FALSE),VLOOKUP($B119,INDIRECT(VLOOKUP($E119&amp;"_U",보상!$S:$AA,2,FALSE)),MATCH(W$6,INDIRECT(VLOOKUP($E119&amp;"_U",보상!$S:$AA,3,FALSE)),0),FALSE)),"ERROR")</f>
        <v>2013001</v>
      </c>
      <c r="X119" s="134" t="str">
        <f ca="1">IFERROR(IF(W119=0,0,VLOOKUP(SUBSTITUTE(VLOOKUP(W119,#REF!,MATCH("strItemName",#REF!,0),FALSE),"SUI_",""),#REF!,2,FALSE)),"ERROR")</f>
        <v>ERROR</v>
      </c>
      <c r="Y119" s="22">
        <f t="shared" ca="1" si="6"/>
        <v>2013001</v>
      </c>
      <c r="Z119" s="134" t="str">
        <f ca="1">IFERROR(IF(Y119=0,0,VLOOKUP(SUBSTITUTE(VLOOKUP(Y119,#REF!,MATCH("strItemName",#REF!,0),FALSE),"SUI_",""),#REF!,2,FALSE)),"ERROR")</f>
        <v>ERROR</v>
      </c>
      <c r="AA119" s="22">
        <f t="shared" ca="1" si="6"/>
        <v>2013001</v>
      </c>
      <c r="AB119" s="134" t="str">
        <f ca="1">IFERROR(IF(AA119=0,0,VLOOKUP(SUBSTITUTE(VLOOKUP(AA119,#REF!,MATCH("strItemName",#REF!,0),FALSE),"SUI_",""),#REF!,2,FALSE)),"ERROR")</f>
        <v>ERROR</v>
      </c>
      <c r="AC119" s="22">
        <f t="shared" ca="1" si="6"/>
        <v>2013001</v>
      </c>
      <c r="AD119" s="134" t="str">
        <f ca="1">IFERROR(IF(AC119=0,0,VLOOKUP(SUBSTITUTE(VLOOKUP(AC119,#REF!,MATCH("strItemName",#REF!,0),FALSE),"SUI_",""),#REF!,2,FALSE)),"ERROR")</f>
        <v>ERROR</v>
      </c>
      <c r="AE119" s="22">
        <f t="shared" ca="1" si="6"/>
        <v>2013001</v>
      </c>
      <c r="AF119" s="134" t="str">
        <f ca="1">IFERROR(IF(AE119=0,0,VLOOKUP(SUBSTITUTE(VLOOKUP(AE119,#REF!,MATCH("strItemName",#REF!,0),FALSE),"SUI_",""),#REF!,2,FALSE)),"ERROR")</f>
        <v>ERROR</v>
      </c>
      <c r="AG119" s="88">
        <v>0</v>
      </c>
      <c r="AH119" s="134">
        <f>IFERROR(IF(AG119=0,0,VLOOKUP(SUBSTITUTE(VLOOKUP(AG119,#REF!,MATCH("strItemName",#REF!,0),FALSE),"SUI_",""),#REF!,2,FALSE)),"ERROR")</f>
        <v>0</v>
      </c>
      <c r="AI119" s="22">
        <f ca="1">IFERROR(IFERROR(VLOOKUP($B119,INDIRECT(VLOOKUP($E119,보상!$S:$AA,2,FALSE)),MATCH(AI$6,INDIRECT(VLOOKUP($E119,보상!$S:$AA,3,FALSE)),0),FALSE),VLOOKUP($B119,INDIRECT(VLOOKUP($E119&amp;"_U",보상!$S:$AA,2,FALSE)),MATCH(AI$6,INDIRECT(VLOOKUP($E119&amp;"_U",보상!$S:$AA,3,FALSE)),0),FALSE)),"ERROR")</f>
        <v>20</v>
      </c>
      <c r="AJ119" s="22">
        <v>0</v>
      </c>
      <c r="AK119" s="22">
        <v>0</v>
      </c>
      <c r="AL119" s="22">
        <v>0</v>
      </c>
      <c r="AM119" s="22" t="b">
        <v>0</v>
      </c>
      <c r="AN119" s="22">
        <v>0</v>
      </c>
      <c r="AO119" s="22">
        <v>0</v>
      </c>
    </row>
    <row r="120" spans="2:41" ht="16.5" customHeight="1" x14ac:dyDescent="0.3">
      <c r="B120" s="153">
        <f t="shared" si="5"/>
        <v>1030701</v>
      </c>
      <c r="C120" s="22">
        <v>1030701</v>
      </c>
      <c r="D120" s="156" t="str">
        <f ca="1">IFERROR(IFERROR(VLOOKUP($B120,INDIRECT(VLOOKUP($E120,보상!$S:$AA,2,FALSE)),MATCH(D$6,INDIRECT(VLOOKUP($E120,보상!$S:$AA,3,FALSE)),0),FALSE),VLOOKUP($B120,INDIRECT(VLOOKUP($E120&amp;"_U",보상!$S:$AA,2,FALSE)),MATCH(D$6,INDIRECT(VLOOKUP($E120&amp;"_U",보상!$S:$AA,3,FALSE)),0),FALSE)),"ERROR")</f>
        <v>임시 방편</v>
      </c>
      <c r="E120" s="22" t="s">
        <v>384</v>
      </c>
      <c r="F120" s="22">
        <f>COUNTIF($C$8:$C120,$C120)</f>
        <v>1</v>
      </c>
      <c r="G120" s="22" t="b">
        <v>0</v>
      </c>
      <c r="H120" s="22">
        <v>0</v>
      </c>
      <c r="I120" s="129">
        <f>IFERROR(IF(H120=0,0,VLOOKUP(VLOOKUP(H120,#REF!,MATCH("strMailTitleID",#REF!,0),FALSE),#REF!,2,FALSE)),"ERROR")</f>
        <v>0</v>
      </c>
      <c r="J120" s="176">
        <v>0</v>
      </c>
      <c r="K120" s="129">
        <f>IFERROR(IF(J120=0,0,VLOOKUP(VLOOKUP(J120,#REF!,MATCH("strMailTitleID",#REF!,0),FALSE),#REF!,2,FALSE)),"ERROR")</f>
        <v>0</v>
      </c>
      <c r="L120" s="22">
        <f ca="1">IFERROR(IFERROR(VLOOKUP($B120,INDIRECT(VLOOKUP($E120,보상!$S:$AA,2,FALSE)),MATCH(L$6,INDIRECT(VLOOKUP($E120,보상!$S:$AA,3,FALSE)),0),FALSE),VLOOKUP($B120,INDIRECT(VLOOKUP($E120&amp;"_U",보상!$S:$AA,2,FALSE)),MATCH(L$6,INDIRECT(VLOOKUP($E120&amp;"_U",보상!$S:$AA,3,FALSE)),0),FALSE)),"ERROR")</f>
        <v>2610</v>
      </c>
      <c r="M120" s="22">
        <v>0</v>
      </c>
      <c r="N120" s="22">
        <v>0</v>
      </c>
      <c r="O120" s="22">
        <v>0</v>
      </c>
      <c r="P120" s="22" t="str">
        <f ca="1">IFERROR(IFERROR(VLOOKUP($B120,INDIRECT(VLOOKUP($E120,보상!$S:$AA,2,FALSE)),MATCH(P$6,INDIRECT(VLOOKUP($E120,보상!$S:$AA,3,FALSE)),0),FALSE),VLOOKUP($B120,INDIRECT(VLOOKUP($E120&amp;"_U",보상!$S:$AA,2,FALSE)),MATCH(P$6,INDIRECT(VLOOKUP($E120&amp;"_U",보상!$S:$AA,3,FALSE)),0),FALSE)),"ERROR")</f>
        <v>Gold</v>
      </c>
      <c r="Q120" s="22">
        <f ca="1">IFERROR(IFERROR(VLOOKUP($B120,INDIRECT(VLOOKUP($E120,보상!$S:$AA,2,FALSE)),MATCH(Q$6,INDIRECT(VLOOKUP($E120,보상!$S:$AA,3,FALSE)),0),FALSE),VLOOKUP($B120,INDIRECT(VLOOKUP($E120&amp;"_U",보상!$S:$AA,2,FALSE)),MATCH(Q$6,INDIRECT(VLOOKUP($E120&amp;"_U",보상!$S:$AA,3,FALSE)),0),FALSE)),"ERROR")</f>
        <v>4750</v>
      </c>
      <c r="R120" s="22" t="b">
        <v>0</v>
      </c>
      <c r="S120" s="22" t="b">
        <v>0</v>
      </c>
      <c r="T120" s="22">
        <f ca="1">IFERROR(IF(W120=0,0,VLOOKUP(W120,보상!$D:$K,6,FALSE)),"-")</f>
        <v>2500</v>
      </c>
      <c r="U120" s="22">
        <f ca="1">IFERROR(IF(W120=0,0,VLOOKUP(W120,보상!$D:$K,7,FALSE)),"-")</f>
        <v>0</v>
      </c>
      <c r="V120" s="22">
        <f ca="1">IFERROR(IF(W120=0,0,VLOOKUP(W120,보상!$D:$K,8,FALSE)),"-")</f>
        <v>0</v>
      </c>
      <c r="W120" s="22">
        <f ca="1">IFERROR(IFERROR(VLOOKUP($B120,INDIRECT(VLOOKUP($E120,보상!$S:$AA,2,FALSE)),MATCH(W$6,INDIRECT(VLOOKUP($E120,보상!$S:$AA,3,FALSE)),0),FALSE),VLOOKUP($B120,INDIRECT(VLOOKUP($E120&amp;"_U",보상!$S:$AA,2,FALSE)),MATCH(W$6,INDIRECT(VLOOKUP($E120&amp;"_U",보상!$S:$AA,3,FALSE)),0),FALSE)),"ERROR")</f>
        <v>152001</v>
      </c>
      <c r="X120" s="134" t="str">
        <f ca="1">IFERROR(IF(W120=0,0,VLOOKUP(SUBSTITUTE(VLOOKUP(W120,#REF!,MATCH("strItemName",#REF!,0),FALSE),"SUI_",""),#REF!,2,FALSE)),"ERROR")</f>
        <v>ERROR</v>
      </c>
      <c r="Y120" s="22">
        <f t="shared" ca="1" si="6"/>
        <v>152001</v>
      </c>
      <c r="Z120" s="134" t="str">
        <f ca="1">IFERROR(IF(Y120=0,0,VLOOKUP(SUBSTITUTE(VLOOKUP(Y120,#REF!,MATCH("strItemName",#REF!,0),FALSE),"SUI_",""),#REF!,2,FALSE)),"ERROR")</f>
        <v>ERROR</v>
      </c>
      <c r="AA120" s="22">
        <f t="shared" ca="1" si="6"/>
        <v>152001</v>
      </c>
      <c r="AB120" s="134" t="str">
        <f ca="1">IFERROR(IF(AA120=0,0,VLOOKUP(SUBSTITUTE(VLOOKUP(AA120,#REF!,MATCH("strItemName",#REF!,0),FALSE),"SUI_",""),#REF!,2,FALSE)),"ERROR")</f>
        <v>ERROR</v>
      </c>
      <c r="AC120" s="22">
        <f t="shared" ca="1" si="6"/>
        <v>152001</v>
      </c>
      <c r="AD120" s="134" t="str">
        <f ca="1">IFERROR(IF(AC120=0,0,VLOOKUP(SUBSTITUTE(VLOOKUP(AC120,#REF!,MATCH("strItemName",#REF!,0),FALSE),"SUI_",""),#REF!,2,FALSE)),"ERROR")</f>
        <v>ERROR</v>
      </c>
      <c r="AE120" s="22">
        <f t="shared" ca="1" si="6"/>
        <v>152001</v>
      </c>
      <c r="AF120" s="134" t="str">
        <f ca="1">IFERROR(IF(AE120=0,0,VLOOKUP(SUBSTITUTE(VLOOKUP(AE120,#REF!,MATCH("strItemName",#REF!,0),FALSE),"SUI_",""),#REF!,2,FALSE)),"ERROR")</f>
        <v>ERROR</v>
      </c>
      <c r="AG120" s="88">
        <v>0</v>
      </c>
      <c r="AH120" s="134">
        <f>IFERROR(IF(AG120=0,0,VLOOKUP(SUBSTITUTE(VLOOKUP(AG120,#REF!,MATCH("strItemName",#REF!,0),FALSE),"SUI_",""),#REF!,2,FALSE)),"ERROR")</f>
        <v>0</v>
      </c>
      <c r="AI120" s="22">
        <f ca="1">IFERROR(IFERROR(VLOOKUP($B120,INDIRECT(VLOOKUP($E120,보상!$S:$AA,2,FALSE)),MATCH(AI$6,INDIRECT(VLOOKUP($E120,보상!$S:$AA,3,FALSE)),0),FALSE),VLOOKUP($B120,INDIRECT(VLOOKUP($E120&amp;"_U",보상!$S:$AA,2,FALSE)),MATCH(AI$6,INDIRECT(VLOOKUP($E120&amp;"_U",보상!$S:$AA,3,FALSE)),0),FALSE)),"ERROR")</f>
        <v>1</v>
      </c>
      <c r="AJ120" s="22">
        <v>0</v>
      </c>
      <c r="AK120" s="22">
        <v>0</v>
      </c>
      <c r="AL120" s="22">
        <v>0</v>
      </c>
      <c r="AM120" s="22" t="b">
        <v>0</v>
      </c>
      <c r="AN120" s="22">
        <v>0</v>
      </c>
      <c r="AO120" s="22">
        <v>0</v>
      </c>
    </row>
    <row r="121" spans="2:41" ht="16.5" customHeight="1" x14ac:dyDescent="0.3">
      <c r="B121" s="153">
        <f t="shared" si="5"/>
        <v>1030801</v>
      </c>
      <c r="C121" s="22">
        <v>1030801</v>
      </c>
      <c r="D121" s="156" t="str">
        <f ca="1">IFERROR(IFERROR(VLOOKUP($B121,INDIRECT(VLOOKUP($E121,보상!$S:$AA,2,FALSE)),MATCH(D$6,INDIRECT(VLOOKUP($E121,보상!$S:$AA,3,FALSE)),0),FALSE),VLOOKUP($B121,INDIRECT(VLOOKUP($E121&amp;"_U",보상!$S:$AA,2,FALSE)),MATCH(D$6,INDIRECT(VLOOKUP($E121&amp;"_U",보상!$S:$AA,3,FALSE)),0),FALSE)),"ERROR")</f>
        <v>위기에 처한 정찰조</v>
      </c>
      <c r="E121" s="22" t="s">
        <v>384</v>
      </c>
      <c r="F121" s="22">
        <f>COUNTIF($C$8:$C121,$C121)</f>
        <v>1</v>
      </c>
      <c r="G121" s="22" t="b">
        <v>0</v>
      </c>
      <c r="H121" s="22">
        <v>0</v>
      </c>
      <c r="I121" s="129">
        <f>IFERROR(IF(H121=0,0,VLOOKUP(VLOOKUP(H121,#REF!,MATCH("strMailTitleID",#REF!,0),FALSE),#REF!,2,FALSE)),"ERROR")</f>
        <v>0</v>
      </c>
      <c r="J121" s="176">
        <v>0</v>
      </c>
      <c r="K121" s="129">
        <f>IFERROR(IF(J121=0,0,VLOOKUP(VLOOKUP(J121,#REF!,MATCH("strMailTitleID",#REF!,0),FALSE),#REF!,2,FALSE)),"ERROR")</f>
        <v>0</v>
      </c>
      <c r="L121" s="22">
        <f ca="1">IFERROR(IFERROR(VLOOKUP($B121,INDIRECT(VLOOKUP($E121,보상!$S:$AA,2,FALSE)),MATCH(L$6,INDIRECT(VLOOKUP($E121,보상!$S:$AA,3,FALSE)),0),FALSE),VLOOKUP($B121,INDIRECT(VLOOKUP($E121&amp;"_U",보상!$S:$AA,2,FALSE)),MATCH(L$6,INDIRECT(VLOOKUP($E121&amp;"_U",보상!$S:$AA,3,FALSE)),0),FALSE)),"ERROR")</f>
        <v>2480</v>
      </c>
      <c r="M121" s="22">
        <v>0</v>
      </c>
      <c r="N121" s="22">
        <v>0</v>
      </c>
      <c r="O121" s="22">
        <v>0</v>
      </c>
      <c r="P121" s="22" t="str">
        <f ca="1">IFERROR(IFERROR(VLOOKUP($B121,INDIRECT(VLOOKUP($E121,보상!$S:$AA,2,FALSE)),MATCH(P$6,INDIRECT(VLOOKUP($E121,보상!$S:$AA,3,FALSE)),0),FALSE),VLOOKUP($B121,INDIRECT(VLOOKUP($E121&amp;"_U",보상!$S:$AA,2,FALSE)),MATCH(P$6,INDIRECT(VLOOKUP($E121&amp;"_U",보상!$S:$AA,3,FALSE)),0),FALSE)),"ERROR")</f>
        <v>Gold</v>
      </c>
      <c r="Q121" s="22">
        <f ca="1">IFERROR(IFERROR(VLOOKUP($B121,INDIRECT(VLOOKUP($E121,보상!$S:$AA,2,FALSE)),MATCH(Q$6,INDIRECT(VLOOKUP($E121,보상!$S:$AA,3,FALSE)),0),FALSE),VLOOKUP($B121,INDIRECT(VLOOKUP($E121&amp;"_U",보상!$S:$AA,2,FALSE)),MATCH(Q$6,INDIRECT(VLOOKUP($E121&amp;"_U",보상!$S:$AA,3,FALSE)),0),FALSE)),"ERROR")</f>
        <v>4750</v>
      </c>
      <c r="R121" s="22" t="b">
        <v>0</v>
      </c>
      <c r="S121" s="22" t="b">
        <v>0</v>
      </c>
      <c r="T121" s="22">
        <f ca="1">IFERROR(IF(W121=0,0,VLOOKUP(W121,보상!$D:$K,6,FALSE)),"-")</f>
        <v>0</v>
      </c>
      <c r="U121" s="22">
        <f ca="1">IFERROR(IF(W121=0,0,VLOOKUP(W121,보상!$D:$K,7,FALSE)),"-")</f>
        <v>1750</v>
      </c>
      <c r="V121" s="22">
        <f ca="1">IFERROR(IF(W121=0,0,VLOOKUP(W121,보상!$D:$K,8,FALSE)),"-")</f>
        <v>0</v>
      </c>
      <c r="W121" s="22">
        <f ca="1">IFERROR(IFERROR(VLOOKUP($B121,INDIRECT(VLOOKUP($E121,보상!$S:$AA,2,FALSE)),MATCH(W$6,INDIRECT(VLOOKUP($E121,보상!$S:$AA,3,FALSE)),0),FALSE),VLOOKUP($B121,INDIRECT(VLOOKUP($E121&amp;"_U",보상!$S:$AA,2,FALSE)),MATCH(W$6,INDIRECT(VLOOKUP($E121&amp;"_U",보상!$S:$AA,3,FALSE)),0),FALSE)),"ERROR")</f>
        <v>242001</v>
      </c>
      <c r="X121" s="134" t="str">
        <f ca="1">IFERROR(IF(W121=0,0,VLOOKUP(SUBSTITUTE(VLOOKUP(W121,#REF!,MATCH("strItemName",#REF!,0),FALSE),"SUI_",""),#REF!,2,FALSE)),"ERROR")</f>
        <v>ERROR</v>
      </c>
      <c r="Y121" s="22">
        <f t="shared" ca="1" si="6"/>
        <v>242001</v>
      </c>
      <c r="Z121" s="134" t="str">
        <f ca="1">IFERROR(IF(Y121=0,0,VLOOKUP(SUBSTITUTE(VLOOKUP(Y121,#REF!,MATCH("strItemName",#REF!,0),FALSE),"SUI_",""),#REF!,2,FALSE)),"ERROR")</f>
        <v>ERROR</v>
      </c>
      <c r="AA121" s="22">
        <f t="shared" ca="1" si="6"/>
        <v>242001</v>
      </c>
      <c r="AB121" s="134" t="str">
        <f ca="1">IFERROR(IF(AA121=0,0,VLOOKUP(SUBSTITUTE(VLOOKUP(AA121,#REF!,MATCH("strItemName",#REF!,0),FALSE),"SUI_",""),#REF!,2,FALSE)),"ERROR")</f>
        <v>ERROR</v>
      </c>
      <c r="AC121" s="22">
        <f t="shared" ca="1" si="6"/>
        <v>242001</v>
      </c>
      <c r="AD121" s="134" t="str">
        <f ca="1">IFERROR(IF(AC121=0,0,VLOOKUP(SUBSTITUTE(VLOOKUP(AC121,#REF!,MATCH("strItemName",#REF!,0),FALSE),"SUI_",""),#REF!,2,FALSE)),"ERROR")</f>
        <v>ERROR</v>
      </c>
      <c r="AE121" s="22">
        <f t="shared" ca="1" si="6"/>
        <v>242001</v>
      </c>
      <c r="AF121" s="134" t="str">
        <f ca="1">IFERROR(IF(AE121=0,0,VLOOKUP(SUBSTITUTE(VLOOKUP(AE121,#REF!,MATCH("strItemName",#REF!,0),FALSE),"SUI_",""),#REF!,2,FALSE)),"ERROR")</f>
        <v>ERROR</v>
      </c>
      <c r="AG121" s="88">
        <v>0</v>
      </c>
      <c r="AH121" s="134">
        <f>IFERROR(IF(AG121=0,0,VLOOKUP(SUBSTITUTE(VLOOKUP(AG121,#REF!,MATCH("strItemName",#REF!,0),FALSE),"SUI_",""),#REF!,2,FALSE)),"ERROR")</f>
        <v>0</v>
      </c>
      <c r="AI121" s="22">
        <f ca="1">IFERROR(IFERROR(VLOOKUP($B121,INDIRECT(VLOOKUP($E121,보상!$S:$AA,2,FALSE)),MATCH(AI$6,INDIRECT(VLOOKUP($E121,보상!$S:$AA,3,FALSE)),0),FALSE),VLOOKUP($B121,INDIRECT(VLOOKUP($E121&amp;"_U",보상!$S:$AA,2,FALSE)),MATCH(AI$6,INDIRECT(VLOOKUP($E121&amp;"_U",보상!$S:$AA,3,FALSE)),0),FALSE)),"ERROR")</f>
        <v>1</v>
      </c>
      <c r="AJ121" s="22">
        <v>0</v>
      </c>
      <c r="AK121" s="22">
        <v>0</v>
      </c>
      <c r="AL121" s="22">
        <v>0</v>
      </c>
      <c r="AM121" s="22" t="b">
        <v>0</v>
      </c>
      <c r="AN121" s="22">
        <v>0</v>
      </c>
      <c r="AO121" s="22">
        <v>0</v>
      </c>
    </row>
    <row r="122" spans="2:41" ht="16.5" customHeight="1" x14ac:dyDescent="0.3">
      <c r="B122" s="153">
        <f t="shared" si="5"/>
        <v>1030901</v>
      </c>
      <c r="C122" s="22">
        <v>1030901</v>
      </c>
      <c r="D122" s="156" t="str">
        <f ca="1">IFERROR(IFERROR(VLOOKUP($B122,INDIRECT(VLOOKUP($E122,보상!$S:$AA,2,FALSE)),MATCH(D$6,INDIRECT(VLOOKUP($E122,보상!$S:$AA,3,FALSE)),0),FALSE),VLOOKUP($B122,INDIRECT(VLOOKUP($E122&amp;"_U",보상!$S:$AA,2,FALSE)),MATCH(D$6,INDIRECT(VLOOKUP($E122&amp;"_U",보상!$S:$AA,3,FALSE)),0),FALSE)),"ERROR")</f>
        <v>유일한 목격자</v>
      </c>
      <c r="E122" s="22" t="s">
        <v>384</v>
      </c>
      <c r="F122" s="22">
        <f>COUNTIF($C$8:$C122,$C122)</f>
        <v>1</v>
      </c>
      <c r="G122" s="22" t="b">
        <v>0</v>
      </c>
      <c r="H122" s="22">
        <v>0</v>
      </c>
      <c r="I122" s="129">
        <f>IFERROR(IF(H122=0,0,VLOOKUP(VLOOKUP(H122,#REF!,MATCH("strMailTitleID",#REF!,0),FALSE),#REF!,2,FALSE)),"ERROR")</f>
        <v>0</v>
      </c>
      <c r="J122" s="176">
        <v>0</v>
      </c>
      <c r="K122" s="129">
        <f>IFERROR(IF(J122=0,0,VLOOKUP(VLOOKUP(J122,#REF!,MATCH("strMailTitleID",#REF!,0),FALSE),#REF!,2,FALSE)),"ERROR")</f>
        <v>0</v>
      </c>
      <c r="L122" s="22">
        <f ca="1">IFERROR(IFERROR(VLOOKUP($B122,INDIRECT(VLOOKUP($E122,보상!$S:$AA,2,FALSE)),MATCH(L$6,INDIRECT(VLOOKUP($E122,보상!$S:$AA,3,FALSE)),0),FALSE),VLOOKUP($B122,INDIRECT(VLOOKUP($E122&amp;"_U",보상!$S:$AA,2,FALSE)),MATCH(L$6,INDIRECT(VLOOKUP($E122&amp;"_U",보상!$S:$AA,3,FALSE)),0),FALSE)),"ERROR")</f>
        <v>2610</v>
      </c>
      <c r="M122" s="22">
        <v>0</v>
      </c>
      <c r="N122" s="22">
        <v>0</v>
      </c>
      <c r="O122" s="22">
        <v>0</v>
      </c>
      <c r="P122" s="22" t="str">
        <f ca="1">IFERROR(IFERROR(VLOOKUP($B122,INDIRECT(VLOOKUP($E122,보상!$S:$AA,2,FALSE)),MATCH(P$6,INDIRECT(VLOOKUP($E122,보상!$S:$AA,3,FALSE)),0),FALSE),VLOOKUP($B122,INDIRECT(VLOOKUP($E122&amp;"_U",보상!$S:$AA,2,FALSE)),MATCH(P$6,INDIRECT(VLOOKUP($E122&amp;"_U",보상!$S:$AA,3,FALSE)),0),FALSE)),"ERROR")</f>
        <v>Gold</v>
      </c>
      <c r="Q122" s="22">
        <f ca="1">IFERROR(IFERROR(VLOOKUP($B122,INDIRECT(VLOOKUP($E122,보상!$S:$AA,2,FALSE)),MATCH(Q$6,INDIRECT(VLOOKUP($E122,보상!$S:$AA,3,FALSE)),0),FALSE),VLOOKUP($B122,INDIRECT(VLOOKUP($E122&amp;"_U",보상!$S:$AA,2,FALSE)),MATCH(Q$6,INDIRECT(VLOOKUP($E122&amp;"_U",보상!$S:$AA,3,FALSE)),0),FALSE)),"ERROR")</f>
        <v>4750</v>
      </c>
      <c r="R122" s="22" t="b">
        <v>0</v>
      </c>
      <c r="S122" s="22" t="b">
        <v>0</v>
      </c>
      <c r="T122" s="22">
        <f ca="1">IFERROR(IF(W122=0,0,VLOOKUP(W122,보상!$D:$K,6,FALSE)),"-")</f>
        <v>0</v>
      </c>
      <c r="U122" s="22">
        <f ca="1">IFERROR(IF(W122=0,0,VLOOKUP(W122,보상!$D:$K,7,FALSE)),"-")</f>
        <v>0</v>
      </c>
      <c r="V122" s="22">
        <f ca="1">IFERROR(IF(W122=0,0,VLOOKUP(W122,보상!$D:$K,8,FALSE)),"-")</f>
        <v>0</v>
      </c>
      <c r="W122" s="22">
        <f ca="1">IFERROR(IFERROR(VLOOKUP($B122,INDIRECT(VLOOKUP($E122,보상!$S:$AA,2,FALSE)),MATCH(W$6,INDIRECT(VLOOKUP($E122,보상!$S:$AA,3,FALSE)),0),FALSE),VLOOKUP($B122,INDIRECT(VLOOKUP($E122&amp;"_U",보상!$S:$AA,2,FALSE)),MATCH(W$6,INDIRECT(VLOOKUP($E122&amp;"_U",보상!$S:$AA,3,FALSE)),0),FALSE)),"ERROR")</f>
        <v>3041001</v>
      </c>
      <c r="X122" s="134" t="str">
        <f ca="1">IFERROR(IF(W122=0,0,VLOOKUP(SUBSTITUTE(VLOOKUP(W122,#REF!,MATCH("strItemName",#REF!,0),FALSE),"SUI_",""),#REF!,2,FALSE)),"ERROR")</f>
        <v>ERROR</v>
      </c>
      <c r="Y122" s="22">
        <f t="shared" ca="1" si="6"/>
        <v>3041001</v>
      </c>
      <c r="Z122" s="134" t="str">
        <f ca="1">IFERROR(IF(Y122=0,0,VLOOKUP(SUBSTITUTE(VLOOKUP(Y122,#REF!,MATCH("strItemName",#REF!,0),FALSE),"SUI_",""),#REF!,2,FALSE)),"ERROR")</f>
        <v>ERROR</v>
      </c>
      <c r="AA122" s="22">
        <f t="shared" ca="1" si="6"/>
        <v>3041001</v>
      </c>
      <c r="AB122" s="134" t="str">
        <f ca="1">IFERROR(IF(AA122=0,0,VLOOKUP(SUBSTITUTE(VLOOKUP(AA122,#REF!,MATCH("strItemName",#REF!,0),FALSE),"SUI_",""),#REF!,2,FALSE)),"ERROR")</f>
        <v>ERROR</v>
      </c>
      <c r="AC122" s="22">
        <f t="shared" ca="1" si="6"/>
        <v>3041001</v>
      </c>
      <c r="AD122" s="134" t="str">
        <f ca="1">IFERROR(IF(AC122=0,0,VLOOKUP(SUBSTITUTE(VLOOKUP(AC122,#REF!,MATCH("strItemName",#REF!,0),FALSE),"SUI_",""),#REF!,2,FALSE)),"ERROR")</f>
        <v>ERROR</v>
      </c>
      <c r="AE122" s="22">
        <f t="shared" ca="1" si="6"/>
        <v>3041001</v>
      </c>
      <c r="AF122" s="134" t="str">
        <f ca="1">IFERROR(IF(AE122=0,0,VLOOKUP(SUBSTITUTE(VLOOKUP(AE122,#REF!,MATCH("strItemName",#REF!,0),FALSE),"SUI_",""),#REF!,2,FALSE)),"ERROR")</f>
        <v>ERROR</v>
      </c>
      <c r="AG122" s="88">
        <v>0</v>
      </c>
      <c r="AH122" s="134">
        <f>IFERROR(IF(AG122=0,0,VLOOKUP(SUBSTITUTE(VLOOKUP(AG122,#REF!,MATCH("strItemName",#REF!,0),FALSE),"SUI_",""),#REF!,2,FALSE)),"ERROR")</f>
        <v>0</v>
      </c>
      <c r="AI122" s="22">
        <f ca="1">IFERROR(IFERROR(VLOOKUP($B122,INDIRECT(VLOOKUP($E122,보상!$S:$AA,2,FALSE)),MATCH(AI$6,INDIRECT(VLOOKUP($E122,보상!$S:$AA,3,FALSE)),0),FALSE),VLOOKUP($B122,INDIRECT(VLOOKUP($E122&amp;"_U",보상!$S:$AA,2,FALSE)),MATCH(AI$6,INDIRECT(VLOOKUP($E122&amp;"_U",보상!$S:$AA,3,FALSE)),0),FALSE)),"ERROR")</f>
        <v>2</v>
      </c>
      <c r="AJ122" s="22">
        <v>0</v>
      </c>
      <c r="AK122" s="22">
        <v>0</v>
      </c>
      <c r="AL122" s="22">
        <v>0</v>
      </c>
      <c r="AM122" s="22" t="b">
        <v>0</v>
      </c>
      <c r="AN122" s="22">
        <v>0</v>
      </c>
      <c r="AO122" s="22">
        <v>0</v>
      </c>
    </row>
    <row r="123" spans="2:41" ht="16.5" customHeight="1" x14ac:dyDescent="0.3">
      <c r="B123" s="153">
        <f t="shared" si="5"/>
        <v>1031001</v>
      </c>
      <c r="C123" s="22">
        <v>1031001</v>
      </c>
      <c r="D123" s="156" t="str">
        <f ca="1">IFERROR(IFERROR(VLOOKUP($B123,INDIRECT(VLOOKUP($E123,보상!$S:$AA,2,FALSE)),MATCH(D$6,INDIRECT(VLOOKUP($E123,보상!$S:$AA,3,FALSE)),0),FALSE),VLOOKUP($B123,INDIRECT(VLOOKUP($E123&amp;"_U",보상!$S:$AA,2,FALSE)),MATCH(D$6,INDIRECT(VLOOKUP($E123&amp;"_U",보상!$S:$AA,3,FALSE)),0),FALSE)),"ERROR")</f>
        <v>사라진 정찰병들의 말로</v>
      </c>
      <c r="E123" s="22" t="s">
        <v>384</v>
      </c>
      <c r="F123" s="22">
        <f>COUNTIF($C$8:$C123,$C123)</f>
        <v>1</v>
      </c>
      <c r="G123" s="22" t="b">
        <v>0</v>
      </c>
      <c r="H123" s="22">
        <v>0</v>
      </c>
      <c r="I123" s="129">
        <f>IFERROR(IF(H123=0,0,VLOOKUP(VLOOKUP(H123,#REF!,MATCH("strMailTitleID",#REF!,0),FALSE),#REF!,2,FALSE)),"ERROR")</f>
        <v>0</v>
      </c>
      <c r="J123" s="176">
        <v>0</v>
      </c>
      <c r="K123" s="129">
        <f>IFERROR(IF(J123=0,0,VLOOKUP(VLOOKUP(J123,#REF!,MATCH("strMailTitleID",#REF!,0),FALSE),#REF!,2,FALSE)),"ERROR")</f>
        <v>0</v>
      </c>
      <c r="L123" s="22">
        <f ca="1">IFERROR(IFERROR(VLOOKUP($B123,INDIRECT(VLOOKUP($E123,보상!$S:$AA,2,FALSE)),MATCH(L$6,INDIRECT(VLOOKUP($E123,보상!$S:$AA,3,FALSE)),0),FALSE),VLOOKUP($B123,INDIRECT(VLOOKUP($E123&amp;"_U",보상!$S:$AA,2,FALSE)),MATCH(L$6,INDIRECT(VLOOKUP($E123&amp;"_U",보상!$S:$AA,3,FALSE)),0),FALSE)),"ERROR")</f>
        <v>2610</v>
      </c>
      <c r="M123" s="22">
        <v>0</v>
      </c>
      <c r="N123" s="22">
        <v>0</v>
      </c>
      <c r="O123" s="22">
        <v>0</v>
      </c>
      <c r="P123" s="22" t="str">
        <f ca="1">IFERROR(IFERROR(VLOOKUP($B123,INDIRECT(VLOOKUP($E123,보상!$S:$AA,2,FALSE)),MATCH(P$6,INDIRECT(VLOOKUP($E123,보상!$S:$AA,3,FALSE)),0),FALSE),VLOOKUP($B123,INDIRECT(VLOOKUP($E123&amp;"_U",보상!$S:$AA,2,FALSE)),MATCH(P$6,INDIRECT(VLOOKUP($E123&amp;"_U",보상!$S:$AA,3,FALSE)),0),FALSE)),"ERROR")</f>
        <v>Gold</v>
      </c>
      <c r="Q123" s="22">
        <f ca="1">IFERROR(IFERROR(VLOOKUP($B123,INDIRECT(VLOOKUP($E123,보상!$S:$AA,2,FALSE)),MATCH(Q$6,INDIRECT(VLOOKUP($E123,보상!$S:$AA,3,FALSE)),0),FALSE),VLOOKUP($B123,INDIRECT(VLOOKUP($E123&amp;"_U",보상!$S:$AA,2,FALSE)),MATCH(Q$6,INDIRECT(VLOOKUP($E123&amp;"_U",보상!$S:$AA,3,FALSE)),0),FALSE)),"ERROR")</f>
        <v>4750</v>
      </c>
      <c r="R123" s="22" t="b">
        <v>0</v>
      </c>
      <c r="S123" s="22" t="b">
        <v>0</v>
      </c>
      <c r="T123" s="22">
        <f ca="1">IFERROR(IF(W123=0,0,VLOOKUP(W123,보상!$D:$K,6,FALSE)),"-")</f>
        <v>0</v>
      </c>
      <c r="U123" s="22">
        <f ca="1">IFERROR(IF(W123=0,0,VLOOKUP(W123,보상!$D:$K,7,FALSE)),"-")</f>
        <v>0</v>
      </c>
      <c r="V123" s="22">
        <f ca="1">IFERROR(IF(W123=0,0,VLOOKUP(W123,보상!$D:$K,8,FALSE)),"-")</f>
        <v>0</v>
      </c>
      <c r="W123" s="22">
        <f ca="1">IFERROR(IFERROR(VLOOKUP($B123,INDIRECT(VLOOKUP($E123,보상!$S:$AA,2,FALSE)),MATCH(W$6,INDIRECT(VLOOKUP($E123,보상!$S:$AA,3,FALSE)),0),FALSE),VLOOKUP($B123,INDIRECT(VLOOKUP($E123&amp;"_U",보상!$S:$AA,2,FALSE)),MATCH(W$6,INDIRECT(VLOOKUP($E123&amp;"_U",보상!$S:$AA,3,FALSE)),0),FALSE)),"ERROR")</f>
        <v>3012001</v>
      </c>
      <c r="X123" s="134" t="str">
        <f ca="1">IFERROR(IF(W123=0,0,VLOOKUP(SUBSTITUTE(VLOOKUP(W123,#REF!,MATCH("strItemName",#REF!,0),FALSE),"SUI_",""),#REF!,2,FALSE)),"ERROR")</f>
        <v>ERROR</v>
      </c>
      <c r="Y123" s="22">
        <f t="shared" ca="1" si="6"/>
        <v>3012001</v>
      </c>
      <c r="Z123" s="134" t="str">
        <f ca="1">IFERROR(IF(Y123=0,0,VLOOKUP(SUBSTITUTE(VLOOKUP(Y123,#REF!,MATCH("strItemName",#REF!,0),FALSE),"SUI_",""),#REF!,2,FALSE)),"ERROR")</f>
        <v>ERROR</v>
      </c>
      <c r="AA123" s="22">
        <f t="shared" ca="1" si="6"/>
        <v>3012001</v>
      </c>
      <c r="AB123" s="134" t="str">
        <f ca="1">IFERROR(IF(AA123=0,0,VLOOKUP(SUBSTITUTE(VLOOKUP(AA123,#REF!,MATCH("strItemName",#REF!,0),FALSE),"SUI_",""),#REF!,2,FALSE)),"ERROR")</f>
        <v>ERROR</v>
      </c>
      <c r="AC123" s="22">
        <f t="shared" ca="1" si="6"/>
        <v>3012001</v>
      </c>
      <c r="AD123" s="134" t="str">
        <f ca="1">IFERROR(IF(AC123=0,0,VLOOKUP(SUBSTITUTE(VLOOKUP(AC123,#REF!,MATCH("strItemName",#REF!,0),FALSE),"SUI_",""),#REF!,2,FALSE)),"ERROR")</f>
        <v>ERROR</v>
      </c>
      <c r="AE123" s="22">
        <f t="shared" ca="1" si="6"/>
        <v>3012001</v>
      </c>
      <c r="AF123" s="134" t="str">
        <f ca="1">IFERROR(IF(AE123=0,0,VLOOKUP(SUBSTITUTE(VLOOKUP(AE123,#REF!,MATCH("strItemName",#REF!,0),FALSE),"SUI_",""),#REF!,2,FALSE)),"ERROR")</f>
        <v>ERROR</v>
      </c>
      <c r="AG123" s="88">
        <v>0</v>
      </c>
      <c r="AH123" s="134">
        <f>IFERROR(IF(AG123=0,0,VLOOKUP(SUBSTITUTE(VLOOKUP(AG123,#REF!,MATCH("strItemName",#REF!,0),FALSE),"SUI_",""),#REF!,2,FALSE)),"ERROR")</f>
        <v>0</v>
      </c>
      <c r="AI123" s="22">
        <f ca="1">IFERROR(IFERROR(VLOOKUP($B123,INDIRECT(VLOOKUP($E123,보상!$S:$AA,2,FALSE)),MATCH(AI$6,INDIRECT(VLOOKUP($E123,보상!$S:$AA,3,FALSE)),0),FALSE),VLOOKUP($B123,INDIRECT(VLOOKUP($E123&amp;"_U",보상!$S:$AA,2,FALSE)),MATCH(AI$6,INDIRECT(VLOOKUP($E123&amp;"_U",보상!$S:$AA,3,FALSE)),0),FALSE)),"ERROR")</f>
        <v>3</v>
      </c>
      <c r="AJ123" s="22">
        <v>0</v>
      </c>
      <c r="AK123" s="22">
        <v>0</v>
      </c>
      <c r="AL123" s="22">
        <v>0</v>
      </c>
      <c r="AM123" s="22" t="b">
        <v>0</v>
      </c>
      <c r="AN123" s="22">
        <v>0</v>
      </c>
      <c r="AO123" s="22">
        <v>0</v>
      </c>
    </row>
    <row r="124" spans="2:41" ht="16.5" customHeight="1" x14ac:dyDescent="0.3">
      <c r="B124" s="153">
        <f t="shared" si="5"/>
        <v>1031101</v>
      </c>
      <c r="C124" s="22">
        <v>1031101</v>
      </c>
      <c r="D124" s="156" t="str">
        <f ca="1">IFERROR(IFERROR(VLOOKUP($B124,INDIRECT(VLOOKUP($E124,보상!$S:$AA,2,FALSE)),MATCH(D$6,INDIRECT(VLOOKUP($E124,보상!$S:$AA,3,FALSE)),0),FALSE),VLOOKUP($B124,INDIRECT(VLOOKUP($E124&amp;"_U",보상!$S:$AA,2,FALSE)),MATCH(D$6,INDIRECT(VLOOKUP($E124&amp;"_U",보상!$S:$AA,3,FALSE)),0),FALSE)),"ERROR")</f>
        <v>대피</v>
      </c>
      <c r="E124" s="22" t="s">
        <v>384</v>
      </c>
      <c r="F124" s="22">
        <f>COUNTIF($C$8:$C124,$C124)</f>
        <v>1</v>
      </c>
      <c r="G124" s="22" t="b">
        <v>0</v>
      </c>
      <c r="H124" s="22">
        <v>0</v>
      </c>
      <c r="I124" s="129">
        <f>IFERROR(IF(H124=0,0,VLOOKUP(VLOOKUP(H124,#REF!,MATCH("strMailTitleID",#REF!,0),FALSE),#REF!,2,FALSE)),"ERROR")</f>
        <v>0</v>
      </c>
      <c r="J124" s="176">
        <v>0</v>
      </c>
      <c r="K124" s="129">
        <f>IFERROR(IF(J124=0,0,VLOOKUP(VLOOKUP(J124,#REF!,MATCH("strMailTitleID",#REF!,0),FALSE),#REF!,2,FALSE)),"ERROR")</f>
        <v>0</v>
      </c>
      <c r="L124" s="22">
        <f ca="1">IFERROR(IFERROR(VLOOKUP($B124,INDIRECT(VLOOKUP($E124,보상!$S:$AA,2,FALSE)),MATCH(L$6,INDIRECT(VLOOKUP($E124,보상!$S:$AA,3,FALSE)),0),FALSE),VLOOKUP($B124,INDIRECT(VLOOKUP($E124&amp;"_U",보상!$S:$AA,2,FALSE)),MATCH(L$6,INDIRECT(VLOOKUP($E124&amp;"_U",보상!$S:$AA,3,FALSE)),0),FALSE)),"ERROR")</f>
        <v>2830</v>
      </c>
      <c r="M124" s="22">
        <v>0</v>
      </c>
      <c r="N124" s="22">
        <v>0</v>
      </c>
      <c r="O124" s="22">
        <v>0</v>
      </c>
      <c r="P124" s="22" t="str">
        <f ca="1">IFERROR(IFERROR(VLOOKUP($B124,INDIRECT(VLOOKUP($E124,보상!$S:$AA,2,FALSE)),MATCH(P$6,INDIRECT(VLOOKUP($E124,보상!$S:$AA,3,FALSE)),0),FALSE),VLOOKUP($B124,INDIRECT(VLOOKUP($E124&amp;"_U",보상!$S:$AA,2,FALSE)),MATCH(P$6,INDIRECT(VLOOKUP($E124&amp;"_U",보상!$S:$AA,3,FALSE)),0),FALSE)),"ERROR")</f>
        <v>Gold</v>
      </c>
      <c r="Q124" s="22">
        <f ca="1">IFERROR(IFERROR(VLOOKUP($B124,INDIRECT(VLOOKUP($E124,보상!$S:$AA,2,FALSE)),MATCH(Q$6,INDIRECT(VLOOKUP($E124,보상!$S:$AA,3,FALSE)),0),FALSE),VLOOKUP($B124,INDIRECT(VLOOKUP($E124&amp;"_U",보상!$S:$AA,2,FALSE)),MATCH(Q$6,INDIRECT(VLOOKUP($E124&amp;"_U",보상!$S:$AA,3,FALSE)),0),FALSE)),"ERROR")</f>
        <v>4950</v>
      </c>
      <c r="R124" s="22" t="b">
        <v>0</v>
      </c>
      <c r="S124" s="22" t="b">
        <v>0</v>
      </c>
      <c r="T124" s="22">
        <f ca="1">IFERROR(IF(W124=0,0,VLOOKUP(W124,보상!$D:$K,6,FALSE)),"-")</f>
        <v>0</v>
      </c>
      <c r="U124" s="22">
        <f ca="1">IFERROR(IF(W124=0,0,VLOOKUP(W124,보상!$D:$K,7,FALSE)),"-")</f>
        <v>0</v>
      </c>
      <c r="V124" s="22">
        <f ca="1">IFERROR(IF(W124=0,0,VLOOKUP(W124,보상!$D:$K,8,FALSE)),"-")</f>
        <v>0</v>
      </c>
      <c r="W124" s="22">
        <f ca="1">IFERROR(IFERROR(VLOOKUP($B124,INDIRECT(VLOOKUP($E124,보상!$S:$AA,2,FALSE)),MATCH(W$6,INDIRECT(VLOOKUP($E124,보상!$S:$AA,3,FALSE)),0),FALSE),VLOOKUP($B124,INDIRECT(VLOOKUP($E124&amp;"_U",보상!$S:$AA,2,FALSE)),MATCH(W$6,INDIRECT(VLOOKUP($E124&amp;"_U",보상!$S:$AA,3,FALSE)),0),FALSE)),"ERROR")</f>
        <v>302001</v>
      </c>
      <c r="X124" s="134" t="str">
        <f ca="1">IFERROR(IF(W124=0,0,VLOOKUP(SUBSTITUTE(VLOOKUP(W124,#REF!,MATCH("strItemName",#REF!,0),FALSE),"SUI_",""),#REF!,2,FALSE)),"ERROR")</f>
        <v>ERROR</v>
      </c>
      <c r="Y124" s="22">
        <f t="shared" ca="1" si="6"/>
        <v>302001</v>
      </c>
      <c r="Z124" s="134" t="str">
        <f ca="1">IFERROR(IF(Y124=0,0,VLOOKUP(SUBSTITUTE(VLOOKUP(Y124,#REF!,MATCH("strItemName",#REF!,0),FALSE),"SUI_",""),#REF!,2,FALSE)),"ERROR")</f>
        <v>ERROR</v>
      </c>
      <c r="AA124" s="22">
        <f t="shared" ca="1" si="6"/>
        <v>302001</v>
      </c>
      <c r="AB124" s="134" t="str">
        <f ca="1">IFERROR(IF(AA124=0,0,VLOOKUP(SUBSTITUTE(VLOOKUP(AA124,#REF!,MATCH("strItemName",#REF!,0),FALSE),"SUI_",""),#REF!,2,FALSE)),"ERROR")</f>
        <v>ERROR</v>
      </c>
      <c r="AC124" s="22">
        <f t="shared" ca="1" si="6"/>
        <v>302001</v>
      </c>
      <c r="AD124" s="134" t="str">
        <f ca="1">IFERROR(IF(AC124=0,0,VLOOKUP(SUBSTITUTE(VLOOKUP(AC124,#REF!,MATCH("strItemName",#REF!,0),FALSE),"SUI_",""),#REF!,2,FALSE)),"ERROR")</f>
        <v>ERROR</v>
      </c>
      <c r="AE124" s="22">
        <f t="shared" ca="1" si="6"/>
        <v>302001</v>
      </c>
      <c r="AF124" s="134" t="str">
        <f ca="1">IFERROR(IF(AE124=0,0,VLOOKUP(SUBSTITUTE(VLOOKUP(AE124,#REF!,MATCH("strItemName",#REF!,0),FALSE),"SUI_",""),#REF!,2,FALSE)),"ERROR")</f>
        <v>ERROR</v>
      </c>
      <c r="AG124" s="88">
        <v>0</v>
      </c>
      <c r="AH124" s="134">
        <f>IFERROR(IF(AG124=0,0,VLOOKUP(SUBSTITUTE(VLOOKUP(AG124,#REF!,MATCH("strItemName",#REF!,0),FALSE),"SUI_",""),#REF!,2,FALSE)),"ERROR")</f>
        <v>0</v>
      </c>
      <c r="AI124" s="22">
        <f ca="1">IFERROR(IFERROR(VLOOKUP($B124,INDIRECT(VLOOKUP($E124,보상!$S:$AA,2,FALSE)),MATCH(AI$6,INDIRECT(VLOOKUP($E124,보상!$S:$AA,3,FALSE)),0),FALSE),VLOOKUP($B124,INDIRECT(VLOOKUP($E124&amp;"_U",보상!$S:$AA,2,FALSE)),MATCH(AI$6,INDIRECT(VLOOKUP($E124&amp;"_U",보상!$S:$AA,3,FALSE)),0),FALSE)),"ERROR")</f>
        <v>1</v>
      </c>
      <c r="AJ124" s="22">
        <v>0</v>
      </c>
      <c r="AK124" s="22">
        <v>0</v>
      </c>
      <c r="AL124" s="22">
        <v>0</v>
      </c>
      <c r="AM124" s="22" t="b">
        <v>0</v>
      </c>
      <c r="AN124" s="22">
        <v>0</v>
      </c>
      <c r="AO124" s="22">
        <v>0</v>
      </c>
    </row>
    <row r="125" spans="2:41" ht="16.5" customHeight="1" x14ac:dyDescent="0.3">
      <c r="B125" s="153">
        <f t="shared" si="5"/>
        <v>1031201</v>
      </c>
      <c r="C125" s="22">
        <v>1031201</v>
      </c>
      <c r="D125" s="156" t="str">
        <f ca="1">IFERROR(IFERROR(VLOOKUP($B125,INDIRECT(VLOOKUP($E125,보상!$S:$AA,2,FALSE)),MATCH(D$6,INDIRECT(VLOOKUP($E125,보상!$S:$AA,3,FALSE)),0),FALSE),VLOOKUP($B125,INDIRECT(VLOOKUP($E125&amp;"_U",보상!$S:$AA,2,FALSE)),MATCH(D$6,INDIRECT(VLOOKUP($E125&amp;"_U",보상!$S:$AA,3,FALSE)),0),FALSE)),"ERROR")</f>
        <v>루이스의 결심</v>
      </c>
      <c r="E125" s="22" t="s">
        <v>384</v>
      </c>
      <c r="F125" s="22">
        <f>COUNTIF($C$8:$C125,$C125)</f>
        <v>1</v>
      </c>
      <c r="G125" s="22" t="b">
        <v>0</v>
      </c>
      <c r="H125" s="22">
        <v>0</v>
      </c>
      <c r="I125" s="129">
        <f>IFERROR(IF(H125=0,0,VLOOKUP(VLOOKUP(H125,#REF!,MATCH("strMailTitleID",#REF!,0),FALSE),#REF!,2,FALSE)),"ERROR")</f>
        <v>0</v>
      </c>
      <c r="J125" s="176">
        <v>0</v>
      </c>
      <c r="K125" s="129">
        <f>IFERROR(IF(J125=0,0,VLOOKUP(VLOOKUP(J125,#REF!,MATCH("strMailTitleID",#REF!,0),FALSE),#REF!,2,FALSE)),"ERROR")</f>
        <v>0</v>
      </c>
      <c r="L125" s="22">
        <f ca="1">IFERROR(IFERROR(VLOOKUP($B125,INDIRECT(VLOOKUP($E125,보상!$S:$AA,2,FALSE)),MATCH(L$6,INDIRECT(VLOOKUP($E125,보상!$S:$AA,3,FALSE)),0),FALSE),VLOOKUP($B125,INDIRECT(VLOOKUP($E125&amp;"_U",보상!$S:$AA,2,FALSE)),MATCH(L$6,INDIRECT(VLOOKUP($E125&amp;"_U",보상!$S:$AA,3,FALSE)),0),FALSE)),"ERROR")</f>
        <v>3040</v>
      </c>
      <c r="M125" s="22">
        <v>0</v>
      </c>
      <c r="N125" s="22">
        <v>0</v>
      </c>
      <c r="O125" s="22">
        <v>0</v>
      </c>
      <c r="P125" s="22" t="str">
        <f ca="1">IFERROR(IFERROR(VLOOKUP($B125,INDIRECT(VLOOKUP($E125,보상!$S:$AA,2,FALSE)),MATCH(P$6,INDIRECT(VLOOKUP($E125,보상!$S:$AA,3,FALSE)),0),FALSE),VLOOKUP($B125,INDIRECT(VLOOKUP($E125&amp;"_U",보상!$S:$AA,2,FALSE)),MATCH(P$6,INDIRECT(VLOOKUP($E125&amp;"_U",보상!$S:$AA,3,FALSE)),0),FALSE)),"ERROR")</f>
        <v>Gold</v>
      </c>
      <c r="Q125" s="22">
        <f ca="1">IFERROR(IFERROR(VLOOKUP($B125,INDIRECT(VLOOKUP($E125,보상!$S:$AA,2,FALSE)),MATCH(Q$6,INDIRECT(VLOOKUP($E125,보상!$S:$AA,3,FALSE)),0),FALSE),VLOOKUP($B125,INDIRECT(VLOOKUP($E125&amp;"_U",보상!$S:$AA,2,FALSE)),MATCH(Q$6,INDIRECT(VLOOKUP($E125&amp;"_U",보상!$S:$AA,3,FALSE)),0),FALSE)),"ERROR")</f>
        <v>4950</v>
      </c>
      <c r="R125" s="22" t="b">
        <v>0</v>
      </c>
      <c r="S125" s="22" t="b">
        <v>0</v>
      </c>
      <c r="T125" s="22">
        <f ca="1">IFERROR(IF(W125=0,0,VLOOKUP(W125,보상!$D:$K,6,FALSE)),"-")</f>
        <v>0</v>
      </c>
      <c r="U125" s="22">
        <f ca="1">IFERROR(IF(W125=0,0,VLOOKUP(W125,보상!$D:$K,7,FALSE)),"-")</f>
        <v>0</v>
      </c>
      <c r="V125" s="22">
        <f ca="1">IFERROR(IF(W125=0,0,VLOOKUP(W125,보상!$D:$K,8,FALSE)),"-")</f>
        <v>0</v>
      </c>
      <c r="W125" s="22">
        <f ca="1">IFERROR(IFERROR(VLOOKUP($B125,INDIRECT(VLOOKUP($E125,보상!$S:$AA,2,FALSE)),MATCH(W$6,INDIRECT(VLOOKUP($E125,보상!$S:$AA,3,FALSE)),0),FALSE),VLOOKUP($B125,INDIRECT(VLOOKUP($E125&amp;"_U",보상!$S:$AA,2,FALSE)),MATCH(W$6,INDIRECT(VLOOKUP($E125&amp;"_U",보상!$S:$AA,3,FALSE)),0),FALSE)),"ERROR")</f>
        <v>3041002</v>
      </c>
      <c r="X125" s="134" t="str">
        <f ca="1">IFERROR(IF(W125=0,0,VLOOKUP(SUBSTITUTE(VLOOKUP(W125,#REF!,MATCH("strItemName",#REF!,0),FALSE),"SUI_",""),#REF!,2,FALSE)),"ERROR")</f>
        <v>ERROR</v>
      </c>
      <c r="Y125" s="22">
        <f t="shared" ca="1" si="6"/>
        <v>3041002</v>
      </c>
      <c r="Z125" s="134" t="str">
        <f ca="1">IFERROR(IF(Y125=0,0,VLOOKUP(SUBSTITUTE(VLOOKUP(Y125,#REF!,MATCH("strItemName",#REF!,0),FALSE),"SUI_",""),#REF!,2,FALSE)),"ERROR")</f>
        <v>ERROR</v>
      </c>
      <c r="AA125" s="22">
        <f t="shared" ca="1" si="6"/>
        <v>3041002</v>
      </c>
      <c r="AB125" s="134" t="str">
        <f ca="1">IFERROR(IF(AA125=0,0,VLOOKUP(SUBSTITUTE(VLOOKUP(AA125,#REF!,MATCH("strItemName",#REF!,0),FALSE),"SUI_",""),#REF!,2,FALSE)),"ERROR")</f>
        <v>ERROR</v>
      </c>
      <c r="AC125" s="22">
        <f t="shared" ca="1" si="6"/>
        <v>3041002</v>
      </c>
      <c r="AD125" s="134" t="str">
        <f ca="1">IFERROR(IF(AC125=0,0,VLOOKUP(SUBSTITUTE(VLOOKUP(AC125,#REF!,MATCH("strItemName",#REF!,0),FALSE),"SUI_",""),#REF!,2,FALSE)),"ERROR")</f>
        <v>ERROR</v>
      </c>
      <c r="AE125" s="22">
        <f t="shared" ca="1" si="6"/>
        <v>3041002</v>
      </c>
      <c r="AF125" s="134" t="str">
        <f ca="1">IFERROR(IF(AE125=0,0,VLOOKUP(SUBSTITUTE(VLOOKUP(AE125,#REF!,MATCH("strItemName",#REF!,0),FALSE),"SUI_",""),#REF!,2,FALSE)),"ERROR")</f>
        <v>ERROR</v>
      </c>
      <c r="AG125" s="88">
        <v>0</v>
      </c>
      <c r="AH125" s="134">
        <f>IFERROR(IF(AG125=0,0,VLOOKUP(SUBSTITUTE(VLOOKUP(AG125,#REF!,MATCH("strItemName",#REF!,0),FALSE),"SUI_",""),#REF!,2,FALSE)),"ERROR")</f>
        <v>0</v>
      </c>
      <c r="AI125" s="22">
        <f ca="1">IFERROR(IFERROR(VLOOKUP($B125,INDIRECT(VLOOKUP($E125,보상!$S:$AA,2,FALSE)),MATCH(AI$6,INDIRECT(VLOOKUP($E125,보상!$S:$AA,3,FALSE)),0),FALSE),VLOOKUP($B125,INDIRECT(VLOOKUP($E125&amp;"_U",보상!$S:$AA,2,FALSE)),MATCH(AI$6,INDIRECT(VLOOKUP($E125&amp;"_U",보상!$S:$AA,3,FALSE)),0),FALSE)),"ERROR")</f>
        <v>2</v>
      </c>
      <c r="AJ125" s="22">
        <v>0</v>
      </c>
      <c r="AK125" s="22">
        <v>0</v>
      </c>
      <c r="AL125" s="22">
        <v>0</v>
      </c>
      <c r="AM125" s="22" t="b">
        <v>0</v>
      </c>
      <c r="AN125" s="22">
        <v>0</v>
      </c>
      <c r="AO125" s="22">
        <v>0</v>
      </c>
    </row>
    <row r="126" spans="2:41" ht="16.5" customHeight="1" x14ac:dyDescent="0.3">
      <c r="B126" s="153">
        <f t="shared" si="5"/>
        <v>1031301</v>
      </c>
      <c r="C126" s="22">
        <v>1031301</v>
      </c>
      <c r="D126" s="156" t="str">
        <f ca="1">IFERROR(IFERROR(VLOOKUP($B126,INDIRECT(VLOOKUP($E126,보상!$S:$AA,2,FALSE)),MATCH(D$6,INDIRECT(VLOOKUP($E126,보상!$S:$AA,3,FALSE)),0),FALSE),VLOOKUP($B126,INDIRECT(VLOOKUP($E126&amp;"_U",보상!$S:$AA,2,FALSE)),MATCH(D$6,INDIRECT(VLOOKUP($E126&amp;"_U",보상!$S:$AA,3,FALSE)),0),FALSE)),"ERROR")</f>
        <v>두려운 진실</v>
      </c>
      <c r="E126" s="22" t="s">
        <v>384</v>
      </c>
      <c r="F126" s="22">
        <f>COUNTIF($C$8:$C126,$C126)</f>
        <v>1</v>
      </c>
      <c r="G126" s="22" t="b">
        <v>0</v>
      </c>
      <c r="H126" s="22">
        <v>0</v>
      </c>
      <c r="I126" s="129">
        <f>IFERROR(IF(H126=0,0,VLOOKUP(VLOOKUP(H126,#REF!,MATCH("strMailTitleID",#REF!,0),FALSE),#REF!,2,FALSE)),"ERROR")</f>
        <v>0</v>
      </c>
      <c r="J126" s="176">
        <v>0</v>
      </c>
      <c r="K126" s="129">
        <f>IFERROR(IF(J126=0,0,VLOOKUP(VLOOKUP(J126,#REF!,MATCH("strMailTitleID",#REF!,0),FALSE),#REF!,2,FALSE)),"ERROR")</f>
        <v>0</v>
      </c>
      <c r="L126" s="22">
        <f ca="1">IFERROR(IFERROR(VLOOKUP($B126,INDIRECT(VLOOKUP($E126,보상!$S:$AA,2,FALSE)),MATCH(L$6,INDIRECT(VLOOKUP($E126,보상!$S:$AA,3,FALSE)),0),FALSE),VLOOKUP($B126,INDIRECT(VLOOKUP($E126&amp;"_U",보상!$S:$AA,2,FALSE)),MATCH(L$6,INDIRECT(VLOOKUP($E126&amp;"_U",보상!$S:$AA,3,FALSE)),0),FALSE)),"ERROR")</f>
        <v>3040</v>
      </c>
      <c r="M126" s="22">
        <v>0</v>
      </c>
      <c r="N126" s="22">
        <v>0</v>
      </c>
      <c r="O126" s="22">
        <v>0</v>
      </c>
      <c r="P126" s="22" t="str">
        <f ca="1">IFERROR(IFERROR(VLOOKUP($B126,INDIRECT(VLOOKUP($E126,보상!$S:$AA,2,FALSE)),MATCH(P$6,INDIRECT(VLOOKUP($E126,보상!$S:$AA,3,FALSE)),0),FALSE),VLOOKUP($B126,INDIRECT(VLOOKUP($E126&amp;"_U",보상!$S:$AA,2,FALSE)),MATCH(P$6,INDIRECT(VLOOKUP($E126&amp;"_U",보상!$S:$AA,3,FALSE)),0),FALSE)),"ERROR")</f>
        <v>Gold</v>
      </c>
      <c r="Q126" s="22">
        <f ca="1">IFERROR(IFERROR(VLOOKUP($B126,INDIRECT(VLOOKUP($E126,보상!$S:$AA,2,FALSE)),MATCH(Q$6,INDIRECT(VLOOKUP($E126,보상!$S:$AA,3,FALSE)),0),FALSE),VLOOKUP($B126,INDIRECT(VLOOKUP($E126&amp;"_U",보상!$S:$AA,2,FALSE)),MATCH(Q$6,INDIRECT(VLOOKUP($E126&amp;"_U",보상!$S:$AA,3,FALSE)),0),FALSE)),"ERROR")</f>
        <v>4950</v>
      </c>
      <c r="R126" s="22" t="b">
        <v>0</v>
      </c>
      <c r="S126" s="22" t="b">
        <v>0</v>
      </c>
      <c r="T126" s="22">
        <f ca="1">IFERROR(IF(W126=0,0,VLOOKUP(W126,보상!$D:$K,6,FALSE)),"-")</f>
        <v>0</v>
      </c>
      <c r="U126" s="22">
        <f ca="1">IFERROR(IF(W126=0,0,VLOOKUP(W126,보상!$D:$K,7,FALSE)),"-")</f>
        <v>0</v>
      </c>
      <c r="V126" s="22">
        <f ca="1">IFERROR(IF(W126=0,0,VLOOKUP(W126,보상!$D:$K,8,FALSE)),"-")</f>
        <v>0</v>
      </c>
      <c r="W126" s="22">
        <f ca="1">IFERROR(IFERROR(VLOOKUP($B126,INDIRECT(VLOOKUP($E126,보상!$S:$AA,2,FALSE)),MATCH(W$6,INDIRECT(VLOOKUP($E126,보상!$S:$AA,3,FALSE)),0),FALSE),VLOOKUP($B126,INDIRECT(VLOOKUP($E126&amp;"_U",보상!$S:$AA,2,FALSE)),MATCH(W$6,INDIRECT(VLOOKUP($E126&amp;"_U",보상!$S:$AA,3,FALSE)),0),FALSE)),"ERROR")</f>
        <v>3021002</v>
      </c>
      <c r="X126" s="134" t="str">
        <f ca="1">IFERROR(IF(W126=0,0,VLOOKUP(SUBSTITUTE(VLOOKUP(W126,#REF!,MATCH("strItemName",#REF!,0),FALSE),"SUI_",""),#REF!,2,FALSE)),"ERROR")</f>
        <v>ERROR</v>
      </c>
      <c r="Y126" s="22">
        <f t="shared" ca="1" si="6"/>
        <v>3021002</v>
      </c>
      <c r="Z126" s="134" t="str">
        <f ca="1">IFERROR(IF(Y126=0,0,VLOOKUP(SUBSTITUTE(VLOOKUP(Y126,#REF!,MATCH("strItemName",#REF!,0),FALSE),"SUI_",""),#REF!,2,FALSE)),"ERROR")</f>
        <v>ERROR</v>
      </c>
      <c r="AA126" s="22">
        <f t="shared" ca="1" si="6"/>
        <v>3021002</v>
      </c>
      <c r="AB126" s="134" t="str">
        <f ca="1">IFERROR(IF(AA126=0,0,VLOOKUP(SUBSTITUTE(VLOOKUP(AA126,#REF!,MATCH("strItemName",#REF!,0),FALSE),"SUI_",""),#REF!,2,FALSE)),"ERROR")</f>
        <v>ERROR</v>
      </c>
      <c r="AC126" s="22">
        <f t="shared" ca="1" si="6"/>
        <v>3021002</v>
      </c>
      <c r="AD126" s="134" t="str">
        <f ca="1">IFERROR(IF(AC126=0,0,VLOOKUP(SUBSTITUTE(VLOOKUP(AC126,#REF!,MATCH("strItemName",#REF!,0),FALSE),"SUI_",""),#REF!,2,FALSE)),"ERROR")</f>
        <v>ERROR</v>
      </c>
      <c r="AE126" s="22">
        <f t="shared" ca="1" si="6"/>
        <v>3021002</v>
      </c>
      <c r="AF126" s="134" t="str">
        <f ca="1">IFERROR(IF(AE126=0,0,VLOOKUP(SUBSTITUTE(VLOOKUP(AE126,#REF!,MATCH("strItemName",#REF!,0),FALSE),"SUI_",""),#REF!,2,FALSE)),"ERROR")</f>
        <v>ERROR</v>
      </c>
      <c r="AG126" s="88">
        <v>0</v>
      </c>
      <c r="AH126" s="134">
        <f>IFERROR(IF(AG126=0,0,VLOOKUP(SUBSTITUTE(VLOOKUP(AG126,#REF!,MATCH("strItemName",#REF!,0),FALSE),"SUI_",""),#REF!,2,FALSE)),"ERROR")</f>
        <v>0</v>
      </c>
      <c r="AI126" s="22">
        <f ca="1">IFERROR(IFERROR(VLOOKUP($B126,INDIRECT(VLOOKUP($E126,보상!$S:$AA,2,FALSE)),MATCH(AI$6,INDIRECT(VLOOKUP($E126,보상!$S:$AA,3,FALSE)),0),FALSE),VLOOKUP($B126,INDIRECT(VLOOKUP($E126&amp;"_U",보상!$S:$AA,2,FALSE)),MATCH(AI$6,INDIRECT(VLOOKUP($E126&amp;"_U",보상!$S:$AA,3,FALSE)),0),FALSE)),"ERROR")</f>
        <v>1</v>
      </c>
      <c r="AJ126" s="22">
        <v>0</v>
      </c>
      <c r="AK126" s="22">
        <v>0</v>
      </c>
      <c r="AL126" s="22">
        <v>0</v>
      </c>
      <c r="AM126" s="22" t="b">
        <v>0</v>
      </c>
      <c r="AN126" s="22">
        <v>0</v>
      </c>
      <c r="AO126" s="22">
        <v>0</v>
      </c>
    </row>
    <row r="127" spans="2:41" ht="16.5" customHeight="1" x14ac:dyDescent="0.3">
      <c r="B127" s="153">
        <f t="shared" ref="B127" si="7">C127</f>
        <v>1031401</v>
      </c>
      <c r="C127" s="22">
        <v>1031401</v>
      </c>
      <c r="D127" s="156" t="str">
        <f ca="1">IFERROR(IFERROR(VLOOKUP($B127,INDIRECT(VLOOKUP($E127,보상!$S:$AA,2,FALSE)),MATCH(D$6,INDIRECT(VLOOKUP($E127,보상!$S:$AA,3,FALSE)),0),FALSE),VLOOKUP($B127,INDIRECT(VLOOKUP($E127&amp;"_U",보상!$S:$AA,2,FALSE)),MATCH(D$6,INDIRECT(VLOOKUP($E127&amp;"_U",보상!$S:$AA,3,FALSE)),0),FALSE)),"ERROR")</f>
        <v>소중한 유품</v>
      </c>
      <c r="E127" s="22" t="s">
        <v>384</v>
      </c>
      <c r="F127" s="22">
        <f>COUNTIF($C$8:$C127,$C127)</f>
        <v>1</v>
      </c>
      <c r="G127" s="22" t="b">
        <v>0</v>
      </c>
      <c r="H127" s="22">
        <v>0</v>
      </c>
      <c r="I127" s="129">
        <f>IFERROR(IF(H127=0,0,VLOOKUP(VLOOKUP(H127,#REF!,MATCH("strMailTitleID",#REF!,0),FALSE),#REF!,2,FALSE)),"ERROR")</f>
        <v>0</v>
      </c>
      <c r="J127" s="176">
        <v>0</v>
      </c>
      <c r="K127" s="129">
        <f>IFERROR(IF(J127=0,0,VLOOKUP(VLOOKUP(J127,#REF!,MATCH("strMailTitleID",#REF!,0),FALSE),#REF!,2,FALSE)),"ERROR")</f>
        <v>0</v>
      </c>
      <c r="L127" s="22">
        <f ca="1">IFERROR(IFERROR(VLOOKUP($B127,INDIRECT(VLOOKUP($E127,보상!$S:$AA,2,FALSE)),MATCH(L$6,INDIRECT(VLOOKUP($E127,보상!$S:$AA,3,FALSE)),0),FALSE),VLOOKUP($B127,INDIRECT(VLOOKUP($E127&amp;"_U",보상!$S:$AA,2,FALSE)),MATCH(L$6,INDIRECT(VLOOKUP($E127&amp;"_U",보상!$S:$AA,3,FALSE)),0),FALSE)),"ERROR")</f>
        <v>2890</v>
      </c>
      <c r="M127" s="22">
        <v>0</v>
      </c>
      <c r="N127" s="22">
        <v>0</v>
      </c>
      <c r="O127" s="22">
        <v>0</v>
      </c>
      <c r="P127" s="22" t="str">
        <f ca="1">IFERROR(IFERROR(VLOOKUP($B127,INDIRECT(VLOOKUP($E127,보상!$S:$AA,2,FALSE)),MATCH(P$6,INDIRECT(VLOOKUP($E127,보상!$S:$AA,3,FALSE)),0),FALSE),VLOOKUP($B127,INDIRECT(VLOOKUP($E127&amp;"_U",보상!$S:$AA,2,FALSE)),MATCH(P$6,INDIRECT(VLOOKUP($E127&amp;"_U",보상!$S:$AA,3,FALSE)),0),FALSE)),"ERROR")</f>
        <v>Gold</v>
      </c>
      <c r="Q127" s="22">
        <f ca="1">IFERROR(IFERROR(VLOOKUP($B127,INDIRECT(VLOOKUP($E127,보상!$S:$AA,2,FALSE)),MATCH(Q$6,INDIRECT(VLOOKUP($E127,보상!$S:$AA,3,FALSE)),0),FALSE),VLOOKUP($B127,INDIRECT(VLOOKUP($E127&amp;"_U",보상!$S:$AA,2,FALSE)),MATCH(Q$6,INDIRECT(VLOOKUP($E127&amp;"_U",보상!$S:$AA,3,FALSE)),0),FALSE)),"ERROR")</f>
        <v>4950</v>
      </c>
      <c r="R127" s="22" t="b">
        <v>0</v>
      </c>
      <c r="S127" s="22" t="b">
        <v>0</v>
      </c>
      <c r="T127" s="22">
        <f ca="1">IFERROR(IF(W127=0,0,VLOOKUP(W127,보상!$D:$K,6,FALSE)),"-")</f>
        <v>0</v>
      </c>
      <c r="U127" s="22">
        <f ca="1">IFERROR(IF(W127=0,0,VLOOKUP(W127,보상!$D:$K,7,FALSE)),"-")</f>
        <v>0</v>
      </c>
      <c r="V127" s="22">
        <f ca="1">IFERROR(IF(W127=0,0,VLOOKUP(W127,보상!$D:$K,8,FALSE)),"-")</f>
        <v>0</v>
      </c>
      <c r="W127" s="22">
        <f ca="1">IFERROR(IFERROR(VLOOKUP($B127,INDIRECT(VLOOKUP($E127,보상!$S:$AA,2,FALSE)),MATCH(W$6,INDIRECT(VLOOKUP($E127,보상!$S:$AA,3,FALSE)),0),FALSE),VLOOKUP($B127,INDIRECT(VLOOKUP($E127&amp;"_U",보상!$S:$AA,2,FALSE)),MATCH(W$6,INDIRECT(VLOOKUP($E127&amp;"_U",보상!$S:$AA,3,FALSE)),0),FALSE)),"ERROR")</f>
        <v>3012001</v>
      </c>
      <c r="X127" s="134" t="str">
        <f ca="1">IFERROR(IF(W127=0,0,VLOOKUP(SUBSTITUTE(VLOOKUP(W127,#REF!,MATCH("strItemName",#REF!,0),FALSE),"SUI_",""),#REF!,2,FALSE)),"ERROR")</f>
        <v>ERROR</v>
      </c>
      <c r="Y127" s="22">
        <f t="shared" ref="Y127:AE127" ca="1" si="8">IF(W127=0,0,IF(OR(INT(W127/10000)=15,INT(W127/10000)=24,INT(W127/10000)=35),W127,IF(W127&gt;300000,W127,IF(W127&lt;200000,W127+10100,W127+100))))</f>
        <v>3012001</v>
      </c>
      <c r="Z127" s="134" t="str">
        <f ca="1">IFERROR(IF(Y127=0,0,VLOOKUP(SUBSTITUTE(VLOOKUP(Y127,#REF!,MATCH("strItemName",#REF!,0),FALSE),"SUI_",""),#REF!,2,FALSE)),"ERROR")</f>
        <v>ERROR</v>
      </c>
      <c r="AA127" s="22">
        <f t="shared" ca="1" si="8"/>
        <v>3012001</v>
      </c>
      <c r="AB127" s="134" t="str">
        <f ca="1">IFERROR(IF(AA127=0,0,VLOOKUP(SUBSTITUTE(VLOOKUP(AA127,#REF!,MATCH("strItemName",#REF!,0),FALSE),"SUI_",""),#REF!,2,FALSE)),"ERROR")</f>
        <v>ERROR</v>
      </c>
      <c r="AC127" s="22">
        <f t="shared" ca="1" si="8"/>
        <v>3012001</v>
      </c>
      <c r="AD127" s="134" t="str">
        <f ca="1">IFERROR(IF(AC127=0,0,VLOOKUP(SUBSTITUTE(VLOOKUP(AC127,#REF!,MATCH("strItemName",#REF!,0),FALSE),"SUI_",""),#REF!,2,FALSE)),"ERROR")</f>
        <v>ERROR</v>
      </c>
      <c r="AE127" s="22">
        <f t="shared" ca="1" si="8"/>
        <v>3012001</v>
      </c>
      <c r="AF127" s="134" t="str">
        <f ca="1">IFERROR(IF(AE127=0,0,VLOOKUP(SUBSTITUTE(VLOOKUP(AE127,#REF!,MATCH("strItemName",#REF!,0),FALSE),"SUI_",""),#REF!,2,FALSE)),"ERROR")</f>
        <v>ERROR</v>
      </c>
      <c r="AG127" s="88">
        <v>0</v>
      </c>
      <c r="AH127" s="134">
        <f>IFERROR(IF(AG127=0,0,VLOOKUP(SUBSTITUTE(VLOOKUP(AG127,#REF!,MATCH("strItemName",#REF!,0),FALSE),"SUI_",""),#REF!,2,FALSE)),"ERROR")</f>
        <v>0</v>
      </c>
      <c r="AI127" s="22">
        <f ca="1">IFERROR(IFERROR(VLOOKUP($B127,INDIRECT(VLOOKUP($E127,보상!$S:$AA,2,FALSE)),MATCH(AI$6,INDIRECT(VLOOKUP($E127,보상!$S:$AA,3,FALSE)),0),FALSE),VLOOKUP($B127,INDIRECT(VLOOKUP($E127&amp;"_U",보상!$S:$AA,2,FALSE)),MATCH(AI$6,INDIRECT(VLOOKUP($E127&amp;"_U",보상!$S:$AA,3,FALSE)),0),FALSE)),"ERROR")</f>
        <v>3</v>
      </c>
      <c r="AJ127" s="22">
        <v>0</v>
      </c>
      <c r="AK127" s="22">
        <v>0</v>
      </c>
      <c r="AL127" s="22">
        <v>0</v>
      </c>
      <c r="AM127" s="22" t="b">
        <v>0</v>
      </c>
      <c r="AN127" s="22">
        <v>0</v>
      </c>
      <c r="AO127" s="22">
        <v>0</v>
      </c>
    </row>
    <row r="128" spans="2:41" ht="16.5" customHeight="1" x14ac:dyDescent="0.3">
      <c r="B128" s="153">
        <f t="shared" si="5"/>
        <v>1031501</v>
      </c>
      <c r="C128" s="22">
        <v>1031501</v>
      </c>
      <c r="D128" s="156" t="str">
        <f ca="1">IFERROR(IFERROR(VLOOKUP($B128,INDIRECT(VLOOKUP($E128,보상!$S:$AA,2,FALSE)),MATCH(D$6,INDIRECT(VLOOKUP($E128,보상!$S:$AA,3,FALSE)),0),FALSE),VLOOKUP($B128,INDIRECT(VLOOKUP($E128&amp;"_U",보상!$S:$AA,2,FALSE)),MATCH(D$6,INDIRECT(VLOOKUP($E128&amp;"_U",보상!$S:$AA,3,FALSE)),0),FALSE)),"ERROR")</f>
        <v>전령의 변고</v>
      </c>
      <c r="E128" s="22" t="s">
        <v>384</v>
      </c>
      <c r="F128" s="22">
        <f>COUNTIF($C$8:$C128,$C128)</f>
        <v>1</v>
      </c>
      <c r="G128" s="22" t="b">
        <v>0</v>
      </c>
      <c r="H128" s="22">
        <v>0</v>
      </c>
      <c r="I128" s="129">
        <f>IFERROR(IF(H128=0,0,VLOOKUP(VLOOKUP(H128,#REF!,MATCH("strMailTitleID",#REF!,0),FALSE),#REF!,2,FALSE)),"ERROR")</f>
        <v>0</v>
      </c>
      <c r="J128" s="176">
        <v>0</v>
      </c>
      <c r="K128" s="129">
        <f>IFERROR(IF(J128=0,0,VLOOKUP(VLOOKUP(J128,#REF!,MATCH("strMailTitleID",#REF!,0),FALSE),#REF!,2,FALSE)),"ERROR")</f>
        <v>0</v>
      </c>
      <c r="L128" s="22">
        <f ca="1">IFERROR(IFERROR(VLOOKUP($B128,INDIRECT(VLOOKUP($E128,보상!$S:$AA,2,FALSE)),MATCH(L$6,INDIRECT(VLOOKUP($E128,보상!$S:$AA,3,FALSE)),0),FALSE),VLOOKUP($B128,INDIRECT(VLOOKUP($E128&amp;"_U",보상!$S:$AA,2,FALSE)),MATCH(L$6,INDIRECT(VLOOKUP($E128&amp;"_U",보상!$S:$AA,3,FALSE)),0),FALSE)),"ERROR")</f>
        <v>3040</v>
      </c>
      <c r="M128" s="22">
        <v>0</v>
      </c>
      <c r="N128" s="22">
        <v>0</v>
      </c>
      <c r="O128" s="22">
        <v>0</v>
      </c>
      <c r="P128" s="22" t="str">
        <f ca="1">IFERROR(IFERROR(VLOOKUP($B128,INDIRECT(VLOOKUP($E128,보상!$S:$AA,2,FALSE)),MATCH(P$6,INDIRECT(VLOOKUP($E128,보상!$S:$AA,3,FALSE)),0),FALSE),VLOOKUP($B128,INDIRECT(VLOOKUP($E128&amp;"_U",보상!$S:$AA,2,FALSE)),MATCH(P$6,INDIRECT(VLOOKUP($E128&amp;"_U",보상!$S:$AA,3,FALSE)),0),FALSE)),"ERROR")</f>
        <v>Gold</v>
      </c>
      <c r="Q128" s="22">
        <f ca="1">IFERROR(IFERROR(VLOOKUP($B128,INDIRECT(VLOOKUP($E128,보상!$S:$AA,2,FALSE)),MATCH(Q$6,INDIRECT(VLOOKUP($E128,보상!$S:$AA,3,FALSE)),0),FALSE),VLOOKUP($B128,INDIRECT(VLOOKUP($E128&amp;"_U",보상!$S:$AA,2,FALSE)),MATCH(Q$6,INDIRECT(VLOOKUP($E128&amp;"_U",보상!$S:$AA,3,FALSE)),0),FALSE)),"ERROR")</f>
        <v>4950</v>
      </c>
      <c r="R128" s="22" t="b">
        <v>0</v>
      </c>
      <c r="S128" s="22" t="b">
        <v>0</v>
      </c>
      <c r="T128" s="22">
        <f ca="1">IFERROR(IF(W128=0,0,VLOOKUP(W128,보상!$D:$K,6,FALSE)),"-")</f>
        <v>0</v>
      </c>
      <c r="U128" s="22">
        <f ca="1">IFERROR(IF(W128=0,0,VLOOKUP(W128,보상!$D:$K,7,FALSE)),"-")</f>
        <v>0</v>
      </c>
      <c r="V128" s="22">
        <f ca="1">IFERROR(IF(W128=0,0,VLOOKUP(W128,보상!$D:$K,8,FALSE)),"-")</f>
        <v>0</v>
      </c>
      <c r="W128" s="22">
        <f ca="1">IFERROR(IFERROR(VLOOKUP($B128,INDIRECT(VLOOKUP($E128,보상!$S:$AA,2,FALSE)),MATCH(W$6,INDIRECT(VLOOKUP($E128,보상!$S:$AA,3,FALSE)),0),FALSE),VLOOKUP($B128,INDIRECT(VLOOKUP($E128&amp;"_U",보상!$S:$AA,2,FALSE)),MATCH(W$6,INDIRECT(VLOOKUP($E128&amp;"_U",보상!$S:$AA,3,FALSE)),0),FALSE)),"ERROR")</f>
        <v>3021001</v>
      </c>
      <c r="X128" s="134" t="str">
        <f ca="1">IFERROR(IF(W128=0,0,VLOOKUP(SUBSTITUTE(VLOOKUP(W128,#REF!,MATCH("strItemName",#REF!,0),FALSE),"SUI_",""),#REF!,2,FALSE)),"ERROR")</f>
        <v>ERROR</v>
      </c>
      <c r="Y128" s="22">
        <f t="shared" ca="1" si="6"/>
        <v>3021001</v>
      </c>
      <c r="Z128" s="134" t="str">
        <f ca="1">IFERROR(IF(Y128=0,0,VLOOKUP(SUBSTITUTE(VLOOKUP(Y128,#REF!,MATCH("strItemName",#REF!,0),FALSE),"SUI_",""),#REF!,2,FALSE)),"ERROR")</f>
        <v>ERROR</v>
      </c>
      <c r="AA128" s="22">
        <f t="shared" ca="1" si="6"/>
        <v>3021001</v>
      </c>
      <c r="AB128" s="134" t="str">
        <f ca="1">IFERROR(IF(AA128=0,0,VLOOKUP(SUBSTITUTE(VLOOKUP(AA128,#REF!,MATCH("strItemName",#REF!,0),FALSE),"SUI_",""),#REF!,2,FALSE)),"ERROR")</f>
        <v>ERROR</v>
      </c>
      <c r="AC128" s="22">
        <f t="shared" ca="1" si="6"/>
        <v>3021001</v>
      </c>
      <c r="AD128" s="134" t="str">
        <f ca="1">IFERROR(IF(AC128=0,0,VLOOKUP(SUBSTITUTE(VLOOKUP(AC128,#REF!,MATCH("strItemName",#REF!,0),FALSE),"SUI_",""),#REF!,2,FALSE)),"ERROR")</f>
        <v>ERROR</v>
      </c>
      <c r="AE128" s="22">
        <f t="shared" ca="1" si="6"/>
        <v>3021001</v>
      </c>
      <c r="AF128" s="134" t="str">
        <f ca="1">IFERROR(IF(AE128=0,0,VLOOKUP(SUBSTITUTE(VLOOKUP(AE128,#REF!,MATCH("strItemName",#REF!,0),FALSE),"SUI_",""),#REF!,2,FALSE)),"ERROR")</f>
        <v>ERROR</v>
      </c>
      <c r="AG128" s="88">
        <v>0</v>
      </c>
      <c r="AH128" s="134">
        <f>IFERROR(IF(AG128=0,0,VLOOKUP(SUBSTITUTE(VLOOKUP(AG128,#REF!,MATCH("strItemName",#REF!,0),FALSE),"SUI_",""),#REF!,2,FALSE)),"ERROR")</f>
        <v>0</v>
      </c>
      <c r="AI128" s="22">
        <f ca="1">IFERROR(IFERROR(VLOOKUP($B128,INDIRECT(VLOOKUP($E128,보상!$S:$AA,2,FALSE)),MATCH(AI$6,INDIRECT(VLOOKUP($E128,보상!$S:$AA,3,FALSE)),0),FALSE),VLOOKUP($B128,INDIRECT(VLOOKUP($E128&amp;"_U",보상!$S:$AA,2,FALSE)),MATCH(AI$6,INDIRECT(VLOOKUP($E128&amp;"_U",보상!$S:$AA,3,FALSE)),0),FALSE)),"ERROR")</f>
        <v>1</v>
      </c>
      <c r="AJ128" s="22">
        <v>0</v>
      </c>
      <c r="AK128" s="22">
        <v>0</v>
      </c>
      <c r="AL128" s="22">
        <v>0</v>
      </c>
      <c r="AM128" s="22" t="b">
        <v>0</v>
      </c>
      <c r="AN128" s="22">
        <v>0</v>
      </c>
      <c r="AO128" s="22">
        <v>0</v>
      </c>
    </row>
    <row r="129" spans="2:41" ht="16.5" customHeight="1" x14ac:dyDescent="0.3">
      <c r="B129" s="153">
        <f t="shared" si="5"/>
        <v>1031601</v>
      </c>
      <c r="C129" s="22">
        <v>1031601</v>
      </c>
      <c r="D129" s="156" t="str">
        <f ca="1">IFERROR(IFERROR(VLOOKUP($B129,INDIRECT(VLOOKUP($E129,보상!$S:$AA,2,FALSE)),MATCH(D$6,INDIRECT(VLOOKUP($E129,보상!$S:$AA,3,FALSE)),0),FALSE),VLOOKUP($B129,INDIRECT(VLOOKUP($E129&amp;"_U",보상!$S:$AA,2,FALSE)),MATCH(D$6,INDIRECT(VLOOKUP($E129&amp;"_U",보상!$S:$AA,3,FALSE)),0),FALSE)),"ERROR")</f>
        <v>독의 원인</v>
      </c>
      <c r="E129" s="22" t="s">
        <v>384</v>
      </c>
      <c r="F129" s="22">
        <f>COUNTIF($C$8:$C129,$C129)</f>
        <v>1</v>
      </c>
      <c r="G129" s="22" t="b">
        <v>0</v>
      </c>
      <c r="H129" s="22">
        <v>0</v>
      </c>
      <c r="I129" s="129">
        <f>IFERROR(IF(H129=0,0,VLOOKUP(VLOOKUP(H129,#REF!,MATCH("strMailTitleID",#REF!,0),FALSE),#REF!,2,FALSE)),"ERROR")</f>
        <v>0</v>
      </c>
      <c r="J129" s="176">
        <v>0</v>
      </c>
      <c r="K129" s="129">
        <f>IFERROR(IF(J129=0,0,VLOOKUP(VLOOKUP(J129,#REF!,MATCH("strMailTitleID",#REF!,0),FALSE),#REF!,2,FALSE)),"ERROR")</f>
        <v>0</v>
      </c>
      <c r="L129" s="22">
        <f ca="1">IFERROR(IFERROR(VLOOKUP($B129,INDIRECT(VLOOKUP($E129,보상!$S:$AA,2,FALSE)),MATCH(L$6,INDIRECT(VLOOKUP($E129,보상!$S:$AA,3,FALSE)),0),FALSE),VLOOKUP($B129,INDIRECT(VLOOKUP($E129&amp;"_U",보상!$S:$AA,2,FALSE)),MATCH(L$6,INDIRECT(VLOOKUP($E129&amp;"_U",보상!$S:$AA,3,FALSE)),0),FALSE)),"ERROR")</f>
        <v>3390</v>
      </c>
      <c r="M129" s="22">
        <v>0</v>
      </c>
      <c r="N129" s="22">
        <v>0</v>
      </c>
      <c r="O129" s="22">
        <v>0</v>
      </c>
      <c r="P129" s="22" t="str">
        <f ca="1">IFERROR(IFERROR(VLOOKUP($B129,INDIRECT(VLOOKUP($E129,보상!$S:$AA,2,FALSE)),MATCH(P$6,INDIRECT(VLOOKUP($E129,보상!$S:$AA,3,FALSE)),0),FALSE),VLOOKUP($B129,INDIRECT(VLOOKUP($E129&amp;"_U",보상!$S:$AA,2,FALSE)),MATCH(P$6,INDIRECT(VLOOKUP($E129&amp;"_U",보상!$S:$AA,3,FALSE)),0),FALSE)),"ERROR")</f>
        <v>Gold</v>
      </c>
      <c r="Q129" s="22">
        <f ca="1">IFERROR(IFERROR(VLOOKUP($B129,INDIRECT(VLOOKUP($E129,보상!$S:$AA,2,FALSE)),MATCH(Q$6,INDIRECT(VLOOKUP($E129,보상!$S:$AA,3,FALSE)),0),FALSE),VLOOKUP($B129,INDIRECT(VLOOKUP($E129&amp;"_U",보상!$S:$AA,2,FALSE)),MATCH(Q$6,INDIRECT(VLOOKUP($E129&amp;"_U",보상!$S:$AA,3,FALSE)),0),FALSE)),"ERROR")</f>
        <v>5150</v>
      </c>
      <c r="R129" s="22" t="b">
        <v>0</v>
      </c>
      <c r="S129" s="22" t="b">
        <v>0</v>
      </c>
      <c r="T129" s="22">
        <f ca="1">IFERROR(IF(W129=0,0,VLOOKUP(W129,보상!$D:$K,6,FALSE)),"-")</f>
        <v>0</v>
      </c>
      <c r="U129" s="22">
        <f ca="1">IFERROR(IF(W129=0,0,VLOOKUP(W129,보상!$D:$K,7,FALSE)),"-")</f>
        <v>700</v>
      </c>
      <c r="V129" s="22">
        <f ca="1">IFERROR(IF(W129=0,0,VLOOKUP(W129,보상!$D:$K,8,FALSE)),"-")</f>
        <v>0</v>
      </c>
      <c r="W129" s="22">
        <f ca="1">IFERROR(IFERROR(VLOOKUP($B129,INDIRECT(VLOOKUP($E129,보상!$S:$AA,2,FALSE)),MATCH(W$6,INDIRECT(VLOOKUP($E129,보상!$S:$AA,3,FALSE)),0),FALSE),VLOOKUP($B129,INDIRECT(VLOOKUP($E129&amp;"_U",보상!$S:$AA,2,FALSE)),MATCH(W$6,INDIRECT(VLOOKUP($E129&amp;"_U",보상!$S:$AA,3,FALSE)),0),FALSE)),"ERROR")</f>
        <v>4002002</v>
      </c>
      <c r="X129" s="134" t="str">
        <f ca="1">IFERROR(IF(W129=0,0,VLOOKUP(SUBSTITUTE(VLOOKUP(W129,#REF!,MATCH("strItemName",#REF!,0),FALSE),"SUI_",""),#REF!,2,FALSE)),"ERROR")</f>
        <v>ERROR</v>
      </c>
      <c r="Y129" s="22">
        <f t="shared" ca="1" si="6"/>
        <v>4002002</v>
      </c>
      <c r="Z129" s="134" t="str">
        <f ca="1">IFERROR(IF(Y129=0,0,VLOOKUP(SUBSTITUTE(VLOOKUP(Y129,#REF!,MATCH("strItemName",#REF!,0),FALSE),"SUI_",""),#REF!,2,FALSE)),"ERROR")</f>
        <v>ERROR</v>
      </c>
      <c r="AA129" s="22">
        <f t="shared" ca="1" si="6"/>
        <v>4002002</v>
      </c>
      <c r="AB129" s="134" t="str">
        <f ca="1">IFERROR(IF(AA129=0,0,VLOOKUP(SUBSTITUTE(VLOOKUP(AA129,#REF!,MATCH("strItemName",#REF!,0),FALSE),"SUI_",""),#REF!,2,FALSE)),"ERROR")</f>
        <v>ERROR</v>
      </c>
      <c r="AC129" s="22">
        <f t="shared" ca="1" si="6"/>
        <v>4002002</v>
      </c>
      <c r="AD129" s="134" t="str">
        <f ca="1">IFERROR(IF(AC129=0,0,VLOOKUP(SUBSTITUTE(VLOOKUP(AC129,#REF!,MATCH("strItemName",#REF!,0),FALSE),"SUI_",""),#REF!,2,FALSE)),"ERROR")</f>
        <v>ERROR</v>
      </c>
      <c r="AE129" s="22">
        <f t="shared" ca="1" si="6"/>
        <v>4002002</v>
      </c>
      <c r="AF129" s="134" t="str">
        <f ca="1">IFERROR(IF(AE129=0,0,VLOOKUP(SUBSTITUTE(VLOOKUP(AE129,#REF!,MATCH("strItemName",#REF!,0),FALSE),"SUI_",""),#REF!,2,FALSE)),"ERROR")</f>
        <v>ERROR</v>
      </c>
      <c r="AG129" s="88">
        <v>0</v>
      </c>
      <c r="AH129" s="134">
        <f>IFERROR(IF(AG129=0,0,VLOOKUP(SUBSTITUTE(VLOOKUP(AG129,#REF!,MATCH("strItemName",#REF!,0),FALSE),"SUI_",""),#REF!,2,FALSE)),"ERROR")</f>
        <v>0</v>
      </c>
      <c r="AI129" s="22">
        <f ca="1">IFERROR(IFERROR(VLOOKUP($B129,INDIRECT(VLOOKUP($E129,보상!$S:$AA,2,FALSE)),MATCH(AI$6,INDIRECT(VLOOKUP($E129,보상!$S:$AA,3,FALSE)),0),FALSE),VLOOKUP($B129,INDIRECT(VLOOKUP($E129&amp;"_U",보상!$S:$AA,2,FALSE)),MATCH(AI$6,INDIRECT(VLOOKUP($E129&amp;"_U",보상!$S:$AA,3,FALSE)),0),FALSE)),"ERROR")</f>
        <v>1</v>
      </c>
      <c r="AJ129" s="22">
        <v>0</v>
      </c>
      <c r="AK129" s="22">
        <v>0</v>
      </c>
      <c r="AL129" s="22">
        <v>0</v>
      </c>
      <c r="AM129" s="22" t="b">
        <v>0</v>
      </c>
      <c r="AN129" s="22">
        <v>0</v>
      </c>
      <c r="AO129" s="22">
        <v>0</v>
      </c>
    </row>
    <row r="130" spans="2:41" ht="16.5" customHeight="1" x14ac:dyDescent="0.3">
      <c r="B130" s="153">
        <f t="shared" si="5"/>
        <v>1031701</v>
      </c>
      <c r="C130" s="22">
        <v>1031701</v>
      </c>
      <c r="D130" s="156" t="str">
        <f ca="1">IFERROR(IFERROR(VLOOKUP($B130,INDIRECT(VLOOKUP($E130,보상!$S:$AA,2,FALSE)),MATCH(D$6,INDIRECT(VLOOKUP($E130,보상!$S:$AA,3,FALSE)),0),FALSE),VLOOKUP($B130,INDIRECT(VLOOKUP($E130&amp;"_U",보상!$S:$AA,2,FALSE)),MATCH(D$6,INDIRECT(VLOOKUP($E130&amp;"_U",보상!$S:$AA,3,FALSE)),0),FALSE)),"ERROR")</f>
        <v>변이한 붉은 야생초</v>
      </c>
      <c r="E130" s="22" t="s">
        <v>384</v>
      </c>
      <c r="F130" s="22">
        <f>COUNTIF($C$8:$C130,$C130)</f>
        <v>1</v>
      </c>
      <c r="G130" s="22" t="b">
        <v>0</v>
      </c>
      <c r="H130" s="22">
        <v>0</v>
      </c>
      <c r="I130" s="129">
        <f>IFERROR(IF(H130=0,0,VLOOKUP(VLOOKUP(H130,#REF!,MATCH("strMailTitleID",#REF!,0),FALSE),#REF!,2,FALSE)),"ERROR")</f>
        <v>0</v>
      </c>
      <c r="J130" s="176">
        <v>0</v>
      </c>
      <c r="K130" s="129">
        <f>IFERROR(IF(J130=0,0,VLOOKUP(VLOOKUP(J130,#REF!,MATCH("strMailTitleID",#REF!,0),FALSE),#REF!,2,FALSE)),"ERROR")</f>
        <v>0</v>
      </c>
      <c r="L130" s="22">
        <f ca="1">IFERROR(IFERROR(VLOOKUP($B130,INDIRECT(VLOOKUP($E130,보상!$S:$AA,2,FALSE)),MATCH(L$6,INDIRECT(VLOOKUP($E130,보상!$S:$AA,3,FALSE)),0),FALSE),VLOOKUP($B130,INDIRECT(VLOOKUP($E130&amp;"_U",보상!$S:$AA,2,FALSE)),MATCH(L$6,INDIRECT(VLOOKUP($E130&amp;"_U",보상!$S:$AA,3,FALSE)),0),FALSE)),"ERROR")</f>
        <v>3330</v>
      </c>
      <c r="M130" s="22">
        <v>0</v>
      </c>
      <c r="N130" s="22">
        <v>0</v>
      </c>
      <c r="O130" s="22">
        <v>0</v>
      </c>
      <c r="P130" s="22" t="str">
        <f ca="1">IFERROR(IFERROR(VLOOKUP($B130,INDIRECT(VLOOKUP($E130,보상!$S:$AA,2,FALSE)),MATCH(P$6,INDIRECT(VLOOKUP($E130,보상!$S:$AA,3,FALSE)),0),FALSE),VLOOKUP($B130,INDIRECT(VLOOKUP($E130&amp;"_U",보상!$S:$AA,2,FALSE)),MATCH(P$6,INDIRECT(VLOOKUP($E130&amp;"_U",보상!$S:$AA,3,FALSE)),0),FALSE)),"ERROR")</f>
        <v>Gold</v>
      </c>
      <c r="Q130" s="22">
        <f ca="1">IFERROR(IFERROR(VLOOKUP($B130,INDIRECT(VLOOKUP($E130,보상!$S:$AA,2,FALSE)),MATCH(Q$6,INDIRECT(VLOOKUP($E130,보상!$S:$AA,3,FALSE)),0),FALSE),VLOOKUP($B130,INDIRECT(VLOOKUP($E130&amp;"_U",보상!$S:$AA,2,FALSE)),MATCH(Q$6,INDIRECT(VLOOKUP($E130&amp;"_U",보상!$S:$AA,3,FALSE)),0),FALSE)),"ERROR")</f>
        <v>5150</v>
      </c>
      <c r="R130" s="22" t="b">
        <v>0</v>
      </c>
      <c r="S130" s="22" t="b">
        <v>0</v>
      </c>
      <c r="T130" s="22">
        <f ca="1">IFERROR(IF(W130=0,0,VLOOKUP(W130,보상!$D:$K,6,FALSE)),"-")</f>
        <v>1000</v>
      </c>
      <c r="U130" s="22">
        <f ca="1">IFERROR(IF(W130=0,0,VLOOKUP(W130,보상!$D:$K,7,FALSE)),"-")</f>
        <v>0</v>
      </c>
      <c r="V130" s="22">
        <f ca="1">IFERROR(IF(W130=0,0,VLOOKUP(W130,보상!$D:$K,8,FALSE)),"-")</f>
        <v>0</v>
      </c>
      <c r="W130" s="22">
        <f ca="1">IFERROR(IFERROR(VLOOKUP($B130,INDIRECT(VLOOKUP($E130,보상!$S:$AA,2,FALSE)),MATCH(W$6,INDIRECT(VLOOKUP($E130,보상!$S:$AA,3,FALSE)),0),FALSE),VLOOKUP($B130,INDIRECT(VLOOKUP($E130&amp;"_U",보상!$S:$AA,2,FALSE)),MATCH(W$6,INDIRECT(VLOOKUP($E130&amp;"_U",보상!$S:$AA,3,FALSE)),0),FALSE)),"ERROR")</f>
        <v>4002001</v>
      </c>
      <c r="X130" s="134" t="str">
        <f ca="1">IFERROR(IF(W130=0,0,VLOOKUP(SUBSTITUTE(VLOOKUP(W130,#REF!,MATCH("strItemName",#REF!,0),FALSE),"SUI_",""),#REF!,2,FALSE)),"ERROR")</f>
        <v>ERROR</v>
      </c>
      <c r="Y130" s="22">
        <f t="shared" ca="1" si="6"/>
        <v>4002001</v>
      </c>
      <c r="Z130" s="134" t="str">
        <f ca="1">IFERROR(IF(Y130=0,0,VLOOKUP(SUBSTITUTE(VLOOKUP(Y130,#REF!,MATCH("strItemName",#REF!,0),FALSE),"SUI_",""),#REF!,2,FALSE)),"ERROR")</f>
        <v>ERROR</v>
      </c>
      <c r="AA130" s="22">
        <f t="shared" ca="1" si="6"/>
        <v>4002001</v>
      </c>
      <c r="AB130" s="134" t="str">
        <f ca="1">IFERROR(IF(AA130=0,0,VLOOKUP(SUBSTITUTE(VLOOKUP(AA130,#REF!,MATCH("strItemName",#REF!,0),FALSE),"SUI_",""),#REF!,2,FALSE)),"ERROR")</f>
        <v>ERROR</v>
      </c>
      <c r="AC130" s="22">
        <f t="shared" ca="1" si="6"/>
        <v>4002001</v>
      </c>
      <c r="AD130" s="134" t="str">
        <f ca="1">IFERROR(IF(AC130=0,0,VLOOKUP(SUBSTITUTE(VLOOKUP(AC130,#REF!,MATCH("strItemName",#REF!,0),FALSE),"SUI_",""),#REF!,2,FALSE)),"ERROR")</f>
        <v>ERROR</v>
      </c>
      <c r="AE130" s="22">
        <f t="shared" ca="1" si="6"/>
        <v>4002001</v>
      </c>
      <c r="AF130" s="134" t="str">
        <f ca="1">IFERROR(IF(AE130=0,0,VLOOKUP(SUBSTITUTE(VLOOKUP(AE130,#REF!,MATCH("strItemName",#REF!,0),FALSE),"SUI_",""),#REF!,2,FALSE)),"ERROR")</f>
        <v>ERROR</v>
      </c>
      <c r="AG130" s="88">
        <v>0</v>
      </c>
      <c r="AH130" s="134">
        <f>IFERROR(IF(AG130=0,0,VLOOKUP(SUBSTITUTE(VLOOKUP(AG130,#REF!,MATCH("strItemName",#REF!,0),FALSE),"SUI_",""),#REF!,2,FALSE)),"ERROR")</f>
        <v>0</v>
      </c>
      <c r="AI130" s="22">
        <f ca="1">IFERROR(IFERROR(VLOOKUP($B130,INDIRECT(VLOOKUP($E130,보상!$S:$AA,2,FALSE)),MATCH(AI$6,INDIRECT(VLOOKUP($E130,보상!$S:$AA,3,FALSE)),0),FALSE),VLOOKUP($B130,INDIRECT(VLOOKUP($E130&amp;"_U",보상!$S:$AA,2,FALSE)),MATCH(AI$6,INDIRECT(VLOOKUP($E130&amp;"_U",보상!$S:$AA,3,FALSE)),0),FALSE)),"ERROR")</f>
        <v>1</v>
      </c>
      <c r="AJ130" s="22">
        <v>0</v>
      </c>
      <c r="AK130" s="22">
        <v>0</v>
      </c>
      <c r="AL130" s="22">
        <v>0</v>
      </c>
      <c r="AM130" s="22" t="b">
        <v>0</v>
      </c>
      <c r="AN130" s="22">
        <v>0</v>
      </c>
      <c r="AO130" s="22">
        <v>0</v>
      </c>
    </row>
    <row r="131" spans="2:41" ht="16.5" customHeight="1" x14ac:dyDescent="0.3">
      <c r="B131" s="153">
        <f t="shared" si="5"/>
        <v>1031801</v>
      </c>
      <c r="C131" s="22">
        <v>1031801</v>
      </c>
      <c r="D131" s="156" t="str">
        <f ca="1">IFERROR(IFERROR(VLOOKUP($B131,INDIRECT(VLOOKUP($E131,보상!$S:$AA,2,FALSE)),MATCH(D$6,INDIRECT(VLOOKUP($E131,보상!$S:$AA,3,FALSE)),0),FALSE),VLOOKUP($B131,INDIRECT(VLOOKUP($E131&amp;"_U",보상!$S:$AA,2,FALSE)),MATCH(D$6,INDIRECT(VLOOKUP($E131&amp;"_U",보상!$S:$AA,3,FALSE)),0),FALSE)),"ERROR")</f>
        <v>임시 연맹의 체결</v>
      </c>
      <c r="E131" s="22" t="s">
        <v>384</v>
      </c>
      <c r="F131" s="22">
        <f>COUNTIF($C$8:$C131,$C131)</f>
        <v>1</v>
      </c>
      <c r="G131" s="22" t="b">
        <v>0</v>
      </c>
      <c r="H131" s="22">
        <v>0</v>
      </c>
      <c r="I131" s="129">
        <f>IFERROR(IF(H131=0,0,VLOOKUP(VLOOKUP(H131,#REF!,MATCH("strMailTitleID",#REF!,0),FALSE),#REF!,2,FALSE)),"ERROR")</f>
        <v>0</v>
      </c>
      <c r="J131" s="176">
        <v>0</v>
      </c>
      <c r="K131" s="129">
        <f>IFERROR(IF(J131=0,0,VLOOKUP(VLOOKUP(J131,#REF!,MATCH("strMailTitleID",#REF!,0),FALSE),#REF!,2,FALSE)),"ERROR")</f>
        <v>0</v>
      </c>
      <c r="L131" s="22">
        <f ca="1">IFERROR(IFERROR(VLOOKUP($B131,INDIRECT(VLOOKUP($E131,보상!$S:$AA,2,FALSE)),MATCH(L$6,INDIRECT(VLOOKUP($E131,보상!$S:$AA,3,FALSE)),0),FALSE),VLOOKUP($B131,INDIRECT(VLOOKUP($E131&amp;"_U",보상!$S:$AA,2,FALSE)),MATCH(L$6,INDIRECT(VLOOKUP($E131&amp;"_U",보상!$S:$AA,3,FALSE)),0),FALSE)),"ERROR")</f>
        <v>3510</v>
      </c>
      <c r="M131" s="22">
        <v>0</v>
      </c>
      <c r="N131" s="22">
        <v>0</v>
      </c>
      <c r="O131" s="22">
        <v>0</v>
      </c>
      <c r="P131" s="22" t="str">
        <f ca="1">IFERROR(IFERROR(VLOOKUP($B131,INDIRECT(VLOOKUP($E131,보상!$S:$AA,2,FALSE)),MATCH(P$6,INDIRECT(VLOOKUP($E131,보상!$S:$AA,3,FALSE)),0),FALSE),VLOOKUP($B131,INDIRECT(VLOOKUP($E131&amp;"_U",보상!$S:$AA,2,FALSE)),MATCH(P$6,INDIRECT(VLOOKUP($E131&amp;"_U",보상!$S:$AA,3,FALSE)),0),FALSE)),"ERROR")</f>
        <v>Gold</v>
      </c>
      <c r="Q131" s="22">
        <f ca="1">IFERROR(IFERROR(VLOOKUP($B131,INDIRECT(VLOOKUP($E131,보상!$S:$AA,2,FALSE)),MATCH(Q$6,INDIRECT(VLOOKUP($E131,보상!$S:$AA,3,FALSE)),0),FALSE),VLOOKUP($B131,INDIRECT(VLOOKUP($E131&amp;"_U",보상!$S:$AA,2,FALSE)),MATCH(Q$6,INDIRECT(VLOOKUP($E131&amp;"_U",보상!$S:$AA,3,FALSE)),0),FALSE)),"ERROR")</f>
        <v>5150</v>
      </c>
      <c r="R131" s="22" t="b">
        <v>0</v>
      </c>
      <c r="S131" s="22" t="b">
        <v>0</v>
      </c>
      <c r="T131" s="22">
        <f ca="1">IFERROR(IF(W131=0,0,VLOOKUP(W131,보상!$D:$K,6,FALSE)),"-")</f>
        <v>0</v>
      </c>
      <c r="U131" s="22">
        <f ca="1">IFERROR(IF(W131=0,0,VLOOKUP(W131,보상!$D:$K,7,FALSE)),"-")</f>
        <v>0</v>
      </c>
      <c r="V131" s="22">
        <f ca="1">IFERROR(IF(W131=0,0,VLOOKUP(W131,보상!$D:$K,8,FALSE)),"-")</f>
        <v>0</v>
      </c>
      <c r="W131" s="22">
        <f ca="1">IFERROR(IFERROR(VLOOKUP($B131,INDIRECT(VLOOKUP($E131,보상!$S:$AA,2,FALSE)),MATCH(W$6,INDIRECT(VLOOKUP($E131,보상!$S:$AA,3,FALSE)),0),FALSE),VLOOKUP($B131,INDIRECT(VLOOKUP($E131&amp;"_U",보상!$S:$AA,2,FALSE)),MATCH(W$6,INDIRECT(VLOOKUP($E131&amp;"_U",보상!$S:$AA,3,FALSE)),0),FALSE)),"ERROR")</f>
        <v>322001</v>
      </c>
      <c r="X131" s="134" t="str">
        <f ca="1">IFERROR(IF(W131=0,0,VLOOKUP(SUBSTITUTE(VLOOKUP(W131,#REF!,MATCH("strItemName",#REF!,0),FALSE),"SUI_",""),#REF!,2,FALSE)),"ERROR")</f>
        <v>ERROR</v>
      </c>
      <c r="Y131" s="22">
        <f t="shared" ca="1" si="6"/>
        <v>322001</v>
      </c>
      <c r="Z131" s="134" t="str">
        <f ca="1">IFERROR(IF(Y131=0,0,VLOOKUP(SUBSTITUTE(VLOOKUP(Y131,#REF!,MATCH("strItemName",#REF!,0),FALSE),"SUI_",""),#REF!,2,FALSE)),"ERROR")</f>
        <v>ERROR</v>
      </c>
      <c r="AA131" s="22">
        <f t="shared" ca="1" si="6"/>
        <v>322001</v>
      </c>
      <c r="AB131" s="134" t="str">
        <f ca="1">IFERROR(IF(AA131=0,0,VLOOKUP(SUBSTITUTE(VLOOKUP(AA131,#REF!,MATCH("strItemName",#REF!,0),FALSE),"SUI_",""),#REF!,2,FALSE)),"ERROR")</f>
        <v>ERROR</v>
      </c>
      <c r="AC131" s="22">
        <f t="shared" ca="1" si="6"/>
        <v>322001</v>
      </c>
      <c r="AD131" s="134" t="str">
        <f ca="1">IFERROR(IF(AC131=0,0,VLOOKUP(SUBSTITUTE(VLOOKUP(AC131,#REF!,MATCH("strItemName",#REF!,0),FALSE),"SUI_",""),#REF!,2,FALSE)),"ERROR")</f>
        <v>ERROR</v>
      </c>
      <c r="AE131" s="22">
        <f t="shared" ca="1" si="6"/>
        <v>322001</v>
      </c>
      <c r="AF131" s="134" t="str">
        <f ca="1">IFERROR(IF(AE131=0,0,VLOOKUP(SUBSTITUTE(VLOOKUP(AE131,#REF!,MATCH("strItemName",#REF!,0),FALSE),"SUI_",""),#REF!,2,FALSE)),"ERROR")</f>
        <v>ERROR</v>
      </c>
      <c r="AG131" s="88">
        <v>0</v>
      </c>
      <c r="AH131" s="134">
        <f>IFERROR(IF(AG131=0,0,VLOOKUP(SUBSTITUTE(VLOOKUP(AG131,#REF!,MATCH("strItemName",#REF!,0),FALSE),"SUI_",""),#REF!,2,FALSE)),"ERROR")</f>
        <v>0</v>
      </c>
      <c r="AI131" s="22">
        <f ca="1">IFERROR(IFERROR(VLOOKUP($B131,INDIRECT(VLOOKUP($E131,보상!$S:$AA,2,FALSE)),MATCH(AI$6,INDIRECT(VLOOKUP($E131,보상!$S:$AA,3,FALSE)),0),FALSE),VLOOKUP($B131,INDIRECT(VLOOKUP($E131&amp;"_U",보상!$S:$AA,2,FALSE)),MATCH(AI$6,INDIRECT(VLOOKUP($E131&amp;"_U",보상!$S:$AA,3,FALSE)),0),FALSE)),"ERROR")</f>
        <v>1</v>
      </c>
      <c r="AJ131" s="22">
        <v>0</v>
      </c>
      <c r="AK131" s="22">
        <v>0</v>
      </c>
      <c r="AL131" s="22">
        <v>0</v>
      </c>
      <c r="AM131" s="22" t="b">
        <v>0</v>
      </c>
      <c r="AN131" s="22">
        <v>0</v>
      </c>
      <c r="AO131" s="22">
        <v>0</v>
      </c>
    </row>
    <row r="132" spans="2:41" ht="16.5" customHeight="1" x14ac:dyDescent="0.3">
      <c r="B132" s="153">
        <f t="shared" si="5"/>
        <v>1031901</v>
      </c>
      <c r="C132" s="22">
        <v>1031901</v>
      </c>
      <c r="D132" s="156" t="str">
        <f ca="1">IFERROR(IFERROR(VLOOKUP($B132,INDIRECT(VLOOKUP($E132,보상!$S:$AA,2,FALSE)),MATCH(D$6,INDIRECT(VLOOKUP($E132,보상!$S:$AA,3,FALSE)),0),FALSE),VLOOKUP($B132,INDIRECT(VLOOKUP($E132&amp;"_U",보상!$S:$AA,2,FALSE)),MATCH(D$6,INDIRECT(VLOOKUP($E132&amp;"_U",보상!$S:$AA,3,FALSE)),0),FALSE)),"ERROR")</f>
        <v>야전 막사로 가는 길</v>
      </c>
      <c r="E132" s="22" t="s">
        <v>384</v>
      </c>
      <c r="F132" s="22">
        <f>COUNTIF($C$8:$C132,$C132)</f>
        <v>1</v>
      </c>
      <c r="G132" s="22" t="b">
        <v>0</v>
      </c>
      <c r="H132" s="22">
        <v>0</v>
      </c>
      <c r="I132" s="129">
        <f>IFERROR(IF(H132=0,0,VLOOKUP(VLOOKUP(H132,#REF!,MATCH("strMailTitleID",#REF!,0),FALSE),#REF!,2,FALSE)),"ERROR")</f>
        <v>0</v>
      </c>
      <c r="J132" s="176">
        <v>0</v>
      </c>
      <c r="K132" s="129">
        <f>IFERROR(IF(J132=0,0,VLOOKUP(VLOOKUP(J132,#REF!,MATCH("strMailTitleID",#REF!,0),FALSE),#REF!,2,FALSE)),"ERROR")</f>
        <v>0</v>
      </c>
      <c r="L132" s="22">
        <f ca="1">IFERROR(IFERROR(VLOOKUP($B132,INDIRECT(VLOOKUP($E132,보상!$S:$AA,2,FALSE)),MATCH(L$6,INDIRECT(VLOOKUP($E132,보상!$S:$AA,3,FALSE)),0),FALSE),VLOOKUP($B132,INDIRECT(VLOOKUP($E132&amp;"_U",보상!$S:$AA,2,FALSE)),MATCH(L$6,INDIRECT(VLOOKUP($E132&amp;"_U",보상!$S:$AA,3,FALSE)),0),FALSE)),"ERROR")</f>
        <v>3510</v>
      </c>
      <c r="M132" s="22">
        <v>0</v>
      </c>
      <c r="N132" s="22">
        <v>0</v>
      </c>
      <c r="O132" s="22">
        <v>0</v>
      </c>
      <c r="P132" s="22" t="str">
        <f ca="1">IFERROR(IFERROR(VLOOKUP($B132,INDIRECT(VLOOKUP($E132,보상!$S:$AA,2,FALSE)),MATCH(P$6,INDIRECT(VLOOKUP($E132,보상!$S:$AA,3,FALSE)),0),FALSE),VLOOKUP($B132,INDIRECT(VLOOKUP($E132&amp;"_U",보상!$S:$AA,2,FALSE)),MATCH(P$6,INDIRECT(VLOOKUP($E132&amp;"_U",보상!$S:$AA,3,FALSE)),0),FALSE)),"ERROR")</f>
        <v>Gold</v>
      </c>
      <c r="Q132" s="22">
        <f ca="1">IFERROR(IFERROR(VLOOKUP($B132,INDIRECT(VLOOKUP($E132,보상!$S:$AA,2,FALSE)),MATCH(Q$6,INDIRECT(VLOOKUP($E132,보상!$S:$AA,3,FALSE)),0),FALSE),VLOOKUP($B132,INDIRECT(VLOOKUP($E132&amp;"_U",보상!$S:$AA,2,FALSE)),MATCH(Q$6,INDIRECT(VLOOKUP($E132&amp;"_U",보상!$S:$AA,3,FALSE)),0),FALSE)),"ERROR")</f>
        <v>5150</v>
      </c>
      <c r="R132" s="22" t="b">
        <v>0</v>
      </c>
      <c r="S132" s="22" t="b">
        <v>0</v>
      </c>
      <c r="T132" s="22">
        <f ca="1">IFERROR(IF(W132=0,0,VLOOKUP(W132,보상!$D:$K,6,FALSE)),"-")</f>
        <v>0</v>
      </c>
      <c r="U132" s="22">
        <f ca="1">IFERROR(IF(W132=0,0,VLOOKUP(W132,보상!$D:$K,7,FALSE)),"-")</f>
        <v>0</v>
      </c>
      <c r="V132" s="22">
        <f ca="1">IFERROR(IF(W132=0,0,VLOOKUP(W132,보상!$D:$K,8,FALSE)),"-")</f>
        <v>0</v>
      </c>
      <c r="W132" s="22">
        <f ca="1">IFERROR(IFERROR(VLOOKUP($B132,INDIRECT(VLOOKUP($E132,보상!$S:$AA,2,FALSE)),MATCH(W$6,INDIRECT(VLOOKUP($E132,보상!$S:$AA,3,FALSE)),0),FALSE),VLOOKUP($B132,INDIRECT(VLOOKUP($E132&amp;"_U",보상!$S:$AA,2,FALSE)),MATCH(W$6,INDIRECT(VLOOKUP($E132&amp;"_U",보상!$S:$AA,3,FALSE)),0),FALSE)),"ERROR")</f>
        <v>3013001</v>
      </c>
      <c r="X132" s="134" t="str">
        <f ca="1">IFERROR(IF(W132=0,0,VLOOKUP(SUBSTITUTE(VLOOKUP(W132,#REF!,MATCH("strItemName",#REF!,0),FALSE),"SUI_",""),#REF!,2,FALSE)),"ERROR")</f>
        <v>ERROR</v>
      </c>
      <c r="Y132" s="22">
        <f t="shared" ca="1" si="6"/>
        <v>3013001</v>
      </c>
      <c r="Z132" s="134" t="str">
        <f ca="1">IFERROR(IF(Y132=0,0,VLOOKUP(SUBSTITUTE(VLOOKUP(Y132,#REF!,MATCH("strItemName",#REF!,0),FALSE),"SUI_",""),#REF!,2,FALSE)),"ERROR")</f>
        <v>ERROR</v>
      </c>
      <c r="AA132" s="22">
        <f t="shared" ca="1" si="6"/>
        <v>3013001</v>
      </c>
      <c r="AB132" s="134" t="str">
        <f ca="1">IFERROR(IF(AA132=0,0,VLOOKUP(SUBSTITUTE(VLOOKUP(AA132,#REF!,MATCH("strItemName",#REF!,0),FALSE),"SUI_",""),#REF!,2,FALSE)),"ERROR")</f>
        <v>ERROR</v>
      </c>
      <c r="AC132" s="22">
        <f t="shared" ca="1" si="6"/>
        <v>3013001</v>
      </c>
      <c r="AD132" s="134" t="str">
        <f ca="1">IFERROR(IF(AC132=0,0,VLOOKUP(SUBSTITUTE(VLOOKUP(AC132,#REF!,MATCH("strItemName",#REF!,0),FALSE),"SUI_",""),#REF!,2,FALSE)),"ERROR")</f>
        <v>ERROR</v>
      </c>
      <c r="AE132" s="22">
        <f t="shared" ca="1" si="6"/>
        <v>3013001</v>
      </c>
      <c r="AF132" s="134" t="str">
        <f ca="1">IFERROR(IF(AE132=0,0,VLOOKUP(SUBSTITUTE(VLOOKUP(AE132,#REF!,MATCH("strItemName",#REF!,0),FALSE),"SUI_",""),#REF!,2,FALSE)),"ERROR")</f>
        <v>ERROR</v>
      </c>
      <c r="AG132" s="88">
        <v>0</v>
      </c>
      <c r="AH132" s="134">
        <f>IFERROR(IF(AG132=0,0,VLOOKUP(SUBSTITUTE(VLOOKUP(AG132,#REF!,MATCH("strItemName",#REF!,0),FALSE),"SUI_",""),#REF!,2,FALSE)),"ERROR")</f>
        <v>0</v>
      </c>
      <c r="AI132" s="22">
        <f ca="1">IFERROR(IFERROR(VLOOKUP($B132,INDIRECT(VLOOKUP($E132,보상!$S:$AA,2,FALSE)),MATCH(AI$6,INDIRECT(VLOOKUP($E132,보상!$S:$AA,3,FALSE)),0),FALSE),VLOOKUP($B132,INDIRECT(VLOOKUP($E132&amp;"_U",보상!$S:$AA,2,FALSE)),MATCH(AI$6,INDIRECT(VLOOKUP($E132&amp;"_U",보상!$S:$AA,3,FALSE)),0),FALSE)),"ERROR")</f>
        <v>2</v>
      </c>
      <c r="AJ132" s="22">
        <v>0</v>
      </c>
      <c r="AK132" s="22">
        <v>0</v>
      </c>
      <c r="AL132" s="22">
        <v>0</v>
      </c>
      <c r="AM132" s="22" t="b">
        <v>0</v>
      </c>
      <c r="AN132" s="22">
        <v>0</v>
      </c>
      <c r="AO132" s="22">
        <v>0</v>
      </c>
    </row>
    <row r="133" spans="2:41" ht="16.5" customHeight="1" x14ac:dyDescent="0.3">
      <c r="B133" s="153">
        <f t="shared" si="5"/>
        <v>1032001</v>
      </c>
      <c r="C133" s="22">
        <v>1032001</v>
      </c>
      <c r="D133" s="156" t="str">
        <f ca="1">IFERROR(IFERROR(VLOOKUP($B133,INDIRECT(VLOOKUP($E133,보상!$S:$AA,2,FALSE)),MATCH(D$6,INDIRECT(VLOOKUP($E133,보상!$S:$AA,3,FALSE)),0),FALSE),VLOOKUP($B133,INDIRECT(VLOOKUP($E133&amp;"_U",보상!$S:$AA,2,FALSE)),MATCH(D$6,INDIRECT(VLOOKUP($E133&amp;"_U",보상!$S:$AA,3,FALSE)),0),FALSE)),"ERROR")</f>
        <v>위기에 처한 막사</v>
      </c>
      <c r="E133" s="22" t="s">
        <v>384</v>
      </c>
      <c r="F133" s="22">
        <f>COUNTIF($C$8:$C133,$C133)</f>
        <v>1</v>
      </c>
      <c r="G133" s="22" t="b">
        <v>0</v>
      </c>
      <c r="H133" s="22">
        <v>0</v>
      </c>
      <c r="I133" s="129">
        <f>IFERROR(IF(H133=0,0,VLOOKUP(VLOOKUP(H133,#REF!,MATCH("strMailTitleID",#REF!,0),FALSE),#REF!,2,FALSE)),"ERROR")</f>
        <v>0</v>
      </c>
      <c r="J133" s="176">
        <v>0</v>
      </c>
      <c r="K133" s="129">
        <f>IFERROR(IF(J133=0,0,VLOOKUP(VLOOKUP(J133,#REF!,MATCH("strMailTitleID",#REF!,0),FALSE),#REF!,2,FALSE)),"ERROR")</f>
        <v>0</v>
      </c>
      <c r="L133" s="22">
        <f ca="1">IFERROR(IFERROR(VLOOKUP($B133,INDIRECT(VLOOKUP($E133,보상!$S:$AA,2,FALSE)),MATCH(L$6,INDIRECT(VLOOKUP($E133,보상!$S:$AA,3,FALSE)),0),FALSE),VLOOKUP($B133,INDIRECT(VLOOKUP($E133&amp;"_U",보상!$S:$AA,2,FALSE)),MATCH(L$6,INDIRECT(VLOOKUP($E133&amp;"_U",보상!$S:$AA,3,FALSE)),0),FALSE)),"ERROR")</f>
        <v>3330</v>
      </c>
      <c r="M133" s="22">
        <v>0</v>
      </c>
      <c r="N133" s="22">
        <v>0</v>
      </c>
      <c r="O133" s="22">
        <v>0</v>
      </c>
      <c r="P133" s="22" t="str">
        <f ca="1">IFERROR(IFERROR(VLOOKUP($B133,INDIRECT(VLOOKUP($E133,보상!$S:$AA,2,FALSE)),MATCH(P$6,INDIRECT(VLOOKUP($E133,보상!$S:$AA,3,FALSE)),0),FALSE),VLOOKUP($B133,INDIRECT(VLOOKUP($E133&amp;"_U",보상!$S:$AA,2,FALSE)),MATCH(P$6,INDIRECT(VLOOKUP($E133&amp;"_U",보상!$S:$AA,3,FALSE)),0),FALSE)),"ERROR")</f>
        <v>Gold</v>
      </c>
      <c r="Q133" s="22">
        <f ca="1">IFERROR(IFERROR(VLOOKUP($B133,INDIRECT(VLOOKUP($E133,보상!$S:$AA,2,FALSE)),MATCH(Q$6,INDIRECT(VLOOKUP($E133,보상!$S:$AA,3,FALSE)),0),FALSE),VLOOKUP($B133,INDIRECT(VLOOKUP($E133&amp;"_U",보상!$S:$AA,2,FALSE)),MATCH(Q$6,INDIRECT(VLOOKUP($E133&amp;"_U",보상!$S:$AA,3,FALSE)),0),FALSE)),"ERROR")</f>
        <v>5150</v>
      </c>
      <c r="R133" s="22" t="b">
        <v>0</v>
      </c>
      <c r="S133" s="22" t="b">
        <v>0</v>
      </c>
      <c r="T133" s="22">
        <f ca="1">IFERROR(IF(W133=0,0,VLOOKUP(W133,보상!$D:$K,6,FALSE)),"-")</f>
        <v>0</v>
      </c>
      <c r="U133" s="22">
        <f ca="1">IFERROR(IF(W133=0,0,VLOOKUP(W133,보상!$D:$K,7,FALSE)),"-")</f>
        <v>2100</v>
      </c>
      <c r="V133" s="22">
        <f ca="1">IFERROR(IF(W133=0,0,VLOOKUP(W133,보상!$D:$K,8,FALSE)),"-")</f>
        <v>0</v>
      </c>
      <c r="W133" s="22">
        <f ca="1">IFERROR(IFERROR(VLOOKUP($B133,INDIRECT(VLOOKUP($E133,보상!$S:$AA,2,FALSE)),MATCH(W$6,INDIRECT(VLOOKUP($E133,보상!$S:$AA,3,FALSE)),0),FALSE),VLOOKUP($B133,INDIRECT(VLOOKUP($E133&amp;"_U",보상!$S:$AA,2,FALSE)),MATCH(W$6,INDIRECT(VLOOKUP($E133&amp;"_U",보상!$S:$AA,3,FALSE)),0),FALSE)),"ERROR")</f>
        <v>233101</v>
      </c>
      <c r="X133" s="134" t="str">
        <f ca="1">IFERROR(IF(W133=0,0,VLOOKUP(SUBSTITUTE(VLOOKUP(W133,#REF!,MATCH("strItemName",#REF!,0),FALSE),"SUI_",""),#REF!,2,FALSE)),"ERROR")</f>
        <v>ERROR</v>
      </c>
      <c r="Y133" s="22">
        <f t="shared" ca="1" si="6"/>
        <v>233201</v>
      </c>
      <c r="Z133" s="134" t="str">
        <f ca="1">IFERROR(IF(Y133=0,0,VLOOKUP(SUBSTITUTE(VLOOKUP(Y133,#REF!,MATCH("strItemName",#REF!,0),FALSE),"SUI_",""),#REF!,2,FALSE)),"ERROR")</f>
        <v>ERROR</v>
      </c>
      <c r="AA133" s="22">
        <f t="shared" ca="1" si="6"/>
        <v>233301</v>
      </c>
      <c r="AB133" s="134" t="str">
        <f ca="1">IFERROR(IF(AA133=0,0,VLOOKUP(SUBSTITUTE(VLOOKUP(AA133,#REF!,MATCH("strItemName",#REF!,0),FALSE),"SUI_",""),#REF!,2,FALSE)),"ERROR")</f>
        <v>ERROR</v>
      </c>
      <c r="AC133" s="22">
        <f t="shared" ca="1" si="6"/>
        <v>233401</v>
      </c>
      <c r="AD133" s="134" t="str">
        <f ca="1">IFERROR(IF(AC133=0,0,VLOOKUP(SUBSTITUTE(VLOOKUP(AC133,#REF!,MATCH("strItemName",#REF!,0),FALSE),"SUI_",""),#REF!,2,FALSE)),"ERROR")</f>
        <v>ERROR</v>
      </c>
      <c r="AE133" s="22">
        <f t="shared" ca="1" si="6"/>
        <v>233501</v>
      </c>
      <c r="AF133" s="134" t="str">
        <f ca="1">IFERROR(IF(AE133=0,0,VLOOKUP(SUBSTITUTE(VLOOKUP(AE133,#REF!,MATCH("strItemName",#REF!,0),FALSE),"SUI_",""),#REF!,2,FALSE)),"ERROR")</f>
        <v>ERROR</v>
      </c>
      <c r="AG133" s="88">
        <v>0</v>
      </c>
      <c r="AH133" s="134">
        <f>IFERROR(IF(AG133=0,0,VLOOKUP(SUBSTITUTE(VLOOKUP(AG133,#REF!,MATCH("strItemName",#REF!,0),FALSE),"SUI_",""),#REF!,2,FALSE)),"ERROR")</f>
        <v>0</v>
      </c>
      <c r="AI133" s="22">
        <f ca="1">IFERROR(IFERROR(VLOOKUP($B133,INDIRECT(VLOOKUP($E133,보상!$S:$AA,2,FALSE)),MATCH(AI$6,INDIRECT(VLOOKUP($E133,보상!$S:$AA,3,FALSE)),0),FALSE),VLOOKUP($B133,INDIRECT(VLOOKUP($E133&amp;"_U",보상!$S:$AA,2,FALSE)),MATCH(AI$6,INDIRECT(VLOOKUP($E133&amp;"_U",보상!$S:$AA,3,FALSE)),0),FALSE)),"ERROR")</f>
        <v>1</v>
      </c>
      <c r="AJ133" s="22">
        <v>0</v>
      </c>
      <c r="AK133" s="22">
        <v>0</v>
      </c>
      <c r="AL133" s="22">
        <v>0</v>
      </c>
      <c r="AM133" s="22" t="b">
        <v>0</v>
      </c>
      <c r="AN133" s="22">
        <v>0</v>
      </c>
      <c r="AO133" s="22">
        <v>0</v>
      </c>
    </row>
    <row r="134" spans="2:41" ht="16.5" customHeight="1" x14ac:dyDescent="0.3">
      <c r="B134" s="153">
        <f t="shared" si="5"/>
        <v>1032101</v>
      </c>
      <c r="C134" s="22">
        <v>1032101</v>
      </c>
      <c r="D134" s="156" t="str">
        <f ca="1">IFERROR(IFERROR(VLOOKUP($B134,INDIRECT(VLOOKUP($E134,보상!$S:$AA,2,FALSE)),MATCH(D$6,INDIRECT(VLOOKUP($E134,보상!$S:$AA,3,FALSE)),0),FALSE),VLOOKUP($B134,INDIRECT(VLOOKUP($E134&amp;"_U",보상!$S:$AA,2,FALSE)),MATCH(D$6,INDIRECT(VLOOKUP($E134&amp;"_U",보상!$S:$AA,3,FALSE)),0),FALSE)),"ERROR")</f>
        <v>악마 덫의 상태</v>
      </c>
      <c r="E134" s="22" t="s">
        <v>384</v>
      </c>
      <c r="F134" s="22">
        <f>COUNTIF($C$8:$C134,$C134)</f>
        <v>1</v>
      </c>
      <c r="G134" s="22" t="b">
        <v>0</v>
      </c>
      <c r="H134" s="22">
        <v>0</v>
      </c>
      <c r="I134" s="129">
        <f>IFERROR(IF(H134=0,0,VLOOKUP(VLOOKUP(H134,#REF!,MATCH("strMailTitleID",#REF!,0),FALSE),#REF!,2,FALSE)),"ERROR")</f>
        <v>0</v>
      </c>
      <c r="J134" s="176">
        <v>0</v>
      </c>
      <c r="K134" s="129">
        <f>IFERROR(IF(J134=0,0,VLOOKUP(VLOOKUP(J134,#REF!,MATCH("strMailTitleID",#REF!,0),FALSE),#REF!,2,FALSE)),"ERROR")</f>
        <v>0</v>
      </c>
      <c r="L134" s="22">
        <f ca="1">IFERROR(IFERROR(VLOOKUP($B134,INDIRECT(VLOOKUP($E134,보상!$S:$AA,2,FALSE)),MATCH(L$6,INDIRECT(VLOOKUP($E134,보상!$S:$AA,3,FALSE)),0),FALSE),VLOOKUP($B134,INDIRECT(VLOOKUP($E134&amp;"_U",보상!$S:$AA,2,FALSE)),MATCH(L$6,INDIRECT(VLOOKUP($E134&amp;"_U",보상!$S:$AA,3,FALSE)),0),FALSE)),"ERROR")</f>
        <v>3840</v>
      </c>
      <c r="M134" s="22">
        <v>0</v>
      </c>
      <c r="N134" s="22">
        <v>0</v>
      </c>
      <c r="O134" s="22">
        <v>0</v>
      </c>
      <c r="P134" s="22" t="str">
        <f ca="1">IFERROR(IFERROR(VLOOKUP($B134,INDIRECT(VLOOKUP($E134,보상!$S:$AA,2,FALSE)),MATCH(P$6,INDIRECT(VLOOKUP($E134,보상!$S:$AA,3,FALSE)),0),FALSE),VLOOKUP($B134,INDIRECT(VLOOKUP($E134&amp;"_U",보상!$S:$AA,2,FALSE)),MATCH(P$6,INDIRECT(VLOOKUP($E134&amp;"_U",보상!$S:$AA,3,FALSE)),0),FALSE)),"ERROR")</f>
        <v>Gold</v>
      </c>
      <c r="Q134" s="22">
        <f ca="1">IFERROR(IFERROR(VLOOKUP($B134,INDIRECT(VLOOKUP($E134,보상!$S:$AA,2,FALSE)),MATCH(Q$6,INDIRECT(VLOOKUP($E134,보상!$S:$AA,3,FALSE)),0),FALSE),VLOOKUP($B134,INDIRECT(VLOOKUP($E134&amp;"_U",보상!$S:$AA,2,FALSE)),MATCH(Q$6,INDIRECT(VLOOKUP($E134&amp;"_U",보상!$S:$AA,3,FALSE)),0),FALSE)),"ERROR")</f>
        <v>5350</v>
      </c>
      <c r="R134" s="22" t="b">
        <v>0</v>
      </c>
      <c r="S134" s="22" t="b">
        <v>0</v>
      </c>
      <c r="T134" s="22">
        <f ca="1">IFERROR(IF(W134=0,0,VLOOKUP(W134,보상!$D:$K,6,FALSE)),"-")</f>
        <v>2500</v>
      </c>
      <c r="U134" s="22">
        <f ca="1">IFERROR(IF(W134=0,0,VLOOKUP(W134,보상!$D:$K,7,FALSE)),"-")</f>
        <v>0</v>
      </c>
      <c r="V134" s="22">
        <f ca="1">IFERROR(IF(W134=0,0,VLOOKUP(W134,보상!$D:$K,8,FALSE)),"-")</f>
        <v>0</v>
      </c>
      <c r="W134" s="22">
        <f ca="1">IFERROR(IFERROR(VLOOKUP($B134,INDIRECT(VLOOKUP($E134,보상!$S:$AA,2,FALSE)),MATCH(W$6,INDIRECT(VLOOKUP($E134,보상!$S:$AA,3,FALSE)),0),FALSE),VLOOKUP($B134,INDIRECT(VLOOKUP($E134&amp;"_U",보상!$S:$AA,2,FALSE)),MATCH(W$6,INDIRECT(VLOOKUP($E134&amp;"_U",보상!$S:$AA,3,FALSE)),0),FALSE)),"ERROR")</f>
        <v>152001</v>
      </c>
      <c r="X134" s="134" t="str">
        <f ca="1">IFERROR(IF(W134=0,0,VLOOKUP(SUBSTITUTE(VLOOKUP(W134,#REF!,MATCH("strItemName",#REF!,0),FALSE),"SUI_",""),#REF!,2,FALSE)),"ERROR")</f>
        <v>ERROR</v>
      </c>
      <c r="Y134" s="22">
        <f t="shared" ca="1" si="6"/>
        <v>152001</v>
      </c>
      <c r="Z134" s="134" t="str">
        <f ca="1">IFERROR(IF(Y134=0,0,VLOOKUP(SUBSTITUTE(VLOOKUP(Y134,#REF!,MATCH("strItemName",#REF!,0),FALSE),"SUI_",""),#REF!,2,FALSE)),"ERROR")</f>
        <v>ERROR</v>
      </c>
      <c r="AA134" s="22">
        <f t="shared" ca="1" si="6"/>
        <v>152001</v>
      </c>
      <c r="AB134" s="134" t="str">
        <f ca="1">IFERROR(IF(AA134=0,0,VLOOKUP(SUBSTITUTE(VLOOKUP(AA134,#REF!,MATCH("strItemName",#REF!,0),FALSE),"SUI_",""),#REF!,2,FALSE)),"ERROR")</f>
        <v>ERROR</v>
      </c>
      <c r="AC134" s="22">
        <f t="shared" ca="1" si="6"/>
        <v>152001</v>
      </c>
      <c r="AD134" s="134" t="str">
        <f ca="1">IFERROR(IF(AC134=0,0,VLOOKUP(SUBSTITUTE(VLOOKUP(AC134,#REF!,MATCH("strItemName",#REF!,0),FALSE),"SUI_",""),#REF!,2,FALSE)),"ERROR")</f>
        <v>ERROR</v>
      </c>
      <c r="AE134" s="22">
        <f t="shared" ca="1" si="6"/>
        <v>152001</v>
      </c>
      <c r="AF134" s="134" t="str">
        <f ca="1">IFERROR(IF(AE134=0,0,VLOOKUP(SUBSTITUTE(VLOOKUP(AE134,#REF!,MATCH("strItemName",#REF!,0),FALSE),"SUI_",""),#REF!,2,FALSE)),"ERROR")</f>
        <v>ERROR</v>
      </c>
      <c r="AG134" s="88">
        <v>0</v>
      </c>
      <c r="AH134" s="134">
        <f>IFERROR(IF(AG134=0,0,VLOOKUP(SUBSTITUTE(VLOOKUP(AG134,#REF!,MATCH("strItemName",#REF!,0),FALSE),"SUI_",""),#REF!,2,FALSE)),"ERROR")</f>
        <v>0</v>
      </c>
      <c r="AI134" s="22">
        <f ca="1">IFERROR(IFERROR(VLOOKUP($B134,INDIRECT(VLOOKUP($E134,보상!$S:$AA,2,FALSE)),MATCH(AI$6,INDIRECT(VLOOKUP($E134,보상!$S:$AA,3,FALSE)),0),FALSE),VLOOKUP($B134,INDIRECT(VLOOKUP($E134&amp;"_U",보상!$S:$AA,2,FALSE)),MATCH(AI$6,INDIRECT(VLOOKUP($E134&amp;"_U",보상!$S:$AA,3,FALSE)),0),FALSE)),"ERROR")</f>
        <v>1</v>
      </c>
      <c r="AJ134" s="22">
        <v>0</v>
      </c>
      <c r="AK134" s="22">
        <v>0</v>
      </c>
      <c r="AL134" s="22">
        <v>0</v>
      </c>
      <c r="AM134" s="22" t="b">
        <v>0</v>
      </c>
      <c r="AN134" s="22">
        <v>0</v>
      </c>
      <c r="AO134" s="22">
        <v>0</v>
      </c>
    </row>
    <row r="135" spans="2:41" ht="16.5" customHeight="1" x14ac:dyDescent="0.3">
      <c r="B135" s="153">
        <f t="shared" si="5"/>
        <v>1032201</v>
      </c>
      <c r="C135" s="22">
        <v>1032201</v>
      </c>
      <c r="D135" s="156" t="str">
        <f ca="1">IFERROR(IFERROR(VLOOKUP($B135,INDIRECT(VLOOKUP($E135,보상!$S:$AA,2,FALSE)),MATCH(D$6,INDIRECT(VLOOKUP($E135,보상!$S:$AA,3,FALSE)),0),FALSE),VLOOKUP($B135,INDIRECT(VLOOKUP($E135&amp;"_U",보상!$S:$AA,2,FALSE)),MATCH(D$6,INDIRECT(VLOOKUP($E135&amp;"_U",보상!$S:$AA,3,FALSE)),0),FALSE)),"ERROR")</f>
        <v>악화되는 상황</v>
      </c>
      <c r="E135" s="22" t="s">
        <v>384</v>
      </c>
      <c r="F135" s="22">
        <f>COUNTIF($C$8:$C135,$C135)</f>
        <v>1</v>
      </c>
      <c r="G135" s="22" t="b">
        <v>0</v>
      </c>
      <c r="H135" s="22">
        <v>0</v>
      </c>
      <c r="I135" s="129">
        <f>IFERROR(IF(H135=0,0,VLOOKUP(VLOOKUP(H135,#REF!,MATCH("strMailTitleID",#REF!,0),FALSE),#REF!,2,FALSE)),"ERROR")</f>
        <v>0</v>
      </c>
      <c r="J135" s="176">
        <v>0</v>
      </c>
      <c r="K135" s="129">
        <f>IFERROR(IF(J135=0,0,VLOOKUP(VLOOKUP(J135,#REF!,MATCH("strMailTitleID",#REF!,0),FALSE),#REF!,2,FALSE)),"ERROR")</f>
        <v>0</v>
      </c>
      <c r="L135" s="22">
        <f ca="1">IFERROR(IFERROR(VLOOKUP($B135,INDIRECT(VLOOKUP($E135,보상!$S:$AA,2,FALSE)),MATCH(L$6,INDIRECT(VLOOKUP($E135,보상!$S:$AA,3,FALSE)),0),FALSE),VLOOKUP($B135,INDIRECT(VLOOKUP($E135&amp;"_U",보상!$S:$AA,2,FALSE)),MATCH(L$6,INDIRECT(VLOOKUP($E135&amp;"_U",보상!$S:$AA,3,FALSE)),0),FALSE)),"ERROR")</f>
        <v>4010</v>
      </c>
      <c r="M135" s="22">
        <v>0</v>
      </c>
      <c r="N135" s="22">
        <v>0</v>
      </c>
      <c r="O135" s="22">
        <v>0</v>
      </c>
      <c r="P135" s="22" t="str">
        <f ca="1">IFERROR(IFERROR(VLOOKUP($B135,INDIRECT(VLOOKUP($E135,보상!$S:$AA,2,FALSE)),MATCH(P$6,INDIRECT(VLOOKUP($E135,보상!$S:$AA,3,FALSE)),0),FALSE),VLOOKUP($B135,INDIRECT(VLOOKUP($E135&amp;"_U",보상!$S:$AA,2,FALSE)),MATCH(P$6,INDIRECT(VLOOKUP($E135&amp;"_U",보상!$S:$AA,3,FALSE)),0),FALSE)),"ERROR")</f>
        <v>Gold</v>
      </c>
      <c r="Q135" s="22">
        <f ca="1">IFERROR(IFERROR(VLOOKUP($B135,INDIRECT(VLOOKUP($E135,보상!$S:$AA,2,FALSE)),MATCH(Q$6,INDIRECT(VLOOKUP($E135,보상!$S:$AA,3,FALSE)),0),FALSE),VLOOKUP($B135,INDIRECT(VLOOKUP($E135&amp;"_U",보상!$S:$AA,2,FALSE)),MATCH(Q$6,INDIRECT(VLOOKUP($E135&amp;"_U",보상!$S:$AA,3,FALSE)),0),FALSE)),"ERROR")</f>
        <v>5350</v>
      </c>
      <c r="R135" s="22" t="b">
        <v>0</v>
      </c>
      <c r="S135" s="22" t="b">
        <v>0</v>
      </c>
      <c r="T135" s="22">
        <f ca="1">IFERROR(IF(W135=0,0,VLOOKUP(W135,보상!$D:$K,6,FALSE)),"-")</f>
        <v>0</v>
      </c>
      <c r="U135" s="22">
        <f ca="1">IFERROR(IF(W135=0,0,VLOOKUP(W135,보상!$D:$K,7,FALSE)),"-")</f>
        <v>1750</v>
      </c>
      <c r="V135" s="22">
        <f ca="1">IFERROR(IF(W135=0,0,VLOOKUP(W135,보상!$D:$K,8,FALSE)),"-")</f>
        <v>0</v>
      </c>
      <c r="W135" s="22">
        <f ca="1">IFERROR(IFERROR(VLOOKUP($B135,INDIRECT(VLOOKUP($E135,보상!$S:$AA,2,FALSE)),MATCH(W$6,INDIRECT(VLOOKUP($E135,보상!$S:$AA,3,FALSE)),0),FALSE),VLOOKUP($B135,INDIRECT(VLOOKUP($E135&amp;"_U",보상!$S:$AA,2,FALSE)),MATCH(W$6,INDIRECT(VLOOKUP($E135&amp;"_U",보상!$S:$AA,3,FALSE)),0),FALSE)),"ERROR")</f>
        <v>242001</v>
      </c>
      <c r="X135" s="134" t="str">
        <f ca="1">IFERROR(IF(W135=0,0,VLOOKUP(SUBSTITUTE(VLOOKUP(W135,#REF!,MATCH("strItemName",#REF!,0),FALSE),"SUI_",""),#REF!,2,FALSE)),"ERROR")</f>
        <v>ERROR</v>
      </c>
      <c r="Y135" s="22">
        <f t="shared" ca="1" si="6"/>
        <v>242001</v>
      </c>
      <c r="Z135" s="134" t="str">
        <f ca="1">IFERROR(IF(Y135=0,0,VLOOKUP(SUBSTITUTE(VLOOKUP(Y135,#REF!,MATCH("strItemName",#REF!,0),FALSE),"SUI_",""),#REF!,2,FALSE)),"ERROR")</f>
        <v>ERROR</v>
      </c>
      <c r="AA135" s="22">
        <f t="shared" ca="1" si="6"/>
        <v>242001</v>
      </c>
      <c r="AB135" s="134" t="str">
        <f ca="1">IFERROR(IF(AA135=0,0,VLOOKUP(SUBSTITUTE(VLOOKUP(AA135,#REF!,MATCH("strItemName",#REF!,0),FALSE),"SUI_",""),#REF!,2,FALSE)),"ERROR")</f>
        <v>ERROR</v>
      </c>
      <c r="AC135" s="22">
        <f t="shared" ca="1" si="6"/>
        <v>242001</v>
      </c>
      <c r="AD135" s="134" t="str">
        <f ca="1">IFERROR(IF(AC135=0,0,VLOOKUP(SUBSTITUTE(VLOOKUP(AC135,#REF!,MATCH("strItemName",#REF!,0),FALSE),"SUI_",""),#REF!,2,FALSE)),"ERROR")</f>
        <v>ERROR</v>
      </c>
      <c r="AE135" s="22">
        <f t="shared" ca="1" si="6"/>
        <v>242001</v>
      </c>
      <c r="AF135" s="134" t="str">
        <f ca="1">IFERROR(IF(AE135=0,0,VLOOKUP(SUBSTITUTE(VLOOKUP(AE135,#REF!,MATCH("strItemName",#REF!,0),FALSE),"SUI_",""),#REF!,2,FALSE)),"ERROR")</f>
        <v>ERROR</v>
      </c>
      <c r="AG135" s="88">
        <v>0</v>
      </c>
      <c r="AH135" s="134">
        <f>IFERROR(IF(AG135=0,0,VLOOKUP(SUBSTITUTE(VLOOKUP(AG135,#REF!,MATCH("strItemName",#REF!,0),FALSE),"SUI_",""),#REF!,2,FALSE)),"ERROR")</f>
        <v>0</v>
      </c>
      <c r="AI135" s="22">
        <f ca="1">IFERROR(IFERROR(VLOOKUP($B135,INDIRECT(VLOOKUP($E135,보상!$S:$AA,2,FALSE)),MATCH(AI$6,INDIRECT(VLOOKUP($E135,보상!$S:$AA,3,FALSE)),0),FALSE),VLOOKUP($B135,INDIRECT(VLOOKUP($E135&amp;"_U",보상!$S:$AA,2,FALSE)),MATCH(AI$6,INDIRECT(VLOOKUP($E135&amp;"_U",보상!$S:$AA,3,FALSE)),0),FALSE)),"ERROR")</f>
        <v>1</v>
      </c>
      <c r="AJ135" s="22">
        <v>0</v>
      </c>
      <c r="AK135" s="22">
        <v>0</v>
      </c>
      <c r="AL135" s="22">
        <v>0</v>
      </c>
      <c r="AM135" s="22" t="b">
        <v>0</v>
      </c>
      <c r="AN135" s="22">
        <v>0</v>
      </c>
      <c r="AO135" s="22">
        <v>0</v>
      </c>
    </row>
    <row r="136" spans="2:41" ht="16.5" customHeight="1" x14ac:dyDescent="0.3">
      <c r="B136" s="153">
        <f t="shared" si="5"/>
        <v>1032301</v>
      </c>
      <c r="C136" s="22">
        <v>1032301</v>
      </c>
      <c r="D136" s="156" t="str">
        <f ca="1">IFERROR(IFERROR(VLOOKUP($B136,INDIRECT(VLOOKUP($E136,보상!$S:$AA,2,FALSE)),MATCH(D$6,INDIRECT(VLOOKUP($E136,보상!$S:$AA,3,FALSE)),0),FALSE),VLOOKUP($B136,INDIRECT(VLOOKUP($E136&amp;"_U",보상!$S:$AA,2,FALSE)),MATCH(D$6,INDIRECT(VLOOKUP($E136&amp;"_U",보상!$S:$AA,3,FALSE)),0),FALSE)),"ERROR")</f>
        <v>모여드는 적들</v>
      </c>
      <c r="E136" s="22" t="s">
        <v>384</v>
      </c>
      <c r="F136" s="22">
        <f>COUNTIF($C$8:$C136,$C136)</f>
        <v>1</v>
      </c>
      <c r="G136" s="22" t="b">
        <v>0</v>
      </c>
      <c r="H136" s="22">
        <v>0</v>
      </c>
      <c r="I136" s="129">
        <f>IFERROR(IF(H136=0,0,VLOOKUP(VLOOKUP(H136,#REF!,MATCH("strMailTitleID",#REF!,0),FALSE),#REF!,2,FALSE)),"ERROR")</f>
        <v>0</v>
      </c>
      <c r="J136" s="176">
        <v>0</v>
      </c>
      <c r="K136" s="129">
        <f>IFERROR(IF(J136=0,0,VLOOKUP(VLOOKUP(J136,#REF!,MATCH("strMailTitleID",#REF!,0),FALSE),#REF!,2,FALSE)),"ERROR")</f>
        <v>0</v>
      </c>
      <c r="L136" s="22">
        <f ca="1">IFERROR(IFERROR(VLOOKUP($B136,INDIRECT(VLOOKUP($E136,보상!$S:$AA,2,FALSE)),MATCH(L$6,INDIRECT(VLOOKUP($E136,보상!$S:$AA,3,FALSE)),0),FALSE),VLOOKUP($B136,INDIRECT(VLOOKUP($E136&amp;"_U",보상!$S:$AA,2,FALSE)),MATCH(L$6,INDIRECT(VLOOKUP($E136&amp;"_U",보상!$S:$AA,3,FALSE)),0),FALSE)),"ERROR")</f>
        <v>3810</v>
      </c>
      <c r="M136" s="22">
        <v>0</v>
      </c>
      <c r="N136" s="22">
        <v>0</v>
      </c>
      <c r="O136" s="22">
        <v>0</v>
      </c>
      <c r="P136" s="22" t="str">
        <f ca="1">IFERROR(IFERROR(VLOOKUP($B136,INDIRECT(VLOOKUP($E136,보상!$S:$AA,2,FALSE)),MATCH(P$6,INDIRECT(VLOOKUP($E136,보상!$S:$AA,3,FALSE)),0),FALSE),VLOOKUP($B136,INDIRECT(VLOOKUP($E136&amp;"_U",보상!$S:$AA,2,FALSE)),MATCH(P$6,INDIRECT(VLOOKUP($E136&amp;"_U",보상!$S:$AA,3,FALSE)),0),FALSE)),"ERROR")</f>
        <v>Gold</v>
      </c>
      <c r="Q136" s="22">
        <f ca="1">IFERROR(IFERROR(VLOOKUP($B136,INDIRECT(VLOOKUP($E136,보상!$S:$AA,2,FALSE)),MATCH(Q$6,INDIRECT(VLOOKUP($E136,보상!$S:$AA,3,FALSE)),0),FALSE),VLOOKUP($B136,INDIRECT(VLOOKUP($E136&amp;"_U",보상!$S:$AA,2,FALSE)),MATCH(Q$6,INDIRECT(VLOOKUP($E136&amp;"_U",보상!$S:$AA,3,FALSE)),0),FALSE)),"ERROR")</f>
        <v>5350</v>
      </c>
      <c r="R136" s="22" t="b">
        <v>0</v>
      </c>
      <c r="S136" s="22" t="b">
        <v>0</v>
      </c>
      <c r="T136" s="22">
        <f ca="1">IFERROR(IF(W136=0,0,VLOOKUP(W136,보상!$D:$K,6,FALSE)),"-")</f>
        <v>0</v>
      </c>
      <c r="U136" s="22">
        <f ca="1">IFERROR(IF(W136=0,0,VLOOKUP(W136,보상!$D:$K,7,FALSE)),"-")</f>
        <v>0</v>
      </c>
      <c r="V136" s="22">
        <f ca="1">IFERROR(IF(W136=0,0,VLOOKUP(W136,보상!$D:$K,8,FALSE)),"-")</f>
        <v>0</v>
      </c>
      <c r="W136" s="22">
        <f ca="1">IFERROR(IFERROR(VLOOKUP($B136,INDIRECT(VLOOKUP($E136,보상!$S:$AA,2,FALSE)),MATCH(W$6,INDIRECT(VLOOKUP($E136,보상!$S:$AA,3,FALSE)),0),FALSE),VLOOKUP($B136,INDIRECT(VLOOKUP($E136&amp;"_U",보상!$S:$AA,2,FALSE)),MATCH(W$6,INDIRECT(VLOOKUP($E136&amp;"_U",보상!$S:$AA,3,FALSE)),0),FALSE)),"ERROR")</f>
        <v>312001</v>
      </c>
      <c r="X136" s="134" t="str">
        <f ca="1">IFERROR(IF(W136=0,0,VLOOKUP(SUBSTITUTE(VLOOKUP(W136,#REF!,MATCH("strItemName",#REF!,0),FALSE),"SUI_",""),#REF!,2,FALSE)),"ERROR")</f>
        <v>ERROR</v>
      </c>
      <c r="Y136" s="22">
        <f t="shared" ca="1" si="6"/>
        <v>312001</v>
      </c>
      <c r="Z136" s="134" t="str">
        <f ca="1">IFERROR(IF(Y136=0,0,VLOOKUP(SUBSTITUTE(VLOOKUP(Y136,#REF!,MATCH("strItemName",#REF!,0),FALSE),"SUI_",""),#REF!,2,FALSE)),"ERROR")</f>
        <v>ERROR</v>
      </c>
      <c r="AA136" s="22">
        <f t="shared" ca="1" si="6"/>
        <v>312001</v>
      </c>
      <c r="AB136" s="134" t="str">
        <f ca="1">IFERROR(IF(AA136=0,0,VLOOKUP(SUBSTITUTE(VLOOKUP(AA136,#REF!,MATCH("strItemName",#REF!,0),FALSE),"SUI_",""),#REF!,2,FALSE)),"ERROR")</f>
        <v>ERROR</v>
      </c>
      <c r="AC136" s="22">
        <f t="shared" ca="1" si="6"/>
        <v>312001</v>
      </c>
      <c r="AD136" s="134" t="str">
        <f ca="1">IFERROR(IF(AC136=0,0,VLOOKUP(SUBSTITUTE(VLOOKUP(AC136,#REF!,MATCH("strItemName",#REF!,0),FALSE),"SUI_",""),#REF!,2,FALSE)),"ERROR")</f>
        <v>ERROR</v>
      </c>
      <c r="AE136" s="22">
        <f t="shared" ca="1" si="6"/>
        <v>312001</v>
      </c>
      <c r="AF136" s="134" t="str">
        <f ca="1">IFERROR(IF(AE136=0,0,VLOOKUP(SUBSTITUTE(VLOOKUP(AE136,#REF!,MATCH("strItemName",#REF!,0),FALSE),"SUI_",""),#REF!,2,FALSE)),"ERROR")</f>
        <v>ERROR</v>
      </c>
      <c r="AG136" s="88">
        <v>0</v>
      </c>
      <c r="AH136" s="134">
        <f>IFERROR(IF(AG136=0,0,VLOOKUP(SUBSTITUTE(VLOOKUP(AG136,#REF!,MATCH("strItemName",#REF!,0),FALSE),"SUI_",""),#REF!,2,FALSE)),"ERROR")</f>
        <v>0</v>
      </c>
      <c r="AI136" s="22">
        <f ca="1">IFERROR(IFERROR(VLOOKUP($B136,INDIRECT(VLOOKUP($E136,보상!$S:$AA,2,FALSE)),MATCH(AI$6,INDIRECT(VLOOKUP($E136,보상!$S:$AA,3,FALSE)),0),FALSE),VLOOKUP($B136,INDIRECT(VLOOKUP($E136&amp;"_U",보상!$S:$AA,2,FALSE)),MATCH(AI$6,INDIRECT(VLOOKUP($E136&amp;"_U",보상!$S:$AA,3,FALSE)),0),FALSE)),"ERROR")</f>
        <v>1</v>
      </c>
      <c r="AJ136" s="22">
        <v>0</v>
      </c>
      <c r="AK136" s="22">
        <v>0</v>
      </c>
      <c r="AL136" s="22">
        <v>0</v>
      </c>
      <c r="AM136" s="22" t="b">
        <v>0</v>
      </c>
      <c r="AN136" s="22">
        <v>0</v>
      </c>
      <c r="AO136" s="22">
        <v>0</v>
      </c>
    </row>
    <row r="137" spans="2:41" ht="16.5" customHeight="1" x14ac:dyDescent="0.3">
      <c r="B137" s="153">
        <f t="shared" si="5"/>
        <v>1032401</v>
      </c>
      <c r="C137" s="22">
        <v>1032401</v>
      </c>
      <c r="D137" s="156" t="str">
        <f ca="1">IFERROR(IFERROR(VLOOKUP($B137,INDIRECT(VLOOKUP($E137,보상!$S:$AA,2,FALSE)),MATCH(D$6,INDIRECT(VLOOKUP($E137,보상!$S:$AA,3,FALSE)),0),FALSE),VLOOKUP($B137,INDIRECT(VLOOKUP($E137&amp;"_U",보상!$S:$AA,2,FALSE)),MATCH(D$6,INDIRECT(VLOOKUP($E137&amp;"_U",보상!$S:$AA,3,FALSE)),0),FALSE)),"ERROR")</f>
        <v>실베른의 작전</v>
      </c>
      <c r="E137" s="22" t="s">
        <v>384</v>
      </c>
      <c r="F137" s="22">
        <f>COUNTIF($C$8:$C137,$C137)</f>
        <v>1</v>
      </c>
      <c r="G137" s="22" t="b">
        <v>0</v>
      </c>
      <c r="H137" s="22">
        <v>0</v>
      </c>
      <c r="I137" s="129">
        <f>IFERROR(IF(H137=0,0,VLOOKUP(VLOOKUP(H137,#REF!,MATCH("strMailTitleID",#REF!,0),FALSE),#REF!,2,FALSE)),"ERROR")</f>
        <v>0</v>
      </c>
      <c r="J137" s="176">
        <v>0</v>
      </c>
      <c r="K137" s="129">
        <f>IFERROR(IF(J137=0,0,VLOOKUP(VLOOKUP(J137,#REF!,MATCH("strMailTitleID",#REF!,0),FALSE),#REF!,2,FALSE)),"ERROR")</f>
        <v>0</v>
      </c>
      <c r="L137" s="22">
        <f ca="1">IFERROR(IFERROR(VLOOKUP($B137,INDIRECT(VLOOKUP($E137,보상!$S:$AA,2,FALSE)),MATCH(L$6,INDIRECT(VLOOKUP($E137,보상!$S:$AA,3,FALSE)),0),FALSE),VLOOKUP($B137,INDIRECT(VLOOKUP($E137&amp;"_U",보상!$S:$AA,2,FALSE)),MATCH(L$6,INDIRECT(VLOOKUP($E137&amp;"_U",보상!$S:$AA,3,FALSE)),0),FALSE)),"ERROR")</f>
        <v>4010</v>
      </c>
      <c r="M137" s="22">
        <v>0</v>
      </c>
      <c r="N137" s="22">
        <v>0</v>
      </c>
      <c r="O137" s="22">
        <v>0</v>
      </c>
      <c r="P137" s="22" t="str">
        <f ca="1">IFERROR(IFERROR(VLOOKUP($B137,INDIRECT(VLOOKUP($E137,보상!$S:$AA,2,FALSE)),MATCH(P$6,INDIRECT(VLOOKUP($E137,보상!$S:$AA,3,FALSE)),0),FALSE),VLOOKUP($B137,INDIRECT(VLOOKUP($E137&amp;"_U",보상!$S:$AA,2,FALSE)),MATCH(P$6,INDIRECT(VLOOKUP($E137&amp;"_U",보상!$S:$AA,3,FALSE)),0),FALSE)),"ERROR")</f>
        <v>Gold</v>
      </c>
      <c r="Q137" s="22">
        <f ca="1">IFERROR(IFERROR(VLOOKUP($B137,INDIRECT(VLOOKUP($E137,보상!$S:$AA,2,FALSE)),MATCH(Q$6,INDIRECT(VLOOKUP($E137,보상!$S:$AA,3,FALSE)),0),FALSE),VLOOKUP($B137,INDIRECT(VLOOKUP($E137&amp;"_U",보상!$S:$AA,2,FALSE)),MATCH(Q$6,INDIRECT(VLOOKUP($E137&amp;"_U",보상!$S:$AA,3,FALSE)),0),FALSE)),"ERROR")</f>
        <v>5350</v>
      </c>
      <c r="R137" s="22" t="b">
        <v>0</v>
      </c>
      <c r="S137" s="22" t="b">
        <v>0</v>
      </c>
      <c r="T137" s="22">
        <f ca="1">IFERROR(IF(W137=0,0,VLOOKUP(W137,보상!$D:$K,6,FALSE)),"-")</f>
        <v>0</v>
      </c>
      <c r="U137" s="22">
        <f ca="1">IFERROR(IF(W137=0,0,VLOOKUP(W137,보상!$D:$K,7,FALSE)),"-")</f>
        <v>0</v>
      </c>
      <c r="V137" s="22">
        <f ca="1">IFERROR(IF(W137=0,0,VLOOKUP(W137,보상!$D:$K,8,FALSE)),"-")</f>
        <v>0</v>
      </c>
      <c r="W137" s="22">
        <f ca="1">IFERROR(IFERROR(VLOOKUP($B137,INDIRECT(VLOOKUP($E137,보상!$S:$AA,2,FALSE)),MATCH(W$6,INDIRECT(VLOOKUP($E137,보상!$S:$AA,3,FALSE)),0),FALSE),VLOOKUP($B137,INDIRECT(VLOOKUP($E137&amp;"_U",보상!$S:$AA,2,FALSE)),MATCH(W$6,INDIRECT(VLOOKUP($E137&amp;"_U",보상!$S:$AA,3,FALSE)),0),FALSE)),"ERROR")</f>
        <v>3160001</v>
      </c>
      <c r="X137" s="134" t="str">
        <f ca="1">IFERROR(IF(W137=0,0,VLOOKUP(SUBSTITUTE(VLOOKUP(W137,#REF!,MATCH("strItemName",#REF!,0),FALSE),"SUI_",""),#REF!,2,FALSE)),"ERROR")</f>
        <v>ERROR</v>
      </c>
      <c r="Y137" s="22">
        <f t="shared" ca="1" si="6"/>
        <v>3160001</v>
      </c>
      <c r="Z137" s="134" t="str">
        <f ca="1">IFERROR(IF(Y137=0,0,VLOOKUP(SUBSTITUTE(VLOOKUP(Y137,#REF!,MATCH("strItemName",#REF!,0),FALSE),"SUI_",""),#REF!,2,FALSE)),"ERROR")</f>
        <v>ERROR</v>
      </c>
      <c r="AA137" s="22">
        <f t="shared" ca="1" si="6"/>
        <v>3160001</v>
      </c>
      <c r="AB137" s="134" t="str">
        <f ca="1">IFERROR(IF(AA137=0,0,VLOOKUP(SUBSTITUTE(VLOOKUP(AA137,#REF!,MATCH("strItemName",#REF!,0),FALSE),"SUI_",""),#REF!,2,FALSE)),"ERROR")</f>
        <v>ERROR</v>
      </c>
      <c r="AC137" s="22">
        <f t="shared" ca="1" si="6"/>
        <v>3160001</v>
      </c>
      <c r="AD137" s="134" t="str">
        <f ca="1">IFERROR(IF(AC137=0,0,VLOOKUP(SUBSTITUTE(VLOOKUP(AC137,#REF!,MATCH("strItemName",#REF!,0),FALSE),"SUI_",""),#REF!,2,FALSE)),"ERROR")</f>
        <v>ERROR</v>
      </c>
      <c r="AE137" s="22">
        <f t="shared" ca="1" si="6"/>
        <v>3160001</v>
      </c>
      <c r="AF137" s="134" t="str">
        <f ca="1">IFERROR(IF(AE137=0,0,VLOOKUP(SUBSTITUTE(VLOOKUP(AE137,#REF!,MATCH("strItemName",#REF!,0),FALSE),"SUI_",""),#REF!,2,FALSE)),"ERROR")</f>
        <v>ERROR</v>
      </c>
      <c r="AG137" s="88">
        <v>0</v>
      </c>
      <c r="AH137" s="134">
        <f>IFERROR(IF(AG137=0,0,VLOOKUP(SUBSTITUTE(VLOOKUP(AG137,#REF!,MATCH("strItemName",#REF!,0),FALSE),"SUI_",""),#REF!,2,FALSE)),"ERROR")</f>
        <v>0</v>
      </c>
      <c r="AI137" s="22">
        <f ca="1">IFERROR(IFERROR(VLOOKUP($B137,INDIRECT(VLOOKUP($E137,보상!$S:$AA,2,FALSE)),MATCH(AI$6,INDIRECT(VLOOKUP($E137,보상!$S:$AA,3,FALSE)),0),FALSE),VLOOKUP($B137,INDIRECT(VLOOKUP($E137&amp;"_U",보상!$S:$AA,2,FALSE)),MATCH(AI$6,INDIRECT(VLOOKUP($E137&amp;"_U",보상!$S:$AA,3,FALSE)),0),FALSE)),"ERROR")</f>
        <v>5</v>
      </c>
      <c r="AJ137" s="22">
        <v>0</v>
      </c>
      <c r="AK137" s="22">
        <v>0</v>
      </c>
      <c r="AL137" s="22">
        <v>0</v>
      </c>
      <c r="AM137" s="22" t="b">
        <v>0</v>
      </c>
      <c r="AN137" s="22">
        <v>0</v>
      </c>
      <c r="AO137" s="22">
        <v>0</v>
      </c>
    </row>
    <row r="138" spans="2:41" ht="16.5" customHeight="1" x14ac:dyDescent="0.3">
      <c r="B138" s="153">
        <f t="shared" si="5"/>
        <v>1032501</v>
      </c>
      <c r="C138" s="22">
        <v>1032501</v>
      </c>
      <c r="D138" s="156" t="str">
        <f ca="1">IFERROR(IFERROR(VLOOKUP($B138,INDIRECT(VLOOKUP($E138,보상!$S:$AA,2,FALSE)),MATCH(D$6,INDIRECT(VLOOKUP($E138,보상!$S:$AA,3,FALSE)),0),FALSE),VLOOKUP($B138,INDIRECT(VLOOKUP($E138&amp;"_U",보상!$S:$AA,2,FALSE)),MATCH(D$6,INDIRECT(VLOOKUP($E138&amp;"_U",보상!$S:$AA,3,FALSE)),0),FALSE)),"ERROR")</f>
        <v>연맹 기지 캠프로</v>
      </c>
      <c r="E138" s="22" t="s">
        <v>384</v>
      </c>
      <c r="F138" s="22">
        <f>COUNTIF($C$8:$C138,$C138)</f>
        <v>1</v>
      </c>
      <c r="G138" s="22" t="b">
        <v>0</v>
      </c>
      <c r="H138" s="22">
        <v>0</v>
      </c>
      <c r="I138" s="129">
        <f>IFERROR(IF(H138=0,0,VLOOKUP(VLOOKUP(H138,#REF!,MATCH("strMailTitleID",#REF!,0),FALSE),#REF!,2,FALSE)),"ERROR")</f>
        <v>0</v>
      </c>
      <c r="J138" s="176">
        <v>0</v>
      </c>
      <c r="K138" s="129">
        <f>IFERROR(IF(J138=0,0,VLOOKUP(VLOOKUP(J138,#REF!,MATCH("strMailTitleID",#REF!,0),FALSE),#REF!,2,FALSE)),"ERROR")</f>
        <v>0</v>
      </c>
      <c r="L138" s="22">
        <f ca="1">IFERROR(IFERROR(VLOOKUP($B138,INDIRECT(VLOOKUP($E138,보상!$S:$AA,2,FALSE)),MATCH(L$6,INDIRECT(VLOOKUP($E138,보상!$S:$AA,3,FALSE)),0),FALSE),VLOOKUP($B138,INDIRECT(VLOOKUP($E138&amp;"_U",보상!$S:$AA,2,FALSE)),MATCH(L$6,INDIRECT(VLOOKUP($E138&amp;"_U",보상!$S:$AA,3,FALSE)),0),FALSE)),"ERROR")</f>
        <v>4010</v>
      </c>
      <c r="M138" s="22">
        <v>0</v>
      </c>
      <c r="N138" s="22">
        <v>0</v>
      </c>
      <c r="O138" s="22">
        <v>0</v>
      </c>
      <c r="P138" s="22" t="str">
        <f ca="1">IFERROR(IFERROR(VLOOKUP($B138,INDIRECT(VLOOKUP($E138,보상!$S:$AA,2,FALSE)),MATCH(P$6,INDIRECT(VLOOKUP($E138,보상!$S:$AA,3,FALSE)),0),FALSE),VLOOKUP($B138,INDIRECT(VLOOKUP($E138&amp;"_U",보상!$S:$AA,2,FALSE)),MATCH(P$6,INDIRECT(VLOOKUP($E138&amp;"_U",보상!$S:$AA,3,FALSE)),0),FALSE)),"ERROR")</f>
        <v>Gold</v>
      </c>
      <c r="Q138" s="22">
        <f ca="1">IFERROR(IFERROR(VLOOKUP($B138,INDIRECT(VLOOKUP($E138,보상!$S:$AA,2,FALSE)),MATCH(Q$6,INDIRECT(VLOOKUP($E138,보상!$S:$AA,3,FALSE)),0),FALSE),VLOOKUP($B138,INDIRECT(VLOOKUP($E138&amp;"_U",보상!$S:$AA,2,FALSE)),MATCH(Q$6,INDIRECT(VLOOKUP($E138&amp;"_U",보상!$S:$AA,3,FALSE)),0),FALSE)),"ERROR")</f>
        <v>5350</v>
      </c>
      <c r="R138" s="22" t="b">
        <v>0</v>
      </c>
      <c r="S138" s="22" t="b">
        <v>0</v>
      </c>
      <c r="T138" s="22">
        <f ca="1">IFERROR(IF(W138=0,0,VLOOKUP(W138,보상!$D:$K,6,FALSE)),"-")</f>
        <v>0</v>
      </c>
      <c r="U138" s="22">
        <f ca="1">IFERROR(IF(W138=0,0,VLOOKUP(W138,보상!$D:$K,7,FALSE)),"-")</f>
        <v>0</v>
      </c>
      <c r="V138" s="22">
        <f ca="1">IFERROR(IF(W138=0,0,VLOOKUP(W138,보상!$D:$K,8,FALSE)),"-")</f>
        <v>0</v>
      </c>
      <c r="W138" s="22">
        <f ca="1">IFERROR(IFERROR(VLOOKUP($B138,INDIRECT(VLOOKUP($E138,보상!$S:$AA,2,FALSE)),MATCH(W$6,INDIRECT(VLOOKUP($E138,보상!$S:$AA,3,FALSE)),0),FALSE),VLOOKUP($B138,INDIRECT(VLOOKUP($E138&amp;"_U",보상!$S:$AA,2,FALSE)),MATCH(W$6,INDIRECT(VLOOKUP($E138&amp;"_U",보상!$S:$AA,3,FALSE)),0),FALSE)),"ERROR")</f>
        <v>3013001</v>
      </c>
      <c r="X138" s="134" t="str">
        <f ca="1">IFERROR(IF(W138=0,0,VLOOKUP(SUBSTITUTE(VLOOKUP(W138,#REF!,MATCH("strItemName",#REF!,0),FALSE),"SUI_",""),#REF!,2,FALSE)),"ERROR")</f>
        <v>ERROR</v>
      </c>
      <c r="Y138" s="22">
        <f t="shared" ca="1" si="6"/>
        <v>3013001</v>
      </c>
      <c r="Z138" s="134" t="str">
        <f ca="1">IFERROR(IF(Y138=0,0,VLOOKUP(SUBSTITUTE(VLOOKUP(Y138,#REF!,MATCH("strItemName",#REF!,0),FALSE),"SUI_",""),#REF!,2,FALSE)),"ERROR")</f>
        <v>ERROR</v>
      </c>
      <c r="AA138" s="22">
        <f t="shared" ca="1" si="6"/>
        <v>3013001</v>
      </c>
      <c r="AB138" s="134" t="str">
        <f ca="1">IFERROR(IF(AA138=0,0,VLOOKUP(SUBSTITUTE(VLOOKUP(AA138,#REF!,MATCH("strItemName",#REF!,0),FALSE),"SUI_",""),#REF!,2,FALSE)),"ERROR")</f>
        <v>ERROR</v>
      </c>
      <c r="AC138" s="22">
        <f t="shared" ca="1" si="6"/>
        <v>3013001</v>
      </c>
      <c r="AD138" s="134" t="str">
        <f ca="1">IFERROR(IF(AC138=0,0,VLOOKUP(SUBSTITUTE(VLOOKUP(AC138,#REF!,MATCH("strItemName",#REF!,0),FALSE),"SUI_",""),#REF!,2,FALSE)),"ERROR")</f>
        <v>ERROR</v>
      </c>
      <c r="AE138" s="22">
        <f t="shared" ca="1" si="6"/>
        <v>3013001</v>
      </c>
      <c r="AF138" s="134" t="str">
        <f ca="1">IFERROR(IF(AE138=0,0,VLOOKUP(SUBSTITUTE(VLOOKUP(AE138,#REF!,MATCH("strItemName",#REF!,0),FALSE),"SUI_",""),#REF!,2,FALSE)),"ERROR")</f>
        <v>ERROR</v>
      </c>
      <c r="AG138" s="88">
        <v>0</v>
      </c>
      <c r="AH138" s="134">
        <f>IFERROR(IF(AG138=0,0,VLOOKUP(SUBSTITUTE(VLOOKUP(AG138,#REF!,MATCH("strItemName",#REF!,0),FALSE),"SUI_",""),#REF!,2,FALSE)),"ERROR")</f>
        <v>0</v>
      </c>
      <c r="AI138" s="22">
        <f ca="1">IFERROR(IFERROR(VLOOKUP($B138,INDIRECT(VLOOKUP($E138,보상!$S:$AA,2,FALSE)),MATCH(AI$6,INDIRECT(VLOOKUP($E138,보상!$S:$AA,3,FALSE)),0),FALSE),VLOOKUP($B138,INDIRECT(VLOOKUP($E138&amp;"_U",보상!$S:$AA,2,FALSE)),MATCH(AI$6,INDIRECT(VLOOKUP($E138&amp;"_U",보상!$S:$AA,3,FALSE)),0),FALSE)),"ERROR")</f>
        <v>2</v>
      </c>
      <c r="AJ138" s="22">
        <v>0</v>
      </c>
      <c r="AK138" s="22">
        <v>0</v>
      </c>
      <c r="AL138" s="22">
        <v>0</v>
      </c>
      <c r="AM138" s="22" t="b">
        <v>0</v>
      </c>
      <c r="AN138" s="22">
        <v>0</v>
      </c>
      <c r="AO138" s="22">
        <v>0</v>
      </c>
    </row>
    <row r="139" spans="2:41" ht="16.5" customHeight="1" x14ac:dyDescent="0.3">
      <c r="B139" s="153">
        <f t="shared" si="5"/>
        <v>1032601</v>
      </c>
      <c r="C139" s="106">
        <v>1032601</v>
      </c>
      <c r="D139" s="157" t="s">
        <v>1304</v>
      </c>
      <c r="E139" s="106" t="s">
        <v>384</v>
      </c>
      <c r="F139" s="106">
        <v>1</v>
      </c>
      <c r="G139" s="22" t="b">
        <v>0</v>
      </c>
      <c r="H139" s="22">
        <v>0</v>
      </c>
      <c r="I139" s="129">
        <f>IFERROR(IF(H139=0,0,VLOOKUP(VLOOKUP(H139,#REF!,MATCH("strMailTitleID",#REF!,0),FALSE),#REF!,2,FALSE)),"ERROR")</f>
        <v>0</v>
      </c>
      <c r="J139" s="176">
        <v>0</v>
      </c>
      <c r="K139" s="129">
        <f>IFERROR(IF(J139=0,0,VLOOKUP(VLOOKUP(J139,#REF!,MATCH("strMailTitleID",#REF!,0),FALSE),#REF!,2,FALSE)),"ERROR")</f>
        <v>0</v>
      </c>
      <c r="L139" s="22">
        <f ca="1">IFERROR(IFERROR(VLOOKUP($B139,INDIRECT(VLOOKUP($E139,보상!$S:$AA,2,FALSE)),MATCH(L$6,INDIRECT(VLOOKUP($E139,보상!$S:$AA,3,FALSE)),0),FALSE),VLOOKUP($B139,INDIRECT(VLOOKUP($E139&amp;"_U",보상!$S:$AA,2,FALSE)),MATCH(L$6,INDIRECT(VLOOKUP($E139&amp;"_U",보상!$S:$AA,3,FALSE)),0),FALSE)),"ERROR")</f>
        <v>5080</v>
      </c>
      <c r="M139" s="22">
        <v>0</v>
      </c>
      <c r="N139" s="22">
        <v>0</v>
      </c>
      <c r="O139" s="22">
        <v>0</v>
      </c>
      <c r="P139" s="22" t="str">
        <f ca="1">IFERROR(IFERROR(VLOOKUP($B139,INDIRECT(VLOOKUP($E139,보상!$S:$AA,2,FALSE)),MATCH(P$6,INDIRECT(VLOOKUP($E139,보상!$S:$AA,3,FALSE)),0),FALSE),VLOOKUP($B139,INDIRECT(VLOOKUP($E139&amp;"_U",보상!$S:$AA,2,FALSE)),MATCH(P$6,INDIRECT(VLOOKUP($E139&amp;"_U",보상!$S:$AA,3,FALSE)),0),FALSE)),"ERROR")</f>
        <v>Gold</v>
      </c>
      <c r="Q139" s="22">
        <f ca="1">IFERROR(IFERROR(VLOOKUP($B139,INDIRECT(VLOOKUP($E139,보상!$S:$AA,2,FALSE)),MATCH(Q$6,INDIRECT(VLOOKUP($E139,보상!$S:$AA,3,FALSE)),0),FALSE),VLOOKUP($B139,INDIRECT(VLOOKUP($E139&amp;"_U",보상!$S:$AA,2,FALSE)),MATCH(Q$6,INDIRECT(VLOOKUP($E139&amp;"_U",보상!$S:$AA,3,FALSE)),0),FALSE)),"ERROR")</f>
        <v>5550</v>
      </c>
      <c r="R139" s="22" t="b">
        <v>0</v>
      </c>
      <c r="S139" s="22" t="b">
        <v>0</v>
      </c>
      <c r="T139" s="22">
        <f ca="1">IFERROR(IF(W139=0,0,VLOOKUP(W139,보상!$D:$K,6,FALSE)),"-")</f>
        <v>0</v>
      </c>
      <c r="U139" s="22">
        <f ca="1">IFERROR(IF(W139=0,0,VLOOKUP(W139,보상!$D:$K,7,FALSE)),"-")</f>
        <v>0</v>
      </c>
      <c r="V139" s="22">
        <f ca="1">IFERROR(IF(W139=0,0,VLOOKUP(W139,보상!$D:$K,8,FALSE)),"-")</f>
        <v>0</v>
      </c>
      <c r="W139" s="22">
        <f ca="1">IFERROR(IFERROR(VLOOKUP($B139,INDIRECT(VLOOKUP($E139,보상!$S:$AA,2,FALSE)),MATCH(W$6,INDIRECT(VLOOKUP($E139,보상!$S:$AA,3,FALSE)),0),FALSE),VLOOKUP($B139,INDIRECT(VLOOKUP($E139&amp;"_U",보상!$S:$AA,2,FALSE)),MATCH(W$6,INDIRECT(VLOOKUP($E139&amp;"_U",보상!$S:$AA,3,FALSE)),0),FALSE)),"ERROR")</f>
        <v>2301001</v>
      </c>
      <c r="X139" s="134" t="str">
        <f ca="1">IFERROR(IF(W139=0,0,VLOOKUP(SUBSTITUTE(VLOOKUP(W139,#REF!,MATCH("strItemName",#REF!,0),FALSE),"SUI_",""),#REF!,2,FALSE)),"ERROR")</f>
        <v>ERROR</v>
      </c>
      <c r="Y139" s="22">
        <f t="shared" ca="1" si="6"/>
        <v>2301001</v>
      </c>
      <c r="Z139" s="134" t="str">
        <f ca="1">IFERROR(IF(Y139=0,0,VLOOKUP(SUBSTITUTE(VLOOKUP(Y139,#REF!,MATCH("strItemName",#REF!,0),FALSE),"SUI_",""),#REF!,2,FALSE)),"ERROR")</f>
        <v>ERROR</v>
      </c>
      <c r="AA139" s="22">
        <f t="shared" ca="1" si="6"/>
        <v>2301001</v>
      </c>
      <c r="AB139" s="134" t="str">
        <f ca="1">IFERROR(IF(AA139=0,0,VLOOKUP(SUBSTITUTE(VLOOKUP(AA139,#REF!,MATCH("strItemName",#REF!,0),FALSE),"SUI_",""),#REF!,2,FALSE)),"ERROR")</f>
        <v>ERROR</v>
      </c>
      <c r="AC139" s="22">
        <f t="shared" ca="1" si="6"/>
        <v>2301001</v>
      </c>
      <c r="AD139" s="134" t="str">
        <f ca="1">IFERROR(IF(AC139=0,0,VLOOKUP(SUBSTITUTE(VLOOKUP(AC139,#REF!,MATCH("strItemName",#REF!,0),FALSE),"SUI_",""),#REF!,2,FALSE)),"ERROR")</f>
        <v>ERROR</v>
      </c>
      <c r="AE139" s="22">
        <f t="shared" ca="1" si="6"/>
        <v>2301001</v>
      </c>
      <c r="AF139" s="134" t="str">
        <f ca="1">IFERROR(IF(AE139=0,0,VLOOKUP(SUBSTITUTE(VLOOKUP(AE139,#REF!,MATCH("strItemName",#REF!,0),FALSE),"SUI_",""),#REF!,2,FALSE)),"ERROR")</f>
        <v>ERROR</v>
      </c>
      <c r="AG139" s="88">
        <v>0</v>
      </c>
      <c r="AH139" s="135">
        <v>0</v>
      </c>
      <c r="AI139" s="22">
        <f ca="1">IFERROR(IFERROR(VLOOKUP($B139,INDIRECT(VLOOKUP($E139,보상!$S:$AA,2,FALSE)),MATCH(AI$6,INDIRECT(VLOOKUP($E139,보상!$S:$AA,3,FALSE)),0),FALSE),VLOOKUP($B139,INDIRECT(VLOOKUP($E139&amp;"_U",보상!$S:$AA,2,FALSE)),MATCH(AI$6,INDIRECT(VLOOKUP($E139&amp;"_U",보상!$S:$AA,3,FALSE)),0),FALSE)),"ERROR")</f>
        <v>5</v>
      </c>
      <c r="AJ139" s="22">
        <v>0</v>
      </c>
      <c r="AK139" s="22">
        <v>0</v>
      </c>
      <c r="AL139" s="22">
        <v>0</v>
      </c>
      <c r="AM139" s="22" t="b">
        <v>0</v>
      </c>
      <c r="AN139" s="22">
        <v>0</v>
      </c>
      <c r="AO139" s="22">
        <v>0</v>
      </c>
    </row>
    <row r="140" spans="2:41" ht="16.5" customHeight="1" x14ac:dyDescent="0.3">
      <c r="B140" s="153">
        <f t="shared" si="5"/>
        <v>1032701</v>
      </c>
      <c r="C140" s="22">
        <v>1032701</v>
      </c>
      <c r="D140" s="156" t="str">
        <f ca="1">IFERROR(IFERROR(VLOOKUP($B140,INDIRECT(VLOOKUP($E140,보상!$S:$AA,2,FALSE)),MATCH(D$6,INDIRECT(VLOOKUP($E140,보상!$S:$AA,3,FALSE)),0),FALSE),VLOOKUP($B140,INDIRECT(VLOOKUP($E140&amp;"_U",보상!$S:$AA,2,FALSE)),MATCH(D$6,INDIRECT(VLOOKUP($E140&amp;"_U",보상!$S:$AA,3,FALSE)),0),FALSE)),"ERROR")</f>
        <v>전원 공급 장치</v>
      </c>
      <c r="E140" s="22" t="s">
        <v>384</v>
      </c>
      <c r="F140" s="22">
        <f>COUNTIF($C$8:$C140,$C140)</f>
        <v>1</v>
      </c>
      <c r="G140" s="22" t="b">
        <v>0</v>
      </c>
      <c r="H140" s="22">
        <v>0</v>
      </c>
      <c r="I140" s="129">
        <f>IFERROR(IF(H140=0,0,VLOOKUP(VLOOKUP(H140,#REF!,MATCH("strMailTitleID",#REF!,0),FALSE),#REF!,2,FALSE)),"ERROR")</f>
        <v>0</v>
      </c>
      <c r="J140" s="176">
        <v>0</v>
      </c>
      <c r="K140" s="129">
        <f>IFERROR(IF(J140=0,0,VLOOKUP(VLOOKUP(J140,#REF!,MATCH("strMailTitleID",#REF!,0),FALSE),#REF!,2,FALSE)),"ERROR")</f>
        <v>0</v>
      </c>
      <c r="L140" s="22">
        <f ca="1">IFERROR(IFERROR(VLOOKUP($B140,INDIRECT(VLOOKUP($E140,보상!$S:$AA,2,FALSE)),MATCH(L$6,INDIRECT(VLOOKUP($E140,보상!$S:$AA,3,FALSE)),0),FALSE),VLOOKUP($B140,INDIRECT(VLOOKUP($E140&amp;"_U",보상!$S:$AA,2,FALSE)),MATCH(L$6,INDIRECT(VLOOKUP($E140&amp;"_U",보상!$S:$AA,3,FALSE)),0),FALSE)),"ERROR")</f>
        <v>6320</v>
      </c>
      <c r="M140" s="22">
        <v>0</v>
      </c>
      <c r="N140" s="22">
        <v>0</v>
      </c>
      <c r="O140" s="22">
        <v>0</v>
      </c>
      <c r="P140" s="22" t="str">
        <f ca="1">IFERROR(IFERROR(VLOOKUP($B140,INDIRECT(VLOOKUP($E140,보상!$S:$AA,2,FALSE)),MATCH(P$6,INDIRECT(VLOOKUP($E140,보상!$S:$AA,3,FALSE)),0),FALSE),VLOOKUP($B140,INDIRECT(VLOOKUP($E140&amp;"_U",보상!$S:$AA,2,FALSE)),MATCH(P$6,INDIRECT(VLOOKUP($E140&amp;"_U",보상!$S:$AA,3,FALSE)),0),FALSE)),"ERROR")</f>
        <v>Gold</v>
      </c>
      <c r="Q140" s="22">
        <f ca="1">IFERROR(IFERROR(VLOOKUP($B140,INDIRECT(VLOOKUP($E140,보상!$S:$AA,2,FALSE)),MATCH(Q$6,INDIRECT(VLOOKUP($E140,보상!$S:$AA,3,FALSE)),0),FALSE),VLOOKUP($B140,INDIRECT(VLOOKUP($E140&amp;"_U",보상!$S:$AA,2,FALSE)),MATCH(Q$6,INDIRECT(VLOOKUP($E140&amp;"_U",보상!$S:$AA,3,FALSE)),0),FALSE)),"ERROR")</f>
        <v>5550</v>
      </c>
      <c r="R140" s="22" t="b">
        <v>0</v>
      </c>
      <c r="S140" s="22" t="b">
        <v>0</v>
      </c>
      <c r="T140" s="22">
        <f ca="1">IFERROR(IF(W140=0,0,VLOOKUP(W140,보상!$D:$K,6,FALSE)),"-")</f>
        <v>0</v>
      </c>
      <c r="U140" s="22">
        <f ca="1">IFERROR(IF(W140=0,0,VLOOKUP(W140,보상!$D:$K,7,FALSE)),"-")</f>
        <v>0</v>
      </c>
      <c r="V140" s="22">
        <f ca="1">IFERROR(IF(W140=0,0,VLOOKUP(W140,보상!$D:$K,8,FALSE)),"-")</f>
        <v>0</v>
      </c>
      <c r="W140" s="22">
        <f ca="1">IFERROR(IFERROR(VLOOKUP($B140,INDIRECT(VLOOKUP($E140,보상!$S:$AA,2,FALSE)),MATCH(W$6,INDIRECT(VLOOKUP($E140,보상!$S:$AA,3,FALSE)),0),FALSE),VLOOKUP($B140,INDIRECT(VLOOKUP($E140&amp;"_U",보상!$S:$AA,2,FALSE)),MATCH(W$6,INDIRECT(VLOOKUP($E140&amp;"_U",보상!$S:$AA,3,FALSE)),0),FALSE)),"ERROR")</f>
        <v>3021001</v>
      </c>
      <c r="X140" s="134" t="str">
        <f ca="1">IFERROR(IF(W140=0,0,VLOOKUP(SUBSTITUTE(VLOOKUP(W140,#REF!,MATCH("strItemName",#REF!,0),FALSE),"SUI_",""),#REF!,2,FALSE)),"ERROR")</f>
        <v>ERROR</v>
      </c>
      <c r="Y140" s="22">
        <f t="shared" ca="1" si="6"/>
        <v>3021001</v>
      </c>
      <c r="Z140" s="134" t="str">
        <f ca="1">IFERROR(IF(Y140=0,0,VLOOKUP(SUBSTITUTE(VLOOKUP(Y140,#REF!,MATCH("strItemName",#REF!,0),FALSE),"SUI_",""),#REF!,2,FALSE)),"ERROR")</f>
        <v>ERROR</v>
      </c>
      <c r="AA140" s="22">
        <f t="shared" ca="1" si="6"/>
        <v>3021001</v>
      </c>
      <c r="AB140" s="134" t="str">
        <f ca="1">IFERROR(IF(AA140=0,0,VLOOKUP(SUBSTITUTE(VLOOKUP(AA140,#REF!,MATCH("strItemName",#REF!,0),FALSE),"SUI_",""),#REF!,2,FALSE)),"ERROR")</f>
        <v>ERROR</v>
      </c>
      <c r="AC140" s="22">
        <f t="shared" ca="1" si="6"/>
        <v>3021001</v>
      </c>
      <c r="AD140" s="134" t="str">
        <f ca="1">IFERROR(IF(AC140=0,0,VLOOKUP(SUBSTITUTE(VLOOKUP(AC140,#REF!,MATCH("strItemName",#REF!,0),FALSE),"SUI_",""),#REF!,2,FALSE)),"ERROR")</f>
        <v>ERROR</v>
      </c>
      <c r="AE140" s="22">
        <f t="shared" ca="1" si="6"/>
        <v>3021001</v>
      </c>
      <c r="AF140" s="134" t="str">
        <f ca="1">IFERROR(IF(AE140=0,0,VLOOKUP(SUBSTITUTE(VLOOKUP(AE140,#REF!,MATCH("strItemName",#REF!,0),FALSE),"SUI_",""),#REF!,2,FALSE)),"ERROR")</f>
        <v>ERROR</v>
      </c>
      <c r="AG140" s="88">
        <v>0</v>
      </c>
      <c r="AH140" s="134">
        <f>IFERROR(IF(AG140=0,0,VLOOKUP(SUBSTITUTE(VLOOKUP(AG140,#REF!,MATCH("strItemName",#REF!,0),FALSE),"SUI_",""),#REF!,2,FALSE)),"ERROR")</f>
        <v>0</v>
      </c>
      <c r="AI140" s="22">
        <f ca="1">IFERROR(IFERROR(VLOOKUP($B140,INDIRECT(VLOOKUP($E140,보상!$S:$AA,2,FALSE)),MATCH(AI$6,INDIRECT(VLOOKUP($E140,보상!$S:$AA,3,FALSE)),0),FALSE),VLOOKUP($B140,INDIRECT(VLOOKUP($E140&amp;"_U",보상!$S:$AA,2,FALSE)),MATCH(AI$6,INDIRECT(VLOOKUP($E140&amp;"_U",보상!$S:$AA,3,FALSE)),0),FALSE)),"ERROR")</f>
        <v>1</v>
      </c>
      <c r="AJ140" s="22">
        <v>0</v>
      </c>
      <c r="AK140" s="22">
        <v>0</v>
      </c>
      <c r="AL140" s="22">
        <v>0</v>
      </c>
      <c r="AM140" s="22" t="b">
        <v>0</v>
      </c>
      <c r="AN140" s="22">
        <v>0</v>
      </c>
      <c r="AO140" s="22">
        <v>0</v>
      </c>
    </row>
    <row r="141" spans="2:41" ht="16.5" customHeight="1" x14ac:dyDescent="0.3">
      <c r="B141" s="153">
        <f t="shared" si="5"/>
        <v>1032801</v>
      </c>
      <c r="C141" s="22">
        <v>1032801</v>
      </c>
      <c r="D141" s="156" t="str">
        <f ca="1">IFERROR(IFERROR(VLOOKUP($B141,INDIRECT(VLOOKUP($E141,보상!$S:$AA,2,FALSE)),MATCH(D$6,INDIRECT(VLOOKUP($E141,보상!$S:$AA,3,FALSE)),0),FALSE),VLOOKUP($B141,INDIRECT(VLOOKUP($E141&amp;"_U",보상!$S:$AA,2,FALSE)),MATCH(D$6,INDIRECT(VLOOKUP($E141&amp;"_U",보상!$S:$AA,3,FALSE)),0),FALSE)),"ERROR")</f>
        <v>전원 공급 장치 보호</v>
      </c>
      <c r="E141" s="22" t="s">
        <v>384</v>
      </c>
      <c r="F141" s="22">
        <f>COUNTIF($C$8:$C141,$C141)</f>
        <v>1</v>
      </c>
      <c r="G141" s="22" t="b">
        <v>0</v>
      </c>
      <c r="H141" s="22">
        <v>0</v>
      </c>
      <c r="I141" s="129">
        <f>IFERROR(IF(H141=0,0,VLOOKUP(VLOOKUP(H141,#REF!,MATCH("strMailTitleID",#REF!,0),FALSE),#REF!,2,FALSE)),"ERROR")</f>
        <v>0</v>
      </c>
      <c r="J141" s="176">
        <v>0</v>
      </c>
      <c r="K141" s="129">
        <f>IFERROR(IF(J141=0,0,VLOOKUP(VLOOKUP(J141,#REF!,MATCH("strMailTitleID",#REF!,0),FALSE),#REF!,2,FALSE)),"ERROR")</f>
        <v>0</v>
      </c>
      <c r="L141" s="22">
        <f ca="1">IFERROR(IFERROR(VLOOKUP($B141,INDIRECT(VLOOKUP($E141,보상!$S:$AA,2,FALSE)),MATCH(L$6,INDIRECT(VLOOKUP($E141,보상!$S:$AA,3,FALSE)),0),FALSE),VLOOKUP($B141,INDIRECT(VLOOKUP($E141&amp;"_U",보상!$S:$AA,2,FALSE)),MATCH(L$6,INDIRECT(VLOOKUP($E141&amp;"_U",보상!$S:$AA,3,FALSE)),0),FALSE)),"ERROR")</f>
        <v>6320</v>
      </c>
      <c r="M141" s="22">
        <v>0</v>
      </c>
      <c r="N141" s="22">
        <v>0</v>
      </c>
      <c r="O141" s="22">
        <v>0</v>
      </c>
      <c r="P141" s="22" t="str">
        <f ca="1">IFERROR(IFERROR(VLOOKUP($B141,INDIRECT(VLOOKUP($E141,보상!$S:$AA,2,FALSE)),MATCH(P$6,INDIRECT(VLOOKUP($E141,보상!$S:$AA,3,FALSE)),0),FALSE),VLOOKUP($B141,INDIRECT(VLOOKUP($E141&amp;"_U",보상!$S:$AA,2,FALSE)),MATCH(P$6,INDIRECT(VLOOKUP($E141&amp;"_U",보상!$S:$AA,3,FALSE)),0),FALSE)),"ERROR")</f>
        <v>Gold</v>
      </c>
      <c r="Q141" s="22">
        <f ca="1">IFERROR(IFERROR(VLOOKUP($B141,INDIRECT(VLOOKUP($E141,보상!$S:$AA,2,FALSE)),MATCH(Q$6,INDIRECT(VLOOKUP($E141,보상!$S:$AA,3,FALSE)),0),FALSE),VLOOKUP($B141,INDIRECT(VLOOKUP($E141&amp;"_U",보상!$S:$AA,2,FALSE)),MATCH(Q$6,INDIRECT(VLOOKUP($E141&amp;"_U",보상!$S:$AA,3,FALSE)),0),FALSE)),"ERROR")</f>
        <v>5550</v>
      </c>
      <c r="R141" s="22" t="b">
        <v>0</v>
      </c>
      <c r="S141" s="22" t="b">
        <v>0</v>
      </c>
      <c r="T141" s="22">
        <f ca="1">IFERROR(IF(W141=0,0,VLOOKUP(W141,보상!$D:$K,6,FALSE)),"-")</f>
        <v>0</v>
      </c>
      <c r="U141" s="22">
        <f ca="1">IFERROR(IF(W141=0,0,VLOOKUP(W141,보상!$D:$K,7,FALSE)),"-")</f>
        <v>0</v>
      </c>
      <c r="V141" s="22">
        <f ca="1">IFERROR(IF(W141=0,0,VLOOKUP(W141,보상!$D:$K,8,FALSE)),"-")</f>
        <v>0</v>
      </c>
      <c r="W141" s="22">
        <f ca="1">IFERROR(IFERROR(VLOOKUP($B141,INDIRECT(VLOOKUP($E141,보상!$S:$AA,2,FALSE)),MATCH(W$6,INDIRECT(VLOOKUP($E141,보상!$S:$AA,3,FALSE)),0),FALSE),VLOOKUP($B141,INDIRECT(VLOOKUP($E141&amp;"_U",보상!$S:$AA,2,FALSE)),MATCH(W$6,INDIRECT(VLOOKUP($E141&amp;"_U",보상!$S:$AA,3,FALSE)),0),FALSE)),"ERROR")</f>
        <v>3021002</v>
      </c>
      <c r="X141" s="134" t="str">
        <f ca="1">IFERROR(IF(W141=0,0,VLOOKUP(SUBSTITUTE(VLOOKUP(W141,#REF!,MATCH("strItemName",#REF!,0),FALSE),"SUI_",""),#REF!,2,FALSE)),"ERROR")</f>
        <v>ERROR</v>
      </c>
      <c r="Y141" s="22">
        <f t="shared" ca="1" si="6"/>
        <v>3021002</v>
      </c>
      <c r="Z141" s="134" t="str">
        <f ca="1">IFERROR(IF(Y141=0,0,VLOOKUP(SUBSTITUTE(VLOOKUP(Y141,#REF!,MATCH("strItemName",#REF!,0),FALSE),"SUI_",""),#REF!,2,FALSE)),"ERROR")</f>
        <v>ERROR</v>
      </c>
      <c r="AA141" s="22">
        <f t="shared" ca="1" si="6"/>
        <v>3021002</v>
      </c>
      <c r="AB141" s="134" t="str">
        <f ca="1">IFERROR(IF(AA141=0,0,VLOOKUP(SUBSTITUTE(VLOOKUP(AA141,#REF!,MATCH("strItemName",#REF!,0),FALSE),"SUI_",""),#REF!,2,FALSE)),"ERROR")</f>
        <v>ERROR</v>
      </c>
      <c r="AC141" s="22">
        <f t="shared" ca="1" si="6"/>
        <v>3021002</v>
      </c>
      <c r="AD141" s="134" t="str">
        <f ca="1">IFERROR(IF(AC141=0,0,VLOOKUP(SUBSTITUTE(VLOOKUP(AC141,#REF!,MATCH("strItemName",#REF!,0),FALSE),"SUI_",""),#REF!,2,FALSE)),"ERROR")</f>
        <v>ERROR</v>
      </c>
      <c r="AE141" s="22">
        <f t="shared" ref="AE141" ca="1" si="9">IF(AC141=0,0,IF(OR(INT(AC141/10000)=15,INT(AC141/10000)=24,INT(AC141/10000)=35),AC141,IF(AC141&gt;300000,AC141,IF(AC141&lt;200000,AC141+10100,AC141+100))))</f>
        <v>3021002</v>
      </c>
      <c r="AF141" s="134" t="str">
        <f ca="1">IFERROR(IF(AE141=0,0,VLOOKUP(SUBSTITUTE(VLOOKUP(AE141,#REF!,MATCH("strItemName",#REF!,0),FALSE),"SUI_",""),#REF!,2,FALSE)),"ERROR")</f>
        <v>ERROR</v>
      </c>
      <c r="AG141" s="88">
        <v>0</v>
      </c>
      <c r="AH141" s="134">
        <f>IFERROR(IF(AG141=0,0,VLOOKUP(SUBSTITUTE(VLOOKUP(AG141,#REF!,MATCH("strItemName",#REF!,0),FALSE),"SUI_",""),#REF!,2,FALSE)),"ERROR")</f>
        <v>0</v>
      </c>
      <c r="AI141" s="22">
        <f ca="1">IFERROR(IFERROR(VLOOKUP($B141,INDIRECT(VLOOKUP($E141,보상!$S:$AA,2,FALSE)),MATCH(AI$6,INDIRECT(VLOOKUP($E141,보상!$S:$AA,3,FALSE)),0),FALSE),VLOOKUP($B141,INDIRECT(VLOOKUP($E141&amp;"_U",보상!$S:$AA,2,FALSE)),MATCH(AI$6,INDIRECT(VLOOKUP($E141&amp;"_U",보상!$S:$AA,3,FALSE)),0),FALSE)),"ERROR")</f>
        <v>1</v>
      </c>
      <c r="AJ141" s="22">
        <v>0</v>
      </c>
      <c r="AK141" s="22">
        <v>0</v>
      </c>
      <c r="AL141" s="22">
        <v>0</v>
      </c>
      <c r="AM141" s="22" t="b">
        <v>0</v>
      </c>
      <c r="AN141" s="22">
        <v>0</v>
      </c>
      <c r="AO141" s="22">
        <v>0</v>
      </c>
    </row>
    <row r="142" spans="2:41" ht="16.5" customHeight="1" x14ac:dyDescent="0.3">
      <c r="B142" s="153">
        <f t="shared" ref="B142:B205" si="10">C142</f>
        <v>1032901</v>
      </c>
      <c r="C142" s="22">
        <v>1032901</v>
      </c>
      <c r="D142" s="156" t="str">
        <f ca="1">IFERROR(IFERROR(VLOOKUP($B142,INDIRECT(VLOOKUP($E142,보상!$S:$AA,2,FALSE)),MATCH(D$6,INDIRECT(VLOOKUP($E142,보상!$S:$AA,3,FALSE)),0),FALSE),VLOOKUP($B142,INDIRECT(VLOOKUP($E142&amp;"_U",보상!$S:$AA,2,FALSE)),MATCH(D$6,INDIRECT(VLOOKUP($E142&amp;"_U",보상!$S:$AA,3,FALSE)),0),FALSE)),"ERROR")</f>
        <v>위협이 되는 적</v>
      </c>
      <c r="E142" s="22" t="s">
        <v>384</v>
      </c>
      <c r="F142" s="22">
        <f>COUNTIF($C$8:$C142,$C142)</f>
        <v>1</v>
      </c>
      <c r="G142" s="22" t="b">
        <v>0</v>
      </c>
      <c r="H142" s="22">
        <v>0</v>
      </c>
      <c r="I142" s="129">
        <f>IFERROR(IF(H142=0,0,VLOOKUP(VLOOKUP(H142,#REF!,MATCH("strMailTitleID",#REF!,0),FALSE),#REF!,2,FALSE)),"ERROR")</f>
        <v>0</v>
      </c>
      <c r="J142" s="176">
        <v>0</v>
      </c>
      <c r="K142" s="129">
        <f>IFERROR(IF(J142=0,0,VLOOKUP(VLOOKUP(J142,#REF!,MATCH("strMailTitleID",#REF!,0),FALSE),#REF!,2,FALSE)),"ERROR")</f>
        <v>0</v>
      </c>
      <c r="L142" s="22">
        <f ca="1">IFERROR(IFERROR(VLOOKUP($B142,INDIRECT(VLOOKUP($E142,보상!$S:$AA,2,FALSE)),MATCH(L$6,INDIRECT(VLOOKUP($E142,보상!$S:$AA,3,FALSE)),0),FALSE),VLOOKUP($B142,INDIRECT(VLOOKUP($E142&amp;"_U",보상!$S:$AA,2,FALSE)),MATCH(L$6,INDIRECT(VLOOKUP($E142&amp;"_U",보상!$S:$AA,3,FALSE)),0),FALSE)),"ERROR")</f>
        <v>6000</v>
      </c>
      <c r="M142" s="22">
        <v>0</v>
      </c>
      <c r="N142" s="22">
        <v>0</v>
      </c>
      <c r="O142" s="22">
        <v>0</v>
      </c>
      <c r="P142" s="22" t="str">
        <f ca="1">IFERROR(IFERROR(VLOOKUP($B142,INDIRECT(VLOOKUP($E142,보상!$S:$AA,2,FALSE)),MATCH(P$6,INDIRECT(VLOOKUP($E142,보상!$S:$AA,3,FALSE)),0),FALSE),VLOOKUP($B142,INDIRECT(VLOOKUP($E142&amp;"_U",보상!$S:$AA,2,FALSE)),MATCH(P$6,INDIRECT(VLOOKUP($E142&amp;"_U",보상!$S:$AA,3,FALSE)),0),FALSE)),"ERROR")</f>
        <v>Gold</v>
      </c>
      <c r="Q142" s="22">
        <f ca="1">IFERROR(IFERROR(VLOOKUP($B142,INDIRECT(VLOOKUP($E142,보상!$S:$AA,2,FALSE)),MATCH(Q$6,INDIRECT(VLOOKUP($E142,보상!$S:$AA,3,FALSE)),0),FALSE),VLOOKUP($B142,INDIRECT(VLOOKUP($E142&amp;"_U",보상!$S:$AA,2,FALSE)),MATCH(Q$6,INDIRECT(VLOOKUP($E142&amp;"_U",보상!$S:$AA,3,FALSE)),0),FALSE)),"ERROR")</f>
        <v>5550</v>
      </c>
      <c r="R142" s="22" t="b">
        <v>0</v>
      </c>
      <c r="S142" s="22" t="b">
        <v>0</v>
      </c>
      <c r="T142" s="22">
        <f ca="1">IFERROR(IF(W142=0,0,VLOOKUP(W142,보상!$D:$K,6,FALSE)),"-")</f>
        <v>0</v>
      </c>
      <c r="U142" s="22">
        <f ca="1">IFERROR(IF(W142=0,0,VLOOKUP(W142,보상!$D:$K,7,FALSE)),"-")</f>
        <v>0</v>
      </c>
      <c r="V142" s="22">
        <f ca="1">IFERROR(IF(W142=0,0,VLOOKUP(W142,보상!$D:$K,8,FALSE)),"-")</f>
        <v>0</v>
      </c>
      <c r="W142" s="22">
        <f ca="1">IFERROR(IFERROR(VLOOKUP($B142,INDIRECT(VLOOKUP($E142,보상!$S:$AA,2,FALSE)),MATCH(W$6,INDIRECT(VLOOKUP($E142,보상!$S:$AA,3,FALSE)),0),FALSE),VLOOKUP($B142,INDIRECT(VLOOKUP($E142&amp;"_U",보상!$S:$AA,2,FALSE)),MATCH(W$6,INDIRECT(VLOOKUP($E142&amp;"_U",보상!$S:$AA,3,FALSE)),0),FALSE)),"ERROR")</f>
        <v>332001</v>
      </c>
      <c r="X142" s="134" t="str">
        <f ca="1">IFERROR(IF(W142=0,0,VLOOKUP(SUBSTITUTE(VLOOKUP(W142,#REF!,MATCH("strItemName",#REF!,0),FALSE),"SUI_",""),#REF!,2,FALSE)),"ERROR")</f>
        <v>ERROR</v>
      </c>
      <c r="Y142" s="22">
        <f t="shared" ref="Y142:AE205" ca="1" si="11">IF(W142=0,0,IF(OR(INT(W142/10000)=15,INT(W142/10000)=24,INT(W142/10000)=35),W142,IF(W142&gt;300000,W142,IF(W142&lt;200000,W142+10100,W142+100))))</f>
        <v>332001</v>
      </c>
      <c r="Z142" s="134" t="str">
        <f ca="1">IFERROR(IF(Y142=0,0,VLOOKUP(SUBSTITUTE(VLOOKUP(Y142,#REF!,MATCH("strItemName",#REF!,0),FALSE),"SUI_",""),#REF!,2,FALSE)),"ERROR")</f>
        <v>ERROR</v>
      </c>
      <c r="AA142" s="22">
        <f t="shared" ca="1" si="11"/>
        <v>332001</v>
      </c>
      <c r="AB142" s="134" t="str">
        <f ca="1">IFERROR(IF(AA142=0,0,VLOOKUP(SUBSTITUTE(VLOOKUP(AA142,#REF!,MATCH("strItemName",#REF!,0),FALSE),"SUI_",""),#REF!,2,FALSE)),"ERROR")</f>
        <v>ERROR</v>
      </c>
      <c r="AC142" s="22">
        <f t="shared" ca="1" si="11"/>
        <v>332001</v>
      </c>
      <c r="AD142" s="134" t="str">
        <f ca="1">IFERROR(IF(AC142=0,0,VLOOKUP(SUBSTITUTE(VLOOKUP(AC142,#REF!,MATCH("strItemName",#REF!,0),FALSE),"SUI_",""),#REF!,2,FALSE)),"ERROR")</f>
        <v>ERROR</v>
      </c>
      <c r="AE142" s="22">
        <f t="shared" ca="1" si="11"/>
        <v>332001</v>
      </c>
      <c r="AF142" s="134" t="str">
        <f ca="1">IFERROR(IF(AE142=0,0,VLOOKUP(SUBSTITUTE(VLOOKUP(AE142,#REF!,MATCH("strItemName",#REF!,0),FALSE),"SUI_",""),#REF!,2,FALSE)),"ERROR")</f>
        <v>ERROR</v>
      </c>
      <c r="AG142" s="88">
        <v>0</v>
      </c>
      <c r="AH142" s="134">
        <f>IFERROR(IF(AG142=0,0,VLOOKUP(SUBSTITUTE(VLOOKUP(AG142,#REF!,MATCH("strItemName",#REF!,0),FALSE),"SUI_",""),#REF!,2,FALSE)),"ERROR")</f>
        <v>0</v>
      </c>
      <c r="AI142" s="22">
        <f ca="1">IFERROR(IFERROR(VLOOKUP($B142,INDIRECT(VLOOKUP($E142,보상!$S:$AA,2,FALSE)),MATCH(AI$6,INDIRECT(VLOOKUP($E142,보상!$S:$AA,3,FALSE)),0),FALSE),VLOOKUP($B142,INDIRECT(VLOOKUP($E142&amp;"_U",보상!$S:$AA,2,FALSE)),MATCH(AI$6,INDIRECT(VLOOKUP($E142&amp;"_U",보상!$S:$AA,3,FALSE)),0),FALSE)),"ERROR")</f>
        <v>1</v>
      </c>
      <c r="AJ142" s="22">
        <v>0</v>
      </c>
      <c r="AK142" s="22">
        <v>0</v>
      </c>
      <c r="AL142" s="22">
        <v>0</v>
      </c>
      <c r="AM142" s="22" t="b">
        <v>0</v>
      </c>
      <c r="AN142" s="22">
        <v>0</v>
      </c>
      <c r="AO142" s="22">
        <v>0</v>
      </c>
    </row>
    <row r="143" spans="2:41" ht="16.5" customHeight="1" x14ac:dyDescent="0.3">
      <c r="B143" s="153">
        <f t="shared" si="10"/>
        <v>1032951</v>
      </c>
      <c r="C143" s="22">
        <v>1032951</v>
      </c>
      <c r="D143" s="156" t="str">
        <f ca="1">IFERROR(IFERROR(VLOOKUP($B143,INDIRECT(VLOOKUP($E143,보상!$S:$AA,2,FALSE)),MATCH(D$6,INDIRECT(VLOOKUP($E143,보상!$S:$AA,3,FALSE)),0),FALSE),VLOOKUP($B143,INDIRECT(VLOOKUP($E143&amp;"_U",보상!$S:$AA,2,FALSE)),MATCH(D$6,INDIRECT(VLOOKUP($E143&amp;"_U",보상!$S:$AA,3,FALSE)),0),FALSE)),"ERROR")</f>
        <v>연맹 기지 캠프의 상황</v>
      </c>
      <c r="E143" s="22" t="s">
        <v>384</v>
      </c>
      <c r="F143" s="22">
        <f>COUNTIF($C$8:$C143,$C143)</f>
        <v>1</v>
      </c>
      <c r="G143" s="22" t="b">
        <v>0</v>
      </c>
      <c r="H143" s="22">
        <v>0</v>
      </c>
      <c r="I143" s="129">
        <f>IFERROR(IF(H143=0,0,VLOOKUP(VLOOKUP(H143,#REF!,MATCH("strMailTitleID",#REF!,0),FALSE),#REF!,2,FALSE)),"ERROR")</f>
        <v>0</v>
      </c>
      <c r="J143" s="176">
        <v>0</v>
      </c>
      <c r="K143" s="129">
        <f>IFERROR(IF(J143=0,0,VLOOKUP(VLOOKUP(J143,#REF!,MATCH("strMailTitleID",#REF!,0),FALSE),#REF!,2,FALSE)),"ERROR")</f>
        <v>0</v>
      </c>
      <c r="L143" s="22">
        <f ca="1">IFERROR(IFERROR(VLOOKUP($B143,INDIRECT(VLOOKUP($E143,보상!$S:$AA,2,FALSE)),MATCH(L$6,INDIRECT(VLOOKUP($E143,보상!$S:$AA,3,FALSE)),0),FALSE),VLOOKUP($B143,INDIRECT(VLOOKUP($E143&amp;"_U",보상!$S:$AA,2,FALSE)),MATCH(L$6,INDIRECT(VLOOKUP($E143&amp;"_U",보상!$S:$AA,3,FALSE)),0),FALSE)),"ERROR")</f>
        <v>6320</v>
      </c>
      <c r="M143" s="22">
        <v>0</v>
      </c>
      <c r="N143" s="22">
        <v>0</v>
      </c>
      <c r="O143" s="22">
        <v>0</v>
      </c>
      <c r="P143" s="22" t="str">
        <f ca="1">IFERROR(IFERROR(VLOOKUP($B143,INDIRECT(VLOOKUP($E143,보상!$S:$AA,2,FALSE)),MATCH(P$6,INDIRECT(VLOOKUP($E143,보상!$S:$AA,3,FALSE)),0),FALSE),VLOOKUP($B143,INDIRECT(VLOOKUP($E143&amp;"_U",보상!$S:$AA,2,FALSE)),MATCH(P$6,INDIRECT(VLOOKUP($E143&amp;"_U",보상!$S:$AA,3,FALSE)),0),FALSE)),"ERROR")</f>
        <v>Gold</v>
      </c>
      <c r="Q143" s="22">
        <f ca="1">IFERROR(IFERROR(VLOOKUP($B143,INDIRECT(VLOOKUP($E143,보상!$S:$AA,2,FALSE)),MATCH(Q$6,INDIRECT(VLOOKUP($E143,보상!$S:$AA,3,FALSE)),0),FALSE),VLOOKUP($B143,INDIRECT(VLOOKUP($E143&amp;"_U",보상!$S:$AA,2,FALSE)),MATCH(Q$6,INDIRECT(VLOOKUP($E143&amp;"_U",보상!$S:$AA,3,FALSE)),0),FALSE)),"ERROR")</f>
        <v>5550</v>
      </c>
      <c r="R143" s="22" t="b">
        <v>0</v>
      </c>
      <c r="S143" s="22" t="b">
        <v>0</v>
      </c>
      <c r="T143" s="22">
        <f ca="1">IFERROR(IF(W143=0,0,VLOOKUP(W143,보상!$D:$K,6,FALSE)),"-")</f>
        <v>0</v>
      </c>
      <c r="U143" s="22">
        <f ca="1">IFERROR(IF(W143=0,0,VLOOKUP(W143,보상!$D:$K,7,FALSE)),"-")</f>
        <v>0</v>
      </c>
      <c r="V143" s="22">
        <f ca="1">IFERROR(IF(W143=0,0,VLOOKUP(W143,보상!$D:$K,8,FALSE)),"-")</f>
        <v>0</v>
      </c>
      <c r="W143" s="22">
        <f ca="1">IFERROR(IFERROR(VLOOKUP($B143,INDIRECT(VLOOKUP($E143,보상!$S:$AA,2,FALSE)),MATCH(W$6,INDIRECT(VLOOKUP($E143,보상!$S:$AA,3,FALSE)),0),FALSE),VLOOKUP($B143,INDIRECT(VLOOKUP($E143&amp;"_U",보상!$S:$AA,2,FALSE)),MATCH(W$6,INDIRECT(VLOOKUP($E143&amp;"_U",보상!$S:$AA,3,FALSE)),0),FALSE)),"ERROR")</f>
        <v>2013001</v>
      </c>
      <c r="X143" s="134" t="str">
        <f ca="1">IFERROR(IF(W143=0,0,VLOOKUP(SUBSTITUTE(VLOOKUP(W143,#REF!,MATCH("strItemName",#REF!,0),FALSE),"SUI_",""),#REF!,2,FALSE)),"ERROR")</f>
        <v>ERROR</v>
      </c>
      <c r="Y143" s="22">
        <f t="shared" ca="1" si="11"/>
        <v>2013001</v>
      </c>
      <c r="Z143" s="134" t="str">
        <f ca="1">IFERROR(IF(Y143=0,0,VLOOKUP(SUBSTITUTE(VLOOKUP(Y143,#REF!,MATCH("strItemName",#REF!,0),FALSE),"SUI_",""),#REF!,2,FALSE)),"ERROR")</f>
        <v>ERROR</v>
      </c>
      <c r="AA143" s="22">
        <f t="shared" ca="1" si="11"/>
        <v>2013001</v>
      </c>
      <c r="AB143" s="134" t="str">
        <f ca="1">IFERROR(IF(AA143=0,0,VLOOKUP(SUBSTITUTE(VLOOKUP(AA143,#REF!,MATCH("strItemName",#REF!,0),FALSE),"SUI_",""),#REF!,2,FALSE)),"ERROR")</f>
        <v>ERROR</v>
      </c>
      <c r="AC143" s="22">
        <f t="shared" ca="1" si="11"/>
        <v>2013001</v>
      </c>
      <c r="AD143" s="134" t="str">
        <f ca="1">IFERROR(IF(AC143=0,0,VLOOKUP(SUBSTITUTE(VLOOKUP(AC143,#REF!,MATCH("strItemName",#REF!,0),FALSE),"SUI_",""),#REF!,2,FALSE)),"ERROR")</f>
        <v>ERROR</v>
      </c>
      <c r="AE143" s="22">
        <f t="shared" ca="1" si="11"/>
        <v>2013001</v>
      </c>
      <c r="AF143" s="134" t="str">
        <f ca="1">IFERROR(IF(AE143=0,0,VLOOKUP(SUBSTITUTE(VLOOKUP(AE143,#REF!,MATCH("strItemName",#REF!,0),FALSE),"SUI_",""),#REF!,2,FALSE)),"ERROR")</f>
        <v>ERROR</v>
      </c>
      <c r="AG143" s="88">
        <v>0</v>
      </c>
      <c r="AH143" s="134">
        <f>IFERROR(IF(AG143=0,0,VLOOKUP(SUBSTITUTE(VLOOKUP(AG143,#REF!,MATCH("strItemName",#REF!,0),FALSE),"SUI_",""),#REF!,2,FALSE)),"ERROR")</f>
        <v>0</v>
      </c>
      <c r="AI143" s="22">
        <f ca="1">IFERROR(IFERROR(VLOOKUP($B143,INDIRECT(VLOOKUP($E143,보상!$S:$AA,2,FALSE)),MATCH(AI$6,INDIRECT(VLOOKUP($E143,보상!$S:$AA,3,FALSE)),0),FALSE),VLOOKUP($B143,INDIRECT(VLOOKUP($E143&amp;"_U",보상!$S:$AA,2,FALSE)),MATCH(AI$6,INDIRECT(VLOOKUP($E143&amp;"_U",보상!$S:$AA,3,FALSE)),0),FALSE)),"ERROR")</f>
        <v>20</v>
      </c>
      <c r="AJ143" s="22">
        <v>0</v>
      </c>
      <c r="AK143" s="22">
        <v>0</v>
      </c>
      <c r="AL143" s="22">
        <v>0</v>
      </c>
      <c r="AM143" s="22" t="b">
        <v>0</v>
      </c>
      <c r="AN143" s="22">
        <v>0</v>
      </c>
      <c r="AO143" s="22">
        <v>0</v>
      </c>
    </row>
    <row r="144" spans="2:41" ht="16.5" customHeight="1" x14ac:dyDescent="0.3">
      <c r="B144" s="153">
        <f t="shared" si="10"/>
        <v>1032971</v>
      </c>
      <c r="C144" s="22">
        <v>1032971</v>
      </c>
      <c r="D144" s="156" t="str">
        <f ca="1">IFERROR(IFERROR(VLOOKUP($B144,INDIRECT(VLOOKUP($E144,보상!$S:$AA,2,FALSE)),MATCH(D$6,INDIRECT(VLOOKUP($E144,보상!$S:$AA,3,FALSE)),0),FALSE),VLOOKUP($B144,INDIRECT(VLOOKUP($E144&amp;"_U",보상!$S:$AA,2,FALSE)),MATCH(D$6,INDIRECT(VLOOKUP($E144&amp;"_U",보상!$S:$AA,3,FALSE)),0),FALSE)),"ERROR")</f>
        <v>위험한 확인</v>
      </c>
      <c r="E144" s="22" t="s">
        <v>384</v>
      </c>
      <c r="F144" s="22">
        <f>COUNTIF($C$8:$C144,$C144)</f>
        <v>1</v>
      </c>
      <c r="G144" s="22" t="b">
        <v>0</v>
      </c>
      <c r="H144" s="22">
        <v>0</v>
      </c>
      <c r="I144" s="129">
        <f>IFERROR(IF(H144=0,0,VLOOKUP(VLOOKUP(H144,#REF!,MATCH("strMailTitleID",#REF!,0),FALSE),#REF!,2,FALSE)),"ERROR")</f>
        <v>0</v>
      </c>
      <c r="J144" s="176">
        <v>0</v>
      </c>
      <c r="K144" s="129">
        <f>IFERROR(IF(J144=0,0,VLOOKUP(VLOOKUP(J144,#REF!,MATCH("strMailTitleID",#REF!,0),FALSE),#REF!,2,FALSE)),"ERROR")</f>
        <v>0</v>
      </c>
      <c r="L144" s="22">
        <f ca="1">IFERROR(IFERROR(VLOOKUP($B144,INDIRECT(VLOOKUP($E144,보상!$S:$AA,2,FALSE)),MATCH(L$6,INDIRECT(VLOOKUP($E144,보상!$S:$AA,3,FALSE)),0),FALSE),VLOOKUP($B144,INDIRECT(VLOOKUP($E144&amp;"_U",보상!$S:$AA,2,FALSE)),MATCH(L$6,INDIRECT(VLOOKUP($E144&amp;"_U",보상!$S:$AA,3,FALSE)),0),FALSE)),"ERROR")</f>
        <v>6570</v>
      </c>
      <c r="M144" s="22">
        <v>0</v>
      </c>
      <c r="N144" s="22">
        <v>0</v>
      </c>
      <c r="O144" s="22">
        <v>0</v>
      </c>
      <c r="P144" s="22" t="str">
        <f ca="1">IFERROR(IFERROR(VLOOKUP($B144,INDIRECT(VLOOKUP($E144,보상!$S:$AA,2,FALSE)),MATCH(P$6,INDIRECT(VLOOKUP($E144,보상!$S:$AA,3,FALSE)),0),FALSE),VLOOKUP($B144,INDIRECT(VLOOKUP($E144&amp;"_U",보상!$S:$AA,2,FALSE)),MATCH(P$6,INDIRECT(VLOOKUP($E144&amp;"_U",보상!$S:$AA,3,FALSE)),0),FALSE)),"ERROR")</f>
        <v>Gold</v>
      </c>
      <c r="Q144" s="22">
        <f ca="1">IFERROR(IFERROR(VLOOKUP($B144,INDIRECT(VLOOKUP($E144,보상!$S:$AA,2,FALSE)),MATCH(Q$6,INDIRECT(VLOOKUP($E144,보상!$S:$AA,3,FALSE)),0),FALSE),VLOOKUP($B144,INDIRECT(VLOOKUP($E144&amp;"_U",보상!$S:$AA,2,FALSE)),MATCH(Q$6,INDIRECT(VLOOKUP($E144&amp;"_U",보상!$S:$AA,3,FALSE)),0),FALSE)),"ERROR")</f>
        <v>5700</v>
      </c>
      <c r="R144" s="22" t="b">
        <v>0</v>
      </c>
      <c r="S144" s="22" t="b">
        <v>0</v>
      </c>
      <c r="T144" s="22">
        <f ca="1">IFERROR(IF(W144=0,0,VLOOKUP(W144,보상!$D:$K,6,FALSE)),"-")</f>
        <v>0</v>
      </c>
      <c r="U144" s="22">
        <f ca="1">IFERROR(IF(W144=0,0,VLOOKUP(W144,보상!$D:$K,7,FALSE)),"-")</f>
        <v>0</v>
      </c>
      <c r="V144" s="22">
        <f ca="1">IFERROR(IF(W144=0,0,VLOOKUP(W144,보상!$D:$K,8,FALSE)),"-")</f>
        <v>0</v>
      </c>
      <c r="W144" s="22">
        <f ca="1">IFERROR(IFERROR(VLOOKUP($B144,INDIRECT(VLOOKUP($E144,보상!$S:$AA,2,FALSE)),MATCH(W$6,INDIRECT(VLOOKUP($E144,보상!$S:$AA,3,FALSE)),0),FALSE),VLOOKUP($B144,INDIRECT(VLOOKUP($E144&amp;"_U",보상!$S:$AA,2,FALSE)),MATCH(W$6,INDIRECT(VLOOKUP($E144&amp;"_U",보상!$S:$AA,3,FALSE)),0),FALSE)),"ERROR")</f>
        <v>2003001</v>
      </c>
      <c r="X144" s="134" t="str">
        <f ca="1">IFERROR(IF(W144=0,0,VLOOKUP(SUBSTITUTE(VLOOKUP(W144,#REF!,MATCH("strItemName",#REF!,0),FALSE),"SUI_",""),#REF!,2,FALSE)),"ERROR")</f>
        <v>ERROR</v>
      </c>
      <c r="Y144" s="22">
        <f t="shared" ca="1" si="11"/>
        <v>2003001</v>
      </c>
      <c r="Z144" s="134" t="str">
        <f ca="1">IFERROR(IF(Y144=0,0,VLOOKUP(SUBSTITUTE(VLOOKUP(Y144,#REF!,MATCH("strItemName",#REF!,0),FALSE),"SUI_",""),#REF!,2,FALSE)),"ERROR")</f>
        <v>ERROR</v>
      </c>
      <c r="AA144" s="22">
        <f t="shared" ca="1" si="11"/>
        <v>2003001</v>
      </c>
      <c r="AB144" s="134" t="str">
        <f ca="1">IFERROR(IF(AA144=0,0,VLOOKUP(SUBSTITUTE(VLOOKUP(AA144,#REF!,MATCH("strItemName",#REF!,0),FALSE),"SUI_",""),#REF!,2,FALSE)),"ERROR")</f>
        <v>ERROR</v>
      </c>
      <c r="AC144" s="22">
        <f t="shared" ca="1" si="11"/>
        <v>2003001</v>
      </c>
      <c r="AD144" s="134" t="str">
        <f ca="1">IFERROR(IF(AC144=0,0,VLOOKUP(SUBSTITUTE(VLOOKUP(AC144,#REF!,MATCH("strItemName",#REF!,0),FALSE),"SUI_",""),#REF!,2,FALSE)),"ERROR")</f>
        <v>ERROR</v>
      </c>
      <c r="AE144" s="22">
        <f t="shared" ca="1" si="11"/>
        <v>2003001</v>
      </c>
      <c r="AF144" s="134" t="str">
        <f ca="1">IFERROR(IF(AE144=0,0,VLOOKUP(SUBSTITUTE(VLOOKUP(AE144,#REF!,MATCH("strItemName",#REF!,0),FALSE),"SUI_",""),#REF!,2,FALSE)),"ERROR")</f>
        <v>ERROR</v>
      </c>
      <c r="AG144" s="88">
        <v>0</v>
      </c>
      <c r="AH144" s="134">
        <f>IFERROR(IF(AG144=0,0,VLOOKUP(SUBSTITUTE(VLOOKUP(AG144,#REF!,MATCH("strItemName",#REF!,0),FALSE),"SUI_",""),#REF!,2,FALSE)),"ERROR")</f>
        <v>0</v>
      </c>
      <c r="AI144" s="22">
        <f ca="1">IFERROR(IFERROR(VLOOKUP($B144,INDIRECT(VLOOKUP($E144,보상!$S:$AA,2,FALSE)),MATCH(AI$6,INDIRECT(VLOOKUP($E144,보상!$S:$AA,3,FALSE)),0),FALSE),VLOOKUP($B144,INDIRECT(VLOOKUP($E144&amp;"_U",보상!$S:$AA,2,FALSE)),MATCH(AI$6,INDIRECT(VLOOKUP($E144&amp;"_U",보상!$S:$AA,3,FALSE)),0),FALSE)),"ERROR")</f>
        <v>20</v>
      </c>
      <c r="AJ144" s="22">
        <v>0</v>
      </c>
      <c r="AK144" s="22">
        <v>0</v>
      </c>
      <c r="AL144" s="22">
        <v>0</v>
      </c>
      <c r="AM144" s="22" t="b">
        <v>0</v>
      </c>
      <c r="AN144" s="22">
        <v>0</v>
      </c>
      <c r="AO144" s="22">
        <v>0</v>
      </c>
    </row>
    <row r="145" spans="2:41" ht="16.5" customHeight="1" x14ac:dyDescent="0.3">
      <c r="B145" s="153">
        <f t="shared" si="10"/>
        <v>1033001</v>
      </c>
      <c r="C145" s="22">
        <v>1033001</v>
      </c>
      <c r="D145" s="156" t="str">
        <f ca="1">IFERROR(IFERROR(VLOOKUP($B145,INDIRECT(VLOOKUP($E145,보상!$S:$AA,2,FALSE)),MATCH(D$6,INDIRECT(VLOOKUP($E145,보상!$S:$AA,3,FALSE)),0),FALSE),VLOOKUP($B145,INDIRECT(VLOOKUP($E145&amp;"_U",보상!$S:$AA,2,FALSE)),MATCH(D$6,INDIRECT(VLOOKUP($E145&amp;"_U",보상!$S:$AA,3,FALSE)),0),FALSE)),"ERROR")</f>
        <v>아이린의 권유</v>
      </c>
      <c r="E145" s="22" t="s">
        <v>384</v>
      </c>
      <c r="F145" s="22">
        <f>COUNTIF($C$8:$C145,$C145)</f>
        <v>1</v>
      </c>
      <c r="G145" s="22" t="b">
        <v>0</v>
      </c>
      <c r="H145" s="22">
        <v>0</v>
      </c>
      <c r="I145" s="129">
        <f>IFERROR(IF(H145=0,0,VLOOKUP(VLOOKUP(H145,#REF!,MATCH("strMailTitleID",#REF!,0),FALSE),#REF!,2,FALSE)),"ERROR")</f>
        <v>0</v>
      </c>
      <c r="J145" s="176">
        <v>0</v>
      </c>
      <c r="K145" s="129">
        <f>IFERROR(IF(J145=0,0,VLOOKUP(VLOOKUP(J145,#REF!,MATCH("strMailTitleID",#REF!,0),FALSE),#REF!,2,FALSE)),"ERROR")</f>
        <v>0</v>
      </c>
      <c r="L145" s="22">
        <f ca="1">IFERROR(IFERROR(VLOOKUP($B145,INDIRECT(VLOOKUP($E145,보상!$S:$AA,2,FALSE)),MATCH(L$6,INDIRECT(VLOOKUP($E145,보상!$S:$AA,3,FALSE)),0),FALSE),VLOOKUP($B145,INDIRECT(VLOOKUP($E145&amp;"_U",보상!$S:$AA,2,FALSE)),MATCH(L$6,INDIRECT(VLOOKUP($E145&amp;"_U",보상!$S:$AA,3,FALSE)),0),FALSE)),"ERROR")</f>
        <v>6820</v>
      </c>
      <c r="M145" s="22">
        <v>0</v>
      </c>
      <c r="N145" s="22">
        <v>0</v>
      </c>
      <c r="O145" s="22">
        <v>0</v>
      </c>
      <c r="P145" s="22" t="str">
        <f ca="1">IFERROR(IFERROR(VLOOKUP($B145,INDIRECT(VLOOKUP($E145,보상!$S:$AA,2,FALSE)),MATCH(P$6,INDIRECT(VLOOKUP($E145,보상!$S:$AA,3,FALSE)),0),FALSE),VLOOKUP($B145,INDIRECT(VLOOKUP($E145&amp;"_U",보상!$S:$AA,2,FALSE)),MATCH(P$6,INDIRECT(VLOOKUP($E145&amp;"_U",보상!$S:$AA,3,FALSE)),0),FALSE)),"ERROR")</f>
        <v>Gold</v>
      </c>
      <c r="Q145" s="22">
        <f ca="1">IFERROR(IFERROR(VLOOKUP($B145,INDIRECT(VLOOKUP($E145,보상!$S:$AA,2,FALSE)),MATCH(Q$6,INDIRECT(VLOOKUP($E145,보상!$S:$AA,3,FALSE)),0),FALSE),VLOOKUP($B145,INDIRECT(VLOOKUP($E145&amp;"_U",보상!$S:$AA,2,FALSE)),MATCH(Q$6,INDIRECT(VLOOKUP($E145&amp;"_U",보상!$S:$AA,3,FALSE)),0),FALSE)),"ERROR")</f>
        <v>5700</v>
      </c>
      <c r="R145" s="22" t="b">
        <v>0</v>
      </c>
      <c r="S145" s="22" t="b">
        <v>0</v>
      </c>
      <c r="T145" s="22">
        <f ca="1">IFERROR(IF(W145=0,0,VLOOKUP(W145,보상!$D:$K,6,FALSE)),"-")</f>
        <v>0</v>
      </c>
      <c r="U145" s="22">
        <f ca="1">IFERROR(IF(W145=0,0,VLOOKUP(W145,보상!$D:$K,7,FALSE)),"-")</f>
        <v>0</v>
      </c>
      <c r="V145" s="22">
        <f ca="1">IFERROR(IF(W145=0,0,VLOOKUP(W145,보상!$D:$K,8,FALSE)),"-")</f>
        <v>0</v>
      </c>
      <c r="W145" s="22">
        <f ca="1">IFERROR(IFERROR(VLOOKUP($B145,INDIRECT(VLOOKUP($E145,보상!$S:$AA,2,FALSE)),MATCH(W$6,INDIRECT(VLOOKUP($E145,보상!$S:$AA,3,FALSE)),0),FALSE),VLOOKUP($B145,INDIRECT(VLOOKUP($E145&amp;"_U",보상!$S:$AA,2,FALSE)),MATCH(W$6,INDIRECT(VLOOKUP($E145&amp;"_U",보상!$S:$AA,3,FALSE)),0),FALSE)),"ERROR")</f>
        <v>342001</v>
      </c>
      <c r="X145" s="134" t="str">
        <f ca="1">IFERROR(IF(W145=0,0,VLOOKUP(SUBSTITUTE(VLOOKUP(W145,#REF!,MATCH("strItemName",#REF!,0),FALSE),"SUI_",""),#REF!,2,FALSE)),"ERROR")</f>
        <v>ERROR</v>
      </c>
      <c r="Y145" s="22">
        <f t="shared" ca="1" si="11"/>
        <v>342001</v>
      </c>
      <c r="Z145" s="134" t="str">
        <f ca="1">IFERROR(IF(Y145=0,0,VLOOKUP(SUBSTITUTE(VLOOKUP(Y145,#REF!,MATCH("strItemName",#REF!,0),FALSE),"SUI_",""),#REF!,2,FALSE)),"ERROR")</f>
        <v>ERROR</v>
      </c>
      <c r="AA145" s="22">
        <f t="shared" ca="1" si="11"/>
        <v>342001</v>
      </c>
      <c r="AB145" s="134" t="str">
        <f ca="1">IFERROR(IF(AA145=0,0,VLOOKUP(SUBSTITUTE(VLOOKUP(AA145,#REF!,MATCH("strItemName",#REF!,0),FALSE),"SUI_",""),#REF!,2,FALSE)),"ERROR")</f>
        <v>ERROR</v>
      </c>
      <c r="AC145" s="22">
        <f t="shared" ca="1" si="11"/>
        <v>342001</v>
      </c>
      <c r="AD145" s="134" t="str">
        <f ca="1">IFERROR(IF(AC145=0,0,VLOOKUP(SUBSTITUTE(VLOOKUP(AC145,#REF!,MATCH("strItemName",#REF!,0),FALSE),"SUI_",""),#REF!,2,FALSE)),"ERROR")</f>
        <v>ERROR</v>
      </c>
      <c r="AE145" s="22">
        <f t="shared" ca="1" si="11"/>
        <v>342001</v>
      </c>
      <c r="AF145" s="134" t="str">
        <f ca="1">IFERROR(IF(AE145=0,0,VLOOKUP(SUBSTITUTE(VLOOKUP(AE145,#REF!,MATCH("strItemName",#REF!,0),FALSE),"SUI_",""),#REF!,2,FALSE)),"ERROR")</f>
        <v>ERROR</v>
      </c>
      <c r="AG145" s="88">
        <v>0</v>
      </c>
      <c r="AH145" s="134">
        <f>IFERROR(IF(AG145=0,0,VLOOKUP(SUBSTITUTE(VLOOKUP(AG145,#REF!,MATCH("strItemName",#REF!,0),FALSE),"SUI_",""),#REF!,2,FALSE)),"ERROR")</f>
        <v>0</v>
      </c>
      <c r="AI145" s="22">
        <f ca="1">IFERROR(IFERROR(VLOOKUP($B145,INDIRECT(VLOOKUP($E145,보상!$S:$AA,2,FALSE)),MATCH(AI$6,INDIRECT(VLOOKUP($E145,보상!$S:$AA,3,FALSE)),0),FALSE),VLOOKUP($B145,INDIRECT(VLOOKUP($E145&amp;"_U",보상!$S:$AA,2,FALSE)),MATCH(AI$6,INDIRECT(VLOOKUP($E145&amp;"_U",보상!$S:$AA,3,FALSE)),0),FALSE)),"ERROR")</f>
        <v>1</v>
      </c>
      <c r="AJ145" s="22">
        <v>0</v>
      </c>
      <c r="AK145" s="22">
        <v>0</v>
      </c>
      <c r="AL145" s="22">
        <v>0</v>
      </c>
      <c r="AM145" s="22" t="b">
        <v>0</v>
      </c>
      <c r="AN145" s="22">
        <v>0</v>
      </c>
      <c r="AO145" s="22">
        <v>0</v>
      </c>
    </row>
    <row r="146" spans="2:41" ht="16.5" customHeight="1" x14ac:dyDescent="0.3">
      <c r="B146" s="153">
        <f t="shared" si="10"/>
        <v>1033101</v>
      </c>
      <c r="C146" s="22">
        <v>1033101</v>
      </c>
      <c r="D146" s="156" t="str">
        <f ca="1">IFERROR(IFERROR(VLOOKUP($B146,INDIRECT(VLOOKUP($E146,보상!$S:$AA,2,FALSE)),MATCH(D$6,INDIRECT(VLOOKUP($E146,보상!$S:$AA,3,FALSE)),0),FALSE),VLOOKUP($B146,INDIRECT(VLOOKUP($E146&amp;"_U",보상!$S:$AA,2,FALSE)),MATCH(D$6,INDIRECT(VLOOKUP($E146&amp;"_U",보상!$S:$AA,3,FALSE)),0),FALSE)),"ERROR")</f>
        <v>협력</v>
      </c>
      <c r="E146" s="22" t="s">
        <v>384</v>
      </c>
      <c r="F146" s="22">
        <f>COUNTIF($C$8:$C146,$C146)</f>
        <v>1</v>
      </c>
      <c r="G146" s="22" t="b">
        <v>0</v>
      </c>
      <c r="H146" s="22">
        <v>0</v>
      </c>
      <c r="I146" s="129">
        <f>IFERROR(IF(H146=0,0,VLOOKUP(VLOOKUP(H146,#REF!,MATCH("strMailTitleID",#REF!,0),FALSE),#REF!,2,FALSE)),"ERROR")</f>
        <v>0</v>
      </c>
      <c r="J146" s="176">
        <v>0</v>
      </c>
      <c r="K146" s="129">
        <f>IFERROR(IF(J146=0,0,VLOOKUP(VLOOKUP(J146,#REF!,MATCH("strMailTitleID",#REF!,0),FALSE),#REF!,2,FALSE)),"ERROR")</f>
        <v>0</v>
      </c>
      <c r="L146" s="22">
        <f ca="1">IFERROR(IFERROR(VLOOKUP($B146,INDIRECT(VLOOKUP($E146,보상!$S:$AA,2,FALSE)),MATCH(L$6,INDIRECT(VLOOKUP($E146,보상!$S:$AA,3,FALSE)),0),FALSE),VLOOKUP($B146,INDIRECT(VLOOKUP($E146&amp;"_U",보상!$S:$AA,2,FALSE)),MATCH(L$6,INDIRECT(VLOOKUP($E146&amp;"_U",보상!$S:$AA,3,FALSE)),0),FALSE)),"ERROR")</f>
        <v>6480</v>
      </c>
      <c r="M146" s="22">
        <v>0</v>
      </c>
      <c r="N146" s="22">
        <v>0</v>
      </c>
      <c r="O146" s="22">
        <v>0</v>
      </c>
      <c r="P146" s="22" t="str">
        <f ca="1">IFERROR(IFERROR(VLOOKUP($B146,INDIRECT(VLOOKUP($E146,보상!$S:$AA,2,FALSE)),MATCH(P$6,INDIRECT(VLOOKUP($E146,보상!$S:$AA,3,FALSE)),0),FALSE),VLOOKUP($B146,INDIRECT(VLOOKUP($E146&amp;"_U",보상!$S:$AA,2,FALSE)),MATCH(P$6,INDIRECT(VLOOKUP($E146&amp;"_U",보상!$S:$AA,3,FALSE)),0),FALSE)),"ERROR")</f>
        <v>Gold</v>
      </c>
      <c r="Q146" s="22">
        <f ca="1">IFERROR(IFERROR(VLOOKUP($B146,INDIRECT(VLOOKUP($E146,보상!$S:$AA,2,FALSE)),MATCH(Q$6,INDIRECT(VLOOKUP($E146,보상!$S:$AA,3,FALSE)),0),FALSE),VLOOKUP($B146,INDIRECT(VLOOKUP($E146&amp;"_U",보상!$S:$AA,2,FALSE)),MATCH(Q$6,INDIRECT(VLOOKUP($E146&amp;"_U",보상!$S:$AA,3,FALSE)),0),FALSE)),"ERROR")</f>
        <v>5700</v>
      </c>
      <c r="R146" s="22" t="b">
        <v>0</v>
      </c>
      <c r="S146" s="22" t="b">
        <v>0</v>
      </c>
      <c r="T146" s="22">
        <f ca="1">IFERROR(IF(W146=0,0,VLOOKUP(W146,보상!$D:$K,6,FALSE)),"-")</f>
        <v>0</v>
      </c>
      <c r="U146" s="22">
        <f ca="1">IFERROR(IF(W146=0,0,VLOOKUP(W146,보상!$D:$K,7,FALSE)),"-")</f>
        <v>0</v>
      </c>
      <c r="V146" s="22">
        <f ca="1">IFERROR(IF(W146=0,0,VLOOKUP(W146,보상!$D:$K,8,FALSE)),"-")</f>
        <v>0</v>
      </c>
      <c r="W146" s="22">
        <f ca="1">IFERROR(IFERROR(VLOOKUP($B146,INDIRECT(VLOOKUP($E146,보상!$S:$AA,2,FALSE)),MATCH(W$6,INDIRECT(VLOOKUP($E146,보상!$S:$AA,3,FALSE)),0),FALSE),VLOOKUP($B146,INDIRECT(VLOOKUP($E146&amp;"_U",보상!$S:$AA,2,FALSE)),MATCH(W$6,INDIRECT(VLOOKUP($E146&amp;"_U",보상!$S:$AA,3,FALSE)),0),FALSE)),"ERROR")</f>
        <v>2311001</v>
      </c>
      <c r="X146" s="134" t="str">
        <f ca="1">IFERROR(IF(W146=0,0,VLOOKUP(SUBSTITUTE(VLOOKUP(W146,#REF!,MATCH("strItemName",#REF!,0),FALSE),"SUI_",""),#REF!,2,FALSE)),"ERROR")</f>
        <v>ERROR</v>
      </c>
      <c r="Y146" s="22">
        <f t="shared" ca="1" si="11"/>
        <v>2311001</v>
      </c>
      <c r="Z146" s="134" t="str">
        <f ca="1">IFERROR(IF(Y146=0,0,VLOOKUP(SUBSTITUTE(VLOOKUP(Y146,#REF!,MATCH("strItemName",#REF!,0),FALSE),"SUI_",""),#REF!,2,FALSE)),"ERROR")</f>
        <v>ERROR</v>
      </c>
      <c r="AA146" s="22">
        <f t="shared" ca="1" si="11"/>
        <v>2311001</v>
      </c>
      <c r="AB146" s="134" t="str">
        <f ca="1">IFERROR(IF(AA146=0,0,VLOOKUP(SUBSTITUTE(VLOOKUP(AA146,#REF!,MATCH("strItemName",#REF!,0),FALSE),"SUI_",""),#REF!,2,FALSE)),"ERROR")</f>
        <v>ERROR</v>
      </c>
      <c r="AC146" s="22">
        <f t="shared" ca="1" si="11"/>
        <v>2311001</v>
      </c>
      <c r="AD146" s="134" t="str">
        <f ca="1">IFERROR(IF(AC146=0,0,VLOOKUP(SUBSTITUTE(VLOOKUP(AC146,#REF!,MATCH("strItemName",#REF!,0),FALSE),"SUI_",""),#REF!,2,FALSE)),"ERROR")</f>
        <v>ERROR</v>
      </c>
      <c r="AE146" s="22">
        <f t="shared" ca="1" si="11"/>
        <v>2311001</v>
      </c>
      <c r="AF146" s="134" t="str">
        <f ca="1">IFERROR(IF(AE146=0,0,VLOOKUP(SUBSTITUTE(VLOOKUP(AE146,#REF!,MATCH("strItemName",#REF!,0),FALSE),"SUI_",""),#REF!,2,FALSE)),"ERROR")</f>
        <v>ERROR</v>
      </c>
      <c r="AG146" s="88">
        <v>0</v>
      </c>
      <c r="AH146" s="134">
        <f>IFERROR(IF(AG146=0,0,VLOOKUP(SUBSTITUTE(VLOOKUP(AG146,#REF!,MATCH("strItemName",#REF!,0),FALSE),"SUI_",""),#REF!,2,FALSE)),"ERROR")</f>
        <v>0</v>
      </c>
      <c r="AI146" s="22">
        <f ca="1">IFERROR(IFERROR(VLOOKUP($B146,INDIRECT(VLOOKUP($E146,보상!$S:$AA,2,FALSE)),MATCH(AI$6,INDIRECT(VLOOKUP($E146,보상!$S:$AA,3,FALSE)),0),FALSE),VLOOKUP($B146,INDIRECT(VLOOKUP($E146&amp;"_U",보상!$S:$AA,2,FALSE)),MATCH(AI$6,INDIRECT(VLOOKUP($E146&amp;"_U",보상!$S:$AA,3,FALSE)),0),FALSE)),"ERROR")</f>
        <v>10</v>
      </c>
      <c r="AJ146" s="22">
        <v>0</v>
      </c>
      <c r="AK146" s="22">
        <v>0</v>
      </c>
      <c r="AL146" s="22">
        <v>0</v>
      </c>
      <c r="AM146" s="22" t="b">
        <v>0</v>
      </c>
      <c r="AN146" s="22">
        <v>0</v>
      </c>
      <c r="AO146" s="22">
        <v>0</v>
      </c>
    </row>
    <row r="147" spans="2:41" ht="16.5" customHeight="1" x14ac:dyDescent="0.3">
      <c r="B147" s="153">
        <f t="shared" si="10"/>
        <v>1033201</v>
      </c>
      <c r="C147" s="22">
        <v>1033201</v>
      </c>
      <c r="D147" s="156" t="str">
        <f ca="1">IFERROR(IFERROR(VLOOKUP($B147,INDIRECT(VLOOKUP($E147,보상!$S:$AA,2,FALSE)),MATCH(D$6,INDIRECT(VLOOKUP($E147,보상!$S:$AA,3,FALSE)),0),FALSE),VLOOKUP($B147,INDIRECT(VLOOKUP($E147&amp;"_U",보상!$S:$AA,2,FALSE)),MATCH(D$6,INDIRECT(VLOOKUP($E147&amp;"_U",보상!$S:$AA,3,FALSE)),0),FALSE)),"ERROR")</f>
        <v>가죽 보급</v>
      </c>
      <c r="E147" s="22" t="s">
        <v>384</v>
      </c>
      <c r="F147" s="22">
        <f>COUNTIF($C$8:$C147,$C147)</f>
        <v>1</v>
      </c>
      <c r="G147" s="22" t="b">
        <v>0</v>
      </c>
      <c r="H147" s="22">
        <v>0</v>
      </c>
      <c r="I147" s="129">
        <f>IFERROR(IF(H147=0,0,VLOOKUP(VLOOKUP(H147,#REF!,MATCH("strMailTitleID",#REF!,0),FALSE),#REF!,2,FALSE)),"ERROR")</f>
        <v>0</v>
      </c>
      <c r="J147" s="176">
        <v>0</v>
      </c>
      <c r="K147" s="129">
        <f>IFERROR(IF(J147=0,0,VLOOKUP(VLOOKUP(J147,#REF!,MATCH("strMailTitleID",#REF!,0),FALSE),#REF!,2,FALSE)),"ERROR")</f>
        <v>0</v>
      </c>
      <c r="L147" s="22">
        <f ca="1">IFERROR(IFERROR(VLOOKUP($B147,INDIRECT(VLOOKUP($E147,보상!$S:$AA,2,FALSE)),MATCH(L$6,INDIRECT(VLOOKUP($E147,보상!$S:$AA,3,FALSE)),0),FALSE),VLOOKUP($B147,INDIRECT(VLOOKUP($E147&amp;"_U",보상!$S:$AA,2,FALSE)),MATCH(L$6,INDIRECT(VLOOKUP($E147&amp;"_U",보상!$S:$AA,3,FALSE)),0),FALSE)),"ERROR")</f>
        <v>6820</v>
      </c>
      <c r="M147" s="22">
        <v>0</v>
      </c>
      <c r="N147" s="22">
        <v>0</v>
      </c>
      <c r="O147" s="22">
        <v>0</v>
      </c>
      <c r="P147" s="22" t="str">
        <f ca="1">IFERROR(IFERROR(VLOOKUP($B147,INDIRECT(VLOOKUP($E147,보상!$S:$AA,2,FALSE)),MATCH(P$6,INDIRECT(VLOOKUP($E147,보상!$S:$AA,3,FALSE)),0),FALSE),VLOOKUP($B147,INDIRECT(VLOOKUP($E147&amp;"_U",보상!$S:$AA,2,FALSE)),MATCH(P$6,INDIRECT(VLOOKUP($E147&amp;"_U",보상!$S:$AA,3,FALSE)),0),FALSE)),"ERROR")</f>
        <v>Gold</v>
      </c>
      <c r="Q147" s="22">
        <f ca="1">IFERROR(IFERROR(VLOOKUP($B147,INDIRECT(VLOOKUP($E147,보상!$S:$AA,2,FALSE)),MATCH(Q$6,INDIRECT(VLOOKUP($E147,보상!$S:$AA,3,FALSE)),0),FALSE),VLOOKUP($B147,INDIRECT(VLOOKUP($E147&amp;"_U",보상!$S:$AA,2,FALSE)),MATCH(Q$6,INDIRECT(VLOOKUP($E147&amp;"_U",보상!$S:$AA,3,FALSE)),0),FALSE)),"ERROR")</f>
        <v>5700</v>
      </c>
      <c r="R147" s="22" t="b">
        <v>0</v>
      </c>
      <c r="S147" s="22" t="b">
        <v>0</v>
      </c>
      <c r="T147" s="22">
        <f ca="1">IFERROR(IF(W147=0,0,VLOOKUP(W147,보상!$D:$K,6,FALSE)),"-")</f>
        <v>0</v>
      </c>
      <c r="U147" s="22">
        <f ca="1">IFERROR(IF(W147=0,0,VLOOKUP(W147,보상!$D:$K,7,FALSE)),"-")</f>
        <v>700</v>
      </c>
      <c r="V147" s="22">
        <f ca="1">IFERROR(IF(W147=0,0,VLOOKUP(W147,보상!$D:$K,8,FALSE)),"-")</f>
        <v>0</v>
      </c>
      <c r="W147" s="22">
        <f ca="1">IFERROR(IFERROR(VLOOKUP($B147,INDIRECT(VLOOKUP($E147,보상!$S:$AA,2,FALSE)),MATCH(W$6,INDIRECT(VLOOKUP($E147,보상!$S:$AA,3,FALSE)),0),FALSE),VLOOKUP($B147,INDIRECT(VLOOKUP($E147&amp;"_U",보상!$S:$AA,2,FALSE)),MATCH(W$6,INDIRECT(VLOOKUP($E147&amp;"_U",보상!$S:$AA,3,FALSE)),0),FALSE)),"ERROR")</f>
        <v>4002002</v>
      </c>
      <c r="X147" s="134" t="str">
        <f ca="1">IFERROR(IF(W147=0,0,VLOOKUP(SUBSTITUTE(VLOOKUP(W147,#REF!,MATCH("strItemName",#REF!,0),FALSE),"SUI_",""),#REF!,2,FALSE)),"ERROR")</f>
        <v>ERROR</v>
      </c>
      <c r="Y147" s="22">
        <f t="shared" ca="1" si="11"/>
        <v>4002002</v>
      </c>
      <c r="Z147" s="134" t="str">
        <f ca="1">IFERROR(IF(Y147=0,0,VLOOKUP(SUBSTITUTE(VLOOKUP(Y147,#REF!,MATCH("strItemName",#REF!,0),FALSE),"SUI_",""),#REF!,2,FALSE)),"ERROR")</f>
        <v>ERROR</v>
      </c>
      <c r="AA147" s="22">
        <f t="shared" ca="1" si="11"/>
        <v>4002002</v>
      </c>
      <c r="AB147" s="134" t="str">
        <f ca="1">IFERROR(IF(AA147=0,0,VLOOKUP(SUBSTITUTE(VLOOKUP(AA147,#REF!,MATCH("strItemName",#REF!,0),FALSE),"SUI_",""),#REF!,2,FALSE)),"ERROR")</f>
        <v>ERROR</v>
      </c>
      <c r="AC147" s="22">
        <f t="shared" ca="1" si="11"/>
        <v>4002002</v>
      </c>
      <c r="AD147" s="134" t="str">
        <f ca="1">IFERROR(IF(AC147=0,0,VLOOKUP(SUBSTITUTE(VLOOKUP(AC147,#REF!,MATCH("strItemName",#REF!,0),FALSE),"SUI_",""),#REF!,2,FALSE)),"ERROR")</f>
        <v>ERROR</v>
      </c>
      <c r="AE147" s="22">
        <f t="shared" ca="1" si="11"/>
        <v>4002002</v>
      </c>
      <c r="AF147" s="134" t="str">
        <f ca="1">IFERROR(IF(AE147=0,0,VLOOKUP(SUBSTITUTE(VLOOKUP(AE147,#REF!,MATCH("strItemName",#REF!,0),FALSE),"SUI_",""),#REF!,2,FALSE)),"ERROR")</f>
        <v>ERROR</v>
      </c>
      <c r="AG147" s="88">
        <v>0</v>
      </c>
      <c r="AH147" s="134">
        <f>IFERROR(IF(AG147=0,0,VLOOKUP(SUBSTITUTE(VLOOKUP(AG147,#REF!,MATCH("strItemName",#REF!,0),FALSE),"SUI_",""),#REF!,2,FALSE)),"ERROR")</f>
        <v>0</v>
      </c>
      <c r="AI147" s="22">
        <f ca="1">IFERROR(IFERROR(VLOOKUP($B147,INDIRECT(VLOOKUP($E147,보상!$S:$AA,2,FALSE)),MATCH(AI$6,INDIRECT(VLOOKUP($E147,보상!$S:$AA,3,FALSE)),0),FALSE),VLOOKUP($B147,INDIRECT(VLOOKUP($E147&amp;"_U",보상!$S:$AA,2,FALSE)),MATCH(AI$6,INDIRECT(VLOOKUP($E147&amp;"_U",보상!$S:$AA,3,FALSE)),0),FALSE)),"ERROR")</f>
        <v>1</v>
      </c>
      <c r="AJ147" s="22">
        <v>0</v>
      </c>
      <c r="AK147" s="22">
        <v>0</v>
      </c>
      <c r="AL147" s="22">
        <v>0</v>
      </c>
      <c r="AM147" s="22" t="b">
        <v>0</v>
      </c>
      <c r="AN147" s="22">
        <v>0</v>
      </c>
      <c r="AO147" s="22">
        <v>0</v>
      </c>
    </row>
    <row r="148" spans="2:41" ht="16.5" customHeight="1" x14ac:dyDescent="0.3">
      <c r="B148" s="153">
        <f t="shared" si="10"/>
        <v>1033301</v>
      </c>
      <c r="C148" s="22">
        <v>1033301</v>
      </c>
      <c r="D148" s="156" t="str">
        <f ca="1">IFERROR(IFERROR(VLOOKUP($B148,INDIRECT(VLOOKUP($E148,보상!$S:$AA,2,FALSE)),MATCH(D$6,INDIRECT(VLOOKUP($E148,보상!$S:$AA,3,FALSE)),0),FALSE),VLOOKUP($B148,INDIRECT(VLOOKUP($E148&amp;"_U",보상!$S:$AA,2,FALSE)),MATCH(D$6,INDIRECT(VLOOKUP($E148&amp;"_U",보상!$S:$AA,3,FALSE)),0),FALSE)),"ERROR")</f>
        <v>믿을 수 없는 협력</v>
      </c>
      <c r="E148" s="22" t="s">
        <v>384</v>
      </c>
      <c r="F148" s="22">
        <f>COUNTIF($C$8:$C148,$C148)</f>
        <v>1</v>
      </c>
      <c r="G148" s="22" t="b">
        <v>0</v>
      </c>
      <c r="H148" s="22">
        <v>0</v>
      </c>
      <c r="I148" s="129">
        <f>IFERROR(IF(H148=0,0,VLOOKUP(VLOOKUP(H148,#REF!,MATCH("strMailTitleID",#REF!,0),FALSE),#REF!,2,FALSE)),"ERROR")</f>
        <v>0</v>
      </c>
      <c r="J148" s="176">
        <v>0</v>
      </c>
      <c r="K148" s="129">
        <f>IFERROR(IF(J148=0,0,VLOOKUP(VLOOKUP(J148,#REF!,MATCH("strMailTitleID",#REF!,0),FALSE),#REF!,2,FALSE)),"ERROR")</f>
        <v>0</v>
      </c>
      <c r="L148" s="22">
        <f ca="1">IFERROR(IFERROR(VLOOKUP($B148,INDIRECT(VLOOKUP($E148,보상!$S:$AA,2,FALSE)),MATCH(L$6,INDIRECT(VLOOKUP($E148,보상!$S:$AA,3,FALSE)),0),FALSE),VLOOKUP($B148,INDIRECT(VLOOKUP($E148&amp;"_U",보상!$S:$AA,2,FALSE)),MATCH(L$6,INDIRECT(VLOOKUP($E148&amp;"_U",보상!$S:$AA,3,FALSE)),0),FALSE)),"ERROR")</f>
        <v>6820</v>
      </c>
      <c r="M148" s="22">
        <v>0</v>
      </c>
      <c r="N148" s="22">
        <v>0</v>
      </c>
      <c r="O148" s="22">
        <v>0</v>
      </c>
      <c r="P148" s="22" t="str">
        <f ca="1">IFERROR(IFERROR(VLOOKUP($B148,INDIRECT(VLOOKUP($E148,보상!$S:$AA,2,FALSE)),MATCH(P$6,INDIRECT(VLOOKUP($E148,보상!$S:$AA,3,FALSE)),0),FALSE),VLOOKUP($B148,INDIRECT(VLOOKUP($E148&amp;"_U",보상!$S:$AA,2,FALSE)),MATCH(P$6,INDIRECT(VLOOKUP($E148&amp;"_U",보상!$S:$AA,3,FALSE)),0),FALSE)),"ERROR")</f>
        <v>Gold</v>
      </c>
      <c r="Q148" s="22">
        <f ca="1">IFERROR(IFERROR(VLOOKUP($B148,INDIRECT(VLOOKUP($E148,보상!$S:$AA,2,FALSE)),MATCH(Q$6,INDIRECT(VLOOKUP($E148,보상!$S:$AA,3,FALSE)),0),FALSE),VLOOKUP($B148,INDIRECT(VLOOKUP($E148&amp;"_U",보상!$S:$AA,2,FALSE)),MATCH(Q$6,INDIRECT(VLOOKUP($E148&amp;"_U",보상!$S:$AA,3,FALSE)),0),FALSE)),"ERROR")</f>
        <v>5700</v>
      </c>
      <c r="R148" s="22" t="b">
        <v>0</v>
      </c>
      <c r="S148" s="22" t="b">
        <v>0</v>
      </c>
      <c r="T148" s="22">
        <f ca="1">IFERROR(IF(W148=0,0,VLOOKUP(W148,보상!$D:$K,6,FALSE)),"-")</f>
        <v>0</v>
      </c>
      <c r="U148" s="22">
        <f ca="1">IFERROR(IF(W148=0,0,VLOOKUP(W148,보상!$D:$K,7,FALSE)),"-")</f>
        <v>0</v>
      </c>
      <c r="V148" s="22">
        <f ca="1">IFERROR(IF(W148=0,0,VLOOKUP(W148,보상!$D:$K,8,FALSE)),"-")</f>
        <v>0</v>
      </c>
      <c r="W148" s="22">
        <f ca="1">IFERROR(IFERROR(VLOOKUP($B148,INDIRECT(VLOOKUP($E148,보상!$S:$AA,2,FALSE)),MATCH(W$6,INDIRECT(VLOOKUP($E148,보상!$S:$AA,3,FALSE)),0),FALSE),VLOOKUP($B148,INDIRECT(VLOOKUP($E148&amp;"_U",보상!$S:$AA,2,FALSE)),MATCH(W$6,INDIRECT(VLOOKUP($E148&amp;"_U",보상!$S:$AA,3,FALSE)),0),FALSE)),"ERROR")</f>
        <v>3013001</v>
      </c>
      <c r="X148" s="134" t="str">
        <f ca="1">IFERROR(IF(W148=0,0,VLOOKUP(SUBSTITUTE(VLOOKUP(W148,#REF!,MATCH("strItemName",#REF!,0),FALSE),"SUI_",""),#REF!,2,FALSE)),"ERROR")</f>
        <v>ERROR</v>
      </c>
      <c r="Y148" s="22">
        <f t="shared" ca="1" si="11"/>
        <v>3013001</v>
      </c>
      <c r="Z148" s="134" t="str">
        <f ca="1">IFERROR(IF(Y148=0,0,VLOOKUP(SUBSTITUTE(VLOOKUP(Y148,#REF!,MATCH("strItemName",#REF!,0),FALSE),"SUI_",""),#REF!,2,FALSE)),"ERROR")</f>
        <v>ERROR</v>
      </c>
      <c r="AA148" s="22">
        <f t="shared" ca="1" si="11"/>
        <v>3013001</v>
      </c>
      <c r="AB148" s="134" t="str">
        <f ca="1">IFERROR(IF(AA148=0,0,VLOOKUP(SUBSTITUTE(VLOOKUP(AA148,#REF!,MATCH("strItemName",#REF!,0),FALSE),"SUI_",""),#REF!,2,FALSE)),"ERROR")</f>
        <v>ERROR</v>
      </c>
      <c r="AC148" s="22">
        <f t="shared" ca="1" si="11"/>
        <v>3013001</v>
      </c>
      <c r="AD148" s="134" t="str">
        <f ca="1">IFERROR(IF(AC148=0,0,VLOOKUP(SUBSTITUTE(VLOOKUP(AC148,#REF!,MATCH("strItemName",#REF!,0),FALSE),"SUI_",""),#REF!,2,FALSE)),"ERROR")</f>
        <v>ERROR</v>
      </c>
      <c r="AE148" s="22">
        <f t="shared" ca="1" si="11"/>
        <v>3013001</v>
      </c>
      <c r="AF148" s="134" t="str">
        <f ca="1">IFERROR(IF(AE148=0,0,VLOOKUP(SUBSTITUTE(VLOOKUP(AE148,#REF!,MATCH("strItemName",#REF!,0),FALSE),"SUI_",""),#REF!,2,FALSE)),"ERROR")</f>
        <v>ERROR</v>
      </c>
      <c r="AG148" s="88">
        <v>0</v>
      </c>
      <c r="AH148" s="134">
        <f>IFERROR(IF(AG148=0,0,VLOOKUP(SUBSTITUTE(VLOOKUP(AG148,#REF!,MATCH("strItemName",#REF!,0),FALSE),"SUI_",""),#REF!,2,FALSE)),"ERROR")</f>
        <v>0</v>
      </c>
      <c r="AI148" s="22">
        <f ca="1">IFERROR(IFERROR(VLOOKUP($B148,INDIRECT(VLOOKUP($E148,보상!$S:$AA,2,FALSE)),MATCH(AI$6,INDIRECT(VLOOKUP($E148,보상!$S:$AA,3,FALSE)),0),FALSE),VLOOKUP($B148,INDIRECT(VLOOKUP($E148&amp;"_U",보상!$S:$AA,2,FALSE)),MATCH(AI$6,INDIRECT(VLOOKUP($E148&amp;"_U",보상!$S:$AA,3,FALSE)),0),FALSE)),"ERROR")</f>
        <v>3</v>
      </c>
      <c r="AJ148" s="22">
        <v>0</v>
      </c>
      <c r="AK148" s="22">
        <v>0</v>
      </c>
      <c r="AL148" s="22">
        <v>0</v>
      </c>
      <c r="AM148" s="22" t="b">
        <v>0</v>
      </c>
      <c r="AN148" s="22">
        <v>0</v>
      </c>
      <c r="AO148" s="22">
        <v>0</v>
      </c>
    </row>
    <row r="149" spans="2:41" ht="16.5" customHeight="1" x14ac:dyDescent="0.3">
      <c r="B149" s="153">
        <f t="shared" si="10"/>
        <v>1033401</v>
      </c>
      <c r="C149" s="22">
        <v>1033401</v>
      </c>
      <c r="D149" s="156" t="str">
        <f ca="1">IFERROR(IFERROR(VLOOKUP($B149,INDIRECT(VLOOKUP($E149,보상!$S:$AA,2,FALSE)),MATCH(D$6,INDIRECT(VLOOKUP($E149,보상!$S:$AA,3,FALSE)),0),FALSE),VLOOKUP($B149,INDIRECT(VLOOKUP($E149&amp;"_U",보상!$S:$AA,2,FALSE)),MATCH(D$6,INDIRECT(VLOOKUP($E149&amp;"_U",보상!$S:$AA,3,FALSE)),0),FALSE)),"ERROR")</f>
        <v>막막한 정보</v>
      </c>
      <c r="E149" s="22" t="s">
        <v>384</v>
      </c>
      <c r="F149" s="22">
        <f>COUNTIF($C$8:$C149,$C149)</f>
        <v>1</v>
      </c>
      <c r="G149" s="22" t="b">
        <v>0</v>
      </c>
      <c r="H149" s="22">
        <v>0</v>
      </c>
      <c r="I149" s="129">
        <f>IFERROR(IF(H149=0,0,VLOOKUP(VLOOKUP(H149,#REF!,MATCH("strMailTitleID",#REF!,0),FALSE),#REF!,2,FALSE)),"ERROR")</f>
        <v>0</v>
      </c>
      <c r="J149" s="176">
        <v>0</v>
      </c>
      <c r="K149" s="129">
        <f>IFERROR(IF(J149=0,0,VLOOKUP(VLOOKUP(J149,#REF!,MATCH("strMailTitleID",#REF!,0),FALSE),#REF!,2,FALSE)),"ERROR")</f>
        <v>0</v>
      </c>
      <c r="L149" s="22">
        <f ca="1">IFERROR(IFERROR(VLOOKUP($B149,INDIRECT(VLOOKUP($E149,보상!$S:$AA,2,FALSE)),MATCH(L$6,INDIRECT(VLOOKUP($E149,보상!$S:$AA,3,FALSE)),0),FALSE),VLOOKUP($B149,INDIRECT(VLOOKUP($E149&amp;"_U",보상!$S:$AA,2,FALSE)),MATCH(L$6,INDIRECT(VLOOKUP($E149&amp;"_U",보상!$S:$AA,3,FALSE)),0),FALSE)),"ERROR")</f>
        <v>6330</v>
      </c>
      <c r="M149" s="22">
        <v>0</v>
      </c>
      <c r="N149" s="22">
        <v>0</v>
      </c>
      <c r="O149" s="22">
        <v>0</v>
      </c>
      <c r="P149" s="22" t="str">
        <f ca="1">IFERROR(IFERROR(VLOOKUP($B149,INDIRECT(VLOOKUP($E149,보상!$S:$AA,2,FALSE)),MATCH(P$6,INDIRECT(VLOOKUP($E149,보상!$S:$AA,3,FALSE)),0),FALSE),VLOOKUP($B149,INDIRECT(VLOOKUP($E149&amp;"_U",보상!$S:$AA,2,FALSE)),MATCH(P$6,INDIRECT(VLOOKUP($E149&amp;"_U",보상!$S:$AA,3,FALSE)),0),FALSE)),"ERROR")</f>
        <v>Gold</v>
      </c>
      <c r="Q149" s="22">
        <f ca="1">IFERROR(IFERROR(VLOOKUP($B149,INDIRECT(VLOOKUP($E149,보상!$S:$AA,2,FALSE)),MATCH(Q$6,INDIRECT(VLOOKUP($E149,보상!$S:$AA,3,FALSE)),0),FALSE),VLOOKUP($B149,INDIRECT(VLOOKUP($E149&amp;"_U",보상!$S:$AA,2,FALSE)),MATCH(Q$6,INDIRECT(VLOOKUP($E149&amp;"_U",보상!$S:$AA,3,FALSE)),0),FALSE)),"ERROR")</f>
        <v>5900</v>
      </c>
      <c r="R149" s="22" t="b">
        <v>0</v>
      </c>
      <c r="S149" s="22" t="b">
        <v>0</v>
      </c>
      <c r="T149" s="22">
        <f ca="1">IFERROR(IF(W149=0,0,VLOOKUP(W149,보상!$D:$K,6,FALSE)),"-")</f>
        <v>0</v>
      </c>
      <c r="U149" s="22">
        <f ca="1">IFERROR(IF(W149=0,0,VLOOKUP(W149,보상!$D:$K,7,FALSE)),"-")</f>
        <v>0</v>
      </c>
      <c r="V149" s="22">
        <f ca="1">IFERROR(IF(W149=0,0,VLOOKUP(W149,보상!$D:$K,8,FALSE)),"-")</f>
        <v>0</v>
      </c>
      <c r="W149" s="22">
        <f ca="1">IFERROR(IFERROR(VLOOKUP($B149,INDIRECT(VLOOKUP($E149,보상!$S:$AA,2,FALSE)),MATCH(W$6,INDIRECT(VLOOKUP($E149,보상!$S:$AA,3,FALSE)),0),FALSE),VLOOKUP($B149,INDIRECT(VLOOKUP($E149&amp;"_U",보상!$S:$AA,2,FALSE)),MATCH(W$6,INDIRECT(VLOOKUP($E149&amp;"_U",보상!$S:$AA,3,FALSE)),0),FALSE)),"ERROR")</f>
        <v>322001</v>
      </c>
      <c r="X149" s="134" t="str">
        <f ca="1">IFERROR(IF(W149=0,0,VLOOKUP(SUBSTITUTE(VLOOKUP(W149,#REF!,MATCH("strItemName",#REF!,0),FALSE),"SUI_",""),#REF!,2,FALSE)),"ERROR")</f>
        <v>ERROR</v>
      </c>
      <c r="Y149" s="22">
        <f t="shared" ca="1" si="11"/>
        <v>322001</v>
      </c>
      <c r="Z149" s="134" t="str">
        <f ca="1">IFERROR(IF(Y149=0,0,VLOOKUP(SUBSTITUTE(VLOOKUP(Y149,#REF!,MATCH("strItemName",#REF!,0),FALSE),"SUI_",""),#REF!,2,FALSE)),"ERROR")</f>
        <v>ERROR</v>
      </c>
      <c r="AA149" s="22">
        <f t="shared" ca="1" si="11"/>
        <v>322001</v>
      </c>
      <c r="AB149" s="134" t="str">
        <f ca="1">IFERROR(IF(AA149=0,0,VLOOKUP(SUBSTITUTE(VLOOKUP(AA149,#REF!,MATCH("strItemName",#REF!,0),FALSE),"SUI_",""),#REF!,2,FALSE)),"ERROR")</f>
        <v>ERROR</v>
      </c>
      <c r="AC149" s="22">
        <f t="shared" ca="1" si="11"/>
        <v>322001</v>
      </c>
      <c r="AD149" s="134" t="str">
        <f ca="1">IFERROR(IF(AC149=0,0,VLOOKUP(SUBSTITUTE(VLOOKUP(AC149,#REF!,MATCH("strItemName",#REF!,0),FALSE),"SUI_",""),#REF!,2,FALSE)),"ERROR")</f>
        <v>ERROR</v>
      </c>
      <c r="AE149" s="22">
        <f t="shared" ca="1" si="11"/>
        <v>322001</v>
      </c>
      <c r="AF149" s="134" t="str">
        <f ca="1">IFERROR(IF(AE149=0,0,VLOOKUP(SUBSTITUTE(VLOOKUP(AE149,#REF!,MATCH("strItemName",#REF!,0),FALSE),"SUI_",""),#REF!,2,FALSE)),"ERROR")</f>
        <v>ERROR</v>
      </c>
      <c r="AG149" s="88">
        <v>0</v>
      </c>
      <c r="AH149" s="134">
        <f>IFERROR(IF(AG149=0,0,VLOOKUP(SUBSTITUTE(VLOOKUP(AG149,#REF!,MATCH("strItemName",#REF!,0),FALSE),"SUI_",""),#REF!,2,FALSE)),"ERROR")</f>
        <v>0</v>
      </c>
      <c r="AI149" s="22">
        <f ca="1">IFERROR(IFERROR(VLOOKUP($B149,INDIRECT(VLOOKUP($E149,보상!$S:$AA,2,FALSE)),MATCH(AI$6,INDIRECT(VLOOKUP($E149,보상!$S:$AA,3,FALSE)),0),FALSE),VLOOKUP($B149,INDIRECT(VLOOKUP($E149&amp;"_U",보상!$S:$AA,2,FALSE)),MATCH(AI$6,INDIRECT(VLOOKUP($E149&amp;"_U",보상!$S:$AA,3,FALSE)),0),FALSE)),"ERROR")</f>
        <v>1</v>
      </c>
      <c r="AJ149" s="22">
        <v>0</v>
      </c>
      <c r="AK149" s="22">
        <v>0</v>
      </c>
      <c r="AL149" s="22">
        <v>0</v>
      </c>
      <c r="AM149" s="22" t="b">
        <v>0</v>
      </c>
      <c r="AN149" s="22">
        <v>0</v>
      </c>
      <c r="AO149" s="22">
        <v>0</v>
      </c>
    </row>
    <row r="150" spans="2:41" ht="16.5" customHeight="1" x14ac:dyDescent="0.3">
      <c r="B150" s="153">
        <f t="shared" si="10"/>
        <v>1033501</v>
      </c>
      <c r="C150" s="22">
        <v>1033501</v>
      </c>
      <c r="D150" s="156" t="str">
        <f ca="1">IFERROR(IFERROR(VLOOKUP($B150,INDIRECT(VLOOKUP($E150,보상!$S:$AA,2,FALSE)),MATCH(D$6,INDIRECT(VLOOKUP($E150,보상!$S:$AA,3,FALSE)),0),FALSE),VLOOKUP($B150,INDIRECT(VLOOKUP($E150&amp;"_U",보상!$S:$AA,2,FALSE)),MATCH(D$6,INDIRECT(VLOOKUP($E150&amp;"_U",보상!$S:$AA,3,FALSE)),0),FALSE)),"ERROR")</f>
        <v>북부 경계 초소의 소식</v>
      </c>
      <c r="E150" s="22" t="s">
        <v>384</v>
      </c>
      <c r="F150" s="22">
        <f>COUNTIF($C$8:$C150,$C150)</f>
        <v>1</v>
      </c>
      <c r="G150" s="22" t="b">
        <v>0</v>
      </c>
      <c r="H150" s="22">
        <v>0</v>
      </c>
      <c r="I150" s="129">
        <f>IFERROR(IF(H150=0,0,VLOOKUP(VLOOKUP(H150,#REF!,MATCH("strMailTitleID",#REF!,0),FALSE),#REF!,2,FALSE)),"ERROR")</f>
        <v>0</v>
      </c>
      <c r="J150" s="176">
        <v>0</v>
      </c>
      <c r="K150" s="129">
        <f>IFERROR(IF(J150=0,0,VLOOKUP(VLOOKUP(J150,#REF!,MATCH("strMailTitleID",#REF!,0),FALSE),#REF!,2,FALSE)),"ERROR")</f>
        <v>0</v>
      </c>
      <c r="L150" s="22">
        <f ca="1">IFERROR(IFERROR(VLOOKUP($B150,INDIRECT(VLOOKUP($E150,보상!$S:$AA,2,FALSE)),MATCH(L$6,INDIRECT(VLOOKUP($E150,보상!$S:$AA,3,FALSE)),0),FALSE),VLOOKUP($B150,INDIRECT(VLOOKUP($E150&amp;"_U",보상!$S:$AA,2,FALSE)),MATCH(L$6,INDIRECT(VLOOKUP($E150&amp;"_U",보상!$S:$AA,3,FALSE)),0),FALSE)),"ERROR")</f>
        <v>6970</v>
      </c>
      <c r="M150" s="22">
        <v>0</v>
      </c>
      <c r="N150" s="22">
        <v>0</v>
      </c>
      <c r="O150" s="22">
        <v>0</v>
      </c>
      <c r="P150" s="22" t="str">
        <f ca="1">IFERROR(IFERROR(VLOOKUP($B150,INDIRECT(VLOOKUP($E150,보상!$S:$AA,2,FALSE)),MATCH(P$6,INDIRECT(VLOOKUP($E150,보상!$S:$AA,3,FALSE)),0),FALSE),VLOOKUP($B150,INDIRECT(VLOOKUP($E150&amp;"_U",보상!$S:$AA,2,FALSE)),MATCH(P$6,INDIRECT(VLOOKUP($E150&amp;"_U",보상!$S:$AA,3,FALSE)),0),FALSE)),"ERROR")</f>
        <v>Gold</v>
      </c>
      <c r="Q150" s="22">
        <f ca="1">IFERROR(IFERROR(VLOOKUP($B150,INDIRECT(VLOOKUP($E150,보상!$S:$AA,2,FALSE)),MATCH(Q$6,INDIRECT(VLOOKUP($E150,보상!$S:$AA,3,FALSE)),0),FALSE),VLOOKUP($B150,INDIRECT(VLOOKUP($E150&amp;"_U",보상!$S:$AA,2,FALSE)),MATCH(Q$6,INDIRECT(VLOOKUP($E150&amp;"_U",보상!$S:$AA,3,FALSE)),0),FALSE)),"ERROR")</f>
        <v>5900</v>
      </c>
      <c r="R150" s="22" t="b">
        <v>0</v>
      </c>
      <c r="S150" s="22" t="b">
        <v>0</v>
      </c>
      <c r="T150" s="22">
        <f ca="1">IFERROR(IF(W150=0,0,VLOOKUP(W150,보상!$D:$K,6,FALSE)),"-")</f>
        <v>0</v>
      </c>
      <c r="U150" s="22">
        <f ca="1">IFERROR(IF(W150=0,0,VLOOKUP(W150,보상!$D:$K,7,FALSE)),"-")</f>
        <v>0</v>
      </c>
      <c r="V150" s="22">
        <f ca="1">IFERROR(IF(W150=0,0,VLOOKUP(W150,보상!$D:$K,8,FALSE)),"-")</f>
        <v>0</v>
      </c>
      <c r="W150" s="22">
        <f ca="1">IFERROR(IFERROR(VLOOKUP($B150,INDIRECT(VLOOKUP($E150,보상!$S:$AA,2,FALSE)),MATCH(W$6,INDIRECT(VLOOKUP($E150,보상!$S:$AA,3,FALSE)),0),FALSE),VLOOKUP($B150,INDIRECT(VLOOKUP($E150&amp;"_U",보상!$S:$AA,2,FALSE)),MATCH(W$6,INDIRECT(VLOOKUP($E150&amp;"_U",보상!$S:$AA,3,FALSE)),0),FALSE)),"ERROR")</f>
        <v>3041001</v>
      </c>
      <c r="X150" s="134" t="str">
        <f ca="1">IFERROR(IF(W150=0,0,VLOOKUP(SUBSTITUTE(VLOOKUP(W150,#REF!,MATCH("strItemName",#REF!,0),FALSE),"SUI_",""),#REF!,2,FALSE)),"ERROR")</f>
        <v>ERROR</v>
      </c>
      <c r="Y150" s="22">
        <f t="shared" ca="1" si="11"/>
        <v>3041001</v>
      </c>
      <c r="Z150" s="134" t="str">
        <f ca="1">IFERROR(IF(Y150=0,0,VLOOKUP(SUBSTITUTE(VLOOKUP(Y150,#REF!,MATCH("strItemName",#REF!,0),FALSE),"SUI_",""),#REF!,2,FALSE)),"ERROR")</f>
        <v>ERROR</v>
      </c>
      <c r="AA150" s="22">
        <f t="shared" ca="1" si="11"/>
        <v>3041001</v>
      </c>
      <c r="AB150" s="134" t="str">
        <f ca="1">IFERROR(IF(AA150=0,0,VLOOKUP(SUBSTITUTE(VLOOKUP(AA150,#REF!,MATCH("strItemName",#REF!,0),FALSE),"SUI_",""),#REF!,2,FALSE)),"ERROR")</f>
        <v>ERROR</v>
      </c>
      <c r="AC150" s="22">
        <f t="shared" ca="1" si="11"/>
        <v>3041001</v>
      </c>
      <c r="AD150" s="134" t="str">
        <f ca="1">IFERROR(IF(AC150=0,0,VLOOKUP(SUBSTITUTE(VLOOKUP(AC150,#REF!,MATCH("strItemName",#REF!,0),FALSE),"SUI_",""),#REF!,2,FALSE)),"ERROR")</f>
        <v>ERROR</v>
      </c>
      <c r="AE150" s="22">
        <f t="shared" ca="1" si="11"/>
        <v>3041001</v>
      </c>
      <c r="AF150" s="134" t="str">
        <f ca="1">IFERROR(IF(AE150=0,0,VLOOKUP(SUBSTITUTE(VLOOKUP(AE150,#REF!,MATCH("strItemName",#REF!,0),FALSE),"SUI_",""),#REF!,2,FALSE)),"ERROR")</f>
        <v>ERROR</v>
      </c>
      <c r="AG150" s="88">
        <v>0</v>
      </c>
      <c r="AH150" s="134">
        <f>IFERROR(IF(AG150=0,0,VLOOKUP(SUBSTITUTE(VLOOKUP(AG150,#REF!,MATCH("strItemName",#REF!,0),FALSE),"SUI_",""),#REF!,2,FALSE)),"ERROR")</f>
        <v>0</v>
      </c>
      <c r="AI150" s="22">
        <f ca="1">IFERROR(IFERROR(VLOOKUP($B150,INDIRECT(VLOOKUP($E150,보상!$S:$AA,2,FALSE)),MATCH(AI$6,INDIRECT(VLOOKUP($E150,보상!$S:$AA,3,FALSE)),0),FALSE),VLOOKUP($B150,INDIRECT(VLOOKUP($E150&amp;"_U",보상!$S:$AA,2,FALSE)),MATCH(AI$6,INDIRECT(VLOOKUP($E150&amp;"_U",보상!$S:$AA,3,FALSE)),0),FALSE)),"ERROR")</f>
        <v>2</v>
      </c>
      <c r="AJ150" s="22">
        <v>0</v>
      </c>
      <c r="AK150" s="22">
        <v>0</v>
      </c>
      <c r="AL150" s="22">
        <v>0</v>
      </c>
      <c r="AM150" s="22" t="b">
        <v>0</v>
      </c>
      <c r="AN150" s="22">
        <v>0</v>
      </c>
      <c r="AO150" s="22">
        <v>0</v>
      </c>
    </row>
    <row r="151" spans="2:41" ht="16.5" customHeight="1" x14ac:dyDescent="0.3">
      <c r="B151" s="153">
        <f t="shared" si="10"/>
        <v>1033601</v>
      </c>
      <c r="C151" s="22">
        <v>1033601</v>
      </c>
      <c r="D151" s="156" t="str">
        <f ca="1">IFERROR(IFERROR(VLOOKUP($B151,INDIRECT(VLOOKUP($E151,보상!$S:$AA,2,FALSE)),MATCH(D$6,INDIRECT(VLOOKUP($E151,보상!$S:$AA,3,FALSE)),0),FALSE),VLOOKUP($B151,INDIRECT(VLOOKUP($E151&amp;"_U",보상!$S:$AA,2,FALSE)),MATCH(D$6,INDIRECT(VLOOKUP($E151&amp;"_U",보상!$S:$AA,3,FALSE)),0),FALSE)),"ERROR")</f>
        <v>화급한 변란</v>
      </c>
      <c r="E151" s="22" t="s">
        <v>384</v>
      </c>
      <c r="F151" s="22">
        <f>COUNTIF($C$8:$C151,$C151)</f>
        <v>1</v>
      </c>
      <c r="G151" s="22" t="b">
        <v>0</v>
      </c>
      <c r="H151" s="22">
        <v>0</v>
      </c>
      <c r="I151" s="129">
        <f>IFERROR(IF(H151=0,0,VLOOKUP(VLOOKUP(H151,#REF!,MATCH("strMailTitleID",#REF!,0),FALSE),#REF!,2,FALSE)),"ERROR")</f>
        <v>0</v>
      </c>
      <c r="J151" s="176">
        <v>0</v>
      </c>
      <c r="K151" s="129">
        <f>IFERROR(IF(J151=0,0,VLOOKUP(VLOOKUP(J151,#REF!,MATCH("strMailTitleID",#REF!,0),FALSE),#REF!,2,FALSE)),"ERROR")</f>
        <v>0</v>
      </c>
      <c r="L151" s="22">
        <f ca="1">IFERROR(IFERROR(VLOOKUP($B151,INDIRECT(VLOOKUP($E151,보상!$S:$AA,2,FALSE)),MATCH(L$6,INDIRECT(VLOOKUP($E151,보상!$S:$AA,3,FALSE)),0),FALSE),VLOOKUP($B151,INDIRECT(VLOOKUP($E151&amp;"_U",보상!$S:$AA,2,FALSE)),MATCH(L$6,INDIRECT(VLOOKUP($E151&amp;"_U",보상!$S:$AA,3,FALSE)),0),FALSE)),"ERROR")</f>
        <v>6970</v>
      </c>
      <c r="M151" s="22">
        <v>0</v>
      </c>
      <c r="N151" s="22">
        <v>0</v>
      </c>
      <c r="O151" s="22">
        <v>0</v>
      </c>
      <c r="P151" s="22" t="str">
        <f ca="1">IFERROR(IFERROR(VLOOKUP($B151,INDIRECT(VLOOKUP($E151,보상!$S:$AA,2,FALSE)),MATCH(P$6,INDIRECT(VLOOKUP($E151,보상!$S:$AA,3,FALSE)),0),FALSE),VLOOKUP($B151,INDIRECT(VLOOKUP($E151&amp;"_U",보상!$S:$AA,2,FALSE)),MATCH(P$6,INDIRECT(VLOOKUP($E151&amp;"_U",보상!$S:$AA,3,FALSE)),0),FALSE)),"ERROR")</f>
        <v>Gold</v>
      </c>
      <c r="Q151" s="22">
        <f ca="1">IFERROR(IFERROR(VLOOKUP($B151,INDIRECT(VLOOKUP($E151,보상!$S:$AA,2,FALSE)),MATCH(Q$6,INDIRECT(VLOOKUP($E151,보상!$S:$AA,3,FALSE)),0),FALSE),VLOOKUP($B151,INDIRECT(VLOOKUP($E151&amp;"_U",보상!$S:$AA,2,FALSE)),MATCH(Q$6,INDIRECT(VLOOKUP($E151&amp;"_U",보상!$S:$AA,3,FALSE)),0),FALSE)),"ERROR")</f>
        <v>5900</v>
      </c>
      <c r="R151" s="22" t="b">
        <v>0</v>
      </c>
      <c r="S151" s="22" t="b">
        <v>0</v>
      </c>
      <c r="T151" s="22">
        <f ca="1">IFERROR(IF(W151=0,0,VLOOKUP(W151,보상!$D:$K,6,FALSE)),"-")</f>
        <v>0</v>
      </c>
      <c r="U151" s="22">
        <f ca="1">IFERROR(IF(W151=0,0,VLOOKUP(W151,보상!$D:$K,7,FALSE)),"-")</f>
        <v>0</v>
      </c>
      <c r="V151" s="22">
        <f ca="1">IFERROR(IF(W151=0,0,VLOOKUP(W151,보상!$D:$K,8,FALSE)),"-")</f>
        <v>0</v>
      </c>
      <c r="W151" s="22">
        <f ca="1">IFERROR(IFERROR(VLOOKUP($B151,INDIRECT(VLOOKUP($E151,보상!$S:$AA,2,FALSE)),MATCH(W$6,INDIRECT(VLOOKUP($E151,보상!$S:$AA,3,FALSE)),0),FALSE),VLOOKUP($B151,INDIRECT(VLOOKUP($E151&amp;"_U",보상!$S:$AA,2,FALSE)),MATCH(W$6,INDIRECT(VLOOKUP($E151&amp;"_U",보상!$S:$AA,3,FALSE)),0),FALSE)),"ERROR")</f>
        <v>3041002</v>
      </c>
      <c r="X151" s="134" t="str">
        <f ca="1">IFERROR(IF(W151=0,0,VLOOKUP(SUBSTITUTE(VLOOKUP(W151,#REF!,MATCH("strItemName",#REF!,0),FALSE),"SUI_",""),#REF!,2,FALSE)),"ERROR")</f>
        <v>ERROR</v>
      </c>
      <c r="Y151" s="22">
        <f t="shared" ca="1" si="11"/>
        <v>3041002</v>
      </c>
      <c r="Z151" s="134" t="str">
        <f ca="1">IFERROR(IF(Y151=0,0,VLOOKUP(SUBSTITUTE(VLOOKUP(Y151,#REF!,MATCH("strItemName",#REF!,0),FALSE),"SUI_",""),#REF!,2,FALSE)),"ERROR")</f>
        <v>ERROR</v>
      </c>
      <c r="AA151" s="22">
        <f t="shared" ca="1" si="11"/>
        <v>3041002</v>
      </c>
      <c r="AB151" s="134" t="str">
        <f ca="1">IFERROR(IF(AA151=0,0,VLOOKUP(SUBSTITUTE(VLOOKUP(AA151,#REF!,MATCH("strItemName",#REF!,0),FALSE),"SUI_",""),#REF!,2,FALSE)),"ERROR")</f>
        <v>ERROR</v>
      </c>
      <c r="AC151" s="22">
        <f t="shared" ca="1" si="11"/>
        <v>3041002</v>
      </c>
      <c r="AD151" s="134" t="str">
        <f ca="1">IFERROR(IF(AC151=0,0,VLOOKUP(SUBSTITUTE(VLOOKUP(AC151,#REF!,MATCH("strItemName",#REF!,0),FALSE),"SUI_",""),#REF!,2,FALSE)),"ERROR")</f>
        <v>ERROR</v>
      </c>
      <c r="AE151" s="22">
        <f t="shared" ca="1" si="11"/>
        <v>3041002</v>
      </c>
      <c r="AF151" s="134" t="str">
        <f ca="1">IFERROR(IF(AE151=0,0,VLOOKUP(SUBSTITUTE(VLOOKUP(AE151,#REF!,MATCH("strItemName",#REF!,0),FALSE),"SUI_",""),#REF!,2,FALSE)),"ERROR")</f>
        <v>ERROR</v>
      </c>
      <c r="AG151" s="88">
        <v>0</v>
      </c>
      <c r="AH151" s="134">
        <f>IFERROR(IF(AG151=0,0,VLOOKUP(SUBSTITUTE(VLOOKUP(AG151,#REF!,MATCH("strItemName",#REF!,0),FALSE),"SUI_",""),#REF!,2,FALSE)),"ERROR")</f>
        <v>0</v>
      </c>
      <c r="AI151" s="22">
        <f ca="1">IFERROR(IFERROR(VLOOKUP($B151,INDIRECT(VLOOKUP($E151,보상!$S:$AA,2,FALSE)),MATCH(AI$6,INDIRECT(VLOOKUP($E151,보상!$S:$AA,3,FALSE)),0),FALSE),VLOOKUP($B151,INDIRECT(VLOOKUP($E151&amp;"_U",보상!$S:$AA,2,FALSE)),MATCH(AI$6,INDIRECT(VLOOKUP($E151&amp;"_U",보상!$S:$AA,3,FALSE)),0),FALSE)),"ERROR")</f>
        <v>2</v>
      </c>
      <c r="AJ151" s="22">
        <v>0</v>
      </c>
      <c r="AK151" s="22">
        <v>0</v>
      </c>
      <c r="AL151" s="22">
        <v>0</v>
      </c>
      <c r="AM151" s="22" t="b">
        <v>0</v>
      </c>
      <c r="AN151" s="22">
        <v>0</v>
      </c>
      <c r="AO151" s="22">
        <v>0</v>
      </c>
    </row>
    <row r="152" spans="2:41" ht="16.5" customHeight="1" x14ac:dyDescent="0.3">
      <c r="B152" s="153">
        <f t="shared" si="10"/>
        <v>1033701</v>
      </c>
      <c r="C152" s="22">
        <v>1033701</v>
      </c>
      <c r="D152" s="156" t="str">
        <f ca="1">IFERROR(IFERROR(VLOOKUP($B152,INDIRECT(VLOOKUP($E152,보상!$S:$AA,2,FALSE)),MATCH(D$6,INDIRECT(VLOOKUP($E152,보상!$S:$AA,3,FALSE)),0),FALSE),VLOOKUP($B152,INDIRECT(VLOOKUP($E152&amp;"_U",보상!$S:$AA,2,FALSE)),MATCH(D$6,INDIRECT(VLOOKUP($E152&amp;"_U",보상!$S:$AA,3,FALSE)),0),FALSE)),"ERROR")</f>
        <v>위급한 상황</v>
      </c>
      <c r="E152" s="22" t="s">
        <v>384</v>
      </c>
      <c r="F152" s="22">
        <f>COUNTIF($C$8:$C152,$C152)</f>
        <v>1</v>
      </c>
      <c r="G152" s="22" t="b">
        <v>0</v>
      </c>
      <c r="H152" s="22">
        <v>0</v>
      </c>
      <c r="I152" s="129">
        <f>IFERROR(IF(H152=0,0,VLOOKUP(VLOOKUP(H152,#REF!,MATCH("strMailTitleID",#REF!,0),FALSE),#REF!,2,FALSE)),"ERROR")</f>
        <v>0</v>
      </c>
      <c r="J152" s="176">
        <v>0</v>
      </c>
      <c r="K152" s="129">
        <f>IFERROR(IF(J152=0,0,VLOOKUP(VLOOKUP(J152,#REF!,MATCH("strMailTitleID",#REF!,0),FALSE),#REF!,2,FALSE)),"ERROR")</f>
        <v>0</v>
      </c>
      <c r="L152" s="22">
        <f ca="1">IFERROR(IFERROR(VLOOKUP($B152,INDIRECT(VLOOKUP($E152,보상!$S:$AA,2,FALSE)),MATCH(L$6,INDIRECT(VLOOKUP($E152,보상!$S:$AA,3,FALSE)),0),FALSE),VLOOKUP($B152,INDIRECT(VLOOKUP($E152&amp;"_U",보상!$S:$AA,2,FALSE)),MATCH(L$6,INDIRECT(VLOOKUP($E152&amp;"_U",보상!$S:$AA,3,FALSE)),0),FALSE)),"ERROR")</f>
        <v>6620</v>
      </c>
      <c r="M152" s="22">
        <v>0</v>
      </c>
      <c r="N152" s="22">
        <v>0</v>
      </c>
      <c r="O152" s="22">
        <v>0</v>
      </c>
      <c r="P152" s="22" t="str">
        <f ca="1">IFERROR(IFERROR(VLOOKUP($B152,INDIRECT(VLOOKUP($E152,보상!$S:$AA,2,FALSE)),MATCH(P$6,INDIRECT(VLOOKUP($E152,보상!$S:$AA,3,FALSE)),0),FALSE),VLOOKUP($B152,INDIRECT(VLOOKUP($E152&amp;"_U",보상!$S:$AA,2,FALSE)),MATCH(P$6,INDIRECT(VLOOKUP($E152&amp;"_U",보상!$S:$AA,3,FALSE)),0),FALSE)),"ERROR")</f>
        <v>Gold</v>
      </c>
      <c r="Q152" s="22">
        <f ca="1">IFERROR(IFERROR(VLOOKUP($B152,INDIRECT(VLOOKUP($E152,보상!$S:$AA,2,FALSE)),MATCH(Q$6,INDIRECT(VLOOKUP($E152,보상!$S:$AA,3,FALSE)),0),FALSE),VLOOKUP($B152,INDIRECT(VLOOKUP($E152&amp;"_U",보상!$S:$AA,2,FALSE)),MATCH(Q$6,INDIRECT(VLOOKUP($E152&amp;"_U",보상!$S:$AA,3,FALSE)),0),FALSE)),"ERROR")</f>
        <v>5900</v>
      </c>
      <c r="R152" s="22" t="b">
        <v>0</v>
      </c>
      <c r="S152" s="22" t="b">
        <v>0</v>
      </c>
      <c r="T152" s="22">
        <f ca="1">IFERROR(IF(W152=0,0,VLOOKUP(W152,보상!$D:$K,6,FALSE)),"-")</f>
        <v>0</v>
      </c>
      <c r="U152" s="22">
        <f ca="1">IFERROR(IF(W152=0,0,VLOOKUP(W152,보상!$D:$K,7,FALSE)),"-")</f>
        <v>1750</v>
      </c>
      <c r="V152" s="22">
        <f ca="1">IFERROR(IF(W152=0,0,VLOOKUP(W152,보상!$D:$K,8,FALSE)),"-")</f>
        <v>0</v>
      </c>
      <c r="W152" s="22">
        <f ca="1">IFERROR(IFERROR(VLOOKUP($B152,INDIRECT(VLOOKUP($E152,보상!$S:$AA,2,FALSE)),MATCH(W$6,INDIRECT(VLOOKUP($E152,보상!$S:$AA,3,FALSE)),0),FALSE),VLOOKUP($B152,INDIRECT(VLOOKUP($E152&amp;"_U",보상!$S:$AA,2,FALSE)),MATCH(W$6,INDIRECT(VLOOKUP($E152&amp;"_U",보상!$S:$AA,3,FALSE)),0),FALSE)),"ERROR")</f>
        <v>242001</v>
      </c>
      <c r="X152" s="134" t="str">
        <f ca="1">IFERROR(IF(W152=0,0,VLOOKUP(SUBSTITUTE(VLOOKUP(W152,#REF!,MATCH("strItemName",#REF!,0),FALSE),"SUI_",""),#REF!,2,FALSE)),"ERROR")</f>
        <v>ERROR</v>
      </c>
      <c r="Y152" s="22">
        <f t="shared" ca="1" si="11"/>
        <v>242001</v>
      </c>
      <c r="Z152" s="134" t="str">
        <f ca="1">IFERROR(IF(Y152=0,0,VLOOKUP(SUBSTITUTE(VLOOKUP(Y152,#REF!,MATCH("strItemName",#REF!,0),FALSE),"SUI_",""),#REF!,2,FALSE)),"ERROR")</f>
        <v>ERROR</v>
      </c>
      <c r="AA152" s="22">
        <f t="shared" ca="1" si="11"/>
        <v>242001</v>
      </c>
      <c r="AB152" s="134" t="str">
        <f ca="1">IFERROR(IF(AA152=0,0,VLOOKUP(SUBSTITUTE(VLOOKUP(AA152,#REF!,MATCH("strItemName",#REF!,0),FALSE),"SUI_",""),#REF!,2,FALSE)),"ERROR")</f>
        <v>ERROR</v>
      </c>
      <c r="AC152" s="22">
        <f t="shared" ca="1" si="11"/>
        <v>242001</v>
      </c>
      <c r="AD152" s="134" t="str">
        <f ca="1">IFERROR(IF(AC152=0,0,VLOOKUP(SUBSTITUTE(VLOOKUP(AC152,#REF!,MATCH("strItemName",#REF!,0),FALSE),"SUI_",""),#REF!,2,FALSE)),"ERROR")</f>
        <v>ERROR</v>
      </c>
      <c r="AE152" s="22">
        <f t="shared" ca="1" si="11"/>
        <v>242001</v>
      </c>
      <c r="AF152" s="134" t="str">
        <f ca="1">IFERROR(IF(AE152=0,0,VLOOKUP(SUBSTITUTE(VLOOKUP(AE152,#REF!,MATCH("strItemName",#REF!,0),FALSE),"SUI_",""),#REF!,2,FALSE)),"ERROR")</f>
        <v>ERROR</v>
      </c>
      <c r="AG152" s="88">
        <v>0</v>
      </c>
      <c r="AH152" s="134">
        <f>IFERROR(IF(AG152=0,0,VLOOKUP(SUBSTITUTE(VLOOKUP(AG152,#REF!,MATCH("strItemName",#REF!,0),FALSE),"SUI_",""),#REF!,2,FALSE)),"ERROR")</f>
        <v>0</v>
      </c>
      <c r="AI152" s="22">
        <f ca="1">IFERROR(IFERROR(VLOOKUP($B152,INDIRECT(VLOOKUP($E152,보상!$S:$AA,2,FALSE)),MATCH(AI$6,INDIRECT(VLOOKUP($E152,보상!$S:$AA,3,FALSE)),0),FALSE),VLOOKUP($B152,INDIRECT(VLOOKUP($E152&amp;"_U",보상!$S:$AA,2,FALSE)),MATCH(AI$6,INDIRECT(VLOOKUP($E152&amp;"_U",보상!$S:$AA,3,FALSE)),0),FALSE)),"ERROR")</f>
        <v>1</v>
      </c>
      <c r="AJ152" s="22">
        <v>0</v>
      </c>
      <c r="AK152" s="22">
        <v>0</v>
      </c>
      <c r="AL152" s="22">
        <v>0</v>
      </c>
      <c r="AM152" s="22" t="b">
        <v>0</v>
      </c>
      <c r="AN152" s="22">
        <v>0</v>
      </c>
      <c r="AO152" s="22">
        <v>0</v>
      </c>
    </row>
    <row r="153" spans="2:41" ht="16.5" customHeight="1" x14ac:dyDescent="0.3">
      <c r="B153" s="153">
        <f t="shared" si="10"/>
        <v>1033801</v>
      </c>
      <c r="C153" s="22">
        <v>1033801</v>
      </c>
      <c r="D153" s="156" t="str">
        <f ca="1">IFERROR(IFERROR(VLOOKUP($B153,INDIRECT(VLOOKUP($E153,보상!$S:$AA,2,FALSE)),MATCH(D$6,INDIRECT(VLOOKUP($E153,보상!$S:$AA,3,FALSE)),0),FALSE),VLOOKUP($B153,INDIRECT(VLOOKUP($E153&amp;"_U",보상!$S:$AA,2,FALSE)),MATCH(D$6,INDIRECT(VLOOKUP($E153&amp;"_U",보상!$S:$AA,3,FALSE)),0),FALSE)),"ERROR")</f>
        <v>북부 경계 초소로</v>
      </c>
      <c r="E153" s="22" t="s">
        <v>384</v>
      </c>
      <c r="F153" s="22">
        <f>COUNTIF($C$8:$C153,$C153)</f>
        <v>1</v>
      </c>
      <c r="G153" s="22" t="b">
        <v>0</v>
      </c>
      <c r="H153" s="22">
        <v>0</v>
      </c>
      <c r="I153" s="129">
        <f>IFERROR(IF(H153=0,0,VLOOKUP(VLOOKUP(H153,#REF!,MATCH("strMailTitleID",#REF!,0),FALSE),#REF!,2,FALSE)),"ERROR")</f>
        <v>0</v>
      </c>
      <c r="J153" s="176">
        <v>0</v>
      </c>
      <c r="K153" s="129">
        <f>IFERROR(IF(J153=0,0,VLOOKUP(VLOOKUP(J153,#REF!,MATCH("strMailTitleID",#REF!,0),FALSE),#REF!,2,FALSE)),"ERROR")</f>
        <v>0</v>
      </c>
      <c r="L153" s="22">
        <f ca="1">IFERROR(IFERROR(VLOOKUP($B153,INDIRECT(VLOOKUP($E153,보상!$S:$AA,2,FALSE)),MATCH(L$6,INDIRECT(VLOOKUP($E153,보상!$S:$AA,3,FALSE)),0),FALSE),VLOOKUP($B153,INDIRECT(VLOOKUP($E153&amp;"_U",보상!$S:$AA,2,FALSE)),MATCH(L$6,INDIRECT(VLOOKUP($E153&amp;"_U",보상!$S:$AA,3,FALSE)),0),FALSE)),"ERROR")</f>
        <v>6970</v>
      </c>
      <c r="M153" s="22">
        <v>0</v>
      </c>
      <c r="N153" s="22">
        <v>0</v>
      </c>
      <c r="O153" s="22">
        <v>0</v>
      </c>
      <c r="P153" s="22" t="str">
        <f ca="1">IFERROR(IFERROR(VLOOKUP($B153,INDIRECT(VLOOKUP($E153,보상!$S:$AA,2,FALSE)),MATCH(P$6,INDIRECT(VLOOKUP($E153,보상!$S:$AA,3,FALSE)),0),FALSE),VLOOKUP($B153,INDIRECT(VLOOKUP($E153&amp;"_U",보상!$S:$AA,2,FALSE)),MATCH(P$6,INDIRECT(VLOOKUP($E153&amp;"_U",보상!$S:$AA,3,FALSE)),0),FALSE)),"ERROR")</f>
        <v>Gold</v>
      </c>
      <c r="Q153" s="22">
        <f ca="1">IFERROR(IFERROR(VLOOKUP($B153,INDIRECT(VLOOKUP($E153,보상!$S:$AA,2,FALSE)),MATCH(Q$6,INDIRECT(VLOOKUP($E153,보상!$S:$AA,3,FALSE)),0),FALSE),VLOOKUP($B153,INDIRECT(VLOOKUP($E153&amp;"_U",보상!$S:$AA,2,FALSE)),MATCH(Q$6,INDIRECT(VLOOKUP($E153&amp;"_U",보상!$S:$AA,3,FALSE)),0),FALSE)),"ERROR")</f>
        <v>5900</v>
      </c>
      <c r="R153" s="22" t="b">
        <v>0</v>
      </c>
      <c r="S153" s="22" t="b">
        <v>0</v>
      </c>
      <c r="T153" s="22">
        <f ca="1">IFERROR(IF(W153=0,0,VLOOKUP(W153,보상!$D:$K,6,FALSE)),"-")</f>
        <v>2500</v>
      </c>
      <c r="U153" s="22">
        <f ca="1">IFERROR(IF(W153=0,0,VLOOKUP(W153,보상!$D:$K,7,FALSE)),"-")</f>
        <v>0</v>
      </c>
      <c r="V153" s="22">
        <f ca="1">IFERROR(IF(W153=0,0,VLOOKUP(W153,보상!$D:$K,8,FALSE)),"-")</f>
        <v>0</v>
      </c>
      <c r="W153" s="22">
        <f ca="1">IFERROR(IFERROR(VLOOKUP($B153,INDIRECT(VLOOKUP($E153,보상!$S:$AA,2,FALSE)),MATCH(W$6,INDIRECT(VLOOKUP($E153,보상!$S:$AA,3,FALSE)),0),FALSE),VLOOKUP($B153,INDIRECT(VLOOKUP($E153&amp;"_U",보상!$S:$AA,2,FALSE)),MATCH(W$6,INDIRECT(VLOOKUP($E153&amp;"_U",보상!$S:$AA,3,FALSE)),0),FALSE)),"ERROR")</f>
        <v>152001</v>
      </c>
      <c r="X153" s="134" t="str">
        <f ca="1">IFERROR(IF(W153=0,0,VLOOKUP(SUBSTITUTE(VLOOKUP(W153,#REF!,MATCH("strItemName",#REF!,0),FALSE),"SUI_",""),#REF!,2,FALSE)),"ERROR")</f>
        <v>ERROR</v>
      </c>
      <c r="Y153" s="22">
        <f t="shared" ca="1" si="11"/>
        <v>152001</v>
      </c>
      <c r="Z153" s="134" t="str">
        <f ca="1">IFERROR(IF(Y153=0,0,VLOOKUP(SUBSTITUTE(VLOOKUP(Y153,#REF!,MATCH("strItemName",#REF!,0),FALSE),"SUI_",""),#REF!,2,FALSE)),"ERROR")</f>
        <v>ERROR</v>
      </c>
      <c r="AA153" s="22">
        <f t="shared" ca="1" si="11"/>
        <v>152001</v>
      </c>
      <c r="AB153" s="134" t="str">
        <f ca="1">IFERROR(IF(AA153=0,0,VLOOKUP(SUBSTITUTE(VLOOKUP(AA153,#REF!,MATCH("strItemName",#REF!,0),FALSE),"SUI_",""),#REF!,2,FALSE)),"ERROR")</f>
        <v>ERROR</v>
      </c>
      <c r="AC153" s="22">
        <f t="shared" ca="1" si="11"/>
        <v>152001</v>
      </c>
      <c r="AD153" s="134" t="str">
        <f ca="1">IFERROR(IF(AC153=0,0,VLOOKUP(SUBSTITUTE(VLOOKUP(AC153,#REF!,MATCH("strItemName",#REF!,0),FALSE),"SUI_",""),#REF!,2,FALSE)),"ERROR")</f>
        <v>ERROR</v>
      </c>
      <c r="AE153" s="22">
        <f t="shared" ca="1" si="11"/>
        <v>152001</v>
      </c>
      <c r="AF153" s="134" t="str">
        <f ca="1">IFERROR(IF(AE153=0,0,VLOOKUP(SUBSTITUTE(VLOOKUP(AE153,#REF!,MATCH("strItemName",#REF!,0),FALSE),"SUI_",""),#REF!,2,FALSE)),"ERROR")</f>
        <v>ERROR</v>
      </c>
      <c r="AG153" s="88">
        <v>0</v>
      </c>
      <c r="AH153" s="134">
        <f>IFERROR(IF(AG153=0,0,VLOOKUP(SUBSTITUTE(VLOOKUP(AG153,#REF!,MATCH("strItemName",#REF!,0),FALSE),"SUI_",""),#REF!,2,FALSE)),"ERROR")</f>
        <v>0</v>
      </c>
      <c r="AI153" s="22">
        <f ca="1">IFERROR(IFERROR(VLOOKUP($B153,INDIRECT(VLOOKUP($E153,보상!$S:$AA,2,FALSE)),MATCH(AI$6,INDIRECT(VLOOKUP($E153,보상!$S:$AA,3,FALSE)),0),FALSE),VLOOKUP($B153,INDIRECT(VLOOKUP($E153&amp;"_U",보상!$S:$AA,2,FALSE)),MATCH(AI$6,INDIRECT(VLOOKUP($E153&amp;"_U",보상!$S:$AA,3,FALSE)),0),FALSE)),"ERROR")</f>
        <v>1</v>
      </c>
      <c r="AJ153" s="22">
        <v>0</v>
      </c>
      <c r="AK153" s="22">
        <v>0</v>
      </c>
      <c r="AL153" s="22">
        <v>0</v>
      </c>
      <c r="AM153" s="22" t="b">
        <v>0</v>
      </c>
      <c r="AN153" s="22">
        <v>0</v>
      </c>
      <c r="AO153" s="22">
        <v>0</v>
      </c>
    </row>
    <row r="154" spans="2:41" ht="16.5" customHeight="1" x14ac:dyDescent="0.3">
      <c r="B154" s="153">
        <f t="shared" si="10"/>
        <v>1033901</v>
      </c>
      <c r="C154" s="22">
        <v>1033901</v>
      </c>
      <c r="D154" s="156" t="str">
        <f ca="1">IFERROR(IFERROR(VLOOKUP($B154,INDIRECT(VLOOKUP($E154,보상!$S:$AA,2,FALSE)),MATCH(D$6,INDIRECT(VLOOKUP($E154,보상!$S:$AA,3,FALSE)),0),FALSE),VLOOKUP($B154,INDIRECT(VLOOKUP($E154&amp;"_U",보상!$S:$AA,2,FALSE)),MATCH(D$6,INDIRECT(VLOOKUP($E154&amp;"_U",보상!$S:$AA,3,FALSE)),0),FALSE)),"ERROR")</f>
        <v>증식하는 변이체</v>
      </c>
      <c r="E154" s="22" t="s">
        <v>384</v>
      </c>
      <c r="F154" s="22">
        <f>COUNTIF($C$8:$C154,$C154)</f>
        <v>1</v>
      </c>
      <c r="G154" s="22" t="b">
        <v>0</v>
      </c>
      <c r="H154" s="22">
        <v>0</v>
      </c>
      <c r="I154" s="129">
        <f>IFERROR(IF(H154=0,0,VLOOKUP(VLOOKUP(H154,#REF!,MATCH("strMailTitleID",#REF!,0),FALSE),#REF!,2,FALSE)),"ERROR")</f>
        <v>0</v>
      </c>
      <c r="J154" s="176">
        <v>0</v>
      </c>
      <c r="K154" s="129">
        <f>IFERROR(IF(J154=0,0,VLOOKUP(VLOOKUP(J154,#REF!,MATCH("strMailTitleID",#REF!,0),FALSE),#REF!,2,FALSE)),"ERROR")</f>
        <v>0</v>
      </c>
      <c r="L154" s="22">
        <f ca="1">IFERROR(IFERROR(VLOOKUP($B154,INDIRECT(VLOOKUP($E154,보상!$S:$AA,2,FALSE)),MATCH(L$6,INDIRECT(VLOOKUP($E154,보상!$S:$AA,3,FALSE)),0),FALSE),VLOOKUP($B154,INDIRECT(VLOOKUP($E154&amp;"_U",보상!$S:$AA,2,FALSE)),MATCH(L$6,INDIRECT(VLOOKUP($E154&amp;"_U",보상!$S:$AA,3,FALSE)),0),FALSE)),"ERROR")</f>
        <v>7170</v>
      </c>
      <c r="M154" s="22">
        <v>0</v>
      </c>
      <c r="N154" s="22">
        <v>0</v>
      </c>
      <c r="O154" s="22">
        <v>0</v>
      </c>
      <c r="P154" s="22" t="str">
        <f ca="1">IFERROR(IFERROR(VLOOKUP($B154,INDIRECT(VLOOKUP($E154,보상!$S:$AA,2,FALSE)),MATCH(P$6,INDIRECT(VLOOKUP($E154,보상!$S:$AA,3,FALSE)),0),FALSE),VLOOKUP($B154,INDIRECT(VLOOKUP($E154&amp;"_U",보상!$S:$AA,2,FALSE)),MATCH(P$6,INDIRECT(VLOOKUP($E154&amp;"_U",보상!$S:$AA,3,FALSE)),0),FALSE)),"ERROR")</f>
        <v>Gold</v>
      </c>
      <c r="Q154" s="22">
        <f ca="1">IFERROR(IFERROR(VLOOKUP($B154,INDIRECT(VLOOKUP($E154,보상!$S:$AA,2,FALSE)),MATCH(Q$6,INDIRECT(VLOOKUP($E154,보상!$S:$AA,3,FALSE)),0),FALSE),VLOOKUP($B154,INDIRECT(VLOOKUP($E154&amp;"_U",보상!$S:$AA,2,FALSE)),MATCH(Q$6,INDIRECT(VLOOKUP($E154&amp;"_U",보상!$S:$AA,3,FALSE)),0),FALSE)),"ERROR")</f>
        <v>6100</v>
      </c>
      <c r="R154" s="22" t="b">
        <v>0</v>
      </c>
      <c r="S154" s="22" t="b">
        <v>0</v>
      </c>
      <c r="T154" s="22">
        <f ca="1">IFERROR(IF(W154=0,0,VLOOKUP(W154,보상!$D:$K,6,FALSE)),"-")</f>
        <v>0</v>
      </c>
      <c r="U154" s="22">
        <f ca="1">IFERROR(IF(W154=0,0,VLOOKUP(W154,보상!$D:$K,7,FALSE)),"-")</f>
        <v>0</v>
      </c>
      <c r="V154" s="22">
        <f ca="1">IFERROR(IF(W154=0,0,VLOOKUP(W154,보상!$D:$K,8,FALSE)),"-")</f>
        <v>0</v>
      </c>
      <c r="W154" s="22">
        <f ca="1">IFERROR(IFERROR(VLOOKUP($B154,INDIRECT(VLOOKUP($E154,보상!$S:$AA,2,FALSE)),MATCH(W$6,INDIRECT(VLOOKUP($E154,보상!$S:$AA,3,FALSE)),0),FALSE),VLOOKUP($B154,INDIRECT(VLOOKUP($E154&amp;"_U",보상!$S:$AA,2,FALSE)),MATCH(W$6,INDIRECT(VLOOKUP($E154&amp;"_U",보상!$S:$AA,3,FALSE)),0),FALSE)),"ERROR")</f>
        <v>4011010</v>
      </c>
      <c r="X154" s="134" t="str">
        <f ca="1">IFERROR(IF(W154=0,0,VLOOKUP(SUBSTITUTE(VLOOKUP(W154,#REF!,MATCH("strItemName",#REF!,0),FALSE),"SUI_",""),#REF!,2,FALSE)),"ERROR")</f>
        <v>ERROR</v>
      </c>
      <c r="Y154" s="22">
        <f t="shared" ca="1" si="11"/>
        <v>4011010</v>
      </c>
      <c r="Z154" s="134" t="str">
        <f ca="1">IFERROR(IF(Y154=0,0,VLOOKUP(SUBSTITUTE(VLOOKUP(Y154,#REF!,MATCH("strItemName",#REF!,0),FALSE),"SUI_",""),#REF!,2,FALSE)),"ERROR")</f>
        <v>ERROR</v>
      </c>
      <c r="AA154" s="22">
        <f t="shared" ca="1" si="11"/>
        <v>4011010</v>
      </c>
      <c r="AB154" s="134" t="str">
        <f ca="1">IFERROR(IF(AA154=0,0,VLOOKUP(SUBSTITUTE(VLOOKUP(AA154,#REF!,MATCH("strItemName",#REF!,0),FALSE),"SUI_",""),#REF!,2,FALSE)),"ERROR")</f>
        <v>ERROR</v>
      </c>
      <c r="AC154" s="22">
        <f t="shared" ca="1" si="11"/>
        <v>4011010</v>
      </c>
      <c r="AD154" s="134" t="str">
        <f ca="1">IFERROR(IF(AC154=0,0,VLOOKUP(SUBSTITUTE(VLOOKUP(AC154,#REF!,MATCH("strItemName",#REF!,0),FALSE),"SUI_",""),#REF!,2,FALSE)),"ERROR")</f>
        <v>ERROR</v>
      </c>
      <c r="AE154" s="22">
        <f t="shared" ca="1" si="11"/>
        <v>4011010</v>
      </c>
      <c r="AF154" s="134" t="str">
        <f ca="1">IFERROR(IF(AE154=0,0,VLOOKUP(SUBSTITUTE(VLOOKUP(AE154,#REF!,MATCH("strItemName",#REF!,0),FALSE),"SUI_",""),#REF!,2,FALSE)),"ERROR")</f>
        <v>ERROR</v>
      </c>
      <c r="AG154" s="88">
        <v>0</v>
      </c>
      <c r="AH154" s="134">
        <f>IFERROR(IF(AG154=0,0,VLOOKUP(SUBSTITUTE(VLOOKUP(AG154,#REF!,MATCH("strItemName",#REF!,0),FALSE),"SUI_",""),#REF!,2,FALSE)),"ERROR")</f>
        <v>0</v>
      </c>
      <c r="AI154" s="22">
        <f ca="1">IFERROR(IFERROR(VLOOKUP($B154,INDIRECT(VLOOKUP($E154,보상!$S:$AA,2,FALSE)),MATCH(AI$6,INDIRECT(VLOOKUP($E154,보상!$S:$AA,3,FALSE)),0),FALSE),VLOOKUP($B154,INDIRECT(VLOOKUP($E154&amp;"_U",보상!$S:$AA,2,FALSE)),MATCH(AI$6,INDIRECT(VLOOKUP($E154&amp;"_U",보상!$S:$AA,3,FALSE)),0),FALSE)),"ERROR")</f>
        <v>1</v>
      </c>
      <c r="AJ154" s="22">
        <v>0</v>
      </c>
      <c r="AK154" s="22">
        <v>0</v>
      </c>
      <c r="AL154" s="22">
        <v>0</v>
      </c>
      <c r="AM154" s="22" t="b">
        <v>0</v>
      </c>
      <c r="AN154" s="22">
        <v>0</v>
      </c>
      <c r="AO154" s="22">
        <v>0</v>
      </c>
    </row>
    <row r="155" spans="2:41" ht="16.5" customHeight="1" x14ac:dyDescent="0.3">
      <c r="B155" s="153">
        <f t="shared" si="10"/>
        <v>1034001</v>
      </c>
      <c r="C155" s="22">
        <v>1034001</v>
      </c>
      <c r="D155" s="156" t="str">
        <f ca="1">IFERROR(IFERROR(VLOOKUP($B155,INDIRECT(VLOOKUP($E155,보상!$S:$AA,2,FALSE)),MATCH(D$6,INDIRECT(VLOOKUP($E155,보상!$S:$AA,3,FALSE)),0),FALSE),VLOOKUP($B155,INDIRECT(VLOOKUP($E155&amp;"_U",보상!$S:$AA,2,FALSE)),MATCH(D$6,INDIRECT(VLOOKUP($E155&amp;"_U",보상!$S:$AA,3,FALSE)),0),FALSE)),"ERROR")</f>
        <v>동료의 행방</v>
      </c>
      <c r="E155" s="22" t="s">
        <v>384</v>
      </c>
      <c r="F155" s="22">
        <f>COUNTIF($C$8:$C155,$C155)</f>
        <v>1</v>
      </c>
      <c r="G155" s="22" t="b">
        <v>0</v>
      </c>
      <c r="H155" s="22">
        <v>0</v>
      </c>
      <c r="I155" s="129">
        <f>IFERROR(IF(H155=0,0,VLOOKUP(VLOOKUP(H155,#REF!,MATCH("strMailTitleID",#REF!,0),FALSE),#REF!,2,FALSE)),"ERROR")</f>
        <v>0</v>
      </c>
      <c r="J155" s="176">
        <v>0</v>
      </c>
      <c r="K155" s="129">
        <f>IFERROR(IF(J155=0,0,VLOOKUP(VLOOKUP(J155,#REF!,MATCH("strMailTitleID",#REF!,0),FALSE),#REF!,2,FALSE)),"ERROR")</f>
        <v>0</v>
      </c>
      <c r="L155" s="22">
        <f ca="1">IFERROR(IFERROR(VLOOKUP($B155,INDIRECT(VLOOKUP($E155,보상!$S:$AA,2,FALSE)),MATCH(L$6,INDIRECT(VLOOKUP($E155,보상!$S:$AA,3,FALSE)),0),FALSE),VLOOKUP($B155,INDIRECT(VLOOKUP($E155&amp;"_U",보상!$S:$AA,2,FALSE)),MATCH(L$6,INDIRECT(VLOOKUP($E155&amp;"_U",보상!$S:$AA,3,FALSE)),0),FALSE)),"ERROR")</f>
        <v>7170</v>
      </c>
      <c r="M155" s="22">
        <v>0</v>
      </c>
      <c r="N155" s="22">
        <v>0</v>
      </c>
      <c r="O155" s="22">
        <v>0</v>
      </c>
      <c r="P155" s="22" t="str">
        <f ca="1">IFERROR(IFERROR(VLOOKUP($B155,INDIRECT(VLOOKUP($E155,보상!$S:$AA,2,FALSE)),MATCH(P$6,INDIRECT(VLOOKUP($E155,보상!$S:$AA,3,FALSE)),0),FALSE),VLOOKUP($B155,INDIRECT(VLOOKUP($E155&amp;"_U",보상!$S:$AA,2,FALSE)),MATCH(P$6,INDIRECT(VLOOKUP($E155&amp;"_U",보상!$S:$AA,3,FALSE)),0),FALSE)),"ERROR")</f>
        <v>Gold</v>
      </c>
      <c r="Q155" s="22">
        <f ca="1">IFERROR(IFERROR(VLOOKUP($B155,INDIRECT(VLOOKUP($E155,보상!$S:$AA,2,FALSE)),MATCH(Q$6,INDIRECT(VLOOKUP($E155,보상!$S:$AA,3,FALSE)),0),FALSE),VLOOKUP($B155,INDIRECT(VLOOKUP($E155&amp;"_U",보상!$S:$AA,2,FALSE)),MATCH(Q$6,INDIRECT(VLOOKUP($E155&amp;"_U",보상!$S:$AA,3,FALSE)),0),FALSE)),"ERROR")</f>
        <v>6100</v>
      </c>
      <c r="R155" s="22" t="b">
        <v>0</v>
      </c>
      <c r="S155" s="22" t="b">
        <v>0</v>
      </c>
      <c r="T155" s="22">
        <f ca="1">IFERROR(IF(W155=0,0,VLOOKUP(W155,보상!$D:$K,6,FALSE)),"-")</f>
        <v>0</v>
      </c>
      <c r="U155" s="22">
        <f ca="1">IFERROR(IF(W155=0,0,VLOOKUP(W155,보상!$D:$K,7,FALSE)),"-")</f>
        <v>0</v>
      </c>
      <c r="V155" s="22">
        <f ca="1">IFERROR(IF(W155=0,0,VLOOKUP(W155,보상!$D:$K,8,FALSE)),"-")</f>
        <v>0</v>
      </c>
      <c r="W155" s="22">
        <f ca="1">IFERROR(IFERROR(VLOOKUP($B155,INDIRECT(VLOOKUP($E155,보상!$S:$AA,2,FALSE)),MATCH(W$6,INDIRECT(VLOOKUP($E155,보상!$S:$AA,3,FALSE)),0),FALSE),VLOOKUP($B155,INDIRECT(VLOOKUP($E155&amp;"_U",보상!$S:$AA,2,FALSE)),MATCH(W$6,INDIRECT(VLOOKUP($E155&amp;"_U",보상!$S:$AA,3,FALSE)),0),FALSE)),"ERROR")</f>
        <v>312001</v>
      </c>
      <c r="X155" s="134" t="str">
        <f ca="1">IFERROR(IF(W155=0,0,VLOOKUP(SUBSTITUTE(VLOOKUP(W155,#REF!,MATCH("strItemName",#REF!,0),FALSE),"SUI_",""),#REF!,2,FALSE)),"ERROR")</f>
        <v>ERROR</v>
      </c>
      <c r="Y155" s="22">
        <f t="shared" ca="1" si="11"/>
        <v>312001</v>
      </c>
      <c r="Z155" s="134" t="str">
        <f ca="1">IFERROR(IF(Y155=0,0,VLOOKUP(SUBSTITUTE(VLOOKUP(Y155,#REF!,MATCH("strItemName",#REF!,0),FALSE),"SUI_",""),#REF!,2,FALSE)),"ERROR")</f>
        <v>ERROR</v>
      </c>
      <c r="AA155" s="22">
        <f t="shared" ca="1" si="11"/>
        <v>312001</v>
      </c>
      <c r="AB155" s="134" t="str">
        <f ca="1">IFERROR(IF(AA155=0,0,VLOOKUP(SUBSTITUTE(VLOOKUP(AA155,#REF!,MATCH("strItemName",#REF!,0),FALSE),"SUI_",""),#REF!,2,FALSE)),"ERROR")</f>
        <v>ERROR</v>
      </c>
      <c r="AC155" s="22">
        <f t="shared" ca="1" si="11"/>
        <v>312001</v>
      </c>
      <c r="AD155" s="134" t="str">
        <f ca="1">IFERROR(IF(AC155=0,0,VLOOKUP(SUBSTITUTE(VLOOKUP(AC155,#REF!,MATCH("strItemName",#REF!,0),FALSE),"SUI_",""),#REF!,2,FALSE)),"ERROR")</f>
        <v>ERROR</v>
      </c>
      <c r="AE155" s="22">
        <f t="shared" ca="1" si="11"/>
        <v>312001</v>
      </c>
      <c r="AF155" s="134" t="str">
        <f ca="1">IFERROR(IF(AE155=0,0,VLOOKUP(SUBSTITUTE(VLOOKUP(AE155,#REF!,MATCH("strItemName",#REF!,0),FALSE),"SUI_",""),#REF!,2,FALSE)),"ERROR")</f>
        <v>ERROR</v>
      </c>
      <c r="AG155" s="88">
        <v>0</v>
      </c>
      <c r="AH155" s="134">
        <f>IFERROR(IF(AG155=0,0,VLOOKUP(SUBSTITUTE(VLOOKUP(AG155,#REF!,MATCH("strItemName",#REF!,0),FALSE),"SUI_",""),#REF!,2,FALSE)),"ERROR")</f>
        <v>0</v>
      </c>
      <c r="AI155" s="22">
        <f ca="1">IFERROR(IFERROR(VLOOKUP($B155,INDIRECT(VLOOKUP($E155,보상!$S:$AA,2,FALSE)),MATCH(AI$6,INDIRECT(VLOOKUP($E155,보상!$S:$AA,3,FALSE)),0),FALSE),VLOOKUP($B155,INDIRECT(VLOOKUP($E155&amp;"_U",보상!$S:$AA,2,FALSE)),MATCH(AI$6,INDIRECT(VLOOKUP($E155&amp;"_U",보상!$S:$AA,3,FALSE)),0),FALSE)),"ERROR")</f>
        <v>1</v>
      </c>
      <c r="AJ155" s="22">
        <v>0</v>
      </c>
      <c r="AK155" s="22">
        <v>0</v>
      </c>
      <c r="AL155" s="22">
        <v>0</v>
      </c>
      <c r="AM155" s="22" t="b">
        <v>0</v>
      </c>
      <c r="AN155" s="22">
        <v>0</v>
      </c>
      <c r="AO155" s="22">
        <v>0</v>
      </c>
    </row>
    <row r="156" spans="2:41" ht="16.5" customHeight="1" x14ac:dyDescent="0.3">
      <c r="B156" s="153">
        <f t="shared" si="10"/>
        <v>1034101</v>
      </c>
      <c r="C156" s="22">
        <v>1034101</v>
      </c>
      <c r="D156" s="156" t="str">
        <f ca="1">IFERROR(IFERROR(VLOOKUP($B156,INDIRECT(VLOOKUP($E156,보상!$S:$AA,2,FALSE)),MATCH(D$6,INDIRECT(VLOOKUP($E156,보상!$S:$AA,3,FALSE)),0),FALSE),VLOOKUP($B156,INDIRECT(VLOOKUP($E156&amp;"_U",보상!$S:$AA,2,FALSE)),MATCH(D$6,INDIRECT(VLOOKUP($E156&amp;"_U",보상!$S:$AA,3,FALSE)),0),FALSE)),"ERROR")</f>
        <v>오크 야영지 탈출</v>
      </c>
      <c r="E156" s="22" t="s">
        <v>384</v>
      </c>
      <c r="F156" s="22">
        <f>COUNTIF($C$8:$C156,$C156)</f>
        <v>1</v>
      </c>
      <c r="G156" s="22" t="b">
        <v>0</v>
      </c>
      <c r="H156" s="22">
        <v>0</v>
      </c>
      <c r="I156" s="129">
        <f>IFERROR(IF(H156=0,0,VLOOKUP(VLOOKUP(H156,#REF!,MATCH("strMailTitleID",#REF!,0),FALSE),#REF!,2,FALSE)),"ERROR")</f>
        <v>0</v>
      </c>
      <c r="J156" s="176">
        <v>0</v>
      </c>
      <c r="K156" s="129">
        <f>IFERROR(IF(J156=0,0,VLOOKUP(VLOOKUP(J156,#REF!,MATCH("strMailTitleID",#REF!,0),FALSE),#REF!,2,FALSE)),"ERROR")</f>
        <v>0</v>
      </c>
      <c r="L156" s="22">
        <f ca="1">IFERROR(IFERROR(VLOOKUP($B156,INDIRECT(VLOOKUP($E156,보상!$S:$AA,2,FALSE)),MATCH(L$6,INDIRECT(VLOOKUP($E156,보상!$S:$AA,3,FALSE)),0),FALSE),VLOOKUP($B156,INDIRECT(VLOOKUP($E156&amp;"_U",보상!$S:$AA,2,FALSE)),MATCH(L$6,INDIRECT(VLOOKUP($E156&amp;"_U",보상!$S:$AA,3,FALSE)),0),FALSE)),"ERROR")</f>
        <v>7550</v>
      </c>
      <c r="M156" s="22">
        <v>0</v>
      </c>
      <c r="N156" s="22">
        <v>0</v>
      </c>
      <c r="O156" s="22">
        <v>0</v>
      </c>
      <c r="P156" s="22" t="str">
        <f ca="1">IFERROR(IFERROR(VLOOKUP($B156,INDIRECT(VLOOKUP($E156,보상!$S:$AA,2,FALSE)),MATCH(P$6,INDIRECT(VLOOKUP($E156,보상!$S:$AA,3,FALSE)),0),FALSE),VLOOKUP($B156,INDIRECT(VLOOKUP($E156&amp;"_U",보상!$S:$AA,2,FALSE)),MATCH(P$6,INDIRECT(VLOOKUP($E156&amp;"_U",보상!$S:$AA,3,FALSE)),0),FALSE)),"ERROR")</f>
        <v>Gold</v>
      </c>
      <c r="Q156" s="22">
        <f ca="1">IFERROR(IFERROR(VLOOKUP($B156,INDIRECT(VLOOKUP($E156,보상!$S:$AA,2,FALSE)),MATCH(Q$6,INDIRECT(VLOOKUP($E156,보상!$S:$AA,3,FALSE)),0),FALSE),VLOOKUP($B156,INDIRECT(VLOOKUP($E156&amp;"_U",보상!$S:$AA,2,FALSE)),MATCH(Q$6,INDIRECT(VLOOKUP($E156&amp;"_U",보상!$S:$AA,3,FALSE)),0),FALSE)),"ERROR")</f>
        <v>6100</v>
      </c>
      <c r="R156" s="22" t="b">
        <v>0</v>
      </c>
      <c r="S156" s="22" t="b">
        <v>0</v>
      </c>
      <c r="T156" s="22">
        <f ca="1">IFERROR(IF(W156=0,0,VLOOKUP(W156,보상!$D:$K,6,FALSE)),"-")</f>
        <v>0</v>
      </c>
      <c r="U156" s="22">
        <f ca="1">IFERROR(IF(W156=0,0,VLOOKUP(W156,보상!$D:$K,7,FALSE)),"-")</f>
        <v>0</v>
      </c>
      <c r="V156" s="22">
        <f ca="1">IFERROR(IF(W156=0,0,VLOOKUP(W156,보상!$D:$K,8,FALSE)),"-")</f>
        <v>0</v>
      </c>
      <c r="W156" s="22">
        <f ca="1">IFERROR(IFERROR(VLOOKUP($B156,INDIRECT(VLOOKUP($E156,보상!$S:$AA,2,FALSE)),MATCH(W$6,INDIRECT(VLOOKUP($E156,보상!$S:$AA,3,FALSE)),0),FALSE),VLOOKUP($B156,INDIRECT(VLOOKUP($E156&amp;"_U",보상!$S:$AA,2,FALSE)),MATCH(W$6,INDIRECT(VLOOKUP($E156&amp;"_U",보상!$S:$AA,3,FALSE)),0),FALSE)),"ERROR")</f>
        <v>3160001</v>
      </c>
      <c r="X156" s="134" t="str">
        <f ca="1">IFERROR(IF(W156=0,0,VLOOKUP(SUBSTITUTE(VLOOKUP(W156,#REF!,MATCH("strItemName",#REF!,0),FALSE),"SUI_",""),#REF!,2,FALSE)),"ERROR")</f>
        <v>ERROR</v>
      </c>
      <c r="Y156" s="22">
        <f t="shared" ca="1" si="11"/>
        <v>3160001</v>
      </c>
      <c r="Z156" s="134" t="str">
        <f ca="1">IFERROR(IF(Y156=0,0,VLOOKUP(SUBSTITUTE(VLOOKUP(Y156,#REF!,MATCH("strItemName",#REF!,0),FALSE),"SUI_",""),#REF!,2,FALSE)),"ERROR")</f>
        <v>ERROR</v>
      </c>
      <c r="AA156" s="22">
        <f t="shared" ca="1" si="11"/>
        <v>3160001</v>
      </c>
      <c r="AB156" s="134" t="str">
        <f ca="1">IFERROR(IF(AA156=0,0,VLOOKUP(SUBSTITUTE(VLOOKUP(AA156,#REF!,MATCH("strItemName",#REF!,0),FALSE),"SUI_",""),#REF!,2,FALSE)),"ERROR")</f>
        <v>ERROR</v>
      </c>
      <c r="AC156" s="22">
        <f t="shared" ca="1" si="11"/>
        <v>3160001</v>
      </c>
      <c r="AD156" s="134" t="str">
        <f ca="1">IFERROR(IF(AC156=0,0,VLOOKUP(SUBSTITUTE(VLOOKUP(AC156,#REF!,MATCH("strItemName",#REF!,0),FALSE),"SUI_",""),#REF!,2,FALSE)),"ERROR")</f>
        <v>ERROR</v>
      </c>
      <c r="AE156" s="22">
        <f t="shared" ca="1" si="11"/>
        <v>3160001</v>
      </c>
      <c r="AF156" s="134" t="str">
        <f ca="1">IFERROR(IF(AE156=0,0,VLOOKUP(SUBSTITUTE(VLOOKUP(AE156,#REF!,MATCH("strItemName",#REF!,0),FALSE),"SUI_",""),#REF!,2,FALSE)),"ERROR")</f>
        <v>ERROR</v>
      </c>
      <c r="AG156" s="88">
        <v>0</v>
      </c>
      <c r="AH156" s="134">
        <f>IFERROR(IF(AG156=0,0,VLOOKUP(SUBSTITUTE(VLOOKUP(AG156,#REF!,MATCH("strItemName",#REF!,0),FALSE),"SUI_",""),#REF!,2,FALSE)),"ERROR")</f>
        <v>0</v>
      </c>
      <c r="AI156" s="22">
        <f ca="1">IFERROR(IFERROR(VLOOKUP($B156,INDIRECT(VLOOKUP($E156,보상!$S:$AA,2,FALSE)),MATCH(AI$6,INDIRECT(VLOOKUP($E156,보상!$S:$AA,3,FALSE)),0),FALSE),VLOOKUP($B156,INDIRECT(VLOOKUP($E156&amp;"_U",보상!$S:$AA,2,FALSE)),MATCH(AI$6,INDIRECT(VLOOKUP($E156&amp;"_U",보상!$S:$AA,3,FALSE)),0),FALSE)),"ERROR")</f>
        <v>5</v>
      </c>
      <c r="AJ156" s="22">
        <v>0</v>
      </c>
      <c r="AK156" s="22">
        <v>0</v>
      </c>
      <c r="AL156" s="22">
        <v>0</v>
      </c>
      <c r="AM156" s="22" t="b">
        <v>0</v>
      </c>
      <c r="AN156" s="22">
        <v>0</v>
      </c>
      <c r="AO156" s="22">
        <v>0</v>
      </c>
    </row>
    <row r="157" spans="2:41" ht="16.5" customHeight="1" x14ac:dyDescent="0.3">
      <c r="B157" s="153">
        <f t="shared" si="10"/>
        <v>1034201</v>
      </c>
      <c r="C157" s="22">
        <v>1034201</v>
      </c>
      <c r="D157" s="156" t="str">
        <f ca="1">IFERROR(IFERROR(VLOOKUP($B157,INDIRECT(VLOOKUP($E157,보상!$S:$AA,2,FALSE)),MATCH(D$6,INDIRECT(VLOOKUP($E157,보상!$S:$AA,3,FALSE)),0),FALSE),VLOOKUP($B157,INDIRECT(VLOOKUP($E157&amp;"_U",보상!$S:$AA,2,FALSE)),MATCH(D$6,INDIRECT(VLOOKUP($E157&amp;"_U",보상!$S:$AA,3,FALSE)),0),FALSE)),"ERROR")</f>
        <v>아비규환의 땅</v>
      </c>
      <c r="E157" s="22" t="s">
        <v>384</v>
      </c>
      <c r="F157" s="22">
        <f>COUNTIF($C$8:$C157,$C157)</f>
        <v>1</v>
      </c>
      <c r="G157" s="22" t="b">
        <v>0</v>
      </c>
      <c r="H157" s="22">
        <v>0</v>
      </c>
      <c r="I157" s="129">
        <f>IFERROR(IF(H157=0,0,VLOOKUP(VLOOKUP(H157,#REF!,MATCH("strMailTitleID",#REF!,0),FALSE),#REF!,2,FALSE)),"ERROR")</f>
        <v>0</v>
      </c>
      <c r="J157" s="176">
        <v>0</v>
      </c>
      <c r="K157" s="129">
        <f>IFERROR(IF(J157=0,0,VLOOKUP(VLOOKUP(J157,#REF!,MATCH("strMailTitleID",#REF!,0),FALSE),#REF!,2,FALSE)),"ERROR")</f>
        <v>0</v>
      </c>
      <c r="L157" s="22">
        <f ca="1">IFERROR(IFERROR(VLOOKUP($B157,INDIRECT(VLOOKUP($E157,보상!$S:$AA,2,FALSE)),MATCH(L$6,INDIRECT(VLOOKUP($E157,보상!$S:$AA,3,FALSE)),0),FALSE),VLOOKUP($B157,INDIRECT(VLOOKUP($E157&amp;"_U",보상!$S:$AA,2,FALSE)),MATCH(L$6,INDIRECT(VLOOKUP($E157&amp;"_U",보상!$S:$AA,3,FALSE)),0),FALSE)),"ERROR")</f>
        <v>7550</v>
      </c>
      <c r="M157" s="22">
        <v>0</v>
      </c>
      <c r="N157" s="22">
        <v>0</v>
      </c>
      <c r="O157" s="22">
        <v>0</v>
      </c>
      <c r="P157" s="22" t="str">
        <f ca="1">IFERROR(IFERROR(VLOOKUP($B157,INDIRECT(VLOOKUP($E157,보상!$S:$AA,2,FALSE)),MATCH(P$6,INDIRECT(VLOOKUP($E157,보상!$S:$AA,3,FALSE)),0),FALSE),VLOOKUP($B157,INDIRECT(VLOOKUP($E157&amp;"_U",보상!$S:$AA,2,FALSE)),MATCH(P$6,INDIRECT(VLOOKUP($E157&amp;"_U",보상!$S:$AA,3,FALSE)),0),FALSE)),"ERROR")</f>
        <v>Gold</v>
      </c>
      <c r="Q157" s="22">
        <f ca="1">IFERROR(IFERROR(VLOOKUP($B157,INDIRECT(VLOOKUP($E157,보상!$S:$AA,2,FALSE)),MATCH(Q$6,INDIRECT(VLOOKUP($E157,보상!$S:$AA,3,FALSE)),0),FALSE),VLOOKUP($B157,INDIRECT(VLOOKUP($E157&amp;"_U",보상!$S:$AA,2,FALSE)),MATCH(Q$6,INDIRECT(VLOOKUP($E157&amp;"_U",보상!$S:$AA,3,FALSE)),0),FALSE)),"ERROR")</f>
        <v>6100</v>
      </c>
      <c r="R157" s="22" t="b">
        <v>0</v>
      </c>
      <c r="S157" s="22" t="b">
        <v>0</v>
      </c>
      <c r="T157" s="22">
        <f ca="1">IFERROR(IF(W157=0,0,VLOOKUP(W157,보상!$D:$K,6,FALSE)),"-")</f>
        <v>0</v>
      </c>
      <c r="U157" s="22">
        <f ca="1">IFERROR(IF(W157=0,0,VLOOKUP(W157,보상!$D:$K,7,FALSE)),"-")</f>
        <v>0</v>
      </c>
      <c r="V157" s="22">
        <f ca="1">IFERROR(IF(W157=0,0,VLOOKUP(W157,보상!$D:$K,8,FALSE)),"-")</f>
        <v>0</v>
      </c>
      <c r="W157" s="22">
        <f ca="1">IFERROR(IFERROR(VLOOKUP($B157,INDIRECT(VLOOKUP($E157,보상!$S:$AA,2,FALSE)),MATCH(W$6,INDIRECT(VLOOKUP($E157,보상!$S:$AA,3,FALSE)),0),FALSE),VLOOKUP($B157,INDIRECT(VLOOKUP($E157&amp;"_U",보상!$S:$AA,2,FALSE)),MATCH(W$6,INDIRECT(VLOOKUP($E157&amp;"_U",보상!$S:$AA,3,FALSE)),0),FALSE)),"ERROR")</f>
        <v>3013001</v>
      </c>
      <c r="X157" s="134" t="str">
        <f ca="1">IFERROR(IF(W157=0,0,VLOOKUP(SUBSTITUTE(VLOOKUP(W157,#REF!,MATCH("strItemName",#REF!,0),FALSE),"SUI_",""),#REF!,2,FALSE)),"ERROR")</f>
        <v>ERROR</v>
      </c>
      <c r="Y157" s="22">
        <f t="shared" ca="1" si="11"/>
        <v>3013001</v>
      </c>
      <c r="Z157" s="134" t="str">
        <f ca="1">IFERROR(IF(Y157=0,0,VLOOKUP(SUBSTITUTE(VLOOKUP(Y157,#REF!,MATCH("strItemName",#REF!,0),FALSE),"SUI_",""),#REF!,2,FALSE)),"ERROR")</f>
        <v>ERROR</v>
      </c>
      <c r="AA157" s="22">
        <f t="shared" ca="1" si="11"/>
        <v>3013001</v>
      </c>
      <c r="AB157" s="134" t="str">
        <f ca="1">IFERROR(IF(AA157=0,0,VLOOKUP(SUBSTITUTE(VLOOKUP(AA157,#REF!,MATCH("strItemName",#REF!,0),FALSE),"SUI_",""),#REF!,2,FALSE)),"ERROR")</f>
        <v>ERROR</v>
      </c>
      <c r="AC157" s="22">
        <f t="shared" ca="1" si="11"/>
        <v>3013001</v>
      </c>
      <c r="AD157" s="134" t="str">
        <f ca="1">IFERROR(IF(AC157=0,0,VLOOKUP(SUBSTITUTE(VLOOKUP(AC157,#REF!,MATCH("strItemName",#REF!,0),FALSE),"SUI_",""),#REF!,2,FALSE)),"ERROR")</f>
        <v>ERROR</v>
      </c>
      <c r="AE157" s="22">
        <f t="shared" ca="1" si="11"/>
        <v>3013001</v>
      </c>
      <c r="AF157" s="134" t="str">
        <f ca="1">IFERROR(IF(AE157=0,0,VLOOKUP(SUBSTITUTE(VLOOKUP(AE157,#REF!,MATCH("strItemName",#REF!,0),FALSE),"SUI_",""),#REF!,2,FALSE)),"ERROR")</f>
        <v>ERROR</v>
      </c>
      <c r="AG157" s="88">
        <v>0</v>
      </c>
      <c r="AH157" s="134">
        <f>IFERROR(IF(AG157=0,0,VLOOKUP(SUBSTITUTE(VLOOKUP(AG157,#REF!,MATCH("strItemName",#REF!,0),FALSE),"SUI_",""),#REF!,2,FALSE)),"ERROR")</f>
        <v>0</v>
      </c>
      <c r="AI157" s="22">
        <f ca="1">IFERROR(IFERROR(VLOOKUP($B157,INDIRECT(VLOOKUP($E157,보상!$S:$AA,2,FALSE)),MATCH(AI$6,INDIRECT(VLOOKUP($E157,보상!$S:$AA,3,FALSE)),0),FALSE),VLOOKUP($B157,INDIRECT(VLOOKUP($E157&amp;"_U",보상!$S:$AA,2,FALSE)),MATCH(AI$6,INDIRECT(VLOOKUP($E157&amp;"_U",보상!$S:$AA,3,FALSE)),0),FALSE)),"ERROR")</f>
        <v>3</v>
      </c>
      <c r="AJ157" s="22">
        <v>0</v>
      </c>
      <c r="AK157" s="22">
        <v>0</v>
      </c>
      <c r="AL157" s="22">
        <v>0</v>
      </c>
      <c r="AM157" s="22" t="b">
        <v>0</v>
      </c>
      <c r="AN157" s="22">
        <v>0</v>
      </c>
      <c r="AO157" s="22">
        <v>0</v>
      </c>
    </row>
    <row r="158" spans="2:41" ht="16.5" customHeight="1" x14ac:dyDescent="0.3">
      <c r="B158" s="153">
        <f t="shared" si="10"/>
        <v>1034301</v>
      </c>
      <c r="C158" s="22">
        <v>1034301</v>
      </c>
      <c r="D158" s="156" t="str">
        <f ca="1">IFERROR(IFERROR(VLOOKUP($B158,INDIRECT(VLOOKUP($E158,보상!$S:$AA,2,FALSE)),MATCH(D$6,INDIRECT(VLOOKUP($E158,보상!$S:$AA,3,FALSE)),0),FALSE),VLOOKUP($B158,INDIRECT(VLOOKUP($E158&amp;"_U",보상!$S:$AA,2,FALSE)),MATCH(D$6,INDIRECT(VLOOKUP($E158&amp;"_U",보상!$S:$AA,3,FALSE)),0),FALSE)),"ERROR")</f>
        <v>빛을 잃은 결계석</v>
      </c>
      <c r="E158" s="22" t="s">
        <v>384</v>
      </c>
      <c r="F158" s="22">
        <f>COUNTIF($C$8:$C158,$C158)</f>
        <v>1</v>
      </c>
      <c r="G158" s="22" t="b">
        <v>0</v>
      </c>
      <c r="H158" s="22">
        <v>0</v>
      </c>
      <c r="I158" s="129">
        <f>IFERROR(IF(H158=0,0,VLOOKUP(VLOOKUP(H158,#REF!,MATCH("strMailTitleID",#REF!,0),FALSE),#REF!,2,FALSE)),"ERROR")</f>
        <v>0</v>
      </c>
      <c r="J158" s="176">
        <v>0</v>
      </c>
      <c r="K158" s="129">
        <f>IFERROR(IF(J158=0,0,VLOOKUP(VLOOKUP(J158,#REF!,MATCH("strMailTitleID",#REF!,0),FALSE),#REF!,2,FALSE)),"ERROR")</f>
        <v>0</v>
      </c>
      <c r="L158" s="22">
        <f ca="1">IFERROR(IFERROR(VLOOKUP($B158,INDIRECT(VLOOKUP($E158,보상!$S:$AA,2,FALSE)),MATCH(L$6,INDIRECT(VLOOKUP($E158,보상!$S:$AA,3,FALSE)),0),FALSE),VLOOKUP($B158,INDIRECT(VLOOKUP($E158&amp;"_U",보상!$S:$AA,2,FALSE)),MATCH(L$6,INDIRECT(VLOOKUP($E158&amp;"_U",보상!$S:$AA,3,FALSE)),0),FALSE)),"ERROR")</f>
        <v>7170</v>
      </c>
      <c r="M158" s="22">
        <v>0</v>
      </c>
      <c r="N158" s="22">
        <v>0</v>
      </c>
      <c r="O158" s="22">
        <v>0</v>
      </c>
      <c r="P158" s="22" t="str">
        <f ca="1">IFERROR(IFERROR(VLOOKUP($B158,INDIRECT(VLOOKUP($E158,보상!$S:$AA,2,FALSE)),MATCH(P$6,INDIRECT(VLOOKUP($E158,보상!$S:$AA,3,FALSE)),0),FALSE),VLOOKUP($B158,INDIRECT(VLOOKUP($E158&amp;"_U",보상!$S:$AA,2,FALSE)),MATCH(P$6,INDIRECT(VLOOKUP($E158&amp;"_U",보상!$S:$AA,3,FALSE)),0),FALSE)),"ERROR")</f>
        <v>Gold</v>
      </c>
      <c r="Q158" s="22">
        <f ca="1">IFERROR(IFERROR(VLOOKUP($B158,INDIRECT(VLOOKUP($E158,보상!$S:$AA,2,FALSE)),MATCH(Q$6,INDIRECT(VLOOKUP($E158,보상!$S:$AA,3,FALSE)),0),FALSE),VLOOKUP($B158,INDIRECT(VLOOKUP($E158&amp;"_U",보상!$S:$AA,2,FALSE)),MATCH(Q$6,INDIRECT(VLOOKUP($E158&amp;"_U",보상!$S:$AA,3,FALSE)),0),FALSE)),"ERROR")</f>
        <v>6100</v>
      </c>
      <c r="R158" s="22" t="b">
        <v>0</v>
      </c>
      <c r="S158" s="22" t="b">
        <v>0</v>
      </c>
      <c r="T158" s="22">
        <f ca="1">IFERROR(IF(W158=0,0,VLOOKUP(W158,보상!$D:$K,6,FALSE)),"-")</f>
        <v>0</v>
      </c>
      <c r="U158" s="22">
        <f ca="1">IFERROR(IF(W158=0,0,VLOOKUP(W158,보상!$D:$K,7,FALSE)),"-")</f>
        <v>0</v>
      </c>
      <c r="V158" s="22">
        <f ca="1">IFERROR(IF(W158=0,0,VLOOKUP(W158,보상!$D:$K,8,FALSE)),"-")</f>
        <v>0</v>
      </c>
      <c r="W158" s="22">
        <f ca="1">IFERROR(IFERROR(VLOOKUP($B158,INDIRECT(VLOOKUP($E158,보상!$S:$AA,2,FALSE)),MATCH(W$6,INDIRECT(VLOOKUP($E158,보상!$S:$AA,3,FALSE)),0),FALSE),VLOOKUP($B158,INDIRECT(VLOOKUP($E158&amp;"_U",보상!$S:$AA,2,FALSE)),MATCH(W$6,INDIRECT(VLOOKUP($E158&amp;"_U",보상!$S:$AA,3,FALSE)),0),FALSE)),"ERROR")</f>
        <v>2301001</v>
      </c>
      <c r="X158" s="134" t="str">
        <f ca="1">IFERROR(IF(W158=0,0,VLOOKUP(SUBSTITUTE(VLOOKUP(W158,#REF!,MATCH("strItemName",#REF!,0),FALSE),"SUI_",""),#REF!,2,FALSE)),"ERROR")</f>
        <v>ERROR</v>
      </c>
      <c r="Y158" s="22">
        <f t="shared" ca="1" si="11"/>
        <v>2301001</v>
      </c>
      <c r="Z158" s="134" t="str">
        <f ca="1">IFERROR(IF(Y158=0,0,VLOOKUP(SUBSTITUTE(VLOOKUP(Y158,#REF!,MATCH("strItemName",#REF!,0),FALSE),"SUI_",""),#REF!,2,FALSE)),"ERROR")</f>
        <v>ERROR</v>
      </c>
      <c r="AA158" s="22">
        <f t="shared" ca="1" si="11"/>
        <v>2301001</v>
      </c>
      <c r="AB158" s="134" t="str">
        <f ca="1">IFERROR(IF(AA158=0,0,VLOOKUP(SUBSTITUTE(VLOOKUP(AA158,#REF!,MATCH("strItemName",#REF!,0),FALSE),"SUI_",""),#REF!,2,FALSE)),"ERROR")</f>
        <v>ERROR</v>
      </c>
      <c r="AC158" s="22">
        <f t="shared" ca="1" si="11"/>
        <v>2301001</v>
      </c>
      <c r="AD158" s="134" t="str">
        <f ca="1">IFERROR(IF(AC158=0,0,VLOOKUP(SUBSTITUTE(VLOOKUP(AC158,#REF!,MATCH("strItemName",#REF!,0),FALSE),"SUI_",""),#REF!,2,FALSE)),"ERROR")</f>
        <v>ERROR</v>
      </c>
      <c r="AE158" s="22">
        <f t="shared" ca="1" si="11"/>
        <v>2301001</v>
      </c>
      <c r="AF158" s="134" t="str">
        <f ca="1">IFERROR(IF(AE158=0,0,VLOOKUP(SUBSTITUTE(VLOOKUP(AE158,#REF!,MATCH("strItemName",#REF!,0),FALSE),"SUI_",""),#REF!,2,FALSE)),"ERROR")</f>
        <v>ERROR</v>
      </c>
      <c r="AG158" s="88">
        <v>0</v>
      </c>
      <c r="AH158" s="134">
        <f>IFERROR(IF(AG158=0,0,VLOOKUP(SUBSTITUTE(VLOOKUP(AG158,#REF!,MATCH("strItemName",#REF!,0),FALSE),"SUI_",""),#REF!,2,FALSE)),"ERROR")</f>
        <v>0</v>
      </c>
      <c r="AI158" s="22">
        <f ca="1">IFERROR(IFERROR(VLOOKUP($B158,INDIRECT(VLOOKUP($E158,보상!$S:$AA,2,FALSE)),MATCH(AI$6,INDIRECT(VLOOKUP($E158,보상!$S:$AA,3,FALSE)),0),FALSE),VLOOKUP($B158,INDIRECT(VLOOKUP($E158&amp;"_U",보상!$S:$AA,2,FALSE)),MATCH(AI$6,INDIRECT(VLOOKUP($E158&amp;"_U",보상!$S:$AA,3,FALSE)),0),FALSE)),"ERROR")</f>
        <v>5</v>
      </c>
      <c r="AJ158" s="22">
        <v>0</v>
      </c>
      <c r="AK158" s="22">
        <v>0</v>
      </c>
      <c r="AL158" s="22">
        <v>0</v>
      </c>
      <c r="AM158" s="22" t="b">
        <v>0</v>
      </c>
      <c r="AN158" s="22">
        <v>0</v>
      </c>
      <c r="AO158" s="22">
        <v>0</v>
      </c>
    </row>
    <row r="159" spans="2:41" ht="16.5" customHeight="1" x14ac:dyDescent="0.3">
      <c r="B159" s="153">
        <f t="shared" si="10"/>
        <v>1034401</v>
      </c>
      <c r="C159" s="22">
        <v>1034401</v>
      </c>
      <c r="D159" s="156" t="str">
        <f ca="1">IFERROR(IFERROR(VLOOKUP($B159,INDIRECT(VLOOKUP($E159,보상!$S:$AA,2,FALSE)),MATCH(D$6,INDIRECT(VLOOKUP($E159,보상!$S:$AA,3,FALSE)),0),FALSE),VLOOKUP($B159,INDIRECT(VLOOKUP($E159&amp;"_U",보상!$S:$AA,2,FALSE)),MATCH(D$6,INDIRECT(VLOOKUP($E159&amp;"_U",보상!$S:$AA,3,FALSE)),0),FALSE)),"ERROR")</f>
        <v>원인 파악</v>
      </c>
      <c r="E159" s="22" t="s">
        <v>384</v>
      </c>
      <c r="F159" s="22">
        <f>COUNTIF($C$8:$C159,$C159)</f>
        <v>1</v>
      </c>
      <c r="G159" s="22" t="b">
        <v>0</v>
      </c>
      <c r="H159" s="22">
        <v>0</v>
      </c>
      <c r="I159" s="129">
        <f>IFERROR(IF(H159=0,0,VLOOKUP(VLOOKUP(H159,#REF!,MATCH("strMailTitleID",#REF!,0),FALSE),#REF!,2,FALSE)),"ERROR")</f>
        <v>0</v>
      </c>
      <c r="J159" s="176">
        <v>0</v>
      </c>
      <c r="K159" s="129">
        <f>IFERROR(IF(J159=0,0,VLOOKUP(VLOOKUP(J159,#REF!,MATCH("strMailTitleID",#REF!,0),FALSE),#REF!,2,FALSE)),"ERROR")</f>
        <v>0</v>
      </c>
      <c r="L159" s="22">
        <f ca="1">IFERROR(IFERROR(VLOOKUP($B159,INDIRECT(VLOOKUP($E159,보상!$S:$AA,2,FALSE)),MATCH(L$6,INDIRECT(VLOOKUP($E159,보상!$S:$AA,3,FALSE)),0),FALSE),VLOOKUP($B159,INDIRECT(VLOOKUP($E159&amp;"_U",보상!$S:$AA,2,FALSE)),MATCH(L$6,INDIRECT(VLOOKUP($E159&amp;"_U",보상!$S:$AA,3,FALSE)),0),FALSE)),"ERROR")</f>
        <v>7710</v>
      </c>
      <c r="M159" s="22">
        <v>0</v>
      </c>
      <c r="N159" s="22">
        <v>0</v>
      </c>
      <c r="O159" s="22">
        <v>0</v>
      </c>
      <c r="P159" s="22" t="str">
        <f ca="1">IFERROR(IFERROR(VLOOKUP($B159,INDIRECT(VLOOKUP($E159,보상!$S:$AA,2,FALSE)),MATCH(P$6,INDIRECT(VLOOKUP($E159,보상!$S:$AA,3,FALSE)),0),FALSE),VLOOKUP($B159,INDIRECT(VLOOKUP($E159&amp;"_U",보상!$S:$AA,2,FALSE)),MATCH(P$6,INDIRECT(VLOOKUP($E159&amp;"_U",보상!$S:$AA,3,FALSE)),0),FALSE)),"ERROR")</f>
        <v>Gold</v>
      </c>
      <c r="Q159" s="22">
        <f ca="1">IFERROR(IFERROR(VLOOKUP($B159,INDIRECT(VLOOKUP($E159,보상!$S:$AA,2,FALSE)),MATCH(Q$6,INDIRECT(VLOOKUP($E159,보상!$S:$AA,3,FALSE)),0),FALSE),VLOOKUP($B159,INDIRECT(VLOOKUP($E159&amp;"_U",보상!$S:$AA,2,FALSE)),MATCH(Q$6,INDIRECT(VLOOKUP($E159&amp;"_U",보상!$S:$AA,3,FALSE)),0),FALSE)),"ERROR")</f>
        <v>6300</v>
      </c>
      <c r="R159" s="22" t="b">
        <v>0</v>
      </c>
      <c r="S159" s="22" t="b">
        <v>0</v>
      </c>
      <c r="T159" s="22">
        <f ca="1">IFERROR(IF(W159=0,0,VLOOKUP(W159,보상!$D:$K,6,FALSE)),"-")</f>
        <v>0</v>
      </c>
      <c r="U159" s="22">
        <f ca="1">IFERROR(IF(W159=0,0,VLOOKUP(W159,보상!$D:$K,7,FALSE)),"-")</f>
        <v>0</v>
      </c>
      <c r="V159" s="22">
        <f ca="1">IFERROR(IF(W159=0,0,VLOOKUP(W159,보상!$D:$K,8,FALSE)),"-")</f>
        <v>0</v>
      </c>
      <c r="W159" s="22">
        <f ca="1">IFERROR(IFERROR(VLOOKUP($B159,INDIRECT(VLOOKUP($E159,보상!$S:$AA,2,FALSE)),MATCH(W$6,INDIRECT(VLOOKUP($E159,보상!$S:$AA,3,FALSE)),0),FALSE),VLOOKUP($B159,INDIRECT(VLOOKUP($E159&amp;"_U",보상!$S:$AA,2,FALSE)),MATCH(W$6,INDIRECT(VLOOKUP($E159&amp;"_U",보상!$S:$AA,3,FALSE)),0),FALSE)),"ERROR")</f>
        <v>3021001</v>
      </c>
      <c r="X159" s="134" t="str">
        <f ca="1">IFERROR(IF(W159=0,0,VLOOKUP(SUBSTITUTE(VLOOKUP(W159,#REF!,MATCH("strItemName",#REF!,0),FALSE),"SUI_",""),#REF!,2,FALSE)),"ERROR")</f>
        <v>ERROR</v>
      </c>
      <c r="Y159" s="22">
        <f t="shared" ca="1" si="11"/>
        <v>3021001</v>
      </c>
      <c r="Z159" s="134" t="str">
        <f ca="1">IFERROR(IF(Y159=0,0,VLOOKUP(SUBSTITUTE(VLOOKUP(Y159,#REF!,MATCH("strItemName",#REF!,0),FALSE),"SUI_",""),#REF!,2,FALSE)),"ERROR")</f>
        <v>ERROR</v>
      </c>
      <c r="AA159" s="22">
        <f t="shared" ca="1" si="11"/>
        <v>3021001</v>
      </c>
      <c r="AB159" s="134" t="str">
        <f ca="1">IFERROR(IF(AA159=0,0,VLOOKUP(SUBSTITUTE(VLOOKUP(AA159,#REF!,MATCH("strItemName",#REF!,0),FALSE),"SUI_",""),#REF!,2,FALSE)),"ERROR")</f>
        <v>ERROR</v>
      </c>
      <c r="AC159" s="22">
        <f t="shared" ca="1" si="11"/>
        <v>3021001</v>
      </c>
      <c r="AD159" s="134" t="str">
        <f ca="1">IFERROR(IF(AC159=0,0,VLOOKUP(SUBSTITUTE(VLOOKUP(AC159,#REF!,MATCH("strItemName",#REF!,0),FALSE),"SUI_",""),#REF!,2,FALSE)),"ERROR")</f>
        <v>ERROR</v>
      </c>
      <c r="AE159" s="22">
        <f t="shared" ca="1" si="11"/>
        <v>3021001</v>
      </c>
      <c r="AF159" s="134" t="str">
        <f ca="1">IFERROR(IF(AE159=0,0,VLOOKUP(SUBSTITUTE(VLOOKUP(AE159,#REF!,MATCH("strItemName",#REF!,0),FALSE),"SUI_",""),#REF!,2,FALSE)),"ERROR")</f>
        <v>ERROR</v>
      </c>
      <c r="AG159" s="88">
        <v>0</v>
      </c>
      <c r="AH159" s="134">
        <f>IFERROR(IF(AG159=0,0,VLOOKUP(SUBSTITUTE(VLOOKUP(AG159,#REF!,MATCH("strItemName",#REF!,0),FALSE),"SUI_",""),#REF!,2,FALSE)),"ERROR")</f>
        <v>0</v>
      </c>
      <c r="AI159" s="22">
        <f ca="1">IFERROR(IFERROR(VLOOKUP($B159,INDIRECT(VLOOKUP($E159,보상!$S:$AA,2,FALSE)),MATCH(AI$6,INDIRECT(VLOOKUP($E159,보상!$S:$AA,3,FALSE)),0),FALSE),VLOOKUP($B159,INDIRECT(VLOOKUP($E159&amp;"_U",보상!$S:$AA,2,FALSE)),MATCH(AI$6,INDIRECT(VLOOKUP($E159&amp;"_U",보상!$S:$AA,3,FALSE)),0),FALSE)),"ERROR")</f>
        <v>2</v>
      </c>
      <c r="AJ159" s="22">
        <v>0</v>
      </c>
      <c r="AK159" s="22">
        <v>0</v>
      </c>
      <c r="AL159" s="22">
        <v>0</v>
      </c>
      <c r="AM159" s="22" t="b">
        <v>0</v>
      </c>
      <c r="AN159" s="22">
        <v>0</v>
      </c>
      <c r="AO159" s="22">
        <v>0</v>
      </c>
    </row>
    <row r="160" spans="2:41" ht="16.5" customHeight="1" x14ac:dyDescent="0.3">
      <c r="B160" s="153">
        <f t="shared" si="10"/>
        <v>1034501</v>
      </c>
      <c r="C160" s="22">
        <v>1034501</v>
      </c>
      <c r="D160" s="156" t="str">
        <f ca="1">IFERROR(IFERROR(VLOOKUP($B160,INDIRECT(VLOOKUP($E160,보상!$S:$AA,2,FALSE)),MATCH(D$6,INDIRECT(VLOOKUP($E160,보상!$S:$AA,3,FALSE)),0),FALSE),VLOOKUP($B160,INDIRECT(VLOOKUP($E160&amp;"_U",보상!$S:$AA,2,FALSE)),MATCH(D$6,INDIRECT(VLOOKUP($E160&amp;"_U",보상!$S:$AA,3,FALSE)),0),FALSE)),"ERROR")</f>
        <v>무력한 보고</v>
      </c>
      <c r="E160" s="22" t="s">
        <v>384</v>
      </c>
      <c r="F160" s="22">
        <f>COUNTIF($C$8:$C160,$C160)</f>
        <v>1</v>
      </c>
      <c r="G160" s="22" t="b">
        <v>0</v>
      </c>
      <c r="H160" s="22">
        <v>0</v>
      </c>
      <c r="I160" s="129">
        <f>IFERROR(IF(H160=0,0,VLOOKUP(VLOOKUP(H160,#REF!,MATCH("strMailTitleID",#REF!,0),FALSE),#REF!,2,FALSE)),"ERROR")</f>
        <v>0</v>
      </c>
      <c r="J160" s="176">
        <v>0</v>
      </c>
      <c r="K160" s="129">
        <f>IFERROR(IF(J160=0,0,VLOOKUP(VLOOKUP(J160,#REF!,MATCH("strMailTitleID",#REF!,0),FALSE),#REF!,2,FALSE)),"ERROR")</f>
        <v>0</v>
      </c>
      <c r="L160" s="22">
        <f ca="1">IFERROR(IFERROR(VLOOKUP($B160,INDIRECT(VLOOKUP($E160,보상!$S:$AA,2,FALSE)),MATCH(L$6,INDIRECT(VLOOKUP($E160,보상!$S:$AA,3,FALSE)),0),FALSE),VLOOKUP($B160,INDIRECT(VLOOKUP($E160&amp;"_U",보상!$S:$AA,2,FALSE)),MATCH(L$6,INDIRECT(VLOOKUP($E160&amp;"_U",보상!$S:$AA,3,FALSE)),0),FALSE)),"ERROR")</f>
        <v>8180</v>
      </c>
      <c r="M160" s="22">
        <v>0</v>
      </c>
      <c r="N160" s="22">
        <v>0</v>
      </c>
      <c r="O160" s="22">
        <v>0</v>
      </c>
      <c r="P160" s="22" t="str">
        <f ca="1">IFERROR(IFERROR(VLOOKUP($B160,INDIRECT(VLOOKUP($E160,보상!$S:$AA,2,FALSE)),MATCH(P$6,INDIRECT(VLOOKUP($E160,보상!$S:$AA,3,FALSE)),0),FALSE),VLOOKUP($B160,INDIRECT(VLOOKUP($E160&amp;"_U",보상!$S:$AA,2,FALSE)),MATCH(P$6,INDIRECT(VLOOKUP($E160&amp;"_U",보상!$S:$AA,3,FALSE)),0),FALSE)),"ERROR")</f>
        <v>Gold</v>
      </c>
      <c r="Q160" s="22">
        <f ca="1">IFERROR(IFERROR(VLOOKUP($B160,INDIRECT(VLOOKUP($E160,보상!$S:$AA,2,FALSE)),MATCH(Q$6,INDIRECT(VLOOKUP($E160,보상!$S:$AA,3,FALSE)),0),FALSE),VLOOKUP($B160,INDIRECT(VLOOKUP($E160&amp;"_U",보상!$S:$AA,2,FALSE)),MATCH(Q$6,INDIRECT(VLOOKUP($E160&amp;"_U",보상!$S:$AA,3,FALSE)),0),FALSE)),"ERROR")</f>
        <v>6300</v>
      </c>
      <c r="R160" s="22" t="b">
        <v>0</v>
      </c>
      <c r="S160" s="22" t="b">
        <v>0</v>
      </c>
      <c r="T160" s="22">
        <f ca="1">IFERROR(IF(W160=0,0,VLOOKUP(W160,보상!$D:$K,6,FALSE)),"-")</f>
        <v>0</v>
      </c>
      <c r="U160" s="22">
        <f ca="1">IFERROR(IF(W160=0,0,VLOOKUP(W160,보상!$D:$K,7,FALSE)),"-")</f>
        <v>0</v>
      </c>
      <c r="V160" s="22">
        <f ca="1">IFERROR(IF(W160=0,0,VLOOKUP(W160,보상!$D:$K,8,FALSE)),"-")</f>
        <v>0</v>
      </c>
      <c r="W160" s="22">
        <f ca="1">IFERROR(IFERROR(VLOOKUP($B160,INDIRECT(VLOOKUP($E160,보상!$S:$AA,2,FALSE)),MATCH(W$6,INDIRECT(VLOOKUP($E160,보상!$S:$AA,3,FALSE)),0),FALSE),VLOOKUP($B160,INDIRECT(VLOOKUP($E160&amp;"_U",보상!$S:$AA,2,FALSE)),MATCH(W$6,INDIRECT(VLOOKUP($E160&amp;"_U",보상!$S:$AA,3,FALSE)),0),FALSE)),"ERROR")</f>
        <v>3021002</v>
      </c>
      <c r="X160" s="134" t="str">
        <f ca="1">IFERROR(IF(W160=0,0,VLOOKUP(SUBSTITUTE(VLOOKUP(W160,#REF!,MATCH("strItemName",#REF!,0),FALSE),"SUI_",""),#REF!,2,FALSE)),"ERROR")</f>
        <v>ERROR</v>
      </c>
      <c r="Y160" s="22">
        <f t="shared" ca="1" si="11"/>
        <v>3021002</v>
      </c>
      <c r="Z160" s="134" t="str">
        <f ca="1">IFERROR(IF(Y160=0,0,VLOOKUP(SUBSTITUTE(VLOOKUP(Y160,#REF!,MATCH("strItemName",#REF!,0),FALSE),"SUI_",""),#REF!,2,FALSE)),"ERROR")</f>
        <v>ERROR</v>
      </c>
      <c r="AA160" s="22">
        <f t="shared" ca="1" si="11"/>
        <v>3021002</v>
      </c>
      <c r="AB160" s="134" t="str">
        <f ca="1">IFERROR(IF(AA160=0,0,VLOOKUP(SUBSTITUTE(VLOOKUP(AA160,#REF!,MATCH("strItemName",#REF!,0),FALSE),"SUI_",""),#REF!,2,FALSE)),"ERROR")</f>
        <v>ERROR</v>
      </c>
      <c r="AC160" s="22">
        <f t="shared" ca="1" si="11"/>
        <v>3021002</v>
      </c>
      <c r="AD160" s="134" t="str">
        <f ca="1">IFERROR(IF(AC160=0,0,VLOOKUP(SUBSTITUTE(VLOOKUP(AC160,#REF!,MATCH("strItemName",#REF!,0),FALSE),"SUI_",""),#REF!,2,FALSE)),"ERROR")</f>
        <v>ERROR</v>
      </c>
      <c r="AE160" s="22">
        <f t="shared" ca="1" si="11"/>
        <v>3021002</v>
      </c>
      <c r="AF160" s="134" t="str">
        <f ca="1">IFERROR(IF(AE160=0,0,VLOOKUP(SUBSTITUTE(VLOOKUP(AE160,#REF!,MATCH("strItemName",#REF!,0),FALSE),"SUI_",""),#REF!,2,FALSE)),"ERROR")</f>
        <v>ERROR</v>
      </c>
      <c r="AG160" s="88">
        <v>0</v>
      </c>
      <c r="AH160" s="134">
        <f>IFERROR(IF(AG160=0,0,VLOOKUP(SUBSTITUTE(VLOOKUP(AG160,#REF!,MATCH("strItemName",#REF!,0),FALSE),"SUI_",""),#REF!,2,FALSE)),"ERROR")</f>
        <v>0</v>
      </c>
      <c r="AI160" s="22">
        <f ca="1">IFERROR(IFERROR(VLOOKUP($B160,INDIRECT(VLOOKUP($E160,보상!$S:$AA,2,FALSE)),MATCH(AI$6,INDIRECT(VLOOKUP($E160,보상!$S:$AA,3,FALSE)),0),FALSE),VLOOKUP($B160,INDIRECT(VLOOKUP($E160&amp;"_U",보상!$S:$AA,2,FALSE)),MATCH(AI$6,INDIRECT(VLOOKUP($E160&amp;"_U",보상!$S:$AA,3,FALSE)),0),FALSE)),"ERROR")</f>
        <v>2</v>
      </c>
      <c r="AJ160" s="22">
        <v>0</v>
      </c>
      <c r="AK160" s="22">
        <v>0</v>
      </c>
      <c r="AL160" s="22">
        <v>0</v>
      </c>
      <c r="AM160" s="22" t="b">
        <v>0</v>
      </c>
      <c r="AN160" s="22">
        <v>0</v>
      </c>
      <c r="AO160" s="22">
        <v>0</v>
      </c>
    </row>
    <row r="161" spans="2:41" ht="16.5" customHeight="1" x14ac:dyDescent="0.3">
      <c r="B161" s="153">
        <f t="shared" si="10"/>
        <v>1034601</v>
      </c>
      <c r="C161" s="22">
        <v>1034601</v>
      </c>
      <c r="D161" s="156" t="str">
        <f ca="1">IFERROR(IFERROR(VLOOKUP($B161,INDIRECT(VLOOKUP($E161,보상!$S:$AA,2,FALSE)),MATCH(D$6,INDIRECT(VLOOKUP($E161,보상!$S:$AA,3,FALSE)),0),FALSE),VLOOKUP($B161,INDIRECT(VLOOKUP($E161&amp;"_U",보상!$S:$AA,2,FALSE)),MATCH(D$6,INDIRECT(VLOOKUP($E161&amp;"_U",보상!$S:$AA,3,FALSE)),0),FALSE)),"ERROR")</f>
        <v>북부 경계 초소 지원</v>
      </c>
      <c r="E161" s="22" t="s">
        <v>384</v>
      </c>
      <c r="F161" s="22">
        <f>COUNTIF($C$8:$C161,$C161)</f>
        <v>1</v>
      </c>
      <c r="G161" s="22" t="b">
        <v>0</v>
      </c>
      <c r="H161" s="22">
        <v>0</v>
      </c>
      <c r="I161" s="129">
        <f>IFERROR(IF(H161=0,0,VLOOKUP(VLOOKUP(H161,#REF!,MATCH("strMailTitleID",#REF!,0),FALSE),#REF!,2,FALSE)),"ERROR")</f>
        <v>0</v>
      </c>
      <c r="J161" s="176">
        <v>0</v>
      </c>
      <c r="K161" s="129">
        <f>IFERROR(IF(J161=0,0,VLOOKUP(VLOOKUP(J161,#REF!,MATCH("strMailTitleID",#REF!,0),FALSE),#REF!,2,FALSE)),"ERROR")</f>
        <v>0</v>
      </c>
      <c r="L161" s="22">
        <f ca="1">IFERROR(IFERROR(VLOOKUP($B161,INDIRECT(VLOOKUP($E161,보상!$S:$AA,2,FALSE)),MATCH(L$6,INDIRECT(VLOOKUP($E161,보상!$S:$AA,3,FALSE)),0),FALSE),VLOOKUP($B161,INDIRECT(VLOOKUP($E161&amp;"_U",보상!$S:$AA,2,FALSE)),MATCH(L$6,INDIRECT(VLOOKUP($E161&amp;"_U",보상!$S:$AA,3,FALSE)),0),FALSE)),"ERROR")</f>
        <v>7770</v>
      </c>
      <c r="M161" s="22">
        <v>0</v>
      </c>
      <c r="N161" s="22">
        <v>0</v>
      </c>
      <c r="O161" s="22">
        <v>0</v>
      </c>
      <c r="P161" s="22" t="str">
        <f ca="1">IFERROR(IFERROR(VLOOKUP($B161,INDIRECT(VLOOKUP($E161,보상!$S:$AA,2,FALSE)),MATCH(P$6,INDIRECT(VLOOKUP($E161,보상!$S:$AA,3,FALSE)),0),FALSE),VLOOKUP($B161,INDIRECT(VLOOKUP($E161&amp;"_U",보상!$S:$AA,2,FALSE)),MATCH(P$6,INDIRECT(VLOOKUP($E161&amp;"_U",보상!$S:$AA,3,FALSE)),0),FALSE)),"ERROR")</f>
        <v>Gold</v>
      </c>
      <c r="Q161" s="22">
        <f ca="1">IFERROR(IFERROR(VLOOKUP($B161,INDIRECT(VLOOKUP($E161,보상!$S:$AA,2,FALSE)),MATCH(Q$6,INDIRECT(VLOOKUP($E161,보상!$S:$AA,3,FALSE)),0),FALSE),VLOOKUP($B161,INDIRECT(VLOOKUP($E161&amp;"_U",보상!$S:$AA,2,FALSE)),MATCH(Q$6,INDIRECT(VLOOKUP($E161&amp;"_U",보상!$S:$AA,3,FALSE)),0),FALSE)),"ERROR")</f>
        <v>6300</v>
      </c>
      <c r="R161" s="22" t="b">
        <v>0</v>
      </c>
      <c r="S161" s="22" t="b">
        <v>0</v>
      </c>
      <c r="T161" s="22">
        <f ca="1">IFERROR(IF(W161=0,0,VLOOKUP(W161,보상!$D:$K,6,FALSE)),"-")</f>
        <v>0</v>
      </c>
      <c r="U161" s="22">
        <f ca="1">IFERROR(IF(W161=0,0,VLOOKUP(W161,보상!$D:$K,7,FALSE)),"-")</f>
        <v>0</v>
      </c>
      <c r="V161" s="22">
        <f ca="1">IFERROR(IF(W161=0,0,VLOOKUP(W161,보상!$D:$K,8,FALSE)),"-")</f>
        <v>0</v>
      </c>
      <c r="W161" s="22">
        <f ca="1">IFERROR(IFERROR(VLOOKUP($B161,INDIRECT(VLOOKUP($E161,보상!$S:$AA,2,FALSE)),MATCH(W$6,INDIRECT(VLOOKUP($E161,보상!$S:$AA,3,FALSE)),0),FALSE),VLOOKUP($B161,INDIRECT(VLOOKUP($E161&amp;"_U",보상!$S:$AA,2,FALSE)),MATCH(W$6,INDIRECT(VLOOKUP($E161&amp;"_U",보상!$S:$AA,3,FALSE)),0),FALSE)),"ERROR")</f>
        <v>332001</v>
      </c>
      <c r="X161" s="134" t="str">
        <f ca="1">IFERROR(IF(W161=0,0,VLOOKUP(SUBSTITUTE(VLOOKUP(W161,#REF!,MATCH("strItemName",#REF!,0),FALSE),"SUI_",""),#REF!,2,FALSE)),"ERROR")</f>
        <v>ERROR</v>
      </c>
      <c r="Y161" s="22">
        <f t="shared" ca="1" si="11"/>
        <v>332001</v>
      </c>
      <c r="Z161" s="134" t="str">
        <f ca="1">IFERROR(IF(Y161=0,0,VLOOKUP(SUBSTITUTE(VLOOKUP(Y161,#REF!,MATCH("strItemName",#REF!,0),FALSE),"SUI_",""),#REF!,2,FALSE)),"ERROR")</f>
        <v>ERROR</v>
      </c>
      <c r="AA161" s="22">
        <f t="shared" ca="1" si="11"/>
        <v>332001</v>
      </c>
      <c r="AB161" s="134" t="str">
        <f ca="1">IFERROR(IF(AA161=0,0,VLOOKUP(SUBSTITUTE(VLOOKUP(AA161,#REF!,MATCH("strItemName",#REF!,0),FALSE),"SUI_",""),#REF!,2,FALSE)),"ERROR")</f>
        <v>ERROR</v>
      </c>
      <c r="AC161" s="22">
        <f t="shared" ca="1" si="11"/>
        <v>332001</v>
      </c>
      <c r="AD161" s="134" t="str">
        <f ca="1">IFERROR(IF(AC161=0,0,VLOOKUP(SUBSTITUTE(VLOOKUP(AC161,#REF!,MATCH("strItemName",#REF!,0),FALSE),"SUI_",""),#REF!,2,FALSE)),"ERROR")</f>
        <v>ERROR</v>
      </c>
      <c r="AE161" s="22">
        <f t="shared" ca="1" si="11"/>
        <v>332001</v>
      </c>
      <c r="AF161" s="134" t="str">
        <f ca="1">IFERROR(IF(AE161=0,0,VLOOKUP(SUBSTITUTE(VLOOKUP(AE161,#REF!,MATCH("strItemName",#REF!,0),FALSE),"SUI_",""),#REF!,2,FALSE)),"ERROR")</f>
        <v>ERROR</v>
      </c>
      <c r="AG161" s="88">
        <v>0</v>
      </c>
      <c r="AH161" s="134">
        <f>IFERROR(IF(AG161=0,0,VLOOKUP(SUBSTITUTE(VLOOKUP(AG161,#REF!,MATCH("strItemName",#REF!,0),FALSE),"SUI_",""),#REF!,2,FALSE)),"ERROR")</f>
        <v>0</v>
      </c>
      <c r="AI161" s="22">
        <f ca="1">IFERROR(IFERROR(VLOOKUP($B161,INDIRECT(VLOOKUP($E161,보상!$S:$AA,2,FALSE)),MATCH(AI$6,INDIRECT(VLOOKUP($E161,보상!$S:$AA,3,FALSE)),0),FALSE),VLOOKUP($B161,INDIRECT(VLOOKUP($E161&amp;"_U",보상!$S:$AA,2,FALSE)),MATCH(AI$6,INDIRECT(VLOOKUP($E161&amp;"_U",보상!$S:$AA,3,FALSE)),0),FALSE)),"ERROR")</f>
        <v>1</v>
      </c>
      <c r="AJ161" s="22">
        <v>0</v>
      </c>
      <c r="AK161" s="22">
        <v>0</v>
      </c>
      <c r="AL161" s="22">
        <v>0</v>
      </c>
      <c r="AM161" s="22" t="b">
        <v>0</v>
      </c>
      <c r="AN161" s="22">
        <v>0</v>
      </c>
      <c r="AO161" s="22">
        <v>0</v>
      </c>
    </row>
    <row r="162" spans="2:41" ht="16.5" customHeight="1" x14ac:dyDescent="0.3">
      <c r="B162" s="153">
        <f t="shared" si="10"/>
        <v>1034701</v>
      </c>
      <c r="C162" s="22">
        <v>1034701</v>
      </c>
      <c r="D162" s="156" t="str">
        <f ca="1">IFERROR(IFERROR(VLOOKUP($B162,INDIRECT(VLOOKUP($E162,보상!$S:$AA,2,FALSE)),MATCH(D$6,INDIRECT(VLOOKUP($E162,보상!$S:$AA,3,FALSE)),0),FALSE),VLOOKUP($B162,INDIRECT(VLOOKUP($E162&amp;"_U",보상!$S:$AA,2,FALSE)),MATCH(D$6,INDIRECT(VLOOKUP($E162&amp;"_U",보상!$S:$AA,3,FALSE)),0),FALSE)),"ERROR")</f>
        <v>안전 확보</v>
      </c>
      <c r="E162" s="22" t="s">
        <v>384</v>
      </c>
      <c r="F162" s="22">
        <f>COUNTIF($C$8:$C162,$C162)</f>
        <v>1</v>
      </c>
      <c r="G162" s="22" t="b">
        <v>0</v>
      </c>
      <c r="H162" s="22">
        <v>0</v>
      </c>
      <c r="I162" s="129">
        <f>IFERROR(IF(H162=0,0,VLOOKUP(VLOOKUP(H162,#REF!,MATCH("strMailTitleID",#REF!,0),FALSE),#REF!,2,FALSE)),"ERROR")</f>
        <v>0</v>
      </c>
      <c r="J162" s="176">
        <v>0</v>
      </c>
      <c r="K162" s="129">
        <f>IFERROR(IF(J162=0,0,VLOOKUP(VLOOKUP(J162,#REF!,MATCH("strMailTitleID",#REF!,0),FALSE),#REF!,2,FALSE)),"ERROR")</f>
        <v>0</v>
      </c>
      <c r="L162" s="22">
        <f ca="1">IFERROR(IFERROR(VLOOKUP($B162,INDIRECT(VLOOKUP($E162,보상!$S:$AA,2,FALSE)),MATCH(L$6,INDIRECT(VLOOKUP($E162,보상!$S:$AA,3,FALSE)),0),FALSE),VLOOKUP($B162,INDIRECT(VLOOKUP($E162&amp;"_U",보상!$S:$AA,2,FALSE)),MATCH(L$6,INDIRECT(VLOOKUP($E162&amp;"_U",보상!$S:$AA,3,FALSE)),0),FALSE)),"ERROR")</f>
        <v>8180</v>
      </c>
      <c r="M162" s="22">
        <v>0</v>
      </c>
      <c r="N162" s="22">
        <v>0</v>
      </c>
      <c r="O162" s="22">
        <v>0</v>
      </c>
      <c r="P162" s="22" t="str">
        <f ca="1">IFERROR(IFERROR(VLOOKUP($B162,INDIRECT(VLOOKUP($E162,보상!$S:$AA,2,FALSE)),MATCH(P$6,INDIRECT(VLOOKUP($E162,보상!$S:$AA,3,FALSE)),0),FALSE),VLOOKUP($B162,INDIRECT(VLOOKUP($E162&amp;"_U",보상!$S:$AA,2,FALSE)),MATCH(P$6,INDIRECT(VLOOKUP($E162&amp;"_U",보상!$S:$AA,3,FALSE)),0),FALSE)),"ERROR")</f>
        <v>Gold</v>
      </c>
      <c r="Q162" s="22">
        <f ca="1">IFERROR(IFERROR(VLOOKUP($B162,INDIRECT(VLOOKUP($E162,보상!$S:$AA,2,FALSE)),MATCH(Q$6,INDIRECT(VLOOKUP($E162,보상!$S:$AA,3,FALSE)),0),FALSE),VLOOKUP($B162,INDIRECT(VLOOKUP($E162&amp;"_U",보상!$S:$AA,2,FALSE)),MATCH(Q$6,INDIRECT(VLOOKUP($E162&amp;"_U",보상!$S:$AA,3,FALSE)),0),FALSE)),"ERROR")</f>
        <v>6300</v>
      </c>
      <c r="R162" s="22" t="b">
        <v>0</v>
      </c>
      <c r="S162" s="22" t="b">
        <v>0</v>
      </c>
      <c r="T162" s="22">
        <f ca="1">IFERROR(IF(W162=0,0,VLOOKUP(W162,보상!$D:$K,6,FALSE)),"-")</f>
        <v>0</v>
      </c>
      <c r="U162" s="22">
        <f ca="1">IFERROR(IF(W162=0,0,VLOOKUP(W162,보상!$D:$K,7,FALSE)),"-")</f>
        <v>0</v>
      </c>
      <c r="V162" s="22">
        <f ca="1">IFERROR(IF(W162=0,0,VLOOKUP(W162,보상!$D:$K,8,FALSE)),"-")</f>
        <v>0</v>
      </c>
      <c r="W162" s="22">
        <f ca="1">IFERROR(IFERROR(VLOOKUP($B162,INDIRECT(VLOOKUP($E162,보상!$S:$AA,2,FALSE)),MATCH(W$6,INDIRECT(VLOOKUP($E162,보상!$S:$AA,3,FALSE)),0),FALSE),VLOOKUP($B162,INDIRECT(VLOOKUP($E162&amp;"_U",보상!$S:$AA,2,FALSE)),MATCH(W$6,INDIRECT(VLOOKUP($E162&amp;"_U",보상!$S:$AA,3,FALSE)),0),FALSE)),"ERROR")</f>
        <v>2311001</v>
      </c>
      <c r="X162" s="134" t="str">
        <f ca="1">IFERROR(IF(W162=0,0,VLOOKUP(SUBSTITUTE(VLOOKUP(W162,#REF!,MATCH("strItemName",#REF!,0),FALSE),"SUI_",""),#REF!,2,FALSE)),"ERROR")</f>
        <v>ERROR</v>
      </c>
      <c r="Y162" s="22">
        <f t="shared" ca="1" si="11"/>
        <v>2311001</v>
      </c>
      <c r="Z162" s="134" t="str">
        <f ca="1">IFERROR(IF(Y162=0,0,VLOOKUP(SUBSTITUTE(VLOOKUP(Y162,#REF!,MATCH("strItemName",#REF!,0),FALSE),"SUI_",""),#REF!,2,FALSE)),"ERROR")</f>
        <v>ERROR</v>
      </c>
      <c r="AA162" s="22">
        <f t="shared" ca="1" si="11"/>
        <v>2311001</v>
      </c>
      <c r="AB162" s="134" t="str">
        <f ca="1">IFERROR(IF(AA162=0,0,VLOOKUP(SUBSTITUTE(VLOOKUP(AA162,#REF!,MATCH("strItemName",#REF!,0),FALSE),"SUI_",""),#REF!,2,FALSE)),"ERROR")</f>
        <v>ERROR</v>
      </c>
      <c r="AC162" s="22">
        <f t="shared" ca="1" si="11"/>
        <v>2311001</v>
      </c>
      <c r="AD162" s="134" t="str">
        <f ca="1">IFERROR(IF(AC162=0,0,VLOOKUP(SUBSTITUTE(VLOOKUP(AC162,#REF!,MATCH("strItemName",#REF!,0),FALSE),"SUI_",""),#REF!,2,FALSE)),"ERROR")</f>
        <v>ERROR</v>
      </c>
      <c r="AE162" s="22">
        <f t="shared" ca="1" si="11"/>
        <v>2311001</v>
      </c>
      <c r="AF162" s="134" t="str">
        <f ca="1">IFERROR(IF(AE162=0,0,VLOOKUP(SUBSTITUTE(VLOOKUP(AE162,#REF!,MATCH("strItemName",#REF!,0),FALSE),"SUI_",""),#REF!,2,FALSE)),"ERROR")</f>
        <v>ERROR</v>
      </c>
      <c r="AG162" s="88">
        <v>0</v>
      </c>
      <c r="AH162" s="134">
        <f>IFERROR(IF(AG162=0,0,VLOOKUP(SUBSTITUTE(VLOOKUP(AG162,#REF!,MATCH("strItemName",#REF!,0),FALSE),"SUI_",""),#REF!,2,FALSE)),"ERROR")</f>
        <v>0</v>
      </c>
      <c r="AI162" s="22">
        <f ca="1">IFERROR(IFERROR(VLOOKUP($B162,INDIRECT(VLOOKUP($E162,보상!$S:$AA,2,FALSE)),MATCH(AI$6,INDIRECT(VLOOKUP($E162,보상!$S:$AA,3,FALSE)),0),FALSE),VLOOKUP($B162,INDIRECT(VLOOKUP($E162&amp;"_U",보상!$S:$AA,2,FALSE)),MATCH(AI$6,INDIRECT(VLOOKUP($E162&amp;"_U",보상!$S:$AA,3,FALSE)),0),FALSE)),"ERROR")</f>
        <v>10</v>
      </c>
      <c r="AJ162" s="22">
        <v>0</v>
      </c>
      <c r="AK162" s="22">
        <v>0</v>
      </c>
      <c r="AL162" s="22">
        <v>0</v>
      </c>
      <c r="AM162" s="22" t="b">
        <v>0</v>
      </c>
      <c r="AN162" s="22">
        <v>0</v>
      </c>
      <c r="AO162" s="22">
        <v>0</v>
      </c>
    </row>
    <row r="163" spans="2:41" ht="16.5" customHeight="1" x14ac:dyDescent="0.3">
      <c r="B163" s="153">
        <f t="shared" si="10"/>
        <v>1034801</v>
      </c>
      <c r="C163" s="22">
        <v>1034801</v>
      </c>
      <c r="D163" s="156" t="str">
        <f ca="1">IFERROR(IFERROR(VLOOKUP($B163,INDIRECT(VLOOKUP($E163,보상!$S:$AA,2,FALSE)),MATCH(D$6,INDIRECT(VLOOKUP($E163,보상!$S:$AA,3,FALSE)),0),FALSE),VLOOKUP($B163,INDIRECT(VLOOKUP($E163&amp;"_U",보상!$S:$AA,2,FALSE)),MATCH(D$6,INDIRECT(VLOOKUP($E163&amp;"_U",보상!$S:$AA,3,FALSE)),0),FALSE)),"ERROR")</f>
        <v>북부 경계 초소의 상황</v>
      </c>
      <c r="E163" s="22" t="s">
        <v>384</v>
      </c>
      <c r="F163" s="22">
        <f>COUNTIF($C$8:$C163,$C163)</f>
        <v>1</v>
      </c>
      <c r="G163" s="22" t="b">
        <v>0</v>
      </c>
      <c r="H163" s="22">
        <v>0</v>
      </c>
      <c r="I163" s="129">
        <f>IFERROR(IF(H163=0,0,VLOOKUP(VLOOKUP(H163,#REF!,MATCH("strMailTitleID",#REF!,0),FALSE),#REF!,2,FALSE)),"ERROR")</f>
        <v>0</v>
      </c>
      <c r="J163" s="176">
        <v>0</v>
      </c>
      <c r="K163" s="129">
        <f>IFERROR(IF(J163=0,0,VLOOKUP(VLOOKUP(J163,#REF!,MATCH("strMailTitleID",#REF!,0),FALSE),#REF!,2,FALSE)),"ERROR")</f>
        <v>0</v>
      </c>
      <c r="L163" s="22">
        <f ca="1">IFERROR(IFERROR(VLOOKUP($B163,INDIRECT(VLOOKUP($E163,보상!$S:$AA,2,FALSE)),MATCH(L$6,INDIRECT(VLOOKUP($E163,보상!$S:$AA,3,FALSE)),0),FALSE),VLOOKUP($B163,INDIRECT(VLOOKUP($E163&amp;"_U",보상!$S:$AA,2,FALSE)),MATCH(L$6,INDIRECT(VLOOKUP($E163&amp;"_U",보상!$S:$AA,3,FALSE)),0),FALSE)),"ERROR")</f>
        <v>8180</v>
      </c>
      <c r="M163" s="22">
        <v>0</v>
      </c>
      <c r="N163" s="22">
        <v>0</v>
      </c>
      <c r="O163" s="22">
        <v>0</v>
      </c>
      <c r="P163" s="22" t="str">
        <f ca="1">IFERROR(IFERROR(VLOOKUP($B163,INDIRECT(VLOOKUP($E163,보상!$S:$AA,2,FALSE)),MATCH(P$6,INDIRECT(VLOOKUP($E163,보상!$S:$AA,3,FALSE)),0),FALSE),VLOOKUP($B163,INDIRECT(VLOOKUP($E163&amp;"_U",보상!$S:$AA,2,FALSE)),MATCH(P$6,INDIRECT(VLOOKUP($E163&amp;"_U",보상!$S:$AA,3,FALSE)),0),FALSE)),"ERROR")</f>
        <v>Gold</v>
      </c>
      <c r="Q163" s="22">
        <f ca="1">IFERROR(IFERROR(VLOOKUP($B163,INDIRECT(VLOOKUP($E163,보상!$S:$AA,2,FALSE)),MATCH(Q$6,INDIRECT(VLOOKUP($E163,보상!$S:$AA,3,FALSE)),0),FALSE),VLOOKUP($B163,INDIRECT(VLOOKUP($E163&amp;"_U",보상!$S:$AA,2,FALSE)),MATCH(Q$6,INDIRECT(VLOOKUP($E163&amp;"_U",보상!$S:$AA,3,FALSE)),0),FALSE)),"ERROR")</f>
        <v>6300</v>
      </c>
      <c r="R163" s="22" t="b">
        <v>0</v>
      </c>
      <c r="S163" s="22" t="b">
        <v>0</v>
      </c>
      <c r="T163" s="22">
        <f ca="1">IFERROR(IF(W163=0,0,VLOOKUP(W163,보상!$D:$K,6,FALSE)),"-")</f>
        <v>0</v>
      </c>
      <c r="U163" s="22">
        <f ca="1">IFERROR(IF(W163=0,0,VLOOKUP(W163,보상!$D:$K,7,FALSE)),"-")</f>
        <v>700</v>
      </c>
      <c r="V163" s="22">
        <f ca="1">IFERROR(IF(W163=0,0,VLOOKUP(W163,보상!$D:$K,8,FALSE)),"-")</f>
        <v>0</v>
      </c>
      <c r="W163" s="22">
        <f ca="1">IFERROR(IFERROR(VLOOKUP($B163,INDIRECT(VLOOKUP($E163,보상!$S:$AA,2,FALSE)),MATCH(W$6,INDIRECT(VLOOKUP($E163,보상!$S:$AA,3,FALSE)),0),FALSE),VLOOKUP($B163,INDIRECT(VLOOKUP($E163&amp;"_U",보상!$S:$AA,2,FALSE)),MATCH(W$6,INDIRECT(VLOOKUP($E163&amp;"_U",보상!$S:$AA,3,FALSE)),0),FALSE)),"ERROR")</f>
        <v>4002002</v>
      </c>
      <c r="X163" s="134" t="str">
        <f ca="1">IFERROR(IF(W163=0,0,VLOOKUP(SUBSTITUTE(VLOOKUP(W163,#REF!,MATCH("strItemName",#REF!,0),FALSE),"SUI_",""),#REF!,2,FALSE)),"ERROR")</f>
        <v>ERROR</v>
      </c>
      <c r="Y163" s="22">
        <f t="shared" ca="1" si="11"/>
        <v>4002002</v>
      </c>
      <c r="Z163" s="134" t="str">
        <f ca="1">IFERROR(IF(Y163=0,0,VLOOKUP(SUBSTITUTE(VLOOKUP(Y163,#REF!,MATCH("strItemName",#REF!,0),FALSE),"SUI_",""),#REF!,2,FALSE)),"ERROR")</f>
        <v>ERROR</v>
      </c>
      <c r="AA163" s="22">
        <f t="shared" ca="1" si="11"/>
        <v>4002002</v>
      </c>
      <c r="AB163" s="134" t="str">
        <f ca="1">IFERROR(IF(AA163=0,0,VLOOKUP(SUBSTITUTE(VLOOKUP(AA163,#REF!,MATCH("strItemName",#REF!,0),FALSE),"SUI_",""),#REF!,2,FALSE)),"ERROR")</f>
        <v>ERROR</v>
      </c>
      <c r="AC163" s="22">
        <f t="shared" ca="1" si="11"/>
        <v>4002002</v>
      </c>
      <c r="AD163" s="134" t="str">
        <f ca="1">IFERROR(IF(AC163=0,0,VLOOKUP(SUBSTITUTE(VLOOKUP(AC163,#REF!,MATCH("strItemName",#REF!,0),FALSE),"SUI_",""),#REF!,2,FALSE)),"ERROR")</f>
        <v>ERROR</v>
      </c>
      <c r="AE163" s="22">
        <f t="shared" ca="1" si="11"/>
        <v>4002002</v>
      </c>
      <c r="AF163" s="134" t="str">
        <f ca="1">IFERROR(IF(AE163=0,0,VLOOKUP(SUBSTITUTE(VLOOKUP(AE163,#REF!,MATCH("strItemName",#REF!,0),FALSE),"SUI_",""),#REF!,2,FALSE)),"ERROR")</f>
        <v>ERROR</v>
      </c>
      <c r="AG163" s="88">
        <v>0</v>
      </c>
      <c r="AH163" s="134">
        <f>IFERROR(IF(AG163=0,0,VLOOKUP(SUBSTITUTE(VLOOKUP(AG163,#REF!,MATCH("strItemName",#REF!,0),FALSE),"SUI_",""),#REF!,2,FALSE)),"ERROR")</f>
        <v>0</v>
      </c>
      <c r="AI163" s="22">
        <f ca="1">IFERROR(IFERROR(VLOOKUP($B163,INDIRECT(VLOOKUP($E163,보상!$S:$AA,2,FALSE)),MATCH(AI$6,INDIRECT(VLOOKUP($E163,보상!$S:$AA,3,FALSE)),0),FALSE),VLOOKUP($B163,INDIRECT(VLOOKUP($E163&amp;"_U",보상!$S:$AA,2,FALSE)),MATCH(AI$6,INDIRECT(VLOOKUP($E163&amp;"_U",보상!$S:$AA,3,FALSE)),0),FALSE)),"ERROR")</f>
        <v>1</v>
      </c>
      <c r="AJ163" s="22">
        <v>0</v>
      </c>
      <c r="AK163" s="22">
        <v>0</v>
      </c>
      <c r="AL163" s="22">
        <v>0</v>
      </c>
      <c r="AM163" s="22" t="b">
        <v>0</v>
      </c>
      <c r="AN163" s="22">
        <v>0</v>
      </c>
      <c r="AO163" s="22">
        <v>0</v>
      </c>
    </row>
    <row r="164" spans="2:41" ht="16.5" customHeight="1" x14ac:dyDescent="0.3">
      <c r="B164" s="153">
        <f t="shared" si="10"/>
        <v>1034901</v>
      </c>
      <c r="C164" s="22">
        <v>1034901</v>
      </c>
      <c r="D164" s="156" t="str">
        <f ca="1">IFERROR(IFERROR(VLOOKUP($B164,INDIRECT(VLOOKUP($E164,보상!$S:$AA,2,FALSE)),MATCH(D$6,INDIRECT(VLOOKUP($E164,보상!$S:$AA,3,FALSE)),0),FALSE),VLOOKUP($B164,INDIRECT(VLOOKUP($E164&amp;"_U",보상!$S:$AA,2,FALSE)),MATCH(D$6,INDIRECT(VLOOKUP($E164&amp;"_U",보상!$S:$AA,3,FALSE)),0),FALSE)),"ERROR")</f>
        <v>부상병 치료</v>
      </c>
      <c r="E164" s="22" t="s">
        <v>384</v>
      </c>
      <c r="F164" s="22">
        <f>COUNTIF($C$8:$C164,$C164)</f>
        <v>1</v>
      </c>
      <c r="G164" s="22" t="b">
        <v>0</v>
      </c>
      <c r="H164" s="22">
        <v>0</v>
      </c>
      <c r="I164" s="129">
        <f>IFERROR(IF(H164=0,0,VLOOKUP(VLOOKUP(H164,#REF!,MATCH("strMailTitleID",#REF!,0),FALSE),#REF!,2,FALSE)),"ERROR")</f>
        <v>0</v>
      </c>
      <c r="J164" s="176">
        <v>0</v>
      </c>
      <c r="K164" s="129">
        <f>IFERROR(IF(J164=0,0,VLOOKUP(VLOOKUP(J164,#REF!,MATCH("strMailTitleID",#REF!,0),FALSE),#REF!,2,FALSE)),"ERROR")</f>
        <v>0</v>
      </c>
      <c r="L164" s="22">
        <f ca="1">IFERROR(IFERROR(VLOOKUP($B164,INDIRECT(VLOOKUP($E164,보상!$S:$AA,2,FALSE)),MATCH(L$6,INDIRECT(VLOOKUP($E164,보상!$S:$AA,3,FALSE)),0),FALSE),VLOOKUP($B164,INDIRECT(VLOOKUP($E164&amp;"_U",보상!$S:$AA,2,FALSE)),MATCH(L$6,INDIRECT(VLOOKUP($E164&amp;"_U",보상!$S:$AA,3,FALSE)),0),FALSE)),"ERROR")</f>
        <v>7870</v>
      </c>
      <c r="M164" s="22">
        <v>0</v>
      </c>
      <c r="N164" s="22">
        <v>0</v>
      </c>
      <c r="O164" s="22">
        <v>0</v>
      </c>
      <c r="P164" s="22" t="str">
        <f ca="1">IFERROR(IFERROR(VLOOKUP($B164,INDIRECT(VLOOKUP($E164,보상!$S:$AA,2,FALSE)),MATCH(P$6,INDIRECT(VLOOKUP($E164,보상!$S:$AA,3,FALSE)),0),FALSE),VLOOKUP($B164,INDIRECT(VLOOKUP($E164&amp;"_U",보상!$S:$AA,2,FALSE)),MATCH(P$6,INDIRECT(VLOOKUP($E164&amp;"_U",보상!$S:$AA,3,FALSE)),0),FALSE)),"ERROR")</f>
        <v>Gold</v>
      </c>
      <c r="Q164" s="22">
        <f ca="1">IFERROR(IFERROR(VLOOKUP($B164,INDIRECT(VLOOKUP($E164,보상!$S:$AA,2,FALSE)),MATCH(Q$6,INDIRECT(VLOOKUP($E164,보상!$S:$AA,3,FALSE)),0),FALSE),VLOOKUP($B164,INDIRECT(VLOOKUP($E164&amp;"_U",보상!$S:$AA,2,FALSE)),MATCH(Q$6,INDIRECT(VLOOKUP($E164&amp;"_U",보상!$S:$AA,3,FALSE)),0),FALSE)),"ERROR")</f>
        <v>6500</v>
      </c>
      <c r="R164" s="22" t="b">
        <v>0</v>
      </c>
      <c r="S164" s="22" t="b">
        <v>0</v>
      </c>
      <c r="T164" s="22">
        <f ca="1">IFERROR(IF(W164=0,0,VLOOKUP(W164,보상!$D:$K,6,FALSE)),"-")</f>
        <v>1000</v>
      </c>
      <c r="U164" s="22">
        <f ca="1">IFERROR(IF(W164=0,0,VLOOKUP(W164,보상!$D:$K,7,FALSE)),"-")</f>
        <v>0</v>
      </c>
      <c r="V164" s="22">
        <f ca="1">IFERROR(IF(W164=0,0,VLOOKUP(W164,보상!$D:$K,8,FALSE)),"-")</f>
        <v>0</v>
      </c>
      <c r="W164" s="22">
        <f ca="1">IFERROR(IFERROR(VLOOKUP($B164,INDIRECT(VLOOKUP($E164,보상!$S:$AA,2,FALSE)),MATCH(W$6,INDIRECT(VLOOKUP($E164,보상!$S:$AA,3,FALSE)),0),FALSE),VLOOKUP($B164,INDIRECT(VLOOKUP($E164&amp;"_U",보상!$S:$AA,2,FALSE)),MATCH(W$6,INDIRECT(VLOOKUP($E164&amp;"_U",보상!$S:$AA,3,FALSE)),0),FALSE)),"ERROR")</f>
        <v>4002001</v>
      </c>
      <c r="X164" s="134" t="str">
        <f ca="1">IFERROR(IF(W164=0,0,VLOOKUP(SUBSTITUTE(VLOOKUP(W164,#REF!,MATCH("strItemName",#REF!,0),FALSE),"SUI_",""),#REF!,2,FALSE)),"ERROR")</f>
        <v>ERROR</v>
      </c>
      <c r="Y164" s="22">
        <f t="shared" ca="1" si="11"/>
        <v>4002001</v>
      </c>
      <c r="Z164" s="134" t="str">
        <f ca="1">IFERROR(IF(Y164=0,0,VLOOKUP(SUBSTITUTE(VLOOKUP(Y164,#REF!,MATCH("strItemName",#REF!,0),FALSE),"SUI_",""),#REF!,2,FALSE)),"ERROR")</f>
        <v>ERROR</v>
      </c>
      <c r="AA164" s="22">
        <f t="shared" ca="1" si="11"/>
        <v>4002001</v>
      </c>
      <c r="AB164" s="134" t="str">
        <f ca="1">IFERROR(IF(AA164=0,0,VLOOKUP(SUBSTITUTE(VLOOKUP(AA164,#REF!,MATCH("strItemName",#REF!,0),FALSE),"SUI_",""),#REF!,2,FALSE)),"ERROR")</f>
        <v>ERROR</v>
      </c>
      <c r="AC164" s="22">
        <f t="shared" ca="1" si="11"/>
        <v>4002001</v>
      </c>
      <c r="AD164" s="134" t="str">
        <f ca="1">IFERROR(IF(AC164=0,0,VLOOKUP(SUBSTITUTE(VLOOKUP(AC164,#REF!,MATCH("strItemName",#REF!,0),FALSE),"SUI_",""),#REF!,2,FALSE)),"ERROR")</f>
        <v>ERROR</v>
      </c>
      <c r="AE164" s="22">
        <f t="shared" ca="1" si="11"/>
        <v>4002001</v>
      </c>
      <c r="AF164" s="134" t="str">
        <f ca="1">IFERROR(IF(AE164=0,0,VLOOKUP(SUBSTITUTE(VLOOKUP(AE164,#REF!,MATCH("strItemName",#REF!,0),FALSE),"SUI_",""),#REF!,2,FALSE)),"ERROR")</f>
        <v>ERROR</v>
      </c>
      <c r="AG164" s="88">
        <v>0</v>
      </c>
      <c r="AH164" s="134">
        <f>IFERROR(IF(AG164=0,0,VLOOKUP(SUBSTITUTE(VLOOKUP(AG164,#REF!,MATCH("strItemName",#REF!,0),FALSE),"SUI_",""),#REF!,2,FALSE)),"ERROR")</f>
        <v>0</v>
      </c>
      <c r="AI164" s="22">
        <f ca="1">IFERROR(IFERROR(VLOOKUP($B164,INDIRECT(VLOOKUP($E164,보상!$S:$AA,2,FALSE)),MATCH(AI$6,INDIRECT(VLOOKUP($E164,보상!$S:$AA,3,FALSE)),0),FALSE),VLOOKUP($B164,INDIRECT(VLOOKUP($E164&amp;"_U",보상!$S:$AA,2,FALSE)),MATCH(AI$6,INDIRECT(VLOOKUP($E164&amp;"_U",보상!$S:$AA,3,FALSE)),0),FALSE)),"ERROR")</f>
        <v>1</v>
      </c>
      <c r="AJ164" s="22">
        <v>0</v>
      </c>
      <c r="AK164" s="22">
        <v>0</v>
      </c>
      <c r="AL164" s="22">
        <v>0</v>
      </c>
      <c r="AM164" s="22" t="b">
        <v>0</v>
      </c>
      <c r="AN164" s="22">
        <v>0</v>
      </c>
      <c r="AO164" s="22">
        <v>0</v>
      </c>
    </row>
    <row r="165" spans="2:41" ht="16.5" customHeight="1" x14ac:dyDescent="0.3">
      <c r="B165" s="153">
        <f t="shared" si="10"/>
        <v>1035001</v>
      </c>
      <c r="C165" s="22">
        <v>1035001</v>
      </c>
      <c r="D165" s="156" t="str">
        <f ca="1">IFERROR(IFERROR(VLOOKUP($B165,INDIRECT(VLOOKUP($E165,보상!$S:$AA,2,FALSE)),MATCH(D$6,INDIRECT(VLOOKUP($E165,보상!$S:$AA,3,FALSE)),0),FALSE),VLOOKUP($B165,INDIRECT(VLOOKUP($E165&amp;"_U",보상!$S:$AA,2,FALSE)),MATCH(D$6,INDIRECT(VLOOKUP($E165&amp;"_U",보상!$S:$AA,3,FALSE)),0),FALSE)),"ERROR")</f>
        <v>조사단과의 만남</v>
      </c>
      <c r="E165" s="22" t="s">
        <v>384</v>
      </c>
      <c r="F165" s="22">
        <f>COUNTIF($C$8:$C165,$C165)</f>
        <v>1</v>
      </c>
      <c r="G165" s="22" t="b">
        <v>0</v>
      </c>
      <c r="H165" s="22">
        <v>0</v>
      </c>
      <c r="I165" s="129">
        <f>IFERROR(IF(H165=0,0,VLOOKUP(VLOOKUP(H165,#REF!,MATCH("strMailTitleID",#REF!,0),FALSE),#REF!,2,FALSE)),"ERROR")</f>
        <v>0</v>
      </c>
      <c r="J165" s="176">
        <v>0</v>
      </c>
      <c r="K165" s="129">
        <f>IFERROR(IF(J165=0,0,VLOOKUP(VLOOKUP(J165,#REF!,MATCH("strMailTitleID",#REF!,0),FALSE),#REF!,2,FALSE)),"ERROR")</f>
        <v>0</v>
      </c>
      <c r="L165" s="22">
        <f ca="1">IFERROR(IFERROR(VLOOKUP($B165,INDIRECT(VLOOKUP($E165,보상!$S:$AA,2,FALSE)),MATCH(L$6,INDIRECT(VLOOKUP($E165,보상!$S:$AA,3,FALSE)),0),FALSE),VLOOKUP($B165,INDIRECT(VLOOKUP($E165&amp;"_U",보상!$S:$AA,2,FALSE)),MATCH(L$6,INDIRECT(VLOOKUP($E165&amp;"_U",보상!$S:$AA,3,FALSE)),0),FALSE)),"ERROR")</f>
        <v>8860</v>
      </c>
      <c r="M165" s="22">
        <v>0</v>
      </c>
      <c r="N165" s="22">
        <v>0</v>
      </c>
      <c r="O165" s="22">
        <v>0</v>
      </c>
      <c r="P165" s="22" t="str">
        <f ca="1">IFERROR(IFERROR(VLOOKUP($B165,INDIRECT(VLOOKUP($E165,보상!$S:$AA,2,FALSE)),MATCH(P$6,INDIRECT(VLOOKUP($E165,보상!$S:$AA,3,FALSE)),0),FALSE),VLOOKUP($B165,INDIRECT(VLOOKUP($E165&amp;"_U",보상!$S:$AA,2,FALSE)),MATCH(P$6,INDIRECT(VLOOKUP($E165&amp;"_U",보상!$S:$AA,3,FALSE)),0),FALSE)),"ERROR")</f>
        <v>Gold</v>
      </c>
      <c r="Q165" s="22">
        <f ca="1">IFERROR(IFERROR(VLOOKUP($B165,INDIRECT(VLOOKUP($E165,보상!$S:$AA,2,FALSE)),MATCH(Q$6,INDIRECT(VLOOKUP($E165,보상!$S:$AA,3,FALSE)),0),FALSE),VLOOKUP($B165,INDIRECT(VLOOKUP($E165&amp;"_U",보상!$S:$AA,2,FALSE)),MATCH(Q$6,INDIRECT(VLOOKUP($E165&amp;"_U",보상!$S:$AA,3,FALSE)),0),FALSE)),"ERROR")</f>
        <v>6500</v>
      </c>
      <c r="R165" s="22" t="b">
        <v>0</v>
      </c>
      <c r="S165" s="22" t="b">
        <v>0</v>
      </c>
      <c r="T165" s="22">
        <f ca="1">IFERROR(IF(W165=0,0,VLOOKUP(W165,보상!$D:$K,6,FALSE)),"-")</f>
        <v>0</v>
      </c>
      <c r="U165" s="22">
        <f ca="1">IFERROR(IF(W165=0,0,VLOOKUP(W165,보상!$D:$K,7,FALSE)),"-")</f>
        <v>0</v>
      </c>
      <c r="V165" s="22">
        <f ca="1">IFERROR(IF(W165=0,0,VLOOKUP(W165,보상!$D:$K,8,FALSE)),"-")</f>
        <v>0</v>
      </c>
      <c r="W165" s="22">
        <f ca="1">IFERROR(IFERROR(VLOOKUP($B165,INDIRECT(VLOOKUP($E165,보상!$S:$AA,2,FALSE)),MATCH(W$6,INDIRECT(VLOOKUP($E165,보상!$S:$AA,3,FALSE)),0),FALSE),VLOOKUP($B165,INDIRECT(VLOOKUP($E165&amp;"_U",보상!$S:$AA,2,FALSE)),MATCH(W$6,INDIRECT(VLOOKUP($E165&amp;"_U",보상!$S:$AA,3,FALSE)),0),FALSE)),"ERROR")</f>
        <v>2003001</v>
      </c>
      <c r="X165" s="134" t="str">
        <f ca="1">IFERROR(IF(W165=0,0,VLOOKUP(SUBSTITUTE(VLOOKUP(W165,#REF!,MATCH("strItemName",#REF!,0),FALSE),"SUI_",""),#REF!,2,FALSE)),"ERROR")</f>
        <v>ERROR</v>
      </c>
      <c r="Y165" s="22">
        <f t="shared" ca="1" si="11"/>
        <v>2003001</v>
      </c>
      <c r="Z165" s="134" t="str">
        <f ca="1">IFERROR(IF(Y165=0,0,VLOOKUP(SUBSTITUTE(VLOOKUP(Y165,#REF!,MATCH("strItemName",#REF!,0),FALSE),"SUI_",""),#REF!,2,FALSE)),"ERROR")</f>
        <v>ERROR</v>
      </c>
      <c r="AA165" s="22">
        <f t="shared" ca="1" si="11"/>
        <v>2003001</v>
      </c>
      <c r="AB165" s="134" t="str">
        <f ca="1">IFERROR(IF(AA165=0,0,VLOOKUP(SUBSTITUTE(VLOOKUP(AA165,#REF!,MATCH("strItemName",#REF!,0),FALSE),"SUI_",""),#REF!,2,FALSE)),"ERROR")</f>
        <v>ERROR</v>
      </c>
      <c r="AC165" s="22">
        <f t="shared" ca="1" si="11"/>
        <v>2003001</v>
      </c>
      <c r="AD165" s="134" t="str">
        <f ca="1">IFERROR(IF(AC165=0,0,VLOOKUP(SUBSTITUTE(VLOOKUP(AC165,#REF!,MATCH("strItemName",#REF!,0),FALSE),"SUI_",""),#REF!,2,FALSE)),"ERROR")</f>
        <v>ERROR</v>
      </c>
      <c r="AE165" s="22">
        <f t="shared" ca="1" si="11"/>
        <v>2003001</v>
      </c>
      <c r="AF165" s="134" t="str">
        <f ca="1">IFERROR(IF(AE165=0,0,VLOOKUP(SUBSTITUTE(VLOOKUP(AE165,#REF!,MATCH("strItemName",#REF!,0),FALSE),"SUI_",""),#REF!,2,FALSE)),"ERROR")</f>
        <v>ERROR</v>
      </c>
      <c r="AG165" s="88">
        <v>0</v>
      </c>
      <c r="AH165" s="134">
        <f>IFERROR(IF(AG165=0,0,VLOOKUP(SUBSTITUTE(VLOOKUP(AG165,#REF!,MATCH("strItemName",#REF!,0),FALSE),"SUI_",""),#REF!,2,FALSE)),"ERROR")</f>
        <v>0</v>
      </c>
      <c r="AI165" s="22">
        <f ca="1">IFERROR(IFERROR(VLOOKUP($B165,INDIRECT(VLOOKUP($E165,보상!$S:$AA,2,FALSE)),MATCH(AI$6,INDIRECT(VLOOKUP($E165,보상!$S:$AA,3,FALSE)),0),FALSE),VLOOKUP($B165,INDIRECT(VLOOKUP($E165&amp;"_U",보상!$S:$AA,2,FALSE)),MATCH(AI$6,INDIRECT(VLOOKUP($E165&amp;"_U",보상!$S:$AA,3,FALSE)),0),FALSE)),"ERROR")</f>
        <v>20</v>
      </c>
      <c r="AJ165" s="22">
        <v>0</v>
      </c>
      <c r="AK165" s="22">
        <v>0</v>
      </c>
      <c r="AL165" s="22">
        <v>0</v>
      </c>
      <c r="AM165" s="22" t="b">
        <v>0</v>
      </c>
      <c r="AN165" s="22">
        <v>0</v>
      </c>
      <c r="AO165" s="22">
        <v>0</v>
      </c>
    </row>
    <row r="166" spans="2:41" ht="16.5" customHeight="1" x14ac:dyDescent="0.3">
      <c r="B166" s="153">
        <f t="shared" si="10"/>
        <v>1035101</v>
      </c>
      <c r="C166" s="22">
        <v>1035101</v>
      </c>
      <c r="D166" s="156" t="str">
        <f ca="1">IFERROR(IFERROR(VLOOKUP($B166,INDIRECT(VLOOKUP($E166,보상!$S:$AA,2,FALSE)),MATCH(D$6,INDIRECT(VLOOKUP($E166,보상!$S:$AA,3,FALSE)),0),FALSE),VLOOKUP($B166,INDIRECT(VLOOKUP($E166&amp;"_U",보상!$S:$AA,2,FALSE)),MATCH(D$6,INDIRECT(VLOOKUP($E166&amp;"_U",보상!$S:$AA,3,FALSE)),0),FALSE)),"ERROR")</f>
        <v>불안정한 차원의 문</v>
      </c>
      <c r="E166" s="22" t="s">
        <v>384</v>
      </c>
      <c r="F166" s="22">
        <f>COUNTIF($C$8:$C166,$C166)</f>
        <v>1</v>
      </c>
      <c r="G166" s="22" t="b">
        <v>0</v>
      </c>
      <c r="H166" s="22">
        <v>0</v>
      </c>
      <c r="I166" s="129">
        <f>IFERROR(IF(H166=0,0,VLOOKUP(VLOOKUP(H166,#REF!,MATCH("strMailTitleID",#REF!,0),FALSE),#REF!,2,FALSE)),"ERROR")</f>
        <v>0</v>
      </c>
      <c r="J166" s="176">
        <v>0</v>
      </c>
      <c r="K166" s="129">
        <f>IFERROR(IF(J166=0,0,VLOOKUP(VLOOKUP(J166,#REF!,MATCH("strMailTitleID",#REF!,0),FALSE),#REF!,2,FALSE)),"ERROR")</f>
        <v>0</v>
      </c>
      <c r="L166" s="22">
        <f ca="1">IFERROR(IFERROR(VLOOKUP($B166,INDIRECT(VLOOKUP($E166,보상!$S:$AA,2,FALSE)),MATCH(L$6,INDIRECT(VLOOKUP($E166,보상!$S:$AA,3,FALSE)),0),FALSE),VLOOKUP($B166,INDIRECT(VLOOKUP($E166&amp;"_U",보상!$S:$AA,2,FALSE)),MATCH(L$6,INDIRECT(VLOOKUP($E166&amp;"_U",보상!$S:$AA,3,FALSE)),0),FALSE)),"ERROR")</f>
        <v>8860</v>
      </c>
      <c r="M166" s="22">
        <v>0</v>
      </c>
      <c r="N166" s="22">
        <v>0</v>
      </c>
      <c r="O166" s="22">
        <v>0</v>
      </c>
      <c r="P166" s="22" t="str">
        <f ca="1">IFERROR(IFERROR(VLOOKUP($B166,INDIRECT(VLOOKUP($E166,보상!$S:$AA,2,FALSE)),MATCH(P$6,INDIRECT(VLOOKUP($E166,보상!$S:$AA,3,FALSE)),0),FALSE),VLOOKUP($B166,INDIRECT(VLOOKUP($E166&amp;"_U",보상!$S:$AA,2,FALSE)),MATCH(P$6,INDIRECT(VLOOKUP($E166&amp;"_U",보상!$S:$AA,3,FALSE)),0),FALSE)),"ERROR")</f>
        <v>Gold</v>
      </c>
      <c r="Q166" s="22">
        <f ca="1">IFERROR(IFERROR(VLOOKUP($B166,INDIRECT(VLOOKUP($E166,보상!$S:$AA,2,FALSE)),MATCH(Q$6,INDIRECT(VLOOKUP($E166,보상!$S:$AA,3,FALSE)),0),FALSE),VLOOKUP($B166,INDIRECT(VLOOKUP($E166&amp;"_U",보상!$S:$AA,2,FALSE)),MATCH(Q$6,INDIRECT(VLOOKUP($E166&amp;"_U",보상!$S:$AA,3,FALSE)),0),FALSE)),"ERROR")</f>
        <v>6500</v>
      </c>
      <c r="R166" s="22" t="b">
        <v>0</v>
      </c>
      <c r="S166" s="22" t="b">
        <v>0</v>
      </c>
      <c r="T166" s="22">
        <f ca="1">IFERROR(IF(W166=0,0,VLOOKUP(W166,보상!$D:$K,6,FALSE)),"-")</f>
        <v>0</v>
      </c>
      <c r="U166" s="22">
        <f ca="1">IFERROR(IF(W166=0,0,VLOOKUP(W166,보상!$D:$K,7,FALSE)),"-")</f>
        <v>0</v>
      </c>
      <c r="V166" s="22">
        <f ca="1">IFERROR(IF(W166=0,0,VLOOKUP(W166,보상!$D:$K,8,FALSE)),"-")</f>
        <v>0</v>
      </c>
      <c r="W166" s="22">
        <f ca="1">IFERROR(IFERROR(VLOOKUP($B166,INDIRECT(VLOOKUP($E166,보상!$S:$AA,2,FALSE)),MATCH(W$6,INDIRECT(VLOOKUP($E166,보상!$S:$AA,3,FALSE)),0),FALSE),VLOOKUP($B166,INDIRECT(VLOOKUP($E166&amp;"_U",보상!$S:$AA,2,FALSE)),MATCH(W$6,INDIRECT(VLOOKUP($E166&amp;"_U",보상!$S:$AA,3,FALSE)),0),FALSE)),"ERROR")</f>
        <v>2013001</v>
      </c>
      <c r="X166" s="134" t="str">
        <f ca="1">IFERROR(IF(W166=0,0,VLOOKUP(SUBSTITUTE(VLOOKUP(W166,#REF!,MATCH("strItemName",#REF!,0),FALSE),"SUI_",""),#REF!,2,FALSE)),"ERROR")</f>
        <v>ERROR</v>
      </c>
      <c r="Y166" s="22">
        <f t="shared" ca="1" si="11"/>
        <v>2013001</v>
      </c>
      <c r="Z166" s="134" t="str">
        <f ca="1">IFERROR(IF(Y166=0,0,VLOOKUP(SUBSTITUTE(VLOOKUP(Y166,#REF!,MATCH("strItemName",#REF!,0),FALSE),"SUI_",""),#REF!,2,FALSE)),"ERROR")</f>
        <v>ERROR</v>
      </c>
      <c r="AA166" s="22">
        <f t="shared" ca="1" si="11"/>
        <v>2013001</v>
      </c>
      <c r="AB166" s="134" t="str">
        <f ca="1">IFERROR(IF(AA166=0,0,VLOOKUP(SUBSTITUTE(VLOOKUP(AA166,#REF!,MATCH("strItemName",#REF!,0),FALSE),"SUI_",""),#REF!,2,FALSE)),"ERROR")</f>
        <v>ERROR</v>
      </c>
      <c r="AC166" s="22">
        <f t="shared" ca="1" si="11"/>
        <v>2013001</v>
      </c>
      <c r="AD166" s="134" t="str">
        <f ca="1">IFERROR(IF(AC166=0,0,VLOOKUP(SUBSTITUTE(VLOOKUP(AC166,#REF!,MATCH("strItemName",#REF!,0),FALSE),"SUI_",""),#REF!,2,FALSE)),"ERROR")</f>
        <v>ERROR</v>
      </c>
      <c r="AE166" s="22">
        <f t="shared" ca="1" si="11"/>
        <v>2013001</v>
      </c>
      <c r="AF166" s="134" t="str">
        <f ca="1">IFERROR(IF(AE166=0,0,VLOOKUP(SUBSTITUTE(VLOOKUP(AE166,#REF!,MATCH("strItemName",#REF!,0),FALSE),"SUI_",""),#REF!,2,FALSE)),"ERROR")</f>
        <v>ERROR</v>
      </c>
      <c r="AG166" s="88">
        <v>0</v>
      </c>
      <c r="AH166" s="134">
        <f>IFERROR(IF(AG166=0,0,VLOOKUP(SUBSTITUTE(VLOOKUP(AG166,#REF!,MATCH("strItemName",#REF!,0),FALSE),"SUI_",""),#REF!,2,FALSE)),"ERROR")</f>
        <v>0</v>
      </c>
      <c r="AI166" s="22">
        <f ca="1">IFERROR(IFERROR(VLOOKUP($B166,INDIRECT(VLOOKUP($E166,보상!$S:$AA,2,FALSE)),MATCH(AI$6,INDIRECT(VLOOKUP($E166,보상!$S:$AA,3,FALSE)),0),FALSE),VLOOKUP($B166,INDIRECT(VLOOKUP($E166&amp;"_U",보상!$S:$AA,2,FALSE)),MATCH(AI$6,INDIRECT(VLOOKUP($E166&amp;"_U",보상!$S:$AA,3,FALSE)),0),FALSE)),"ERROR")</f>
        <v>20</v>
      </c>
      <c r="AJ166" s="22">
        <v>0</v>
      </c>
      <c r="AK166" s="22">
        <v>0</v>
      </c>
      <c r="AL166" s="22">
        <v>0</v>
      </c>
      <c r="AM166" s="22" t="b">
        <v>0</v>
      </c>
      <c r="AN166" s="22">
        <v>0</v>
      </c>
      <c r="AO166" s="22">
        <v>0</v>
      </c>
    </row>
    <row r="167" spans="2:41" ht="16.5" customHeight="1" x14ac:dyDescent="0.3">
      <c r="B167" s="153">
        <f t="shared" si="10"/>
        <v>1035203</v>
      </c>
      <c r="C167" s="22">
        <v>1035203</v>
      </c>
      <c r="D167" s="156" t="str">
        <f ca="1">IFERROR(IFERROR(VLOOKUP($B167,INDIRECT(VLOOKUP($E167,보상!$S:$AA,2,FALSE)),MATCH(D$6,INDIRECT(VLOOKUP($E167,보상!$S:$AA,3,FALSE)),0),FALSE),VLOOKUP($B167,INDIRECT(VLOOKUP($E167&amp;"_U",보상!$S:$AA,2,FALSE)),MATCH(D$6,INDIRECT(VLOOKUP($E167&amp;"_U",보상!$S:$AA,3,FALSE)),0),FALSE)),"ERROR")</f>
        <v>의문의 사내</v>
      </c>
      <c r="E167" s="22" t="s">
        <v>384</v>
      </c>
      <c r="F167" s="22">
        <f>COUNTIF($C$8:$C167,$C167)</f>
        <v>1</v>
      </c>
      <c r="G167" s="22" t="b">
        <v>0</v>
      </c>
      <c r="H167" s="22">
        <v>0</v>
      </c>
      <c r="I167" s="129">
        <f>IFERROR(IF(H167=0,0,VLOOKUP(VLOOKUP(H167,#REF!,MATCH("strMailTitleID",#REF!,0),FALSE),#REF!,2,FALSE)),"ERROR")</f>
        <v>0</v>
      </c>
      <c r="J167" s="176">
        <v>0</v>
      </c>
      <c r="K167" s="129">
        <f>IFERROR(IF(J167=0,0,VLOOKUP(VLOOKUP(J167,#REF!,MATCH("strMailTitleID",#REF!,0),FALSE),#REF!,2,FALSE)),"ERROR")</f>
        <v>0</v>
      </c>
      <c r="L167" s="22">
        <f ca="1">IFERROR(IFERROR(VLOOKUP($B167,INDIRECT(VLOOKUP($E167,보상!$S:$AA,2,FALSE)),MATCH(L$6,INDIRECT(VLOOKUP($E167,보상!$S:$AA,3,FALSE)),0),FALSE),VLOOKUP($B167,INDIRECT(VLOOKUP($E167&amp;"_U",보상!$S:$AA,2,FALSE)),MATCH(L$6,INDIRECT(VLOOKUP($E167&amp;"_U",보상!$S:$AA,3,FALSE)),0),FALSE)),"ERROR")</f>
        <v>8410</v>
      </c>
      <c r="M167" s="22">
        <v>0</v>
      </c>
      <c r="N167" s="22">
        <v>0</v>
      </c>
      <c r="O167" s="22">
        <v>0</v>
      </c>
      <c r="P167" s="22" t="str">
        <f ca="1">IFERROR(IFERROR(VLOOKUP($B167,INDIRECT(VLOOKUP($E167,보상!$S:$AA,2,FALSE)),MATCH(P$6,INDIRECT(VLOOKUP($E167,보상!$S:$AA,3,FALSE)),0),FALSE),VLOOKUP($B167,INDIRECT(VLOOKUP($E167&amp;"_U",보상!$S:$AA,2,FALSE)),MATCH(P$6,INDIRECT(VLOOKUP($E167&amp;"_U",보상!$S:$AA,3,FALSE)),0),FALSE)),"ERROR")</f>
        <v>Gold</v>
      </c>
      <c r="Q167" s="22">
        <f ca="1">IFERROR(IFERROR(VLOOKUP($B167,INDIRECT(VLOOKUP($E167,보상!$S:$AA,2,FALSE)),MATCH(Q$6,INDIRECT(VLOOKUP($E167,보상!$S:$AA,3,FALSE)),0),FALSE),VLOOKUP($B167,INDIRECT(VLOOKUP($E167&amp;"_U",보상!$S:$AA,2,FALSE)),MATCH(Q$6,INDIRECT(VLOOKUP($E167&amp;"_U",보상!$S:$AA,3,FALSE)),0),FALSE)),"ERROR")</f>
        <v>6500</v>
      </c>
      <c r="R167" s="22" t="b">
        <v>0</v>
      </c>
      <c r="S167" s="22" t="b">
        <v>0</v>
      </c>
      <c r="T167" s="22">
        <f ca="1">IFERROR(IF(W167=0,0,VLOOKUP(W167,보상!$D:$K,6,FALSE)),"-")</f>
        <v>7500</v>
      </c>
      <c r="U167" s="22">
        <f ca="1">IFERROR(IF(W167=0,0,VLOOKUP(W167,보상!$D:$K,7,FALSE)),"-")</f>
        <v>0</v>
      </c>
      <c r="V167" s="22">
        <f ca="1">IFERROR(IF(W167=0,0,VLOOKUP(W167,보상!$D:$K,8,FALSE)),"-")</f>
        <v>0</v>
      </c>
      <c r="W167" s="22">
        <f ca="1">IFERROR(IFERROR(VLOOKUP($B167,INDIRECT(VLOOKUP($E167,보상!$S:$AA,2,FALSE)),MATCH(W$6,INDIRECT(VLOOKUP($E167,보상!$S:$AA,3,FALSE)),0),FALSE),VLOOKUP($B167,INDIRECT(VLOOKUP($E167&amp;"_U",보상!$S:$AA,2,FALSE)),MATCH(W$6,INDIRECT(VLOOKUP($E167&amp;"_U",보상!$S:$AA,3,FALSE)),0),FALSE)),"ERROR")</f>
        <v>153001</v>
      </c>
      <c r="X167" s="134" t="str">
        <f ca="1">IFERROR(IF(W167=0,0,VLOOKUP(SUBSTITUTE(VLOOKUP(W167,#REF!,MATCH("strItemName",#REF!,0),FALSE),"SUI_",""),#REF!,2,FALSE)),"ERROR")</f>
        <v>ERROR</v>
      </c>
      <c r="Y167" s="22">
        <f t="shared" ca="1" si="11"/>
        <v>153001</v>
      </c>
      <c r="Z167" s="134" t="str">
        <f ca="1">IFERROR(IF(Y167=0,0,VLOOKUP(SUBSTITUTE(VLOOKUP(Y167,#REF!,MATCH("strItemName",#REF!,0),FALSE),"SUI_",""),#REF!,2,FALSE)),"ERROR")</f>
        <v>ERROR</v>
      </c>
      <c r="AA167" s="22">
        <f t="shared" ca="1" si="11"/>
        <v>153001</v>
      </c>
      <c r="AB167" s="134" t="str">
        <f ca="1">IFERROR(IF(AA167=0,0,VLOOKUP(SUBSTITUTE(VLOOKUP(AA167,#REF!,MATCH("strItemName",#REF!,0),FALSE),"SUI_",""),#REF!,2,FALSE)),"ERROR")</f>
        <v>ERROR</v>
      </c>
      <c r="AC167" s="22">
        <f t="shared" ca="1" si="11"/>
        <v>153001</v>
      </c>
      <c r="AD167" s="134" t="str">
        <f ca="1">IFERROR(IF(AC167=0,0,VLOOKUP(SUBSTITUTE(VLOOKUP(AC167,#REF!,MATCH("strItemName",#REF!,0),FALSE),"SUI_",""),#REF!,2,FALSE)),"ERROR")</f>
        <v>ERROR</v>
      </c>
      <c r="AE167" s="22">
        <f t="shared" ca="1" si="11"/>
        <v>153001</v>
      </c>
      <c r="AF167" s="134" t="str">
        <f ca="1">IFERROR(IF(AE167=0,0,VLOOKUP(SUBSTITUTE(VLOOKUP(AE167,#REF!,MATCH("strItemName",#REF!,0),FALSE),"SUI_",""),#REF!,2,FALSE)),"ERROR")</f>
        <v>ERROR</v>
      </c>
      <c r="AG167" s="88">
        <v>0</v>
      </c>
      <c r="AH167" s="134">
        <f>IFERROR(IF(AG167=0,0,VLOOKUP(SUBSTITUTE(VLOOKUP(AG167,#REF!,MATCH("strItemName",#REF!,0),FALSE),"SUI_",""),#REF!,2,FALSE)),"ERROR")</f>
        <v>0</v>
      </c>
      <c r="AI167" s="22">
        <f ca="1">IFERROR(IFERROR(VLOOKUP($B167,INDIRECT(VLOOKUP($E167,보상!$S:$AA,2,FALSE)),MATCH(AI$6,INDIRECT(VLOOKUP($E167,보상!$S:$AA,3,FALSE)),0),FALSE),VLOOKUP($B167,INDIRECT(VLOOKUP($E167&amp;"_U",보상!$S:$AA,2,FALSE)),MATCH(AI$6,INDIRECT(VLOOKUP($E167&amp;"_U",보상!$S:$AA,3,FALSE)),0),FALSE)),"ERROR")</f>
        <v>1</v>
      </c>
      <c r="AJ167" s="22">
        <v>0</v>
      </c>
      <c r="AK167" s="22">
        <v>0</v>
      </c>
      <c r="AL167" s="22">
        <v>0</v>
      </c>
      <c r="AM167" s="22" t="b">
        <v>0</v>
      </c>
      <c r="AN167" s="22">
        <v>0</v>
      </c>
      <c r="AO167" s="22">
        <v>0</v>
      </c>
    </row>
    <row r="168" spans="2:41" ht="16.5" customHeight="1" x14ac:dyDescent="0.3">
      <c r="B168" s="153">
        <f t="shared" si="10"/>
        <v>1035303</v>
      </c>
      <c r="C168" s="22">
        <v>1035303</v>
      </c>
      <c r="D168" s="156" t="str">
        <f ca="1">IFERROR(IFERROR(VLOOKUP($B168,INDIRECT(VLOOKUP($E168,보상!$S:$AA,2,FALSE)),MATCH(D$6,INDIRECT(VLOOKUP($E168,보상!$S:$AA,3,FALSE)),0),FALSE),VLOOKUP($B168,INDIRECT(VLOOKUP($E168&amp;"_U",보상!$S:$AA,2,FALSE)),MATCH(D$6,INDIRECT(VLOOKUP($E168&amp;"_U",보상!$S:$AA,3,FALSE)),0),FALSE)),"ERROR")</f>
        <v>클리프의 연구 자료</v>
      </c>
      <c r="E168" s="22" t="s">
        <v>384</v>
      </c>
      <c r="F168" s="22">
        <f>COUNTIF($C$8:$C168,$C168)</f>
        <v>1</v>
      </c>
      <c r="G168" s="22" t="b">
        <v>0</v>
      </c>
      <c r="H168" s="22">
        <v>0</v>
      </c>
      <c r="I168" s="129">
        <f>IFERROR(IF(H168=0,0,VLOOKUP(VLOOKUP(H168,#REF!,MATCH("strMailTitleID",#REF!,0),FALSE),#REF!,2,FALSE)),"ERROR")</f>
        <v>0</v>
      </c>
      <c r="J168" s="176">
        <v>0</v>
      </c>
      <c r="K168" s="129">
        <f>IFERROR(IF(J168=0,0,VLOOKUP(VLOOKUP(J168,#REF!,MATCH("strMailTitleID",#REF!,0),FALSE),#REF!,2,FALSE)),"ERROR")</f>
        <v>0</v>
      </c>
      <c r="L168" s="22">
        <f ca="1">IFERROR(IFERROR(VLOOKUP($B168,INDIRECT(VLOOKUP($E168,보상!$S:$AA,2,FALSE)),MATCH(L$6,INDIRECT(VLOOKUP($E168,보상!$S:$AA,3,FALSE)),0),FALSE),VLOOKUP($B168,INDIRECT(VLOOKUP($E168&amp;"_U",보상!$S:$AA,2,FALSE)),MATCH(L$6,INDIRECT(VLOOKUP($E168&amp;"_U",보상!$S:$AA,3,FALSE)),0),FALSE)),"ERROR")</f>
        <v>8860</v>
      </c>
      <c r="M168" s="22">
        <v>0</v>
      </c>
      <c r="N168" s="22">
        <v>0</v>
      </c>
      <c r="O168" s="22">
        <v>0</v>
      </c>
      <c r="P168" s="22" t="str">
        <f ca="1">IFERROR(IFERROR(VLOOKUP($B168,INDIRECT(VLOOKUP($E168,보상!$S:$AA,2,FALSE)),MATCH(P$6,INDIRECT(VLOOKUP($E168,보상!$S:$AA,3,FALSE)),0),FALSE),VLOOKUP($B168,INDIRECT(VLOOKUP($E168&amp;"_U",보상!$S:$AA,2,FALSE)),MATCH(P$6,INDIRECT(VLOOKUP($E168&amp;"_U",보상!$S:$AA,3,FALSE)),0),FALSE)),"ERROR")</f>
        <v>Gold</v>
      </c>
      <c r="Q168" s="22">
        <f ca="1">IFERROR(IFERROR(VLOOKUP($B168,INDIRECT(VLOOKUP($E168,보상!$S:$AA,2,FALSE)),MATCH(Q$6,INDIRECT(VLOOKUP($E168,보상!$S:$AA,3,FALSE)),0),FALSE),VLOOKUP($B168,INDIRECT(VLOOKUP($E168&amp;"_U",보상!$S:$AA,2,FALSE)),MATCH(Q$6,INDIRECT(VLOOKUP($E168&amp;"_U",보상!$S:$AA,3,FALSE)),0),FALSE)),"ERROR")</f>
        <v>6500</v>
      </c>
      <c r="R168" s="22" t="b">
        <v>0</v>
      </c>
      <c r="S168" s="22" t="b">
        <v>0</v>
      </c>
      <c r="T168" s="22">
        <f ca="1">IFERROR(IF(W168=0,0,VLOOKUP(W168,보상!$D:$K,6,FALSE)),"-")</f>
        <v>0</v>
      </c>
      <c r="U168" s="22">
        <f ca="1">IFERROR(IF(W168=0,0,VLOOKUP(W168,보상!$D:$K,7,FALSE)),"-")</f>
        <v>5250</v>
      </c>
      <c r="V168" s="22">
        <f ca="1">IFERROR(IF(W168=0,0,VLOOKUP(W168,보상!$D:$K,8,FALSE)),"-")</f>
        <v>0</v>
      </c>
      <c r="W168" s="22">
        <f ca="1">IFERROR(IFERROR(VLOOKUP($B168,INDIRECT(VLOOKUP($E168,보상!$S:$AA,2,FALSE)),MATCH(W$6,INDIRECT(VLOOKUP($E168,보상!$S:$AA,3,FALSE)),0),FALSE),VLOOKUP($B168,INDIRECT(VLOOKUP($E168&amp;"_U",보상!$S:$AA,2,FALSE)),MATCH(W$6,INDIRECT(VLOOKUP($E168&amp;"_U",보상!$S:$AA,3,FALSE)),0),FALSE)),"ERROR")</f>
        <v>243001</v>
      </c>
      <c r="X168" s="134" t="str">
        <f ca="1">IFERROR(IF(W168=0,0,VLOOKUP(SUBSTITUTE(VLOOKUP(W168,#REF!,MATCH("strItemName",#REF!,0),FALSE),"SUI_",""),#REF!,2,FALSE)),"ERROR")</f>
        <v>ERROR</v>
      </c>
      <c r="Y168" s="22">
        <f t="shared" ca="1" si="11"/>
        <v>243001</v>
      </c>
      <c r="Z168" s="134" t="str">
        <f ca="1">IFERROR(IF(Y168=0,0,VLOOKUP(SUBSTITUTE(VLOOKUP(Y168,#REF!,MATCH("strItemName",#REF!,0),FALSE),"SUI_",""),#REF!,2,FALSE)),"ERROR")</f>
        <v>ERROR</v>
      </c>
      <c r="AA168" s="22">
        <f t="shared" ca="1" si="11"/>
        <v>243001</v>
      </c>
      <c r="AB168" s="134" t="str">
        <f ca="1">IFERROR(IF(AA168=0,0,VLOOKUP(SUBSTITUTE(VLOOKUP(AA168,#REF!,MATCH("strItemName",#REF!,0),FALSE),"SUI_",""),#REF!,2,FALSE)),"ERROR")</f>
        <v>ERROR</v>
      </c>
      <c r="AC168" s="22">
        <f t="shared" ca="1" si="11"/>
        <v>243001</v>
      </c>
      <c r="AD168" s="134" t="str">
        <f ca="1">IFERROR(IF(AC168=0,0,VLOOKUP(SUBSTITUTE(VLOOKUP(AC168,#REF!,MATCH("strItemName",#REF!,0),FALSE),"SUI_",""),#REF!,2,FALSE)),"ERROR")</f>
        <v>ERROR</v>
      </c>
      <c r="AE168" s="22">
        <f t="shared" ca="1" si="11"/>
        <v>243001</v>
      </c>
      <c r="AF168" s="134" t="str">
        <f ca="1">IFERROR(IF(AE168=0,0,VLOOKUP(SUBSTITUTE(VLOOKUP(AE168,#REF!,MATCH("strItemName",#REF!,0),FALSE),"SUI_",""),#REF!,2,FALSE)),"ERROR")</f>
        <v>ERROR</v>
      </c>
      <c r="AG168" s="88">
        <v>0</v>
      </c>
      <c r="AH168" s="134">
        <f>IFERROR(IF(AG168=0,0,VLOOKUP(SUBSTITUTE(VLOOKUP(AG168,#REF!,MATCH("strItemName",#REF!,0),FALSE),"SUI_",""),#REF!,2,FALSE)),"ERROR")</f>
        <v>0</v>
      </c>
      <c r="AI168" s="22">
        <f ca="1">IFERROR(IFERROR(VLOOKUP($B168,INDIRECT(VLOOKUP($E168,보상!$S:$AA,2,FALSE)),MATCH(AI$6,INDIRECT(VLOOKUP($E168,보상!$S:$AA,3,FALSE)),0),FALSE),VLOOKUP($B168,INDIRECT(VLOOKUP($E168&amp;"_U",보상!$S:$AA,2,FALSE)),MATCH(AI$6,INDIRECT(VLOOKUP($E168&amp;"_U",보상!$S:$AA,3,FALSE)),0),FALSE)),"ERROR")</f>
        <v>1</v>
      </c>
      <c r="AJ168" s="22">
        <v>0</v>
      </c>
      <c r="AK168" s="22">
        <v>0</v>
      </c>
      <c r="AL168" s="22">
        <v>0</v>
      </c>
      <c r="AM168" s="22" t="b">
        <v>0</v>
      </c>
      <c r="AN168" s="22">
        <v>0</v>
      </c>
      <c r="AO168" s="22">
        <v>0</v>
      </c>
    </row>
    <row r="169" spans="2:41" ht="16.5" customHeight="1" x14ac:dyDescent="0.3">
      <c r="B169" s="153">
        <f t="shared" si="10"/>
        <v>1035403</v>
      </c>
      <c r="C169" s="22">
        <v>1035403</v>
      </c>
      <c r="D169" s="156" t="str">
        <f ca="1">IFERROR(IFERROR(VLOOKUP($B169,INDIRECT(VLOOKUP($E169,보상!$S:$AA,2,FALSE)),MATCH(D$6,INDIRECT(VLOOKUP($E169,보상!$S:$AA,3,FALSE)),0),FALSE),VLOOKUP($B169,INDIRECT(VLOOKUP($E169&amp;"_U",보상!$S:$AA,2,FALSE)),MATCH(D$6,INDIRECT(VLOOKUP($E169&amp;"_U",보상!$S:$AA,3,FALSE)),0),FALSE)),"ERROR")</f>
        <v>사라진 연구 자료</v>
      </c>
      <c r="E169" s="22" t="s">
        <v>384</v>
      </c>
      <c r="F169" s="22">
        <f>COUNTIF($C$8:$C169,$C169)</f>
        <v>1</v>
      </c>
      <c r="G169" s="22" t="b">
        <v>0</v>
      </c>
      <c r="H169" s="22">
        <v>0</v>
      </c>
      <c r="I169" s="129">
        <f>IFERROR(IF(H169=0,0,VLOOKUP(VLOOKUP(H169,#REF!,MATCH("strMailTitleID",#REF!,0),FALSE),#REF!,2,FALSE)),"ERROR")</f>
        <v>0</v>
      </c>
      <c r="J169" s="176">
        <v>0</v>
      </c>
      <c r="K169" s="129">
        <f>IFERROR(IF(J169=0,0,VLOOKUP(VLOOKUP(J169,#REF!,MATCH("strMailTitleID",#REF!,0),FALSE),#REF!,2,FALSE)),"ERROR")</f>
        <v>0</v>
      </c>
      <c r="L169" s="22">
        <f ca="1">IFERROR(IFERROR(VLOOKUP($B169,INDIRECT(VLOOKUP($E169,보상!$S:$AA,2,FALSE)),MATCH(L$6,INDIRECT(VLOOKUP($E169,보상!$S:$AA,3,FALSE)),0),FALSE),VLOOKUP($B169,INDIRECT(VLOOKUP($E169&amp;"_U",보상!$S:$AA,2,FALSE)),MATCH(L$6,INDIRECT(VLOOKUP($E169&amp;"_U",보상!$S:$AA,3,FALSE)),0),FALSE)),"ERROR")</f>
        <v>8400</v>
      </c>
      <c r="M169" s="22">
        <v>0</v>
      </c>
      <c r="N169" s="22">
        <v>0</v>
      </c>
      <c r="O169" s="22">
        <v>0</v>
      </c>
      <c r="P169" s="22" t="str">
        <f ca="1">IFERROR(IFERROR(VLOOKUP($B169,INDIRECT(VLOOKUP($E169,보상!$S:$AA,2,FALSE)),MATCH(P$6,INDIRECT(VLOOKUP($E169,보상!$S:$AA,3,FALSE)),0),FALSE),VLOOKUP($B169,INDIRECT(VLOOKUP($E169&amp;"_U",보상!$S:$AA,2,FALSE)),MATCH(P$6,INDIRECT(VLOOKUP($E169&amp;"_U",보상!$S:$AA,3,FALSE)),0),FALSE)),"ERROR")</f>
        <v>Gold</v>
      </c>
      <c r="Q169" s="22">
        <f ca="1">IFERROR(IFERROR(VLOOKUP($B169,INDIRECT(VLOOKUP($E169,보상!$S:$AA,2,FALSE)),MATCH(Q$6,INDIRECT(VLOOKUP($E169,보상!$S:$AA,3,FALSE)),0),FALSE),VLOOKUP($B169,INDIRECT(VLOOKUP($E169&amp;"_U",보상!$S:$AA,2,FALSE)),MATCH(Q$6,INDIRECT(VLOOKUP($E169&amp;"_U",보상!$S:$AA,3,FALSE)),0),FALSE)),"ERROR")</f>
        <v>6700</v>
      </c>
      <c r="R169" s="22" t="b">
        <v>0</v>
      </c>
      <c r="S169" s="22" t="b">
        <v>0</v>
      </c>
      <c r="T169" s="22">
        <f ca="1">IFERROR(IF(W169=0,0,VLOOKUP(W169,보상!$D:$K,6,FALSE)),"-")</f>
        <v>0</v>
      </c>
      <c r="U169" s="22">
        <f ca="1">IFERROR(IF(W169=0,0,VLOOKUP(W169,보상!$D:$K,7,FALSE)),"-")</f>
        <v>0</v>
      </c>
      <c r="V169" s="22">
        <f ca="1">IFERROR(IF(W169=0,0,VLOOKUP(W169,보상!$D:$K,8,FALSE)),"-")</f>
        <v>0</v>
      </c>
      <c r="W169" s="22">
        <f ca="1">IFERROR(IFERROR(VLOOKUP($B169,INDIRECT(VLOOKUP($E169,보상!$S:$AA,2,FALSE)),MATCH(W$6,INDIRECT(VLOOKUP($E169,보상!$S:$AA,3,FALSE)),0),FALSE),VLOOKUP($B169,INDIRECT(VLOOKUP($E169&amp;"_U",보상!$S:$AA,2,FALSE)),MATCH(W$6,INDIRECT(VLOOKUP($E169&amp;"_U",보상!$S:$AA,3,FALSE)),0),FALSE)),"ERROR")</f>
        <v>3160001</v>
      </c>
      <c r="X169" s="134" t="str">
        <f ca="1">IFERROR(IF(W169=0,0,VLOOKUP(SUBSTITUTE(VLOOKUP(W169,#REF!,MATCH("strItemName",#REF!,0),FALSE),"SUI_",""),#REF!,2,FALSE)),"ERROR")</f>
        <v>ERROR</v>
      </c>
      <c r="Y169" s="22">
        <f t="shared" ca="1" si="11"/>
        <v>3160001</v>
      </c>
      <c r="Z169" s="134" t="str">
        <f ca="1">IFERROR(IF(Y169=0,0,VLOOKUP(SUBSTITUTE(VLOOKUP(Y169,#REF!,MATCH("strItemName",#REF!,0),FALSE),"SUI_",""),#REF!,2,FALSE)),"ERROR")</f>
        <v>ERROR</v>
      </c>
      <c r="AA169" s="22">
        <f t="shared" ca="1" si="11"/>
        <v>3160001</v>
      </c>
      <c r="AB169" s="134" t="str">
        <f ca="1">IFERROR(IF(AA169=0,0,VLOOKUP(SUBSTITUTE(VLOOKUP(AA169,#REF!,MATCH("strItemName",#REF!,0),FALSE),"SUI_",""),#REF!,2,FALSE)),"ERROR")</f>
        <v>ERROR</v>
      </c>
      <c r="AC169" s="22">
        <f t="shared" ca="1" si="11"/>
        <v>3160001</v>
      </c>
      <c r="AD169" s="134" t="str">
        <f ca="1">IFERROR(IF(AC169=0,0,VLOOKUP(SUBSTITUTE(VLOOKUP(AC169,#REF!,MATCH("strItemName",#REF!,0),FALSE),"SUI_",""),#REF!,2,FALSE)),"ERROR")</f>
        <v>ERROR</v>
      </c>
      <c r="AE169" s="22">
        <f t="shared" ca="1" si="11"/>
        <v>3160001</v>
      </c>
      <c r="AF169" s="134" t="str">
        <f ca="1">IFERROR(IF(AE169=0,0,VLOOKUP(SUBSTITUTE(VLOOKUP(AE169,#REF!,MATCH("strItemName",#REF!,0),FALSE),"SUI_",""),#REF!,2,FALSE)),"ERROR")</f>
        <v>ERROR</v>
      </c>
      <c r="AG169" s="88">
        <v>0</v>
      </c>
      <c r="AH169" s="134">
        <f>IFERROR(IF(AG169=0,0,VLOOKUP(SUBSTITUTE(VLOOKUP(AG169,#REF!,MATCH("strItemName",#REF!,0),FALSE),"SUI_",""),#REF!,2,FALSE)),"ERROR")</f>
        <v>0</v>
      </c>
      <c r="AI169" s="22">
        <f ca="1">IFERROR(IFERROR(VLOOKUP($B169,INDIRECT(VLOOKUP($E169,보상!$S:$AA,2,FALSE)),MATCH(AI$6,INDIRECT(VLOOKUP($E169,보상!$S:$AA,3,FALSE)),0),FALSE),VLOOKUP($B169,INDIRECT(VLOOKUP($E169&amp;"_U",보상!$S:$AA,2,FALSE)),MATCH(AI$6,INDIRECT(VLOOKUP($E169&amp;"_U",보상!$S:$AA,3,FALSE)),0),FALSE)),"ERROR")</f>
        <v>5</v>
      </c>
      <c r="AJ169" s="22">
        <v>0</v>
      </c>
      <c r="AK169" s="22">
        <v>0</v>
      </c>
      <c r="AL169" s="22">
        <v>0</v>
      </c>
      <c r="AM169" s="22" t="b">
        <v>0</v>
      </c>
      <c r="AN169" s="22">
        <v>0</v>
      </c>
      <c r="AO169" s="22">
        <v>0</v>
      </c>
    </row>
    <row r="170" spans="2:41" ht="16.5" customHeight="1" x14ac:dyDescent="0.3">
      <c r="B170" s="153">
        <f t="shared" si="10"/>
        <v>1035503</v>
      </c>
      <c r="C170" s="22">
        <v>1035503</v>
      </c>
      <c r="D170" s="156" t="str">
        <f ca="1">IFERROR(IFERROR(VLOOKUP($B170,INDIRECT(VLOOKUP($E170,보상!$S:$AA,2,FALSE)),MATCH(D$6,INDIRECT(VLOOKUP($E170,보상!$S:$AA,3,FALSE)),0),FALSE),VLOOKUP($B170,INDIRECT(VLOOKUP($E170&amp;"_U",보상!$S:$AA,2,FALSE)),MATCH(D$6,INDIRECT(VLOOKUP($E170&amp;"_U",보상!$S:$AA,3,FALSE)),0),FALSE)),"ERROR")</f>
        <v>꺾이는 마음</v>
      </c>
      <c r="E170" s="22" t="s">
        <v>384</v>
      </c>
      <c r="F170" s="22">
        <f>COUNTIF($C$8:$C170,$C170)</f>
        <v>1</v>
      </c>
      <c r="G170" s="22" t="b">
        <v>0</v>
      </c>
      <c r="H170" s="22">
        <v>0</v>
      </c>
      <c r="I170" s="129">
        <f>IFERROR(IF(H170=0,0,VLOOKUP(VLOOKUP(H170,#REF!,MATCH("strMailTitleID",#REF!,0),FALSE),#REF!,2,FALSE)),"ERROR")</f>
        <v>0</v>
      </c>
      <c r="J170" s="176">
        <v>0</v>
      </c>
      <c r="K170" s="129">
        <f>IFERROR(IF(J170=0,0,VLOOKUP(VLOOKUP(J170,#REF!,MATCH("strMailTitleID",#REF!,0),FALSE),#REF!,2,FALSE)),"ERROR")</f>
        <v>0</v>
      </c>
      <c r="L170" s="22">
        <f ca="1">IFERROR(IFERROR(VLOOKUP($B170,INDIRECT(VLOOKUP($E170,보상!$S:$AA,2,FALSE)),MATCH(L$6,INDIRECT(VLOOKUP($E170,보상!$S:$AA,3,FALSE)),0),FALSE),VLOOKUP($B170,INDIRECT(VLOOKUP($E170&amp;"_U",보상!$S:$AA,2,FALSE)),MATCH(L$6,INDIRECT(VLOOKUP($E170&amp;"_U",보상!$S:$AA,3,FALSE)),0),FALSE)),"ERROR")</f>
        <v>8570</v>
      </c>
      <c r="M170" s="22">
        <v>0</v>
      </c>
      <c r="N170" s="22">
        <v>0</v>
      </c>
      <c r="O170" s="22">
        <v>0</v>
      </c>
      <c r="P170" s="22" t="str">
        <f ca="1">IFERROR(IFERROR(VLOOKUP($B170,INDIRECT(VLOOKUP($E170,보상!$S:$AA,2,FALSE)),MATCH(P$6,INDIRECT(VLOOKUP($E170,보상!$S:$AA,3,FALSE)),0),FALSE),VLOOKUP($B170,INDIRECT(VLOOKUP($E170&amp;"_U",보상!$S:$AA,2,FALSE)),MATCH(P$6,INDIRECT(VLOOKUP($E170&amp;"_U",보상!$S:$AA,3,FALSE)),0),FALSE)),"ERROR")</f>
        <v>Gold</v>
      </c>
      <c r="Q170" s="22">
        <f ca="1">IFERROR(IFERROR(VLOOKUP($B170,INDIRECT(VLOOKUP($E170,보상!$S:$AA,2,FALSE)),MATCH(Q$6,INDIRECT(VLOOKUP($E170,보상!$S:$AA,3,FALSE)),0),FALSE),VLOOKUP($B170,INDIRECT(VLOOKUP($E170&amp;"_U",보상!$S:$AA,2,FALSE)),MATCH(Q$6,INDIRECT(VLOOKUP($E170&amp;"_U",보상!$S:$AA,3,FALSE)),0),FALSE)),"ERROR")</f>
        <v>6700</v>
      </c>
      <c r="R170" s="22" t="b">
        <v>0</v>
      </c>
      <c r="S170" s="22" t="b">
        <v>0</v>
      </c>
      <c r="T170" s="22">
        <f ca="1">IFERROR(IF(W170=0,0,VLOOKUP(W170,보상!$D:$K,6,FALSE)),"-")</f>
        <v>0</v>
      </c>
      <c r="U170" s="22">
        <f ca="1">IFERROR(IF(W170=0,0,VLOOKUP(W170,보상!$D:$K,7,FALSE)),"-")</f>
        <v>0</v>
      </c>
      <c r="V170" s="22">
        <f ca="1">IFERROR(IF(W170=0,0,VLOOKUP(W170,보상!$D:$K,8,FALSE)),"-")</f>
        <v>0</v>
      </c>
      <c r="W170" s="22">
        <f ca="1">IFERROR(IFERROR(VLOOKUP($B170,INDIRECT(VLOOKUP($E170,보상!$S:$AA,2,FALSE)),MATCH(W$6,INDIRECT(VLOOKUP($E170,보상!$S:$AA,3,FALSE)),0),FALSE),VLOOKUP($B170,INDIRECT(VLOOKUP($E170&amp;"_U",보상!$S:$AA,2,FALSE)),MATCH(W$6,INDIRECT(VLOOKUP($E170&amp;"_U",보상!$S:$AA,3,FALSE)),0),FALSE)),"ERROR")</f>
        <v>3013001</v>
      </c>
      <c r="X170" s="134" t="str">
        <f ca="1">IFERROR(IF(W170=0,0,VLOOKUP(SUBSTITUTE(VLOOKUP(W170,#REF!,MATCH("strItemName",#REF!,0),FALSE),"SUI_",""),#REF!,2,FALSE)),"ERROR")</f>
        <v>ERROR</v>
      </c>
      <c r="Y170" s="22">
        <f t="shared" ca="1" si="11"/>
        <v>3013001</v>
      </c>
      <c r="Z170" s="134" t="str">
        <f ca="1">IFERROR(IF(Y170=0,0,VLOOKUP(SUBSTITUTE(VLOOKUP(Y170,#REF!,MATCH("strItemName",#REF!,0),FALSE),"SUI_",""),#REF!,2,FALSE)),"ERROR")</f>
        <v>ERROR</v>
      </c>
      <c r="AA170" s="22">
        <f t="shared" ca="1" si="11"/>
        <v>3013001</v>
      </c>
      <c r="AB170" s="134" t="str">
        <f ca="1">IFERROR(IF(AA170=0,0,VLOOKUP(SUBSTITUTE(VLOOKUP(AA170,#REF!,MATCH("strItemName",#REF!,0),FALSE),"SUI_",""),#REF!,2,FALSE)),"ERROR")</f>
        <v>ERROR</v>
      </c>
      <c r="AC170" s="22">
        <f t="shared" ca="1" si="11"/>
        <v>3013001</v>
      </c>
      <c r="AD170" s="134" t="str">
        <f ca="1">IFERROR(IF(AC170=0,0,VLOOKUP(SUBSTITUTE(VLOOKUP(AC170,#REF!,MATCH("strItemName",#REF!,0),FALSE),"SUI_",""),#REF!,2,FALSE)),"ERROR")</f>
        <v>ERROR</v>
      </c>
      <c r="AE170" s="22">
        <f t="shared" ca="1" si="11"/>
        <v>3013001</v>
      </c>
      <c r="AF170" s="134" t="str">
        <f ca="1">IFERROR(IF(AE170=0,0,VLOOKUP(SUBSTITUTE(VLOOKUP(AE170,#REF!,MATCH("strItemName",#REF!,0),FALSE),"SUI_",""),#REF!,2,FALSE)),"ERROR")</f>
        <v>ERROR</v>
      </c>
      <c r="AG170" s="88">
        <v>0</v>
      </c>
      <c r="AH170" s="134">
        <f>IFERROR(IF(AG170=0,0,VLOOKUP(SUBSTITUTE(VLOOKUP(AG170,#REF!,MATCH("strItemName",#REF!,0),FALSE),"SUI_",""),#REF!,2,FALSE)),"ERROR")</f>
        <v>0</v>
      </c>
      <c r="AI170" s="22">
        <f ca="1">IFERROR(IFERROR(VLOOKUP($B170,INDIRECT(VLOOKUP($E170,보상!$S:$AA,2,FALSE)),MATCH(AI$6,INDIRECT(VLOOKUP($E170,보상!$S:$AA,3,FALSE)),0),FALSE),VLOOKUP($B170,INDIRECT(VLOOKUP($E170&amp;"_U",보상!$S:$AA,2,FALSE)),MATCH(AI$6,INDIRECT(VLOOKUP($E170&amp;"_U",보상!$S:$AA,3,FALSE)),0),FALSE)),"ERROR")</f>
        <v>3</v>
      </c>
      <c r="AJ170" s="22">
        <v>0</v>
      </c>
      <c r="AK170" s="22">
        <v>0</v>
      </c>
      <c r="AL170" s="22">
        <v>0</v>
      </c>
      <c r="AM170" s="22" t="b">
        <v>0</v>
      </c>
      <c r="AN170" s="22">
        <v>0</v>
      </c>
      <c r="AO170" s="22">
        <v>0</v>
      </c>
    </row>
    <row r="171" spans="2:41" ht="16.5" customHeight="1" x14ac:dyDescent="0.3">
      <c r="B171" s="153">
        <f t="shared" si="10"/>
        <v>1035603</v>
      </c>
      <c r="C171" s="22">
        <v>1035603</v>
      </c>
      <c r="D171" s="156" t="str">
        <f ca="1">IFERROR(IFERROR(VLOOKUP($B171,INDIRECT(VLOOKUP($E171,보상!$S:$AA,2,FALSE)),MATCH(D$6,INDIRECT(VLOOKUP($E171,보상!$S:$AA,3,FALSE)),0),FALSE),VLOOKUP($B171,INDIRECT(VLOOKUP($E171&amp;"_U",보상!$S:$AA,2,FALSE)),MATCH(D$6,INDIRECT(VLOOKUP($E171&amp;"_U",보상!$S:$AA,3,FALSE)),0),FALSE)),"ERROR")</f>
        <v>숨겨진 진실</v>
      </c>
      <c r="E171" s="22" t="s">
        <v>384</v>
      </c>
      <c r="F171" s="22">
        <f>COUNTIF($C$8:$C171,$C171)</f>
        <v>1</v>
      </c>
      <c r="G171" s="22" t="b">
        <v>0</v>
      </c>
      <c r="H171" s="22">
        <v>0</v>
      </c>
      <c r="I171" s="129">
        <f>IFERROR(IF(H171=0,0,VLOOKUP(VLOOKUP(H171,#REF!,MATCH("strMailTitleID",#REF!,0),FALSE),#REF!,2,FALSE)),"ERROR")</f>
        <v>0</v>
      </c>
      <c r="J171" s="176">
        <v>0</v>
      </c>
      <c r="K171" s="129">
        <f>IFERROR(IF(J171=0,0,VLOOKUP(VLOOKUP(J171,#REF!,MATCH("strMailTitleID",#REF!,0),FALSE),#REF!,2,FALSE)),"ERROR")</f>
        <v>0</v>
      </c>
      <c r="L171" s="22">
        <f ca="1">IFERROR(IFERROR(VLOOKUP($B171,INDIRECT(VLOOKUP($E171,보상!$S:$AA,2,FALSE)),MATCH(L$6,INDIRECT(VLOOKUP($E171,보상!$S:$AA,3,FALSE)),0),FALSE),VLOOKUP($B171,INDIRECT(VLOOKUP($E171&amp;"_U",보상!$S:$AA,2,FALSE)),MATCH(L$6,INDIRECT(VLOOKUP($E171&amp;"_U",보상!$S:$AA,3,FALSE)),0),FALSE)),"ERROR")</f>
        <v>9020</v>
      </c>
      <c r="M171" s="22">
        <v>0</v>
      </c>
      <c r="N171" s="22">
        <v>0</v>
      </c>
      <c r="O171" s="22">
        <v>0</v>
      </c>
      <c r="P171" s="22" t="str">
        <f ca="1">IFERROR(IFERROR(VLOOKUP($B171,INDIRECT(VLOOKUP($E171,보상!$S:$AA,2,FALSE)),MATCH(P$6,INDIRECT(VLOOKUP($E171,보상!$S:$AA,3,FALSE)),0),FALSE),VLOOKUP($B171,INDIRECT(VLOOKUP($E171&amp;"_U",보상!$S:$AA,2,FALSE)),MATCH(P$6,INDIRECT(VLOOKUP($E171&amp;"_U",보상!$S:$AA,3,FALSE)),0),FALSE)),"ERROR")</f>
        <v>Gold</v>
      </c>
      <c r="Q171" s="22">
        <f ca="1">IFERROR(IFERROR(VLOOKUP($B171,INDIRECT(VLOOKUP($E171,보상!$S:$AA,2,FALSE)),MATCH(Q$6,INDIRECT(VLOOKUP($E171,보상!$S:$AA,3,FALSE)),0),FALSE),VLOOKUP($B171,INDIRECT(VLOOKUP($E171&amp;"_U",보상!$S:$AA,2,FALSE)),MATCH(Q$6,INDIRECT(VLOOKUP($E171&amp;"_U",보상!$S:$AA,3,FALSE)),0),FALSE)),"ERROR")</f>
        <v>6700</v>
      </c>
      <c r="R171" s="22" t="b">
        <v>0</v>
      </c>
      <c r="S171" s="22" t="b">
        <v>0</v>
      </c>
      <c r="T171" s="22">
        <f ca="1">IFERROR(IF(W171=0,0,VLOOKUP(W171,보상!$D:$K,6,FALSE)),"-")</f>
        <v>0</v>
      </c>
      <c r="U171" s="22">
        <f ca="1">IFERROR(IF(W171=0,0,VLOOKUP(W171,보상!$D:$K,7,FALSE)),"-")</f>
        <v>0</v>
      </c>
      <c r="V171" s="22">
        <f ca="1">IFERROR(IF(W171=0,0,VLOOKUP(W171,보상!$D:$K,8,FALSE)),"-")</f>
        <v>0</v>
      </c>
      <c r="W171" s="22">
        <f ca="1">IFERROR(IFERROR(VLOOKUP($B171,INDIRECT(VLOOKUP($E171,보상!$S:$AA,2,FALSE)),MATCH(W$6,INDIRECT(VLOOKUP($E171,보상!$S:$AA,3,FALSE)),0),FALSE),VLOOKUP($B171,INDIRECT(VLOOKUP($E171&amp;"_U",보상!$S:$AA,2,FALSE)),MATCH(W$6,INDIRECT(VLOOKUP($E171&amp;"_U",보상!$S:$AA,3,FALSE)),0),FALSE)),"ERROR")</f>
        <v>2301001</v>
      </c>
      <c r="X171" s="134" t="str">
        <f ca="1">IFERROR(IF(W171=0,0,VLOOKUP(SUBSTITUTE(VLOOKUP(W171,#REF!,MATCH("strItemName",#REF!,0),FALSE),"SUI_",""),#REF!,2,FALSE)),"ERROR")</f>
        <v>ERROR</v>
      </c>
      <c r="Y171" s="22">
        <f t="shared" ca="1" si="11"/>
        <v>2301001</v>
      </c>
      <c r="Z171" s="134" t="str">
        <f ca="1">IFERROR(IF(Y171=0,0,VLOOKUP(SUBSTITUTE(VLOOKUP(Y171,#REF!,MATCH("strItemName",#REF!,0),FALSE),"SUI_",""),#REF!,2,FALSE)),"ERROR")</f>
        <v>ERROR</v>
      </c>
      <c r="AA171" s="22">
        <f t="shared" ca="1" si="11"/>
        <v>2301001</v>
      </c>
      <c r="AB171" s="134" t="str">
        <f ca="1">IFERROR(IF(AA171=0,0,VLOOKUP(SUBSTITUTE(VLOOKUP(AA171,#REF!,MATCH("strItemName",#REF!,0),FALSE),"SUI_",""),#REF!,2,FALSE)),"ERROR")</f>
        <v>ERROR</v>
      </c>
      <c r="AC171" s="22">
        <f t="shared" ca="1" si="11"/>
        <v>2301001</v>
      </c>
      <c r="AD171" s="134" t="str">
        <f ca="1">IFERROR(IF(AC171=0,0,VLOOKUP(SUBSTITUTE(VLOOKUP(AC171,#REF!,MATCH("strItemName",#REF!,0),FALSE),"SUI_",""),#REF!,2,FALSE)),"ERROR")</f>
        <v>ERROR</v>
      </c>
      <c r="AE171" s="22">
        <f t="shared" ca="1" si="11"/>
        <v>2301001</v>
      </c>
      <c r="AF171" s="134" t="str">
        <f ca="1">IFERROR(IF(AE171=0,0,VLOOKUP(SUBSTITUTE(VLOOKUP(AE171,#REF!,MATCH("strItemName",#REF!,0),FALSE),"SUI_",""),#REF!,2,FALSE)),"ERROR")</f>
        <v>ERROR</v>
      </c>
      <c r="AG171" s="88">
        <v>0</v>
      </c>
      <c r="AH171" s="134">
        <f>IFERROR(IF(AG171=0,0,VLOOKUP(SUBSTITUTE(VLOOKUP(AG171,#REF!,MATCH("strItemName",#REF!,0),FALSE),"SUI_",""),#REF!,2,FALSE)),"ERROR")</f>
        <v>0</v>
      </c>
      <c r="AI171" s="22">
        <f ca="1">IFERROR(IFERROR(VLOOKUP($B171,INDIRECT(VLOOKUP($E171,보상!$S:$AA,2,FALSE)),MATCH(AI$6,INDIRECT(VLOOKUP($E171,보상!$S:$AA,3,FALSE)),0),FALSE),VLOOKUP($B171,INDIRECT(VLOOKUP($E171&amp;"_U",보상!$S:$AA,2,FALSE)),MATCH(AI$6,INDIRECT(VLOOKUP($E171&amp;"_U",보상!$S:$AA,3,FALSE)),0),FALSE)),"ERROR")</f>
        <v>5</v>
      </c>
      <c r="AJ171" s="22">
        <v>0</v>
      </c>
      <c r="AK171" s="22">
        <v>0</v>
      </c>
      <c r="AL171" s="22">
        <v>0</v>
      </c>
      <c r="AM171" s="22" t="b">
        <v>0</v>
      </c>
      <c r="AN171" s="22">
        <v>0</v>
      </c>
      <c r="AO171" s="22">
        <v>0</v>
      </c>
    </row>
    <row r="172" spans="2:41" ht="16.5" customHeight="1" x14ac:dyDescent="0.3">
      <c r="B172" s="153">
        <f t="shared" si="10"/>
        <v>1035703</v>
      </c>
      <c r="C172" s="22">
        <v>1035703</v>
      </c>
      <c r="D172" s="156" t="str">
        <f ca="1">IFERROR(IFERROR(VLOOKUP($B172,INDIRECT(VLOOKUP($E172,보상!$S:$AA,2,FALSE)),MATCH(D$6,INDIRECT(VLOOKUP($E172,보상!$S:$AA,3,FALSE)),0),FALSE),VLOOKUP($B172,INDIRECT(VLOOKUP($E172&amp;"_U",보상!$S:$AA,2,FALSE)),MATCH(D$6,INDIRECT(VLOOKUP($E172&amp;"_U",보상!$S:$AA,3,FALSE)),0),FALSE)),"ERROR")</f>
        <v>위기에 처한 수색대</v>
      </c>
      <c r="E172" s="22" t="s">
        <v>384</v>
      </c>
      <c r="F172" s="22">
        <f>COUNTIF($C$8:$C172,$C172)</f>
        <v>1</v>
      </c>
      <c r="G172" s="22" t="b">
        <v>0</v>
      </c>
      <c r="H172" s="22">
        <v>0</v>
      </c>
      <c r="I172" s="129">
        <f>IFERROR(IF(H172=0,0,VLOOKUP(VLOOKUP(H172,#REF!,MATCH("strMailTitleID",#REF!,0),FALSE),#REF!,2,FALSE)),"ERROR")</f>
        <v>0</v>
      </c>
      <c r="J172" s="176">
        <v>0</v>
      </c>
      <c r="K172" s="129">
        <f>IFERROR(IF(J172=0,0,VLOOKUP(VLOOKUP(J172,#REF!,MATCH("strMailTitleID",#REF!,0),FALSE),#REF!,2,FALSE)),"ERROR")</f>
        <v>0</v>
      </c>
      <c r="L172" s="22">
        <f ca="1">IFERROR(IFERROR(VLOOKUP($B172,INDIRECT(VLOOKUP($E172,보상!$S:$AA,2,FALSE)),MATCH(L$6,INDIRECT(VLOOKUP($E172,보상!$S:$AA,3,FALSE)),0),FALSE),VLOOKUP($B172,INDIRECT(VLOOKUP($E172&amp;"_U",보상!$S:$AA,2,FALSE)),MATCH(L$6,INDIRECT(VLOOKUP($E172&amp;"_U",보상!$S:$AA,3,FALSE)),0),FALSE)),"ERROR")</f>
        <v>9020</v>
      </c>
      <c r="M172" s="22">
        <v>0</v>
      </c>
      <c r="N172" s="22">
        <v>0</v>
      </c>
      <c r="O172" s="22">
        <v>0</v>
      </c>
      <c r="P172" s="22" t="str">
        <f ca="1">IFERROR(IFERROR(VLOOKUP($B172,INDIRECT(VLOOKUP($E172,보상!$S:$AA,2,FALSE)),MATCH(P$6,INDIRECT(VLOOKUP($E172,보상!$S:$AA,3,FALSE)),0),FALSE),VLOOKUP($B172,INDIRECT(VLOOKUP($E172&amp;"_U",보상!$S:$AA,2,FALSE)),MATCH(P$6,INDIRECT(VLOOKUP($E172&amp;"_U",보상!$S:$AA,3,FALSE)),0),FALSE)),"ERROR")</f>
        <v>Gold</v>
      </c>
      <c r="Q172" s="22">
        <f ca="1">IFERROR(IFERROR(VLOOKUP($B172,INDIRECT(VLOOKUP($E172,보상!$S:$AA,2,FALSE)),MATCH(Q$6,INDIRECT(VLOOKUP($E172,보상!$S:$AA,3,FALSE)),0),FALSE),VLOOKUP($B172,INDIRECT(VLOOKUP($E172&amp;"_U",보상!$S:$AA,2,FALSE)),MATCH(Q$6,INDIRECT(VLOOKUP($E172&amp;"_U",보상!$S:$AA,3,FALSE)),0),FALSE)),"ERROR")</f>
        <v>6700</v>
      </c>
      <c r="R172" s="22" t="b">
        <v>0</v>
      </c>
      <c r="S172" s="22" t="b">
        <v>0</v>
      </c>
      <c r="T172" s="22">
        <f ca="1">IFERROR(IF(W172=0,0,VLOOKUP(W172,보상!$D:$K,6,FALSE)),"-")</f>
        <v>0</v>
      </c>
      <c r="U172" s="22">
        <f ca="1">IFERROR(IF(W172=0,0,VLOOKUP(W172,보상!$D:$K,7,FALSE)),"-")</f>
        <v>0</v>
      </c>
      <c r="V172" s="22">
        <f ca="1">IFERROR(IF(W172=0,0,VLOOKUP(W172,보상!$D:$K,8,FALSE)),"-")</f>
        <v>0</v>
      </c>
      <c r="W172" s="22">
        <f ca="1">IFERROR(IFERROR(VLOOKUP($B172,INDIRECT(VLOOKUP($E172,보상!$S:$AA,2,FALSE)),MATCH(W$6,INDIRECT(VLOOKUP($E172,보상!$S:$AA,3,FALSE)),0),FALSE),VLOOKUP($B172,INDIRECT(VLOOKUP($E172&amp;"_U",보상!$S:$AA,2,FALSE)),MATCH(W$6,INDIRECT(VLOOKUP($E172&amp;"_U",보상!$S:$AA,3,FALSE)),0),FALSE)),"ERROR")</f>
        <v>3013001</v>
      </c>
      <c r="X172" s="134" t="str">
        <f ca="1">IFERROR(IF(W172=0,0,VLOOKUP(SUBSTITUTE(VLOOKUP(W172,#REF!,MATCH("strItemName",#REF!,0),FALSE),"SUI_",""),#REF!,2,FALSE)),"ERROR")</f>
        <v>ERROR</v>
      </c>
      <c r="Y172" s="22">
        <f t="shared" ca="1" si="11"/>
        <v>3013001</v>
      </c>
      <c r="Z172" s="134" t="str">
        <f ca="1">IFERROR(IF(Y172=0,0,VLOOKUP(SUBSTITUTE(VLOOKUP(Y172,#REF!,MATCH("strItemName",#REF!,0),FALSE),"SUI_",""),#REF!,2,FALSE)),"ERROR")</f>
        <v>ERROR</v>
      </c>
      <c r="AA172" s="22">
        <f t="shared" ca="1" si="11"/>
        <v>3013001</v>
      </c>
      <c r="AB172" s="134" t="str">
        <f ca="1">IFERROR(IF(AA172=0,0,VLOOKUP(SUBSTITUTE(VLOOKUP(AA172,#REF!,MATCH("strItemName",#REF!,0),FALSE),"SUI_",""),#REF!,2,FALSE)),"ERROR")</f>
        <v>ERROR</v>
      </c>
      <c r="AC172" s="22">
        <f t="shared" ca="1" si="11"/>
        <v>3013001</v>
      </c>
      <c r="AD172" s="134" t="str">
        <f ca="1">IFERROR(IF(AC172=0,0,VLOOKUP(SUBSTITUTE(VLOOKUP(AC172,#REF!,MATCH("strItemName",#REF!,0),FALSE),"SUI_",""),#REF!,2,FALSE)),"ERROR")</f>
        <v>ERROR</v>
      </c>
      <c r="AE172" s="22">
        <f t="shared" ca="1" si="11"/>
        <v>3013001</v>
      </c>
      <c r="AF172" s="134" t="str">
        <f ca="1">IFERROR(IF(AE172=0,0,VLOOKUP(SUBSTITUTE(VLOOKUP(AE172,#REF!,MATCH("strItemName",#REF!,0),FALSE),"SUI_",""),#REF!,2,FALSE)),"ERROR")</f>
        <v>ERROR</v>
      </c>
      <c r="AG172" s="88">
        <v>0</v>
      </c>
      <c r="AH172" s="134">
        <f>IFERROR(IF(AG172=0,0,VLOOKUP(SUBSTITUTE(VLOOKUP(AG172,#REF!,MATCH("strItemName",#REF!,0),FALSE),"SUI_",""),#REF!,2,FALSE)),"ERROR")</f>
        <v>0</v>
      </c>
      <c r="AI172" s="22">
        <f ca="1">IFERROR(IFERROR(VLOOKUP($B172,INDIRECT(VLOOKUP($E172,보상!$S:$AA,2,FALSE)),MATCH(AI$6,INDIRECT(VLOOKUP($E172,보상!$S:$AA,3,FALSE)),0),FALSE),VLOOKUP($B172,INDIRECT(VLOOKUP($E172&amp;"_U",보상!$S:$AA,2,FALSE)),MATCH(AI$6,INDIRECT(VLOOKUP($E172&amp;"_U",보상!$S:$AA,3,FALSE)),0),FALSE)),"ERROR")</f>
        <v>5</v>
      </c>
      <c r="AJ172" s="22">
        <v>0</v>
      </c>
      <c r="AK172" s="22">
        <v>0</v>
      </c>
      <c r="AL172" s="22">
        <v>0</v>
      </c>
      <c r="AM172" s="22" t="b">
        <v>0</v>
      </c>
      <c r="AN172" s="22">
        <v>0</v>
      </c>
      <c r="AO172" s="22">
        <v>0</v>
      </c>
    </row>
    <row r="173" spans="2:41" ht="16.5" customHeight="1" x14ac:dyDescent="0.3">
      <c r="B173" s="153">
        <f t="shared" si="10"/>
        <v>1035803</v>
      </c>
      <c r="C173" s="22">
        <v>1035803</v>
      </c>
      <c r="D173" s="156" t="str">
        <f ca="1">IFERROR(IFERROR(VLOOKUP($B173,INDIRECT(VLOOKUP($E173,보상!$S:$AA,2,FALSE)),MATCH(D$6,INDIRECT(VLOOKUP($E173,보상!$S:$AA,3,FALSE)),0),FALSE),VLOOKUP($B173,INDIRECT(VLOOKUP($E173&amp;"_U",보상!$S:$AA,2,FALSE)),MATCH(D$6,INDIRECT(VLOOKUP($E173&amp;"_U",보상!$S:$AA,3,FALSE)),0),FALSE)),"ERROR")</f>
        <v>듀크의 부탁</v>
      </c>
      <c r="E173" s="22" t="s">
        <v>384</v>
      </c>
      <c r="F173" s="22">
        <f>COUNTIF($C$8:$C173,$C173)</f>
        <v>1</v>
      </c>
      <c r="G173" s="22" t="b">
        <v>0</v>
      </c>
      <c r="H173" s="22">
        <v>0</v>
      </c>
      <c r="I173" s="129">
        <f>IFERROR(IF(H173=0,0,VLOOKUP(VLOOKUP(H173,#REF!,MATCH("strMailTitleID",#REF!,0),FALSE),#REF!,2,FALSE)),"ERROR")</f>
        <v>0</v>
      </c>
      <c r="J173" s="176">
        <v>0</v>
      </c>
      <c r="K173" s="129">
        <f>IFERROR(IF(J173=0,0,VLOOKUP(VLOOKUP(J173,#REF!,MATCH("strMailTitleID",#REF!,0),FALSE),#REF!,2,FALSE)),"ERROR")</f>
        <v>0</v>
      </c>
      <c r="L173" s="22">
        <f ca="1">IFERROR(IFERROR(VLOOKUP($B173,INDIRECT(VLOOKUP($E173,보상!$S:$AA,2,FALSE)),MATCH(L$6,INDIRECT(VLOOKUP($E173,보상!$S:$AA,3,FALSE)),0),FALSE),VLOOKUP($B173,INDIRECT(VLOOKUP($E173&amp;"_U",보상!$S:$AA,2,FALSE)),MATCH(L$6,INDIRECT(VLOOKUP($E173&amp;"_U",보상!$S:$AA,3,FALSE)),0),FALSE)),"ERROR")</f>
        <v>8570</v>
      </c>
      <c r="M173" s="22">
        <v>0</v>
      </c>
      <c r="N173" s="22">
        <v>0</v>
      </c>
      <c r="O173" s="22">
        <v>0</v>
      </c>
      <c r="P173" s="22" t="str">
        <f ca="1">IFERROR(IFERROR(VLOOKUP($B173,INDIRECT(VLOOKUP($E173,보상!$S:$AA,2,FALSE)),MATCH(P$6,INDIRECT(VLOOKUP($E173,보상!$S:$AA,3,FALSE)),0),FALSE),VLOOKUP($B173,INDIRECT(VLOOKUP($E173&amp;"_U",보상!$S:$AA,2,FALSE)),MATCH(P$6,INDIRECT(VLOOKUP($E173&amp;"_U",보상!$S:$AA,3,FALSE)),0),FALSE)),"ERROR")</f>
        <v>Gold</v>
      </c>
      <c r="Q173" s="22">
        <f ca="1">IFERROR(IFERROR(VLOOKUP($B173,INDIRECT(VLOOKUP($E173,보상!$S:$AA,2,FALSE)),MATCH(Q$6,INDIRECT(VLOOKUP($E173,보상!$S:$AA,3,FALSE)),0),FALSE),VLOOKUP($B173,INDIRECT(VLOOKUP($E173&amp;"_U",보상!$S:$AA,2,FALSE)),MATCH(Q$6,INDIRECT(VLOOKUP($E173&amp;"_U",보상!$S:$AA,3,FALSE)),0),FALSE)),"ERROR")</f>
        <v>6700</v>
      </c>
      <c r="R173" s="22" t="b">
        <v>0</v>
      </c>
      <c r="S173" s="22" t="b">
        <v>0</v>
      </c>
      <c r="T173" s="22">
        <f ca="1">IFERROR(IF(W173=0,0,VLOOKUP(W173,보상!$D:$K,6,FALSE)),"-")</f>
        <v>0</v>
      </c>
      <c r="U173" s="22">
        <f ca="1">IFERROR(IF(W173=0,0,VLOOKUP(W173,보상!$D:$K,7,FALSE)),"-")</f>
        <v>0</v>
      </c>
      <c r="V173" s="22">
        <f ca="1">IFERROR(IF(W173=0,0,VLOOKUP(W173,보상!$D:$K,8,FALSE)),"-")</f>
        <v>0</v>
      </c>
      <c r="W173" s="22">
        <f ca="1">IFERROR(IFERROR(VLOOKUP($B173,INDIRECT(VLOOKUP($E173,보상!$S:$AA,2,FALSE)),MATCH(W$6,INDIRECT(VLOOKUP($E173,보상!$S:$AA,3,FALSE)),0),FALSE),VLOOKUP($B173,INDIRECT(VLOOKUP($E173&amp;"_U",보상!$S:$AA,2,FALSE)),MATCH(W$6,INDIRECT(VLOOKUP($E173&amp;"_U",보상!$S:$AA,3,FALSE)),0),FALSE)),"ERROR")</f>
        <v>3021002</v>
      </c>
      <c r="X173" s="134" t="str">
        <f ca="1">IFERROR(IF(W173=0,0,VLOOKUP(SUBSTITUTE(VLOOKUP(W173,#REF!,MATCH("strItemName",#REF!,0),FALSE),"SUI_",""),#REF!,2,FALSE)),"ERROR")</f>
        <v>ERROR</v>
      </c>
      <c r="Y173" s="22">
        <f t="shared" ca="1" si="11"/>
        <v>3021002</v>
      </c>
      <c r="Z173" s="134" t="str">
        <f ca="1">IFERROR(IF(Y173=0,0,VLOOKUP(SUBSTITUTE(VLOOKUP(Y173,#REF!,MATCH("strItemName",#REF!,0),FALSE),"SUI_",""),#REF!,2,FALSE)),"ERROR")</f>
        <v>ERROR</v>
      </c>
      <c r="AA173" s="22">
        <f t="shared" ca="1" si="11"/>
        <v>3021002</v>
      </c>
      <c r="AB173" s="134" t="str">
        <f ca="1">IFERROR(IF(AA173=0,0,VLOOKUP(SUBSTITUTE(VLOOKUP(AA173,#REF!,MATCH("strItemName",#REF!,0),FALSE),"SUI_",""),#REF!,2,FALSE)),"ERROR")</f>
        <v>ERROR</v>
      </c>
      <c r="AC173" s="22">
        <f t="shared" ca="1" si="11"/>
        <v>3021002</v>
      </c>
      <c r="AD173" s="134" t="str">
        <f ca="1">IFERROR(IF(AC173=0,0,VLOOKUP(SUBSTITUTE(VLOOKUP(AC173,#REF!,MATCH("strItemName",#REF!,0),FALSE),"SUI_",""),#REF!,2,FALSE)),"ERROR")</f>
        <v>ERROR</v>
      </c>
      <c r="AE173" s="22">
        <f t="shared" ca="1" si="11"/>
        <v>3021002</v>
      </c>
      <c r="AF173" s="134" t="str">
        <f ca="1">IFERROR(IF(AE173=0,0,VLOOKUP(SUBSTITUTE(VLOOKUP(AE173,#REF!,MATCH("strItemName",#REF!,0),FALSE),"SUI_",""),#REF!,2,FALSE)),"ERROR")</f>
        <v>ERROR</v>
      </c>
      <c r="AG173" s="88">
        <v>0</v>
      </c>
      <c r="AH173" s="134">
        <f>IFERROR(IF(AG173=0,0,VLOOKUP(SUBSTITUTE(VLOOKUP(AG173,#REF!,MATCH("strItemName",#REF!,0),FALSE),"SUI_",""),#REF!,2,FALSE)),"ERROR")</f>
        <v>0</v>
      </c>
      <c r="AI173" s="22">
        <f ca="1">IFERROR(IFERROR(VLOOKUP($B173,INDIRECT(VLOOKUP($E173,보상!$S:$AA,2,FALSE)),MATCH(AI$6,INDIRECT(VLOOKUP($E173,보상!$S:$AA,3,FALSE)),0),FALSE),VLOOKUP($B173,INDIRECT(VLOOKUP($E173&amp;"_U",보상!$S:$AA,2,FALSE)),MATCH(AI$6,INDIRECT(VLOOKUP($E173&amp;"_U",보상!$S:$AA,3,FALSE)),0),FALSE)),"ERROR")</f>
        <v>2</v>
      </c>
      <c r="AJ173" s="22">
        <v>0</v>
      </c>
      <c r="AK173" s="22">
        <v>0</v>
      </c>
      <c r="AL173" s="22">
        <v>0</v>
      </c>
      <c r="AM173" s="22" t="b">
        <v>0</v>
      </c>
      <c r="AN173" s="22">
        <v>0</v>
      </c>
      <c r="AO173" s="22">
        <v>0</v>
      </c>
    </row>
    <row r="174" spans="2:41" ht="16.5" customHeight="1" x14ac:dyDescent="0.3">
      <c r="B174" s="153">
        <f t="shared" si="10"/>
        <v>1035903</v>
      </c>
      <c r="C174" s="22">
        <v>1035903</v>
      </c>
      <c r="D174" s="156" t="str">
        <f ca="1">IFERROR(IFERROR(VLOOKUP($B174,INDIRECT(VLOOKUP($E174,보상!$S:$AA,2,FALSE)),MATCH(D$6,INDIRECT(VLOOKUP($E174,보상!$S:$AA,3,FALSE)),0),FALSE),VLOOKUP($B174,INDIRECT(VLOOKUP($E174&amp;"_U",보상!$S:$AA,2,FALSE)),MATCH(D$6,INDIRECT(VLOOKUP($E174&amp;"_U",보상!$S:$AA,3,FALSE)),0),FALSE)),"ERROR")</f>
        <v>새로운 악마의 출현</v>
      </c>
      <c r="E174" s="22" t="s">
        <v>384</v>
      </c>
      <c r="F174" s="22">
        <f>COUNTIF($C$8:$C174,$C174)</f>
        <v>1</v>
      </c>
      <c r="G174" s="22" t="b">
        <v>0</v>
      </c>
      <c r="H174" s="22">
        <v>0</v>
      </c>
      <c r="I174" s="129">
        <f>IFERROR(IF(H174=0,0,VLOOKUP(VLOOKUP(H174,#REF!,MATCH("strMailTitleID",#REF!,0),FALSE),#REF!,2,FALSE)),"ERROR")</f>
        <v>0</v>
      </c>
      <c r="J174" s="176">
        <v>0</v>
      </c>
      <c r="K174" s="129">
        <f>IFERROR(IF(J174=0,0,VLOOKUP(VLOOKUP(J174,#REF!,MATCH("strMailTitleID",#REF!,0),FALSE),#REF!,2,FALSE)),"ERROR")</f>
        <v>0</v>
      </c>
      <c r="L174" s="22">
        <f ca="1">IFERROR(IFERROR(VLOOKUP($B174,INDIRECT(VLOOKUP($E174,보상!$S:$AA,2,FALSE)),MATCH(L$6,INDIRECT(VLOOKUP($E174,보상!$S:$AA,3,FALSE)),0),FALSE),VLOOKUP($B174,INDIRECT(VLOOKUP($E174&amp;"_U",보상!$S:$AA,2,FALSE)),MATCH(L$6,INDIRECT(VLOOKUP($E174&amp;"_U",보상!$S:$AA,3,FALSE)),0),FALSE)),"ERROR")</f>
        <v>9020</v>
      </c>
      <c r="M174" s="22">
        <v>0</v>
      </c>
      <c r="N174" s="22">
        <v>0</v>
      </c>
      <c r="O174" s="22">
        <v>0</v>
      </c>
      <c r="P174" s="22" t="str">
        <f ca="1">IFERROR(IFERROR(VLOOKUP($B174,INDIRECT(VLOOKUP($E174,보상!$S:$AA,2,FALSE)),MATCH(P$6,INDIRECT(VLOOKUP($E174,보상!$S:$AA,3,FALSE)),0),FALSE),VLOOKUP($B174,INDIRECT(VLOOKUP($E174&amp;"_U",보상!$S:$AA,2,FALSE)),MATCH(P$6,INDIRECT(VLOOKUP($E174&amp;"_U",보상!$S:$AA,3,FALSE)),0),FALSE)),"ERROR")</f>
        <v>Gold</v>
      </c>
      <c r="Q174" s="22">
        <f ca="1">IFERROR(IFERROR(VLOOKUP($B174,INDIRECT(VLOOKUP($E174,보상!$S:$AA,2,FALSE)),MATCH(Q$6,INDIRECT(VLOOKUP($E174,보상!$S:$AA,3,FALSE)),0),FALSE),VLOOKUP($B174,INDIRECT(VLOOKUP($E174&amp;"_U",보상!$S:$AA,2,FALSE)),MATCH(Q$6,INDIRECT(VLOOKUP($E174&amp;"_U",보상!$S:$AA,3,FALSE)),0),FALSE)),"ERROR")</f>
        <v>6850</v>
      </c>
      <c r="R174" s="22" t="b">
        <v>0</v>
      </c>
      <c r="S174" s="22" t="b">
        <v>0</v>
      </c>
      <c r="T174" s="22">
        <f ca="1">IFERROR(IF(W174=0,0,VLOOKUP(W174,보상!$D:$K,6,FALSE)),"-")</f>
        <v>0</v>
      </c>
      <c r="U174" s="22">
        <f ca="1">IFERROR(IF(W174=0,0,VLOOKUP(W174,보상!$D:$K,7,FALSE)),"-")</f>
        <v>0</v>
      </c>
      <c r="V174" s="22">
        <f ca="1">IFERROR(IF(W174=0,0,VLOOKUP(W174,보상!$D:$K,8,FALSE)),"-")</f>
        <v>0</v>
      </c>
      <c r="W174" s="22">
        <f ca="1">IFERROR(IFERROR(VLOOKUP($B174,INDIRECT(VLOOKUP($E174,보상!$S:$AA,2,FALSE)),MATCH(W$6,INDIRECT(VLOOKUP($E174,보상!$S:$AA,3,FALSE)),0),FALSE),VLOOKUP($B174,INDIRECT(VLOOKUP($E174&amp;"_U",보상!$S:$AA,2,FALSE)),MATCH(W$6,INDIRECT(VLOOKUP($E174&amp;"_U",보상!$S:$AA,3,FALSE)),0),FALSE)),"ERROR")</f>
        <v>4002003</v>
      </c>
      <c r="X174" s="134" t="str">
        <f ca="1">IFERROR(IF(W174=0,0,VLOOKUP(SUBSTITUTE(VLOOKUP(W174,#REF!,MATCH("strItemName",#REF!,0),FALSE),"SUI_",""),#REF!,2,FALSE)),"ERROR")</f>
        <v>ERROR</v>
      </c>
      <c r="Y174" s="22">
        <f t="shared" ca="1" si="11"/>
        <v>4002003</v>
      </c>
      <c r="Z174" s="134" t="str">
        <f ca="1">IFERROR(IF(Y174=0,0,VLOOKUP(SUBSTITUTE(VLOOKUP(Y174,#REF!,MATCH("strItemName",#REF!,0),FALSE),"SUI_",""),#REF!,2,FALSE)),"ERROR")</f>
        <v>ERROR</v>
      </c>
      <c r="AA174" s="22">
        <f t="shared" ca="1" si="11"/>
        <v>4002003</v>
      </c>
      <c r="AB174" s="134" t="str">
        <f ca="1">IFERROR(IF(AA174=0,0,VLOOKUP(SUBSTITUTE(VLOOKUP(AA174,#REF!,MATCH("strItemName",#REF!,0),FALSE),"SUI_",""),#REF!,2,FALSE)),"ERROR")</f>
        <v>ERROR</v>
      </c>
      <c r="AC174" s="22">
        <f t="shared" ca="1" si="11"/>
        <v>4002003</v>
      </c>
      <c r="AD174" s="134" t="str">
        <f ca="1">IFERROR(IF(AC174=0,0,VLOOKUP(SUBSTITUTE(VLOOKUP(AC174,#REF!,MATCH("strItemName",#REF!,0),FALSE),"SUI_",""),#REF!,2,FALSE)),"ERROR")</f>
        <v>ERROR</v>
      </c>
      <c r="AE174" s="22">
        <f t="shared" ca="1" si="11"/>
        <v>4002003</v>
      </c>
      <c r="AF174" s="134" t="str">
        <f ca="1">IFERROR(IF(AE174=0,0,VLOOKUP(SUBSTITUTE(VLOOKUP(AE174,#REF!,MATCH("strItemName",#REF!,0),FALSE),"SUI_",""),#REF!,2,FALSE)),"ERROR")</f>
        <v>ERROR</v>
      </c>
      <c r="AG174" s="88">
        <v>0</v>
      </c>
      <c r="AH174" s="134">
        <f>IFERROR(IF(AG174=0,0,VLOOKUP(SUBSTITUTE(VLOOKUP(AG174,#REF!,MATCH("strItemName",#REF!,0),FALSE),"SUI_",""),#REF!,2,FALSE)),"ERROR")</f>
        <v>0</v>
      </c>
      <c r="AI174" s="22">
        <f ca="1">IFERROR(IFERROR(VLOOKUP($B174,INDIRECT(VLOOKUP($E174,보상!$S:$AA,2,FALSE)),MATCH(AI$6,INDIRECT(VLOOKUP($E174,보상!$S:$AA,3,FALSE)),0),FALSE),VLOOKUP($B174,INDIRECT(VLOOKUP($E174&amp;"_U",보상!$S:$AA,2,FALSE)),MATCH(AI$6,INDIRECT(VLOOKUP($E174&amp;"_U",보상!$S:$AA,3,FALSE)),0),FALSE)),"ERROR")</f>
        <v>1</v>
      </c>
      <c r="AJ174" s="22">
        <v>0</v>
      </c>
      <c r="AK174" s="22">
        <v>0</v>
      </c>
      <c r="AL174" s="22">
        <v>0</v>
      </c>
      <c r="AM174" s="22" t="b">
        <v>0</v>
      </c>
      <c r="AN174" s="22">
        <v>0</v>
      </c>
      <c r="AO174" s="22">
        <v>0</v>
      </c>
    </row>
    <row r="175" spans="2:41" ht="16.5" customHeight="1" x14ac:dyDescent="0.3">
      <c r="B175" s="153">
        <f t="shared" si="10"/>
        <v>1036003</v>
      </c>
      <c r="C175" s="22">
        <v>1036003</v>
      </c>
      <c r="D175" s="156" t="str">
        <f ca="1">IFERROR(IFERROR(VLOOKUP($B175,INDIRECT(VLOOKUP($E175,보상!$S:$AA,2,FALSE)),MATCH(D$6,INDIRECT(VLOOKUP($E175,보상!$S:$AA,3,FALSE)),0),FALSE),VLOOKUP($B175,INDIRECT(VLOOKUP($E175&amp;"_U",보상!$S:$AA,2,FALSE)),MATCH(D$6,INDIRECT(VLOOKUP($E175&amp;"_U",보상!$S:$AA,3,FALSE)),0),FALSE)),"ERROR")</f>
        <v>믿을 수 없는 재앙</v>
      </c>
      <c r="E175" s="22" t="s">
        <v>384</v>
      </c>
      <c r="F175" s="22">
        <f>COUNTIF($C$8:$C175,$C175)</f>
        <v>1</v>
      </c>
      <c r="G175" s="22" t="b">
        <v>0</v>
      </c>
      <c r="H175" s="22">
        <v>0</v>
      </c>
      <c r="I175" s="129">
        <f>IFERROR(IF(H175=0,0,VLOOKUP(VLOOKUP(H175,#REF!,MATCH("strMailTitleID",#REF!,0),FALSE),#REF!,2,FALSE)),"ERROR")</f>
        <v>0</v>
      </c>
      <c r="J175" s="176">
        <v>0</v>
      </c>
      <c r="K175" s="129">
        <f>IFERROR(IF(J175=0,0,VLOOKUP(VLOOKUP(J175,#REF!,MATCH("strMailTitleID",#REF!,0),FALSE),#REF!,2,FALSE)),"ERROR")</f>
        <v>0</v>
      </c>
      <c r="L175" s="22">
        <f ca="1">IFERROR(IFERROR(VLOOKUP($B175,INDIRECT(VLOOKUP($E175,보상!$S:$AA,2,FALSE)),MATCH(L$6,INDIRECT(VLOOKUP($E175,보상!$S:$AA,3,FALSE)),0),FALSE),VLOOKUP($B175,INDIRECT(VLOOKUP($E175&amp;"_U",보상!$S:$AA,2,FALSE)),MATCH(L$6,INDIRECT(VLOOKUP($E175&amp;"_U",보상!$S:$AA,3,FALSE)),0),FALSE)),"ERROR")</f>
        <v>7810</v>
      </c>
      <c r="M175" s="22">
        <v>0</v>
      </c>
      <c r="N175" s="22">
        <v>0</v>
      </c>
      <c r="O175" s="22">
        <v>0</v>
      </c>
      <c r="P175" s="22" t="str">
        <f ca="1">IFERROR(IFERROR(VLOOKUP($B175,INDIRECT(VLOOKUP($E175,보상!$S:$AA,2,FALSE)),MATCH(P$6,INDIRECT(VLOOKUP($E175,보상!$S:$AA,3,FALSE)),0),FALSE),VLOOKUP($B175,INDIRECT(VLOOKUP($E175&amp;"_U",보상!$S:$AA,2,FALSE)),MATCH(P$6,INDIRECT(VLOOKUP($E175&amp;"_U",보상!$S:$AA,3,FALSE)),0),FALSE)),"ERROR")</f>
        <v>Gold</v>
      </c>
      <c r="Q175" s="22">
        <f ca="1">IFERROR(IFERROR(VLOOKUP($B175,INDIRECT(VLOOKUP($E175,보상!$S:$AA,2,FALSE)),MATCH(Q$6,INDIRECT(VLOOKUP($E175,보상!$S:$AA,3,FALSE)),0),FALSE),VLOOKUP($B175,INDIRECT(VLOOKUP($E175&amp;"_U",보상!$S:$AA,2,FALSE)),MATCH(Q$6,INDIRECT(VLOOKUP($E175&amp;"_U",보상!$S:$AA,3,FALSE)),0),FALSE)),"ERROR")</f>
        <v>8150</v>
      </c>
      <c r="R175" s="22" t="b">
        <v>0</v>
      </c>
      <c r="S175" s="22" t="b">
        <v>0</v>
      </c>
      <c r="T175" s="22">
        <f ca="1">IFERROR(IF(W175=0,0,VLOOKUP(W175,보상!$D:$K,6,FALSE)),"-")</f>
        <v>0</v>
      </c>
      <c r="U175" s="22">
        <f ca="1">IFERROR(IF(W175=0,0,VLOOKUP(W175,보상!$D:$K,7,FALSE)),"-")</f>
        <v>700</v>
      </c>
      <c r="V175" s="22">
        <f ca="1">IFERROR(IF(W175=0,0,VLOOKUP(W175,보상!$D:$K,8,FALSE)),"-")</f>
        <v>0</v>
      </c>
      <c r="W175" s="22">
        <f ca="1">IFERROR(IFERROR(VLOOKUP($B175,INDIRECT(VLOOKUP($E175,보상!$S:$AA,2,FALSE)),MATCH(W$6,INDIRECT(VLOOKUP($E175,보상!$S:$AA,3,FALSE)),0),FALSE),VLOOKUP($B175,INDIRECT(VLOOKUP($E175&amp;"_U",보상!$S:$AA,2,FALSE)),MATCH(W$6,INDIRECT(VLOOKUP($E175&amp;"_U",보상!$S:$AA,3,FALSE)),0),FALSE)),"ERROR")</f>
        <v>4002002</v>
      </c>
      <c r="X175" s="134" t="str">
        <f ca="1">IFERROR(IF(W175=0,0,VLOOKUP(SUBSTITUTE(VLOOKUP(W175,#REF!,MATCH("strItemName",#REF!,0),FALSE),"SUI_",""),#REF!,2,FALSE)),"ERROR")</f>
        <v>ERROR</v>
      </c>
      <c r="Y175" s="22">
        <f t="shared" ca="1" si="11"/>
        <v>4002002</v>
      </c>
      <c r="Z175" s="134" t="str">
        <f ca="1">IFERROR(IF(Y175=0,0,VLOOKUP(SUBSTITUTE(VLOOKUP(Y175,#REF!,MATCH("strItemName",#REF!,0),FALSE),"SUI_",""),#REF!,2,FALSE)),"ERROR")</f>
        <v>ERROR</v>
      </c>
      <c r="AA175" s="22">
        <f t="shared" ca="1" si="11"/>
        <v>4002002</v>
      </c>
      <c r="AB175" s="134" t="str">
        <f ca="1">IFERROR(IF(AA175=0,0,VLOOKUP(SUBSTITUTE(VLOOKUP(AA175,#REF!,MATCH("strItemName",#REF!,0),FALSE),"SUI_",""),#REF!,2,FALSE)),"ERROR")</f>
        <v>ERROR</v>
      </c>
      <c r="AC175" s="22">
        <f t="shared" ca="1" si="11"/>
        <v>4002002</v>
      </c>
      <c r="AD175" s="134" t="str">
        <f ca="1">IFERROR(IF(AC175=0,0,VLOOKUP(SUBSTITUTE(VLOOKUP(AC175,#REF!,MATCH("strItemName",#REF!,0),FALSE),"SUI_",""),#REF!,2,FALSE)),"ERROR")</f>
        <v>ERROR</v>
      </c>
      <c r="AE175" s="22">
        <f t="shared" ca="1" si="11"/>
        <v>4002002</v>
      </c>
      <c r="AF175" s="134" t="str">
        <f ca="1">IFERROR(IF(AE175=0,0,VLOOKUP(SUBSTITUTE(VLOOKUP(AE175,#REF!,MATCH("strItemName",#REF!,0),FALSE),"SUI_",""),#REF!,2,FALSE)),"ERROR")</f>
        <v>ERROR</v>
      </c>
      <c r="AG175" s="88">
        <v>0</v>
      </c>
      <c r="AH175" s="134">
        <f>IFERROR(IF(AG175=0,0,VLOOKUP(SUBSTITUTE(VLOOKUP(AG175,#REF!,MATCH("strItemName",#REF!,0),FALSE),"SUI_",""),#REF!,2,FALSE)),"ERROR")</f>
        <v>0</v>
      </c>
      <c r="AI175" s="22">
        <f ca="1">IFERROR(IFERROR(VLOOKUP($B175,INDIRECT(VLOOKUP($E175,보상!$S:$AA,2,FALSE)),MATCH(AI$6,INDIRECT(VLOOKUP($E175,보상!$S:$AA,3,FALSE)),0),FALSE),VLOOKUP($B175,INDIRECT(VLOOKUP($E175&amp;"_U",보상!$S:$AA,2,FALSE)),MATCH(AI$6,INDIRECT(VLOOKUP($E175&amp;"_U",보상!$S:$AA,3,FALSE)),0),FALSE)),"ERROR")</f>
        <v>1</v>
      </c>
      <c r="AJ175" s="22">
        <v>0</v>
      </c>
      <c r="AK175" s="22">
        <v>0</v>
      </c>
      <c r="AL175" s="22">
        <v>0</v>
      </c>
      <c r="AM175" s="22" t="b">
        <v>0</v>
      </c>
      <c r="AN175" s="22">
        <v>0</v>
      </c>
      <c r="AO175" s="22">
        <v>0</v>
      </c>
    </row>
    <row r="176" spans="2:41" ht="16.5" customHeight="1" x14ac:dyDescent="0.3">
      <c r="B176" s="153">
        <f t="shared" si="10"/>
        <v>1030102</v>
      </c>
      <c r="C176" s="22">
        <v>1030102</v>
      </c>
      <c r="D176" s="156" t="str">
        <f ca="1">IFERROR(IFERROR(VLOOKUP($B176,INDIRECT(VLOOKUP($E176,보상!$S:$AA,2,FALSE)),MATCH(D$6,INDIRECT(VLOOKUP($E176,보상!$S:$AA,3,FALSE)),0),FALSE),VLOOKUP($B176,INDIRECT(VLOOKUP($E176&amp;"_U",보상!$S:$AA,2,FALSE)),MATCH(D$6,INDIRECT(VLOOKUP($E176&amp;"_U",보상!$S:$AA,3,FALSE)),0),FALSE)),"ERROR")</f>
        <v>위험한 검독수리 둥지로</v>
      </c>
      <c r="E176" s="22" t="s">
        <v>384</v>
      </c>
      <c r="F176" s="22">
        <f>COUNTIF($C$8:$C176,$C176)</f>
        <v>1</v>
      </c>
      <c r="G176" s="22" t="b">
        <v>0</v>
      </c>
      <c r="H176" s="22">
        <v>0</v>
      </c>
      <c r="I176" s="129">
        <f>IFERROR(IF(H176=0,0,VLOOKUP(VLOOKUP(H176,#REF!,MATCH("strMailTitleID",#REF!,0),FALSE),#REF!,2,FALSE)),"ERROR")</f>
        <v>0</v>
      </c>
      <c r="J176" s="176">
        <v>0</v>
      </c>
      <c r="K176" s="129">
        <f>IFERROR(IF(J176=0,0,VLOOKUP(VLOOKUP(J176,#REF!,MATCH("strMailTitleID",#REF!,0),FALSE),#REF!,2,FALSE)),"ERROR")</f>
        <v>0</v>
      </c>
      <c r="L176" s="22">
        <f ca="1">IFERROR(IFERROR(VLOOKUP($B176,INDIRECT(VLOOKUP($E176,보상!$S:$AA,2,FALSE)),MATCH(L$6,INDIRECT(VLOOKUP($E176,보상!$S:$AA,3,FALSE)),0),FALSE),VLOOKUP($B176,INDIRECT(VLOOKUP($E176&amp;"_U",보상!$S:$AA,2,FALSE)),MATCH(L$6,INDIRECT(VLOOKUP($E176&amp;"_U",보상!$S:$AA,3,FALSE)),0),FALSE)),"ERROR")</f>
        <v>2210</v>
      </c>
      <c r="M176" s="22">
        <v>0</v>
      </c>
      <c r="N176" s="22">
        <v>0</v>
      </c>
      <c r="O176" s="22">
        <v>0</v>
      </c>
      <c r="P176" s="22" t="str">
        <f ca="1">IFERROR(IFERROR(VLOOKUP($B176,INDIRECT(VLOOKUP($E176,보상!$S:$AA,2,FALSE)),MATCH(P$6,INDIRECT(VLOOKUP($E176,보상!$S:$AA,3,FALSE)),0),FALSE),VLOOKUP($B176,INDIRECT(VLOOKUP($E176&amp;"_U",보상!$S:$AA,2,FALSE)),MATCH(P$6,INDIRECT(VLOOKUP($E176&amp;"_U",보상!$S:$AA,3,FALSE)),0),FALSE)),"ERROR")</f>
        <v>Gold</v>
      </c>
      <c r="Q176" s="22">
        <f ca="1">IFERROR(IFERROR(VLOOKUP($B176,INDIRECT(VLOOKUP($E176,보상!$S:$AA,2,FALSE)),MATCH(Q$6,INDIRECT(VLOOKUP($E176,보상!$S:$AA,3,FALSE)),0),FALSE),VLOOKUP($B176,INDIRECT(VLOOKUP($E176&amp;"_U",보상!$S:$AA,2,FALSE)),MATCH(Q$6,INDIRECT(VLOOKUP($E176&amp;"_U",보상!$S:$AA,3,FALSE)),0),FALSE)),"ERROR")</f>
        <v>4600</v>
      </c>
      <c r="R176" s="22" t="b">
        <v>0</v>
      </c>
      <c r="S176" s="22" t="b">
        <v>0</v>
      </c>
      <c r="T176" s="22">
        <f ca="1">IFERROR(IF(W176=0,0,VLOOKUP(W176,보상!$D:$K,6,FALSE)),"-")</f>
        <v>1000</v>
      </c>
      <c r="U176" s="22">
        <f ca="1">IFERROR(IF(W176=0,0,VLOOKUP(W176,보상!$D:$K,7,FALSE)),"-")</f>
        <v>0</v>
      </c>
      <c r="V176" s="22">
        <f ca="1">IFERROR(IF(W176=0,0,VLOOKUP(W176,보상!$D:$K,8,FALSE)),"-")</f>
        <v>0</v>
      </c>
      <c r="W176" s="22">
        <f ca="1">IFERROR(IFERROR(VLOOKUP($B176,INDIRECT(VLOOKUP($E176,보상!$S:$AA,2,FALSE)),MATCH(W$6,INDIRECT(VLOOKUP($E176,보상!$S:$AA,3,FALSE)),0),FALSE),VLOOKUP($B176,INDIRECT(VLOOKUP($E176&amp;"_U",보상!$S:$AA,2,FALSE)),MATCH(W$6,INDIRECT(VLOOKUP($E176&amp;"_U",보상!$S:$AA,3,FALSE)),0),FALSE)),"ERROR")</f>
        <v>4002001</v>
      </c>
      <c r="X176" s="134" t="str">
        <f ca="1">IFERROR(IF(W176=0,0,VLOOKUP(SUBSTITUTE(VLOOKUP(W176,#REF!,MATCH("strItemName",#REF!,0),FALSE),"SUI_",""),#REF!,2,FALSE)),"ERROR")</f>
        <v>ERROR</v>
      </c>
      <c r="Y176" s="22">
        <f t="shared" ca="1" si="11"/>
        <v>4002001</v>
      </c>
      <c r="Z176" s="134" t="str">
        <f ca="1">IFERROR(IF(Y176=0,0,VLOOKUP(SUBSTITUTE(VLOOKUP(Y176,#REF!,MATCH("strItemName",#REF!,0),FALSE),"SUI_",""),#REF!,2,FALSE)),"ERROR")</f>
        <v>ERROR</v>
      </c>
      <c r="AA176" s="22">
        <f t="shared" ca="1" si="11"/>
        <v>4002001</v>
      </c>
      <c r="AB176" s="134" t="str">
        <f ca="1">IFERROR(IF(AA176=0,0,VLOOKUP(SUBSTITUTE(VLOOKUP(AA176,#REF!,MATCH("strItemName",#REF!,0),FALSE),"SUI_",""),#REF!,2,FALSE)),"ERROR")</f>
        <v>ERROR</v>
      </c>
      <c r="AC176" s="22">
        <f t="shared" ca="1" si="11"/>
        <v>4002001</v>
      </c>
      <c r="AD176" s="134" t="str">
        <f ca="1">IFERROR(IF(AC176=0,0,VLOOKUP(SUBSTITUTE(VLOOKUP(AC176,#REF!,MATCH("strItemName",#REF!,0),FALSE),"SUI_",""),#REF!,2,FALSE)),"ERROR")</f>
        <v>ERROR</v>
      </c>
      <c r="AE176" s="22">
        <f t="shared" ca="1" si="11"/>
        <v>4002001</v>
      </c>
      <c r="AF176" s="134" t="str">
        <f ca="1">IFERROR(IF(AE176=0,0,VLOOKUP(SUBSTITUTE(VLOOKUP(AE176,#REF!,MATCH("strItemName",#REF!,0),FALSE),"SUI_",""),#REF!,2,FALSE)),"ERROR")</f>
        <v>ERROR</v>
      </c>
      <c r="AG176" s="88">
        <v>0</v>
      </c>
      <c r="AH176" s="134">
        <f>IFERROR(IF(AG176=0,0,VLOOKUP(SUBSTITUTE(VLOOKUP(AG176,#REF!,MATCH("strItemName",#REF!,0),FALSE),"SUI_",""),#REF!,2,FALSE)),"ERROR")</f>
        <v>0</v>
      </c>
      <c r="AI176" s="22">
        <f ca="1">IFERROR(IFERROR(VLOOKUP($B176,INDIRECT(VLOOKUP($E176,보상!$S:$AA,2,FALSE)),MATCH(AI$6,INDIRECT(VLOOKUP($E176,보상!$S:$AA,3,FALSE)),0),FALSE),VLOOKUP($B176,INDIRECT(VLOOKUP($E176&amp;"_U",보상!$S:$AA,2,FALSE)),MATCH(AI$6,INDIRECT(VLOOKUP($E176&amp;"_U",보상!$S:$AA,3,FALSE)),0),FALSE)),"ERROR")</f>
        <v>1</v>
      </c>
      <c r="AJ176" s="22">
        <v>0</v>
      </c>
      <c r="AK176" s="22">
        <v>0</v>
      </c>
      <c r="AL176" s="22">
        <v>0</v>
      </c>
      <c r="AM176" s="22" t="b">
        <v>0</v>
      </c>
      <c r="AN176" s="22">
        <v>0</v>
      </c>
      <c r="AO176" s="22">
        <v>0</v>
      </c>
    </row>
    <row r="177" spans="2:41" ht="16.5" customHeight="1" x14ac:dyDescent="0.3">
      <c r="B177" s="153">
        <f t="shared" si="10"/>
        <v>1030202</v>
      </c>
      <c r="C177" s="22">
        <v>1030202</v>
      </c>
      <c r="D177" s="156" t="str">
        <f ca="1">IFERROR(IFERROR(VLOOKUP($B177,INDIRECT(VLOOKUP($E177,보상!$S:$AA,2,FALSE)),MATCH(D$6,INDIRECT(VLOOKUP($E177,보상!$S:$AA,3,FALSE)),0),FALSE),VLOOKUP($B177,INDIRECT(VLOOKUP($E177&amp;"_U",보상!$S:$AA,2,FALSE)),MATCH(D$6,INDIRECT(VLOOKUP($E177&amp;"_U",보상!$S:$AA,3,FALSE)),0),FALSE)),"ERROR")</f>
        <v>헤일의 부탁</v>
      </c>
      <c r="E177" s="22" t="s">
        <v>384</v>
      </c>
      <c r="F177" s="22">
        <f>COUNTIF($C$8:$C177,$C177)</f>
        <v>1</v>
      </c>
      <c r="G177" s="22" t="b">
        <v>0</v>
      </c>
      <c r="H177" s="22">
        <v>0</v>
      </c>
      <c r="I177" s="129">
        <f>IFERROR(IF(H177=0,0,VLOOKUP(VLOOKUP(H177,#REF!,MATCH("strMailTitleID",#REF!,0),FALSE),#REF!,2,FALSE)),"ERROR")</f>
        <v>0</v>
      </c>
      <c r="J177" s="176">
        <v>0</v>
      </c>
      <c r="K177" s="129">
        <f>IFERROR(IF(J177=0,0,VLOOKUP(VLOOKUP(J177,#REF!,MATCH("strMailTitleID",#REF!,0),FALSE),#REF!,2,FALSE)),"ERROR")</f>
        <v>0</v>
      </c>
      <c r="L177" s="22">
        <f ca="1">IFERROR(IFERROR(VLOOKUP($B177,INDIRECT(VLOOKUP($E177,보상!$S:$AA,2,FALSE)),MATCH(L$6,INDIRECT(VLOOKUP($E177,보상!$S:$AA,3,FALSE)),0),FALSE),VLOOKUP($B177,INDIRECT(VLOOKUP($E177&amp;"_U",보상!$S:$AA,2,FALSE)),MATCH(L$6,INDIRECT(VLOOKUP($E177&amp;"_U",보상!$S:$AA,3,FALSE)),0),FALSE)),"ERROR")</f>
        <v>2100</v>
      </c>
      <c r="M177" s="22">
        <v>0</v>
      </c>
      <c r="N177" s="22">
        <v>0</v>
      </c>
      <c r="O177" s="22">
        <v>0</v>
      </c>
      <c r="P177" s="22" t="str">
        <f ca="1">IFERROR(IFERROR(VLOOKUP($B177,INDIRECT(VLOOKUP($E177,보상!$S:$AA,2,FALSE)),MATCH(P$6,INDIRECT(VLOOKUP($E177,보상!$S:$AA,3,FALSE)),0),FALSE),VLOOKUP($B177,INDIRECT(VLOOKUP($E177&amp;"_U",보상!$S:$AA,2,FALSE)),MATCH(P$6,INDIRECT(VLOOKUP($E177&amp;"_U",보상!$S:$AA,3,FALSE)),0),FALSE)),"ERROR")</f>
        <v>Gold</v>
      </c>
      <c r="Q177" s="22">
        <f ca="1">IFERROR(IFERROR(VLOOKUP($B177,INDIRECT(VLOOKUP($E177,보상!$S:$AA,2,FALSE)),MATCH(Q$6,INDIRECT(VLOOKUP($E177,보상!$S:$AA,3,FALSE)),0),FALSE),VLOOKUP($B177,INDIRECT(VLOOKUP($E177&amp;"_U",보상!$S:$AA,2,FALSE)),MATCH(Q$6,INDIRECT(VLOOKUP($E177&amp;"_U",보상!$S:$AA,3,FALSE)),0),FALSE)),"ERROR")</f>
        <v>4600</v>
      </c>
      <c r="R177" s="22" t="b">
        <v>0</v>
      </c>
      <c r="S177" s="22" t="b">
        <v>0</v>
      </c>
      <c r="T177" s="22">
        <f ca="1">IFERROR(IF(W177=0,0,VLOOKUP(W177,보상!$D:$K,6,FALSE)),"-")</f>
        <v>0</v>
      </c>
      <c r="U177" s="22">
        <f ca="1">IFERROR(IF(W177=0,0,VLOOKUP(W177,보상!$D:$K,7,FALSE)),"-")</f>
        <v>0</v>
      </c>
      <c r="V177" s="22">
        <f ca="1">IFERROR(IF(W177=0,0,VLOOKUP(W177,보상!$D:$K,8,FALSE)),"-")</f>
        <v>0</v>
      </c>
      <c r="W177" s="22">
        <f ca="1">IFERROR(IFERROR(VLOOKUP($B177,INDIRECT(VLOOKUP($E177,보상!$S:$AA,2,FALSE)),MATCH(W$6,INDIRECT(VLOOKUP($E177,보상!$S:$AA,3,FALSE)),0),FALSE),VLOOKUP($B177,INDIRECT(VLOOKUP($E177&amp;"_U",보상!$S:$AA,2,FALSE)),MATCH(W$6,INDIRECT(VLOOKUP($E177&amp;"_U",보상!$S:$AA,3,FALSE)),0),FALSE)),"ERROR")</f>
        <v>3160001</v>
      </c>
      <c r="X177" s="134" t="str">
        <f ca="1">IFERROR(IF(W177=0,0,VLOOKUP(SUBSTITUTE(VLOOKUP(W177,#REF!,MATCH("strItemName",#REF!,0),FALSE),"SUI_",""),#REF!,2,FALSE)),"ERROR")</f>
        <v>ERROR</v>
      </c>
      <c r="Y177" s="22">
        <f t="shared" ca="1" si="11"/>
        <v>3160001</v>
      </c>
      <c r="Z177" s="134" t="str">
        <f ca="1">IFERROR(IF(Y177=0,0,VLOOKUP(SUBSTITUTE(VLOOKUP(Y177,#REF!,MATCH("strItemName",#REF!,0),FALSE),"SUI_",""),#REF!,2,FALSE)),"ERROR")</f>
        <v>ERROR</v>
      </c>
      <c r="AA177" s="22">
        <f t="shared" ca="1" si="11"/>
        <v>3160001</v>
      </c>
      <c r="AB177" s="134" t="str">
        <f ca="1">IFERROR(IF(AA177=0,0,VLOOKUP(SUBSTITUTE(VLOOKUP(AA177,#REF!,MATCH("strItemName",#REF!,0),FALSE),"SUI_",""),#REF!,2,FALSE)),"ERROR")</f>
        <v>ERROR</v>
      </c>
      <c r="AC177" s="22">
        <f t="shared" ca="1" si="11"/>
        <v>3160001</v>
      </c>
      <c r="AD177" s="134" t="str">
        <f ca="1">IFERROR(IF(AC177=0,0,VLOOKUP(SUBSTITUTE(VLOOKUP(AC177,#REF!,MATCH("strItemName",#REF!,0),FALSE),"SUI_",""),#REF!,2,FALSE)),"ERROR")</f>
        <v>ERROR</v>
      </c>
      <c r="AE177" s="22">
        <f t="shared" ca="1" si="11"/>
        <v>3160001</v>
      </c>
      <c r="AF177" s="134" t="str">
        <f ca="1">IFERROR(IF(AE177=0,0,VLOOKUP(SUBSTITUTE(VLOOKUP(AE177,#REF!,MATCH("strItemName",#REF!,0),FALSE),"SUI_",""),#REF!,2,FALSE)),"ERROR")</f>
        <v>ERROR</v>
      </c>
      <c r="AG177" s="88">
        <v>0</v>
      </c>
      <c r="AH177" s="134">
        <f>IFERROR(IF(AG177=0,0,VLOOKUP(SUBSTITUTE(VLOOKUP(AG177,#REF!,MATCH("strItemName",#REF!,0),FALSE),"SUI_",""),#REF!,2,FALSE)),"ERROR")</f>
        <v>0</v>
      </c>
      <c r="AI177" s="22">
        <f ca="1">IFERROR(IFERROR(VLOOKUP($B177,INDIRECT(VLOOKUP($E177,보상!$S:$AA,2,FALSE)),MATCH(AI$6,INDIRECT(VLOOKUP($E177,보상!$S:$AA,3,FALSE)),0),FALSE),VLOOKUP($B177,INDIRECT(VLOOKUP($E177&amp;"_U",보상!$S:$AA,2,FALSE)),MATCH(AI$6,INDIRECT(VLOOKUP($E177&amp;"_U",보상!$S:$AA,3,FALSE)),0),FALSE)),"ERROR")</f>
        <v>5</v>
      </c>
      <c r="AJ177" s="22">
        <v>0</v>
      </c>
      <c r="AK177" s="22">
        <v>0</v>
      </c>
      <c r="AL177" s="22">
        <v>0</v>
      </c>
      <c r="AM177" s="22" t="b">
        <v>0</v>
      </c>
      <c r="AN177" s="22">
        <v>0</v>
      </c>
      <c r="AO177" s="22">
        <v>0</v>
      </c>
    </row>
    <row r="178" spans="2:41" ht="16.5" customHeight="1" x14ac:dyDescent="0.3">
      <c r="B178" s="153">
        <f t="shared" si="10"/>
        <v>1030302</v>
      </c>
      <c r="C178" s="22">
        <v>1030302</v>
      </c>
      <c r="D178" s="156" t="str">
        <f ca="1">IFERROR(IFERROR(VLOOKUP($B178,INDIRECT(VLOOKUP($E178,보상!$S:$AA,2,FALSE)),MATCH(D$6,INDIRECT(VLOOKUP($E178,보상!$S:$AA,3,FALSE)),0),FALSE),VLOOKUP($B178,INDIRECT(VLOOKUP($E178&amp;"_U",보상!$S:$AA,2,FALSE)),MATCH(D$6,INDIRECT(VLOOKUP($E178&amp;"_U",보상!$S:$AA,3,FALSE)),0),FALSE)),"ERROR")</f>
        <v>검독수리 둥지 수색</v>
      </c>
      <c r="E178" s="22" t="s">
        <v>384</v>
      </c>
      <c r="F178" s="22">
        <f>COUNTIF($C$8:$C178,$C178)</f>
        <v>1</v>
      </c>
      <c r="G178" s="22" t="b">
        <v>0</v>
      </c>
      <c r="H178" s="22">
        <v>0</v>
      </c>
      <c r="I178" s="129">
        <f>IFERROR(IF(H178=0,0,VLOOKUP(VLOOKUP(H178,#REF!,MATCH("strMailTitleID",#REF!,0),FALSE),#REF!,2,FALSE)),"ERROR")</f>
        <v>0</v>
      </c>
      <c r="J178" s="176">
        <v>0</v>
      </c>
      <c r="K178" s="129">
        <f>IFERROR(IF(J178=0,0,VLOOKUP(VLOOKUP(J178,#REF!,MATCH("strMailTitleID",#REF!,0),FALSE),#REF!,2,FALSE)),"ERROR")</f>
        <v>0</v>
      </c>
      <c r="L178" s="22">
        <f ca="1">IFERROR(IFERROR(VLOOKUP($B178,INDIRECT(VLOOKUP($E178,보상!$S:$AA,2,FALSE)),MATCH(L$6,INDIRECT(VLOOKUP($E178,보상!$S:$AA,3,FALSE)),0),FALSE),VLOOKUP($B178,INDIRECT(VLOOKUP($E178&amp;"_U",보상!$S:$AA,2,FALSE)),MATCH(L$6,INDIRECT(VLOOKUP($E178&amp;"_U",보상!$S:$AA,3,FALSE)),0),FALSE)),"ERROR")</f>
        <v>2210</v>
      </c>
      <c r="M178" s="22">
        <v>0</v>
      </c>
      <c r="N178" s="22">
        <v>0</v>
      </c>
      <c r="O178" s="22">
        <v>0</v>
      </c>
      <c r="P178" s="22" t="str">
        <f ca="1">IFERROR(IFERROR(VLOOKUP($B178,INDIRECT(VLOOKUP($E178,보상!$S:$AA,2,FALSE)),MATCH(P$6,INDIRECT(VLOOKUP($E178,보상!$S:$AA,3,FALSE)),0),FALSE),VLOOKUP($B178,INDIRECT(VLOOKUP($E178&amp;"_U",보상!$S:$AA,2,FALSE)),MATCH(P$6,INDIRECT(VLOOKUP($E178&amp;"_U",보상!$S:$AA,3,FALSE)),0),FALSE)),"ERROR")</f>
        <v>Gold</v>
      </c>
      <c r="Q178" s="22">
        <f ca="1">IFERROR(IFERROR(VLOOKUP($B178,INDIRECT(VLOOKUP($E178,보상!$S:$AA,2,FALSE)),MATCH(Q$6,INDIRECT(VLOOKUP($E178,보상!$S:$AA,3,FALSE)),0),FALSE),VLOOKUP($B178,INDIRECT(VLOOKUP($E178&amp;"_U",보상!$S:$AA,2,FALSE)),MATCH(Q$6,INDIRECT(VLOOKUP($E178&amp;"_U",보상!$S:$AA,3,FALSE)),0),FALSE)),"ERROR")</f>
        <v>4600</v>
      </c>
      <c r="R178" s="22" t="b">
        <v>0</v>
      </c>
      <c r="S178" s="22" t="b">
        <v>0</v>
      </c>
      <c r="T178" s="22">
        <f ca="1">IFERROR(IF(W178=0,0,VLOOKUP(W178,보상!$D:$K,6,FALSE)),"-")</f>
        <v>0</v>
      </c>
      <c r="U178" s="22">
        <f ca="1">IFERROR(IF(W178=0,0,VLOOKUP(W178,보상!$D:$K,7,FALSE)),"-")</f>
        <v>0</v>
      </c>
      <c r="V178" s="22">
        <f ca="1">IFERROR(IF(W178=0,0,VLOOKUP(W178,보상!$D:$K,8,FALSE)),"-")</f>
        <v>0</v>
      </c>
      <c r="W178" s="22">
        <f ca="1">IFERROR(IFERROR(VLOOKUP($B178,INDIRECT(VLOOKUP($E178,보상!$S:$AA,2,FALSE)),MATCH(W$6,INDIRECT(VLOOKUP($E178,보상!$S:$AA,3,FALSE)),0),FALSE),VLOOKUP($B178,INDIRECT(VLOOKUP($E178&amp;"_U",보상!$S:$AA,2,FALSE)),MATCH(W$6,INDIRECT(VLOOKUP($E178&amp;"_U",보상!$S:$AA,3,FALSE)),0),FALSE)),"ERROR")</f>
        <v>3012001</v>
      </c>
      <c r="X178" s="134" t="str">
        <f ca="1">IFERROR(IF(W178=0,0,VLOOKUP(SUBSTITUTE(VLOOKUP(W178,#REF!,MATCH("strItemName",#REF!,0),FALSE),"SUI_",""),#REF!,2,FALSE)),"ERROR")</f>
        <v>ERROR</v>
      </c>
      <c r="Y178" s="22">
        <f t="shared" ca="1" si="11"/>
        <v>3012001</v>
      </c>
      <c r="Z178" s="134" t="str">
        <f ca="1">IFERROR(IF(Y178=0,0,VLOOKUP(SUBSTITUTE(VLOOKUP(Y178,#REF!,MATCH("strItemName",#REF!,0),FALSE),"SUI_",""),#REF!,2,FALSE)),"ERROR")</f>
        <v>ERROR</v>
      </c>
      <c r="AA178" s="22">
        <f t="shared" ca="1" si="11"/>
        <v>3012001</v>
      </c>
      <c r="AB178" s="134" t="str">
        <f ca="1">IFERROR(IF(AA178=0,0,VLOOKUP(SUBSTITUTE(VLOOKUP(AA178,#REF!,MATCH("strItemName",#REF!,0),FALSE),"SUI_",""),#REF!,2,FALSE)),"ERROR")</f>
        <v>ERROR</v>
      </c>
      <c r="AC178" s="22">
        <f t="shared" ca="1" si="11"/>
        <v>3012001</v>
      </c>
      <c r="AD178" s="134" t="str">
        <f ca="1">IFERROR(IF(AC178=0,0,VLOOKUP(SUBSTITUTE(VLOOKUP(AC178,#REF!,MATCH("strItemName",#REF!,0),FALSE),"SUI_",""),#REF!,2,FALSE)),"ERROR")</f>
        <v>ERROR</v>
      </c>
      <c r="AE178" s="22">
        <f t="shared" ca="1" si="11"/>
        <v>3012001</v>
      </c>
      <c r="AF178" s="134" t="str">
        <f ca="1">IFERROR(IF(AE178=0,0,VLOOKUP(SUBSTITUTE(VLOOKUP(AE178,#REF!,MATCH("strItemName",#REF!,0),FALSE),"SUI_",""),#REF!,2,FALSE)),"ERROR")</f>
        <v>ERROR</v>
      </c>
      <c r="AG178" s="88">
        <v>0</v>
      </c>
      <c r="AH178" s="134">
        <f>IFERROR(IF(AG178=0,0,VLOOKUP(SUBSTITUTE(VLOOKUP(AG178,#REF!,MATCH("strItemName",#REF!,0),FALSE),"SUI_",""),#REF!,2,FALSE)),"ERROR")</f>
        <v>0</v>
      </c>
      <c r="AI178" s="22">
        <f ca="1">IFERROR(IFERROR(VLOOKUP($B178,INDIRECT(VLOOKUP($E178,보상!$S:$AA,2,FALSE)),MATCH(AI$6,INDIRECT(VLOOKUP($E178,보상!$S:$AA,3,FALSE)),0),FALSE),VLOOKUP($B178,INDIRECT(VLOOKUP($E178&amp;"_U",보상!$S:$AA,2,FALSE)),MATCH(AI$6,INDIRECT(VLOOKUP($E178&amp;"_U",보상!$S:$AA,3,FALSE)),0),FALSE)),"ERROR")</f>
        <v>3</v>
      </c>
      <c r="AJ178" s="22">
        <v>0</v>
      </c>
      <c r="AK178" s="22">
        <v>0</v>
      </c>
      <c r="AL178" s="22">
        <v>0</v>
      </c>
      <c r="AM178" s="22" t="b">
        <v>0</v>
      </c>
      <c r="AN178" s="22">
        <v>0</v>
      </c>
      <c r="AO178" s="22">
        <v>0</v>
      </c>
    </row>
    <row r="179" spans="2:41" ht="16.5" customHeight="1" x14ac:dyDescent="0.3">
      <c r="B179" s="153">
        <f t="shared" si="10"/>
        <v>1030402</v>
      </c>
      <c r="C179" s="22">
        <v>1030402</v>
      </c>
      <c r="D179" s="156" t="str">
        <f ca="1">IFERROR(IFERROR(VLOOKUP($B179,INDIRECT(VLOOKUP($E179,보상!$S:$AA,2,FALSE)),MATCH(D$6,INDIRECT(VLOOKUP($E179,보상!$S:$AA,3,FALSE)),0),FALSE),VLOOKUP($B179,INDIRECT(VLOOKUP($E179&amp;"_U",보상!$S:$AA,2,FALSE)),MATCH(D$6,INDIRECT(VLOOKUP($E179&amp;"_U",보상!$S:$AA,3,FALSE)),0),FALSE)),"ERROR")</f>
        <v>와이번 둥지 수색</v>
      </c>
      <c r="E179" s="22" t="s">
        <v>384</v>
      </c>
      <c r="F179" s="22">
        <f>COUNTIF($C$8:$C179,$C179)</f>
        <v>1</v>
      </c>
      <c r="G179" s="22" t="b">
        <v>0</v>
      </c>
      <c r="H179" s="22">
        <v>0</v>
      </c>
      <c r="I179" s="129">
        <f>IFERROR(IF(H179=0,0,VLOOKUP(VLOOKUP(H179,#REF!,MATCH("strMailTitleID",#REF!,0),FALSE),#REF!,2,FALSE)),"ERROR")</f>
        <v>0</v>
      </c>
      <c r="J179" s="176">
        <v>0</v>
      </c>
      <c r="K179" s="129">
        <f>IFERROR(IF(J179=0,0,VLOOKUP(VLOOKUP(J179,#REF!,MATCH("strMailTitleID",#REF!,0),FALSE),#REF!,2,FALSE)),"ERROR")</f>
        <v>0</v>
      </c>
      <c r="L179" s="22">
        <f ca="1">IFERROR(IFERROR(VLOOKUP($B179,INDIRECT(VLOOKUP($E179,보상!$S:$AA,2,FALSE)),MATCH(L$6,INDIRECT(VLOOKUP($E179,보상!$S:$AA,3,FALSE)),0),FALSE),VLOOKUP($B179,INDIRECT(VLOOKUP($E179&amp;"_U",보상!$S:$AA,2,FALSE)),MATCH(L$6,INDIRECT(VLOOKUP($E179&amp;"_U",보상!$S:$AA,3,FALSE)),0),FALSE)),"ERROR")</f>
        <v>2210</v>
      </c>
      <c r="M179" s="22">
        <v>0</v>
      </c>
      <c r="N179" s="22">
        <v>0</v>
      </c>
      <c r="O179" s="22">
        <v>0</v>
      </c>
      <c r="P179" s="22" t="str">
        <f ca="1">IFERROR(IFERROR(VLOOKUP($B179,INDIRECT(VLOOKUP($E179,보상!$S:$AA,2,FALSE)),MATCH(P$6,INDIRECT(VLOOKUP($E179,보상!$S:$AA,3,FALSE)),0),FALSE),VLOOKUP($B179,INDIRECT(VLOOKUP($E179&amp;"_U",보상!$S:$AA,2,FALSE)),MATCH(P$6,INDIRECT(VLOOKUP($E179&amp;"_U",보상!$S:$AA,3,FALSE)),0),FALSE)),"ERROR")</f>
        <v>Gold</v>
      </c>
      <c r="Q179" s="22">
        <f ca="1">IFERROR(IFERROR(VLOOKUP($B179,INDIRECT(VLOOKUP($E179,보상!$S:$AA,2,FALSE)),MATCH(Q$6,INDIRECT(VLOOKUP($E179,보상!$S:$AA,3,FALSE)),0),FALSE),VLOOKUP($B179,INDIRECT(VLOOKUP($E179&amp;"_U",보상!$S:$AA,2,FALSE)),MATCH(Q$6,INDIRECT(VLOOKUP($E179&amp;"_U",보상!$S:$AA,3,FALSE)),0),FALSE)),"ERROR")</f>
        <v>4600</v>
      </c>
      <c r="R179" s="22" t="b">
        <v>0</v>
      </c>
      <c r="S179" s="22" t="b">
        <v>0</v>
      </c>
      <c r="T179" s="22">
        <f ca="1">IFERROR(IF(W179=0,0,VLOOKUP(W179,보상!$D:$K,6,FALSE)),"-")</f>
        <v>0</v>
      </c>
      <c r="U179" s="22">
        <f ca="1">IFERROR(IF(W179=0,0,VLOOKUP(W179,보상!$D:$K,7,FALSE)),"-")</f>
        <v>0</v>
      </c>
      <c r="V179" s="22">
        <f ca="1">IFERROR(IF(W179=0,0,VLOOKUP(W179,보상!$D:$K,8,FALSE)),"-")</f>
        <v>0</v>
      </c>
      <c r="W179" s="22">
        <f ca="1">IFERROR(IFERROR(VLOOKUP($B179,INDIRECT(VLOOKUP($E179,보상!$S:$AA,2,FALSE)),MATCH(W$6,INDIRECT(VLOOKUP($E179,보상!$S:$AA,3,FALSE)),0),FALSE),VLOOKUP($B179,INDIRECT(VLOOKUP($E179&amp;"_U",보상!$S:$AA,2,FALSE)),MATCH(W$6,INDIRECT(VLOOKUP($E179&amp;"_U",보상!$S:$AA,3,FALSE)),0),FALSE)),"ERROR")</f>
        <v>2301001</v>
      </c>
      <c r="X179" s="134" t="str">
        <f ca="1">IFERROR(IF(W179=0,0,VLOOKUP(SUBSTITUTE(VLOOKUP(W179,#REF!,MATCH("strItemName",#REF!,0),FALSE),"SUI_",""),#REF!,2,FALSE)),"ERROR")</f>
        <v>ERROR</v>
      </c>
      <c r="Y179" s="22">
        <f t="shared" ca="1" si="11"/>
        <v>2301001</v>
      </c>
      <c r="Z179" s="134" t="str">
        <f ca="1">IFERROR(IF(Y179=0,0,VLOOKUP(SUBSTITUTE(VLOOKUP(Y179,#REF!,MATCH("strItemName",#REF!,0),FALSE),"SUI_",""),#REF!,2,FALSE)),"ERROR")</f>
        <v>ERROR</v>
      </c>
      <c r="AA179" s="22">
        <f t="shared" ca="1" si="11"/>
        <v>2301001</v>
      </c>
      <c r="AB179" s="134" t="str">
        <f ca="1">IFERROR(IF(AA179=0,0,VLOOKUP(SUBSTITUTE(VLOOKUP(AA179,#REF!,MATCH("strItemName",#REF!,0),FALSE),"SUI_",""),#REF!,2,FALSE)),"ERROR")</f>
        <v>ERROR</v>
      </c>
      <c r="AC179" s="22">
        <f t="shared" ca="1" si="11"/>
        <v>2301001</v>
      </c>
      <c r="AD179" s="134" t="str">
        <f ca="1">IFERROR(IF(AC179=0,0,VLOOKUP(SUBSTITUTE(VLOOKUP(AC179,#REF!,MATCH("strItemName",#REF!,0),FALSE),"SUI_",""),#REF!,2,FALSE)),"ERROR")</f>
        <v>ERROR</v>
      </c>
      <c r="AE179" s="22">
        <f t="shared" ca="1" si="11"/>
        <v>2301001</v>
      </c>
      <c r="AF179" s="134" t="str">
        <f ca="1">IFERROR(IF(AE179=0,0,VLOOKUP(SUBSTITUTE(VLOOKUP(AE179,#REF!,MATCH("strItemName",#REF!,0),FALSE),"SUI_",""),#REF!,2,FALSE)),"ERROR")</f>
        <v>ERROR</v>
      </c>
      <c r="AG179" s="88">
        <v>0</v>
      </c>
      <c r="AH179" s="134">
        <f>IFERROR(IF(AG179=0,0,VLOOKUP(SUBSTITUTE(VLOOKUP(AG179,#REF!,MATCH("strItemName",#REF!,0),FALSE),"SUI_",""),#REF!,2,FALSE)),"ERROR")</f>
        <v>0</v>
      </c>
      <c r="AI179" s="22">
        <f ca="1">IFERROR(IFERROR(VLOOKUP($B179,INDIRECT(VLOOKUP($E179,보상!$S:$AA,2,FALSE)),MATCH(AI$6,INDIRECT(VLOOKUP($E179,보상!$S:$AA,3,FALSE)),0),FALSE),VLOOKUP($B179,INDIRECT(VLOOKUP($E179&amp;"_U",보상!$S:$AA,2,FALSE)),MATCH(AI$6,INDIRECT(VLOOKUP($E179&amp;"_U",보상!$S:$AA,3,FALSE)),0),FALSE)),"ERROR")</f>
        <v>5</v>
      </c>
      <c r="AJ179" s="22">
        <v>0</v>
      </c>
      <c r="AK179" s="22">
        <v>0</v>
      </c>
      <c r="AL179" s="22">
        <v>0</v>
      </c>
      <c r="AM179" s="22" t="b">
        <v>0</v>
      </c>
      <c r="AN179" s="22">
        <v>0</v>
      </c>
      <c r="AO179" s="22">
        <v>0</v>
      </c>
    </row>
    <row r="180" spans="2:41" ht="16.5" customHeight="1" x14ac:dyDescent="0.3">
      <c r="B180" s="153">
        <f t="shared" si="10"/>
        <v>1030502</v>
      </c>
      <c r="C180" s="22">
        <v>1030502</v>
      </c>
      <c r="D180" s="156" t="str">
        <f ca="1">IFERROR(IFERROR(VLOOKUP($B180,INDIRECT(VLOOKUP($E180,보상!$S:$AA,2,FALSE)),MATCH(D$6,INDIRECT(VLOOKUP($E180,보상!$S:$AA,3,FALSE)),0),FALSE),VLOOKUP($B180,INDIRECT(VLOOKUP($E180&amp;"_U",보상!$S:$AA,2,FALSE)),MATCH(D$6,INDIRECT(VLOOKUP($E180&amp;"_U",보상!$S:$AA,3,FALSE)),0),FALSE)),"ERROR")</f>
        <v>기이한 현상</v>
      </c>
      <c r="E180" s="22" t="s">
        <v>384</v>
      </c>
      <c r="F180" s="22">
        <f>COUNTIF($C$8:$C180,$C180)</f>
        <v>1</v>
      </c>
      <c r="G180" s="22" t="b">
        <v>0</v>
      </c>
      <c r="H180" s="22">
        <v>0</v>
      </c>
      <c r="I180" s="129">
        <f>IFERROR(IF(H180=0,0,VLOOKUP(VLOOKUP(H180,#REF!,MATCH("strMailTitleID",#REF!,0),FALSE),#REF!,2,FALSE)),"ERROR")</f>
        <v>0</v>
      </c>
      <c r="J180" s="176">
        <v>0</v>
      </c>
      <c r="K180" s="129">
        <f>IFERROR(IF(J180=0,0,VLOOKUP(VLOOKUP(J180,#REF!,MATCH("strMailTitleID",#REF!,0),FALSE),#REF!,2,FALSE)),"ERROR")</f>
        <v>0</v>
      </c>
      <c r="L180" s="22">
        <f ca="1">IFERROR(IFERROR(VLOOKUP($B180,INDIRECT(VLOOKUP($E180,보상!$S:$AA,2,FALSE)),MATCH(L$6,INDIRECT(VLOOKUP($E180,보상!$S:$AA,3,FALSE)),0),FALSE),VLOOKUP($B180,INDIRECT(VLOOKUP($E180&amp;"_U",보상!$S:$AA,2,FALSE)),MATCH(L$6,INDIRECT(VLOOKUP($E180&amp;"_U",보상!$S:$AA,3,FALSE)),0),FALSE)),"ERROR")</f>
        <v>2100</v>
      </c>
      <c r="M180" s="22">
        <v>0</v>
      </c>
      <c r="N180" s="22">
        <v>0</v>
      </c>
      <c r="O180" s="22">
        <v>0</v>
      </c>
      <c r="P180" s="22" t="str">
        <f ca="1">IFERROR(IFERROR(VLOOKUP($B180,INDIRECT(VLOOKUP($E180,보상!$S:$AA,2,FALSE)),MATCH(P$6,INDIRECT(VLOOKUP($E180,보상!$S:$AA,3,FALSE)),0),FALSE),VLOOKUP($B180,INDIRECT(VLOOKUP($E180&amp;"_U",보상!$S:$AA,2,FALSE)),MATCH(P$6,INDIRECT(VLOOKUP($E180&amp;"_U",보상!$S:$AA,3,FALSE)),0),FALSE)),"ERROR")</f>
        <v>Gold</v>
      </c>
      <c r="Q180" s="22">
        <f ca="1">IFERROR(IFERROR(VLOOKUP($B180,INDIRECT(VLOOKUP($E180,보상!$S:$AA,2,FALSE)),MATCH(Q$6,INDIRECT(VLOOKUP($E180,보상!$S:$AA,3,FALSE)),0),FALSE),VLOOKUP($B180,INDIRECT(VLOOKUP($E180&amp;"_U",보상!$S:$AA,2,FALSE)),MATCH(Q$6,INDIRECT(VLOOKUP($E180&amp;"_U",보상!$S:$AA,3,FALSE)),0),FALSE)),"ERROR")</f>
        <v>4600</v>
      </c>
      <c r="R180" s="22" t="b">
        <v>0</v>
      </c>
      <c r="S180" s="22" t="b">
        <v>0</v>
      </c>
      <c r="T180" s="22">
        <f ca="1">IFERROR(IF(W180=0,0,VLOOKUP(W180,보상!$D:$K,6,FALSE)),"-")</f>
        <v>0</v>
      </c>
      <c r="U180" s="22">
        <f ca="1">IFERROR(IF(W180=0,0,VLOOKUP(W180,보상!$D:$K,7,FALSE)),"-")</f>
        <v>0</v>
      </c>
      <c r="V180" s="22">
        <f ca="1">IFERROR(IF(W180=0,0,VLOOKUP(W180,보상!$D:$K,8,FALSE)),"-")</f>
        <v>0</v>
      </c>
      <c r="W180" s="22">
        <f ca="1">IFERROR(IFERROR(VLOOKUP($B180,INDIRECT(VLOOKUP($E180,보상!$S:$AA,2,FALSE)),MATCH(W$6,INDIRECT(VLOOKUP($E180,보상!$S:$AA,3,FALSE)),0),FALSE),VLOOKUP($B180,INDIRECT(VLOOKUP($E180&amp;"_U",보상!$S:$AA,2,FALSE)),MATCH(W$6,INDIRECT(VLOOKUP($E180&amp;"_U",보상!$S:$AA,3,FALSE)),0),FALSE)),"ERROR")</f>
        <v>2003001</v>
      </c>
      <c r="X180" s="134" t="str">
        <f ca="1">IFERROR(IF(W180=0,0,VLOOKUP(SUBSTITUTE(VLOOKUP(W180,#REF!,MATCH("strItemName",#REF!,0),FALSE),"SUI_",""),#REF!,2,FALSE)),"ERROR")</f>
        <v>ERROR</v>
      </c>
      <c r="Y180" s="22">
        <f t="shared" ca="1" si="11"/>
        <v>2003001</v>
      </c>
      <c r="Z180" s="134" t="str">
        <f ca="1">IFERROR(IF(Y180=0,0,VLOOKUP(SUBSTITUTE(VLOOKUP(Y180,#REF!,MATCH("strItemName",#REF!,0),FALSE),"SUI_",""),#REF!,2,FALSE)),"ERROR")</f>
        <v>ERROR</v>
      </c>
      <c r="AA180" s="22">
        <f t="shared" ca="1" si="11"/>
        <v>2003001</v>
      </c>
      <c r="AB180" s="134" t="str">
        <f ca="1">IFERROR(IF(AA180=0,0,VLOOKUP(SUBSTITUTE(VLOOKUP(AA180,#REF!,MATCH("strItemName",#REF!,0),FALSE),"SUI_",""),#REF!,2,FALSE)),"ERROR")</f>
        <v>ERROR</v>
      </c>
      <c r="AC180" s="22">
        <f t="shared" ca="1" si="11"/>
        <v>2003001</v>
      </c>
      <c r="AD180" s="134" t="str">
        <f ca="1">IFERROR(IF(AC180=0,0,VLOOKUP(SUBSTITUTE(VLOOKUP(AC180,#REF!,MATCH("strItemName",#REF!,0),FALSE),"SUI_",""),#REF!,2,FALSE)),"ERROR")</f>
        <v>ERROR</v>
      </c>
      <c r="AE180" s="22">
        <f t="shared" ca="1" si="11"/>
        <v>2003001</v>
      </c>
      <c r="AF180" s="134" t="str">
        <f ca="1">IFERROR(IF(AE180=0,0,VLOOKUP(SUBSTITUTE(VLOOKUP(AE180,#REF!,MATCH("strItemName",#REF!,0),FALSE),"SUI_",""),#REF!,2,FALSE)),"ERROR")</f>
        <v>ERROR</v>
      </c>
      <c r="AG180" s="88">
        <v>0</v>
      </c>
      <c r="AH180" s="134">
        <f>IFERROR(IF(AG180=0,0,VLOOKUP(SUBSTITUTE(VLOOKUP(AG180,#REF!,MATCH("strItemName",#REF!,0),FALSE),"SUI_",""),#REF!,2,FALSE)),"ERROR")</f>
        <v>0</v>
      </c>
      <c r="AI180" s="22">
        <f ca="1">IFERROR(IFERROR(VLOOKUP($B180,INDIRECT(VLOOKUP($E180,보상!$S:$AA,2,FALSE)),MATCH(AI$6,INDIRECT(VLOOKUP($E180,보상!$S:$AA,3,FALSE)),0),FALSE),VLOOKUP($B180,INDIRECT(VLOOKUP($E180&amp;"_U",보상!$S:$AA,2,FALSE)),MATCH(AI$6,INDIRECT(VLOOKUP($E180&amp;"_U",보상!$S:$AA,3,FALSE)),0),FALSE)),"ERROR")</f>
        <v>20</v>
      </c>
      <c r="AJ180" s="22">
        <v>0</v>
      </c>
      <c r="AK180" s="22">
        <v>0</v>
      </c>
      <c r="AL180" s="22">
        <v>0</v>
      </c>
      <c r="AM180" s="22" t="b">
        <v>0</v>
      </c>
      <c r="AN180" s="22">
        <v>0</v>
      </c>
      <c r="AO180" s="22">
        <v>0</v>
      </c>
    </row>
    <row r="181" spans="2:41" ht="16.5" customHeight="1" x14ac:dyDescent="0.3">
      <c r="B181" s="153">
        <f t="shared" si="10"/>
        <v>1030602</v>
      </c>
      <c r="C181" s="22">
        <v>1030602</v>
      </c>
      <c r="D181" s="156" t="str">
        <f ca="1">IFERROR(IFERROR(VLOOKUP($B181,INDIRECT(VLOOKUP($E181,보상!$S:$AA,2,FALSE)),MATCH(D$6,INDIRECT(VLOOKUP($E181,보상!$S:$AA,3,FALSE)),0),FALSE),VLOOKUP($B181,INDIRECT(VLOOKUP($E181&amp;"_U",보상!$S:$AA,2,FALSE)),MATCH(D$6,INDIRECT(VLOOKUP($E181&amp;"_U",보상!$S:$AA,3,FALSE)),0),FALSE)),"ERROR")</f>
        <v>헤일의 보고</v>
      </c>
      <c r="E181" s="22" t="s">
        <v>384</v>
      </c>
      <c r="F181" s="22">
        <f>COUNTIF($C$8:$C181,$C181)</f>
        <v>1</v>
      </c>
      <c r="G181" s="22" t="b">
        <v>0</v>
      </c>
      <c r="H181" s="22">
        <v>0</v>
      </c>
      <c r="I181" s="129">
        <f>IFERROR(IF(H181=0,0,VLOOKUP(VLOOKUP(H181,#REF!,MATCH("strMailTitleID",#REF!,0),FALSE),#REF!,2,FALSE)),"ERROR")</f>
        <v>0</v>
      </c>
      <c r="J181" s="176">
        <v>0</v>
      </c>
      <c r="K181" s="129">
        <f>IFERROR(IF(J181=0,0,VLOOKUP(VLOOKUP(J181,#REF!,MATCH("strMailTitleID",#REF!,0),FALSE),#REF!,2,FALSE)),"ERROR")</f>
        <v>0</v>
      </c>
      <c r="L181" s="22">
        <f ca="1">IFERROR(IFERROR(VLOOKUP($B181,INDIRECT(VLOOKUP($E181,보상!$S:$AA,2,FALSE)),MATCH(L$6,INDIRECT(VLOOKUP($E181,보상!$S:$AA,3,FALSE)),0),FALSE),VLOOKUP($B181,INDIRECT(VLOOKUP($E181&amp;"_U",보상!$S:$AA,2,FALSE)),MATCH(L$6,INDIRECT(VLOOKUP($E181&amp;"_U",보상!$S:$AA,3,FALSE)),0),FALSE)),"ERROR")</f>
        <v>2570</v>
      </c>
      <c r="M181" s="22">
        <v>0</v>
      </c>
      <c r="N181" s="22">
        <v>0</v>
      </c>
      <c r="O181" s="22">
        <v>0</v>
      </c>
      <c r="P181" s="22" t="str">
        <f ca="1">IFERROR(IFERROR(VLOOKUP($B181,INDIRECT(VLOOKUP($E181,보상!$S:$AA,2,FALSE)),MATCH(P$6,INDIRECT(VLOOKUP($E181,보상!$S:$AA,3,FALSE)),0),FALSE),VLOOKUP($B181,INDIRECT(VLOOKUP($E181&amp;"_U",보상!$S:$AA,2,FALSE)),MATCH(P$6,INDIRECT(VLOOKUP($E181&amp;"_U",보상!$S:$AA,3,FALSE)),0),FALSE)),"ERROR")</f>
        <v>Gold</v>
      </c>
      <c r="Q181" s="22">
        <f ca="1">IFERROR(IFERROR(VLOOKUP($B181,INDIRECT(VLOOKUP($E181,보상!$S:$AA,2,FALSE)),MATCH(Q$6,INDIRECT(VLOOKUP($E181,보상!$S:$AA,3,FALSE)),0),FALSE),VLOOKUP($B181,INDIRECT(VLOOKUP($E181&amp;"_U",보상!$S:$AA,2,FALSE)),MATCH(Q$6,INDIRECT(VLOOKUP($E181&amp;"_U",보상!$S:$AA,3,FALSE)),0),FALSE)),"ERROR")</f>
        <v>4750</v>
      </c>
      <c r="R181" s="22" t="b">
        <v>0</v>
      </c>
      <c r="S181" s="22" t="b">
        <v>0</v>
      </c>
      <c r="T181" s="22">
        <f ca="1">IFERROR(IF(W181=0,0,VLOOKUP(W181,보상!$D:$K,6,FALSE)),"-")</f>
        <v>0</v>
      </c>
      <c r="U181" s="22">
        <f ca="1">IFERROR(IF(W181=0,0,VLOOKUP(W181,보상!$D:$K,7,FALSE)),"-")</f>
        <v>0</v>
      </c>
      <c r="V181" s="22">
        <f ca="1">IFERROR(IF(W181=0,0,VLOOKUP(W181,보상!$D:$K,8,FALSE)),"-")</f>
        <v>0</v>
      </c>
      <c r="W181" s="22">
        <f ca="1">IFERROR(IFERROR(VLOOKUP($B181,INDIRECT(VLOOKUP($E181,보상!$S:$AA,2,FALSE)),MATCH(W$6,INDIRECT(VLOOKUP($E181,보상!$S:$AA,3,FALSE)),0),FALSE),VLOOKUP($B181,INDIRECT(VLOOKUP($E181&amp;"_U",보상!$S:$AA,2,FALSE)),MATCH(W$6,INDIRECT(VLOOKUP($E181&amp;"_U",보상!$S:$AA,3,FALSE)),0),FALSE)),"ERROR")</f>
        <v>2013001</v>
      </c>
      <c r="X181" s="134" t="str">
        <f ca="1">IFERROR(IF(W181=0,0,VLOOKUP(SUBSTITUTE(VLOOKUP(W181,#REF!,MATCH("strItemName",#REF!,0),FALSE),"SUI_",""),#REF!,2,FALSE)),"ERROR")</f>
        <v>ERROR</v>
      </c>
      <c r="Y181" s="22">
        <f t="shared" ca="1" si="11"/>
        <v>2013001</v>
      </c>
      <c r="Z181" s="134" t="str">
        <f ca="1">IFERROR(IF(Y181=0,0,VLOOKUP(SUBSTITUTE(VLOOKUP(Y181,#REF!,MATCH("strItemName",#REF!,0),FALSE),"SUI_",""),#REF!,2,FALSE)),"ERROR")</f>
        <v>ERROR</v>
      </c>
      <c r="AA181" s="22">
        <f t="shared" ca="1" si="11"/>
        <v>2013001</v>
      </c>
      <c r="AB181" s="134" t="str">
        <f ca="1">IFERROR(IF(AA181=0,0,VLOOKUP(SUBSTITUTE(VLOOKUP(AA181,#REF!,MATCH("strItemName",#REF!,0),FALSE),"SUI_",""),#REF!,2,FALSE)),"ERROR")</f>
        <v>ERROR</v>
      </c>
      <c r="AC181" s="22">
        <f t="shared" ca="1" si="11"/>
        <v>2013001</v>
      </c>
      <c r="AD181" s="134" t="str">
        <f ca="1">IFERROR(IF(AC181=0,0,VLOOKUP(SUBSTITUTE(VLOOKUP(AC181,#REF!,MATCH("strItemName",#REF!,0),FALSE),"SUI_",""),#REF!,2,FALSE)),"ERROR")</f>
        <v>ERROR</v>
      </c>
      <c r="AE181" s="22">
        <f t="shared" ca="1" si="11"/>
        <v>2013001</v>
      </c>
      <c r="AF181" s="134" t="str">
        <f ca="1">IFERROR(IF(AE181=0,0,VLOOKUP(SUBSTITUTE(VLOOKUP(AE181,#REF!,MATCH("strItemName",#REF!,0),FALSE),"SUI_",""),#REF!,2,FALSE)),"ERROR")</f>
        <v>ERROR</v>
      </c>
      <c r="AG181" s="88">
        <v>0</v>
      </c>
      <c r="AH181" s="134">
        <f>IFERROR(IF(AG181=0,0,VLOOKUP(SUBSTITUTE(VLOOKUP(AG181,#REF!,MATCH("strItemName",#REF!,0),FALSE),"SUI_",""),#REF!,2,FALSE)),"ERROR")</f>
        <v>0</v>
      </c>
      <c r="AI181" s="22">
        <f ca="1">IFERROR(IFERROR(VLOOKUP($B181,INDIRECT(VLOOKUP($E181,보상!$S:$AA,2,FALSE)),MATCH(AI$6,INDIRECT(VLOOKUP($E181,보상!$S:$AA,3,FALSE)),0),FALSE),VLOOKUP($B181,INDIRECT(VLOOKUP($E181&amp;"_U",보상!$S:$AA,2,FALSE)),MATCH(AI$6,INDIRECT(VLOOKUP($E181&amp;"_U",보상!$S:$AA,3,FALSE)),0),FALSE)),"ERROR")</f>
        <v>20</v>
      </c>
      <c r="AJ181" s="22">
        <v>0</v>
      </c>
      <c r="AK181" s="22">
        <v>0</v>
      </c>
      <c r="AL181" s="22">
        <v>0</v>
      </c>
      <c r="AM181" s="22" t="b">
        <v>0</v>
      </c>
      <c r="AN181" s="22">
        <v>0</v>
      </c>
      <c r="AO181" s="22">
        <v>0</v>
      </c>
    </row>
    <row r="182" spans="2:41" ht="16.5" customHeight="1" x14ac:dyDescent="0.3">
      <c r="B182" s="153">
        <f t="shared" si="10"/>
        <v>1030702</v>
      </c>
      <c r="C182" s="22">
        <v>1030702</v>
      </c>
      <c r="D182" s="156" t="str">
        <f ca="1">IFERROR(IFERROR(VLOOKUP($B182,INDIRECT(VLOOKUP($E182,보상!$S:$AA,2,FALSE)),MATCH(D$6,INDIRECT(VLOOKUP($E182,보상!$S:$AA,3,FALSE)),0),FALSE),VLOOKUP($B182,INDIRECT(VLOOKUP($E182&amp;"_U",보상!$S:$AA,2,FALSE)),MATCH(D$6,INDIRECT(VLOOKUP($E182&amp;"_U",보상!$S:$AA,3,FALSE)),0),FALSE)),"ERROR")</f>
        <v>마비 독의 해독제</v>
      </c>
      <c r="E182" s="22" t="s">
        <v>384</v>
      </c>
      <c r="F182" s="22">
        <f>COUNTIF($C$8:$C182,$C182)</f>
        <v>1</v>
      </c>
      <c r="G182" s="22" t="b">
        <v>0</v>
      </c>
      <c r="H182" s="22">
        <v>0</v>
      </c>
      <c r="I182" s="129">
        <f>IFERROR(IF(H182=0,0,VLOOKUP(VLOOKUP(H182,#REF!,MATCH("strMailTitleID",#REF!,0),FALSE),#REF!,2,FALSE)),"ERROR")</f>
        <v>0</v>
      </c>
      <c r="J182" s="176">
        <v>0</v>
      </c>
      <c r="K182" s="129">
        <f>IFERROR(IF(J182=0,0,VLOOKUP(VLOOKUP(J182,#REF!,MATCH("strMailTitleID",#REF!,0),FALSE),#REF!,2,FALSE)),"ERROR")</f>
        <v>0</v>
      </c>
      <c r="L182" s="22">
        <f ca="1">IFERROR(IFERROR(VLOOKUP($B182,INDIRECT(VLOOKUP($E182,보상!$S:$AA,2,FALSE)),MATCH(L$6,INDIRECT(VLOOKUP($E182,보상!$S:$AA,3,FALSE)),0),FALSE),VLOOKUP($B182,INDIRECT(VLOOKUP($E182&amp;"_U",보상!$S:$AA,2,FALSE)),MATCH(L$6,INDIRECT(VLOOKUP($E182&amp;"_U",보상!$S:$AA,3,FALSE)),0),FALSE)),"ERROR")</f>
        <v>2610</v>
      </c>
      <c r="M182" s="22">
        <v>0</v>
      </c>
      <c r="N182" s="22">
        <v>0</v>
      </c>
      <c r="O182" s="22">
        <v>0</v>
      </c>
      <c r="P182" s="22" t="str">
        <f ca="1">IFERROR(IFERROR(VLOOKUP($B182,INDIRECT(VLOOKUP($E182,보상!$S:$AA,2,FALSE)),MATCH(P$6,INDIRECT(VLOOKUP($E182,보상!$S:$AA,3,FALSE)),0),FALSE),VLOOKUP($B182,INDIRECT(VLOOKUP($E182&amp;"_U",보상!$S:$AA,2,FALSE)),MATCH(P$6,INDIRECT(VLOOKUP($E182&amp;"_U",보상!$S:$AA,3,FALSE)),0),FALSE)),"ERROR")</f>
        <v>Gold</v>
      </c>
      <c r="Q182" s="22">
        <f ca="1">IFERROR(IFERROR(VLOOKUP($B182,INDIRECT(VLOOKUP($E182,보상!$S:$AA,2,FALSE)),MATCH(Q$6,INDIRECT(VLOOKUP($E182,보상!$S:$AA,3,FALSE)),0),FALSE),VLOOKUP($B182,INDIRECT(VLOOKUP($E182&amp;"_U",보상!$S:$AA,2,FALSE)),MATCH(Q$6,INDIRECT(VLOOKUP($E182&amp;"_U",보상!$S:$AA,3,FALSE)),0),FALSE)),"ERROR")</f>
        <v>4750</v>
      </c>
      <c r="R182" s="22" t="b">
        <v>0</v>
      </c>
      <c r="S182" s="22" t="b">
        <v>0</v>
      </c>
      <c r="T182" s="22">
        <f ca="1">IFERROR(IF(W182=0,0,VLOOKUP(W182,보상!$D:$K,6,FALSE)),"-")</f>
        <v>2500</v>
      </c>
      <c r="U182" s="22">
        <f ca="1">IFERROR(IF(W182=0,0,VLOOKUP(W182,보상!$D:$K,7,FALSE)),"-")</f>
        <v>0</v>
      </c>
      <c r="V182" s="22">
        <f ca="1">IFERROR(IF(W182=0,0,VLOOKUP(W182,보상!$D:$K,8,FALSE)),"-")</f>
        <v>0</v>
      </c>
      <c r="W182" s="22">
        <f ca="1">IFERROR(IFERROR(VLOOKUP($B182,INDIRECT(VLOOKUP($E182,보상!$S:$AA,2,FALSE)),MATCH(W$6,INDIRECT(VLOOKUP($E182,보상!$S:$AA,3,FALSE)),0),FALSE),VLOOKUP($B182,INDIRECT(VLOOKUP($E182&amp;"_U",보상!$S:$AA,2,FALSE)),MATCH(W$6,INDIRECT(VLOOKUP($E182&amp;"_U",보상!$S:$AA,3,FALSE)),0),FALSE)),"ERROR")</f>
        <v>152001</v>
      </c>
      <c r="X182" s="134" t="str">
        <f ca="1">IFERROR(IF(W182=0,0,VLOOKUP(SUBSTITUTE(VLOOKUP(W182,#REF!,MATCH("strItemName",#REF!,0),FALSE),"SUI_",""),#REF!,2,FALSE)),"ERROR")</f>
        <v>ERROR</v>
      </c>
      <c r="Y182" s="22">
        <f t="shared" ca="1" si="11"/>
        <v>152001</v>
      </c>
      <c r="Z182" s="134" t="str">
        <f ca="1">IFERROR(IF(Y182=0,0,VLOOKUP(SUBSTITUTE(VLOOKUP(Y182,#REF!,MATCH("strItemName",#REF!,0),FALSE),"SUI_",""),#REF!,2,FALSE)),"ERROR")</f>
        <v>ERROR</v>
      </c>
      <c r="AA182" s="22">
        <f t="shared" ca="1" si="11"/>
        <v>152001</v>
      </c>
      <c r="AB182" s="134" t="str">
        <f ca="1">IFERROR(IF(AA182=0,0,VLOOKUP(SUBSTITUTE(VLOOKUP(AA182,#REF!,MATCH("strItemName",#REF!,0),FALSE),"SUI_",""),#REF!,2,FALSE)),"ERROR")</f>
        <v>ERROR</v>
      </c>
      <c r="AC182" s="22">
        <f t="shared" ca="1" si="11"/>
        <v>152001</v>
      </c>
      <c r="AD182" s="134" t="str">
        <f ca="1">IFERROR(IF(AC182=0,0,VLOOKUP(SUBSTITUTE(VLOOKUP(AC182,#REF!,MATCH("strItemName",#REF!,0),FALSE),"SUI_",""),#REF!,2,FALSE)),"ERROR")</f>
        <v>ERROR</v>
      </c>
      <c r="AE182" s="22">
        <f t="shared" ca="1" si="11"/>
        <v>152001</v>
      </c>
      <c r="AF182" s="134" t="str">
        <f ca="1">IFERROR(IF(AE182=0,0,VLOOKUP(SUBSTITUTE(VLOOKUP(AE182,#REF!,MATCH("strItemName",#REF!,0),FALSE),"SUI_",""),#REF!,2,FALSE)),"ERROR")</f>
        <v>ERROR</v>
      </c>
      <c r="AG182" s="88">
        <v>0</v>
      </c>
      <c r="AH182" s="134">
        <f>IFERROR(IF(AG182=0,0,VLOOKUP(SUBSTITUTE(VLOOKUP(AG182,#REF!,MATCH("strItemName",#REF!,0),FALSE),"SUI_",""),#REF!,2,FALSE)),"ERROR")</f>
        <v>0</v>
      </c>
      <c r="AI182" s="22">
        <f ca="1">IFERROR(IFERROR(VLOOKUP($B182,INDIRECT(VLOOKUP($E182,보상!$S:$AA,2,FALSE)),MATCH(AI$6,INDIRECT(VLOOKUP($E182,보상!$S:$AA,3,FALSE)),0),FALSE),VLOOKUP($B182,INDIRECT(VLOOKUP($E182&amp;"_U",보상!$S:$AA,2,FALSE)),MATCH(AI$6,INDIRECT(VLOOKUP($E182&amp;"_U",보상!$S:$AA,3,FALSE)),0),FALSE)),"ERROR")</f>
        <v>1</v>
      </c>
      <c r="AJ182" s="22">
        <v>0</v>
      </c>
      <c r="AK182" s="22">
        <v>0</v>
      </c>
      <c r="AL182" s="22">
        <v>0</v>
      </c>
      <c r="AM182" s="22" t="b">
        <v>0</v>
      </c>
      <c r="AN182" s="22">
        <v>0</v>
      </c>
      <c r="AO182" s="22">
        <v>0</v>
      </c>
    </row>
    <row r="183" spans="2:41" ht="16.5" customHeight="1" x14ac:dyDescent="0.3">
      <c r="B183" s="153">
        <f t="shared" si="10"/>
        <v>1030802</v>
      </c>
      <c r="C183" s="22">
        <v>1030802</v>
      </c>
      <c r="D183" s="156" t="str">
        <f ca="1">IFERROR(IFERROR(VLOOKUP($B183,INDIRECT(VLOOKUP($E183,보상!$S:$AA,2,FALSE)),MATCH(D$6,INDIRECT(VLOOKUP($E183,보상!$S:$AA,3,FALSE)),0),FALSE),VLOOKUP($B183,INDIRECT(VLOOKUP($E183&amp;"_U",보상!$S:$AA,2,FALSE)),MATCH(D$6,INDIRECT(VLOOKUP($E183&amp;"_U",보상!$S:$AA,3,FALSE)),0),FALSE)),"ERROR")</f>
        <v>샤일의 부탁</v>
      </c>
      <c r="E183" s="22" t="s">
        <v>384</v>
      </c>
      <c r="F183" s="22">
        <f>COUNTIF($C$8:$C183,$C183)</f>
        <v>1</v>
      </c>
      <c r="G183" s="22" t="b">
        <v>0</v>
      </c>
      <c r="H183" s="22">
        <v>0</v>
      </c>
      <c r="I183" s="129">
        <f>IFERROR(IF(H183=0,0,VLOOKUP(VLOOKUP(H183,#REF!,MATCH("strMailTitleID",#REF!,0),FALSE),#REF!,2,FALSE)),"ERROR")</f>
        <v>0</v>
      </c>
      <c r="J183" s="176">
        <v>0</v>
      </c>
      <c r="K183" s="129">
        <f>IFERROR(IF(J183=0,0,VLOOKUP(VLOOKUP(J183,#REF!,MATCH("strMailTitleID",#REF!,0),FALSE),#REF!,2,FALSE)),"ERROR")</f>
        <v>0</v>
      </c>
      <c r="L183" s="22">
        <f ca="1">IFERROR(IFERROR(VLOOKUP($B183,INDIRECT(VLOOKUP($E183,보상!$S:$AA,2,FALSE)),MATCH(L$6,INDIRECT(VLOOKUP($E183,보상!$S:$AA,3,FALSE)),0),FALSE),VLOOKUP($B183,INDIRECT(VLOOKUP($E183&amp;"_U",보상!$S:$AA,2,FALSE)),MATCH(L$6,INDIRECT(VLOOKUP($E183&amp;"_U",보상!$S:$AA,3,FALSE)),0),FALSE)),"ERROR")</f>
        <v>2480</v>
      </c>
      <c r="M183" s="22">
        <v>0</v>
      </c>
      <c r="N183" s="22">
        <v>0</v>
      </c>
      <c r="O183" s="22">
        <v>0</v>
      </c>
      <c r="P183" s="22" t="str">
        <f ca="1">IFERROR(IFERROR(VLOOKUP($B183,INDIRECT(VLOOKUP($E183,보상!$S:$AA,2,FALSE)),MATCH(P$6,INDIRECT(VLOOKUP($E183,보상!$S:$AA,3,FALSE)),0),FALSE),VLOOKUP($B183,INDIRECT(VLOOKUP($E183&amp;"_U",보상!$S:$AA,2,FALSE)),MATCH(P$6,INDIRECT(VLOOKUP($E183&amp;"_U",보상!$S:$AA,3,FALSE)),0),FALSE)),"ERROR")</f>
        <v>Gold</v>
      </c>
      <c r="Q183" s="22">
        <f ca="1">IFERROR(IFERROR(VLOOKUP($B183,INDIRECT(VLOOKUP($E183,보상!$S:$AA,2,FALSE)),MATCH(Q$6,INDIRECT(VLOOKUP($E183,보상!$S:$AA,3,FALSE)),0),FALSE),VLOOKUP($B183,INDIRECT(VLOOKUP($E183&amp;"_U",보상!$S:$AA,2,FALSE)),MATCH(Q$6,INDIRECT(VLOOKUP($E183&amp;"_U",보상!$S:$AA,3,FALSE)),0),FALSE)),"ERROR")</f>
        <v>4750</v>
      </c>
      <c r="R183" s="22" t="b">
        <v>0</v>
      </c>
      <c r="S183" s="22" t="b">
        <v>0</v>
      </c>
      <c r="T183" s="22">
        <f ca="1">IFERROR(IF(W183=0,0,VLOOKUP(W183,보상!$D:$K,6,FALSE)),"-")</f>
        <v>0</v>
      </c>
      <c r="U183" s="22">
        <f ca="1">IFERROR(IF(W183=0,0,VLOOKUP(W183,보상!$D:$K,7,FALSE)),"-")</f>
        <v>1750</v>
      </c>
      <c r="V183" s="22">
        <f ca="1">IFERROR(IF(W183=0,0,VLOOKUP(W183,보상!$D:$K,8,FALSE)),"-")</f>
        <v>0</v>
      </c>
      <c r="W183" s="22">
        <f ca="1">IFERROR(IFERROR(VLOOKUP($B183,INDIRECT(VLOOKUP($E183,보상!$S:$AA,2,FALSE)),MATCH(W$6,INDIRECT(VLOOKUP($E183,보상!$S:$AA,3,FALSE)),0),FALSE),VLOOKUP($B183,INDIRECT(VLOOKUP($E183&amp;"_U",보상!$S:$AA,2,FALSE)),MATCH(W$6,INDIRECT(VLOOKUP($E183&amp;"_U",보상!$S:$AA,3,FALSE)),0),FALSE)),"ERROR")</f>
        <v>242001</v>
      </c>
      <c r="X183" s="134" t="str">
        <f ca="1">IFERROR(IF(W183=0,0,VLOOKUP(SUBSTITUTE(VLOOKUP(W183,#REF!,MATCH("strItemName",#REF!,0),FALSE),"SUI_",""),#REF!,2,FALSE)),"ERROR")</f>
        <v>ERROR</v>
      </c>
      <c r="Y183" s="22">
        <f t="shared" ca="1" si="11"/>
        <v>242001</v>
      </c>
      <c r="Z183" s="134" t="str">
        <f ca="1">IFERROR(IF(Y183=0,0,VLOOKUP(SUBSTITUTE(VLOOKUP(Y183,#REF!,MATCH("strItemName",#REF!,0),FALSE),"SUI_",""),#REF!,2,FALSE)),"ERROR")</f>
        <v>ERROR</v>
      </c>
      <c r="AA183" s="22">
        <f t="shared" ca="1" si="11"/>
        <v>242001</v>
      </c>
      <c r="AB183" s="134" t="str">
        <f ca="1">IFERROR(IF(AA183=0,0,VLOOKUP(SUBSTITUTE(VLOOKUP(AA183,#REF!,MATCH("strItemName",#REF!,0),FALSE),"SUI_",""),#REF!,2,FALSE)),"ERROR")</f>
        <v>ERROR</v>
      </c>
      <c r="AC183" s="22">
        <f t="shared" ca="1" si="11"/>
        <v>242001</v>
      </c>
      <c r="AD183" s="134" t="str">
        <f ca="1">IFERROR(IF(AC183=0,0,VLOOKUP(SUBSTITUTE(VLOOKUP(AC183,#REF!,MATCH("strItemName",#REF!,0),FALSE),"SUI_",""),#REF!,2,FALSE)),"ERROR")</f>
        <v>ERROR</v>
      </c>
      <c r="AE183" s="22">
        <f t="shared" ca="1" si="11"/>
        <v>242001</v>
      </c>
      <c r="AF183" s="134" t="str">
        <f ca="1">IFERROR(IF(AE183=0,0,VLOOKUP(SUBSTITUTE(VLOOKUP(AE183,#REF!,MATCH("strItemName",#REF!,0),FALSE),"SUI_",""),#REF!,2,FALSE)),"ERROR")</f>
        <v>ERROR</v>
      </c>
      <c r="AG183" s="88">
        <v>0</v>
      </c>
      <c r="AH183" s="134">
        <f>IFERROR(IF(AG183=0,0,VLOOKUP(SUBSTITUTE(VLOOKUP(AG183,#REF!,MATCH("strItemName",#REF!,0),FALSE),"SUI_",""),#REF!,2,FALSE)),"ERROR")</f>
        <v>0</v>
      </c>
      <c r="AI183" s="22">
        <f ca="1">IFERROR(IFERROR(VLOOKUP($B183,INDIRECT(VLOOKUP($E183,보상!$S:$AA,2,FALSE)),MATCH(AI$6,INDIRECT(VLOOKUP($E183,보상!$S:$AA,3,FALSE)),0),FALSE),VLOOKUP($B183,INDIRECT(VLOOKUP($E183&amp;"_U",보상!$S:$AA,2,FALSE)),MATCH(AI$6,INDIRECT(VLOOKUP($E183&amp;"_U",보상!$S:$AA,3,FALSE)),0),FALSE)),"ERROR")</f>
        <v>1</v>
      </c>
      <c r="AJ183" s="22">
        <v>0</v>
      </c>
      <c r="AK183" s="22">
        <v>0</v>
      </c>
      <c r="AL183" s="22">
        <v>0</v>
      </c>
      <c r="AM183" s="22" t="b">
        <v>0</v>
      </c>
      <c r="AN183" s="22">
        <v>0</v>
      </c>
      <c r="AO183" s="22">
        <v>0</v>
      </c>
    </row>
    <row r="184" spans="2:41" ht="16.5" customHeight="1" x14ac:dyDescent="0.3">
      <c r="B184" s="153">
        <f t="shared" si="10"/>
        <v>1030902</v>
      </c>
      <c r="C184" s="22">
        <v>1030902</v>
      </c>
      <c r="D184" s="156" t="str">
        <f ca="1">IFERROR(IFERROR(VLOOKUP($B184,INDIRECT(VLOOKUP($E184,보상!$S:$AA,2,FALSE)),MATCH(D$6,INDIRECT(VLOOKUP($E184,보상!$S:$AA,3,FALSE)),0),FALSE),VLOOKUP($B184,INDIRECT(VLOOKUP($E184&amp;"_U",보상!$S:$AA,2,FALSE)),MATCH(D$6,INDIRECT(VLOOKUP($E184&amp;"_U",보상!$S:$AA,3,FALSE)),0),FALSE)),"ERROR")</f>
        <v>악마들의 습격</v>
      </c>
      <c r="E184" s="22" t="s">
        <v>384</v>
      </c>
      <c r="F184" s="22">
        <f>COUNTIF($C$8:$C184,$C184)</f>
        <v>1</v>
      </c>
      <c r="G184" s="22" t="b">
        <v>0</v>
      </c>
      <c r="H184" s="22">
        <v>0</v>
      </c>
      <c r="I184" s="129">
        <f>IFERROR(IF(H184=0,0,VLOOKUP(VLOOKUP(H184,#REF!,MATCH("strMailTitleID",#REF!,0),FALSE),#REF!,2,FALSE)),"ERROR")</f>
        <v>0</v>
      </c>
      <c r="J184" s="176">
        <v>0</v>
      </c>
      <c r="K184" s="129">
        <f>IFERROR(IF(J184=0,0,VLOOKUP(VLOOKUP(J184,#REF!,MATCH("strMailTitleID",#REF!,0),FALSE),#REF!,2,FALSE)),"ERROR")</f>
        <v>0</v>
      </c>
      <c r="L184" s="22">
        <f ca="1">IFERROR(IFERROR(VLOOKUP($B184,INDIRECT(VLOOKUP($E184,보상!$S:$AA,2,FALSE)),MATCH(L$6,INDIRECT(VLOOKUP($E184,보상!$S:$AA,3,FALSE)),0),FALSE),VLOOKUP($B184,INDIRECT(VLOOKUP($E184&amp;"_U",보상!$S:$AA,2,FALSE)),MATCH(L$6,INDIRECT(VLOOKUP($E184&amp;"_U",보상!$S:$AA,3,FALSE)),0),FALSE)),"ERROR")</f>
        <v>2610</v>
      </c>
      <c r="M184" s="22">
        <v>0</v>
      </c>
      <c r="N184" s="22">
        <v>0</v>
      </c>
      <c r="O184" s="22">
        <v>0</v>
      </c>
      <c r="P184" s="22" t="str">
        <f ca="1">IFERROR(IFERROR(VLOOKUP($B184,INDIRECT(VLOOKUP($E184,보상!$S:$AA,2,FALSE)),MATCH(P$6,INDIRECT(VLOOKUP($E184,보상!$S:$AA,3,FALSE)),0),FALSE),VLOOKUP($B184,INDIRECT(VLOOKUP($E184&amp;"_U",보상!$S:$AA,2,FALSE)),MATCH(P$6,INDIRECT(VLOOKUP($E184&amp;"_U",보상!$S:$AA,3,FALSE)),0),FALSE)),"ERROR")</f>
        <v>Gold</v>
      </c>
      <c r="Q184" s="22">
        <f ca="1">IFERROR(IFERROR(VLOOKUP($B184,INDIRECT(VLOOKUP($E184,보상!$S:$AA,2,FALSE)),MATCH(Q$6,INDIRECT(VLOOKUP($E184,보상!$S:$AA,3,FALSE)),0),FALSE),VLOOKUP($B184,INDIRECT(VLOOKUP($E184&amp;"_U",보상!$S:$AA,2,FALSE)),MATCH(Q$6,INDIRECT(VLOOKUP($E184&amp;"_U",보상!$S:$AA,3,FALSE)),0),FALSE)),"ERROR")</f>
        <v>4750</v>
      </c>
      <c r="R184" s="22" t="b">
        <v>0</v>
      </c>
      <c r="S184" s="22" t="b">
        <v>0</v>
      </c>
      <c r="T184" s="22">
        <f ca="1">IFERROR(IF(W184=0,0,VLOOKUP(W184,보상!$D:$K,6,FALSE)),"-")</f>
        <v>0</v>
      </c>
      <c r="U184" s="22">
        <f ca="1">IFERROR(IF(W184=0,0,VLOOKUP(W184,보상!$D:$K,7,FALSE)),"-")</f>
        <v>0</v>
      </c>
      <c r="V184" s="22">
        <f ca="1">IFERROR(IF(W184=0,0,VLOOKUP(W184,보상!$D:$K,8,FALSE)),"-")</f>
        <v>0</v>
      </c>
      <c r="W184" s="22">
        <f ca="1">IFERROR(IFERROR(VLOOKUP($B184,INDIRECT(VLOOKUP($E184,보상!$S:$AA,2,FALSE)),MATCH(W$6,INDIRECT(VLOOKUP($E184,보상!$S:$AA,3,FALSE)),0),FALSE),VLOOKUP($B184,INDIRECT(VLOOKUP($E184&amp;"_U",보상!$S:$AA,2,FALSE)),MATCH(W$6,INDIRECT(VLOOKUP($E184&amp;"_U",보상!$S:$AA,3,FALSE)),0),FALSE)),"ERROR")</f>
        <v>3041001</v>
      </c>
      <c r="X184" s="134" t="str">
        <f ca="1">IFERROR(IF(W184=0,0,VLOOKUP(SUBSTITUTE(VLOOKUP(W184,#REF!,MATCH("strItemName",#REF!,0),FALSE),"SUI_",""),#REF!,2,FALSE)),"ERROR")</f>
        <v>ERROR</v>
      </c>
      <c r="Y184" s="22">
        <f t="shared" ca="1" si="11"/>
        <v>3041001</v>
      </c>
      <c r="Z184" s="134" t="str">
        <f ca="1">IFERROR(IF(Y184=0,0,VLOOKUP(SUBSTITUTE(VLOOKUP(Y184,#REF!,MATCH("strItemName",#REF!,0),FALSE),"SUI_",""),#REF!,2,FALSE)),"ERROR")</f>
        <v>ERROR</v>
      </c>
      <c r="AA184" s="22">
        <f t="shared" ca="1" si="11"/>
        <v>3041001</v>
      </c>
      <c r="AB184" s="134" t="str">
        <f ca="1">IFERROR(IF(AA184=0,0,VLOOKUP(SUBSTITUTE(VLOOKUP(AA184,#REF!,MATCH("strItemName",#REF!,0),FALSE),"SUI_",""),#REF!,2,FALSE)),"ERROR")</f>
        <v>ERROR</v>
      </c>
      <c r="AC184" s="22">
        <f t="shared" ca="1" si="11"/>
        <v>3041001</v>
      </c>
      <c r="AD184" s="134" t="str">
        <f ca="1">IFERROR(IF(AC184=0,0,VLOOKUP(SUBSTITUTE(VLOOKUP(AC184,#REF!,MATCH("strItemName",#REF!,0),FALSE),"SUI_",""),#REF!,2,FALSE)),"ERROR")</f>
        <v>ERROR</v>
      </c>
      <c r="AE184" s="22">
        <f t="shared" ca="1" si="11"/>
        <v>3041001</v>
      </c>
      <c r="AF184" s="134" t="str">
        <f ca="1">IFERROR(IF(AE184=0,0,VLOOKUP(SUBSTITUTE(VLOOKUP(AE184,#REF!,MATCH("strItemName",#REF!,0),FALSE),"SUI_",""),#REF!,2,FALSE)),"ERROR")</f>
        <v>ERROR</v>
      </c>
      <c r="AG184" s="88">
        <v>0</v>
      </c>
      <c r="AH184" s="134">
        <f>IFERROR(IF(AG184=0,0,VLOOKUP(SUBSTITUTE(VLOOKUP(AG184,#REF!,MATCH("strItemName",#REF!,0),FALSE),"SUI_",""),#REF!,2,FALSE)),"ERROR")</f>
        <v>0</v>
      </c>
      <c r="AI184" s="22">
        <f ca="1">IFERROR(IFERROR(VLOOKUP($B184,INDIRECT(VLOOKUP($E184,보상!$S:$AA,2,FALSE)),MATCH(AI$6,INDIRECT(VLOOKUP($E184,보상!$S:$AA,3,FALSE)),0),FALSE),VLOOKUP($B184,INDIRECT(VLOOKUP($E184&amp;"_U",보상!$S:$AA,2,FALSE)),MATCH(AI$6,INDIRECT(VLOOKUP($E184&amp;"_U",보상!$S:$AA,3,FALSE)),0),FALSE)),"ERROR")</f>
        <v>2</v>
      </c>
      <c r="AJ184" s="22">
        <v>0</v>
      </c>
      <c r="AK184" s="22">
        <v>0</v>
      </c>
      <c r="AL184" s="22">
        <v>0</v>
      </c>
      <c r="AM184" s="22" t="b">
        <v>0</v>
      </c>
      <c r="AN184" s="22">
        <v>0</v>
      </c>
      <c r="AO184" s="22">
        <v>0</v>
      </c>
    </row>
    <row r="185" spans="2:41" ht="16.5" customHeight="1" x14ac:dyDescent="0.3">
      <c r="B185" s="153">
        <f t="shared" si="10"/>
        <v>1031002</v>
      </c>
      <c r="C185" s="22">
        <v>1031002</v>
      </c>
      <c r="D185" s="156" t="str">
        <f ca="1">IFERROR(IFERROR(VLOOKUP($B185,INDIRECT(VLOOKUP($E185,보상!$S:$AA,2,FALSE)),MATCH(D$6,INDIRECT(VLOOKUP($E185,보상!$S:$AA,3,FALSE)),0),FALSE),VLOOKUP($B185,INDIRECT(VLOOKUP($E185&amp;"_U",보상!$S:$AA,2,FALSE)),MATCH(D$6,INDIRECT(VLOOKUP($E185&amp;"_U",보상!$S:$AA,3,FALSE)),0),FALSE)),"ERROR")</f>
        <v>소문 확인</v>
      </c>
      <c r="E185" s="22" t="s">
        <v>384</v>
      </c>
      <c r="F185" s="22">
        <f>COUNTIF($C$8:$C185,$C185)</f>
        <v>1</v>
      </c>
      <c r="G185" s="22" t="b">
        <v>0</v>
      </c>
      <c r="H185" s="22">
        <v>0</v>
      </c>
      <c r="I185" s="129">
        <f>IFERROR(IF(H185=0,0,VLOOKUP(VLOOKUP(H185,#REF!,MATCH("strMailTitleID",#REF!,0),FALSE),#REF!,2,FALSE)),"ERROR")</f>
        <v>0</v>
      </c>
      <c r="J185" s="176">
        <v>0</v>
      </c>
      <c r="K185" s="129">
        <f>IFERROR(IF(J185=0,0,VLOOKUP(VLOOKUP(J185,#REF!,MATCH("strMailTitleID",#REF!,0),FALSE),#REF!,2,FALSE)),"ERROR")</f>
        <v>0</v>
      </c>
      <c r="L185" s="22">
        <f ca="1">IFERROR(IFERROR(VLOOKUP($B185,INDIRECT(VLOOKUP($E185,보상!$S:$AA,2,FALSE)),MATCH(L$6,INDIRECT(VLOOKUP($E185,보상!$S:$AA,3,FALSE)),0),FALSE),VLOOKUP($B185,INDIRECT(VLOOKUP($E185&amp;"_U",보상!$S:$AA,2,FALSE)),MATCH(L$6,INDIRECT(VLOOKUP($E185&amp;"_U",보상!$S:$AA,3,FALSE)),0),FALSE)),"ERROR")</f>
        <v>2610</v>
      </c>
      <c r="M185" s="22">
        <v>0</v>
      </c>
      <c r="N185" s="22">
        <v>0</v>
      </c>
      <c r="O185" s="22">
        <v>0</v>
      </c>
      <c r="P185" s="22" t="str">
        <f ca="1">IFERROR(IFERROR(VLOOKUP($B185,INDIRECT(VLOOKUP($E185,보상!$S:$AA,2,FALSE)),MATCH(P$6,INDIRECT(VLOOKUP($E185,보상!$S:$AA,3,FALSE)),0),FALSE),VLOOKUP($B185,INDIRECT(VLOOKUP($E185&amp;"_U",보상!$S:$AA,2,FALSE)),MATCH(P$6,INDIRECT(VLOOKUP($E185&amp;"_U",보상!$S:$AA,3,FALSE)),0),FALSE)),"ERROR")</f>
        <v>Gold</v>
      </c>
      <c r="Q185" s="22">
        <f ca="1">IFERROR(IFERROR(VLOOKUP($B185,INDIRECT(VLOOKUP($E185,보상!$S:$AA,2,FALSE)),MATCH(Q$6,INDIRECT(VLOOKUP($E185,보상!$S:$AA,3,FALSE)),0),FALSE),VLOOKUP($B185,INDIRECT(VLOOKUP($E185&amp;"_U",보상!$S:$AA,2,FALSE)),MATCH(Q$6,INDIRECT(VLOOKUP($E185&amp;"_U",보상!$S:$AA,3,FALSE)),0),FALSE)),"ERROR")</f>
        <v>4750</v>
      </c>
      <c r="R185" s="22" t="b">
        <v>0</v>
      </c>
      <c r="S185" s="22" t="b">
        <v>0</v>
      </c>
      <c r="T185" s="22">
        <f ca="1">IFERROR(IF(W185=0,0,VLOOKUP(W185,보상!$D:$K,6,FALSE)),"-")</f>
        <v>0</v>
      </c>
      <c r="U185" s="22">
        <f ca="1">IFERROR(IF(W185=0,0,VLOOKUP(W185,보상!$D:$K,7,FALSE)),"-")</f>
        <v>0</v>
      </c>
      <c r="V185" s="22">
        <f ca="1">IFERROR(IF(W185=0,0,VLOOKUP(W185,보상!$D:$K,8,FALSE)),"-")</f>
        <v>0</v>
      </c>
      <c r="W185" s="22">
        <f ca="1">IFERROR(IFERROR(VLOOKUP($B185,INDIRECT(VLOOKUP($E185,보상!$S:$AA,2,FALSE)),MATCH(W$6,INDIRECT(VLOOKUP($E185,보상!$S:$AA,3,FALSE)),0),FALSE),VLOOKUP($B185,INDIRECT(VLOOKUP($E185&amp;"_U",보상!$S:$AA,2,FALSE)),MATCH(W$6,INDIRECT(VLOOKUP($E185&amp;"_U",보상!$S:$AA,3,FALSE)),0),FALSE)),"ERROR")</f>
        <v>3012001</v>
      </c>
      <c r="X185" s="134" t="str">
        <f ca="1">IFERROR(IF(W185=0,0,VLOOKUP(SUBSTITUTE(VLOOKUP(W185,#REF!,MATCH("strItemName",#REF!,0),FALSE),"SUI_",""),#REF!,2,FALSE)),"ERROR")</f>
        <v>ERROR</v>
      </c>
      <c r="Y185" s="22">
        <f t="shared" ca="1" si="11"/>
        <v>3012001</v>
      </c>
      <c r="Z185" s="134" t="str">
        <f ca="1">IFERROR(IF(Y185=0,0,VLOOKUP(SUBSTITUTE(VLOOKUP(Y185,#REF!,MATCH("strItemName",#REF!,0),FALSE),"SUI_",""),#REF!,2,FALSE)),"ERROR")</f>
        <v>ERROR</v>
      </c>
      <c r="AA185" s="22">
        <f t="shared" ca="1" si="11"/>
        <v>3012001</v>
      </c>
      <c r="AB185" s="134" t="str">
        <f ca="1">IFERROR(IF(AA185=0,0,VLOOKUP(SUBSTITUTE(VLOOKUP(AA185,#REF!,MATCH("strItemName",#REF!,0),FALSE),"SUI_",""),#REF!,2,FALSE)),"ERROR")</f>
        <v>ERROR</v>
      </c>
      <c r="AC185" s="22">
        <f t="shared" ca="1" si="11"/>
        <v>3012001</v>
      </c>
      <c r="AD185" s="134" t="str">
        <f ca="1">IFERROR(IF(AC185=0,0,VLOOKUP(SUBSTITUTE(VLOOKUP(AC185,#REF!,MATCH("strItemName",#REF!,0),FALSE),"SUI_",""),#REF!,2,FALSE)),"ERROR")</f>
        <v>ERROR</v>
      </c>
      <c r="AE185" s="22">
        <f t="shared" ca="1" si="11"/>
        <v>3012001</v>
      </c>
      <c r="AF185" s="134" t="str">
        <f ca="1">IFERROR(IF(AE185=0,0,VLOOKUP(SUBSTITUTE(VLOOKUP(AE185,#REF!,MATCH("strItemName",#REF!,0),FALSE),"SUI_",""),#REF!,2,FALSE)),"ERROR")</f>
        <v>ERROR</v>
      </c>
      <c r="AG185" s="88">
        <v>0</v>
      </c>
      <c r="AH185" s="134">
        <f>IFERROR(IF(AG185=0,0,VLOOKUP(SUBSTITUTE(VLOOKUP(AG185,#REF!,MATCH("strItemName",#REF!,0),FALSE),"SUI_",""),#REF!,2,FALSE)),"ERROR")</f>
        <v>0</v>
      </c>
      <c r="AI185" s="22">
        <f ca="1">IFERROR(IFERROR(VLOOKUP($B185,INDIRECT(VLOOKUP($E185,보상!$S:$AA,2,FALSE)),MATCH(AI$6,INDIRECT(VLOOKUP($E185,보상!$S:$AA,3,FALSE)),0),FALSE),VLOOKUP($B185,INDIRECT(VLOOKUP($E185&amp;"_U",보상!$S:$AA,2,FALSE)),MATCH(AI$6,INDIRECT(VLOOKUP($E185&amp;"_U",보상!$S:$AA,3,FALSE)),0),FALSE)),"ERROR")</f>
        <v>3</v>
      </c>
      <c r="AJ185" s="22">
        <v>0</v>
      </c>
      <c r="AK185" s="22">
        <v>0</v>
      </c>
      <c r="AL185" s="22">
        <v>0</v>
      </c>
      <c r="AM185" s="22" t="b">
        <v>0</v>
      </c>
      <c r="AN185" s="22">
        <v>0</v>
      </c>
      <c r="AO185" s="22">
        <v>0</v>
      </c>
    </row>
    <row r="186" spans="2:41" ht="16.5" customHeight="1" x14ac:dyDescent="0.3">
      <c r="B186" s="153">
        <f t="shared" si="10"/>
        <v>1031102</v>
      </c>
      <c r="C186" s="22">
        <v>1031102</v>
      </c>
      <c r="D186" s="156" t="str">
        <f ca="1">IFERROR(IFERROR(VLOOKUP($B186,INDIRECT(VLOOKUP($E186,보상!$S:$AA,2,FALSE)),MATCH(D$6,INDIRECT(VLOOKUP($E186,보상!$S:$AA,3,FALSE)),0),FALSE),VLOOKUP($B186,INDIRECT(VLOOKUP($E186&amp;"_U",보상!$S:$AA,2,FALSE)),MATCH(D$6,INDIRECT(VLOOKUP($E186&amp;"_U",보상!$S:$AA,3,FALSE)),0),FALSE)),"ERROR")</f>
        <v>병사의 목격담</v>
      </c>
      <c r="E186" s="22" t="s">
        <v>384</v>
      </c>
      <c r="F186" s="22">
        <f>COUNTIF($C$8:$C186,$C186)</f>
        <v>1</v>
      </c>
      <c r="G186" s="22" t="b">
        <v>0</v>
      </c>
      <c r="H186" s="22">
        <v>0</v>
      </c>
      <c r="I186" s="129">
        <f>IFERROR(IF(H186=0,0,VLOOKUP(VLOOKUP(H186,#REF!,MATCH("strMailTitleID",#REF!,0),FALSE),#REF!,2,FALSE)),"ERROR")</f>
        <v>0</v>
      </c>
      <c r="J186" s="176">
        <v>0</v>
      </c>
      <c r="K186" s="129">
        <f>IFERROR(IF(J186=0,0,VLOOKUP(VLOOKUP(J186,#REF!,MATCH("strMailTitleID",#REF!,0),FALSE),#REF!,2,FALSE)),"ERROR")</f>
        <v>0</v>
      </c>
      <c r="L186" s="22">
        <f ca="1">IFERROR(IFERROR(VLOOKUP($B186,INDIRECT(VLOOKUP($E186,보상!$S:$AA,2,FALSE)),MATCH(L$6,INDIRECT(VLOOKUP($E186,보상!$S:$AA,3,FALSE)),0),FALSE),VLOOKUP($B186,INDIRECT(VLOOKUP($E186&amp;"_U",보상!$S:$AA,2,FALSE)),MATCH(L$6,INDIRECT(VLOOKUP($E186&amp;"_U",보상!$S:$AA,3,FALSE)),0),FALSE)),"ERROR")</f>
        <v>2830</v>
      </c>
      <c r="M186" s="22">
        <v>0</v>
      </c>
      <c r="N186" s="22">
        <v>0</v>
      </c>
      <c r="O186" s="22">
        <v>0</v>
      </c>
      <c r="P186" s="22" t="str">
        <f ca="1">IFERROR(IFERROR(VLOOKUP($B186,INDIRECT(VLOOKUP($E186,보상!$S:$AA,2,FALSE)),MATCH(P$6,INDIRECT(VLOOKUP($E186,보상!$S:$AA,3,FALSE)),0),FALSE),VLOOKUP($B186,INDIRECT(VLOOKUP($E186&amp;"_U",보상!$S:$AA,2,FALSE)),MATCH(P$6,INDIRECT(VLOOKUP($E186&amp;"_U",보상!$S:$AA,3,FALSE)),0),FALSE)),"ERROR")</f>
        <v>Gold</v>
      </c>
      <c r="Q186" s="22">
        <f ca="1">IFERROR(IFERROR(VLOOKUP($B186,INDIRECT(VLOOKUP($E186,보상!$S:$AA,2,FALSE)),MATCH(Q$6,INDIRECT(VLOOKUP($E186,보상!$S:$AA,3,FALSE)),0),FALSE),VLOOKUP($B186,INDIRECT(VLOOKUP($E186&amp;"_U",보상!$S:$AA,2,FALSE)),MATCH(Q$6,INDIRECT(VLOOKUP($E186&amp;"_U",보상!$S:$AA,3,FALSE)),0),FALSE)),"ERROR")</f>
        <v>4950</v>
      </c>
      <c r="R186" s="22" t="b">
        <v>0</v>
      </c>
      <c r="S186" s="22" t="b">
        <v>0</v>
      </c>
      <c r="T186" s="22">
        <f ca="1">IFERROR(IF(W186=0,0,VLOOKUP(W186,보상!$D:$K,6,FALSE)),"-")</f>
        <v>0</v>
      </c>
      <c r="U186" s="22">
        <f ca="1">IFERROR(IF(W186=0,0,VLOOKUP(W186,보상!$D:$K,7,FALSE)),"-")</f>
        <v>0</v>
      </c>
      <c r="V186" s="22">
        <f ca="1">IFERROR(IF(W186=0,0,VLOOKUP(W186,보상!$D:$K,8,FALSE)),"-")</f>
        <v>0</v>
      </c>
      <c r="W186" s="22">
        <f ca="1">IFERROR(IFERROR(VLOOKUP($B186,INDIRECT(VLOOKUP($E186,보상!$S:$AA,2,FALSE)),MATCH(W$6,INDIRECT(VLOOKUP($E186,보상!$S:$AA,3,FALSE)),0),FALSE),VLOOKUP($B186,INDIRECT(VLOOKUP($E186&amp;"_U",보상!$S:$AA,2,FALSE)),MATCH(W$6,INDIRECT(VLOOKUP($E186&amp;"_U",보상!$S:$AA,3,FALSE)),0),FALSE)),"ERROR")</f>
        <v>302001</v>
      </c>
      <c r="X186" s="134" t="str">
        <f ca="1">IFERROR(IF(W186=0,0,VLOOKUP(SUBSTITUTE(VLOOKUP(W186,#REF!,MATCH("strItemName",#REF!,0),FALSE),"SUI_",""),#REF!,2,FALSE)),"ERROR")</f>
        <v>ERROR</v>
      </c>
      <c r="Y186" s="22">
        <f t="shared" ca="1" si="11"/>
        <v>302001</v>
      </c>
      <c r="Z186" s="134" t="str">
        <f ca="1">IFERROR(IF(Y186=0,0,VLOOKUP(SUBSTITUTE(VLOOKUP(Y186,#REF!,MATCH("strItemName",#REF!,0),FALSE),"SUI_",""),#REF!,2,FALSE)),"ERROR")</f>
        <v>ERROR</v>
      </c>
      <c r="AA186" s="22">
        <f t="shared" ca="1" si="11"/>
        <v>302001</v>
      </c>
      <c r="AB186" s="134" t="str">
        <f ca="1">IFERROR(IF(AA186=0,0,VLOOKUP(SUBSTITUTE(VLOOKUP(AA186,#REF!,MATCH("strItemName",#REF!,0),FALSE),"SUI_",""),#REF!,2,FALSE)),"ERROR")</f>
        <v>ERROR</v>
      </c>
      <c r="AC186" s="22">
        <f t="shared" ca="1" si="11"/>
        <v>302001</v>
      </c>
      <c r="AD186" s="134" t="str">
        <f ca="1">IFERROR(IF(AC186=0,0,VLOOKUP(SUBSTITUTE(VLOOKUP(AC186,#REF!,MATCH("strItemName",#REF!,0),FALSE),"SUI_",""),#REF!,2,FALSE)),"ERROR")</f>
        <v>ERROR</v>
      </c>
      <c r="AE186" s="22">
        <f t="shared" ca="1" si="11"/>
        <v>302001</v>
      </c>
      <c r="AF186" s="134" t="str">
        <f ca="1">IFERROR(IF(AE186=0,0,VLOOKUP(SUBSTITUTE(VLOOKUP(AE186,#REF!,MATCH("strItemName",#REF!,0),FALSE),"SUI_",""),#REF!,2,FALSE)),"ERROR")</f>
        <v>ERROR</v>
      </c>
      <c r="AG186" s="88">
        <v>0</v>
      </c>
      <c r="AH186" s="134">
        <f>IFERROR(IF(AG186=0,0,VLOOKUP(SUBSTITUTE(VLOOKUP(AG186,#REF!,MATCH("strItemName",#REF!,0),FALSE),"SUI_",""),#REF!,2,FALSE)),"ERROR")</f>
        <v>0</v>
      </c>
      <c r="AI186" s="22">
        <f ca="1">IFERROR(IFERROR(VLOOKUP($B186,INDIRECT(VLOOKUP($E186,보상!$S:$AA,2,FALSE)),MATCH(AI$6,INDIRECT(VLOOKUP($E186,보상!$S:$AA,3,FALSE)),0),FALSE),VLOOKUP($B186,INDIRECT(VLOOKUP($E186&amp;"_U",보상!$S:$AA,2,FALSE)),MATCH(AI$6,INDIRECT(VLOOKUP($E186&amp;"_U",보상!$S:$AA,3,FALSE)),0),FALSE)),"ERROR")</f>
        <v>1</v>
      </c>
      <c r="AJ186" s="22">
        <v>0</v>
      </c>
      <c r="AK186" s="22">
        <v>0</v>
      </c>
      <c r="AL186" s="22">
        <v>0</v>
      </c>
      <c r="AM186" s="22" t="b">
        <v>0</v>
      </c>
      <c r="AN186" s="22">
        <v>0</v>
      </c>
      <c r="AO186" s="22">
        <v>0</v>
      </c>
    </row>
    <row r="187" spans="2:41" ht="16.5" customHeight="1" x14ac:dyDescent="0.3">
      <c r="B187" s="153">
        <f t="shared" si="10"/>
        <v>1031202</v>
      </c>
      <c r="C187" s="22">
        <v>1031202</v>
      </c>
      <c r="D187" s="156" t="str">
        <f ca="1">IFERROR(IFERROR(VLOOKUP($B187,INDIRECT(VLOOKUP($E187,보상!$S:$AA,2,FALSE)),MATCH(D$6,INDIRECT(VLOOKUP($E187,보상!$S:$AA,3,FALSE)),0),FALSE),VLOOKUP($B187,INDIRECT(VLOOKUP($E187&amp;"_U",보상!$S:$AA,2,FALSE)),MATCH(D$6,INDIRECT(VLOOKUP($E187&amp;"_U",보상!$S:$AA,3,FALSE)),0),FALSE)),"ERROR")</f>
        <v>핏자국의 흔적</v>
      </c>
      <c r="E187" s="22" t="s">
        <v>384</v>
      </c>
      <c r="F187" s="22">
        <f>COUNTIF($C$8:$C187,$C187)</f>
        <v>1</v>
      </c>
      <c r="G187" s="22" t="b">
        <v>0</v>
      </c>
      <c r="H187" s="22">
        <v>0</v>
      </c>
      <c r="I187" s="129">
        <f>IFERROR(IF(H187=0,0,VLOOKUP(VLOOKUP(H187,#REF!,MATCH("strMailTitleID",#REF!,0),FALSE),#REF!,2,FALSE)),"ERROR")</f>
        <v>0</v>
      </c>
      <c r="J187" s="176">
        <v>0</v>
      </c>
      <c r="K187" s="129">
        <f>IFERROR(IF(J187=0,0,VLOOKUP(VLOOKUP(J187,#REF!,MATCH("strMailTitleID",#REF!,0),FALSE),#REF!,2,FALSE)),"ERROR")</f>
        <v>0</v>
      </c>
      <c r="L187" s="22">
        <f ca="1">IFERROR(IFERROR(VLOOKUP($B187,INDIRECT(VLOOKUP($E187,보상!$S:$AA,2,FALSE)),MATCH(L$6,INDIRECT(VLOOKUP($E187,보상!$S:$AA,3,FALSE)),0),FALSE),VLOOKUP($B187,INDIRECT(VLOOKUP($E187&amp;"_U",보상!$S:$AA,2,FALSE)),MATCH(L$6,INDIRECT(VLOOKUP($E187&amp;"_U",보상!$S:$AA,3,FALSE)),0),FALSE)),"ERROR")</f>
        <v>3040</v>
      </c>
      <c r="M187" s="22">
        <v>0</v>
      </c>
      <c r="N187" s="22">
        <v>0</v>
      </c>
      <c r="O187" s="22">
        <v>0</v>
      </c>
      <c r="P187" s="22" t="str">
        <f ca="1">IFERROR(IFERROR(VLOOKUP($B187,INDIRECT(VLOOKUP($E187,보상!$S:$AA,2,FALSE)),MATCH(P$6,INDIRECT(VLOOKUP($E187,보상!$S:$AA,3,FALSE)),0),FALSE),VLOOKUP($B187,INDIRECT(VLOOKUP($E187&amp;"_U",보상!$S:$AA,2,FALSE)),MATCH(P$6,INDIRECT(VLOOKUP($E187&amp;"_U",보상!$S:$AA,3,FALSE)),0),FALSE)),"ERROR")</f>
        <v>Gold</v>
      </c>
      <c r="Q187" s="22">
        <f ca="1">IFERROR(IFERROR(VLOOKUP($B187,INDIRECT(VLOOKUP($E187,보상!$S:$AA,2,FALSE)),MATCH(Q$6,INDIRECT(VLOOKUP($E187,보상!$S:$AA,3,FALSE)),0),FALSE),VLOOKUP($B187,INDIRECT(VLOOKUP($E187&amp;"_U",보상!$S:$AA,2,FALSE)),MATCH(Q$6,INDIRECT(VLOOKUP($E187&amp;"_U",보상!$S:$AA,3,FALSE)),0),FALSE)),"ERROR")</f>
        <v>4950</v>
      </c>
      <c r="R187" s="22" t="b">
        <v>0</v>
      </c>
      <c r="S187" s="22" t="b">
        <v>0</v>
      </c>
      <c r="T187" s="22">
        <f ca="1">IFERROR(IF(W187=0,0,VLOOKUP(W187,보상!$D:$K,6,FALSE)),"-")</f>
        <v>0</v>
      </c>
      <c r="U187" s="22">
        <f ca="1">IFERROR(IF(W187=0,0,VLOOKUP(W187,보상!$D:$K,7,FALSE)),"-")</f>
        <v>0</v>
      </c>
      <c r="V187" s="22">
        <f ca="1">IFERROR(IF(W187=0,0,VLOOKUP(W187,보상!$D:$K,8,FALSE)),"-")</f>
        <v>0</v>
      </c>
      <c r="W187" s="22">
        <f ca="1">IFERROR(IFERROR(VLOOKUP($B187,INDIRECT(VLOOKUP($E187,보상!$S:$AA,2,FALSE)),MATCH(W$6,INDIRECT(VLOOKUP($E187,보상!$S:$AA,3,FALSE)),0),FALSE),VLOOKUP($B187,INDIRECT(VLOOKUP($E187&amp;"_U",보상!$S:$AA,2,FALSE)),MATCH(W$6,INDIRECT(VLOOKUP($E187&amp;"_U",보상!$S:$AA,3,FALSE)),0),FALSE)),"ERROR")</f>
        <v>3041002</v>
      </c>
      <c r="X187" s="134" t="str">
        <f ca="1">IFERROR(IF(W187=0,0,VLOOKUP(SUBSTITUTE(VLOOKUP(W187,#REF!,MATCH("strItemName",#REF!,0),FALSE),"SUI_",""),#REF!,2,FALSE)),"ERROR")</f>
        <v>ERROR</v>
      </c>
      <c r="Y187" s="22">
        <f t="shared" ca="1" si="11"/>
        <v>3041002</v>
      </c>
      <c r="Z187" s="134" t="str">
        <f ca="1">IFERROR(IF(Y187=0,0,VLOOKUP(SUBSTITUTE(VLOOKUP(Y187,#REF!,MATCH("strItemName",#REF!,0),FALSE),"SUI_",""),#REF!,2,FALSE)),"ERROR")</f>
        <v>ERROR</v>
      </c>
      <c r="AA187" s="22">
        <f t="shared" ca="1" si="11"/>
        <v>3041002</v>
      </c>
      <c r="AB187" s="134" t="str">
        <f ca="1">IFERROR(IF(AA187=0,0,VLOOKUP(SUBSTITUTE(VLOOKUP(AA187,#REF!,MATCH("strItemName",#REF!,0),FALSE),"SUI_",""),#REF!,2,FALSE)),"ERROR")</f>
        <v>ERROR</v>
      </c>
      <c r="AC187" s="22">
        <f t="shared" ca="1" si="11"/>
        <v>3041002</v>
      </c>
      <c r="AD187" s="134" t="str">
        <f ca="1">IFERROR(IF(AC187=0,0,VLOOKUP(SUBSTITUTE(VLOOKUP(AC187,#REF!,MATCH("strItemName",#REF!,0),FALSE),"SUI_",""),#REF!,2,FALSE)),"ERROR")</f>
        <v>ERROR</v>
      </c>
      <c r="AE187" s="22">
        <f t="shared" ca="1" si="11"/>
        <v>3041002</v>
      </c>
      <c r="AF187" s="134" t="str">
        <f ca="1">IFERROR(IF(AE187=0,0,VLOOKUP(SUBSTITUTE(VLOOKUP(AE187,#REF!,MATCH("strItemName",#REF!,0),FALSE),"SUI_",""),#REF!,2,FALSE)),"ERROR")</f>
        <v>ERROR</v>
      </c>
      <c r="AG187" s="88">
        <v>0</v>
      </c>
      <c r="AH187" s="134">
        <f>IFERROR(IF(AG187=0,0,VLOOKUP(SUBSTITUTE(VLOOKUP(AG187,#REF!,MATCH("strItemName",#REF!,0),FALSE),"SUI_",""),#REF!,2,FALSE)),"ERROR")</f>
        <v>0</v>
      </c>
      <c r="AI187" s="22">
        <f ca="1">IFERROR(IFERROR(VLOOKUP($B187,INDIRECT(VLOOKUP($E187,보상!$S:$AA,2,FALSE)),MATCH(AI$6,INDIRECT(VLOOKUP($E187,보상!$S:$AA,3,FALSE)),0),FALSE),VLOOKUP($B187,INDIRECT(VLOOKUP($E187&amp;"_U",보상!$S:$AA,2,FALSE)),MATCH(AI$6,INDIRECT(VLOOKUP($E187&amp;"_U",보상!$S:$AA,3,FALSE)),0),FALSE)),"ERROR")</f>
        <v>2</v>
      </c>
      <c r="AJ187" s="22">
        <v>0</v>
      </c>
      <c r="AK187" s="22">
        <v>0</v>
      </c>
      <c r="AL187" s="22">
        <v>0</v>
      </c>
      <c r="AM187" s="22" t="b">
        <v>0</v>
      </c>
      <c r="AN187" s="22">
        <v>0</v>
      </c>
      <c r="AO187" s="22">
        <v>0</v>
      </c>
    </row>
    <row r="188" spans="2:41" ht="16.5" customHeight="1" x14ac:dyDescent="0.3">
      <c r="B188" s="153">
        <f t="shared" si="10"/>
        <v>1031302</v>
      </c>
      <c r="C188" s="22">
        <v>1031302</v>
      </c>
      <c r="D188" s="156" t="str">
        <f ca="1">IFERROR(IFERROR(VLOOKUP($B188,INDIRECT(VLOOKUP($E188,보상!$S:$AA,2,FALSE)),MATCH(D$6,INDIRECT(VLOOKUP($E188,보상!$S:$AA,3,FALSE)),0),FALSE),VLOOKUP($B188,INDIRECT(VLOOKUP($E188&amp;"_U",보상!$S:$AA,2,FALSE)),MATCH(D$6,INDIRECT(VLOOKUP($E188&amp;"_U",보상!$S:$AA,3,FALSE)),0),FALSE)),"ERROR")</f>
        <v>야만 종족의 기습</v>
      </c>
      <c r="E188" s="22" t="s">
        <v>384</v>
      </c>
      <c r="F188" s="22">
        <f>COUNTIF($C$8:$C188,$C188)</f>
        <v>1</v>
      </c>
      <c r="G188" s="22" t="b">
        <v>0</v>
      </c>
      <c r="H188" s="22">
        <v>0</v>
      </c>
      <c r="I188" s="129">
        <f>IFERROR(IF(H188=0,0,VLOOKUP(VLOOKUP(H188,#REF!,MATCH("strMailTitleID",#REF!,0),FALSE),#REF!,2,FALSE)),"ERROR")</f>
        <v>0</v>
      </c>
      <c r="J188" s="176">
        <v>0</v>
      </c>
      <c r="K188" s="129">
        <f>IFERROR(IF(J188=0,0,VLOOKUP(VLOOKUP(J188,#REF!,MATCH("strMailTitleID",#REF!,0),FALSE),#REF!,2,FALSE)),"ERROR")</f>
        <v>0</v>
      </c>
      <c r="L188" s="22">
        <f ca="1">IFERROR(IFERROR(VLOOKUP($B188,INDIRECT(VLOOKUP($E188,보상!$S:$AA,2,FALSE)),MATCH(L$6,INDIRECT(VLOOKUP($E188,보상!$S:$AA,3,FALSE)),0),FALSE),VLOOKUP($B188,INDIRECT(VLOOKUP($E188&amp;"_U",보상!$S:$AA,2,FALSE)),MATCH(L$6,INDIRECT(VLOOKUP($E188&amp;"_U",보상!$S:$AA,3,FALSE)),0),FALSE)),"ERROR")</f>
        <v>3040</v>
      </c>
      <c r="M188" s="22">
        <v>0</v>
      </c>
      <c r="N188" s="22">
        <v>0</v>
      </c>
      <c r="O188" s="22">
        <v>0</v>
      </c>
      <c r="P188" s="22" t="str">
        <f ca="1">IFERROR(IFERROR(VLOOKUP($B188,INDIRECT(VLOOKUP($E188,보상!$S:$AA,2,FALSE)),MATCH(P$6,INDIRECT(VLOOKUP($E188,보상!$S:$AA,3,FALSE)),0),FALSE),VLOOKUP($B188,INDIRECT(VLOOKUP($E188&amp;"_U",보상!$S:$AA,2,FALSE)),MATCH(P$6,INDIRECT(VLOOKUP($E188&amp;"_U",보상!$S:$AA,3,FALSE)),0),FALSE)),"ERROR")</f>
        <v>Gold</v>
      </c>
      <c r="Q188" s="22">
        <f ca="1">IFERROR(IFERROR(VLOOKUP($B188,INDIRECT(VLOOKUP($E188,보상!$S:$AA,2,FALSE)),MATCH(Q$6,INDIRECT(VLOOKUP($E188,보상!$S:$AA,3,FALSE)),0),FALSE),VLOOKUP($B188,INDIRECT(VLOOKUP($E188&amp;"_U",보상!$S:$AA,2,FALSE)),MATCH(Q$6,INDIRECT(VLOOKUP($E188&amp;"_U",보상!$S:$AA,3,FALSE)),0),FALSE)),"ERROR")</f>
        <v>4950</v>
      </c>
      <c r="R188" s="22" t="b">
        <v>0</v>
      </c>
      <c r="S188" s="22" t="b">
        <v>0</v>
      </c>
      <c r="T188" s="22">
        <f ca="1">IFERROR(IF(W188=0,0,VLOOKUP(W188,보상!$D:$K,6,FALSE)),"-")</f>
        <v>0</v>
      </c>
      <c r="U188" s="22">
        <f ca="1">IFERROR(IF(W188=0,0,VLOOKUP(W188,보상!$D:$K,7,FALSE)),"-")</f>
        <v>0</v>
      </c>
      <c r="V188" s="22">
        <f ca="1">IFERROR(IF(W188=0,0,VLOOKUP(W188,보상!$D:$K,8,FALSE)),"-")</f>
        <v>0</v>
      </c>
      <c r="W188" s="22">
        <f ca="1">IFERROR(IFERROR(VLOOKUP($B188,INDIRECT(VLOOKUP($E188,보상!$S:$AA,2,FALSE)),MATCH(W$6,INDIRECT(VLOOKUP($E188,보상!$S:$AA,3,FALSE)),0),FALSE),VLOOKUP($B188,INDIRECT(VLOOKUP($E188&amp;"_U",보상!$S:$AA,2,FALSE)),MATCH(W$6,INDIRECT(VLOOKUP($E188&amp;"_U",보상!$S:$AA,3,FALSE)),0),FALSE)),"ERROR")</f>
        <v>3021002</v>
      </c>
      <c r="X188" s="134" t="str">
        <f ca="1">IFERROR(IF(W188=0,0,VLOOKUP(SUBSTITUTE(VLOOKUP(W188,#REF!,MATCH("strItemName",#REF!,0),FALSE),"SUI_",""),#REF!,2,FALSE)),"ERROR")</f>
        <v>ERROR</v>
      </c>
      <c r="Y188" s="22">
        <f t="shared" ca="1" si="11"/>
        <v>3021002</v>
      </c>
      <c r="Z188" s="134" t="str">
        <f ca="1">IFERROR(IF(Y188=0,0,VLOOKUP(SUBSTITUTE(VLOOKUP(Y188,#REF!,MATCH("strItemName",#REF!,0),FALSE),"SUI_",""),#REF!,2,FALSE)),"ERROR")</f>
        <v>ERROR</v>
      </c>
      <c r="AA188" s="22">
        <f t="shared" ca="1" si="11"/>
        <v>3021002</v>
      </c>
      <c r="AB188" s="134" t="str">
        <f ca="1">IFERROR(IF(AA188=0,0,VLOOKUP(SUBSTITUTE(VLOOKUP(AA188,#REF!,MATCH("strItemName",#REF!,0),FALSE),"SUI_",""),#REF!,2,FALSE)),"ERROR")</f>
        <v>ERROR</v>
      </c>
      <c r="AC188" s="22">
        <f t="shared" ca="1" si="11"/>
        <v>3021002</v>
      </c>
      <c r="AD188" s="134" t="str">
        <f ca="1">IFERROR(IF(AC188=0,0,VLOOKUP(SUBSTITUTE(VLOOKUP(AC188,#REF!,MATCH("strItemName",#REF!,0),FALSE),"SUI_",""),#REF!,2,FALSE)),"ERROR")</f>
        <v>ERROR</v>
      </c>
      <c r="AE188" s="22">
        <f t="shared" ca="1" si="11"/>
        <v>3021002</v>
      </c>
      <c r="AF188" s="134" t="str">
        <f ca="1">IFERROR(IF(AE188=0,0,VLOOKUP(SUBSTITUTE(VLOOKUP(AE188,#REF!,MATCH("strItemName",#REF!,0),FALSE),"SUI_",""),#REF!,2,FALSE)),"ERROR")</f>
        <v>ERROR</v>
      </c>
      <c r="AG188" s="88">
        <v>0</v>
      </c>
      <c r="AH188" s="134">
        <f>IFERROR(IF(AG188=0,0,VLOOKUP(SUBSTITUTE(VLOOKUP(AG188,#REF!,MATCH("strItemName",#REF!,0),FALSE),"SUI_",""),#REF!,2,FALSE)),"ERROR")</f>
        <v>0</v>
      </c>
      <c r="AI188" s="22">
        <f ca="1">IFERROR(IFERROR(VLOOKUP($B188,INDIRECT(VLOOKUP($E188,보상!$S:$AA,2,FALSE)),MATCH(AI$6,INDIRECT(VLOOKUP($E188,보상!$S:$AA,3,FALSE)),0),FALSE),VLOOKUP($B188,INDIRECT(VLOOKUP($E188&amp;"_U",보상!$S:$AA,2,FALSE)),MATCH(AI$6,INDIRECT(VLOOKUP($E188&amp;"_U",보상!$S:$AA,3,FALSE)),0),FALSE)),"ERROR")</f>
        <v>1</v>
      </c>
      <c r="AJ188" s="22">
        <v>0</v>
      </c>
      <c r="AK188" s="22">
        <v>0</v>
      </c>
      <c r="AL188" s="22">
        <v>0</v>
      </c>
      <c r="AM188" s="22" t="b">
        <v>0</v>
      </c>
      <c r="AN188" s="22">
        <v>0</v>
      </c>
      <c r="AO188" s="22">
        <v>0</v>
      </c>
    </row>
    <row r="189" spans="2:41" ht="16.5" customHeight="1" x14ac:dyDescent="0.3">
      <c r="B189" s="153">
        <f t="shared" si="10"/>
        <v>1031402</v>
      </c>
      <c r="C189" s="22">
        <v>1031402</v>
      </c>
      <c r="D189" s="156" t="str">
        <f ca="1">IFERROR(IFERROR(VLOOKUP($B189,INDIRECT(VLOOKUP($E189,보상!$S:$AA,2,FALSE)),MATCH(D$6,INDIRECT(VLOOKUP($E189,보상!$S:$AA,3,FALSE)),0),FALSE),VLOOKUP($B189,INDIRECT(VLOOKUP($E189&amp;"_U",보상!$S:$AA,2,FALSE)),MATCH(D$6,INDIRECT(VLOOKUP($E189&amp;"_U",보상!$S:$AA,3,FALSE)),0),FALSE)),"ERROR")</f>
        <v>응급 치료약</v>
      </c>
      <c r="E189" s="22" t="s">
        <v>384</v>
      </c>
      <c r="F189" s="22">
        <f>COUNTIF($C$8:$C189,$C189)</f>
        <v>1</v>
      </c>
      <c r="G189" s="22" t="b">
        <v>0</v>
      </c>
      <c r="H189" s="22">
        <v>0</v>
      </c>
      <c r="I189" s="129">
        <f>IFERROR(IF(H189=0,0,VLOOKUP(VLOOKUP(H189,#REF!,MATCH("strMailTitleID",#REF!,0),FALSE),#REF!,2,FALSE)),"ERROR")</f>
        <v>0</v>
      </c>
      <c r="J189" s="176">
        <v>0</v>
      </c>
      <c r="K189" s="129">
        <f>IFERROR(IF(J189=0,0,VLOOKUP(VLOOKUP(J189,#REF!,MATCH("strMailTitleID",#REF!,0),FALSE),#REF!,2,FALSE)),"ERROR")</f>
        <v>0</v>
      </c>
      <c r="L189" s="22">
        <f ca="1">IFERROR(IFERROR(VLOOKUP($B189,INDIRECT(VLOOKUP($E189,보상!$S:$AA,2,FALSE)),MATCH(L$6,INDIRECT(VLOOKUP($E189,보상!$S:$AA,3,FALSE)),0),FALSE),VLOOKUP($B189,INDIRECT(VLOOKUP($E189&amp;"_U",보상!$S:$AA,2,FALSE)),MATCH(L$6,INDIRECT(VLOOKUP($E189&amp;"_U",보상!$S:$AA,3,FALSE)),0),FALSE)),"ERROR")</f>
        <v>2890</v>
      </c>
      <c r="M189" s="22">
        <v>0</v>
      </c>
      <c r="N189" s="22">
        <v>0</v>
      </c>
      <c r="O189" s="22">
        <v>0</v>
      </c>
      <c r="P189" s="22" t="str">
        <f ca="1">IFERROR(IFERROR(VLOOKUP($B189,INDIRECT(VLOOKUP($E189,보상!$S:$AA,2,FALSE)),MATCH(P$6,INDIRECT(VLOOKUP($E189,보상!$S:$AA,3,FALSE)),0),FALSE),VLOOKUP($B189,INDIRECT(VLOOKUP($E189&amp;"_U",보상!$S:$AA,2,FALSE)),MATCH(P$6,INDIRECT(VLOOKUP($E189&amp;"_U",보상!$S:$AA,3,FALSE)),0),FALSE)),"ERROR")</f>
        <v>Gold</v>
      </c>
      <c r="Q189" s="22">
        <f ca="1">IFERROR(IFERROR(VLOOKUP($B189,INDIRECT(VLOOKUP($E189,보상!$S:$AA,2,FALSE)),MATCH(Q$6,INDIRECT(VLOOKUP($E189,보상!$S:$AA,3,FALSE)),0),FALSE),VLOOKUP($B189,INDIRECT(VLOOKUP($E189&amp;"_U",보상!$S:$AA,2,FALSE)),MATCH(Q$6,INDIRECT(VLOOKUP($E189&amp;"_U",보상!$S:$AA,3,FALSE)),0),FALSE)),"ERROR")</f>
        <v>4950</v>
      </c>
      <c r="R189" s="22" t="b">
        <v>0</v>
      </c>
      <c r="S189" s="22" t="b">
        <v>0</v>
      </c>
      <c r="T189" s="22">
        <f ca="1">IFERROR(IF(W189=0,0,VLOOKUP(W189,보상!$D:$K,6,FALSE)),"-")</f>
        <v>0</v>
      </c>
      <c r="U189" s="22">
        <f ca="1">IFERROR(IF(W189=0,0,VLOOKUP(W189,보상!$D:$K,7,FALSE)),"-")</f>
        <v>0</v>
      </c>
      <c r="V189" s="22">
        <f ca="1">IFERROR(IF(W189=0,0,VLOOKUP(W189,보상!$D:$K,8,FALSE)),"-")</f>
        <v>0</v>
      </c>
      <c r="W189" s="22">
        <f ca="1">IFERROR(IFERROR(VLOOKUP($B189,INDIRECT(VLOOKUP($E189,보상!$S:$AA,2,FALSE)),MATCH(W$6,INDIRECT(VLOOKUP($E189,보상!$S:$AA,3,FALSE)),0),FALSE),VLOOKUP($B189,INDIRECT(VLOOKUP($E189&amp;"_U",보상!$S:$AA,2,FALSE)),MATCH(W$6,INDIRECT(VLOOKUP($E189&amp;"_U",보상!$S:$AA,3,FALSE)),0),FALSE)),"ERROR")</f>
        <v>3012001</v>
      </c>
      <c r="X189" s="134" t="str">
        <f ca="1">IFERROR(IF(W189=0,0,VLOOKUP(SUBSTITUTE(VLOOKUP(W189,#REF!,MATCH("strItemName",#REF!,0),FALSE),"SUI_",""),#REF!,2,FALSE)),"ERROR")</f>
        <v>ERROR</v>
      </c>
      <c r="Y189" s="22">
        <f t="shared" ca="1" si="11"/>
        <v>3012001</v>
      </c>
      <c r="Z189" s="134" t="str">
        <f ca="1">IFERROR(IF(Y189=0,0,VLOOKUP(SUBSTITUTE(VLOOKUP(Y189,#REF!,MATCH("strItemName",#REF!,0),FALSE),"SUI_",""),#REF!,2,FALSE)),"ERROR")</f>
        <v>ERROR</v>
      </c>
      <c r="AA189" s="22">
        <f t="shared" ca="1" si="11"/>
        <v>3012001</v>
      </c>
      <c r="AB189" s="134" t="str">
        <f ca="1">IFERROR(IF(AA189=0,0,VLOOKUP(SUBSTITUTE(VLOOKUP(AA189,#REF!,MATCH("strItemName",#REF!,0),FALSE),"SUI_",""),#REF!,2,FALSE)),"ERROR")</f>
        <v>ERROR</v>
      </c>
      <c r="AC189" s="22">
        <f t="shared" ca="1" si="11"/>
        <v>3012001</v>
      </c>
      <c r="AD189" s="134" t="str">
        <f ca="1">IFERROR(IF(AC189=0,0,VLOOKUP(SUBSTITUTE(VLOOKUP(AC189,#REF!,MATCH("strItemName",#REF!,0),FALSE),"SUI_",""),#REF!,2,FALSE)),"ERROR")</f>
        <v>ERROR</v>
      </c>
      <c r="AE189" s="22">
        <f t="shared" ca="1" si="11"/>
        <v>3012001</v>
      </c>
      <c r="AF189" s="134" t="str">
        <f ca="1">IFERROR(IF(AE189=0,0,VLOOKUP(SUBSTITUTE(VLOOKUP(AE189,#REF!,MATCH("strItemName",#REF!,0),FALSE),"SUI_",""),#REF!,2,FALSE)),"ERROR")</f>
        <v>ERROR</v>
      </c>
      <c r="AG189" s="88">
        <v>0</v>
      </c>
      <c r="AH189" s="134">
        <f>IFERROR(IF(AG189=0,0,VLOOKUP(SUBSTITUTE(VLOOKUP(AG189,#REF!,MATCH("strItemName",#REF!,0),FALSE),"SUI_",""),#REF!,2,FALSE)),"ERROR")</f>
        <v>0</v>
      </c>
      <c r="AI189" s="22">
        <f ca="1">IFERROR(IFERROR(VLOOKUP($B189,INDIRECT(VLOOKUP($E189,보상!$S:$AA,2,FALSE)),MATCH(AI$6,INDIRECT(VLOOKUP($E189,보상!$S:$AA,3,FALSE)),0),FALSE),VLOOKUP($B189,INDIRECT(VLOOKUP($E189&amp;"_U",보상!$S:$AA,2,FALSE)),MATCH(AI$6,INDIRECT(VLOOKUP($E189&amp;"_U",보상!$S:$AA,3,FALSE)),0),FALSE)),"ERROR")</f>
        <v>3</v>
      </c>
      <c r="AJ189" s="22">
        <v>0</v>
      </c>
      <c r="AK189" s="22">
        <v>0</v>
      </c>
      <c r="AL189" s="22">
        <v>0</v>
      </c>
      <c r="AM189" s="22" t="b">
        <v>0</v>
      </c>
      <c r="AN189" s="22">
        <v>0</v>
      </c>
      <c r="AO189" s="22">
        <v>0</v>
      </c>
    </row>
    <row r="190" spans="2:41" ht="16.5" customHeight="1" x14ac:dyDescent="0.3">
      <c r="B190" s="153">
        <f t="shared" si="10"/>
        <v>1031502</v>
      </c>
      <c r="C190" s="22">
        <v>1031502</v>
      </c>
      <c r="D190" s="156" t="str">
        <f ca="1">IFERROR(IFERROR(VLOOKUP($B190,INDIRECT(VLOOKUP($E190,보상!$S:$AA,2,FALSE)),MATCH(D$6,INDIRECT(VLOOKUP($E190,보상!$S:$AA,3,FALSE)),0),FALSE),VLOOKUP($B190,INDIRECT(VLOOKUP($E190&amp;"_U",보상!$S:$AA,2,FALSE)),MATCH(D$6,INDIRECT(VLOOKUP($E190&amp;"_U",보상!$S:$AA,3,FALSE)),0),FALSE)),"ERROR")</f>
        <v>붉은 오크 야영지 습격</v>
      </c>
      <c r="E190" s="22" t="s">
        <v>384</v>
      </c>
      <c r="F190" s="22">
        <f>COUNTIF($C$8:$C190,$C190)</f>
        <v>1</v>
      </c>
      <c r="G190" s="22" t="b">
        <v>0</v>
      </c>
      <c r="H190" s="22">
        <v>0</v>
      </c>
      <c r="I190" s="129">
        <f>IFERROR(IF(H190=0,0,VLOOKUP(VLOOKUP(H190,#REF!,MATCH("strMailTitleID",#REF!,0),FALSE),#REF!,2,FALSE)),"ERROR")</f>
        <v>0</v>
      </c>
      <c r="J190" s="176">
        <v>0</v>
      </c>
      <c r="K190" s="129">
        <f>IFERROR(IF(J190=0,0,VLOOKUP(VLOOKUP(J190,#REF!,MATCH("strMailTitleID",#REF!,0),FALSE),#REF!,2,FALSE)),"ERROR")</f>
        <v>0</v>
      </c>
      <c r="L190" s="22">
        <f ca="1">IFERROR(IFERROR(VLOOKUP($B190,INDIRECT(VLOOKUP($E190,보상!$S:$AA,2,FALSE)),MATCH(L$6,INDIRECT(VLOOKUP($E190,보상!$S:$AA,3,FALSE)),0),FALSE),VLOOKUP($B190,INDIRECT(VLOOKUP($E190&amp;"_U",보상!$S:$AA,2,FALSE)),MATCH(L$6,INDIRECT(VLOOKUP($E190&amp;"_U",보상!$S:$AA,3,FALSE)),0),FALSE)),"ERROR")</f>
        <v>3040</v>
      </c>
      <c r="M190" s="22">
        <v>0</v>
      </c>
      <c r="N190" s="22">
        <v>0</v>
      </c>
      <c r="O190" s="22">
        <v>0</v>
      </c>
      <c r="P190" s="22" t="str">
        <f ca="1">IFERROR(IFERROR(VLOOKUP($B190,INDIRECT(VLOOKUP($E190,보상!$S:$AA,2,FALSE)),MATCH(P$6,INDIRECT(VLOOKUP($E190,보상!$S:$AA,3,FALSE)),0),FALSE),VLOOKUP($B190,INDIRECT(VLOOKUP($E190&amp;"_U",보상!$S:$AA,2,FALSE)),MATCH(P$6,INDIRECT(VLOOKUP($E190&amp;"_U",보상!$S:$AA,3,FALSE)),0),FALSE)),"ERROR")</f>
        <v>Gold</v>
      </c>
      <c r="Q190" s="22">
        <f ca="1">IFERROR(IFERROR(VLOOKUP($B190,INDIRECT(VLOOKUP($E190,보상!$S:$AA,2,FALSE)),MATCH(Q$6,INDIRECT(VLOOKUP($E190,보상!$S:$AA,3,FALSE)),0),FALSE),VLOOKUP($B190,INDIRECT(VLOOKUP($E190&amp;"_U",보상!$S:$AA,2,FALSE)),MATCH(Q$6,INDIRECT(VLOOKUP($E190&amp;"_U",보상!$S:$AA,3,FALSE)),0),FALSE)),"ERROR")</f>
        <v>4950</v>
      </c>
      <c r="R190" s="22" t="b">
        <v>0</v>
      </c>
      <c r="S190" s="22" t="b">
        <v>0</v>
      </c>
      <c r="T190" s="22">
        <f ca="1">IFERROR(IF(W190=0,0,VLOOKUP(W190,보상!$D:$K,6,FALSE)),"-")</f>
        <v>0</v>
      </c>
      <c r="U190" s="22">
        <f ca="1">IFERROR(IF(W190=0,0,VLOOKUP(W190,보상!$D:$K,7,FALSE)),"-")</f>
        <v>0</v>
      </c>
      <c r="V190" s="22">
        <f ca="1">IFERROR(IF(W190=0,0,VLOOKUP(W190,보상!$D:$K,8,FALSE)),"-")</f>
        <v>0</v>
      </c>
      <c r="W190" s="22">
        <f ca="1">IFERROR(IFERROR(VLOOKUP($B190,INDIRECT(VLOOKUP($E190,보상!$S:$AA,2,FALSE)),MATCH(W$6,INDIRECT(VLOOKUP($E190,보상!$S:$AA,3,FALSE)),0),FALSE),VLOOKUP($B190,INDIRECT(VLOOKUP($E190&amp;"_U",보상!$S:$AA,2,FALSE)),MATCH(W$6,INDIRECT(VLOOKUP($E190&amp;"_U",보상!$S:$AA,3,FALSE)),0),FALSE)),"ERROR")</f>
        <v>3021001</v>
      </c>
      <c r="X190" s="134" t="str">
        <f ca="1">IFERROR(IF(W190=0,0,VLOOKUP(SUBSTITUTE(VLOOKUP(W190,#REF!,MATCH("strItemName",#REF!,0),FALSE),"SUI_",""),#REF!,2,FALSE)),"ERROR")</f>
        <v>ERROR</v>
      </c>
      <c r="Y190" s="22">
        <f t="shared" ca="1" si="11"/>
        <v>3021001</v>
      </c>
      <c r="Z190" s="134" t="str">
        <f ca="1">IFERROR(IF(Y190=0,0,VLOOKUP(SUBSTITUTE(VLOOKUP(Y190,#REF!,MATCH("strItemName",#REF!,0),FALSE),"SUI_",""),#REF!,2,FALSE)),"ERROR")</f>
        <v>ERROR</v>
      </c>
      <c r="AA190" s="22">
        <f t="shared" ca="1" si="11"/>
        <v>3021001</v>
      </c>
      <c r="AB190" s="134" t="str">
        <f ca="1">IFERROR(IF(AA190=0,0,VLOOKUP(SUBSTITUTE(VLOOKUP(AA190,#REF!,MATCH("strItemName",#REF!,0),FALSE),"SUI_",""),#REF!,2,FALSE)),"ERROR")</f>
        <v>ERROR</v>
      </c>
      <c r="AC190" s="22">
        <f t="shared" ca="1" si="11"/>
        <v>3021001</v>
      </c>
      <c r="AD190" s="134" t="str">
        <f ca="1">IFERROR(IF(AC190=0,0,VLOOKUP(SUBSTITUTE(VLOOKUP(AC190,#REF!,MATCH("strItemName",#REF!,0),FALSE),"SUI_",""),#REF!,2,FALSE)),"ERROR")</f>
        <v>ERROR</v>
      </c>
      <c r="AE190" s="22">
        <f t="shared" ca="1" si="11"/>
        <v>3021001</v>
      </c>
      <c r="AF190" s="134" t="str">
        <f ca="1">IFERROR(IF(AE190=0,0,VLOOKUP(SUBSTITUTE(VLOOKUP(AE190,#REF!,MATCH("strItemName",#REF!,0),FALSE),"SUI_",""),#REF!,2,FALSE)),"ERROR")</f>
        <v>ERROR</v>
      </c>
      <c r="AG190" s="88">
        <v>0</v>
      </c>
      <c r="AH190" s="134">
        <f>IFERROR(IF(AG190=0,0,VLOOKUP(SUBSTITUTE(VLOOKUP(AG190,#REF!,MATCH("strItemName",#REF!,0),FALSE),"SUI_",""),#REF!,2,FALSE)),"ERROR")</f>
        <v>0</v>
      </c>
      <c r="AI190" s="22">
        <f ca="1">IFERROR(IFERROR(VLOOKUP($B190,INDIRECT(VLOOKUP($E190,보상!$S:$AA,2,FALSE)),MATCH(AI$6,INDIRECT(VLOOKUP($E190,보상!$S:$AA,3,FALSE)),0),FALSE),VLOOKUP($B190,INDIRECT(VLOOKUP($E190&amp;"_U",보상!$S:$AA,2,FALSE)),MATCH(AI$6,INDIRECT(VLOOKUP($E190&amp;"_U",보상!$S:$AA,3,FALSE)),0),FALSE)),"ERROR")</f>
        <v>1</v>
      </c>
      <c r="AJ190" s="22">
        <v>0</v>
      </c>
      <c r="AK190" s="22">
        <v>0</v>
      </c>
      <c r="AL190" s="22">
        <v>0</v>
      </c>
      <c r="AM190" s="22" t="b">
        <v>0</v>
      </c>
      <c r="AN190" s="22">
        <v>0</v>
      </c>
      <c r="AO190" s="22">
        <v>0</v>
      </c>
    </row>
    <row r="191" spans="2:41" ht="16.5" customHeight="1" x14ac:dyDescent="0.3">
      <c r="B191" s="153">
        <f t="shared" si="10"/>
        <v>1031602</v>
      </c>
      <c r="C191" s="22">
        <v>1031602</v>
      </c>
      <c r="D191" s="156" t="str">
        <f ca="1">IFERROR(IFERROR(VLOOKUP($B191,INDIRECT(VLOOKUP($E191,보상!$S:$AA,2,FALSE)),MATCH(D$6,INDIRECT(VLOOKUP($E191,보상!$S:$AA,3,FALSE)),0),FALSE),VLOOKUP($B191,INDIRECT(VLOOKUP($E191&amp;"_U",보상!$S:$AA,2,FALSE)),MATCH(D$6,INDIRECT(VLOOKUP($E191&amp;"_U",보상!$S:$AA,3,FALSE)),0),FALSE)),"ERROR")</f>
        <v>붉은 오크 무리 저지</v>
      </c>
      <c r="E191" s="22" t="s">
        <v>384</v>
      </c>
      <c r="F191" s="22">
        <f>COUNTIF($C$8:$C191,$C191)</f>
        <v>1</v>
      </c>
      <c r="G191" s="22" t="b">
        <v>0</v>
      </c>
      <c r="H191" s="22">
        <v>0</v>
      </c>
      <c r="I191" s="129">
        <f>IFERROR(IF(H191=0,0,VLOOKUP(VLOOKUP(H191,#REF!,MATCH("strMailTitleID",#REF!,0),FALSE),#REF!,2,FALSE)),"ERROR")</f>
        <v>0</v>
      </c>
      <c r="J191" s="176">
        <v>0</v>
      </c>
      <c r="K191" s="129">
        <f>IFERROR(IF(J191=0,0,VLOOKUP(VLOOKUP(J191,#REF!,MATCH("strMailTitleID",#REF!,0),FALSE),#REF!,2,FALSE)),"ERROR")</f>
        <v>0</v>
      </c>
      <c r="L191" s="22">
        <f ca="1">IFERROR(IFERROR(VLOOKUP($B191,INDIRECT(VLOOKUP($E191,보상!$S:$AA,2,FALSE)),MATCH(L$6,INDIRECT(VLOOKUP($E191,보상!$S:$AA,3,FALSE)),0),FALSE),VLOOKUP($B191,INDIRECT(VLOOKUP($E191&amp;"_U",보상!$S:$AA,2,FALSE)),MATCH(L$6,INDIRECT(VLOOKUP($E191&amp;"_U",보상!$S:$AA,3,FALSE)),0),FALSE)),"ERROR")</f>
        <v>3390</v>
      </c>
      <c r="M191" s="22">
        <v>0</v>
      </c>
      <c r="N191" s="22">
        <v>0</v>
      </c>
      <c r="O191" s="22">
        <v>0</v>
      </c>
      <c r="P191" s="22" t="str">
        <f ca="1">IFERROR(IFERROR(VLOOKUP($B191,INDIRECT(VLOOKUP($E191,보상!$S:$AA,2,FALSE)),MATCH(P$6,INDIRECT(VLOOKUP($E191,보상!$S:$AA,3,FALSE)),0),FALSE),VLOOKUP($B191,INDIRECT(VLOOKUP($E191&amp;"_U",보상!$S:$AA,2,FALSE)),MATCH(P$6,INDIRECT(VLOOKUP($E191&amp;"_U",보상!$S:$AA,3,FALSE)),0),FALSE)),"ERROR")</f>
        <v>Gold</v>
      </c>
      <c r="Q191" s="22">
        <f ca="1">IFERROR(IFERROR(VLOOKUP($B191,INDIRECT(VLOOKUP($E191,보상!$S:$AA,2,FALSE)),MATCH(Q$6,INDIRECT(VLOOKUP($E191,보상!$S:$AA,3,FALSE)),0),FALSE),VLOOKUP($B191,INDIRECT(VLOOKUP($E191&amp;"_U",보상!$S:$AA,2,FALSE)),MATCH(Q$6,INDIRECT(VLOOKUP($E191&amp;"_U",보상!$S:$AA,3,FALSE)),0),FALSE)),"ERROR")</f>
        <v>5150</v>
      </c>
      <c r="R191" s="22" t="b">
        <v>0</v>
      </c>
      <c r="S191" s="22" t="b">
        <v>0</v>
      </c>
      <c r="T191" s="22">
        <f ca="1">IFERROR(IF(W191=0,0,VLOOKUP(W191,보상!$D:$K,6,FALSE)),"-")</f>
        <v>0</v>
      </c>
      <c r="U191" s="22">
        <f ca="1">IFERROR(IF(W191=0,0,VLOOKUP(W191,보상!$D:$K,7,FALSE)),"-")</f>
        <v>700</v>
      </c>
      <c r="V191" s="22">
        <f ca="1">IFERROR(IF(W191=0,0,VLOOKUP(W191,보상!$D:$K,8,FALSE)),"-")</f>
        <v>0</v>
      </c>
      <c r="W191" s="22">
        <f ca="1">IFERROR(IFERROR(VLOOKUP($B191,INDIRECT(VLOOKUP($E191,보상!$S:$AA,2,FALSE)),MATCH(W$6,INDIRECT(VLOOKUP($E191,보상!$S:$AA,3,FALSE)),0),FALSE),VLOOKUP($B191,INDIRECT(VLOOKUP($E191&amp;"_U",보상!$S:$AA,2,FALSE)),MATCH(W$6,INDIRECT(VLOOKUP($E191&amp;"_U",보상!$S:$AA,3,FALSE)),0),FALSE)),"ERROR")</f>
        <v>4002002</v>
      </c>
      <c r="X191" s="134" t="str">
        <f ca="1">IFERROR(IF(W191=0,0,VLOOKUP(SUBSTITUTE(VLOOKUP(W191,#REF!,MATCH("strItemName",#REF!,0),FALSE),"SUI_",""),#REF!,2,FALSE)),"ERROR")</f>
        <v>ERROR</v>
      </c>
      <c r="Y191" s="22">
        <f t="shared" ca="1" si="11"/>
        <v>4002002</v>
      </c>
      <c r="Z191" s="134" t="str">
        <f ca="1">IFERROR(IF(Y191=0,0,VLOOKUP(SUBSTITUTE(VLOOKUP(Y191,#REF!,MATCH("strItemName",#REF!,0),FALSE),"SUI_",""),#REF!,2,FALSE)),"ERROR")</f>
        <v>ERROR</v>
      </c>
      <c r="AA191" s="22">
        <f t="shared" ca="1" si="11"/>
        <v>4002002</v>
      </c>
      <c r="AB191" s="134" t="str">
        <f ca="1">IFERROR(IF(AA191=0,0,VLOOKUP(SUBSTITUTE(VLOOKUP(AA191,#REF!,MATCH("strItemName",#REF!,0),FALSE),"SUI_",""),#REF!,2,FALSE)),"ERROR")</f>
        <v>ERROR</v>
      </c>
      <c r="AC191" s="22">
        <f t="shared" ca="1" si="11"/>
        <v>4002002</v>
      </c>
      <c r="AD191" s="134" t="str">
        <f ca="1">IFERROR(IF(AC191=0,0,VLOOKUP(SUBSTITUTE(VLOOKUP(AC191,#REF!,MATCH("strItemName",#REF!,0),FALSE),"SUI_",""),#REF!,2,FALSE)),"ERROR")</f>
        <v>ERROR</v>
      </c>
      <c r="AE191" s="22">
        <f t="shared" ca="1" si="11"/>
        <v>4002002</v>
      </c>
      <c r="AF191" s="134" t="str">
        <f ca="1">IFERROR(IF(AE191=0,0,VLOOKUP(SUBSTITUTE(VLOOKUP(AE191,#REF!,MATCH("strItemName",#REF!,0),FALSE),"SUI_",""),#REF!,2,FALSE)),"ERROR")</f>
        <v>ERROR</v>
      </c>
      <c r="AG191" s="88">
        <v>0</v>
      </c>
      <c r="AH191" s="134">
        <f>IFERROR(IF(AG191=0,0,VLOOKUP(SUBSTITUTE(VLOOKUP(AG191,#REF!,MATCH("strItemName",#REF!,0),FALSE),"SUI_",""),#REF!,2,FALSE)),"ERROR")</f>
        <v>0</v>
      </c>
      <c r="AI191" s="22">
        <f ca="1">IFERROR(IFERROR(VLOOKUP($B191,INDIRECT(VLOOKUP($E191,보상!$S:$AA,2,FALSE)),MATCH(AI$6,INDIRECT(VLOOKUP($E191,보상!$S:$AA,3,FALSE)),0),FALSE),VLOOKUP($B191,INDIRECT(VLOOKUP($E191&amp;"_U",보상!$S:$AA,2,FALSE)),MATCH(AI$6,INDIRECT(VLOOKUP($E191&amp;"_U",보상!$S:$AA,3,FALSE)),0),FALSE)),"ERROR")</f>
        <v>1</v>
      </c>
      <c r="AJ191" s="22">
        <v>0</v>
      </c>
      <c r="AK191" s="22">
        <v>0</v>
      </c>
      <c r="AL191" s="22">
        <v>0</v>
      </c>
      <c r="AM191" s="22" t="b">
        <v>0</v>
      </c>
      <c r="AN191" s="22">
        <v>0</v>
      </c>
      <c r="AO191" s="22">
        <v>0</v>
      </c>
    </row>
    <row r="192" spans="2:41" ht="16.5" customHeight="1" x14ac:dyDescent="0.3">
      <c r="B192" s="153">
        <f t="shared" si="10"/>
        <v>1031702</v>
      </c>
      <c r="C192" s="22">
        <v>1031702</v>
      </c>
      <c r="D192" s="156" t="str">
        <f ca="1">IFERROR(IFERROR(VLOOKUP($B192,INDIRECT(VLOOKUP($E192,보상!$S:$AA,2,FALSE)),MATCH(D$6,INDIRECT(VLOOKUP($E192,보상!$S:$AA,3,FALSE)),0),FALSE),VLOOKUP($B192,INDIRECT(VLOOKUP($E192&amp;"_U",보상!$S:$AA,2,FALSE)),MATCH(D$6,INDIRECT(VLOOKUP($E192&amp;"_U",보상!$S:$AA,3,FALSE)),0),FALSE)),"ERROR")</f>
        <v>전령의 부탁</v>
      </c>
      <c r="E192" s="22" t="s">
        <v>384</v>
      </c>
      <c r="F192" s="22">
        <f>COUNTIF($C$8:$C192,$C192)</f>
        <v>1</v>
      </c>
      <c r="G192" s="22" t="b">
        <v>0</v>
      </c>
      <c r="H192" s="22">
        <v>0</v>
      </c>
      <c r="I192" s="129">
        <f>IFERROR(IF(H192=0,0,VLOOKUP(VLOOKUP(H192,#REF!,MATCH("strMailTitleID",#REF!,0),FALSE),#REF!,2,FALSE)),"ERROR")</f>
        <v>0</v>
      </c>
      <c r="J192" s="176">
        <v>0</v>
      </c>
      <c r="K192" s="129">
        <f>IFERROR(IF(J192=0,0,VLOOKUP(VLOOKUP(J192,#REF!,MATCH("strMailTitleID",#REF!,0),FALSE),#REF!,2,FALSE)),"ERROR")</f>
        <v>0</v>
      </c>
      <c r="L192" s="22">
        <f ca="1">IFERROR(IFERROR(VLOOKUP($B192,INDIRECT(VLOOKUP($E192,보상!$S:$AA,2,FALSE)),MATCH(L$6,INDIRECT(VLOOKUP($E192,보상!$S:$AA,3,FALSE)),0),FALSE),VLOOKUP($B192,INDIRECT(VLOOKUP($E192&amp;"_U",보상!$S:$AA,2,FALSE)),MATCH(L$6,INDIRECT(VLOOKUP($E192&amp;"_U",보상!$S:$AA,3,FALSE)),0),FALSE)),"ERROR")</f>
        <v>3330</v>
      </c>
      <c r="M192" s="22">
        <v>0</v>
      </c>
      <c r="N192" s="22">
        <v>0</v>
      </c>
      <c r="O192" s="22">
        <v>0</v>
      </c>
      <c r="P192" s="22" t="str">
        <f ca="1">IFERROR(IFERROR(VLOOKUP($B192,INDIRECT(VLOOKUP($E192,보상!$S:$AA,2,FALSE)),MATCH(P$6,INDIRECT(VLOOKUP($E192,보상!$S:$AA,3,FALSE)),0),FALSE),VLOOKUP($B192,INDIRECT(VLOOKUP($E192&amp;"_U",보상!$S:$AA,2,FALSE)),MATCH(P$6,INDIRECT(VLOOKUP($E192&amp;"_U",보상!$S:$AA,3,FALSE)),0),FALSE)),"ERROR")</f>
        <v>Gold</v>
      </c>
      <c r="Q192" s="22">
        <f ca="1">IFERROR(IFERROR(VLOOKUP($B192,INDIRECT(VLOOKUP($E192,보상!$S:$AA,2,FALSE)),MATCH(Q$6,INDIRECT(VLOOKUP($E192,보상!$S:$AA,3,FALSE)),0),FALSE),VLOOKUP($B192,INDIRECT(VLOOKUP($E192&amp;"_U",보상!$S:$AA,2,FALSE)),MATCH(Q$6,INDIRECT(VLOOKUP($E192&amp;"_U",보상!$S:$AA,3,FALSE)),0),FALSE)),"ERROR")</f>
        <v>5150</v>
      </c>
      <c r="R192" s="22" t="b">
        <v>0</v>
      </c>
      <c r="S192" s="22" t="b">
        <v>0</v>
      </c>
      <c r="T192" s="22">
        <f ca="1">IFERROR(IF(W192=0,0,VLOOKUP(W192,보상!$D:$K,6,FALSE)),"-")</f>
        <v>1000</v>
      </c>
      <c r="U192" s="22">
        <f ca="1">IFERROR(IF(W192=0,0,VLOOKUP(W192,보상!$D:$K,7,FALSE)),"-")</f>
        <v>0</v>
      </c>
      <c r="V192" s="22">
        <f ca="1">IFERROR(IF(W192=0,0,VLOOKUP(W192,보상!$D:$K,8,FALSE)),"-")</f>
        <v>0</v>
      </c>
      <c r="W192" s="22">
        <f ca="1">IFERROR(IFERROR(VLOOKUP($B192,INDIRECT(VLOOKUP($E192,보상!$S:$AA,2,FALSE)),MATCH(W$6,INDIRECT(VLOOKUP($E192,보상!$S:$AA,3,FALSE)),0),FALSE),VLOOKUP($B192,INDIRECT(VLOOKUP($E192&amp;"_U",보상!$S:$AA,2,FALSE)),MATCH(W$6,INDIRECT(VLOOKUP($E192&amp;"_U",보상!$S:$AA,3,FALSE)),0),FALSE)),"ERROR")</f>
        <v>4002001</v>
      </c>
      <c r="X192" s="134" t="str">
        <f ca="1">IFERROR(IF(W192=0,0,VLOOKUP(SUBSTITUTE(VLOOKUP(W192,#REF!,MATCH("strItemName",#REF!,0),FALSE),"SUI_",""),#REF!,2,FALSE)),"ERROR")</f>
        <v>ERROR</v>
      </c>
      <c r="Y192" s="22">
        <f t="shared" ca="1" si="11"/>
        <v>4002001</v>
      </c>
      <c r="Z192" s="134" t="str">
        <f ca="1">IFERROR(IF(Y192=0,0,VLOOKUP(SUBSTITUTE(VLOOKUP(Y192,#REF!,MATCH("strItemName",#REF!,0),FALSE),"SUI_",""),#REF!,2,FALSE)),"ERROR")</f>
        <v>ERROR</v>
      </c>
      <c r="AA192" s="22">
        <f t="shared" ca="1" si="11"/>
        <v>4002001</v>
      </c>
      <c r="AB192" s="134" t="str">
        <f ca="1">IFERROR(IF(AA192=0,0,VLOOKUP(SUBSTITUTE(VLOOKUP(AA192,#REF!,MATCH("strItemName",#REF!,0),FALSE),"SUI_",""),#REF!,2,FALSE)),"ERROR")</f>
        <v>ERROR</v>
      </c>
      <c r="AC192" s="22">
        <f t="shared" ca="1" si="11"/>
        <v>4002001</v>
      </c>
      <c r="AD192" s="134" t="str">
        <f ca="1">IFERROR(IF(AC192=0,0,VLOOKUP(SUBSTITUTE(VLOOKUP(AC192,#REF!,MATCH("strItemName",#REF!,0),FALSE),"SUI_",""),#REF!,2,FALSE)),"ERROR")</f>
        <v>ERROR</v>
      </c>
      <c r="AE192" s="22">
        <f t="shared" ca="1" si="11"/>
        <v>4002001</v>
      </c>
      <c r="AF192" s="134" t="str">
        <f ca="1">IFERROR(IF(AE192=0,0,VLOOKUP(SUBSTITUTE(VLOOKUP(AE192,#REF!,MATCH("strItemName",#REF!,0),FALSE),"SUI_",""),#REF!,2,FALSE)),"ERROR")</f>
        <v>ERROR</v>
      </c>
      <c r="AG192" s="88">
        <v>0</v>
      </c>
      <c r="AH192" s="134">
        <f>IFERROR(IF(AG192=0,0,VLOOKUP(SUBSTITUTE(VLOOKUP(AG192,#REF!,MATCH("strItemName",#REF!,0),FALSE),"SUI_",""),#REF!,2,FALSE)),"ERROR")</f>
        <v>0</v>
      </c>
      <c r="AI192" s="22">
        <f ca="1">IFERROR(IFERROR(VLOOKUP($B192,INDIRECT(VLOOKUP($E192,보상!$S:$AA,2,FALSE)),MATCH(AI$6,INDIRECT(VLOOKUP($E192,보상!$S:$AA,3,FALSE)),0),FALSE),VLOOKUP($B192,INDIRECT(VLOOKUP($E192&amp;"_U",보상!$S:$AA,2,FALSE)),MATCH(AI$6,INDIRECT(VLOOKUP($E192&amp;"_U",보상!$S:$AA,3,FALSE)),0),FALSE)),"ERROR")</f>
        <v>1</v>
      </c>
      <c r="AJ192" s="22">
        <v>0</v>
      </c>
      <c r="AK192" s="22">
        <v>0</v>
      </c>
      <c r="AL192" s="22">
        <v>0</v>
      </c>
      <c r="AM192" s="22" t="b">
        <v>0</v>
      </c>
      <c r="AN192" s="22">
        <v>0</v>
      </c>
      <c r="AO192" s="22">
        <v>0</v>
      </c>
    </row>
    <row r="193" spans="2:41" ht="16.5" customHeight="1" x14ac:dyDescent="0.3">
      <c r="B193" s="153">
        <f t="shared" si="10"/>
        <v>1031802</v>
      </c>
      <c r="C193" s="22">
        <v>1031802</v>
      </c>
      <c r="D193" s="156" t="str">
        <f ca="1">IFERROR(IFERROR(VLOOKUP($B193,INDIRECT(VLOOKUP($E193,보상!$S:$AA,2,FALSE)),MATCH(D$6,INDIRECT(VLOOKUP($E193,보상!$S:$AA,3,FALSE)),0),FALSE),VLOOKUP($B193,INDIRECT(VLOOKUP($E193&amp;"_U",보상!$S:$AA,2,FALSE)),MATCH(D$6,INDIRECT(VLOOKUP($E193&amp;"_U",보상!$S:$AA,3,FALSE)),0),FALSE)),"ERROR")</f>
        <v>새로운 차원의 문</v>
      </c>
      <c r="E193" s="22" t="s">
        <v>384</v>
      </c>
      <c r="F193" s="22">
        <f>COUNTIF($C$8:$C193,$C193)</f>
        <v>1</v>
      </c>
      <c r="G193" s="22" t="b">
        <v>0</v>
      </c>
      <c r="H193" s="22">
        <v>0</v>
      </c>
      <c r="I193" s="129">
        <f>IFERROR(IF(H193=0,0,VLOOKUP(VLOOKUP(H193,#REF!,MATCH("strMailTitleID",#REF!,0),FALSE),#REF!,2,FALSE)),"ERROR")</f>
        <v>0</v>
      </c>
      <c r="J193" s="176">
        <v>0</v>
      </c>
      <c r="K193" s="129">
        <f>IFERROR(IF(J193=0,0,VLOOKUP(VLOOKUP(J193,#REF!,MATCH("strMailTitleID",#REF!,0),FALSE),#REF!,2,FALSE)),"ERROR")</f>
        <v>0</v>
      </c>
      <c r="L193" s="22">
        <f ca="1">IFERROR(IFERROR(VLOOKUP($B193,INDIRECT(VLOOKUP($E193,보상!$S:$AA,2,FALSE)),MATCH(L$6,INDIRECT(VLOOKUP($E193,보상!$S:$AA,3,FALSE)),0),FALSE),VLOOKUP($B193,INDIRECT(VLOOKUP($E193&amp;"_U",보상!$S:$AA,2,FALSE)),MATCH(L$6,INDIRECT(VLOOKUP($E193&amp;"_U",보상!$S:$AA,3,FALSE)),0),FALSE)),"ERROR")</f>
        <v>3510</v>
      </c>
      <c r="M193" s="22">
        <v>0</v>
      </c>
      <c r="N193" s="22">
        <v>0</v>
      </c>
      <c r="O193" s="22">
        <v>0</v>
      </c>
      <c r="P193" s="22" t="str">
        <f ca="1">IFERROR(IFERROR(VLOOKUP($B193,INDIRECT(VLOOKUP($E193,보상!$S:$AA,2,FALSE)),MATCH(P$6,INDIRECT(VLOOKUP($E193,보상!$S:$AA,3,FALSE)),0),FALSE),VLOOKUP($B193,INDIRECT(VLOOKUP($E193&amp;"_U",보상!$S:$AA,2,FALSE)),MATCH(P$6,INDIRECT(VLOOKUP($E193&amp;"_U",보상!$S:$AA,3,FALSE)),0),FALSE)),"ERROR")</f>
        <v>Gold</v>
      </c>
      <c r="Q193" s="22">
        <f ca="1">IFERROR(IFERROR(VLOOKUP($B193,INDIRECT(VLOOKUP($E193,보상!$S:$AA,2,FALSE)),MATCH(Q$6,INDIRECT(VLOOKUP($E193,보상!$S:$AA,3,FALSE)),0),FALSE),VLOOKUP($B193,INDIRECT(VLOOKUP($E193&amp;"_U",보상!$S:$AA,2,FALSE)),MATCH(Q$6,INDIRECT(VLOOKUP($E193&amp;"_U",보상!$S:$AA,3,FALSE)),0),FALSE)),"ERROR")</f>
        <v>5150</v>
      </c>
      <c r="R193" s="22" t="b">
        <v>0</v>
      </c>
      <c r="S193" s="22" t="b">
        <v>0</v>
      </c>
      <c r="T193" s="22">
        <f ca="1">IFERROR(IF(W193=0,0,VLOOKUP(W193,보상!$D:$K,6,FALSE)),"-")</f>
        <v>0</v>
      </c>
      <c r="U193" s="22">
        <f ca="1">IFERROR(IF(W193=0,0,VLOOKUP(W193,보상!$D:$K,7,FALSE)),"-")</f>
        <v>0</v>
      </c>
      <c r="V193" s="22">
        <f ca="1">IFERROR(IF(W193=0,0,VLOOKUP(W193,보상!$D:$K,8,FALSE)),"-")</f>
        <v>0</v>
      </c>
      <c r="W193" s="22">
        <f ca="1">IFERROR(IFERROR(VLOOKUP($B193,INDIRECT(VLOOKUP($E193,보상!$S:$AA,2,FALSE)),MATCH(W$6,INDIRECT(VLOOKUP($E193,보상!$S:$AA,3,FALSE)),0),FALSE),VLOOKUP($B193,INDIRECT(VLOOKUP($E193&amp;"_U",보상!$S:$AA,2,FALSE)),MATCH(W$6,INDIRECT(VLOOKUP($E193&amp;"_U",보상!$S:$AA,3,FALSE)),0),FALSE)),"ERROR")</f>
        <v>322001</v>
      </c>
      <c r="X193" s="134" t="str">
        <f ca="1">IFERROR(IF(W193=0,0,VLOOKUP(SUBSTITUTE(VLOOKUP(W193,#REF!,MATCH("strItemName",#REF!,0),FALSE),"SUI_",""),#REF!,2,FALSE)),"ERROR")</f>
        <v>ERROR</v>
      </c>
      <c r="Y193" s="22">
        <f t="shared" ca="1" si="11"/>
        <v>322001</v>
      </c>
      <c r="Z193" s="134" t="str">
        <f ca="1">IFERROR(IF(Y193=0,0,VLOOKUP(SUBSTITUTE(VLOOKUP(Y193,#REF!,MATCH("strItemName",#REF!,0),FALSE),"SUI_",""),#REF!,2,FALSE)),"ERROR")</f>
        <v>ERROR</v>
      </c>
      <c r="AA193" s="22">
        <f t="shared" ca="1" si="11"/>
        <v>322001</v>
      </c>
      <c r="AB193" s="134" t="str">
        <f ca="1">IFERROR(IF(AA193=0,0,VLOOKUP(SUBSTITUTE(VLOOKUP(AA193,#REF!,MATCH("strItemName",#REF!,0),FALSE),"SUI_",""),#REF!,2,FALSE)),"ERROR")</f>
        <v>ERROR</v>
      </c>
      <c r="AC193" s="22">
        <f t="shared" ca="1" si="11"/>
        <v>322001</v>
      </c>
      <c r="AD193" s="134" t="str">
        <f ca="1">IFERROR(IF(AC193=0,0,VLOOKUP(SUBSTITUTE(VLOOKUP(AC193,#REF!,MATCH("strItemName",#REF!,0),FALSE),"SUI_",""),#REF!,2,FALSE)),"ERROR")</f>
        <v>ERROR</v>
      </c>
      <c r="AE193" s="22">
        <f t="shared" ca="1" si="11"/>
        <v>322001</v>
      </c>
      <c r="AF193" s="134" t="str">
        <f ca="1">IFERROR(IF(AE193=0,0,VLOOKUP(SUBSTITUTE(VLOOKUP(AE193,#REF!,MATCH("strItemName",#REF!,0),FALSE),"SUI_",""),#REF!,2,FALSE)),"ERROR")</f>
        <v>ERROR</v>
      </c>
      <c r="AG193" s="88">
        <v>0</v>
      </c>
      <c r="AH193" s="134">
        <f>IFERROR(IF(AG193=0,0,VLOOKUP(SUBSTITUTE(VLOOKUP(AG193,#REF!,MATCH("strItemName",#REF!,0),FALSE),"SUI_",""),#REF!,2,FALSE)),"ERROR")</f>
        <v>0</v>
      </c>
      <c r="AI193" s="22">
        <f ca="1">IFERROR(IFERROR(VLOOKUP($B193,INDIRECT(VLOOKUP($E193,보상!$S:$AA,2,FALSE)),MATCH(AI$6,INDIRECT(VLOOKUP($E193,보상!$S:$AA,3,FALSE)),0),FALSE),VLOOKUP($B193,INDIRECT(VLOOKUP($E193&amp;"_U",보상!$S:$AA,2,FALSE)),MATCH(AI$6,INDIRECT(VLOOKUP($E193&amp;"_U",보상!$S:$AA,3,FALSE)),0),FALSE)),"ERROR")</f>
        <v>1</v>
      </c>
      <c r="AJ193" s="22">
        <v>0</v>
      </c>
      <c r="AK193" s="22">
        <v>0</v>
      </c>
      <c r="AL193" s="22">
        <v>0</v>
      </c>
      <c r="AM193" s="22" t="b">
        <v>0</v>
      </c>
      <c r="AN193" s="22">
        <v>0</v>
      </c>
      <c r="AO193" s="22">
        <v>0</v>
      </c>
    </row>
    <row r="194" spans="2:41" ht="16.5" customHeight="1" x14ac:dyDescent="0.3">
      <c r="B194" s="153">
        <f t="shared" si="10"/>
        <v>1031902</v>
      </c>
      <c r="C194" s="22">
        <v>1031902</v>
      </c>
      <c r="D194" s="156" t="str">
        <f ca="1">IFERROR(IFERROR(VLOOKUP($B194,INDIRECT(VLOOKUP($E194,보상!$S:$AA,2,FALSE)),MATCH(D$6,INDIRECT(VLOOKUP($E194,보상!$S:$AA,3,FALSE)),0),FALSE),VLOOKUP($B194,INDIRECT(VLOOKUP($E194&amp;"_U",보상!$S:$AA,2,FALSE)),MATCH(D$6,INDIRECT(VLOOKUP($E194&amp;"_U",보상!$S:$AA,3,FALSE)),0),FALSE)),"ERROR")</f>
        <v>위태로운 협력</v>
      </c>
      <c r="E194" s="22" t="s">
        <v>384</v>
      </c>
      <c r="F194" s="22">
        <f>COUNTIF($C$8:$C194,$C194)</f>
        <v>1</v>
      </c>
      <c r="G194" s="22" t="b">
        <v>0</v>
      </c>
      <c r="H194" s="22">
        <v>0</v>
      </c>
      <c r="I194" s="129">
        <f>IFERROR(IF(H194=0,0,VLOOKUP(VLOOKUP(H194,#REF!,MATCH("strMailTitleID",#REF!,0),FALSE),#REF!,2,FALSE)),"ERROR")</f>
        <v>0</v>
      </c>
      <c r="J194" s="176">
        <v>0</v>
      </c>
      <c r="K194" s="129">
        <f>IFERROR(IF(J194=0,0,VLOOKUP(VLOOKUP(J194,#REF!,MATCH("strMailTitleID",#REF!,0),FALSE),#REF!,2,FALSE)),"ERROR")</f>
        <v>0</v>
      </c>
      <c r="L194" s="22">
        <f ca="1">IFERROR(IFERROR(VLOOKUP($B194,INDIRECT(VLOOKUP($E194,보상!$S:$AA,2,FALSE)),MATCH(L$6,INDIRECT(VLOOKUP($E194,보상!$S:$AA,3,FALSE)),0),FALSE),VLOOKUP($B194,INDIRECT(VLOOKUP($E194&amp;"_U",보상!$S:$AA,2,FALSE)),MATCH(L$6,INDIRECT(VLOOKUP($E194&amp;"_U",보상!$S:$AA,3,FALSE)),0),FALSE)),"ERROR")</f>
        <v>3510</v>
      </c>
      <c r="M194" s="22">
        <v>0</v>
      </c>
      <c r="N194" s="22">
        <v>0</v>
      </c>
      <c r="O194" s="22">
        <v>0</v>
      </c>
      <c r="P194" s="22" t="str">
        <f ca="1">IFERROR(IFERROR(VLOOKUP($B194,INDIRECT(VLOOKUP($E194,보상!$S:$AA,2,FALSE)),MATCH(P$6,INDIRECT(VLOOKUP($E194,보상!$S:$AA,3,FALSE)),0),FALSE),VLOOKUP($B194,INDIRECT(VLOOKUP($E194&amp;"_U",보상!$S:$AA,2,FALSE)),MATCH(P$6,INDIRECT(VLOOKUP($E194&amp;"_U",보상!$S:$AA,3,FALSE)),0),FALSE)),"ERROR")</f>
        <v>Gold</v>
      </c>
      <c r="Q194" s="22">
        <f ca="1">IFERROR(IFERROR(VLOOKUP($B194,INDIRECT(VLOOKUP($E194,보상!$S:$AA,2,FALSE)),MATCH(Q$6,INDIRECT(VLOOKUP($E194,보상!$S:$AA,3,FALSE)),0),FALSE),VLOOKUP($B194,INDIRECT(VLOOKUP($E194&amp;"_U",보상!$S:$AA,2,FALSE)),MATCH(Q$6,INDIRECT(VLOOKUP($E194&amp;"_U",보상!$S:$AA,3,FALSE)),0),FALSE)),"ERROR")</f>
        <v>5150</v>
      </c>
      <c r="R194" s="22" t="b">
        <v>0</v>
      </c>
      <c r="S194" s="22" t="b">
        <v>0</v>
      </c>
      <c r="T194" s="22">
        <f ca="1">IFERROR(IF(W194=0,0,VLOOKUP(W194,보상!$D:$K,6,FALSE)),"-")</f>
        <v>0</v>
      </c>
      <c r="U194" s="22">
        <f ca="1">IFERROR(IF(W194=0,0,VLOOKUP(W194,보상!$D:$K,7,FALSE)),"-")</f>
        <v>0</v>
      </c>
      <c r="V194" s="22">
        <f ca="1">IFERROR(IF(W194=0,0,VLOOKUP(W194,보상!$D:$K,8,FALSE)),"-")</f>
        <v>0</v>
      </c>
      <c r="W194" s="22">
        <f ca="1">IFERROR(IFERROR(VLOOKUP($B194,INDIRECT(VLOOKUP($E194,보상!$S:$AA,2,FALSE)),MATCH(W$6,INDIRECT(VLOOKUP($E194,보상!$S:$AA,3,FALSE)),0),FALSE),VLOOKUP($B194,INDIRECT(VLOOKUP($E194&amp;"_U",보상!$S:$AA,2,FALSE)),MATCH(W$6,INDIRECT(VLOOKUP($E194&amp;"_U",보상!$S:$AA,3,FALSE)),0),FALSE)),"ERROR")</f>
        <v>3013001</v>
      </c>
      <c r="X194" s="134" t="str">
        <f ca="1">IFERROR(IF(W194=0,0,VLOOKUP(SUBSTITUTE(VLOOKUP(W194,#REF!,MATCH("strItemName",#REF!,0),FALSE),"SUI_",""),#REF!,2,FALSE)),"ERROR")</f>
        <v>ERROR</v>
      </c>
      <c r="Y194" s="22">
        <f t="shared" ca="1" si="11"/>
        <v>3013001</v>
      </c>
      <c r="Z194" s="134" t="str">
        <f ca="1">IFERROR(IF(Y194=0,0,VLOOKUP(SUBSTITUTE(VLOOKUP(Y194,#REF!,MATCH("strItemName",#REF!,0),FALSE),"SUI_",""),#REF!,2,FALSE)),"ERROR")</f>
        <v>ERROR</v>
      </c>
      <c r="AA194" s="22">
        <f t="shared" ca="1" si="11"/>
        <v>3013001</v>
      </c>
      <c r="AB194" s="134" t="str">
        <f ca="1">IFERROR(IF(AA194=0,0,VLOOKUP(SUBSTITUTE(VLOOKUP(AA194,#REF!,MATCH("strItemName",#REF!,0),FALSE),"SUI_",""),#REF!,2,FALSE)),"ERROR")</f>
        <v>ERROR</v>
      </c>
      <c r="AC194" s="22">
        <f t="shared" ca="1" si="11"/>
        <v>3013001</v>
      </c>
      <c r="AD194" s="134" t="str">
        <f ca="1">IFERROR(IF(AC194=0,0,VLOOKUP(SUBSTITUTE(VLOOKUP(AC194,#REF!,MATCH("strItemName",#REF!,0),FALSE),"SUI_",""),#REF!,2,FALSE)),"ERROR")</f>
        <v>ERROR</v>
      </c>
      <c r="AE194" s="22">
        <f t="shared" ca="1" si="11"/>
        <v>3013001</v>
      </c>
      <c r="AF194" s="134" t="str">
        <f ca="1">IFERROR(IF(AE194=0,0,VLOOKUP(SUBSTITUTE(VLOOKUP(AE194,#REF!,MATCH("strItemName",#REF!,0),FALSE),"SUI_",""),#REF!,2,FALSE)),"ERROR")</f>
        <v>ERROR</v>
      </c>
      <c r="AG194" s="88">
        <v>0</v>
      </c>
      <c r="AH194" s="134">
        <f>IFERROR(IF(AG194=0,0,VLOOKUP(SUBSTITUTE(VLOOKUP(AG194,#REF!,MATCH("strItemName",#REF!,0),FALSE),"SUI_",""),#REF!,2,FALSE)),"ERROR")</f>
        <v>0</v>
      </c>
      <c r="AI194" s="22">
        <f ca="1">IFERROR(IFERROR(VLOOKUP($B194,INDIRECT(VLOOKUP($E194,보상!$S:$AA,2,FALSE)),MATCH(AI$6,INDIRECT(VLOOKUP($E194,보상!$S:$AA,3,FALSE)),0),FALSE),VLOOKUP($B194,INDIRECT(VLOOKUP($E194&amp;"_U",보상!$S:$AA,2,FALSE)),MATCH(AI$6,INDIRECT(VLOOKUP($E194&amp;"_U",보상!$S:$AA,3,FALSE)),0),FALSE)),"ERROR")</f>
        <v>2</v>
      </c>
      <c r="AJ194" s="22">
        <v>0</v>
      </c>
      <c r="AK194" s="22">
        <v>0</v>
      </c>
      <c r="AL194" s="22">
        <v>0</v>
      </c>
      <c r="AM194" s="22" t="b">
        <v>0</v>
      </c>
      <c r="AN194" s="22">
        <v>0</v>
      </c>
      <c r="AO194" s="22">
        <v>0</v>
      </c>
    </row>
    <row r="195" spans="2:41" ht="16.5" customHeight="1" x14ac:dyDescent="0.3">
      <c r="B195" s="153">
        <f t="shared" si="10"/>
        <v>1032002</v>
      </c>
      <c r="C195" s="22">
        <v>1032002</v>
      </c>
      <c r="D195" s="156" t="str">
        <f ca="1">IFERROR(IFERROR(VLOOKUP($B195,INDIRECT(VLOOKUP($E195,보상!$S:$AA,2,FALSE)),MATCH(D$6,INDIRECT(VLOOKUP($E195,보상!$S:$AA,3,FALSE)),0),FALSE),VLOOKUP($B195,INDIRECT(VLOOKUP($E195&amp;"_U",보상!$S:$AA,2,FALSE)),MATCH(D$6,INDIRECT(VLOOKUP($E195&amp;"_U",보상!$S:$AA,3,FALSE)),0),FALSE)),"ERROR")</f>
        <v>야만 종족의 흔적</v>
      </c>
      <c r="E195" s="22" t="s">
        <v>384</v>
      </c>
      <c r="F195" s="22">
        <f>COUNTIF($C$8:$C195,$C195)</f>
        <v>1</v>
      </c>
      <c r="G195" s="22" t="b">
        <v>0</v>
      </c>
      <c r="H195" s="22">
        <v>0</v>
      </c>
      <c r="I195" s="129">
        <f>IFERROR(IF(H195=0,0,VLOOKUP(VLOOKUP(H195,#REF!,MATCH("strMailTitleID",#REF!,0),FALSE),#REF!,2,FALSE)),"ERROR")</f>
        <v>0</v>
      </c>
      <c r="J195" s="176">
        <v>0</v>
      </c>
      <c r="K195" s="129">
        <f>IFERROR(IF(J195=0,0,VLOOKUP(VLOOKUP(J195,#REF!,MATCH("strMailTitleID",#REF!,0),FALSE),#REF!,2,FALSE)),"ERROR")</f>
        <v>0</v>
      </c>
      <c r="L195" s="22">
        <f ca="1">IFERROR(IFERROR(VLOOKUP($B195,INDIRECT(VLOOKUP($E195,보상!$S:$AA,2,FALSE)),MATCH(L$6,INDIRECT(VLOOKUP($E195,보상!$S:$AA,3,FALSE)),0),FALSE),VLOOKUP($B195,INDIRECT(VLOOKUP($E195&amp;"_U",보상!$S:$AA,2,FALSE)),MATCH(L$6,INDIRECT(VLOOKUP($E195&amp;"_U",보상!$S:$AA,3,FALSE)),0),FALSE)),"ERROR")</f>
        <v>3330</v>
      </c>
      <c r="M195" s="22">
        <v>0</v>
      </c>
      <c r="N195" s="22">
        <v>0</v>
      </c>
      <c r="O195" s="22">
        <v>0</v>
      </c>
      <c r="P195" s="22" t="str">
        <f ca="1">IFERROR(IFERROR(VLOOKUP($B195,INDIRECT(VLOOKUP($E195,보상!$S:$AA,2,FALSE)),MATCH(P$6,INDIRECT(VLOOKUP($E195,보상!$S:$AA,3,FALSE)),0),FALSE),VLOOKUP($B195,INDIRECT(VLOOKUP($E195&amp;"_U",보상!$S:$AA,2,FALSE)),MATCH(P$6,INDIRECT(VLOOKUP($E195&amp;"_U",보상!$S:$AA,3,FALSE)),0),FALSE)),"ERROR")</f>
        <v>Gold</v>
      </c>
      <c r="Q195" s="22">
        <f ca="1">IFERROR(IFERROR(VLOOKUP($B195,INDIRECT(VLOOKUP($E195,보상!$S:$AA,2,FALSE)),MATCH(Q$6,INDIRECT(VLOOKUP($E195,보상!$S:$AA,3,FALSE)),0),FALSE),VLOOKUP($B195,INDIRECT(VLOOKUP($E195&amp;"_U",보상!$S:$AA,2,FALSE)),MATCH(Q$6,INDIRECT(VLOOKUP($E195&amp;"_U",보상!$S:$AA,3,FALSE)),0),FALSE)),"ERROR")</f>
        <v>5150</v>
      </c>
      <c r="R195" s="22" t="b">
        <v>0</v>
      </c>
      <c r="S195" s="22" t="b">
        <v>0</v>
      </c>
      <c r="T195" s="22">
        <f ca="1">IFERROR(IF(W195=0,0,VLOOKUP(W195,보상!$D:$K,6,FALSE)),"-")</f>
        <v>0</v>
      </c>
      <c r="U195" s="22">
        <f ca="1">IFERROR(IF(W195=0,0,VLOOKUP(W195,보상!$D:$K,7,FALSE)),"-")</f>
        <v>2100</v>
      </c>
      <c r="V195" s="22">
        <f ca="1">IFERROR(IF(W195=0,0,VLOOKUP(W195,보상!$D:$K,8,FALSE)),"-")</f>
        <v>0</v>
      </c>
      <c r="W195" s="22">
        <f ca="1">IFERROR(IFERROR(VLOOKUP($B195,INDIRECT(VLOOKUP($E195,보상!$S:$AA,2,FALSE)),MATCH(W$6,INDIRECT(VLOOKUP($E195,보상!$S:$AA,3,FALSE)),0),FALSE),VLOOKUP($B195,INDIRECT(VLOOKUP($E195&amp;"_U",보상!$S:$AA,2,FALSE)),MATCH(W$6,INDIRECT(VLOOKUP($E195&amp;"_U",보상!$S:$AA,3,FALSE)),0),FALSE)),"ERROR")</f>
        <v>233101</v>
      </c>
      <c r="X195" s="134" t="str">
        <f ca="1">IFERROR(IF(W195=0,0,VLOOKUP(SUBSTITUTE(VLOOKUP(W195,#REF!,MATCH("strItemName",#REF!,0),FALSE),"SUI_",""),#REF!,2,FALSE)),"ERROR")</f>
        <v>ERROR</v>
      </c>
      <c r="Y195" s="22">
        <f t="shared" ca="1" si="11"/>
        <v>233201</v>
      </c>
      <c r="Z195" s="134" t="str">
        <f ca="1">IFERROR(IF(Y195=0,0,VLOOKUP(SUBSTITUTE(VLOOKUP(Y195,#REF!,MATCH("strItemName",#REF!,0),FALSE),"SUI_",""),#REF!,2,FALSE)),"ERROR")</f>
        <v>ERROR</v>
      </c>
      <c r="AA195" s="22">
        <f t="shared" ca="1" si="11"/>
        <v>233301</v>
      </c>
      <c r="AB195" s="134" t="str">
        <f ca="1">IFERROR(IF(AA195=0,0,VLOOKUP(SUBSTITUTE(VLOOKUP(AA195,#REF!,MATCH("strItemName",#REF!,0),FALSE),"SUI_",""),#REF!,2,FALSE)),"ERROR")</f>
        <v>ERROR</v>
      </c>
      <c r="AC195" s="22">
        <f t="shared" ca="1" si="11"/>
        <v>233401</v>
      </c>
      <c r="AD195" s="134" t="str">
        <f ca="1">IFERROR(IF(AC195=0,0,VLOOKUP(SUBSTITUTE(VLOOKUP(AC195,#REF!,MATCH("strItemName",#REF!,0),FALSE),"SUI_",""),#REF!,2,FALSE)),"ERROR")</f>
        <v>ERROR</v>
      </c>
      <c r="AE195" s="22">
        <f t="shared" ca="1" si="11"/>
        <v>233501</v>
      </c>
      <c r="AF195" s="134" t="str">
        <f ca="1">IFERROR(IF(AE195=0,0,VLOOKUP(SUBSTITUTE(VLOOKUP(AE195,#REF!,MATCH("strItemName",#REF!,0),FALSE),"SUI_",""),#REF!,2,FALSE)),"ERROR")</f>
        <v>ERROR</v>
      </c>
      <c r="AG195" s="88">
        <v>0</v>
      </c>
      <c r="AH195" s="134">
        <f>IFERROR(IF(AG195=0,0,VLOOKUP(SUBSTITUTE(VLOOKUP(AG195,#REF!,MATCH("strItemName",#REF!,0),FALSE),"SUI_",""),#REF!,2,FALSE)),"ERROR")</f>
        <v>0</v>
      </c>
      <c r="AI195" s="22">
        <f ca="1">IFERROR(IFERROR(VLOOKUP($B195,INDIRECT(VLOOKUP($E195,보상!$S:$AA,2,FALSE)),MATCH(AI$6,INDIRECT(VLOOKUP($E195,보상!$S:$AA,3,FALSE)),0),FALSE),VLOOKUP($B195,INDIRECT(VLOOKUP($E195&amp;"_U",보상!$S:$AA,2,FALSE)),MATCH(AI$6,INDIRECT(VLOOKUP($E195&amp;"_U",보상!$S:$AA,3,FALSE)),0),FALSE)),"ERROR")</f>
        <v>1</v>
      </c>
      <c r="AJ195" s="22">
        <v>0</v>
      </c>
      <c r="AK195" s="22">
        <v>0</v>
      </c>
      <c r="AL195" s="22">
        <v>0</v>
      </c>
      <c r="AM195" s="22" t="b">
        <v>0</v>
      </c>
      <c r="AN195" s="22">
        <v>0</v>
      </c>
      <c r="AO195" s="22">
        <v>0</v>
      </c>
    </row>
    <row r="196" spans="2:41" ht="16.5" customHeight="1" x14ac:dyDescent="0.3">
      <c r="B196" s="153">
        <f t="shared" si="10"/>
        <v>1032102</v>
      </c>
      <c r="C196" s="22">
        <v>1032102</v>
      </c>
      <c r="D196" s="156" t="str">
        <f ca="1">IFERROR(IFERROR(VLOOKUP($B196,INDIRECT(VLOOKUP($E196,보상!$S:$AA,2,FALSE)),MATCH(D$6,INDIRECT(VLOOKUP($E196,보상!$S:$AA,3,FALSE)),0),FALSE),VLOOKUP($B196,INDIRECT(VLOOKUP($E196&amp;"_U",보상!$S:$AA,2,FALSE)),MATCH(D$6,INDIRECT(VLOOKUP($E196&amp;"_U",보상!$S:$AA,3,FALSE)),0),FALSE)),"ERROR")</f>
        <v>수상한 결계석</v>
      </c>
      <c r="E196" s="22" t="s">
        <v>384</v>
      </c>
      <c r="F196" s="22">
        <f>COUNTIF($C$8:$C196,$C196)</f>
        <v>1</v>
      </c>
      <c r="G196" s="22" t="b">
        <v>0</v>
      </c>
      <c r="H196" s="22">
        <v>0</v>
      </c>
      <c r="I196" s="129">
        <f>IFERROR(IF(H196=0,0,VLOOKUP(VLOOKUP(H196,#REF!,MATCH("strMailTitleID",#REF!,0),FALSE),#REF!,2,FALSE)),"ERROR")</f>
        <v>0</v>
      </c>
      <c r="J196" s="176">
        <v>0</v>
      </c>
      <c r="K196" s="129">
        <f>IFERROR(IF(J196=0,0,VLOOKUP(VLOOKUP(J196,#REF!,MATCH("strMailTitleID",#REF!,0),FALSE),#REF!,2,FALSE)),"ERROR")</f>
        <v>0</v>
      </c>
      <c r="L196" s="22">
        <f ca="1">IFERROR(IFERROR(VLOOKUP($B196,INDIRECT(VLOOKUP($E196,보상!$S:$AA,2,FALSE)),MATCH(L$6,INDIRECT(VLOOKUP($E196,보상!$S:$AA,3,FALSE)),0),FALSE),VLOOKUP($B196,INDIRECT(VLOOKUP($E196&amp;"_U",보상!$S:$AA,2,FALSE)),MATCH(L$6,INDIRECT(VLOOKUP($E196&amp;"_U",보상!$S:$AA,3,FALSE)),0),FALSE)),"ERROR")</f>
        <v>3840</v>
      </c>
      <c r="M196" s="22">
        <v>0</v>
      </c>
      <c r="N196" s="22">
        <v>0</v>
      </c>
      <c r="O196" s="22">
        <v>0</v>
      </c>
      <c r="P196" s="22" t="str">
        <f ca="1">IFERROR(IFERROR(VLOOKUP($B196,INDIRECT(VLOOKUP($E196,보상!$S:$AA,2,FALSE)),MATCH(P$6,INDIRECT(VLOOKUP($E196,보상!$S:$AA,3,FALSE)),0),FALSE),VLOOKUP($B196,INDIRECT(VLOOKUP($E196&amp;"_U",보상!$S:$AA,2,FALSE)),MATCH(P$6,INDIRECT(VLOOKUP($E196&amp;"_U",보상!$S:$AA,3,FALSE)),0),FALSE)),"ERROR")</f>
        <v>Gold</v>
      </c>
      <c r="Q196" s="22">
        <f ca="1">IFERROR(IFERROR(VLOOKUP($B196,INDIRECT(VLOOKUP($E196,보상!$S:$AA,2,FALSE)),MATCH(Q$6,INDIRECT(VLOOKUP($E196,보상!$S:$AA,3,FALSE)),0),FALSE),VLOOKUP($B196,INDIRECT(VLOOKUP($E196&amp;"_U",보상!$S:$AA,2,FALSE)),MATCH(Q$6,INDIRECT(VLOOKUP($E196&amp;"_U",보상!$S:$AA,3,FALSE)),0),FALSE)),"ERROR")</f>
        <v>5350</v>
      </c>
      <c r="R196" s="22" t="b">
        <v>0</v>
      </c>
      <c r="S196" s="22" t="b">
        <v>0</v>
      </c>
      <c r="T196" s="22">
        <f ca="1">IFERROR(IF(W196=0,0,VLOOKUP(W196,보상!$D:$K,6,FALSE)),"-")</f>
        <v>2500</v>
      </c>
      <c r="U196" s="22">
        <f ca="1">IFERROR(IF(W196=0,0,VLOOKUP(W196,보상!$D:$K,7,FALSE)),"-")</f>
        <v>0</v>
      </c>
      <c r="V196" s="22">
        <f ca="1">IFERROR(IF(W196=0,0,VLOOKUP(W196,보상!$D:$K,8,FALSE)),"-")</f>
        <v>0</v>
      </c>
      <c r="W196" s="22">
        <f ca="1">IFERROR(IFERROR(VLOOKUP($B196,INDIRECT(VLOOKUP($E196,보상!$S:$AA,2,FALSE)),MATCH(W$6,INDIRECT(VLOOKUP($E196,보상!$S:$AA,3,FALSE)),0),FALSE),VLOOKUP($B196,INDIRECT(VLOOKUP($E196&amp;"_U",보상!$S:$AA,2,FALSE)),MATCH(W$6,INDIRECT(VLOOKUP($E196&amp;"_U",보상!$S:$AA,3,FALSE)),0),FALSE)),"ERROR")</f>
        <v>152001</v>
      </c>
      <c r="X196" s="134" t="str">
        <f ca="1">IFERROR(IF(W196=0,0,VLOOKUP(SUBSTITUTE(VLOOKUP(W196,#REF!,MATCH("strItemName",#REF!,0),FALSE),"SUI_",""),#REF!,2,FALSE)),"ERROR")</f>
        <v>ERROR</v>
      </c>
      <c r="Y196" s="22">
        <f t="shared" ca="1" si="11"/>
        <v>152001</v>
      </c>
      <c r="Z196" s="134" t="str">
        <f ca="1">IFERROR(IF(Y196=0,0,VLOOKUP(SUBSTITUTE(VLOOKUP(Y196,#REF!,MATCH("strItemName",#REF!,0),FALSE),"SUI_",""),#REF!,2,FALSE)),"ERROR")</f>
        <v>ERROR</v>
      </c>
      <c r="AA196" s="22">
        <f t="shared" ca="1" si="11"/>
        <v>152001</v>
      </c>
      <c r="AB196" s="134" t="str">
        <f ca="1">IFERROR(IF(AA196=0,0,VLOOKUP(SUBSTITUTE(VLOOKUP(AA196,#REF!,MATCH("strItemName",#REF!,0),FALSE),"SUI_",""),#REF!,2,FALSE)),"ERROR")</f>
        <v>ERROR</v>
      </c>
      <c r="AC196" s="22">
        <f t="shared" ca="1" si="11"/>
        <v>152001</v>
      </c>
      <c r="AD196" s="134" t="str">
        <f ca="1">IFERROR(IF(AC196=0,0,VLOOKUP(SUBSTITUTE(VLOOKUP(AC196,#REF!,MATCH("strItemName",#REF!,0),FALSE),"SUI_",""),#REF!,2,FALSE)),"ERROR")</f>
        <v>ERROR</v>
      </c>
      <c r="AE196" s="22">
        <f t="shared" ca="1" si="11"/>
        <v>152001</v>
      </c>
      <c r="AF196" s="134" t="str">
        <f ca="1">IFERROR(IF(AE196=0,0,VLOOKUP(SUBSTITUTE(VLOOKUP(AE196,#REF!,MATCH("strItemName",#REF!,0),FALSE),"SUI_",""),#REF!,2,FALSE)),"ERROR")</f>
        <v>ERROR</v>
      </c>
      <c r="AG196" s="88">
        <v>0</v>
      </c>
      <c r="AH196" s="134">
        <f>IFERROR(IF(AG196=0,0,VLOOKUP(SUBSTITUTE(VLOOKUP(AG196,#REF!,MATCH("strItemName",#REF!,0),FALSE),"SUI_",""),#REF!,2,FALSE)),"ERROR")</f>
        <v>0</v>
      </c>
      <c r="AI196" s="22">
        <f ca="1">IFERROR(IFERROR(VLOOKUP($B196,INDIRECT(VLOOKUP($E196,보상!$S:$AA,2,FALSE)),MATCH(AI$6,INDIRECT(VLOOKUP($E196,보상!$S:$AA,3,FALSE)),0),FALSE),VLOOKUP($B196,INDIRECT(VLOOKUP($E196&amp;"_U",보상!$S:$AA,2,FALSE)),MATCH(AI$6,INDIRECT(VLOOKUP($E196&amp;"_U",보상!$S:$AA,3,FALSE)),0),FALSE)),"ERROR")</f>
        <v>1</v>
      </c>
      <c r="AJ196" s="22">
        <v>0</v>
      </c>
      <c r="AK196" s="22">
        <v>0</v>
      </c>
      <c r="AL196" s="22">
        <v>0</v>
      </c>
      <c r="AM196" s="22" t="b">
        <v>0</v>
      </c>
      <c r="AN196" s="22">
        <v>0</v>
      </c>
      <c r="AO196" s="22">
        <v>0</v>
      </c>
    </row>
    <row r="197" spans="2:41" ht="16.5" customHeight="1" x14ac:dyDescent="0.3">
      <c r="B197" s="153">
        <f t="shared" si="10"/>
        <v>1032202</v>
      </c>
      <c r="C197" s="22">
        <v>1032202</v>
      </c>
      <c r="D197" s="156" t="str">
        <f ca="1">IFERROR(IFERROR(VLOOKUP($B197,INDIRECT(VLOOKUP($E197,보상!$S:$AA,2,FALSE)),MATCH(D$6,INDIRECT(VLOOKUP($E197,보상!$S:$AA,3,FALSE)),0),FALSE),VLOOKUP($B197,INDIRECT(VLOOKUP($E197&amp;"_U",보상!$S:$AA,2,FALSE)),MATCH(D$6,INDIRECT(VLOOKUP($E197&amp;"_U",보상!$S:$AA,3,FALSE)),0),FALSE)),"ERROR")</f>
        <v>원인 제거</v>
      </c>
      <c r="E197" s="22" t="s">
        <v>384</v>
      </c>
      <c r="F197" s="22">
        <f>COUNTIF($C$8:$C197,$C197)</f>
        <v>1</v>
      </c>
      <c r="G197" s="22" t="b">
        <v>0</v>
      </c>
      <c r="H197" s="22">
        <v>0</v>
      </c>
      <c r="I197" s="129">
        <f>IFERROR(IF(H197=0,0,VLOOKUP(VLOOKUP(H197,#REF!,MATCH("strMailTitleID",#REF!,0),FALSE),#REF!,2,FALSE)),"ERROR")</f>
        <v>0</v>
      </c>
      <c r="J197" s="176">
        <v>0</v>
      </c>
      <c r="K197" s="129">
        <f>IFERROR(IF(J197=0,0,VLOOKUP(VLOOKUP(J197,#REF!,MATCH("strMailTitleID",#REF!,0),FALSE),#REF!,2,FALSE)),"ERROR")</f>
        <v>0</v>
      </c>
      <c r="L197" s="22">
        <f ca="1">IFERROR(IFERROR(VLOOKUP($B197,INDIRECT(VLOOKUP($E197,보상!$S:$AA,2,FALSE)),MATCH(L$6,INDIRECT(VLOOKUP($E197,보상!$S:$AA,3,FALSE)),0),FALSE),VLOOKUP($B197,INDIRECT(VLOOKUP($E197&amp;"_U",보상!$S:$AA,2,FALSE)),MATCH(L$6,INDIRECT(VLOOKUP($E197&amp;"_U",보상!$S:$AA,3,FALSE)),0),FALSE)),"ERROR")</f>
        <v>4010</v>
      </c>
      <c r="M197" s="22">
        <v>0</v>
      </c>
      <c r="N197" s="22">
        <v>0</v>
      </c>
      <c r="O197" s="22">
        <v>0</v>
      </c>
      <c r="P197" s="22" t="str">
        <f ca="1">IFERROR(IFERROR(VLOOKUP($B197,INDIRECT(VLOOKUP($E197,보상!$S:$AA,2,FALSE)),MATCH(P$6,INDIRECT(VLOOKUP($E197,보상!$S:$AA,3,FALSE)),0),FALSE),VLOOKUP($B197,INDIRECT(VLOOKUP($E197&amp;"_U",보상!$S:$AA,2,FALSE)),MATCH(P$6,INDIRECT(VLOOKUP($E197&amp;"_U",보상!$S:$AA,3,FALSE)),0),FALSE)),"ERROR")</f>
        <v>Gold</v>
      </c>
      <c r="Q197" s="22">
        <f ca="1">IFERROR(IFERROR(VLOOKUP($B197,INDIRECT(VLOOKUP($E197,보상!$S:$AA,2,FALSE)),MATCH(Q$6,INDIRECT(VLOOKUP($E197,보상!$S:$AA,3,FALSE)),0),FALSE),VLOOKUP($B197,INDIRECT(VLOOKUP($E197&amp;"_U",보상!$S:$AA,2,FALSE)),MATCH(Q$6,INDIRECT(VLOOKUP($E197&amp;"_U",보상!$S:$AA,3,FALSE)),0),FALSE)),"ERROR")</f>
        <v>5350</v>
      </c>
      <c r="R197" s="22" t="b">
        <v>0</v>
      </c>
      <c r="S197" s="22" t="b">
        <v>0</v>
      </c>
      <c r="T197" s="22">
        <f ca="1">IFERROR(IF(W197=0,0,VLOOKUP(W197,보상!$D:$K,6,FALSE)),"-")</f>
        <v>0</v>
      </c>
      <c r="U197" s="22">
        <f ca="1">IFERROR(IF(W197=0,0,VLOOKUP(W197,보상!$D:$K,7,FALSE)),"-")</f>
        <v>1750</v>
      </c>
      <c r="V197" s="22">
        <f ca="1">IFERROR(IF(W197=0,0,VLOOKUP(W197,보상!$D:$K,8,FALSE)),"-")</f>
        <v>0</v>
      </c>
      <c r="W197" s="22">
        <f ca="1">IFERROR(IFERROR(VLOOKUP($B197,INDIRECT(VLOOKUP($E197,보상!$S:$AA,2,FALSE)),MATCH(W$6,INDIRECT(VLOOKUP($E197,보상!$S:$AA,3,FALSE)),0),FALSE),VLOOKUP($B197,INDIRECT(VLOOKUP($E197&amp;"_U",보상!$S:$AA,2,FALSE)),MATCH(W$6,INDIRECT(VLOOKUP($E197&amp;"_U",보상!$S:$AA,3,FALSE)),0),FALSE)),"ERROR")</f>
        <v>242001</v>
      </c>
      <c r="X197" s="134" t="str">
        <f ca="1">IFERROR(IF(W197=0,0,VLOOKUP(SUBSTITUTE(VLOOKUP(W197,#REF!,MATCH("strItemName",#REF!,0),FALSE),"SUI_",""),#REF!,2,FALSE)),"ERROR")</f>
        <v>ERROR</v>
      </c>
      <c r="Y197" s="22">
        <f t="shared" ca="1" si="11"/>
        <v>242001</v>
      </c>
      <c r="Z197" s="134" t="str">
        <f ca="1">IFERROR(IF(Y197=0,0,VLOOKUP(SUBSTITUTE(VLOOKUP(Y197,#REF!,MATCH("strItemName",#REF!,0),FALSE),"SUI_",""),#REF!,2,FALSE)),"ERROR")</f>
        <v>ERROR</v>
      </c>
      <c r="AA197" s="22">
        <f t="shared" ca="1" si="11"/>
        <v>242001</v>
      </c>
      <c r="AB197" s="134" t="str">
        <f ca="1">IFERROR(IF(AA197=0,0,VLOOKUP(SUBSTITUTE(VLOOKUP(AA197,#REF!,MATCH("strItemName",#REF!,0),FALSE),"SUI_",""),#REF!,2,FALSE)),"ERROR")</f>
        <v>ERROR</v>
      </c>
      <c r="AC197" s="22">
        <f t="shared" ca="1" si="11"/>
        <v>242001</v>
      </c>
      <c r="AD197" s="134" t="str">
        <f ca="1">IFERROR(IF(AC197=0,0,VLOOKUP(SUBSTITUTE(VLOOKUP(AC197,#REF!,MATCH("strItemName",#REF!,0),FALSE),"SUI_",""),#REF!,2,FALSE)),"ERROR")</f>
        <v>ERROR</v>
      </c>
      <c r="AE197" s="22">
        <f t="shared" ca="1" si="11"/>
        <v>242001</v>
      </c>
      <c r="AF197" s="134" t="str">
        <f ca="1">IFERROR(IF(AE197=0,0,VLOOKUP(SUBSTITUTE(VLOOKUP(AE197,#REF!,MATCH("strItemName",#REF!,0),FALSE),"SUI_",""),#REF!,2,FALSE)),"ERROR")</f>
        <v>ERROR</v>
      </c>
      <c r="AG197" s="88">
        <v>0</v>
      </c>
      <c r="AH197" s="134">
        <f>IFERROR(IF(AG197=0,0,VLOOKUP(SUBSTITUTE(VLOOKUP(AG197,#REF!,MATCH("strItemName",#REF!,0),FALSE),"SUI_",""),#REF!,2,FALSE)),"ERROR")</f>
        <v>0</v>
      </c>
      <c r="AI197" s="22">
        <f ca="1">IFERROR(IFERROR(VLOOKUP($B197,INDIRECT(VLOOKUP($E197,보상!$S:$AA,2,FALSE)),MATCH(AI$6,INDIRECT(VLOOKUP($E197,보상!$S:$AA,3,FALSE)),0),FALSE),VLOOKUP($B197,INDIRECT(VLOOKUP($E197&amp;"_U",보상!$S:$AA,2,FALSE)),MATCH(AI$6,INDIRECT(VLOOKUP($E197&amp;"_U",보상!$S:$AA,3,FALSE)),0),FALSE)),"ERROR")</f>
        <v>1</v>
      </c>
      <c r="AJ197" s="22">
        <v>0</v>
      </c>
      <c r="AK197" s="22">
        <v>0</v>
      </c>
      <c r="AL197" s="22">
        <v>0</v>
      </c>
      <c r="AM197" s="22" t="b">
        <v>0</v>
      </c>
      <c r="AN197" s="22">
        <v>0</v>
      </c>
      <c r="AO197" s="22">
        <v>0</v>
      </c>
    </row>
    <row r="198" spans="2:41" ht="16.5" customHeight="1" x14ac:dyDescent="0.3">
      <c r="B198" s="153">
        <f t="shared" si="10"/>
        <v>1032302</v>
      </c>
      <c r="C198" s="22">
        <v>1032302</v>
      </c>
      <c r="D198" s="156" t="str">
        <f ca="1">IFERROR(IFERROR(VLOOKUP($B198,INDIRECT(VLOOKUP($E198,보상!$S:$AA,2,FALSE)),MATCH(D$6,INDIRECT(VLOOKUP($E198,보상!$S:$AA,3,FALSE)),0),FALSE),VLOOKUP($B198,INDIRECT(VLOOKUP($E198&amp;"_U",보상!$S:$AA,2,FALSE)),MATCH(D$6,INDIRECT(VLOOKUP($E198&amp;"_U",보상!$S:$AA,3,FALSE)),0),FALSE)),"ERROR")</f>
        <v>계속되는 습격</v>
      </c>
      <c r="E198" s="22" t="s">
        <v>384</v>
      </c>
      <c r="F198" s="22">
        <f>COUNTIF($C$8:$C198,$C198)</f>
        <v>1</v>
      </c>
      <c r="G198" s="22" t="b">
        <v>0</v>
      </c>
      <c r="H198" s="22">
        <v>0</v>
      </c>
      <c r="I198" s="129">
        <f>IFERROR(IF(H198=0,0,VLOOKUP(VLOOKUP(H198,#REF!,MATCH("strMailTitleID",#REF!,0),FALSE),#REF!,2,FALSE)),"ERROR")</f>
        <v>0</v>
      </c>
      <c r="J198" s="176">
        <v>0</v>
      </c>
      <c r="K198" s="129">
        <f>IFERROR(IF(J198=0,0,VLOOKUP(VLOOKUP(J198,#REF!,MATCH("strMailTitleID",#REF!,0),FALSE),#REF!,2,FALSE)),"ERROR")</f>
        <v>0</v>
      </c>
      <c r="L198" s="22">
        <f ca="1">IFERROR(IFERROR(VLOOKUP($B198,INDIRECT(VLOOKUP($E198,보상!$S:$AA,2,FALSE)),MATCH(L$6,INDIRECT(VLOOKUP($E198,보상!$S:$AA,3,FALSE)),0),FALSE),VLOOKUP($B198,INDIRECT(VLOOKUP($E198&amp;"_U",보상!$S:$AA,2,FALSE)),MATCH(L$6,INDIRECT(VLOOKUP($E198&amp;"_U",보상!$S:$AA,3,FALSE)),0),FALSE)),"ERROR")</f>
        <v>3810</v>
      </c>
      <c r="M198" s="22">
        <v>0</v>
      </c>
      <c r="N198" s="22">
        <v>0</v>
      </c>
      <c r="O198" s="22">
        <v>0</v>
      </c>
      <c r="P198" s="22" t="str">
        <f ca="1">IFERROR(IFERROR(VLOOKUP($B198,INDIRECT(VLOOKUP($E198,보상!$S:$AA,2,FALSE)),MATCH(P$6,INDIRECT(VLOOKUP($E198,보상!$S:$AA,3,FALSE)),0),FALSE),VLOOKUP($B198,INDIRECT(VLOOKUP($E198&amp;"_U",보상!$S:$AA,2,FALSE)),MATCH(P$6,INDIRECT(VLOOKUP($E198&amp;"_U",보상!$S:$AA,3,FALSE)),0),FALSE)),"ERROR")</f>
        <v>Gold</v>
      </c>
      <c r="Q198" s="22">
        <f ca="1">IFERROR(IFERROR(VLOOKUP($B198,INDIRECT(VLOOKUP($E198,보상!$S:$AA,2,FALSE)),MATCH(Q$6,INDIRECT(VLOOKUP($E198,보상!$S:$AA,3,FALSE)),0),FALSE),VLOOKUP($B198,INDIRECT(VLOOKUP($E198&amp;"_U",보상!$S:$AA,2,FALSE)),MATCH(Q$6,INDIRECT(VLOOKUP($E198&amp;"_U",보상!$S:$AA,3,FALSE)),0),FALSE)),"ERROR")</f>
        <v>5350</v>
      </c>
      <c r="R198" s="22" t="b">
        <v>0</v>
      </c>
      <c r="S198" s="22" t="b">
        <v>0</v>
      </c>
      <c r="T198" s="22">
        <f ca="1">IFERROR(IF(W198=0,0,VLOOKUP(W198,보상!$D:$K,6,FALSE)),"-")</f>
        <v>0</v>
      </c>
      <c r="U198" s="22">
        <f ca="1">IFERROR(IF(W198=0,0,VLOOKUP(W198,보상!$D:$K,7,FALSE)),"-")</f>
        <v>0</v>
      </c>
      <c r="V198" s="22">
        <f ca="1">IFERROR(IF(W198=0,0,VLOOKUP(W198,보상!$D:$K,8,FALSE)),"-")</f>
        <v>0</v>
      </c>
      <c r="W198" s="22">
        <f ca="1">IFERROR(IFERROR(VLOOKUP($B198,INDIRECT(VLOOKUP($E198,보상!$S:$AA,2,FALSE)),MATCH(W$6,INDIRECT(VLOOKUP($E198,보상!$S:$AA,3,FALSE)),0),FALSE),VLOOKUP($B198,INDIRECT(VLOOKUP($E198&amp;"_U",보상!$S:$AA,2,FALSE)),MATCH(W$6,INDIRECT(VLOOKUP($E198&amp;"_U",보상!$S:$AA,3,FALSE)),0),FALSE)),"ERROR")</f>
        <v>312001</v>
      </c>
      <c r="X198" s="134" t="str">
        <f ca="1">IFERROR(IF(W198=0,0,VLOOKUP(SUBSTITUTE(VLOOKUP(W198,#REF!,MATCH("strItemName",#REF!,0),FALSE),"SUI_",""),#REF!,2,FALSE)),"ERROR")</f>
        <v>ERROR</v>
      </c>
      <c r="Y198" s="22">
        <f t="shared" ca="1" si="11"/>
        <v>312001</v>
      </c>
      <c r="Z198" s="134" t="str">
        <f ca="1">IFERROR(IF(Y198=0,0,VLOOKUP(SUBSTITUTE(VLOOKUP(Y198,#REF!,MATCH("strItemName",#REF!,0),FALSE),"SUI_",""),#REF!,2,FALSE)),"ERROR")</f>
        <v>ERROR</v>
      </c>
      <c r="AA198" s="22">
        <f t="shared" ca="1" si="11"/>
        <v>312001</v>
      </c>
      <c r="AB198" s="134" t="str">
        <f ca="1">IFERROR(IF(AA198=0,0,VLOOKUP(SUBSTITUTE(VLOOKUP(AA198,#REF!,MATCH("strItemName",#REF!,0),FALSE),"SUI_",""),#REF!,2,FALSE)),"ERROR")</f>
        <v>ERROR</v>
      </c>
      <c r="AC198" s="22">
        <f t="shared" ca="1" si="11"/>
        <v>312001</v>
      </c>
      <c r="AD198" s="134" t="str">
        <f ca="1">IFERROR(IF(AC198=0,0,VLOOKUP(SUBSTITUTE(VLOOKUP(AC198,#REF!,MATCH("strItemName",#REF!,0),FALSE),"SUI_",""),#REF!,2,FALSE)),"ERROR")</f>
        <v>ERROR</v>
      </c>
      <c r="AE198" s="22">
        <f t="shared" ca="1" si="11"/>
        <v>312001</v>
      </c>
      <c r="AF198" s="134" t="str">
        <f ca="1">IFERROR(IF(AE198=0,0,VLOOKUP(SUBSTITUTE(VLOOKUP(AE198,#REF!,MATCH("strItemName",#REF!,0),FALSE),"SUI_",""),#REF!,2,FALSE)),"ERROR")</f>
        <v>ERROR</v>
      </c>
      <c r="AG198" s="88">
        <v>0</v>
      </c>
      <c r="AH198" s="134">
        <f>IFERROR(IF(AG198=0,0,VLOOKUP(SUBSTITUTE(VLOOKUP(AG198,#REF!,MATCH("strItemName",#REF!,0),FALSE),"SUI_",""),#REF!,2,FALSE)),"ERROR")</f>
        <v>0</v>
      </c>
      <c r="AI198" s="22">
        <f ca="1">IFERROR(IFERROR(VLOOKUP($B198,INDIRECT(VLOOKUP($E198,보상!$S:$AA,2,FALSE)),MATCH(AI$6,INDIRECT(VLOOKUP($E198,보상!$S:$AA,3,FALSE)),0),FALSE),VLOOKUP($B198,INDIRECT(VLOOKUP($E198&amp;"_U",보상!$S:$AA,2,FALSE)),MATCH(AI$6,INDIRECT(VLOOKUP($E198&amp;"_U",보상!$S:$AA,3,FALSE)),0),FALSE)),"ERROR")</f>
        <v>1</v>
      </c>
      <c r="AJ198" s="22">
        <v>0</v>
      </c>
      <c r="AK198" s="22">
        <v>0</v>
      </c>
      <c r="AL198" s="22">
        <v>0</v>
      </c>
      <c r="AM198" s="22" t="b">
        <v>0</v>
      </c>
      <c r="AN198" s="22">
        <v>0</v>
      </c>
      <c r="AO198" s="22">
        <v>0</v>
      </c>
    </row>
    <row r="199" spans="2:41" ht="16.5" customHeight="1" x14ac:dyDescent="0.3">
      <c r="B199" s="153">
        <f t="shared" si="10"/>
        <v>1032402</v>
      </c>
      <c r="C199" s="22">
        <v>1032402</v>
      </c>
      <c r="D199" s="156" t="str">
        <f ca="1">IFERROR(IFERROR(VLOOKUP($B199,INDIRECT(VLOOKUP($E199,보상!$S:$AA,2,FALSE)),MATCH(D$6,INDIRECT(VLOOKUP($E199,보상!$S:$AA,3,FALSE)),0),FALSE),VLOOKUP($B199,INDIRECT(VLOOKUP($E199&amp;"_U",보상!$S:$AA,2,FALSE)),MATCH(D$6,INDIRECT(VLOOKUP($E199&amp;"_U",보상!$S:$AA,3,FALSE)),0),FALSE)),"ERROR")</f>
        <v>연맹의 이유</v>
      </c>
      <c r="E199" s="22" t="s">
        <v>384</v>
      </c>
      <c r="F199" s="22">
        <f>COUNTIF($C$8:$C199,$C199)</f>
        <v>1</v>
      </c>
      <c r="G199" s="22" t="b">
        <v>0</v>
      </c>
      <c r="H199" s="22">
        <v>0</v>
      </c>
      <c r="I199" s="129">
        <f>IFERROR(IF(H199=0,0,VLOOKUP(VLOOKUP(H199,#REF!,MATCH("strMailTitleID",#REF!,0),FALSE),#REF!,2,FALSE)),"ERROR")</f>
        <v>0</v>
      </c>
      <c r="J199" s="176">
        <v>0</v>
      </c>
      <c r="K199" s="129">
        <f>IFERROR(IF(J199=0,0,VLOOKUP(VLOOKUP(J199,#REF!,MATCH("strMailTitleID",#REF!,0),FALSE),#REF!,2,FALSE)),"ERROR")</f>
        <v>0</v>
      </c>
      <c r="L199" s="22">
        <f ca="1">IFERROR(IFERROR(VLOOKUP($B199,INDIRECT(VLOOKUP($E199,보상!$S:$AA,2,FALSE)),MATCH(L$6,INDIRECT(VLOOKUP($E199,보상!$S:$AA,3,FALSE)),0),FALSE),VLOOKUP($B199,INDIRECT(VLOOKUP($E199&amp;"_U",보상!$S:$AA,2,FALSE)),MATCH(L$6,INDIRECT(VLOOKUP($E199&amp;"_U",보상!$S:$AA,3,FALSE)),0),FALSE)),"ERROR")</f>
        <v>4010</v>
      </c>
      <c r="M199" s="22">
        <v>0</v>
      </c>
      <c r="N199" s="22">
        <v>0</v>
      </c>
      <c r="O199" s="22">
        <v>0</v>
      </c>
      <c r="P199" s="22" t="str">
        <f ca="1">IFERROR(IFERROR(VLOOKUP($B199,INDIRECT(VLOOKUP($E199,보상!$S:$AA,2,FALSE)),MATCH(P$6,INDIRECT(VLOOKUP($E199,보상!$S:$AA,3,FALSE)),0),FALSE),VLOOKUP($B199,INDIRECT(VLOOKUP($E199&amp;"_U",보상!$S:$AA,2,FALSE)),MATCH(P$6,INDIRECT(VLOOKUP($E199&amp;"_U",보상!$S:$AA,3,FALSE)),0),FALSE)),"ERROR")</f>
        <v>Gold</v>
      </c>
      <c r="Q199" s="22">
        <f ca="1">IFERROR(IFERROR(VLOOKUP($B199,INDIRECT(VLOOKUP($E199,보상!$S:$AA,2,FALSE)),MATCH(Q$6,INDIRECT(VLOOKUP($E199,보상!$S:$AA,3,FALSE)),0),FALSE),VLOOKUP($B199,INDIRECT(VLOOKUP($E199&amp;"_U",보상!$S:$AA,2,FALSE)),MATCH(Q$6,INDIRECT(VLOOKUP($E199&amp;"_U",보상!$S:$AA,3,FALSE)),0),FALSE)),"ERROR")</f>
        <v>5350</v>
      </c>
      <c r="R199" s="22" t="b">
        <v>0</v>
      </c>
      <c r="S199" s="22" t="b">
        <v>0</v>
      </c>
      <c r="T199" s="22">
        <f ca="1">IFERROR(IF(W199=0,0,VLOOKUP(W199,보상!$D:$K,6,FALSE)),"-")</f>
        <v>0</v>
      </c>
      <c r="U199" s="22">
        <f ca="1">IFERROR(IF(W199=0,0,VLOOKUP(W199,보상!$D:$K,7,FALSE)),"-")</f>
        <v>0</v>
      </c>
      <c r="V199" s="22">
        <f ca="1">IFERROR(IF(W199=0,0,VLOOKUP(W199,보상!$D:$K,8,FALSE)),"-")</f>
        <v>0</v>
      </c>
      <c r="W199" s="22">
        <f ca="1">IFERROR(IFERROR(VLOOKUP($B199,INDIRECT(VLOOKUP($E199,보상!$S:$AA,2,FALSE)),MATCH(W$6,INDIRECT(VLOOKUP($E199,보상!$S:$AA,3,FALSE)),0),FALSE),VLOOKUP($B199,INDIRECT(VLOOKUP($E199&amp;"_U",보상!$S:$AA,2,FALSE)),MATCH(W$6,INDIRECT(VLOOKUP($E199&amp;"_U",보상!$S:$AA,3,FALSE)),0),FALSE)),"ERROR")</f>
        <v>3160001</v>
      </c>
      <c r="X199" s="134" t="str">
        <f ca="1">IFERROR(IF(W199=0,0,VLOOKUP(SUBSTITUTE(VLOOKUP(W199,#REF!,MATCH("strItemName",#REF!,0),FALSE),"SUI_",""),#REF!,2,FALSE)),"ERROR")</f>
        <v>ERROR</v>
      </c>
      <c r="Y199" s="22">
        <f t="shared" ca="1" si="11"/>
        <v>3160001</v>
      </c>
      <c r="Z199" s="134" t="str">
        <f ca="1">IFERROR(IF(Y199=0,0,VLOOKUP(SUBSTITUTE(VLOOKUP(Y199,#REF!,MATCH("strItemName",#REF!,0),FALSE),"SUI_",""),#REF!,2,FALSE)),"ERROR")</f>
        <v>ERROR</v>
      </c>
      <c r="AA199" s="22">
        <f t="shared" ca="1" si="11"/>
        <v>3160001</v>
      </c>
      <c r="AB199" s="134" t="str">
        <f ca="1">IFERROR(IF(AA199=0,0,VLOOKUP(SUBSTITUTE(VLOOKUP(AA199,#REF!,MATCH("strItemName",#REF!,0),FALSE),"SUI_",""),#REF!,2,FALSE)),"ERROR")</f>
        <v>ERROR</v>
      </c>
      <c r="AC199" s="22">
        <f t="shared" ca="1" si="11"/>
        <v>3160001</v>
      </c>
      <c r="AD199" s="134" t="str">
        <f ca="1">IFERROR(IF(AC199=0,0,VLOOKUP(SUBSTITUTE(VLOOKUP(AC199,#REF!,MATCH("strItemName",#REF!,0),FALSE),"SUI_",""),#REF!,2,FALSE)),"ERROR")</f>
        <v>ERROR</v>
      </c>
      <c r="AE199" s="22">
        <f t="shared" ca="1" si="11"/>
        <v>3160001</v>
      </c>
      <c r="AF199" s="134" t="str">
        <f ca="1">IFERROR(IF(AE199=0,0,VLOOKUP(SUBSTITUTE(VLOOKUP(AE199,#REF!,MATCH("strItemName",#REF!,0),FALSE),"SUI_",""),#REF!,2,FALSE)),"ERROR")</f>
        <v>ERROR</v>
      </c>
      <c r="AG199" s="88">
        <v>0</v>
      </c>
      <c r="AH199" s="134">
        <f>IFERROR(IF(AG199=0,0,VLOOKUP(SUBSTITUTE(VLOOKUP(AG199,#REF!,MATCH("strItemName",#REF!,0),FALSE),"SUI_",""),#REF!,2,FALSE)),"ERROR")</f>
        <v>0</v>
      </c>
      <c r="AI199" s="22">
        <f ca="1">IFERROR(IFERROR(VLOOKUP($B199,INDIRECT(VLOOKUP($E199,보상!$S:$AA,2,FALSE)),MATCH(AI$6,INDIRECT(VLOOKUP($E199,보상!$S:$AA,3,FALSE)),0),FALSE),VLOOKUP($B199,INDIRECT(VLOOKUP($E199&amp;"_U",보상!$S:$AA,2,FALSE)),MATCH(AI$6,INDIRECT(VLOOKUP($E199&amp;"_U",보상!$S:$AA,3,FALSE)),0),FALSE)),"ERROR")</f>
        <v>5</v>
      </c>
      <c r="AJ199" s="22">
        <v>0</v>
      </c>
      <c r="AK199" s="22">
        <v>0</v>
      </c>
      <c r="AL199" s="22">
        <v>0</v>
      </c>
      <c r="AM199" s="22" t="b">
        <v>0</v>
      </c>
      <c r="AN199" s="22">
        <v>0</v>
      </c>
      <c r="AO199" s="22">
        <v>0</v>
      </c>
    </row>
    <row r="200" spans="2:41" ht="16.5" customHeight="1" x14ac:dyDescent="0.3">
      <c r="B200" s="153">
        <f t="shared" si="10"/>
        <v>1032502</v>
      </c>
      <c r="C200" s="22">
        <v>1032502</v>
      </c>
      <c r="D200" s="156" t="str">
        <f ca="1">IFERROR(IFERROR(VLOOKUP($B200,INDIRECT(VLOOKUP($E200,보상!$S:$AA,2,FALSE)),MATCH(D$6,INDIRECT(VLOOKUP($E200,보상!$S:$AA,3,FALSE)),0),FALSE),VLOOKUP($B200,INDIRECT(VLOOKUP($E200&amp;"_U",보상!$S:$AA,2,FALSE)),MATCH(D$6,INDIRECT(VLOOKUP($E200&amp;"_U",보상!$S:$AA,3,FALSE)),0),FALSE)),"ERROR")</f>
        <v>긴급 보급 물품</v>
      </c>
      <c r="E200" s="22" t="s">
        <v>384</v>
      </c>
      <c r="F200" s="22">
        <f>COUNTIF($C$8:$C200,$C200)</f>
        <v>1</v>
      </c>
      <c r="G200" s="22" t="b">
        <v>0</v>
      </c>
      <c r="H200" s="22">
        <v>0</v>
      </c>
      <c r="I200" s="129">
        <f>IFERROR(IF(H200=0,0,VLOOKUP(VLOOKUP(H200,#REF!,MATCH("strMailTitleID",#REF!,0),FALSE),#REF!,2,FALSE)),"ERROR")</f>
        <v>0</v>
      </c>
      <c r="J200" s="176">
        <v>0</v>
      </c>
      <c r="K200" s="129">
        <f>IFERROR(IF(J200=0,0,VLOOKUP(VLOOKUP(J200,#REF!,MATCH("strMailTitleID",#REF!,0),FALSE),#REF!,2,FALSE)),"ERROR")</f>
        <v>0</v>
      </c>
      <c r="L200" s="22">
        <f ca="1">IFERROR(IFERROR(VLOOKUP($B200,INDIRECT(VLOOKUP($E200,보상!$S:$AA,2,FALSE)),MATCH(L$6,INDIRECT(VLOOKUP($E200,보상!$S:$AA,3,FALSE)),0),FALSE),VLOOKUP($B200,INDIRECT(VLOOKUP($E200&amp;"_U",보상!$S:$AA,2,FALSE)),MATCH(L$6,INDIRECT(VLOOKUP($E200&amp;"_U",보상!$S:$AA,3,FALSE)),0),FALSE)),"ERROR")</f>
        <v>4010</v>
      </c>
      <c r="M200" s="22">
        <v>0</v>
      </c>
      <c r="N200" s="22">
        <v>0</v>
      </c>
      <c r="O200" s="22">
        <v>0</v>
      </c>
      <c r="P200" s="22" t="str">
        <f ca="1">IFERROR(IFERROR(VLOOKUP($B200,INDIRECT(VLOOKUP($E200,보상!$S:$AA,2,FALSE)),MATCH(P$6,INDIRECT(VLOOKUP($E200,보상!$S:$AA,3,FALSE)),0),FALSE),VLOOKUP($B200,INDIRECT(VLOOKUP($E200&amp;"_U",보상!$S:$AA,2,FALSE)),MATCH(P$6,INDIRECT(VLOOKUP($E200&amp;"_U",보상!$S:$AA,3,FALSE)),0),FALSE)),"ERROR")</f>
        <v>Gold</v>
      </c>
      <c r="Q200" s="22">
        <f ca="1">IFERROR(IFERROR(VLOOKUP($B200,INDIRECT(VLOOKUP($E200,보상!$S:$AA,2,FALSE)),MATCH(Q$6,INDIRECT(VLOOKUP($E200,보상!$S:$AA,3,FALSE)),0),FALSE),VLOOKUP($B200,INDIRECT(VLOOKUP($E200&amp;"_U",보상!$S:$AA,2,FALSE)),MATCH(Q$6,INDIRECT(VLOOKUP($E200&amp;"_U",보상!$S:$AA,3,FALSE)),0),FALSE)),"ERROR")</f>
        <v>5350</v>
      </c>
      <c r="R200" s="22" t="b">
        <v>0</v>
      </c>
      <c r="S200" s="22" t="b">
        <v>0</v>
      </c>
      <c r="T200" s="22">
        <f ca="1">IFERROR(IF(W200=0,0,VLOOKUP(W200,보상!$D:$K,6,FALSE)),"-")</f>
        <v>0</v>
      </c>
      <c r="U200" s="22">
        <f ca="1">IFERROR(IF(W200=0,0,VLOOKUP(W200,보상!$D:$K,7,FALSE)),"-")</f>
        <v>0</v>
      </c>
      <c r="V200" s="22">
        <f ca="1">IFERROR(IF(W200=0,0,VLOOKUP(W200,보상!$D:$K,8,FALSE)),"-")</f>
        <v>0</v>
      </c>
      <c r="W200" s="22">
        <f ca="1">IFERROR(IFERROR(VLOOKUP($B200,INDIRECT(VLOOKUP($E200,보상!$S:$AA,2,FALSE)),MATCH(W$6,INDIRECT(VLOOKUP($E200,보상!$S:$AA,3,FALSE)),0),FALSE),VLOOKUP($B200,INDIRECT(VLOOKUP($E200&amp;"_U",보상!$S:$AA,2,FALSE)),MATCH(W$6,INDIRECT(VLOOKUP($E200&amp;"_U",보상!$S:$AA,3,FALSE)),0),FALSE)),"ERROR")</f>
        <v>3013001</v>
      </c>
      <c r="X200" s="134" t="str">
        <f ca="1">IFERROR(IF(W200=0,0,VLOOKUP(SUBSTITUTE(VLOOKUP(W200,#REF!,MATCH("strItemName",#REF!,0),FALSE),"SUI_",""),#REF!,2,FALSE)),"ERROR")</f>
        <v>ERROR</v>
      </c>
      <c r="Y200" s="22">
        <f t="shared" ca="1" si="11"/>
        <v>3013001</v>
      </c>
      <c r="Z200" s="134" t="str">
        <f ca="1">IFERROR(IF(Y200=0,0,VLOOKUP(SUBSTITUTE(VLOOKUP(Y200,#REF!,MATCH("strItemName",#REF!,0),FALSE),"SUI_",""),#REF!,2,FALSE)),"ERROR")</f>
        <v>ERROR</v>
      </c>
      <c r="AA200" s="22">
        <f t="shared" ca="1" si="11"/>
        <v>3013001</v>
      </c>
      <c r="AB200" s="134" t="str">
        <f ca="1">IFERROR(IF(AA200=0,0,VLOOKUP(SUBSTITUTE(VLOOKUP(AA200,#REF!,MATCH("strItemName",#REF!,0),FALSE),"SUI_",""),#REF!,2,FALSE)),"ERROR")</f>
        <v>ERROR</v>
      </c>
      <c r="AC200" s="22">
        <f t="shared" ca="1" si="11"/>
        <v>3013001</v>
      </c>
      <c r="AD200" s="134" t="str">
        <f ca="1">IFERROR(IF(AC200=0,0,VLOOKUP(SUBSTITUTE(VLOOKUP(AC200,#REF!,MATCH("strItemName",#REF!,0),FALSE),"SUI_",""),#REF!,2,FALSE)),"ERROR")</f>
        <v>ERROR</v>
      </c>
      <c r="AE200" s="22">
        <f t="shared" ca="1" si="11"/>
        <v>3013001</v>
      </c>
      <c r="AF200" s="134" t="str">
        <f ca="1">IFERROR(IF(AE200=0,0,VLOOKUP(SUBSTITUTE(VLOOKUP(AE200,#REF!,MATCH("strItemName",#REF!,0),FALSE),"SUI_",""),#REF!,2,FALSE)),"ERROR")</f>
        <v>ERROR</v>
      </c>
      <c r="AG200" s="88">
        <v>0</v>
      </c>
      <c r="AH200" s="134">
        <f>IFERROR(IF(AG200=0,0,VLOOKUP(SUBSTITUTE(VLOOKUP(AG200,#REF!,MATCH("strItemName",#REF!,0),FALSE),"SUI_",""),#REF!,2,FALSE)),"ERROR")</f>
        <v>0</v>
      </c>
      <c r="AI200" s="22">
        <f ca="1">IFERROR(IFERROR(VLOOKUP($B200,INDIRECT(VLOOKUP($E200,보상!$S:$AA,2,FALSE)),MATCH(AI$6,INDIRECT(VLOOKUP($E200,보상!$S:$AA,3,FALSE)),0),FALSE),VLOOKUP($B200,INDIRECT(VLOOKUP($E200&amp;"_U",보상!$S:$AA,2,FALSE)),MATCH(AI$6,INDIRECT(VLOOKUP($E200&amp;"_U",보상!$S:$AA,3,FALSE)),0),FALSE)),"ERROR")</f>
        <v>2</v>
      </c>
      <c r="AJ200" s="22">
        <v>0</v>
      </c>
      <c r="AK200" s="22">
        <v>0</v>
      </c>
      <c r="AL200" s="22">
        <v>0</v>
      </c>
      <c r="AM200" s="22" t="b">
        <v>0</v>
      </c>
      <c r="AN200" s="22">
        <v>0</v>
      </c>
      <c r="AO200" s="22">
        <v>0</v>
      </c>
    </row>
    <row r="201" spans="2:41" ht="16.5" customHeight="1" x14ac:dyDescent="0.3">
      <c r="B201" s="153">
        <f t="shared" si="10"/>
        <v>1032602</v>
      </c>
      <c r="C201" s="22">
        <v>1032602</v>
      </c>
      <c r="D201" s="156" t="str">
        <f ca="1">IFERROR(IFERROR(VLOOKUP($B201,INDIRECT(VLOOKUP($E201,보상!$S:$AA,2,FALSE)),MATCH(D$6,INDIRECT(VLOOKUP($E201,보상!$S:$AA,3,FALSE)),0),FALSE),VLOOKUP($B201,INDIRECT(VLOOKUP($E201&amp;"_U",보상!$S:$AA,2,FALSE)),MATCH(D$6,INDIRECT(VLOOKUP($E201&amp;"_U",보상!$S:$AA,3,FALSE)),0),FALSE)),"ERROR")</f>
        <v>최악의 수색</v>
      </c>
      <c r="E201" s="22" t="s">
        <v>384</v>
      </c>
      <c r="F201" s="22">
        <f>COUNTIF($C$8:$C201,$C201)</f>
        <v>1</v>
      </c>
      <c r="G201" s="22" t="b">
        <v>0</v>
      </c>
      <c r="H201" s="22">
        <v>0</v>
      </c>
      <c r="I201" s="129">
        <f>IFERROR(IF(H201=0,0,VLOOKUP(VLOOKUP(H201,#REF!,MATCH("strMailTitleID",#REF!,0),FALSE),#REF!,2,FALSE)),"ERROR")</f>
        <v>0</v>
      </c>
      <c r="J201" s="176">
        <v>0</v>
      </c>
      <c r="K201" s="129">
        <f>IFERROR(IF(J201=0,0,VLOOKUP(VLOOKUP(J201,#REF!,MATCH("strMailTitleID",#REF!,0),FALSE),#REF!,2,FALSE)),"ERROR")</f>
        <v>0</v>
      </c>
      <c r="L201" s="22">
        <f ca="1">IFERROR(IFERROR(VLOOKUP($B201,INDIRECT(VLOOKUP($E201,보상!$S:$AA,2,FALSE)),MATCH(L$6,INDIRECT(VLOOKUP($E201,보상!$S:$AA,3,FALSE)),0),FALSE),VLOOKUP($B201,INDIRECT(VLOOKUP($E201&amp;"_U",보상!$S:$AA,2,FALSE)),MATCH(L$6,INDIRECT(VLOOKUP($E201&amp;"_U",보상!$S:$AA,3,FALSE)),0),FALSE)),"ERROR")</f>
        <v>5080</v>
      </c>
      <c r="M201" s="22">
        <v>0</v>
      </c>
      <c r="N201" s="22">
        <v>0</v>
      </c>
      <c r="O201" s="22">
        <v>0</v>
      </c>
      <c r="P201" s="22" t="str">
        <f ca="1">IFERROR(IFERROR(VLOOKUP($B201,INDIRECT(VLOOKUP($E201,보상!$S:$AA,2,FALSE)),MATCH(P$6,INDIRECT(VLOOKUP($E201,보상!$S:$AA,3,FALSE)),0),FALSE),VLOOKUP($B201,INDIRECT(VLOOKUP($E201&amp;"_U",보상!$S:$AA,2,FALSE)),MATCH(P$6,INDIRECT(VLOOKUP($E201&amp;"_U",보상!$S:$AA,3,FALSE)),0),FALSE)),"ERROR")</f>
        <v>Gold</v>
      </c>
      <c r="Q201" s="22">
        <f ca="1">IFERROR(IFERROR(VLOOKUP($B201,INDIRECT(VLOOKUP($E201,보상!$S:$AA,2,FALSE)),MATCH(Q$6,INDIRECT(VLOOKUP($E201,보상!$S:$AA,3,FALSE)),0),FALSE),VLOOKUP($B201,INDIRECT(VLOOKUP($E201&amp;"_U",보상!$S:$AA,2,FALSE)),MATCH(Q$6,INDIRECT(VLOOKUP($E201&amp;"_U",보상!$S:$AA,3,FALSE)),0),FALSE)),"ERROR")</f>
        <v>5550</v>
      </c>
      <c r="R201" s="22" t="b">
        <v>0</v>
      </c>
      <c r="S201" s="22" t="b">
        <v>0</v>
      </c>
      <c r="T201" s="22">
        <f ca="1">IFERROR(IF(W201=0,0,VLOOKUP(W201,보상!$D:$K,6,FALSE)),"-")</f>
        <v>0</v>
      </c>
      <c r="U201" s="22">
        <f ca="1">IFERROR(IF(W201=0,0,VLOOKUP(W201,보상!$D:$K,7,FALSE)),"-")</f>
        <v>0</v>
      </c>
      <c r="V201" s="22">
        <f ca="1">IFERROR(IF(W201=0,0,VLOOKUP(W201,보상!$D:$K,8,FALSE)),"-")</f>
        <v>0</v>
      </c>
      <c r="W201" s="22">
        <f ca="1">IFERROR(IFERROR(VLOOKUP($B201,INDIRECT(VLOOKUP($E201,보상!$S:$AA,2,FALSE)),MATCH(W$6,INDIRECT(VLOOKUP($E201,보상!$S:$AA,3,FALSE)),0),FALSE),VLOOKUP($B201,INDIRECT(VLOOKUP($E201&amp;"_U",보상!$S:$AA,2,FALSE)),MATCH(W$6,INDIRECT(VLOOKUP($E201&amp;"_U",보상!$S:$AA,3,FALSE)),0),FALSE)),"ERROR")</f>
        <v>2301001</v>
      </c>
      <c r="X201" s="134" t="str">
        <f ca="1">IFERROR(IF(W201=0,0,VLOOKUP(SUBSTITUTE(VLOOKUP(W201,#REF!,MATCH("strItemName",#REF!,0),FALSE),"SUI_",""),#REF!,2,FALSE)),"ERROR")</f>
        <v>ERROR</v>
      </c>
      <c r="Y201" s="22">
        <f t="shared" ca="1" si="11"/>
        <v>2301001</v>
      </c>
      <c r="Z201" s="134" t="str">
        <f ca="1">IFERROR(IF(Y201=0,0,VLOOKUP(SUBSTITUTE(VLOOKUP(Y201,#REF!,MATCH("strItemName",#REF!,0),FALSE),"SUI_",""),#REF!,2,FALSE)),"ERROR")</f>
        <v>ERROR</v>
      </c>
      <c r="AA201" s="22">
        <f t="shared" ca="1" si="11"/>
        <v>2301001</v>
      </c>
      <c r="AB201" s="134" t="str">
        <f ca="1">IFERROR(IF(AA201=0,0,VLOOKUP(SUBSTITUTE(VLOOKUP(AA201,#REF!,MATCH("strItemName",#REF!,0),FALSE),"SUI_",""),#REF!,2,FALSE)),"ERROR")</f>
        <v>ERROR</v>
      </c>
      <c r="AC201" s="22">
        <f t="shared" ca="1" si="11"/>
        <v>2301001</v>
      </c>
      <c r="AD201" s="134" t="str">
        <f ca="1">IFERROR(IF(AC201=0,0,VLOOKUP(SUBSTITUTE(VLOOKUP(AC201,#REF!,MATCH("strItemName",#REF!,0),FALSE),"SUI_",""),#REF!,2,FALSE)),"ERROR")</f>
        <v>ERROR</v>
      </c>
      <c r="AE201" s="22">
        <f t="shared" ca="1" si="11"/>
        <v>2301001</v>
      </c>
      <c r="AF201" s="134" t="str">
        <f ca="1">IFERROR(IF(AE201=0,0,VLOOKUP(SUBSTITUTE(VLOOKUP(AE201,#REF!,MATCH("strItemName",#REF!,0),FALSE),"SUI_",""),#REF!,2,FALSE)),"ERROR")</f>
        <v>ERROR</v>
      </c>
      <c r="AG201" s="88">
        <v>0</v>
      </c>
      <c r="AH201" s="134">
        <f>IFERROR(IF(AG201=0,0,VLOOKUP(SUBSTITUTE(VLOOKUP(AG201,#REF!,MATCH("strItemName",#REF!,0),FALSE),"SUI_",""),#REF!,2,FALSE)),"ERROR")</f>
        <v>0</v>
      </c>
      <c r="AI201" s="22">
        <f ca="1">IFERROR(IFERROR(VLOOKUP($B201,INDIRECT(VLOOKUP($E201,보상!$S:$AA,2,FALSE)),MATCH(AI$6,INDIRECT(VLOOKUP($E201,보상!$S:$AA,3,FALSE)),0),FALSE),VLOOKUP($B201,INDIRECT(VLOOKUP($E201&amp;"_U",보상!$S:$AA,2,FALSE)),MATCH(AI$6,INDIRECT(VLOOKUP($E201&amp;"_U",보상!$S:$AA,3,FALSE)),0),FALSE)),"ERROR")</f>
        <v>5</v>
      </c>
      <c r="AJ201" s="22">
        <v>0</v>
      </c>
      <c r="AK201" s="22">
        <v>0</v>
      </c>
      <c r="AL201" s="22">
        <v>0</v>
      </c>
      <c r="AM201" s="22" t="b">
        <v>0</v>
      </c>
      <c r="AN201" s="22">
        <v>0</v>
      </c>
      <c r="AO201" s="22">
        <v>0</v>
      </c>
    </row>
    <row r="202" spans="2:41" ht="16.5" customHeight="1" x14ac:dyDescent="0.3">
      <c r="B202" s="153">
        <f t="shared" si="10"/>
        <v>1032702</v>
      </c>
      <c r="C202" s="22">
        <v>1032702</v>
      </c>
      <c r="D202" s="156" t="str">
        <f ca="1">IFERROR(IFERROR(VLOOKUP($B202,INDIRECT(VLOOKUP($E202,보상!$S:$AA,2,FALSE)),MATCH(D$6,INDIRECT(VLOOKUP($E202,보상!$S:$AA,3,FALSE)),0),FALSE),VLOOKUP($B202,INDIRECT(VLOOKUP($E202&amp;"_U",보상!$S:$AA,2,FALSE)),MATCH(D$6,INDIRECT(VLOOKUP($E202&amp;"_U",보상!$S:$AA,3,FALSE)),0),FALSE)),"ERROR")</f>
        <v>헬가의 작전</v>
      </c>
      <c r="E202" s="22" t="s">
        <v>384</v>
      </c>
      <c r="F202" s="22">
        <f>COUNTIF($C$8:$C202,$C202)</f>
        <v>1</v>
      </c>
      <c r="G202" s="22" t="b">
        <v>0</v>
      </c>
      <c r="H202" s="22">
        <v>0</v>
      </c>
      <c r="I202" s="129">
        <f>IFERROR(IF(H202=0,0,VLOOKUP(VLOOKUP(H202,#REF!,MATCH("strMailTitleID",#REF!,0),FALSE),#REF!,2,FALSE)),"ERROR")</f>
        <v>0</v>
      </c>
      <c r="J202" s="176">
        <v>0</v>
      </c>
      <c r="K202" s="129">
        <f>IFERROR(IF(J202=0,0,VLOOKUP(VLOOKUP(J202,#REF!,MATCH("strMailTitleID",#REF!,0),FALSE),#REF!,2,FALSE)),"ERROR")</f>
        <v>0</v>
      </c>
      <c r="L202" s="22">
        <f ca="1">IFERROR(IFERROR(VLOOKUP($B202,INDIRECT(VLOOKUP($E202,보상!$S:$AA,2,FALSE)),MATCH(L$6,INDIRECT(VLOOKUP($E202,보상!$S:$AA,3,FALSE)),0),FALSE),VLOOKUP($B202,INDIRECT(VLOOKUP($E202&amp;"_U",보상!$S:$AA,2,FALSE)),MATCH(L$6,INDIRECT(VLOOKUP($E202&amp;"_U",보상!$S:$AA,3,FALSE)),0),FALSE)),"ERROR")</f>
        <v>6320</v>
      </c>
      <c r="M202" s="22">
        <v>0</v>
      </c>
      <c r="N202" s="22">
        <v>0</v>
      </c>
      <c r="O202" s="22">
        <v>0</v>
      </c>
      <c r="P202" s="22" t="str">
        <f ca="1">IFERROR(IFERROR(VLOOKUP($B202,INDIRECT(VLOOKUP($E202,보상!$S:$AA,2,FALSE)),MATCH(P$6,INDIRECT(VLOOKUP($E202,보상!$S:$AA,3,FALSE)),0),FALSE),VLOOKUP($B202,INDIRECT(VLOOKUP($E202&amp;"_U",보상!$S:$AA,2,FALSE)),MATCH(P$6,INDIRECT(VLOOKUP($E202&amp;"_U",보상!$S:$AA,3,FALSE)),0),FALSE)),"ERROR")</f>
        <v>Gold</v>
      </c>
      <c r="Q202" s="22">
        <f ca="1">IFERROR(IFERROR(VLOOKUP($B202,INDIRECT(VLOOKUP($E202,보상!$S:$AA,2,FALSE)),MATCH(Q$6,INDIRECT(VLOOKUP($E202,보상!$S:$AA,3,FALSE)),0),FALSE),VLOOKUP($B202,INDIRECT(VLOOKUP($E202&amp;"_U",보상!$S:$AA,2,FALSE)),MATCH(Q$6,INDIRECT(VLOOKUP($E202&amp;"_U",보상!$S:$AA,3,FALSE)),0),FALSE)),"ERROR")</f>
        <v>5550</v>
      </c>
      <c r="R202" s="22" t="b">
        <v>0</v>
      </c>
      <c r="S202" s="22" t="b">
        <v>0</v>
      </c>
      <c r="T202" s="22">
        <f ca="1">IFERROR(IF(W202=0,0,VLOOKUP(W202,보상!$D:$K,6,FALSE)),"-")</f>
        <v>0</v>
      </c>
      <c r="U202" s="22">
        <f ca="1">IFERROR(IF(W202=0,0,VLOOKUP(W202,보상!$D:$K,7,FALSE)),"-")</f>
        <v>0</v>
      </c>
      <c r="V202" s="22">
        <f ca="1">IFERROR(IF(W202=0,0,VLOOKUP(W202,보상!$D:$K,8,FALSE)),"-")</f>
        <v>0</v>
      </c>
      <c r="W202" s="22">
        <f ca="1">IFERROR(IFERROR(VLOOKUP($B202,INDIRECT(VLOOKUP($E202,보상!$S:$AA,2,FALSE)),MATCH(W$6,INDIRECT(VLOOKUP($E202,보상!$S:$AA,3,FALSE)),0),FALSE),VLOOKUP($B202,INDIRECT(VLOOKUP($E202&amp;"_U",보상!$S:$AA,2,FALSE)),MATCH(W$6,INDIRECT(VLOOKUP($E202&amp;"_U",보상!$S:$AA,3,FALSE)),0),FALSE)),"ERROR")</f>
        <v>3021001</v>
      </c>
      <c r="X202" s="134" t="str">
        <f ca="1">IFERROR(IF(W202=0,0,VLOOKUP(SUBSTITUTE(VLOOKUP(W202,#REF!,MATCH("strItemName",#REF!,0),FALSE),"SUI_",""),#REF!,2,FALSE)),"ERROR")</f>
        <v>ERROR</v>
      </c>
      <c r="Y202" s="22">
        <f t="shared" ca="1" si="11"/>
        <v>3021001</v>
      </c>
      <c r="Z202" s="134" t="str">
        <f ca="1">IFERROR(IF(Y202=0,0,VLOOKUP(SUBSTITUTE(VLOOKUP(Y202,#REF!,MATCH("strItemName",#REF!,0),FALSE),"SUI_",""),#REF!,2,FALSE)),"ERROR")</f>
        <v>ERROR</v>
      </c>
      <c r="AA202" s="22">
        <f t="shared" ca="1" si="11"/>
        <v>3021001</v>
      </c>
      <c r="AB202" s="134" t="str">
        <f ca="1">IFERROR(IF(AA202=0,0,VLOOKUP(SUBSTITUTE(VLOOKUP(AA202,#REF!,MATCH("strItemName",#REF!,0),FALSE),"SUI_",""),#REF!,2,FALSE)),"ERROR")</f>
        <v>ERROR</v>
      </c>
      <c r="AC202" s="22">
        <f t="shared" ca="1" si="11"/>
        <v>3021001</v>
      </c>
      <c r="AD202" s="134" t="str">
        <f ca="1">IFERROR(IF(AC202=0,0,VLOOKUP(SUBSTITUTE(VLOOKUP(AC202,#REF!,MATCH("strItemName",#REF!,0),FALSE),"SUI_",""),#REF!,2,FALSE)),"ERROR")</f>
        <v>ERROR</v>
      </c>
      <c r="AE202" s="22">
        <f t="shared" ca="1" si="11"/>
        <v>3021001</v>
      </c>
      <c r="AF202" s="134" t="str">
        <f ca="1">IFERROR(IF(AE202=0,0,VLOOKUP(SUBSTITUTE(VLOOKUP(AE202,#REF!,MATCH("strItemName",#REF!,0),FALSE),"SUI_",""),#REF!,2,FALSE)),"ERROR")</f>
        <v>ERROR</v>
      </c>
      <c r="AG202" s="88">
        <v>0</v>
      </c>
      <c r="AH202" s="134">
        <f>IFERROR(IF(AG202=0,0,VLOOKUP(SUBSTITUTE(VLOOKUP(AG202,#REF!,MATCH("strItemName",#REF!,0),FALSE),"SUI_",""),#REF!,2,FALSE)),"ERROR")</f>
        <v>0</v>
      </c>
      <c r="AI202" s="22">
        <f ca="1">IFERROR(IFERROR(VLOOKUP($B202,INDIRECT(VLOOKUP($E202,보상!$S:$AA,2,FALSE)),MATCH(AI$6,INDIRECT(VLOOKUP($E202,보상!$S:$AA,3,FALSE)),0),FALSE),VLOOKUP($B202,INDIRECT(VLOOKUP($E202&amp;"_U",보상!$S:$AA,2,FALSE)),MATCH(AI$6,INDIRECT(VLOOKUP($E202&amp;"_U",보상!$S:$AA,3,FALSE)),0),FALSE)),"ERROR")</f>
        <v>1</v>
      </c>
      <c r="AJ202" s="22">
        <v>0</v>
      </c>
      <c r="AK202" s="22">
        <v>0</v>
      </c>
      <c r="AL202" s="22">
        <v>0</v>
      </c>
      <c r="AM202" s="22" t="b">
        <v>0</v>
      </c>
      <c r="AN202" s="22">
        <v>0</v>
      </c>
      <c r="AO202" s="22">
        <v>0</v>
      </c>
    </row>
    <row r="203" spans="2:41" ht="16.5" customHeight="1" x14ac:dyDescent="0.3">
      <c r="B203" s="153">
        <f t="shared" si="10"/>
        <v>1032802</v>
      </c>
      <c r="C203" s="22">
        <v>1032802</v>
      </c>
      <c r="D203" s="156" t="str">
        <f ca="1">IFERROR(IFERROR(VLOOKUP($B203,INDIRECT(VLOOKUP($E203,보상!$S:$AA,2,FALSE)),MATCH(D$6,INDIRECT(VLOOKUP($E203,보상!$S:$AA,3,FALSE)),0),FALSE),VLOOKUP($B203,INDIRECT(VLOOKUP($E203&amp;"_U",보상!$S:$AA,2,FALSE)),MATCH(D$6,INDIRECT(VLOOKUP($E203&amp;"_U",보상!$S:$AA,3,FALSE)),0),FALSE)),"ERROR")</f>
        <v>붉은 오크 약탈</v>
      </c>
      <c r="E203" s="22" t="s">
        <v>384</v>
      </c>
      <c r="F203" s="22">
        <f>COUNTIF($C$8:$C203,$C203)</f>
        <v>1</v>
      </c>
      <c r="G203" s="22" t="b">
        <v>0</v>
      </c>
      <c r="H203" s="22">
        <v>0</v>
      </c>
      <c r="I203" s="129">
        <f>IFERROR(IF(H203=0,0,VLOOKUP(VLOOKUP(H203,#REF!,MATCH("strMailTitleID",#REF!,0),FALSE),#REF!,2,FALSE)),"ERROR")</f>
        <v>0</v>
      </c>
      <c r="J203" s="176">
        <v>0</v>
      </c>
      <c r="K203" s="129">
        <f>IFERROR(IF(J203=0,0,VLOOKUP(VLOOKUP(J203,#REF!,MATCH("strMailTitleID",#REF!,0),FALSE),#REF!,2,FALSE)),"ERROR")</f>
        <v>0</v>
      </c>
      <c r="L203" s="22">
        <f ca="1">IFERROR(IFERROR(VLOOKUP($B203,INDIRECT(VLOOKUP($E203,보상!$S:$AA,2,FALSE)),MATCH(L$6,INDIRECT(VLOOKUP($E203,보상!$S:$AA,3,FALSE)),0),FALSE),VLOOKUP($B203,INDIRECT(VLOOKUP($E203&amp;"_U",보상!$S:$AA,2,FALSE)),MATCH(L$6,INDIRECT(VLOOKUP($E203&amp;"_U",보상!$S:$AA,3,FALSE)),0),FALSE)),"ERROR")</f>
        <v>6320</v>
      </c>
      <c r="M203" s="22">
        <v>0</v>
      </c>
      <c r="N203" s="22">
        <v>0</v>
      </c>
      <c r="O203" s="22">
        <v>0</v>
      </c>
      <c r="P203" s="22" t="str">
        <f ca="1">IFERROR(IFERROR(VLOOKUP($B203,INDIRECT(VLOOKUP($E203,보상!$S:$AA,2,FALSE)),MATCH(P$6,INDIRECT(VLOOKUP($E203,보상!$S:$AA,3,FALSE)),0),FALSE),VLOOKUP($B203,INDIRECT(VLOOKUP($E203&amp;"_U",보상!$S:$AA,2,FALSE)),MATCH(P$6,INDIRECT(VLOOKUP($E203&amp;"_U",보상!$S:$AA,3,FALSE)),0),FALSE)),"ERROR")</f>
        <v>Gold</v>
      </c>
      <c r="Q203" s="22">
        <f ca="1">IFERROR(IFERROR(VLOOKUP($B203,INDIRECT(VLOOKUP($E203,보상!$S:$AA,2,FALSE)),MATCH(Q$6,INDIRECT(VLOOKUP($E203,보상!$S:$AA,3,FALSE)),0),FALSE),VLOOKUP($B203,INDIRECT(VLOOKUP($E203&amp;"_U",보상!$S:$AA,2,FALSE)),MATCH(Q$6,INDIRECT(VLOOKUP($E203&amp;"_U",보상!$S:$AA,3,FALSE)),0),FALSE)),"ERROR")</f>
        <v>5550</v>
      </c>
      <c r="R203" s="22" t="b">
        <v>0</v>
      </c>
      <c r="S203" s="22" t="b">
        <v>0</v>
      </c>
      <c r="T203" s="22">
        <f ca="1">IFERROR(IF(W203=0,0,VLOOKUP(W203,보상!$D:$K,6,FALSE)),"-")</f>
        <v>0</v>
      </c>
      <c r="U203" s="22">
        <f ca="1">IFERROR(IF(W203=0,0,VLOOKUP(W203,보상!$D:$K,7,FALSE)),"-")</f>
        <v>0</v>
      </c>
      <c r="V203" s="22">
        <f ca="1">IFERROR(IF(W203=0,0,VLOOKUP(W203,보상!$D:$K,8,FALSE)),"-")</f>
        <v>0</v>
      </c>
      <c r="W203" s="22">
        <f ca="1">IFERROR(IFERROR(VLOOKUP($B203,INDIRECT(VLOOKUP($E203,보상!$S:$AA,2,FALSE)),MATCH(W$6,INDIRECT(VLOOKUP($E203,보상!$S:$AA,3,FALSE)),0),FALSE),VLOOKUP($B203,INDIRECT(VLOOKUP($E203&amp;"_U",보상!$S:$AA,2,FALSE)),MATCH(W$6,INDIRECT(VLOOKUP($E203&amp;"_U",보상!$S:$AA,3,FALSE)),0),FALSE)),"ERROR")</f>
        <v>3021002</v>
      </c>
      <c r="X203" s="134" t="str">
        <f ca="1">IFERROR(IF(W203=0,0,VLOOKUP(SUBSTITUTE(VLOOKUP(W203,#REF!,MATCH("strItemName",#REF!,0),FALSE),"SUI_",""),#REF!,2,FALSE)),"ERROR")</f>
        <v>ERROR</v>
      </c>
      <c r="Y203" s="22">
        <f t="shared" ca="1" si="11"/>
        <v>3021002</v>
      </c>
      <c r="Z203" s="134" t="str">
        <f ca="1">IFERROR(IF(Y203=0,0,VLOOKUP(SUBSTITUTE(VLOOKUP(Y203,#REF!,MATCH("strItemName",#REF!,0),FALSE),"SUI_",""),#REF!,2,FALSE)),"ERROR")</f>
        <v>ERROR</v>
      </c>
      <c r="AA203" s="22">
        <f t="shared" ca="1" si="11"/>
        <v>3021002</v>
      </c>
      <c r="AB203" s="134" t="str">
        <f ca="1">IFERROR(IF(AA203=0,0,VLOOKUP(SUBSTITUTE(VLOOKUP(AA203,#REF!,MATCH("strItemName",#REF!,0),FALSE),"SUI_",""),#REF!,2,FALSE)),"ERROR")</f>
        <v>ERROR</v>
      </c>
      <c r="AC203" s="22">
        <f t="shared" ca="1" si="11"/>
        <v>3021002</v>
      </c>
      <c r="AD203" s="134" t="str">
        <f ca="1">IFERROR(IF(AC203=0,0,VLOOKUP(SUBSTITUTE(VLOOKUP(AC203,#REF!,MATCH("strItemName",#REF!,0),FALSE),"SUI_",""),#REF!,2,FALSE)),"ERROR")</f>
        <v>ERROR</v>
      </c>
      <c r="AE203" s="22">
        <f t="shared" ca="1" si="11"/>
        <v>3021002</v>
      </c>
      <c r="AF203" s="134" t="str">
        <f ca="1">IFERROR(IF(AE203=0,0,VLOOKUP(SUBSTITUTE(VLOOKUP(AE203,#REF!,MATCH("strItemName",#REF!,0),FALSE),"SUI_",""),#REF!,2,FALSE)),"ERROR")</f>
        <v>ERROR</v>
      </c>
      <c r="AG203" s="88">
        <v>0</v>
      </c>
      <c r="AH203" s="134">
        <f>IFERROR(IF(AG203=0,0,VLOOKUP(SUBSTITUTE(VLOOKUP(AG203,#REF!,MATCH("strItemName",#REF!,0),FALSE),"SUI_",""),#REF!,2,FALSE)),"ERROR")</f>
        <v>0</v>
      </c>
      <c r="AI203" s="22">
        <f ca="1">IFERROR(IFERROR(VLOOKUP($B203,INDIRECT(VLOOKUP($E203,보상!$S:$AA,2,FALSE)),MATCH(AI$6,INDIRECT(VLOOKUP($E203,보상!$S:$AA,3,FALSE)),0),FALSE),VLOOKUP($B203,INDIRECT(VLOOKUP($E203&amp;"_U",보상!$S:$AA,2,FALSE)),MATCH(AI$6,INDIRECT(VLOOKUP($E203&amp;"_U",보상!$S:$AA,3,FALSE)),0),FALSE)),"ERROR")</f>
        <v>1</v>
      </c>
      <c r="AJ203" s="22">
        <v>0</v>
      </c>
      <c r="AK203" s="22">
        <v>0</v>
      </c>
      <c r="AL203" s="22">
        <v>0</v>
      </c>
      <c r="AM203" s="22" t="b">
        <v>0</v>
      </c>
      <c r="AN203" s="22">
        <v>0</v>
      </c>
      <c r="AO203" s="22">
        <v>0</v>
      </c>
    </row>
    <row r="204" spans="2:41" ht="16.5" customHeight="1" x14ac:dyDescent="0.3">
      <c r="B204" s="153">
        <f t="shared" si="10"/>
        <v>1032902</v>
      </c>
      <c r="C204" s="22">
        <v>1032902</v>
      </c>
      <c r="D204" s="156" t="str">
        <f ca="1">IFERROR(IFERROR(VLOOKUP($B204,INDIRECT(VLOOKUP($E204,보상!$S:$AA,2,FALSE)),MATCH(D$6,INDIRECT(VLOOKUP($E204,보상!$S:$AA,3,FALSE)),0),FALSE),VLOOKUP($B204,INDIRECT(VLOOKUP($E204&amp;"_U",보상!$S:$AA,2,FALSE)),MATCH(D$6,INDIRECT(VLOOKUP($E204&amp;"_U",보상!$S:$AA,3,FALSE)),0),FALSE)),"ERROR")</f>
        <v>수레 태우기</v>
      </c>
      <c r="E204" s="22" t="s">
        <v>384</v>
      </c>
      <c r="F204" s="22">
        <f>COUNTIF($C$8:$C204,$C204)</f>
        <v>1</v>
      </c>
      <c r="G204" s="22" t="b">
        <v>0</v>
      </c>
      <c r="H204" s="22">
        <v>0</v>
      </c>
      <c r="I204" s="129">
        <f>IFERROR(IF(H204=0,0,VLOOKUP(VLOOKUP(H204,#REF!,MATCH("strMailTitleID",#REF!,0),FALSE),#REF!,2,FALSE)),"ERROR")</f>
        <v>0</v>
      </c>
      <c r="J204" s="176">
        <v>0</v>
      </c>
      <c r="K204" s="129">
        <f>IFERROR(IF(J204=0,0,VLOOKUP(VLOOKUP(J204,#REF!,MATCH("strMailTitleID",#REF!,0),FALSE),#REF!,2,FALSE)),"ERROR")</f>
        <v>0</v>
      </c>
      <c r="L204" s="22">
        <f ca="1">IFERROR(IFERROR(VLOOKUP($B204,INDIRECT(VLOOKUP($E204,보상!$S:$AA,2,FALSE)),MATCH(L$6,INDIRECT(VLOOKUP($E204,보상!$S:$AA,3,FALSE)),0),FALSE),VLOOKUP($B204,INDIRECT(VLOOKUP($E204&amp;"_U",보상!$S:$AA,2,FALSE)),MATCH(L$6,INDIRECT(VLOOKUP($E204&amp;"_U",보상!$S:$AA,3,FALSE)),0),FALSE)),"ERROR")</f>
        <v>6000</v>
      </c>
      <c r="M204" s="22">
        <v>0</v>
      </c>
      <c r="N204" s="22">
        <v>0</v>
      </c>
      <c r="O204" s="22">
        <v>0</v>
      </c>
      <c r="P204" s="22" t="str">
        <f ca="1">IFERROR(IFERROR(VLOOKUP($B204,INDIRECT(VLOOKUP($E204,보상!$S:$AA,2,FALSE)),MATCH(P$6,INDIRECT(VLOOKUP($E204,보상!$S:$AA,3,FALSE)),0),FALSE),VLOOKUP($B204,INDIRECT(VLOOKUP($E204&amp;"_U",보상!$S:$AA,2,FALSE)),MATCH(P$6,INDIRECT(VLOOKUP($E204&amp;"_U",보상!$S:$AA,3,FALSE)),0),FALSE)),"ERROR")</f>
        <v>Gold</v>
      </c>
      <c r="Q204" s="22">
        <f ca="1">IFERROR(IFERROR(VLOOKUP($B204,INDIRECT(VLOOKUP($E204,보상!$S:$AA,2,FALSE)),MATCH(Q$6,INDIRECT(VLOOKUP($E204,보상!$S:$AA,3,FALSE)),0),FALSE),VLOOKUP($B204,INDIRECT(VLOOKUP($E204&amp;"_U",보상!$S:$AA,2,FALSE)),MATCH(Q$6,INDIRECT(VLOOKUP($E204&amp;"_U",보상!$S:$AA,3,FALSE)),0),FALSE)),"ERROR")</f>
        <v>5550</v>
      </c>
      <c r="R204" s="22" t="b">
        <v>0</v>
      </c>
      <c r="S204" s="22" t="b">
        <v>0</v>
      </c>
      <c r="T204" s="22">
        <f ca="1">IFERROR(IF(W204=0,0,VLOOKUP(W204,보상!$D:$K,6,FALSE)),"-")</f>
        <v>0</v>
      </c>
      <c r="U204" s="22">
        <f ca="1">IFERROR(IF(W204=0,0,VLOOKUP(W204,보상!$D:$K,7,FALSE)),"-")</f>
        <v>0</v>
      </c>
      <c r="V204" s="22">
        <f ca="1">IFERROR(IF(W204=0,0,VLOOKUP(W204,보상!$D:$K,8,FALSE)),"-")</f>
        <v>0</v>
      </c>
      <c r="W204" s="22">
        <f ca="1">IFERROR(IFERROR(VLOOKUP($B204,INDIRECT(VLOOKUP($E204,보상!$S:$AA,2,FALSE)),MATCH(W$6,INDIRECT(VLOOKUP($E204,보상!$S:$AA,3,FALSE)),0),FALSE),VLOOKUP($B204,INDIRECT(VLOOKUP($E204&amp;"_U",보상!$S:$AA,2,FALSE)),MATCH(W$6,INDIRECT(VLOOKUP($E204&amp;"_U",보상!$S:$AA,3,FALSE)),0),FALSE)),"ERROR")</f>
        <v>332001</v>
      </c>
      <c r="X204" s="134" t="str">
        <f ca="1">IFERROR(IF(W204=0,0,VLOOKUP(SUBSTITUTE(VLOOKUP(W204,#REF!,MATCH("strItemName",#REF!,0),FALSE),"SUI_",""),#REF!,2,FALSE)),"ERROR")</f>
        <v>ERROR</v>
      </c>
      <c r="Y204" s="22">
        <f t="shared" ca="1" si="11"/>
        <v>332001</v>
      </c>
      <c r="Z204" s="134" t="str">
        <f ca="1">IFERROR(IF(Y204=0,0,VLOOKUP(SUBSTITUTE(VLOOKUP(Y204,#REF!,MATCH("strItemName",#REF!,0),FALSE),"SUI_",""),#REF!,2,FALSE)),"ERROR")</f>
        <v>ERROR</v>
      </c>
      <c r="AA204" s="22">
        <f t="shared" ca="1" si="11"/>
        <v>332001</v>
      </c>
      <c r="AB204" s="134" t="str">
        <f ca="1">IFERROR(IF(AA204=0,0,VLOOKUP(SUBSTITUTE(VLOOKUP(AA204,#REF!,MATCH("strItemName",#REF!,0),FALSE),"SUI_",""),#REF!,2,FALSE)),"ERROR")</f>
        <v>ERROR</v>
      </c>
      <c r="AC204" s="22">
        <f t="shared" ca="1" si="11"/>
        <v>332001</v>
      </c>
      <c r="AD204" s="134" t="str">
        <f ca="1">IFERROR(IF(AC204=0,0,VLOOKUP(SUBSTITUTE(VLOOKUP(AC204,#REF!,MATCH("strItemName",#REF!,0),FALSE),"SUI_",""),#REF!,2,FALSE)),"ERROR")</f>
        <v>ERROR</v>
      </c>
      <c r="AE204" s="22">
        <f t="shared" ca="1" si="11"/>
        <v>332001</v>
      </c>
      <c r="AF204" s="134" t="str">
        <f ca="1">IFERROR(IF(AE204=0,0,VLOOKUP(SUBSTITUTE(VLOOKUP(AE204,#REF!,MATCH("strItemName",#REF!,0),FALSE),"SUI_",""),#REF!,2,FALSE)),"ERROR")</f>
        <v>ERROR</v>
      </c>
      <c r="AG204" s="88">
        <v>0</v>
      </c>
      <c r="AH204" s="134">
        <f>IFERROR(IF(AG204=0,0,VLOOKUP(SUBSTITUTE(VLOOKUP(AG204,#REF!,MATCH("strItemName",#REF!,0),FALSE),"SUI_",""),#REF!,2,FALSE)),"ERROR")</f>
        <v>0</v>
      </c>
      <c r="AI204" s="22">
        <f ca="1">IFERROR(IFERROR(VLOOKUP($B204,INDIRECT(VLOOKUP($E204,보상!$S:$AA,2,FALSE)),MATCH(AI$6,INDIRECT(VLOOKUP($E204,보상!$S:$AA,3,FALSE)),0),FALSE),VLOOKUP($B204,INDIRECT(VLOOKUP($E204&amp;"_U",보상!$S:$AA,2,FALSE)),MATCH(AI$6,INDIRECT(VLOOKUP($E204&amp;"_U",보상!$S:$AA,3,FALSE)),0),FALSE)),"ERROR")</f>
        <v>1</v>
      </c>
      <c r="AJ204" s="22">
        <v>0</v>
      </c>
      <c r="AK204" s="22">
        <v>0</v>
      </c>
      <c r="AL204" s="22">
        <v>0</v>
      </c>
      <c r="AM204" s="22" t="b">
        <v>0</v>
      </c>
      <c r="AN204" s="22">
        <v>0</v>
      </c>
      <c r="AO204" s="22">
        <v>0</v>
      </c>
    </row>
    <row r="205" spans="2:41" ht="16.5" customHeight="1" x14ac:dyDescent="0.3">
      <c r="B205" s="153">
        <f t="shared" si="10"/>
        <v>1033002</v>
      </c>
      <c r="C205" s="22">
        <v>1033002</v>
      </c>
      <c r="D205" s="156" t="str">
        <f ca="1">IFERROR(IFERROR(VLOOKUP($B205,INDIRECT(VLOOKUP($E205,보상!$S:$AA,2,FALSE)),MATCH(D$6,INDIRECT(VLOOKUP($E205,보상!$S:$AA,3,FALSE)),0),FALSE),VLOOKUP($B205,INDIRECT(VLOOKUP($E205&amp;"_U",보상!$S:$AA,2,FALSE)),MATCH(D$6,INDIRECT(VLOOKUP($E205&amp;"_U",보상!$S:$AA,3,FALSE)),0),FALSE)),"ERROR")</f>
        <v>연맹 기지 캠프로</v>
      </c>
      <c r="E205" s="22" t="s">
        <v>384</v>
      </c>
      <c r="F205" s="22">
        <f>COUNTIF($C$8:$C205,$C205)</f>
        <v>1</v>
      </c>
      <c r="G205" s="22" t="b">
        <v>0</v>
      </c>
      <c r="H205" s="22">
        <v>0</v>
      </c>
      <c r="I205" s="129">
        <f>IFERROR(IF(H205=0,0,VLOOKUP(VLOOKUP(H205,#REF!,MATCH("strMailTitleID",#REF!,0),FALSE),#REF!,2,FALSE)),"ERROR")</f>
        <v>0</v>
      </c>
      <c r="J205" s="176">
        <v>0</v>
      </c>
      <c r="K205" s="129">
        <f>IFERROR(IF(J205=0,0,VLOOKUP(VLOOKUP(J205,#REF!,MATCH("strMailTitleID",#REF!,0),FALSE),#REF!,2,FALSE)),"ERROR")</f>
        <v>0</v>
      </c>
      <c r="L205" s="22">
        <f ca="1">IFERROR(IFERROR(VLOOKUP($B205,INDIRECT(VLOOKUP($E205,보상!$S:$AA,2,FALSE)),MATCH(L$6,INDIRECT(VLOOKUP($E205,보상!$S:$AA,3,FALSE)),0),FALSE),VLOOKUP($B205,INDIRECT(VLOOKUP($E205&amp;"_U",보상!$S:$AA,2,FALSE)),MATCH(L$6,INDIRECT(VLOOKUP($E205&amp;"_U",보상!$S:$AA,3,FALSE)),0),FALSE)),"ERROR")</f>
        <v>6320</v>
      </c>
      <c r="M205" s="22">
        <v>0</v>
      </c>
      <c r="N205" s="22">
        <v>0</v>
      </c>
      <c r="O205" s="22">
        <v>0</v>
      </c>
      <c r="P205" s="22" t="str">
        <f ca="1">IFERROR(IFERROR(VLOOKUP($B205,INDIRECT(VLOOKUP($E205,보상!$S:$AA,2,FALSE)),MATCH(P$6,INDIRECT(VLOOKUP($E205,보상!$S:$AA,3,FALSE)),0),FALSE),VLOOKUP($B205,INDIRECT(VLOOKUP($E205&amp;"_U",보상!$S:$AA,2,FALSE)),MATCH(P$6,INDIRECT(VLOOKUP($E205&amp;"_U",보상!$S:$AA,3,FALSE)),0),FALSE)),"ERROR")</f>
        <v>Gold</v>
      </c>
      <c r="Q205" s="22">
        <f ca="1">IFERROR(IFERROR(VLOOKUP($B205,INDIRECT(VLOOKUP($E205,보상!$S:$AA,2,FALSE)),MATCH(Q$6,INDIRECT(VLOOKUP($E205,보상!$S:$AA,3,FALSE)),0),FALSE),VLOOKUP($B205,INDIRECT(VLOOKUP($E205&amp;"_U",보상!$S:$AA,2,FALSE)),MATCH(Q$6,INDIRECT(VLOOKUP($E205&amp;"_U",보상!$S:$AA,3,FALSE)),0),FALSE)),"ERROR")</f>
        <v>5550</v>
      </c>
      <c r="R205" s="22" t="b">
        <v>0</v>
      </c>
      <c r="S205" s="22" t="b">
        <v>0</v>
      </c>
      <c r="T205" s="22">
        <f ca="1">IFERROR(IF(W205=0,0,VLOOKUP(W205,보상!$D:$K,6,FALSE)),"-")</f>
        <v>0</v>
      </c>
      <c r="U205" s="22">
        <f ca="1">IFERROR(IF(W205=0,0,VLOOKUP(W205,보상!$D:$K,7,FALSE)),"-")</f>
        <v>0</v>
      </c>
      <c r="V205" s="22">
        <f ca="1">IFERROR(IF(W205=0,0,VLOOKUP(W205,보상!$D:$K,8,FALSE)),"-")</f>
        <v>0</v>
      </c>
      <c r="W205" s="22">
        <f ca="1">IFERROR(IFERROR(VLOOKUP($B205,INDIRECT(VLOOKUP($E205,보상!$S:$AA,2,FALSE)),MATCH(W$6,INDIRECT(VLOOKUP($E205,보상!$S:$AA,3,FALSE)),0),FALSE),VLOOKUP($B205,INDIRECT(VLOOKUP($E205&amp;"_U",보상!$S:$AA,2,FALSE)),MATCH(W$6,INDIRECT(VLOOKUP($E205&amp;"_U",보상!$S:$AA,3,FALSE)),0),FALSE)),"ERROR")</f>
        <v>2013001</v>
      </c>
      <c r="X205" s="134" t="str">
        <f ca="1">IFERROR(IF(W205=0,0,VLOOKUP(SUBSTITUTE(VLOOKUP(W205,#REF!,MATCH("strItemName",#REF!,0),FALSE),"SUI_",""),#REF!,2,FALSE)),"ERROR")</f>
        <v>ERROR</v>
      </c>
      <c r="Y205" s="22">
        <f t="shared" ca="1" si="11"/>
        <v>2013001</v>
      </c>
      <c r="Z205" s="134" t="str">
        <f ca="1">IFERROR(IF(Y205=0,0,VLOOKUP(SUBSTITUTE(VLOOKUP(Y205,#REF!,MATCH("strItemName",#REF!,0),FALSE),"SUI_",""),#REF!,2,FALSE)),"ERROR")</f>
        <v>ERROR</v>
      </c>
      <c r="AA205" s="22">
        <f t="shared" ca="1" si="11"/>
        <v>2013001</v>
      </c>
      <c r="AB205" s="134" t="str">
        <f ca="1">IFERROR(IF(AA205=0,0,VLOOKUP(SUBSTITUTE(VLOOKUP(AA205,#REF!,MATCH("strItemName",#REF!,0),FALSE),"SUI_",""),#REF!,2,FALSE)),"ERROR")</f>
        <v>ERROR</v>
      </c>
      <c r="AC205" s="22">
        <f t="shared" ca="1" si="11"/>
        <v>2013001</v>
      </c>
      <c r="AD205" s="134" t="str">
        <f ca="1">IFERROR(IF(AC205=0,0,VLOOKUP(SUBSTITUTE(VLOOKUP(AC205,#REF!,MATCH("strItemName",#REF!,0),FALSE),"SUI_",""),#REF!,2,FALSE)),"ERROR")</f>
        <v>ERROR</v>
      </c>
      <c r="AE205" s="22">
        <f t="shared" ref="AE205" ca="1" si="12">IF(AC205=0,0,IF(OR(INT(AC205/10000)=15,INT(AC205/10000)=24,INT(AC205/10000)=35),AC205,IF(AC205&gt;300000,AC205,IF(AC205&lt;200000,AC205+10100,AC205+100))))</f>
        <v>2013001</v>
      </c>
      <c r="AF205" s="134" t="str">
        <f ca="1">IFERROR(IF(AE205=0,0,VLOOKUP(SUBSTITUTE(VLOOKUP(AE205,#REF!,MATCH("strItemName",#REF!,0),FALSE),"SUI_",""),#REF!,2,FALSE)),"ERROR")</f>
        <v>ERROR</v>
      </c>
      <c r="AG205" s="88">
        <v>0</v>
      </c>
      <c r="AH205" s="134">
        <f>IFERROR(IF(AG205=0,0,VLOOKUP(SUBSTITUTE(VLOOKUP(AG205,#REF!,MATCH("strItemName",#REF!,0),FALSE),"SUI_",""),#REF!,2,FALSE)),"ERROR")</f>
        <v>0</v>
      </c>
      <c r="AI205" s="22">
        <f ca="1">IFERROR(IFERROR(VLOOKUP($B205,INDIRECT(VLOOKUP($E205,보상!$S:$AA,2,FALSE)),MATCH(AI$6,INDIRECT(VLOOKUP($E205,보상!$S:$AA,3,FALSE)),0),FALSE),VLOOKUP($B205,INDIRECT(VLOOKUP($E205&amp;"_U",보상!$S:$AA,2,FALSE)),MATCH(AI$6,INDIRECT(VLOOKUP($E205&amp;"_U",보상!$S:$AA,3,FALSE)),0),FALSE)),"ERROR")</f>
        <v>20</v>
      </c>
      <c r="AJ205" s="22">
        <v>0</v>
      </c>
      <c r="AK205" s="22">
        <v>0</v>
      </c>
      <c r="AL205" s="22">
        <v>0</v>
      </c>
      <c r="AM205" s="22" t="b">
        <v>0</v>
      </c>
      <c r="AN205" s="22">
        <v>0</v>
      </c>
      <c r="AO205" s="22">
        <v>0</v>
      </c>
    </row>
    <row r="206" spans="2:41" ht="16.5" customHeight="1" x14ac:dyDescent="0.3">
      <c r="B206" s="153">
        <f t="shared" ref="B206:B269" si="13">C206</f>
        <v>1033102</v>
      </c>
      <c r="C206" s="22">
        <v>1033102</v>
      </c>
      <c r="D206" s="156" t="str">
        <f ca="1">IFERROR(IFERROR(VLOOKUP($B206,INDIRECT(VLOOKUP($E206,보상!$S:$AA,2,FALSE)),MATCH(D$6,INDIRECT(VLOOKUP($E206,보상!$S:$AA,3,FALSE)),0),FALSE),VLOOKUP($B206,INDIRECT(VLOOKUP($E206&amp;"_U",보상!$S:$AA,2,FALSE)),MATCH(D$6,INDIRECT(VLOOKUP($E206&amp;"_U",보상!$S:$AA,3,FALSE)),0),FALSE)),"ERROR")</f>
        <v>방어의 자세</v>
      </c>
      <c r="E206" s="22" t="s">
        <v>384</v>
      </c>
      <c r="F206" s="22">
        <f>COUNTIF($C$8:$C206,$C206)</f>
        <v>1</v>
      </c>
      <c r="G206" s="22" t="b">
        <v>0</v>
      </c>
      <c r="H206" s="22">
        <v>0</v>
      </c>
      <c r="I206" s="129">
        <f>IFERROR(IF(H206=0,0,VLOOKUP(VLOOKUP(H206,#REF!,MATCH("strMailTitleID",#REF!,0),FALSE),#REF!,2,FALSE)),"ERROR")</f>
        <v>0</v>
      </c>
      <c r="J206" s="176">
        <v>0</v>
      </c>
      <c r="K206" s="129">
        <f>IFERROR(IF(J206=0,0,VLOOKUP(VLOOKUP(J206,#REF!,MATCH("strMailTitleID",#REF!,0),FALSE),#REF!,2,FALSE)),"ERROR")</f>
        <v>0</v>
      </c>
      <c r="L206" s="22">
        <f ca="1">IFERROR(IFERROR(VLOOKUP($B206,INDIRECT(VLOOKUP($E206,보상!$S:$AA,2,FALSE)),MATCH(L$6,INDIRECT(VLOOKUP($E206,보상!$S:$AA,3,FALSE)),0),FALSE),VLOOKUP($B206,INDIRECT(VLOOKUP($E206&amp;"_U",보상!$S:$AA,2,FALSE)),MATCH(L$6,INDIRECT(VLOOKUP($E206&amp;"_U",보상!$S:$AA,3,FALSE)),0),FALSE)),"ERROR")</f>
        <v>6570</v>
      </c>
      <c r="M206" s="22">
        <v>0</v>
      </c>
      <c r="N206" s="22">
        <v>0</v>
      </c>
      <c r="O206" s="22">
        <v>0</v>
      </c>
      <c r="P206" s="22" t="str">
        <f ca="1">IFERROR(IFERROR(VLOOKUP($B206,INDIRECT(VLOOKUP($E206,보상!$S:$AA,2,FALSE)),MATCH(P$6,INDIRECT(VLOOKUP($E206,보상!$S:$AA,3,FALSE)),0),FALSE),VLOOKUP($B206,INDIRECT(VLOOKUP($E206&amp;"_U",보상!$S:$AA,2,FALSE)),MATCH(P$6,INDIRECT(VLOOKUP($E206&amp;"_U",보상!$S:$AA,3,FALSE)),0),FALSE)),"ERROR")</f>
        <v>Gold</v>
      </c>
      <c r="Q206" s="22">
        <f ca="1">IFERROR(IFERROR(VLOOKUP($B206,INDIRECT(VLOOKUP($E206,보상!$S:$AA,2,FALSE)),MATCH(Q$6,INDIRECT(VLOOKUP($E206,보상!$S:$AA,3,FALSE)),0),FALSE),VLOOKUP($B206,INDIRECT(VLOOKUP($E206&amp;"_U",보상!$S:$AA,2,FALSE)),MATCH(Q$6,INDIRECT(VLOOKUP($E206&amp;"_U",보상!$S:$AA,3,FALSE)),0),FALSE)),"ERROR")</f>
        <v>5700</v>
      </c>
      <c r="R206" s="22" t="b">
        <v>0</v>
      </c>
      <c r="S206" s="22" t="b">
        <v>0</v>
      </c>
      <c r="T206" s="22">
        <f ca="1">IFERROR(IF(W206=0,0,VLOOKUP(W206,보상!$D:$K,6,FALSE)),"-")</f>
        <v>0</v>
      </c>
      <c r="U206" s="22">
        <f ca="1">IFERROR(IF(W206=0,0,VLOOKUP(W206,보상!$D:$K,7,FALSE)),"-")</f>
        <v>0</v>
      </c>
      <c r="V206" s="22">
        <f ca="1">IFERROR(IF(W206=0,0,VLOOKUP(W206,보상!$D:$K,8,FALSE)),"-")</f>
        <v>0</v>
      </c>
      <c r="W206" s="22">
        <f ca="1">IFERROR(IFERROR(VLOOKUP($B206,INDIRECT(VLOOKUP($E206,보상!$S:$AA,2,FALSE)),MATCH(W$6,INDIRECT(VLOOKUP($E206,보상!$S:$AA,3,FALSE)),0),FALSE),VLOOKUP($B206,INDIRECT(VLOOKUP($E206&amp;"_U",보상!$S:$AA,2,FALSE)),MATCH(W$6,INDIRECT(VLOOKUP($E206&amp;"_U",보상!$S:$AA,3,FALSE)),0),FALSE)),"ERROR")</f>
        <v>2003001</v>
      </c>
      <c r="X206" s="134" t="str">
        <f ca="1">IFERROR(IF(W206=0,0,VLOOKUP(SUBSTITUTE(VLOOKUP(W206,#REF!,MATCH("strItemName",#REF!,0),FALSE),"SUI_",""),#REF!,2,FALSE)),"ERROR")</f>
        <v>ERROR</v>
      </c>
      <c r="Y206" s="22">
        <f t="shared" ref="Y206:AE269" ca="1" si="14">IF(W206=0,0,IF(OR(INT(W206/10000)=15,INT(W206/10000)=24,INT(W206/10000)=35),W206,IF(W206&gt;300000,W206,IF(W206&lt;200000,W206+10100,W206+100))))</f>
        <v>2003001</v>
      </c>
      <c r="Z206" s="134" t="str">
        <f ca="1">IFERROR(IF(Y206=0,0,VLOOKUP(SUBSTITUTE(VLOOKUP(Y206,#REF!,MATCH("strItemName",#REF!,0),FALSE),"SUI_",""),#REF!,2,FALSE)),"ERROR")</f>
        <v>ERROR</v>
      </c>
      <c r="AA206" s="22">
        <f t="shared" ca="1" si="14"/>
        <v>2003001</v>
      </c>
      <c r="AB206" s="134" t="str">
        <f ca="1">IFERROR(IF(AA206=0,0,VLOOKUP(SUBSTITUTE(VLOOKUP(AA206,#REF!,MATCH("strItemName",#REF!,0),FALSE),"SUI_",""),#REF!,2,FALSE)),"ERROR")</f>
        <v>ERROR</v>
      </c>
      <c r="AC206" s="22">
        <f t="shared" ca="1" si="14"/>
        <v>2003001</v>
      </c>
      <c r="AD206" s="134" t="str">
        <f ca="1">IFERROR(IF(AC206=0,0,VLOOKUP(SUBSTITUTE(VLOOKUP(AC206,#REF!,MATCH("strItemName",#REF!,0),FALSE),"SUI_",""),#REF!,2,FALSE)),"ERROR")</f>
        <v>ERROR</v>
      </c>
      <c r="AE206" s="22">
        <f t="shared" ca="1" si="14"/>
        <v>2003001</v>
      </c>
      <c r="AF206" s="134" t="str">
        <f ca="1">IFERROR(IF(AE206=0,0,VLOOKUP(SUBSTITUTE(VLOOKUP(AE206,#REF!,MATCH("strItemName",#REF!,0),FALSE),"SUI_",""),#REF!,2,FALSE)),"ERROR")</f>
        <v>ERROR</v>
      </c>
      <c r="AG206" s="88">
        <v>0</v>
      </c>
      <c r="AH206" s="134">
        <f>IFERROR(IF(AG206=0,0,VLOOKUP(SUBSTITUTE(VLOOKUP(AG206,#REF!,MATCH("strItemName",#REF!,0),FALSE),"SUI_",""),#REF!,2,FALSE)),"ERROR")</f>
        <v>0</v>
      </c>
      <c r="AI206" s="22">
        <f ca="1">IFERROR(IFERROR(VLOOKUP($B206,INDIRECT(VLOOKUP($E206,보상!$S:$AA,2,FALSE)),MATCH(AI$6,INDIRECT(VLOOKUP($E206,보상!$S:$AA,3,FALSE)),0),FALSE),VLOOKUP($B206,INDIRECT(VLOOKUP($E206&amp;"_U",보상!$S:$AA,2,FALSE)),MATCH(AI$6,INDIRECT(VLOOKUP($E206&amp;"_U",보상!$S:$AA,3,FALSE)),0),FALSE)),"ERROR")</f>
        <v>20</v>
      </c>
      <c r="AJ206" s="22">
        <v>0</v>
      </c>
      <c r="AK206" s="22">
        <v>0</v>
      </c>
      <c r="AL206" s="22">
        <v>0</v>
      </c>
      <c r="AM206" s="22" t="b">
        <v>0</v>
      </c>
      <c r="AN206" s="22">
        <v>0</v>
      </c>
      <c r="AO206" s="22">
        <v>0</v>
      </c>
    </row>
    <row r="207" spans="2:41" ht="16.5" customHeight="1" x14ac:dyDescent="0.3">
      <c r="B207" s="153">
        <f t="shared" si="13"/>
        <v>1033202</v>
      </c>
      <c r="C207" s="22">
        <v>1033202</v>
      </c>
      <c r="D207" s="156" t="str">
        <f ca="1">IFERROR(IFERROR(VLOOKUP($B207,INDIRECT(VLOOKUP($E207,보상!$S:$AA,2,FALSE)),MATCH(D$6,INDIRECT(VLOOKUP($E207,보상!$S:$AA,3,FALSE)),0),FALSE),VLOOKUP($B207,INDIRECT(VLOOKUP($E207&amp;"_U",보상!$S:$AA,2,FALSE)),MATCH(D$6,INDIRECT(VLOOKUP($E207&amp;"_U",보상!$S:$AA,3,FALSE)),0),FALSE)),"ERROR")</f>
        <v>칸토의 권유</v>
      </c>
      <c r="E207" s="22" t="s">
        <v>384</v>
      </c>
      <c r="F207" s="22">
        <f>COUNTIF($C$8:$C207,$C207)</f>
        <v>1</v>
      </c>
      <c r="G207" s="22" t="b">
        <v>0</v>
      </c>
      <c r="H207" s="22">
        <v>0</v>
      </c>
      <c r="I207" s="129">
        <f>IFERROR(IF(H207=0,0,VLOOKUP(VLOOKUP(H207,#REF!,MATCH("strMailTitleID",#REF!,0),FALSE),#REF!,2,FALSE)),"ERROR")</f>
        <v>0</v>
      </c>
      <c r="J207" s="176">
        <v>0</v>
      </c>
      <c r="K207" s="129">
        <f>IFERROR(IF(J207=0,0,VLOOKUP(VLOOKUP(J207,#REF!,MATCH("strMailTitleID",#REF!,0),FALSE),#REF!,2,FALSE)),"ERROR")</f>
        <v>0</v>
      </c>
      <c r="L207" s="22">
        <f ca="1">IFERROR(IFERROR(VLOOKUP($B207,INDIRECT(VLOOKUP($E207,보상!$S:$AA,2,FALSE)),MATCH(L$6,INDIRECT(VLOOKUP($E207,보상!$S:$AA,3,FALSE)),0),FALSE),VLOOKUP($B207,INDIRECT(VLOOKUP($E207&amp;"_U",보상!$S:$AA,2,FALSE)),MATCH(L$6,INDIRECT(VLOOKUP($E207&amp;"_U",보상!$S:$AA,3,FALSE)),0),FALSE)),"ERROR")</f>
        <v>6820</v>
      </c>
      <c r="M207" s="22">
        <v>0</v>
      </c>
      <c r="N207" s="22">
        <v>0</v>
      </c>
      <c r="O207" s="22">
        <v>0</v>
      </c>
      <c r="P207" s="22" t="str">
        <f ca="1">IFERROR(IFERROR(VLOOKUP($B207,INDIRECT(VLOOKUP($E207,보상!$S:$AA,2,FALSE)),MATCH(P$6,INDIRECT(VLOOKUP($E207,보상!$S:$AA,3,FALSE)),0),FALSE),VLOOKUP($B207,INDIRECT(VLOOKUP($E207&amp;"_U",보상!$S:$AA,2,FALSE)),MATCH(P$6,INDIRECT(VLOOKUP($E207&amp;"_U",보상!$S:$AA,3,FALSE)),0),FALSE)),"ERROR")</f>
        <v>Gold</v>
      </c>
      <c r="Q207" s="22">
        <f ca="1">IFERROR(IFERROR(VLOOKUP($B207,INDIRECT(VLOOKUP($E207,보상!$S:$AA,2,FALSE)),MATCH(Q$6,INDIRECT(VLOOKUP($E207,보상!$S:$AA,3,FALSE)),0),FALSE),VLOOKUP($B207,INDIRECT(VLOOKUP($E207&amp;"_U",보상!$S:$AA,2,FALSE)),MATCH(Q$6,INDIRECT(VLOOKUP($E207&amp;"_U",보상!$S:$AA,3,FALSE)),0),FALSE)),"ERROR")</f>
        <v>5700</v>
      </c>
      <c r="R207" s="22" t="b">
        <v>0</v>
      </c>
      <c r="S207" s="22" t="b">
        <v>0</v>
      </c>
      <c r="T207" s="22">
        <f ca="1">IFERROR(IF(W207=0,0,VLOOKUP(W207,보상!$D:$K,6,FALSE)),"-")</f>
        <v>0</v>
      </c>
      <c r="U207" s="22">
        <f ca="1">IFERROR(IF(W207=0,0,VLOOKUP(W207,보상!$D:$K,7,FALSE)),"-")</f>
        <v>0</v>
      </c>
      <c r="V207" s="22">
        <f ca="1">IFERROR(IF(W207=0,0,VLOOKUP(W207,보상!$D:$K,8,FALSE)),"-")</f>
        <v>0</v>
      </c>
      <c r="W207" s="22">
        <f ca="1">IFERROR(IFERROR(VLOOKUP($B207,INDIRECT(VLOOKUP($E207,보상!$S:$AA,2,FALSE)),MATCH(W$6,INDIRECT(VLOOKUP($E207,보상!$S:$AA,3,FALSE)),0),FALSE),VLOOKUP($B207,INDIRECT(VLOOKUP($E207&amp;"_U",보상!$S:$AA,2,FALSE)),MATCH(W$6,INDIRECT(VLOOKUP($E207&amp;"_U",보상!$S:$AA,3,FALSE)),0),FALSE)),"ERROR")</f>
        <v>342001</v>
      </c>
      <c r="X207" s="134" t="str">
        <f ca="1">IFERROR(IF(W207=0,0,VLOOKUP(SUBSTITUTE(VLOOKUP(W207,#REF!,MATCH("strItemName",#REF!,0),FALSE),"SUI_",""),#REF!,2,FALSE)),"ERROR")</f>
        <v>ERROR</v>
      </c>
      <c r="Y207" s="22">
        <f t="shared" ca="1" si="14"/>
        <v>342001</v>
      </c>
      <c r="Z207" s="134" t="str">
        <f ca="1">IFERROR(IF(Y207=0,0,VLOOKUP(SUBSTITUTE(VLOOKUP(Y207,#REF!,MATCH("strItemName",#REF!,0),FALSE),"SUI_",""),#REF!,2,FALSE)),"ERROR")</f>
        <v>ERROR</v>
      </c>
      <c r="AA207" s="22">
        <f t="shared" ca="1" si="14"/>
        <v>342001</v>
      </c>
      <c r="AB207" s="134" t="str">
        <f ca="1">IFERROR(IF(AA207=0,0,VLOOKUP(SUBSTITUTE(VLOOKUP(AA207,#REF!,MATCH("strItemName",#REF!,0),FALSE),"SUI_",""),#REF!,2,FALSE)),"ERROR")</f>
        <v>ERROR</v>
      </c>
      <c r="AC207" s="22">
        <f t="shared" ca="1" si="14"/>
        <v>342001</v>
      </c>
      <c r="AD207" s="134" t="str">
        <f ca="1">IFERROR(IF(AC207=0,0,VLOOKUP(SUBSTITUTE(VLOOKUP(AC207,#REF!,MATCH("strItemName",#REF!,0),FALSE),"SUI_",""),#REF!,2,FALSE)),"ERROR")</f>
        <v>ERROR</v>
      </c>
      <c r="AE207" s="22">
        <f t="shared" ca="1" si="14"/>
        <v>342001</v>
      </c>
      <c r="AF207" s="134" t="str">
        <f ca="1">IFERROR(IF(AE207=0,0,VLOOKUP(SUBSTITUTE(VLOOKUP(AE207,#REF!,MATCH("strItemName",#REF!,0),FALSE),"SUI_",""),#REF!,2,FALSE)),"ERROR")</f>
        <v>ERROR</v>
      </c>
      <c r="AG207" s="88">
        <v>0</v>
      </c>
      <c r="AH207" s="134">
        <f>IFERROR(IF(AG207=0,0,VLOOKUP(SUBSTITUTE(VLOOKUP(AG207,#REF!,MATCH("strItemName",#REF!,0),FALSE),"SUI_",""),#REF!,2,FALSE)),"ERROR")</f>
        <v>0</v>
      </c>
      <c r="AI207" s="22">
        <f ca="1">IFERROR(IFERROR(VLOOKUP($B207,INDIRECT(VLOOKUP($E207,보상!$S:$AA,2,FALSE)),MATCH(AI$6,INDIRECT(VLOOKUP($E207,보상!$S:$AA,3,FALSE)),0),FALSE),VLOOKUP($B207,INDIRECT(VLOOKUP($E207&amp;"_U",보상!$S:$AA,2,FALSE)),MATCH(AI$6,INDIRECT(VLOOKUP($E207&amp;"_U",보상!$S:$AA,3,FALSE)),0),FALSE)),"ERROR")</f>
        <v>1</v>
      </c>
      <c r="AJ207" s="22">
        <v>0</v>
      </c>
      <c r="AK207" s="22">
        <v>0</v>
      </c>
      <c r="AL207" s="22">
        <v>0</v>
      </c>
      <c r="AM207" s="22" t="b">
        <v>0</v>
      </c>
      <c r="AN207" s="22">
        <v>0</v>
      </c>
      <c r="AO207" s="22">
        <v>0</v>
      </c>
    </row>
    <row r="208" spans="2:41" ht="16.5" customHeight="1" x14ac:dyDescent="0.3">
      <c r="B208" s="153">
        <f t="shared" si="13"/>
        <v>1033252</v>
      </c>
      <c r="C208" s="22">
        <v>1033252</v>
      </c>
      <c r="D208" s="156" t="str">
        <f ca="1">IFERROR(IFERROR(VLOOKUP($B208,INDIRECT(VLOOKUP($E208,보상!$S:$AA,2,FALSE)),MATCH(D$6,INDIRECT(VLOOKUP($E208,보상!$S:$AA,3,FALSE)),0),FALSE),VLOOKUP($B208,INDIRECT(VLOOKUP($E208&amp;"_U",보상!$S:$AA,2,FALSE)),MATCH(D$6,INDIRECT(VLOOKUP($E208&amp;"_U",보상!$S:$AA,3,FALSE)),0),FALSE)),"ERROR")</f>
        <v>연맹 기지 캠프의 상황</v>
      </c>
      <c r="E208" s="22" t="s">
        <v>384</v>
      </c>
      <c r="F208" s="22">
        <f>COUNTIF($C$8:$C208,$C208)</f>
        <v>1</v>
      </c>
      <c r="G208" s="22" t="b">
        <v>0</v>
      </c>
      <c r="H208" s="22">
        <v>0</v>
      </c>
      <c r="I208" s="129">
        <f>IFERROR(IF(H208=0,0,VLOOKUP(VLOOKUP(H208,#REF!,MATCH("strMailTitleID",#REF!,0),FALSE),#REF!,2,FALSE)),"ERROR")</f>
        <v>0</v>
      </c>
      <c r="J208" s="176">
        <v>0</v>
      </c>
      <c r="K208" s="129">
        <f>IFERROR(IF(J208=0,0,VLOOKUP(VLOOKUP(J208,#REF!,MATCH("strMailTitleID",#REF!,0),FALSE),#REF!,2,FALSE)),"ERROR")</f>
        <v>0</v>
      </c>
      <c r="L208" s="22">
        <f ca="1">IFERROR(IFERROR(VLOOKUP($B208,INDIRECT(VLOOKUP($E208,보상!$S:$AA,2,FALSE)),MATCH(L$6,INDIRECT(VLOOKUP($E208,보상!$S:$AA,3,FALSE)),0),FALSE),VLOOKUP($B208,INDIRECT(VLOOKUP($E208&amp;"_U",보상!$S:$AA,2,FALSE)),MATCH(L$6,INDIRECT(VLOOKUP($E208&amp;"_U",보상!$S:$AA,3,FALSE)),0),FALSE)),"ERROR")</f>
        <v>6480</v>
      </c>
      <c r="M208" s="22">
        <v>0</v>
      </c>
      <c r="N208" s="22">
        <v>0</v>
      </c>
      <c r="O208" s="22">
        <v>0</v>
      </c>
      <c r="P208" s="22" t="str">
        <f ca="1">IFERROR(IFERROR(VLOOKUP($B208,INDIRECT(VLOOKUP($E208,보상!$S:$AA,2,FALSE)),MATCH(P$6,INDIRECT(VLOOKUP($E208,보상!$S:$AA,3,FALSE)),0),FALSE),VLOOKUP($B208,INDIRECT(VLOOKUP($E208&amp;"_U",보상!$S:$AA,2,FALSE)),MATCH(P$6,INDIRECT(VLOOKUP($E208&amp;"_U",보상!$S:$AA,3,FALSE)),0),FALSE)),"ERROR")</f>
        <v>Gold</v>
      </c>
      <c r="Q208" s="22">
        <f ca="1">IFERROR(IFERROR(VLOOKUP($B208,INDIRECT(VLOOKUP($E208,보상!$S:$AA,2,FALSE)),MATCH(Q$6,INDIRECT(VLOOKUP($E208,보상!$S:$AA,3,FALSE)),0),FALSE),VLOOKUP($B208,INDIRECT(VLOOKUP($E208&amp;"_U",보상!$S:$AA,2,FALSE)),MATCH(Q$6,INDIRECT(VLOOKUP($E208&amp;"_U",보상!$S:$AA,3,FALSE)),0),FALSE)),"ERROR")</f>
        <v>5700</v>
      </c>
      <c r="R208" s="22" t="b">
        <v>0</v>
      </c>
      <c r="S208" s="22" t="b">
        <v>0</v>
      </c>
      <c r="T208" s="22">
        <f ca="1">IFERROR(IF(W208=0,0,VLOOKUP(W208,보상!$D:$K,6,FALSE)),"-")</f>
        <v>0</v>
      </c>
      <c r="U208" s="22">
        <f ca="1">IFERROR(IF(W208=0,0,VLOOKUP(W208,보상!$D:$K,7,FALSE)),"-")</f>
        <v>0</v>
      </c>
      <c r="V208" s="22">
        <f ca="1">IFERROR(IF(W208=0,0,VLOOKUP(W208,보상!$D:$K,8,FALSE)),"-")</f>
        <v>0</v>
      </c>
      <c r="W208" s="22">
        <f ca="1">IFERROR(IFERROR(VLOOKUP($B208,INDIRECT(VLOOKUP($E208,보상!$S:$AA,2,FALSE)),MATCH(W$6,INDIRECT(VLOOKUP($E208,보상!$S:$AA,3,FALSE)),0),FALSE),VLOOKUP($B208,INDIRECT(VLOOKUP($E208&amp;"_U",보상!$S:$AA,2,FALSE)),MATCH(W$6,INDIRECT(VLOOKUP($E208&amp;"_U",보상!$S:$AA,3,FALSE)),0),FALSE)),"ERROR")</f>
        <v>2311001</v>
      </c>
      <c r="X208" s="134" t="str">
        <f ca="1">IFERROR(IF(W208=0,0,VLOOKUP(SUBSTITUTE(VLOOKUP(W208,#REF!,MATCH("strItemName",#REF!,0),FALSE),"SUI_",""),#REF!,2,FALSE)),"ERROR")</f>
        <v>ERROR</v>
      </c>
      <c r="Y208" s="22">
        <f t="shared" ca="1" si="14"/>
        <v>2311001</v>
      </c>
      <c r="Z208" s="134" t="str">
        <f ca="1">IFERROR(IF(Y208=0,0,VLOOKUP(SUBSTITUTE(VLOOKUP(Y208,#REF!,MATCH("strItemName",#REF!,0),FALSE),"SUI_",""),#REF!,2,FALSE)),"ERROR")</f>
        <v>ERROR</v>
      </c>
      <c r="AA208" s="22">
        <f t="shared" ca="1" si="14"/>
        <v>2311001</v>
      </c>
      <c r="AB208" s="134" t="str">
        <f ca="1">IFERROR(IF(AA208=0,0,VLOOKUP(SUBSTITUTE(VLOOKUP(AA208,#REF!,MATCH("strItemName",#REF!,0),FALSE),"SUI_",""),#REF!,2,FALSE)),"ERROR")</f>
        <v>ERROR</v>
      </c>
      <c r="AC208" s="22">
        <f t="shared" ca="1" si="14"/>
        <v>2311001</v>
      </c>
      <c r="AD208" s="134" t="str">
        <f ca="1">IFERROR(IF(AC208=0,0,VLOOKUP(SUBSTITUTE(VLOOKUP(AC208,#REF!,MATCH("strItemName",#REF!,0),FALSE),"SUI_",""),#REF!,2,FALSE)),"ERROR")</f>
        <v>ERROR</v>
      </c>
      <c r="AE208" s="22">
        <f t="shared" ca="1" si="14"/>
        <v>2311001</v>
      </c>
      <c r="AF208" s="134" t="str">
        <f ca="1">IFERROR(IF(AE208=0,0,VLOOKUP(SUBSTITUTE(VLOOKUP(AE208,#REF!,MATCH("strItemName",#REF!,0),FALSE),"SUI_",""),#REF!,2,FALSE)),"ERROR")</f>
        <v>ERROR</v>
      </c>
      <c r="AG208" s="88">
        <v>0</v>
      </c>
      <c r="AH208" s="134">
        <f>IFERROR(IF(AG208=0,0,VLOOKUP(SUBSTITUTE(VLOOKUP(AG208,#REF!,MATCH("strItemName",#REF!,0),FALSE),"SUI_",""),#REF!,2,FALSE)),"ERROR")</f>
        <v>0</v>
      </c>
      <c r="AI208" s="22">
        <f ca="1">IFERROR(IFERROR(VLOOKUP($B208,INDIRECT(VLOOKUP($E208,보상!$S:$AA,2,FALSE)),MATCH(AI$6,INDIRECT(VLOOKUP($E208,보상!$S:$AA,3,FALSE)),0),FALSE),VLOOKUP($B208,INDIRECT(VLOOKUP($E208&amp;"_U",보상!$S:$AA,2,FALSE)),MATCH(AI$6,INDIRECT(VLOOKUP($E208&amp;"_U",보상!$S:$AA,3,FALSE)),0),FALSE)),"ERROR")</f>
        <v>10</v>
      </c>
      <c r="AJ208" s="22">
        <v>0</v>
      </c>
      <c r="AK208" s="22">
        <v>0</v>
      </c>
      <c r="AL208" s="22">
        <v>0</v>
      </c>
      <c r="AM208" s="22" t="b">
        <v>0</v>
      </c>
      <c r="AN208" s="22">
        <v>0</v>
      </c>
      <c r="AO208" s="22">
        <v>0</v>
      </c>
    </row>
    <row r="209" spans="2:41" ht="16.5" customHeight="1" x14ac:dyDescent="0.3">
      <c r="B209" s="153">
        <f t="shared" si="13"/>
        <v>1033272</v>
      </c>
      <c r="C209" s="22">
        <v>1033272</v>
      </c>
      <c r="D209" s="156" t="str">
        <f ca="1">IFERROR(IFERROR(VLOOKUP($B209,INDIRECT(VLOOKUP($E209,보상!$S:$AA,2,FALSE)),MATCH(D$6,INDIRECT(VLOOKUP($E209,보상!$S:$AA,3,FALSE)),0),FALSE),VLOOKUP($B209,INDIRECT(VLOOKUP($E209&amp;"_U",보상!$S:$AA,2,FALSE)),MATCH(D$6,INDIRECT(VLOOKUP($E209&amp;"_U",보상!$S:$AA,3,FALSE)),0),FALSE)),"ERROR")</f>
        <v>위험한 확인</v>
      </c>
      <c r="E209" s="22" t="s">
        <v>384</v>
      </c>
      <c r="F209" s="22">
        <f>COUNTIF($C$8:$C209,$C209)</f>
        <v>1</v>
      </c>
      <c r="G209" s="22" t="b">
        <v>0</v>
      </c>
      <c r="H209" s="22">
        <v>0</v>
      </c>
      <c r="I209" s="129">
        <f>IFERROR(IF(H209=0,0,VLOOKUP(VLOOKUP(H209,#REF!,MATCH("strMailTitleID",#REF!,0),FALSE),#REF!,2,FALSE)),"ERROR")</f>
        <v>0</v>
      </c>
      <c r="J209" s="176">
        <v>0</v>
      </c>
      <c r="K209" s="129">
        <f>IFERROR(IF(J209=0,0,VLOOKUP(VLOOKUP(J209,#REF!,MATCH("strMailTitleID",#REF!,0),FALSE),#REF!,2,FALSE)),"ERROR")</f>
        <v>0</v>
      </c>
      <c r="L209" s="22">
        <f ca="1">IFERROR(IFERROR(VLOOKUP($B209,INDIRECT(VLOOKUP($E209,보상!$S:$AA,2,FALSE)),MATCH(L$6,INDIRECT(VLOOKUP($E209,보상!$S:$AA,3,FALSE)),0),FALSE),VLOOKUP($B209,INDIRECT(VLOOKUP($E209&amp;"_U",보상!$S:$AA,2,FALSE)),MATCH(L$6,INDIRECT(VLOOKUP($E209&amp;"_U",보상!$S:$AA,3,FALSE)),0),FALSE)),"ERROR")</f>
        <v>6820</v>
      </c>
      <c r="M209" s="22">
        <v>0</v>
      </c>
      <c r="N209" s="22">
        <v>0</v>
      </c>
      <c r="O209" s="22">
        <v>0</v>
      </c>
      <c r="P209" s="22" t="str">
        <f ca="1">IFERROR(IFERROR(VLOOKUP($B209,INDIRECT(VLOOKUP($E209,보상!$S:$AA,2,FALSE)),MATCH(P$6,INDIRECT(VLOOKUP($E209,보상!$S:$AA,3,FALSE)),0),FALSE),VLOOKUP($B209,INDIRECT(VLOOKUP($E209&amp;"_U",보상!$S:$AA,2,FALSE)),MATCH(P$6,INDIRECT(VLOOKUP($E209&amp;"_U",보상!$S:$AA,3,FALSE)),0),FALSE)),"ERROR")</f>
        <v>Gold</v>
      </c>
      <c r="Q209" s="22">
        <f ca="1">IFERROR(IFERROR(VLOOKUP($B209,INDIRECT(VLOOKUP($E209,보상!$S:$AA,2,FALSE)),MATCH(Q$6,INDIRECT(VLOOKUP($E209,보상!$S:$AA,3,FALSE)),0),FALSE),VLOOKUP($B209,INDIRECT(VLOOKUP($E209&amp;"_U",보상!$S:$AA,2,FALSE)),MATCH(Q$6,INDIRECT(VLOOKUP($E209&amp;"_U",보상!$S:$AA,3,FALSE)),0),FALSE)),"ERROR")</f>
        <v>5700</v>
      </c>
      <c r="R209" s="22" t="b">
        <v>0</v>
      </c>
      <c r="S209" s="22" t="b">
        <v>0</v>
      </c>
      <c r="T209" s="22">
        <f ca="1">IFERROR(IF(W209=0,0,VLOOKUP(W209,보상!$D:$K,6,FALSE)),"-")</f>
        <v>0</v>
      </c>
      <c r="U209" s="22">
        <f ca="1">IFERROR(IF(W209=0,0,VLOOKUP(W209,보상!$D:$K,7,FALSE)),"-")</f>
        <v>700</v>
      </c>
      <c r="V209" s="22">
        <f ca="1">IFERROR(IF(W209=0,0,VLOOKUP(W209,보상!$D:$K,8,FALSE)),"-")</f>
        <v>0</v>
      </c>
      <c r="W209" s="22">
        <f ca="1">IFERROR(IFERROR(VLOOKUP($B209,INDIRECT(VLOOKUP($E209,보상!$S:$AA,2,FALSE)),MATCH(W$6,INDIRECT(VLOOKUP($E209,보상!$S:$AA,3,FALSE)),0),FALSE),VLOOKUP($B209,INDIRECT(VLOOKUP($E209&amp;"_U",보상!$S:$AA,2,FALSE)),MATCH(W$6,INDIRECT(VLOOKUP($E209&amp;"_U",보상!$S:$AA,3,FALSE)),0),FALSE)),"ERROR")</f>
        <v>4002002</v>
      </c>
      <c r="X209" s="134" t="str">
        <f ca="1">IFERROR(IF(W209=0,0,VLOOKUP(SUBSTITUTE(VLOOKUP(W209,#REF!,MATCH("strItemName",#REF!,0),FALSE),"SUI_",""),#REF!,2,FALSE)),"ERROR")</f>
        <v>ERROR</v>
      </c>
      <c r="Y209" s="22">
        <f t="shared" ca="1" si="14"/>
        <v>4002002</v>
      </c>
      <c r="Z209" s="134" t="str">
        <f ca="1">IFERROR(IF(Y209=0,0,VLOOKUP(SUBSTITUTE(VLOOKUP(Y209,#REF!,MATCH("strItemName",#REF!,0),FALSE),"SUI_",""),#REF!,2,FALSE)),"ERROR")</f>
        <v>ERROR</v>
      </c>
      <c r="AA209" s="22">
        <f t="shared" ca="1" si="14"/>
        <v>4002002</v>
      </c>
      <c r="AB209" s="134" t="str">
        <f ca="1">IFERROR(IF(AA209=0,0,VLOOKUP(SUBSTITUTE(VLOOKUP(AA209,#REF!,MATCH("strItemName",#REF!,0),FALSE),"SUI_",""),#REF!,2,FALSE)),"ERROR")</f>
        <v>ERROR</v>
      </c>
      <c r="AC209" s="22">
        <f t="shared" ca="1" si="14"/>
        <v>4002002</v>
      </c>
      <c r="AD209" s="134" t="str">
        <f ca="1">IFERROR(IF(AC209=0,0,VLOOKUP(SUBSTITUTE(VLOOKUP(AC209,#REF!,MATCH("strItemName",#REF!,0),FALSE),"SUI_",""),#REF!,2,FALSE)),"ERROR")</f>
        <v>ERROR</v>
      </c>
      <c r="AE209" s="22">
        <f t="shared" ca="1" si="14"/>
        <v>4002002</v>
      </c>
      <c r="AF209" s="134" t="str">
        <f ca="1">IFERROR(IF(AE209=0,0,VLOOKUP(SUBSTITUTE(VLOOKUP(AE209,#REF!,MATCH("strItemName",#REF!,0),FALSE),"SUI_",""),#REF!,2,FALSE)),"ERROR")</f>
        <v>ERROR</v>
      </c>
      <c r="AG209" s="88">
        <v>0</v>
      </c>
      <c r="AH209" s="134">
        <f>IFERROR(IF(AG209=0,0,VLOOKUP(SUBSTITUTE(VLOOKUP(AG209,#REF!,MATCH("strItemName",#REF!,0),FALSE),"SUI_",""),#REF!,2,FALSE)),"ERROR")</f>
        <v>0</v>
      </c>
      <c r="AI209" s="22">
        <f ca="1">IFERROR(IFERROR(VLOOKUP($B209,INDIRECT(VLOOKUP($E209,보상!$S:$AA,2,FALSE)),MATCH(AI$6,INDIRECT(VLOOKUP($E209,보상!$S:$AA,3,FALSE)),0),FALSE),VLOOKUP($B209,INDIRECT(VLOOKUP($E209&amp;"_U",보상!$S:$AA,2,FALSE)),MATCH(AI$6,INDIRECT(VLOOKUP($E209&amp;"_U",보상!$S:$AA,3,FALSE)),0),FALSE)),"ERROR")</f>
        <v>1</v>
      </c>
      <c r="AJ209" s="22">
        <v>0</v>
      </c>
      <c r="AK209" s="22">
        <v>0</v>
      </c>
      <c r="AL209" s="22">
        <v>0</v>
      </c>
      <c r="AM209" s="22" t="b">
        <v>0</v>
      </c>
      <c r="AN209" s="22">
        <v>0</v>
      </c>
      <c r="AO209" s="22">
        <v>0</v>
      </c>
    </row>
    <row r="210" spans="2:41" ht="16.5" customHeight="1" x14ac:dyDescent="0.3">
      <c r="B210" s="153">
        <f t="shared" si="13"/>
        <v>1033302</v>
      </c>
      <c r="C210" s="22">
        <v>1033302</v>
      </c>
      <c r="D210" s="156" t="str">
        <f ca="1">IFERROR(IFERROR(VLOOKUP($B210,INDIRECT(VLOOKUP($E210,보상!$S:$AA,2,FALSE)),MATCH(D$6,INDIRECT(VLOOKUP($E210,보상!$S:$AA,3,FALSE)),0),FALSE),VLOOKUP($B210,INDIRECT(VLOOKUP($E210&amp;"_U",보상!$S:$AA,2,FALSE)),MATCH(D$6,INDIRECT(VLOOKUP($E210&amp;"_U",보상!$S:$AA,3,FALSE)),0),FALSE)),"ERROR")</f>
        <v>불안정한 협력</v>
      </c>
      <c r="E210" s="22" t="s">
        <v>384</v>
      </c>
      <c r="F210" s="22">
        <f>COUNTIF($C$8:$C210,$C210)</f>
        <v>1</v>
      </c>
      <c r="G210" s="22" t="b">
        <v>0</v>
      </c>
      <c r="H210" s="22">
        <v>0</v>
      </c>
      <c r="I210" s="129">
        <f>IFERROR(IF(H210=0,0,VLOOKUP(VLOOKUP(H210,#REF!,MATCH("strMailTitleID",#REF!,0),FALSE),#REF!,2,FALSE)),"ERROR")</f>
        <v>0</v>
      </c>
      <c r="J210" s="176">
        <v>0</v>
      </c>
      <c r="K210" s="129">
        <f>IFERROR(IF(J210=0,0,VLOOKUP(VLOOKUP(J210,#REF!,MATCH("strMailTitleID",#REF!,0),FALSE),#REF!,2,FALSE)),"ERROR")</f>
        <v>0</v>
      </c>
      <c r="L210" s="22">
        <f ca="1">IFERROR(IFERROR(VLOOKUP($B210,INDIRECT(VLOOKUP($E210,보상!$S:$AA,2,FALSE)),MATCH(L$6,INDIRECT(VLOOKUP($E210,보상!$S:$AA,3,FALSE)),0),FALSE),VLOOKUP($B210,INDIRECT(VLOOKUP($E210&amp;"_U",보상!$S:$AA,2,FALSE)),MATCH(L$6,INDIRECT(VLOOKUP($E210&amp;"_U",보상!$S:$AA,3,FALSE)),0),FALSE)),"ERROR")</f>
        <v>6820</v>
      </c>
      <c r="M210" s="22">
        <v>0</v>
      </c>
      <c r="N210" s="22">
        <v>0</v>
      </c>
      <c r="O210" s="22">
        <v>0</v>
      </c>
      <c r="P210" s="22" t="str">
        <f ca="1">IFERROR(IFERROR(VLOOKUP($B210,INDIRECT(VLOOKUP($E210,보상!$S:$AA,2,FALSE)),MATCH(P$6,INDIRECT(VLOOKUP($E210,보상!$S:$AA,3,FALSE)),0),FALSE),VLOOKUP($B210,INDIRECT(VLOOKUP($E210&amp;"_U",보상!$S:$AA,2,FALSE)),MATCH(P$6,INDIRECT(VLOOKUP($E210&amp;"_U",보상!$S:$AA,3,FALSE)),0),FALSE)),"ERROR")</f>
        <v>Gold</v>
      </c>
      <c r="Q210" s="22">
        <f ca="1">IFERROR(IFERROR(VLOOKUP($B210,INDIRECT(VLOOKUP($E210,보상!$S:$AA,2,FALSE)),MATCH(Q$6,INDIRECT(VLOOKUP($E210,보상!$S:$AA,3,FALSE)),0),FALSE),VLOOKUP($B210,INDIRECT(VLOOKUP($E210&amp;"_U",보상!$S:$AA,2,FALSE)),MATCH(Q$6,INDIRECT(VLOOKUP($E210&amp;"_U",보상!$S:$AA,3,FALSE)),0),FALSE)),"ERROR")</f>
        <v>5700</v>
      </c>
      <c r="R210" s="22" t="b">
        <v>0</v>
      </c>
      <c r="S210" s="22" t="b">
        <v>0</v>
      </c>
      <c r="T210" s="22">
        <f ca="1">IFERROR(IF(W210=0,0,VLOOKUP(W210,보상!$D:$K,6,FALSE)),"-")</f>
        <v>0</v>
      </c>
      <c r="U210" s="22">
        <f ca="1">IFERROR(IF(W210=0,0,VLOOKUP(W210,보상!$D:$K,7,FALSE)),"-")</f>
        <v>0</v>
      </c>
      <c r="V210" s="22">
        <f ca="1">IFERROR(IF(W210=0,0,VLOOKUP(W210,보상!$D:$K,8,FALSE)),"-")</f>
        <v>0</v>
      </c>
      <c r="W210" s="22">
        <f ca="1">IFERROR(IFERROR(VLOOKUP($B210,INDIRECT(VLOOKUP($E210,보상!$S:$AA,2,FALSE)),MATCH(W$6,INDIRECT(VLOOKUP($E210,보상!$S:$AA,3,FALSE)),0),FALSE),VLOOKUP($B210,INDIRECT(VLOOKUP($E210&amp;"_U",보상!$S:$AA,2,FALSE)),MATCH(W$6,INDIRECT(VLOOKUP($E210&amp;"_U",보상!$S:$AA,3,FALSE)),0),FALSE)),"ERROR")</f>
        <v>3013001</v>
      </c>
      <c r="X210" s="134" t="str">
        <f ca="1">IFERROR(IF(W210=0,0,VLOOKUP(SUBSTITUTE(VLOOKUP(W210,#REF!,MATCH("strItemName",#REF!,0),FALSE),"SUI_",""),#REF!,2,FALSE)),"ERROR")</f>
        <v>ERROR</v>
      </c>
      <c r="Y210" s="22">
        <f t="shared" ca="1" si="14"/>
        <v>3013001</v>
      </c>
      <c r="Z210" s="134" t="str">
        <f ca="1">IFERROR(IF(Y210=0,0,VLOOKUP(SUBSTITUTE(VLOOKUP(Y210,#REF!,MATCH("strItemName",#REF!,0),FALSE),"SUI_",""),#REF!,2,FALSE)),"ERROR")</f>
        <v>ERROR</v>
      </c>
      <c r="AA210" s="22">
        <f t="shared" ca="1" si="14"/>
        <v>3013001</v>
      </c>
      <c r="AB210" s="134" t="str">
        <f ca="1">IFERROR(IF(AA210=0,0,VLOOKUP(SUBSTITUTE(VLOOKUP(AA210,#REF!,MATCH("strItemName",#REF!,0),FALSE),"SUI_",""),#REF!,2,FALSE)),"ERROR")</f>
        <v>ERROR</v>
      </c>
      <c r="AC210" s="22">
        <f t="shared" ca="1" si="14"/>
        <v>3013001</v>
      </c>
      <c r="AD210" s="134" t="str">
        <f ca="1">IFERROR(IF(AC210=0,0,VLOOKUP(SUBSTITUTE(VLOOKUP(AC210,#REF!,MATCH("strItemName",#REF!,0),FALSE),"SUI_",""),#REF!,2,FALSE)),"ERROR")</f>
        <v>ERROR</v>
      </c>
      <c r="AE210" s="22">
        <f t="shared" ca="1" si="14"/>
        <v>3013001</v>
      </c>
      <c r="AF210" s="134" t="str">
        <f ca="1">IFERROR(IF(AE210=0,0,VLOOKUP(SUBSTITUTE(VLOOKUP(AE210,#REF!,MATCH("strItemName",#REF!,0),FALSE),"SUI_",""),#REF!,2,FALSE)),"ERROR")</f>
        <v>ERROR</v>
      </c>
      <c r="AG210" s="88">
        <v>0</v>
      </c>
      <c r="AH210" s="134">
        <f>IFERROR(IF(AG210=0,0,VLOOKUP(SUBSTITUTE(VLOOKUP(AG210,#REF!,MATCH("strItemName",#REF!,0),FALSE),"SUI_",""),#REF!,2,FALSE)),"ERROR")</f>
        <v>0</v>
      </c>
      <c r="AI210" s="22">
        <f ca="1">IFERROR(IFERROR(VLOOKUP($B210,INDIRECT(VLOOKUP($E210,보상!$S:$AA,2,FALSE)),MATCH(AI$6,INDIRECT(VLOOKUP($E210,보상!$S:$AA,3,FALSE)),0),FALSE),VLOOKUP($B210,INDIRECT(VLOOKUP($E210&amp;"_U",보상!$S:$AA,2,FALSE)),MATCH(AI$6,INDIRECT(VLOOKUP($E210&amp;"_U",보상!$S:$AA,3,FALSE)),0),FALSE)),"ERROR")</f>
        <v>3</v>
      </c>
      <c r="AJ210" s="22">
        <v>0</v>
      </c>
      <c r="AK210" s="22">
        <v>0</v>
      </c>
      <c r="AL210" s="22">
        <v>0</v>
      </c>
      <c r="AM210" s="22" t="b">
        <v>0</v>
      </c>
      <c r="AN210" s="22">
        <v>0</v>
      </c>
      <c r="AO210" s="22">
        <v>0</v>
      </c>
    </row>
    <row r="211" spans="2:41" ht="16.5" customHeight="1" x14ac:dyDescent="0.3">
      <c r="B211" s="153">
        <f t="shared" si="13"/>
        <v>1033402</v>
      </c>
      <c r="C211" s="22">
        <v>1033402</v>
      </c>
      <c r="D211" s="156" t="str">
        <f ca="1">IFERROR(IFERROR(VLOOKUP($B211,INDIRECT(VLOOKUP($E211,보상!$S:$AA,2,FALSE)),MATCH(D$6,INDIRECT(VLOOKUP($E211,보상!$S:$AA,3,FALSE)),0),FALSE),VLOOKUP($B211,INDIRECT(VLOOKUP($E211&amp;"_U",보상!$S:$AA,2,FALSE)),MATCH(D$6,INDIRECT(VLOOKUP($E211&amp;"_U",보상!$S:$AA,3,FALSE)),0),FALSE)),"ERROR")</f>
        <v>토벌 작전</v>
      </c>
      <c r="E211" s="22" t="s">
        <v>384</v>
      </c>
      <c r="F211" s="22">
        <f>COUNTIF($C$8:$C211,$C211)</f>
        <v>1</v>
      </c>
      <c r="G211" s="22" t="b">
        <v>0</v>
      </c>
      <c r="H211" s="22">
        <v>0</v>
      </c>
      <c r="I211" s="129">
        <f>IFERROR(IF(H211=0,0,VLOOKUP(VLOOKUP(H211,#REF!,MATCH("strMailTitleID",#REF!,0),FALSE),#REF!,2,FALSE)),"ERROR")</f>
        <v>0</v>
      </c>
      <c r="J211" s="176">
        <v>0</v>
      </c>
      <c r="K211" s="129">
        <f>IFERROR(IF(J211=0,0,VLOOKUP(VLOOKUP(J211,#REF!,MATCH("strMailTitleID",#REF!,0),FALSE),#REF!,2,FALSE)),"ERROR")</f>
        <v>0</v>
      </c>
      <c r="L211" s="22">
        <f ca="1">IFERROR(IFERROR(VLOOKUP($B211,INDIRECT(VLOOKUP($E211,보상!$S:$AA,2,FALSE)),MATCH(L$6,INDIRECT(VLOOKUP($E211,보상!$S:$AA,3,FALSE)),0),FALSE),VLOOKUP($B211,INDIRECT(VLOOKUP($E211&amp;"_U",보상!$S:$AA,2,FALSE)),MATCH(L$6,INDIRECT(VLOOKUP($E211&amp;"_U",보상!$S:$AA,3,FALSE)),0),FALSE)),"ERROR")</f>
        <v>6330</v>
      </c>
      <c r="M211" s="22">
        <v>0</v>
      </c>
      <c r="N211" s="22">
        <v>0</v>
      </c>
      <c r="O211" s="22">
        <v>0</v>
      </c>
      <c r="P211" s="22" t="str">
        <f ca="1">IFERROR(IFERROR(VLOOKUP($B211,INDIRECT(VLOOKUP($E211,보상!$S:$AA,2,FALSE)),MATCH(P$6,INDIRECT(VLOOKUP($E211,보상!$S:$AA,3,FALSE)),0),FALSE),VLOOKUP($B211,INDIRECT(VLOOKUP($E211&amp;"_U",보상!$S:$AA,2,FALSE)),MATCH(P$6,INDIRECT(VLOOKUP($E211&amp;"_U",보상!$S:$AA,3,FALSE)),0),FALSE)),"ERROR")</f>
        <v>Gold</v>
      </c>
      <c r="Q211" s="22">
        <f ca="1">IFERROR(IFERROR(VLOOKUP($B211,INDIRECT(VLOOKUP($E211,보상!$S:$AA,2,FALSE)),MATCH(Q$6,INDIRECT(VLOOKUP($E211,보상!$S:$AA,3,FALSE)),0),FALSE),VLOOKUP($B211,INDIRECT(VLOOKUP($E211&amp;"_U",보상!$S:$AA,2,FALSE)),MATCH(Q$6,INDIRECT(VLOOKUP($E211&amp;"_U",보상!$S:$AA,3,FALSE)),0),FALSE)),"ERROR")</f>
        <v>5900</v>
      </c>
      <c r="R211" s="22" t="b">
        <v>0</v>
      </c>
      <c r="S211" s="22" t="b">
        <v>0</v>
      </c>
      <c r="T211" s="22">
        <f ca="1">IFERROR(IF(W211=0,0,VLOOKUP(W211,보상!$D:$K,6,FALSE)),"-")</f>
        <v>0</v>
      </c>
      <c r="U211" s="22">
        <f ca="1">IFERROR(IF(W211=0,0,VLOOKUP(W211,보상!$D:$K,7,FALSE)),"-")</f>
        <v>0</v>
      </c>
      <c r="V211" s="22">
        <f ca="1">IFERROR(IF(W211=0,0,VLOOKUP(W211,보상!$D:$K,8,FALSE)),"-")</f>
        <v>0</v>
      </c>
      <c r="W211" s="22">
        <f ca="1">IFERROR(IFERROR(VLOOKUP($B211,INDIRECT(VLOOKUP($E211,보상!$S:$AA,2,FALSE)),MATCH(W$6,INDIRECT(VLOOKUP($E211,보상!$S:$AA,3,FALSE)),0),FALSE),VLOOKUP($B211,INDIRECT(VLOOKUP($E211&amp;"_U",보상!$S:$AA,2,FALSE)),MATCH(W$6,INDIRECT(VLOOKUP($E211&amp;"_U",보상!$S:$AA,3,FALSE)),0),FALSE)),"ERROR")</f>
        <v>322001</v>
      </c>
      <c r="X211" s="134" t="str">
        <f ca="1">IFERROR(IF(W211=0,0,VLOOKUP(SUBSTITUTE(VLOOKUP(W211,#REF!,MATCH("strItemName",#REF!,0),FALSE),"SUI_",""),#REF!,2,FALSE)),"ERROR")</f>
        <v>ERROR</v>
      </c>
      <c r="Y211" s="22">
        <f t="shared" ca="1" si="14"/>
        <v>322001</v>
      </c>
      <c r="Z211" s="134" t="str">
        <f ca="1">IFERROR(IF(Y211=0,0,VLOOKUP(SUBSTITUTE(VLOOKUP(Y211,#REF!,MATCH("strItemName",#REF!,0),FALSE),"SUI_",""),#REF!,2,FALSE)),"ERROR")</f>
        <v>ERROR</v>
      </c>
      <c r="AA211" s="22">
        <f t="shared" ca="1" si="14"/>
        <v>322001</v>
      </c>
      <c r="AB211" s="134" t="str">
        <f ca="1">IFERROR(IF(AA211=0,0,VLOOKUP(SUBSTITUTE(VLOOKUP(AA211,#REF!,MATCH("strItemName",#REF!,0),FALSE),"SUI_",""),#REF!,2,FALSE)),"ERROR")</f>
        <v>ERROR</v>
      </c>
      <c r="AC211" s="22">
        <f t="shared" ca="1" si="14"/>
        <v>322001</v>
      </c>
      <c r="AD211" s="134" t="str">
        <f ca="1">IFERROR(IF(AC211=0,0,VLOOKUP(SUBSTITUTE(VLOOKUP(AC211,#REF!,MATCH("strItemName",#REF!,0),FALSE),"SUI_",""),#REF!,2,FALSE)),"ERROR")</f>
        <v>ERROR</v>
      </c>
      <c r="AE211" s="22">
        <f t="shared" ca="1" si="14"/>
        <v>322001</v>
      </c>
      <c r="AF211" s="134" t="str">
        <f ca="1">IFERROR(IF(AE211=0,0,VLOOKUP(SUBSTITUTE(VLOOKUP(AE211,#REF!,MATCH("strItemName",#REF!,0),FALSE),"SUI_",""),#REF!,2,FALSE)),"ERROR")</f>
        <v>ERROR</v>
      </c>
      <c r="AG211" s="88">
        <v>0</v>
      </c>
      <c r="AH211" s="134">
        <f>IFERROR(IF(AG211=0,0,VLOOKUP(SUBSTITUTE(VLOOKUP(AG211,#REF!,MATCH("strItemName",#REF!,0),FALSE),"SUI_",""),#REF!,2,FALSE)),"ERROR")</f>
        <v>0</v>
      </c>
      <c r="AI211" s="22">
        <f ca="1">IFERROR(IFERROR(VLOOKUP($B211,INDIRECT(VLOOKUP($E211,보상!$S:$AA,2,FALSE)),MATCH(AI$6,INDIRECT(VLOOKUP($E211,보상!$S:$AA,3,FALSE)),0),FALSE),VLOOKUP($B211,INDIRECT(VLOOKUP($E211&amp;"_U",보상!$S:$AA,2,FALSE)),MATCH(AI$6,INDIRECT(VLOOKUP($E211&amp;"_U",보상!$S:$AA,3,FALSE)),0),FALSE)),"ERROR")</f>
        <v>1</v>
      </c>
      <c r="AJ211" s="22">
        <v>0</v>
      </c>
      <c r="AK211" s="22">
        <v>0</v>
      </c>
      <c r="AL211" s="22">
        <v>0</v>
      </c>
      <c r="AM211" s="22" t="b">
        <v>0</v>
      </c>
      <c r="AN211" s="22">
        <v>0</v>
      </c>
      <c r="AO211" s="22">
        <v>0</v>
      </c>
    </row>
    <row r="212" spans="2:41" ht="16.5" customHeight="1" x14ac:dyDescent="0.3">
      <c r="B212" s="153">
        <f t="shared" si="13"/>
        <v>1033502</v>
      </c>
      <c r="C212" s="22">
        <v>1033502</v>
      </c>
      <c r="D212" s="156" t="str">
        <f ca="1">IFERROR(IFERROR(VLOOKUP($B212,INDIRECT(VLOOKUP($E212,보상!$S:$AA,2,FALSE)),MATCH(D$6,INDIRECT(VLOOKUP($E212,보상!$S:$AA,3,FALSE)),0),FALSE),VLOOKUP($B212,INDIRECT(VLOOKUP($E212&amp;"_U",보상!$S:$AA,2,FALSE)),MATCH(D$6,INDIRECT(VLOOKUP($E212&amp;"_U",보상!$S:$AA,3,FALSE)),0),FALSE)),"ERROR")</f>
        <v>믿음 없는 협력</v>
      </c>
      <c r="E212" s="22" t="s">
        <v>384</v>
      </c>
      <c r="F212" s="22">
        <f>COUNTIF($C$8:$C212,$C212)</f>
        <v>1</v>
      </c>
      <c r="G212" s="22" t="b">
        <v>0</v>
      </c>
      <c r="H212" s="22">
        <v>0</v>
      </c>
      <c r="I212" s="129">
        <f>IFERROR(IF(H212=0,0,VLOOKUP(VLOOKUP(H212,#REF!,MATCH("strMailTitleID",#REF!,0),FALSE),#REF!,2,FALSE)),"ERROR")</f>
        <v>0</v>
      </c>
      <c r="J212" s="176">
        <v>0</v>
      </c>
      <c r="K212" s="129">
        <f>IFERROR(IF(J212=0,0,VLOOKUP(VLOOKUP(J212,#REF!,MATCH("strMailTitleID",#REF!,0),FALSE),#REF!,2,FALSE)),"ERROR")</f>
        <v>0</v>
      </c>
      <c r="L212" s="22">
        <f ca="1">IFERROR(IFERROR(VLOOKUP($B212,INDIRECT(VLOOKUP($E212,보상!$S:$AA,2,FALSE)),MATCH(L$6,INDIRECT(VLOOKUP($E212,보상!$S:$AA,3,FALSE)),0),FALSE),VLOOKUP($B212,INDIRECT(VLOOKUP($E212&amp;"_U",보상!$S:$AA,2,FALSE)),MATCH(L$6,INDIRECT(VLOOKUP($E212&amp;"_U",보상!$S:$AA,3,FALSE)),0),FALSE)),"ERROR")</f>
        <v>6970</v>
      </c>
      <c r="M212" s="22">
        <v>0</v>
      </c>
      <c r="N212" s="22">
        <v>0</v>
      </c>
      <c r="O212" s="22">
        <v>0</v>
      </c>
      <c r="P212" s="22" t="str">
        <f ca="1">IFERROR(IFERROR(VLOOKUP($B212,INDIRECT(VLOOKUP($E212,보상!$S:$AA,2,FALSE)),MATCH(P$6,INDIRECT(VLOOKUP($E212,보상!$S:$AA,3,FALSE)),0),FALSE),VLOOKUP($B212,INDIRECT(VLOOKUP($E212&amp;"_U",보상!$S:$AA,2,FALSE)),MATCH(P$6,INDIRECT(VLOOKUP($E212&amp;"_U",보상!$S:$AA,3,FALSE)),0),FALSE)),"ERROR")</f>
        <v>Gold</v>
      </c>
      <c r="Q212" s="22">
        <f ca="1">IFERROR(IFERROR(VLOOKUP($B212,INDIRECT(VLOOKUP($E212,보상!$S:$AA,2,FALSE)),MATCH(Q$6,INDIRECT(VLOOKUP($E212,보상!$S:$AA,3,FALSE)),0),FALSE),VLOOKUP($B212,INDIRECT(VLOOKUP($E212&amp;"_U",보상!$S:$AA,2,FALSE)),MATCH(Q$6,INDIRECT(VLOOKUP($E212&amp;"_U",보상!$S:$AA,3,FALSE)),0),FALSE)),"ERROR")</f>
        <v>5900</v>
      </c>
      <c r="R212" s="22" t="b">
        <v>0</v>
      </c>
      <c r="S212" s="22" t="b">
        <v>0</v>
      </c>
      <c r="T212" s="22">
        <f ca="1">IFERROR(IF(W212=0,0,VLOOKUP(W212,보상!$D:$K,6,FALSE)),"-")</f>
        <v>0</v>
      </c>
      <c r="U212" s="22">
        <f ca="1">IFERROR(IF(W212=0,0,VLOOKUP(W212,보상!$D:$K,7,FALSE)),"-")</f>
        <v>0</v>
      </c>
      <c r="V212" s="22">
        <f ca="1">IFERROR(IF(W212=0,0,VLOOKUP(W212,보상!$D:$K,8,FALSE)),"-")</f>
        <v>0</v>
      </c>
      <c r="W212" s="22">
        <f ca="1">IFERROR(IFERROR(VLOOKUP($B212,INDIRECT(VLOOKUP($E212,보상!$S:$AA,2,FALSE)),MATCH(W$6,INDIRECT(VLOOKUP($E212,보상!$S:$AA,3,FALSE)),0),FALSE),VLOOKUP($B212,INDIRECT(VLOOKUP($E212&amp;"_U",보상!$S:$AA,2,FALSE)),MATCH(W$6,INDIRECT(VLOOKUP($E212&amp;"_U",보상!$S:$AA,3,FALSE)),0),FALSE)),"ERROR")</f>
        <v>3041001</v>
      </c>
      <c r="X212" s="134" t="str">
        <f ca="1">IFERROR(IF(W212=0,0,VLOOKUP(SUBSTITUTE(VLOOKUP(W212,#REF!,MATCH("strItemName",#REF!,0),FALSE),"SUI_",""),#REF!,2,FALSE)),"ERROR")</f>
        <v>ERROR</v>
      </c>
      <c r="Y212" s="22">
        <f t="shared" ca="1" si="14"/>
        <v>3041001</v>
      </c>
      <c r="Z212" s="134" t="str">
        <f ca="1">IFERROR(IF(Y212=0,0,VLOOKUP(SUBSTITUTE(VLOOKUP(Y212,#REF!,MATCH("strItemName",#REF!,0),FALSE),"SUI_",""),#REF!,2,FALSE)),"ERROR")</f>
        <v>ERROR</v>
      </c>
      <c r="AA212" s="22">
        <f t="shared" ca="1" si="14"/>
        <v>3041001</v>
      </c>
      <c r="AB212" s="134" t="str">
        <f ca="1">IFERROR(IF(AA212=0,0,VLOOKUP(SUBSTITUTE(VLOOKUP(AA212,#REF!,MATCH("strItemName",#REF!,0),FALSE),"SUI_",""),#REF!,2,FALSE)),"ERROR")</f>
        <v>ERROR</v>
      </c>
      <c r="AC212" s="22">
        <f t="shared" ca="1" si="14"/>
        <v>3041001</v>
      </c>
      <c r="AD212" s="134" t="str">
        <f ca="1">IFERROR(IF(AC212=0,0,VLOOKUP(SUBSTITUTE(VLOOKUP(AC212,#REF!,MATCH("strItemName",#REF!,0),FALSE),"SUI_",""),#REF!,2,FALSE)),"ERROR")</f>
        <v>ERROR</v>
      </c>
      <c r="AE212" s="22">
        <f t="shared" ca="1" si="14"/>
        <v>3041001</v>
      </c>
      <c r="AF212" s="134" t="str">
        <f ca="1">IFERROR(IF(AE212=0,0,VLOOKUP(SUBSTITUTE(VLOOKUP(AE212,#REF!,MATCH("strItemName",#REF!,0),FALSE),"SUI_",""),#REF!,2,FALSE)),"ERROR")</f>
        <v>ERROR</v>
      </c>
      <c r="AG212" s="88">
        <v>0</v>
      </c>
      <c r="AH212" s="134">
        <f>IFERROR(IF(AG212=0,0,VLOOKUP(SUBSTITUTE(VLOOKUP(AG212,#REF!,MATCH("strItemName",#REF!,0),FALSE),"SUI_",""),#REF!,2,FALSE)),"ERROR")</f>
        <v>0</v>
      </c>
      <c r="AI212" s="22">
        <f ca="1">IFERROR(IFERROR(VLOOKUP($B212,INDIRECT(VLOOKUP($E212,보상!$S:$AA,2,FALSE)),MATCH(AI$6,INDIRECT(VLOOKUP($E212,보상!$S:$AA,3,FALSE)),0),FALSE),VLOOKUP($B212,INDIRECT(VLOOKUP($E212&amp;"_U",보상!$S:$AA,2,FALSE)),MATCH(AI$6,INDIRECT(VLOOKUP($E212&amp;"_U",보상!$S:$AA,3,FALSE)),0),FALSE)),"ERROR")</f>
        <v>2</v>
      </c>
      <c r="AJ212" s="22">
        <v>0</v>
      </c>
      <c r="AK212" s="22">
        <v>0</v>
      </c>
      <c r="AL212" s="22">
        <v>0</v>
      </c>
      <c r="AM212" s="22" t="b">
        <v>0</v>
      </c>
      <c r="AN212" s="22">
        <v>0</v>
      </c>
      <c r="AO212" s="22">
        <v>0</v>
      </c>
    </row>
    <row r="213" spans="2:41" ht="16.5" customHeight="1" x14ac:dyDescent="0.3">
      <c r="B213" s="153">
        <f t="shared" si="13"/>
        <v>1033602</v>
      </c>
      <c r="C213" s="22">
        <v>1033602</v>
      </c>
      <c r="D213" s="156" t="str">
        <f ca="1">IFERROR(IFERROR(VLOOKUP($B213,INDIRECT(VLOOKUP($E213,보상!$S:$AA,2,FALSE)),MATCH(D$6,INDIRECT(VLOOKUP($E213,보상!$S:$AA,3,FALSE)),0),FALSE),VLOOKUP($B213,INDIRECT(VLOOKUP($E213&amp;"_U",보상!$S:$AA,2,FALSE)),MATCH(D$6,INDIRECT(VLOOKUP($E213&amp;"_U",보상!$S:$AA,3,FALSE)),0),FALSE)),"ERROR")</f>
        <v>상황 파악</v>
      </c>
      <c r="E213" s="22" t="s">
        <v>384</v>
      </c>
      <c r="F213" s="22">
        <f>COUNTIF($C$8:$C213,$C213)</f>
        <v>1</v>
      </c>
      <c r="G213" s="22" t="b">
        <v>0</v>
      </c>
      <c r="H213" s="22">
        <v>0</v>
      </c>
      <c r="I213" s="129">
        <f>IFERROR(IF(H213=0,0,VLOOKUP(VLOOKUP(H213,#REF!,MATCH("strMailTitleID",#REF!,0),FALSE),#REF!,2,FALSE)),"ERROR")</f>
        <v>0</v>
      </c>
      <c r="J213" s="176">
        <v>0</v>
      </c>
      <c r="K213" s="129">
        <f>IFERROR(IF(J213=0,0,VLOOKUP(VLOOKUP(J213,#REF!,MATCH("strMailTitleID",#REF!,0),FALSE),#REF!,2,FALSE)),"ERROR")</f>
        <v>0</v>
      </c>
      <c r="L213" s="22">
        <f ca="1">IFERROR(IFERROR(VLOOKUP($B213,INDIRECT(VLOOKUP($E213,보상!$S:$AA,2,FALSE)),MATCH(L$6,INDIRECT(VLOOKUP($E213,보상!$S:$AA,3,FALSE)),0),FALSE),VLOOKUP($B213,INDIRECT(VLOOKUP($E213&amp;"_U",보상!$S:$AA,2,FALSE)),MATCH(L$6,INDIRECT(VLOOKUP($E213&amp;"_U",보상!$S:$AA,3,FALSE)),0),FALSE)),"ERROR")</f>
        <v>6970</v>
      </c>
      <c r="M213" s="22">
        <v>0</v>
      </c>
      <c r="N213" s="22">
        <v>0</v>
      </c>
      <c r="O213" s="22">
        <v>0</v>
      </c>
      <c r="P213" s="22" t="str">
        <f ca="1">IFERROR(IFERROR(VLOOKUP($B213,INDIRECT(VLOOKUP($E213,보상!$S:$AA,2,FALSE)),MATCH(P$6,INDIRECT(VLOOKUP($E213,보상!$S:$AA,3,FALSE)),0),FALSE),VLOOKUP($B213,INDIRECT(VLOOKUP($E213&amp;"_U",보상!$S:$AA,2,FALSE)),MATCH(P$6,INDIRECT(VLOOKUP($E213&amp;"_U",보상!$S:$AA,3,FALSE)),0),FALSE)),"ERROR")</f>
        <v>Gold</v>
      </c>
      <c r="Q213" s="22">
        <f ca="1">IFERROR(IFERROR(VLOOKUP($B213,INDIRECT(VLOOKUP($E213,보상!$S:$AA,2,FALSE)),MATCH(Q$6,INDIRECT(VLOOKUP($E213,보상!$S:$AA,3,FALSE)),0),FALSE),VLOOKUP($B213,INDIRECT(VLOOKUP($E213&amp;"_U",보상!$S:$AA,2,FALSE)),MATCH(Q$6,INDIRECT(VLOOKUP($E213&amp;"_U",보상!$S:$AA,3,FALSE)),0),FALSE)),"ERROR")</f>
        <v>5900</v>
      </c>
      <c r="R213" s="22" t="b">
        <v>0</v>
      </c>
      <c r="S213" s="22" t="b">
        <v>0</v>
      </c>
      <c r="T213" s="22">
        <f ca="1">IFERROR(IF(W213=0,0,VLOOKUP(W213,보상!$D:$K,6,FALSE)),"-")</f>
        <v>0</v>
      </c>
      <c r="U213" s="22">
        <f ca="1">IFERROR(IF(W213=0,0,VLOOKUP(W213,보상!$D:$K,7,FALSE)),"-")</f>
        <v>0</v>
      </c>
      <c r="V213" s="22">
        <f ca="1">IFERROR(IF(W213=0,0,VLOOKUP(W213,보상!$D:$K,8,FALSE)),"-")</f>
        <v>0</v>
      </c>
      <c r="W213" s="22">
        <f ca="1">IFERROR(IFERROR(VLOOKUP($B213,INDIRECT(VLOOKUP($E213,보상!$S:$AA,2,FALSE)),MATCH(W$6,INDIRECT(VLOOKUP($E213,보상!$S:$AA,3,FALSE)),0),FALSE),VLOOKUP($B213,INDIRECT(VLOOKUP($E213&amp;"_U",보상!$S:$AA,2,FALSE)),MATCH(W$6,INDIRECT(VLOOKUP($E213&amp;"_U",보상!$S:$AA,3,FALSE)),0),FALSE)),"ERROR")</f>
        <v>3041002</v>
      </c>
      <c r="X213" s="134" t="str">
        <f ca="1">IFERROR(IF(W213=0,0,VLOOKUP(SUBSTITUTE(VLOOKUP(W213,#REF!,MATCH("strItemName",#REF!,0),FALSE),"SUI_",""),#REF!,2,FALSE)),"ERROR")</f>
        <v>ERROR</v>
      </c>
      <c r="Y213" s="22">
        <f t="shared" ca="1" si="14"/>
        <v>3041002</v>
      </c>
      <c r="Z213" s="134" t="str">
        <f ca="1">IFERROR(IF(Y213=0,0,VLOOKUP(SUBSTITUTE(VLOOKUP(Y213,#REF!,MATCH("strItemName",#REF!,0),FALSE),"SUI_",""),#REF!,2,FALSE)),"ERROR")</f>
        <v>ERROR</v>
      </c>
      <c r="AA213" s="22">
        <f t="shared" ca="1" si="14"/>
        <v>3041002</v>
      </c>
      <c r="AB213" s="134" t="str">
        <f ca="1">IFERROR(IF(AA213=0,0,VLOOKUP(SUBSTITUTE(VLOOKUP(AA213,#REF!,MATCH("strItemName",#REF!,0),FALSE),"SUI_",""),#REF!,2,FALSE)),"ERROR")</f>
        <v>ERROR</v>
      </c>
      <c r="AC213" s="22">
        <f t="shared" ca="1" si="14"/>
        <v>3041002</v>
      </c>
      <c r="AD213" s="134" t="str">
        <f ca="1">IFERROR(IF(AC213=0,0,VLOOKUP(SUBSTITUTE(VLOOKUP(AC213,#REF!,MATCH("strItemName",#REF!,0),FALSE),"SUI_",""),#REF!,2,FALSE)),"ERROR")</f>
        <v>ERROR</v>
      </c>
      <c r="AE213" s="22">
        <f t="shared" ca="1" si="14"/>
        <v>3041002</v>
      </c>
      <c r="AF213" s="134" t="str">
        <f ca="1">IFERROR(IF(AE213=0,0,VLOOKUP(SUBSTITUTE(VLOOKUP(AE213,#REF!,MATCH("strItemName",#REF!,0),FALSE),"SUI_",""),#REF!,2,FALSE)),"ERROR")</f>
        <v>ERROR</v>
      </c>
      <c r="AG213" s="88">
        <v>0</v>
      </c>
      <c r="AH213" s="134">
        <f>IFERROR(IF(AG213=0,0,VLOOKUP(SUBSTITUTE(VLOOKUP(AG213,#REF!,MATCH("strItemName",#REF!,0),FALSE),"SUI_",""),#REF!,2,FALSE)),"ERROR")</f>
        <v>0</v>
      </c>
      <c r="AI213" s="22">
        <f ca="1">IFERROR(IFERROR(VLOOKUP($B213,INDIRECT(VLOOKUP($E213,보상!$S:$AA,2,FALSE)),MATCH(AI$6,INDIRECT(VLOOKUP($E213,보상!$S:$AA,3,FALSE)),0),FALSE),VLOOKUP($B213,INDIRECT(VLOOKUP($E213&amp;"_U",보상!$S:$AA,2,FALSE)),MATCH(AI$6,INDIRECT(VLOOKUP($E213&amp;"_U",보상!$S:$AA,3,FALSE)),0),FALSE)),"ERROR")</f>
        <v>2</v>
      </c>
      <c r="AJ213" s="22">
        <v>0</v>
      </c>
      <c r="AK213" s="22">
        <v>0</v>
      </c>
      <c r="AL213" s="22">
        <v>0</v>
      </c>
      <c r="AM213" s="22" t="b">
        <v>0</v>
      </c>
      <c r="AN213" s="22">
        <v>0</v>
      </c>
      <c r="AO213" s="22">
        <v>0</v>
      </c>
    </row>
    <row r="214" spans="2:41" ht="16.5" customHeight="1" x14ac:dyDescent="0.3">
      <c r="B214" s="153">
        <f t="shared" si="13"/>
        <v>1033702</v>
      </c>
      <c r="C214" s="22">
        <v>1033702</v>
      </c>
      <c r="D214" s="156" t="str">
        <f ca="1">IFERROR(IFERROR(VLOOKUP($B214,INDIRECT(VLOOKUP($E214,보상!$S:$AA,2,FALSE)),MATCH(D$6,INDIRECT(VLOOKUP($E214,보상!$S:$AA,3,FALSE)),0),FALSE),VLOOKUP($B214,INDIRECT(VLOOKUP($E214&amp;"_U",보상!$S:$AA,2,FALSE)),MATCH(D$6,INDIRECT(VLOOKUP($E214&amp;"_U",보상!$S:$AA,3,FALSE)),0),FALSE)),"ERROR")</f>
        <v>북부 경계 초소의 소식</v>
      </c>
      <c r="E214" s="22" t="s">
        <v>384</v>
      </c>
      <c r="F214" s="22">
        <f>COUNTIF($C$8:$C214,$C214)</f>
        <v>1</v>
      </c>
      <c r="G214" s="22" t="b">
        <v>0</v>
      </c>
      <c r="H214" s="22">
        <v>0</v>
      </c>
      <c r="I214" s="129">
        <f>IFERROR(IF(H214=0,0,VLOOKUP(VLOOKUP(H214,#REF!,MATCH("strMailTitleID",#REF!,0),FALSE),#REF!,2,FALSE)),"ERROR")</f>
        <v>0</v>
      </c>
      <c r="J214" s="176">
        <v>0</v>
      </c>
      <c r="K214" s="129">
        <f>IFERROR(IF(J214=0,0,VLOOKUP(VLOOKUP(J214,#REF!,MATCH("strMailTitleID",#REF!,0),FALSE),#REF!,2,FALSE)),"ERROR")</f>
        <v>0</v>
      </c>
      <c r="L214" s="22">
        <f ca="1">IFERROR(IFERROR(VLOOKUP($B214,INDIRECT(VLOOKUP($E214,보상!$S:$AA,2,FALSE)),MATCH(L$6,INDIRECT(VLOOKUP($E214,보상!$S:$AA,3,FALSE)),0),FALSE),VLOOKUP($B214,INDIRECT(VLOOKUP($E214&amp;"_U",보상!$S:$AA,2,FALSE)),MATCH(L$6,INDIRECT(VLOOKUP($E214&amp;"_U",보상!$S:$AA,3,FALSE)),0),FALSE)),"ERROR")</f>
        <v>6620</v>
      </c>
      <c r="M214" s="22">
        <v>0</v>
      </c>
      <c r="N214" s="22">
        <v>0</v>
      </c>
      <c r="O214" s="22">
        <v>0</v>
      </c>
      <c r="P214" s="22" t="str">
        <f ca="1">IFERROR(IFERROR(VLOOKUP($B214,INDIRECT(VLOOKUP($E214,보상!$S:$AA,2,FALSE)),MATCH(P$6,INDIRECT(VLOOKUP($E214,보상!$S:$AA,3,FALSE)),0),FALSE),VLOOKUP($B214,INDIRECT(VLOOKUP($E214&amp;"_U",보상!$S:$AA,2,FALSE)),MATCH(P$6,INDIRECT(VLOOKUP($E214&amp;"_U",보상!$S:$AA,3,FALSE)),0),FALSE)),"ERROR")</f>
        <v>Gold</v>
      </c>
      <c r="Q214" s="22">
        <f ca="1">IFERROR(IFERROR(VLOOKUP($B214,INDIRECT(VLOOKUP($E214,보상!$S:$AA,2,FALSE)),MATCH(Q$6,INDIRECT(VLOOKUP($E214,보상!$S:$AA,3,FALSE)),0),FALSE),VLOOKUP($B214,INDIRECT(VLOOKUP($E214&amp;"_U",보상!$S:$AA,2,FALSE)),MATCH(Q$6,INDIRECT(VLOOKUP($E214&amp;"_U",보상!$S:$AA,3,FALSE)),0),FALSE)),"ERROR")</f>
        <v>5900</v>
      </c>
      <c r="R214" s="22" t="b">
        <v>0</v>
      </c>
      <c r="S214" s="22" t="b">
        <v>0</v>
      </c>
      <c r="T214" s="22">
        <f ca="1">IFERROR(IF(W214=0,0,VLOOKUP(W214,보상!$D:$K,6,FALSE)),"-")</f>
        <v>0</v>
      </c>
      <c r="U214" s="22">
        <f ca="1">IFERROR(IF(W214=0,0,VLOOKUP(W214,보상!$D:$K,7,FALSE)),"-")</f>
        <v>1750</v>
      </c>
      <c r="V214" s="22">
        <f ca="1">IFERROR(IF(W214=0,0,VLOOKUP(W214,보상!$D:$K,8,FALSE)),"-")</f>
        <v>0</v>
      </c>
      <c r="W214" s="22">
        <f ca="1">IFERROR(IFERROR(VLOOKUP($B214,INDIRECT(VLOOKUP($E214,보상!$S:$AA,2,FALSE)),MATCH(W$6,INDIRECT(VLOOKUP($E214,보상!$S:$AA,3,FALSE)),0),FALSE),VLOOKUP($B214,INDIRECT(VLOOKUP($E214&amp;"_U",보상!$S:$AA,2,FALSE)),MATCH(W$6,INDIRECT(VLOOKUP($E214&amp;"_U",보상!$S:$AA,3,FALSE)),0),FALSE)),"ERROR")</f>
        <v>242001</v>
      </c>
      <c r="X214" s="134" t="str">
        <f ca="1">IFERROR(IF(W214=0,0,VLOOKUP(SUBSTITUTE(VLOOKUP(W214,#REF!,MATCH("strItemName",#REF!,0),FALSE),"SUI_",""),#REF!,2,FALSE)),"ERROR")</f>
        <v>ERROR</v>
      </c>
      <c r="Y214" s="22">
        <f t="shared" ca="1" si="14"/>
        <v>242001</v>
      </c>
      <c r="Z214" s="134" t="str">
        <f ca="1">IFERROR(IF(Y214=0,0,VLOOKUP(SUBSTITUTE(VLOOKUP(Y214,#REF!,MATCH("strItemName",#REF!,0),FALSE),"SUI_",""),#REF!,2,FALSE)),"ERROR")</f>
        <v>ERROR</v>
      </c>
      <c r="AA214" s="22">
        <f t="shared" ca="1" si="14"/>
        <v>242001</v>
      </c>
      <c r="AB214" s="134" t="str">
        <f ca="1">IFERROR(IF(AA214=0,0,VLOOKUP(SUBSTITUTE(VLOOKUP(AA214,#REF!,MATCH("strItemName",#REF!,0),FALSE),"SUI_",""),#REF!,2,FALSE)),"ERROR")</f>
        <v>ERROR</v>
      </c>
      <c r="AC214" s="22">
        <f t="shared" ca="1" si="14"/>
        <v>242001</v>
      </c>
      <c r="AD214" s="134" t="str">
        <f ca="1">IFERROR(IF(AC214=0,0,VLOOKUP(SUBSTITUTE(VLOOKUP(AC214,#REF!,MATCH("strItemName",#REF!,0),FALSE),"SUI_",""),#REF!,2,FALSE)),"ERROR")</f>
        <v>ERROR</v>
      </c>
      <c r="AE214" s="22">
        <f t="shared" ca="1" si="14"/>
        <v>242001</v>
      </c>
      <c r="AF214" s="134" t="str">
        <f ca="1">IFERROR(IF(AE214=0,0,VLOOKUP(SUBSTITUTE(VLOOKUP(AE214,#REF!,MATCH("strItemName",#REF!,0),FALSE),"SUI_",""),#REF!,2,FALSE)),"ERROR")</f>
        <v>ERROR</v>
      </c>
      <c r="AG214" s="88">
        <v>0</v>
      </c>
      <c r="AH214" s="134">
        <f>IFERROR(IF(AG214=0,0,VLOOKUP(SUBSTITUTE(VLOOKUP(AG214,#REF!,MATCH("strItemName",#REF!,0),FALSE),"SUI_",""),#REF!,2,FALSE)),"ERROR")</f>
        <v>0</v>
      </c>
      <c r="AI214" s="22">
        <f ca="1">IFERROR(IFERROR(VLOOKUP($B214,INDIRECT(VLOOKUP($E214,보상!$S:$AA,2,FALSE)),MATCH(AI$6,INDIRECT(VLOOKUP($E214,보상!$S:$AA,3,FALSE)),0),FALSE),VLOOKUP($B214,INDIRECT(VLOOKUP($E214&amp;"_U",보상!$S:$AA,2,FALSE)),MATCH(AI$6,INDIRECT(VLOOKUP($E214&amp;"_U",보상!$S:$AA,3,FALSE)),0),FALSE)),"ERROR")</f>
        <v>1</v>
      </c>
      <c r="AJ214" s="22">
        <v>0</v>
      </c>
      <c r="AK214" s="22">
        <v>0</v>
      </c>
      <c r="AL214" s="22">
        <v>0</v>
      </c>
      <c r="AM214" s="22" t="b">
        <v>0</v>
      </c>
      <c r="AN214" s="22">
        <v>0</v>
      </c>
      <c r="AO214" s="22">
        <v>0</v>
      </c>
    </row>
    <row r="215" spans="2:41" ht="16.5" customHeight="1" x14ac:dyDescent="0.3">
      <c r="B215" s="153">
        <f t="shared" si="13"/>
        <v>1033802</v>
      </c>
      <c r="C215" s="22">
        <v>1033802</v>
      </c>
      <c r="D215" s="156" t="str">
        <f ca="1">IFERROR(IFERROR(VLOOKUP($B215,INDIRECT(VLOOKUP($E215,보상!$S:$AA,2,FALSE)),MATCH(D$6,INDIRECT(VLOOKUP($E215,보상!$S:$AA,3,FALSE)),0),FALSE),VLOOKUP($B215,INDIRECT(VLOOKUP($E215&amp;"_U",보상!$S:$AA,2,FALSE)),MATCH(D$6,INDIRECT(VLOOKUP($E215&amp;"_U",보상!$S:$AA,3,FALSE)),0),FALSE)),"ERROR")</f>
        <v>화급한 변란</v>
      </c>
      <c r="E215" s="22" t="s">
        <v>384</v>
      </c>
      <c r="F215" s="22">
        <f>COUNTIF($C$8:$C215,$C215)</f>
        <v>1</v>
      </c>
      <c r="G215" s="22" t="b">
        <v>0</v>
      </c>
      <c r="H215" s="22">
        <v>0</v>
      </c>
      <c r="I215" s="129">
        <f>IFERROR(IF(H215=0,0,VLOOKUP(VLOOKUP(H215,#REF!,MATCH("strMailTitleID",#REF!,0),FALSE),#REF!,2,FALSE)),"ERROR")</f>
        <v>0</v>
      </c>
      <c r="J215" s="176">
        <v>0</v>
      </c>
      <c r="K215" s="129">
        <f>IFERROR(IF(J215=0,0,VLOOKUP(VLOOKUP(J215,#REF!,MATCH("strMailTitleID",#REF!,0),FALSE),#REF!,2,FALSE)),"ERROR")</f>
        <v>0</v>
      </c>
      <c r="L215" s="22">
        <f ca="1">IFERROR(IFERROR(VLOOKUP($B215,INDIRECT(VLOOKUP($E215,보상!$S:$AA,2,FALSE)),MATCH(L$6,INDIRECT(VLOOKUP($E215,보상!$S:$AA,3,FALSE)),0),FALSE),VLOOKUP($B215,INDIRECT(VLOOKUP($E215&amp;"_U",보상!$S:$AA,2,FALSE)),MATCH(L$6,INDIRECT(VLOOKUP($E215&amp;"_U",보상!$S:$AA,3,FALSE)),0),FALSE)),"ERROR")</f>
        <v>6970</v>
      </c>
      <c r="M215" s="22">
        <v>0</v>
      </c>
      <c r="N215" s="22">
        <v>0</v>
      </c>
      <c r="O215" s="22">
        <v>0</v>
      </c>
      <c r="P215" s="22" t="str">
        <f ca="1">IFERROR(IFERROR(VLOOKUP($B215,INDIRECT(VLOOKUP($E215,보상!$S:$AA,2,FALSE)),MATCH(P$6,INDIRECT(VLOOKUP($E215,보상!$S:$AA,3,FALSE)),0),FALSE),VLOOKUP($B215,INDIRECT(VLOOKUP($E215&amp;"_U",보상!$S:$AA,2,FALSE)),MATCH(P$6,INDIRECT(VLOOKUP($E215&amp;"_U",보상!$S:$AA,3,FALSE)),0),FALSE)),"ERROR")</f>
        <v>Gold</v>
      </c>
      <c r="Q215" s="22">
        <f ca="1">IFERROR(IFERROR(VLOOKUP($B215,INDIRECT(VLOOKUP($E215,보상!$S:$AA,2,FALSE)),MATCH(Q$6,INDIRECT(VLOOKUP($E215,보상!$S:$AA,3,FALSE)),0),FALSE),VLOOKUP($B215,INDIRECT(VLOOKUP($E215&amp;"_U",보상!$S:$AA,2,FALSE)),MATCH(Q$6,INDIRECT(VLOOKUP($E215&amp;"_U",보상!$S:$AA,3,FALSE)),0),FALSE)),"ERROR")</f>
        <v>5900</v>
      </c>
      <c r="R215" s="22" t="b">
        <v>0</v>
      </c>
      <c r="S215" s="22" t="b">
        <v>0</v>
      </c>
      <c r="T215" s="22">
        <f ca="1">IFERROR(IF(W215=0,0,VLOOKUP(W215,보상!$D:$K,6,FALSE)),"-")</f>
        <v>2500</v>
      </c>
      <c r="U215" s="22">
        <f ca="1">IFERROR(IF(W215=0,0,VLOOKUP(W215,보상!$D:$K,7,FALSE)),"-")</f>
        <v>0</v>
      </c>
      <c r="V215" s="22">
        <f ca="1">IFERROR(IF(W215=0,0,VLOOKUP(W215,보상!$D:$K,8,FALSE)),"-")</f>
        <v>0</v>
      </c>
      <c r="W215" s="22">
        <f ca="1">IFERROR(IFERROR(VLOOKUP($B215,INDIRECT(VLOOKUP($E215,보상!$S:$AA,2,FALSE)),MATCH(W$6,INDIRECT(VLOOKUP($E215,보상!$S:$AA,3,FALSE)),0),FALSE),VLOOKUP($B215,INDIRECT(VLOOKUP($E215&amp;"_U",보상!$S:$AA,2,FALSE)),MATCH(W$6,INDIRECT(VLOOKUP($E215&amp;"_U",보상!$S:$AA,3,FALSE)),0),FALSE)),"ERROR")</f>
        <v>152001</v>
      </c>
      <c r="X215" s="134" t="str">
        <f ca="1">IFERROR(IF(W215=0,0,VLOOKUP(SUBSTITUTE(VLOOKUP(W215,#REF!,MATCH("strItemName",#REF!,0),FALSE),"SUI_",""),#REF!,2,FALSE)),"ERROR")</f>
        <v>ERROR</v>
      </c>
      <c r="Y215" s="22">
        <f t="shared" ca="1" si="14"/>
        <v>152001</v>
      </c>
      <c r="Z215" s="134" t="str">
        <f ca="1">IFERROR(IF(Y215=0,0,VLOOKUP(SUBSTITUTE(VLOOKUP(Y215,#REF!,MATCH("strItemName",#REF!,0),FALSE),"SUI_",""),#REF!,2,FALSE)),"ERROR")</f>
        <v>ERROR</v>
      </c>
      <c r="AA215" s="22">
        <f t="shared" ca="1" si="14"/>
        <v>152001</v>
      </c>
      <c r="AB215" s="134" t="str">
        <f ca="1">IFERROR(IF(AA215=0,0,VLOOKUP(SUBSTITUTE(VLOOKUP(AA215,#REF!,MATCH("strItemName",#REF!,0),FALSE),"SUI_",""),#REF!,2,FALSE)),"ERROR")</f>
        <v>ERROR</v>
      </c>
      <c r="AC215" s="22">
        <f t="shared" ca="1" si="14"/>
        <v>152001</v>
      </c>
      <c r="AD215" s="134" t="str">
        <f ca="1">IFERROR(IF(AC215=0,0,VLOOKUP(SUBSTITUTE(VLOOKUP(AC215,#REF!,MATCH("strItemName",#REF!,0),FALSE),"SUI_",""),#REF!,2,FALSE)),"ERROR")</f>
        <v>ERROR</v>
      </c>
      <c r="AE215" s="22">
        <f t="shared" ca="1" si="14"/>
        <v>152001</v>
      </c>
      <c r="AF215" s="134" t="str">
        <f ca="1">IFERROR(IF(AE215=0,0,VLOOKUP(SUBSTITUTE(VLOOKUP(AE215,#REF!,MATCH("strItemName",#REF!,0),FALSE),"SUI_",""),#REF!,2,FALSE)),"ERROR")</f>
        <v>ERROR</v>
      </c>
      <c r="AG215" s="88">
        <v>0</v>
      </c>
      <c r="AH215" s="134">
        <f>IFERROR(IF(AG215=0,0,VLOOKUP(SUBSTITUTE(VLOOKUP(AG215,#REF!,MATCH("strItemName",#REF!,0),FALSE),"SUI_",""),#REF!,2,FALSE)),"ERROR")</f>
        <v>0</v>
      </c>
      <c r="AI215" s="22">
        <f ca="1">IFERROR(IFERROR(VLOOKUP($B215,INDIRECT(VLOOKUP($E215,보상!$S:$AA,2,FALSE)),MATCH(AI$6,INDIRECT(VLOOKUP($E215,보상!$S:$AA,3,FALSE)),0),FALSE),VLOOKUP($B215,INDIRECT(VLOOKUP($E215&amp;"_U",보상!$S:$AA,2,FALSE)),MATCH(AI$6,INDIRECT(VLOOKUP($E215&amp;"_U",보상!$S:$AA,3,FALSE)),0),FALSE)),"ERROR")</f>
        <v>1</v>
      </c>
      <c r="AJ215" s="22">
        <v>0</v>
      </c>
      <c r="AK215" s="22">
        <v>0</v>
      </c>
      <c r="AL215" s="22">
        <v>0</v>
      </c>
      <c r="AM215" s="22" t="b">
        <v>0</v>
      </c>
      <c r="AN215" s="22">
        <v>0</v>
      </c>
      <c r="AO215" s="22">
        <v>0</v>
      </c>
    </row>
    <row r="216" spans="2:41" ht="16.5" customHeight="1" x14ac:dyDescent="0.3">
      <c r="B216" s="153">
        <f t="shared" si="13"/>
        <v>1033902</v>
      </c>
      <c r="C216" s="22">
        <v>1033902</v>
      </c>
      <c r="D216" s="156" t="str">
        <f ca="1">IFERROR(IFERROR(VLOOKUP($B216,INDIRECT(VLOOKUP($E216,보상!$S:$AA,2,FALSE)),MATCH(D$6,INDIRECT(VLOOKUP($E216,보상!$S:$AA,3,FALSE)),0),FALSE),VLOOKUP($B216,INDIRECT(VLOOKUP($E216&amp;"_U",보상!$S:$AA,2,FALSE)),MATCH(D$6,INDIRECT(VLOOKUP($E216&amp;"_U",보상!$S:$AA,3,FALSE)),0),FALSE)),"ERROR")</f>
        <v>몰려드는 악마들</v>
      </c>
      <c r="E216" s="22" t="s">
        <v>384</v>
      </c>
      <c r="F216" s="22">
        <f>COUNTIF($C$8:$C216,$C216)</f>
        <v>1</v>
      </c>
      <c r="G216" s="22" t="b">
        <v>0</v>
      </c>
      <c r="H216" s="22">
        <v>0</v>
      </c>
      <c r="I216" s="129">
        <f>IFERROR(IF(H216=0,0,VLOOKUP(VLOOKUP(H216,#REF!,MATCH("strMailTitleID",#REF!,0),FALSE),#REF!,2,FALSE)),"ERROR")</f>
        <v>0</v>
      </c>
      <c r="J216" s="176">
        <v>0</v>
      </c>
      <c r="K216" s="129">
        <f>IFERROR(IF(J216=0,0,VLOOKUP(VLOOKUP(J216,#REF!,MATCH("strMailTitleID",#REF!,0),FALSE),#REF!,2,FALSE)),"ERROR")</f>
        <v>0</v>
      </c>
      <c r="L216" s="22">
        <f ca="1">IFERROR(IFERROR(VLOOKUP($B216,INDIRECT(VLOOKUP($E216,보상!$S:$AA,2,FALSE)),MATCH(L$6,INDIRECT(VLOOKUP($E216,보상!$S:$AA,3,FALSE)),0),FALSE),VLOOKUP($B216,INDIRECT(VLOOKUP($E216&amp;"_U",보상!$S:$AA,2,FALSE)),MATCH(L$6,INDIRECT(VLOOKUP($E216&amp;"_U",보상!$S:$AA,3,FALSE)),0),FALSE)),"ERROR")</f>
        <v>7170</v>
      </c>
      <c r="M216" s="22">
        <v>0</v>
      </c>
      <c r="N216" s="22">
        <v>0</v>
      </c>
      <c r="O216" s="22">
        <v>0</v>
      </c>
      <c r="P216" s="22" t="str">
        <f ca="1">IFERROR(IFERROR(VLOOKUP($B216,INDIRECT(VLOOKUP($E216,보상!$S:$AA,2,FALSE)),MATCH(P$6,INDIRECT(VLOOKUP($E216,보상!$S:$AA,3,FALSE)),0),FALSE),VLOOKUP($B216,INDIRECT(VLOOKUP($E216&amp;"_U",보상!$S:$AA,2,FALSE)),MATCH(P$6,INDIRECT(VLOOKUP($E216&amp;"_U",보상!$S:$AA,3,FALSE)),0),FALSE)),"ERROR")</f>
        <v>Gold</v>
      </c>
      <c r="Q216" s="22">
        <f ca="1">IFERROR(IFERROR(VLOOKUP($B216,INDIRECT(VLOOKUP($E216,보상!$S:$AA,2,FALSE)),MATCH(Q$6,INDIRECT(VLOOKUP($E216,보상!$S:$AA,3,FALSE)),0),FALSE),VLOOKUP($B216,INDIRECT(VLOOKUP($E216&amp;"_U",보상!$S:$AA,2,FALSE)),MATCH(Q$6,INDIRECT(VLOOKUP($E216&amp;"_U",보상!$S:$AA,3,FALSE)),0),FALSE)),"ERROR")</f>
        <v>6100</v>
      </c>
      <c r="R216" s="22" t="b">
        <v>0</v>
      </c>
      <c r="S216" s="22" t="b">
        <v>0</v>
      </c>
      <c r="T216" s="22">
        <f ca="1">IFERROR(IF(W216=0,0,VLOOKUP(W216,보상!$D:$K,6,FALSE)),"-")</f>
        <v>0</v>
      </c>
      <c r="U216" s="22">
        <f ca="1">IFERROR(IF(W216=0,0,VLOOKUP(W216,보상!$D:$K,7,FALSE)),"-")</f>
        <v>0</v>
      </c>
      <c r="V216" s="22">
        <f ca="1">IFERROR(IF(W216=0,0,VLOOKUP(W216,보상!$D:$K,8,FALSE)),"-")</f>
        <v>0</v>
      </c>
      <c r="W216" s="22">
        <f ca="1">IFERROR(IFERROR(VLOOKUP($B216,INDIRECT(VLOOKUP($E216,보상!$S:$AA,2,FALSE)),MATCH(W$6,INDIRECT(VLOOKUP($E216,보상!$S:$AA,3,FALSE)),0),FALSE),VLOOKUP($B216,INDIRECT(VLOOKUP($E216&amp;"_U",보상!$S:$AA,2,FALSE)),MATCH(W$6,INDIRECT(VLOOKUP($E216&amp;"_U",보상!$S:$AA,3,FALSE)),0),FALSE)),"ERROR")</f>
        <v>4011010</v>
      </c>
      <c r="X216" s="134" t="str">
        <f ca="1">IFERROR(IF(W216=0,0,VLOOKUP(SUBSTITUTE(VLOOKUP(W216,#REF!,MATCH("strItemName",#REF!,0),FALSE),"SUI_",""),#REF!,2,FALSE)),"ERROR")</f>
        <v>ERROR</v>
      </c>
      <c r="Y216" s="22">
        <f t="shared" ca="1" si="14"/>
        <v>4011010</v>
      </c>
      <c r="Z216" s="134" t="str">
        <f ca="1">IFERROR(IF(Y216=0,0,VLOOKUP(SUBSTITUTE(VLOOKUP(Y216,#REF!,MATCH("strItemName",#REF!,0),FALSE),"SUI_",""),#REF!,2,FALSE)),"ERROR")</f>
        <v>ERROR</v>
      </c>
      <c r="AA216" s="22">
        <f t="shared" ca="1" si="14"/>
        <v>4011010</v>
      </c>
      <c r="AB216" s="134" t="str">
        <f ca="1">IFERROR(IF(AA216=0,0,VLOOKUP(SUBSTITUTE(VLOOKUP(AA216,#REF!,MATCH("strItemName",#REF!,0),FALSE),"SUI_",""),#REF!,2,FALSE)),"ERROR")</f>
        <v>ERROR</v>
      </c>
      <c r="AC216" s="22">
        <f t="shared" ca="1" si="14"/>
        <v>4011010</v>
      </c>
      <c r="AD216" s="134" t="str">
        <f ca="1">IFERROR(IF(AC216=0,0,VLOOKUP(SUBSTITUTE(VLOOKUP(AC216,#REF!,MATCH("strItemName",#REF!,0),FALSE),"SUI_",""),#REF!,2,FALSE)),"ERROR")</f>
        <v>ERROR</v>
      </c>
      <c r="AE216" s="22">
        <f t="shared" ca="1" si="14"/>
        <v>4011010</v>
      </c>
      <c r="AF216" s="134" t="str">
        <f ca="1">IFERROR(IF(AE216=0,0,VLOOKUP(SUBSTITUTE(VLOOKUP(AE216,#REF!,MATCH("strItemName",#REF!,0),FALSE),"SUI_",""),#REF!,2,FALSE)),"ERROR")</f>
        <v>ERROR</v>
      </c>
      <c r="AG216" s="88">
        <v>0</v>
      </c>
      <c r="AH216" s="134">
        <f>IFERROR(IF(AG216=0,0,VLOOKUP(SUBSTITUTE(VLOOKUP(AG216,#REF!,MATCH("strItemName",#REF!,0),FALSE),"SUI_",""),#REF!,2,FALSE)),"ERROR")</f>
        <v>0</v>
      </c>
      <c r="AI216" s="22">
        <f ca="1">IFERROR(IFERROR(VLOOKUP($B216,INDIRECT(VLOOKUP($E216,보상!$S:$AA,2,FALSE)),MATCH(AI$6,INDIRECT(VLOOKUP($E216,보상!$S:$AA,3,FALSE)),0),FALSE),VLOOKUP($B216,INDIRECT(VLOOKUP($E216&amp;"_U",보상!$S:$AA,2,FALSE)),MATCH(AI$6,INDIRECT(VLOOKUP($E216&amp;"_U",보상!$S:$AA,3,FALSE)),0),FALSE)),"ERROR")</f>
        <v>1</v>
      </c>
      <c r="AJ216" s="22">
        <v>0</v>
      </c>
      <c r="AK216" s="22">
        <v>0</v>
      </c>
      <c r="AL216" s="22">
        <v>0</v>
      </c>
      <c r="AM216" s="22" t="b">
        <v>0</v>
      </c>
      <c r="AN216" s="22">
        <v>0</v>
      </c>
      <c r="AO216" s="22">
        <v>0</v>
      </c>
    </row>
    <row r="217" spans="2:41" ht="16.5" customHeight="1" x14ac:dyDescent="0.3">
      <c r="B217" s="153">
        <f t="shared" si="13"/>
        <v>1034002</v>
      </c>
      <c r="C217" s="22">
        <v>1034002</v>
      </c>
      <c r="D217" s="156" t="str">
        <f ca="1">IFERROR(IFERROR(VLOOKUP($B217,INDIRECT(VLOOKUP($E217,보상!$S:$AA,2,FALSE)),MATCH(D$6,INDIRECT(VLOOKUP($E217,보상!$S:$AA,3,FALSE)),0),FALSE),VLOOKUP($B217,INDIRECT(VLOOKUP($E217&amp;"_U",보상!$S:$AA,2,FALSE)),MATCH(D$6,INDIRECT(VLOOKUP($E217&amp;"_U",보상!$S:$AA,3,FALSE)),0),FALSE)),"ERROR")</f>
        <v>북부 경계 초소로</v>
      </c>
      <c r="E217" s="22" t="s">
        <v>384</v>
      </c>
      <c r="F217" s="22">
        <f>COUNTIF($C$8:$C217,$C217)</f>
        <v>1</v>
      </c>
      <c r="G217" s="22" t="b">
        <v>0</v>
      </c>
      <c r="H217" s="22">
        <v>0</v>
      </c>
      <c r="I217" s="129">
        <f>IFERROR(IF(H217=0,0,VLOOKUP(VLOOKUP(H217,#REF!,MATCH("strMailTitleID",#REF!,0),FALSE),#REF!,2,FALSE)),"ERROR")</f>
        <v>0</v>
      </c>
      <c r="J217" s="176">
        <v>0</v>
      </c>
      <c r="K217" s="129">
        <f>IFERROR(IF(J217=0,0,VLOOKUP(VLOOKUP(J217,#REF!,MATCH("strMailTitleID",#REF!,0),FALSE),#REF!,2,FALSE)),"ERROR")</f>
        <v>0</v>
      </c>
      <c r="L217" s="22">
        <f ca="1">IFERROR(IFERROR(VLOOKUP($B217,INDIRECT(VLOOKUP($E217,보상!$S:$AA,2,FALSE)),MATCH(L$6,INDIRECT(VLOOKUP($E217,보상!$S:$AA,3,FALSE)),0),FALSE),VLOOKUP($B217,INDIRECT(VLOOKUP($E217&amp;"_U",보상!$S:$AA,2,FALSE)),MATCH(L$6,INDIRECT(VLOOKUP($E217&amp;"_U",보상!$S:$AA,3,FALSE)),0),FALSE)),"ERROR")</f>
        <v>7170</v>
      </c>
      <c r="M217" s="22">
        <v>0</v>
      </c>
      <c r="N217" s="22">
        <v>0</v>
      </c>
      <c r="O217" s="22">
        <v>0</v>
      </c>
      <c r="P217" s="22" t="str">
        <f ca="1">IFERROR(IFERROR(VLOOKUP($B217,INDIRECT(VLOOKUP($E217,보상!$S:$AA,2,FALSE)),MATCH(P$6,INDIRECT(VLOOKUP($E217,보상!$S:$AA,3,FALSE)),0),FALSE),VLOOKUP($B217,INDIRECT(VLOOKUP($E217&amp;"_U",보상!$S:$AA,2,FALSE)),MATCH(P$6,INDIRECT(VLOOKUP($E217&amp;"_U",보상!$S:$AA,3,FALSE)),0),FALSE)),"ERROR")</f>
        <v>Gold</v>
      </c>
      <c r="Q217" s="22">
        <f ca="1">IFERROR(IFERROR(VLOOKUP($B217,INDIRECT(VLOOKUP($E217,보상!$S:$AA,2,FALSE)),MATCH(Q$6,INDIRECT(VLOOKUP($E217,보상!$S:$AA,3,FALSE)),0),FALSE),VLOOKUP($B217,INDIRECT(VLOOKUP($E217&amp;"_U",보상!$S:$AA,2,FALSE)),MATCH(Q$6,INDIRECT(VLOOKUP($E217&amp;"_U",보상!$S:$AA,3,FALSE)),0),FALSE)),"ERROR")</f>
        <v>6100</v>
      </c>
      <c r="R217" s="22" t="b">
        <v>0</v>
      </c>
      <c r="S217" s="22" t="b">
        <v>0</v>
      </c>
      <c r="T217" s="22">
        <f ca="1">IFERROR(IF(W217=0,0,VLOOKUP(W217,보상!$D:$K,6,FALSE)),"-")</f>
        <v>0</v>
      </c>
      <c r="U217" s="22">
        <f ca="1">IFERROR(IF(W217=0,0,VLOOKUP(W217,보상!$D:$K,7,FALSE)),"-")</f>
        <v>0</v>
      </c>
      <c r="V217" s="22">
        <f ca="1">IFERROR(IF(W217=0,0,VLOOKUP(W217,보상!$D:$K,8,FALSE)),"-")</f>
        <v>0</v>
      </c>
      <c r="W217" s="22">
        <f ca="1">IFERROR(IFERROR(VLOOKUP($B217,INDIRECT(VLOOKUP($E217,보상!$S:$AA,2,FALSE)),MATCH(W$6,INDIRECT(VLOOKUP($E217,보상!$S:$AA,3,FALSE)),0),FALSE),VLOOKUP($B217,INDIRECT(VLOOKUP($E217&amp;"_U",보상!$S:$AA,2,FALSE)),MATCH(W$6,INDIRECT(VLOOKUP($E217&amp;"_U",보상!$S:$AA,3,FALSE)),0),FALSE)),"ERROR")</f>
        <v>312001</v>
      </c>
      <c r="X217" s="134" t="str">
        <f ca="1">IFERROR(IF(W217=0,0,VLOOKUP(SUBSTITUTE(VLOOKUP(W217,#REF!,MATCH("strItemName",#REF!,0),FALSE),"SUI_",""),#REF!,2,FALSE)),"ERROR")</f>
        <v>ERROR</v>
      </c>
      <c r="Y217" s="22">
        <f t="shared" ca="1" si="14"/>
        <v>312001</v>
      </c>
      <c r="Z217" s="134" t="str">
        <f ca="1">IFERROR(IF(Y217=0,0,VLOOKUP(SUBSTITUTE(VLOOKUP(Y217,#REF!,MATCH("strItemName",#REF!,0),FALSE),"SUI_",""),#REF!,2,FALSE)),"ERROR")</f>
        <v>ERROR</v>
      </c>
      <c r="AA217" s="22">
        <f t="shared" ca="1" si="14"/>
        <v>312001</v>
      </c>
      <c r="AB217" s="134" t="str">
        <f ca="1">IFERROR(IF(AA217=0,0,VLOOKUP(SUBSTITUTE(VLOOKUP(AA217,#REF!,MATCH("strItemName",#REF!,0),FALSE),"SUI_",""),#REF!,2,FALSE)),"ERROR")</f>
        <v>ERROR</v>
      </c>
      <c r="AC217" s="22">
        <f t="shared" ca="1" si="14"/>
        <v>312001</v>
      </c>
      <c r="AD217" s="134" t="str">
        <f ca="1">IFERROR(IF(AC217=0,0,VLOOKUP(SUBSTITUTE(VLOOKUP(AC217,#REF!,MATCH("strItemName",#REF!,0),FALSE),"SUI_",""),#REF!,2,FALSE)),"ERROR")</f>
        <v>ERROR</v>
      </c>
      <c r="AE217" s="22">
        <f t="shared" ca="1" si="14"/>
        <v>312001</v>
      </c>
      <c r="AF217" s="134" t="str">
        <f ca="1">IFERROR(IF(AE217=0,0,VLOOKUP(SUBSTITUTE(VLOOKUP(AE217,#REF!,MATCH("strItemName",#REF!,0),FALSE),"SUI_",""),#REF!,2,FALSE)),"ERROR")</f>
        <v>ERROR</v>
      </c>
      <c r="AG217" s="88">
        <v>0</v>
      </c>
      <c r="AH217" s="134">
        <f>IFERROR(IF(AG217=0,0,VLOOKUP(SUBSTITUTE(VLOOKUP(AG217,#REF!,MATCH("strItemName",#REF!,0),FALSE),"SUI_",""),#REF!,2,FALSE)),"ERROR")</f>
        <v>0</v>
      </c>
      <c r="AI217" s="22">
        <f ca="1">IFERROR(IFERROR(VLOOKUP($B217,INDIRECT(VLOOKUP($E217,보상!$S:$AA,2,FALSE)),MATCH(AI$6,INDIRECT(VLOOKUP($E217,보상!$S:$AA,3,FALSE)),0),FALSE),VLOOKUP($B217,INDIRECT(VLOOKUP($E217&amp;"_U",보상!$S:$AA,2,FALSE)),MATCH(AI$6,INDIRECT(VLOOKUP($E217&amp;"_U",보상!$S:$AA,3,FALSE)),0),FALSE)),"ERROR")</f>
        <v>1</v>
      </c>
      <c r="AJ217" s="22">
        <v>0</v>
      </c>
      <c r="AK217" s="22">
        <v>0</v>
      </c>
      <c r="AL217" s="22">
        <v>0</v>
      </c>
      <c r="AM217" s="22" t="b">
        <v>0</v>
      </c>
      <c r="AN217" s="22">
        <v>0</v>
      </c>
      <c r="AO217" s="22">
        <v>0</v>
      </c>
    </row>
    <row r="218" spans="2:41" ht="16.5" customHeight="1" x14ac:dyDescent="0.3">
      <c r="B218" s="153">
        <f t="shared" si="13"/>
        <v>1034102</v>
      </c>
      <c r="C218" s="22">
        <v>1034102</v>
      </c>
      <c r="D218" s="156" t="str">
        <f ca="1">IFERROR(IFERROR(VLOOKUP($B218,INDIRECT(VLOOKUP($E218,보상!$S:$AA,2,FALSE)),MATCH(D$6,INDIRECT(VLOOKUP($E218,보상!$S:$AA,3,FALSE)),0),FALSE),VLOOKUP($B218,INDIRECT(VLOOKUP($E218&amp;"_U",보상!$S:$AA,2,FALSE)),MATCH(D$6,INDIRECT(VLOOKUP($E218&amp;"_U",보상!$S:$AA,3,FALSE)),0),FALSE)),"ERROR")</f>
        <v>증식하는 변이체</v>
      </c>
      <c r="E218" s="22" t="s">
        <v>384</v>
      </c>
      <c r="F218" s="22">
        <f>COUNTIF($C$8:$C218,$C218)</f>
        <v>1</v>
      </c>
      <c r="G218" s="22" t="b">
        <v>0</v>
      </c>
      <c r="H218" s="22">
        <v>0</v>
      </c>
      <c r="I218" s="129">
        <f>IFERROR(IF(H218=0,0,VLOOKUP(VLOOKUP(H218,#REF!,MATCH("strMailTitleID",#REF!,0),FALSE),#REF!,2,FALSE)),"ERROR")</f>
        <v>0</v>
      </c>
      <c r="J218" s="176">
        <v>0</v>
      </c>
      <c r="K218" s="129">
        <f>IFERROR(IF(J218=0,0,VLOOKUP(VLOOKUP(J218,#REF!,MATCH("strMailTitleID",#REF!,0),FALSE),#REF!,2,FALSE)),"ERROR")</f>
        <v>0</v>
      </c>
      <c r="L218" s="22">
        <f ca="1">IFERROR(IFERROR(VLOOKUP($B218,INDIRECT(VLOOKUP($E218,보상!$S:$AA,2,FALSE)),MATCH(L$6,INDIRECT(VLOOKUP($E218,보상!$S:$AA,3,FALSE)),0),FALSE),VLOOKUP($B218,INDIRECT(VLOOKUP($E218&amp;"_U",보상!$S:$AA,2,FALSE)),MATCH(L$6,INDIRECT(VLOOKUP($E218&amp;"_U",보상!$S:$AA,3,FALSE)),0),FALSE)),"ERROR")</f>
        <v>7550</v>
      </c>
      <c r="M218" s="22">
        <v>0</v>
      </c>
      <c r="N218" s="22">
        <v>0</v>
      </c>
      <c r="O218" s="22">
        <v>0</v>
      </c>
      <c r="P218" s="22" t="str">
        <f ca="1">IFERROR(IFERROR(VLOOKUP($B218,INDIRECT(VLOOKUP($E218,보상!$S:$AA,2,FALSE)),MATCH(P$6,INDIRECT(VLOOKUP($E218,보상!$S:$AA,3,FALSE)),0),FALSE),VLOOKUP($B218,INDIRECT(VLOOKUP($E218&amp;"_U",보상!$S:$AA,2,FALSE)),MATCH(P$6,INDIRECT(VLOOKUP($E218&amp;"_U",보상!$S:$AA,3,FALSE)),0),FALSE)),"ERROR")</f>
        <v>Gold</v>
      </c>
      <c r="Q218" s="22">
        <f ca="1">IFERROR(IFERROR(VLOOKUP($B218,INDIRECT(VLOOKUP($E218,보상!$S:$AA,2,FALSE)),MATCH(Q$6,INDIRECT(VLOOKUP($E218,보상!$S:$AA,3,FALSE)),0),FALSE),VLOOKUP($B218,INDIRECT(VLOOKUP($E218&amp;"_U",보상!$S:$AA,2,FALSE)),MATCH(Q$6,INDIRECT(VLOOKUP($E218&amp;"_U",보상!$S:$AA,3,FALSE)),0),FALSE)),"ERROR")</f>
        <v>6100</v>
      </c>
      <c r="R218" s="22" t="b">
        <v>0</v>
      </c>
      <c r="S218" s="22" t="b">
        <v>0</v>
      </c>
      <c r="T218" s="22">
        <f ca="1">IFERROR(IF(W218=0,0,VLOOKUP(W218,보상!$D:$K,6,FALSE)),"-")</f>
        <v>0</v>
      </c>
      <c r="U218" s="22">
        <f ca="1">IFERROR(IF(W218=0,0,VLOOKUP(W218,보상!$D:$K,7,FALSE)),"-")</f>
        <v>0</v>
      </c>
      <c r="V218" s="22">
        <f ca="1">IFERROR(IF(W218=0,0,VLOOKUP(W218,보상!$D:$K,8,FALSE)),"-")</f>
        <v>0</v>
      </c>
      <c r="W218" s="22">
        <f ca="1">IFERROR(IFERROR(VLOOKUP($B218,INDIRECT(VLOOKUP($E218,보상!$S:$AA,2,FALSE)),MATCH(W$6,INDIRECT(VLOOKUP($E218,보상!$S:$AA,3,FALSE)),0),FALSE),VLOOKUP($B218,INDIRECT(VLOOKUP($E218&amp;"_U",보상!$S:$AA,2,FALSE)),MATCH(W$6,INDIRECT(VLOOKUP($E218&amp;"_U",보상!$S:$AA,3,FALSE)),0),FALSE)),"ERROR")</f>
        <v>3160001</v>
      </c>
      <c r="X218" s="134" t="str">
        <f ca="1">IFERROR(IF(W218=0,0,VLOOKUP(SUBSTITUTE(VLOOKUP(W218,#REF!,MATCH("strItemName",#REF!,0),FALSE),"SUI_",""),#REF!,2,FALSE)),"ERROR")</f>
        <v>ERROR</v>
      </c>
      <c r="Y218" s="22">
        <f t="shared" ca="1" si="14"/>
        <v>3160001</v>
      </c>
      <c r="Z218" s="134" t="str">
        <f ca="1">IFERROR(IF(Y218=0,0,VLOOKUP(SUBSTITUTE(VLOOKUP(Y218,#REF!,MATCH("strItemName",#REF!,0),FALSE),"SUI_",""),#REF!,2,FALSE)),"ERROR")</f>
        <v>ERROR</v>
      </c>
      <c r="AA218" s="22">
        <f t="shared" ca="1" si="14"/>
        <v>3160001</v>
      </c>
      <c r="AB218" s="134" t="str">
        <f ca="1">IFERROR(IF(AA218=0,0,VLOOKUP(SUBSTITUTE(VLOOKUP(AA218,#REF!,MATCH("strItemName",#REF!,0),FALSE),"SUI_",""),#REF!,2,FALSE)),"ERROR")</f>
        <v>ERROR</v>
      </c>
      <c r="AC218" s="22">
        <f t="shared" ca="1" si="14"/>
        <v>3160001</v>
      </c>
      <c r="AD218" s="134" t="str">
        <f ca="1">IFERROR(IF(AC218=0,0,VLOOKUP(SUBSTITUTE(VLOOKUP(AC218,#REF!,MATCH("strItemName",#REF!,0),FALSE),"SUI_",""),#REF!,2,FALSE)),"ERROR")</f>
        <v>ERROR</v>
      </c>
      <c r="AE218" s="22">
        <f t="shared" ca="1" si="14"/>
        <v>3160001</v>
      </c>
      <c r="AF218" s="134" t="str">
        <f ca="1">IFERROR(IF(AE218=0,0,VLOOKUP(SUBSTITUTE(VLOOKUP(AE218,#REF!,MATCH("strItemName",#REF!,0),FALSE),"SUI_",""),#REF!,2,FALSE)),"ERROR")</f>
        <v>ERROR</v>
      </c>
      <c r="AG218" s="88">
        <v>0</v>
      </c>
      <c r="AH218" s="134">
        <f>IFERROR(IF(AG218=0,0,VLOOKUP(SUBSTITUTE(VLOOKUP(AG218,#REF!,MATCH("strItemName",#REF!,0),FALSE),"SUI_",""),#REF!,2,FALSE)),"ERROR")</f>
        <v>0</v>
      </c>
      <c r="AI218" s="22">
        <f ca="1">IFERROR(IFERROR(VLOOKUP($B218,INDIRECT(VLOOKUP($E218,보상!$S:$AA,2,FALSE)),MATCH(AI$6,INDIRECT(VLOOKUP($E218,보상!$S:$AA,3,FALSE)),0),FALSE),VLOOKUP($B218,INDIRECT(VLOOKUP($E218&amp;"_U",보상!$S:$AA,2,FALSE)),MATCH(AI$6,INDIRECT(VLOOKUP($E218&amp;"_U",보상!$S:$AA,3,FALSE)),0),FALSE)),"ERROR")</f>
        <v>5</v>
      </c>
      <c r="AJ218" s="22">
        <v>0</v>
      </c>
      <c r="AK218" s="22">
        <v>0</v>
      </c>
      <c r="AL218" s="22">
        <v>0</v>
      </c>
      <c r="AM218" s="22" t="b">
        <v>0</v>
      </c>
      <c r="AN218" s="22">
        <v>0</v>
      </c>
      <c r="AO218" s="22">
        <v>0</v>
      </c>
    </row>
    <row r="219" spans="2:41" ht="16.5" customHeight="1" x14ac:dyDescent="0.3">
      <c r="B219" s="153">
        <f t="shared" si="13"/>
        <v>1034202</v>
      </c>
      <c r="C219" s="22">
        <v>1034202</v>
      </c>
      <c r="D219" s="156" t="str">
        <f ca="1">IFERROR(IFERROR(VLOOKUP($B219,INDIRECT(VLOOKUP($E219,보상!$S:$AA,2,FALSE)),MATCH(D$6,INDIRECT(VLOOKUP($E219,보상!$S:$AA,3,FALSE)),0),FALSE),VLOOKUP($B219,INDIRECT(VLOOKUP($E219&amp;"_U",보상!$S:$AA,2,FALSE)),MATCH(D$6,INDIRECT(VLOOKUP($E219&amp;"_U",보상!$S:$AA,3,FALSE)),0),FALSE)),"ERROR")</f>
        <v>동료의 행방</v>
      </c>
      <c r="E219" s="22" t="s">
        <v>384</v>
      </c>
      <c r="F219" s="22">
        <f>COUNTIF($C$8:$C219,$C219)</f>
        <v>1</v>
      </c>
      <c r="G219" s="22" t="b">
        <v>0</v>
      </c>
      <c r="H219" s="22">
        <v>0</v>
      </c>
      <c r="I219" s="129">
        <f>IFERROR(IF(H219=0,0,VLOOKUP(VLOOKUP(H219,#REF!,MATCH("strMailTitleID",#REF!,0),FALSE),#REF!,2,FALSE)),"ERROR")</f>
        <v>0</v>
      </c>
      <c r="J219" s="176">
        <v>0</v>
      </c>
      <c r="K219" s="129">
        <f>IFERROR(IF(J219=0,0,VLOOKUP(VLOOKUP(J219,#REF!,MATCH("strMailTitleID",#REF!,0),FALSE),#REF!,2,FALSE)),"ERROR")</f>
        <v>0</v>
      </c>
      <c r="L219" s="22">
        <f ca="1">IFERROR(IFERROR(VLOOKUP($B219,INDIRECT(VLOOKUP($E219,보상!$S:$AA,2,FALSE)),MATCH(L$6,INDIRECT(VLOOKUP($E219,보상!$S:$AA,3,FALSE)),0),FALSE),VLOOKUP($B219,INDIRECT(VLOOKUP($E219&amp;"_U",보상!$S:$AA,2,FALSE)),MATCH(L$6,INDIRECT(VLOOKUP($E219&amp;"_U",보상!$S:$AA,3,FALSE)),0),FALSE)),"ERROR")</f>
        <v>7550</v>
      </c>
      <c r="M219" s="22">
        <v>0</v>
      </c>
      <c r="N219" s="22">
        <v>0</v>
      </c>
      <c r="O219" s="22">
        <v>0</v>
      </c>
      <c r="P219" s="22" t="str">
        <f ca="1">IFERROR(IFERROR(VLOOKUP($B219,INDIRECT(VLOOKUP($E219,보상!$S:$AA,2,FALSE)),MATCH(P$6,INDIRECT(VLOOKUP($E219,보상!$S:$AA,3,FALSE)),0),FALSE),VLOOKUP($B219,INDIRECT(VLOOKUP($E219&amp;"_U",보상!$S:$AA,2,FALSE)),MATCH(P$6,INDIRECT(VLOOKUP($E219&amp;"_U",보상!$S:$AA,3,FALSE)),0),FALSE)),"ERROR")</f>
        <v>Gold</v>
      </c>
      <c r="Q219" s="22">
        <f ca="1">IFERROR(IFERROR(VLOOKUP($B219,INDIRECT(VLOOKUP($E219,보상!$S:$AA,2,FALSE)),MATCH(Q$6,INDIRECT(VLOOKUP($E219,보상!$S:$AA,3,FALSE)),0),FALSE),VLOOKUP($B219,INDIRECT(VLOOKUP($E219&amp;"_U",보상!$S:$AA,2,FALSE)),MATCH(Q$6,INDIRECT(VLOOKUP($E219&amp;"_U",보상!$S:$AA,3,FALSE)),0),FALSE)),"ERROR")</f>
        <v>6100</v>
      </c>
      <c r="R219" s="22" t="b">
        <v>0</v>
      </c>
      <c r="S219" s="22" t="b">
        <v>0</v>
      </c>
      <c r="T219" s="22">
        <f ca="1">IFERROR(IF(W219=0,0,VLOOKUP(W219,보상!$D:$K,6,FALSE)),"-")</f>
        <v>0</v>
      </c>
      <c r="U219" s="22">
        <f ca="1">IFERROR(IF(W219=0,0,VLOOKUP(W219,보상!$D:$K,7,FALSE)),"-")</f>
        <v>0</v>
      </c>
      <c r="V219" s="22">
        <f ca="1">IFERROR(IF(W219=0,0,VLOOKUP(W219,보상!$D:$K,8,FALSE)),"-")</f>
        <v>0</v>
      </c>
      <c r="W219" s="22">
        <f ca="1">IFERROR(IFERROR(VLOOKUP($B219,INDIRECT(VLOOKUP($E219,보상!$S:$AA,2,FALSE)),MATCH(W$6,INDIRECT(VLOOKUP($E219,보상!$S:$AA,3,FALSE)),0),FALSE),VLOOKUP($B219,INDIRECT(VLOOKUP($E219&amp;"_U",보상!$S:$AA,2,FALSE)),MATCH(W$6,INDIRECT(VLOOKUP($E219&amp;"_U",보상!$S:$AA,3,FALSE)),0),FALSE)),"ERROR")</f>
        <v>3013001</v>
      </c>
      <c r="X219" s="134" t="str">
        <f ca="1">IFERROR(IF(W219=0,0,VLOOKUP(SUBSTITUTE(VLOOKUP(W219,#REF!,MATCH("strItemName",#REF!,0),FALSE),"SUI_",""),#REF!,2,FALSE)),"ERROR")</f>
        <v>ERROR</v>
      </c>
      <c r="Y219" s="22">
        <f t="shared" ca="1" si="14"/>
        <v>3013001</v>
      </c>
      <c r="Z219" s="134" t="str">
        <f ca="1">IFERROR(IF(Y219=0,0,VLOOKUP(SUBSTITUTE(VLOOKUP(Y219,#REF!,MATCH("strItemName",#REF!,0),FALSE),"SUI_",""),#REF!,2,FALSE)),"ERROR")</f>
        <v>ERROR</v>
      </c>
      <c r="AA219" s="22">
        <f t="shared" ca="1" si="14"/>
        <v>3013001</v>
      </c>
      <c r="AB219" s="134" t="str">
        <f ca="1">IFERROR(IF(AA219=0,0,VLOOKUP(SUBSTITUTE(VLOOKUP(AA219,#REF!,MATCH("strItemName",#REF!,0),FALSE),"SUI_",""),#REF!,2,FALSE)),"ERROR")</f>
        <v>ERROR</v>
      </c>
      <c r="AC219" s="22">
        <f t="shared" ca="1" si="14"/>
        <v>3013001</v>
      </c>
      <c r="AD219" s="134" t="str">
        <f ca="1">IFERROR(IF(AC219=0,0,VLOOKUP(SUBSTITUTE(VLOOKUP(AC219,#REF!,MATCH("strItemName",#REF!,0),FALSE),"SUI_",""),#REF!,2,FALSE)),"ERROR")</f>
        <v>ERROR</v>
      </c>
      <c r="AE219" s="22">
        <f t="shared" ca="1" si="14"/>
        <v>3013001</v>
      </c>
      <c r="AF219" s="134" t="str">
        <f ca="1">IFERROR(IF(AE219=0,0,VLOOKUP(SUBSTITUTE(VLOOKUP(AE219,#REF!,MATCH("strItemName",#REF!,0),FALSE),"SUI_",""),#REF!,2,FALSE)),"ERROR")</f>
        <v>ERROR</v>
      </c>
      <c r="AG219" s="88">
        <v>0</v>
      </c>
      <c r="AH219" s="134">
        <f>IFERROR(IF(AG219=0,0,VLOOKUP(SUBSTITUTE(VLOOKUP(AG219,#REF!,MATCH("strItemName",#REF!,0),FALSE),"SUI_",""),#REF!,2,FALSE)),"ERROR")</f>
        <v>0</v>
      </c>
      <c r="AI219" s="22">
        <f ca="1">IFERROR(IFERROR(VLOOKUP($B219,INDIRECT(VLOOKUP($E219,보상!$S:$AA,2,FALSE)),MATCH(AI$6,INDIRECT(VLOOKUP($E219,보상!$S:$AA,3,FALSE)),0),FALSE),VLOOKUP($B219,INDIRECT(VLOOKUP($E219&amp;"_U",보상!$S:$AA,2,FALSE)),MATCH(AI$6,INDIRECT(VLOOKUP($E219&amp;"_U",보상!$S:$AA,3,FALSE)),0),FALSE)),"ERROR")</f>
        <v>3</v>
      </c>
      <c r="AJ219" s="22">
        <v>0</v>
      </c>
      <c r="AK219" s="22">
        <v>0</v>
      </c>
      <c r="AL219" s="22">
        <v>0</v>
      </c>
      <c r="AM219" s="22" t="b">
        <v>0</v>
      </c>
      <c r="AN219" s="22">
        <v>0</v>
      </c>
      <c r="AO219" s="22">
        <v>0</v>
      </c>
    </row>
    <row r="220" spans="2:41" ht="16.5" customHeight="1" x14ac:dyDescent="0.3">
      <c r="B220" s="153">
        <f t="shared" si="13"/>
        <v>1034302</v>
      </c>
      <c r="C220" s="22">
        <v>1034302</v>
      </c>
      <c r="D220" s="156" t="str">
        <f ca="1">IFERROR(IFERROR(VLOOKUP($B220,INDIRECT(VLOOKUP($E220,보상!$S:$AA,2,FALSE)),MATCH(D$6,INDIRECT(VLOOKUP($E220,보상!$S:$AA,3,FALSE)),0),FALSE),VLOOKUP($B220,INDIRECT(VLOOKUP($E220&amp;"_U",보상!$S:$AA,2,FALSE)),MATCH(D$6,INDIRECT(VLOOKUP($E220&amp;"_U",보상!$S:$AA,3,FALSE)),0),FALSE)),"ERROR")</f>
        <v>오크 야영지 탈출</v>
      </c>
      <c r="E220" s="22" t="s">
        <v>384</v>
      </c>
      <c r="F220" s="22">
        <f>COUNTIF($C$8:$C220,$C220)</f>
        <v>1</v>
      </c>
      <c r="G220" s="22" t="b">
        <v>0</v>
      </c>
      <c r="H220" s="22">
        <v>0</v>
      </c>
      <c r="I220" s="129">
        <f>IFERROR(IF(H220=0,0,VLOOKUP(VLOOKUP(H220,#REF!,MATCH("strMailTitleID",#REF!,0),FALSE),#REF!,2,FALSE)),"ERROR")</f>
        <v>0</v>
      </c>
      <c r="J220" s="176">
        <v>0</v>
      </c>
      <c r="K220" s="129">
        <f>IFERROR(IF(J220=0,0,VLOOKUP(VLOOKUP(J220,#REF!,MATCH("strMailTitleID",#REF!,0),FALSE),#REF!,2,FALSE)),"ERROR")</f>
        <v>0</v>
      </c>
      <c r="L220" s="22">
        <f ca="1">IFERROR(IFERROR(VLOOKUP($B220,INDIRECT(VLOOKUP($E220,보상!$S:$AA,2,FALSE)),MATCH(L$6,INDIRECT(VLOOKUP($E220,보상!$S:$AA,3,FALSE)),0),FALSE),VLOOKUP($B220,INDIRECT(VLOOKUP($E220&amp;"_U",보상!$S:$AA,2,FALSE)),MATCH(L$6,INDIRECT(VLOOKUP($E220&amp;"_U",보상!$S:$AA,3,FALSE)),0),FALSE)),"ERROR")</f>
        <v>7170</v>
      </c>
      <c r="M220" s="22">
        <v>0</v>
      </c>
      <c r="N220" s="22">
        <v>0</v>
      </c>
      <c r="O220" s="22">
        <v>0</v>
      </c>
      <c r="P220" s="22" t="str">
        <f ca="1">IFERROR(IFERROR(VLOOKUP($B220,INDIRECT(VLOOKUP($E220,보상!$S:$AA,2,FALSE)),MATCH(P$6,INDIRECT(VLOOKUP($E220,보상!$S:$AA,3,FALSE)),0),FALSE),VLOOKUP($B220,INDIRECT(VLOOKUP($E220&amp;"_U",보상!$S:$AA,2,FALSE)),MATCH(P$6,INDIRECT(VLOOKUP($E220&amp;"_U",보상!$S:$AA,3,FALSE)),0),FALSE)),"ERROR")</f>
        <v>Gold</v>
      </c>
      <c r="Q220" s="22">
        <f ca="1">IFERROR(IFERROR(VLOOKUP($B220,INDIRECT(VLOOKUP($E220,보상!$S:$AA,2,FALSE)),MATCH(Q$6,INDIRECT(VLOOKUP($E220,보상!$S:$AA,3,FALSE)),0),FALSE),VLOOKUP($B220,INDIRECT(VLOOKUP($E220&amp;"_U",보상!$S:$AA,2,FALSE)),MATCH(Q$6,INDIRECT(VLOOKUP($E220&amp;"_U",보상!$S:$AA,3,FALSE)),0),FALSE)),"ERROR")</f>
        <v>6100</v>
      </c>
      <c r="R220" s="22" t="b">
        <v>0</v>
      </c>
      <c r="S220" s="22" t="b">
        <v>0</v>
      </c>
      <c r="T220" s="22">
        <f ca="1">IFERROR(IF(W220=0,0,VLOOKUP(W220,보상!$D:$K,6,FALSE)),"-")</f>
        <v>0</v>
      </c>
      <c r="U220" s="22">
        <f ca="1">IFERROR(IF(W220=0,0,VLOOKUP(W220,보상!$D:$K,7,FALSE)),"-")</f>
        <v>0</v>
      </c>
      <c r="V220" s="22">
        <f ca="1">IFERROR(IF(W220=0,0,VLOOKUP(W220,보상!$D:$K,8,FALSE)),"-")</f>
        <v>0</v>
      </c>
      <c r="W220" s="22">
        <f ca="1">IFERROR(IFERROR(VLOOKUP($B220,INDIRECT(VLOOKUP($E220,보상!$S:$AA,2,FALSE)),MATCH(W$6,INDIRECT(VLOOKUP($E220,보상!$S:$AA,3,FALSE)),0),FALSE),VLOOKUP($B220,INDIRECT(VLOOKUP($E220&amp;"_U",보상!$S:$AA,2,FALSE)),MATCH(W$6,INDIRECT(VLOOKUP($E220&amp;"_U",보상!$S:$AA,3,FALSE)),0),FALSE)),"ERROR")</f>
        <v>2301001</v>
      </c>
      <c r="X220" s="134" t="str">
        <f ca="1">IFERROR(IF(W220=0,0,VLOOKUP(SUBSTITUTE(VLOOKUP(W220,#REF!,MATCH("strItemName",#REF!,0),FALSE),"SUI_",""),#REF!,2,FALSE)),"ERROR")</f>
        <v>ERROR</v>
      </c>
      <c r="Y220" s="22">
        <f t="shared" ca="1" si="14"/>
        <v>2301001</v>
      </c>
      <c r="Z220" s="134" t="str">
        <f ca="1">IFERROR(IF(Y220=0,0,VLOOKUP(SUBSTITUTE(VLOOKUP(Y220,#REF!,MATCH("strItemName",#REF!,0),FALSE),"SUI_",""),#REF!,2,FALSE)),"ERROR")</f>
        <v>ERROR</v>
      </c>
      <c r="AA220" s="22">
        <f t="shared" ca="1" si="14"/>
        <v>2301001</v>
      </c>
      <c r="AB220" s="134" t="str">
        <f ca="1">IFERROR(IF(AA220=0,0,VLOOKUP(SUBSTITUTE(VLOOKUP(AA220,#REF!,MATCH("strItemName",#REF!,0),FALSE),"SUI_",""),#REF!,2,FALSE)),"ERROR")</f>
        <v>ERROR</v>
      </c>
      <c r="AC220" s="22">
        <f t="shared" ca="1" si="14"/>
        <v>2301001</v>
      </c>
      <c r="AD220" s="134" t="str">
        <f ca="1">IFERROR(IF(AC220=0,0,VLOOKUP(SUBSTITUTE(VLOOKUP(AC220,#REF!,MATCH("strItemName",#REF!,0),FALSE),"SUI_",""),#REF!,2,FALSE)),"ERROR")</f>
        <v>ERROR</v>
      </c>
      <c r="AE220" s="22">
        <f t="shared" ca="1" si="14"/>
        <v>2301001</v>
      </c>
      <c r="AF220" s="134" t="str">
        <f ca="1">IFERROR(IF(AE220=0,0,VLOOKUP(SUBSTITUTE(VLOOKUP(AE220,#REF!,MATCH("strItemName",#REF!,0),FALSE),"SUI_",""),#REF!,2,FALSE)),"ERROR")</f>
        <v>ERROR</v>
      </c>
      <c r="AG220" s="88">
        <v>0</v>
      </c>
      <c r="AH220" s="134">
        <f>IFERROR(IF(AG220=0,0,VLOOKUP(SUBSTITUTE(VLOOKUP(AG220,#REF!,MATCH("strItemName",#REF!,0),FALSE),"SUI_",""),#REF!,2,FALSE)),"ERROR")</f>
        <v>0</v>
      </c>
      <c r="AI220" s="22">
        <f ca="1">IFERROR(IFERROR(VLOOKUP($B220,INDIRECT(VLOOKUP($E220,보상!$S:$AA,2,FALSE)),MATCH(AI$6,INDIRECT(VLOOKUP($E220,보상!$S:$AA,3,FALSE)),0),FALSE),VLOOKUP($B220,INDIRECT(VLOOKUP($E220&amp;"_U",보상!$S:$AA,2,FALSE)),MATCH(AI$6,INDIRECT(VLOOKUP($E220&amp;"_U",보상!$S:$AA,3,FALSE)),0),FALSE)),"ERROR")</f>
        <v>5</v>
      </c>
      <c r="AJ220" s="22">
        <v>0</v>
      </c>
      <c r="AK220" s="22">
        <v>0</v>
      </c>
      <c r="AL220" s="22">
        <v>0</v>
      </c>
      <c r="AM220" s="22" t="b">
        <v>0</v>
      </c>
      <c r="AN220" s="22">
        <v>0</v>
      </c>
      <c r="AO220" s="22">
        <v>0</v>
      </c>
    </row>
    <row r="221" spans="2:41" ht="16.5" customHeight="1" x14ac:dyDescent="0.3">
      <c r="B221" s="153">
        <f t="shared" si="13"/>
        <v>1034402</v>
      </c>
      <c r="C221" s="22">
        <v>1034402</v>
      </c>
      <c r="D221" s="156" t="str">
        <f ca="1">IFERROR(IFERROR(VLOOKUP($B221,INDIRECT(VLOOKUP($E221,보상!$S:$AA,2,FALSE)),MATCH(D$6,INDIRECT(VLOOKUP($E221,보상!$S:$AA,3,FALSE)),0),FALSE),VLOOKUP($B221,INDIRECT(VLOOKUP($E221&amp;"_U",보상!$S:$AA,2,FALSE)),MATCH(D$6,INDIRECT(VLOOKUP($E221&amp;"_U",보상!$S:$AA,3,FALSE)),0),FALSE)),"ERROR")</f>
        <v>아비규환의 땅</v>
      </c>
      <c r="E221" s="22" t="s">
        <v>384</v>
      </c>
      <c r="F221" s="22">
        <f>COUNTIF($C$8:$C221,$C221)</f>
        <v>1</v>
      </c>
      <c r="G221" s="22" t="b">
        <v>0</v>
      </c>
      <c r="H221" s="22">
        <v>0</v>
      </c>
      <c r="I221" s="129">
        <f>IFERROR(IF(H221=0,0,VLOOKUP(VLOOKUP(H221,#REF!,MATCH("strMailTitleID",#REF!,0),FALSE),#REF!,2,FALSE)),"ERROR")</f>
        <v>0</v>
      </c>
      <c r="J221" s="176">
        <v>0</v>
      </c>
      <c r="K221" s="129">
        <f>IFERROR(IF(J221=0,0,VLOOKUP(VLOOKUP(J221,#REF!,MATCH("strMailTitleID",#REF!,0),FALSE),#REF!,2,FALSE)),"ERROR")</f>
        <v>0</v>
      </c>
      <c r="L221" s="22">
        <f ca="1">IFERROR(IFERROR(VLOOKUP($B221,INDIRECT(VLOOKUP($E221,보상!$S:$AA,2,FALSE)),MATCH(L$6,INDIRECT(VLOOKUP($E221,보상!$S:$AA,3,FALSE)),0),FALSE),VLOOKUP($B221,INDIRECT(VLOOKUP($E221&amp;"_U",보상!$S:$AA,2,FALSE)),MATCH(L$6,INDIRECT(VLOOKUP($E221&amp;"_U",보상!$S:$AA,3,FALSE)),0),FALSE)),"ERROR")</f>
        <v>7710</v>
      </c>
      <c r="M221" s="22">
        <v>0</v>
      </c>
      <c r="N221" s="22">
        <v>0</v>
      </c>
      <c r="O221" s="22">
        <v>0</v>
      </c>
      <c r="P221" s="22" t="str">
        <f ca="1">IFERROR(IFERROR(VLOOKUP($B221,INDIRECT(VLOOKUP($E221,보상!$S:$AA,2,FALSE)),MATCH(P$6,INDIRECT(VLOOKUP($E221,보상!$S:$AA,3,FALSE)),0),FALSE),VLOOKUP($B221,INDIRECT(VLOOKUP($E221&amp;"_U",보상!$S:$AA,2,FALSE)),MATCH(P$6,INDIRECT(VLOOKUP($E221&amp;"_U",보상!$S:$AA,3,FALSE)),0),FALSE)),"ERROR")</f>
        <v>Gold</v>
      </c>
      <c r="Q221" s="22">
        <f ca="1">IFERROR(IFERROR(VLOOKUP($B221,INDIRECT(VLOOKUP($E221,보상!$S:$AA,2,FALSE)),MATCH(Q$6,INDIRECT(VLOOKUP($E221,보상!$S:$AA,3,FALSE)),0),FALSE),VLOOKUP($B221,INDIRECT(VLOOKUP($E221&amp;"_U",보상!$S:$AA,2,FALSE)),MATCH(Q$6,INDIRECT(VLOOKUP($E221&amp;"_U",보상!$S:$AA,3,FALSE)),0),FALSE)),"ERROR")</f>
        <v>6300</v>
      </c>
      <c r="R221" s="22" t="b">
        <v>0</v>
      </c>
      <c r="S221" s="22" t="b">
        <v>0</v>
      </c>
      <c r="T221" s="22">
        <f ca="1">IFERROR(IF(W221=0,0,VLOOKUP(W221,보상!$D:$K,6,FALSE)),"-")</f>
        <v>0</v>
      </c>
      <c r="U221" s="22">
        <f ca="1">IFERROR(IF(W221=0,0,VLOOKUP(W221,보상!$D:$K,7,FALSE)),"-")</f>
        <v>0</v>
      </c>
      <c r="V221" s="22">
        <f ca="1">IFERROR(IF(W221=0,0,VLOOKUP(W221,보상!$D:$K,8,FALSE)),"-")</f>
        <v>0</v>
      </c>
      <c r="W221" s="22">
        <f ca="1">IFERROR(IFERROR(VLOOKUP($B221,INDIRECT(VLOOKUP($E221,보상!$S:$AA,2,FALSE)),MATCH(W$6,INDIRECT(VLOOKUP($E221,보상!$S:$AA,3,FALSE)),0),FALSE),VLOOKUP($B221,INDIRECT(VLOOKUP($E221&amp;"_U",보상!$S:$AA,2,FALSE)),MATCH(W$6,INDIRECT(VLOOKUP($E221&amp;"_U",보상!$S:$AA,3,FALSE)),0),FALSE)),"ERROR")</f>
        <v>3021001</v>
      </c>
      <c r="X221" s="134" t="str">
        <f ca="1">IFERROR(IF(W221=0,0,VLOOKUP(SUBSTITUTE(VLOOKUP(W221,#REF!,MATCH("strItemName",#REF!,0),FALSE),"SUI_",""),#REF!,2,FALSE)),"ERROR")</f>
        <v>ERROR</v>
      </c>
      <c r="Y221" s="22">
        <f t="shared" ca="1" si="14"/>
        <v>3021001</v>
      </c>
      <c r="Z221" s="134" t="str">
        <f ca="1">IFERROR(IF(Y221=0,0,VLOOKUP(SUBSTITUTE(VLOOKUP(Y221,#REF!,MATCH("strItemName",#REF!,0),FALSE),"SUI_",""),#REF!,2,FALSE)),"ERROR")</f>
        <v>ERROR</v>
      </c>
      <c r="AA221" s="22">
        <f t="shared" ca="1" si="14"/>
        <v>3021001</v>
      </c>
      <c r="AB221" s="134" t="str">
        <f ca="1">IFERROR(IF(AA221=0,0,VLOOKUP(SUBSTITUTE(VLOOKUP(AA221,#REF!,MATCH("strItemName",#REF!,0),FALSE),"SUI_",""),#REF!,2,FALSE)),"ERROR")</f>
        <v>ERROR</v>
      </c>
      <c r="AC221" s="22">
        <f t="shared" ca="1" si="14"/>
        <v>3021001</v>
      </c>
      <c r="AD221" s="134" t="str">
        <f ca="1">IFERROR(IF(AC221=0,0,VLOOKUP(SUBSTITUTE(VLOOKUP(AC221,#REF!,MATCH("strItemName",#REF!,0),FALSE),"SUI_",""),#REF!,2,FALSE)),"ERROR")</f>
        <v>ERROR</v>
      </c>
      <c r="AE221" s="22">
        <f t="shared" ca="1" si="14"/>
        <v>3021001</v>
      </c>
      <c r="AF221" s="134" t="str">
        <f ca="1">IFERROR(IF(AE221=0,0,VLOOKUP(SUBSTITUTE(VLOOKUP(AE221,#REF!,MATCH("strItemName",#REF!,0),FALSE),"SUI_",""),#REF!,2,FALSE)),"ERROR")</f>
        <v>ERROR</v>
      </c>
      <c r="AG221" s="88">
        <v>0</v>
      </c>
      <c r="AH221" s="134">
        <f>IFERROR(IF(AG221=0,0,VLOOKUP(SUBSTITUTE(VLOOKUP(AG221,#REF!,MATCH("strItemName",#REF!,0),FALSE),"SUI_",""),#REF!,2,FALSE)),"ERROR")</f>
        <v>0</v>
      </c>
      <c r="AI221" s="22">
        <f ca="1">IFERROR(IFERROR(VLOOKUP($B221,INDIRECT(VLOOKUP($E221,보상!$S:$AA,2,FALSE)),MATCH(AI$6,INDIRECT(VLOOKUP($E221,보상!$S:$AA,3,FALSE)),0),FALSE),VLOOKUP($B221,INDIRECT(VLOOKUP($E221&amp;"_U",보상!$S:$AA,2,FALSE)),MATCH(AI$6,INDIRECT(VLOOKUP($E221&amp;"_U",보상!$S:$AA,3,FALSE)),0),FALSE)),"ERROR")</f>
        <v>2</v>
      </c>
      <c r="AJ221" s="22">
        <v>0</v>
      </c>
      <c r="AK221" s="22">
        <v>0</v>
      </c>
      <c r="AL221" s="22">
        <v>0</v>
      </c>
      <c r="AM221" s="22" t="b">
        <v>0</v>
      </c>
      <c r="AN221" s="22">
        <v>0</v>
      </c>
      <c r="AO221" s="22">
        <v>0</v>
      </c>
    </row>
    <row r="222" spans="2:41" ht="16.5" customHeight="1" x14ac:dyDescent="0.3">
      <c r="B222" s="153">
        <f t="shared" si="13"/>
        <v>1034502</v>
      </c>
      <c r="C222" s="22">
        <v>1034502</v>
      </c>
      <c r="D222" s="156" t="str">
        <f ca="1">IFERROR(IFERROR(VLOOKUP($B222,INDIRECT(VLOOKUP($E222,보상!$S:$AA,2,FALSE)),MATCH(D$6,INDIRECT(VLOOKUP($E222,보상!$S:$AA,3,FALSE)),0),FALSE),VLOOKUP($B222,INDIRECT(VLOOKUP($E222&amp;"_U",보상!$S:$AA,2,FALSE)),MATCH(D$6,INDIRECT(VLOOKUP($E222&amp;"_U",보상!$S:$AA,3,FALSE)),0),FALSE)),"ERROR")</f>
        <v>오작동의 원인</v>
      </c>
      <c r="E222" s="22" t="s">
        <v>384</v>
      </c>
      <c r="F222" s="22">
        <f>COUNTIF($C$8:$C222,$C222)</f>
        <v>1</v>
      </c>
      <c r="G222" s="22" t="b">
        <v>0</v>
      </c>
      <c r="H222" s="22">
        <v>0</v>
      </c>
      <c r="I222" s="129">
        <f>IFERROR(IF(H222=0,0,VLOOKUP(VLOOKUP(H222,#REF!,MATCH("strMailTitleID",#REF!,0),FALSE),#REF!,2,FALSE)),"ERROR")</f>
        <v>0</v>
      </c>
      <c r="J222" s="176">
        <v>0</v>
      </c>
      <c r="K222" s="129">
        <f>IFERROR(IF(J222=0,0,VLOOKUP(VLOOKUP(J222,#REF!,MATCH("strMailTitleID",#REF!,0),FALSE),#REF!,2,FALSE)),"ERROR")</f>
        <v>0</v>
      </c>
      <c r="L222" s="22">
        <f ca="1">IFERROR(IFERROR(VLOOKUP($B222,INDIRECT(VLOOKUP($E222,보상!$S:$AA,2,FALSE)),MATCH(L$6,INDIRECT(VLOOKUP($E222,보상!$S:$AA,3,FALSE)),0),FALSE),VLOOKUP($B222,INDIRECT(VLOOKUP($E222&amp;"_U",보상!$S:$AA,2,FALSE)),MATCH(L$6,INDIRECT(VLOOKUP($E222&amp;"_U",보상!$S:$AA,3,FALSE)),0),FALSE)),"ERROR")</f>
        <v>8180</v>
      </c>
      <c r="M222" s="22">
        <v>0</v>
      </c>
      <c r="N222" s="22">
        <v>0</v>
      </c>
      <c r="O222" s="22">
        <v>0</v>
      </c>
      <c r="P222" s="22" t="str">
        <f ca="1">IFERROR(IFERROR(VLOOKUP($B222,INDIRECT(VLOOKUP($E222,보상!$S:$AA,2,FALSE)),MATCH(P$6,INDIRECT(VLOOKUP($E222,보상!$S:$AA,3,FALSE)),0),FALSE),VLOOKUP($B222,INDIRECT(VLOOKUP($E222&amp;"_U",보상!$S:$AA,2,FALSE)),MATCH(P$6,INDIRECT(VLOOKUP($E222&amp;"_U",보상!$S:$AA,3,FALSE)),0),FALSE)),"ERROR")</f>
        <v>Gold</v>
      </c>
      <c r="Q222" s="22">
        <f ca="1">IFERROR(IFERROR(VLOOKUP($B222,INDIRECT(VLOOKUP($E222,보상!$S:$AA,2,FALSE)),MATCH(Q$6,INDIRECT(VLOOKUP($E222,보상!$S:$AA,3,FALSE)),0),FALSE),VLOOKUP($B222,INDIRECT(VLOOKUP($E222&amp;"_U",보상!$S:$AA,2,FALSE)),MATCH(Q$6,INDIRECT(VLOOKUP($E222&amp;"_U",보상!$S:$AA,3,FALSE)),0),FALSE)),"ERROR")</f>
        <v>6300</v>
      </c>
      <c r="R222" s="22" t="b">
        <v>0</v>
      </c>
      <c r="S222" s="22" t="b">
        <v>0</v>
      </c>
      <c r="T222" s="22">
        <f ca="1">IFERROR(IF(W222=0,0,VLOOKUP(W222,보상!$D:$K,6,FALSE)),"-")</f>
        <v>0</v>
      </c>
      <c r="U222" s="22">
        <f ca="1">IFERROR(IF(W222=0,0,VLOOKUP(W222,보상!$D:$K,7,FALSE)),"-")</f>
        <v>0</v>
      </c>
      <c r="V222" s="22">
        <f ca="1">IFERROR(IF(W222=0,0,VLOOKUP(W222,보상!$D:$K,8,FALSE)),"-")</f>
        <v>0</v>
      </c>
      <c r="W222" s="22">
        <f ca="1">IFERROR(IFERROR(VLOOKUP($B222,INDIRECT(VLOOKUP($E222,보상!$S:$AA,2,FALSE)),MATCH(W$6,INDIRECT(VLOOKUP($E222,보상!$S:$AA,3,FALSE)),0),FALSE),VLOOKUP($B222,INDIRECT(VLOOKUP($E222&amp;"_U",보상!$S:$AA,2,FALSE)),MATCH(W$6,INDIRECT(VLOOKUP($E222&amp;"_U",보상!$S:$AA,3,FALSE)),0),FALSE)),"ERROR")</f>
        <v>3021002</v>
      </c>
      <c r="X222" s="134" t="str">
        <f ca="1">IFERROR(IF(W222=0,0,VLOOKUP(SUBSTITUTE(VLOOKUP(W222,#REF!,MATCH("strItemName",#REF!,0),FALSE),"SUI_",""),#REF!,2,FALSE)),"ERROR")</f>
        <v>ERROR</v>
      </c>
      <c r="Y222" s="22">
        <f t="shared" ca="1" si="14"/>
        <v>3021002</v>
      </c>
      <c r="Z222" s="134" t="str">
        <f ca="1">IFERROR(IF(Y222=0,0,VLOOKUP(SUBSTITUTE(VLOOKUP(Y222,#REF!,MATCH("strItemName",#REF!,0),FALSE),"SUI_",""),#REF!,2,FALSE)),"ERROR")</f>
        <v>ERROR</v>
      </c>
      <c r="AA222" s="22">
        <f t="shared" ca="1" si="14"/>
        <v>3021002</v>
      </c>
      <c r="AB222" s="134" t="str">
        <f ca="1">IFERROR(IF(AA222=0,0,VLOOKUP(SUBSTITUTE(VLOOKUP(AA222,#REF!,MATCH("strItemName",#REF!,0),FALSE),"SUI_",""),#REF!,2,FALSE)),"ERROR")</f>
        <v>ERROR</v>
      </c>
      <c r="AC222" s="22">
        <f t="shared" ca="1" si="14"/>
        <v>3021002</v>
      </c>
      <c r="AD222" s="134" t="str">
        <f ca="1">IFERROR(IF(AC222=0,0,VLOOKUP(SUBSTITUTE(VLOOKUP(AC222,#REF!,MATCH("strItemName",#REF!,0),FALSE),"SUI_",""),#REF!,2,FALSE)),"ERROR")</f>
        <v>ERROR</v>
      </c>
      <c r="AE222" s="22">
        <f t="shared" ca="1" si="14"/>
        <v>3021002</v>
      </c>
      <c r="AF222" s="134" t="str">
        <f ca="1">IFERROR(IF(AE222=0,0,VLOOKUP(SUBSTITUTE(VLOOKUP(AE222,#REF!,MATCH("strItemName",#REF!,0),FALSE),"SUI_",""),#REF!,2,FALSE)),"ERROR")</f>
        <v>ERROR</v>
      </c>
      <c r="AG222" s="88">
        <v>0</v>
      </c>
      <c r="AH222" s="134">
        <f>IFERROR(IF(AG222=0,0,VLOOKUP(SUBSTITUTE(VLOOKUP(AG222,#REF!,MATCH("strItemName",#REF!,0),FALSE),"SUI_",""),#REF!,2,FALSE)),"ERROR")</f>
        <v>0</v>
      </c>
      <c r="AI222" s="22">
        <f ca="1">IFERROR(IFERROR(VLOOKUP($B222,INDIRECT(VLOOKUP($E222,보상!$S:$AA,2,FALSE)),MATCH(AI$6,INDIRECT(VLOOKUP($E222,보상!$S:$AA,3,FALSE)),0),FALSE),VLOOKUP($B222,INDIRECT(VLOOKUP($E222&amp;"_U",보상!$S:$AA,2,FALSE)),MATCH(AI$6,INDIRECT(VLOOKUP($E222&amp;"_U",보상!$S:$AA,3,FALSE)),0),FALSE)),"ERROR")</f>
        <v>2</v>
      </c>
      <c r="AJ222" s="22">
        <v>0</v>
      </c>
      <c r="AK222" s="22">
        <v>0</v>
      </c>
      <c r="AL222" s="22">
        <v>0</v>
      </c>
      <c r="AM222" s="22" t="b">
        <v>0</v>
      </c>
      <c r="AN222" s="22">
        <v>0</v>
      </c>
      <c r="AO222" s="22">
        <v>0</v>
      </c>
    </row>
    <row r="223" spans="2:41" ht="16.5" customHeight="1" x14ac:dyDescent="0.3">
      <c r="B223" s="153">
        <f t="shared" si="13"/>
        <v>1034602</v>
      </c>
      <c r="C223" s="22">
        <v>1034602</v>
      </c>
      <c r="D223" s="156" t="str">
        <f ca="1">IFERROR(IFERROR(VLOOKUP($B223,INDIRECT(VLOOKUP($E223,보상!$S:$AA,2,FALSE)),MATCH(D$6,INDIRECT(VLOOKUP($E223,보상!$S:$AA,3,FALSE)),0),FALSE),VLOOKUP($B223,INDIRECT(VLOOKUP($E223&amp;"_U",보상!$S:$AA,2,FALSE)),MATCH(D$6,INDIRECT(VLOOKUP($E223&amp;"_U",보상!$S:$AA,3,FALSE)),0),FALSE)),"ERROR")</f>
        <v>의문의 마력 추적</v>
      </c>
      <c r="E223" s="22" t="s">
        <v>384</v>
      </c>
      <c r="F223" s="22">
        <f>COUNTIF($C$8:$C223,$C223)</f>
        <v>1</v>
      </c>
      <c r="G223" s="22" t="b">
        <v>0</v>
      </c>
      <c r="H223" s="22">
        <v>0</v>
      </c>
      <c r="I223" s="129">
        <f>IFERROR(IF(H223=0,0,VLOOKUP(VLOOKUP(H223,#REF!,MATCH("strMailTitleID",#REF!,0),FALSE),#REF!,2,FALSE)),"ERROR")</f>
        <v>0</v>
      </c>
      <c r="J223" s="176">
        <v>0</v>
      </c>
      <c r="K223" s="129">
        <f>IFERROR(IF(J223=0,0,VLOOKUP(VLOOKUP(J223,#REF!,MATCH("strMailTitleID",#REF!,0),FALSE),#REF!,2,FALSE)),"ERROR")</f>
        <v>0</v>
      </c>
      <c r="L223" s="22">
        <f ca="1">IFERROR(IFERROR(VLOOKUP($B223,INDIRECT(VLOOKUP($E223,보상!$S:$AA,2,FALSE)),MATCH(L$6,INDIRECT(VLOOKUP($E223,보상!$S:$AA,3,FALSE)),0),FALSE),VLOOKUP($B223,INDIRECT(VLOOKUP($E223&amp;"_U",보상!$S:$AA,2,FALSE)),MATCH(L$6,INDIRECT(VLOOKUP($E223&amp;"_U",보상!$S:$AA,3,FALSE)),0),FALSE)),"ERROR")</f>
        <v>7770</v>
      </c>
      <c r="M223" s="22">
        <v>0</v>
      </c>
      <c r="N223" s="22">
        <v>0</v>
      </c>
      <c r="O223" s="22">
        <v>0</v>
      </c>
      <c r="P223" s="22" t="str">
        <f ca="1">IFERROR(IFERROR(VLOOKUP($B223,INDIRECT(VLOOKUP($E223,보상!$S:$AA,2,FALSE)),MATCH(P$6,INDIRECT(VLOOKUP($E223,보상!$S:$AA,3,FALSE)),0),FALSE),VLOOKUP($B223,INDIRECT(VLOOKUP($E223&amp;"_U",보상!$S:$AA,2,FALSE)),MATCH(P$6,INDIRECT(VLOOKUP($E223&amp;"_U",보상!$S:$AA,3,FALSE)),0),FALSE)),"ERROR")</f>
        <v>Gold</v>
      </c>
      <c r="Q223" s="22">
        <f ca="1">IFERROR(IFERROR(VLOOKUP($B223,INDIRECT(VLOOKUP($E223,보상!$S:$AA,2,FALSE)),MATCH(Q$6,INDIRECT(VLOOKUP($E223,보상!$S:$AA,3,FALSE)),0),FALSE),VLOOKUP($B223,INDIRECT(VLOOKUP($E223&amp;"_U",보상!$S:$AA,2,FALSE)),MATCH(Q$6,INDIRECT(VLOOKUP($E223&amp;"_U",보상!$S:$AA,3,FALSE)),0),FALSE)),"ERROR")</f>
        <v>6300</v>
      </c>
      <c r="R223" s="22" t="b">
        <v>0</v>
      </c>
      <c r="S223" s="22" t="b">
        <v>0</v>
      </c>
      <c r="T223" s="22">
        <f ca="1">IFERROR(IF(W223=0,0,VLOOKUP(W223,보상!$D:$K,6,FALSE)),"-")</f>
        <v>0</v>
      </c>
      <c r="U223" s="22">
        <f ca="1">IFERROR(IF(W223=0,0,VLOOKUP(W223,보상!$D:$K,7,FALSE)),"-")</f>
        <v>0</v>
      </c>
      <c r="V223" s="22">
        <f ca="1">IFERROR(IF(W223=0,0,VLOOKUP(W223,보상!$D:$K,8,FALSE)),"-")</f>
        <v>0</v>
      </c>
      <c r="W223" s="22">
        <f ca="1">IFERROR(IFERROR(VLOOKUP($B223,INDIRECT(VLOOKUP($E223,보상!$S:$AA,2,FALSE)),MATCH(W$6,INDIRECT(VLOOKUP($E223,보상!$S:$AA,3,FALSE)),0),FALSE),VLOOKUP($B223,INDIRECT(VLOOKUP($E223&amp;"_U",보상!$S:$AA,2,FALSE)),MATCH(W$6,INDIRECT(VLOOKUP($E223&amp;"_U",보상!$S:$AA,3,FALSE)),0),FALSE)),"ERROR")</f>
        <v>332001</v>
      </c>
      <c r="X223" s="134" t="str">
        <f ca="1">IFERROR(IF(W223=0,0,VLOOKUP(SUBSTITUTE(VLOOKUP(W223,#REF!,MATCH("strItemName",#REF!,0),FALSE),"SUI_",""),#REF!,2,FALSE)),"ERROR")</f>
        <v>ERROR</v>
      </c>
      <c r="Y223" s="22">
        <f t="shared" ca="1" si="14"/>
        <v>332001</v>
      </c>
      <c r="Z223" s="134" t="str">
        <f ca="1">IFERROR(IF(Y223=0,0,VLOOKUP(SUBSTITUTE(VLOOKUP(Y223,#REF!,MATCH("strItemName",#REF!,0),FALSE),"SUI_",""),#REF!,2,FALSE)),"ERROR")</f>
        <v>ERROR</v>
      </c>
      <c r="AA223" s="22">
        <f t="shared" ca="1" si="14"/>
        <v>332001</v>
      </c>
      <c r="AB223" s="134" t="str">
        <f ca="1">IFERROR(IF(AA223=0,0,VLOOKUP(SUBSTITUTE(VLOOKUP(AA223,#REF!,MATCH("strItemName",#REF!,0),FALSE),"SUI_",""),#REF!,2,FALSE)),"ERROR")</f>
        <v>ERROR</v>
      </c>
      <c r="AC223" s="22">
        <f t="shared" ca="1" si="14"/>
        <v>332001</v>
      </c>
      <c r="AD223" s="134" t="str">
        <f ca="1">IFERROR(IF(AC223=0,0,VLOOKUP(SUBSTITUTE(VLOOKUP(AC223,#REF!,MATCH("strItemName",#REF!,0),FALSE),"SUI_",""),#REF!,2,FALSE)),"ERROR")</f>
        <v>ERROR</v>
      </c>
      <c r="AE223" s="22">
        <f t="shared" ca="1" si="14"/>
        <v>332001</v>
      </c>
      <c r="AF223" s="134" t="str">
        <f ca="1">IFERROR(IF(AE223=0,0,VLOOKUP(SUBSTITUTE(VLOOKUP(AE223,#REF!,MATCH("strItemName",#REF!,0),FALSE),"SUI_",""),#REF!,2,FALSE)),"ERROR")</f>
        <v>ERROR</v>
      </c>
      <c r="AG223" s="88">
        <v>0</v>
      </c>
      <c r="AH223" s="134">
        <f>IFERROR(IF(AG223=0,0,VLOOKUP(SUBSTITUTE(VLOOKUP(AG223,#REF!,MATCH("strItemName",#REF!,0),FALSE),"SUI_",""),#REF!,2,FALSE)),"ERROR")</f>
        <v>0</v>
      </c>
      <c r="AI223" s="22">
        <f ca="1">IFERROR(IFERROR(VLOOKUP($B223,INDIRECT(VLOOKUP($E223,보상!$S:$AA,2,FALSE)),MATCH(AI$6,INDIRECT(VLOOKUP($E223,보상!$S:$AA,3,FALSE)),0),FALSE),VLOOKUP($B223,INDIRECT(VLOOKUP($E223&amp;"_U",보상!$S:$AA,2,FALSE)),MATCH(AI$6,INDIRECT(VLOOKUP($E223&amp;"_U",보상!$S:$AA,3,FALSE)),0),FALSE)),"ERROR")</f>
        <v>1</v>
      </c>
      <c r="AJ223" s="22">
        <v>0</v>
      </c>
      <c r="AK223" s="22">
        <v>0</v>
      </c>
      <c r="AL223" s="22">
        <v>0</v>
      </c>
      <c r="AM223" s="22" t="b">
        <v>0</v>
      </c>
      <c r="AN223" s="22">
        <v>0</v>
      </c>
      <c r="AO223" s="22">
        <v>0</v>
      </c>
    </row>
    <row r="224" spans="2:41" ht="16.5" customHeight="1" x14ac:dyDescent="0.3">
      <c r="B224" s="153">
        <f t="shared" si="13"/>
        <v>1034702</v>
      </c>
      <c r="C224" s="22">
        <v>1034702</v>
      </c>
      <c r="D224" s="156" t="str">
        <f ca="1">IFERROR(IFERROR(VLOOKUP($B224,INDIRECT(VLOOKUP($E224,보상!$S:$AA,2,FALSE)),MATCH(D$6,INDIRECT(VLOOKUP($E224,보상!$S:$AA,3,FALSE)),0),FALSE),VLOOKUP($B224,INDIRECT(VLOOKUP($E224&amp;"_U",보상!$S:$AA,2,FALSE)),MATCH(D$6,INDIRECT(VLOOKUP($E224&amp;"_U",보상!$S:$AA,3,FALSE)),0),FALSE)),"ERROR")</f>
        <v>망령 군주의 힘</v>
      </c>
      <c r="E224" s="22" t="s">
        <v>384</v>
      </c>
      <c r="F224" s="22">
        <f>COUNTIF($C$8:$C224,$C224)</f>
        <v>1</v>
      </c>
      <c r="G224" s="22" t="b">
        <v>0</v>
      </c>
      <c r="H224" s="22">
        <v>0</v>
      </c>
      <c r="I224" s="129">
        <f>IFERROR(IF(H224=0,0,VLOOKUP(VLOOKUP(H224,#REF!,MATCH("strMailTitleID",#REF!,0),FALSE),#REF!,2,FALSE)),"ERROR")</f>
        <v>0</v>
      </c>
      <c r="J224" s="176">
        <v>0</v>
      </c>
      <c r="K224" s="129">
        <f>IFERROR(IF(J224=0,0,VLOOKUP(VLOOKUP(J224,#REF!,MATCH("strMailTitleID",#REF!,0),FALSE),#REF!,2,FALSE)),"ERROR")</f>
        <v>0</v>
      </c>
      <c r="L224" s="22">
        <f ca="1">IFERROR(IFERROR(VLOOKUP($B224,INDIRECT(VLOOKUP($E224,보상!$S:$AA,2,FALSE)),MATCH(L$6,INDIRECT(VLOOKUP($E224,보상!$S:$AA,3,FALSE)),0),FALSE),VLOOKUP($B224,INDIRECT(VLOOKUP($E224&amp;"_U",보상!$S:$AA,2,FALSE)),MATCH(L$6,INDIRECT(VLOOKUP($E224&amp;"_U",보상!$S:$AA,3,FALSE)),0),FALSE)),"ERROR")</f>
        <v>8180</v>
      </c>
      <c r="M224" s="22">
        <v>0</v>
      </c>
      <c r="N224" s="22">
        <v>0</v>
      </c>
      <c r="O224" s="22">
        <v>0</v>
      </c>
      <c r="P224" s="22" t="str">
        <f ca="1">IFERROR(IFERROR(VLOOKUP($B224,INDIRECT(VLOOKUP($E224,보상!$S:$AA,2,FALSE)),MATCH(P$6,INDIRECT(VLOOKUP($E224,보상!$S:$AA,3,FALSE)),0),FALSE),VLOOKUP($B224,INDIRECT(VLOOKUP($E224&amp;"_U",보상!$S:$AA,2,FALSE)),MATCH(P$6,INDIRECT(VLOOKUP($E224&amp;"_U",보상!$S:$AA,3,FALSE)),0),FALSE)),"ERROR")</f>
        <v>Gold</v>
      </c>
      <c r="Q224" s="22">
        <f ca="1">IFERROR(IFERROR(VLOOKUP($B224,INDIRECT(VLOOKUP($E224,보상!$S:$AA,2,FALSE)),MATCH(Q$6,INDIRECT(VLOOKUP($E224,보상!$S:$AA,3,FALSE)),0),FALSE),VLOOKUP($B224,INDIRECT(VLOOKUP($E224&amp;"_U",보상!$S:$AA,2,FALSE)),MATCH(Q$6,INDIRECT(VLOOKUP($E224&amp;"_U",보상!$S:$AA,3,FALSE)),0),FALSE)),"ERROR")</f>
        <v>6300</v>
      </c>
      <c r="R224" s="22" t="b">
        <v>0</v>
      </c>
      <c r="S224" s="22" t="b">
        <v>0</v>
      </c>
      <c r="T224" s="22">
        <f ca="1">IFERROR(IF(W224=0,0,VLOOKUP(W224,보상!$D:$K,6,FALSE)),"-")</f>
        <v>0</v>
      </c>
      <c r="U224" s="22">
        <f ca="1">IFERROR(IF(W224=0,0,VLOOKUP(W224,보상!$D:$K,7,FALSE)),"-")</f>
        <v>0</v>
      </c>
      <c r="V224" s="22">
        <f ca="1">IFERROR(IF(W224=0,0,VLOOKUP(W224,보상!$D:$K,8,FALSE)),"-")</f>
        <v>0</v>
      </c>
      <c r="W224" s="22">
        <f ca="1">IFERROR(IFERROR(VLOOKUP($B224,INDIRECT(VLOOKUP($E224,보상!$S:$AA,2,FALSE)),MATCH(W$6,INDIRECT(VLOOKUP($E224,보상!$S:$AA,3,FALSE)),0),FALSE),VLOOKUP($B224,INDIRECT(VLOOKUP($E224&amp;"_U",보상!$S:$AA,2,FALSE)),MATCH(W$6,INDIRECT(VLOOKUP($E224&amp;"_U",보상!$S:$AA,3,FALSE)),0),FALSE)),"ERROR")</f>
        <v>2311001</v>
      </c>
      <c r="X224" s="134" t="str">
        <f ca="1">IFERROR(IF(W224=0,0,VLOOKUP(SUBSTITUTE(VLOOKUP(W224,#REF!,MATCH("strItemName",#REF!,0),FALSE),"SUI_",""),#REF!,2,FALSE)),"ERROR")</f>
        <v>ERROR</v>
      </c>
      <c r="Y224" s="22">
        <f t="shared" ca="1" si="14"/>
        <v>2311001</v>
      </c>
      <c r="Z224" s="134" t="str">
        <f ca="1">IFERROR(IF(Y224=0,0,VLOOKUP(SUBSTITUTE(VLOOKUP(Y224,#REF!,MATCH("strItemName",#REF!,0),FALSE),"SUI_",""),#REF!,2,FALSE)),"ERROR")</f>
        <v>ERROR</v>
      </c>
      <c r="AA224" s="22">
        <f t="shared" ca="1" si="14"/>
        <v>2311001</v>
      </c>
      <c r="AB224" s="134" t="str">
        <f ca="1">IFERROR(IF(AA224=0,0,VLOOKUP(SUBSTITUTE(VLOOKUP(AA224,#REF!,MATCH("strItemName",#REF!,0),FALSE),"SUI_",""),#REF!,2,FALSE)),"ERROR")</f>
        <v>ERROR</v>
      </c>
      <c r="AC224" s="22">
        <f t="shared" ca="1" si="14"/>
        <v>2311001</v>
      </c>
      <c r="AD224" s="134" t="str">
        <f ca="1">IFERROR(IF(AC224=0,0,VLOOKUP(SUBSTITUTE(VLOOKUP(AC224,#REF!,MATCH("strItemName",#REF!,0),FALSE),"SUI_",""),#REF!,2,FALSE)),"ERROR")</f>
        <v>ERROR</v>
      </c>
      <c r="AE224" s="22">
        <f t="shared" ca="1" si="14"/>
        <v>2311001</v>
      </c>
      <c r="AF224" s="134" t="str">
        <f ca="1">IFERROR(IF(AE224=0,0,VLOOKUP(SUBSTITUTE(VLOOKUP(AE224,#REF!,MATCH("strItemName",#REF!,0),FALSE),"SUI_",""),#REF!,2,FALSE)),"ERROR")</f>
        <v>ERROR</v>
      </c>
      <c r="AG224" s="88">
        <v>0</v>
      </c>
      <c r="AH224" s="134">
        <f>IFERROR(IF(AG224=0,0,VLOOKUP(SUBSTITUTE(VLOOKUP(AG224,#REF!,MATCH("strItemName",#REF!,0),FALSE),"SUI_",""),#REF!,2,FALSE)),"ERROR")</f>
        <v>0</v>
      </c>
      <c r="AI224" s="22">
        <f ca="1">IFERROR(IFERROR(VLOOKUP($B224,INDIRECT(VLOOKUP($E224,보상!$S:$AA,2,FALSE)),MATCH(AI$6,INDIRECT(VLOOKUP($E224,보상!$S:$AA,3,FALSE)),0),FALSE),VLOOKUP($B224,INDIRECT(VLOOKUP($E224&amp;"_U",보상!$S:$AA,2,FALSE)),MATCH(AI$6,INDIRECT(VLOOKUP($E224&amp;"_U",보상!$S:$AA,3,FALSE)),0),FALSE)),"ERROR")</f>
        <v>10</v>
      </c>
      <c r="AJ224" s="22">
        <v>0</v>
      </c>
      <c r="AK224" s="22">
        <v>0</v>
      </c>
      <c r="AL224" s="22">
        <v>0</v>
      </c>
      <c r="AM224" s="22" t="b">
        <v>0</v>
      </c>
      <c r="AN224" s="22">
        <v>0</v>
      </c>
      <c r="AO224" s="22">
        <v>0</v>
      </c>
    </row>
    <row r="225" spans="2:41" ht="16.5" customHeight="1" x14ac:dyDescent="0.3">
      <c r="B225" s="153">
        <f t="shared" si="13"/>
        <v>1034802</v>
      </c>
      <c r="C225" s="22">
        <v>1034802</v>
      </c>
      <c r="D225" s="156" t="str">
        <f ca="1">IFERROR(IFERROR(VLOOKUP($B225,INDIRECT(VLOOKUP($E225,보상!$S:$AA,2,FALSE)),MATCH(D$6,INDIRECT(VLOOKUP($E225,보상!$S:$AA,3,FALSE)),0),FALSE),VLOOKUP($B225,INDIRECT(VLOOKUP($E225&amp;"_U",보상!$S:$AA,2,FALSE)),MATCH(D$6,INDIRECT(VLOOKUP($E225&amp;"_U",보상!$S:$AA,3,FALSE)),0),FALSE)),"ERROR")</f>
        <v>북부 경계 초소 지원</v>
      </c>
      <c r="E225" s="22" t="s">
        <v>384</v>
      </c>
      <c r="F225" s="22">
        <f>COUNTIF($C$8:$C225,$C225)</f>
        <v>1</v>
      </c>
      <c r="G225" s="22" t="b">
        <v>0</v>
      </c>
      <c r="H225" s="22">
        <v>0</v>
      </c>
      <c r="I225" s="129">
        <f>IFERROR(IF(H225=0,0,VLOOKUP(VLOOKUP(H225,#REF!,MATCH("strMailTitleID",#REF!,0),FALSE),#REF!,2,FALSE)),"ERROR")</f>
        <v>0</v>
      </c>
      <c r="J225" s="176">
        <v>0</v>
      </c>
      <c r="K225" s="129">
        <f>IFERROR(IF(J225=0,0,VLOOKUP(VLOOKUP(J225,#REF!,MATCH("strMailTitleID",#REF!,0),FALSE),#REF!,2,FALSE)),"ERROR")</f>
        <v>0</v>
      </c>
      <c r="L225" s="22">
        <f ca="1">IFERROR(IFERROR(VLOOKUP($B225,INDIRECT(VLOOKUP($E225,보상!$S:$AA,2,FALSE)),MATCH(L$6,INDIRECT(VLOOKUP($E225,보상!$S:$AA,3,FALSE)),0),FALSE),VLOOKUP($B225,INDIRECT(VLOOKUP($E225&amp;"_U",보상!$S:$AA,2,FALSE)),MATCH(L$6,INDIRECT(VLOOKUP($E225&amp;"_U",보상!$S:$AA,3,FALSE)),0),FALSE)),"ERROR")</f>
        <v>8180</v>
      </c>
      <c r="M225" s="22">
        <v>0</v>
      </c>
      <c r="N225" s="22">
        <v>0</v>
      </c>
      <c r="O225" s="22">
        <v>0</v>
      </c>
      <c r="P225" s="22" t="str">
        <f ca="1">IFERROR(IFERROR(VLOOKUP($B225,INDIRECT(VLOOKUP($E225,보상!$S:$AA,2,FALSE)),MATCH(P$6,INDIRECT(VLOOKUP($E225,보상!$S:$AA,3,FALSE)),0),FALSE),VLOOKUP($B225,INDIRECT(VLOOKUP($E225&amp;"_U",보상!$S:$AA,2,FALSE)),MATCH(P$6,INDIRECT(VLOOKUP($E225&amp;"_U",보상!$S:$AA,3,FALSE)),0),FALSE)),"ERROR")</f>
        <v>Gold</v>
      </c>
      <c r="Q225" s="22">
        <f ca="1">IFERROR(IFERROR(VLOOKUP($B225,INDIRECT(VLOOKUP($E225,보상!$S:$AA,2,FALSE)),MATCH(Q$6,INDIRECT(VLOOKUP($E225,보상!$S:$AA,3,FALSE)),0),FALSE),VLOOKUP($B225,INDIRECT(VLOOKUP($E225&amp;"_U",보상!$S:$AA,2,FALSE)),MATCH(Q$6,INDIRECT(VLOOKUP($E225&amp;"_U",보상!$S:$AA,3,FALSE)),0),FALSE)),"ERROR")</f>
        <v>6300</v>
      </c>
      <c r="R225" s="22" t="b">
        <v>0</v>
      </c>
      <c r="S225" s="22" t="b">
        <v>0</v>
      </c>
      <c r="T225" s="22">
        <f ca="1">IFERROR(IF(W225=0,0,VLOOKUP(W225,보상!$D:$K,6,FALSE)),"-")</f>
        <v>0</v>
      </c>
      <c r="U225" s="22">
        <f ca="1">IFERROR(IF(W225=0,0,VLOOKUP(W225,보상!$D:$K,7,FALSE)),"-")</f>
        <v>700</v>
      </c>
      <c r="V225" s="22">
        <f ca="1">IFERROR(IF(W225=0,0,VLOOKUP(W225,보상!$D:$K,8,FALSE)),"-")</f>
        <v>0</v>
      </c>
      <c r="W225" s="22">
        <f ca="1">IFERROR(IFERROR(VLOOKUP($B225,INDIRECT(VLOOKUP($E225,보상!$S:$AA,2,FALSE)),MATCH(W$6,INDIRECT(VLOOKUP($E225,보상!$S:$AA,3,FALSE)),0),FALSE),VLOOKUP($B225,INDIRECT(VLOOKUP($E225&amp;"_U",보상!$S:$AA,2,FALSE)),MATCH(W$6,INDIRECT(VLOOKUP($E225&amp;"_U",보상!$S:$AA,3,FALSE)),0),FALSE)),"ERROR")</f>
        <v>4002002</v>
      </c>
      <c r="X225" s="134" t="str">
        <f ca="1">IFERROR(IF(W225=0,0,VLOOKUP(SUBSTITUTE(VLOOKUP(W225,#REF!,MATCH("strItemName",#REF!,0),FALSE),"SUI_",""),#REF!,2,FALSE)),"ERROR")</f>
        <v>ERROR</v>
      </c>
      <c r="Y225" s="22">
        <f t="shared" ca="1" si="14"/>
        <v>4002002</v>
      </c>
      <c r="Z225" s="134" t="str">
        <f ca="1">IFERROR(IF(Y225=0,0,VLOOKUP(SUBSTITUTE(VLOOKUP(Y225,#REF!,MATCH("strItemName",#REF!,0),FALSE),"SUI_",""),#REF!,2,FALSE)),"ERROR")</f>
        <v>ERROR</v>
      </c>
      <c r="AA225" s="22">
        <f t="shared" ca="1" si="14"/>
        <v>4002002</v>
      </c>
      <c r="AB225" s="134" t="str">
        <f ca="1">IFERROR(IF(AA225=0,0,VLOOKUP(SUBSTITUTE(VLOOKUP(AA225,#REF!,MATCH("strItemName",#REF!,0),FALSE),"SUI_",""),#REF!,2,FALSE)),"ERROR")</f>
        <v>ERROR</v>
      </c>
      <c r="AC225" s="22">
        <f t="shared" ca="1" si="14"/>
        <v>4002002</v>
      </c>
      <c r="AD225" s="134" t="str">
        <f ca="1">IFERROR(IF(AC225=0,0,VLOOKUP(SUBSTITUTE(VLOOKUP(AC225,#REF!,MATCH("strItemName",#REF!,0),FALSE),"SUI_",""),#REF!,2,FALSE)),"ERROR")</f>
        <v>ERROR</v>
      </c>
      <c r="AE225" s="22">
        <f t="shared" ca="1" si="14"/>
        <v>4002002</v>
      </c>
      <c r="AF225" s="134" t="str">
        <f ca="1">IFERROR(IF(AE225=0,0,VLOOKUP(SUBSTITUTE(VLOOKUP(AE225,#REF!,MATCH("strItemName",#REF!,0),FALSE),"SUI_",""),#REF!,2,FALSE)),"ERROR")</f>
        <v>ERROR</v>
      </c>
      <c r="AG225" s="88">
        <v>0</v>
      </c>
      <c r="AH225" s="134">
        <f>IFERROR(IF(AG225=0,0,VLOOKUP(SUBSTITUTE(VLOOKUP(AG225,#REF!,MATCH("strItemName",#REF!,0),FALSE),"SUI_",""),#REF!,2,FALSE)),"ERROR")</f>
        <v>0</v>
      </c>
      <c r="AI225" s="22">
        <f ca="1">IFERROR(IFERROR(VLOOKUP($B225,INDIRECT(VLOOKUP($E225,보상!$S:$AA,2,FALSE)),MATCH(AI$6,INDIRECT(VLOOKUP($E225,보상!$S:$AA,3,FALSE)),0),FALSE),VLOOKUP($B225,INDIRECT(VLOOKUP($E225&amp;"_U",보상!$S:$AA,2,FALSE)),MATCH(AI$6,INDIRECT(VLOOKUP($E225&amp;"_U",보상!$S:$AA,3,FALSE)),0),FALSE)),"ERROR")</f>
        <v>1</v>
      </c>
      <c r="AJ225" s="22">
        <v>0</v>
      </c>
      <c r="AK225" s="22">
        <v>0</v>
      </c>
      <c r="AL225" s="22">
        <v>0</v>
      </c>
      <c r="AM225" s="22" t="b">
        <v>0</v>
      </c>
      <c r="AN225" s="22">
        <v>0</v>
      </c>
      <c r="AO225" s="22">
        <v>0</v>
      </c>
    </row>
    <row r="226" spans="2:41" ht="16.5" customHeight="1" x14ac:dyDescent="0.3">
      <c r="B226" s="153">
        <f t="shared" si="13"/>
        <v>1034902</v>
      </c>
      <c r="C226" s="22">
        <v>1034902</v>
      </c>
      <c r="D226" s="156" t="str">
        <f ca="1">IFERROR(IFERROR(VLOOKUP($B226,INDIRECT(VLOOKUP($E226,보상!$S:$AA,2,FALSE)),MATCH(D$6,INDIRECT(VLOOKUP($E226,보상!$S:$AA,3,FALSE)),0),FALSE),VLOOKUP($B226,INDIRECT(VLOOKUP($E226&amp;"_U",보상!$S:$AA,2,FALSE)),MATCH(D$6,INDIRECT(VLOOKUP($E226&amp;"_U",보상!$S:$AA,3,FALSE)),0),FALSE)),"ERROR")</f>
        <v>북부 경계 초소의 상황</v>
      </c>
      <c r="E226" s="22" t="s">
        <v>384</v>
      </c>
      <c r="F226" s="22">
        <f>COUNTIF($C$8:$C226,$C226)</f>
        <v>1</v>
      </c>
      <c r="G226" s="22" t="b">
        <v>0</v>
      </c>
      <c r="H226" s="22">
        <v>0</v>
      </c>
      <c r="I226" s="129">
        <f>IFERROR(IF(H226=0,0,VLOOKUP(VLOOKUP(H226,#REF!,MATCH("strMailTitleID",#REF!,0),FALSE),#REF!,2,FALSE)),"ERROR")</f>
        <v>0</v>
      </c>
      <c r="J226" s="176">
        <v>0</v>
      </c>
      <c r="K226" s="129">
        <f>IFERROR(IF(J226=0,0,VLOOKUP(VLOOKUP(J226,#REF!,MATCH("strMailTitleID",#REF!,0),FALSE),#REF!,2,FALSE)),"ERROR")</f>
        <v>0</v>
      </c>
      <c r="L226" s="22">
        <f ca="1">IFERROR(IFERROR(VLOOKUP($B226,INDIRECT(VLOOKUP($E226,보상!$S:$AA,2,FALSE)),MATCH(L$6,INDIRECT(VLOOKUP($E226,보상!$S:$AA,3,FALSE)),0),FALSE),VLOOKUP($B226,INDIRECT(VLOOKUP($E226&amp;"_U",보상!$S:$AA,2,FALSE)),MATCH(L$6,INDIRECT(VLOOKUP($E226&amp;"_U",보상!$S:$AA,3,FALSE)),0),FALSE)),"ERROR")</f>
        <v>7870</v>
      </c>
      <c r="M226" s="22">
        <v>0</v>
      </c>
      <c r="N226" s="22">
        <v>0</v>
      </c>
      <c r="O226" s="22">
        <v>0</v>
      </c>
      <c r="P226" s="22" t="str">
        <f ca="1">IFERROR(IFERROR(VLOOKUP($B226,INDIRECT(VLOOKUP($E226,보상!$S:$AA,2,FALSE)),MATCH(P$6,INDIRECT(VLOOKUP($E226,보상!$S:$AA,3,FALSE)),0),FALSE),VLOOKUP($B226,INDIRECT(VLOOKUP($E226&amp;"_U",보상!$S:$AA,2,FALSE)),MATCH(P$6,INDIRECT(VLOOKUP($E226&amp;"_U",보상!$S:$AA,3,FALSE)),0),FALSE)),"ERROR")</f>
        <v>Gold</v>
      </c>
      <c r="Q226" s="22">
        <f ca="1">IFERROR(IFERROR(VLOOKUP($B226,INDIRECT(VLOOKUP($E226,보상!$S:$AA,2,FALSE)),MATCH(Q$6,INDIRECT(VLOOKUP($E226,보상!$S:$AA,3,FALSE)),0),FALSE),VLOOKUP($B226,INDIRECT(VLOOKUP($E226&amp;"_U",보상!$S:$AA,2,FALSE)),MATCH(Q$6,INDIRECT(VLOOKUP($E226&amp;"_U",보상!$S:$AA,3,FALSE)),0),FALSE)),"ERROR")</f>
        <v>6500</v>
      </c>
      <c r="R226" s="22" t="b">
        <v>0</v>
      </c>
      <c r="S226" s="22" t="b">
        <v>0</v>
      </c>
      <c r="T226" s="22">
        <f ca="1">IFERROR(IF(W226=0,0,VLOOKUP(W226,보상!$D:$K,6,FALSE)),"-")</f>
        <v>1000</v>
      </c>
      <c r="U226" s="22">
        <f ca="1">IFERROR(IF(W226=0,0,VLOOKUP(W226,보상!$D:$K,7,FALSE)),"-")</f>
        <v>0</v>
      </c>
      <c r="V226" s="22">
        <f ca="1">IFERROR(IF(W226=0,0,VLOOKUP(W226,보상!$D:$K,8,FALSE)),"-")</f>
        <v>0</v>
      </c>
      <c r="W226" s="22">
        <f ca="1">IFERROR(IFERROR(VLOOKUP($B226,INDIRECT(VLOOKUP($E226,보상!$S:$AA,2,FALSE)),MATCH(W$6,INDIRECT(VLOOKUP($E226,보상!$S:$AA,3,FALSE)),0),FALSE),VLOOKUP($B226,INDIRECT(VLOOKUP($E226&amp;"_U",보상!$S:$AA,2,FALSE)),MATCH(W$6,INDIRECT(VLOOKUP($E226&amp;"_U",보상!$S:$AA,3,FALSE)),0),FALSE)),"ERROR")</f>
        <v>4002001</v>
      </c>
      <c r="X226" s="134" t="str">
        <f ca="1">IFERROR(IF(W226=0,0,VLOOKUP(SUBSTITUTE(VLOOKUP(W226,#REF!,MATCH("strItemName",#REF!,0),FALSE),"SUI_",""),#REF!,2,FALSE)),"ERROR")</f>
        <v>ERROR</v>
      </c>
      <c r="Y226" s="22">
        <f t="shared" ca="1" si="14"/>
        <v>4002001</v>
      </c>
      <c r="Z226" s="134" t="str">
        <f ca="1">IFERROR(IF(Y226=0,0,VLOOKUP(SUBSTITUTE(VLOOKUP(Y226,#REF!,MATCH("strItemName",#REF!,0),FALSE),"SUI_",""),#REF!,2,FALSE)),"ERROR")</f>
        <v>ERROR</v>
      </c>
      <c r="AA226" s="22">
        <f t="shared" ca="1" si="14"/>
        <v>4002001</v>
      </c>
      <c r="AB226" s="134" t="str">
        <f ca="1">IFERROR(IF(AA226=0,0,VLOOKUP(SUBSTITUTE(VLOOKUP(AA226,#REF!,MATCH("strItemName",#REF!,0),FALSE),"SUI_",""),#REF!,2,FALSE)),"ERROR")</f>
        <v>ERROR</v>
      </c>
      <c r="AC226" s="22">
        <f t="shared" ca="1" si="14"/>
        <v>4002001</v>
      </c>
      <c r="AD226" s="134" t="str">
        <f ca="1">IFERROR(IF(AC226=0,0,VLOOKUP(SUBSTITUTE(VLOOKUP(AC226,#REF!,MATCH("strItemName",#REF!,0),FALSE),"SUI_",""),#REF!,2,FALSE)),"ERROR")</f>
        <v>ERROR</v>
      </c>
      <c r="AE226" s="22">
        <f t="shared" ca="1" si="14"/>
        <v>4002001</v>
      </c>
      <c r="AF226" s="134" t="str">
        <f ca="1">IFERROR(IF(AE226=0,0,VLOOKUP(SUBSTITUTE(VLOOKUP(AE226,#REF!,MATCH("strItemName",#REF!,0),FALSE),"SUI_",""),#REF!,2,FALSE)),"ERROR")</f>
        <v>ERROR</v>
      </c>
      <c r="AG226" s="88">
        <v>0</v>
      </c>
      <c r="AH226" s="134">
        <f>IFERROR(IF(AG226=0,0,VLOOKUP(SUBSTITUTE(VLOOKUP(AG226,#REF!,MATCH("strItemName",#REF!,0),FALSE),"SUI_",""),#REF!,2,FALSE)),"ERROR")</f>
        <v>0</v>
      </c>
      <c r="AI226" s="22">
        <f ca="1">IFERROR(IFERROR(VLOOKUP($B226,INDIRECT(VLOOKUP($E226,보상!$S:$AA,2,FALSE)),MATCH(AI$6,INDIRECT(VLOOKUP($E226,보상!$S:$AA,3,FALSE)),0),FALSE),VLOOKUP($B226,INDIRECT(VLOOKUP($E226&amp;"_U",보상!$S:$AA,2,FALSE)),MATCH(AI$6,INDIRECT(VLOOKUP($E226&amp;"_U",보상!$S:$AA,3,FALSE)),0),FALSE)),"ERROR")</f>
        <v>1</v>
      </c>
      <c r="AJ226" s="22">
        <v>0</v>
      </c>
      <c r="AK226" s="22">
        <v>0</v>
      </c>
      <c r="AL226" s="22">
        <v>0</v>
      </c>
      <c r="AM226" s="22" t="b">
        <v>0</v>
      </c>
      <c r="AN226" s="22">
        <v>0</v>
      </c>
      <c r="AO226" s="22">
        <v>0</v>
      </c>
    </row>
    <row r="227" spans="2:41" ht="16.5" customHeight="1" x14ac:dyDescent="0.3">
      <c r="B227" s="153">
        <f t="shared" si="13"/>
        <v>1035002</v>
      </c>
      <c r="C227" s="22">
        <v>1035002</v>
      </c>
      <c r="D227" s="156" t="str">
        <f ca="1">IFERROR(IFERROR(VLOOKUP($B227,INDIRECT(VLOOKUP($E227,보상!$S:$AA,2,FALSE)),MATCH(D$6,INDIRECT(VLOOKUP($E227,보상!$S:$AA,3,FALSE)),0),FALSE),VLOOKUP($B227,INDIRECT(VLOOKUP($E227&amp;"_U",보상!$S:$AA,2,FALSE)),MATCH(D$6,INDIRECT(VLOOKUP($E227&amp;"_U",보상!$S:$AA,3,FALSE)),0),FALSE)),"ERROR")</f>
        <v>실종된 조사단</v>
      </c>
      <c r="E227" s="22" t="s">
        <v>384</v>
      </c>
      <c r="F227" s="22">
        <f>COUNTIF($C$8:$C227,$C227)</f>
        <v>1</v>
      </c>
      <c r="G227" s="22" t="b">
        <v>0</v>
      </c>
      <c r="H227" s="22">
        <v>0</v>
      </c>
      <c r="I227" s="129">
        <f>IFERROR(IF(H227=0,0,VLOOKUP(VLOOKUP(H227,#REF!,MATCH("strMailTitleID",#REF!,0),FALSE),#REF!,2,FALSE)),"ERROR")</f>
        <v>0</v>
      </c>
      <c r="J227" s="176">
        <v>0</v>
      </c>
      <c r="K227" s="129">
        <f>IFERROR(IF(J227=0,0,VLOOKUP(VLOOKUP(J227,#REF!,MATCH("strMailTitleID",#REF!,0),FALSE),#REF!,2,FALSE)),"ERROR")</f>
        <v>0</v>
      </c>
      <c r="L227" s="22">
        <f ca="1">IFERROR(IFERROR(VLOOKUP($B227,INDIRECT(VLOOKUP($E227,보상!$S:$AA,2,FALSE)),MATCH(L$6,INDIRECT(VLOOKUP($E227,보상!$S:$AA,3,FALSE)),0),FALSE),VLOOKUP($B227,INDIRECT(VLOOKUP($E227&amp;"_U",보상!$S:$AA,2,FALSE)),MATCH(L$6,INDIRECT(VLOOKUP($E227&amp;"_U",보상!$S:$AA,3,FALSE)),0),FALSE)),"ERROR")</f>
        <v>8860</v>
      </c>
      <c r="M227" s="22">
        <v>0</v>
      </c>
      <c r="N227" s="22">
        <v>0</v>
      </c>
      <c r="O227" s="22">
        <v>0</v>
      </c>
      <c r="P227" s="22" t="str">
        <f ca="1">IFERROR(IFERROR(VLOOKUP($B227,INDIRECT(VLOOKUP($E227,보상!$S:$AA,2,FALSE)),MATCH(P$6,INDIRECT(VLOOKUP($E227,보상!$S:$AA,3,FALSE)),0),FALSE),VLOOKUP($B227,INDIRECT(VLOOKUP($E227&amp;"_U",보상!$S:$AA,2,FALSE)),MATCH(P$6,INDIRECT(VLOOKUP($E227&amp;"_U",보상!$S:$AA,3,FALSE)),0),FALSE)),"ERROR")</f>
        <v>Gold</v>
      </c>
      <c r="Q227" s="22">
        <f ca="1">IFERROR(IFERROR(VLOOKUP($B227,INDIRECT(VLOOKUP($E227,보상!$S:$AA,2,FALSE)),MATCH(Q$6,INDIRECT(VLOOKUP($E227,보상!$S:$AA,3,FALSE)),0),FALSE),VLOOKUP($B227,INDIRECT(VLOOKUP($E227&amp;"_U",보상!$S:$AA,2,FALSE)),MATCH(Q$6,INDIRECT(VLOOKUP($E227&amp;"_U",보상!$S:$AA,3,FALSE)),0),FALSE)),"ERROR")</f>
        <v>6500</v>
      </c>
      <c r="R227" s="22" t="b">
        <v>0</v>
      </c>
      <c r="S227" s="22" t="b">
        <v>0</v>
      </c>
      <c r="T227" s="22">
        <f ca="1">IFERROR(IF(W227=0,0,VLOOKUP(W227,보상!$D:$K,6,FALSE)),"-")</f>
        <v>0</v>
      </c>
      <c r="U227" s="22">
        <f ca="1">IFERROR(IF(W227=0,0,VLOOKUP(W227,보상!$D:$K,7,FALSE)),"-")</f>
        <v>0</v>
      </c>
      <c r="V227" s="22">
        <f ca="1">IFERROR(IF(W227=0,0,VLOOKUP(W227,보상!$D:$K,8,FALSE)),"-")</f>
        <v>0</v>
      </c>
      <c r="W227" s="22">
        <f ca="1">IFERROR(IFERROR(VLOOKUP($B227,INDIRECT(VLOOKUP($E227,보상!$S:$AA,2,FALSE)),MATCH(W$6,INDIRECT(VLOOKUP($E227,보상!$S:$AA,3,FALSE)),0),FALSE),VLOOKUP($B227,INDIRECT(VLOOKUP($E227&amp;"_U",보상!$S:$AA,2,FALSE)),MATCH(W$6,INDIRECT(VLOOKUP($E227&amp;"_U",보상!$S:$AA,3,FALSE)),0),FALSE)),"ERROR")</f>
        <v>2003001</v>
      </c>
      <c r="X227" s="134" t="str">
        <f ca="1">IFERROR(IF(W227=0,0,VLOOKUP(SUBSTITUTE(VLOOKUP(W227,#REF!,MATCH("strItemName",#REF!,0),FALSE),"SUI_",""),#REF!,2,FALSE)),"ERROR")</f>
        <v>ERROR</v>
      </c>
      <c r="Y227" s="22">
        <f t="shared" ca="1" si="14"/>
        <v>2003001</v>
      </c>
      <c r="Z227" s="134" t="str">
        <f ca="1">IFERROR(IF(Y227=0,0,VLOOKUP(SUBSTITUTE(VLOOKUP(Y227,#REF!,MATCH("strItemName",#REF!,0),FALSE),"SUI_",""),#REF!,2,FALSE)),"ERROR")</f>
        <v>ERROR</v>
      </c>
      <c r="AA227" s="22">
        <f t="shared" ca="1" si="14"/>
        <v>2003001</v>
      </c>
      <c r="AB227" s="134" t="str">
        <f ca="1">IFERROR(IF(AA227=0,0,VLOOKUP(SUBSTITUTE(VLOOKUP(AA227,#REF!,MATCH("strItemName",#REF!,0),FALSE),"SUI_",""),#REF!,2,FALSE)),"ERROR")</f>
        <v>ERROR</v>
      </c>
      <c r="AC227" s="22">
        <f t="shared" ca="1" si="14"/>
        <v>2003001</v>
      </c>
      <c r="AD227" s="134" t="str">
        <f ca="1">IFERROR(IF(AC227=0,0,VLOOKUP(SUBSTITUTE(VLOOKUP(AC227,#REF!,MATCH("strItemName",#REF!,0),FALSE),"SUI_",""),#REF!,2,FALSE)),"ERROR")</f>
        <v>ERROR</v>
      </c>
      <c r="AE227" s="22">
        <f t="shared" ca="1" si="14"/>
        <v>2003001</v>
      </c>
      <c r="AF227" s="134" t="str">
        <f ca="1">IFERROR(IF(AE227=0,0,VLOOKUP(SUBSTITUTE(VLOOKUP(AE227,#REF!,MATCH("strItemName",#REF!,0),FALSE),"SUI_",""),#REF!,2,FALSE)),"ERROR")</f>
        <v>ERROR</v>
      </c>
      <c r="AG227" s="88">
        <v>0</v>
      </c>
      <c r="AH227" s="134">
        <f>IFERROR(IF(AG227=0,0,VLOOKUP(SUBSTITUTE(VLOOKUP(AG227,#REF!,MATCH("strItemName",#REF!,0),FALSE),"SUI_",""),#REF!,2,FALSE)),"ERROR")</f>
        <v>0</v>
      </c>
      <c r="AI227" s="22">
        <f ca="1">IFERROR(IFERROR(VLOOKUP($B227,INDIRECT(VLOOKUP($E227,보상!$S:$AA,2,FALSE)),MATCH(AI$6,INDIRECT(VLOOKUP($E227,보상!$S:$AA,3,FALSE)),0),FALSE),VLOOKUP($B227,INDIRECT(VLOOKUP($E227&amp;"_U",보상!$S:$AA,2,FALSE)),MATCH(AI$6,INDIRECT(VLOOKUP($E227&amp;"_U",보상!$S:$AA,3,FALSE)),0),FALSE)),"ERROR")</f>
        <v>20</v>
      </c>
      <c r="AJ227" s="22">
        <v>0</v>
      </c>
      <c r="AK227" s="22">
        <v>0</v>
      </c>
      <c r="AL227" s="22">
        <v>0</v>
      </c>
      <c r="AM227" s="22" t="b">
        <v>0</v>
      </c>
      <c r="AN227" s="22">
        <v>0</v>
      </c>
      <c r="AO227" s="22">
        <v>0</v>
      </c>
    </row>
    <row r="228" spans="2:41" ht="16.5" customHeight="1" x14ac:dyDescent="0.3">
      <c r="B228" s="153">
        <f t="shared" si="13"/>
        <v>1035102</v>
      </c>
      <c r="C228" s="22">
        <v>1035102</v>
      </c>
      <c r="D228" s="156" t="str">
        <f ca="1">IFERROR(IFERROR(VLOOKUP($B228,INDIRECT(VLOOKUP($E228,보상!$S:$AA,2,FALSE)),MATCH(D$6,INDIRECT(VLOOKUP($E228,보상!$S:$AA,3,FALSE)),0),FALSE),VLOOKUP($B228,INDIRECT(VLOOKUP($E228&amp;"_U",보상!$S:$AA,2,FALSE)),MATCH(D$6,INDIRECT(VLOOKUP($E228&amp;"_U",보상!$S:$AA,3,FALSE)),0),FALSE)),"ERROR")</f>
        <v>불안정한 차원의 문</v>
      </c>
      <c r="E228" s="22" t="s">
        <v>384</v>
      </c>
      <c r="F228" s="22">
        <f>COUNTIF($C$8:$C228,$C228)</f>
        <v>1</v>
      </c>
      <c r="G228" s="22" t="b">
        <v>0</v>
      </c>
      <c r="H228" s="22">
        <v>0</v>
      </c>
      <c r="I228" s="129">
        <f>IFERROR(IF(H228=0,0,VLOOKUP(VLOOKUP(H228,#REF!,MATCH("strMailTitleID",#REF!,0),FALSE),#REF!,2,FALSE)),"ERROR")</f>
        <v>0</v>
      </c>
      <c r="J228" s="176">
        <v>0</v>
      </c>
      <c r="K228" s="129">
        <f>IFERROR(IF(J228=0,0,VLOOKUP(VLOOKUP(J228,#REF!,MATCH("strMailTitleID",#REF!,0),FALSE),#REF!,2,FALSE)),"ERROR")</f>
        <v>0</v>
      </c>
      <c r="L228" s="22">
        <f ca="1">IFERROR(IFERROR(VLOOKUP($B228,INDIRECT(VLOOKUP($E228,보상!$S:$AA,2,FALSE)),MATCH(L$6,INDIRECT(VLOOKUP($E228,보상!$S:$AA,3,FALSE)),0),FALSE),VLOOKUP($B228,INDIRECT(VLOOKUP($E228&amp;"_U",보상!$S:$AA,2,FALSE)),MATCH(L$6,INDIRECT(VLOOKUP($E228&amp;"_U",보상!$S:$AA,3,FALSE)),0),FALSE)),"ERROR")</f>
        <v>8860</v>
      </c>
      <c r="M228" s="22">
        <v>0</v>
      </c>
      <c r="N228" s="22">
        <v>0</v>
      </c>
      <c r="O228" s="22">
        <v>0</v>
      </c>
      <c r="P228" s="22" t="str">
        <f ca="1">IFERROR(IFERROR(VLOOKUP($B228,INDIRECT(VLOOKUP($E228,보상!$S:$AA,2,FALSE)),MATCH(P$6,INDIRECT(VLOOKUP($E228,보상!$S:$AA,3,FALSE)),0),FALSE),VLOOKUP($B228,INDIRECT(VLOOKUP($E228&amp;"_U",보상!$S:$AA,2,FALSE)),MATCH(P$6,INDIRECT(VLOOKUP($E228&amp;"_U",보상!$S:$AA,3,FALSE)),0),FALSE)),"ERROR")</f>
        <v>Gold</v>
      </c>
      <c r="Q228" s="22">
        <f ca="1">IFERROR(IFERROR(VLOOKUP($B228,INDIRECT(VLOOKUP($E228,보상!$S:$AA,2,FALSE)),MATCH(Q$6,INDIRECT(VLOOKUP($E228,보상!$S:$AA,3,FALSE)),0),FALSE),VLOOKUP($B228,INDIRECT(VLOOKUP($E228&amp;"_U",보상!$S:$AA,2,FALSE)),MATCH(Q$6,INDIRECT(VLOOKUP($E228&amp;"_U",보상!$S:$AA,3,FALSE)),0),FALSE)),"ERROR")</f>
        <v>6500</v>
      </c>
      <c r="R228" s="22" t="b">
        <v>0</v>
      </c>
      <c r="S228" s="22" t="b">
        <v>0</v>
      </c>
      <c r="T228" s="22">
        <f ca="1">IFERROR(IF(W228=0,0,VLOOKUP(W228,보상!$D:$K,6,FALSE)),"-")</f>
        <v>0</v>
      </c>
      <c r="U228" s="22">
        <f ca="1">IFERROR(IF(W228=0,0,VLOOKUP(W228,보상!$D:$K,7,FALSE)),"-")</f>
        <v>0</v>
      </c>
      <c r="V228" s="22">
        <f ca="1">IFERROR(IF(W228=0,0,VLOOKUP(W228,보상!$D:$K,8,FALSE)),"-")</f>
        <v>0</v>
      </c>
      <c r="W228" s="22">
        <f ca="1">IFERROR(IFERROR(VLOOKUP($B228,INDIRECT(VLOOKUP($E228,보상!$S:$AA,2,FALSE)),MATCH(W$6,INDIRECT(VLOOKUP($E228,보상!$S:$AA,3,FALSE)),0),FALSE),VLOOKUP($B228,INDIRECT(VLOOKUP($E228&amp;"_U",보상!$S:$AA,2,FALSE)),MATCH(W$6,INDIRECT(VLOOKUP($E228&amp;"_U",보상!$S:$AA,3,FALSE)),0),FALSE)),"ERROR")</f>
        <v>2013001</v>
      </c>
      <c r="X228" s="134" t="str">
        <f ca="1">IFERROR(IF(W228=0,0,VLOOKUP(SUBSTITUTE(VLOOKUP(W228,#REF!,MATCH("strItemName",#REF!,0),FALSE),"SUI_",""),#REF!,2,FALSE)),"ERROR")</f>
        <v>ERROR</v>
      </c>
      <c r="Y228" s="22">
        <f t="shared" ca="1" si="14"/>
        <v>2013001</v>
      </c>
      <c r="Z228" s="134" t="str">
        <f ca="1">IFERROR(IF(Y228=0,0,VLOOKUP(SUBSTITUTE(VLOOKUP(Y228,#REF!,MATCH("strItemName",#REF!,0),FALSE),"SUI_",""),#REF!,2,FALSE)),"ERROR")</f>
        <v>ERROR</v>
      </c>
      <c r="AA228" s="22">
        <f t="shared" ca="1" si="14"/>
        <v>2013001</v>
      </c>
      <c r="AB228" s="134" t="str">
        <f ca="1">IFERROR(IF(AA228=0,0,VLOOKUP(SUBSTITUTE(VLOOKUP(AA228,#REF!,MATCH("strItemName",#REF!,0),FALSE),"SUI_",""),#REF!,2,FALSE)),"ERROR")</f>
        <v>ERROR</v>
      </c>
      <c r="AC228" s="22">
        <f t="shared" ca="1" si="14"/>
        <v>2013001</v>
      </c>
      <c r="AD228" s="134" t="str">
        <f ca="1">IFERROR(IF(AC228=0,0,VLOOKUP(SUBSTITUTE(VLOOKUP(AC228,#REF!,MATCH("strItemName",#REF!,0),FALSE),"SUI_",""),#REF!,2,FALSE)),"ERROR")</f>
        <v>ERROR</v>
      </c>
      <c r="AE228" s="22">
        <f t="shared" ca="1" si="14"/>
        <v>2013001</v>
      </c>
      <c r="AF228" s="134" t="str">
        <f ca="1">IFERROR(IF(AE228=0,0,VLOOKUP(SUBSTITUTE(VLOOKUP(AE228,#REF!,MATCH("strItemName",#REF!,0),FALSE),"SUI_",""),#REF!,2,FALSE)),"ERROR")</f>
        <v>ERROR</v>
      </c>
      <c r="AG228" s="88">
        <v>0</v>
      </c>
      <c r="AH228" s="134">
        <f>IFERROR(IF(AG228=0,0,VLOOKUP(SUBSTITUTE(VLOOKUP(AG228,#REF!,MATCH("strItemName",#REF!,0),FALSE),"SUI_",""),#REF!,2,FALSE)),"ERROR")</f>
        <v>0</v>
      </c>
      <c r="AI228" s="22">
        <f ca="1">IFERROR(IFERROR(VLOOKUP($B228,INDIRECT(VLOOKUP($E228,보상!$S:$AA,2,FALSE)),MATCH(AI$6,INDIRECT(VLOOKUP($E228,보상!$S:$AA,3,FALSE)),0),FALSE),VLOOKUP($B228,INDIRECT(VLOOKUP($E228&amp;"_U",보상!$S:$AA,2,FALSE)),MATCH(AI$6,INDIRECT(VLOOKUP($E228&amp;"_U",보상!$S:$AA,3,FALSE)),0),FALSE)),"ERROR")</f>
        <v>20</v>
      </c>
      <c r="AJ228" s="22">
        <v>0</v>
      </c>
      <c r="AK228" s="22">
        <v>0</v>
      </c>
      <c r="AL228" s="22">
        <v>0</v>
      </c>
      <c r="AM228" s="22" t="b">
        <v>0</v>
      </c>
      <c r="AN228" s="22">
        <v>0</v>
      </c>
      <c r="AO228" s="22">
        <v>0</v>
      </c>
    </row>
    <row r="229" spans="2:41" ht="16.5" customHeight="1" x14ac:dyDescent="0.3">
      <c r="B229" s="153">
        <f t="shared" si="13"/>
        <v>1040101</v>
      </c>
      <c r="C229" s="22">
        <v>1040101</v>
      </c>
      <c r="D229" s="156" t="str">
        <f ca="1">IFERROR(IFERROR(VLOOKUP($B229,INDIRECT(VLOOKUP($E229,보상!$S:$AA,2,FALSE)),MATCH(D$6,INDIRECT(VLOOKUP($E229,보상!$S:$AA,3,FALSE)),0),FALSE),VLOOKUP($B229,INDIRECT(VLOOKUP($E229&amp;"_U",보상!$S:$AA,2,FALSE)),MATCH(D$6,INDIRECT(VLOOKUP($E229&amp;"_U",보상!$S:$AA,3,FALSE)),0),FALSE)),"ERROR")</f>
        <v>변화</v>
      </c>
      <c r="E229" s="22" t="s">
        <v>384</v>
      </c>
      <c r="F229" s="22">
        <f>COUNTIF($C$8:$C229,$C229)</f>
        <v>1</v>
      </c>
      <c r="G229" s="22" t="b">
        <v>0</v>
      </c>
      <c r="H229" s="22">
        <v>0</v>
      </c>
      <c r="I229" s="129">
        <f>IFERROR(IF(H229=0,0,VLOOKUP(VLOOKUP(H229,#REF!,MATCH("strMailTitleID",#REF!,0),FALSE),#REF!,2,FALSE)),"ERROR")</f>
        <v>0</v>
      </c>
      <c r="J229" s="176">
        <v>0</v>
      </c>
      <c r="K229" s="129">
        <f>IFERROR(IF(J229=0,0,VLOOKUP(VLOOKUP(J229,#REF!,MATCH("strMailTitleID",#REF!,0),FALSE),#REF!,2,FALSE)),"ERROR")</f>
        <v>0</v>
      </c>
      <c r="L229" s="22">
        <f ca="1">IFERROR(IFERROR(VLOOKUP($B229,INDIRECT(VLOOKUP($E229,보상!$S:$AA,2,FALSE)),MATCH(L$6,INDIRECT(VLOOKUP($E229,보상!$S:$AA,3,FALSE)),0),FALSE),VLOOKUP($B229,INDIRECT(VLOOKUP($E229&amp;"_U",보상!$S:$AA,2,FALSE)),MATCH(L$6,INDIRECT(VLOOKUP($E229&amp;"_U",보상!$S:$AA,3,FALSE)),0),FALSE)),"ERROR")</f>
        <v>7810</v>
      </c>
      <c r="M229" s="22">
        <v>0</v>
      </c>
      <c r="N229" s="22">
        <v>0</v>
      </c>
      <c r="O229" s="22">
        <v>0</v>
      </c>
      <c r="P229" s="22" t="str">
        <f ca="1">IFERROR(IFERROR(VLOOKUP($B229,INDIRECT(VLOOKUP($E229,보상!$S:$AA,2,FALSE)),MATCH(P$6,INDIRECT(VLOOKUP($E229,보상!$S:$AA,3,FALSE)),0),FALSE),VLOOKUP($B229,INDIRECT(VLOOKUP($E229&amp;"_U",보상!$S:$AA,2,FALSE)),MATCH(P$6,INDIRECT(VLOOKUP($E229&amp;"_U",보상!$S:$AA,3,FALSE)),0),FALSE)),"ERROR")</f>
        <v>Gold</v>
      </c>
      <c r="Q229" s="22">
        <f ca="1">IFERROR(IFERROR(VLOOKUP($B229,INDIRECT(VLOOKUP($E229,보상!$S:$AA,2,FALSE)),MATCH(Q$6,INDIRECT(VLOOKUP($E229,보상!$S:$AA,3,FALSE)),0),FALSE),VLOOKUP($B229,INDIRECT(VLOOKUP($E229&amp;"_U",보상!$S:$AA,2,FALSE)),MATCH(Q$6,INDIRECT(VLOOKUP($E229&amp;"_U",보상!$S:$AA,3,FALSE)),0),FALSE)),"ERROR")</f>
        <v>4890</v>
      </c>
      <c r="R229" s="22" t="b">
        <v>0</v>
      </c>
      <c r="S229" s="22" t="b">
        <v>0</v>
      </c>
      <c r="T229" s="22">
        <f ca="1">IFERROR(IF(W229=0,0,VLOOKUP(W229,보상!$D:$K,6,FALSE)),"-")</f>
        <v>1000</v>
      </c>
      <c r="U229" s="22">
        <f ca="1">IFERROR(IF(W229=0,0,VLOOKUP(W229,보상!$D:$K,7,FALSE)),"-")</f>
        <v>0</v>
      </c>
      <c r="V229" s="22">
        <f ca="1">IFERROR(IF(W229=0,0,VLOOKUP(W229,보상!$D:$K,8,FALSE)),"-")</f>
        <v>0</v>
      </c>
      <c r="W229" s="22">
        <f ca="1">IFERROR(IFERROR(VLOOKUP($B229,INDIRECT(VLOOKUP($E229,보상!$S:$AA,2,FALSE)),MATCH(W$6,INDIRECT(VLOOKUP($E229,보상!$S:$AA,3,FALSE)),0),FALSE),VLOOKUP($B229,INDIRECT(VLOOKUP($E229&amp;"_U",보상!$S:$AA,2,FALSE)),MATCH(W$6,INDIRECT(VLOOKUP($E229&amp;"_U",보상!$S:$AA,3,FALSE)),0),FALSE)),"ERROR")</f>
        <v>4002001</v>
      </c>
      <c r="X229" s="134" t="str">
        <f ca="1">IFERROR(IF(W229=0,0,VLOOKUP(SUBSTITUTE(VLOOKUP(W229,#REF!,MATCH("strItemName",#REF!,0),FALSE),"SUI_",""),#REF!,2,FALSE)),"ERROR")</f>
        <v>ERROR</v>
      </c>
      <c r="Y229" s="22">
        <f t="shared" ca="1" si="14"/>
        <v>4002001</v>
      </c>
      <c r="Z229" s="134" t="str">
        <f ca="1">IFERROR(IF(Y229=0,0,VLOOKUP(SUBSTITUTE(VLOOKUP(Y229,#REF!,MATCH("strItemName",#REF!,0),FALSE),"SUI_",""),#REF!,2,FALSE)),"ERROR")</f>
        <v>ERROR</v>
      </c>
      <c r="AA229" s="22">
        <f t="shared" ca="1" si="14"/>
        <v>4002001</v>
      </c>
      <c r="AB229" s="134" t="str">
        <f ca="1">IFERROR(IF(AA229=0,0,VLOOKUP(SUBSTITUTE(VLOOKUP(AA229,#REF!,MATCH("strItemName",#REF!,0),FALSE),"SUI_",""),#REF!,2,FALSE)),"ERROR")</f>
        <v>ERROR</v>
      </c>
      <c r="AC229" s="22">
        <f t="shared" ca="1" si="14"/>
        <v>4002001</v>
      </c>
      <c r="AD229" s="134" t="str">
        <f ca="1">IFERROR(IF(AC229=0,0,VLOOKUP(SUBSTITUTE(VLOOKUP(AC229,#REF!,MATCH("strItemName",#REF!,0),FALSE),"SUI_",""),#REF!,2,FALSE)),"ERROR")</f>
        <v>ERROR</v>
      </c>
      <c r="AE229" s="22">
        <f t="shared" ca="1" si="14"/>
        <v>4002001</v>
      </c>
      <c r="AF229" s="134" t="str">
        <f ca="1">IFERROR(IF(AE229=0,0,VLOOKUP(SUBSTITUTE(VLOOKUP(AE229,#REF!,MATCH("strItemName",#REF!,0),FALSE),"SUI_",""),#REF!,2,FALSE)),"ERROR")</f>
        <v>ERROR</v>
      </c>
      <c r="AG229" s="88">
        <v>0</v>
      </c>
      <c r="AH229" s="134">
        <f>IFERROR(IF(AG229=0,0,VLOOKUP(SUBSTITUTE(VLOOKUP(AG229,#REF!,MATCH("strItemName",#REF!,0),FALSE),"SUI_",""),#REF!,2,FALSE)),"ERROR")</f>
        <v>0</v>
      </c>
      <c r="AI229" s="22">
        <f ca="1">IFERROR(IFERROR(VLOOKUP($B229,INDIRECT(VLOOKUP($E229,보상!$S:$AA,2,FALSE)),MATCH(AI$6,INDIRECT(VLOOKUP($E229,보상!$S:$AA,3,FALSE)),0),FALSE),VLOOKUP($B229,INDIRECT(VLOOKUP($E229&amp;"_U",보상!$S:$AA,2,FALSE)),MATCH(AI$6,INDIRECT(VLOOKUP($E229&amp;"_U",보상!$S:$AA,3,FALSE)),0),FALSE)),"ERROR")</f>
        <v>1</v>
      </c>
      <c r="AJ229" s="22">
        <v>0</v>
      </c>
      <c r="AK229" s="22">
        <v>0</v>
      </c>
      <c r="AL229" s="22">
        <v>0</v>
      </c>
      <c r="AM229" s="22" t="b">
        <v>0</v>
      </c>
      <c r="AN229" s="22">
        <v>0</v>
      </c>
      <c r="AO229" s="22">
        <v>0</v>
      </c>
    </row>
    <row r="230" spans="2:41" ht="16.5" customHeight="1" x14ac:dyDescent="0.3">
      <c r="B230" s="153">
        <f t="shared" si="13"/>
        <v>1040201</v>
      </c>
      <c r="C230" s="22">
        <v>1040201</v>
      </c>
      <c r="D230" s="156" t="str">
        <f ca="1">IFERROR(IFERROR(VLOOKUP($B230,INDIRECT(VLOOKUP($E230,보상!$S:$AA,2,FALSE)),MATCH(D$6,INDIRECT(VLOOKUP($E230,보상!$S:$AA,3,FALSE)),0),FALSE),VLOOKUP($B230,INDIRECT(VLOOKUP($E230&amp;"_U",보상!$S:$AA,2,FALSE)),MATCH(D$6,INDIRECT(VLOOKUP($E230&amp;"_U",보상!$S:$AA,3,FALSE)),0),FALSE)),"ERROR")</f>
        <v>부상병을 위한 응급 치료제</v>
      </c>
      <c r="E230" s="22" t="s">
        <v>384</v>
      </c>
      <c r="F230" s="22">
        <f>COUNTIF($C$8:$C230,$C230)</f>
        <v>1</v>
      </c>
      <c r="G230" s="22" t="b">
        <v>0</v>
      </c>
      <c r="H230" s="22">
        <v>0</v>
      </c>
      <c r="I230" s="129">
        <f>IFERROR(IF(H230=0,0,VLOOKUP(VLOOKUP(H230,#REF!,MATCH("strMailTitleID",#REF!,0),FALSE),#REF!,2,FALSE)),"ERROR")</f>
        <v>0</v>
      </c>
      <c r="J230" s="176">
        <v>0</v>
      </c>
      <c r="K230" s="129">
        <f>IFERROR(IF(J230=0,0,VLOOKUP(VLOOKUP(J230,#REF!,MATCH("strMailTitleID",#REF!,0),FALSE),#REF!,2,FALSE)),"ERROR")</f>
        <v>0</v>
      </c>
      <c r="L230" s="22">
        <f ca="1">IFERROR(IFERROR(VLOOKUP($B230,INDIRECT(VLOOKUP($E230,보상!$S:$AA,2,FALSE)),MATCH(L$6,INDIRECT(VLOOKUP($E230,보상!$S:$AA,3,FALSE)),0),FALSE),VLOOKUP($B230,INDIRECT(VLOOKUP($E230&amp;"_U",보상!$S:$AA,2,FALSE)),MATCH(L$6,INDIRECT(VLOOKUP($E230&amp;"_U",보상!$S:$AA,3,FALSE)),0),FALSE)),"ERROR")</f>
        <v>7810</v>
      </c>
      <c r="M230" s="22">
        <v>0</v>
      </c>
      <c r="N230" s="22">
        <v>0</v>
      </c>
      <c r="O230" s="22">
        <v>0</v>
      </c>
      <c r="P230" s="22" t="str">
        <f ca="1">IFERROR(IFERROR(VLOOKUP($B230,INDIRECT(VLOOKUP($E230,보상!$S:$AA,2,FALSE)),MATCH(P$6,INDIRECT(VLOOKUP($E230,보상!$S:$AA,3,FALSE)),0),FALSE),VLOOKUP($B230,INDIRECT(VLOOKUP($E230&amp;"_U",보상!$S:$AA,2,FALSE)),MATCH(P$6,INDIRECT(VLOOKUP($E230&amp;"_U",보상!$S:$AA,3,FALSE)),0),FALSE)),"ERROR")</f>
        <v>Gold</v>
      </c>
      <c r="Q230" s="22">
        <f ca="1">IFERROR(IFERROR(VLOOKUP($B230,INDIRECT(VLOOKUP($E230,보상!$S:$AA,2,FALSE)),MATCH(Q$6,INDIRECT(VLOOKUP($E230,보상!$S:$AA,3,FALSE)),0),FALSE),VLOOKUP($B230,INDIRECT(VLOOKUP($E230&amp;"_U",보상!$S:$AA,2,FALSE)),MATCH(Q$6,INDIRECT(VLOOKUP($E230&amp;"_U",보상!$S:$AA,3,FALSE)),0),FALSE)),"ERROR")</f>
        <v>4890</v>
      </c>
      <c r="R230" s="22" t="b">
        <v>0</v>
      </c>
      <c r="S230" s="22" t="b">
        <v>0</v>
      </c>
      <c r="T230" s="22">
        <f ca="1">IFERROR(IF(W230=0,0,VLOOKUP(W230,보상!$D:$K,6,FALSE)),"-")</f>
        <v>0</v>
      </c>
      <c r="U230" s="22">
        <f ca="1">IFERROR(IF(W230=0,0,VLOOKUP(W230,보상!$D:$K,7,FALSE)),"-")</f>
        <v>0</v>
      </c>
      <c r="V230" s="22">
        <f ca="1">IFERROR(IF(W230=0,0,VLOOKUP(W230,보상!$D:$K,8,FALSE)),"-")</f>
        <v>0</v>
      </c>
      <c r="W230" s="22">
        <f ca="1">IFERROR(IFERROR(VLOOKUP($B230,INDIRECT(VLOOKUP($E230,보상!$S:$AA,2,FALSE)),MATCH(W$6,INDIRECT(VLOOKUP($E230,보상!$S:$AA,3,FALSE)),0),FALSE),VLOOKUP($B230,INDIRECT(VLOOKUP($E230&amp;"_U",보상!$S:$AA,2,FALSE)),MATCH(W$6,INDIRECT(VLOOKUP($E230&amp;"_U",보상!$S:$AA,3,FALSE)),0),FALSE)),"ERROR")</f>
        <v>3041001</v>
      </c>
      <c r="X230" s="134" t="str">
        <f ca="1">IFERROR(IF(W230=0,0,VLOOKUP(SUBSTITUTE(VLOOKUP(W230,#REF!,MATCH("strItemName",#REF!,0),FALSE),"SUI_",""),#REF!,2,FALSE)),"ERROR")</f>
        <v>ERROR</v>
      </c>
      <c r="Y230" s="22">
        <f t="shared" ca="1" si="14"/>
        <v>3041001</v>
      </c>
      <c r="Z230" s="134" t="str">
        <f ca="1">IFERROR(IF(Y230=0,0,VLOOKUP(SUBSTITUTE(VLOOKUP(Y230,#REF!,MATCH("strItemName",#REF!,0),FALSE),"SUI_",""),#REF!,2,FALSE)),"ERROR")</f>
        <v>ERROR</v>
      </c>
      <c r="AA230" s="22">
        <f t="shared" ca="1" si="14"/>
        <v>3041001</v>
      </c>
      <c r="AB230" s="134" t="str">
        <f ca="1">IFERROR(IF(AA230=0,0,VLOOKUP(SUBSTITUTE(VLOOKUP(AA230,#REF!,MATCH("strItemName",#REF!,0),FALSE),"SUI_",""),#REF!,2,FALSE)),"ERROR")</f>
        <v>ERROR</v>
      </c>
      <c r="AC230" s="22">
        <f t="shared" ca="1" si="14"/>
        <v>3041001</v>
      </c>
      <c r="AD230" s="134" t="str">
        <f ca="1">IFERROR(IF(AC230=0,0,VLOOKUP(SUBSTITUTE(VLOOKUP(AC230,#REF!,MATCH("strItemName",#REF!,0),FALSE),"SUI_",""),#REF!,2,FALSE)),"ERROR")</f>
        <v>ERROR</v>
      </c>
      <c r="AE230" s="22">
        <f t="shared" ca="1" si="14"/>
        <v>3041001</v>
      </c>
      <c r="AF230" s="134" t="str">
        <f ca="1">IFERROR(IF(AE230=0,0,VLOOKUP(SUBSTITUTE(VLOOKUP(AE230,#REF!,MATCH("strItemName",#REF!,0),FALSE),"SUI_",""),#REF!,2,FALSE)),"ERROR")</f>
        <v>ERROR</v>
      </c>
      <c r="AG230" s="88">
        <v>0</v>
      </c>
      <c r="AH230" s="134">
        <f>IFERROR(IF(AG230=0,0,VLOOKUP(SUBSTITUTE(VLOOKUP(AG230,#REF!,MATCH("strItemName",#REF!,0),FALSE),"SUI_",""),#REF!,2,FALSE)),"ERROR")</f>
        <v>0</v>
      </c>
      <c r="AI230" s="22">
        <f ca="1">IFERROR(IFERROR(VLOOKUP($B230,INDIRECT(VLOOKUP($E230,보상!$S:$AA,2,FALSE)),MATCH(AI$6,INDIRECT(VLOOKUP($E230,보상!$S:$AA,3,FALSE)),0),FALSE),VLOOKUP($B230,INDIRECT(VLOOKUP($E230&amp;"_U",보상!$S:$AA,2,FALSE)),MATCH(AI$6,INDIRECT(VLOOKUP($E230&amp;"_U",보상!$S:$AA,3,FALSE)),0),FALSE)),"ERROR")</f>
        <v>2</v>
      </c>
      <c r="AJ230" s="22">
        <v>0</v>
      </c>
      <c r="AK230" s="22">
        <v>0</v>
      </c>
      <c r="AL230" s="22">
        <v>0</v>
      </c>
      <c r="AM230" s="22" t="b">
        <v>0</v>
      </c>
      <c r="AN230" s="22">
        <v>0</v>
      </c>
      <c r="AO230" s="22">
        <v>0</v>
      </c>
    </row>
    <row r="231" spans="2:41" ht="16.5" customHeight="1" x14ac:dyDescent="0.3">
      <c r="B231" s="153">
        <f t="shared" si="13"/>
        <v>1040301</v>
      </c>
      <c r="C231" s="22">
        <v>1040301</v>
      </c>
      <c r="D231" s="156" t="str">
        <f ca="1">IFERROR(IFERROR(VLOOKUP($B231,INDIRECT(VLOOKUP($E231,보상!$S:$AA,2,FALSE)),MATCH(D$6,INDIRECT(VLOOKUP($E231,보상!$S:$AA,3,FALSE)),0),FALSE),VLOOKUP($B231,INDIRECT(VLOOKUP($E231&amp;"_U",보상!$S:$AA,2,FALSE)),MATCH(D$6,INDIRECT(VLOOKUP($E231&amp;"_U",보상!$S:$AA,3,FALSE)),0),FALSE)),"ERROR")</f>
        <v>주변 경계</v>
      </c>
      <c r="E231" s="22" t="s">
        <v>384</v>
      </c>
      <c r="F231" s="22">
        <f>COUNTIF($C$8:$C231,$C231)</f>
        <v>1</v>
      </c>
      <c r="G231" s="22" t="b">
        <v>0</v>
      </c>
      <c r="H231" s="22">
        <v>0</v>
      </c>
      <c r="I231" s="129">
        <f>IFERROR(IF(H231=0,0,VLOOKUP(VLOOKUP(H231,#REF!,MATCH("strMailTitleID",#REF!,0),FALSE),#REF!,2,FALSE)),"ERROR")</f>
        <v>0</v>
      </c>
      <c r="J231" s="176">
        <v>0</v>
      </c>
      <c r="K231" s="129">
        <f>IFERROR(IF(J231=0,0,VLOOKUP(VLOOKUP(J231,#REF!,MATCH("strMailTitleID",#REF!,0),FALSE),#REF!,2,FALSE)),"ERROR")</f>
        <v>0</v>
      </c>
      <c r="L231" s="22">
        <f ca="1">IFERROR(IFERROR(VLOOKUP($B231,INDIRECT(VLOOKUP($E231,보상!$S:$AA,2,FALSE)),MATCH(L$6,INDIRECT(VLOOKUP($E231,보상!$S:$AA,3,FALSE)),0),FALSE),VLOOKUP($B231,INDIRECT(VLOOKUP($E231&amp;"_U",보상!$S:$AA,2,FALSE)),MATCH(L$6,INDIRECT(VLOOKUP($E231&amp;"_U",보상!$S:$AA,3,FALSE)),0),FALSE)),"ERROR")</f>
        <v>7320</v>
      </c>
      <c r="M231" s="22">
        <v>0</v>
      </c>
      <c r="N231" s="22">
        <v>0</v>
      </c>
      <c r="O231" s="22">
        <v>0</v>
      </c>
      <c r="P231" s="22" t="str">
        <f ca="1">IFERROR(IFERROR(VLOOKUP($B231,INDIRECT(VLOOKUP($E231,보상!$S:$AA,2,FALSE)),MATCH(P$6,INDIRECT(VLOOKUP($E231,보상!$S:$AA,3,FALSE)),0),FALSE),VLOOKUP($B231,INDIRECT(VLOOKUP($E231&amp;"_U",보상!$S:$AA,2,FALSE)),MATCH(P$6,INDIRECT(VLOOKUP($E231&amp;"_U",보상!$S:$AA,3,FALSE)),0),FALSE)),"ERROR")</f>
        <v>Gold</v>
      </c>
      <c r="Q231" s="22">
        <f ca="1">IFERROR(IFERROR(VLOOKUP($B231,INDIRECT(VLOOKUP($E231,보상!$S:$AA,2,FALSE)),MATCH(Q$6,INDIRECT(VLOOKUP($E231,보상!$S:$AA,3,FALSE)),0),FALSE),VLOOKUP($B231,INDIRECT(VLOOKUP($E231&amp;"_U",보상!$S:$AA,2,FALSE)),MATCH(Q$6,INDIRECT(VLOOKUP($E231&amp;"_U",보상!$S:$AA,3,FALSE)),0),FALSE)),"ERROR")</f>
        <v>4890</v>
      </c>
      <c r="R231" s="22" t="b">
        <v>0</v>
      </c>
      <c r="S231" s="22" t="b">
        <v>0</v>
      </c>
      <c r="T231" s="22">
        <f ca="1">IFERROR(IF(W231=0,0,VLOOKUP(W231,보상!$D:$K,6,FALSE)),"-")</f>
        <v>0</v>
      </c>
      <c r="U231" s="22">
        <f ca="1">IFERROR(IF(W231=0,0,VLOOKUP(W231,보상!$D:$K,7,FALSE)),"-")</f>
        <v>0</v>
      </c>
      <c r="V231" s="22">
        <f ca="1">IFERROR(IF(W231=0,0,VLOOKUP(W231,보상!$D:$K,8,FALSE)),"-")</f>
        <v>0</v>
      </c>
      <c r="W231" s="22">
        <f ca="1">IFERROR(IFERROR(VLOOKUP($B231,INDIRECT(VLOOKUP($E231,보상!$S:$AA,2,FALSE)),MATCH(W$6,INDIRECT(VLOOKUP($E231,보상!$S:$AA,3,FALSE)),0),FALSE),VLOOKUP($B231,INDIRECT(VLOOKUP($E231&amp;"_U",보상!$S:$AA,2,FALSE)),MATCH(W$6,INDIRECT(VLOOKUP($E231&amp;"_U",보상!$S:$AA,3,FALSE)),0),FALSE)),"ERROR")</f>
        <v>3041002</v>
      </c>
      <c r="X231" s="134" t="str">
        <f ca="1">IFERROR(IF(W231=0,0,VLOOKUP(SUBSTITUTE(VLOOKUP(W231,#REF!,MATCH("strItemName",#REF!,0),FALSE),"SUI_",""),#REF!,2,FALSE)),"ERROR")</f>
        <v>ERROR</v>
      </c>
      <c r="Y231" s="22">
        <f t="shared" ca="1" si="14"/>
        <v>3041002</v>
      </c>
      <c r="Z231" s="134" t="str">
        <f ca="1">IFERROR(IF(Y231=0,0,VLOOKUP(SUBSTITUTE(VLOOKUP(Y231,#REF!,MATCH("strItemName",#REF!,0),FALSE),"SUI_",""),#REF!,2,FALSE)),"ERROR")</f>
        <v>ERROR</v>
      </c>
      <c r="AA231" s="22">
        <f t="shared" ca="1" si="14"/>
        <v>3041002</v>
      </c>
      <c r="AB231" s="134" t="str">
        <f ca="1">IFERROR(IF(AA231=0,0,VLOOKUP(SUBSTITUTE(VLOOKUP(AA231,#REF!,MATCH("strItemName",#REF!,0),FALSE),"SUI_",""),#REF!,2,FALSE)),"ERROR")</f>
        <v>ERROR</v>
      </c>
      <c r="AC231" s="22">
        <f t="shared" ca="1" si="14"/>
        <v>3041002</v>
      </c>
      <c r="AD231" s="134" t="str">
        <f ca="1">IFERROR(IF(AC231=0,0,VLOOKUP(SUBSTITUTE(VLOOKUP(AC231,#REF!,MATCH("strItemName",#REF!,0),FALSE),"SUI_",""),#REF!,2,FALSE)),"ERROR")</f>
        <v>ERROR</v>
      </c>
      <c r="AE231" s="22">
        <f t="shared" ca="1" si="14"/>
        <v>3041002</v>
      </c>
      <c r="AF231" s="134" t="str">
        <f ca="1">IFERROR(IF(AE231=0,0,VLOOKUP(SUBSTITUTE(VLOOKUP(AE231,#REF!,MATCH("strItemName",#REF!,0),FALSE),"SUI_",""),#REF!,2,FALSE)),"ERROR")</f>
        <v>ERROR</v>
      </c>
      <c r="AG231" s="88">
        <v>0</v>
      </c>
      <c r="AH231" s="134">
        <f>IFERROR(IF(AG231=0,0,VLOOKUP(SUBSTITUTE(VLOOKUP(AG231,#REF!,MATCH("strItemName",#REF!,0),FALSE),"SUI_",""),#REF!,2,FALSE)),"ERROR")</f>
        <v>0</v>
      </c>
      <c r="AI231" s="22">
        <f ca="1">IFERROR(IFERROR(VLOOKUP($B231,INDIRECT(VLOOKUP($E231,보상!$S:$AA,2,FALSE)),MATCH(AI$6,INDIRECT(VLOOKUP($E231,보상!$S:$AA,3,FALSE)),0),FALSE),VLOOKUP($B231,INDIRECT(VLOOKUP($E231&amp;"_U",보상!$S:$AA,2,FALSE)),MATCH(AI$6,INDIRECT(VLOOKUP($E231&amp;"_U",보상!$S:$AA,3,FALSE)),0),FALSE)),"ERROR")</f>
        <v>2</v>
      </c>
      <c r="AJ231" s="22">
        <v>0</v>
      </c>
      <c r="AK231" s="22">
        <v>0</v>
      </c>
      <c r="AL231" s="22">
        <v>0</v>
      </c>
      <c r="AM231" s="22" t="b">
        <v>0</v>
      </c>
      <c r="AN231" s="22">
        <v>0</v>
      </c>
      <c r="AO231" s="22">
        <v>0</v>
      </c>
    </row>
    <row r="232" spans="2:41" ht="16.5" customHeight="1" x14ac:dyDescent="0.3">
      <c r="B232" s="153">
        <f t="shared" si="13"/>
        <v>1040401</v>
      </c>
      <c r="C232" s="22">
        <v>1040401</v>
      </c>
      <c r="D232" s="156" t="str">
        <f ca="1">IFERROR(IFERROR(VLOOKUP($B232,INDIRECT(VLOOKUP($E232,보상!$S:$AA,2,FALSE)),MATCH(D$6,INDIRECT(VLOOKUP($E232,보상!$S:$AA,3,FALSE)),0),FALSE),VLOOKUP($B232,INDIRECT(VLOOKUP($E232&amp;"_U",보상!$S:$AA,2,FALSE)),MATCH(D$6,INDIRECT(VLOOKUP($E232&amp;"_U",보상!$S:$AA,3,FALSE)),0),FALSE)),"ERROR")</f>
        <v>야생 지혈초</v>
      </c>
      <c r="E232" s="22" t="s">
        <v>384</v>
      </c>
      <c r="F232" s="22">
        <f>COUNTIF($C$8:$C232,$C232)</f>
        <v>1</v>
      </c>
      <c r="G232" s="22" t="b">
        <v>0</v>
      </c>
      <c r="H232" s="22">
        <v>0</v>
      </c>
      <c r="I232" s="129">
        <f>IFERROR(IF(H232=0,0,VLOOKUP(VLOOKUP(H232,#REF!,MATCH("strMailTitleID",#REF!,0),FALSE),#REF!,2,FALSE)),"ERROR")</f>
        <v>0</v>
      </c>
      <c r="J232" s="176">
        <v>0</v>
      </c>
      <c r="K232" s="129">
        <f>IFERROR(IF(J232=0,0,VLOOKUP(VLOOKUP(J232,#REF!,MATCH("strMailTitleID",#REF!,0),FALSE),#REF!,2,FALSE)),"ERROR")</f>
        <v>0</v>
      </c>
      <c r="L232" s="22">
        <f ca="1">IFERROR(IFERROR(VLOOKUP($B232,INDIRECT(VLOOKUP($E232,보상!$S:$AA,2,FALSE)),MATCH(L$6,INDIRECT(VLOOKUP($E232,보상!$S:$AA,3,FALSE)),0),FALSE),VLOOKUP($B232,INDIRECT(VLOOKUP($E232&amp;"_U",보상!$S:$AA,2,FALSE)),MATCH(L$6,INDIRECT(VLOOKUP($E232&amp;"_U",보상!$S:$AA,3,FALSE)),0),FALSE)),"ERROR")</f>
        <v>7810</v>
      </c>
      <c r="M232" s="22">
        <v>0</v>
      </c>
      <c r="N232" s="22">
        <v>0</v>
      </c>
      <c r="O232" s="22">
        <v>0</v>
      </c>
      <c r="P232" s="22" t="str">
        <f ca="1">IFERROR(IFERROR(VLOOKUP($B232,INDIRECT(VLOOKUP($E232,보상!$S:$AA,2,FALSE)),MATCH(P$6,INDIRECT(VLOOKUP($E232,보상!$S:$AA,3,FALSE)),0),FALSE),VLOOKUP($B232,INDIRECT(VLOOKUP($E232&amp;"_U",보상!$S:$AA,2,FALSE)),MATCH(P$6,INDIRECT(VLOOKUP($E232&amp;"_U",보상!$S:$AA,3,FALSE)),0),FALSE)),"ERROR")</f>
        <v>Gold</v>
      </c>
      <c r="Q232" s="22">
        <f ca="1">IFERROR(IFERROR(VLOOKUP($B232,INDIRECT(VLOOKUP($E232,보상!$S:$AA,2,FALSE)),MATCH(Q$6,INDIRECT(VLOOKUP($E232,보상!$S:$AA,3,FALSE)),0),FALSE),VLOOKUP($B232,INDIRECT(VLOOKUP($E232&amp;"_U",보상!$S:$AA,2,FALSE)),MATCH(Q$6,INDIRECT(VLOOKUP($E232&amp;"_U",보상!$S:$AA,3,FALSE)),0),FALSE)),"ERROR")</f>
        <v>4890</v>
      </c>
      <c r="R232" s="22" t="b">
        <v>0</v>
      </c>
      <c r="S232" s="22" t="b">
        <v>0</v>
      </c>
      <c r="T232" s="22">
        <f ca="1">IFERROR(IF(W232=0,0,VLOOKUP(W232,보상!$D:$K,6,FALSE)),"-")</f>
        <v>0</v>
      </c>
      <c r="U232" s="22">
        <f ca="1">IFERROR(IF(W232=0,0,VLOOKUP(W232,보상!$D:$K,7,FALSE)),"-")</f>
        <v>0</v>
      </c>
      <c r="V232" s="22">
        <f ca="1">IFERROR(IF(W232=0,0,VLOOKUP(W232,보상!$D:$K,8,FALSE)),"-")</f>
        <v>0</v>
      </c>
      <c r="W232" s="22">
        <f ca="1">IFERROR(IFERROR(VLOOKUP($B232,INDIRECT(VLOOKUP($E232,보상!$S:$AA,2,FALSE)),MATCH(W$6,INDIRECT(VLOOKUP($E232,보상!$S:$AA,3,FALSE)),0),FALSE),VLOOKUP($B232,INDIRECT(VLOOKUP($E232&amp;"_U",보상!$S:$AA,2,FALSE)),MATCH(W$6,INDIRECT(VLOOKUP($E232&amp;"_U",보상!$S:$AA,3,FALSE)),0),FALSE)),"ERROR")</f>
        <v>1002001</v>
      </c>
      <c r="X232" s="134" t="str">
        <f ca="1">IFERROR(IF(W232=0,0,VLOOKUP(SUBSTITUTE(VLOOKUP(W232,#REF!,MATCH("strItemName",#REF!,0),FALSE),"SUI_",""),#REF!,2,FALSE)),"ERROR")</f>
        <v>ERROR</v>
      </c>
      <c r="Y232" s="22">
        <f t="shared" ca="1" si="14"/>
        <v>1002001</v>
      </c>
      <c r="Z232" s="134" t="str">
        <f ca="1">IFERROR(IF(Y232=0,0,VLOOKUP(SUBSTITUTE(VLOOKUP(Y232,#REF!,MATCH("strItemName",#REF!,0),FALSE),"SUI_",""),#REF!,2,FALSE)),"ERROR")</f>
        <v>ERROR</v>
      </c>
      <c r="AA232" s="22">
        <f t="shared" ca="1" si="14"/>
        <v>1002001</v>
      </c>
      <c r="AB232" s="134" t="str">
        <f ca="1">IFERROR(IF(AA232=0,0,VLOOKUP(SUBSTITUTE(VLOOKUP(AA232,#REF!,MATCH("strItemName",#REF!,0),FALSE),"SUI_",""),#REF!,2,FALSE)),"ERROR")</f>
        <v>ERROR</v>
      </c>
      <c r="AC232" s="22">
        <f t="shared" ca="1" si="14"/>
        <v>1002001</v>
      </c>
      <c r="AD232" s="134" t="str">
        <f ca="1">IFERROR(IF(AC232=0,0,VLOOKUP(SUBSTITUTE(VLOOKUP(AC232,#REF!,MATCH("strItemName",#REF!,0),FALSE),"SUI_",""),#REF!,2,FALSE)),"ERROR")</f>
        <v>ERROR</v>
      </c>
      <c r="AE232" s="22">
        <f t="shared" ca="1" si="14"/>
        <v>1002001</v>
      </c>
      <c r="AF232" s="134" t="str">
        <f ca="1">IFERROR(IF(AE232=0,0,VLOOKUP(SUBSTITUTE(VLOOKUP(AE232,#REF!,MATCH("strItemName",#REF!,0),FALSE),"SUI_",""),#REF!,2,FALSE)),"ERROR")</f>
        <v>ERROR</v>
      </c>
      <c r="AG232" s="88">
        <v>0</v>
      </c>
      <c r="AH232" s="134">
        <f>IFERROR(IF(AG232=0,0,VLOOKUP(SUBSTITUTE(VLOOKUP(AG232,#REF!,MATCH("strItemName",#REF!,0),FALSE),"SUI_",""),#REF!,2,FALSE)),"ERROR")</f>
        <v>0</v>
      </c>
      <c r="AI232" s="22">
        <f ca="1">IFERROR(IFERROR(VLOOKUP($B232,INDIRECT(VLOOKUP($E232,보상!$S:$AA,2,FALSE)),MATCH(AI$6,INDIRECT(VLOOKUP($E232,보상!$S:$AA,3,FALSE)),0),FALSE),VLOOKUP($B232,INDIRECT(VLOOKUP($E232&amp;"_U",보상!$S:$AA,2,FALSE)),MATCH(AI$6,INDIRECT(VLOOKUP($E232&amp;"_U",보상!$S:$AA,3,FALSE)),0),FALSE)),"ERROR")</f>
        <v>1</v>
      </c>
      <c r="AJ232" s="22">
        <v>0</v>
      </c>
      <c r="AK232" s="22">
        <v>0</v>
      </c>
      <c r="AL232" s="22">
        <v>0</v>
      </c>
      <c r="AM232" s="22" t="b">
        <v>0</v>
      </c>
      <c r="AN232" s="22">
        <v>0</v>
      </c>
      <c r="AO232" s="22">
        <v>0</v>
      </c>
    </row>
    <row r="233" spans="2:41" ht="16.5" customHeight="1" x14ac:dyDescent="0.3">
      <c r="B233" s="153">
        <f t="shared" si="13"/>
        <v>1040501</v>
      </c>
      <c r="C233" s="22">
        <v>1040501</v>
      </c>
      <c r="D233" s="156" t="str">
        <f ca="1">IFERROR(IFERROR(VLOOKUP($B233,INDIRECT(VLOOKUP($E233,보상!$S:$AA,2,FALSE)),MATCH(D$6,INDIRECT(VLOOKUP($E233,보상!$S:$AA,3,FALSE)),0),FALSE),VLOOKUP($B233,INDIRECT(VLOOKUP($E233&amp;"_U",보상!$S:$AA,2,FALSE)),MATCH(D$6,INDIRECT(VLOOKUP($E233&amp;"_U",보상!$S:$AA,3,FALSE)),0),FALSE)),"ERROR")</f>
        <v>브라우니의 약탈품 탈환</v>
      </c>
      <c r="E233" s="22" t="s">
        <v>384</v>
      </c>
      <c r="F233" s="22">
        <f>COUNTIF($C$8:$C233,$C233)</f>
        <v>1</v>
      </c>
      <c r="G233" s="22" t="b">
        <v>0</v>
      </c>
      <c r="H233" s="22">
        <v>0</v>
      </c>
      <c r="I233" s="129">
        <f>IFERROR(IF(H233=0,0,VLOOKUP(VLOOKUP(H233,#REF!,MATCH("strMailTitleID",#REF!,0),FALSE),#REF!,2,FALSE)),"ERROR")</f>
        <v>0</v>
      </c>
      <c r="J233" s="176">
        <v>0</v>
      </c>
      <c r="K233" s="129">
        <f>IFERROR(IF(J233=0,0,VLOOKUP(VLOOKUP(J233,#REF!,MATCH("strMailTitleID",#REF!,0),FALSE),#REF!,2,FALSE)),"ERROR")</f>
        <v>0</v>
      </c>
      <c r="L233" s="22">
        <f ca="1">IFERROR(IFERROR(VLOOKUP($B233,INDIRECT(VLOOKUP($E233,보상!$S:$AA,2,FALSE)),MATCH(L$6,INDIRECT(VLOOKUP($E233,보상!$S:$AA,3,FALSE)),0),FALSE),VLOOKUP($B233,INDIRECT(VLOOKUP($E233&amp;"_U",보상!$S:$AA,2,FALSE)),MATCH(L$6,INDIRECT(VLOOKUP($E233&amp;"_U",보상!$S:$AA,3,FALSE)),0),FALSE)),"ERROR")</f>
        <v>7810</v>
      </c>
      <c r="M233" s="22">
        <v>0</v>
      </c>
      <c r="N233" s="22">
        <v>0</v>
      </c>
      <c r="O233" s="22">
        <v>0</v>
      </c>
      <c r="P233" s="22" t="str">
        <f ca="1">IFERROR(IFERROR(VLOOKUP($B233,INDIRECT(VLOOKUP($E233,보상!$S:$AA,2,FALSE)),MATCH(P$6,INDIRECT(VLOOKUP($E233,보상!$S:$AA,3,FALSE)),0),FALSE),VLOOKUP($B233,INDIRECT(VLOOKUP($E233&amp;"_U",보상!$S:$AA,2,FALSE)),MATCH(P$6,INDIRECT(VLOOKUP($E233&amp;"_U",보상!$S:$AA,3,FALSE)),0),FALSE)),"ERROR")</f>
        <v>Gold</v>
      </c>
      <c r="Q233" s="22">
        <f ca="1">IFERROR(IFERROR(VLOOKUP($B233,INDIRECT(VLOOKUP($E233,보상!$S:$AA,2,FALSE)),MATCH(Q$6,INDIRECT(VLOOKUP($E233,보상!$S:$AA,3,FALSE)),0),FALSE),VLOOKUP($B233,INDIRECT(VLOOKUP($E233&amp;"_U",보상!$S:$AA,2,FALSE)),MATCH(Q$6,INDIRECT(VLOOKUP($E233&amp;"_U",보상!$S:$AA,3,FALSE)),0),FALSE)),"ERROR")</f>
        <v>4890</v>
      </c>
      <c r="R233" s="22" t="b">
        <v>0</v>
      </c>
      <c r="S233" s="22" t="b">
        <v>0</v>
      </c>
      <c r="T233" s="22">
        <f ca="1">IFERROR(IF(W233=0,0,VLOOKUP(W233,보상!$D:$K,6,FALSE)),"-")</f>
        <v>7500</v>
      </c>
      <c r="U233" s="22">
        <f ca="1">IFERROR(IF(W233=0,0,VLOOKUP(W233,보상!$D:$K,7,FALSE)),"-")</f>
        <v>0</v>
      </c>
      <c r="V233" s="22">
        <f ca="1">IFERROR(IF(W233=0,0,VLOOKUP(W233,보상!$D:$K,8,FALSE)),"-")</f>
        <v>0</v>
      </c>
      <c r="W233" s="22">
        <f ca="1">IFERROR(IFERROR(VLOOKUP($B233,INDIRECT(VLOOKUP($E233,보상!$S:$AA,2,FALSE)),MATCH(W$6,INDIRECT(VLOOKUP($E233,보상!$S:$AA,3,FALSE)),0),FALSE),VLOOKUP($B233,INDIRECT(VLOOKUP($E233&amp;"_U",보상!$S:$AA,2,FALSE)),MATCH(W$6,INDIRECT(VLOOKUP($E233&amp;"_U",보상!$S:$AA,3,FALSE)),0),FALSE)),"ERROR")</f>
        <v>153001</v>
      </c>
      <c r="X233" s="134" t="str">
        <f ca="1">IFERROR(IF(W233=0,0,VLOOKUP(SUBSTITUTE(VLOOKUP(W233,#REF!,MATCH("strItemName",#REF!,0),FALSE),"SUI_",""),#REF!,2,FALSE)),"ERROR")</f>
        <v>ERROR</v>
      </c>
      <c r="Y233" s="22">
        <f t="shared" ca="1" si="14"/>
        <v>153001</v>
      </c>
      <c r="Z233" s="134" t="str">
        <f ca="1">IFERROR(IF(Y233=0,0,VLOOKUP(SUBSTITUTE(VLOOKUP(Y233,#REF!,MATCH("strItemName",#REF!,0),FALSE),"SUI_",""),#REF!,2,FALSE)),"ERROR")</f>
        <v>ERROR</v>
      </c>
      <c r="AA233" s="22">
        <f t="shared" ca="1" si="14"/>
        <v>153001</v>
      </c>
      <c r="AB233" s="134" t="str">
        <f ca="1">IFERROR(IF(AA233=0,0,VLOOKUP(SUBSTITUTE(VLOOKUP(AA233,#REF!,MATCH("strItemName",#REF!,0),FALSE),"SUI_",""),#REF!,2,FALSE)),"ERROR")</f>
        <v>ERROR</v>
      </c>
      <c r="AC233" s="22">
        <f t="shared" ca="1" si="14"/>
        <v>153001</v>
      </c>
      <c r="AD233" s="134" t="str">
        <f ca="1">IFERROR(IF(AC233=0,0,VLOOKUP(SUBSTITUTE(VLOOKUP(AC233,#REF!,MATCH("strItemName",#REF!,0),FALSE),"SUI_",""),#REF!,2,FALSE)),"ERROR")</f>
        <v>ERROR</v>
      </c>
      <c r="AE233" s="22">
        <f t="shared" ca="1" si="14"/>
        <v>153001</v>
      </c>
      <c r="AF233" s="134" t="str">
        <f ca="1">IFERROR(IF(AE233=0,0,VLOOKUP(SUBSTITUTE(VLOOKUP(AE233,#REF!,MATCH("strItemName",#REF!,0),FALSE),"SUI_",""),#REF!,2,FALSE)),"ERROR")</f>
        <v>ERROR</v>
      </c>
      <c r="AG233" s="88">
        <v>0</v>
      </c>
      <c r="AH233" s="134">
        <f>IFERROR(IF(AG233=0,0,VLOOKUP(SUBSTITUTE(VLOOKUP(AG233,#REF!,MATCH("strItemName",#REF!,0),FALSE),"SUI_",""),#REF!,2,FALSE)),"ERROR")</f>
        <v>0</v>
      </c>
      <c r="AI233" s="22">
        <f ca="1">IFERROR(IFERROR(VLOOKUP($B233,INDIRECT(VLOOKUP($E233,보상!$S:$AA,2,FALSE)),MATCH(AI$6,INDIRECT(VLOOKUP($E233,보상!$S:$AA,3,FALSE)),0),FALSE),VLOOKUP($B233,INDIRECT(VLOOKUP($E233&amp;"_U",보상!$S:$AA,2,FALSE)),MATCH(AI$6,INDIRECT(VLOOKUP($E233&amp;"_U",보상!$S:$AA,3,FALSE)),0),FALSE)),"ERROR")</f>
        <v>1</v>
      </c>
      <c r="AJ233" s="22">
        <v>0</v>
      </c>
      <c r="AK233" s="22">
        <v>0</v>
      </c>
      <c r="AL233" s="22">
        <v>0</v>
      </c>
      <c r="AM233" s="22" t="b">
        <v>0</v>
      </c>
      <c r="AN233" s="22">
        <v>0</v>
      </c>
      <c r="AO233" s="22">
        <v>0</v>
      </c>
    </row>
    <row r="234" spans="2:41" ht="16.5" customHeight="1" x14ac:dyDescent="0.3">
      <c r="B234" s="153">
        <f t="shared" si="13"/>
        <v>1040551</v>
      </c>
      <c r="C234" s="22">
        <v>1040551</v>
      </c>
      <c r="D234" s="156" t="str">
        <f ca="1">IFERROR(IFERROR(VLOOKUP($B234,INDIRECT(VLOOKUP($E234,보상!$S:$AA,2,FALSE)),MATCH(D$6,INDIRECT(VLOOKUP($E234,보상!$S:$AA,3,FALSE)),0),FALSE),VLOOKUP($B234,INDIRECT(VLOOKUP($E234&amp;"_U",보상!$S:$AA,2,FALSE)),MATCH(D$6,INDIRECT(VLOOKUP($E234&amp;"_U",보상!$S:$AA,3,FALSE)),0),FALSE)),"ERROR")</f>
        <v>수상한 제단</v>
      </c>
      <c r="E234" s="22" t="s">
        <v>384</v>
      </c>
      <c r="F234" s="22">
        <f>COUNTIF($C$8:$C234,$C234)</f>
        <v>1</v>
      </c>
      <c r="G234" s="22" t="b">
        <v>0</v>
      </c>
      <c r="H234" s="22">
        <v>0</v>
      </c>
      <c r="I234" s="129">
        <f>IFERROR(IF(H234=0,0,VLOOKUP(VLOOKUP(H234,#REF!,MATCH("strMailTitleID",#REF!,0),FALSE),#REF!,2,FALSE)),"ERROR")</f>
        <v>0</v>
      </c>
      <c r="J234" s="176">
        <v>0</v>
      </c>
      <c r="K234" s="129">
        <f>IFERROR(IF(J234=0,0,VLOOKUP(VLOOKUP(J234,#REF!,MATCH("strMailTitleID",#REF!,0),FALSE),#REF!,2,FALSE)),"ERROR")</f>
        <v>0</v>
      </c>
      <c r="L234" s="22">
        <f ca="1">IFERROR(IFERROR(VLOOKUP($B234,INDIRECT(VLOOKUP($E234,보상!$S:$AA,2,FALSE)),MATCH(L$6,INDIRECT(VLOOKUP($E234,보상!$S:$AA,3,FALSE)),0),FALSE),VLOOKUP($B234,INDIRECT(VLOOKUP($E234&amp;"_U",보상!$S:$AA,2,FALSE)),MATCH(L$6,INDIRECT(VLOOKUP($E234&amp;"_U",보상!$S:$AA,3,FALSE)),0),FALSE)),"ERROR")</f>
        <v>7720</v>
      </c>
      <c r="M234" s="22">
        <v>0</v>
      </c>
      <c r="N234" s="22">
        <v>0</v>
      </c>
      <c r="O234" s="22">
        <v>0</v>
      </c>
      <c r="P234" s="22" t="str">
        <f ca="1">IFERROR(IFERROR(VLOOKUP($B234,INDIRECT(VLOOKUP($E234,보상!$S:$AA,2,FALSE)),MATCH(P$6,INDIRECT(VLOOKUP($E234,보상!$S:$AA,3,FALSE)),0),FALSE),VLOOKUP($B234,INDIRECT(VLOOKUP($E234&amp;"_U",보상!$S:$AA,2,FALSE)),MATCH(P$6,INDIRECT(VLOOKUP($E234&amp;"_U",보상!$S:$AA,3,FALSE)),0),FALSE)),"ERROR")</f>
        <v>Gold</v>
      </c>
      <c r="Q234" s="22">
        <f ca="1">IFERROR(IFERROR(VLOOKUP($B234,INDIRECT(VLOOKUP($E234,보상!$S:$AA,2,FALSE)),MATCH(Q$6,INDIRECT(VLOOKUP($E234,보상!$S:$AA,3,FALSE)),0),FALSE),VLOOKUP($B234,INDIRECT(VLOOKUP($E234&amp;"_U",보상!$S:$AA,2,FALSE)),MATCH(Q$6,INDIRECT(VLOOKUP($E234&amp;"_U",보상!$S:$AA,3,FALSE)),0),FALSE)),"ERROR")</f>
        <v>5040</v>
      </c>
      <c r="R234" s="22" t="b">
        <v>0</v>
      </c>
      <c r="S234" s="22" t="b">
        <v>0</v>
      </c>
      <c r="T234" s="22">
        <f ca="1">IFERROR(IF(W234=0,0,VLOOKUP(W234,보상!$D:$K,6,FALSE)),"-")</f>
        <v>0</v>
      </c>
      <c r="U234" s="22">
        <f ca="1">IFERROR(IF(W234=0,0,VLOOKUP(W234,보상!$D:$K,7,FALSE)),"-")</f>
        <v>5250</v>
      </c>
      <c r="V234" s="22">
        <f ca="1">IFERROR(IF(W234=0,0,VLOOKUP(W234,보상!$D:$K,8,FALSE)),"-")</f>
        <v>0</v>
      </c>
      <c r="W234" s="22">
        <f ca="1">IFERROR(IFERROR(VLOOKUP($B234,INDIRECT(VLOOKUP($E234,보상!$S:$AA,2,FALSE)),MATCH(W$6,INDIRECT(VLOOKUP($E234,보상!$S:$AA,3,FALSE)),0),FALSE),VLOOKUP($B234,INDIRECT(VLOOKUP($E234&amp;"_U",보상!$S:$AA,2,FALSE)),MATCH(W$6,INDIRECT(VLOOKUP($E234&amp;"_U",보상!$S:$AA,3,FALSE)),0),FALSE)),"ERROR")</f>
        <v>243001</v>
      </c>
      <c r="X234" s="134" t="str">
        <f ca="1">IFERROR(IF(W234=0,0,VLOOKUP(SUBSTITUTE(VLOOKUP(W234,#REF!,MATCH("strItemName",#REF!,0),FALSE),"SUI_",""),#REF!,2,FALSE)),"ERROR")</f>
        <v>ERROR</v>
      </c>
      <c r="Y234" s="22">
        <f t="shared" ca="1" si="14"/>
        <v>243001</v>
      </c>
      <c r="Z234" s="134" t="str">
        <f ca="1">IFERROR(IF(Y234=0,0,VLOOKUP(SUBSTITUTE(VLOOKUP(Y234,#REF!,MATCH("strItemName",#REF!,0),FALSE),"SUI_",""),#REF!,2,FALSE)),"ERROR")</f>
        <v>ERROR</v>
      </c>
      <c r="AA234" s="22">
        <f t="shared" ca="1" si="14"/>
        <v>243001</v>
      </c>
      <c r="AB234" s="134" t="str">
        <f ca="1">IFERROR(IF(AA234=0,0,VLOOKUP(SUBSTITUTE(VLOOKUP(AA234,#REF!,MATCH("strItemName",#REF!,0),FALSE),"SUI_",""),#REF!,2,FALSE)),"ERROR")</f>
        <v>ERROR</v>
      </c>
      <c r="AC234" s="22">
        <f t="shared" ca="1" si="14"/>
        <v>243001</v>
      </c>
      <c r="AD234" s="134" t="str">
        <f ca="1">IFERROR(IF(AC234=0,0,VLOOKUP(SUBSTITUTE(VLOOKUP(AC234,#REF!,MATCH("strItemName",#REF!,0),FALSE),"SUI_",""),#REF!,2,FALSE)),"ERROR")</f>
        <v>ERROR</v>
      </c>
      <c r="AE234" s="22">
        <f t="shared" ca="1" si="14"/>
        <v>243001</v>
      </c>
      <c r="AF234" s="134" t="str">
        <f ca="1">IFERROR(IF(AE234=0,0,VLOOKUP(SUBSTITUTE(VLOOKUP(AE234,#REF!,MATCH("strItemName",#REF!,0),FALSE),"SUI_",""),#REF!,2,FALSE)),"ERROR")</f>
        <v>ERROR</v>
      </c>
      <c r="AG234" s="88">
        <v>0</v>
      </c>
      <c r="AH234" s="134">
        <f>IFERROR(IF(AG234=0,0,VLOOKUP(SUBSTITUTE(VLOOKUP(AG234,#REF!,MATCH("strItemName",#REF!,0),FALSE),"SUI_",""),#REF!,2,FALSE)),"ERROR")</f>
        <v>0</v>
      </c>
      <c r="AI234" s="22">
        <f ca="1">IFERROR(IFERROR(VLOOKUP($B234,INDIRECT(VLOOKUP($E234,보상!$S:$AA,2,FALSE)),MATCH(AI$6,INDIRECT(VLOOKUP($E234,보상!$S:$AA,3,FALSE)),0),FALSE),VLOOKUP($B234,INDIRECT(VLOOKUP($E234&amp;"_U",보상!$S:$AA,2,FALSE)),MATCH(AI$6,INDIRECT(VLOOKUP($E234&amp;"_U",보상!$S:$AA,3,FALSE)),0),FALSE)),"ERROR")</f>
        <v>1</v>
      </c>
      <c r="AJ234" s="22">
        <v>0</v>
      </c>
      <c r="AK234" s="22">
        <v>0</v>
      </c>
      <c r="AL234" s="22">
        <v>0</v>
      </c>
      <c r="AM234" s="22" t="b">
        <v>0</v>
      </c>
      <c r="AN234" s="22">
        <v>0</v>
      </c>
      <c r="AO234" s="22">
        <v>0</v>
      </c>
    </row>
    <row r="235" spans="2:41" ht="16.5" customHeight="1" x14ac:dyDescent="0.3">
      <c r="B235" s="153">
        <f t="shared" si="13"/>
        <v>1040601</v>
      </c>
      <c r="C235" s="22">
        <v>1040601</v>
      </c>
      <c r="D235" s="156" t="str">
        <f ca="1">IFERROR(IFERROR(VLOOKUP($B235,INDIRECT(VLOOKUP($E235,보상!$S:$AA,2,FALSE)),MATCH(D$6,INDIRECT(VLOOKUP($E235,보상!$S:$AA,3,FALSE)),0),FALSE),VLOOKUP($B235,INDIRECT(VLOOKUP($E235&amp;"_U",보상!$S:$AA,2,FALSE)),MATCH(D$6,INDIRECT(VLOOKUP($E235&amp;"_U",보상!$S:$AA,3,FALSE)),0),FALSE)),"ERROR")</f>
        <v>에델 기사단의 출현</v>
      </c>
      <c r="E235" s="22" t="s">
        <v>384</v>
      </c>
      <c r="F235" s="22">
        <f>COUNTIF($C$8:$C235,$C235)</f>
        <v>1</v>
      </c>
      <c r="G235" s="22" t="b">
        <v>0</v>
      </c>
      <c r="H235" s="22">
        <v>0</v>
      </c>
      <c r="I235" s="129">
        <f>IFERROR(IF(H235=0,0,VLOOKUP(VLOOKUP(H235,#REF!,MATCH("strMailTitleID",#REF!,0),FALSE),#REF!,2,FALSE)),"ERROR")</f>
        <v>0</v>
      </c>
      <c r="J235" s="176">
        <v>0</v>
      </c>
      <c r="K235" s="129">
        <f>IFERROR(IF(J235=0,0,VLOOKUP(VLOOKUP(J235,#REF!,MATCH("strMailTitleID",#REF!,0),FALSE),#REF!,2,FALSE)),"ERROR")</f>
        <v>0</v>
      </c>
      <c r="L235" s="22">
        <f ca="1">IFERROR(IFERROR(VLOOKUP($B235,INDIRECT(VLOOKUP($E235,보상!$S:$AA,2,FALSE)),MATCH(L$6,INDIRECT(VLOOKUP($E235,보상!$S:$AA,3,FALSE)),0),FALSE),VLOOKUP($B235,INDIRECT(VLOOKUP($E235&amp;"_U",보상!$S:$AA,2,FALSE)),MATCH(L$6,INDIRECT(VLOOKUP($E235&amp;"_U",보상!$S:$AA,3,FALSE)),0),FALSE)),"ERROR")</f>
        <v>7910</v>
      </c>
      <c r="M235" s="22">
        <v>0</v>
      </c>
      <c r="N235" s="22">
        <v>0</v>
      </c>
      <c r="O235" s="22">
        <v>0</v>
      </c>
      <c r="P235" s="22" t="str">
        <f ca="1">IFERROR(IFERROR(VLOOKUP($B235,INDIRECT(VLOOKUP($E235,보상!$S:$AA,2,FALSE)),MATCH(P$6,INDIRECT(VLOOKUP($E235,보상!$S:$AA,3,FALSE)),0),FALSE),VLOOKUP($B235,INDIRECT(VLOOKUP($E235&amp;"_U",보상!$S:$AA,2,FALSE)),MATCH(P$6,INDIRECT(VLOOKUP($E235&amp;"_U",보상!$S:$AA,3,FALSE)),0),FALSE)),"ERROR")</f>
        <v>Gold</v>
      </c>
      <c r="Q235" s="22">
        <f ca="1">IFERROR(IFERROR(VLOOKUP($B235,INDIRECT(VLOOKUP($E235,보상!$S:$AA,2,FALSE)),MATCH(Q$6,INDIRECT(VLOOKUP($E235,보상!$S:$AA,3,FALSE)),0),FALSE),VLOOKUP($B235,INDIRECT(VLOOKUP($E235&amp;"_U",보상!$S:$AA,2,FALSE)),MATCH(Q$6,INDIRECT(VLOOKUP($E235&amp;"_U",보상!$S:$AA,3,FALSE)),0),FALSE)),"ERROR")</f>
        <v>5040</v>
      </c>
      <c r="R235" s="22" t="b">
        <v>0</v>
      </c>
      <c r="S235" s="22" t="b">
        <v>0</v>
      </c>
      <c r="T235" s="22">
        <f ca="1">IFERROR(IF(W235=0,0,VLOOKUP(W235,보상!$D:$K,6,FALSE)),"-")</f>
        <v>0</v>
      </c>
      <c r="U235" s="22">
        <f ca="1">IFERROR(IF(W235=0,0,VLOOKUP(W235,보상!$D:$K,7,FALSE)),"-")</f>
        <v>0</v>
      </c>
      <c r="V235" s="22">
        <f ca="1">IFERROR(IF(W235=0,0,VLOOKUP(W235,보상!$D:$K,8,FALSE)),"-")</f>
        <v>0</v>
      </c>
      <c r="W235" s="22">
        <f ca="1">IFERROR(IFERROR(VLOOKUP($B235,INDIRECT(VLOOKUP($E235,보상!$S:$AA,2,FALSE)),MATCH(W$6,INDIRECT(VLOOKUP($E235,보상!$S:$AA,3,FALSE)),0),FALSE),VLOOKUP($B235,INDIRECT(VLOOKUP($E235&amp;"_U",보상!$S:$AA,2,FALSE)),MATCH(W$6,INDIRECT(VLOOKUP($E235&amp;"_U",보상!$S:$AA,3,FALSE)),0),FALSE)),"ERROR")</f>
        <v>3021001</v>
      </c>
      <c r="X235" s="134" t="str">
        <f ca="1">IFERROR(IF(W235=0,0,VLOOKUP(SUBSTITUTE(VLOOKUP(W235,#REF!,MATCH("strItemName",#REF!,0),FALSE),"SUI_",""),#REF!,2,FALSE)),"ERROR")</f>
        <v>ERROR</v>
      </c>
      <c r="Y235" s="22">
        <f t="shared" ca="1" si="14"/>
        <v>3021001</v>
      </c>
      <c r="Z235" s="134" t="str">
        <f ca="1">IFERROR(IF(Y235=0,0,VLOOKUP(SUBSTITUTE(VLOOKUP(Y235,#REF!,MATCH("strItemName",#REF!,0),FALSE),"SUI_",""),#REF!,2,FALSE)),"ERROR")</f>
        <v>ERROR</v>
      </c>
      <c r="AA235" s="22">
        <f t="shared" ca="1" si="14"/>
        <v>3021001</v>
      </c>
      <c r="AB235" s="134" t="str">
        <f ca="1">IFERROR(IF(AA235=0,0,VLOOKUP(SUBSTITUTE(VLOOKUP(AA235,#REF!,MATCH("strItemName",#REF!,0),FALSE),"SUI_",""),#REF!,2,FALSE)),"ERROR")</f>
        <v>ERROR</v>
      </c>
      <c r="AC235" s="22">
        <f t="shared" ca="1" si="14"/>
        <v>3021001</v>
      </c>
      <c r="AD235" s="134" t="str">
        <f ca="1">IFERROR(IF(AC235=0,0,VLOOKUP(SUBSTITUTE(VLOOKUP(AC235,#REF!,MATCH("strItemName",#REF!,0),FALSE),"SUI_",""),#REF!,2,FALSE)),"ERROR")</f>
        <v>ERROR</v>
      </c>
      <c r="AE235" s="22">
        <f t="shared" ca="1" si="14"/>
        <v>3021001</v>
      </c>
      <c r="AF235" s="134" t="str">
        <f ca="1">IFERROR(IF(AE235=0,0,VLOOKUP(SUBSTITUTE(VLOOKUP(AE235,#REF!,MATCH("strItemName",#REF!,0),FALSE),"SUI_",""),#REF!,2,FALSE)),"ERROR")</f>
        <v>ERROR</v>
      </c>
      <c r="AG235" s="88">
        <v>0</v>
      </c>
      <c r="AH235" s="134">
        <f>IFERROR(IF(AG235=0,0,VLOOKUP(SUBSTITUTE(VLOOKUP(AG235,#REF!,MATCH("strItemName",#REF!,0),FALSE),"SUI_",""),#REF!,2,FALSE)),"ERROR")</f>
        <v>0</v>
      </c>
      <c r="AI235" s="22">
        <f ca="1">IFERROR(IFERROR(VLOOKUP($B235,INDIRECT(VLOOKUP($E235,보상!$S:$AA,2,FALSE)),MATCH(AI$6,INDIRECT(VLOOKUP($E235,보상!$S:$AA,3,FALSE)),0),FALSE),VLOOKUP($B235,INDIRECT(VLOOKUP($E235&amp;"_U",보상!$S:$AA,2,FALSE)),MATCH(AI$6,INDIRECT(VLOOKUP($E235&amp;"_U",보상!$S:$AA,3,FALSE)),0),FALSE)),"ERROR")</f>
        <v>2</v>
      </c>
      <c r="AJ235" s="22">
        <v>0</v>
      </c>
      <c r="AK235" s="22">
        <v>0</v>
      </c>
      <c r="AL235" s="22">
        <v>0</v>
      </c>
      <c r="AM235" s="22" t="b">
        <v>0</v>
      </c>
      <c r="AN235" s="22">
        <v>0</v>
      </c>
      <c r="AO235" s="22">
        <v>0</v>
      </c>
    </row>
    <row r="236" spans="2:41" ht="16.5" customHeight="1" x14ac:dyDescent="0.3">
      <c r="B236" s="153">
        <f t="shared" si="13"/>
        <v>1040701</v>
      </c>
      <c r="C236" s="22">
        <v>1040701</v>
      </c>
      <c r="D236" s="156" t="str">
        <f ca="1">IFERROR(IFERROR(VLOOKUP($B236,INDIRECT(VLOOKUP($E236,보상!$S:$AA,2,FALSE)),MATCH(D$6,INDIRECT(VLOOKUP($E236,보상!$S:$AA,3,FALSE)),0),FALSE),VLOOKUP($B236,INDIRECT(VLOOKUP($E236&amp;"_U",보상!$S:$AA,2,FALSE)),MATCH(D$6,INDIRECT(VLOOKUP($E236&amp;"_U",보상!$S:$AA,3,FALSE)),0),FALSE)),"ERROR")</f>
        <v>신원 확인</v>
      </c>
      <c r="E236" s="22" t="s">
        <v>384</v>
      </c>
      <c r="F236" s="22">
        <f>COUNTIF($C$8:$C236,$C236)</f>
        <v>1</v>
      </c>
      <c r="G236" s="22" t="b">
        <v>0</v>
      </c>
      <c r="H236" s="22">
        <v>0</v>
      </c>
      <c r="I236" s="129">
        <f>IFERROR(IF(H236=0,0,VLOOKUP(VLOOKUP(H236,#REF!,MATCH("strMailTitleID",#REF!,0),FALSE),#REF!,2,FALSE)),"ERROR")</f>
        <v>0</v>
      </c>
      <c r="J236" s="176">
        <v>0</v>
      </c>
      <c r="K236" s="129">
        <f>IFERROR(IF(J236=0,0,VLOOKUP(VLOOKUP(J236,#REF!,MATCH("strMailTitleID",#REF!,0),FALSE),#REF!,2,FALSE)),"ERROR")</f>
        <v>0</v>
      </c>
      <c r="L236" s="22">
        <f ca="1">IFERROR(IFERROR(VLOOKUP($B236,INDIRECT(VLOOKUP($E236,보상!$S:$AA,2,FALSE)),MATCH(L$6,INDIRECT(VLOOKUP($E236,보상!$S:$AA,3,FALSE)),0),FALSE),VLOOKUP($B236,INDIRECT(VLOOKUP($E236&amp;"_U",보상!$S:$AA,2,FALSE)),MATCH(L$6,INDIRECT(VLOOKUP($E236&amp;"_U",보상!$S:$AA,3,FALSE)),0),FALSE)),"ERROR")</f>
        <v>7910</v>
      </c>
      <c r="M236" s="22">
        <v>0</v>
      </c>
      <c r="N236" s="22">
        <v>0</v>
      </c>
      <c r="O236" s="22">
        <v>0</v>
      </c>
      <c r="P236" s="22" t="str">
        <f ca="1">IFERROR(IFERROR(VLOOKUP($B236,INDIRECT(VLOOKUP($E236,보상!$S:$AA,2,FALSE)),MATCH(P$6,INDIRECT(VLOOKUP($E236,보상!$S:$AA,3,FALSE)),0),FALSE),VLOOKUP($B236,INDIRECT(VLOOKUP($E236&amp;"_U",보상!$S:$AA,2,FALSE)),MATCH(P$6,INDIRECT(VLOOKUP($E236&amp;"_U",보상!$S:$AA,3,FALSE)),0),FALSE)),"ERROR")</f>
        <v>Gold</v>
      </c>
      <c r="Q236" s="22">
        <f ca="1">IFERROR(IFERROR(VLOOKUP($B236,INDIRECT(VLOOKUP($E236,보상!$S:$AA,2,FALSE)),MATCH(Q$6,INDIRECT(VLOOKUP($E236,보상!$S:$AA,3,FALSE)),0),FALSE),VLOOKUP($B236,INDIRECT(VLOOKUP($E236&amp;"_U",보상!$S:$AA,2,FALSE)),MATCH(Q$6,INDIRECT(VLOOKUP($E236&amp;"_U",보상!$S:$AA,3,FALSE)),0),FALSE)),"ERROR")</f>
        <v>5040</v>
      </c>
      <c r="R236" s="22" t="b">
        <v>0</v>
      </c>
      <c r="S236" s="22" t="b">
        <v>0</v>
      </c>
      <c r="T236" s="22">
        <f ca="1">IFERROR(IF(W236=0,0,VLOOKUP(W236,보상!$D:$K,6,FALSE)),"-")</f>
        <v>0</v>
      </c>
      <c r="U236" s="22">
        <f ca="1">IFERROR(IF(W236=0,0,VLOOKUP(W236,보상!$D:$K,7,FALSE)),"-")</f>
        <v>0</v>
      </c>
      <c r="V236" s="22">
        <f ca="1">IFERROR(IF(W236=0,0,VLOOKUP(W236,보상!$D:$K,8,FALSE)),"-")</f>
        <v>0</v>
      </c>
      <c r="W236" s="22">
        <f ca="1">IFERROR(IFERROR(VLOOKUP($B236,INDIRECT(VLOOKUP($E236,보상!$S:$AA,2,FALSE)),MATCH(W$6,INDIRECT(VLOOKUP($E236,보상!$S:$AA,3,FALSE)),0),FALSE),VLOOKUP($B236,INDIRECT(VLOOKUP($E236&amp;"_U",보상!$S:$AA,2,FALSE)),MATCH(W$6,INDIRECT(VLOOKUP($E236&amp;"_U",보상!$S:$AA,3,FALSE)),0),FALSE)),"ERROR")</f>
        <v>3021002</v>
      </c>
      <c r="X236" s="134" t="str">
        <f ca="1">IFERROR(IF(W236=0,0,VLOOKUP(SUBSTITUTE(VLOOKUP(W236,#REF!,MATCH("strItemName",#REF!,0),FALSE),"SUI_",""),#REF!,2,FALSE)),"ERROR")</f>
        <v>ERROR</v>
      </c>
      <c r="Y236" s="22">
        <f t="shared" ca="1" si="14"/>
        <v>3021002</v>
      </c>
      <c r="Z236" s="134" t="str">
        <f ca="1">IFERROR(IF(Y236=0,0,VLOOKUP(SUBSTITUTE(VLOOKUP(Y236,#REF!,MATCH("strItemName",#REF!,0),FALSE),"SUI_",""),#REF!,2,FALSE)),"ERROR")</f>
        <v>ERROR</v>
      </c>
      <c r="AA236" s="22">
        <f t="shared" ca="1" si="14"/>
        <v>3021002</v>
      </c>
      <c r="AB236" s="134" t="str">
        <f ca="1">IFERROR(IF(AA236=0,0,VLOOKUP(SUBSTITUTE(VLOOKUP(AA236,#REF!,MATCH("strItemName",#REF!,0),FALSE),"SUI_",""),#REF!,2,FALSE)),"ERROR")</f>
        <v>ERROR</v>
      </c>
      <c r="AC236" s="22">
        <f t="shared" ca="1" si="14"/>
        <v>3021002</v>
      </c>
      <c r="AD236" s="134" t="str">
        <f ca="1">IFERROR(IF(AC236=0,0,VLOOKUP(SUBSTITUTE(VLOOKUP(AC236,#REF!,MATCH("strItemName",#REF!,0),FALSE),"SUI_",""),#REF!,2,FALSE)),"ERROR")</f>
        <v>ERROR</v>
      </c>
      <c r="AE236" s="22">
        <f t="shared" ca="1" si="14"/>
        <v>3021002</v>
      </c>
      <c r="AF236" s="134" t="str">
        <f ca="1">IFERROR(IF(AE236=0,0,VLOOKUP(SUBSTITUTE(VLOOKUP(AE236,#REF!,MATCH("strItemName",#REF!,0),FALSE),"SUI_",""),#REF!,2,FALSE)),"ERROR")</f>
        <v>ERROR</v>
      </c>
      <c r="AG236" s="88">
        <v>0</v>
      </c>
      <c r="AH236" s="134">
        <f>IFERROR(IF(AG236=0,0,VLOOKUP(SUBSTITUTE(VLOOKUP(AG236,#REF!,MATCH("strItemName",#REF!,0),FALSE),"SUI_",""),#REF!,2,FALSE)),"ERROR")</f>
        <v>0</v>
      </c>
      <c r="AI236" s="22">
        <f ca="1">IFERROR(IFERROR(VLOOKUP($B236,INDIRECT(VLOOKUP($E236,보상!$S:$AA,2,FALSE)),MATCH(AI$6,INDIRECT(VLOOKUP($E236,보상!$S:$AA,3,FALSE)),0),FALSE),VLOOKUP($B236,INDIRECT(VLOOKUP($E236&amp;"_U",보상!$S:$AA,2,FALSE)),MATCH(AI$6,INDIRECT(VLOOKUP($E236&amp;"_U",보상!$S:$AA,3,FALSE)),0),FALSE)),"ERROR")</f>
        <v>2</v>
      </c>
      <c r="AJ236" s="22">
        <v>0</v>
      </c>
      <c r="AK236" s="22">
        <v>0</v>
      </c>
      <c r="AL236" s="22">
        <v>0</v>
      </c>
      <c r="AM236" s="22" t="b">
        <v>0</v>
      </c>
      <c r="AN236" s="22">
        <v>0</v>
      </c>
      <c r="AO236" s="22">
        <v>0</v>
      </c>
    </row>
    <row r="237" spans="2:41" ht="16.5" customHeight="1" x14ac:dyDescent="0.3">
      <c r="B237" s="153">
        <f t="shared" si="13"/>
        <v>1040801</v>
      </c>
      <c r="C237" s="22">
        <v>1040801</v>
      </c>
      <c r="D237" s="156" t="str">
        <f ca="1">IFERROR(IFERROR(VLOOKUP($B237,INDIRECT(VLOOKUP($E237,보상!$S:$AA,2,FALSE)),MATCH(D$6,INDIRECT(VLOOKUP($E237,보상!$S:$AA,3,FALSE)),0),FALSE),VLOOKUP($B237,INDIRECT(VLOOKUP($E237&amp;"_U",보상!$S:$AA,2,FALSE)),MATCH(D$6,INDIRECT(VLOOKUP($E237&amp;"_U",보상!$S:$AA,3,FALSE)),0),FALSE)),"ERROR")</f>
        <v>수색</v>
      </c>
      <c r="E237" s="22" t="s">
        <v>384</v>
      </c>
      <c r="F237" s="22">
        <f>COUNTIF($C$8:$C237,$C237)</f>
        <v>1</v>
      </c>
      <c r="G237" s="22" t="b">
        <v>0</v>
      </c>
      <c r="H237" s="22">
        <v>0</v>
      </c>
      <c r="I237" s="129">
        <f>IFERROR(IF(H237=0,0,VLOOKUP(VLOOKUP(H237,#REF!,MATCH("strMailTitleID",#REF!,0),FALSE),#REF!,2,FALSE)),"ERROR")</f>
        <v>0</v>
      </c>
      <c r="J237" s="176">
        <v>0</v>
      </c>
      <c r="K237" s="129">
        <f>IFERROR(IF(J237=0,0,VLOOKUP(VLOOKUP(J237,#REF!,MATCH("strMailTitleID",#REF!,0),FALSE),#REF!,2,FALSE)),"ERROR")</f>
        <v>0</v>
      </c>
      <c r="L237" s="22">
        <f ca="1">IFERROR(IFERROR(VLOOKUP($B237,INDIRECT(VLOOKUP($E237,보상!$S:$AA,2,FALSE)),MATCH(L$6,INDIRECT(VLOOKUP($E237,보상!$S:$AA,3,FALSE)),0),FALSE),VLOOKUP($B237,INDIRECT(VLOOKUP($E237&amp;"_U",보상!$S:$AA,2,FALSE)),MATCH(L$6,INDIRECT(VLOOKUP($E237&amp;"_U",보상!$S:$AA,3,FALSE)),0),FALSE)),"ERROR")</f>
        <v>7910</v>
      </c>
      <c r="M237" s="22">
        <v>0</v>
      </c>
      <c r="N237" s="22">
        <v>0</v>
      </c>
      <c r="O237" s="22">
        <v>0</v>
      </c>
      <c r="P237" s="22" t="str">
        <f ca="1">IFERROR(IFERROR(VLOOKUP($B237,INDIRECT(VLOOKUP($E237,보상!$S:$AA,2,FALSE)),MATCH(P$6,INDIRECT(VLOOKUP($E237,보상!$S:$AA,3,FALSE)),0),FALSE),VLOOKUP($B237,INDIRECT(VLOOKUP($E237&amp;"_U",보상!$S:$AA,2,FALSE)),MATCH(P$6,INDIRECT(VLOOKUP($E237&amp;"_U",보상!$S:$AA,3,FALSE)),0),FALSE)),"ERROR")</f>
        <v>Gold</v>
      </c>
      <c r="Q237" s="22">
        <f ca="1">IFERROR(IFERROR(VLOOKUP($B237,INDIRECT(VLOOKUP($E237,보상!$S:$AA,2,FALSE)),MATCH(Q$6,INDIRECT(VLOOKUP($E237,보상!$S:$AA,3,FALSE)),0),FALSE),VLOOKUP($B237,INDIRECT(VLOOKUP($E237&amp;"_U",보상!$S:$AA,2,FALSE)),MATCH(Q$6,INDIRECT(VLOOKUP($E237&amp;"_U",보상!$S:$AA,3,FALSE)),0),FALSE)),"ERROR")</f>
        <v>5040</v>
      </c>
      <c r="R237" s="22" t="b">
        <v>0</v>
      </c>
      <c r="S237" s="22" t="b">
        <v>0</v>
      </c>
      <c r="T237" s="22">
        <f ca="1">IFERROR(IF(W237=0,0,VLOOKUP(W237,보상!$D:$K,6,FALSE)),"-")</f>
        <v>0</v>
      </c>
      <c r="U237" s="22">
        <f ca="1">IFERROR(IF(W237=0,0,VLOOKUP(W237,보상!$D:$K,7,FALSE)),"-")</f>
        <v>0</v>
      </c>
      <c r="V237" s="22">
        <f ca="1">IFERROR(IF(W237=0,0,VLOOKUP(W237,보상!$D:$K,8,FALSE)),"-")</f>
        <v>0</v>
      </c>
      <c r="W237" s="22">
        <f ca="1">IFERROR(IFERROR(VLOOKUP($B237,INDIRECT(VLOOKUP($E237,보상!$S:$AA,2,FALSE)),MATCH(W$6,INDIRECT(VLOOKUP($E237,보상!$S:$AA,3,FALSE)),0),FALSE),VLOOKUP($B237,INDIRECT(VLOOKUP($E237&amp;"_U",보상!$S:$AA,2,FALSE)),MATCH(W$6,INDIRECT(VLOOKUP($E237&amp;"_U",보상!$S:$AA,3,FALSE)),0),FALSE)),"ERROR")</f>
        <v>2003001</v>
      </c>
      <c r="X237" s="134" t="str">
        <f ca="1">IFERROR(IF(W237=0,0,VLOOKUP(SUBSTITUTE(VLOOKUP(W237,#REF!,MATCH("strItemName",#REF!,0),FALSE),"SUI_",""),#REF!,2,FALSE)),"ERROR")</f>
        <v>ERROR</v>
      </c>
      <c r="Y237" s="22">
        <f t="shared" ca="1" si="14"/>
        <v>2003001</v>
      </c>
      <c r="Z237" s="134" t="str">
        <f ca="1">IFERROR(IF(Y237=0,0,VLOOKUP(SUBSTITUTE(VLOOKUP(Y237,#REF!,MATCH("strItemName",#REF!,0),FALSE),"SUI_",""),#REF!,2,FALSE)),"ERROR")</f>
        <v>ERROR</v>
      </c>
      <c r="AA237" s="22">
        <f t="shared" ca="1" si="14"/>
        <v>2003001</v>
      </c>
      <c r="AB237" s="134" t="str">
        <f ca="1">IFERROR(IF(AA237=0,0,VLOOKUP(SUBSTITUTE(VLOOKUP(AA237,#REF!,MATCH("strItemName",#REF!,0),FALSE),"SUI_",""),#REF!,2,FALSE)),"ERROR")</f>
        <v>ERROR</v>
      </c>
      <c r="AC237" s="22">
        <f t="shared" ca="1" si="14"/>
        <v>2003001</v>
      </c>
      <c r="AD237" s="134" t="str">
        <f ca="1">IFERROR(IF(AC237=0,0,VLOOKUP(SUBSTITUTE(VLOOKUP(AC237,#REF!,MATCH("strItemName",#REF!,0),FALSE),"SUI_",""),#REF!,2,FALSE)),"ERROR")</f>
        <v>ERROR</v>
      </c>
      <c r="AE237" s="22">
        <f t="shared" ca="1" si="14"/>
        <v>2003001</v>
      </c>
      <c r="AF237" s="134" t="str">
        <f ca="1">IFERROR(IF(AE237=0,0,VLOOKUP(SUBSTITUTE(VLOOKUP(AE237,#REF!,MATCH("strItemName",#REF!,0),FALSE),"SUI_",""),#REF!,2,FALSE)),"ERROR")</f>
        <v>ERROR</v>
      </c>
      <c r="AG237" s="88">
        <v>0</v>
      </c>
      <c r="AH237" s="134">
        <f>IFERROR(IF(AG237=0,0,VLOOKUP(SUBSTITUTE(VLOOKUP(AG237,#REF!,MATCH("strItemName",#REF!,0),FALSE),"SUI_",""),#REF!,2,FALSE)),"ERROR")</f>
        <v>0</v>
      </c>
      <c r="AI237" s="22">
        <f ca="1">IFERROR(IFERROR(VLOOKUP($B237,INDIRECT(VLOOKUP($E237,보상!$S:$AA,2,FALSE)),MATCH(AI$6,INDIRECT(VLOOKUP($E237,보상!$S:$AA,3,FALSE)),0),FALSE),VLOOKUP($B237,INDIRECT(VLOOKUP($E237&amp;"_U",보상!$S:$AA,2,FALSE)),MATCH(AI$6,INDIRECT(VLOOKUP($E237&amp;"_U",보상!$S:$AA,3,FALSE)),0),FALSE)),"ERROR")</f>
        <v>20</v>
      </c>
      <c r="AJ237" s="22">
        <v>0</v>
      </c>
      <c r="AK237" s="22">
        <v>0</v>
      </c>
      <c r="AL237" s="22">
        <v>0</v>
      </c>
      <c r="AM237" s="22" t="b">
        <v>0</v>
      </c>
      <c r="AN237" s="22">
        <v>0</v>
      </c>
      <c r="AO237" s="22">
        <v>0</v>
      </c>
    </row>
    <row r="238" spans="2:41" ht="16.5" customHeight="1" x14ac:dyDescent="0.3">
      <c r="B238" s="153">
        <f t="shared" si="13"/>
        <v>1040901</v>
      </c>
      <c r="C238" s="22">
        <v>1040901</v>
      </c>
      <c r="D238" s="156" t="str">
        <f ca="1">IFERROR(IFERROR(VLOOKUP($B238,INDIRECT(VLOOKUP($E238,보상!$S:$AA,2,FALSE)),MATCH(D$6,INDIRECT(VLOOKUP($E238,보상!$S:$AA,3,FALSE)),0),FALSE),VLOOKUP($B238,INDIRECT(VLOOKUP($E238&amp;"_U",보상!$S:$AA,2,FALSE)),MATCH(D$6,INDIRECT(VLOOKUP($E238&amp;"_U",보상!$S:$AA,3,FALSE)),0),FALSE)),"ERROR")</f>
        <v>에반의 등장</v>
      </c>
      <c r="E238" s="22" t="s">
        <v>384</v>
      </c>
      <c r="F238" s="22">
        <f>COUNTIF($C$8:$C238,$C238)</f>
        <v>1</v>
      </c>
      <c r="G238" s="22" t="b">
        <v>0</v>
      </c>
      <c r="H238" s="22">
        <v>0</v>
      </c>
      <c r="I238" s="129">
        <f>IFERROR(IF(H238=0,0,VLOOKUP(VLOOKUP(H238,#REF!,MATCH("strMailTitleID",#REF!,0),FALSE),#REF!,2,FALSE)),"ERROR")</f>
        <v>0</v>
      </c>
      <c r="J238" s="176">
        <v>0</v>
      </c>
      <c r="K238" s="129">
        <f>IFERROR(IF(J238=0,0,VLOOKUP(VLOOKUP(J238,#REF!,MATCH("strMailTitleID",#REF!,0),FALSE),#REF!,2,FALSE)),"ERROR")</f>
        <v>0</v>
      </c>
      <c r="L238" s="22">
        <f ca="1">IFERROR(IFERROR(VLOOKUP($B238,INDIRECT(VLOOKUP($E238,보상!$S:$AA,2,FALSE)),MATCH(L$6,INDIRECT(VLOOKUP($E238,보상!$S:$AA,3,FALSE)),0),FALSE),VLOOKUP($B238,INDIRECT(VLOOKUP($E238&amp;"_U",보상!$S:$AA,2,FALSE)),MATCH(L$6,INDIRECT(VLOOKUP($E238&amp;"_U",보상!$S:$AA,3,FALSE)),0),FALSE)),"ERROR")</f>
        <v>7910</v>
      </c>
      <c r="M238" s="22">
        <v>0</v>
      </c>
      <c r="N238" s="22">
        <v>0</v>
      </c>
      <c r="O238" s="22">
        <v>0</v>
      </c>
      <c r="P238" s="22" t="str">
        <f ca="1">IFERROR(IFERROR(VLOOKUP($B238,INDIRECT(VLOOKUP($E238,보상!$S:$AA,2,FALSE)),MATCH(P$6,INDIRECT(VLOOKUP($E238,보상!$S:$AA,3,FALSE)),0),FALSE),VLOOKUP($B238,INDIRECT(VLOOKUP($E238&amp;"_U",보상!$S:$AA,2,FALSE)),MATCH(P$6,INDIRECT(VLOOKUP($E238&amp;"_U",보상!$S:$AA,3,FALSE)),0),FALSE)),"ERROR")</f>
        <v>Gold</v>
      </c>
      <c r="Q238" s="22">
        <f ca="1">IFERROR(IFERROR(VLOOKUP($B238,INDIRECT(VLOOKUP($E238,보상!$S:$AA,2,FALSE)),MATCH(Q$6,INDIRECT(VLOOKUP($E238,보상!$S:$AA,3,FALSE)),0),FALSE),VLOOKUP($B238,INDIRECT(VLOOKUP($E238&amp;"_U",보상!$S:$AA,2,FALSE)),MATCH(Q$6,INDIRECT(VLOOKUP($E238&amp;"_U",보상!$S:$AA,3,FALSE)),0),FALSE)),"ERROR")</f>
        <v>5040</v>
      </c>
      <c r="R238" s="22" t="b">
        <v>0</v>
      </c>
      <c r="S238" s="22" t="b">
        <v>0</v>
      </c>
      <c r="T238" s="22">
        <f ca="1">IFERROR(IF(W238=0,0,VLOOKUP(W238,보상!$D:$K,6,FALSE)),"-")</f>
        <v>0</v>
      </c>
      <c r="U238" s="22">
        <f ca="1">IFERROR(IF(W238=0,0,VLOOKUP(W238,보상!$D:$K,7,FALSE)),"-")</f>
        <v>0</v>
      </c>
      <c r="V238" s="22">
        <f ca="1">IFERROR(IF(W238=0,0,VLOOKUP(W238,보상!$D:$K,8,FALSE)),"-")</f>
        <v>0</v>
      </c>
      <c r="W238" s="22">
        <f ca="1">IFERROR(IFERROR(VLOOKUP($B238,INDIRECT(VLOOKUP($E238,보상!$S:$AA,2,FALSE)),MATCH(W$6,INDIRECT(VLOOKUP($E238,보상!$S:$AA,3,FALSE)),0),FALSE),VLOOKUP($B238,INDIRECT(VLOOKUP($E238&amp;"_U",보상!$S:$AA,2,FALSE)),MATCH(W$6,INDIRECT(VLOOKUP($E238&amp;"_U",보상!$S:$AA,3,FALSE)),0),FALSE)),"ERROR")</f>
        <v>303001</v>
      </c>
      <c r="X238" s="134" t="str">
        <f ca="1">IFERROR(IF(W238=0,0,VLOOKUP(SUBSTITUTE(VLOOKUP(W238,#REF!,MATCH("strItemName",#REF!,0),FALSE),"SUI_",""),#REF!,2,FALSE)),"ERROR")</f>
        <v>ERROR</v>
      </c>
      <c r="Y238" s="22">
        <f t="shared" ca="1" si="14"/>
        <v>303001</v>
      </c>
      <c r="Z238" s="134" t="str">
        <f ca="1">IFERROR(IF(Y238=0,0,VLOOKUP(SUBSTITUTE(VLOOKUP(Y238,#REF!,MATCH("strItemName",#REF!,0),FALSE),"SUI_",""),#REF!,2,FALSE)),"ERROR")</f>
        <v>ERROR</v>
      </c>
      <c r="AA238" s="22">
        <f t="shared" ca="1" si="14"/>
        <v>303001</v>
      </c>
      <c r="AB238" s="134" t="str">
        <f ca="1">IFERROR(IF(AA238=0,0,VLOOKUP(SUBSTITUTE(VLOOKUP(AA238,#REF!,MATCH("strItemName",#REF!,0),FALSE),"SUI_",""),#REF!,2,FALSE)),"ERROR")</f>
        <v>ERROR</v>
      </c>
      <c r="AC238" s="22">
        <f t="shared" ca="1" si="14"/>
        <v>303001</v>
      </c>
      <c r="AD238" s="134" t="str">
        <f ca="1">IFERROR(IF(AC238=0,0,VLOOKUP(SUBSTITUTE(VLOOKUP(AC238,#REF!,MATCH("strItemName",#REF!,0),FALSE),"SUI_",""),#REF!,2,FALSE)),"ERROR")</f>
        <v>ERROR</v>
      </c>
      <c r="AE238" s="22">
        <f t="shared" ca="1" si="14"/>
        <v>303001</v>
      </c>
      <c r="AF238" s="134" t="str">
        <f ca="1">IFERROR(IF(AE238=0,0,VLOOKUP(SUBSTITUTE(VLOOKUP(AE238,#REF!,MATCH("strItemName",#REF!,0),FALSE),"SUI_",""),#REF!,2,FALSE)),"ERROR")</f>
        <v>ERROR</v>
      </c>
      <c r="AG238" s="88">
        <v>0</v>
      </c>
      <c r="AH238" s="134">
        <f>IFERROR(IF(AG238=0,0,VLOOKUP(SUBSTITUTE(VLOOKUP(AG238,#REF!,MATCH("strItemName",#REF!,0),FALSE),"SUI_",""),#REF!,2,FALSE)),"ERROR")</f>
        <v>0</v>
      </c>
      <c r="AI238" s="22">
        <f ca="1">IFERROR(IFERROR(VLOOKUP($B238,INDIRECT(VLOOKUP($E238,보상!$S:$AA,2,FALSE)),MATCH(AI$6,INDIRECT(VLOOKUP($E238,보상!$S:$AA,3,FALSE)),0),FALSE),VLOOKUP($B238,INDIRECT(VLOOKUP($E238&amp;"_U",보상!$S:$AA,2,FALSE)),MATCH(AI$6,INDIRECT(VLOOKUP($E238&amp;"_U",보상!$S:$AA,3,FALSE)),0),FALSE)),"ERROR")</f>
        <v>1</v>
      </c>
      <c r="AJ238" s="22">
        <v>0</v>
      </c>
      <c r="AK238" s="22">
        <v>0</v>
      </c>
      <c r="AL238" s="22">
        <v>0</v>
      </c>
      <c r="AM238" s="22" t="b">
        <v>0</v>
      </c>
      <c r="AN238" s="22">
        <v>0</v>
      </c>
      <c r="AO238" s="22">
        <v>0</v>
      </c>
    </row>
    <row r="239" spans="2:41" ht="16.5" customHeight="1" x14ac:dyDescent="0.3">
      <c r="B239" s="153">
        <f t="shared" si="13"/>
        <v>1041001</v>
      </c>
      <c r="C239" s="22">
        <v>1041001</v>
      </c>
      <c r="D239" s="156" t="str">
        <f ca="1">IFERROR(IFERROR(VLOOKUP($B239,INDIRECT(VLOOKUP($E239,보상!$S:$AA,2,FALSE)),MATCH(D$6,INDIRECT(VLOOKUP($E239,보상!$S:$AA,3,FALSE)),0),FALSE),VLOOKUP($B239,INDIRECT(VLOOKUP($E239&amp;"_U",보상!$S:$AA,2,FALSE)),MATCH(D$6,INDIRECT(VLOOKUP($E239&amp;"_U",보상!$S:$AA,3,FALSE)),0),FALSE)),"ERROR")</f>
        <v>거절할 수 없는 제안</v>
      </c>
      <c r="E239" s="22" t="s">
        <v>384</v>
      </c>
      <c r="F239" s="22">
        <f>COUNTIF($C$8:$C239,$C239)</f>
        <v>1</v>
      </c>
      <c r="G239" s="22" t="b">
        <v>0</v>
      </c>
      <c r="H239" s="22">
        <v>0</v>
      </c>
      <c r="I239" s="129">
        <f>IFERROR(IF(H239=0,0,VLOOKUP(VLOOKUP(H239,#REF!,MATCH("strMailTitleID",#REF!,0),FALSE),#REF!,2,FALSE)),"ERROR")</f>
        <v>0</v>
      </c>
      <c r="J239" s="176">
        <v>0</v>
      </c>
      <c r="K239" s="129">
        <f>IFERROR(IF(J239=0,0,VLOOKUP(VLOOKUP(J239,#REF!,MATCH("strMailTitleID",#REF!,0),FALSE),#REF!,2,FALSE)),"ERROR")</f>
        <v>0</v>
      </c>
      <c r="L239" s="22">
        <f ca="1">IFERROR(IFERROR(VLOOKUP($B239,INDIRECT(VLOOKUP($E239,보상!$S:$AA,2,FALSE)),MATCH(L$6,INDIRECT(VLOOKUP($E239,보상!$S:$AA,3,FALSE)),0),FALSE),VLOOKUP($B239,INDIRECT(VLOOKUP($E239&amp;"_U",보상!$S:$AA,2,FALSE)),MATCH(L$6,INDIRECT(VLOOKUP($E239&amp;"_U",보상!$S:$AA,3,FALSE)),0),FALSE)),"ERROR")</f>
        <v>7410</v>
      </c>
      <c r="M239" s="22">
        <v>0</v>
      </c>
      <c r="N239" s="22">
        <v>0</v>
      </c>
      <c r="O239" s="22">
        <v>0</v>
      </c>
      <c r="P239" s="22" t="str">
        <f ca="1">IFERROR(IFERROR(VLOOKUP($B239,INDIRECT(VLOOKUP($E239,보상!$S:$AA,2,FALSE)),MATCH(P$6,INDIRECT(VLOOKUP($E239,보상!$S:$AA,3,FALSE)),0),FALSE),VLOOKUP($B239,INDIRECT(VLOOKUP($E239&amp;"_U",보상!$S:$AA,2,FALSE)),MATCH(P$6,INDIRECT(VLOOKUP($E239&amp;"_U",보상!$S:$AA,3,FALSE)),0),FALSE)),"ERROR")</f>
        <v>Gold</v>
      </c>
      <c r="Q239" s="22">
        <f ca="1">IFERROR(IFERROR(VLOOKUP($B239,INDIRECT(VLOOKUP($E239,보상!$S:$AA,2,FALSE)),MATCH(Q$6,INDIRECT(VLOOKUP($E239,보상!$S:$AA,3,FALSE)),0),FALSE),VLOOKUP($B239,INDIRECT(VLOOKUP($E239&amp;"_U",보상!$S:$AA,2,FALSE)),MATCH(Q$6,INDIRECT(VLOOKUP($E239&amp;"_U",보상!$S:$AA,3,FALSE)),0),FALSE)),"ERROR")</f>
        <v>5040</v>
      </c>
      <c r="R239" s="22" t="b">
        <v>0</v>
      </c>
      <c r="S239" s="22" t="b">
        <v>0</v>
      </c>
      <c r="T239" s="22">
        <f ca="1">IFERROR(IF(W239=0,0,VLOOKUP(W239,보상!$D:$K,6,FALSE)),"-")</f>
        <v>0</v>
      </c>
      <c r="U239" s="22">
        <f ca="1">IFERROR(IF(W239=0,0,VLOOKUP(W239,보상!$D:$K,7,FALSE)),"-")</f>
        <v>0</v>
      </c>
      <c r="V239" s="22">
        <f ca="1">IFERROR(IF(W239=0,0,VLOOKUP(W239,보상!$D:$K,8,FALSE)),"-")</f>
        <v>0</v>
      </c>
      <c r="W239" s="22">
        <f ca="1">IFERROR(IFERROR(VLOOKUP($B239,INDIRECT(VLOOKUP($E239,보상!$S:$AA,2,FALSE)),MATCH(W$6,INDIRECT(VLOOKUP($E239,보상!$S:$AA,3,FALSE)),0),FALSE),VLOOKUP($B239,INDIRECT(VLOOKUP($E239&amp;"_U",보상!$S:$AA,2,FALSE)),MATCH(W$6,INDIRECT(VLOOKUP($E239&amp;"_U",보상!$S:$AA,3,FALSE)),0),FALSE)),"ERROR")</f>
        <v>1002001</v>
      </c>
      <c r="X239" s="134" t="str">
        <f ca="1">IFERROR(IF(W239=0,0,VLOOKUP(SUBSTITUTE(VLOOKUP(W239,#REF!,MATCH("strItemName",#REF!,0),FALSE),"SUI_",""),#REF!,2,FALSE)),"ERROR")</f>
        <v>ERROR</v>
      </c>
      <c r="Y239" s="22">
        <f t="shared" ca="1" si="14"/>
        <v>1002001</v>
      </c>
      <c r="Z239" s="134" t="str">
        <f ca="1">IFERROR(IF(Y239=0,0,VLOOKUP(SUBSTITUTE(VLOOKUP(Y239,#REF!,MATCH("strItemName",#REF!,0),FALSE),"SUI_",""),#REF!,2,FALSE)),"ERROR")</f>
        <v>ERROR</v>
      </c>
      <c r="AA239" s="22">
        <f t="shared" ca="1" si="14"/>
        <v>1002001</v>
      </c>
      <c r="AB239" s="134" t="str">
        <f ca="1">IFERROR(IF(AA239=0,0,VLOOKUP(SUBSTITUTE(VLOOKUP(AA239,#REF!,MATCH("strItemName",#REF!,0),FALSE),"SUI_",""),#REF!,2,FALSE)),"ERROR")</f>
        <v>ERROR</v>
      </c>
      <c r="AC239" s="22">
        <f t="shared" ca="1" si="14"/>
        <v>1002001</v>
      </c>
      <c r="AD239" s="134" t="str">
        <f ca="1">IFERROR(IF(AC239=0,0,VLOOKUP(SUBSTITUTE(VLOOKUP(AC239,#REF!,MATCH("strItemName",#REF!,0),FALSE),"SUI_",""),#REF!,2,FALSE)),"ERROR")</f>
        <v>ERROR</v>
      </c>
      <c r="AE239" s="22">
        <f t="shared" ca="1" si="14"/>
        <v>1002001</v>
      </c>
      <c r="AF239" s="134" t="str">
        <f ca="1">IFERROR(IF(AE239=0,0,VLOOKUP(SUBSTITUTE(VLOOKUP(AE239,#REF!,MATCH("strItemName",#REF!,0),FALSE),"SUI_",""),#REF!,2,FALSE)),"ERROR")</f>
        <v>ERROR</v>
      </c>
      <c r="AG239" s="88">
        <v>0</v>
      </c>
      <c r="AH239" s="134">
        <f>IFERROR(IF(AG239=0,0,VLOOKUP(SUBSTITUTE(VLOOKUP(AG239,#REF!,MATCH("strItemName",#REF!,0),FALSE),"SUI_",""),#REF!,2,FALSE)),"ERROR")</f>
        <v>0</v>
      </c>
      <c r="AI239" s="22">
        <f ca="1">IFERROR(IFERROR(VLOOKUP($B239,INDIRECT(VLOOKUP($E239,보상!$S:$AA,2,FALSE)),MATCH(AI$6,INDIRECT(VLOOKUP($E239,보상!$S:$AA,3,FALSE)),0),FALSE),VLOOKUP($B239,INDIRECT(VLOOKUP($E239&amp;"_U",보상!$S:$AA,2,FALSE)),MATCH(AI$6,INDIRECT(VLOOKUP($E239&amp;"_U",보상!$S:$AA,3,FALSE)),0),FALSE)),"ERROR")</f>
        <v>1</v>
      </c>
      <c r="AJ239" s="22">
        <v>0</v>
      </c>
      <c r="AK239" s="22">
        <v>0</v>
      </c>
      <c r="AL239" s="22">
        <v>0</v>
      </c>
      <c r="AM239" s="22" t="b">
        <v>0</v>
      </c>
      <c r="AN239" s="22">
        <v>0</v>
      </c>
      <c r="AO239" s="22">
        <v>0</v>
      </c>
    </row>
    <row r="240" spans="2:41" ht="16.5" customHeight="1" x14ac:dyDescent="0.3">
      <c r="B240" s="153">
        <f t="shared" si="13"/>
        <v>1041101</v>
      </c>
      <c r="C240" s="22">
        <v>1041101</v>
      </c>
      <c r="D240" s="156" t="str">
        <f ca="1">IFERROR(IFERROR(VLOOKUP($B240,INDIRECT(VLOOKUP($E240,보상!$S:$AA,2,FALSE)),MATCH(D$6,INDIRECT(VLOOKUP($E240,보상!$S:$AA,3,FALSE)),0),FALSE),VLOOKUP($B240,INDIRECT(VLOOKUP($E240&amp;"_U",보상!$S:$AA,2,FALSE)),MATCH(D$6,INDIRECT(VLOOKUP($E240&amp;"_U",보상!$S:$AA,3,FALSE)),0),FALSE)),"ERROR")</f>
        <v>억류</v>
      </c>
      <c r="E240" s="22" t="s">
        <v>384</v>
      </c>
      <c r="F240" s="22">
        <f>COUNTIF($C$8:$C240,$C240)</f>
        <v>1</v>
      </c>
      <c r="G240" s="22" t="b">
        <v>0</v>
      </c>
      <c r="H240" s="22">
        <v>0</v>
      </c>
      <c r="I240" s="129">
        <f>IFERROR(IF(H240=0,0,VLOOKUP(VLOOKUP(H240,#REF!,MATCH("strMailTitleID",#REF!,0),FALSE),#REF!,2,FALSE)),"ERROR")</f>
        <v>0</v>
      </c>
      <c r="J240" s="176">
        <v>0</v>
      </c>
      <c r="K240" s="129">
        <f>IFERROR(IF(J240=0,0,VLOOKUP(VLOOKUP(J240,#REF!,MATCH("strMailTitleID",#REF!,0),FALSE),#REF!,2,FALSE)),"ERROR")</f>
        <v>0</v>
      </c>
      <c r="L240" s="22">
        <f ca="1">IFERROR(IFERROR(VLOOKUP($B240,INDIRECT(VLOOKUP($E240,보상!$S:$AA,2,FALSE)),MATCH(L$6,INDIRECT(VLOOKUP($E240,보상!$S:$AA,3,FALSE)),0),FALSE),VLOOKUP($B240,INDIRECT(VLOOKUP($E240&amp;"_U",보상!$S:$AA,2,FALSE)),MATCH(L$6,INDIRECT(VLOOKUP($E240&amp;"_U",보상!$S:$AA,3,FALSE)),0),FALSE)),"ERROR")</f>
        <v>8140</v>
      </c>
      <c r="M240" s="22">
        <v>0</v>
      </c>
      <c r="N240" s="22">
        <v>0</v>
      </c>
      <c r="O240" s="22">
        <v>0</v>
      </c>
      <c r="P240" s="22" t="str">
        <f ca="1">IFERROR(IFERROR(VLOOKUP($B240,INDIRECT(VLOOKUP($E240,보상!$S:$AA,2,FALSE)),MATCH(P$6,INDIRECT(VLOOKUP($E240,보상!$S:$AA,3,FALSE)),0),FALSE),VLOOKUP($B240,INDIRECT(VLOOKUP($E240&amp;"_U",보상!$S:$AA,2,FALSE)),MATCH(P$6,INDIRECT(VLOOKUP($E240&amp;"_U",보상!$S:$AA,3,FALSE)),0),FALSE)),"ERROR")</f>
        <v>Gold</v>
      </c>
      <c r="Q240" s="22">
        <f ca="1">IFERROR(IFERROR(VLOOKUP($B240,INDIRECT(VLOOKUP($E240,보상!$S:$AA,2,FALSE)),MATCH(Q$6,INDIRECT(VLOOKUP($E240,보상!$S:$AA,3,FALSE)),0),FALSE),VLOOKUP($B240,INDIRECT(VLOOKUP($E240&amp;"_U",보상!$S:$AA,2,FALSE)),MATCH(Q$6,INDIRECT(VLOOKUP($E240&amp;"_U",보상!$S:$AA,3,FALSE)),0),FALSE)),"ERROR")</f>
        <v>5160</v>
      </c>
      <c r="R240" s="22" t="b">
        <v>0</v>
      </c>
      <c r="S240" s="22" t="b">
        <v>0</v>
      </c>
      <c r="T240" s="22">
        <f ca="1">IFERROR(IF(W240=0,0,VLOOKUP(W240,보상!$D:$K,6,FALSE)),"-")</f>
        <v>0</v>
      </c>
      <c r="U240" s="22">
        <f ca="1">IFERROR(IF(W240=0,0,VLOOKUP(W240,보상!$D:$K,7,FALSE)),"-")</f>
        <v>0</v>
      </c>
      <c r="V240" s="22">
        <f ca="1">IFERROR(IF(W240=0,0,VLOOKUP(W240,보상!$D:$K,8,FALSE)),"-")</f>
        <v>0</v>
      </c>
      <c r="W240" s="22">
        <f ca="1">IFERROR(IFERROR(VLOOKUP($B240,INDIRECT(VLOOKUP($E240,보상!$S:$AA,2,FALSE)),MATCH(W$6,INDIRECT(VLOOKUP($E240,보상!$S:$AA,3,FALSE)),0),FALSE),VLOOKUP($B240,INDIRECT(VLOOKUP($E240&amp;"_U",보상!$S:$AA,2,FALSE)),MATCH(W$6,INDIRECT(VLOOKUP($E240&amp;"_U",보상!$S:$AA,3,FALSE)),0),FALSE)),"ERROR")</f>
        <v>3013001</v>
      </c>
      <c r="X240" s="134" t="str">
        <f ca="1">IFERROR(IF(W240=0,0,VLOOKUP(SUBSTITUTE(VLOOKUP(W240,#REF!,MATCH("strItemName",#REF!,0),FALSE),"SUI_",""),#REF!,2,FALSE)),"ERROR")</f>
        <v>ERROR</v>
      </c>
      <c r="Y240" s="22">
        <f t="shared" ca="1" si="14"/>
        <v>3013001</v>
      </c>
      <c r="Z240" s="134" t="str">
        <f ca="1">IFERROR(IF(Y240=0,0,VLOOKUP(SUBSTITUTE(VLOOKUP(Y240,#REF!,MATCH("strItemName",#REF!,0),FALSE),"SUI_",""),#REF!,2,FALSE)),"ERROR")</f>
        <v>ERROR</v>
      </c>
      <c r="AA240" s="22">
        <f t="shared" ca="1" si="14"/>
        <v>3013001</v>
      </c>
      <c r="AB240" s="134" t="str">
        <f ca="1">IFERROR(IF(AA240=0,0,VLOOKUP(SUBSTITUTE(VLOOKUP(AA240,#REF!,MATCH("strItemName",#REF!,0),FALSE),"SUI_",""),#REF!,2,FALSE)),"ERROR")</f>
        <v>ERROR</v>
      </c>
      <c r="AC240" s="22">
        <f t="shared" ca="1" si="14"/>
        <v>3013001</v>
      </c>
      <c r="AD240" s="134" t="str">
        <f ca="1">IFERROR(IF(AC240=0,0,VLOOKUP(SUBSTITUTE(VLOOKUP(AC240,#REF!,MATCH("strItemName",#REF!,0),FALSE),"SUI_",""),#REF!,2,FALSE)),"ERROR")</f>
        <v>ERROR</v>
      </c>
      <c r="AE240" s="22">
        <f t="shared" ca="1" si="14"/>
        <v>3013001</v>
      </c>
      <c r="AF240" s="134" t="str">
        <f ca="1">IFERROR(IF(AE240=0,0,VLOOKUP(SUBSTITUTE(VLOOKUP(AE240,#REF!,MATCH("strItemName",#REF!,0),FALSE),"SUI_",""),#REF!,2,FALSE)),"ERROR")</f>
        <v>ERROR</v>
      </c>
      <c r="AG240" s="88">
        <v>0</v>
      </c>
      <c r="AH240" s="134">
        <f>IFERROR(IF(AG240=0,0,VLOOKUP(SUBSTITUTE(VLOOKUP(AG240,#REF!,MATCH("strItemName",#REF!,0),FALSE),"SUI_",""),#REF!,2,FALSE)),"ERROR")</f>
        <v>0</v>
      </c>
      <c r="AI240" s="22">
        <f ca="1">IFERROR(IFERROR(VLOOKUP($B240,INDIRECT(VLOOKUP($E240,보상!$S:$AA,2,FALSE)),MATCH(AI$6,INDIRECT(VLOOKUP($E240,보상!$S:$AA,3,FALSE)),0),FALSE),VLOOKUP($B240,INDIRECT(VLOOKUP($E240&amp;"_U",보상!$S:$AA,2,FALSE)),MATCH(AI$6,INDIRECT(VLOOKUP($E240&amp;"_U",보상!$S:$AA,3,FALSE)),0),FALSE)),"ERROR")</f>
        <v>5</v>
      </c>
      <c r="AJ240" s="22">
        <v>0</v>
      </c>
      <c r="AK240" s="22">
        <v>0</v>
      </c>
      <c r="AL240" s="22">
        <v>0</v>
      </c>
      <c r="AM240" s="22" t="b">
        <v>0</v>
      </c>
      <c r="AN240" s="22">
        <v>0</v>
      </c>
      <c r="AO240" s="22">
        <v>0</v>
      </c>
    </row>
    <row r="241" spans="2:41" ht="16.5" customHeight="1" x14ac:dyDescent="0.3">
      <c r="B241" s="153">
        <f t="shared" si="13"/>
        <v>1041151</v>
      </c>
      <c r="C241" s="22">
        <v>1041151</v>
      </c>
      <c r="D241" s="156" t="str">
        <f ca="1">IFERROR(IFERROR(VLOOKUP($B241,INDIRECT(VLOOKUP($E241,보상!$S:$AA,2,FALSE)),MATCH(D$6,INDIRECT(VLOOKUP($E241,보상!$S:$AA,3,FALSE)),0),FALSE),VLOOKUP($B241,INDIRECT(VLOOKUP($E241&amp;"_U",보상!$S:$AA,2,FALSE)),MATCH(D$6,INDIRECT(VLOOKUP($E241&amp;"_U",보상!$S:$AA,3,FALSE)),0),FALSE)),"ERROR")</f>
        <v>게시판의 정보</v>
      </c>
      <c r="E241" s="22" t="s">
        <v>384</v>
      </c>
      <c r="F241" s="22">
        <f>COUNTIF($C$8:$C241,$C241)</f>
        <v>1</v>
      </c>
      <c r="G241" s="22" t="b">
        <v>0</v>
      </c>
      <c r="H241" s="22">
        <v>0</v>
      </c>
      <c r="I241" s="129">
        <f>IFERROR(IF(H241=0,0,VLOOKUP(VLOOKUP(H241,#REF!,MATCH("strMailTitleID",#REF!,0),FALSE),#REF!,2,FALSE)),"ERROR")</f>
        <v>0</v>
      </c>
      <c r="J241" s="176">
        <v>0</v>
      </c>
      <c r="K241" s="129">
        <f>IFERROR(IF(J241=0,0,VLOOKUP(VLOOKUP(J241,#REF!,MATCH("strMailTitleID",#REF!,0),FALSE),#REF!,2,FALSE)),"ERROR")</f>
        <v>0</v>
      </c>
      <c r="L241" s="22">
        <f ca="1">IFERROR(IFERROR(VLOOKUP($B241,INDIRECT(VLOOKUP($E241,보상!$S:$AA,2,FALSE)),MATCH(L$6,INDIRECT(VLOOKUP($E241,보상!$S:$AA,3,FALSE)),0),FALSE),VLOOKUP($B241,INDIRECT(VLOOKUP($E241&amp;"_U",보상!$S:$AA,2,FALSE)),MATCH(L$6,INDIRECT(VLOOKUP($E241&amp;"_U",보상!$S:$AA,3,FALSE)),0),FALSE)),"ERROR")</f>
        <v>8530</v>
      </c>
      <c r="M241" s="22">
        <v>0</v>
      </c>
      <c r="N241" s="22">
        <v>0</v>
      </c>
      <c r="O241" s="22">
        <v>0</v>
      </c>
      <c r="P241" s="22" t="str">
        <f ca="1">IFERROR(IFERROR(VLOOKUP($B241,INDIRECT(VLOOKUP($E241,보상!$S:$AA,2,FALSE)),MATCH(P$6,INDIRECT(VLOOKUP($E241,보상!$S:$AA,3,FALSE)),0),FALSE),VLOOKUP($B241,INDIRECT(VLOOKUP($E241&amp;"_U",보상!$S:$AA,2,FALSE)),MATCH(P$6,INDIRECT(VLOOKUP($E241&amp;"_U",보상!$S:$AA,3,FALSE)),0),FALSE)),"ERROR")</f>
        <v>Gold</v>
      </c>
      <c r="Q241" s="22">
        <f ca="1">IFERROR(IFERROR(VLOOKUP($B241,INDIRECT(VLOOKUP($E241,보상!$S:$AA,2,FALSE)),MATCH(Q$6,INDIRECT(VLOOKUP($E241,보상!$S:$AA,3,FALSE)),0),FALSE),VLOOKUP($B241,INDIRECT(VLOOKUP($E241&amp;"_U",보상!$S:$AA,2,FALSE)),MATCH(Q$6,INDIRECT(VLOOKUP($E241&amp;"_U",보상!$S:$AA,3,FALSE)),0),FALSE)),"ERROR")</f>
        <v>5160</v>
      </c>
      <c r="R241" s="22" t="b">
        <v>0</v>
      </c>
      <c r="S241" s="22" t="b">
        <v>0</v>
      </c>
      <c r="T241" s="22">
        <f ca="1">IFERROR(IF(W241=0,0,VLOOKUP(W241,보상!$D:$K,6,FALSE)),"-")</f>
        <v>0</v>
      </c>
      <c r="U241" s="22">
        <f ca="1">IFERROR(IF(W241=0,0,VLOOKUP(W241,보상!$D:$K,7,FALSE)),"-")</f>
        <v>0</v>
      </c>
      <c r="V241" s="22">
        <f ca="1">IFERROR(IF(W241=0,0,VLOOKUP(W241,보상!$D:$K,8,FALSE)),"-")</f>
        <v>0</v>
      </c>
      <c r="W241" s="22">
        <f ca="1">IFERROR(IFERROR(VLOOKUP($B241,INDIRECT(VLOOKUP($E241,보상!$S:$AA,2,FALSE)),MATCH(W$6,INDIRECT(VLOOKUP($E241,보상!$S:$AA,3,FALSE)),0),FALSE),VLOOKUP($B241,INDIRECT(VLOOKUP($E241&amp;"_U",보상!$S:$AA,2,FALSE)),MATCH(W$6,INDIRECT(VLOOKUP($E241&amp;"_U",보상!$S:$AA,3,FALSE)),0),FALSE)),"ERROR")</f>
        <v>3160001</v>
      </c>
      <c r="X241" s="134" t="str">
        <f ca="1">IFERROR(IF(W241=0,0,VLOOKUP(SUBSTITUTE(VLOOKUP(W241,#REF!,MATCH("strItemName",#REF!,0),FALSE),"SUI_",""),#REF!,2,FALSE)),"ERROR")</f>
        <v>ERROR</v>
      </c>
      <c r="Y241" s="22">
        <f t="shared" ca="1" si="14"/>
        <v>3160001</v>
      </c>
      <c r="Z241" s="134" t="str">
        <f ca="1">IFERROR(IF(Y241=0,0,VLOOKUP(SUBSTITUTE(VLOOKUP(Y241,#REF!,MATCH("strItemName",#REF!,0),FALSE),"SUI_",""),#REF!,2,FALSE)),"ERROR")</f>
        <v>ERROR</v>
      </c>
      <c r="AA241" s="22">
        <f t="shared" ca="1" si="14"/>
        <v>3160001</v>
      </c>
      <c r="AB241" s="134" t="str">
        <f ca="1">IFERROR(IF(AA241=0,0,VLOOKUP(SUBSTITUTE(VLOOKUP(AA241,#REF!,MATCH("strItemName",#REF!,0),FALSE),"SUI_",""),#REF!,2,FALSE)),"ERROR")</f>
        <v>ERROR</v>
      </c>
      <c r="AC241" s="22">
        <f t="shared" ca="1" si="14"/>
        <v>3160001</v>
      </c>
      <c r="AD241" s="134" t="str">
        <f ca="1">IFERROR(IF(AC241=0,0,VLOOKUP(SUBSTITUTE(VLOOKUP(AC241,#REF!,MATCH("strItemName",#REF!,0),FALSE),"SUI_",""),#REF!,2,FALSE)),"ERROR")</f>
        <v>ERROR</v>
      </c>
      <c r="AE241" s="22">
        <f t="shared" ca="1" si="14"/>
        <v>3160001</v>
      </c>
      <c r="AF241" s="134" t="str">
        <f ca="1">IFERROR(IF(AE241=0,0,VLOOKUP(SUBSTITUTE(VLOOKUP(AE241,#REF!,MATCH("strItemName",#REF!,0),FALSE),"SUI_",""),#REF!,2,FALSE)),"ERROR")</f>
        <v>ERROR</v>
      </c>
      <c r="AG241" s="88">
        <v>0</v>
      </c>
      <c r="AH241" s="134">
        <f>IFERROR(IF(AG241=0,0,VLOOKUP(SUBSTITUTE(VLOOKUP(AG241,#REF!,MATCH("strItemName",#REF!,0),FALSE),"SUI_",""),#REF!,2,FALSE)),"ERROR")</f>
        <v>0</v>
      </c>
      <c r="AI241" s="22">
        <f ca="1">IFERROR(IFERROR(VLOOKUP($B241,INDIRECT(VLOOKUP($E241,보상!$S:$AA,2,FALSE)),MATCH(AI$6,INDIRECT(VLOOKUP($E241,보상!$S:$AA,3,FALSE)),0),FALSE),VLOOKUP($B241,INDIRECT(VLOOKUP($E241&amp;"_U",보상!$S:$AA,2,FALSE)),MATCH(AI$6,INDIRECT(VLOOKUP($E241&amp;"_U",보상!$S:$AA,3,FALSE)),0),FALSE)),"ERROR")</f>
        <v>5</v>
      </c>
      <c r="AJ241" s="22">
        <v>0</v>
      </c>
      <c r="AK241" s="22">
        <v>0</v>
      </c>
      <c r="AL241" s="22">
        <v>0</v>
      </c>
      <c r="AM241" s="22" t="b">
        <v>0</v>
      </c>
      <c r="AN241" s="22">
        <v>0</v>
      </c>
      <c r="AO241" s="22">
        <v>0</v>
      </c>
    </row>
    <row r="242" spans="2:41" ht="16.5" customHeight="1" x14ac:dyDescent="0.3">
      <c r="B242" s="153">
        <f t="shared" si="13"/>
        <v>1041201</v>
      </c>
      <c r="C242" s="22">
        <v>1041201</v>
      </c>
      <c r="D242" s="156" t="str">
        <f ca="1">IFERROR(IFERROR(VLOOKUP($B242,INDIRECT(VLOOKUP($E242,보상!$S:$AA,2,FALSE)),MATCH(D$6,INDIRECT(VLOOKUP($E242,보상!$S:$AA,3,FALSE)),0),FALSE),VLOOKUP($B242,INDIRECT(VLOOKUP($E242&amp;"_U",보상!$S:$AA,2,FALSE)),MATCH(D$6,INDIRECT(VLOOKUP($E242&amp;"_U",보상!$S:$AA,3,FALSE)),0),FALSE)),"ERROR")</f>
        <v>부하의 보고</v>
      </c>
      <c r="E242" s="22" t="s">
        <v>384</v>
      </c>
      <c r="F242" s="22">
        <f>COUNTIF($C$8:$C242,$C242)</f>
        <v>1</v>
      </c>
      <c r="G242" s="22" t="b">
        <v>0</v>
      </c>
      <c r="H242" s="22">
        <v>0</v>
      </c>
      <c r="I242" s="129">
        <f>IFERROR(IF(H242=0,0,VLOOKUP(VLOOKUP(H242,#REF!,MATCH("strMailTitleID",#REF!,0),FALSE),#REF!,2,FALSE)),"ERROR")</f>
        <v>0</v>
      </c>
      <c r="J242" s="176">
        <v>0</v>
      </c>
      <c r="K242" s="129">
        <f>IFERROR(IF(J242=0,0,VLOOKUP(VLOOKUP(J242,#REF!,MATCH("strMailTitleID",#REF!,0),FALSE),#REF!,2,FALSE)),"ERROR")</f>
        <v>0</v>
      </c>
      <c r="L242" s="22">
        <f ca="1">IFERROR(IFERROR(VLOOKUP($B242,INDIRECT(VLOOKUP($E242,보상!$S:$AA,2,FALSE)),MATCH(L$6,INDIRECT(VLOOKUP($E242,보상!$S:$AA,3,FALSE)),0),FALSE),VLOOKUP($B242,INDIRECT(VLOOKUP($E242&amp;"_U",보상!$S:$AA,2,FALSE)),MATCH(L$6,INDIRECT(VLOOKUP($E242&amp;"_U",보상!$S:$AA,3,FALSE)),0),FALSE)),"ERROR")</f>
        <v>8530</v>
      </c>
      <c r="M242" s="22">
        <v>0</v>
      </c>
      <c r="N242" s="22">
        <v>0</v>
      </c>
      <c r="O242" s="22">
        <v>0</v>
      </c>
      <c r="P242" s="22" t="str">
        <f ca="1">IFERROR(IFERROR(VLOOKUP($B242,INDIRECT(VLOOKUP($E242,보상!$S:$AA,2,FALSE)),MATCH(P$6,INDIRECT(VLOOKUP($E242,보상!$S:$AA,3,FALSE)),0),FALSE),VLOOKUP($B242,INDIRECT(VLOOKUP($E242&amp;"_U",보상!$S:$AA,2,FALSE)),MATCH(P$6,INDIRECT(VLOOKUP($E242&amp;"_U",보상!$S:$AA,3,FALSE)),0),FALSE)),"ERROR")</f>
        <v>Gold</v>
      </c>
      <c r="Q242" s="22">
        <f ca="1">IFERROR(IFERROR(VLOOKUP($B242,INDIRECT(VLOOKUP($E242,보상!$S:$AA,2,FALSE)),MATCH(Q$6,INDIRECT(VLOOKUP($E242,보상!$S:$AA,3,FALSE)),0),FALSE),VLOOKUP($B242,INDIRECT(VLOOKUP($E242&amp;"_U",보상!$S:$AA,2,FALSE)),MATCH(Q$6,INDIRECT(VLOOKUP($E242&amp;"_U",보상!$S:$AA,3,FALSE)),0),FALSE)),"ERROR")</f>
        <v>5160</v>
      </c>
      <c r="R242" s="22" t="b">
        <v>0</v>
      </c>
      <c r="S242" s="22" t="b">
        <v>0</v>
      </c>
      <c r="T242" s="22">
        <f ca="1">IFERROR(IF(W242=0,0,VLOOKUP(W242,보상!$D:$K,6,FALSE)),"-")</f>
        <v>0</v>
      </c>
      <c r="U242" s="22">
        <f ca="1">IFERROR(IF(W242=0,0,VLOOKUP(W242,보상!$D:$K,7,FALSE)),"-")</f>
        <v>0</v>
      </c>
      <c r="V242" s="22">
        <f ca="1">IFERROR(IF(W242=0,0,VLOOKUP(W242,보상!$D:$K,8,FALSE)),"-")</f>
        <v>0</v>
      </c>
      <c r="W242" s="106">
        <f ca="1">IFERROR(IFERROR(VLOOKUP($B242,INDIRECT(VLOOKUP($E242,보상!$S:$AA,2,FALSE)),MATCH(W$6,INDIRECT(VLOOKUP($E242,보상!$S:$AA,3,FALSE)),0),FALSE),VLOOKUP($B242,INDIRECT(VLOOKUP($E242&amp;"_U",보상!$S:$AA,2,FALSE)),MATCH(W$6,INDIRECT(VLOOKUP($E242&amp;"_U",보상!$S:$AA,3,FALSE)),0),FALSE)),"ERROR")</f>
        <v>3172001</v>
      </c>
      <c r="X242" s="135" t="str">
        <f ca="1">IFERROR(IF(W242=0,0,VLOOKUP(SUBSTITUTE(VLOOKUP(W242,#REF!,MATCH("strItemName",#REF!,0),FALSE),"SUI_",""),#REF!,2,FALSE)),"ERROR")</f>
        <v>ERROR</v>
      </c>
      <c r="Y242" s="106">
        <v>3172011</v>
      </c>
      <c r="Z242" s="135" t="str">
        <f>IFERROR(IF(Y242=0,0,VLOOKUP(SUBSTITUTE(VLOOKUP(Y242,#REF!,MATCH("strItemName",#REF!,0),FALSE),"SUI_",""),#REF!,2,FALSE)),"ERROR")</f>
        <v>ERROR</v>
      </c>
      <c r="AA242" s="106">
        <v>3172021</v>
      </c>
      <c r="AB242" s="135" t="str">
        <f>IFERROR(IF(AA242=0,0,VLOOKUP(SUBSTITUTE(VLOOKUP(AA242,#REF!,MATCH("strItemName",#REF!,0),FALSE),"SUI_",""),#REF!,2,FALSE)),"ERROR")</f>
        <v>ERROR</v>
      </c>
      <c r="AC242" s="106">
        <v>3172031</v>
      </c>
      <c r="AD242" s="135" t="str">
        <f>IFERROR(IF(AC242=0,0,VLOOKUP(SUBSTITUTE(VLOOKUP(AC242,#REF!,MATCH("strItemName",#REF!,0),FALSE),"SUI_",""),#REF!,2,FALSE)),"ERROR")</f>
        <v>ERROR</v>
      </c>
      <c r="AE242" s="106">
        <v>3172041</v>
      </c>
      <c r="AF242" s="135" t="str">
        <f>IFERROR(IF(AE242=0,0,VLOOKUP(SUBSTITUTE(VLOOKUP(AE242,#REF!,MATCH("strItemName",#REF!,0),FALSE),"SUI_",""),#REF!,2,FALSE)),"ERROR")</f>
        <v>ERROR</v>
      </c>
      <c r="AG242" s="88">
        <v>0</v>
      </c>
      <c r="AH242" s="134">
        <f>IFERROR(IF(AG242=0,0,VLOOKUP(SUBSTITUTE(VLOOKUP(AG242,#REF!,MATCH("strItemName",#REF!,0),FALSE),"SUI_",""),#REF!,2,FALSE)),"ERROR")</f>
        <v>0</v>
      </c>
      <c r="AI242" s="22">
        <f ca="1">IFERROR(IFERROR(VLOOKUP($B242,INDIRECT(VLOOKUP($E242,보상!$S:$AA,2,FALSE)),MATCH(AI$6,INDIRECT(VLOOKUP($E242,보상!$S:$AA,3,FALSE)),0),FALSE),VLOOKUP($B242,INDIRECT(VLOOKUP($E242&amp;"_U",보상!$S:$AA,2,FALSE)),MATCH(AI$6,INDIRECT(VLOOKUP($E242&amp;"_U",보상!$S:$AA,3,FALSE)),0),FALSE)),"ERROR")</f>
        <v>5</v>
      </c>
      <c r="AJ242" s="22">
        <v>0</v>
      </c>
      <c r="AK242" s="22">
        <v>0</v>
      </c>
      <c r="AL242" s="22">
        <v>0</v>
      </c>
      <c r="AM242" s="22" t="b">
        <v>0</v>
      </c>
      <c r="AN242" s="22">
        <v>0</v>
      </c>
      <c r="AO242" s="22">
        <v>0</v>
      </c>
    </row>
    <row r="243" spans="2:41" ht="16.5" customHeight="1" x14ac:dyDescent="0.3">
      <c r="B243" s="153">
        <f t="shared" si="13"/>
        <v>1041303</v>
      </c>
      <c r="C243" s="22">
        <v>1041303</v>
      </c>
      <c r="D243" s="156" t="str">
        <f ca="1">IFERROR(IFERROR(VLOOKUP($B243,INDIRECT(VLOOKUP($E243,보상!$S:$AA,2,FALSE)),MATCH(D$6,INDIRECT(VLOOKUP($E243,보상!$S:$AA,3,FALSE)),0),FALSE),VLOOKUP($B243,INDIRECT(VLOOKUP($E243&amp;"_U",보상!$S:$AA,2,FALSE)),MATCH(D$6,INDIRECT(VLOOKUP($E243&amp;"_U",보상!$S:$AA,3,FALSE)),0),FALSE)),"ERROR")</f>
        <v>거래의 시작</v>
      </c>
      <c r="E243" s="22" t="s">
        <v>384</v>
      </c>
      <c r="F243" s="22">
        <f>COUNTIF($C$8:$C243,$C243)</f>
        <v>1</v>
      </c>
      <c r="G243" s="22" t="b">
        <v>0</v>
      </c>
      <c r="H243" s="22">
        <v>0</v>
      </c>
      <c r="I243" s="129">
        <f>IFERROR(IF(H243=0,0,VLOOKUP(VLOOKUP(H243,#REF!,MATCH("strMailTitleID",#REF!,0),FALSE),#REF!,2,FALSE)),"ERROR")</f>
        <v>0</v>
      </c>
      <c r="J243" s="176">
        <v>0</v>
      </c>
      <c r="K243" s="129">
        <f>IFERROR(IF(J243=0,0,VLOOKUP(VLOOKUP(J243,#REF!,MATCH("strMailTitleID",#REF!,0),FALSE),#REF!,2,FALSE)),"ERROR")</f>
        <v>0</v>
      </c>
      <c r="L243" s="22">
        <f ca="1">IFERROR(IFERROR(VLOOKUP($B243,INDIRECT(VLOOKUP($E243,보상!$S:$AA,2,FALSE)),MATCH(L$6,INDIRECT(VLOOKUP($E243,보상!$S:$AA,3,FALSE)),0),FALSE),VLOOKUP($B243,INDIRECT(VLOOKUP($E243&amp;"_U",보상!$S:$AA,2,FALSE)),MATCH(L$6,INDIRECT(VLOOKUP($E243&amp;"_U",보상!$S:$AA,3,FALSE)),0),FALSE)),"ERROR")</f>
        <v>8530</v>
      </c>
      <c r="M243" s="22">
        <v>0</v>
      </c>
      <c r="N243" s="22">
        <v>0</v>
      </c>
      <c r="O243" s="22">
        <v>0</v>
      </c>
      <c r="P243" s="22" t="str">
        <f ca="1">IFERROR(IFERROR(VLOOKUP($B243,INDIRECT(VLOOKUP($E243,보상!$S:$AA,2,FALSE)),MATCH(P$6,INDIRECT(VLOOKUP($E243,보상!$S:$AA,3,FALSE)),0),FALSE),VLOOKUP($B243,INDIRECT(VLOOKUP($E243&amp;"_U",보상!$S:$AA,2,FALSE)),MATCH(P$6,INDIRECT(VLOOKUP($E243&amp;"_U",보상!$S:$AA,3,FALSE)),0),FALSE)),"ERROR")</f>
        <v>Gold</v>
      </c>
      <c r="Q243" s="22">
        <f ca="1">IFERROR(IFERROR(VLOOKUP($B243,INDIRECT(VLOOKUP($E243,보상!$S:$AA,2,FALSE)),MATCH(Q$6,INDIRECT(VLOOKUP($E243,보상!$S:$AA,3,FALSE)),0),FALSE),VLOOKUP($B243,INDIRECT(VLOOKUP($E243&amp;"_U",보상!$S:$AA,2,FALSE)),MATCH(Q$6,INDIRECT(VLOOKUP($E243&amp;"_U",보상!$S:$AA,3,FALSE)),0),FALSE)),"ERROR")</f>
        <v>5160</v>
      </c>
      <c r="R243" s="22" t="b">
        <v>0</v>
      </c>
      <c r="S243" s="22" t="b">
        <v>0</v>
      </c>
      <c r="T243" s="22">
        <f ca="1">IFERROR(IF(W243=0,0,VLOOKUP(W243,보상!$D:$K,6,FALSE)),"-")</f>
        <v>0</v>
      </c>
      <c r="U243" s="22">
        <f ca="1">IFERROR(IF(W243=0,0,VLOOKUP(W243,보상!$D:$K,7,FALSE)),"-")</f>
        <v>0</v>
      </c>
      <c r="V243" s="22">
        <f ca="1">IFERROR(IF(W243=0,0,VLOOKUP(W243,보상!$D:$K,8,FALSE)),"-")</f>
        <v>0</v>
      </c>
      <c r="W243" s="22">
        <f ca="1">IFERROR(IFERROR(VLOOKUP($B243,INDIRECT(VLOOKUP($E243,보상!$S:$AA,2,FALSE)),MATCH(W$6,INDIRECT(VLOOKUP($E243,보상!$S:$AA,3,FALSE)),0),FALSE),VLOOKUP($B243,INDIRECT(VLOOKUP($E243&amp;"_U",보상!$S:$AA,2,FALSE)),MATCH(W$6,INDIRECT(VLOOKUP($E243&amp;"_U",보상!$S:$AA,3,FALSE)),0),FALSE)),"ERROR")</f>
        <v>2301001</v>
      </c>
      <c r="X243" s="134" t="str">
        <f ca="1">IFERROR(IF(W243=0,0,VLOOKUP(SUBSTITUTE(VLOOKUP(W243,#REF!,MATCH("strItemName",#REF!,0),FALSE),"SUI_",""),#REF!,2,FALSE)),"ERROR")</f>
        <v>ERROR</v>
      </c>
      <c r="Y243" s="22">
        <f t="shared" ca="1" si="14"/>
        <v>2301001</v>
      </c>
      <c r="Z243" s="134" t="str">
        <f ca="1">IFERROR(IF(Y243=0,0,VLOOKUP(SUBSTITUTE(VLOOKUP(Y243,#REF!,MATCH("strItemName",#REF!,0),FALSE),"SUI_",""),#REF!,2,FALSE)),"ERROR")</f>
        <v>ERROR</v>
      </c>
      <c r="AA243" s="22">
        <f t="shared" ca="1" si="14"/>
        <v>2301001</v>
      </c>
      <c r="AB243" s="134" t="str">
        <f ca="1">IFERROR(IF(AA243=0,0,VLOOKUP(SUBSTITUTE(VLOOKUP(AA243,#REF!,MATCH("strItemName",#REF!,0),FALSE),"SUI_",""),#REF!,2,FALSE)),"ERROR")</f>
        <v>ERROR</v>
      </c>
      <c r="AC243" s="22">
        <f t="shared" ca="1" si="14"/>
        <v>2301001</v>
      </c>
      <c r="AD243" s="134" t="str">
        <f ca="1">IFERROR(IF(AC243=0,0,VLOOKUP(SUBSTITUTE(VLOOKUP(AC243,#REF!,MATCH("strItemName",#REF!,0),FALSE),"SUI_",""),#REF!,2,FALSE)),"ERROR")</f>
        <v>ERROR</v>
      </c>
      <c r="AE243" s="22">
        <f t="shared" ca="1" si="14"/>
        <v>2301001</v>
      </c>
      <c r="AF243" s="134" t="str">
        <f ca="1">IFERROR(IF(AE243=0,0,VLOOKUP(SUBSTITUTE(VLOOKUP(AE243,#REF!,MATCH("strItemName",#REF!,0),FALSE),"SUI_",""),#REF!,2,FALSE)),"ERROR")</f>
        <v>ERROR</v>
      </c>
      <c r="AG243" s="88">
        <v>0</v>
      </c>
      <c r="AH243" s="134">
        <f>IFERROR(IF(AG243=0,0,VLOOKUP(SUBSTITUTE(VLOOKUP(AG243,#REF!,MATCH("strItemName",#REF!,0),FALSE),"SUI_",""),#REF!,2,FALSE)),"ERROR")</f>
        <v>0</v>
      </c>
      <c r="AI243" s="22">
        <f ca="1">IFERROR(IFERROR(VLOOKUP($B243,INDIRECT(VLOOKUP($E243,보상!$S:$AA,2,FALSE)),MATCH(AI$6,INDIRECT(VLOOKUP($E243,보상!$S:$AA,3,FALSE)),0),FALSE),VLOOKUP($B243,INDIRECT(VLOOKUP($E243&amp;"_U",보상!$S:$AA,2,FALSE)),MATCH(AI$6,INDIRECT(VLOOKUP($E243&amp;"_U",보상!$S:$AA,3,FALSE)),0),FALSE)),"ERROR")</f>
        <v>5</v>
      </c>
      <c r="AJ243" s="22">
        <v>0</v>
      </c>
      <c r="AK243" s="22">
        <v>0</v>
      </c>
      <c r="AL243" s="22">
        <v>0</v>
      </c>
      <c r="AM243" s="22" t="b">
        <v>0</v>
      </c>
      <c r="AN243" s="22">
        <v>0</v>
      </c>
      <c r="AO243" s="22">
        <v>0</v>
      </c>
    </row>
    <row r="244" spans="2:41" ht="16.5" customHeight="1" x14ac:dyDescent="0.3">
      <c r="B244" s="153">
        <f t="shared" si="13"/>
        <v>1041403</v>
      </c>
      <c r="C244" s="22">
        <v>1041403</v>
      </c>
      <c r="D244" s="156" t="str">
        <f ca="1">IFERROR(IFERROR(VLOOKUP($B244,INDIRECT(VLOOKUP($E244,보상!$S:$AA,2,FALSE)),MATCH(D$6,INDIRECT(VLOOKUP($E244,보상!$S:$AA,3,FALSE)),0),FALSE),VLOOKUP($B244,INDIRECT(VLOOKUP($E244&amp;"_U",보상!$S:$AA,2,FALSE)),MATCH(D$6,INDIRECT(VLOOKUP($E244&amp;"_U",보상!$S:$AA,3,FALSE)),0),FALSE)),"ERROR")</f>
        <v>거래의 첫걸음</v>
      </c>
      <c r="E244" s="22" t="s">
        <v>384</v>
      </c>
      <c r="F244" s="22">
        <f>COUNTIF($C$8:$C244,$C244)</f>
        <v>1</v>
      </c>
      <c r="G244" s="22" t="b">
        <v>0</v>
      </c>
      <c r="H244" s="22">
        <v>0</v>
      </c>
      <c r="I244" s="129">
        <f>IFERROR(IF(H244=0,0,VLOOKUP(VLOOKUP(H244,#REF!,MATCH("strMailTitleID",#REF!,0),FALSE),#REF!,2,FALSE)),"ERROR")</f>
        <v>0</v>
      </c>
      <c r="J244" s="176">
        <v>0</v>
      </c>
      <c r="K244" s="129">
        <f>IFERROR(IF(J244=0,0,VLOOKUP(VLOOKUP(J244,#REF!,MATCH("strMailTitleID",#REF!,0),FALSE),#REF!,2,FALSE)),"ERROR")</f>
        <v>0</v>
      </c>
      <c r="L244" s="22">
        <f ca="1">IFERROR(IFERROR(VLOOKUP($B244,INDIRECT(VLOOKUP($E244,보상!$S:$AA,2,FALSE)),MATCH(L$6,INDIRECT(VLOOKUP($E244,보상!$S:$AA,3,FALSE)),0),FALSE),VLOOKUP($B244,INDIRECT(VLOOKUP($E244&amp;"_U",보상!$S:$AA,2,FALSE)),MATCH(L$6,INDIRECT(VLOOKUP($E244&amp;"_U",보상!$S:$AA,3,FALSE)),0),FALSE)),"ERROR")</f>
        <v>8530</v>
      </c>
      <c r="M244" s="22">
        <v>0</v>
      </c>
      <c r="N244" s="22">
        <v>0</v>
      </c>
      <c r="O244" s="22">
        <v>0</v>
      </c>
      <c r="P244" s="22" t="str">
        <f ca="1">IFERROR(IFERROR(VLOOKUP($B244,INDIRECT(VLOOKUP($E244,보상!$S:$AA,2,FALSE)),MATCH(P$6,INDIRECT(VLOOKUP($E244,보상!$S:$AA,3,FALSE)),0),FALSE),VLOOKUP($B244,INDIRECT(VLOOKUP($E244&amp;"_U",보상!$S:$AA,2,FALSE)),MATCH(P$6,INDIRECT(VLOOKUP($E244&amp;"_U",보상!$S:$AA,3,FALSE)),0),FALSE)),"ERROR")</f>
        <v>Gold</v>
      </c>
      <c r="Q244" s="22">
        <f ca="1">IFERROR(IFERROR(VLOOKUP($B244,INDIRECT(VLOOKUP($E244,보상!$S:$AA,2,FALSE)),MATCH(Q$6,INDIRECT(VLOOKUP($E244,보상!$S:$AA,3,FALSE)),0),FALSE),VLOOKUP($B244,INDIRECT(VLOOKUP($E244&amp;"_U",보상!$S:$AA,2,FALSE)),MATCH(Q$6,INDIRECT(VLOOKUP($E244&amp;"_U",보상!$S:$AA,3,FALSE)),0),FALSE)),"ERROR")</f>
        <v>5160</v>
      </c>
      <c r="R244" s="22" t="b">
        <v>0</v>
      </c>
      <c r="S244" s="22" t="b">
        <v>0</v>
      </c>
      <c r="T244" s="22">
        <f ca="1">IFERROR(IF(W244=0,0,VLOOKUP(W244,보상!$D:$K,6,FALSE)),"-")</f>
        <v>0</v>
      </c>
      <c r="U244" s="22">
        <f ca="1">IFERROR(IF(W244=0,0,VLOOKUP(W244,보상!$D:$K,7,FALSE)),"-")</f>
        <v>0</v>
      </c>
      <c r="V244" s="22">
        <f ca="1">IFERROR(IF(W244=0,0,VLOOKUP(W244,보상!$D:$K,8,FALSE)),"-")</f>
        <v>0</v>
      </c>
      <c r="W244" s="22">
        <f ca="1">IFERROR(IFERROR(VLOOKUP($B244,INDIRECT(VLOOKUP($E244,보상!$S:$AA,2,FALSE)),MATCH(W$6,INDIRECT(VLOOKUP($E244,보상!$S:$AA,3,FALSE)),0),FALSE),VLOOKUP($B244,INDIRECT(VLOOKUP($E244&amp;"_U",보상!$S:$AA,2,FALSE)),MATCH(W$6,INDIRECT(VLOOKUP($E244&amp;"_U",보상!$S:$AA,3,FALSE)),0),FALSE)),"ERROR")</f>
        <v>323001</v>
      </c>
      <c r="X244" s="134" t="str">
        <f ca="1">IFERROR(IF(W244=0,0,VLOOKUP(SUBSTITUTE(VLOOKUP(W244,#REF!,MATCH("strItemName",#REF!,0),FALSE),"SUI_",""),#REF!,2,FALSE)),"ERROR")</f>
        <v>ERROR</v>
      </c>
      <c r="Y244" s="22">
        <f t="shared" ca="1" si="14"/>
        <v>323001</v>
      </c>
      <c r="Z244" s="134" t="str">
        <f ca="1">IFERROR(IF(Y244=0,0,VLOOKUP(SUBSTITUTE(VLOOKUP(Y244,#REF!,MATCH("strItemName",#REF!,0),FALSE),"SUI_",""),#REF!,2,FALSE)),"ERROR")</f>
        <v>ERROR</v>
      </c>
      <c r="AA244" s="22">
        <f t="shared" ca="1" si="14"/>
        <v>323001</v>
      </c>
      <c r="AB244" s="134" t="str">
        <f ca="1">IFERROR(IF(AA244=0,0,VLOOKUP(SUBSTITUTE(VLOOKUP(AA244,#REF!,MATCH("strItemName",#REF!,0),FALSE),"SUI_",""),#REF!,2,FALSE)),"ERROR")</f>
        <v>ERROR</v>
      </c>
      <c r="AC244" s="22">
        <f t="shared" ca="1" si="14"/>
        <v>323001</v>
      </c>
      <c r="AD244" s="134" t="str">
        <f ca="1">IFERROR(IF(AC244=0,0,VLOOKUP(SUBSTITUTE(VLOOKUP(AC244,#REF!,MATCH("strItemName",#REF!,0),FALSE),"SUI_",""),#REF!,2,FALSE)),"ERROR")</f>
        <v>ERROR</v>
      </c>
      <c r="AE244" s="22">
        <f t="shared" ca="1" si="14"/>
        <v>323001</v>
      </c>
      <c r="AF244" s="134" t="str">
        <f ca="1">IFERROR(IF(AE244=0,0,VLOOKUP(SUBSTITUTE(VLOOKUP(AE244,#REF!,MATCH("strItemName",#REF!,0),FALSE),"SUI_",""),#REF!,2,FALSE)),"ERROR")</f>
        <v>ERROR</v>
      </c>
      <c r="AG244" s="88">
        <v>0</v>
      </c>
      <c r="AH244" s="134">
        <f>IFERROR(IF(AG244=0,0,VLOOKUP(SUBSTITUTE(VLOOKUP(AG244,#REF!,MATCH("strItemName",#REF!,0),FALSE),"SUI_",""),#REF!,2,FALSE)),"ERROR")</f>
        <v>0</v>
      </c>
      <c r="AI244" s="22">
        <f ca="1">IFERROR(IFERROR(VLOOKUP($B244,INDIRECT(VLOOKUP($E244,보상!$S:$AA,2,FALSE)),MATCH(AI$6,INDIRECT(VLOOKUP($E244,보상!$S:$AA,3,FALSE)),0),FALSE),VLOOKUP($B244,INDIRECT(VLOOKUP($E244&amp;"_U",보상!$S:$AA,2,FALSE)),MATCH(AI$6,INDIRECT(VLOOKUP($E244&amp;"_U",보상!$S:$AA,3,FALSE)),0),FALSE)),"ERROR")</f>
        <v>1</v>
      </c>
      <c r="AJ244" s="22">
        <v>0</v>
      </c>
      <c r="AK244" s="22">
        <v>0</v>
      </c>
      <c r="AL244" s="22">
        <v>0</v>
      </c>
      <c r="AM244" s="22" t="b">
        <v>0</v>
      </c>
      <c r="AN244" s="22">
        <v>0</v>
      </c>
      <c r="AO244" s="22">
        <v>0</v>
      </c>
    </row>
    <row r="245" spans="2:41" ht="16.5" customHeight="1" x14ac:dyDescent="0.3">
      <c r="B245" s="153">
        <f t="shared" si="13"/>
        <v>1041503</v>
      </c>
      <c r="C245" s="22">
        <v>1041503</v>
      </c>
      <c r="D245" s="156" t="str">
        <f ca="1">IFERROR(IFERROR(VLOOKUP($B245,INDIRECT(VLOOKUP($E245,보상!$S:$AA,2,FALSE)),MATCH(D$6,INDIRECT(VLOOKUP($E245,보상!$S:$AA,3,FALSE)),0),FALSE),VLOOKUP($B245,INDIRECT(VLOOKUP($E245&amp;"_U",보상!$S:$AA,2,FALSE)),MATCH(D$6,INDIRECT(VLOOKUP($E245&amp;"_U",보상!$S:$AA,3,FALSE)),0),FALSE)),"ERROR")</f>
        <v>동부 토벌 작전</v>
      </c>
      <c r="E245" s="22" t="s">
        <v>384</v>
      </c>
      <c r="F245" s="22">
        <f>COUNTIF($C$8:$C245,$C245)</f>
        <v>1</v>
      </c>
      <c r="G245" s="22" t="b">
        <v>0</v>
      </c>
      <c r="H245" s="22">
        <v>0</v>
      </c>
      <c r="I245" s="129">
        <f>IFERROR(IF(H245=0,0,VLOOKUP(VLOOKUP(H245,#REF!,MATCH("strMailTitleID",#REF!,0),FALSE),#REF!,2,FALSE)),"ERROR")</f>
        <v>0</v>
      </c>
      <c r="J245" s="176">
        <v>0</v>
      </c>
      <c r="K245" s="129">
        <f>IFERROR(IF(J245=0,0,VLOOKUP(VLOOKUP(J245,#REF!,MATCH("strMailTitleID",#REF!,0),FALSE),#REF!,2,FALSE)),"ERROR")</f>
        <v>0</v>
      </c>
      <c r="L245" s="22">
        <f ca="1">IFERROR(IFERROR(VLOOKUP($B245,INDIRECT(VLOOKUP($E245,보상!$S:$AA,2,FALSE)),MATCH(L$6,INDIRECT(VLOOKUP($E245,보상!$S:$AA,3,FALSE)),0),FALSE),VLOOKUP($B245,INDIRECT(VLOOKUP($E245&amp;"_U",보상!$S:$AA,2,FALSE)),MATCH(L$6,INDIRECT(VLOOKUP($E245&amp;"_U",보상!$S:$AA,3,FALSE)),0),FALSE)),"ERROR")</f>
        <v>8530</v>
      </c>
      <c r="M245" s="22">
        <v>0</v>
      </c>
      <c r="N245" s="22">
        <v>0</v>
      </c>
      <c r="O245" s="22">
        <v>0</v>
      </c>
      <c r="P245" s="22" t="str">
        <f ca="1">IFERROR(IFERROR(VLOOKUP($B245,INDIRECT(VLOOKUP($E245,보상!$S:$AA,2,FALSE)),MATCH(P$6,INDIRECT(VLOOKUP($E245,보상!$S:$AA,3,FALSE)),0),FALSE),VLOOKUP($B245,INDIRECT(VLOOKUP($E245&amp;"_U",보상!$S:$AA,2,FALSE)),MATCH(P$6,INDIRECT(VLOOKUP($E245&amp;"_U",보상!$S:$AA,3,FALSE)),0),FALSE)),"ERROR")</f>
        <v>Gold</v>
      </c>
      <c r="Q245" s="22">
        <f ca="1">IFERROR(IFERROR(VLOOKUP($B245,INDIRECT(VLOOKUP($E245,보상!$S:$AA,2,FALSE)),MATCH(Q$6,INDIRECT(VLOOKUP($E245,보상!$S:$AA,3,FALSE)),0),FALSE),VLOOKUP($B245,INDIRECT(VLOOKUP($E245&amp;"_U",보상!$S:$AA,2,FALSE)),MATCH(Q$6,INDIRECT(VLOOKUP($E245&amp;"_U",보상!$S:$AA,3,FALSE)),0),FALSE)),"ERROR")</f>
        <v>5160</v>
      </c>
      <c r="R245" s="22" t="b">
        <v>0</v>
      </c>
      <c r="S245" s="22" t="b">
        <v>0</v>
      </c>
      <c r="T245" s="22">
        <f ca="1">IFERROR(IF(W245=0,0,VLOOKUP(W245,보상!$D:$K,6,FALSE)),"-")</f>
        <v>0</v>
      </c>
      <c r="U245" s="22">
        <f ca="1">IFERROR(IF(W245=0,0,VLOOKUP(W245,보상!$D:$K,7,FALSE)),"-")</f>
        <v>0</v>
      </c>
      <c r="V245" s="22">
        <f ca="1">IFERROR(IF(W245=0,0,VLOOKUP(W245,보상!$D:$K,8,FALSE)),"-")</f>
        <v>0</v>
      </c>
      <c r="W245" s="22">
        <f ca="1">IFERROR(IFERROR(VLOOKUP($B245,INDIRECT(VLOOKUP($E245,보상!$S:$AA,2,FALSE)),MATCH(W$6,INDIRECT(VLOOKUP($E245,보상!$S:$AA,3,FALSE)),0),FALSE),VLOOKUP($B245,INDIRECT(VLOOKUP($E245&amp;"_U",보상!$S:$AA,2,FALSE)),MATCH(W$6,INDIRECT(VLOOKUP($E245&amp;"_U",보상!$S:$AA,3,FALSE)),0),FALSE)),"ERROR")</f>
        <v>3160001</v>
      </c>
      <c r="X245" s="134" t="str">
        <f ca="1">IFERROR(IF(W245=0,0,VLOOKUP(SUBSTITUTE(VLOOKUP(W245,#REF!,MATCH("strItemName",#REF!,0),FALSE),"SUI_",""),#REF!,2,FALSE)),"ERROR")</f>
        <v>ERROR</v>
      </c>
      <c r="Y245" s="22">
        <f t="shared" ca="1" si="14"/>
        <v>3160001</v>
      </c>
      <c r="Z245" s="134" t="str">
        <f ca="1">IFERROR(IF(Y245=0,0,VLOOKUP(SUBSTITUTE(VLOOKUP(Y245,#REF!,MATCH("strItemName",#REF!,0),FALSE),"SUI_",""),#REF!,2,FALSE)),"ERROR")</f>
        <v>ERROR</v>
      </c>
      <c r="AA245" s="22">
        <f t="shared" ca="1" si="14"/>
        <v>3160001</v>
      </c>
      <c r="AB245" s="134" t="str">
        <f ca="1">IFERROR(IF(AA245=0,0,VLOOKUP(SUBSTITUTE(VLOOKUP(AA245,#REF!,MATCH("strItemName",#REF!,0),FALSE),"SUI_",""),#REF!,2,FALSE)),"ERROR")</f>
        <v>ERROR</v>
      </c>
      <c r="AC245" s="22">
        <f t="shared" ca="1" si="14"/>
        <v>3160001</v>
      </c>
      <c r="AD245" s="134" t="str">
        <f ca="1">IFERROR(IF(AC245=0,0,VLOOKUP(SUBSTITUTE(VLOOKUP(AC245,#REF!,MATCH("strItemName",#REF!,0),FALSE),"SUI_",""),#REF!,2,FALSE)),"ERROR")</f>
        <v>ERROR</v>
      </c>
      <c r="AE245" s="22">
        <f t="shared" ca="1" si="14"/>
        <v>3160001</v>
      </c>
      <c r="AF245" s="134" t="str">
        <f ca="1">IFERROR(IF(AE245=0,0,VLOOKUP(SUBSTITUTE(VLOOKUP(AE245,#REF!,MATCH("strItemName",#REF!,0),FALSE),"SUI_",""),#REF!,2,FALSE)),"ERROR")</f>
        <v>ERROR</v>
      </c>
      <c r="AG245" s="88">
        <v>0</v>
      </c>
      <c r="AH245" s="134">
        <f>IFERROR(IF(AG245=0,0,VLOOKUP(SUBSTITUTE(VLOOKUP(AG245,#REF!,MATCH("strItemName",#REF!,0),FALSE),"SUI_",""),#REF!,2,FALSE)),"ERROR")</f>
        <v>0</v>
      </c>
      <c r="AI245" s="22">
        <f ca="1">IFERROR(IFERROR(VLOOKUP($B245,INDIRECT(VLOOKUP($E245,보상!$S:$AA,2,FALSE)),MATCH(AI$6,INDIRECT(VLOOKUP($E245,보상!$S:$AA,3,FALSE)),0),FALSE),VLOOKUP($B245,INDIRECT(VLOOKUP($E245&amp;"_U",보상!$S:$AA,2,FALSE)),MATCH(AI$6,INDIRECT(VLOOKUP($E245&amp;"_U",보상!$S:$AA,3,FALSE)),0),FALSE)),"ERROR")</f>
        <v>5</v>
      </c>
      <c r="AJ245" s="22">
        <v>0</v>
      </c>
      <c r="AK245" s="22">
        <v>0</v>
      </c>
      <c r="AL245" s="22">
        <v>0</v>
      </c>
      <c r="AM245" s="22" t="b">
        <v>0</v>
      </c>
      <c r="AN245" s="22">
        <v>0</v>
      </c>
      <c r="AO245" s="22">
        <v>0</v>
      </c>
    </row>
    <row r="246" spans="2:41" ht="16.5" customHeight="1" x14ac:dyDescent="0.3">
      <c r="B246" s="153">
        <f t="shared" si="13"/>
        <v>1041603</v>
      </c>
      <c r="C246" s="22">
        <v>1041603</v>
      </c>
      <c r="D246" s="156" t="str">
        <f ca="1">IFERROR(IFERROR(VLOOKUP($B246,INDIRECT(VLOOKUP($E246,보상!$S:$AA,2,FALSE)),MATCH(D$6,INDIRECT(VLOOKUP($E246,보상!$S:$AA,3,FALSE)),0),FALSE),VLOOKUP($B246,INDIRECT(VLOOKUP($E246&amp;"_U",보상!$S:$AA,2,FALSE)),MATCH(D$6,INDIRECT(VLOOKUP($E246&amp;"_U",보상!$S:$AA,3,FALSE)),0),FALSE)),"ERROR")</f>
        <v>뜻밖의 조우</v>
      </c>
      <c r="E246" s="22" t="s">
        <v>384</v>
      </c>
      <c r="F246" s="22">
        <f>COUNTIF($C$8:$C246,$C246)</f>
        <v>1</v>
      </c>
      <c r="G246" s="22" t="b">
        <v>0</v>
      </c>
      <c r="H246" s="22">
        <v>0</v>
      </c>
      <c r="I246" s="129">
        <f>IFERROR(IF(H246=0,0,VLOOKUP(VLOOKUP(H246,#REF!,MATCH("strMailTitleID",#REF!,0),FALSE),#REF!,2,FALSE)),"ERROR")</f>
        <v>0</v>
      </c>
      <c r="J246" s="176">
        <v>0</v>
      </c>
      <c r="K246" s="129">
        <f>IFERROR(IF(J246=0,0,VLOOKUP(VLOOKUP(J246,#REF!,MATCH("strMailTitleID",#REF!,0),FALSE),#REF!,2,FALSE)),"ERROR")</f>
        <v>0</v>
      </c>
      <c r="L246" s="22">
        <f ca="1">IFERROR(IFERROR(VLOOKUP($B246,INDIRECT(VLOOKUP($E246,보상!$S:$AA,2,FALSE)),MATCH(L$6,INDIRECT(VLOOKUP($E246,보상!$S:$AA,3,FALSE)),0),FALSE),VLOOKUP($B246,INDIRECT(VLOOKUP($E246&amp;"_U",보상!$S:$AA,2,FALSE)),MATCH(L$6,INDIRECT(VLOOKUP($E246&amp;"_U",보상!$S:$AA,3,FALSE)),0),FALSE)),"ERROR")</f>
        <v>9060</v>
      </c>
      <c r="M246" s="22">
        <v>0</v>
      </c>
      <c r="N246" s="22">
        <v>0</v>
      </c>
      <c r="O246" s="22">
        <v>0</v>
      </c>
      <c r="P246" s="22" t="str">
        <f ca="1">IFERROR(IFERROR(VLOOKUP($B246,INDIRECT(VLOOKUP($E246,보상!$S:$AA,2,FALSE)),MATCH(P$6,INDIRECT(VLOOKUP($E246,보상!$S:$AA,3,FALSE)),0),FALSE),VLOOKUP($B246,INDIRECT(VLOOKUP($E246&amp;"_U",보상!$S:$AA,2,FALSE)),MATCH(P$6,INDIRECT(VLOOKUP($E246&amp;"_U",보상!$S:$AA,3,FALSE)),0),FALSE)),"ERROR")</f>
        <v>Gold</v>
      </c>
      <c r="Q246" s="22">
        <f ca="1">IFERROR(IFERROR(VLOOKUP($B246,INDIRECT(VLOOKUP($E246,보상!$S:$AA,2,FALSE)),MATCH(Q$6,INDIRECT(VLOOKUP($E246,보상!$S:$AA,3,FALSE)),0),FALSE),VLOOKUP($B246,INDIRECT(VLOOKUP($E246&amp;"_U",보상!$S:$AA,2,FALSE)),MATCH(Q$6,INDIRECT(VLOOKUP($E246&amp;"_U",보상!$S:$AA,3,FALSE)),0),FALSE)),"ERROR")</f>
        <v>5310</v>
      </c>
      <c r="R246" s="22" t="b">
        <v>0</v>
      </c>
      <c r="S246" s="22" t="b">
        <v>0</v>
      </c>
      <c r="T246" s="22">
        <f ca="1">IFERROR(IF(W246=0,0,VLOOKUP(W246,보상!$D:$K,6,FALSE)),"-")</f>
        <v>0</v>
      </c>
      <c r="U246" s="22">
        <f ca="1">IFERROR(IF(W246=0,0,VLOOKUP(W246,보상!$D:$K,7,FALSE)),"-")</f>
        <v>0</v>
      </c>
      <c r="V246" s="22">
        <f ca="1">IFERROR(IF(W246=0,0,VLOOKUP(W246,보상!$D:$K,8,FALSE)),"-")</f>
        <v>0</v>
      </c>
      <c r="W246" s="22">
        <f ca="1">IFERROR(IFERROR(VLOOKUP($B246,INDIRECT(VLOOKUP($E246,보상!$S:$AA,2,FALSE)),MATCH(W$6,INDIRECT(VLOOKUP($E246,보상!$S:$AA,3,FALSE)),0),FALSE),VLOOKUP($B246,INDIRECT(VLOOKUP($E246&amp;"_U",보상!$S:$AA,2,FALSE)),MATCH(W$6,INDIRECT(VLOOKUP($E246&amp;"_U",보상!$S:$AA,3,FALSE)),0),FALSE)),"ERROR")</f>
        <v>2003001</v>
      </c>
      <c r="X246" s="134" t="str">
        <f ca="1">IFERROR(IF(W246=0,0,VLOOKUP(SUBSTITUTE(VLOOKUP(W246,#REF!,MATCH("strItemName",#REF!,0),FALSE),"SUI_",""),#REF!,2,FALSE)),"ERROR")</f>
        <v>ERROR</v>
      </c>
      <c r="Y246" s="22">
        <f t="shared" ca="1" si="14"/>
        <v>2003001</v>
      </c>
      <c r="Z246" s="134" t="str">
        <f ca="1">IFERROR(IF(Y246=0,0,VLOOKUP(SUBSTITUTE(VLOOKUP(Y246,#REF!,MATCH("strItemName",#REF!,0),FALSE),"SUI_",""),#REF!,2,FALSE)),"ERROR")</f>
        <v>ERROR</v>
      </c>
      <c r="AA246" s="22">
        <f t="shared" ca="1" si="14"/>
        <v>2003001</v>
      </c>
      <c r="AB246" s="134" t="str">
        <f ca="1">IFERROR(IF(AA246=0,0,VLOOKUP(SUBSTITUTE(VLOOKUP(AA246,#REF!,MATCH("strItemName",#REF!,0),FALSE),"SUI_",""),#REF!,2,FALSE)),"ERROR")</f>
        <v>ERROR</v>
      </c>
      <c r="AC246" s="22">
        <f t="shared" ca="1" si="14"/>
        <v>2003001</v>
      </c>
      <c r="AD246" s="134" t="str">
        <f ca="1">IFERROR(IF(AC246=0,0,VLOOKUP(SUBSTITUTE(VLOOKUP(AC246,#REF!,MATCH("strItemName",#REF!,0),FALSE),"SUI_",""),#REF!,2,FALSE)),"ERROR")</f>
        <v>ERROR</v>
      </c>
      <c r="AE246" s="22">
        <f t="shared" ca="1" si="14"/>
        <v>2003001</v>
      </c>
      <c r="AF246" s="134" t="str">
        <f ca="1">IFERROR(IF(AE246=0,0,VLOOKUP(SUBSTITUTE(VLOOKUP(AE246,#REF!,MATCH("strItemName",#REF!,0),FALSE),"SUI_",""),#REF!,2,FALSE)),"ERROR")</f>
        <v>ERROR</v>
      </c>
      <c r="AG246" s="88">
        <v>0</v>
      </c>
      <c r="AH246" s="134">
        <f>IFERROR(IF(AG246=0,0,VLOOKUP(SUBSTITUTE(VLOOKUP(AG246,#REF!,MATCH("strItemName",#REF!,0),FALSE),"SUI_",""),#REF!,2,FALSE)),"ERROR")</f>
        <v>0</v>
      </c>
      <c r="AI246" s="22">
        <f ca="1">IFERROR(IFERROR(VLOOKUP($B246,INDIRECT(VLOOKUP($E246,보상!$S:$AA,2,FALSE)),MATCH(AI$6,INDIRECT(VLOOKUP($E246,보상!$S:$AA,3,FALSE)),0),FALSE),VLOOKUP($B246,INDIRECT(VLOOKUP($E246&amp;"_U",보상!$S:$AA,2,FALSE)),MATCH(AI$6,INDIRECT(VLOOKUP($E246&amp;"_U",보상!$S:$AA,3,FALSE)),0),FALSE)),"ERROR")</f>
        <v>20</v>
      </c>
      <c r="AJ246" s="22">
        <v>0</v>
      </c>
      <c r="AK246" s="22">
        <v>0</v>
      </c>
      <c r="AL246" s="22">
        <v>0</v>
      </c>
      <c r="AM246" s="22" t="b">
        <v>0</v>
      </c>
      <c r="AN246" s="22">
        <v>0</v>
      </c>
      <c r="AO246" s="22">
        <v>0</v>
      </c>
    </row>
    <row r="247" spans="2:41" ht="16.5" customHeight="1" x14ac:dyDescent="0.3">
      <c r="B247" s="153">
        <f t="shared" si="13"/>
        <v>1041703</v>
      </c>
      <c r="C247" s="22">
        <v>1041703</v>
      </c>
      <c r="D247" s="156" t="str">
        <f ca="1">IFERROR(IFERROR(VLOOKUP($B247,INDIRECT(VLOOKUP($E247,보상!$S:$AA,2,FALSE)),MATCH(D$6,INDIRECT(VLOOKUP($E247,보상!$S:$AA,3,FALSE)),0),FALSE),VLOOKUP($B247,INDIRECT(VLOOKUP($E247&amp;"_U",보상!$S:$AA,2,FALSE)),MATCH(D$6,INDIRECT(VLOOKUP($E247&amp;"_U",보상!$S:$AA,3,FALSE)),0),FALSE)),"ERROR")</f>
        <v>리자드맨의 습격</v>
      </c>
      <c r="E247" s="22" t="s">
        <v>384</v>
      </c>
      <c r="F247" s="22">
        <f>COUNTIF($C$8:$C247,$C247)</f>
        <v>1</v>
      </c>
      <c r="G247" s="22" t="b">
        <v>0</v>
      </c>
      <c r="H247" s="22">
        <v>0</v>
      </c>
      <c r="I247" s="129">
        <f>IFERROR(IF(H247=0,0,VLOOKUP(VLOOKUP(H247,#REF!,MATCH("strMailTitleID",#REF!,0),FALSE),#REF!,2,FALSE)),"ERROR")</f>
        <v>0</v>
      </c>
      <c r="J247" s="176">
        <v>0</v>
      </c>
      <c r="K247" s="129">
        <f>IFERROR(IF(J247=0,0,VLOOKUP(VLOOKUP(J247,#REF!,MATCH("strMailTitleID",#REF!,0),FALSE),#REF!,2,FALSE)),"ERROR")</f>
        <v>0</v>
      </c>
      <c r="L247" s="22">
        <f ca="1">IFERROR(IFERROR(VLOOKUP($B247,INDIRECT(VLOOKUP($E247,보상!$S:$AA,2,FALSE)),MATCH(L$6,INDIRECT(VLOOKUP($E247,보상!$S:$AA,3,FALSE)),0),FALSE),VLOOKUP($B247,INDIRECT(VLOOKUP($E247&amp;"_U",보상!$S:$AA,2,FALSE)),MATCH(L$6,INDIRECT(VLOOKUP($E247&amp;"_U",보상!$S:$AA,3,FALSE)),0),FALSE)),"ERROR")</f>
        <v>11960</v>
      </c>
      <c r="M247" s="22">
        <v>0</v>
      </c>
      <c r="N247" s="22">
        <v>0</v>
      </c>
      <c r="O247" s="22">
        <v>0</v>
      </c>
      <c r="P247" s="22" t="str">
        <f ca="1">IFERROR(IFERROR(VLOOKUP($B247,INDIRECT(VLOOKUP($E247,보상!$S:$AA,2,FALSE)),MATCH(P$6,INDIRECT(VLOOKUP($E247,보상!$S:$AA,3,FALSE)),0),FALSE),VLOOKUP($B247,INDIRECT(VLOOKUP($E247&amp;"_U",보상!$S:$AA,2,FALSE)),MATCH(P$6,INDIRECT(VLOOKUP($E247&amp;"_U",보상!$S:$AA,3,FALSE)),0),FALSE)),"ERROR")</f>
        <v>Gold</v>
      </c>
      <c r="Q247" s="22">
        <f ca="1">IFERROR(IFERROR(VLOOKUP($B247,INDIRECT(VLOOKUP($E247,보상!$S:$AA,2,FALSE)),MATCH(Q$6,INDIRECT(VLOOKUP($E247,보상!$S:$AA,3,FALSE)),0),FALSE),VLOOKUP($B247,INDIRECT(VLOOKUP($E247&amp;"_U",보상!$S:$AA,2,FALSE)),MATCH(Q$6,INDIRECT(VLOOKUP($E247&amp;"_U",보상!$S:$AA,3,FALSE)),0),FALSE)),"ERROR")</f>
        <v>5310</v>
      </c>
      <c r="R247" s="22" t="b">
        <v>0</v>
      </c>
      <c r="S247" s="22" t="b">
        <v>0</v>
      </c>
      <c r="T247" s="22">
        <f ca="1">IFERROR(IF(W247=0,0,VLOOKUP(W247,보상!$D:$K,6,FALSE)),"-")</f>
        <v>0</v>
      </c>
      <c r="U247" s="22">
        <f ca="1">IFERROR(IF(W247=0,0,VLOOKUP(W247,보상!$D:$K,7,FALSE)),"-")</f>
        <v>2100</v>
      </c>
      <c r="V247" s="22">
        <f ca="1">IFERROR(IF(W247=0,0,VLOOKUP(W247,보상!$D:$K,8,FALSE)),"-")</f>
        <v>0</v>
      </c>
      <c r="W247" s="22">
        <f ca="1">IFERROR(IFERROR(VLOOKUP($B247,INDIRECT(VLOOKUP($E247,보상!$S:$AA,2,FALSE)),MATCH(W$6,INDIRECT(VLOOKUP($E247,보상!$S:$AA,3,FALSE)),0),FALSE),VLOOKUP($B247,INDIRECT(VLOOKUP($E247&amp;"_U",보상!$S:$AA,2,FALSE)),MATCH(W$6,INDIRECT(VLOOKUP($E247&amp;"_U",보상!$S:$AA,3,FALSE)),0),FALSE)),"ERROR")</f>
        <v>4003002</v>
      </c>
      <c r="X247" s="134" t="str">
        <f ca="1">IFERROR(IF(W247=0,0,VLOOKUP(SUBSTITUTE(VLOOKUP(W247,#REF!,MATCH("strItemName",#REF!,0),FALSE),"SUI_",""),#REF!,2,FALSE)),"ERROR")</f>
        <v>ERROR</v>
      </c>
      <c r="Y247" s="22">
        <f t="shared" ca="1" si="14"/>
        <v>4003002</v>
      </c>
      <c r="Z247" s="134" t="str">
        <f ca="1">IFERROR(IF(Y247=0,0,VLOOKUP(SUBSTITUTE(VLOOKUP(Y247,#REF!,MATCH("strItemName",#REF!,0),FALSE),"SUI_",""),#REF!,2,FALSE)),"ERROR")</f>
        <v>ERROR</v>
      </c>
      <c r="AA247" s="22">
        <f t="shared" ca="1" si="14"/>
        <v>4003002</v>
      </c>
      <c r="AB247" s="134" t="str">
        <f ca="1">IFERROR(IF(AA247=0,0,VLOOKUP(SUBSTITUTE(VLOOKUP(AA247,#REF!,MATCH("strItemName",#REF!,0),FALSE),"SUI_",""),#REF!,2,FALSE)),"ERROR")</f>
        <v>ERROR</v>
      </c>
      <c r="AC247" s="22">
        <f t="shared" ca="1" si="14"/>
        <v>4003002</v>
      </c>
      <c r="AD247" s="134" t="str">
        <f ca="1">IFERROR(IF(AC247=0,0,VLOOKUP(SUBSTITUTE(VLOOKUP(AC247,#REF!,MATCH("strItemName",#REF!,0),FALSE),"SUI_",""),#REF!,2,FALSE)),"ERROR")</f>
        <v>ERROR</v>
      </c>
      <c r="AE247" s="22">
        <f t="shared" ca="1" si="14"/>
        <v>4003002</v>
      </c>
      <c r="AF247" s="134" t="str">
        <f ca="1">IFERROR(IF(AE247=0,0,VLOOKUP(SUBSTITUTE(VLOOKUP(AE247,#REF!,MATCH("strItemName",#REF!,0),FALSE),"SUI_",""),#REF!,2,FALSE)),"ERROR")</f>
        <v>ERROR</v>
      </c>
      <c r="AG247" s="88">
        <v>0</v>
      </c>
      <c r="AH247" s="134">
        <f>IFERROR(IF(AG247=0,0,VLOOKUP(SUBSTITUTE(VLOOKUP(AG247,#REF!,MATCH("strItemName",#REF!,0),FALSE),"SUI_",""),#REF!,2,FALSE)),"ERROR")</f>
        <v>0</v>
      </c>
      <c r="AI247" s="22">
        <f ca="1">IFERROR(IFERROR(VLOOKUP($B247,INDIRECT(VLOOKUP($E247,보상!$S:$AA,2,FALSE)),MATCH(AI$6,INDIRECT(VLOOKUP($E247,보상!$S:$AA,3,FALSE)),0),FALSE),VLOOKUP($B247,INDIRECT(VLOOKUP($E247&amp;"_U",보상!$S:$AA,2,FALSE)),MATCH(AI$6,INDIRECT(VLOOKUP($E247&amp;"_U",보상!$S:$AA,3,FALSE)),0),FALSE)),"ERROR")</f>
        <v>1</v>
      </c>
      <c r="AJ247" s="22">
        <v>0</v>
      </c>
      <c r="AK247" s="22">
        <v>0</v>
      </c>
      <c r="AL247" s="22">
        <v>0</v>
      </c>
      <c r="AM247" s="22" t="b">
        <v>0</v>
      </c>
      <c r="AN247" s="22">
        <v>0</v>
      </c>
      <c r="AO247" s="22">
        <v>0</v>
      </c>
    </row>
    <row r="248" spans="2:41" ht="16.5" customHeight="1" x14ac:dyDescent="0.3">
      <c r="B248" s="153">
        <f t="shared" si="13"/>
        <v>1041803</v>
      </c>
      <c r="C248" s="22">
        <v>1041803</v>
      </c>
      <c r="D248" s="156" t="str">
        <f ca="1">IFERROR(IFERROR(VLOOKUP($B248,INDIRECT(VLOOKUP($E248,보상!$S:$AA,2,FALSE)),MATCH(D$6,INDIRECT(VLOOKUP($E248,보상!$S:$AA,3,FALSE)),0),FALSE),VLOOKUP($B248,INDIRECT(VLOOKUP($E248&amp;"_U",보상!$S:$AA,2,FALSE)),MATCH(D$6,INDIRECT(VLOOKUP($E248&amp;"_U",보상!$S:$AA,3,FALSE)),0),FALSE)),"ERROR")</f>
        <v>호송을 위한 준비</v>
      </c>
      <c r="E248" s="22" t="s">
        <v>384</v>
      </c>
      <c r="F248" s="22">
        <f>COUNTIF($C$8:$C248,$C248)</f>
        <v>1</v>
      </c>
      <c r="G248" s="22" t="b">
        <v>0</v>
      </c>
      <c r="H248" s="22">
        <v>0</v>
      </c>
      <c r="I248" s="129">
        <f>IFERROR(IF(H248=0,0,VLOOKUP(VLOOKUP(H248,#REF!,MATCH("strMailTitleID",#REF!,0),FALSE),#REF!,2,FALSE)),"ERROR")</f>
        <v>0</v>
      </c>
      <c r="J248" s="176">
        <v>0</v>
      </c>
      <c r="K248" s="129">
        <f>IFERROR(IF(J248=0,0,VLOOKUP(VLOOKUP(J248,#REF!,MATCH("strMailTitleID",#REF!,0),FALSE),#REF!,2,FALSE)),"ERROR")</f>
        <v>0</v>
      </c>
      <c r="L248" s="22">
        <f ca="1">IFERROR(IFERROR(VLOOKUP($B248,INDIRECT(VLOOKUP($E248,보상!$S:$AA,2,FALSE)),MATCH(L$6,INDIRECT(VLOOKUP($E248,보상!$S:$AA,3,FALSE)),0),FALSE),VLOOKUP($B248,INDIRECT(VLOOKUP($E248&amp;"_U",보상!$S:$AA,2,FALSE)),MATCH(L$6,INDIRECT(VLOOKUP($E248&amp;"_U",보상!$S:$AA,3,FALSE)),0),FALSE)),"ERROR")</f>
        <v>12760</v>
      </c>
      <c r="M248" s="22">
        <v>0</v>
      </c>
      <c r="N248" s="22">
        <v>0</v>
      </c>
      <c r="O248" s="22">
        <v>0</v>
      </c>
      <c r="P248" s="22" t="str">
        <f ca="1">IFERROR(IFERROR(VLOOKUP($B248,INDIRECT(VLOOKUP($E248,보상!$S:$AA,2,FALSE)),MATCH(P$6,INDIRECT(VLOOKUP($E248,보상!$S:$AA,3,FALSE)),0),FALSE),VLOOKUP($B248,INDIRECT(VLOOKUP($E248&amp;"_U",보상!$S:$AA,2,FALSE)),MATCH(P$6,INDIRECT(VLOOKUP($E248&amp;"_U",보상!$S:$AA,3,FALSE)),0),FALSE)),"ERROR")</f>
        <v>Gold</v>
      </c>
      <c r="Q248" s="22">
        <f ca="1">IFERROR(IFERROR(VLOOKUP($B248,INDIRECT(VLOOKUP($E248,보상!$S:$AA,2,FALSE)),MATCH(Q$6,INDIRECT(VLOOKUP($E248,보상!$S:$AA,3,FALSE)),0),FALSE),VLOOKUP($B248,INDIRECT(VLOOKUP($E248&amp;"_U",보상!$S:$AA,2,FALSE)),MATCH(Q$6,INDIRECT(VLOOKUP($E248&amp;"_U",보상!$S:$AA,3,FALSE)),0),FALSE)),"ERROR")</f>
        <v>5310</v>
      </c>
      <c r="R248" s="22" t="b">
        <v>0</v>
      </c>
      <c r="S248" s="22" t="b">
        <v>0</v>
      </c>
      <c r="T248" s="22">
        <f ca="1">IFERROR(IF(W248=0,0,VLOOKUP(W248,보상!$D:$K,6,FALSE)),"-")</f>
        <v>3000</v>
      </c>
      <c r="U248" s="22">
        <f ca="1">IFERROR(IF(W248=0,0,VLOOKUP(W248,보상!$D:$K,7,FALSE)),"-")</f>
        <v>0</v>
      </c>
      <c r="V248" s="22">
        <f ca="1">IFERROR(IF(W248=0,0,VLOOKUP(W248,보상!$D:$K,8,FALSE)),"-")</f>
        <v>0</v>
      </c>
      <c r="W248" s="22">
        <f ca="1">IFERROR(IFERROR(VLOOKUP($B248,INDIRECT(VLOOKUP($E248,보상!$S:$AA,2,FALSE)),MATCH(W$6,INDIRECT(VLOOKUP($E248,보상!$S:$AA,3,FALSE)),0),FALSE),VLOOKUP($B248,INDIRECT(VLOOKUP($E248&amp;"_U",보상!$S:$AA,2,FALSE)),MATCH(W$6,INDIRECT(VLOOKUP($E248&amp;"_U",보상!$S:$AA,3,FALSE)),0),FALSE)),"ERROR")</f>
        <v>4003001</v>
      </c>
      <c r="X248" s="134" t="str">
        <f ca="1">IFERROR(IF(W248=0,0,VLOOKUP(SUBSTITUTE(VLOOKUP(W248,#REF!,MATCH("strItemName",#REF!,0),FALSE),"SUI_",""),#REF!,2,FALSE)),"ERROR")</f>
        <v>ERROR</v>
      </c>
      <c r="Y248" s="22">
        <f t="shared" ca="1" si="14"/>
        <v>4003001</v>
      </c>
      <c r="Z248" s="134" t="str">
        <f ca="1">IFERROR(IF(Y248=0,0,VLOOKUP(SUBSTITUTE(VLOOKUP(Y248,#REF!,MATCH("strItemName",#REF!,0),FALSE),"SUI_",""),#REF!,2,FALSE)),"ERROR")</f>
        <v>ERROR</v>
      </c>
      <c r="AA248" s="22">
        <f t="shared" ca="1" si="14"/>
        <v>4003001</v>
      </c>
      <c r="AB248" s="134" t="str">
        <f ca="1">IFERROR(IF(AA248=0,0,VLOOKUP(SUBSTITUTE(VLOOKUP(AA248,#REF!,MATCH("strItemName",#REF!,0),FALSE),"SUI_",""),#REF!,2,FALSE)),"ERROR")</f>
        <v>ERROR</v>
      </c>
      <c r="AC248" s="22">
        <f t="shared" ca="1" si="14"/>
        <v>4003001</v>
      </c>
      <c r="AD248" s="134" t="str">
        <f ca="1">IFERROR(IF(AC248=0,0,VLOOKUP(SUBSTITUTE(VLOOKUP(AC248,#REF!,MATCH("strItemName",#REF!,0),FALSE),"SUI_",""),#REF!,2,FALSE)),"ERROR")</f>
        <v>ERROR</v>
      </c>
      <c r="AE248" s="22">
        <f t="shared" ca="1" si="14"/>
        <v>4003001</v>
      </c>
      <c r="AF248" s="134" t="str">
        <f ca="1">IFERROR(IF(AE248=0,0,VLOOKUP(SUBSTITUTE(VLOOKUP(AE248,#REF!,MATCH("strItemName",#REF!,0),FALSE),"SUI_",""),#REF!,2,FALSE)),"ERROR")</f>
        <v>ERROR</v>
      </c>
      <c r="AG248" s="88">
        <v>0</v>
      </c>
      <c r="AH248" s="134">
        <f>IFERROR(IF(AG248=0,0,VLOOKUP(SUBSTITUTE(VLOOKUP(AG248,#REF!,MATCH("strItemName",#REF!,0),FALSE),"SUI_",""),#REF!,2,FALSE)),"ERROR")</f>
        <v>0</v>
      </c>
      <c r="AI248" s="22">
        <f ca="1">IFERROR(IFERROR(VLOOKUP($B248,INDIRECT(VLOOKUP($E248,보상!$S:$AA,2,FALSE)),MATCH(AI$6,INDIRECT(VLOOKUP($E248,보상!$S:$AA,3,FALSE)),0),FALSE),VLOOKUP($B248,INDIRECT(VLOOKUP($E248&amp;"_U",보상!$S:$AA,2,FALSE)),MATCH(AI$6,INDIRECT(VLOOKUP($E248&amp;"_U",보상!$S:$AA,3,FALSE)),0),FALSE)),"ERROR")</f>
        <v>1</v>
      </c>
      <c r="AJ248" s="22">
        <v>0</v>
      </c>
      <c r="AK248" s="22">
        <v>0</v>
      </c>
      <c r="AL248" s="22">
        <v>0</v>
      </c>
      <c r="AM248" s="22" t="b">
        <v>0</v>
      </c>
      <c r="AN248" s="22">
        <v>0</v>
      </c>
      <c r="AO248" s="22">
        <v>0</v>
      </c>
    </row>
    <row r="249" spans="2:41" ht="16.5" customHeight="1" x14ac:dyDescent="0.3">
      <c r="B249" s="153">
        <f t="shared" si="13"/>
        <v>1041903</v>
      </c>
      <c r="C249" s="22">
        <v>1041903</v>
      </c>
      <c r="D249" s="156" t="str">
        <f ca="1">IFERROR(IFERROR(VLOOKUP($B249,INDIRECT(VLOOKUP($E249,보상!$S:$AA,2,FALSE)),MATCH(D$6,INDIRECT(VLOOKUP($E249,보상!$S:$AA,3,FALSE)),0),FALSE),VLOOKUP($B249,INDIRECT(VLOOKUP($E249&amp;"_U",보상!$S:$AA,2,FALSE)),MATCH(D$6,INDIRECT(VLOOKUP($E249&amp;"_U",보상!$S:$AA,3,FALSE)),0),FALSE)),"ERROR")</f>
        <v>리자드맨 토벌</v>
      </c>
      <c r="E249" s="22" t="s">
        <v>384</v>
      </c>
      <c r="F249" s="22">
        <f>COUNTIF($C$8:$C249,$C249)</f>
        <v>1</v>
      </c>
      <c r="G249" s="22" t="b">
        <v>0</v>
      </c>
      <c r="H249" s="22">
        <v>0</v>
      </c>
      <c r="I249" s="129">
        <f>IFERROR(IF(H249=0,0,VLOOKUP(VLOOKUP(H249,#REF!,MATCH("strMailTitleID",#REF!,0),FALSE),#REF!,2,FALSE)),"ERROR")</f>
        <v>0</v>
      </c>
      <c r="J249" s="176">
        <v>0</v>
      </c>
      <c r="K249" s="129">
        <f>IFERROR(IF(J249=0,0,VLOOKUP(VLOOKUP(J249,#REF!,MATCH("strMailTitleID",#REF!,0),FALSE),#REF!,2,FALSE)),"ERROR")</f>
        <v>0</v>
      </c>
      <c r="L249" s="22">
        <f ca="1">IFERROR(IFERROR(VLOOKUP($B249,INDIRECT(VLOOKUP($E249,보상!$S:$AA,2,FALSE)),MATCH(L$6,INDIRECT(VLOOKUP($E249,보상!$S:$AA,3,FALSE)),0),FALSE),VLOOKUP($B249,INDIRECT(VLOOKUP($E249&amp;"_U",보상!$S:$AA,2,FALSE)),MATCH(L$6,INDIRECT(VLOOKUP($E249&amp;"_U",보상!$S:$AA,3,FALSE)),0),FALSE)),"ERROR")</f>
        <v>12760</v>
      </c>
      <c r="M249" s="22">
        <v>0</v>
      </c>
      <c r="N249" s="22">
        <v>0</v>
      </c>
      <c r="O249" s="22">
        <v>0</v>
      </c>
      <c r="P249" s="22" t="str">
        <f ca="1">IFERROR(IFERROR(VLOOKUP($B249,INDIRECT(VLOOKUP($E249,보상!$S:$AA,2,FALSE)),MATCH(P$6,INDIRECT(VLOOKUP($E249,보상!$S:$AA,3,FALSE)),0),FALSE),VLOOKUP($B249,INDIRECT(VLOOKUP($E249&amp;"_U",보상!$S:$AA,2,FALSE)),MATCH(P$6,INDIRECT(VLOOKUP($E249&amp;"_U",보상!$S:$AA,3,FALSE)),0),FALSE)),"ERROR")</f>
        <v>Gold</v>
      </c>
      <c r="Q249" s="22">
        <f ca="1">IFERROR(IFERROR(VLOOKUP($B249,INDIRECT(VLOOKUP($E249,보상!$S:$AA,2,FALSE)),MATCH(Q$6,INDIRECT(VLOOKUP($E249,보상!$S:$AA,3,FALSE)),0),FALSE),VLOOKUP($B249,INDIRECT(VLOOKUP($E249&amp;"_U",보상!$S:$AA,2,FALSE)),MATCH(Q$6,INDIRECT(VLOOKUP($E249&amp;"_U",보상!$S:$AA,3,FALSE)),0),FALSE)),"ERROR")</f>
        <v>5310</v>
      </c>
      <c r="R249" s="22" t="b">
        <v>0</v>
      </c>
      <c r="S249" s="22" t="b">
        <v>0</v>
      </c>
      <c r="T249" s="22">
        <f ca="1">IFERROR(IF(W249=0,0,VLOOKUP(W249,보상!$D:$K,6,FALSE)),"-")</f>
        <v>0</v>
      </c>
      <c r="U249" s="22">
        <f ca="1">IFERROR(IF(W249=0,0,VLOOKUP(W249,보상!$D:$K,7,FALSE)),"-")</f>
        <v>0</v>
      </c>
      <c r="V249" s="22">
        <f ca="1">IFERROR(IF(W249=0,0,VLOOKUP(W249,보상!$D:$K,8,FALSE)),"-")</f>
        <v>0</v>
      </c>
      <c r="W249" s="22">
        <f ca="1">IFERROR(IFERROR(VLOOKUP($B249,INDIRECT(VLOOKUP($E249,보상!$S:$AA,2,FALSE)),MATCH(W$6,INDIRECT(VLOOKUP($E249,보상!$S:$AA,3,FALSE)),0),FALSE),VLOOKUP($B249,INDIRECT(VLOOKUP($E249&amp;"_U",보상!$S:$AA,2,FALSE)),MATCH(W$6,INDIRECT(VLOOKUP($E249&amp;"_U",보상!$S:$AA,3,FALSE)),0),FALSE)),"ERROR")</f>
        <v>2013001</v>
      </c>
      <c r="X249" s="134" t="str">
        <f ca="1">IFERROR(IF(W249=0,0,VLOOKUP(SUBSTITUTE(VLOOKUP(W249,#REF!,MATCH("strItemName",#REF!,0),FALSE),"SUI_",""),#REF!,2,FALSE)),"ERROR")</f>
        <v>ERROR</v>
      </c>
      <c r="Y249" s="22">
        <f t="shared" ca="1" si="14"/>
        <v>2013001</v>
      </c>
      <c r="Z249" s="134" t="str">
        <f ca="1">IFERROR(IF(Y249=0,0,VLOOKUP(SUBSTITUTE(VLOOKUP(Y249,#REF!,MATCH("strItemName",#REF!,0),FALSE),"SUI_",""),#REF!,2,FALSE)),"ERROR")</f>
        <v>ERROR</v>
      </c>
      <c r="AA249" s="22">
        <f t="shared" ca="1" si="14"/>
        <v>2013001</v>
      </c>
      <c r="AB249" s="134" t="str">
        <f ca="1">IFERROR(IF(AA249=0,0,VLOOKUP(SUBSTITUTE(VLOOKUP(AA249,#REF!,MATCH("strItemName",#REF!,0),FALSE),"SUI_",""),#REF!,2,FALSE)),"ERROR")</f>
        <v>ERROR</v>
      </c>
      <c r="AC249" s="22">
        <f t="shared" ca="1" si="14"/>
        <v>2013001</v>
      </c>
      <c r="AD249" s="134" t="str">
        <f ca="1">IFERROR(IF(AC249=0,0,VLOOKUP(SUBSTITUTE(VLOOKUP(AC249,#REF!,MATCH("strItemName",#REF!,0),FALSE),"SUI_",""),#REF!,2,FALSE)),"ERROR")</f>
        <v>ERROR</v>
      </c>
      <c r="AE249" s="22">
        <f t="shared" ca="1" si="14"/>
        <v>2013001</v>
      </c>
      <c r="AF249" s="134" t="str">
        <f ca="1">IFERROR(IF(AE249=0,0,VLOOKUP(SUBSTITUTE(VLOOKUP(AE249,#REF!,MATCH("strItemName",#REF!,0),FALSE),"SUI_",""),#REF!,2,FALSE)),"ERROR")</f>
        <v>ERROR</v>
      </c>
      <c r="AG249" s="88">
        <v>0</v>
      </c>
      <c r="AH249" s="134">
        <f>IFERROR(IF(AG249=0,0,VLOOKUP(SUBSTITUTE(VLOOKUP(AG249,#REF!,MATCH("strItemName",#REF!,0),FALSE),"SUI_",""),#REF!,2,FALSE)),"ERROR")</f>
        <v>0</v>
      </c>
      <c r="AI249" s="22">
        <f ca="1">IFERROR(IFERROR(VLOOKUP($B249,INDIRECT(VLOOKUP($E249,보상!$S:$AA,2,FALSE)),MATCH(AI$6,INDIRECT(VLOOKUP($E249,보상!$S:$AA,3,FALSE)),0),FALSE),VLOOKUP($B249,INDIRECT(VLOOKUP($E249&amp;"_U",보상!$S:$AA,2,FALSE)),MATCH(AI$6,INDIRECT(VLOOKUP($E249&amp;"_U",보상!$S:$AA,3,FALSE)),0),FALSE)),"ERROR")</f>
        <v>20</v>
      </c>
      <c r="AJ249" s="22">
        <v>0</v>
      </c>
      <c r="AK249" s="22">
        <v>0</v>
      </c>
      <c r="AL249" s="22">
        <v>0</v>
      </c>
      <c r="AM249" s="22" t="b">
        <v>0</v>
      </c>
      <c r="AN249" s="22">
        <v>0</v>
      </c>
      <c r="AO249" s="22">
        <v>0</v>
      </c>
    </row>
    <row r="250" spans="2:41" ht="16.5" customHeight="1" x14ac:dyDescent="0.3">
      <c r="B250" s="153">
        <f t="shared" si="13"/>
        <v>1042003</v>
      </c>
      <c r="C250" s="22">
        <v>1042003</v>
      </c>
      <c r="D250" s="156" t="str">
        <f ca="1">IFERROR(IFERROR(VLOOKUP($B250,INDIRECT(VLOOKUP($E250,보상!$S:$AA,2,FALSE)),MATCH(D$6,INDIRECT(VLOOKUP($E250,보상!$S:$AA,3,FALSE)),0),FALSE),VLOOKUP($B250,INDIRECT(VLOOKUP($E250&amp;"_U",보상!$S:$AA,2,FALSE)),MATCH(D$6,INDIRECT(VLOOKUP($E250&amp;"_U",보상!$S:$AA,3,FALSE)),0),FALSE)),"ERROR")</f>
        <v>추적을 따돌릴 방법</v>
      </c>
      <c r="E250" s="22" t="s">
        <v>384</v>
      </c>
      <c r="F250" s="22">
        <f>COUNTIF($C$8:$C250,$C250)</f>
        <v>1</v>
      </c>
      <c r="G250" s="22" t="b">
        <v>0</v>
      </c>
      <c r="H250" s="22">
        <v>0</v>
      </c>
      <c r="I250" s="129">
        <f>IFERROR(IF(H250=0,0,VLOOKUP(VLOOKUP(H250,#REF!,MATCH("strMailTitleID",#REF!,0),FALSE),#REF!,2,FALSE)),"ERROR")</f>
        <v>0</v>
      </c>
      <c r="J250" s="176">
        <v>0</v>
      </c>
      <c r="K250" s="129">
        <f>IFERROR(IF(J250=0,0,VLOOKUP(VLOOKUP(J250,#REF!,MATCH("strMailTitleID",#REF!,0),FALSE),#REF!,2,FALSE)),"ERROR")</f>
        <v>0</v>
      </c>
      <c r="L250" s="22">
        <f ca="1">IFERROR(IFERROR(VLOOKUP($B250,INDIRECT(VLOOKUP($E250,보상!$S:$AA,2,FALSE)),MATCH(L$6,INDIRECT(VLOOKUP($E250,보상!$S:$AA,3,FALSE)),0),FALSE),VLOOKUP($B250,INDIRECT(VLOOKUP($E250&amp;"_U",보상!$S:$AA,2,FALSE)),MATCH(L$6,INDIRECT(VLOOKUP($E250&amp;"_U",보상!$S:$AA,3,FALSE)),0),FALSE)),"ERROR")</f>
        <v>12760</v>
      </c>
      <c r="M250" s="22">
        <v>0</v>
      </c>
      <c r="N250" s="22">
        <v>0</v>
      </c>
      <c r="O250" s="22">
        <v>0</v>
      </c>
      <c r="P250" s="22" t="str">
        <f ca="1">IFERROR(IFERROR(VLOOKUP($B250,INDIRECT(VLOOKUP($E250,보상!$S:$AA,2,FALSE)),MATCH(P$6,INDIRECT(VLOOKUP($E250,보상!$S:$AA,3,FALSE)),0),FALSE),VLOOKUP($B250,INDIRECT(VLOOKUP($E250&amp;"_U",보상!$S:$AA,2,FALSE)),MATCH(P$6,INDIRECT(VLOOKUP($E250&amp;"_U",보상!$S:$AA,3,FALSE)),0),FALSE)),"ERROR")</f>
        <v>Gold</v>
      </c>
      <c r="Q250" s="22">
        <f ca="1">IFERROR(IFERROR(VLOOKUP($B250,INDIRECT(VLOOKUP($E250,보상!$S:$AA,2,FALSE)),MATCH(Q$6,INDIRECT(VLOOKUP($E250,보상!$S:$AA,3,FALSE)),0),FALSE),VLOOKUP($B250,INDIRECT(VLOOKUP($E250&amp;"_U",보상!$S:$AA,2,FALSE)),MATCH(Q$6,INDIRECT(VLOOKUP($E250&amp;"_U",보상!$S:$AA,3,FALSE)),0),FALSE)),"ERROR")</f>
        <v>5310</v>
      </c>
      <c r="R250" s="22" t="b">
        <v>0</v>
      </c>
      <c r="S250" s="22" t="b">
        <v>0</v>
      </c>
      <c r="T250" s="22">
        <f ca="1">IFERROR(IF(W250=0,0,VLOOKUP(W250,보상!$D:$K,6,FALSE)),"-")</f>
        <v>0</v>
      </c>
      <c r="U250" s="22">
        <f ca="1">IFERROR(IF(W250=0,0,VLOOKUP(W250,보상!$D:$K,7,FALSE)),"-")</f>
        <v>0</v>
      </c>
      <c r="V250" s="22">
        <f ca="1">IFERROR(IF(W250=0,0,VLOOKUP(W250,보상!$D:$K,8,FALSE)),"-")</f>
        <v>0</v>
      </c>
      <c r="W250" s="22">
        <f ca="1">IFERROR(IFERROR(VLOOKUP($B250,INDIRECT(VLOOKUP($E250,보상!$S:$AA,2,FALSE)),MATCH(W$6,INDIRECT(VLOOKUP($E250,보상!$S:$AA,3,FALSE)),0),FALSE),VLOOKUP($B250,INDIRECT(VLOOKUP($E250&amp;"_U",보상!$S:$AA,2,FALSE)),MATCH(W$6,INDIRECT(VLOOKUP($E250&amp;"_U",보상!$S:$AA,3,FALSE)),0),FALSE)),"ERROR")</f>
        <v>313001</v>
      </c>
      <c r="X250" s="134" t="str">
        <f ca="1">IFERROR(IF(W250=0,0,VLOOKUP(SUBSTITUTE(VLOOKUP(W250,#REF!,MATCH("strItemName",#REF!,0),FALSE),"SUI_",""),#REF!,2,FALSE)),"ERROR")</f>
        <v>ERROR</v>
      </c>
      <c r="Y250" s="22">
        <f t="shared" ca="1" si="14"/>
        <v>313001</v>
      </c>
      <c r="Z250" s="134" t="str">
        <f ca="1">IFERROR(IF(Y250=0,0,VLOOKUP(SUBSTITUTE(VLOOKUP(Y250,#REF!,MATCH("strItemName",#REF!,0),FALSE),"SUI_",""),#REF!,2,FALSE)),"ERROR")</f>
        <v>ERROR</v>
      </c>
      <c r="AA250" s="22">
        <f t="shared" ca="1" si="14"/>
        <v>313001</v>
      </c>
      <c r="AB250" s="134" t="str">
        <f ca="1">IFERROR(IF(AA250=0,0,VLOOKUP(SUBSTITUTE(VLOOKUP(AA250,#REF!,MATCH("strItemName",#REF!,0),FALSE),"SUI_",""),#REF!,2,FALSE)),"ERROR")</f>
        <v>ERROR</v>
      </c>
      <c r="AC250" s="22">
        <f t="shared" ca="1" si="14"/>
        <v>313001</v>
      </c>
      <c r="AD250" s="134" t="str">
        <f ca="1">IFERROR(IF(AC250=0,0,VLOOKUP(SUBSTITUTE(VLOOKUP(AC250,#REF!,MATCH("strItemName",#REF!,0),FALSE),"SUI_",""),#REF!,2,FALSE)),"ERROR")</f>
        <v>ERROR</v>
      </c>
      <c r="AE250" s="22">
        <f t="shared" ca="1" si="14"/>
        <v>313001</v>
      </c>
      <c r="AF250" s="134" t="str">
        <f ca="1">IFERROR(IF(AE250=0,0,VLOOKUP(SUBSTITUTE(VLOOKUP(AE250,#REF!,MATCH("strItemName",#REF!,0),FALSE),"SUI_",""),#REF!,2,FALSE)),"ERROR")</f>
        <v>ERROR</v>
      </c>
      <c r="AG250" s="88">
        <v>0</v>
      </c>
      <c r="AH250" s="134">
        <f>IFERROR(IF(AG250=0,0,VLOOKUP(SUBSTITUTE(VLOOKUP(AG250,#REF!,MATCH("strItemName",#REF!,0),FALSE),"SUI_",""),#REF!,2,FALSE)),"ERROR")</f>
        <v>0</v>
      </c>
      <c r="AI250" s="22">
        <f ca="1">IFERROR(IFERROR(VLOOKUP($B250,INDIRECT(VLOOKUP($E250,보상!$S:$AA,2,FALSE)),MATCH(AI$6,INDIRECT(VLOOKUP($E250,보상!$S:$AA,3,FALSE)),0),FALSE),VLOOKUP($B250,INDIRECT(VLOOKUP($E250&amp;"_U",보상!$S:$AA,2,FALSE)),MATCH(AI$6,INDIRECT(VLOOKUP($E250&amp;"_U",보상!$S:$AA,3,FALSE)),0),FALSE)),"ERROR")</f>
        <v>1</v>
      </c>
      <c r="AJ250" s="22">
        <v>0</v>
      </c>
      <c r="AK250" s="22">
        <v>0</v>
      </c>
      <c r="AL250" s="22">
        <v>0</v>
      </c>
      <c r="AM250" s="22" t="b">
        <v>0</v>
      </c>
      <c r="AN250" s="22">
        <v>0</v>
      </c>
      <c r="AO250" s="22">
        <v>0</v>
      </c>
    </row>
    <row r="251" spans="2:41" ht="16.5" customHeight="1" x14ac:dyDescent="0.3">
      <c r="B251" s="153">
        <f t="shared" si="13"/>
        <v>1042103</v>
      </c>
      <c r="C251" s="22">
        <v>1042103</v>
      </c>
      <c r="D251" s="156" t="str">
        <f ca="1">IFERROR(IFERROR(VLOOKUP($B251,INDIRECT(VLOOKUP($E251,보상!$S:$AA,2,FALSE)),MATCH(D$6,INDIRECT(VLOOKUP($E251,보상!$S:$AA,3,FALSE)),0),FALSE),VLOOKUP($B251,INDIRECT(VLOOKUP($E251&amp;"_U",보상!$S:$AA,2,FALSE)),MATCH(D$6,INDIRECT(VLOOKUP($E251&amp;"_U",보상!$S:$AA,3,FALSE)),0),FALSE)),"ERROR")</f>
        <v>에반의 권유</v>
      </c>
      <c r="E251" s="22" t="s">
        <v>384</v>
      </c>
      <c r="F251" s="22">
        <f>COUNTIF($C$8:$C251,$C251)</f>
        <v>1</v>
      </c>
      <c r="G251" s="22" t="b">
        <v>0</v>
      </c>
      <c r="H251" s="22">
        <v>0</v>
      </c>
      <c r="I251" s="129">
        <f>IFERROR(IF(H251=0,0,VLOOKUP(VLOOKUP(H251,#REF!,MATCH("strMailTitleID",#REF!,0),FALSE),#REF!,2,FALSE)),"ERROR")</f>
        <v>0</v>
      </c>
      <c r="J251" s="176">
        <v>0</v>
      </c>
      <c r="K251" s="129">
        <f>IFERROR(IF(J251=0,0,VLOOKUP(VLOOKUP(J251,#REF!,MATCH("strMailTitleID",#REF!,0),FALSE),#REF!,2,FALSE)),"ERROR")</f>
        <v>0</v>
      </c>
      <c r="L251" s="22">
        <f ca="1">IFERROR(IFERROR(VLOOKUP($B251,INDIRECT(VLOOKUP($E251,보상!$S:$AA,2,FALSE)),MATCH(L$6,INDIRECT(VLOOKUP($E251,보상!$S:$AA,3,FALSE)),0),FALSE),VLOOKUP($B251,INDIRECT(VLOOKUP($E251&amp;"_U",보상!$S:$AA,2,FALSE)),MATCH(L$6,INDIRECT(VLOOKUP($E251&amp;"_U",보상!$S:$AA,3,FALSE)),0),FALSE)),"ERROR")</f>
        <v>12760</v>
      </c>
      <c r="M251" s="22">
        <v>0</v>
      </c>
      <c r="N251" s="22">
        <v>0</v>
      </c>
      <c r="O251" s="22">
        <v>0</v>
      </c>
      <c r="P251" s="22" t="str">
        <f ca="1">IFERROR(IFERROR(VLOOKUP($B251,INDIRECT(VLOOKUP($E251,보상!$S:$AA,2,FALSE)),MATCH(P$6,INDIRECT(VLOOKUP($E251,보상!$S:$AA,3,FALSE)),0),FALSE),VLOOKUP($B251,INDIRECT(VLOOKUP($E251&amp;"_U",보상!$S:$AA,2,FALSE)),MATCH(P$6,INDIRECT(VLOOKUP($E251&amp;"_U",보상!$S:$AA,3,FALSE)),0),FALSE)),"ERROR")</f>
        <v>Gold</v>
      </c>
      <c r="Q251" s="22">
        <f ca="1">IFERROR(IFERROR(VLOOKUP($B251,INDIRECT(VLOOKUP($E251,보상!$S:$AA,2,FALSE)),MATCH(Q$6,INDIRECT(VLOOKUP($E251,보상!$S:$AA,3,FALSE)),0),FALSE),VLOOKUP($B251,INDIRECT(VLOOKUP($E251&amp;"_U",보상!$S:$AA,2,FALSE)),MATCH(Q$6,INDIRECT(VLOOKUP($E251&amp;"_U",보상!$S:$AA,3,FALSE)),0),FALSE)),"ERROR")</f>
        <v>5310</v>
      </c>
      <c r="R251" s="22" t="b">
        <v>0</v>
      </c>
      <c r="S251" s="22" t="b">
        <v>0</v>
      </c>
      <c r="T251" s="22">
        <f ca="1">IFERROR(IF(W251=0,0,VLOOKUP(W251,보상!$D:$K,6,FALSE)),"-")</f>
        <v>7500</v>
      </c>
      <c r="U251" s="22">
        <f ca="1">IFERROR(IF(W251=0,0,VLOOKUP(W251,보상!$D:$K,7,FALSE)),"-")</f>
        <v>0</v>
      </c>
      <c r="V251" s="22">
        <f ca="1">IFERROR(IF(W251=0,0,VLOOKUP(W251,보상!$D:$K,8,FALSE)),"-")</f>
        <v>0</v>
      </c>
      <c r="W251" s="22">
        <f ca="1">IFERROR(IFERROR(VLOOKUP($B251,INDIRECT(VLOOKUP($E251,보상!$S:$AA,2,FALSE)),MATCH(W$6,INDIRECT(VLOOKUP($E251,보상!$S:$AA,3,FALSE)),0),FALSE),VLOOKUP($B251,INDIRECT(VLOOKUP($E251&amp;"_U",보상!$S:$AA,2,FALSE)),MATCH(W$6,INDIRECT(VLOOKUP($E251&amp;"_U",보상!$S:$AA,3,FALSE)),0),FALSE)),"ERROR")</f>
        <v>153001</v>
      </c>
      <c r="X251" s="134" t="str">
        <f ca="1">IFERROR(IF(W251=0,0,VLOOKUP(SUBSTITUTE(VLOOKUP(W251,#REF!,MATCH("strItemName",#REF!,0),FALSE),"SUI_",""),#REF!,2,FALSE)),"ERROR")</f>
        <v>ERROR</v>
      </c>
      <c r="Y251" s="22">
        <f t="shared" ca="1" si="14"/>
        <v>153001</v>
      </c>
      <c r="Z251" s="134" t="str">
        <f ca="1">IFERROR(IF(Y251=0,0,VLOOKUP(SUBSTITUTE(VLOOKUP(Y251,#REF!,MATCH("strItemName",#REF!,0),FALSE),"SUI_",""),#REF!,2,FALSE)),"ERROR")</f>
        <v>ERROR</v>
      </c>
      <c r="AA251" s="22">
        <f t="shared" ca="1" si="14"/>
        <v>153001</v>
      </c>
      <c r="AB251" s="134" t="str">
        <f ca="1">IFERROR(IF(AA251=0,0,VLOOKUP(SUBSTITUTE(VLOOKUP(AA251,#REF!,MATCH("strItemName",#REF!,0),FALSE),"SUI_",""),#REF!,2,FALSE)),"ERROR")</f>
        <v>ERROR</v>
      </c>
      <c r="AC251" s="22">
        <f t="shared" ca="1" si="14"/>
        <v>153001</v>
      </c>
      <c r="AD251" s="134" t="str">
        <f ca="1">IFERROR(IF(AC251=0,0,VLOOKUP(SUBSTITUTE(VLOOKUP(AC251,#REF!,MATCH("strItemName",#REF!,0),FALSE),"SUI_",""),#REF!,2,FALSE)),"ERROR")</f>
        <v>ERROR</v>
      </c>
      <c r="AE251" s="22">
        <f t="shared" ca="1" si="14"/>
        <v>153001</v>
      </c>
      <c r="AF251" s="134" t="str">
        <f ca="1">IFERROR(IF(AE251=0,0,VLOOKUP(SUBSTITUTE(VLOOKUP(AE251,#REF!,MATCH("strItemName",#REF!,0),FALSE),"SUI_",""),#REF!,2,FALSE)),"ERROR")</f>
        <v>ERROR</v>
      </c>
      <c r="AG251" s="88">
        <v>0</v>
      </c>
      <c r="AH251" s="134">
        <f>IFERROR(IF(AG251=0,0,VLOOKUP(SUBSTITUTE(VLOOKUP(AG251,#REF!,MATCH("strItemName",#REF!,0),FALSE),"SUI_",""),#REF!,2,FALSE)),"ERROR")</f>
        <v>0</v>
      </c>
      <c r="AI251" s="22">
        <f ca="1">IFERROR(IFERROR(VLOOKUP($B251,INDIRECT(VLOOKUP($E251,보상!$S:$AA,2,FALSE)),MATCH(AI$6,INDIRECT(VLOOKUP($E251,보상!$S:$AA,3,FALSE)),0),FALSE),VLOOKUP($B251,INDIRECT(VLOOKUP($E251&amp;"_U",보상!$S:$AA,2,FALSE)),MATCH(AI$6,INDIRECT(VLOOKUP($E251&amp;"_U",보상!$S:$AA,3,FALSE)),0),FALSE)),"ERROR")</f>
        <v>1</v>
      </c>
      <c r="AJ251" s="22">
        <v>0</v>
      </c>
      <c r="AK251" s="22">
        <v>0</v>
      </c>
      <c r="AL251" s="22">
        <v>0</v>
      </c>
      <c r="AM251" s="22" t="b">
        <v>0</v>
      </c>
      <c r="AN251" s="22">
        <v>0</v>
      </c>
      <c r="AO251" s="22">
        <v>0</v>
      </c>
    </row>
    <row r="252" spans="2:41" ht="16.5" customHeight="1" x14ac:dyDescent="0.3">
      <c r="B252" s="153">
        <f t="shared" si="13"/>
        <v>1042203</v>
      </c>
      <c r="C252" s="22">
        <v>1042203</v>
      </c>
      <c r="D252" s="156" t="str">
        <f ca="1">IFERROR(IFERROR(VLOOKUP($B252,INDIRECT(VLOOKUP($E252,보상!$S:$AA,2,FALSE)),MATCH(D$6,INDIRECT(VLOOKUP($E252,보상!$S:$AA,3,FALSE)),0),FALSE),VLOOKUP($B252,INDIRECT(VLOOKUP($E252&amp;"_U",보상!$S:$AA,2,FALSE)),MATCH(D$6,INDIRECT(VLOOKUP($E252&amp;"_U",보상!$S:$AA,3,FALSE)),0),FALSE)),"ERROR")</f>
        <v>고요의 정체</v>
      </c>
      <c r="E252" s="22" t="s">
        <v>384</v>
      </c>
      <c r="F252" s="22">
        <f>COUNTIF($C$8:$C252,$C252)</f>
        <v>1</v>
      </c>
      <c r="G252" s="22" t="b">
        <v>0</v>
      </c>
      <c r="H252" s="22">
        <v>0</v>
      </c>
      <c r="I252" s="129">
        <f>IFERROR(IF(H252=0,0,VLOOKUP(VLOOKUP(H252,#REF!,MATCH("strMailTitleID",#REF!,0),FALSE),#REF!,2,FALSE)),"ERROR")</f>
        <v>0</v>
      </c>
      <c r="J252" s="176">
        <v>0</v>
      </c>
      <c r="K252" s="129">
        <f>IFERROR(IF(J252=0,0,VLOOKUP(VLOOKUP(J252,#REF!,MATCH("strMailTitleID",#REF!,0),FALSE),#REF!,2,FALSE)),"ERROR")</f>
        <v>0</v>
      </c>
      <c r="L252" s="22">
        <f ca="1">IFERROR(IFERROR(VLOOKUP($B252,INDIRECT(VLOOKUP($E252,보상!$S:$AA,2,FALSE)),MATCH(L$6,INDIRECT(VLOOKUP($E252,보상!$S:$AA,3,FALSE)),0),FALSE),VLOOKUP($B252,INDIRECT(VLOOKUP($E252&amp;"_U",보상!$S:$AA,2,FALSE)),MATCH(L$6,INDIRECT(VLOOKUP($E252&amp;"_U",보상!$S:$AA,3,FALSE)),0),FALSE)),"ERROR")</f>
        <v>12760</v>
      </c>
      <c r="M252" s="22">
        <v>0</v>
      </c>
      <c r="N252" s="22">
        <v>0</v>
      </c>
      <c r="O252" s="22">
        <v>0</v>
      </c>
      <c r="P252" s="22" t="str">
        <f ca="1">IFERROR(IFERROR(VLOOKUP($B252,INDIRECT(VLOOKUP($E252,보상!$S:$AA,2,FALSE)),MATCH(P$6,INDIRECT(VLOOKUP($E252,보상!$S:$AA,3,FALSE)),0),FALSE),VLOOKUP($B252,INDIRECT(VLOOKUP($E252&amp;"_U",보상!$S:$AA,2,FALSE)),MATCH(P$6,INDIRECT(VLOOKUP($E252&amp;"_U",보상!$S:$AA,3,FALSE)),0),FALSE)),"ERROR")</f>
        <v>Gold</v>
      </c>
      <c r="Q252" s="22">
        <f ca="1">IFERROR(IFERROR(VLOOKUP($B252,INDIRECT(VLOOKUP($E252,보상!$S:$AA,2,FALSE)),MATCH(Q$6,INDIRECT(VLOOKUP($E252,보상!$S:$AA,3,FALSE)),0),FALSE),VLOOKUP($B252,INDIRECT(VLOOKUP($E252&amp;"_U",보상!$S:$AA,2,FALSE)),MATCH(Q$6,INDIRECT(VLOOKUP($E252&amp;"_U",보상!$S:$AA,3,FALSE)),0),FALSE)),"ERROR")</f>
        <v>5310</v>
      </c>
      <c r="R252" s="22" t="b">
        <v>0</v>
      </c>
      <c r="S252" s="22" t="b">
        <v>0</v>
      </c>
      <c r="T252" s="22">
        <f ca="1">IFERROR(IF(W252=0,0,VLOOKUP(W252,보상!$D:$K,6,FALSE)),"-")</f>
        <v>0</v>
      </c>
      <c r="U252" s="22">
        <f ca="1">IFERROR(IF(W252=0,0,VLOOKUP(W252,보상!$D:$K,7,FALSE)),"-")</f>
        <v>5250</v>
      </c>
      <c r="V252" s="22">
        <f ca="1">IFERROR(IF(W252=0,0,VLOOKUP(W252,보상!$D:$K,8,FALSE)),"-")</f>
        <v>0</v>
      </c>
      <c r="W252" s="22">
        <f ca="1">IFERROR(IFERROR(VLOOKUP($B252,INDIRECT(VLOOKUP($E252,보상!$S:$AA,2,FALSE)),MATCH(W$6,INDIRECT(VLOOKUP($E252,보상!$S:$AA,3,FALSE)),0),FALSE),VLOOKUP($B252,INDIRECT(VLOOKUP($E252&amp;"_U",보상!$S:$AA,2,FALSE)),MATCH(W$6,INDIRECT(VLOOKUP($E252&amp;"_U",보상!$S:$AA,3,FALSE)),0),FALSE)),"ERROR")</f>
        <v>243001</v>
      </c>
      <c r="X252" s="134" t="str">
        <f ca="1">IFERROR(IF(W252=0,0,VLOOKUP(SUBSTITUTE(VLOOKUP(W252,#REF!,MATCH("strItemName",#REF!,0),FALSE),"SUI_",""),#REF!,2,FALSE)),"ERROR")</f>
        <v>ERROR</v>
      </c>
      <c r="Y252" s="22">
        <f t="shared" ca="1" si="14"/>
        <v>243001</v>
      </c>
      <c r="Z252" s="134" t="str">
        <f ca="1">IFERROR(IF(Y252=0,0,VLOOKUP(SUBSTITUTE(VLOOKUP(Y252,#REF!,MATCH("strItemName",#REF!,0),FALSE),"SUI_",""),#REF!,2,FALSE)),"ERROR")</f>
        <v>ERROR</v>
      </c>
      <c r="AA252" s="22">
        <f t="shared" ca="1" si="14"/>
        <v>243001</v>
      </c>
      <c r="AB252" s="134" t="str">
        <f ca="1">IFERROR(IF(AA252=0,0,VLOOKUP(SUBSTITUTE(VLOOKUP(AA252,#REF!,MATCH("strItemName",#REF!,0),FALSE),"SUI_",""),#REF!,2,FALSE)),"ERROR")</f>
        <v>ERROR</v>
      </c>
      <c r="AC252" s="22">
        <f t="shared" ca="1" si="14"/>
        <v>243001</v>
      </c>
      <c r="AD252" s="134" t="str">
        <f ca="1">IFERROR(IF(AC252=0,0,VLOOKUP(SUBSTITUTE(VLOOKUP(AC252,#REF!,MATCH("strItemName",#REF!,0),FALSE),"SUI_",""),#REF!,2,FALSE)),"ERROR")</f>
        <v>ERROR</v>
      </c>
      <c r="AE252" s="22">
        <f t="shared" ca="1" si="14"/>
        <v>243001</v>
      </c>
      <c r="AF252" s="134" t="str">
        <f ca="1">IFERROR(IF(AE252=0,0,VLOOKUP(SUBSTITUTE(VLOOKUP(AE252,#REF!,MATCH("strItemName",#REF!,0),FALSE),"SUI_",""),#REF!,2,FALSE)),"ERROR")</f>
        <v>ERROR</v>
      </c>
      <c r="AG252" s="88">
        <v>0</v>
      </c>
      <c r="AH252" s="134">
        <f>IFERROR(IF(AG252=0,0,VLOOKUP(SUBSTITUTE(VLOOKUP(AG252,#REF!,MATCH("strItemName",#REF!,0),FALSE),"SUI_",""),#REF!,2,FALSE)),"ERROR")</f>
        <v>0</v>
      </c>
      <c r="AI252" s="22">
        <f ca="1">IFERROR(IFERROR(VLOOKUP($B252,INDIRECT(VLOOKUP($E252,보상!$S:$AA,2,FALSE)),MATCH(AI$6,INDIRECT(VLOOKUP($E252,보상!$S:$AA,3,FALSE)),0),FALSE),VLOOKUP($B252,INDIRECT(VLOOKUP($E252&amp;"_U",보상!$S:$AA,2,FALSE)),MATCH(AI$6,INDIRECT(VLOOKUP($E252&amp;"_U",보상!$S:$AA,3,FALSE)),0),FALSE)),"ERROR")</f>
        <v>1</v>
      </c>
      <c r="AJ252" s="22">
        <v>0</v>
      </c>
      <c r="AK252" s="22">
        <v>0</v>
      </c>
      <c r="AL252" s="22">
        <v>0</v>
      </c>
      <c r="AM252" s="22" t="b">
        <v>0</v>
      </c>
      <c r="AN252" s="22">
        <v>0</v>
      </c>
      <c r="AO252" s="22">
        <v>0</v>
      </c>
    </row>
    <row r="253" spans="2:41" ht="16.5" customHeight="1" x14ac:dyDescent="0.3">
      <c r="B253" s="153">
        <f t="shared" si="13"/>
        <v>1042303</v>
      </c>
      <c r="C253" s="22">
        <v>1042303</v>
      </c>
      <c r="D253" s="156" t="str">
        <f ca="1">IFERROR(IFERROR(VLOOKUP($B253,INDIRECT(VLOOKUP($E253,보상!$S:$AA,2,FALSE)),MATCH(D$6,INDIRECT(VLOOKUP($E253,보상!$S:$AA,3,FALSE)),0),FALSE),VLOOKUP($B253,INDIRECT(VLOOKUP($E253&amp;"_U",보상!$S:$AA,2,FALSE)),MATCH(D$6,INDIRECT(VLOOKUP($E253&amp;"_U",보상!$S:$AA,3,FALSE)),0),FALSE)),"ERROR")</f>
        <v>추적</v>
      </c>
      <c r="E253" s="22" t="s">
        <v>384</v>
      </c>
      <c r="F253" s="22">
        <f>COUNTIF($C$8:$C253,$C253)</f>
        <v>1</v>
      </c>
      <c r="G253" s="22" t="b">
        <v>0</v>
      </c>
      <c r="H253" s="22">
        <v>0</v>
      </c>
      <c r="I253" s="129">
        <f>IFERROR(IF(H253=0,0,VLOOKUP(VLOOKUP(H253,#REF!,MATCH("strMailTitleID",#REF!,0),FALSE),#REF!,2,FALSE)),"ERROR")</f>
        <v>0</v>
      </c>
      <c r="J253" s="176">
        <v>0</v>
      </c>
      <c r="K253" s="129">
        <f>IFERROR(IF(J253=0,0,VLOOKUP(VLOOKUP(J253,#REF!,MATCH("strMailTitleID",#REF!,0),FALSE),#REF!,2,FALSE)),"ERROR")</f>
        <v>0</v>
      </c>
      <c r="L253" s="22">
        <f ca="1">IFERROR(IFERROR(VLOOKUP($B253,INDIRECT(VLOOKUP($E253,보상!$S:$AA,2,FALSE)),MATCH(L$6,INDIRECT(VLOOKUP($E253,보상!$S:$AA,3,FALSE)),0),FALSE),VLOOKUP($B253,INDIRECT(VLOOKUP($E253&amp;"_U",보상!$S:$AA,2,FALSE)),MATCH(L$6,INDIRECT(VLOOKUP($E253&amp;"_U",보상!$S:$AA,3,FALSE)),0),FALSE)),"ERROR")</f>
        <v>12380</v>
      </c>
      <c r="M253" s="22">
        <v>0</v>
      </c>
      <c r="N253" s="22">
        <v>0</v>
      </c>
      <c r="O253" s="22">
        <v>0</v>
      </c>
      <c r="P253" s="22" t="str">
        <f ca="1">IFERROR(IFERROR(VLOOKUP($B253,INDIRECT(VLOOKUP($E253,보상!$S:$AA,2,FALSE)),MATCH(P$6,INDIRECT(VLOOKUP($E253,보상!$S:$AA,3,FALSE)),0),FALSE),VLOOKUP($B253,INDIRECT(VLOOKUP($E253&amp;"_U",보상!$S:$AA,2,FALSE)),MATCH(P$6,INDIRECT(VLOOKUP($E253&amp;"_U",보상!$S:$AA,3,FALSE)),0),FALSE)),"ERROR")</f>
        <v>Gold</v>
      </c>
      <c r="Q253" s="22">
        <f ca="1">IFERROR(IFERROR(VLOOKUP($B253,INDIRECT(VLOOKUP($E253,보상!$S:$AA,2,FALSE)),MATCH(Q$6,INDIRECT(VLOOKUP($E253,보상!$S:$AA,3,FALSE)),0),FALSE),VLOOKUP($B253,INDIRECT(VLOOKUP($E253&amp;"_U",보상!$S:$AA,2,FALSE)),MATCH(Q$6,INDIRECT(VLOOKUP($E253&amp;"_U",보상!$S:$AA,3,FALSE)),0),FALSE)),"ERROR")</f>
        <v>5430</v>
      </c>
      <c r="R253" s="22" t="b">
        <v>0</v>
      </c>
      <c r="S253" s="22" t="b">
        <v>0</v>
      </c>
      <c r="T253" s="22">
        <f ca="1">IFERROR(IF(W253=0,0,VLOOKUP(W253,보상!$D:$K,6,FALSE)),"-")</f>
        <v>0</v>
      </c>
      <c r="U253" s="22">
        <f ca="1">IFERROR(IF(W253=0,0,VLOOKUP(W253,보상!$D:$K,7,FALSE)),"-")</f>
        <v>0</v>
      </c>
      <c r="V253" s="22">
        <f ca="1">IFERROR(IF(W253=0,0,VLOOKUP(W253,보상!$D:$K,8,FALSE)),"-")</f>
        <v>0</v>
      </c>
      <c r="W253" s="106">
        <f ca="1">IFERROR(IFERROR(VLOOKUP($B253,INDIRECT(VLOOKUP($E253,보상!$S:$AA,2,FALSE)),MATCH(W$6,INDIRECT(VLOOKUP($E253,보상!$S:$AA,3,FALSE)),0),FALSE),VLOOKUP($B253,INDIRECT(VLOOKUP($E253&amp;"_U",보상!$S:$AA,2,FALSE)),MATCH(W$6,INDIRECT(VLOOKUP($E253&amp;"_U",보상!$S:$AA,3,FALSE)),0),FALSE)),"ERROR")</f>
        <v>3172001</v>
      </c>
      <c r="X253" s="135" t="str">
        <f ca="1">IFERROR(IF(W253=0,0,VLOOKUP(SUBSTITUTE(VLOOKUP(W253,#REF!,MATCH("strItemName",#REF!,0),FALSE),"SUI_",""),#REF!,2,FALSE)),"ERROR")</f>
        <v>ERROR</v>
      </c>
      <c r="Y253" s="106">
        <v>3172011</v>
      </c>
      <c r="Z253" s="135" t="str">
        <f>IFERROR(IF(Y253=0,0,VLOOKUP(SUBSTITUTE(VLOOKUP(Y253,#REF!,MATCH("strItemName",#REF!,0),FALSE),"SUI_",""),#REF!,2,FALSE)),"ERROR")</f>
        <v>ERROR</v>
      </c>
      <c r="AA253" s="106">
        <v>3172021</v>
      </c>
      <c r="AB253" s="135" t="str">
        <f>IFERROR(IF(AA253=0,0,VLOOKUP(SUBSTITUTE(VLOOKUP(AA253,#REF!,MATCH("strItemName",#REF!,0),FALSE),"SUI_",""),#REF!,2,FALSE)),"ERROR")</f>
        <v>ERROR</v>
      </c>
      <c r="AC253" s="106">
        <v>3172031</v>
      </c>
      <c r="AD253" s="135" t="str">
        <f>IFERROR(IF(AC253=0,0,VLOOKUP(SUBSTITUTE(VLOOKUP(AC253,#REF!,MATCH("strItemName",#REF!,0),FALSE),"SUI_",""),#REF!,2,FALSE)),"ERROR")</f>
        <v>ERROR</v>
      </c>
      <c r="AE253" s="106">
        <v>3172041</v>
      </c>
      <c r="AF253" s="135" t="str">
        <f>IFERROR(IF(AE253=0,0,VLOOKUP(SUBSTITUTE(VLOOKUP(AE253,#REF!,MATCH("strItemName",#REF!,0),FALSE),"SUI_",""),#REF!,2,FALSE)),"ERROR")</f>
        <v>ERROR</v>
      </c>
      <c r="AG253" s="88">
        <v>0</v>
      </c>
      <c r="AH253" s="134">
        <f>IFERROR(IF(AG253=0,0,VLOOKUP(SUBSTITUTE(VLOOKUP(AG253,#REF!,MATCH("strItemName",#REF!,0),FALSE),"SUI_",""),#REF!,2,FALSE)),"ERROR")</f>
        <v>0</v>
      </c>
      <c r="AI253" s="22">
        <f ca="1">IFERROR(IFERROR(VLOOKUP($B253,INDIRECT(VLOOKUP($E253,보상!$S:$AA,2,FALSE)),MATCH(AI$6,INDIRECT(VLOOKUP($E253,보상!$S:$AA,3,FALSE)),0),FALSE),VLOOKUP($B253,INDIRECT(VLOOKUP($E253&amp;"_U",보상!$S:$AA,2,FALSE)),MATCH(AI$6,INDIRECT(VLOOKUP($E253&amp;"_U",보상!$S:$AA,3,FALSE)),0),FALSE)),"ERROR")</f>
        <v>2</v>
      </c>
      <c r="AJ253" s="22">
        <v>0</v>
      </c>
      <c r="AK253" s="22">
        <v>0</v>
      </c>
      <c r="AL253" s="22">
        <v>0</v>
      </c>
      <c r="AM253" s="22" t="b">
        <v>0</v>
      </c>
      <c r="AN253" s="22">
        <v>0</v>
      </c>
      <c r="AO253" s="22">
        <v>0</v>
      </c>
    </row>
    <row r="254" spans="2:41" ht="16.5" customHeight="1" x14ac:dyDescent="0.3">
      <c r="B254" s="153">
        <f t="shared" si="13"/>
        <v>1042403</v>
      </c>
      <c r="C254" s="22">
        <v>1042403</v>
      </c>
      <c r="D254" s="156" t="str">
        <f ca="1">IFERROR(IFERROR(VLOOKUP($B254,INDIRECT(VLOOKUP($E254,보상!$S:$AA,2,FALSE)),MATCH(D$6,INDIRECT(VLOOKUP($E254,보상!$S:$AA,3,FALSE)),0),FALSE),VLOOKUP($B254,INDIRECT(VLOOKUP($E254&amp;"_U",보상!$S:$AA,2,FALSE)),MATCH(D$6,INDIRECT(VLOOKUP($E254&amp;"_U",보상!$S:$AA,3,FALSE)),0),FALSE)),"ERROR")</f>
        <v>습격자의 흔적</v>
      </c>
      <c r="E254" s="22" t="s">
        <v>384</v>
      </c>
      <c r="F254" s="22">
        <f>COUNTIF($C$8:$C254,$C254)</f>
        <v>1</v>
      </c>
      <c r="G254" s="22" t="b">
        <v>0</v>
      </c>
      <c r="H254" s="22">
        <v>0</v>
      </c>
      <c r="I254" s="129">
        <f>IFERROR(IF(H254=0,0,VLOOKUP(VLOOKUP(H254,#REF!,MATCH("strMailTitleID",#REF!,0),FALSE),#REF!,2,FALSE)),"ERROR")</f>
        <v>0</v>
      </c>
      <c r="J254" s="176">
        <v>0</v>
      </c>
      <c r="K254" s="129">
        <f>IFERROR(IF(J254=0,0,VLOOKUP(VLOOKUP(J254,#REF!,MATCH("strMailTitleID",#REF!,0),FALSE),#REF!,2,FALSE)),"ERROR")</f>
        <v>0</v>
      </c>
      <c r="L254" s="22">
        <f ca="1">IFERROR(IFERROR(VLOOKUP($B254,INDIRECT(VLOOKUP($E254,보상!$S:$AA,2,FALSE)),MATCH(L$6,INDIRECT(VLOOKUP($E254,보상!$S:$AA,3,FALSE)),0),FALSE),VLOOKUP($B254,INDIRECT(VLOOKUP($E254&amp;"_U",보상!$S:$AA,2,FALSE)),MATCH(L$6,INDIRECT(VLOOKUP($E254&amp;"_U",보상!$S:$AA,3,FALSE)),0),FALSE)),"ERROR")</f>
        <v>12490</v>
      </c>
      <c r="M254" s="22">
        <v>0</v>
      </c>
      <c r="N254" s="22">
        <v>0</v>
      </c>
      <c r="O254" s="22">
        <v>0</v>
      </c>
      <c r="P254" s="22" t="str">
        <f ca="1">IFERROR(IFERROR(VLOOKUP($B254,INDIRECT(VLOOKUP($E254,보상!$S:$AA,2,FALSE)),MATCH(P$6,INDIRECT(VLOOKUP($E254,보상!$S:$AA,3,FALSE)),0),FALSE),VLOOKUP($B254,INDIRECT(VLOOKUP($E254&amp;"_U",보상!$S:$AA,2,FALSE)),MATCH(P$6,INDIRECT(VLOOKUP($E254&amp;"_U",보상!$S:$AA,3,FALSE)),0),FALSE)),"ERROR")</f>
        <v>Gold</v>
      </c>
      <c r="Q254" s="22">
        <f ca="1">IFERROR(IFERROR(VLOOKUP($B254,INDIRECT(VLOOKUP($E254,보상!$S:$AA,2,FALSE)),MATCH(Q$6,INDIRECT(VLOOKUP($E254,보상!$S:$AA,3,FALSE)),0),FALSE),VLOOKUP($B254,INDIRECT(VLOOKUP($E254&amp;"_U",보상!$S:$AA,2,FALSE)),MATCH(Q$6,INDIRECT(VLOOKUP($E254&amp;"_U",보상!$S:$AA,3,FALSE)),0),FALSE)),"ERROR")</f>
        <v>5430</v>
      </c>
      <c r="R254" s="22" t="b">
        <v>0</v>
      </c>
      <c r="S254" s="22" t="b">
        <v>0</v>
      </c>
      <c r="T254" s="22">
        <f ca="1">IFERROR(IF(W254=0,0,VLOOKUP(W254,보상!$D:$K,6,FALSE)),"-")</f>
        <v>0</v>
      </c>
      <c r="U254" s="22">
        <f ca="1">IFERROR(IF(W254=0,0,VLOOKUP(W254,보상!$D:$K,7,FALSE)),"-")</f>
        <v>0</v>
      </c>
      <c r="V254" s="22">
        <f ca="1">IFERROR(IF(W254=0,0,VLOOKUP(W254,보상!$D:$K,8,FALSE)),"-")</f>
        <v>0</v>
      </c>
      <c r="W254" s="22">
        <f ca="1">IFERROR(IFERROR(VLOOKUP($B254,INDIRECT(VLOOKUP($E254,보상!$S:$AA,2,FALSE)),MATCH(W$6,INDIRECT(VLOOKUP($E254,보상!$S:$AA,3,FALSE)),0),FALSE),VLOOKUP($B254,INDIRECT(VLOOKUP($E254&amp;"_U",보상!$S:$AA,2,FALSE)),MATCH(W$6,INDIRECT(VLOOKUP($E254&amp;"_U",보상!$S:$AA,3,FALSE)),0),FALSE)),"ERROR")</f>
        <v>1002001</v>
      </c>
      <c r="X254" s="134" t="str">
        <f ca="1">IFERROR(IF(W254=0,0,VLOOKUP(SUBSTITUTE(VLOOKUP(W254,#REF!,MATCH("strItemName",#REF!,0),FALSE),"SUI_",""),#REF!,2,FALSE)),"ERROR")</f>
        <v>ERROR</v>
      </c>
      <c r="Y254" s="22">
        <f t="shared" ca="1" si="14"/>
        <v>1002001</v>
      </c>
      <c r="Z254" s="134" t="str">
        <f ca="1">IFERROR(IF(Y254=0,0,VLOOKUP(SUBSTITUTE(VLOOKUP(Y254,#REF!,MATCH("strItemName",#REF!,0),FALSE),"SUI_",""),#REF!,2,FALSE)),"ERROR")</f>
        <v>ERROR</v>
      </c>
      <c r="AA254" s="22">
        <f t="shared" ca="1" si="14"/>
        <v>1002001</v>
      </c>
      <c r="AB254" s="134" t="str">
        <f ca="1">IFERROR(IF(AA254=0,0,VLOOKUP(SUBSTITUTE(VLOOKUP(AA254,#REF!,MATCH("strItemName",#REF!,0),FALSE),"SUI_",""),#REF!,2,FALSE)),"ERROR")</f>
        <v>ERROR</v>
      </c>
      <c r="AC254" s="22">
        <f t="shared" ca="1" si="14"/>
        <v>1002001</v>
      </c>
      <c r="AD254" s="134" t="str">
        <f ca="1">IFERROR(IF(AC254=0,0,VLOOKUP(SUBSTITUTE(VLOOKUP(AC254,#REF!,MATCH("strItemName",#REF!,0),FALSE),"SUI_",""),#REF!,2,FALSE)),"ERROR")</f>
        <v>ERROR</v>
      </c>
      <c r="AE254" s="22">
        <f t="shared" ca="1" si="14"/>
        <v>1002001</v>
      </c>
      <c r="AF254" s="134" t="str">
        <f ca="1">IFERROR(IF(AE254=0,0,VLOOKUP(SUBSTITUTE(VLOOKUP(AE254,#REF!,MATCH("strItemName",#REF!,0),FALSE),"SUI_",""),#REF!,2,FALSE)),"ERROR")</f>
        <v>ERROR</v>
      </c>
      <c r="AG254" s="88">
        <v>0</v>
      </c>
      <c r="AH254" s="134">
        <f>IFERROR(IF(AG254=0,0,VLOOKUP(SUBSTITUTE(VLOOKUP(AG254,#REF!,MATCH("strItemName",#REF!,0),FALSE),"SUI_",""),#REF!,2,FALSE)),"ERROR")</f>
        <v>0</v>
      </c>
      <c r="AI254" s="22">
        <f ca="1">IFERROR(IFERROR(VLOOKUP($B254,INDIRECT(VLOOKUP($E254,보상!$S:$AA,2,FALSE)),MATCH(AI$6,INDIRECT(VLOOKUP($E254,보상!$S:$AA,3,FALSE)),0),FALSE),VLOOKUP($B254,INDIRECT(VLOOKUP($E254&amp;"_U",보상!$S:$AA,2,FALSE)),MATCH(AI$6,INDIRECT(VLOOKUP($E254&amp;"_U",보상!$S:$AA,3,FALSE)),0),FALSE)),"ERROR")</f>
        <v>1</v>
      </c>
      <c r="AJ254" s="22">
        <v>0</v>
      </c>
      <c r="AK254" s="22">
        <v>0</v>
      </c>
      <c r="AL254" s="22">
        <v>0</v>
      </c>
      <c r="AM254" s="22" t="b">
        <v>0</v>
      </c>
      <c r="AN254" s="22">
        <v>0</v>
      </c>
      <c r="AO254" s="22">
        <v>0</v>
      </c>
    </row>
    <row r="255" spans="2:41" ht="16.5" customHeight="1" x14ac:dyDescent="0.3">
      <c r="B255" s="153">
        <f t="shared" si="13"/>
        <v>1042503</v>
      </c>
      <c r="C255" s="22">
        <v>1042503</v>
      </c>
      <c r="D255" s="156" t="str">
        <f ca="1">IFERROR(IFERROR(VLOOKUP($B255,INDIRECT(VLOOKUP($E255,보상!$S:$AA,2,FALSE)),MATCH(D$6,INDIRECT(VLOOKUP($E255,보상!$S:$AA,3,FALSE)),0),FALSE),VLOOKUP($B255,INDIRECT(VLOOKUP($E255&amp;"_U",보상!$S:$AA,2,FALSE)),MATCH(D$6,INDIRECT(VLOOKUP($E255&amp;"_U",보상!$S:$AA,3,FALSE)),0),FALSE)),"ERROR")</f>
        <v>에반의 부탁</v>
      </c>
      <c r="E255" s="22" t="s">
        <v>384</v>
      </c>
      <c r="F255" s="22">
        <f>COUNTIF($C$8:$C255,$C255)</f>
        <v>1</v>
      </c>
      <c r="G255" s="22" t="b">
        <v>0</v>
      </c>
      <c r="H255" s="22">
        <v>0</v>
      </c>
      <c r="I255" s="129">
        <f>IFERROR(IF(H255=0,0,VLOOKUP(VLOOKUP(H255,#REF!,MATCH("strMailTitleID",#REF!,0),FALSE),#REF!,2,FALSE)),"ERROR")</f>
        <v>0</v>
      </c>
      <c r="J255" s="176">
        <v>0</v>
      </c>
      <c r="K255" s="129">
        <f>IFERROR(IF(J255=0,0,VLOOKUP(VLOOKUP(J255,#REF!,MATCH("strMailTitleID",#REF!,0),FALSE),#REF!,2,FALSE)),"ERROR")</f>
        <v>0</v>
      </c>
      <c r="L255" s="22">
        <f ca="1">IFERROR(IFERROR(VLOOKUP($B255,INDIRECT(VLOOKUP($E255,보상!$S:$AA,2,FALSE)),MATCH(L$6,INDIRECT(VLOOKUP($E255,보상!$S:$AA,3,FALSE)),0),FALSE),VLOOKUP($B255,INDIRECT(VLOOKUP($E255&amp;"_U",보상!$S:$AA,2,FALSE)),MATCH(L$6,INDIRECT(VLOOKUP($E255&amp;"_U",보상!$S:$AA,3,FALSE)),0),FALSE)),"ERROR")</f>
        <v>11710</v>
      </c>
      <c r="M255" s="22">
        <v>0</v>
      </c>
      <c r="N255" s="22">
        <v>0</v>
      </c>
      <c r="O255" s="22">
        <v>0</v>
      </c>
      <c r="P255" s="22" t="str">
        <f ca="1">IFERROR(IFERROR(VLOOKUP($B255,INDIRECT(VLOOKUP($E255,보상!$S:$AA,2,FALSE)),MATCH(P$6,INDIRECT(VLOOKUP($E255,보상!$S:$AA,3,FALSE)),0),FALSE),VLOOKUP($B255,INDIRECT(VLOOKUP($E255&amp;"_U",보상!$S:$AA,2,FALSE)),MATCH(P$6,INDIRECT(VLOOKUP($E255&amp;"_U",보상!$S:$AA,3,FALSE)),0),FALSE)),"ERROR")</f>
        <v>Gold</v>
      </c>
      <c r="Q255" s="22">
        <f ca="1">IFERROR(IFERROR(VLOOKUP($B255,INDIRECT(VLOOKUP($E255,보상!$S:$AA,2,FALSE)),MATCH(Q$6,INDIRECT(VLOOKUP($E255,보상!$S:$AA,3,FALSE)),0),FALSE),VLOOKUP($B255,INDIRECT(VLOOKUP($E255&amp;"_U",보상!$S:$AA,2,FALSE)),MATCH(Q$6,INDIRECT(VLOOKUP($E255&amp;"_U",보상!$S:$AA,3,FALSE)),0),FALSE)),"ERROR")</f>
        <v>5430</v>
      </c>
      <c r="R255" s="22" t="b">
        <v>0</v>
      </c>
      <c r="S255" s="22" t="b">
        <v>0</v>
      </c>
      <c r="T255" s="22">
        <f ca="1">IFERROR(IF(W255=0,0,VLOOKUP(W255,보상!$D:$K,6,FALSE)),"-")</f>
        <v>0</v>
      </c>
      <c r="U255" s="22">
        <f ca="1">IFERROR(IF(W255=0,0,VLOOKUP(W255,보상!$D:$K,7,FALSE)),"-")</f>
        <v>2100</v>
      </c>
      <c r="V255" s="22">
        <f ca="1">IFERROR(IF(W255=0,0,VLOOKUP(W255,보상!$D:$K,8,FALSE)),"-")</f>
        <v>0</v>
      </c>
      <c r="W255" s="22">
        <f ca="1">IFERROR(IFERROR(VLOOKUP($B255,INDIRECT(VLOOKUP($E255,보상!$S:$AA,2,FALSE)),MATCH(W$6,INDIRECT(VLOOKUP($E255,보상!$S:$AA,3,FALSE)),0),FALSE),VLOOKUP($B255,INDIRECT(VLOOKUP($E255&amp;"_U",보상!$S:$AA,2,FALSE)),MATCH(W$6,INDIRECT(VLOOKUP($E255&amp;"_U",보상!$S:$AA,3,FALSE)),0),FALSE)),"ERROR")</f>
        <v>4003002</v>
      </c>
      <c r="X255" s="134" t="str">
        <f ca="1">IFERROR(IF(W255=0,0,VLOOKUP(SUBSTITUTE(VLOOKUP(W255,#REF!,MATCH("strItemName",#REF!,0),FALSE),"SUI_",""),#REF!,2,FALSE)),"ERROR")</f>
        <v>ERROR</v>
      </c>
      <c r="Y255" s="22">
        <f t="shared" ca="1" si="14"/>
        <v>4003002</v>
      </c>
      <c r="Z255" s="134" t="str">
        <f ca="1">IFERROR(IF(Y255=0,0,VLOOKUP(SUBSTITUTE(VLOOKUP(Y255,#REF!,MATCH("strItemName",#REF!,0),FALSE),"SUI_",""),#REF!,2,FALSE)),"ERROR")</f>
        <v>ERROR</v>
      </c>
      <c r="AA255" s="22">
        <f t="shared" ca="1" si="14"/>
        <v>4003002</v>
      </c>
      <c r="AB255" s="134" t="str">
        <f ca="1">IFERROR(IF(AA255=0,0,VLOOKUP(SUBSTITUTE(VLOOKUP(AA255,#REF!,MATCH("strItemName",#REF!,0),FALSE),"SUI_",""),#REF!,2,FALSE)),"ERROR")</f>
        <v>ERROR</v>
      </c>
      <c r="AC255" s="22">
        <f t="shared" ca="1" si="14"/>
        <v>4003002</v>
      </c>
      <c r="AD255" s="134" t="str">
        <f ca="1">IFERROR(IF(AC255=0,0,VLOOKUP(SUBSTITUTE(VLOOKUP(AC255,#REF!,MATCH("strItemName",#REF!,0),FALSE),"SUI_",""),#REF!,2,FALSE)),"ERROR")</f>
        <v>ERROR</v>
      </c>
      <c r="AE255" s="22">
        <f t="shared" ca="1" si="14"/>
        <v>4003002</v>
      </c>
      <c r="AF255" s="134" t="str">
        <f ca="1">IFERROR(IF(AE255=0,0,VLOOKUP(SUBSTITUTE(VLOOKUP(AE255,#REF!,MATCH("strItemName",#REF!,0),FALSE),"SUI_",""),#REF!,2,FALSE)),"ERROR")</f>
        <v>ERROR</v>
      </c>
      <c r="AG255" s="88">
        <v>0</v>
      </c>
      <c r="AH255" s="134">
        <f>IFERROR(IF(AG255=0,0,VLOOKUP(SUBSTITUTE(VLOOKUP(AG255,#REF!,MATCH("strItemName",#REF!,0),FALSE),"SUI_",""),#REF!,2,FALSE)),"ERROR")</f>
        <v>0</v>
      </c>
      <c r="AI255" s="22">
        <f ca="1">IFERROR(IFERROR(VLOOKUP($B255,INDIRECT(VLOOKUP($E255,보상!$S:$AA,2,FALSE)),MATCH(AI$6,INDIRECT(VLOOKUP($E255,보상!$S:$AA,3,FALSE)),0),FALSE),VLOOKUP($B255,INDIRECT(VLOOKUP($E255&amp;"_U",보상!$S:$AA,2,FALSE)),MATCH(AI$6,INDIRECT(VLOOKUP($E255&amp;"_U",보상!$S:$AA,3,FALSE)),0),FALSE)),"ERROR")</f>
        <v>1</v>
      </c>
      <c r="AJ255" s="22">
        <v>0</v>
      </c>
      <c r="AK255" s="22">
        <v>0</v>
      </c>
      <c r="AL255" s="22">
        <v>0</v>
      </c>
      <c r="AM255" s="22" t="b">
        <v>0</v>
      </c>
      <c r="AN255" s="22">
        <v>0</v>
      </c>
      <c r="AO255" s="22">
        <v>0</v>
      </c>
    </row>
    <row r="256" spans="2:41" ht="16.5" customHeight="1" x14ac:dyDescent="0.3">
      <c r="B256" s="153">
        <f t="shared" si="13"/>
        <v>1042603</v>
      </c>
      <c r="C256" s="22">
        <v>1042603</v>
      </c>
      <c r="D256" s="156" t="str">
        <f ca="1">IFERROR(IFERROR(VLOOKUP($B256,INDIRECT(VLOOKUP($E256,보상!$S:$AA,2,FALSE)),MATCH(D$6,INDIRECT(VLOOKUP($E256,보상!$S:$AA,3,FALSE)),0),FALSE),VLOOKUP($B256,INDIRECT(VLOOKUP($E256&amp;"_U",보상!$S:$AA,2,FALSE)),MATCH(D$6,INDIRECT(VLOOKUP($E256&amp;"_U",보상!$S:$AA,3,FALSE)),0),FALSE)),"ERROR")</f>
        <v>의심의 시선</v>
      </c>
      <c r="E256" s="22" t="s">
        <v>384</v>
      </c>
      <c r="F256" s="22">
        <f>COUNTIF($C$8:$C256,$C256)</f>
        <v>1</v>
      </c>
      <c r="G256" s="22" t="b">
        <v>0</v>
      </c>
      <c r="H256" s="22">
        <v>0</v>
      </c>
      <c r="I256" s="129">
        <f>IFERROR(IF(H256=0,0,VLOOKUP(VLOOKUP(H256,#REF!,MATCH("strMailTitleID",#REF!,0),FALSE),#REF!,2,FALSE)),"ERROR")</f>
        <v>0</v>
      </c>
      <c r="J256" s="176">
        <v>0</v>
      </c>
      <c r="K256" s="129">
        <f>IFERROR(IF(J256=0,0,VLOOKUP(VLOOKUP(J256,#REF!,MATCH("strMailTitleID",#REF!,0),FALSE),#REF!,2,FALSE)),"ERROR")</f>
        <v>0</v>
      </c>
      <c r="L256" s="22">
        <f ca="1">IFERROR(IFERROR(VLOOKUP($B256,INDIRECT(VLOOKUP($E256,보상!$S:$AA,2,FALSE)),MATCH(L$6,INDIRECT(VLOOKUP($E256,보상!$S:$AA,3,FALSE)),0),FALSE),VLOOKUP($B256,INDIRECT(VLOOKUP($E256&amp;"_U",보상!$S:$AA,2,FALSE)),MATCH(L$6,INDIRECT(VLOOKUP($E256&amp;"_U",보상!$S:$AA,3,FALSE)),0),FALSE)),"ERROR")</f>
        <v>12490</v>
      </c>
      <c r="M256" s="22">
        <v>0</v>
      </c>
      <c r="N256" s="22">
        <v>0</v>
      </c>
      <c r="O256" s="22">
        <v>0</v>
      </c>
      <c r="P256" s="22" t="str">
        <f ca="1">IFERROR(IFERROR(VLOOKUP($B256,INDIRECT(VLOOKUP($E256,보상!$S:$AA,2,FALSE)),MATCH(P$6,INDIRECT(VLOOKUP($E256,보상!$S:$AA,3,FALSE)),0),FALSE),VLOOKUP($B256,INDIRECT(VLOOKUP($E256&amp;"_U",보상!$S:$AA,2,FALSE)),MATCH(P$6,INDIRECT(VLOOKUP($E256&amp;"_U",보상!$S:$AA,3,FALSE)),0),FALSE)),"ERROR")</f>
        <v>Gold</v>
      </c>
      <c r="Q256" s="22">
        <f ca="1">IFERROR(IFERROR(VLOOKUP($B256,INDIRECT(VLOOKUP($E256,보상!$S:$AA,2,FALSE)),MATCH(Q$6,INDIRECT(VLOOKUP($E256,보상!$S:$AA,3,FALSE)),0),FALSE),VLOOKUP($B256,INDIRECT(VLOOKUP($E256&amp;"_U",보상!$S:$AA,2,FALSE)),MATCH(Q$6,INDIRECT(VLOOKUP($E256&amp;"_U",보상!$S:$AA,3,FALSE)),0),FALSE)),"ERROR")</f>
        <v>5430</v>
      </c>
      <c r="R256" s="22" t="b">
        <v>0</v>
      </c>
      <c r="S256" s="22" t="b">
        <v>0</v>
      </c>
      <c r="T256" s="22">
        <f ca="1">IFERROR(IF(W256=0,0,VLOOKUP(W256,보상!$D:$K,6,FALSE)),"-")</f>
        <v>0</v>
      </c>
      <c r="U256" s="22">
        <f ca="1">IFERROR(IF(W256=0,0,VLOOKUP(W256,보상!$D:$K,7,FALSE)),"-")</f>
        <v>0</v>
      </c>
      <c r="V256" s="22">
        <f ca="1">IFERROR(IF(W256=0,0,VLOOKUP(W256,보상!$D:$K,8,FALSE)),"-")</f>
        <v>0</v>
      </c>
      <c r="W256" s="22">
        <f ca="1">IFERROR(IFERROR(VLOOKUP($B256,INDIRECT(VLOOKUP($E256,보상!$S:$AA,2,FALSE)),MATCH(W$6,INDIRECT(VLOOKUP($E256,보상!$S:$AA,3,FALSE)),0),FALSE),VLOOKUP($B256,INDIRECT(VLOOKUP($E256&amp;"_U",보상!$S:$AA,2,FALSE)),MATCH(W$6,INDIRECT(VLOOKUP($E256&amp;"_U",보상!$S:$AA,3,FALSE)),0),FALSE)),"ERROR")</f>
        <v>333001</v>
      </c>
      <c r="X256" s="134" t="str">
        <f ca="1">IFERROR(IF(W256=0,0,VLOOKUP(SUBSTITUTE(VLOOKUP(W256,#REF!,MATCH("strItemName",#REF!,0),FALSE),"SUI_",""),#REF!,2,FALSE)),"ERROR")</f>
        <v>ERROR</v>
      </c>
      <c r="Y256" s="22">
        <f t="shared" ca="1" si="14"/>
        <v>333001</v>
      </c>
      <c r="Z256" s="134" t="str">
        <f ca="1">IFERROR(IF(Y256=0,0,VLOOKUP(SUBSTITUTE(VLOOKUP(Y256,#REF!,MATCH("strItemName",#REF!,0),FALSE),"SUI_",""),#REF!,2,FALSE)),"ERROR")</f>
        <v>ERROR</v>
      </c>
      <c r="AA256" s="22">
        <f t="shared" ca="1" si="14"/>
        <v>333001</v>
      </c>
      <c r="AB256" s="134" t="str">
        <f ca="1">IFERROR(IF(AA256=0,0,VLOOKUP(SUBSTITUTE(VLOOKUP(AA256,#REF!,MATCH("strItemName",#REF!,0),FALSE),"SUI_",""),#REF!,2,FALSE)),"ERROR")</f>
        <v>ERROR</v>
      </c>
      <c r="AC256" s="22">
        <f t="shared" ca="1" si="14"/>
        <v>333001</v>
      </c>
      <c r="AD256" s="134" t="str">
        <f ca="1">IFERROR(IF(AC256=0,0,VLOOKUP(SUBSTITUTE(VLOOKUP(AC256,#REF!,MATCH("strItemName",#REF!,0),FALSE),"SUI_",""),#REF!,2,FALSE)),"ERROR")</f>
        <v>ERROR</v>
      </c>
      <c r="AE256" s="22">
        <f t="shared" ca="1" si="14"/>
        <v>333001</v>
      </c>
      <c r="AF256" s="134" t="str">
        <f ca="1">IFERROR(IF(AE256=0,0,VLOOKUP(SUBSTITUTE(VLOOKUP(AE256,#REF!,MATCH("strItemName",#REF!,0),FALSE),"SUI_",""),#REF!,2,FALSE)),"ERROR")</f>
        <v>ERROR</v>
      </c>
      <c r="AG256" s="88">
        <v>0</v>
      </c>
      <c r="AH256" s="134">
        <f>IFERROR(IF(AG256=0,0,VLOOKUP(SUBSTITUTE(VLOOKUP(AG256,#REF!,MATCH("strItemName",#REF!,0),FALSE),"SUI_",""),#REF!,2,FALSE)),"ERROR")</f>
        <v>0</v>
      </c>
      <c r="AI256" s="22">
        <f ca="1">IFERROR(IFERROR(VLOOKUP($B256,INDIRECT(VLOOKUP($E256,보상!$S:$AA,2,FALSE)),MATCH(AI$6,INDIRECT(VLOOKUP($E256,보상!$S:$AA,3,FALSE)),0),FALSE),VLOOKUP($B256,INDIRECT(VLOOKUP($E256&amp;"_U",보상!$S:$AA,2,FALSE)),MATCH(AI$6,INDIRECT(VLOOKUP($E256&amp;"_U",보상!$S:$AA,3,FALSE)),0),FALSE)),"ERROR")</f>
        <v>1</v>
      </c>
      <c r="AJ256" s="22">
        <v>0</v>
      </c>
      <c r="AK256" s="22">
        <v>0</v>
      </c>
      <c r="AL256" s="22">
        <v>0</v>
      </c>
      <c r="AM256" s="22" t="b">
        <v>0</v>
      </c>
      <c r="AN256" s="22">
        <v>0</v>
      </c>
      <c r="AO256" s="22">
        <v>0</v>
      </c>
    </row>
    <row r="257" spans="2:41" ht="16.5" customHeight="1" x14ac:dyDescent="0.3">
      <c r="B257" s="153">
        <f t="shared" si="13"/>
        <v>1042703</v>
      </c>
      <c r="C257" s="22">
        <v>1042703</v>
      </c>
      <c r="D257" s="156" t="str">
        <f ca="1">IFERROR(IFERROR(VLOOKUP($B257,INDIRECT(VLOOKUP($E257,보상!$S:$AA,2,FALSE)),MATCH(D$6,INDIRECT(VLOOKUP($E257,보상!$S:$AA,3,FALSE)),0),FALSE),VLOOKUP($B257,INDIRECT(VLOOKUP($E257&amp;"_U",보상!$S:$AA,2,FALSE)),MATCH(D$6,INDIRECT(VLOOKUP($E257&amp;"_U",보상!$S:$AA,3,FALSE)),0),FALSE)),"ERROR")</f>
        <v>전설의 존재</v>
      </c>
      <c r="E257" s="22" t="s">
        <v>384</v>
      </c>
      <c r="F257" s="22">
        <f>COUNTIF($C$8:$C257,$C257)</f>
        <v>1</v>
      </c>
      <c r="G257" s="22" t="b">
        <v>0</v>
      </c>
      <c r="H257" s="22">
        <v>0</v>
      </c>
      <c r="I257" s="129">
        <f>IFERROR(IF(H257=0,0,VLOOKUP(VLOOKUP(H257,#REF!,MATCH("strMailTitleID",#REF!,0),FALSE),#REF!,2,FALSE)),"ERROR")</f>
        <v>0</v>
      </c>
      <c r="J257" s="176">
        <v>0</v>
      </c>
      <c r="K257" s="129">
        <f>IFERROR(IF(J257=0,0,VLOOKUP(VLOOKUP(J257,#REF!,MATCH("strMailTitleID",#REF!,0),FALSE),#REF!,2,FALSE)),"ERROR")</f>
        <v>0</v>
      </c>
      <c r="L257" s="22">
        <f ca="1">IFERROR(IFERROR(VLOOKUP($B257,INDIRECT(VLOOKUP($E257,보상!$S:$AA,2,FALSE)),MATCH(L$6,INDIRECT(VLOOKUP($E257,보상!$S:$AA,3,FALSE)),0),FALSE),VLOOKUP($B257,INDIRECT(VLOOKUP($E257&amp;"_U",보상!$S:$AA,2,FALSE)),MATCH(L$6,INDIRECT(VLOOKUP($E257&amp;"_U",보상!$S:$AA,3,FALSE)),0),FALSE)),"ERROR")</f>
        <v>12490</v>
      </c>
      <c r="M257" s="22">
        <v>0</v>
      </c>
      <c r="N257" s="22">
        <v>0</v>
      </c>
      <c r="O257" s="22">
        <v>0</v>
      </c>
      <c r="P257" s="22" t="str">
        <f ca="1">IFERROR(IFERROR(VLOOKUP($B257,INDIRECT(VLOOKUP($E257,보상!$S:$AA,2,FALSE)),MATCH(P$6,INDIRECT(VLOOKUP($E257,보상!$S:$AA,3,FALSE)),0),FALSE),VLOOKUP($B257,INDIRECT(VLOOKUP($E257&amp;"_U",보상!$S:$AA,2,FALSE)),MATCH(P$6,INDIRECT(VLOOKUP($E257&amp;"_U",보상!$S:$AA,3,FALSE)),0),FALSE)),"ERROR")</f>
        <v>Gold</v>
      </c>
      <c r="Q257" s="22">
        <f ca="1">IFERROR(IFERROR(VLOOKUP($B257,INDIRECT(VLOOKUP($E257,보상!$S:$AA,2,FALSE)),MATCH(Q$6,INDIRECT(VLOOKUP($E257,보상!$S:$AA,3,FALSE)),0),FALSE),VLOOKUP($B257,INDIRECT(VLOOKUP($E257&amp;"_U",보상!$S:$AA,2,FALSE)),MATCH(Q$6,INDIRECT(VLOOKUP($E257&amp;"_U",보상!$S:$AA,3,FALSE)),0),FALSE)),"ERROR")</f>
        <v>5430</v>
      </c>
      <c r="R257" s="22" t="b">
        <v>0</v>
      </c>
      <c r="S257" s="22" t="b">
        <v>0</v>
      </c>
      <c r="T257" s="22">
        <f ca="1">IFERROR(IF(W257=0,0,VLOOKUP(W257,보상!$D:$K,6,FALSE)),"-")</f>
        <v>0</v>
      </c>
      <c r="U257" s="22">
        <f ca="1">IFERROR(IF(W257=0,0,VLOOKUP(W257,보상!$D:$K,7,FALSE)),"-")</f>
        <v>0</v>
      </c>
      <c r="V257" s="22">
        <f ca="1">IFERROR(IF(W257=0,0,VLOOKUP(W257,보상!$D:$K,8,FALSE)),"-")</f>
        <v>0</v>
      </c>
      <c r="W257" s="22">
        <f ca="1">IFERROR(IFERROR(VLOOKUP($B257,INDIRECT(VLOOKUP($E257,보상!$S:$AA,2,FALSE)),MATCH(W$6,INDIRECT(VLOOKUP($E257,보상!$S:$AA,3,FALSE)),0),FALSE),VLOOKUP($B257,INDIRECT(VLOOKUP($E257&amp;"_U",보상!$S:$AA,2,FALSE)),MATCH(W$6,INDIRECT(VLOOKUP($E257&amp;"_U",보상!$S:$AA,3,FALSE)),0),FALSE)),"ERROR")</f>
        <v>4011010</v>
      </c>
      <c r="X257" s="134" t="str">
        <f ca="1">IFERROR(IF(W257=0,0,VLOOKUP(SUBSTITUTE(VLOOKUP(W257,#REF!,MATCH("strItemName",#REF!,0),FALSE),"SUI_",""),#REF!,2,FALSE)),"ERROR")</f>
        <v>ERROR</v>
      </c>
      <c r="Y257" s="22">
        <f t="shared" ca="1" si="14"/>
        <v>4011010</v>
      </c>
      <c r="Z257" s="134" t="str">
        <f ca="1">IFERROR(IF(Y257=0,0,VLOOKUP(SUBSTITUTE(VLOOKUP(Y257,#REF!,MATCH("strItemName",#REF!,0),FALSE),"SUI_",""),#REF!,2,FALSE)),"ERROR")</f>
        <v>ERROR</v>
      </c>
      <c r="AA257" s="22">
        <f t="shared" ca="1" si="14"/>
        <v>4011010</v>
      </c>
      <c r="AB257" s="134" t="str">
        <f ca="1">IFERROR(IF(AA257=0,0,VLOOKUP(SUBSTITUTE(VLOOKUP(AA257,#REF!,MATCH("strItemName",#REF!,0),FALSE),"SUI_",""),#REF!,2,FALSE)),"ERROR")</f>
        <v>ERROR</v>
      </c>
      <c r="AC257" s="22">
        <f t="shared" ca="1" si="14"/>
        <v>4011010</v>
      </c>
      <c r="AD257" s="134" t="str">
        <f ca="1">IFERROR(IF(AC257=0,0,VLOOKUP(SUBSTITUTE(VLOOKUP(AC257,#REF!,MATCH("strItemName",#REF!,0),FALSE),"SUI_",""),#REF!,2,FALSE)),"ERROR")</f>
        <v>ERROR</v>
      </c>
      <c r="AE257" s="22">
        <f t="shared" ca="1" si="14"/>
        <v>4011010</v>
      </c>
      <c r="AF257" s="134" t="str">
        <f ca="1">IFERROR(IF(AE257=0,0,VLOOKUP(SUBSTITUTE(VLOOKUP(AE257,#REF!,MATCH("strItemName",#REF!,0),FALSE),"SUI_",""),#REF!,2,FALSE)),"ERROR")</f>
        <v>ERROR</v>
      </c>
      <c r="AG257" s="88">
        <v>0</v>
      </c>
      <c r="AH257" s="134">
        <f>IFERROR(IF(AG257=0,0,VLOOKUP(SUBSTITUTE(VLOOKUP(AG257,#REF!,MATCH("strItemName",#REF!,0),FALSE),"SUI_",""),#REF!,2,FALSE)),"ERROR")</f>
        <v>0</v>
      </c>
      <c r="AI257" s="22">
        <f ca="1">IFERROR(IFERROR(VLOOKUP($B257,INDIRECT(VLOOKUP($E257,보상!$S:$AA,2,FALSE)),MATCH(AI$6,INDIRECT(VLOOKUP($E257,보상!$S:$AA,3,FALSE)),0),FALSE),VLOOKUP($B257,INDIRECT(VLOOKUP($E257&amp;"_U",보상!$S:$AA,2,FALSE)),MATCH(AI$6,INDIRECT(VLOOKUP($E257&amp;"_U",보상!$S:$AA,3,FALSE)),0),FALSE)),"ERROR")</f>
        <v>1</v>
      </c>
      <c r="AJ257" s="22">
        <v>0</v>
      </c>
      <c r="AK257" s="22">
        <v>0</v>
      </c>
      <c r="AL257" s="22">
        <v>0</v>
      </c>
      <c r="AM257" s="22" t="b">
        <v>0</v>
      </c>
      <c r="AN257" s="22">
        <v>0</v>
      </c>
      <c r="AO257" s="22">
        <v>0</v>
      </c>
    </row>
    <row r="258" spans="2:41" ht="16.5" customHeight="1" x14ac:dyDescent="0.3">
      <c r="B258" s="153">
        <f t="shared" si="13"/>
        <v>1042803</v>
      </c>
      <c r="C258" s="22">
        <v>1042803</v>
      </c>
      <c r="D258" s="156" t="str">
        <f ca="1">IFERROR(IFERROR(VLOOKUP($B258,INDIRECT(VLOOKUP($E258,보상!$S:$AA,2,FALSE)),MATCH(D$6,INDIRECT(VLOOKUP($E258,보상!$S:$AA,3,FALSE)),0),FALSE),VLOOKUP($B258,INDIRECT(VLOOKUP($E258&amp;"_U",보상!$S:$AA,2,FALSE)),MATCH(D$6,INDIRECT(VLOOKUP($E258&amp;"_U",보상!$S:$AA,3,FALSE)),0),FALSE)),"ERROR")</f>
        <v>실력 증명</v>
      </c>
      <c r="E258" s="22" t="s">
        <v>384</v>
      </c>
      <c r="F258" s="22">
        <f>COUNTIF($C$8:$C258,$C258)</f>
        <v>1</v>
      </c>
      <c r="G258" s="22" t="b">
        <v>0</v>
      </c>
      <c r="H258" s="22">
        <v>0</v>
      </c>
      <c r="I258" s="129">
        <f>IFERROR(IF(H258=0,0,VLOOKUP(VLOOKUP(H258,#REF!,MATCH("strMailTitleID",#REF!,0),FALSE),#REF!,2,FALSE)),"ERROR")</f>
        <v>0</v>
      </c>
      <c r="J258" s="176">
        <v>0</v>
      </c>
      <c r="K258" s="129">
        <f>IFERROR(IF(J258=0,0,VLOOKUP(VLOOKUP(J258,#REF!,MATCH("strMailTitleID",#REF!,0),FALSE),#REF!,2,FALSE)),"ERROR")</f>
        <v>0</v>
      </c>
      <c r="L258" s="22">
        <f ca="1">IFERROR(IFERROR(VLOOKUP($B258,INDIRECT(VLOOKUP($E258,보상!$S:$AA,2,FALSE)),MATCH(L$6,INDIRECT(VLOOKUP($E258,보상!$S:$AA,3,FALSE)),0),FALSE),VLOOKUP($B258,INDIRECT(VLOOKUP($E258&amp;"_U",보상!$S:$AA,2,FALSE)),MATCH(L$6,INDIRECT(VLOOKUP($E258&amp;"_U",보상!$S:$AA,3,FALSE)),0),FALSE)),"ERROR")</f>
        <v>12490</v>
      </c>
      <c r="M258" s="22">
        <v>0</v>
      </c>
      <c r="N258" s="22">
        <v>0</v>
      </c>
      <c r="O258" s="22">
        <v>0</v>
      </c>
      <c r="P258" s="22" t="str">
        <f ca="1">IFERROR(IFERROR(VLOOKUP($B258,INDIRECT(VLOOKUP($E258,보상!$S:$AA,2,FALSE)),MATCH(P$6,INDIRECT(VLOOKUP($E258,보상!$S:$AA,3,FALSE)),0),FALSE),VLOOKUP($B258,INDIRECT(VLOOKUP($E258&amp;"_U",보상!$S:$AA,2,FALSE)),MATCH(P$6,INDIRECT(VLOOKUP($E258&amp;"_U",보상!$S:$AA,3,FALSE)),0),FALSE)),"ERROR")</f>
        <v>Gold</v>
      </c>
      <c r="Q258" s="22">
        <f ca="1">IFERROR(IFERROR(VLOOKUP($B258,INDIRECT(VLOOKUP($E258,보상!$S:$AA,2,FALSE)),MATCH(Q$6,INDIRECT(VLOOKUP($E258,보상!$S:$AA,3,FALSE)),0),FALSE),VLOOKUP($B258,INDIRECT(VLOOKUP($E258&amp;"_U",보상!$S:$AA,2,FALSE)),MATCH(Q$6,INDIRECT(VLOOKUP($E258&amp;"_U",보상!$S:$AA,3,FALSE)),0),FALSE)),"ERROR")</f>
        <v>5430</v>
      </c>
      <c r="R258" s="22" t="b">
        <v>0</v>
      </c>
      <c r="S258" s="22" t="b">
        <v>0</v>
      </c>
      <c r="T258" s="22">
        <f ca="1">IFERROR(IF(W258=0,0,VLOOKUP(W258,보상!$D:$K,6,FALSE)),"-")</f>
        <v>3000</v>
      </c>
      <c r="U258" s="22">
        <f ca="1">IFERROR(IF(W258=0,0,VLOOKUP(W258,보상!$D:$K,7,FALSE)),"-")</f>
        <v>0</v>
      </c>
      <c r="V258" s="22">
        <f ca="1">IFERROR(IF(W258=0,0,VLOOKUP(W258,보상!$D:$K,8,FALSE)),"-")</f>
        <v>0</v>
      </c>
      <c r="W258" s="22">
        <f ca="1">IFERROR(IFERROR(VLOOKUP($B258,INDIRECT(VLOOKUP($E258,보상!$S:$AA,2,FALSE)),MATCH(W$6,INDIRECT(VLOOKUP($E258,보상!$S:$AA,3,FALSE)),0),FALSE),VLOOKUP($B258,INDIRECT(VLOOKUP($E258&amp;"_U",보상!$S:$AA,2,FALSE)),MATCH(W$6,INDIRECT(VLOOKUP($E258&amp;"_U",보상!$S:$AA,3,FALSE)),0),FALSE)),"ERROR")</f>
        <v>4003001</v>
      </c>
      <c r="X258" s="134" t="str">
        <f ca="1">IFERROR(IF(W258=0,0,VLOOKUP(SUBSTITUTE(VLOOKUP(W258,#REF!,MATCH("strItemName",#REF!,0),FALSE),"SUI_",""),#REF!,2,FALSE)),"ERROR")</f>
        <v>ERROR</v>
      </c>
      <c r="Y258" s="22">
        <f t="shared" ca="1" si="14"/>
        <v>4003001</v>
      </c>
      <c r="Z258" s="134" t="str">
        <f ca="1">IFERROR(IF(Y258=0,0,VLOOKUP(SUBSTITUTE(VLOOKUP(Y258,#REF!,MATCH("strItemName",#REF!,0),FALSE),"SUI_",""),#REF!,2,FALSE)),"ERROR")</f>
        <v>ERROR</v>
      </c>
      <c r="AA258" s="22">
        <f t="shared" ca="1" si="14"/>
        <v>4003001</v>
      </c>
      <c r="AB258" s="134" t="str">
        <f ca="1">IFERROR(IF(AA258=0,0,VLOOKUP(SUBSTITUTE(VLOOKUP(AA258,#REF!,MATCH("strItemName",#REF!,0),FALSE),"SUI_",""),#REF!,2,FALSE)),"ERROR")</f>
        <v>ERROR</v>
      </c>
      <c r="AC258" s="22">
        <f t="shared" ca="1" si="14"/>
        <v>4003001</v>
      </c>
      <c r="AD258" s="134" t="str">
        <f ca="1">IFERROR(IF(AC258=0,0,VLOOKUP(SUBSTITUTE(VLOOKUP(AC258,#REF!,MATCH("strItemName",#REF!,0),FALSE),"SUI_",""),#REF!,2,FALSE)),"ERROR")</f>
        <v>ERROR</v>
      </c>
      <c r="AE258" s="22">
        <f t="shared" ca="1" si="14"/>
        <v>4003001</v>
      </c>
      <c r="AF258" s="134" t="str">
        <f ca="1">IFERROR(IF(AE258=0,0,VLOOKUP(SUBSTITUTE(VLOOKUP(AE258,#REF!,MATCH("strItemName",#REF!,0),FALSE),"SUI_",""),#REF!,2,FALSE)),"ERROR")</f>
        <v>ERROR</v>
      </c>
      <c r="AG258" s="88">
        <v>0</v>
      </c>
      <c r="AH258" s="134">
        <f>IFERROR(IF(AG258=0,0,VLOOKUP(SUBSTITUTE(VLOOKUP(AG258,#REF!,MATCH("strItemName",#REF!,0),FALSE),"SUI_",""),#REF!,2,FALSE)),"ERROR")</f>
        <v>0</v>
      </c>
      <c r="AI258" s="22">
        <f ca="1">IFERROR(IFERROR(VLOOKUP($B258,INDIRECT(VLOOKUP($E258,보상!$S:$AA,2,FALSE)),MATCH(AI$6,INDIRECT(VLOOKUP($E258,보상!$S:$AA,3,FALSE)),0),FALSE),VLOOKUP($B258,INDIRECT(VLOOKUP($E258&amp;"_U",보상!$S:$AA,2,FALSE)),MATCH(AI$6,INDIRECT(VLOOKUP($E258&amp;"_U",보상!$S:$AA,3,FALSE)),0),FALSE)),"ERROR")</f>
        <v>1</v>
      </c>
      <c r="AJ258" s="22">
        <v>0</v>
      </c>
      <c r="AK258" s="22">
        <v>0</v>
      </c>
      <c r="AL258" s="22">
        <v>0</v>
      </c>
      <c r="AM258" s="22" t="b">
        <v>0</v>
      </c>
      <c r="AN258" s="22">
        <v>0</v>
      </c>
      <c r="AO258" s="22">
        <v>0</v>
      </c>
    </row>
    <row r="259" spans="2:41" ht="16.5" customHeight="1" x14ac:dyDescent="0.3">
      <c r="B259" s="153">
        <f t="shared" si="13"/>
        <v>1042903</v>
      </c>
      <c r="C259" s="22">
        <v>1042903</v>
      </c>
      <c r="D259" s="156" t="str">
        <f ca="1">IFERROR(IFERROR(VLOOKUP($B259,INDIRECT(VLOOKUP($E259,보상!$S:$AA,2,FALSE)),MATCH(D$6,INDIRECT(VLOOKUP($E259,보상!$S:$AA,3,FALSE)),0),FALSE),VLOOKUP($B259,INDIRECT(VLOOKUP($E259&amp;"_U",보상!$S:$AA,2,FALSE)),MATCH(D$6,INDIRECT(VLOOKUP($E259&amp;"_U",보상!$S:$AA,3,FALSE)),0),FALSE)),"ERROR")</f>
        <v>악마의 속삭임</v>
      </c>
      <c r="E259" s="22" t="s">
        <v>384</v>
      </c>
      <c r="F259" s="22">
        <f>COUNTIF($C$8:$C259,$C259)</f>
        <v>1</v>
      </c>
      <c r="G259" s="22" t="b">
        <v>0</v>
      </c>
      <c r="H259" s="22">
        <v>0</v>
      </c>
      <c r="I259" s="129">
        <f>IFERROR(IF(H259=0,0,VLOOKUP(VLOOKUP(H259,#REF!,MATCH("strMailTitleID",#REF!,0),FALSE),#REF!,2,FALSE)),"ERROR")</f>
        <v>0</v>
      </c>
      <c r="J259" s="176">
        <v>0</v>
      </c>
      <c r="K259" s="129">
        <f>IFERROR(IF(J259=0,0,VLOOKUP(VLOOKUP(J259,#REF!,MATCH("strMailTitleID",#REF!,0),FALSE),#REF!,2,FALSE)),"ERROR")</f>
        <v>0</v>
      </c>
      <c r="L259" s="22">
        <f ca="1">IFERROR(IFERROR(VLOOKUP($B259,INDIRECT(VLOOKUP($E259,보상!$S:$AA,2,FALSE)),MATCH(L$6,INDIRECT(VLOOKUP($E259,보상!$S:$AA,3,FALSE)),0),FALSE),VLOOKUP($B259,INDIRECT(VLOOKUP($E259&amp;"_U",보상!$S:$AA,2,FALSE)),MATCH(L$6,INDIRECT(VLOOKUP($E259&amp;"_U",보상!$S:$AA,3,FALSE)),0),FALSE)),"ERROR")</f>
        <v>12810</v>
      </c>
      <c r="M259" s="22">
        <v>0</v>
      </c>
      <c r="N259" s="22">
        <v>0</v>
      </c>
      <c r="O259" s="22">
        <v>0</v>
      </c>
      <c r="P259" s="22" t="str">
        <f ca="1">IFERROR(IFERROR(VLOOKUP($B259,INDIRECT(VLOOKUP($E259,보상!$S:$AA,2,FALSE)),MATCH(P$6,INDIRECT(VLOOKUP($E259,보상!$S:$AA,3,FALSE)),0),FALSE),VLOOKUP($B259,INDIRECT(VLOOKUP($E259&amp;"_U",보상!$S:$AA,2,FALSE)),MATCH(P$6,INDIRECT(VLOOKUP($E259&amp;"_U",보상!$S:$AA,3,FALSE)),0),FALSE)),"ERROR")</f>
        <v>Gold</v>
      </c>
      <c r="Q259" s="22">
        <f ca="1">IFERROR(IFERROR(VLOOKUP($B259,INDIRECT(VLOOKUP($E259,보상!$S:$AA,2,FALSE)),MATCH(Q$6,INDIRECT(VLOOKUP($E259,보상!$S:$AA,3,FALSE)),0),FALSE),VLOOKUP($B259,INDIRECT(VLOOKUP($E259&amp;"_U",보상!$S:$AA,2,FALSE)),MATCH(Q$6,INDIRECT(VLOOKUP($E259&amp;"_U",보상!$S:$AA,3,FALSE)),0),FALSE)),"ERROR")</f>
        <v>5580</v>
      </c>
      <c r="R259" s="22" t="b">
        <v>0</v>
      </c>
      <c r="S259" s="22" t="b">
        <v>0</v>
      </c>
      <c r="T259" s="22">
        <f ca="1">IFERROR(IF(W259=0,0,VLOOKUP(W259,보상!$D:$K,6,FALSE)),"-")</f>
        <v>0</v>
      </c>
      <c r="U259" s="22">
        <f ca="1">IFERROR(IF(W259=0,0,VLOOKUP(W259,보상!$D:$K,7,FALSE)),"-")</f>
        <v>0</v>
      </c>
      <c r="V259" s="22">
        <f ca="1">IFERROR(IF(W259=0,0,VLOOKUP(W259,보상!$D:$K,8,FALSE)),"-")</f>
        <v>0</v>
      </c>
      <c r="W259" s="22">
        <f ca="1">IFERROR(IFERROR(VLOOKUP($B259,INDIRECT(VLOOKUP($E259,보상!$S:$AA,2,FALSE)),MATCH(W$6,INDIRECT(VLOOKUP($E259,보상!$S:$AA,3,FALSE)),0),FALSE),VLOOKUP($B259,INDIRECT(VLOOKUP($E259&amp;"_U",보상!$S:$AA,2,FALSE)),MATCH(W$6,INDIRECT(VLOOKUP($E259&amp;"_U",보상!$S:$AA,3,FALSE)),0),FALSE)),"ERROR")</f>
        <v>2003001</v>
      </c>
      <c r="X259" s="134" t="str">
        <f ca="1">IFERROR(IF(W259=0,0,VLOOKUP(SUBSTITUTE(VLOOKUP(W259,#REF!,MATCH("strItemName",#REF!,0),FALSE),"SUI_",""),#REF!,2,FALSE)),"ERROR")</f>
        <v>ERROR</v>
      </c>
      <c r="Y259" s="22">
        <f t="shared" ca="1" si="14"/>
        <v>2003001</v>
      </c>
      <c r="Z259" s="134" t="str">
        <f ca="1">IFERROR(IF(Y259=0,0,VLOOKUP(SUBSTITUTE(VLOOKUP(Y259,#REF!,MATCH("strItemName",#REF!,0),FALSE),"SUI_",""),#REF!,2,FALSE)),"ERROR")</f>
        <v>ERROR</v>
      </c>
      <c r="AA259" s="22">
        <f t="shared" ca="1" si="14"/>
        <v>2003001</v>
      </c>
      <c r="AB259" s="134" t="str">
        <f ca="1">IFERROR(IF(AA259=0,0,VLOOKUP(SUBSTITUTE(VLOOKUP(AA259,#REF!,MATCH("strItemName",#REF!,0),FALSE),"SUI_",""),#REF!,2,FALSE)),"ERROR")</f>
        <v>ERROR</v>
      </c>
      <c r="AC259" s="22">
        <f t="shared" ca="1" si="14"/>
        <v>2003001</v>
      </c>
      <c r="AD259" s="134" t="str">
        <f ca="1">IFERROR(IF(AC259=0,0,VLOOKUP(SUBSTITUTE(VLOOKUP(AC259,#REF!,MATCH("strItemName",#REF!,0),FALSE),"SUI_",""),#REF!,2,FALSE)),"ERROR")</f>
        <v>ERROR</v>
      </c>
      <c r="AE259" s="22">
        <f t="shared" ca="1" si="14"/>
        <v>2003001</v>
      </c>
      <c r="AF259" s="134" t="str">
        <f ca="1">IFERROR(IF(AE259=0,0,VLOOKUP(SUBSTITUTE(VLOOKUP(AE259,#REF!,MATCH("strItemName",#REF!,0),FALSE),"SUI_",""),#REF!,2,FALSE)),"ERROR")</f>
        <v>ERROR</v>
      </c>
      <c r="AG259" s="88">
        <v>0</v>
      </c>
      <c r="AH259" s="134">
        <f>IFERROR(IF(AG259=0,0,VLOOKUP(SUBSTITUTE(VLOOKUP(AG259,#REF!,MATCH("strItemName",#REF!,0),FALSE),"SUI_",""),#REF!,2,FALSE)),"ERROR")</f>
        <v>0</v>
      </c>
      <c r="AI259" s="22">
        <f ca="1">IFERROR(IFERROR(VLOOKUP($B259,INDIRECT(VLOOKUP($E259,보상!$S:$AA,2,FALSE)),MATCH(AI$6,INDIRECT(VLOOKUP($E259,보상!$S:$AA,3,FALSE)),0),FALSE),VLOOKUP($B259,INDIRECT(VLOOKUP($E259&amp;"_U",보상!$S:$AA,2,FALSE)),MATCH(AI$6,INDIRECT(VLOOKUP($E259&amp;"_U",보상!$S:$AA,3,FALSE)),0),FALSE)),"ERROR")</f>
        <v>20</v>
      </c>
      <c r="AJ259" s="22">
        <v>0</v>
      </c>
      <c r="AK259" s="22">
        <v>0</v>
      </c>
      <c r="AL259" s="22">
        <v>0</v>
      </c>
      <c r="AM259" s="22" t="b">
        <v>0</v>
      </c>
      <c r="AN259" s="22">
        <v>0</v>
      </c>
      <c r="AO259" s="22">
        <v>0</v>
      </c>
    </row>
    <row r="260" spans="2:41" ht="16.5" customHeight="1" x14ac:dyDescent="0.3">
      <c r="B260" s="153">
        <f t="shared" si="13"/>
        <v>1043003</v>
      </c>
      <c r="C260" s="22">
        <v>1043003</v>
      </c>
      <c r="D260" s="156" t="str">
        <f ca="1">IFERROR(IFERROR(VLOOKUP($B260,INDIRECT(VLOOKUP($E260,보상!$S:$AA,2,FALSE)),MATCH(D$6,INDIRECT(VLOOKUP($E260,보상!$S:$AA,3,FALSE)),0),FALSE),VLOOKUP($B260,INDIRECT(VLOOKUP($E260&amp;"_U",보상!$S:$AA,2,FALSE)),MATCH(D$6,INDIRECT(VLOOKUP($E260&amp;"_U",보상!$S:$AA,3,FALSE)),0),FALSE)),"ERROR")</f>
        <v>험프리의 걱정</v>
      </c>
      <c r="E260" s="22" t="s">
        <v>384</v>
      </c>
      <c r="F260" s="22">
        <f>COUNTIF($C$8:$C260,$C260)</f>
        <v>1</v>
      </c>
      <c r="G260" s="22" t="b">
        <v>0</v>
      </c>
      <c r="H260" s="22">
        <v>0</v>
      </c>
      <c r="I260" s="129">
        <f>IFERROR(IF(H260=0,0,VLOOKUP(VLOOKUP(H260,#REF!,MATCH("strMailTitleID",#REF!,0),FALSE),#REF!,2,FALSE)),"ERROR")</f>
        <v>0</v>
      </c>
      <c r="J260" s="176">
        <v>0</v>
      </c>
      <c r="K260" s="129">
        <f>IFERROR(IF(J260=0,0,VLOOKUP(VLOOKUP(J260,#REF!,MATCH("strMailTitleID",#REF!,0),FALSE),#REF!,2,FALSE)),"ERROR")</f>
        <v>0</v>
      </c>
      <c r="L260" s="22">
        <f ca="1">IFERROR(IFERROR(VLOOKUP($B260,INDIRECT(VLOOKUP($E260,보상!$S:$AA,2,FALSE)),MATCH(L$6,INDIRECT(VLOOKUP($E260,보상!$S:$AA,3,FALSE)),0),FALSE),VLOOKUP($B260,INDIRECT(VLOOKUP($E260&amp;"_U",보상!$S:$AA,2,FALSE)),MATCH(L$6,INDIRECT(VLOOKUP($E260&amp;"_U",보상!$S:$AA,3,FALSE)),0),FALSE)),"ERROR")</f>
        <v>13130</v>
      </c>
      <c r="M260" s="22">
        <v>0</v>
      </c>
      <c r="N260" s="22">
        <v>0</v>
      </c>
      <c r="O260" s="22">
        <v>0</v>
      </c>
      <c r="P260" s="22" t="str">
        <f ca="1">IFERROR(IFERROR(VLOOKUP($B260,INDIRECT(VLOOKUP($E260,보상!$S:$AA,2,FALSE)),MATCH(P$6,INDIRECT(VLOOKUP($E260,보상!$S:$AA,3,FALSE)),0),FALSE),VLOOKUP($B260,INDIRECT(VLOOKUP($E260&amp;"_U",보상!$S:$AA,2,FALSE)),MATCH(P$6,INDIRECT(VLOOKUP($E260&amp;"_U",보상!$S:$AA,3,FALSE)),0),FALSE)),"ERROR")</f>
        <v>Gold</v>
      </c>
      <c r="Q260" s="22">
        <f ca="1">IFERROR(IFERROR(VLOOKUP($B260,INDIRECT(VLOOKUP($E260,보상!$S:$AA,2,FALSE)),MATCH(Q$6,INDIRECT(VLOOKUP($E260,보상!$S:$AA,3,FALSE)),0),FALSE),VLOOKUP($B260,INDIRECT(VLOOKUP($E260&amp;"_U",보상!$S:$AA,2,FALSE)),MATCH(Q$6,INDIRECT(VLOOKUP($E260&amp;"_U",보상!$S:$AA,3,FALSE)),0),FALSE)),"ERROR")</f>
        <v>5580</v>
      </c>
      <c r="R260" s="22" t="b">
        <v>0</v>
      </c>
      <c r="S260" s="22" t="b">
        <v>0</v>
      </c>
      <c r="T260" s="22">
        <f ca="1">IFERROR(IF(W260=0,0,VLOOKUP(W260,보상!$D:$K,6,FALSE)),"-")</f>
        <v>0</v>
      </c>
      <c r="U260" s="22">
        <f ca="1">IFERROR(IF(W260=0,0,VLOOKUP(W260,보상!$D:$K,7,FALSE)),"-")</f>
        <v>0</v>
      </c>
      <c r="V260" s="22">
        <f ca="1">IFERROR(IF(W260=0,0,VLOOKUP(W260,보상!$D:$K,8,FALSE)),"-")</f>
        <v>0</v>
      </c>
      <c r="W260" s="22">
        <f ca="1">IFERROR(IFERROR(VLOOKUP($B260,INDIRECT(VLOOKUP($E260,보상!$S:$AA,2,FALSE)),MATCH(W$6,INDIRECT(VLOOKUP($E260,보상!$S:$AA,3,FALSE)),0),FALSE),VLOOKUP($B260,INDIRECT(VLOOKUP($E260&amp;"_U",보상!$S:$AA,2,FALSE)),MATCH(W$6,INDIRECT(VLOOKUP($E260&amp;"_U",보상!$S:$AA,3,FALSE)),0),FALSE)),"ERROR")</f>
        <v>2301001</v>
      </c>
      <c r="X260" s="134" t="str">
        <f ca="1">IFERROR(IF(W260=0,0,VLOOKUP(SUBSTITUTE(VLOOKUP(W260,#REF!,MATCH("strItemName",#REF!,0),FALSE),"SUI_",""),#REF!,2,FALSE)),"ERROR")</f>
        <v>ERROR</v>
      </c>
      <c r="Y260" s="22">
        <f t="shared" ca="1" si="14"/>
        <v>2301001</v>
      </c>
      <c r="Z260" s="134" t="str">
        <f ca="1">IFERROR(IF(Y260=0,0,VLOOKUP(SUBSTITUTE(VLOOKUP(Y260,#REF!,MATCH("strItemName",#REF!,0),FALSE),"SUI_",""),#REF!,2,FALSE)),"ERROR")</f>
        <v>ERROR</v>
      </c>
      <c r="AA260" s="22">
        <f t="shared" ca="1" si="14"/>
        <v>2301001</v>
      </c>
      <c r="AB260" s="134" t="str">
        <f ca="1">IFERROR(IF(AA260=0,0,VLOOKUP(SUBSTITUTE(VLOOKUP(AA260,#REF!,MATCH("strItemName",#REF!,0),FALSE),"SUI_",""),#REF!,2,FALSE)),"ERROR")</f>
        <v>ERROR</v>
      </c>
      <c r="AC260" s="22">
        <f t="shared" ca="1" si="14"/>
        <v>2301001</v>
      </c>
      <c r="AD260" s="134" t="str">
        <f ca="1">IFERROR(IF(AC260=0,0,VLOOKUP(SUBSTITUTE(VLOOKUP(AC260,#REF!,MATCH("strItemName",#REF!,0),FALSE),"SUI_",""),#REF!,2,FALSE)),"ERROR")</f>
        <v>ERROR</v>
      </c>
      <c r="AE260" s="22">
        <f t="shared" ca="1" si="14"/>
        <v>2301001</v>
      </c>
      <c r="AF260" s="134" t="str">
        <f ca="1">IFERROR(IF(AE260=0,0,VLOOKUP(SUBSTITUTE(VLOOKUP(AE260,#REF!,MATCH("strItemName",#REF!,0),FALSE),"SUI_",""),#REF!,2,FALSE)),"ERROR")</f>
        <v>ERROR</v>
      </c>
      <c r="AG260" s="88">
        <v>0</v>
      </c>
      <c r="AH260" s="134">
        <f>IFERROR(IF(AG260=0,0,VLOOKUP(SUBSTITUTE(VLOOKUP(AG260,#REF!,MATCH("strItemName",#REF!,0),FALSE),"SUI_",""),#REF!,2,FALSE)),"ERROR")</f>
        <v>0</v>
      </c>
      <c r="AI260" s="22">
        <f ca="1">IFERROR(IFERROR(VLOOKUP($B260,INDIRECT(VLOOKUP($E260,보상!$S:$AA,2,FALSE)),MATCH(AI$6,INDIRECT(VLOOKUP($E260,보상!$S:$AA,3,FALSE)),0),FALSE),VLOOKUP($B260,INDIRECT(VLOOKUP($E260&amp;"_U",보상!$S:$AA,2,FALSE)),MATCH(AI$6,INDIRECT(VLOOKUP($E260&amp;"_U",보상!$S:$AA,3,FALSE)),0),FALSE)),"ERROR")</f>
        <v>10</v>
      </c>
      <c r="AJ260" s="22">
        <v>0</v>
      </c>
      <c r="AK260" s="22">
        <v>0</v>
      </c>
      <c r="AL260" s="22">
        <v>0</v>
      </c>
      <c r="AM260" s="22" t="b">
        <v>0</v>
      </c>
      <c r="AN260" s="22">
        <v>0</v>
      </c>
      <c r="AO260" s="22">
        <v>0</v>
      </c>
    </row>
    <row r="261" spans="2:41" ht="16.5" customHeight="1" x14ac:dyDescent="0.3">
      <c r="B261" s="153">
        <f t="shared" si="13"/>
        <v>1043103</v>
      </c>
      <c r="C261" s="22">
        <v>1043103</v>
      </c>
      <c r="D261" s="156" t="str">
        <f ca="1">IFERROR(IFERROR(VLOOKUP($B261,INDIRECT(VLOOKUP($E261,보상!$S:$AA,2,FALSE)),MATCH(D$6,INDIRECT(VLOOKUP($E261,보상!$S:$AA,3,FALSE)),0),FALSE),VLOOKUP($B261,INDIRECT(VLOOKUP($E261&amp;"_U",보상!$S:$AA,2,FALSE)),MATCH(D$6,INDIRECT(VLOOKUP($E261&amp;"_U",보상!$S:$AA,3,FALSE)),0),FALSE)),"ERROR")</f>
        <v>주둔지로 귀환</v>
      </c>
      <c r="E261" s="22" t="s">
        <v>384</v>
      </c>
      <c r="F261" s="22">
        <f>COUNTIF($C$8:$C261,$C261)</f>
        <v>1</v>
      </c>
      <c r="G261" s="22" t="b">
        <v>0</v>
      </c>
      <c r="H261" s="22">
        <v>0</v>
      </c>
      <c r="I261" s="129">
        <f>IFERROR(IF(H261=0,0,VLOOKUP(VLOOKUP(H261,#REF!,MATCH("strMailTitleID",#REF!,0),FALSE),#REF!,2,FALSE)),"ERROR")</f>
        <v>0</v>
      </c>
      <c r="J261" s="176">
        <v>0</v>
      </c>
      <c r="K261" s="129">
        <f>IFERROR(IF(J261=0,0,VLOOKUP(VLOOKUP(J261,#REF!,MATCH("strMailTitleID",#REF!,0),FALSE),#REF!,2,FALSE)),"ERROR")</f>
        <v>0</v>
      </c>
      <c r="L261" s="22">
        <f ca="1">IFERROR(IFERROR(VLOOKUP($B261,INDIRECT(VLOOKUP($E261,보상!$S:$AA,2,FALSE)),MATCH(L$6,INDIRECT(VLOOKUP($E261,보상!$S:$AA,3,FALSE)),0),FALSE),VLOOKUP($B261,INDIRECT(VLOOKUP($E261&amp;"_U",보상!$S:$AA,2,FALSE)),MATCH(L$6,INDIRECT(VLOOKUP($E261&amp;"_U",보상!$S:$AA,3,FALSE)),0),FALSE)),"ERROR")</f>
        <v>13130</v>
      </c>
      <c r="M261" s="22">
        <v>0</v>
      </c>
      <c r="N261" s="22">
        <v>0</v>
      </c>
      <c r="O261" s="22">
        <v>0</v>
      </c>
      <c r="P261" s="22" t="str">
        <f ca="1">IFERROR(IFERROR(VLOOKUP($B261,INDIRECT(VLOOKUP($E261,보상!$S:$AA,2,FALSE)),MATCH(P$6,INDIRECT(VLOOKUP($E261,보상!$S:$AA,3,FALSE)),0),FALSE),VLOOKUP($B261,INDIRECT(VLOOKUP($E261&amp;"_U",보상!$S:$AA,2,FALSE)),MATCH(P$6,INDIRECT(VLOOKUP($E261&amp;"_U",보상!$S:$AA,3,FALSE)),0),FALSE)),"ERROR")</f>
        <v>Gold</v>
      </c>
      <c r="Q261" s="22">
        <f ca="1">IFERROR(IFERROR(VLOOKUP($B261,INDIRECT(VLOOKUP($E261,보상!$S:$AA,2,FALSE)),MATCH(Q$6,INDIRECT(VLOOKUP($E261,보상!$S:$AA,3,FALSE)),0),FALSE),VLOOKUP($B261,INDIRECT(VLOOKUP($E261&amp;"_U",보상!$S:$AA,2,FALSE)),MATCH(Q$6,INDIRECT(VLOOKUP($E261&amp;"_U",보상!$S:$AA,3,FALSE)),0),FALSE)),"ERROR")</f>
        <v>5580</v>
      </c>
      <c r="R261" s="22" t="b">
        <v>0</v>
      </c>
      <c r="S261" s="22" t="b">
        <v>0</v>
      </c>
      <c r="T261" s="22">
        <f ca="1">IFERROR(IF(W261=0,0,VLOOKUP(W261,보상!$D:$K,6,FALSE)),"-")</f>
        <v>0</v>
      </c>
      <c r="U261" s="22">
        <f ca="1">IFERROR(IF(W261=0,0,VLOOKUP(W261,보상!$D:$K,7,FALSE)),"-")</f>
        <v>0</v>
      </c>
      <c r="V261" s="22">
        <f ca="1">IFERROR(IF(W261=0,0,VLOOKUP(W261,보상!$D:$K,8,FALSE)),"-")</f>
        <v>0</v>
      </c>
      <c r="W261" s="22">
        <f ca="1">IFERROR(IFERROR(VLOOKUP($B261,INDIRECT(VLOOKUP($E261,보상!$S:$AA,2,FALSE)),MATCH(W$6,INDIRECT(VLOOKUP($E261,보상!$S:$AA,3,FALSE)),0),FALSE),VLOOKUP($B261,INDIRECT(VLOOKUP($E261&amp;"_U",보상!$S:$AA,2,FALSE)),MATCH(W$6,INDIRECT(VLOOKUP($E261&amp;"_U",보상!$S:$AA,3,FALSE)),0),FALSE)),"ERROR")</f>
        <v>3160001</v>
      </c>
      <c r="X261" s="134" t="str">
        <f ca="1">IFERROR(IF(W261=0,0,VLOOKUP(SUBSTITUTE(VLOOKUP(W261,#REF!,MATCH("strItemName",#REF!,0),FALSE),"SUI_",""),#REF!,2,FALSE)),"ERROR")</f>
        <v>ERROR</v>
      </c>
      <c r="Y261" s="22">
        <f t="shared" ca="1" si="14"/>
        <v>3160001</v>
      </c>
      <c r="Z261" s="134" t="str">
        <f ca="1">IFERROR(IF(Y261=0,0,VLOOKUP(SUBSTITUTE(VLOOKUP(Y261,#REF!,MATCH("strItemName",#REF!,0),FALSE),"SUI_",""),#REF!,2,FALSE)),"ERROR")</f>
        <v>ERROR</v>
      </c>
      <c r="AA261" s="22">
        <f t="shared" ca="1" si="14"/>
        <v>3160001</v>
      </c>
      <c r="AB261" s="134" t="str">
        <f ca="1">IFERROR(IF(AA261=0,0,VLOOKUP(SUBSTITUTE(VLOOKUP(AA261,#REF!,MATCH("strItemName",#REF!,0),FALSE),"SUI_",""),#REF!,2,FALSE)),"ERROR")</f>
        <v>ERROR</v>
      </c>
      <c r="AC261" s="22">
        <f t="shared" ca="1" si="14"/>
        <v>3160001</v>
      </c>
      <c r="AD261" s="134" t="str">
        <f ca="1">IFERROR(IF(AC261=0,0,VLOOKUP(SUBSTITUTE(VLOOKUP(AC261,#REF!,MATCH("strItemName",#REF!,0),FALSE),"SUI_",""),#REF!,2,FALSE)),"ERROR")</f>
        <v>ERROR</v>
      </c>
      <c r="AE261" s="22">
        <f t="shared" ca="1" si="14"/>
        <v>3160001</v>
      </c>
      <c r="AF261" s="134" t="str">
        <f ca="1">IFERROR(IF(AE261=0,0,VLOOKUP(SUBSTITUTE(VLOOKUP(AE261,#REF!,MATCH("strItemName",#REF!,0),FALSE),"SUI_",""),#REF!,2,FALSE)),"ERROR")</f>
        <v>ERROR</v>
      </c>
      <c r="AG261" s="88">
        <v>0</v>
      </c>
      <c r="AH261" s="134">
        <f>IFERROR(IF(AG261=0,0,VLOOKUP(SUBSTITUTE(VLOOKUP(AG261,#REF!,MATCH("strItemName",#REF!,0),FALSE),"SUI_",""),#REF!,2,FALSE)),"ERROR")</f>
        <v>0</v>
      </c>
      <c r="AI261" s="22">
        <f ca="1">IFERROR(IFERROR(VLOOKUP($B261,INDIRECT(VLOOKUP($E261,보상!$S:$AA,2,FALSE)),MATCH(AI$6,INDIRECT(VLOOKUP($E261,보상!$S:$AA,3,FALSE)),0),FALSE),VLOOKUP($B261,INDIRECT(VLOOKUP($E261&amp;"_U",보상!$S:$AA,2,FALSE)),MATCH(AI$6,INDIRECT(VLOOKUP($E261&amp;"_U",보상!$S:$AA,3,FALSE)),0),FALSE)),"ERROR")</f>
        <v>10</v>
      </c>
      <c r="AJ261" s="22">
        <v>0</v>
      </c>
      <c r="AK261" s="22">
        <v>0</v>
      </c>
      <c r="AL261" s="22">
        <v>0</v>
      </c>
      <c r="AM261" s="22" t="b">
        <v>0</v>
      </c>
      <c r="AN261" s="22">
        <v>0</v>
      </c>
      <c r="AO261" s="22">
        <v>0</v>
      </c>
    </row>
    <row r="262" spans="2:41" ht="16.5" customHeight="1" x14ac:dyDescent="0.3">
      <c r="B262" s="153">
        <f t="shared" si="13"/>
        <v>1043203</v>
      </c>
      <c r="C262" s="22">
        <v>1043203</v>
      </c>
      <c r="D262" s="156" t="str">
        <f ca="1">IFERROR(IFERROR(VLOOKUP($B262,INDIRECT(VLOOKUP($E262,보상!$S:$AA,2,FALSE)),MATCH(D$6,INDIRECT(VLOOKUP($E262,보상!$S:$AA,3,FALSE)),0),FALSE),VLOOKUP($B262,INDIRECT(VLOOKUP($E262&amp;"_U",보상!$S:$AA,2,FALSE)),MATCH(D$6,INDIRECT(VLOOKUP($E262&amp;"_U",보상!$S:$AA,3,FALSE)),0),FALSE)),"ERROR")</f>
        <v>이송을 위한 준비</v>
      </c>
      <c r="E262" s="22" t="s">
        <v>384</v>
      </c>
      <c r="F262" s="22">
        <f>COUNTIF($C$8:$C262,$C262)</f>
        <v>1</v>
      </c>
      <c r="G262" s="22" t="b">
        <v>0</v>
      </c>
      <c r="H262" s="22">
        <v>0</v>
      </c>
      <c r="I262" s="129">
        <f>IFERROR(IF(H262=0,0,VLOOKUP(VLOOKUP(H262,#REF!,MATCH("strMailTitleID",#REF!,0),FALSE),#REF!,2,FALSE)),"ERROR")</f>
        <v>0</v>
      </c>
      <c r="J262" s="176">
        <v>0</v>
      </c>
      <c r="K262" s="129">
        <f>IFERROR(IF(J262=0,0,VLOOKUP(VLOOKUP(J262,#REF!,MATCH("strMailTitleID",#REF!,0),FALSE),#REF!,2,FALSE)),"ERROR")</f>
        <v>0</v>
      </c>
      <c r="L262" s="22">
        <f ca="1">IFERROR(IFERROR(VLOOKUP($B262,INDIRECT(VLOOKUP($E262,보상!$S:$AA,2,FALSE)),MATCH(L$6,INDIRECT(VLOOKUP($E262,보상!$S:$AA,3,FALSE)),0),FALSE),VLOOKUP($B262,INDIRECT(VLOOKUP($E262&amp;"_U",보상!$S:$AA,2,FALSE)),MATCH(L$6,INDIRECT(VLOOKUP($E262&amp;"_U",보상!$S:$AA,3,FALSE)),0),FALSE)),"ERROR")</f>
        <v>13130</v>
      </c>
      <c r="M262" s="22">
        <v>0</v>
      </c>
      <c r="N262" s="22">
        <v>0</v>
      </c>
      <c r="O262" s="22">
        <v>0</v>
      </c>
      <c r="P262" s="22" t="str">
        <f ca="1">IFERROR(IFERROR(VLOOKUP($B262,INDIRECT(VLOOKUP($E262,보상!$S:$AA,2,FALSE)),MATCH(P$6,INDIRECT(VLOOKUP($E262,보상!$S:$AA,3,FALSE)),0),FALSE),VLOOKUP($B262,INDIRECT(VLOOKUP($E262&amp;"_U",보상!$S:$AA,2,FALSE)),MATCH(P$6,INDIRECT(VLOOKUP($E262&amp;"_U",보상!$S:$AA,3,FALSE)),0),FALSE)),"ERROR")</f>
        <v>Gold</v>
      </c>
      <c r="Q262" s="22">
        <f ca="1">IFERROR(IFERROR(VLOOKUP($B262,INDIRECT(VLOOKUP($E262,보상!$S:$AA,2,FALSE)),MATCH(Q$6,INDIRECT(VLOOKUP($E262,보상!$S:$AA,3,FALSE)),0),FALSE),VLOOKUP($B262,INDIRECT(VLOOKUP($E262&amp;"_U",보상!$S:$AA,2,FALSE)),MATCH(Q$6,INDIRECT(VLOOKUP($E262&amp;"_U",보상!$S:$AA,3,FALSE)),0),FALSE)),"ERROR")</f>
        <v>5580</v>
      </c>
      <c r="R262" s="22" t="b">
        <v>0</v>
      </c>
      <c r="S262" s="22" t="b">
        <v>0</v>
      </c>
      <c r="T262" s="22">
        <f ca="1">IFERROR(IF(W262=0,0,VLOOKUP(W262,보상!$D:$K,6,FALSE)),"-")</f>
        <v>0</v>
      </c>
      <c r="U262" s="22">
        <f ca="1">IFERROR(IF(W262=0,0,VLOOKUP(W262,보상!$D:$K,7,FALSE)),"-")</f>
        <v>5250</v>
      </c>
      <c r="V262" s="22">
        <f ca="1">IFERROR(IF(W262=0,0,VLOOKUP(W262,보상!$D:$K,8,FALSE)),"-")</f>
        <v>0</v>
      </c>
      <c r="W262" s="22">
        <f ca="1">IFERROR(IFERROR(VLOOKUP($B262,INDIRECT(VLOOKUP($E262,보상!$S:$AA,2,FALSE)),MATCH(W$6,INDIRECT(VLOOKUP($E262,보상!$S:$AA,3,FALSE)),0),FALSE),VLOOKUP($B262,INDIRECT(VLOOKUP($E262&amp;"_U",보상!$S:$AA,2,FALSE)),MATCH(W$6,INDIRECT(VLOOKUP($E262&amp;"_U",보상!$S:$AA,3,FALSE)),0),FALSE)),"ERROR")</f>
        <v>243001</v>
      </c>
      <c r="X262" s="134" t="str">
        <f ca="1">IFERROR(IF(W262=0,0,VLOOKUP(SUBSTITUTE(VLOOKUP(W262,#REF!,MATCH("strItemName",#REF!,0),FALSE),"SUI_",""),#REF!,2,FALSE)),"ERROR")</f>
        <v>ERROR</v>
      </c>
      <c r="Y262" s="22">
        <f t="shared" ca="1" si="14"/>
        <v>243001</v>
      </c>
      <c r="Z262" s="134" t="str">
        <f ca="1">IFERROR(IF(Y262=0,0,VLOOKUP(SUBSTITUTE(VLOOKUP(Y262,#REF!,MATCH("strItemName",#REF!,0),FALSE),"SUI_",""),#REF!,2,FALSE)),"ERROR")</f>
        <v>ERROR</v>
      </c>
      <c r="AA262" s="22">
        <f t="shared" ca="1" si="14"/>
        <v>243001</v>
      </c>
      <c r="AB262" s="134" t="str">
        <f ca="1">IFERROR(IF(AA262=0,0,VLOOKUP(SUBSTITUTE(VLOOKUP(AA262,#REF!,MATCH("strItemName",#REF!,0),FALSE),"SUI_",""),#REF!,2,FALSE)),"ERROR")</f>
        <v>ERROR</v>
      </c>
      <c r="AC262" s="22">
        <f t="shared" ca="1" si="14"/>
        <v>243001</v>
      </c>
      <c r="AD262" s="134" t="str">
        <f ca="1">IFERROR(IF(AC262=0,0,VLOOKUP(SUBSTITUTE(VLOOKUP(AC262,#REF!,MATCH("strItemName",#REF!,0),FALSE),"SUI_",""),#REF!,2,FALSE)),"ERROR")</f>
        <v>ERROR</v>
      </c>
      <c r="AE262" s="22">
        <f t="shared" ca="1" si="14"/>
        <v>243001</v>
      </c>
      <c r="AF262" s="134" t="str">
        <f ca="1">IFERROR(IF(AE262=0,0,VLOOKUP(SUBSTITUTE(VLOOKUP(AE262,#REF!,MATCH("strItemName",#REF!,0),FALSE),"SUI_",""),#REF!,2,FALSE)),"ERROR")</f>
        <v>ERROR</v>
      </c>
      <c r="AG262" s="88">
        <v>0</v>
      </c>
      <c r="AH262" s="134">
        <f>IFERROR(IF(AG262=0,0,VLOOKUP(SUBSTITUTE(VLOOKUP(AG262,#REF!,MATCH("strItemName",#REF!,0),FALSE),"SUI_",""),#REF!,2,FALSE)),"ERROR")</f>
        <v>0</v>
      </c>
      <c r="AI262" s="22">
        <f ca="1">IFERROR(IFERROR(VLOOKUP($B262,INDIRECT(VLOOKUP($E262,보상!$S:$AA,2,FALSE)),MATCH(AI$6,INDIRECT(VLOOKUP($E262,보상!$S:$AA,3,FALSE)),0),FALSE),VLOOKUP($B262,INDIRECT(VLOOKUP($E262&amp;"_U",보상!$S:$AA,2,FALSE)),MATCH(AI$6,INDIRECT(VLOOKUP($E262&amp;"_U",보상!$S:$AA,3,FALSE)),0),FALSE)),"ERROR")</f>
        <v>1</v>
      </c>
      <c r="AJ262" s="22">
        <v>0</v>
      </c>
      <c r="AK262" s="22">
        <v>0</v>
      </c>
      <c r="AL262" s="22">
        <v>0</v>
      </c>
      <c r="AM262" s="22" t="b">
        <v>0</v>
      </c>
      <c r="AN262" s="22">
        <v>0</v>
      </c>
      <c r="AO262" s="22">
        <v>0</v>
      </c>
    </row>
    <row r="263" spans="2:41" ht="16.5" customHeight="1" x14ac:dyDescent="0.3">
      <c r="B263" s="153">
        <f t="shared" si="13"/>
        <v>1043303</v>
      </c>
      <c r="C263" s="22">
        <v>1043303</v>
      </c>
      <c r="D263" s="156" t="str">
        <f ca="1">IFERROR(IFERROR(VLOOKUP($B263,INDIRECT(VLOOKUP($E263,보상!$S:$AA,2,FALSE)),MATCH(D$6,INDIRECT(VLOOKUP($E263,보상!$S:$AA,3,FALSE)),0),FALSE),VLOOKUP($B263,INDIRECT(VLOOKUP($E263&amp;"_U",보상!$S:$AA,2,FALSE)),MATCH(D$6,INDIRECT(VLOOKUP($E263&amp;"_U",보상!$S:$AA,3,FALSE)),0),FALSE)),"ERROR")</f>
        <v>코포라를 향하여</v>
      </c>
      <c r="E263" s="22" t="s">
        <v>384</v>
      </c>
      <c r="F263" s="22">
        <f>COUNTIF($C$8:$C263,$C263)</f>
        <v>1</v>
      </c>
      <c r="G263" s="22" t="b">
        <v>0</v>
      </c>
      <c r="H263" s="22">
        <v>0</v>
      </c>
      <c r="I263" s="129">
        <f>IFERROR(IF(H263=0,0,VLOOKUP(VLOOKUP(H263,#REF!,MATCH("strMailTitleID",#REF!,0),FALSE),#REF!,2,FALSE)),"ERROR")</f>
        <v>0</v>
      </c>
      <c r="J263" s="176">
        <v>0</v>
      </c>
      <c r="K263" s="129">
        <f>IFERROR(IF(J263=0,0,VLOOKUP(VLOOKUP(J263,#REF!,MATCH("strMailTitleID",#REF!,0),FALSE),#REF!,2,FALSE)),"ERROR")</f>
        <v>0</v>
      </c>
      <c r="L263" s="22">
        <f ca="1">IFERROR(IFERROR(VLOOKUP($B263,INDIRECT(VLOOKUP($E263,보상!$S:$AA,2,FALSE)),MATCH(L$6,INDIRECT(VLOOKUP($E263,보상!$S:$AA,3,FALSE)),0),FALSE),VLOOKUP($B263,INDIRECT(VLOOKUP($E263&amp;"_U",보상!$S:$AA,2,FALSE)),MATCH(L$6,INDIRECT(VLOOKUP($E263&amp;"_U",보상!$S:$AA,3,FALSE)),0),FALSE)),"ERROR")</f>
        <v>12310</v>
      </c>
      <c r="M263" s="22">
        <v>0</v>
      </c>
      <c r="N263" s="22">
        <v>0</v>
      </c>
      <c r="O263" s="22">
        <v>0</v>
      </c>
      <c r="P263" s="22" t="str">
        <f ca="1">IFERROR(IFERROR(VLOOKUP($B263,INDIRECT(VLOOKUP($E263,보상!$S:$AA,2,FALSE)),MATCH(P$6,INDIRECT(VLOOKUP($E263,보상!$S:$AA,3,FALSE)),0),FALSE),VLOOKUP($B263,INDIRECT(VLOOKUP($E263&amp;"_U",보상!$S:$AA,2,FALSE)),MATCH(P$6,INDIRECT(VLOOKUP($E263&amp;"_U",보상!$S:$AA,3,FALSE)),0),FALSE)),"ERROR")</f>
        <v>Gold</v>
      </c>
      <c r="Q263" s="22">
        <f ca="1">IFERROR(IFERROR(VLOOKUP($B263,INDIRECT(VLOOKUP($E263,보상!$S:$AA,2,FALSE)),MATCH(Q$6,INDIRECT(VLOOKUP($E263,보상!$S:$AA,3,FALSE)),0),FALSE),VLOOKUP($B263,INDIRECT(VLOOKUP($E263&amp;"_U",보상!$S:$AA,2,FALSE)),MATCH(Q$6,INDIRECT(VLOOKUP($E263&amp;"_U",보상!$S:$AA,3,FALSE)),0),FALSE)),"ERROR")</f>
        <v>5580</v>
      </c>
      <c r="R263" s="22" t="b">
        <v>0</v>
      </c>
      <c r="S263" s="22" t="b">
        <v>0</v>
      </c>
      <c r="T263" s="22">
        <f ca="1">IFERROR(IF(W263=0,0,VLOOKUP(W263,보상!$D:$K,6,FALSE)),"-")</f>
        <v>0</v>
      </c>
      <c r="U263" s="22">
        <f ca="1">IFERROR(IF(W263=0,0,VLOOKUP(W263,보상!$D:$K,7,FALSE)),"-")</f>
        <v>0</v>
      </c>
      <c r="V263" s="22">
        <f ca="1">IFERROR(IF(W263=0,0,VLOOKUP(W263,보상!$D:$K,8,FALSE)),"-")</f>
        <v>0</v>
      </c>
      <c r="W263" s="22">
        <f ca="1">IFERROR(IFERROR(VLOOKUP($B263,INDIRECT(VLOOKUP($E263,보상!$S:$AA,2,FALSE)),MATCH(W$6,INDIRECT(VLOOKUP($E263,보상!$S:$AA,3,FALSE)),0),FALSE),VLOOKUP($B263,INDIRECT(VLOOKUP($E263&amp;"_U",보상!$S:$AA,2,FALSE)),MATCH(W$6,INDIRECT(VLOOKUP($E263&amp;"_U",보상!$S:$AA,3,FALSE)),0),FALSE)),"ERROR")</f>
        <v>343001</v>
      </c>
      <c r="X263" s="134" t="str">
        <f ca="1">IFERROR(IF(W263=0,0,VLOOKUP(SUBSTITUTE(VLOOKUP(W263,#REF!,MATCH("strItemName",#REF!,0),FALSE),"SUI_",""),#REF!,2,FALSE)),"ERROR")</f>
        <v>ERROR</v>
      </c>
      <c r="Y263" s="22">
        <f t="shared" ca="1" si="14"/>
        <v>343001</v>
      </c>
      <c r="Z263" s="134" t="str">
        <f ca="1">IFERROR(IF(Y263=0,0,VLOOKUP(SUBSTITUTE(VLOOKUP(Y263,#REF!,MATCH("strItemName",#REF!,0),FALSE),"SUI_",""),#REF!,2,FALSE)),"ERROR")</f>
        <v>ERROR</v>
      </c>
      <c r="AA263" s="22">
        <f t="shared" ca="1" si="14"/>
        <v>343001</v>
      </c>
      <c r="AB263" s="134" t="str">
        <f ca="1">IFERROR(IF(AA263=0,0,VLOOKUP(SUBSTITUTE(VLOOKUP(AA263,#REF!,MATCH("strItemName",#REF!,0),FALSE),"SUI_",""),#REF!,2,FALSE)),"ERROR")</f>
        <v>ERROR</v>
      </c>
      <c r="AC263" s="22">
        <f t="shared" ca="1" si="14"/>
        <v>343001</v>
      </c>
      <c r="AD263" s="134" t="str">
        <f ca="1">IFERROR(IF(AC263=0,0,VLOOKUP(SUBSTITUTE(VLOOKUP(AC263,#REF!,MATCH("strItemName",#REF!,0),FALSE),"SUI_",""),#REF!,2,FALSE)),"ERROR")</f>
        <v>ERROR</v>
      </c>
      <c r="AE263" s="22">
        <f t="shared" ca="1" si="14"/>
        <v>343001</v>
      </c>
      <c r="AF263" s="134" t="str">
        <f ca="1">IFERROR(IF(AE263=0,0,VLOOKUP(SUBSTITUTE(VLOOKUP(AE263,#REF!,MATCH("strItemName",#REF!,0),FALSE),"SUI_",""),#REF!,2,FALSE)),"ERROR")</f>
        <v>ERROR</v>
      </c>
      <c r="AG263" s="88">
        <v>0</v>
      </c>
      <c r="AH263" s="134">
        <f>IFERROR(IF(AG263=0,0,VLOOKUP(SUBSTITUTE(VLOOKUP(AG263,#REF!,MATCH("strItemName",#REF!,0),FALSE),"SUI_",""),#REF!,2,FALSE)),"ERROR")</f>
        <v>0</v>
      </c>
      <c r="AI263" s="22">
        <f ca="1">IFERROR(IFERROR(VLOOKUP($B263,INDIRECT(VLOOKUP($E263,보상!$S:$AA,2,FALSE)),MATCH(AI$6,INDIRECT(VLOOKUP($E263,보상!$S:$AA,3,FALSE)),0),FALSE),VLOOKUP($B263,INDIRECT(VLOOKUP($E263&amp;"_U",보상!$S:$AA,2,FALSE)),MATCH(AI$6,INDIRECT(VLOOKUP($E263&amp;"_U",보상!$S:$AA,3,FALSE)),0),FALSE)),"ERROR")</f>
        <v>1</v>
      </c>
      <c r="AJ263" s="22">
        <v>0</v>
      </c>
      <c r="AK263" s="22">
        <v>0</v>
      </c>
      <c r="AL263" s="22">
        <v>0</v>
      </c>
      <c r="AM263" s="22" t="b">
        <v>0</v>
      </c>
      <c r="AN263" s="22">
        <v>0</v>
      </c>
      <c r="AO263" s="22">
        <v>0</v>
      </c>
    </row>
    <row r="264" spans="2:41" ht="16.5" customHeight="1" x14ac:dyDescent="0.3">
      <c r="B264" s="153">
        <f t="shared" si="13"/>
        <v>1043403</v>
      </c>
      <c r="C264" s="22">
        <v>1043403</v>
      </c>
      <c r="D264" s="156" t="str">
        <f ca="1">IFERROR(IFERROR(VLOOKUP($B264,INDIRECT(VLOOKUP($E264,보상!$S:$AA,2,FALSE)),MATCH(D$6,INDIRECT(VLOOKUP($E264,보상!$S:$AA,3,FALSE)),0),FALSE),VLOOKUP($B264,INDIRECT(VLOOKUP($E264&amp;"_U",보상!$S:$AA,2,FALSE)),MATCH(D$6,INDIRECT(VLOOKUP($E264&amp;"_U",보상!$S:$AA,3,FALSE)),0),FALSE)),"ERROR")</f>
        <v>갑작스런 공격</v>
      </c>
      <c r="E264" s="22" t="s">
        <v>384</v>
      </c>
      <c r="F264" s="22">
        <f>COUNTIF($C$8:$C264,$C264)</f>
        <v>1</v>
      </c>
      <c r="G264" s="22" t="b">
        <v>0</v>
      </c>
      <c r="H264" s="22">
        <v>0</v>
      </c>
      <c r="I264" s="129">
        <f>IFERROR(IF(H264=0,0,VLOOKUP(VLOOKUP(H264,#REF!,MATCH("strMailTitleID",#REF!,0),FALSE),#REF!,2,FALSE)),"ERROR")</f>
        <v>0</v>
      </c>
      <c r="J264" s="176">
        <v>0</v>
      </c>
      <c r="K264" s="129">
        <f>IFERROR(IF(J264=0,0,VLOOKUP(VLOOKUP(J264,#REF!,MATCH("strMailTitleID",#REF!,0),FALSE),#REF!,2,FALSE)),"ERROR")</f>
        <v>0</v>
      </c>
      <c r="L264" s="22">
        <f ca="1">IFERROR(IFERROR(VLOOKUP($B264,INDIRECT(VLOOKUP($E264,보상!$S:$AA,2,FALSE)),MATCH(L$6,INDIRECT(VLOOKUP($E264,보상!$S:$AA,3,FALSE)),0),FALSE),VLOOKUP($B264,INDIRECT(VLOOKUP($E264&amp;"_U",보상!$S:$AA,2,FALSE)),MATCH(L$6,INDIRECT(VLOOKUP($E264&amp;"_U",보상!$S:$AA,3,FALSE)),0),FALSE)),"ERROR")</f>
        <v>13130</v>
      </c>
      <c r="M264" s="22">
        <v>0</v>
      </c>
      <c r="N264" s="22">
        <v>0</v>
      </c>
      <c r="O264" s="22">
        <v>0</v>
      </c>
      <c r="P264" s="22" t="str">
        <f ca="1">IFERROR(IFERROR(VLOOKUP($B264,INDIRECT(VLOOKUP($E264,보상!$S:$AA,2,FALSE)),MATCH(P$6,INDIRECT(VLOOKUP($E264,보상!$S:$AA,3,FALSE)),0),FALSE),VLOOKUP($B264,INDIRECT(VLOOKUP($E264&amp;"_U",보상!$S:$AA,2,FALSE)),MATCH(P$6,INDIRECT(VLOOKUP($E264&amp;"_U",보상!$S:$AA,3,FALSE)),0),FALSE)),"ERROR")</f>
        <v>Gold</v>
      </c>
      <c r="Q264" s="22">
        <f ca="1">IFERROR(IFERROR(VLOOKUP($B264,INDIRECT(VLOOKUP($E264,보상!$S:$AA,2,FALSE)),MATCH(Q$6,INDIRECT(VLOOKUP($E264,보상!$S:$AA,3,FALSE)),0),FALSE),VLOOKUP($B264,INDIRECT(VLOOKUP($E264&amp;"_U",보상!$S:$AA,2,FALSE)),MATCH(Q$6,INDIRECT(VLOOKUP($E264&amp;"_U",보상!$S:$AA,3,FALSE)),0),FALSE)),"ERROR")</f>
        <v>5580</v>
      </c>
      <c r="R264" s="22" t="b">
        <v>0</v>
      </c>
      <c r="S264" s="22" t="b">
        <v>0</v>
      </c>
      <c r="T264" s="22">
        <f ca="1">IFERROR(IF(W264=0,0,VLOOKUP(W264,보상!$D:$K,6,FALSE)),"-")</f>
        <v>0</v>
      </c>
      <c r="U264" s="22">
        <f ca="1">IFERROR(IF(W264=0,0,VLOOKUP(W264,보상!$D:$K,7,FALSE)),"-")</f>
        <v>0</v>
      </c>
      <c r="V264" s="22">
        <f ca="1">IFERROR(IF(W264=0,0,VLOOKUP(W264,보상!$D:$K,8,FALSE)),"-")</f>
        <v>0</v>
      </c>
      <c r="W264" s="22">
        <f ca="1">IFERROR(IFERROR(VLOOKUP($B264,INDIRECT(VLOOKUP($E264,보상!$S:$AA,2,FALSE)),MATCH(W$6,INDIRECT(VLOOKUP($E264,보상!$S:$AA,3,FALSE)),0),FALSE),VLOOKUP($B264,INDIRECT(VLOOKUP($E264&amp;"_U",보상!$S:$AA,2,FALSE)),MATCH(W$6,INDIRECT(VLOOKUP($E264&amp;"_U",보상!$S:$AA,3,FALSE)),0),FALSE)),"ERROR")</f>
        <v>3013001</v>
      </c>
      <c r="X264" s="134" t="str">
        <f ca="1">IFERROR(IF(W264=0,0,VLOOKUP(SUBSTITUTE(VLOOKUP(W264,#REF!,MATCH("strItemName",#REF!,0),FALSE),"SUI_",""),#REF!,2,FALSE)),"ERROR")</f>
        <v>ERROR</v>
      </c>
      <c r="Y264" s="22">
        <f t="shared" ca="1" si="14"/>
        <v>3013001</v>
      </c>
      <c r="Z264" s="134" t="str">
        <f ca="1">IFERROR(IF(Y264=0,0,VLOOKUP(SUBSTITUTE(VLOOKUP(Y264,#REF!,MATCH("strItemName",#REF!,0),FALSE),"SUI_",""),#REF!,2,FALSE)),"ERROR")</f>
        <v>ERROR</v>
      </c>
      <c r="AA264" s="22">
        <f t="shared" ca="1" si="14"/>
        <v>3013001</v>
      </c>
      <c r="AB264" s="134" t="str">
        <f ca="1">IFERROR(IF(AA264=0,0,VLOOKUP(SUBSTITUTE(VLOOKUP(AA264,#REF!,MATCH("strItemName",#REF!,0),FALSE),"SUI_",""),#REF!,2,FALSE)),"ERROR")</f>
        <v>ERROR</v>
      </c>
      <c r="AC264" s="22">
        <f t="shared" ca="1" si="14"/>
        <v>3013001</v>
      </c>
      <c r="AD264" s="134" t="str">
        <f ca="1">IFERROR(IF(AC264=0,0,VLOOKUP(SUBSTITUTE(VLOOKUP(AC264,#REF!,MATCH("strItemName",#REF!,0),FALSE),"SUI_",""),#REF!,2,FALSE)),"ERROR")</f>
        <v>ERROR</v>
      </c>
      <c r="AE264" s="22">
        <f t="shared" ca="1" si="14"/>
        <v>3013001</v>
      </c>
      <c r="AF264" s="134" t="str">
        <f ca="1">IFERROR(IF(AE264=0,0,VLOOKUP(SUBSTITUTE(VLOOKUP(AE264,#REF!,MATCH("strItemName",#REF!,0),FALSE),"SUI_",""),#REF!,2,FALSE)),"ERROR")</f>
        <v>ERROR</v>
      </c>
      <c r="AG264" s="88">
        <v>0</v>
      </c>
      <c r="AH264" s="134">
        <f>IFERROR(IF(AG264=0,0,VLOOKUP(SUBSTITUTE(VLOOKUP(AG264,#REF!,MATCH("strItemName",#REF!,0),FALSE),"SUI_",""),#REF!,2,FALSE)),"ERROR")</f>
        <v>0</v>
      </c>
      <c r="AI264" s="22">
        <f ca="1">IFERROR(IFERROR(VLOOKUP($B264,INDIRECT(VLOOKUP($E264,보상!$S:$AA,2,FALSE)),MATCH(AI$6,INDIRECT(VLOOKUP($E264,보상!$S:$AA,3,FALSE)),0),FALSE),VLOOKUP($B264,INDIRECT(VLOOKUP($E264&amp;"_U",보상!$S:$AA,2,FALSE)),MATCH(AI$6,INDIRECT(VLOOKUP($E264&amp;"_U",보상!$S:$AA,3,FALSE)),0),FALSE)),"ERROR")</f>
        <v>5</v>
      </c>
      <c r="AJ264" s="22">
        <v>0</v>
      </c>
      <c r="AK264" s="22">
        <v>0</v>
      </c>
      <c r="AL264" s="22">
        <v>0</v>
      </c>
      <c r="AM264" s="22" t="b">
        <v>0</v>
      </c>
      <c r="AN264" s="22">
        <v>0</v>
      </c>
      <c r="AO264" s="22">
        <v>0</v>
      </c>
    </row>
    <row r="265" spans="2:41" ht="16.5" customHeight="1" x14ac:dyDescent="0.3">
      <c r="B265" s="153">
        <f t="shared" si="13"/>
        <v>1043503</v>
      </c>
      <c r="C265" s="22">
        <v>1043503</v>
      </c>
      <c r="D265" s="156" t="str">
        <f ca="1">IFERROR(IFERROR(VLOOKUP($B265,INDIRECT(VLOOKUP($E265,보상!$S:$AA,2,FALSE)),MATCH(D$6,INDIRECT(VLOOKUP($E265,보상!$S:$AA,3,FALSE)),0),FALSE),VLOOKUP($B265,INDIRECT(VLOOKUP($E265&amp;"_U",보상!$S:$AA,2,FALSE)),MATCH(D$6,INDIRECT(VLOOKUP($E265&amp;"_U",보상!$S:$AA,3,FALSE)),0),FALSE)),"ERROR")</f>
        <v>에반의 함정</v>
      </c>
      <c r="E265" s="22" t="s">
        <v>384</v>
      </c>
      <c r="F265" s="22">
        <f>COUNTIF($C$8:$C265,$C265)</f>
        <v>1</v>
      </c>
      <c r="G265" s="22" t="b">
        <v>0</v>
      </c>
      <c r="H265" s="22">
        <v>0</v>
      </c>
      <c r="I265" s="129">
        <f>IFERROR(IF(H265=0,0,VLOOKUP(VLOOKUP(H265,#REF!,MATCH("strMailTitleID",#REF!,0),FALSE),#REF!,2,FALSE)),"ERROR")</f>
        <v>0</v>
      </c>
      <c r="J265" s="176">
        <v>0</v>
      </c>
      <c r="K265" s="129">
        <f>IFERROR(IF(J265=0,0,VLOOKUP(VLOOKUP(J265,#REF!,MATCH("strMailTitleID",#REF!,0),FALSE),#REF!,2,FALSE)),"ERROR")</f>
        <v>0</v>
      </c>
      <c r="L265" s="22">
        <f ca="1">IFERROR(IFERROR(VLOOKUP($B265,INDIRECT(VLOOKUP($E265,보상!$S:$AA,2,FALSE)),MATCH(L$6,INDIRECT(VLOOKUP($E265,보상!$S:$AA,3,FALSE)),0),FALSE),VLOOKUP($B265,INDIRECT(VLOOKUP($E265&amp;"_U",보상!$S:$AA,2,FALSE)),MATCH(L$6,INDIRECT(VLOOKUP($E265&amp;"_U",보상!$S:$AA,3,FALSE)),0),FALSE)),"ERROR")</f>
        <v>12310</v>
      </c>
      <c r="M265" s="22">
        <v>0</v>
      </c>
      <c r="N265" s="22">
        <v>0</v>
      </c>
      <c r="O265" s="22">
        <v>0</v>
      </c>
      <c r="P265" s="22" t="str">
        <f ca="1">IFERROR(IFERROR(VLOOKUP($B265,INDIRECT(VLOOKUP($E265,보상!$S:$AA,2,FALSE)),MATCH(P$6,INDIRECT(VLOOKUP($E265,보상!$S:$AA,3,FALSE)),0),FALSE),VLOOKUP($B265,INDIRECT(VLOOKUP($E265&amp;"_U",보상!$S:$AA,2,FALSE)),MATCH(P$6,INDIRECT(VLOOKUP($E265&amp;"_U",보상!$S:$AA,3,FALSE)),0),FALSE)),"ERROR")</f>
        <v>Gold</v>
      </c>
      <c r="Q265" s="22">
        <f ca="1">IFERROR(IFERROR(VLOOKUP($B265,INDIRECT(VLOOKUP($E265,보상!$S:$AA,2,FALSE)),MATCH(Q$6,INDIRECT(VLOOKUP($E265,보상!$S:$AA,3,FALSE)),0),FALSE),VLOOKUP($B265,INDIRECT(VLOOKUP($E265&amp;"_U",보상!$S:$AA,2,FALSE)),MATCH(Q$6,INDIRECT(VLOOKUP($E265&amp;"_U",보상!$S:$AA,3,FALSE)),0),FALSE)),"ERROR")</f>
        <v>5730</v>
      </c>
      <c r="R265" s="22" t="b">
        <v>0</v>
      </c>
      <c r="S265" s="22" t="b">
        <v>0</v>
      </c>
      <c r="T265" s="22">
        <f ca="1">IFERROR(IF(W265=0,0,VLOOKUP(W265,보상!$D:$K,6,FALSE)),"-")</f>
        <v>0</v>
      </c>
      <c r="U265" s="22">
        <f ca="1">IFERROR(IF(W265=0,0,VLOOKUP(W265,보상!$D:$K,7,FALSE)),"-")</f>
        <v>0</v>
      </c>
      <c r="V265" s="22">
        <f ca="1">IFERROR(IF(W265=0,0,VLOOKUP(W265,보상!$D:$K,8,FALSE)),"-")</f>
        <v>0</v>
      </c>
      <c r="W265" s="22">
        <f ca="1">IFERROR(IFERROR(VLOOKUP($B265,INDIRECT(VLOOKUP($E265,보상!$S:$AA,2,FALSE)),MATCH(W$6,INDIRECT(VLOOKUP($E265,보상!$S:$AA,3,FALSE)),0),FALSE),VLOOKUP($B265,INDIRECT(VLOOKUP($E265&amp;"_U",보상!$S:$AA,2,FALSE)),MATCH(W$6,INDIRECT(VLOOKUP($E265&amp;"_U",보상!$S:$AA,3,FALSE)),0),FALSE)),"ERROR")</f>
        <v>2013001</v>
      </c>
      <c r="X265" s="134" t="str">
        <f ca="1">IFERROR(IF(W265=0,0,VLOOKUP(SUBSTITUTE(VLOOKUP(W265,#REF!,MATCH("strItemName",#REF!,0),FALSE),"SUI_",""),#REF!,2,FALSE)),"ERROR")</f>
        <v>ERROR</v>
      </c>
      <c r="Y265" s="22">
        <f t="shared" ca="1" si="14"/>
        <v>2013001</v>
      </c>
      <c r="Z265" s="134" t="str">
        <f ca="1">IFERROR(IF(Y265=0,0,VLOOKUP(SUBSTITUTE(VLOOKUP(Y265,#REF!,MATCH("strItemName",#REF!,0),FALSE),"SUI_",""),#REF!,2,FALSE)),"ERROR")</f>
        <v>ERROR</v>
      </c>
      <c r="AA265" s="22">
        <f t="shared" ca="1" si="14"/>
        <v>2013001</v>
      </c>
      <c r="AB265" s="134" t="str">
        <f ca="1">IFERROR(IF(AA265=0,0,VLOOKUP(SUBSTITUTE(VLOOKUP(AA265,#REF!,MATCH("strItemName",#REF!,0),FALSE),"SUI_",""),#REF!,2,FALSE)),"ERROR")</f>
        <v>ERROR</v>
      </c>
      <c r="AC265" s="22">
        <f t="shared" ca="1" si="14"/>
        <v>2013001</v>
      </c>
      <c r="AD265" s="134" t="str">
        <f ca="1">IFERROR(IF(AC265=0,0,VLOOKUP(SUBSTITUTE(VLOOKUP(AC265,#REF!,MATCH("strItemName",#REF!,0),FALSE),"SUI_",""),#REF!,2,FALSE)),"ERROR")</f>
        <v>ERROR</v>
      </c>
      <c r="AE265" s="22">
        <f t="shared" ca="1" si="14"/>
        <v>2013001</v>
      </c>
      <c r="AF265" s="134" t="str">
        <f ca="1">IFERROR(IF(AE265=0,0,VLOOKUP(SUBSTITUTE(VLOOKUP(AE265,#REF!,MATCH("strItemName",#REF!,0),FALSE),"SUI_",""),#REF!,2,FALSE)),"ERROR")</f>
        <v>ERROR</v>
      </c>
      <c r="AG265" s="88">
        <v>0</v>
      </c>
      <c r="AH265" s="134">
        <f>IFERROR(IF(AG265=0,0,VLOOKUP(SUBSTITUTE(VLOOKUP(AG265,#REF!,MATCH("strItemName",#REF!,0),FALSE),"SUI_",""),#REF!,2,FALSE)),"ERROR")</f>
        <v>0</v>
      </c>
      <c r="AI265" s="22">
        <f ca="1">IFERROR(IFERROR(VLOOKUP($B265,INDIRECT(VLOOKUP($E265,보상!$S:$AA,2,FALSE)),MATCH(AI$6,INDIRECT(VLOOKUP($E265,보상!$S:$AA,3,FALSE)),0),FALSE),VLOOKUP($B265,INDIRECT(VLOOKUP($E265&amp;"_U",보상!$S:$AA,2,FALSE)),MATCH(AI$6,INDIRECT(VLOOKUP($E265&amp;"_U",보상!$S:$AA,3,FALSE)),0),FALSE)),"ERROR")</f>
        <v>20</v>
      </c>
      <c r="AJ265" s="22">
        <v>0</v>
      </c>
      <c r="AK265" s="22">
        <v>0</v>
      </c>
      <c r="AL265" s="22">
        <v>0</v>
      </c>
      <c r="AM265" s="22" t="b">
        <v>0</v>
      </c>
      <c r="AN265" s="22">
        <v>0</v>
      </c>
      <c r="AO265" s="22">
        <v>0</v>
      </c>
    </row>
    <row r="266" spans="2:41" ht="16.5" customHeight="1" x14ac:dyDescent="0.3">
      <c r="B266" s="153">
        <f t="shared" si="13"/>
        <v>1043603</v>
      </c>
      <c r="C266" s="22">
        <v>1043603</v>
      </c>
      <c r="D266" s="156" t="str">
        <f ca="1">IFERROR(IFERROR(VLOOKUP($B266,INDIRECT(VLOOKUP($E266,보상!$S:$AA,2,FALSE)),MATCH(D$6,INDIRECT(VLOOKUP($E266,보상!$S:$AA,3,FALSE)),0),FALSE),VLOOKUP($B266,INDIRECT(VLOOKUP($E266&amp;"_U",보상!$S:$AA,2,FALSE)),MATCH(D$6,INDIRECT(VLOOKUP($E266&amp;"_U",보상!$S:$AA,3,FALSE)),0),FALSE)),"ERROR")</f>
        <v>도망친 에반 추적</v>
      </c>
      <c r="E266" s="22" t="s">
        <v>384</v>
      </c>
      <c r="F266" s="22">
        <f>COUNTIF($C$8:$C266,$C266)</f>
        <v>1</v>
      </c>
      <c r="G266" s="22" t="b">
        <v>0</v>
      </c>
      <c r="H266" s="22">
        <v>0</v>
      </c>
      <c r="I266" s="129">
        <f>IFERROR(IF(H266=0,0,VLOOKUP(VLOOKUP(H266,#REF!,MATCH("strMailTitleID",#REF!,0),FALSE),#REF!,2,FALSE)),"ERROR")</f>
        <v>0</v>
      </c>
      <c r="J266" s="176">
        <v>0</v>
      </c>
      <c r="K266" s="129">
        <f>IFERROR(IF(J266=0,0,VLOOKUP(VLOOKUP(J266,#REF!,MATCH("strMailTitleID",#REF!,0),FALSE),#REF!,2,FALSE)),"ERROR")</f>
        <v>0</v>
      </c>
      <c r="L266" s="22">
        <f ca="1">IFERROR(IFERROR(VLOOKUP($B266,INDIRECT(VLOOKUP($E266,보상!$S:$AA,2,FALSE)),MATCH(L$6,INDIRECT(VLOOKUP($E266,보상!$S:$AA,3,FALSE)),0),FALSE),VLOOKUP($B266,INDIRECT(VLOOKUP($E266&amp;"_U",보상!$S:$AA,2,FALSE)),MATCH(L$6,INDIRECT(VLOOKUP($E266&amp;"_U",보상!$S:$AA,3,FALSE)),0),FALSE)),"ERROR")</f>
        <v>12830</v>
      </c>
      <c r="M266" s="22">
        <v>0</v>
      </c>
      <c r="N266" s="22">
        <v>0</v>
      </c>
      <c r="O266" s="22">
        <v>0</v>
      </c>
      <c r="P266" s="22" t="str">
        <f ca="1">IFERROR(IFERROR(VLOOKUP($B266,INDIRECT(VLOOKUP($E266,보상!$S:$AA,2,FALSE)),MATCH(P$6,INDIRECT(VLOOKUP($E266,보상!$S:$AA,3,FALSE)),0),FALSE),VLOOKUP($B266,INDIRECT(VLOOKUP($E266&amp;"_U",보상!$S:$AA,2,FALSE)),MATCH(P$6,INDIRECT(VLOOKUP($E266&amp;"_U",보상!$S:$AA,3,FALSE)),0),FALSE)),"ERROR")</f>
        <v>Gold</v>
      </c>
      <c r="Q266" s="22">
        <f ca="1">IFERROR(IFERROR(VLOOKUP($B266,INDIRECT(VLOOKUP($E266,보상!$S:$AA,2,FALSE)),MATCH(Q$6,INDIRECT(VLOOKUP($E266,보상!$S:$AA,3,FALSE)),0),FALSE),VLOOKUP($B266,INDIRECT(VLOOKUP($E266&amp;"_U",보상!$S:$AA,2,FALSE)),MATCH(Q$6,INDIRECT(VLOOKUP($E266&amp;"_U",보상!$S:$AA,3,FALSE)),0),FALSE)),"ERROR")</f>
        <v>5730</v>
      </c>
      <c r="R266" s="22" t="b">
        <v>0</v>
      </c>
      <c r="S266" s="22" t="b">
        <v>0</v>
      </c>
      <c r="T266" s="22">
        <f ca="1">IFERROR(IF(W266=0,0,VLOOKUP(W266,보상!$D:$K,6,FALSE)),"-")</f>
        <v>0</v>
      </c>
      <c r="U266" s="22">
        <f ca="1">IFERROR(IF(W266=0,0,VLOOKUP(W266,보상!$D:$K,7,FALSE)),"-")</f>
        <v>0</v>
      </c>
      <c r="V266" s="22">
        <f ca="1">IFERROR(IF(W266=0,0,VLOOKUP(W266,보상!$D:$K,8,FALSE)),"-")</f>
        <v>0</v>
      </c>
      <c r="W266" s="22">
        <f ca="1">IFERROR(IFERROR(VLOOKUP($B266,INDIRECT(VLOOKUP($E266,보상!$S:$AA,2,FALSE)),MATCH(W$6,INDIRECT(VLOOKUP($E266,보상!$S:$AA,3,FALSE)),0),FALSE),VLOOKUP($B266,INDIRECT(VLOOKUP($E266&amp;"_U",보상!$S:$AA,2,FALSE)),MATCH(W$6,INDIRECT(VLOOKUP($E266&amp;"_U",보상!$S:$AA,3,FALSE)),0),FALSE)),"ERROR")</f>
        <v>2311001</v>
      </c>
      <c r="X266" s="134" t="str">
        <f ca="1">IFERROR(IF(W266=0,0,VLOOKUP(SUBSTITUTE(VLOOKUP(W266,#REF!,MATCH("strItemName",#REF!,0),FALSE),"SUI_",""),#REF!,2,FALSE)),"ERROR")</f>
        <v>ERROR</v>
      </c>
      <c r="Y266" s="22">
        <f t="shared" ca="1" si="14"/>
        <v>2311001</v>
      </c>
      <c r="Z266" s="134" t="str">
        <f ca="1">IFERROR(IF(Y266=0,0,VLOOKUP(SUBSTITUTE(VLOOKUP(Y266,#REF!,MATCH("strItemName",#REF!,0),FALSE),"SUI_",""),#REF!,2,FALSE)),"ERROR")</f>
        <v>ERROR</v>
      </c>
      <c r="AA266" s="22">
        <f t="shared" ca="1" si="14"/>
        <v>2311001</v>
      </c>
      <c r="AB266" s="134" t="str">
        <f ca="1">IFERROR(IF(AA266=0,0,VLOOKUP(SUBSTITUTE(VLOOKUP(AA266,#REF!,MATCH("strItemName",#REF!,0),FALSE),"SUI_",""),#REF!,2,FALSE)),"ERROR")</f>
        <v>ERROR</v>
      </c>
      <c r="AC266" s="22">
        <f t="shared" ca="1" si="14"/>
        <v>2311001</v>
      </c>
      <c r="AD266" s="134" t="str">
        <f ca="1">IFERROR(IF(AC266=0,0,VLOOKUP(SUBSTITUTE(VLOOKUP(AC266,#REF!,MATCH("strItemName",#REF!,0),FALSE),"SUI_",""),#REF!,2,FALSE)),"ERROR")</f>
        <v>ERROR</v>
      </c>
      <c r="AE266" s="22">
        <f t="shared" ca="1" si="14"/>
        <v>2311001</v>
      </c>
      <c r="AF266" s="134" t="str">
        <f ca="1">IFERROR(IF(AE266=0,0,VLOOKUP(SUBSTITUTE(VLOOKUP(AE266,#REF!,MATCH("strItemName",#REF!,0),FALSE),"SUI_",""),#REF!,2,FALSE)),"ERROR")</f>
        <v>ERROR</v>
      </c>
      <c r="AG266" s="88">
        <v>0</v>
      </c>
      <c r="AH266" s="134">
        <f>IFERROR(IF(AG266=0,0,VLOOKUP(SUBSTITUTE(VLOOKUP(AG266,#REF!,MATCH("strItemName",#REF!,0),FALSE),"SUI_",""),#REF!,2,FALSE)),"ERROR")</f>
        <v>0</v>
      </c>
      <c r="AI266" s="22">
        <f ca="1">IFERROR(IFERROR(VLOOKUP($B266,INDIRECT(VLOOKUP($E266,보상!$S:$AA,2,FALSE)),MATCH(AI$6,INDIRECT(VLOOKUP($E266,보상!$S:$AA,3,FALSE)),0),FALSE),VLOOKUP($B266,INDIRECT(VLOOKUP($E266&amp;"_U",보상!$S:$AA,2,FALSE)),MATCH(AI$6,INDIRECT(VLOOKUP($E266&amp;"_U",보상!$S:$AA,3,FALSE)),0),FALSE)),"ERROR")</f>
        <v>10</v>
      </c>
      <c r="AJ266" s="22">
        <v>0</v>
      </c>
      <c r="AK266" s="22">
        <v>0</v>
      </c>
      <c r="AL266" s="22">
        <v>0</v>
      </c>
      <c r="AM266" s="22" t="b">
        <v>0</v>
      </c>
      <c r="AN266" s="22">
        <v>0</v>
      </c>
      <c r="AO266" s="22">
        <v>0</v>
      </c>
    </row>
    <row r="267" spans="2:41" ht="16.5" customHeight="1" x14ac:dyDescent="0.3">
      <c r="B267" s="153">
        <f t="shared" si="13"/>
        <v>1043703</v>
      </c>
      <c r="C267" s="22">
        <v>1043703</v>
      </c>
      <c r="D267" s="156" t="str">
        <f ca="1">IFERROR(IFERROR(VLOOKUP($B267,INDIRECT(VLOOKUP($E267,보상!$S:$AA,2,FALSE)),MATCH(D$6,INDIRECT(VLOOKUP($E267,보상!$S:$AA,3,FALSE)),0),FALSE),VLOOKUP($B267,INDIRECT(VLOOKUP($E267&amp;"_U",보상!$S:$AA,2,FALSE)),MATCH(D$6,INDIRECT(VLOOKUP($E267&amp;"_U",보상!$S:$AA,3,FALSE)),0),FALSE)),"ERROR")</f>
        <v>사라진 에반</v>
      </c>
      <c r="E267" s="22" t="s">
        <v>384</v>
      </c>
      <c r="F267" s="22">
        <f>COUNTIF($C$8:$C267,$C267)</f>
        <v>1</v>
      </c>
      <c r="G267" s="22" t="b">
        <v>0</v>
      </c>
      <c r="H267" s="22">
        <v>0</v>
      </c>
      <c r="I267" s="129">
        <f>IFERROR(IF(H267=0,0,VLOOKUP(VLOOKUP(H267,#REF!,MATCH("strMailTitleID",#REF!,0),FALSE),#REF!,2,FALSE)),"ERROR")</f>
        <v>0</v>
      </c>
      <c r="J267" s="176">
        <v>0</v>
      </c>
      <c r="K267" s="129">
        <f>IFERROR(IF(J267=0,0,VLOOKUP(VLOOKUP(J267,#REF!,MATCH("strMailTitleID",#REF!,0),FALSE),#REF!,2,FALSE)),"ERROR")</f>
        <v>0</v>
      </c>
      <c r="L267" s="22">
        <f ca="1">IFERROR(IFERROR(VLOOKUP($B267,INDIRECT(VLOOKUP($E267,보상!$S:$AA,2,FALSE)),MATCH(L$6,INDIRECT(VLOOKUP($E267,보상!$S:$AA,3,FALSE)),0),FALSE),VLOOKUP($B267,INDIRECT(VLOOKUP($E267&amp;"_U",보상!$S:$AA,2,FALSE)),MATCH(L$6,INDIRECT(VLOOKUP($E267&amp;"_U",보상!$S:$AA,3,FALSE)),0),FALSE)),"ERROR")</f>
        <v>12830</v>
      </c>
      <c r="M267" s="22">
        <v>0</v>
      </c>
      <c r="N267" s="22">
        <v>0</v>
      </c>
      <c r="O267" s="22">
        <v>0</v>
      </c>
      <c r="P267" s="22" t="str">
        <f ca="1">IFERROR(IFERROR(VLOOKUP($B267,INDIRECT(VLOOKUP($E267,보상!$S:$AA,2,FALSE)),MATCH(P$6,INDIRECT(VLOOKUP($E267,보상!$S:$AA,3,FALSE)),0),FALSE),VLOOKUP($B267,INDIRECT(VLOOKUP($E267&amp;"_U",보상!$S:$AA,2,FALSE)),MATCH(P$6,INDIRECT(VLOOKUP($E267&amp;"_U",보상!$S:$AA,3,FALSE)),0),FALSE)),"ERROR")</f>
        <v>Gold</v>
      </c>
      <c r="Q267" s="22">
        <f ca="1">IFERROR(IFERROR(VLOOKUP($B267,INDIRECT(VLOOKUP($E267,보상!$S:$AA,2,FALSE)),MATCH(Q$6,INDIRECT(VLOOKUP($E267,보상!$S:$AA,3,FALSE)),0),FALSE),VLOOKUP($B267,INDIRECT(VLOOKUP($E267&amp;"_U",보상!$S:$AA,2,FALSE)),MATCH(Q$6,INDIRECT(VLOOKUP($E267&amp;"_U",보상!$S:$AA,3,FALSE)),0),FALSE)),"ERROR")</f>
        <v>5730</v>
      </c>
      <c r="R267" s="22" t="b">
        <v>0</v>
      </c>
      <c r="S267" s="22" t="b">
        <v>0</v>
      </c>
      <c r="T267" s="22">
        <f ca="1">IFERROR(IF(W267=0,0,VLOOKUP(W267,보상!$D:$K,6,FALSE)),"-")</f>
        <v>7500</v>
      </c>
      <c r="U267" s="22">
        <f ca="1">IFERROR(IF(W267=0,0,VLOOKUP(W267,보상!$D:$K,7,FALSE)),"-")</f>
        <v>0</v>
      </c>
      <c r="V267" s="22">
        <f ca="1">IFERROR(IF(W267=0,0,VLOOKUP(W267,보상!$D:$K,8,FALSE)),"-")</f>
        <v>0</v>
      </c>
      <c r="W267" s="22">
        <f ca="1">IFERROR(IFERROR(VLOOKUP($B267,INDIRECT(VLOOKUP($E267,보상!$S:$AA,2,FALSE)),MATCH(W$6,INDIRECT(VLOOKUP($E267,보상!$S:$AA,3,FALSE)),0),FALSE),VLOOKUP($B267,INDIRECT(VLOOKUP($E267&amp;"_U",보상!$S:$AA,2,FALSE)),MATCH(W$6,INDIRECT(VLOOKUP($E267&amp;"_U",보상!$S:$AA,3,FALSE)),0),FALSE)),"ERROR")</f>
        <v>153001</v>
      </c>
      <c r="X267" s="134" t="str">
        <f ca="1">IFERROR(IF(W267=0,0,VLOOKUP(SUBSTITUTE(VLOOKUP(W267,#REF!,MATCH("strItemName",#REF!,0),FALSE),"SUI_",""),#REF!,2,FALSE)),"ERROR")</f>
        <v>ERROR</v>
      </c>
      <c r="Y267" s="22">
        <f t="shared" ca="1" si="14"/>
        <v>153001</v>
      </c>
      <c r="Z267" s="134" t="str">
        <f ca="1">IFERROR(IF(Y267=0,0,VLOOKUP(SUBSTITUTE(VLOOKUP(Y267,#REF!,MATCH("strItemName",#REF!,0),FALSE),"SUI_",""),#REF!,2,FALSE)),"ERROR")</f>
        <v>ERROR</v>
      </c>
      <c r="AA267" s="22">
        <f t="shared" ca="1" si="14"/>
        <v>153001</v>
      </c>
      <c r="AB267" s="134" t="str">
        <f ca="1">IFERROR(IF(AA267=0,0,VLOOKUP(SUBSTITUTE(VLOOKUP(AA267,#REF!,MATCH("strItemName",#REF!,0),FALSE),"SUI_",""),#REF!,2,FALSE)),"ERROR")</f>
        <v>ERROR</v>
      </c>
      <c r="AC267" s="22">
        <f t="shared" ca="1" si="14"/>
        <v>153001</v>
      </c>
      <c r="AD267" s="134" t="str">
        <f ca="1">IFERROR(IF(AC267=0,0,VLOOKUP(SUBSTITUTE(VLOOKUP(AC267,#REF!,MATCH("strItemName",#REF!,0),FALSE),"SUI_",""),#REF!,2,FALSE)),"ERROR")</f>
        <v>ERROR</v>
      </c>
      <c r="AE267" s="22">
        <f t="shared" ca="1" si="14"/>
        <v>153001</v>
      </c>
      <c r="AF267" s="134" t="str">
        <f ca="1">IFERROR(IF(AE267=0,0,VLOOKUP(SUBSTITUTE(VLOOKUP(AE267,#REF!,MATCH("strItemName",#REF!,0),FALSE),"SUI_",""),#REF!,2,FALSE)),"ERROR")</f>
        <v>ERROR</v>
      </c>
      <c r="AG267" s="88">
        <v>0</v>
      </c>
      <c r="AH267" s="134">
        <f>IFERROR(IF(AG267=0,0,VLOOKUP(SUBSTITUTE(VLOOKUP(AG267,#REF!,MATCH("strItemName",#REF!,0),FALSE),"SUI_",""),#REF!,2,FALSE)),"ERROR")</f>
        <v>0</v>
      </c>
      <c r="AI267" s="22">
        <f ca="1">IFERROR(IFERROR(VLOOKUP($B267,INDIRECT(VLOOKUP($E267,보상!$S:$AA,2,FALSE)),MATCH(AI$6,INDIRECT(VLOOKUP($E267,보상!$S:$AA,3,FALSE)),0),FALSE),VLOOKUP($B267,INDIRECT(VLOOKUP($E267&amp;"_U",보상!$S:$AA,2,FALSE)),MATCH(AI$6,INDIRECT(VLOOKUP($E267&amp;"_U",보상!$S:$AA,3,FALSE)),0),FALSE)),"ERROR")</f>
        <v>1</v>
      </c>
      <c r="AJ267" s="22">
        <v>0</v>
      </c>
      <c r="AK267" s="22">
        <v>0</v>
      </c>
      <c r="AL267" s="22">
        <v>0</v>
      </c>
      <c r="AM267" s="22" t="b">
        <v>0</v>
      </c>
      <c r="AN267" s="22">
        <v>0</v>
      </c>
      <c r="AO267" s="22">
        <v>0</v>
      </c>
    </row>
    <row r="268" spans="2:41" ht="16.5" customHeight="1" x14ac:dyDescent="0.3">
      <c r="B268" s="153">
        <f t="shared" si="13"/>
        <v>1043803</v>
      </c>
      <c r="C268" s="22">
        <v>1043803</v>
      </c>
      <c r="D268" s="156" t="str">
        <f ca="1">IFERROR(IFERROR(VLOOKUP($B268,INDIRECT(VLOOKUP($E268,보상!$S:$AA,2,FALSE)),MATCH(D$6,INDIRECT(VLOOKUP($E268,보상!$S:$AA,3,FALSE)),0),FALSE),VLOOKUP($B268,INDIRECT(VLOOKUP($E268&amp;"_U",보상!$S:$AA,2,FALSE)),MATCH(D$6,INDIRECT(VLOOKUP($E268&amp;"_U",보상!$S:$AA,3,FALSE)),0),FALSE)),"ERROR")</f>
        <v>검은 가면의 정체</v>
      </c>
      <c r="E268" s="22" t="s">
        <v>384</v>
      </c>
      <c r="F268" s="22">
        <f>COUNTIF($C$8:$C268,$C268)</f>
        <v>1</v>
      </c>
      <c r="G268" s="22" t="b">
        <v>0</v>
      </c>
      <c r="H268" s="22">
        <v>0</v>
      </c>
      <c r="I268" s="129">
        <f>IFERROR(IF(H268=0,0,VLOOKUP(VLOOKUP(H268,#REF!,MATCH("strMailTitleID",#REF!,0),FALSE),#REF!,2,FALSE)),"ERROR")</f>
        <v>0</v>
      </c>
      <c r="J268" s="176">
        <v>0</v>
      </c>
      <c r="K268" s="129">
        <f>IFERROR(IF(J268=0,0,VLOOKUP(VLOOKUP(J268,#REF!,MATCH("strMailTitleID",#REF!,0),FALSE),#REF!,2,FALSE)),"ERROR")</f>
        <v>0</v>
      </c>
      <c r="L268" s="22">
        <f ca="1">IFERROR(IFERROR(VLOOKUP($B268,INDIRECT(VLOOKUP($E268,보상!$S:$AA,2,FALSE)),MATCH(L$6,INDIRECT(VLOOKUP($E268,보상!$S:$AA,3,FALSE)),0),FALSE),VLOOKUP($B268,INDIRECT(VLOOKUP($E268&amp;"_U",보상!$S:$AA,2,FALSE)),MATCH(L$6,INDIRECT(VLOOKUP($E268&amp;"_U",보상!$S:$AA,3,FALSE)),0),FALSE)),"ERROR")</f>
        <v>12830</v>
      </c>
      <c r="M268" s="22">
        <v>0</v>
      </c>
      <c r="N268" s="22">
        <v>0</v>
      </c>
      <c r="O268" s="22">
        <v>0</v>
      </c>
      <c r="P268" s="22" t="str">
        <f ca="1">IFERROR(IFERROR(VLOOKUP($B268,INDIRECT(VLOOKUP($E268,보상!$S:$AA,2,FALSE)),MATCH(P$6,INDIRECT(VLOOKUP($E268,보상!$S:$AA,3,FALSE)),0),FALSE),VLOOKUP($B268,INDIRECT(VLOOKUP($E268&amp;"_U",보상!$S:$AA,2,FALSE)),MATCH(P$6,INDIRECT(VLOOKUP($E268&amp;"_U",보상!$S:$AA,3,FALSE)),0),FALSE)),"ERROR")</f>
        <v>Gold</v>
      </c>
      <c r="Q268" s="22">
        <f ca="1">IFERROR(IFERROR(VLOOKUP($B268,INDIRECT(VLOOKUP($E268,보상!$S:$AA,2,FALSE)),MATCH(Q$6,INDIRECT(VLOOKUP($E268,보상!$S:$AA,3,FALSE)),0),FALSE),VLOOKUP($B268,INDIRECT(VLOOKUP($E268&amp;"_U",보상!$S:$AA,2,FALSE)),MATCH(Q$6,INDIRECT(VLOOKUP($E268&amp;"_U",보상!$S:$AA,3,FALSE)),0),FALSE)),"ERROR")</f>
        <v>5730</v>
      </c>
      <c r="R268" s="22" t="b">
        <v>0</v>
      </c>
      <c r="S268" s="22" t="b">
        <v>0</v>
      </c>
      <c r="T268" s="22">
        <f ca="1">IFERROR(IF(W268=0,0,VLOOKUP(W268,보상!$D:$K,6,FALSE)),"-")</f>
        <v>0</v>
      </c>
      <c r="U268" s="22">
        <f ca="1">IFERROR(IF(W268=0,0,VLOOKUP(W268,보상!$D:$K,7,FALSE)),"-")</f>
        <v>0</v>
      </c>
      <c r="V268" s="22">
        <f ca="1">IFERROR(IF(W268=0,0,VLOOKUP(W268,보상!$D:$K,8,FALSE)),"-")</f>
        <v>0</v>
      </c>
      <c r="W268" s="22">
        <f ca="1">IFERROR(IFERROR(VLOOKUP($B268,INDIRECT(VLOOKUP($E268,보상!$S:$AA,2,FALSE)),MATCH(W$6,INDIRECT(VLOOKUP($E268,보상!$S:$AA,3,FALSE)),0),FALSE),VLOOKUP($B268,INDIRECT(VLOOKUP($E268&amp;"_U",보상!$S:$AA,2,FALSE)),MATCH(W$6,INDIRECT(VLOOKUP($E268&amp;"_U",보상!$S:$AA,3,FALSE)),0),FALSE)),"ERROR")</f>
        <v>4002021</v>
      </c>
      <c r="X268" s="134" t="str">
        <f ca="1">IFERROR(IF(W268=0,0,VLOOKUP(SUBSTITUTE(VLOOKUP(W268,#REF!,MATCH("strItemName",#REF!,0),FALSE),"SUI_",""),#REF!,2,FALSE)),"ERROR")</f>
        <v>ERROR</v>
      </c>
      <c r="Y268" s="22">
        <f t="shared" ca="1" si="14"/>
        <v>4002021</v>
      </c>
      <c r="Z268" s="134" t="str">
        <f ca="1">IFERROR(IF(Y268=0,0,VLOOKUP(SUBSTITUTE(VLOOKUP(Y268,#REF!,MATCH("strItemName",#REF!,0),FALSE),"SUI_",""),#REF!,2,FALSE)),"ERROR")</f>
        <v>ERROR</v>
      </c>
      <c r="AA268" s="22">
        <f t="shared" ca="1" si="14"/>
        <v>4002021</v>
      </c>
      <c r="AB268" s="134" t="str">
        <f ca="1">IFERROR(IF(AA268=0,0,VLOOKUP(SUBSTITUTE(VLOOKUP(AA268,#REF!,MATCH("strItemName",#REF!,0),FALSE),"SUI_",""),#REF!,2,FALSE)),"ERROR")</f>
        <v>ERROR</v>
      </c>
      <c r="AC268" s="22">
        <f t="shared" ca="1" si="14"/>
        <v>4002021</v>
      </c>
      <c r="AD268" s="134" t="str">
        <f ca="1">IFERROR(IF(AC268=0,0,VLOOKUP(SUBSTITUTE(VLOOKUP(AC268,#REF!,MATCH("strItemName",#REF!,0),FALSE),"SUI_",""),#REF!,2,FALSE)),"ERROR")</f>
        <v>ERROR</v>
      </c>
      <c r="AE268" s="22">
        <f t="shared" ca="1" si="14"/>
        <v>4002021</v>
      </c>
      <c r="AF268" s="134" t="str">
        <f ca="1">IFERROR(IF(AE268=0,0,VLOOKUP(SUBSTITUTE(VLOOKUP(AE268,#REF!,MATCH("strItemName",#REF!,0),FALSE),"SUI_",""),#REF!,2,FALSE)),"ERROR")</f>
        <v>ERROR</v>
      </c>
      <c r="AG268" s="88">
        <v>0</v>
      </c>
      <c r="AH268" s="134">
        <f>IFERROR(IF(AG268=0,0,VLOOKUP(SUBSTITUTE(VLOOKUP(AG268,#REF!,MATCH("strItemName",#REF!,0),FALSE),"SUI_",""),#REF!,2,FALSE)),"ERROR")</f>
        <v>0</v>
      </c>
      <c r="AI268" s="22">
        <f ca="1">IFERROR(IFERROR(VLOOKUP($B268,INDIRECT(VLOOKUP($E268,보상!$S:$AA,2,FALSE)),MATCH(AI$6,INDIRECT(VLOOKUP($E268,보상!$S:$AA,3,FALSE)),0),FALSE),VLOOKUP($B268,INDIRECT(VLOOKUP($E268&amp;"_U",보상!$S:$AA,2,FALSE)),MATCH(AI$6,INDIRECT(VLOOKUP($E268&amp;"_U",보상!$S:$AA,3,FALSE)),0),FALSE)),"ERROR")</f>
        <v>1</v>
      </c>
      <c r="AJ268" s="22">
        <v>0</v>
      </c>
      <c r="AK268" s="22">
        <v>0</v>
      </c>
      <c r="AL268" s="22">
        <v>0</v>
      </c>
      <c r="AM268" s="22" t="b">
        <v>0</v>
      </c>
      <c r="AN268" s="22">
        <v>0</v>
      </c>
      <c r="AO268" s="22">
        <v>0</v>
      </c>
    </row>
    <row r="269" spans="2:41" ht="16.5" customHeight="1" x14ac:dyDescent="0.3">
      <c r="B269" s="153">
        <f t="shared" si="13"/>
        <v>1043903</v>
      </c>
      <c r="C269" s="22">
        <v>1043903</v>
      </c>
      <c r="D269" s="156" t="str">
        <f ca="1">IFERROR(IFERROR(VLOOKUP($B269,INDIRECT(VLOOKUP($E269,보상!$S:$AA,2,FALSE)),MATCH(D$6,INDIRECT(VLOOKUP($E269,보상!$S:$AA,3,FALSE)),0),FALSE),VLOOKUP($B269,INDIRECT(VLOOKUP($E269&amp;"_U",보상!$S:$AA,2,FALSE)),MATCH(D$6,INDIRECT(VLOOKUP($E269&amp;"_U",보상!$S:$AA,3,FALSE)),0),FALSE)),"ERROR")</f>
        <v>징벌단 조장의 지령서</v>
      </c>
      <c r="E269" s="22" t="s">
        <v>384</v>
      </c>
      <c r="F269" s="22">
        <f>COUNTIF($C$8:$C269,$C269)</f>
        <v>1</v>
      </c>
      <c r="G269" s="22" t="b">
        <v>0</v>
      </c>
      <c r="H269" s="22">
        <v>0</v>
      </c>
      <c r="I269" s="129">
        <f>IFERROR(IF(H269=0,0,VLOOKUP(VLOOKUP(H269,#REF!,MATCH("strMailTitleID",#REF!,0),FALSE),#REF!,2,FALSE)),"ERROR")</f>
        <v>0</v>
      </c>
      <c r="J269" s="176">
        <v>0</v>
      </c>
      <c r="K269" s="129">
        <f>IFERROR(IF(J269=0,0,VLOOKUP(VLOOKUP(J269,#REF!,MATCH("strMailTitleID",#REF!,0),FALSE),#REF!,2,FALSE)),"ERROR")</f>
        <v>0</v>
      </c>
      <c r="L269" s="22">
        <f ca="1">IFERROR(IFERROR(VLOOKUP($B269,INDIRECT(VLOOKUP($E269,보상!$S:$AA,2,FALSE)),MATCH(L$6,INDIRECT(VLOOKUP($E269,보상!$S:$AA,3,FALSE)),0),FALSE),VLOOKUP($B269,INDIRECT(VLOOKUP($E269&amp;"_U",보상!$S:$AA,2,FALSE)),MATCH(L$6,INDIRECT(VLOOKUP($E269&amp;"_U",보상!$S:$AA,3,FALSE)),0),FALSE)),"ERROR")</f>
        <v>12830</v>
      </c>
      <c r="M269" s="22">
        <v>0</v>
      </c>
      <c r="N269" s="22">
        <v>0</v>
      </c>
      <c r="O269" s="22">
        <v>0</v>
      </c>
      <c r="P269" s="22" t="str">
        <f ca="1">IFERROR(IFERROR(VLOOKUP($B269,INDIRECT(VLOOKUP($E269,보상!$S:$AA,2,FALSE)),MATCH(P$6,INDIRECT(VLOOKUP($E269,보상!$S:$AA,3,FALSE)),0),FALSE),VLOOKUP($B269,INDIRECT(VLOOKUP($E269&amp;"_U",보상!$S:$AA,2,FALSE)),MATCH(P$6,INDIRECT(VLOOKUP($E269&amp;"_U",보상!$S:$AA,3,FALSE)),0),FALSE)),"ERROR")</f>
        <v>Gold</v>
      </c>
      <c r="Q269" s="22">
        <f ca="1">IFERROR(IFERROR(VLOOKUP($B269,INDIRECT(VLOOKUP($E269,보상!$S:$AA,2,FALSE)),MATCH(Q$6,INDIRECT(VLOOKUP($E269,보상!$S:$AA,3,FALSE)),0),FALSE),VLOOKUP($B269,INDIRECT(VLOOKUP($E269&amp;"_U",보상!$S:$AA,2,FALSE)),MATCH(Q$6,INDIRECT(VLOOKUP($E269&amp;"_U",보상!$S:$AA,3,FALSE)),0),FALSE)),"ERROR")</f>
        <v>5730</v>
      </c>
      <c r="R269" s="22" t="b">
        <v>0</v>
      </c>
      <c r="S269" s="22" t="b">
        <v>0</v>
      </c>
      <c r="T269" s="22">
        <f ca="1">IFERROR(IF(W269=0,0,VLOOKUP(W269,보상!$D:$K,6,FALSE)),"-")</f>
        <v>0</v>
      </c>
      <c r="U269" s="22">
        <f ca="1">IFERROR(IF(W269=0,0,VLOOKUP(W269,보상!$D:$K,7,FALSE)),"-")</f>
        <v>0</v>
      </c>
      <c r="V269" s="22">
        <f ca="1">IFERROR(IF(W269=0,0,VLOOKUP(W269,보상!$D:$K,8,FALSE)),"-")</f>
        <v>0</v>
      </c>
      <c r="W269" s="22">
        <f ca="1">IFERROR(IFERROR(VLOOKUP($B269,INDIRECT(VLOOKUP($E269,보상!$S:$AA,2,FALSE)),MATCH(W$6,INDIRECT(VLOOKUP($E269,보상!$S:$AA,3,FALSE)),0),FALSE),VLOOKUP($B269,INDIRECT(VLOOKUP($E269&amp;"_U",보상!$S:$AA,2,FALSE)),MATCH(W$6,INDIRECT(VLOOKUP($E269&amp;"_U",보상!$S:$AA,3,FALSE)),0),FALSE)),"ERROR")</f>
        <v>4011011</v>
      </c>
      <c r="X269" s="134" t="str">
        <f ca="1">IFERROR(IF(W269=0,0,VLOOKUP(SUBSTITUTE(VLOOKUP(W269,#REF!,MATCH("strItemName",#REF!,0),FALSE),"SUI_",""),#REF!,2,FALSE)),"ERROR")</f>
        <v>ERROR</v>
      </c>
      <c r="Y269" s="22">
        <f t="shared" ca="1" si="14"/>
        <v>4011011</v>
      </c>
      <c r="Z269" s="134" t="str">
        <f ca="1">IFERROR(IF(Y269=0,0,VLOOKUP(SUBSTITUTE(VLOOKUP(Y269,#REF!,MATCH("strItemName",#REF!,0),FALSE),"SUI_",""),#REF!,2,FALSE)),"ERROR")</f>
        <v>ERROR</v>
      </c>
      <c r="AA269" s="22">
        <f t="shared" ca="1" si="14"/>
        <v>4011011</v>
      </c>
      <c r="AB269" s="134" t="str">
        <f ca="1">IFERROR(IF(AA269=0,0,VLOOKUP(SUBSTITUTE(VLOOKUP(AA269,#REF!,MATCH("strItemName",#REF!,0),FALSE),"SUI_",""),#REF!,2,FALSE)),"ERROR")</f>
        <v>ERROR</v>
      </c>
      <c r="AC269" s="22">
        <f t="shared" ca="1" si="14"/>
        <v>4011011</v>
      </c>
      <c r="AD269" s="134" t="str">
        <f ca="1">IFERROR(IF(AC269=0,0,VLOOKUP(SUBSTITUTE(VLOOKUP(AC269,#REF!,MATCH("strItemName",#REF!,0),FALSE),"SUI_",""),#REF!,2,FALSE)),"ERROR")</f>
        <v>ERROR</v>
      </c>
      <c r="AE269" s="22">
        <f t="shared" ref="AE269" ca="1" si="15">IF(AC269=0,0,IF(OR(INT(AC269/10000)=15,INT(AC269/10000)=24,INT(AC269/10000)=35),AC269,IF(AC269&gt;300000,AC269,IF(AC269&lt;200000,AC269+10100,AC269+100))))</f>
        <v>4011011</v>
      </c>
      <c r="AF269" s="134" t="str">
        <f ca="1">IFERROR(IF(AE269=0,0,VLOOKUP(SUBSTITUTE(VLOOKUP(AE269,#REF!,MATCH("strItemName",#REF!,0),FALSE),"SUI_",""),#REF!,2,FALSE)),"ERROR")</f>
        <v>ERROR</v>
      </c>
      <c r="AG269" s="88">
        <v>0</v>
      </c>
      <c r="AH269" s="134">
        <f>IFERROR(IF(AG269=0,0,VLOOKUP(SUBSTITUTE(VLOOKUP(AG269,#REF!,MATCH("strItemName",#REF!,0),FALSE),"SUI_",""),#REF!,2,FALSE)),"ERROR")</f>
        <v>0</v>
      </c>
      <c r="AI269" s="22">
        <f ca="1">IFERROR(IFERROR(VLOOKUP($B269,INDIRECT(VLOOKUP($E269,보상!$S:$AA,2,FALSE)),MATCH(AI$6,INDIRECT(VLOOKUP($E269,보상!$S:$AA,3,FALSE)),0),FALSE),VLOOKUP($B269,INDIRECT(VLOOKUP($E269&amp;"_U",보상!$S:$AA,2,FALSE)),MATCH(AI$6,INDIRECT(VLOOKUP($E269&amp;"_U",보상!$S:$AA,3,FALSE)),0),FALSE)),"ERROR")</f>
        <v>1</v>
      </c>
      <c r="AJ269" s="22">
        <v>0</v>
      </c>
      <c r="AK269" s="22">
        <v>0</v>
      </c>
      <c r="AL269" s="22">
        <v>0</v>
      </c>
      <c r="AM269" s="22" t="b">
        <v>0</v>
      </c>
      <c r="AN269" s="22">
        <v>0</v>
      </c>
      <c r="AO269" s="22">
        <v>0</v>
      </c>
    </row>
    <row r="270" spans="2:41" ht="16.5" customHeight="1" x14ac:dyDescent="0.3">
      <c r="B270" s="153">
        <f t="shared" ref="B270:B333" si="16">C270</f>
        <v>1044003</v>
      </c>
      <c r="C270" s="22">
        <v>1044003</v>
      </c>
      <c r="D270" s="156" t="str">
        <f ca="1">IFERROR(IFERROR(VLOOKUP($B270,INDIRECT(VLOOKUP($E270,보상!$S:$AA,2,FALSE)),MATCH(D$6,INDIRECT(VLOOKUP($E270,보상!$S:$AA,3,FALSE)),0),FALSE),VLOOKUP($B270,INDIRECT(VLOOKUP($E270&amp;"_U",보상!$S:$AA,2,FALSE)),MATCH(D$6,INDIRECT(VLOOKUP($E270&amp;"_U",보상!$S:$AA,3,FALSE)),0),FALSE)),"ERROR")</f>
        <v>소식이 끊긴 추적병</v>
      </c>
      <c r="E270" s="22" t="s">
        <v>384</v>
      </c>
      <c r="F270" s="22">
        <f>COUNTIF($C$8:$C270,$C270)</f>
        <v>1</v>
      </c>
      <c r="G270" s="22" t="b">
        <v>0</v>
      </c>
      <c r="H270" s="22">
        <v>0</v>
      </c>
      <c r="I270" s="129">
        <f>IFERROR(IF(H270=0,0,VLOOKUP(VLOOKUP(H270,#REF!,MATCH("strMailTitleID",#REF!,0),FALSE),#REF!,2,FALSE)),"ERROR")</f>
        <v>0</v>
      </c>
      <c r="J270" s="176">
        <v>0</v>
      </c>
      <c r="K270" s="129">
        <f>IFERROR(IF(J270=0,0,VLOOKUP(VLOOKUP(J270,#REF!,MATCH("strMailTitleID",#REF!,0),FALSE),#REF!,2,FALSE)),"ERROR")</f>
        <v>0</v>
      </c>
      <c r="L270" s="22">
        <f ca="1">IFERROR(IFERROR(VLOOKUP($B270,INDIRECT(VLOOKUP($E270,보상!$S:$AA,2,FALSE)),MATCH(L$6,INDIRECT(VLOOKUP($E270,보상!$S:$AA,3,FALSE)),0),FALSE),VLOOKUP($B270,INDIRECT(VLOOKUP($E270&amp;"_U",보상!$S:$AA,2,FALSE)),MATCH(L$6,INDIRECT(VLOOKUP($E270&amp;"_U",보상!$S:$AA,3,FALSE)),0),FALSE)),"ERROR")</f>
        <v>12830</v>
      </c>
      <c r="M270" s="22">
        <v>0</v>
      </c>
      <c r="N270" s="22">
        <v>0</v>
      </c>
      <c r="O270" s="22">
        <v>0</v>
      </c>
      <c r="P270" s="22" t="str">
        <f ca="1">IFERROR(IFERROR(VLOOKUP($B270,INDIRECT(VLOOKUP($E270,보상!$S:$AA,2,FALSE)),MATCH(P$6,INDIRECT(VLOOKUP($E270,보상!$S:$AA,3,FALSE)),0),FALSE),VLOOKUP($B270,INDIRECT(VLOOKUP($E270&amp;"_U",보상!$S:$AA,2,FALSE)),MATCH(P$6,INDIRECT(VLOOKUP($E270&amp;"_U",보상!$S:$AA,3,FALSE)),0),FALSE)),"ERROR")</f>
        <v>Gold</v>
      </c>
      <c r="Q270" s="22">
        <f ca="1">IFERROR(IFERROR(VLOOKUP($B270,INDIRECT(VLOOKUP($E270,보상!$S:$AA,2,FALSE)),MATCH(Q$6,INDIRECT(VLOOKUP($E270,보상!$S:$AA,3,FALSE)),0),FALSE),VLOOKUP($B270,INDIRECT(VLOOKUP($E270&amp;"_U",보상!$S:$AA,2,FALSE)),MATCH(Q$6,INDIRECT(VLOOKUP($E270&amp;"_U",보상!$S:$AA,3,FALSE)),0),FALSE)),"ERROR")</f>
        <v>5730</v>
      </c>
      <c r="R270" s="22" t="b">
        <v>0</v>
      </c>
      <c r="S270" s="22" t="b">
        <v>0</v>
      </c>
      <c r="T270" s="22">
        <f ca="1">IFERROR(IF(W270=0,0,VLOOKUP(W270,보상!$D:$K,6,FALSE)),"-")</f>
        <v>0</v>
      </c>
      <c r="U270" s="22">
        <f ca="1">IFERROR(IF(W270=0,0,VLOOKUP(W270,보상!$D:$K,7,FALSE)),"-")</f>
        <v>0</v>
      </c>
      <c r="V270" s="22">
        <f ca="1">IFERROR(IF(W270=0,0,VLOOKUP(W270,보상!$D:$K,8,FALSE)),"-")</f>
        <v>0</v>
      </c>
      <c r="W270" s="22">
        <f ca="1">IFERROR(IFERROR(VLOOKUP($B270,INDIRECT(VLOOKUP($E270,보상!$S:$AA,2,FALSE)),MATCH(W$6,INDIRECT(VLOOKUP($E270,보상!$S:$AA,3,FALSE)),0),FALSE),VLOOKUP($B270,INDIRECT(VLOOKUP($E270&amp;"_U",보상!$S:$AA,2,FALSE)),MATCH(W$6,INDIRECT(VLOOKUP($E270&amp;"_U",보상!$S:$AA,3,FALSE)),0),FALSE)),"ERROR")</f>
        <v>2202001</v>
      </c>
      <c r="X270" s="134" t="str">
        <f ca="1">IFERROR(IF(W270=0,0,VLOOKUP(SUBSTITUTE(VLOOKUP(W270,#REF!,MATCH("strItemName",#REF!,0),FALSE),"SUI_",""),#REF!,2,FALSE)),"ERROR")</f>
        <v>ERROR</v>
      </c>
      <c r="Y270" s="22">
        <f t="shared" ref="Y270:AE332" ca="1" si="17">IF(W270=0,0,IF(OR(INT(W270/10000)=15,INT(W270/10000)=24,INT(W270/10000)=35),W270,IF(W270&gt;300000,W270,IF(W270&lt;200000,W270+10100,W270+100))))</f>
        <v>2202001</v>
      </c>
      <c r="Z270" s="134" t="str">
        <f ca="1">IFERROR(IF(Y270=0,0,VLOOKUP(SUBSTITUTE(VLOOKUP(Y270,#REF!,MATCH("strItemName",#REF!,0),FALSE),"SUI_",""),#REF!,2,FALSE)),"ERROR")</f>
        <v>ERROR</v>
      </c>
      <c r="AA270" s="22">
        <f t="shared" ca="1" si="17"/>
        <v>2202001</v>
      </c>
      <c r="AB270" s="134" t="str">
        <f ca="1">IFERROR(IF(AA270=0,0,VLOOKUP(SUBSTITUTE(VLOOKUP(AA270,#REF!,MATCH("strItemName",#REF!,0),FALSE),"SUI_",""),#REF!,2,FALSE)),"ERROR")</f>
        <v>ERROR</v>
      </c>
      <c r="AC270" s="22">
        <f t="shared" ca="1" si="17"/>
        <v>2202001</v>
      </c>
      <c r="AD270" s="134" t="str">
        <f ca="1">IFERROR(IF(AC270=0,0,VLOOKUP(SUBSTITUTE(VLOOKUP(AC270,#REF!,MATCH("strItemName",#REF!,0),FALSE),"SUI_",""),#REF!,2,FALSE)),"ERROR")</f>
        <v>ERROR</v>
      </c>
      <c r="AE270" s="22">
        <f t="shared" ca="1" si="17"/>
        <v>2202001</v>
      </c>
      <c r="AF270" s="134" t="str">
        <f ca="1">IFERROR(IF(AE270=0,0,VLOOKUP(SUBSTITUTE(VLOOKUP(AE270,#REF!,MATCH("strItemName",#REF!,0),FALSE),"SUI_",""),#REF!,2,FALSE)),"ERROR")</f>
        <v>ERROR</v>
      </c>
      <c r="AG270" s="88">
        <v>0</v>
      </c>
      <c r="AH270" s="134">
        <f>IFERROR(IF(AG270=0,0,VLOOKUP(SUBSTITUTE(VLOOKUP(AG270,#REF!,MATCH("strItemName",#REF!,0),FALSE),"SUI_",""),#REF!,2,FALSE)),"ERROR")</f>
        <v>0</v>
      </c>
      <c r="AI270" s="22">
        <f ca="1">IFERROR(IFERROR(VLOOKUP($B270,INDIRECT(VLOOKUP($E270,보상!$S:$AA,2,FALSE)),MATCH(AI$6,INDIRECT(VLOOKUP($E270,보상!$S:$AA,3,FALSE)),0),FALSE),VLOOKUP($B270,INDIRECT(VLOOKUP($E270&amp;"_U",보상!$S:$AA,2,FALSE)),MATCH(AI$6,INDIRECT(VLOOKUP($E270&amp;"_U",보상!$S:$AA,3,FALSE)),0),FALSE)),"ERROR")</f>
        <v>3</v>
      </c>
      <c r="AJ270" s="22">
        <v>0</v>
      </c>
      <c r="AK270" s="22">
        <v>0</v>
      </c>
      <c r="AL270" s="22">
        <v>0</v>
      </c>
      <c r="AM270" s="22" t="b">
        <v>0</v>
      </c>
      <c r="AN270" s="22">
        <v>0</v>
      </c>
      <c r="AO270" s="22">
        <v>0</v>
      </c>
    </row>
    <row r="271" spans="2:41" ht="16.5" customHeight="1" x14ac:dyDescent="0.3">
      <c r="B271" s="153">
        <f t="shared" si="16"/>
        <v>1044103</v>
      </c>
      <c r="C271" s="22">
        <v>1044103</v>
      </c>
      <c r="D271" s="156" t="str">
        <f ca="1">IFERROR(IFERROR(VLOOKUP($B271,INDIRECT(VLOOKUP($E271,보상!$S:$AA,2,FALSE)),MATCH(D$6,INDIRECT(VLOOKUP($E271,보상!$S:$AA,3,FALSE)),0),FALSE),VLOOKUP($B271,INDIRECT(VLOOKUP($E271&amp;"_U",보상!$S:$AA,2,FALSE)),MATCH(D$6,INDIRECT(VLOOKUP($E271&amp;"_U",보상!$S:$AA,3,FALSE)),0),FALSE)),"ERROR")</f>
        <v>빼앗긴 병사들의 의약품</v>
      </c>
      <c r="E271" s="22" t="s">
        <v>384</v>
      </c>
      <c r="F271" s="22">
        <f>COUNTIF($C$8:$C271,$C271)</f>
        <v>1</v>
      </c>
      <c r="G271" s="22" t="b">
        <v>0</v>
      </c>
      <c r="H271" s="22">
        <v>0</v>
      </c>
      <c r="I271" s="129">
        <f>IFERROR(IF(H271=0,0,VLOOKUP(VLOOKUP(H271,#REF!,MATCH("strMailTitleID",#REF!,0),FALSE),#REF!,2,FALSE)),"ERROR")</f>
        <v>0</v>
      </c>
      <c r="J271" s="176">
        <v>0</v>
      </c>
      <c r="K271" s="129">
        <f>IFERROR(IF(J271=0,0,VLOOKUP(VLOOKUP(J271,#REF!,MATCH("strMailTitleID",#REF!,0),FALSE),#REF!,2,FALSE)),"ERROR")</f>
        <v>0</v>
      </c>
      <c r="L271" s="22">
        <f ca="1">IFERROR(IFERROR(VLOOKUP($B271,INDIRECT(VLOOKUP($E271,보상!$S:$AA,2,FALSE)),MATCH(L$6,INDIRECT(VLOOKUP($E271,보상!$S:$AA,3,FALSE)),0),FALSE),VLOOKUP($B271,INDIRECT(VLOOKUP($E271&amp;"_U",보상!$S:$AA,2,FALSE)),MATCH(L$6,INDIRECT(VLOOKUP($E271&amp;"_U",보상!$S:$AA,3,FALSE)),0),FALSE)),"ERROR")</f>
        <v>12030</v>
      </c>
      <c r="M271" s="22">
        <v>0</v>
      </c>
      <c r="N271" s="22">
        <v>0</v>
      </c>
      <c r="O271" s="22">
        <v>0</v>
      </c>
      <c r="P271" s="22" t="str">
        <f ca="1">IFERROR(IFERROR(VLOOKUP($B271,INDIRECT(VLOOKUP($E271,보상!$S:$AA,2,FALSE)),MATCH(P$6,INDIRECT(VLOOKUP($E271,보상!$S:$AA,3,FALSE)),0),FALSE),VLOOKUP($B271,INDIRECT(VLOOKUP($E271&amp;"_U",보상!$S:$AA,2,FALSE)),MATCH(P$6,INDIRECT(VLOOKUP($E271&amp;"_U",보상!$S:$AA,3,FALSE)),0),FALSE)),"ERROR")</f>
        <v>Gold</v>
      </c>
      <c r="Q271" s="22">
        <f ca="1">IFERROR(IFERROR(VLOOKUP($B271,INDIRECT(VLOOKUP($E271,보상!$S:$AA,2,FALSE)),MATCH(Q$6,INDIRECT(VLOOKUP($E271,보상!$S:$AA,3,FALSE)),0),FALSE),VLOOKUP($B271,INDIRECT(VLOOKUP($E271&amp;"_U",보상!$S:$AA,2,FALSE)),MATCH(Q$6,INDIRECT(VLOOKUP($E271&amp;"_U",보상!$S:$AA,3,FALSE)),0),FALSE)),"ERROR")</f>
        <v>5730</v>
      </c>
      <c r="R271" s="22" t="b">
        <v>0</v>
      </c>
      <c r="S271" s="22" t="b">
        <v>0</v>
      </c>
      <c r="T271" s="22">
        <f ca="1">IFERROR(IF(W271=0,0,VLOOKUP(W271,보상!$D:$K,6,FALSE)),"-")</f>
        <v>0</v>
      </c>
      <c r="U271" s="22">
        <f ca="1">IFERROR(IF(W271=0,0,VLOOKUP(W271,보상!$D:$K,7,FALSE)),"-")</f>
        <v>0</v>
      </c>
      <c r="V271" s="22">
        <f ca="1">IFERROR(IF(W271=0,0,VLOOKUP(W271,보상!$D:$K,8,FALSE)),"-")</f>
        <v>0</v>
      </c>
      <c r="W271" s="22">
        <f ca="1">IFERROR(IFERROR(VLOOKUP($B271,INDIRECT(VLOOKUP($E271,보상!$S:$AA,2,FALSE)),MATCH(W$6,INDIRECT(VLOOKUP($E271,보상!$S:$AA,3,FALSE)),0),FALSE),VLOOKUP($B271,INDIRECT(VLOOKUP($E271&amp;"_U",보상!$S:$AA,2,FALSE)),MATCH(W$6,INDIRECT(VLOOKUP($E271&amp;"_U",보상!$S:$AA,3,FALSE)),0),FALSE)),"ERROR")</f>
        <v>2202002</v>
      </c>
      <c r="X271" s="134" t="str">
        <f ca="1">IFERROR(IF(W271=0,0,VLOOKUP(SUBSTITUTE(VLOOKUP(W271,#REF!,MATCH("strItemName",#REF!,0),FALSE),"SUI_",""),#REF!,2,FALSE)),"ERROR")</f>
        <v>ERROR</v>
      </c>
      <c r="Y271" s="22">
        <f t="shared" ca="1" si="17"/>
        <v>2202002</v>
      </c>
      <c r="Z271" s="134" t="str">
        <f ca="1">IFERROR(IF(Y271=0,0,VLOOKUP(SUBSTITUTE(VLOOKUP(Y271,#REF!,MATCH("strItemName",#REF!,0),FALSE),"SUI_",""),#REF!,2,FALSE)),"ERROR")</f>
        <v>ERROR</v>
      </c>
      <c r="AA271" s="22">
        <f t="shared" ca="1" si="17"/>
        <v>2202002</v>
      </c>
      <c r="AB271" s="134" t="str">
        <f ca="1">IFERROR(IF(AA271=0,0,VLOOKUP(SUBSTITUTE(VLOOKUP(AA271,#REF!,MATCH("strItemName",#REF!,0),FALSE),"SUI_",""),#REF!,2,FALSE)),"ERROR")</f>
        <v>ERROR</v>
      </c>
      <c r="AC271" s="22">
        <f t="shared" ca="1" si="17"/>
        <v>2202002</v>
      </c>
      <c r="AD271" s="134" t="str">
        <f ca="1">IFERROR(IF(AC271=0,0,VLOOKUP(SUBSTITUTE(VLOOKUP(AC271,#REF!,MATCH("strItemName",#REF!,0),FALSE),"SUI_",""),#REF!,2,FALSE)),"ERROR")</f>
        <v>ERROR</v>
      </c>
      <c r="AE271" s="22">
        <f t="shared" ca="1" si="17"/>
        <v>2202002</v>
      </c>
      <c r="AF271" s="134" t="str">
        <f ca="1">IFERROR(IF(AE271=0,0,VLOOKUP(SUBSTITUTE(VLOOKUP(AE271,#REF!,MATCH("strItemName",#REF!,0),FALSE),"SUI_",""),#REF!,2,FALSE)),"ERROR")</f>
        <v>ERROR</v>
      </c>
      <c r="AG271" s="88">
        <v>0</v>
      </c>
      <c r="AH271" s="134">
        <f>IFERROR(IF(AG271=0,0,VLOOKUP(SUBSTITUTE(VLOOKUP(AG271,#REF!,MATCH("strItemName",#REF!,0),FALSE),"SUI_",""),#REF!,2,FALSE)),"ERROR")</f>
        <v>0</v>
      </c>
      <c r="AI271" s="22">
        <f ca="1">IFERROR(IFERROR(VLOOKUP($B271,INDIRECT(VLOOKUP($E271,보상!$S:$AA,2,FALSE)),MATCH(AI$6,INDIRECT(VLOOKUP($E271,보상!$S:$AA,3,FALSE)),0),FALSE),VLOOKUP($B271,INDIRECT(VLOOKUP($E271&amp;"_U",보상!$S:$AA,2,FALSE)),MATCH(AI$6,INDIRECT(VLOOKUP($E271&amp;"_U",보상!$S:$AA,3,FALSE)),0),FALSE)),"ERROR")</f>
        <v>3</v>
      </c>
      <c r="AJ271" s="22">
        <v>0</v>
      </c>
      <c r="AK271" s="22">
        <v>0</v>
      </c>
      <c r="AL271" s="22">
        <v>0</v>
      </c>
      <c r="AM271" s="22" t="b">
        <v>0</v>
      </c>
      <c r="AN271" s="22">
        <v>0</v>
      </c>
      <c r="AO271" s="22">
        <v>0</v>
      </c>
    </row>
    <row r="272" spans="2:41" ht="16.5" customHeight="1" x14ac:dyDescent="0.3">
      <c r="B272" s="153">
        <f t="shared" si="16"/>
        <v>1044203</v>
      </c>
      <c r="C272" s="22">
        <v>1044203</v>
      </c>
      <c r="D272" s="156" t="str">
        <f ca="1">IFERROR(IFERROR(VLOOKUP($B272,INDIRECT(VLOOKUP($E272,보상!$S:$AA,2,FALSE)),MATCH(D$6,INDIRECT(VLOOKUP($E272,보상!$S:$AA,3,FALSE)),0),FALSE),VLOOKUP($B272,INDIRECT(VLOOKUP($E272&amp;"_U",보상!$S:$AA,2,FALSE)),MATCH(D$6,INDIRECT(VLOOKUP($E272&amp;"_U",보상!$S:$AA,3,FALSE)),0),FALSE)),"ERROR")</f>
        <v>불타오르는 복수심</v>
      </c>
      <c r="E272" s="22" t="s">
        <v>384</v>
      </c>
      <c r="F272" s="22">
        <f>COUNTIF($C$8:$C272,$C272)</f>
        <v>1</v>
      </c>
      <c r="G272" s="22" t="b">
        <v>0</v>
      </c>
      <c r="H272" s="22">
        <v>0</v>
      </c>
      <c r="I272" s="129">
        <f>IFERROR(IF(H272=0,0,VLOOKUP(VLOOKUP(H272,#REF!,MATCH("strMailTitleID",#REF!,0),FALSE),#REF!,2,FALSE)),"ERROR")</f>
        <v>0</v>
      </c>
      <c r="J272" s="176">
        <v>0</v>
      </c>
      <c r="K272" s="129">
        <f>IFERROR(IF(J272=0,0,VLOOKUP(VLOOKUP(J272,#REF!,MATCH("strMailTitleID",#REF!,0),FALSE),#REF!,2,FALSE)),"ERROR")</f>
        <v>0</v>
      </c>
      <c r="L272" s="22">
        <f ca="1">IFERROR(IFERROR(VLOOKUP($B272,INDIRECT(VLOOKUP($E272,보상!$S:$AA,2,FALSE)),MATCH(L$6,INDIRECT(VLOOKUP($E272,보상!$S:$AA,3,FALSE)),0),FALSE),VLOOKUP($B272,INDIRECT(VLOOKUP($E272&amp;"_U",보상!$S:$AA,2,FALSE)),MATCH(L$6,INDIRECT(VLOOKUP($E272&amp;"_U",보상!$S:$AA,3,FALSE)),0),FALSE)),"ERROR")</f>
        <v>13440</v>
      </c>
      <c r="M272" s="22">
        <v>0</v>
      </c>
      <c r="N272" s="22">
        <v>0</v>
      </c>
      <c r="O272" s="22">
        <v>0</v>
      </c>
      <c r="P272" s="22" t="str">
        <f ca="1">IFERROR(IFERROR(VLOOKUP($B272,INDIRECT(VLOOKUP($E272,보상!$S:$AA,2,FALSE)),MATCH(P$6,INDIRECT(VLOOKUP($E272,보상!$S:$AA,3,FALSE)),0),FALSE),VLOOKUP($B272,INDIRECT(VLOOKUP($E272&amp;"_U",보상!$S:$AA,2,FALSE)),MATCH(P$6,INDIRECT(VLOOKUP($E272&amp;"_U",보상!$S:$AA,3,FALSE)),0),FALSE)),"ERROR")</f>
        <v>Gold</v>
      </c>
      <c r="Q272" s="22">
        <f ca="1">IFERROR(IFERROR(VLOOKUP($B272,INDIRECT(VLOOKUP($E272,보상!$S:$AA,2,FALSE)),MATCH(Q$6,INDIRECT(VLOOKUP($E272,보상!$S:$AA,3,FALSE)),0),FALSE),VLOOKUP($B272,INDIRECT(VLOOKUP($E272&amp;"_U",보상!$S:$AA,2,FALSE)),MATCH(Q$6,INDIRECT(VLOOKUP($E272&amp;"_U",보상!$S:$AA,3,FALSE)),0),FALSE)),"ERROR")</f>
        <v>5850</v>
      </c>
      <c r="R272" s="22" t="b">
        <v>0</v>
      </c>
      <c r="S272" s="22" t="b">
        <v>0</v>
      </c>
      <c r="T272" s="22">
        <f ca="1">IFERROR(IF(W272=0,0,VLOOKUP(W272,보상!$D:$K,6,FALSE)),"-")</f>
        <v>0</v>
      </c>
      <c r="U272" s="22">
        <f ca="1">IFERROR(IF(W272=0,0,VLOOKUP(W272,보상!$D:$K,7,FALSE)),"-")</f>
        <v>5250</v>
      </c>
      <c r="V272" s="22">
        <f ca="1">IFERROR(IF(W272=0,0,VLOOKUP(W272,보상!$D:$K,8,FALSE)),"-")</f>
        <v>0</v>
      </c>
      <c r="W272" s="22">
        <f ca="1">IFERROR(IFERROR(VLOOKUP($B272,INDIRECT(VLOOKUP($E272,보상!$S:$AA,2,FALSE)),MATCH(W$6,INDIRECT(VLOOKUP($E272,보상!$S:$AA,3,FALSE)),0),FALSE),VLOOKUP($B272,INDIRECT(VLOOKUP($E272&amp;"_U",보상!$S:$AA,2,FALSE)),MATCH(W$6,INDIRECT(VLOOKUP($E272&amp;"_U",보상!$S:$AA,3,FALSE)),0),FALSE)),"ERROR")</f>
        <v>243001</v>
      </c>
      <c r="X272" s="134" t="str">
        <f ca="1">IFERROR(IF(W272=0,0,VLOOKUP(SUBSTITUTE(VLOOKUP(W272,#REF!,MATCH("strItemName",#REF!,0),FALSE),"SUI_",""),#REF!,2,FALSE)),"ERROR")</f>
        <v>ERROR</v>
      </c>
      <c r="Y272" s="22">
        <f t="shared" ca="1" si="17"/>
        <v>243001</v>
      </c>
      <c r="Z272" s="134" t="str">
        <f ca="1">IFERROR(IF(Y272=0,0,VLOOKUP(SUBSTITUTE(VLOOKUP(Y272,#REF!,MATCH("strItemName",#REF!,0),FALSE),"SUI_",""),#REF!,2,FALSE)),"ERROR")</f>
        <v>ERROR</v>
      </c>
      <c r="AA272" s="22">
        <f t="shared" ca="1" si="17"/>
        <v>243001</v>
      </c>
      <c r="AB272" s="134" t="str">
        <f ca="1">IFERROR(IF(AA272=0,0,VLOOKUP(SUBSTITUTE(VLOOKUP(AA272,#REF!,MATCH("strItemName",#REF!,0),FALSE),"SUI_",""),#REF!,2,FALSE)),"ERROR")</f>
        <v>ERROR</v>
      </c>
      <c r="AC272" s="22">
        <f t="shared" ca="1" si="17"/>
        <v>243001</v>
      </c>
      <c r="AD272" s="134" t="str">
        <f ca="1">IFERROR(IF(AC272=0,0,VLOOKUP(SUBSTITUTE(VLOOKUP(AC272,#REF!,MATCH("strItemName",#REF!,0),FALSE),"SUI_",""),#REF!,2,FALSE)),"ERROR")</f>
        <v>ERROR</v>
      </c>
      <c r="AE272" s="22">
        <f t="shared" ca="1" si="17"/>
        <v>243001</v>
      </c>
      <c r="AF272" s="134" t="str">
        <f ca="1">IFERROR(IF(AE272=0,0,VLOOKUP(SUBSTITUTE(VLOOKUP(AE272,#REF!,MATCH("strItemName",#REF!,0),FALSE),"SUI_",""),#REF!,2,FALSE)),"ERROR")</f>
        <v>ERROR</v>
      </c>
      <c r="AG272" s="88">
        <v>0</v>
      </c>
      <c r="AH272" s="134">
        <f>IFERROR(IF(AG272=0,0,VLOOKUP(SUBSTITUTE(VLOOKUP(AG272,#REF!,MATCH("strItemName",#REF!,0),FALSE),"SUI_",""),#REF!,2,FALSE)),"ERROR")</f>
        <v>0</v>
      </c>
      <c r="AI272" s="22">
        <f ca="1">IFERROR(IFERROR(VLOOKUP($B272,INDIRECT(VLOOKUP($E272,보상!$S:$AA,2,FALSE)),MATCH(AI$6,INDIRECT(VLOOKUP($E272,보상!$S:$AA,3,FALSE)),0),FALSE),VLOOKUP($B272,INDIRECT(VLOOKUP($E272&amp;"_U",보상!$S:$AA,2,FALSE)),MATCH(AI$6,INDIRECT(VLOOKUP($E272&amp;"_U",보상!$S:$AA,3,FALSE)),0),FALSE)),"ERROR")</f>
        <v>1</v>
      </c>
      <c r="AJ272" s="22">
        <v>0</v>
      </c>
      <c r="AK272" s="22">
        <v>0</v>
      </c>
      <c r="AL272" s="22">
        <v>0</v>
      </c>
      <c r="AM272" s="22" t="b">
        <v>0</v>
      </c>
      <c r="AN272" s="22">
        <v>0</v>
      </c>
      <c r="AO272" s="22">
        <v>0</v>
      </c>
    </row>
    <row r="273" spans="2:41" ht="16.5" customHeight="1" x14ac:dyDescent="0.3">
      <c r="B273" s="153">
        <f t="shared" si="16"/>
        <v>1044303</v>
      </c>
      <c r="C273" s="22">
        <v>1044303</v>
      </c>
      <c r="D273" s="156" t="str">
        <f ca="1">IFERROR(IFERROR(VLOOKUP($B273,INDIRECT(VLOOKUP($E273,보상!$S:$AA,2,FALSE)),MATCH(D$6,INDIRECT(VLOOKUP($E273,보상!$S:$AA,3,FALSE)),0),FALSE),VLOOKUP($B273,INDIRECT(VLOOKUP($E273&amp;"_U",보상!$S:$AA,2,FALSE)),MATCH(D$6,INDIRECT(VLOOKUP($E273&amp;"_U",보상!$S:$AA,3,FALSE)),0),FALSE)),"ERROR")</f>
        <v>알렉스의 서신</v>
      </c>
      <c r="E273" s="22" t="s">
        <v>384</v>
      </c>
      <c r="F273" s="22">
        <f>COUNTIF($C$8:$C273,$C273)</f>
        <v>1</v>
      </c>
      <c r="G273" s="22" t="b">
        <v>0</v>
      </c>
      <c r="H273" s="22">
        <v>0</v>
      </c>
      <c r="I273" s="129">
        <f>IFERROR(IF(H273=0,0,VLOOKUP(VLOOKUP(H273,#REF!,MATCH("strMailTitleID",#REF!,0),FALSE),#REF!,2,FALSE)),"ERROR")</f>
        <v>0</v>
      </c>
      <c r="J273" s="176">
        <v>0</v>
      </c>
      <c r="K273" s="129">
        <f>IFERROR(IF(J273=0,0,VLOOKUP(VLOOKUP(J273,#REF!,MATCH("strMailTitleID",#REF!,0),FALSE),#REF!,2,FALSE)),"ERROR")</f>
        <v>0</v>
      </c>
      <c r="L273" s="22">
        <f ca="1">IFERROR(IFERROR(VLOOKUP($B273,INDIRECT(VLOOKUP($E273,보상!$S:$AA,2,FALSE)),MATCH(L$6,INDIRECT(VLOOKUP($E273,보상!$S:$AA,3,FALSE)),0),FALSE),VLOOKUP($B273,INDIRECT(VLOOKUP($E273&amp;"_U",보상!$S:$AA,2,FALSE)),MATCH(L$6,INDIRECT(VLOOKUP($E273&amp;"_U",보상!$S:$AA,3,FALSE)),0),FALSE)),"ERROR")</f>
        <v>13530</v>
      </c>
      <c r="M273" s="22">
        <v>0</v>
      </c>
      <c r="N273" s="22">
        <v>0</v>
      </c>
      <c r="O273" s="22">
        <v>0</v>
      </c>
      <c r="P273" s="22" t="str">
        <f ca="1">IFERROR(IFERROR(VLOOKUP($B273,INDIRECT(VLOOKUP($E273,보상!$S:$AA,2,FALSE)),MATCH(P$6,INDIRECT(VLOOKUP($E273,보상!$S:$AA,3,FALSE)),0),FALSE),VLOOKUP($B273,INDIRECT(VLOOKUP($E273&amp;"_U",보상!$S:$AA,2,FALSE)),MATCH(P$6,INDIRECT(VLOOKUP($E273&amp;"_U",보상!$S:$AA,3,FALSE)),0),FALSE)),"ERROR")</f>
        <v>Gold</v>
      </c>
      <c r="Q273" s="22">
        <f ca="1">IFERROR(IFERROR(VLOOKUP($B273,INDIRECT(VLOOKUP($E273,보상!$S:$AA,2,FALSE)),MATCH(Q$6,INDIRECT(VLOOKUP($E273,보상!$S:$AA,3,FALSE)),0),FALSE),VLOOKUP($B273,INDIRECT(VLOOKUP($E273&amp;"_U",보상!$S:$AA,2,FALSE)),MATCH(Q$6,INDIRECT(VLOOKUP($E273&amp;"_U",보상!$S:$AA,3,FALSE)),0),FALSE)),"ERROR")</f>
        <v>5850</v>
      </c>
      <c r="R273" s="22" t="b">
        <v>0</v>
      </c>
      <c r="S273" s="22" t="b">
        <v>0</v>
      </c>
      <c r="T273" s="22">
        <f ca="1">IFERROR(IF(W273=0,0,VLOOKUP(W273,보상!$D:$K,6,FALSE)),"-")</f>
        <v>0</v>
      </c>
      <c r="U273" s="22">
        <f ca="1">IFERROR(IF(W273=0,0,VLOOKUP(W273,보상!$D:$K,7,FALSE)),"-")</f>
        <v>0</v>
      </c>
      <c r="V273" s="22">
        <f ca="1">IFERROR(IF(W273=0,0,VLOOKUP(W273,보상!$D:$K,8,FALSE)),"-")</f>
        <v>0</v>
      </c>
      <c r="W273" s="22">
        <f ca="1">IFERROR(IFERROR(VLOOKUP($B273,INDIRECT(VLOOKUP($E273,보상!$S:$AA,2,FALSE)),MATCH(W$6,INDIRECT(VLOOKUP($E273,보상!$S:$AA,3,FALSE)),0),FALSE),VLOOKUP($B273,INDIRECT(VLOOKUP($E273&amp;"_U",보상!$S:$AA,2,FALSE)),MATCH(W$6,INDIRECT(VLOOKUP($E273&amp;"_U",보상!$S:$AA,3,FALSE)),0),FALSE)),"ERROR")</f>
        <v>2301001</v>
      </c>
      <c r="X273" s="134" t="str">
        <f ca="1">IFERROR(IF(W273=0,0,VLOOKUP(SUBSTITUTE(VLOOKUP(W273,#REF!,MATCH("strItemName",#REF!,0),FALSE),"SUI_",""),#REF!,2,FALSE)),"ERROR")</f>
        <v>ERROR</v>
      </c>
      <c r="Y273" s="22">
        <f t="shared" ca="1" si="17"/>
        <v>2301001</v>
      </c>
      <c r="Z273" s="134" t="str">
        <f ca="1">IFERROR(IF(Y273=0,0,VLOOKUP(SUBSTITUTE(VLOOKUP(Y273,#REF!,MATCH("strItemName",#REF!,0),FALSE),"SUI_",""),#REF!,2,FALSE)),"ERROR")</f>
        <v>ERROR</v>
      </c>
      <c r="AA273" s="22">
        <f t="shared" ca="1" si="17"/>
        <v>2301001</v>
      </c>
      <c r="AB273" s="134" t="str">
        <f ca="1">IFERROR(IF(AA273=0,0,VLOOKUP(SUBSTITUTE(VLOOKUP(AA273,#REF!,MATCH("strItemName",#REF!,0),FALSE),"SUI_",""),#REF!,2,FALSE)),"ERROR")</f>
        <v>ERROR</v>
      </c>
      <c r="AC273" s="22">
        <f t="shared" ca="1" si="17"/>
        <v>2301001</v>
      </c>
      <c r="AD273" s="134" t="str">
        <f ca="1">IFERROR(IF(AC273=0,0,VLOOKUP(SUBSTITUTE(VLOOKUP(AC273,#REF!,MATCH("strItemName",#REF!,0),FALSE),"SUI_",""),#REF!,2,FALSE)),"ERROR")</f>
        <v>ERROR</v>
      </c>
      <c r="AE273" s="22">
        <f t="shared" ca="1" si="17"/>
        <v>2301001</v>
      </c>
      <c r="AF273" s="134" t="str">
        <f ca="1">IFERROR(IF(AE273=0,0,VLOOKUP(SUBSTITUTE(VLOOKUP(AE273,#REF!,MATCH("strItemName",#REF!,0),FALSE),"SUI_",""),#REF!,2,FALSE)),"ERROR")</f>
        <v>ERROR</v>
      </c>
      <c r="AG273" s="88">
        <v>0</v>
      </c>
      <c r="AH273" s="134">
        <f>IFERROR(IF(AG273=0,0,VLOOKUP(SUBSTITUTE(VLOOKUP(AG273,#REF!,MATCH("strItemName",#REF!,0),FALSE),"SUI_",""),#REF!,2,FALSE)),"ERROR")</f>
        <v>0</v>
      </c>
      <c r="AI273" s="22">
        <f ca="1">IFERROR(IFERROR(VLOOKUP($B273,INDIRECT(VLOOKUP($E273,보상!$S:$AA,2,FALSE)),MATCH(AI$6,INDIRECT(VLOOKUP($E273,보상!$S:$AA,3,FALSE)),0),FALSE),VLOOKUP($B273,INDIRECT(VLOOKUP($E273&amp;"_U",보상!$S:$AA,2,FALSE)),MATCH(AI$6,INDIRECT(VLOOKUP($E273&amp;"_U",보상!$S:$AA,3,FALSE)),0),FALSE)),"ERROR")</f>
        <v>10</v>
      </c>
      <c r="AJ273" s="22">
        <v>0</v>
      </c>
      <c r="AK273" s="22">
        <v>0</v>
      </c>
      <c r="AL273" s="22">
        <v>0</v>
      </c>
      <c r="AM273" s="22" t="b">
        <v>0</v>
      </c>
      <c r="AN273" s="22">
        <v>0</v>
      </c>
      <c r="AO273" s="22">
        <v>0</v>
      </c>
    </row>
    <row r="274" spans="2:41" ht="16.5" customHeight="1" x14ac:dyDescent="0.3">
      <c r="B274" s="153">
        <f t="shared" si="16"/>
        <v>1044403</v>
      </c>
      <c r="C274" s="22">
        <v>1044403</v>
      </c>
      <c r="D274" s="156" t="str">
        <f ca="1">IFERROR(IFERROR(VLOOKUP($B274,INDIRECT(VLOOKUP($E274,보상!$S:$AA,2,FALSE)),MATCH(D$6,INDIRECT(VLOOKUP($E274,보상!$S:$AA,3,FALSE)),0),FALSE),VLOOKUP($B274,INDIRECT(VLOOKUP($E274&amp;"_U",보상!$S:$AA,2,FALSE)),MATCH(D$6,INDIRECT(VLOOKUP($E274&amp;"_U",보상!$S:$AA,3,FALSE)),0),FALSE)),"ERROR")</f>
        <v>이동 경로 확보</v>
      </c>
      <c r="E274" s="22" t="s">
        <v>384</v>
      </c>
      <c r="F274" s="22">
        <f>COUNTIF($C$8:$C274,$C274)</f>
        <v>1</v>
      </c>
      <c r="G274" s="22" t="b">
        <v>0</v>
      </c>
      <c r="H274" s="22">
        <v>0</v>
      </c>
      <c r="I274" s="129">
        <f>IFERROR(IF(H274=0,0,VLOOKUP(VLOOKUP(H274,#REF!,MATCH("strMailTitleID",#REF!,0),FALSE),#REF!,2,FALSE)),"ERROR")</f>
        <v>0</v>
      </c>
      <c r="J274" s="176">
        <v>0</v>
      </c>
      <c r="K274" s="129">
        <f>IFERROR(IF(J274=0,0,VLOOKUP(VLOOKUP(J274,#REF!,MATCH("strMailTitleID",#REF!,0),FALSE),#REF!,2,FALSE)),"ERROR")</f>
        <v>0</v>
      </c>
      <c r="L274" s="22">
        <f ca="1">IFERROR(IFERROR(VLOOKUP($B274,INDIRECT(VLOOKUP($E274,보상!$S:$AA,2,FALSE)),MATCH(L$6,INDIRECT(VLOOKUP($E274,보상!$S:$AA,3,FALSE)),0),FALSE),VLOOKUP($B274,INDIRECT(VLOOKUP($E274&amp;"_U",보상!$S:$AA,2,FALSE)),MATCH(L$6,INDIRECT(VLOOKUP($E274&amp;"_U",보상!$S:$AA,3,FALSE)),0),FALSE)),"ERROR")</f>
        <v>13530</v>
      </c>
      <c r="M274" s="22">
        <v>0</v>
      </c>
      <c r="N274" s="22">
        <v>0</v>
      </c>
      <c r="O274" s="22">
        <v>0</v>
      </c>
      <c r="P274" s="22" t="str">
        <f ca="1">IFERROR(IFERROR(VLOOKUP($B274,INDIRECT(VLOOKUP($E274,보상!$S:$AA,2,FALSE)),MATCH(P$6,INDIRECT(VLOOKUP($E274,보상!$S:$AA,3,FALSE)),0),FALSE),VLOOKUP($B274,INDIRECT(VLOOKUP($E274&amp;"_U",보상!$S:$AA,2,FALSE)),MATCH(P$6,INDIRECT(VLOOKUP($E274&amp;"_U",보상!$S:$AA,3,FALSE)),0),FALSE)),"ERROR")</f>
        <v>Gold</v>
      </c>
      <c r="Q274" s="22">
        <f ca="1">IFERROR(IFERROR(VLOOKUP($B274,INDIRECT(VLOOKUP($E274,보상!$S:$AA,2,FALSE)),MATCH(Q$6,INDIRECT(VLOOKUP($E274,보상!$S:$AA,3,FALSE)),0),FALSE),VLOOKUP($B274,INDIRECT(VLOOKUP($E274&amp;"_U",보상!$S:$AA,2,FALSE)),MATCH(Q$6,INDIRECT(VLOOKUP($E274&amp;"_U",보상!$S:$AA,3,FALSE)),0),FALSE)),"ERROR")</f>
        <v>5850</v>
      </c>
      <c r="R274" s="22" t="b">
        <v>0</v>
      </c>
      <c r="S274" s="22" t="b">
        <v>0</v>
      </c>
      <c r="T274" s="22">
        <f ca="1">IFERROR(IF(W274=0,0,VLOOKUP(W274,보상!$D:$K,6,FALSE)),"-")</f>
        <v>0</v>
      </c>
      <c r="U274" s="22">
        <f ca="1">IFERROR(IF(W274=0,0,VLOOKUP(W274,보상!$D:$K,7,FALSE)),"-")</f>
        <v>0</v>
      </c>
      <c r="V274" s="22">
        <f ca="1">IFERROR(IF(W274=0,0,VLOOKUP(W274,보상!$D:$K,8,FALSE)),"-")</f>
        <v>0</v>
      </c>
      <c r="W274" s="22">
        <f ca="1">IFERROR(IFERROR(VLOOKUP($B274,INDIRECT(VLOOKUP($E274,보상!$S:$AA,2,FALSE)),MATCH(W$6,INDIRECT(VLOOKUP($E274,보상!$S:$AA,3,FALSE)),0),FALSE),VLOOKUP($B274,INDIRECT(VLOOKUP($E274&amp;"_U",보상!$S:$AA,2,FALSE)),MATCH(W$6,INDIRECT(VLOOKUP($E274&amp;"_U",보상!$S:$AA,3,FALSE)),0),FALSE)),"ERROR")</f>
        <v>303001</v>
      </c>
      <c r="X274" s="134" t="str">
        <f ca="1">IFERROR(IF(W274=0,0,VLOOKUP(SUBSTITUTE(VLOOKUP(W274,#REF!,MATCH("strItemName",#REF!,0),FALSE),"SUI_",""),#REF!,2,FALSE)),"ERROR")</f>
        <v>ERROR</v>
      </c>
      <c r="Y274" s="22">
        <f t="shared" ca="1" si="17"/>
        <v>303001</v>
      </c>
      <c r="Z274" s="134" t="str">
        <f ca="1">IFERROR(IF(Y274=0,0,VLOOKUP(SUBSTITUTE(VLOOKUP(Y274,#REF!,MATCH("strItemName",#REF!,0),FALSE),"SUI_",""),#REF!,2,FALSE)),"ERROR")</f>
        <v>ERROR</v>
      </c>
      <c r="AA274" s="22">
        <f t="shared" ca="1" si="17"/>
        <v>303001</v>
      </c>
      <c r="AB274" s="134" t="str">
        <f ca="1">IFERROR(IF(AA274=0,0,VLOOKUP(SUBSTITUTE(VLOOKUP(AA274,#REF!,MATCH("strItemName",#REF!,0),FALSE),"SUI_",""),#REF!,2,FALSE)),"ERROR")</f>
        <v>ERROR</v>
      </c>
      <c r="AC274" s="22">
        <f t="shared" ca="1" si="17"/>
        <v>303001</v>
      </c>
      <c r="AD274" s="134" t="str">
        <f ca="1">IFERROR(IF(AC274=0,0,VLOOKUP(SUBSTITUTE(VLOOKUP(AC274,#REF!,MATCH("strItemName",#REF!,0),FALSE),"SUI_",""),#REF!,2,FALSE)),"ERROR")</f>
        <v>ERROR</v>
      </c>
      <c r="AE274" s="22">
        <f t="shared" ca="1" si="17"/>
        <v>303001</v>
      </c>
      <c r="AF274" s="134" t="str">
        <f ca="1">IFERROR(IF(AE274=0,0,VLOOKUP(SUBSTITUTE(VLOOKUP(AE274,#REF!,MATCH("strItemName",#REF!,0),FALSE),"SUI_",""),#REF!,2,FALSE)),"ERROR")</f>
        <v>ERROR</v>
      </c>
      <c r="AG274" s="88">
        <v>0</v>
      </c>
      <c r="AH274" s="134">
        <f>IFERROR(IF(AG274=0,0,VLOOKUP(SUBSTITUTE(VLOOKUP(AG274,#REF!,MATCH("strItemName",#REF!,0),FALSE),"SUI_",""),#REF!,2,FALSE)),"ERROR")</f>
        <v>0</v>
      </c>
      <c r="AI274" s="22">
        <f ca="1">IFERROR(IFERROR(VLOOKUP($B274,INDIRECT(VLOOKUP($E274,보상!$S:$AA,2,FALSE)),MATCH(AI$6,INDIRECT(VLOOKUP($E274,보상!$S:$AA,3,FALSE)),0),FALSE),VLOOKUP($B274,INDIRECT(VLOOKUP($E274&amp;"_U",보상!$S:$AA,2,FALSE)),MATCH(AI$6,INDIRECT(VLOOKUP($E274&amp;"_U",보상!$S:$AA,3,FALSE)),0),FALSE)),"ERROR")</f>
        <v>1</v>
      </c>
      <c r="AJ274" s="22">
        <v>0</v>
      </c>
      <c r="AK274" s="22">
        <v>0</v>
      </c>
      <c r="AL274" s="22">
        <v>0</v>
      </c>
      <c r="AM274" s="22" t="b">
        <v>0</v>
      </c>
      <c r="AN274" s="22">
        <v>0</v>
      </c>
      <c r="AO274" s="22">
        <v>0</v>
      </c>
    </row>
    <row r="275" spans="2:41" ht="16.5" customHeight="1" x14ac:dyDescent="0.3">
      <c r="B275" s="153">
        <f t="shared" si="16"/>
        <v>1044503</v>
      </c>
      <c r="C275" s="22">
        <v>1044503</v>
      </c>
      <c r="D275" s="156" t="str">
        <f ca="1">IFERROR(IFERROR(VLOOKUP($B275,INDIRECT(VLOOKUP($E275,보상!$S:$AA,2,FALSE)),MATCH(D$6,INDIRECT(VLOOKUP($E275,보상!$S:$AA,3,FALSE)),0),FALSE),VLOOKUP($B275,INDIRECT(VLOOKUP($E275&amp;"_U",보상!$S:$AA,2,FALSE)),MATCH(D$6,INDIRECT(VLOOKUP($E275&amp;"_U",보상!$S:$AA,3,FALSE)),0),FALSE)),"ERROR")</f>
        <v>습격당한 야영지</v>
      </c>
      <c r="E275" s="22" t="s">
        <v>384</v>
      </c>
      <c r="F275" s="22">
        <f>COUNTIF($C$8:$C275,$C275)</f>
        <v>1</v>
      </c>
      <c r="G275" s="22" t="b">
        <v>0</v>
      </c>
      <c r="H275" s="22">
        <v>0</v>
      </c>
      <c r="I275" s="129">
        <f>IFERROR(IF(H275=0,0,VLOOKUP(VLOOKUP(H275,#REF!,MATCH("strMailTitleID",#REF!,0),FALSE),#REF!,2,FALSE)),"ERROR")</f>
        <v>0</v>
      </c>
      <c r="J275" s="176">
        <v>0</v>
      </c>
      <c r="K275" s="129">
        <f>IFERROR(IF(J275=0,0,VLOOKUP(VLOOKUP(J275,#REF!,MATCH("strMailTitleID",#REF!,0),FALSE),#REF!,2,FALSE)),"ERROR")</f>
        <v>0</v>
      </c>
      <c r="L275" s="22">
        <f ca="1">IFERROR(IFERROR(VLOOKUP($B275,INDIRECT(VLOOKUP($E275,보상!$S:$AA,2,FALSE)),MATCH(L$6,INDIRECT(VLOOKUP($E275,보상!$S:$AA,3,FALSE)),0),FALSE),VLOOKUP($B275,INDIRECT(VLOOKUP($E275&amp;"_U",보상!$S:$AA,2,FALSE)),MATCH(L$6,INDIRECT(VLOOKUP($E275&amp;"_U",보상!$S:$AA,3,FALSE)),0),FALSE)),"ERROR")</f>
        <v>13530</v>
      </c>
      <c r="M275" s="22">
        <v>0</v>
      </c>
      <c r="N275" s="22">
        <v>0</v>
      </c>
      <c r="O275" s="22">
        <v>0</v>
      </c>
      <c r="P275" s="22" t="str">
        <f ca="1">IFERROR(IFERROR(VLOOKUP($B275,INDIRECT(VLOOKUP($E275,보상!$S:$AA,2,FALSE)),MATCH(P$6,INDIRECT(VLOOKUP($E275,보상!$S:$AA,3,FALSE)),0),FALSE),VLOOKUP($B275,INDIRECT(VLOOKUP($E275&amp;"_U",보상!$S:$AA,2,FALSE)),MATCH(P$6,INDIRECT(VLOOKUP($E275&amp;"_U",보상!$S:$AA,3,FALSE)),0),FALSE)),"ERROR")</f>
        <v>Gold</v>
      </c>
      <c r="Q275" s="22">
        <f ca="1">IFERROR(IFERROR(VLOOKUP($B275,INDIRECT(VLOOKUP($E275,보상!$S:$AA,2,FALSE)),MATCH(Q$6,INDIRECT(VLOOKUP($E275,보상!$S:$AA,3,FALSE)),0),FALSE),VLOOKUP($B275,INDIRECT(VLOOKUP($E275&amp;"_U",보상!$S:$AA,2,FALSE)),MATCH(Q$6,INDIRECT(VLOOKUP($E275&amp;"_U",보상!$S:$AA,3,FALSE)),0),FALSE)),"ERROR")</f>
        <v>5850</v>
      </c>
      <c r="R275" s="22" t="b">
        <v>0</v>
      </c>
      <c r="S275" s="22" t="b">
        <v>0</v>
      </c>
      <c r="T275" s="22">
        <f ca="1">IFERROR(IF(W275=0,0,VLOOKUP(W275,보상!$D:$K,6,FALSE)),"-")</f>
        <v>0</v>
      </c>
      <c r="U275" s="22">
        <f ca="1">IFERROR(IF(W275=0,0,VLOOKUP(W275,보상!$D:$K,7,FALSE)),"-")</f>
        <v>0</v>
      </c>
      <c r="V275" s="22">
        <f ca="1">IFERROR(IF(W275=0,0,VLOOKUP(W275,보상!$D:$K,8,FALSE)),"-")</f>
        <v>0</v>
      </c>
      <c r="W275" s="22">
        <f ca="1">IFERROR(IFERROR(VLOOKUP($B275,INDIRECT(VLOOKUP($E275,보상!$S:$AA,2,FALSE)),MATCH(W$6,INDIRECT(VLOOKUP($E275,보상!$S:$AA,3,FALSE)),0),FALSE),VLOOKUP($B275,INDIRECT(VLOOKUP($E275&amp;"_U",보상!$S:$AA,2,FALSE)),MATCH(W$6,INDIRECT(VLOOKUP($E275&amp;"_U",보상!$S:$AA,3,FALSE)),0),FALSE)),"ERROR")</f>
        <v>3000001</v>
      </c>
      <c r="X275" s="134" t="str">
        <f ca="1">IFERROR(IF(W275=0,0,VLOOKUP(SUBSTITUTE(VLOOKUP(W275,#REF!,MATCH("strItemName",#REF!,0),FALSE),"SUI_",""),#REF!,2,FALSE)),"ERROR")</f>
        <v>ERROR</v>
      </c>
      <c r="Y275" s="22">
        <f t="shared" ca="1" si="17"/>
        <v>3000001</v>
      </c>
      <c r="Z275" s="134" t="str">
        <f ca="1">IFERROR(IF(Y275=0,0,VLOOKUP(SUBSTITUTE(VLOOKUP(Y275,#REF!,MATCH("strItemName",#REF!,0),FALSE),"SUI_",""),#REF!,2,FALSE)),"ERROR")</f>
        <v>ERROR</v>
      </c>
      <c r="AA275" s="22">
        <f t="shared" ca="1" si="17"/>
        <v>3000001</v>
      </c>
      <c r="AB275" s="134" t="str">
        <f ca="1">IFERROR(IF(AA275=0,0,VLOOKUP(SUBSTITUTE(VLOOKUP(AA275,#REF!,MATCH("strItemName",#REF!,0),FALSE),"SUI_",""),#REF!,2,FALSE)),"ERROR")</f>
        <v>ERROR</v>
      </c>
      <c r="AC275" s="22">
        <f t="shared" ca="1" si="17"/>
        <v>3000001</v>
      </c>
      <c r="AD275" s="134" t="str">
        <f ca="1">IFERROR(IF(AC275=0,0,VLOOKUP(SUBSTITUTE(VLOOKUP(AC275,#REF!,MATCH("strItemName",#REF!,0),FALSE),"SUI_",""),#REF!,2,FALSE)),"ERROR")</f>
        <v>ERROR</v>
      </c>
      <c r="AE275" s="22">
        <f t="shared" ca="1" si="17"/>
        <v>3000001</v>
      </c>
      <c r="AF275" s="134" t="str">
        <f ca="1">IFERROR(IF(AE275=0,0,VLOOKUP(SUBSTITUTE(VLOOKUP(AE275,#REF!,MATCH("strItemName",#REF!,0),FALSE),"SUI_",""),#REF!,2,FALSE)),"ERROR")</f>
        <v>ERROR</v>
      </c>
      <c r="AG275" s="88">
        <v>0</v>
      </c>
      <c r="AH275" s="134">
        <f>IFERROR(IF(AG275=0,0,VLOOKUP(SUBSTITUTE(VLOOKUP(AG275,#REF!,MATCH("strItemName",#REF!,0),FALSE),"SUI_",""),#REF!,2,FALSE)),"ERROR")</f>
        <v>0</v>
      </c>
      <c r="AI275" s="22">
        <f ca="1">IFERROR(IFERROR(VLOOKUP($B275,INDIRECT(VLOOKUP($E275,보상!$S:$AA,2,FALSE)),MATCH(AI$6,INDIRECT(VLOOKUP($E275,보상!$S:$AA,3,FALSE)),0),FALSE),VLOOKUP($B275,INDIRECT(VLOOKUP($E275&amp;"_U",보상!$S:$AA,2,FALSE)),MATCH(AI$6,INDIRECT(VLOOKUP($E275&amp;"_U",보상!$S:$AA,3,FALSE)),0),FALSE)),"ERROR")</f>
        <v>5</v>
      </c>
      <c r="AJ275" s="22">
        <v>0</v>
      </c>
      <c r="AK275" s="22">
        <v>0</v>
      </c>
      <c r="AL275" s="22">
        <v>0</v>
      </c>
      <c r="AM275" s="22" t="b">
        <v>0</v>
      </c>
      <c r="AN275" s="22">
        <v>0</v>
      </c>
      <c r="AO275" s="22">
        <v>0</v>
      </c>
    </row>
    <row r="276" spans="2:41" ht="16.5" customHeight="1" x14ac:dyDescent="0.3">
      <c r="B276" s="153">
        <f t="shared" si="16"/>
        <v>1044603</v>
      </c>
      <c r="C276" s="22">
        <v>1044603</v>
      </c>
      <c r="D276" s="156" t="str">
        <f ca="1">IFERROR(IFERROR(VLOOKUP($B276,INDIRECT(VLOOKUP($E276,보상!$S:$AA,2,FALSE)),MATCH(D$6,INDIRECT(VLOOKUP($E276,보상!$S:$AA,3,FALSE)),0),FALSE),VLOOKUP($B276,INDIRECT(VLOOKUP($E276&amp;"_U",보상!$S:$AA,2,FALSE)),MATCH(D$6,INDIRECT(VLOOKUP($E276&amp;"_U",보상!$S:$AA,3,FALSE)),0),FALSE)),"ERROR")</f>
        <v>수습</v>
      </c>
      <c r="E276" s="22" t="s">
        <v>384</v>
      </c>
      <c r="F276" s="22">
        <f>COUNTIF($C$8:$C276,$C276)</f>
        <v>1</v>
      </c>
      <c r="G276" s="22" t="b">
        <v>0</v>
      </c>
      <c r="H276" s="22">
        <v>0</v>
      </c>
      <c r="I276" s="129">
        <f>IFERROR(IF(H276=0,0,VLOOKUP(VLOOKUP(H276,#REF!,MATCH("strMailTitleID",#REF!,0),FALSE),#REF!,2,FALSE)),"ERROR")</f>
        <v>0</v>
      </c>
      <c r="J276" s="176">
        <v>0</v>
      </c>
      <c r="K276" s="129">
        <f>IFERROR(IF(J276=0,0,VLOOKUP(VLOOKUP(J276,#REF!,MATCH("strMailTitleID",#REF!,0),FALSE),#REF!,2,FALSE)),"ERROR")</f>
        <v>0</v>
      </c>
      <c r="L276" s="22">
        <f ca="1">IFERROR(IFERROR(VLOOKUP($B276,INDIRECT(VLOOKUP($E276,보상!$S:$AA,2,FALSE)),MATCH(L$6,INDIRECT(VLOOKUP($E276,보상!$S:$AA,3,FALSE)),0),FALSE),VLOOKUP($B276,INDIRECT(VLOOKUP($E276&amp;"_U",보상!$S:$AA,2,FALSE)),MATCH(L$6,INDIRECT(VLOOKUP($E276&amp;"_U",보상!$S:$AA,3,FALSE)),0),FALSE)),"ERROR")</f>
        <v>13530</v>
      </c>
      <c r="M276" s="22">
        <v>0</v>
      </c>
      <c r="N276" s="22">
        <v>0</v>
      </c>
      <c r="O276" s="22">
        <v>0</v>
      </c>
      <c r="P276" s="22" t="str">
        <f ca="1">IFERROR(IFERROR(VLOOKUP($B276,INDIRECT(VLOOKUP($E276,보상!$S:$AA,2,FALSE)),MATCH(P$6,INDIRECT(VLOOKUP($E276,보상!$S:$AA,3,FALSE)),0),FALSE),VLOOKUP($B276,INDIRECT(VLOOKUP($E276&amp;"_U",보상!$S:$AA,2,FALSE)),MATCH(P$6,INDIRECT(VLOOKUP($E276&amp;"_U",보상!$S:$AA,3,FALSE)),0),FALSE)),"ERROR")</f>
        <v>Gold</v>
      </c>
      <c r="Q276" s="22">
        <f ca="1">IFERROR(IFERROR(VLOOKUP($B276,INDIRECT(VLOOKUP($E276,보상!$S:$AA,2,FALSE)),MATCH(Q$6,INDIRECT(VLOOKUP($E276,보상!$S:$AA,3,FALSE)),0),FALSE),VLOOKUP($B276,INDIRECT(VLOOKUP($E276&amp;"_U",보상!$S:$AA,2,FALSE)),MATCH(Q$6,INDIRECT(VLOOKUP($E276&amp;"_U",보상!$S:$AA,3,FALSE)),0),FALSE)),"ERROR")</f>
        <v>5850</v>
      </c>
      <c r="R276" s="22" t="b">
        <v>0</v>
      </c>
      <c r="S276" s="22" t="b">
        <v>0</v>
      </c>
      <c r="T276" s="22">
        <f ca="1">IFERROR(IF(W276=0,0,VLOOKUP(W276,보상!$D:$K,6,FALSE)),"-")</f>
        <v>9000</v>
      </c>
      <c r="U276" s="22">
        <f ca="1">IFERROR(IF(W276=0,0,VLOOKUP(W276,보상!$D:$K,7,FALSE)),"-")</f>
        <v>0</v>
      </c>
      <c r="V276" s="22">
        <f ca="1">IFERROR(IF(W276=0,0,VLOOKUP(W276,보상!$D:$K,8,FALSE)),"-")</f>
        <v>0</v>
      </c>
      <c r="W276" s="22">
        <f ca="1">IFERROR(IFERROR(VLOOKUP($B276,INDIRECT(VLOOKUP($E276,보상!$S:$AA,2,FALSE)),MATCH(W$6,INDIRECT(VLOOKUP($E276,보상!$S:$AA,3,FALSE)),0),FALSE),VLOOKUP($B276,INDIRECT(VLOOKUP($E276&amp;"_U",보상!$S:$AA,2,FALSE)),MATCH(W$6,INDIRECT(VLOOKUP($E276&amp;"_U",보상!$S:$AA,3,FALSE)),0),FALSE)),"ERROR")</f>
        <v>104101</v>
      </c>
      <c r="X276" s="134" t="str">
        <f ca="1">IFERROR(IF(W276=0,0,VLOOKUP(SUBSTITUTE(VLOOKUP(W276,#REF!,MATCH("strItemName",#REF!,0),FALSE),"SUI_",""),#REF!,2,FALSE)),"ERROR")</f>
        <v>ERROR</v>
      </c>
      <c r="Y276" s="22">
        <f t="shared" ca="1" si="17"/>
        <v>114201</v>
      </c>
      <c r="Z276" s="134" t="str">
        <f ca="1">IFERROR(IF(Y276=0,0,VLOOKUP(SUBSTITUTE(VLOOKUP(Y276,#REF!,MATCH("strItemName",#REF!,0),FALSE),"SUI_",""),#REF!,2,FALSE)),"ERROR")</f>
        <v>ERROR</v>
      </c>
      <c r="AA276" s="22">
        <f t="shared" ca="1" si="17"/>
        <v>124301</v>
      </c>
      <c r="AB276" s="134" t="str">
        <f ca="1">IFERROR(IF(AA276=0,0,VLOOKUP(SUBSTITUTE(VLOOKUP(AA276,#REF!,MATCH("strItemName",#REF!,0),FALSE),"SUI_",""),#REF!,2,FALSE)),"ERROR")</f>
        <v>ERROR</v>
      </c>
      <c r="AC276" s="22">
        <f t="shared" ca="1" si="17"/>
        <v>134401</v>
      </c>
      <c r="AD276" s="134" t="str">
        <f ca="1">IFERROR(IF(AC276=0,0,VLOOKUP(SUBSTITUTE(VLOOKUP(AC276,#REF!,MATCH("strItemName",#REF!,0),FALSE),"SUI_",""),#REF!,2,FALSE)),"ERROR")</f>
        <v>ERROR</v>
      </c>
      <c r="AE276" s="22">
        <f t="shared" ca="1" si="17"/>
        <v>144501</v>
      </c>
      <c r="AF276" s="134" t="str">
        <f ca="1">IFERROR(IF(AE276=0,0,VLOOKUP(SUBSTITUTE(VLOOKUP(AE276,#REF!,MATCH("strItemName",#REF!,0),FALSE),"SUI_",""),#REF!,2,FALSE)),"ERROR")</f>
        <v>ERROR</v>
      </c>
      <c r="AG276" s="88">
        <v>0</v>
      </c>
      <c r="AH276" s="134">
        <f>IFERROR(IF(AG276=0,0,VLOOKUP(SUBSTITUTE(VLOOKUP(AG276,#REF!,MATCH("strItemName",#REF!,0),FALSE),"SUI_",""),#REF!,2,FALSE)),"ERROR")</f>
        <v>0</v>
      </c>
      <c r="AI276" s="22">
        <f ca="1">IFERROR(IFERROR(VLOOKUP($B276,INDIRECT(VLOOKUP($E276,보상!$S:$AA,2,FALSE)),MATCH(AI$6,INDIRECT(VLOOKUP($E276,보상!$S:$AA,3,FALSE)),0),FALSE),VLOOKUP($B276,INDIRECT(VLOOKUP($E276&amp;"_U",보상!$S:$AA,2,FALSE)),MATCH(AI$6,INDIRECT(VLOOKUP($E276&amp;"_U",보상!$S:$AA,3,FALSE)),0),FALSE)),"ERROR")</f>
        <v>1</v>
      </c>
      <c r="AJ276" s="22">
        <v>0</v>
      </c>
      <c r="AK276" s="22">
        <v>0</v>
      </c>
      <c r="AL276" s="22">
        <v>0</v>
      </c>
      <c r="AM276" s="22" t="b">
        <v>0</v>
      </c>
      <c r="AN276" s="22">
        <v>0</v>
      </c>
      <c r="AO276" s="22">
        <v>0</v>
      </c>
    </row>
    <row r="277" spans="2:41" ht="16.5" customHeight="1" x14ac:dyDescent="0.3">
      <c r="B277" s="153">
        <f t="shared" si="16"/>
        <v>1044703</v>
      </c>
      <c r="C277" s="22">
        <v>1044703</v>
      </c>
      <c r="D277" s="156" t="str">
        <f ca="1">IFERROR(IFERROR(VLOOKUP($B277,INDIRECT(VLOOKUP($E277,보상!$S:$AA,2,FALSE)),MATCH(D$6,INDIRECT(VLOOKUP($E277,보상!$S:$AA,3,FALSE)),0),FALSE),VLOOKUP($B277,INDIRECT(VLOOKUP($E277&amp;"_U",보상!$S:$AA,2,FALSE)),MATCH(D$6,INDIRECT(VLOOKUP($E277&amp;"_U",보상!$S:$AA,3,FALSE)),0),FALSE)),"ERROR")</f>
        <v>봉화를 피우기 위한 준비</v>
      </c>
      <c r="E277" s="22" t="s">
        <v>384</v>
      </c>
      <c r="F277" s="22">
        <f>COUNTIF($C$8:$C277,$C277)</f>
        <v>1</v>
      </c>
      <c r="G277" s="22" t="b">
        <v>0</v>
      </c>
      <c r="H277" s="22">
        <v>0</v>
      </c>
      <c r="I277" s="129">
        <f>IFERROR(IF(H277=0,0,VLOOKUP(VLOOKUP(H277,#REF!,MATCH("strMailTitleID",#REF!,0),FALSE),#REF!,2,FALSE)),"ERROR")</f>
        <v>0</v>
      </c>
      <c r="J277" s="176">
        <v>0</v>
      </c>
      <c r="K277" s="129">
        <f>IFERROR(IF(J277=0,0,VLOOKUP(VLOOKUP(J277,#REF!,MATCH("strMailTitleID",#REF!,0),FALSE),#REF!,2,FALSE)),"ERROR")</f>
        <v>0</v>
      </c>
      <c r="L277" s="22">
        <f ca="1">IFERROR(IFERROR(VLOOKUP($B277,INDIRECT(VLOOKUP($E277,보상!$S:$AA,2,FALSE)),MATCH(L$6,INDIRECT(VLOOKUP($E277,보상!$S:$AA,3,FALSE)),0),FALSE),VLOOKUP($B277,INDIRECT(VLOOKUP($E277&amp;"_U",보상!$S:$AA,2,FALSE)),MATCH(L$6,INDIRECT(VLOOKUP($E277&amp;"_U",보상!$S:$AA,3,FALSE)),0),FALSE)),"ERROR")</f>
        <v>13530</v>
      </c>
      <c r="M277" s="22">
        <v>0</v>
      </c>
      <c r="N277" s="22">
        <v>0</v>
      </c>
      <c r="O277" s="22">
        <v>0</v>
      </c>
      <c r="P277" s="22" t="str">
        <f ca="1">IFERROR(IFERROR(VLOOKUP($B277,INDIRECT(VLOOKUP($E277,보상!$S:$AA,2,FALSE)),MATCH(P$6,INDIRECT(VLOOKUP($E277,보상!$S:$AA,3,FALSE)),0),FALSE),VLOOKUP($B277,INDIRECT(VLOOKUP($E277&amp;"_U",보상!$S:$AA,2,FALSE)),MATCH(P$6,INDIRECT(VLOOKUP($E277&amp;"_U",보상!$S:$AA,3,FALSE)),0),FALSE)),"ERROR")</f>
        <v>Gold</v>
      </c>
      <c r="Q277" s="22">
        <f ca="1">IFERROR(IFERROR(VLOOKUP($B277,INDIRECT(VLOOKUP($E277,보상!$S:$AA,2,FALSE)),MATCH(Q$6,INDIRECT(VLOOKUP($E277,보상!$S:$AA,3,FALSE)),0),FALSE),VLOOKUP($B277,INDIRECT(VLOOKUP($E277&amp;"_U",보상!$S:$AA,2,FALSE)),MATCH(Q$6,INDIRECT(VLOOKUP($E277&amp;"_U",보상!$S:$AA,3,FALSE)),0),FALSE)),"ERROR")</f>
        <v>5850</v>
      </c>
      <c r="R277" s="22" t="b">
        <v>0</v>
      </c>
      <c r="S277" s="22" t="b">
        <v>0</v>
      </c>
      <c r="T277" s="22">
        <f ca="1">IFERROR(IF(W277=0,0,VLOOKUP(W277,보상!$D:$K,6,FALSE)),"-")</f>
        <v>0</v>
      </c>
      <c r="U277" s="22">
        <f ca="1">IFERROR(IF(W277=0,0,VLOOKUP(W277,보상!$D:$K,7,FALSE)),"-")</f>
        <v>5250</v>
      </c>
      <c r="V277" s="22">
        <f ca="1">IFERROR(IF(W277=0,0,VLOOKUP(W277,보상!$D:$K,8,FALSE)),"-")</f>
        <v>0</v>
      </c>
      <c r="W277" s="22">
        <f ca="1">IFERROR(IFERROR(VLOOKUP($B277,INDIRECT(VLOOKUP($E277,보상!$S:$AA,2,FALSE)),MATCH(W$6,INDIRECT(VLOOKUP($E277,보상!$S:$AA,3,FALSE)),0),FALSE),VLOOKUP($B277,INDIRECT(VLOOKUP($E277&amp;"_U",보상!$S:$AA,2,FALSE)),MATCH(W$6,INDIRECT(VLOOKUP($E277&amp;"_U",보상!$S:$AA,3,FALSE)),0),FALSE)),"ERROR")</f>
        <v>243001</v>
      </c>
      <c r="X277" s="134" t="str">
        <f ca="1">IFERROR(IF(W277=0,0,VLOOKUP(SUBSTITUTE(VLOOKUP(W277,#REF!,MATCH("strItemName",#REF!,0),FALSE),"SUI_",""),#REF!,2,FALSE)),"ERROR")</f>
        <v>ERROR</v>
      </c>
      <c r="Y277" s="22">
        <f t="shared" ca="1" si="17"/>
        <v>243001</v>
      </c>
      <c r="Z277" s="134" t="str">
        <f ca="1">IFERROR(IF(Y277=0,0,VLOOKUP(SUBSTITUTE(VLOOKUP(Y277,#REF!,MATCH("strItemName",#REF!,0),FALSE),"SUI_",""),#REF!,2,FALSE)),"ERROR")</f>
        <v>ERROR</v>
      </c>
      <c r="AA277" s="22">
        <f t="shared" ca="1" si="17"/>
        <v>243001</v>
      </c>
      <c r="AB277" s="134" t="str">
        <f ca="1">IFERROR(IF(AA277=0,0,VLOOKUP(SUBSTITUTE(VLOOKUP(AA277,#REF!,MATCH("strItemName",#REF!,0),FALSE),"SUI_",""),#REF!,2,FALSE)),"ERROR")</f>
        <v>ERROR</v>
      </c>
      <c r="AC277" s="22">
        <f t="shared" ca="1" si="17"/>
        <v>243001</v>
      </c>
      <c r="AD277" s="134" t="str">
        <f ca="1">IFERROR(IF(AC277=0,0,VLOOKUP(SUBSTITUTE(VLOOKUP(AC277,#REF!,MATCH("strItemName",#REF!,0),FALSE),"SUI_",""),#REF!,2,FALSE)),"ERROR")</f>
        <v>ERROR</v>
      </c>
      <c r="AE277" s="22">
        <f t="shared" ca="1" si="17"/>
        <v>243001</v>
      </c>
      <c r="AF277" s="134" t="str">
        <f ca="1">IFERROR(IF(AE277=0,0,VLOOKUP(SUBSTITUTE(VLOOKUP(AE277,#REF!,MATCH("strItemName",#REF!,0),FALSE),"SUI_",""),#REF!,2,FALSE)),"ERROR")</f>
        <v>ERROR</v>
      </c>
      <c r="AG277" s="88">
        <v>0</v>
      </c>
      <c r="AH277" s="134">
        <f>IFERROR(IF(AG277=0,0,VLOOKUP(SUBSTITUTE(VLOOKUP(AG277,#REF!,MATCH("strItemName",#REF!,0),FALSE),"SUI_",""),#REF!,2,FALSE)),"ERROR")</f>
        <v>0</v>
      </c>
      <c r="AI277" s="22">
        <f ca="1">IFERROR(IFERROR(VLOOKUP($B277,INDIRECT(VLOOKUP($E277,보상!$S:$AA,2,FALSE)),MATCH(AI$6,INDIRECT(VLOOKUP($E277,보상!$S:$AA,3,FALSE)),0),FALSE),VLOOKUP($B277,INDIRECT(VLOOKUP($E277&amp;"_U",보상!$S:$AA,2,FALSE)),MATCH(AI$6,INDIRECT(VLOOKUP($E277&amp;"_U",보상!$S:$AA,3,FALSE)),0),FALSE)),"ERROR")</f>
        <v>2</v>
      </c>
      <c r="AJ277" s="22">
        <v>0</v>
      </c>
      <c r="AK277" s="22">
        <v>0</v>
      </c>
      <c r="AL277" s="22">
        <v>0</v>
      </c>
      <c r="AM277" s="22" t="b">
        <v>0</v>
      </c>
      <c r="AN277" s="22">
        <v>0</v>
      </c>
      <c r="AO277" s="22">
        <v>0</v>
      </c>
    </row>
    <row r="278" spans="2:41" ht="16.5" customHeight="1" x14ac:dyDescent="0.3">
      <c r="B278" s="153">
        <f t="shared" si="16"/>
        <v>1044803</v>
      </c>
      <c r="C278" s="22">
        <v>1044803</v>
      </c>
      <c r="D278" s="156" t="str">
        <f ca="1">IFERROR(IFERROR(VLOOKUP($B278,INDIRECT(VLOOKUP($E278,보상!$S:$AA,2,FALSE)),MATCH(D$6,INDIRECT(VLOOKUP($E278,보상!$S:$AA,3,FALSE)),0),FALSE),VLOOKUP($B278,INDIRECT(VLOOKUP($E278&amp;"_U",보상!$S:$AA,2,FALSE)),MATCH(D$6,INDIRECT(VLOOKUP($E278&amp;"_U",보상!$S:$AA,3,FALSE)),0),FALSE)),"ERROR")</f>
        <v>징벌단 추적</v>
      </c>
      <c r="E278" s="22" t="s">
        <v>384</v>
      </c>
      <c r="F278" s="22">
        <f>COUNTIF($C$8:$C278,$C278)</f>
        <v>1</v>
      </c>
      <c r="G278" s="22" t="b">
        <v>0</v>
      </c>
      <c r="H278" s="22">
        <v>0</v>
      </c>
      <c r="I278" s="129">
        <f>IFERROR(IF(H278=0,0,VLOOKUP(VLOOKUP(H278,#REF!,MATCH("strMailTitleID",#REF!,0),FALSE),#REF!,2,FALSE)),"ERROR")</f>
        <v>0</v>
      </c>
      <c r="J278" s="176">
        <v>0</v>
      </c>
      <c r="K278" s="129">
        <f>IFERROR(IF(J278=0,0,VLOOKUP(VLOOKUP(J278,#REF!,MATCH("strMailTitleID",#REF!,0),FALSE),#REF!,2,FALSE)),"ERROR")</f>
        <v>0</v>
      </c>
      <c r="L278" s="22">
        <f ca="1">IFERROR(IFERROR(VLOOKUP($B278,INDIRECT(VLOOKUP($E278,보상!$S:$AA,2,FALSE)),MATCH(L$6,INDIRECT(VLOOKUP($E278,보상!$S:$AA,3,FALSE)),0),FALSE),VLOOKUP($B278,INDIRECT(VLOOKUP($E278&amp;"_U",보상!$S:$AA,2,FALSE)),MATCH(L$6,INDIRECT(VLOOKUP($E278&amp;"_U",보상!$S:$AA,3,FALSE)),0),FALSE)),"ERROR")</f>
        <v>12920</v>
      </c>
      <c r="M278" s="22">
        <v>0</v>
      </c>
      <c r="N278" s="22">
        <v>0</v>
      </c>
      <c r="O278" s="22">
        <v>0</v>
      </c>
      <c r="P278" s="22" t="str">
        <f ca="1">IFERROR(IFERROR(VLOOKUP($B278,INDIRECT(VLOOKUP($E278,보상!$S:$AA,2,FALSE)),MATCH(P$6,INDIRECT(VLOOKUP($E278,보상!$S:$AA,3,FALSE)),0),FALSE),VLOOKUP($B278,INDIRECT(VLOOKUP($E278&amp;"_U",보상!$S:$AA,2,FALSE)),MATCH(P$6,INDIRECT(VLOOKUP($E278&amp;"_U",보상!$S:$AA,3,FALSE)),0),FALSE)),"ERROR")</f>
        <v>Gold</v>
      </c>
      <c r="Q278" s="22">
        <f ca="1">IFERROR(IFERROR(VLOOKUP($B278,INDIRECT(VLOOKUP($E278,보상!$S:$AA,2,FALSE)),MATCH(Q$6,INDIRECT(VLOOKUP($E278,보상!$S:$AA,3,FALSE)),0),FALSE),VLOOKUP($B278,INDIRECT(VLOOKUP($E278&amp;"_U",보상!$S:$AA,2,FALSE)),MATCH(Q$6,INDIRECT(VLOOKUP($E278&amp;"_U",보상!$S:$AA,3,FALSE)),0),FALSE)),"ERROR")</f>
        <v>6000</v>
      </c>
      <c r="R278" s="22" t="b">
        <v>0</v>
      </c>
      <c r="S278" s="22" t="b">
        <v>0</v>
      </c>
      <c r="T278" s="22">
        <f ca="1">IFERROR(IF(W278=0,0,VLOOKUP(W278,보상!$D:$K,6,FALSE)),"-")</f>
        <v>0</v>
      </c>
      <c r="U278" s="22">
        <f ca="1">IFERROR(IF(W278=0,0,VLOOKUP(W278,보상!$D:$K,7,FALSE)),"-")</f>
        <v>0</v>
      </c>
      <c r="V278" s="22">
        <f ca="1">IFERROR(IF(W278=0,0,VLOOKUP(W278,보상!$D:$K,8,FALSE)),"-")</f>
        <v>0</v>
      </c>
      <c r="W278" s="22">
        <f ca="1">IFERROR(IFERROR(VLOOKUP($B278,INDIRECT(VLOOKUP($E278,보상!$S:$AA,2,FALSE)),MATCH(W$6,INDIRECT(VLOOKUP($E278,보상!$S:$AA,3,FALSE)),0),FALSE),VLOOKUP($B278,INDIRECT(VLOOKUP($E278&amp;"_U",보상!$S:$AA,2,FALSE)),MATCH(W$6,INDIRECT(VLOOKUP($E278&amp;"_U",보상!$S:$AA,3,FALSE)),0),FALSE)),"ERROR")</f>
        <v>3013001</v>
      </c>
      <c r="X278" s="134" t="str">
        <f ca="1">IFERROR(IF(W278=0,0,VLOOKUP(SUBSTITUTE(VLOOKUP(W278,#REF!,MATCH("strItemName",#REF!,0),FALSE),"SUI_",""),#REF!,2,FALSE)),"ERROR")</f>
        <v>ERROR</v>
      </c>
      <c r="Y278" s="22">
        <f t="shared" ca="1" si="17"/>
        <v>3013001</v>
      </c>
      <c r="Z278" s="134" t="str">
        <f ca="1">IFERROR(IF(Y278=0,0,VLOOKUP(SUBSTITUTE(VLOOKUP(Y278,#REF!,MATCH("strItemName",#REF!,0),FALSE),"SUI_",""),#REF!,2,FALSE)),"ERROR")</f>
        <v>ERROR</v>
      </c>
      <c r="AA278" s="22">
        <f t="shared" ca="1" si="17"/>
        <v>3013001</v>
      </c>
      <c r="AB278" s="134" t="str">
        <f ca="1">IFERROR(IF(AA278=0,0,VLOOKUP(SUBSTITUTE(VLOOKUP(AA278,#REF!,MATCH("strItemName",#REF!,0),FALSE),"SUI_",""),#REF!,2,FALSE)),"ERROR")</f>
        <v>ERROR</v>
      </c>
      <c r="AC278" s="22">
        <f t="shared" ca="1" si="17"/>
        <v>3013001</v>
      </c>
      <c r="AD278" s="134" t="str">
        <f ca="1">IFERROR(IF(AC278=0,0,VLOOKUP(SUBSTITUTE(VLOOKUP(AC278,#REF!,MATCH("strItemName",#REF!,0),FALSE),"SUI_",""),#REF!,2,FALSE)),"ERROR")</f>
        <v>ERROR</v>
      </c>
      <c r="AE278" s="22">
        <f t="shared" ca="1" si="17"/>
        <v>3013001</v>
      </c>
      <c r="AF278" s="134" t="str">
        <f ca="1">IFERROR(IF(AE278=0,0,VLOOKUP(SUBSTITUTE(VLOOKUP(AE278,#REF!,MATCH("strItemName",#REF!,0),FALSE),"SUI_",""),#REF!,2,FALSE)),"ERROR")</f>
        <v>ERROR</v>
      </c>
      <c r="AG278" s="88">
        <v>0</v>
      </c>
      <c r="AH278" s="134">
        <f>IFERROR(IF(AG278=0,0,VLOOKUP(SUBSTITUTE(VLOOKUP(AG278,#REF!,MATCH("strItemName",#REF!,0),FALSE),"SUI_",""),#REF!,2,FALSE)),"ERROR")</f>
        <v>0</v>
      </c>
      <c r="AI278" s="22">
        <f ca="1">IFERROR(IFERROR(VLOOKUP($B278,INDIRECT(VLOOKUP($E278,보상!$S:$AA,2,FALSE)),MATCH(AI$6,INDIRECT(VLOOKUP($E278,보상!$S:$AA,3,FALSE)),0),FALSE),VLOOKUP($B278,INDIRECT(VLOOKUP($E278&amp;"_U",보상!$S:$AA,2,FALSE)),MATCH(AI$6,INDIRECT(VLOOKUP($E278&amp;"_U",보상!$S:$AA,3,FALSE)),0),FALSE)),"ERROR")</f>
        <v>5</v>
      </c>
      <c r="AJ278" s="22">
        <v>0</v>
      </c>
      <c r="AK278" s="22">
        <v>0</v>
      </c>
      <c r="AL278" s="22">
        <v>0</v>
      </c>
      <c r="AM278" s="22" t="b">
        <v>0</v>
      </c>
      <c r="AN278" s="22">
        <v>0</v>
      </c>
      <c r="AO278" s="22">
        <v>0</v>
      </c>
    </row>
    <row r="279" spans="2:41" ht="16.5" customHeight="1" x14ac:dyDescent="0.3">
      <c r="B279" s="153">
        <f t="shared" si="16"/>
        <v>1044903</v>
      </c>
      <c r="C279" s="22">
        <v>1044903</v>
      </c>
      <c r="D279" s="156" t="str">
        <f ca="1">IFERROR(IFERROR(VLOOKUP($B279,INDIRECT(VLOOKUP($E279,보상!$S:$AA,2,FALSE)),MATCH(D$6,INDIRECT(VLOOKUP($E279,보상!$S:$AA,3,FALSE)),0),FALSE),VLOOKUP($B279,INDIRECT(VLOOKUP($E279&amp;"_U",보상!$S:$AA,2,FALSE)),MATCH(D$6,INDIRECT(VLOOKUP($E279&amp;"_U",보상!$S:$AA,3,FALSE)),0),FALSE)),"ERROR")</f>
        <v>징벌단의 흔적</v>
      </c>
      <c r="E279" s="22" t="s">
        <v>384</v>
      </c>
      <c r="F279" s="22">
        <f>COUNTIF($C$8:$C279,$C279)</f>
        <v>1</v>
      </c>
      <c r="G279" s="22" t="b">
        <v>0</v>
      </c>
      <c r="H279" s="22">
        <v>0</v>
      </c>
      <c r="I279" s="129">
        <f>IFERROR(IF(H279=0,0,VLOOKUP(VLOOKUP(H279,#REF!,MATCH("strMailTitleID",#REF!,0),FALSE),#REF!,2,FALSE)),"ERROR")</f>
        <v>0</v>
      </c>
      <c r="J279" s="176">
        <v>0</v>
      </c>
      <c r="K279" s="129">
        <f>IFERROR(IF(J279=0,0,VLOOKUP(VLOOKUP(J279,#REF!,MATCH("strMailTitleID",#REF!,0),FALSE),#REF!,2,FALSE)),"ERROR")</f>
        <v>0</v>
      </c>
      <c r="L279" s="22">
        <f ca="1">IFERROR(IFERROR(VLOOKUP($B279,INDIRECT(VLOOKUP($E279,보상!$S:$AA,2,FALSE)),MATCH(L$6,INDIRECT(VLOOKUP($E279,보상!$S:$AA,3,FALSE)),0),FALSE),VLOOKUP($B279,INDIRECT(VLOOKUP($E279&amp;"_U",보상!$S:$AA,2,FALSE)),MATCH(L$6,INDIRECT(VLOOKUP($E279&amp;"_U",보상!$S:$AA,3,FALSE)),0),FALSE)),"ERROR")</f>
        <v>12360</v>
      </c>
      <c r="M279" s="22">
        <v>0</v>
      </c>
      <c r="N279" s="22">
        <v>0</v>
      </c>
      <c r="O279" s="22">
        <v>0</v>
      </c>
      <c r="P279" s="22" t="str">
        <f ca="1">IFERROR(IFERROR(VLOOKUP($B279,INDIRECT(VLOOKUP($E279,보상!$S:$AA,2,FALSE)),MATCH(P$6,INDIRECT(VLOOKUP($E279,보상!$S:$AA,3,FALSE)),0),FALSE),VLOOKUP($B279,INDIRECT(VLOOKUP($E279&amp;"_U",보상!$S:$AA,2,FALSE)),MATCH(P$6,INDIRECT(VLOOKUP($E279&amp;"_U",보상!$S:$AA,3,FALSE)),0),FALSE)),"ERROR")</f>
        <v>Gold</v>
      </c>
      <c r="Q279" s="22">
        <f ca="1">IFERROR(IFERROR(VLOOKUP($B279,INDIRECT(VLOOKUP($E279,보상!$S:$AA,2,FALSE)),MATCH(Q$6,INDIRECT(VLOOKUP($E279,보상!$S:$AA,3,FALSE)),0),FALSE),VLOOKUP($B279,INDIRECT(VLOOKUP($E279&amp;"_U",보상!$S:$AA,2,FALSE)),MATCH(Q$6,INDIRECT(VLOOKUP($E279&amp;"_U",보상!$S:$AA,3,FALSE)),0),FALSE)),"ERROR")</f>
        <v>6000</v>
      </c>
      <c r="R279" s="22" t="b">
        <v>0</v>
      </c>
      <c r="S279" s="22" t="b">
        <v>0</v>
      </c>
      <c r="T279" s="22">
        <f ca="1">IFERROR(IF(W279=0,0,VLOOKUP(W279,보상!$D:$K,6,FALSE)),"-")</f>
        <v>7500</v>
      </c>
      <c r="U279" s="22">
        <f ca="1">IFERROR(IF(W279=0,0,VLOOKUP(W279,보상!$D:$K,7,FALSE)),"-")</f>
        <v>0</v>
      </c>
      <c r="V279" s="22">
        <f ca="1">IFERROR(IF(W279=0,0,VLOOKUP(W279,보상!$D:$K,8,FALSE)),"-")</f>
        <v>0</v>
      </c>
      <c r="W279" s="22">
        <f ca="1">IFERROR(IFERROR(VLOOKUP($B279,INDIRECT(VLOOKUP($E279,보상!$S:$AA,2,FALSE)),MATCH(W$6,INDIRECT(VLOOKUP($E279,보상!$S:$AA,3,FALSE)),0),FALSE),VLOOKUP($B279,INDIRECT(VLOOKUP($E279&amp;"_U",보상!$S:$AA,2,FALSE)),MATCH(W$6,INDIRECT(VLOOKUP($E279&amp;"_U",보상!$S:$AA,3,FALSE)),0),FALSE)),"ERROR")</f>
        <v>153001</v>
      </c>
      <c r="X279" s="134" t="str">
        <f ca="1">IFERROR(IF(W279=0,0,VLOOKUP(SUBSTITUTE(VLOOKUP(W279,#REF!,MATCH("strItemName",#REF!,0),FALSE),"SUI_",""),#REF!,2,FALSE)),"ERROR")</f>
        <v>ERROR</v>
      </c>
      <c r="Y279" s="22">
        <f t="shared" ca="1" si="17"/>
        <v>153001</v>
      </c>
      <c r="Z279" s="134" t="str">
        <f ca="1">IFERROR(IF(Y279=0,0,VLOOKUP(SUBSTITUTE(VLOOKUP(Y279,#REF!,MATCH("strItemName",#REF!,0),FALSE),"SUI_",""),#REF!,2,FALSE)),"ERROR")</f>
        <v>ERROR</v>
      </c>
      <c r="AA279" s="22">
        <f t="shared" ca="1" si="17"/>
        <v>153001</v>
      </c>
      <c r="AB279" s="134" t="str">
        <f ca="1">IFERROR(IF(AA279=0,0,VLOOKUP(SUBSTITUTE(VLOOKUP(AA279,#REF!,MATCH("strItemName",#REF!,0),FALSE),"SUI_",""),#REF!,2,FALSE)),"ERROR")</f>
        <v>ERROR</v>
      </c>
      <c r="AC279" s="22">
        <f t="shared" ca="1" si="17"/>
        <v>153001</v>
      </c>
      <c r="AD279" s="134" t="str">
        <f ca="1">IFERROR(IF(AC279=0,0,VLOOKUP(SUBSTITUTE(VLOOKUP(AC279,#REF!,MATCH("strItemName",#REF!,0),FALSE),"SUI_",""),#REF!,2,FALSE)),"ERROR")</f>
        <v>ERROR</v>
      </c>
      <c r="AE279" s="22">
        <f t="shared" ca="1" si="17"/>
        <v>153001</v>
      </c>
      <c r="AF279" s="134" t="str">
        <f ca="1">IFERROR(IF(AE279=0,0,VLOOKUP(SUBSTITUTE(VLOOKUP(AE279,#REF!,MATCH("strItemName",#REF!,0),FALSE),"SUI_",""),#REF!,2,FALSE)),"ERROR")</f>
        <v>ERROR</v>
      </c>
      <c r="AG279" s="88">
        <v>0</v>
      </c>
      <c r="AH279" s="134">
        <f>IFERROR(IF(AG279=0,0,VLOOKUP(SUBSTITUTE(VLOOKUP(AG279,#REF!,MATCH("strItemName",#REF!,0),FALSE),"SUI_",""),#REF!,2,FALSE)),"ERROR")</f>
        <v>0</v>
      </c>
      <c r="AI279" s="22">
        <f ca="1">IFERROR(IFERROR(VLOOKUP($B279,INDIRECT(VLOOKUP($E279,보상!$S:$AA,2,FALSE)),MATCH(AI$6,INDIRECT(VLOOKUP($E279,보상!$S:$AA,3,FALSE)),0),FALSE),VLOOKUP($B279,INDIRECT(VLOOKUP($E279&amp;"_U",보상!$S:$AA,2,FALSE)),MATCH(AI$6,INDIRECT(VLOOKUP($E279&amp;"_U",보상!$S:$AA,3,FALSE)),0),FALSE)),"ERROR")</f>
        <v>1</v>
      </c>
      <c r="AJ279" s="22">
        <v>0</v>
      </c>
      <c r="AK279" s="22">
        <v>0</v>
      </c>
      <c r="AL279" s="22">
        <v>0</v>
      </c>
      <c r="AM279" s="22" t="b">
        <v>0</v>
      </c>
      <c r="AN279" s="22">
        <v>0</v>
      </c>
      <c r="AO279" s="22">
        <v>0</v>
      </c>
    </row>
    <row r="280" spans="2:41" ht="16.5" customHeight="1" x14ac:dyDescent="0.3">
      <c r="B280" s="153">
        <f t="shared" si="16"/>
        <v>1045003</v>
      </c>
      <c r="C280" s="22">
        <v>1045003</v>
      </c>
      <c r="D280" s="156" t="str">
        <f ca="1">IFERROR(IFERROR(VLOOKUP($B280,INDIRECT(VLOOKUP($E280,보상!$S:$AA,2,FALSE)),MATCH(D$6,INDIRECT(VLOOKUP($E280,보상!$S:$AA,3,FALSE)),0),FALSE),VLOOKUP($B280,INDIRECT(VLOOKUP($E280&amp;"_U",보상!$S:$AA,2,FALSE)),MATCH(D$6,INDIRECT(VLOOKUP($E280&amp;"_U",보상!$S:$AA,3,FALSE)),0),FALSE)),"ERROR")</f>
        <v>야영지를 보호하는 방법</v>
      </c>
      <c r="E280" s="22" t="s">
        <v>384</v>
      </c>
      <c r="F280" s="22">
        <f>COUNTIF($C$8:$C280,$C280)</f>
        <v>1</v>
      </c>
      <c r="G280" s="22" t="b">
        <v>0</v>
      </c>
      <c r="H280" s="22">
        <v>0</v>
      </c>
      <c r="I280" s="129">
        <f>IFERROR(IF(H280=0,0,VLOOKUP(VLOOKUP(H280,#REF!,MATCH("strMailTitleID",#REF!,0),FALSE),#REF!,2,FALSE)),"ERROR")</f>
        <v>0</v>
      </c>
      <c r="J280" s="176">
        <v>0</v>
      </c>
      <c r="K280" s="129">
        <f>IFERROR(IF(J280=0,0,VLOOKUP(VLOOKUP(J280,#REF!,MATCH("strMailTitleID",#REF!,0),FALSE),#REF!,2,FALSE)),"ERROR")</f>
        <v>0</v>
      </c>
      <c r="L280" s="22">
        <f ca="1">IFERROR(IFERROR(VLOOKUP($B280,INDIRECT(VLOOKUP($E280,보상!$S:$AA,2,FALSE)),MATCH(L$6,INDIRECT(VLOOKUP($E280,보상!$S:$AA,3,FALSE)),0),FALSE),VLOOKUP($B280,INDIRECT(VLOOKUP($E280&amp;"_U",보상!$S:$AA,2,FALSE)),MATCH(L$6,INDIRECT(VLOOKUP($E280&amp;"_U",보상!$S:$AA,3,FALSE)),0),FALSE)),"ERROR")</f>
        <v>13180</v>
      </c>
      <c r="M280" s="22">
        <v>0</v>
      </c>
      <c r="N280" s="22">
        <v>0</v>
      </c>
      <c r="O280" s="22">
        <v>0</v>
      </c>
      <c r="P280" s="22" t="str">
        <f ca="1">IFERROR(IFERROR(VLOOKUP($B280,INDIRECT(VLOOKUP($E280,보상!$S:$AA,2,FALSE)),MATCH(P$6,INDIRECT(VLOOKUP($E280,보상!$S:$AA,3,FALSE)),0),FALSE),VLOOKUP($B280,INDIRECT(VLOOKUP($E280&amp;"_U",보상!$S:$AA,2,FALSE)),MATCH(P$6,INDIRECT(VLOOKUP($E280&amp;"_U",보상!$S:$AA,3,FALSE)),0),FALSE)),"ERROR")</f>
        <v>Gold</v>
      </c>
      <c r="Q280" s="22">
        <f ca="1">IFERROR(IFERROR(VLOOKUP($B280,INDIRECT(VLOOKUP($E280,보상!$S:$AA,2,FALSE)),MATCH(Q$6,INDIRECT(VLOOKUP($E280,보상!$S:$AA,3,FALSE)),0),FALSE),VLOOKUP($B280,INDIRECT(VLOOKUP($E280&amp;"_U",보상!$S:$AA,2,FALSE)),MATCH(Q$6,INDIRECT(VLOOKUP($E280&amp;"_U",보상!$S:$AA,3,FALSE)),0),FALSE)),"ERROR")</f>
        <v>6000</v>
      </c>
      <c r="R280" s="22" t="b">
        <v>0</v>
      </c>
      <c r="S280" s="22" t="b">
        <v>0</v>
      </c>
      <c r="T280" s="22">
        <f ca="1">IFERROR(IF(W280=0,0,VLOOKUP(W280,보상!$D:$K,6,FALSE)),"-")</f>
        <v>0</v>
      </c>
      <c r="U280" s="22">
        <f ca="1">IFERROR(IF(W280=0,0,VLOOKUP(W280,보상!$D:$K,7,FALSE)),"-")</f>
        <v>0</v>
      </c>
      <c r="V280" s="22">
        <f ca="1">IFERROR(IF(W280=0,0,VLOOKUP(W280,보상!$D:$K,8,FALSE)),"-")</f>
        <v>0</v>
      </c>
      <c r="W280" s="22">
        <f ca="1">IFERROR(IFERROR(VLOOKUP($B280,INDIRECT(VLOOKUP($E280,보상!$S:$AA,2,FALSE)),MATCH(W$6,INDIRECT(VLOOKUP($E280,보상!$S:$AA,3,FALSE)),0),FALSE),VLOOKUP($B280,INDIRECT(VLOOKUP($E280&amp;"_U",보상!$S:$AA,2,FALSE)),MATCH(W$6,INDIRECT(VLOOKUP($E280&amp;"_U",보상!$S:$AA,3,FALSE)),0),FALSE)),"ERROR")</f>
        <v>3160001</v>
      </c>
      <c r="X280" s="134" t="str">
        <f ca="1">IFERROR(IF(W280=0,0,VLOOKUP(SUBSTITUTE(VLOOKUP(W280,#REF!,MATCH("strItemName",#REF!,0),FALSE),"SUI_",""),#REF!,2,FALSE)),"ERROR")</f>
        <v>ERROR</v>
      </c>
      <c r="Y280" s="22">
        <f t="shared" ca="1" si="17"/>
        <v>3160001</v>
      </c>
      <c r="Z280" s="134" t="str">
        <f ca="1">IFERROR(IF(Y280=0,0,VLOOKUP(SUBSTITUTE(VLOOKUP(Y280,#REF!,MATCH("strItemName",#REF!,0),FALSE),"SUI_",""),#REF!,2,FALSE)),"ERROR")</f>
        <v>ERROR</v>
      </c>
      <c r="AA280" s="22">
        <f t="shared" ca="1" si="17"/>
        <v>3160001</v>
      </c>
      <c r="AB280" s="134" t="str">
        <f ca="1">IFERROR(IF(AA280=0,0,VLOOKUP(SUBSTITUTE(VLOOKUP(AA280,#REF!,MATCH("strItemName",#REF!,0),FALSE),"SUI_",""),#REF!,2,FALSE)),"ERROR")</f>
        <v>ERROR</v>
      </c>
      <c r="AC280" s="22">
        <f t="shared" ca="1" si="17"/>
        <v>3160001</v>
      </c>
      <c r="AD280" s="134" t="str">
        <f ca="1">IFERROR(IF(AC280=0,0,VLOOKUP(SUBSTITUTE(VLOOKUP(AC280,#REF!,MATCH("strItemName",#REF!,0),FALSE),"SUI_",""),#REF!,2,FALSE)),"ERROR")</f>
        <v>ERROR</v>
      </c>
      <c r="AE280" s="22">
        <f t="shared" ca="1" si="17"/>
        <v>3160001</v>
      </c>
      <c r="AF280" s="134" t="str">
        <f ca="1">IFERROR(IF(AE280=0,0,VLOOKUP(SUBSTITUTE(VLOOKUP(AE280,#REF!,MATCH("strItemName",#REF!,0),FALSE),"SUI_",""),#REF!,2,FALSE)),"ERROR")</f>
        <v>ERROR</v>
      </c>
      <c r="AG280" s="88">
        <v>0</v>
      </c>
      <c r="AH280" s="134">
        <f>IFERROR(IF(AG280=0,0,VLOOKUP(SUBSTITUTE(VLOOKUP(AG280,#REF!,MATCH("strItemName",#REF!,0),FALSE),"SUI_",""),#REF!,2,FALSE)),"ERROR")</f>
        <v>0</v>
      </c>
      <c r="AI280" s="22">
        <f ca="1">IFERROR(IFERROR(VLOOKUP($B280,INDIRECT(VLOOKUP($E280,보상!$S:$AA,2,FALSE)),MATCH(AI$6,INDIRECT(VLOOKUP($E280,보상!$S:$AA,3,FALSE)),0),FALSE),VLOOKUP($B280,INDIRECT(VLOOKUP($E280&amp;"_U",보상!$S:$AA,2,FALSE)),MATCH(AI$6,INDIRECT(VLOOKUP($E280&amp;"_U",보상!$S:$AA,3,FALSE)),0),FALSE)),"ERROR")</f>
        <v>10</v>
      </c>
      <c r="AJ280" s="22">
        <v>0</v>
      </c>
      <c r="AK280" s="22">
        <v>0</v>
      </c>
      <c r="AL280" s="22">
        <v>0</v>
      </c>
      <c r="AM280" s="22" t="b">
        <v>0</v>
      </c>
      <c r="AN280" s="22">
        <v>0</v>
      </c>
      <c r="AO280" s="22">
        <v>0</v>
      </c>
    </row>
    <row r="281" spans="2:41" ht="16.5" customHeight="1" x14ac:dyDescent="0.3">
      <c r="B281" s="153">
        <f t="shared" si="16"/>
        <v>1045103</v>
      </c>
      <c r="C281" s="22">
        <v>1045103</v>
      </c>
      <c r="D281" s="156" t="str">
        <f ca="1">IFERROR(IFERROR(VLOOKUP($B281,INDIRECT(VLOOKUP($E281,보상!$S:$AA,2,FALSE)),MATCH(D$6,INDIRECT(VLOOKUP($E281,보상!$S:$AA,3,FALSE)),0),FALSE),VLOOKUP($B281,INDIRECT(VLOOKUP($E281&amp;"_U",보상!$S:$AA,2,FALSE)),MATCH(D$6,INDIRECT(VLOOKUP($E281&amp;"_U",보상!$S:$AA,3,FALSE)),0),FALSE)),"ERROR")</f>
        <v>온기가 남아 있는 물건</v>
      </c>
      <c r="E281" s="22" t="s">
        <v>384</v>
      </c>
      <c r="F281" s="22">
        <f>COUNTIF($C$8:$C281,$C281)</f>
        <v>1</v>
      </c>
      <c r="G281" s="22" t="b">
        <v>0</v>
      </c>
      <c r="H281" s="22">
        <v>0</v>
      </c>
      <c r="I281" s="129">
        <f>IFERROR(IF(H281=0,0,VLOOKUP(VLOOKUP(H281,#REF!,MATCH("strMailTitleID",#REF!,0),FALSE),#REF!,2,FALSE)),"ERROR")</f>
        <v>0</v>
      </c>
      <c r="J281" s="176">
        <v>0</v>
      </c>
      <c r="K281" s="129">
        <f>IFERROR(IF(J281=0,0,VLOOKUP(VLOOKUP(J281,#REF!,MATCH("strMailTitleID",#REF!,0),FALSE),#REF!,2,FALSE)),"ERROR")</f>
        <v>0</v>
      </c>
      <c r="L281" s="22">
        <f ca="1">IFERROR(IFERROR(VLOOKUP($B281,INDIRECT(VLOOKUP($E281,보상!$S:$AA,2,FALSE)),MATCH(L$6,INDIRECT(VLOOKUP($E281,보상!$S:$AA,3,FALSE)),0),FALSE),VLOOKUP($B281,INDIRECT(VLOOKUP($E281&amp;"_U",보상!$S:$AA,2,FALSE)),MATCH(L$6,INDIRECT(VLOOKUP($E281&amp;"_U",보상!$S:$AA,3,FALSE)),0),FALSE)),"ERROR")</f>
        <v>13180</v>
      </c>
      <c r="M281" s="22">
        <v>0</v>
      </c>
      <c r="N281" s="22">
        <v>0</v>
      </c>
      <c r="O281" s="22">
        <v>0</v>
      </c>
      <c r="P281" s="22" t="str">
        <f ca="1">IFERROR(IFERROR(VLOOKUP($B281,INDIRECT(VLOOKUP($E281,보상!$S:$AA,2,FALSE)),MATCH(P$6,INDIRECT(VLOOKUP($E281,보상!$S:$AA,3,FALSE)),0),FALSE),VLOOKUP($B281,INDIRECT(VLOOKUP($E281&amp;"_U",보상!$S:$AA,2,FALSE)),MATCH(P$6,INDIRECT(VLOOKUP($E281&amp;"_U",보상!$S:$AA,3,FALSE)),0),FALSE)),"ERROR")</f>
        <v>Gold</v>
      </c>
      <c r="Q281" s="22">
        <f ca="1">IFERROR(IFERROR(VLOOKUP($B281,INDIRECT(VLOOKUP($E281,보상!$S:$AA,2,FALSE)),MATCH(Q$6,INDIRECT(VLOOKUP($E281,보상!$S:$AA,3,FALSE)),0),FALSE),VLOOKUP($B281,INDIRECT(VLOOKUP($E281&amp;"_U",보상!$S:$AA,2,FALSE)),MATCH(Q$6,INDIRECT(VLOOKUP($E281&amp;"_U",보상!$S:$AA,3,FALSE)),0),FALSE)),"ERROR")</f>
        <v>6000</v>
      </c>
      <c r="R281" s="22" t="b">
        <v>0</v>
      </c>
      <c r="S281" s="22" t="b">
        <v>0</v>
      </c>
      <c r="T281" s="22">
        <f ca="1">IFERROR(IF(W281=0,0,VLOOKUP(W281,보상!$D:$K,6,FALSE)),"-")</f>
        <v>7500</v>
      </c>
      <c r="U281" s="22">
        <f ca="1">IFERROR(IF(W281=0,0,VLOOKUP(W281,보상!$D:$K,7,FALSE)),"-")</f>
        <v>0</v>
      </c>
      <c r="V281" s="22">
        <f ca="1">IFERROR(IF(W281=0,0,VLOOKUP(W281,보상!$D:$K,8,FALSE)),"-")</f>
        <v>0</v>
      </c>
      <c r="W281" s="22">
        <f ca="1">IFERROR(IFERROR(VLOOKUP($B281,INDIRECT(VLOOKUP($E281,보상!$S:$AA,2,FALSE)),MATCH(W$6,INDIRECT(VLOOKUP($E281,보상!$S:$AA,3,FALSE)),0),FALSE),VLOOKUP($B281,INDIRECT(VLOOKUP($E281&amp;"_U",보상!$S:$AA,2,FALSE)),MATCH(W$6,INDIRECT(VLOOKUP($E281&amp;"_U",보상!$S:$AA,3,FALSE)),0),FALSE)),"ERROR")</f>
        <v>153001</v>
      </c>
      <c r="X281" s="134" t="str">
        <f ca="1">IFERROR(IF(W281=0,0,VLOOKUP(SUBSTITUTE(VLOOKUP(W281,#REF!,MATCH("strItemName",#REF!,0),FALSE),"SUI_",""),#REF!,2,FALSE)),"ERROR")</f>
        <v>ERROR</v>
      </c>
      <c r="Y281" s="22">
        <f t="shared" ca="1" si="17"/>
        <v>153001</v>
      </c>
      <c r="Z281" s="134" t="str">
        <f ca="1">IFERROR(IF(Y281=0,0,VLOOKUP(SUBSTITUTE(VLOOKUP(Y281,#REF!,MATCH("strItemName",#REF!,0),FALSE),"SUI_",""),#REF!,2,FALSE)),"ERROR")</f>
        <v>ERROR</v>
      </c>
      <c r="AA281" s="22">
        <f t="shared" ca="1" si="17"/>
        <v>153001</v>
      </c>
      <c r="AB281" s="134" t="str">
        <f ca="1">IFERROR(IF(AA281=0,0,VLOOKUP(SUBSTITUTE(VLOOKUP(AA281,#REF!,MATCH("strItemName",#REF!,0),FALSE),"SUI_",""),#REF!,2,FALSE)),"ERROR")</f>
        <v>ERROR</v>
      </c>
      <c r="AC281" s="22">
        <f t="shared" ca="1" si="17"/>
        <v>153001</v>
      </c>
      <c r="AD281" s="134" t="str">
        <f ca="1">IFERROR(IF(AC281=0,0,VLOOKUP(SUBSTITUTE(VLOOKUP(AC281,#REF!,MATCH("strItemName",#REF!,0),FALSE),"SUI_",""),#REF!,2,FALSE)),"ERROR")</f>
        <v>ERROR</v>
      </c>
      <c r="AE281" s="22">
        <f t="shared" ca="1" si="17"/>
        <v>153001</v>
      </c>
      <c r="AF281" s="134" t="str">
        <f ca="1">IFERROR(IF(AE281=0,0,VLOOKUP(SUBSTITUTE(VLOOKUP(AE281,#REF!,MATCH("strItemName",#REF!,0),FALSE),"SUI_",""),#REF!,2,FALSE)),"ERROR")</f>
        <v>ERROR</v>
      </c>
      <c r="AG281" s="88">
        <v>0</v>
      </c>
      <c r="AH281" s="134">
        <f>IFERROR(IF(AG281=0,0,VLOOKUP(SUBSTITUTE(VLOOKUP(AG281,#REF!,MATCH("strItemName",#REF!,0),FALSE),"SUI_",""),#REF!,2,FALSE)),"ERROR")</f>
        <v>0</v>
      </c>
      <c r="AI281" s="22">
        <f ca="1">IFERROR(IFERROR(VLOOKUP($B281,INDIRECT(VLOOKUP($E281,보상!$S:$AA,2,FALSE)),MATCH(AI$6,INDIRECT(VLOOKUP($E281,보상!$S:$AA,3,FALSE)),0),FALSE),VLOOKUP($B281,INDIRECT(VLOOKUP($E281&amp;"_U",보상!$S:$AA,2,FALSE)),MATCH(AI$6,INDIRECT(VLOOKUP($E281&amp;"_U",보상!$S:$AA,3,FALSE)),0),FALSE)),"ERROR")</f>
        <v>2</v>
      </c>
      <c r="AJ281" s="22">
        <v>0</v>
      </c>
      <c r="AK281" s="22">
        <v>0</v>
      </c>
      <c r="AL281" s="22">
        <v>0</v>
      </c>
      <c r="AM281" s="22" t="b">
        <v>0</v>
      </c>
      <c r="AN281" s="22">
        <v>0</v>
      </c>
      <c r="AO281" s="22">
        <v>0</v>
      </c>
    </row>
    <row r="282" spans="2:41" ht="16.5" customHeight="1" x14ac:dyDescent="0.3">
      <c r="B282" s="153">
        <f t="shared" si="16"/>
        <v>1045203</v>
      </c>
      <c r="C282" s="22">
        <v>1045203</v>
      </c>
      <c r="D282" s="156" t="str">
        <f ca="1">IFERROR(IFERROR(VLOOKUP($B282,INDIRECT(VLOOKUP($E282,보상!$S:$AA,2,FALSE)),MATCH(D$6,INDIRECT(VLOOKUP($E282,보상!$S:$AA,3,FALSE)),0),FALSE),VLOOKUP($B282,INDIRECT(VLOOKUP($E282&amp;"_U",보상!$S:$AA,2,FALSE)),MATCH(D$6,INDIRECT(VLOOKUP($E282&amp;"_U",보상!$S:$AA,3,FALSE)),0),FALSE)),"ERROR")</f>
        <v>동행</v>
      </c>
      <c r="E282" s="22" t="s">
        <v>384</v>
      </c>
      <c r="F282" s="22">
        <f>COUNTIF($C$8:$C282,$C282)</f>
        <v>1</v>
      </c>
      <c r="G282" s="22" t="b">
        <v>0</v>
      </c>
      <c r="H282" s="22">
        <v>0</v>
      </c>
      <c r="I282" s="129">
        <f>IFERROR(IF(H282=0,0,VLOOKUP(VLOOKUP(H282,#REF!,MATCH("strMailTitleID",#REF!,0),FALSE),#REF!,2,FALSE)),"ERROR")</f>
        <v>0</v>
      </c>
      <c r="J282" s="176">
        <v>0</v>
      </c>
      <c r="K282" s="129">
        <f>IFERROR(IF(J282=0,0,VLOOKUP(VLOOKUP(J282,#REF!,MATCH("strMailTitleID",#REF!,0),FALSE),#REF!,2,FALSE)),"ERROR")</f>
        <v>0</v>
      </c>
      <c r="L282" s="22">
        <f ca="1">IFERROR(IFERROR(VLOOKUP($B282,INDIRECT(VLOOKUP($E282,보상!$S:$AA,2,FALSE)),MATCH(L$6,INDIRECT(VLOOKUP($E282,보상!$S:$AA,3,FALSE)),0),FALSE),VLOOKUP($B282,INDIRECT(VLOOKUP($E282&amp;"_U",보상!$S:$AA,2,FALSE)),MATCH(L$6,INDIRECT(VLOOKUP($E282&amp;"_U",보상!$S:$AA,3,FALSE)),0),FALSE)),"ERROR")</f>
        <v>13180</v>
      </c>
      <c r="M282" s="22">
        <v>0</v>
      </c>
      <c r="N282" s="22">
        <v>0</v>
      </c>
      <c r="O282" s="22">
        <v>0</v>
      </c>
      <c r="P282" s="22" t="str">
        <f ca="1">IFERROR(IFERROR(VLOOKUP($B282,INDIRECT(VLOOKUP($E282,보상!$S:$AA,2,FALSE)),MATCH(P$6,INDIRECT(VLOOKUP($E282,보상!$S:$AA,3,FALSE)),0),FALSE),VLOOKUP($B282,INDIRECT(VLOOKUP($E282&amp;"_U",보상!$S:$AA,2,FALSE)),MATCH(P$6,INDIRECT(VLOOKUP($E282&amp;"_U",보상!$S:$AA,3,FALSE)),0),FALSE)),"ERROR")</f>
        <v>Gold</v>
      </c>
      <c r="Q282" s="22">
        <f ca="1">IFERROR(IFERROR(VLOOKUP($B282,INDIRECT(VLOOKUP($E282,보상!$S:$AA,2,FALSE)),MATCH(Q$6,INDIRECT(VLOOKUP($E282,보상!$S:$AA,3,FALSE)),0),FALSE),VLOOKUP($B282,INDIRECT(VLOOKUP($E282&amp;"_U",보상!$S:$AA,2,FALSE)),MATCH(Q$6,INDIRECT(VLOOKUP($E282&amp;"_U",보상!$S:$AA,3,FALSE)),0),FALSE)),"ERROR")</f>
        <v>6000</v>
      </c>
      <c r="R282" s="22" t="b">
        <v>0</v>
      </c>
      <c r="S282" s="22" t="b">
        <v>0</v>
      </c>
      <c r="T282" s="22">
        <f ca="1">IFERROR(IF(W282=0,0,VLOOKUP(W282,보상!$D:$K,6,FALSE)),"-")</f>
        <v>0</v>
      </c>
      <c r="U282" s="22">
        <f ca="1">IFERROR(IF(W282=0,0,VLOOKUP(W282,보상!$D:$K,7,FALSE)),"-")</f>
        <v>0</v>
      </c>
      <c r="V282" s="22">
        <f ca="1">IFERROR(IF(W282=0,0,VLOOKUP(W282,보상!$D:$K,8,FALSE)),"-")</f>
        <v>0</v>
      </c>
      <c r="W282" s="22">
        <f ca="1">IFERROR(IFERROR(VLOOKUP($B282,INDIRECT(VLOOKUP($E282,보상!$S:$AA,2,FALSE)),MATCH(W$6,INDIRECT(VLOOKUP($E282,보상!$S:$AA,3,FALSE)),0),FALSE),VLOOKUP($B282,INDIRECT(VLOOKUP($E282&amp;"_U",보상!$S:$AA,2,FALSE)),MATCH(W$6,INDIRECT(VLOOKUP($E282&amp;"_U",보상!$S:$AA,3,FALSE)),0),FALSE)),"ERROR")</f>
        <v>2003001</v>
      </c>
      <c r="X282" s="134" t="str">
        <f ca="1">IFERROR(IF(W282=0,0,VLOOKUP(SUBSTITUTE(VLOOKUP(W282,#REF!,MATCH("strItemName",#REF!,0),FALSE),"SUI_",""),#REF!,2,FALSE)),"ERROR")</f>
        <v>ERROR</v>
      </c>
      <c r="Y282" s="22">
        <f t="shared" ca="1" si="17"/>
        <v>2003001</v>
      </c>
      <c r="Z282" s="134" t="str">
        <f ca="1">IFERROR(IF(Y282=0,0,VLOOKUP(SUBSTITUTE(VLOOKUP(Y282,#REF!,MATCH("strItemName",#REF!,0),FALSE),"SUI_",""),#REF!,2,FALSE)),"ERROR")</f>
        <v>ERROR</v>
      </c>
      <c r="AA282" s="22">
        <f t="shared" ca="1" si="17"/>
        <v>2003001</v>
      </c>
      <c r="AB282" s="134" t="str">
        <f ca="1">IFERROR(IF(AA282=0,0,VLOOKUP(SUBSTITUTE(VLOOKUP(AA282,#REF!,MATCH("strItemName",#REF!,0),FALSE),"SUI_",""),#REF!,2,FALSE)),"ERROR")</f>
        <v>ERROR</v>
      </c>
      <c r="AC282" s="22">
        <f t="shared" ca="1" si="17"/>
        <v>2003001</v>
      </c>
      <c r="AD282" s="134" t="str">
        <f ca="1">IFERROR(IF(AC282=0,0,VLOOKUP(SUBSTITUTE(VLOOKUP(AC282,#REF!,MATCH("strItemName",#REF!,0),FALSE),"SUI_",""),#REF!,2,FALSE)),"ERROR")</f>
        <v>ERROR</v>
      </c>
      <c r="AE282" s="22">
        <f t="shared" ca="1" si="17"/>
        <v>2003001</v>
      </c>
      <c r="AF282" s="134" t="str">
        <f ca="1">IFERROR(IF(AE282=0,0,VLOOKUP(SUBSTITUTE(VLOOKUP(AE282,#REF!,MATCH("strItemName",#REF!,0),FALSE),"SUI_",""),#REF!,2,FALSE)),"ERROR")</f>
        <v>ERROR</v>
      </c>
      <c r="AG282" s="88">
        <v>0</v>
      </c>
      <c r="AH282" s="134">
        <f>IFERROR(IF(AG282=0,0,VLOOKUP(SUBSTITUTE(VLOOKUP(AG282,#REF!,MATCH("strItemName",#REF!,0),FALSE),"SUI_",""),#REF!,2,FALSE)),"ERROR")</f>
        <v>0</v>
      </c>
      <c r="AI282" s="22">
        <f ca="1">IFERROR(IFERROR(VLOOKUP($B282,INDIRECT(VLOOKUP($E282,보상!$S:$AA,2,FALSE)),MATCH(AI$6,INDIRECT(VLOOKUP($E282,보상!$S:$AA,3,FALSE)),0),FALSE),VLOOKUP($B282,INDIRECT(VLOOKUP($E282&amp;"_U",보상!$S:$AA,2,FALSE)),MATCH(AI$6,INDIRECT(VLOOKUP($E282&amp;"_U",보상!$S:$AA,3,FALSE)),0),FALSE)),"ERROR")</f>
        <v>20</v>
      </c>
      <c r="AJ282" s="22">
        <v>0</v>
      </c>
      <c r="AK282" s="22">
        <v>0</v>
      </c>
      <c r="AL282" s="22">
        <v>0</v>
      </c>
      <c r="AM282" s="22" t="b">
        <v>0</v>
      </c>
      <c r="AN282" s="22">
        <v>0</v>
      </c>
      <c r="AO282" s="22">
        <v>0</v>
      </c>
    </row>
    <row r="283" spans="2:41" ht="16.5" customHeight="1" x14ac:dyDescent="0.3">
      <c r="B283" s="153">
        <f t="shared" si="16"/>
        <v>1045303</v>
      </c>
      <c r="C283" s="22">
        <v>1045303</v>
      </c>
      <c r="D283" s="156" t="str">
        <f ca="1">IFERROR(IFERROR(VLOOKUP($B283,INDIRECT(VLOOKUP($E283,보상!$S:$AA,2,FALSE)),MATCH(D$6,INDIRECT(VLOOKUP($E283,보상!$S:$AA,3,FALSE)),0),FALSE),VLOOKUP($B283,INDIRECT(VLOOKUP($E283&amp;"_U",보상!$S:$AA,2,FALSE)),MATCH(D$6,INDIRECT(VLOOKUP($E283&amp;"_U",보상!$S:$AA,3,FALSE)),0),FALSE)),"ERROR")</f>
        <v>브라우니 몰아내기</v>
      </c>
      <c r="E283" s="22" t="s">
        <v>384</v>
      </c>
      <c r="F283" s="22">
        <f>COUNTIF($C$8:$C283,$C283)</f>
        <v>1</v>
      </c>
      <c r="G283" s="22" t="b">
        <v>0</v>
      </c>
      <c r="H283" s="22">
        <v>0</v>
      </c>
      <c r="I283" s="129">
        <f>IFERROR(IF(H283=0,0,VLOOKUP(VLOOKUP(H283,#REF!,MATCH("strMailTitleID",#REF!,0),FALSE),#REF!,2,FALSE)),"ERROR")</f>
        <v>0</v>
      </c>
      <c r="J283" s="176">
        <v>0</v>
      </c>
      <c r="K283" s="129">
        <f>IFERROR(IF(J283=0,0,VLOOKUP(VLOOKUP(J283,#REF!,MATCH("strMailTitleID",#REF!,0),FALSE),#REF!,2,FALSE)),"ERROR")</f>
        <v>0</v>
      </c>
      <c r="L283" s="22">
        <f ca="1">IFERROR(IFERROR(VLOOKUP($B283,INDIRECT(VLOOKUP($E283,보상!$S:$AA,2,FALSE)),MATCH(L$6,INDIRECT(VLOOKUP($E283,보상!$S:$AA,3,FALSE)),0),FALSE),VLOOKUP($B283,INDIRECT(VLOOKUP($E283&amp;"_U",보상!$S:$AA,2,FALSE)),MATCH(L$6,INDIRECT(VLOOKUP($E283&amp;"_U",보상!$S:$AA,3,FALSE)),0),FALSE)),"ERROR")</f>
        <v>13180</v>
      </c>
      <c r="M283" s="22">
        <v>0</v>
      </c>
      <c r="N283" s="22">
        <v>0</v>
      </c>
      <c r="O283" s="22">
        <v>0</v>
      </c>
      <c r="P283" s="22" t="str">
        <f ca="1">IFERROR(IFERROR(VLOOKUP($B283,INDIRECT(VLOOKUP($E283,보상!$S:$AA,2,FALSE)),MATCH(P$6,INDIRECT(VLOOKUP($E283,보상!$S:$AA,3,FALSE)),0),FALSE),VLOOKUP($B283,INDIRECT(VLOOKUP($E283&amp;"_U",보상!$S:$AA,2,FALSE)),MATCH(P$6,INDIRECT(VLOOKUP($E283&amp;"_U",보상!$S:$AA,3,FALSE)),0),FALSE)),"ERROR")</f>
        <v>Gold</v>
      </c>
      <c r="Q283" s="22">
        <f ca="1">IFERROR(IFERROR(VLOOKUP($B283,INDIRECT(VLOOKUP($E283,보상!$S:$AA,2,FALSE)),MATCH(Q$6,INDIRECT(VLOOKUP($E283,보상!$S:$AA,3,FALSE)),0),FALSE),VLOOKUP($B283,INDIRECT(VLOOKUP($E283&amp;"_U",보상!$S:$AA,2,FALSE)),MATCH(Q$6,INDIRECT(VLOOKUP($E283&amp;"_U",보상!$S:$AA,3,FALSE)),0),FALSE)),"ERROR")</f>
        <v>6000</v>
      </c>
      <c r="R283" s="22" t="b">
        <v>0</v>
      </c>
      <c r="S283" s="22" t="b">
        <v>0</v>
      </c>
      <c r="T283" s="22">
        <f ca="1">IFERROR(IF(W283=0,0,VLOOKUP(W283,보상!$D:$K,6,FALSE)),"-")</f>
        <v>0</v>
      </c>
      <c r="U283" s="22">
        <f ca="1">IFERROR(IF(W283=0,0,VLOOKUP(W283,보상!$D:$K,7,FALSE)),"-")</f>
        <v>0</v>
      </c>
      <c r="V283" s="22">
        <f ca="1">IFERROR(IF(W283=0,0,VLOOKUP(W283,보상!$D:$K,8,FALSE)),"-")</f>
        <v>0</v>
      </c>
      <c r="W283" s="22">
        <f ca="1">IFERROR(IFERROR(VLOOKUP($B283,INDIRECT(VLOOKUP($E283,보상!$S:$AA,2,FALSE)),MATCH(W$6,INDIRECT(VLOOKUP($E283,보상!$S:$AA,3,FALSE)),0),FALSE),VLOOKUP($B283,INDIRECT(VLOOKUP($E283&amp;"_U",보상!$S:$AA,2,FALSE)),MATCH(W$6,INDIRECT(VLOOKUP($E283&amp;"_U",보상!$S:$AA,3,FALSE)),0),FALSE)),"ERROR")</f>
        <v>4003021</v>
      </c>
      <c r="X283" s="134" t="str">
        <f ca="1">IFERROR(IF(W283=0,0,VLOOKUP(SUBSTITUTE(VLOOKUP(W283,#REF!,MATCH("strItemName",#REF!,0),FALSE),"SUI_",""),#REF!,2,FALSE)),"ERROR")</f>
        <v>ERROR</v>
      </c>
      <c r="Y283" s="22">
        <f t="shared" ca="1" si="17"/>
        <v>4003021</v>
      </c>
      <c r="Z283" s="134" t="str">
        <f ca="1">IFERROR(IF(Y283=0,0,VLOOKUP(SUBSTITUTE(VLOOKUP(Y283,#REF!,MATCH("strItemName",#REF!,0),FALSE),"SUI_",""),#REF!,2,FALSE)),"ERROR")</f>
        <v>ERROR</v>
      </c>
      <c r="AA283" s="22">
        <f t="shared" ca="1" si="17"/>
        <v>4003021</v>
      </c>
      <c r="AB283" s="134" t="str">
        <f ca="1">IFERROR(IF(AA283=0,0,VLOOKUP(SUBSTITUTE(VLOOKUP(AA283,#REF!,MATCH("strItemName",#REF!,0),FALSE),"SUI_",""),#REF!,2,FALSE)),"ERROR")</f>
        <v>ERROR</v>
      </c>
      <c r="AC283" s="22">
        <f t="shared" ca="1" si="17"/>
        <v>4003021</v>
      </c>
      <c r="AD283" s="134" t="str">
        <f ca="1">IFERROR(IF(AC283=0,0,VLOOKUP(SUBSTITUTE(VLOOKUP(AC283,#REF!,MATCH("strItemName",#REF!,0),FALSE),"SUI_",""),#REF!,2,FALSE)),"ERROR")</f>
        <v>ERROR</v>
      </c>
      <c r="AE283" s="22">
        <f t="shared" ca="1" si="17"/>
        <v>4003021</v>
      </c>
      <c r="AF283" s="134" t="str">
        <f ca="1">IFERROR(IF(AE283=0,0,VLOOKUP(SUBSTITUTE(VLOOKUP(AE283,#REF!,MATCH("strItemName",#REF!,0),FALSE),"SUI_",""),#REF!,2,FALSE)),"ERROR")</f>
        <v>ERROR</v>
      </c>
      <c r="AG283" s="88">
        <v>0</v>
      </c>
      <c r="AH283" s="134">
        <f>IFERROR(IF(AG283=0,0,VLOOKUP(SUBSTITUTE(VLOOKUP(AG283,#REF!,MATCH("strItemName",#REF!,0),FALSE),"SUI_",""),#REF!,2,FALSE)),"ERROR")</f>
        <v>0</v>
      </c>
      <c r="AI283" s="22">
        <f ca="1">IFERROR(IFERROR(VLOOKUP($B283,INDIRECT(VLOOKUP($E283,보상!$S:$AA,2,FALSE)),MATCH(AI$6,INDIRECT(VLOOKUP($E283,보상!$S:$AA,3,FALSE)),0),FALSE),VLOOKUP($B283,INDIRECT(VLOOKUP($E283&amp;"_U",보상!$S:$AA,2,FALSE)),MATCH(AI$6,INDIRECT(VLOOKUP($E283&amp;"_U",보상!$S:$AA,3,FALSE)),0),FALSE)),"ERROR")</f>
        <v>1</v>
      </c>
      <c r="AJ283" s="22">
        <v>0</v>
      </c>
      <c r="AK283" s="22">
        <v>0</v>
      </c>
      <c r="AL283" s="22">
        <v>0</v>
      </c>
      <c r="AM283" s="22" t="b">
        <v>0</v>
      </c>
      <c r="AN283" s="22">
        <v>0</v>
      </c>
      <c r="AO283" s="22">
        <v>0</v>
      </c>
    </row>
    <row r="284" spans="2:41" ht="16.5" customHeight="1" x14ac:dyDescent="0.3">
      <c r="B284" s="153">
        <f t="shared" si="16"/>
        <v>1045403</v>
      </c>
      <c r="C284" s="22">
        <v>1045403</v>
      </c>
      <c r="D284" s="156" t="str">
        <f ca="1">IFERROR(IFERROR(VLOOKUP($B284,INDIRECT(VLOOKUP($E284,보상!$S:$AA,2,FALSE)),MATCH(D$6,INDIRECT(VLOOKUP($E284,보상!$S:$AA,3,FALSE)),0),FALSE),VLOOKUP($B284,INDIRECT(VLOOKUP($E284&amp;"_U",보상!$S:$AA,2,FALSE)),MATCH(D$6,INDIRECT(VLOOKUP($E284&amp;"_U",보상!$S:$AA,3,FALSE)),0),FALSE)),"ERROR")</f>
        <v>강행 돌파</v>
      </c>
      <c r="E284" s="22" t="s">
        <v>384</v>
      </c>
      <c r="F284" s="22">
        <f>COUNTIF($C$8:$C284,$C284)</f>
        <v>1</v>
      </c>
      <c r="G284" s="22" t="b">
        <v>0</v>
      </c>
      <c r="H284" s="22">
        <v>0</v>
      </c>
      <c r="I284" s="129">
        <f>IFERROR(IF(H284=0,0,VLOOKUP(VLOOKUP(H284,#REF!,MATCH("strMailTitleID",#REF!,0),FALSE),#REF!,2,FALSE)),"ERROR")</f>
        <v>0</v>
      </c>
      <c r="J284" s="176">
        <v>0</v>
      </c>
      <c r="K284" s="129">
        <f>IFERROR(IF(J284=0,0,VLOOKUP(VLOOKUP(J284,#REF!,MATCH("strMailTitleID",#REF!,0),FALSE),#REF!,2,FALSE)),"ERROR")</f>
        <v>0</v>
      </c>
      <c r="L284" s="22">
        <f ca="1">IFERROR(IFERROR(VLOOKUP($B284,INDIRECT(VLOOKUP($E284,보상!$S:$AA,2,FALSE)),MATCH(L$6,INDIRECT(VLOOKUP($E284,보상!$S:$AA,3,FALSE)),0),FALSE),VLOOKUP($B284,INDIRECT(VLOOKUP($E284&amp;"_U",보상!$S:$AA,2,FALSE)),MATCH(L$6,INDIRECT(VLOOKUP($E284&amp;"_U",보상!$S:$AA,3,FALSE)),0),FALSE)),"ERROR")</f>
        <v>13410</v>
      </c>
      <c r="M284" s="22">
        <v>0</v>
      </c>
      <c r="N284" s="22">
        <v>0</v>
      </c>
      <c r="O284" s="22">
        <v>0</v>
      </c>
      <c r="P284" s="22" t="str">
        <f ca="1">IFERROR(IFERROR(VLOOKUP($B284,INDIRECT(VLOOKUP($E284,보상!$S:$AA,2,FALSE)),MATCH(P$6,INDIRECT(VLOOKUP($E284,보상!$S:$AA,3,FALSE)),0),FALSE),VLOOKUP($B284,INDIRECT(VLOOKUP($E284&amp;"_U",보상!$S:$AA,2,FALSE)),MATCH(P$6,INDIRECT(VLOOKUP($E284&amp;"_U",보상!$S:$AA,3,FALSE)),0),FALSE)),"ERROR")</f>
        <v>Gold</v>
      </c>
      <c r="Q284" s="22">
        <f ca="1">IFERROR(IFERROR(VLOOKUP($B284,INDIRECT(VLOOKUP($E284,보상!$S:$AA,2,FALSE)),MATCH(Q$6,INDIRECT(VLOOKUP($E284,보상!$S:$AA,3,FALSE)),0),FALSE),VLOOKUP($B284,INDIRECT(VLOOKUP($E284&amp;"_U",보상!$S:$AA,2,FALSE)),MATCH(Q$6,INDIRECT(VLOOKUP($E284&amp;"_U",보상!$S:$AA,3,FALSE)),0),FALSE)),"ERROR")</f>
        <v>6120</v>
      </c>
      <c r="R284" s="22" t="b">
        <v>0</v>
      </c>
      <c r="S284" s="22" t="b">
        <v>0</v>
      </c>
      <c r="T284" s="22">
        <f ca="1">IFERROR(IF(W284=0,0,VLOOKUP(W284,보상!$D:$K,6,FALSE)),"-")</f>
        <v>0</v>
      </c>
      <c r="U284" s="22">
        <f ca="1">IFERROR(IF(W284=0,0,VLOOKUP(W284,보상!$D:$K,7,FALSE)),"-")</f>
        <v>0</v>
      </c>
      <c r="V284" s="22">
        <f ca="1">IFERROR(IF(W284=0,0,VLOOKUP(W284,보상!$D:$K,8,FALSE)),"-")</f>
        <v>0</v>
      </c>
      <c r="W284" s="22">
        <f ca="1">IFERROR(IFERROR(VLOOKUP($B284,INDIRECT(VLOOKUP($E284,보상!$S:$AA,2,FALSE)),MATCH(W$6,INDIRECT(VLOOKUP($E284,보상!$S:$AA,3,FALSE)),0),FALSE),VLOOKUP($B284,INDIRECT(VLOOKUP($E284&amp;"_U",보상!$S:$AA,2,FALSE)),MATCH(W$6,INDIRECT(VLOOKUP($E284&amp;"_U",보상!$S:$AA,3,FALSE)),0),FALSE)),"ERROR")</f>
        <v>2013001</v>
      </c>
      <c r="X284" s="134" t="str">
        <f ca="1">IFERROR(IF(W284=0,0,VLOOKUP(SUBSTITUTE(VLOOKUP(W284,#REF!,MATCH("strItemName",#REF!,0),FALSE),"SUI_",""),#REF!,2,FALSE)),"ERROR")</f>
        <v>ERROR</v>
      </c>
      <c r="Y284" s="22">
        <f t="shared" ca="1" si="17"/>
        <v>2013001</v>
      </c>
      <c r="Z284" s="134" t="str">
        <f ca="1">IFERROR(IF(Y284=0,0,VLOOKUP(SUBSTITUTE(VLOOKUP(Y284,#REF!,MATCH("strItemName",#REF!,0),FALSE),"SUI_",""),#REF!,2,FALSE)),"ERROR")</f>
        <v>ERROR</v>
      </c>
      <c r="AA284" s="22">
        <f t="shared" ca="1" si="17"/>
        <v>2013001</v>
      </c>
      <c r="AB284" s="134" t="str">
        <f ca="1">IFERROR(IF(AA284=0,0,VLOOKUP(SUBSTITUTE(VLOOKUP(AA284,#REF!,MATCH("strItemName",#REF!,0),FALSE),"SUI_",""),#REF!,2,FALSE)),"ERROR")</f>
        <v>ERROR</v>
      </c>
      <c r="AC284" s="22">
        <f t="shared" ca="1" si="17"/>
        <v>2013001</v>
      </c>
      <c r="AD284" s="134" t="str">
        <f ca="1">IFERROR(IF(AC284=0,0,VLOOKUP(SUBSTITUTE(VLOOKUP(AC284,#REF!,MATCH("strItemName",#REF!,0),FALSE),"SUI_",""),#REF!,2,FALSE)),"ERROR")</f>
        <v>ERROR</v>
      </c>
      <c r="AE284" s="22">
        <f t="shared" ca="1" si="17"/>
        <v>2013001</v>
      </c>
      <c r="AF284" s="134" t="str">
        <f ca="1">IFERROR(IF(AE284=0,0,VLOOKUP(SUBSTITUTE(VLOOKUP(AE284,#REF!,MATCH("strItemName",#REF!,0),FALSE),"SUI_",""),#REF!,2,FALSE)),"ERROR")</f>
        <v>ERROR</v>
      </c>
      <c r="AG284" s="88">
        <v>0</v>
      </c>
      <c r="AH284" s="134">
        <f>IFERROR(IF(AG284=0,0,VLOOKUP(SUBSTITUTE(VLOOKUP(AG284,#REF!,MATCH("strItemName",#REF!,0),FALSE),"SUI_",""),#REF!,2,FALSE)),"ERROR")</f>
        <v>0</v>
      </c>
      <c r="AI284" s="22">
        <f ca="1">IFERROR(IFERROR(VLOOKUP($B284,INDIRECT(VLOOKUP($E284,보상!$S:$AA,2,FALSE)),MATCH(AI$6,INDIRECT(VLOOKUP($E284,보상!$S:$AA,3,FALSE)),0),FALSE),VLOOKUP($B284,INDIRECT(VLOOKUP($E284&amp;"_U",보상!$S:$AA,2,FALSE)),MATCH(AI$6,INDIRECT(VLOOKUP($E284&amp;"_U",보상!$S:$AA,3,FALSE)),0),FALSE)),"ERROR")</f>
        <v>20</v>
      </c>
      <c r="AJ284" s="22">
        <v>0</v>
      </c>
      <c r="AK284" s="22">
        <v>0</v>
      </c>
      <c r="AL284" s="22">
        <v>0</v>
      </c>
      <c r="AM284" s="22" t="b">
        <v>0</v>
      </c>
      <c r="AN284" s="22">
        <v>0</v>
      </c>
      <c r="AO284" s="22">
        <v>0</v>
      </c>
    </row>
    <row r="285" spans="2:41" ht="16.5" customHeight="1" x14ac:dyDescent="0.3">
      <c r="B285" s="153">
        <f t="shared" si="16"/>
        <v>1045503</v>
      </c>
      <c r="C285" s="22">
        <v>1045503</v>
      </c>
      <c r="D285" s="156" t="str">
        <f ca="1">IFERROR(IFERROR(VLOOKUP($B285,INDIRECT(VLOOKUP($E285,보상!$S:$AA,2,FALSE)),MATCH(D$6,INDIRECT(VLOOKUP($E285,보상!$S:$AA,3,FALSE)),0),FALSE),VLOOKUP($B285,INDIRECT(VLOOKUP($E285&amp;"_U",보상!$S:$AA,2,FALSE)),MATCH(D$6,INDIRECT(VLOOKUP($E285&amp;"_U",보상!$S:$AA,3,FALSE)),0),FALSE)),"ERROR")</f>
        <v>수색을 위한 준비</v>
      </c>
      <c r="E285" s="22" t="s">
        <v>384</v>
      </c>
      <c r="F285" s="22">
        <f>COUNTIF($C$8:$C285,$C285)</f>
        <v>1</v>
      </c>
      <c r="G285" s="22" t="b">
        <v>0</v>
      </c>
      <c r="H285" s="22">
        <v>0</v>
      </c>
      <c r="I285" s="129">
        <f>IFERROR(IF(H285=0,0,VLOOKUP(VLOOKUP(H285,#REF!,MATCH("strMailTitleID",#REF!,0),FALSE),#REF!,2,FALSE)),"ERROR")</f>
        <v>0</v>
      </c>
      <c r="J285" s="176">
        <v>0</v>
      </c>
      <c r="K285" s="129">
        <f>IFERROR(IF(J285=0,0,VLOOKUP(VLOOKUP(J285,#REF!,MATCH("strMailTitleID",#REF!,0),FALSE),#REF!,2,FALSE)),"ERROR")</f>
        <v>0</v>
      </c>
      <c r="L285" s="22">
        <f ca="1">IFERROR(IFERROR(VLOOKUP($B285,INDIRECT(VLOOKUP($E285,보상!$S:$AA,2,FALSE)),MATCH(L$6,INDIRECT(VLOOKUP($E285,보상!$S:$AA,3,FALSE)),0),FALSE),VLOOKUP($B285,INDIRECT(VLOOKUP($E285&amp;"_U",보상!$S:$AA,2,FALSE)),MATCH(L$6,INDIRECT(VLOOKUP($E285&amp;"_U",보상!$S:$AA,3,FALSE)),0),FALSE)),"ERROR")</f>
        <v>13920</v>
      </c>
      <c r="M285" s="22">
        <v>0</v>
      </c>
      <c r="N285" s="22">
        <v>0</v>
      </c>
      <c r="O285" s="22">
        <v>0</v>
      </c>
      <c r="P285" s="22" t="str">
        <f ca="1">IFERROR(IFERROR(VLOOKUP($B285,INDIRECT(VLOOKUP($E285,보상!$S:$AA,2,FALSE)),MATCH(P$6,INDIRECT(VLOOKUP($E285,보상!$S:$AA,3,FALSE)),0),FALSE),VLOOKUP($B285,INDIRECT(VLOOKUP($E285&amp;"_U",보상!$S:$AA,2,FALSE)),MATCH(P$6,INDIRECT(VLOOKUP($E285&amp;"_U",보상!$S:$AA,3,FALSE)),0),FALSE)),"ERROR")</f>
        <v>Gold</v>
      </c>
      <c r="Q285" s="22">
        <f ca="1">IFERROR(IFERROR(VLOOKUP($B285,INDIRECT(VLOOKUP($E285,보상!$S:$AA,2,FALSE)),MATCH(Q$6,INDIRECT(VLOOKUP($E285,보상!$S:$AA,3,FALSE)),0),FALSE),VLOOKUP($B285,INDIRECT(VLOOKUP($E285&amp;"_U",보상!$S:$AA,2,FALSE)),MATCH(Q$6,INDIRECT(VLOOKUP($E285&amp;"_U",보상!$S:$AA,3,FALSE)),0),FALSE)),"ERROR")</f>
        <v>6120</v>
      </c>
      <c r="R285" s="22" t="b">
        <v>0</v>
      </c>
      <c r="S285" s="22" t="b">
        <v>0</v>
      </c>
      <c r="T285" s="22">
        <f ca="1">IFERROR(IF(W285=0,0,VLOOKUP(W285,보상!$D:$K,6,FALSE)),"-")</f>
        <v>0</v>
      </c>
      <c r="U285" s="22">
        <f ca="1">IFERROR(IF(W285=0,0,VLOOKUP(W285,보상!$D:$K,7,FALSE)),"-")</f>
        <v>0</v>
      </c>
      <c r="V285" s="22">
        <f ca="1">IFERROR(IF(W285=0,0,VLOOKUP(W285,보상!$D:$K,8,FALSE)),"-")</f>
        <v>0</v>
      </c>
      <c r="W285" s="22">
        <f ca="1">IFERROR(IFERROR(VLOOKUP($B285,INDIRECT(VLOOKUP($E285,보상!$S:$AA,2,FALSE)),MATCH(W$6,INDIRECT(VLOOKUP($E285,보상!$S:$AA,3,FALSE)),0),FALSE),VLOOKUP($B285,INDIRECT(VLOOKUP($E285&amp;"_U",보상!$S:$AA,2,FALSE)),MATCH(W$6,INDIRECT(VLOOKUP($E285&amp;"_U",보상!$S:$AA,3,FALSE)),0),FALSE)),"ERROR")</f>
        <v>323001</v>
      </c>
      <c r="X285" s="134" t="str">
        <f ca="1">IFERROR(IF(W285=0,0,VLOOKUP(SUBSTITUTE(VLOOKUP(W285,#REF!,MATCH("strItemName",#REF!,0),FALSE),"SUI_",""),#REF!,2,FALSE)),"ERROR")</f>
        <v>ERROR</v>
      </c>
      <c r="Y285" s="22">
        <f t="shared" ca="1" si="17"/>
        <v>323001</v>
      </c>
      <c r="Z285" s="134" t="str">
        <f ca="1">IFERROR(IF(Y285=0,0,VLOOKUP(SUBSTITUTE(VLOOKUP(Y285,#REF!,MATCH("strItemName",#REF!,0),FALSE),"SUI_",""),#REF!,2,FALSE)),"ERROR")</f>
        <v>ERROR</v>
      </c>
      <c r="AA285" s="22">
        <f t="shared" ca="1" si="17"/>
        <v>323001</v>
      </c>
      <c r="AB285" s="134" t="str">
        <f ca="1">IFERROR(IF(AA285=0,0,VLOOKUP(SUBSTITUTE(VLOOKUP(AA285,#REF!,MATCH("strItemName",#REF!,0),FALSE),"SUI_",""),#REF!,2,FALSE)),"ERROR")</f>
        <v>ERROR</v>
      </c>
      <c r="AC285" s="22">
        <f t="shared" ca="1" si="17"/>
        <v>323001</v>
      </c>
      <c r="AD285" s="134" t="str">
        <f ca="1">IFERROR(IF(AC285=0,0,VLOOKUP(SUBSTITUTE(VLOOKUP(AC285,#REF!,MATCH("strItemName",#REF!,0),FALSE),"SUI_",""),#REF!,2,FALSE)),"ERROR")</f>
        <v>ERROR</v>
      </c>
      <c r="AE285" s="22">
        <f t="shared" ca="1" si="17"/>
        <v>323001</v>
      </c>
      <c r="AF285" s="134" t="str">
        <f ca="1">IFERROR(IF(AE285=0,0,VLOOKUP(SUBSTITUTE(VLOOKUP(AE285,#REF!,MATCH("strItemName",#REF!,0),FALSE),"SUI_",""),#REF!,2,FALSE)),"ERROR")</f>
        <v>ERROR</v>
      </c>
      <c r="AG285" s="88">
        <v>0</v>
      </c>
      <c r="AH285" s="134">
        <f>IFERROR(IF(AG285=0,0,VLOOKUP(SUBSTITUTE(VLOOKUP(AG285,#REF!,MATCH("strItemName",#REF!,0),FALSE),"SUI_",""),#REF!,2,FALSE)),"ERROR")</f>
        <v>0</v>
      </c>
      <c r="AI285" s="22">
        <f ca="1">IFERROR(IFERROR(VLOOKUP($B285,INDIRECT(VLOOKUP($E285,보상!$S:$AA,2,FALSE)),MATCH(AI$6,INDIRECT(VLOOKUP($E285,보상!$S:$AA,3,FALSE)),0),FALSE),VLOOKUP($B285,INDIRECT(VLOOKUP($E285&amp;"_U",보상!$S:$AA,2,FALSE)),MATCH(AI$6,INDIRECT(VLOOKUP($E285&amp;"_U",보상!$S:$AA,3,FALSE)),0),FALSE)),"ERROR")</f>
        <v>1</v>
      </c>
      <c r="AJ285" s="22">
        <v>0</v>
      </c>
      <c r="AK285" s="22">
        <v>0</v>
      </c>
      <c r="AL285" s="22">
        <v>0</v>
      </c>
      <c r="AM285" s="22" t="b">
        <v>0</v>
      </c>
      <c r="AN285" s="22">
        <v>0</v>
      </c>
      <c r="AO285" s="22">
        <v>0</v>
      </c>
    </row>
    <row r="286" spans="2:41" ht="16.5" customHeight="1" x14ac:dyDescent="0.3">
      <c r="B286" s="153">
        <f t="shared" si="16"/>
        <v>1045603</v>
      </c>
      <c r="C286" s="22">
        <v>1045603</v>
      </c>
      <c r="D286" s="156" t="str">
        <f ca="1">IFERROR(IFERROR(VLOOKUP($B286,INDIRECT(VLOOKUP($E286,보상!$S:$AA,2,FALSE)),MATCH(D$6,INDIRECT(VLOOKUP($E286,보상!$S:$AA,3,FALSE)),0),FALSE),VLOOKUP($B286,INDIRECT(VLOOKUP($E286&amp;"_U",보상!$S:$AA,2,FALSE)),MATCH(D$6,INDIRECT(VLOOKUP($E286&amp;"_U",보상!$S:$AA,3,FALSE)),0),FALSE)),"ERROR")</f>
        <v>드러난 에반의 행적</v>
      </c>
      <c r="E286" s="22" t="s">
        <v>384</v>
      </c>
      <c r="F286" s="22">
        <f>COUNTIF($C$8:$C286,$C286)</f>
        <v>1</v>
      </c>
      <c r="G286" s="22" t="b">
        <v>0</v>
      </c>
      <c r="H286" s="22">
        <v>0</v>
      </c>
      <c r="I286" s="129">
        <f>IFERROR(IF(H286=0,0,VLOOKUP(VLOOKUP(H286,#REF!,MATCH("strMailTitleID",#REF!,0),FALSE),#REF!,2,FALSE)),"ERROR")</f>
        <v>0</v>
      </c>
      <c r="J286" s="176">
        <v>0</v>
      </c>
      <c r="K286" s="129">
        <f>IFERROR(IF(J286=0,0,VLOOKUP(VLOOKUP(J286,#REF!,MATCH("strMailTitleID",#REF!,0),FALSE),#REF!,2,FALSE)),"ERROR")</f>
        <v>0</v>
      </c>
      <c r="L286" s="22">
        <f ca="1">IFERROR(IFERROR(VLOOKUP($B286,INDIRECT(VLOOKUP($E286,보상!$S:$AA,2,FALSE)),MATCH(L$6,INDIRECT(VLOOKUP($E286,보상!$S:$AA,3,FALSE)),0),FALSE),VLOOKUP($B286,INDIRECT(VLOOKUP($E286&amp;"_U",보상!$S:$AA,2,FALSE)),MATCH(L$6,INDIRECT(VLOOKUP($E286&amp;"_U",보상!$S:$AA,3,FALSE)),0),FALSE)),"ERROR")</f>
        <v>13920</v>
      </c>
      <c r="M286" s="22">
        <v>0</v>
      </c>
      <c r="N286" s="22">
        <v>0</v>
      </c>
      <c r="O286" s="22">
        <v>0</v>
      </c>
      <c r="P286" s="22" t="str">
        <f ca="1">IFERROR(IFERROR(VLOOKUP($B286,INDIRECT(VLOOKUP($E286,보상!$S:$AA,2,FALSE)),MATCH(P$6,INDIRECT(VLOOKUP($E286,보상!$S:$AA,3,FALSE)),0),FALSE),VLOOKUP($B286,INDIRECT(VLOOKUP($E286&amp;"_U",보상!$S:$AA,2,FALSE)),MATCH(P$6,INDIRECT(VLOOKUP($E286&amp;"_U",보상!$S:$AA,3,FALSE)),0),FALSE)),"ERROR")</f>
        <v>Gold</v>
      </c>
      <c r="Q286" s="22">
        <f ca="1">IFERROR(IFERROR(VLOOKUP($B286,INDIRECT(VLOOKUP($E286,보상!$S:$AA,2,FALSE)),MATCH(Q$6,INDIRECT(VLOOKUP($E286,보상!$S:$AA,3,FALSE)),0),FALSE),VLOOKUP($B286,INDIRECT(VLOOKUP($E286&amp;"_U",보상!$S:$AA,2,FALSE)),MATCH(Q$6,INDIRECT(VLOOKUP($E286&amp;"_U",보상!$S:$AA,3,FALSE)),0),FALSE)),"ERROR")</f>
        <v>6120</v>
      </c>
      <c r="R286" s="22" t="b">
        <v>0</v>
      </c>
      <c r="S286" s="22" t="b">
        <v>0</v>
      </c>
      <c r="T286" s="22">
        <f ca="1">IFERROR(IF(W286=0,0,VLOOKUP(W286,보상!$D:$K,6,FALSE)),"-")</f>
        <v>0</v>
      </c>
      <c r="U286" s="22">
        <f ca="1">IFERROR(IF(W286=0,0,VLOOKUP(W286,보상!$D:$K,7,FALSE)),"-")</f>
        <v>5250</v>
      </c>
      <c r="V286" s="22">
        <f ca="1">IFERROR(IF(W286=0,0,VLOOKUP(W286,보상!$D:$K,8,FALSE)),"-")</f>
        <v>0</v>
      </c>
      <c r="W286" s="22">
        <f ca="1">IFERROR(IFERROR(VLOOKUP($B286,INDIRECT(VLOOKUP($E286,보상!$S:$AA,2,FALSE)),MATCH(W$6,INDIRECT(VLOOKUP($E286,보상!$S:$AA,3,FALSE)),0),FALSE),VLOOKUP($B286,INDIRECT(VLOOKUP($E286&amp;"_U",보상!$S:$AA,2,FALSE)),MATCH(W$6,INDIRECT(VLOOKUP($E286&amp;"_U",보상!$S:$AA,3,FALSE)),0),FALSE)),"ERROR")</f>
        <v>243001</v>
      </c>
      <c r="X286" s="134" t="str">
        <f ca="1">IFERROR(IF(W286=0,0,VLOOKUP(SUBSTITUTE(VLOOKUP(W286,#REF!,MATCH("strItemName",#REF!,0),FALSE),"SUI_",""),#REF!,2,FALSE)),"ERROR")</f>
        <v>ERROR</v>
      </c>
      <c r="Y286" s="22">
        <f t="shared" ca="1" si="17"/>
        <v>243001</v>
      </c>
      <c r="Z286" s="134" t="str">
        <f ca="1">IFERROR(IF(Y286=0,0,VLOOKUP(SUBSTITUTE(VLOOKUP(Y286,#REF!,MATCH("strItemName",#REF!,0),FALSE),"SUI_",""),#REF!,2,FALSE)),"ERROR")</f>
        <v>ERROR</v>
      </c>
      <c r="AA286" s="22">
        <f t="shared" ca="1" si="17"/>
        <v>243001</v>
      </c>
      <c r="AB286" s="134" t="str">
        <f ca="1">IFERROR(IF(AA286=0,0,VLOOKUP(SUBSTITUTE(VLOOKUP(AA286,#REF!,MATCH("strItemName",#REF!,0),FALSE),"SUI_",""),#REF!,2,FALSE)),"ERROR")</f>
        <v>ERROR</v>
      </c>
      <c r="AC286" s="22">
        <f t="shared" ca="1" si="17"/>
        <v>243001</v>
      </c>
      <c r="AD286" s="134" t="str">
        <f ca="1">IFERROR(IF(AC286=0,0,VLOOKUP(SUBSTITUTE(VLOOKUP(AC286,#REF!,MATCH("strItemName",#REF!,0),FALSE),"SUI_",""),#REF!,2,FALSE)),"ERROR")</f>
        <v>ERROR</v>
      </c>
      <c r="AE286" s="22">
        <f t="shared" ca="1" si="17"/>
        <v>243001</v>
      </c>
      <c r="AF286" s="134" t="str">
        <f ca="1">IFERROR(IF(AE286=0,0,VLOOKUP(SUBSTITUTE(VLOOKUP(AE286,#REF!,MATCH("strItemName",#REF!,0),FALSE),"SUI_",""),#REF!,2,FALSE)),"ERROR")</f>
        <v>ERROR</v>
      </c>
      <c r="AG286" s="88">
        <v>0</v>
      </c>
      <c r="AH286" s="134">
        <f>IFERROR(IF(AG286=0,0,VLOOKUP(SUBSTITUTE(VLOOKUP(AG286,#REF!,MATCH("strItemName",#REF!,0),FALSE),"SUI_",""),#REF!,2,FALSE)),"ERROR")</f>
        <v>0</v>
      </c>
      <c r="AI286" s="22">
        <f ca="1">IFERROR(IFERROR(VLOOKUP($B286,INDIRECT(VLOOKUP($E286,보상!$S:$AA,2,FALSE)),MATCH(AI$6,INDIRECT(VLOOKUP($E286,보상!$S:$AA,3,FALSE)),0),FALSE),VLOOKUP($B286,INDIRECT(VLOOKUP($E286&amp;"_U",보상!$S:$AA,2,FALSE)),MATCH(AI$6,INDIRECT(VLOOKUP($E286&amp;"_U",보상!$S:$AA,3,FALSE)),0),FALSE)),"ERROR")</f>
        <v>2</v>
      </c>
      <c r="AJ286" s="22">
        <v>0</v>
      </c>
      <c r="AK286" s="22">
        <v>0</v>
      </c>
      <c r="AL286" s="22">
        <v>0</v>
      </c>
      <c r="AM286" s="22" t="b">
        <v>0</v>
      </c>
      <c r="AN286" s="22">
        <v>0</v>
      </c>
      <c r="AO286" s="22">
        <v>0</v>
      </c>
    </row>
    <row r="287" spans="2:41" ht="16.5" customHeight="1" x14ac:dyDescent="0.3">
      <c r="B287" s="153">
        <f t="shared" si="16"/>
        <v>1045703</v>
      </c>
      <c r="C287" s="22">
        <v>1045703</v>
      </c>
      <c r="D287" s="156" t="str">
        <f ca="1">IFERROR(IFERROR(VLOOKUP($B287,INDIRECT(VLOOKUP($E287,보상!$S:$AA,2,FALSE)),MATCH(D$6,INDIRECT(VLOOKUP($E287,보상!$S:$AA,3,FALSE)),0),FALSE),VLOOKUP($B287,INDIRECT(VLOOKUP($E287&amp;"_U",보상!$S:$AA,2,FALSE)),MATCH(D$6,INDIRECT(VLOOKUP($E287&amp;"_U",보상!$S:$AA,3,FALSE)),0),FALSE)),"ERROR")</f>
        <v>참혹한 광경</v>
      </c>
      <c r="E287" s="22" t="s">
        <v>384</v>
      </c>
      <c r="F287" s="22">
        <f>COUNTIF($C$8:$C287,$C287)</f>
        <v>1</v>
      </c>
      <c r="G287" s="22" t="b">
        <v>0</v>
      </c>
      <c r="H287" s="22">
        <v>0</v>
      </c>
      <c r="I287" s="129">
        <f>IFERROR(IF(H287=0,0,VLOOKUP(VLOOKUP(H287,#REF!,MATCH("strMailTitleID",#REF!,0),FALSE),#REF!,2,FALSE)),"ERROR")</f>
        <v>0</v>
      </c>
      <c r="J287" s="176">
        <v>0</v>
      </c>
      <c r="K287" s="129">
        <f>IFERROR(IF(J287=0,0,VLOOKUP(VLOOKUP(J287,#REF!,MATCH("strMailTitleID",#REF!,0),FALSE),#REF!,2,FALSE)),"ERROR")</f>
        <v>0</v>
      </c>
      <c r="L287" s="22">
        <f ca="1">IFERROR(IFERROR(VLOOKUP($B287,INDIRECT(VLOOKUP($E287,보상!$S:$AA,2,FALSE)),MATCH(L$6,INDIRECT(VLOOKUP($E287,보상!$S:$AA,3,FALSE)),0),FALSE),VLOOKUP($B287,INDIRECT(VLOOKUP($E287&amp;"_U",보상!$S:$AA,2,FALSE)),MATCH(L$6,INDIRECT(VLOOKUP($E287&amp;"_U",보상!$S:$AA,3,FALSE)),0),FALSE)),"ERROR")</f>
        <v>13050</v>
      </c>
      <c r="M287" s="22">
        <v>0</v>
      </c>
      <c r="N287" s="22">
        <v>0</v>
      </c>
      <c r="O287" s="22">
        <v>0</v>
      </c>
      <c r="P287" s="22" t="str">
        <f ca="1">IFERROR(IFERROR(VLOOKUP($B287,INDIRECT(VLOOKUP($E287,보상!$S:$AA,2,FALSE)),MATCH(P$6,INDIRECT(VLOOKUP($E287,보상!$S:$AA,3,FALSE)),0),FALSE),VLOOKUP($B287,INDIRECT(VLOOKUP($E287&amp;"_U",보상!$S:$AA,2,FALSE)),MATCH(P$6,INDIRECT(VLOOKUP($E287&amp;"_U",보상!$S:$AA,3,FALSE)),0),FALSE)),"ERROR")</f>
        <v>Gold</v>
      </c>
      <c r="Q287" s="22">
        <f ca="1">IFERROR(IFERROR(VLOOKUP($B287,INDIRECT(VLOOKUP($E287,보상!$S:$AA,2,FALSE)),MATCH(Q$6,INDIRECT(VLOOKUP($E287,보상!$S:$AA,3,FALSE)),0),FALSE),VLOOKUP($B287,INDIRECT(VLOOKUP($E287&amp;"_U",보상!$S:$AA,2,FALSE)),MATCH(Q$6,INDIRECT(VLOOKUP($E287&amp;"_U",보상!$S:$AA,3,FALSE)),0),FALSE)),"ERROR")</f>
        <v>6120</v>
      </c>
      <c r="R287" s="22" t="b">
        <v>0</v>
      </c>
      <c r="S287" s="22" t="b">
        <v>0</v>
      </c>
      <c r="T287" s="22">
        <f ca="1">IFERROR(IF(W287=0,0,VLOOKUP(W287,보상!$D:$K,6,FALSE)),"-")</f>
        <v>0</v>
      </c>
      <c r="U287" s="22">
        <f ca="1">IFERROR(IF(W287=0,0,VLOOKUP(W287,보상!$D:$K,7,FALSE)),"-")</f>
        <v>0</v>
      </c>
      <c r="V287" s="22">
        <f ca="1">IFERROR(IF(W287=0,0,VLOOKUP(W287,보상!$D:$K,8,FALSE)),"-")</f>
        <v>0</v>
      </c>
      <c r="W287" s="22">
        <f ca="1">IFERROR(IFERROR(VLOOKUP($B287,INDIRECT(VLOOKUP($E287,보상!$S:$AA,2,FALSE)),MATCH(W$6,INDIRECT(VLOOKUP($E287,보상!$S:$AA,3,FALSE)),0),FALSE),VLOOKUP($B287,INDIRECT(VLOOKUP($E287&amp;"_U",보상!$S:$AA,2,FALSE)),MATCH(W$6,INDIRECT(VLOOKUP($E287&amp;"_U",보상!$S:$AA,3,FALSE)),0),FALSE)),"ERROR")</f>
        <v>4012010</v>
      </c>
      <c r="X287" s="134" t="str">
        <f ca="1">IFERROR(IF(W287=0,0,VLOOKUP(SUBSTITUTE(VLOOKUP(W287,#REF!,MATCH("strItemName",#REF!,0),FALSE),"SUI_",""),#REF!,2,FALSE)),"ERROR")</f>
        <v>ERROR</v>
      </c>
      <c r="Y287" s="22">
        <f t="shared" ca="1" si="17"/>
        <v>4012010</v>
      </c>
      <c r="Z287" s="134" t="str">
        <f ca="1">IFERROR(IF(Y287=0,0,VLOOKUP(SUBSTITUTE(VLOOKUP(Y287,#REF!,MATCH("strItemName",#REF!,0),FALSE),"SUI_",""),#REF!,2,FALSE)),"ERROR")</f>
        <v>ERROR</v>
      </c>
      <c r="AA287" s="22">
        <f t="shared" ca="1" si="17"/>
        <v>4012010</v>
      </c>
      <c r="AB287" s="134" t="str">
        <f ca="1">IFERROR(IF(AA287=0,0,VLOOKUP(SUBSTITUTE(VLOOKUP(AA287,#REF!,MATCH("strItemName",#REF!,0),FALSE),"SUI_",""),#REF!,2,FALSE)),"ERROR")</f>
        <v>ERROR</v>
      </c>
      <c r="AC287" s="22">
        <f t="shared" ca="1" si="17"/>
        <v>4012010</v>
      </c>
      <c r="AD287" s="134" t="str">
        <f ca="1">IFERROR(IF(AC287=0,0,VLOOKUP(SUBSTITUTE(VLOOKUP(AC287,#REF!,MATCH("strItemName",#REF!,0),FALSE),"SUI_",""),#REF!,2,FALSE)),"ERROR")</f>
        <v>ERROR</v>
      </c>
      <c r="AE287" s="22">
        <f t="shared" ca="1" si="17"/>
        <v>4012010</v>
      </c>
      <c r="AF287" s="134" t="str">
        <f ca="1">IFERROR(IF(AE287=0,0,VLOOKUP(SUBSTITUTE(VLOOKUP(AE287,#REF!,MATCH("strItemName",#REF!,0),FALSE),"SUI_",""),#REF!,2,FALSE)),"ERROR")</f>
        <v>ERROR</v>
      </c>
      <c r="AG287" s="88">
        <v>0</v>
      </c>
      <c r="AH287" s="134">
        <f>IFERROR(IF(AG287=0,0,VLOOKUP(SUBSTITUTE(VLOOKUP(AG287,#REF!,MATCH("strItemName",#REF!,0),FALSE),"SUI_",""),#REF!,2,FALSE)),"ERROR")</f>
        <v>0</v>
      </c>
      <c r="AI287" s="22">
        <f ca="1">IFERROR(IFERROR(VLOOKUP($B287,INDIRECT(VLOOKUP($E287,보상!$S:$AA,2,FALSE)),MATCH(AI$6,INDIRECT(VLOOKUP($E287,보상!$S:$AA,3,FALSE)),0),FALSE),VLOOKUP($B287,INDIRECT(VLOOKUP($E287&amp;"_U",보상!$S:$AA,2,FALSE)),MATCH(AI$6,INDIRECT(VLOOKUP($E287&amp;"_U",보상!$S:$AA,3,FALSE)),0),FALSE)),"ERROR")</f>
        <v>1</v>
      </c>
      <c r="AJ287" s="22">
        <v>0</v>
      </c>
      <c r="AK287" s="22">
        <v>0</v>
      </c>
      <c r="AL287" s="22">
        <v>0</v>
      </c>
      <c r="AM287" s="22" t="b">
        <v>0</v>
      </c>
      <c r="AN287" s="22">
        <v>0</v>
      </c>
      <c r="AO287" s="22">
        <v>0</v>
      </c>
    </row>
    <row r="288" spans="2:41" ht="16.5" customHeight="1" x14ac:dyDescent="0.3">
      <c r="B288" s="153">
        <f t="shared" si="16"/>
        <v>1045803</v>
      </c>
      <c r="C288" s="22">
        <v>1045803</v>
      </c>
      <c r="D288" s="156" t="str">
        <f ca="1">IFERROR(IFERROR(VLOOKUP($B288,INDIRECT(VLOOKUP($E288,보상!$S:$AA,2,FALSE)),MATCH(D$6,INDIRECT(VLOOKUP($E288,보상!$S:$AA,3,FALSE)),0),FALSE),VLOOKUP($B288,INDIRECT(VLOOKUP($E288&amp;"_U",보상!$S:$AA,2,FALSE)),MATCH(D$6,INDIRECT(VLOOKUP($E288&amp;"_U",보상!$S:$AA,3,FALSE)),0),FALSE)),"ERROR")</f>
        <v>코포라로 보내는 신호</v>
      </c>
      <c r="E288" s="22" t="s">
        <v>384</v>
      </c>
      <c r="F288" s="22">
        <f>COUNTIF($C$8:$C288,$C288)</f>
        <v>1</v>
      </c>
      <c r="G288" s="22" t="b">
        <v>0</v>
      </c>
      <c r="H288" s="22">
        <v>0</v>
      </c>
      <c r="I288" s="129">
        <f>IFERROR(IF(H288=0,0,VLOOKUP(VLOOKUP(H288,#REF!,MATCH("strMailTitleID",#REF!,0),FALSE),#REF!,2,FALSE)),"ERROR")</f>
        <v>0</v>
      </c>
      <c r="J288" s="176">
        <v>0</v>
      </c>
      <c r="K288" s="129">
        <f>IFERROR(IF(J288=0,0,VLOOKUP(VLOOKUP(J288,#REF!,MATCH("strMailTitleID",#REF!,0),FALSE),#REF!,2,FALSE)),"ERROR")</f>
        <v>0</v>
      </c>
      <c r="L288" s="22">
        <f ca="1">IFERROR(IFERROR(VLOOKUP($B288,INDIRECT(VLOOKUP($E288,보상!$S:$AA,2,FALSE)),MATCH(L$6,INDIRECT(VLOOKUP($E288,보상!$S:$AA,3,FALSE)),0),FALSE),VLOOKUP($B288,INDIRECT(VLOOKUP($E288&amp;"_U",보상!$S:$AA,2,FALSE)),MATCH(L$6,INDIRECT(VLOOKUP($E288&amp;"_U",보상!$S:$AA,3,FALSE)),0),FALSE)),"ERROR")</f>
        <v>13920</v>
      </c>
      <c r="M288" s="22">
        <v>0</v>
      </c>
      <c r="N288" s="22">
        <v>0</v>
      </c>
      <c r="O288" s="22">
        <v>0</v>
      </c>
      <c r="P288" s="22" t="str">
        <f ca="1">IFERROR(IFERROR(VLOOKUP($B288,INDIRECT(VLOOKUP($E288,보상!$S:$AA,2,FALSE)),MATCH(P$6,INDIRECT(VLOOKUP($E288,보상!$S:$AA,3,FALSE)),0),FALSE),VLOOKUP($B288,INDIRECT(VLOOKUP($E288&amp;"_U",보상!$S:$AA,2,FALSE)),MATCH(P$6,INDIRECT(VLOOKUP($E288&amp;"_U",보상!$S:$AA,3,FALSE)),0),FALSE)),"ERROR")</f>
        <v>Gold</v>
      </c>
      <c r="Q288" s="22">
        <f ca="1">IFERROR(IFERROR(VLOOKUP($B288,INDIRECT(VLOOKUP($E288,보상!$S:$AA,2,FALSE)),MATCH(Q$6,INDIRECT(VLOOKUP($E288,보상!$S:$AA,3,FALSE)),0),FALSE),VLOOKUP($B288,INDIRECT(VLOOKUP($E288&amp;"_U",보상!$S:$AA,2,FALSE)),MATCH(Q$6,INDIRECT(VLOOKUP($E288&amp;"_U",보상!$S:$AA,3,FALSE)),0),FALSE)),"ERROR")</f>
        <v>6120</v>
      </c>
      <c r="R288" s="22" t="b">
        <v>0</v>
      </c>
      <c r="S288" s="22" t="b">
        <v>0</v>
      </c>
      <c r="T288" s="22">
        <f ca="1">IFERROR(IF(W288=0,0,VLOOKUP(W288,보상!$D:$K,6,FALSE)),"-")</f>
        <v>0</v>
      </c>
      <c r="U288" s="22">
        <f ca="1">IFERROR(IF(W288=0,0,VLOOKUP(W288,보상!$D:$K,7,FALSE)),"-")</f>
        <v>6300</v>
      </c>
      <c r="V288" s="22">
        <f ca="1">IFERROR(IF(W288=0,0,VLOOKUP(W288,보상!$D:$K,8,FALSE)),"-")</f>
        <v>0</v>
      </c>
      <c r="W288" s="22">
        <f ca="1">IFERROR(IFERROR(VLOOKUP($B288,INDIRECT(VLOOKUP($E288,보상!$S:$AA,2,FALSE)),MATCH(W$6,INDIRECT(VLOOKUP($E288,보상!$S:$AA,3,FALSE)),0),FALSE),VLOOKUP($B288,INDIRECT(VLOOKUP($E288&amp;"_U",보상!$S:$AA,2,FALSE)),MATCH(W$6,INDIRECT(VLOOKUP($E288&amp;"_U",보상!$S:$AA,3,FALSE)),0),FALSE)),"ERROR")</f>
        <v>204101</v>
      </c>
      <c r="X288" s="134" t="str">
        <f ca="1">IFERROR(IF(W288=0,0,VLOOKUP(SUBSTITUTE(VLOOKUP(W288,#REF!,MATCH("strItemName",#REF!,0),FALSE),"SUI_",""),#REF!,2,FALSE)),"ERROR")</f>
        <v>ERROR</v>
      </c>
      <c r="Y288" s="22">
        <f t="shared" ca="1" si="17"/>
        <v>204201</v>
      </c>
      <c r="Z288" s="134" t="str">
        <f ca="1">IFERROR(IF(Y288=0,0,VLOOKUP(SUBSTITUTE(VLOOKUP(Y288,#REF!,MATCH("strItemName",#REF!,0),FALSE),"SUI_",""),#REF!,2,FALSE)),"ERROR")</f>
        <v>ERROR</v>
      </c>
      <c r="AA288" s="22">
        <f t="shared" ca="1" si="17"/>
        <v>204301</v>
      </c>
      <c r="AB288" s="134" t="str">
        <f ca="1">IFERROR(IF(AA288=0,0,VLOOKUP(SUBSTITUTE(VLOOKUP(AA288,#REF!,MATCH("strItemName",#REF!,0),FALSE),"SUI_",""),#REF!,2,FALSE)),"ERROR")</f>
        <v>ERROR</v>
      </c>
      <c r="AC288" s="22">
        <f t="shared" ca="1" si="17"/>
        <v>204401</v>
      </c>
      <c r="AD288" s="134" t="str">
        <f ca="1">IFERROR(IF(AC288=0,0,VLOOKUP(SUBSTITUTE(VLOOKUP(AC288,#REF!,MATCH("strItemName",#REF!,0),FALSE),"SUI_",""),#REF!,2,FALSE)),"ERROR")</f>
        <v>ERROR</v>
      </c>
      <c r="AE288" s="22">
        <f t="shared" ca="1" si="17"/>
        <v>204501</v>
      </c>
      <c r="AF288" s="134" t="str">
        <f ca="1">IFERROR(IF(AE288=0,0,VLOOKUP(SUBSTITUTE(VLOOKUP(AE288,#REF!,MATCH("strItemName",#REF!,0),FALSE),"SUI_",""),#REF!,2,FALSE)),"ERROR")</f>
        <v>ERROR</v>
      </c>
      <c r="AG288" s="88">
        <v>0</v>
      </c>
      <c r="AH288" s="134">
        <f>IFERROR(IF(AG288=0,0,VLOOKUP(SUBSTITUTE(VLOOKUP(AG288,#REF!,MATCH("strItemName",#REF!,0),FALSE),"SUI_",""),#REF!,2,FALSE)),"ERROR")</f>
        <v>0</v>
      </c>
      <c r="AI288" s="22">
        <f ca="1">IFERROR(IFERROR(VLOOKUP($B288,INDIRECT(VLOOKUP($E288,보상!$S:$AA,2,FALSE)),MATCH(AI$6,INDIRECT(VLOOKUP($E288,보상!$S:$AA,3,FALSE)),0),FALSE),VLOOKUP($B288,INDIRECT(VLOOKUP($E288&amp;"_U",보상!$S:$AA,2,FALSE)),MATCH(AI$6,INDIRECT(VLOOKUP($E288&amp;"_U",보상!$S:$AA,3,FALSE)),0),FALSE)),"ERROR")</f>
        <v>1</v>
      </c>
      <c r="AJ288" s="22">
        <v>0</v>
      </c>
      <c r="AK288" s="22">
        <v>0</v>
      </c>
      <c r="AL288" s="22">
        <v>0</v>
      </c>
      <c r="AM288" s="22" t="b">
        <v>0</v>
      </c>
      <c r="AN288" s="22">
        <v>0</v>
      </c>
      <c r="AO288" s="22">
        <v>0</v>
      </c>
    </row>
    <row r="289" spans="2:41" ht="16.5" customHeight="1" x14ac:dyDescent="0.3">
      <c r="B289" s="153">
        <f t="shared" si="16"/>
        <v>1045903</v>
      </c>
      <c r="C289" s="22">
        <v>1045903</v>
      </c>
      <c r="D289" s="156" t="str">
        <f ca="1">IFERROR(IFERROR(VLOOKUP($B289,INDIRECT(VLOOKUP($E289,보상!$S:$AA,2,FALSE)),MATCH(D$6,INDIRECT(VLOOKUP($E289,보상!$S:$AA,3,FALSE)),0),FALSE),VLOOKUP($B289,INDIRECT(VLOOKUP($E289&amp;"_U",보상!$S:$AA,2,FALSE)),MATCH(D$6,INDIRECT(VLOOKUP($E289&amp;"_U",보상!$S:$AA,3,FALSE)),0),FALSE)),"ERROR")</f>
        <v>기습 공격</v>
      </c>
      <c r="E289" s="22" t="s">
        <v>384</v>
      </c>
      <c r="F289" s="22">
        <f>COUNTIF($C$8:$C289,$C289)</f>
        <v>1</v>
      </c>
      <c r="G289" s="22" t="b">
        <v>0</v>
      </c>
      <c r="H289" s="22">
        <v>0</v>
      </c>
      <c r="I289" s="129">
        <f>IFERROR(IF(H289=0,0,VLOOKUP(VLOOKUP(H289,#REF!,MATCH("strMailTitleID",#REF!,0),FALSE),#REF!,2,FALSE)),"ERROR")</f>
        <v>0</v>
      </c>
      <c r="J289" s="176">
        <v>0</v>
      </c>
      <c r="K289" s="129">
        <f>IFERROR(IF(J289=0,0,VLOOKUP(VLOOKUP(J289,#REF!,MATCH("strMailTitleID",#REF!,0),FALSE),#REF!,2,FALSE)),"ERROR")</f>
        <v>0</v>
      </c>
      <c r="L289" s="22">
        <f ca="1">IFERROR(IFERROR(VLOOKUP($B289,INDIRECT(VLOOKUP($E289,보상!$S:$AA,2,FALSE)),MATCH(L$6,INDIRECT(VLOOKUP($E289,보상!$S:$AA,3,FALSE)),0),FALSE),VLOOKUP($B289,INDIRECT(VLOOKUP($E289&amp;"_U",보상!$S:$AA,2,FALSE)),MATCH(L$6,INDIRECT(VLOOKUP($E289&amp;"_U",보상!$S:$AA,3,FALSE)),0),FALSE)),"ERROR")</f>
        <v>13920</v>
      </c>
      <c r="M289" s="22">
        <v>0</v>
      </c>
      <c r="N289" s="22">
        <v>0</v>
      </c>
      <c r="O289" s="22">
        <v>0</v>
      </c>
      <c r="P289" s="22" t="str">
        <f ca="1">IFERROR(IFERROR(VLOOKUP($B289,INDIRECT(VLOOKUP($E289,보상!$S:$AA,2,FALSE)),MATCH(P$6,INDIRECT(VLOOKUP($E289,보상!$S:$AA,3,FALSE)),0),FALSE),VLOOKUP($B289,INDIRECT(VLOOKUP($E289&amp;"_U",보상!$S:$AA,2,FALSE)),MATCH(P$6,INDIRECT(VLOOKUP($E289&amp;"_U",보상!$S:$AA,3,FALSE)),0),FALSE)),"ERROR")</f>
        <v>Gold</v>
      </c>
      <c r="Q289" s="22">
        <f ca="1">IFERROR(IFERROR(VLOOKUP($B289,INDIRECT(VLOOKUP($E289,보상!$S:$AA,2,FALSE)),MATCH(Q$6,INDIRECT(VLOOKUP($E289,보상!$S:$AA,3,FALSE)),0),FALSE),VLOOKUP($B289,INDIRECT(VLOOKUP($E289&amp;"_U",보상!$S:$AA,2,FALSE)),MATCH(Q$6,INDIRECT(VLOOKUP($E289&amp;"_U",보상!$S:$AA,3,FALSE)),0),FALSE)),"ERROR")</f>
        <v>6120</v>
      </c>
      <c r="R289" s="22" t="b">
        <v>0</v>
      </c>
      <c r="S289" s="22" t="b">
        <v>0</v>
      </c>
      <c r="T289" s="22">
        <f ca="1">IFERROR(IF(W289=0,0,VLOOKUP(W289,보상!$D:$K,6,FALSE)),"-")</f>
        <v>0</v>
      </c>
      <c r="U289" s="22">
        <f ca="1">IFERROR(IF(W289=0,0,VLOOKUP(W289,보상!$D:$K,7,FALSE)),"-")</f>
        <v>5250</v>
      </c>
      <c r="V289" s="22">
        <f ca="1">IFERROR(IF(W289=0,0,VLOOKUP(W289,보상!$D:$K,8,FALSE)),"-")</f>
        <v>0</v>
      </c>
      <c r="W289" s="22">
        <f ca="1">IFERROR(IFERROR(VLOOKUP($B289,INDIRECT(VLOOKUP($E289,보상!$S:$AA,2,FALSE)),MATCH(W$6,INDIRECT(VLOOKUP($E289,보상!$S:$AA,3,FALSE)),0),FALSE),VLOOKUP($B289,INDIRECT(VLOOKUP($E289&amp;"_U",보상!$S:$AA,2,FALSE)),MATCH(W$6,INDIRECT(VLOOKUP($E289&amp;"_U",보상!$S:$AA,3,FALSE)),0),FALSE)),"ERROR")</f>
        <v>243001</v>
      </c>
      <c r="X289" s="134" t="str">
        <f ca="1">IFERROR(IF(W289=0,0,VLOOKUP(SUBSTITUTE(VLOOKUP(W289,#REF!,MATCH("strItemName",#REF!,0),FALSE),"SUI_",""),#REF!,2,FALSE)),"ERROR")</f>
        <v>ERROR</v>
      </c>
      <c r="Y289" s="22">
        <f t="shared" ca="1" si="17"/>
        <v>243001</v>
      </c>
      <c r="Z289" s="134" t="str">
        <f ca="1">IFERROR(IF(Y289=0,0,VLOOKUP(SUBSTITUTE(VLOOKUP(Y289,#REF!,MATCH("strItemName",#REF!,0),FALSE),"SUI_",""),#REF!,2,FALSE)),"ERROR")</f>
        <v>ERROR</v>
      </c>
      <c r="AA289" s="22">
        <f t="shared" ca="1" si="17"/>
        <v>243001</v>
      </c>
      <c r="AB289" s="134" t="str">
        <f ca="1">IFERROR(IF(AA289=0,0,VLOOKUP(SUBSTITUTE(VLOOKUP(AA289,#REF!,MATCH("strItemName",#REF!,0),FALSE),"SUI_",""),#REF!,2,FALSE)),"ERROR")</f>
        <v>ERROR</v>
      </c>
      <c r="AC289" s="22">
        <f t="shared" ca="1" si="17"/>
        <v>243001</v>
      </c>
      <c r="AD289" s="134" t="str">
        <f ca="1">IFERROR(IF(AC289=0,0,VLOOKUP(SUBSTITUTE(VLOOKUP(AC289,#REF!,MATCH("strItemName",#REF!,0),FALSE),"SUI_",""),#REF!,2,FALSE)),"ERROR")</f>
        <v>ERROR</v>
      </c>
      <c r="AE289" s="22">
        <f t="shared" ca="1" si="17"/>
        <v>243001</v>
      </c>
      <c r="AF289" s="134" t="str">
        <f ca="1">IFERROR(IF(AE289=0,0,VLOOKUP(SUBSTITUTE(VLOOKUP(AE289,#REF!,MATCH("strItemName",#REF!,0),FALSE),"SUI_",""),#REF!,2,FALSE)),"ERROR")</f>
        <v>ERROR</v>
      </c>
      <c r="AG289" s="88">
        <v>0</v>
      </c>
      <c r="AH289" s="134">
        <f>IFERROR(IF(AG289=0,0,VLOOKUP(SUBSTITUTE(VLOOKUP(AG289,#REF!,MATCH("strItemName",#REF!,0),FALSE),"SUI_",""),#REF!,2,FALSE)),"ERROR")</f>
        <v>0</v>
      </c>
      <c r="AI289" s="22">
        <f ca="1">IFERROR(IFERROR(VLOOKUP($B289,INDIRECT(VLOOKUP($E289,보상!$S:$AA,2,FALSE)),MATCH(AI$6,INDIRECT(VLOOKUP($E289,보상!$S:$AA,3,FALSE)),0),FALSE),VLOOKUP($B289,INDIRECT(VLOOKUP($E289&amp;"_U",보상!$S:$AA,2,FALSE)),MATCH(AI$6,INDIRECT(VLOOKUP($E289&amp;"_U",보상!$S:$AA,3,FALSE)),0),FALSE)),"ERROR")</f>
        <v>1</v>
      </c>
      <c r="AJ289" s="22">
        <v>0</v>
      </c>
      <c r="AK289" s="22">
        <v>0</v>
      </c>
      <c r="AL289" s="22">
        <v>0</v>
      </c>
      <c r="AM289" s="22" t="b">
        <v>0</v>
      </c>
      <c r="AN289" s="22">
        <v>0</v>
      </c>
      <c r="AO289" s="22">
        <v>0</v>
      </c>
    </row>
    <row r="290" spans="2:41" ht="16.5" customHeight="1" x14ac:dyDescent="0.3">
      <c r="B290" s="153">
        <f t="shared" si="16"/>
        <v>1046003</v>
      </c>
      <c r="C290" s="22">
        <v>1046003</v>
      </c>
      <c r="D290" s="156" t="str">
        <f ca="1">IFERROR(IFERROR(VLOOKUP($B290,INDIRECT(VLOOKUP($E290,보상!$S:$AA,2,FALSE)),MATCH(D$6,INDIRECT(VLOOKUP($E290,보상!$S:$AA,3,FALSE)),0),FALSE),VLOOKUP($B290,INDIRECT(VLOOKUP($E290&amp;"_U",보상!$S:$AA,2,FALSE)),MATCH(D$6,INDIRECT(VLOOKUP($E290&amp;"_U",보상!$S:$AA,3,FALSE)),0),FALSE)),"ERROR")</f>
        <v>다급한 움직임</v>
      </c>
      <c r="E290" s="22" t="s">
        <v>384</v>
      </c>
      <c r="F290" s="22">
        <f>COUNTIF($C$8:$C290,$C290)</f>
        <v>1</v>
      </c>
      <c r="G290" s="22" t="b">
        <v>0</v>
      </c>
      <c r="H290" s="22">
        <v>0</v>
      </c>
      <c r="I290" s="129">
        <f>IFERROR(IF(H290=0,0,VLOOKUP(VLOOKUP(H290,#REF!,MATCH("strMailTitleID",#REF!,0),FALSE),#REF!,2,FALSE)),"ERROR")</f>
        <v>0</v>
      </c>
      <c r="J290" s="176">
        <v>0</v>
      </c>
      <c r="K290" s="129">
        <f>IFERROR(IF(J290=0,0,VLOOKUP(VLOOKUP(J290,#REF!,MATCH("strMailTitleID",#REF!,0),FALSE),#REF!,2,FALSE)),"ERROR")</f>
        <v>0</v>
      </c>
      <c r="L290" s="22">
        <f ca="1">IFERROR(IFERROR(VLOOKUP($B290,INDIRECT(VLOOKUP($E290,보상!$S:$AA,2,FALSE)),MATCH(L$6,INDIRECT(VLOOKUP($E290,보상!$S:$AA,3,FALSE)),0),FALSE),VLOOKUP($B290,INDIRECT(VLOOKUP($E290&amp;"_U",보상!$S:$AA,2,FALSE)),MATCH(L$6,INDIRECT(VLOOKUP($E290&amp;"_U",보상!$S:$AA,3,FALSE)),0),FALSE)),"ERROR")</f>
        <v>13920</v>
      </c>
      <c r="M290" s="22">
        <v>0</v>
      </c>
      <c r="N290" s="22">
        <v>0</v>
      </c>
      <c r="O290" s="22">
        <v>0</v>
      </c>
      <c r="P290" s="22" t="str">
        <f ca="1">IFERROR(IFERROR(VLOOKUP($B290,INDIRECT(VLOOKUP($E290,보상!$S:$AA,2,FALSE)),MATCH(P$6,INDIRECT(VLOOKUP($E290,보상!$S:$AA,3,FALSE)),0),FALSE),VLOOKUP($B290,INDIRECT(VLOOKUP($E290&amp;"_U",보상!$S:$AA,2,FALSE)),MATCH(P$6,INDIRECT(VLOOKUP($E290&amp;"_U",보상!$S:$AA,3,FALSE)),0),FALSE)),"ERROR")</f>
        <v>Gold</v>
      </c>
      <c r="Q290" s="22">
        <f ca="1">IFERROR(IFERROR(VLOOKUP($B290,INDIRECT(VLOOKUP($E290,보상!$S:$AA,2,FALSE)),MATCH(Q$6,INDIRECT(VLOOKUP($E290,보상!$S:$AA,3,FALSE)),0),FALSE),VLOOKUP($B290,INDIRECT(VLOOKUP($E290&amp;"_U",보상!$S:$AA,2,FALSE)),MATCH(Q$6,INDIRECT(VLOOKUP($E290&amp;"_U",보상!$S:$AA,3,FALSE)),0),FALSE)),"ERROR")</f>
        <v>6270</v>
      </c>
      <c r="R290" s="22" t="b">
        <v>0</v>
      </c>
      <c r="S290" s="22" t="b">
        <v>0</v>
      </c>
      <c r="T290" s="22">
        <f ca="1">IFERROR(IF(W290=0,0,VLOOKUP(W290,보상!$D:$K,6,FALSE)),"-")</f>
        <v>0</v>
      </c>
      <c r="U290" s="22">
        <f ca="1">IFERROR(IF(W290=0,0,VLOOKUP(W290,보상!$D:$K,7,FALSE)),"-")</f>
        <v>0</v>
      </c>
      <c r="V290" s="22">
        <f ca="1">IFERROR(IF(W290=0,0,VLOOKUP(W290,보상!$D:$K,8,FALSE)),"-")</f>
        <v>0</v>
      </c>
      <c r="W290" s="106">
        <f ca="1">IFERROR(IFERROR(VLOOKUP($B290,INDIRECT(VLOOKUP($E290,보상!$S:$AA,2,FALSE)),MATCH(W$6,INDIRECT(VLOOKUP($E290,보상!$S:$AA,3,FALSE)),0),FALSE),VLOOKUP($B290,INDIRECT(VLOOKUP($E290&amp;"_U",보상!$S:$AA,2,FALSE)),MATCH(W$6,INDIRECT(VLOOKUP($E290&amp;"_U",보상!$S:$AA,3,FALSE)),0),FALSE)),"ERROR")</f>
        <v>3172001</v>
      </c>
      <c r="X290" s="135" t="str">
        <f ca="1">IFERROR(IF(W290=0,0,VLOOKUP(SUBSTITUTE(VLOOKUP(W290,#REF!,MATCH("strItemName",#REF!,0),FALSE),"SUI_",""),#REF!,2,FALSE)),"ERROR")</f>
        <v>ERROR</v>
      </c>
      <c r="Y290" s="106">
        <v>3172011</v>
      </c>
      <c r="Z290" s="135" t="str">
        <f>IFERROR(IF(Y290=0,0,VLOOKUP(SUBSTITUTE(VLOOKUP(Y290,#REF!,MATCH("strItemName",#REF!,0),FALSE),"SUI_",""),#REF!,2,FALSE)),"ERROR")</f>
        <v>ERROR</v>
      </c>
      <c r="AA290" s="106">
        <v>3172021</v>
      </c>
      <c r="AB290" s="135" t="str">
        <f>IFERROR(IF(AA290=0,0,VLOOKUP(SUBSTITUTE(VLOOKUP(AA290,#REF!,MATCH("strItemName",#REF!,0),FALSE),"SUI_",""),#REF!,2,FALSE)),"ERROR")</f>
        <v>ERROR</v>
      </c>
      <c r="AC290" s="106">
        <v>3172031</v>
      </c>
      <c r="AD290" s="135" t="str">
        <f>IFERROR(IF(AC290=0,0,VLOOKUP(SUBSTITUTE(VLOOKUP(AC290,#REF!,MATCH("strItemName",#REF!,0),FALSE),"SUI_",""),#REF!,2,FALSE)),"ERROR")</f>
        <v>ERROR</v>
      </c>
      <c r="AE290" s="106">
        <v>3172041</v>
      </c>
      <c r="AF290" s="135" t="str">
        <f>IFERROR(IF(AE290=0,0,VLOOKUP(SUBSTITUTE(VLOOKUP(AE290,#REF!,MATCH("strItemName",#REF!,0),FALSE),"SUI_",""),#REF!,2,FALSE)),"ERROR")</f>
        <v>ERROR</v>
      </c>
      <c r="AG290" s="88">
        <v>0</v>
      </c>
      <c r="AH290" s="134">
        <f>IFERROR(IF(AG290=0,0,VLOOKUP(SUBSTITUTE(VLOOKUP(AG290,#REF!,MATCH("strItemName",#REF!,0),FALSE),"SUI_",""),#REF!,2,FALSE)),"ERROR")</f>
        <v>0</v>
      </c>
      <c r="AI290" s="22">
        <f ca="1">IFERROR(IFERROR(VLOOKUP($B290,INDIRECT(VLOOKUP($E290,보상!$S:$AA,2,FALSE)),MATCH(AI$6,INDIRECT(VLOOKUP($E290,보상!$S:$AA,3,FALSE)),0),FALSE),VLOOKUP($B290,INDIRECT(VLOOKUP($E290&amp;"_U",보상!$S:$AA,2,FALSE)),MATCH(AI$6,INDIRECT(VLOOKUP($E290&amp;"_U",보상!$S:$AA,3,FALSE)),0),FALSE)),"ERROR")</f>
        <v>2</v>
      </c>
      <c r="AJ290" s="22">
        <v>0</v>
      </c>
      <c r="AK290" s="22">
        <v>0</v>
      </c>
      <c r="AL290" s="22">
        <v>0</v>
      </c>
      <c r="AM290" s="22" t="b">
        <v>0</v>
      </c>
      <c r="AN290" s="22">
        <v>0</v>
      </c>
      <c r="AO290" s="22">
        <v>0</v>
      </c>
    </row>
    <row r="291" spans="2:41" ht="16.5" customHeight="1" x14ac:dyDescent="0.3">
      <c r="B291" s="153">
        <f t="shared" si="16"/>
        <v>1040102</v>
      </c>
      <c r="C291" s="22">
        <v>1040102</v>
      </c>
      <c r="D291" s="156" t="str">
        <f ca="1">IFERROR(IFERROR(VLOOKUP($B291,INDIRECT(VLOOKUP($E291,보상!$S:$AA,2,FALSE)),MATCH(D$6,INDIRECT(VLOOKUP($E291,보상!$S:$AA,3,FALSE)),0),FALSE),VLOOKUP($B291,INDIRECT(VLOOKUP($E291&amp;"_U",보상!$S:$AA,2,FALSE)),MATCH(D$6,INDIRECT(VLOOKUP($E291&amp;"_U",보상!$S:$AA,3,FALSE)),0),FALSE)),"ERROR")</f>
        <v>변화</v>
      </c>
      <c r="E291" s="22" t="s">
        <v>384</v>
      </c>
      <c r="F291" s="22">
        <f>COUNTIF($C$8:$C291,$C291)</f>
        <v>1</v>
      </c>
      <c r="G291" s="22" t="b">
        <v>0</v>
      </c>
      <c r="H291" s="22">
        <v>0</v>
      </c>
      <c r="I291" s="129">
        <f>IFERROR(IF(H291=0,0,VLOOKUP(VLOOKUP(H291,#REF!,MATCH("strMailTitleID",#REF!,0),FALSE),#REF!,2,FALSE)),"ERROR")</f>
        <v>0</v>
      </c>
      <c r="J291" s="176">
        <v>0</v>
      </c>
      <c r="K291" s="129">
        <f>IFERROR(IF(J291=0,0,VLOOKUP(VLOOKUP(J291,#REF!,MATCH("strMailTitleID",#REF!,0),FALSE),#REF!,2,FALSE)),"ERROR")</f>
        <v>0</v>
      </c>
      <c r="L291" s="22">
        <f ca="1">IFERROR(IFERROR(VLOOKUP($B291,INDIRECT(VLOOKUP($E291,보상!$S:$AA,2,FALSE)),MATCH(L$6,INDIRECT(VLOOKUP($E291,보상!$S:$AA,3,FALSE)),0),FALSE),VLOOKUP($B291,INDIRECT(VLOOKUP($E291&amp;"_U",보상!$S:$AA,2,FALSE)),MATCH(L$6,INDIRECT(VLOOKUP($E291&amp;"_U",보상!$S:$AA,3,FALSE)),0),FALSE)),"ERROR")</f>
        <v>7810</v>
      </c>
      <c r="M291" s="22">
        <v>0</v>
      </c>
      <c r="N291" s="22">
        <v>0</v>
      </c>
      <c r="O291" s="22">
        <v>0</v>
      </c>
      <c r="P291" s="22" t="str">
        <f ca="1">IFERROR(IFERROR(VLOOKUP($B291,INDIRECT(VLOOKUP($E291,보상!$S:$AA,2,FALSE)),MATCH(P$6,INDIRECT(VLOOKUP($E291,보상!$S:$AA,3,FALSE)),0),FALSE),VLOOKUP($B291,INDIRECT(VLOOKUP($E291&amp;"_U",보상!$S:$AA,2,FALSE)),MATCH(P$6,INDIRECT(VLOOKUP($E291&amp;"_U",보상!$S:$AA,3,FALSE)),0),FALSE)),"ERROR")</f>
        <v>Gold</v>
      </c>
      <c r="Q291" s="22">
        <f ca="1">IFERROR(IFERROR(VLOOKUP($B291,INDIRECT(VLOOKUP($E291,보상!$S:$AA,2,FALSE)),MATCH(Q$6,INDIRECT(VLOOKUP($E291,보상!$S:$AA,3,FALSE)),0),FALSE),VLOOKUP($B291,INDIRECT(VLOOKUP($E291&amp;"_U",보상!$S:$AA,2,FALSE)),MATCH(Q$6,INDIRECT(VLOOKUP($E291&amp;"_U",보상!$S:$AA,3,FALSE)),0),FALSE)),"ERROR")</f>
        <v>4890</v>
      </c>
      <c r="R291" s="22" t="b">
        <v>0</v>
      </c>
      <c r="S291" s="22" t="b">
        <v>0</v>
      </c>
      <c r="T291" s="22">
        <f ca="1">IFERROR(IF(W291=0,0,VLOOKUP(W291,보상!$D:$K,6,FALSE)),"-")</f>
        <v>1000</v>
      </c>
      <c r="U291" s="22">
        <f ca="1">IFERROR(IF(W291=0,0,VLOOKUP(W291,보상!$D:$K,7,FALSE)),"-")</f>
        <v>0</v>
      </c>
      <c r="V291" s="22">
        <f ca="1">IFERROR(IF(W291=0,0,VLOOKUP(W291,보상!$D:$K,8,FALSE)),"-")</f>
        <v>0</v>
      </c>
      <c r="W291" s="22">
        <f ca="1">IFERROR(IFERROR(VLOOKUP($B291,INDIRECT(VLOOKUP($E291,보상!$S:$AA,2,FALSE)),MATCH(W$6,INDIRECT(VLOOKUP($E291,보상!$S:$AA,3,FALSE)),0),FALSE),VLOOKUP($B291,INDIRECT(VLOOKUP($E291&amp;"_U",보상!$S:$AA,2,FALSE)),MATCH(W$6,INDIRECT(VLOOKUP($E291&amp;"_U",보상!$S:$AA,3,FALSE)),0),FALSE)),"ERROR")</f>
        <v>4002001</v>
      </c>
      <c r="X291" s="134" t="str">
        <f ca="1">IFERROR(IF(W291=0,0,VLOOKUP(SUBSTITUTE(VLOOKUP(W291,#REF!,MATCH("strItemName",#REF!,0),FALSE),"SUI_",""),#REF!,2,FALSE)),"ERROR")</f>
        <v>ERROR</v>
      </c>
      <c r="Y291" s="22">
        <f t="shared" ca="1" si="17"/>
        <v>4002001</v>
      </c>
      <c r="Z291" s="134" t="str">
        <f ca="1">IFERROR(IF(Y291=0,0,VLOOKUP(SUBSTITUTE(VLOOKUP(Y291,#REF!,MATCH("strItemName",#REF!,0),FALSE),"SUI_",""),#REF!,2,FALSE)),"ERROR")</f>
        <v>ERROR</v>
      </c>
      <c r="AA291" s="22">
        <f t="shared" ca="1" si="17"/>
        <v>4002001</v>
      </c>
      <c r="AB291" s="134" t="str">
        <f ca="1">IFERROR(IF(AA291=0,0,VLOOKUP(SUBSTITUTE(VLOOKUP(AA291,#REF!,MATCH("strItemName",#REF!,0),FALSE),"SUI_",""),#REF!,2,FALSE)),"ERROR")</f>
        <v>ERROR</v>
      </c>
      <c r="AC291" s="22">
        <f t="shared" ca="1" si="17"/>
        <v>4002001</v>
      </c>
      <c r="AD291" s="134" t="str">
        <f ca="1">IFERROR(IF(AC291=0,0,VLOOKUP(SUBSTITUTE(VLOOKUP(AC291,#REF!,MATCH("strItemName",#REF!,0),FALSE),"SUI_",""),#REF!,2,FALSE)),"ERROR")</f>
        <v>ERROR</v>
      </c>
      <c r="AE291" s="22">
        <f t="shared" ca="1" si="17"/>
        <v>4002001</v>
      </c>
      <c r="AF291" s="134" t="str">
        <f ca="1">IFERROR(IF(AE291=0,0,VLOOKUP(SUBSTITUTE(VLOOKUP(AE291,#REF!,MATCH("strItemName",#REF!,0),FALSE),"SUI_",""),#REF!,2,FALSE)),"ERROR")</f>
        <v>ERROR</v>
      </c>
      <c r="AG291" s="88">
        <v>0</v>
      </c>
      <c r="AH291" s="134">
        <f>IFERROR(IF(AG291=0,0,VLOOKUP(SUBSTITUTE(VLOOKUP(AG291,#REF!,MATCH("strItemName",#REF!,0),FALSE),"SUI_",""),#REF!,2,FALSE)),"ERROR")</f>
        <v>0</v>
      </c>
      <c r="AI291" s="22">
        <f ca="1">IFERROR(IFERROR(VLOOKUP($B291,INDIRECT(VLOOKUP($E291,보상!$S:$AA,2,FALSE)),MATCH(AI$6,INDIRECT(VLOOKUP($E291,보상!$S:$AA,3,FALSE)),0),FALSE),VLOOKUP($B291,INDIRECT(VLOOKUP($E291&amp;"_U",보상!$S:$AA,2,FALSE)),MATCH(AI$6,INDIRECT(VLOOKUP($E291&amp;"_U",보상!$S:$AA,3,FALSE)),0),FALSE)),"ERROR")</f>
        <v>1</v>
      </c>
      <c r="AJ291" s="22">
        <v>0</v>
      </c>
      <c r="AK291" s="22">
        <v>0</v>
      </c>
      <c r="AL291" s="22">
        <v>0</v>
      </c>
      <c r="AM291" s="22" t="b">
        <v>0</v>
      </c>
      <c r="AN291" s="22">
        <v>0</v>
      </c>
      <c r="AO291" s="22">
        <v>0</v>
      </c>
    </row>
    <row r="292" spans="2:41" ht="16.5" customHeight="1" x14ac:dyDescent="0.3">
      <c r="B292" s="153">
        <f t="shared" si="16"/>
        <v>1040202</v>
      </c>
      <c r="C292" s="22">
        <v>1040202</v>
      </c>
      <c r="D292" s="156" t="str">
        <f ca="1">IFERROR(IFERROR(VLOOKUP($B292,INDIRECT(VLOOKUP($E292,보상!$S:$AA,2,FALSE)),MATCH(D$6,INDIRECT(VLOOKUP($E292,보상!$S:$AA,3,FALSE)),0),FALSE),VLOOKUP($B292,INDIRECT(VLOOKUP($E292&amp;"_U",보상!$S:$AA,2,FALSE)),MATCH(D$6,INDIRECT(VLOOKUP($E292&amp;"_U",보상!$S:$AA,3,FALSE)),0),FALSE)),"ERROR")</f>
        <v>식량 조달</v>
      </c>
      <c r="E292" s="22" t="s">
        <v>384</v>
      </c>
      <c r="F292" s="22">
        <f>COUNTIF($C$8:$C292,$C292)</f>
        <v>1</v>
      </c>
      <c r="G292" s="22" t="b">
        <v>0</v>
      </c>
      <c r="H292" s="22">
        <v>0</v>
      </c>
      <c r="I292" s="129">
        <f>IFERROR(IF(H292=0,0,VLOOKUP(VLOOKUP(H292,#REF!,MATCH("strMailTitleID",#REF!,0),FALSE),#REF!,2,FALSE)),"ERROR")</f>
        <v>0</v>
      </c>
      <c r="J292" s="176">
        <v>0</v>
      </c>
      <c r="K292" s="129">
        <f>IFERROR(IF(J292=0,0,VLOOKUP(VLOOKUP(J292,#REF!,MATCH("strMailTitleID",#REF!,0),FALSE),#REF!,2,FALSE)),"ERROR")</f>
        <v>0</v>
      </c>
      <c r="L292" s="22">
        <f ca="1">IFERROR(IFERROR(VLOOKUP($B292,INDIRECT(VLOOKUP($E292,보상!$S:$AA,2,FALSE)),MATCH(L$6,INDIRECT(VLOOKUP($E292,보상!$S:$AA,3,FALSE)),0),FALSE),VLOOKUP($B292,INDIRECT(VLOOKUP($E292&amp;"_U",보상!$S:$AA,2,FALSE)),MATCH(L$6,INDIRECT(VLOOKUP($E292&amp;"_U",보상!$S:$AA,3,FALSE)),0),FALSE)),"ERROR")</f>
        <v>7810</v>
      </c>
      <c r="M292" s="22">
        <v>0</v>
      </c>
      <c r="N292" s="22">
        <v>0</v>
      </c>
      <c r="O292" s="22">
        <v>0</v>
      </c>
      <c r="P292" s="22" t="str">
        <f ca="1">IFERROR(IFERROR(VLOOKUP($B292,INDIRECT(VLOOKUP($E292,보상!$S:$AA,2,FALSE)),MATCH(P$6,INDIRECT(VLOOKUP($E292,보상!$S:$AA,3,FALSE)),0),FALSE),VLOOKUP($B292,INDIRECT(VLOOKUP($E292&amp;"_U",보상!$S:$AA,2,FALSE)),MATCH(P$6,INDIRECT(VLOOKUP($E292&amp;"_U",보상!$S:$AA,3,FALSE)),0),FALSE)),"ERROR")</f>
        <v>Gold</v>
      </c>
      <c r="Q292" s="22">
        <f ca="1">IFERROR(IFERROR(VLOOKUP($B292,INDIRECT(VLOOKUP($E292,보상!$S:$AA,2,FALSE)),MATCH(Q$6,INDIRECT(VLOOKUP($E292,보상!$S:$AA,3,FALSE)),0),FALSE),VLOOKUP($B292,INDIRECT(VLOOKUP($E292&amp;"_U",보상!$S:$AA,2,FALSE)),MATCH(Q$6,INDIRECT(VLOOKUP($E292&amp;"_U",보상!$S:$AA,3,FALSE)),0),FALSE)),"ERROR")</f>
        <v>4890</v>
      </c>
      <c r="R292" s="22" t="b">
        <v>0</v>
      </c>
      <c r="S292" s="22" t="b">
        <v>0</v>
      </c>
      <c r="T292" s="22">
        <f ca="1">IFERROR(IF(W292=0,0,VLOOKUP(W292,보상!$D:$K,6,FALSE)),"-")</f>
        <v>0</v>
      </c>
      <c r="U292" s="22">
        <f ca="1">IFERROR(IF(W292=0,0,VLOOKUP(W292,보상!$D:$K,7,FALSE)),"-")</f>
        <v>0</v>
      </c>
      <c r="V292" s="22">
        <f ca="1">IFERROR(IF(W292=0,0,VLOOKUP(W292,보상!$D:$K,8,FALSE)),"-")</f>
        <v>0</v>
      </c>
      <c r="W292" s="22">
        <f ca="1">IFERROR(IFERROR(VLOOKUP($B292,INDIRECT(VLOOKUP($E292,보상!$S:$AA,2,FALSE)),MATCH(W$6,INDIRECT(VLOOKUP($E292,보상!$S:$AA,3,FALSE)),0),FALSE),VLOOKUP($B292,INDIRECT(VLOOKUP($E292&amp;"_U",보상!$S:$AA,2,FALSE)),MATCH(W$6,INDIRECT(VLOOKUP($E292&amp;"_U",보상!$S:$AA,3,FALSE)),0),FALSE)),"ERROR")</f>
        <v>3041001</v>
      </c>
      <c r="X292" s="134" t="str">
        <f ca="1">IFERROR(IF(W292=0,0,VLOOKUP(SUBSTITUTE(VLOOKUP(W292,#REF!,MATCH("strItemName",#REF!,0),FALSE),"SUI_",""),#REF!,2,FALSE)),"ERROR")</f>
        <v>ERROR</v>
      </c>
      <c r="Y292" s="22">
        <f t="shared" ca="1" si="17"/>
        <v>3041001</v>
      </c>
      <c r="Z292" s="134" t="str">
        <f ca="1">IFERROR(IF(Y292=0,0,VLOOKUP(SUBSTITUTE(VLOOKUP(Y292,#REF!,MATCH("strItemName",#REF!,0),FALSE),"SUI_",""),#REF!,2,FALSE)),"ERROR")</f>
        <v>ERROR</v>
      </c>
      <c r="AA292" s="22">
        <f t="shared" ca="1" si="17"/>
        <v>3041001</v>
      </c>
      <c r="AB292" s="134" t="str">
        <f ca="1">IFERROR(IF(AA292=0,0,VLOOKUP(SUBSTITUTE(VLOOKUP(AA292,#REF!,MATCH("strItemName",#REF!,0),FALSE),"SUI_",""),#REF!,2,FALSE)),"ERROR")</f>
        <v>ERROR</v>
      </c>
      <c r="AC292" s="22">
        <f t="shared" ca="1" si="17"/>
        <v>3041001</v>
      </c>
      <c r="AD292" s="134" t="str">
        <f ca="1">IFERROR(IF(AC292=0,0,VLOOKUP(SUBSTITUTE(VLOOKUP(AC292,#REF!,MATCH("strItemName",#REF!,0),FALSE),"SUI_",""),#REF!,2,FALSE)),"ERROR")</f>
        <v>ERROR</v>
      </c>
      <c r="AE292" s="22">
        <f t="shared" ca="1" si="17"/>
        <v>3041001</v>
      </c>
      <c r="AF292" s="134" t="str">
        <f ca="1">IFERROR(IF(AE292=0,0,VLOOKUP(SUBSTITUTE(VLOOKUP(AE292,#REF!,MATCH("strItemName",#REF!,0),FALSE),"SUI_",""),#REF!,2,FALSE)),"ERROR")</f>
        <v>ERROR</v>
      </c>
      <c r="AG292" s="88">
        <v>0</v>
      </c>
      <c r="AH292" s="134">
        <f>IFERROR(IF(AG292=0,0,VLOOKUP(SUBSTITUTE(VLOOKUP(AG292,#REF!,MATCH("strItemName",#REF!,0),FALSE),"SUI_",""),#REF!,2,FALSE)),"ERROR")</f>
        <v>0</v>
      </c>
      <c r="AI292" s="22">
        <f ca="1">IFERROR(IFERROR(VLOOKUP($B292,INDIRECT(VLOOKUP($E292,보상!$S:$AA,2,FALSE)),MATCH(AI$6,INDIRECT(VLOOKUP($E292,보상!$S:$AA,3,FALSE)),0),FALSE),VLOOKUP($B292,INDIRECT(VLOOKUP($E292&amp;"_U",보상!$S:$AA,2,FALSE)),MATCH(AI$6,INDIRECT(VLOOKUP($E292&amp;"_U",보상!$S:$AA,3,FALSE)),0),FALSE)),"ERROR")</f>
        <v>2</v>
      </c>
      <c r="AJ292" s="22">
        <v>0</v>
      </c>
      <c r="AK292" s="22">
        <v>0</v>
      </c>
      <c r="AL292" s="22">
        <v>0</v>
      </c>
      <c r="AM292" s="22" t="b">
        <v>0</v>
      </c>
      <c r="AN292" s="22">
        <v>0</v>
      </c>
      <c r="AO292" s="22">
        <v>0</v>
      </c>
    </row>
    <row r="293" spans="2:41" ht="16.5" customHeight="1" x14ac:dyDescent="0.3">
      <c r="B293" s="153">
        <f t="shared" si="16"/>
        <v>1040302</v>
      </c>
      <c r="C293" s="22">
        <v>1040302</v>
      </c>
      <c r="D293" s="156" t="str">
        <f ca="1">IFERROR(IFERROR(VLOOKUP($B293,INDIRECT(VLOOKUP($E293,보상!$S:$AA,2,FALSE)),MATCH(D$6,INDIRECT(VLOOKUP($E293,보상!$S:$AA,3,FALSE)),0),FALSE),VLOOKUP($B293,INDIRECT(VLOOKUP($E293&amp;"_U",보상!$S:$AA,2,FALSE)),MATCH(D$6,INDIRECT(VLOOKUP($E293&amp;"_U",보상!$S:$AA,3,FALSE)),0),FALSE)),"ERROR")</f>
        <v>주변 경계</v>
      </c>
      <c r="E293" s="22" t="s">
        <v>384</v>
      </c>
      <c r="F293" s="22">
        <f>COUNTIF($C$8:$C293,$C293)</f>
        <v>1</v>
      </c>
      <c r="G293" s="22" t="b">
        <v>0</v>
      </c>
      <c r="H293" s="22">
        <v>0</v>
      </c>
      <c r="I293" s="129">
        <f>IFERROR(IF(H293=0,0,VLOOKUP(VLOOKUP(H293,#REF!,MATCH("strMailTitleID",#REF!,0),FALSE),#REF!,2,FALSE)),"ERROR")</f>
        <v>0</v>
      </c>
      <c r="J293" s="176">
        <v>0</v>
      </c>
      <c r="K293" s="129">
        <f>IFERROR(IF(J293=0,0,VLOOKUP(VLOOKUP(J293,#REF!,MATCH("strMailTitleID",#REF!,0),FALSE),#REF!,2,FALSE)),"ERROR")</f>
        <v>0</v>
      </c>
      <c r="L293" s="22">
        <f ca="1">IFERROR(IFERROR(VLOOKUP($B293,INDIRECT(VLOOKUP($E293,보상!$S:$AA,2,FALSE)),MATCH(L$6,INDIRECT(VLOOKUP($E293,보상!$S:$AA,3,FALSE)),0),FALSE),VLOOKUP($B293,INDIRECT(VLOOKUP($E293&amp;"_U",보상!$S:$AA,2,FALSE)),MATCH(L$6,INDIRECT(VLOOKUP($E293&amp;"_U",보상!$S:$AA,3,FALSE)),0),FALSE)),"ERROR")</f>
        <v>7320</v>
      </c>
      <c r="M293" s="22">
        <v>0</v>
      </c>
      <c r="N293" s="22">
        <v>0</v>
      </c>
      <c r="O293" s="22">
        <v>0</v>
      </c>
      <c r="P293" s="22" t="str">
        <f ca="1">IFERROR(IFERROR(VLOOKUP($B293,INDIRECT(VLOOKUP($E293,보상!$S:$AA,2,FALSE)),MATCH(P$6,INDIRECT(VLOOKUP($E293,보상!$S:$AA,3,FALSE)),0),FALSE),VLOOKUP($B293,INDIRECT(VLOOKUP($E293&amp;"_U",보상!$S:$AA,2,FALSE)),MATCH(P$6,INDIRECT(VLOOKUP($E293&amp;"_U",보상!$S:$AA,3,FALSE)),0),FALSE)),"ERROR")</f>
        <v>Gold</v>
      </c>
      <c r="Q293" s="22">
        <f ca="1">IFERROR(IFERROR(VLOOKUP($B293,INDIRECT(VLOOKUP($E293,보상!$S:$AA,2,FALSE)),MATCH(Q$6,INDIRECT(VLOOKUP($E293,보상!$S:$AA,3,FALSE)),0),FALSE),VLOOKUP($B293,INDIRECT(VLOOKUP($E293&amp;"_U",보상!$S:$AA,2,FALSE)),MATCH(Q$6,INDIRECT(VLOOKUP($E293&amp;"_U",보상!$S:$AA,3,FALSE)),0),FALSE)),"ERROR")</f>
        <v>4890</v>
      </c>
      <c r="R293" s="22" t="b">
        <v>0</v>
      </c>
      <c r="S293" s="22" t="b">
        <v>0</v>
      </c>
      <c r="T293" s="22">
        <f ca="1">IFERROR(IF(W293=0,0,VLOOKUP(W293,보상!$D:$K,6,FALSE)),"-")</f>
        <v>0</v>
      </c>
      <c r="U293" s="22">
        <f ca="1">IFERROR(IF(W293=0,0,VLOOKUP(W293,보상!$D:$K,7,FALSE)),"-")</f>
        <v>0</v>
      </c>
      <c r="V293" s="22">
        <f ca="1">IFERROR(IF(W293=0,0,VLOOKUP(W293,보상!$D:$K,8,FALSE)),"-")</f>
        <v>0</v>
      </c>
      <c r="W293" s="22">
        <f ca="1">IFERROR(IFERROR(VLOOKUP($B293,INDIRECT(VLOOKUP($E293,보상!$S:$AA,2,FALSE)),MATCH(W$6,INDIRECT(VLOOKUP($E293,보상!$S:$AA,3,FALSE)),0),FALSE),VLOOKUP($B293,INDIRECT(VLOOKUP($E293&amp;"_U",보상!$S:$AA,2,FALSE)),MATCH(W$6,INDIRECT(VLOOKUP($E293&amp;"_U",보상!$S:$AA,3,FALSE)),0),FALSE)),"ERROR")</f>
        <v>3041002</v>
      </c>
      <c r="X293" s="134" t="str">
        <f ca="1">IFERROR(IF(W293=0,0,VLOOKUP(SUBSTITUTE(VLOOKUP(W293,#REF!,MATCH("strItemName",#REF!,0),FALSE),"SUI_",""),#REF!,2,FALSE)),"ERROR")</f>
        <v>ERROR</v>
      </c>
      <c r="Y293" s="22">
        <f t="shared" ca="1" si="17"/>
        <v>3041002</v>
      </c>
      <c r="Z293" s="134" t="str">
        <f ca="1">IFERROR(IF(Y293=0,0,VLOOKUP(SUBSTITUTE(VLOOKUP(Y293,#REF!,MATCH("strItemName",#REF!,0),FALSE),"SUI_",""),#REF!,2,FALSE)),"ERROR")</f>
        <v>ERROR</v>
      </c>
      <c r="AA293" s="22">
        <f t="shared" ca="1" si="17"/>
        <v>3041002</v>
      </c>
      <c r="AB293" s="134" t="str">
        <f ca="1">IFERROR(IF(AA293=0,0,VLOOKUP(SUBSTITUTE(VLOOKUP(AA293,#REF!,MATCH("strItemName",#REF!,0),FALSE),"SUI_",""),#REF!,2,FALSE)),"ERROR")</f>
        <v>ERROR</v>
      </c>
      <c r="AC293" s="22">
        <f t="shared" ca="1" si="17"/>
        <v>3041002</v>
      </c>
      <c r="AD293" s="134" t="str">
        <f ca="1">IFERROR(IF(AC293=0,0,VLOOKUP(SUBSTITUTE(VLOOKUP(AC293,#REF!,MATCH("strItemName",#REF!,0),FALSE),"SUI_",""),#REF!,2,FALSE)),"ERROR")</f>
        <v>ERROR</v>
      </c>
      <c r="AE293" s="22">
        <f t="shared" ca="1" si="17"/>
        <v>3041002</v>
      </c>
      <c r="AF293" s="134" t="str">
        <f ca="1">IFERROR(IF(AE293=0,0,VLOOKUP(SUBSTITUTE(VLOOKUP(AE293,#REF!,MATCH("strItemName",#REF!,0),FALSE),"SUI_",""),#REF!,2,FALSE)),"ERROR")</f>
        <v>ERROR</v>
      </c>
      <c r="AG293" s="88">
        <v>0</v>
      </c>
      <c r="AH293" s="134">
        <f>IFERROR(IF(AG293=0,0,VLOOKUP(SUBSTITUTE(VLOOKUP(AG293,#REF!,MATCH("strItemName",#REF!,0),FALSE),"SUI_",""),#REF!,2,FALSE)),"ERROR")</f>
        <v>0</v>
      </c>
      <c r="AI293" s="22">
        <f ca="1">IFERROR(IFERROR(VLOOKUP($B293,INDIRECT(VLOOKUP($E293,보상!$S:$AA,2,FALSE)),MATCH(AI$6,INDIRECT(VLOOKUP($E293,보상!$S:$AA,3,FALSE)),0),FALSE),VLOOKUP($B293,INDIRECT(VLOOKUP($E293&amp;"_U",보상!$S:$AA,2,FALSE)),MATCH(AI$6,INDIRECT(VLOOKUP($E293&amp;"_U",보상!$S:$AA,3,FALSE)),0),FALSE)),"ERROR")</f>
        <v>2</v>
      </c>
      <c r="AJ293" s="22">
        <v>0</v>
      </c>
      <c r="AK293" s="22">
        <v>0</v>
      </c>
      <c r="AL293" s="22">
        <v>0</v>
      </c>
      <c r="AM293" s="22" t="b">
        <v>0</v>
      </c>
      <c r="AN293" s="22">
        <v>0</v>
      </c>
      <c r="AO293" s="22">
        <v>0</v>
      </c>
    </row>
    <row r="294" spans="2:41" ht="16.5" customHeight="1" x14ac:dyDescent="0.3">
      <c r="B294" s="153">
        <f t="shared" si="16"/>
        <v>1040402</v>
      </c>
      <c r="C294" s="22">
        <v>1040402</v>
      </c>
      <c r="D294" s="156" t="str">
        <f ca="1">IFERROR(IFERROR(VLOOKUP($B294,INDIRECT(VLOOKUP($E294,보상!$S:$AA,2,FALSE)),MATCH(D$6,INDIRECT(VLOOKUP($E294,보상!$S:$AA,3,FALSE)),0),FALSE),VLOOKUP($B294,INDIRECT(VLOOKUP($E294&amp;"_U",보상!$S:$AA,2,FALSE)),MATCH(D$6,INDIRECT(VLOOKUP($E294&amp;"_U",보상!$S:$AA,3,FALSE)),0),FALSE)),"ERROR")</f>
        <v>전투 식량 약탈</v>
      </c>
      <c r="E294" s="22" t="s">
        <v>384</v>
      </c>
      <c r="F294" s="22">
        <f>COUNTIF($C$8:$C294,$C294)</f>
        <v>1</v>
      </c>
      <c r="G294" s="22" t="b">
        <v>0</v>
      </c>
      <c r="H294" s="22">
        <v>0</v>
      </c>
      <c r="I294" s="129">
        <f>IFERROR(IF(H294=0,0,VLOOKUP(VLOOKUP(H294,#REF!,MATCH("strMailTitleID",#REF!,0),FALSE),#REF!,2,FALSE)),"ERROR")</f>
        <v>0</v>
      </c>
      <c r="J294" s="176">
        <v>0</v>
      </c>
      <c r="K294" s="129">
        <f>IFERROR(IF(J294=0,0,VLOOKUP(VLOOKUP(J294,#REF!,MATCH("strMailTitleID",#REF!,0),FALSE),#REF!,2,FALSE)),"ERROR")</f>
        <v>0</v>
      </c>
      <c r="L294" s="22">
        <f ca="1">IFERROR(IFERROR(VLOOKUP($B294,INDIRECT(VLOOKUP($E294,보상!$S:$AA,2,FALSE)),MATCH(L$6,INDIRECT(VLOOKUP($E294,보상!$S:$AA,3,FALSE)),0),FALSE),VLOOKUP($B294,INDIRECT(VLOOKUP($E294&amp;"_U",보상!$S:$AA,2,FALSE)),MATCH(L$6,INDIRECT(VLOOKUP($E294&amp;"_U",보상!$S:$AA,3,FALSE)),0),FALSE)),"ERROR")</f>
        <v>7810</v>
      </c>
      <c r="M294" s="22">
        <v>0</v>
      </c>
      <c r="N294" s="22">
        <v>0</v>
      </c>
      <c r="O294" s="22">
        <v>0</v>
      </c>
      <c r="P294" s="22" t="str">
        <f ca="1">IFERROR(IFERROR(VLOOKUP($B294,INDIRECT(VLOOKUP($E294,보상!$S:$AA,2,FALSE)),MATCH(P$6,INDIRECT(VLOOKUP($E294,보상!$S:$AA,3,FALSE)),0),FALSE),VLOOKUP($B294,INDIRECT(VLOOKUP($E294&amp;"_U",보상!$S:$AA,2,FALSE)),MATCH(P$6,INDIRECT(VLOOKUP($E294&amp;"_U",보상!$S:$AA,3,FALSE)),0),FALSE)),"ERROR")</f>
        <v>Gold</v>
      </c>
      <c r="Q294" s="22">
        <f ca="1">IFERROR(IFERROR(VLOOKUP($B294,INDIRECT(VLOOKUP($E294,보상!$S:$AA,2,FALSE)),MATCH(Q$6,INDIRECT(VLOOKUP($E294,보상!$S:$AA,3,FALSE)),0),FALSE),VLOOKUP($B294,INDIRECT(VLOOKUP($E294&amp;"_U",보상!$S:$AA,2,FALSE)),MATCH(Q$6,INDIRECT(VLOOKUP($E294&amp;"_U",보상!$S:$AA,3,FALSE)),0),FALSE)),"ERROR")</f>
        <v>4890</v>
      </c>
      <c r="R294" s="22" t="b">
        <v>0</v>
      </c>
      <c r="S294" s="22" t="b">
        <v>0</v>
      </c>
      <c r="T294" s="22">
        <f ca="1">IFERROR(IF(W294=0,0,VLOOKUP(W294,보상!$D:$K,6,FALSE)),"-")</f>
        <v>0</v>
      </c>
      <c r="U294" s="22">
        <f ca="1">IFERROR(IF(W294=0,0,VLOOKUP(W294,보상!$D:$K,7,FALSE)),"-")</f>
        <v>0</v>
      </c>
      <c r="V294" s="22">
        <f ca="1">IFERROR(IF(W294=0,0,VLOOKUP(W294,보상!$D:$K,8,FALSE)),"-")</f>
        <v>0</v>
      </c>
      <c r="W294" s="22">
        <f ca="1">IFERROR(IFERROR(VLOOKUP($B294,INDIRECT(VLOOKUP($E294,보상!$S:$AA,2,FALSE)),MATCH(W$6,INDIRECT(VLOOKUP($E294,보상!$S:$AA,3,FALSE)),0),FALSE),VLOOKUP($B294,INDIRECT(VLOOKUP($E294&amp;"_U",보상!$S:$AA,2,FALSE)),MATCH(W$6,INDIRECT(VLOOKUP($E294&amp;"_U",보상!$S:$AA,3,FALSE)),0),FALSE)),"ERROR")</f>
        <v>1002001</v>
      </c>
      <c r="X294" s="134" t="str">
        <f ca="1">IFERROR(IF(W294=0,0,VLOOKUP(SUBSTITUTE(VLOOKUP(W294,#REF!,MATCH("strItemName",#REF!,0),FALSE),"SUI_",""),#REF!,2,FALSE)),"ERROR")</f>
        <v>ERROR</v>
      </c>
      <c r="Y294" s="22">
        <f t="shared" ca="1" si="17"/>
        <v>1002001</v>
      </c>
      <c r="Z294" s="134" t="str">
        <f ca="1">IFERROR(IF(Y294=0,0,VLOOKUP(SUBSTITUTE(VLOOKUP(Y294,#REF!,MATCH("strItemName",#REF!,0),FALSE),"SUI_",""),#REF!,2,FALSE)),"ERROR")</f>
        <v>ERROR</v>
      </c>
      <c r="AA294" s="22">
        <f t="shared" ca="1" si="17"/>
        <v>1002001</v>
      </c>
      <c r="AB294" s="134" t="str">
        <f ca="1">IFERROR(IF(AA294=0,0,VLOOKUP(SUBSTITUTE(VLOOKUP(AA294,#REF!,MATCH("strItemName",#REF!,0),FALSE),"SUI_",""),#REF!,2,FALSE)),"ERROR")</f>
        <v>ERROR</v>
      </c>
      <c r="AC294" s="22">
        <f t="shared" ca="1" si="17"/>
        <v>1002001</v>
      </c>
      <c r="AD294" s="134" t="str">
        <f ca="1">IFERROR(IF(AC294=0,0,VLOOKUP(SUBSTITUTE(VLOOKUP(AC294,#REF!,MATCH("strItemName",#REF!,0),FALSE),"SUI_",""),#REF!,2,FALSE)),"ERROR")</f>
        <v>ERROR</v>
      </c>
      <c r="AE294" s="22">
        <f t="shared" ca="1" si="17"/>
        <v>1002001</v>
      </c>
      <c r="AF294" s="134" t="str">
        <f ca="1">IFERROR(IF(AE294=0,0,VLOOKUP(SUBSTITUTE(VLOOKUP(AE294,#REF!,MATCH("strItemName",#REF!,0),FALSE),"SUI_",""),#REF!,2,FALSE)),"ERROR")</f>
        <v>ERROR</v>
      </c>
      <c r="AG294" s="88">
        <v>0</v>
      </c>
      <c r="AH294" s="134">
        <f>IFERROR(IF(AG294=0,0,VLOOKUP(SUBSTITUTE(VLOOKUP(AG294,#REF!,MATCH("strItemName",#REF!,0),FALSE),"SUI_",""),#REF!,2,FALSE)),"ERROR")</f>
        <v>0</v>
      </c>
      <c r="AI294" s="22">
        <f ca="1">IFERROR(IFERROR(VLOOKUP($B294,INDIRECT(VLOOKUP($E294,보상!$S:$AA,2,FALSE)),MATCH(AI$6,INDIRECT(VLOOKUP($E294,보상!$S:$AA,3,FALSE)),0),FALSE),VLOOKUP($B294,INDIRECT(VLOOKUP($E294&amp;"_U",보상!$S:$AA,2,FALSE)),MATCH(AI$6,INDIRECT(VLOOKUP($E294&amp;"_U",보상!$S:$AA,3,FALSE)),0),FALSE)),"ERROR")</f>
        <v>1</v>
      </c>
      <c r="AJ294" s="22">
        <v>0</v>
      </c>
      <c r="AK294" s="22">
        <v>0</v>
      </c>
      <c r="AL294" s="22">
        <v>0</v>
      </c>
      <c r="AM294" s="22" t="b">
        <v>0</v>
      </c>
      <c r="AN294" s="22">
        <v>0</v>
      </c>
      <c r="AO294" s="22">
        <v>0</v>
      </c>
    </row>
    <row r="295" spans="2:41" ht="16.5" customHeight="1" x14ac:dyDescent="0.3">
      <c r="B295" s="153">
        <f t="shared" si="16"/>
        <v>1040502</v>
      </c>
      <c r="C295" s="22">
        <v>1040502</v>
      </c>
      <c r="D295" s="156" t="str">
        <f ca="1">IFERROR(IFERROR(VLOOKUP($B295,INDIRECT(VLOOKUP($E295,보상!$S:$AA,2,FALSE)),MATCH(D$6,INDIRECT(VLOOKUP($E295,보상!$S:$AA,3,FALSE)),0),FALSE),VLOOKUP($B295,INDIRECT(VLOOKUP($E295&amp;"_U",보상!$S:$AA,2,FALSE)),MATCH(D$6,INDIRECT(VLOOKUP($E295&amp;"_U",보상!$S:$AA,3,FALSE)),0),FALSE)),"ERROR")</f>
        <v>브라우니의 전리품 확인</v>
      </c>
      <c r="E295" s="22" t="s">
        <v>384</v>
      </c>
      <c r="F295" s="22">
        <f>COUNTIF($C$8:$C295,$C295)</f>
        <v>1</v>
      </c>
      <c r="G295" s="22" t="b">
        <v>0</v>
      </c>
      <c r="H295" s="22">
        <v>0</v>
      </c>
      <c r="I295" s="129">
        <f>IFERROR(IF(H295=0,0,VLOOKUP(VLOOKUP(H295,#REF!,MATCH("strMailTitleID",#REF!,0),FALSE),#REF!,2,FALSE)),"ERROR")</f>
        <v>0</v>
      </c>
      <c r="J295" s="176">
        <v>0</v>
      </c>
      <c r="K295" s="129">
        <f>IFERROR(IF(J295=0,0,VLOOKUP(VLOOKUP(J295,#REF!,MATCH("strMailTitleID",#REF!,0),FALSE),#REF!,2,FALSE)),"ERROR")</f>
        <v>0</v>
      </c>
      <c r="L295" s="22">
        <f ca="1">IFERROR(IFERROR(VLOOKUP($B295,INDIRECT(VLOOKUP($E295,보상!$S:$AA,2,FALSE)),MATCH(L$6,INDIRECT(VLOOKUP($E295,보상!$S:$AA,3,FALSE)),0),FALSE),VLOOKUP($B295,INDIRECT(VLOOKUP($E295&amp;"_U",보상!$S:$AA,2,FALSE)),MATCH(L$6,INDIRECT(VLOOKUP($E295&amp;"_U",보상!$S:$AA,3,FALSE)),0),FALSE)),"ERROR")</f>
        <v>7810</v>
      </c>
      <c r="M295" s="22">
        <v>0</v>
      </c>
      <c r="N295" s="22">
        <v>0</v>
      </c>
      <c r="O295" s="22">
        <v>0</v>
      </c>
      <c r="P295" s="22" t="str">
        <f ca="1">IFERROR(IFERROR(VLOOKUP($B295,INDIRECT(VLOOKUP($E295,보상!$S:$AA,2,FALSE)),MATCH(P$6,INDIRECT(VLOOKUP($E295,보상!$S:$AA,3,FALSE)),0),FALSE),VLOOKUP($B295,INDIRECT(VLOOKUP($E295&amp;"_U",보상!$S:$AA,2,FALSE)),MATCH(P$6,INDIRECT(VLOOKUP($E295&amp;"_U",보상!$S:$AA,3,FALSE)),0),FALSE)),"ERROR")</f>
        <v>Gold</v>
      </c>
      <c r="Q295" s="22">
        <f ca="1">IFERROR(IFERROR(VLOOKUP($B295,INDIRECT(VLOOKUP($E295,보상!$S:$AA,2,FALSE)),MATCH(Q$6,INDIRECT(VLOOKUP($E295,보상!$S:$AA,3,FALSE)),0),FALSE),VLOOKUP($B295,INDIRECT(VLOOKUP($E295&amp;"_U",보상!$S:$AA,2,FALSE)),MATCH(Q$6,INDIRECT(VLOOKUP($E295&amp;"_U",보상!$S:$AA,3,FALSE)),0),FALSE)),"ERROR")</f>
        <v>4890</v>
      </c>
      <c r="R295" s="22" t="b">
        <v>0</v>
      </c>
      <c r="S295" s="22" t="b">
        <v>0</v>
      </c>
      <c r="T295" s="22">
        <f ca="1">IFERROR(IF(W295=0,0,VLOOKUP(W295,보상!$D:$K,6,FALSE)),"-")</f>
        <v>7500</v>
      </c>
      <c r="U295" s="22">
        <f ca="1">IFERROR(IF(W295=0,0,VLOOKUP(W295,보상!$D:$K,7,FALSE)),"-")</f>
        <v>0</v>
      </c>
      <c r="V295" s="22">
        <f ca="1">IFERROR(IF(W295=0,0,VLOOKUP(W295,보상!$D:$K,8,FALSE)),"-")</f>
        <v>0</v>
      </c>
      <c r="W295" s="22">
        <f ca="1">IFERROR(IFERROR(VLOOKUP($B295,INDIRECT(VLOOKUP($E295,보상!$S:$AA,2,FALSE)),MATCH(W$6,INDIRECT(VLOOKUP($E295,보상!$S:$AA,3,FALSE)),0),FALSE),VLOOKUP($B295,INDIRECT(VLOOKUP($E295&amp;"_U",보상!$S:$AA,2,FALSE)),MATCH(W$6,INDIRECT(VLOOKUP($E295&amp;"_U",보상!$S:$AA,3,FALSE)),0),FALSE)),"ERROR")</f>
        <v>153001</v>
      </c>
      <c r="X295" s="134" t="str">
        <f ca="1">IFERROR(IF(W295=0,0,VLOOKUP(SUBSTITUTE(VLOOKUP(W295,#REF!,MATCH("strItemName",#REF!,0),FALSE),"SUI_",""),#REF!,2,FALSE)),"ERROR")</f>
        <v>ERROR</v>
      </c>
      <c r="Y295" s="22">
        <f t="shared" ca="1" si="17"/>
        <v>153001</v>
      </c>
      <c r="Z295" s="134" t="str">
        <f ca="1">IFERROR(IF(Y295=0,0,VLOOKUP(SUBSTITUTE(VLOOKUP(Y295,#REF!,MATCH("strItemName",#REF!,0),FALSE),"SUI_",""),#REF!,2,FALSE)),"ERROR")</f>
        <v>ERROR</v>
      </c>
      <c r="AA295" s="22">
        <f t="shared" ca="1" si="17"/>
        <v>153001</v>
      </c>
      <c r="AB295" s="134" t="str">
        <f ca="1">IFERROR(IF(AA295=0,0,VLOOKUP(SUBSTITUTE(VLOOKUP(AA295,#REF!,MATCH("strItemName",#REF!,0),FALSE),"SUI_",""),#REF!,2,FALSE)),"ERROR")</f>
        <v>ERROR</v>
      </c>
      <c r="AC295" s="22">
        <f t="shared" ca="1" si="17"/>
        <v>153001</v>
      </c>
      <c r="AD295" s="134" t="str">
        <f ca="1">IFERROR(IF(AC295=0,0,VLOOKUP(SUBSTITUTE(VLOOKUP(AC295,#REF!,MATCH("strItemName",#REF!,0),FALSE),"SUI_",""),#REF!,2,FALSE)),"ERROR")</f>
        <v>ERROR</v>
      </c>
      <c r="AE295" s="22">
        <f t="shared" ca="1" si="17"/>
        <v>153001</v>
      </c>
      <c r="AF295" s="134" t="str">
        <f ca="1">IFERROR(IF(AE295=0,0,VLOOKUP(SUBSTITUTE(VLOOKUP(AE295,#REF!,MATCH("strItemName",#REF!,0),FALSE),"SUI_",""),#REF!,2,FALSE)),"ERROR")</f>
        <v>ERROR</v>
      </c>
      <c r="AG295" s="88">
        <v>0</v>
      </c>
      <c r="AH295" s="134">
        <f>IFERROR(IF(AG295=0,0,VLOOKUP(SUBSTITUTE(VLOOKUP(AG295,#REF!,MATCH("strItemName",#REF!,0),FALSE),"SUI_",""),#REF!,2,FALSE)),"ERROR")</f>
        <v>0</v>
      </c>
      <c r="AI295" s="22">
        <f ca="1">IFERROR(IFERROR(VLOOKUP($B295,INDIRECT(VLOOKUP($E295,보상!$S:$AA,2,FALSE)),MATCH(AI$6,INDIRECT(VLOOKUP($E295,보상!$S:$AA,3,FALSE)),0),FALSE),VLOOKUP($B295,INDIRECT(VLOOKUP($E295&amp;"_U",보상!$S:$AA,2,FALSE)),MATCH(AI$6,INDIRECT(VLOOKUP($E295&amp;"_U",보상!$S:$AA,3,FALSE)),0),FALSE)),"ERROR")</f>
        <v>1</v>
      </c>
      <c r="AJ295" s="22">
        <v>0</v>
      </c>
      <c r="AK295" s="22">
        <v>0</v>
      </c>
      <c r="AL295" s="22">
        <v>0</v>
      </c>
      <c r="AM295" s="22" t="b">
        <v>0</v>
      </c>
      <c r="AN295" s="22">
        <v>0</v>
      </c>
      <c r="AO295" s="22">
        <v>0</v>
      </c>
    </row>
    <row r="296" spans="2:41" ht="16.5" customHeight="1" x14ac:dyDescent="0.3">
      <c r="B296" s="153">
        <f t="shared" si="16"/>
        <v>1040552</v>
      </c>
      <c r="C296" s="22">
        <v>1040552</v>
      </c>
      <c r="D296" s="156" t="str">
        <f ca="1">IFERROR(IFERROR(VLOOKUP($B296,INDIRECT(VLOOKUP($E296,보상!$S:$AA,2,FALSE)),MATCH(D$6,INDIRECT(VLOOKUP($E296,보상!$S:$AA,3,FALSE)),0),FALSE),VLOOKUP($B296,INDIRECT(VLOOKUP($E296&amp;"_U",보상!$S:$AA,2,FALSE)),MATCH(D$6,INDIRECT(VLOOKUP($E296&amp;"_U",보상!$S:$AA,3,FALSE)),0),FALSE)),"ERROR")</f>
        <v>수상한 제단</v>
      </c>
      <c r="E296" s="22" t="s">
        <v>384</v>
      </c>
      <c r="F296" s="22">
        <f>COUNTIF($C$8:$C296,$C296)</f>
        <v>1</v>
      </c>
      <c r="G296" s="22" t="b">
        <v>0</v>
      </c>
      <c r="H296" s="22">
        <v>0</v>
      </c>
      <c r="I296" s="129">
        <f>IFERROR(IF(H296=0,0,VLOOKUP(VLOOKUP(H296,#REF!,MATCH("strMailTitleID",#REF!,0),FALSE),#REF!,2,FALSE)),"ERROR")</f>
        <v>0</v>
      </c>
      <c r="J296" s="176">
        <v>0</v>
      </c>
      <c r="K296" s="129">
        <f>IFERROR(IF(J296=0,0,VLOOKUP(VLOOKUP(J296,#REF!,MATCH("strMailTitleID",#REF!,0),FALSE),#REF!,2,FALSE)),"ERROR")</f>
        <v>0</v>
      </c>
      <c r="L296" s="22">
        <f ca="1">IFERROR(IFERROR(VLOOKUP($B296,INDIRECT(VLOOKUP($E296,보상!$S:$AA,2,FALSE)),MATCH(L$6,INDIRECT(VLOOKUP($E296,보상!$S:$AA,3,FALSE)),0),FALSE),VLOOKUP($B296,INDIRECT(VLOOKUP($E296&amp;"_U",보상!$S:$AA,2,FALSE)),MATCH(L$6,INDIRECT(VLOOKUP($E296&amp;"_U",보상!$S:$AA,3,FALSE)),0),FALSE)),"ERROR")</f>
        <v>7720</v>
      </c>
      <c r="M296" s="22">
        <v>0</v>
      </c>
      <c r="N296" s="22">
        <v>0</v>
      </c>
      <c r="O296" s="22">
        <v>0</v>
      </c>
      <c r="P296" s="22" t="str">
        <f ca="1">IFERROR(IFERROR(VLOOKUP($B296,INDIRECT(VLOOKUP($E296,보상!$S:$AA,2,FALSE)),MATCH(P$6,INDIRECT(VLOOKUP($E296,보상!$S:$AA,3,FALSE)),0),FALSE),VLOOKUP($B296,INDIRECT(VLOOKUP($E296&amp;"_U",보상!$S:$AA,2,FALSE)),MATCH(P$6,INDIRECT(VLOOKUP($E296&amp;"_U",보상!$S:$AA,3,FALSE)),0),FALSE)),"ERROR")</f>
        <v>Gold</v>
      </c>
      <c r="Q296" s="22">
        <f ca="1">IFERROR(IFERROR(VLOOKUP($B296,INDIRECT(VLOOKUP($E296,보상!$S:$AA,2,FALSE)),MATCH(Q$6,INDIRECT(VLOOKUP($E296,보상!$S:$AA,3,FALSE)),0),FALSE),VLOOKUP($B296,INDIRECT(VLOOKUP($E296&amp;"_U",보상!$S:$AA,2,FALSE)),MATCH(Q$6,INDIRECT(VLOOKUP($E296&amp;"_U",보상!$S:$AA,3,FALSE)),0),FALSE)),"ERROR")</f>
        <v>5040</v>
      </c>
      <c r="R296" s="22" t="b">
        <v>0</v>
      </c>
      <c r="S296" s="22" t="b">
        <v>0</v>
      </c>
      <c r="T296" s="22">
        <f ca="1">IFERROR(IF(W296=0,0,VLOOKUP(W296,보상!$D:$K,6,FALSE)),"-")</f>
        <v>0</v>
      </c>
      <c r="U296" s="22">
        <f ca="1">IFERROR(IF(W296=0,0,VLOOKUP(W296,보상!$D:$K,7,FALSE)),"-")</f>
        <v>5250</v>
      </c>
      <c r="V296" s="22">
        <f ca="1">IFERROR(IF(W296=0,0,VLOOKUP(W296,보상!$D:$K,8,FALSE)),"-")</f>
        <v>0</v>
      </c>
      <c r="W296" s="22">
        <f ca="1">IFERROR(IFERROR(VLOOKUP($B296,INDIRECT(VLOOKUP($E296,보상!$S:$AA,2,FALSE)),MATCH(W$6,INDIRECT(VLOOKUP($E296,보상!$S:$AA,3,FALSE)),0),FALSE),VLOOKUP($B296,INDIRECT(VLOOKUP($E296&amp;"_U",보상!$S:$AA,2,FALSE)),MATCH(W$6,INDIRECT(VLOOKUP($E296&amp;"_U",보상!$S:$AA,3,FALSE)),0),FALSE)),"ERROR")</f>
        <v>243001</v>
      </c>
      <c r="X296" s="134" t="str">
        <f ca="1">IFERROR(IF(W296=0,0,VLOOKUP(SUBSTITUTE(VLOOKUP(W296,#REF!,MATCH("strItemName",#REF!,0),FALSE),"SUI_",""),#REF!,2,FALSE)),"ERROR")</f>
        <v>ERROR</v>
      </c>
      <c r="Y296" s="22">
        <f t="shared" ca="1" si="17"/>
        <v>243001</v>
      </c>
      <c r="Z296" s="134" t="str">
        <f ca="1">IFERROR(IF(Y296=0,0,VLOOKUP(SUBSTITUTE(VLOOKUP(Y296,#REF!,MATCH("strItemName",#REF!,0),FALSE),"SUI_",""),#REF!,2,FALSE)),"ERROR")</f>
        <v>ERROR</v>
      </c>
      <c r="AA296" s="22">
        <f t="shared" ca="1" si="17"/>
        <v>243001</v>
      </c>
      <c r="AB296" s="134" t="str">
        <f ca="1">IFERROR(IF(AA296=0,0,VLOOKUP(SUBSTITUTE(VLOOKUP(AA296,#REF!,MATCH("strItemName",#REF!,0),FALSE),"SUI_",""),#REF!,2,FALSE)),"ERROR")</f>
        <v>ERROR</v>
      </c>
      <c r="AC296" s="22">
        <f t="shared" ca="1" si="17"/>
        <v>243001</v>
      </c>
      <c r="AD296" s="134" t="str">
        <f ca="1">IFERROR(IF(AC296=0,0,VLOOKUP(SUBSTITUTE(VLOOKUP(AC296,#REF!,MATCH("strItemName",#REF!,0),FALSE),"SUI_",""),#REF!,2,FALSE)),"ERROR")</f>
        <v>ERROR</v>
      </c>
      <c r="AE296" s="22">
        <f t="shared" ca="1" si="17"/>
        <v>243001</v>
      </c>
      <c r="AF296" s="134" t="str">
        <f ca="1">IFERROR(IF(AE296=0,0,VLOOKUP(SUBSTITUTE(VLOOKUP(AE296,#REF!,MATCH("strItemName",#REF!,0),FALSE),"SUI_",""),#REF!,2,FALSE)),"ERROR")</f>
        <v>ERROR</v>
      </c>
      <c r="AG296" s="88">
        <v>0</v>
      </c>
      <c r="AH296" s="134">
        <f>IFERROR(IF(AG296=0,0,VLOOKUP(SUBSTITUTE(VLOOKUP(AG296,#REF!,MATCH("strItemName",#REF!,0),FALSE),"SUI_",""),#REF!,2,FALSE)),"ERROR")</f>
        <v>0</v>
      </c>
      <c r="AI296" s="22">
        <f ca="1">IFERROR(IFERROR(VLOOKUP($B296,INDIRECT(VLOOKUP($E296,보상!$S:$AA,2,FALSE)),MATCH(AI$6,INDIRECT(VLOOKUP($E296,보상!$S:$AA,3,FALSE)),0),FALSE),VLOOKUP($B296,INDIRECT(VLOOKUP($E296&amp;"_U",보상!$S:$AA,2,FALSE)),MATCH(AI$6,INDIRECT(VLOOKUP($E296&amp;"_U",보상!$S:$AA,3,FALSE)),0),FALSE)),"ERROR")</f>
        <v>1</v>
      </c>
      <c r="AJ296" s="22">
        <v>0</v>
      </c>
      <c r="AK296" s="22">
        <v>0</v>
      </c>
      <c r="AL296" s="22">
        <v>0</v>
      </c>
      <c r="AM296" s="22" t="b">
        <v>0</v>
      </c>
      <c r="AN296" s="22">
        <v>0</v>
      </c>
      <c r="AO296" s="22">
        <v>0</v>
      </c>
    </row>
    <row r="297" spans="2:41" ht="16.5" customHeight="1" x14ac:dyDescent="0.3">
      <c r="B297" s="153">
        <f t="shared" si="16"/>
        <v>1040602</v>
      </c>
      <c r="C297" s="22">
        <v>1040602</v>
      </c>
      <c r="D297" s="156" t="str">
        <f ca="1">IFERROR(IFERROR(VLOOKUP($B297,INDIRECT(VLOOKUP($E297,보상!$S:$AA,2,FALSE)),MATCH(D$6,INDIRECT(VLOOKUP($E297,보상!$S:$AA,3,FALSE)),0),FALSE),VLOOKUP($B297,INDIRECT(VLOOKUP($E297&amp;"_U",보상!$S:$AA,2,FALSE)),MATCH(D$6,INDIRECT(VLOOKUP($E297&amp;"_U",보상!$S:$AA,3,FALSE)),0),FALSE)),"ERROR")</f>
        <v>에델 기사단의 출현</v>
      </c>
      <c r="E297" s="22" t="s">
        <v>384</v>
      </c>
      <c r="F297" s="22">
        <f>COUNTIF($C$8:$C297,$C297)</f>
        <v>1</v>
      </c>
      <c r="G297" s="22" t="b">
        <v>0</v>
      </c>
      <c r="H297" s="22">
        <v>0</v>
      </c>
      <c r="I297" s="129">
        <f>IFERROR(IF(H297=0,0,VLOOKUP(VLOOKUP(H297,#REF!,MATCH("strMailTitleID",#REF!,0),FALSE),#REF!,2,FALSE)),"ERROR")</f>
        <v>0</v>
      </c>
      <c r="J297" s="176">
        <v>0</v>
      </c>
      <c r="K297" s="129">
        <f>IFERROR(IF(J297=0,0,VLOOKUP(VLOOKUP(J297,#REF!,MATCH("strMailTitleID",#REF!,0),FALSE),#REF!,2,FALSE)),"ERROR")</f>
        <v>0</v>
      </c>
      <c r="L297" s="22">
        <f ca="1">IFERROR(IFERROR(VLOOKUP($B297,INDIRECT(VLOOKUP($E297,보상!$S:$AA,2,FALSE)),MATCH(L$6,INDIRECT(VLOOKUP($E297,보상!$S:$AA,3,FALSE)),0),FALSE),VLOOKUP($B297,INDIRECT(VLOOKUP($E297&amp;"_U",보상!$S:$AA,2,FALSE)),MATCH(L$6,INDIRECT(VLOOKUP($E297&amp;"_U",보상!$S:$AA,3,FALSE)),0),FALSE)),"ERROR")</f>
        <v>7910</v>
      </c>
      <c r="M297" s="22">
        <v>0</v>
      </c>
      <c r="N297" s="22">
        <v>0</v>
      </c>
      <c r="O297" s="22">
        <v>0</v>
      </c>
      <c r="P297" s="22" t="str">
        <f ca="1">IFERROR(IFERROR(VLOOKUP($B297,INDIRECT(VLOOKUP($E297,보상!$S:$AA,2,FALSE)),MATCH(P$6,INDIRECT(VLOOKUP($E297,보상!$S:$AA,3,FALSE)),0),FALSE),VLOOKUP($B297,INDIRECT(VLOOKUP($E297&amp;"_U",보상!$S:$AA,2,FALSE)),MATCH(P$6,INDIRECT(VLOOKUP($E297&amp;"_U",보상!$S:$AA,3,FALSE)),0),FALSE)),"ERROR")</f>
        <v>Gold</v>
      </c>
      <c r="Q297" s="22">
        <f ca="1">IFERROR(IFERROR(VLOOKUP($B297,INDIRECT(VLOOKUP($E297,보상!$S:$AA,2,FALSE)),MATCH(Q$6,INDIRECT(VLOOKUP($E297,보상!$S:$AA,3,FALSE)),0),FALSE),VLOOKUP($B297,INDIRECT(VLOOKUP($E297&amp;"_U",보상!$S:$AA,2,FALSE)),MATCH(Q$6,INDIRECT(VLOOKUP($E297&amp;"_U",보상!$S:$AA,3,FALSE)),0),FALSE)),"ERROR")</f>
        <v>5040</v>
      </c>
      <c r="R297" s="22" t="b">
        <v>0</v>
      </c>
      <c r="S297" s="22" t="b">
        <v>0</v>
      </c>
      <c r="T297" s="22">
        <f ca="1">IFERROR(IF(W297=0,0,VLOOKUP(W297,보상!$D:$K,6,FALSE)),"-")</f>
        <v>0</v>
      </c>
      <c r="U297" s="22">
        <f ca="1">IFERROR(IF(W297=0,0,VLOOKUP(W297,보상!$D:$K,7,FALSE)),"-")</f>
        <v>0</v>
      </c>
      <c r="V297" s="22">
        <f ca="1">IFERROR(IF(W297=0,0,VLOOKUP(W297,보상!$D:$K,8,FALSE)),"-")</f>
        <v>0</v>
      </c>
      <c r="W297" s="22">
        <f ca="1">IFERROR(IFERROR(VLOOKUP($B297,INDIRECT(VLOOKUP($E297,보상!$S:$AA,2,FALSE)),MATCH(W$6,INDIRECT(VLOOKUP($E297,보상!$S:$AA,3,FALSE)),0),FALSE),VLOOKUP($B297,INDIRECT(VLOOKUP($E297&amp;"_U",보상!$S:$AA,2,FALSE)),MATCH(W$6,INDIRECT(VLOOKUP($E297&amp;"_U",보상!$S:$AA,3,FALSE)),0),FALSE)),"ERROR")</f>
        <v>3021001</v>
      </c>
      <c r="X297" s="134" t="str">
        <f ca="1">IFERROR(IF(W297=0,0,VLOOKUP(SUBSTITUTE(VLOOKUP(W297,#REF!,MATCH("strItemName",#REF!,0),FALSE),"SUI_",""),#REF!,2,FALSE)),"ERROR")</f>
        <v>ERROR</v>
      </c>
      <c r="Y297" s="22">
        <f t="shared" ca="1" si="17"/>
        <v>3021001</v>
      </c>
      <c r="Z297" s="134" t="str">
        <f ca="1">IFERROR(IF(Y297=0,0,VLOOKUP(SUBSTITUTE(VLOOKUP(Y297,#REF!,MATCH("strItemName",#REF!,0),FALSE),"SUI_",""),#REF!,2,FALSE)),"ERROR")</f>
        <v>ERROR</v>
      </c>
      <c r="AA297" s="22">
        <f t="shared" ca="1" si="17"/>
        <v>3021001</v>
      </c>
      <c r="AB297" s="134" t="str">
        <f ca="1">IFERROR(IF(AA297=0,0,VLOOKUP(SUBSTITUTE(VLOOKUP(AA297,#REF!,MATCH("strItemName",#REF!,0),FALSE),"SUI_",""),#REF!,2,FALSE)),"ERROR")</f>
        <v>ERROR</v>
      </c>
      <c r="AC297" s="22">
        <f t="shared" ca="1" si="17"/>
        <v>3021001</v>
      </c>
      <c r="AD297" s="134" t="str">
        <f ca="1">IFERROR(IF(AC297=0,0,VLOOKUP(SUBSTITUTE(VLOOKUP(AC297,#REF!,MATCH("strItemName",#REF!,0),FALSE),"SUI_",""),#REF!,2,FALSE)),"ERROR")</f>
        <v>ERROR</v>
      </c>
      <c r="AE297" s="22">
        <f t="shared" ca="1" si="17"/>
        <v>3021001</v>
      </c>
      <c r="AF297" s="134" t="str">
        <f ca="1">IFERROR(IF(AE297=0,0,VLOOKUP(SUBSTITUTE(VLOOKUP(AE297,#REF!,MATCH("strItemName",#REF!,0),FALSE),"SUI_",""),#REF!,2,FALSE)),"ERROR")</f>
        <v>ERROR</v>
      </c>
      <c r="AG297" s="88">
        <v>0</v>
      </c>
      <c r="AH297" s="134">
        <f>IFERROR(IF(AG297=0,0,VLOOKUP(SUBSTITUTE(VLOOKUP(AG297,#REF!,MATCH("strItemName",#REF!,0),FALSE),"SUI_",""),#REF!,2,FALSE)),"ERROR")</f>
        <v>0</v>
      </c>
      <c r="AI297" s="22">
        <f ca="1">IFERROR(IFERROR(VLOOKUP($B297,INDIRECT(VLOOKUP($E297,보상!$S:$AA,2,FALSE)),MATCH(AI$6,INDIRECT(VLOOKUP($E297,보상!$S:$AA,3,FALSE)),0),FALSE),VLOOKUP($B297,INDIRECT(VLOOKUP($E297&amp;"_U",보상!$S:$AA,2,FALSE)),MATCH(AI$6,INDIRECT(VLOOKUP($E297&amp;"_U",보상!$S:$AA,3,FALSE)),0),FALSE)),"ERROR")</f>
        <v>2</v>
      </c>
      <c r="AJ297" s="22">
        <v>0</v>
      </c>
      <c r="AK297" s="22">
        <v>0</v>
      </c>
      <c r="AL297" s="22">
        <v>0</v>
      </c>
      <c r="AM297" s="22" t="b">
        <v>0</v>
      </c>
      <c r="AN297" s="22">
        <v>0</v>
      </c>
      <c r="AO297" s="22">
        <v>0</v>
      </c>
    </row>
    <row r="298" spans="2:41" ht="16.5" customHeight="1" x14ac:dyDescent="0.3">
      <c r="B298" s="153">
        <f t="shared" si="16"/>
        <v>1040702</v>
      </c>
      <c r="C298" s="22">
        <v>1040702</v>
      </c>
      <c r="D298" s="156" t="str">
        <f ca="1">IFERROR(IFERROR(VLOOKUP($B298,INDIRECT(VLOOKUP($E298,보상!$S:$AA,2,FALSE)),MATCH(D$6,INDIRECT(VLOOKUP($E298,보상!$S:$AA,3,FALSE)),0),FALSE),VLOOKUP($B298,INDIRECT(VLOOKUP($E298&amp;"_U",보상!$S:$AA,2,FALSE)),MATCH(D$6,INDIRECT(VLOOKUP($E298&amp;"_U",보상!$S:$AA,3,FALSE)),0),FALSE)),"ERROR")</f>
        <v>신원 확인</v>
      </c>
      <c r="E298" s="22" t="s">
        <v>384</v>
      </c>
      <c r="F298" s="22">
        <f>COUNTIF($C$8:$C298,$C298)</f>
        <v>1</v>
      </c>
      <c r="G298" s="22" t="b">
        <v>0</v>
      </c>
      <c r="H298" s="22">
        <v>0</v>
      </c>
      <c r="I298" s="129">
        <f>IFERROR(IF(H298=0,0,VLOOKUP(VLOOKUP(H298,#REF!,MATCH("strMailTitleID",#REF!,0),FALSE),#REF!,2,FALSE)),"ERROR")</f>
        <v>0</v>
      </c>
      <c r="J298" s="176">
        <v>0</v>
      </c>
      <c r="K298" s="129">
        <f>IFERROR(IF(J298=0,0,VLOOKUP(VLOOKUP(J298,#REF!,MATCH("strMailTitleID",#REF!,0),FALSE),#REF!,2,FALSE)),"ERROR")</f>
        <v>0</v>
      </c>
      <c r="L298" s="22">
        <f ca="1">IFERROR(IFERROR(VLOOKUP($B298,INDIRECT(VLOOKUP($E298,보상!$S:$AA,2,FALSE)),MATCH(L$6,INDIRECT(VLOOKUP($E298,보상!$S:$AA,3,FALSE)),0),FALSE),VLOOKUP($B298,INDIRECT(VLOOKUP($E298&amp;"_U",보상!$S:$AA,2,FALSE)),MATCH(L$6,INDIRECT(VLOOKUP($E298&amp;"_U",보상!$S:$AA,3,FALSE)),0),FALSE)),"ERROR")</f>
        <v>7910</v>
      </c>
      <c r="M298" s="22">
        <v>0</v>
      </c>
      <c r="N298" s="22">
        <v>0</v>
      </c>
      <c r="O298" s="22">
        <v>0</v>
      </c>
      <c r="P298" s="22" t="str">
        <f ca="1">IFERROR(IFERROR(VLOOKUP($B298,INDIRECT(VLOOKUP($E298,보상!$S:$AA,2,FALSE)),MATCH(P$6,INDIRECT(VLOOKUP($E298,보상!$S:$AA,3,FALSE)),0),FALSE),VLOOKUP($B298,INDIRECT(VLOOKUP($E298&amp;"_U",보상!$S:$AA,2,FALSE)),MATCH(P$6,INDIRECT(VLOOKUP($E298&amp;"_U",보상!$S:$AA,3,FALSE)),0),FALSE)),"ERROR")</f>
        <v>Gold</v>
      </c>
      <c r="Q298" s="22">
        <f ca="1">IFERROR(IFERROR(VLOOKUP($B298,INDIRECT(VLOOKUP($E298,보상!$S:$AA,2,FALSE)),MATCH(Q$6,INDIRECT(VLOOKUP($E298,보상!$S:$AA,3,FALSE)),0),FALSE),VLOOKUP($B298,INDIRECT(VLOOKUP($E298&amp;"_U",보상!$S:$AA,2,FALSE)),MATCH(Q$6,INDIRECT(VLOOKUP($E298&amp;"_U",보상!$S:$AA,3,FALSE)),0),FALSE)),"ERROR")</f>
        <v>5040</v>
      </c>
      <c r="R298" s="22" t="b">
        <v>0</v>
      </c>
      <c r="S298" s="22" t="b">
        <v>0</v>
      </c>
      <c r="T298" s="22">
        <f ca="1">IFERROR(IF(W298=0,0,VLOOKUP(W298,보상!$D:$K,6,FALSE)),"-")</f>
        <v>0</v>
      </c>
      <c r="U298" s="22">
        <f ca="1">IFERROR(IF(W298=0,0,VLOOKUP(W298,보상!$D:$K,7,FALSE)),"-")</f>
        <v>0</v>
      </c>
      <c r="V298" s="22">
        <f ca="1">IFERROR(IF(W298=0,0,VLOOKUP(W298,보상!$D:$K,8,FALSE)),"-")</f>
        <v>0</v>
      </c>
      <c r="W298" s="22">
        <f ca="1">IFERROR(IFERROR(VLOOKUP($B298,INDIRECT(VLOOKUP($E298,보상!$S:$AA,2,FALSE)),MATCH(W$6,INDIRECT(VLOOKUP($E298,보상!$S:$AA,3,FALSE)),0),FALSE),VLOOKUP($B298,INDIRECT(VLOOKUP($E298&amp;"_U",보상!$S:$AA,2,FALSE)),MATCH(W$6,INDIRECT(VLOOKUP($E298&amp;"_U",보상!$S:$AA,3,FALSE)),0),FALSE)),"ERROR")</f>
        <v>3021002</v>
      </c>
      <c r="X298" s="134" t="str">
        <f ca="1">IFERROR(IF(W298=0,0,VLOOKUP(SUBSTITUTE(VLOOKUP(W298,#REF!,MATCH("strItemName",#REF!,0),FALSE),"SUI_",""),#REF!,2,FALSE)),"ERROR")</f>
        <v>ERROR</v>
      </c>
      <c r="Y298" s="22">
        <f t="shared" ca="1" si="17"/>
        <v>3021002</v>
      </c>
      <c r="Z298" s="134" t="str">
        <f ca="1">IFERROR(IF(Y298=0,0,VLOOKUP(SUBSTITUTE(VLOOKUP(Y298,#REF!,MATCH("strItemName",#REF!,0),FALSE),"SUI_",""),#REF!,2,FALSE)),"ERROR")</f>
        <v>ERROR</v>
      </c>
      <c r="AA298" s="22">
        <f t="shared" ca="1" si="17"/>
        <v>3021002</v>
      </c>
      <c r="AB298" s="134" t="str">
        <f ca="1">IFERROR(IF(AA298=0,0,VLOOKUP(SUBSTITUTE(VLOOKUP(AA298,#REF!,MATCH("strItemName",#REF!,0),FALSE),"SUI_",""),#REF!,2,FALSE)),"ERROR")</f>
        <v>ERROR</v>
      </c>
      <c r="AC298" s="22">
        <f t="shared" ca="1" si="17"/>
        <v>3021002</v>
      </c>
      <c r="AD298" s="134" t="str">
        <f ca="1">IFERROR(IF(AC298=0,0,VLOOKUP(SUBSTITUTE(VLOOKUP(AC298,#REF!,MATCH("strItemName",#REF!,0),FALSE),"SUI_",""),#REF!,2,FALSE)),"ERROR")</f>
        <v>ERROR</v>
      </c>
      <c r="AE298" s="22">
        <f t="shared" ca="1" si="17"/>
        <v>3021002</v>
      </c>
      <c r="AF298" s="134" t="str">
        <f ca="1">IFERROR(IF(AE298=0,0,VLOOKUP(SUBSTITUTE(VLOOKUP(AE298,#REF!,MATCH("strItemName",#REF!,0),FALSE),"SUI_",""),#REF!,2,FALSE)),"ERROR")</f>
        <v>ERROR</v>
      </c>
      <c r="AG298" s="88">
        <v>0</v>
      </c>
      <c r="AH298" s="134">
        <f>IFERROR(IF(AG298=0,0,VLOOKUP(SUBSTITUTE(VLOOKUP(AG298,#REF!,MATCH("strItemName",#REF!,0),FALSE),"SUI_",""),#REF!,2,FALSE)),"ERROR")</f>
        <v>0</v>
      </c>
      <c r="AI298" s="22">
        <f ca="1">IFERROR(IFERROR(VLOOKUP($B298,INDIRECT(VLOOKUP($E298,보상!$S:$AA,2,FALSE)),MATCH(AI$6,INDIRECT(VLOOKUP($E298,보상!$S:$AA,3,FALSE)),0),FALSE),VLOOKUP($B298,INDIRECT(VLOOKUP($E298&amp;"_U",보상!$S:$AA,2,FALSE)),MATCH(AI$6,INDIRECT(VLOOKUP($E298&amp;"_U",보상!$S:$AA,3,FALSE)),0),FALSE)),"ERROR")</f>
        <v>2</v>
      </c>
      <c r="AJ298" s="22">
        <v>0</v>
      </c>
      <c r="AK298" s="22">
        <v>0</v>
      </c>
      <c r="AL298" s="22">
        <v>0</v>
      </c>
      <c r="AM298" s="22" t="b">
        <v>0</v>
      </c>
      <c r="AN298" s="22">
        <v>0</v>
      </c>
      <c r="AO298" s="22">
        <v>0</v>
      </c>
    </row>
    <row r="299" spans="2:41" ht="16.5" customHeight="1" x14ac:dyDescent="0.3">
      <c r="B299" s="153">
        <f t="shared" si="16"/>
        <v>1040802</v>
      </c>
      <c r="C299" s="22">
        <v>1040802</v>
      </c>
      <c r="D299" s="156" t="str">
        <f ca="1">IFERROR(IFERROR(VLOOKUP($B299,INDIRECT(VLOOKUP($E299,보상!$S:$AA,2,FALSE)),MATCH(D$6,INDIRECT(VLOOKUP($E299,보상!$S:$AA,3,FALSE)),0),FALSE),VLOOKUP($B299,INDIRECT(VLOOKUP($E299&amp;"_U",보상!$S:$AA,2,FALSE)),MATCH(D$6,INDIRECT(VLOOKUP($E299&amp;"_U",보상!$S:$AA,3,FALSE)),0),FALSE)),"ERROR")</f>
        <v>수색</v>
      </c>
      <c r="E299" s="22" t="s">
        <v>384</v>
      </c>
      <c r="F299" s="22">
        <f>COUNTIF($C$8:$C299,$C299)</f>
        <v>1</v>
      </c>
      <c r="G299" s="22" t="b">
        <v>0</v>
      </c>
      <c r="H299" s="22">
        <v>0</v>
      </c>
      <c r="I299" s="129">
        <f>IFERROR(IF(H299=0,0,VLOOKUP(VLOOKUP(H299,#REF!,MATCH("strMailTitleID",#REF!,0),FALSE),#REF!,2,FALSE)),"ERROR")</f>
        <v>0</v>
      </c>
      <c r="J299" s="176">
        <v>0</v>
      </c>
      <c r="K299" s="129">
        <f>IFERROR(IF(J299=0,0,VLOOKUP(VLOOKUP(J299,#REF!,MATCH("strMailTitleID",#REF!,0),FALSE),#REF!,2,FALSE)),"ERROR")</f>
        <v>0</v>
      </c>
      <c r="L299" s="22">
        <f ca="1">IFERROR(IFERROR(VLOOKUP($B299,INDIRECT(VLOOKUP($E299,보상!$S:$AA,2,FALSE)),MATCH(L$6,INDIRECT(VLOOKUP($E299,보상!$S:$AA,3,FALSE)),0),FALSE),VLOOKUP($B299,INDIRECT(VLOOKUP($E299&amp;"_U",보상!$S:$AA,2,FALSE)),MATCH(L$6,INDIRECT(VLOOKUP($E299&amp;"_U",보상!$S:$AA,3,FALSE)),0),FALSE)),"ERROR")</f>
        <v>7910</v>
      </c>
      <c r="M299" s="22">
        <v>0</v>
      </c>
      <c r="N299" s="22">
        <v>0</v>
      </c>
      <c r="O299" s="22">
        <v>0</v>
      </c>
      <c r="P299" s="22" t="str">
        <f ca="1">IFERROR(IFERROR(VLOOKUP($B299,INDIRECT(VLOOKUP($E299,보상!$S:$AA,2,FALSE)),MATCH(P$6,INDIRECT(VLOOKUP($E299,보상!$S:$AA,3,FALSE)),0),FALSE),VLOOKUP($B299,INDIRECT(VLOOKUP($E299&amp;"_U",보상!$S:$AA,2,FALSE)),MATCH(P$6,INDIRECT(VLOOKUP($E299&amp;"_U",보상!$S:$AA,3,FALSE)),0),FALSE)),"ERROR")</f>
        <v>Gold</v>
      </c>
      <c r="Q299" s="22">
        <f ca="1">IFERROR(IFERROR(VLOOKUP($B299,INDIRECT(VLOOKUP($E299,보상!$S:$AA,2,FALSE)),MATCH(Q$6,INDIRECT(VLOOKUP($E299,보상!$S:$AA,3,FALSE)),0),FALSE),VLOOKUP($B299,INDIRECT(VLOOKUP($E299&amp;"_U",보상!$S:$AA,2,FALSE)),MATCH(Q$6,INDIRECT(VLOOKUP($E299&amp;"_U",보상!$S:$AA,3,FALSE)),0),FALSE)),"ERROR")</f>
        <v>5040</v>
      </c>
      <c r="R299" s="22" t="b">
        <v>0</v>
      </c>
      <c r="S299" s="22" t="b">
        <v>0</v>
      </c>
      <c r="T299" s="22">
        <f ca="1">IFERROR(IF(W299=0,0,VLOOKUP(W299,보상!$D:$K,6,FALSE)),"-")</f>
        <v>0</v>
      </c>
      <c r="U299" s="22">
        <f ca="1">IFERROR(IF(W299=0,0,VLOOKUP(W299,보상!$D:$K,7,FALSE)),"-")</f>
        <v>0</v>
      </c>
      <c r="V299" s="22">
        <f ca="1">IFERROR(IF(W299=0,0,VLOOKUP(W299,보상!$D:$K,8,FALSE)),"-")</f>
        <v>0</v>
      </c>
      <c r="W299" s="22">
        <f ca="1">IFERROR(IFERROR(VLOOKUP($B299,INDIRECT(VLOOKUP($E299,보상!$S:$AA,2,FALSE)),MATCH(W$6,INDIRECT(VLOOKUP($E299,보상!$S:$AA,3,FALSE)),0),FALSE),VLOOKUP($B299,INDIRECT(VLOOKUP($E299&amp;"_U",보상!$S:$AA,2,FALSE)),MATCH(W$6,INDIRECT(VLOOKUP($E299&amp;"_U",보상!$S:$AA,3,FALSE)),0),FALSE)),"ERROR")</f>
        <v>2003001</v>
      </c>
      <c r="X299" s="134" t="str">
        <f ca="1">IFERROR(IF(W299=0,0,VLOOKUP(SUBSTITUTE(VLOOKUP(W299,#REF!,MATCH("strItemName",#REF!,0),FALSE),"SUI_",""),#REF!,2,FALSE)),"ERROR")</f>
        <v>ERROR</v>
      </c>
      <c r="Y299" s="22">
        <f t="shared" ca="1" si="17"/>
        <v>2003001</v>
      </c>
      <c r="Z299" s="134" t="str">
        <f ca="1">IFERROR(IF(Y299=0,0,VLOOKUP(SUBSTITUTE(VLOOKUP(Y299,#REF!,MATCH("strItemName",#REF!,0),FALSE),"SUI_",""),#REF!,2,FALSE)),"ERROR")</f>
        <v>ERROR</v>
      </c>
      <c r="AA299" s="22">
        <f t="shared" ca="1" si="17"/>
        <v>2003001</v>
      </c>
      <c r="AB299" s="134" t="str">
        <f ca="1">IFERROR(IF(AA299=0,0,VLOOKUP(SUBSTITUTE(VLOOKUP(AA299,#REF!,MATCH("strItemName",#REF!,0),FALSE),"SUI_",""),#REF!,2,FALSE)),"ERROR")</f>
        <v>ERROR</v>
      </c>
      <c r="AC299" s="22">
        <f t="shared" ca="1" si="17"/>
        <v>2003001</v>
      </c>
      <c r="AD299" s="134" t="str">
        <f ca="1">IFERROR(IF(AC299=0,0,VLOOKUP(SUBSTITUTE(VLOOKUP(AC299,#REF!,MATCH("strItemName",#REF!,0),FALSE),"SUI_",""),#REF!,2,FALSE)),"ERROR")</f>
        <v>ERROR</v>
      </c>
      <c r="AE299" s="22">
        <f t="shared" ca="1" si="17"/>
        <v>2003001</v>
      </c>
      <c r="AF299" s="134" t="str">
        <f ca="1">IFERROR(IF(AE299=0,0,VLOOKUP(SUBSTITUTE(VLOOKUP(AE299,#REF!,MATCH("strItemName",#REF!,0),FALSE),"SUI_",""),#REF!,2,FALSE)),"ERROR")</f>
        <v>ERROR</v>
      </c>
      <c r="AG299" s="88">
        <v>0</v>
      </c>
      <c r="AH299" s="134">
        <f>IFERROR(IF(AG299=0,0,VLOOKUP(SUBSTITUTE(VLOOKUP(AG299,#REF!,MATCH("strItemName",#REF!,0),FALSE),"SUI_",""),#REF!,2,FALSE)),"ERROR")</f>
        <v>0</v>
      </c>
      <c r="AI299" s="22">
        <f ca="1">IFERROR(IFERROR(VLOOKUP($B299,INDIRECT(VLOOKUP($E299,보상!$S:$AA,2,FALSE)),MATCH(AI$6,INDIRECT(VLOOKUP($E299,보상!$S:$AA,3,FALSE)),0),FALSE),VLOOKUP($B299,INDIRECT(VLOOKUP($E299&amp;"_U",보상!$S:$AA,2,FALSE)),MATCH(AI$6,INDIRECT(VLOOKUP($E299&amp;"_U",보상!$S:$AA,3,FALSE)),0),FALSE)),"ERROR")</f>
        <v>20</v>
      </c>
      <c r="AJ299" s="22">
        <v>0</v>
      </c>
      <c r="AK299" s="22">
        <v>0</v>
      </c>
      <c r="AL299" s="22">
        <v>0</v>
      </c>
      <c r="AM299" s="22" t="b">
        <v>0</v>
      </c>
      <c r="AN299" s="22">
        <v>0</v>
      </c>
      <c r="AO299" s="22">
        <v>0</v>
      </c>
    </row>
    <row r="300" spans="2:41" ht="16.5" customHeight="1" x14ac:dyDescent="0.3">
      <c r="B300" s="153">
        <f t="shared" si="16"/>
        <v>1040902</v>
      </c>
      <c r="C300" s="22">
        <v>1040902</v>
      </c>
      <c r="D300" s="156" t="str">
        <f ca="1">IFERROR(IFERROR(VLOOKUP($B300,INDIRECT(VLOOKUP($E300,보상!$S:$AA,2,FALSE)),MATCH(D$6,INDIRECT(VLOOKUP($E300,보상!$S:$AA,3,FALSE)),0),FALSE),VLOOKUP($B300,INDIRECT(VLOOKUP($E300&amp;"_U",보상!$S:$AA,2,FALSE)),MATCH(D$6,INDIRECT(VLOOKUP($E300&amp;"_U",보상!$S:$AA,3,FALSE)),0),FALSE)),"ERROR")</f>
        <v>에반의 등장</v>
      </c>
      <c r="E300" s="22" t="s">
        <v>384</v>
      </c>
      <c r="F300" s="22">
        <f>COUNTIF($C$8:$C300,$C300)</f>
        <v>1</v>
      </c>
      <c r="G300" s="22" t="b">
        <v>0</v>
      </c>
      <c r="H300" s="22">
        <v>0</v>
      </c>
      <c r="I300" s="129">
        <f>IFERROR(IF(H300=0,0,VLOOKUP(VLOOKUP(H300,#REF!,MATCH("strMailTitleID",#REF!,0),FALSE),#REF!,2,FALSE)),"ERROR")</f>
        <v>0</v>
      </c>
      <c r="J300" s="176">
        <v>0</v>
      </c>
      <c r="K300" s="129">
        <f>IFERROR(IF(J300=0,0,VLOOKUP(VLOOKUP(J300,#REF!,MATCH("strMailTitleID",#REF!,0),FALSE),#REF!,2,FALSE)),"ERROR")</f>
        <v>0</v>
      </c>
      <c r="L300" s="22">
        <f ca="1">IFERROR(IFERROR(VLOOKUP($B300,INDIRECT(VLOOKUP($E300,보상!$S:$AA,2,FALSE)),MATCH(L$6,INDIRECT(VLOOKUP($E300,보상!$S:$AA,3,FALSE)),0),FALSE),VLOOKUP($B300,INDIRECT(VLOOKUP($E300&amp;"_U",보상!$S:$AA,2,FALSE)),MATCH(L$6,INDIRECT(VLOOKUP($E300&amp;"_U",보상!$S:$AA,3,FALSE)),0),FALSE)),"ERROR")</f>
        <v>7910</v>
      </c>
      <c r="M300" s="22">
        <v>0</v>
      </c>
      <c r="N300" s="22">
        <v>0</v>
      </c>
      <c r="O300" s="22">
        <v>0</v>
      </c>
      <c r="P300" s="22" t="str">
        <f ca="1">IFERROR(IFERROR(VLOOKUP($B300,INDIRECT(VLOOKUP($E300,보상!$S:$AA,2,FALSE)),MATCH(P$6,INDIRECT(VLOOKUP($E300,보상!$S:$AA,3,FALSE)),0),FALSE),VLOOKUP($B300,INDIRECT(VLOOKUP($E300&amp;"_U",보상!$S:$AA,2,FALSE)),MATCH(P$6,INDIRECT(VLOOKUP($E300&amp;"_U",보상!$S:$AA,3,FALSE)),0),FALSE)),"ERROR")</f>
        <v>Gold</v>
      </c>
      <c r="Q300" s="22">
        <f ca="1">IFERROR(IFERROR(VLOOKUP($B300,INDIRECT(VLOOKUP($E300,보상!$S:$AA,2,FALSE)),MATCH(Q$6,INDIRECT(VLOOKUP($E300,보상!$S:$AA,3,FALSE)),0),FALSE),VLOOKUP($B300,INDIRECT(VLOOKUP($E300&amp;"_U",보상!$S:$AA,2,FALSE)),MATCH(Q$6,INDIRECT(VLOOKUP($E300&amp;"_U",보상!$S:$AA,3,FALSE)),0),FALSE)),"ERROR")</f>
        <v>5040</v>
      </c>
      <c r="R300" s="22" t="b">
        <v>0</v>
      </c>
      <c r="S300" s="22" t="b">
        <v>0</v>
      </c>
      <c r="T300" s="22">
        <f ca="1">IFERROR(IF(W300=0,0,VLOOKUP(W300,보상!$D:$K,6,FALSE)),"-")</f>
        <v>0</v>
      </c>
      <c r="U300" s="22">
        <f ca="1">IFERROR(IF(W300=0,0,VLOOKUP(W300,보상!$D:$K,7,FALSE)),"-")</f>
        <v>0</v>
      </c>
      <c r="V300" s="22">
        <f ca="1">IFERROR(IF(W300=0,0,VLOOKUP(W300,보상!$D:$K,8,FALSE)),"-")</f>
        <v>0</v>
      </c>
      <c r="W300" s="22">
        <f ca="1">IFERROR(IFERROR(VLOOKUP($B300,INDIRECT(VLOOKUP($E300,보상!$S:$AA,2,FALSE)),MATCH(W$6,INDIRECT(VLOOKUP($E300,보상!$S:$AA,3,FALSE)),0),FALSE),VLOOKUP($B300,INDIRECT(VLOOKUP($E300&amp;"_U",보상!$S:$AA,2,FALSE)),MATCH(W$6,INDIRECT(VLOOKUP($E300&amp;"_U",보상!$S:$AA,3,FALSE)),0),FALSE)),"ERROR")</f>
        <v>303001</v>
      </c>
      <c r="X300" s="134" t="str">
        <f ca="1">IFERROR(IF(W300=0,0,VLOOKUP(SUBSTITUTE(VLOOKUP(W300,#REF!,MATCH("strItemName",#REF!,0),FALSE),"SUI_",""),#REF!,2,FALSE)),"ERROR")</f>
        <v>ERROR</v>
      </c>
      <c r="Y300" s="22">
        <f t="shared" ca="1" si="17"/>
        <v>303001</v>
      </c>
      <c r="Z300" s="134" t="str">
        <f ca="1">IFERROR(IF(Y300=0,0,VLOOKUP(SUBSTITUTE(VLOOKUP(Y300,#REF!,MATCH("strItemName",#REF!,0),FALSE),"SUI_",""),#REF!,2,FALSE)),"ERROR")</f>
        <v>ERROR</v>
      </c>
      <c r="AA300" s="22">
        <f t="shared" ca="1" si="17"/>
        <v>303001</v>
      </c>
      <c r="AB300" s="134" t="str">
        <f ca="1">IFERROR(IF(AA300=0,0,VLOOKUP(SUBSTITUTE(VLOOKUP(AA300,#REF!,MATCH("strItemName",#REF!,0),FALSE),"SUI_",""),#REF!,2,FALSE)),"ERROR")</f>
        <v>ERROR</v>
      </c>
      <c r="AC300" s="22">
        <f t="shared" ca="1" si="17"/>
        <v>303001</v>
      </c>
      <c r="AD300" s="134" t="str">
        <f ca="1">IFERROR(IF(AC300=0,0,VLOOKUP(SUBSTITUTE(VLOOKUP(AC300,#REF!,MATCH("strItemName",#REF!,0),FALSE),"SUI_",""),#REF!,2,FALSE)),"ERROR")</f>
        <v>ERROR</v>
      </c>
      <c r="AE300" s="22">
        <f t="shared" ca="1" si="17"/>
        <v>303001</v>
      </c>
      <c r="AF300" s="134" t="str">
        <f ca="1">IFERROR(IF(AE300=0,0,VLOOKUP(SUBSTITUTE(VLOOKUP(AE300,#REF!,MATCH("strItemName",#REF!,0),FALSE),"SUI_",""),#REF!,2,FALSE)),"ERROR")</f>
        <v>ERROR</v>
      </c>
      <c r="AG300" s="88">
        <v>0</v>
      </c>
      <c r="AH300" s="134">
        <f>IFERROR(IF(AG300=0,0,VLOOKUP(SUBSTITUTE(VLOOKUP(AG300,#REF!,MATCH("strItemName",#REF!,0),FALSE),"SUI_",""),#REF!,2,FALSE)),"ERROR")</f>
        <v>0</v>
      </c>
      <c r="AI300" s="22">
        <f ca="1">IFERROR(IFERROR(VLOOKUP($B300,INDIRECT(VLOOKUP($E300,보상!$S:$AA,2,FALSE)),MATCH(AI$6,INDIRECT(VLOOKUP($E300,보상!$S:$AA,3,FALSE)),0),FALSE),VLOOKUP($B300,INDIRECT(VLOOKUP($E300&amp;"_U",보상!$S:$AA,2,FALSE)),MATCH(AI$6,INDIRECT(VLOOKUP($E300&amp;"_U",보상!$S:$AA,3,FALSE)),0),FALSE)),"ERROR")</f>
        <v>1</v>
      </c>
      <c r="AJ300" s="22">
        <v>0</v>
      </c>
      <c r="AK300" s="22">
        <v>0</v>
      </c>
      <c r="AL300" s="22">
        <v>0</v>
      </c>
      <c r="AM300" s="22" t="b">
        <v>0</v>
      </c>
      <c r="AN300" s="22">
        <v>0</v>
      </c>
      <c r="AO300" s="22">
        <v>0</v>
      </c>
    </row>
    <row r="301" spans="2:41" ht="16.5" customHeight="1" x14ac:dyDescent="0.3">
      <c r="B301" s="153">
        <f t="shared" si="16"/>
        <v>1041002</v>
      </c>
      <c r="C301" s="22">
        <v>1041002</v>
      </c>
      <c r="D301" s="156" t="str">
        <f ca="1">IFERROR(IFERROR(VLOOKUP($B301,INDIRECT(VLOOKUP($E301,보상!$S:$AA,2,FALSE)),MATCH(D$6,INDIRECT(VLOOKUP($E301,보상!$S:$AA,3,FALSE)),0),FALSE),VLOOKUP($B301,INDIRECT(VLOOKUP($E301&amp;"_U",보상!$S:$AA,2,FALSE)),MATCH(D$6,INDIRECT(VLOOKUP($E301&amp;"_U",보상!$S:$AA,3,FALSE)),0),FALSE)),"ERROR")</f>
        <v>거절할 수 없는 제안</v>
      </c>
      <c r="E301" s="22" t="s">
        <v>384</v>
      </c>
      <c r="F301" s="22">
        <f>COUNTIF($C$8:$C301,$C301)</f>
        <v>1</v>
      </c>
      <c r="G301" s="22" t="b">
        <v>0</v>
      </c>
      <c r="H301" s="22">
        <v>0</v>
      </c>
      <c r="I301" s="129">
        <f>IFERROR(IF(H301=0,0,VLOOKUP(VLOOKUP(H301,#REF!,MATCH("strMailTitleID",#REF!,0),FALSE),#REF!,2,FALSE)),"ERROR")</f>
        <v>0</v>
      </c>
      <c r="J301" s="176">
        <v>0</v>
      </c>
      <c r="K301" s="129">
        <f>IFERROR(IF(J301=0,0,VLOOKUP(VLOOKUP(J301,#REF!,MATCH("strMailTitleID",#REF!,0),FALSE),#REF!,2,FALSE)),"ERROR")</f>
        <v>0</v>
      </c>
      <c r="L301" s="22">
        <f ca="1">IFERROR(IFERROR(VLOOKUP($B301,INDIRECT(VLOOKUP($E301,보상!$S:$AA,2,FALSE)),MATCH(L$6,INDIRECT(VLOOKUP($E301,보상!$S:$AA,3,FALSE)),0),FALSE),VLOOKUP($B301,INDIRECT(VLOOKUP($E301&amp;"_U",보상!$S:$AA,2,FALSE)),MATCH(L$6,INDIRECT(VLOOKUP($E301&amp;"_U",보상!$S:$AA,3,FALSE)),0),FALSE)),"ERROR")</f>
        <v>7410</v>
      </c>
      <c r="M301" s="22">
        <v>0</v>
      </c>
      <c r="N301" s="22">
        <v>0</v>
      </c>
      <c r="O301" s="22">
        <v>0</v>
      </c>
      <c r="P301" s="22" t="str">
        <f ca="1">IFERROR(IFERROR(VLOOKUP($B301,INDIRECT(VLOOKUP($E301,보상!$S:$AA,2,FALSE)),MATCH(P$6,INDIRECT(VLOOKUP($E301,보상!$S:$AA,3,FALSE)),0),FALSE),VLOOKUP($B301,INDIRECT(VLOOKUP($E301&amp;"_U",보상!$S:$AA,2,FALSE)),MATCH(P$6,INDIRECT(VLOOKUP($E301&amp;"_U",보상!$S:$AA,3,FALSE)),0),FALSE)),"ERROR")</f>
        <v>Gold</v>
      </c>
      <c r="Q301" s="22">
        <f ca="1">IFERROR(IFERROR(VLOOKUP($B301,INDIRECT(VLOOKUP($E301,보상!$S:$AA,2,FALSE)),MATCH(Q$6,INDIRECT(VLOOKUP($E301,보상!$S:$AA,3,FALSE)),0),FALSE),VLOOKUP($B301,INDIRECT(VLOOKUP($E301&amp;"_U",보상!$S:$AA,2,FALSE)),MATCH(Q$6,INDIRECT(VLOOKUP($E301&amp;"_U",보상!$S:$AA,3,FALSE)),0),FALSE)),"ERROR")</f>
        <v>5040</v>
      </c>
      <c r="R301" s="22" t="b">
        <v>0</v>
      </c>
      <c r="S301" s="22" t="b">
        <v>0</v>
      </c>
      <c r="T301" s="22">
        <f ca="1">IFERROR(IF(W301=0,0,VLOOKUP(W301,보상!$D:$K,6,FALSE)),"-")</f>
        <v>0</v>
      </c>
      <c r="U301" s="22">
        <f ca="1">IFERROR(IF(W301=0,0,VLOOKUP(W301,보상!$D:$K,7,FALSE)),"-")</f>
        <v>0</v>
      </c>
      <c r="V301" s="22">
        <f ca="1">IFERROR(IF(W301=0,0,VLOOKUP(W301,보상!$D:$K,8,FALSE)),"-")</f>
        <v>0</v>
      </c>
      <c r="W301" s="22">
        <f ca="1">IFERROR(IFERROR(VLOOKUP($B301,INDIRECT(VLOOKUP($E301,보상!$S:$AA,2,FALSE)),MATCH(W$6,INDIRECT(VLOOKUP($E301,보상!$S:$AA,3,FALSE)),0),FALSE),VLOOKUP($B301,INDIRECT(VLOOKUP($E301&amp;"_U",보상!$S:$AA,2,FALSE)),MATCH(W$6,INDIRECT(VLOOKUP($E301&amp;"_U",보상!$S:$AA,3,FALSE)),0),FALSE)),"ERROR")</f>
        <v>1002001</v>
      </c>
      <c r="X301" s="134" t="str">
        <f ca="1">IFERROR(IF(W301=0,0,VLOOKUP(SUBSTITUTE(VLOOKUP(W301,#REF!,MATCH("strItemName",#REF!,0),FALSE),"SUI_",""),#REF!,2,FALSE)),"ERROR")</f>
        <v>ERROR</v>
      </c>
      <c r="Y301" s="22">
        <f t="shared" ca="1" si="17"/>
        <v>1002001</v>
      </c>
      <c r="Z301" s="134" t="str">
        <f ca="1">IFERROR(IF(Y301=0,0,VLOOKUP(SUBSTITUTE(VLOOKUP(Y301,#REF!,MATCH("strItemName",#REF!,0),FALSE),"SUI_",""),#REF!,2,FALSE)),"ERROR")</f>
        <v>ERROR</v>
      </c>
      <c r="AA301" s="22">
        <f t="shared" ca="1" si="17"/>
        <v>1002001</v>
      </c>
      <c r="AB301" s="134" t="str">
        <f ca="1">IFERROR(IF(AA301=0,0,VLOOKUP(SUBSTITUTE(VLOOKUP(AA301,#REF!,MATCH("strItemName",#REF!,0),FALSE),"SUI_",""),#REF!,2,FALSE)),"ERROR")</f>
        <v>ERROR</v>
      </c>
      <c r="AC301" s="22">
        <f t="shared" ca="1" si="17"/>
        <v>1002001</v>
      </c>
      <c r="AD301" s="134" t="str">
        <f ca="1">IFERROR(IF(AC301=0,0,VLOOKUP(SUBSTITUTE(VLOOKUP(AC301,#REF!,MATCH("strItemName",#REF!,0),FALSE),"SUI_",""),#REF!,2,FALSE)),"ERROR")</f>
        <v>ERROR</v>
      </c>
      <c r="AE301" s="22">
        <f t="shared" ca="1" si="17"/>
        <v>1002001</v>
      </c>
      <c r="AF301" s="134" t="str">
        <f ca="1">IFERROR(IF(AE301=0,0,VLOOKUP(SUBSTITUTE(VLOOKUP(AE301,#REF!,MATCH("strItemName",#REF!,0),FALSE),"SUI_",""),#REF!,2,FALSE)),"ERROR")</f>
        <v>ERROR</v>
      </c>
      <c r="AG301" s="88">
        <v>0</v>
      </c>
      <c r="AH301" s="134">
        <f>IFERROR(IF(AG301=0,0,VLOOKUP(SUBSTITUTE(VLOOKUP(AG301,#REF!,MATCH("strItemName",#REF!,0),FALSE),"SUI_",""),#REF!,2,FALSE)),"ERROR")</f>
        <v>0</v>
      </c>
      <c r="AI301" s="22">
        <f ca="1">IFERROR(IFERROR(VLOOKUP($B301,INDIRECT(VLOOKUP($E301,보상!$S:$AA,2,FALSE)),MATCH(AI$6,INDIRECT(VLOOKUP($E301,보상!$S:$AA,3,FALSE)),0),FALSE),VLOOKUP($B301,INDIRECT(VLOOKUP($E301&amp;"_U",보상!$S:$AA,2,FALSE)),MATCH(AI$6,INDIRECT(VLOOKUP($E301&amp;"_U",보상!$S:$AA,3,FALSE)),0),FALSE)),"ERROR")</f>
        <v>1</v>
      </c>
      <c r="AJ301" s="22">
        <v>0</v>
      </c>
      <c r="AK301" s="22">
        <v>0</v>
      </c>
      <c r="AL301" s="22">
        <v>0</v>
      </c>
      <c r="AM301" s="22" t="b">
        <v>0</v>
      </c>
      <c r="AN301" s="22">
        <v>0</v>
      </c>
      <c r="AO301" s="22">
        <v>0</v>
      </c>
    </row>
    <row r="302" spans="2:41" ht="16.5" customHeight="1" x14ac:dyDescent="0.3">
      <c r="B302" s="153">
        <f t="shared" si="16"/>
        <v>1041102</v>
      </c>
      <c r="C302" s="22">
        <v>1041102</v>
      </c>
      <c r="D302" s="156" t="str">
        <f ca="1">IFERROR(IFERROR(VLOOKUP($B302,INDIRECT(VLOOKUP($E302,보상!$S:$AA,2,FALSE)),MATCH(D$6,INDIRECT(VLOOKUP($E302,보상!$S:$AA,3,FALSE)),0),FALSE),VLOOKUP($B302,INDIRECT(VLOOKUP($E302&amp;"_U",보상!$S:$AA,2,FALSE)),MATCH(D$6,INDIRECT(VLOOKUP($E302&amp;"_U",보상!$S:$AA,3,FALSE)),0),FALSE)),"ERROR")</f>
        <v>억류</v>
      </c>
      <c r="E302" s="22" t="s">
        <v>384</v>
      </c>
      <c r="F302" s="22">
        <f>COUNTIF($C$8:$C302,$C302)</f>
        <v>1</v>
      </c>
      <c r="G302" s="22" t="b">
        <v>0</v>
      </c>
      <c r="H302" s="22">
        <v>0</v>
      </c>
      <c r="I302" s="129">
        <f>IFERROR(IF(H302=0,0,VLOOKUP(VLOOKUP(H302,#REF!,MATCH("strMailTitleID",#REF!,0),FALSE),#REF!,2,FALSE)),"ERROR")</f>
        <v>0</v>
      </c>
      <c r="J302" s="176">
        <v>0</v>
      </c>
      <c r="K302" s="129">
        <f>IFERROR(IF(J302=0,0,VLOOKUP(VLOOKUP(J302,#REF!,MATCH("strMailTitleID",#REF!,0),FALSE),#REF!,2,FALSE)),"ERROR")</f>
        <v>0</v>
      </c>
      <c r="L302" s="22">
        <f ca="1">IFERROR(IFERROR(VLOOKUP($B302,INDIRECT(VLOOKUP($E302,보상!$S:$AA,2,FALSE)),MATCH(L$6,INDIRECT(VLOOKUP($E302,보상!$S:$AA,3,FALSE)),0),FALSE),VLOOKUP($B302,INDIRECT(VLOOKUP($E302&amp;"_U",보상!$S:$AA,2,FALSE)),MATCH(L$6,INDIRECT(VLOOKUP($E302&amp;"_U",보상!$S:$AA,3,FALSE)),0),FALSE)),"ERROR")</f>
        <v>8140</v>
      </c>
      <c r="M302" s="22">
        <v>0</v>
      </c>
      <c r="N302" s="22">
        <v>0</v>
      </c>
      <c r="O302" s="22">
        <v>0</v>
      </c>
      <c r="P302" s="22" t="str">
        <f ca="1">IFERROR(IFERROR(VLOOKUP($B302,INDIRECT(VLOOKUP($E302,보상!$S:$AA,2,FALSE)),MATCH(P$6,INDIRECT(VLOOKUP($E302,보상!$S:$AA,3,FALSE)),0),FALSE),VLOOKUP($B302,INDIRECT(VLOOKUP($E302&amp;"_U",보상!$S:$AA,2,FALSE)),MATCH(P$6,INDIRECT(VLOOKUP($E302&amp;"_U",보상!$S:$AA,3,FALSE)),0),FALSE)),"ERROR")</f>
        <v>Gold</v>
      </c>
      <c r="Q302" s="22">
        <f ca="1">IFERROR(IFERROR(VLOOKUP($B302,INDIRECT(VLOOKUP($E302,보상!$S:$AA,2,FALSE)),MATCH(Q$6,INDIRECT(VLOOKUP($E302,보상!$S:$AA,3,FALSE)),0),FALSE),VLOOKUP($B302,INDIRECT(VLOOKUP($E302&amp;"_U",보상!$S:$AA,2,FALSE)),MATCH(Q$6,INDIRECT(VLOOKUP($E302&amp;"_U",보상!$S:$AA,3,FALSE)),0),FALSE)),"ERROR")</f>
        <v>5160</v>
      </c>
      <c r="R302" s="22" t="b">
        <v>0</v>
      </c>
      <c r="S302" s="22" t="b">
        <v>0</v>
      </c>
      <c r="T302" s="22">
        <f ca="1">IFERROR(IF(W302=0,0,VLOOKUP(W302,보상!$D:$K,6,FALSE)),"-")</f>
        <v>0</v>
      </c>
      <c r="U302" s="22">
        <f ca="1">IFERROR(IF(W302=0,0,VLOOKUP(W302,보상!$D:$K,7,FALSE)),"-")</f>
        <v>0</v>
      </c>
      <c r="V302" s="22">
        <f ca="1">IFERROR(IF(W302=0,0,VLOOKUP(W302,보상!$D:$K,8,FALSE)),"-")</f>
        <v>0</v>
      </c>
      <c r="W302" s="22">
        <f ca="1">IFERROR(IFERROR(VLOOKUP($B302,INDIRECT(VLOOKUP($E302,보상!$S:$AA,2,FALSE)),MATCH(W$6,INDIRECT(VLOOKUP($E302,보상!$S:$AA,3,FALSE)),0),FALSE),VLOOKUP($B302,INDIRECT(VLOOKUP($E302&amp;"_U",보상!$S:$AA,2,FALSE)),MATCH(W$6,INDIRECT(VLOOKUP($E302&amp;"_U",보상!$S:$AA,3,FALSE)),0),FALSE)),"ERROR")</f>
        <v>3013001</v>
      </c>
      <c r="X302" s="134" t="str">
        <f ca="1">IFERROR(IF(W302=0,0,VLOOKUP(SUBSTITUTE(VLOOKUP(W302,#REF!,MATCH("strItemName",#REF!,0),FALSE),"SUI_",""),#REF!,2,FALSE)),"ERROR")</f>
        <v>ERROR</v>
      </c>
      <c r="Y302" s="22">
        <f t="shared" ca="1" si="17"/>
        <v>3013001</v>
      </c>
      <c r="Z302" s="134" t="str">
        <f ca="1">IFERROR(IF(Y302=0,0,VLOOKUP(SUBSTITUTE(VLOOKUP(Y302,#REF!,MATCH("strItemName",#REF!,0),FALSE),"SUI_",""),#REF!,2,FALSE)),"ERROR")</f>
        <v>ERROR</v>
      </c>
      <c r="AA302" s="22">
        <f t="shared" ca="1" si="17"/>
        <v>3013001</v>
      </c>
      <c r="AB302" s="134" t="str">
        <f ca="1">IFERROR(IF(AA302=0,0,VLOOKUP(SUBSTITUTE(VLOOKUP(AA302,#REF!,MATCH("strItemName",#REF!,0),FALSE),"SUI_",""),#REF!,2,FALSE)),"ERROR")</f>
        <v>ERROR</v>
      </c>
      <c r="AC302" s="22">
        <f t="shared" ca="1" si="17"/>
        <v>3013001</v>
      </c>
      <c r="AD302" s="134" t="str">
        <f ca="1">IFERROR(IF(AC302=0,0,VLOOKUP(SUBSTITUTE(VLOOKUP(AC302,#REF!,MATCH("strItemName",#REF!,0),FALSE),"SUI_",""),#REF!,2,FALSE)),"ERROR")</f>
        <v>ERROR</v>
      </c>
      <c r="AE302" s="22">
        <f t="shared" ca="1" si="17"/>
        <v>3013001</v>
      </c>
      <c r="AF302" s="134" t="str">
        <f ca="1">IFERROR(IF(AE302=0,0,VLOOKUP(SUBSTITUTE(VLOOKUP(AE302,#REF!,MATCH("strItemName",#REF!,0),FALSE),"SUI_",""),#REF!,2,FALSE)),"ERROR")</f>
        <v>ERROR</v>
      </c>
      <c r="AG302" s="88">
        <v>0</v>
      </c>
      <c r="AH302" s="134">
        <f>IFERROR(IF(AG302=0,0,VLOOKUP(SUBSTITUTE(VLOOKUP(AG302,#REF!,MATCH("strItemName",#REF!,0),FALSE),"SUI_",""),#REF!,2,FALSE)),"ERROR")</f>
        <v>0</v>
      </c>
      <c r="AI302" s="22">
        <f ca="1">IFERROR(IFERROR(VLOOKUP($B302,INDIRECT(VLOOKUP($E302,보상!$S:$AA,2,FALSE)),MATCH(AI$6,INDIRECT(VLOOKUP($E302,보상!$S:$AA,3,FALSE)),0),FALSE),VLOOKUP($B302,INDIRECT(VLOOKUP($E302&amp;"_U",보상!$S:$AA,2,FALSE)),MATCH(AI$6,INDIRECT(VLOOKUP($E302&amp;"_U",보상!$S:$AA,3,FALSE)),0),FALSE)),"ERROR")</f>
        <v>5</v>
      </c>
      <c r="AJ302" s="22">
        <v>0</v>
      </c>
      <c r="AK302" s="22">
        <v>0</v>
      </c>
      <c r="AL302" s="22">
        <v>0</v>
      </c>
      <c r="AM302" s="22" t="b">
        <v>0</v>
      </c>
      <c r="AN302" s="22">
        <v>0</v>
      </c>
      <c r="AO302" s="22">
        <v>0</v>
      </c>
    </row>
    <row r="303" spans="2:41" ht="16.5" customHeight="1" x14ac:dyDescent="0.3">
      <c r="B303" s="153">
        <f t="shared" si="16"/>
        <v>1041152</v>
      </c>
      <c r="C303" s="22">
        <v>1041152</v>
      </c>
      <c r="D303" s="156" t="str">
        <f ca="1">IFERROR(IFERROR(VLOOKUP($B303,INDIRECT(VLOOKUP($E303,보상!$S:$AA,2,FALSE)),MATCH(D$6,INDIRECT(VLOOKUP($E303,보상!$S:$AA,3,FALSE)),0),FALSE),VLOOKUP($B303,INDIRECT(VLOOKUP($E303&amp;"_U",보상!$S:$AA,2,FALSE)),MATCH(D$6,INDIRECT(VLOOKUP($E303&amp;"_U",보상!$S:$AA,3,FALSE)),0),FALSE)),"ERROR")</f>
        <v>게시판의 정보</v>
      </c>
      <c r="E303" s="22" t="s">
        <v>384</v>
      </c>
      <c r="F303" s="22">
        <f>COUNTIF($C$8:$C303,$C303)</f>
        <v>1</v>
      </c>
      <c r="G303" s="22" t="b">
        <v>0</v>
      </c>
      <c r="H303" s="22">
        <v>0</v>
      </c>
      <c r="I303" s="129">
        <f>IFERROR(IF(H303=0,0,VLOOKUP(VLOOKUP(H303,#REF!,MATCH("strMailTitleID",#REF!,0),FALSE),#REF!,2,FALSE)),"ERROR")</f>
        <v>0</v>
      </c>
      <c r="J303" s="176">
        <v>0</v>
      </c>
      <c r="K303" s="129">
        <f>IFERROR(IF(J303=0,0,VLOOKUP(VLOOKUP(J303,#REF!,MATCH("strMailTitleID",#REF!,0),FALSE),#REF!,2,FALSE)),"ERROR")</f>
        <v>0</v>
      </c>
      <c r="L303" s="22">
        <f ca="1">IFERROR(IFERROR(VLOOKUP($B303,INDIRECT(VLOOKUP($E303,보상!$S:$AA,2,FALSE)),MATCH(L$6,INDIRECT(VLOOKUP($E303,보상!$S:$AA,3,FALSE)),0),FALSE),VLOOKUP($B303,INDIRECT(VLOOKUP($E303&amp;"_U",보상!$S:$AA,2,FALSE)),MATCH(L$6,INDIRECT(VLOOKUP($E303&amp;"_U",보상!$S:$AA,3,FALSE)),0),FALSE)),"ERROR")</f>
        <v>8530</v>
      </c>
      <c r="M303" s="22">
        <v>0</v>
      </c>
      <c r="N303" s="22">
        <v>0</v>
      </c>
      <c r="O303" s="22">
        <v>0</v>
      </c>
      <c r="P303" s="22" t="str">
        <f ca="1">IFERROR(IFERROR(VLOOKUP($B303,INDIRECT(VLOOKUP($E303,보상!$S:$AA,2,FALSE)),MATCH(P$6,INDIRECT(VLOOKUP($E303,보상!$S:$AA,3,FALSE)),0),FALSE),VLOOKUP($B303,INDIRECT(VLOOKUP($E303&amp;"_U",보상!$S:$AA,2,FALSE)),MATCH(P$6,INDIRECT(VLOOKUP($E303&amp;"_U",보상!$S:$AA,3,FALSE)),0),FALSE)),"ERROR")</f>
        <v>Gold</v>
      </c>
      <c r="Q303" s="22">
        <f ca="1">IFERROR(IFERROR(VLOOKUP($B303,INDIRECT(VLOOKUP($E303,보상!$S:$AA,2,FALSE)),MATCH(Q$6,INDIRECT(VLOOKUP($E303,보상!$S:$AA,3,FALSE)),0),FALSE),VLOOKUP($B303,INDIRECT(VLOOKUP($E303&amp;"_U",보상!$S:$AA,2,FALSE)),MATCH(Q$6,INDIRECT(VLOOKUP($E303&amp;"_U",보상!$S:$AA,3,FALSE)),0),FALSE)),"ERROR")</f>
        <v>5160</v>
      </c>
      <c r="R303" s="22" t="b">
        <v>0</v>
      </c>
      <c r="S303" s="22" t="b">
        <v>0</v>
      </c>
      <c r="T303" s="22">
        <f ca="1">IFERROR(IF(W303=0,0,VLOOKUP(W303,보상!$D:$K,6,FALSE)),"-")</f>
        <v>0</v>
      </c>
      <c r="U303" s="22">
        <f ca="1">IFERROR(IF(W303=0,0,VLOOKUP(W303,보상!$D:$K,7,FALSE)),"-")</f>
        <v>0</v>
      </c>
      <c r="V303" s="22">
        <f ca="1">IFERROR(IF(W303=0,0,VLOOKUP(W303,보상!$D:$K,8,FALSE)),"-")</f>
        <v>0</v>
      </c>
      <c r="W303" s="22">
        <f ca="1">IFERROR(IFERROR(VLOOKUP($B303,INDIRECT(VLOOKUP($E303,보상!$S:$AA,2,FALSE)),MATCH(W$6,INDIRECT(VLOOKUP($E303,보상!$S:$AA,3,FALSE)),0),FALSE),VLOOKUP($B303,INDIRECT(VLOOKUP($E303&amp;"_U",보상!$S:$AA,2,FALSE)),MATCH(W$6,INDIRECT(VLOOKUP($E303&amp;"_U",보상!$S:$AA,3,FALSE)),0),FALSE)),"ERROR")</f>
        <v>3160001</v>
      </c>
      <c r="X303" s="134" t="str">
        <f ca="1">IFERROR(IF(W303=0,0,VLOOKUP(SUBSTITUTE(VLOOKUP(W303,#REF!,MATCH("strItemName",#REF!,0),FALSE),"SUI_",""),#REF!,2,FALSE)),"ERROR")</f>
        <v>ERROR</v>
      </c>
      <c r="Y303" s="22">
        <f t="shared" ca="1" si="17"/>
        <v>3160001</v>
      </c>
      <c r="Z303" s="134" t="str">
        <f ca="1">IFERROR(IF(Y303=0,0,VLOOKUP(SUBSTITUTE(VLOOKUP(Y303,#REF!,MATCH("strItemName",#REF!,0),FALSE),"SUI_",""),#REF!,2,FALSE)),"ERROR")</f>
        <v>ERROR</v>
      </c>
      <c r="AA303" s="22">
        <f t="shared" ca="1" si="17"/>
        <v>3160001</v>
      </c>
      <c r="AB303" s="134" t="str">
        <f ca="1">IFERROR(IF(AA303=0,0,VLOOKUP(SUBSTITUTE(VLOOKUP(AA303,#REF!,MATCH("strItemName",#REF!,0),FALSE),"SUI_",""),#REF!,2,FALSE)),"ERROR")</f>
        <v>ERROR</v>
      </c>
      <c r="AC303" s="22">
        <f t="shared" ca="1" si="17"/>
        <v>3160001</v>
      </c>
      <c r="AD303" s="134" t="str">
        <f ca="1">IFERROR(IF(AC303=0,0,VLOOKUP(SUBSTITUTE(VLOOKUP(AC303,#REF!,MATCH("strItemName",#REF!,0),FALSE),"SUI_",""),#REF!,2,FALSE)),"ERROR")</f>
        <v>ERROR</v>
      </c>
      <c r="AE303" s="22">
        <f t="shared" ca="1" si="17"/>
        <v>3160001</v>
      </c>
      <c r="AF303" s="134" t="str">
        <f ca="1">IFERROR(IF(AE303=0,0,VLOOKUP(SUBSTITUTE(VLOOKUP(AE303,#REF!,MATCH("strItemName",#REF!,0),FALSE),"SUI_",""),#REF!,2,FALSE)),"ERROR")</f>
        <v>ERROR</v>
      </c>
      <c r="AG303" s="88">
        <v>0</v>
      </c>
      <c r="AH303" s="134">
        <f>IFERROR(IF(AG303=0,0,VLOOKUP(SUBSTITUTE(VLOOKUP(AG303,#REF!,MATCH("strItemName",#REF!,0),FALSE),"SUI_",""),#REF!,2,FALSE)),"ERROR")</f>
        <v>0</v>
      </c>
      <c r="AI303" s="22">
        <f ca="1">IFERROR(IFERROR(VLOOKUP($B303,INDIRECT(VLOOKUP($E303,보상!$S:$AA,2,FALSE)),MATCH(AI$6,INDIRECT(VLOOKUP($E303,보상!$S:$AA,3,FALSE)),0),FALSE),VLOOKUP($B303,INDIRECT(VLOOKUP($E303&amp;"_U",보상!$S:$AA,2,FALSE)),MATCH(AI$6,INDIRECT(VLOOKUP($E303&amp;"_U",보상!$S:$AA,3,FALSE)),0),FALSE)),"ERROR")</f>
        <v>5</v>
      </c>
      <c r="AJ303" s="22">
        <v>0</v>
      </c>
      <c r="AK303" s="22">
        <v>0</v>
      </c>
      <c r="AL303" s="22">
        <v>0</v>
      </c>
      <c r="AM303" s="22" t="b">
        <v>0</v>
      </c>
      <c r="AN303" s="22">
        <v>0</v>
      </c>
      <c r="AO303" s="22">
        <v>0</v>
      </c>
    </row>
    <row r="304" spans="2:41" ht="16.5" customHeight="1" x14ac:dyDescent="0.3">
      <c r="B304" s="153">
        <f t="shared" si="16"/>
        <v>1041202</v>
      </c>
      <c r="C304" s="22">
        <v>1041202</v>
      </c>
      <c r="D304" s="156" t="str">
        <f ca="1">IFERROR(IFERROR(VLOOKUP($B304,INDIRECT(VLOOKUP($E304,보상!$S:$AA,2,FALSE)),MATCH(D$6,INDIRECT(VLOOKUP($E304,보상!$S:$AA,3,FALSE)),0),FALSE),VLOOKUP($B304,INDIRECT(VLOOKUP($E304&amp;"_U",보상!$S:$AA,2,FALSE)),MATCH(D$6,INDIRECT(VLOOKUP($E304&amp;"_U",보상!$S:$AA,3,FALSE)),0),FALSE)),"ERROR")</f>
        <v>부하의 보고</v>
      </c>
      <c r="E304" s="22" t="s">
        <v>384</v>
      </c>
      <c r="F304" s="22">
        <f>COUNTIF($C$8:$C304,$C304)</f>
        <v>1</v>
      </c>
      <c r="G304" s="22" t="b">
        <v>0</v>
      </c>
      <c r="H304" s="22">
        <v>0</v>
      </c>
      <c r="I304" s="129">
        <f>IFERROR(IF(H304=0,0,VLOOKUP(VLOOKUP(H304,#REF!,MATCH("strMailTitleID",#REF!,0),FALSE),#REF!,2,FALSE)),"ERROR")</f>
        <v>0</v>
      </c>
      <c r="J304" s="176">
        <v>0</v>
      </c>
      <c r="K304" s="129">
        <f>IFERROR(IF(J304=0,0,VLOOKUP(VLOOKUP(J304,#REF!,MATCH("strMailTitleID",#REF!,0),FALSE),#REF!,2,FALSE)),"ERROR")</f>
        <v>0</v>
      </c>
      <c r="L304" s="22">
        <f ca="1">IFERROR(IFERROR(VLOOKUP($B304,INDIRECT(VLOOKUP($E304,보상!$S:$AA,2,FALSE)),MATCH(L$6,INDIRECT(VLOOKUP($E304,보상!$S:$AA,3,FALSE)),0),FALSE),VLOOKUP($B304,INDIRECT(VLOOKUP($E304&amp;"_U",보상!$S:$AA,2,FALSE)),MATCH(L$6,INDIRECT(VLOOKUP($E304&amp;"_U",보상!$S:$AA,3,FALSE)),0),FALSE)),"ERROR")</f>
        <v>8530</v>
      </c>
      <c r="M304" s="22">
        <v>0</v>
      </c>
      <c r="N304" s="22">
        <v>0</v>
      </c>
      <c r="O304" s="22">
        <v>0</v>
      </c>
      <c r="P304" s="22" t="str">
        <f ca="1">IFERROR(IFERROR(VLOOKUP($B304,INDIRECT(VLOOKUP($E304,보상!$S:$AA,2,FALSE)),MATCH(P$6,INDIRECT(VLOOKUP($E304,보상!$S:$AA,3,FALSE)),0),FALSE),VLOOKUP($B304,INDIRECT(VLOOKUP($E304&amp;"_U",보상!$S:$AA,2,FALSE)),MATCH(P$6,INDIRECT(VLOOKUP($E304&amp;"_U",보상!$S:$AA,3,FALSE)),0),FALSE)),"ERROR")</f>
        <v>Gold</v>
      </c>
      <c r="Q304" s="22">
        <f ca="1">IFERROR(IFERROR(VLOOKUP($B304,INDIRECT(VLOOKUP($E304,보상!$S:$AA,2,FALSE)),MATCH(Q$6,INDIRECT(VLOOKUP($E304,보상!$S:$AA,3,FALSE)),0),FALSE),VLOOKUP($B304,INDIRECT(VLOOKUP($E304&amp;"_U",보상!$S:$AA,2,FALSE)),MATCH(Q$6,INDIRECT(VLOOKUP($E304&amp;"_U",보상!$S:$AA,3,FALSE)),0),FALSE)),"ERROR")</f>
        <v>5160</v>
      </c>
      <c r="R304" s="22" t="b">
        <v>0</v>
      </c>
      <c r="S304" s="22" t="b">
        <v>0</v>
      </c>
      <c r="T304" s="22">
        <f ca="1">IFERROR(IF(W304=0,0,VLOOKUP(W304,보상!$D:$K,6,FALSE)),"-")</f>
        <v>0</v>
      </c>
      <c r="U304" s="22">
        <f ca="1">IFERROR(IF(W304=0,0,VLOOKUP(W304,보상!$D:$K,7,FALSE)),"-")</f>
        <v>0</v>
      </c>
      <c r="V304" s="22">
        <f ca="1">IFERROR(IF(W304=0,0,VLOOKUP(W304,보상!$D:$K,8,FALSE)),"-")</f>
        <v>0</v>
      </c>
      <c r="W304" s="106">
        <f ca="1">IFERROR(IFERROR(VLOOKUP($B304,INDIRECT(VLOOKUP($E304,보상!$S:$AA,2,FALSE)),MATCH(W$6,INDIRECT(VLOOKUP($E304,보상!$S:$AA,3,FALSE)),0),FALSE),VLOOKUP($B304,INDIRECT(VLOOKUP($E304&amp;"_U",보상!$S:$AA,2,FALSE)),MATCH(W$6,INDIRECT(VLOOKUP($E304&amp;"_U",보상!$S:$AA,3,FALSE)),0),FALSE)),"ERROR")</f>
        <v>3172001</v>
      </c>
      <c r="X304" s="135" t="str">
        <f ca="1">IFERROR(IF(W304=0,0,VLOOKUP(SUBSTITUTE(VLOOKUP(W304,#REF!,MATCH("strItemName",#REF!,0),FALSE),"SUI_",""),#REF!,2,FALSE)),"ERROR")</f>
        <v>ERROR</v>
      </c>
      <c r="Y304" s="106">
        <v>3172011</v>
      </c>
      <c r="Z304" s="135" t="str">
        <f>IFERROR(IF(Y304=0,0,VLOOKUP(SUBSTITUTE(VLOOKUP(Y304,#REF!,MATCH("strItemName",#REF!,0),FALSE),"SUI_",""),#REF!,2,FALSE)),"ERROR")</f>
        <v>ERROR</v>
      </c>
      <c r="AA304" s="106">
        <v>3172021</v>
      </c>
      <c r="AB304" s="135" t="str">
        <f>IFERROR(IF(AA304=0,0,VLOOKUP(SUBSTITUTE(VLOOKUP(AA304,#REF!,MATCH("strItemName",#REF!,0),FALSE),"SUI_",""),#REF!,2,FALSE)),"ERROR")</f>
        <v>ERROR</v>
      </c>
      <c r="AC304" s="106">
        <v>3172031</v>
      </c>
      <c r="AD304" s="135" t="str">
        <f>IFERROR(IF(AC304=0,0,VLOOKUP(SUBSTITUTE(VLOOKUP(AC304,#REF!,MATCH("strItemName",#REF!,0),FALSE),"SUI_",""),#REF!,2,FALSE)),"ERROR")</f>
        <v>ERROR</v>
      </c>
      <c r="AE304" s="106">
        <v>3172041</v>
      </c>
      <c r="AF304" s="135" t="str">
        <f>IFERROR(IF(AE304=0,0,VLOOKUP(SUBSTITUTE(VLOOKUP(AE304,#REF!,MATCH("strItemName",#REF!,0),FALSE),"SUI_",""),#REF!,2,FALSE)),"ERROR")</f>
        <v>ERROR</v>
      </c>
      <c r="AG304" s="88">
        <v>0</v>
      </c>
      <c r="AH304" s="134">
        <f>IFERROR(IF(AG304=0,0,VLOOKUP(SUBSTITUTE(VLOOKUP(AG304,#REF!,MATCH("strItemName",#REF!,0),FALSE),"SUI_",""),#REF!,2,FALSE)),"ERROR")</f>
        <v>0</v>
      </c>
      <c r="AI304" s="22">
        <f ca="1">IFERROR(IFERROR(VLOOKUP($B304,INDIRECT(VLOOKUP($E304,보상!$S:$AA,2,FALSE)),MATCH(AI$6,INDIRECT(VLOOKUP($E304,보상!$S:$AA,3,FALSE)),0),FALSE),VLOOKUP($B304,INDIRECT(VLOOKUP($E304&amp;"_U",보상!$S:$AA,2,FALSE)),MATCH(AI$6,INDIRECT(VLOOKUP($E304&amp;"_U",보상!$S:$AA,3,FALSE)),0),FALSE)),"ERROR")</f>
        <v>5</v>
      </c>
      <c r="AJ304" s="22">
        <v>0</v>
      </c>
      <c r="AK304" s="22">
        <v>0</v>
      </c>
      <c r="AL304" s="22">
        <v>0</v>
      </c>
      <c r="AM304" s="22" t="b">
        <v>0</v>
      </c>
      <c r="AN304" s="22">
        <v>0</v>
      </c>
      <c r="AO304" s="22">
        <v>0</v>
      </c>
    </row>
    <row r="305" spans="2:41" ht="16.5" customHeight="1" x14ac:dyDescent="0.3">
      <c r="B305" s="153">
        <f t="shared" si="16"/>
        <v>1050103</v>
      </c>
      <c r="C305" s="22">
        <v>1050103</v>
      </c>
      <c r="D305" s="156" t="str">
        <f ca="1">IFERROR(IFERROR(VLOOKUP($B305,INDIRECT(VLOOKUP($E305,보상!$S:$AA,2,FALSE)),MATCH(D$6,INDIRECT(VLOOKUP($E305,보상!$S:$AA,3,FALSE)),0),FALSE),VLOOKUP($B305,INDIRECT(VLOOKUP($E305&amp;"_U",보상!$S:$AA,2,FALSE)),MATCH(D$6,INDIRECT(VLOOKUP($E305&amp;"_U",보상!$S:$AA,3,FALSE)),0),FALSE)),"ERROR")</f>
        <v>코포라로 이동</v>
      </c>
      <c r="E305" s="22" t="s">
        <v>384</v>
      </c>
      <c r="F305" s="22">
        <f>COUNTIF($C$8:$C305,$C305)</f>
        <v>1</v>
      </c>
      <c r="G305" s="22" t="b">
        <v>0</v>
      </c>
      <c r="H305" s="22">
        <v>0</v>
      </c>
      <c r="I305" s="129">
        <f>IFERROR(IF(H305=0,0,VLOOKUP(VLOOKUP(H305,#REF!,MATCH("strMailTitleID",#REF!,0),FALSE),#REF!,2,FALSE)),"ERROR")</f>
        <v>0</v>
      </c>
      <c r="J305" s="176">
        <v>0</v>
      </c>
      <c r="K305" s="129">
        <f>IFERROR(IF(J305=0,0,VLOOKUP(VLOOKUP(J305,#REF!,MATCH("strMailTitleID",#REF!,0),FALSE),#REF!,2,FALSE)),"ERROR")</f>
        <v>0</v>
      </c>
      <c r="L305" s="22">
        <f ca="1">IFERROR(IFERROR(VLOOKUP($B305,INDIRECT(VLOOKUP($E305,보상!$S:$AA,2,FALSE)),MATCH(L$6,INDIRECT(VLOOKUP($E305,보상!$S:$AA,3,FALSE)),0),FALSE),VLOOKUP($B305,INDIRECT(VLOOKUP($E305&amp;"_U",보상!$S:$AA,2,FALSE)),MATCH(L$6,INDIRECT(VLOOKUP($E305&amp;"_U",보상!$S:$AA,3,FALSE)),0),FALSE)),"ERROR")</f>
        <v>10720</v>
      </c>
      <c r="M305" s="22">
        <v>0</v>
      </c>
      <c r="N305" s="22">
        <v>0</v>
      </c>
      <c r="O305" s="22">
        <v>0</v>
      </c>
      <c r="P305" s="22" t="str">
        <f ca="1">IFERROR(IFERROR(VLOOKUP($B305,INDIRECT(VLOOKUP($E305,보상!$S:$AA,2,FALSE)),MATCH(P$6,INDIRECT(VLOOKUP($E305,보상!$S:$AA,3,FALSE)),0),FALSE),VLOOKUP($B305,INDIRECT(VLOOKUP($E305&amp;"_U",보상!$S:$AA,2,FALSE)),MATCH(P$6,INDIRECT(VLOOKUP($E305&amp;"_U",보상!$S:$AA,3,FALSE)),0),FALSE)),"ERROR")</f>
        <v>Gold</v>
      </c>
      <c r="Q305" s="22">
        <f ca="1">IFERROR(IFERROR(VLOOKUP($B305,INDIRECT(VLOOKUP($E305,보상!$S:$AA,2,FALSE)),MATCH(Q$6,INDIRECT(VLOOKUP($E305,보상!$S:$AA,3,FALSE)),0),FALSE),VLOOKUP($B305,INDIRECT(VLOOKUP($E305&amp;"_U",보상!$S:$AA,2,FALSE)),MATCH(Q$6,INDIRECT(VLOOKUP($E305&amp;"_U",보상!$S:$AA,3,FALSE)),0),FALSE)),"ERROR")</f>
        <v>5070</v>
      </c>
      <c r="R305" s="22" t="b">
        <v>0</v>
      </c>
      <c r="S305" s="22" t="b">
        <v>0</v>
      </c>
      <c r="T305" s="22">
        <f ca="1">IFERROR(IF(W305=0,0,VLOOKUP(W305,보상!$D:$K,6,FALSE)),"-")</f>
        <v>0</v>
      </c>
      <c r="U305" s="22">
        <f ca="1">IFERROR(IF(W305=0,0,VLOOKUP(W305,보상!$D:$K,7,FALSE)),"-")</f>
        <v>0</v>
      </c>
      <c r="V305" s="22">
        <f ca="1">IFERROR(IF(W305=0,0,VLOOKUP(W305,보상!$D:$K,8,FALSE)),"-")</f>
        <v>0</v>
      </c>
      <c r="W305" s="22">
        <f ca="1">IFERROR(IFERROR(VLOOKUP($B305,INDIRECT(VLOOKUP($E305,보상!$S:$AA,2,FALSE)),MATCH(W$6,INDIRECT(VLOOKUP($E305,보상!$S:$AA,3,FALSE)),0),FALSE),VLOOKUP($B305,INDIRECT(VLOOKUP($E305&amp;"_U",보상!$S:$AA,2,FALSE)),MATCH(W$6,INDIRECT(VLOOKUP($E305&amp;"_U",보상!$S:$AA,3,FALSE)),0),FALSE)),"ERROR")</f>
        <v>4011011</v>
      </c>
      <c r="X305" s="134" t="str">
        <f ca="1">IFERROR(IF(W305=0,0,VLOOKUP(SUBSTITUTE(VLOOKUP(W305,#REF!,MATCH("strItemName",#REF!,0),FALSE),"SUI_",""),#REF!,2,FALSE)),"ERROR")</f>
        <v>ERROR</v>
      </c>
      <c r="Y305" s="22">
        <f t="shared" ca="1" si="17"/>
        <v>4011011</v>
      </c>
      <c r="Z305" s="134" t="str">
        <f ca="1">IFERROR(IF(Y305=0,0,VLOOKUP(SUBSTITUTE(VLOOKUP(Y305,#REF!,MATCH("strItemName",#REF!,0),FALSE),"SUI_",""),#REF!,2,FALSE)),"ERROR")</f>
        <v>ERROR</v>
      </c>
      <c r="AA305" s="22">
        <f t="shared" ca="1" si="17"/>
        <v>4011011</v>
      </c>
      <c r="AB305" s="134" t="str">
        <f ca="1">IFERROR(IF(AA305=0,0,VLOOKUP(SUBSTITUTE(VLOOKUP(AA305,#REF!,MATCH("strItemName",#REF!,0),FALSE),"SUI_",""),#REF!,2,FALSE)),"ERROR")</f>
        <v>ERROR</v>
      </c>
      <c r="AC305" s="22">
        <f t="shared" ca="1" si="17"/>
        <v>4011011</v>
      </c>
      <c r="AD305" s="134" t="str">
        <f ca="1">IFERROR(IF(AC305=0,0,VLOOKUP(SUBSTITUTE(VLOOKUP(AC305,#REF!,MATCH("strItemName",#REF!,0),FALSE),"SUI_",""),#REF!,2,FALSE)),"ERROR")</f>
        <v>ERROR</v>
      </c>
      <c r="AE305" s="22">
        <f t="shared" ca="1" si="17"/>
        <v>4011011</v>
      </c>
      <c r="AF305" s="134" t="str">
        <f ca="1">IFERROR(IF(AE305=0,0,VLOOKUP(SUBSTITUTE(VLOOKUP(AE305,#REF!,MATCH("strItemName",#REF!,0),FALSE),"SUI_",""),#REF!,2,FALSE)),"ERROR")</f>
        <v>ERROR</v>
      </c>
      <c r="AG305" s="88">
        <v>0</v>
      </c>
      <c r="AH305" s="134">
        <f>IFERROR(IF(AG305=0,0,VLOOKUP(SUBSTITUTE(VLOOKUP(AG305,#REF!,MATCH("strItemName",#REF!,0),FALSE),"SUI_",""),#REF!,2,FALSE)),"ERROR")</f>
        <v>0</v>
      </c>
      <c r="AI305" s="22">
        <f ca="1">IFERROR(IFERROR(VLOOKUP($B305,INDIRECT(VLOOKUP($E305,보상!$S:$AA,2,FALSE)),MATCH(AI$6,INDIRECT(VLOOKUP($E305,보상!$S:$AA,3,FALSE)),0),FALSE),VLOOKUP($B305,INDIRECT(VLOOKUP($E305&amp;"_U",보상!$S:$AA,2,FALSE)),MATCH(AI$6,INDIRECT(VLOOKUP($E305&amp;"_U",보상!$S:$AA,3,FALSE)),0),FALSE)),"ERROR")</f>
        <v>1</v>
      </c>
      <c r="AJ305" s="22">
        <v>0</v>
      </c>
      <c r="AK305" s="22">
        <v>0</v>
      </c>
      <c r="AL305" s="22">
        <v>0</v>
      </c>
      <c r="AM305" s="22" t="b">
        <v>0</v>
      </c>
      <c r="AN305" s="22">
        <v>0</v>
      </c>
      <c r="AO305" s="22">
        <v>0</v>
      </c>
    </row>
    <row r="306" spans="2:41" ht="16.5" customHeight="1" x14ac:dyDescent="0.3">
      <c r="B306" s="153">
        <f t="shared" si="16"/>
        <v>1050203</v>
      </c>
      <c r="C306" s="22">
        <v>1050203</v>
      </c>
      <c r="D306" s="156" t="str">
        <f ca="1">IFERROR(IFERROR(VLOOKUP($B306,INDIRECT(VLOOKUP($E306,보상!$S:$AA,2,FALSE)),MATCH(D$6,INDIRECT(VLOOKUP($E306,보상!$S:$AA,3,FALSE)),0),FALSE),VLOOKUP($B306,INDIRECT(VLOOKUP($E306&amp;"_U",보상!$S:$AA,2,FALSE)),MATCH(D$6,INDIRECT(VLOOKUP($E306&amp;"_U",보상!$S:$AA,3,FALSE)),0),FALSE)),"ERROR")</f>
        <v>남부 관문로 상황</v>
      </c>
      <c r="E306" s="22" t="s">
        <v>384</v>
      </c>
      <c r="F306" s="22">
        <f>COUNTIF($C$8:$C306,$C306)</f>
        <v>1</v>
      </c>
      <c r="G306" s="22" t="b">
        <v>0</v>
      </c>
      <c r="H306" s="22">
        <v>0</v>
      </c>
      <c r="I306" s="129">
        <f>IFERROR(IF(H306=0,0,VLOOKUP(VLOOKUP(H306,#REF!,MATCH("strMailTitleID",#REF!,0),FALSE),#REF!,2,FALSE)),"ERROR")</f>
        <v>0</v>
      </c>
      <c r="J306" s="176">
        <v>0</v>
      </c>
      <c r="K306" s="129">
        <f>IFERROR(IF(J306=0,0,VLOOKUP(VLOOKUP(J306,#REF!,MATCH("strMailTitleID",#REF!,0),FALSE),#REF!,2,FALSE)),"ERROR")</f>
        <v>0</v>
      </c>
      <c r="L306" s="22">
        <f ca="1">IFERROR(IFERROR(VLOOKUP($B306,INDIRECT(VLOOKUP($E306,보상!$S:$AA,2,FALSE)),MATCH(L$6,INDIRECT(VLOOKUP($E306,보상!$S:$AA,3,FALSE)),0),FALSE),VLOOKUP($B306,INDIRECT(VLOOKUP($E306&amp;"_U",보상!$S:$AA,2,FALSE)),MATCH(L$6,INDIRECT(VLOOKUP($E306&amp;"_U",보상!$S:$AA,3,FALSE)),0),FALSE)),"ERROR")</f>
        <v>11490</v>
      </c>
      <c r="M306" s="22">
        <v>0</v>
      </c>
      <c r="N306" s="22">
        <v>0</v>
      </c>
      <c r="O306" s="22">
        <v>0</v>
      </c>
      <c r="P306" s="22" t="str">
        <f ca="1">IFERROR(IFERROR(VLOOKUP($B306,INDIRECT(VLOOKUP($E306,보상!$S:$AA,2,FALSE)),MATCH(P$6,INDIRECT(VLOOKUP($E306,보상!$S:$AA,3,FALSE)),0),FALSE),VLOOKUP($B306,INDIRECT(VLOOKUP($E306&amp;"_U",보상!$S:$AA,2,FALSE)),MATCH(P$6,INDIRECT(VLOOKUP($E306&amp;"_U",보상!$S:$AA,3,FALSE)),0),FALSE)),"ERROR")</f>
        <v>Gold</v>
      </c>
      <c r="Q306" s="22">
        <f ca="1">IFERROR(IFERROR(VLOOKUP($B306,INDIRECT(VLOOKUP($E306,보상!$S:$AA,2,FALSE)),MATCH(Q$6,INDIRECT(VLOOKUP($E306,보상!$S:$AA,3,FALSE)),0),FALSE),VLOOKUP($B306,INDIRECT(VLOOKUP($E306&amp;"_U",보상!$S:$AA,2,FALSE)),MATCH(Q$6,INDIRECT(VLOOKUP($E306&amp;"_U",보상!$S:$AA,3,FALSE)),0),FALSE)),"ERROR")</f>
        <v>5070</v>
      </c>
      <c r="R306" s="22" t="b">
        <v>0</v>
      </c>
      <c r="S306" s="22" t="b">
        <v>0</v>
      </c>
      <c r="T306" s="22">
        <f ca="1">IFERROR(IF(W306=0,0,VLOOKUP(W306,보상!$D:$K,6,FALSE)),"-")</f>
        <v>0</v>
      </c>
      <c r="U306" s="22">
        <f ca="1">IFERROR(IF(W306=0,0,VLOOKUP(W306,보상!$D:$K,7,FALSE)),"-")</f>
        <v>0</v>
      </c>
      <c r="V306" s="22">
        <f ca="1">IFERROR(IF(W306=0,0,VLOOKUP(W306,보상!$D:$K,8,FALSE)),"-")</f>
        <v>0</v>
      </c>
      <c r="W306" s="22">
        <f ca="1">IFERROR(IFERROR(VLOOKUP($B306,INDIRECT(VLOOKUP($E306,보상!$S:$AA,2,FALSE)),MATCH(W$6,INDIRECT(VLOOKUP($E306,보상!$S:$AA,3,FALSE)),0),FALSE),VLOOKUP($B306,INDIRECT(VLOOKUP($E306&amp;"_U",보상!$S:$AA,2,FALSE)),MATCH(W$6,INDIRECT(VLOOKUP($E306&amp;"_U",보상!$S:$AA,3,FALSE)),0),FALSE)),"ERROR")</f>
        <v>2202013</v>
      </c>
      <c r="X306" s="134" t="str">
        <f ca="1">IFERROR(IF(W306=0,0,VLOOKUP(SUBSTITUTE(VLOOKUP(W306,#REF!,MATCH("strItemName",#REF!,0),FALSE),"SUI_",""),#REF!,2,FALSE)),"ERROR")</f>
        <v>ERROR</v>
      </c>
      <c r="Y306" s="22">
        <f t="shared" ca="1" si="17"/>
        <v>2202013</v>
      </c>
      <c r="Z306" s="134" t="str">
        <f ca="1">IFERROR(IF(Y306=0,0,VLOOKUP(SUBSTITUTE(VLOOKUP(Y306,#REF!,MATCH("strItemName",#REF!,0),FALSE),"SUI_",""),#REF!,2,FALSE)),"ERROR")</f>
        <v>ERROR</v>
      </c>
      <c r="AA306" s="22">
        <f t="shared" ca="1" si="17"/>
        <v>2202013</v>
      </c>
      <c r="AB306" s="134" t="str">
        <f ca="1">IFERROR(IF(AA306=0,0,VLOOKUP(SUBSTITUTE(VLOOKUP(AA306,#REF!,MATCH("strItemName",#REF!,0),FALSE),"SUI_",""),#REF!,2,FALSE)),"ERROR")</f>
        <v>ERROR</v>
      </c>
      <c r="AC306" s="22">
        <f t="shared" ca="1" si="17"/>
        <v>2202013</v>
      </c>
      <c r="AD306" s="134" t="str">
        <f ca="1">IFERROR(IF(AC306=0,0,VLOOKUP(SUBSTITUTE(VLOOKUP(AC306,#REF!,MATCH("strItemName",#REF!,0),FALSE),"SUI_",""),#REF!,2,FALSE)),"ERROR")</f>
        <v>ERROR</v>
      </c>
      <c r="AE306" s="22">
        <f t="shared" ca="1" si="17"/>
        <v>2202013</v>
      </c>
      <c r="AF306" s="134" t="str">
        <f ca="1">IFERROR(IF(AE306=0,0,VLOOKUP(SUBSTITUTE(VLOOKUP(AE306,#REF!,MATCH("strItemName",#REF!,0),FALSE),"SUI_",""),#REF!,2,FALSE)),"ERROR")</f>
        <v>ERROR</v>
      </c>
      <c r="AG306" s="88">
        <v>0</v>
      </c>
      <c r="AH306" s="134">
        <f>IFERROR(IF(AG306=0,0,VLOOKUP(SUBSTITUTE(VLOOKUP(AG306,#REF!,MATCH("strItemName",#REF!,0),FALSE),"SUI_",""),#REF!,2,FALSE)),"ERROR")</f>
        <v>0</v>
      </c>
      <c r="AI306" s="22">
        <f ca="1">IFERROR(IFERROR(VLOOKUP($B306,INDIRECT(VLOOKUP($E306,보상!$S:$AA,2,FALSE)),MATCH(AI$6,INDIRECT(VLOOKUP($E306,보상!$S:$AA,3,FALSE)),0),FALSE),VLOOKUP($B306,INDIRECT(VLOOKUP($E306&amp;"_U",보상!$S:$AA,2,FALSE)),MATCH(AI$6,INDIRECT(VLOOKUP($E306&amp;"_U",보상!$S:$AA,3,FALSE)),0),FALSE)),"ERROR")</f>
        <v>3</v>
      </c>
      <c r="AJ306" s="22">
        <v>0</v>
      </c>
      <c r="AK306" s="22">
        <v>0</v>
      </c>
      <c r="AL306" s="22">
        <v>0</v>
      </c>
      <c r="AM306" s="22" t="b">
        <v>0</v>
      </c>
      <c r="AN306" s="22">
        <v>0</v>
      </c>
      <c r="AO306" s="22">
        <v>0</v>
      </c>
    </row>
    <row r="307" spans="2:41" ht="16.5" customHeight="1" x14ac:dyDescent="0.3">
      <c r="B307" s="153">
        <f t="shared" si="16"/>
        <v>1050303</v>
      </c>
      <c r="C307" s="22">
        <v>1050303</v>
      </c>
      <c r="D307" s="156" t="str">
        <f ca="1">IFERROR(IFERROR(VLOOKUP($B307,INDIRECT(VLOOKUP($E307,보상!$S:$AA,2,FALSE)),MATCH(D$6,INDIRECT(VLOOKUP($E307,보상!$S:$AA,3,FALSE)),0),FALSE),VLOOKUP($B307,INDIRECT(VLOOKUP($E307&amp;"_U",보상!$S:$AA,2,FALSE)),MATCH(D$6,INDIRECT(VLOOKUP($E307&amp;"_U",보상!$S:$AA,3,FALSE)),0),FALSE)),"ERROR")</f>
        <v>날아드는 비명</v>
      </c>
      <c r="E307" s="22" t="s">
        <v>384</v>
      </c>
      <c r="F307" s="22">
        <f>COUNTIF($C$8:$C307,$C307)</f>
        <v>1</v>
      </c>
      <c r="G307" s="22" t="b">
        <v>0</v>
      </c>
      <c r="H307" s="22">
        <v>0</v>
      </c>
      <c r="I307" s="129">
        <f>IFERROR(IF(H307=0,0,VLOOKUP(VLOOKUP(H307,#REF!,MATCH("strMailTitleID",#REF!,0),FALSE),#REF!,2,FALSE)),"ERROR")</f>
        <v>0</v>
      </c>
      <c r="J307" s="176">
        <v>0</v>
      </c>
      <c r="K307" s="129">
        <f>IFERROR(IF(J307=0,0,VLOOKUP(VLOOKUP(J307,#REF!,MATCH("strMailTitleID",#REF!,0),FALSE),#REF!,2,FALSE)),"ERROR")</f>
        <v>0</v>
      </c>
      <c r="L307" s="22">
        <f ca="1">IFERROR(IFERROR(VLOOKUP($B307,INDIRECT(VLOOKUP($E307,보상!$S:$AA,2,FALSE)),MATCH(L$6,INDIRECT(VLOOKUP($E307,보상!$S:$AA,3,FALSE)),0),FALSE),VLOOKUP($B307,INDIRECT(VLOOKUP($E307&amp;"_U",보상!$S:$AA,2,FALSE)),MATCH(L$6,INDIRECT(VLOOKUP($E307&amp;"_U",보상!$S:$AA,3,FALSE)),0),FALSE)),"ERROR")</f>
        <v>10720</v>
      </c>
      <c r="M307" s="22">
        <v>0</v>
      </c>
      <c r="N307" s="22">
        <v>0</v>
      </c>
      <c r="O307" s="22">
        <v>0</v>
      </c>
      <c r="P307" s="22" t="str">
        <f ca="1">IFERROR(IFERROR(VLOOKUP($B307,INDIRECT(VLOOKUP($E307,보상!$S:$AA,2,FALSE)),MATCH(P$6,INDIRECT(VLOOKUP($E307,보상!$S:$AA,3,FALSE)),0),FALSE),VLOOKUP($B307,INDIRECT(VLOOKUP($E307&amp;"_U",보상!$S:$AA,2,FALSE)),MATCH(P$6,INDIRECT(VLOOKUP($E307&amp;"_U",보상!$S:$AA,3,FALSE)),0),FALSE)),"ERROR")</f>
        <v>Gold</v>
      </c>
      <c r="Q307" s="22">
        <f ca="1">IFERROR(IFERROR(VLOOKUP($B307,INDIRECT(VLOOKUP($E307,보상!$S:$AA,2,FALSE)),MATCH(Q$6,INDIRECT(VLOOKUP($E307,보상!$S:$AA,3,FALSE)),0),FALSE),VLOOKUP($B307,INDIRECT(VLOOKUP($E307&amp;"_U",보상!$S:$AA,2,FALSE)),MATCH(Q$6,INDIRECT(VLOOKUP($E307&amp;"_U",보상!$S:$AA,3,FALSE)),0),FALSE)),"ERROR")</f>
        <v>5070</v>
      </c>
      <c r="R307" s="22" t="b">
        <v>0</v>
      </c>
      <c r="S307" s="22" t="b">
        <v>0</v>
      </c>
      <c r="T307" s="22">
        <f ca="1">IFERROR(IF(W307=0,0,VLOOKUP(W307,보상!$D:$K,6,FALSE)),"-")</f>
        <v>7500</v>
      </c>
      <c r="U307" s="22">
        <f ca="1">IFERROR(IF(W307=0,0,VLOOKUP(W307,보상!$D:$K,7,FALSE)),"-")</f>
        <v>0</v>
      </c>
      <c r="V307" s="22">
        <f ca="1">IFERROR(IF(W307=0,0,VLOOKUP(W307,보상!$D:$K,8,FALSE)),"-")</f>
        <v>0</v>
      </c>
      <c r="W307" s="22">
        <f ca="1">IFERROR(IFERROR(VLOOKUP($B307,INDIRECT(VLOOKUP($E307,보상!$S:$AA,2,FALSE)),MATCH(W$6,INDIRECT(VLOOKUP($E307,보상!$S:$AA,3,FALSE)),0),FALSE),VLOOKUP($B307,INDIRECT(VLOOKUP($E307&amp;"_U",보상!$S:$AA,2,FALSE)),MATCH(W$6,INDIRECT(VLOOKUP($E307&amp;"_U",보상!$S:$AA,3,FALSE)),0),FALSE)),"ERROR")</f>
        <v>153001</v>
      </c>
      <c r="X307" s="134" t="str">
        <f ca="1">IFERROR(IF(W307=0,0,VLOOKUP(SUBSTITUTE(VLOOKUP(W307,#REF!,MATCH("strItemName",#REF!,0),FALSE),"SUI_",""),#REF!,2,FALSE)),"ERROR")</f>
        <v>ERROR</v>
      </c>
      <c r="Y307" s="22">
        <f t="shared" ca="1" si="17"/>
        <v>153001</v>
      </c>
      <c r="Z307" s="134" t="str">
        <f ca="1">IFERROR(IF(Y307=0,0,VLOOKUP(SUBSTITUTE(VLOOKUP(Y307,#REF!,MATCH("strItemName",#REF!,0),FALSE),"SUI_",""),#REF!,2,FALSE)),"ERROR")</f>
        <v>ERROR</v>
      </c>
      <c r="AA307" s="22">
        <f t="shared" ca="1" si="17"/>
        <v>153001</v>
      </c>
      <c r="AB307" s="134" t="str">
        <f ca="1">IFERROR(IF(AA307=0,0,VLOOKUP(SUBSTITUTE(VLOOKUP(AA307,#REF!,MATCH("strItemName",#REF!,0),FALSE),"SUI_",""),#REF!,2,FALSE)),"ERROR")</f>
        <v>ERROR</v>
      </c>
      <c r="AC307" s="22">
        <f t="shared" ca="1" si="17"/>
        <v>153001</v>
      </c>
      <c r="AD307" s="134" t="str">
        <f ca="1">IFERROR(IF(AC307=0,0,VLOOKUP(SUBSTITUTE(VLOOKUP(AC307,#REF!,MATCH("strItemName",#REF!,0),FALSE),"SUI_",""),#REF!,2,FALSE)),"ERROR")</f>
        <v>ERROR</v>
      </c>
      <c r="AE307" s="22">
        <f t="shared" ca="1" si="17"/>
        <v>153001</v>
      </c>
      <c r="AF307" s="134" t="str">
        <f ca="1">IFERROR(IF(AE307=0,0,VLOOKUP(SUBSTITUTE(VLOOKUP(AE307,#REF!,MATCH("strItemName",#REF!,0),FALSE),"SUI_",""),#REF!,2,FALSE)),"ERROR")</f>
        <v>ERROR</v>
      </c>
      <c r="AG307" s="88">
        <v>0</v>
      </c>
      <c r="AH307" s="134">
        <f>IFERROR(IF(AG307=0,0,VLOOKUP(SUBSTITUTE(VLOOKUP(AG307,#REF!,MATCH("strItemName",#REF!,0),FALSE),"SUI_",""),#REF!,2,FALSE)),"ERROR")</f>
        <v>0</v>
      </c>
      <c r="AI307" s="22">
        <f ca="1">IFERROR(IFERROR(VLOOKUP($B307,INDIRECT(VLOOKUP($E307,보상!$S:$AA,2,FALSE)),MATCH(AI$6,INDIRECT(VLOOKUP($E307,보상!$S:$AA,3,FALSE)),0),FALSE),VLOOKUP($B307,INDIRECT(VLOOKUP($E307&amp;"_U",보상!$S:$AA,2,FALSE)),MATCH(AI$6,INDIRECT(VLOOKUP($E307&amp;"_U",보상!$S:$AA,3,FALSE)),0),FALSE)),"ERROR")</f>
        <v>1</v>
      </c>
      <c r="AJ307" s="22">
        <v>0</v>
      </c>
      <c r="AK307" s="22">
        <v>0</v>
      </c>
      <c r="AL307" s="22">
        <v>0</v>
      </c>
      <c r="AM307" s="22" t="b">
        <v>0</v>
      </c>
      <c r="AN307" s="22">
        <v>0</v>
      </c>
      <c r="AO307" s="22">
        <v>0</v>
      </c>
    </row>
    <row r="308" spans="2:41" ht="16.5" customHeight="1" x14ac:dyDescent="0.3">
      <c r="B308" s="153">
        <f t="shared" si="16"/>
        <v>1050403</v>
      </c>
      <c r="C308" s="22">
        <v>1050403</v>
      </c>
      <c r="D308" s="156" t="str">
        <f ca="1">IFERROR(IFERROR(VLOOKUP($B308,INDIRECT(VLOOKUP($E308,보상!$S:$AA,2,FALSE)),MATCH(D$6,INDIRECT(VLOOKUP($E308,보상!$S:$AA,3,FALSE)),0),FALSE),VLOOKUP($B308,INDIRECT(VLOOKUP($E308&amp;"_U",보상!$S:$AA,2,FALSE)),MATCH(D$6,INDIRECT(VLOOKUP($E308&amp;"_U",보상!$S:$AA,3,FALSE)),0),FALSE)),"ERROR")</f>
        <v>부상병 보호</v>
      </c>
      <c r="E308" s="22" t="s">
        <v>384</v>
      </c>
      <c r="F308" s="22">
        <f>COUNTIF($C$8:$C308,$C308)</f>
        <v>1</v>
      </c>
      <c r="G308" s="22" t="b">
        <v>0</v>
      </c>
      <c r="H308" s="22">
        <v>0</v>
      </c>
      <c r="I308" s="129">
        <f>IFERROR(IF(H308=0,0,VLOOKUP(VLOOKUP(H308,#REF!,MATCH("strMailTitleID",#REF!,0),FALSE),#REF!,2,FALSE)),"ERROR")</f>
        <v>0</v>
      </c>
      <c r="J308" s="176">
        <v>0</v>
      </c>
      <c r="K308" s="129">
        <f>IFERROR(IF(J308=0,0,VLOOKUP(VLOOKUP(J308,#REF!,MATCH("strMailTitleID",#REF!,0),FALSE),#REF!,2,FALSE)),"ERROR")</f>
        <v>0</v>
      </c>
      <c r="L308" s="22">
        <f ca="1">IFERROR(IFERROR(VLOOKUP($B308,INDIRECT(VLOOKUP($E308,보상!$S:$AA,2,FALSE)),MATCH(L$6,INDIRECT(VLOOKUP($E308,보상!$S:$AA,3,FALSE)),0),FALSE),VLOOKUP($B308,INDIRECT(VLOOKUP($E308&amp;"_U",보상!$S:$AA,2,FALSE)),MATCH(L$6,INDIRECT(VLOOKUP($E308&amp;"_U",보상!$S:$AA,3,FALSE)),0),FALSE)),"ERROR")</f>
        <v>10720</v>
      </c>
      <c r="M308" s="22">
        <v>0</v>
      </c>
      <c r="N308" s="22">
        <v>0</v>
      </c>
      <c r="O308" s="22">
        <v>0</v>
      </c>
      <c r="P308" s="22" t="str">
        <f ca="1">IFERROR(IFERROR(VLOOKUP($B308,INDIRECT(VLOOKUP($E308,보상!$S:$AA,2,FALSE)),MATCH(P$6,INDIRECT(VLOOKUP($E308,보상!$S:$AA,3,FALSE)),0),FALSE),VLOOKUP($B308,INDIRECT(VLOOKUP($E308&amp;"_U",보상!$S:$AA,2,FALSE)),MATCH(P$6,INDIRECT(VLOOKUP($E308&amp;"_U",보상!$S:$AA,3,FALSE)),0),FALSE)),"ERROR")</f>
        <v>Gold</v>
      </c>
      <c r="Q308" s="22">
        <f ca="1">IFERROR(IFERROR(VLOOKUP($B308,INDIRECT(VLOOKUP($E308,보상!$S:$AA,2,FALSE)),MATCH(Q$6,INDIRECT(VLOOKUP($E308,보상!$S:$AA,3,FALSE)),0),FALSE),VLOOKUP($B308,INDIRECT(VLOOKUP($E308&amp;"_U",보상!$S:$AA,2,FALSE)),MATCH(Q$6,INDIRECT(VLOOKUP($E308&amp;"_U",보상!$S:$AA,3,FALSE)),0),FALSE)),"ERROR")</f>
        <v>5070</v>
      </c>
      <c r="R308" s="22" t="b">
        <v>0</v>
      </c>
      <c r="S308" s="22" t="b">
        <v>0</v>
      </c>
      <c r="T308" s="22">
        <f ca="1">IFERROR(IF(W308=0,0,VLOOKUP(W308,보상!$D:$K,6,FALSE)),"-")</f>
        <v>0</v>
      </c>
      <c r="U308" s="22">
        <f ca="1">IFERROR(IF(W308=0,0,VLOOKUP(W308,보상!$D:$K,7,FALSE)),"-")</f>
        <v>0</v>
      </c>
      <c r="V308" s="22">
        <f ca="1">IFERROR(IF(W308=0,0,VLOOKUP(W308,보상!$D:$K,8,FALSE)),"-")</f>
        <v>0</v>
      </c>
      <c r="W308" s="22">
        <f ca="1">IFERROR(IFERROR(VLOOKUP($B308,INDIRECT(VLOOKUP($E308,보상!$S:$AA,2,FALSE)),MATCH(W$6,INDIRECT(VLOOKUP($E308,보상!$S:$AA,3,FALSE)),0),FALSE),VLOOKUP($B308,INDIRECT(VLOOKUP($E308&amp;"_U",보상!$S:$AA,2,FALSE)),MATCH(W$6,INDIRECT(VLOOKUP($E308&amp;"_U",보상!$S:$AA,3,FALSE)),0),FALSE)),"ERROR")</f>
        <v>2301001</v>
      </c>
      <c r="X308" s="134" t="str">
        <f ca="1">IFERROR(IF(W308=0,0,VLOOKUP(SUBSTITUTE(VLOOKUP(W308,#REF!,MATCH("strItemName",#REF!,0),FALSE),"SUI_",""),#REF!,2,FALSE)),"ERROR")</f>
        <v>ERROR</v>
      </c>
      <c r="Y308" s="22">
        <f t="shared" ca="1" si="17"/>
        <v>2301001</v>
      </c>
      <c r="Z308" s="134" t="str">
        <f ca="1">IFERROR(IF(Y308=0,0,VLOOKUP(SUBSTITUTE(VLOOKUP(Y308,#REF!,MATCH("strItemName",#REF!,0),FALSE),"SUI_",""),#REF!,2,FALSE)),"ERROR")</f>
        <v>ERROR</v>
      </c>
      <c r="AA308" s="22">
        <f t="shared" ca="1" si="17"/>
        <v>2301001</v>
      </c>
      <c r="AB308" s="134" t="str">
        <f ca="1">IFERROR(IF(AA308=0,0,VLOOKUP(SUBSTITUTE(VLOOKUP(AA308,#REF!,MATCH("strItemName",#REF!,0),FALSE),"SUI_",""),#REF!,2,FALSE)),"ERROR")</f>
        <v>ERROR</v>
      </c>
      <c r="AC308" s="22">
        <f t="shared" ca="1" si="17"/>
        <v>2301001</v>
      </c>
      <c r="AD308" s="134" t="str">
        <f ca="1">IFERROR(IF(AC308=0,0,VLOOKUP(SUBSTITUTE(VLOOKUP(AC308,#REF!,MATCH("strItemName",#REF!,0),FALSE),"SUI_",""),#REF!,2,FALSE)),"ERROR")</f>
        <v>ERROR</v>
      </c>
      <c r="AE308" s="22">
        <f t="shared" ca="1" si="17"/>
        <v>2301001</v>
      </c>
      <c r="AF308" s="134" t="str">
        <f ca="1">IFERROR(IF(AE308=0,0,VLOOKUP(SUBSTITUTE(VLOOKUP(AE308,#REF!,MATCH("strItemName",#REF!,0),FALSE),"SUI_",""),#REF!,2,FALSE)),"ERROR")</f>
        <v>ERROR</v>
      </c>
      <c r="AG308" s="88">
        <v>0</v>
      </c>
      <c r="AH308" s="134">
        <f>IFERROR(IF(AG308=0,0,VLOOKUP(SUBSTITUTE(VLOOKUP(AG308,#REF!,MATCH("strItemName",#REF!,0),FALSE),"SUI_",""),#REF!,2,FALSE)),"ERROR")</f>
        <v>0</v>
      </c>
      <c r="AI308" s="22">
        <f ca="1">IFERROR(IFERROR(VLOOKUP($B308,INDIRECT(VLOOKUP($E308,보상!$S:$AA,2,FALSE)),MATCH(AI$6,INDIRECT(VLOOKUP($E308,보상!$S:$AA,3,FALSE)),0),FALSE),VLOOKUP($B308,INDIRECT(VLOOKUP($E308&amp;"_U",보상!$S:$AA,2,FALSE)),MATCH(AI$6,INDIRECT(VLOOKUP($E308&amp;"_U",보상!$S:$AA,3,FALSE)),0),FALSE)),"ERROR")</f>
        <v>10</v>
      </c>
      <c r="AJ308" s="22">
        <v>0</v>
      </c>
      <c r="AK308" s="22">
        <v>0</v>
      </c>
      <c r="AL308" s="22">
        <v>0</v>
      </c>
      <c r="AM308" s="22" t="b">
        <v>0</v>
      </c>
      <c r="AN308" s="22">
        <v>0</v>
      </c>
      <c r="AO308" s="22">
        <v>0</v>
      </c>
    </row>
    <row r="309" spans="2:41" ht="16.5" customHeight="1" x14ac:dyDescent="0.3">
      <c r="B309" s="153">
        <f t="shared" si="16"/>
        <v>1050503</v>
      </c>
      <c r="C309" s="22">
        <v>1050503</v>
      </c>
      <c r="D309" s="156" t="str">
        <f ca="1">IFERROR(IFERROR(VLOOKUP($B309,INDIRECT(VLOOKUP($E309,보상!$S:$AA,2,FALSE)),MATCH(D$6,INDIRECT(VLOOKUP($E309,보상!$S:$AA,3,FALSE)),0),FALSE),VLOOKUP($B309,INDIRECT(VLOOKUP($E309&amp;"_U",보상!$S:$AA,2,FALSE)),MATCH(D$6,INDIRECT(VLOOKUP($E309&amp;"_U",보상!$S:$AA,3,FALSE)),0),FALSE)),"ERROR")</f>
        <v>안전한 치료</v>
      </c>
      <c r="E309" s="22" t="s">
        <v>384</v>
      </c>
      <c r="F309" s="22">
        <f>COUNTIF($C$8:$C309,$C309)</f>
        <v>1</v>
      </c>
      <c r="G309" s="22" t="b">
        <v>0</v>
      </c>
      <c r="H309" s="22">
        <v>0</v>
      </c>
      <c r="I309" s="129">
        <f>IFERROR(IF(H309=0,0,VLOOKUP(VLOOKUP(H309,#REF!,MATCH("strMailTitleID",#REF!,0),FALSE),#REF!,2,FALSE)),"ERROR")</f>
        <v>0</v>
      </c>
      <c r="J309" s="176">
        <v>0</v>
      </c>
      <c r="K309" s="129">
        <f>IFERROR(IF(J309=0,0,VLOOKUP(VLOOKUP(J309,#REF!,MATCH("strMailTitleID",#REF!,0),FALSE),#REF!,2,FALSE)),"ERROR")</f>
        <v>0</v>
      </c>
      <c r="L309" s="22">
        <f ca="1">IFERROR(IFERROR(VLOOKUP($B309,INDIRECT(VLOOKUP($E309,보상!$S:$AA,2,FALSE)),MATCH(L$6,INDIRECT(VLOOKUP($E309,보상!$S:$AA,3,FALSE)),0),FALSE),VLOOKUP($B309,INDIRECT(VLOOKUP($E309&amp;"_U",보상!$S:$AA,2,FALSE)),MATCH(L$6,INDIRECT(VLOOKUP($E309&amp;"_U",보상!$S:$AA,3,FALSE)),0),FALSE)),"ERROR")</f>
        <v>10720</v>
      </c>
      <c r="M309" s="22">
        <v>0</v>
      </c>
      <c r="N309" s="22">
        <v>0</v>
      </c>
      <c r="O309" s="22">
        <v>0</v>
      </c>
      <c r="P309" s="22" t="str">
        <f ca="1">IFERROR(IFERROR(VLOOKUP($B309,INDIRECT(VLOOKUP($E309,보상!$S:$AA,2,FALSE)),MATCH(P$6,INDIRECT(VLOOKUP($E309,보상!$S:$AA,3,FALSE)),0),FALSE),VLOOKUP($B309,INDIRECT(VLOOKUP($E309&amp;"_U",보상!$S:$AA,2,FALSE)),MATCH(P$6,INDIRECT(VLOOKUP($E309&amp;"_U",보상!$S:$AA,3,FALSE)),0),FALSE)),"ERROR")</f>
        <v>Gold</v>
      </c>
      <c r="Q309" s="22">
        <f ca="1">IFERROR(IFERROR(VLOOKUP($B309,INDIRECT(VLOOKUP($E309,보상!$S:$AA,2,FALSE)),MATCH(Q$6,INDIRECT(VLOOKUP($E309,보상!$S:$AA,3,FALSE)),0),FALSE),VLOOKUP($B309,INDIRECT(VLOOKUP($E309&amp;"_U",보상!$S:$AA,2,FALSE)),MATCH(Q$6,INDIRECT(VLOOKUP($E309&amp;"_U",보상!$S:$AA,3,FALSE)),0),FALSE)),"ERROR")</f>
        <v>5070</v>
      </c>
      <c r="R309" s="22" t="b">
        <v>0</v>
      </c>
      <c r="S309" s="22" t="b">
        <v>0</v>
      </c>
      <c r="T309" s="22">
        <f ca="1">IFERROR(IF(W309=0,0,VLOOKUP(W309,보상!$D:$K,6,FALSE)),"-")</f>
        <v>0</v>
      </c>
      <c r="U309" s="22">
        <f ca="1">IFERROR(IF(W309=0,0,VLOOKUP(W309,보상!$D:$K,7,FALSE)),"-")</f>
        <v>0</v>
      </c>
      <c r="V309" s="22">
        <f ca="1">IFERROR(IF(W309=0,0,VLOOKUP(W309,보상!$D:$K,8,FALSE)),"-")</f>
        <v>0</v>
      </c>
      <c r="W309" s="22">
        <f ca="1">IFERROR(IFERROR(VLOOKUP($B309,INDIRECT(VLOOKUP($E309,보상!$S:$AA,2,FALSE)),MATCH(W$6,INDIRECT(VLOOKUP($E309,보상!$S:$AA,3,FALSE)),0),FALSE),VLOOKUP($B309,INDIRECT(VLOOKUP($E309&amp;"_U",보상!$S:$AA,2,FALSE)),MATCH(W$6,INDIRECT(VLOOKUP($E309&amp;"_U",보상!$S:$AA,3,FALSE)),0),FALSE)),"ERROR")</f>
        <v>2202004</v>
      </c>
      <c r="X309" s="134" t="str">
        <f ca="1">IFERROR(IF(W309=0,0,VLOOKUP(SUBSTITUTE(VLOOKUP(W309,#REF!,MATCH("strItemName",#REF!,0),FALSE),"SUI_",""),#REF!,2,FALSE)),"ERROR")</f>
        <v>ERROR</v>
      </c>
      <c r="Y309" s="22">
        <f t="shared" ca="1" si="17"/>
        <v>2202004</v>
      </c>
      <c r="Z309" s="134" t="str">
        <f ca="1">IFERROR(IF(Y309=0,0,VLOOKUP(SUBSTITUTE(VLOOKUP(Y309,#REF!,MATCH("strItemName",#REF!,0),FALSE),"SUI_",""),#REF!,2,FALSE)),"ERROR")</f>
        <v>ERROR</v>
      </c>
      <c r="AA309" s="22">
        <f t="shared" ca="1" si="17"/>
        <v>2202004</v>
      </c>
      <c r="AB309" s="134" t="str">
        <f ca="1">IFERROR(IF(AA309=0,0,VLOOKUP(SUBSTITUTE(VLOOKUP(AA309,#REF!,MATCH("strItemName",#REF!,0),FALSE),"SUI_",""),#REF!,2,FALSE)),"ERROR")</f>
        <v>ERROR</v>
      </c>
      <c r="AC309" s="22">
        <f t="shared" ca="1" si="17"/>
        <v>2202004</v>
      </c>
      <c r="AD309" s="134" t="str">
        <f ca="1">IFERROR(IF(AC309=0,0,VLOOKUP(SUBSTITUTE(VLOOKUP(AC309,#REF!,MATCH("strItemName",#REF!,0),FALSE),"SUI_",""),#REF!,2,FALSE)),"ERROR")</f>
        <v>ERROR</v>
      </c>
      <c r="AE309" s="22">
        <f t="shared" ca="1" si="17"/>
        <v>2202004</v>
      </c>
      <c r="AF309" s="134" t="str">
        <f ca="1">IFERROR(IF(AE309=0,0,VLOOKUP(SUBSTITUTE(VLOOKUP(AE309,#REF!,MATCH("strItemName",#REF!,0),FALSE),"SUI_",""),#REF!,2,FALSE)),"ERROR")</f>
        <v>ERROR</v>
      </c>
      <c r="AG309" s="88">
        <v>0</v>
      </c>
      <c r="AH309" s="134">
        <f>IFERROR(IF(AG309=0,0,VLOOKUP(SUBSTITUTE(VLOOKUP(AG309,#REF!,MATCH("strItemName",#REF!,0),FALSE),"SUI_",""),#REF!,2,FALSE)),"ERROR")</f>
        <v>0</v>
      </c>
      <c r="AI309" s="22">
        <f ca="1">IFERROR(IFERROR(VLOOKUP($B309,INDIRECT(VLOOKUP($E309,보상!$S:$AA,2,FALSE)),MATCH(AI$6,INDIRECT(VLOOKUP($E309,보상!$S:$AA,3,FALSE)),0),FALSE),VLOOKUP($B309,INDIRECT(VLOOKUP($E309&amp;"_U",보상!$S:$AA,2,FALSE)),MATCH(AI$6,INDIRECT(VLOOKUP($E309&amp;"_U",보상!$S:$AA,3,FALSE)),0),FALSE)),"ERROR")</f>
        <v>3</v>
      </c>
      <c r="AJ309" s="22">
        <v>0</v>
      </c>
      <c r="AK309" s="22">
        <v>0</v>
      </c>
      <c r="AL309" s="22">
        <v>0</v>
      </c>
      <c r="AM309" s="22" t="b">
        <v>0</v>
      </c>
      <c r="AN309" s="22">
        <v>0</v>
      </c>
      <c r="AO309" s="22">
        <v>0</v>
      </c>
    </row>
    <row r="310" spans="2:41" ht="16.5" customHeight="1" x14ac:dyDescent="0.3">
      <c r="B310" s="153">
        <f t="shared" si="16"/>
        <v>1050603</v>
      </c>
      <c r="C310" s="22">
        <v>1050603</v>
      </c>
      <c r="D310" s="156" t="str">
        <f ca="1">IFERROR(IFERROR(VLOOKUP($B310,INDIRECT(VLOOKUP($E310,보상!$S:$AA,2,FALSE)),MATCH(D$6,INDIRECT(VLOOKUP($E310,보상!$S:$AA,3,FALSE)),0),FALSE),VLOOKUP($B310,INDIRECT(VLOOKUP($E310&amp;"_U",보상!$S:$AA,2,FALSE)),MATCH(D$6,INDIRECT(VLOOKUP($E310&amp;"_U",보상!$S:$AA,3,FALSE)),0),FALSE)),"ERROR")</f>
        <v>시간이 생명</v>
      </c>
      <c r="E310" s="22" t="s">
        <v>384</v>
      </c>
      <c r="F310" s="22">
        <f>COUNTIF($C$8:$C310,$C310)</f>
        <v>1</v>
      </c>
      <c r="G310" s="22" t="b">
        <v>0</v>
      </c>
      <c r="H310" s="22">
        <v>0</v>
      </c>
      <c r="I310" s="129">
        <f>IFERROR(IF(H310=0,0,VLOOKUP(VLOOKUP(H310,#REF!,MATCH("strMailTitleID",#REF!,0),FALSE),#REF!,2,FALSE)),"ERROR")</f>
        <v>0</v>
      </c>
      <c r="J310" s="176">
        <v>0</v>
      </c>
      <c r="K310" s="129">
        <f>IFERROR(IF(J310=0,0,VLOOKUP(VLOOKUP(J310,#REF!,MATCH("strMailTitleID",#REF!,0),FALSE),#REF!,2,FALSE)),"ERROR")</f>
        <v>0</v>
      </c>
      <c r="L310" s="22">
        <f ca="1">IFERROR(IFERROR(VLOOKUP($B310,INDIRECT(VLOOKUP($E310,보상!$S:$AA,2,FALSE)),MATCH(L$6,INDIRECT(VLOOKUP($E310,보상!$S:$AA,3,FALSE)),0),FALSE),VLOOKUP($B310,INDIRECT(VLOOKUP($E310&amp;"_U",보상!$S:$AA,2,FALSE)),MATCH(L$6,INDIRECT(VLOOKUP($E310&amp;"_U",보상!$S:$AA,3,FALSE)),0),FALSE)),"ERROR")</f>
        <v>11490</v>
      </c>
      <c r="M310" s="22">
        <v>0</v>
      </c>
      <c r="N310" s="22">
        <v>0</v>
      </c>
      <c r="O310" s="22">
        <v>0</v>
      </c>
      <c r="P310" s="22" t="str">
        <f ca="1">IFERROR(IFERROR(VLOOKUP($B310,INDIRECT(VLOOKUP($E310,보상!$S:$AA,2,FALSE)),MATCH(P$6,INDIRECT(VLOOKUP($E310,보상!$S:$AA,3,FALSE)),0),FALSE),VLOOKUP($B310,INDIRECT(VLOOKUP($E310&amp;"_U",보상!$S:$AA,2,FALSE)),MATCH(P$6,INDIRECT(VLOOKUP($E310&amp;"_U",보상!$S:$AA,3,FALSE)),0),FALSE)),"ERROR")</f>
        <v>Gold</v>
      </c>
      <c r="Q310" s="22">
        <f ca="1">IFERROR(IFERROR(VLOOKUP($B310,INDIRECT(VLOOKUP($E310,보상!$S:$AA,2,FALSE)),MATCH(Q$6,INDIRECT(VLOOKUP($E310,보상!$S:$AA,3,FALSE)),0),FALSE),VLOOKUP($B310,INDIRECT(VLOOKUP($E310&amp;"_U",보상!$S:$AA,2,FALSE)),MATCH(Q$6,INDIRECT(VLOOKUP($E310&amp;"_U",보상!$S:$AA,3,FALSE)),0),FALSE)),"ERROR")</f>
        <v>5070</v>
      </c>
      <c r="R310" s="22" t="b">
        <v>0</v>
      </c>
      <c r="S310" s="22" t="b">
        <v>0</v>
      </c>
      <c r="T310" s="22">
        <f ca="1">IFERROR(IF(W310=0,0,VLOOKUP(W310,보상!$D:$K,6,FALSE)),"-")</f>
        <v>0</v>
      </c>
      <c r="U310" s="22">
        <f ca="1">IFERROR(IF(W310=0,0,VLOOKUP(W310,보상!$D:$K,7,FALSE)),"-")</f>
        <v>0</v>
      </c>
      <c r="V310" s="22">
        <f ca="1">IFERROR(IF(W310=0,0,VLOOKUP(W310,보상!$D:$K,8,FALSE)),"-")</f>
        <v>0</v>
      </c>
      <c r="W310" s="22">
        <f ca="1">IFERROR(IFERROR(VLOOKUP($B310,INDIRECT(VLOOKUP($E310,보상!$S:$AA,2,FALSE)),MATCH(W$6,INDIRECT(VLOOKUP($E310,보상!$S:$AA,3,FALSE)),0),FALSE),VLOOKUP($B310,INDIRECT(VLOOKUP($E310&amp;"_U",보상!$S:$AA,2,FALSE)),MATCH(W$6,INDIRECT(VLOOKUP($E310&amp;"_U",보상!$S:$AA,3,FALSE)),0),FALSE)),"ERROR")</f>
        <v>3013001</v>
      </c>
      <c r="X310" s="134" t="str">
        <f ca="1">IFERROR(IF(W310=0,0,VLOOKUP(SUBSTITUTE(VLOOKUP(W310,#REF!,MATCH("strItemName",#REF!,0),FALSE),"SUI_",""),#REF!,2,FALSE)),"ERROR")</f>
        <v>ERROR</v>
      </c>
      <c r="Y310" s="22">
        <f t="shared" ca="1" si="17"/>
        <v>3013001</v>
      </c>
      <c r="Z310" s="134" t="str">
        <f ca="1">IFERROR(IF(Y310=0,0,VLOOKUP(SUBSTITUTE(VLOOKUP(Y310,#REF!,MATCH("strItemName",#REF!,0),FALSE),"SUI_",""),#REF!,2,FALSE)),"ERROR")</f>
        <v>ERROR</v>
      </c>
      <c r="AA310" s="22">
        <f t="shared" ca="1" si="17"/>
        <v>3013001</v>
      </c>
      <c r="AB310" s="134" t="str">
        <f ca="1">IFERROR(IF(AA310=0,0,VLOOKUP(SUBSTITUTE(VLOOKUP(AA310,#REF!,MATCH("strItemName",#REF!,0),FALSE),"SUI_",""),#REF!,2,FALSE)),"ERROR")</f>
        <v>ERROR</v>
      </c>
      <c r="AC310" s="22">
        <f t="shared" ca="1" si="17"/>
        <v>3013001</v>
      </c>
      <c r="AD310" s="134" t="str">
        <f ca="1">IFERROR(IF(AC310=0,0,VLOOKUP(SUBSTITUTE(VLOOKUP(AC310,#REF!,MATCH("strItemName",#REF!,0),FALSE),"SUI_",""),#REF!,2,FALSE)),"ERROR")</f>
        <v>ERROR</v>
      </c>
      <c r="AE310" s="22">
        <f t="shared" ca="1" si="17"/>
        <v>3013001</v>
      </c>
      <c r="AF310" s="134" t="str">
        <f ca="1">IFERROR(IF(AE310=0,0,VLOOKUP(SUBSTITUTE(VLOOKUP(AE310,#REF!,MATCH("strItemName",#REF!,0),FALSE),"SUI_",""),#REF!,2,FALSE)),"ERROR")</f>
        <v>ERROR</v>
      </c>
      <c r="AG310" s="88">
        <v>0</v>
      </c>
      <c r="AH310" s="134">
        <f>IFERROR(IF(AG310=0,0,VLOOKUP(SUBSTITUTE(VLOOKUP(AG310,#REF!,MATCH("strItemName",#REF!,0),FALSE),"SUI_",""),#REF!,2,FALSE)),"ERROR")</f>
        <v>0</v>
      </c>
      <c r="AI310" s="22">
        <f ca="1">IFERROR(IFERROR(VLOOKUP($B310,INDIRECT(VLOOKUP($E310,보상!$S:$AA,2,FALSE)),MATCH(AI$6,INDIRECT(VLOOKUP($E310,보상!$S:$AA,3,FALSE)),0),FALSE),VLOOKUP($B310,INDIRECT(VLOOKUP($E310&amp;"_U",보상!$S:$AA,2,FALSE)),MATCH(AI$6,INDIRECT(VLOOKUP($E310&amp;"_U",보상!$S:$AA,3,FALSE)),0),FALSE)),"ERROR")</f>
        <v>5</v>
      </c>
      <c r="AJ310" s="22">
        <v>0</v>
      </c>
      <c r="AK310" s="22">
        <v>0</v>
      </c>
      <c r="AL310" s="22">
        <v>0</v>
      </c>
      <c r="AM310" s="22" t="b">
        <v>0</v>
      </c>
      <c r="AN310" s="22">
        <v>0</v>
      </c>
      <c r="AO310" s="22">
        <v>0</v>
      </c>
    </row>
    <row r="311" spans="2:41" ht="16.5" customHeight="1" x14ac:dyDescent="0.3">
      <c r="B311" s="153">
        <f t="shared" si="16"/>
        <v>1050703</v>
      </c>
      <c r="C311" s="22">
        <v>1050703</v>
      </c>
      <c r="D311" s="156" t="str">
        <f ca="1">IFERROR(IFERROR(VLOOKUP($B311,INDIRECT(VLOOKUP($E311,보상!$S:$AA,2,FALSE)),MATCH(D$6,INDIRECT(VLOOKUP($E311,보상!$S:$AA,3,FALSE)),0),FALSE),VLOOKUP($B311,INDIRECT(VLOOKUP($E311&amp;"_U",보상!$S:$AA,2,FALSE)),MATCH(D$6,INDIRECT(VLOOKUP($E311&amp;"_U",보상!$S:$AA,3,FALSE)),0),FALSE)),"ERROR")</f>
        <v>동료들을 위한 길</v>
      </c>
      <c r="E311" s="22" t="s">
        <v>384</v>
      </c>
      <c r="F311" s="22">
        <f>COUNTIF($C$8:$C311,$C311)</f>
        <v>1</v>
      </c>
      <c r="G311" s="22" t="b">
        <v>0</v>
      </c>
      <c r="H311" s="22">
        <v>0</v>
      </c>
      <c r="I311" s="129">
        <f>IFERROR(IF(H311=0,0,VLOOKUP(VLOOKUP(H311,#REF!,MATCH("strMailTitleID",#REF!,0),FALSE),#REF!,2,FALSE)),"ERROR")</f>
        <v>0</v>
      </c>
      <c r="J311" s="176">
        <v>0</v>
      </c>
      <c r="K311" s="129">
        <f>IFERROR(IF(J311=0,0,VLOOKUP(VLOOKUP(J311,#REF!,MATCH("strMailTitleID",#REF!,0),FALSE),#REF!,2,FALSE)),"ERROR")</f>
        <v>0</v>
      </c>
      <c r="L311" s="22">
        <f ca="1">IFERROR(IFERROR(VLOOKUP($B311,INDIRECT(VLOOKUP($E311,보상!$S:$AA,2,FALSE)),MATCH(L$6,INDIRECT(VLOOKUP($E311,보상!$S:$AA,3,FALSE)),0),FALSE),VLOOKUP($B311,INDIRECT(VLOOKUP($E311&amp;"_U",보상!$S:$AA,2,FALSE)),MATCH(L$6,INDIRECT(VLOOKUP($E311&amp;"_U",보상!$S:$AA,3,FALSE)),0),FALSE)),"ERROR")</f>
        <v>10720</v>
      </c>
      <c r="M311" s="22">
        <v>0</v>
      </c>
      <c r="N311" s="22">
        <v>0</v>
      </c>
      <c r="O311" s="22">
        <v>0</v>
      </c>
      <c r="P311" s="22" t="str">
        <f ca="1">IFERROR(IFERROR(VLOOKUP($B311,INDIRECT(VLOOKUP($E311,보상!$S:$AA,2,FALSE)),MATCH(P$6,INDIRECT(VLOOKUP($E311,보상!$S:$AA,3,FALSE)),0),FALSE),VLOOKUP($B311,INDIRECT(VLOOKUP($E311&amp;"_U",보상!$S:$AA,2,FALSE)),MATCH(P$6,INDIRECT(VLOOKUP($E311&amp;"_U",보상!$S:$AA,3,FALSE)),0),FALSE)),"ERROR")</f>
        <v>Gold</v>
      </c>
      <c r="Q311" s="22">
        <f ca="1">IFERROR(IFERROR(VLOOKUP($B311,INDIRECT(VLOOKUP($E311,보상!$S:$AA,2,FALSE)),MATCH(Q$6,INDIRECT(VLOOKUP($E311,보상!$S:$AA,3,FALSE)),0),FALSE),VLOOKUP($B311,INDIRECT(VLOOKUP($E311&amp;"_U",보상!$S:$AA,2,FALSE)),MATCH(Q$6,INDIRECT(VLOOKUP($E311&amp;"_U",보상!$S:$AA,3,FALSE)),0),FALSE)),"ERROR")</f>
        <v>5190</v>
      </c>
      <c r="R311" s="22" t="b">
        <v>0</v>
      </c>
      <c r="S311" s="22" t="b">
        <v>0</v>
      </c>
      <c r="T311" s="22">
        <f ca="1">IFERROR(IF(W311=0,0,VLOOKUP(W311,보상!$D:$K,6,FALSE)),"-")</f>
        <v>3000</v>
      </c>
      <c r="U311" s="22">
        <f ca="1">IFERROR(IF(W311=0,0,VLOOKUP(W311,보상!$D:$K,7,FALSE)),"-")</f>
        <v>0</v>
      </c>
      <c r="V311" s="22">
        <f ca="1">IFERROR(IF(W311=0,0,VLOOKUP(W311,보상!$D:$K,8,FALSE)),"-")</f>
        <v>0</v>
      </c>
      <c r="W311" s="22">
        <f ca="1">IFERROR(IFERROR(VLOOKUP($B311,INDIRECT(VLOOKUP($E311,보상!$S:$AA,2,FALSE)),MATCH(W$6,INDIRECT(VLOOKUP($E311,보상!$S:$AA,3,FALSE)),0),FALSE),VLOOKUP($B311,INDIRECT(VLOOKUP($E311&amp;"_U",보상!$S:$AA,2,FALSE)),MATCH(W$6,INDIRECT(VLOOKUP($E311&amp;"_U",보상!$S:$AA,3,FALSE)),0),FALSE)),"ERROR")</f>
        <v>4003001</v>
      </c>
      <c r="X311" s="134" t="str">
        <f ca="1">IFERROR(IF(W311=0,0,VLOOKUP(SUBSTITUTE(VLOOKUP(W311,#REF!,MATCH("strItemName",#REF!,0),FALSE),"SUI_",""),#REF!,2,FALSE)),"ERROR")</f>
        <v>ERROR</v>
      </c>
      <c r="Y311" s="22">
        <f t="shared" ca="1" si="17"/>
        <v>4003001</v>
      </c>
      <c r="Z311" s="134" t="str">
        <f ca="1">IFERROR(IF(Y311=0,0,VLOOKUP(SUBSTITUTE(VLOOKUP(Y311,#REF!,MATCH("strItemName",#REF!,0),FALSE),"SUI_",""),#REF!,2,FALSE)),"ERROR")</f>
        <v>ERROR</v>
      </c>
      <c r="AA311" s="22">
        <f t="shared" ca="1" si="17"/>
        <v>4003001</v>
      </c>
      <c r="AB311" s="134" t="str">
        <f ca="1">IFERROR(IF(AA311=0,0,VLOOKUP(SUBSTITUTE(VLOOKUP(AA311,#REF!,MATCH("strItemName",#REF!,0),FALSE),"SUI_",""),#REF!,2,FALSE)),"ERROR")</f>
        <v>ERROR</v>
      </c>
      <c r="AC311" s="22">
        <f t="shared" ca="1" si="17"/>
        <v>4003001</v>
      </c>
      <c r="AD311" s="134" t="str">
        <f ca="1">IFERROR(IF(AC311=0,0,VLOOKUP(SUBSTITUTE(VLOOKUP(AC311,#REF!,MATCH("strItemName",#REF!,0),FALSE),"SUI_",""),#REF!,2,FALSE)),"ERROR")</f>
        <v>ERROR</v>
      </c>
      <c r="AE311" s="22">
        <f t="shared" ca="1" si="17"/>
        <v>4003001</v>
      </c>
      <c r="AF311" s="134" t="str">
        <f ca="1">IFERROR(IF(AE311=0,0,VLOOKUP(SUBSTITUTE(VLOOKUP(AE311,#REF!,MATCH("strItemName",#REF!,0),FALSE),"SUI_",""),#REF!,2,FALSE)),"ERROR")</f>
        <v>ERROR</v>
      </c>
      <c r="AG311" s="88">
        <v>0</v>
      </c>
      <c r="AH311" s="134">
        <f>IFERROR(IF(AG311=0,0,VLOOKUP(SUBSTITUTE(VLOOKUP(AG311,#REF!,MATCH("strItemName",#REF!,0),FALSE),"SUI_",""),#REF!,2,FALSE)),"ERROR")</f>
        <v>0</v>
      </c>
      <c r="AI311" s="22">
        <f ca="1">IFERROR(IFERROR(VLOOKUP($B311,INDIRECT(VLOOKUP($E311,보상!$S:$AA,2,FALSE)),MATCH(AI$6,INDIRECT(VLOOKUP($E311,보상!$S:$AA,3,FALSE)),0),FALSE),VLOOKUP($B311,INDIRECT(VLOOKUP($E311&amp;"_U",보상!$S:$AA,2,FALSE)),MATCH(AI$6,INDIRECT(VLOOKUP($E311&amp;"_U",보상!$S:$AA,3,FALSE)),0),FALSE)),"ERROR")</f>
        <v>1</v>
      </c>
      <c r="AJ311" s="22">
        <v>0</v>
      </c>
      <c r="AK311" s="22">
        <v>0</v>
      </c>
      <c r="AL311" s="22">
        <v>0</v>
      </c>
      <c r="AM311" s="22" t="b">
        <v>0</v>
      </c>
      <c r="AN311" s="22">
        <v>0</v>
      </c>
      <c r="AO311" s="22">
        <v>0</v>
      </c>
    </row>
    <row r="312" spans="2:41" ht="16.5" customHeight="1" x14ac:dyDescent="0.3">
      <c r="B312" s="153">
        <f t="shared" si="16"/>
        <v>1050803</v>
      </c>
      <c r="C312" s="22">
        <v>1050803</v>
      </c>
      <c r="D312" s="156" t="str">
        <f ca="1">IFERROR(IFERROR(VLOOKUP($B312,INDIRECT(VLOOKUP($E312,보상!$S:$AA,2,FALSE)),MATCH(D$6,INDIRECT(VLOOKUP($E312,보상!$S:$AA,3,FALSE)),0),FALSE),VLOOKUP($B312,INDIRECT(VLOOKUP($E312&amp;"_U",보상!$S:$AA,2,FALSE)),MATCH(D$6,INDIRECT(VLOOKUP($E312&amp;"_U",보상!$S:$AA,3,FALSE)),0),FALSE)),"ERROR")</f>
        <v>통제 구역</v>
      </c>
      <c r="E312" s="22" t="s">
        <v>384</v>
      </c>
      <c r="F312" s="22">
        <f>COUNTIF($C$8:$C312,$C312)</f>
        <v>1</v>
      </c>
      <c r="G312" s="22" t="b">
        <v>0</v>
      </c>
      <c r="H312" s="22">
        <v>0</v>
      </c>
      <c r="I312" s="129">
        <f>IFERROR(IF(H312=0,0,VLOOKUP(VLOOKUP(H312,#REF!,MATCH("strMailTitleID",#REF!,0),FALSE),#REF!,2,FALSE)),"ERROR")</f>
        <v>0</v>
      </c>
      <c r="J312" s="176">
        <v>0</v>
      </c>
      <c r="K312" s="129">
        <f>IFERROR(IF(J312=0,0,VLOOKUP(VLOOKUP(J312,#REF!,MATCH("strMailTitleID",#REF!,0),FALSE),#REF!,2,FALSE)),"ERROR")</f>
        <v>0</v>
      </c>
      <c r="L312" s="22">
        <f ca="1">IFERROR(IFERROR(VLOOKUP($B312,INDIRECT(VLOOKUP($E312,보상!$S:$AA,2,FALSE)),MATCH(L$6,INDIRECT(VLOOKUP($E312,보상!$S:$AA,3,FALSE)),0),FALSE),VLOOKUP($B312,INDIRECT(VLOOKUP($E312&amp;"_U",보상!$S:$AA,2,FALSE)),MATCH(L$6,INDIRECT(VLOOKUP($E312&amp;"_U",보상!$S:$AA,3,FALSE)),0),FALSE)),"ERROR")</f>
        <v>11330</v>
      </c>
      <c r="M312" s="22">
        <v>0</v>
      </c>
      <c r="N312" s="22">
        <v>0</v>
      </c>
      <c r="O312" s="22">
        <v>0</v>
      </c>
      <c r="P312" s="22" t="str">
        <f ca="1">IFERROR(IFERROR(VLOOKUP($B312,INDIRECT(VLOOKUP($E312,보상!$S:$AA,2,FALSE)),MATCH(P$6,INDIRECT(VLOOKUP($E312,보상!$S:$AA,3,FALSE)),0),FALSE),VLOOKUP($B312,INDIRECT(VLOOKUP($E312&amp;"_U",보상!$S:$AA,2,FALSE)),MATCH(P$6,INDIRECT(VLOOKUP($E312&amp;"_U",보상!$S:$AA,3,FALSE)),0),FALSE)),"ERROR")</f>
        <v>Gold</v>
      </c>
      <c r="Q312" s="22">
        <f ca="1">IFERROR(IFERROR(VLOOKUP($B312,INDIRECT(VLOOKUP($E312,보상!$S:$AA,2,FALSE)),MATCH(Q$6,INDIRECT(VLOOKUP($E312,보상!$S:$AA,3,FALSE)),0),FALSE),VLOOKUP($B312,INDIRECT(VLOOKUP($E312&amp;"_U",보상!$S:$AA,2,FALSE)),MATCH(Q$6,INDIRECT(VLOOKUP($E312&amp;"_U",보상!$S:$AA,3,FALSE)),0),FALSE)),"ERROR")</f>
        <v>5190</v>
      </c>
      <c r="R312" s="22" t="b">
        <v>0</v>
      </c>
      <c r="S312" s="22" t="b">
        <v>0</v>
      </c>
      <c r="T312" s="22">
        <f ca="1">IFERROR(IF(W312=0,0,VLOOKUP(W312,보상!$D:$K,6,FALSE)),"-")</f>
        <v>0</v>
      </c>
      <c r="U312" s="22">
        <f ca="1">IFERROR(IF(W312=0,0,VLOOKUP(W312,보상!$D:$K,7,FALSE)),"-")</f>
        <v>2100</v>
      </c>
      <c r="V312" s="22">
        <f ca="1">IFERROR(IF(W312=0,0,VLOOKUP(W312,보상!$D:$K,8,FALSE)),"-")</f>
        <v>0</v>
      </c>
      <c r="W312" s="22">
        <f ca="1">IFERROR(IFERROR(VLOOKUP($B312,INDIRECT(VLOOKUP($E312,보상!$S:$AA,2,FALSE)),MATCH(W$6,INDIRECT(VLOOKUP($E312,보상!$S:$AA,3,FALSE)),0),FALSE),VLOOKUP($B312,INDIRECT(VLOOKUP($E312&amp;"_U",보상!$S:$AA,2,FALSE)),MATCH(W$6,INDIRECT(VLOOKUP($E312&amp;"_U",보상!$S:$AA,3,FALSE)),0),FALSE)),"ERROR")</f>
        <v>4003002</v>
      </c>
      <c r="X312" s="134" t="str">
        <f ca="1">IFERROR(IF(W312=0,0,VLOOKUP(SUBSTITUTE(VLOOKUP(W312,#REF!,MATCH("strItemName",#REF!,0),FALSE),"SUI_",""),#REF!,2,FALSE)),"ERROR")</f>
        <v>ERROR</v>
      </c>
      <c r="Y312" s="22">
        <f t="shared" ca="1" si="17"/>
        <v>4003002</v>
      </c>
      <c r="Z312" s="134" t="str">
        <f ca="1">IFERROR(IF(Y312=0,0,VLOOKUP(SUBSTITUTE(VLOOKUP(Y312,#REF!,MATCH("strItemName",#REF!,0),FALSE),"SUI_",""),#REF!,2,FALSE)),"ERROR")</f>
        <v>ERROR</v>
      </c>
      <c r="AA312" s="22">
        <f t="shared" ca="1" si="17"/>
        <v>4003002</v>
      </c>
      <c r="AB312" s="134" t="str">
        <f ca="1">IFERROR(IF(AA312=0,0,VLOOKUP(SUBSTITUTE(VLOOKUP(AA312,#REF!,MATCH("strItemName",#REF!,0),FALSE),"SUI_",""),#REF!,2,FALSE)),"ERROR")</f>
        <v>ERROR</v>
      </c>
      <c r="AC312" s="22">
        <f t="shared" ca="1" si="17"/>
        <v>4003002</v>
      </c>
      <c r="AD312" s="134" t="str">
        <f ca="1">IFERROR(IF(AC312=0,0,VLOOKUP(SUBSTITUTE(VLOOKUP(AC312,#REF!,MATCH("strItemName",#REF!,0),FALSE),"SUI_",""),#REF!,2,FALSE)),"ERROR")</f>
        <v>ERROR</v>
      </c>
      <c r="AE312" s="22">
        <f t="shared" ca="1" si="17"/>
        <v>4003002</v>
      </c>
      <c r="AF312" s="134" t="str">
        <f ca="1">IFERROR(IF(AE312=0,0,VLOOKUP(SUBSTITUTE(VLOOKUP(AE312,#REF!,MATCH("strItemName",#REF!,0),FALSE),"SUI_",""),#REF!,2,FALSE)),"ERROR")</f>
        <v>ERROR</v>
      </c>
      <c r="AG312" s="88">
        <v>0</v>
      </c>
      <c r="AH312" s="134">
        <f>IFERROR(IF(AG312=0,0,VLOOKUP(SUBSTITUTE(VLOOKUP(AG312,#REF!,MATCH("strItemName",#REF!,0),FALSE),"SUI_",""),#REF!,2,FALSE)),"ERROR")</f>
        <v>0</v>
      </c>
      <c r="AI312" s="22">
        <f ca="1">IFERROR(IFERROR(VLOOKUP($B312,INDIRECT(VLOOKUP($E312,보상!$S:$AA,2,FALSE)),MATCH(AI$6,INDIRECT(VLOOKUP($E312,보상!$S:$AA,3,FALSE)),0),FALSE),VLOOKUP($B312,INDIRECT(VLOOKUP($E312&amp;"_U",보상!$S:$AA,2,FALSE)),MATCH(AI$6,INDIRECT(VLOOKUP($E312&amp;"_U",보상!$S:$AA,3,FALSE)),0),FALSE)),"ERROR")</f>
        <v>1</v>
      </c>
      <c r="AJ312" s="22">
        <v>0</v>
      </c>
      <c r="AK312" s="22">
        <v>0</v>
      </c>
      <c r="AL312" s="22">
        <v>0</v>
      </c>
      <c r="AM312" s="22" t="b">
        <v>0</v>
      </c>
      <c r="AN312" s="22">
        <v>0</v>
      </c>
      <c r="AO312" s="22">
        <v>0</v>
      </c>
    </row>
    <row r="313" spans="2:41" ht="16.5" customHeight="1" x14ac:dyDescent="0.3">
      <c r="B313" s="153">
        <f t="shared" si="16"/>
        <v>1050903</v>
      </c>
      <c r="C313" s="22">
        <v>1050903</v>
      </c>
      <c r="D313" s="156" t="str">
        <f ca="1">IFERROR(IFERROR(VLOOKUP($B313,INDIRECT(VLOOKUP($E313,보상!$S:$AA,2,FALSE)),MATCH(D$6,INDIRECT(VLOOKUP($E313,보상!$S:$AA,3,FALSE)),0),FALSE),VLOOKUP($B313,INDIRECT(VLOOKUP($E313&amp;"_U",보상!$S:$AA,2,FALSE)),MATCH(D$6,INDIRECT(VLOOKUP($E313&amp;"_U",보상!$S:$AA,3,FALSE)),0),FALSE)),"ERROR")</f>
        <v>통제 구역으로 진입</v>
      </c>
      <c r="E313" s="22" t="s">
        <v>384</v>
      </c>
      <c r="F313" s="22">
        <f>COUNTIF($C$8:$C313,$C313)</f>
        <v>1</v>
      </c>
      <c r="G313" s="22" t="b">
        <v>0</v>
      </c>
      <c r="H313" s="22">
        <v>0</v>
      </c>
      <c r="I313" s="129">
        <f>IFERROR(IF(H313=0,0,VLOOKUP(VLOOKUP(H313,#REF!,MATCH("strMailTitleID",#REF!,0),FALSE),#REF!,2,FALSE)),"ERROR")</f>
        <v>0</v>
      </c>
      <c r="J313" s="176">
        <v>0</v>
      </c>
      <c r="K313" s="129">
        <f>IFERROR(IF(J313=0,0,VLOOKUP(VLOOKUP(J313,#REF!,MATCH("strMailTitleID",#REF!,0),FALSE),#REF!,2,FALSE)),"ERROR")</f>
        <v>0</v>
      </c>
      <c r="L313" s="22">
        <f ca="1">IFERROR(IFERROR(VLOOKUP($B313,INDIRECT(VLOOKUP($E313,보상!$S:$AA,2,FALSE)),MATCH(L$6,INDIRECT(VLOOKUP($E313,보상!$S:$AA,3,FALSE)),0),FALSE),VLOOKUP($B313,INDIRECT(VLOOKUP($E313&amp;"_U",보상!$S:$AA,2,FALSE)),MATCH(L$6,INDIRECT(VLOOKUP($E313&amp;"_U",보상!$S:$AA,3,FALSE)),0),FALSE)),"ERROR")</f>
        <v>12140</v>
      </c>
      <c r="M313" s="22">
        <v>0</v>
      </c>
      <c r="N313" s="22">
        <v>0</v>
      </c>
      <c r="O313" s="22">
        <v>0</v>
      </c>
      <c r="P313" s="22" t="str">
        <f ca="1">IFERROR(IFERROR(VLOOKUP($B313,INDIRECT(VLOOKUP($E313,보상!$S:$AA,2,FALSE)),MATCH(P$6,INDIRECT(VLOOKUP($E313,보상!$S:$AA,3,FALSE)),0),FALSE),VLOOKUP($B313,INDIRECT(VLOOKUP($E313&amp;"_U",보상!$S:$AA,2,FALSE)),MATCH(P$6,INDIRECT(VLOOKUP($E313&amp;"_U",보상!$S:$AA,3,FALSE)),0),FALSE)),"ERROR")</f>
        <v>Gold</v>
      </c>
      <c r="Q313" s="22">
        <f ca="1">IFERROR(IFERROR(VLOOKUP($B313,INDIRECT(VLOOKUP($E313,보상!$S:$AA,2,FALSE)),MATCH(Q$6,INDIRECT(VLOOKUP($E313,보상!$S:$AA,3,FALSE)),0),FALSE),VLOOKUP($B313,INDIRECT(VLOOKUP($E313&amp;"_U",보상!$S:$AA,2,FALSE)),MATCH(Q$6,INDIRECT(VLOOKUP($E313&amp;"_U",보상!$S:$AA,3,FALSE)),0),FALSE)),"ERROR")</f>
        <v>5190</v>
      </c>
      <c r="R313" s="22" t="b">
        <v>0</v>
      </c>
      <c r="S313" s="22" t="b">
        <v>0</v>
      </c>
      <c r="T313" s="22">
        <f ca="1">IFERROR(IF(W313=0,0,VLOOKUP(W313,보상!$D:$K,6,FALSE)),"-")</f>
        <v>0</v>
      </c>
      <c r="U313" s="22">
        <f ca="1">IFERROR(IF(W313=0,0,VLOOKUP(W313,보상!$D:$K,7,FALSE)),"-")</f>
        <v>6300</v>
      </c>
      <c r="V313" s="22">
        <f ca="1">IFERROR(IF(W313=0,0,VLOOKUP(W313,보상!$D:$K,8,FALSE)),"-")</f>
        <v>0</v>
      </c>
      <c r="W313" s="22">
        <f ca="1">IFERROR(IFERROR(VLOOKUP($B313,INDIRECT(VLOOKUP($E313,보상!$S:$AA,2,FALSE)),MATCH(W$6,INDIRECT(VLOOKUP($E313,보상!$S:$AA,3,FALSE)),0),FALSE),VLOOKUP($B313,INDIRECT(VLOOKUP($E313&amp;"_U",보상!$S:$AA,2,FALSE)),MATCH(W$6,INDIRECT(VLOOKUP($E313&amp;"_U",보상!$S:$AA,3,FALSE)),0),FALSE)),"ERROR")</f>
        <v>214101</v>
      </c>
      <c r="X313" s="134" t="str">
        <f ca="1">IFERROR(IF(W313=0,0,VLOOKUP(SUBSTITUTE(VLOOKUP(W313,#REF!,MATCH("strItemName",#REF!,0),FALSE),"SUI_",""),#REF!,2,FALSE)),"ERROR")</f>
        <v>ERROR</v>
      </c>
      <c r="Y313" s="22">
        <f t="shared" ca="1" si="17"/>
        <v>214201</v>
      </c>
      <c r="Z313" s="134" t="str">
        <f ca="1">IFERROR(IF(Y313=0,0,VLOOKUP(SUBSTITUTE(VLOOKUP(Y313,#REF!,MATCH("strItemName",#REF!,0),FALSE),"SUI_",""),#REF!,2,FALSE)),"ERROR")</f>
        <v>ERROR</v>
      </c>
      <c r="AA313" s="22">
        <f t="shared" ca="1" si="17"/>
        <v>214301</v>
      </c>
      <c r="AB313" s="134" t="str">
        <f ca="1">IFERROR(IF(AA313=0,0,VLOOKUP(SUBSTITUTE(VLOOKUP(AA313,#REF!,MATCH("strItemName",#REF!,0),FALSE),"SUI_",""),#REF!,2,FALSE)),"ERROR")</f>
        <v>ERROR</v>
      </c>
      <c r="AC313" s="22">
        <f t="shared" ca="1" si="17"/>
        <v>214401</v>
      </c>
      <c r="AD313" s="134" t="str">
        <f ca="1">IFERROR(IF(AC313=0,0,VLOOKUP(SUBSTITUTE(VLOOKUP(AC313,#REF!,MATCH("strItemName",#REF!,0),FALSE),"SUI_",""),#REF!,2,FALSE)),"ERROR")</f>
        <v>ERROR</v>
      </c>
      <c r="AE313" s="22">
        <f t="shared" ca="1" si="17"/>
        <v>214501</v>
      </c>
      <c r="AF313" s="134" t="str">
        <f ca="1">IFERROR(IF(AE313=0,0,VLOOKUP(SUBSTITUTE(VLOOKUP(AE313,#REF!,MATCH("strItemName",#REF!,0),FALSE),"SUI_",""),#REF!,2,FALSE)),"ERROR")</f>
        <v>ERROR</v>
      </c>
      <c r="AG313" s="88">
        <v>0</v>
      </c>
      <c r="AH313" s="134">
        <f>IFERROR(IF(AG313=0,0,VLOOKUP(SUBSTITUTE(VLOOKUP(AG313,#REF!,MATCH("strItemName",#REF!,0),FALSE),"SUI_",""),#REF!,2,FALSE)),"ERROR")</f>
        <v>0</v>
      </c>
      <c r="AI313" s="22">
        <f ca="1">IFERROR(IFERROR(VLOOKUP($B313,INDIRECT(VLOOKUP($E313,보상!$S:$AA,2,FALSE)),MATCH(AI$6,INDIRECT(VLOOKUP($E313,보상!$S:$AA,3,FALSE)),0),FALSE),VLOOKUP($B313,INDIRECT(VLOOKUP($E313&amp;"_U",보상!$S:$AA,2,FALSE)),MATCH(AI$6,INDIRECT(VLOOKUP($E313&amp;"_U",보상!$S:$AA,3,FALSE)),0),FALSE)),"ERROR")</f>
        <v>1</v>
      </c>
      <c r="AJ313" s="22">
        <v>0</v>
      </c>
      <c r="AK313" s="22">
        <v>0</v>
      </c>
      <c r="AL313" s="22">
        <v>0</v>
      </c>
      <c r="AM313" s="22" t="b">
        <v>0</v>
      </c>
      <c r="AN313" s="22">
        <v>0</v>
      </c>
      <c r="AO313" s="22">
        <v>0</v>
      </c>
    </row>
    <row r="314" spans="2:41" ht="16.5" customHeight="1" x14ac:dyDescent="0.3">
      <c r="B314" s="153">
        <f t="shared" si="16"/>
        <v>1051003</v>
      </c>
      <c r="C314" s="22">
        <v>1051003</v>
      </c>
      <c r="D314" s="156" t="str">
        <f ca="1">IFERROR(IFERROR(VLOOKUP($B314,INDIRECT(VLOOKUP($E314,보상!$S:$AA,2,FALSE)),MATCH(D$6,INDIRECT(VLOOKUP($E314,보상!$S:$AA,3,FALSE)),0),FALSE),VLOOKUP($B314,INDIRECT(VLOOKUP($E314&amp;"_U",보상!$S:$AA,2,FALSE)),MATCH(D$6,INDIRECT(VLOOKUP($E314&amp;"_U",보상!$S:$AA,3,FALSE)),0),FALSE)),"ERROR")</f>
        <v>공명하는 악마</v>
      </c>
      <c r="E314" s="22" t="s">
        <v>384</v>
      </c>
      <c r="F314" s="22">
        <f>COUNTIF($C$8:$C314,$C314)</f>
        <v>1</v>
      </c>
      <c r="G314" s="22" t="b">
        <v>0</v>
      </c>
      <c r="H314" s="22">
        <v>0</v>
      </c>
      <c r="I314" s="129">
        <f>IFERROR(IF(H314=0,0,VLOOKUP(VLOOKUP(H314,#REF!,MATCH("strMailTitleID",#REF!,0),FALSE),#REF!,2,FALSE)),"ERROR")</f>
        <v>0</v>
      </c>
      <c r="J314" s="176">
        <v>0</v>
      </c>
      <c r="K314" s="129">
        <f>IFERROR(IF(J314=0,0,VLOOKUP(VLOOKUP(J314,#REF!,MATCH("strMailTitleID",#REF!,0),FALSE),#REF!,2,FALSE)),"ERROR")</f>
        <v>0</v>
      </c>
      <c r="L314" s="22">
        <f ca="1">IFERROR(IFERROR(VLOOKUP($B314,INDIRECT(VLOOKUP($E314,보상!$S:$AA,2,FALSE)),MATCH(L$6,INDIRECT(VLOOKUP($E314,보상!$S:$AA,3,FALSE)),0),FALSE),VLOOKUP($B314,INDIRECT(VLOOKUP($E314&amp;"_U",보상!$S:$AA,2,FALSE)),MATCH(L$6,INDIRECT(VLOOKUP($E314&amp;"_U",보상!$S:$AA,3,FALSE)),0),FALSE)),"ERROR")</f>
        <v>11330</v>
      </c>
      <c r="M314" s="22">
        <v>0</v>
      </c>
      <c r="N314" s="22">
        <v>0</v>
      </c>
      <c r="O314" s="22">
        <v>0</v>
      </c>
      <c r="P314" s="22" t="str">
        <f ca="1">IFERROR(IFERROR(VLOOKUP($B314,INDIRECT(VLOOKUP($E314,보상!$S:$AA,2,FALSE)),MATCH(P$6,INDIRECT(VLOOKUP($E314,보상!$S:$AA,3,FALSE)),0),FALSE),VLOOKUP($B314,INDIRECT(VLOOKUP($E314&amp;"_U",보상!$S:$AA,2,FALSE)),MATCH(P$6,INDIRECT(VLOOKUP($E314&amp;"_U",보상!$S:$AA,3,FALSE)),0),FALSE)),"ERROR")</f>
        <v>Gold</v>
      </c>
      <c r="Q314" s="22">
        <f ca="1">IFERROR(IFERROR(VLOOKUP($B314,INDIRECT(VLOOKUP($E314,보상!$S:$AA,2,FALSE)),MATCH(Q$6,INDIRECT(VLOOKUP($E314,보상!$S:$AA,3,FALSE)),0),FALSE),VLOOKUP($B314,INDIRECT(VLOOKUP($E314&amp;"_U",보상!$S:$AA,2,FALSE)),MATCH(Q$6,INDIRECT(VLOOKUP($E314&amp;"_U",보상!$S:$AA,3,FALSE)),0),FALSE)),"ERROR")</f>
        <v>5190</v>
      </c>
      <c r="R314" s="22" t="b">
        <v>0</v>
      </c>
      <c r="S314" s="22" t="b">
        <v>0</v>
      </c>
      <c r="T314" s="22">
        <f ca="1">IFERROR(IF(W314=0,0,VLOOKUP(W314,보상!$D:$K,6,FALSE)),"-")</f>
        <v>0</v>
      </c>
      <c r="U314" s="22">
        <f ca="1">IFERROR(IF(W314=0,0,VLOOKUP(W314,보상!$D:$K,7,FALSE)),"-")</f>
        <v>0</v>
      </c>
      <c r="V314" s="22">
        <f ca="1">IFERROR(IF(W314=0,0,VLOOKUP(W314,보상!$D:$K,8,FALSE)),"-")</f>
        <v>0</v>
      </c>
      <c r="W314" s="22">
        <f ca="1">IFERROR(IFERROR(VLOOKUP($B314,INDIRECT(VLOOKUP($E314,보상!$S:$AA,2,FALSE)),MATCH(W$6,INDIRECT(VLOOKUP($E314,보상!$S:$AA,3,FALSE)),0),FALSE),VLOOKUP($B314,INDIRECT(VLOOKUP($E314&amp;"_U",보상!$S:$AA,2,FALSE)),MATCH(W$6,INDIRECT(VLOOKUP($E314&amp;"_U",보상!$S:$AA,3,FALSE)),0),FALSE)),"ERROR")</f>
        <v>2311001</v>
      </c>
      <c r="X314" s="134" t="str">
        <f ca="1">IFERROR(IF(W314=0,0,VLOOKUP(SUBSTITUTE(VLOOKUP(W314,#REF!,MATCH("strItemName",#REF!,0),FALSE),"SUI_",""),#REF!,2,FALSE)),"ERROR")</f>
        <v>ERROR</v>
      </c>
      <c r="Y314" s="22">
        <f t="shared" ca="1" si="17"/>
        <v>2311001</v>
      </c>
      <c r="Z314" s="134" t="str">
        <f ca="1">IFERROR(IF(Y314=0,0,VLOOKUP(SUBSTITUTE(VLOOKUP(Y314,#REF!,MATCH("strItemName",#REF!,0),FALSE),"SUI_",""),#REF!,2,FALSE)),"ERROR")</f>
        <v>ERROR</v>
      </c>
      <c r="AA314" s="22">
        <f t="shared" ca="1" si="17"/>
        <v>2311001</v>
      </c>
      <c r="AB314" s="134" t="str">
        <f ca="1">IFERROR(IF(AA314=0,0,VLOOKUP(SUBSTITUTE(VLOOKUP(AA314,#REF!,MATCH("strItemName",#REF!,0),FALSE),"SUI_",""),#REF!,2,FALSE)),"ERROR")</f>
        <v>ERROR</v>
      </c>
      <c r="AC314" s="22">
        <f t="shared" ca="1" si="17"/>
        <v>2311001</v>
      </c>
      <c r="AD314" s="134" t="str">
        <f ca="1">IFERROR(IF(AC314=0,0,VLOOKUP(SUBSTITUTE(VLOOKUP(AC314,#REF!,MATCH("strItemName",#REF!,0),FALSE),"SUI_",""),#REF!,2,FALSE)),"ERROR")</f>
        <v>ERROR</v>
      </c>
      <c r="AE314" s="22">
        <f t="shared" ca="1" si="17"/>
        <v>2311001</v>
      </c>
      <c r="AF314" s="134" t="str">
        <f ca="1">IFERROR(IF(AE314=0,0,VLOOKUP(SUBSTITUTE(VLOOKUP(AE314,#REF!,MATCH("strItemName",#REF!,0),FALSE),"SUI_",""),#REF!,2,FALSE)),"ERROR")</f>
        <v>ERROR</v>
      </c>
      <c r="AG314" s="88">
        <v>0</v>
      </c>
      <c r="AH314" s="134">
        <f>IFERROR(IF(AG314=0,0,VLOOKUP(SUBSTITUTE(VLOOKUP(AG314,#REF!,MATCH("strItemName",#REF!,0),FALSE),"SUI_",""),#REF!,2,FALSE)),"ERROR")</f>
        <v>0</v>
      </c>
      <c r="AI314" s="22">
        <f ca="1">IFERROR(IFERROR(VLOOKUP($B314,INDIRECT(VLOOKUP($E314,보상!$S:$AA,2,FALSE)),MATCH(AI$6,INDIRECT(VLOOKUP($E314,보상!$S:$AA,3,FALSE)),0),FALSE),VLOOKUP($B314,INDIRECT(VLOOKUP($E314&amp;"_U",보상!$S:$AA,2,FALSE)),MATCH(AI$6,INDIRECT(VLOOKUP($E314&amp;"_U",보상!$S:$AA,3,FALSE)),0),FALSE)),"ERROR")</f>
        <v>10</v>
      </c>
      <c r="AJ314" s="22">
        <v>0</v>
      </c>
      <c r="AK314" s="22">
        <v>0</v>
      </c>
      <c r="AL314" s="22">
        <v>0</v>
      </c>
      <c r="AM314" s="22" t="b">
        <v>0</v>
      </c>
      <c r="AN314" s="22">
        <v>0</v>
      </c>
      <c r="AO314" s="22">
        <v>0</v>
      </c>
    </row>
    <row r="315" spans="2:41" ht="16.5" customHeight="1" x14ac:dyDescent="0.3">
      <c r="B315" s="153">
        <f t="shared" si="16"/>
        <v>1051103</v>
      </c>
      <c r="C315" s="22">
        <v>1051103</v>
      </c>
      <c r="D315" s="156" t="str">
        <f ca="1">IFERROR(IFERROR(VLOOKUP($B315,INDIRECT(VLOOKUP($E315,보상!$S:$AA,2,FALSE)),MATCH(D$6,INDIRECT(VLOOKUP($E315,보상!$S:$AA,3,FALSE)),0),FALSE),VLOOKUP($B315,INDIRECT(VLOOKUP($E315&amp;"_U",보상!$S:$AA,2,FALSE)),MATCH(D$6,INDIRECT(VLOOKUP($E315&amp;"_U",보상!$S:$AA,3,FALSE)),0),FALSE)),"ERROR")</f>
        <v>악마 저지</v>
      </c>
      <c r="E315" s="22" t="s">
        <v>384</v>
      </c>
      <c r="F315" s="22">
        <f>COUNTIF($C$8:$C315,$C315)</f>
        <v>1</v>
      </c>
      <c r="G315" s="22" t="b">
        <v>0</v>
      </c>
      <c r="H315" s="22">
        <v>0</v>
      </c>
      <c r="I315" s="129">
        <f>IFERROR(IF(H315=0,0,VLOOKUP(VLOOKUP(H315,#REF!,MATCH("strMailTitleID",#REF!,0),FALSE),#REF!,2,FALSE)),"ERROR")</f>
        <v>0</v>
      </c>
      <c r="J315" s="176">
        <v>0</v>
      </c>
      <c r="K315" s="129">
        <f>IFERROR(IF(J315=0,0,VLOOKUP(VLOOKUP(J315,#REF!,MATCH("strMailTitleID",#REF!,0),FALSE),#REF!,2,FALSE)),"ERROR")</f>
        <v>0</v>
      </c>
      <c r="L315" s="22">
        <f ca="1">IFERROR(IFERROR(VLOOKUP($B315,INDIRECT(VLOOKUP($E315,보상!$S:$AA,2,FALSE)),MATCH(L$6,INDIRECT(VLOOKUP($E315,보상!$S:$AA,3,FALSE)),0),FALSE),VLOOKUP($B315,INDIRECT(VLOOKUP($E315&amp;"_U",보상!$S:$AA,2,FALSE)),MATCH(L$6,INDIRECT(VLOOKUP($E315&amp;"_U",보상!$S:$AA,3,FALSE)),0),FALSE)),"ERROR")</f>
        <v>11330</v>
      </c>
      <c r="M315" s="22">
        <v>0</v>
      </c>
      <c r="N315" s="22">
        <v>0</v>
      </c>
      <c r="O315" s="22">
        <v>0</v>
      </c>
      <c r="P315" s="22" t="str">
        <f ca="1">IFERROR(IFERROR(VLOOKUP($B315,INDIRECT(VLOOKUP($E315,보상!$S:$AA,2,FALSE)),MATCH(P$6,INDIRECT(VLOOKUP($E315,보상!$S:$AA,3,FALSE)),0),FALSE),VLOOKUP($B315,INDIRECT(VLOOKUP($E315&amp;"_U",보상!$S:$AA,2,FALSE)),MATCH(P$6,INDIRECT(VLOOKUP($E315&amp;"_U",보상!$S:$AA,3,FALSE)),0),FALSE)),"ERROR")</f>
        <v>Gold</v>
      </c>
      <c r="Q315" s="22">
        <f ca="1">IFERROR(IFERROR(VLOOKUP($B315,INDIRECT(VLOOKUP($E315,보상!$S:$AA,2,FALSE)),MATCH(Q$6,INDIRECT(VLOOKUP($E315,보상!$S:$AA,3,FALSE)),0),FALSE),VLOOKUP($B315,INDIRECT(VLOOKUP($E315&amp;"_U",보상!$S:$AA,2,FALSE)),MATCH(Q$6,INDIRECT(VLOOKUP($E315&amp;"_U",보상!$S:$AA,3,FALSE)),0),FALSE)),"ERROR")</f>
        <v>5190</v>
      </c>
      <c r="R315" s="22" t="b">
        <v>0</v>
      </c>
      <c r="S315" s="22" t="b">
        <v>0</v>
      </c>
      <c r="T315" s="22">
        <f ca="1">IFERROR(IF(W315=0,0,VLOOKUP(W315,보상!$D:$K,6,FALSE)),"-")</f>
        <v>0</v>
      </c>
      <c r="U315" s="22">
        <f ca="1">IFERROR(IF(W315=0,0,VLOOKUP(W315,보상!$D:$K,7,FALSE)),"-")</f>
        <v>0</v>
      </c>
      <c r="V315" s="22">
        <f ca="1">IFERROR(IF(W315=0,0,VLOOKUP(W315,보상!$D:$K,8,FALSE)),"-")</f>
        <v>0</v>
      </c>
      <c r="W315" s="22">
        <f ca="1">IFERROR(IFERROR(VLOOKUP($B315,INDIRECT(VLOOKUP($E315,보상!$S:$AA,2,FALSE)),MATCH(W$6,INDIRECT(VLOOKUP($E315,보상!$S:$AA,3,FALSE)),0),FALSE),VLOOKUP($B315,INDIRECT(VLOOKUP($E315&amp;"_U",보상!$S:$AA,2,FALSE)),MATCH(W$6,INDIRECT(VLOOKUP($E315&amp;"_U",보상!$S:$AA,3,FALSE)),0),FALSE)),"ERROR")</f>
        <v>1002001</v>
      </c>
      <c r="X315" s="134" t="str">
        <f ca="1">IFERROR(IF(W315=0,0,VLOOKUP(SUBSTITUTE(VLOOKUP(W315,#REF!,MATCH("strItemName",#REF!,0),FALSE),"SUI_",""),#REF!,2,FALSE)),"ERROR")</f>
        <v>ERROR</v>
      </c>
      <c r="Y315" s="22">
        <f t="shared" ca="1" si="17"/>
        <v>1002001</v>
      </c>
      <c r="Z315" s="134" t="str">
        <f ca="1">IFERROR(IF(Y315=0,0,VLOOKUP(SUBSTITUTE(VLOOKUP(Y315,#REF!,MATCH("strItemName",#REF!,0),FALSE),"SUI_",""),#REF!,2,FALSE)),"ERROR")</f>
        <v>ERROR</v>
      </c>
      <c r="AA315" s="22">
        <f t="shared" ca="1" si="17"/>
        <v>1002001</v>
      </c>
      <c r="AB315" s="134" t="str">
        <f ca="1">IFERROR(IF(AA315=0,0,VLOOKUP(SUBSTITUTE(VLOOKUP(AA315,#REF!,MATCH("strItemName",#REF!,0),FALSE),"SUI_",""),#REF!,2,FALSE)),"ERROR")</f>
        <v>ERROR</v>
      </c>
      <c r="AC315" s="22">
        <f t="shared" ca="1" si="17"/>
        <v>1002001</v>
      </c>
      <c r="AD315" s="134" t="str">
        <f ca="1">IFERROR(IF(AC315=0,0,VLOOKUP(SUBSTITUTE(VLOOKUP(AC315,#REF!,MATCH("strItemName",#REF!,0),FALSE),"SUI_",""),#REF!,2,FALSE)),"ERROR")</f>
        <v>ERROR</v>
      </c>
      <c r="AE315" s="22">
        <f t="shared" ca="1" si="17"/>
        <v>1002001</v>
      </c>
      <c r="AF315" s="134" t="str">
        <f ca="1">IFERROR(IF(AE315=0,0,VLOOKUP(SUBSTITUTE(VLOOKUP(AE315,#REF!,MATCH("strItemName",#REF!,0),FALSE),"SUI_",""),#REF!,2,FALSE)),"ERROR")</f>
        <v>ERROR</v>
      </c>
      <c r="AG315" s="88">
        <v>0</v>
      </c>
      <c r="AH315" s="134">
        <f>IFERROR(IF(AG315=0,0,VLOOKUP(SUBSTITUTE(VLOOKUP(AG315,#REF!,MATCH("strItemName",#REF!,0),FALSE),"SUI_",""),#REF!,2,FALSE)),"ERROR")</f>
        <v>0</v>
      </c>
      <c r="AI315" s="22">
        <f ca="1">IFERROR(IFERROR(VLOOKUP($B315,INDIRECT(VLOOKUP($E315,보상!$S:$AA,2,FALSE)),MATCH(AI$6,INDIRECT(VLOOKUP($E315,보상!$S:$AA,3,FALSE)),0),FALSE),VLOOKUP($B315,INDIRECT(VLOOKUP($E315&amp;"_U",보상!$S:$AA,2,FALSE)),MATCH(AI$6,INDIRECT(VLOOKUP($E315&amp;"_U",보상!$S:$AA,3,FALSE)),0),FALSE)),"ERROR")</f>
        <v>1</v>
      </c>
      <c r="AJ315" s="22">
        <v>0</v>
      </c>
      <c r="AK315" s="22">
        <v>0</v>
      </c>
      <c r="AL315" s="22">
        <v>0</v>
      </c>
      <c r="AM315" s="22" t="b">
        <v>0</v>
      </c>
      <c r="AN315" s="22">
        <v>0</v>
      </c>
      <c r="AO315" s="22">
        <v>0</v>
      </c>
    </row>
    <row r="316" spans="2:41" ht="16.5" customHeight="1" x14ac:dyDescent="0.3">
      <c r="B316" s="153">
        <f t="shared" si="16"/>
        <v>1051203</v>
      </c>
      <c r="C316" s="22">
        <v>1051203</v>
      </c>
      <c r="D316" s="156" t="str">
        <f ca="1">IFERROR(IFERROR(VLOOKUP($B316,INDIRECT(VLOOKUP($E316,보상!$S:$AA,2,FALSE)),MATCH(D$6,INDIRECT(VLOOKUP($E316,보상!$S:$AA,3,FALSE)),0),FALSE),VLOOKUP($B316,INDIRECT(VLOOKUP($E316&amp;"_U",보상!$S:$AA,2,FALSE)),MATCH(D$6,INDIRECT(VLOOKUP($E316&amp;"_U",보상!$S:$AA,3,FALSE)),0),FALSE)),"ERROR")</f>
        <v>병사들을 위한 안식</v>
      </c>
      <c r="E316" s="22" t="s">
        <v>384</v>
      </c>
      <c r="F316" s="22">
        <f>COUNTIF($C$8:$C316,$C316)</f>
        <v>1</v>
      </c>
      <c r="G316" s="22" t="b">
        <v>0</v>
      </c>
      <c r="H316" s="22">
        <v>0</v>
      </c>
      <c r="I316" s="129">
        <f>IFERROR(IF(H316=0,0,VLOOKUP(VLOOKUP(H316,#REF!,MATCH("strMailTitleID",#REF!,0),FALSE),#REF!,2,FALSE)),"ERROR")</f>
        <v>0</v>
      </c>
      <c r="J316" s="176">
        <v>0</v>
      </c>
      <c r="K316" s="129">
        <f>IFERROR(IF(J316=0,0,VLOOKUP(VLOOKUP(J316,#REF!,MATCH("strMailTitleID",#REF!,0),FALSE),#REF!,2,FALSE)),"ERROR")</f>
        <v>0</v>
      </c>
      <c r="L316" s="22">
        <f ca="1">IFERROR(IFERROR(VLOOKUP($B316,INDIRECT(VLOOKUP($E316,보상!$S:$AA,2,FALSE)),MATCH(L$6,INDIRECT(VLOOKUP($E316,보상!$S:$AA,3,FALSE)),0),FALSE),VLOOKUP($B316,INDIRECT(VLOOKUP($E316&amp;"_U",보상!$S:$AA,2,FALSE)),MATCH(L$6,INDIRECT(VLOOKUP($E316&amp;"_U",보상!$S:$AA,3,FALSE)),0),FALSE)),"ERROR")</f>
        <v>11330</v>
      </c>
      <c r="M316" s="22">
        <v>0</v>
      </c>
      <c r="N316" s="22">
        <v>0</v>
      </c>
      <c r="O316" s="22">
        <v>0</v>
      </c>
      <c r="P316" s="22" t="str">
        <f ca="1">IFERROR(IFERROR(VLOOKUP($B316,INDIRECT(VLOOKUP($E316,보상!$S:$AA,2,FALSE)),MATCH(P$6,INDIRECT(VLOOKUP($E316,보상!$S:$AA,3,FALSE)),0),FALSE),VLOOKUP($B316,INDIRECT(VLOOKUP($E316&amp;"_U",보상!$S:$AA,2,FALSE)),MATCH(P$6,INDIRECT(VLOOKUP($E316&amp;"_U",보상!$S:$AA,3,FALSE)),0),FALSE)),"ERROR")</f>
        <v>Gold</v>
      </c>
      <c r="Q316" s="22">
        <f ca="1">IFERROR(IFERROR(VLOOKUP($B316,INDIRECT(VLOOKUP($E316,보상!$S:$AA,2,FALSE)),MATCH(Q$6,INDIRECT(VLOOKUP($E316,보상!$S:$AA,3,FALSE)),0),FALSE),VLOOKUP($B316,INDIRECT(VLOOKUP($E316&amp;"_U",보상!$S:$AA,2,FALSE)),MATCH(Q$6,INDIRECT(VLOOKUP($E316&amp;"_U",보상!$S:$AA,3,FALSE)),0),FALSE)),"ERROR")</f>
        <v>5190</v>
      </c>
      <c r="R316" s="22" t="b">
        <v>0</v>
      </c>
      <c r="S316" s="22" t="b">
        <v>0</v>
      </c>
      <c r="T316" s="22">
        <f ca="1">IFERROR(IF(W316=0,0,VLOOKUP(W316,보상!$D:$K,6,FALSE)),"-")</f>
        <v>0</v>
      </c>
      <c r="U316" s="22">
        <f ca="1">IFERROR(IF(W316=0,0,VLOOKUP(W316,보상!$D:$K,7,FALSE)),"-")</f>
        <v>0</v>
      </c>
      <c r="V316" s="22">
        <f ca="1">IFERROR(IF(W316=0,0,VLOOKUP(W316,보상!$D:$K,8,FALSE)),"-")</f>
        <v>0</v>
      </c>
      <c r="W316" s="22">
        <f ca="1">IFERROR(IFERROR(VLOOKUP($B316,INDIRECT(VLOOKUP($E316,보상!$S:$AA,2,FALSE)),MATCH(W$6,INDIRECT(VLOOKUP($E316,보상!$S:$AA,3,FALSE)),0),FALSE),VLOOKUP($B316,INDIRECT(VLOOKUP($E316&amp;"_U",보상!$S:$AA,2,FALSE)),MATCH(W$6,INDIRECT(VLOOKUP($E316&amp;"_U",보상!$S:$AA,3,FALSE)),0),FALSE)),"ERROR")</f>
        <v>313001</v>
      </c>
      <c r="X316" s="134" t="str">
        <f ca="1">IFERROR(IF(W316=0,0,VLOOKUP(SUBSTITUTE(VLOOKUP(W316,#REF!,MATCH("strItemName",#REF!,0),FALSE),"SUI_",""),#REF!,2,FALSE)),"ERROR")</f>
        <v>ERROR</v>
      </c>
      <c r="Y316" s="22">
        <f t="shared" ca="1" si="17"/>
        <v>313001</v>
      </c>
      <c r="Z316" s="134" t="str">
        <f ca="1">IFERROR(IF(Y316=0,0,VLOOKUP(SUBSTITUTE(VLOOKUP(Y316,#REF!,MATCH("strItemName",#REF!,0),FALSE),"SUI_",""),#REF!,2,FALSE)),"ERROR")</f>
        <v>ERROR</v>
      </c>
      <c r="AA316" s="22">
        <f t="shared" ca="1" si="17"/>
        <v>313001</v>
      </c>
      <c r="AB316" s="134" t="str">
        <f ca="1">IFERROR(IF(AA316=0,0,VLOOKUP(SUBSTITUTE(VLOOKUP(AA316,#REF!,MATCH("strItemName",#REF!,0),FALSE),"SUI_",""),#REF!,2,FALSE)),"ERROR")</f>
        <v>ERROR</v>
      </c>
      <c r="AC316" s="22">
        <f t="shared" ca="1" si="17"/>
        <v>313001</v>
      </c>
      <c r="AD316" s="134" t="str">
        <f ca="1">IFERROR(IF(AC316=0,0,VLOOKUP(SUBSTITUTE(VLOOKUP(AC316,#REF!,MATCH("strItemName",#REF!,0),FALSE),"SUI_",""),#REF!,2,FALSE)),"ERROR")</f>
        <v>ERROR</v>
      </c>
      <c r="AE316" s="22">
        <f t="shared" ca="1" si="17"/>
        <v>313001</v>
      </c>
      <c r="AF316" s="134" t="str">
        <f ca="1">IFERROR(IF(AE316=0,0,VLOOKUP(SUBSTITUTE(VLOOKUP(AE316,#REF!,MATCH("strItemName",#REF!,0),FALSE),"SUI_",""),#REF!,2,FALSE)),"ERROR")</f>
        <v>ERROR</v>
      </c>
      <c r="AG316" s="88">
        <v>0</v>
      </c>
      <c r="AH316" s="134">
        <f>IFERROR(IF(AG316=0,0,VLOOKUP(SUBSTITUTE(VLOOKUP(AG316,#REF!,MATCH("strItemName",#REF!,0),FALSE),"SUI_",""),#REF!,2,FALSE)),"ERROR")</f>
        <v>0</v>
      </c>
      <c r="AI316" s="22">
        <f ca="1">IFERROR(IFERROR(VLOOKUP($B316,INDIRECT(VLOOKUP($E316,보상!$S:$AA,2,FALSE)),MATCH(AI$6,INDIRECT(VLOOKUP($E316,보상!$S:$AA,3,FALSE)),0),FALSE),VLOOKUP($B316,INDIRECT(VLOOKUP($E316&amp;"_U",보상!$S:$AA,2,FALSE)),MATCH(AI$6,INDIRECT(VLOOKUP($E316&amp;"_U",보상!$S:$AA,3,FALSE)),0),FALSE)),"ERROR")</f>
        <v>1</v>
      </c>
      <c r="AJ316" s="22">
        <v>0</v>
      </c>
      <c r="AK316" s="22">
        <v>0</v>
      </c>
      <c r="AL316" s="22">
        <v>0</v>
      </c>
      <c r="AM316" s="22" t="b">
        <v>0</v>
      </c>
      <c r="AN316" s="22">
        <v>0</v>
      </c>
      <c r="AO316" s="22">
        <v>0</v>
      </c>
    </row>
    <row r="317" spans="2:41" ht="16.5" customHeight="1" x14ac:dyDescent="0.3">
      <c r="B317" s="153">
        <f t="shared" si="16"/>
        <v>1051303</v>
      </c>
      <c r="C317" s="22">
        <v>1051303</v>
      </c>
      <c r="D317" s="156" t="str">
        <f ca="1">IFERROR(IFERROR(VLOOKUP($B317,INDIRECT(VLOOKUP($E317,보상!$S:$AA,2,FALSE)),MATCH(D$6,INDIRECT(VLOOKUP($E317,보상!$S:$AA,3,FALSE)),0),FALSE),VLOOKUP($B317,INDIRECT(VLOOKUP($E317&amp;"_U",보상!$S:$AA,2,FALSE)),MATCH(D$6,INDIRECT(VLOOKUP($E317&amp;"_U",보상!$S:$AA,3,FALSE)),0),FALSE)),"ERROR")</f>
        <v>귀환을 위한 준비</v>
      </c>
      <c r="E317" s="22" t="s">
        <v>384</v>
      </c>
      <c r="F317" s="22">
        <f>COUNTIF($C$8:$C317,$C317)</f>
        <v>1</v>
      </c>
      <c r="G317" s="22" t="b">
        <v>0</v>
      </c>
      <c r="H317" s="22">
        <v>0</v>
      </c>
      <c r="I317" s="129">
        <f>IFERROR(IF(H317=0,0,VLOOKUP(VLOOKUP(H317,#REF!,MATCH("strMailTitleID",#REF!,0),FALSE),#REF!,2,FALSE)),"ERROR")</f>
        <v>0</v>
      </c>
      <c r="J317" s="176">
        <v>0</v>
      </c>
      <c r="K317" s="129">
        <f>IFERROR(IF(J317=0,0,VLOOKUP(VLOOKUP(J317,#REF!,MATCH("strMailTitleID",#REF!,0),FALSE),#REF!,2,FALSE)),"ERROR")</f>
        <v>0</v>
      </c>
      <c r="L317" s="22">
        <f ca="1">IFERROR(IFERROR(VLOOKUP($B317,INDIRECT(VLOOKUP($E317,보상!$S:$AA,2,FALSE)),MATCH(L$6,INDIRECT(VLOOKUP($E317,보상!$S:$AA,3,FALSE)),0),FALSE),VLOOKUP($B317,INDIRECT(VLOOKUP($E317&amp;"_U",보상!$S:$AA,2,FALSE)),MATCH(L$6,INDIRECT(VLOOKUP($E317&amp;"_U",보상!$S:$AA,3,FALSE)),0),FALSE)),"ERROR")</f>
        <v>12140</v>
      </c>
      <c r="M317" s="22">
        <v>0</v>
      </c>
      <c r="N317" s="22">
        <v>0</v>
      </c>
      <c r="O317" s="22">
        <v>0</v>
      </c>
      <c r="P317" s="22" t="str">
        <f ca="1">IFERROR(IFERROR(VLOOKUP($B317,INDIRECT(VLOOKUP($E317,보상!$S:$AA,2,FALSE)),MATCH(P$6,INDIRECT(VLOOKUP($E317,보상!$S:$AA,3,FALSE)),0),FALSE),VLOOKUP($B317,INDIRECT(VLOOKUP($E317&amp;"_U",보상!$S:$AA,2,FALSE)),MATCH(P$6,INDIRECT(VLOOKUP($E317&amp;"_U",보상!$S:$AA,3,FALSE)),0),FALSE)),"ERROR")</f>
        <v>Gold</v>
      </c>
      <c r="Q317" s="22">
        <f ca="1">IFERROR(IFERROR(VLOOKUP($B317,INDIRECT(VLOOKUP($E317,보상!$S:$AA,2,FALSE)),MATCH(Q$6,INDIRECT(VLOOKUP($E317,보상!$S:$AA,3,FALSE)),0),FALSE),VLOOKUP($B317,INDIRECT(VLOOKUP($E317&amp;"_U",보상!$S:$AA,2,FALSE)),MATCH(Q$6,INDIRECT(VLOOKUP($E317&amp;"_U",보상!$S:$AA,3,FALSE)),0),FALSE)),"ERROR")</f>
        <v>5190</v>
      </c>
      <c r="R317" s="22" t="b">
        <v>0</v>
      </c>
      <c r="S317" s="22" t="b">
        <v>0</v>
      </c>
      <c r="T317" s="22">
        <f ca="1">IFERROR(IF(W317=0,0,VLOOKUP(W317,보상!$D:$K,6,FALSE)),"-")</f>
        <v>0</v>
      </c>
      <c r="U317" s="22">
        <f ca="1">IFERROR(IF(W317=0,0,VLOOKUP(W317,보상!$D:$K,7,FALSE)),"-")</f>
        <v>0</v>
      </c>
      <c r="V317" s="22">
        <f ca="1">IFERROR(IF(W317=0,0,VLOOKUP(W317,보상!$D:$K,8,FALSE)),"-")</f>
        <v>0</v>
      </c>
      <c r="W317" s="22">
        <f ca="1">IFERROR(IFERROR(VLOOKUP($B317,INDIRECT(VLOOKUP($E317,보상!$S:$AA,2,FALSE)),MATCH(W$6,INDIRECT(VLOOKUP($E317,보상!$S:$AA,3,FALSE)),0),FALSE),VLOOKUP($B317,INDIRECT(VLOOKUP($E317&amp;"_U",보상!$S:$AA,2,FALSE)),MATCH(W$6,INDIRECT(VLOOKUP($E317&amp;"_U",보상!$S:$AA,3,FALSE)),0),FALSE)),"ERROR")</f>
        <v>2004001</v>
      </c>
      <c r="X317" s="134" t="str">
        <f ca="1">IFERROR(IF(W317=0,0,VLOOKUP(SUBSTITUTE(VLOOKUP(W317,#REF!,MATCH("strItemName",#REF!,0),FALSE),"SUI_",""),#REF!,2,FALSE)),"ERROR")</f>
        <v>ERROR</v>
      </c>
      <c r="Y317" s="22">
        <f t="shared" ca="1" si="17"/>
        <v>2004001</v>
      </c>
      <c r="Z317" s="134" t="str">
        <f ca="1">IFERROR(IF(Y317=0,0,VLOOKUP(SUBSTITUTE(VLOOKUP(Y317,#REF!,MATCH("strItemName",#REF!,0),FALSE),"SUI_",""),#REF!,2,FALSE)),"ERROR")</f>
        <v>ERROR</v>
      </c>
      <c r="AA317" s="22">
        <f t="shared" ca="1" si="17"/>
        <v>2004001</v>
      </c>
      <c r="AB317" s="134" t="str">
        <f ca="1">IFERROR(IF(AA317=0,0,VLOOKUP(SUBSTITUTE(VLOOKUP(AA317,#REF!,MATCH("strItemName",#REF!,0),FALSE),"SUI_",""),#REF!,2,FALSE)),"ERROR")</f>
        <v>ERROR</v>
      </c>
      <c r="AC317" s="22">
        <f t="shared" ca="1" si="17"/>
        <v>2004001</v>
      </c>
      <c r="AD317" s="134" t="str">
        <f ca="1">IFERROR(IF(AC317=0,0,VLOOKUP(SUBSTITUTE(VLOOKUP(AC317,#REF!,MATCH("strItemName",#REF!,0),FALSE),"SUI_",""),#REF!,2,FALSE)),"ERROR")</f>
        <v>ERROR</v>
      </c>
      <c r="AE317" s="22">
        <f t="shared" ca="1" si="17"/>
        <v>2004001</v>
      </c>
      <c r="AF317" s="134" t="str">
        <f ca="1">IFERROR(IF(AE317=0,0,VLOOKUP(SUBSTITUTE(VLOOKUP(AE317,#REF!,MATCH("strItemName",#REF!,0),FALSE),"SUI_",""),#REF!,2,FALSE)),"ERROR")</f>
        <v>ERROR</v>
      </c>
      <c r="AG317" s="88">
        <v>0</v>
      </c>
      <c r="AH317" s="134">
        <f>IFERROR(IF(AG317=0,0,VLOOKUP(SUBSTITUTE(VLOOKUP(AG317,#REF!,MATCH("strItemName",#REF!,0),FALSE),"SUI_",""),#REF!,2,FALSE)),"ERROR")</f>
        <v>0</v>
      </c>
      <c r="AI317" s="22">
        <f ca="1">IFERROR(IFERROR(VLOOKUP($B317,INDIRECT(VLOOKUP($E317,보상!$S:$AA,2,FALSE)),MATCH(AI$6,INDIRECT(VLOOKUP($E317,보상!$S:$AA,3,FALSE)),0),FALSE),VLOOKUP($B317,INDIRECT(VLOOKUP($E317&amp;"_U",보상!$S:$AA,2,FALSE)),MATCH(AI$6,INDIRECT(VLOOKUP($E317&amp;"_U",보상!$S:$AA,3,FALSE)),0),FALSE)),"ERROR")</f>
        <v>20</v>
      </c>
      <c r="AJ317" s="22">
        <v>0</v>
      </c>
      <c r="AK317" s="22">
        <v>0</v>
      </c>
      <c r="AL317" s="22">
        <v>0</v>
      </c>
      <c r="AM317" s="22" t="b">
        <v>0</v>
      </c>
      <c r="AN317" s="22">
        <v>0</v>
      </c>
      <c r="AO317" s="22">
        <v>0</v>
      </c>
    </row>
    <row r="318" spans="2:41" ht="16.5" customHeight="1" x14ac:dyDescent="0.3">
      <c r="B318" s="153">
        <f t="shared" si="16"/>
        <v>1051403</v>
      </c>
      <c r="C318" s="22">
        <v>1051403</v>
      </c>
      <c r="D318" s="156" t="str">
        <f ca="1">IFERROR(IFERROR(VLOOKUP($B318,INDIRECT(VLOOKUP($E318,보상!$S:$AA,2,FALSE)),MATCH(D$6,INDIRECT(VLOOKUP($E318,보상!$S:$AA,3,FALSE)),0),FALSE),VLOOKUP($B318,INDIRECT(VLOOKUP($E318&amp;"_U",보상!$S:$AA,2,FALSE)),MATCH(D$6,INDIRECT(VLOOKUP($E318&amp;"_U",보상!$S:$AA,3,FALSE)),0),FALSE)),"ERROR")</f>
        <v>남부 관문로로 귀환</v>
      </c>
      <c r="E318" s="22" t="s">
        <v>384</v>
      </c>
      <c r="F318" s="22">
        <f>COUNTIF($C$8:$C318,$C318)</f>
        <v>1</v>
      </c>
      <c r="G318" s="22" t="b">
        <v>0</v>
      </c>
      <c r="H318" s="22">
        <v>0</v>
      </c>
      <c r="I318" s="129">
        <f>IFERROR(IF(H318=0,0,VLOOKUP(VLOOKUP(H318,#REF!,MATCH("strMailTitleID",#REF!,0),FALSE),#REF!,2,FALSE)),"ERROR")</f>
        <v>0</v>
      </c>
      <c r="J318" s="176">
        <v>0</v>
      </c>
      <c r="K318" s="129">
        <f>IFERROR(IF(J318=0,0,VLOOKUP(VLOOKUP(J318,#REF!,MATCH("strMailTitleID",#REF!,0),FALSE),#REF!,2,FALSE)),"ERROR")</f>
        <v>0</v>
      </c>
      <c r="L318" s="22">
        <f ca="1">IFERROR(IFERROR(VLOOKUP($B318,INDIRECT(VLOOKUP($E318,보상!$S:$AA,2,FALSE)),MATCH(L$6,INDIRECT(VLOOKUP($E318,보상!$S:$AA,3,FALSE)),0),FALSE),VLOOKUP($B318,INDIRECT(VLOOKUP($E318&amp;"_U",보상!$S:$AA,2,FALSE)),MATCH(L$6,INDIRECT(VLOOKUP($E318&amp;"_U",보상!$S:$AA,3,FALSE)),0),FALSE)),"ERROR")</f>
        <v>11330</v>
      </c>
      <c r="M318" s="22">
        <v>0</v>
      </c>
      <c r="N318" s="22">
        <v>0</v>
      </c>
      <c r="O318" s="22">
        <v>0</v>
      </c>
      <c r="P318" s="22" t="str">
        <f ca="1">IFERROR(IFERROR(VLOOKUP($B318,INDIRECT(VLOOKUP($E318,보상!$S:$AA,2,FALSE)),MATCH(P$6,INDIRECT(VLOOKUP($E318,보상!$S:$AA,3,FALSE)),0),FALSE),VLOOKUP($B318,INDIRECT(VLOOKUP($E318&amp;"_U",보상!$S:$AA,2,FALSE)),MATCH(P$6,INDIRECT(VLOOKUP($E318&amp;"_U",보상!$S:$AA,3,FALSE)),0),FALSE)),"ERROR")</f>
        <v>Gold</v>
      </c>
      <c r="Q318" s="22">
        <f ca="1">IFERROR(IFERROR(VLOOKUP($B318,INDIRECT(VLOOKUP($E318,보상!$S:$AA,2,FALSE)),MATCH(Q$6,INDIRECT(VLOOKUP($E318,보상!$S:$AA,3,FALSE)),0),FALSE),VLOOKUP($B318,INDIRECT(VLOOKUP($E318&amp;"_U",보상!$S:$AA,2,FALSE)),MATCH(Q$6,INDIRECT(VLOOKUP($E318&amp;"_U",보상!$S:$AA,3,FALSE)),0),FALSE)),"ERROR")</f>
        <v>5310</v>
      </c>
      <c r="R318" s="22" t="b">
        <v>0</v>
      </c>
      <c r="S318" s="22" t="b">
        <v>0</v>
      </c>
      <c r="T318" s="22">
        <f ca="1">IFERROR(IF(W318=0,0,VLOOKUP(W318,보상!$D:$K,6,FALSE)),"-")</f>
        <v>0</v>
      </c>
      <c r="U318" s="22">
        <f ca="1">IFERROR(IF(W318=0,0,VLOOKUP(W318,보상!$D:$K,7,FALSE)),"-")</f>
        <v>5250</v>
      </c>
      <c r="V318" s="22">
        <f ca="1">IFERROR(IF(W318=0,0,VLOOKUP(W318,보상!$D:$K,8,FALSE)),"-")</f>
        <v>0</v>
      </c>
      <c r="W318" s="22">
        <f ca="1">IFERROR(IFERROR(VLOOKUP($B318,INDIRECT(VLOOKUP($E318,보상!$S:$AA,2,FALSE)),MATCH(W$6,INDIRECT(VLOOKUP($E318,보상!$S:$AA,3,FALSE)),0),FALSE),VLOOKUP($B318,INDIRECT(VLOOKUP($E318&amp;"_U",보상!$S:$AA,2,FALSE)),MATCH(W$6,INDIRECT(VLOOKUP($E318&amp;"_U",보상!$S:$AA,3,FALSE)),0),FALSE)),"ERROR")</f>
        <v>243001</v>
      </c>
      <c r="X318" s="134" t="str">
        <f ca="1">IFERROR(IF(W318=0,0,VLOOKUP(SUBSTITUTE(VLOOKUP(W318,#REF!,MATCH("strItemName",#REF!,0),FALSE),"SUI_",""),#REF!,2,FALSE)),"ERROR")</f>
        <v>ERROR</v>
      </c>
      <c r="Y318" s="22">
        <f t="shared" ca="1" si="17"/>
        <v>243001</v>
      </c>
      <c r="Z318" s="134" t="str">
        <f ca="1">IFERROR(IF(Y318=0,0,VLOOKUP(SUBSTITUTE(VLOOKUP(Y318,#REF!,MATCH("strItemName",#REF!,0),FALSE),"SUI_",""),#REF!,2,FALSE)),"ERROR")</f>
        <v>ERROR</v>
      </c>
      <c r="AA318" s="22">
        <f t="shared" ca="1" si="17"/>
        <v>243001</v>
      </c>
      <c r="AB318" s="134" t="str">
        <f ca="1">IFERROR(IF(AA318=0,0,VLOOKUP(SUBSTITUTE(VLOOKUP(AA318,#REF!,MATCH("strItemName",#REF!,0),FALSE),"SUI_",""),#REF!,2,FALSE)),"ERROR")</f>
        <v>ERROR</v>
      </c>
      <c r="AC318" s="22">
        <f t="shared" ca="1" si="17"/>
        <v>243001</v>
      </c>
      <c r="AD318" s="134" t="str">
        <f ca="1">IFERROR(IF(AC318=0,0,VLOOKUP(SUBSTITUTE(VLOOKUP(AC318,#REF!,MATCH("strItemName",#REF!,0),FALSE),"SUI_",""),#REF!,2,FALSE)),"ERROR")</f>
        <v>ERROR</v>
      </c>
      <c r="AE318" s="22">
        <f t="shared" ca="1" si="17"/>
        <v>243001</v>
      </c>
      <c r="AF318" s="134" t="str">
        <f ca="1">IFERROR(IF(AE318=0,0,VLOOKUP(SUBSTITUTE(VLOOKUP(AE318,#REF!,MATCH("strItemName",#REF!,0),FALSE),"SUI_",""),#REF!,2,FALSE)),"ERROR")</f>
        <v>ERROR</v>
      </c>
      <c r="AG318" s="88">
        <v>0</v>
      </c>
      <c r="AH318" s="134">
        <f>IFERROR(IF(AG318=0,0,VLOOKUP(SUBSTITUTE(VLOOKUP(AG318,#REF!,MATCH("strItemName",#REF!,0),FALSE),"SUI_",""),#REF!,2,FALSE)),"ERROR")</f>
        <v>0</v>
      </c>
      <c r="AI318" s="22">
        <f ca="1">IFERROR(IFERROR(VLOOKUP($B318,INDIRECT(VLOOKUP($E318,보상!$S:$AA,2,FALSE)),MATCH(AI$6,INDIRECT(VLOOKUP($E318,보상!$S:$AA,3,FALSE)),0),FALSE),VLOOKUP($B318,INDIRECT(VLOOKUP($E318&amp;"_U",보상!$S:$AA,2,FALSE)),MATCH(AI$6,INDIRECT(VLOOKUP($E318&amp;"_U",보상!$S:$AA,3,FALSE)),0),FALSE)),"ERROR")</f>
        <v>1</v>
      </c>
      <c r="AJ318" s="22">
        <v>0</v>
      </c>
      <c r="AK318" s="22">
        <v>0</v>
      </c>
      <c r="AL318" s="22">
        <v>0</v>
      </c>
      <c r="AM318" s="22" t="b">
        <v>0</v>
      </c>
      <c r="AN318" s="22">
        <v>0</v>
      </c>
      <c r="AO318" s="22">
        <v>0</v>
      </c>
    </row>
    <row r="319" spans="2:41" ht="16.5" customHeight="1" x14ac:dyDescent="0.3">
      <c r="B319" s="153">
        <f t="shared" si="16"/>
        <v>1051503</v>
      </c>
      <c r="C319" s="22">
        <v>1051503</v>
      </c>
      <c r="D319" s="156" t="str">
        <f ca="1">IFERROR(IFERROR(VLOOKUP($B319,INDIRECT(VLOOKUP($E319,보상!$S:$AA,2,FALSE)),MATCH(D$6,INDIRECT(VLOOKUP($E319,보상!$S:$AA,3,FALSE)),0),FALSE),VLOOKUP($B319,INDIRECT(VLOOKUP($E319&amp;"_U",보상!$S:$AA,2,FALSE)),MATCH(D$6,INDIRECT(VLOOKUP($E319&amp;"_U",보상!$S:$AA,3,FALSE)),0),FALSE)),"ERROR")</f>
        <v>적대감의 진실</v>
      </c>
      <c r="E319" s="22" t="s">
        <v>384</v>
      </c>
      <c r="F319" s="22">
        <f>COUNTIF($C$8:$C319,$C319)</f>
        <v>1</v>
      </c>
      <c r="G319" s="22" t="b">
        <v>0</v>
      </c>
      <c r="H319" s="22">
        <v>0</v>
      </c>
      <c r="I319" s="129">
        <f>IFERROR(IF(H319=0,0,VLOOKUP(VLOOKUP(H319,#REF!,MATCH("strMailTitleID",#REF!,0),FALSE),#REF!,2,FALSE)),"ERROR")</f>
        <v>0</v>
      </c>
      <c r="J319" s="176">
        <v>0</v>
      </c>
      <c r="K319" s="129">
        <f>IFERROR(IF(J319=0,0,VLOOKUP(VLOOKUP(J319,#REF!,MATCH("strMailTitleID",#REF!,0),FALSE),#REF!,2,FALSE)),"ERROR")</f>
        <v>0</v>
      </c>
      <c r="L319" s="22">
        <f ca="1">IFERROR(IFERROR(VLOOKUP($B319,INDIRECT(VLOOKUP($E319,보상!$S:$AA,2,FALSE)),MATCH(L$6,INDIRECT(VLOOKUP($E319,보상!$S:$AA,3,FALSE)),0),FALSE),VLOOKUP($B319,INDIRECT(VLOOKUP($E319&amp;"_U",보상!$S:$AA,2,FALSE)),MATCH(L$6,INDIRECT(VLOOKUP($E319&amp;"_U",보상!$S:$AA,3,FALSE)),0),FALSE)),"ERROR")</f>
        <v>11980</v>
      </c>
      <c r="M319" s="22">
        <v>0</v>
      </c>
      <c r="N319" s="22">
        <v>0</v>
      </c>
      <c r="O319" s="22">
        <v>0</v>
      </c>
      <c r="P319" s="22" t="str">
        <f ca="1">IFERROR(IFERROR(VLOOKUP($B319,INDIRECT(VLOOKUP($E319,보상!$S:$AA,2,FALSE)),MATCH(P$6,INDIRECT(VLOOKUP($E319,보상!$S:$AA,3,FALSE)),0),FALSE),VLOOKUP($B319,INDIRECT(VLOOKUP($E319&amp;"_U",보상!$S:$AA,2,FALSE)),MATCH(P$6,INDIRECT(VLOOKUP($E319&amp;"_U",보상!$S:$AA,3,FALSE)),0),FALSE)),"ERROR")</f>
        <v>Gold</v>
      </c>
      <c r="Q319" s="22">
        <f ca="1">IFERROR(IFERROR(VLOOKUP($B319,INDIRECT(VLOOKUP($E319,보상!$S:$AA,2,FALSE)),MATCH(Q$6,INDIRECT(VLOOKUP($E319,보상!$S:$AA,3,FALSE)),0),FALSE),VLOOKUP($B319,INDIRECT(VLOOKUP($E319&amp;"_U",보상!$S:$AA,2,FALSE)),MATCH(Q$6,INDIRECT(VLOOKUP($E319&amp;"_U",보상!$S:$AA,3,FALSE)),0),FALSE)),"ERROR")</f>
        <v>5310</v>
      </c>
      <c r="R319" s="22" t="b">
        <v>0</v>
      </c>
      <c r="S319" s="22" t="b">
        <v>0</v>
      </c>
      <c r="T319" s="22">
        <f ca="1">IFERROR(IF(W319=0,0,VLOOKUP(W319,보상!$D:$K,6,FALSE)),"-")</f>
        <v>0</v>
      </c>
      <c r="U319" s="22">
        <f ca="1">IFERROR(IF(W319=0,0,VLOOKUP(W319,보상!$D:$K,7,FALSE)),"-")</f>
        <v>0</v>
      </c>
      <c r="V319" s="22">
        <f ca="1">IFERROR(IF(W319=0,0,VLOOKUP(W319,보상!$D:$K,8,FALSE)),"-")</f>
        <v>0</v>
      </c>
      <c r="W319" s="22">
        <f ca="1">IFERROR(IFERROR(VLOOKUP($B319,INDIRECT(VLOOKUP($E319,보상!$S:$AA,2,FALSE)),MATCH(W$6,INDIRECT(VLOOKUP($E319,보상!$S:$AA,3,FALSE)),0),FALSE),VLOOKUP($B319,INDIRECT(VLOOKUP($E319&amp;"_U",보상!$S:$AA,2,FALSE)),MATCH(W$6,INDIRECT(VLOOKUP($E319&amp;"_U",보상!$S:$AA,3,FALSE)),0),FALSE)),"ERROR")</f>
        <v>2014001</v>
      </c>
      <c r="X319" s="134" t="str">
        <f ca="1">IFERROR(IF(W319=0,0,VLOOKUP(SUBSTITUTE(VLOOKUP(W319,#REF!,MATCH("strItemName",#REF!,0),FALSE),"SUI_",""),#REF!,2,FALSE)),"ERROR")</f>
        <v>ERROR</v>
      </c>
      <c r="Y319" s="22">
        <f t="shared" ca="1" si="17"/>
        <v>2014001</v>
      </c>
      <c r="Z319" s="134" t="str">
        <f ca="1">IFERROR(IF(Y319=0,0,VLOOKUP(SUBSTITUTE(VLOOKUP(Y319,#REF!,MATCH("strItemName",#REF!,0),FALSE),"SUI_",""),#REF!,2,FALSE)),"ERROR")</f>
        <v>ERROR</v>
      </c>
      <c r="AA319" s="22">
        <f t="shared" ca="1" si="17"/>
        <v>2014001</v>
      </c>
      <c r="AB319" s="134" t="str">
        <f ca="1">IFERROR(IF(AA319=0,0,VLOOKUP(SUBSTITUTE(VLOOKUP(AA319,#REF!,MATCH("strItemName",#REF!,0),FALSE),"SUI_",""),#REF!,2,FALSE)),"ERROR")</f>
        <v>ERROR</v>
      </c>
      <c r="AC319" s="22">
        <f t="shared" ca="1" si="17"/>
        <v>2014001</v>
      </c>
      <c r="AD319" s="134" t="str">
        <f ca="1">IFERROR(IF(AC319=0,0,VLOOKUP(SUBSTITUTE(VLOOKUP(AC319,#REF!,MATCH("strItemName",#REF!,0),FALSE),"SUI_",""),#REF!,2,FALSE)),"ERROR")</f>
        <v>ERROR</v>
      </c>
      <c r="AE319" s="22">
        <f t="shared" ca="1" si="17"/>
        <v>2014001</v>
      </c>
      <c r="AF319" s="134" t="str">
        <f ca="1">IFERROR(IF(AE319=0,0,VLOOKUP(SUBSTITUTE(VLOOKUP(AE319,#REF!,MATCH("strItemName",#REF!,0),FALSE),"SUI_",""),#REF!,2,FALSE)),"ERROR")</f>
        <v>ERROR</v>
      </c>
      <c r="AG319" s="88">
        <v>0</v>
      </c>
      <c r="AH319" s="134">
        <f>IFERROR(IF(AG319=0,0,VLOOKUP(SUBSTITUTE(VLOOKUP(AG319,#REF!,MATCH("strItemName",#REF!,0),FALSE),"SUI_",""),#REF!,2,FALSE)),"ERROR")</f>
        <v>0</v>
      </c>
      <c r="AI319" s="22">
        <f ca="1">IFERROR(IFERROR(VLOOKUP($B319,INDIRECT(VLOOKUP($E319,보상!$S:$AA,2,FALSE)),MATCH(AI$6,INDIRECT(VLOOKUP($E319,보상!$S:$AA,3,FALSE)),0),FALSE),VLOOKUP($B319,INDIRECT(VLOOKUP($E319&amp;"_U",보상!$S:$AA,2,FALSE)),MATCH(AI$6,INDIRECT(VLOOKUP($E319&amp;"_U",보상!$S:$AA,3,FALSE)),0),FALSE)),"ERROR")</f>
        <v>20</v>
      </c>
      <c r="AJ319" s="22">
        <v>0</v>
      </c>
      <c r="AK319" s="22">
        <v>0</v>
      </c>
      <c r="AL319" s="22">
        <v>0</v>
      </c>
      <c r="AM319" s="22" t="b">
        <v>0</v>
      </c>
      <c r="AN319" s="22">
        <v>0</v>
      </c>
      <c r="AO319" s="22">
        <v>0</v>
      </c>
    </row>
    <row r="320" spans="2:41" ht="16.5" customHeight="1" x14ac:dyDescent="0.3">
      <c r="B320" s="153">
        <f t="shared" si="16"/>
        <v>1051603</v>
      </c>
      <c r="C320" s="22">
        <v>1051603</v>
      </c>
      <c r="D320" s="156" t="str">
        <f ca="1">IFERROR(IFERROR(VLOOKUP($B320,INDIRECT(VLOOKUP($E320,보상!$S:$AA,2,FALSE)),MATCH(D$6,INDIRECT(VLOOKUP($E320,보상!$S:$AA,3,FALSE)),0),FALSE),VLOOKUP($B320,INDIRECT(VLOOKUP($E320&amp;"_U",보상!$S:$AA,2,FALSE)),MATCH(D$6,INDIRECT(VLOOKUP($E320&amp;"_U",보상!$S:$AA,3,FALSE)),0),FALSE)),"ERROR")</f>
        <v>수상한 에반의 행적</v>
      </c>
      <c r="E320" s="22" t="s">
        <v>384</v>
      </c>
      <c r="F320" s="22">
        <f>COUNTIF($C$8:$C320,$C320)</f>
        <v>1</v>
      </c>
      <c r="G320" s="22" t="b">
        <v>0</v>
      </c>
      <c r="H320" s="22">
        <v>0</v>
      </c>
      <c r="I320" s="129">
        <f>IFERROR(IF(H320=0,0,VLOOKUP(VLOOKUP(H320,#REF!,MATCH("strMailTitleID",#REF!,0),FALSE),#REF!,2,FALSE)),"ERROR")</f>
        <v>0</v>
      </c>
      <c r="J320" s="176">
        <v>0</v>
      </c>
      <c r="K320" s="129">
        <f>IFERROR(IF(J320=0,0,VLOOKUP(VLOOKUP(J320,#REF!,MATCH("strMailTitleID",#REF!,0),FALSE),#REF!,2,FALSE)),"ERROR")</f>
        <v>0</v>
      </c>
      <c r="L320" s="22">
        <f ca="1">IFERROR(IFERROR(VLOOKUP($B320,INDIRECT(VLOOKUP($E320,보상!$S:$AA,2,FALSE)),MATCH(L$6,INDIRECT(VLOOKUP($E320,보상!$S:$AA,3,FALSE)),0),FALSE),VLOOKUP($B320,INDIRECT(VLOOKUP($E320&amp;"_U",보상!$S:$AA,2,FALSE)),MATCH(L$6,INDIRECT(VLOOKUP($E320&amp;"_U",보상!$S:$AA,3,FALSE)),0),FALSE)),"ERROR")</f>
        <v>12830</v>
      </c>
      <c r="M320" s="22">
        <v>0</v>
      </c>
      <c r="N320" s="22">
        <v>0</v>
      </c>
      <c r="O320" s="22">
        <v>0</v>
      </c>
      <c r="P320" s="22" t="str">
        <f ca="1">IFERROR(IFERROR(VLOOKUP($B320,INDIRECT(VLOOKUP($E320,보상!$S:$AA,2,FALSE)),MATCH(P$6,INDIRECT(VLOOKUP($E320,보상!$S:$AA,3,FALSE)),0),FALSE),VLOOKUP($B320,INDIRECT(VLOOKUP($E320&amp;"_U",보상!$S:$AA,2,FALSE)),MATCH(P$6,INDIRECT(VLOOKUP($E320&amp;"_U",보상!$S:$AA,3,FALSE)),0),FALSE)),"ERROR")</f>
        <v>Gold</v>
      </c>
      <c r="Q320" s="22">
        <f ca="1">IFERROR(IFERROR(VLOOKUP($B320,INDIRECT(VLOOKUP($E320,보상!$S:$AA,2,FALSE)),MATCH(Q$6,INDIRECT(VLOOKUP($E320,보상!$S:$AA,3,FALSE)),0),FALSE),VLOOKUP($B320,INDIRECT(VLOOKUP($E320&amp;"_U",보상!$S:$AA,2,FALSE)),MATCH(Q$6,INDIRECT(VLOOKUP($E320&amp;"_U",보상!$S:$AA,3,FALSE)),0),FALSE)),"ERROR")</f>
        <v>5310</v>
      </c>
      <c r="R320" s="22" t="b">
        <v>0</v>
      </c>
      <c r="S320" s="22" t="b">
        <v>0</v>
      </c>
      <c r="T320" s="22">
        <f ca="1">IFERROR(IF(W320=0,0,VLOOKUP(W320,보상!$D:$K,6,FALSE)),"-")</f>
        <v>0</v>
      </c>
      <c r="U320" s="22">
        <f ca="1">IFERROR(IF(W320=0,0,VLOOKUP(W320,보상!$D:$K,7,FALSE)),"-")</f>
        <v>0</v>
      </c>
      <c r="V320" s="22">
        <f ca="1">IFERROR(IF(W320=0,0,VLOOKUP(W320,보상!$D:$K,8,FALSE)),"-")</f>
        <v>0</v>
      </c>
      <c r="W320" s="22">
        <f ca="1">IFERROR(IFERROR(VLOOKUP($B320,INDIRECT(VLOOKUP($E320,보상!$S:$AA,2,FALSE)),MATCH(W$6,INDIRECT(VLOOKUP($E320,보상!$S:$AA,3,FALSE)),0),FALSE),VLOOKUP($B320,INDIRECT(VLOOKUP($E320&amp;"_U",보상!$S:$AA,2,FALSE)),MATCH(W$6,INDIRECT(VLOOKUP($E320&amp;"_U",보상!$S:$AA,3,FALSE)),0),FALSE)),"ERROR")</f>
        <v>4011011</v>
      </c>
      <c r="X320" s="134" t="str">
        <f ca="1">IFERROR(IF(W320=0,0,VLOOKUP(SUBSTITUTE(VLOOKUP(W320,#REF!,MATCH("strItemName",#REF!,0),FALSE),"SUI_",""),#REF!,2,FALSE)),"ERROR")</f>
        <v>ERROR</v>
      </c>
      <c r="Y320" s="22">
        <f t="shared" ca="1" si="17"/>
        <v>4011011</v>
      </c>
      <c r="Z320" s="134" t="str">
        <f ca="1">IFERROR(IF(Y320=0,0,VLOOKUP(SUBSTITUTE(VLOOKUP(Y320,#REF!,MATCH("strItemName",#REF!,0),FALSE),"SUI_",""),#REF!,2,FALSE)),"ERROR")</f>
        <v>ERROR</v>
      </c>
      <c r="AA320" s="22">
        <f t="shared" ca="1" si="17"/>
        <v>4011011</v>
      </c>
      <c r="AB320" s="134" t="str">
        <f ca="1">IFERROR(IF(AA320=0,0,VLOOKUP(SUBSTITUTE(VLOOKUP(AA320,#REF!,MATCH("strItemName",#REF!,0),FALSE),"SUI_",""),#REF!,2,FALSE)),"ERROR")</f>
        <v>ERROR</v>
      </c>
      <c r="AC320" s="22">
        <f t="shared" ca="1" si="17"/>
        <v>4011011</v>
      </c>
      <c r="AD320" s="134" t="str">
        <f ca="1">IFERROR(IF(AC320=0,0,VLOOKUP(SUBSTITUTE(VLOOKUP(AC320,#REF!,MATCH("strItemName",#REF!,0),FALSE),"SUI_",""),#REF!,2,FALSE)),"ERROR")</f>
        <v>ERROR</v>
      </c>
      <c r="AE320" s="22">
        <f t="shared" ca="1" si="17"/>
        <v>4011011</v>
      </c>
      <c r="AF320" s="134" t="str">
        <f ca="1">IFERROR(IF(AE320=0,0,VLOOKUP(SUBSTITUTE(VLOOKUP(AE320,#REF!,MATCH("strItemName",#REF!,0),FALSE),"SUI_",""),#REF!,2,FALSE)),"ERROR")</f>
        <v>ERROR</v>
      </c>
      <c r="AG320" s="88">
        <v>0</v>
      </c>
      <c r="AH320" s="134">
        <f>IFERROR(IF(AG320=0,0,VLOOKUP(SUBSTITUTE(VLOOKUP(AG320,#REF!,MATCH("strItemName",#REF!,0),FALSE),"SUI_",""),#REF!,2,FALSE)),"ERROR")</f>
        <v>0</v>
      </c>
      <c r="AI320" s="22">
        <f ca="1">IFERROR(IFERROR(VLOOKUP($B320,INDIRECT(VLOOKUP($E320,보상!$S:$AA,2,FALSE)),MATCH(AI$6,INDIRECT(VLOOKUP($E320,보상!$S:$AA,3,FALSE)),0),FALSE),VLOOKUP($B320,INDIRECT(VLOOKUP($E320&amp;"_U",보상!$S:$AA,2,FALSE)),MATCH(AI$6,INDIRECT(VLOOKUP($E320&amp;"_U",보상!$S:$AA,3,FALSE)),0),FALSE)),"ERROR")</f>
        <v>1</v>
      </c>
      <c r="AJ320" s="22">
        <v>0</v>
      </c>
      <c r="AK320" s="22">
        <v>0</v>
      </c>
      <c r="AL320" s="22">
        <v>0</v>
      </c>
      <c r="AM320" s="22" t="b">
        <v>0</v>
      </c>
      <c r="AN320" s="22">
        <v>0</v>
      </c>
      <c r="AO320" s="22">
        <v>0</v>
      </c>
    </row>
    <row r="321" spans="2:41" ht="16.5" customHeight="1" x14ac:dyDescent="0.3">
      <c r="B321" s="153">
        <f t="shared" si="16"/>
        <v>1051703</v>
      </c>
      <c r="C321" s="22">
        <v>1051703</v>
      </c>
      <c r="D321" s="156" t="str">
        <f ca="1">IFERROR(IFERROR(VLOOKUP($B321,INDIRECT(VLOOKUP($E321,보상!$S:$AA,2,FALSE)),MATCH(D$6,INDIRECT(VLOOKUP($E321,보상!$S:$AA,3,FALSE)),0),FALSE),VLOOKUP($B321,INDIRECT(VLOOKUP($E321&amp;"_U",보상!$S:$AA,2,FALSE)),MATCH(D$6,INDIRECT(VLOOKUP($E321&amp;"_U",보상!$S:$AA,3,FALSE)),0),FALSE)),"ERROR")</f>
        <v>관문로를 포위한 야만족</v>
      </c>
      <c r="E321" s="22" t="s">
        <v>384</v>
      </c>
      <c r="F321" s="22">
        <f>COUNTIF($C$8:$C321,$C321)</f>
        <v>1</v>
      </c>
      <c r="G321" s="22" t="b">
        <v>0</v>
      </c>
      <c r="H321" s="22">
        <v>0</v>
      </c>
      <c r="I321" s="129">
        <f>IFERROR(IF(H321=0,0,VLOOKUP(VLOOKUP(H321,#REF!,MATCH("strMailTitleID",#REF!,0),FALSE),#REF!,2,FALSE)),"ERROR")</f>
        <v>0</v>
      </c>
      <c r="J321" s="176">
        <v>0</v>
      </c>
      <c r="K321" s="129">
        <f>IFERROR(IF(J321=0,0,VLOOKUP(VLOOKUP(J321,#REF!,MATCH("strMailTitleID",#REF!,0),FALSE),#REF!,2,FALSE)),"ERROR")</f>
        <v>0</v>
      </c>
      <c r="L321" s="22">
        <f ca="1">IFERROR(IFERROR(VLOOKUP($B321,INDIRECT(VLOOKUP($E321,보상!$S:$AA,2,FALSE)),MATCH(L$6,INDIRECT(VLOOKUP($E321,보상!$S:$AA,3,FALSE)),0),FALSE),VLOOKUP($B321,INDIRECT(VLOOKUP($E321&amp;"_U",보상!$S:$AA,2,FALSE)),MATCH(L$6,INDIRECT(VLOOKUP($E321&amp;"_U",보상!$S:$AA,3,FALSE)),0),FALSE)),"ERROR")</f>
        <v>11980</v>
      </c>
      <c r="M321" s="22">
        <v>0</v>
      </c>
      <c r="N321" s="22">
        <v>0</v>
      </c>
      <c r="O321" s="22">
        <v>0</v>
      </c>
      <c r="P321" s="22" t="str">
        <f ca="1">IFERROR(IFERROR(VLOOKUP($B321,INDIRECT(VLOOKUP($E321,보상!$S:$AA,2,FALSE)),MATCH(P$6,INDIRECT(VLOOKUP($E321,보상!$S:$AA,3,FALSE)),0),FALSE),VLOOKUP($B321,INDIRECT(VLOOKUP($E321&amp;"_U",보상!$S:$AA,2,FALSE)),MATCH(P$6,INDIRECT(VLOOKUP($E321&amp;"_U",보상!$S:$AA,3,FALSE)),0),FALSE)),"ERROR")</f>
        <v>Gold</v>
      </c>
      <c r="Q321" s="22">
        <f ca="1">IFERROR(IFERROR(VLOOKUP($B321,INDIRECT(VLOOKUP($E321,보상!$S:$AA,2,FALSE)),MATCH(Q$6,INDIRECT(VLOOKUP($E321,보상!$S:$AA,3,FALSE)),0),FALSE),VLOOKUP($B321,INDIRECT(VLOOKUP($E321&amp;"_U",보상!$S:$AA,2,FALSE)),MATCH(Q$6,INDIRECT(VLOOKUP($E321&amp;"_U",보상!$S:$AA,3,FALSE)),0),FALSE)),"ERROR")</f>
        <v>5310</v>
      </c>
      <c r="R321" s="22" t="b">
        <v>0</v>
      </c>
      <c r="S321" s="22" t="b">
        <v>0</v>
      </c>
      <c r="T321" s="22">
        <f ca="1">IFERROR(IF(W321=0,0,VLOOKUP(W321,보상!$D:$K,6,FALSE)),"-")</f>
        <v>0</v>
      </c>
      <c r="U321" s="22">
        <f ca="1">IFERROR(IF(W321=0,0,VLOOKUP(W321,보상!$D:$K,7,FALSE)),"-")</f>
        <v>0</v>
      </c>
      <c r="V321" s="22">
        <f ca="1">IFERROR(IF(W321=0,0,VLOOKUP(W321,보상!$D:$K,8,FALSE)),"-")</f>
        <v>0</v>
      </c>
      <c r="W321" s="22">
        <f ca="1">IFERROR(IFERROR(VLOOKUP($B321,INDIRECT(VLOOKUP($E321,보상!$S:$AA,2,FALSE)),MATCH(W$6,INDIRECT(VLOOKUP($E321,보상!$S:$AA,3,FALSE)),0),FALSE),VLOOKUP($B321,INDIRECT(VLOOKUP($E321&amp;"_U",보상!$S:$AA,2,FALSE)),MATCH(W$6,INDIRECT(VLOOKUP($E321&amp;"_U",보상!$S:$AA,3,FALSE)),0),FALSE)),"ERROR")</f>
        <v>3021003</v>
      </c>
      <c r="X321" s="134" t="str">
        <f ca="1">IFERROR(IF(W321=0,0,VLOOKUP(SUBSTITUTE(VLOOKUP(W321,#REF!,MATCH("strItemName",#REF!,0),FALSE),"SUI_",""),#REF!,2,FALSE)),"ERROR")</f>
        <v>ERROR</v>
      </c>
      <c r="Y321" s="22">
        <f t="shared" ca="1" si="17"/>
        <v>3021003</v>
      </c>
      <c r="Z321" s="134" t="str">
        <f ca="1">IFERROR(IF(Y321=0,0,VLOOKUP(SUBSTITUTE(VLOOKUP(Y321,#REF!,MATCH("strItemName",#REF!,0),FALSE),"SUI_",""),#REF!,2,FALSE)),"ERROR")</f>
        <v>ERROR</v>
      </c>
      <c r="AA321" s="22">
        <f t="shared" ca="1" si="17"/>
        <v>3021003</v>
      </c>
      <c r="AB321" s="134" t="str">
        <f ca="1">IFERROR(IF(AA321=0,0,VLOOKUP(SUBSTITUTE(VLOOKUP(AA321,#REF!,MATCH("strItemName",#REF!,0),FALSE),"SUI_",""),#REF!,2,FALSE)),"ERROR")</f>
        <v>ERROR</v>
      </c>
      <c r="AC321" s="22">
        <f t="shared" ca="1" si="17"/>
        <v>3021003</v>
      </c>
      <c r="AD321" s="134" t="str">
        <f ca="1">IFERROR(IF(AC321=0,0,VLOOKUP(SUBSTITUTE(VLOOKUP(AC321,#REF!,MATCH("strItemName",#REF!,0),FALSE),"SUI_",""),#REF!,2,FALSE)),"ERROR")</f>
        <v>ERROR</v>
      </c>
      <c r="AE321" s="22">
        <f t="shared" ca="1" si="17"/>
        <v>3021003</v>
      </c>
      <c r="AF321" s="134" t="str">
        <f ca="1">IFERROR(IF(AE321=0,0,VLOOKUP(SUBSTITUTE(VLOOKUP(AE321,#REF!,MATCH("strItemName",#REF!,0),FALSE),"SUI_",""),#REF!,2,FALSE)),"ERROR")</f>
        <v>ERROR</v>
      </c>
      <c r="AG321" s="88">
        <v>0</v>
      </c>
      <c r="AH321" s="134">
        <f>IFERROR(IF(AG321=0,0,VLOOKUP(SUBSTITUTE(VLOOKUP(AG321,#REF!,MATCH("strItemName",#REF!,0),FALSE),"SUI_",""),#REF!,2,FALSE)),"ERROR")</f>
        <v>0</v>
      </c>
      <c r="AI321" s="22">
        <f ca="1">IFERROR(IFERROR(VLOOKUP($B321,INDIRECT(VLOOKUP($E321,보상!$S:$AA,2,FALSE)),MATCH(AI$6,INDIRECT(VLOOKUP($E321,보상!$S:$AA,3,FALSE)),0),FALSE),VLOOKUP($B321,INDIRECT(VLOOKUP($E321&amp;"_U",보상!$S:$AA,2,FALSE)),MATCH(AI$6,INDIRECT(VLOOKUP($E321&amp;"_U",보상!$S:$AA,3,FALSE)),0),FALSE)),"ERROR")</f>
        <v>1</v>
      </c>
      <c r="AJ321" s="22">
        <v>0</v>
      </c>
      <c r="AK321" s="22">
        <v>0</v>
      </c>
      <c r="AL321" s="22">
        <v>0</v>
      </c>
      <c r="AM321" s="22" t="b">
        <v>0</v>
      </c>
      <c r="AN321" s="22">
        <v>0</v>
      </c>
      <c r="AO321" s="22">
        <v>0</v>
      </c>
    </row>
    <row r="322" spans="2:41" ht="16.5" customHeight="1" x14ac:dyDescent="0.3">
      <c r="B322" s="153">
        <f t="shared" si="16"/>
        <v>1051803</v>
      </c>
      <c r="C322" s="22">
        <v>1051803</v>
      </c>
      <c r="D322" s="156" t="str">
        <f ca="1">IFERROR(IFERROR(VLOOKUP($B322,INDIRECT(VLOOKUP($E322,보상!$S:$AA,2,FALSE)),MATCH(D$6,INDIRECT(VLOOKUP($E322,보상!$S:$AA,3,FALSE)),0),FALSE),VLOOKUP($B322,INDIRECT(VLOOKUP($E322&amp;"_U",보상!$S:$AA,2,FALSE)),MATCH(D$6,INDIRECT(VLOOKUP($E322&amp;"_U",보상!$S:$AA,3,FALSE)),0),FALSE)),"ERROR")</f>
        <v>전술을 무력화시킬 방법</v>
      </c>
      <c r="E322" s="22" t="s">
        <v>384</v>
      </c>
      <c r="F322" s="22">
        <f>COUNTIF($C$8:$C322,$C322)</f>
        <v>1</v>
      </c>
      <c r="G322" s="22" t="b">
        <v>0</v>
      </c>
      <c r="H322" s="22">
        <v>0</v>
      </c>
      <c r="I322" s="129">
        <f>IFERROR(IF(H322=0,0,VLOOKUP(VLOOKUP(H322,#REF!,MATCH("strMailTitleID",#REF!,0),FALSE),#REF!,2,FALSE)),"ERROR")</f>
        <v>0</v>
      </c>
      <c r="J322" s="176">
        <v>0</v>
      </c>
      <c r="K322" s="129">
        <f>IFERROR(IF(J322=0,0,VLOOKUP(VLOOKUP(J322,#REF!,MATCH("strMailTitleID",#REF!,0),FALSE),#REF!,2,FALSE)),"ERROR")</f>
        <v>0</v>
      </c>
      <c r="L322" s="22">
        <f ca="1">IFERROR(IFERROR(VLOOKUP($B322,INDIRECT(VLOOKUP($E322,보상!$S:$AA,2,FALSE)),MATCH(L$6,INDIRECT(VLOOKUP($E322,보상!$S:$AA,3,FALSE)),0),FALSE),VLOOKUP($B322,INDIRECT(VLOOKUP($E322&amp;"_U",보상!$S:$AA,2,FALSE)),MATCH(L$6,INDIRECT(VLOOKUP($E322&amp;"_U",보상!$S:$AA,3,FALSE)),0),FALSE)),"ERROR")</f>
        <v>11980</v>
      </c>
      <c r="M322" s="22">
        <v>0</v>
      </c>
      <c r="N322" s="22">
        <v>0</v>
      </c>
      <c r="O322" s="22">
        <v>0</v>
      </c>
      <c r="P322" s="22" t="str">
        <f ca="1">IFERROR(IFERROR(VLOOKUP($B322,INDIRECT(VLOOKUP($E322,보상!$S:$AA,2,FALSE)),MATCH(P$6,INDIRECT(VLOOKUP($E322,보상!$S:$AA,3,FALSE)),0),FALSE),VLOOKUP($B322,INDIRECT(VLOOKUP($E322&amp;"_U",보상!$S:$AA,2,FALSE)),MATCH(P$6,INDIRECT(VLOOKUP($E322&amp;"_U",보상!$S:$AA,3,FALSE)),0),FALSE)),"ERROR")</f>
        <v>Gold</v>
      </c>
      <c r="Q322" s="22">
        <f ca="1">IFERROR(IFERROR(VLOOKUP($B322,INDIRECT(VLOOKUP($E322,보상!$S:$AA,2,FALSE)),MATCH(Q$6,INDIRECT(VLOOKUP($E322,보상!$S:$AA,3,FALSE)),0),FALSE),VLOOKUP($B322,INDIRECT(VLOOKUP($E322&amp;"_U",보상!$S:$AA,2,FALSE)),MATCH(Q$6,INDIRECT(VLOOKUP($E322&amp;"_U",보상!$S:$AA,3,FALSE)),0),FALSE)),"ERROR")</f>
        <v>5310</v>
      </c>
      <c r="R322" s="22" t="b">
        <v>0</v>
      </c>
      <c r="S322" s="22" t="b">
        <v>0</v>
      </c>
      <c r="T322" s="22">
        <f ca="1">IFERROR(IF(W322=0,0,VLOOKUP(W322,보상!$D:$K,6,FALSE)),"-")</f>
        <v>0</v>
      </c>
      <c r="U322" s="22">
        <f ca="1">IFERROR(IF(W322=0,0,VLOOKUP(W322,보상!$D:$K,7,FALSE)),"-")</f>
        <v>0</v>
      </c>
      <c r="V322" s="22">
        <f ca="1">IFERROR(IF(W322=0,0,VLOOKUP(W322,보상!$D:$K,8,FALSE)),"-")</f>
        <v>0</v>
      </c>
      <c r="W322" s="22">
        <f ca="1">IFERROR(IFERROR(VLOOKUP($B322,INDIRECT(VLOOKUP($E322,보상!$S:$AA,2,FALSE)),MATCH(W$6,INDIRECT(VLOOKUP($E322,보상!$S:$AA,3,FALSE)),0),FALSE),VLOOKUP($B322,INDIRECT(VLOOKUP($E322&amp;"_U",보상!$S:$AA,2,FALSE)),MATCH(W$6,INDIRECT(VLOOKUP($E322&amp;"_U",보상!$S:$AA,3,FALSE)),0),FALSE)),"ERROR")</f>
        <v>3160001</v>
      </c>
      <c r="X322" s="134" t="str">
        <f ca="1">IFERROR(IF(W322=0,0,VLOOKUP(SUBSTITUTE(VLOOKUP(W322,#REF!,MATCH("strItemName",#REF!,0),FALSE),"SUI_",""),#REF!,2,FALSE)),"ERROR")</f>
        <v>ERROR</v>
      </c>
      <c r="Y322" s="22">
        <f t="shared" ca="1" si="17"/>
        <v>3160001</v>
      </c>
      <c r="Z322" s="134" t="str">
        <f ca="1">IFERROR(IF(Y322=0,0,VLOOKUP(SUBSTITUTE(VLOOKUP(Y322,#REF!,MATCH("strItemName",#REF!,0),FALSE),"SUI_",""),#REF!,2,FALSE)),"ERROR")</f>
        <v>ERROR</v>
      </c>
      <c r="AA322" s="22">
        <f t="shared" ca="1" si="17"/>
        <v>3160001</v>
      </c>
      <c r="AB322" s="134" t="str">
        <f ca="1">IFERROR(IF(AA322=0,0,VLOOKUP(SUBSTITUTE(VLOOKUP(AA322,#REF!,MATCH("strItemName",#REF!,0),FALSE),"SUI_",""),#REF!,2,FALSE)),"ERROR")</f>
        <v>ERROR</v>
      </c>
      <c r="AC322" s="22">
        <f t="shared" ca="1" si="17"/>
        <v>3160001</v>
      </c>
      <c r="AD322" s="134" t="str">
        <f ca="1">IFERROR(IF(AC322=0,0,VLOOKUP(SUBSTITUTE(VLOOKUP(AC322,#REF!,MATCH("strItemName",#REF!,0),FALSE),"SUI_",""),#REF!,2,FALSE)),"ERROR")</f>
        <v>ERROR</v>
      </c>
      <c r="AE322" s="22">
        <f t="shared" ca="1" si="17"/>
        <v>3160001</v>
      </c>
      <c r="AF322" s="134" t="str">
        <f ca="1">IFERROR(IF(AE322=0,0,VLOOKUP(SUBSTITUTE(VLOOKUP(AE322,#REF!,MATCH("strItemName",#REF!,0),FALSE),"SUI_",""),#REF!,2,FALSE)),"ERROR")</f>
        <v>ERROR</v>
      </c>
      <c r="AG322" s="88">
        <v>0</v>
      </c>
      <c r="AH322" s="134">
        <f>IFERROR(IF(AG322=0,0,VLOOKUP(SUBSTITUTE(VLOOKUP(AG322,#REF!,MATCH("strItemName",#REF!,0),FALSE),"SUI_",""),#REF!,2,FALSE)),"ERROR")</f>
        <v>0</v>
      </c>
      <c r="AI322" s="22">
        <f ca="1">IFERROR(IFERROR(VLOOKUP($B322,INDIRECT(VLOOKUP($E322,보상!$S:$AA,2,FALSE)),MATCH(AI$6,INDIRECT(VLOOKUP($E322,보상!$S:$AA,3,FALSE)),0),FALSE),VLOOKUP($B322,INDIRECT(VLOOKUP($E322&amp;"_U",보상!$S:$AA,2,FALSE)),MATCH(AI$6,INDIRECT(VLOOKUP($E322&amp;"_U",보상!$S:$AA,3,FALSE)),0),FALSE)),"ERROR")</f>
        <v>10</v>
      </c>
      <c r="AJ322" s="22">
        <v>0</v>
      </c>
      <c r="AK322" s="22">
        <v>0</v>
      </c>
      <c r="AL322" s="22">
        <v>0</v>
      </c>
      <c r="AM322" s="22" t="b">
        <v>0</v>
      </c>
      <c r="AN322" s="22">
        <v>0</v>
      </c>
      <c r="AO322" s="22">
        <v>0</v>
      </c>
    </row>
    <row r="323" spans="2:41" ht="16.5" customHeight="1" x14ac:dyDescent="0.3">
      <c r="B323" s="153">
        <f t="shared" si="16"/>
        <v>1051903</v>
      </c>
      <c r="C323" s="22">
        <v>1051903</v>
      </c>
      <c r="D323" s="156" t="str">
        <f ca="1">IFERROR(IFERROR(VLOOKUP($B323,INDIRECT(VLOOKUP($E323,보상!$S:$AA,2,FALSE)),MATCH(D$6,INDIRECT(VLOOKUP($E323,보상!$S:$AA,3,FALSE)),0),FALSE),VLOOKUP($B323,INDIRECT(VLOOKUP($E323&amp;"_U",보상!$S:$AA,2,FALSE)),MATCH(D$6,INDIRECT(VLOOKUP($E323&amp;"_U",보상!$S:$AA,3,FALSE)),0),FALSE)),"ERROR")</f>
        <v>에반의 행적 쫓기</v>
      </c>
      <c r="E323" s="22" t="s">
        <v>384</v>
      </c>
      <c r="F323" s="22">
        <f>COUNTIF($C$8:$C323,$C323)</f>
        <v>1</v>
      </c>
      <c r="G323" s="22" t="b">
        <v>0</v>
      </c>
      <c r="H323" s="22">
        <v>0</v>
      </c>
      <c r="I323" s="129">
        <f>IFERROR(IF(H323=0,0,VLOOKUP(VLOOKUP(H323,#REF!,MATCH("strMailTitleID",#REF!,0),FALSE),#REF!,2,FALSE)),"ERROR")</f>
        <v>0</v>
      </c>
      <c r="J323" s="176">
        <v>0</v>
      </c>
      <c r="K323" s="129">
        <f>IFERROR(IF(J323=0,0,VLOOKUP(VLOOKUP(J323,#REF!,MATCH("strMailTitleID",#REF!,0),FALSE),#REF!,2,FALSE)),"ERROR")</f>
        <v>0</v>
      </c>
      <c r="L323" s="22">
        <f ca="1">IFERROR(IFERROR(VLOOKUP($B323,INDIRECT(VLOOKUP($E323,보상!$S:$AA,2,FALSE)),MATCH(L$6,INDIRECT(VLOOKUP($E323,보상!$S:$AA,3,FALSE)),0),FALSE),VLOOKUP($B323,INDIRECT(VLOOKUP($E323&amp;"_U",보상!$S:$AA,2,FALSE)),MATCH(L$6,INDIRECT(VLOOKUP($E323&amp;"_U",보상!$S:$AA,3,FALSE)),0),FALSE)),"ERROR")</f>
        <v>11980</v>
      </c>
      <c r="M323" s="22">
        <v>0</v>
      </c>
      <c r="N323" s="22">
        <v>0</v>
      </c>
      <c r="O323" s="22">
        <v>0</v>
      </c>
      <c r="P323" s="22" t="str">
        <f ca="1">IFERROR(IFERROR(VLOOKUP($B323,INDIRECT(VLOOKUP($E323,보상!$S:$AA,2,FALSE)),MATCH(P$6,INDIRECT(VLOOKUP($E323,보상!$S:$AA,3,FALSE)),0),FALSE),VLOOKUP($B323,INDIRECT(VLOOKUP($E323&amp;"_U",보상!$S:$AA,2,FALSE)),MATCH(P$6,INDIRECT(VLOOKUP($E323&amp;"_U",보상!$S:$AA,3,FALSE)),0),FALSE)),"ERROR")</f>
        <v>Gold</v>
      </c>
      <c r="Q323" s="22">
        <f ca="1">IFERROR(IFERROR(VLOOKUP($B323,INDIRECT(VLOOKUP($E323,보상!$S:$AA,2,FALSE)),MATCH(Q$6,INDIRECT(VLOOKUP($E323,보상!$S:$AA,3,FALSE)),0),FALSE),VLOOKUP($B323,INDIRECT(VLOOKUP($E323&amp;"_U",보상!$S:$AA,2,FALSE)),MATCH(Q$6,INDIRECT(VLOOKUP($E323&amp;"_U",보상!$S:$AA,3,FALSE)),0),FALSE)),"ERROR")</f>
        <v>5310</v>
      </c>
      <c r="R323" s="22" t="b">
        <v>0</v>
      </c>
      <c r="S323" s="22" t="b">
        <v>0</v>
      </c>
      <c r="T323" s="22">
        <f ca="1">IFERROR(IF(W323=0,0,VLOOKUP(W323,보상!$D:$K,6,FALSE)),"-")</f>
        <v>0</v>
      </c>
      <c r="U323" s="22">
        <f ca="1">IFERROR(IF(W323=0,0,VLOOKUP(W323,보상!$D:$K,7,FALSE)),"-")</f>
        <v>0</v>
      </c>
      <c r="V323" s="22">
        <f ca="1">IFERROR(IF(W323=0,0,VLOOKUP(W323,보상!$D:$K,8,FALSE)),"-")</f>
        <v>0</v>
      </c>
      <c r="W323" s="22">
        <f ca="1">IFERROR(IFERROR(VLOOKUP($B323,INDIRECT(VLOOKUP($E323,보상!$S:$AA,2,FALSE)),MATCH(W$6,INDIRECT(VLOOKUP($E323,보상!$S:$AA,3,FALSE)),0),FALSE),VLOOKUP($B323,INDIRECT(VLOOKUP($E323&amp;"_U",보상!$S:$AA,2,FALSE)),MATCH(W$6,INDIRECT(VLOOKUP($E323&amp;"_U",보상!$S:$AA,3,FALSE)),0),FALSE)),"ERROR")</f>
        <v>2202011</v>
      </c>
      <c r="X323" s="134" t="str">
        <f ca="1">IFERROR(IF(W323=0,0,VLOOKUP(SUBSTITUTE(VLOOKUP(W323,#REF!,MATCH("strItemName",#REF!,0),FALSE),"SUI_",""),#REF!,2,FALSE)),"ERROR")</f>
        <v>ERROR</v>
      </c>
      <c r="Y323" s="22">
        <f t="shared" ca="1" si="17"/>
        <v>2202011</v>
      </c>
      <c r="Z323" s="134" t="str">
        <f ca="1">IFERROR(IF(Y323=0,0,VLOOKUP(SUBSTITUTE(VLOOKUP(Y323,#REF!,MATCH("strItemName",#REF!,0),FALSE),"SUI_",""),#REF!,2,FALSE)),"ERROR")</f>
        <v>ERROR</v>
      </c>
      <c r="AA323" s="22">
        <f t="shared" ca="1" si="17"/>
        <v>2202011</v>
      </c>
      <c r="AB323" s="134" t="str">
        <f ca="1">IFERROR(IF(AA323=0,0,VLOOKUP(SUBSTITUTE(VLOOKUP(AA323,#REF!,MATCH("strItemName",#REF!,0),FALSE),"SUI_",""),#REF!,2,FALSE)),"ERROR")</f>
        <v>ERROR</v>
      </c>
      <c r="AC323" s="22">
        <f t="shared" ca="1" si="17"/>
        <v>2202011</v>
      </c>
      <c r="AD323" s="134" t="str">
        <f ca="1">IFERROR(IF(AC323=0,0,VLOOKUP(SUBSTITUTE(VLOOKUP(AC323,#REF!,MATCH("strItemName",#REF!,0),FALSE),"SUI_",""),#REF!,2,FALSE)),"ERROR")</f>
        <v>ERROR</v>
      </c>
      <c r="AE323" s="22">
        <f t="shared" ca="1" si="17"/>
        <v>2202011</v>
      </c>
      <c r="AF323" s="134" t="str">
        <f ca="1">IFERROR(IF(AE323=0,0,VLOOKUP(SUBSTITUTE(VLOOKUP(AE323,#REF!,MATCH("strItemName",#REF!,0),FALSE),"SUI_",""),#REF!,2,FALSE)),"ERROR")</f>
        <v>ERROR</v>
      </c>
      <c r="AG323" s="88">
        <v>0</v>
      </c>
      <c r="AH323" s="134">
        <f>IFERROR(IF(AG323=0,0,VLOOKUP(SUBSTITUTE(VLOOKUP(AG323,#REF!,MATCH("strItemName",#REF!,0),FALSE),"SUI_",""),#REF!,2,FALSE)),"ERROR")</f>
        <v>0</v>
      </c>
      <c r="AI323" s="22">
        <f ca="1">IFERROR(IFERROR(VLOOKUP($B323,INDIRECT(VLOOKUP($E323,보상!$S:$AA,2,FALSE)),MATCH(AI$6,INDIRECT(VLOOKUP($E323,보상!$S:$AA,3,FALSE)),0),FALSE),VLOOKUP($B323,INDIRECT(VLOOKUP($E323&amp;"_U",보상!$S:$AA,2,FALSE)),MATCH(AI$6,INDIRECT(VLOOKUP($E323&amp;"_U",보상!$S:$AA,3,FALSE)),0),FALSE)),"ERROR")</f>
        <v>3</v>
      </c>
      <c r="AJ323" s="22">
        <v>0</v>
      </c>
      <c r="AK323" s="22">
        <v>0</v>
      </c>
      <c r="AL323" s="22">
        <v>0</v>
      </c>
      <c r="AM323" s="22" t="b">
        <v>0</v>
      </c>
      <c r="AN323" s="22">
        <v>0</v>
      </c>
      <c r="AO323" s="22">
        <v>0</v>
      </c>
    </row>
    <row r="324" spans="2:41" ht="16.5" customHeight="1" x14ac:dyDescent="0.3">
      <c r="B324" s="153">
        <f t="shared" si="16"/>
        <v>1052003</v>
      </c>
      <c r="C324" s="22">
        <v>1052003</v>
      </c>
      <c r="D324" s="156" t="str">
        <f ca="1">IFERROR(IFERROR(VLOOKUP($B324,INDIRECT(VLOOKUP($E324,보상!$S:$AA,2,FALSE)),MATCH(D$6,INDIRECT(VLOOKUP($E324,보상!$S:$AA,3,FALSE)),0),FALSE),VLOOKUP($B324,INDIRECT(VLOOKUP($E324&amp;"_U",보상!$S:$AA,2,FALSE)),MATCH(D$6,INDIRECT(VLOOKUP($E324&amp;"_U",보상!$S:$AA,3,FALSE)),0),FALSE)),"ERROR")</f>
        <v>수색에 필요한 안전</v>
      </c>
      <c r="E324" s="22" t="s">
        <v>384</v>
      </c>
      <c r="F324" s="22">
        <f>COUNTIF($C$8:$C324,$C324)</f>
        <v>1</v>
      </c>
      <c r="G324" s="22" t="b">
        <v>0</v>
      </c>
      <c r="H324" s="22">
        <v>0</v>
      </c>
      <c r="I324" s="129">
        <f>IFERROR(IF(H324=0,0,VLOOKUP(VLOOKUP(H324,#REF!,MATCH("strMailTitleID",#REF!,0),FALSE),#REF!,2,FALSE)),"ERROR")</f>
        <v>0</v>
      </c>
      <c r="J324" s="176">
        <v>0</v>
      </c>
      <c r="K324" s="129">
        <f>IFERROR(IF(J324=0,0,VLOOKUP(VLOOKUP(J324,#REF!,MATCH("strMailTitleID",#REF!,0),FALSE),#REF!,2,FALSE)),"ERROR")</f>
        <v>0</v>
      </c>
      <c r="L324" s="22">
        <f ca="1">IFERROR(IFERROR(VLOOKUP($B324,INDIRECT(VLOOKUP($E324,보상!$S:$AA,2,FALSE)),MATCH(L$6,INDIRECT(VLOOKUP($E324,보상!$S:$AA,3,FALSE)),0),FALSE),VLOOKUP($B324,INDIRECT(VLOOKUP($E324&amp;"_U",보상!$S:$AA,2,FALSE)),MATCH(L$6,INDIRECT(VLOOKUP($E324&amp;"_U",보상!$S:$AA,3,FALSE)),0),FALSE)),"ERROR")</f>
        <v>12830</v>
      </c>
      <c r="M324" s="22">
        <v>0</v>
      </c>
      <c r="N324" s="22">
        <v>0</v>
      </c>
      <c r="O324" s="22">
        <v>0</v>
      </c>
      <c r="P324" s="22" t="str">
        <f ca="1">IFERROR(IFERROR(VLOOKUP($B324,INDIRECT(VLOOKUP($E324,보상!$S:$AA,2,FALSE)),MATCH(P$6,INDIRECT(VLOOKUP($E324,보상!$S:$AA,3,FALSE)),0),FALSE),VLOOKUP($B324,INDIRECT(VLOOKUP($E324&amp;"_U",보상!$S:$AA,2,FALSE)),MATCH(P$6,INDIRECT(VLOOKUP($E324&amp;"_U",보상!$S:$AA,3,FALSE)),0),FALSE)),"ERROR")</f>
        <v>Gold</v>
      </c>
      <c r="Q324" s="22">
        <f ca="1">IFERROR(IFERROR(VLOOKUP($B324,INDIRECT(VLOOKUP($E324,보상!$S:$AA,2,FALSE)),MATCH(Q$6,INDIRECT(VLOOKUP($E324,보상!$S:$AA,3,FALSE)),0),FALSE),VLOOKUP($B324,INDIRECT(VLOOKUP($E324&amp;"_U",보상!$S:$AA,2,FALSE)),MATCH(Q$6,INDIRECT(VLOOKUP($E324&amp;"_U",보상!$S:$AA,3,FALSE)),0),FALSE)),"ERROR")</f>
        <v>5310</v>
      </c>
      <c r="R324" s="22" t="b">
        <v>0</v>
      </c>
      <c r="S324" s="22" t="b">
        <v>0</v>
      </c>
      <c r="T324" s="22">
        <f ca="1">IFERROR(IF(W324=0,0,VLOOKUP(W324,보상!$D:$K,6,FALSE)),"-")</f>
        <v>0</v>
      </c>
      <c r="U324" s="22">
        <f ca="1">IFERROR(IF(W324=0,0,VLOOKUP(W324,보상!$D:$K,7,FALSE)),"-")</f>
        <v>0</v>
      </c>
      <c r="V324" s="22">
        <f ca="1">IFERROR(IF(W324=0,0,VLOOKUP(W324,보상!$D:$K,8,FALSE)),"-")</f>
        <v>0</v>
      </c>
      <c r="W324" s="22">
        <f ca="1">IFERROR(IFERROR(VLOOKUP($B324,INDIRECT(VLOOKUP($E324,보상!$S:$AA,2,FALSE)),MATCH(W$6,INDIRECT(VLOOKUP($E324,보상!$S:$AA,3,FALSE)),0),FALSE),VLOOKUP($B324,INDIRECT(VLOOKUP($E324&amp;"_U",보상!$S:$AA,2,FALSE)),MATCH(W$6,INDIRECT(VLOOKUP($E324&amp;"_U",보상!$S:$AA,3,FALSE)),0),FALSE)),"ERROR")</f>
        <v>2202012</v>
      </c>
      <c r="X324" s="134" t="str">
        <f ca="1">IFERROR(IF(W324=0,0,VLOOKUP(SUBSTITUTE(VLOOKUP(W324,#REF!,MATCH("strItemName",#REF!,0),FALSE),"SUI_",""),#REF!,2,FALSE)),"ERROR")</f>
        <v>ERROR</v>
      </c>
      <c r="Y324" s="22">
        <f t="shared" ca="1" si="17"/>
        <v>2202012</v>
      </c>
      <c r="Z324" s="134" t="str">
        <f ca="1">IFERROR(IF(Y324=0,0,VLOOKUP(SUBSTITUTE(VLOOKUP(Y324,#REF!,MATCH("strItemName",#REF!,0),FALSE),"SUI_",""),#REF!,2,FALSE)),"ERROR")</f>
        <v>ERROR</v>
      </c>
      <c r="AA324" s="22">
        <f t="shared" ca="1" si="17"/>
        <v>2202012</v>
      </c>
      <c r="AB324" s="134" t="str">
        <f ca="1">IFERROR(IF(AA324=0,0,VLOOKUP(SUBSTITUTE(VLOOKUP(AA324,#REF!,MATCH("strItemName",#REF!,0),FALSE),"SUI_",""),#REF!,2,FALSE)),"ERROR")</f>
        <v>ERROR</v>
      </c>
      <c r="AC324" s="22">
        <f t="shared" ca="1" si="17"/>
        <v>2202012</v>
      </c>
      <c r="AD324" s="134" t="str">
        <f ca="1">IFERROR(IF(AC324=0,0,VLOOKUP(SUBSTITUTE(VLOOKUP(AC324,#REF!,MATCH("strItemName",#REF!,0),FALSE),"SUI_",""),#REF!,2,FALSE)),"ERROR")</f>
        <v>ERROR</v>
      </c>
      <c r="AE324" s="22">
        <f t="shared" ca="1" si="17"/>
        <v>2202012</v>
      </c>
      <c r="AF324" s="134" t="str">
        <f ca="1">IFERROR(IF(AE324=0,0,VLOOKUP(SUBSTITUTE(VLOOKUP(AE324,#REF!,MATCH("strItemName",#REF!,0),FALSE),"SUI_",""),#REF!,2,FALSE)),"ERROR")</f>
        <v>ERROR</v>
      </c>
      <c r="AG324" s="88">
        <v>0</v>
      </c>
      <c r="AH324" s="134">
        <f>IFERROR(IF(AG324=0,0,VLOOKUP(SUBSTITUTE(VLOOKUP(AG324,#REF!,MATCH("strItemName",#REF!,0),FALSE),"SUI_",""),#REF!,2,FALSE)),"ERROR")</f>
        <v>0</v>
      </c>
      <c r="AI324" s="22">
        <f ca="1">IFERROR(IFERROR(VLOOKUP($B324,INDIRECT(VLOOKUP($E324,보상!$S:$AA,2,FALSE)),MATCH(AI$6,INDIRECT(VLOOKUP($E324,보상!$S:$AA,3,FALSE)),0),FALSE),VLOOKUP($B324,INDIRECT(VLOOKUP($E324&amp;"_U",보상!$S:$AA,2,FALSE)),MATCH(AI$6,INDIRECT(VLOOKUP($E324&amp;"_U",보상!$S:$AA,3,FALSE)),0),FALSE)),"ERROR")</f>
        <v>3</v>
      </c>
      <c r="AJ324" s="22">
        <v>0</v>
      </c>
      <c r="AK324" s="22">
        <v>0</v>
      </c>
      <c r="AL324" s="22">
        <v>0</v>
      </c>
      <c r="AM324" s="22" t="b">
        <v>0</v>
      </c>
      <c r="AN324" s="22">
        <v>0</v>
      </c>
      <c r="AO324" s="22">
        <v>0</v>
      </c>
    </row>
    <row r="325" spans="2:41" ht="16.5" customHeight="1" x14ac:dyDescent="0.3">
      <c r="B325" s="153">
        <f t="shared" si="16"/>
        <v>1052103</v>
      </c>
      <c r="C325" s="22">
        <v>1052103</v>
      </c>
      <c r="D325" s="156" t="str">
        <f ca="1">IFERROR(IFERROR(VLOOKUP($B325,INDIRECT(VLOOKUP($E325,보상!$S:$AA,2,FALSE)),MATCH(D$6,INDIRECT(VLOOKUP($E325,보상!$S:$AA,3,FALSE)),0),FALSE),VLOOKUP($B325,INDIRECT(VLOOKUP($E325&amp;"_U",보상!$S:$AA,2,FALSE)),MATCH(D$6,INDIRECT(VLOOKUP($E325&amp;"_U",보상!$S:$AA,3,FALSE)),0),FALSE)),"ERROR")</f>
        <v>마지막을 위한 길</v>
      </c>
      <c r="E325" s="22" t="s">
        <v>384</v>
      </c>
      <c r="F325" s="22">
        <f>COUNTIF($C$8:$C325,$C325)</f>
        <v>1</v>
      </c>
      <c r="G325" s="22" t="b">
        <v>0</v>
      </c>
      <c r="H325" s="22">
        <v>0</v>
      </c>
      <c r="I325" s="129">
        <f>IFERROR(IF(H325=0,0,VLOOKUP(VLOOKUP(H325,#REF!,MATCH("strMailTitleID",#REF!,0),FALSE),#REF!,2,FALSE)),"ERROR")</f>
        <v>0</v>
      </c>
      <c r="J325" s="176">
        <v>0</v>
      </c>
      <c r="K325" s="129">
        <f>IFERROR(IF(J325=0,0,VLOOKUP(VLOOKUP(J325,#REF!,MATCH("strMailTitleID",#REF!,0),FALSE),#REF!,2,FALSE)),"ERROR")</f>
        <v>0</v>
      </c>
      <c r="L325" s="22">
        <f ca="1">IFERROR(IFERROR(VLOOKUP($B325,INDIRECT(VLOOKUP($E325,보상!$S:$AA,2,FALSE)),MATCH(L$6,INDIRECT(VLOOKUP($E325,보상!$S:$AA,3,FALSE)),0),FALSE),VLOOKUP($B325,INDIRECT(VLOOKUP($E325&amp;"_U",보상!$S:$AA,2,FALSE)),MATCH(L$6,INDIRECT(VLOOKUP($E325&amp;"_U",보상!$S:$AA,3,FALSE)),0),FALSE)),"ERROR")</f>
        <v>11980</v>
      </c>
      <c r="M325" s="22">
        <v>0</v>
      </c>
      <c r="N325" s="22">
        <v>0</v>
      </c>
      <c r="O325" s="22">
        <v>0</v>
      </c>
      <c r="P325" s="22" t="str">
        <f ca="1">IFERROR(IFERROR(VLOOKUP($B325,INDIRECT(VLOOKUP($E325,보상!$S:$AA,2,FALSE)),MATCH(P$6,INDIRECT(VLOOKUP($E325,보상!$S:$AA,3,FALSE)),0),FALSE),VLOOKUP($B325,INDIRECT(VLOOKUP($E325&amp;"_U",보상!$S:$AA,2,FALSE)),MATCH(P$6,INDIRECT(VLOOKUP($E325&amp;"_U",보상!$S:$AA,3,FALSE)),0),FALSE)),"ERROR")</f>
        <v>Gold</v>
      </c>
      <c r="Q325" s="22">
        <f ca="1">IFERROR(IFERROR(VLOOKUP($B325,INDIRECT(VLOOKUP($E325,보상!$S:$AA,2,FALSE)),MATCH(Q$6,INDIRECT(VLOOKUP($E325,보상!$S:$AA,3,FALSE)),0),FALSE),VLOOKUP($B325,INDIRECT(VLOOKUP($E325&amp;"_U",보상!$S:$AA,2,FALSE)),MATCH(Q$6,INDIRECT(VLOOKUP($E325&amp;"_U",보상!$S:$AA,3,FALSE)),0),FALSE)),"ERROR")</f>
        <v>5400</v>
      </c>
      <c r="R325" s="22" t="b">
        <v>0</v>
      </c>
      <c r="S325" s="22" t="b">
        <v>0</v>
      </c>
      <c r="T325" s="22">
        <f ca="1">IFERROR(IF(W325=0,0,VLOOKUP(W325,보상!$D:$K,6,FALSE)),"-")</f>
        <v>0</v>
      </c>
      <c r="U325" s="22">
        <f ca="1">IFERROR(IF(W325=0,0,VLOOKUP(W325,보상!$D:$K,7,FALSE)),"-")</f>
        <v>6300</v>
      </c>
      <c r="V325" s="22">
        <f ca="1">IFERROR(IF(W325=0,0,VLOOKUP(W325,보상!$D:$K,8,FALSE)),"-")</f>
        <v>0</v>
      </c>
      <c r="W325" s="22">
        <f ca="1">IFERROR(IFERROR(VLOOKUP($B325,INDIRECT(VLOOKUP($E325,보상!$S:$AA,2,FALSE)),MATCH(W$6,INDIRECT(VLOOKUP($E325,보상!$S:$AA,3,FALSE)),0),FALSE),VLOOKUP($B325,INDIRECT(VLOOKUP($E325&amp;"_U",보상!$S:$AA,2,FALSE)),MATCH(W$6,INDIRECT(VLOOKUP($E325&amp;"_U",보상!$S:$AA,3,FALSE)),0),FALSE)),"ERROR")</f>
        <v>224101</v>
      </c>
      <c r="X325" s="134" t="str">
        <f ca="1">IFERROR(IF(W325=0,0,VLOOKUP(SUBSTITUTE(VLOOKUP(W325,#REF!,MATCH("strItemName",#REF!,0),FALSE),"SUI_",""),#REF!,2,FALSE)),"ERROR")</f>
        <v>ERROR</v>
      </c>
      <c r="Y325" s="22">
        <f t="shared" ca="1" si="17"/>
        <v>224201</v>
      </c>
      <c r="Z325" s="134" t="str">
        <f ca="1">IFERROR(IF(Y325=0,0,VLOOKUP(SUBSTITUTE(VLOOKUP(Y325,#REF!,MATCH("strItemName",#REF!,0),FALSE),"SUI_",""),#REF!,2,FALSE)),"ERROR")</f>
        <v>ERROR</v>
      </c>
      <c r="AA325" s="22">
        <f t="shared" ca="1" si="17"/>
        <v>224301</v>
      </c>
      <c r="AB325" s="134" t="str">
        <f ca="1">IFERROR(IF(AA325=0,0,VLOOKUP(SUBSTITUTE(VLOOKUP(AA325,#REF!,MATCH("strItemName",#REF!,0),FALSE),"SUI_",""),#REF!,2,FALSE)),"ERROR")</f>
        <v>ERROR</v>
      </c>
      <c r="AC325" s="22">
        <f t="shared" ca="1" si="17"/>
        <v>224401</v>
      </c>
      <c r="AD325" s="134" t="str">
        <f ca="1">IFERROR(IF(AC325=0,0,VLOOKUP(SUBSTITUTE(VLOOKUP(AC325,#REF!,MATCH("strItemName",#REF!,0),FALSE),"SUI_",""),#REF!,2,FALSE)),"ERROR")</f>
        <v>ERROR</v>
      </c>
      <c r="AE325" s="22">
        <f t="shared" ca="1" si="17"/>
        <v>224501</v>
      </c>
      <c r="AF325" s="134" t="str">
        <f ca="1">IFERROR(IF(AE325=0,0,VLOOKUP(SUBSTITUTE(VLOOKUP(AE325,#REF!,MATCH("strItemName",#REF!,0),FALSE),"SUI_",""),#REF!,2,FALSE)),"ERROR")</f>
        <v>ERROR</v>
      </c>
      <c r="AG325" s="88">
        <v>0</v>
      </c>
      <c r="AH325" s="134">
        <f>IFERROR(IF(AG325=0,0,VLOOKUP(SUBSTITUTE(VLOOKUP(AG325,#REF!,MATCH("strItemName",#REF!,0),FALSE),"SUI_",""),#REF!,2,FALSE)),"ERROR")</f>
        <v>0</v>
      </c>
      <c r="AI325" s="22">
        <f ca="1">IFERROR(IFERROR(VLOOKUP($B325,INDIRECT(VLOOKUP($E325,보상!$S:$AA,2,FALSE)),MATCH(AI$6,INDIRECT(VLOOKUP($E325,보상!$S:$AA,3,FALSE)),0),FALSE),VLOOKUP($B325,INDIRECT(VLOOKUP($E325&amp;"_U",보상!$S:$AA,2,FALSE)),MATCH(AI$6,INDIRECT(VLOOKUP($E325&amp;"_U",보상!$S:$AA,3,FALSE)),0),FALSE)),"ERROR")</f>
        <v>1</v>
      </c>
      <c r="AJ325" s="22">
        <v>0</v>
      </c>
      <c r="AK325" s="22">
        <v>0</v>
      </c>
      <c r="AL325" s="22">
        <v>0</v>
      </c>
      <c r="AM325" s="22" t="b">
        <v>0</v>
      </c>
      <c r="AN325" s="22">
        <v>0</v>
      </c>
      <c r="AO325" s="22">
        <v>0</v>
      </c>
    </row>
    <row r="326" spans="2:41" ht="16.5" customHeight="1" x14ac:dyDescent="0.3">
      <c r="B326" s="153">
        <f t="shared" si="16"/>
        <v>1052203</v>
      </c>
      <c r="C326" s="22">
        <v>1052203</v>
      </c>
      <c r="D326" s="156" t="str">
        <f ca="1">IFERROR(IFERROR(VLOOKUP($B326,INDIRECT(VLOOKUP($E326,보상!$S:$AA,2,FALSE)),MATCH(D$6,INDIRECT(VLOOKUP($E326,보상!$S:$AA,3,FALSE)),0),FALSE),VLOOKUP($B326,INDIRECT(VLOOKUP($E326&amp;"_U",보상!$S:$AA,2,FALSE)),MATCH(D$6,INDIRECT(VLOOKUP($E326&amp;"_U",보상!$S:$AA,3,FALSE)),0),FALSE)),"ERROR")</f>
        <v>알렉스의 당부</v>
      </c>
      <c r="E326" s="22" t="s">
        <v>384</v>
      </c>
      <c r="F326" s="22">
        <f>COUNTIF($C$8:$C326,$C326)</f>
        <v>1</v>
      </c>
      <c r="G326" s="22" t="b">
        <v>0</v>
      </c>
      <c r="H326" s="22">
        <v>0</v>
      </c>
      <c r="I326" s="129">
        <f>IFERROR(IF(H326=0,0,VLOOKUP(VLOOKUP(H326,#REF!,MATCH("strMailTitleID",#REF!,0),FALSE),#REF!,2,FALSE)),"ERROR")</f>
        <v>0</v>
      </c>
      <c r="J326" s="176">
        <v>0</v>
      </c>
      <c r="K326" s="129">
        <f>IFERROR(IF(J326=0,0,VLOOKUP(VLOOKUP(J326,#REF!,MATCH("strMailTitleID",#REF!,0),FALSE),#REF!,2,FALSE)),"ERROR")</f>
        <v>0</v>
      </c>
      <c r="L326" s="22">
        <f ca="1">IFERROR(IFERROR(VLOOKUP($B326,INDIRECT(VLOOKUP($E326,보상!$S:$AA,2,FALSE)),MATCH(L$6,INDIRECT(VLOOKUP($E326,보상!$S:$AA,3,FALSE)),0),FALSE),VLOOKUP($B326,INDIRECT(VLOOKUP($E326&amp;"_U",보상!$S:$AA,2,FALSE)),MATCH(L$6,INDIRECT(VLOOKUP($E326&amp;"_U",보상!$S:$AA,3,FALSE)),0),FALSE)),"ERROR")</f>
        <v>11910</v>
      </c>
      <c r="M326" s="22">
        <v>0</v>
      </c>
      <c r="N326" s="22">
        <v>0</v>
      </c>
      <c r="O326" s="22">
        <v>0</v>
      </c>
      <c r="P326" s="22" t="str">
        <f ca="1">IFERROR(IFERROR(VLOOKUP($B326,INDIRECT(VLOOKUP($E326,보상!$S:$AA,2,FALSE)),MATCH(P$6,INDIRECT(VLOOKUP($E326,보상!$S:$AA,3,FALSE)),0),FALSE),VLOOKUP($B326,INDIRECT(VLOOKUP($E326&amp;"_U",보상!$S:$AA,2,FALSE)),MATCH(P$6,INDIRECT(VLOOKUP($E326&amp;"_U",보상!$S:$AA,3,FALSE)),0),FALSE)),"ERROR")</f>
        <v>Gold</v>
      </c>
      <c r="Q326" s="22">
        <f ca="1">IFERROR(IFERROR(VLOOKUP($B326,INDIRECT(VLOOKUP($E326,보상!$S:$AA,2,FALSE)),MATCH(Q$6,INDIRECT(VLOOKUP($E326,보상!$S:$AA,3,FALSE)),0),FALSE),VLOOKUP($B326,INDIRECT(VLOOKUP($E326&amp;"_U",보상!$S:$AA,2,FALSE)),MATCH(Q$6,INDIRECT(VLOOKUP($E326&amp;"_U",보상!$S:$AA,3,FALSE)),0),FALSE)),"ERROR")</f>
        <v>5400</v>
      </c>
      <c r="R326" s="22" t="b">
        <v>0</v>
      </c>
      <c r="S326" s="22" t="b">
        <v>0</v>
      </c>
      <c r="T326" s="22">
        <f ca="1">IFERROR(IF(W326=0,0,VLOOKUP(W326,보상!$D:$K,6,FALSE)),"-")</f>
        <v>7500</v>
      </c>
      <c r="U326" s="22">
        <f ca="1">IFERROR(IF(W326=0,0,VLOOKUP(W326,보상!$D:$K,7,FALSE)),"-")</f>
        <v>0</v>
      </c>
      <c r="V326" s="22">
        <f ca="1">IFERROR(IF(W326=0,0,VLOOKUP(W326,보상!$D:$K,8,FALSE)),"-")</f>
        <v>0</v>
      </c>
      <c r="W326" s="22">
        <f ca="1">IFERROR(IFERROR(VLOOKUP($B326,INDIRECT(VLOOKUP($E326,보상!$S:$AA,2,FALSE)),MATCH(W$6,INDIRECT(VLOOKUP($E326,보상!$S:$AA,3,FALSE)),0),FALSE),VLOOKUP($B326,INDIRECT(VLOOKUP($E326&amp;"_U",보상!$S:$AA,2,FALSE)),MATCH(W$6,INDIRECT(VLOOKUP($E326&amp;"_U",보상!$S:$AA,3,FALSE)),0),FALSE)),"ERROR")</f>
        <v>153001</v>
      </c>
      <c r="X326" s="134" t="str">
        <f ca="1">IFERROR(IF(W326=0,0,VLOOKUP(SUBSTITUTE(VLOOKUP(W326,#REF!,MATCH("strItemName",#REF!,0),FALSE),"SUI_",""),#REF!,2,FALSE)),"ERROR")</f>
        <v>ERROR</v>
      </c>
      <c r="Y326" s="22">
        <f t="shared" ca="1" si="17"/>
        <v>153001</v>
      </c>
      <c r="Z326" s="134" t="str">
        <f ca="1">IFERROR(IF(Y326=0,0,VLOOKUP(SUBSTITUTE(VLOOKUP(Y326,#REF!,MATCH("strItemName",#REF!,0),FALSE),"SUI_",""),#REF!,2,FALSE)),"ERROR")</f>
        <v>ERROR</v>
      </c>
      <c r="AA326" s="22">
        <f t="shared" ca="1" si="17"/>
        <v>153001</v>
      </c>
      <c r="AB326" s="134" t="str">
        <f ca="1">IFERROR(IF(AA326=0,0,VLOOKUP(SUBSTITUTE(VLOOKUP(AA326,#REF!,MATCH("strItemName",#REF!,0),FALSE),"SUI_",""),#REF!,2,FALSE)),"ERROR")</f>
        <v>ERROR</v>
      </c>
      <c r="AC326" s="22">
        <f t="shared" ca="1" si="17"/>
        <v>153001</v>
      </c>
      <c r="AD326" s="134" t="str">
        <f ca="1">IFERROR(IF(AC326=0,0,VLOOKUP(SUBSTITUTE(VLOOKUP(AC326,#REF!,MATCH("strItemName",#REF!,0),FALSE),"SUI_",""),#REF!,2,FALSE)),"ERROR")</f>
        <v>ERROR</v>
      </c>
      <c r="AE326" s="22">
        <f t="shared" ca="1" si="17"/>
        <v>153001</v>
      </c>
      <c r="AF326" s="134" t="str">
        <f ca="1">IFERROR(IF(AE326=0,0,VLOOKUP(SUBSTITUTE(VLOOKUP(AE326,#REF!,MATCH("strItemName",#REF!,0),FALSE),"SUI_",""),#REF!,2,FALSE)),"ERROR")</f>
        <v>ERROR</v>
      </c>
      <c r="AG326" s="88">
        <v>0</v>
      </c>
      <c r="AH326" s="134">
        <f>IFERROR(IF(AG326=0,0,VLOOKUP(SUBSTITUTE(VLOOKUP(AG326,#REF!,MATCH("strItemName",#REF!,0),FALSE),"SUI_",""),#REF!,2,FALSE)),"ERROR")</f>
        <v>0</v>
      </c>
      <c r="AI326" s="22">
        <f ca="1">IFERROR(IFERROR(VLOOKUP($B326,INDIRECT(VLOOKUP($E326,보상!$S:$AA,2,FALSE)),MATCH(AI$6,INDIRECT(VLOOKUP($E326,보상!$S:$AA,3,FALSE)),0),FALSE),VLOOKUP($B326,INDIRECT(VLOOKUP($E326&amp;"_U",보상!$S:$AA,2,FALSE)),MATCH(AI$6,INDIRECT(VLOOKUP($E326&amp;"_U",보상!$S:$AA,3,FALSE)),0),FALSE)),"ERROR")</f>
        <v>1</v>
      </c>
      <c r="AJ326" s="22">
        <v>0</v>
      </c>
      <c r="AK326" s="22">
        <v>0</v>
      </c>
      <c r="AL326" s="22">
        <v>0</v>
      </c>
      <c r="AM326" s="22" t="b">
        <v>0</v>
      </c>
      <c r="AN326" s="22">
        <v>0</v>
      </c>
      <c r="AO326" s="22">
        <v>0</v>
      </c>
    </row>
    <row r="327" spans="2:41" ht="16.5" customHeight="1" x14ac:dyDescent="0.3">
      <c r="B327" s="153">
        <f t="shared" si="16"/>
        <v>1052303</v>
      </c>
      <c r="C327" s="22">
        <v>1052303</v>
      </c>
      <c r="D327" s="156" t="str">
        <f ca="1">IFERROR(IFERROR(VLOOKUP($B327,INDIRECT(VLOOKUP($E327,보상!$S:$AA,2,FALSE)),MATCH(D$6,INDIRECT(VLOOKUP($E327,보상!$S:$AA,3,FALSE)),0),FALSE),VLOOKUP($B327,INDIRECT(VLOOKUP($E327&amp;"_U",보상!$S:$AA,2,FALSE)),MATCH(D$6,INDIRECT(VLOOKUP($E327&amp;"_U",보상!$S:$AA,3,FALSE)),0),FALSE)),"ERROR")</f>
        <v>야만족의 습격</v>
      </c>
      <c r="E327" s="22" t="s">
        <v>384</v>
      </c>
      <c r="F327" s="22">
        <f>COUNTIF($C$8:$C327,$C327)</f>
        <v>1</v>
      </c>
      <c r="G327" s="22" t="b">
        <v>0</v>
      </c>
      <c r="H327" s="22">
        <v>0</v>
      </c>
      <c r="I327" s="129">
        <f>IFERROR(IF(H327=0,0,VLOOKUP(VLOOKUP(H327,#REF!,MATCH("strMailTitleID",#REF!,0),FALSE),#REF!,2,FALSE)),"ERROR")</f>
        <v>0</v>
      </c>
      <c r="J327" s="176">
        <v>0</v>
      </c>
      <c r="K327" s="129">
        <f>IFERROR(IF(J327=0,0,VLOOKUP(VLOOKUP(J327,#REF!,MATCH("strMailTitleID",#REF!,0),FALSE),#REF!,2,FALSE)),"ERROR")</f>
        <v>0</v>
      </c>
      <c r="L327" s="22">
        <f ca="1">IFERROR(IFERROR(VLOOKUP($B327,INDIRECT(VLOOKUP($E327,보상!$S:$AA,2,FALSE)),MATCH(L$6,INDIRECT(VLOOKUP($E327,보상!$S:$AA,3,FALSE)),0),FALSE),VLOOKUP($B327,INDIRECT(VLOOKUP($E327&amp;"_U",보상!$S:$AA,2,FALSE)),MATCH(L$6,INDIRECT(VLOOKUP($E327&amp;"_U",보상!$S:$AA,3,FALSE)),0),FALSE)),"ERROR")</f>
        <v>12760</v>
      </c>
      <c r="M327" s="22">
        <v>0</v>
      </c>
      <c r="N327" s="22">
        <v>0</v>
      </c>
      <c r="O327" s="22">
        <v>0</v>
      </c>
      <c r="P327" s="22" t="str">
        <f ca="1">IFERROR(IFERROR(VLOOKUP($B327,INDIRECT(VLOOKUP($E327,보상!$S:$AA,2,FALSE)),MATCH(P$6,INDIRECT(VLOOKUP($E327,보상!$S:$AA,3,FALSE)),0),FALSE),VLOOKUP($B327,INDIRECT(VLOOKUP($E327&amp;"_U",보상!$S:$AA,2,FALSE)),MATCH(P$6,INDIRECT(VLOOKUP($E327&amp;"_U",보상!$S:$AA,3,FALSE)),0),FALSE)),"ERROR")</f>
        <v>Gold</v>
      </c>
      <c r="Q327" s="22">
        <f ca="1">IFERROR(IFERROR(VLOOKUP($B327,INDIRECT(VLOOKUP($E327,보상!$S:$AA,2,FALSE)),MATCH(Q$6,INDIRECT(VLOOKUP($E327,보상!$S:$AA,3,FALSE)),0),FALSE),VLOOKUP($B327,INDIRECT(VLOOKUP($E327&amp;"_U",보상!$S:$AA,2,FALSE)),MATCH(Q$6,INDIRECT(VLOOKUP($E327&amp;"_U",보상!$S:$AA,3,FALSE)),0),FALSE)),"ERROR")</f>
        <v>5400</v>
      </c>
      <c r="R327" s="22" t="b">
        <v>0</v>
      </c>
      <c r="S327" s="22" t="b">
        <v>0</v>
      </c>
      <c r="T327" s="22">
        <f ca="1">IFERROR(IF(W327=0,0,VLOOKUP(W327,보상!$D:$K,6,FALSE)),"-")</f>
        <v>0</v>
      </c>
      <c r="U327" s="22">
        <f ca="1">IFERROR(IF(W327=0,0,VLOOKUP(W327,보상!$D:$K,7,FALSE)),"-")</f>
        <v>5250</v>
      </c>
      <c r="V327" s="22">
        <f ca="1">IFERROR(IF(W327=0,0,VLOOKUP(W327,보상!$D:$K,8,FALSE)),"-")</f>
        <v>0</v>
      </c>
      <c r="W327" s="22">
        <f ca="1">IFERROR(IFERROR(VLOOKUP($B327,INDIRECT(VLOOKUP($E327,보상!$S:$AA,2,FALSE)),MATCH(W$6,INDIRECT(VLOOKUP($E327,보상!$S:$AA,3,FALSE)),0),FALSE),VLOOKUP($B327,INDIRECT(VLOOKUP($E327&amp;"_U",보상!$S:$AA,2,FALSE)),MATCH(W$6,INDIRECT(VLOOKUP($E327&amp;"_U",보상!$S:$AA,3,FALSE)),0),FALSE)),"ERROR")</f>
        <v>243001</v>
      </c>
      <c r="X327" s="134" t="str">
        <f ca="1">IFERROR(IF(W327=0,0,VLOOKUP(SUBSTITUTE(VLOOKUP(W327,#REF!,MATCH("strItemName",#REF!,0),FALSE),"SUI_",""),#REF!,2,FALSE)),"ERROR")</f>
        <v>ERROR</v>
      </c>
      <c r="Y327" s="22">
        <f t="shared" ca="1" si="17"/>
        <v>243001</v>
      </c>
      <c r="Z327" s="134" t="str">
        <f ca="1">IFERROR(IF(Y327=0,0,VLOOKUP(SUBSTITUTE(VLOOKUP(Y327,#REF!,MATCH("strItemName",#REF!,0),FALSE),"SUI_",""),#REF!,2,FALSE)),"ERROR")</f>
        <v>ERROR</v>
      </c>
      <c r="AA327" s="22">
        <f t="shared" ca="1" si="17"/>
        <v>243001</v>
      </c>
      <c r="AB327" s="134" t="str">
        <f ca="1">IFERROR(IF(AA327=0,0,VLOOKUP(SUBSTITUTE(VLOOKUP(AA327,#REF!,MATCH("strItemName",#REF!,0),FALSE),"SUI_",""),#REF!,2,FALSE)),"ERROR")</f>
        <v>ERROR</v>
      </c>
      <c r="AC327" s="22">
        <f t="shared" ca="1" si="17"/>
        <v>243001</v>
      </c>
      <c r="AD327" s="134" t="str">
        <f ca="1">IFERROR(IF(AC327=0,0,VLOOKUP(SUBSTITUTE(VLOOKUP(AC327,#REF!,MATCH("strItemName",#REF!,0),FALSE),"SUI_",""),#REF!,2,FALSE)),"ERROR")</f>
        <v>ERROR</v>
      </c>
      <c r="AE327" s="22">
        <f t="shared" ca="1" si="17"/>
        <v>243001</v>
      </c>
      <c r="AF327" s="134" t="str">
        <f ca="1">IFERROR(IF(AE327=0,0,VLOOKUP(SUBSTITUTE(VLOOKUP(AE327,#REF!,MATCH("strItemName",#REF!,0),FALSE),"SUI_",""),#REF!,2,FALSE)),"ERROR")</f>
        <v>ERROR</v>
      </c>
      <c r="AG327" s="88">
        <v>0</v>
      </c>
      <c r="AH327" s="134">
        <f>IFERROR(IF(AG327=0,0,VLOOKUP(SUBSTITUTE(VLOOKUP(AG327,#REF!,MATCH("strItemName",#REF!,0),FALSE),"SUI_",""),#REF!,2,FALSE)),"ERROR")</f>
        <v>0</v>
      </c>
      <c r="AI327" s="22">
        <f ca="1">IFERROR(IFERROR(VLOOKUP($B327,INDIRECT(VLOOKUP($E327,보상!$S:$AA,2,FALSE)),MATCH(AI$6,INDIRECT(VLOOKUP($E327,보상!$S:$AA,3,FALSE)),0),FALSE),VLOOKUP($B327,INDIRECT(VLOOKUP($E327&amp;"_U",보상!$S:$AA,2,FALSE)),MATCH(AI$6,INDIRECT(VLOOKUP($E327&amp;"_U",보상!$S:$AA,3,FALSE)),0),FALSE)),"ERROR")</f>
        <v>1</v>
      </c>
      <c r="AJ327" s="22">
        <v>0</v>
      </c>
      <c r="AK327" s="22">
        <v>0</v>
      </c>
      <c r="AL327" s="22">
        <v>0</v>
      </c>
      <c r="AM327" s="22" t="b">
        <v>0</v>
      </c>
      <c r="AN327" s="22">
        <v>0</v>
      </c>
      <c r="AO327" s="22">
        <v>0</v>
      </c>
    </row>
    <row r="328" spans="2:41" ht="16.5" customHeight="1" x14ac:dyDescent="0.3">
      <c r="B328" s="153">
        <f t="shared" si="16"/>
        <v>1052403</v>
      </c>
      <c r="C328" s="22">
        <v>1052403</v>
      </c>
      <c r="D328" s="156" t="str">
        <f ca="1">IFERROR(IFERROR(VLOOKUP($B328,INDIRECT(VLOOKUP($E328,보상!$S:$AA,2,FALSE)),MATCH(D$6,INDIRECT(VLOOKUP($E328,보상!$S:$AA,3,FALSE)),0),FALSE),VLOOKUP($B328,INDIRECT(VLOOKUP($E328&amp;"_U",보상!$S:$AA,2,FALSE)),MATCH(D$6,INDIRECT(VLOOKUP($E328&amp;"_U",보상!$S:$AA,3,FALSE)),0),FALSE)),"ERROR")</f>
        <v>중앙 관문로를 향하여</v>
      </c>
      <c r="E328" s="22" t="s">
        <v>384</v>
      </c>
      <c r="F328" s="22">
        <f>COUNTIF($C$8:$C328,$C328)</f>
        <v>1</v>
      </c>
      <c r="G328" s="22" t="b">
        <v>0</v>
      </c>
      <c r="H328" s="22">
        <v>0</v>
      </c>
      <c r="I328" s="129">
        <f>IFERROR(IF(H328=0,0,VLOOKUP(VLOOKUP(H328,#REF!,MATCH("strMailTitleID",#REF!,0),FALSE),#REF!,2,FALSE)),"ERROR")</f>
        <v>0</v>
      </c>
      <c r="J328" s="176">
        <v>0</v>
      </c>
      <c r="K328" s="129">
        <f>IFERROR(IF(J328=0,0,VLOOKUP(VLOOKUP(J328,#REF!,MATCH("strMailTitleID",#REF!,0),FALSE),#REF!,2,FALSE)),"ERROR")</f>
        <v>0</v>
      </c>
      <c r="L328" s="22">
        <f ca="1">IFERROR(IFERROR(VLOOKUP($B328,INDIRECT(VLOOKUP($E328,보상!$S:$AA,2,FALSE)),MATCH(L$6,INDIRECT(VLOOKUP($E328,보상!$S:$AA,3,FALSE)),0),FALSE),VLOOKUP($B328,INDIRECT(VLOOKUP($E328&amp;"_U",보상!$S:$AA,2,FALSE)),MATCH(L$6,INDIRECT(VLOOKUP($E328&amp;"_U",보상!$S:$AA,3,FALSE)),0),FALSE)),"ERROR")</f>
        <v>11910</v>
      </c>
      <c r="M328" s="22">
        <v>0</v>
      </c>
      <c r="N328" s="22">
        <v>0</v>
      </c>
      <c r="O328" s="22">
        <v>0</v>
      </c>
      <c r="P328" s="22" t="str">
        <f ca="1">IFERROR(IFERROR(VLOOKUP($B328,INDIRECT(VLOOKUP($E328,보상!$S:$AA,2,FALSE)),MATCH(P$6,INDIRECT(VLOOKUP($E328,보상!$S:$AA,3,FALSE)),0),FALSE),VLOOKUP($B328,INDIRECT(VLOOKUP($E328&amp;"_U",보상!$S:$AA,2,FALSE)),MATCH(P$6,INDIRECT(VLOOKUP($E328&amp;"_U",보상!$S:$AA,3,FALSE)),0),FALSE)),"ERROR")</f>
        <v>Gold</v>
      </c>
      <c r="Q328" s="22">
        <f ca="1">IFERROR(IFERROR(VLOOKUP($B328,INDIRECT(VLOOKUP($E328,보상!$S:$AA,2,FALSE)),MATCH(Q$6,INDIRECT(VLOOKUP($E328,보상!$S:$AA,3,FALSE)),0),FALSE),VLOOKUP($B328,INDIRECT(VLOOKUP($E328&amp;"_U",보상!$S:$AA,2,FALSE)),MATCH(Q$6,INDIRECT(VLOOKUP($E328&amp;"_U",보상!$S:$AA,3,FALSE)),0),FALSE)),"ERROR")</f>
        <v>5400</v>
      </c>
      <c r="R328" s="22" t="b">
        <v>0</v>
      </c>
      <c r="S328" s="22" t="b">
        <v>0</v>
      </c>
      <c r="T328" s="22">
        <f ca="1">IFERROR(IF(W328=0,0,VLOOKUP(W328,보상!$D:$K,6,FALSE)),"-")</f>
        <v>0</v>
      </c>
      <c r="U328" s="22">
        <f ca="1">IFERROR(IF(W328=0,0,VLOOKUP(W328,보상!$D:$K,7,FALSE)),"-")</f>
        <v>0</v>
      </c>
      <c r="V328" s="22">
        <f ca="1">IFERROR(IF(W328=0,0,VLOOKUP(W328,보상!$D:$K,8,FALSE)),"-")</f>
        <v>0</v>
      </c>
      <c r="W328" s="22">
        <f ca="1">IFERROR(IFERROR(VLOOKUP($B328,INDIRECT(VLOOKUP($E328,보상!$S:$AA,2,FALSE)),MATCH(W$6,INDIRECT(VLOOKUP($E328,보상!$S:$AA,3,FALSE)),0),FALSE),VLOOKUP($B328,INDIRECT(VLOOKUP($E328&amp;"_U",보상!$S:$AA,2,FALSE)),MATCH(W$6,INDIRECT(VLOOKUP($E328&amp;"_U",보상!$S:$AA,3,FALSE)),0),FALSE)),"ERROR")</f>
        <v>2301001</v>
      </c>
      <c r="X328" s="134" t="str">
        <f ca="1">IFERROR(IF(W328=0,0,VLOOKUP(SUBSTITUTE(VLOOKUP(W328,#REF!,MATCH("strItemName",#REF!,0),FALSE),"SUI_",""),#REF!,2,FALSE)),"ERROR")</f>
        <v>ERROR</v>
      </c>
      <c r="Y328" s="22">
        <f t="shared" ca="1" si="17"/>
        <v>2301001</v>
      </c>
      <c r="Z328" s="134" t="str">
        <f ca="1">IFERROR(IF(Y328=0,0,VLOOKUP(SUBSTITUTE(VLOOKUP(Y328,#REF!,MATCH("strItemName",#REF!,0),FALSE),"SUI_",""),#REF!,2,FALSE)),"ERROR")</f>
        <v>ERROR</v>
      </c>
      <c r="AA328" s="22">
        <f t="shared" ca="1" si="17"/>
        <v>2301001</v>
      </c>
      <c r="AB328" s="134" t="str">
        <f ca="1">IFERROR(IF(AA328=0,0,VLOOKUP(SUBSTITUTE(VLOOKUP(AA328,#REF!,MATCH("strItemName",#REF!,0),FALSE),"SUI_",""),#REF!,2,FALSE)),"ERROR")</f>
        <v>ERROR</v>
      </c>
      <c r="AC328" s="22">
        <f t="shared" ca="1" si="17"/>
        <v>2301001</v>
      </c>
      <c r="AD328" s="134" t="str">
        <f ca="1">IFERROR(IF(AC328=0,0,VLOOKUP(SUBSTITUTE(VLOOKUP(AC328,#REF!,MATCH("strItemName",#REF!,0),FALSE),"SUI_",""),#REF!,2,FALSE)),"ERROR")</f>
        <v>ERROR</v>
      </c>
      <c r="AE328" s="22">
        <f t="shared" ca="1" si="17"/>
        <v>2301001</v>
      </c>
      <c r="AF328" s="134" t="str">
        <f ca="1">IFERROR(IF(AE328=0,0,VLOOKUP(SUBSTITUTE(VLOOKUP(AE328,#REF!,MATCH("strItemName",#REF!,0),FALSE),"SUI_",""),#REF!,2,FALSE)),"ERROR")</f>
        <v>ERROR</v>
      </c>
      <c r="AG328" s="88">
        <v>0</v>
      </c>
      <c r="AH328" s="134">
        <f>IFERROR(IF(AG328=0,0,VLOOKUP(SUBSTITUTE(VLOOKUP(AG328,#REF!,MATCH("strItemName",#REF!,0),FALSE),"SUI_",""),#REF!,2,FALSE)),"ERROR")</f>
        <v>0</v>
      </c>
      <c r="AI328" s="22">
        <f ca="1">IFERROR(IFERROR(VLOOKUP($B328,INDIRECT(VLOOKUP($E328,보상!$S:$AA,2,FALSE)),MATCH(AI$6,INDIRECT(VLOOKUP($E328,보상!$S:$AA,3,FALSE)),0),FALSE),VLOOKUP($B328,INDIRECT(VLOOKUP($E328&amp;"_U",보상!$S:$AA,2,FALSE)),MATCH(AI$6,INDIRECT(VLOOKUP($E328&amp;"_U",보상!$S:$AA,3,FALSE)),0),FALSE)),"ERROR")</f>
        <v>10</v>
      </c>
      <c r="AJ328" s="22">
        <v>0</v>
      </c>
      <c r="AK328" s="22">
        <v>0</v>
      </c>
      <c r="AL328" s="22">
        <v>0</v>
      </c>
      <c r="AM328" s="22" t="b">
        <v>0</v>
      </c>
      <c r="AN328" s="22">
        <v>0</v>
      </c>
      <c r="AO328" s="22">
        <v>0</v>
      </c>
    </row>
    <row r="329" spans="2:41" ht="16.5" customHeight="1" x14ac:dyDescent="0.3">
      <c r="B329" s="153">
        <f t="shared" si="16"/>
        <v>1052503</v>
      </c>
      <c r="C329" s="22">
        <v>1052503</v>
      </c>
      <c r="D329" s="156" t="str">
        <f ca="1">IFERROR(IFERROR(VLOOKUP($B329,INDIRECT(VLOOKUP($E329,보상!$S:$AA,2,FALSE)),MATCH(D$6,INDIRECT(VLOOKUP($E329,보상!$S:$AA,3,FALSE)),0),FALSE),VLOOKUP($B329,INDIRECT(VLOOKUP($E329&amp;"_U",보상!$S:$AA,2,FALSE)),MATCH(D$6,INDIRECT(VLOOKUP($E329&amp;"_U",보상!$S:$AA,3,FALSE)),0),FALSE)),"ERROR")</f>
        <v>야만족의 동태 살피기</v>
      </c>
      <c r="E329" s="22" t="s">
        <v>384</v>
      </c>
      <c r="F329" s="22">
        <f>COUNTIF($C$8:$C329,$C329)</f>
        <v>1</v>
      </c>
      <c r="G329" s="22" t="b">
        <v>0</v>
      </c>
      <c r="H329" s="22">
        <v>0</v>
      </c>
      <c r="I329" s="129">
        <f>IFERROR(IF(H329=0,0,VLOOKUP(VLOOKUP(H329,#REF!,MATCH("strMailTitleID",#REF!,0),FALSE),#REF!,2,FALSE)),"ERROR")</f>
        <v>0</v>
      </c>
      <c r="J329" s="176">
        <v>0</v>
      </c>
      <c r="K329" s="129">
        <f>IFERROR(IF(J329=0,0,VLOOKUP(VLOOKUP(J329,#REF!,MATCH("strMailTitleID",#REF!,0),FALSE),#REF!,2,FALSE)),"ERROR")</f>
        <v>0</v>
      </c>
      <c r="L329" s="22">
        <f ca="1">IFERROR(IFERROR(VLOOKUP($B329,INDIRECT(VLOOKUP($E329,보상!$S:$AA,2,FALSE)),MATCH(L$6,INDIRECT(VLOOKUP($E329,보상!$S:$AA,3,FALSE)),0),FALSE),VLOOKUP($B329,INDIRECT(VLOOKUP($E329&amp;"_U",보상!$S:$AA,2,FALSE)),MATCH(L$6,INDIRECT(VLOOKUP($E329&amp;"_U",보상!$S:$AA,3,FALSE)),0),FALSE)),"ERROR")</f>
        <v>11910</v>
      </c>
      <c r="M329" s="22">
        <v>0</v>
      </c>
      <c r="N329" s="22">
        <v>0</v>
      </c>
      <c r="O329" s="22">
        <v>0</v>
      </c>
      <c r="P329" s="22" t="str">
        <f ca="1">IFERROR(IFERROR(VLOOKUP($B329,INDIRECT(VLOOKUP($E329,보상!$S:$AA,2,FALSE)),MATCH(P$6,INDIRECT(VLOOKUP($E329,보상!$S:$AA,3,FALSE)),0),FALSE),VLOOKUP($B329,INDIRECT(VLOOKUP($E329&amp;"_U",보상!$S:$AA,2,FALSE)),MATCH(P$6,INDIRECT(VLOOKUP($E329&amp;"_U",보상!$S:$AA,3,FALSE)),0),FALSE)),"ERROR")</f>
        <v>Gold</v>
      </c>
      <c r="Q329" s="22">
        <f ca="1">IFERROR(IFERROR(VLOOKUP($B329,INDIRECT(VLOOKUP($E329,보상!$S:$AA,2,FALSE)),MATCH(Q$6,INDIRECT(VLOOKUP($E329,보상!$S:$AA,3,FALSE)),0),FALSE),VLOOKUP($B329,INDIRECT(VLOOKUP($E329&amp;"_U",보상!$S:$AA,2,FALSE)),MATCH(Q$6,INDIRECT(VLOOKUP($E329&amp;"_U",보상!$S:$AA,3,FALSE)),0),FALSE)),"ERROR")</f>
        <v>5400</v>
      </c>
      <c r="R329" s="22" t="b">
        <v>0</v>
      </c>
      <c r="S329" s="22" t="b">
        <v>0</v>
      </c>
      <c r="T329" s="22">
        <f ca="1">IFERROR(IF(W329=0,0,VLOOKUP(W329,보상!$D:$K,6,FALSE)),"-")</f>
        <v>0</v>
      </c>
      <c r="U329" s="22">
        <f ca="1">IFERROR(IF(W329=0,0,VLOOKUP(W329,보상!$D:$K,7,FALSE)),"-")</f>
        <v>0</v>
      </c>
      <c r="V329" s="22">
        <f ca="1">IFERROR(IF(W329=0,0,VLOOKUP(W329,보상!$D:$K,8,FALSE)),"-")</f>
        <v>0</v>
      </c>
      <c r="W329" s="22">
        <f ca="1">IFERROR(IFERROR(VLOOKUP($B329,INDIRECT(VLOOKUP($E329,보상!$S:$AA,2,FALSE)),MATCH(W$6,INDIRECT(VLOOKUP($E329,보상!$S:$AA,3,FALSE)),0),FALSE),VLOOKUP($B329,INDIRECT(VLOOKUP($E329&amp;"_U",보상!$S:$AA,2,FALSE)),MATCH(W$6,INDIRECT(VLOOKUP($E329&amp;"_U",보상!$S:$AA,3,FALSE)),0),FALSE)),"ERROR")</f>
        <v>3021003</v>
      </c>
      <c r="X329" s="134" t="str">
        <f ca="1">IFERROR(IF(W329=0,0,VLOOKUP(SUBSTITUTE(VLOOKUP(W329,#REF!,MATCH("strItemName",#REF!,0),FALSE),"SUI_",""),#REF!,2,FALSE)),"ERROR")</f>
        <v>ERROR</v>
      </c>
      <c r="Y329" s="22">
        <f t="shared" ca="1" si="17"/>
        <v>3021003</v>
      </c>
      <c r="Z329" s="134" t="str">
        <f ca="1">IFERROR(IF(Y329=0,0,VLOOKUP(SUBSTITUTE(VLOOKUP(Y329,#REF!,MATCH("strItemName",#REF!,0),FALSE),"SUI_",""),#REF!,2,FALSE)),"ERROR")</f>
        <v>ERROR</v>
      </c>
      <c r="AA329" s="22">
        <f t="shared" ca="1" si="17"/>
        <v>3021003</v>
      </c>
      <c r="AB329" s="134" t="str">
        <f ca="1">IFERROR(IF(AA329=0,0,VLOOKUP(SUBSTITUTE(VLOOKUP(AA329,#REF!,MATCH("strItemName",#REF!,0),FALSE),"SUI_",""),#REF!,2,FALSE)),"ERROR")</f>
        <v>ERROR</v>
      </c>
      <c r="AC329" s="22">
        <f t="shared" ca="1" si="17"/>
        <v>3021003</v>
      </c>
      <c r="AD329" s="134" t="str">
        <f ca="1">IFERROR(IF(AC329=0,0,VLOOKUP(SUBSTITUTE(VLOOKUP(AC329,#REF!,MATCH("strItemName",#REF!,0),FALSE),"SUI_",""),#REF!,2,FALSE)),"ERROR")</f>
        <v>ERROR</v>
      </c>
      <c r="AE329" s="22">
        <f t="shared" ca="1" si="17"/>
        <v>3021003</v>
      </c>
      <c r="AF329" s="134" t="str">
        <f ca="1">IFERROR(IF(AE329=0,0,VLOOKUP(SUBSTITUTE(VLOOKUP(AE329,#REF!,MATCH("strItemName",#REF!,0),FALSE),"SUI_",""),#REF!,2,FALSE)),"ERROR")</f>
        <v>ERROR</v>
      </c>
      <c r="AG329" s="88">
        <v>0</v>
      </c>
      <c r="AH329" s="134">
        <f>IFERROR(IF(AG329=0,0,VLOOKUP(SUBSTITUTE(VLOOKUP(AG329,#REF!,MATCH("strItemName",#REF!,0),FALSE),"SUI_",""),#REF!,2,FALSE)),"ERROR")</f>
        <v>0</v>
      </c>
      <c r="AI329" s="22">
        <f ca="1">IFERROR(IFERROR(VLOOKUP($B329,INDIRECT(VLOOKUP($E329,보상!$S:$AA,2,FALSE)),MATCH(AI$6,INDIRECT(VLOOKUP($E329,보상!$S:$AA,3,FALSE)),0),FALSE),VLOOKUP($B329,INDIRECT(VLOOKUP($E329&amp;"_U",보상!$S:$AA,2,FALSE)),MATCH(AI$6,INDIRECT(VLOOKUP($E329&amp;"_U",보상!$S:$AA,3,FALSE)),0),FALSE)),"ERROR")</f>
        <v>1</v>
      </c>
      <c r="AJ329" s="22">
        <v>0</v>
      </c>
      <c r="AK329" s="22">
        <v>0</v>
      </c>
      <c r="AL329" s="22">
        <v>0</v>
      </c>
      <c r="AM329" s="22" t="b">
        <v>0</v>
      </c>
      <c r="AN329" s="22">
        <v>0</v>
      </c>
      <c r="AO329" s="22">
        <v>0</v>
      </c>
    </row>
    <row r="330" spans="2:41" ht="16.5" customHeight="1" x14ac:dyDescent="0.3">
      <c r="B330" s="153">
        <f t="shared" si="16"/>
        <v>1052603</v>
      </c>
      <c r="C330" s="22">
        <v>1052603</v>
      </c>
      <c r="D330" s="156" t="str">
        <f ca="1">IFERROR(IFERROR(VLOOKUP($B330,INDIRECT(VLOOKUP($E330,보상!$S:$AA,2,FALSE)),MATCH(D$6,INDIRECT(VLOOKUP($E330,보상!$S:$AA,3,FALSE)),0),FALSE),VLOOKUP($B330,INDIRECT(VLOOKUP($E330&amp;"_U",보상!$S:$AA,2,FALSE)),MATCH(D$6,INDIRECT(VLOOKUP($E330&amp;"_U",보상!$S:$AA,3,FALSE)),0),FALSE)),"ERROR")</f>
        <v>야만족 진지 발견</v>
      </c>
      <c r="E330" s="22" t="s">
        <v>384</v>
      </c>
      <c r="F330" s="22">
        <f>COUNTIF($C$8:$C330,$C330)</f>
        <v>1</v>
      </c>
      <c r="G330" s="22" t="b">
        <v>0</v>
      </c>
      <c r="H330" s="22">
        <v>0</v>
      </c>
      <c r="I330" s="129">
        <f>IFERROR(IF(H330=0,0,VLOOKUP(VLOOKUP(H330,#REF!,MATCH("strMailTitleID",#REF!,0),FALSE),#REF!,2,FALSE)),"ERROR")</f>
        <v>0</v>
      </c>
      <c r="J330" s="176">
        <v>0</v>
      </c>
      <c r="K330" s="129">
        <f>IFERROR(IF(J330=0,0,VLOOKUP(VLOOKUP(J330,#REF!,MATCH("strMailTitleID",#REF!,0),FALSE),#REF!,2,FALSE)),"ERROR")</f>
        <v>0</v>
      </c>
      <c r="L330" s="22">
        <f ca="1">IFERROR(IFERROR(VLOOKUP($B330,INDIRECT(VLOOKUP($E330,보상!$S:$AA,2,FALSE)),MATCH(L$6,INDIRECT(VLOOKUP($E330,보상!$S:$AA,3,FALSE)),0),FALSE),VLOOKUP($B330,INDIRECT(VLOOKUP($E330&amp;"_U",보상!$S:$AA,2,FALSE)),MATCH(L$6,INDIRECT(VLOOKUP($E330&amp;"_U",보상!$S:$AA,3,FALSE)),0),FALSE)),"ERROR")</f>
        <v>11910</v>
      </c>
      <c r="M330" s="22">
        <v>0</v>
      </c>
      <c r="N330" s="22">
        <v>0</v>
      </c>
      <c r="O330" s="22">
        <v>0</v>
      </c>
      <c r="P330" s="22" t="str">
        <f ca="1">IFERROR(IFERROR(VLOOKUP($B330,INDIRECT(VLOOKUP($E330,보상!$S:$AA,2,FALSE)),MATCH(P$6,INDIRECT(VLOOKUP($E330,보상!$S:$AA,3,FALSE)),0),FALSE),VLOOKUP($B330,INDIRECT(VLOOKUP($E330&amp;"_U",보상!$S:$AA,2,FALSE)),MATCH(P$6,INDIRECT(VLOOKUP($E330&amp;"_U",보상!$S:$AA,3,FALSE)),0),FALSE)),"ERROR")</f>
        <v>Gold</v>
      </c>
      <c r="Q330" s="22">
        <f ca="1">IFERROR(IFERROR(VLOOKUP($B330,INDIRECT(VLOOKUP($E330,보상!$S:$AA,2,FALSE)),MATCH(Q$6,INDIRECT(VLOOKUP($E330,보상!$S:$AA,3,FALSE)),0),FALSE),VLOOKUP($B330,INDIRECT(VLOOKUP($E330&amp;"_U",보상!$S:$AA,2,FALSE)),MATCH(Q$6,INDIRECT(VLOOKUP($E330&amp;"_U",보상!$S:$AA,3,FALSE)),0),FALSE)),"ERROR")</f>
        <v>5400</v>
      </c>
      <c r="R330" s="22" t="b">
        <v>0</v>
      </c>
      <c r="S330" s="22" t="b">
        <v>0</v>
      </c>
      <c r="T330" s="22">
        <f ca="1">IFERROR(IF(W330=0,0,VLOOKUP(W330,보상!$D:$K,6,FALSE)),"-")</f>
        <v>0</v>
      </c>
      <c r="U330" s="22">
        <f ca="1">IFERROR(IF(W330=0,0,VLOOKUP(W330,보상!$D:$K,7,FALSE)),"-")</f>
        <v>0</v>
      </c>
      <c r="V330" s="22">
        <f ca="1">IFERROR(IF(W330=0,0,VLOOKUP(W330,보상!$D:$K,8,FALSE)),"-")</f>
        <v>0</v>
      </c>
      <c r="W330" s="22">
        <f ca="1">IFERROR(IFERROR(VLOOKUP($B330,INDIRECT(VLOOKUP($E330,보상!$S:$AA,2,FALSE)),MATCH(W$6,INDIRECT(VLOOKUP($E330,보상!$S:$AA,3,FALSE)),0),FALSE),VLOOKUP($B330,INDIRECT(VLOOKUP($E330&amp;"_U",보상!$S:$AA,2,FALSE)),MATCH(W$6,INDIRECT(VLOOKUP($E330&amp;"_U",보상!$S:$AA,3,FALSE)),0),FALSE)),"ERROR")</f>
        <v>333001</v>
      </c>
      <c r="X330" s="134" t="str">
        <f ca="1">IFERROR(IF(W330=0,0,VLOOKUP(SUBSTITUTE(VLOOKUP(W330,#REF!,MATCH("strItemName",#REF!,0),FALSE),"SUI_",""),#REF!,2,FALSE)),"ERROR")</f>
        <v>ERROR</v>
      </c>
      <c r="Y330" s="22">
        <f t="shared" ca="1" si="17"/>
        <v>333001</v>
      </c>
      <c r="Z330" s="134" t="str">
        <f ca="1">IFERROR(IF(Y330=0,0,VLOOKUP(SUBSTITUTE(VLOOKUP(Y330,#REF!,MATCH("strItemName",#REF!,0),FALSE),"SUI_",""),#REF!,2,FALSE)),"ERROR")</f>
        <v>ERROR</v>
      </c>
      <c r="AA330" s="22">
        <f t="shared" ca="1" si="17"/>
        <v>333001</v>
      </c>
      <c r="AB330" s="134" t="str">
        <f ca="1">IFERROR(IF(AA330=0,0,VLOOKUP(SUBSTITUTE(VLOOKUP(AA330,#REF!,MATCH("strItemName",#REF!,0),FALSE),"SUI_",""),#REF!,2,FALSE)),"ERROR")</f>
        <v>ERROR</v>
      </c>
      <c r="AC330" s="22">
        <f t="shared" ca="1" si="17"/>
        <v>333001</v>
      </c>
      <c r="AD330" s="134" t="str">
        <f ca="1">IFERROR(IF(AC330=0,0,VLOOKUP(SUBSTITUTE(VLOOKUP(AC330,#REF!,MATCH("strItemName",#REF!,0),FALSE),"SUI_",""),#REF!,2,FALSE)),"ERROR")</f>
        <v>ERROR</v>
      </c>
      <c r="AE330" s="22">
        <f t="shared" ca="1" si="17"/>
        <v>333001</v>
      </c>
      <c r="AF330" s="134" t="str">
        <f ca="1">IFERROR(IF(AE330=0,0,VLOOKUP(SUBSTITUTE(VLOOKUP(AE330,#REF!,MATCH("strItemName",#REF!,0),FALSE),"SUI_",""),#REF!,2,FALSE)),"ERROR")</f>
        <v>ERROR</v>
      </c>
      <c r="AG330" s="88">
        <v>0</v>
      </c>
      <c r="AH330" s="134">
        <f>IFERROR(IF(AG330=0,0,VLOOKUP(SUBSTITUTE(VLOOKUP(AG330,#REF!,MATCH("strItemName",#REF!,0),FALSE),"SUI_",""),#REF!,2,FALSE)),"ERROR")</f>
        <v>0</v>
      </c>
      <c r="AI330" s="22">
        <f ca="1">IFERROR(IFERROR(VLOOKUP($B330,INDIRECT(VLOOKUP($E330,보상!$S:$AA,2,FALSE)),MATCH(AI$6,INDIRECT(VLOOKUP($E330,보상!$S:$AA,3,FALSE)),0),FALSE),VLOOKUP($B330,INDIRECT(VLOOKUP($E330&amp;"_U",보상!$S:$AA,2,FALSE)),MATCH(AI$6,INDIRECT(VLOOKUP($E330&amp;"_U",보상!$S:$AA,3,FALSE)),0),FALSE)),"ERROR")</f>
        <v>1</v>
      </c>
      <c r="AJ330" s="22">
        <v>0</v>
      </c>
      <c r="AK330" s="22">
        <v>0</v>
      </c>
      <c r="AL330" s="22">
        <v>0</v>
      </c>
      <c r="AM330" s="22" t="b">
        <v>0</v>
      </c>
      <c r="AN330" s="22">
        <v>0</v>
      </c>
      <c r="AO330" s="22">
        <v>0</v>
      </c>
    </row>
    <row r="331" spans="2:41" ht="16.5" customHeight="1" x14ac:dyDescent="0.3">
      <c r="B331" s="153">
        <f t="shared" si="16"/>
        <v>1052703</v>
      </c>
      <c r="C331" s="22">
        <v>1052703</v>
      </c>
      <c r="D331" s="156" t="str">
        <f ca="1">IFERROR(IFERROR(VLOOKUP($B331,INDIRECT(VLOOKUP($E331,보상!$S:$AA,2,FALSE)),MATCH(D$6,INDIRECT(VLOOKUP($E331,보상!$S:$AA,3,FALSE)),0),FALSE),VLOOKUP($B331,INDIRECT(VLOOKUP($E331&amp;"_U",보상!$S:$AA,2,FALSE)),MATCH(D$6,INDIRECT(VLOOKUP($E331&amp;"_U",보상!$S:$AA,3,FALSE)),0),FALSE)),"ERROR")</f>
        <v>야만족 진지 습격</v>
      </c>
      <c r="E331" s="22" t="s">
        <v>384</v>
      </c>
      <c r="F331" s="22">
        <f>COUNTIF($C$8:$C331,$C331)</f>
        <v>1</v>
      </c>
      <c r="G331" s="22" t="b">
        <v>0</v>
      </c>
      <c r="H331" s="22">
        <v>0</v>
      </c>
      <c r="I331" s="129">
        <f>IFERROR(IF(H331=0,0,VLOOKUP(VLOOKUP(H331,#REF!,MATCH("strMailTitleID",#REF!,0),FALSE),#REF!,2,FALSE)),"ERROR")</f>
        <v>0</v>
      </c>
      <c r="J331" s="176">
        <v>0</v>
      </c>
      <c r="K331" s="129">
        <f>IFERROR(IF(J331=0,0,VLOOKUP(VLOOKUP(J331,#REF!,MATCH("strMailTitleID",#REF!,0),FALSE),#REF!,2,FALSE)),"ERROR")</f>
        <v>0</v>
      </c>
      <c r="L331" s="22">
        <f ca="1">IFERROR(IFERROR(VLOOKUP($B331,INDIRECT(VLOOKUP($E331,보상!$S:$AA,2,FALSE)),MATCH(L$6,INDIRECT(VLOOKUP($E331,보상!$S:$AA,3,FALSE)),0),FALSE),VLOOKUP($B331,INDIRECT(VLOOKUP($E331&amp;"_U",보상!$S:$AA,2,FALSE)),MATCH(L$6,INDIRECT(VLOOKUP($E331&amp;"_U",보상!$S:$AA,3,FALSE)),0),FALSE)),"ERROR")</f>
        <v>12760</v>
      </c>
      <c r="M331" s="22">
        <v>0</v>
      </c>
      <c r="N331" s="22">
        <v>0</v>
      </c>
      <c r="O331" s="22">
        <v>0</v>
      </c>
      <c r="P331" s="22" t="str">
        <f ca="1">IFERROR(IFERROR(VLOOKUP($B331,INDIRECT(VLOOKUP($E331,보상!$S:$AA,2,FALSE)),MATCH(P$6,INDIRECT(VLOOKUP($E331,보상!$S:$AA,3,FALSE)),0),FALSE),VLOOKUP($B331,INDIRECT(VLOOKUP($E331&amp;"_U",보상!$S:$AA,2,FALSE)),MATCH(P$6,INDIRECT(VLOOKUP($E331&amp;"_U",보상!$S:$AA,3,FALSE)),0),FALSE)),"ERROR")</f>
        <v>Gold</v>
      </c>
      <c r="Q331" s="22">
        <f ca="1">IFERROR(IFERROR(VLOOKUP($B331,INDIRECT(VLOOKUP($E331,보상!$S:$AA,2,FALSE)),MATCH(Q$6,INDIRECT(VLOOKUP($E331,보상!$S:$AA,3,FALSE)),0),FALSE),VLOOKUP($B331,INDIRECT(VLOOKUP($E331&amp;"_U",보상!$S:$AA,2,FALSE)),MATCH(Q$6,INDIRECT(VLOOKUP($E331&amp;"_U",보상!$S:$AA,3,FALSE)),0),FALSE)),"ERROR")</f>
        <v>5400</v>
      </c>
      <c r="R331" s="22" t="b">
        <v>0</v>
      </c>
      <c r="S331" s="22" t="b">
        <v>0</v>
      </c>
      <c r="T331" s="22">
        <f ca="1">IFERROR(IF(W331=0,0,VLOOKUP(W331,보상!$D:$K,6,FALSE)),"-")</f>
        <v>0</v>
      </c>
      <c r="U331" s="22">
        <f ca="1">IFERROR(IF(W331=0,0,VLOOKUP(W331,보상!$D:$K,7,FALSE)),"-")</f>
        <v>0</v>
      </c>
      <c r="V331" s="22">
        <f ca="1">IFERROR(IF(W331=0,0,VLOOKUP(W331,보상!$D:$K,8,FALSE)),"-")</f>
        <v>0</v>
      </c>
      <c r="W331" s="22">
        <f ca="1">IFERROR(IFERROR(VLOOKUP($B331,INDIRECT(VLOOKUP($E331,보상!$S:$AA,2,FALSE)),MATCH(W$6,INDIRECT(VLOOKUP($E331,보상!$S:$AA,3,FALSE)),0),FALSE),VLOOKUP($B331,INDIRECT(VLOOKUP($E331&amp;"_U",보상!$S:$AA,2,FALSE)),MATCH(W$6,INDIRECT(VLOOKUP($E331&amp;"_U",보상!$S:$AA,3,FALSE)),0),FALSE)),"ERROR")</f>
        <v>4003021</v>
      </c>
      <c r="X331" s="134" t="str">
        <f ca="1">IFERROR(IF(W331=0,0,VLOOKUP(SUBSTITUTE(VLOOKUP(W331,#REF!,MATCH("strItemName",#REF!,0),FALSE),"SUI_",""),#REF!,2,FALSE)),"ERROR")</f>
        <v>ERROR</v>
      </c>
      <c r="Y331" s="22">
        <f t="shared" ca="1" si="17"/>
        <v>4003021</v>
      </c>
      <c r="Z331" s="134" t="str">
        <f ca="1">IFERROR(IF(Y331=0,0,VLOOKUP(SUBSTITUTE(VLOOKUP(Y331,#REF!,MATCH("strItemName",#REF!,0),FALSE),"SUI_",""),#REF!,2,FALSE)),"ERROR")</f>
        <v>ERROR</v>
      </c>
      <c r="AA331" s="22">
        <f t="shared" ca="1" si="17"/>
        <v>4003021</v>
      </c>
      <c r="AB331" s="134" t="str">
        <f ca="1">IFERROR(IF(AA331=0,0,VLOOKUP(SUBSTITUTE(VLOOKUP(AA331,#REF!,MATCH("strItemName",#REF!,0),FALSE),"SUI_",""),#REF!,2,FALSE)),"ERROR")</f>
        <v>ERROR</v>
      </c>
      <c r="AC331" s="22">
        <f t="shared" ca="1" si="17"/>
        <v>4003021</v>
      </c>
      <c r="AD331" s="134" t="str">
        <f ca="1">IFERROR(IF(AC331=0,0,VLOOKUP(SUBSTITUTE(VLOOKUP(AC331,#REF!,MATCH("strItemName",#REF!,0),FALSE),"SUI_",""),#REF!,2,FALSE)),"ERROR")</f>
        <v>ERROR</v>
      </c>
      <c r="AE331" s="22">
        <f t="shared" ca="1" si="17"/>
        <v>4003021</v>
      </c>
      <c r="AF331" s="134" t="str">
        <f ca="1">IFERROR(IF(AE331=0,0,VLOOKUP(SUBSTITUTE(VLOOKUP(AE331,#REF!,MATCH("strItemName",#REF!,0),FALSE),"SUI_",""),#REF!,2,FALSE)),"ERROR")</f>
        <v>ERROR</v>
      </c>
      <c r="AG331" s="88">
        <v>0</v>
      </c>
      <c r="AH331" s="134">
        <f>IFERROR(IF(AG331=0,0,VLOOKUP(SUBSTITUTE(VLOOKUP(AG331,#REF!,MATCH("strItemName",#REF!,0),FALSE),"SUI_",""),#REF!,2,FALSE)),"ERROR")</f>
        <v>0</v>
      </c>
      <c r="AI331" s="22">
        <f ca="1">IFERROR(IFERROR(VLOOKUP($B331,INDIRECT(VLOOKUP($E331,보상!$S:$AA,2,FALSE)),MATCH(AI$6,INDIRECT(VLOOKUP($E331,보상!$S:$AA,3,FALSE)),0),FALSE),VLOOKUP($B331,INDIRECT(VLOOKUP($E331&amp;"_U",보상!$S:$AA,2,FALSE)),MATCH(AI$6,INDIRECT(VLOOKUP($E331&amp;"_U",보상!$S:$AA,3,FALSE)),0),FALSE)),"ERROR")</f>
        <v>1</v>
      </c>
      <c r="AJ331" s="22">
        <v>0</v>
      </c>
      <c r="AK331" s="22">
        <v>0</v>
      </c>
      <c r="AL331" s="22">
        <v>0</v>
      </c>
      <c r="AM331" s="22" t="b">
        <v>0</v>
      </c>
      <c r="AN331" s="22">
        <v>0</v>
      </c>
      <c r="AO331" s="22">
        <v>0</v>
      </c>
    </row>
    <row r="332" spans="2:41" ht="16.5" customHeight="1" x14ac:dyDescent="0.3">
      <c r="B332" s="153">
        <f t="shared" si="16"/>
        <v>1052803</v>
      </c>
      <c r="C332" s="22">
        <v>1052803</v>
      </c>
      <c r="D332" s="156" t="str">
        <f ca="1">IFERROR(IFERROR(VLOOKUP($B332,INDIRECT(VLOOKUP($E332,보상!$S:$AA,2,FALSE)),MATCH(D$6,INDIRECT(VLOOKUP($E332,보상!$S:$AA,3,FALSE)),0),FALSE),VLOOKUP($B332,INDIRECT(VLOOKUP($E332&amp;"_U",보상!$S:$AA,2,FALSE)),MATCH(D$6,INDIRECT(VLOOKUP($E332&amp;"_U",보상!$S:$AA,3,FALSE)),0),FALSE)),"ERROR")</f>
        <v>위기를 기회로</v>
      </c>
      <c r="E332" s="22" t="s">
        <v>384</v>
      </c>
      <c r="F332" s="22">
        <f>COUNTIF($C$8:$C332,$C332)</f>
        <v>1</v>
      </c>
      <c r="G332" s="22" t="b">
        <v>0</v>
      </c>
      <c r="H332" s="22">
        <v>0</v>
      </c>
      <c r="I332" s="129">
        <f>IFERROR(IF(H332=0,0,VLOOKUP(VLOOKUP(H332,#REF!,MATCH("strMailTitleID",#REF!,0),FALSE),#REF!,2,FALSE)),"ERROR")</f>
        <v>0</v>
      </c>
      <c r="J332" s="176">
        <v>0</v>
      </c>
      <c r="K332" s="129">
        <f>IFERROR(IF(J332=0,0,VLOOKUP(VLOOKUP(J332,#REF!,MATCH("strMailTitleID",#REF!,0),FALSE),#REF!,2,FALSE)),"ERROR")</f>
        <v>0</v>
      </c>
      <c r="L332" s="22">
        <f ca="1">IFERROR(IFERROR(VLOOKUP($B332,INDIRECT(VLOOKUP($E332,보상!$S:$AA,2,FALSE)),MATCH(L$6,INDIRECT(VLOOKUP($E332,보상!$S:$AA,3,FALSE)),0),FALSE),VLOOKUP($B332,INDIRECT(VLOOKUP($E332&amp;"_U",보상!$S:$AA,2,FALSE)),MATCH(L$6,INDIRECT(VLOOKUP($E332&amp;"_U",보상!$S:$AA,3,FALSE)),0),FALSE)),"ERROR")</f>
        <v>11910</v>
      </c>
      <c r="M332" s="22">
        <v>0</v>
      </c>
      <c r="N332" s="22">
        <v>0</v>
      </c>
      <c r="O332" s="22">
        <v>0</v>
      </c>
      <c r="P332" s="22" t="str">
        <f ca="1">IFERROR(IFERROR(VLOOKUP($B332,INDIRECT(VLOOKUP($E332,보상!$S:$AA,2,FALSE)),MATCH(P$6,INDIRECT(VLOOKUP($E332,보상!$S:$AA,3,FALSE)),0),FALSE),VLOOKUP($B332,INDIRECT(VLOOKUP($E332&amp;"_U",보상!$S:$AA,2,FALSE)),MATCH(P$6,INDIRECT(VLOOKUP($E332&amp;"_U",보상!$S:$AA,3,FALSE)),0),FALSE)),"ERROR")</f>
        <v>Gold</v>
      </c>
      <c r="Q332" s="22">
        <f ca="1">IFERROR(IFERROR(VLOOKUP($B332,INDIRECT(VLOOKUP($E332,보상!$S:$AA,2,FALSE)),MATCH(Q$6,INDIRECT(VLOOKUP($E332,보상!$S:$AA,3,FALSE)),0),FALSE),VLOOKUP($B332,INDIRECT(VLOOKUP($E332&amp;"_U",보상!$S:$AA,2,FALSE)),MATCH(Q$6,INDIRECT(VLOOKUP($E332&amp;"_U",보상!$S:$AA,3,FALSE)),0),FALSE)),"ERROR")</f>
        <v>5520</v>
      </c>
      <c r="R332" s="22" t="b">
        <v>0</v>
      </c>
      <c r="S332" s="22" t="b">
        <v>0</v>
      </c>
      <c r="T332" s="22">
        <f ca="1">IFERROR(IF(W332=0,0,VLOOKUP(W332,보상!$D:$K,6,FALSE)),"-")</f>
        <v>0</v>
      </c>
      <c r="U332" s="22">
        <f ca="1">IFERROR(IF(W332=0,0,VLOOKUP(W332,보상!$D:$K,7,FALSE)),"-")</f>
        <v>0</v>
      </c>
      <c r="V332" s="22">
        <f ca="1">IFERROR(IF(W332=0,0,VLOOKUP(W332,보상!$D:$K,8,FALSE)),"-")</f>
        <v>0</v>
      </c>
      <c r="W332" s="22">
        <f ca="1">IFERROR(IFERROR(VLOOKUP($B332,INDIRECT(VLOOKUP($E332,보상!$S:$AA,2,FALSE)),MATCH(W$6,INDIRECT(VLOOKUP($E332,보상!$S:$AA,3,FALSE)),0),FALSE),VLOOKUP($B332,INDIRECT(VLOOKUP($E332&amp;"_U",보상!$S:$AA,2,FALSE)),MATCH(W$6,INDIRECT(VLOOKUP($E332&amp;"_U",보상!$S:$AA,3,FALSE)),0),FALSE)),"ERROR")</f>
        <v>3013001</v>
      </c>
      <c r="X332" s="134" t="str">
        <f ca="1">IFERROR(IF(W332=0,0,VLOOKUP(SUBSTITUTE(VLOOKUP(W332,#REF!,MATCH("strItemName",#REF!,0),FALSE),"SUI_",""),#REF!,2,FALSE)),"ERROR")</f>
        <v>ERROR</v>
      </c>
      <c r="Y332" s="22">
        <f t="shared" ca="1" si="17"/>
        <v>3013001</v>
      </c>
      <c r="Z332" s="134" t="str">
        <f ca="1">IFERROR(IF(Y332=0,0,VLOOKUP(SUBSTITUTE(VLOOKUP(Y332,#REF!,MATCH("strItemName",#REF!,0),FALSE),"SUI_",""),#REF!,2,FALSE)),"ERROR")</f>
        <v>ERROR</v>
      </c>
      <c r="AA332" s="22">
        <f t="shared" ca="1" si="17"/>
        <v>3013001</v>
      </c>
      <c r="AB332" s="134" t="str">
        <f ca="1">IFERROR(IF(AA332=0,0,VLOOKUP(SUBSTITUTE(VLOOKUP(AA332,#REF!,MATCH("strItemName",#REF!,0),FALSE),"SUI_",""),#REF!,2,FALSE)),"ERROR")</f>
        <v>ERROR</v>
      </c>
      <c r="AC332" s="22">
        <f t="shared" ca="1" si="17"/>
        <v>3013001</v>
      </c>
      <c r="AD332" s="134" t="str">
        <f ca="1">IFERROR(IF(AC332=0,0,VLOOKUP(SUBSTITUTE(VLOOKUP(AC332,#REF!,MATCH("strItemName",#REF!,0),FALSE),"SUI_",""),#REF!,2,FALSE)),"ERROR")</f>
        <v>ERROR</v>
      </c>
      <c r="AE332" s="22">
        <f t="shared" ca="1" si="17"/>
        <v>3013001</v>
      </c>
      <c r="AF332" s="134" t="str">
        <f ca="1">IFERROR(IF(AE332=0,0,VLOOKUP(SUBSTITUTE(VLOOKUP(AE332,#REF!,MATCH("strItemName",#REF!,0),FALSE),"SUI_",""),#REF!,2,FALSE)),"ERROR")</f>
        <v>ERROR</v>
      </c>
      <c r="AG332" s="88">
        <v>0</v>
      </c>
      <c r="AH332" s="134">
        <f>IFERROR(IF(AG332=0,0,VLOOKUP(SUBSTITUTE(VLOOKUP(AG332,#REF!,MATCH("strItemName",#REF!,0),FALSE),"SUI_",""),#REF!,2,FALSE)),"ERROR")</f>
        <v>0</v>
      </c>
      <c r="AI332" s="22">
        <f ca="1">IFERROR(IFERROR(VLOOKUP($B332,INDIRECT(VLOOKUP($E332,보상!$S:$AA,2,FALSE)),MATCH(AI$6,INDIRECT(VLOOKUP($E332,보상!$S:$AA,3,FALSE)),0),FALSE),VLOOKUP($B332,INDIRECT(VLOOKUP($E332&amp;"_U",보상!$S:$AA,2,FALSE)),MATCH(AI$6,INDIRECT(VLOOKUP($E332&amp;"_U",보상!$S:$AA,3,FALSE)),0),FALSE)),"ERROR")</f>
        <v>5</v>
      </c>
      <c r="AJ332" s="22">
        <v>0</v>
      </c>
      <c r="AK332" s="22">
        <v>0</v>
      </c>
      <c r="AL332" s="22">
        <v>0</v>
      </c>
      <c r="AM332" s="22" t="b">
        <v>0</v>
      </c>
      <c r="AN332" s="22">
        <v>0</v>
      </c>
      <c r="AO332" s="22">
        <v>0</v>
      </c>
    </row>
    <row r="333" spans="2:41" ht="16.5" customHeight="1" x14ac:dyDescent="0.3">
      <c r="B333" s="153">
        <f t="shared" si="16"/>
        <v>1052903</v>
      </c>
      <c r="C333" s="22">
        <v>1052903</v>
      </c>
      <c r="D333" s="156" t="str">
        <f ca="1">IFERROR(IFERROR(VLOOKUP($B333,INDIRECT(VLOOKUP($E333,보상!$S:$AA,2,FALSE)),MATCH(D$6,INDIRECT(VLOOKUP($E333,보상!$S:$AA,3,FALSE)),0),FALSE),VLOOKUP($B333,INDIRECT(VLOOKUP($E333&amp;"_U",보상!$S:$AA,2,FALSE)),MATCH(D$6,INDIRECT(VLOOKUP($E333&amp;"_U",보상!$S:$AA,3,FALSE)),0),FALSE)),"ERROR")</f>
        <v>중앙 관문로로 이동</v>
      </c>
      <c r="E333" s="22" t="s">
        <v>384</v>
      </c>
      <c r="F333" s="22">
        <f>COUNTIF($C$8:$C333,$C333)</f>
        <v>1</v>
      </c>
      <c r="G333" s="22" t="b">
        <v>0</v>
      </c>
      <c r="H333" s="22">
        <v>0</v>
      </c>
      <c r="I333" s="129">
        <f>IFERROR(IF(H333=0,0,VLOOKUP(VLOOKUP(H333,#REF!,MATCH("strMailTitleID",#REF!,0),FALSE),#REF!,2,FALSE)),"ERROR")</f>
        <v>0</v>
      </c>
      <c r="J333" s="176">
        <v>0</v>
      </c>
      <c r="K333" s="129">
        <f>IFERROR(IF(J333=0,0,VLOOKUP(VLOOKUP(J333,#REF!,MATCH("strMailTitleID",#REF!,0),FALSE),#REF!,2,FALSE)),"ERROR")</f>
        <v>0</v>
      </c>
      <c r="L333" s="22">
        <f ca="1">IFERROR(IFERROR(VLOOKUP($B333,INDIRECT(VLOOKUP($E333,보상!$S:$AA,2,FALSE)),MATCH(L$6,INDIRECT(VLOOKUP($E333,보상!$S:$AA,3,FALSE)),0),FALSE),VLOOKUP($B333,INDIRECT(VLOOKUP($E333&amp;"_U",보상!$S:$AA,2,FALSE)),MATCH(L$6,INDIRECT(VLOOKUP($E333&amp;"_U",보상!$S:$AA,3,FALSE)),0),FALSE)),"ERROR")</f>
        <v>12230</v>
      </c>
      <c r="M333" s="22">
        <v>0</v>
      </c>
      <c r="N333" s="22">
        <v>0</v>
      </c>
      <c r="O333" s="22">
        <v>0</v>
      </c>
      <c r="P333" s="22" t="str">
        <f ca="1">IFERROR(IFERROR(VLOOKUP($B333,INDIRECT(VLOOKUP($E333,보상!$S:$AA,2,FALSE)),MATCH(P$6,INDIRECT(VLOOKUP($E333,보상!$S:$AA,3,FALSE)),0),FALSE),VLOOKUP($B333,INDIRECT(VLOOKUP($E333&amp;"_U",보상!$S:$AA,2,FALSE)),MATCH(P$6,INDIRECT(VLOOKUP($E333&amp;"_U",보상!$S:$AA,3,FALSE)),0),FALSE)),"ERROR")</f>
        <v>Gold</v>
      </c>
      <c r="Q333" s="22">
        <f ca="1">IFERROR(IFERROR(VLOOKUP($B333,INDIRECT(VLOOKUP($E333,보상!$S:$AA,2,FALSE)),MATCH(Q$6,INDIRECT(VLOOKUP($E333,보상!$S:$AA,3,FALSE)),0),FALSE),VLOOKUP($B333,INDIRECT(VLOOKUP($E333&amp;"_U",보상!$S:$AA,2,FALSE)),MATCH(Q$6,INDIRECT(VLOOKUP($E333&amp;"_U",보상!$S:$AA,3,FALSE)),0),FALSE)),"ERROR")</f>
        <v>5520</v>
      </c>
      <c r="R333" s="22" t="b">
        <v>0</v>
      </c>
      <c r="S333" s="22" t="b">
        <v>0</v>
      </c>
      <c r="T333" s="22">
        <f ca="1">IFERROR(IF(W333=0,0,VLOOKUP(W333,보상!$D:$K,6,FALSE)),"-")</f>
        <v>0</v>
      </c>
      <c r="U333" s="22">
        <f ca="1">IFERROR(IF(W333=0,0,VLOOKUP(W333,보상!$D:$K,7,FALSE)),"-")</f>
        <v>0</v>
      </c>
      <c r="V333" s="22">
        <f ca="1">IFERROR(IF(W333=0,0,VLOOKUP(W333,보상!$D:$K,8,FALSE)),"-")</f>
        <v>0</v>
      </c>
      <c r="W333" s="106">
        <f ca="1">IFERROR(IFERROR(VLOOKUP($B333,INDIRECT(VLOOKUP($E333,보상!$S:$AA,2,FALSE)),MATCH(W$6,INDIRECT(VLOOKUP($E333,보상!$S:$AA,3,FALSE)),0),FALSE),VLOOKUP($B333,INDIRECT(VLOOKUP($E333&amp;"_U",보상!$S:$AA,2,FALSE)),MATCH(W$6,INDIRECT(VLOOKUP($E333&amp;"_U",보상!$S:$AA,3,FALSE)),0),FALSE)),"ERROR")</f>
        <v>3172001</v>
      </c>
      <c r="X333" s="135" t="str">
        <f ca="1">IFERROR(IF(W333=0,0,VLOOKUP(SUBSTITUTE(VLOOKUP(W333,#REF!,MATCH("strItemName",#REF!,0),FALSE),"SUI_",""),#REF!,2,FALSE)),"ERROR")</f>
        <v>ERROR</v>
      </c>
      <c r="Y333" s="106">
        <v>3172011</v>
      </c>
      <c r="Z333" s="135" t="str">
        <f>IFERROR(IF(Y333=0,0,VLOOKUP(SUBSTITUTE(VLOOKUP(Y333,#REF!,MATCH("strItemName",#REF!,0),FALSE),"SUI_",""),#REF!,2,FALSE)),"ERROR")</f>
        <v>ERROR</v>
      </c>
      <c r="AA333" s="106">
        <v>3172021</v>
      </c>
      <c r="AB333" s="135" t="str">
        <f>IFERROR(IF(AA333=0,0,VLOOKUP(SUBSTITUTE(VLOOKUP(AA333,#REF!,MATCH("strItemName",#REF!,0),FALSE),"SUI_",""),#REF!,2,FALSE)),"ERROR")</f>
        <v>ERROR</v>
      </c>
      <c r="AC333" s="106">
        <v>3172031</v>
      </c>
      <c r="AD333" s="135" t="str">
        <f>IFERROR(IF(AC333=0,0,VLOOKUP(SUBSTITUTE(VLOOKUP(AC333,#REF!,MATCH("strItemName",#REF!,0),FALSE),"SUI_",""),#REF!,2,FALSE)),"ERROR")</f>
        <v>ERROR</v>
      </c>
      <c r="AE333" s="106">
        <v>3172041</v>
      </c>
      <c r="AF333" s="135" t="str">
        <f>IFERROR(IF(AE333=0,0,VLOOKUP(SUBSTITUTE(VLOOKUP(AE333,#REF!,MATCH("strItemName",#REF!,0),FALSE),"SUI_",""),#REF!,2,FALSE)),"ERROR")</f>
        <v>ERROR</v>
      </c>
      <c r="AG333" s="88">
        <v>0</v>
      </c>
      <c r="AH333" s="134">
        <f>IFERROR(IF(AG333=0,0,VLOOKUP(SUBSTITUTE(VLOOKUP(AG333,#REF!,MATCH("strItemName",#REF!,0),FALSE),"SUI_",""),#REF!,2,FALSE)),"ERROR")</f>
        <v>0</v>
      </c>
      <c r="AI333" s="22">
        <f ca="1">IFERROR(IFERROR(VLOOKUP($B333,INDIRECT(VLOOKUP($E333,보상!$S:$AA,2,FALSE)),MATCH(AI$6,INDIRECT(VLOOKUP($E333,보상!$S:$AA,3,FALSE)),0),FALSE),VLOOKUP($B333,INDIRECT(VLOOKUP($E333&amp;"_U",보상!$S:$AA,2,FALSE)),MATCH(AI$6,INDIRECT(VLOOKUP($E333&amp;"_U",보상!$S:$AA,3,FALSE)),0),FALSE)),"ERROR")</f>
        <v>2</v>
      </c>
      <c r="AJ333" s="22">
        <v>0</v>
      </c>
      <c r="AK333" s="22">
        <v>0</v>
      </c>
      <c r="AL333" s="22">
        <v>0</v>
      </c>
      <c r="AM333" s="22" t="b">
        <v>0</v>
      </c>
      <c r="AN333" s="22">
        <v>0</v>
      </c>
      <c r="AO333" s="22">
        <v>0</v>
      </c>
    </row>
    <row r="334" spans="2:41" ht="16.5" customHeight="1" x14ac:dyDescent="0.3">
      <c r="B334" s="153">
        <f t="shared" ref="B334:B397" si="18">C334</f>
        <v>1053003</v>
      </c>
      <c r="C334" s="22">
        <v>1053003</v>
      </c>
      <c r="D334" s="156" t="str">
        <f ca="1">IFERROR(IFERROR(VLOOKUP($B334,INDIRECT(VLOOKUP($E334,보상!$S:$AA,2,FALSE)),MATCH(D$6,INDIRECT(VLOOKUP($E334,보상!$S:$AA,3,FALSE)),0),FALSE),VLOOKUP($B334,INDIRECT(VLOOKUP($E334&amp;"_U",보상!$S:$AA,2,FALSE)),MATCH(D$6,INDIRECT(VLOOKUP($E334&amp;"_U",보상!$S:$AA,3,FALSE)),0),FALSE)),"ERROR")</f>
        <v>중앙 관문로의 책임자</v>
      </c>
      <c r="E334" s="22" t="s">
        <v>384</v>
      </c>
      <c r="F334" s="22">
        <f>COUNTIF($C$8:$C334,$C334)</f>
        <v>1</v>
      </c>
      <c r="G334" s="22" t="b">
        <v>0</v>
      </c>
      <c r="H334" s="22">
        <v>0</v>
      </c>
      <c r="I334" s="129">
        <f>IFERROR(IF(H334=0,0,VLOOKUP(VLOOKUP(H334,#REF!,MATCH("strMailTitleID",#REF!,0),FALSE),#REF!,2,FALSE)),"ERROR")</f>
        <v>0</v>
      </c>
      <c r="J334" s="176">
        <v>0</v>
      </c>
      <c r="K334" s="129">
        <f>IFERROR(IF(J334=0,0,VLOOKUP(VLOOKUP(J334,#REF!,MATCH("strMailTitleID",#REF!,0),FALSE),#REF!,2,FALSE)),"ERROR")</f>
        <v>0</v>
      </c>
      <c r="L334" s="22">
        <f ca="1">IFERROR(IFERROR(VLOOKUP($B334,INDIRECT(VLOOKUP($E334,보상!$S:$AA,2,FALSE)),MATCH(L$6,INDIRECT(VLOOKUP($E334,보상!$S:$AA,3,FALSE)),0),FALSE),VLOOKUP($B334,INDIRECT(VLOOKUP($E334&amp;"_U",보상!$S:$AA,2,FALSE)),MATCH(L$6,INDIRECT(VLOOKUP($E334&amp;"_U",보상!$S:$AA,3,FALSE)),0),FALSE)),"ERROR")</f>
        <v>13110</v>
      </c>
      <c r="M334" s="22">
        <v>0</v>
      </c>
      <c r="N334" s="22">
        <v>0</v>
      </c>
      <c r="O334" s="22">
        <v>0</v>
      </c>
      <c r="P334" s="22" t="str">
        <f ca="1">IFERROR(IFERROR(VLOOKUP($B334,INDIRECT(VLOOKUP($E334,보상!$S:$AA,2,FALSE)),MATCH(P$6,INDIRECT(VLOOKUP($E334,보상!$S:$AA,3,FALSE)),0),FALSE),VLOOKUP($B334,INDIRECT(VLOOKUP($E334&amp;"_U",보상!$S:$AA,2,FALSE)),MATCH(P$6,INDIRECT(VLOOKUP($E334&amp;"_U",보상!$S:$AA,3,FALSE)),0),FALSE)),"ERROR")</f>
        <v>Gold</v>
      </c>
      <c r="Q334" s="22">
        <f ca="1">IFERROR(IFERROR(VLOOKUP($B334,INDIRECT(VLOOKUP($E334,보상!$S:$AA,2,FALSE)),MATCH(Q$6,INDIRECT(VLOOKUP($E334,보상!$S:$AA,3,FALSE)),0),FALSE),VLOOKUP($B334,INDIRECT(VLOOKUP($E334&amp;"_U",보상!$S:$AA,2,FALSE)),MATCH(Q$6,INDIRECT(VLOOKUP($E334&amp;"_U",보상!$S:$AA,3,FALSE)),0),FALSE)),"ERROR")</f>
        <v>5520</v>
      </c>
      <c r="R334" s="22" t="b">
        <v>0</v>
      </c>
      <c r="S334" s="22" t="b">
        <v>0</v>
      </c>
      <c r="T334" s="22">
        <f ca="1">IFERROR(IF(W334=0,0,VLOOKUP(W334,보상!$D:$K,6,FALSE)),"-")</f>
        <v>0</v>
      </c>
      <c r="U334" s="22">
        <f ca="1">IFERROR(IF(W334=0,0,VLOOKUP(W334,보상!$D:$K,7,FALSE)),"-")</f>
        <v>5250</v>
      </c>
      <c r="V334" s="22">
        <f ca="1">IFERROR(IF(W334=0,0,VLOOKUP(W334,보상!$D:$K,8,FALSE)),"-")</f>
        <v>0</v>
      </c>
      <c r="W334" s="22">
        <f ca="1">IFERROR(IFERROR(VLOOKUP($B334,INDIRECT(VLOOKUP($E334,보상!$S:$AA,2,FALSE)),MATCH(W$6,INDIRECT(VLOOKUP($E334,보상!$S:$AA,3,FALSE)),0),FALSE),VLOOKUP($B334,INDIRECT(VLOOKUP($E334&amp;"_U",보상!$S:$AA,2,FALSE)),MATCH(W$6,INDIRECT(VLOOKUP($E334&amp;"_U",보상!$S:$AA,3,FALSE)),0),FALSE)),"ERROR")</f>
        <v>243001</v>
      </c>
      <c r="X334" s="134" t="str">
        <f ca="1">IFERROR(IF(W334=0,0,VLOOKUP(SUBSTITUTE(VLOOKUP(W334,#REF!,MATCH("strItemName",#REF!,0),FALSE),"SUI_",""),#REF!,2,FALSE)),"ERROR")</f>
        <v>ERROR</v>
      </c>
      <c r="Y334" s="22">
        <f t="shared" ref="Y334:AE397" ca="1" si="19">IF(W334=0,0,IF(OR(INT(W334/10000)=15,INT(W334/10000)=24,INT(W334/10000)=35),W334,IF(W334&gt;300000,W334,IF(W334&lt;200000,W334+10100,W334+100))))</f>
        <v>243001</v>
      </c>
      <c r="Z334" s="134" t="str">
        <f ca="1">IFERROR(IF(Y334=0,0,VLOOKUP(SUBSTITUTE(VLOOKUP(Y334,#REF!,MATCH("strItemName",#REF!,0),FALSE),"SUI_",""),#REF!,2,FALSE)),"ERROR")</f>
        <v>ERROR</v>
      </c>
      <c r="AA334" s="22">
        <f t="shared" ca="1" si="19"/>
        <v>243001</v>
      </c>
      <c r="AB334" s="134" t="str">
        <f ca="1">IFERROR(IF(AA334=0,0,VLOOKUP(SUBSTITUTE(VLOOKUP(AA334,#REF!,MATCH("strItemName",#REF!,0),FALSE),"SUI_",""),#REF!,2,FALSE)),"ERROR")</f>
        <v>ERROR</v>
      </c>
      <c r="AC334" s="22">
        <f t="shared" ca="1" si="19"/>
        <v>243001</v>
      </c>
      <c r="AD334" s="134" t="str">
        <f ca="1">IFERROR(IF(AC334=0,0,VLOOKUP(SUBSTITUTE(VLOOKUP(AC334,#REF!,MATCH("strItemName",#REF!,0),FALSE),"SUI_",""),#REF!,2,FALSE)),"ERROR")</f>
        <v>ERROR</v>
      </c>
      <c r="AE334" s="22">
        <f t="shared" ca="1" si="19"/>
        <v>243001</v>
      </c>
      <c r="AF334" s="134" t="str">
        <f ca="1">IFERROR(IF(AE334=0,0,VLOOKUP(SUBSTITUTE(VLOOKUP(AE334,#REF!,MATCH("strItemName",#REF!,0),FALSE),"SUI_",""),#REF!,2,FALSE)),"ERROR")</f>
        <v>ERROR</v>
      </c>
      <c r="AG334" s="88">
        <v>0</v>
      </c>
      <c r="AH334" s="134">
        <f>IFERROR(IF(AG334=0,0,VLOOKUP(SUBSTITUTE(VLOOKUP(AG334,#REF!,MATCH("strItemName",#REF!,0),FALSE),"SUI_",""),#REF!,2,FALSE)),"ERROR")</f>
        <v>0</v>
      </c>
      <c r="AI334" s="22">
        <f ca="1">IFERROR(IFERROR(VLOOKUP($B334,INDIRECT(VLOOKUP($E334,보상!$S:$AA,2,FALSE)),MATCH(AI$6,INDIRECT(VLOOKUP($E334,보상!$S:$AA,3,FALSE)),0),FALSE),VLOOKUP($B334,INDIRECT(VLOOKUP($E334&amp;"_U",보상!$S:$AA,2,FALSE)),MATCH(AI$6,INDIRECT(VLOOKUP($E334&amp;"_U",보상!$S:$AA,3,FALSE)),0),FALSE)),"ERROR")</f>
        <v>2</v>
      </c>
      <c r="AJ334" s="22">
        <v>0</v>
      </c>
      <c r="AK334" s="22">
        <v>0</v>
      </c>
      <c r="AL334" s="22">
        <v>0</v>
      </c>
      <c r="AM334" s="22" t="b">
        <v>0</v>
      </c>
      <c r="AN334" s="22">
        <v>0</v>
      </c>
      <c r="AO334" s="22">
        <v>0</v>
      </c>
    </row>
    <row r="335" spans="2:41" ht="16.5" customHeight="1" x14ac:dyDescent="0.3">
      <c r="B335" s="153">
        <f t="shared" si="18"/>
        <v>1053103</v>
      </c>
      <c r="C335" s="22">
        <v>1053103</v>
      </c>
      <c r="D335" s="156" t="str">
        <f ca="1">IFERROR(IFERROR(VLOOKUP($B335,INDIRECT(VLOOKUP($E335,보상!$S:$AA,2,FALSE)),MATCH(D$6,INDIRECT(VLOOKUP($E335,보상!$S:$AA,3,FALSE)),0),FALSE),VLOOKUP($B335,INDIRECT(VLOOKUP($E335&amp;"_U",보상!$S:$AA,2,FALSE)),MATCH(D$6,INDIRECT(VLOOKUP($E335&amp;"_U",보상!$S:$AA,3,FALSE)),0),FALSE)),"ERROR")</f>
        <v>기다림의 시간</v>
      </c>
      <c r="E335" s="22" t="s">
        <v>384</v>
      </c>
      <c r="F335" s="22">
        <f>COUNTIF($C$8:$C335,$C335)</f>
        <v>1</v>
      </c>
      <c r="G335" s="22" t="b">
        <v>0</v>
      </c>
      <c r="H335" s="22">
        <v>0</v>
      </c>
      <c r="I335" s="129">
        <f>IFERROR(IF(H335=0,0,VLOOKUP(VLOOKUP(H335,#REF!,MATCH("strMailTitleID",#REF!,0),FALSE),#REF!,2,FALSE)),"ERROR")</f>
        <v>0</v>
      </c>
      <c r="J335" s="176">
        <v>0</v>
      </c>
      <c r="K335" s="129">
        <f>IFERROR(IF(J335=0,0,VLOOKUP(VLOOKUP(J335,#REF!,MATCH("strMailTitleID",#REF!,0),FALSE),#REF!,2,FALSE)),"ERROR")</f>
        <v>0</v>
      </c>
      <c r="L335" s="22">
        <f ca="1">IFERROR(IFERROR(VLOOKUP($B335,INDIRECT(VLOOKUP($E335,보상!$S:$AA,2,FALSE)),MATCH(L$6,INDIRECT(VLOOKUP($E335,보상!$S:$AA,3,FALSE)),0),FALSE),VLOOKUP($B335,INDIRECT(VLOOKUP($E335&amp;"_U",보상!$S:$AA,2,FALSE)),MATCH(L$6,INDIRECT(VLOOKUP($E335&amp;"_U",보상!$S:$AA,3,FALSE)),0),FALSE)),"ERROR")</f>
        <v>12230</v>
      </c>
      <c r="M335" s="22">
        <v>0</v>
      </c>
      <c r="N335" s="22">
        <v>0</v>
      </c>
      <c r="O335" s="22">
        <v>0</v>
      </c>
      <c r="P335" s="22" t="str">
        <f ca="1">IFERROR(IFERROR(VLOOKUP($B335,INDIRECT(VLOOKUP($E335,보상!$S:$AA,2,FALSE)),MATCH(P$6,INDIRECT(VLOOKUP($E335,보상!$S:$AA,3,FALSE)),0),FALSE),VLOOKUP($B335,INDIRECT(VLOOKUP($E335&amp;"_U",보상!$S:$AA,2,FALSE)),MATCH(P$6,INDIRECT(VLOOKUP($E335&amp;"_U",보상!$S:$AA,3,FALSE)),0),FALSE)),"ERROR")</f>
        <v>Gold</v>
      </c>
      <c r="Q335" s="22">
        <f ca="1">IFERROR(IFERROR(VLOOKUP($B335,INDIRECT(VLOOKUP($E335,보상!$S:$AA,2,FALSE)),MATCH(Q$6,INDIRECT(VLOOKUP($E335,보상!$S:$AA,3,FALSE)),0),FALSE),VLOOKUP($B335,INDIRECT(VLOOKUP($E335&amp;"_U",보상!$S:$AA,2,FALSE)),MATCH(Q$6,INDIRECT(VLOOKUP($E335&amp;"_U",보상!$S:$AA,3,FALSE)),0),FALSE)),"ERROR")</f>
        <v>5520</v>
      </c>
      <c r="R335" s="22" t="b">
        <v>0</v>
      </c>
      <c r="S335" s="22" t="b">
        <v>0</v>
      </c>
      <c r="T335" s="22">
        <f ca="1">IFERROR(IF(W335=0,0,VLOOKUP(W335,보상!$D:$K,6,FALSE)),"-")</f>
        <v>0</v>
      </c>
      <c r="U335" s="22">
        <f ca="1">IFERROR(IF(W335=0,0,VLOOKUP(W335,보상!$D:$K,7,FALSE)),"-")</f>
        <v>0</v>
      </c>
      <c r="V335" s="22">
        <f ca="1">IFERROR(IF(W335=0,0,VLOOKUP(W335,보상!$D:$K,8,FALSE)),"-")</f>
        <v>0</v>
      </c>
      <c r="W335" s="22">
        <f ca="1">IFERROR(IFERROR(VLOOKUP($B335,INDIRECT(VLOOKUP($E335,보상!$S:$AA,2,FALSE)),MATCH(W$6,INDIRECT(VLOOKUP($E335,보상!$S:$AA,3,FALSE)),0),FALSE),VLOOKUP($B335,INDIRECT(VLOOKUP($E335&amp;"_U",보상!$S:$AA,2,FALSE)),MATCH(W$6,INDIRECT(VLOOKUP($E335&amp;"_U",보상!$S:$AA,3,FALSE)),0),FALSE)),"ERROR")</f>
        <v>2004001</v>
      </c>
      <c r="X335" s="134" t="str">
        <f ca="1">IFERROR(IF(W335=0,0,VLOOKUP(SUBSTITUTE(VLOOKUP(W335,#REF!,MATCH("strItemName",#REF!,0),FALSE),"SUI_",""),#REF!,2,FALSE)),"ERROR")</f>
        <v>ERROR</v>
      </c>
      <c r="Y335" s="22">
        <f t="shared" ca="1" si="19"/>
        <v>2004001</v>
      </c>
      <c r="Z335" s="134" t="str">
        <f ca="1">IFERROR(IF(Y335=0,0,VLOOKUP(SUBSTITUTE(VLOOKUP(Y335,#REF!,MATCH("strItemName",#REF!,0),FALSE),"SUI_",""),#REF!,2,FALSE)),"ERROR")</f>
        <v>ERROR</v>
      </c>
      <c r="AA335" s="22">
        <f t="shared" ca="1" si="19"/>
        <v>2004001</v>
      </c>
      <c r="AB335" s="134" t="str">
        <f ca="1">IFERROR(IF(AA335=0,0,VLOOKUP(SUBSTITUTE(VLOOKUP(AA335,#REF!,MATCH("strItemName",#REF!,0),FALSE),"SUI_",""),#REF!,2,FALSE)),"ERROR")</f>
        <v>ERROR</v>
      </c>
      <c r="AC335" s="22">
        <f t="shared" ca="1" si="19"/>
        <v>2004001</v>
      </c>
      <c r="AD335" s="134" t="str">
        <f ca="1">IFERROR(IF(AC335=0,0,VLOOKUP(SUBSTITUTE(VLOOKUP(AC335,#REF!,MATCH("strItemName",#REF!,0),FALSE),"SUI_",""),#REF!,2,FALSE)),"ERROR")</f>
        <v>ERROR</v>
      </c>
      <c r="AE335" s="22">
        <f t="shared" ca="1" si="19"/>
        <v>2004001</v>
      </c>
      <c r="AF335" s="134" t="str">
        <f ca="1">IFERROR(IF(AE335=0,0,VLOOKUP(SUBSTITUTE(VLOOKUP(AE335,#REF!,MATCH("strItemName",#REF!,0),FALSE),"SUI_",""),#REF!,2,FALSE)),"ERROR")</f>
        <v>ERROR</v>
      </c>
      <c r="AG335" s="88">
        <v>0</v>
      </c>
      <c r="AH335" s="134">
        <f>IFERROR(IF(AG335=0,0,VLOOKUP(SUBSTITUTE(VLOOKUP(AG335,#REF!,MATCH("strItemName",#REF!,0),FALSE),"SUI_",""),#REF!,2,FALSE)),"ERROR")</f>
        <v>0</v>
      </c>
      <c r="AI335" s="22">
        <f ca="1">IFERROR(IFERROR(VLOOKUP($B335,INDIRECT(VLOOKUP($E335,보상!$S:$AA,2,FALSE)),MATCH(AI$6,INDIRECT(VLOOKUP($E335,보상!$S:$AA,3,FALSE)),0),FALSE),VLOOKUP($B335,INDIRECT(VLOOKUP($E335&amp;"_U",보상!$S:$AA,2,FALSE)),MATCH(AI$6,INDIRECT(VLOOKUP($E335&amp;"_U",보상!$S:$AA,3,FALSE)),0),FALSE)),"ERROR")</f>
        <v>20</v>
      </c>
      <c r="AJ335" s="22">
        <v>0</v>
      </c>
      <c r="AK335" s="22">
        <v>0</v>
      </c>
      <c r="AL335" s="22">
        <v>0</v>
      </c>
      <c r="AM335" s="22" t="b">
        <v>0</v>
      </c>
      <c r="AN335" s="22">
        <v>0</v>
      </c>
      <c r="AO335" s="22">
        <v>0</v>
      </c>
    </row>
    <row r="336" spans="2:41" ht="16.5" customHeight="1" x14ac:dyDescent="0.3">
      <c r="B336" s="153">
        <f t="shared" si="18"/>
        <v>1053203</v>
      </c>
      <c r="C336" s="22">
        <v>1053203</v>
      </c>
      <c r="D336" s="156" t="str">
        <f ca="1">IFERROR(IFERROR(VLOOKUP($B336,INDIRECT(VLOOKUP($E336,보상!$S:$AA,2,FALSE)),MATCH(D$6,INDIRECT(VLOOKUP($E336,보상!$S:$AA,3,FALSE)),0),FALSE),VLOOKUP($B336,INDIRECT(VLOOKUP($E336&amp;"_U",보상!$S:$AA,2,FALSE)),MATCH(D$6,INDIRECT(VLOOKUP($E336&amp;"_U",보상!$S:$AA,3,FALSE)),0),FALSE)),"ERROR")</f>
        <v>관문로 경계 강화</v>
      </c>
      <c r="E336" s="22" t="s">
        <v>384</v>
      </c>
      <c r="F336" s="22">
        <f>COUNTIF($C$8:$C336,$C336)</f>
        <v>1</v>
      </c>
      <c r="G336" s="22" t="b">
        <v>0</v>
      </c>
      <c r="H336" s="22">
        <v>0</v>
      </c>
      <c r="I336" s="129">
        <f>IFERROR(IF(H336=0,0,VLOOKUP(VLOOKUP(H336,#REF!,MATCH("strMailTitleID",#REF!,0),FALSE),#REF!,2,FALSE)),"ERROR")</f>
        <v>0</v>
      </c>
      <c r="J336" s="176">
        <v>0</v>
      </c>
      <c r="K336" s="129">
        <f>IFERROR(IF(J336=0,0,VLOOKUP(VLOOKUP(J336,#REF!,MATCH("strMailTitleID",#REF!,0),FALSE),#REF!,2,FALSE)),"ERROR")</f>
        <v>0</v>
      </c>
      <c r="L336" s="22">
        <f ca="1">IFERROR(IFERROR(VLOOKUP($B336,INDIRECT(VLOOKUP($E336,보상!$S:$AA,2,FALSE)),MATCH(L$6,INDIRECT(VLOOKUP($E336,보상!$S:$AA,3,FALSE)),0),FALSE),VLOOKUP($B336,INDIRECT(VLOOKUP($E336&amp;"_U",보상!$S:$AA,2,FALSE)),MATCH(L$6,INDIRECT(VLOOKUP($E336&amp;"_U",보상!$S:$AA,3,FALSE)),0),FALSE)),"ERROR")</f>
        <v>12230</v>
      </c>
      <c r="M336" s="22">
        <v>0</v>
      </c>
      <c r="N336" s="22">
        <v>0</v>
      </c>
      <c r="O336" s="22">
        <v>0</v>
      </c>
      <c r="P336" s="22" t="str">
        <f ca="1">IFERROR(IFERROR(VLOOKUP($B336,INDIRECT(VLOOKUP($E336,보상!$S:$AA,2,FALSE)),MATCH(P$6,INDIRECT(VLOOKUP($E336,보상!$S:$AA,3,FALSE)),0),FALSE),VLOOKUP($B336,INDIRECT(VLOOKUP($E336&amp;"_U",보상!$S:$AA,2,FALSE)),MATCH(P$6,INDIRECT(VLOOKUP($E336&amp;"_U",보상!$S:$AA,3,FALSE)),0),FALSE)),"ERROR")</f>
        <v>Gold</v>
      </c>
      <c r="Q336" s="22">
        <f ca="1">IFERROR(IFERROR(VLOOKUP($B336,INDIRECT(VLOOKUP($E336,보상!$S:$AA,2,FALSE)),MATCH(Q$6,INDIRECT(VLOOKUP($E336,보상!$S:$AA,3,FALSE)),0),FALSE),VLOOKUP($B336,INDIRECT(VLOOKUP($E336&amp;"_U",보상!$S:$AA,2,FALSE)),MATCH(Q$6,INDIRECT(VLOOKUP($E336&amp;"_U",보상!$S:$AA,3,FALSE)),0),FALSE)),"ERROR")</f>
        <v>5520</v>
      </c>
      <c r="R336" s="22" t="b">
        <v>0</v>
      </c>
      <c r="S336" s="22" t="b">
        <v>0</v>
      </c>
      <c r="T336" s="22">
        <f ca="1">IFERROR(IF(W336=0,0,VLOOKUP(W336,보상!$D:$K,6,FALSE)),"-")</f>
        <v>0</v>
      </c>
      <c r="U336" s="22">
        <f ca="1">IFERROR(IF(W336=0,0,VLOOKUP(W336,보상!$D:$K,7,FALSE)),"-")</f>
        <v>0</v>
      </c>
      <c r="V336" s="22">
        <f ca="1">IFERROR(IF(W336=0,0,VLOOKUP(W336,보상!$D:$K,8,FALSE)),"-")</f>
        <v>0</v>
      </c>
      <c r="W336" s="22">
        <f ca="1">IFERROR(IFERROR(VLOOKUP($B336,INDIRECT(VLOOKUP($E336,보상!$S:$AA,2,FALSE)),MATCH(W$6,INDIRECT(VLOOKUP($E336,보상!$S:$AA,3,FALSE)),0),FALSE),VLOOKUP($B336,INDIRECT(VLOOKUP($E336&amp;"_U",보상!$S:$AA,2,FALSE)),MATCH(W$6,INDIRECT(VLOOKUP($E336&amp;"_U",보상!$S:$AA,3,FALSE)),0),FALSE)),"ERROR")</f>
        <v>2202001</v>
      </c>
      <c r="X336" s="134" t="str">
        <f ca="1">IFERROR(IF(W336=0,0,VLOOKUP(SUBSTITUTE(VLOOKUP(W336,#REF!,MATCH("strItemName",#REF!,0),FALSE),"SUI_",""),#REF!,2,FALSE)),"ERROR")</f>
        <v>ERROR</v>
      </c>
      <c r="Y336" s="22">
        <f t="shared" ca="1" si="19"/>
        <v>2202001</v>
      </c>
      <c r="Z336" s="134" t="str">
        <f ca="1">IFERROR(IF(Y336=0,0,VLOOKUP(SUBSTITUTE(VLOOKUP(Y336,#REF!,MATCH("strItemName",#REF!,0),FALSE),"SUI_",""),#REF!,2,FALSE)),"ERROR")</f>
        <v>ERROR</v>
      </c>
      <c r="AA336" s="22">
        <f t="shared" ca="1" si="19"/>
        <v>2202001</v>
      </c>
      <c r="AB336" s="134" t="str">
        <f ca="1">IFERROR(IF(AA336=0,0,VLOOKUP(SUBSTITUTE(VLOOKUP(AA336,#REF!,MATCH("strItemName",#REF!,0),FALSE),"SUI_",""),#REF!,2,FALSE)),"ERROR")</f>
        <v>ERROR</v>
      </c>
      <c r="AC336" s="22">
        <f t="shared" ca="1" si="19"/>
        <v>2202001</v>
      </c>
      <c r="AD336" s="134" t="str">
        <f ca="1">IFERROR(IF(AC336=0,0,VLOOKUP(SUBSTITUTE(VLOOKUP(AC336,#REF!,MATCH("strItemName",#REF!,0),FALSE),"SUI_",""),#REF!,2,FALSE)),"ERROR")</f>
        <v>ERROR</v>
      </c>
      <c r="AE336" s="22">
        <f t="shared" ca="1" si="19"/>
        <v>2202001</v>
      </c>
      <c r="AF336" s="134" t="str">
        <f ca="1">IFERROR(IF(AE336=0,0,VLOOKUP(SUBSTITUTE(VLOOKUP(AE336,#REF!,MATCH("strItemName",#REF!,0),FALSE),"SUI_",""),#REF!,2,FALSE)),"ERROR")</f>
        <v>ERROR</v>
      </c>
      <c r="AG336" s="88">
        <v>0</v>
      </c>
      <c r="AH336" s="134">
        <f>IFERROR(IF(AG336=0,0,VLOOKUP(SUBSTITUTE(VLOOKUP(AG336,#REF!,MATCH("strItemName",#REF!,0),FALSE),"SUI_",""),#REF!,2,FALSE)),"ERROR")</f>
        <v>0</v>
      </c>
      <c r="AI336" s="22">
        <f ca="1">IFERROR(IFERROR(VLOOKUP($B336,INDIRECT(VLOOKUP($E336,보상!$S:$AA,2,FALSE)),MATCH(AI$6,INDIRECT(VLOOKUP($E336,보상!$S:$AA,3,FALSE)),0),FALSE),VLOOKUP($B336,INDIRECT(VLOOKUP($E336&amp;"_U",보상!$S:$AA,2,FALSE)),MATCH(AI$6,INDIRECT(VLOOKUP($E336&amp;"_U",보상!$S:$AA,3,FALSE)),0),FALSE)),"ERROR")</f>
        <v>3</v>
      </c>
      <c r="AJ336" s="22">
        <v>0</v>
      </c>
      <c r="AK336" s="22">
        <v>0</v>
      </c>
      <c r="AL336" s="22">
        <v>0</v>
      </c>
      <c r="AM336" s="22" t="b">
        <v>0</v>
      </c>
      <c r="AN336" s="22">
        <v>0</v>
      </c>
      <c r="AO336" s="22">
        <v>0</v>
      </c>
    </row>
    <row r="337" spans="2:41" ht="16.5" customHeight="1" x14ac:dyDescent="0.3">
      <c r="B337" s="153">
        <f t="shared" si="18"/>
        <v>1053303</v>
      </c>
      <c r="C337" s="22">
        <v>1053303</v>
      </c>
      <c r="D337" s="156" t="str">
        <f ca="1">IFERROR(IFERROR(VLOOKUP($B337,INDIRECT(VLOOKUP($E337,보상!$S:$AA,2,FALSE)),MATCH(D$6,INDIRECT(VLOOKUP($E337,보상!$S:$AA,3,FALSE)),0),FALSE),VLOOKUP($B337,INDIRECT(VLOOKUP($E337&amp;"_U",보상!$S:$AA,2,FALSE)),MATCH(D$6,INDIRECT(VLOOKUP($E337&amp;"_U",보상!$S:$AA,3,FALSE)),0),FALSE)),"ERROR")</f>
        <v>소란스런 분위기</v>
      </c>
      <c r="E337" s="22" t="s">
        <v>384</v>
      </c>
      <c r="F337" s="22">
        <f>COUNTIF($C$8:$C337,$C337)</f>
        <v>1</v>
      </c>
      <c r="G337" s="22" t="b">
        <v>0</v>
      </c>
      <c r="H337" s="22">
        <v>0</v>
      </c>
      <c r="I337" s="129">
        <f>IFERROR(IF(H337=0,0,VLOOKUP(VLOOKUP(H337,#REF!,MATCH("strMailTitleID",#REF!,0),FALSE),#REF!,2,FALSE)),"ERROR")</f>
        <v>0</v>
      </c>
      <c r="J337" s="176">
        <v>0</v>
      </c>
      <c r="K337" s="129">
        <f>IFERROR(IF(J337=0,0,VLOOKUP(VLOOKUP(J337,#REF!,MATCH("strMailTitleID",#REF!,0),FALSE),#REF!,2,FALSE)),"ERROR")</f>
        <v>0</v>
      </c>
      <c r="L337" s="22">
        <f ca="1">IFERROR(IFERROR(VLOOKUP($B337,INDIRECT(VLOOKUP($E337,보상!$S:$AA,2,FALSE)),MATCH(L$6,INDIRECT(VLOOKUP($E337,보상!$S:$AA,3,FALSE)),0),FALSE),VLOOKUP($B337,INDIRECT(VLOOKUP($E337&amp;"_U",보상!$S:$AA,2,FALSE)),MATCH(L$6,INDIRECT(VLOOKUP($E337&amp;"_U",보상!$S:$AA,3,FALSE)),0),FALSE)),"ERROR")</f>
        <v>12230</v>
      </c>
      <c r="M337" s="22">
        <v>0</v>
      </c>
      <c r="N337" s="22">
        <v>0</v>
      </c>
      <c r="O337" s="22">
        <v>0</v>
      </c>
      <c r="P337" s="22" t="str">
        <f ca="1">IFERROR(IFERROR(VLOOKUP($B337,INDIRECT(VLOOKUP($E337,보상!$S:$AA,2,FALSE)),MATCH(P$6,INDIRECT(VLOOKUP($E337,보상!$S:$AA,3,FALSE)),0),FALSE),VLOOKUP($B337,INDIRECT(VLOOKUP($E337&amp;"_U",보상!$S:$AA,2,FALSE)),MATCH(P$6,INDIRECT(VLOOKUP($E337&amp;"_U",보상!$S:$AA,3,FALSE)),0),FALSE)),"ERROR")</f>
        <v>Gold</v>
      </c>
      <c r="Q337" s="22">
        <f ca="1">IFERROR(IFERROR(VLOOKUP($B337,INDIRECT(VLOOKUP($E337,보상!$S:$AA,2,FALSE)),MATCH(Q$6,INDIRECT(VLOOKUP($E337,보상!$S:$AA,3,FALSE)),0),FALSE),VLOOKUP($B337,INDIRECT(VLOOKUP($E337&amp;"_U",보상!$S:$AA,2,FALSE)),MATCH(Q$6,INDIRECT(VLOOKUP($E337&amp;"_U",보상!$S:$AA,3,FALSE)),0),FALSE)),"ERROR")</f>
        <v>5520</v>
      </c>
      <c r="R337" s="22" t="b">
        <v>0</v>
      </c>
      <c r="S337" s="22" t="b">
        <v>0</v>
      </c>
      <c r="T337" s="22">
        <f ca="1">IFERROR(IF(W337=0,0,VLOOKUP(W337,보상!$D:$K,6,FALSE)),"-")</f>
        <v>0</v>
      </c>
      <c r="U337" s="22">
        <f ca="1">IFERROR(IF(W337=0,0,VLOOKUP(W337,보상!$D:$K,7,FALSE)),"-")</f>
        <v>0</v>
      </c>
      <c r="V337" s="22">
        <f ca="1">IFERROR(IF(W337=0,0,VLOOKUP(W337,보상!$D:$K,8,FALSE)),"-")</f>
        <v>0</v>
      </c>
      <c r="W337" s="22">
        <f ca="1">IFERROR(IFERROR(VLOOKUP($B337,INDIRECT(VLOOKUP($E337,보상!$S:$AA,2,FALSE)),MATCH(W$6,INDIRECT(VLOOKUP($E337,보상!$S:$AA,3,FALSE)),0),FALSE),VLOOKUP($B337,INDIRECT(VLOOKUP($E337&amp;"_U",보상!$S:$AA,2,FALSE)),MATCH(W$6,INDIRECT(VLOOKUP($E337&amp;"_U",보상!$S:$AA,3,FALSE)),0),FALSE)),"ERROR")</f>
        <v>2202002</v>
      </c>
      <c r="X337" s="134" t="str">
        <f ca="1">IFERROR(IF(W337=0,0,VLOOKUP(SUBSTITUTE(VLOOKUP(W337,#REF!,MATCH("strItemName",#REF!,0),FALSE),"SUI_",""),#REF!,2,FALSE)),"ERROR")</f>
        <v>ERROR</v>
      </c>
      <c r="Y337" s="22">
        <f t="shared" ca="1" si="19"/>
        <v>2202002</v>
      </c>
      <c r="Z337" s="134" t="str">
        <f ca="1">IFERROR(IF(Y337=0,0,VLOOKUP(SUBSTITUTE(VLOOKUP(Y337,#REF!,MATCH("strItemName",#REF!,0),FALSE),"SUI_",""),#REF!,2,FALSE)),"ERROR")</f>
        <v>ERROR</v>
      </c>
      <c r="AA337" s="22">
        <f t="shared" ca="1" si="19"/>
        <v>2202002</v>
      </c>
      <c r="AB337" s="134" t="str">
        <f ca="1">IFERROR(IF(AA337=0,0,VLOOKUP(SUBSTITUTE(VLOOKUP(AA337,#REF!,MATCH("strItemName",#REF!,0),FALSE),"SUI_",""),#REF!,2,FALSE)),"ERROR")</f>
        <v>ERROR</v>
      </c>
      <c r="AC337" s="22">
        <f t="shared" ca="1" si="19"/>
        <v>2202002</v>
      </c>
      <c r="AD337" s="134" t="str">
        <f ca="1">IFERROR(IF(AC337=0,0,VLOOKUP(SUBSTITUTE(VLOOKUP(AC337,#REF!,MATCH("strItemName",#REF!,0),FALSE),"SUI_",""),#REF!,2,FALSE)),"ERROR")</f>
        <v>ERROR</v>
      </c>
      <c r="AE337" s="22">
        <f t="shared" ca="1" si="19"/>
        <v>2202002</v>
      </c>
      <c r="AF337" s="134" t="str">
        <f ca="1">IFERROR(IF(AE337=0,0,VLOOKUP(SUBSTITUTE(VLOOKUP(AE337,#REF!,MATCH("strItemName",#REF!,0),FALSE),"SUI_",""),#REF!,2,FALSE)),"ERROR")</f>
        <v>ERROR</v>
      </c>
      <c r="AG337" s="88">
        <v>0</v>
      </c>
      <c r="AH337" s="134">
        <f>IFERROR(IF(AG337=0,0,VLOOKUP(SUBSTITUTE(VLOOKUP(AG337,#REF!,MATCH("strItemName",#REF!,0),FALSE),"SUI_",""),#REF!,2,FALSE)),"ERROR")</f>
        <v>0</v>
      </c>
      <c r="AI337" s="22">
        <f ca="1">IFERROR(IFERROR(VLOOKUP($B337,INDIRECT(VLOOKUP($E337,보상!$S:$AA,2,FALSE)),MATCH(AI$6,INDIRECT(VLOOKUP($E337,보상!$S:$AA,3,FALSE)),0),FALSE),VLOOKUP($B337,INDIRECT(VLOOKUP($E337&amp;"_U",보상!$S:$AA,2,FALSE)),MATCH(AI$6,INDIRECT(VLOOKUP($E337&amp;"_U",보상!$S:$AA,3,FALSE)),0),FALSE)),"ERROR")</f>
        <v>3</v>
      </c>
      <c r="AJ337" s="22">
        <v>0</v>
      </c>
      <c r="AK337" s="22">
        <v>0</v>
      </c>
      <c r="AL337" s="22">
        <v>0</v>
      </c>
      <c r="AM337" s="22" t="b">
        <v>0</v>
      </c>
      <c r="AN337" s="22">
        <v>0</v>
      </c>
      <c r="AO337" s="22">
        <v>0</v>
      </c>
    </row>
    <row r="338" spans="2:41" ht="16.5" customHeight="1" x14ac:dyDescent="0.3">
      <c r="B338" s="153">
        <f t="shared" si="18"/>
        <v>1053403</v>
      </c>
      <c r="C338" s="22">
        <v>1053403</v>
      </c>
      <c r="D338" s="156" t="str">
        <f ca="1">IFERROR(IFERROR(VLOOKUP($B338,INDIRECT(VLOOKUP($E338,보상!$S:$AA,2,FALSE)),MATCH(D$6,INDIRECT(VLOOKUP($E338,보상!$S:$AA,3,FALSE)),0),FALSE),VLOOKUP($B338,INDIRECT(VLOOKUP($E338&amp;"_U",보상!$S:$AA,2,FALSE)),MATCH(D$6,INDIRECT(VLOOKUP($E338&amp;"_U",보상!$S:$AA,3,FALSE)),0),FALSE)),"ERROR")</f>
        <v>의문의 습격</v>
      </c>
      <c r="E338" s="22" t="s">
        <v>384</v>
      </c>
      <c r="F338" s="22">
        <f>COUNTIF($C$8:$C338,$C338)</f>
        <v>1</v>
      </c>
      <c r="G338" s="22" t="b">
        <v>0</v>
      </c>
      <c r="H338" s="22">
        <v>0</v>
      </c>
      <c r="I338" s="129">
        <f>IFERROR(IF(H338=0,0,VLOOKUP(VLOOKUP(H338,#REF!,MATCH("strMailTitleID",#REF!,0),FALSE),#REF!,2,FALSE)),"ERROR")</f>
        <v>0</v>
      </c>
      <c r="J338" s="176">
        <v>0</v>
      </c>
      <c r="K338" s="129">
        <f>IFERROR(IF(J338=0,0,VLOOKUP(VLOOKUP(J338,#REF!,MATCH("strMailTitleID",#REF!,0),FALSE),#REF!,2,FALSE)),"ERROR")</f>
        <v>0</v>
      </c>
      <c r="L338" s="22">
        <f ca="1">IFERROR(IFERROR(VLOOKUP($B338,INDIRECT(VLOOKUP($E338,보상!$S:$AA,2,FALSE)),MATCH(L$6,INDIRECT(VLOOKUP($E338,보상!$S:$AA,3,FALSE)),0),FALSE),VLOOKUP($B338,INDIRECT(VLOOKUP($E338&amp;"_U",보상!$S:$AA,2,FALSE)),MATCH(L$6,INDIRECT(VLOOKUP($E338&amp;"_U",보상!$S:$AA,3,FALSE)),0),FALSE)),"ERROR")</f>
        <v>13110</v>
      </c>
      <c r="M338" s="22">
        <v>0</v>
      </c>
      <c r="N338" s="22">
        <v>0</v>
      </c>
      <c r="O338" s="22">
        <v>0</v>
      </c>
      <c r="P338" s="22" t="str">
        <f ca="1">IFERROR(IFERROR(VLOOKUP($B338,INDIRECT(VLOOKUP($E338,보상!$S:$AA,2,FALSE)),MATCH(P$6,INDIRECT(VLOOKUP($E338,보상!$S:$AA,3,FALSE)),0),FALSE),VLOOKUP($B338,INDIRECT(VLOOKUP($E338&amp;"_U",보상!$S:$AA,2,FALSE)),MATCH(P$6,INDIRECT(VLOOKUP($E338&amp;"_U",보상!$S:$AA,3,FALSE)),0),FALSE)),"ERROR")</f>
        <v>Gold</v>
      </c>
      <c r="Q338" s="22">
        <f ca="1">IFERROR(IFERROR(VLOOKUP($B338,INDIRECT(VLOOKUP($E338,보상!$S:$AA,2,FALSE)),MATCH(Q$6,INDIRECT(VLOOKUP($E338,보상!$S:$AA,3,FALSE)),0),FALSE),VLOOKUP($B338,INDIRECT(VLOOKUP($E338&amp;"_U",보상!$S:$AA,2,FALSE)),MATCH(Q$6,INDIRECT(VLOOKUP($E338&amp;"_U",보상!$S:$AA,3,FALSE)),0),FALSE)),"ERROR")</f>
        <v>5520</v>
      </c>
      <c r="R338" s="22" t="b">
        <v>0</v>
      </c>
      <c r="S338" s="22" t="b">
        <v>0</v>
      </c>
      <c r="T338" s="22">
        <f ca="1">IFERROR(IF(W338=0,0,VLOOKUP(W338,보상!$D:$K,6,FALSE)),"-")</f>
        <v>0</v>
      </c>
      <c r="U338" s="22">
        <f ca="1">IFERROR(IF(W338=0,0,VLOOKUP(W338,보상!$D:$K,7,FALSE)),"-")</f>
        <v>0</v>
      </c>
      <c r="V338" s="22">
        <f ca="1">IFERROR(IF(W338=0,0,VLOOKUP(W338,보상!$D:$K,8,FALSE)),"-")</f>
        <v>0</v>
      </c>
      <c r="W338" s="22">
        <f ca="1">IFERROR(IFERROR(VLOOKUP($B338,INDIRECT(VLOOKUP($E338,보상!$S:$AA,2,FALSE)),MATCH(W$6,INDIRECT(VLOOKUP($E338,보상!$S:$AA,3,FALSE)),0),FALSE),VLOOKUP($B338,INDIRECT(VLOOKUP($E338&amp;"_U",보상!$S:$AA,2,FALSE)),MATCH(W$6,INDIRECT(VLOOKUP($E338&amp;"_U",보상!$S:$AA,3,FALSE)),0),FALSE)),"ERROR")</f>
        <v>2014001</v>
      </c>
      <c r="X338" s="134" t="str">
        <f ca="1">IFERROR(IF(W338=0,0,VLOOKUP(SUBSTITUTE(VLOOKUP(W338,#REF!,MATCH("strItemName",#REF!,0),FALSE),"SUI_",""),#REF!,2,FALSE)),"ERROR")</f>
        <v>ERROR</v>
      </c>
      <c r="Y338" s="22">
        <f t="shared" ca="1" si="19"/>
        <v>2014001</v>
      </c>
      <c r="Z338" s="134" t="str">
        <f ca="1">IFERROR(IF(Y338=0,0,VLOOKUP(SUBSTITUTE(VLOOKUP(Y338,#REF!,MATCH("strItemName",#REF!,0),FALSE),"SUI_",""),#REF!,2,FALSE)),"ERROR")</f>
        <v>ERROR</v>
      </c>
      <c r="AA338" s="22">
        <f t="shared" ca="1" si="19"/>
        <v>2014001</v>
      </c>
      <c r="AB338" s="134" t="str">
        <f ca="1">IFERROR(IF(AA338=0,0,VLOOKUP(SUBSTITUTE(VLOOKUP(AA338,#REF!,MATCH("strItemName",#REF!,0),FALSE),"SUI_",""),#REF!,2,FALSE)),"ERROR")</f>
        <v>ERROR</v>
      </c>
      <c r="AC338" s="22">
        <f t="shared" ca="1" si="19"/>
        <v>2014001</v>
      </c>
      <c r="AD338" s="134" t="str">
        <f ca="1">IFERROR(IF(AC338=0,0,VLOOKUP(SUBSTITUTE(VLOOKUP(AC338,#REF!,MATCH("strItemName",#REF!,0),FALSE),"SUI_",""),#REF!,2,FALSE)),"ERROR")</f>
        <v>ERROR</v>
      </c>
      <c r="AE338" s="22">
        <f t="shared" ca="1" si="19"/>
        <v>2014001</v>
      </c>
      <c r="AF338" s="134" t="str">
        <f ca="1">IFERROR(IF(AE338=0,0,VLOOKUP(SUBSTITUTE(VLOOKUP(AE338,#REF!,MATCH("strItemName",#REF!,0),FALSE),"SUI_",""),#REF!,2,FALSE)),"ERROR")</f>
        <v>ERROR</v>
      </c>
      <c r="AG338" s="88">
        <v>0</v>
      </c>
      <c r="AH338" s="134">
        <f>IFERROR(IF(AG338=0,0,VLOOKUP(SUBSTITUTE(VLOOKUP(AG338,#REF!,MATCH("strItemName",#REF!,0),FALSE),"SUI_",""),#REF!,2,FALSE)),"ERROR")</f>
        <v>0</v>
      </c>
      <c r="AI338" s="22">
        <f ca="1">IFERROR(IFERROR(VLOOKUP($B338,INDIRECT(VLOOKUP($E338,보상!$S:$AA,2,FALSE)),MATCH(AI$6,INDIRECT(VLOOKUP($E338,보상!$S:$AA,3,FALSE)),0),FALSE),VLOOKUP($B338,INDIRECT(VLOOKUP($E338&amp;"_U",보상!$S:$AA,2,FALSE)),MATCH(AI$6,INDIRECT(VLOOKUP($E338&amp;"_U",보상!$S:$AA,3,FALSE)),0),FALSE)),"ERROR")</f>
        <v>20</v>
      </c>
      <c r="AJ338" s="22">
        <v>0</v>
      </c>
      <c r="AK338" s="22">
        <v>0</v>
      </c>
      <c r="AL338" s="22">
        <v>0</v>
      </c>
      <c r="AM338" s="22" t="b">
        <v>0</v>
      </c>
      <c r="AN338" s="22">
        <v>0</v>
      </c>
      <c r="AO338" s="22">
        <v>0</v>
      </c>
    </row>
    <row r="339" spans="2:41" ht="16.5" customHeight="1" x14ac:dyDescent="0.3">
      <c r="B339" s="153">
        <f t="shared" si="18"/>
        <v>1053503</v>
      </c>
      <c r="C339" s="22">
        <v>1053503</v>
      </c>
      <c r="D339" s="156" t="str">
        <f ca="1">IFERROR(IFERROR(VLOOKUP($B339,INDIRECT(VLOOKUP($E339,보상!$S:$AA,2,FALSE)),MATCH(D$6,INDIRECT(VLOOKUP($E339,보상!$S:$AA,3,FALSE)),0),FALSE),VLOOKUP($B339,INDIRECT(VLOOKUP($E339&amp;"_U",보상!$S:$AA,2,FALSE)),MATCH(D$6,INDIRECT(VLOOKUP($E339&amp;"_U",보상!$S:$AA,3,FALSE)),0),FALSE)),"ERROR")</f>
        <v>습격자의 정체</v>
      </c>
      <c r="E339" s="22" t="s">
        <v>384</v>
      </c>
      <c r="F339" s="22">
        <f>COUNTIF($C$8:$C339,$C339)</f>
        <v>1</v>
      </c>
      <c r="G339" s="22" t="b">
        <v>0</v>
      </c>
      <c r="H339" s="22">
        <v>0</v>
      </c>
      <c r="I339" s="129">
        <f>IFERROR(IF(H339=0,0,VLOOKUP(VLOOKUP(H339,#REF!,MATCH("strMailTitleID",#REF!,0),FALSE),#REF!,2,FALSE)),"ERROR")</f>
        <v>0</v>
      </c>
      <c r="J339" s="176">
        <v>0</v>
      </c>
      <c r="K339" s="129">
        <f>IFERROR(IF(J339=0,0,VLOOKUP(VLOOKUP(J339,#REF!,MATCH("strMailTitleID",#REF!,0),FALSE),#REF!,2,FALSE)),"ERROR")</f>
        <v>0</v>
      </c>
      <c r="L339" s="22">
        <f ca="1">IFERROR(IFERROR(VLOOKUP($B339,INDIRECT(VLOOKUP($E339,보상!$S:$AA,2,FALSE)),MATCH(L$6,INDIRECT(VLOOKUP($E339,보상!$S:$AA,3,FALSE)),0),FALSE),VLOOKUP($B339,INDIRECT(VLOOKUP($E339&amp;"_U",보상!$S:$AA,2,FALSE)),MATCH(L$6,INDIRECT(VLOOKUP($E339&amp;"_U",보상!$S:$AA,3,FALSE)),0),FALSE)),"ERROR")</f>
        <v>12230</v>
      </c>
      <c r="M339" s="22">
        <v>0</v>
      </c>
      <c r="N339" s="22">
        <v>0</v>
      </c>
      <c r="O339" s="22">
        <v>0</v>
      </c>
      <c r="P339" s="22" t="str">
        <f ca="1">IFERROR(IFERROR(VLOOKUP($B339,INDIRECT(VLOOKUP($E339,보상!$S:$AA,2,FALSE)),MATCH(P$6,INDIRECT(VLOOKUP($E339,보상!$S:$AA,3,FALSE)),0),FALSE),VLOOKUP($B339,INDIRECT(VLOOKUP($E339&amp;"_U",보상!$S:$AA,2,FALSE)),MATCH(P$6,INDIRECT(VLOOKUP($E339&amp;"_U",보상!$S:$AA,3,FALSE)),0),FALSE)),"ERROR")</f>
        <v>Gold</v>
      </c>
      <c r="Q339" s="22">
        <f ca="1">IFERROR(IFERROR(VLOOKUP($B339,INDIRECT(VLOOKUP($E339,보상!$S:$AA,2,FALSE)),MATCH(Q$6,INDIRECT(VLOOKUP($E339,보상!$S:$AA,3,FALSE)),0),FALSE),VLOOKUP($B339,INDIRECT(VLOOKUP($E339&amp;"_U",보상!$S:$AA,2,FALSE)),MATCH(Q$6,INDIRECT(VLOOKUP($E339&amp;"_U",보상!$S:$AA,3,FALSE)),0),FALSE)),"ERROR")</f>
        <v>5640</v>
      </c>
      <c r="R339" s="22" t="b">
        <v>0</v>
      </c>
      <c r="S339" s="22" t="b">
        <v>0</v>
      </c>
      <c r="T339" s="22">
        <f ca="1">IFERROR(IF(W339=0,0,VLOOKUP(W339,보상!$D:$K,6,FALSE)),"-")</f>
        <v>0</v>
      </c>
      <c r="U339" s="22">
        <f ca="1">IFERROR(IF(W339=0,0,VLOOKUP(W339,보상!$D:$K,7,FALSE)),"-")</f>
        <v>0</v>
      </c>
      <c r="V339" s="22">
        <f ca="1">IFERROR(IF(W339=0,0,VLOOKUP(W339,보상!$D:$K,8,FALSE)),"-")</f>
        <v>0</v>
      </c>
      <c r="W339" s="22">
        <f ca="1">IFERROR(IFERROR(VLOOKUP($B339,INDIRECT(VLOOKUP($E339,보상!$S:$AA,2,FALSE)),MATCH(W$6,INDIRECT(VLOOKUP($E339,보상!$S:$AA,3,FALSE)),0),FALSE),VLOOKUP($B339,INDIRECT(VLOOKUP($E339&amp;"_U",보상!$S:$AA,2,FALSE)),MATCH(W$6,INDIRECT(VLOOKUP($E339&amp;"_U",보상!$S:$AA,3,FALSE)),0),FALSE)),"ERROR")</f>
        <v>1002001</v>
      </c>
      <c r="X339" s="134" t="str">
        <f ca="1">IFERROR(IF(W339=0,0,VLOOKUP(SUBSTITUTE(VLOOKUP(W339,#REF!,MATCH("strItemName",#REF!,0),FALSE),"SUI_",""),#REF!,2,FALSE)),"ERROR")</f>
        <v>ERROR</v>
      </c>
      <c r="Y339" s="22">
        <f t="shared" ca="1" si="19"/>
        <v>1002001</v>
      </c>
      <c r="Z339" s="134" t="str">
        <f ca="1">IFERROR(IF(Y339=0,0,VLOOKUP(SUBSTITUTE(VLOOKUP(Y339,#REF!,MATCH("strItemName",#REF!,0),FALSE),"SUI_",""),#REF!,2,FALSE)),"ERROR")</f>
        <v>ERROR</v>
      </c>
      <c r="AA339" s="22">
        <f t="shared" ca="1" si="19"/>
        <v>1002001</v>
      </c>
      <c r="AB339" s="134" t="str">
        <f ca="1">IFERROR(IF(AA339=0,0,VLOOKUP(SUBSTITUTE(VLOOKUP(AA339,#REF!,MATCH("strItemName",#REF!,0),FALSE),"SUI_",""),#REF!,2,FALSE)),"ERROR")</f>
        <v>ERROR</v>
      </c>
      <c r="AC339" s="22">
        <f t="shared" ca="1" si="19"/>
        <v>1002001</v>
      </c>
      <c r="AD339" s="134" t="str">
        <f ca="1">IFERROR(IF(AC339=0,0,VLOOKUP(SUBSTITUTE(VLOOKUP(AC339,#REF!,MATCH("strItemName",#REF!,0),FALSE),"SUI_",""),#REF!,2,FALSE)),"ERROR")</f>
        <v>ERROR</v>
      </c>
      <c r="AE339" s="22">
        <f t="shared" ca="1" si="19"/>
        <v>1002001</v>
      </c>
      <c r="AF339" s="134" t="str">
        <f ca="1">IFERROR(IF(AE339=0,0,VLOOKUP(SUBSTITUTE(VLOOKUP(AE339,#REF!,MATCH("strItemName",#REF!,0),FALSE),"SUI_",""),#REF!,2,FALSE)),"ERROR")</f>
        <v>ERROR</v>
      </c>
      <c r="AG339" s="88">
        <v>0</v>
      </c>
      <c r="AH339" s="134">
        <f>IFERROR(IF(AG339=0,0,VLOOKUP(SUBSTITUTE(VLOOKUP(AG339,#REF!,MATCH("strItemName",#REF!,0),FALSE),"SUI_",""),#REF!,2,FALSE)),"ERROR")</f>
        <v>0</v>
      </c>
      <c r="AI339" s="22">
        <f ca="1">IFERROR(IFERROR(VLOOKUP($B339,INDIRECT(VLOOKUP($E339,보상!$S:$AA,2,FALSE)),MATCH(AI$6,INDIRECT(VLOOKUP($E339,보상!$S:$AA,3,FALSE)),0),FALSE),VLOOKUP($B339,INDIRECT(VLOOKUP($E339&amp;"_U",보상!$S:$AA,2,FALSE)),MATCH(AI$6,INDIRECT(VLOOKUP($E339&amp;"_U",보상!$S:$AA,3,FALSE)),0),FALSE)),"ERROR")</f>
        <v>1</v>
      </c>
      <c r="AJ339" s="22">
        <v>0</v>
      </c>
      <c r="AK339" s="22">
        <v>0</v>
      </c>
      <c r="AL339" s="22">
        <v>0</v>
      </c>
      <c r="AM339" s="22" t="b">
        <v>0</v>
      </c>
      <c r="AN339" s="22">
        <v>0</v>
      </c>
      <c r="AO339" s="22">
        <v>0</v>
      </c>
    </row>
    <row r="340" spans="2:41" ht="16.5" customHeight="1" x14ac:dyDescent="0.3">
      <c r="B340" s="153">
        <f t="shared" si="18"/>
        <v>1053603</v>
      </c>
      <c r="C340" s="22">
        <v>1053603</v>
      </c>
      <c r="D340" s="156" t="str">
        <f ca="1">IFERROR(IFERROR(VLOOKUP($B340,INDIRECT(VLOOKUP($E340,보상!$S:$AA,2,FALSE)),MATCH(D$6,INDIRECT(VLOOKUP($E340,보상!$S:$AA,3,FALSE)),0),FALSE),VLOOKUP($B340,INDIRECT(VLOOKUP($E340&amp;"_U",보상!$S:$AA,2,FALSE)),MATCH(D$6,INDIRECT(VLOOKUP($E340&amp;"_U",보상!$S:$AA,3,FALSE)),0),FALSE)),"ERROR")</f>
        <v>치료를 위한 안전</v>
      </c>
      <c r="E340" s="22" t="s">
        <v>384</v>
      </c>
      <c r="F340" s="22">
        <f>COUNTIF($C$8:$C340,$C340)</f>
        <v>1</v>
      </c>
      <c r="G340" s="22" t="b">
        <v>0</v>
      </c>
      <c r="H340" s="22">
        <v>0</v>
      </c>
      <c r="I340" s="129">
        <f>IFERROR(IF(H340=0,0,VLOOKUP(VLOOKUP(H340,#REF!,MATCH("strMailTitleID",#REF!,0),FALSE),#REF!,2,FALSE)),"ERROR")</f>
        <v>0</v>
      </c>
      <c r="J340" s="176">
        <v>0</v>
      </c>
      <c r="K340" s="129">
        <f>IFERROR(IF(J340=0,0,VLOOKUP(VLOOKUP(J340,#REF!,MATCH("strMailTitleID",#REF!,0),FALSE),#REF!,2,FALSE)),"ERROR")</f>
        <v>0</v>
      </c>
      <c r="L340" s="22">
        <f ca="1">IFERROR(IFERROR(VLOOKUP($B340,INDIRECT(VLOOKUP($E340,보상!$S:$AA,2,FALSE)),MATCH(L$6,INDIRECT(VLOOKUP($E340,보상!$S:$AA,3,FALSE)),0),FALSE),VLOOKUP($B340,INDIRECT(VLOOKUP($E340&amp;"_U",보상!$S:$AA,2,FALSE)),MATCH(L$6,INDIRECT(VLOOKUP($E340&amp;"_U",보상!$S:$AA,3,FALSE)),0),FALSE)),"ERROR")</f>
        <v>12590</v>
      </c>
      <c r="M340" s="22">
        <v>0</v>
      </c>
      <c r="N340" s="22">
        <v>0</v>
      </c>
      <c r="O340" s="22">
        <v>0</v>
      </c>
      <c r="P340" s="22" t="str">
        <f ca="1">IFERROR(IFERROR(VLOOKUP($B340,INDIRECT(VLOOKUP($E340,보상!$S:$AA,2,FALSE)),MATCH(P$6,INDIRECT(VLOOKUP($E340,보상!$S:$AA,3,FALSE)),0),FALSE),VLOOKUP($B340,INDIRECT(VLOOKUP($E340&amp;"_U",보상!$S:$AA,2,FALSE)),MATCH(P$6,INDIRECT(VLOOKUP($E340&amp;"_U",보상!$S:$AA,3,FALSE)),0),FALSE)),"ERROR")</f>
        <v>Gold</v>
      </c>
      <c r="Q340" s="22">
        <f ca="1">IFERROR(IFERROR(VLOOKUP($B340,INDIRECT(VLOOKUP($E340,보상!$S:$AA,2,FALSE)),MATCH(Q$6,INDIRECT(VLOOKUP($E340,보상!$S:$AA,3,FALSE)),0),FALSE),VLOOKUP($B340,INDIRECT(VLOOKUP($E340&amp;"_U",보상!$S:$AA,2,FALSE)),MATCH(Q$6,INDIRECT(VLOOKUP($E340&amp;"_U",보상!$S:$AA,3,FALSE)),0),FALSE)),"ERROR")</f>
        <v>5640</v>
      </c>
      <c r="R340" s="22" t="b">
        <v>0</v>
      </c>
      <c r="S340" s="22" t="b">
        <v>0</v>
      </c>
      <c r="T340" s="22">
        <f ca="1">IFERROR(IF(W340=0,0,VLOOKUP(W340,보상!$D:$K,6,FALSE)),"-")</f>
        <v>0</v>
      </c>
      <c r="U340" s="22">
        <f ca="1">IFERROR(IF(W340=0,0,VLOOKUP(W340,보상!$D:$K,7,FALSE)),"-")</f>
        <v>6300</v>
      </c>
      <c r="V340" s="22">
        <f ca="1">IFERROR(IF(W340=0,0,VLOOKUP(W340,보상!$D:$K,8,FALSE)),"-")</f>
        <v>0</v>
      </c>
      <c r="W340" s="22">
        <f ca="1">IFERROR(IFERROR(VLOOKUP($B340,INDIRECT(VLOOKUP($E340,보상!$S:$AA,2,FALSE)),MATCH(W$6,INDIRECT(VLOOKUP($E340,보상!$S:$AA,3,FALSE)),0),FALSE),VLOOKUP($B340,INDIRECT(VLOOKUP($E340&amp;"_U",보상!$S:$AA,2,FALSE)),MATCH(W$6,INDIRECT(VLOOKUP($E340&amp;"_U",보상!$S:$AA,3,FALSE)),0),FALSE)),"ERROR")</f>
        <v>234101</v>
      </c>
      <c r="X340" s="134" t="str">
        <f ca="1">IFERROR(IF(W340=0,0,VLOOKUP(SUBSTITUTE(VLOOKUP(W340,#REF!,MATCH("strItemName",#REF!,0),FALSE),"SUI_",""),#REF!,2,FALSE)),"ERROR")</f>
        <v>ERROR</v>
      </c>
      <c r="Y340" s="22">
        <f t="shared" ca="1" si="19"/>
        <v>234201</v>
      </c>
      <c r="Z340" s="134" t="str">
        <f ca="1">IFERROR(IF(Y340=0,0,VLOOKUP(SUBSTITUTE(VLOOKUP(Y340,#REF!,MATCH("strItemName",#REF!,0),FALSE),"SUI_",""),#REF!,2,FALSE)),"ERROR")</f>
        <v>ERROR</v>
      </c>
      <c r="AA340" s="22">
        <f t="shared" ca="1" si="19"/>
        <v>234301</v>
      </c>
      <c r="AB340" s="134" t="str">
        <f ca="1">IFERROR(IF(AA340=0,0,VLOOKUP(SUBSTITUTE(VLOOKUP(AA340,#REF!,MATCH("strItemName",#REF!,0),FALSE),"SUI_",""),#REF!,2,FALSE)),"ERROR")</f>
        <v>ERROR</v>
      </c>
      <c r="AC340" s="22">
        <f t="shared" ca="1" si="19"/>
        <v>234401</v>
      </c>
      <c r="AD340" s="134" t="str">
        <f ca="1">IFERROR(IF(AC340=0,0,VLOOKUP(SUBSTITUTE(VLOOKUP(AC340,#REF!,MATCH("strItemName",#REF!,0),FALSE),"SUI_",""),#REF!,2,FALSE)),"ERROR")</f>
        <v>ERROR</v>
      </c>
      <c r="AE340" s="22">
        <f t="shared" ca="1" si="19"/>
        <v>234501</v>
      </c>
      <c r="AF340" s="134" t="str">
        <f ca="1">IFERROR(IF(AE340=0,0,VLOOKUP(SUBSTITUTE(VLOOKUP(AE340,#REF!,MATCH("strItemName",#REF!,0),FALSE),"SUI_",""),#REF!,2,FALSE)),"ERROR")</f>
        <v>ERROR</v>
      </c>
      <c r="AG340" s="88">
        <v>0</v>
      </c>
      <c r="AH340" s="134">
        <f>IFERROR(IF(AG340=0,0,VLOOKUP(SUBSTITUTE(VLOOKUP(AG340,#REF!,MATCH("strItemName",#REF!,0),FALSE),"SUI_",""),#REF!,2,FALSE)),"ERROR")</f>
        <v>0</v>
      </c>
      <c r="AI340" s="22">
        <f ca="1">IFERROR(IFERROR(VLOOKUP($B340,INDIRECT(VLOOKUP($E340,보상!$S:$AA,2,FALSE)),MATCH(AI$6,INDIRECT(VLOOKUP($E340,보상!$S:$AA,3,FALSE)),0),FALSE),VLOOKUP($B340,INDIRECT(VLOOKUP($E340&amp;"_U",보상!$S:$AA,2,FALSE)),MATCH(AI$6,INDIRECT(VLOOKUP($E340&amp;"_U",보상!$S:$AA,3,FALSE)),0),FALSE)),"ERROR")</f>
        <v>1</v>
      </c>
      <c r="AJ340" s="22">
        <v>0</v>
      </c>
      <c r="AK340" s="22">
        <v>0</v>
      </c>
      <c r="AL340" s="22">
        <v>0</v>
      </c>
      <c r="AM340" s="22" t="b">
        <v>0</v>
      </c>
      <c r="AN340" s="22">
        <v>0</v>
      </c>
      <c r="AO340" s="22">
        <v>0</v>
      </c>
    </row>
    <row r="341" spans="2:41" ht="16.5" customHeight="1" x14ac:dyDescent="0.3">
      <c r="B341" s="153">
        <f t="shared" si="18"/>
        <v>1053703</v>
      </c>
      <c r="C341" s="22">
        <v>1053703</v>
      </c>
      <c r="D341" s="156" t="str">
        <f ca="1">IFERROR(IFERROR(VLOOKUP($B341,INDIRECT(VLOOKUP($E341,보상!$S:$AA,2,FALSE)),MATCH(D$6,INDIRECT(VLOOKUP($E341,보상!$S:$AA,3,FALSE)),0),FALSE),VLOOKUP($B341,INDIRECT(VLOOKUP($E341&amp;"_U",보상!$S:$AA,2,FALSE)),MATCH(D$6,INDIRECT(VLOOKUP($E341&amp;"_U",보상!$S:$AA,3,FALSE)),0),FALSE)),"ERROR")</f>
        <v>고통을 줄여주는 방법</v>
      </c>
      <c r="E341" s="22" t="s">
        <v>384</v>
      </c>
      <c r="F341" s="22">
        <f>COUNTIF($C$8:$C341,$C341)</f>
        <v>1</v>
      </c>
      <c r="G341" s="22" t="b">
        <v>0</v>
      </c>
      <c r="H341" s="22">
        <v>0</v>
      </c>
      <c r="I341" s="129">
        <f>IFERROR(IF(H341=0,0,VLOOKUP(VLOOKUP(H341,#REF!,MATCH("strMailTitleID",#REF!,0),FALSE),#REF!,2,FALSE)),"ERROR")</f>
        <v>0</v>
      </c>
      <c r="J341" s="176">
        <v>0</v>
      </c>
      <c r="K341" s="129">
        <f>IFERROR(IF(J341=0,0,VLOOKUP(VLOOKUP(J341,#REF!,MATCH("strMailTitleID",#REF!,0),FALSE),#REF!,2,FALSE)),"ERROR")</f>
        <v>0</v>
      </c>
      <c r="L341" s="22">
        <f ca="1">IFERROR(IFERROR(VLOOKUP($B341,INDIRECT(VLOOKUP($E341,보상!$S:$AA,2,FALSE)),MATCH(L$6,INDIRECT(VLOOKUP($E341,보상!$S:$AA,3,FALSE)),0),FALSE),VLOOKUP($B341,INDIRECT(VLOOKUP($E341&amp;"_U",보상!$S:$AA,2,FALSE)),MATCH(L$6,INDIRECT(VLOOKUP($E341&amp;"_U",보상!$S:$AA,3,FALSE)),0),FALSE)),"ERROR")</f>
        <v>13490</v>
      </c>
      <c r="M341" s="22">
        <v>0</v>
      </c>
      <c r="N341" s="22">
        <v>0</v>
      </c>
      <c r="O341" s="22">
        <v>0</v>
      </c>
      <c r="P341" s="22" t="str">
        <f ca="1">IFERROR(IFERROR(VLOOKUP($B341,INDIRECT(VLOOKUP($E341,보상!$S:$AA,2,FALSE)),MATCH(P$6,INDIRECT(VLOOKUP($E341,보상!$S:$AA,3,FALSE)),0),FALSE),VLOOKUP($B341,INDIRECT(VLOOKUP($E341&amp;"_U",보상!$S:$AA,2,FALSE)),MATCH(P$6,INDIRECT(VLOOKUP($E341&amp;"_U",보상!$S:$AA,3,FALSE)),0),FALSE)),"ERROR")</f>
        <v>Gold</v>
      </c>
      <c r="Q341" s="22">
        <f ca="1">IFERROR(IFERROR(VLOOKUP($B341,INDIRECT(VLOOKUP($E341,보상!$S:$AA,2,FALSE)),MATCH(Q$6,INDIRECT(VLOOKUP($E341,보상!$S:$AA,3,FALSE)),0),FALSE),VLOOKUP($B341,INDIRECT(VLOOKUP($E341&amp;"_U",보상!$S:$AA,2,FALSE)),MATCH(Q$6,INDIRECT(VLOOKUP($E341&amp;"_U",보상!$S:$AA,3,FALSE)),0),FALSE)),"ERROR")</f>
        <v>5640</v>
      </c>
      <c r="R341" s="22" t="b">
        <v>0</v>
      </c>
      <c r="S341" s="22" t="b">
        <v>0</v>
      </c>
      <c r="T341" s="22">
        <f ca="1">IFERROR(IF(W341=0,0,VLOOKUP(W341,보상!$D:$K,6,FALSE)),"-")</f>
        <v>7500</v>
      </c>
      <c r="U341" s="22">
        <f ca="1">IFERROR(IF(W341=0,0,VLOOKUP(W341,보상!$D:$K,7,FALSE)),"-")</f>
        <v>0</v>
      </c>
      <c r="V341" s="22">
        <f ca="1">IFERROR(IF(W341=0,0,VLOOKUP(W341,보상!$D:$K,8,FALSE)),"-")</f>
        <v>0</v>
      </c>
      <c r="W341" s="22">
        <f ca="1">IFERROR(IFERROR(VLOOKUP($B341,INDIRECT(VLOOKUP($E341,보상!$S:$AA,2,FALSE)),MATCH(W$6,INDIRECT(VLOOKUP($E341,보상!$S:$AA,3,FALSE)),0),FALSE),VLOOKUP($B341,INDIRECT(VLOOKUP($E341&amp;"_U",보상!$S:$AA,2,FALSE)),MATCH(W$6,INDIRECT(VLOOKUP($E341&amp;"_U",보상!$S:$AA,3,FALSE)),0),FALSE)),"ERROR")</f>
        <v>153001</v>
      </c>
      <c r="X341" s="134" t="str">
        <f ca="1">IFERROR(IF(W341=0,0,VLOOKUP(SUBSTITUTE(VLOOKUP(W341,#REF!,MATCH("strItemName",#REF!,0),FALSE),"SUI_",""),#REF!,2,FALSE)),"ERROR")</f>
        <v>ERROR</v>
      </c>
      <c r="Y341" s="22">
        <f t="shared" ca="1" si="19"/>
        <v>153001</v>
      </c>
      <c r="Z341" s="134" t="str">
        <f ca="1">IFERROR(IF(Y341=0,0,VLOOKUP(SUBSTITUTE(VLOOKUP(Y341,#REF!,MATCH("strItemName",#REF!,0),FALSE),"SUI_",""),#REF!,2,FALSE)),"ERROR")</f>
        <v>ERROR</v>
      </c>
      <c r="AA341" s="22">
        <f t="shared" ca="1" si="19"/>
        <v>153001</v>
      </c>
      <c r="AB341" s="134" t="str">
        <f ca="1">IFERROR(IF(AA341=0,0,VLOOKUP(SUBSTITUTE(VLOOKUP(AA341,#REF!,MATCH("strItemName",#REF!,0),FALSE),"SUI_",""),#REF!,2,FALSE)),"ERROR")</f>
        <v>ERROR</v>
      </c>
      <c r="AC341" s="22">
        <f t="shared" ca="1" si="19"/>
        <v>153001</v>
      </c>
      <c r="AD341" s="134" t="str">
        <f ca="1">IFERROR(IF(AC341=0,0,VLOOKUP(SUBSTITUTE(VLOOKUP(AC341,#REF!,MATCH("strItemName",#REF!,0),FALSE),"SUI_",""),#REF!,2,FALSE)),"ERROR")</f>
        <v>ERROR</v>
      </c>
      <c r="AE341" s="22">
        <f t="shared" ca="1" si="19"/>
        <v>153001</v>
      </c>
      <c r="AF341" s="134" t="str">
        <f ca="1">IFERROR(IF(AE341=0,0,VLOOKUP(SUBSTITUTE(VLOOKUP(AE341,#REF!,MATCH("strItemName",#REF!,0),FALSE),"SUI_",""),#REF!,2,FALSE)),"ERROR")</f>
        <v>ERROR</v>
      </c>
      <c r="AG341" s="88">
        <v>0</v>
      </c>
      <c r="AH341" s="134">
        <f>IFERROR(IF(AG341=0,0,VLOOKUP(SUBSTITUTE(VLOOKUP(AG341,#REF!,MATCH("strItemName",#REF!,0),FALSE),"SUI_",""),#REF!,2,FALSE)),"ERROR")</f>
        <v>0</v>
      </c>
      <c r="AI341" s="22">
        <f ca="1">IFERROR(IFERROR(VLOOKUP($B341,INDIRECT(VLOOKUP($E341,보상!$S:$AA,2,FALSE)),MATCH(AI$6,INDIRECT(VLOOKUP($E341,보상!$S:$AA,3,FALSE)),0),FALSE),VLOOKUP($B341,INDIRECT(VLOOKUP($E341&amp;"_U",보상!$S:$AA,2,FALSE)),MATCH(AI$6,INDIRECT(VLOOKUP($E341&amp;"_U",보상!$S:$AA,3,FALSE)),0),FALSE)),"ERROR")</f>
        <v>2</v>
      </c>
      <c r="AJ341" s="22">
        <v>0</v>
      </c>
      <c r="AK341" s="22">
        <v>0</v>
      </c>
      <c r="AL341" s="22">
        <v>0</v>
      </c>
      <c r="AM341" s="22" t="b">
        <v>0</v>
      </c>
      <c r="AN341" s="22">
        <v>0</v>
      </c>
      <c r="AO341" s="22">
        <v>0</v>
      </c>
    </row>
    <row r="342" spans="2:41" ht="16.5" customHeight="1" x14ac:dyDescent="0.3">
      <c r="B342" s="153">
        <f t="shared" si="18"/>
        <v>1053803</v>
      </c>
      <c r="C342" s="22">
        <v>1053803</v>
      </c>
      <c r="D342" s="156" t="str">
        <f ca="1">IFERROR(IFERROR(VLOOKUP($B342,INDIRECT(VLOOKUP($E342,보상!$S:$AA,2,FALSE)),MATCH(D$6,INDIRECT(VLOOKUP($E342,보상!$S:$AA,3,FALSE)),0),FALSE),VLOOKUP($B342,INDIRECT(VLOOKUP($E342&amp;"_U",보상!$S:$AA,2,FALSE)),MATCH(D$6,INDIRECT(VLOOKUP($E342&amp;"_U",보상!$S:$AA,3,FALSE)),0),FALSE)),"ERROR")</f>
        <v>선발대의 소식</v>
      </c>
      <c r="E342" s="22" t="s">
        <v>384</v>
      </c>
      <c r="F342" s="22">
        <f>COUNTIF($C$8:$C342,$C342)</f>
        <v>1</v>
      </c>
      <c r="G342" s="22" t="b">
        <v>0</v>
      </c>
      <c r="H342" s="22">
        <v>0</v>
      </c>
      <c r="I342" s="129">
        <f>IFERROR(IF(H342=0,0,VLOOKUP(VLOOKUP(H342,#REF!,MATCH("strMailTitleID",#REF!,0),FALSE),#REF!,2,FALSE)),"ERROR")</f>
        <v>0</v>
      </c>
      <c r="J342" s="176">
        <v>0</v>
      </c>
      <c r="K342" s="129">
        <f>IFERROR(IF(J342=0,0,VLOOKUP(VLOOKUP(J342,#REF!,MATCH("strMailTitleID",#REF!,0),FALSE),#REF!,2,FALSE)),"ERROR")</f>
        <v>0</v>
      </c>
      <c r="L342" s="22">
        <f ca="1">IFERROR(IFERROR(VLOOKUP($B342,INDIRECT(VLOOKUP($E342,보상!$S:$AA,2,FALSE)),MATCH(L$6,INDIRECT(VLOOKUP($E342,보상!$S:$AA,3,FALSE)),0),FALSE),VLOOKUP($B342,INDIRECT(VLOOKUP($E342&amp;"_U",보상!$S:$AA,2,FALSE)),MATCH(L$6,INDIRECT(VLOOKUP($E342&amp;"_U",보상!$S:$AA,3,FALSE)),0),FALSE)),"ERROR")</f>
        <v>12590</v>
      </c>
      <c r="M342" s="22">
        <v>0</v>
      </c>
      <c r="N342" s="22">
        <v>0</v>
      </c>
      <c r="O342" s="22">
        <v>0</v>
      </c>
      <c r="P342" s="22" t="str">
        <f ca="1">IFERROR(IFERROR(VLOOKUP($B342,INDIRECT(VLOOKUP($E342,보상!$S:$AA,2,FALSE)),MATCH(P$6,INDIRECT(VLOOKUP($E342,보상!$S:$AA,3,FALSE)),0),FALSE),VLOOKUP($B342,INDIRECT(VLOOKUP($E342&amp;"_U",보상!$S:$AA,2,FALSE)),MATCH(P$6,INDIRECT(VLOOKUP($E342&amp;"_U",보상!$S:$AA,3,FALSE)),0),FALSE)),"ERROR")</f>
        <v>Gold</v>
      </c>
      <c r="Q342" s="22">
        <f ca="1">IFERROR(IFERROR(VLOOKUP($B342,INDIRECT(VLOOKUP($E342,보상!$S:$AA,2,FALSE)),MATCH(Q$6,INDIRECT(VLOOKUP($E342,보상!$S:$AA,3,FALSE)),0),FALSE),VLOOKUP($B342,INDIRECT(VLOOKUP($E342&amp;"_U",보상!$S:$AA,2,FALSE)),MATCH(Q$6,INDIRECT(VLOOKUP($E342&amp;"_U",보상!$S:$AA,3,FALSE)),0),FALSE)),"ERROR")</f>
        <v>5640</v>
      </c>
      <c r="R342" s="22" t="b">
        <v>0</v>
      </c>
      <c r="S342" s="22" t="b">
        <v>0</v>
      </c>
      <c r="T342" s="22">
        <f ca="1">IFERROR(IF(W342=0,0,VLOOKUP(W342,보상!$D:$K,6,FALSE)),"-")</f>
        <v>0</v>
      </c>
      <c r="U342" s="22">
        <f ca="1">IFERROR(IF(W342=0,0,VLOOKUP(W342,보상!$D:$K,7,FALSE)),"-")</f>
        <v>0</v>
      </c>
      <c r="V342" s="22">
        <f ca="1">IFERROR(IF(W342=0,0,VLOOKUP(W342,보상!$D:$K,8,FALSE)),"-")</f>
        <v>0</v>
      </c>
      <c r="W342" s="22">
        <f ca="1">IFERROR(IFERROR(VLOOKUP($B342,INDIRECT(VLOOKUP($E342,보상!$S:$AA,2,FALSE)),MATCH(W$6,INDIRECT(VLOOKUP($E342,보상!$S:$AA,3,FALSE)),0),FALSE),VLOOKUP($B342,INDIRECT(VLOOKUP($E342&amp;"_U",보상!$S:$AA,2,FALSE)),MATCH(W$6,INDIRECT(VLOOKUP($E342&amp;"_U",보상!$S:$AA,3,FALSE)),0),FALSE)),"ERROR")</f>
        <v>2302001</v>
      </c>
      <c r="X342" s="134" t="str">
        <f ca="1">IFERROR(IF(W342=0,0,VLOOKUP(SUBSTITUTE(VLOOKUP(W342,#REF!,MATCH("strItemName",#REF!,0),FALSE),"SUI_",""),#REF!,2,FALSE)),"ERROR")</f>
        <v>ERROR</v>
      </c>
      <c r="Y342" s="22">
        <f t="shared" ca="1" si="19"/>
        <v>2302001</v>
      </c>
      <c r="Z342" s="134" t="str">
        <f ca="1">IFERROR(IF(Y342=0,0,VLOOKUP(SUBSTITUTE(VLOOKUP(Y342,#REF!,MATCH("strItemName",#REF!,0),FALSE),"SUI_",""),#REF!,2,FALSE)),"ERROR")</f>
        <v>ERROR</v>
      </c>
      <c r="AA342" s="22">
        <f t="shared" ca="1" si="19"/>
        <v>2302001</v>
      </c>
      <c r="AB342" s="134" t="str">
        <f ca="1">IFERROR(IF(AA342=0,0,VLOOKUP(SUBSTITUTE(VLOOKUP(AA342,#REF!,MATCH("strItemName",#REF!,0),FALSE),"SUI_",""),#REF!,2,FALSE)),"ERROR")</f>
        <v>ERROR</v>
      </c>
      <c r="AC342" s="22">
        <f t="shared" ca="1" si="19"/>
        <v>2302001</v>
      </c>
      <c r="AD342" s="134" t="str">
        <f ca="1">IFERROR(IF(AC342=0,0,VLOOKUP(SUBSTITUTE(VLOOKUP(AC342,#REF!,MATCH("strItemName",#REF!,0),FALSE),"SUI_",""),#REF!,2,FALSE)),"ERROR")</f>
        <v>ERROR</v>
      </c>
      <c r="AE342" s="22">
        <f t="shared" ca="1" si="19"/>
        <v>2302001</v>
      </c>
      <c r="AF342" s="134" t="str">
        <f ca="1">IFERROR(IF(AE342=0,0,VLOOKUP(SUBSTITUTE(VLOOKUP(AE342,#REF!,MATCH("strItemName",#REF!,0),FALSE),"SUI_",""),#REF!,2,FALSE)),"ERROR")</f>
        <v>ERROR</v>
      </c>
      <c r="AG342" s="88">
        <v>0</v>
      </c>
      <c r="AH342" s="134">
        <f>IFERROR(IF(AG342=0,0,VLOOKUP(SUBSTITUTE(VLOOKUP(AG342,#REF!,MATCH("strItemName",#REF!,0),FALSE),"SUI_",""),#REF!,2,FALSE)),"ERROR")</f>
        <v>0</v>
      </c>
      <c r="AI342" s="22">
        <f ca="1">IFERROR(IFERROR(VLOOKUP($B342,INDIRECT(VLOOKUP($E342,보상!$S:$AA,2,FALSE)),MATCH(AI$6,INDIRECT(VLOOKUP($E342,보상!$S:$AA,3,FALSE)),0),FALSE),VLOOKUP($B342,INDIRECT(VLOOKUP($E342&amp;"_U",보상!$S:$AA,2,FALSE)),MATCH(AI$6,INDIRECT(VLOOKUP($E342&amp;"_U",보상!$S:$AA,3,FALSE)),0),FALSE)),"ERROR")</f>
        <v>5</v>
      </c>
      <c r="AJ342" s="22">
        <v>0</v>
      </c>
      <c r="AK342" s="22">
        <v>0</v>
      </c>
      <c r="AL342" s="22">
        <v>0</v>
      </c>
      <c r="AM342" s="22" t="b">
        <v>0</v>
      </c>
      <c r="AN342" s="22">
        <v>0</v>
      </c>
      <c r="AO342" s="22">
        <v>0</v>
      </c>
    </row>
    <row r="343" spans="2:41" ht="16.5" customHeight="1" x14ac:dyDescent="0.3">
      <c r="B343" s="153">
        <f t="shared" si="18"/>
        <v>1053903</v>
      </c>
      <c r="C343" s="22">
        <v>1053903</v>
      </c>
      <c r="D343" s="156" t="str">
        <f ca="1">IFERROR(IFERROR(VLOOKUP($B343,INDIRECT(VLOOKUP($E343,보상!$S:$AA,2,FALSE)),MATCH(D$6,INDIRECT(VLOOKUP($E343,보상!$S:$AA,3,FALSE)),0),FALSE),VLOOKUP($B343,INDIRECT(VLOOKUP($E343&amp;"_U",보상!$S:$AA,2,FALSE)),MATCH(D$6,INDIRECT(VLOOKUP($E343&amp;"_U",보상!$S:$AA,3,FALSE)),0),FALSE)),"ERROR")</f>
        <v>통행로 확보</v>
      </c>
      <c r="E343" s="22" t="s">
        <v>384</v>
      </c>
      <c r="F343" s="22">
        <f>COUNTIF($C$8:$C343,$C343)</f>
        <v>1</v>
      </c>
      <c r="G343" s="22" t="b">
        <v>0</v>
      </c>
      <c r="H343" s="22">
        <v>0</v>
      </c>
      <c r="I343" s="129">
        <f>IFERROR(IF(H343=0,0,VLOOKUP(VLOOKUP(H343,#REF!,MATCH("strMailTitleID",#REF!,0),FALSE),#REF!,2,FALSE)),"ERROR")</f>
        <v>0</v>
      </c>
      <c r="J343" s="176">
        <v>0</v>
      </c>
      <c r="K343" s="129">
        <f>IFERROR(IF(J343=0,0,VLOOKUP(VLOOKUP(J343,#REF!,MATCH("strMailTitleID",#REF!,0),FALSE),#REF!,2,FALSE)),"ERROR")</f>
        <v>0</v>
      </c>
      <c r="L343" s="22">
        <f ca="1">IFERROR(IFERROR(VLOOKUP($B343,INDIRECT(VLOOKUP($E343,보상!$S:$AA,2,FALSE)),MATCH(L$6,INDIRECT(VLOOKUP($E343,보상!$S:$AA,3,FALSE)),0),FALSE),VLOOKUP($B343,INDIRECT(VLOOKUP($E343&amp;"_U",보상!$S:$AA,2,FALSE)),MATCH(L$6,INDIRECT(VLOOKUP($E343&amp;"_U",보상!$S:$AA,3,FALSE)),0),FALSE)),"ERROR")</f>
        <v>12590</v>
      </c>
      <c r="M343" s="22">
        <v>0</v>
      </c>
      <c r="N343" s="22">
        <v>0</v>
      </c>
      <c r="O343" s="22">
        <v>0</v>
      </c>
      <c r="P343" s="22" t="str">
        <f ca="1">IFERROR(IFERROR(VLOOKUP($B343,INDIRECT(VLOOKUP($E343,보상!$S:$AA,2,FALSE)),MATCH(P$6,INDIRECT(VLOOKUP($E343,보상!$S:$AA,3,FALSE)),0),FALSE),VLOOKUP($B343,INDIRECT(VLOOKUP($E343&amp;"_U",보상!$S:$AA,2,FALSE)),MATCH(P$6,INDIRECT(VLOOKUP($E343&amp;"_U",보상!$S:$AA,3,FALSE)),0),FALSE)),"ERROR")</f>
        <v>Gold</v>
      </c>
      <c r="Q343" s="22">
        <f ca="1">IFERROR(IFERROR(VLOOKUP($B343,INDIRECT(VLOOKUP($E343,보상!$S:$AA,2,FALSE)),MATCH(Q$6,INDIRECT(VLOOKUP($E343,보상!$S:$AA,3,FALSE)),0),FALSE),VLOOKUP($B343,INDIRECT(VLOOKUP($E343&amp;"_U",보상!$S:$AA,2,FALSE)),MATCH(Q$6,INDIRECT(VLOOKUP($E343&amp;"_U",보상!$S:$AA,3,FALSE)),0),FALSE)),"ERROR")</f>
        <v>5640</v>
      </c>
      <c r="R343" s="22" t="b">
        <v>0</v>
      </c>
      <c r="S343" s="22" t="b">
        <v>0</v>
      </c>
      <c r="T343" s="22">
        <f ca="1">IFERROR(IF(W343=0,0,VLOOKUP(W343,보상!$D:$K,6,FALSE)),"-")</f>
        <v>0</v>
      </c>
      <c r="U343" s="22">
        <f ca="1">IFERROR(IF(W343=0,0,VLOOKUP(W343,보상!$D:$K,7,FALSE)),"-")</f>
        <v>0</v>
      </c>
      <c r="V343" s="22">
        <f ca="1">IFERROR(IF(W343=0,0,VLOOKUP(W343,보상!$D:$K,8,FALSE)),"-")</f>
        <v>0</v>
      </c>
      <c r="W343" s="22">
        <f ca="1">IFERROR(IFERROR(VLOOKUP($B343,INDIRECT(VLOOKUP($E343,보상!$S:$AA,2,FALSE)),MATCH(W$6,INDIRECT(VLOOKUP($E343,보상!$S:$AA,3,FALSE)),0),FALSE),VLOOKUP($B343,INDIRECT(VLOOKUP($E343&amp;"_U",보상!$S:$AA,2,FALSE)),MATCH(W$6,INDIRECT(VLOOKUP($E343&amp;"_U",보상!$S:$AA,3,FALSE)),0),FALSE)),"ERROR")</f>
        <v>343001</v>
      </c>
      <c r="X343" s="134" t="str">
        <f ca="1">IFERROR(IF(W343=0,0,VLOOKUP(SUBSTITUTE(VLOOKUP(W343,#REF!,MATCH("strItemName",#REF!,0),FALSE),"SUI_",""),#REF!,2,FALSE)),"ERROR")</f>
        <v>ERROR</v>
      </c>
      <c r="Y343" s="22">
        <f t="shared" ca="1" si="19"/>
        <v>343001</v>
      </c>
      <c r="Z343" s="134" t="str">
        <f ca="1">IFERROR(IF(Y343=0,0,VLOOKUP(SUBSTITUTE(VLOOKUP(Y343,#REF!,MATCH("strItemName",#REF!,0),FALSE),"SUI_",""),#REF!,2,FALSE)),"ERROR")</f>
        <v>ERROR</v>
      </c>
      <c r="AA343" s="22">
        <f t="shared" ca="1" si="19"/>
        <v>343001</v>
      </c>
      <c r="AB343" s="134" t="str">
        <f ca="1">IFERROR(IF(AA343=0,0,VLOOKUP(SUBSTITUTE(VLOOKUP(AA343,#REF!,MATCH("strItemName",#REF!,0),FALSE),"SUI_",""),#REF!,2,FALSE)),"ERROR")</f>
        <v>ERROR</v>
      </c>
      <c r="AC343" s="22">
        <f t="shared" ca="1" si="19"/>
        <v>343001</v>
      </c>
      <c r="AD343" s="134" t="str">
        <f ca="1">IFERROR(IF(AC343=0,0,VLOOKUP(SUBSTITUTE(VLOOKUP(AC343,#REF!,MATCH("strItemName",#REF!,0),FALSE),"SUI_",""),#REF!,2,FALSE)),"ERROR")</f>
        <v>ERROR</v>
      </c>
      <c r="AE343" s="22">
        <f t="shared" ca="1" si="19"/>
        <v>343001</v>
      </c>
      <c r="AF343" s="134" t="str">
        <f ca="1">IFERROR(IF(AE343=0,0,VLOOKUP(SUBSTITUTE(VLOOKUP(AE343,#REF!,MATCH("strItemName",#REF!,0),FALSE),"SUI_",""),#REF!,2,FALSE)),"ERROR")</f>
        <v>ERROR</v>
      </c>
      <c r="AG343" s="88">
        <v>0</v>
      </c>
      <c r="AH343" s="134">
        <f>IFERROR(IF(AG343=0,0,VLOOKUP(SUBSTITUTE(VLOOKUP(AG343,#REF!,MATCH("strItemName",#REF!,0),FALSE),"SUI_",""),#REF!,2,FALSE)),"ERROR")</f>
        <v>0</v>
      </c>
      <c r="AI343" s="22">
        <f ca="1">IFERROR(IFERROR(VLOOKUP($B343,INDIRECT(VLOOKUP($E343,보상!$S:$AA,2,FALSE)),MATCH(AI$6,INDIRECT(VLOOKUP($E343,보상!$S:$AA,3,FALSE)),0),FALSE),VLOOKUP($B343,INDIRECT(VLOOKUP($E343&amp;"_U",보상!$S:$AA,2,FALSE)),MATCH(AI$6,INDIRECT(VLOOKUP($E343&amp;"_U",보상!$S:$AA,3,FALSE)),0),FALSE)),"ERROR")</f>
        <v>1</v>
      </c>
      <c r="AJ343" s="22">
        <v>0</v>
      </c>
      <c r="AK343" s="22">
        <v>0</v>
      </c>
      <c r="AL343" s="22">
        <v>0</v>
      </c>
      <c r="AM343" s="22" t="b">
        <v>0</v>
      </c>
      <c r="AN343" s="22">
        <v>0</v>
      </c>
      <c r="AO343" s="22">
        <v>0</v>
      </c>
    </row>
    <row r="344" spans="2:41" ht="16.5" customHeight="1" x14ac:dyDescent="0.3">
      <c r="B344" s="153">
        <f t="shared" si="18"/>
        <v>1054003</v>
      </c>
      <c r="C344" s="22">
        <v>1054003</v>
      </c>
      <c r="D344" s="156" t="str">
        <f ca="1">IFERROR(IFERROR(VLOOKUP($B344,INDIRECT(VLOOKUP($E344,보상!$S:$AA,2,FALSE)),MATCH(D$6,INDIRECT(VLOOKUP($E344,보상!$S:$AA,3,FALSE)),0),FALSE),VLOOKUP($B344,INDIRECT(VLOOKUP($E344&amp;"_U",보상!$S:$AA,2,FALSE)),MATCH(D$6,INDIRECT(VLOOKUP($E344&amp;"_U",보상!$S:$AA,3,FALSE)),0),FALSE)),"ERROR")</f>
        <v>합류</v>
      </c>
      <c r="E344" s="22" t="s">
        <v>384</v>
      </c>
      <c r="F344" s="22">
        <f>COUNTIF($C$8:$C344,$C344)</f>
        <v>1</v>
      </c>
      <c r="G344" s="22" t="b">
        <v>0</v>
      </c>
      <c r="H344" s="22">
        <v>0</v>
      </c>
      <c r="I344" s="129">
        <f>IFERROR(IF(H344=0,0,VLOOKUP(VLOOKUP(H344,#REF!,MATCH("strMailTitleID",#REF!,0),FALSE),#REF!,2,FALSE)),"ERROR")</f>
        <v>0</v>
      </c>
      <c r="J344" s="176">
        <v>0</v>
      </c>
      <c r="K344" s="129">
        <f>IFERROR(IF(J344=0,0,VLOOKUP(VLOOKUP(J344,#REF!,MATCH("strMailTitleID",#REF!,0),FALSE),#REF!,2,FALSE)),"ERROR")</f>
        <v>0</v>
      </c>
      <c r="L344" s="22">
        <f ca="1">IFERROR(IFERROR(VLOOKUP($B344,INDIRECT(VLOOKUP($E344,보상!$S:$AA,2,FALSE)),MATCH(L$6,INDIRECT(VLOOKUP($E344,보상!$S:$AA,3,FALSE)),0),FALSE),VLOOKUP($B344,INDIRECT(VLOOKUP($E344&amp;"_U",보상!$S:$AA,2,FALSE)),MATCH(L$6,INDIRECT(VLOOKUP($E344&amp;"_U",보상!$S:$AA,3,FALSE)),0),FALSE)),"ERROR")</f>
        <v>12590</v>
      </c>
      <c r="M344" s="22">
        <v>0</v>
      </c>
      <c r="N344" s="22">
        <v>0</v>
      </c>
      <c r="O344" s="22">
        <v>0</v>
      </c>
      <c r="P344" s="22" t="str">
        <f ca="1">IFERROR(IFERROR(VLOOKUP($B344,INDIRECT(VLOOKUP($E344,보상!$S:$AA,2,FALSE)),MATCH(P$6,INDIRECT(VLOOKUP($E344,보상!$S:$AA,3,FALSE)),0),FALSE),VLOOKUP($B344,INDIRECT(VLOOKUP($E344&amp;"_U",보상!$S:$AA,2,FALSE)),MATCH(P$6,INDIRECT(VLOOKUP($E344&amp;"_U",보상!$S:$AA,3,FALSE)),0),FALSE)),"ERROR")</f>
        <v>Gold</v>
      </c>
      <c r="Q344" s="22">
        <f ca="1">IFERROR(IFERROR(VLOOKUP($B344,INDIRECT(VLOOKUP($E344,보상!$S:$AA,2,FALSE)),MATCH(Q$6,INDIRECT(VLOOKUP($E344,보상!$S:$AA,3,FALSE)),0),FALSE),VLOOKUP($B344,INDIRECT(VLOOKUP($E344&amp;"_U",보상!$S:$AA,2,FALSE)),MATCH(Q$6,INDIRECT(VLOOKUP($E344&amp;"_U",보상!$S:$AA,3,FALSE)),0),FALSE)),"ERROR")</f>
        <v>5640</v>
      </c>
      <c r="R344" s="22" t="b">
        <v>0</v>
      </c>
      <c r="S344" s="22" t="b">
        <v>0</v>
      </c>
      <c r="T344" s="22">
        <f ca="1">IFERROR(IF(W344=0,0,VLOOKUP(W344,보상!$D:$K,6,FALSE)),"-")</f>
        <v>0</v>
      </c>
      <c r="U344" s="22">
        <f ca="1">IFERROR(IF(W344=0,0,VLOOKUP(W344,보상!$D:$K,7,FALSE)),"-")</f>
        <v>0</v>
      </c>
      <c r="V344" s="22">
        <f ca="1">IFERROR(IF(W344=0,0,VLOOKUP(W344,보상!$D:$K,8,FALSE)),"-")</f>
        <v>0</v>
      </c>
      <c r="W344" s="22">
        <f ca="1">IFERROR(IFERROR(VLOOKUP($B344,INDIRECT(VLOOKUP($E344,보상!$S:$AA,2,FALSE)),MATCH(W$6,INDIRECT(VLOOKUP($E344,보상!$S:$AA,3,FALSE)),0),FALSE),VLOOKUP($B344,INDIRECT(VLOOKUP($E344&amp;"_U",보상!$S:$AA,2,FALSE)),MATCH(W$6,INDIRECT(VLOOKUP($E344&amp;"_U",보상!$S:$AA,3,FALSE)),0),FALSE)),"ERROR")</f>
        <v>3041001</v>
      </c>
      <c r="X344" s="134" t="str">
        <f ca="1">IFERROR(IF(W344=0,0,VLOOKUP(SUBSTITUTE(VLOOKUP(W344,#REF!,MATCH("strItemName",#REF!,0),FALSE),"SUI_",""),#REF!,2,FALSE)),"ERROR")</f>
        <v>ERROR</v>
      </c>
      <c r="Y344" s="22">
        <f t="shared" ca="1" si="19"/>
        <v>3041001</v>
      </c>
      <c r="Z344" s="134" t="str">
        <f ca="1">IFERROR(IF(Y344=0,0,VLOOKUP(SUBSTITUTE(VLOOKUP(Y344,#REF!,MATCH("strItemName",#REF!,0),FALSE),"SUI_",""),#REF!,2,FALSE)),"ERROR")</f>
        <v>ERROR</v>
      </c>
      <c r="AA344" s="22">
        <f t="shared" ca="1" si="19"/>
        <v>3041001</v>
      </c>
      <c r="AB344" s="134" t="str">
        <f ca="1">IFERROR(IF(AA344=0,0,VLOOKUP(SUBSTITUTE(VLOOKUP(AA344,#REF!,MATCH("strItemName",#REF!,0),FALSE),"SUI_",""),#REF!,2,FALSE)),"ERROR")</f>
        <v>ERROR</v>
      </c>
      <c r="AC344" s="22">
        <f t="shared" ca="1" si="19"/>
        <v>3041001</v>
      </c>
      <c r="AD344" s="134" t="str">
        <f ca="1">IFERROR(IF(AC344=0,0,VLOOKUP(SUBSTITUTE(VLOOKUP(AC344,#REF!,MATCH("strItemName",#REF!,0),FALSE),"SUI_",""),#REF!,2,FALSE)),"ERROR")</f>
        <v>ERROR</v>
      </c>
      <c r="AE344" s="22">
        <f t="shared" ca="1" si="19"/>
        <v>3041001</v>
      </c>
      <c r="AF344" s="134" t="str">
        <f ca="1">IFERROR(IF(AE344=0,0,VLOOKUP(SUBSTITUTE(VLOOKUP(AE344,#REF!,MATCH("strItemName",#REF!,0),FALSE),"SUI_",""),#REF!,2,FALSE)),"ERROR")</f>
        <v>ERROR</v>
      </c>
      <c r="AG344" s="88">
        <v>0</v>
      </c>
      <c r="AH344" s="134">
        <f>IFERROR(IF(AG344=0,0,VLOOKUP(SUBSTITUTE(VLOOKUP(AG344,#REF!,MATCH("strItemName",#REF!,0),FALSE),"SUI_",""),#REF!,2,FALSE)),"ERROR")</f>
        <v>0</v>
      </c>
      <c r="AI344" s="22">
        <f ca="1">IFERROR(IFERROR(VLOOKUP($B344,INDIRECT(VLOOKUP($E344,보상!$S:$AA,2,FALSE)),MATCH(AI$6,INDIRECT(VLOOKUP($E344,보상!$S:$AA,3,FALSE)),0),FALSE),VLOOKUP($B344,INDIRECT(VLOOKUP($E344&amp;"_U",보상!$S:$AA,2,FALSE)),MATCH(AI$6,INDIRECT(VLOOKUP($E344&amp;"_U",보상!$S:$AA,3,FALSE)),0),FALSE)),"ERROR")</f>
        <v>3</v>
      </c>
      <c r="AJ344" s="22">
        <v>0</v>
      </c>
      <c r="AK344" s="22">
        <v>0</v>
      </c>
      <c r="AL344" s="22">
        <v>0</v>
      </c>
      <c r="AM344" s="22" t="b">
        <v>0</v>
      </c>
      <c r="AN344" s="22">
        <v>0</v>
      </c>
      <c r="AO344" s="22">
        <v>0</v>
      </c>
    </row>
    <row r="345" spans="2:41" ht="16.5" customHeight="1" x14ac:dyDescent="0.3">
      <c r="B345" s="153">
        <f t="shared" si="18"/>
        <v>1054103</v>
      </c>
      <c r="C345" s="22">
        <v>1054103</v>
      </c>
      <c r="D345" s="156" t="str">
        <f ca="1">IFERROR(IFERROR(VLOOKUP($B345,INDIRECT(VLOOKUP($E345,보상!$S:$AA,2,FALSE)),MATCH(D$6,INDIRECT(VLOOKUP($E345,보상!$S:$AA,3,FALSE)),0),FALSE),VLOOKUP($B345,INDIRECT(VLOOKUP($E345&amp;"_U",보상!$S:$AA,2,FALSE)),MATCH(D$6,INDIRECT(VLOOKUP($E345&amp;"_U",보상!$S:$AA,3,FALSE)),0),FALSE)),"ERROR")</f>
        <v>감시</v>
      </c>
      <c r="E345" s="22" t="s">
        <v>384</v>
      </c>
      <c r="F345" s="22">
        <f>COUNTIF($C$8:$C345,$C345)</f>
        <v>1</v>
      </c>
      <c r="G345" s="22" t="b">
        <v>0</v>
      </c>
      <c r="H345" s="22">
        <v>0</v>
      </c>
      <c r="I345" s="129">
        <f>IFERROR(IF(H345=0,0,VLOOKUP(VLOOKUP(H345,#REF!,MATCH("strMailTitleID",#REF!,0),FALSE),#REF!,2,FALSE)),"ERROR")</f>
        <v>0</v>
      </c>
      <c r="J345" s="176">
        <v>0</v>
      </c>
      <c r="K345" s="129">
        <f>IFERROR(IF(J345=0,0,VLOOKUP(VLOOKUP(J345,#REF!,MATCH("strMailTitleID",#REF!,0),FALSE),#REF!,2,FALSE)),"ERROR")</f>
        <v>0</v>
      </c>
      <c r="L345" s="22">
        <f ca="1">IFERROR(IFERROR(VLOOKUP($B345,INDIRECT(VLOOKUP($E345,보상!$S:$AA,2,FALSE)),MATCH(L$6,INDIRECT(VLOOKUP($E345,보상!$S:$AA,3,FALSE)),0),FALSE),VLOOKUP($B345,INDIRECT(VLOOKUP($E345&amp;"_U",보상!$S:$AA,2,FALSE)),MATCH(L$6,INDIRECT(VLOOKUP($E345&amp;"_U",보상!$S:$AA,3,FALSE)),0),FALSE)),"ERROR")</f>
        <v>13490</v>
      </c>
      <c r="M345" s="22">
        <v>0</v>
      </c>
      <c r="N345" s="22">
        <v>0</v>
      </c>
      <c r="O345" s="22">
        <v>0</v>
      </c>
      <c r="P345" s="22" t="str">
        <f ca="1">IFERROR(IFERROR(VLOOKUP($B345,INDIRECT(VLOOKUP($E345,보상!$S:$AA,2,FALSE)),MATCH(P$6,INDIRECT(VLOOKUP($E345,보상!$S:$AA,3,FALSE)),0),FALSE),VLOOKUP($B345,INDIRECT(VLOOKUP($E345&amp;"_U",보상!$S:$AA,2,FALSE)),MATCH(P$6,INDIRECT(VLOOKUP($E345&amp;"_U",보상!$S:$AA,3,FALSE)),0),FALSE)),"ERROR")</f>
        <v>Gold</v>
      </c>
      <c r="Q345" s="22">
        <f ca="1">IFERROR(IFERROR(VLOOKUP($B345,INDIRECT(VLOOKUP($E345,보상!$S:$AA,2,FALSE)),MATCH(Q$6,INDIRECT(VLOOKUP($E345,보상!$S:$AA,3,FALSE)),0),FALSE),VLOOKUP($B345,INDIRECT(VLOOKUP($E345&amp;"_U",보상!$S:$AA,2,FALSE)),MATCH(Q$6,INDIRECT(VLOOKUP($E345&amp;"_U",보상!$S:$AA,3,FALSE)),0),FALSE)),"ERROR")</f>
        <v>5640</v>
      </c>
      <c r="R345" s="22" t="b">
        <v>0</v>
      </c>
      <c r="S345" s="22" t="b">
        <v>0</v>
      </c>
      <c r="T345" s="22">
        <f ca="1">IFERROR(IF(W345=0,0,VLOOKUP(W345,보상!$D:$K,6,FALSE)),"-")</f>
        <v>0</v>
      </c>
      <c r="U345" s="22">
        <f ca="1">IFERROR(IF(W345=0,0,VLOOKUP(W345,보상!$D:$K,7,FALSE)),"-")</f>
        <v>0</v>
      </c>
      <c r="V345" s="22">
        <f ca="1">IFERROR(IF(W345=0,0,VLOOKUP(W345,보상!$D:$K,8,FALSE)),"-")</f>
        <v>0</v>
      </c>
      <c r="W345" s="22">
        <f ca="1">IFERROR(IFERROR(VLOOKUP($B345,INDIRECT(VLOOKUP($E345,보상!$S:$AA,2,FALSE)),MATCH(W$6,INDIRECT(VLOOKUP($E345,보상!$S:$AA,3,FALSE)),0),FALSE),VLOOKUP($B345,INDIRECT(VLOOKUP($E345&amp;"_U",보상!$S:$AA,2,FALSE)),MATCH(W$6,INDIRECT(VLOOKUP($E345&amp;"_U",보상!$S:$AA,3,FALSE)),0),FALSE)),"ERROR")</f>
        <v>3041002</v>
      </c>
      <c r="X345" s="134" t="str">
        <f ca="1">IFERROR(IF(W345=0,0,VLOOKUP(SUBSTITUTE(VLOOKUP(W345,#REF!,MATCH("strItemName",#REF!,0),FALSE),"SUI_",""),#REF!,2,FALSE)),"ERROR")</f>
        <v>ERROR</v>
      </c>
      <c r="Y345" s="22">
        <f t="shared" ca="1" si="19"/>
        <v>3041002</v>
      </c>
      <c r="Z345" s="134" t="str">
        <f ca="1">IFERROR(IF(Y345=0,0,VLOOKUP(SUBSTITUTE(VLOOKUP(Y345,#REF!,MATCH("strItemName",#REF!,0),FALSE),"SUI_",""),#REF!,2,FALSE)),"ERROR")</f>
        <v>ERROR</v>
      </c>
      <c r="AA345" s="22">
        <f t="shared" ca="1" si="19"/>
        <v>3041002</v>
      </c>
      <c r="AB345" s="134" t="str">
        <f ca="1">IFERROR(IF(AA345=0,0,VLOOKUP(SUBSTITUTE(VLOOKUP(AA345,#REF!,MATCH("strItemName",#REF!,0),FALSE),"SUI_",""),#REF!,2,FALSE)),"ERROR")</f>
        <v>ERROR</v>
      </c>
      <c r="AC345" s="22">
        <f t="shared" ca="1" si="19"/>
        <v>3041002</v>
      </c>
      <c r="AD345" s="134" t="str">
        <f ca="1">IFERROR(IF(AC345=0,0,VLOOKUP(SUBSTITUTE(VLOOKUP(AC345,#REF!,MATCH("strItemName",#REF!,0),FALSE),"SUI_",""),#REF!,2,FALSE)),"ERROR")</f>
        <v>ERROR</v>
      </c>
      <c r="AE345" s="22">
        <f t="shared" ca="1" si="19"/>
        <v>3041002</v>
      </c>
      <c r="AF345" s="134" t="str">
        <f ca="1">IFERROR(IF(AE345=0,0,VLOOKUP(SUBSTITUTE(VLOOKUP(AE345,#REF!,MATCH("strItemName",#REF!,0),FALSE),"SUI_",""),#REF!,2,FALSE)),"ERROR")</f>
        <v>ERROR</v>
      </c>
      <c r="AG345" s="88">
        <v>0</v>
      </c>
      <c r="AH345" s="134">
        <f>IFERROR(IF(AG345=0,0,VLOOKUP(SUBSTITUTE(VLOOKUP(AG345,#REF!,MATCH("strItemName",#REF!,0),FALSE),"SUI_",""),#REF!,2,FALSE)),"ERROR")</f>
        <v>0</v>
      </c>
      <c r="AI345" s="22">
        <f ca="1">IFERROR(IFERROR(VLOOKUP($B345,INDIRECT(VLOOKUP($E345,보상!$S:$AA,2,FALSE)),MATCH(AI$6,INDIRECT(VLOOKUP($E345,보상!$S:$AA,3,FALSE)),0),FALSE),VLOOKUP($B345,INDIRECT(VLOOKUP($E345&amp;"_U",보상!$S:$AA,2,FALSE)),MATCH(AI$6,INDIRECT(VLOOKUP($E345&amp;"_U",보상!$S:$AA,3,FALSE)),0),FALSE)),"ERROR")</f>
        <v>3</v>
      </c>
      <c r="AJ345" s="22">
        <v>0</v>
      </c>
      <c r="AK345" s="22">
        <v>0</v>
      </c>
      <c r="AL345" s="22">
        <v>0</v>
      </c>
      <c r="AM345" s="22" t="b">
        <v>0</v>
      </c>
      <c r="AN345" s="22">
        <v>0</v>
      </c>
      <c r="AO345" s="22">
        <v>0</v>
      </c>
    </row>
    <row r="346" spans="2:41" ht="16.5" customHeight="1" x14ac:dyDescent="0.3">
      <c r="B346" s="153">
        <f t="shared" si="18"/>
        <v>1054203</v>
      </c>
      <c r="C346" s="22">
        <v>1054203</v>
      </c>
      <c r="D346" s="156" t="str">
        <f ca="1">IFERROR(IFERROR(VLOOKUP($B346,INDIRECT(VLOOKUP($E346,보상!$S:$AA,2,FALSE)),MATCH(D$6,INDIRECT(VLOOKUP($E346,보상!$S:$AA,3,FALSE)),0),FALSE),VLOOKUP($B346,INDIRECT(VLOOKUP($E346&amp;"_U",보상!$S:$AA,2,FALSE)),MATCH(D$6,INDIRECT(VLOOKUP($E346&amp;"_U",보상!$S:$AA,3,FALSE)),0),FALSE)),"ERROR")</f>
        <v>증명의 시간</v>
      </c>
      <c r="E346" s="22" t="s">
        <v>384</v>
      </c>
      <c r="F346" s="22">
        <f>COUNTIF($C$8:$C346,$C346)</f>
        <v>1</v>
      </c>
      <c r="G346" s="22" t="b">
        <v>0</v>
      </c>
      <c r="H346" s="22">
        <v>0</v>
      </c>
      <c r="I346" s="129">
        <f>IFERROR(IF(H346=0,0,VLOOKUP(VLOOKUP(H346,#REF!,MATCH("strMailTitleID",#REF!,0),FALSE),#REF!,2,FALSE)),"ERROR")</f>
        <v>0</v>
      </c>
      <c r="J346" s="176">
        <v>0</v>
      </c>
      <c r="K346" s="129">
        <f>IFERROR(IF(J346=0,0,VLOOKUP(VLOOKUP(J346,#REF!,MATCH("strMailTitleID",#REF!,0),FALSE),#REF!,2,FALSE)),"ERROR")</f>
        <v>0</v>
      </c>
      <c r="L346" s="22">
        <f ca="1">IFERROR(IFERROR(VLOOKUP($B346,INDIRECT(VLOOKUP($E346,보상!$S:$AA,2,FALSE)),MATCH(L$6,INDIRECT(VLOOKUP($E346,보상!$S:$AA,3,FALSE)),0),FALSE),VLOOKUP($B346,INDIRECT(VLOOKUP($E346&amp;"_U",보상!$S:$AA,2,FALSE)),MATCH(L$6,INDIRECT(VLOOKUP($E346&amp;"_U",보상!$S:$AA,3,FALSE)),0),FALSE)),"ERROR")</f>
        <v>12590</v>
      </c>
      <c r="M346" s="22">
        <v>0</v>
      </c>
      <c r="N346" s="22">
        <v>0</v>
      </c>
      <c r="O346" s="22">
        <v>0</v>
      </c>
      <c r="P346" s="22" t="str">
        <f ca="1">IFERROR(IFERROR(VLOOKUP($B346,INDIRECT(VLOOKUP($E346,보상!$S:$AA,2,FALSE)),MATCH(P$6,INDIRECT(VLOOKUP($E346,보상!$S:$AA,3,FALSE)),0),FALSE),VLOOKUP($B346,INDIRECT(VLOOKUP($E346&amp;"_U",보상!$S:$AA,2,FALSE)),MATCH(P$6,INDIRECT(VLOOKUP($E346&amp;"_U",보상!$S:$AA,3,FALSE)),0),FALSE)),"ERROR")</f>
        <v>Gold</v>
      </c>
      <c r="Q346" s="22">
        <f ca="1">IFERROR(IFERROR(VLOOKUP($B346,INDIRECT(VLOOKUP($E346,보상!$S:$AA,2,FALSE)),MATCH(Q$6,INDIRECT(VLOOKUP($E346,보상!$S:$AA,3,FALSE)),0),FALSE),VLOOKUP($B346,INDIRECT(VLOOKUP($E346&amp;"_U",보상!$S:$AA,2,FALSE)),MATCH(Q$6,INDIRECT(VLOOKUP($E346&amp;"_U",보상!$S:$AA,3,FALSE)),0),FALSE)),"ERROR")</f>
        <v>5730</v>
      </c>
      <c r="R346" s="22" t="b">
        <v>0</v>
      </c>
      <c r="S346" s="22" t="b">
        <v>0</v>
      </c>
      <c r="T346" s="22">
        <f ca="1">IFERROR(IF(W346=0,0,VLOOKUP(W346,보상!$D:$K,6,FALSE)),"-")</f>
        <v>0</v>
      </c>
      <c r="U346" s="22">
        <f ca="1">IFERROR(IF(W346=0,0,VLOOKUP(W346,보상!$D:$K,7,FALSE)),"-")</f>
        <v>5250</v>
      </c>
      <c r="V346" s="22">
        <f ca="1">IFERROR(IF(W346=0,0,VLOOKUP(W346,보상!$D:$K,8,FALSE)),"-")</f>
        <v>0</v>
      </c>
      <c r="W346" s="22">
        <f ca="1">IFERROR(IFERROR(VLOOKUP($B346,INDIRECT(VLOOKUP($E346,보상!$S:$AA,2,FALSE)),MATCH(W$6,INDIRECT(VLOOKUP($E346,보상!$S:$AA,3,FALSE)),0),FALSE),VLOOKUP($B346,INDIRECT(VLOOKUP($E346&amp;"_U",보상!$S:$AA,2,FALSE)),MATCH(W$6,INDIRECT(VLOOKUP($E346&amp;"_U",보상!$S:$AA,3,FALSE)),0),FALSE)),"ERROR")</f>
        <v>243001</v>
      </c>
      <c r="X346" s="134" t="str">
        <f ca="1">IFERROR(IF(W346=0,0,VLOOKUP(SUBSTITUTE(VLOOKUP(W346,#REF!,MATCH("strItemName",#REF!,0),FALSE),"SUI_",""),#REF!,2,FALSE)),"ERROR")</f>
        <v>ERROR</v>
      </c>
      <c r="Y346" s="22">
        <f t="shared" ca="1" si="19"/>
        <v>243001</v>
      </c>
      <c r="Z346" s="134" t="str">
        <f ca="1">IFERROR(IF(Y346=0,0,VLOOKUP(SUBSTITUTE(VLOOKUP(Y346,#REF!,MATCH("strItemName",#REF!,0),FALSE),"SUI_",""),#REF!,2,FALSE)),"ERROR")</f>
        <v>ERROR</v>
      </c>
      <c r="AA346" s="22">
        <f t="shared" ca="1" si="19"/>
        <v>243001</v>
      </c>
      <c r="AB346" s="134" t="str">
        <f ca="1">IFERROR(IF(AA346=0,0,VLOOKUP(SUBSTITUTE(VLOOKUP(AA346,#REF!,MATCH("strItemName",#REF!,0),FALSE),"SUI_",""),#REF!,2,FALSE)),"ERROR")</f>
        <v>ERROR</v>
      </c>
      <c r="AC346" s="22">
        <f t="shared" ca="1" si="19"/>
        <v>243001</v>
      </c>
      <c r="AD346" s="134" t="str">
        <f ca="1">IFERROR(IF(AC346=0,0,VLOOKUP(SUBSTITUTE(VLOOKUP(AC346,#REF!,MATCH("strItemName",#REF!,0),FALSE),"SUI_",""),#REF!,2,FALSE)),"ERROR")</f>
        <v>ERROR</v>
      </c>
      <c r="AE346" s="22">
        <f t="shared" ca="1" si="19"/>
        <v>243001</v>
      </c>
      <c r="AF346" s="134" t="str">
        <f ca="1">IFERROR(IF(AE346=0,0,VLOOKUP(SUBSTITUTE(VLOOKUP(AE346,#REF!,MATCH("strItemName",#REF!,0),FALSE),"SUI_",""),#REF!,2,FALSE)),"ERROR")</f>
        <v>ERROR</v>
      </c>
      <c r="AG346" s="88">
        <v>0</v>
      </c>
      <c r="AH346" s="134">
        <f>IFERROR(IF(AG346=0,0,VLOOKUP(SUBSTITUTE(VLOOKUP(AG346,#REF!,MATCH("strItemName",#REF!,0),FALSE),"SUI_",""),#REF!,2,FALSE)),"ERROR")</f>
        <v>0</v>
      </c>
      <c r="AI346" s="22">
        <f ca="1">IFERROR(IFERROR(VLOOKUP($B346,INDIRECT(VLOOKUP($E346,보상!$S:$AA,2,FALSE)),MATCH(AI$6,INDIRECT(VLOOKUP($E346,보상!$S:$AA,3,FALSE)),0),FALSE),VLOOKUP($B346,INDIRECT(VLOOKUP($E346&amp;"_U",보상!$S:$AA,2,FALSE)),MATCH(AI$6,INDIRECT(VLOOKUP($E346&amp;"_U",보상!$S:$AA,3,FALSE)),0),FALSE)),"ERROR")</f>
        <v>2</v>
      </c>
      <c r="AJ346" s="22">
        <v>0</v>
      </c>
      <c r="AK346" s="22">
        <v>0</v>
      </c>
      <c r="AL346" s="22">
        <v>0</v>
      </c>
      <c r="AM346" s="22" t="b">
        <v>0</v>
      </c>
      <c r="AN346" s="22">
        <v>0</v>
      </c>
      <c r="AO346" s="22">
        <v>0</v>
      </c>
    </row>
    <row r="347" spans="2:41" ht="16.5" customHeight="1" x14ac:dyDescent="0.3">
      <c r="B347" s="153">
        <f t="shared" si="18"/>
        <v>1054303</v>
      </c>
      <c r="C347" s="22">
        <v>1054303</v>
      </c>
      <c r="D347" s="156" t="str">
        <f ca="1">IFERROR(IFERROR(VLOOKUP($B347,INDIRECT(VLOOKUP($E347,보상!$S:$AA,2,FALSE)),MATCH(D$6,INDIRECT(VLOOKUP($E347,보상!$S:$AA,3,FALSE)),0),FALSE),VLOOKUP($B347,INDIRECT(VLOOKUP($E347&amp;"_U",보상!$S:$AA,2,FALSE)),MATCH(D$6,INDIRECT(VLOOKUP($E347&amp;"_U",보상!$S:$AA,3,FALSE)),0),FALSE)),"ERROR")</f>
        <v>이방인을 향한 경고</v>
      </c>
      <c r="E347" s="22" t="s">
        <v>384</v>
      </c>
      <c r="F347" s="22">
        <f>COUNTIF($C$8:$C347,$C347)</f>
        <v>1</v>
      </c>
      <c r="G347" s="22" t="b">
        <v>0</v>
      </c>
      <c r="H347" s="22">
        <v>0</v>
      </c>
      <c r="I347" s="129">
        <f>IFERROR(IF(H347=0,0,VLOOKUP(VLOOKUP(H347,#REF!,MATCH("strMailTitleID",#REF!,0),FALSE),#REF!,2,FALSE)),"ERROR")</f>
        <v>0</v>
      </c>
      <c r="J347" s="176">
        <v>0</v>
      </c>
      <c r="K347" s="129">
        <f>IFERROR(IF(J347=0,0,VLOOKUP(VLOOKUP(J347,#REF!,MATCH("strMailTitleID",#REF!,0),FALSE),#REF!,2,FALSE)),"ERROR")</f>
        <v>0</v>
      </c>
      <c r="L347" s="22">
        <f ca="1">IFERROR(IFERROR(VLOOKUP($B347,INDIRECT(VLOOKUP($E347,보상!$S:$AA,2,FALSE)),MATCH(L$6,INDIRECT(VLOOKUP($E347,보상!$S:$AA,3,FALSE)),0),FALSE),VLOOKUP($B347,INDIRECT(VLOOKUP($E347&amp;"_U",보상!$S:$AA,2,FALSE)),MATCH(L$6,INDIRECT(VLOOKUP($E347&amp;"_U",보상!$S:$AA,3,FALSE)),0),FALSE)),"ERROR")</f>
        <v>12980</v>
      </c>
      <c r="M347" s="22">
        <v>0</v>
      </c>
      <c r="N347" s="22">
        <v>0</v>
      </c>
      <c r="O347" s="22">
        <v>0</v>
      </c>
      <c r="P347" s="22" t="str">
        <f ca="1">IFERROR(IFERROR(VLOOKUP($B347,INDIRECT(VLOOKUP($E347,보상!$S:$AA,2,FALSE)),MATCH(P$6,INDIRECT(VLOOKUP($E347,보상!$S:$AA,3,FALSE)),0),FALSE),VLOOKUP($B347,INDIRECT(VLOOKUP($E347&amp;"_U",보상!$S:$AA,2,FALSE)),MATCH(P$6,INDIRECT(VLOOKUP($E347&amp;"_U",보상!$S:$AA,3,FALSE)),0),FALSE)),"ERROR")</f>
        <v>Gold</v>
      </c>
      <c r="Q347" s="22">
        <f ca="1">IFERROR(IFERROR(VLOOKUP($B347,INDIRECT(VLOOKUP($E347,보상!$S:$AA,2,FALSE)),MATCH(Q$6,INDIRECT(VLOOKUP($E347,보상!$S:$AA,3,FALSE)),0),FALSE),VLOOKUP($B347,INDIRECT(VLOOKUP($E347&amp;"_U",보상!$S:$AA,2,FALSE)),MATCH(Q$6,INDIRECT(VLOOKUP($E347&amp;"_U",보상!$S:$AA,3,FALSE)),0),FALSE)),"ERROR")</f>
        <v>5730</v>
      </c>
      <c r="R347" s="22" t="b">
        <v>0</v>
      </c>
      <c r="S347" s="22" t="b">
        <v>0</v>
      </c>
      <c r="T347" s="22">
        <f ca="1">IFERROR(IF(W347=0,0,VLOOKUP(W347,보상!$D:$K,6,FALSE)),"-")</f>
        <v>0</v>
      </c>
      <c r="U347" s="22">
        <f ca="1">IFERROR(IF(W347=0,0,VLOOKUP(W347,보상!$D:$K,7,FALSE)),"-")</f>
        <v>0</v>
      </c>
      <c r="V347" s="22">
        <f ca="1">IFERROR(IF(W347=0,0,VLOOKUP(W347,보상!$D:$K,8,FALSE)),"-")</f>
        <v>0</v>
      </c>
      <c r="W347" s="22">
        <f ca="1">IFERROR(IFERROR(VLOOKUP($B347,INDIRECT(VLOOKUP($E347,보상!$S:$AA,2,FALSE)),MATCH(W$6,INDIRECT(VLOOKUP($E347,보상!$S:$AA,3,FALSE)),0),FALSE),VLOOKUP($B347,INDIRECT(VLOOKUP($E347&amp;"_U",보상!$S:$AA,2,FALSE)),MATCH(W$6,INDIRECT(VLOOKUP($E347&amp;"_U",보상!$S:$AA,3,FALSE)),0),FALSE)),"ERROR")</f>
        <v>2311001</v>
      </c>
      <c r="X347" s="134" t="str">
        <f ca="1">IFERROR(IF(W347=0,0,VLOOKUP(SUBSTITUTE(VLOOKUP(W347,#REF!,MATCH("strItemName",#REF!,0),FALSE),"SUI_",""),#REF!,2,FALSE)),"ERROR")</f>
        <v>ERROR</v>
      </c>
      <c r="Y347" s="22">
        <f t="shared" ca="1" si="19"/>
        <v>2311001</v>
      </c>
      <c r="Z347" s="134" t="str">
        <f ca="1">IFERROR(IF(Y347=0,0,VLOOKUP(SUBSTITUTE(VLOOKUP(Y347,#REF!,MATCH("strItemName",#REF!,0),FALSE),"SUI_",""),#REF!,2,FALSE)),"ERROR")</f>
        <v>ERROR</v>
      </c>
      <c r="AA347" s="22">
        <f t="shared" ca="1" si="19"/>
        <v>2311001</v>
      </c>
      <c r="AB347" s="134" t="str">
        <f ca="1">IFERROR(IF(AA347=0,0,VLOOKUP(SUBSTITUTE(VLOOKUP(AA347,#REF!,MATCH("strItemName",#REF!,0),FALSE),"SUI_",""),#REF!,2,FALSE)),"ERROR")</f>
        <v>ERROR</v>
      </c>
      <c r="AC347" s="22">
        <f t="shared" ca="1" si="19"/>
        <v>2311001</v>
      </c>
      <c r="AD347" s="134" t="str">
        <f ca="1">IFERROR(IF(AC347=0,0,VLOOKUP(SUBSTITUTE(VLOOKUP(AC347,#REF!,MATCH("strItemName",#REF!,0),FALSE),"SUI_",""),#REF!,2,FALSE)),"ERROR")</f>
        <v>ERROR</v>
      </c>
      <c r="AE347" s="22">
        <f t="shared" ca="1" si="19"/>
        <v>2311001</v>
      </c>
      <c r="AF347" s="134" t="str">
        <f ca="1">IFERROR(IF(AE347=0,0,VLOOKUP(SUBSTITUTE(VLOOKUP(AE347,#REF!,MATCH("strItemName",#REF!,0),FALSE),"SUI_",""),#REF!,2,FALSE)),"ERROR")</f>
        <v>ERROR</v>
      </c>
      <c r="AG347" s="88">
        <v>0</v>
      </c>
      <c r="AH347" s="134">
        <f>IFERROR(IF(AG347=0,0,VLOOKUP(SUBSTITUTE(VLOOKUP(AG347,#REF!,MATCH("strItemName",#REF!,0),FALSE),"SUI_",""),#REF!,2,FALSE)),"ERROR")</f>
        <v>0</v>
      </c>
      <c r="AI347" s="22">
        <f ca="1">IFERROR(IFERROR(VLOOKUP($B347,INDIRECT(VLOOKUP($E347,보상!$S:$AA,2,FALSE)),MATCH(AI$6,INDIRECT(VLOOKUP($E347,보상!$S:$AA,3,FALSE)),0),FALSE),VLOOKUP($B347,INDIRECT(VLOOKUP($E347&amp;"_U",보상!$S:$AA,2,FALSE)),MATCH(AI$6,INDIRECT(VLOOKUP($E347&amp;"_U",보상!$S:$AA,3,FALSE)),0),FALSE)),"ERROR")</f>
        <v>10</v>
      </c>
      <c r="AJ347" s="22">
        <v>0</v>
      </c>
      <c r="AK347" s="22">
        <v>0</v>
      </c>
      <c r="AL347" s="22">
        <v>0</v>
      </c>
      <c r="AM347" s="22" t="b">
        <v>0</v>
      </c>
      <c r="AN347" s="22">
        <v>0</v>
      </c>
      <c r="AO347" s="22">
        <v>0</v>
      </c>
    </row>
    <row r="348" spans="2:41" ht="16.5" customHeight="1" x14ac:dyDescent="0.3">
      <c r="B348" s="153">
        <f t="shared" si="18"/>
        <v>1054403</v>
      </c>
      <c r="C348" s="22">
        <v>1054403</v>
      </c>
      <c r="D348" s="156" t="str">
        <f ca="1">IFERROR(IFERROR(VLOOKUP($B348,INDIRECT(VLOOKUP($E348,보상!$S:$AA,2,FALSE)),MATCH(D$6,INDIRECT(VLOOKUP($E348,보상!$S:$AA,3,FALSE)),0),FALSE),VLOOKUP($B348,INDIRECT(VLOOKUP($E348&amp;"_U",보상!$S:$AA,2,FALSE)),MATCH(D$6,INDIRECT(VLOOKUP($E348&amp;"_U",보상!$S:$AA,3,FALSE)),0),FALSE)),"ERROR")</f>
        <v>수도 입성</v>
      </c>
      <c r="E348" s="22" t="s">
        <v>384</v>
      </c>
      <c r="F348" s="22">
        <f>COUNTIF($C$8:$C348,$C348)</f>
        <v>1</v>
      </c>
      <c r="G348" s="22" t="b">
        <v>0</v>
      </c>
      <c r="H348" s="22">
        <v>0</v>
      </c>
      <c r="I348" s="129">
        <f>IFERROR(IF(H348=0,0,VLOOKUP(VLOOKUP(H348,#REF!,MATCH("strMailTitleID",#REF!,0),FALSE),#REF!,2,FALSE)),"ERROR")</f>
        <v>0</v>
      </c>
      <c r="J348" s="176">
        <v>0</v>
      </c>
      <c r="K348" s="129">
        <f>IFERROR(IF(J348=0,0,VLOOKUP(VLOOKUP(J348,#REF!,MATCH("strMailTitleID",#REF!,0),FALSE),#REF!,2,FALSE)),"ERROR")</f>
        <v>0</v>
      </c>
      <c r="L348" s="22">
        <f ca="1">IFERROR(IFERROR(VLOOKUP($B348,INDIRECT(VLOOKUP($E348,보상!$S:$AA,2,FALSE)),MATCH(L$6,INDIRECT(VLOOKUP($E348,보상!$S:$AA,3,FALSE)),0),FALSE),VLOOKUP($B348,INDIRECT(VLOOKUP($E348&amp;"_U",보상!$S:$AA,2,FALSE)),MATCH(L$6,INDIRECT(VLOOKUP($E348&amp;"_U",보상!$S:$AA,3,FALSE)),0),FALSE)),"ERROR")</f>
        <v>13910</v>
      </c>
      <c r="M348" s="22">
        <v>0</v>
      </c>
      <c r="N348" s="22">
        <v>0</v>
      </c>
      <c r="O348" s="22">
        <v>0</v>
      </c>
      <c r="P348" s="22" t="str">
        <f ca="1">IFERROR(IFERROR(VLOOKUP($B348,INDIRECT(VLOOKUP($E348,보상!$S:$AA,2,FALSE)),MATCH(P$6,INDIRECT(VLOOKUP($E348,보상!$S:$AA,3,FALSE)),0),FALSE),VLOOKUP($B348,INDIRECT(VLOOKUP($E348&amp;"_U",보상!$S:$AA,2,FALSE)),MATCH(P$6,INDIRECT(VLOOKUP($E348&amp;"_U",보상!$S:$AA,3,FALSE)),0),FALSE)),"ERROR")</f>
        <v>Gold</v>
      </c>
      <c r="Q348" s="22">
        <f ca="1">IFERROR(IFERROR(VLOOKUP($B348,INDIRECT(VLOOKUP($E348,보상!$S:$AA,2,FALSE)),MATCH(Q$6,INDIRECT(VLOOKUP($E348,보상!$S:$AA,3,FALSE)),0),FALSE),VLOOKUP($B348,INDIRECT(VLOOKUP($E348&amp;"_U",보상!$S:$AA,2,FALSE)),MATCH(Q$6,INDIRECT(VLOOKUP($E348&amp;"_U",보상!$S:$AA,3,FALSE)),0),FALSE)),"ERROR")</f>
        <v>5730</v>
      </c>
      <c r="R348" s="22" t="b">
        <v>0</v>
      </c>
      <c r="S348" s="22" t="b">
        <v>0</v>
      </c>
      <c r="T348" s="22">
        <f ca="1">IFERROR(IF(W348=0,0,VLOOKUP(W348,보상!$D:$K,6,FALSE)),"-")</f>
        <v>0</v>
      </c>
      <c r="U348" s="22">
        <f ca="1">IFERROR(IF(W348=0,0,VLOOKUP(W348,보상!$D:$K,7,FALSE)),"-")</f>
        <v>0</v>
      </c>
      <c r="V348" s="22">
        <f ca="1">IFERROR(IF(W348=0,0,VLOOKUP(W348,보상!$D:$K,8,FALSE)),"-")</f>
        <v>0</v>
      </c>
      <c r="W348" s="22">
        <f ca="1">IFERROR(IFERROR(VLOOKUP($B348,INDIRECT(VLOOKUP($E348,보상!$S:$AA,2,FALSE)),MATCH(W$6,INDIRECT(VLOOKUP($E348,보상!$S:$AA,3,FALSE)),0),FALSE),VLOOKUP($B348,INDIRECT(VLOOKUP($E348&amp;"_U",보상!$S:$AA,2,FALSE)),MATCH(W$6,INDIRECT(VLOOKUP($E348&amp;"_U",보상!$S:$AA,3,FALSE)),0),FALSE)),"ERROR")</f>
        <v>3021003</v>
      </c>
      <c r="X348" s="134" t="str">
        <f ca="1">IFERROR(IF(W348=0,0,VLOOKUP(SUBSTITUTE(VLOOKUP(W348,#REF!,MATCH("strItemName",#REF!,0),FALSE),"SUI_",""),#REF!,2,FALSE)),"ERROR")</f>
        <v>ERROR</v>
      </c>
      <c r="Y348" s="22">
        <f t="shared" ca="1" si="19"/>
        <v>3021003</v>
      </c>
      <c r="Z348" s="134" t="str">
        <f ca="1">IFERROR(IF(Y348=0,0,VLOOKUP(SUBSTITUTE(VLOOKUP(Y348,#REF!,MATCH("strItemName",#REF!,0),FALSE),"SUI_",""),#REF!,2,FALSE)),"ERROR")</f>
        <v>ERROR</v>
      </c>
      <c r="AA348" s="22">
        <f t="shared" ca="1" si="19"/>
        <v>3021003</v>
      </c>
      <c r="AB348" s="134" t="str">
        <f ca="1">IFERROR(IF(AA348=0,0,VLOOKUP(SUBSTITUTE(VLOOKUP(AA348,#REF!,MATCH("strItemName",#REF!,0),FALSE),"SUI_",""),#REF!,2,FALSE)),"ERROR")</f>
        <v>ERROR</v>
      </c>
      <c r="AC348" s="22">
        <f t="shared" ca="1" si="19"/>
        <v>3021003</v>
      </c>
      <c r="AD348" s="134" t="str">
        <f ca="1">IFERROR(IF(AC348=0,0,VLOOKUP(SUBSTITUTE(VLOOKUP(AC348,#REF!,MATCH("strItemName",#REF!,0),FALSE),"SUI_",""),#REF!,2,FALSE)),"ERROR")</f>
        <v>ERROR</v>
      </c>
      <c r="AE348" s="22">
        <f t="shared" ca="1" si="19"/>
        <v>3021003</v>
      </c>
      <c r="AF348" s="134" t="str">
        <f ca="1">IFERROR(IF(AE348=0,0,VLOOKUP(SUBSTITUTE(VLOOKUP(AE348,#REF!,MATCH("strItemName",#REF!,0),FALSE),"SUI_",""),#REF!,2,FALSE)),"ERROR")</f>
        <v>ERROR</v>
      </c>
      <c r="AG348" s="88">
        <v>0</v>
      </c>
      <c r="AH348" s="134">
        <f>IFERROR(IF(AG348=0,0,VLOOKUP(SUBSTITUTE(VLOOKUP(AG348,#REF!,MATCH("strItemName",#REF!,0),FALSE),"SUI_",""),#REF!,2,FALSE)),"ERROR")</f>
        <v>0</v>
      </c>
      <c r="AI348" s="22">
        <f ca="1">IFERROR(IFERROR(VLOOKUP($B348,INDIRECT(VLOOKUP($E348,보상!$S:$AA,2,FALSE)),MATCH(AI$6,INDIRECT(VLOOKUP($E348,보상!$S:$AA,3,FALSE)),0),FALSE),VLOOKUP($B348,INDIRECT(VLOOKUP($E348&amp;"_U",보상!$S:$AA,2,FALSE)),MATCH(AI$6,INDIRECT(VLOOKUP($E348&amp;"_U",보상!$S:$AA,3,FALSE)),0),FALSE)),"ERROR")</f>
        <v>1</v>
      </c>
      <c r="AJ348" s="22">
        <v>0</v>
      </c>
      <c r="AK348" s="22">
        <v>0</v>
      </c>
      <c r="AL348" s="22">
        <v>0</v>
      </c>
      <c r="AM348" s="22" t="b">
        <v>0</v>
      </c>
      <c r="AN348" s="22">
        <v>0</v>
      </c>
      <c r="AO348" s="22">
        <v>0</v>
      </c>
    </row>
    <row r="349" spans="2:41" ht="16.5" customHeight="1" x14ac:dyDescent="0.3">
      <c r="B349" s="153">
        <f t="shared" si="18"/>
        <v>1054503</v>
      </c>
      <c r="C349" s="22">
        <v>1054503</v>
      </c>
      <c r="D349" s="156" t="str">
        <f ca="1">IFERROR(IFERROR(VLOOKUP($B349,INDIRECT(VLOOKUP($E349,보상!$S:$AA,2,FALSE)),MATCH(D$6,INDIRECT(VLOOKUP($E349,보상!$S:$AA,3,FALSE)),0),FALSE),VLOOKUP($B349,INDIRECT(VLOOKUP($E349&amp;"_U",보상!$S:$AA,2,FALSE)),MATCH(D$6,INDIRECT(VLOOKUP($E349&amp;"_U",보상!$S:$AA,3,FALSE)),0),FALSE)),"ERROR")</f>
        <v>마샤의 도움</v>
      </c>
      <c r="E349" s="22" t="s">
        <v>384</v>
      </c>
      <c r="F349" s="22">
        <f>COUNTIF($C$8:$C349,$C349)</f>
        <v>1</v>
      </c>
      <c r="G349" s="22" t="b">
        <v>0</v>
      </c>
      <c r="H349" s="22">
        <v>0</v>
      </c>
      <c r="I349" s="129">
        <f>IFERROR(IF(H349=0,0,VLOOKUP(VLOOKUP(H349,#REF!,MATCH("strMailTitleID",#REF!,0),FALSE),#REF!,2,FALSE)),"ERROR")</f>
        <v>0</v>
      </c>
      <c r="J349" s="176">
        <v>0</v>
      </c>
      <c r="K349" s="129">
        <f>IFERROR(IF(J349=0,0,VLOOKUP(VLOOKUP(J349,#REF!,MATCH("strMailTitleID",#REF!,0),FALSE),#REF!,2,FALSE)),"ERROR")</f>
        <v>0</v>
      </c>
      <c r="L349" s="22">
        <f ca="1">IFERROR(IFERROR(VLOOKUP($B349,INDIRECT(VLOOKUP($E349,보상!$S:$AA,2,FALSE)),MATCH(L$6,INDIRECT(VLOOKUP($E349,보상!$S:$AA,3,FALSE)),0),FALSE),VLOOKUP($B349,INDIRECT(VLOOKUP($E349&amp;"_U",보상!$S:$AA,2,FALSE)),MATCH(L$6,INDIRECT(VLOOKUP($E349&amp;"_U",보상!$S:$AA,3,FALSE)),0),FALSE)),"ERROR")</f>
        <v>12980</v>
      </c>
      <c r="M349" s="22">
        <v>0</v>
      </c>
      <c r="N349" s="22">
        <v>0</v>
      </c>
      <c r="O349" s="22">
        <v>0</v>
      </c>
      <c r="P349" s="22" t="str">
        <f ca="1">IFERROR(IFERROR(VLOOKUP($B349,INDIRECT(VLOOKUP($E349,보상!$S:$AA,2,FALSE)),MATCH(P$6,INDIRECT(VLOOKUP($E349,보상!$S:$AA,3,FALSE)),0),FALSE),VLOOKUP($B349,INDIRECT(VLOOKUP($E349&amp;"_U",보상!$S:$AA,2,FALSE)),MATCH(P$6,INDIRECT(VLOOKUP($E349&amp;"_U",보상!$S:$AA,3,FALSE)),0),FALSE)),"ERROR")</f>
        <v>Gold</v>
      </c>
      <c r="Q349" s="22">
        <f ca="1">IFERROR(IFERROR(VLOOKUP($B349,INDIRECT(VLOOKUP($E349,보상!$S:$AA,2,FALSE)),MATCH(Q$6,INDIRECT(VLOOKUP($E349,보상!$S:$AA,3,FALSE)),0),FALSE),VLOOKUP($B349,INDIRECT(VLOOKUP($E349&amp;"_U",보상!$S:$AA,2,FALSE)),MATCH(Q$6,INDIRECT(VLOOKUP($E349&amp;"_U",보상!$S:$AA,3,FALSE)),0),FALSE)),"ERROR")</f>
        <v>5730</v>
      </c>
      <c r="R349" s="22" t="b">
        <v>0</v>
      </c>
      <c r="S349" s="22" t="b">
        <v>0</v>
      </c>
      <c r="T349" s="22">
        <f ca="1">IFERROR(IF(W349=0,0,VLOOKUP(W349,보상!$D:$K,6,FALSE)),"-")</f>
        <v>0</v>
      </c>
      <c r="U349" s="22">
        <f ca="1">IFERROR(IF(W349=0,0,VLOOKUP(W349,보상!$D:$K,7,FALSE)),"-")</f>
        <v>0</v>
      </c>
      <c r="V349" s="22">
        <f ca="1">IFERROR(IF(W349=0,0,VLOOKUP(W349,보상!$D:$K,8,FALSE)),"-")</f>
        <v>0</v>
      </c>
      <c r="W349" s="22">
        <f ca="1">IFERROR(IFERROR(VLOOKUP($B349,INDIRECT(VLOOKUP($E349,보상!$S:$AA,2,FALSE)),MATCH(W$6,INDIRECT(VLOOKUP($E349,보상!$S:$AA,3,FALSE)),0),FALSE),VLOOKUP($B349,INDIRECT(VLOOKUP($E349&amp;"_U",보상!$S:$AA,2,FALSE)),MATCH(W$6,INDIRECT(VLOOKUP($E349&amp;"_U",보상!$S:$AA,3,FALSE)),0),FALSE)),"ERROR")</f>
        <v>3013001</v>
      </c>
      <c r="X349" s="134" t="str">
        <f ca="1">IFERROR(IF(W349=0,0,VLOOKUP(SUBSTITUTE(VLOOKUP(W349,#REF!,MATCH("strItemName",#REF!,0),FALSE),"SUI_",""),#REF!,2,FALSE)),"ERROR")</f>
        <v>ERROR</v>
      </c>
      <c r="Y349" s="22">
        <f t="shared" ca="1" si="19"/>
        <v>3013001</v>
      </c>
      <c r="Z349" s="134" t="str">
        <f ca="1">IFERROR(IF(Y349=0,0,VLOOKUP(SUBSTITUTE(VLOOKUP(Y349,#REF!,MATCH("strItemName",#REF!,0),FALSE),"SUI_",""),#REF!,2,FALSE)),"ERROR")</f>
        <v>ERROR</v>
      </c>
      <c r="AA349" s="22">
        <f t="shared" ca="1" si="19"/>
        <v>3013001</v>
      </c>
      <c r="AB349" s="134" t="str">
        <f ca="1">IFERROR(IF(AA349=0,0,VLOOKUP(SUBSTITUTE(VLOOKUP(AA349,#REF!,MATCH("strItemName",#REF!,0),FALSE),"SUI_",""),#REF!,2,FALSE)),"ERROR")</f>
        <v>ERROR</v>
      </c>
      <c r="AC349" s="22">
        <f t="shared" ca="1" si="19"/>
        <v>3013001</v>
      </c>
      <c r="AD349" s="134" t="str">
        <f ca="1">IFERROR(IF(AC349=0,0,VLOOKUP(SUBSTITUTE(VLOOKUP(AC349,#REF!,MATCH("strItemName",#REF!,0),FALSE),"SUI_",""),#REF!,2,FALSE)),"ERROR")</f>
        <v>ERROR</v>
      </c>
      <c r="AE349" s="22">
        <f t="shared" ca="1" si="19"/>
        <v>3013001</v>
      </c>
      <c r="AF349" s="134" t="str">
        <f ca="1">IFERROR(IF(AE349=0,0,VLOOKUP(SUBSTITUTE(VLOOKUP(AE349,#REF!,MATCH("strItemName",#REF!,0),FALSE),"SUI_",""),#REF!,2,FALSE)),"ERROR")</f>
        <v>ERROR</v>
      </c>
      <c r="AG349" s="88">
        <v>0</v>
      </c>
      <c r="AH349" s="134">
        <f>IFERROR(IF(AG349=0,0,VLOOKUP(SUBSTITUTE(VLOOKUP(AG349,#REF!,MATCH("strItemName",#REF!,0),FALSE),"SUI_",""),#REF!,2,FALSE)),"ERROR")</f>
        <v>0</v>
      </c>
      <c r="AI349" s="22">
        <f ca="1">IFERROR(IFERROR(VLOOKUP($B349,INDIRECT(VLOOKUP($E349,보상!$S:$AA,2,FALSE)),MATCH(AI$6,INDIRECT(VLOOKUP($E349,보상!$S:$AA,3,FALSE)),0),FALSE),VLOOKUP($B349,INDIRECT(VLOOKUP($E349&amp;"_U",보상!$S:$AA,2,FALSE)),MATCH(AI$6,INDIRECT(VLOOKUP($E349&amp;"_U",보상!$S:$AA,3,FALSE)),0),FALSE)),"ERROR")</f>
        <v>5</v>
      </c>
      <c r="AJ349" s="22">
        <v>0</v>
      </c>
      <c r="AK349" s="22">
        <v>0</v>
      </c>
      <c r="AL349" s="22">
        <v>0</v>
      </c>
      <c r="AM349" s="22" t="b">
        <v>0</v>
      </c>
      <c r="AN349" s="22">
        <v>0</v>
      </c>
      <c r="AO349" s="22">
        <v>0</v>
      </c>
    </row>
    <row r="350" spans="2:41" ht="16.5" customHeight="1" x14ac:dyDescent="0.3">
      <c r="B350" s="153">
        <f t="shared" si="18"/>
        <v>1054603</v>
      </c>
      <c r="C350" s="22">
        <v>1054603</v>
      </c>
      <c r="D350" s="156" t="str">
        <f ca="1">IFERROR(IFERROR(VLOOKUP($B350,INDIRECT(VLOOKUP($E350,보상!$S:$AA,2,FALSE)),MATCH(D$6,INDIRECT(VLOOKUP($E350,보상!$S:$AA,3,FALSE)),0),FALSE),VLOOKUP($B350,INDIRECT(VLOOKUP($E350&amp;"_U",보상!$S:$AA,2,FALSE)),MATCH(D$6,INDIRECT(VLOOKUP($E350&amp;"_U",보상!$S:$AA,3,FALSE)),0),FALSE)),"ERROR")</f>
        <v>악마의 습격</v>
      </c>
      <c r="E350" s="22" t="s">
        <v>384</v>
      </c>
      <c r="F350" s="22">
        <f>COUNTIF($C$8:$C350,$C350)</f>
        <v>1</v>
      </c>
      <c r="G350" s="22" t="b">
        <v>0</v>
      </c>
      <c r="H350" s="22">
        <v>0</v>
      </c>
      <c r="I350" s="129">
        <f>IFERROR(IF(H350=0,0,VLOOKUP(VLOOKUP(H350,#REF!,MATCH("strMailTitleID",#REF!,0),FALSE),#REF!,2,FALSE)),"ERROR")</f>
        <v>0</v>
      </c>
      <c r="J350" s="176">
        <v>0</v>
      </c>
      <c r="K350" s="129">
        <f>IFERROR(IF(J350=0,0,VLOOKUP(VLOOKUP(J350,#REF!,MATCH("strMailTitleID",#REF!,0),FALSE),#REF!,2,FALSE)),"ERROR")</f>
        <v>0</v>
      </c>
      <c r="L350" s="22">
        <f ca="1">IFERROR(IFERROR(VLOOKUP($B350,INDIRECT(VLOOKUP($E350,보상!$S:$AA,2,FALSE)),MATCH(L$6,INDIRECT(VLOOKUP($E350,보상!$S:$AA,3,FALSE)),0),FALSE),VLOOKUP($B350,INDIRECT(VLOOKUP($E350&amp;"_U",보상!$S:$AA,2,FALSE)),MATCH(L$6,INDIRECT(VLOOKUP($E350&amp;"_U",보상!$S:$AA,3,FALSE)),0),FALSE)),"ERROR")</f>
        <v>12980</v>
      </c>
      <c r="M350" s="22">
        <v>0</v>
      </c>
      <c r="N350" s="22">
        <v>0</v>
      </c>
      <c r="O350" s="22">
        <v>0</v>
      </c>
      <c r="P350" s="22" t="str">
        <f ca="1">IFERROR(IFERROR(VLOOKUP($B350,INDIRECT(VLOOKUP($E350,보상!$S:$AA,2,FALSE)),MATCH(P$6,INDIRECT(VLOOKUP($E350,보상!$S:$AA,3,FALSE)),0),FALSE),VLOOKUP($B350,INDIRECT(VLOOKUP($E350&amp;"_U",보상!$S:$AA,2,FALSE)),MATCH(P$6,INDIRECT(VLOOKUP($E350&amp;"_U",보상!$S:$AA,3,FALSE)),0),FALSE)),"ERROR")</f>
        <v>Gold</v>
      </c>
      <c r="Q350" s="22">
        <f ca="1">IFERROR(IFERROR(VLOOKUP($B350,INDIRECT(VLOOKUP($E350,보상!$S:$AA,2,FALSE)),MATCH(Q$6,INDIRECT(VLOOKUP($E350,보상!$S:$AA,3,FALSE)),0),FALSE),VLOOKUP($B350,INDIRECT(VLOOKUP($E350&amp;"_U",보상!$S:$AA,2,FALSE)),MATCH(Q$6,INDIRECT(VLOOKUP($E350&amp;"_U",보상!$S:$AA,3,FALSE)),0),FALSE)),"ERROR")</f>
        <v>5730</v>
      </c>
      <c r="R350" s="22" t="b">
        <v>0</v>
      </c>
      <c r="S350" s="22" t="b">
        <v>0</v>
      </c>
      <c r="T350" s="22">
        <f ca="1">IFERROR(IF(W350=0,0,VLOOKUP(W350,보상!$D:$K,6,FALSE)),"-")</f>
        <v>0</v>
      </c>
      <c r="U350" s="22">
        <f ca="1">IFERROR(IF(W350=0,0,VLOOKUP(W350,보상!$D:$K,7,FALSE)),"-")</f>
        <v>0</v>
      </c>
      <c r="V350" s="22">
        <f ca="1">IFERROR(IF(W350=0,0,VLOOKUP(W350,보상!$D:$K,8,FALSE)),"-")</f>
        <v>0</v>
      </c>
      <c r="W350" s="22">
        <f ca="1">IFERROR(IFERROR(VLOOKUP($B350,INDIRECT(VLOOKUP($E350,보상!$S:$AA,2,FALSE)),MATCH(W$6,INDIRECT(VLOOKUP($E350,보상!$S:$AA,3,FALSE)),0),FALSE),VLOOKUP($B350,INDIRECT(VLOOKUP($E350&amp;"_U",보상!$S:$AA,2,FALSE)),MATCH(W$6,INDIRECT(VLOOKUP($E350&amp;"_U",보상!$S:$AA,3,FALSE)),0),FALSE)),"ERROR")</f>
        <v>2202013</v>
      </c>
      <c r="X350" s="134" t="str">
        <f ca="1">IFERROR(IF(W350=0,0,VLOOKUP(SUBSTITUTE(VLOOKUP(W350,#REF!,MATCH("strItemName",#REF!,0),FALSE),"SUI_",""),#REF!,2,FALSE)),"ERROR")</f>
        <v>ERROR</v>
      </c>
      <c r="Y350" s="22">
        <f t="shared" ca="1" si="19"/>
        <v>2202013</v>
      </c>
      <c r="Z350" s="134" t="str">
        <f ca="1">IFERROR(IF(Y350=0,0,VLOOKUP(SUBSTITUTE(VLOOKUP(Y350,#REF!,MATCH("strItemName",#REF!,0),FALSE),"SUI_",""),#REF!,2,FALSE)),"ERROR")</f>
        <v>ERROR</v>
      </c>
      <c r="AA350" s="22">
        <f t="shared" ca="1" si="19"/>
        <v>2202013</v>
      </c>
      <c r="AB350" s="134" t="str">
        <f ca="1">IFERROR(IF(AA350=0,0,VLOOKUP(SUBSTITUTE(VLOOKUP(AA350,#REF!,MATCH("strItemName",#REF!,0),FALSE),"SUI_",""),#REF!,2,FALSE)),"ERROR")</f>
        <v>ERROR</v>
      </c>
      <c r="AC350" s="22">
        <f t="shared" ca="1" si="19"/>
        <v>2202013</v>
      </c>
      <c r="AD350" s="134" t="str">
        <f ca="1">IFERROR(IF(AC350=0,0,VLOOKUP(SUBSTITUTE(VLOOKUP(AC350,#REF!,MATCH("strItemName",#REF!,0),FALSE),"SUI_",""),#REF!,2,FALSE)),"ERROR")</f>
        <v>ERROR</v>
      </c>
      <c r="AE350" s="22">
        <f t="shared" ca="1" si="19"/>
        <v>2202013</v>
      </c>
      <c r="AF350" s="134" t="str">
        <f ca="1">IFERROR(IF(AE350=0,0,VLOOKUP(SUBSTITUTE(VLOOKUP(AE350,#REF!,MATCH("strItemName",#REF!,0),FALSE),"SUI_",""),#REF!,2,FALSE)),"ERROR")</f>
        <v>ERROR</v>
      </c>
      <c r="AG350" s="88">
        <v>0</v>
      </c>
      <c r="AH350" s="134">
        <f>IFERROR(IF(AG350=0,0,VLOOKUP(SUBSTITUTE(VLOOKUP(AG350,#REF!,MATCH("strItemName",#REF!,0),FALSE),"SUI_",""),#REF!,2,FALSE)),"ERROR")</f>
        <v>0</v>
      </c>
      <c r="AI350" s="22">
        <f ca="1">IFERROR(IFERROR(VLOOKUP($B350,INDIRECT(VLOOKUP($E350,보상!$S:$AA,2,FALSE)),MATCH(AI$6,INDIRECT(VLOOKUP($E350,보상!$S:$AA,3,FALSE)),0),FALSE),VLOOKUP($B350,INDIRECT(VLOOKUP($E350&amp;"_U",보상!$S:$AA,2,FALSE)),MATCH(AI$6,INDIRECT(VLOOKUP($E350&amp;"_U",보상!$S:$AA,3,FALSE)),0),FALSE)),"ERROR")</f>
        <v>3</v>
      </c>
      <c r="AJ350" s="22">
        <v>0</v>
      </c>
      <c r="AK350" s="22">
        <v>0</v>
      </c>
      <c r="AL350" s="22">
        <v>0</v>
      </c>
      <c r="AM350" s="22" t="b">
        <v>0</v>
      </c>
      <c r="AN350" s="22">
        <v>0</v>
      </c>
      <c r="AO350" s="22">
        <v>0</v>
      </c>
    </row>
    <row r="351" spans="2:41" ht="16.5" customHeight="1" x14ac:dyDescent="0.3">
      <c r="B351" s="153">
        <f t="shared" si="18"/>
        <v>1054703</v>
      </c>
      <c r="C351" s="22">
        <v>1054703</v>
      </c>
      <c r="D351" s="156" t="str">
        <f ca="1">IFERROR(IFERROR(VLOOKUP($B351,INDIRECT(VLOOKUP($E351,보상!$S:$AA,2,FALSE)),MATCH(D$6,INDIRECT(VLOOKUP($E351,보상!$S:$AA,3,FALSE)),0),FALSE),VLOOKUP($B351,INDIRECT(VLOOKUP($E351&amp;"_U",보상!$S:$AA,2,FALSE)),MATCH(D$6,INDIRECT(VLOOKUP($E351&amp;"_U",보상!$S:$AA,3,FALSE)),0),FALSE)),"ERROR")</f>
        <v>경계하는 여왕의 대리자</v>
      </c>
      <c r="E351" s="22" t="s">
        <v>384</v>
      </c>
      <c r="F351" s="22">
        <f>COUNTIF($C$8:$C351,$C351)</f>
        <v>1</v>
      </c>
      <c r="G351" s="22" t="b">
        <v>0</v>
      </c>
      <c r="H351" s="22">
        <v>0</v>
      </c>
      <c r="I351" s="129">
        <f>IFERROR(IF(H351=0,0,VLOOKUP(VLOOKUP(H351,#REF!,MATCH("strMailTitleID",#REF!,0),FALSE),#REF!,2,FALSE)),"ERROR")</f>
        <v>0</v>
      </c>
      <c r="J351" s="176">
        <v>0</v>
      </c>
      <c r="K351" s="129">
        <f>IFERROR(IF(J351=0,0,VLOOKUP(VLOOKUP(J351,#REF!,MATCH("strMailTitleID",#REF!,0),FALSE),#REF!,2,FALSE)),"ERROR")</f>
        <v>0</v>
      </c>
      <c r="L351" s="22">
        <f ca="1">IFERROR(IFERROR(VLOOKUP($B351,INDIRECT(VLOOKUP($E351,보상!$S:$AA,2,FALSE)),MATCH(L$6,INDIRECT(VLOOKUP($E351,보상!$S:$AA,3,FALSE)),0),FALSE),VLOOKUP($B351,INDIRECT(VLOOKUP($E351&amp;"_U",보상!$S:$AA,2,FALSE)),MATCH(L$6,INDIRECT(VLOOKUP($E351&amp;"_U",보상!$S:$AA,3,FALSE)),0),FALSE)),"ERROR")</f>
        <v>12980</v>
      </c>
      <c r="M351" s="22">
        <v>0</v>
      </c>
      <c r="N351" s="22">
        <v>0</v>
      </c>
      <c r="O351" s="22">
        <v>0</v>
      </c>
      <c r="P351" s="22" t="str">
        <f ca="1">IFERROR(IFERROR(VLOOKUP($B351,INDIRECT(VLOOKUP($E351,보상!$S:$AA,2,FALSE)),MATCH(P$6,INDIRECT(VLOOKUP($E351,보상!$S:$AA,3,FALSE)),0),FALSE),VLOOKUP($B351,INDIRECT(VLOOKUP($E351&amp;"_U",보상!$S:$AA,2,FALSE)),MATCH(P$6,INDIRECT(VLOOKUP($E351&amp;"_U",보상!$S:$AA,3,FALSE)),0),FALSE)),"ERROR")</f>
        <v>Gold</v>
      </c>
      <c r="Q351" s="22">
        <f ca="1">IFERROR(IFERROR(VLOOKUP($B351,INDIRECT(VLOOKUP($E351,보상!$S:$AA,2,FALSE)),MATCH(Q$6,INDIRECT(VLOOKUP($E351,보상!$S:$AA,3,FALSE)),0),FALSE),VLOOKUP($B351,INDIRECT(VLOOKUP($E351&amp;"_U",보상!$S:$AA,2,FALSE)),MATCH(Q$6,INDIRECT(VLOOKUP($E351&amp;"_U",보상!$S:$AA,3,FALSE)),0),FALSE)),"ERROR")</f>
        <v>5730</v>
      </c>
      <c r="R351" s="22" t="b">
        <v>0</v>
      </c>
      <c r="S351" s="22" t="b">
        <v>0</v>
      </c>
      <c r="T351" s="22">
        <f ca="1">IFERROR(IF(W351=0,0,VLOOKUP(W351,보상!$D:$K,6,FALSE)),"-")</f>
        <v>0</v>
      </c>
      <c r="U351" s="22">
        <f ca="1">IFERROR(IF(W351=0,0,VLOOKUP(W351,보상!$D:$K,7,FALSE)),"-")</f>
        <v>0</v>
      </c>
      <c r="V351" s="22">
        <f ca="1">IFERROR(IF(W351=0,0,VLOOKUP(W351,보상!$D:$K,8,FALSE)),"-")</f>
        <v>0</v>
      </c>
      <c r="W351" s="22">
        <f ca="1">IFERROR(IFERROR(VLOOKUP($B351,INDIRECT(VLOOKUP($E351,보상!$S:$AA,2,FALSE)),MATCH(W$6,INDIRECT(VLOOKUP($E351,보상!$S:$AA,3,FALSE)),0),FALSE),VLOOKUP($B351,INDIRECT(VLOOKUP($E351&amp;"_U",보상!$S:$AA,2,FALSE)),MATCH(W$6,INDIRECT(VLOOKUP($E351&amp;"_U",보상!$S:$AA,3,FALSE)),0),FALSE)),"ERROR")</f>
        <v>2202004</v>
      </c>
      <c r="X351" s="134" t="str">
        <f ca="1">IFERROR(IF(W351=0,0,VLOOKUP(SUBSTITUTE(VLOOKUP(W351,#REF!,MATCH("strItemName",#REF!,0),FALSE),"SUI_",""),#REF!,2,FALSE)),"ERROR")</f>
        <v>ERROR</v>
      </c>
      <c r="Y351" s="22">
        <f t="shared" ca="1" si="19"/>
        <v>2202004</v>
      </c>
      <c r="Z351" s="134" t="str">
        <f ca="1">IFERROR(IF(Y351=0,0,VLOOKUP(SUBSTITUTE(VLOOKUP(Y351,#REF!,MATCH("strItemName",#REF!,0),FALSE),"SUI_",""),#REF!,2,FALSE)),"ERROR")</f>
        <v>ERROR</v>
      </c>
      <c r="AA351" s="22">
        <f t="shared" ca="1" si="19"/>
        <v>2202004</v>
      </c>
      <c r="AB351" s="134" t="str">
        <f ca="1">IFERROR(IF(AA351=0,0,VLOOKUP(SUBSTITUTE(VLOOKUP(AA351,#REF!,MATCH("strItemName",#REF!,0),FALSE),"SUI_",""),#REF!,2,FALSE)),"ERROR")</f>
        <v>ERROR</v>
      </c>
      <c r="AC351" s="22">
        <f t="shared" ca="1" si="19"/>
        <v>2202004</v>
      </c>
      <c r="AD351" s="134" t="str">
        <f ca="1">IFERROR(IF(AC351=0,0,VLOOKUP(SUBSTITUTE(VLOOKUP(AC351,#REF!,MATCH("strItemName",#REF!,0),FALSE),"SUI_",""),#REF!,2,FALSE)),"ERROR")</f>
        <v>ERROR</v>
      </c>
      <c r="AE351" s="22">
        <f t="shared" ca="1" si="19"/>
        <v>2202004</v>
      </c>
      <c r="AF351" s="134" t="str">
        <f ca="1">IFERROR(IF(AE351=0,0,VLOOKUP(SUBSTITUTE(VLOOKUP(AE351,#REF!,MATCH("strItemName",#REF!,0),FALSE),"SUI_",""),#REF!,2,FALSE)),"ERROR")</f>
        <v>ERROR</v>
      </c>
      <c r="AG351" s="88">
        <v>0</v>
      </c>
      <c r="AH351" s="134">
        <f>IFERROR(IF(AG351=0,0,VLOOKUP(SUBSTITUTE(VLOOKUP(AG351,#REF!,MATCH("strItemName",#REF!,0),FALSE),"SUI_",""),#REF!,2,FALSE)),"ERROR")</f>
        <v>0</v>
      </c>
      <c r="AI351" s="22">
        <f ca="1">IFERROR(IFERROR(VLOOKUP($B351,INDIRECT(VLOOKUP($E351,보상!$S:$AA,2,FALSE)),MATCH(AI$6,INDIRECT(VLOOKUP($E351,보상!$S:$AA,3,FALSE)),0),FALSE),VLOOKUP($B351,INDIRECT(VLOOKUP($E351&amp;"_U",보상!$S:$AA,2,FALSE)),MATCH(AI$6,INDIRECT(VLOOKUP($E351&amp;"_U",보상!$S:$AA,3,FALSE)),0),FALSE)),"ERROR")</f>
        <v>3</v>
      </c>
      <c r="AJ351" s="22">
        <v>0</v>
      </c>
      <c r="AK351" s="22">
        <v>0</v>
      </c>
      <c r="AL351" s="22">
        <v>0</v>
      </c>
      <c r="AM351" s="22" t="b">
        <v>0</v>
      </c>
      <c r="AN351" s="22">
        <v>0</v>
      </c>
      <c r="AO351" s="22">
        <v>0</v>
      </c>
    </row>
    <row r="352" spans="2:41" ht="16.5" customHeight="1" x14ac:dyDescent="0.3">
      <c r="B352" s="153">
        <f t="shared" si="18"/>
        <v>1054803</v>
      </c>
      <c r="C352" s="22">
        <v>1054803</v>
      </c>
      <c r="D352" s="156" t="str">
        <f ca="1">IFERROR(IFERROR(VLOOKUP($B352,INDIRECT(VLOOKUP($E352,보상!$S:$AA,2,FALSE)),MATCH(D$6,INDIRECT(VLOOKUP($E352,보상!$S:$AA,3,FALSE)),0),FALSE),VLOOKUP($B352,INDIRECT(VLOOKUP($E352&amp;"_U",보상!$S:$AA,2,FALSE)),MATCH(D$6,INDIRECT(VLOOKUP($E352&amp;"_U",보상!$S:$AA,3,FALSE)),0),FALSE)),"ERROR")</f>
        <v>루멘 하놀의 목적</v>
      </c>
      <c r="E352" s="22" t="s">
        <v>384</v>
      </c>
      <c r="F352" s="22">
        <f>COUNTIF($C$8:$C352,$C352)</f>
        <v>1</v>
      </c>
      <c r="G352" s="22" t="b">
        <v>0</v>
      </c>
      <c r="H352" s="22">
        <v>0</v>
      </c>
      <c r="I352" s="129">
        <f>IFERROR(IF(H352=0,0,VLOOKUP(VLOOKUP(H352,#REF!,MATCH("strMailTitleID",#REF!,0),FALSE),#REF!,2,FALSE)),"ERROR")</f>
        <v>0</v>
      </c>
      <c r="J352" s="176">
        <v>0</v>
      </c>
      <c r="K352" s="129">
        <f>IFERROR(IF(J352=0,0,VLOOKUP(VLOOKUP(J352,#REF!,MATCH("strMailTitleID",#REF!,0),FALSE),#REF!,2,FALSE)),"ERROR")</f>
        <v>0</v>
      </c>
      <c r="L352" s="22">
        <f ca="1">IFERROR(IFERROR(VLOOKUP($B352,INDIRECT(VLOOKUP($E352,보상!$S:$AA,2,FALSE)),MATCH(L$6,INDIRECT(VLOOKUP($E352,보상!$S:$AA,3,FALSE)),0),FALSE),VLOOKUP($B352,INDIRECT(VLOOKUP($E352&amp;"_U",보상!$S:$AA,2,FALSE)),MATCH(L$6,INDIRECT(VLOOKUP($E352&amp;"_U",보상!$S:$AA,3,FALSE)),0),FALSE)),"ERROR")</f>
        <v>13910</v>
      </c>
      <c r="M352" s="22">
        <v>0</v>
      </c>
      <c r="N352" s="22">
        <v>0</v>
      </c>
      <c r="O352" s="22">
        <v>0</v>
      </c>
      <c r="P352" s="22" t="str">
        <f ca="1">IFERROR(IFERROR(VLOOKUP($B352,INDIRECT(VLOOKUP($E352,보상!$S:$AA,2,FALSE)),MATCH(P$6,INDIRECT(VLOOKUP($E352,보상!$S:$AA,3,FALSE)),0),FALSE),VLOOKUP($B352,INDIRECT(VLOOKUP($E352&amp;"_U",보상!$S:$AA,2,FALSE)),MATCH(P$6,INDIRECT(VLOOKUP($E352&amp;"_U",보상!$S:$AA,3,FALSE)),0),FALSE)),"ERROR")</f>
        <v>Gold</v>
      </c>
      <c r="Q352" s="22">
        <f ca="1">IFERROR(IFERROR(VLOOKUP($B352,INDIRECT(VLOOKUP($E352,보상!$S:$AA,2,FALSE)),MATCH(Q$6,INDIRECT(VLOOKUP($E352,보상!$S:$AA,3,FALSE)),0),FALSE),VLOOKUP($B352,INDIRECT(VLOOKUP($E352&amp;"_U",보상!$S:$AA,2,FALSE)),MATCH(Q$6,INDIRECT(VLOOKUP($E352&amp;"_U",보상!$S:$AA,3,FALSE)),0),FALSE)),"ERROR")</f>
        <v>5730</v>
      </c>
      <c r="R352" s="22" t="b">
        <v>0</v>
      </c>
      <c r="S352" s="22" t="b">
        <v>0</v>
      </c>
      <c r="T352" s="22">
        <f ca="1">IFERROR(IF(W352=0,0,VLOOKUP(W352,보상!$D:$K,6,FALSE)),"-")</f>
        <v>0</v>
      </c>
      <c r="U352" s="22">
        <f ca="1">IFERROR(IF(W352=0,0,VLOOKUP(W352,보상!$D:$K,7,FALSE)),"-")</f>
        <v>0</v>
      </c>
      <c r="V352" s="22">
        <f ca="1">IFERROR(IF(W352=0,0,VLOOKUP(W352,보상!$D:$K,8,FALSE)),"-")</f>
        <v>0</v>
      </c>
      <c r="W352" s="22">
        <f ca="1">IFERROR(IFERROR(VLOOKUP($B352,INDIRECT(VLOOKUP($E352,보상!$S:$AA,2,FALSE)),MATCH(W$6,INDIRECT(VLOOKUP($E352,보상!$S:$AA,3,FALSE)),0),FALSE),VLOOKUP($B352,INDIRECT(VLOOKUP($E352&amp;"_U",보상!$S:$AA,2,FALSE)),MATCH(W$6,INDIRECT(VLOOKUP($E352&amp;"_U",보상!$S:$AA,3,FALSE)),0),FALSE)),"ERROR")</f>
        <v>4003021</v>
      </c>
      <c r="X352" s="134" t="str">
        <f ca="1">IFERROR(IF(W352=0,0,VLOOKUP(SUBSTITUTE(VLOOKUP(W352,#REF!,MATCH("strItemName",#REF!,0),FALSE),"SUI_",""),#REF!,2,FALSE)),"ERROR")</f>
        <v>ERROR</v>
      </c>
      <c r="Y352" s="22">
        <f t="shared" ca="1" si="19"/>
        <v>4003021</v>
      </c>
      <c r="Z352" s="134" t="str">
        <f ca="1">IFERROR(IF(Y352=0,0,VLOOKUP(SUBSTITUTE(VLOOKUP(Y352,#REF!,MATCH("strItemName",#REF!,0),FALSE),"SUI_",""),#REF!,2,FALSE)),"ERROR")</f>
        <v>ERROR</v>
      </c>
      <c r="AA352" s="22">
        <f t="shared" ca="1" si="19"/>
        <v>4003021</v>
      </c>
      <c r="AB352" s="134" t="str">
        <f ca="1">IFERROR(IF(AA352=0,0,VLOOKUP(SUBSTITUTE(VLOOKUP(AA352,#REF!,MATCH("strItemName",#REF!,0),FALSE),"SUI_",""),#REF!,2,FALSE)),"ERROR")</f>
        <v>ERROR</v>
      </c>
      <c r="AC352" s="22">
        <f t="shared" ca="1" si="19"/>
        <v>4003021</v>
      </c>
      <c r="AD352" s="134" t="str">
        <f ca="1">IFERROR(IF(AC352=0,0,VLOOKUP(SUBSTITUTE(VLOOKUP(AC352,#REF!,MATCH("strItemName",#REF!,0),FALSE),"SUI_",""),#REF!,2,FALSE)),"ERROR")</f>
        <v>ERROR</v>
      </c>
      <c r="AE352" s="22">
        <f t="shared" ca="1" si="19"/>
        <v>4003021</v>
      </c>
      <c r="AF352" s="134" t="str">
        <f ca="1">IFERROR(IF(AE352=0,0,VLOOKUP(SUBSTITUTE(VLOOKUP(AE352,#REF!,MATCH("strItemName",#REF!,0),FALSE),"SUI_",""),#REF!,2,FALSE)),"ERROR")</f>
        <v>ERROR</v>
      </c>
      <c r="AG352" s="88">
        <v>0</v>
      </c>
      <c r="AH352" s="134">
        <f>IFERROR(IF(AG352=0,0,VLOOKUP(SUBSTITUTE(VLOOKUP(AG352,#REF!,MATCH("strItemName",#REF!,0),FALSE),"SUI_",""),#REF!,2,FALSE)),"ERROR")</f>
        <v>0</v>
      </c>
      <c r="AI352" s="22">
        <f ca="1">IFERROR(IFERROR(VLOOKUP($B352,INDIRECT(VLOOKUP($E352,보상!$S:$AA,2,FALSE)),MATCH(AI$6,INDIRECT(VLOOKUP($E352,보상!$S:$AA,3,FALSE)),0),FALSE),VLOOKUP($B352,INDIRECT(VLOOKUP($E352&amp;"_U",보상!$S:$AA,2,FALSE)),MATCH(AI$6,INDIRECT(VLOOKUP($E352&amp;"_U",보상!$S:$AA,3,FALSE)),0),FALSE)),"ERROR")</f>
        <v>1</v>
      </c>
      <c r="AJ352" s="22">
        <v>0</v>
      </c>
      <c r="AK352" s="22">
        <v>0</v>
      </c>
      <c r="AL352" s="22">
        <v>0</v>
      </c>
      <c r="AM352" s="22" t="b">
        <v>0</v>
      </c>
      <c r="AN352" s="22">
        <v>0</v>
      </c>
      <c r="AO352" s="22">
        <v>0</v>
      </c>
    </row>
    <row r="353" spans="2:41" ht="16.5" customHeight="1" x14ac:dyDescent="0.3">
      <c r="B353" s="153">
        <f t="shared" si="18"/>
        <v>1054903</v>
      </c>
      <c r="C353" s="22">
        <v>1054903</v>
      </c>
      <c r="D353" s="156" t="str">
        <f ca="1">IFERROR(IFERROR(VLOOKUP($B353,INDIRECT(VLOOKUP($E353,보상!$S:$AA,2,FALSE)),MATCH(D$6,INDIRECT(VLOOKUP($E353,보상!$S:$AA,3,FALSE)),0),FALSE),VLOOKUP($B353,INDIRECT(VLOOKUP($E353&amp;"_U",보상!$S:$AA,2,FALSE)),MATCH(D$6,INDIRECT(VLOOKUP($E353&amp;"_U",보상!$S:$AA,3,FALSE)),0),FALSE)),"ERROR")</f>
        <v>도움의 조건</v>
      </c>
      <c r="E353" s="22" t="s">
        <v>384</v>
      </c>
      <c r="F353" s="22">
        <f>COUNTIF($C$8:$C353,$C353)</f>
        <v>1</v>
      </c>
      <c r="G353" s="22" t="b">
        <v>0</v>
      </c>
      <c r="H353" s="22">
        <v>0</v>
      </c>
      <c r="I353" s="129">
        <f>IFERROR(IF(H353=0,0,VLOOKUP(VLOOKUP(H353,#REF!,MATCH("strMailTitleID",#REF!,0),FALSE),#REF!,2,FALSE)),"ERROR")</f>
        <v>0</v>
      </c>
      <c r="J353" s="176">
        <v>0</v>
      </c>
      <c r="K353" s="129">
        <f>IFERROR(IF(J353=0,0,VLOOKUP(VLOOKUP(J353,#REF!,MATCH("strMailTitleID",#REF!,0),FALSE),#REF!,2,FALSE)),"ERROR")</f>
        <v>0</v>
      </c>
      <c r="L353" s="22">
        <f ca="1">IFERROR(IFERROR(VLOOKUP($B353,INDIRECT(VLOOKUP($E353,보상!$S:$AA,2,FALSE)),MATCH(L$6,INDIRECT(VLOOKUP($E353,보상!$S:$AA,3,FALSE)),0),FALSE),VLOOKUP($B353,INDIRECT(VLOOKUP($E353&amp;"_U",보상!$S:$AA,2,FALSE)),MATCH(L$6,INDIRECT(VLOOKUP($E353&amp;"_U",보상!$S:$AA,3,FALSE)),0),FALSE)),"ERROR")</f>
        <v>12980</v>
      </c>
      <c r="M353" s="22">
        <v>0</v>
      </c>
      <c r="N353" s="22">
        <v>0</v>
      </c>
      <c r="O353" s="22">
        <v>0</v>
      </c>
      <c r="P353" s="22" t="str">
        <f ca="1">IFERROR(IFERROR(VLOOKUP($B353,INDIRECT(VLOOKUP($E353,보상!$S:$AA,2,FALSE)),MATCH(P$6,INDIRECT(VLOOKUP($E353,보상!$S:$AA,3,FALSE)),0),FALSE),VLOOKUP($B353,INDIRECT(VLOOKUP($E353&amp;"_U",보상!$S:$AA,2,FALSE)),MATCH(P$6,INDIRECT(VLOOKUP($E353&amp;"_U",보상!$S:$AA,3,FALSE)),0),FALSE)),"ERROR")</f>
        <v>Gold</v>
      </c>
      <c r="Q353" s="22">
        <f ca="1">IFERROR(IFERROR(VLOOKUP($B353,INDIRECT(VLOOKUP($E353,보상!$S:$AA,2,FALSE)),MATCH(Q$6,INDIRECT(VLOOKUP($E353,보상!$S:$AA,3,FALSE)),0),FALSE),VLOOKUP($B353,INDIRECT(VLOOKUP($E353&amp;"_U",보상!$S:$AA,2,FALSE)),MATCH(Q$6,INDIRECT(VLOOKUP($E353&amp;"_U",보상!$S:$AA,3,FALSE)),0),FALSE)),"ERROR")</f>
        <v>5850</v>
      </c>
      <c r="R353" s="22" t="b">
        <v>0</v>
      </c>
      <c r="S353" s="22" t="b">
        <v>0</v>
      </c>
      <c r="T353" s="22">
        <f ca="1">IFERROR(IF(W353=0,0,VLOOKUP(W353,보상!$D:$K,6,FALSE)),"-")</f>
        <v>3000</v>
      </c>
      <c r="U353" s="22">
        <f ca="1">IFERROR(IF(W353=0,0,VLOOKUP(W353,보상!$D:$K,7,FALSE)),"-")</f>
        <v>0</v>
      </c>
      <c r="V353" s="22">
        <f ca="1">IFERROR(IF(W353=0,0,VLOOKUP(W353,보상!$D:$K,8,FALSE)),"-")</f>
        <v>0</v>
      </c>
      <c r="W353" s="22">
        <f ca="1">IFERROR(IFERROR(VLOOKUP($B353,INDIRECT(VLOOKUP($E353,보상!$S:$AA,2,FALSE)),MATCH(W$6,INDIRECT(VLOOKUP($E353,보상!$S:$AA,3,FALSE)),0),FALSE),VLOOKUP($B353,INDIRECT(VLOOKUP($E353&amp;"_U",보상!$S:$AA,2,FALSE)),MATCH(W$6,INDIRECT(VLOOKUP($E353&amp;"_U",보상!$S:$AA,3,FALSE)),0),FALSE)),"ERROR")</f>
        <v>4003001</v>
      </c>
      <c r="X353" s="134" t="str">
        <f ca="1">IFERROR(IF(W353=0,0,VLOOKUP(SUBSTITUTE(VLOOKUP(W353,#REF!,MATCH("strItemName",#REF!,0),FALSE),"SUI_",""),#REF!,2,FALSE)),"ERROR")</f>
        <v>ERROR</v>
      </c>
      <c r="Y353" s="22">
        <f t="shared" ca="1" si="19"/>
        <v>4003001</v>
      </c>
      <c r="Z353" s="134" t="str">
        <f ca="1">IFERROR(IF(Y353=0,0,VLOOKUP(SUBSTITUTE(VLOOKUP(Y353,#REF!,MATCH("strItemName",#REF!,0),FALSE),"SUI_",""),#REF!,2,FALSE)),"ERROR")</f>
        <v>ERROR</v>
      </c>
      <c r="AA353" s="22">
        <f t="shared" ca="1" si="19"/>
        <v>4003001</v>
      </c>
      <c r="AB353" s="134" t="str">
        <f ca="1">IFERROR(IF(AA353=0,0,VLOOKUP(SUBSTITUTE(VLOOKUP(AA353,#REF!,MATCH("strItemName",#REF!,0),FALSE),"SUI_",""),#REF!,2,FALSE)),"ERROR")</f>
        <v>ERROR</v>
      </c>
      <c r="AC353" s="22">
        <f t="shared" ca="1" si="19"/>
        <v>4003001</v>
      </c>
      <c r="AD353" s="134" t="str">
        <f ca="1">IFERROR(IF(AC353=0,0,VLOOKUP(SUBSTITUTE(VLOOKUP(AC353,#REF!,MATCH("strItemName",#REF!,0),FALSE),"SUI_",""),#REF!,2,FALSE)),"ERROR")</f>
        <v>ERROR</v>
      </c>
      <c r="AE353" s="22">
        <f t="shared" ca="1" si="19"/>
        <v>4003001</v>
      </c>
      <c r="AF353" s="134" t="str">
        <f ca="1">IFERROR(IF(AE353=0,0,VLOOKUP(SUBSTITUTE(VLOOKUP(AE353,#REF!,MATCH("strItemName",#REF!,0),FALSE),"SUI_",""),#REF!,2,FALSE)),"ERROR")</f>
        <v>ERROR</v>
      </c>
      <c r="AG353" s="88">
        <v>0</v>
      </c>
      <c r="AH353" s="134">
        <f>IFERROR(IF(AG353=0,0,VLOOKUP(SUBSTITUTE(VLOOKUP(AG353,#REF!,MATCH("strItemName",#REF!,0),FALSE),"SUI_",""),#REF!,2,FALSE)),"ERROR")</f>
        <v>0</v>
      </c>
      <c r="AI353" s="22">
        <f ca="1">IFERROR(IFERROR(VLOOKUP($B353,INDIRECT(VLOOKUP($E353,보상!$S:$AA,2,FALSE)),MATCH(AI$6,INDIRECT(VLOOKUP($E353,보상!$S:$AA,3,FALSE)),0),FALSE),VLOOKUP($B353,INDIRECT(VLOOKUP($E353&amp;"_U",보상!$S:$AA,2,FALSE)),MATCH(AI$6,INDIRECT(VLOOKUP($E353&amp;"_U",보상!$S:$AA,3,FALSE)),0),FALSE)),"ERROR")</f>
        <v>1</v>
      </c>
      <c r="AJ353" s="22">
        <v>0</v>
      </c>
      <c r="AK353" s="22">
        <v>0</v>
      </c>
      <c r="AL353" s="22">
        <v>0</v>
      </c>
      <c r="AM353" s="22" t="b">
        <v>0</v>
      </c>
      <c r="AN353" s="22">
        <v>0</v>
      </c>
      <c r="AO353" s="22">
        <v>0</v>
      </c>
    </row>
    <row r="354" spans="2:41" ht="16.5" customHeight="1" x14ac:dyDescent="0.3">
      <c r="B354" s="153">
        <f t="shared" si="18"/>
        <v>1055001</v>
      </c>
      <c r="C354" s="22">
        <v>1055001</v>
      </c>
      <c r="D354" s="156" t="str">
        <f ca="1">IFERROR(IFERROR(VLOOKUP($B354,INDIRECT(VLOOKUP($E354,보상!$S:$AA,2,FALSE)),MATCH(D$6,INDIRECT(VLOOKUP($E354,보상!$S:$AA,3,FALSE)),0),FALSE),VLOOKUP($B354,INDIRECT(VLOOKUP($E354&amp;"_U",보상!$S:$AA,2,FALSE)),MATCH(D$6,INDIRECT(VLOOKUP($E354&amp;"_U",보상!$S:$AA,3,FALSE)),0),FALSE)),"ERROR")</f>
        <v>위급한 토벌 작전</v>
      </c>
      <c r="E354" s="22" t="s">
        <v>384</v>
      </c>
      <c r="F354" s="22">
        <f>COUNTIF($C$8:$C354,$C354)</f>
        <v>1</v>
      </c>
      <c r="G354" s="22" t="b">
        <v>0</v>
      </c>
      <c r="H354" s="22">
        <v>0</v>
      </c>
      <c r="I354" s="129">
        <f>IFERROR(IF(H354=0,0,VLOOKUP(VLOOKUP(H354,#REF!,MATCH("strMailTitleID",#REF!,0),FALSE),#REF!,2,FALSE)),"ERROR")</f>
        <v>0</v>
      </c>
      <c r="J354" s="176">
        <v>0</v>
      </c>
      <c r="K354" s="129">
        <f>IFERROR(IF(J354=0,0,VLOOKUP(VLOOKUP(J354,#REF!,MATCH("strMailTitleID",#REF!,0),FALSE),#REF!,2,FALSE)),"ERROR")</f>
        <v>0</v>
      </c>
      <c r="L354" s="22">
        <f ca="1">IFERROR(IFERROR(VLOOKUP($B354,INDIRECT(VLOOKUP($E354,보상!$S:$AA,2,FALSE)),MATCH(L$6,INDIRECT(VLOOKUP($E354,보상!$S:$AA,3,FALSE)),0),FALSE),VLOOKUP($B354,INDIRECT(VLOOKUP($E354&amp;"_U",보상!$S:$AA,2,FALSE)),MATCH(L$6,INDIRECT(VLOOKUP($E354&amp;"_U",보상!$S:$AA,3,FALSE)),0),FALSE)),"ERROR")</f>
        <v>13410</v>
      </c>
      <c r="M354" s="22">
        <v>0</v>
      </c>
      <c r="N354" s="22">
        <v>0</v>
      </c>
      <c r="O354" s="22">
        <v>0</v>
      </c>
      <c r="P354" s="22" t="str">
        <f ca="1">IFERROR(IFERROR(VLOOKUP($B354,INDIRECT(VLOOKUP($E354,보상!$S:$AA,2,FALSE)),MATCH(P$6,INDIRECT(VLOOKUP($E354,보상!$S:$AA,3,FALSE)),0),FALSE),VLOOKUP($B354,INDIRECT(VLOOKUP($E354&amp;"_U",보상!$S:$AA,2,FALSE)),MATCH(P$6,INDIRECT(VLOOKUP($E354&amp;"_U",보상!$S:$AA,3,FALSE)),0),FALSE)),"ERROR")</f>
        <v>Gold</v>
      </c>
      <c r="Q354" s="22">
        <f ca="1">IFERROR(IFERROR(VLOOKUP($B354,INDIRECT(VLOOKUP($E354,보상!$S:$AA,2,FALSE)),MATCH(Q$6,INDIRECT(VLOOKUP($E354,보상!$S:$AA,3,FALSE)),0),FALSE),VLOOKUP($B354,INDIRECT(VLOOKUP($E354&amp;"_U",보상!$S:$AA,2,FALSE)),MATCH(Q$6,INDIRECT(VLOOKUP($E354&amp;"_U",보상!$S:$AA,3,FALSE)),0),FALSE)),"ERROR")</f>
        <v>5850</v>
      </c>
      <c r="R354" s="22" t="b">
        <v>0</v>
      </c>
      <c r="S354" s="22" t="b">
        <v>0</v>
      </c>
      <c r="T354" s="22">
        <f ca="1">IFERROR(IF(W354=0,0,VLOOKUP(W354,보상!$D:$K,6,FALSE)),"-")</f>
        <v>0</v>
      </c>
      <c r="U354" s="22">
        <f ca="1">IFERROR(IF(W354=0,0,VLOOKUP(W354,보상!$D:$K,7,FALSE)),"-")</f>
        <v>2100</v>
      </c>
      <c r="V354" s="22">
        <f ca="1">IFERROR(IF(W354=0,0,VLOOKUP(W354,보상!$D:$K,8,FALSE)),"-")</f>
        <v>0</v>
      </c>
      <c r="W354" s="22">
        <f ca="1">IFERROR(IFERROR(VLOOKUP($B354,INDIRECT(VLOOKUP($E354,보상!$S:$AA,2,FALSE)),MATCH(W$6,INDIRECT(VLOOKUP($E354,보상!$S:$AA,3,FALSE)),0),FALSE),VLOOKUP($B354,INDIRECT(VLOOKUP($E354&amp;"_U",보상!$S:$AA,2,FALSE)),MATCH(W$6,INDIRECT(VLOOKUP($E354&amp;"_U",보상!$S:$AA,3,FALSE)),0),FALSE)),"ERROR")</f>
        <v>4003002</v>
      </c>
      <c r="X354" s="134" t="str">
        <f ca="1">IFERROR(IF(W354=0,0,VLOOKUP(SUBSTITUTE(VLOOKUP(W354,#REF!,MATCH("strItemName",#REF!,0),FALSE),"SUI_",""),#REF!,2,FALSE)),"ERROR")</f>
        <v>ERROR</v>
      </c>
      <c r="Y354" s="22">
        <f t="shared" ca="1" si="19"/>
        <v>4003002</v>
      </c>
      <c r="Z354" s="134" t="str">
        <f ca="1">IFERROR(IF(Y354=0,0,VLOOKUP(SUBSTITUTE(VLOOKUP(Y354,#REF!,MATCH("strItemName",#REF!,0),FALSE),"SUI_",""),#REF!,2,FALSE)),"ERROR")</f>
        <v>ERROR</v>
      </c>
      <c r="AA354" s="22">
        <f t="shared" ca="1" si="19"/>
        <v>4003002</v>
      </c>
      <c r="AB354" s="134" t="str">
        <f ca="1">IFERROR(IF(AA354=0,0,VLOOKUP(SUBSTITUTE(VLOOKUP(AA354,#REF!,MATCH("strItemName",#REF!,0),FALSE),"SUI_",""),#REF!,2,FALSE)),"ERROR")</f>
        <v>ERROR</v>
      </c>
      <c r="AC354" s="22">
        <f t="shared" ca="1" si="19"/>
        <v>4003002</v>
      </c>
      <c r="AD354" s="134" t="str">
        <f ca="1">IFERROR(IF(AC354=0,0,VLOOKUP(SUBSTITUTE(VLOOKUP(AC354,#REF!,MATCH("strItemName",#REF!,0),FALSE),"SUI_",""),#REF!,2,FALSE)),"ERROR")</f>
        <v>ERROR</v>
      </c>
      <c r="AE354" s="22">
        <f t="shared" ca="1" si="19"/>
        <v>4003002</v>
      </c>
      <c r="AF354" s="134" t="str">
        <f ca="1">IFERROR(IF(AE354=0,0,VLOOKUP(SUBSTITUTE(VLOOKUP(AE354,#REF!,MATCH("strItemName",#REF!,0),FALSE),"SUI_",""),#REF!,2,FALSE)),"ERROR")</f>
        <v>ERROR</v>
      </c>
      <c r="AG354" s="88">
        <v>0</v>
      </c>
      <c r="AH354" s="134">
        <f>IFERROR(IF(AG354=0,0,VLOOKUP(SUBSTITUTE(VLOOKUP(AG354,#REF!,MATCH("strItemName",#REF!,0),FALSE),"SUI_",""),#REF!,2,FALSE)),"ERROR")</f>
        <v>0</v>
      </c>
      <c r="AI354" s="22">
        <f ca="1">IFERROR(IFERROR(VLOOKUP($B354,INDIRECT(VLOOKUP($E354,보상!$S:$AA,2,FALSE)),MATCH(AI$6,INDIRECT(VLOOKUP($E354,보상!$S:$AA,3,FALSE)),0),FALSE),VLOOKUP($B354,INDIRECT(VLOOKUP($E354&amp;"_U",보상!$S:$AA,2,FALSE)),MATCH(AI$6,INDIRECT(VLOOKUP($E354&amp;"_U",보상!$S:$AA,3,FALSE)),0),FALSE)),"ERROR")</f>
        <v>1</v>
      </c>
      <c r="AJ354" s="22">
        <v>0</v>
      </c>
      <c r="AK354" s="22">
        <v>0</v>
      </c>
      <c r="AL354" s="22">
        <v>0</v>
      </c>
      <c r="AM354" s="22" t="b">
        <v>0</v>
      </c>
      <c r="AN354" s="22">
        <v>0</v>
      </c>
      <c r="AO354" s="22">
        <v>0</v>
      </c>
    </row>
    <row r="355" spans="2:41" ht="16.5" customHeight="1" x14ac:dyDescent="0.3">
      <c r="B355" s="153">
        <f t="shared" si="18"/>
        <v>1055101</v>
      </c>
      <c r="C355" s="22">
        <v>1055101</v>
      </c>
      <c r="D355" s="156" t="str">
        <f ca="1">IFERROR(IFERROR(VLOOKUP($B355,INDIRECT(VLOOKUP($E355,보상!$S:$AA,2,FALSE)),MATCH(D$6,INDIRECT(VLOOKUP($E355,보상!$S:$AA,3,FALSE)),0),FALSE),VLOOKUP($B355,INDIRECT(VLOOKUP($E355&amp;"_U",보상!$S:$AA,2,FALSE)),MATCH(D$6,INDIRECT(VLOOKUP($E355&amp;"_U",보상!$S:$AA,3,FALSE)),0),FALSE)),"ERROR")</f>
        <v>에드가의 행방</v>
      </c>
      <c r="E355" s="22" t="s">
        <v>384</v>
      </c>
      <c r="F355" s="22">
        <f>COUNTIF($C$8:$C355,$C355)</f>
        <v>1</v>
      </c>
      <c r="G355" s="22" t="b">
        <v>0</v>
      </c>
      <c r="H355" s="22">
        <v>0</v>
      </c>
      <c r="I355" s="129">
        <f>IFERROR(IF(H355=0,0,VLOOKUP(VLOOKUP(H355,#REF!,MATCH("strMailTitleID",#REF!,0),FALSE),#REF!,2,FALSE)),"ERROR")</f>
        <v>0</v>
      </c>
      <c r="J355" s="176">
        <v>0</v>
      </c>
      <c r="K355" s="129">
        <f>IFERROR(IF(J355=0,0,VLOOKUP(VLOOKUP(J355,#REF!,MATCH("strMailTitleID",#REF!,0),FALSE),#REF!,2,FALSE)),"ERROR")</f>
        <v>0</v>
      </c>
      <c r="L355" s="22">
        <f ca="1">IFERROR(IFERROR(VLOOKUP($B355,INDIRECT(VLOOKUP($E355,보상!$S:$AA,2,FALSE)),MATCH(L$6,INDIRECT(VLOOKUP($E355,보상!$S:$AA,3,FALSE)),0),FALSE),VLOOKUP($B355,INDIRECT(VLOOKUP($E355&amp;"_U",보상!$S:$AA,2,FALSE)),MATCH(L$6,INDIRECT(VLOOKUP($E355&amp;"_U",보상!$S:$AA,3,FALSE)),0),FALSE)),"ERROR")</f>
        <v>14370</v>
      </c>
      <c r="M355" s="22">
        <v>0</v>
      </c>
      <c r="N355" s="22">
        <v>0</v>
      </c>
      <c r="O355" s="22">
        <v>0</v>
      </c>
      <c r="P355" s="22" t="str">
        <f ca="1">IFERROR(IFERROR(VLOOKUP($B355,INDIRECT(VLOOKUP($E355,보상!$S:$AA,2,FALSE)),MATCH(P$6,INDIRECT(VLOOKUP($E355,보상!$S:$AA,3,FALSE)),0),FALSE),VLOOKUP($B355,INDIRECT(VLOOKUP($E355&amp;"_U",보상!$S:$AA,2,FALSE)),MATCH(P$6,INDIRECT(VLOOKUP($E355&amp;"_U",보상!$S:$AA,3,FALSE)),0),FALSE)),"ERROR")</f>
        <v>Gold</v>
      </c>
      <c r="Q355" s="22">
        <f ca="1">IFERROR(IFERROR(VLOOKUP($B355,INDIRECT(VLOOKUP($E355,보상!$S:$AA,2,FALSE)),MATCH(Q$6,INDIRECT(VLOOKUP($E355,보상!$S:$AA,3,FALSE)),0),FALSE),VLOOKUP($B355,INDIRECT(VLOOKUP($E355&amp;"_U",보상!$S:$AA,2,FALSE)),MATCH(Q$6,INDIRECT(VLOOKUP($E355&amp;"_U",보상!$S:$AA,3,FALSE)),0),FALSE)),"ERROR")</f>
        <v>5850</v>
      </c>
      <c r="R355" s="22" t="b">
        <v>0</v>
      </c>
      <c r="S355" s="22" t="b">
        <v>0</v>
      </c>
      <c r="T355" s="22">
        <f ca="1">IFERROR(IF(W355=0,0,VLOOKUP(W355,보상!$D:$K,6,FALSE)),"-")</f>
        <v>7500</v>
      </c>
      <c r="U355" s="22">
        <f ca="1">IFERROR(IF(W355=0,0,VLOOKUP(W355,보상!$D:$K,7,FALSE)),"-")</f>
        <v>0</v>
      </c>
      <c r="V355" s="22">
        <f ca="1">IFERROR(IF(W355=0,0,VLOOKUP(W355,보상!$D:$K,8,FALSE)),"-")</f>
        <v>0</v>
      </c>
      <c r="W355" s="22">
        <f ca="1">IFERROR(IFERROR(VLOOKUP($B355,INDIRECT(VLOOKUP($E355,보상!$S:$AA,2,FALSE)),MATCH(W$6,INDIRECT(VLOOKUP($E355,보상!$S:$AA,3,FALSE)),0),FALSE),VLOOKUP($B355,INDIRECT(VLOOKUP($E355&amp;"_U",보상!$S:$AA,2,FALSE)),MATCH(W$6,INDIRECT(VLOOKUP($E355&amp;"_U",보상!$S:$AA,3,FALSE)),0),FALSE)),"ERROR")</f>
        <v>153001</v>
      </c>
      <c r="X355" s="134" t="str">
        <f ca="1">IFERROR(IF(W355=0,0,VLOOKUP(SUBSTITUTE(VLOOKUP(W355,#REF!,MATCH("strItemName",#REF!,0),FALSE),"SUI_",""),#REF!,2,FALSE)),"ERROR")</f>
        <v>ERROR</v>
      </c>
      <c r="Y355" s="22">
        <f t="shared" ca="1" si="19"/>
        <v>153001</v>
      </c>
      <c r="Z355" s="134" t="str">
        <f ca="1">IFERROR(IF(Y355=0,0,VLOOKUP(SUBSTITUTE(VLOOKUP(Y355,#REF!,MATCH("strItemName",#REF!,0),FALSE),"SUI_",""),#REF!,2,FALSE)),"ERROR")</f>
        <v>ERROR</v>
      </c>
      <c r="AA355" s="22">
        <f t="shared" ca="1" si="19"/>
        <v>153001</v>
      </c>
      <c r="AB355" s="134" t="str">
        <f ca="1">IFERROR(IF(AA355=0,0,VLOOKUP(SUBSTITUTE(VLOOKUP(AA355,#REF!,MATCH("strItemName",#REF!,0),FALSE),"SUI_",""),#REF!,2,FALSE)),"ERROR")</f>
        <v>ERROR</v>
      </c>
      <c r="AC355" s="22">
        <f t="shared" ca="1" si="19"/>
        <v>153001</v>
      </c>
      <c r="AD355" s="134" t="str">
        <f ca="1">IFERROR(IF(AC355=0,0,VLOOKUP(SUBSTITUTE(VLOOKUP(AC355,#REF!,MATCH("strItemName",#REF!,0),FALSE),"SUI_",""),#REF!,2,FALSE)),"ERROR")</f>
        <v>ERROR</v>
      </c>
      <c r="AE355" s="22">
        <f t="shared" ca="1" si="19"/>
        <v>153001</v>
      </c>
      <c r="AF355" s="134" t="str">
        <f ca="1">IFERROR(IF(AE355=0,0,VLOOKUP(SUBSTITUTE(VLOOKUP(AE355,#REF!,MATCH("strItemName",#REF!,0),FALSE),"SUI_",""),#REF!,2,FALSE)),"ERROR")</f>
        <v>ERROR</v>
      </c>
      <c r="AG355" s="88">
        <v>0</v>
      </c>
      <c r="AH355" s="134">
        <f>IFERROR(IF(AG355=0,0,VLOOKUP(SUBSTITUTE(VLOOKUP(AG355,#REF!,MATCH("strItemName",#REF!,0),FALSE),"SUI_",""),#REF!,2,FALSE)),"ERROR")</f>
        <v>0</v>
      </c>
      <c r="AI355" s="22">
        <f ca="1">IFERROR(IFERROR(VLOOKUP($B355,INDIRECT(VLOOKUP($E355,보상!$S:$AA,2,FALSE)),MATCH(AI$6,INDIRECT(VLOOKUP($E355,보상!$S:$AA,3,FALSE)),0),FALSE),VLOOKUP($B355,INDIRECT(VLOOKUP($E355&amp;"_U",보상!$S:$AA,2,FALSE)),MATCH(AI$6,INDIRECT(VLOOKUP($E355&amp;"_U",보상!$S:$AA,3,FALSE)),0),FALSE)),"ERROR")</f>
        <v>2</v>
      </c>
      <c r="AJ355" s="22">
        <v>0</v>
      </c>
      <c r="AK355" s="22">
        <v>0</v>
      </c>
      <c r="AL355" s="22">
        <v>0</v>
      </c>
      <c r="AM355" s="22" t="b">
        <v>0</v>
      </c>
      <c r="AN355" s="22">
        <v>0</v>
      </c>
      <c r="AO355" s="22">
        <v>0</v>
      </c>
    </row>
    <row r="356" spans="2:41" ht="16.5" customHeight="1" x14ac:dyDescent="0.3">
      <c r="B356" s="153">
        <f t="shared" si="18"/>
        <v>1055201</v>
      </c>
      <c r="C356" s="22">
        <v>1055201</v>
      </c>
      <c r="D356" s="156" t="str">
        <f ca="1">IFERROR(IFERROR(VLOOKUP($B356,INDIRECT(VLOOKUP($E356,보상!$S:$AA,2,FALSE)),MATCH(D$6,INDIRECT(VLOOKUP($E356,보상!$S:$AA,3,FALSE)),0),FALSE),VLOOKUP($B356,INDIRECT(VLOOKUP($E356&amp;"_U",보상!$S:$AA,2,FALSE)),MATCH(D$6,INDIRECT(VLOOKUP($E356&amp;"_U",보상!$S:$AA,3,FALSE)),0),FALSE)),"ERROR")</f>
        <v>안전을 위한 방도</v>
      </c>
      <c r="E356" s="22" t="s">
        <v>384</v>
      </c>
      <c r="F356" s="22">
        <f>COUNTIF($C$8:$C356,$C356)</f>
        <v>1</v>
      </c>
      <c r="G356" s="22" t="b">
        <v>0</v>
      </c>
      <c r="H356" s="22">
        <v>0</v>
      </c>
      <c r="I356" s="129">
        <f>IFERROR(IF(H356=0,0,VLOOKUP(VLOOKUP(H356,#REF!,MATCH("strMailTitleID",#REF!,0),FALSE),#REF!,2,FALSE)),"ERROR")</f>
        <v>0</v>
      </c>
      <c r="J356" s="176">
        <v>0</v>
      </c>
      <c r="K356" s="129">
        <f>IFERROR(IF(J356=0,0,VLOOKUP(VLOOKUP(J356,#REF!,MATCH("strMailTitleID",#REF!,0),FALSE),#REF!,2,FALSE)),"ERROR")</f>
        <v>0</v>
      </c>
      <c r="L356" s="22">
        <f ca="1">IFERROR(IFERROR(VLOOKUP($B356,INDIRECT(VLOOKUP($E356,보상!$S:$AA,2,FALSE)),MATCH(L$6,INDIRECT(VLOOKUP($E356,보상!$S:$AA,3,FALSE)),0),FALSE),VLOOKUP($B356,INDIRECT(VLOOKUP($E356&amp;"_U",보상!$S:$AA,2,FALSE)),MATCH(L$6,INDIRECT(VLOOKUP($E356&amp;"_U",보상!$S:$AA,3,FALSE)),0),FALSE)),"ERROR")</f>
        <v>13410</v>
      </c>
      <c r="M356" s="22">
        <v>0</v>
      </c>
      <c r="N356" s="22">
        <v>0</v>
      </c>
      <c r="O356" s="22">
        <v>0</v>
      </c>
      <c r="P356" s="22" t="str">
        <f ca="1">IFERROR(IFERROR(VLOOKUP($B356,INDIRECT(VLOOKUP($E356,보상!$S:$AA,2,FALSE)),MATCH(P$6,INDIRECT(VLOOKUP($E356,보상!$S:$AA,3,FALSE)),0),FALSE),VLOOKUP($B356,INDIRECT(VLOOKUP($E356&amp;"_U",보상!$S:$AA,2,FALSE)),MATCH(P$6,INDIRECT(VLOOKUP($E356&amp;"_U",보상!$S:$AA,3,FALSE)),0),FALSE)),"ERROR")</f>
        <v>Gold</v>
      </c>
      <c r="Q356" s="22">
        <f ca="1">IFERROR(IFERROR(VLOOKUP($B356,INDIRECT(VLOOKUP($E356,보상!$S:$AA,2,FALSE)),MATCH(Q$6,INDIRECT(VLOOKUP($E356,보상!$S:$AA,3,FALSE)),0),FALSE),VLOOKUP($B356,INDIRECT(VLOOKUP($E356&amp;"_U",보상!$S:$AA,2,FALSE)),MATCH(Q$6,INDIRECT(VLOOKUP($E356&amp;"_U",보상!$S:$AA,3,FALSE)),0),FALSE)),"ERROR")</f>
        <v>5850</v>
      </c>
      <c r="R356" s="22" t="b">
        <v>0</v>
      </c>
      <c r="S356" s="22" t="b">
        <v>0</v>
      </c>
      <c r="T356" s="22">
        <f ca="1">IFERROR(IF(W356=0,0,VLOOKUP(W356,보상!$D:$K,6,FALSE)),"-")</f>
        <v>0</v>
      </c>
      <c r="U356" s="22">
        <f ca="1">IFERROR(IF(W356=0,0,VLOOKUP(W356,보상!$D:$K,7,FALSE)),"-")</f>
        <v>0</v>
      </c>
      <c r="V356" s="22">
        <f ca="1">IFERROR(IF(W356=0,0,VLOOKUP(W356,보상!$D:$K,8,FALSE)),"-")</f>
        <v>0</v>
      </c>
      <c r="W356" s="22">
        <f ca="1">IFERROR(IFERROR(VLOOKUP($B356,INDIRECT(VLOOKUP($E356,보상!$S:$AA,2,FALSE)),MATCH(W$6,INDIRECT(VLOOKUP($E356,보상!$S:$AA,3,FALSE)),0),FALSE),VLOOKUP($B356,INDIRECT(VLOOKUP($E356&amp;"_U",보상!$S:$AA,2,FALSE)),MATCH(W$6,INDIRECT(VLOOKUP($E356&amp;"_U",보상!$S:$AA,3,FALSE)),0),FALSE)),"ERROR")</f>
        <v>4012010</v>
      </c>
      <c r="X356" s="134" t="str">
        <f ca="1">IFERROR(IF(W356=0,0,VLOOKUP(SUBSTITUTE(VLOOKUP(W356,#REF!,MATCH("strItemName",#REF!,0),FALSE),"SUI_",""),#REF!,2,FALSE)),"ERROR")</f>
        <v>ERROR</v>
      </c>
      <c r="Y356" s="22">
        <f t="shared" ca="1" si="19"/>
        <v>4012010</v>
      </c>
      <c r="Z356" s="134" t="str">
        <f ca="1">IFERROR(IF(Y356=0,0,VLOOKUP(SUBSTITUTE(VLOOKUP(Y356,#REF!,MATCH("strItemName",#REF!,0),FALSE),"SUI_",""),#REF!,2,FALSE)),"ERROR")</f>
        <v>ERROR</v>
      </c>
      <c r="AA356" s="22">
        <f t="shared" ca="1" si="19"/>
        <v>4012010</v>
      </c>
      <c r="AB356" s="134" t="str">
        <f ca="1">IFERROR(IF(AA356=0,0,VLOOKUP(SUBSTITUTE(VLOOKUP(AA356,#REF!,MATCH("strItemName",#REF!,0),FALSE),"SUI_",""),#REF!,2,FALSE)),"ERROR")</f>
        <v>ERROR</v>
      </c>
      <c r="AC356" s="22">
        <f t="shared" ca="1" si="19"/>
        <v>4012010</v>
      </c>
      <c r="AD356" s="134" t="str">
        <f ca="1">IFERROR(IF(AC356=0,0,VLOOKUP(SUBSTITUTE(VLOOKUP(AC356,#REF!,MATCH("strItemName",#REF!,0),FALSE),"SUI_",""),#REF!,2,FALSE)),"ERROR")</f>
        <v>ERROR</v>
      </c>
      <c r="AE356" s="22">
        <f t="shared" ca="1" si="19"/>
        <v>4012010</v>
      </c>
      <c r="AF356" s="134" t="str">
        <f ca="1">IFERROR(IF(AE356=0,0,VLOOKUP(SUBSTITUTE(VLOOKUP(AE356,#REF!,MATCH("strItemName",#REF!,0),FALSE),"SUI_",""),#REF!,2,FALSE)),"ERROR")</f>
        <v>ERROR</v>
      </c>
      <c r="AG356" s="88">
        <v>0</v>
      </c>
      <c r="AH356" s="134">
        <f>IFERROR(IF(AG356=0,0,VLOOKUP(SUBSTITUTE(VLOOKUP(AG356,#REF!,MATCH("strItemName",#REF!,0),FALSE),"SUI_",""),#REF!,2,FALSE)),"ERROR")</f>
        <v>0</v>
      </c>
      <c r="AI356" s="22">
        <f ca="1">IFERROR(IFERROR(VLOOKUP($B356,INDIRECT(VLOOKUP($E356,보상!$S:$AA,2,FALSE)),MATCH(AI$6,INDIRECT(VLOOKUP($E356,보상!$S:$AA,3,FALSE)),0),FALSE),VLOOKUP($B356,INDIRECT(VLOOKUP($E356&amp;"_U",보상!$S:$AA,2,FALSE)),MATCH(AI$6,INDIRECT(VLOOKUP($E356&amp;"_U",보상!$S:$AA,3,FALSE)),0),FALSE)),"ERROR")</f>
        <v>1</v>
      </c>
      <c r="AJ356" s="22">
        <v>0</v>
      </c>
      <c r="AK356" s="22">
        <v>0</v>
      </c>
      <c r="AL356" s="22">
        <v>0</v>
      </c>
      <c r="AM356" s="22" t="b">
        <v>0</v>
      </c>
      <c r="AN356" s="22">
        <v>0</v>
      </c>
      <c r="AO356" s="22">
        <v>0</v>
      </c>
    </row>
    <row r="357" spans="2:41" ht="16.5" customHeight="1" x14ac:dyDescent="0.3">
      <c r="B357" s="153">
        <f t="shared" si="18"/>
        <v>1055301</v>
      </c>
      <c r="C357" s="22">
        <v>1055301</v>
      </c>
      <c r="D357" s="156" t="str">
        <f ca="1">IFERROR(IFERROR(VLOOKUP($B357,INDIRECT(VLOOKUP($E357,보상!$S:$AA,2,FALSE)),MATCH(D$6,INDIRECT(VLOOKUP($E357,보상!$S:$AA,3,FALSE)),0),FALSE),VLOOKUP($B357,INDIRECT(VLOOKUP($E357&amp;"_U",보상!$S:$AA,2,FALSE)),MATCH(D$6,INDIRECT(VLOOKUP($E357&amp;"_U",보상!$S:$AA,3,FALSE)),0),FALSE)),"ERROR")</f>
        <v>억눌린 마력</v>
      </c>
      <c r="E357" s="22" t="s">
        <v>384</v>
      </c>
      <c r="F357" s="22">
        <f>COUNTIF($C$8:$C357,$C357)</f>
        <v>1</v>
      </c>
      <c r="G357" s="22" t="b">
        <v>0</v>
      </c>
      <c r="H357" s="22">
        <v>0</v>
      </c>
      <c r="I357" s="129">
        <f>IFERROR(IF(H357=0,0,VLOOKUP(VLOOKUP(H357,#REF!,MATCH("strMailTitleID",#REF!,0),FALSE),#REF!,2,FALSE)),"ERROR")</f>
        <v>0</v>
      </c>
      <c r="J357" s="176">
        <v>0</v>
      </c>
      <c r="K357" s="129">
        <f>IFERROR(IF(J357=0,0,VLOOKUP(VLOOKUP(J357,#REF!,MATCH("strMailTitleID",#REF!,0),FALSE),#REF!,2,FALSE)),"ERROR")</f>
        <v>0</v>
      </c>
      <c r="L357" s="22">
        <f ca="1">IFERROR(IFERROR(VLOOKUP($B357,INDIRECT(VLOOKUP($E357,보상!$S:$AA,2,FALSE)),MATCH(L$6,INDIRECT(VLOOKUP($E357,보상!$S:$AA,3,FALSE)),0),FALSE),VLOOKUP($B357,INDIRECT(VLOOKUP($E357&amp;"_U",보상!$S:$AA,2,FALSE)),MATCH(L$6,INDIRECT(VLOOKUP($E357&amp;"_U",보상!$S:$AA,3,FALSE)),0),FALSE)),"ERROR")</f>
        <v>13410</v>
      </c>
      <c r="M357" s="22">
        <v>0</v>
      </c>
      <c r="N357" s="22">
        <v>0</v>
      </c>
      <c r="O357" s="22">
        <v>0</v>
      </c>
      <c r="P357" s="22" t="str">
        <f ca="1">IFERROR(IFERROR(VLOOKUP($B357,INDIRECT(VLOOKUP($E357,보상!$S:$AA,2,FALSE)),MATCH(P$6,INDIRECT(VLOOKUP($E357,보상!$S:$AA,3,FALSE)),0),FALSE),VLOOKUP($B357,INDIRECT(VLOOKUP($E357&amp;"_U",보상!$S:$AA,2,FALSE)),MATCH(P$6,INDIRECT(VLOOKUP($E357&amp;"_U",보상!$S:$AA,3,FALSE)),0),FALSE)),"ERROR")</f>
        <v>Gold</v>
      </c>
      <c r="Q357" s="22">
        <f ca="1">IFERROR(IFERROR(VLOOKUP($B357,INDIRECT(VLOOKUP($E357,보상!$S:$AA,2,FALSE)),MATCH(Q$6,INDIRECT(VLOOKUP($E357,보상!$S:$AA,3,FALSE)),0),FALSE),VLOOKUP($B357,INDIRECT(VLOOKUP($E357&amp;"_U",보상!$S:$AA,2,FALSE)),MATCH(Q$6,INDIRECT(VLOOKUP($E357&amp;"_U",보상!$S:$AA,3,FALSE)),0),FALSE)),"ERROR")</f>
        <v>5850</v>
      </c>
      <c r="R357" s="22" t="b">
        <v>0</v>
      </c>
      <c r="S357" s="22" t="b">
        <v>0</v>
      </c>
      <c r="T357" s="22">
        <f ca="1">IFERROR(IF(W357=0,0,VLOOKUP(W357,보상!$D:$K,6,FALSE)),"-")</f>
        <v>0</v>
      </c>
      <c r="U357" s="22">
        <f ca="1">IFERROR(IF(W357=0,0,VLOOKUP(W357,보상!$D:$K,7,FALSE)),"-")</f>
        <v>0</v>
      </c>
      <c r="V357" s="22">
        <f ca="1">IFERROR(IF(W357=0,0,VLOOKUP(W357,보상!$D:$K,8,FALSE)),"-")</f>
        <v>0</v>
      </c>
      <c r="W357" s="22">
        <f ca="1">IFERROR(IFERROR(VLOOKUP($B357,INDIRECT(VLOOKUP($E357,보상!$S:$AA,2,FALSE)),MATCH(W$6,INDIRECT(VLOOKUP($E357,보상!$S:$AA,3,FALSE)),0),FALSE),VLOOKUP($B357,INDIRECT(VLOOKUP($E357&amp;"_U",보상!$S:$AA,2,FALSE)),MATCH(W$6,INDIRECT(VLOOKUP($E357&amp;"_U",보상!$S:$AA,3,FALSE)),0),FALSE)),"ERROR")</f>
        <v>3160001</v>
      </c>
      <c r="X357" s="134" t="str">
        <f ca="1">IFERROR(IF(W357=0,0,VLOOKUP(SUBSTITUTE(VLOOKUP(W357,#REF!,MATCH("strItemName",#REF!,0),FALSE),"SUI_",""),#REF!,2,FALSE)),"ERROR")</f>
        <v>ERROR</v>
      </c>
      <c r="Y357" s="22">
        <f t="shared" ca="1" si="19"/>
        <v>3160001</v>
      </c>
      <c r="Z357" s="134" t="str">
        <f ca="1">IFERROR(IF(Y357=0,0,VLOOKUP(SUBSTITUTE(VLOOKUP(Y357,#REF!,MATCH("strItemName",#REF!,0),FALSE),"SUI_",""),#REF!,2,FALSE)),"ERROR")</f>
        <v>ERROR</v>
      </c>
      <c r="AA357" s="22">
        <f t="shared" ca="1" si="19"/>
        <v>3160001</v>
      </c>
      <c r="AB357" s="134" t="str">
        <f ca="1">IFERROR(IF(AA357=0,0,VLOOKUP(SUBSTITUTE(VLOOKUP(AA357,#REF!,MATCH("strItemName",#REF!,0),FALSE),"SUI_",""),#REF!,2,FALSE)),"ERROR")</f>
        <v>ERROR</v>
      </c>
      <c r="AC357" s="22">
        <f t="shared" ca="1" si="19"/>
        <v>3160001</v>
      </c>
      <c r="AD357" s="134" t="str">
        <f ca="1">IFERROR(IF(AC357=0,0,VLOOKUP(SUBSTITUTE(VLOOKUP(AC357,#REF!,MATCH("strItemName",#REF!,0),FALSE),"SUI_",""),#REF!,2,FALSE)),"ERROR")</f>
        <v>ERROR</v>
      </c>
      <c r="AE357" s="22">
        <f t="shared" ca="1" si="19"/>
        <v>3160001</v>
      </c>
      <c r="AF357" s="134" t="str">
        <f ca="1">IFERROR(IF(AE357=0,0,VLOOKUP(SUBSTITUTE(VLOOKUP(AE357,#REF!,MATCH("strItemName",#REF!,0),FALSE),"SUI_",""),#REF!,2,FALSE)),"ERROR")</f>
        <v>ERROR</v>
      </c>
      <c r="AG357" s="88">
        <v>0</v>
      </c>
      <c r="AH357" s="134">
        <f>IFERROR(IF(AG357=0,0,VLOOKUP(SUBSTITUTE(VLOOKUP(AG357,#REF!,MATCH("strItemName",#REF!,0),FALSE),"SUI_",""),#REF!,2,FALSE)),"ERROR")</f>
        <v>0</v>
      </c>
      <c r="AI357" s="22">
        <f ca="1">IFERROR(IFERROR(VLOOKUP($B357,INDIRECT(VLOOKUP($E357,보상!$S:$AA,2,FALSE)),MATCH(AI$6,INDIRECT(VLOOKUP($E357,보상!$S:$AA,3,FALSE)),0),FALSE),VLOOKUP($B357,INDIRECT(VLOOKUP($E357&amp;"_U",보상!$S:$AA,2,FALSE)),MATCH(AI$6,INDIRECT(VLOOKUP($E357&amp;"_U",보상!$S:$AA,3,FALSE)),0),FALSE)),"ERROR")</f>
        <v>10</v>
      </c>
      <c r="AJ357" s="22">
        <v>0</v>
      </c>
      <c r="AK357" s="22">
        <v>0</v>
      </c>
      <c r="AL357" s="22">
        <v>0</v>
      </c>
      <c r="AM357" s="22" t="b">
        <v>0</v>
      </c>
      <c r="AN357" s="22">
        <v>0</v>
      </c>
      <c r="AO357" s="22">
        <v>0</v>
      </c>
    </row>
    <row r="358" spans="2:41" ht="16.5" customHeight="1" x14ac:dyDescent="0.3">
      <c r="B358" s="153">
        <f t="shared" si="18"/>
        <v>1055401</v>
      </c>
      <c r="C358" s="22">
        <v>1055401</v>
      </c>
      <c r="D358" s="156" t="str">
        <f ca="1">IFERROR(IFERROR(VLOOKUP($B358,INDIRECT(VLOOKUP($E358,보상!$S:$AA,2,FALSE)),MATCH(D$6,INDIRECT(VLOOKUP($E358,보상!$S:$AA,3,FALSE)),0),FALSE),VLOOKUP($B358,INDIRECT(VLOOKUP($E358&amp;"_U",보상!$S:$AA,2,FALSE)),MATCH(D$6,INDIRECT(VLOOKUP($E358&amp;"_U",보상!$S:$AA,3,FALSE)),0),FALSE)),"ERROR")</f>
        <v>이동석 수리</v>
      </c>
      <c r="E358" s="22" t="s">
        <v>384</v>
      </c>
      <c r="F358" s="22">
        <f>COUNTIF($C$8:$C358,$C358)</f>
        <v>1</v>
      </c>
      <c r="G358" s="22" t="b">
        <v>0</v>
      </c>
      <c r="H358" s="22">
        <v>0</v>
      </c>
      <c r="I358" s="129">
        <f>IFERROR(IF(H358=0,0,VLOOKUP(VLOOKUP(H358,#REF!,MATCH("strMailTitleID",#REF!,0),FALSE),#REF!,2,FALSE)),"ERROR")</f>
        <v>0</v>
      </c>
      <c r="J358" s="176">
        <v>0</v>
      </c>
      <c r="K358" s="129">
        <f>IFERROR(IF(J358=0,0,VLOOKUP(VLOOKUP(J358,#REF!,MATCH("strMailTitleID",#REF!,0),FALSE),#REF!,2,FALSE)),"ERROR")</f>
        <v>0</v>
      </c>
      <c r="L358" s="22">
        <f ca="1">IFERROR(IFERROR(VLOOKUP($B358,INDIRECT(VLOOKUP($E358,보상!$S:$AA,2,FALSE)),MATCH(L$6,INDIRECT(VLOOKUP($E358,보상!$S:$AA,3,FALSE)),0),FALSE),VLOOKUP($B358,INDIRECT(VLOOKUP($E358&amp;"_U",보상!$S:$AA,2,FALSE)),MATCH(L$6,INDIRECT(VLOOKUP($E358&amp;"_U",보상!$S:$AA,3,FALSE)),0),FALSE)),"ERROR")</f>
        <v>13410</v>
      </c>
      <c r="M358" s="22">
        <v>0</v>
      </c>
      <c r="N358" s="22">
        <v>0</v>
      </c>
      <c r="O358" s="22">
        <v>0</v>
      </c>
      <c r="P358" s="22" t="str">
        <f ca="1">IFERROR(IFERROR(VLOOKUP($B358,INDIRECT(VLOOKUP($E358,보상!$S:$AA,2,FALSE)),MATCH(P$6,INDIRECT(VLOOKUP($E358,보상!$S:$AA,3,FALSE)),0),FALSE),VLOOKUP($B358,INDIRECT(VLOOKUP($E358&amp;"_U",보상!$S:$AA,2,FALSE)),MATCH(P$6,INDIRECT(VLOOKUP($E358&amp;"_U",보상!$S:$AA,3,FALSE)),0),FALSE)),"ERROR")</f>
        <v>Gold</v>
      </c>
      <c r="Q358" s="22">
        <f ca="1">IFERROR(IFERROR(VLOOKUP($B358,INDIRECT(VLOOKUP($E358,보상!$S:$AA,2,FALSE)),MATCH(Q$6,INDIRECT(VLOOKUP($E358,보상!$S:$AA,3,FALSE)),0),FALSE),VLOOKUP($B358,INDIRECT(VLOOKUP($E358&amp;"_U",보상!$S:$AA,2,FALSE)),MATCH(Q$6,INDIRECT(VLOOKUP($E358&amp;"_U",보상!$S:$AA,3,FALSE)),0),FALSE)),"ERROR")</f>
        <v>5850</v>
      </c>
      <c r="R358" s="22" t="b">
        <v>0</v>
      </c>
      <c r="S358" s="22" t="b">
        <v>0</v>
      </c>
      <c r="T358" s="22">
        <f ca="1">IFERROR(IF(W358=0,0,VLOOKUP(W358,보상!$D:$K,6,FALSE)),"-")</f>
        <v>0</v>
      </c>
      <c r="U358" s="22">
        <f ca="1">IFERROR(IF(W358=0,0,VLOOKUP(W358,보상!$D:$K,7,FALSE)),"-")</f>
        <v>0</v>
      </c>
      <c r="V358" s="22">
        <f ca="1">IFERROR(IF(W358=0,0,VLOOKUP(W358,보상!$D:$K,8,FALSE)),"-")</f>
        <v>0</v>
      </c>
      <c r="W358" s="22">
        <f ca="1">IFERROR(IFERROR(VLOOKUP($B358,INDIRECT(VLOOKUP($E358,보상!$S:$AA,2,FALSE)),MATCH(W$6,INDIRECT(VLOOKUP($E358,보상!$S:$AA,3,FALSE)),0),FALSE),VLOOKUP($B358,INDIRECT(VLOOKUP($E358&amp;"_U",보상!$S:$AA,2,FALSE)),MATCH(W$6,INDIRECT(VLOOKUP($E358&amp;"_U",보상!$S:$AA,3,FALSE)),0),FALSE)),"ERROR")</f>
        <v>2004001</v>
      </c>
      <c r="X358" s="134" t="str">
        <f ca="1">IFERROR(IF(W358=0,0,VLOOKUP(SUBSTITUTE(VLOOKUP(W358,#REF!,MATCH("strItemName",#REF!,0),FALSE),"SUI_",""),#REF!,2,FALSE)),"ERROR")</f>
        <v>ERROR</v>
      </c>
      <c r="Y358" s="22">
        <f t="shared" ca="1" si="19"/>
        <v>2004001</v>
      </c>
      <c r="Z358" s="134" t="str">
        <f ca="1">IFERROR(IF(Y358=0,0,VLOOKUP(SUBSTITUTE(VLOOKUP(Y358,#REF!,MATCH("strItemName",#REF!,0),FALSE),"SUI_",""),#REF!,2,FALSE)),"ERROR")</f>
        <v>ERROR</v>
      </c>
      <c r="AA358" s="22">
        <f t="shared" ca="1" si="19"/>
        <v>2004001</v>
      </c>
      <c r="AB358" s="134" t="str">
        <f ca="1">IFERROR(IF(AA358=0,0,VLOOKUP(SUBSTITUTE(VLOOKUP(AA358,#REF!,MATCH("strItemName",#REF!,0),FALSE),"SUI_",""),#REF!,2,FALSE)),"ERROR")</f>
        <v>ERROR</v>
      </c>
      <c r="AC358" s="22">
        <f t="shared" ca="1" si="19"/>
        <v>2004001</v>
      </c>
      <c r="AD358" s="134" t="str">
        <f ca="1">IFERROR(IF(AC358=0,0,VLOOKUP(SUBSTITUTE(VLOOKUP(AC358,#REF!,MATCH("strItemName",#REF!,0),FALSE),"SUI_",""),#REF!,2,FALSE)),"ERROR")</f>
        <v>ERROR</v>
      </c>
      <c r="AE358" s="22">
        <f t="shared" ca="1" si="19"/>
        <v>2004001</v>
      </c>
      <c r="AF358" s="134" t="str">
        <f ca="1">IFERROR(IF(AE358=0,0,VLOOKUP(SUBSTITUTE(VLOOKUP(AE358,#REF!,MATCH("strItemName",#REF!,0),FALSE),"SUI_",""),#REF!,2,FALSE)),"ERROR")</f>
        <v>ERROR</v>
      </c>
      <c r="AG358" s="88">
        <v>0</v>
      </c>
      <c r="AH358" s="134">
        <f>IFERROR(IF(AG358=0,0,VLOOKUP(SUBSTITUTE(VLOOKUP(AG358,#REF!,MATCH("strItemName",#REF!,0),FALSE),"SUI_",""),#REF!,2,FALSE)),"ERROR")</f>
        <v>0</v>
      </c>
      <c r="AI358" s="22">
        <f ca="1">IFERROR(IFERROR(VLOOKUP($B358,INDIRECT(VLOOKUP($E358,보상!$S:$AA,2,FALSE)),MATCH(AI$6,INDIRECT(VLOOKUP($E358,보상!$S:$AA,3,FALSE)),0),FALSE),VLOOKUP($B358,INDIRECT(VLOOKUP($E358&amp;"_U",보상!$S:$AA,2,FALSE)),MATCH(AI$6,INDIRECT(VLOOKUP($E358&amp;"_U",보상!$S:$AA,3,FALSE)),0),FALSE)),"ERROR")</f>
        <v>20</v>
      </c>
      <c r="AJ358" s="22">
        <v>0</v>
      </c>
      <c r="AK358" s="22">
        <v>0</v>
      </c>
      <c r="AL358" s="22">
        <v>0</v>
      </c>
      <c r="AM358" s="22" t="b">
        <v>0</v>
      </c>
      <c r="AN358" s="22">
        <v>0</v>
      </c>
      <c r="AO358" s="22">
        <v>0</v>
      </c>
    </row>
    <row r="359" spans="2:41" ht="16.5" customHeight="1" x14ac:dyDescent="0.3">
      <c r="B359" s="153">
        <f t="shared" si="18"/>
        <v>1055501</v>
      </c>
      <c r="C359" s="22">
        <v>1055501</v>
      </c>
      <c r="D359" s="156" t="str">
        <f ca="1">IFERROR(IFERROR(VLOOKUP($B359,INDIRECT(VLOOKUP($E359,보상!$S:$AA,2,FALSE)),MATCH(D$6,INDIRECT(VLOOKUP($E359,보상!$S:$AA,3,FALSE)),0),FALSE),VLOOKUP($B359,INDIRECT(VLOOKUP($E359&amp;"_U",보상!$S:$AA,2,FALSE)),MATCH(D$6,INDIRECT(VLOOKUP($E359&amp;"_U",보상!$S:$AA,3,FALSE)),0),FALSE)),"ERROR")</f>
        <v>수도로 귀환</v>
      </c>
      <c r="E359" s="22" t="s">
        <v>384</v>
      </c>
      <c r="F359" s="22">
        <f>COUNTIF($C$8:$C359,$C359)</f>
        <v>1</v>
      </c>
      <c r="G359" s="22" t="b">
        <v>0</v>
      </c>
      <c r="H359" s="22">
        <v>0</v>
      </c>
      <c r="I359" s="129">
        <f>IFERROR(IF(H359=0,0,VLOOKUP(VLOOKUP(H359,#REF!,MATCH("strMailTitleID",#REF!,0),FALSE),#REF!,2,FALSE)),"ERROR")</f>
        <v>0</v>
      </c>
      <c r="J359" s="176">
        <v>0</v>
      </c>
      <c r="K359" s="129">
        <f>IFERROR(IF(J359=0,0,VLOOKUP(VLOOKUP(J359,#REF!,MATCH("strMailTitleID",#REF!,0),FALSE),#REF!,2,FALSE)),"ERROR")</f>
        <v>0</v>
      </c>
      <c r="L359" s="22">
        <f ca="1">IFERROR(IFERROR(VLOOKUP($B359,INDIRECT(VLOOKUP($E359,보상!$S:$AA,2,FALSE)),MATCH(L$6,INDIRECT(VLOOKUP($E359,보상!$S:$AA,3,FALSE)),0),FALSE),VLOOKUP($B359,INDIRECT(VLOOKUP($E359&amp;"_U",보상!$S:$AA,2,FALSE)),MATCH(L$6,INDIRECT(VLOOKUP($E359&amp;"_U",보상!$S:$AA,3,FALSE)),0),FALSE)),"ERROR")</f>
        <v>14370</v>
      </c>
      <c r="M359" s="22">
        <v>0</v>
      </c>
      <c r="N359" s="22">
        <v>0</v>
      </c>
      <c r="O359" s="22">
        <v>0</v>
      </c>
      <c r="P359" s="22" t="str">
        <f ca="1">IFERROR(IFERROR(VLOOKUP($B359,INDIRECT(VLOOKUP($E359,보상!$S:$AA,2,FALSE)),MATCH(P$6,INDIRECT(VLOOKUP($E359,보상!$S:$AA,3,FALSE)),0),FALSE),VLOOKUP($B359,INDIRECT(VLOOKUP($E359&amp;"_U",보상!$S:$AA,2,FALSE)),MATCH(P$6,INDIRECT(VLOOKUP($E359&amp;"_U",보상!$S:$AA,3,FALSE)),0),FALSE)),"ERROR")</f>
        <v>Gold</v>
      </c>
      <c r="Q359" s="22">
        <f ca="1">IFERROR(IFERROR(VLOOKUP($B359,INDIRECT(VLOOKUP($E359,보상!$S:$AA,2,FALSE)),MATCH(Q$6,INDIRECT(VLOOKUP($E359,보상!$S:$AA,3,FALSE)),0),FALSE),VLOOKUP($B359,INDIRECT(VLOOKUP($E359&amp;"_U",보상!$S:$AA,2,FALSE)),MATCH(Q$6,INDIRECT(VLOOKUP($E359&amp;"_U",보상!$S:$AA,3,FALSE)),0),FALSE)),"ERROR")</f>
        <v>5850</v>
      </c>
      <c r="R359" s="22" t="b">
        <v>0</v>
      </c>
      <c r="S359" s="22" t="b">
        <v>0</v>
      </c>
      <c r="T359" s="22">
        <f ca="1">IFERROR(IF(W359=0,0,VLOOKUP(W359,보상!$D:$K,6,FALSE)),"-")</f>
        <v>0</v>
      </c>
      <c r="U359" s="22">
        <f ca="1">IFERROR(IF(W359=0,0,VLOOKUP(W359,보상!$D:$K,7,FALSE)),"-")</f>
        <v>0</v>
      </c>
      <c r="V359" s="22">
        <f ca="1">IFERROR(IF(W359=0,0,VLOOKUP(W359,보상!$D:$K,8,FALSE)),"-")</f>
        <v>0</v>
      </c>
      <c r="W359" s="22">
        <f ca="1">IFERROR(IFERROR(VLOOKUP($B359,INDIRECT(VLOOKUP($E359,보상!$S:$AA,2,FALSE)),MATCH(W$6,INDIRECT(VLOOKUP($E359,보상!$S:$AA,3,FALSE)),0),FALSE),VLOOKUP($B359,INDIRECT(VLOOKUP($E359&amp;"_U",보상!$S:$AA,2,FALSE)),MATCH(W$6,INDIRECT(VLOOKUP($E359&amp;"_U",보상!$S:$AA,3,FALSE)),0),FALSE)),"ERROR")</f>
        <v>1002001</v>
      </c>
      <c r="X359" s="134" t="str">
        <f ca="1">IFERROR(IF(W359=0,0,VLOOKUP(SUBSTITUTE(VLOOKUP(W359,#REF!,MATCH("strItemName",#REF!,0),FALSE),"SUI_",""),#REF!,2,FALSE)),"ERROR")</f>
        <v>ERROR</v>
      </c>
      <c r="Y359" s="22">
        <f t="shared" ca="1" si="19"/>
        <v>1002001</v>
      </c>
      <c r="Z359" s="134" t="str">
        <f ca="1">IFERROR(IF(Y359=0,0,VLOOKUP(SUBSTITUTE(VLOOKUP(Y359,#REF!,MATCH("strItemName",#REF!,0),FALSE),"SUI_",""),#REF!,2,FALSE)),"ERROR")</f>
        <v>ERROR</v>
      </c>
      <c r="AA359" s="22">
        <f t="shared" ca="1" si="19"/>
        <v>1002001</v>
      </c>
      <c r="AB359" s="134" t="str">
        <f ca="1">IFERROR(IF(AA359=0,0,VLOOKUP(SUBSTITUTE(VLOOKUP(AA359,#REF!,MATCH("strItemName",#REF!,0),FALSE),"SUI_",""),#REF!,2,FALSE)),"ERROR")</f>
        <v>ERROR</v>
      </c>
      <c r="AC359" s="22">
        <f t="shared" ca="1" si="19"/>
        <v>1002001</v>
      </c>
      <c r="AD359" s="134" t="str">
        <f ca="1">IFERROR(IF(AC359=0,0,VLOOKUP(SUBSTITUTE(VLOOKUP(AC359,#REF!,MATCH("strItemName",#REF!,0),FALSE),"SUI_",""),#REF!,2,FALSE)),"ERROR")</f>
        <v>ERROR</v>
      </c>
      <c r="AE359" s="22">
        <f t="shared" ca="1" si="19"/>
        <v>1002001</v>
      </c>
      <c r="AF359" s="134" t="str">
        <f ca="1">IFERROR(IF(AE359=0,0,VLOOKUP(SUBSTITUTE(VLOOKUP(AE359,#REF!,MATCH("strItemName",#REF!,0),FALSE),"SUI_",""),#REF!,2,FALSE)),"ERROR")</f>
        <v>ERROR</v>
      </c>
      <c r="AG359" s="88">
        <v>0</v>
      </c>
      <c r="AH359" s="134">
        <f>IFERROR(IF(AG359=0,0,VLOOKUP(SUBSTITUTE(VLOOKUP(AG359,#REF!,MATCH("strItemName",#REF!,0),FALSE),"SUI_",""),#REF!,2,FALSE)),"ERROR")</f>
        <v>0</v>
      </c>
      <c r="AI359" s="22">
        <f ca="1">IFERROR(IFERROR(VLOOKUP($B359,INDIRECT(VLOOKUP($E359,보상!$S:$AA,2,FALSE)),MATCH(AI$6,INDIRECT(VLOOKUP($E359,보상!$S:$AA,3,FALSE)),0),FALSE),VLOOKUP($B359,INDIRECT(VLOOKUP($E359&amp;"_U",보상!$S:$AA,2,FALSE)),MATCH(AI$6,INDIRECT(VLOOKUP($E359&amp;"_U",보상!$S:$AA,3,FALSE)),0),FALSE)),"ERROR")</f>
        <v>1</v>
      </c>
      <c r="AJ359" s="22">
        <v>0</v>
      </c>
      <c r="AK359" s="22">
        <v>0</v>
      </c>
      <c r="AL359" s="22">
        <v>0</v>
      </c>
      <c r="AM359" s="22" t="b">
        <v>0</v>
      </c>
      <c r="AN359" s="22">
        <v>0</v>
      </c>
      <c r="AO359" s="22">
        <v>0</v>
      </c>
    </row>
    <row r="360" spans="2:41" ht="16.5" customHeight="1" x14ac:dyDescent="0.3">
      <c r="B360" s="153">
        <f t="shared" si="18"/>
        <v>1055601</v>
      </c>
      <c r="C360" s="22">
        <v>1055601</v>
      </c>
      <c r="D360" s="156" t="str">
        <f ca="1">IFERROR(IFERROR(VLOOKUP($B360,INDIRECT(VLOOKUP($E360,보상!$S:$AA,2,FALSE)),MATCH(D$6,INDIRECT(VLOOKUP($E360,보상!$S:$AA,3,FALSE)),0),FALSE),VLOOKUP($B360,INDIRECT(VLOOKUP($E360&amp;"_U",보상!$S:$AA,2,FALSE)),MATCH(D$6,INDIRECT(VLOOKUP($E360&amp;"_U",보상!$S:$AA,3,FALSE)),0),FALSE)),"ERROR")</f>
        <v>되찾은 자유</v>
      </c>
      <c r="E360" s="22" t="s">
        <v>384</v>
      </c>
      <c r="F360" s="22">
        <f>COUNTIF($C$8:$C360,$C360)</f>
        <v>1</v>
      </c>
      <c r="G360" s="22" t="b">
        <v>0</v>
      </c>
      <c r="H360" s="22">
        <v>0</v>
      </c>
      <c r="I360" s="129">
        <f>IFERROR(IF(H360=0,0,VLOOKUP(VLOOKUP(H360,#REF!,MATCH("strMailTitleID",#REF!,0),FALSE),#REF!,2,FALSE)),"ERROR")</f>
        <v>0</v>
      </c>
      <c r="J360" s="176">
        <v>0</v>
      </c>
      <c r="K360" s="129">
        <f>IFERROR(IF(J360=0,0,VLOOKUP(VLOOKUP(J360,#REF!,MATCH("strMailTitleID",#REF!,0),FALSE),#REF!,2,FALSE)),"ERROR")</f>
        <v>0</v>
      </c>
      <c r="L360" s="22">
        <f ca="1">IFERROR(IFERROR(VLOOKUP($B360,INDIRECT(VLOOKUP($E360,보상!$S:$AA,2,FALSE)),MATCH(L$6,INDIRECT(VLOOKUP($E360,보상!$S:$AA,3,FALSE)),0),FALSE),VLOOKUP($B360,INDIRECT(VLOOKUP($E360&amp;"_U",보상!$S:$AA,2,FALSE)),MATCH(L$6,INDIRECT(VLOOKUP($E360&amp;"_U",보상!$S:$AA,3,FALSE)),0),FALSE)),"ERROR")</f>
        <v>13410</v>
      </c>
      <c r="M360" s="22">
        <v>0</v>
      </c>
      <c r="N360" s="22">
        <v>0</v>
      </c>
      <c r="O360" s="22">
        <v>0</v>
      </c>
      <c r="P360" s="22" t="str">
        <f ca="1">IFERROR(IFERROR(VLOOKUP($B360,INDIRECT(VLOOKUP($E360,보상!$S:$AA,2,FALSE)),MATCH(P$6,INDIRECT(VLOOKUP($E360,보상!$S:$AA,3,FALSE)),0),FALSE),VLOOKUP($B360,INDIRECT(VLOOKUP($E360&amp;"_U",보상!$S:$AA,2,FALSE)),MATCH(P$6,INDIRECT(VLOOKUP($E360&amp;"_U",보상!$S:$AA,3,FALSE)),0),FALSE)),"ERROR")</f>
        <v>Gold</v>
      </c>
      <c r="Q360" s="22">
        <f ca="1">IFERROR(IFERROR(VLOOKUP($B360,INDIRECT(VLOOKUP($E360,보상!$S:$AA,2,FALSE)),MATCH(Q$6,INDIRECT(VLOOKUP($E360,보상!$S:$AA,3,FALSE)),0),FALSE),VLOOKUP($B360,INDIRECT(VLOOKUP($E360&amp;"_U",보상!$S:$AA,2,FALSE)),MATCH(Q$6,INDIRECT(VLOOKUP($E360&amp;"_U",보상!$S:$AA,3,FALSE)),0),FALSE)),"ERROR")</f>
        <v>5970</v>
      </c>
      <c r="R360" s="22" t="b">
        <v>0</v>
      </c>
      <c r="S360" s="22" t="b">
        <v>0</v>
      </c>
      <c r="T360" s="22">
        <f ca="1">IFERROR(IF(W360=0,0,VLOOKUP(W360,보상!$D:$K,6,FALSE)),"-")</f>
        <v>0</v>
      </c>
      <c r="U360" s="22">
        <f ca="1">IFERROR(IF(W360=0,0,VLOOKUP(W360,보상!$D:$K,7,FALSE)),"-")</f>
        <v>0</v>
      </c>
      <c r="V360" s="22">
        <f ca="1">IFERROR(IF(W360=0,0,VLOOKUP(W360,보상!$D:$K,8,FALSE)),"-")</f>
        <v>0</v>
      </c>
      <c r="W360" s="22">
        <f ca="1">IFERROR(IFERROR(VLOOKUP($B360,INDIRECT(VLOOKUP($E360,보상!$S:$AA,2,FALSE)),MATCH(W$6,INDIRECT(VLOOKUP($E360,보상!$S:$AA,3,FALSE)),0),FALSE),VLOOKUP($B360,INDIRECT(VLOOKUP($E360&amp;"_U",보상!$S:$AA,2,FALSE)),MATCH(W$6,INDIRECT(VLOOKUP($E360&amp;"_U",보상!$S:$AA,3,FALSE)),0),FALSE)),"ERROR")</f>
        <v>2014001</v>
      </c>
      <c r="X360" s="134" t="str">
        <f ca="1">IFERROR(IF(W360=0,0,VLOOKUP(SUBSTITUTE(VLOOKUP(W360,#REF!,MATCH("strItemName",#REF!,0),FALSE),"SUI_",""),#REF!,2,FALSE)),"ERROR")</f>
        <v>ERROR</v>
      </c>
      <c r="Y360" s="22">
        <f t="shared" ca="1" si="19"/>
        <v>2014001</v>
      </c>
      <c r="Z360" s="134" t="str">
        <f ca="1">IFERROR(IF(Y360=0,0,VLOOKUP(SUBSTITUTE(VLOOKUP(Y360,#REF!,MATCH("strItemName",#REF!,0),FALSE),"SUI_",""),#REF!,2,FALSE)),"ERROR")</f>
        <v>ERROR</v>
      </c>
      <c r="AA360" s="22">
        <f t="shared" ca="1" si="19"/>
        <v>2014001</v>
      </c>
      <c r="AB360" s="134" t="str">
        <f ca="1">IFERROR(IF(AA360=0,0,VLOOKUP(SUBSTITUTE(VLOOKUP(AA360,#REF!,MATCH("strItemName",#REF!,0),FALSE),"SUI_",""),#REF!,2,FALSE)),"ERROR")</f>
        <v>ERROR</v>
      </c>
      <c r="AC360" s="22">
        <f t="shared" ca="1" si="19"/>
        <v>2014001</v>
      </c>
      <c r="AD360" s="134" t="str">
        <f ca="1">IFERROR(IF(AC360=0,0,VLOOKUP(SUBSTITUTE(VLOOKUP(AC360,#REF!,MATCH("strItemName",#REF!,0),FALSE),"SUI_",""),#REF!,2,FALSE)),"ERROR")</f>
        <v>ERROR</v>
      </c>
      <c r="AE360" s="22">
        <f t="shared" ca="1" si="19"/>
        <v>2014001</v>
      </c>
      <c r="AF360" s="134" t="str">
        <f ca="1">IFERROR(IF(AE360=0,0,VLOOKUP(SUBSTITUTE(VLOOKUP(AE360,#REF!,MATCH("strItemName",#REF!,0),FALSE),"SUI_",""),#REF!,2,FALSE)),"ERROR")</f>
        <v>ERROR</v>
      </c>
      <c r="AG360" s="88">
        <v>0</v>
      </c>
      <c r="AH360" s="134">
        <f>IFERROR(IF(AG360=0,0,VLOOKUP(SUBSTITUTE(VLOOKUP(AG360,#REF!,MATCH("strItemName",#REF!,0),FALSE),"SUI_",""),#REF!,2,FALSE)),"ERROR")</f>
        <v>0</v>
      </c>
      <c r="AI360" s="22">
        <f ca="1">IFERROR(IFERROR(VLOOKUP($B360,INDIRECT(VLOOKUP($E360,보상!$S:$AA,2,FALSE)),MATCH(AI$6,INDIRECT(VLOOKUP($E360,보상!$S:$AA,3,FALSE)),0),FALSE),VLOOKUP($B360,INDIRECT(VLOOKUP($E360&amp;"_U",보상!$S:$AA,2,FALSE)),MATCH(AI$6,INDIRECT(VLOOKUP($E360&amp;"_U",보상!$S:$AA,3,FALSE)),0),FALSE)),"ERROR")</f>
        <v>20</v>
      </c>
      <c r="AJ360" s="22">
        <v>0</v>
      </c>
      <c r="AK360" s="22">
        <v>0</v>
      </c>
      <c r="AL360" s="22">
        <v>0</v>
      </c>
      <c r="AM360" s="22" t="b">
        <v>0</v>
      </c>
      <c r="AN360" s="22">
        <v>0</v>
      </c>
      <c r="AO360" s="22">
        <v>0</v>
      </c>
    </row>
    <row r="361" spans="2:41" ht="16.5" customHeight="1" x14ac:dyDescent="0.3">
      <c r="B361" s="153">
        <f t="shared" si="18"/>
        <v>1055701</v>
      </c>
      <c r="C361" s="22">
        <v>1055701</v>
      </c>
      <c r="D361" s="156" t="str">
        <f ca="1">IFERROR(IFERROR(VLOOKUP($B361,INDIRECT(VLOOKUP($E361,보상!$S:$AA,2,FALSE)),MATCH(D$6,INDIRECT(VLOOKUP($E361,보상!$S:$AA,3,FALSE)),0),FALSE),VLOOKUP($B361,INDIRECT(VLOOKUP($E361&amp;"_U",보상!$S:$AA,2,FALSE)),MATCH(D$6,INDIRECT(VLOOKUP($E361&amp;"_U",보상!$S:$AA,3,FALSE)),0),FALSE)),"ERROR")</f>
        <v>끝나지 않은 의심</v>
      </c>
      <c r="E361" s="22" t="s">
        <v>384</v>
      </c>
      <c r="F361" s="22">
        <f>COUNTIF($C$8:$C361,$C361)</f>
        <v>1</v>
      </c>
      <c r="G361" s="22" t="b">
        <v>0</v>
      </c>
      <c r="H361" s="22">
        <v>0</v>
      </c>
      <c r="I361" s="129">
        <f>IFERROR(IF(H361=0,0,VLOOKUP(VLOOKUP(H361,#REF!,MATCH("strMailTitleID",#REF!,0),FALSE),#REF!,2,FALSE)),"ERROR")</f>
        <v>0</v>
      </c>
      <c r="J361" s="176">
        <v>0</v>
      </c>
      <c r="K361" s="129">
        <f>IFERROR(IF(J361=0,0,VLOOKUP(VLOOKUP(J361,#REF!,MATCH("strMailTitleID",#REF!,0),FALSE),#REF!,2,FALSE)),"ERROR")</f>
        <v>0</v>
      </c>
      <c r="L361" s="22">
        <f ca="1">IFERROR(IFERROR(VLOOKUP($B361,INDIRECT(VLOOKUP($E361,보상!$S:$AA,2,FALSE)),MATCH(L$6,INDIRECT(VLOOKUP($E361,보상!$S:$AA,3,FALSE)),0),FALSE),VLOOKUP($B361,INDIRECT(VLOOKUP($E361&amp;"_U",보상!$S:$AA,2,FALSE)),MATCH(L$6,INDIRECT(VLOOKUP($E361&amp;"_U",보상!$S:$AA,3,FALSE)),0),FALSE)),"ERROR")</f>
        <v>13870</v>
      </c>
      <c r="M361" s="22">
        <v>0</v>
      </c>
      <c r="N361" s="22">
        <v>0</v>
      </c>
      <c r="O361" s="22">
        <v>0</v>
      </c>
      <c r="P361" s="22" t="str">
        <f ca="1">IFERROR(IFERROR(VLOOKUP($B361,INDIRECT(VLOOKUP($E361,보상!$S:$AA,2,FALSE)),MATCH(P$6,INDIRECT(VLOOKUP($E361,보상!$S:$AA,3,FALSE)),0),FALSE),VLOOKUP($B361,INDIRECT(VLOOKUP($E361&amp;"_U",보상!$S:$AA,2,FALSE)),MATCH(P$6,INDIRECT(VLOOKUP($E361&amp;"_U",보상!$S:$AA,3,FALSE)),0),FALSE)),"ERROR")</f>
        <v>Gold</v>
      </c>
      <c r="Q361" s="22">
        <f ca="1">IFERROR(IFERROR(VLOOKUP($B361,INDIRECT(VLOOKUP($E361,보상!$S:$AA,2,FALSE)),MATCH(Q$6,INDIRECT(VLOOKUP($E361,보상!$S:$AA,3,FALSE)),0),FALSE),VLOOKUP($B361,INDIRECT(VLOOKUP($E361&amp;"_U",보상!$S:$AA,2,FALSE)),MATCH(Q$6,INDIRECT(VLOOKUP($E361&amp;"_U",보상!$S:$AA,3,FALSE)),0),FALSE)),"ERROR")</f>
        <v>5970</v>
      </c>
      <c r="R361" s="22" t="b">
        <v>0</v>
      </c>
      <c r="S361" s="22" t="b">
        <v>0</v>
      </c>
      <c r="T361" s="22">
        <f ca="1">IFERROR(IF(W361=0,0,VLOOKUP(W361,보상!$D:$K,6,FALSE)),"-")</f>
        <v>0</v>
      </c>
      <c r="U361" s="22">
        <f ca="1">IFERROR(IF(W361=0,0,VLOOKUP(W361,보상!$D:$K,7,FALSE)),"-")</f>
        <v>0</v>
      </c>
      <c r="V361" s="22">
        <f ca="1">IFERROR(IF(W361=0,0,VLOOKUP(W361,보상!$D:$K,8,FALSE)),"-")</f>
        <v>0</v>
      </c>
      <c r="W361" s="22">
        <f ca="1">IFERROR(IFERROR(VLOOKUP($B361,INDIRECT(VLOOKUP($E361,보상!$S:$AA,2,FALSE)),MATCH(W$6,INDIRECT(VLOOKUP($E361,보상!$S:$AA,3,FALSE)),0),FALSE),VLOOKUP($B361,INDIRECT(VLOOKUP($E361&amp;"_U",보상!$S:$AA,2,FALSE)),MATCH(W$6,INDIRECT(VLOOKUP($E361&amp;"_U",보상!$S:$AA,3,FALSE)),0),FALSE)),"ERROR")</f>
        <v>4003021</v>
      </c>
      <c r="X361" s="134" t="str">
        <f ca="1">IFERROR(IF(W361=0,0,VLOOKUP(SUBSTITUTE(VLOOKUP(W361,#REF!,MATCH("strItemName",#REF!,0),FALSE),"SUI_",""),#REF!,2,FALSE)),"ERROR")</f>
        <v>ERROR</v>
      </c>
      <c r="Y361" s="22">
        <f t="shared" ca="1" si="19"/>
        <v>4003021</v>
      </c>
      <c r="Z361" s="134" t="str">
        <f ca="1">IFERROR(IF(Y361=0,0,VLOOKUP(SUBSTITUTE(VLOOKUP(Y361,#REF!,MATCH("strItemName",#REF!,0),FALSE),"SUI_",""),#REF!,2,FALSE)),"ERROR")</f>
        <v>ERROR</v>
      </c>
      <c r="AA361" s="22">
        <f t="shared" ca="1" si="19"/>
        <v>4003021</v>
      </c>
      <c r="AB361" s="134" t="str">
        <f ca="1">IFERROR(IF(AA361=0,0,VLOOKUP(SUBSTITUTE(VLOOKUP(AA361,#REF!,MATCH("strItemName",#REF!,0),FALSE),"SUI_",""),#REF!,2,FALSE)),"ERROR")</f>
        <v>ERROR</v>
      </c>
      <c r="AC361" s="22">
        <f t="shared" ca="1" si="19"/>
        <v>4003021</v>
      </c>
      <c r="AD361" s="134" t="str">
        <f ca="1">IFERROR(IF(AC361=0,0,VLOOKUP(SUBSTITUTE(VLOOKUP(AC361,#REF!,MATCH("strItemName",#REF!,0),FALSE),"SUI_",""),#REF!,2,FALSE)),"ERROR")</f>
        <v>ERROR</v>
      </c>
      <c r="AE361" s="22">
        <f t="shared" ca="1" si="19"/>
        <v>4003021</v>
      </c>
      <c r="AF361" s="134" t="str">
        <f ca="1">IFERROR(IF(AE361=0,0,VLOOKUP(SUBSTITUTE(VLOOKUP(AE361,#REF!,MATCH("strItemName",#REF!,0),FALSE),"SUI_",""),#REF!,2,FALSE)),"ERROR")</f>
        <v>ERROR</v>
      </c>
      <c r="AG361" s="88">
        <v>0</v>
      </c>
      <c r="AH361" s="134">
        <f>IFERROR(IF(AG361=0,0,VLOOKUP(SUBSTITUTE(VLOOKUP(AG361,#REF!,MATCH("strItemName",#REF!,0),FALSE),"SUI_",""),#REF!,2,FALSE)),"ERROR")</f>
        <v>0</v>
      </c>
      <c r="AI361" s="22">
        <f ca="1">IFERROR(IFERROR(VLOOKUP($B361,INDIRECT(VLOOKUP($E361,보상!$S:$AA,2,FALSE)),MATCH(AI$6,INDIRECT(VLOOKUP($E361,보상!$S:$AA,3,FALSE)),0),FALSE),VLOOKUP($B361,INDIRECT(VLOOKUP($E361&amp;"_U",보상!$S:$AA,2,FALSE)),MATCH(AI$6,INDIRECT(VLOOKUP($E361&amp;"_U",보상!$S:$AA,3,FALSE)),0),FALSE)),"ERROR")</f>
        <v>1</v>
      </c>
      <c r="AJ361" s="22">
        <v>0</v>
      </c>
      <c r="AK361" s="22">
        <v>0</v>
      </c>
      <c r="AL361" s="22">
        <v>0</v>
      </c>
      <c r="AM361" s="22" t="b">
        <v>0</v>
      </c>
      <c r="AN361" s="22">
        <v>0</v>
      </c>
      <c r="AO361" s="22">
        <v>0</v>
      </c>
    </row>
    <row r="362" spans="2:41" ht="16.5" customHeight="1" x14ac:dyDescent="0.3">
      <c r="B362" s="153">
        <f t="shared" si="18"/>
        <v>1055801</v>
      </c>
      <c r="C362" s="22">
        <v>1055801</v>
      </c>
      <c r="D362" s="156" t="str">
        <f ca="1">IFERROR(IFERROR(VLOOKUP($B362,INDIRECT(VLOOKUP($E362,보상!$S:$AA,2,FALSE)),MATCH(D$6,INDIRECT(VLOOKUP($E362,보상!$S:$AA,3,FALSE)),0),FALSE),VLOOKUP($B362,INDIRECT(VLOOKUP($E362&amp;"_U",보상!$S:$AA,2,FALSE)),MATCH(D$6,INDIRECT(VLOOKUP($E362&amp;"_U",보상!$S:$AA,3,FALSE)),0),FALSE)),"ERROR")</f>
        <v>또 다른 시작</v>
      </c>
      <c r="E362" s="22" t="s">
        <v>384</v>
      </c>
      <c r="F362" s="22">
        <f>COUNTIF($C$8:$C362,$C362)</f>
        <v>1</v>
      </c>
      <c r="G362" s="22" t="b">
        <v>0</v>
      </c>
      <c r="H362" s="22">
        <v>0</v>
      </c>
      <c r="I362" s="129">
        <f>IFERROR(IF(H362=0,0,VLOOKUP(VLOOKUP(H362,#REF!,MATCH("strMailTitleID",#REF!,0),FALSE),#REF!,2,FALSE)),"ERROR")</f>
        <v>0</v>
      </c>
      <c r="J362" s="176">
        <v>0</v>
      </c>
      <c r="K362" s="129">
        <f>IFERROR(IF(J362=0,0,VLOOKUP(VLOOKUP(J362,#REF!,MATCH("strMailTitleID",#REF!,0),FALSE),#REF!,2,FALSE)),"ERROR")</f>
        <v>0</v>
      </c>
      <c r="L362" s="22">
        <f ca="1">IFERROR(IFERROR(VLOOKUP($B362,INDIRECT(VLOOKUP($E362,보상!$S:$AA,2,FALSE)),MATCH(L$6,INDIRECT(VLOOKUP($E362,보상!$S:$AA,3,FALSE)),0),FALSE),VLOOKUP($B362,INDIRECT(VLOOKUP($E362&amp;"_U",보상!$S:$AA,2,FALSE)),MATCH(L$6,INDIRECT(VLOOKUP($E362&amp;"_U",보상!$S:$AA,3,FALSE)),0),FALSE)),"ERROR")</f>
        <v>14860</v>
      </c>
      <c r="M362" s="22">
        <v>0</v>
      </c>
      <c r="N362" s="22">
        <v>0</v>
      </c>
      <c r="O362" s="22">
        <v>0</v>
      </c>
      <c r="P362" s="22" t="str">
        <f ca="1">IFERROR(IFERROR(VLOOKUP($B362,INDIRECT(VLOOKUP($E362,보상!$S:$AA,2,FALSE)),MATCH(P$6,INDIRECT(VLOOKUP($E362,보상!$S:$AA,3,FALSE)),0),FALSE),VLOOKUP($B362,INDIRECT(VLOOKUP($E362&amp;"_U",보상!$S:$AA,2,FALSE)),MATCH(P$6,INDIRECT(VLOOKUP($E362&amp;"_U",보상!$S:$AA,3,FALSE)),0),FALSE)),"ERROR")</f>
        <v>Gold</v>
      </c>
      <c r="Q362" s="22">
        <f ca="1">IFERROR(IFERROR(VLOOKUP($B362,INDIRECT(VLOOKUP($E362,보상!$S:$AA,2,FALSE)),MATCH(Q$6,INDIRECT(VLOOKUP($E362,보상!$S:$AA,3,FALSE)),0),FALSE),VLOOKUP($B362,INDIRECT(VLOOKUP($E362&amp;"_U",보상!$S:$AA,2,FALSE)),MATCH(Q$6,INDIRECT(VLOOKUP($E362&amp;"_U",보상!$S:$AA,3,FALSE)),0),FALSE)),"ERROR")</f>
        <v>5970</v>
      </c>
      <c r="R362" s="22" t="b">
        <v>0</v>
      </c>
      <c r="S362" s="22" t="b">
        <v>0</v>
      </c>
      <c r="T362" s="22">
        <f ca="1">IFERROR(IF(W362=0,0,VLOOKUP(W362,보상!$D:$K,6,FALSE)),"-")</f>
        <v>0</v>
      </c>
      <c r="U362" s="22">
        <f ca="1">IFERROR(IF(W362=0,0,VLOOKUP(W362,보상!$D:$K,7,FALSE)),"-")</f>
        <v>0</v>
      </c>
      <c r="V362" s="22">
        <f ca="1">IFERROR(IF(W362=0,0,VLOOKUP(W362,보상!$D:$K,8,FALSE)),"-")</f>
        <v>0</v>
      </c>
      <c r="W362" s="22">
        <f ca="1">IFERROR(IFERROR(VLOOKUP($B362,INDIRECT(VLOOKUP($E362,보상!$S:$AA,2,FALSE)),MATCH(W$6,INDIRECT(VLOOKUP($E362,보상!$S:$AA,3,FALSE)),0),FALSE),VLOOKUP($B362,INDIRECT(VLOOKUP($E362&amp;"_U",보상!$S:$AA,2,FALSE)),MATCH(W$6,INDIRECT(VLOOKUP($E362&amp;"_U",보상!$S:$AA,3,FALSE)),0),FALSE)),"ERROR")</f>
        <v>2302001</v>
      </c>
      <c r="X362" s="134" t="str">
        <f ca="1">IFERROR(IF(W362=0,0,VLOOKUP(SUBSTITUTE(VLOOKUP(W362,#REF!,MATCH("strItemName",#REF!,0),FALSE),"SUI_",""),#REF!,2,FALSE)),"ERROR")</f>
        <v>ERROR</v>
      </c>
      <c r="Y362" s="22">
        <f t="shared" ca="1" si="19"/>
        <v>2302001</v>
      </c>
      <c r="Z362" s="134" t="str">
        <f ca="1">IFERROR(IF(Y362=0,0,VLOOKUP(SUBSTITUTE(VLOOKUP(Y362,#REF!,MATCH("strItemName",#REF!,0),FALSE),"SUI_",""),#REF!,2,FALSE)),"ERROR")</f>
        <v>ERROR</v>
      </c>
      <c r="AA362" s="22">
        <f t="shared" ca="1" si="19"/>
        <v>2302001</v>
      </c>
      <c r="AB362" s="134" t="str">
        <f ca="1">IFERROR(IF(AA362=0,0,VLOOKUP(SUBSTITUTE(VLOOKUP(AA362,#REF!,MATCH("strItemName",#REF!,0),FALSE),"SUI_",""),#REF!,2,FALSE)),"ERROR")</f>
        <v>ERROR</v>
      </c>
      <c r="AC362" s="22">
        <f t="shared" ca="1" si="19"/>
        <v>2302001</v>
      </c>
      <c r="AD362" s="134" t="str">
        <f ca="1">IFERROR(IF(AC362=0,0,VLOOKUP(SUBSTITUTE(VLOOKUP(AC362,#REF!,MATCH("strItemName",#REF!,0),FALSE),"SUI_",""),#REF!,2,FALSE)),"ERROR")</f>
        <v>ERROR</v>
      </c>
      <c r="AE362" s="22">
        <f t="shared" ca="1" si="19"/>
        <v>2302001</v>
      </c>
      <c r="AF362" s="134" t="str">
        <f ca="1">IFERROR(IF(AE362=0,0,VLOOKUP(SUBSTITUTE(VLOOKUP(AE362,#REF!,MATCH("strItemName",#REF!,0),FALSE),"SUI_",""),#REF!,2,FALSE)),"ERROR")</f>
        <v>ERROR</v>
      </c>
      <c r="AG362" s="88">
        <v>0</v>
      </c>
      <c r="AH362" s="134">
        <f>IFERROR(IF(AG362=0,0,VLOOKUP(SUBSTITUTE(VLOOKUP(AG362,#REF!,MATCH("strItemName",#REF!,0),FALSE),"SUI_",""),#REF!,2,FALSE)),"ERROR")</f>
        <v>0</v>
      </c>
      <c r="AI362" s="22">
        <f ca="1">IFERROR(IFERROR(VLOOKUP($B362,INDIRECT(VLOOKUP($E362,보상!$S:$AA,2,FALSE)),MATCH(AI$6,INDIRECT(VLOOKUP($E362,보상!$S:$AA,3,FALSE)),0),FALSE),VLOOKUP($B362,INDIRECT(VLOOKUP($E362&amp;"_U",보상!$S:$AA,2,FALSE)),MATCH(AI$6,INDIRECT(VLOOKUP($E362&amp;"_U",보상!$S:$AA,3,FALSE)),0),FALSE)),"ERROR")</f>
        <v>5</v>
      </c>
      <c r="AJ362" s="22">
        <v>0</v>
      </c>
      <c r="AK362" s="22">
        <v>0</v>
      </c>
      <c r="AL362" s="22">
        <v>0</v>
      </c>
      <c r="AM362" s="22" t="b">
        <v>0</v>
      </c>
      <c r="AN362" s="22">
        <v>0</v>
      </c>
      <c r="AO362" s="22">
        <v>0</v>
      </c>
    </row>
    <row r="363" spans="2:41" ht="16.5" customHeight="1" x14ac:dyDescent="0.3">
      <c r="B363" s="153">
        <f t="shared" si="18"/>
        <v>1055903</v>
      </c>
      <c r="C363" s="22">
        <v>1055903</v>
      </c>
      <c r="D363" s="156" t="str">
        <f ca="1">IFERROR(IFERROR(VLOOKUP($B363,INDIRECT(VLOOKUP($E363,보상!$S:$AA,2,FALSE)),MATCH(D$6,INDIRECT(VLOOKUP($E363,보상!$S:$AA,3,FALSE)),0),FALSE),VLOOKUP($B363,INDIRECT(VLOOKUP($E363&amp;"_U",보상!$S:$AA,2,FALSE)),MATCH(D$6,INDIRECT(VLOOKUP($E363&amp;"_U",보상!$S:$AA,3,FALSE)),0),FALSE)),"ERROR")</f>
        <v>뜻밖의 만남</v>
      </c>
      <c r="E363" s="22" t="s">
        <v>384</v>
      </c>
      <c r="F363" s="22">
        <f>COUNTIF($C$8:$C363,$C363)</f>
        <v>1</v>
      </c>
      <c r="G363" s="22" t="b">
        <v>0</v>
      </c>
      <c r="H363" s="22">
        <v>0</v>
      </c>
      <c r="I363" s="129">
        <f>IFERROR(IF(H363=0,0,VLOOKUP(VLOOKUP(H363,#REF!,MATCH("strMailTitleID",#REF!,0),FALSE),#REF!,2,FALSE)),"ERROR")</f>
        <v>0</v>
      </c>
      <c r="J363" s="176">
        <v>0</v>
      </c>
      <c r="K363" s="129">
        <f>IFERROR(IF(J363=0,0,VLOOKUP(VLOOKUP(J363,#REF!,MATCH("strMailTitleID",#REF!,0),FALSE),#REF!,2,FALSE)),"ERROR")</f>
        <v>0</v>
      </c>
      <c r="L363" s="22">
        <f ca="1">IFERROR(IFERROR(VLOOKUP($B363,INDIRECT(VLOOKUP($E363,보상!$S:$AA,2,FALSE)),MATCH(L$6,INDIRECT(VLOOKUP($E363,보상!$S:$AA,3,FALSE)),0),FALSE),VLOOKUP($B363,INDIRECT(VLOOKUP($E363&amp;"_U",보상!$S:$AA,2,FALSE)),MATCH(L$6,INDIRECT(VLOOKUP($E363&amp;"_U",보상!$S:$AA,3,FALSE)),0),FALSE)),"ERROR")</f>
        <v>13870</v>
      </c>
      <c r="M363" s="22">
        <v>0</v>
      </c>
      <c r="N363" s="22">
        <v>0</v>
      </c>
      <c r="O363" s="22">
        <v>0</v>
      </c>
      <c r="P363" s="22" t="str">
        <f ca="1">IFERROR(IFERROR(VLOOKUP($B363,INDIRECT(VLOOKUP($E363,보상!$S:$AA,2,FALSE)),MATCH(P$6,INDIRECT(VLOOKUP($E363,보상!$S:$AA,3,FALSE)),0),FALSE),VLOOKUP($B363,INDIRECT(VLOOKUP($E363&amp;"_U",보상!$S:$AA,2,FALSE)),MATCH(P$6,INDIRECT(VLOOKUP($E363&amp;"_U",보상!$S:$AA,3,FALSE)),0),FALSE)),"ERROR")</f>
        <v>Gold</v>
      </c>
      <c r="Q363" s="22">
        <f ca="1">IFERROR(IFERROR(VLOOKUP($B363,INDIRECT(VLOOKUP($E363,보상!$S:$AA,2,FALSE)),MATCH(Q$6,INDIRECT(VLOOKUP($E363,보상!$S:$AA,3,FALSE)),0),FALSE),VLOOKUP($B363,INDIRECT(VLOOKUP($E363&amp;"_U",보상!$S:$AA,2,FALSE)),MATCH(Q$6,INDIRECT(VLOOKUP($E363&amp;"_U",보상!$S:$AA,3,FALSE)),0),FALSE)),"ERROR")</f>
        <v>5970</v>
      </c>
      <c r="R363" s="22" t="b">
        <v>0</v>
      </c>
      <c r="S363" s="22" t="b">
        <v>0</v>
      </c>
      <c r="T363" s="22">
        <f ca="1">IFERROR(IF(W363=0,0,VLOOKUP(W363,보상!$D:$K,6,FALSE)),"-")</f>
        <v>0</v>
      </c>
      <c r="U363" s="22">
        <f ca="1">IFERROR(IF(W363=0,0,VLOOKUP(W363,보상!$D:$K,7,FALSE)),"-")</f>
        <v>15750</v>
      </c>
      <c r="V363" s="22">
        <f ca="1">IFERROR(IF(W363=0,0,VLOOKUP(W363,보상!$D:$K,8,FALSE)),"-")</f>
        <v>0</v>
      </c>
      <c r="W363" s="22">
        <f ca="1">IFERROR(IFERROR(VLOOKUP($B363,INDIRECT(VLOOKUP($E363,보상!$S:$AA,2,FALSE)),MATCH(W$6,INDIRECT(VLOOKUP($E363,보상!$S:$AA,3,FALSE)),0),FALSE),VLOOKUP($B363,INDIRECT(VLOOKUP($E363&amp;"_U",보상!$S:$AA,2,FALSE)),MATCH(W$6,INDIRECT(VLOOKUP($E363&amp;"_U",보상!$S:$AA,3,FALSE)),0),FALSE)),"ERROR")</f>
        <v>244001</v>
      </c>
      <c r="X363" s="134" t="str">
        <f ca="1">IFERROR(IF(W363=0,0,VLOOKUP(SUBSTITUTE(VLOOKUP(W363,#REF!,MATCH("strItemName",#REF!,0),FALSE),"SUI_",""),#REF!,2,FALSE)),"ERROR")</f>
        <v>ERROR</v>
      </c>
      <c r="Y363" s="22">
        <f t="shared" ca="1" si="19"/>
        <v>244001</v>
      </c>
      <c r="Z363" s="134" t="str">
        <f ca="1">IFERROR(IF(Y363=0,0,VLOOKUP(SUBSTITUTE(VLOOKUP(Y363,#REF!,MATCH("strItemName",#REF!,0),FALSE),"SUI_",""),#REF!,2,FALSE)),"ERROR")</f>
        <v>ERROR</v>
      </c>
      <c r="AA363" s="22">
        <f t="shared" ca="1" si="19"/>
        <v>244001</v>
      </c>
      <c r="AB363" s="134" t="str">
        <f ca="1">IFERROR(IF(AA363=0,0,VLOOKUP(SUBSTITUTE(VLOOKUP(AA363,#REF!,MATCH("strItemName",#REF!,0),FALSE),"SUI_",""),#REF!,2,FALSE)),"ERROR")</f>
        <v>ERROR</v>
      </c>
      <c r="AC363" s="22">
        <f t="shared" ca="1" si="19"/>
        <v>244001</v>
      </c>
      <c r="AD363" s="134" t="str">
        <f ca="1">IFERROR(IF(AC363=0,0,VLOOKUP(SUBSTITUTE(VLOOKUP(AC363,#REF!,MATCH("strItemName",#REF!,0),FALSE),"SUI_",""),#REF!,2,FALSE)),"ERROR")</f>
        <v>ERROR</v>
      </c>
      <c r="AE363" s="22">
        <f t="shared" ca="1" si="19"/>
        <v>244001</v>
      </c>
      <c r="AF363" s="134" t="str">
        <f ca="1">IFERROR(IF(AE363=0,0,VLOOKUP(SUBSTITUTE(VLOOKUP(AE363,#REF!,MATCH("strItemName",#REF!,0),FALSE),"SUI_",""),#REF!,2,FALSE)),"ERROR")</f>
        <v>ERROR</v>
      </c>
      <c r="AG363" s="88">
        <v>0</v>
      </c>
      <c r="AH363" s="134">
        <f>IFERROR(IF(AG363=0,0,VLOOKUP(SUBSTITUTE(VLOOKUP(AG363,#REF!,MATCH("strItemName",#REF!,0),FALSE),"SUI_",""),#REF!,2,FALSE)),"ERROR")</f>
        <v>0</v>
      </c>
      <c r="AI363" s="22">
        <f ca="1">IFERROR(IFERROR(VLOOKUP($B363,INDIRECT(VLOOKUP($E363,보상!$S:$AA,2,FALSE)),MATCH(AI$6,INDIRECT(VLOOKUP($E363,보상!$S:$AA,3,FALSE)),0),FALSE),VLOOKUP($B363,INDIRECT(VLOOKUP($E363&amp;"_U",보상!$S:$AA,2,FALSE)),MATCH(AI$6,INDIRECT(VLOOKUP($E363&amp;"_U",보상!$S:$AA,3,FALSE)),0),FALSE)),"ERROR")</f>
        <v>1</v>
      </c>
      <c r="AJ363" s="22">
        <v>0</v>
      </c>
      <c r="AK363" s="22">
        <v>0</v>
      </c>
      <c r="AL363" s="22">
        <v>0</v>
      </c>
      <c r="AM363" s="22" t="b">
        <v>0</v>
      </c>
      <c r="AN363" s="22">
        <v>0</v>
      </c>
      <c r="AO363" s="22">
        <v>0</v>
      </c>
    </row>
    <row r="364" spans="2:41" ht="16.5" customHeight="1" x14ac:dyDescent="0.3">
      <c r="B364" s="153">
        <f t="shared" si="18"/>
        <v>1056003</v>
      </c>
      <c r="C364" s="22">
        <v>1056003</v>
      </c>
      <c r="D364" s="156" t="str">
        <f ca="1">IFERROR(IFERROR(VLOOKUP($B364,INDIRECT(VLOOKUP($E364,보상!$S:$AA,2,FALSE)),MATCH(D$6,INDIRECT(VLOOKUP($E364,보상!$S:$AA,3,FALSE)),0),FALSE),VLOOKUP($B364,INDIRECT(VLOOKUP($E364&amp;"_U",보상!$S:$AA,2,FALSE)),MATCH(D$6,INDIRECT(VLOOKUP($E364&amp;"_U",보상!$S:$AA,3,FALSE)),0),FALSE)),"ERROR")</f>
        <v>계속되는 추적</v>
      </c>
      <c r="E364" s="22" t="s">
        <v>384</v>
      </c>
      <c r="F364" s="22">
        <f>COUNTIF($C$8:$C364,$C364)</f>
        <v>1</v>
      </c>
      <c r="G364" s="22" t="b">
        <v>0</v>
      </c>
      <c r="H364" s="22">
        <v>0</v>
      </c>
      <c r="I364" s="129">
        <f>IFERROR(IF(H364=0,0,VLOOKUP(VLOOKUP(H364,#REF!,MATCH("strMailTitleID",#REF!,0),FALSE),#REF!,2,FALSE)),"ERROR")</f>
        <v>0</v>
      </c>
      <c r="J364" s="176">
        <v>0</v>
      </c>
      <c r="K364" s="129">
        <f>IFERROR(IF(J364=0,0,VLOOKUP(VLOOKUP(J364,#REF!,MATCH("strMailTitleID",#REF!,0),FALSE),#REF!,2,FALSE)),"ERROR")</f>
        <v>0</v>
      </c>
      <c r="L364" s="22">
        <f ca="1">IFERROR(IFERROR(VLOOKUP($B364,INDIRECT(VLOOKUP($E364,보상!$S:$AA,2,FALSE)),MATCH(L$6,INDIRECT(VLOOKUP($E364,보상!$S:$AA,3,FALSE)),0),FALSE),VLOOKUP($B364,INDIRECT(VLOOKUP($E364&amp;"_U",보상!$S:$AA,2,FALSE)),MATCH(L$6,INDIRECT(VLOOKUP($E364&amp;"_U",보상!$S:$AA,3,FALSE)),0),FALSE)),"ERROR")</f>
        <v>13870</v>
      </c>
      <c r="M364" s="22">
        <v>0</v>
      </c>
      <c r="N364" s="22">
        <v>0</v>
      </c>
      <c r="O364" s="22">
        <v>0</v>
      </c>
      <c r="P364" s="22" t="str">
        <f ca="1">IFERROR(IFERROR(VLOOKUP($B364,INDIRECT(VLOOKUP($E364,보상!$S:$AA,2,FALSE)),MATCH(P$6,INDIRECT(VLOOKUP($E364,보상!$S:$AA,3,FALSE)),0),FALSE),VLOOKUP($B364,INDIRECT(VLOOKUP($E364&amp;"_U",보상!$S:$AA,2,FALSE)),MATCH(P$6,INDIRECT(VLOOKUP($E364&amp;"_U",보상!$S:$AA,3,FALSE)),0),FALSE)),"ERROR")</f>
        <v>Gold</v>
      </c>
      <c r="Q364" s="22">
        <f ca="1">IFERROR(IFERROR(VLOOKUP($B364,INDIRECT(VLOOKUP($E364,보상!$S:$AA,2,FALSE)),MATCH(Q$6,INDIRECT(VLOOKUP($E364,보상!$S:$AA,3,FALSE)),0),FALSE),VLOOKUP($B364,INDIRECT(VLOOKUP($E364&amp;"_U",보상!$S:$AA,2,FALSE)),MATCH(Q$6,INDIRECT(VLOOKUP($E364&amp;"_U",보상!$S:$AA,3,FALSE)),0),FALSE)),"ERROR")</f>
        <v>5970</v>
      </c>
      <c r="R364" s="22" t="b">
        <v>0</v>
      </c>
      <c r="S364" s="22" t="b">
        <v>0</v>
      </c>
      <c r="T364" s="22">
        <f ca="1">IFERROR(IF(W364=0,0,VLOOKUP(W364,보상!$D:$K,6,FALSE)),"-")</f>
        <v>0</v>
      </c>
      <c r="U364" s="22">
        <f ca="1">IFERROR(IF(W364=0,0,VLOOKUP(W364,보상!$D:$K,7,FALSE)),"-")</f>
        <v>0</v>
      </c>
      <c r="V364" s="22">
        <f ca="1">IFERROR(IF(W364=0,0,VLOOKUP(W364,보상!$D:$K,8,FALSE)),"-")</f>
        <v>0</v>
      </c>
      <c r="W364" s="22">
        <f ca="1">IFERROR(IFERROR(VLOOKUP($B364,INDIRECT(VLOOKUP($E364,보상!$S:$AA,2,FALSE)),MATCH(W$6,INDIRECT(VLOOKUP($E364,보상!$S:$AA,3,FALSE)),0),FALSE),VLOOKUP($B364,INDIRECT(VLOOKUP($E364&amp;"_U",보상!$S:$AA,2,FALSE)),MATCH(W$6,INDIRECT(VLOOKUP($E364&amp;"_U",보상!$S:$AA,3,FALSE)),0),FALSE)),"ERROR")</f>
        <v>4012011</v>
      </c>
      <c r="X364" s="134" t="str">
        <f ca="1">IFERROR(IF(W364=0,0,VLOOKUP(SUBSTITUTE(VLOOKUP(W364,#REF!,MATCH("strItemName",#REF!,0),FALSE),"SUI_",""),#REF!,2,FALSE)),"ERROR")</f>
        <v>ERROR</v>
      </c>
      <c r="Y364" s="22">
        <f t="shared" ca="1" si="19"/>
        <v>4012011</v>
      </c>
      <c r="Z364" s="134" t="str">
        <f ca="1">IFERROR(IF(Y364=0,0,VLOOKUP(SUBSTITUTE(VLOOKUP(Y364,#REF!,MATCH("strItemName",#REF!,0),FALSE),"SUI_",""),#REF!,2,FALSE)),"ERROR")</f>
        <v>ERROR</v>
      </c>
      <c r="AA364" s="22">
        <f t="shared" ca="1" si="19"/>
        <v>4012011</v>
      </c>
      <c r="AB364" s="134" t="str">
        <f ca="1">IFERROR(IF(AA364=0,0,VLOOKUP(SUBSTITUTE(VLOOKUP(AA364,#REF!,MATCH("strItemName",#REF!,0),FALSE),"SUI_",""),#REF!,2,FALSE)),"ERROR")</f>
        <v>ERROR</v>
      </c>
      <c r="AC364" s="22">
        <f t="shared" ca="1" si="19"/>
        <v>4012011</v>
      </c>
      <c r="AD364" s="134" t="str">
        <f ca="1">IFERROR(IF(AC364=0,0,VLOOKUP(SUBSTITUTE(VLOOKUP(AC364,#REF!,MATCH("strItemName",#REF!,0),FALSE),"SUI_",""),#REF!,2,FALSE)),"ERROR")</f>
        <v>ERROR</v>
      </c>
      <c r="AE364" s="22">
        <f t="shared" ca="1" si="19"/>
        <v>4012011</v>
      </c>
      <c r="AF364" s="134" t="str">
        <f ca="1">IFERROR(IF(AE364=0,0,VLOOKUP(SUBSTITUTE(VLOOKUP(AE364,#REF!,MATCH("strItemName",#REF!,0),FALSE),"SUI_",""),#REF!,2,FALSE)),"ERROR")</f>
        <v>ERROR</v>
      </c>
      <c r="AG364" s="88">
        <v>0</v>
      </c>
      <c r="AH364" s="134">
        <f>IFERROR(IF(AG364=0,0,VLOOKUP(SUBSTITUTE(VLOOKUP(AG364,#REF!,MATCH("strItemName",#REF!,0),FALSE),"SUI_",""),#REF!,2,FALSE)),"ERROR")</f>
        <v>0</v>
      </c>
      <c r="AI364" s="22">
        <f ca="1">IFERROR(IFERROR(VLOOKUP($B364,INDIRECT(VLOOKUP($E364,보상!$S:$AA,2,FALSE)),MATCH(AI$6,INDIRECT(VLOOKUP($E364,보상!$S:$AA,3,FALSE)),0),FALSE),VLOOKUP($B364,INDIRECT(VLOOKUP($E364&amp;"_U",보상!$S:$AA,2,FALSE)),MATCH(AI$6,INDIRECT(VLOOKUP($E364&amp;"_U",보상!$S:$AA,3,FALSE)),0),FALSE)),"ERROR")</f>
        <v>1</v>
      </c>
      <c r="AJ364" s="22">
        <v>0</v>
      </c>
      <c r="AK364" s="22">
        <v>0</v>
      </c>
      <c r="AL364" s="22">
        <v>0</v>
      </c>
      <c r="AM364" s="22" t="b">
        <v>0</v>
      </c>
      <c r="AN364" s="22">
        <v>0</v>
      </c>
      <c r="AO364" s="22">
        <v>0</v>
      </c>
    </row>
    <row r="365" spans="2:41" ht="16.5" customHeight="1" x14ac:dyDescent="0.3">
      <c r="B365" s="153">
        <f t="shared" si="18"/>
        <v>1056103</v>
      </c>
      <c r="C365" s="22">
        <v>1056103</v>
      </c>
      <c r="D365" s="156" t="str">
        <f ca="1">IFERROR(IFERROR(VLOOKUP($B365,INDIRECT(VLOOKUP($E365,보상!$S:$AA,2,FALSE)),MATCH(D$6,INDIRECT(VLOOKUP($E365,보상!$S:$AA,3,FALSE)),0),FALSE),VLOOKUP($B365,INDIRECT(VLOOKUP($E365&amp;"_U",보상!$S:$AA,2,FALSE)),MATCH(D$6,INDIRECT(VLOOKUP($E365&amp;"_U",보상!$S:$AA,3,FALSE)),0),FALSE)),"ERROR")</f>
        <v>의문의 시신</v>
      </c>
      <c r="E365" s="22" t="s">
        <v>384</v>
      </c>
      <c r="F365" s="22">
        <f>COUNTIF($C$8:$C365,$C365)</f>
        <v>1</v>
      </c>
      <c r="G365" s="22" t="b">
        <v>0</v>
      </c>
      <c r="H365" s="22">
        <v>0</v>
      </c>
      <c r="I365" s="129">
        <f>IFERROR(IF(H365=0,0,VLOOKUP(VLOOKUP(H365,#REF!,MATCH("strMailTitleID",#REF!,0),FALSE),#REF!,2,FALSE)),"ERROR")</f>
        <v>0</v>
      </c>
      <c r="J365" s="176">
        <v>0</v>
      </c>
      <c r="K365" s="129">
        <f>IFERROR(IF(J365=0,0,VLOOKUP(VLOOKUP(J365,#REF!,MATCH("strMailTitleID",#REF!,0),FALSE),#REF!,2,FALSE)),"ERROR")</f>
        <v>0</v>
      </c>
      <c r="L365" s="22">
        <f ca="1">IFERROR(IFERROR(VLOOKUP($B365,INDIRECT(VLOOKUP($E365,보상!$S:$AA,2,FALSE)),MATCH(L$6,INDIRECT(VLOOKUP($E365,보상!$S:$AA,3,FALSE)),0),FALSE),VLOOKUP($B365,INDIRECT(VLOOKUP($E365&amp;"_U",보상!$S:$AA,2,FALSE)),MATCH(L$6,INDIRECT(VLOOKUP($E365&amp;"_U",보상!$S:$AA,3,FALSE)),0),FALSE)),"ERROR")</f>
        <v>13870</v>
      </c>
      <c r="M365" s="22">
        <v>0</v>
      </c>
      <c r="N365" s="22">
        <v>0</v>
      </c>
      <c r="O365" s="22">
        <v>0</v>
      </c>
      <c r="P365" s="22" t="str">
        <f ca="1">IFERROR(IFERROR(VLOOKUP($B365,INDIRECT(VLOOKUP($E365,보상!$S:$AA,2,FALSE)),MATCH(P$6,INDIRECT(VLOOKUP($E365,보상!$S:$AA,3,FALSE)),0),FALSE),VLOOKUP($B365,INDIRECT(VLOOKUP($E365&amp;"_U",보상!$S:$AA,2,FALSE)),MATCH(P$6,INDIRECT(VLOOKUP($E365&amp;"_U",보상!$S:$AA,3,FALSE)),0),FALSE)),"ERROR")</f>
        <v>Gold</v>
      </c>
      <c r="Q365" s="22">
        <f ca="1">IFERROR(IFERROR(VLOOKUP($B365,INDIRECT(VLOOKUP($E365,보상!$S:$AA,2,FALSE)),MATCH(Q$6,INDIRECT(VLOOKUP($E365,보상!$S:$AA,3,FALSE)),0),FALSE),VLOOKUP($B365,INDIRECT(VLOOKUP($E365&amp;"_U",보상!$S:$AA,2,FALSE)),MATCH(Q$6,INDIRECT(VLOOKUP($E365&amp;"_U",보상!$S:$AA,3,FALSE)),0),FALSE)),"ERROR")</f>
        <v>5970</v>
      </c>
      <c r="R365" s="22" t="b">
        <v>0</v>
      </c>
      <c r="S365" s="22" t="b">
        <v>0</v>
      </c>
      <c r="T365" s="22">
        <f ca="1">IFERROR(IF(W365=0,0,VLOOKUP(W365,보상!$D:$K,6,FALSE)),"-")</f>
        <v>0</v>
      </c>
      <c r="U365" s="22">
        <f ca="1">IFERROR(IF(W365=0,0,VLOOKUP(W365,보상!$D:$K,7,FALSE)),"-")</f>
        <v>0</v>
      </c>
      <c r="V365" s="22">
        <f ca="1">IFERROR(IF(W365=0,0,VLOOKUP(W365,보상!$D:$K,8,FALSE)),"-")</f>
        <v>0</v>
      </c>
      <c r="W365" s="22">
        <f ca="1">IFERROR(IFERROR(VLOOKUP($B365,INDIRECT(VLOOKUP($E365,보상!$S:$AA,2,FALSE)),MATCH(W$6,INDIRECT(VLOOKUP($E365,보상!$S:$AA,3,FALSE)),0),FALSE),VLOOKUP($B365,INDIRECT(VLOOKUP($E365&amp;"_U",보상!$S:$AA,2,FALSE)),MATCH(W$6,INDIRECT(VLOOKUP($E365&amp;"_U",보상!$S:$AA,3,FALSE)),0),FALSE)),"ERROR")</f>
        <v>2202011</v>
      </c>
      <c r="X365" s="134" t="str">
        <f ca="1">IFERROR(IF(W365=0,0,VLOOKUP(SUBSTITUTE(VLOOKUP(W365,#REF!,MATCH("strItemName",#REF!,0),FALSE),"SUI_",""),#REF!,2,FALSE)),"ERROR")</f>
        <v>ERROR</v>
      </c>
      <c r="Y365" s="22">
        <f t="shared" ca="1" si="19"/>
        <v>2202011</v>
      </c>
      <c r="Z365" s="134" t="str">
        <f ca="1">IFERROR(IF(Y365=0,0,VLOOKUP(SUBSTITUTE(VLOOKUP(Y365,#REF!,MATCH("strItemName",#REF!,0),FALSE),"SUI_",""),#REF!,2,FALSE)),"ERROR")</f>
        <v>ERROR</v>
      </c>
      <c r="AA365" s="22">
        <f t="shared" ca="1" si="19"/>
        <v>2202011</v>
      </c>
      <c r="AB365" s="134" t="str">
        <f ca="1">IFERROR(IF(AA365=0,0,VLOOKUP(SUBSTITUTE(VLOOKUP(AA365,#REF!,MATCH("strItemName",#REF!,0),FALSE),"SUI_",""),#REF!,2,FALSE)),"ERROR")</f>
        <v>ERROR</v>
      </c>
      <c r="AC365" s="22">
        <f t="shared" ca="1" si="19"/>
        <v>2202011</v>
      </c>
      <c r="AD365" s="134" t="str">
        <f ca="1">IFERROR(IF(AC365=0,0,VLOOKUP(SUBSTITUTE(VLOOKUP(AC365,#REF!,MATCH("strItemName",#REF!,0),FALSE),"SUI_",""),#REF!,2,FALSE)),"ERROR")</f>
        <v>ERROR</v>
      </c>
      <c r="AE365" s="22">
        <f t="shared" ca="1" si="19"/>
        <v>2202011</v>
      </c>
      <c r="AF365" s="134" t="str">
        <f ca="1">IFERROR(IF(AE365=0,0,VLOOKUP(SUBSTITUTE(VLOOKUP(AE365,#REF!,MATCH("strItemName",#REF!,0),FALSE),"SUI_",""),#REF!,2,FALSE)),"ERROR")</f>
        <v>ERROR</v>
      </c>
      <c r="AG365" s="88">
        <v>0</v>
      </c>
      <c r="AH365" s="134">
        <f>IFERROR(IF(AG365=0,0,VLOOKUP(SUBSTITUTE(VLOOKUP(AG365,#REF!,MATCH("strItemName",#REF!,0),FALSE),"SUI_",""),#REF!,2,FALSE)),"ERROR")</f>
        <v>0</v>
      </c>
      <c r="AI365" s="22">
        <f ca="1">IFERROR(IFERROR(VLOOKUP($B365,INDIRECT(VLOOKUP($E365,보상!$S:$AA,2,FALSE)),MATCH(AI$6,INDIRECT(VLOOKUP($E365,보상!$S:$AA,3,FALSE)),0),FALSE),VLOOKUP($B365,INDIRECT(VLOOKUP($E365&amp;"_U",보상!$S:$AA,2,FALSE)),MATCH(AI$6,INDIRECT(VLOOKUP($E365&amp;"_U",보상!$S:$AA,3,FALSE)),0),FALSE)),"ERROR")</f>
        <v>3</v>
      </c>
      <c r="AJ365" s="22">
        <v>0</v>
      </c>
      <c r="AK365" s="22">
        <v>0</v>
      </c>
      <c r="AL365" s="22">
        <v>0</v>
      </c>
      <c r="AM365" s="22" t="b">
        <v>0</v>
      </c>
      <c r="AN365" s="22">
        <v>0</v>
      </c>
      <c r="AO365" s="22">
        <v>0</v>
      </c>
    </row>
    <row r="366" spans="2:41" ht="16.5" customHeight="1" x14ac:dyDescent="0.3">
      <c r="B366" s="153">
        <f t="shared" si="18"/>
        <v>1056203</v>
      </c>
      <c r="C366" s="22">
        <v>1056203</v>
      </c>
      <c r="D366" s="156" t="str">
        <f ca="1">IFERROR(IFERROR(VLOOKUP($B366,INDIRECT(VLOOKUP($E366,보상!$S:$AA,2,FALSE)),MATCH(D$6,INDIRECT(VLOOKUP($E366,보상!$S:$AA,3,FALSE)),0),FALSE),VLOOKUP($B366,INDIRECT(VLOOKUP($E366&amp;"_U",보상!$S:$AA,2,FALSE)),MATCH(D$6,INDIRECT(VLOOKUP($E366&amp;"_U",보상!$S:$AA,3,FALSE)),0),FALSE)),"ERROR")</f>
        <v>알렉스의 전언</v>
      </c>
      <c r="E366" s="22" t="s">
        <v>384</v>
      </c>
      <c r="F366" s="22">
        <f>COUNTIF($C$8:$C366,$C366)</f>
        <v>1</v>
      </c>
      <c r="G366" s="22" t="b">
        <v>0</v>
      </c>
      <c r="H366" s="22">
        <v>0</v>
      </c>
      <c r="I366" s="129">
        <f>IFERROR(IF(H366=0,0,VLOOKUP(VLOOKUP(H366,#REF!,MATCH("strMailTitleID",#REF!,0),FALSE),#REF!,2,FALSE)),"ERROR")</f>
        <v>0</v>
      </c>
      <c r="J366" s="176">
        <v>0</v>
      </c>
      <c r="K366" s="129">
        <f>IFERROR(IF(J366=0,0,VLOOKUP(VLOOKUP(J366,#REF!,MATCH("strMailTitleID",#REF!,0),FALSE),#REF!,2,FALSE)),"ERROR")</f>
        <v>0</v>
      </c>
      <c r="L366" s="22">
        <f ca="1">IFERROR(IFERROR(VLOOKUP($B366,INDIRECT(VLOOKUP($E366,보상!$S:$AA,2,FALSE)),MATCH(L$6,INDIRECT(VLOOKUP($E366,보상!$S:$AA,3,FALSE)),0),FALSE),VLOOKUP($B366,INDIRECT(VLOOKUP($E366&amp;"_U",보상!$S:$AA,2,FALSE)),MATCH(L$6,INDIRECT(VLOOKUP($E366&amp;"_U",보상!$S:$AA,3,FALSE)),0),FALSE)),"ERROR")</f>
        <v>14860</v>
      </c>
      <c r="M366" s="22">
        <v>0</v>
      </c>
      <c r="N366" s="22">
        <v>0</v>
      </c>
      <c r="O366" s="22">
        <v>0</v>
      </c>
      <c r="P366" s="22" t="str">
        <f ca="1">IFERROR(IFERROR(VLOOKUP($B366,INDIRECT(VLOOKUP($E366,보상!$S:$AA,2,FALSE)),MATCH(P$6,INDIRECT(VLOOKUP($E366,보상!$S:$AA,3,FALSE)),0),FALSE),VLOOKUP($B366,INDIRECT(VLOOKUP($E366&amp;"_U",보상!$S:$AA,2,FALSE)),MATCH(P$6,INDIRECT(VLOOKUP($E366&amp;"_U",보상!$S:$AA,3,FALSE)),0),FALSE)),"ERROR")</f>
        <v>Gold</v>
      </c>
      <c r="Q366" s="22">
        <f ca="1">IFERROR(IFERROR(VLOOKUP($B366,INDIRECT(VLOOKUP($E366,보상!$S:$AA,2,FALSE)),MATCH(Q$6,INDIRECT(VLOOKUP($E366,보상!$S:$AA,3,FALSE)),0),FALSE),VLOOKUP($B366,INDIRECT(VLOOKUP($E366&amp;"_U",보상!$S:$AA,2,FALSE)),MATCH(Q$6,INDIRECT(VLOOKUP($E366&amp;"_U",보상!$S:$AA,3,FALSE)),0),FALSE)),"ERROR")</f>
        <v>5970</v>
      </c>
      <c r="R366" s="22" t="b">
        <v>0</v>
      </c>
      <c r="S366" s="22" t="b">
        <v>0</v>
      </c>
      <c r="T366" s="22">
        <f ca="1">IFERROR(IF(W366=0,0,VLOOKUP(W366,보상!$D:$K,6,FALSE)),"-")</f>
        <v>0</v>
      </c>
      <c r="U366" s="22">
        <f ca="1">IFERROR(IF(W366=0,0,VLOOKUP(W366,보상!$D:$K,7,FALSE)),"-")</f>
        <v>0</v>
      </c>
      <c r="V366" s="22">
        <f ca="1">IFERROR(IF(W366=0,0,VLOOKUP(W366,보상!$D:$K,8,FALSE)),"-")</f>
        <v>0</v>
      </c>
      <c r="W366" s="22">
        <f ca="1">IFERROR(IFERROR(VLOOKUP($B366,INDIRECT(VLOOKUP($E366,보상!$S:$AA,2,FALSE)),MATCH(W$6,INDIRECT(VLOOKUP($E366,보상!$S:$AA,3,FALSE)),0),FALSE),VLOOKUP($B366,INDIRECT(VLOOKUP($E366&amp;"_U",보상!$S:$AA,2,FALSE)),MATCH(W$6,INDIRECT(VLOOKUP($E366&amp;"_U",보상!$S:$AA,3,FALSE)),0),FALSE)),"ERROR")</f>
        <v>2202012</v>
      </c>
      <c r="X366" s="134" t="str">
        <f ca="1">IFERROR(IF(W366=0,0,VLOOKUP(SUBSTITUTE(VLOOKUP(W366,#REF!,MATCH("strItemName",#REF!,0),FALSE),"SUI_",""),#REF!,2,FALSE)),"ERROR")</f>
        <v>ERROR</v>
      </c>
      <c r="Y366" s="22">
        <f t="shared" ca="1" si="19"/>
        <v>2202012</v>
      </c>
      <c r="Z366" s="134" t="str">
        <f ca="1">IFERROR(IF(Y366=0,0,VLOOKUP(SUBSTITUTE(VLOOKUP(Y366,#REF!,MATCH("strItemName",#REF!,0),FALSE),"SUI_",""),#REF!,2,FALSE)),"ERROR")</f>
        <v>ERROR</v>
      </c>
      <c r="AA366" s="22">
        <f t="shared" ca="1" si="19"/>
        <v>2202012</v>
      </c>
      <c r="AB366" s="134" t="str">
        <f ca="1">IFERROR(IF(AA366=0,0,VLOOKUP(SUBSTITUTE(VLOOKUP(AA366,#REF!,MATCH("strItemName",#REF!,0),FALSE),"SUI_",""),#REF!,2,FALSE)),"ERROR")</f>
        <v>ERROR</v>
      </c>
      <c r="AC366" s="22">
        <f t="shared" ca="1" si="19"/>
        <v>2202012</v>
      </c>
      <c r="AD366" s="134" t="str">
        <f ca="1">IFERROR(IF(AC366=0,0,VLOOKUP(SUBSTITUTE(VLOOKUP(AC366,#REF!,MATCH("strItemName",#REF!,0),FALSE),"SUI_",""),#REF!,2,FALSE)),"ERROR")</f>
        <v>ERROR</v>
      </c>
      <c r="AE366" s="22">
        <f t="shared" ca="1" si="19"/>
        <v>2202012</v>
      </c>
      <c r="AF366" s="134" t="str">
        <f ca="1">IFERROR(IF(AE366=0,0,VLOOKUP(SUBSTITUTE(VLOOKUP(AE366,#REF!,MATCH("strItemName",#REF!,0),FALSE),"SUI_",""),#REF!,2,FALSE)),"ERROR")</f>
        <v>ERROR</v>
      </c>
      <c r="AG366" s="88">
        <v>0</v>
      </c>
      <c r="AH366" s="134">
        <f>IFERROR(IF(AG366=0,0,VLOOKUP(SUBSTITUTE(VLOOKUP(AG366,#REF!,MATCH("strItemName",#REF!,0),FALSE),"SUI_",""),#REF!,2,FALSE)),"ERROR")</f>
        <v>0</v>
      </c>
      <c r="AI366" s="22">
        <f ca="1">IFERROR(IFERROR(VLOOKUP($B366,INDIRECT(VLOOKUP($E366,보상!$S:$AA,2,FALSE)),MATCH(AI$6,INDIRECT(VLOOKUP($E366,보상!$S:$AA,3,FALSE)),0),FALSE),VLOOKUP($B366,INDIRECT(VLOOKUP($E366&amp;"_U",보상!$S:$AA,2,FALSE)),MATCH(AI$6,INDIRECT(VLOOKUP($E366&amp;"_U",보상!$S:$AA,3,FALSE)),0),FALSE)),"ERROR")</f>
        <v>3</v>
      </c>
      <c r="AJ366" s="22">
        <v>0</v>
      </c>
      <c r="AK366" s="22">
        <v>0</v>
      </c>
      <c r="AL366" s="22">
        <v>0</v>
      </c>
      <c r="AM366" s="22" t="b">
        <v>0</v>
      </c>
      <c r="AN366" s="22">
        <v>0</v>
      </c>
      <c r="AO366" s="22">
        <v>0</v>
      </c>
    </row>
    <row r="367" spans="2:41" ht="16.5" customHeight="1" x14ac:dyDescent="0.3">
      <c r="B367" s="153">
        <f t="shared" si="18"/>
        <v>1056303</v>
      </c>
      <c r="C367" s="22">
        <v>1056303</v>
      </c>
      <c r="D367" s="156" t="str">
        <f ca="1">IFERROR(IFERROR(VLOOKUP($B367,INDIRECT(VLOOKUP($E367,보상!$S:$AA,2,FALSE)),MATCH(D$6,INDIRECT(VLOOKUP($E367,보상!$S:$AA,3,FALSE)),0),FALSE),VLOOKUP($B367,INDIRECT(VLOOKUP($E367&amp;"_U",보상!$S:$AA,2,FALSE)),MATCH(D$6,INDIRECT(VLOOKUP($E367&amp;"_U",보상!$S:$AA,3,FALSE)),0),FALSE)),"ERROR")</f>
        <v>불안정한 마력의 정체</v>
      </c>
      <c r="E367" s="22" t="s">
        <v>384</v>
      </c>
      <c r="F367" s="22">
        <f>COUNTIF($C$8:$C367,$C367)</f>
        <v>1</v>
      </c>
      <c r="G367" s="22" t="b">
        <v>0</v>
      </c>
      <c r="H367" s="22">
        <v>0</v>
      </c>
      <c r="I367" s="129">
        <f>IFERROR(IF(H367=0,0,VLOOKUP(VLOOKUP(H367,#REF!,MATCH("strMailTitleID",#REF!,0),FALSE),#REF!,2,FALSE)),"ERROR")</f>
        <v>0</v>
      </c>
      <c r="J367" s="176">
        <v>0</v>
      </c>
      <c r="K367" s="129">
        <f>IFERROR(IF(J367=0,0,VLOOKUP(VLOOKUP(J367,#REF!,MATCH("strMailTitleID",#REF!,0),FALSE),#REF!,2,FALSE)),"ERROR")</f>
        <v>0</v>
      </c>
      <c r="L367" s="22">
        <f ca="1">IFERROR(IFERROR(VLOOKUP($B367,INDIRECT(VLOOKUP($E367,보상!$S:$AA,2,FALSE)),MATCH(L$6,INDIRECT(VLOOKUP($E367,보상!$S:$AA,3,FALSE)),0),FALSE),VLOOKUP($B367,INDIRECT(VLOOKUP($E367&amp;"_U",보상!$S:$AA,2,FALSE)),MATCH(L$6,INDIRECT(VLOOKUP($E367&amp;"_U",보상!$S:$AA,3,FALSE)),0),FALSE)),"ERROR")</f>
        <v>13870</v>
      </c>
      <c r="M367" s="22">
        <v>0</v>
      </c>
      <c r="N367" s="22">
        <v>0</v>
      </c>
      <c r="O367" s="22">
        <v>0</v>
      </c>
      <c r="P367" s="22" t="str">
        <f ca="1">IFERROR(IFERROR(VLOOKUP($B367,INDIRECT(VLOOKUP($E367,보상!$S:$AA,2,FALSE)),MATCH(P$6,INDIRECT(VLOOKUP($E367,보상!$S:$AA,3,FALSE)),0),FALSE),VLOOKUP($B367,INDIRECT(VLOOKUP($E367&amp;"_U",보상!$S:$AA,2,FALSE)),MATCH(P$6,INDIRECT(VLOOKUP($E367&amp;"_U",보상!$S:$AA,3,FALSE)),0),FALSE)),"ERROR")</f>
        <v>Gold</v>
      </c>
      <c r="Q367" s="22">
        <f ca="1">IFERROR(IFERROR(VLOOKUP($B367,INDIRECT(VLOOKUP($E367,보상!$S:$AA,2,FALSE)),MATCH(Q$6,INDIRECT(VLOOKUP($E367,보상!$S:$AA,3,FALSE)),0),FALSE),VLOOKUP($B367,INDIRECT(VLOOKUP($E367&amp;"_U",보상!$S:$AA,2,FALSE)),MATCH(Q$6,INDIRECT(VLOOKUP($E367&amp;"_U",보상!$S:$AA,3,FALSE)),0),FALSE)),"ERROR")</f>
        <v>6060</v>
      </c>
      <c r="R367" s="22" t="b">
        <v>0</v>
      </c>
      <c r="S367" s="22" t="b">
        <v>0</v>
      </c>
      <c r="T367" s="22">
        <f ca="1">IFERROR(IF(W367=0,0,VLOOKUP(W367,보상!$D:$K,6,FALSE)),"-")</f>
        <v>0</v>
      </c>
      <c r="U367" s="22">
        <f ca="1">IFERROR(IF(W367=0,0,VLOOKUP(W367,보상!$D:$K,7,FALSE)),"-")</f>
        <v>0</v>
      </c>
      <c r="V367" s="22">
        <f ca="1">IFERROR(IF(W367=0,0,VLOOKUP(W367,보상!$D:$K,8,FALSE)),"-")</f>
        <v>0</v>
      </c>
      <c r="W367" s="22">
        <f ca="1">IFERROR(IFERROR(VLOOKUP($B367,INDIRECT(VLOOKUP($E367,보상!$S:$AA,2,FALSE)),MATCH(W$6,INDIRECT(VLOOKUP($E367,보상!$S:$AA,3,FALSE)),0),FALSE),VLOOKUP($B367,INDIRECT(VLOOKUP($E367&amp;"_U",보상!$S:$AA,2,FALSE)),MATCH(W$6,INDIRECT(VLOOKUP($E367&amp;"_U",보상!$S:$AA,3,FALSE)),0),FALSE)),"ERROR")</f>
        <v>3013001</v>
      </c>
      <c r="X367" s="134" t="str">
        <f ca="1">IFERROR(IF(W367=0,0,VLOOKUP(SUBSTITUTE(VLOOKUP(W367,#REF!,MATCH("strItemName",#REF!,0),FALSE),"SUI_",""),#REF!,2,FALSE)),"ERROR")</f>
        <v>ERROR</v>
      </c>
      <c r="Y367" s="22">
        <f t="shared" ca="1" si="19"/>
        <v>3013001</v>
      </c>
      <c r="Z367" s="134" t="str">
        <f ca="1">IFERROR(IF(Y367=0,0,VLOOKUP(SUBSTITUTE(VLOOKUP(Y367,#REF!,MATCH("strItemName",#REF!,0),FALSE),"SUI_",""),#REF!,2,FALSE)),"ERROR")</f>
        <v>ERROR</v>
      </c>
      <c r="AA367" s="22">
        <f t="shared" ca="1" si="19"/>
        <v>3013001</v>
      </c>
      <c r="AB367" s="134" t="str">
        <f ca="1">IFERROR(IF(AA367=0,0,VLOOKUP(SUBSTITUTE(VLOOKUP(AA367,#REF!,MATCH("strItemName",#REF!,0),FALSE),"SUI_",""),#REF!,2,FALSE)),"ERROR")</f>
        <v>ERROR</v>
      </c>
      <c r="AC367" s="22">
        <f t="shared" ca="1" si="19"/>
        <v>3013001</v>
      </c>
      <c r="AD367" s="134" t="str">
        <f ca="1">IFERROR(IF(AC367=0,0,VLOOKUP(SUBSTITUTE(VLOOKUP(AC367,#REF!,MATCH("strItemName",#REF!,0),FALSE),"SUI_",""),#REF!,2,FALSE)),"ERROR")</f>
        <v>ERROR</v>
      </c>
      <c r="AE367" s="22">
        <f t="shared" ca="1" si="19"/>
        <v>3013001</v>
      </c>
      <c r="AF367" s="134" t="str">
        <f ca="1">IFERROR(IF(AE367=0,0,VLOOKUP(SUBSTITUTE(VLOOKUP(AE367,#REF!,MATCH("strItemName",#REF!,0),FALSE),"SUI_",""),#REF!,2,FALSE)),"ERROR")</f>
        <v>ERROR</v>
      </c>
      <c r="AG367" s="88">
        <v>0</v>
      </c>
      <c r="AH367" s="134">
        <f>IFERROR(IF(AG367=0,0,VLOOKUP(SUBSTITUTE(VLOOKUP(AG367,#REF!,MATCH("strItemName",#REF!,0),FALSE),"SUI_",""),#REF!,2,FALSE)),"ERROR")</f>
        <v>0</v>
      </c>
      <c r="AI367" s="22">
        <f ca="1">IFERROR(IFERROR(VLOOKUP($B367,INDIRECT(VLOOKUP($E367,보상!$S:$AA,2,FALSE)),MATCH(AI$6,INDIRECT(VLOOKUP($E367,보상!$S:$AA,3,FALSE)),0),FALSE),VLOOKUP($B367,INDIRECT(VLOOKUP($E367&amp;"_U",보상!$S:$AA,2,FALSE)),MATCH(AI$6,INDIRECT(VLOOKUP($E367&amp;"_U",보상!$S:$AA,3,FALSE)),0),FALSE)),"ERROR")</f>
        <v>5</v>
      </c>
      <c r="AJ367" s="22">
        <v>0</v>
      </c>
      <c r="AK367" s="22">
        <v>0</v>
      </c>
      <c r="AL367" s="22">
        <v>0</v>
      </c>
      <c r="AM367" s="22" t="b">
        <v>0</v>
      </c>
      <c r="AN367" s="22">
        <v>0</v>
      </c>
      <c r="AO367" s="22">
        <v>0</v>
      </c>
    </row>
    <row r="368" spans="2:41" ht="16.5" customHeight="1" x14ac:dyDescent="0.3">
      <c r="B368" s="153">
        <f t="shared" si="18"/>
        <v>1056403</v>
      </c>
      <c r="C368" s="22">
        <v>1056403</v>
      </c>
      <c r="D368" s="156" t="str">
        <f ca="1">IFERROR(IFERROR(VLOOKUP($B368,INDIRECT(VLOOKUP($E368,보상!$S:$AA,2,FALSE)),MATCH(D$6,INDIRECT(VLOOKUP($E368,보상!$S:$AA,3,FALSE)),0),FALSE),VLOOKUP($B368,INDIRECT(VLOOKUP($E368&amp;"_U",보상!$S:$AA,2,FALSE)),MATCH(D$6,INDIRECT(VLOOKUP($E368&amp;"_U",보상!$S:$AA,3,FALSE)),0),FALSE)),"ERROR")</f>
        <v>불안정한 마력의 여파</v>
      </c>
      <c r="E368" s="22" t="s">
        <v>384</v>
      </c>
      <c r="F368" s="22">
        <f>COUNTIF($C$8:$C368,$C368)</f>
        <v>1</v>
      </c>
      <c r="G368" s="22" t="b">
        <v>0</v>
      </c>
      <c r="H368" s="22">
        <v>0</v>
      </c>
      <c r="I368" s="129">
        <f>IFERROR(IF(H368=0,0,VLOOKUP(VLOOKUP(H368,#REF!,MATCH("strMailTitleID",#REF!,0),FALSE),#REF!,2,FALSE)),"ERROR")</f>
        <v>0</v>
      </c>
      <c r="J368" s="176">
        <v>0</v>
      </c>
      <c r="K368" s="129">
        <f>IFERROR(IF(J368=0,0,VLOOKUP(VLOOKUP(J368,#REF!,MATCH("strMailTitleID",#REF!,0),FALSE),#REF!,2,FALSE)),"ERROR")</f>
        <v>0</v>
      </c>
      <c r="L368" s="22">
        <f ca="1">IFERROR(IFERROR(VLOOKUP($B368,INDIRECT(VLOOKUP($E368,보상!$S:$AA,2,FALSE)),MATCH(L$6,INDIRECT(VLOOKUP($E368,보상!$S:$AA,3,FALSE)),0),FALSE),VLOOKUP($B368,INDIRECT(VLOOKUP($E368&amp;"_U",보상!$S:$AA,2,FALSE)),MATCH(L$6,INDIRECT(VLOOKUP($E368&amp;"_U",보상!$S:$AA,3,FALSE)),0),FALSE)),"ERROR")</f>
        <v>14370</v>
      </c>
      <c r="M368" s="22">
        <v>0</v>
      </c>
      <c r="N368" s="22">
        <v>0</v>
      </c>
      <c r="O368" s="22">
        <v>0</v>
      </c>
      <c r="P368" s="22" t="str">
        <f ca="1">IFERROR(IFERROR(VLOOKUP($B368,INDIRECT(VLOOKUP($E368,보상!$S:$AA,2,FALSE)),MATCH(P$6,INDIRECT(VLOOKUP($E368,보상!$S:$AA,3,FALSE)),0),FALSE),VLOOKUP($B368,INDIRECT(VLOOKUP($E368&amp;"_U",보상!$S:$AA,2,FALSE)),MATCH(P$6,INDIRECT(VLOOKUP($E368&amp;"_U",보상!$S:$AA,3,FALSE)),0),FALSE)),"ERROR")</f>
        <v>Gold</v>
      </c>
      <c r="Q368" s="22">
        <f ca="1">IFERROR(IFERROR(VLOOKUP($B368,INDIRECT(VLOOKUP($E368,보상!$S:$AA,2,FALSE)),MATCH(Q$6,INDIRECT(VLOOKUP($E368,보상!$S:$AA,3,FALSE)),0),FALSE),VLOOKUP($B368,INDIRECT(VLOOKUP($E368&amp;"_U",보상!$S:$AA,2,FALSE)),MATCH(Q$6,INDIRECT(VLOOKUP($E368&amp;"_U",보상!$S:$AA,3,FALSE)),0),FALSE)),"ERROR")</f>
        <v>6060</v>
      </c>
      <c r="R368" s="22" t="b">
        <v>0</v>
      </c>
      <c r="S368" s="22" t="b">
        <v>0</v>
      </c>
      <c r="T368" s="22">
        <f ca="1">IFERROR(IF(W368=0,0,VLOOKUP(W368,보상!$D:$K,6,FALSE)),"-")</f>
        <v>0</v>
      </c>
      <c r="U368" s="22">
        <f ca="1">IFERROR(IF(W368=0,0,VLOOKUP(W368,보상!$D:$K,7,FALSE)),"-")</f>
        <v>0</v>
      </c>
      <c r="V368" s="22">
        <f ca="1">IFERROR(IF(W368=0,0,VLOOKUP(W368,보상!$D:$K,8,FALSE)),"-")</f>
        <v>0</v>
      </c>
      <c r="W368" s="22">
        <f ca="1">IFERROR(IFERROR(VLOOKUP($B368,INDIRECT(VLOOKUP($E368,보상!$S:$AA,2,FALSE)),MATCH(W$6,INDIRECT(VLOOKUP($E368,보상!$S:$AA,3,FALSE)),0),FALSE),VLOOKUP($B368,INDIRECT(VLOOKUP($E368&amp;"_U",보상!$S:$AA,2,FALSE)),MATCH(W$6,INDIRECT(VLOOKUP($E368&amp;"_U",보상!$S:$AA,3,FALSE)),0),FALSE)),"ERROR")</f>
        <v>1002001</v>
      </c>
      <c r="X368" s="134" t="str">
        <f ca="1">IFERROR(IF(W368=0,0,VLOOKUP(SUBSTITUTE(VLOOKUP(W368,#REF!,MATCH("strItemName",#REF!,0),FALSE),"SUI_",""),#REF!,2,FALSE)),"ERROR")</f>
        <v>ERROR</v>
      </c>
      <c r="Y368" s="22">
        <f t="shared" ca="1" si="19"/>
        <v>1002001</v>
      </c>
      <c r="Z368" s="134" t="str">
        <f ca="1">IFERROR(IF(Y368=0,0,VLOOKUP(SUBSTITUTE(VLOOKUP(Y368,#REF!,MATCH("strItemName",#REF!,0),FALSE),"SUI_",""),#REF!,2,FALSE)),"ERROR")</f>
        <v>ERROR</v>
      </c>
      <c r="AA368" s="22">
        <f t="shared" ca="1" si="19"/>
        <v>1002001</v>
      </c>
      <c r="AB368" s="134" t="str">
        <f ca="1">IFERROR(IF(AA368=0,0,VLOOKUP(SUBSTITUTE(VLOOKUP(AA368,#REF!,MATCH("strItemName",#REF!,0),FALSE),"SUI_",""),#REF!,2,FALSE)),"ERROR")</f>
        <v>ERROR</v>
      </c>
      <c r="AC368" s="22">
        <f t="shared" ca="1" si="19"/>
        <v>1002001</v>
      </c>
      <c r="AD368" s="134" t="str">
        <f ca="1">IFERROR(IF(AC368=0,0,VLOOKUP(SUBSTITUTE(VLOOKUP(AC368,#REF!,MATCH("strItemName",#REF!,0),FALSE),"SUI_",""),#REF!,2,FALSE)),"ERROR")</f>
        <v>ERROR</v>
      </c>
      <c r="AE368" s="22">
        <f t="shared" ca="1" si="19"/>
        <v>1002001</v>
      </c>
      <c r="AF368" s="134" t="str">
        <f ca="1">IFERROR(IF(AE368=0,0,VLOOKUP(SUBSTITUTE(VLOOKUP(AE368,#REF!,MATCH("strItemName",#REF!,0),FALSE),"SUI_",""),#REF!,2,FALSE)),"ERROR")</f>
        <v>ERROR</v>
      </c>
      <c r="AG368" s="88">
        <v>0</v>
      </c>
      <c r="AH368" s="134">
        <f>IFERROR(IF(AG368=0,0,VLOOKUP(SUBSTITUTE(VLOOKUP(AG368,#REF!,MATCH("strItemName",#REF!,0),FALSE),"SUI_",""),#REF!,2,FALSE)),"ERROR")</f>
        <v>0</v>
      </c>
      <c r="AI368" s="22">
        <f ca="1">IFERROR(IFERROR(VLOOKUP($B368,INDIRECT(VLOOKUP($E368,보상!$S:$AA,2,FALSE)),MATCH(AI$6,INDIRECT(VLOOKUP($E368,보상!$S:$AA,3,FALSE)),0),FALSE),VLOOKUP($B368,INDIRECT(VLOOKUP($E368&amp;"_U",보상!$S:$AA,2,FALSE)),MATCH(AI$6,INDIRECT(VLOOKUP($E368&amp;"_U",보상!$S:$AA,3,FALSE)),0),FALSE)),"ERROR")</f>
        <v>1</v>
      </c>
      <c r="AJ368" s="22">
        <v>0</v>
      </c>
      <c r="AK368" s="22">
        <v>0</v>
      </c>
      <c r="AL368" s="22">
        <v>0</v>
      </c>
      <c r="AM368" s="22" t="b">
        <v>0</v>
      </c>
      <c r="AN368" s="22">
        <v>0</v>
      </c>
      <c r="AO368" s="22">
        <v>0</v>
      </c>
    </row>
    <row r="369" spans="2:41" ht="16.5" customHeight="1" x14ac:dyDescent="0.3">
      <c r="B369" s="153">
        <f t="shared" si="18"/>
        <v>1056503</v>
      </c>
      <c r="C369" s="22">
        <v>1056503</v>
      </c>
      <c r="D369" s="156" t="str">
        <f ca="1">IFERROR(IFERROR(VLOOKUP($B369,INDIRECT(VLOOKUP($E369,보상!$S:$AA,2,FALSE)),MATCH(D$6,INDIRECT(VLOOKUP($E369,보상!$S:$AA,3,FALSE)),0),FALSE),VLOOKUP($B369,INDIRECT(VLOOKUP($E369&amp;"_U",보상!$S:$AA,2,FALSE)),MATCH(D$6,INDIRECT(VLOOKUP($E369&amp;"_U",보상!$S:$AA,3,FALSE)),0),FALSE)),"ERROR")</f>
        <v>버려진 전투 기계</v>
      </c>
      <c r="E369" s="22" t="s">
        <v>384</v>
      </c>
      <c r="F369" s="22">
        <f>COUNTIF($C$8:$C369,$C369)</f>
        <v>1</v>
      </c>
      <c r="G369" s="22" t="b">
        <v>0</v>
      </c>
      <c r="H369" s="22">
        <v>0</v>
      </c>
      <c r="I369" s="129">
        <f>IFERROR(IF(H369=0,0,VLOOKUP(VLOOKUP(H369,#REF!,MATCH("strMailTitleID",#REF!,0),FALSE),#REF!,2,FALSE)),"ERROR")</f>
        <v>0</v>
      </c>
      <c r="J369" s="176">
        <v>0</v>
      </c>
      <c r="K369" s="129">
        <f>IFERROR(IF(J369=0,0,VLOOKUP(VLOOKUP(J369,#REF!,MATCH("strMailTitleID",#REF!,0),FALSE),#REF!,2,FALSE)),"ERROR")</f>
        <v>0</v>
      </c>
      <c r="L369" s="22">
        <f ca="1">IFERROR(IFERROR(VLOOKUP($B369,INDIRECT(VLOOKUP($E369,보상!$S:$AA,2,FALSE)),MATCH(L$6,INDIRECT(VLOOKUP($E369,보상!$S:$AA,3,FALSE)),0),FALSE),VLOOKUP($B369,INDIRECT(VLOOKUP($E369&amp;"_U",보상!$S:$AA,2,FALSE)),MATCH(L$6,INDIRECT(VLOOKUP($E369&amp;"_U",보상!$S:$AA,3,FALSE)),0),FALSE)),"ERROR")</f>
        <v>15390</v>
      </c>
      <c r="M369" s="22">
        <v>0</v>
      </c>
      <c r="N369" s="22">
        <v>0</v>
      </c>
      <c r="O369" s="22">
        <v>0</v>
      </c>
      <c r="P369" s="22" t="str">
        <f ca="1">IFERROR(IFERROR(VLOOKUP($B369,INDIRECT(VLOOKUP($E369,보상!$S:$AA,2,FALSE)),MATCH(P$6,INDIRECT(VLOOKUP($E369,보상!$S:$AA,3,FALSE)),0),FALSE),VLOOKUP($B369,INDIRECT(VLOOKUP($E369&amp;"_U",보상!$S:$AA,2,FALSE)),MATCH(P$6,INDIRECT(VLOOKUP($E369&amp;"_U",보상!$S:$AA,3,FALSE)),0),FALSE)),"ERROR")</f>
        <v>Gold</v>
      </c>
      <c r="Q369" s="22">
        <f ca="1">IFERROR(IFERROR(VLOOKUP($B369,INDIRECT(VLOOKUP($E369,보상!$S:$AA,2,FALSE)),MATCH(Q$6,INDIRECT(VLOOKUP($E369,보상!$S:$AA,3,FALSE)),0),FALSE),VLOOKUP($B369,INDIRECT(VLOOKUP($E369&amp;"_U",보상!$S:$AA,2,FALSE)),MATCH(Q$6,INDIRECT(VLOOKUP($E369&amp;"_U",보상!$S:$AA,3,FALSE)),0),FALSE)),"ERROR")</f>
        <v>6060</v>
      </c>
      <c r="R369" s="22" t="b">
        <v>0</v>
      </c>
      <c r="S369" s="22" t="b">
        <v>0</v>
      </c>
      <c r="T369" s="22">
        <f ca="1">IFERROR(IF(W369=0,0,VLOOKUP(W369,보상!$D:$K,6,FALSE)),"-")</f>
        <v>0</v>
      </c>
      <c r="U369" s="22">
        <f ca="1">IFERROR(IF(W369=0,0,VLOOKUP(W369,보상!$D:$K,7,FALSE)),"-")</f>
        <v>0</v>
      </c>
      <c r="V369" s="22">
        <f ca="1">IFERROR(IF(W369=0,0,VLOOKUP(W369,보상!$D:$K,8,FALSE)),"-")</f>
        <v>0</v>
      </c>
      <c r="W369" s="106">
        <f ca="1">IFERROR(IFERROR(VLOOKUP($B369,INDIRECT(VLOOKUP($E369,보상!$S:$AA,2,FALSE)),MATCH(W$6,INDIRECT(VLOOKUP($E369,보상!$S:$AA,3,FALSE)),0),FALSE),VLOOKUP($B369,INDIRECT(VLOOKUP($E369&amp;"_U",보상!$S:$AA,2,FALSE)),MATCH(W$6,INDIRECT(VLOOKUP($E369&amp;"_U",보상!$S:$AA,3,FALSE)),0),FALSE)),"ERROR")</f>
        <v>3172001</v>
      </c>
      <c r="X369" s="135" t="str">
        <f ca="1">IFERROR(IF(W369=0,0,VLOOKUP(SUBSTITUTE(VLOOKUP(W369,#REF!,MATCH("strItemName",#REF!,0),FALSE),"SUI_",""),#REF!,2,FALSE)),"ERROR")</f>
        <v>ERROR</v>
      </c>
      <c r="Y369" s="106">
        <v>3172011</v>
      </c>
      <c r="Z369" s="135" t="str">
        <f>IFERROR(IF(Y369=0,0,VLOOKUP(SUBSTITUTE(VLOOKUP(Y369,#REF!,MATCH("strItemName",#REF!,0),FALSE),"SUI_",""),#REF!,2,FALSE)),"ERROR")</f>
        <v>ERROR</v>
      </c>
      <c r="AA369" s="106">
        <v>3172021</v>
      </c>
      <c r="AB369" s="135" t="str">
        <f>IFERROR(IF(AA369=0,0,VLOOKUP(SUBSTITUTE(VLOOKUP(AA369,#REF!,MATCH("strItemName",#REF!,0),FALSE),"SUI_",""),#REF!,2,FALSE)),"ERROR")</f>
        <v>ERROR</v>
      </c>
      <c r="AC369" s="106">
        <v>3172031</v>
      </c>
      <c r="AD369" s="135" t="str">
        <f>IFERROR(IF(AC369=0,0,VLOOKUP(SUBSTITUTE(VLOOKUP(AC369,#REF!,MATCH("strItemName",#REF!,0),FALSE),"SUI_",""),#REF!,2,FALSE)),"ERROR")</f>
        <v>ERROR</v>
      </c>
      <c r="AE369" s="106">
        <v>3172041</v>
      </c>
      <c r="AF369" s="135" t="str">
        <f>IFERROR(IF(AE369=0,0,VLOOKUP(SUBSTITUTE(VLOOKUP(AE369,#REF!,MATCH("strItemName",#REF!,0),FALSE),"SUI_",""),#REF!,2,FALSE)),"ERROR")</f>
        <v>ERROR</v>
      </c>
      <c r="AG369" s="88">
        <v>0</v>
      </c>
      <c r="AH369" s="134">
        <f>IFERROR(IF(AG369=0,0,VLOOKUP(SUBSTITUTE(VLOOKUP(AG369,#REF!,MATCH("strItemName",#REF!,0),FALSE),"SUI_",""),#REF!,2,FALSE)),"ERROR")</f>
        <v>0</v>
      </c>
      <c r="AI369" s="22">
        <f ca="1">IFERROR(IFERROR(VLOOKUP($B369,INDIRECT(VLOOKUP($E369,보상!$S:$AA,2,FALSE)),MATCH(AI$6,INDIRECT(VLOOKUP($E369,보상!$S:$AA,3,FALSE)),0),FALSE),VLOOKUP($B369,INDIRECT(VLOOKUP($E369&amp;"_U",보상!$S:$AA,2,FALSE)),MATCH(AI$6,INDIRECT(VLOOKUP($E369&amp;"_U",보상!$S:$AA,3,FALSE)),0),FALSE)),"ERROR")</f>
        <v>2</v>
      </c>
      <c r="AJ369" s="22">
        <v>0</v>
      </c>
      <c r="AK369" s="22">
        <v>0</v>
      </c>
      <c r="AL369" s="22">
        <v>0</v>
      </c>
      <c r="AM369" s="22" t="b">
        <v>0</v>
      </c>
      <c r="AN369" s="22">
        <v>0</v>
      </c>
      <c r="AO369" s="22">
        <v>0</v>
      </c>
    </row>
    <row r="370" spans="2:41" ht="16.5" customHeight="1" x14ac:dyDescent="0.3">
      <c r="B370" s="153">
        <f t="shared" si="18"/>
        <v>1056603</v>
      </c>
      <c r="C370" s="22">
        <v>1056603</v>
      </c>
      <c r="D370" s="156" t="str">
        <f ca="1">IFERROR(IFERROR(VLOOKUP($B370,INDIRECT(VLOOKUP($E370,보상!$S:$AA,2,FALSE)),MATCH(D$6,INDIRECT(VLOOKUP($E370,보상!$S:$AA,3,FALSE)),0),FALSE),VLOOKUP($B370,INDIRECT(VLOOKUP($E370&amp;"_U",보상!$S:$AA,2,FALSE)),MATCH(D$6,INDIRECT(VLOOKUP($E370&amp;"_U",보상!$S:$AA,3,FALSE)),0),FALSE)),"ERROR")</f>
        <v>작동의 원리</v>
      </c>
      <c r="E370" s="22" t="s">
        <v>384</v>
      </c>
      <c r="F370" s="22">
        <f>COUNTIF($C$8:$C370,$C370)</f>
        <v>1</v>
      </c>
      <c r="G370" s="22" t="b">
        <v>0</v>
      </c>
      <c r="H370" s="22">
        <v>0</v>
      </c>
      <c r="I370" s="129">
        <f>IFERROR(IF(H370=0,0,VLOOKUP(VLOOKUP(H370,#REF!,MATCH("strMailTitleID",#REF!,0),FALSE),#REF!,2,FALSE)),"ERROR")</f>
        <v>0</v>
      </c>
      <c r="J370" s="176">
        <v>0</v>
      </c>
      <c r="K370" s="129">
        <f>IFERROR(IF(J370=0,0,VLOOKUP(VLOOKUP(J370,#REF!,MATCH("strMailTitleID",#REF!,0),FALSE),#REF!,2,FALSE)),"ERROR")</f>
        <v>0</v>
      </c>
      <c r="L370" s="22">
        <f ca="1">IFERROR(IFERROR(VLOOKUP($B370,INDIRECT(VLOOKUP($E370,보상!$S:$AA,2,FALSE)),MATCH(L$6,INDIRECT(VLOOKUP($E370,보상!$S:$AA,3,FALSE)),0),FALSE),VLOOKUP($B370,INDIRECT(VLOOKUP($E370&amp;"_U",보상!$S:$AA,2,FALSE)),MATCH(L$6,INDIRECT(VLOOKUP($E370&amp;"_U",보상!$S:$AA,3,FALSE)),0),FALSE)),"ERROR")</f>
        <v>14370</v>
      </c>
      <c r="M370" s="22">
        <v>0</v>
      </c>
      <c r="N370" s="22">
        <v>0</v>
      </c>
      <c r="O370" s="22">
        <v>0</v>
      </c>
      <c r="P370" s="22" t="str">
        <f ca="1">IFERROR(IFERROR(VLOOKUP($B370,INDIRECT(VLOOKUP($E370,보상!$S:$AA,2,FALSE)),MATCH(P$6,INDIRECT(VLOOKUP($E370,보상!$S:$AA,3,FALSE)),0),FALSE),VLOOKUP($B370,INDIRECT(VLOOKUP($E370&amp;"_U",보상!$S:$AA,2,FALSE)),MATCH(P$6,INDIRECT(VLOOKUP($E370&amp;"_U",보상!$S:$AA,3,FALSE)),0),FALSE)),"ERROR")</f>
        <v>Gold</v>
      </c>
      <c r="Q370" s="22">
        <f ca="1">IFERROR(IFERROR(VLOOKUP($B370,INDIRECT(VLOOKUP($E370,보상!$S:$AA,2,FALSE)),MATCH(Q$6,INDIRECT(VLOOKUP($E370,보상!$S:$AA,3,FALSE)),0),FALSE),VLOOKUP($B370,INDIRECT(VLOOKUP($E370&amp;"_U",보상!$S:$AA,2,FALSE)),MATCH(Q$6,INDIRECT(VLOOKUP($E370&amp;"_U",보상!$S:$AA,3,FALSE)),0),FALSE)),"ERROR")</f>
        <v>6060</v>
      </c>
      <c r="R370" s="22" t="b">
        <v>0</v>
      </c>
      <c r="S370" s="22" t="b">
        <v>0</v>
      </c>
      <c r="T370" s="22">
        <f ca="1">IFERROR(IF(W370=0,0,VLOOKUP(W370,보상!$D:$K,6,FALSE)),"-")</f>
        <v>0</v>
      </c>
      <c r="U370" s="22">
        <f ca="1">IFERROR(IF(W370=0,0,VLOOKUP(W370,보상!$D:$K,7,FALSE)),"-")</f>
        <v>0</v>
      </c>
      <c r="V370" s="22">
        <f ca="1">IFERROR(IF(W370=0,0,VLOOKUP(W370,보상!$D:$K,8,FALSE)),"-")</f>
        <v>0</v>
      </c>
      <c r="W370" s="22">
        <f ca="1">IFERROR(IFERROR(VLOOKUP($B370,INDIRECT(VLOOKUP($E370,보상!$S:$AA,2,FALSE)),MATCH(W$6,INDIRECT(VLOOKUP($E370,보상!$S:$AA,3,FALSE)),0),FALSE),VLOOKUP($B370,INDIRECT(VLOOKUP($E370&amp;"_U",보상!$S:$AA,2,FALSE)),MATCH(W$6,INDIRECT(VLOOKUP($E370&amp;"_U",보상!$S:$AA,3,FALSE)),0),FALSE)),"ERROR")</f>
        <v>3013001</v>
      </c>
      <c r="X370" s="134" t="str">
        <f ca="1">IFERROR(IF(W370=0,0,VLOOKUP(SUBSTITUTE(VLOOKUP(W370,#REF!,MATCH("strItemName",#REF!,0),FALSE),"SUI_",""),#REF!,2,FALSE)),"ERROR")</f>
        <v>ERROR</v>
      </c>
      <c r="Y370" s="22">
        <f t="shared" ca="1" si="19"/>
        <v>3013001</v>
      </c>
      <c r="Z370" s="134" t="str">
        <f ca="1">IFERROR(IF(Y370=0,0,VLOOKUP(SUBSTITUTE(VLOOKUP(Y370,#REF!,MATCH("strItemName",#REF!,0),FALSE),"SUI_",""),#REF!,2,FALSE)),"ERROR")</f>
        <v>ERROR</v>
      </c>
      <c r="AA370" s="22">
        <f t="shared" ca="1" si="19"/>
        <v>3013001</v>
      </c>
      <c r="AB370" s="134" t="str">
        <f ca="1">IFERROR(IF(AA370=0,0,VLOOKUP(SUBSTITUTE(VLOOKUP(AA370,#REF!,MATCH("strItemName",#REF!,0),FALSE),"SUI_",""),#REF!,2,FALSE)),"ERROR")</f>
        <v>ERROR</v>
      </c>
      <c r="AC370" s="22">
        <f t="shared" ca="1" si="19"/>
        <v>3013001</v>
      </c>
      <c r="AD370" s="134" t="str">
        <f ca="1">IFERROR(IF(AC370=0,0,VLOOKUP(SUBSTITUTE(VLOOKUP(AC370,#REF!,MATCH("strItemName",#REF!,0),FALSE),"SUI_",""),#REF!,2,FALSE)),"ERROR")</f>
        <v>ERROR</v>
      </c>
      <c r="AE370" s="22">
        <f t="shared" ca="1" si="19"/>
        <v>3013001</v>
      </c>
      <c r="AF370" s="134" t="str">
        <f ca="1">IFERROR(IF(AE370=0,0,VLOOKUP(SUBSTITUTE(VLOOKUP(AE370,#REF!,MATCH("strItemName",#REF!,0),FALSE),"SUI_",""),#REF!,2,FALSE)),"ERROR")</f>
        <v>ERROR</v>
      </c>
      <c r="AG370" s="88">
        <v>0</v>
      </c>
      <c r="AH370" s="134">
        <f>IFERROR(IF(AG370=0,0,VLOOKUP(SUBSTITUTE(VLOOKUP(AG370,#REF!,MATCH("strItemName",#REF!,0),FALSE),"SUI_",""),#REF!,2,FALSE)),"ERROR")</f>
        <v>0</v>
      </c>
      <c r="AI370" s="22">
        <f ca="1">IFERROR(IFERROR(VLOOKUP($B370,INDIRECT(VLOOKUP($E370,보상!$S:$AA,2,FALSE)),MATCH(AI$6,INDIRECT(VLOOKUP($E370,보상!$S:$AA,3,FALSE)),0),FALSE),VLOOKUP($B370,INDIRECT(VLOOKUP($E370&amp;"_U",보상!$S:$AA,2,FALSE)),MATCH(AI$6,INDIRECT(VLOOKUP($E370&amp;"_U",보상!$S:$AA,3,FALSE)),0),FALSE)),"ERROR")</f>
        <v>5</v>
      </c>
      <c r="AJ370" s="22">
        <v>0</v>
      </c>
      <c r="AK370" s="22">
        <v>0</v>
      </c>
      <c r="AL370" s="22">
        <v>0</v>
      </c>
      <c r="AM370" s="22" t="b">
        <v>0</v>
      </c>
      <c r="AN370" s="22">
        <v>0</v>
      </c>
      <c r="AO370" s="22">
        <v>0</v>
      </c>
    </row>
    <row r="371" spans="2:41" ht="16.5" customHeight="1" x14ac:dyDescent="0.3">
      <c r="B371" s="153">
        <f t="shared" si="18"/>
        <v>1056703</v>
      </c>
      <c r="C371" s="22">
        <v>1056703</v>
      </c>
      <c r="D371" s="156" t="str">
        <f ca="1">IFERROR(IFERROR(VLOOKUP($B371,INDIRECT(VLOOKUP($E371,보상!$S:$AA,2,FALSE)),MATCH(D$6,INDIRECT(VLOOKUP($E371,보상!$S:$AA,3,FALSE)),0),FALSE),VLOOKUP($B371,INDIRECT(VLOOKUP($E371&amp;"_U",보상!$S:$AA,2,FALSE)),MATCH(D$6,INDIRECT(VLOOKUP($E371&amp;"_U",보상!$S:$AA,3,FALSE)),0),FALSE)),"ERROR")</f>
        <v>연결고리</v>
      </c>
      <c r="E371" s="22" t="s">
        <v>384</v>
      </c>
      <c r="F371" s="22">
        <f>COUNTIF($C$8:$C371,$C371)</f>
        <v>1</v>
      </c>
      <c r="G371" s="22" t="b">
        <v>0</v>
      </c>
      <c r="H371" s="22">
        <v>0</v>
      </c>
      <c r="I371" s="129">
        <f>IFERROR(IF(H371=0,0,VLOOKUP(VLOOKUP(H371,#REF!,MATCH("strMailTitleID",#REF!,0),FALSE),#REF!,2,FALSE)),"ERROR")</f>
        <v>0</v>
      </c>
      <c r="J371" s="176">
        <v>0</v>
      </c>
      <c r="K371" s="129">
        <f>IFERROR(IF(J371=0,0,VLOOKUP(VLOOKUP(J371,#REF!,MATCH("strMailTitleID",#REF!,0),FALSE),#REF!,2,FALSE)),"ERROR")</f>
        <v>0</v>
      </c>
      <c r="L371" s="22">
        <f ca="1">IFERROR(IFERROR(VLOOKUP($B371,INDIRECT(VLOOKUP($E371,보상!$S:$AA,2,FALSE)),MATCH(L$6,INDIRECT(VLOOKUP($E371,보상!$S:$AA,3,FALSE)),0),FALSE),VLOOKUP($B371,INDIRECT(VLOOKUP($E371&amp;"_U",보상!$S:$AA,2,FALSE)),MATCH(L$6,INDIRECT(VLOOKUP($E371&amp;"_U",보상!$S:$AA,3,FALSE)),0),FALSE)),"ERROR")</f>
        <v>14370</v>
      </c>
      <c r="M371" s="22">
        <v>0</v>
      </c>
      <c r="N371" s="22">
        <v>0</v>
      </c>
      <c r="O371" s="22">
        <v>0</v>
      </c>
      <c r="P371" s="22" t="str">
        <f ca="1">IFERROR(IFERROR(VLOOKUP($B371,INDIRECT(VLOOKUP($E371,보상!$S:$AA,2,FALSE)),MATCH(P$6,INDIRECT(VLOOKUP($E371,보상!$S:$AA,3,FALSE)),0),FALSE),VLOOKUP($B371,INDIRECT(VLOOKUP($E371&amp;"_U",보상!$S:$AA,2,FALSE)),MATCH(P$6,INDIRECT(VLOOKUP($E371&amp;"_U",보상!$S:$AA,3,FALSE)),0),FALSE)),"ERROR")</f>
        <v>Gold</v>
      </c>
      <c r="Q371" s="22">
        <f ca="1">IFERROR(IFERROR(VLOOKUP($B371,INDIRECT(VLOOKUP($E371,보상!$S:$AA,2,FALSE)),MATCH(Q$6,INDIRECT(VLOOKUP($E371,보상!$S:$AA,3,FALSE)),0),FALSE),VLOOKUP($B371,INDIRECT(VLOOKUP($E371&amp;"_U",보상!$S:$AA,2,FALSE)),MATCH(Q$6,INDIRECT(VLOOKUP($E371&amp;"_U",보상!$S:$AA,3,FALSE)),0),FALSE)),"ERROR")</f>
        <v>6060</v>
      </c>
      <c r="R371" s="22" t="b">
        <v>0</v>
      </c>
      <c r="S371" s="22" t="b">
        <v>0</v>
      </c>
      <c r="T371" s="22">
        <f ca="1">IFERROR(IF(W371=0,0,VLOOKUP(W371,보상!$D:$K,6,FALSE)),"-")</f>
        <v>0</v>
      </c>
      <c r="U371" s="22">
        <f ca="1">IFERROR(IF(W371=0,0,VLOOKUP(W371,보상!$D:$K,7,FALSE)),"-")</f>
        <v>0</v>
      </c>
      <c r="V371" s="22">
        <f ca="1">IFERROR(IF(W371=0,0,VLOOKUP(W371,보상!$D:$K,8,FALSE)),"-")</f>
        <v>0</v>
      </c>
      <c r="W371" s="22">
        <f ca="1">IFERROR(IFERROR(VLOOKUP($B371,INDIRECT(VLOOKUP($E371,보상!$S:$AA,2,FALSE)),MATCH(W$6,INDIRECT(VLOOKUP($E371,보상!$S:$AA,3,FALSE)),0),FALSE),VLOOKUP($B371,INDIRECT(VLOOKUP($E371&amp;"_U",보상!$S:$AA,2,FALSE)),MATCH(W$6,INDIRECT(VLOOKUP($E371&amp;"_U",보상!$S:$AA,3,FALSE)),0),FALSE)),"ERROR")</f>
        <v>4012010</v>
      </c>
      <c r="X371" s="134" t="str">
        <f ca="1">IFERROR(IF(W371=0,0,VLOOKUP(SUBSTITUTE(VLOOKUP(W371,#REF!,MATCH("strItemName",#REF!,0),FALSE),"SUI_",""),#REF!,2,FALSE)),"ERROR")</f>
        <v>ERROR</v>
      </c>
      <c r="Y371" s="22">
        <f t="shared" ca="1" si="19"/>
        <v>4012010</v>
      </c>
      <c r="Z371" s="134" t="str">
        <f ca="1">IFERROR(IF(Y371=0,0,VLOOKUP(SUBSTITUTE(VLOOKUP(Y371,#REF!,MATCH("strItemName",#REF!,0),FALSE),"SUI_",""),#REF!,2,FALSE)),"ERROR")</f>
        <v>ERROR</v>
      </c>
      <c r="AA371" s="22">
        <f t="shared" ca="1" si="19"/>
        <v>4012010</v>
      </c>
      <c r="AB371" s="134" t="str">
        <f ca="1">IFERROR(IF(AA371=0,0,VLOOKUP(SUBSTITUTE(VLOOKUP(AA371,#REF!,MATCH("strItemName",#REF!,0),FALSE),"SUI_",""),#REF!,2,FALSE)),"ERROR")</f>
        <v>ERROR</v>
      </c>
      <c r="AC371" s="22">
        <f t="shared" ca="1" si="19"/>
        <v>4012010</v>
      </c>
      <c r="AD371" s="134" t="str">
        <f ca="1">IFERROR(IF(AC371=0,0,VLOOKUP(SUBSTITUTE(VLOOKUP(AC371,#REF!,MATCH("strItemName",#REF!,0),FALSE),"SUI_",""),#REF!,2,FALSE)),"ERROR")</f>
        <v>ERROR</v>
      </c>
      <c r="AE371" s="22">
        <f t="shared" ca="1" si="19"/>
        <v>4012010</v>
      </c>
      <c r="AF371" s="134" t="str">
        <f ca="1">IFERROR(IF(AE371=0,0,VLOOKUP(SUBSTITUTE(VLOOKUP(AE371,#REF!,MATCH("strItemName",#REF!,0),FALSE),"SUI_",""),#REF!,2,FALSE)),"ERROR")</f>
        <v>ERROR</v>
      </c>
      <c r="AG371" s="88">
        <v>0</v>
      </c>
      <c r="AH371" s="134">
        <f>IFERROR(IF(AG371=0,0,VLOOKUP(SUBSTITUTE(VLOOKUP(AG371,#REF!,MATCH("strItemName",#REF!,0),FALSE),"SUI_",""),#REF!,2,FALSE)),"ERROR")</f>
        <v>0</v>
      </c>
      <c r="AI371" s="22">
        <f ca="1">IFERROR(IFERROR(VLOOKUP($B371,INDIRECT(VLOOKUP($E371,보상!$S:$AA,2,FALSE)),MATCH(AI$6,INDIRECT(VLOOKUP($E371,보상!$S:$AA,3,FALSE)),0),FALSE),VLOOKUP($B371,INDIRECT(VLOOKUP($E371&amp;"_U",보상!$S:$AA,2,FALSE)),MATCH(AI$6,INDIRECT(VLOOKUP($E371&amp;"_U",보상!$S:$AA,3,FALSE)),0),FALSE)),"ERROR")</f>
        <v>1</v>
      </c>
      <c r="AJ371" s="22">
        <v>0</v>
      </c>
      <c r="AK371" s="22">
        <v>0</v>
      </c>
      <c r="AL371" s="22">
        <v>0</v>
      </c>
      <c r="AM371" s="22" t="b">
        <v>0</v>
      </c>
      <c r="AN371" s="22">
        <v>0</v>
      </c>
      <c r="AO371" s="22">
        <v>0</v>
      </c>
    </row>
    <row r="372" spans="2:41" ht="16.5" customHeight="1" x14ac:dyDescent="0.3">
      <c r="B372" s="153">
        <f t="shared" si="18"/>
        <v>1056803</v>
      </c>
      <c r="C372" s="22">
        <v>1056803</v>
      </c>
      <c r="D372" s="156" t="str">
        <f ca="1">IFERROR(IFERROR(VLOOKUP($B372,INDIRECT(VLOOKUP($E372,보상!$S:$AA,2,FALSE)),MATCH(D$6,INDIRECT(VLOOKUP($E372,보상!$S:$AA,3,FALSE)),0),FALSE),VLOOKUP($B372,INDIRECT(VLOOKUP($E372&amp;"_U",보상!$S:$AA,2,FALSE)),MATCH(D$6,INDIRECT(VLOOKUP($E372&amp;"_U",보상!$S:$AA,3,FALSE)),0),FALSE)),"ERROR")</f>
        <v>야만족의 목적</v>
      </c>
      <c r="E372" s="22" t="s">
        <v>384</v>
      </c>
      <c r="F372" s="22">
        <f>COUNTIF($C$8:$C372,$C372)</f>
        <v>1</v>
      </c>
      <c r="G372" s="22" t="b">
        <v>0</v>
      </c>
      <c r="H372" s="22">
        <v>0</v>
      </c>
      <c r="I372" s="129">
        <f>IFERROR(IF(H372=0,0,VLOOKUP(VLOOKUP(H372,#REF!,MATCH("strMailTitleID",#REF!,0),FALSE),#REF!,2,FALSE)),"ERROR")</f>
        <v>0</v>
      </c>
      <c r="J372" s="176">
        <v>0</v>
      </c>
      <c r="K372" s="129">
        <f>IFERROR(IF(J372=0,0,VLOOKUP(VLOOKUP(J372,#REF!,MATCH("strMailTitleID",#REF!,0),FALSE),#REF!,2,FALSE)),"ERROR")</f>
        <v>0</v>
      </c>
      <c r="L372" s="22">
        <f ca="1">IFERROR(IFERROR(VLOOKUP($B372,INDIRECT(VLOOKUP($E372,보상!$S:$AA,2,FALSE)),MATCH(L$6,INDIRECT(VLOOKUP($E372,보상!$S:$AA,3,FALSE)),0),FALSE),VLOOKUP($B372,INDIRECT(VLOOKUP($E372&amp;"_U",보상!$S:$AA,2,FALSE)),MATCH(L$6,INDIRECT(VLOOKUP($E372&amp;"_U",보상!$S:$AA,3,FALSE)),0),FALSE)),"ERROR")</f>
        <v>14370</v>
      </c>
      <c r="M372" s="22">
        <v>0</v>
      </c>
      <c r="N372" s="22">
        <v>0</v>
      </c>
      <c r="O372" s="22">
        <v>0</v>
      </c>
      <c r="P372" s="22" t="str">
        <f ca="1">IFERROR(IFERROR(VLOOKUP($B372,INDIRECT(VLOOKUP($E372,보상!$S:$AA,2,FALSE)),MATCH(P$6,INDIRECT(VLOOKUP($E372,보상!$S:$AA,3,FALSE)),0),FALSE),VLOOKUP($B372,INDIRECT(VLOOKUP($E372&amp;"_U",보상!$S:$AA,2,FALSE)),MATCH(P$6,INDIRECT(VLOOKUP($E372&amp;"_U",보상!$S:$AA,3,FALSE)),0),FALSE)),"ERROR")</f>
        <v>Gold</v>
      </c>
      <c r="Q372" s="22">
        <f ca="1">IFERROR(IFERROR(VLOOKUP($B372,INDIRECT(VLOOKUP($E372,보상!$S:$AA,2,FALSE)),MATCH(Q$6,INDIRECT(VLOOKUP($E372,보상!$S:$AA,3,FALSE)),0),FALSE),VLOOKUP($B372,INDIRECT(VLOOKUP($E372&amp;"_U",보상!$S:$AA,2,FALSE)),MATCH(Q$6,INDIRECT(VLOOKUP($E372&amp;"_U",보상!$S:$AA,3,FALSE)),0),FALSE)),"ERROR")</f>
        <v>6060</v>
      </c>
      <c r="R372" s="22" t="b">
        <v>0</v>
      </c>
      <c r="S372" s="22" t="b">
        <v>0</v>
      </c>
      <c r="T372" s="22">
        <f ca="1">IFERROR(IF(W372=0,0,VLOOKUP(W372,보상!$D:$K,6,FALSE)),"-")</f>
        <v>22500</v>
      </c>
      <c r="U372" s="22">
        <f ca="1">IFERROR(IF(W372=0,0,VLOOKUP(W372,보상!$D:$K,7,FALSE)),"-")</f>
        <v>0</v>
      </c>
      <c r="V372" s="22">
        <f ca="1">IFERROR(IF(W372=0,0,VLOOKUP(W372,보상!$D:$K,8,FALSE)),"-")</f>
        <v>0</v>
      </c>
      <c r="W372" s="22">
        <f ca="1">IFERROR(IFERROR(VLOOKUP($B372,INDIRECT(VLOOKUP($E372,보상!$S:$AA,2,FALSE)),MATCH(W$6,INDIRECT(VLOOKUP($E372,보상!$S:$AA,3,FALSE)),0),FALSE),VLOOKUP($B372,INDIRECT(VLOOKUP($E372&amp;"_U",보상!$S:$AA,2,FALSE)),MATCH(W$6,INDIRECT(VLOOKUP($E372&amp;"_U",보상!$S:$AA,3,FALSE)),0),FALSE)),"ERROR")</f>
        <v>154001</v>
      </c>
      <c r="X372" s="134" t="str">
        <f ca="1">IFERROR(IF(W372=0,0,VLOOKUP(SUBSTITUTE(VLOOKUP(W372,#REF!,MATCH("strItemName",#REF!,0),FALSE),"SUI_",""),#REF!,2,FALSE)),"ERROR")</f>
        <v>ERROR</v>
      </c>
      <c r="Y372" s="22">
        <f t="shared" ca="1" si="19"/>
        <v>154001</v>
      </c>
      <c r="Z372" s="134" t="str">
        <f ca="1">IFERROR(IF(Y372=0,0,VLOOKUP(SUBSTITUTE(VLOOKUP(Y372,#REF!,MATCH("strItemName",#REF!,0),FALSE),"SUI_",""),#REF!,2,FALSE)),"ERROR")</f>
        <v>ERROR</v>
      </c>
      <c r="AA372" s="22">
        <f t="shared" ca="1" si="19"/>
        <v>154001</v>
      </c>
      <c r="AB372" s="134" t="str">
        <f ca="1">IFERROR(IF(AA372=0,0,VLOOKUP(SUBSTITUTE(VLOOKUP(AA372,#REF!,MATCH("strItemName",#REF!,0),FALSE),"SUI_",""),#REF!,2,FALSE)),"ERROR")</f>
        <v>ERROR</v>
      </c>
      <c r="AC372" s="22">
        <f t="shared" ca="1" si="19"/>
        <v>154001</v>
      </c>
      <c r="AD372" s="134" t="str">
        <f ca="1">IFERROR(IF(AC372=0,0,VLOOKUP(SUBSTITUTE(VLOOKUP(AC372,#REF!,MATCH("strItemName",#REF!,0),FALSE),"SUI_",""),#REF!,2,FALSE)),"ERROR")</f>
        <v>ERROR</v>
      </c>
      <c r="AE372" s="22">
        <f t="shared" ca="1" si="19"/>
        <v>154001</v>
      </c>
      <c r="AF372" s="134" t="str">
        <f ca="1">IFERROR(IF(AE372=0,0,VLOOKUP(SUBSTITUTE(VLOOKUP(AE372,#REF!,MATCH("strItemName",#REF!,0),FALSE),"SUI_",""),#REF!,2,FALSE)),"ERROR")</f>
        <v>ERROR</v>
      </c>
      <c r="AG372" s="88">
        <v>0</v>
      </c>
      <c r="AH372" s="134">
        <f>IFERROR(IF(AG372=0,0,VLOOKUP(SUBSTITUTE(VLOOKUP(AG372,#REF!,MATCH("strItemName",#REF!,0),FALSE),"SUI_",""),#REF!,2,FALSE)),"ERROR")</f>
        <v>0</v>
      </c>
      <c r="AI372" s="22">
        <f ca="1">IFERROR(IFERROR(VLOOKUP($B372,INDIRECT(VLOOKUP($E372,보상!$S:$AA,2,FALSE)),MATCH(AI$6,INDIRECT(VLOOKUP($E372,보상!$S:$AA,3,FALSE)),0),FALSE),VLOOKUP($B372,INDIRECT(VLOOKUP($E372&amp;"_U",보상!$S:$AA,2,FALSE)),MATCH(AI$6,INDIRECT(VLOOKUP($E372&amp;"_U",보상!$S:$AA,3,FALSE)),0),FALSE)),"ERROR")</f>
        <v>1</v>
      </c>
      <c r="AJ372" s="22">
        <v>0</v>
      </c>
      <c r="AK372" s="22">
        <v>0</v>
      </c>
      <c r="AL372" s="22">
        <v>0</v>
      </c>
      <c r="AM372" s="22" t="b">
        <v>0</v>
      </c>
      <c r="AN372" s="22">
        <v>0</v>
      </c>
      <c r="AO372" s="22">
        <v>0</v>
      </c>
    </row>
    <row r="373" spans="2:41" ht="16.5" customHeight="1" x14ac:dyDescent="0.3">
      <c r="B373" s="153">
        <f t="shared" si="18"/>
        <v>1056903</v>
      </c>
      <c r="C373" s="22">
        <v>1056903</v>
      </c>
      <c r="D373" s="156" t="str">
        <f ca="1">IFERROR(IFERROR(VLOOKUP($B373,INDIRECT(VLOOKUP($E373,보상!$S:$AA,2,FALSE)),MATCH(D$6,INDIRECT(VLOOKUP($E373,보상!$S:$AA,3,FALSE)),0),FALSE),VLOOKUP($B373,INDIRECT(VLOOKUP($E373&amp;"_U",보상!$S:$AA,2,FALSE)),MATCH(D$6,INDIRECT(VLOOKUP($E373&amp;"_U",보상!$S:$AA,3,FALSE)),0),FALSE)),"ERROR")</f>
        <v>통신</v>
      </c>
      <c r="E373" s="22" t="s">
        <v>384</v>
      </c>
      <c r="F373" s="22">
        <f>COUNTIF($C$8:$C373,$C373)</f>
        <v>1</v>
      </c>
      <c r="G373" s="22" t="b">
        <v>0</v>
      </c>
      <c r="H373" s="22">
        <v>0</v>
      </c>
      <c r="I373" s="129">
        <f>IFERROR(IF(H373=0,0,VLOOKUP(VLOOKUP(H373,#REF!,MATCH("strMailTitleID",#REF!,0),FALSE),#REF!,2,FALSE)),"ERROR")</f>
        <v>0</v>
      </c>
      <c r="J373" s="176">
        <v>0</v>
      </c>
      <c r="K373" s="129">
        <f>IFERROR(IF(J373=0,0,VLOOKUP(VLOOKUP(J373,#REF!,MATCH("strMailTitleID",#REF!,0),FALSE),#REF!,2,FALSE)),"ERROR")</f>
        <v>0</v>
      </c>
      <c r="L373" s="22">
        <f ca="1">IFERROR(IFERROR(VLOOKUP($B373,INDIRECT(VLOOKUP($E373,보상!$S:$AA,2,FALSE)),MATCH(L$6,INDIRECT(VLOOKUP($E373,보상!$S:$AA,3,FALSE)),0),FALSE),VLOOKUP($B373,INDIRECT(VLOOKUP($E373&amp;"_U",보상!$S:$AA,2,FALSE)),MATCH(L$6,INDIRECT(VLOOKUP($E373&amp;"_U",보상!$S:$AA,3,FALSE)),0),FALSE)),"ERROR")</f>
        <v>15390</v>
      </c>
      <c r="M373" s="22">
        <v>0</v>
      </c>
      <c r="N373" s="22">
        <v>0</v>
      </c>
      <c r="O373" s="22">
        <v>0</v>
      </c>
      <c r="P373" s="22" t="str">
        <f ca="1">IFERROR(IFERROR(VLOOKUP($B373,INDIRECT(VLOOKUP($E373,보상!$S:$AA,2,FALSE)),MATCH(P$6,INDIRECT(VLOOKUP($E373,보상!$S:$AA,3,FALSE)),0),FALSE),VLOOKUP($B373,INDIRECT(VLOOKUP($E373&amp;"_U",보상!$S:$AA,2,FALSE)),MATCH(P$6,INDIRECT(VLOOKUP($E373&amp;"_U",보상!$S:$AA,3,FALSE)),0),FALSE)),"ERROR")</f>
        <v>Gold</v>
      </c>
      <c r="Q373" s="22">
        <f ca="1">IFERROR(IFERROR(VLOOKUP($B373,INDIRECT(VLOOKUP($E373,보상!$S:$AA,2,FALSE)),MATCH(Q$6,INDIRECT(VLOOKUP($E373,보상!$S:$AA,3,FALSE)),0),FALSE),VLOOKUP($B373,INDIRECT(VLOOKUP($E373&amp;"_U",보상!$S:$AA,2,FALSE)),MATCH(Q$6,INDIRECT(VLOOKUP($E373&amp;"_U",보상!$S:$AA,3,FALSE)),0),FALSE)),"ERROR")</f>
        <v>6060</v>
      </c>
      <c r="R373" s="22" t="b">
        <v>0</v>
      </c>
      <c r="S373" s="22" t="b">
        <v>0</v>
      </c>
      <c r="T373" s="22">
        <f ca="1">IFERROR(IF(W373=0,0,VLOOKUP(W373,보상!$D:$K,6,FALSE)),"-")</f>
        <v>0</v>
      </c>
      <c r="U373" s="22">
        <f ca="1">IFERROR(IF(W373=0,0,VLOOKUP(W373,보상!$D:$K,7,FALSE)),"-")</f>
        <v>0</v>
      </c>
      <c r="V373" s="22">
        <f ca="1">IFERROR(IF(W373=0,0,VLOOKUP(W373,보상!$D:$K,8,FALSE)),"-")</f>
        <v>0</v>
      </c>
      <c r="W373" s="22">
        <f ca="1">IFERROR(IFERROR(VLOOKUP($B373,INDIRECT(VLOOKUP($E373,보상!$S:$AA,2,FALSE)),MATCH(W$6,INDIRECT(VLOOKUP($E373,보상!$S:$AA,3,FALSE)),0),FALSE),VLOOKUP($B373,INDIRECT(VLOOKUP($E373&amp;"_U",보상!$S:$AA,2,FALSE)),MATCH(W$6,INDIRECT(VLOOKUP($E373&amp;"_U",보상!$S:$AA,3,FALSE)),0),FALSE)),"ERROR")</f>
        <v>2311001</v>
      </c>
      <c r="X373" s="134" t="str">
        <f ca="1">IFERROR(IF(W373=0,0,VLOOKUP(SUBSTITUTE(VLOOKUP(W373,#REF!,MATCH("strItemName",#REF!,0),FALSE),"SUI_",""),#REF!,2,FALSE)),"ERROR")</f>
        <v>ERROR</v>
      </c>
      <c r="Y373" s="22">
        <f t="shared" ca="1" si="19"/>
        <v>2311001</v>
      </c>
      <c r="Z373" s="134" t="str">
        <f ca="1">IFERROR(IF(Y373=0,0,VLOOKUP(SUBSTITUTE(VLOOKUP(Y373,#REF!,MATCH("strItemName",#REF!,0),FALSE),"SUI_",""),#REF!,2,FALSE)),"ERROR")</f>
        <v>ERROR</v>
      </c>
      <c r="AA373" s="22">
        <f t="shared" ca="1" si="19"/>
        <v>2311001</v>
      </c>
      <c r="AB373" s="134" t="str">
        <f ca="1">IFERROR(IF(AA373=0,0,VLOOKUP(SUBSTITUTE(VLOOKUP(AA373,#REF!,MATCH("strItemName",#REF!,0),FALSE),"SUI_",""),#REF!,2,FALSE)),"ERROR")</f>
        <v>ERROR</v>
      </c>
      <c r="AC373" s="22">
        <f t="shared" ca="1" si="19"/>
        <v>2311001</v>
      </c>
      <c r="AD373" s="134" t="str">
        <f ca="1">IFERROR(IF(AC373=0,0,VLOOKUP(SUBSTITUTE(VLOOKUP(AC373,#REF!,MATCH("strItemName",#REF!,0),FALSE),"SUI_",""),#REF!,2,FALSE)),"ERROR")</f>
        <v>ERROR</v>
      </c>
      <c r="AE373" s="22">
        <f t="shared" ca="1" si="19"/>
        <v>2311001</v>
      </c>
      <c r="AF373" s="134" t="str">
        <f ca="1">IFERROR(IF(AE373=0,0,VLOOKUP(SUBSTITUTE(VLOOKUP(AE373,#REF!,MATCH("strItemName",#REF!,0),FALSE),"SUI_",""),#REF!,2,FALSE)),"ERROR")</f>
        <v>ERROR</v>
      </c>
      <c r="AG373" s="88">
        <v>0</v>
      </c>
      <c r="AH373" s="134">
        <f>IFERROR(IF(AG373=0,0,VLOOKUP(SUBSTITUTE(VLOOKUP(AG373,#REF!,MATCH("strItemName",#REF!,0),FALSE),"SUI_",""),#REF!,2,FALSE)),"ERROR")</f>
        <v>0</v>
      </c>
      <c r="AI373" s="22">
        <f ca="1">IFERROR(IFERROR(VLOOKUP($B373,INDIRECT(VLOOKUP($E373,보상!$S:$AA,2,FALSE)),MATCH(AI$6,INDIRECT(VLOOKUP($E373,보상!$S:$AA,3,FALSE)),0),FALSE),VLOOKUP($B373,INDIRECT(VLOOKUP($E373&amp;"_U",보상!$S:$AA,2,FALSE)),MATCH(AI$6,INDIRECT(VLOOKUP($E373&amp;"_U",보상!$S:$AA,3,FALSE)),0),FALSE)),"ERROR")</f>
        <v>10</v>
      </c>
      <c r="AJ373" s="22">
        <v>0</v>
      </c>
      <c r="AK373" s="22">
        <v>0</v>
      </c>
      <c r="AL373" s="22">
        <v>0</v>
      </c>
      <c r="AM373" s="22" t="b">
        <v>0</v>
      </c>
      <c r="AN373" s="22">
        <v>0</v>
      </c>
      <c r="AO373" s="22">
        <v>0</v>
      </c>
    </row>
    <row r="374" spans="2:41" ht="16.5" customHeight="1" x14ac:dyDescent="0.3">
      <c r="B374" s="153">
        <f t="shared" si="18"/>
        <v>1057003</v>
      </c>
      <c r="C374" s="22">
        <v>1057003</v>
      </c>
      <c r="D374" s="156" t="str">
        <f ca="1">IFERROR(IFERROR(VLOOKUP($B374,INDIRECT(VLOOKUP($E374,보상!$S:$AA,2,FALSE)),MATCH(D$6,INDIRECT(VLOOKUP($E374,보상!$S:$AA,3,FALSE)),0),FALSE),VLOOKUP($B374,INDIRECT(VLOOKUP($E374&amp;"_U",보상!$S:$AA,2,FALSE)),MATCH(D$6,INDIRECT(VLOOKUP($E374&amp;"_U",보상!$S:$AA,3,FALSE)),0),FALSE)),"ERROR")</f>
        <v>드러난 진실</v>
      </c>
      <c r="E374" s="22" t="s">
        <v>384</v>
      </c>
      <c r="F374" s="22">
        <f>COUNTIF($C$8:$C374,$C374)</f>
        <v>1</v>
      </c>
      <c r="G374" s="22" t="b">
        <v>0</v>
      </c>
      <c r="H374" s="22">
        <v>0</v>
      </c>
      <c r="I374" s="129">
        <f>IFERROR(IF(H374=0,0,VLOOKUP(VLOOKUP(H374,#REF!,MATCH("strMailTitleID",#REF!,0),FALSE),#REF!,2,FALSE)),"ERROR")</f>
        <v>0</v>
      </c>
      <c r="J374" s="176">
        <v>0</v>
      </c>
      <c r="K374" s="129">
        <f>IFERROR(IF(J374=0,0,VLOOKUP(VLOOKUP(J374,#REF!,MATCH("strMailTitleID",#REF!,0),FALSE),#REF!,2,FALSE)),"ERROR")</f>
        <v>0</v>
      </c>
      <c r="L374" s="22">
        <f ca="1">IFERROR(IFERROR(VLOOKUP($B374,INDIRECT(VLOOKUP($E374,보상!$S:$AA,2,FALSE)),MATCH(L$6,INDIRECT(VLOOKUP($E374,보상!$S:$AA,3,FALSE)),0),FALSE),VLOOKUP($B374,INDIRECT(VLOOKUP($E374&amp;"_U",보상!$S:$AA,2,FALSE)),MATCH(L$6,INDIRECT(VLOOKUP($E374&amp;"_U",보상!$S:$AA,3,FALSE)),0),FALSE)),"ERROR")</f>
        <v>14370</v>
      </c>
      <c r="M374" s="22">
        <v>0</v>
      </c>
      <c r="N374" s="22">
        <v>0</v>
      </c>
      <c r="O374" s="22">
        <v>0</v>
      </c>
      <c r="P374" s="22" t="str">
        <f ca="1">IFERROR(IFERROR(VLOOKUP($B374,INDIRECT(VLOOKUP($E374,보상!$S:$AA,2,FALSE)),MATCH(P$6,INDIRECT(VLOOKUP($E374,보상!$S:$AA,3,FALSE)),0),FALSE),VLOOKUP($B374,INDIRECT(VLOOKUP($E374&amp;"_U",보상!$S:$AA,2,FALSE)),MATCH(P$6,INDIRECT(VLOOKUP($E374&amp;"_U",보상!$S:$AA,3,FALSE)),0),FALSE)),"ERROR")</f>
        <v>Gold</v>
      </c>
      <c r="Q374" s="22">
        <f ca="1">IFERROR(IFERROR(VLOOKUP($B374,INDIRECT(VLOOKUP($E374,보상!$S:$AA,2,FALSE)),MATCH(Q$6,INDIRECT(VLOOKUP($E374,보상!$S:$AA,3,FALSE)),0),FALSE),VLOOKUP($B374,INDIRECT(VLOOKUP($E374&amp;"_U",보상!$S:$AA,2,FALSE)),MATCH(Q$6,INDIRECT(VLOOKUP($E374&amp;"_U",보상!$S:$AA,3,FALSE)),0),FALSE)),"ERROR")</f>
        <v>6180</v>
      </c>
      <c r="R374" s="22" t="b">
        <v>0</v>
      </c>
      <c r="S374" s="22" t="b">
        <v>0</v>
      </c>
      <c r="T374" s="22">
        <f ca="1">IFERROR(IF(W374=0,0,VLOOKUP(W374,보상!$D:$K,6,FALSE)),"-")</f>
        <v>0</v>
      </c>
      <c r="U374" s="22">
        <f ca="1">IFERROR(IF(W374=0,0,VLOOKUP(W374,보상!$D:$K,7,FALSE)),"-")</f>
        <v>0</v>
      </c>
      <c r="V374" s="22">
        <f ca="1">IFERROR(IF(W374=0,0,VLOOKUP(W374,보상!$D:$K,8,FALSE)),"-")</f>
        <v>0</v>
      </c>
      <c r="W374" s="22">
        <f ca="1">IFERROR(IFERROR(VLOOKUP($B374,INDIRECT(VLOOKUP($E374,보상!$S:$AA,2,FALSE)),MATCH(W$6,INDIRECT(VLOOKUP($E374,보상!$S:$AA,3,FALSE)),0),FALSE),VLOOKUP($B374,INDIRECT(VLOOKUP($E374&amp;"_U",보상!$S:$AA,2,FALSE)),MATCH(W$6,INDIRECT(VLOOKUP($E374&amp;"_U",보상!$S:$AA,3,FALSE)),0),FALSE)),"ERROR")</f>
        <v>2004001</v>
      </c>
      <c r="X374" s="134" t="str">
        <f ca="1">IFERROR(IF(W374=0,0,VLOOKUP(SUBSTITUTE(VLOOKUP(W374,#REF!,MATCH("strItemName",#REF!,0),FALSE),"SUI_",""),#REF!,2,FALSE)),"ERROR")</f>
        <v>ERROR</v>
      </c>
      <c r="Y374" s="22">
        <f t="shared" ca="1" si="19"/>
        <v>2004001</v>
      </c>
      <c r="Z374" s="134" t="str">
        <f ca="1">IFERROR(IF(Y374=0,0,VLOOKUP(SUBSTITUTE(VLOOKUP(Y374,#REF!,MATCH("strItemName",#REF!,0),FALSE),"SUI_",""),#REF!,2,FALSE)),"ERROR")</f>
        <v>ERROR</v>
      </c>
      <c r="AA374" s="22">
        <f t="shared" ca="1" si="19"/>
        <v>2004001</v>
      </c>
      <c r="AB374" s="134" t="str">
        <f ca="1">IFERROR(IF(AA374=0,0,VLOOKUP(SUBSTITUTE(VLOOKUP(AA374,#REF!,MATCH("strItemName",#REF!,0),FALSE),"SUI_",""),#REF!,2,FALSE)),"ERROR")</f>
        <v>ERROR</v>
      </c>
      <c r="AC374" s="22">
        <f t="shared" ca="1" si="19"/>
        <v>2004001</v>
      </c>
      <c r="AD374" s="134" t="str">
        <f ca="1">IFERROR(IF(AC374=0,0,VLOOKUP(SUBSTITUTE(VLOOKUP(AC374,#REF!,MATCH("strItemName",#REF!,0),FALSE),"SUI_",""),#REF!,2,FALSE)),"ERROR")</f>
        <v>ERROR</v>
      </c>
      <c r="AE374" s="22">
        <f t="shared" ca="1" si="19"/>
        <v>2004001</v>
      </c>
      <c r="AF374" s="134" t="str">
        <f ca="1">IFERROR(IF(AE374=0,0,VLOOKUP(SUBSTITUTE(VLOOKUP(AE374,#REF!,MATCH("strItemName",#REF!,0),FALSE),"SUI_",""),#REF!,2,FALSE)),"ERROR")</f>
        <v>ERROR</v>
      </c>
      <c r="AG374" s="88">
        <v>0</v>
      </c>
      <c r="AH374" s="134">
        <f>IFERROR(IF(AG374=0,0,VLOOKUP(SUBSTITUTE(VLOOKUP(AG374,#REF!,MATCH("strItemName",#REF!,0),FALSE),"SUI_",""),#REF!,2,FALSE)),"ERROR")</f>
        <v>0</v>
      </c>
      <c r="AI374" s="22">
        <f ca="1">IFERROR(IFERROR(VLOOKUP($B374,INDIRECT(VLOOKUP($E374,보상!$S:$AA,2,FALSE)),MATCH(AI$6,INDIRECT(VLOOKUP($E374,보상!$S:$AA,3,FALSE)),0),FALSE),VLOOKUP($B374,INDIRECT(VLOOKUP($E374&amp;"_U",보상!$S:$AA,2,FALSE)),MATCH(AI$6,INDIRECT(VLOOKUP($E374&amp;"_U",보상!$S:$AA,3,FALSE)),0),FALSE)),"ERROR")</f>
        <v>20</v>
      </c>
      <c r="AJ374" s="22">
        <v>0</v>
      </c>
      <c r="AK374" s="22">
        <v>0</v>
      </c>
      <c r="AL374" s="22">
        <v>0</v>
      </c>
      <c r="AM374" s="22" t="b">
        <v>0</v>
      </c>
      <c r="AN374" s="22">
        <v>0</v>
      </c>
      <c r="AO374" s="22">
        <v>0</v>
      </c>
    </row>
    <row r="375" spans="2:41" ht="16.5" customHeight="1" x14ac:dyDescent="0.3">
      <c r="B375" s="153">
        <f t="shared" si="18"/>
        <v>1055002</v>
      </c>
      <c r="C375" s="22">
        <v>1055002</v>
      </c>
      <c r="D375" s="156" t="str">
        <f ca="1">IFERROR(IFERROR(VLOOKUP($B375,INDIRECT(VLOOKUP($E375,보상!$S:$AA,2,FALSE)),MATCH(D$6,INDIRECT(VLOOKUP($E375,보상!$S:$AA,3,FALSE)),0),FALSE),VLOOKUP($B375,INDIRECT(VLOOKUP($E375&amp;"_U",보상!$S:$AA,2,FALSE)),MATCH(D$6,INDIRECT(VLOOKUP($E375&amp;"_U",보상!$S:$AA,3,FALSE)),0),FALSE)),"ERROR")</f>
        <v>급박한 토벌 작전</v>
      </c>
      <c r="E375" s="22" t="s">
        <v>384</v>
      </c>
      <c r="F375" s="22">
        <f>COUNTIF($C$8:$C375,$C375)</f>
        <v>1</v>
      </c>
      <c r="G375" s="22" t="b">
        <v>0</v>
      </c>
      <c r="H375" s="22">
        <v>0</v>
      </c>
      <c r="I375" s="129">
        <f>IFERROR(IF(H375=0,0,VLOOKUP(VLOOKUP(H375,#REF!,MATCH("strMailTitleID",#REF!,0),FALSE),#REF!,2,FALSE)),"ERROR")</f>
        <v>0</v>
      </c>
      <c r="J375" s="176">
        <v>0</v>
      </c>
      <c r="K375" s="129">
        <f>IFERROR(IF(J375=0,0,VLOOKUP(VLOOKUP(J375,#REF!,MATCH("strMailTitleID",#REF!,0),FALSE),#REF!,2,FALSE)),"ERROR")</f>
        <v>0</v>
      </c>
      <c r="L375" s="22">
        <f ca="1">IFERROR(IFERROR(VLOOKUP($B375,INDIRECT(VLOOKUP($E375,보상!$S:$AA,2,FALSE)),MATCH(L$6,INDIRECT(VLOOKUP($E375,보상!$S:$AA,3,FALSE)),0),FALSE),VLOOKUP($B375,INDIRECT(VLOOKUP($E375&amp;"_U",보상!$S:$AA,2,FALSE)),MATCH(L$6,INDIRECT(VLOOKUP($E375&amp;"_U",보상!$S:$AA,3,FALSE)),0),FALSE)),"ERROR")</f>
        <v>13410</v>
      </c>
      <c r="M375" s="22">
        <v>0</v>
      </c>
      <c r="N375" s="22">
        <v>0</v>
      </c>
      <c r="O375" s="22">
        <v>0</v>
      </c>
      <c r="P375" s="22" t="str">
        <f ca="1">IFERROR(IFERROR(VLOOKUP($B375,INDIRECT(VLOOKUP($E375,보상!$S:$AA,2,FALSE)),MATCH(P$6,INDIRECT(VLOOKUP($E375,보상!$S:$AA,3,FALSE)),0),FALSE),VLOOKUP($B375,INDIRECT(VLOOKUP($E375&amp;"_U",보상!$S:$AA,2,FALSE)),MATCH(P$6,INDIRECT(VLOOKUP($E375&amp;"_U",보상!$S:$AA,3,FALSE)),0),FALSE)),"ERROR")</f>
        <v>Gold</v>
      </c>
      <c r="Q375" s="22">
        <f ca="1">IFERROR(IFERROR(VLOOKUP($B375,INDIRECT(VLOOKUP($E375,보상!$S:$AA,2,FALSE)),MATCH(Q$6,INDIRECT(VLOOKUP($E375,보상!$S:$AA,3,FALSE)),0),FALSE),VLOOKUP($B375,INDIRECT(VLOOKUP($E375&amp;"_U",보상!$S:$AA,2,FALSE)),MATCH(Q$6,INDIRECT(VLOOKUP($E375&amp;"_U",보상!$S:$AA,3,FALSE)),0),FALSE)),"ERROR")</f>
        <v>5850</v>
      </c>
      <c r="R375" s="22" t="b">
        <v>0</v>
      </c>
      <c r="S375" s="22" t="b">
        <v>0</v>
      </c>
      <c r="T375" s="22">
        <f ca="1">IFERROR(IF(W375=0,0,VLOOKUP(W375,보상!$D:$K,6,FALSE)),"-")</f>
        <v>0</v>
      </c>
      <c r="U375" s="22">
        <f ca="1">IFERROR(IF(W375=0,0,VLOOKUP(W375,보상!$D:$K,7,FALSE)),"-")</f>
        <v>2100</v>
      </c>
      <c r="V375" s="22">
        <f ca="1">IFERROR(IF(W375=0,0,VLOOKUP(W375,보상!$D:$K,8,FALSE)),"-")</f>
        <v>0</v>
      </c>
      <c r="W375" s="22">
        <f ca="1">IFERROR(IFERROR(VLOOKUP($B375,INDIRECT(VLOOKUP($E375,보상!$S:$AA,2,FALSE)),MATCH(W$6,INDIRECT(VLOOKUP($E375,보상!$S:$AA,3,FALSE)),0),FALSE),VLOOKUP($B375,INDIRECT(VLOOKUP($E375&amp;"_U",보상!$S:$AA,2,FALSE)),MATCH(W$6,INDIRECT(VLOOKUP($E375&amp;"_U",보상!$S:$AA,3,FALSE)),0),FALSE)),"ERROR")</f>
        <v>4003002</v>
      </c>
      <c r="X375" s="134" t="str">
        <f ca="1">IFERROR(IF(W375=0,0,VLOOKUP(SUBSTITUTE(VLOOKUP(W375,#REF!,MATCH("strItemName",#REF!,0),FALSE),"SUI_",""),#REF!,2,FALSE)),"ERROR")</f>
        <v>ERROR</v>
      </c>
      <c r="Y375" s="22">
        <f t="shared" ca="1" si="19"/>
        <v>4003002</v>
      </c>
      <c r="Z375" s="134" t="str">
        <f ca="1">IFERROR(IF(Y375=0,0,VLOOKUP(SUBSTITUTE(VLOOKUP(Y375,#REF!,MATCH("strItemName",#REF!,0),FALSE),"SUI_",""),#REF!,2,FALSE)),"ERROR")</f>
        <v>ERROR</v>
      </c>
      <c r="AA375" s="22">
        <f t="shared" ca="1" si="19"/>
        <v>4003002</v>
      </c>
      <c r="AB375" s="134" t="str">
        <f ca="1">IFERROR(IF(AA375=0,0,VLOOKUP(SUBSTITUTE(VLOOKUP(AA375,#REF!,MATCH("strItemName",#REF!,0),FALSE),"SUI_",""),#REF!,2,FALSE)),"ERROR")</f>
        <v>ERROR</v>
      </c>
      <c r="AC375" s="22">
        <f t="shared" ca="1" si="19"/>
        <v>4003002</v>
      </c>
      <c r="AD375" s="134" t="str">
        <f ca="1">IFERROR(IF(AC375=0,0,VLOOKUP(SUBSTITUTE(VLOOKUP(AC375,#REF!,MATCH("strItemName",#REF!,0),FALSE),"SUI_",""),#REF!,2,FALSE)),"ERROR")</f>
        <v>ERROR</v>
      </c>
      <c r="AE375" s="22">
        <f t="shared" ca="1" si="19"/>
        <v>4003002</v>
      </c>
      <c r="AF375" s="134" t="str">
        <f ca="1">IFERROR(IF(AE375=0,0,VLOOKUP(SUBSTITUTE(VLOOKUP(AE375,#REF!,MATCH("strItemName",#REF!,0),FALSE),"SUI_",""),#REF!,2,FALSE)),"ERROR")</f>
        <v>ERROR</v>
      </c>
      <c r="AG375" s="88">
        <v>0</v>
      </c>
      <c r="AH375" s="134">
        <f>IFERROR(IF(AG375=0,0,VLOOKUP(SUBSTITUTE(VLOOKUP(AG375,#REF!,MATCH("strItemName",#REF!,0),FALSE),"SUI_",""),#REF!,2,FALSE)),"ERROR")</f>
        <v>0</v>
      </c>
      <c r="AI375" s="22">
        <f ca="1">IFERROR(IFERROR(VLOOKUP($B375,INDIRECT(VLOOKUP($E375,보상!$S:$AA,2,FALSE)),MATCH(AI$6,INDIRECT(VLOOKUP($E375,보상!$S:$AA,3,FALSE)),0),FALSE),VLOOKUP($B375,INDIRECT(VLOOKUP($E375&amp;"_U",보상!$S:$AA,2,FALSE)),MATCH(AI$6,INDIRECT(VLOOKUP($E375&amp;"_U",보상!$S:$AA,3,FALSE)),0),FALSE)),"ERROR")</f>
        <v>1</v>
      </c>
      <c r="AJ375" s="22">
        <v>0</v>
      </c>
      <c r="AK375" s="22">
        <v>0</v>
      </c>
      <c r="AL375" s="22">
        <v>0</v>
      </c>
      <c r="AM375" s="22" t="b">
        <v>0</v>
      </c>
      <c r="AN375" s="22">
        <v>0</v>
      </c>
      <c r="AO375" s="22">
        <v>0</v>
      </c>
    </row>
    <row r="376" spans="2:41" ht="16.5" customHeight="1" x14ac:dyDescent="0.3">
      <c r="B376" s="153">
        <f t="shared" si="18"/>
        <v>1055102</v>
      </c>
      <c r="C376" s="22">
        <v>1055102</v>
      </c>
      <c r="D376" s="156" t="str">
        <f ca="1">IFERROR(IFERROR(VLOOKUP($B376,INDIRECT(VLOOKUP($E376,보상!$S:$AA,2,FALSE)),MATCH(D$6,INDIRECT(VLOOKUP($E376,보상!$S:$AA,3,FALSE)),0),FALSE),VLOOKUP($B376,INDIRECT(VLOOKUP($E376&amp;"_U",보상!$S:$AA,2,FALSE)),MATCH(D$6,INDIRECT(VLOOKUP($E376&amp;"_U",보상!$S:$AA,3,FALSE)),0),FALSE)),"ERROR")</f>
        <v>카리우스의 행방</v>
      </c>
      <c r="E376" s="22" t="s">
        <v>384</v>
      </c>
      <c r="F376" s="22">
        <f>COUNTIF($C$8:$C376,$C376)</f>
        <v>1</v>
      </c>
      <c r="G376" s="22" t="b">
        <v>0</v>
      </c>
      <c r="H376" s="22">
        <v>0</v>
      </c>
      <c r="I376" s="129">
        <f>IFERROR(IF(H376=0,0,VLOOKUP(VLOOKUP(H376,#REF!,MATCH("strMailTitleID",#REF!,0),FALSE),#REF!,2,FALSE)),"ERROR")</f>
        <v>0</v>
      </c>
      <c r="J376" s="176">
        <v>0</v>
      </c>
      <c r="K376" s="129">
        <f>IFERROR(IF(J376=0,0,VLOOKUP(VLOOKUP(J376,#REF!,MATCH("strMailTitleID",#REF!,0),FALSE),#REF!,2,FALSE)),"ERROR")</f>
        <v>0</v>
      </c>
      <c r="L376" s="22">
        <f ca="1">IFERROR(IFERROR(VLOOKUP($B376,INDIRECT(VLOOKUP($E376,보상!$S:$AA,2,FALSE)),MATCH(L$6,INDIRECT(VLOOKUP($E376,보상!$S:$AA,3,FALSE)),0),FALSE),VLOOKUP($B376,INDIRECT(VLOOKUP($E376&amp;"_U",보상!$S:$AA,2,FALSE)),MATCH(L$6,INDIRECT(VLOOKUP($E376&amp;"_U",보상!$S:$AA,3,FALSE)),0),FALSE)),"ERROR")</f>
        <v>14370</v>
      </c>
      <c r="M376" s="22">
        <v>0</v>
      </c>
      <c r="N376" s="22">
        <v>0</v>
      </c>
      <c r="O376" s="22">
        <v>0</v>
      </c>
      <c r="P376" s="22" t="str">
        <f ca="1">IFERROR(IFERROR(VLOOKUP($B376,INDIRECT(VLOOKUP($E376,보상!$S:$AA,2,FALSE)),MATCH(P$6,INDIRECT(VLOOKUP($E376,보상!$S:$AA,3,FALSE)),0),FALSE),VLOOKUP($B376,INDIRECT(VLOOKUP($E376&amp;"_U",보상!$S:$AA,2,FALSE)),MATCH(P$6,INDIRECT(VLOOKUP($E376&amp;"_U",보상!$S:$AA,3,FALSE)),0),FALSE)),"ERROR")</f>
        <v>Gold</v>
      </c>
      <c r="Q376" s="22">
        <f ca="1">IFERROR(IFERROR(VLOOKUP($B376,INDIRECT(VLOOKUP($E376,보상!$S:$AA,2,FALSE)),MATCH(Q$6,INDIRECT(VLOOKUP($E376,보상!$S:$AA,3,FALSE)),0),FALSE),VLOOKUP($B376,INDIRECT(VLOOKUP($E376&amp;"_U",보상!$S:$AA,2,FALSE)),MATCH(Q$6,INDIRECT(VLOOKUP($E376&amp;"_U",보상!$S:$AA,3,FALSE)),0),FALSE)),"ERROR")</f>
        <v>5850</v>
      </c>
      <c r="R376" s="22" t="b">
        <v>0</v>
      </c>
      <c r="S376" s="22" t="b">
        <v>0</v>
      </c>
      <c r="T376" s="22">
        <f ca="1">IFERROR(IF(W376=0,0,VLOOKUP(W376,보상!$D:$K,6,FALSE)),"-")</f>
        <v>7500</v>
      </c>
      <c r="U376" s="22">
        <f ca="1">IFERROR(IF(W376=0,0,VLOOKUP(W376,보상!$D:$K,7,FALSE)),"-")</f>
        <v>0</v>
      </c>
      <c r="V376" s="22">
        <f ca="1">IFERROR(IF(W376=0,0,VLOOKUP(W376,보상!$D:$K,8,FALSE)),"-")</f>
        <v>0</v>
      </c>
      <c r="W376" s="22">
        <f ca="1">IFERROR(IFERROR(VLOOKUP($B376,INDIRECT(VLOOKUP($E376,보상!$S:$AA,2,FALSE)),MATCH(W$6,INDIRECT(VLOOKUP($E376,보상!$S:$AA,3,FALSE)),0),FALSE),VLOOKUP($B376,INDIRECT(VLOOKUP($E376&amp;"_U",보상!$S:$AA,2,FALSE)),MATCH(W$6,INDIRECT(VLOOKUP($E376&amp;"_U",보상!$S:$AA,3,FALSE)),0),FALSE)),"ERROR")</f>
        <v>153001</v>
      </c>
      <c r="X376" s="134" t="str">
        <f ca="1">IFERROR(IF(W376=0,0,VLOOKUP(SUBSTITUTE(VLOOKUP(W376,#REF!,MATCH("strItemName",#REF!,0),FALSE),"SUI_",""),#REF!,2,FALSE)),"ERROR")</f>
        <v>ERROR</v>
      </c>
      <c r="Y376" s="22">
        <f t="shared" ca="1" si="19"/>
        <v>153001</v>
      </c>
      <c r="Z376" s="134" t="str">
        <f ca="1">IFERROR(IF(Y376=0,0,VLOOKUP(SUBSTITUTE(VLOOKUP(Y376,#REF!,MATCH("strItemName",#REF!,0),FALSE),"SUI_",""),#REF!,2,FALSE)),"ERROR")</f>
        <v>ERROR</v>
      </c>
      <c r="AA376" s="22">
        <f t="shared" ca="1" si="19"/>
        <v>153001</v>
      </c>
      <c r="AB376" s="134" t="str">
        <f ca="1">IFERROR(IF(AA376=0,0,VLOOKUP(SUBSTITUTE(VLOOKUP(AA376,#REF!,MATCH("strItemName",#REF!,0),FALSE),"SUI_",""),#REF!,2,FALSE)),"ERROR")</f>
        <v>ERROR</v>
      </c>
      <c r="AC376" s="22">
        <f t="shared" ca="1" si="19"/>
        <v>153001</v>
      </c>
      <c r="AD376" s="134" t="str">
        <f ca="1">IFERROR(IF(AC376=0,0,VLOOKUP(SUBSTITUTE(VLOOKUP(AC376,#REF!,MATCH("strItemName",#REF!,0),FALSE),"SUI_",""),#REF!,2,FALSE)),"ERROR")</f>
        <v>ERROR</v>
      </c>
      <c r="AE376" s="22">
        <f t="shared" ca="1" si="19"/>
        <v>153001</v>
      </c>
      <c r="AF376" s="134" t="str">
        <f ca="1">IFERROR(IF(AE376=0,0,VLOOKUP(SUBSTITUTE(VLOOKUP(AE376,#REF!,MATCH("strItemName",#REF!,0),FALSE),"SUI_",""),#REF!,2,FALSE)),"ERROR")</f>
        <v>ERROR</v>
      </c>
      <c r="AG376" s="88">
        <v>0</v>
      </c>
      <c r="AH376" s="134">
        <f>IFERROR(IF(AG376=0,0,VLOOKUP(SUBSTITUTE(VLOOKUP(AG376,#REF!,MATCH("strItemName",#REF!,0),FALSE),"SUI_",""),#REF!,2,FALSE)),"ERROR")</f>
        <v>0</v>
      </c>
      <c r="AI376" s="22">
        <f ca="1">IFERROR(IFERROR(VLOOKUP($B376,INDIRECT(VLOOKUP($E376,보상!$S:$AA,2,FALSE)),MATCH(AI$6,INDIRECT(VLOOKUP($E376,보상!$S:$AA,3,FALSE)),0),FALSE),VLOOKUP($B376,INDIRECT(VLOOKUP($E376&amp;"_U",보상!$S:$AA,2,FALSE)),MATCH(AI$6,INDIRECT(VLOOKUP($E376&amp;"_U",보상!$S:$AA,3,FALSE)),0),FALSE)),"ERROR")</f>
        <v>2</v>
      </c>
      <c r="AJ376" s="22">
        <v>0</v>
      </c>
      <c r="AK376" s="22">
        <v>0</v>
      </c>
      <c r="AL376" s="22">
        <v>0</v>
      </c>
      <c r="AM376" s="22" t="b">
        <v>0</v>
      </c>
      <c r="AN376" s="22">
        <v>0</v>
      </c>
      <c r="AO376" s="22">
        <v>0</v>
      </c>
    </row>
    <row r="377" spans="2:41" ht="16.5" customHeight="1" x14ac:dyDescent="0.3">
      <c r="B377" s="153">
        <f t="shared" si="18"/>
        <v>1055202</v>
      </c>
      <c r="C377" s="22">
        <v>1055202</v>
      </c>
      <c r="D377" s="156" t="str">
        <f ca="1">IFERROR(IFERROR(VLOOKUP($B377,INDIRECT(VLOOKUP($E377,보상!$S:$AA,2,FALSE)),MATCH(D$6,INDIRECT(VLOOKUP($E377,보상!$S:$AA,3,FALSE)),0),FALSE),VLOOKUP($B377,INDIRECT(VLOOKUP($E377&amp;"_U",보상!$S:$AA,2,FALSE)),MATCH(D$6,INDIRECT(VLOOKUP($E377&amp;"_U",보상!$S:$AA,3,FALSE)),0),FALSE)),"ERROR")</f>
        <v>안전을 위하여</v>
      </c>
      <c r="E377" s="22" t="s">
        <v>384</v>
      </c>
      <c r="F377" s="22">
        <f>COUNTIF($C$8:$C377,$C377)</f>
        <v>1</v>
      </c>
      <c r="G377" s="22" t="b">
        <v>0</v>
      </c>
      <c r="H377" s="22">
        <v>0</v>
      </c>
      <c r="I377" s="129">
        <f>IFERROR(IF(H377=0,0,VLOOKUP(VLOOKUP(H377,#REF!,MATCH("strMailTitleID",#REF!,0),FALSE),#REF!,2,FALSE)),"ERROR")</f>
        <v>0</v>
      </c>
      <c r="J377" s="176">
        <v>0</v>
      </c>
      <c r="K377" s="129">
        <f>IFERROR(IF(J377=0,0,VLOOKUP(VLOOKUP(J377,#REF!,MATCH("strMailTitleID",#REF!,0),FALSE),#REF!,2,FALSE)),"ERROR")</f>
        <v>0</v>
      </c>
      <c r="L377" s="22">
        <f ca="1">IFERROR(IFERROR(VLOOKUP($B377,INDIRECT(VLOOKUP($E377,보상!$S:$AA,2,FALSE)),MATCH(L$6,INDIRECT(VLOOKUP($E377,보상!$S:$AA,3,FALSE)),0),FALSE),VLOOKUP($B377,INDIRECT(VLOOKUP($E377&amp;"_U",보상!$S:$AA,2,FALSE)),MATCH(L$6,INDIRECT(VLOOKUP($E377&amp;"_U",보상!$S:$AA,3,FALSE)),0),FALSE)),"ERROR")</f>
        <v>13410</v>
      </c>
      <c r="M377" s="22">
        <v>0</v>
      </c>
      <c r="N377" s="22">
        <v>0</v>
      </c>
      <c r="O377" s="22">
        <v>0</v>
      </c>
      <c r="P377" s="22" t="str">
        <f ca="1">IFERROR(IFERROR(VLOOKUP($B377,INDIRECT(VLOOKUP($E377,보상!$S:$AA,2,FALSE)),MATCH(P$6,INDIRECT(VLOOKUP($E377,보상!$S:$AA,3,FALSE)),0),FALSE),VLOOKUP($B377,INDIRECT(VLOOKUP($E377&amp;"_U",보상!$S:$AA,2,FALSE)),MATCH(P$6,INDIRECT(VLOOKUP($E377&amp;"_U",보상!$S:$AA,3,FALSE)),0),FALSE)),"ERROR")</f>
        <v>Gold</v>
      </c>
      <c r="Q377" s="22">
        <f ca="1">IFERROR(IFERROR(VLOOKUP($B377,INDIRECT(VLOOKUP($E377,보상!$S:$AA,2,FALSE)),MATCH(Q$6,INDIRECT(VLOOKUP($E377,보상!$S:$AA,3,FALSE)),0),FALSE),VLOOKUP($B377,INDIRECT(VLOOKUP($E377&amp;"_U",보상!$S:$AA,2,FALSE)),MATCH(Q$6,INDIRECT(VLOOKUP($E377&amp;"_U",보상!$S:$AA,3,FALSE)),0),FALSE)),"ERROR")</f>
        <v>5850</v>
      </c>
      <c r="R377" s="22" t="b">
        <v>0</v>
      </c>
      <c r="S377" s="22" t="b">
        <v>0</v>
      </c>
      <c r="T377" s="22">
        <f ca="1">IFERROR(IF(W377=0,0,VLOOKUP(W377,보상!$D:$K,6,FALSE)),"-")</f>
        <v>0</v>
      </c>
      <c r="U377" s="22">
        <f ca="1">IFERROR(IF(W377=0,0,VLOOKUP(W377,보상!$D:$K,7,FALSE)),"-")</f>
        <v>0</v>
      </c>
      <c r="V377" s="22">
        <f ca="1">IFERROR(IF(W377=0,0,VLOOKUP(W377,보상!$D:$K,8,FALSE)),"-")</f>
        <v>0</v>
      </c>
      <c r="W377" s="22">
        <f ca="1">IFERROR(IFERROR(VLOOKUP($B377,INDIRECT(VLOOKUP($E377,보상!$S:$AA,2,FALSE)),MATCH(W$6,INDIRECT(VLOOKUP($E377,보상!$S:$AA,3,FALSE)),0),FALSE),VLOOKUP($B377,INDIRECT(VLOOKUP($E377&amp;"_U",보상!$S:$AA,2,FALSE)),MATCH(W$6,INDIRECT(VLOOKUP($E377&amp;"_U",보상!$S:$AA,3,FALSE)),0),FALSE)),"ERROR")</f>
        <v>4012010</v>
      </c>
      <c r="X377" s="134" t="str">
        <f ca="1">IFERROR(IF(W377=0,0,VLOOKUP(SUBSTITUTE(VLOOKUP(W377,#REF!,MATCH("strItemName",#REF!,0),FALSE),"SUI_",""),#REF!,2,FALSE)),"ERROR")</f>
        <v>ERROR</v>
      </c>
      <c r="Y377" s="22">
        <f t="shared" ca="1" si="19"/>
        <v>4012010</v>
      </c>
      <c r="Z377" s="134" t="str">
        <f ca="1">IFERROR(IF(Y377=0,0,VLOOKUP(SUBSTITUTE(VLOOKUP(Y377,#REF!,MATCH("strItemName",#REF!,0),FALSE),"SUI_",""),#REF!,2,FALSE)),"ERROR")</f>
        <v>ERROR</v>
      </c>
      <c r="AA377" s="22">
        <f t="shared" ca="1" si="19"/>
        <v>4012010</v>
      </c>
      <c r="AB377" s="134" t="str">
        <f ca="1">IFERROR(IF(AA377=0,0,VLOOKUP(SUBSTITUTE(VLOOKUP(AA377,#REF!,MATCH("strItemName",#REF!,0),FALSE),"SUI_",""),#REF!,2,FALSE)),"ERROR")</f>
        <v>ERROR</v>
      </c>
      <c r="AC377" s="22">
        <f t="shared" ca="1" si="19"/>
        <v>4012010</v>
      </c>
      <c r="AD377" s="134" t="str">
        <f ca="1">IFERROR(IF(AC377=0,0,VLOOKUP(SUBSTITUTE(VLOOKUP(AC377,#REF!,MATCH("strItemName",#REF!,0),FALSE),"SUI_",""),#REF!,2,FALSE)),"ERROR")</f>
        <v>ERROR</v>
      </c>
      <c r="AE377" s="22">
        <f t="shared" ca="1" si="19"/>
        <v>4012010</v>
      </c>
      <c r="AF377" s="134" t="str">
        <f ca="1">IFERROR(IF(AE377=0,0,VLOOKUP(SUBSTITUTE(VLOOKUP(AE377,#REF!,MATCH("strItemName",#REF!,0),FALSE),"SUI_",""),#REF!,2,FALSE)),"ERROR")</f>
        <v>ERROR</v>
      </c>
      <c r="AG377" s="88">
        <v>0</v>
      </c>
      <c r="AH377" s="134">
        <f>IFERROR(IF(AG377=0,0,VLOOKUP(SUBSTITUTE(VLOOKUP(AG377,#REF!,MATCH("strItemName",#REF!,0),FALSE),"SUI_",""),#REF!,2,FALSE)),"ERROR")</f>
        <v>0</v>
      </c>
      <c r="AI377" s="22">
        <f ca="1">IFERROR(IFERROR(VLOOKUP($B377,INDIRECT(VLOOKUP($E377,보상!$S:$AA,2,FALSE)),MATCH(AI$6,INDIRECT(VLOOKUP($E377,보상!$S:$AA,3,FALSE)),0),FALSE),VLOOKUP($B377,INDIRECT(VLOOKUP($E377&amp;"_U",보상!$S:$AA,2,FALSE)),MATCH(AI$6,INDIRECT(VLOOKUP($E377&amp;"_U",보상!$S:$AA,3,FALSE)),0),FALSE)),"ERROR")</f>
        <v>1</v>
      </c>
      <c r="AJ377" s="22">
        <v>0</v>
      </c>
      <c r="AK377" s="22">
        <v>0</v>
      </c>
      <c r="AL377" s="22">
        <v>0</v>
      </c>
      <c r="AM377" s="22" t="b">
        <v>0</v>
      </c>
      <c r="AN377" s="22">
        <v>0</v>
      </c>
      <c r="AO377" s="22">
        <v>0</v>
      </c>
    </row>
    <row r="378" spans="2:41" ht="16.5" customHeight="1" x14ac:dyDescent="0.3">
      <c r="B378" s="153">
        <f t="shared" si="18"/>
        <v>1055302</v>
      </c>
      <c r="C378" s="22">
        <v>1055302</v>
      </c>
      <c r="D378" s="156" t="str">
        <f ca="1">IFERROR(IFERROR(VLOOKUP($B378,INDIRECT(VLOOKUP($E378,보상!$S:$AA,2,FALSE)),MATCH(D$6,INDIRECT(VLOOKUP($E378,보상!$S:$AA,3,FALSE)),0),FALSE),VLOOKUP($B378,INDIRECT(VLOOKUP($E378&amp;"_U",보상!$S:$AA,2,FALSE)),MATCH(D$6,INDIRECT(VLOOKUP($E378&amp;"_U",보상!$S:$AA,3,FALSE)),0),FALSE)),"ERROR")</f>
        <v>뒤틀린 마력</v>
      </c>
      <c r="E378" s="22" t="s">
        <v>384</v>
      </c>
      <c r="F378" s="22">
        <f>COUNTIF($C$8:$C378,$C378)</f>
        <v>1</v>
      </c>
      <c r="G378" s="22" t="b">
        <v>0</v>
      </c>
      <c r="H378" s="22">
        <v>0</v>
      </c>
      <c r="I378" s="129">
        <f>IFERROR(IF(H378=0,0,VLOOKUP(VLOOKUP(H378,#REF!,MATCH("strMailTitleID",#REF!,0),FALSE),#REF!,2,FALSE)),"ERROR")</f>
        <v>0</v>
      </c>
      <c r="J378" s="176">
        <v>0</v>
      </c>
      <c r="K378" s="129">
        <f>IFERROR(IF(J378=0,0,VLOOKUP(VLOOKUP(J378,#REF!,MATCH("strMailTitleID",#REF!,0),FALSE),#REF!,2,FALSE)),"ERROR")</f>
        <v>0</v>
      </c>
      <c r="L378" s="22">
        <f ca="1">IFERROR(IFERROR(VLOOKUP($B378,INDIRECT(VLOOKUP($E378,보상!$S:$AA,2,FALSE)),MATCH(L$6,INDIRECT(VLOOKUP($E378,보상!$S:$AA,3,FALSE)),0),FALSE),VLOOKUP($B378,INDIRECT(VLOOKUP($E378&amp;"_U",보상!$S:$AA,2,FALSE)),MATCH(L$6,INDIRECT(VLOOKUP($E378&amp;"_U",보상!$S:$AA,3,FALSE)),0),FALSE)),"ERROR")</f>
        <v>13410</v>
      </c>
      <c r="M378" s="22">
        <v>0</v>
      </c>
      <c r="N378" s="22">
        <v>0</v>
      </c>
      <c r="O378" s="22">
        <v>0</v>
      </c>
      <c r="P378" s="22" t="str">
        <f ca="1">IFERROR(IFERROR(VLOOKUP($B378,INDIRECT(VLOOKUP($E378,보상!$S:$AA,2,FALSE)),MATCH(P$6,INDIRECT(VLOOKUP($E378,보상!$S:$AA,3,FALSE)),0),FALSE),VLOOKUP($B378,INDIRECT(VLOOKUP($E378&amp;"_U",보상!$S:$AA,2,FALSE)),MATCH(P$6,INDIRECT(VLOOKUP($E378&amp;"_U",보상!$S:$AA,3,FALSE)),0),FALSE)),"ERROR")</f>
        <v>Gold</v>
      </c>
      <c r="Q378" s="22">
        <f ca="1">IFERROR(IFERROR(VLOOKUP($B378,INDIRECT(VLOOKUP($E378,보상!$S:$AA,2,FALSE)),MATCH(Q$6,INDIRECT(VLOOKUP($E378,보상!$S:$AA,3,FALSE)),0),FALSE),VLOOKUP($B378,INDIRECT(VLOOKUP($E378&amp;"_U",보상!$S:$AA,2,FALSE)),MATCH(Q$6,INDIRECT(VLOOKUP($E378&amp;"_U",보상!$S:$AA,3,FALSE)),0),FALSE)),"ERROR")</f>
        <v>5850</v>
      </c>
      <c r="R378" s="22" t="b">
        <v>0</v>
      </c>
      <c r="S378" s="22" t="b">
        <v>0</v>
      </c>
      <c r="T378" s="22">
        <f ca="1">IFERROR(IF(W378=0,0,VLOOKUP(W378,보상!$D:$K,6,FALSE)),"-")</f>
        <v>0</v>
      </c>
      <c r="U378" s="22">
        <f ca="1">IFERROR(IF(W378=0,0,VLOOKUP(W378,보상!$D:$K,7,FALSE)),"-")</f>
        <v>0</v>
      </c>
      <c r="V378" s="22">
        <f ca="1">IFERROR(IF(W378=0,0,VLOOKUP(W378,보상!$D:$K,8,FALSE)),"-")</f>
        <v>0</v>
      </c>
      <c r="W378" s="22">
        <f ca="1">IFERROR(IFERROR(VLOOKUP($B378,INDIRECT(VLOOKUP($E378,보상!$S:$AA,2,FALSE)),MATCH(W$6,INDIRECT(VLOOKUP($E378,보상!$S:$AA,3,FALSE)),0),FALSE),VLOOKUP($B378,INDIRECT(VLOOKUP($E378&amp;"_U",보상!$S:$AA,2,FALSE)),MATCH(W$6,INDIRECT(VLOOKUP($E378&amp;"_U",보상!$S:$AA,3,FALSE)),0),FALSE)),"ERROR")</f>
        <v>3160001</v>
      </c>
      <c r="X378" s="134" t="str">
        <f ca="1">IFERROR(IF(W378=0,0,VLOOKUP(SUBSTITUTE(VLOOKUP(W378,#REF!,MATCH("strItemName",#REF!,0),FALSE),"SUI_",""),#REF!,2,FALSE)),"ERROR")</f>
        <v>ERROR</v>
      </c>
      <c r="Y378" s="22">
        <f t="shared" ca="1" si="19"/>
        <v>3160001</v>
      </c>
      <c r="Z378" s="134" t="str">
        <f ca="1">IFERROR(IF(Y378=0,0,VLOOKUP(SUBSTITUTE(VLOOKUP(Y378,#REF!,MATCH("strItemName",#REF!,0),FALSE),"SUI_",""),#REF!,2,FALSE)),"ERROR")</f>
        <v>ERROR</v>
      </c>
      <c r="AA378" s="22">
        <f t="shared" ca="1" si="19"/>
        <v>3160001</v>
      </c>
      <c r="AB378" s="134" t="str">
        <f ca="1">IFERROR(IF(AA378=0,0,VLOOKUP(SUBSTITUTE(VLOOKUP(AA378,#REF!,MATCH("strItemName",#REF!,0),FALSE),"SUI_",""),#REF!,2,FALSE)),"ERROR")</f>
        <v>ERROR</v>
      </c>
      <c r="AC378" s="22">
        <f t="shared" ca="1" si="19"/>
        <v>3160001</v>
      </c>
      <c r="AD378" s="134" t="str">
        <f ca="1">IFERROR(IF(AC378=0,0,VLOOKUP(SUBSTITUTE(VLOOKUP(AC378,#REF!,MATCH("strItemName",#REF!,0),FALSE),"SUI_",""),#REF!,2,FALSE)),"ERROR")</f>
        <v>ERROR</v>
      </c>
      <c r="AE378" s="22">
        <f t="shared" ca="1" si="19"/>
        <v>3160001</v>
      </c>
      <c r="AF378" s="134" t="str">
        <f ca="1">IFERROR(IF(AE378=0,0,VLOOKUP(SUBSTITUTE(VLOOKUP(AE378,#REF!,MATCH("strItemName",#REF!,0),FALSE),"SUI_",""),#REF!,2,FALSE)),"ERROR")</f>
        <v>ERROR</v>
      </c>
      <c r="AG378" s="88">
        <v>0</v>
      </c>
      <c r="AH378" s="134">
        <f>IFERROR(IF(AG378=0,0,VLOOKUP(SUBSTITUTE(VLOOKUP(AG378,#REF!,MATCH("strItemName",#REF!,0),FALSE),"SUI_",""),#REF!,2,FALSE)),"ERROR")</f>
        <v>0</v>
      </c>
      <c r="AI378" s="22">
        <f ca="1">IFERROR(IFERROR(VLOOKUP($B378,INDIRECT(VLOOKUP($E378,보상!$S:$AA,2,FALSE)),MATCH(AI$6,INDIRECT(VLOOKUP($E378,보상!$S:$AA,3,FALSE)),0),FALSE),VLOOKUP($B378,INDIRECT(VLOOKUP($E378&amp;"_U",보상!$S:$AA,2,FALSE)),MATCH(AI$6,INDIRECT(VLOOKUP($E378&amp;"_U",보상!$S:$AA,3,FALSE)),0),FALSE)),"ERROR")</f>
        <v>10</v>
      </c>
      <c r="AJ378" s="22">
        <v>0</v>
      </c>
      <c r="AK378" s="22">
        <v>0</v>
      </c>
      <c r="AL378" s="22">
        <v>0</v>
      </c>
      <c r="AM378" s="22" t="b">
        <v>0</v>
      </c>
      <c r="AN378" s="22">
        <v>0</v>
      </c>
      <c r="AO378" s="22">
        <v>0</v>
      </c>
    </row>
    <row r="379" spans="2:41" ht="16.5" customHeight="1" x14ac:dyDescent="0.3">
      <c r="B379" s="153">
        <f t="shared" si="18"/>
        <v>1055402</v>
      </c>
      <c r="C379" s="22">
        <v>1055402</v>
      </c>
      <c r="D379" s="156" t="str">
        <f ca="1">IFERROR(IFERROR(VLOOKUP($B379,INDIRECT(VLOOKUP($E379,보상!$S:$AA,2,FALSE)),MATCH(D$6,INDIRECT(VLOOKUP($E379,보상!$S:$AA,3,FALSE)),0),FALSE),VLOOKUP($B379,INDIRECT(VLOOKUP($E379&amp;"_U",보상!$S:$AA,2,FALSE)),MATCH(D$6,INDIRECT(VLOOKUP($E379&amp;"_U",보상!$S:$AA,3,FALSE)),0),FALSE)),"ERROR")</f>
        <v>이동석 마력 복구</v>
      </c>
      <c r="E379" s="22" t="s">
        <v>384</v>
      </c>
      <c r="F379" s="22">
        <f>COUNTIF($C$8:$C379,$C379)</f>
        <v>1</v>
      </c>
      <c r="G379" s="22" t="b">
        <v>0</v>
      </c>
      <c r="H379" s="22">
        <v>0</v>
      </c>
      <c r="I379" s="129">
        <f>IFERROR(IF(H379=0,0,VLOOKUP(VLOOKUP(H379,#REF!,MATCH("strMailTitleID",#REF!,0),FALSE),#REF!,2,FALSE)),"ERROR")</f>
        <v>0</v>
      </c>
      <c r="J379" s="176">
        <v>0</v>
      </c>
      <c r="K379" s="129">
        <f>IFERROR(IF(J379=0,0,VLOOKUP(VLOOKUP(J379,#REF!,MATCH("strMailTitleID",#REF!,0),FALSE),#REF!,2,FALSE)),"ERROR")</f>
        <v>0</v>
      </c>
      <c r="L379" s="22">
        <f ca="1">IFERROR(IFERROR(VLOOKUP($B379,INDIRECT(VLOOKUP($E379,보상!$S:$AA,2,FALSE)),MATCH(L$6,INDIRECT(VLOOKUP($E379,보상!$S:$AA,3,FALSE)),0),FALSE),VLOOKUP($B379,INDIRECT(VLOOKUP($E379&amp;"_U",보상!$S:$AA,2,FALSE)),MATCH(L$6,INDIRECT(VLOOKUP($E379&amp;"_U",보상!$S:$AA,3,FALSE)),0),FALSE)),"ERROR")</f>
        <v>13410</v>
      </c>
      <c r="M379" s="22">
        <v>0</v>
      </c>
      <c r="N379" s="22">
        <v>0</v>
      </c>
      <c r="O379" s="22">
        <v>0</v>
      </c>
      <c r="P379" s="22" t="str">
        <f ca="1">IFERROR(IFERROR(VLOOKUP($B379,INDIRECT(VLOOKUP($E379,보상!$S:$AA,2,FALSE)),MATCH(P$6,INDIRECT(VLOOKUP($E379,보상!$S:$AA,3,FALSE)),0),FALSE),VLOOKUP($B379,INDIRECT(VLOOKUP($E379&amp;"_U",보상!$S:$AA,2,FALSE)),MATCH(P$6,INDIRECT(VLOOKUP($E379&amp;"_U",보상!$S:$AA,3,FALSE)),0),FALSE)),"ERROR")</f>
        <v>Gold</v>
      </c>
      <c r="Q379" s="22">
        <f ca="1">IFERROR(IFERROR(VLOOKUP($B379,INDIRECT(VLOOKUP($E379,보상!$S:$AA,2,FALSE)),MATCH(Q$6,INDIRECT(VLOOKUP($E379,보상!$S:$AA,3,FALSE)),0),FALSE),VLOOKUP($B379,INDIRECT(VLOOKUP($E379&amp;"_U",보상!$S:$AA,2,FALSE)),MATCH(Q$6,INDIRECT(VLOOKUP($E379&amp;"_U",보상!$S:$AA,3,FALSE)),0),FALSE)),"ERROR")</f>
        <v>5850</v>
      </c>
      <c r="R379" s="22" t="b">
        <v>0</v>
      </c>
      <c r="S379" s="22" t="b">
        <v>0</v>
      </c>
      <c r="T379" s="22">
        <f ca="1">IFERROR(IF(W379=0,0,VLOOKUP(W379,보상!$D:$K,6,FALSE)),"-")</f>
        <v>0</v>
      </c>
      <c r="U379" s="22">
        <f ca="1">IFERROR(IF(W379=0,0,VLOOKUP(W379,보상!$D:$K,7,FALSE)),"-")</f>
        <v>0</v>
      </c>
      <c r="V379" s="22">
        <f ca="1">IFERROR(IF(W379=0,0,VLOOKUP(W379,보상!$D:$K,8,FALSE)),"-")</f>
        <v>0</v>
      </c>
      <c r="W379" s="22">
        <f ca="1">IFERROR(IFERROR(VLOOKUP($B379,INDIRECT(VLOOKUP($E379,보상!$S:$AA,2,FALSE)),MATCH(W$6,INDIRECT(VLOOKUP($E379,보상!$S:$AA,3,FALSE)),0),FALSE),VLOOKUP($B379,INDIRECT(VLOOKUP($E379&amp;"_U",보상!$S:$AA,2,FALSE)),MATCH(W$6,INDIRECT(VLOOKUP($E379&amp;"_U",보상!$S:$AA,3,FALSE)),0),FALSE)),"ERROR")</f>
        <v>2004001</v>
      </c>
      <c r="X379" s="134" t="str">
        <f ca="1">IFERROR(IF(W379=0,0,VLOOKUP(SUBSTITUTE(VLOOKUP(W379,#REF!,MATCH("strItemName",#REF!,0),FALSE),"SUI_",""),#REF!,2,FALSE)),"ERROR")</f>
        <v>ERROR</v>
      </c>
      <c r="Y379" s="22">
        <f t="shared" ca="1" si="19"/>
        <v>2004001</v>
      </c>
      <c r="Z379" s="134" t="str">
        <f ca="1">IFERROR(IF(Y379=0,0,VLOOKUP(SUBSTITUTE(VLOOKUP(Y379,#REF!,MATCH("strItemName",#REF!,0),FALSE),"SUI_",""),#REF!,2,FALSE)),"ERROR")</f>
        <v>ERROR</v>
      </c>
      <c r="AA379" s="22">
        <f t="shared" ca="1" si="19"/>
        <v>2004001</v>
      </c>
      <c r="AB379" s="134" t="str">
        <f ca="1">IFERROR(IF(AA379=0,0,VLOOKUP(SUBSTITUTE(VLOOKUP(AA379,#REF!,MATCH("strItemName",#REF!,0),FALSE),"SUI_",""),#REF!,2,FALSE)),"ERROR")</f>
        <v>ERROR</v>
      </c>
      <c r="AC379" s="22">
        <f t="shared" ca="1" si="19"/>
        <v>2004001</v>
      </c>
      <c r="AD379" s="134" t="str">
        <f ca="1">IFERROR(IF(AC379=0,0,VLOOKUP(SUBSTITUTE(VLOOKUP(AC379,#REF!,MATCH("strItemName",#REF!,0),FALSE),"SUI_",""),#REF!,2,FALSE)),"ERROR")</f>
        <v>ERROR</v>
      </c>
      <c r="AE379" s="22">
        <f t="shared" ca="1" si="19"/>
        <v>2004001</v>
      </c>
      <c r="AF379" s="134" t="str">
        <f ca="1">IFERROR(IF(AE379=0,0,VLOOKUP(SUBSTITUTE(VLOOKUP(AE379,#REF!,MATCH("strItemName",#REF!,0),FALSE),"SUI_",""),#REF!,2,FALSE)),"ERROR")</f>
        <v>ERROR</v>
      </c>
      <c r="AG379" s="88">
        <v>0</v>
      </c>
      <c r="AH379" s="134">
        <f>IFERROR(IF(AG379=0,0,VLOOKUP(SUBSTITUTE(VLOOKUP(AG379,#REF!,MATCH("strItemName",#REF!,0),FALSE),"SUI_",""),#REF!,2,FALSE)),"ERROR")</f>
        <v>0</v>
      </c>
      <c r="AI379" s="22">
        <f ca="1">IFERROR(IFERROR(VLOOKUP($B379,INDIRECT(VLOOKUP($E379,보상!$S:$AA,2,FALSE)),MATCH(AI$6,INDIRECT(VLOOKUP($E379,보상!$S:$AA,3,FALSE)),0),FALSE),VLOOKUP($B379,INDIRECT(VLOOKUP($E379&amp;"_U",보상!$S:$AA,2,FALSE)),MATCH(AI$6,INDIRECT(VLOOKUP($E379&amp;"_U",보상!$S:$AA,3,FALSE)),0),FALSE)),"ERROR")</f>
        <v>20</v>
      </c>
      <c r="AJ379" s="22">
        <v>0</v>
      </c>
      <c r="AK379" s="22">
        <v>0</v>
      </c>
      <c r="AL379" s="22">
        <v>0</v>
      </c>
      <c r="AM379" s="22" t="b">
        <v>0</v>
      </c>
      <c r="AN379" s="22">
        <v>0</v>
      </c>
      <c r="AO379" s="22">
        <v>0</v>
      </c>
    </row>
    <row r="380" spans="2:41" ht="16.5" customHeight="1" x14ac:dyDescent="0.3">
      <c r="B380" s="153">
        <f t="shared" si="18"/>
        <v>1055502</v>
      </c>
      <c r="C380" s="22">
        <v>1055502</v>
      </c>
      <c r="D380" s="156" t="str">
        <f ca="1">IFERROR(IFERROR(VLOOKUP($B380,INDIRECT(VLOOKUP($E380,보상!$S:$AA,2,FALSE)),MATCH(D$6,INDIRECT(VLOOKUP($E380,보상!$S:$AA,3,FALSE)),0),FALSE),VLOOKUP($B380,INDIRECT(VLOOKUP($E380&amp;"_U",보상!$S:$AA,2,FALSE)),MATCH(D$6,INDIRECT(VLOOKUP($E380&amp;"_U",보상!$S:$AA,3,FALSE)),0),FALSE)),"ERROR")</f>
        <v>수도로 귀환</v>
      </c>
      <c r="E380" s="22" t="s">
        <v>384</v>
      </c>
      <c r="F380" s="22">
        <f>COUNTIF($C$8:$C380,$C380)</f>
        <v>1</v>
      </c>
      <c r="G380" s="22" t="b">
        <v>0</v>
      </c>
      <c r="H380" s="22">
        <v>0</v>
      </c>
      <c r="I380" s="129">
        <f>IFERROR(IF(H380=0,0,VLOOKUP(VLOOKUP(H380,#REF!,MATCH("strMailTitleID",#REF!,0),FALSE),#REF!,2,FALSE)),"ERROR")</f>
        <v>0</v>
      </c>
      <c r="J380" s="176">
        <v>0</v>
      </c>
      <c r="K380" s="129">
        <f>IFERROR(IF(J380=0,0,VLOOKUP(VLOOKUP(J380,#REF!,MATCH("strMailTitleID",#REF!,0),FALSE),#REF!,2,FALSE)),"ERROR")</f>
        <v>0</v>
      </c>
      <c r="L380" s="22">
        <f ca="1">IFERROR(IFERROR(VLOOKUP($B380,INDIRECT(VLOOKUP($E380,보상!$S:$AA,2,FALSE)),MATCH(L$6,INDIRECT(VLOOKUP($E380,보상!$S:$AA,3,FALSE)),0),FALSE),VLOOKUP($B380,INDIRECT(VLOOKUP($E380&amp;"_U",보상!$S:$AA,2,FALSE)),MATCH(L$6,INDIRECT(VLOOKUP($E380&amp;"_U",보상!$S:$AA,3,FALSE)),0),FALSE)),"ERROR")</f>
        <v>14370</v>
      </c>
      <c r="M380" s="22">
        <v>0</v>
      </c>
      <c r="N380" s="22">
        <v>0</v>
      </c>
      <c r="O380" s="22">
        <v>0</v>
      </c>
      <c r="P380" s="22" t="str">
        <f ca="1">IFERROR(IFERROR(VLOOKUP($B380,INDIRECT(VLOOKUP($E380,보상!$S:$AA,2,FALSE)),MATCH(P$6,INDIRECT(VLOOKUP($E380,보상!$S:$AA,3,FALSE)),0),FALSE),VLOOKUP($B380,INDIRECT(VLOOKUP($E380&amp;"_U",보상!$S:$AA,2,FALSE)),MATCH(P$6,INDIRECT(VLOOKUP($E380&amp;"_U",보상!$S:$AA,3,FALSE)),0),FALSE)),"ERROR")</f>
        <v>Gold</v>
      </c>
      <c r="Q380" s="22">
        <f ca="1">IFERROR(IFERROR(VLOOKUP($B380,INDIRECT(VLOOKUP($E380,보상!$S:$AA,2,FALSE)),MATCH(Q$6,INDIRECT(VLOOKUP($E380,보상!$S:$AA,3,FALSE)),0),FALSE),VLOOKUP($B380,INDIRECT(VLOOKUP($E380&amp;"_U",보상!$S:$AA,2,FALSE)),MATCH(Q$6,INDIRECT(VLOOKUP($E380&amp;"_U",보상!$S:$AA,3,FALSE)),0),FALSE)),"ERROR")</f>
        <v>5850</v>
      </c>
      <c r="R380" s="22" t="b">
        <v>0</v>
      </c>
      <c r="S380" s="22" t="b">
        <v>0</v>
      </c>
      <c r="T380" s="22">
        <f ca="1">IFERROR(IF(W380=0,0,VLOOKUP(W380,보상!$D:$K,6,FALSE)),"-")</f>
        <v>0</v>
      </c>
      <c r="U380" s="22">
        <f ca="1">IFERROR(IF(W380=0,0,VLOOKUP(W380,보상!$D:$K,7,FALSE)),"-")</f>
        <v>0</v>
      </c>
      <c r="V380" s="22">
        <f ca="1">IFERROR(IF(W380=0,0,VLOOKUP(W380,보상!$D:$K,8,FALSE)),"-")</f>
        <v>0</v>
      </c>
      <c r="W380" s="22">
        <f ca="1">IFERROR(IFERROR(VLOOKUP($B380,INDIRECT(VLOOKUP($E380,보상!$S:$AA,2,FALSE)),MATCH(W$6,INDIRECT(VLOOKUP($E380,보상!$S:$AA,3,FALSE)),0),FALSE),VLOOKUP($B380,INDIRECT(VLOOKUP($E380&amp;"_U",보상!$S:$AA,2,FALSE)),MATCH(W$6,INDIRECT(VLOOKUP($E380&amp;"_U",보상!$S:$AA,3,FALSE)),0),FALSE)),"ERROR")</f>
        <v>1002001</v>
      </c>
      <c r="X380" s="134" t="str">
        <f ca="1">IFERROR(IF(W380=0,0,VLOOKUP(SUBSTITUTE(VLOOKUP(W380,#REF!,MATCH("strItemName",#REF!,0),FALSE),"SUI_",""),#REF!,2,FALSE)),"ERROR")</f>
        <v>ERROR</v>
      </c>
      <c r="Y380" s="22">
        <f t="shared" ca="1" si="19"/>
        <v>1002001</v>
      </c>
      <c r="Z380" s="134" t="str">
        <f ca="1">IFERROR(IF(Y380=0,0,VLOOKUP(SUBSTITUTE(VLOOKUP(Y380,#REF!,MATCH("strItemName",#REF!,0),FALSE),"SUI_",""),#REF!,2,FALSE)),"ERROR")</f>
        <v>ERROR</v>
      </c>
      <c r="AA380" s="22">
        <f t="shared" ca="1" si="19"/>
        <v>1002001</v>
      </c>
      <c r="AB380" s="134" t="str">
        <f ca="1">IFERROR(IF(AA380=0,0,VLOOKUP(SUBSTITUTE(VLOOKUP(AA380,#REF!,MATCH("strItemName",#REF!,0),FALSE),"SUI_",""),#REF!,2,FALSE)),"ERROR")</f>
        <v>ERROR</v>
      </c>
      <c r="AC380" s="22">
        <f t="shared" ca="1" si="19"/>
        <v>1002001</v>
      </c>
      <c r="AD380" s="134" t="str">
        <f ca="1">IFERROR(IF(AC380=0,0,VLOOKUP(SUBSTITUTE(VLOOKUP(AC380,#REF!,MATCH("strItemName",#REF!,0),FALSE),"SUI_",""),#REF!,2,FALSE)),"ERROR")</f>
        <v>ERROR</v>
      </c>
      <c r="AE380" s="22">
        <f t="shared" ca="1" si="19"/>
        <v>1002001</v>
      </c>
      <c r="AF380" s="134" t="str">
        <f ca="1">IFERROR(IF(AE380=0,0,VLOOKUP(SUBSTITUTE(VLOOKUP(AE380,#REF!,MATCH("strItemName",#REF!,0),FALSE),"SUI_",""),#REF!,2,FALSE)),"ERROR")</f>
        <v>ERROR</v>
      </c>
      <c r="AG380" s="88">
        <v>0</v>
      </c>
      <c r="AH380" s="134">
        <f>IFERROR(IF(AG380=0,0,VLOOKUP(SUBSTITUTE(VLOOKUP(AG380,#REF!,MATCH("strItemName",#REF!,0),FALSE),"SUI_",""),#REF!,2,FALSE)),"ERROR")</f>
        <v>0</v>
      </c>
      <c r="AI380" s="22">
        <f ca="1">IFERROR(IFERROR(VLOOKUP($B380,INDIRECT(VLOOKUP($E380,보상!$S:$AA,2,FALSE)),MATCH(AI$6,INDIRECT(VLOOKUP($E380,보상!$S:$AA,3,FALSE)),0),FALSE),VLOOKUP($B380,INDIRECT(VLOOKUP($E380&amp;"_U",보상!$S:$AA,2,FALSE)),MATCH(AI$6,INDIRECT(VLOOKUP($E380&amp;"_U",보상!$S:$AA,3,FALSE)),0),FALSE)),"ERROR")</f>
        <v>1</v>
      </c>
      <c r="AJ380" s="22">
        <v>0</v>
      </c>
      <c r="AK380" s="22">
        <v>0</v>
      </c>
      <c r="AL380" s="22">
        <v>0</v>
      </c>
      <c r="AM380" s="22" t="b">
        <v>0</v>
      </c>
      <c r="AN380" s="22">
        <v>0</v>
      </c>
      <c r="AO380" s="22">
        <v>0</v>
      </c>
    </row>
    <row r="381" spans="2:41" ht="16.5" customHeight="1" x14ac:dyDescent="0.3">
      <c r="B381" s="153">
        <f t="shared" si="18"/>
        <v>1055602</v>
      </c>
      <c r="C381" s="22">
        <v>1055602</v>
      </c>
      <c r="D381" s="156" t="str">
        <f ca="1">IFERROR(IFERROR(VLOOKUP($B381,INDIRECT(VLOOKUP($E381,보상!$S:$AA,2,FALSE)),MATCH(D$6,INDIRECT(VLOOKUP($E381,보상!$S:$AA,3,FALSE)),0),FALSE),VLOOKUP($B381,INDIRECT(VLOOKUP($E381&amp;"_U",보상!$S:$AA,2,FALSE)),MATCH(D$6,INDIRECT(VLOOKUP($E381&amp;"_U",보상!$S:$AA,3,FALSE)),0),FALSE)),"ERROR")</f>
        <v>다시 찾은 자유</v>
      </c>
      <c r="E381" s="22" t="s">
        <v>384</v>
      </c>
      <c r="F381" s="22">
        <f>COUNTIF($C$8:$C381,$C381)</f>
        <v>1</v>
      </c>
      <c r="G381" s="22" t="b">
        <v>0</v>
      </c>
      <c r="H381" s="22">
        <v>0</v>
      </c>
      <c r="I381" s="129">
        <f>IFERROR(IF(H381=0,0,VLOOKUP(VLOOKUP(H381,#REF!,MATCH("strMailTitleID",#REF!,0),FALSE),#REF!,2,FALSE)),"ERROR")</f>
        <v>0</v>
      </c>
      <c r="J381" s="176">
        <v>0</v>
      </c>
      <c r="K381" s="129">
        <f>IFERROR(IF(J381=0,0,VLOOKUP(VLOOKUP(J381,#REF!,MATCH("strMailTitleID",#REF!,0),FALSE),#REF!,2,FALSE)),"ERROR")</f>
        <v>0</v>
      </c>
      <c r="L381" s="22">
        <f ca="1">IFERROR(IFERROR(VLOOKUP($B381,INDIRECT(VLOOKUP($E381,보상!$S:$AA,2,FALSE)),MATCH(L$6,INDIRECT(VLOOKUP($E381,보상!$S:$AA,3,FALSE)),0),FALSE),VLOOKUP($B381,INDIRECT(VLOOKUP($E381&amp;"_U",보상!$S:$AA,2,FALSE)),MATCH(L$6,INDIRECT(VLOOKUP($E381&amp;"_U",보상!$S:$AA,3,FALSE)),0),FALSE)),"ERROR")</f>
        <v>13410</v>
      </c>
      <c r="M381" s="22">
        <v>0</v>
      </c>
      <c r="N381" s="22">
        <v>0</v>
      </c>
      <c r="O381" s="22">
        <v>0</v>
      </c>
      <c r="P381" s="22" t="str">
        <f ca="1">IFERROR(IFERROR(VLOOKUP($B381,INDIRECT(VLOOKUP($E381,보상!$S:$AA,2,FALSE)),MATCH(P$6,INDIRECT(VLOOKUP($E381,보상!$S:$AA,3,FALSE)),0),FALSE),VLOOKUP($B381,INDIRECT(VLOOKUP($E381&amp;"_U",보상!$S:$AA,2,FALSE)),MATCH(P$6,INDIRECT(VLOOKUP($E381&amp;"_U",보상!$S:$AA,3,FALSE)),0),FALSE)),"ERROR")</f>
        <v>Gold</v>
      </c>
      <c r="Q381" s="22">
        <f ca="1">IFERROR(IFERROR(VLOOKUP($B381,INDIRECT(VLOOKUP($E381,보상!$S:$AA,2,FALSE)),MATCH(Q$6,INDIRECT(VLOOKUP($E381,보상!$S:$AA,3,FALSE)),0),FALSE),VLOOKUP($B381,INDIRECT(VLOOKUP($E381&amp;"_U",보상!$S:$AA,2,FALSE)),MATCH(Q$6,INDIRECT(VLOOKUP($E381&amp;"_U",보상!$S:$AA,3,FALSE)),0),FALSE)),"ERROR")</f>
        <v>5970</v>
      </c>
      <c r="R381" s="22" t="b">
        <v>0</v>
      </c>
      <c r="S381" s="22" t="b">
        <v>0</v>
      </c>
      <c r="T381" s="22">
        <f ca="1">IFERROR(IF(W381=0,0,VLOOKUP(W381,보상!$D:$K,6,FALSE)),"-")</f>
        <v>0</v>
      </c>
      <c r="U381" s="22">
        <f ca="1">IFERROR(IF(W381=0,0,VLOOKUP(W381,보상!$D:$K,7,FALSE)),"-")</f>
        <v>0</v>
      </c>
      <c r="V381" s="22">
        <f ca="1">IFERROR(IF(W381=0,0,VLOOKUP(W381,보상!$D:$K,8,FALSE)),"-")</f>
        <v>0</v>
      </c>
      <c r="W381" s="22">
        <f ca="1">IFERROR(IFERROR(VLOOKUP($B381,INDIRECT(VLOOKUP($E381,보상!$S:$AA,2,FALSE)),MATCH(W$6,INDIRECT(VLOOKUP($E381,보상!$S:$AA,3,FALSE)),0),FALSE),VLOOKUP($B381,INDIRECT(VLOOKUP($E381&amp;"_U",보상!$S:$AA,2,FALSE)),MATCH(W$6,INDIRECT(VLOOKUP($E381&amp;"_U",보상!$S:$AA,3,FALSE)),0),FALSE)),"ERROR")</f>
        <v>2014001</v>
      </c>
      <c r="X381" s="134" t="str">
        <f ca="1">IFERROR(IF(W381=0,0,VLOOKUP(SUBSTITUTE(VLOOKUP(W381,#REF!,MATCH("strItemName",#REF!,0),FALSE),"SUI_",""),#REF!,2,FALSE)),"ERROR")</f>
        <v>ERROR</v>
      </c>
      <c r="Y381" s="22">
        <f t="shared" ca="1" si="19"/>
        <v>2014001</v>
      </c>
      <c r="Z381" s="134" t="str">
        <f ca="1">IFERROR(IF(Y381=0,0,VLOOKUP(SUBSTITUTE(VLOOKUP(Y381,#REF!,MATCH("strItemName",#REF!,0),FALSE),"SUI_",""),#REF!,2,FALSE)),"ERROR")</f>
        <v>ERROR</v>
      </c>
      <c r="AA381" s="22">
        <f t="shared" ca="1" si="19"/>
        <v>2014001</v>
      </c>
      <c r="AB381" s="134" t="str">
        <f ca="1">IFERROR(IF(AA381=0,0,VLOOKUP(SUBSTITUTE(VLOOKUP(AA381,#REF!,MATCH("strItemName",#REF!,0),FALSE),"SUI_",""),#REF!,2,FALSE)),"ERROR")</f>
        <v>ERROR</v>
      </c>
      <c r="AC381" s="22">
        <f t="shared" ca="1" si="19"/>
        <v>2014001</v>
      </c>
      <c r="AD381" s="134" t="str">
        <f ca="1">IFERROR(IF(AC381=0,0,VLOOKUP(SUBSTITUTE(VLOOKUP(AC381,#REF!,MATCH("strItemName",#REF!,0),FALSE),"SUI_",""),#REF!,2,FALSE)),"ERROR")</f>
        <v>ERROR</v>
      </c>
      <c r="AE381" s="22">
        <f t="shared" ca="1" si="19"/>
        <v>2014001</v>
      </c>
      <c r="AF381" s="134" t="str">
        <f ca="1">IFERROR(IF(AE381=0,0,VLOOKUP(SUBSTITUTE(VLOOKUP(AE381,#REF!,MATCH("strItemName",#REF!,0),FALSE),"SUI_",""),#REF!,2,FALSE)),"ERROR")</f>
        <v>ERROR</v>
      </c>
      <c r="AG381" s="88">
        <v>0</v>
      </c>
      <c r="AH381" s="134">
        <f>IFERROR(IF(AG381=0,0,VLOOKUP(SUBSTITUTE(VLOOKUP(AG381,#REF!,MATCH("strItemName",#REF!,0),FALSE),"SUI_",""),#REF!,2,FALSE)),"ERROR")</f>
        <v>0</v>
      </c>
      <c r="AI381" s="22">
        <f ca="1">IFERROR(IFERROR(VLOOKUP($B381,INDIRECT(VLOOKUP($E381,보상!$S:$AA,2,FALSE)),MATCH(AI$6,INDIRECT(VLOOKUP($E381,보상!$S:$AA,3,FALSE)),0),FALSE),VLOOKUP($B381,INDIRECT(VLOOKUP($E381&amp;"_U",보상!$S:$AA,2,FALSE)),MATCH(AI$6,INDIRECT(VLOOKUP($E381&amp;"_U",보상!$S:$AA,3,FALSE)),0),FALSE)),"ERROR")</f>
        <v>20</v>
      </c>
      <c r="AJ381" s="22">
        <v>0</v>
      </c>
      <c r="AK381" s="22">
        <v>0</v>
      </c>
      <c r="AL381" s="22">
        <v>0</v>
      </c>
      <c r="AM381" s="22" t="b">
        <v>0</v>
      </c>
      <c r="AN381" s="22">
        <v>0</v>
      </c>
      <c r="AO381" s="22">
        <v>0</v>
      </c>
    </row>
    <row r="382" spans="2:41" ht="16.5" customHeight="1" x14ac:dyDescent="0.3">
      <c r="B382" s="153">
        <f t="shared" si="18"/>
        <v>1055702</v>
      </c>
      <c r="C382" s="22">
        <v>1055702</v>
      </c>
      <c r="D382" s="156" t="str">
        <f ca="1">IFERROR(IFERROR(VLOOKUP($B382,INDIRECT(VLOOKUP($E382,보상!$S:$AA,2,FALSE)),MATCH(D$6,INDIRECT(VLOOKUP($E382,보상!$S:$AA,3,FALSE)),0),FALSE),VLOOKUP($B382,INDIRECT(VLOOKUP($E382&amp;"_U",보상!$S:$AA,2,FALSE)),MATCH(D$6,INDIRECT(VLOOKUP($E382&amp;"_U",보상!$S:$AA,3,FALSE)),0),FALSE)),"ERROR")</f>
        <v>계속되는 의심</v>
      </c>
      <c r="E382" s="22" t="s">
        <v>384</v>
      </c>
      <c r="F382" s="22">
        <f>COUNTIF($C$8:$C382,$C382)</f>
        <v>1</v>
      </c>
      <c r="G382" s="22" t="b">
        <v>0</v>
      </c>
      <c r="H382" s="22">
        <v>0</v>
      </c>
      <c r="I382" s="129">
        <f>IFERROR(IF(H382=0,0,VLOOKUP(VLOOKUP(H382,#REF!,MATCH("strMailTitleID",#REF!,0),FALSE),#REF!,2,FALSE)),"ERROR")</f>
        <v>0</v>
      </c>
      <c r="J382" s="176">
        <v>0</v>
      </c>
      <c r="K382" s="129">
        <f>IFERROR(IF(J382=0,0,VLOOKUP(VLOOKUP(J382,#REF!,MATCH("strMailTitleID",#REF!,0),FALSE),#REF!,2,FALSE)),"ERROR")</f>
        <v>0</v>
      </c>
      <c r="L382" s="22">
        <f ca="1">IFERROR(IFERROR(VLOOKUP($B382,INDIRECT(VLOOKUP($E382,보상!$S:$AA,2,FALSE)),MATCH(L$6,INDIRECT(VLOOKUP($E382,보상!$S:$AA,3,FALSE)),0),FALSE),VLOOKUP($B382,INDIRECT(VLOOKUP($E382&amp;"_U",보상!$S:$AA,2,FALSE)),MATCH(L$6,INDIRECT(VLOOKUP($E382&amp;"_U",보상!$S:$AA,3,FALSE)),0),FALSE)),"ERROR")</f>
        <v>13870</v>
      </c>
      <c r="M382" s="22">
        <v>0</v>
      </c>
      <c r="N382" s="22">
        <v>0</v>
      </c>
      <c r="O382" s="22">
        <v>0</v>
      </c>
      <c r="P382" s="22" t="str">
        <f ca="1">IFERROR(IFERROR(VLOOKUP($B382,INDIRECT(VLOOKUP($E382,보상!$S:$AA,2,FALSE)),MATCH(P$6,INDIRECT(VLOOKUP($E382,보상!$S:$AA,3,FALSE)),0),FALSE),VLOOKUP($B382,INDIRECT(VLOOKUP($E382&amp;"_U",보상!$S:$AA,2,FALSE)),MATCH(P$6,INDIRECT(VLOOKUP($E382&amp;"_U",보상!$S:$AA,3,FALSE)),0),FALSE)),"ERROR")</f>
        <v>Gold</v>
      </c>
      <c r="Q382" s="22">
        <f ca="1">IFERROR(IFERROR(VLOOKUP($B382,INDIRECT(VLOOKUP($E382,보상!$S:$AA,2,FALSE)),MATCH(Q$6,INDIRECT(VLOOKUP($E382,보상!$S:$AA,3,FALSE)),0),FALSE),VLOOKUP($B382,INDIRECT(VLOOKUP($E382&amp;"_U",보상!$S:$AA,2,FALSE)),MATCH(Q$6,INDIRECT(VLOOKUP($E382&amp;"_U",보상!$S:$AA,3,FALSE)),0),FALSE)),"ERROR")</f>
        <v>5970</v>
      </c>
      <c r="R382" s="22" t="b">
        <v>0</v>
      </c>
      <c r="S382" s="22" t="b">
        <v>0</v>
      </c>
      <c r="T382" s="22">
        <f ca="1">IFERROR(IF(W382=0,0,VLOOKUP(W382,보상!$D:$K,6,FALSE)),"-")</f>
        <v>0</v>
      </c>
      <c r="U382" s="22">
        <f ca="1">IFERROR(IF(W382=0,0,VLOOKUP(W382,보상!$D:$K,7,FALSE)),"-")</f>
        <v>0</v>
      </c>
      <c r="V382" s="22">
        <f ca="1">IFERROR(IF(W382=0,0,VLOOKUP(W382,보상!$D:$K,8,FALSE)),"-")</f>
        <v>0</v>
      </c>
      <c r="W382" s="22">
        <f ca="1">IFERROR(IFERROR(VLOOKUP($B382,INDIRECT(VLOOKUP($E382,보상!$S:$AA,2,FALSE)),MATCH(W$6,INDIRECT(VLOOKUP($E382,보상!$S:$AA,3,FALSE)),0),FALSE),VLOOKUP($B382,INDIRECT(VLOOKUP($E382&amp;"_U",보상!$S:$AA,2,FALSE)),MATCH(W$6,INDIRECT(VLOOKUP($E382&amp;"_U",보상!$S:$AA,3,FALSE)),0),FALSE)),"ERROR")</f>
        <v>4003021</v>
      </c>
      <c r="X382" s="134" t="str">
        <f ca="1">IFERROR(IF(W382=0,0,VLOOKUP(SUBSTITUTE(VLOOKUP(W382,#REF!,MATCH("strItemName",#REF!,0),FALSE),"SUI_",""),#REF!,2,FALSE)),"ERROR")</f>
        <v>ERROR</v>
      </c>
      <c r="Y382" s="22">
        <f t="shared" ca="1" si="19"/>
        <v>4003021</v>
      </c>
      <c r="Z382" s="134" t="str">
        <f ca="1">IFERROR(IF(Y382=0,0,VLOOKUP(SUBSTITUTE(VLOOKUP(Y382,#REF!,MATCH("strItemName",#REF!,0),FALSE),"SUI_",""),#REF!,2,FALSE)),"ERROR")</f>
        <v>ERROR</v>
      </c>
      <c r="AA382" s="22">
        <f t="shared" ca="1" si="19"/>
        <v>4003021</v>
      </c>
      <c r="AB382" s="134" t="str">
        <f ca="1">IFERROR(IF(AA382=0,0,VLOOKUP(SUBSTITUTE(VLOOKUP(AA382,#REF!,MATCH("strItemName",#REF!,0),FALSE),"SUI_",""),#REF!,2,FALSE)),"ERROR")</f>
        <v>ERROR</v>
      </c>
      <c r="AC382" s="22">
        <f t="shared" ca="1" si="19"/>
        <v>4003021</v>
      </c>
      <c r="AD382" s="134" t="str">
        <f ca="1">IFERROR(IF(AC382=0,0,VLOOKUP(SUBSTITUTE(VLOOKUP(AC382,#REF!,MATCH("strItemName",#REF!,0),FALSE),"SUI_",""),#REF!,2,FALSE)),"ERROR")</f>
        <v>ERROR</v>
      </c>
      <c r="AE382" s="22">
        <f t="shared" ca="1" si="19"/>
        <v>4003021</v>
      </c>
      <c r="AF382" s="134" t="str">
        <f ca="1">IFERROR(IF(AE382=0,0,VLOOKUP(SUBSTITUTE(VLOOKUP(AE382,#REF!,MATCH("strItemName",#REF!,0),FALSE),"SUI_",""),#REF!,2,FALSE)),"ERROR")</f>
        <v>ERROR</v>
      </c>
      <c r="AG382" s="88">
        <v>0</v>
      </c>
      <c r="AH382" s="134">
        <f>IFERROR(IF(AG382=0,0,VLOOKUP(SUBSTITUTE(VLOOKUP(AG382,#REF!,MATCH("strItemName",#REF!,0),FALSE),"SUI_",""),#REF!,2,FALSE)),"ERROR")</f>
        <v>0</v>
      </c>
      <c r="AI382" s="22">
        <f ca="1">IFERROR(IFERROR(VLOOKUP($B382,INDIRECT(VLOOKUP($E382,보상!$S:$AA,2,FALSE)),MATCH(AI$6,INDIRECT(VLOOKUP($E382,보상!$S:$AA,3,FALSE)),0),FALSE),VLOOKUP($B382,INDIRECT(VLOOKUP($E382&amp;"_U",보상!$S:$AA,2,FALSE)),MATCH(AI$6,INDIRECT(VLOOKUP($E382&amp;"_U",보상!$S:$AA,3,FALSE)),0),FALSE)),"ERROR")</f>
        <v>1</v>
      </c>
      <c r="AJ382" s="22">
        <v>0</v>
      </c>
      <c r="AK382" s="22">
        <v>0</v>
      </c>
      <c r="AL382" s="22">
        <v>0</v>
      </c>
      <c r="AM382" s="22" t="b">
        <v>0</v>
      </c>
      <c r="AN382" s="22">
        <v>0</v>
      </c>
      <c r="AO382" s="22">
        <v>0</v>
      </c>
    </row>
    <row r="383" spans="2:41" ht="16.5" customHeight="1" x14ac:dyDescent="0.3">
      <c r="B383" s="153">
        <f t="shared" si="18"/>
        <v>1055802</v>
      </c>
      <c r="C383" s="22">
        <v>1055802</v>
      </c>
      <c r="D383" s="156" t="str">
        <f ca="1">IFERROR(IFERROR(VLOOKUP($B383,INDIRECT(VLOOKUP($E383,보상!$S:$AA,2,FALSE)),MATCH(D$6,INDIRECT(VLOOKUP($E383,보상!$S:$AA,3,FALSE)),0),FALSE),VLOOKUP($B383,INDIRECT(VLOOKUP($E383&amp;"_U",보상!$S:$AA,2,FALSE)),MATCH(D$6,INDIRECT(VLOOKUP($E383&amp;"_U",보상!$S:$AA,3,FALSE)),0),FALSE)),"ERROR")</f>
        <v>새로운 시작</v>
      </c>
      <c r="E383" s="22" t="s">
        <v>384</v>
      </c>
      <c r="F383" s="22">
        <f>COUNTIF($C$8:$C383,$C383)</f>
        <v>1</v>
      </c>
      <c r="G383" s="22" t="b">
        <v>0</v>
      </c>
      <c r="H383" s="22">
        <v>0</v>
      </c>
      <c r="I383" s="129">
        <f>IFERROR(IF(H383=0,0,VLOOKUP(VLOOKUP(H383,#REF!,MATCH("strMailTitleID",#REF!,0),FALSE),#REF!,2,FALSE)),"ERROR")</f>
        <v>0</v>
      </c>
      <c r="J383" s="176">
        <v>0</v>
      </c>
      <c r="K383" s="129">
        <f>IFERROR(IF(J383=0,0,VLOOKUP(VLOOKUP(J383,#REF!,MATCH("strMailTitleID",#REF!,0),FALSE),#REF!,2,FALSE)),"ERROR")</f>
        <v>0</v>
      </c>
      <c r="L383" s="22">
        <f ca="1">IFERROR(IFERROR(VLOOKUP($B383,INDIRECT(VLOOKUP($E383,보상!$S:$AA,2,FALSE)),MATCH(L$6,INDIRECT(VLOOKUP($E383,보상!$S:$AA,3,FALSE)),0),FALSE),VLOOKUP($B383,INDIRECT(VLOOKUP($E383&amp;"_U",보상!$S:$AA,2,FALSE)),MATCH(L$6,INDIRECT(VLOOKUP($E383&amp;"_U",보상!$S:$AA,3,FALSE)),0),FALSE)),"ERROR")</f>
        <v>14860</v>
      </c>
      <c r="M383" s="22">
        <v>0</v>
      </c>
      <c r="N383" s="22">
        <v>0</v>
      </c>
      <c r="O383" s="22">
        <v>0</v>
      </c>
      <c r="P383" s="22" t="str">
        <f ca="1">IFERROR(IFERROR(VLOOKUP($B383,INDIRECT(VLOOKUP($E383,보상!$S:$AA,2,FALSE)),MATCH(P$6,INDIRECT(VLOOKUP($E383,보상!$S:$AA,3,FALSE)),0),FALSE),VLOOKUP($B383,INDIRECT(VLOOKUP($E383&amp;"_U",보상!$S:$AA,2,FALSE)),MATCH(P$6,INDIRECT(VLOOKUP($E383&amp;"_U",보상!$S:$AA,3,FALSE)),0),FALSE)),"ERROR")</f>
        <v>Gold</v>
      </c>
      <c r="Q383" s="22">
        <f ca="1">IFERROR(IFERROR(VLOOKUP($B383,INDIRECT(VLOOKUP($E383,보상!$S:$AA,2,FALSE)),MATCH(Q$6,INDIRECT(VLOOKUP($E383,보상!$S:$AA,3,FALSE)),0),FALSE),VLOOKUP($B383,INDIRECT(VLOOKUP($E383&amp;"_U",보상!$S:$AA,2,FALSE)),MATCH(Q$6,INDIRECT(VLOOKUP($E383&amp;"_U",보상!$S:$AA,3,FALSE)),0),FALSE)),"ERROR")</f>
        <v>5970</v>
      </c>
      <c r="R383" s="22" t="b">
        <v>0</v>
      </c>
      <c r="S383" s="22" t="b">
        <v>0</v>
      </c>
      <c r="T383" s="22">
        <f ca="1">IFERROR(IF(W383=0,0,VLOOKUP(W383,보상!$D:$K,6,FALSE)),"-")</f>
        <v>0</v>
      </c>
      <c r="U383" s="22">
        <f ca="1">IFERROR(IF(W383=0,0,VLOOKUP(W383,보상!$D:$K,7,FALSE)),"-")</f>
        <v>0</v>
      </c>
      <c r="V383" s="22">
        <f ca="1">IFERROR(IF(W383=0,0,VLOOKUP(W383,보상!$D:$K,8,FALSE)),"-")</f>
        <v>0</v>
      </c>
      <c r="W383" s="22">
        <f ca="1">IFERROR(IFERROR(VLOOKUP($B383,INDIRECT(VLOOKUP($E383,보상!$S:$AA,2,FALSE)),MATCH(W$6,INDIRECT(VLOOKUP($E383,보상!$S:$AA,3,FALSE)),0),FALSE),VLOOKUP($B383,INDIRECT(VLOOKUP($E383&amp;"_U",보상!$S:$AA,2,FALSE)),MATCH(W$6,INDIRECT(VLOOKUP($E383&amp;"_U",보상!$S:$AA,3,FALSE)),0),FALSE)),"ERROR")</f>
        <v>2302001</v>
      </c>
      <c r="X383" s="134" t="str">
        <f ca="1">IFERROR(IF(W383=0,0,VLOOKUP(SUBSTITUTE(VLOOKUP(W383,#REF!,MATCH("strItemName",#REF!,0),FALSE),"SUI_",""),#REF!,2,FALSE)),"ERROR")</f>
        <v>ERROR</v>
      </c>
      <c r="Y383" s="22">
        <f t="shared" ca="1" si="19"/>
        <v>2302001</v>
      </c>
      <c r="Z383" s="134" t="str">
        <f ca="1">IFERROR(IF(Y383=0,0,VLOOKUP(SUBSTITUTE(VLOOKUP(Y383,#REF!,MATCH("strItemName",#REF!,0),FALSE),"SUI_",""),#REF!,2,FALSE)),"ERROR")</f>
        <v>ERROR</v>
      </c>
      <c r="AA383" s="22">
        <f t="shared" ca="1" si="19"/>
        <v>2302001</v>
      </c>
      <c r="AB383" s="134" t="str">
        <f ca="1">IFERROR(IF(AA383=0,0,VLOOKUP(SUBSTITUTE(VLOOKUP(AA383,#REF!,MATCH("strItemName",#REF!,0),FALSE),"SUI_",""),#REF!,2,FALSE)),"ERROR")</f>
        <v>ERROR</v>
      </c>
      <c r="AC383" s="22">
        <f t="shared" ca="1" si="19"/>
        <v>2302001</v>
      </c>
      <c r="AD383" s="134" t="str">
        <f ca="1">IFERROR(IF(AC383=0,0,VLOOKUP(SUBSTITUTE(VLOOKUP(AC383,#REF!,MATCH("strItemName",#REF!,0),FALSE),"SUI_",""),#REF!,2,FALSE)),"ERROR")</f>
        <v>ERROR</v>
      </c>
      <c r="AE383" s="22">
        <f t="shared" ca="1" si="19"/>
        <v>2302001</v>
      </c>
      <c r="AF383" s="134" t="str">
        <f ca="1">IFERROR(IF(AE383=0,0,VLOOKUP(SUBSTITUTE(VLOOKUP(AE383,#REF!,MATCH("strItemName",#REF!,0),FALSE),"SUI_",""),#REF!,2,FALSE)),"ERROR")</f>
        <v>ERROR</v>
      </c>
      <c r="AG383" s="88">
        <v>0</v>
      </c>
      <c r="AH383" s="134">
        <f>IFERROR(IF(AG383=0,0,VLOOKUP(SUBSTITUTE(VLOOKUP(AG383,#REF!,MATCH("strItemName",#REF!,0),FALSE),"SUI_",""),#REF!,2,FALSE)),"ERROR")</f>
        <v>0</v>
      </c>
      <c r="AI383" s="22">
        <f ca="1">IFERROR(IFERROR(VLOOKUP($B383,INDIRECT(VLOOKUP($E383,보상!$S:$AA,2,FALSE)),MATCH(AI$6,INDIRECT(VLOOKUP($E383,보상!$S:$AA,3,FALSE)),0),FALSE),VLOOKUP($B383,INDIRECT(VLOOKUP($E383&amp;"_U",보상!$S:$AA,2,FALSE)),MATCH(AI$6,INDIRECT(VLOOKUP($E383&amp;"_U",보상!$S:$AA,3,FALSE)),0),FALSE)),"ERROR")</f>
        <v>5</v>
      </c>
      <c r="AJ383" s="22">
        <v>0</v>
      </c>
      <c r="AK383" s="22">
        <v>0</v>
      </c>
      <c r="AL383" s="22">
        <v>0</v>
      </c>
      <c r="AM383" s="22" t="b">
        <v>0</v>
      </c>
      <c r="AN383" s="22">
        <v>0</v>
      </c>
      <c r="AO383" s="22">
        <v>0</v>
      </c>
    </row>
    <row r="384" spans="2:41" ht="16.5" customHeight="1" x14ac:dyDescent="0.3">
      <c r="B384" s="153">
        <f t="shared" si="18"/>
        <v>1060103</v>
      </c>
      <c r="C384" s="22">
        <v>1060103</v>
      </c>
      <c r="D384" s="156" t="str">
        <f ca="1">IFERROR(IFERROR(VLOOKUP($B384,INDIRECT(VLOOKUP($E384,보상!$S:$AA,2,FALSE)),MATCH(D$6,INDIRECT(VLOOKUP($E384,보상!$S:$AA,3,FALSE)),0),FALSE),VLOOKUP($B384,INDIRECT(VLOOKUP($E384&amp;"_U",보상!$S:$AA,2,FALSE)),MATCH(D$6,INDIRECT(VLOOKUP($E384&amp;"_U",보상!$S:$AA,3,FALSE)),0),FALSE)),"ERROR")</f>
        <v>국경 지대로 이동</v>
      </c>
      <c r="E384" s="22" t="s">
        <v>384</v>
      </c>
      <c r="F384" s="22">
        <f>COUNTIF($C$8:$C384,$C384)</f>
        <v>1</v>
      </c>
      <c r="G384" s="22" t="b">
        <v>0</v>
      </c>
      <c r="H384" s="22">
        <v>0</v>
      </c>
      <c r="I384" s="129">
        <f>IFERROR(IF(H384=0,0,VLOOKUP(VLOOKUP(H384,#REF!,MATCH("strMailTitleID",#REF!,0),FALSE),#REF!,2,FALSE)),"ERROR")</f>
        <v>0</v>
      </c>
      <c r="J384" s="176">
        <v>0</v>
      </c>
      <c r="K384" s="129">
        <f>IFERROR(IF(J384=0,0,VLOOKUP(VLOOKUP(J384,#REF!,MATCH("strMailTitleID",#REF!,0),FALSE),#REF!,2,FALSE)),"ERROR")</f>
        <v>0</v>
      </c>
      <c r="L384" s="22">
        <f ca="1">IFERROR(IFERROR(VLOOKUP($B384,INDIRECT(VLOOKUP($E384,보상!$S:$AA,2,FALSE)),MATCH(L$6,INDIRECT(VLOOKUP($E384,보상!$S:$AA,3,FALSE)),0),FALSE),VLOOKUP($B384,INDIRECT(VLOOKUP($E384&amp;"_U",보상!$S:$AA,2,FALSE)),MATCH(L$6,INDIRECT(VLOOKUP($E384&amp;"_U",보상!$S:$AA,3,FALSE)),0),FALSE)),"ERROR")</f>
        <v>15960</v>
      </c>
      <c r="M384" s="22">
        <v>0</v>
      </c>
      <c r="N384" s="22">
        <v>0</v>
      </c>
      <c r="O384" s="22">
        <v>0</v>
      </c>
      <c r="P384" s="22" t="str">
        <f ca="1">IFERROR(IFERROR(VLOOKUP($B384,INDIRECT(VLOOKUP($E384,보상!$S:$AA,2,FALSE)),MATCH(P$6,INDIRECT(VLOOKUP($E384,보상!$S:$AA,3,FALSE)),0),FALSE),VLOOKUP($B384,INDIRECT(VLOOKUP($E384&amp;"_U",보상!$S:$AA,2,FALSE)),MATCH(P$6,INDIRECT(VLOOKUP($E384&amp;"_U",보상!$S:$AA,3,FALSE)),0),FALSE)),"ERROR")</f>
        <v>Gold</v>
      </c>
      <c r="Q384" s="22">
        <f ca="1">IFERROR(IFERROR(VLOOKUP($B384,INDIRECT(VLOOKUP($E384,보상!$S:$AA,2,FALSE)),MATCH(Q$6,INDIRECT(VLOOKUP($E384,보상!$S:$AA,3,FALSE)),0),FALSE),VLOOKUP($B384,INDIRECT(VLOOKUP($E384&amp;"_U",보상!$S:$AA,2,FALSE)),MATCH(Q$6,INDIRECT(VLOOKUP($E384&amp;"_U",보상!$S:$AA,3,FALSE)),0),FALSE)),"ERROR")</f>
        <v>13200</v>
      </c>
      <c r="R384" s="22" t="b">
        <v>0</v>
      </c>
      <c r="S384" s="22" t="b">
        <v>0</v>
      </c>
      <c r="T384" s="22">
        <f ca="1">IFERROR(IF(W384=0,0,VLOOKUP(W384,보상!$D:$K,6,FALSE)),"-")</f>
        <v>9000</v>
      </c>
      <c r="U384" s="22">
        <f ca="1">IFERROR(IF(W384=0,0,VLOOKUP(W384,보상!$D:$K,7,FALSE)),"-")</f>
        <v>0</v>
      </c>
      <c r="V384" s="22">
        <f ca="1">IFERROR(IF(W384=0,0,VLOOKUP(W384,보상!$D:$K,8,FALSE)),"-")</f>
        <v>0</v>
      </c>
      <c r="W384" s="22">
        <f ca="1">IFERROR(IFERROR(VLOOKUP($B384,INDIRECT(VLOOKUP($E384,보상!$S:$AA,2,FALSE)),MATCH(W$6,INDIRECT(VLOOKUP($E384,보상!$S:$AA,3,FALSE)),0),FALSE),VLOOKUP($B384,INDIRECT(VLOOKUP($E384&amp;"_U",보상!$S:$AA,2,FALSE)),MATCH(W$6,INDIRECT(VLOOKUP($E384&amp;"_U",보상!$S:$AA,3,FALSE)),0),FALSE)),"ERROR")</f>
        <v>4004001</v>
      </c>
      <c r="X384" s="134" t="str">
        <f ca="1">IFERROR(IF(W384=0,0,VLOOKUP(SUBSTITUTE(VLOOKUP(W384,#REF!,MATCH("strItemName",#REF!,0),FALSE),"SUI_",""),#REF!,2,FALSE)),"ERROR")</f>
        <v>ERROR</v>
      </c>
      <c r="Y384" s="22">
        <f t="shared" ca="1" si="19"/>
        <v>4004001</v>
      </c>
      <c r="Z384" s="134" t="str">
        <f ca="1">IFERROR(IF(Y384=0,0,VLOOKUP(SUBSTITUTE(VLOOKUP(Y384,#REF!,MATCH("strItemName",#REF!,0),FALSE),"SUI_",""),#REF!,2,FALSE)),"ERROR")</f>
        <v>ERROR</v>
      </c>
      <c r="AA384" s="22">
        <f t="shared" ca="1" si="19"/>
        <v>4004001</v>
      </c>
      <c r="AB384" s="134" t="str">
        <f ca="1">IFERROR(IF(AA384=0,0,VLOOKUP(SUBSTITUTE(VLOOKUP(AA384,#REF!,MATCH("strItemName",#REF!,0),FALSE),"SUI_",""),#REF!,2,FALSE)),"ERROR")</f>
        <v>ERROR</v>
      </c>
      <c r="AC384" s="22">
        <f t="shared" ca="1" si="19"/>
        <v>4004001</v>
      </c>
      <c r="AD384" s="134" t="str">
        <f ca="1">IFERROR(IF(AC384=0,0,VLOOKUP(SUBSTITUTE(VLOOKUP(AC384,#REF!,MATCH("strItemName",#REF!,0),FALSE),"SUI_",""),#REF!,2,FALSE)),"ERROR")</f>
        <v>ERROR</v>
      </c>
      <c r="AE384" s="22">
        <f t="shared" ca="1" si="19"/>
        <v>4004001</v>
      </c>
      <c r="AF384" s="134" t="str">
        <f ca="1">IFERROR(IF(AE384=0,0,VLOOKUP(SUBSTITUTE(VLOOKUP(AE384,#REF!,MATCH("strItemName",#REF!,0),FALSE),"SUI_",""),#REF!,2,FALSE)),"ERROR")</f>
        <v>ERROR</v>
      </c>
      <c r="AG384" s="88">
        <v>0</v>
      </c>
      <c r="AH384" s="134">
        <f>IFERROR(IF(AG384=0,0,VLOOKUP(SUBSTITUTE(VLOOKUP(AG384,#REF!,MATCH("strItemName",#REF!,0),FALSE),"SUI_",""),#REF!,2,FALSE)),"ERROR")</f>
        <v>0</v>
      </c>
      <c r="AI384" s="22">
        <f ca="1">IFERROR(IFERROR(VLOOKUP($B384,INDIRECT(VLOOKUP($E384,보상!$S:$AA,2,FALSE)),MATCH(AI$6,INDIRECT(VLOOKUP($E384,보상!$S:$AA,3,FALSE)),0),FALSE),VLOOKUP($B384,INDIRECT(VLOOKUP($E384&amp;"_U",보상!$S:$AA,2,FALSE)),MATCH(AI$6,INDIRECT(VLOOKUP($E384&amp;"_U",보상!$S:$AA,3,FALSE)),0),FALSE)),"ERROR")</f>
        <v>1</v>
      </c>
      <c r="AJ384" s="22">
        <v>0</v>
      </c>
      <c r="AK384" s="22">
        <v>0</v>
      </c>
      <c r="AL384" s="22">
        <v>0</v>
      </c>
      <c r="AM384" s="22" t="b">
        <v>0</v>
      </c>
      <c r="AN384" s="22">
        <v>0</v>
      </c>
      <c r="AO384" s="22">
        <v>0</v>
      </c>
    </row>
    <row r="385" spans="2:41" ht="16.5" customHeight="1" x14ac:dyDescent="0.3">
      <c r="B385" s="153">
        <f t="shared" si="18"/>
        <v>1060203</v>
      </c>
      <c r="C385" s="22">
        <v>1060203</v>
      </c>
      <c r="D385" s="156" t="str">
        <f ca="1">IFERROR(IFERROR(VLOOKUP($B385,INDIRECT(VLOOKUP($E385,보상!$S:$AA,2,FALSE)),MATCH(D$6,INDIRECT(VLOOKUP($E385,보상!$S:$AA,3,FALSE)),0),FALSE),VLOOKUP($B385,INDIRECT(VLOOKUP($E385&amp;"_U",보상!$S:$AA,2,FALSE)),MATCH(D$6,INDIRECT(VLOOKUP($E385&amp;"_U",보상!$S:$AA,3,FALSE)),0),FALSE)),"ERROR")</f>
        <v>남부 관문로를 향하여</v>
      </c>
      <c r="E385" s="22" t="s">
        <v>384</v>
      </c>
      <c r="F385" s="22">
        <f>COUNTIF($C$8:$C385,$C385)</f>
        <v>1</v>
      </c>
      <c r="G385" s="22" t="b">
        <v>0</v>
      </c>
      <c r="H385" s="22">
        <v>0</v>
      </c>
      <c r="I385" s="129">
        <f>IFERROR(IF(H385=0,0,VLOOKUP(VLOOKUP(H385,#REF!,MATCH("strMailTitleID",#REF!,0),FALSE),#REF!,2,FALSE)),"ERROR")</f>
        <v>0</v>
      </c>
      <c r="J385" s="176">
        <v>0</v>
      </c>
      <c r="K385" s="129">
        <f>IFERROR(IF(J385=0,0,VLOOKUP(VLOOKUP(J385,#REF!,MATCH("strMailTitleID",#REF!,0),FALSE),#REF!,2,FALSE)),"ERROR")</f>
        <v>0</v>
      </c>
      <c r="L385" s="22">
        <f ca="1">IFERROR(IFERROR(VLOOKUP($B385,INDIRECT(VLOOKUP($E385,보상!$S:$AA,2,FALSE)),MATCH(L$6,INDIRECT(VLOOKUP($E385,보상!$S:$AA,3,FALSE)),0),FALSE),VLOOKUP($B385,INDIRECT(VLOOKUP($E385&amp;"_U",보상!$S:$AA,2,FALSE)),MATCH(L$6,INDIRECT(VLOOKUP($E385&amp;"_U",보상!$S:$AA,3,FALSE)),0),FALSE)),"ERROR")</f>
        <v>15960</v>
      </c>
      <c r="M385" s="22">
        <v>0</v>
      </c>
      <c r="N385" s="22">
        <v>0</v>
      </c>
      <c r="O385" s="22">
        <v>0</v>
      </c>
      <c r="P385" s="22" t="str">
        <f ca="1">IFERROR(IFERROR(VLOOKUP($B385,INDIRECT(VLOOKUP($E385,보상!$S:$AA,2,FALSE)),MATCH(P$6,INDIRECT(VLOOKUP($E385,보상!$S:$AA,3,FALSE)),0),FALSE),VLOOKUP($B385,INDIRECT(VLOOKUP($E385&amp;"_U",보상!$S:$AA,2,FALSE)),MATCH(P$6,INDIRECT(VLOOKUP($E385&amp;"_U",보상!$S:$AA,3,FALSE)),0),FALSE)),"ERROR")</f>
        <v>Gold</v>
      </c>
      <c r="Q385" s="22">
        <f ca="1">IFERROR(IFERROR(VLOOKUP($B385,INDIRECT(VLOOKUP($E385,보상!$S:$AA,2,FALSE)),MATCH(Q$6,INDIRECT(VLOOKUP($E385,보상!$S:$AA,3,FALSE)),0),FALSE),VLOOKUP($B385,INDIRECT(VLOOKUP($E385&amp;"_U",보상!$S:$AA,2,FALSE)),MATCH(Q$6,INDIRECT(VLOOKUP($E385&amp;"_U",보상!$S:$AA,3,FALSE)),0),FALSE)),"ERROR")</f>
        <v>13200</v>
      </c>
      <c r="R385" s="22" t="b">
        <v>0</v>
      </c>
      <c r="S385" s="22" t="b">
        <v>0</v>
      </c>
      <c r="T385" s="22">
        <f ca="1">IFERROR(IF(W385=0,0,VLOOKUP(W385,보상!$D:$K,6,FALSE)),"-")</f>
        <v>0</v>
      </c>
      <c r="U385" s="22">
        <f ca="1">IFERROR(IF(W385=0,0,VLOOKUP(W385,보상!$D:$K,7,FALSE)),"-")</f>
        <v>0</v>
      </c>
      <c r="V385" s="22">
        <f ca="1">IFERROR(IF(W385=0,0,VLOOKUP(W385,보상!$D:$K,8,FALSE)),"-")</f>
        <v>0</v>
      </c>
      <c r="W385" s="22">
        <f ca="1">IFERROR(IFERROR(VLOOKUP($B385,INDIRECT(VLOOKUP($E385,보상!$S:$AA,2,FALSE)),MATCH(W$6,INDIRECT(VLOOKUP($E385,보상!$S:$AA,3,FALSE)),0),FALSE),VLOOKUP($B385,INDIRECT(VLOOKUP($E385&amp;"_U",보상!$S:$AA,2,FALSE)),MATCH(W$6,INDIRECT(VLOOKUP($E385&amp;"_U",보상!$S:$AA,3,FALSE)),0),FALSE)),"ERROR")</f>
        <v>2014001</v>
      </c>
      <c r="X385" s="134" t="str">
        <f ca="1">IFERROR(IF(W385=0,0,VLOOKUP(SUBSTITUTE(VLOOKUP(W385,#REF!,MATCH("strItemName",#REF!,0),FALSE),"SUI_",""),#REF!,2,FALSE)),"ERROR")</f>
        <v>ERROR</v>
      </c>
      <c r="Y385" s="22">
        <f t="shared" ca="1" si="19"/>
        <v>2014001</v>
      </c>
      <c r="Z385" s="134" t="str">
        <f ca="1">IFERROR(IF(Y385=0,0,VLOOKUP(SUBSTITUTE(VLOOKUP(Y385,#REF!,MATCH("strItemName",#REF!,0),FALSE),"SUI_",""),#REF!,2,FALSE)),"ERROR")</f>
        <v>ERROR</v>
      </c>
      <c r="AA385" s="22">
        <f t="shared" ca="1" si="19"/>
        <v>2014001</v>
      </c>
      <c r="AB385" s="134" t="str">
        <f ca="1">IFERROR(IF(AA385=0,0,VLOOKUP(SUBSTITUTE(VLOOKUP(AA385,#REF!,MATCH("strItemName",#REF!,0),FALSE),"SUI_",""),#REF!,2,FALSE)),"ERROR")</f>
        <v>ERROR</v>
      </c>
      <c r="AC385" s="22">
        <f t="shared" ca="1" si="19"/>
        <v>2014001</v>
      </c>
      <c r="AD385" s="134" t="str">
        <f ca="1">IFERROR(IF(AC385=0,0,VLOOKUP(SUBSTITUTE(VLOOKUP(AC385,#REF!,MATCH("strItemName",#REF!,0),FALSE),"SUI_",""),#REF!,2,FALSE)),"ERROR")</f>
        <v>ERROR</v>
      </c>
      <c r="AE385" s="22">
        <f t="shared" ca="1" si="19"/>
        <v>2014001</v>
      </c>
      <c r="AF385" s="134" t="str">
        <f ca="1">IFERROR(IF(AE385=0,0,VLOOKUP(SUBSTITUTE(VLOOKUP(AE385,#REF!,MATCH("strItemName",#REF!,0),FALSE),"SUI_",""),#REF!,2,FALSE)),"ERROR")</f>
        <v>ERROR</v>
      </c>
      <c r="AG385" s="88">
        <v>0</v>
      </c>
      <c r="AH385" s="134">
        <f>IFERROR(IF(AG385=0,0,VLOOKUP(SUBSTITUTE(VLOOKUP(AG385,#REF!,MATCH("strItemName",#REF!,0),FALSE),"SUI_",""),#REF!,2,FALSE)),"ERROR")</f>
        <v>0</v>
      </c>
      <c r="AI385" s="22">
        <f ca="1">IFERROR(IFERROR(VLOOKUP($B385,INDIRECT(VLOOKUP($E385,보상!$S:$AA,2,FALSE)),MATCH(AI$6,INDIRECT(VLOOKUP($E385,보상!$S:$AA,3,FALSE)),0),FALSE),VLOOKUP($B385,INDIRECT(VLOOKUP($E385&amp;"_U",보상!$S:$AA,2,FALSE)),MATCH(AI$6,INDIRECT(VLOOKUP($E385&amp;"_U",보상!$S:$AA,3,FALSE)),0),FALSE)),"ERROR")</f>
        <v>20</v>
      </c>
      <c r="AJ385" s="22">
        <v>0</v>
      </c>
      <c r="AK385" s="22">
        <v>0</v>
      </c>
      <c r="AL385" s="22">
        <v>0</v>
      </c>
      <c r="AM385" s="22" t="b">
        <v>0</v>
      </c>
      <c r="AN385" s="22">
        <v>0</v>
      </c>
      <c r="AO385" s="22">
        <v>0</v>
      </c>
    </row>
    <row r="386" spans="2:41" ht="16.5" customHeight="1" x14ac:dyDescent="0.3">
      <c r="B386" s="153">
        <f t="shared" si="18"/>
        <v>1060303</v>
      </c>
      <c r="C386" s="22">
        <v>1060303</v>
      </c>
      <c r="D386" s="156" t="str">
        <f ca="1">IFERROR(IFERROR(VLOOKUP($B386,INDIRECT(VLOOKUP($E386,보상!$S:$AA,2,FALSE)),MATCH(D$6,INDIRECT(VLOOKUP($E386,보상!$S:$AA,3,FALSE)),0),FALSE),VLOOKUP($B386,INDIRECT(VLOOKUP($E386&amp;"_U",보상!$S:$AA,2,FALSE)),MATCH(D$6,INDIRECT(VLOOKUP($E386&amp;"_U",보상!$S:$AA,3,FALSE)),0),FALSE)),"ERROR")</f>
        <v>탐문 수색</v>
      </c>
      <c r="E386" s="22" t="s">
        <v>384</v>
      </c>
      <c r="F386" s="22">
        <f>COUNTIF($C$8:$C386,$C386)</f>
        <v>1</v>
      </c>
      <c r="G386" s="22" t="b">
        <v>0</v>
      </c>
      <c r="H386" s="22">
        <v>0</v>
      </c>
      <c r="I386" s="129">
        <f>IFERROR(IF(H386=0,0,VLOOKUP(VLOOKUP(H386,#REF!,MATCH("strMailTitleID",#REF!,0),FALSE),#REF!,2,FALSE)),"ERROR")</f>
        <v>0</v>
      </c>
      <c r="J386" s="176">
        <v>0</v>
      </c>
      <c r="K386" s="129">
        <f>IFERROR(IF(J386=0,0,VLOOKUP(VLOOKUP(J386,#REF!,MATCH("strMailTitleID",#REF!,0),FALSE),#REF!,2,FALSE)),"ERROR")</f>
        <v>0</v>
      </c>
      <c r="L386" s="22">
        <f ca="1">IFERROR(IFERROR(VLOOKUP($B386,INDIRECT(VLOOKUP($E386,보상!$S:$AA,2,FALSE)),MATCH(L$6,INDIRECT(VLOOKUP($E386,보상!$S:$AA,3,FALSE)),0),FALSE),VLOOKUP($B386,INDIRECT(VLOOKUP($E386&amp;"_U",보상!$S:$AA,2,FALSE)),MATCH(L$6,INDIRECT(VLOOKUP($E386&amp;"_U",보상!$S:$AA,3,FALSE)),0),FALSE)),"ERROR")</f>
        <v>15960</v>
      </c>
      <c r="M386" s="22">
        <v>0</v>
      </c>
      <c r="N386" s="22">
        <v>0</v>
      </c>
      <c r="O386" s="22">
        <v>0</v>
      </c>
      <c r="P386" s="22" t="str">
        <f ca="1">IFERROR(IFERROR(VLOOKUP($B386,INDIRECT(VLOOKUP($E386,보상!$S:$AA,2,FALSE)),MATCH(P$6,INDIRECT(VLOOKUP($E386,보상!$S:$AA,3,FALSE)),0),FALSE),VLOOKUP($B386,INDIRECT(VLOOKUP($E386&amp;"_U",보상!$S:$AA,2,FALSE)),MATCH(P$6,INDIRECT(VLOOKUP($E386&amp;"_U",보상!$S:$AA,3,FALSE)),0),FALSE)),"ERROR")</f>
        <v>Gold</v>
      </c>
      <c r="Q386" s="22">
        <f ca="1">IFERROR(IFERROR(VLOOKUP($B386,INDIRECT(VLOOKUP($E386,보상!$S:$AA,2,FALSE)),MATCH(Q$6,INDIRECT(VLOOKUP($E386,보상!$S:$AA,3,FALSE)),0),FALSE),VLOOKUP($B386,INDIRECT(VLOOKUP($E386&amp;"_U",보상!$S:$AA,2,FALSE)),MATCH(Q$6,INDIRECT(VLOOKUP($E386&amp;"_U",보상!$S:$AA,3,FALSE)),0),FALSE)),"ERROR")</f>
        <v>13200</v>
      </c>
      <c r="R386" s="22" t="b">
        <v>0</v>
      </c>
      <c r="S386" s="22" t="b">
        <v>0</v>
      </c>
      <c r="T386" s="22">
        <f ca="1">IFERROR(IF(W386=0,0,VLOOKUP(W386,보상!$D:$K,6,FALSE)),"-")</f>
        <v>0</v>
      </c>
      <c r="U386" s="22">
        <f ca="1">IFERROR(IF(W386=0,0,VLOOKUP(W386,보상!$D:$K,7,FALSE)),"-")</f>
        <v>6300</v>
      </c>
      <c r="V386" s="22">
        <f ca="1">IFERROR(IF(W386=0,0,VLOOKUP(W386,보상!$D:$K,8,FALSE)),"-")</f>
        <v>0</v>
      </c>
      <c r="W386" s="22">
        <f ca="1">IFERROR(IFERROR(VLOOKUP($B386,INDIRECT(VLOOKUP($E386,보상!$S:$AA,2,FALSE)),MATCH(W$6,INDIRECT(VLOOKUP($E386,보상!$S:$AA,3,FALSE)),0),FALSE),VLOOKUP($B386,INDIRECT(VLOOKUP($E386&amp;"_U",보상!$S:$AA,2,FALSE)),MATCH(W$6,INDIRECT(VLOOKUP($E386&amp;"_U",보상!$S:$AA,3,FALSE)),0),FALSE)),"ERROR")</f>
        <v>4004002</v>
      </c>
      <c r="X386" s="134" t="str">
        <f ca="1">IFERROR(IF(W386=0,0,VLOOKUP(SUBSTITUTE(VLOOKUP(W386,#REF!,MATCH("strItemName",#REF!,0),FALSE),"SUI_",""),#REF!,2,FALSE)),"ERROR")</f>
        <v>ERROR</v>
      </c>
      <c r="Y386" s="22">
        <f t="shared" ca="1" si="19"/>
        <v>4004002</v>
      </c>
      <c r="Z386" s="134" t="str">
        <f ca="1">IFERROR(IF(Y386=0,0,VLOOKUP(SUBSTITUTE(VLOOKUP(Y386,#REF!,MATCH("strItemName",#REF!,0),FALSE),"SUI_",""),#REF!,2,FALSE)),"ERROR")</f>
        <v>ERROR</v>
      </c>
      <c r="AA386" s="22">
        <f t="shared" ca="1" si="19"/>
        <v>4004002</v>
      </c>
      <c r="AB386" s="134" t="str">
        <f ca="1">IFERROR(IF(AA386=0,0,VLOOKUP(SUBSTITUTE(VLOOKUP(AA386,#REF!,MATCH("strItemName",#REF!,0),FALSE),"SUI_",""),#REF!,2,FALSE)),"ERROR")</f>
        <v>ERROR</v>
      </c>
      <c r="AC386" s="22">
        <f t="shared" ca="1" si="19"/>
        <v>4004002</v>
      </c>
      <c r="AD386" s="134" t="str">
        <f ca="1">IFERROR(IF(AC386=0,0,VLOOKUP(SUBSTITUTE(VLOOKUP(AC386,#REF!,MATCH("strItemName",#REF!,0),FALSE),"SUI_",""),#REF!,2,FALSE)),"ERROR")</f>
        <v>ERROR</v>
      </c>
      <c r="AE386" s="22">
        <f t="shared" ca="1" si="19"/>
        <v>4004002</v>
      </c>
      <c r="AF386" s="134" t="str">
        <f ca="1">IFERROR(IF(AE386=0,0,VLOOKUP(SUBSTITUTE(VLOOKUP(AE386,#REF!,MATCH("strItemName",#REF!,0),FALSE),"SUI_",""),#REF!,2,FALSE)),"ERROR")</f>
        <v>ERROR</v>
      </c>
      <c r="AG386" s="88">
        <v>0</v>
      </c>
      <c r="AH386" s="134">
        <f>IFERROR(IF(AG386=0,0,VLOOKUP(SUBSTITUTE(VLOOKUP(AG386,#REF!,MATCH("strItemName",#REF!,0),FALSE),"SUI_",""),#REF!,2,FALSE)),"ERROR")</f>
        <v>0</v>
      </c>
      <c r="AI386" s="22">
        <f ca="1">IFERROR(IFERROR(VLOOKUP($B386,INDIRECT(VLOOKUP($E386,보상!$S:$AA,2,FALSE)),MATCH(AI$6,INDIRECT(VLOOKUP($E386,보상!$S:$AA,3,FALSE)),0),FALSE),VLOOKUP($B386,INDIRECT(VLOOKUP($E386&amp;"_U",보상!$S:$AA,2,FALSE)),MATCH(AI$6,INDIRECT(VLOOKUP($E386&amp;"_U",보상!$S:$AA,3,FALSE)),0),FALSE)),"ERROR")</f>
        <v>1</v>
      </c>
      <c r="AJ386" s="22">
        <v>0</v>
      </c>
      <c r="AK386" s="22">
        <v>0</v>
      </c>
      <c r="AL386" s="22">
        <v>0</v>
      </c>
      <c r="AM386" s="22" t="b">
        <v>0</v>
      </c>
      <c r="AN386" s="22">
        <v>0</v>
      </c>
      <c r="AO386" s="22">
        <v>0</v>
      </c>
    </row>
    <row r="387" spans="2:41" ht="16.5" customHeight="1" x14ac:dyDescent="0.3">
      <c r="B387" s="153">
        <f t="shared" si="18"/>
        <v>1060403</v>
      </c>
      <c r="C387" s="22">
        <v>1060403</v>
      </c>
      <c r="D387" s="156" t="str">
        <f ca="1">IFERROR(IFERROR(VLOOKUP($B387,INDIRECT(VLOOKUP($E387,보상!$S:$AA,2,FALSE)),MATCH(D$6,INDIRECT(VLOOKUP($E387,보상!$S:$AA,3,FALSE)),0),FALSE),VLOOKUP($B387,INDIRECT(VLOOKUP($E387&amp;"_U",보상!$S:$AA,2,FALSE)),MATCH(D$6,INDIRECT(VLOOKUP($E387&amp;"_U",보상!$S:$AA,3,FALSE)),0),FALSE)),"ERROR")</f>
        <v>불길한 징조</v>
      </c>
      <c r="E387" s="22" t="s">
        <v>384</v>
      </c>
      <c r="F387" s="22">
        <f>COUNTIF($C$8:$C387,$C387)</f>
        <v>1</v>
      </c>
      <c r="G387" s="22" t="b">
        <v>0</v>
      </c>
      <c r="H387" s="22">
        <v>0</v>
      </c>
      <c r="I387" s="129">
        <f>IFERROR(IF(H387=0,0,VLOOKUP(VLOOKUP(H387,#REF!,MATCH("strMailTitleID",#REF!,0),FALSE),#REF!,2,FALSE)),"ERROR")</f>
        <v>0</v>
      </c>
      <c r="J387" s="176">
        <v>0</v>
      </c>
      <c r="K387" s="129">
        <f>IFERROR(IF(J387=0,0,VLOOKUP(VLOOKUP(J387,#REF!,MATCH("strMailTitleID",#REF!,0),FALSE),#REF!,2,FALSE)),"ERROR")</f>
        <v>0</v>
      </c>
      <c r="L387" s="22">
        <f ca="1">IFERROR(IFERROR(VLOOKUP($B387,INDIRECT(VLOOKUP($E387,보상!$S:$AA,2,FALSE)),MATCH(L$6,INDIRECT(VLOOKUP($E387,보상!$S:$AA,3,FALSE)),0),FALSE),VLOOKUP($B387,INDIRECT(VLOOKUP($E387&amp;"_U",보상!$S:$AA,2,FALSE)),MATCH(L$6,INDIRECT(VLOOKUP($E387&amp;"_U",보상!$S:$AA,3,FALSE)),0),FALSE)),"ERROR")</f>
        <v>15960</v>
      </c>
      <c r="M387" s="22">
        <v>0</v>
      </c>
      <c r="N387" s="22">
        <v>0</v>
      </c>
      <c r="O387" s="22">
        <v>0</v>
      </c>
      <c r="P387" s="22" t="str">
        <f ca="1">IFERROR(IFERROR(VLOOKUP($B387,INDIRECT(VLOOKUP($E387,보상!$S:$AA,2,FALSE)),MATCH(P$6,INDIRECT(VLOOKUP($E387,보상!$S:$AA,3,FALSE)),0),FALSE),VLOOKUP($B387,INDIRECT(VLOOKUP($E387&amp;"_U",보상!$S:$AA,2,FALSE)),MATCH(P$6,INDIRECT(VLOOKUP($E387&amp;"_U",보상!$S:$AA,3,FALSE)),0),FALSE)),"ERROR")</f>
        <v>Gold</v>
      </c>
      <c r="Q387" s="22">
        <f ca="1">IFERROR(IFERROR(VLOOKUP($B387,INDIRECT(VLOOKUP($E387,보상!$S:$AA,2,FALSE)),MATCH(Q$6,INDIRECT(VLOOKUP($E387,보상!$S:$AA,3,FALSE)),0),FALSE),VLOOKUP($B387,INDIRECT(VLOOKUP($E387&amp;"_U",보상!$S:$AA,2,FALSE)),MATCH(Q$6,INDIRECT(VLOOKUP($E387&amp;"_U",보상!$S:$AA,3,FALSE)),0),FALSE)),"ERROR")</f>
        <v>13200</v>
      </c>
      <c r="R387" s="22" t="b">
        <v>0</v>
      </c>
      <c r="S387" s="22" t="b">
        <v>0</v>
      </c>
      <c r="T387" s="22">
        <f ca="1">IFERROR(IF(W387=0,0,VLOOKUP(W387,보상!$D:$K,6,FALSE)),"-")</f>
        <v>0</v>
      </c>
      <c r="U387" s="22">
        <f ca="1">IFERROR(IF(W387=0,0,VLOOKUP(W387,보상!$D:$K,7,FALSE)),"-")</f>
        <v>0</v>
      </c>
      <c r="V387" s="22">
        <f ca="1">IFERROR(IF(W387=0,0,VLOOKUP(W387,보상!$D:$K,8,FALSE)),"-")</f>
        <v>0</v>
      </c>
      <c r="W387" s="22">
        <f ca="1">IFERROR(IFERROR(VLOOKUP($B387,INDIRECT(VLOOKUP($E387,보상!$S:$AA,2,FALSE)),MATCH(W$6,INDIRECT(VLOOKUP($E387,보상!$S:$AA,3,FALSE)),0),FALSE),VLOOKUP($B387,INDIRECT(VLOOKUP($E387&amp;"_U",보상!$S:$AA,2,FALSE)),MATCH(W$6,INDIRECT(VLOOKUP($E387&amp;"_U",보상!$S:$AA,3,FALSE)),0),FALSE)),"ERROR")</f>
        <v>2302001</v>
      </c>
      <c r="X387" s="134" t="str">
        <f ca="1">IFERROR(IF(W387=0,0,VLOOKUP(SUBSTITUTE(VLOOKUP(W387,#REF!,MATCH("strItemName",#REF!,0),FALSE),"SUI_",""),#REF!,2,FALSE)),"ERROR")</f>
        <v>ERROR</v>
      </c>
      <c r="Y387" s="22">
        <f t="shared" ca="1" si="19"/>
        <v>2302001</v>
      </c>
      <c r="Z387" s="134" t="str">
        <f ca="1">IFERROR(IF(Y387=0,0,VLOOKUP(SUBSTITUTE(VLOOKUP(Y387,#REF!,MATCH("strItemName",#REF!,0),FALSE),"SUI_",""),#REF!,2,FALSE)),"ERROR")</f>
        <v>ERROR</v>
      </c>
      <c r="AA387" s="22">
        <f t="shared" ca="1" si="19"/>
        <v>2302001</v>
      </c>
      <c r="AB387" s="134" t="str">
        <f ca="1">IFERROR(IF(AA387=0,0,VLOOKUP(SUBSTITUTE(VLOOKUP(AA387,#REF!,MATCH("strItemName",#REF!,0),FALSE),"SUI_",""),#REF!,2,FALSE)),"ERROR")</f>
        <v>ERROR</v>
      </c>
      <c r="AC387" s="22">
        <f t="shared" ca="1" si="19"/>
        <v>2302001</v>
      </c>
      <c r="AD387" s="134" t="str">
        <f ca="1">IFERROR(IF(AC387=0,0,VLOOKUP(SUBSTITUTE(VLOOKUP(AC387,#REF!,MATCH("strItemName",#REF!,0),FALSE),"SUI_",""),#REF!,2,FALSE)),"ERROR")</f>
        <v>ERROR</v>
      </c>
      <c r="AE387" s="22">
        <f t="shared" ca="1" si="19"/>
        <v>2302001</v>
      </c>
      <c r="AF387" s="134" t="str">
        <f ca="1">IFERROR(IF(AE387=0,0,VLOOKUP(SUBSTITUTE(VLOOKUP(AE387,#REF!,MATCH("strItemName",#REF!,0),FALSE),"SUI_",""),#REF!,2,FALSE)),"ERROR")</f>
        <v>ERROR</v>
      </c>
      <c r="AG387" s="88">
        <v>0</v>
      </c>
      <c r="AH387" s="134">
        <f>IFERROR(IF(AG387=0,0,VLOOKUP(SUBSTITUTE(VLOOKUP(AG387,#REF!,MATCH("strItemName",#REF!,0),FALSE),"SUI_",""),#REF!,2,FALSE)),"ERROR")</f>
        <v>0</v>
      </c>
      <c r="AI387" s="22">
        <f ca="1">IFERROR(IFERROR(VLOOKUP($B387,INDIRECT(VLOOKUP($E387,보상!$S:$AA,2,FALSE)),MATCH(AI$6,INDIRECT(VLOOKUP($E387,보상!$S:$AA,3,FALSE)),0),FALSE),VLOOKUP($B387,INDIRECT(VLOOKUP($E387&amp;"_U",보상!$S:$AA,2,FALSE)),MATCH(AI$6,INDIRECT(VLOOKUP($E387&amp;"_U",보상!$S:$AA,3,FALSE)),0),FALSE)),"ERROR")</f>
        <v>5</v>
      </c>
      <c r="AJ387" s="22">
        <v>0</v>
      </c>
      <c r="AK387" s="22">
        <v>0</v>
      </c>
      <c r="AL387" s="22">
        <v>0</v>
      </c>
      <c r="AM387" s="22" t="b">
        <v>0</v>
      </c>
      <c r="AN387" s="22">
        <v>0</v>
      </c>
      <c r="AO387" s="22">
        <v>0</v>
      </c>
    </row>
    <row r="388" spans="2:41" ht="16.5" customHeight="1" x14ac:dyDescent="0.3">
      <c r="B388" s="153">
        <f t="shared" si="18"/>
        <v>1060503</v>
      </c>
      <c r="C388" s="22">
        <v>1060503</v>
      </c>
      <c r="D388" s="156" t="str">
        <f ca="1">IFERROR(IFERROR(VLOOKUP($B388,INDIRECT(VLOOKUP($E388,보상!$S:$AA,2,FALSE)),MATCH(D$6,INDIRECT(VLOOKUP($E388,보상!$S:$AA,3,FALSE)),0),FALSE),VLOOKUP($B388,INDIRECT(VLOOKUP($E388&amp;"_U",보상!$S:$AA,2,FALSE)),MATCH(D$6,INDIRECT(VLOOKUP($E388&amp;"_U",보상!$S:$AA,3,FALSE)),0),FALSE)),"ERROR")</f>
        <v>위기의 남부 관문로</v>
      </c>
      <c r="E388" s="22" t="s">
        <v>384</v>
      </c>
      <c r="F388" s="22">
        <f>COUNTIF($C$8:$C388,$C388)</f>
        <v>1</v>
      </c>
      <c r="G388" s="22" t="b">
        <v>0</v>
      </c>
      <c r="H388" s="22">
        <v>0</v>
      </c>
      <c r="I388" s="129">
        <f>IFERROR(IF(H388=0,0,VLOOKUP(VLOOKUP(H388,#REF!,MATCH("strMailTitleID",#REF!,0),FALSE),#REF!,2,FALSE)),"ERROR")</f>
        <v>0</v>
      </c>
      <c r="J388" s="176">
        <v>0</v>
      </c>
      <c r="K388" s="129">
        <f>IFERROR(IF(J388=0,0,VLOOKUP(VLOOKUP(J388,#REF!,MATCH("strMailTitleID",#REF!,0),FALSE),#REF!,2,FALSE)),"ERROR")</f>
        <v>0</v>
      </c>
      <c r="L388" s="22">
        <f ca="1">IFERROR(IFERROR(VLOOKUP($B388,INDIRECT(VLOOKUP($E388,보상!$S:$AA,2,FALSE)),MATCH(L$6,INDIRECT(VLOOKUP($E388,보상!$S:$AA,3,FALSE)),0),FALSE),VLOOKUP($B388,INDIRECT(VLOOKUP($E388&amp;"_U",보상!$S:$AA,2,FALSE)),MATCH(L$6,INDIRECT(VLOOKUP($E388&amp;"_U",보상!$S:$AA,3,FALSE)),0),FALSE)),"ERROR")</f>
        <v>15960</v>
      </c>
      <c r="M388" s="22">
        <v>0</v>
      </c>
      <c r="N388" s="22">
        <v>0</v>
      </c>
      <c r="O388" s="22">
        <v>0</v>
      </c>
      <c r="P388" s="22" t="str">
        <f ca="1">IFERROR(IFERROR(VLOOKUP($B388,INDIRECT(VLOOKUP($E388,보상!$S:$AA,2,FALSE)),MATCH(P$6,INDIRECT(VLOOKUP($E388,보상!$S:$AA,3,FALSE)),0),FALSE),VLOOKUP($B388,INDIRECT(VLOOKUP($E388&amp;"_U",보상!$S:$AA,2,FALSE)),MATCH(P$6,INDIRECT(VLOOKUP($E388&amp;"_U",보상!$S:$AA,3,FALSE)),0),FALSE)),"ERROR")</f>
        <v>Gold</v>
      </c>
      <c r="Q388" s="22">
        <f ca="1">IFERROR(IFERROR(VLOOKUP($B388,INDIRECT(VLOOKUP($E388,보상!$S:$AA,2,FALSE)),MATCH(Q$6,INDIRECT(VLOOKUP($E388,보상!$S:$AA,3,FALSE)),0),FALSE),VLOOKUP($B388,INDIRECT(VLOOKUP($E388&amp;"_U",보상!$S:$AA,2,FALSE)),MATCH(Q$6,INDIRECT(VLOOKUP($E388&amp;"_U",보상!$S:$AA,3,FALSE)),0),FALSE)),"ERROR")</f>
        <v>13200</v>
      </c>
      <c r="R388" s="22" t="b">
        <v>0</v>
      </c>
      <c r="S388" s="22" t="b">
        <v>0</v>
      </c>
      <c r="T388" s="22">
        <f ca="1">IFERROR(IF(W388=0,0,VLOOKUP(W388,보상!$D:$K,6,FALSE)),"-")</f>
        <v>0</v>
      </c>
      <c r="U388" s="22">
        <f ca="1">IFERROR(IF(W388=0,0,VLOOKUP(W388,보상!$D:$K,7,FALSE)),"-")</f>
        <v>0</v>
      </c>
      <c r="V388" s="22">
        <f ca="1">IFERROR(IF(W388=0,0,VLOOKUP(W388,보상!$D:$K,8,FALSE)),"-")</f>
        <v>0</v>
      </c>
      <c r="W388" s="22">
        <f ca="1">IFERROR(IFERROR(VLOOKUP($B388,INDIRECT(VLOOKUP($E388,보상!$S:$AA,2,FALSE)),MATCH(W$6,INDIRECT(VLOOKUP($E388,보상!$S:$AA,3,FALSE)),0),FALSE),VLOOKUP($B388,INDIRECT(VLOOKUP($E388&amp;"_U",보상!$S:$AA,2,FALSE)),MATCH(W$6,INDIRECT(VLOOKUP($E388&amp;"_U",보상!$S:$AA,3,FALSE)),0),FALSE)),"ERROR")</f>
        <v>1002001</v>
      </c>
      <c r="X388" s="134" t="str">
        <f ca="1">IFERROR(IF(W388=0,0,VLOOKUP(SUBSTITUTE(VLOOKUP(W388,#REF!,MATCH("strItemName",#REF!,0),FALSE),"SUI_",""),#REF!,2,FALSE)),"ERROR")</f>
        <v>ERROR</v>
      </c>
      <c r="Y388" s="22">
        <f t="shared" ca="1" si="19"/>
        <v>1002001</v>
      </c>
      <c r="Z388" s="134" t="str">
        <f ca="1">IFERROR(IF(Y388=0,0,VLOOKUP(SUBSTITUTE(VLOOKUP(Y388,#REF!,MATCH("strItemName",#REF!,0),FALSE),"SUI_",""),#REF!,2,FALSE)),"ERROR")</f>
        <v>ERROR</v>
      </c>
      <c r="AA388" s="22">
        <f t="shared" ca="1" si="19"/>
        <v>1002001</v>
      </c>
      <c r="AB388" s="134" t="str">
        <f ca="1">IFERROR(IF(AA388=0,0,VLOOKUP(SUBSTITUTE(VLOOKUP(AA388,#REF!,MATCH("strItemName",#REF!,0),FALSE),"SUI_",""),#REF!,2,FALSE)),"ERROR")</f>
        <v>ERROR</v>
      </c>
      <c r="AC388" s="22">
        <f t="shared" ca="1" si="19"/>
        <v>1002001</v>
      </c>
      <c r="AD388" s="134" t="str">
        <f ca="1">IFERROR(IF(AC388=0,0,VLOOKUP(SUBSTITUTE(VLOOKUP(AC388,#REF!,MATCH("strItemName",#REF!,0),FALSE),"SUI_",""),#REF!,2,FALSE)),"ERROR")</f>
        <v>ERROR</v>
      </c>
      <c r="AE388" s="22">
        <f t="shared" ca="1" si="19"/>
        <v>1002001</v>
      </c>
      <c r="AF388" s="134" t="str">
        <f ca="1">IFERROR(IF(AE388=0,0,VLOOKUP(SUBSTITUTE(VLOOKUP(AE388,#REF!,MATCH("strItemName",#REF!,0),FALSE),"SUI_",""),#REF!,2,FALSE)),"ERROR")</f>
        <v>ERROR</v>
      </c>
      <c r="AG388" s="88">
        <v>0</v>
      </c>
      <c r="AH388" s="134">
        <f>IFERROR(IF(AG388=0,0,VLOOKUP(SUBSTITUTE(VLOOKUP(AG388,#REF!,MATCH("strItemName",#REF!,0),FALSE),"SUI_",""),#REF!,2,FALSE)),"ERROR")</f>
        <v>0</v>
      </c>
      <c r="AI388" s="22">
        <f ca="1">IFERROR(IFERROR(VLOOKUP($B388,INDIRECT(VLOOKUP($E388,보상!$S:$AA,2,FALSE)),MATCH(AI$6,INDIRECT(VLOOKUP($E388,보상!$S:$AA,3,FALSE)),0),FALSE),VLOOKUP($B388,INDIRECT(VLOOKUP($E388&amp;"_U",보상!$S:$AA,2,FALSE)),MATCH(AI$6,INDIRECT(VLOOKUP($E388&amp;"_U",보상!$S:$AA,3,FALSE)),0),FALSE)),"ERROR")</f>
        <v>1</v>
      </c>
      <c r="AJ388" s="22">
        <v>0</v>
      </c>
      <c r="AK388" s="22">
        <v>0</v>
      </c>
      <c r="AL388" s="22">
        <v>0</v>
      </c>
      <c r="AM388" s="22" t="b">
        <v>0</v>
      </c>
      <c r="AN388" s="22">
        <v>0</v>
      </c>
      <c r="AO388" s="22">
        <v>0</v>
      </c>
    </row>
    <row r="389" spans="2:41" ht="16.5" customHeight="1" x14ac:dyDescent="0.3">
      <c r="B389" s="153">
        <f t="shared" si="18"/>
        <v>1060603</v>
      </c>
      <c r="C389" s="22">
        <v>1060603</v>
      </c>
      <c r="D389" s="156" t="str">
        <f ca="1">IFERROR(IFERROR(VLOOKUP($B389,INDIRECT(VLOOKUP($E389,보상!$S:$AA,2,FALSE)),MATCH(D$6,INDIRECT(VLOOKUP($E389,보상!$S:$AA,3,FALSE)),0),FALSE),VLOOKUP($B389,INDIRECT(VLOOKUP($E389&amp;"_U",보상!$S:$AA,2,FALSE)),MATCH(D$6,INDIRECT(VLOOKUP($E389&amp;"_U",보상!$S:$AA,3,FALSE)),0),FALSE)),"ERROR")</f>
        <v>사라진 에반의 행적</v>
      </c>
      <c r="E389" s="22" t="s">
        <v>384</v>
      </c>
      <c r="F389" s="22">
        <f>COUNTIF($C$8:$C389,$C389)</f>
        <v>1</v>
      </c>
      <c r="G389" s="22" t="b">
        <v>0</v>
      </c>
      <c r="H389" s="22">
        <v>0</v>
      </c>
      <c r="I389" s="129">
        <f>IFERROR(IF(H389=0,0,VLOOKUP(VLOOKUP(H389,#REF!,MATCH("strMailTitleID",#REF!,0),FALSE),#REF!,2,FALSE)),"ERROR")</f>
        <v>0</v>
      </c>
      <c r="J389" s="176">
        <v>0</v>
      </c>
      <c r="K389" s="129">
        <f>IFERROR(IF(J389=0,0,VLOOKUP(VLOOKUP(J389,#REF!,MATCH("strMailTitleID",#REF!,0),FALSE),#REF!,2,FALSE)),"ERROR")</f>
        <v>0</v>
      </c>
      <c r="L389" s="22">
        <f ca="1">IFERROR(IFERROR(VLOOKUP($B389,INDIRECT(VLOOKUP($E389,보상!$S:$AA,2,FALSE)),MATCH(L$6,INDIRECT(VLOOKUP($E389,보상!$S:$AA,3,FALSE)),0),FALSE),VLOOKUP($B389,INDIRECT(VLOOKUP($E389&amp;"_U",보상!$S:$AA,2,FALSE)),MATCH(L$6,INDIRECT(VLOOKUP($E389&amp;"_U",보상!$S:$AA,3,FALSE)),0),FALSE)),"ERROR")</f>
        <v>15960</v>
      </c>
      <c r="M389" s="22">
        <v>0</v>
      </c>
      <c r="N389" s="22">
        <v>0</v>
      </c>
      <c r="O389" s="22">
        <v>0</v>
      </c>
      <c r="P389" s="22" t="str">
        <f ca="1">IFERROR(IFERROR(VLOOKUP($B389,INDIRECT(VLOOKUP($E389,보상!$S:$AA,2,FALSE)),MATCH(P$6,INDIRECT(VLOOKUP($E389,보상!$S:$AA,3,FALSE)),0),FALSE),VLOOKUP($B389,INDIRECT(VLOOKUP($E389&amp;"_U",보상!$S:$AA,2,FALSE)),MATCH(P$6,INDIRECT(VLOOKUP($E389&amp;"_U",보상!$S:$AA,3,FALSE)),0),FALSE)),"ERROR")</f>
        <v>Gold</v>
      </c>
      <c r="Q389" s="22">
        <f ca="1">IFERROR(IFERROR(VLOOKUP($B389,INDIRECT(VLOOKUP($E389,보상!$S:$AA,2,FALSE)),MATCH(Q$6,INDIRECT(VLOOKUP($E389,보상!$S:$AA,3,FALSE)),0),FALSE),VLOOKUP($B389,INDIRECT(VLOOKUP($E389&amp;"_U",보상!$S:$AA,2,FALSE)),MATCH(Q$6,INDIRECT(VLOOKUP($E389&amp;"_U",보상!$S:$AA,3,FALSE)),0),FALSE)),"ERROR")</f>
        <v>13200</v>
      </c>
      <c r="R389" s="22" t="b">
        <v>0</v>
      </c>
      <c r="S389" s="22" t="b">
        <v>0</v>
      </c>
      <c r="T389" s="22">
        <f ca="1">IFERROR(IF(W389=0,0,VLOOKUP(W389,보상!$D:$K,6,FALSE)),"-")</f>
        <v>9000</v>
      </c>
      <c r="U389" s="22">
        <f ca="1">IFERROR(IF(W389=0,0,VLOOKUP(W389,보상!$D:$K,7,FALSE)),"-")</f>
        <v>0</v>
      </c>
      <c r="V389" s="22">
        <f ca="1">IFERROR(IF(W389=0,0,VLOOKUP(W389,보상!$D:$K,8,FALSE)),"-")</f>
        <v>0</v>
      </c>
      <c r="W389" s="22">
        <f ca="1">IFERROR(IFERROR(VLOOKUP($B389,INDIRECT(VLOOKUP($E389,보상!$S:$AA,2,FALSE)),MATCH(W$6,INDIRECT(VLOOKUP($E389,보상!$S:$AA,3,FALSE)),0),FALSE),VLOOKUP($B389,INDIRECT(VLOOKUP($E389&amp;"_U",보상!$S:$AA,2,FALSE)),MATCH(W$6,INDIRECT(VLOOKUP($E389&amp;"_U",보상!$S:$AA,3,FALSE)),0),FALSE)),"ERROR")</f>
        <v>4004001</v>
      </c>
      <c r="X389" s="134" t="str">
        <f ca="1">IFERROR(IF(W389=0,0,VLOOKUP(SUBSTITUTE(VLOOKUP(W389,#REF!,MATCH("strItemName",#REF!,0),FALSE),"SUI_",""),#REF!,2,FALSE)),"ERROR")</f>
        <v>ERROR</v>
      </c>
      <c r="Y389" s="22">
        <f t="shared" ca="1" si="19"/>
        <v>4004001</v>
      </c>
      <c r="Z389" s="134" t="str">
        <f ca="1">IFERROR(IF(Y389=0,0,VLOOKUP(SUBSTITUTE(VLOOKUP(Y389,#REF!,MATCH("strItemName",#REF!,0),FALSE),"SUI_",""),#REF!,2,FALSE)),"ERROR")</f>
        <v>ERROR</v>
      </c>
      <c r="AA389" s="22">
        <f t="shared" ca="1" si="19"/>
        <v>4004001</v>
      </c>
      <c r="AB389" s="134" t="str">
        <f ca="1">IFERROR(IF(AA389=0,0,VLOOKUP(SUBSTITUTE(VLOOKUP(AA389,#REF!,MATCH("strItemName",#REF!,0),FALSE),"SUI_",""),#REF!,2,FALSE)),"ERROR")</f>
        <v>ERROR</v>
      </c>
      <c r="AC389" s="22">
        <f t="shared" ca="1" si="19"/>
        <v>4004001</v>
      </c>
      <c r="AD389" s="134" t="str">
        <f ca="1">IFERROR(IF(AC389=0,0,VLOOKUP(SUBSTITUTE(VLOOKUP(AC389,#REF!,MATCH("strItemName",#REF!,0),FALSE),"SUI_",""),#REF!,2,FALSE)),"ERROR")</f>
        <v>ERROR</v>
      </c>
      <c r="AE389" s="22">
        <f t="shared" ca="1" si="19"/>
        <v>4004001</v>
      </c>
      <c r="AF389" s="134" t="str">
        <f ca="1">IFERROR(IF(AE389=0,0,VLOOKUP(SUBSTITUTE(VLOOKUP(AE389,#REF!,MATCH("strItemName",#REF!,0),FALSE),"SUI_",""),#REF!,2,FALSE)),"ERROR")</f>
        <v>ERROR</v>
      </c>
      <c r="AG389" s="88">
        <v>0</v>
      </c>
      <c r="AH389" s="134">
        <f>IFERROR(IF(AG389=0,0,VLOOKUP(SUBSTITUTE(VLOOKUP(AG389,#REF!,MATCH("strItemName",#REF!,0),FALSE),"SUI_",""),#REF!,2,FALSE)),"ERROR")</f>
        <v>0</v>
      </c>
      <c r="AI389" s="22">
        <f ca="1">IFERROR(IFERROR(VLOOKUP($B389,INDIRECT(VLOOKUP($E389,보상!$S:$AA,2,FALSE)),MATCH(AI$6,INDIRECT(VLOOKUP($E389,보상!$S:$AA,3,FALSE)),0),FALSE),VLOOKUP($B389,INDIRECT(VLOOKUP($E389&amp;"_U",보상!$S:$AA,2,FALSE)),MATCH(AI$6,INDIRECT(VLOOKUP($E389&amp;"_U",보상!$S:$AA,3,FALSE)),0),FALSE)),"ERROR")</f>
        <v>1</v>
      </c>
      <c r="AJ389" s="22">
        <v>0</v>
      </c>
      <c r="AK389" s="22">
        <v>0</v>
      </c>
      <c r="AL389" s="22">
        <v>0</v>
      </c>
      <c r="AM389" s="22" t="b">
        <v>0</v>
      </c>
      <c r="AN389" s="22">
        <v>0</v>
      </c>
      <c r="AO389" s="22">
        <v>0</v>
      </c>
    </row>
    <row r="390" spans="2:41" ht="16.5" customHeight="1" x14ac:dyDescent="0.3">
      <c r="B390" s="153">
        <f t="shared" si="18"/>
        <v>1060703</v>
      </c>
      <c r="C390" s="22">
        <v>1060703</v>
      </c>
      <c r="D390" s="156" t="str">
        <f ca="1">IFERROR(IFERROR(VLOOKUP($B390,INDIRECT(VLOOKUP($E390,보상!$S:$AA,2,FALSE)),MATCH(D$6,INDIRECT(VLOOKUP($E390,보상!$S:$AA,3,FALSE)),0),FALSE),VLOOKUP($B390,INDIRECT(VLOOKUP($E390&amp;"_U",보상!$S:$AA,2,FALSE)),MATCH(D$6,INDIRECT(VLOOKUP($E390&amp;"_U",보상!$S:$AA,3,FALSE)),0),FALSE)),"ERROR")</f>
        <v>발키안의 부탁</v>
      </c>
      <c r="E390" s="22" t="s">
        <v>384</v>
      </c>
      <c r="F390" s="22">
        <f>COUNTIF($C$8:$C390,$C390)</f>
        <v>1</v>
      </c>
      <c r="G390" s="22" t="b">
        <v>0</v>
      </c>
      <c r="H390" s="22">
        <v>0</v>
      </c>
      <c r="I390" s="129">
        <f>IFERROR(IF(H390=0,0,VLOOKUP(VLOOKUP(H390,#REF!,MATCH("strMailTitleID",#REF!,0),FALSE),#REF!,2,FALSE)),"ERROR")</f>
        <v>0</v>
      </c>
      <c r="J390" s="176">
        <v>0</v>
      </c>
      <c r="K390" s="129">
        <f>IFERROR(IF(J390=0,0,VLOOKUP(VLOOKUP(J390,#REF!,MATCH("strMailTitleID",#REF!,0),FALSE),#REF!,2,FALSE)),"ERROR")</f>
        <v>0</v>
      </c>
      <c r="L390" s="22">
        <f ca="1">IFERROR(IFERROR(VLOOKUP($B390,INDIRECT(VLOOKUP($E390,보상!$S:$AA,2,FALSE)),MATCH(L$6,INDIRECT(VLOOKUP($E390,보상!$S:$AA,3,FALSE)),0),FALSE),VLOOKUP($B390,INDIRECT(VLOOKUP($E390&amp;"_U",보상!$S:$AA,2,FALSE)),MATCH(L$6,INDIRECT(VLOOKUP($E390&amp;"_U",보상!$S:$AA,3,FALSE)),0),FALSE)),"ERROR")</f>
        <v>16170</v>
      </c>
      <c r="M390" s="22">
        <v>0</v>
      </c>
      <c r="N390" s="22">
        <v>0</v>
      </c>
      <c r="O390" s="22">
        <v>0</v>
      </c>
      <c r="P390" s="22" t="str">
        <f ca="1">IFERROR(IFERROR(VLOOKUP($B390,INDIRECT(VLOOKUP($E390,보상!$S:$AA,2,FALSE)),MATCH(P$6,INDIRECT(VLOOKUP($E390,보상!$S:$AA,3,FALSE)),0),FALSE),VLOOKUP($B390,INDIRECT(VLOOKUP($E390&amp;"_U",보상!$S:$AA,2,FALSE)),MATCH(P$6,INDIRECT(VLOOKUP($E390&amp;"_U",보상!$S:$AA,3,FALSE)),0),FALSE)),"ERROR")</f>
        <v>Gold</v>
      </c>
      <c r="Q390" s="22">
        <f ca="1">IFERROR(IFERROR(VLOOKUP($B390,INDIRECT(VLOOKUP($E390,보상!$S:$AA,2,FALSE)),MATCH(Q$6,INDIRECT(VLOOKUP($E390,보상!$S:$AA,3,FALSE)),0),FALSE),VLOOKUP($B390,INDIRECT(VLOOKUP($E390&amp;"_U",보상!$S:$AA,2,FALSE)),MATCH(Q$6,INDIRECT(VLOOKUP($E390&amp;"_U",보상!$S:$AA,3,FALSE)),0),FALSE)),"ERROR")</f>
        <v>13440</v>
      </c>
      <c r="R390" s="22" t="b">
        <v>0</v>
      </c>
      <c r="S390" s="22" t="b">
        <v>0</v>
      </c>
      <c r="T390" s="22">
        <f ca="1">IFERROR(IF(W390=0,0,VLOOKUP(W390,보상!$D:$K,6,FALSE)),"-")</f>
        <v>0</v>
      </c>
      <c r="U390" s="22">
        <f ca="1">IFERROR(IF(W390=0,0,VLOOKUP(W390,보상!$D:$K,7,FALSE)),"-")</f>
        <v>6300</v>
      </c>
      <c r="V390" s="22">
        <f ca="1">IFERROR(IF(W390=0,0,VLOOKUP(W390,보상!$D:$K,8,FALSE)),"-")</f>
        <v>0</v>
      </c>
      <c r="W390" s="22">
        <f ca="1">IFERROR(IFERROR(VLOOKUP($B390,INDIRECT(VLOOKUP($E390,보상!$S:$AA,2,FALSE)),MATCH(W$6,INDIRECT(VLOOKUP($E390,보상!$S:$AA,3,FALSE)),0),FALSE),VLOOKUP($B390,INDIRECT(VLOOKUP($E390&amp;"_U",보상!$S:$AA,2,FALSE)),MATCH(W$6,INDIRECT(VLOOKUP($E390&amp;"_U",보상!$S:$AA,3,FALSE)),0),FALSE)),"ERROR")</f>
        <v>4004002</v>
      </c>
      <c r="X390" s="134" t="str">
        <f ca="1">IFERROR(IF(W390=0,0,VLOOKUP(SUBSTITUTE(VLOOKUP(W390,#REF!,MATCH("strItemName",#REF!,0),FALSE),"SUI_",""),#REF!,2,FALSE)),"ERROR")</f>
        <v>ERROR</v>
      </c>
      <c r="Y390" s="22">
        <f t="shared" ca="1" si="19"/>
        <v>4004002</v>
      </c>
      <c r="Z390" s="134" t="str">
        <f ca="1">IFERROR(IF(Y390=0,0,VLOOKUP(SUBSTITUTE(VLOOKUP(Y390,#REF!,MATCH("strItemName",#REF!,0),FALSE),"SUI_",""),#REF!,2,FALSE)),"ERROR")</f>
        <v>ERROR</v>
      </c>
      <c r="AA390" s="22">
        <f t="shared" ca="1" si="19"/>
        <v>4004002</v>
      </c>
      <c r="AB390" s="134" t="str">
        <f ca="1">IFERROR(IF(AA390=0,0,VLOOKUP(SUBSTITUTE(VLOOKUP(AA390,#REF!,MATCH("strItemName",#REF!,0),FALSE),"SUI_",""),#REF!,2,FALSE)),"ERROR")</f>
        <v>ERROR</v>
      </c>
      <c r="AC390" s="22">
        <f t="shared" ca="1" si="19"/>
        <v>4004002</v>
      </c>
      <c r="AD390" s="134" t="str">
        <f ca="1">IFERROR(IF(AC390=0,0,VLOOKUP(SUBSTITUTE(VLOOKUP(AC390,#REF!,MATCH("strItemName",#REF!,0),FALSE),"SUI_",""),#REF!,2,FALSE)),"ERROR")</f>
        <v>ERROR</v>
      </c>
      <c r="AE390" s="22">
        <f t="shared" ca="1" si="19"/>
        <v>4004002</v>
      </c>
      <c r="AF390" s="134" t="str">
        <f ca="1">IFERROR(IF(AE390=0,0,VLOOKUP(SUBSTITUTE(VLOOKUP(AE390,#REF!,MATCH("strItemName",#REF!,0),FALSE),"SUI_",""),#REF!,2,FALSE)),"ERROR")</f>
        <v>ERROR</v>
      </c>
      <c r="AG390" s="88">
        <v>0</v>
      </c>
      <c r="AH390" s="134">
        <f>IFERROR(IF(AG390=0,0,VLOOKUP(SUBSTITUTE(VLOOKUP(AG390,#REF!,MATCH("strItemName",#REF!,0),FALSE),"SUI_",""),#REF!,2,FALSE)),"ERROR")</f>
        <v>0</v>
      </c>
      <c r="AI390" s="22">
        <f ca="1">IFERROR(IFERROR(VLOOKUP($B390,INDIRECT(VLOOKUP($E390,보상!$S:$AA,2,FALSE)),MATCH(AI$6,INDIRECT(VLOOKUP($E390,보상!$S:$AA,3,FALSE)),0),FALSE),VLOOKUP($B390,INDIRECT(VLOOKUP($E390&amp;"_U",보상!$S:$AA,2,FALSE)),MATCH(AI$6,INDIRECT(VLOOKUP($E390&amp;"_U",보상!$S:$AA,3,FALSE)),0),FALSE)),"ERROR")</f>
        <v>1</v>
      </c>
      <c r="AJ390" s="22">
        <v>0</v>
      </c>
      <c r="AK390" s="22">
        <v>0</v>
      </c>
      <c r="AL390" s="22">
        <v>0</v>
      </c>
      <c r="AM390" s="22" t="b">
        <v>0</v>
      </c>
      <c r="AN390" s="22">
        <v>0</v>
      </c>
      <c r="AO390" s="22">
        <v>0</v>
      </c>
    </row>
    <row r="391" spans="2:41" ht="16.5" customHeight="1" x14ac:dyDescent="0.3">
      <c r="B391" s="153">
        <f t="shared" si="18"/>
        <v>1060803</v>
      </c>
      <c r="C391" s="22">
        <v>1060803</v>
      </c>
      <c r="D391" s="156" t="str">
        <f ca="1">IFERROR(IFERROR(VLOOKUP($B391,INDIRECT(VLOOKUP($E391,보상!$S:$AA,2,FALSE)),MATCH(D$6,INDIRECT(VLOOKUP($E391,보상!$S:$AA,3,FALSE)),0),FALSE),VLOOKUP($B391,INDIRECT(VLOOKUP($E391&amp;"_U",보상!$S:$AA,2,FALSE)),MATCH(D$6,INDIRECT(VLOOKUP($E391&amp;"_U",보상!$S:$AA,3,FALSE)),0),FALSE)),"ERROR")</f>
        <v>전투병의 포획 임무</v>
      </c>
      <c r="E391" s="22" t="s">
        <v>384</v>
      </c>
      <c r="F391" s="22">
        <f>COUNTIF($C$8:$C391,$C391)</f>
        <v>1</v>
      </c>
      <c r="G391" s="22" t="b">
        <v>0</v>
      </c>
      <c r="H391" s="22">
        <v>0</v>
      </c>
      <c r="I391" s="129">
        <f>IFERROR(IF(H391=0,0,VLOOKUP(VLOOKUP(H391,#REF!,MATCH("strMailTitleID",#REF!,0),FALSE),#REF!,2,FALSE)),"ERROR")</f>
        <v>0</v>
      </c>
      <c r="J391" s="176">
        <v>0</v>
      </c>
      <c r="K391" s="129">
        <f>IFERROR(IF(J391=0,0,VLOOKUP(VLOOKUP(J391,#REF!,MATCH("strMailTitleID",#REF!,0),FALSE),#REF!,2,FALSE)),"ERROR")</f>
        <v>0</v>
      </c>
      <c r="L391" s="22">
        <f ca="1">IFERROR(IFERROR(VLOOKUP($B391,INDIRECT(VLOOKUP($E391,보상!$S:$AA,2,FALSE)),MATCH(L$6,INDIRECT(VLOOKUP($E391,보상!$S:$AA,3,FALSE)),0),FALSE),VLOOKUP($B391,INDIRECT(VLOOKUP($E391&amp;"_U",보상!$S:$AA,2,FALSE)),MATCH(L$6,INDIRECT(VLOOKUP($E391&amp;"_U",보상!$S:$AA,3,FALSE)),0),FALSE)),"ERROR")</f>
        <v>16570</v>
      </c>
      <c r="M391" s="22">
        <v>0</v>
      </c>
      <c r="N391" s="22">
        <v>0</v>
      </c>
      <c r="O391" s="22">
        <v>0</v>
      </c>
      <c r="P391" s="22" t="str">
        <f ca="1">IFERROR(IFERROR(VLOOKUP($B391,INDIRECT(VLOOKUP($E391,보상!$S:$AA,2,FALSE)),MATCH(P$6,INDIRECT(VLOOKUP($E391,보상!$S:$AA,3,FALSE)),0),FALSE),VLOOKUP($B391,INDIRECT(VLOOKUP($E391&amp;"_U",보상!$S:$AA,2,FALSE)),MATCH(P$6,INDIRECT(VLOOKUP($E391&amp;"_U",보상!$S:$AA,3,FALSE)),0),FALSE)),"ERROR")</f>
        <v>Gold</v>
      </c>
      <c r="Q391" s="22">
        <f ca="1">IFERROR(IFERROR(VLOOKUP($B391,INDIRECT(VLOOKUP($E391,보상!$S:$AA,2,FALSE)),MATCH(Q$6,INDIRECT(VLOOKUP($E391,보상!$S:$AA,3,FALSE)),0),FALSE),VLOOKUP($B391,INDIRECT(VLOOKUP($E391&amp;"_U",보상!$S:$AA,2,FALSE)),MATCH(Q$6,INDIRECT(VLOOKUP($E391&amp;"_U",보상!$S:$AA,3,FALSE)),0),FALSE)),"ERROR")</f>
        <v>13440</v>
      </c>
      <c r="R391" s="22" t="b">
        <v>0</v>
      </c>
      <c r="S391" s="22" t="b">
        <v>0</v>
      </c>
      <c r="T391" s="22">
        <f ca="1">IFERROR(IF(W391=0,0,VLOOKUP(W391,보상!$D:$K,6,FALSE)),"-")</f>
        <v>0</v>
      </c>
      <c r="U391" s="22">
        <f ca="1">IFERROR(IF(W391=0,0,VLOOKUP(W391,보상!$D:$K,7,FALSE)),"-")</f>
        <v>0</v>
      </c>
      <c r="V391" s="22">
        <f ca="1">IFERROR(IF(W391=0,0,VLOOKUP(W391,보상!$D:$K,8,FALSE)),"-")</f>
        <v>0</v>
      </c>
      <c r="W391" s="22">
        <f ca="1">IFERROR(IFERROR(VLOOKUP($B391,INDIRECT(VLOOKUP($E391,보상!$S:$AA,2,FALSE)),MATCH(W$6,INDIRECT(VLOOKUP($E391,보상!$S:$AA,3,FALSE)),0),FALSE),VLOOKUP($B391,INDIRECT(VLOOKUP($E391&amp;"_U",보상!$S:$AA,2,FALSE)),MATCH(W$6,INDIRECT(VLOOKUP($E391&amp;"_U",보상!$S:$AA,3,FALSE)),0),FALSE)),"ERROR")</f>
        <v>333001</v>
      </c>
      <c r="X391" s="134" t="str">
        <f ca="1">IFERROR(IF(W391=0,0,VLOOKUP(SUBSTITUTE(VLOOKUP(W391,#REF!,MATCH("strItemName",#REF!,0),FALSE),"SUI_",""),#REF!,2,FALSE)),"ERROR")</f>
        <v>ERROR</v>
      </c>
      <c r="Y391" s="22">
        <f t="shared" ca="1" si="19"/>
        <v>333001</v>
      </c>
      <c r="Z391" s="134" t="str">
        <f ca="1">IFERROR(IF(Y391=0,0,VLOOKUP(SUBSTITUTE(VLOOKUP(Y391,#REF!,MATCH("strItemName",#REF!,0),FALSE),"SUI_",""),#REF!,2,FALSE)),"ERROR")</f>
        <v>ERROR</v>
      </c>
      <c r="AA391" s="22">
        <f t="shared" ca="1" si="19"/>
        <v>333001</v>
      </c>
      <c r="AB391" s="134" t="str">
        <f ca="1">IFERROR(IF(AA391=0,0,VLOOKUP(SUBSTITUTE(VLOOKUP(AA391,#REF!,MATCH("strItemName",#REF!,0),FALSE),"SUI_",""),#REF!,2,FALSE)),"ERROR")</f>
        <v>ERROR</v>
      </c>
      <c r="AC391" s="22">
        <f t="shared" ca="1" si="19"/>
        <v>333001</v>
      </c>
      <c r="AD391" s="134" t="str">
        <f ca="1">IFERROR(IF(AC391=0,0,VLOOKUP(SUBSTITUTE(VLOOKUP(AC391,#REF!,MATCH("strItemName",#REF!,0),FALSE),"SUI_",""),#REF!,2,FALSE)),"ERROR")</f>
        <v>ERROR</v>
      </c>
      <c r="AE391" s="22">
        <f t="shared" ca="1" si="19"/>
        <v>333001</v>
      </c>
      <c r="AF391" s="134" t="str">
        <f ca="1">IFERROR(IF(AE391=0,0,VLOOKUP(SUBSTITUTE(VLOOKUP(AE391,#REF!,MATCH("strItemName",#REF!,0),FALSE),"SUI_",""),#REF!,2,FALSE)),"ERROR")</f>
        <v>ERROR</v>
      </c>
      <c r="AG391" s="88">
        <v>0</v>
      </c>
      <c r="AH391" s="134">
        <f>IFERROR(IF(AG391=0,0,VLOOKUP(SUBSTITUTE(VLOOKUP(AG391,#REF!,MATCH("strItemName",#REF!,0),FALSE),"SUI_",""),#REF!,2,FALSE)),"ERROR")</f>
        <v>0</v>
      </c>
      <c r="AI391" s="22">
        <f ca="1">IFERROR(IFERROR(VLOOKUP($B391,INDIRECT(VLOOKUP($E391,보상!$S:$AA,2,FALSE)),MATCH(AI$6,INDIRECT(VLOOKUP($E391,보상!$S:$AA,3,FALSE)),0),FALSE),VLOOKUP($B391,INDIRECT(VLOOKUP($E391&amp;"_U",보상!$S:$AA,2,FALSE)),MATCH(AI$6,INDIRECT(VLOOKUP($E391&amp;"_U",보상!$S:$AA,3,FALSE)),0),FALSE)),"ERROR")</f>
        <v>1</v>
      </c>
      <c r="AJ391" s="22">
        <v>0</v>
      </c>
      <c r="AK391" s="22">
        <v>0</v>
      </c>
      <c r="AL391" s="22">
        <v>0</v>
      </c>
      <c r="AM391" s="22" t="b">
        <v>0</v>
      </c>
      <c r="AN391" s="22">
        <v>0</v>
      </c>
      <c r="AO391" s="22">
        <v>0</v>
      </c>
    </row>
    <row r="392" spans="2:41" ht="16.5" customHeight="1" x14ac:dyDescent="0.3">
      <c r="B392" s="153">
        <f t="shared" si="18"/>
        <v>1060903</v>
      </c>
      <c r="C392" s="22">
        <v>1060903</v>
      </c>
      <c r="D392" s="156" t="str">
        <f ca="1">IFERROR(IFERROR(VLOOKUP($B392,INDIRECT(VLOOKUP($E392,보상!$S:$AA,2,FALSE)),MATCH(D$6,INDIRECT(VLOOKUP($E392,보상!$S:$AA,3,FALSE)),0),FALSE),VLOOKUP($B392,INDIRECT(VLOOKUP($E392&amp;"_U",보상!$S:$AA,2,FALSE)),MATCH(D$6,INDIRECT(VLOOKUP($E392&amp;"_U",보상!$S:$AA,3,FALSE)),0),FALSE)),"ERROR")</f>
        <v>목격자의 정보</v>
      </c>
      <c r="E392" s="22" t="s">
        <v>384</v>
      </c>
      <c r="F392" s="22">
        <f>COUNTIF($C$8:$C392,$C392)</f>
        <v>1</v>
      </c>
      <c r="G392" s="22" t="b">
        <v>0</v>
      </c>
      <c r="H392" s="22">
        <v>0</v>
      </c>
      <c r="I392" s="129">
        <f>IFERROR(IF(H392=0,0,VLOOKUP(VLOOKUP(H392,#REF!,MATCH("strMailTitleID",#REF!,0),FALSE),#REF!,2,FALSE)),"ERROR")</f>
        <v>0</v>
      </c>
      <c r="J392" s="176">
        <v>0</v>
      </c>
      <c r="K392" s="129">
        <f>IFERROR(IF(J392=0,0,VLOOKUP(VLOOKUP(J392,#REF!,MATCH("strMailTitleID",#REF!,0),FALSE),#REF!,2,FALSE)),"ERROR")</f>
        <v>0</v>
      </c>
      <c r="L392" s="22">
        <f ca="1">IFERROR(IFERROR(VLOOKUP($B392,INDIRECT(VLOOKUP($E392,보상!$S:$AA,2,FALSE)),MATCH(L$6,INDIRECT(VLOOKUP($E392,보상!$S:$AA,3,FALSE)),0),FALSE),VLOOKUP($B392,INDIRECT(VLOOKUP($E392&amp;"_U",보상!$S:$AA,2,FALSE)),MATCH(L$6,INDIRECT(VLOOKUP($E392&amp;"_U",보상!$S:$AA,3,FALSE)),0),FALSE)),"ERROR")</f>
        <v>16570</v>
      </c>
      <c r="M392" s="22">
        <v>0</v>
      </c>
      <c r="N392" s="22">
        <v>0</v>
      </c>
      <c r="O392" s="22">
        <v>0</v>
      </c>
      <c r="P392" s="22" t="str">
        <f ca="1">IFERROR(IFERROR(VLOOKUP($B392,INDIRECT(VLOOKUP($E392,보상!$S:$AA,2,FALSE)),MATCH(P$6,INDIRECT(VLOOKUP($E392,보상!$S:$AA,3,FALSE)),0),FALSE),VLOOKUP($B392,INDIRECT(VLOOKUP($E392&amp;"_U",보상!$S:$AA,2,FALSE)),MATCH(P$6,INDIRECT(VLOOKUP($E392&amp;"_U",보상!$S:$AA,3,FALSE)),0),FALSE)),"ERROR")</f>
        <v>Gold</v>
      </c>
      <c r="Q392" s="22">
        <f ca="1">IFERROR(IFERROR(VLOOKUP($B392,INDIRECT(VLOOKUP($E392,보상!$S:$AA,2,FALSE)),MATCH(Q$6,INDIRECT(VLOOKUP($E392,보상!$S:$AA,3,FALSE)),0),FALSE),VLOOKUP($B392,INDIRECT(VLOOKUP($E392&amp;"_U",보상!$S:$AA,2,FALSE)),MATCH(Q$6,INDIRECT(VLOOKUP($E392&amp;"_U",보상!$S:$AA,3,FALSE)),0),FALSE)),"ERROR")</f>
        <v>13440</v>
      </c>
      <c r="R392" s="22" t="b">
        <v>0</v>
      </c>
      <c r="S392" s="22" t="b">
        <v>0</v>
      </c>
      <c r="T392" s="22">
        <f ca="1">IFERROR(IF(W392=0,0,VLOOKUP(W392,보상!$D:$K,6,FALSE)),"-")</f>
        <v>7500</v>
      </c>
      <c r="U392" s="22">
        <f ca="1">IFERROR(IF(W392=0,0,VLOOKUP(W392,보상!$D:$K,7,FALSE)),"-")</f>
        <v>0</v>
      </c>
      <c r="V392" s="22">
        <f ca="1">IFERROR(IF(W392=0,0,VLOOKUP(W392,보상!$D:$K,8,FALSE)),"-")</f>
        <v>0</v>
      </c>
      <c r="W392" s="22">
        <f ca="1">IFERROR(IFERROR(VLOOKUP($B392,INDIRECT(VLOOKUP($E392,보상!$S:$AA,2,FALSE)),MATCH(W$6,INDIRECT(VLOOKUP($E392,보상!$S:$AA,3,FALSE)),0),FALSE),VLOOKUP($B392,INDIRECT(VLOOKUP($E392&amp;"_U",보상!$S:$AA,2,FALSE)),MATCH(W$6,INDIRECT(VLOOKUP($E392&amp;"_U",보상!$S:$AA,3,FALSE)),0),FALSE)),"ERROR")</f>
        <v>153001</v>
      </c>
      <c r="X392" s="134" t="str">
        <f ca="1">IFERROR(IF(W392=0,0,VLOOKUP(SUBSTITUTE(VLOOKUP(W392,#REF!,MATCH("strItemName",#REF!,0),FALSE),"SUI_",""),#REF!,2,FALSE)),"ERROR")</f>
        <v>ERROR</v>
      </c>
      <c r="Y392" s="22">
        <f t="shared" ca="1" si="19"/>
        <v>153001</v>
      </c>
      <c r="Z392" s="134" t="str">
        <f ca="1">IFERROR(IF(Y392=0,0,VLOOKUP(SUBSTITUTE(VLOOKUP(Y392,#REF!,MATCH("strItemName",#REF!,0),FALSE),"SUI_",""),#REF!,2,FALSE)),"ERROR")</f>
        <v>ERROR</v>
      </c>
      <c r="AA392" s="22">
        <f t="shared" ca="1" si="19"/>
        <v>153001</v>
      </c>
      <c r="AB392" s="134" t="str">
        <f ca="1">IFERROR(IF(AA392=0,0,VLOOKUP(SUBSTITUTE(VLOOKUP(AA392,#REF!,MATCH("strItemName",#REF!,0),FALSE),"SUI_",""),#REF!,2,FALSE)),"ERROR")</f>
        <v>ERROR</v>
      </c>
      <c r="AC392" s="22">
        <f t="shared" ca="1" si="19"/>
        <v>153001</v>
      </c>
      <c r="AD392" s="134" t="str">
        <f ca="1">IFERROR(IF(AC392=0,0,VLOOKUP(SUBSTITUTE(VLOOKUP(AC392,#REF!,MATCH("strItemName",#REF!,0),FALSE),"SUI_",""),#REF!,2,FALSE)),"ERROR")</f>
        <v>ERROR</v>
      </c>
      <c r="AE392" s="22">
        <f t="shared" ca="1" si="19"/>
        <v>153001</v>
      </c>
      <c r="AF392" s="134" t="str">
        <f ca="1">IFERROR(IF(AE392=0,0,VLOOKUP(SUBSTITUTE(VLOOKUP(AE392,#REF!,MATCH("strItemName",#REF!,0),FALSE),"SUI_",""),#REF!,2,FALSE)),"ERROR")</f>
        <v>ERROR</v>
      </c>
      <c r="AG392" s="88">
        <v>0</v>
      </c>
      <c r="AH392" s="134">
        <f>IFERROR(IF(AG392=0,0,VLOOKUP(SUBSTITUTE(VLOOKUP(AG392,#REF!,MATCH("strItemName",#REF!,0),FALSE),"SUI_",""),#REF!,2,FALSE)),"ERROR")</f>
        <v>0</v>
      </c>
      <c r="AI392" s="22">
        <f ca="1">IFERROR(IFERROR(VLOOKUP($B392,INDIRECT(VLOOKUP($E392,보상!$S:$AA,2,FALSE)),MATCH(AI$6,INDIRECT(VLOOKUP($E392,보상!$S:$AA,3,FALSE)),0),FALSE),VLOOKUP($B392,INDIRECT(VLOOKUP($E392&amp;"_U",보상!$S:$AA,2,FALSE)),MATCH(AI$6,INDIRECT(VLOOKUP($E392&amp;"_U",보상!$S:$AA,3,FALSE)),0),FALSE)),"ERROR")</f>
        <v>1</v>
      </c>
      <c r="AJ392" s="22">
        <v>0</v>
      </c>
      <c r="AK392" s="22">
        <v>0</v>
      </c>
      <c r="AL392" s="22">
        <v>0</v>
      </c>
      <c r="AM392" s="22" t="b">
        <v>0</v>
      </c>
      <c r="AN392" s="22">
        <v>0</v>
      </c>
      <c r="AO392" s="22">
        <v>0</v>
      </c>
    </row>
    <row r="393" spans="2:41" ht="16.5" customHeight="1" x14ac:dyDescent="0.3">
      <c r="B393" s="153">
        <f t="shared" si="18"/>
        <v>1061003</v>
      </c>
      <c r="C393" s="22">
        <v>1061003</v>
      </c>
      <c r="D393" s="156" t="str">
        <f ca="1">IFERROR(IFERROR(VLOOKUP($B393,INDIRECT(VLOOKUP($E393,보상!$S:$AA,2,FALSE)),MATCH(D$6,INDIRECT(VLOOKUP($E393,보상!$S:$AA,3,FALSE)),0),FALSE),VLOOKUP($B393,INDIRECT(VLOOKUP($E393&amp;"_U",보상!$S:$AA,2,FALSE)),MATCH(D$6,INDIRECT(VLOOKUP($E393&amp;"_U",보상!$S:$AA,3,FALSE)),0),FALSE)),"ERROR")</f>
        <v>계약의 증거</v>
      </c>
      <c r="E393" s="22" t="s">
        <v>384</v>
      </c>
      <c r="F393" s="22">
        <f>COUNTIF($C$8:$C393,$C393)</f>
        <v>1</v>
      </c>
      <c r="G393" s="22" t="b">
        <v>0</v>
      </c>
      <c r="H393" s="22">
        <v>0</v>
      </c>
      <c r="I393" s="129">
        <f>IFERROR(IF(H393=0,0,VLOOKUP(VLOOKUP(H393,#REF!,MATCH("strMailTitleID",#REF!,0),FALSE),#REF!,2,FALSE)),"ERROR")</f>
        <v>0</v>
      </c>
      <c r="J393" s="176">
        <v>0</v>
      </c>
      <c r="K393" s="129">
        <f>IFERROR(IF(J393=0,0,VLOOKUP(VLOOKUP(J393,#REF!,MATCH("strMailTitleID",#REF!,0),FALSE),#REF!,2,FALSE)),"ERROR")</f>
        <v>0</v>
      </c>
      <c r="L393" s="22">
        <f ca="1">IFERROR(IFERROR(VLOOKUP($B393,INDIRECT(VLOOKUP($E393,보상!$S:$AA,2,FALSE)),MATCH(L$6,INDIRECT(VLOOKUP($E393,보상!$S:$AA,3,FALSE)),0),FALSE),VLOOKUP($B393,INDIRECT(VLOOKUP($E393&amp;"_U",보상!$S:$AA,2,FALSE)),MATCH(L$6,INDIRECT(VLOOKUP($E393&amp;"_U",보상!$S:$AA,3,FALSE)),0),FALSE)),"ERROR")</f>
        <v>16570</v>
      </c>
      <c r="M393" s="22">
        <v>0</v>
      </c>
      <c r="N393" s="22">
        <v>0</v>
      </c>
      <c r="O393" s="22">
        <v>0</v>
      </c>
      <c r="P393" s="22" t="str">
        <f ca="1">IFERROR(IFERROR(VLOOKUP($B393,INDIRECT(VLOOKUP($E393,보상!$S:$AA,2,FALSE)),MATCH(P$6,INDIRECT(VLOOKUP($E393,보상!$S:$AA,3,FALSE)),0),FALSE),VLOOKUP($B393,INDIRECT(VLOOKUP($E393&amp;"_U",보상!$S:$AA,2,FALSE)),MATCH(P$6,INDIRECT(VLOOKUP($E393&amp;"_U",보상!$S:$AA,3,FALSE)),0),FALSE)),"ERROR")</f>
        <v>Gold</v>
      </c>
      <c r="Q393" s="22">
        <f ca="1">IFERROR(IFERROR(VLOOKUP($B393,INDIRECT(VLOOKUP($E393,보상!$S:$AA,2,FALSE)),MATCH(Q$6,INDIRECT(VLOOKUP($E393,보상!$S:$AA,3,FALSE)),0),FALSE),VLOOKUP($B393,INDIRECT(VLOOKUP($E393&amp;"_U",보상!$S:$AA,2,FALSE)),MATCH(Q$6,INDIRECT(VLOOKUP($E393&amp;"_U",보상!$S:$AA,3,FALSE)),0),FALSE)),"ERROR")</f>
        <v>13440</v>
      </c>
      <c r="R393" s="22" t="b">
        <v>0</v>
      </c>
      <c r="S393" s="22" t="b">
        <v>0</v>
      </c>
      <c r="T393" s="22">
        <f ca="1">IFERROR(IF(W393=0,0,VLOOKUP(W393,보상!$D:$K,6,FALSE)),"-")</f>
        <v>0</v>
      </c>
      <c r="U393" s="22">
        <f ca="1">IFERROR(IF(W393=0,0,VLOOKUP(W393,보상!$D:$K,7,FALSE)),"-")</f>
        <v>5250</v>
      </c>
      <c r="V393" s="22">
        <f ca="1">IFERROR(IF(W393=0,0,VLOOKUP(W393,보상!$D:$K,8,FALSE)),"-")</f>
        <v>0</v>
      </c>
      <c r="W393" s="22">
        <f ca="1">IFERROR(IFERROR(VLOOKUP($B393,INDIRECT(VLOOKUP($E393,보상!$S:$AA,2,FALSE)),MATCH(W$6,INDIRECT(VLOOKUP($E393,보상!$S:$AA,3,FALSE)),0),FALSE),VLOOKUP($B393,INDIRECT(VLOOKUP($E393&amp;"_U",보상!$S:$AA,2,FALSE)),MATCH(W$6,INDIRECT(VLOOKUP($E393&amp;"_U",보상!$S:$AA,3,FALSE)),0),FALSE)),"ERROR")</f>
        <v>243001</v>
      </c>
      <c r="X393" s="134" t="str">
        <f ca="1">IFERROR(IF(W393=0,0,VLOOKUP(SUBSTITUTE(VLOOKUP(W393,#REF!,MATCH("strItemName",#REF!,0),FALSE),"SUI_",""),#REF!,2,FALSE)),"ERROR")</f>
        <v>ERROR</v>
      </c>
      <c r="Y393" s="22">
        <f t="shared" ca="1" si="19"/>
        <v>243001</v>
      </c>
      <c r="Z393" s="134" t="str">
        <f ca="1">IFERROR(IF(Y393=0,0,VLOOKUP(SUBSTITUTE(VLOOKUP(Y393,#REF!,MATCH("strItemName",#REF!,0),FALSE),"SUI_",""),#REF!,2,FALSE)),"ERROR")</f>
        <v>ERROR</v>
      </c>
      <c r="AA393" s="22">
        <f t="shared" ca="1" si="19"/>
        <v>243001</v>
      </c>
      <c r="AB393" s="134" t="str">
        <f ca="1">IFERROR(IF(AA393=0,0,VLOOKUP(SUBSTITUTE(VLOOKUP(AA393,#REF!,MATCH("strItemName",#REF!,0),FALSE),"SUI_",""),#REF!,2,FALSE)),"ERROR")</f>
        <v>ERROR</v>
      </c>
      <c r="AC393" s="22">
        <f t="shared" ca="1" si="19"/>
        <v>243001</v>
      </c>
      <c r="AD393" s="134" t="str">
        <f ca="1">IFERROR(IF(AC393=0,0,VLOOKUP(SUBSTITUTE(VLOOKUP(AC393,#REF!,MATCH("strItemName",#REF!,0),FALSE),"SUI_",""),#REF!,2,FALSE)),"ERROR")</f>
        <v>ERROR</v>
      </c>
      <c r="AE393" s="22">
        <f t="shared" ca="1" si="19"/>
        <v>243001</v>
      </c>
      <c r="AF393" s="134" t="str">
        <f ca="1">IFERROR(IF(AE393=0,0,VLOOKUP(SUBSTITUTE(VLOOKUP(AE393,#REF!,MATCH("strItemName",#REF!,0),FALSE),"SUI_",""),#REF!,2,FALSE)),"ERROR")</f>
        <v>ERROR</v>
      </c>
      <c r="AG393" s="88">
        <v>0</v>
      </c>
      <c r="AH393" s="134">
        <f>IFERROR(IF(AG393=0,0,VLOOKUP(SUBSTITUTE(VLOOKUP(AG393,#REF!,MATCH("strItemName",#REF!,0),FALSE),"SUI_",""),#REF!,2,FALSE)),"ERROR")</f>
        <v>0</v>
      </c>
      <c r="AI393" s="22">
        <f ca="1">IFERROR(IFERROR(VLOOKUP($B393,INDIRECT(VLOOKUP($E393,보상!$S:$AA,2,FALSE)),MATCH(AI$6,INDIRECT(VLOOKUP($E393,보상!$S:$AA,3,FALSE)),0),FALSE),VLOOKUP($B393,INDIRECT(VLOOKUP($E393&amp;"_U",보상!$S:$AA,2,FALSE)),MATCH(AI$6,INDIRECT(VLOOKUP($E393&amp;"_U",보상!$S:$AA,3,FALSE)),0),FALSE)),"ERROR")</f>
        <v>1</v>
      </c>
      <c r="AJ393" s="22">
        <v>0</v>
      </c>
      <c r="AK393" s="22">
        <v>0</v>
      </c>
      <c r="AL393" s="22">
        <v>0</v>
      </c>
      <c r="AM393" s="22" t="b">
        <v>0</v>
      </c>
      <c r="AN393" s="22">
        <v>0</v>
      </c>
      <c r="AO393" s="22">
        <v>0</v>
      </c>
    </row>
    <row r="394" spans="2:41" ht="16.5" customHeight="1" x14ac:dyDescent="0.3">
      <c r="B394" s="153">
        <f t="shared" si="18"/>
        <v>1061103</v>
      </c>
      <c r="C394" s="22">
        <v>1061103</v>
      </c>
      <c r="D394" s="156" t="str">
        <f ca="1">IFERROR(IFERROR(VLOOKUP($B394,INDIRECT(VLOOKUP($E394,보상!$S:$AA,2,FALSE)),MATCH(D$6,INDIRECT(VLOOKUP($E394,보상!$S:$AA,3,FALSE)),0),FALSE),VLOOKUP($B394,INDIRECT(VLOOKUP($E394&amp;"_U",보상!$S:$AA,2,FALSE)),MATCH(D$6,INDIRECT(VLOOKUP($E394&amp;"_U",보상!$S:$AA,3,FALSE)),0),FALSE)),"ERROR")</f>
        <v>카우프 상단 마차 추적</v>
      </c>
      <c r="E394" s="22" t="s">
        <v>384</v>
      </c>
      <c r="F394" s="22">
        <f>COUNTIF($C$8:$C394,$C394)</f>
        <v>1</v>
      </c>
      <c r="G394" s="22" t="b">
        <v>0</v>
      </c>
      <c r="H394" s="22">
        <v>0</v>
      </c>
      <c r="I394" s="129">
        <f>IFERROR(IF(H394=0,0,VLOOKUP(VLOOKUP(H394,#REF!,MATCH("strMailTitleID",#REF!,0),FALSE),#REF!,2,FALSE)),"ERROR")</f>
        <v>0</v>
      </c>
      <c r="J394" s="176">
        <v>0</v>
      </c>
      <c r="K394" s="129">
        <f>IFERROR(IF(J394=0,0,VLOOKUP(VLOOKUP(J394,#REF!,MATCH("strMailTitleID",#REF!,0),FALSE),#REF!,2,FALSE)),"ERROR")</f>
        <v>0</v>
      </c>
      <c r="L394" s="22">
        <f ca="1">IFERROR(IFERROR(VLOOKUP($B394,INDIRECT(VLOOKUP($E394,보상!$S:$AA,2,FALSE)),MATCH(L$6,INDIRECT(VLOOKUP($E394,보상!$S:$AA,3,FALSE)),0),FALSE),VLOOKUP($B394,INDIRECT(VLOOKUP($E394&amp;"_U",보상!$S:$AA,2,FALSE)),MATCH(L$6,INDIRECT(VLOOKUP($E394&amp;"_U",보상!$S:$AA,3,FALSE)),0),FALSE)),"ERROR")</f>
        <v>16570</v>
      </c>
      <c r="M394" s="22">
        <v>0</v>
      </c>
      <c r="N394" s="22">
        <v>0</v>
      </c>
      <c r="O394" s="22">
        <v>0</v>
      </c>
      <c r="P394" s="22" t="str">
        <f ca="1">IFERROR(IFERROR(VLOOKUP($B394,INDIRECT(VLOOKUP($E394,보상!$S:$AA,2,FALSE)),MATCH(P$6,INDIRECT(VLOOKUP($E394,보상!$S:$AA,3,FALSE)),0),FALSE),VLOOKUP($B394,INDIRECT(VLOOKUP($E394&amp;"_U",보상!$S:$AA,2,FALSE)),MATCH(P$6,INDIRECT(VLOOKUP($E394&amp;"_U",보상!$S:$AA,3,FALSE)),0),FALSE)),"ERROR")</f>
        <v>Gold</v>
      </c>
      <c r="Q394" s="22">
        <f ca="1">IFERROR(IFERROR(VLOOKUP($B394,INDIRECT(VLOOKUP($E394,보상!$S:$AA,2,FALSE)),MATCH(Q$6,INDIRECT(VLOOKUP($E394,보상!$S:$AA,3,FALSE)),0),FALSE),VLOOKUP($B394,INDIRECT(VLOOKUP($E394&amp;"_U",보상!$S:$AA,2,FALSE)),MATCH(Q$6,INDIRECT(VLOOKUP($E394&amp;"_U",보상!$S:$AA,3,FALSE)),0),FALSE)),"ERROR")</f>
        <v>13440</v>
      </c>
      <c r="R394" s="22" t="b">
        <v>0</v>
      </c>
      <c r="S394" s="22" t="b">
        <v>0</v>
      </c>
      <c r="T394" s="22">
        <f ca="1">IFERROR(IF(W394=0,0,VLOOKUP(W394,보상!$D:$K,6,FALSE)),"-")</f>
        <v>0</v>
      </c>
      <c r="U394" s="22">
        <f ca="1">IFERROR(IF(W394=0,0,VLOOKUP(W394,보상!$D:$K,7,FALSE)),"-")</f>
        <v>0</v>
      </c>
      <c r="V394" s="22">
        <f ca="1">IFERROR(IF(W394=0,0,VLOOKUP(W394,보상!$D:$K,8,FALSE)),"-")</f>
        <v>0</v>
      </c>
      <c r="W394" s="22">
        <f ca="1">IFERROR(IFERROR(VLOOKUP($B394,INDIRECT(VLOOKUP($E394,보상!$S:$AA,2,FALSE)),MATCH(W$6,INDIRECT(VLOOKUP($E394,보상!$S:$AA,3,FALSE)),0),FALSE),VLOOKUP($B394,INDIRECT(VLOOKUP($E394&amp;"_U",보상!$S:$AA,2,FALSE)),MATCH(W$6,INDIRECT(VLOOKUP($E394&amp;"_U",보상!$S:$AA,3,FALSE)),0),FALSE)),"ERROR")</f>
        <v>3011001</v>
      </c>
      <c r="X394" s="134" t="str">
        <f ca="1">IFERROR(IF(W394=0,0,VLOOKUP(SUBSTITUTE(VLOOKUP(W394,#REF!,MATCH("strItemName",#REF!,0),FALSE),"SUI_",""),#REF!,2,FALSE)),"ERROR")</f>
        <v>ERROR</v>
      </c>
      <c r="Y394" s="22">
        <f t="shared" ca="1" si="19"/>
        <v>3011001</v>
      </c>
      <c r="Z394" s="134" t="str">
        <f ca="1">IFERROR(IF(Y394=0,0,VLOOKUP(SUBSTITUTE(VLOOKUP(Y394,#REF!,MATCH("strItemName",#REF!,0),FALSE),"SUI_",""),#REF!,2,FALSE)),"ERROR")</f>
        <v>ERROR</v>
      </c>
      <c r="AA394" s="22">
        <f t="shared" ca="1" si="19"/>
        <v>3011001</v>
      </c>
      <c r="AB394" s="134" t="str">
        <f ca="1">IFERROR(IF(AA394=0,0,VLOOKUP(SUBSTITUTE(VLOOKUP(AA394,#REF!,MATCH("strItemName",#REF!,0),FALSE),"SUI_",""),#REF!,2,FALSE)),"ERROR")</f>
        <v>ERROR</v>
      </c>
      <c r="AC394" s="22">
        <f t="shared" ca="1" si="19"/>
        <v>3011001</v>
      </c>
      <c r="AD394" s="134" t="str">
        <f ca="1">IFERROR(IF(AC394=0,0,VLOOKUP(SUBSTITUTE(VLOOKUP(AC394,#REF!,MATCH("strItemName",#REF!,0),FALSE),"SUI_",""),#REF!,2,FALSE)),"ERROR")</f>
        <v>ERROR</v>
      </c>
      <c r="AE394" s="22">
        <f t="shared" ca="1" si="19"/>
        <v>3011001</v>
      </c>
      <c r="AF394" s="134" t="str">
        <f ca="1">IFERROR(IF(AE394=0,0,VLOOKUP(SUBSTITUTE(VLOOKUP(AE394,#REF!,MATCH("strItemName",#REF!,0),FALSE),"SUI_",""),#REF!,2,FALSE)),"ERROR")</f>
        <v>ERROR</v>
      </c>
      <c r="AG394" s="88">
        <v>0</v>
      </c>
      <c r="AH394" s="134">
        <f>IFERROR(IF(AG394=0,0,VLOOKUP(SUBSTITUTE(VLOOKUP(AG394,#REF!,MATCH("strItemName",#REF!,0),FALSE),"SUI_",""),#REF!,2,FALSE)),"ERROR")</f>
        <v>0</v>
      </c>
      <c r="AI394" s="22">
        <f ca="1">IFERROR(IFERROR(VLOOKUP($B394,INDIRECT(VLOOKUP($E394,보상!$S:$AA,2,FALSE)),MATCH(AI$6,INDIRECT(VLOOKUP($E394,보상!$S:$AA,3,FALSE)),0),FALSE),VLOOKUP($B394,INDIRECT(VLOOKUP($E394&amp;"_U",보상!$S:$AA,2,FALSE)),MATCH(AI$6,INDIRECT(VLOOKUP($E394&amp;"_U",보상!$S:$AA,3,FALSE)),0),FALSE)),"ERROR")</f>
        <v>1</v>
      </c>
      <c r="AJ394" s="22">
        <v>0</v>
      </c>
      <c r="AK394" s="22">
        <v>0</v>
      </c>
      <c r="AL394" s="22">
        <v>0</v>
      </c>
      <c r="AM394" s="22" t="b">
        <v>0</v>
      </c>
      <c r="AN394" s="22">
        <v>0</v>
      </c>
      <c r="AO394" s="22">
        <v>0</v>
      </c>
    </row>
    <row r="395" spans="2:41" ht="16.5" customHeight="1" x14ac:dyDescent="0.3">
      <c r="B395" s="153">
        <f t="shared" si="18"/>
        <v>1061203</v>
      </c>
      <c r="C395" s="22">
        <v>1061203</v>
      </c>
      <c r="D395" s="156" t="str">
        <f ca="1">IFERROR(IFERROR(VLOOKUP($B395,INDIRECT(VLOOKUP($E395,보상!$S:$AA,2,FALSE)),MATCH(D$6,INDIRECT(VLOOKUP($E395,보상!$S:$AA,3,FALSE)),0),FALSE),VLOOKUP($B395,INDIRECT(VLOOKUP($E395&amp;"_U",보상!$S:$AA,2,FALSE)),MATCH(D$6,INDIRECT(VLOOKUP($E395&amp;"_U",보상!$S:$AA,3,FALSE)),0),FALSE)),"ERROR")</f>
        <v>루틸루스 오크의 습격</v>
      </c>
      <c r="E395" s="22" t="s">
        <v>384</v>
      </c>
      <c r="F395" s="22">
        <f>COUNTIF($C$8:$C395,$C395)</f>
        <v>1</v>
      </c>
      <c r="G395" s="22" t="b">
        <v>0</v>
      </c>
      <c r="H395" s="22">
        <v>0</v>
      </c>
      <c r="I395" s="129">
        <f>IFERROR(IF(H395=0,0,VLOOKUP(VLOOKUP(H395,#REF!,MATCH("strMailTitleID",#REF!,0),FALSE),#REF!,2,FALSE)),"ERROR")</f>
        <v>0</v>
      </c>
      <c r="J395" s="176">
        <v>0</v>
      </c>
      <c r="K395" s="129">
        <f>IFERROR(IF(J395=0,0,VLOOKUP(VLOOKUP(J395,#REF!,MATCH("strMailTitleID",#REF!,0),FALSE),#REF!,2,FALSE)),"ERROR")</f>
        <v>0</v>
      </c>
      <c r="L395" s="22">
        <f ca="1">IFERROR(IFERROR(VLOOKUP($B395,INDIRECT(VLOOKUP($E395,보상!$S:$AA,2,FALSE)),MATCH(L$6,INDIRECT(VLOOKUP($E395,보상!$S:$AA,3,FALSE)),0),FALSE),VLOOKUP($B395,INDIRECT(VLOOKUP($E395&amp;"_U",보상!$S:$AA,2,FALSE)),MATCH(L$6,INDIRECT(VLOOKUP($E395&amp;"_U",보상!$S:$AA,3,FALSE)),0),FALSE)),"ERROR")</f>
        <v>16570</v>
      </c>
      <c r="M395" s="22">
        <v>0</v>
      </c>
      <c r="N395" s="22">
        <v>0</v>
      </c>
      <c r="O395" s="22">
        <v>0</v>
      </c>
      <c r="P395" s="22" t="str">
        <f ca="1">IFERROR(IFERROR(VLOOKUP($B395,INDIRECT(VLOOKUP($E395,보상!$S:$AA,2,FALSE)),MATCH(P$6,INDIRECT(VLOOKUP($E395,보상!$S:$AA,3,FALSE)),0),FALSE),VLOOKUP($B395,INDIRECT(VLOOKUP($E395&amp;"_U",보상!$S:$AA,2,FALSE)),MATCH(P$6,INDIRECT(VLOOKUP($E395&amp;"_U",보상!$S:$AA,3,FALSE)),0),FALSE)),"ERROR")</f>
        <v>Gold</v>
      </c>
      <c r="Q395" s="22">
        <f ca="1">IFERROR(IFERROR(VLOOKUP($B395,INDIRECT(VLOOKUP($E395,보상!$S:$AA,2,FALSE)),MATCH(Q$6,INDIRECT(VLOOKUP($E395,보상!$S:$AA,3,FALSE)),0),FALSE),VLOOKUP($B395,INDIRECT(VLOOKUP($E395&amp;"_U",보상!$S:$AA,2,FALSE)),MATCH(Q$6,INDIRECT(VLOOKUP($E395&amp;"_U",보상!$S:$AA,3,FALSE)),0),FALSE)),"ERROR")</f>
        <v>13440</v>
      </c>
      <c r="R395" s="22" t="b">
        <v>0</v>
      </c>
      <c r="S395" s="22" t="b">
        <v>0</v>
      </c>
      <c r="T395" s="22">
        <f ca="1">IFERROR(IF(W395=0,0,VLOOKUP(W395,보상!$D:$K,6,FALSE)),"-")</f>
        <v>0</v>
      </c>
      <c r="U395" s="22">
        <f ca="1">IFERROR(IF(W395=0,0,VLOOKUP(W395,보상!$D:$K,7,FALSE)),"-")</f>
        <v>1750</v>
      </c>
      <c r="V395" s="22">
        <f ca="1">IFERROR(IF(W395=0,0,VLOOKUP(W395,보상!$D:$K,8,FALSE)),"-")</f>
        <v>0</v>
      </c>
      <c r="W395" s="22">
        <f ca="1">IFERROR(IFERROR(VLOOKUP($B395,INDIRECT(VLOOKUP($E395,보상!$S:$AA,2,FALSE)),MATCH(W$6,INDIRECT(VLOOKUP($E395,보상!$S:$AA,3,FALSE)),0),FALSE),VLOOKUP($B395,INDIRECT(VLOOKUP($E395&amp;"_U",보상!$S:$AA,2,FALSE)),MATCH(W$6,INDIRECT(VLOOKUP($E395&amp;"_U",보상!$S:$AA,3,FALSE)),0),FALSE)),"ERROR")</f>
        <v>242001</v>
      </c>
      <c r="X395" s="134" t="str">
        <f ca="1">IFERROR(IF(W395=0,0,VLOOKUP(SUBSTITUTE(VLOOKUP(W395,#REF!,MATCH("strItemName",#REF!,0),FALSE),"SUI_",""),#REF!,2,FALSE)),"ERROR")</f>
        <v>ERROR</v>
      </c>
      <c r="Y395" s="22">
        <f t="shared" ca="1" si="19"/>
        <v>242001</v>
      </c>
      <c r="Z395" s="134" t="str">
        <f ca="1">IFERROR(IF(Y395=0,0,VLOOKUP(SUBSTITUTE(VLOOKUP(Y395,#REF!,MATCH("strItemName",#REF!,0),FALSE),"SUI_",""),#REF!,2,FALSE)),"ERROR")</f>
        <v>ERROR</v>
      </c>
      <c r="AA395" s="22">
        <f t="shared" ca="1" si="19"/>
        <v>242001</v>
      </c>
      <c r="AB395" s="134" t="str">
        <f ca="1">IFERROR(IF(AA395=0,0,VLOOKUP(SUBSTITUTE(VLOOKUP(AA395,#REF!,MATCH("strItemName",#REF!,0),FALSE),"SUI_",""),#REF!,2,FALSE)),"ERROR")</f>
        <v>ERROR</v>
      </c>
      <c r="AC395" s="22">
        <f t="shared" ca="1" si="19"/>
        <v>242001</v>
      </c>
      <c r="AD395" s="134" t="str">
        <f ca="1">IFERROR(IF(AC395=0,0,VLOOKUP(SUBSTITUTE(VLOOKUP(AC395,#REF!,MATCH("strItemName",#REF!,0),FALSE),"SUI_",""),#REF!,2,FALSE)),"ERROR")</f>
        <v>ERROR</v>
      </c>
      <c r="AE395" s="22">
        <f t="shared" ca="1" si="19"/>
        <v>242001</v>
      </c>
      <c r="AF395" s="134" t="str">
        <f ca="1">IFERROR(IF(AE395=0,0,VLOOKUP(SUBSTITUTE(VLOOKUP(AE395,#REF!,MATCH("strItemName",#REF!,0),FALSE),"SUI_",""),#REF!,2,FALSE)),"ERROR")</f>
        <v>ERROR</v>
      </c>
      <c r="AG395" s="88">
        <v>0</v>
      </c>
      <c r="AH395" s="134">
        <f>IFERROR(IF(AG395=0,0,VLOOKUP(SUBSTITUTE(VLOOKUP(AG395,#REF!,MATCH("strItemName",#REF!,0),FALSE),"SUI_",""),#REF!,2,FALSE)),"ERROR")</f>
        <v>0</v>
      </c>
      <c r="AI395" s="22">
        <f ca="1">IFERROR(IFERROR(VLOOKUP($B395,INDIRECT(VLOOKUP($E395,보상!$S:$AA,2,FALSE)),MATCH(AI$6,INDIRECT(VLOOKUP($E395,보상!$S:$AA,3,FALSE)),0),FALSE),VLOOKUP($B395,INDIRECT(VLOOKUP($E395&amp;"_U",보상!$S:$AA,2,FALSE)),MATCH(AI$6,INDIRECT(VLOOKUP($E395&amp;"_U",보상!$S:$AA,3,FALSE)),0),FALSE)),"ERROR")</f>
        <v>1</v>
      </c>
      <c r="AJ395" s="22">
        <v>0</v>
      </c>
      <c r="AK395" s="22">
        <v>0</v>
      </c>
      <c r="AL395" s="22">
        <v>0</v>
      </c>
      <c r="AM395" s="22" t="b">
        <v>0</v>
      </c>
      <c r="AN395" s="22">
        <v>0</v>
      </c>
      <c r="AO395" s="22">
        <v>0</v>
      </c>
    </row>
    <row r="396" spans="2:41" ht="16.5" customHeight="1" x14ac:dyDescent="0.3">
      <c r="B396" s="153">
        <f t="shared" si="18"/>
        <v>1061303</v>
      </c>
      <c r="C396" s="22">
        <v>1061303</v>
      </c>
      <c r="D396" s="156" t="str">
        <f ca="1">IFERROR(IFERROR(VLOOKUP($B396,INDIRECT(VLOOKUP($E396,보상!$S:$AA,2,FALSE)),MATCH(D$6,INDIRECT(VLOOKUP($E396,보상!$S:$AA,3,FALSE)),0),FALSE),VLOOKUP($B396,INDIRECT(VLOOKUP($E396&amp;"_U",보상!$S:$AA,2,FALSE)),MATCH(D$6,INDIRECT(VLOOKUP($E396&amp;"_U",보상!$S:$AA,3,FALSE)),0),FALSE)),"ERROR")</f>
        <v>테인즈의 고민</v>
      </c>
      <c r="E396" s="22" t="s">
        <v>384</v>
      </c>
      <c r="F396" s="22">
        <f>COUNTIF($C$8:$C396,$C396)</f>
        <v>1</v>
      </c>
      <c r="G396" s="22" t="b">
        <v>0</v>
      </c>
      <c r="H396" s="22">
        <v>0</v>
      </c>
      <c r="I396" s="129">
        <f>IFERROR(IF(H396=0,0,VLOOKUP(VLOOKUP(H396,#REF!,MATCH("strMailTitleID",#REF!,0),FALSE),#REF!,2,FALSE)),"ERROR")</f>
        <v>0</v>
      </c>
      <c r="J396" s="176">
        <v>0</v>
      </c>
      <c r="K396" s="129">
        <f>IFERROR(IF(J396=0,0,VLOOKUP(VLOOKUP(J396,#REF!,MATCH("strMailTitleID",#REF!,0),FALSE),#REF!,2,FALSE)),"ERROR")</f>
        <v>0</v>
      </c>
      <c r="L396" s="22">
        <f ca="1">IFERROR(IFERROR(VLOOKUP($B396,INDIRECT(VLOOKUP($E396,보상!$S:$AA,2,FALSE)),MATCH(L$6,INDIRECT(VLOOKUP($E396,보상!$S:$AA,3,FALSE)),0),FALSE),VLOOKUP($B396,INDIRECT(VLOOKUP($E396&amp;"_U",보상!$S:$AA,2,FALSE)),MATCH(L$6,INDIRECT(VLOOKUP($E396&amp;"_U",보상!$S:$AA,3,FALSE)),0),FALSE)),"ERROR")</f>
        <v>16570</v>
      </c>
      <c r="M396" s="22">
        <v>0</v>
      </c>
      <c r="N396" s="22">
        <v>0</v>
      </c>
      <c r="O396" s="22">
        <v>0</v>
      </c>
      <c r="P396" s="22" t="str">
        <f ca="1">IFERROR(IFERROR(VLOOKUP($B396,INDIRECT(VLOOKUP($E396,보상!$S:$AA,2,FALSE)),MATCH(P$6,INDIRECT(VLOOKUP($E396,보상!$S:$AA,3,FALSE)),0),FALSE),VLOOKUP($B396,INDIRECT(VLOOKUP($E396&amp;"_U",보상!$S:$AA,2,FALSE)),MATCH(P$6,INDIRECT(VLOOKUP($E396&amp;"_U",보상!$S:$AA,3,FALSE)),0),FALSE)),"ERROR")</f>
        <v>Gold</v>
      </c>
      <c r="Q396" s="22">
        <f ca="1">IFERROR(IFERROR(VLOOKUP($B396,INDIRECT(VLOOKUP($E396,보상!$S:$AA,2,FALSE)),MATCH(Q$6,INDIRECT(VLOOKUP($E396,보상!$S:$AA,3,FALSE)),0),FALSE),VLOOKUP($B396,INDIRECT(VLOOKUP($E396&amp;"_U",보상!$S:$AA,2,FALSE)),MATCH(Q$6,INDIRECT(VLOOKUP($E396&amp;"_U",보상!$S:$AA,3,FALSE)),0),FALSE)),"ERROR")</f>
        <v>13440</v>
      </c>
      <c r="R396" s="22" t="b">
        <v>0</v>
      </c>
      <c r="S396" s="22" t="b">
        <v>0</v>
      </c>
      <c r="T396" s="22">
        <f ca="1">IFERROR(IF(W396=0,0,VLOOKUP(W396,보상!$D:$K,6,FALSE)),"-")</f>
        <v>0</v>
      </c>
      <c r="U396" s="22">
        <f ca="1">IFERROR(IF(W396=0,0,VLOOKUP(W396,보상!$D:$K,7,FALSE)),"-")</f>
        <v>0</v>
      </c>
      <c r="V396" s="22">
        <f ca="1">IFERROR(IF(W396=0,0,VLOOKUP(W396,보상!$D:$K,8,FALSE)),"-")</f>
        <v>0</v>
      </c>
      <c r="W396" s="22">
        <f ca="1">IFERROR(IFERROR(VLOOKUP($B396,INDIRECT(VLOOKUP($E396,보상!$S:$AA,2,FALSE)),MATCH(W$6,INDIRECT(VLOOKUP($E396,보상!$S:$AA,3,FALSE)),0),FALSE),VLOOKUP($B396,INDIRECT(VLOOKUP($E396&amp;"_U",보상!$S:$AA,2,FALSE)),MATCH(W$6,INDIRECT(VLOOKUP($E396&amp;"_U",보상!$S:$AA,3,FALSE)),0),FALSE)),"ERROR")</f>
        <v>2004001</v>
      </c>
      <c r="X396" s="134" t="str">
        <f ca="1">IFERROR(IF(W396=0,0,VLOOKUP(SUBSTITUTE(VLOOKUP(W396,#REF!,MATCH("strItemName",#REF!,0),FALSE),"SUI_",""),#REF!,2,FALSE)),"ERROR")</f>
        <v>ERROR</v>
      </c>
      <c r="Y396" s="22">
        <f t="shared" ca="1" si="19"/>
        <v>2004001</v>
      </c>
      <c r="Z396" s="134" t="str">
        <f ca="1">IFERROR(IF(Y396=0,0,VLOOKUP(SUBSTITUTE(VLOOKUP(Y396,#REF!,MATCH("strItemName",#REF!,0),FALSE),"SUI_",""),#REF!,2,FALSE)),"ERROR")</f>
        <v>ERROR</v>
      </c>
      <c r="AA396" s="22">
        <f t="shared" ca="1" si="19"/>
        <v>2004001</v>
      </c>
      <c r="AB396" s="134" t="str">
        <f ca="1">IFERROR(IF(AA396=0,0,VLOOKUP(SUBSTITUTE(VLOOKUP(AA396,#REF!,MATCH("strItemName",#REF!,0),FALSE),"SUI_",""),#REF!,2,FALSE)),"ERROR")</f>
        <v>ERROR</v>
      </c>
      <c r="AC396" s="22">
        <f t="shared" ca="1" si="19"/>
        <v>2004001</v>
      </c>
      <c r="AD396" s="134" t="str">
        <f ca="1">IFERROR(IF(AC396=0,0,VLOOKUP(SUBSTITUTE(VLOOKUP(AC396,#REF!,MATCH("strItemName",#REF!,0),FALSE),"SUI_",""),#REF!,2,FALSE)),"ERROR")</f>
        <v>ERROR</v>
      </c>
      <c r="AE396" s="22">
        <f t="shared" ca="1" si="19"/>
        <v>2004001</v>
      </c>
      <c r="AF396" s="134" t="str">
        <f ca="1">IFERROR(IF(AE396=0,0,VLOOKUP(SUBSTITUTE(VLOOKUP(AE396,#REF!,MATCH("strItemName",#REF!,0),FALSE),"SUI_",""),#REF!,2,FALSE)),"ERROR")</f>
        <v>ERROR</v>
      </c>
      <c r="AG396" s="88">
        <v>0</v>
      </c>
      <c r="AH396" s="134">
        <f>IFERROR(IF(AG396=0,0,VLOOKUP(SUBSTITUTE(VLOOKUP(AG396,#REF!,MATCH("strItemName",#REF!,0),FALSE),"SUI_",""),#REF!,2,FALSE)),"ERROR")</f>
        <v>0</v>
      </c>
      <c r="AI396" s="22">
        <f ca="1">IFERROR(IFERROR(VLOOKUP($B396,INDIRECT(VLOOKUP($E396,보상!$S:$AA,2,FALSE)),MATCH(AI$6,INDIRECT(VLOOKUP($E396,보상!$S:$AA,3,FALSE)),0),FALSE),VLOOKUP($B396,INDIRECT(VLOOKUP($E396&amp;"_U",보상!$S:$AA,2,FALSE)),MATCH(AI$6,INDIRECT(VLOOKUP($E396&amp;"_U",보상!$S:$AA,3,FALSE)),0),FALSE)),"ERROR")</f>
        <v>5</v>
      </c>
      <c r="AJ396" s="22">
        <v>0</v>
      </c>
      <c r="AK396" s="22">
        <v>0</v>
      </c>
      <c r="AL396" s="22">
        <v>0</v>
      </c>
      <c r="AM396" s="22" t="b">
        <v>0</v>
      </c>
      <c r="AN396" s="22">
        <v>0</v>
      </c>
      <c r="AO396" s="22">
        <v>0</v>
      </c>
    </row>
    <row r="397" spans="2:41" ht="16.5" customHeight="1" x14ac:dyDescent="0.3">
      <c r="B397" s="153">
        <f t="shared" si="18"/>
        <v>1061403</v>
      </c>
      <c r="C397" s="22">
        <v>1061403</v>
      </c>
      <c r="D397" s="156" t="str">
        <f ca="1">IFERROR(IFERROR(VLOOKUP($B397,INDIRECT(VLOOKUP($E397,보상!$S:$AA,2,FALSE)),MATCH(D$6,INDIRECT(VLOOKUP($E397,보상!$S:$AA,3,FALSE)),0),FALSE),VLOOKUP($B397,INDIRECT(VLOOKUP($E397&amp;"_U",보상!$S:$AA,2,FALSE)),MATCH(D$6,INDIRECT(VLOOKUP($E397&amp;"_U",보상!$S:$AA,3,FALSE)),0),FALSE)),"ERROR")</f>
        <v>추적대 동료</v>
      </c>
      <c r="E397" s="22" t="s">
        <v>384</v>
      </c>
      <c r="F397" s="22">
        <f>COUNTIF($C$8:$C397,$C397)</f>
        <v>1</v>
      </c>
      <c r="G397" s="22" t="b">
        <v>0</v>
      </c>
      <c r="H397" s="22">
        <v>0</v>
      </c>
      <c r="I397" s="129">
        <f>IFERROR(IF(H397=0,0,VLOOKUP(VLOOKUP(H397,#REF!,MATCH("strMailTitleID",#REF!,0),FALSE),#REF!,2,FALSE)),"ERROR")</f>
        <v>0</v>
      </c>
      <c r="J397" s="176">
        <v>0</v>
      </c>
      <c r="K397" s="129">
        <f>IFERROR(IF(J397=0,0,VLOOKUP(VLOOKUP(J397,#REF!,MATCH("strMailTitleID",#REF!,0),FALSE),#REF!,2,FALSE)),"ERROR")</f>
        <v>0</v>
      </c>
      <c r="L397" s="22">
        <f ca="1">IFERROR(IFERROR(VLOOKUP($B397,INDIRECT(VLOOKUP($E397,보상!$S:$AA,2,FALSE)),MATCH(L$6,INDIRECT(VLOOKUP($E397,보상!$S:$AA,3,FALSE)),0),FALSE),VLOOKUP($B397,INDIRECT(VLOOKUP($E397&amp;"_U",보상!$S:$AA,2,FALSE)),MATCH(L$6,INDIRECT(VLOOKUP($E397&amp;"_U",보상!$S:$AA,3,FALSE)),0),FALSE)),"ERROR")</f>
        <v>17000</v>
      </c>
      <c r="M397" s="22">
        <v>0</v>
      </c>
      <c r="N397" s="22">
        <v>0</v>
      </c>
      <c r="O397" s="22">
        <v>0</v>
      </c>
      <c r="P397" s="22" t="str">
        <f ca="1">IFERROR(IFERROR(VLOOKUP($B397,INDIRECT(VLOOKUP($E397,보상!$S:$AA,2,FALSE)),MATCH(P$6,INDIRECT(VLOOKUP($E397,보상!$S:$AA,3,FALSE)),0),FALSE),VLOOKUP($B397,INDIRECT(VLOOKUP($E397&amp;"_U",보상!$S:$AA,2,FALSE)),MATCH(P$6,INDIRECT(VLOOKUP($E397&amp;"_U",보상!$S:$AA,3,FALSE)),0),FALSE)),"ERROR")</f>
        <v>Gold</v>
      </c>
      <c r="Q397" s="22">
        <f ca="1">IFERROR(IFERROR(VLOOKUP($B397,INDIRECT(VLOOKUP($E397,보상!$S:$AA,2,FALSE)),MATCH(Q$6,INDIRECT(VLOOKUP($E397,보상!$S:$AA,3,FALSE)),0),FALSE),VLOOKUP($B397,INDIRECT(VLOOKUP($E397&amp;"_U",보상!$S:$AA,2,FALSE)),MATCH(Q$6,INDIRECT(VLOOKUP($E397&amp;"_U",보상!$S:$AA,3,FALSE)),0),FALSE)),"ERROR")</f>
        <v>13680</v>
      </c>
      <c r="R397" s="22" t="b">
        <v>0</v>
      </c>
      <c r="S397" s="22" t="b">
        <v>0</v>
      </c>
      <c r="T397" s="22">
        <f ca="1">IFERROR(IF(W397=0,0,VLOOKUP(W397,보상!$D:$K,6,FALSE)),"-")</f>
        <v>0</v>
      </c>
      <c r="U397" s="22">
        <f ca="1">IFERROR(IF(W397=0,0,VLOOKUP(W397,보상!$D:$K,7,FALSE)),"-")</f>
        <v>0</v>
      </c>
      <c r="V397" s="22">
        <f ca="1">IFERROR(IF(W397=0,0,VLOOKUP(W397,보상!$D:$K,8,FALSE)),"-")</f>
        <v>0</v>
      </c>
      <c r="W397" s="22">
        <f ca="1">IFERROR(IFERROR(VLOOKUP($B397,INDIRECT(VLOOKUP($E397,보상!$S:$AA,2,FALSE)),MATCH(W$6,INDIRECT(VLOOKUP($E397,보상!$S:$AA,3,FALSE)),0),FALSE),VLOOKUP($B397,INDIRECT(VLOOKUP($E397&amp;"_U",보상!$S:$AA,2,FALSE)),MATCH(W$6,INDIRECT(VLOOKUP($E397&amp;"_U",보상!$S:$AA,3,FALSE)),0),FALSE)),"ERROR")</f>
        <v>3011001</v>
      </c>
      <c r="X397" s="134" t="str">
        <f ca="1">IFERROR(IF(W397=0,0,VLOOKUP(SUBSTITUTE(VLOOKUP(W397,#REF!,MATCH("strItemName",#REF!,0),FALSE),"SUI_",""),#REF!,2,FALSE)),"ERROR")</f>
        <v>ERROR</v>
      </c>
      <c r="Y397" s="22">
        <f t="shared" ca="1" si="19"/>
        <v>3011001</v>
      </c>
      <c r="Z397" s="134" t="str">
        <f ca="1">IFERROR(IF(Y397=0,0,VLOOKUP(SUBSTITUTE(VLOOKUP(Y397,#REF!,MATCH("strItemName",#REF!,0),FALSE),"SUI_",""),#REF!,2,FALSE)),"ERROR")</f>
        <v>ERROR</v>
      </c>
      <c r="AA397" s="22">
        <f t="shared" ca="1" si="19"/>
        <v>3011001</v>
      </c>
      <c r="AB397" s="134" t="str">
        <f ca="1">IFERROR(IF(AA397=0,0,VLOOKUP(SUBSTITUTE(VLOOKUP(AA397,#REF!,MATCH("strItemName",#REF!,0),FALSE),"SUI_",""),#REF!,2,FALSE)),"ERROR")</f>
        <v>ERROR</v>
      </c>
      <c r="AC397" s="22">
        <f t="shared" ca="1" si="19"/>
        <v>3011001</v>
      </c>
      <c r="AD397" s="134" t="str">
        <f ca="1">IFERROR(IF(AC397=0,0,VLOOKUP(SUBSTITUTE(VLOOKUP(AC397,#REF!,MATCH("strItemName",#REF!,0),FALSE),"SUI_",""),#REF!,2,FALSE)),"ERROR")</f>
        <v>ERROR</v>
      </c>
      <c r="AE397" s="22">
        <f t="shared" ref="AE397" ca="1" si="20">IF(AC397=0,0,IF(OR(INT(AC397/10000)=15,INT(AC397/10000)=24,INT(AC397/10000)=35),AC397,IF(AC397&gt;300000,AC397,IF(AC397&lt;200000,AC397+10100,AC397+100))))</f>
        <v>3011001</v>
      </c>
      <c r="AF397" s="134" t="str">
        <f ca="1">IFERROR(IF(AE397=0,0,VLOOKUP(SUBSTITUTE(VLOOKUP(AE397,#REF!,MATCH("strItemName",#REF!,0),FALSE),"SUI_",""),#REF!,2,FALSE)),"ERROR")</f>
        <v>ERROR</v>
      </c>
      <c r="AG397" s="88">
        <v>0</v>
      </c>
      <c r="AH397" s="134">
        <f>IFERROR(IF(AG397=0,0,VLOOKUP(SUBSTITUTE(VLOOKUP(AG397,#REF!,MATCH("strItemName",#REF!,0),FALSE),"SUI_",""),#REF!,2,FALSE)),"ERROR")</f>
        <v>0</v>
      </c>
      <c r="AI397" s="22">
        <f ca="1">IFERROR(IFERROR(VLOOKUP($B397,INDIRECT(VLOOKUP($E397,보상!$S:$AA,2,FALSE)),MATCH(AI$6,INDIRECT(VLOOKUP($E397,보상!$S:$AA,3,FALSE)),0),FALSE),VLOOKUP($B397,INDIRECT(VLOOKUP($E397&amp;"_U",보상!$S:$AA,2,FALSE)),MATCH(AI$6,INDIRECT(VLOOKUP($E397&amp;"_U",보상!$S:$AA,3,FALSE)),0),FALSE)),"ERROR")</f>
        <v>1</v>
      </c>
      <c r="AJ397" s="22">
        <v>0</v>
      </c>
      <c r="AK397" s="22">
        <v>0</v>
      </c>
      <c r="AL397" s="22">
        <v>0</v>
      </c>
      <c r="AM397" s="22" t="b">
        <v>0</v>
      </c>
      <c r="AN397" s="22">
        <v>0</v>
      </c>
      <c r="AO397" s="22">
        <v>0</v>
      </c>
    </row>
    <row r="398" spans="2:41" ht="16.5" customHeight="1" x14ac:dyDescent="0.3">
      <c r="B398" s="153">
        <f t="shared" ref="B398:B461" si="21">C398</f>
        <v>1061503</v>
      </c>
      <c r="C398" s="22">
        <v>1061503</v>
      </c>
      <c r="D398" s="156" t="str">
        <f ca="1">IFERROR(IFERROR(VLOOKUP($B398,INDIRECT(VLOOKUP($E398,보상!$S:$AA,2,FALSE)),MATCH(D$6,INDIRECT(VLOOKUP($E398,보상!$S:$AA,3,FALSE)),0),FALSE),VLOOKUP($B398,INDIRECT(VLOOKUP($E398&amp;"_U",보상!$S:$AA,2,FALSE)),MATCH(D$6,INDIRECT(VLOOKUP($E398&amp;"_U",보상!$S:$AA,3,FALSE)),0),FALSE)),"ERROR")</f>
        <v>오크 경비 초소 파괴</v>
      </c>
      <c r="E398" s="22" t="s">
        <v>384</v>
      </c>
      <c r="F398" s="22">
        <f>COUNTIF($C$8:$C398,$C398)</f>
        <v>1</v>
      </c>
      <c r="G398" s="22" t="b">
        <v>0</v>
      </c>
      <c r="H398" s="22">
        <v>0</v>
      </c>
      <c r="I398" s="129">
        <f>IFERROR(IF(H398=0,0,VLOOKUP(VLOOKUP(H398,#REF!,MATCH("strMailTitleID",#REF!,0),FALSE),#REF!,2,FALSE)),"ERROR")</f>
        <v>0</v>
      </c>
      <c r="J398" s="176">
        <v>0</v>
      </c>
      <c r="K398" s="129">
        <f>IFERROR(IF(J398=0,0,VLOOKUP(VLOOKUP(J398,#REF!,MATCH("strMailTitleID",#REF!,0),FALSE),#REF!,2,FALSE)),"ERROR")</f>
        <v>0</v>
      </c>
      <c r="L398" s="22">
        <f ca="1">IFERROR(IFERROR(VLOOKUP($B398,INDIRECT(VLOOKUP($E398,보상!$S:$AA,2,FALSE)),MATCH(L$6,INDIRECT(VLOOKUP($E398,보상!$S:$AA,3,FALSE)),0),FALSE),VLOOKUP($B398,INDIRECT(VLOOKUP($E398&amp;"_U",보상!$S:$AA,2,FALSE)),MATCH(L$6,INDIRECT(VLOOKUP($E398&amp;"_U",보상!$S:$AA,3,FALSE)),0),FALSE)),"ERROR")</f>
        <v>17220</v>
      </c>
      <c r="M398" s="22">
        <v>0</v>
      </c>
      <c r="N398" s="22">
        <v>0</v>
      </c>
      <c r="O398" s="22">
        <v>0</v>
      </c>
      <c r="P398" s="22" t="str">
        <f ca="1">IFERROR(IFERROR(VLOOKUP($B398,INDIRECT(VLOOKUP($E398,보상!$S:$AA,2,FALSE)),MATCH(P$6,INDIRECT(VLOOKUP($E398,보상!$S:$AA,3,FALSE)),0),FALSE),VLOOKUP($B398,INDIRECT(VLOOKUP($E398&amp;"_U",보상!$S:$AA,2,FALSE)),MATCH(P$6,INDIRECT(VLOOKUP($E398&amp;"_U",보상!$S:$AA,3,FALSE)),0),FALSE)),"ERROR")</f>
        <v>Gold</v>
      </c>
      <c r="Q398" s="22">
        <f ca="1">IFERROR(IFERROR(VLOOKUP($B398,INDIRECT(VLOOKUP($E398,보상!$S:$AA,2,FALSE)),MATCH(Q$6,INDIRECT(VLOOKUP($E398,보상!$S:$AA,3,FALSE)),0),FALSE),VLOOKUP($B398,INDIRECT(VLOOKUP($E398&amp;"_U",보상!$S:$AA,2,FALSE)),MATCH(Q$6,INDIRECT(VLOOKUP($E398&amp;"_U",보상!$S:$AA,3,FALSE)),0),FALSE)),"ERROR")</f>
        <v>13680</v>
      </c>
      <c r="R398" s="22" t="b">
        <v>0</v>
      </c>
      <c r="S398" s="22" t="b">
        <v>0</v>
      </c>
      <c r="T398" s="22">
        <f ca="1">IFERROR(IF(W398=0,0,VLOOKUP(W398,보상!$D:$K,6,FALSE)),"-")</f>
        <v>7500</v>
      </c>
      <c r="U398" s="22">
        <f ca="1">IFERROR(IF(W398=0,0,VLOOKUP(W398,보상!$D:$K,7,FALSE)),"-")</f>
        <v>0</v>
      </c>
      <c r="V398" s="22">
        <f ca="1">IFERROR(IF(W398=0,0,VLOOKUP(W398,보상!$D:$K,8,FALSE)),"-")</f>
        <v>0</v>
      </c>
      <c r="W398" s="22">
        <f ca="1">IFERROR(IFERROR(VLOOKUP($B398,INDIRECT(VLOOKUP($E398,보상!$S:$AA,2,FALSE)),MATCH(W$6,INDIRECT(VLOOKUP($E398,보상!$S:$AA,3,FALSE)),0),FALSE),VLOOKUP($B398,INDIRECT(VLOOKUP($E398&amp;"_U",보상!$S:$AA,2,FALSE)),MATCH(W$6,INDIRECT(VLOOKUP($E398&amp;"_U",보상!$S:$AA,3,FALSE)),0),FALSE)),"ERROR")</f>
        <v>153001</v>
      </c>
      <c r="X398" s="134" t="str">
        <f ca="1">IFERROR(IF(W398=0,0,VLOOKUP(SUBSTITUTE(VLOOKUP(W398,#REF!,MATCH("strItemName",#REF!,0),FALSE),"SUI_",""),#REF!,2,FALSE)),"ERROR")</f>
        <v>ERROR</v>
      </c>
      <c r="Y398" s="22">
        <f t="shared" ref="Y398:AE461" ca="1" si="22">IF(W398=0,0,IF(OR(INT(W398/10000)=15,INT(W398/10000)=24,INT(W398/10000)=35),W398,IF(W398&gt;300000,W398,IF(W398&lt;200000,W398+10100,W398+100))))</f>
        <v>153001</v>
      </c>
      <c r="Z398" s="134" t="str">
        <f ca="1">IFERROR(IF(Y398=0,0,VLOOKUP(SUBSTITUTE(VLOOKUP(Y398,#REF!,MATCH("strItemName",#REF!,0),FALSE),"SUI_",""),#REF!,2,FALSE)),"ERROR")</f>
        <v>ERROR</v>
      </c>
      <c r="AA398" s="22">
        <f t="shared" ca="1" si="22"/>
        <v>153001</v>
      </c>
      <c r="AB398" s="134" t="str">
        <f ca="1">IFERROR(IF(AA398=0,0,VLOOKUP(SUBSTITUTE(VLOOKUP(AA398,#REF!,MATCH("strItemName",#REF!,0),FALSE),"SUI_",""),#REF!,2,FALSE)),"ERROR")</f>
        <v>ERROR</v>
      </c>
      <c r="AC398" s="22">
        <f t="shared" ca="1" si="22"/>
        <v>153001</v>
      </c>
      <c r="AD398" s="134" t="str">
        <f ca="1">IFERROR(IF(AC398=0,0,VLOOKUP(SUBSTITUTE(VLOOKUP(AC398,#REF!,MATCH("strItemName",#REF!,0),FALSE),"SUI_",""),#REF!,2,FALSE)),"ERROR")</f>
        <v>ERROR</v>
      </c>
      <c r="AE398" s="22">
        <f t="shared" ca="1" si="22"/>
        <v>153001</v>
      </c>
      <c r="AF398" s="134" t="str">
        <f ca="1">IFERROR(IF(AE398=0,0,VLOOKUP(SUBSTITUTE(VLOOKUP(AE398,#REF!,MATCH("strItemName",#REF!,0),FALSE),"SUI_",""),#REF!,2,FALSE)),"ERROR")</f>
        <v>ERROR</v>
      </c>
      <c r="AG398" s="88">
        <v>0</v>
      </c>
      <c r="AH398" s="134">
        <f>IFERROR(IF(AG398=0,0,VLOOKUP(SUBSTITUTE(VLOOKUP(AG398,#REF!,MATCH("strItemName",#REF!,0),FALSE),"SUI_",""),#REF!,2,FALSE)),"ERROR")</f>
        <v>0</v>
      </c>
      <c r="AI398" s="22">
        <f ca="1">IFERROR(IFERROR(VLOOKUP($B398,INDIRECT(VLOOKUP($E398,보상!$S:$AA,2,FALSE)),MATCH(AI$6,INDIRECT(VLOOKUP($E398,보상!$S:$AA,3,FALSE)),0),FALSE),VLOOKUP($B398,INDIRECT(VLOOKUP($E398&amp;"_U",보상!$S:$AA,2,FALSE)),MATCH(AI$6,INDIRECT(VLOOKUP($E398&amp;"_U",보상!$S:$AA,3,FALSE)),0),FALSE)),"ERROR")</f>
        <v>1</v>
      </c>
      <c r="AJ398" s="22">
        <v>0</v>
      </c>
      <c r="AK398" s="22">
        <v>0</v>
      </c>
      <c r="AL398" s="22">
        <v>0</v>
      </c>
      <c r="AM398" s="22" t="b">
        <v>0</v>
      </c>
      <c r="AN398" s="22">
        <v>0</v>
      </c>
      <c r="AO398" s="22">
        <v>0</v>
      </c>
    </row>
    <row r="399" spans="2:41" ht="16.5" customHeight="1" x14ac:dyDescent="0.3">
      <c r="B399" s="153">
        <f t="shared" si="21"/>
        <v>1061603</v>
      </c>
      <c r="C399" s="22">
        <v>1061603</v>
      </c>
      <c r="D399" s="156" t="str">
        <f ca="1">IFERROR(IFERROR(VLOOKUP($B399,INDIRECT(VLOOKUP($E399,보상!$S:$AA,2,FALSE)),MATCH(D$6,INDIRECT(VLOOKUP($E399,보상!$S:$AA,3,FALSE)),0),FALSE),VLOOKUP($B399,INDIRECT(VLOOKUP($E399&amp;"_U",보상!$S:$AA,2,FALSE)),MATCH(D$6,INDIRECT(VLOOKUP($E399&amp;"_U",보상!$S:$AA,3,FALSE)),0),FALSE)),"ERROR")</f>
        <v>달라진 상황</v>
      </c>
      <c r="E399" s="22" t="s">
        <v>384</v>
      </c>
      <c r="F399" s="22">
        <f>COUNTIF($C$8:$C399,$C399)</f>
        <v>1</v>
      </c>
      <c r="G399" s="22" t="b">
        <v>0</v>
      </c>
      <c r="H399" s="22">
        <v>0</v>
      </c>
      <c r="I399" s="129">
        <f>IFERROR(IF(H399=0,0,VLOOKUP(VLOOKUP(H399,#REF!,MATCH("strMailTitleID",#REF!,0),FALSE),#REF!,2,FALSE)),"ERROR")</f>
        <v>0</v>
      </c>
      <c r="J399" s="176">
        <v>0</v>
      </c>
      <c r="K399" s="129">
        <f>IFERROR(IF(J399=0,0,VLOOKUP(VLOOKUP(J399,#REF!,MATCH("strMailTitleID",#REF!,0),FALSE),#REF!,2,FALSE)),"ERROR")</f>
        <v>0</v>
      </c>
      <c r="L399" s="22">
        <f ca="1">IFERROR(IFERROR(VLOOKUP($B399,INDIRECT(VLOOKUP($E399,보상!$S:$AA,2,FALSE)),MATCH(L$6,INDIRECT(VLOOKUP($E399,보상!$S:$AA,3,FALSE)),0),FALSE),VLOOKUP($B399,INDIRECT(VLOOKUP($E399&amp;"_U",보상!$S:$AA,2,FALSE)),MATCH(L$6,INDIRECT(VLOOKUP($E399&amp;"_U",보상!$S:$AA,3,FALSE)),0),FALSE)),"ERROR")</f>
        <v>17220</v>
      </c>
      <c r="M399" s="22">
        <v>0</v>
      </c>
      <c r="N399" s="22">
        <v>0</v>
      </c>
      <c r="O399" s="22">
        <v>0</v>
      </c>
      <c r="P399" s="22" t="str">
        <f ca="1">IFERROR(IFERROR(VLOOKUP($B399,INDIRECT(VLOOKUP($E399,보상!$S:$AA,2,FALSE)),MATCH(P$6,INDIRECT(VLOOKUP($E399,보상!$S:$AA,3,FALSE)),0),FALSE),VLOOKUP($B399,INDIRECT(VLOOKUP($E399&amp;"_U",보상!$S:$AA,2,FALSE)),MATCH(P$6,INDIRECT(VLOOKUP($E399&amp;"_U",보상!$S:$AA,3,FALSE)),0),FALSE)),"ERROR")</f>
        <v>Gold</v>
      </c>
      <c r="Q399" s="22">
        <f ca="1">IFERROR(IFERROR(VLOOKUP($B399,INDIRECT(VLOOKUP($E399,보상!$S:$AA,2,FALSE)),MATCH(Q$6,INDIRECT(VLOOKUP($E399,보상!$S:$AA,3,FALSE)),0),FALSE),VLOOKUP($B399,INDIRECT(VLOOKUP($E399&amp;"_U",보상!$S:$AA,2,FALSE)),MATCH(Q$6,INDIRECT(VLOOKUP($E399&amp;"_U",보상!$S:$AA,3,FALSE)),0),FALSE)),"ERROR")</f>
        <v>13680</v>
      </c>
      <c r="R399" s="22" t="b">
        <v>0</v>
      </c>
      <c r="S399" s="22" t="b">
        <v>0</v>
      </c>
      <c r="T399" s="22">
        <f ca="1">IFERROR(IF(W399=0,0,VLOOKUP(W399,보상!$D:$K,6,FALSE)),"-")</f>
        <v>0</v>
      </c>
      <c r="U399" s="22">
        <f ca="1">IFERROR(IF(W399=0,0,VLOOKUP(W399,보상!$D:$K,7,FALSE)),"-")</f>
        <v>5250</v>
      </c>
      <c r="V399" s="22">
        <f ca="1">IFERROR(IF(W399=0,0,VLOOKUP(W399,보상!$D:$K,8,FALSE)),"-")</f>
        <v>0</v>
      </c>
      <c r="W399" s="22">
        <f ca="1">IFERROR(IFERROR(VLOOKUP($B399,INDIRECT(VLOOKUP($E399,보상!$S:$AA,2,FALSE)),MATCH(W$6,INDIRECT(VLOOKUP($E399,보상!$S:$AA,3,FALSE)),0),FALSE),VLOOKUP($B399,INDIRECT(VLOOKUP($E399&amp;"_U",보상!$S:$AA,2,FALSE)),MATCH(W$6,INDIRECT(VLOOKUP($E399&amp;"_U",보상!$S:$AA,3,FALSE)),0),FALSE)),"ERROR")</f>
        <v>243001</v>
      </c>
      <c r="X399" s="134" t="str">
        <f ca="1">IFERROR(IF(W399=0,0,VLOOKUP(SUBSTITUTE(VLOOKUP(W399,#REF!,MATCH("strItemName",#REF!,0),FALSE),"SUI_",""),#REF!,2,FALSE)),"ERROR")</f>
        <v>ERROR</v>
      </c>
      <c r="Y399" s="22">
        <f t="shared" ca="1" si="22"/>
        <v>243001</v>
      </c>
      <c r="Z399" s="134" t="str">
        <f ca="1">IFERROR(IF(Y399=0,0,VLOOKUP(SUBSTITUTE(VLOOKUP(Y399,#REF!,MATCH("strItemName",#REF!,0),FALSE),"SUI_",""),#REF!,2,FALSE)),"ERROR")</f>
        <v>ERROR</v>
      </c>
      <c r="AA399" s="22">
        <f t="shared" ca="1" si="22"/>
        <v>243001</v>
      </c>
      <c r="AB399" s="134" t="str">
        <f ca="1">IFERROR(IF(AA399=0,0,VLOOKUP(SUBSTITUTE(VLOOKUP(AA399,#REF!,MATCH("strItemName",#REF!,0),FALSE),"SUI_",""),#REF!,2,FALSE)),"ERROR")</f>
        <v>ERROR</v>
      </c>
      <c r="AC399" s="22">
        <f t="shared" ca="1" si="22"/>
        <v>243001</v>
      </c>
      <c r="AD399" s="134" t="str">
        <f ca="1">IFERROR(IF(AC399=0,0,VLOOKUP(SUBSTITUTE(VLOOKUP(AC399,#REF!,MATCH("strItemName",#REF!,0),FALSE),"SUI_",""),#REF!,2,FALSE)),"ERROR")</f>
        <v>ERROR</v>
      </c>
      <c r="AE399" s="22">
        <f t="shared" ca="1" si="22"/>
        <v>243001</v>
      </c>
      <c r="AF399" s="134" t="str">
        <f ca="1">IFERROR(IF(AE399=0,0,VLOOKUP(SUBSTITUTE(VLOOKUP(AE399,#REF!,MATCH("strItemName",#REF!,0),FALSE),"SUI_",""),#REF!,2,FALSE)),"ERROR")</f>
        <v>ERROR</v>
      </c>
      <c r="AG399" s="88">
        <v>0</v>
      </c>
      <c r="AH399" s="134">
        <f>IFERROR(IF(AG399=0,0,VLOOKUP(SUBSTITUTE(VLOOKUP(AG399,#REF!,MATCH("strItemName",#REF!,0),FALSE),"SUI_",""),#REF!,2,FALSE)),"ERROR")</f>
        <v>0</v>
      </c>
      <c r="AI399" s="22">
        <f ca="1">IFERROR(IFERROR(VLOOKUP($B399,INDIRECT(VLOOKUP($E399,보상!$S:$AA,2,FALSE)),MATCH(AI$6,INDIRECT(VLOOKUP($E399,보상!$S:$AA,3,FALSE)),0),FALSE),VLOOKUP($B399,INDIRECT(VLOOKUP($E399&amp;"_U",보상!$S:$AA,2,FALSE)),MATCH(AI$6,INDIRECT(VLOOKUP($E399&amp;"_U",보상!$S:$AA,3,FALSE)),0),FALSE)),"ERROR")</f>
        <v>1</v>
      </c>
      <c r="AJ399" s="22">
        <v>0</v>
      </c>
      <c r="AK399" s="22">
        <v>0</v>
      </c>
      <c r="AL399" s="22">
        <v>0</v>
      </c>
      <c r="AM399" s="22" t="b">
        <v>0</v>
      </c>
      <c r="AN399" s="22">
        <v>0</v>
      </c>
      <c r="AO399" s="22">
        <v>0</v>
      </c>
    </row>
    <row r="400" spans="2:41" ht="16.5" customHeight="1" x14ac:dyDescent="0.3">
      <c r="B400" s="153">
        <f t="shared" si="21"/>
        <v>1061703</v>
      </c>
      <c r="C400" s="22">
        <v>1061703</v>
      </c>
      <c r="D400" s="156" t="str">
        <f ca="1">IFERROR(IFERROR(VLOOKUP($B400,INDIRECT(VLOOKUP($E400,보상!$S:$AA,2,FALSE)),MATCH(D$6,INDIRECT(VLOOKUP($E400,보상!$S:$AA,3,FALSE)),0),FALSE),VLOOKUP($B400,INDIRECT(VLOOKUP($E400&amp;"_U",보상!$S:$AA,2,FALSE)),MATCH(D$6,INDIRECT(VLOOKUP($E400&amp;"_U",보상!$S:$AA,3,FALSE)),0),FALSE)),"ERROR")</f>
        <v>흩어진 단서</v>
      </c>
      <c r="E400" s="22" t="s">
        <v>384</v>
      </c>
      <c r="F400" s="22">
        <f>COUNTIF($C$8:$C400,$C400)</f>
        <v>1</v>
      </c>
      <c r="G400" s="22" t="b">
        <v>0</v>
      </c>
      <c r="H400" s="22">
        <v>0</v>
      </c>
      <c r="I400" s="129">
        <f>IFERROR(IF(H400=0,0,VLOOKUP(VLOOKUP(H400,#REF!,MATCH("strMailTitleID",#REF!,0),FALSE),#REF!,2,FALSE)),"ERROR")</f>
        <v>0</v>
      </c>
      <c r="J400" s="176">
        <v>0</v>
      </c>
      <c r="K400" s="129">
        <f>IFERROR(IF(J400=0,0,VLOOKUP(VLOOKUP(J400,#REF!,MATCH("strMailTitleID",#REF!,0),FALSE),#REF!,2,FALSE)),"ERROR")</f>
        <v>0</v>
      </c>
      <c r="L400" s="22">
        <f ca="1">IFERROR(IFERROR(VLOOKUP($B400,INDIRECT(VLOOKUP($E400,보상!$S:$AA,2,FALSE)),MATCH(L$6,INDIRECT(VLOOKUP($E400,보상!$S:$AA,3,FALSE)),0),FALSE),VLOOKUP($B400,INDIRECT(VLOOKUP($E400&amp;"_U",보상!$S:$AA,2,FALSE)),MATCH(L$6,INDIRECT(VLOOKUP($E400&amp;"_U",보상!$S:$AA,3,FALSE)),0),FALSE)),"ERROR")</f>
        <v>17220</v>
      </c>
      <c r="M400" s="22">
        <v>0</v>
      </c>
      <c r="N400" s="22">
        <v>0</v>
      </c>
      <c r="O400" s="22">
        <v>0</v>
      </c>
      <c r="P400" s="22" t="str">
        <f ca="1">IFERROR(IFERROR(VLOOKUP($B400,INDIRECT(VLOOKUP($E400,보상!$S:$AA,2,FALSE)),MATCH(P$6,INDIRECT(VLOOKUP($E400,보상!$S:$AA,3,FALSE)),0),FALSE),VLOOKUP($B400,INDIRECT(VLOOKUP($E400&amp;"_U",보상!$S:$AA,2,FALSE)),MATCH(P$6,INDIRECT(VLOOKUP($E400&amp;"_U",보상!$S:$AA,3,FALSE)),0),FALSE)),"ERROR")</f>
        <v>Gold</v>
      </c>
      <c r="Q400" s="22">
        <f ca="1">IFERROR(IFERROR(VLOOKUP($B400,INDIRECT(VLOOKUP($E400,보상!$S:$AA,2,FALSE)),MATCH(Q$6,INDIRECT(VLOOKUP($E400,보상!$S:$AA,3,FALSE)),0),FALSE),VLOOKUP($B400,INDIRECT(VLOOKUP($E400&amp;"_U",보상!$S:$AA,2,FALSE)),MATCH(Q$6,INDIRECT(VLOOKUP($E400&amp;"_U",보상!$S:$AA,3,FALSE)),0),FALSE)),"ERROR")</f>
        <v>13680</v>
      </c>
      <c r="R400" s="22" t="b">
        <v>0</v>
      </c>
      <c r="S400" s="22" t="b">
        <v>0</v>
      </c>
      <c r="T400" s="22">
        <f ca="1">IFERROR(IF(W400=0,0,VLOOKUP(W400,보상!$D:$K,6,FALSE)),"-")</f>
        <v>0</v>
      </c>
      <c r="U400" s="22">
        <f ca="1">IFERROR(IF(W400=0,0,VLOOKUP(W400,보상!$D:$K,7,FALSE)),"-")</f>
        <v>0</v>
      </c>
      <c r="V400" s="22">
        <f ca="1">IFERROR(IF(W400=0,0,VLOOKUP(W400,보상!$D:$K,8,FALSE)),"-")</f>
        <v>0</v>
      </c>
      <c r="W400" s="22">
        <f ca="1">IFERROR(IFERROR(VLOOKUP($B400,INDIRECT(VLOOKUP($E400,보상!$S:$AA,2,FALSE)),MATCH(W$6,INDIRECT(VLOOKUP($E400,보상!$S:$AA,3,FALSE)),0),FALSE),VLOOKUP($B400,INDIRECT(VLOOKUP($E400&amp;"_U",보상!$S:$AA,2,FALSE)),MATCH(W$6,INDIRECT(VLOOKUP($E400&amp;"_U",보상!$S:$AA,3,FALSE)),0),FALSE)),"ERROR")</f>
        <v>3160001</v>
      </c>
      <c r="X400" s="134" t="str">
        <f ca="1">IFERROR(IF(W400=0,0,VLOOKUP(SUBSTITUTE(VLOOKUP(W400,#REF!,MATCH("strItemName",#REF!,0),FALSE),"SUI_",""),#REF!,2,FALSE)),"ERROR")</f>
        <v>ERROR</v>
      </c>
      <c r="Y400" s="22">
        <f t="shared" ca="1" si="22"/>
        <v>3160001</v>
      </c>
      <c r="Z400" s="134" t="str">
        <f ca="1">IFERROR(IF(Y400=0,0,VLOOKUP(SUBSTITUTE(VLOOKUP(Y400,#REF!,MATCH("strItemName",#REF!,0),FALSE),"SUI_",""),#REF!,2,FALSE)),"ERROR")</f>
        <v>ERROR</v>
      </c>
      <c r="AA400" s="22">
        <f t="shared" ca="1" si="22"/>
        <v>3160001</v>
      </c>
      <c r="AB400" s="134" t="str">
        <f ca="1">IFERROR(IF(AA400=0,0,VLOOKUP(SUBSTITUTE(VLOOKUP(AA400,#REF!,MATCH("strItemName",#REF!,0),FALSE),"SUI_",""),#REF!,2,FALSE)),"ERROR")</f>
        <v>ERROR</v>
      </c>
      <c r="AC400" s="22">
        <f t="shared" ca="1" si="22"/>
        <v>3160001</v>
      </c>
      <c r="AD400" s="134" t="str">
        <f ca="1">IFERROR(IF(AC400=0,0,VLOOKUP(SUBSTITUTE(VLOOKUP(AC400,#REF!,MATCH("strItemName",#REF!,0),FALSE),"SUI_",""),#REF!,2,FALSE)),"ERROR")</f>
        <v>ERROR</v>
      </c>
      <c r="AE400" s="22">
        <f t="shared" ca="1" si="22"/>
        <v>3160001</v>
      </c>
      <c r="AF400" s="134" t="str">
        <f ca="1">IFERROR(IF(AE400=0,0,VLOOKUP(SUBSTITUTE(VLOOKUP(AE400,#REF!,MATCH("strItemName",#REF!,0),FALSE),"SUI_",""),#REF!,2,FALSE)),"ERROR")</f>
        <v>ERROR</v>
      </c>
      <c r="AG400" s="88">
        <v>0</v>
      </c>
      <c r="AH400" s="134">
        <f>IFERROR(IF(AG400=0,0,VLOOKUP(SUBSTITUTE(VLOOKUP(AG400,#REF!,MATCH("strItemName",#REF!,0),FALSE),"SUI_",""),#REF!,2,FALSE)),"ERROR")</f>
        <v>0</v>
      </c>
      <c r="AI400" s="22">
        <f ca="1">IFERROR(IFERROR(VLOOKUP($B400,INDIRECT(VLOOKUP($E400,보상!$S:$AA,2,FALSE)),MATCH(AI$6,INDIRECT(VLOOKUP($E400,보상!$S:$AA,3,FALSE)),0),FALSE),VLOOKUP($B400,INDIRECT(VLOOKUP($E400&amp;"_U",보상!$S:$AA,2,FALSE)),MATCH(AI$6,INDIRECT(VLOOKUP($E400&amp;"_U",보상!$S:$AA,3,FALSE)),0),FALSE)),"ERROR")</f>
        <v>5</v>
      </c>
      <c r="AJ400" s="22">
        <v>0</v>
      </c>
      <c r="AK400" s="22">
        <v>0</v>
      </c>
      <c r="AL400" s="22">
        <v>0</v>
      </c>
      <c r="AM400" s="22" t="b">
        <v>0</v>
      </c>
      <c r="AN400" s="22">
        <v>0</v>
      </c>
      <c r="AO400" s="22">
        <v>0</v>
      </c>
    </row>
    <row r="401" spans="2:41" ht="16.5" customHeight="1" x14ac:dyDescent="0.3">
      <c r="B401" s="153">
        <f t="shared" si="21"/>
        <v>1061803</v>
      </c>
      <c r="C401" s="22">
        <v>1061803</v>
      </c>
      <c r="D401" s="156" t="str">
        <f ca="1">IFERROR(IFERROR(VLOOKUP($B401,INDIRECT(VLOOKUP($E401,보상!$S:$AA,2,FALSE)),MATCH(D$6,INDIRECT(VLOOKUP($E401,보상!$S:$AA,3,FALSE)),0),FALSE),VLOOKUP($B401,INDIRECT(VLOOKUP($E401&amp;"_U",보상!$S:$AA,2,FALSE)),MATCH(D$6,INDIRECT(VLOOKUP($E401&amp;"_U",보상!$S:$AA,3,FALSE)),0),FALSE)),"ERROR")</f>
        <v>정체불명의 형상</v>
      </c>
      <c r="E401" s="22" t="s">
        <v>384</v>
      </c>
      <c r="F401" s="22">
        <f>COUNTIF($C$8:$C401,$C401)</f>
        <v>1</v>
      </c>
      <c r="G401" s="22" t="b">
        <v>0</v>
      </c>
      <c r="H401" s="22">
        <v>0</v>
      </c>
      <c r="I401" s="129">
        <f>IFERROR(IF(H401=0,0,VLOOKUP(VLOOKUP(H401,#REF!,MATCH("strMailTitleID",#REF!,0),FALSE),#REF!,2,FALSE)),"ERROR")</f>
        <v>0</v>
      </c>
      <c r="J401" s="176">
        <v>0</v>
      </c>
      <c r="K401" s="129">
        <f>IFERROR(IF(J401=0,0,VLOOKUP(VLOOKUP(J401,#REF!,MATCH("strMailTitleID",#REF!,0),FALSE),#REF!,2,FALSE)),"ERROR")</f>
        <v>0</v>
      </c>
      <c r="L401" s="22">
        <f ca="1">IFERROR(IFERROR(VLOOKUP($B401,INDIRECT(VLOOKUP($E401,보상!$S:$AA,2,FALSE)),MATCH(L$6,INDIRECT(VLOOKUP($E401,보상!$S:$AA,3,FALSE)),0),FALSE),VLOOKUP($B401,INDIRECT(VLOOKUP($E401&amp;"_U",보상!$S:$AA,2,FALSE)),MATCH(L$6,INDIRECT(VLOOKUP($E401&amp;"_U",보상!$S:$AA,3,FALSE)),0),FALSE)),"ERROR")</f>
        <v>17220</v>
      </c>
      <c r="M401" s="22">
        <v>0</v>
      </c>
      <c r="N401" s="22">
        <v>0</v>
      </c>
      <c r="O401" s="22">
        <v>0</v>
      </c>
      <c r="P401" s="22" t="str">
        <f ca="1">IFERROR(IFERROR(VLOOKUP($B401,INDIRECT(VLOOKUP($E401,보상!$S:$AA,2,FALSE)),MATCH(P$6,INDIRECT(VLOOKUP($E401,보상!$S:$AA,3,FALSE)),0),FALSE),VLOOKUP($B401,INDIRECT(VLOOKUP($E401&amp;"_U",보상!$S:$AA,2,FALSE)),MATCH(P$6,INDIRECT(VLOOKUP($E401&amp;"_U",보상!$S:$AA,3,FALSE)),0),FALSE)),"ERROR")</f>
        <v>Gold</v>
      </c>
      <c r="Q401" s="22">
        <f ca="1">IFERROR(IFERROR(VLOOKUP($B401,INDIRECT(VLOOKUP($E401,보상!$S:$AA,2,FALSE)),MATCH(Q$6,INDIRECT(VLOOKUP($E401,보상!$S:$AA,3,FALSE)),0),FALSE),VLOOKUP($B401,INDIRECT(VLOOKUP($E401&amp;"_U",보상!$S:$AA,2,FALSE)),MATCH(Q$6,INDIRECT(VLOOKUP($E401&amp;"_U",보상!$S:$AA,3,FALSE)),0),FALSE)),"ERROR")</f>
        <v>13680</v>
      </c>
      <c r="R401" s="22" t="b">
        <v>0</v>
      </c>
      <c r="S401" s="22" t="b">
        <v>0</v>
      </c>
      <c r="T401" s="22">
        <f ca="1">IFERROR(IF(W401=0,0,VLOOKUP(W401,보상!$D:$K,6,FALSE)),"-")</f>
        <v>0</v>
      </c>
      <c r="U401" s="22">
        <f ca="1">IFERROR(IF(W401=0,0,VLOOKUP(W401,보상!$D:$K,7,FALSE)),"-")</f>
        <v>0</v>
      </c>
      <c r="V401" s="22">
        <f ca="1">IFERROR(IF(W401=0,0,VLOOKUP(W401,보상!$D:$K,8,FALSE)),"-")</f>
        <v>0</v>
      </c>
      <c r="W401" s="22">
        <f ca="1">IFERROR(IFERROR(VLOOKUP($B401,INDIRECT(VLOOKUP($E401,보상!$S:$AA,2,FALSE)),MATCH(W$6,INDIRECT(VLOOKUP($E401,보상!$S:$AA,3,FALSE)),0),FALSE),VLOOKUP($B401,INDIRECT(VLOOKUP($E401&amp;"_U",보상!$S:$AA,2,FALSE)),MATCH(W$6,INDIRECT(VLOOKUP($E401&amp;"_U",보상!$S:$AA,3,FALSE)),0),FALSE)),"ERROR")</f>
        <v>2004001</v>
      </c>
      <c r="X401" s="134" t="str">
        <f ca="1">IFERROR(IF(W401=0,0,VLOOKUP(SUBSTITUTE(VLOOKUP(W401,#REF!,MATCH("strItemName",#REF!,0),FALSE),"SUI_",""),#REF!,2,FALSE)),"ERROR")</f>
        <v>ERROR</v>
      </c>
      <c r="Y401" s="22">
        <f t="shared" ca="1" si="22"/>
        <v>2004001</v>
      </c>
      <c r="Z401" s="134" t="str">
        <f ca="1">IFERROR(IF(Y401=0,0,VLOOKUP(SUBSTITUTE(VLOOKUP(Y401,#REF!,MATCH("strItemName",#REF!,0),FALSE),"SUI_",""),#REF!,2,FALSE)),"ERROR")</f>
        <v>ERROR</v>
      </c>
      <c r="AA401" s="22">
        <f t="shared" ca="1" si="22"/>
        <v>2004001</v>
      </c>
      <c r="AB401" s="134" t="str">
        <f ca="1">IFERROR(IF(AA401=0,0,VLOOKUP(SUBSTITUTE(VLOOKUP(AA401,#REF!,MATCH("strItemName",#REF!,0),FALSE),"SUI_",""),#REF!,2,FALSE)),"ERROR")</f>
        <v>ERROR</v>
      </c>
      <c r="AC401" s="22">
        <f t="shared" ca="1" si="22"/>
        <v>2004001</v>
      </c>
      <c r="AD401" s="134" t="str">
        <f ca="1">IFERROR(IF(AC401=0,0,VLOOKUP(SUBSTITUTE(VLOOKUP(AC401,#REF!,MATCH("strItemName",#REF!,0),FALSE),"SUI_",""),#REF!,2,FALSE)),"ERROR")</f>
        <v>ERROR</v>
      </c>
      <c r="AE401" s="22">
        <f t="shared" ca="1" si="22"/>
        <v>2004001</v>
      </c>
      <c r="AF401" s="134" t="str">
        <f ca="1">IFERROR(IF(AE401=0,0,VLOOKUP(SUBSTITUTE(VLOOKUP(AE401,#REF!,MATCH("strItemName",#REF!,0),FALSE),"SUI_",""),#REF!,2,FALSE)),"ERROR")</f>
        <v>ERROR</v>
      </c>
      <c r="AG401" s="88">
        <v>0</v>
      </c>
      <c r="AH401" s="134">
        <f>IFERROR(IF(AG401=0,0,VLOOKUP(SUBSTITUTE(VLOOKUP(AG401,#REF!,MATCH("strItemName",#REF!,0),FALSE),"SUI_",""),#REF!,2,FALSE)),"ERROR")</f>
        <v>0</v>
      </c>
      <c r="AI401" s="22">
        <f ca="1">IFERROR(IFERROR(VLOOKUP($B401,INDIRECT(VLOOKUP($E401,보상!$S:$AA,2,FALSE)),MATCH(AI$6,INDIRECT(VLOOKUP($E401,보상!$S:$AA,3,FALSE)),0),FALSE),VLOOKUP($B401,INDIRECT(VLOOKUP($E401&amp;"_U",보상!$S:$AA,2,FALSE)),MATCH(AI$6,INDIRECT(VLOOKUP($E401&amp;"_U",보상!$S:$AA,3,FALSE)),0),FALSE)),"ERROR")</f>
        <v>5</v>
      </c>
      <c r="AJ401" s="22">
        <v>0</v>
      </c>
      <c r="AK401" s="22">
        <v>0</v>
      </c>
      <c r="AL401" s="22">
        <v>0</v>
      </c>
      <c r="AM401" s="22" t="b">
        <v>0</v>
      </c>
      <c r="AN401" s="22">
        <v>0</v>
      </c>
      <c r="AO401" s="22">
        <v>0</v>
      </c>
    </row>
    <row r="402" spans="2:41" ht="16.5" customHeight="1" x14ac:dyDescent="0.3">
      <c r="B402" s="153">
        <f t="shared" si="21"/>
        <v>1061903</v>
      </c>
      <c r="C402" s="22">
        <v>1061903</v>
      </c>
      <c r="D402" s="156" t="str">
        <f ca="1">IFERROR(IFERROR(VLOOKUP($B402,INDIRECT(VLOOKUP($E402,보상!$S:$AA,2,FALSE)),MATCH(D$6,INDIRECT(VLOOKUP($E402,보상!$S:$AA,3,FALSE)),0),FALSE),VLOOKUP($B402,INDIRECT(VLOOKUP($E402&amp;"_U",보상!$S:$AA,2,FALSE)),MATCH(D$6,INDIRECT(VLOOKUP($E402&amp;"_U",보상!$S:$AA,3,FALSE)),0),FALSE)),"ERROR")</f>
        <v>끝나지 않은 추적</v>
      </c>
      <c r="E402" s="22" t="s">
        <v>384</v>
      </c>
      <c r="F402" s="22">
        <f>COUNTIF($C$8:$C402,$C402)</f>
        <v>1</v>
      </c>
      <c r="G402" s="22" t="b">
        <v>0</v>
      </c>
      <c r="H402" s="22">
        <v>0</v>
      </c>
      <c r="I402" s="129">
        <f>IFERROR(IF(H402=0,0,VLOOKUP(VLOOKUP(H402,#REF!,MATCH("strMailTitleID",#REF!,0),FALSE),#REF!,2,FALSE)),"ERROR")</f>
        <v>0</v>
      </c>
      <c r="J402" s="176">
        <v>0</v>
      </c>
      <c r="K402" s="129">
        <f>IFERROR(IF(J402=0,0,VLOOKUP(VLOOKUP(J402,#REF!,MATCH("strMailTitleID",#REF!,0),FALSE),#REF!,2,FALSE)),"ERROR")</f>
        <v>0</v>
      </c>
      <c r="L402" s="22">
        <f ca="1">IFERROR(IFERROR(VLOOKUP($B402,INDIRECT(VLOOKUP($E402,보상!$S:$AA,2,FALSE)),MATCH(L$6,INDIRECT(VLOOKUP($E402,보상!$S:$AA,3,FALSE)),0),FALSE),VLOOKUP($B402,INDIRECT(VLOOKUP($E402&amp;"_U",보상!$S:$AA,2,FALSE)),MATCH(L$6,INDIRECT(VLOOKUP($E402&amp;"_U",보상!$S:$AA,3,FALSE)),0),FALSE)),"ERROR")</f>
        <v>17220</v>
      </c>
      <c r="M402" s="22">
        <v>0</v>
      </c>
      <c r="N402" s="22">
        <v>0</v>
      </c>
      <c r="O402" s="22">
        <v>0</v>
      </c>
      <c r="P402" s="22" t="str">
        <f ca="1">IFERROR(IFERROR(VLOOKUP($B402,INDIRECT(VLOOKUP($E402,보상!$S:$AA,2,FALSE)),MATCH(P$6,INDIRECT(VLOOKUP($E402,보상!$S:$AA,3,FALSE)),0),FALSE),VLOOKUP($B402,INDIRECT(VLOOKUP($E402&amp;"_U",보상!$S:$AA,2,FALSE)),MATCH(P$6,INDIRECT(VLOOKUP($E402&amp;"_U",보상!$S:$AA,3,FALSE)),0),FALSE)),"ERROR")</f>
        <v>Gold</v>
      </c>
      <c r="Q402" s="22">
        <f ca="1">IFERROR(IFERROR(VLOOKUP($B402,INDIRECT(VLOOKUP($E402,보상!$S:$AA,2,FALSE)),MATCH(Q$6,INDIRECT(VLOOKUP($E402,보상!$S:$AA,3,FALSE)),0),FALSE),VLOOKUP($B402,INDIRECT(VLOOKUP($E402&amp;"_U",보상!$S:$AA,2,FALSE)),MATCH(Q$6,INDIRECT(VLOOKUP($E402&amp;"_U",보상!$S:$AA,3,FALSE)),0),FALSE)),"ERROR")</f>
        <v>13680</v>
      </c>
      <c r="R402" s="22" t="b">
        <v>0</v>
      </c>
      <c r="S402" s="22" t="b">
        <v>0</v>
      </c>
      <c r="T402" s="22">
        <f ca="1">IFERROR(IF(W402=0,0,VLOOKUP(W402,보상!$D:$K,6,FALSE)),"-")</f>
        <v>0</v>
      </c>
      <c r="U402" s="22">
        <f ca="1">IFERROR(IF(W402=0,0,VLOOKUP(W402,보상!$D:$K,7,FALSE)),"-")</f>
        <v>5250</v>
      </c>
      <c r="V402" s="22">
        <f ca="1">IFERROR(IF(W402=0,0,VLOOKUP(W402,보상!$D:$K,8,FALSE)),"-")</f>
        <v>0</v>
      </c>
      <c r="W402" s="22">
        <f ca="1">IFERROR(IFERROR(VLOOKUP($B402,INDIRECT(VLOOKUP($E402,보상!$S:$AA,2,FALSE)),MATCH(W$6,INDIRECT(VLOOKUP($E402,보상!$S:$AA,3,FALSE)),0),FALSE),VLOOKUP($B402,INDIRECT(VLOOKUP($E402&amp;"_U",보상!$S:$AA,2,FALSE)),MATCH(W$6,INDIRECT(VLOOKUP($E402&amp;"_U",보상!$S:$AA,3,FALSE)),0),FALSE)),"ERROR")</f>
        <v>243001</v>
      </c>
      <c r="X402" s="134" t="str">
        <f ca="1">IFERROR(IF(W402=0,0,VLOOKUP(SUBSTITUTE(VLOOKUP(W402,#REF!,MATCH("strItemName",#REF!,0),FALSE),"SUI_",""),#REF!,2,FALSE)),"ERROR")</f>
        <v>ERROR</v>
      </c>
      <c r="Y402" s="22">
        <f t="shared" ca="1" si="22"/>
        <v>243001</v>
      </c>
      <c r="Z402" s="134" t="str">
        <f ca="1">IFERROR(IF(Y402=0,0,VLOOKUP(SUBSTITUTE(VLOOKUP(Y402,#REF!,MATCH("strItemName",#REF!,0),FALSE),"SUI_",""),#REF!,2,FALSE)),"ERROR")</f>
        <v>ERROR</v>
      </c>
      <c r="AA402" s="22">
        <f t="shared" ca="1" si="22"/>
        <v>243001</v>
      </c>
      <c r="AB402" s="134" t="str">
        <f ca="1">IFERROR(IF(AA402=0,0,VLOOKUP(SUBSTITUTE(VLOOKUP(AA402,#REF!,MATCH("strItemName",#REF!,0),FALSE),"SUI_",""),#REF!,2,FALSE)),"ERROR")</f>
        <v>ERROR</v>
      </c>
      <c r="AC402" s="22">
        <f t="shared" ca="1" si="22"/>
        <v>243001</v>
      </c>
      <c r="AD402" s="134" t="str">
        <f ca="1">IFERROR(IF(AC402=0,0,VLOOKUP(SUBSTITUTE(VLOOKUP(AC402,#REF!,MATCH("strItemName",#REF!,0),FALSE),"SUI_",""),#REF!,2,FALSE)),"ERROR")</f>
        <v>ERROR</v>
      </c>
      <c r="AE402" s="22">
        <f t="shared" ca="1" si="22"/>
        <v>243001</v>
      </c>
      <c r="AF402" s="134" t="str">
        <f ca="1">IFERROR(IF(AE402=0,0,VLOOKUP(SUBSTITUTE(VLOOKUP(AE402,#REF!,MATCH("strItemName",#REF!,0),FALSE),"SUI_",""),#REF!,2,FALSE)),"ERROR")</f>
        <v>ERROR</v>
      </c>
      <c r="AG402" s="88">
        <v>0</v>
      </c>
      <c r="AH402" s="134">
        <f>IFERROR(IF(AG402=0,0,VLOOKUP(SUBSTITUTE(VLOOKUP(AG402,#REF!,MATCH("strItemName",#REF!,0),FALSE),"SUI_",""),#REF!,2,FALSE)),"ERROR")</f>
        <v>0</v>
      </c>
      <c r="AI402" s="22">
        <f ca="1">IFERROR(IFERROR(VLOOKUP($B402,INDIRECT(VLOOKUP($E402,보상!$S:$AA,2,FALSE)),MATCH(AI$6,INDIRECT(VLOOKUP($E402,보상!$S:$AA,3,FALSE)),0),FALSE),VLOOKUP($B402,INDIRECT(VLOOKUP($E402&amp;"_U",보상!$S:$AA,2,FALSE)),MATCH(AI$6,INDIRECT(VLOOKUP($E402&amp;"_U",보상!$S:$AA,3,FALSE)),0),FALSE)),"ERROR")</f>
        <v>1</v>
      </c>
      <c r="AJ402" s="22">
        <v>0</v>
      </c>
      <c r="AK402" s="22">
        <v>0</v>
      </c>
      <c r="AL402" s="22">
        <v>0</v>
      </c>
      <c r="AM402" s="22" t="b">
        <v>0</v>
      </c>
      <c r="AN402" s="22">
        <v>0</v>
      </c>
      <c r="AO402" s="22">
        <v>0</v>
      </c>
    </row>
    <row r="403" spans="2:41" ht="16.5" customHeight="1" x14ac:dyDescent="0.3">
      <c r="B403" s="153">
        <f t="shared" si="21"/>
        <v>1062003</v>
      </c>
      <c r="C403" s="22">
        <v>1062003</v>
      </c>
      <c r="D403" s="156" t="str">
        <f ca="1">IFERROR(IFERROR(VLOOKUP($B403,INDIRECT(VLOOKUP($E403,보상!$S:$AA,2,FALSE)),MATCH(D$6,INDIRECT(VLOOKUP($E403,보상!$S:$AA,3,FALSE)),0),FALSE),VLOOKUP($B403,INDIRECT(VLOOKUP($E403&amp;"_U",보상!$S:$AA,2,FALSE)),MATCH(D$6,INDIRECT(VLOOKUP($E403&amp;"_U",보상!$S:$AA,3,FALSE)),0),FALSE)),"ERROR")</f>
        <v>악령이 된 자</v>
      </c>
      <c r="E403" s="22" t="s">
        <v>384</v>
      </c>
      <c r="F403" s="22">
        <f>COUNTIF($C$8:$C403,$C403)</f>
        <v>1</v>
      </c>
      <c r="G403" s="22" t="b">
        <v>0</v>
      </c>
      <c r="H403" s="22">
        <v>0</v>
      </c>
      <c r="I403" s="129">
        <f>IFERROR(IF(H403=0,0,VLOOKUP(VLOOKUP(H403,#REF!,MATCH("strMailTitleID",#REF!,0),FALSE),#REF!,2,FALSE)),"ERROR")</f>
        <v>0</v>
      </c>
      <c r="J403" s="176">
        <v>0</v>
      </c>
      <c r="K403" s="129">
        <f>IFERROR(IF(J403=0,0,VLOOKUP(VLOOKUP(J403,#REF!,MATCH("strMailTitleID",#REF!,0),FALSE),#REF!,2,FALSE)),"ERROR")</f>
        <v>0</v>
      </c>
      <c r="L403" s="22">
        <f ca="1">IFERROR(IFERROR(VLOOKUP($B403,INDIRECT(VLOOKUP($E403,보상!$S:$AA,2,FALSE)),MATCH(L$6,INDIRECT(VLOOKUP($E403,보상!$S:$AA,3,FALSE)),0),FALSE),VLOOKUP($B403,INDIRECT(VLOOKUP($E403&amp;"_U",보상!$S:$AA,2,FALSE)),MATCH(L$6,INDIRECT(VLOOKUP($E403&amp;"_U",보상!$S:$AA,3,FALSE)),0),FALSE)),"ERROR")</f>
        <v>17220</v>
      </c>
      <c r="M403" s="22">
        <v>0</v>
      </c>
      <c r="N403" s="22">
        <v>0</v>
      </c>
      <c r="O403" s="22">
        <v>0</v>
      </c>
      <c r="P403" s="22" t="str">
        <f ca="1">IFERROR(IFERROR(VLOOKUP($B403,INDIRECT(VLOOKUP($E403,보상!$S:$AA,2,FALSE)),MATCH(P$6,INDIRECT(VLOOKUP($E403,보상!$S:$AA,3,FALSE)),0),FALSE),VLOOKUP($B403,INDIRECT(VLOOKUP($E403&amp;"_U",보상!$S:$AA,2,FALSE)),MATCH(P$6,INDIRECT(VLOOKUP($E403&amp;"_U",보상!$S:$AA,3,FALSE)),0),FALSE)),"ERROR")</f>
        <v>Gold</v>
      </c>
      <c r="Q403" s="22">
        <f ca="1">IFERROR(IFERROR(VLOOKUP($B403,INDIRECT(VLOOKUP($E403,보상!$S:$AA,2,FALSE)),MATCH(Q$6,INDIRECT(VLOOKUP($E403,보상!$S:$AA,3,FALSE)),0),FALSE),VLOOKUP($B403,INDIRECT(VLOOKUP($E403&amp;"_U",보상!$S:$AA,2,FALSE)),MATCH(Q$6,INDIRECT(VLOOKUP($E403&amp;"_U",보상!$S:$AA,3,FALSE)),0),FALSE)),"ERROR")</f>
        <v>13920</v>
      </c>
      <c r="R403" s="22" t="b">
        <v>0</v>
      </c>
      <c r="S403" s="22" t="b">
        <v>0</v>
      </c>
      <c r="T403" s="22">
        <f ca="1">IFERROR(IF(W403=0,0,VLOOKUP(W403,보상!$D:$K,6,FALSE)),"-")</f>
        <v>0</v>
      </c>
      <c r="U403" s="22">
        <f ca="1">IFERROR(IF(W403=0,0,VLOOKUP(W403,보상!$D:$K,7,FALSE)),"-")</f>
        <v>0</v>
      </c>
      <c r="V403" s="22">
        <f ca="1">IFERROR(IF(W403=0,0,VLOOKUP(W403,보상!$D:$K,8,FALSE)),"-")</f>
        <v>0</v>
      </c>
      <c r="W403" s="22">
        <f ca="1">IFERROR(IFERROR(VLOOKUP($B403,INDIRECT(VLOOKUP($E403,보상!$S:$AA,2,FALSE)),MATCH(W$6,INDIRECT(VLOOKUP($E403,보상!$S:$AA,3,FALSE)),0),FALSE),VLOOKUP($B403,INDIRECT(VLOOKUP($E403&amp;"_U",보상!$S:$AA,2,FALSE)),MATCH(W$6,INDIRECT(VLOOKUP($E403&amp;"_U",보상!$S:$AA,3,FALSE)),0),FALSE)),"ERROR")</f>
        <v>343001</v>
      </c>
      <c r="X403" s="134" t="str">
        <f ca="1">IFERROR(IF(W403=0,0,VLOOKUP(SUBSTITUTE(VLOOKUP(W403,#REF!,MATCH("strItemName",#REF!,0),FALSE),"SUI_",""),#REF!,2,FALSE)),"ERROR")</f>
        <v>ERROR</v>
      </c>
      <c r="Y403" s="22">
        <f t="shared" ca="1" si="22"/>
        <v>343001</v>
      </c>
      <c r="Z403" s="134" t="str">
        <f ca="1">IFERROR(IF(Y403=0,0,VLOOKUP(SUBSTITUTE(VLOOKUP(Y403,#REF!,MATCH("strItemName",#REF!,0),FALSE),"SUI_",""),#REF!,2,FALSE)),"ERROR")</f>
        <v>ERROR</v>
      </c>
      <c r="AA403" s="22">
        <f t="shared" ca="1" si="22"/>
        <v>343001</v>
      </c>
      <c r="AB403" s="134" t="str">
        <f ca="1">IFERROR(IF(AA403=0,0,VLOOKUP(SUBSTITUTE(VLOOKUP(AA403,#REF!,MATCH("strItemName",#REF!,0),FALSE),"SUI_",""),#REF!,2,FALSE)),"ERROR")</f>
        <v>ERROR</v>
      </c>
      <c r="AC403" s="22">
        <f t="shared" ca="1" si="22"/>
        <v>343001</v>
      </c>
      <c r="AD403" s="134" t="str">
        <f ca="1">IFERROR(IF(AC403=0,0,VLOOKUP(SUBSTITUTE(VLOOKUP(AC403,#REF!,MATCH("strItemName",#REF!,0),FALSE),"SUI_",""),#REF!,2,FALSE)),"ERROR")</f>
        <v>ERROR</v>
      </c>
      <c r="AE403" s="22">
        <f t="shared" ca="1" si="22"/>
        <v>343001</v>
      </c>
      <c r="AF403" s="134" t="str">
        <f ca="1">IFERROR(IF(AE403=0,0,VLOOKUP(SUBSTITUTE(VLOOKUP(AE403,#REF!,MATCH("strItemName",#REF!,0),FALSE),"SUI_",""),#REF!,2,FALSE)),"ERROR")</f>
        <v>ERROR</v>
      </c>
      <c r="AG403" s="88">
        <v>0</v>
      </c>
      <c r="AH403" s="134">
        <f>IFERROR(IF(AG403=0,0,VLOOKUP(SUBSTITUTE(VLOOKUP(AG403,#REF!,MATCH("strItemName",#REF!,0),FALSE),"SUI_",""),#REF!,2,FALSE)),"ERROR")</f>
        <v>0</v>
      </c>
      <c r="AI403" s="22">
        <f ca="1">IFERROR(IFERROR(VLOOKUP($B403,INDIRECT(VLOOKUP($E403,보상!$S:$AA,2,FALSE)),MATCH(AI$6,INDIRECT(VLOOKUP($E403,보상!$S:$AA,3,FALSE)),0),FALSE),VLOOKUP($B403,INDIRECT(VLOOKUP($E403&amp;"_U",보상!$S:$AA,2,FALSE)),MATCH(AI$6,INDIRECT(VLOOKUP($E403&amp;"_U",보상!$S:$AA,3,FALSE)),0),FALSE)),"ERROR")</f>
        <v>1</v>
      </c>
      <c r="AJ403" s="22">
        <v>0</v>
      </c>
      <c r="AK403" s="22">
        <v>0</v>
      </c>
      <c r="AL403" s="22">
        <v>0</v>
      </c>
      <c r="AM403" s="22" t="b">
        <v>0</v>
      </c>
      <c r="AN403" s="22">
        <v>0</v>
      </c>
      <c r="AO403" s="22">
        <v>0</v>
      </c>
    </row>
    <row r="404" spans="2:41" ht="16.5" customHeight="1" x14ac:dyDescent="0.3">
      <c r="B404" s="153">
        <f t="shared" si="21"/>
        <v>1062103</v>
      </c>
      <c r="C404" s="22">
        <v>1062103</v>
      </c>
      <c r="D404" s="156" t="str">
        <f ca="1">IFERROR(IFERROR(VLOOKUP($B404,INDIRECT(VLOOKUP($E404,보상!$S:$AA,2,FALSE)),MATCH(D$6,INDIRECT(VLOOKUP($E404,보상!$S:$AA,3,FALSE)),0),FALSE),VLOOKUP($B404,INDIRECT(VLOOKUP($E404&amp;"_U",보상!$S:$AA,2,FALSE)),MATCH(D$6,INDIRECT(VLOOKUP($E404&amp;"_U",보상!$S:$AA,3,FALSE)),0),FALSE)),"ERROR")</f>
        <v>오염된 마력 정화</v>
      </c>
      <c r="E404" s="22" t="s">
        <v>384</v>
      </c>
      <c r="F404" s="22">
        <f>COUNTIF($C$8:$C404,$C404)</f>
        <v>1</v>
      </c>
      <c r="G404" s="22" t="b">
        <v>0</v>
      </c>
      <c r="H404" s="22">
        <v>0</v>
      </c>
      <c r="I404" s="129">
        <f>IFERROR(IF(H404=0,0,VLOOKUP(VLOOKUP(H404,#REF!,MATCH("strMailTitleID",#REF!,0),FALSE),#REF!,2,FALSE)),"ERROR")</f>
        <v>0</v>
      </c>
      <c r="J404" s="176">
        <v>0</v>
      </c>
      <c r="K404" s="129">
        <f>IFERROR(IF(J404=0,0,VLOOKUP(VLOOKUP(J404,#REF!,MATCH("strMailTitleID",#REF!,0),FALSE),#REF!,2,FALSE)),"ERROR")</f>
        <v>0</v>
      </c>
      <c r="L404" s="22">
        <f ca="1">IFERROR(IFERROR(VLOOKUP($B404,INDIRECT(VLOOKUP($E404,보상!$S:$AA,2,FALSE)),MATCH(L$6,INDIRECT(VLOOKUP($E404,보상!$S:$AA,3,FALSE)),0),FALSE),VLOOKUP($B404,INDIRECT(VLOOKUP($E404&amp;"_U",보상!$S:$AA,2,FALSE)),MATCH(L$6,INDIRECT(VLOOKUP($E404&amp;"_U",보상!$S:$AA,3,FALSE)),0),FALSE)),"ERROR")</f>
        <v>25360</v>
      </c>
      <c r="M404" s="22">
        <v>0</v>
      </c>
      <c r="N404" s="22">
        <v>0</v>
      </c>
      <c r="O404" s="22">
        <v>0</v>
      </c>
      <c r="P404" s="22" t="str">
        <f ca="1">IFERROR(IFERROR(VLOOKUP($B404,INDIRECT(VLOOKUP($E404,보상!$S:$AA,2,FALSE)),MATCH(P$6,INDIRECT(VLOOKUP($E404,보상!$S:$AA,3,FALSE)),0),FALSE),VLOOKUP($B404,INDIRECT(VLOOKUP($E404&amp;"_U",보상!$S:$AA,2,FALSE)),MATCH(P$6,INDIRECT(VLOOKUP($E404&amp;"_U",보상!$S:$AA,3,FALSE)),0),FALSE)),"ERROR")</f>
        <v>Gold</v>
      </c>
      <c r="Q404" s="22">
        <f ca="1">IFERROR(IFERROR(VLOOKUP($B404,INDIRECT(VLOOKUP($E404,보상!$S:$AA,2,FALSE)),MATCH(Q$6,INDIRECT(VLOOKUP($E404,보상!$S:$AA,3,FALSE)),0),FALSE),VLOOKUP($B404,INDIRECT(VLOOKUP($E404&amp;"_U",보상!$S:$AA,2,FALSE)),MATCH(Q$6,INDIRECT(VLOOKUP($E404&amp;"_U",보상!$S:$AA,3,FALSE)),0),FALSE)),"ERROR")</f>
        <v>13920</v>
      </c>
      <c r="R404" s="22" t="b">
        <v>0</v>
      </c>
      <c r="S404" s="22" t="b">
        <v>0</v>
      </c>
      <c r="T404" s="22">
        <f ca="1">IFERROR(IF(W404=0,0,VLOOKUP(W404,보상!$D:$K,6,FALSE)),"-")</f>
        <v>7500</v>
      </c>
      <c r="U404" s="22">
        <f ca="1">IFERROR(IF(W404=0,0,VLOOKUP(W404,보상!$D:$K,7,FALSE)),"-")</f>
        <v>0</v>
      </c>
      <c r="V404" s="22">
        <f ca="1">IFERROR(IF(W404=0,0,VLOOKUP(W404,보상!$D:$K,8,FALSE)),"-")</f>
        <v>0</v>
      </c>
      <c r="W404" s="22">
        <f ca="1">IFERROR(IFERROR(VLOOKUP($B404,INDIRECT(VLOOKUP($E404,보상!$S:$AA,2,FALSE)),MATCH(W$6,INDIRECT(VLOOKUP($E404,보상!$S:$AA,3,FALSE)),0),FALSE),VLOOKUP($B404,INDIRECT(VLOOKUP($E404&amp;"_U",보상!$S:$AA,2,FALSE)),MATCH(W$6,INDIRECT(VLOOKUP($E404&amp;"_U",보상!$S:$AA,3,FALSE)),0),FALSE)),"ERROR")</f>
        <v>153001</v>
      </c>
      <c r="X404" s="134" t="str">
        <f ca="1">IFERROR(IF(W404=0,0,VLOOKUP(SUBSTITUTE(VLOOKUP(W404,#REF!,MATCH("strItemName",#REF!,0),FALSE),"SUI_",""),#REF!,2,FALSE)),"ERROR")</f>
        <v>ERROR</v>
      </c>
      <c r="Y404" s="22">
        <f t="shared" ca="1" si="22"/>
        <v>153001</v>
      </c>
      <c r="Z404" s="134" t="str">
        <f ca="1">IFERROR(IF(Y404=0,0,VLOOKUP(SUBSTITUTE(VLOOKUP(Y404,#REF!,MATCH("strItemName",#REF!,0),FALSE),"SUI_",""),#REF!,2,FALSE)),"ERROR")</f>
        <v>ERROR</v>
      </c>
      <c r="AA404" s="22">
        <f t="shared" ca="1" si="22"/>
        <v>153001</v>
      </c>
      <c r="AB404" s="134" t="str">
        <f ca="1">IFERROR(IF(AA404=0,0,VLOOKUP(SUBSTITUTE(VLOOKUP(AA404,#REF!,MATCH("strItemName",#REF!,0),FALSE),"SUI_",""),#REF!,2,FALSE)),"ERROR")</f>
        <v>ERROR</v>
      </c>
      <c r="AC404" s="22">
        <f t="shared" ca="1" si="22"/>
        <v>153001</v>
      </c>
      <c r="AD404" s="134" t="str">
        <f ca="1">IFERROR(IF(AC404=0,0,VLOOKUP(SUBSTITUTE(VLOOKUP(AC404,#REF!,MATCH("strItemName",#REF!,0),FALSE),"SUI_",""),#REF!,2,FALSE)),"ERROR")</f>
        <v>ERROR</v>
      </c>
      <c r="AE404" s="22">
        <f t="shared" ca="1" si="22"/>
        <v>153001</v>
      </c>
      <c r="AF404" s="134" t="str">
        <f ca="1">IFERROR(IF(AE404=0,0,VLOOKUP(SUBSTITUTE(VLOOKUP(AE404,#REF!,MATCH("strItemName",#REF!,0),FALSE),"SUI_",""),#REF!,2,FALSE)),"ERROR")</f>
        <v>ERROR</v>
      </c>
      <c r="AG404" s="88">
        <v>0</v>
      </c>
      <c r="AH404" s="134">
        <f>IFERROR(IF(AG404=0,0,VLOOKUP(SUBSTITUTE(VLOOKUP(AG404,#REF!,MATCH("strItemName",#REF!,0),FALSE),"SUI_",""),#REF!,2,FALSE)),"ERROR")</f>
        <v>0</v>
      </c>
      <c r="AI404" s="22">
        <f ca="1">IFERROR(IFERROR(VLOOKUP($B404,INDIRECT(VLOOKUP($E404,보상!$S:$AA,2,FALSE)),MATCH(AI$6,INDIRECT(VLOOKUP($E404,보상!$S:$AA,3,FALSE)),0),FALSE),VLOOKUP($B404,INDIRECT(VLOOKUP($E404&amp;"_U",보상!$S:$AA,2,FALSE)),MATCH(AI$6,INDIRECT(VLOOKUP($E404&amp;"_U",보상!$S:$AA,3,FALSE)),0),FALSE)),"ERROR")</f>
        <v>1</v>
      </c>
      <c r="AJ404" s="22">
        <v>0</v>
      </c>
      <c r="AK404" s="22">
        <v>0</v>
      </c>
      <c r="AL404" s="22">
        <v>0</v>
      </c>
      <c r="AM404" s="22" t="b">
        <v>0</v>
      </c>
      <c r="AN404" s="22">
        <v>0</v>
      </c>
      <c r="AO404" s="22">
        <v>0</v>
      </c>
    </row>
    <row r="405" spans="2:41" ht="16.5" customHeight="1" x14ac:dyDescent="0.3">
      <c r="B405" s="153">
        <f t="shared" si="21"/>
        <v>1062203</v>
      </c>
      <c r="C405" s="22">
        <v>1062203</v>
      </c>
      <c r="D405" s="156" t="str">
        <f ca="1">IFERROR(IFERROR(VLOOKUP($B405,INDIRECT(VLOOKUP($E405,보상!$S:$AA,2,FALSE)),MATCH(D$6,INDIRECT(VLOOKUP($E405,보상!$S:$AA,3,FALSE)),0),FALSE),VLOOKUP($B405,INDIRECT(VLOOKUP($E405&amp;"_U",보상!$S:$AA,2,FALSE)),MATCH(D$6,INDIRECT(VLOOKUP($E405&amp;"_U",보상!$S:$AA,3,FALSE)),0),FALSE)),"ERROR")</f>
        <v>힘의 정체</v>
      </c>
      <c r="E405" s="22" t="s">
        <v>384</v>
      </c>
      <c r="F405" s="22">
        <f>COUNTIF($C$8:$C405,$C405)</f>
        <v>1</v>
      </c>
      <c r="G405" s="22" t="b">
        <v>0</v>
      </c>
      <c r="H405" s="22">
        <v>0</v>
      </c>
      <c r="I405" s="129">
        <f>IFERROR(IF(H405=0,0,VLOOKUP(VLOOKUP(H405,#REF!,MATCH("strMailTitleID",#REF!,0),FALSE),#REF!,2,FALSE)),"ERROR")</f>
        <v>0</v>
      </c>
      <c r="J405" s="176">
        <v>0</v>
      </c>
      <c r="K405" s="129">
        <f>IFERROR(IF(J405=0,0,VLOOKUP(VLOOKUP(J405,#REF!,MATCH("strMailTitleID",#REF!,0),FALSE),#REF!,2,FALSE)),"ERROR")</f>
        <v>0</v>
      </c>
      <c r="L405" s="22">
        <f ca="1">IFERROR(IFERROR(VLOOKUP($B405,INDIRECT(VLOOKUP($E405,보상!$S:$AA,2,FALSE)),MATCH(L$6,INDIRECT(VLOOKUP($E405,보상!$S:$AA,3,FALSE)),0),FALSE),VLOOKUP($B405,INDIRECT(VLOOKUP($E405&amp;"_U",보상!$S:$AA,2,FALSE)),MATCH(L$6,INDIRECT(VLOOKUP($E405&amp;"_U",보상!$S:$AA,3,FALSE)),0),FALSE)),"ERROR")</f>
        <v>25360</v>
      </c>
      <c r="M405" s="22">
        <v>0</v>
      </c>
      <c r="N405" s="22">
        <v>0</v>
      </c>
      <c r="O405" s="22">
        <v>0</v>
      </c>
      <c r="P405" s="22" t="str">
        <f ca="1">IFERROR(IFERROR(VLOOKUP($B405,INDIRECT(VLOOKUP($E405,보상!$S:$AA,2,FALSE)),MATCH(P$6,INDIRECT(VLOOKUP($E405,보상!$S:$AA,3,FALSE)),0),FALSE),VLOOKUP($B405,INDIRECT(VLOOKUP($E405&amp;"_U",보상!$S:$AA,2,FALSE)),MATCH(P$6,INDIRECT(VLOOKUP($E405&amp;"_U",보상!$S:$AA,3,FALSE)),0),FALSE)),"ERROR")</f>
        <v>Gold</v>
      </c>
      <c r="Q405" s="22">
        <f ca="1">IFERROR(IFERROR(VLOOKUP($B405,INDIRECT(VLOOKUP($E405,보상!$S:$AA,2,FALSE)),MATCH(Q$6,INDIRECT(VLOOKUP($E405,보상!$S:$AA,3,FALSE)),0),FALSE),VLOOKUP($B405,INDIRECT(VLOOKUP($E405&amp;"_U",보상!$S:$AA,2,FALSE)),MATCH(Q$6,INDIRECT(VLOOKUP($E405&amp;"_U",보상!$S:$AA,3,FALSE)),0),FALSE)),"ERROR")</f>
        <v>13920</v>
      </c>
      <c r="R405" s="22" t="b">
        <v>0</v>
      </c>
      <c r="S405" s="22" t="b">
        <v>0</v>
      </c>
      <c r="T405" s="22">
        <f ca="1">IFERROR(IF(W405=0,0,VLOOKUP(W405,보상!$D:$K,6,FALSE)),"-")</f>
        <v>0</v>
      </c>
      <c r="U405" s="22">
        <f ca="1">IFERROR(IF(W405=0,0,VLOOKUP(W405,보상!$D:$K,7,FALSE)),"-")</f>
        <v>5250</v>
      </c>
      <c r="V405" s="22">
        <f ca="1">IFERROR(IF(W405=0,0,VLOOKUP(W405,보상!$D:$K,8,FALSE)),"-")</f>
        <v>0</v>
      </c>
      <c r="W405" s="22">
        <f ca="1">IFERROR(IFERROR(VLOOKUP($B405,INDIRECT(VLOOKUP($E405,보상!$S:$AA,2,FALSE)),MATCH(W$6,INDIRECT(VLOOKUP($E405,보상!$S:$AA,3,FALSE)),0),FALSE),VLOOKUP($B405,INDIRECT(VLOOKUP($E405&amp;"_U",보상!$S:$AA,2,FALSE)),MATCH(W$6,INDIRECT(VLOOKUP($E405&amp;"_U",보상!$S:$AA,3,FALSE)),0),FALSE)),"ERROR")</f>
        <v>243001</v>
      </c>
      <c r="X405" s="134" t="str">
        <f ca="1">IFERROR(IF(W405=0,0,VLOOKUP(SUBSTITUTE(VLOOKUP(W405,#REF!,MATCH("strItemName",#REF!,0),FALSE),"SUI_",""),#REF!,2,FALSE)),"ERROR")</f>
        <v>ERROR</v>
      </c>
      <c r="Y405" s="22">
        <f t="shared" ca="1" si="22"/>
        <v>243001</v>
      </c>
      <c r="Z405" s="134" t="str">
        <f ca="1">IFERROR(IF(Y405=0,0,VLOOKUP(SUBSTITUTE(VLOOKUP(Y405,#REF!,MATCH("strItemName",#REF!,0),FALSE),"SUI_",""),#REF!,2,FALSE)),"ERROR")</f>
        <v>ERROR</v>
      </c>
      <c r="AA405" s="22">
        <f t="shared" ca="1" si="22"/>
        <v>243001</v>
      </c>
      <c r="AB405" s="134" t="str">
        <f ca="1">IFERROR(IF(AA405=0,0,VLOOKUP(SUBSTITUTE(VLOOKUP(AA405,#REF!,MATCH("strItemName",#REF!,0),FALSE),"SUI_",""),#REF!,2,FALSE)),"ERROR")</f>
        <v>ERROR</v>
      </c>
      <c r="AC405" s="22">
        <f t="shared" ca="1" si="22"/>
        <v>243001</v>
      </c>
      <c r="AD405" s="134" t="str">
        <f ca="1">IFERROR(IF(AC405=0,0,VLOOKUP(SUBSTITUTE(VLOOKUP(AC405,#REF!,MATCH("strItemName",#REF!,0),FALSE),"SUI_",""),#REF!,2,FALSE)),"ERROR")</f>
        <v>ERROR</v>
      </c>
      <c r="AE405" s="22">
        <f t="shared" ca="1" si="22"/>
        <v>243001</v>
      </c>
      <c r="AF405" s="134" t="str">
        <f ca="1">IFERROR(IF(AE405=0,0,VLOOKUP(SUBSTITUTE(VLOOKUP(AE405,#REF!,MATCH("strItemName",#REF!,0),FALSE),"SUI_",""),#REF!,2,FALSE)),"ERROR")</f>
        <v>ERROR</v>
      </c>
      <c r="AG405" s="88">
        <v>0</v>
      </c>
      <c r="AH405" s="134">
        <f>IFERROR(IF(AG405=0,0,VLOOKUP(SUBSTITUTE(VLOOKUP(AG405,#REF!,MATCH("strItemName",#REF!,0),FALSE),"SUI_",""),#REF!,2,FALSE)),"ERROR")</f>
        <v>0</v>
      </c>
      <c r="AI405" s="22">
        <f ca="1">IFERROR(IFERROR(VLOOKUP($B405,INDIRECT(VLOOKUP($E405,보상!$S:$AA,2,FALSE)),MATCH(AI$6,INDIRECT(VLOOKUP($E405,보상!$S:$AA,3,FALSE)),0),FALSE),VLOOKUP($B405,INDIRECT(VLOOKUP($E405&amp;"_U",보상!$S:$AA,2,FALSE)),MATCH(AI$6,INDIRECT(VLOOKUP($E405&amp;"_U",보상!$S:$AA,3,FALSE)),0),FALSE)),"ERROR")</f>
        <v>1</v>
      </c>
      <c r="AJ405" s="22">
        <v>0</v>
      </c>
      <c r="AK405" s="22">
        <v>0</v>
      </c>
      <c r="AL405" s="22">
        <v>0</v>
      </c>
      <c r="AM405" s="22" t="b">
        <v>0</v>
      </c>
      <c r="AN405" s="22">
        <v>0</v>
      </c>
      <c r="AO405" s="22">
        <v>0</v>
      </c>
    </row>
    <row r="406" spans="2:41" ht="16.5" customHeight="1" x14ac:dyDescent="0.3">
      <c r="B406" s="153">
        <f t="shared" si="21"/>
        <v>1062303</v>
      </c>
      <c r="C406" s="22">
        <v>1062303</v>
      </c>
      <c r="D406" s="156" t="str">
        <f ca="1">IFERROR(IFERROR(VLOOKUP($B406,INDIRECT(VLOOKUP($E406,보상!$S:$AA,2,FALSE)),MATCH(D$6,INDIRECT(VLOOKUP($E406,보상!$S:$AA,3,FALSE)),0),FALSE),VLOOKUP($B406,INDIRECT(VLOOKUP($E406&amp;"_U",보상!$S:$AA,2,FALSE)),MATCH(D$6,INDIRECT(VLOOKUP($E406&amp;"_U",보상!$S:$AA,3,FALSE)),0),FALSE)),"ERROR")</f>
        <v>흩어진 포테르마의 마력</v>
      </c>
      <c r="E406" s="22" t="s">
        <v>384</v>
      </c>
      <c r="F406" s="22">
        <f>COUNTIF($C$8:$C406,$C406)</f>
        <v>1</v>
      </c>
      <c r="G406" s="22" t="b">
        <v>0</v>
      </c>
      <c r="H406" s="22">
        <v>0</v>
      </c>
      <c r="I406" s="129">
        <f>IFERROR(IF(H406=0,0,VLOOKUP(VLOOKUP(H406,#REF!,MATCH("strMailTitleID",#REF!,0),FALSE),#REF!,2,FALSE)),"ERROR")</f>
        <v>0</v>
      </c>
      <c r="J406" s="176">
        <v>0</v>
      </c>
      <c r="K406" s="129">
        <f>IFERROR(IF(J406=0,0,VLOOKUP(VLOOKUP(J406,#REF!,MATCH("strMailTitleID",#REF!,0),FALSE),#REF!,2,FALSE)),"ERROR")</f>
        <v>0</v>
      </c>
      <c r="L406" s="22">
        <f ca="1">IFERROR(IFERROR(VLOOKUP($B406,INDIRECT(VLOOKUP($E406,보상!$S:$AA,2,FALSE)),MATCH(L$6,INDIRECT(VLOOKUP($E406,보상!$S:$AA,3,FALSE)),0),FALSE),VLOOKUP($B406,INDIRECT(VLOOKUP($E406&amp;"_U",보상!$S:$AA,2,FALSE)),MATCH(L$6,INDIRECT(VLOOKUP($E406&amp;"_U",보상!$S:$AA,3,FALSE)),0),FALSE)),"ERROR")</f>
        <v>25360</v>
      </c>
      <c r="M406" s="22">
        <v>0</v>
      </c>
      <c r="N406" s="22">
        <v>0</v>
      </c>
      <c r="O406" s="22">
        <v>0</v>
      </c>
      <c r="P406" s="22" t="str">
        <f ca="1">IFERROR(IFERROR(VLOOKUP($B406,INDIRECT(VLOOKUP($E406,보상!$S:$AA,2,FALSE)),MATCH(P$6,INDIRECT(VLOOKUP($E406,보상!$S:$AA,3,FALSE)),0),FALSE),VLOOKUP($B406,INDIRECT(VLOOKUP($E406&amp;"_U",보상!$S:$AA,2,FALSE)),MATCH(P$6,INDIRECT(VLOOKUP($E406&amp;"_U",보상!$S:$AA,3,FALSE)),0),FALSE)),"ERROR")</f>
        <v>Gold</v>
      </c>
      <c r="Q406" s="22">
        <f ca="1">IFERROR(IFERROR(VLOOKUP($B406,INDIRECT(VLOOKUP($E406,보상!$S:$AA,2,FALSE)),MATCH(Q$6,INDIRECT(VLOOKUP($E406,보상!$S:$AA,3,FALSE)),0),FALSE),VLOOKUP($B406,INDIRECT(VLOOKUP($E406&amp;"_U",보상!$S:$AA,2,FALSE)),MATCH(Q$6,INDIRECT(VLOOKUP($E406&amp;"_U",보상!$S:$AA,3,FALSE)),0),FALSE)),"ERROR")</f>
        <v>13920</v>
      </c>
      <c r="R406" s="22" t="b">
        <v>0</v>
      </c>
      <c r="S406" s="22" t="b">
        <v>0</v>
      </c>
      <c r="T406" s="22">
        <f ca="1">IFERROR(IF(W406=0,0,VLOOKUP(W406,보상!$D:$K,6,FALSE)),"-")</f>
        <v>0</v>
      </c>
      <c r="U406" s="22">
        <f ca="1">IFERROR(IF(W406=0,0,VLOOKUP(W406,보상!$D:$K,7,FALSE)),"-")</f>
        <v>0</v>
      </c>
      <c r="V406" s="22">
        <f ca="1">IFERROR(IF(W406=0,0,VLOOKUP(W406,보상!$D:$K,8,FALSE)),"-")</f>
        <v>0</v>
      </c>
      <c r="W406" s="22">
        <f ca="1">IFERROR(IFERROR(VLOOKUP($B406,INDIRECT(VLOOKUP($E406,보상!$S:$AA,2,FALSE)),MATCH(W$6,INDIRECT(VLOOKUP($E406,보상!$S:$AA,3,FALSE)),0),FALSE),VLOOKUP($B406,INDIRECT(VLOOKUP($E406&amp;"_U",보상!$S:$AA,2,FALSE)),MATCH(W$6,INDIRECT(VLOOKUP($E406&amp;"_U",보상!$S:$AA,3,FALSE)),0),FALSE)),"ERROR")</f>
        <v>3160001</v>
      </c>
      <c r="X406" s="134" t="str">
        <f ca="1">IFERROR(IF(W406=0,0,VLOOKUP(SUBSTITUTE(VLOOKUP(W406,#REF!,MATCH("strItemName",#REF!,0),FALSE),"SUI_",""),#REF!,2,FALSE)),"ERROR")</f>
        <v>ERROR</v>
      </c>
      <c r="Y406" s="22">
        <f t="shared" ca="1" si="22"/>
        <v>3160001</v>
      </c>
      <c r="Z406" s="134" t="str">
        <f ca="1">IFERROR(IF(Y406=0,0,VLOOKUP(SUBSTITUTE(VLOOKUP(Y406,#REF!,MATCH("strItemName",#REF!,0),FALSE),"SUI_",""),#REF!,2,FALSE)),"ERROR")</f>
        <v>ERROR</v>
      </c>
      <c r="AA406" s="22">
        <f t="shared" ca="1" si="22"/>
        <v>3160001</v>
      </c>
      <c r="AB406" s="134" t="str">
        <f ca="1">IFERROR(IF(AA406=0,0,VLOOKUP(SUBSTITUTE(VLOOKUP(AA406,#REF!,MATCH("strItemName",#REF!,0),FALSE),"SUI_",""),#REF!,2,FALSE)),"ERROR")</f>
        <v>ERROR</v>
      </c>
      <c r="AC406" s="22">
        <f t="shared" ca="1" si="22"/>
        <v>3160001</v>
      </c>
      <c r="AD406" s="134" t="str">
        <f ca="1">IFERROR(IF(AC406=0,0,VLOOKUP(SUBSTITUTE(VLOOKUP(AC406,#REF!,MATCH("strItemName",#REF!,0),FALSE),"SUI_",""),#REF!,2,FALSE)),"ERROR")</f>
        <v>ERROR</v>
      </c>
      <c r="AE406" s="22">
        <f t="shared" ca="1" si="22"/>
        <v>3160001</v>
      </c>
      <c r="AF406" s="134" t="str">
        <f ca="1">IFERROR(IF(AE406=0,0,VLOOKUP(SUBSTITUTE(VLOOKUP(AE406,#REF!,MATCH("strItemName",#REF!,0),FALSE),"SUI_",""),#REF!,2,FALSE)),"ERROR")</f>
        <v>ERROR</v>
      </c>
      <c r="AG406" s="88">
        <v>0</v>
      </c>
      <c r="AH406" s="134">
        <f>IFERROR(IF(AG406=0,0,VLOOKUP(SUBSTITUTE(VLOOKUP(AG406,#REF!,MATCH("strItemName",#REF!,0),FALSE),"SUI_",""),#REF!,2,FALSE)),"ERROR")</f>
        <v>0</v>
      </c>
      <c r="AI406" s="22">
        <f ca="1">IFERROR(IFERROR(VLOOKUP($B406,INDIRECT(VLOOKUP($E406,보상!$S:$AA,2,FALSE)),MATCH(AI$6,INDIRECT(VLOOKUP($E406,보상!$S:$AA,3,FALSE)),0),FALSE),VLOOKUP($B406,INDIRECT(VLOOKUP($E406&amp;"_U",보상!$S:$AA,2,FALSE)),MATCH(AI$6,INDIRECT(VLOOKUP($E406&amp;"_U",보상!$S:$AA,3,FALSE)),0),FALSE)),"ERROR")</f>
        <v>5</v>
      </c>
      <c r="AJ406" s="22">
        <v>0</v>
      </c>
      <c r="AK406" s="22">
        <v>0</v>
      </c>
      <c r="AL406" s="22">
        <v>0</v>
      </c>
      <c r="AM406" s="22" t="b">
        <v>0</v>
      </c>
      <c r="AN406" s="22">
        <v>0</v>
      </c>
      <c r="AO406" s="22">
        <v>0</v>
      </c>
    </row>
    <row r="407" spans="2:41" ht="16.5" customHeight="1" x14ac:dyDescent="0.3">
      <c r="B407" s="153">
        <f t="shared" si="21"/>
        <v>1062403</v>
      </c>
      <c r="C407" s="22">
        <v>1062403</v>
      </c>
      <c r="D407" s="156" t="str">
        <f ca="1">IFERROR(IFERROR(VLOOKUP($B407,INDIRECT(VLOOKUP($E407,보상!$S:$AA,2,FALSE)),MATCH(D$6,INDIRECT(VLOOKUP($E407,보상!$S:$AA,3,FALSE)),0),FALSE),VLOOKUP($B407,INDIRECT(VLOOKUP($E407&amp;"_U",보상!$S:$AA,2,FALSE)),MATCH(D$6,INDIRECT(VLOOKUP($E407&amp;"_U",보상!$S:$AA,3,FALSE)),0),FALSE)),"ERROR")</f>
        <v>붉은 광석의 정체</v>
      </c>
      <c r="E407" s="22" t="s">
        <v>384</v>
      </c>
      <c r="F407" s="22">
        <f>COUNTIF($C$8:$C407,$C407)</f>
        <v>1</v>
      </c>
      <c r="G407" s="22" t="b">
        <v>0</v>
      </c>
      <c r="H407" s="22">
        <v>0</v>
      </c>
      <c r="I407" s="129">
        <f>IFERROR(IF(H407=0,0,VLOOKUP(VLOOKUP(H407,#REF!,MATCH("strMailTitleID",#REF!,0),FALSE),#REF!,2,FALSE)),"ERROR")</f>
        <v>0</v>
      </c>
      <c r="J407" s="176">
        <v>0</v>
      </c>
      <c r="K407" s="129">
        <f>IFERROR(IF(J407=0,0,VLOOKUP(VLOOKUP(J407,#REF!,MATCH("strMailTitleID",#REF!,0),FALSE),#REF!,2,FALSE)),"ERROR")</f>
        <v>0</v>
      </c>
      <c r="L407" s="22">
        <f ca="1">IFERROR(IFERROR(VLOOKUP($B407,INDIRECT(VLOOKUP($E407,보상!$S:$AA,2,FALSE)),MATCH(L$6,INDIRECT(VLOOKUP($E407,보상!$S:$AA,3,FALSE)),0),FALSE),VLOOKUP($B407,INDIRECT(VLOOKUP($E407&amp;"_U",보상!$S:$AA,2,FALSE)),MATCH(L$6,INDIRECT(VLOOKUP($E407&amp;"_U",보상!$S:$AA,3,FALSE)),0),FALSE)),"ERROR")</f>
        <v>25360</v>
      </c>
      <c r="M407" s="22">
        <v>0</v>
      </c>
      <c r="N407" s="22">
        <v>0</v>
      </c>
      <c r="O407" s="22">
        <v>0</v>
      </c>
      <c r="P407" s="22" t="str">
        <f ca="1">IFERROR(IFERROR(VLOOKUP($B407,INDIRECT(VLOOKUP($E407,보상!$S:$AA,2,FALSE)),MATCH(P$6,INDIRECT(VLOOKUP($E407,보상!$S:$AA,3,FALSE)),0),FALSE),VLOOKUP($B407,INDIRECT(VLOOKUP($E407&amp;"_U",보상!$S:$AA,2,FALSE)),MATCH(P$6,INDIRECT(VLOOKUP($E407&amp;"_U",보상!$S:$AA,3,FALSE)),0),FALSE)),"ERROR")</f>
        <v>Gold</v>
      </c>
      <c r="Q407" s="22">
        <f ca="1">IFERROR(IFERROR(VLOOKUP($B407,INDIRECT(VLOOKUP($E407,보상!$S:$AA,2,FALSE)),MATCH(Q$6,INDIRECT(VLOOKUP($E407,보상!$S:$AA,3,FALSE)),0),FALSE),VLOOKUP($B407,INDIRECT(VLOOKUP($E407&amp;"_U",보상!$S:$AA,2,FALSE)),MATCH(Q$6,INDIRECT(VLOOKUP($E407&amp;"_U",보상!$S:$AA,3,FALSE)),0),FALSE)),"ERROR")</f>
        <v>13920</v>
      </c>
      <c r="R407" s="22" t="b">
        <v>0</v>
      </c>
      <c r="S407" s="22" t="b">
        <v>0</v>
      </c>
      <c r="T407" s="22">
        <f ca="1">IFERROR(IF(W407=0,0,VLOOKUP(W407,보상!$D:$K,6,FALSE)),"-")</f>
        <v>0</v>
      </c>
      <c r="U407" s="22">
        <f ca="1">IFERROR(IF(W407=0,0,VLOOKUP(W407,보상!$D:$K,7,FALSE)),"-")</f>
        <v>0</v>
      </c>
      <c r="V407" s="22">
        <f ca="1">IFERROR(IF(W407=0,0,VLOOKUP(W407,보상!$D:$K,8,FALSE)),"-")</f>
        <v>0</v>
      </c>
      <c r="W407" s="22">
        <f ca="1">IFERROR(IFERROR(VLOOKUP($B407,INDIRECT(VLOOKUP($E407,보상!$S:$AA,2,FALSE)),MATCH(W$6,INDIRECT(VLOOKUP($E407,보상!$S:$AA,3,FALSE)),0),FALSE),VLOOKUP($B407,INDIRECT(VLOOKUP($E407&amp;"_U",보상!$S:$AA,2,FALSE)),MATCH(W$6,INDIRECT(VLOOKUP($E407&amp;"_U",보상!$S:$AA,3,FALSE)),0),FALSE)),"ERROR")</f>
        <v>4012010</v>
      </c>
      <c r="X407" s="134" t="str">
        <f ca="1">IFERROR(IF(W407=0,0,VLOOKUP(SUBSTITUTE(VLOOKUP(W407,#REF!,MATCH("strItemName",#REF!,0),FALSE),"SUI_",""),#REF!,2,FALSE)),"ERROR")</f>
        <v>ERROR</v>
      </c>
      <c r="Y407" s="22">
        <f t="shared" ca="1" si="22"/>
        <v>4012010</v>
      </c>
      <c r="Z407" s="134" t="str">
        <f ca="1">IFERROR(IF(Y407=0,0,VLOOKUP(SUBSTITUTE(VLOOKUP(Y407,#REF!,MATCH("strItemName",#REF!,0),FALSE),"SUI_",""),#REF!,2,FALSE)),"ERROR")</f>
        <v>ERROR</v>
      </c>
      <c r="AA407" s="22">
        <f t="shared" ca="1" si="22"/>
        <v>4012010</v>
      </c>
      <c r="AB407" s="134" t="str">
        <f ca="1">IFERROR(IF(AA407=0,0,VLOOKUP(SUBSTITUTE(VLOOKUP(AA407,#REF!,MATCH("strItemName",#REF!,0),FALSE),"SUI_",""),#REF!,2,FALSE)),"ERROR")</f>
        <v>ERROR</v>
      </c>
      <c r="AC407" s="22">
        <f t="shared" ca="1" si="22"/>
        <v>4012010</v>
      </c>
      <c r="AD407" s="134" t="str">
        <f ca="1">IFERROR(IF(AC407=0,0,VLOOKUP(SUBSTITUTE(VLOOKUP(AC407,#REF!,MATCH("strItemName",#REF!,0),FALSE),"SUI_",""),#REF!,2,FALSE)),"ERROR")</f>
        <v>ERROR</v>
      </c>
      <c r="AE407" s="22">
        <f t="shared" ca="1" si="22"/>
        <v>4012010</v>
      </c>
      <c r="AF407" s="134" t="str">
        <f ca="1">IFERROR(IF(AE407=0,0,VLOOKUP(SUBSTITUTE(VLOOKUP(AE407,#REF!,MATCH("strItemName",#REF!,0),FALSE),"SUI_",""),#REF!,2,FALSE)),"ERROR")</f>
        <v>ERROR</v>
      </c>
      <c r="AG407" s="88">
        <v>0</v>
      </c>
      <c r="AH407" s="134">
        <f>IFERROR(IF(AG407=0,0,VLOOKUP(SUBSTITUTE(VLOOKUP(AG407,#REF!,MATCH("strItemName",#REF!,0),FALSE),"SUI_",""),#REF!,2,FALSE)),"ERROR")</f>
        <v>0</v>
      </c>
      <c r="AI407" s="22">
        <f ca="1">IFERROR(IFERROR(VLOOKUP($B407,INDIRECT(VLOOKUP($E407,보상!$S:$AA,2,FALSE)),MATCH(AI$6,INDIRECT(VLOOKUP($E407,보상!$S:$AA,3,FALSE)),0),FALSE),VLOOKUP($B407,INDIRECT(VLOOKUP($E407&amp;"_U",보상!$S:$AA,2,FALSE)),MATCH(AI$6,INDIRECT(VLOOKUP($E407&amp;"_U",보상!$S:$AA,3,FALSE)),0),FALSE)),"ERROR")</f>
        <v>1</v>
      </c>
      <c r="AJ407" s="22">
        <v>0</v>
      </c>
      <c r="AK407" s="22">
        <v>0</v>
      </c>
      <c r="AL407" s="22">
        <v>0</v>
      </c>
      <c r="AM407" s="22" t="b">
        <v>0</v>
      </c>
      <c r="AN407" s="22">
        <v>0</v>
      </c>
      <c r="AO407" s="22">
        <v>0</v>
      </c>
    </row>
    <row r="408" spans="2:41" ht="16.5" customHeight="1" x14ac:dyDescent="0.3">
      <c r="B408" s="153">
        <f t="shared" si="21"/>
        <v>1062503</v>
      </c>
      <c r="C408" s="22">
        <v>1062503</v>
      </c>
      <c r="D408" s="156" t="str">
        <f ca="1">IFERROR(IFERROR(VLOOKUP($B408,INDIRECT(VLOOKUP($E408,보상!$S:$AA,2,FALSE)),MATCH(D$6,INDIRECT(VLOOKUP($E408,보상!$S:$AA,3,FALSE)),0),FALSE),VLOOKUP($B408,INDIRECT(VLOOKUP($E408&amp;"_U",보상!$S:$AA,2,FALSE)),MATCH(D$6,INDIRECT(VLOOKUP($E408&amp;"_U",보상!$S:$AA,3,FALSE)),0),FALSE)),"ERROR")</f>
        <v>이상한 소문</v>
      </c>
      <c r="E408" s="22" t="s">
        <v>384</v>
      </c>
      <c r="F408" s="22">
        <f>COUNTIF($C$8:$C408,$C408)</f>
        <v>1</v>
      </c>
      <c r="G408" s="22" t="b">
        <v>0</v>
      </c>
      <c r="H408" s="22">
        <v>0</v>
      </c>
      <c r="I408" s="129">
        <f>IFERROR(IF(H408=0,0,VLOOKUP(VLOOKUP(H408,#REF!,MATCH("strMailTitleID",#REF!,0),FALSE),#REF!,2,FALSE)),"ERROR")</f>
        <v>0</v>
      </c>
      <c r="J408" s="176">
        <v>0</v>
      </c>
      <c r="K408" s="129">
        <f>IFERROR(IF(J408=0,0,VLOOKUP(VLOOKUP(J408,#REF!,MATCH("strMailTitleID",#REF!,0),FALSE),#REF!,2,FALSE)),"ERROR")</f>
        <v>0</v>
      </c>
      <c r="L408" s="22">
        <f ca="1">IFERROR(IFERROR(VLOOKUP($B408,INDIRECT(VLOOKUP($E408,보상!$S:$AA,2,FALSE)),MATCH(L$6,INDIRECT(VLOOKUP($E408,보상!$S:$AA,3,FALSE)),0),FALSE),VLOOKUP($B408,INDIRECT(VLOOKUP($E408&amp;"_U",보상!$S:$AA,2,FALSE)),MATCH(L$6,INDIRECT(VLOOKUP($E408&amp;"_U",보상!$S:$AA,3,FALSE)),0),FALSE)),"ERROR")</f>
        <v>25360</v>
      </c>
      <c r="M408" s="22">
        <v>0</v>
      </c>
      <c r="N408" s="22">
        <v>0</v>
      </c>
      <c r="O408" s="22">
        <v>0</v>
      </c>
      <c r="P408" s="22" t="str">
        <f ca="1">IFERROR(IFERROR(VLOOKUP($B408,INDIRECT(VLOOKUP($E408,보상!$S:$AA,2,FALSE)),MATCH(P$6,INDIRECT(VLOOKUP($E408,보상!$S:$AA,3,FALSE)),0),FALSE),VLOOKUP($B408,INDIRECT(VLOOKUP($E408&amp;"_U",보상!$S:$AA,2,FALSE)),MATCH(P$6,INDIRECT(VLOOKUP($E408&amp;"_U",보상!$S:$AA,3,FALSE)),0),FALSE)),"ERROR")</f>
        <v>Gold</v>
      </c>
      <c r="Q408" s="22">
        <f ca="1">IFERROR(IFERROR(VLOOKUP($B408,INDIRECT(VLOOKUP($E408,보상!$S:$AA,2,FALSE)),MATCH(Q$6,INDIRECT(VLOOKUP($E408,보상!$S:$AA,3,FALSE)),0),FALSE),VLOOKUP($B408,INDIRECT(VLOOKUP($E408&amp;"_U",보상!$S:$AA,2,FALSE)),MATCH(Q$6,INDIRECT(VLOOKUP($E408&amp;"_U",보상!$S:$AA,3,FALSE)),0),FALSE)),"ERROR")</f>
        <v>13920</v>
      </c>
      <c r="R408" s="22" t="b">
        <v>0</v>
      </c>
      <c r="S408" s="22" t="b">
        <v>0</v>
      </c>
      <c r="T408" s="22">
        <f ca="1">IFERROR(IF(W408=0,0,VLOOKUP(W408,보상!$D:$K,6,FALSE)),"-")</f>
        <v>0</v>
      </c>
      <c r="U408" s="22">
        <f ca="1">IFERROR(IF(W408=0,0,VLOOKUP(W408,보상!$D:$K,7,FALSE)),"-")</f>
        <v>0</v>
      </c>
      <c r="V408" s="22">
        <f ca="1">IFERROR(IF(W408=0,0,VLOOKUP(W408,보상!$D:$K,8,FALSE)),"-")</f>
        <v>0</v>
      </c>
      <c r="W408" s="22">
        <f ca="1">IFERROR(IFERROR(VLOOKUP($B408,INDIRECT(VLOOKUP($E408,보상!$S:$AA,2,FALSE)),MATCH(W$6,INDIRECT(VLOOKUP($E408,보상!$S:$AA,3,FALSE)),0),FALSE),VLOOKUP($B408,INDIRECT(VLOOKUP($E408&amp;"_U",보상!$S:$AA,2,FALSE)),MATCH(W$6,INDIRECT(VLOOKUP($E408&amp;"_U",보상!$S:$AA,3,FALSE)),0),FALSE)),"ERROR")</f>
        <v>2004001</v>
      </c>
      <c r="X408" s="134" t="str">
        <f ca="1">IFERROR(IF(W408=0,0,VLOOKUP(SUBSTITUTE(VLOOKUP(W408,#REF!,MATCH("strItemName",#REF!,0),FALSE),"SUI_",""),#REF!,2,FALSE)),"ERROR")</f>
        <v>ERROR</v>
      </c>
      <c r="Y408" s="22">
        <f t="shared" ca="1" si="22"/>
        <v>2004001</v>
      </c>
      <c r="Z408" s="134" t="str">
        <f ca="1">IFERROR(IF(Y408=0,0,VLOOKUP(SUBSTITUTE(VLOOKUP(Y408,#REF!,MATCH("strItemName",#REF!,0),FALSE),"SUI_",""),#REF!,2,FALSE)),"ERROR")</f>
        <v>ERROR</v>
      </c>
      <c r="AA408" s="22">
        <f t="shared" ca="1" si="22"/>
        <v>2004001</v>
      </c>
      <c r="AB408" s="134" t="str">
        <f ca="1">IFERROR(IF(AA408=0,0,VLOOKUP(SUBSTITUTE(VLOOKUP(AA408,#REF!,MATCH("strItemName",#REF!,0),FALSE),"SUI_",""),#REF!,2,FALSE)),"ERROR")</f>
        <v>ERROR</v>
      </c>
      <c r="AC408" s="22">
        <f t="shared" ca="1" si="22"/>
        <v>2004001</v>
      </c>
      <c r="AD408" s="134" t="str">
        <f ca="1">IFERROR(IF(AC408=0,0,VLOOKUP(SUBSTITUTE(VLOOKUP(AC408,#REF!,MATCH("strItemName",#REF!,0),FALSE),"SUI_",""),#REF!,2,FALSE)),"ERROR")</f>
        <v>ERROR</v>
      </c>
      <c r="AE408" s="22">
        <f t="shared" ca="1" si="22"/>
        <v>2004001</v>
      </c>
      <c r="AF408" s="134" t="str">
        <f ca="1">IFERROR(IF(AE408=0,0,VLOOKUP(SUBSTITUTE(VLOOKUP(AE408,#REF!,MATCH("strItemName",#REF!,0),FALSE),"SUI_",""),#REF!,2,FALSE)),"ERROR")</f>
        <v>ERROR</v>
      </c>
      <c r="AG408" s="88">
        <v>0</v>
      </c>
      <c r="AH408" s="134">
        <f>IFERROR(IF(AG408=0,0,VLOOKUP(SUBSTITUTE(VLOOKUP(AG408,#REF!,MATCH("strItemName",#REF!,0),FALSE),"SUI_",""),#REF!,2,FALSE)),"ERROR")</f>
        <v>0</v>
      </c>
      <c r="AI408" s="22">
        <f ca="1">IFERROR(IFERROR(VLOOKUP($B408,INDIRECT(VLOOKUP($E408,보상!$S:$AA,2,FALSE)),MATCH(AI$6,INDIRECT(VLOOKUP($E408,보상!$S:$AA,3,FALSE)),0),FALSE),VLOOKUP($B408,INDIRECT(VLOOKUP($E408&amp;"_U",보상!$S:$AA,2,FALSE)),MATCH(AI$6,INDIRECT(VLOOKUP($E408&amp;"_U",보상!$S:$AA,3,FALSE)),0),FALSE)),"ERROR")</f>
        <v>5</v>
      </c>
      <c r="AJ408" s="22">
        <v>0</v>
      </c>
      <c r="AK408" s="22">
        <v>0</v>
      </c>
      <c r="AL408" s="22">
        <v>0</v>
      </c>
      <c r="AM408" s="22" t="b">
        <v>0</v>
      </c>
      <c r="AN408" s="22">
        <v>0</v>
      </c>
      <c r="AO408" s="22">
        <v>0</v>
      </c>
    </row>
    <row r="409" spans="2:41" ht="16.5" customHeight="1" x14ac:dyDescent="0.3">
      <c r="B409" s="153">
        <f t="shared" si="21"/>
        <v>1062603</v>
      </c>
      <c r="C409" s="22">
        <v>1062603</v>
      </c>
      <c r="D409" s="156" t="str">
        <f ca="1">IFERROR(IFERROR(VLOOKUP($B409,INDIRECT(VLOOKUP($E409,보상!$S:$AA,2,FALSE)),MATCH(D$6,INDIRECT(VLOOKUP($E409,보상!$S:$AA,3,FALSE)),0),FALSE),VLOOKUP($B409,INDIRECT(VLOOKUP($E409&amp;"_U",보상!$S:$AA,2,FALSE)),MATCH(D$6,INDIRECT(VLOOKUP($E409&amp;"_U",보상!$S:$AA,3,FALSE)),0),FALSE)),"ERROR")</f>
        <v>소문의 진상 파악</v>
      </c>
      <c r="E409" s="22" t="s">
        <v>384</v>
      </c>
      <c r="F409" s="22">
        <f>COUNTIF($C$8:$C409,$C409)</f>
        <v>1</v>
      </c>
      <c r="G409" s="22" t="b">
        <v>0</v>
      </c>
      <c r="H409" s="22">
        <v>0</v>
      </c>
      <c r="I409" s="129">
        <f>IFERROR(IF(H409=0,0,VLOOKUP(VLOOKUP(H409,#REF!,MATCH("strMailTitleID",#REF!,0),FALSE),#REF!,2,FALSE)),"ERROR")</f>
        <v>0</v>
      </c>
      <c r="J409" s="176">
        <v>0</v>
      </c>
      <c r="K409" s="129">
        <f>IFERROR(IF(J409=0,0,VLOOKUP(VLOOKUP(J409,#REF!,MATCH("strMailTitleID",#REF!,0),FALSE),#REF!,2,FALSE)),"ERROR")</f>
        <v>0</v>
      </c>
      <c r="L409" s="22">
        <f ca="1">IFERROR(IFERROR(VLOOKUP($B409,INDIRECT(VLOOKUP($E409,보상!$S:$AA,2,FALSE)),MATCH(L$6,INDIRECT(VLOOKUP($E409,보상!$S:$AA,3,FALSE)),0),FALSE),VLOOKUP($B409,INDIRECT(VLOOKUP($E409&amp;"_U",보상!$S:$AA,2,FALSE)),MATCH(L$6,INDIRECT(VLOOKUP($E409&amp;"_U",보상!$S:$AA,3,FALSE)),0),FALSE)),"ERROR")</f>
        <v>25360</v>
      </c>
      <c r="M409" s="22">
        <v>0</v>
      </c>
      <c r="N409" s="22">
        <v>0</v>
      </c>
      <c r="O409" s="22">
        <v>0</v>
      </c>
      <c r="P409" s="22" t="str">
        <f ca="1">IFERROR(IFERROR(VLOOKUP($B409,INDIRECT(VLOOKUP($E409,보상!$S:$AA,2,FALSE)),MATCH(P$6,INDIRECT(VLOOKUP($E409,보상!$S:$AA,3,FALSE)),0),FALSE),VLOOKUP($B409,INDIRECT(VLOOKUP($E409&amp;"_U",보상!$S:$AA,2,FALSE)),MATCH(P$6,INDIRECT(VLOOKUP($E409&amp;"_U",보상!$S:$AA,3,FALSE)),0),FALSE)),"ERROR")</f>
        <v>Gold</v>
      </c>
      <c r="Q409" s="22">
        <f ca="1">IFERROR(IFERROR(VLOOKUP($B409,INDIRECT(VLOOKUP($E409,보상!$S:$AA,2,FALSE)),MATCH(Q$6,INDIRECT(VLOOKUP($E409,보상!$S:$AA,3,FALSE)),0),FALSE),VLOOKUP($B409,INDIRECT(VLOOKUP($E409&amp;"_U",보상!$S:$AA,2,FALSE)),MATCH(Q$6,INDIRECT(VLOOKUP($E409&amp;"_U",보상!$S:$AA,3,FALSE)),0),FALSE)),"ERROR")</f>
        <v>13920</v>
      </c>
      <c r="R409" s="22" t="b">
        <v>0</v>
      </c>
      <c r="S409" s="22" t="b">
        <v>0</v>
      </c>
      <c r="T409" s="22">
        <f ca="1">IFERROR(IF(W409=0,0,VLOOKUP(W409,보상!$D:$K,6,FALSE)),"-")</f>
        <v>0</v>
      </c>
      <c r="U409" s="22">
        <f ca="1">IFERROR(IF(W409=0,0,VLOOKUP(W409,보상!$D:$K,7,FALSE)),"-")</f>
        <v>5250</v>
      </c>
      <c r="V409" s="22">
        <f ca="1">IFERROR(IF(W409=0,0,VLOOKUP(W409,보상!$D:$K,8,FALSE)),"-")</f>
        <v>0</v>
      </c>
      <c r="W409" s="22">
        <f ca="1">IFERROR(IFERROR(VLOOKUP($B409,INDIRECT(VLOOKUP($E409,보상!$S:$AA,2,FALSE)),MATCH(W$6,INDIRECT(VLOOKUP($E409,보상!$S:$AA,3,FALSE)),0),FALSE),VLOOKUP($B409,INDIRECT(VLOOKUP($E409&amp;"_U",보상!$S:$AA,2,FALSE)),MATCH(W$6,INDIRECT(VLOOKUP($E409&amp;"_U",보상!$S:$AA,3,FALSE)),0),FALSE)),"ERROR")</f>
        <v>243001</v>
      </c>
      <c r="X409" s="134" t="str">
        <f ca="1">IFERROR(IF(W409=0,0,VLOOKUP(SUBSTITUTE(VLOOKUP(W409,#REF!,MATCH("strItemName",#REF!,0),FALSE),"SUI_",""),#REF!,2,FALSE)),"ERROR")</f>
        <v>ERROR</v>
      </c>
      <c r="Y409" s="22">
        <f t="shared" ca="1" si="22"/>
        <v>243001</v>
      </c>
      <c r="Z409" s="134" t="str">
        <f ca="1">IFERROR(IF(Y409=0,0,VLOOKUP(SUBSTITUTE(VLOOKUP(Y409,#REF!,MATCH("strItemName",#REF!,0),FALSE),"SUI_",""),#REF!,2,FALSE)),"ERROR")</f>
        <v>ERROR</v>
      </c>
      <c r="AA409" s="22">
        <f t="shared" ca="1" si="22"/>
        <v>243001</v>
      </c>
      <c r="AB409" s="134" t="str">
        <f ca="1">IFERROR(IF(AA409=0,0,VLOOKUP(SUBSTITUTE(VLOOKUP(AA409,#REF!,MATCH("strItemName",#REF!,0),FALSE),"SUI_",""),#REF!,2,FALSE)),"ERROR")</f>
        <v>ERROR</v>
      </c>
      <c r="AC409" s="22">
        <f t="shared" ca="1" si="22"/>
        <v>243001</v>
      </c>
      <c r="AD409" s="134" t="str">
        <f ca="1">IFERROR(IF(AC409=0,0,VLOOKUP(SUBSTITUTE(VLOOKUP(AC409,#REF!,MATCH("strItemName",#REF!,0),FALSE),"SUI_",""),#REF!,2,FALSE)),"ERROR")</f>
        <v>ERROR</v>
      </c>
      <c r="AE409" s="22">
        <f t="shared" ca="1" si="22"/>
        <v>243001</v>
      </c>
      <c r="AF409" s="134" t="str">
        <f ca="1">IFERROR(IF(AE409=0,0,VLOOKUP(SUBSTITUTE(VLOOKUP(AE409,#REF!,MATCH("strItemName",#REF!,0),FALSE),"SUI_",""),#REF!,2,FALSE)),"ERROR")</f>
        <v>ERROR</v>
      </c>
      <c r="AG409" s="88">
        <v>0</v>
      </c>
      <c r="AH409" s="134">
        <f>IFERROR(IF(AG409=0,0,VLOOKUP(SUBSTITUTE(VLOOKUP(AG409,#REF!,MATCH("strItemName",#REF!,0),FALSE),"SUI_",""),#REF!,2,FALSE)),"ERROR")</f>
        <v>0</v>
      </c>
      <c r="AI409" s="22">
        <f ca="1">IFERROR(IFERROR(VLOOKUP($B409,INDIRECT(VLOOKUP($E409,보상!$S:$AA,2,FALSE)),MATCH(AI$6,INDIRECT(VLOOKUP($E409,보상!$S:$AA,3,FALSE)),0),FALSE),VLOOKUP($B409,INDIRECT(VLOOKUP($E409&amp;"_U",보상!$S:$AA,2,FALSE)),MATCH(AI$6,INDIRECT(VLOOKUP($E409&amp;"_U",보상!$S:$AA,3,FALSE)),0),FALSE)),"ERROR")</f>
        <v>1</v>
      </c>
      <c r="AJ409" s="22">
        <v>0</v>
      </c>
      <c r="AK409" s="22">
        <v>0</v>
      </c>
      <c r="AL409" s="22">
        <v>0</v>
      </c>
      <c r="AM409" s="22" t="b">
        <v>0</v>
      </c>
      <c r="AN409" s="22">
        <v>0</v>
      </c>
      <c r="AO409" s="22">
        <v>0</v>
      </c>
    </row>
    <row r="410" spans="2:41" ht="16.5" customHeight="1" x14ac:dyDescent="0.3">
      <c r="B410" s="153">
        <f t="shared" si="21"/>
        <v>1062703</v>
      </c>
      <c r="C410" s="22">
        <v>1062703</v>
      </c>
      <c r="D410" s="156" t="str">
        <f ca="1">IFERROR(IFERROR(VLOOKUP($B410,INDIRECT(VLOOKUP($E410,보상!$S:$AA,2,FALSE)),MATCH(D$6,INDIRECT(VLOOKUP($E410,보상!$S:$AA,3,FALSE)),0),FALSE),VLOOKUP($B410,INDIRECT(VLOOKUP($E410&amp;"_U",보상!$S:$AA,2,FALSE)),MATCH(D$6,INDIRECT(VLOOKUP($E410&amp;"_U",보상!$S:$AA,3,FALSE)),0),FALSE)),"ERROR")</f>
        <v>부족한 일손</v>
      </c>
      <c r="E410" s="22" t="s">
        <v>384</v>
      </c>
      <c r="F410" s="22">
        <f>COUNTIF($C$8:$C410,$C410)</f>
        <v>1</v>
      </c>
      <c r="G410" s="22" t="b">
        <v>0</v>
      </c>
      <c r="H410" s="22">
        <v>0</v>
      </c>
      <c r="I410" s="129">
        <f>IFERROR(IF(H410=0,0,VLOOKUP(VLOOKUP(H410,#REF!,MATCH("strMailTitleID",#REF!,0),FALSE),#REF!,2,FALSE)),"ERROR")</f>
        <v>0</v>
      </c>
      <c r="J410" s="176">
        <v>0</v>
      </c>
      <c r="K410" s="129">
        <f>IFERROR(IF(J410=0,0,VLOOKUP(VLOOKUP(J410,#REF!,MATCH("strMailTitleID",#REF!,0),FALSE),#REF!,2,FALSE)),"ERROR")</f>
        <v>0</v>
      </c>
      <c r="L410" s="22">
        <f ca="1">IFERROR(IFERROR(VLOOKUP($B410,INDIRECT(VLOOKUP($E410,보상!$S:$AA,2,FALSE)),MATCH(L$6,INDIRECT(VLOOKUP($E410,보상!$S:$AA,3,FALSE)),0),FALSE),VLOOKUP($B410,INDIRECT(VLOOKUP($E410&amp;"_U",보상!$S:$AA,2,FALSE)),MATCH(L$6,INDIRECT(VLOOKUP($E410&amp;"_U",보상!$S:$AA,3,FALSE)),0),FALSE)),"ERROR")</f>
        <v>25580</v>
      </c>
      <c r="M410" s="22">
        <v>0</v>
      </c>
      <c r="N410" s="22">
        <v>0</v>
      </c>
      <c r="O410" s="22">
        <v>0</v>
      </c>
      <c r="P410" s="22" t="str">
        <f ca="1">IFERROR(IFERROR(VLOOKUP($B410,INDIRECT(VLOOKUP($E410,보상!$S:$AA,2,FALSE)),MATCH(P$6,INDIRECT(VLOOKUP($E410,보상!$S:$AA,3,FALSE)),0),FALSE),VLOOKUP($B410,INDIRECT(VLOOKUP($E410&amp;"_U",보상!$S:$AA,2,FALSE)),MATCH(P$6,INDIRECT(VLOOKUP($E410&amp;"_U",보상!$S:$AA,3,FALSE)),0),FALSE)),"ERROR")</f>
        <v>Gold</v>
      </c>
      <c r="Q410" s="22">
        <f ca="1">IFERROR(IFERROR(VLOOKUP($B410,INDIRECT(VLOOKUP($E410,보상!$S:$AA,2,FALSE)),MATCH(Q$6,INDIRECT(VLOOKUP($E410,보상!$S:$AA,3,FALSE)),0),FALSE),VLOOKUP($B410,INDIRECT(VLOOKUP($E410&amp;"_U",보상!$S:$AA,2,FALSE)),MATCH(Q$6,INDIRECT(VLOOKUP($E410&amp;"_U",보상!$S:$AA,3,FALSE)),0),FALSE)),"ERROR")</f>
        <v>14160</v>
      </c>
      <c r="R410" s="22" t="b">
        <v>0</v>
      </c>
      <c r="S410" s="22" t="b">
        <v>0</v>
      </c>
      <c r="T410" s="22">
        <f ca="1">IFERROR(IF(W410=0,0,VLOOKUP(W410,보상!$D:$K,6,FALSE)),"-")</f>
        <v>0</v>
      </c>
      <c r="U410" s="22">
        <f ca="1">IFERROR(IF(W410=0,0,VLOOKUP(W410,보상!$D:$K,7,FALSE)),"-")</f>
        <v>0</v>
      </c>
      <c r="V410" s="22">
        <f ca="1">IFERROR(IF(W410=0,0,VLOOKUP(W410,보상!$D:$K,8,FALSE)),"-")</f>
        <v>0</v>
      </c>
      <c r="W410" s="22">
        <f ca="1">IFERROR(IFERROR(VLOOKUP($B410,INDIRECT(VLOOKUP($E410,보상!$S:$AA,2,FALSE)),MATCH(W$6,INDIRECT(VLOOKUP($E410,보상!$S:$AA,3,FALSE)),0),FALSE),VLOOKUP($B410,INDIRECT(VLOOKUP($E410&amp;"_U",보상!$S:$AA,2,FALSE)),MATCH(W$6,INDIRECT(VLOOKUP($E410&amp;"_U",보상!$S:$AA,3,FALSE)),0),FALSE)),"ERROR")</f>
        <v>2014001</v>
      </c>
      <c r="X410" s="134" t="str">
        <f ca="1">IFERROR(IF(W410=0,0,VLOOKUP(SUBSTITUTE(VLOOKUP(W410,#REF!,MATCH("strItemName",#REF!,0),FALSE),"SUI_",""),#REF!,2,FALSE)),"ERROR")</f>
        <v>ERROR</v>
      </c>
      <c r="Y410" s="22">
        <f t="shared" ca="1" si="22"/>
        <v>2014001</v>
      </c>
      <c r="Z410" s="134" t="str">
        <f ca="1">IFERROR(IF(Y410=0,0,VLOOKUP(SUBSTITUTE(VLOOKUP(Y410,#REF!,MATCH("strItemName",#REF!,0),FALSE),"SUI_",""),#REF!,2,FALSE)),"ERROR")</f>
        <v>ERROR</v>
      </c>
      <c r="AA410" s="22">
        <f t="shared" ca="1" si="22"/>
        <v>2014001</v>
      </c>
      <c r="AB410" s="134" t="str">
        <f ca="1">IFERROR(IF(AA410=0,0,VLOOKUP(SUBSTITUTE(VLOOKUP(AA410,#REF!,MATCH("strItemName",#REF!,0),FALSE),"SUI_",""),#REF!,2,FALSE)),"ERROR")</f>
        <v>ERROR</v>
      </c>
      <c r="AC410" s="22">
        <f t="shared" ca="1" si="22"/>
        <v>2014001</v>
      </c>
      <c r="AD410" s="134" t="str">
        <f ca="1">IFERROR(IF(AC410=0,0,VLOOKUP(SUBSTITUTE(VLOOKUP(AC410,#REF!,MATCH("strItemName",#REF!,0),FALSE),"SUI_",""),#REF!,2,FALSE)),"ERROR")</f>
        <v>ERROR</v>
      </c>
      <c r="AE410" s="22">
        <f t="shared" ca="1" si="22"/>
        <v>2014001</v>
      </c>
      <c r="AF410" s="134" t="str">
        <f ca="1">IFERROR(IF(AE410=0,0,VLOOKUP(SUBSTITUTE(VLOOKUP(AE410,#REF!,MATCH("strItemName",#REF!,0),FALSE),"SUI_",""),#REF!,2,FALSE)),"ERROR")</f>
        <v>ERROR</v>
      </c>
      <c r="AG410" s="88">
        <v>0</v>
      </c>
      <c r="AH410" s="134">
        <f>IFERROR(IF(AG410=0,0,VLOOKUP(SUBSTITUTE(VLOOKUP(AG410,#REF!,MATCH("strItemName",#REF!,0),FALSE),"SUI_",""),#REF!,2,FALSE)),"ERROR")</f>
        <v>0</v>
      </c>
      <c r="AI410" s="22">
        <f ca="1">IFERROR(IFERROR(VLOOKUP($B410,INDIRECT(VLOOKUP($E410,보상!$S:$AA,2,FALSE)),MATCH(AI$6,INDIRECT(VLOOKUP($E410,보상!$S:$AA,3,FALSE)),0),FALSE),VLOOKUP($B410,INDIRECT(VLOOKUP($E410&amp;"_U",보상!$S:$AA,2,FALSE)),MATCH(AI$6,INDIRECT(VLOOKUP($E410&amp;"_U",보상!$S:$AA,3,FALSE)),0),FALSE)),"ERROR")</f>
        <v>5</v>
      </c>
      <c r="AJ410" s="22">
        <v>0</v>
      </c>
      <c r="AK410" s="22">
        <v>0</v>
      </c>
      <c r="AL410" s="22">
        <v>0</v>
      </c>
      <c r="AM410" s="22" t="b">
        <v>0</v>
      </c>
      <c r="AN410" s="22">
        <v>0</v>
      </c>
      <c r="AO410" s="22">
        <v>0</v>
      </c>
    </row>
    <row r="411" spans="2:41" ht="16.5" customHeight="1" x14ac:dyDescent="0.3">
      <c r="B411" s="153">
        <f t="shared" si="21"/>
        <v>1062803</v>
      </c>
      <c r="C411" s="22">
        <v>1062803</v>
      </c>
      <c r="D411" s="156" t="str">
        <f ca="1">IFERROR(IFERROR(VLOOKUP($B411,INDIRECT(VLOOKUP($E411,보상!$S:$AA,2,FALSE)),MATCH(D$6,INDIRECT(VLOOKUP($E411,보상!$S:$AA,3,FALSE)),0),FALSE),VLOOKUP($B411,INDIRECT(VLOOKUP($E411&amp;"_U",보상!$S:$AA,2,FALSE)),MATCH(D$6,INDIRECT(VLOOKUP($E411&amp;"_U",보상!$S:$AA,3,FALSE)),0),FALSE)),"ERROR")</f>
        <v>데이브의 불만</v>
      </c>
      <c r="E411" s="22" t="s">
        <v>384</v>
      </c>
      <c r="F411" s="22">
        <f>COUNTIF($C$8:$C411,$C411)</f>
        <v>1</v>
      </c>
      <c r="G411" s="22" t="b">
        <v>0</v>
      </c>
      <c r="H411" s="22">
        <v>0</v>
      </c>
      <c r="I411" s="129">
        <f>IFERROR(IF(H411=0,0,VLOOKUP(VLOOKUP(H411,#REF!,MATCH("strMailTitleID",#REF!,0),FALSE),#REF!,2,FALSE)),"ERROR")</f>
        <v>0</v>
      </c>
      <c r="J411" s="176">
        <v>0</v>
      </c>
      <c r="K411" s="129">
        <f>IFERROR(IF(J411=0,0,VLOOKUP(VLOOKUP(J411,#REF!,MATCH("strMailTitleID",#REF!,0),FALSE),#REF!,2,FALSE)),"ERROR")</f>
        <v>0</v>
      </c>
      <c r="L411" s="22">
        <f ca="1">IFERROR(IFERROR(VLOOKUP($B411,INDIRECT(VLOOKUP($E411,보상!$S:$AA,2,FALSE)),MATCH(L$6,INDIRECT(VLOOKUP($E411,보상!$S:$AA,3,FALSE)),0),FALSE),VLOOKUP($B411,INDIRECT(VLOOKUP($E411&amp;"_U",보상!$S:$AA,2,FALSE)),MATCH(L$6,INDIRECT(VLOOKUP($E411&amp;"_U",보상!$S:$AA,3,FALSE)),0),FALSE)),"ERROR")</f>
        <v>26010</v>
      </c>
      <c r="M411" s="22">
        <v>0</v>
      </c>
      <c r="N411" s="22">
        <v>0</v>
      </c>
      <c r="O411" s="22">
        <v>0</v>
      </c>
      <c r="P411" s="22" t="str">
        <f ca="1">IFERROR(IFERROR(VLOOKUP($B411,INDIRECT(VLOOKUP($E411,보상!$S:$AA,2,FALSE)),MATCH(P$6,INDIRECT(VLOOKUP($E411,보상!$S:$AA,3,FALSE)),0),FALSE),VLOOKUP($B411,INDIRECT(VLOOKUP($E411&amp;"_U",보상!$S:$AA,2,FALSE)),MATCH(P$6,INDIRECT(VLOOKUP($E411&amp;"_U",보상!$S:$AA,3,FALSE)),0),FALSE)),"ERROR")</f>
        <v>Gold</v>
      </c>
      <c r="Q411" s="22">
        <f ca="1">IFERROR(IFERROR(VLOOKUP($B411,INDIRECT(VLOOKUP($E411,보상!$S:$AA,2,FALSE)),MATCH(Q$6,INDIRECT(VLOOKUP($E411,보상!$S:$AA,3,FALSE)),0),FALSE),VLOOKUP($B411,INDIRECT(VLOOKUP($E411&amp;"_U",보상!$S:$AA,2,FALSE)),MATCH(Q$6,INDIRECT(VLOOKUP($E411&amp;"_U",보상!$S:$AA,3,FALSE)),0),FALSE)),"ERROR")</f>
        <v>14160</v>
      </c>
      <c r="R411" s="22" t="b">
        <v>0</v>
      </c>
      <c r="S411" s="22" t="b">
        <v>0</v>
      </c>
      <c r="T411" s="22">
        <f ca="1">IFERROR(IF(W411=0,0,VLOOKUP(W411,보상!$D:$K,6,FALSE)),"-")</f>
        <v>7500</v>
      </c>
      <c r="U411" s="22">
        <f ca="1">IFERROR(IF(W411=0,0,VLOOKUP(W411,보상!$D:$K,7,FALSE)),"-")</f>
        <v>0</v>
      </c>
      <c r="V411" s="22">
        <f ca="1">IFERROR(IF(W411=0,0,VLOOKUP(W411,보상!$D:$K,8,FALSE)),"-")</f>
        <v>0</v>
      </c>
      <c r="W411" s="22">
        <f ca="1">IFERROR(IFERROR(VLOOKUP($B411,INDIRECT(VLOOKUP($E411,보상!$S:$AA,2,FALSE)),MATCH(W$6,INDIRECT(VLOOKUP($E411,보상!$S:$AA,3,FALSE)),0),FALSE),VLOOKUP($B411,INDIRECT(VLOOKUP($E411&amp;"_U",보상!$S:$AA,2,FALSE)),MATCH(W$6,INDIRECT(VLOOKUP($E411&amp;"_U",보상!$S:$AA,3,FALSE)),0),FALSE)),"ERROR")</f>
        <v>153001</v>
      </c>
      <c r="X411" s="134" t="str">
        <f ca="1">IFERROR(IF(W411=0,0,VLOOKUP(SUBSTITUTE(VLOOKUP(W411,#REF!,MATCH("strItemName",#REF!,0),FALSE),"SUI_",""),#REF!,2,FALSE)),"ERROR")</f>
        <v>ERROR</v>
      </c>
      <c r="Y411" s="22">
        <f t="shared" ca="1" si="22"/>
        <v>153001</v>
      </c>
      <c r="Z411" s="134" t="str">
        <f ca="1">IFERROR(IF(Y411=0,0,VLOOKUP(SUBSTITUTE(VLOOKUP(Y411,#REF!,MATCH("strItemName",#REF!,0),FALSE),"SUI_",""),#REF!,2,FALSE)),"ERROR")</f>
        <v>ERROR</v>
      </c>
      <c r="AA411" s="22">
        <f t="shared" ca="1" si="22"/>
        <v>153001</v>
      </c>
      <c r="AB411" s="134" t="str">
        <f ca="1">IFERROR(IF(AA411=0,0,VLOOKUP(SUBSTITUTE(VLOOKUP(AA411,#REF!,MATCH("strItemName",#REF!,0),FALSE),"SUI_",""),#REF!,2,FALSE)),"ERROR")</f>
        <v>ERROR</v>
      </c>
      <c r="AC411" s="22">
        <f t="shared" ca="1" si="22"/>
        <v>153001</v>
      </c>
      <c r="AD411" s="134" t="str">
        <f ca="1">IFERROR(IF(AC411=0,0,VLOOKUP(SUBSTITUTE(VLOOKUP(AC411,#REF!,MATCH("strItemName",#REF!,0),FALSE),"SUI_",""),#REF!,2,FALSE)),"ERROR")</f>
        <v>ERROR</v>
      </c>
      <c r="AE411" s="22">
        <f t="shared" ca="1" si="22"/>
        <v>153001</v>
      </c>
      <c r="AF411" s="134" t="str">
        <f ca="1">IFERROR(IF(AE411=0,0,VLOOKUP(SUBSTITUTE(VLOOKUP(AE411,#REF!,MATCH("strItemName",#REF!,0),FALSE),"SUI_",""),#REF!,2,FALSE)),"ERROR")</f>
        <v>ERROR</v>
      </c>
      <c r="AG411" s="88">
        <v>0</v>
      </c>
      <c r="AH411" s="134">
        <f>IFERROR(IF(AG411=0,0,VLOOKUP(SUBSTITUTE(VLOOKUP(AG411,#REF!,MATCH("strItemName",#REF!,0),FALSE),"SUI_",""),#REF!,2,FALSE)),"ERROR")</f>
        <v>0</v>
      </c>
      <c r="AI411" s="22">
        <f ca="1">IFERROR(IFERROR(VLOOKUP($B411,INDIRECT(VLOOKUP($E411,보상!$S:$AA,2,FALSE)),MATCH(AI$6,INDIRECT(VLOOKUP($E411,보상!$S:$AA,3,FALSE)),0),FALSE),VLOOKUP($B411,INDIRECT(VLOOKUP($E411&amp;"_U",보상!$S:$AA,2,FALSE)),MATCH(AI$6,INDIRECT(VLOOKUP($E411&amp;"_U",보상!$S:$AA,3,FALSE)),0),FALSE)),"ERROR")</f>
        <v>1</v>
      </c>
      <c r="AJ411" s="22">
        <v>0</v>
      </c>
      <c r="AK411" s="22">
        <v>0</v>
      </c>
      <c r="AL411" s="22">
        <v>0</v>
      </c>
      <c r="AM411" s="22" t="b">
        <v>0</v>
      </c>
      <c r="AN411" s="22">
        <v>0</v>
      </c>
      <c r="AO411" s="22">
        <v>0</v>
      </c>
    </row>
    <row r="412" spans="2:41" ht="16.5" customHeight="1" x14ac:dyDescent="0.3">
      <c r="B412" s="153">
        <f t="shared" si="21"/>
        <v>1062903</v>
      </c>
      <c r="C412" s="22">
        <v>1062903</v>
      </c>
      <c r="D412" s="156" t="str">
        <f ca="1">IFERROR(IFERROR(VLOOKUP($B412,INDIRECT(VLOOKUP($E412,보상!$S:$AA,2,FALSE)),MATCH(D$6,INDIRECT(VLOOKUP($E412,보상!$S:$AA,3,FALSE)),0),FALSE),VLOOKUP($B412,INDIRECT(VLOOKUP($E412&amp;"_U",보상!$S:$AA,2,FALSE)),MATCH(D$6,INDIRECT(VLOOKUP($E412&amp;"_U",보상!$S:$AA,3,FALSE)),0),FALSE)),"ERROR")</f>
        <v>내부 고발</v>
      </c>
      <c r="E412" s="22" t="s">
        <v>384</v>
      </c>
      <c r="F412" s="22">
        <f>COUNTIF($C$8:$C412,$C412)</f>
        <v>1</v>
      </c>
      <c r="G412" s="22" t="b">
        <v>0</v>
      </c>
      <c r="H412" s="22">
        <v>0</v>
      </c>
      <c r="I412" s="129">
        <f>IFERROR(IF(H412=0,0,VLOOKUP(VLOOKUP(H412,#REF!,MATCH("strMailTitleID",#REF!,0),FALSE),#REF!,2,FALSE)),"ERROR")</f>
        <v>0</v>
      </c>
      <c r="J412" s="176">
        <v>0</v>
      </c>
      <c r="K412" s="129">
        <f>IFERROR(IF(J412=0,0,VLOOKUP(VLOOKUP(J412,#REF!,MATCH("strMailTitleID",#REF!,0),FALSE),#REF!,2,FALSE)),"ERROR")</f>
        <v>0</v>
      </c>
      <c r="L412" s="22">
        <f ca="1">IFERROR(IFERROR(VLOOKUP($B412,INDIRECT(VLOOKUP($E412,보상!$S:$AA,2,FALSE)),MATCH(L$6,INDIRECT(VLOOKUP($E412,보상!$S:$AA,3,FALSE)),0),FALSE),VLOOKUP($B412,INDIRECT(VLOOKUP($E412&amp;"_U",보상!$S:$AA,2,FALSE)),MATCH(L$6,INDIRECT(VLOOKUP($E412&amp;"_U",보상!$S:$AA,3,FALSE)),0),FALSE)),"ERROR")</f>
        <v>26010</v>
      </c>
      <c r="M412" s="22">
        <v>0</v>
      </c>
      <c r="N412" s="22">
        <v>0</v>
      </c>
      <c r="O412" s="22">
        <v>0</v>
      </c>
      <c r="P412" s="22" t="str">
        <f ca="1">IFERROR(IFERROR(VLOOKUP($B412,INDIRECT(VLOOKUP($E412,보상!$S:$AA,2,FALSE)),MATCH(P$6,INDIRECT(VLOOKUP($E412,보상!$S:$AA,3,FALSE)),0),FALSE),VLOOKUP($B412,INDIRECT(VLOOKUP($E412&amp;"_U",보상!$S:$AA,2,FALSE)),MATCH(P$6,INDIRECT(VLOOKUP($E412&amp;"_U",보상!$S:$AA,3,FALSE)),0),FALSE)),"ERROR")</f>
        <v>Gold</v>
      </c>
      <c r="Q412" s="22">
        <f ca="1">IFERROR(IFERROR(VLOOKUP($B412,INDIRECT(VLOOKUP($E412,보상!$S:$AA,2,FALSE)),MATCH(Q$6,INDIRECT(VLOOKUP($E412,보상!$S:$AA,3,FALSE)),0),FALSE),VLOOKUP($B412,INDIRECT(VLOOKUP($E412&amp;"_U",보상!$S:$AA,2,FALSE)),MATCH(Q$6,INDIRECT(VLOOKUP($E412&amp;"_U",보상!$S:$AA,3,FALSE)),0),FALSE)),"ERROR")</f>
        <v>14160</v>
      </c>
      <c r="R412" s="22" t="b">
        <v>0</v>
      </c>
      <c r="S412" s="22" t="b">
        <v>0</v>
      </c>
      <c r="T412" s="22">
        <f ca="1">IFERROR(IF(W412=0,0,VLOOKUP(W412,보상!$D:$K,6,FALSE)),"-")</f>
        <v>0</v>
      </c>
      <c r="U412" s="22">
        <f ca="1">IFERROR(IF(W412=0,0,VLOOKUP(W412,보상!$D:$K,7,FALSE)),"-")</f>
        <v>5250</v>
      </c>
      <c r="V412" s="22">
        <f ca="1">IFERROR(IF(W412=0,0,VLOOKUP(W412,보상!$D:$K,8,FALSE)),"-")</f>
        <v>0</v>
      </c>
      <c r="W412" s="22">
        <f ca="1">IFERROR(IFERROR(VLOOKUP($B412,INDIRECT(VLOOKUP($E412,보상!$S:$AA,2,FALSE)),MATCH(W$6,INDIRECT(VLOOKUP($E412,보상!$S:$AA,3,FALSE)),0),FALSE),VLOOKUP($B412,INDIRECT(VLOOKUP($E412&amp;"_U",보상!$S:$AA,2,FALSE)),MATCH(W$6,INDIRECT(VLOOKUP($E412&amp;"_U",보상!$S:$AA,3,FALSE)),0),FALSE)),"ERROR")</f>
        <v>243001</v>
      </c>
      <c r="X412" s="134" t="str">
        <f ca="1">IFERROR(IF(W412=0,0,VLOOKUP(SUBSTITUTE(VLOOKUP(W412,#REF!,MATCH("strItemName",#REF!,0),FALSE),"SUI_",""),#REF!,2,FALSE)),"ERROR")</f>
        <v>ERROR</v>
      </c>
      <c r="Y412" s="22">
        <f t="shared" ca="1" si="22"/>
        <v>243001</v>
      </c>
      <c r="Z412" s="134" t="str">
        <f ca="1">IFERROR(IF(Y412=0,0,VLOOKUP(SUBSTITUTE(VLOOKUP(Y412,#REF!,MATCH("strItemName",#REF!,0),FALSE),"SUI_",""),#REF!,2,FALSE)),"ERROR")</f>
        <v>ERROR</v>
      </c>
      <c r="AA412" s="22">
        <f t="shared" ca="1" si="22"/>
        <v>243001</v>
      </c>
      <c r="AB412" s="134" t="str">
        <f ca="1">IFERROR(IF(AA412=0,0,VLOOKUP(SUBSTITUTE(VLOOKUP(AA412,#REF!,MATCH("strItemName",#REF!,0),FALSE),"SUI_",""),#REF!,2,FALSE)),"ERROR")</f>
        <v>ERROR</v>
      </c>
      <c r="AC412" s="22">
        <f t="shared" ca="1" si="22"/>
        <v>243001</v>
      </c>
      <c r="AD412" s="134" t="str">
        <f ca="1">IFERROR(IF(AC412=0,0,VLOOKUP(SUBSTITUTE(VLOOKUP(AC412,#REF!,MATCH("strItemName",#REF!,0),FALSE),"SUI_",""),#REF!,2,FALSE)),"ERROR")</f>
        <v>ERROR</v>
      </c>
      <c r="AE412" s="22">
        <f t="shared" ca="1" si="22"/>
        <v>243001</v>
      </c>
      <c r="AF412" s="134" t="str">
        <f ca="1">IFERROR(IF(AE412=0,0,VLOOKUP(SUBSTITUTE(VLOOKUP(AE412,#REF!,MATCH("strItemName",#REF!,0),FALSE),"SUI_",""),#REF!,2,FALSE)),"ERROR")</f>
        <v>ERROR</v>
      </c>
      <c r="AG412" s="88">
        <v>0</v>
      </c>
      <c r="AH412" s="134">
        <f>IFERROR(IF(AG412=0,0,VLOOKUP(SUBSTITUTE(VLOOKUP(AG412,#REF!,MATCH("strItemName",#REF!,0),FALSE),"SUI_",""),#REF!,2,FALSE)),"ERROR")</f>
        <v>0</v>
      </c>
      <c r="AI412" s="22">
        <f ca="1">IFERROR(IFERROR(VLOOKUP($B412,INDIRECT(VLOOKUP($E412,보상!$S:$AA,2,FALSE)),MATCH(AI$6,INDIRECT(VLOOKUP($E412,보상!$S:$AA,3,FALSE)),0),FALSE),VLOOKUP($B412,INDIRECT(VLOOKUP($E412&amp;"_U",보상!$S:$AA,2,FALSE)),MATCH(AI$6,INDIRECT(VLOOKUP($E412&amp;"_U",보상!$S:$AA,3,FALSE)),0),FALSE)),"ERROR")</f>
        <v>1</v>
      </c>
      <c r="AJ412" s="22">
        <v>0</v>
      </c>
      <c r="AK412" s="22">
        <v>0</v>
      </c>
      <c r="AL412" s="22">
        <v>0</v>
      </c>
      <c r="AM412" s="22" t="b">
        <v>0</v>
      </c>
      <c r="AN412" s="22">
        <v>0</v>
      </c>
      <c r="AO412" s="22">
        <v>0</v>
      </c>
    </row>
    <row r="413" spans="2:41" ht="16.5" customHeight="1" x14ac:dyDescent="0.3">
      <c r="B413" s="153">
        <f t="shared" si="21"/>
        <v>1063003</v>
      </c>
      <c r="C413" s="22">
        <v>1063003</v>
      </c>
      <c r="D413" s="156" t="str">
        <f ca="1">IFERROR(IFERROR(VLOOKUP($B413,INDIRECT(VLOOKUP($E413,보상!$S:$AA,2,FALSE)),MATCH(D$6,INDIRECT(VLOOKUP($E413,보상!$S:$AA,3,FALSE)),0),FALSE),VLOOKUP($B413,INDIRECT(VLOOKUP($E413&amp;"_U",보상!$S:$AA,2,FALSE)),MATCH(D$6,INDIRECT(VLOOKUP($E413&amp;"_U",보상!$S:$AA,3,FALSE)),0),FALSE)),"ERROR")</f>
        <v>조작된 장부</v>
      </c>
      <c r="E413" s="22" t="s">
        <v>384</v>
      </c>
      <c r="F413" s="22">
        <f>COUNTIF($C$8:$C413,$C413)</f>
        <v>1</v>
      </c>
      <c r="G413" s="22" t="b">
        <v>0</v>
      </c>
      <c r="H413" s="22">
        <v>0</v>
      </c>
      <c r="I413" s="129">
        <f>IFERROR(IF(H413=0,0,VLOOKUP(VLOOKUP(H413,#REF!,MATCH("strMailTitleID",#REF!,0),FALSE),#REF!,2,FALSE)),"ERROR")</f>
        <v>0</v>
      </c>
      <c r="J413" s="176">
        <v>0</v>
      </c>
      <c r="K413" s="129">
        <f>IFERROR(IF(J413=0,0,VLOOKUP(VLOOKUP(J413,#REF!,MATCH("strMailTitleID",#REF!,0),FALSE),#REF!,2,FALSE)),"ERROR")</f>
        <v>0</v>
      </c>
      <c r="L413" s="22">
        <f ca="1">IFERROR(IFERROR(VLOOKUP($B413,INDIRECT(VLOOKUP($E413,보상!$S:$AA,2,FALSE)),MATCH(L$6,INDIRECT(VLOOKUP($E413,보상!$S:$AA,3,FALSE)),0),FALSE),VLOOKUP($B413,INDIRECT(VLOOKUP($E413&amp;"_U",보상!$S:$AA,2,FALSE)),MATCH(L$6,INDIRECT(VLOOKUP($E413&amp;"_U",보상!$S:$AA,3,FALSE)),0),FALSE)),"ERROR")</f>
        <v>26010</v>
      </c>
      <c r="M413" s="22">
        <v>0</v>
      </c>
      <c r="N413" s="22">
        <v>0</v>
      </c>
      <c r="O413" s="22">
        <v>0</v>
      </c>
      <c r="P413" s="22" t="str">
        <f ca="1">IFERROR(IFERROR(VLOOKUP($B413,INDIRECT(VLOOKUP($E413,보상!$S:$AA,2,FALSE)),MATCH(P$6,INDIRECT(VLOOKUP($E413,보상!$S:$AA,3,FALSE)),0),FALSE),VLOOKUP($B413,INDIRECT(VLOOKUP($E413&amp;"_U",보상!$S:$AA,2,FALSE)),MATCH(P$6,INDIRECT(VLOOKUP($E413&amp;"_U",보상!$S:$AA,3,FALSE)),0),FALSE)),"ERROR")</f>
        <v>Gold</v>
      </c>
      <c r="Q413" s="22">
        <f ca="1">IFERROR(IFERROR(VLOOKUP($B413,INDIRECT(VLOOKUP($E413,보상!$S:$AA,2,FALSE)),MATCH(Q$6,INDIRECT(VLOOKUP($E413,보상!$S:$AA,3,FALSE)),0),FALSE),VLOOKUP($B413,INDIRECT(VLOOKUP($E413&amp;"_U",보상!$S:$AA,2,FALSE)),MATCH(Q$6,INDIRECT(VLOOKUP($E413&amp;"_U",보상!$S:$AA,3,FALSE)),0),FALSE)),"ERROR")</f>
        <v>14160</v>
      </c>
      <c r="R413" s="22" t="b">
        <v>0</v>
      </c>
      <c r="S413" s="22" t="b">
        <v>0</v>
      </c>
      <c r="T413" s="22">
        <f ca="1">IFERROR(IF(W413=0,0,VLOOKUP(W413,보상!$D:$K,6,FALSE)),"-")</f>
        <v>0</v>
      </c>
      <c r="U413" s="22">
        <f ca="1">IFERROR(IF(W413=0,0,VLOOKUP(W413,보상!$D:$K,7,FALSE)),"-")</f>
        <v>0</v>
      </c>
      <c r="V413" s="22">
        <f ca="1">IFERROR(IF(W413=0,0,VLOOKUP(W413,보상!$D:$K,8,FALSE)),"-")</f>
        <v>0</v>
      </c>
      <c r="W413" s="22">
        <f ca="1">IFERROR(IFERROR(VLOOKUP($B413,INDIRECT(VLOOKUP($E413,보상!$S:$AA,2,FALSE)),MATCH(W$6,INDIRECT(VLOOKUP($E413,보상!$S:$AA,3,FALSE)),0),FALSE),VLOOKUP($B413,INDIRECT(VLOOKUP($E413&amp;"_U",보상!$S:$AA,2,FALSE)),MATCH(W$6,INDIRECT(VLOOKUP($E413&amp;"_U",보상!$S:$AA,3,FALSE)),0),FALSE)),"ERROR")</f>
        <v>3011001</v>
      </c>
      <c r="X413" s="134" t="str">
        <f ca="1">IFERROR(IF(W413=0,0,VLOOKUP(SUBSTITUTE(VLOOKUP(W413,#REF!,MATCH("strItemName",#REF!,0),FALSE),"SUI_",""),#REF!,2,FALSE)),"ERROR")</f>
        <v>ERROR</v>
      </c>
      <c r="Y413" s="22">
        <f t="shared" ca="1" si="22"/>
        <v>3011001</v>
      </c>
      <c r="Z413" s="134" t="str">
        <f ca="1">IFERROR(IF(Y413=0,0,VLOOKUP(SUBSTITUTE(VLOOKUP(Y413,#REF!,MATCH("strItemName",#REF!,0),FALSE),"SUI_",""),#REF!,2,FALSE)),"ERROR")</f>
        <v>ERROR</v>
      </c>
      <c r="AA413" s="22">
        <f t="shared" ca="1" si="22"/>
        <v>3011001</v>
      </c>
      <c r="AB413" s="134" t="str">
        <f ca="1">IFERROR(IF(AA413=0,0,VLOOKUP(SUBSTITUTE(VLOOKUP(AA413,#REF!,MATCH("strItemName",#REF!,0),FALSE),"SUI_",""),#REF!,2,FALSE)),"ERROR")</f>
        <v>ERROR</v>
      </c>
      <c r="AC413" s="22">
        <f t="shared" ca="1" si="22"/>
        <v>3011001</v>
      </c>
      <c r="AD413" s="134" t="str">
        <f ca="1">IFERROR(IF(AC413=0,0,VLOOKUP(SUBSTITUTE(VLOOKUP(AC413,#REF!,MATCH("strItemName",#REF!,0),FALSE),"SUI_",""),#REF!,2,FALSE)),"ERROR")</f>
        <v>ERROR</v>
      </c>
      <c r="AE413" s="22">
        <f t="shared" ca="1" si="22"/>
        <v>3011001</v>
      </c>
      <c r="AF413" s="134" t="str">
        <f ca="1">IFERROR(IF(AE413=0,0,VLOOKUP(SUBSTITUTE(VLOOKUP(AE413,#REF!,MATCH("strItemName",#REF!,0),FALSE),"SUI_",""),#REF!,2,FALSE)),"ERROR")</f>
        <v>ERROR</v>
      </c>
      <c r="AG413" s="88">
        <v>0</v>
      </c>
      <c r="AH413" s="134">
        <f>IFERROR(IF(AG413=0,0,VLOOKUP(SUBSTITUTE(VLOOKUP(AG413,#REF!,MATCH("strItemName",#REF!,0),FALSE),"SUI_",""),#REF!,2,FALSE)),"ERROR")</f>
        <v>0</v>
      </c>
      <c r="AI413" s="22">
        <f ca="1">IFERROR(IFERROR(VLOOKUP($B413,INDIRECT(VLOOKUP($E413,보상!$S:$AA,2,FALSE)),MATCH(AI$6,INDIRECT(VLOOKUP($E413,보상!$S:$AA,3,FALSE)),0),FALSE),VLOOKUP($B413,INDIRECT(VLOOKUP($E413&amp;"_U",보상!$S:$AA,2,FALSE)),MATCH(AI$6,INDIRECT(VLOOKUP($E413&amp;"_U",보상!$S:$AA,3,FALSE)),0),FALSE)),"ERROR")</f>
        <v>1</v>
      </c>
      <c r="AJ413" s="22">
        <v>0</v>
      </c>
      <c r="AK413" s="22">
        <v>0</v>
      </c>
      <c r="AL413" s="22">
        <v>0</v>
      </c>
      <c r="AM413" s="22" t="b">
        <v>0</v>
      </c>
      <c r="AN413" s="22">
        <v>0</v>
      </c>
      <c r="AO413" s="22">
        <v>0</v>
      </c>
    </row>
    <row r="414" spans="2:41" ht="16.5" customHeight="1" x14ac:dyDescent="0.3">
      <c r="B414" s="153">
        <f t="shared" si="21"/>
        <v>1063103</v>
      </c>
      <c r="C414" s="22">
        <v>1063103</v>
      </c>
      <c r="D414" s="156" t="str">
        <f ca="1">IFERROR(IFERROR(VLOOKUP($B414,INDIRECT(VLOOKUP($E414,보상!$S:$AA,2,FALSE)),MATCH(D$6,INDIRECT(VLOOKUP($E414,보상!$S:$AA,3,FALSE)),0),FALSE),VLOOKUP($B414,INDIRECT(VLOOKUP($E414&amp;"_U",보상!$S:$AA,2,FALSE)),MATCH(D$6,INDIRECT(VLOOKUP($E414&amp;"_U",보상!$S:$AA,3,FALSE)),0),FALSE)),"ERROR")</f>
        <v>밀거래 현장 급습</v>
      </c>
      <c r="E414" s="22" t="s">
        <v>384</v>
      </c>
      <c r="F414" s="22">
        <f>COUNTIF($C$8:$C414,$C414)</f>
        <v>1</v>
      </c>
      <c r="G414" s="22" t="b">
        <v>0</v>
      </c>
      <c r="H414" s="22">
        <v>0</v>
      </c>
      <c r="I414" s="129">
        <f>IFERROR(IF(H414=0,0,VLOOKUP(VLOOKUP(H414,#REF!,MATCH("strMailTitleID",#REF!,0),FALSE),#REF!,2,FALSE)),"ERROR")</f>
        <v>0</v>
      </c>
      <c r="J414" s="176">
        <v>0</v>
      </c>
      <c r="K414" s="129">
        <f>IFERROR(IF(J414=0,0,VLOOKUP(VLOOKUP(J414,#REF!,MATCH("strMailTitleID",#REF!,0),FALSE),#REF!,2,FALSE)),"ERROR")</f>
        <v>0</v>
      </c>
      <c r="L414" s="22">
        <f ca="1">IFERROR(IFERROR(VLOOKUP($B414,INDIRECT(VLOOKUP($E414,보상!$S:$AA,2,FALSE)),MATCH(L$6,INDIRECT(VLOOKUP($E414,보상!$S:$AA,3,FALSE)),0),FALSE),VLOOKUP($B414,INDIRECT(VLOOKUP($E414&amp;"_U",보상!$S:$AA,2,FALSE)),MATCH(L$6,INDIRECT(VLOOKUP($E414&amp;"_U",보상!$S:$AA,3,FALSE)),0),FALSE)),"ERROR")</f>
        <v>26010</v>
      </c>
      <c r="M414" s="22">
        <v>0</v>
      </c>
      <c r="N414" s="22">
        <v>0</v>
      </c>
      <c r="O414" s="22">
        <v>0</v>
      </c>
      <c r="P414" s="22" t="str">
        <f ca="1">IFERROR(IFERROR(VLOOKUP($B414,INDIRECT(VLOOKUP($E414,보상!$S:$AA,2,FALSE)),MATCH(P$6,INDIRECT(VLOOKUP($E414,보상!$S:$AA,3,FALSE)),0),FALSE),VLOOKUP($B414,INDIRECT(VLOOKUP($E414&amp;"_U",보상!$S:$AA,2,FALSE)),MATCH(P$6,INDIRECT(VLOOKUP($E414&amp;"_U",보상!$S:$AA,3,FALSE)),0),FALSE)),"ERROR")</f>
        <v>Gold</v>
      </c>
      <c r="Q414" s="22">
        <f ca="1">IFERROR(IFERROR(VLOOKUP($B414,INDIRECT(VLOOKUP($E414,보상!$S:$AA,2,FALSE)),MATCH(Q$6,INDIRECT(VLOOKUP($E414,보상!$S:$AA,3,FALSE)),0),FALSE),VLOOKUP($B414,INDIRECT(VLOOKUP($E414&amp;"_U",보상!$S:$AA,2,FALSE)),MATCH(Q$6,INDIRECT(VLOOKUP($E414&amp;"_U",보상!$S:$AA,3,FALSE)),0),FALSE)),"ERROR")</f>
        <v>14160</v>
      </c>
      <c r="R414" s="22" t="b">
        <v>0</v>
      </c>
      <c r="S414" s="22" t="b">
        <v>0</v>
      </c>
      <c r="T414" s="22">
        <f ca="1">IFERROR(IF(W414=0,0,VLOOKUP(W414,보상!$D:$K,6,FALSE)),"-")</f>
        <v>0</v>
      </c>
      <c r="U414" s="22">
        <f ca="1">IFERROR(IF(W414=0,0,VLOOKUP(W414,보상!$D:$K,7,FALSE)),"-")</f>
        <v>0</v>
      </c>
      <c r="V414" s="22">
        <f ca="1">IFERROR(IF(W414=0,0,VLOOKUP(W414,보상!$D:$K,8,FALSE)),"-")</f>
        <v>0</v>
      </c>
      <c r="W414" s="22">
        <f ca="1">IFERROR(IFERROR(VLOOKUP($B414,INDIRECT(VLOOKUP($E414,보상!$S:$AA,2,FALSE)),MATCH(W$6,INDIRECT(VLOOKUP($E414,보상!$S:$AA,3,FALSE)),0),FALSE),VLOOKUP($B414,INDIRECT(VLOOKUP($E414&amp;"_U",보상!$S:$AA,2,FALSE)),MATCH(W$6,INDIRECT(VLOOKUP($E414&amp;"_U",보상!$S:$AA,3,FALSE)),0),FALSE)),"ERROR")</f>
        <v>4013010</v>
      </c>
      <c r="X414" s="134" t="str">
        <f ca="1">IFERROR(IF(W414=0,0,VLOOKUP(SUBSTITUTE(VLOOKUP(W414,#REF!,MATCH("strItemName",#REF!,0),FALSE),"SUI_",""),#REF!,2,FALSE)),"ERROR")</f>
        <v>ERROR</v>
      </c>
      <c r="Y414" s="22">
        <f t="shared" ca="1" si="22"/>
        <v>4013010</v>
      </c>
      <c r="Z414" s="134" t="str">
        <f ca="1">IFERROR(IF(Y414=0,0,VLOOKUP(SUBSTITUTE(VLOOKUP(Y414,#REF!,MATCH("strItemName",#REF!,0),FALSE),"SUI_",""),#REF!,2,FALSE)),"ERROR")</f>
        <v>ERROR</v>
      </c>
      <c r="AA414" s="22">
        <f t="shared" ca="1" si="22"/>
        <v>4013010</v>
      </c>
      <c r="AB414" s="134" t="str">
        <f ca="1">IFERROR(IF(AA414=0,0,VLOOKUP(SUBSTITUTE(VLOOKUP(AA414,#REF!,MATCH("strItemName",#REF!,0),FALSE),"SUI_",""),#REF!,2,FALSE)),"ERROR")</f>
        <v>ERROR</v>
      </c>
      <c r="AC414" s="22">
        <f t="shared" ca="1" si="22"/>
        <v>4013010</v>
      </c>
      <c r="AD414" s="134" t="str">
        <f ca="1">IFERROR(IF(AC414=0,0,VLOOKUP(SUBSTITUTE(VLOOKUP(AC414,#REF!,MATCH("strItemName",#REF!,0),FALSE),"SUI_",""),#REF!,2,FALSE)),"ERROR")</f>
        <v>ERROR</v>
      </c>
      <c r="AE414" s="22">
        <f t="shared" ca="1" si="22"/>
        <v>4013010</v>
      </c>
      <c r="AF414" s="134" t="str">
        <f ca="1">IFERROR(IF(AE414=0,0,VLOOKUP(SUBSTITUTE(VLOOKUP(AE414,#REF!,MATCH("strItemName",#REF!,0),FALSE),"SUI_",""),#REF!,2,FALSE)),"ERROR")</f>
        <v>ERROR</v>
      </c>
      <c r="AG414" s="88">
        <v>0</v>
      </c>
      <c r="AH414" s="134">
        <f>IFERROR(IF(AG414=0,0,VLOOKUP(SUBSTITUTE(VLOOKUP(AG414,#REF!,MATCH("strItemName",#REF!,0),FALSE),"SUI_",""),#REF!,2,FALSE)),"ERROR")</f>
        <v>0</v>
      </c>
      <c r="AI414" s="22">
        <f ca="1">IFERROR(IFERROR(VLOOKUP($B414,INDIRECT(VLOOKUP($E414,보상!$S:$AA,2,FALSE)),MATCH(AI$6,INDIRECT(VLOOKUP($E414,보상!$S:$AA,3,FALSE)),0),FALSE),VLOOKUP($B414,INDIRECT(VLOOKUP($E414&amp;"_U",보상!$S:$AA,2,FALSE)),MATCH(AI$6,INDIRECT(VLOOKUP($E414&amp;"_U",보상!$S:$AA,3,FALSE)),0),FALSE)),"ERROR")</f>
        <v>1</v>
      </c>
      <c r="AJ414" s="22">
        <v>0</v>
      </c>
      <c r="AK414" s="22">
        <v>0</v>
      </c>
      <c r="AL414" s="22">
        <v>0</v>
      </c>
      <c r="AM414" s="22" t="b">
        <v>0</v>
      </c>
      <c r="AN414" s="22">
        <v>0</v>
      </c>
      <c r="AO414" s="22">
        <v>0</v>
      </c>
    </row>
    <row r="415" spans="2:41" ht="16.5" customHeight="1" x14ac:dyDescent="0.3">
      <c r="B415" s="153">
        <f t="shared" si="21"/>
        <v>1063203</v>
      </c>
      <c r="C415" s="22">
        <v>1063203</v>
      </c>
      <c r="D415" s="156" t="str">
        <f ca="1">IFERROR(IFERROR(VLOOKUP($B415,INDIRECT(VLOOKUP($E415,보상!$S:$AA,2,FALSE)),MATCH(D$6,INDIRECT(VLOOKUP($E415,보상!$S:$AA,3,FALSE)),0),FALSE),VLOOKUP($B415,INDIRECT(VLOOKUP($E415&amp;"_U",보상!$S:$AA,2,FALSE)),MATCH(D$6,INDIRECT(VLOOKUP($E415&amp;"_U",보상!$S:$AA,3,FALSE)),0),FALSE)),"ERROR")</f>
        <v>밀거래 물품 조사</v>
      </c>
      <c r="E415" s="22" t="s">
        <v>384</v>
      </c>
      <c r="F415" s="22">
        <f>COUNTIF($C$8:$C415,$C415)</f>
        <v>1</v>
      </c>
      <c r="G415" s="22" t="b">
        <v>0</v>
      </c>
      <c r="H415" s="22">
        <v>0</v>
      </c>
      <c r="I415" s="129">
        <f>IFERROR(IF(H415=0,0,VLOOKUP(VLOOKUP(H415,#REF!,MATCH("strMailTitleID",#REF!,0),FALSE),#REF!,2,FALSE)),"ERROR")</f>
        <v>0</v>
      </c>
      <c r="J415" s="176">
        <v>0</v>
      </c>
      <c r="K415" s="129">
        <f>IFERROR(IF(J415=0,0,VLOOKUP(VLOOKUP(J415,#REF!,MATCH("strMailTitleID",#REF!,0),FALSE),#REF!,2,FALSE)),"ERROR")</f>
        <v>0</v>
      </c>
      <c r="L415" s="22">
        <f ca="1">IFERROR(IFERROR(VLOOKUP($B415,INDIRECT(VLOOKUP($E415,보상!$S:$AA,2,FALSE)),MATCH(L$6,INDIRECT(VLOOKUP($E415,보상!$S:$AA,3,FALSE)),0),FALSE),VLOOKUP($B415,INDIRECT(VLOOKUP($E415&amp;"_U",보상!$S:$AA,2,FALSE)),MATCH(L$6,INDIRECT(VLOOKUP($E415&amp;"_U",보상!$S:$AA,3,FALSE)),0),FALSE)),"ERROR")</f>
        <v>26010</v>
      </c>
      <c r="M415" s="22">
        <v>0</v>
      </c>
      <c r="N415" s="22">
        <v>0</v>
      </c>
      <c r="O415" s="22">
        <v>0</v>
      </c>
      <c r="P415" s="22" t="str">
        <f ca="1">IFERROR(IFERROR(VLOOKUP($B415,INDIRECT(VLOOKUP($E415,보상!$S:$AA,2,FALSE)),MATCH(P$6,INDIRECT(VLOOKUP($E415,보상!$S:$AA,3,FALSE)),0),FALSE),VLOOKUP($B415,INDIRECT(VLOOKUP($E415&amp;"_U",보상!$S:$AA,2,FALSE)),MATCH(P$6,INDIRECT(VLOOKUP($E415&amp;"_U",보상!$S:$AA,3,FALSE)),0),FALSE)),"ERROR")</f>
        <v>Gold</v>
      </c>
      <c r="Q415" s="22">
        <f ca="1">IFERROR(IFERROR(VLOOKUP($B415,INDIRECT(VLOOKUP($E415,보상!$S:$AA,2,FALSE)),MATCH(Q$6,INDIRECT(VLOOKUP($E415,보상!$S:$AA,3,FALSE)),0),FALSE),VLOOKUP($B415,INDIRECT(VLOOKUP($E415&amp;"_U",보상!$S:$AA,2,FALSE)),MATCH(Q$6,INDIRECT(VLOOKUP($E415&amp;"_U",보상!$S:$AA,3,FALSE)),0),FALSE)),"ERROR")</f>
        <v>14160</v>
      </c>
      <c r="R415" s="22" t="b">
        <v>0</v>
      </c>
      <c r="S415" s="22" t="b">
        <v>0</v>
      </c>
      <c r="T415" s="22">
        <f ca="1">IFERROR(IF(W415=0,0,VLOOKUP(W415,보상!$D:$K,6,FALSE)),"-")</f>
        <v>2500</v>
      </c>
      <c r="U415" s="22">
        <f ca="1">IFERROR(IF(W415=0,0,VLOOKUP(W415,보상!$D:$K,7,FALSE)),"-")</f>
        <v>0</v>
      </c>
      <c r="V415" s="22">
        <f ca="1">IFERROR(IF(W415=0,0,VLOOKUP(W415,보상!$D:$K,8,FALSE)),"-")</f>
        <v>0</v>
      </c>
      <c r="W415" s="22">
        <f ca="1">IFERROR(IFERROR(VLOOKUP($B415,INDIRECT(VLOOKUP($E415,보상!$S:$AA,2,FALSE)),MATCH(W$6,INDIRECT(VLOOKUP($E415,보상!$S:$AA,3,FALSE)),0),FALSE),VLOOKUP($B415,INDIRECT(VLOOKUP($E415&amp;"_U",보상!$S:$AA,2,FALSE)),MATCH(W$6,INDIRECT(VLOOKUP($E415&amp;"_U",보상!$S:$AA,3,FALSE)),0),FALSE)),"ERROR")</f>
        <v>152001</v>
      </c>
      <c r="X415" s="134" t="str">
        <f ca="1">IFERROR(IF(W415=0,0,VLOOKUP(SUBSTITUTE(VLOOKUP(W415,#REF!,MATCH("strItemName",#REF!,0),FALSE),"SUI_",""),#REF!,2,FALSE)),"ERROR")</f>
        <v>ERROR</v>
      </c>
      <c r="Y415" s="22">
        <f t="shared" ca="1" si="22"/>
        <v>152001</v>
      </c>
      <c r="Z415" s="134" t="str">
        <f ca="1">IFERROR(IF(Y415=0,0,VLOOKUP(SUBSTITUTE(VLOOKUP(Y415,#REF!,MATCH("strItemName",#REF!,0),FALSE),"SUI_",""),#REF!,2,FALSE)),"ERROR")</f>
        <v>ERROR</v>
      </c>
      <c r="AA415" s="22">
        <f t="shared" ca="1" si="22"/>
        <v>152001</v>
      </c>
      <c r="AB415" s="134" t="str">
        <f ca="1">IFERROR(IF(AA415=0,0,VLOOKUP(SUBSTITUTE(VLOOKUP(AA415,#REF!,MATCH("strItemName",#REF!,0),FALSE),"SUI_",""),#REF!,2,FALSE)),"ERROR")</f>
        <v>ERROR</v>
      </c>
      <c r="AC415" s="22">
        <f t="shared" ca="1" si="22"/>
        <v>152001</v>
      </c>
      <c r="AD415" s="134" t="str">
        <f ca="1">IFERROR(IF(AC415=0,0,VLOOKUP(SUBSTITUTE(VLOOKUP(AC415,#REF!,MATCH("strItemName",#REF!,0),FALSE),"SUI_",""),#REF!,2,FALSE)),"ERROR")</f>
        <v>ERROR</v>
      </c>
      <c r="AE415" s="22">
        <f t="shared" ca="1" si="22"/>
        <v>152001</v>
      </c>
      <c r="AF415" s="134" t="str">
        <f ca="1">IFERROR(IF(AE415=0,0,VLOOKUP(SUBSTITUTE(VLOOKUP(AE415,#REF!,MATCH("strItemName",#REF!,0),FALSE),"SUI_",""),#REF!,2,FALSE)),"ERROR")</f>
        <v>ERROR</v>
      </c>
      <c r="AG415" s="88">
        <v>0</v>
      </c>
      <c r="AH415" s="134">
        <f>IFERROR(IF(AG415=0,0,VLOOKUP(SUBSTITUTE(VLOOKUP(AG415,#REF!,MATCH("strItemName",#REF!,0),FALSE),"SUI_",""),#REF!,2,FALSE)),"ERROR")</f>
        <v>0</v>
      </c>
      <c r="AI415" s="22">
        <f ca="1">IFERROR(IFERROR(VLOOKUP($B415,INDIRECT(VLOOKUP($E415,보상!$S:$AA,2,FALSE)),MATCH(AI$6,INDIRECT(VLOOKUP($E415,보상!$S:$AA,3,FALSE)),0),FALSE),VLOOKUP($B415,INDIRECT(VLOOKUP($E415&amp;"_U",보상!$S:$AA,2,FALSE)),MATCH(AI$6,INDIRECT(VLOOKUP($E415&amp;"_U",보상!$S:$AA,3,FALSE)),0),FALSE)),"ERROR")</f>
        <v>1</v>
      </c>
      <c r="AJ415" s="22">
        <v>0</v>
      </c>
      <c r="AK415" s="22">
        <v>0</v>
      </c>
      <c r="AL415" s="22">
        <v>0</v>
      </c>
      <c r="AM415" s="22" t="b">
        <v>0</v>
      </c>
      <c r="AN415" s="22">
        <v>0</v>
      </c>
      <c r="AO415" s="22">
        <v>0</v>
      </c>
    </row>
    <row r="416" spans="2:41" ht="16.5" customHeight="1" x14ac:dyDescent="0.3">
      <c r="B416" s="153">
        <f t="shared" si="21"/>
        <v>1063303</v>
      </c>
      <c r="C416" s="22">
        <v>1063303</v>
      </c>
      <c r="D416" s="156" t="str">
        <f ca="1">IFERROR(IFERROR(VLOOKUP($B416,INDIRECT(VLOOKUP($E416,보상!$S:$AA,2,FALSE)),MATCH(D$6,INDIRECT(VLOOKUP($E416,보상!$S:$AA,3,FALSE)),0),FALSE),VLOOKUP($B416,INDIRECT(VLOOKUP($E416&amp;"_U",보상!$S:$AA,2,FALSE)),MATCH(D$6,INDIRECT(VLOOKUP($E416&amp;"_U",보상!$S:$AA,3,FALSE)),0),FALSE)),"ERROR")</f>
        <v>심문</v>
      </c>
      <c r="E416" s="22" t="s">
        <v>384</v>
      </c>
      <c r="F416" s="22">
        <f>COUNTIF($C$8:$C416,$C416)</f>
        <v>1</v>
      </c>
      <c r="G416" s="22" t="b">
        <v>0</v>
      </c>
      <c r="H416" s="22">
        <v>0</v>
      </c>
      <c r="I416" s="129">
        <f>IFERROR(IF(H416=0,0,VLOOKUP(VLOOKUP(H416,#REF!,MATCH("strMailTitleID",#REF!,0),FALSE),#REF!,2,FALSE)),"ERROR")</f>
        <v>0</v>
      </c>
      <c r="J416" s="176">
        <v>0</v>
      </c>
      <c r="K416" s="129">
        <f>IFERROR(IF(J416=0,0,VLOOKUP(VLOOKUP(J416,#REF!,MATCH("strMailTitleID",#REF!,0),FALSE),#REF!,2,FALSE)),"ERROR")</f>
        <v>0</v>
      </c>
      <c r="L416" s="22">
        <f ca="1">IFERROR(IFERROR(VLOOKUP($B416,INDIRECT(VLOOKUP($E416,보상!$S:$AA,2,FALSE)),MATCH(L$6,INDIRECT(VLOOKUP($E416,보상!$S:$AA,3,FALSE)),0),FALSE),VLOOKUP($B416,INDIRECT(VLOOKUP($E416&amp;"_U",보상!$S:$AA,2,FALSE)),MATCH(L$6,INDIRECT(VLOOKUP($E416&amp;"_U",보상!$S:$AA,3,FALSE)),0),FALSE)),"ERROR")</f>
        <v>26010</v>
      </c>
      <c r="M416" s="22">
        <v>0</v>
      </c>
      <c r="N416" s="22">
        <v>0</v>
      </c>
      <c r="O416" s="22">
        <v>0</v>
      </c>
      <c r="P416" s="22" t="str">
        <f ca="1">IFERROR(IFERROR(VLOOKUP($B416,INDIRECT(VLOOKUP($E416,보상!$S:$AA,2,FALSE)),MATCH(P$6,INDIRECT(VLOOKUP($E416,보상!$S:$AA,3,FALSE)),0),FALSE),VLOOKUP($B416,INDIRECT(VLOOKUP($E416&amp;"_U",보상!$S:$AA,2,FALSE)),MATCH(P$6,INDIRECT(VLOOKUP($E416&amp;"_U",보상!$S:$AA,3,FALSE)),0),FALSE)),"ERROR")</f>
        <v>Gold</v>
      </c>
      <c r="Q416" s="22">
        <f ca="1">IFERROR(IFERROR(VLOOKUP($B416,INDIRECT(VLOOKUP($E416,보상!$S:$AA,2,FALSE)),MATCH(Q$6,INDIRECT(VLOOKUP($E416,보상!$S:$AA,3,FALSE)),0),FALSE),VLOOKUP($B416,INDIRECT(VLOOKUP($E416&amp;"_U",보상!$S:$AA,2,FALSE)),MATCH(Q$6,INDIRECT(VLOOKUP($E416&amp;"_U",보상!$S:$AA,3,FALSE)),0),FALSE)),"ERROR")</f>
        <v>14160</v>
      </c>
      <c r="R416" s="22" t="b">
        <v>0</v>
      </c>
      <c r="S416" s="22" t="b">
        <v>0</v>
      </c>
      <c r="T416" s="22">
        <f ca="1">IFERROR(IF(W416=0,0,VLOOKUP(W416,보상!$D:$K,6,FALSE)),"-")</f>
        <v>0</v>
      </c>
      <c r="U416" s="22">
        <f ca="1">IFERROR(IF(W416=0,0,VLOOKUP(W416,보상!$D:$K,7,FALSE)),"-")</f>
        <v>0</v>
      </c>
      <c r="V416" s="22">
        <f ca="1">IFERROR(IF(W416=0,0,VLOOKUP(W416,보상!$D:$K,8,FALSE)),"-")</f>
        <v>0</v>
      </c>
      <c r="W416" s="22">
        <f ca="1">IFERROR(IFERROR(VLOOKUP($B416,INDIRECT(VLOOKUP($E416,보상!$S:$AA,2,FALSE)),MATCH(W$6,INDIRECT(VLOOKUP($E416,보상!$S:$AA,3,FALSE)),0),FALSE),VLOOKUP($B416,INDIRECT(VLOOKUP($E416&amp;"_U",보상!$S:$AA,2,FALSE)),MATCH(W$6,INDIRECT(VLOOKUP($E416&amp;"_U",보상!$S:$AA,3,FALSE)),0),FALSE)),"ERROR")</f>
        <v>2004001</v>
      </c>
      <c r="X416" s="134" t="str">
        <f ca="1">IFERROR(IF(W416=0,0,VLOOKUP(SUBSTITUTE(VLOOKUP(W416,#REF!,MATCH("strItemName",#REF!,0),FALSE),"SUI_",""),#REF!,2,FALSE)),"ERROR")</f>
        <v>ERROR</v>
      </c>
      <c r="Y416" s="22">
        <f t="shared" ca="1" si="22"/>
        <v>2004001</v>
      </c>
      <c r="Z416" s="134" t="str">
        <f ca="1">IFERROR(IF(Y416=0,0,VLOOKUP(SUBSTITUTE(VLOOKUP(Y416,#REF!,MATCH("strItemName",#REF!,0),FALSE),"SUI_",""),#REF!,2,FALSE)),"ERROR")</f>
        <v>ERROR</v>
      </c>
      <c r="AA416" s="22">
        <f t="shared" ca="1" si="22"/>
        <v>2004001</v>
      </c>
      <c r="AB416" s="134" t="str">
        <f ca="1">IFERROR(IF(AA416=0,0,VLOOKUP(SUBSTITUTE(VLOOKUP(AA416,#REF!,MATCH("strItemName",#REF!,0),FALSE),"SUI_",""),#REF!,2,FALSE)),"ERROR")</f>
        <v>ERROR</v>
      </c>
      <c r="AC416" s="22">
        <f t="shared" ca="1" si="22"/>
        <v>2004001</v>
      </c>
      <c r="AD416" s="134" t="str">
        <f ca="1">IFERROR(IF(AC416=0,0,VLOOKUP(SUBSTITUTE(VLOOKUP(AC416,#REF!,MATCH("strItemName",#REF!,0),FALSE),"SUI_",""),#REF!,2,FALSE)),"ERROR")</f>
        <v>ERROR</v>
      </c>
      <c r="AE416" s="22">
        <f t="shared" ca="1" si="22"/>
        <v>2004001</v>
      </c>
      <c r="AF416" s="134" t="str">
        <f ca="1">IFERROR(IF(AE416=0,0,VLOOKUP(SUBSTITUTE(VLOOKUP(AE416,#REF!,MATCH("strItemName",#REF!,0),FALSE),"SUI_",""),#REF!,2,FALSE)),"ERROR")</f>
        <v>ERROR</v>
      </c>
      <c r="AG416" s="88">
        <v>0</v>
      </c>
      <c r="AH416" s="134">
        <f>IFERROR(IF(AG416=0,0,VLOOKUP(SUBSTITUTE(VLOOKUP(AG416,#REF!,MATCH("strItemName",#REF!,0),FALSE),"SUI_",""),#REF!,2,FALSE)),"ERROR")</f>
        <v>0</v>
      </c>
      <c r="AI416" s="22">
        <f ca="1">IFERROR(IFERROR(VLOOKUP($B416,INDIRECT(VLOOKUP($E416,보상!$S:$AA,2,FALSE)),MATCH(AI$6,INDIRECT(VLOOKUP($E416,보상!$S:$AA,3,FALSE)),0),FALSE),VLOOKUP($B416,INDIRECT(VLOOKUP($E416&amp;"_U",보상!$S:$AA,2,FALSE)),MATCH(AI$6,INDIRECT(VLOOKUP($E416&amp;"_U",보상!$S:$AA,3,FALSE)),0),FALSE)),"ERROR")</f>
        <v>5</v>
      </c>
      <c r="AJ416" s="22">
        <v>0</v>
      </c>
      <c r="AK416" s="22">
        <v>0</v>
      </c>
      <c r="AL416" s="22">
        <v>0</v>
      </c>
      <c r="AM416" s="22" t="b">
        <v>0</v>
      </c>
      <c r="AN416" s="22">
        <v>0</v>
      </c>
      <c r="AO416" s="22">
        <v>0</v>
      </c>
    </row>
    <row r="417" spans="2:41" ht="16.5" customHeight="1" x14ac:dyDescent="0.3">
      <c r="B417" s="153">
        <f t="shared" si="21"/>
        <v>1063403</v>
      </c>
      <c r="C417" s="22">
        <v>1063403</v>
      </c>
      <c r="D417" s="156" t="str">
        <f ca="1">IFERROR(IFERROR(VLOOKUP($B417,INDIRECT(VLOOKUP($E417,보상!$S:$AA,2,FALSE)),MATCH(D$6,INDIRECT(VLOOKUP($E417,보상!$S:$AA,3,FALSE)),0),FALSE),VLOOKUP($B417,INDIRECT(VLOOKUP($E417&amp;"_U",보상!$S:$AA,2,FALSE)),MATCH(D$6,INDIRECT(VLOOKUP($E417&amp;"_U",보상!$S:$AA,3,FALSE)),0),FALSE)),"ERROR")</f>
        <v>카리우스와 조우</v>
      </c>
      <c r="E417" s="22" t="s">
        <v>384</v>
      </c>
      <c r="F417" s="22">
        <f>COUNTIF($C$8:$C417,$C417)</f>
        <v>1</v>
      </c>
      <c r="G417" s="22" t="b">
        <v>0</v>
      </c>
      <c r="H417" s="22">
        <v>0</v>
      </c>
      <c r="I417" s="129">
        <f>IFERROR(IF(H417=0,0,VLOOKUP(VLOOKUP(H417,#REF!,MATCH("strMailTitleID",#REF!,0),FALSE),#REF!,2,FALSE)),"ERROR")</f>
        <v>0</v>
      </c>
      <c r="J417" s="176">
        <v>0</v>
      </c>
      <c r="K417" s="129">
        <f>IFERROR(IF(J417=0,0,VLOOKUP(VLOOKUP(J417,#REF!,MATCH("strMailTitleID",#REF!,0),FALSE),#REF!,2,FALSE)),"ERROR")</f>
        <v>0</v>
      </c>
      <c r="L417" s="22">
        <f ca="1">IFERROR(IFERROR(VLOOKUP($B417,INDIRECT(VLOOKUP($E417,보상!$S:$AA,2,FALSE)),MATCH(L$6,INDIRECT(VLOOKUP($E417,보상!$S:$AA,3,FALSE)),0),FALSE),VLOOKUP($B417,INDIRECT(VLOOKUP($E417&amp;"_U",보상!$S:$AA,2,FALSE)),MATCH(L$6,INDIRECT(VLOOKUP($E417&amp;"_U",보상!$S:$AA,3,FALSE)),0),FALSE)),"ERROR")</f>
        <v>26490</v>
      </c>
      <c r="M417" s="22">
        <v>0</v>
      </c>
      <c r="N417" s="22">
        <v>0</v>
      </c>
      <c r="O417" s="22">
        <v>0</v>
      </c>
      <c r="P417" s="22" t="str">
        <f ca="1">IFERROR(IFERROR(VLOOKUP($B417,INDIRECT(VLOOKUP($E417,보상!$S:$AA,2,FALSE)),MATCH(P$6,INDIRECT(VLOOKUP($E417,보상!$S:$AA,3,FALSE)),0),FALSE),VLOOKUP($B417,INDIRECT(VLOOKUP($E417&amp;"_U",보상!$S:$AA,2,FALSE)),MATCH(P$6,INDIRECT(VLOOKUP($E417&amp;"_U",보상!$S:$AA,3,FALSE)),0),FALSE)),"ERROR")</f>
        <v>Gold</v>
      </c>
      <c r="Q417" s="22">
        <f ca="1">IFERROR(IFERROR(VLOOKUP($B417,INDIRECT(VLOOKUP($E417,보상!$S:$AA,2,FALSE)),MATCH(Q$6,INDIRECT(VLOOKUP($E417,보상!$S:$AA,3,FALSE)),0),FALSE),VLOOKUP($B417,INDIRECT(VLOOKUP($E417&amp;"_U",보상!$S:$AA,2,FALSE)),MATCH(Q$6,INDIRECT(VLOOKUP($E417&amp;"_U",보상!$S:$AA,3,FALSE)),0),FALSE)),"ERROR")</f>
        <v>14400</v>
      </c>
      <c r="R417" s="22" t="b">
        <v>0</v>
      </c>
      <c r="S417" s="22" t="b">
        <v>0</v>
      </c>
      <c r="T417" s="22">
        <f ca="1">IFERROR(IF(W417=0,0,VLOOKUP(W417,보상!$D:$K,6,FALSE)),"-")</f>
        <v>0</v>
      </c>
      <c r="U417" s="22">
        <f ca="1">IFERROR(IF(W417=0,0,VLOOKUP(W417,보상!$D:$K,7,FALSE)),"-")</f>
        <v>5250</v>
      </c>
      <c r="V417" s="22">
        <f ca="1">IFERROR(IF(W417=0,0,VLOOKUP(W417,보상!$D:$K,8,FALSE)),"-")</f>
        <v>0</v>
      </c>
      <c r="W417" s="22">
        <f ca="1">IFERROR(IFERROR(VLOOKUP($B417,INDIRECT(VLOOKUP($E417,보상!$S:$AA,2,FALSE)),MATCH(W$6,INDIRECT(VLOOKUP($E417,보상!$S:$AA,3,FALSE)),0),FALSE),VLOOKUP($B417,INDIRECT(VLOOKUP($E417&amp;"_U",보상!$S:$AA,2,FALSE)),MATCH(W$6,INDIRECT(VLOOKUP($E417&amp;"_U",보상!$S:$AA,3,FALSE)),0),FALSE)),"ERROR")</f>
        <v>243001</v>
      </c>
      <c r="X417" s="134" t="str">
        <f ca="1">IFERROR(IF(W417=0,0,VLOOKUP(SUBSTITUTE(VLOOKUP(W417,#REF!,MATCH("strItemName",#REF!,0),FALSE),"SUI_",""),#REF!,2,FALSE)),"ERROR")</f>
        <v>ERROR</v>
      </c>
      <c r="Y417" s="22">
        <f t="shared" ca="1" si="22"/>
        <v>243001</v>
      </c>
      <c r="Z417" s="134" t="str">
        <f ca="1">IFERROR(IF(Y417=0,0,VLOOKUP(SUBSTITUTE(VLOOKUP(Y417,#REF!,MATCH("strItemName",#REF!,0),FALSE),"SUI_",""),#REF!,2,FALSE)),"ERROR")</f>
        <v>ERROR</v>
      </c>
      <c r="AA417" s="22">
        <f t="shared" ca="1" si="22"/>
        <v>243001</v>
      </c>
      <c r="AB417" s="134" t="str">
        <f ca="1">IFERROR(IF(AA417=0,0,VLOOKUP(SUBSTITUTE(VLOOKUP(AA417,#REF!,MATCH("strItemName",#REF!,0),FALSE),"SUI_",""),#REF!,2,FALSE)),"ERROR")</f>
        <v>ERROR</v>
      </c>
      <c r="AC417" s="22">
        <f t="shared" ca="1" si="22"/>
        <v>243001</v>
      </c>
      <c r="AD417" s="134" t="str">
        <f ca="1">IFERROR(IF(AC417=0,0,VLOOKUP(SUBSTITUTE(VLOOKUP(AC417,#REF!,MATCH("strItemName",#REF!,0),FALSE),"SUI_",""),#REF!,2,FALSE)),"ERROR")</f>
        <v>ERROR</v>
      </c>
      <c r="AE417" s="22">
        <f t="shared" ca="1" si="22"/>
        <v>243001</v>
      </c>
      <c r="AF417" s="134" t="str">
        <f ca="1">IFERROR(IF(AE417=0,0,VLOOKUP(SUBSTITUTE(VLOOKUP(AE417,#REF!,MATCH("strItemName",#REF!,0),FALSE),"SUI_",""),#REF!,2,FALSE)),"ERROR")</f>
        <v>ERROR</v>
      </c>
      <c r="AG417" s="88">
        <v>0</v>
      </c>
      <c r="AH417" s="134">
        <f>IFERROR(IF(AG417=0,0,VLOOKUP(SUBSTITUTE(VLOOKUP(AG417,#REF!,MATCH("strItemName",#REF!,0),FALSE),"SUI_",""),#REF!,2,FALSE)),"ERROR")</f>
        <v>0</v>
      </c>
      <c r="AI417" s="22">
        <f ca="1">IFERROR(IFERROR(VLOOKUP($B417,INDIRECT(VLOOKUP($E417,보상!$S:$AA,2,FALSE)),MATCH(AI$6,INDIRECT(VLOOKUP($E417,보상!$S:$AA,3,FALSE)),0),FALSE),VLOOKUP($B417,INDIRECT(VLOOKUP($E417&amp;"_U",보상!$S:$AA,2,FALSE)),MATCH(AI$6,INDIRECT(VLOOKUP($E417&amp;"_U",보상!$S:$AA,3,FALSE)),0),FALSE)),"ERROR")</f>
        <v>1</v>
      </c>
      <c r="AJ417" s="22">
        <v>0</v>
      </c>
      <c r="AK417" s="22">
        <v>0</v>
      </c>
      <c r="AL417" s="22">
        <v>0</v>
      </c>
      <c r="AM417" s="22" t="b">
        <v>0</v>
      </c>
      <c r="AN417" s="22">
        <v>0</v>
      </c>
      <c r="AO417" s="22">
        <v>0</v>
      </c>
    </row>
    <row r="418" spans="2:41" ht="16.5" customHeight="1" x14ac:dyDescent="0.3">
      <c r="B418" s="153">
        <f t="shared" si="21"/>
        <v>1063503</v>
      </c>
      <c r="C418" s="22">
        <v>1063503</v>
      </c>
      <c r="D418" s="156" t="str">
        <f ca="1">IFERROR(IFERROR(VLOOKUP($B418,INDIRECT(VLOOKUP($E418,보상!$S:$AA,2,FALSE)),MATCH(D$6,INDIRECT(VLOOKUP($E418,보상!$S:$AA,3,FALSE)),0),FALSE),VLOOKUP($B418,INDIRECT(VLOOKUP($E418&amp;"_U",보상!$S:$AA,2,FALSE)),MATCH(D$6,INDIRECT(VLOOKUP($E418&amp;"_U",보상!$S:$AA,3,FALSE)),0),FALSE)),"ERROR")</f>
        <v>과거의 기억</v>
      </c>
      <c r="E418" s="22" t="s">
        <v>384</v>
      </c>
      <c r="F418" s="22">
        <f>COUNTIF($C$8:$C418,$C418)</f>
        <v>1</v>
      </c>
      <c r="G418" s="22" t="b">
        <v>0</v>
      </c>
      <c r="H418" s="22">
        <v>0</v>
      </c>
      <c r="I418" s="129">
        <f>IFERROR(IF(H418=0,0,VLOOKUP(VLOOKUP(H418,#REF!,MATCH("strMailTitleID",#REF!,0),FALSE),#REF!,2,FALSE)),"ERROR")</f>
        <v>0</v>
      </c>
      <c r="J418" s="176">
        <v>0</v>
      </c>
      <c r="K418" s="129">
        <f>IFERROR(IF(J418=0,0,VLOOKUP(VLOOKUP(J418,#REF!,MATCH("strMailTitleID",#REF!,0),FALSE),#REF!,2,FALSE)),"ERROR")</f>
        <v>0</v>
      </c>
      <c r="L418" s="22">
        <f ca="1">IFERROR(IFERROR(VLOOKUP($B418,INDIRECT(VLOOKUP($E418,보상!$S:$AA,2,FALSE)),MATCH(L$6,INDIRECT(VLOOKUP($E418,보상!$S:$AA,3,FALSE)),0),FALSE),VLOOKUP($B418,INDIRECT(VLOOKUP($E418&amp;"_U",보상!$S:$AA,2,FALSE)),MATCH(L$6,INDIRECT(VLOOKUP($E418&amp;"_U",보상!$S:$AA,3,FALSE)),0),FALSE)),"ERROR")</f>
        <v>26730</v>
      </c>
      <c r="M418" s="22">
        <v>0</v>
      </c>
      <c r="N418" s="22">
        <v>0</v>
      </c>
      <c r="O418" s="22">
        <v>0</v>
      </c>
      <c r="P418" s="22" t="str">
        <f ca="1">IFERROR(IFERROR(VLOOKUP($B418,INDIRECT(VLOOKUP($E418,보상!$S:$AA,2,FALSE)),MATCH(P$6,INDIRECT(VLOOKUP($E418,보상!$S:$AA,3,FALSE)),0),FALSE),VLOOKUP($B418,INDIRECT(VLOOKUP($E418&amp;"_U",보상!$S:$AA,2,FALSE)),MATCH(P$6,INDIRECT(VLOOKUP($E418&amp;"_U",보상!$S:$AA,3,FALSE)),0),FALSE)),"ERROR")</f>
        <v>Gold</v>
      </c>
      <c r="Q418" s="22">
        <f ca="1">IFERROR(IFERROR(VLOOKUP($B418,INDIRECT(VLOOKUP($E418,보상!$S:$AA,2,FALSE)),MATCH(Q$6,INDIRECT(VLOOKUP($E418,보상!$S:$AA,3,FALSE)),0),FALSE),VLOOKUP($B418,INDIRECT(VLOOKUP($E418&amp;"_U",보상!$S:$AA,2,FALSE)),MATCH(Q$6,INDIRECT(VLOOKUP($E418&amp;"_U",보상!$S:$AA,3,FALSE)),0),FALSE)),"ERROR")</f>
        <v>14400</v>
      </c>
      <c r="R418" s="22" t="b">
        <v>0</v>
      </c>
      <c r="S418" s="22" t="b">
        <v>0</v>
      </c>
      <c r="T418" s="22">
        <f ca="1">IFERROR(IF(W418=0,0,VLOOKUP(W418,보상!$D:$K,6,FALSE)),"-")</f>
        <v>22500</v>
      </c>
      <c r="U418" s="22">
        <f ca="1">IFERROR(IF(W418=0,0,VLOOKUP(W418,보상!$D:$K,7,FALSE)),"-")</f>
        <v>0</v>
      </c>
      <c r="V418" s="22">
        <f ca="1">IFERROR(IF(W418=0,0,VLOOKUP(W418,보상!$D:$K,8,FALSE)),"-")</f>
        <v>0</v>
      </c>
      <c r="W418" s="22">
        <f ca="1">IFERROR(IFERROR(VLOOKUP($B418,INDIRECT(VLOOKUP($E418,보상!$S:$AA,2,FALSE)),MATCH(W$6,INDIRECT(VLOOKUP($E418,보상!$S:$AA,3,FALSE)),0),FALSE),VLOOKUP($B418,INDIRECT(VLOOKUP($E418&amp;"_U",보상!$S:$AA,2,FALSE)),MATCH(W$6,INDIRECT(VLOOKUP($E418&amp;"_U",보상!$S:$AA,3,FALSE)),0),FALSE)),"ERROR")</f>
        <v>154001</v>
      </c>
      <c r="X418" s="134" t="str">
        <f ca="1">IFERROR(IF(W418=0,0,VLOOKUP(SUBSTITUTE(VLOOKUP(W418,#REF!,MATCH("strItemName",#REF!,0),FALSE),"SUI_",""),#REF!,2,FALSE)),"ERROR")</f>
        <v>ERROR</v>
      </c>
      <c r="Y418" s="22">
        <f t="shared" ca="1" si="22"/>
        <v>154001</v>
      </c>
      <c r="Z418" s="134" t="str">
        <f ca="1">IFERROR(IF(Y418=0,0,VLOOKUP(SUBSTITUTE(VLOOKUP(Y418,#REF!,MATCH("strItemName",#REF!,0),FALSE),"SUI_",""),#REF!,2,FALSE)),"ERROR")</f>
        <v>ERROR</v>
      </c>
      <c r="AA418" s="22">
        <f t="shared" ca="1" si="22"/>
        <v>154001</v>
      </c>
      <c r="AB418" s="134" t="str">
        <f ca="1">IFERROR(IF(AA418=0,0,VLOOKUP(SUBSTITUTE(VLOOKUP(AA418,#REF!,MATCH("strItemName",#REF!,0),FALSE),"SUI_",""),#REF!,2,FALSE)),"ERROR")</f>
        <v>ERROR</v>
      </c>
      <c r="AC418" s="22">
        <f t="shared" ca="1" si="22"/>
        <v>154001</v>
      </c>
      <c r="AD418" s="134" t="str">
        <f ca="1">IFERROR(IF(AC418=0,0,VLOOKUP(SUBSTITUTE(VLOOKUP(AC418,#REF!,MATCH("strItemName",#REF!,0),FALSE),"SUI_",""),#REF!,2,FALSE)),"ERROR")</f>
        <v>ERROR</v>
      </c>
      <c r="AE418" s="22">
        <f t="shared" ca="1" si="22"/>
        <v>154001</v>
      </c>
      <c r="AF418" s="134" t="str">
        <f ca="1">IFERROR(IF(AE418=0,0,VLOOKUP(SUBSTITUTE(VLOOKUP(AE418,#REF!,MATCH("strItemName",#REF!,0),FALSE),"SUI_",""),#REF!,2,FALSE)),"ERROR")</f>
        <v>ERROR</v>
      </c>
      <c r="AG418" s="88">
        <v>0</v>
      </c>
      <c r="AH418" s="134">
        <f>IFERROR(IF(AG418=0,0,VLOOKUP(SUBSTITUTE(VLOOKUP(AG418,#REF!,MATCH("strItemName",#REF!,0),FALSE),"SUI_",""),#REF!,2,FALSE)),"ERROR")</f>
        <v>0</v>
      </c>
      <c r="AI418" s="22">
        <f ca="1">IFERROR(IFERROR(VLOOKUP($B418,INDIRECT(VLOOKUP($E418,보상!$S:$AA,2,FALSE)),MATCH(AI$6,INDIRECT(VLOOKUP($E418,보상!$S:$AA,3,FALSE)),0),FALSE),VLOOKUP($B418,INDIRECT(VLOOKUP($E418&amp;"_U",보상!$S:$AA,2,FALSE)),MATCH(AI$6,INDIRECT(VLOOKUP($E418&amp;"_U",보상!$S:$AA,3,FALSE)),0),FALSE)),"ERROR")</f>
        <v>1</v>
      </c>
      <c r="AJ418" s="22">
        <v>0</v>
      </c>
      <c r="AK418" s="22">
        <v>0</v>
      </c>
      <c r="AL418" s="22">
        <v>0</v>
      </c>
      <c r="AM418" s="22" t="b">
        <v>0</v>
      </c>
      <c r="AN418" s="22">
        <v>0</v>
      </c>
      <c r="AO418" s="22">
        <v>0</v>
      </c>
    </row>
    <row r="419" spans="2:41" ht="16.5" customHeight="1" x14ac:dyDescent="0.3">
      <c r="B419" s="153">
        <f t="shared" si="21"/>
        <v>1063603</v>
      </c>
      <c r="C419" s="22">
        <v>1063603</v>
      </c>
      <c r="D419" s="156" t="str">
        <f ca="1">IFERROR(IFERROR(VLOOKUP($B419,INDIRECT(VLOOKUP($E419,보상!$S:$AA,2,FALSE)),MATCH(D$6,INDIRECT(VLOOKUP($E419,보상!$S:$AA,3,FALSE)),0),FALSE),VLOOKUP($B419,INDIRECT(VLOOKUP($E419&amp;"_U",보상!$S:$AA,2,FALSE)),MATCH(D$6,INDIRECT(VLOOKUP($E419&amp;"_U",보상!$S:$AA,3,FALSE)),0),FALSE)),"ERROR")</f>
        <v>불길한 잔재</v>
      </c>
      <c r="E419" s="22" t="s">
        <v>384</v>
      </c>
      <c r="F419" s="22">
        <f>COUNTIF($C$8:$C419,$C419)</f>
        <v>1</v>
      </c>
      <c r="G419" s="22" t="b">
        <v>0</v>
      </c>
      <c r="H419" s="22">
        <v>0</v>
      </c>
      <c r="I419" s="129">
        <f>IFERROR(IF(H419=0,0,VLOOKUP(VLOOKUP(H419,#REF!,MATCH("strMailTitleID",#REF!,0),FALSE),#REF!,2,FALSE)),"ERROR")</f>
        <v>0</v>
      </c>
      <c r="J419" s="176">
        <v>0</v>
      </c>
      <c r="K419" s="129">
        <f>IFERROR(IF(J419=0,0,VLOOKUP(VLOOKUP(J419,#REF!,MATCH("strMailTitleID",#REF!,0),FALSE),#REF!,2,FALSE)),"ERROR")</f>
        <v>0</v>
      </c>
      <c r="L419" s="22">
        <f ca="1">IFERROR(IFERROR(VLOOKUP($B419,INDIRECT(VLOOKUP($E419,보상!$S:$AA,2,FALSE)),MATCH(L$6,INDIRECT(VLOOKUP($E419,보상!$S:$AA,3,FALSE)),0),FALSE),VLOOKUP($B419,INDIRECT(VLOOKUP($E419&amp;"_U",보상!$S:$AA,2,FALSE)),MATCH(L$6,INDIRECT(VLOOKUP($E419&amp;"_U",보상!$S:$AA,3,FALSE)),0),FALSE)),"ERROR")</f>
        <v>26730</v>
      </c>
      <c r="M419" s="22">
        <v>0</v>
      </c>
      <c r="N419" s="22">
        <v>0</v>
      </c>
      <c r="O419" s="22">
        <v>0</v>
      </c>
      <c r="P419" s="22" t="str">
        <f ca="1">IFERROR(IFERROR(VLOOKUP($B419,INDIRECT(VLOOKUP($E419,보상!$S:$AA,2,FALSE)),MATCH(P$6,INDIRECT(VLOOKUP($E419,보상!$S:$AA,3,FALSE)),0),FALSE),VLOOKUP($B419,INDIRECT(VLOOKUP($E419&amp;"_U",보상!$S:$AA,2,FALSE)),MATCH(P$6,INDIRECT(VLOOKUP($E419&amp;"_U",보상!$S:$AA,3,FALSE)),0),FALSE)),"ERROR")</f>
        <v>Gold</v>
      </c>
      <c r="Q419" s="22">
        <f ca="1">IFERROR(IFERROR(VLOOKUP($B419,INDIRECT(VLOOKUP($E419,보상!$S:$AA,2,FALSE)),MATCH(Q$6,INDIRECT(VLOOKUP($E419,보상!$S:$AA,3,FALSE)),0),FALSE),VLOOKUP($B419,INDIRECT(VLOOKUP($E419&amp;"_U",보상!$S:$AA,2,FALSE)),MATCH(Q$6,INDIRECT(VLOOKUP($E419&amp;"_U",보상!$S:$AA,3,FALSE)),0),FALSE)),"ERROR")</f>
        <v>14400</v>
      </c>
      <c r="R419" s="22" t="b">
        <v>0</v>
      </c>
      <c r="S419" s="22" t="b">
        <v>0</v>
      </c>
      <c r="T419" s="22">
        <f ca="1">IFERROR(IF(W419=0,0,VLOOKUP(W419,보상!$D:$K,6,FALSE)),"-")</f>
        <v>0</v>
      </c>
      <c r="U419" s="22">
        <f ca="1">IFERROR(IF(W419=0,0,VLOOKUP(W419,보상!$D:$K,7,FALSE)),"-")</f>
        <v>0</v>
      </c>
      <c r="V419" s="22">
        <f ca="1">IFERROR(IF(W419=0,0,VLOOKUP(W419,보상!$D:$K,8,FALSE)),"-")</f>
        <v>0</v>
      </c>
      <c r="W419" s="22">
        <f ca="1">IFERROR(IFERROR(VLOOKUP($B419,INDIRECT(VLOOKUP($E419,보상!$S:$AA,2,FALSE)),MATCH(W$6,INDIRECT(VLOOKUP($E419,보상!$S:$AA,3,FALSE)),0),FALSE),VLOOKUP($B419,INDIRECT(VLOOKUP($E419&amp;"_U",보상!$S:$AA,2,FALSE)),MATCH(W$6,INDIRECT(VLOOKUP($E419&amp;"_U",보상!$S:$AA,3,FALSE)),0),FALSE)),"ERROR")</f>
        <v>3160001</v>
      </c>
      <c r="X419" s="134" t="str">
        <f ca="1">IFERROR(IF(W419=0,0,VLOOKUP(SUBSTITUTE(VLOOKUP(W419,#REF!,MATCH("strItemName",#REF!,0),FALSE),"SUI_",""),#REF!,2,FALSE)),"ERROR")</f>
        <v>ERROR</v>
      </c>
      <c r="Y419" s="22">
        <f t="shared" ca="1" si="22"/>
        <v>3160001</v>
      </c>
      <c r="Z419" s="134" t="str">
        <f ca="1">IFERROR(IF(Y419=0,0,VLOOKUP(SUBSTITUTE(VLOOKUP(Y419,#REF!,MATCH("strItemName",#REF!,0),FALSE),"SUI_",""),#REF!,2,FALSE)),"ERROR")</f>
        <v>ERROR</v>
      </c>
      <c r="AA419" s="22">
        <f t="shared" ca="1" si="22"/>
        <v>3160001</v>
      </c>
      <c r="AB419" s="134" t="str">
        <f ca="1">IFERROR(IF(AA419=0,0,VLOOKUP(SUBSTITUTE(VLOOKUP(AA419,#REF!,MATCH("strItemName",#REF!,0),FALSE),"SUI_",""),#REF!,2,FALSE)),"ERROR")</f>
        <v>ERROR</v>
      </c>
      <c r="AC419" s="22">
        <f t="shared" ca="1" si="22"/>
        <v>3160001</v>
      </c>
      <c r="AD419" s="134" t="str">
        <f ca="1">IFERROR(IF(AC419=0,0,VLOOKUP(SUBSTITUTE(VLOOKUP(AC419,#REF!,MATCH("strItemName",#REF!,0),FALSE),"SUI_",""),#REF!,2,FALSE)),"ERROR")</f>
        <v>ERROR</v>
      </c>
      <c r="AE419" s="22">
        <f t="shared" ca="1" si="22"/>
        <v>3160001</v>
      </c>
      <c r="AF419" s="134" t="str">
        <f ca="1">IFERROR(IF(AE419=0,0,VLOOKUP(SUBSTITUTE(VLOOKUP(AE419,#REF!,MATCH("strItemName",#REF!,0),FALSE),"SUI_",""),#REF!,2,FALSE)),"ERROR")</f>
        <v>ERROR</v>
      </c>
      <c r="AG419" s="88">
        <v>0</v>
      </c>
      <c r="AH419" s="134">
        <f>IFERROR(IF(AG419=0,0,VLOOKUP(SUBSTITUTE(VLOOKUP(AG419,#REF!,MATCH("strItemName",#REF!,0),FALSE),"SUI_",""),#REF!,2,FALSE)),"ERROR")</f>
        <v>0</v>
      </c>
      <c r="AI419" s="22">
        <f ca="1">IFERROR(IFERROR(VLOOKUP($B419,INDIRECT(VLOOKUP($E419,보상!$S:$AA,2,FALSE)),MATCH(AI$6,INDIRECT(VLOOKUP($E419,보상!$S:$AA,3,FALSE)),0),FALSE),VLOOKUP($B419,INDIRECT(VLOOKUP($E419&amp;"_U",보상!$S:$AA,2,FALSE)),MATCH(AI$6,INDIRECT(VLOOKUP($E419&amp;"_U",보상!$S:$AA,3,FALSE)),0),FALSE)),"ERROR")</f>
        <v>5</v>
      </c>
      <c r="AJ419" s="22">
        <v>0</v>
      </c>
      <c r="AK419" s="22">
        <v>0</v>
      </c>
      <c r="AL419" s="22">
        <v>0</v>
      </c>
      <c r="AM419" s="22" t="b">
        <v>0</v>
      </c>
      <c r="AN419" s="22">
        <v>0</v>
      </c>
      <c r="AO419" s="22">
        <v>0</v>
      </c>
    </row>
    <row r="420" spans="2:41" ht="16.5" customHeight="1" x14ac:dyDescent="0.3">
      <c r="B420" s="153">
        <f t="shared" si="21"/>
        <v>1063703</v>
      </c>
      <c r="C420" s="22">
        <v>1063703</v>
      </c>
      <c r="D420" s="156" t="str">
        <f ca="1">IFERROR(IFERROR(VLOOKUP($B420,INDIRECT(VLOOKUP($E420,보상!$S:$AA,2,FALSE)),MATCH(D$6,INDIRECT(VLOOKUP($E420,보상!$S:$AA,3,FALSE)),0),FALSE),VLOOKUP($B420,INDIRECT(VLOOKUP($E420&amp;"_U",보상!$S:$AA,2,FALSE)),MATCH(D$6,INDIRECT(VLOOKUP($E420&amp;"_U",보상!$S:$AA,3,FALSE)),0),FALSE)),"ERROR")</f>
        <v>세르비오의 의문</v>
      </c>
      <c r="E420" s="22" t="s">
        <v>384</v>
      </c>
      <c r="F420" s="22">
        <f>COUNTIF($C$8:$C420,$C420)</f>
        <v>1</v>
      </c>
      <c r="G420" s="22" t="b">
        <v>0</v>
      </c>
      <c r="H420" s="22">
        <v>0</v>
      </c>
      <c r="I420" s="129">
        <f>IFERROR(IF(H420=0,0,VLOOKUP(VLOOKUP(H420,#REF!,MATCH("strMailTitleID",#REF!,0),FALSE),#REF!,2,FALSE)),"ERROR")</f>
        <v>0</v>
      </c>
      <c r="J420" s="176">
        <v>0</v>
      </c>
      <c r="K420" s="129">
        <f>IFERROR(IF(J420=0,0,VLOOKUP(VLOOKUP(J420,#REF!,MATCH("strMailTitleID",#REF!,0),FALSE),#REF!,2,FALSE)),"ERROR")</f>
        <v>0</v>
      </c>
      <c r="L420" s="22">
        <f ca="1">IFERROR(IFERROR(VLOOKUP($B420,INDIRECT(VLOOKUP($E420,보상!$S:$AA,2,FALSE)),MATCH(L$6,INDIRECT(VLOOKUP($E420,보상!$S:$AA,3,FALSE)),0),FALSE),VLOOKUP($B420,INDIRECT(VLOOKUP($E420&amp;"_U",보상!$S:$AA,2,FALSE)),MATCH(L$6,INDIRECT(VLOOKUP($E420&amp;"_U",보상!$S:$AA,3,FALSE)),0),FALSE)),"ERROR")</f>
        <v>26730</v>
      </c>
      <c r="M420" s="22">
        <v>0</v>
      </c>
      <c r="N420" s="22">
        <v>0</v>
      </c>
      <c r="O420" s="22">
        <v>0</v>
      </c>
      <c r="P420" s="22" t="str">
        <f ca="1">IFERROR(IFERROR(VLOOKUP($B420,INDIRECT(VLOOKUP($E420,보상!$S:$AA,2,FALSE)),MATCH(P$6,INDIRECT(VLOOKUP($E420,보상!$S:$AA,3,FALSE)),0),FALSE),VLOOKUP($B420,INDIRECT(VLOOKUP($E420&amp;"_U",보상!$S:$AA,2,FALSE)),MATCH(P$6,INDIRECT(VLOOKUP($E420&amp;"_U",보상!$S:$AA,3,FALSE)),0),FALSE)),"ERROR")</f>
        <v>Gold</v>
      </c>
      <c r="Q420" s="22">
        <f ca="1">IFERROR(IFERROR(VLOOKUP($B420,INDIRECT(VLOOKUP($E420,보상!$S:$AA,2,FALSE)),MATCH(Q$6,INDIRECT(VLOOKUP($E420,보상!$S:$AA,3,FALSE)),0),FALSE),VLOOKUP($B420,INDIRECT(VLOOKUP($E420&amp;"_U",보상!$S:$AA,2,FALSE)),MATCH(Q$6,INDIRECT(VLOOKUP($E420&amp;"_U",보상!$S:$AA,3,FALSE)),0),FALSE)),"ERROR")</f>
        <v>14400</v>
      </c>
      <c r="R420" s="22" t="b">
        <v>0</v>
      </c>
      <c r="S420" s="22" t="b">
        <v>0</v>
      </c>
      <c r="T420" s="22">
        <f ca="1">IFERROR(IF(W420=0,0,VLOOKUP(W420,보상!$D:$K,6,FALSE)),"-")</f>
        <v>0</v>
      </c>
      <c r="U420" s="22">
        <f ca="1">IFERROR(IF(W420=0,0,VLOOKUP(W420,보상!$D:$K,7,FALSE)),"-")</f>
        <v>5250</v>
      </c>
      <c r="V420" s="22">
        <f ca="1">IFERROR(IF(W420=0,0,VLOOKUP(W420,보상!$D:$K,8,FALSE)),"-")</f>
        <v>0</v>
      </c>
      <c r="W420" s="22">
        <f ca="1">IFERROR(IFERROR(VLOOKUP($B420,INDIRECT(VLOOKUP($E420,보상!$S:$AA,2,FALSE)),MATCH(W$6,INDIRECT(VLOOKUP($E420,보상!$S:$AA,3,FALSE)),0),FALSE),VLOOKUP($B420,INDIRECT(VLOOKUP($E420&amp;"_U",보상!$S:$AA,2,FALSE)),MATCH(W$6,INDIRECT(VLOOKUP($E420&amp;"_U",보상!$S:$AA,3,FALSE)),0),FALSE)),"ERROR")</f>
        <v>243001</v>
      </c>
      <c r="X420" s="134" t="str">
        <f ca="1">IFERROR(IF(W420=0,0,VLOOKUP(SUBSTITUTE(VLOOKUP(W420,#REF!,MATCH("strItemName",#REF!,0),FALSE),"SUI_",""),#REF!,2,FALSE)),"ERROR")</f>
        <v>ERROR</v>
      </c>
      <c r="Y420" s="22">
        <f t="shared" ca="1" si="22"/>
        <v>243001</v>
      </c>
      <c r="Z420" s="134" t="str">
        <f ca="1">IFERROR(IF(Y420=0,0,VLOOKUP(SUBSTITUTE(VLOOKUP(Y420,#REF!,MATCH("strItemName",#REF!,0),FALSE),"SUI_",""),#REF!,2,FALSE)),"ERROR")</f>
        <v>ERROR</v>
      </c>
      <c r="AA420" s="22">
        <f t="shared" ca="1" si="22"/>
        <v>243001</v>
      </c>
      <c r="AB420" s="134" t="str">
        <f ca="1">IFERROR(IF(AA420=0,0,VLOOKUP(SUBSTITUTE(VLOOKUP(AA420,#REF!,MATCH("strItemName",#REF!,0),FALSE),"SUI_",""),#REF!,2,FALSE)),"ERROR")</f>
        <v>ERROR</v>
      </c>
      <c r="AC420" s="22">
        <f t="shared" ca="1" si="22"/>
        <v>243001</v>
      </c>
      <c r="AD420" s="134" t="str">
        <f ca="1">IFERROR(IF(AC420=0,0,VLOOKUP(SUBSTITUTE(VLOOKUP(AC420,#REF!,MATCH("strItemName",#REF!,0),FALSE),"SUI_",""),#REF!,2,FALSE)),"ERROR")</f>
        <v>ERROR</v>
      </c>
      <c r="AE420" s="22">
        <f t="shared" ca="1" si="22"/>
        <v>243001</v>
      </c>
      <c r="AF420" s="134" t="str">
        <f ca="1">IFERROR(IF(AE420=0,0,VLOOKUP(SUBSTITUTE(VLOOKUP(AE420,#REF!,MATCH("strItemName",#REF!,0),FALSE),"SUI_",""),#REF!,2,FALSE)),"ERROR")</f>
        <v>ERROR</v>
      </c>
      <c r="AG420" s="88">
        <v>0</v>
      </c>
      <c r="AH420" s="134">
        <f>IFERROR(IF(AG420=0,0,VLOOKUP(SUBSTITUTE(VLOOKUP(AG420,#REF!,MATCH("strItemName",#REF!,0),FALSE),"SUI_",""),#REF!,2,FALSE)),"ERROR")</f>
        <v>0</v>
      </c>
      <c r="AI420" s="22">
        <f ca="1">IFERROR(IFERROR(VLOOKUP($B420,INDIRECT(VLOOKUP($E420,보상!$S:$AA,2,FALSE)),MATCH(AI$6,INDIRECT(VLOOKUP($E420,보상!$S:$AA,3,FALSE)),0),FALSE),VLOOKUP($B420,INDIRECT(VLOOKUP($E420&amp;"_U",보상!$S:$AA,2,FALSE)),MATCH(AI$6,INDIRECT(VLOOKUP($E420&amp;"_U",보상!$S:$AA,3,FALSE)),0),FALSE)),"ERROR")</f>
        <v>1</v>
      </c>
      <c r="AJ420" s="22">
        <v>0</v>
      </c>
      <c r="AK420" s="22">
        <v>0</v>
      </c>
      <c r="AL420" s="22">
        <v>0</v>
      </c>
      <c r="AM420" s="22" t="b">
        <v>0</v>
      </c>
      <c r="AN420" s="22">
        <v>0</v>
      </c>
      <c r="AO420" s="22">
        <v>0</v>
      </c>
    </row>
    <row r="421" spans="2:41" ht="16.5" customHeight="1" x14ac:dyDescent="0.3">
      <c r="B421" s="153">
        <f t="shared" si="21"/>
        <v>1063803</v>
      </c>
      <c r="C421" s="22">
        <v>1063803</v>
      </c>
      <c r="D421" s="156" t="str">
        <f ca="1">IFERROR(IFERROR(VLOOKUP($B421,INDIRECT(VLOOKUP($E421,보상!$S:$AA,2,FALSE)),MATCH(D$6,INDIRECT(VLOOKUP($E421,보상!$S:$AA,3,FALSE)),0),FALSE),VLOOKUP($B421,INDIRECT(VLOOKUP($E421&amp;"_U",보상!$S:$AA,2,FALSE)),MATCH(D$6,INDIRECT(VLOOKUP($E421&amp;"_U",보상!$S:$AA,3,FALSE)),0),FALSE)),"ERROR")</f>
        <v>같지만 또 다른</v>
      </c>
      <c r="E421" s="22" t="s">
        <v>384</v>
      </c>
      <c r="F421" s="22">
        <f>COUNTIF($C$8:$C421,$C421)</f>
        <v>1</v>
      </c>
      <c r="G421" s="22" t="b">
        <v>0</v>
      </c>
      <c r="H421" s="22">
        <v>0</v>
      </c>
      <c r="I421" s="129">
        <f>IFERROR(IF(H421=0,0,VLOOKUP(VLOOKUP(H421,#REF!,MATCH("strMailTitleID",#REF!,0),FALSE),#REF!,2,FALSE)),"ERROR")</f>
        <v>0</v>
      </c>
      <c r="J421" s="176">
        <v>0</v>
      </c>
      <c r="K421" s="129">
        <f>IFERROR(IF(J421=0,0,VLOOKUP(VLOOKUP(J421,#REF!,MATCH("strMailTitleID",#REF!,0),FALSE),#REF!,2,FALSE)),"ERROR")</f>
        <v>0</v>
      </c>
      <c r="L421" s="22">
        <f ca="1">IFERROR(IFERROR(VLOOKUP($B421,INDIRECT(VLOOKUP($E421,보상!$S:$AA,2,FALSE)),MATCH(L$6,INDIRECT(VLOOKUP($E421,보상!$S:$AA,3,FALSE)),0),FALSE),VLOOKUP($B421,INDIRECT(VLOOKUP($E421&amp;"_U",보상!$S:$AA,2,FALSE)),MATCH(L$6,INDIRECT(VLOOKUP($E421&amp;"_U",보상!$S:$AA,3,FALSE)),0),FALSE)),"ERROR")</f>
        <v>26730</v>
      </c>
      <c r="M421" s="22">
        <v>0</v>
      </c>
      <c r="N421" s="22">
        <v>0</v>
      </c>
      <c r="O421" s="22">
        <v>0</v>
      </c>
      <c r="P421" s="22" t="str">
        <f ca="1">IFERROR(IFERROR(VLOOKUP($B421,INDIRECT(VLOOKUP($E421,보상!$S:$AA,2,FALSE)),MATCH(P$6,INDIRECT(VLOOKUP($E421,보상!$S:$AA,3,FALSE)),0),FALSE),VLOOKUP($B421,INDIRECT(VLOOKUP($E421&amp;"_U",보상!$S:$AA,2,FALSE)),MATCH(P$6,INDIRECT(VLOOKUP($E421&amp;"_U",보상!$S:$AA,3,FALSE)),0),FALSE)),"ERROR")</f>
        <v>Gold</v>
      </c>
      <c r="Q421" s="22">
        <f ca="1">IFERROR(IFERROR(VLOOKUP($B421,INDIRECT(VLOOKUP($E421,보상!$S:$AA,2,FALSE)),MATCH(Q$6,INDIRECT(VLOOKUP($E421,보상!$S:$AA,3,FALSE)),0),FALSE),VLOOKUP($B421,INDIRECT(VLOOKUP($E421&amp;"_U",보상!$S:$AA,2,FALSE)),MATCH(Q$6,INDIRECT(VLOOKUP($E421&amp;"_U",보상!$S:$AA,3,FALSE)),0),FALSE)),"ERROR")</f>
        <v>14400</v>
      </c>
      <c r="R421" s="22" t="b">
        <v>0</v>
      </c>
      <c r="S421" s="22" t="b">
        <v>0</v>
      </c>
      <c r="T421" s="22">
        <f ca="1">IFERROR(IF(W421=0,0,VLOOKUP(W421,보상!$D:$K,6,FALSE)),"-")</f>
        <v>0</v>
      </c>
      <c r="U421" s="22">
        <f ca="1">IFERROR(IF(W421=0,0,VLOOKUP(W421,보상!$D:$K,7,FALSE)),"-")</f>
        <v>1750</v>
      </c>
      <c r="V421" s="22">
        <f ca="1">IFERROR(IF(W421=0,0,VLOOKUP(W421,보상!$D:$K,8,FALSE)),"-")</f>
        <v>0</v>
      </c>
      <c r="W421" s="22">
        <f ca="1">IFERROR(IFERROR(VLOOKUP($B421,INDIRECT(VLOOKUP($E421,보상!$S:$AA,2,FALSE)),MATCH(W$6,INDIRECT(VLOOKUP($E421,보상!$S:$AA,3,FALSE)),0),FALSE),VLOOKUP($B421,INDIRECT(VLOOKUP($E421&amp;"_U",보상!$S:$AA,2,FALSE)),MATCH(W$6,INDIRECT(VLOOKUP($E421&amp;"_U",보상!$S:$AA,3,FALSE)),0),FALSE)),"ERROR")</f>
        <v>242001</v>
      </c>
      <c r="X421" s="134" t="str">
        <f ca="1">IFERROR(IF(W421=0,0,VLOOKUP(SUBSTITUTE(VLOOKUP(W421,#REF!,MATCH("strItemName",#REF!,0),FALSE),"SUI_",""),#REF!,2,FALSE)),"ERROR")</f>
        <v>ERROR</v>
      </c>
      <c r="Y421" s="22">
        <f t="shared" ca="1" si="22"/>
        <v>242001</v>
      </c>
      <c r="Z421" s="134" t="str">
        <f ca="1">IFERROR(IF(Y421=0,0,VLOOKUP(SUBSTITUTE(VLOOKUP(Y421,#REF!,MATCH("strItemName",#REF!,0),FALSE),"SUI_",""),#REF!,2,FALSE)),"ERROR")</f>
        <v>ERROR</v>
      </c>
      <c r="AA421" s="22">
        <f t="shared" ca="1" si="22"/>
        <v>242001</v>
      </c>
      <c r="AB421" s="134" t="str">
        <f ca="1">IFERROR(IF(AA421=0,0,VLOOKUP(SUBSTITUTE(VLOOKUP(AA421,#REF!,MATCH("strItemName",#REF!,0),FALSE),"SUI_",""),#REF!,2,FALSE)),"ERROR")</f>
        <v>ERROR</v>
      </c>
      <c r="AC421" s="22">
        <f t="shared" ca="1" si="22"/>
        <v>242001</v>
      </c>
      <c r="AD421" s="134" t="str">
        <f ca="1">IFERROR(IF(AC421=0,0,VLOOKUP(SUBSTITUTE(VLOOKUP(AC421,#REF!,MATCH("strItemName",#REF!,0),FALSE),"SUI_",""),#REF!,2,FALSE)),"ERROR")</f>
        <v>ERROR</v>
      </c>
      <c r="AE421" s="22">
        <f t="shared" ca="1" si="22"/>
        <v>242001</v>
      </c>
      <c r="AF421" s="134" t="str">
        <f ca="1">IFERROR(IF(AE421=0,0,VLOOKUP(SUBSTITUTE(VLOOKUP(AE421,#REF!,MATCH("strItemName",#REF!,0),FALSE),"SUI_",""),#REF!,2,FALSE)),"ERROR")</f>
        <v>ERROR</v>
      </c>
      <c r="AG421" s="88">
        <v>0</v>
      </c>
      <c r="AH421" s="134">
        <f>IFERROR(IF(AG421=0,0,VLOOKUP(SUBSTITUTE(VLOOKUP(AG421,#REF!,MATCH("strItemName",#REF!,0),FALSE),"SUI_",""),#REF!,2,FALSE)),"ERROR")</f>
        <v>0</v>
      </c>
      <c r="AI421" s="22">
        <f ca="1">IFERROR(IFERROR(VLOOKUP($B421,INDIRECT(VLOOKUP($E421,보상!$S:$AA,2,FALSE)),MATCH(AI$6,INDIRECT(VLOOKUP($E421,보상!$S:$AA,3,FALSE)),0),FALSE),VLOOKUP($B421,INDIRECT(VLOOKUP($E421&amp;"_U",보상!$S:$AA,2,FALSE)),MATCH(AI$6,INDIRECT(VLOOKUP($E421&amp;"_U",보상!$S:$AA,3,FALSE)),0),FALSE)),"ERROR")</f>
        <v>1</v>
      </c>
      <c r="AJ421" s="22">
        <v>0</v>
      </c>
      <c r="AK421" s="22">
        <v>0</v>
      </c>
      <c r="AL421" s="22">
        <v>0</v>
      </c>
      <c r="AM421" s="22" t="b">
        <v>0</v>
      </c>
      <c r="AN421" s="22">
        <v>0</v>
      </c>
      <c r="AO421" s="22">
        <v>0</v>
      </c>
    </row>
    <row r="422" spans="2:41" ht="16.5" customHeight="1" x14ac:dyDescent="0.3">
      <c r="B422" s="153">
        <f t="shared" si="21"/>
        <v>1063901</v>
      </c>
      <c r="C422" s="22">
        <v>1063901</v>
      </c>
      <c r="D422" s="156" t="str">
        <f ca="1">IFERROR(IFERROR(VLOOKUP($B422,INDIRECT(VLOOKUP($E422,보상!$S:$AA,2,FALSE)),MATCH(D$6,INDIRECT(VLOOKUP($E422,보상!$S:$AA,3,FALSE)),0),FALSE),VLOOKUP($B422,INDIRECT(VLOOKUP($E422&amp;"_U",보상!$S:$AA,2,FALSE)),MATCH(D$6,INDIRECT(VLOOKUP($E422&amp;"_U",보상!$S:$AA,3,FALSE)),0),FALSE)),"ERROR")</f>
        <v>이어지는 추적</v>
      </c>
      <c r="E422" s="22" t="s">
        <v>384</v>
      </c>
      <c r="F422" s="22">
        <f>COUNTIF($C$8:$C422,$C422)</f>
        <v>1</v>
      </c>
      <c r="G422" s="22" t="b">
        <v>0</v>
      </c>
      <c r="H422" s="22">
        <v>0</v>
      </c>
      <c r="I422" s="129">
        <f>IFERROR(IF(H422=0,0,VLOOKUP(VLOOKUP(H422,#REF!,MATCH("strMailTitleID",#REF!,0),FALSE),#REF!,2,FALSE)),"ERROR")</f>
        <v>0</v>
      </c>
      <c r="J422" s="176">
        <v>0</v>
      </c>
      <c r="K422" s="129">
        <f>IFERROR(IF(J422=0,0,VLOOKUP(VLOOKUP(J422,#REF!,MATCH("strMailTitleID",#REF!,0),FALSE),#REF!,2,FALSE)),"ERROR")</f>
        <v>0</v>
      </c>
      <c r="L422" s="22">
        <f ca="1">IFERROR(IFERROR(VLOOKUP($B422,INDIRECT(VLOOKUP($E422,보상!$S:$AA,2,FALSE)),MATCH(L$6,INDIRECT(VLOOKUP($E422,보상!$S:$AA,3,FALSE)),0),FALSE),VLOOKUP($B422,INDIRECT(VLOOKUP($E422&amp;"_U",보상!$S:$AA,2,FALSE)),MATCH(L$6,INDIRECT(VLOOKUP($E422&amp;"_U",보상!$S:$AA,3,FALSE)),0),FALSE)),"ERROR")</f>
        <v>26730</v>
      </c>
      <c r="M422" s="22">
        <v>0</v>
      </c>
      <c r="N422" s="22">
        <v>0</v>
      </c>
      <c r="O422" s="22">
        <v>0</v>
      </c>
      <c r="P422" s="22" t="str">
        <f ca="1">IFERROR(IFERROR(VLOOKUP($B422,INDIRECT(VLOOKUP($E422,보상!$S:$AA,2,FALSE)),MATCH(P$6,INDIRECT(VLOOKUP($E422,보상!$S:$AA,3,FALSE)),0),FALSE),VLOOKUP($B422,INDIRECT(VLOOKUP($E422&amp;"_U",보상!$S:$AA,2,FALSE)),MATCH(P$6,INDIRECT(VLOOKUP($E422&amp;"_U",보상!$S:$AA,3,FALSE)),0),FALSE)),"ERROR")</f>
        <v>Gold</v>
      </c>
      <c r="Q422" s="22">
        <f ca="1">IFERROR(IFERROR(VLOOKUP($B422,INDIRECT(VLOOKUP($E422,보상!$S:$AA,2,FALSE)),MATCH(Q$6,INDIRECT(VLOOKUP($E422,보상!$S:$AA,3,FALSE)),0),FALSE),VLOOKUP($B422,INDIRECT(VLOOKUP($E422&amp;"_U",보상!$S:$AA,2,FALSE)),MATCH(Q$6,INDIRECT(VLOOKUP($E422&amp;"_U",보상!$S:$AA,3,FALSE)),0),FALSE)),"ERROR")</f>
        <v>14400</v>
      </c>
      <c r="R422" s="22" t="b">
        <v>0</v>
      </c>
      <c r="S422" s="22" t="b">
        <v>0</v>
      </c>
      <c r="T422" s="22">
        <f ca="1">IFERROR(IF(W422=0,0,VLOOKUP(W422,보상!$D:$K,6,FALSE)),"-")</f>
        <v>0</v>
      </c>
      <c r="U422" s="22">
        <f ca="1">IFERROR(IF(W422=0,0,VLOOKUP(W422,보상!$D:$K,7,FALSE)),"-")</f>
        <v>0</v>
      </c>
      <c r="V422" s="22">
        <f ca="1">IFERROR(IF(W422=0,0,VLOOKUP(W422,보상!$D:$K,8,FALSE)),"-")</f>
        <v>0</v>
      </c>
      <c r="W422" s="22">
        <f ca="1">IFERROR(IFERROR(VLOOKUP($B422,INDIRECT(VLOOKUP($E422,보상!$S:$AA,2,FALSE)),MATCH(W$6,INDIRECT(VLOOKUP($E422,보상!$S:$AA,3,FALSE)),0),FALSE),VLOOKUP($B422,INDIRECT(VLOOKUP($E422&amp;"_U",보상!$S:$AA,2,FALSE)),MATCH(W$6,INDIRECT(VLOOKUP($E422&amp;"_U",보상!$S:$AA,3,FALSE)),0),FALSE)),"ERROR")</f>
        <v>2004001</v>
      </c>
      <c r="X422" s="134" t="str">
        <f ca="1">IFERROR(IF(W422=0,0,VLOOKUP(SUBSTITUTE(VLOOKUP(W422,#REF!,MATCH("strItemName",#REF!,0),FALSE),"SUI_",""),#REF!,2,FALSE)),"ERROR")</f>
        <v>ERROR</v>
      </c>
      <c r="Y422" s="22">
        <f t="shared" ca="1" si="22"/>
        <v>2004001</v>
      </c>
      <c r="Z422" s="134" t="str">
        <f ca="1">IFERROR(IF(Y422=0,0,VLOOKUP(SUBSTITUTE(VLOOKUP(Y422,#REF!,MATCH("strItemName",#REF!,0),FALSE),"SUI_",""),#REF!,2,FALSE)),"ERROR")</f>
        <v>ERROR</v>
      </c>
      <c r="AA422" s="22">
        <f t="shared" ca="1" si="22"/>
        <v>2004001</v>
      </c>
      <c r="AB422" s="134" t="str">
        <f ca="1">IFERROR(IF(AA422=0,0,VLOOKUP(SUBSTITUTE(VLOOKUP(AA422,#REF!,MATCH("strItemName",#REF!,0),FALSE),"SUI_",""),#REF!,2,FALSE)),"ERROR")</f>
        <v>ERROR</v>
      </c>
      <c r="AC422" s="22">
        <f t="shared" ca="1" si="22"/>
        <v>2004001</v>
      </c>
      <c r="AD422" s="134" t="str">
        <f ca="1">IFERROR(IF(AC422=0,0,VLOOKUP(SUBSTITUTE(VLOOKUP(AC422,#REF!,MATCH("strItemName",#REF!,0),FALSE),"SUI_",""),#REF!,2,FALSE)),"ERROR")</f>
        <v>ERROR</v>
      </c>
      <c r="AE422" s="22">
        <f t="shared" ca="1" si="22"/>
        <v>2004001</v>
      </c>
      <c r="AF422" s="134" t="str">
        <f ca="1">IFERROR(IF(AE422=0,0,VLOOKUP(SUBSTITUTE(VLOOKUP(AE422,#REF!,MATCH("strItemName",#REF!,0),FALSE),"SUI_",""),#REF!,2,FALSE)),"ERROR")</f>
        <v>ERROR</v>
      </c>
      <c r="AG422" s="88">
        <v>0</v>
      </c>
      <c r="AH422" s="134">
        <f>IFERROR(IF(AG422=0,0,VLOOKUP(SUBSTITUTE(VLOOKUP(AG422,#REF!,MATCH("strItemName",#REF!,0),FALSE),"SUI_",""),#REF!,2,FALSE)),"ERROR")</f>
        <v>0</v>
      </c>
      <c r="AI422" s="22">
        <f ca="1">IFERROR(IFERROR(VLOOKUP($B422,INDIRECT(VLOOKUP($E422,보상!$S:$AA,2,FALSE)),MATCH(AI$6,INDIRECT(VLOOKUP($E422,보상!$S:$AA,3,FALSE)),0),FALSE),VLOOKUP($B422,INDIRECT(VLOOKUP($E422&amp;"_U",보상!$S:$AA,2,FALSE)),MATCH(AI$6,INDIRECT(VLOOKUP($E422&amp;"_U",보상!$S:$AA,3,FALSE)),0),FALSE)),"ERROR")</f>
        <v>5</v>
      </c>
      <c r="AJ422" s="22">
        <v>0</v>
      </c>
      <c r="AK422" s="22">
        <v>0</v>
      </c>
      <c r="AL422" s="22">
        <v>0</v>
      </c>
      <c r="AM422" s="22" t="b">
        <v>0</v>
      </c>
      <c r="AN422" s="22">
        <v>0</v>
      </c>
      <c r="AO422" s="22">
        <v>0</v>
      </c>
    </row>
    <row r="423" spans="2:41" ht="16.5" customHeight="1" x14ac:dyDescent="0.3">
      <c r="B423" s="153">
        <f t="shared" si="21"/>
        <v>1064001</v>
      </c>
      <c r="C423" s="22">
        <v>1064001</v>
      </c>
      <c r="D423" s="156" t="str">
        <f ca="1">IFERROR(IFERROR(VLOOKUP($B423,INDIRECT(VLOOKUP($E423,보상!$S:$AA,2,FALSE)),MATCH(D$6,INDIRECT(VLOOKUP($E423,보상!$S:$AA,3,FALSE)),0),FALSE),VLOOKUP($B423,INDIRECT(VLOOKUP($E423&amp;"_U",보상!$S:$AA,2,FALSE)),MATCH(D$6,INDIRECT(VLOOKUP($E423&amp;"_U",보상!$S:$AA,3,FALSE)),0),FALSE)),"ERROR")</f>
        <v>세르비오의 추측</v>
      </c>
      <c r="E423" s="22" t="s">
        <v>384</v>
      </c>
      <c r="F423" s="22">
        <f>COUNTIF($C$8:$C423,$C423)</f>
        <v>1</v>
      </c>
      <c r="G423" s="22" t="b">
        <v>0</v>
      </c>
      <c r="H423" s="22">
        <v>0</v>
      </c>
      <c r="I423" s="129">
        <f>IFERROR(IF(H423=0,0,VLOOKUP(VLOOKUP(H423,#REF!,MATCH("strMailTitleID",#REF!,0),FALSE),#REF!,2,FALSE)),"ERROR")</f>
        <v>0</v>
      </c>
      <c r="J423" s="176">
        <v>0</v>
      </c>
      <c r="K423" s="129">
        <f>IFERROR(IF(J423=0,0,VLOOKUP(VLOOKUP(J423,#REF!,MATCH("strMailTitleID",#REF!,0),FALSE),#REF!,2,FALSE)),"ERROR")</f>
        <v>0</v>
      </c>
      <c r="L423" s="22">
        <f ca="1">IFERROR(IFERROR(VLOOKUP($B423,INDIRECT(VLOOKUP($E423,보상!$S:$AA,2,FALSE)),MATCH(L$6,INDIRECT(VLOOKUP($E423,보상!$S:$AA,3,FALSE)),0),FALSE),VLOOKUP($B423,INDIRECT(VLOOKUP($E423&amp;"_U",보상!$S:$AA,2,FALSE)),MATCH(L$6,INDIRECT(VLOOKUP($E423&amp;"_U",보상!$S:$AA,3,FALSE)),0),FALSE)),"ERROR")</f>
        <v>26730</v>
      </c>
      <c r="M423" s="22">
        <v>0</v>
      </c>
      <c r="N423" s="22">
        <v>0</v>
      </c>
      <c r="O423" s="22">
        <v>0</v>
      </c>
      <c r="P423" s="22" t="str">
        <f ca="1">IFERROR(IFERROR(VLOOKUP($B423,INDIRECT(VLOOKUP($E423,보상!$S:$AA,2,FALSE)),MATCH(P$6,INDIRECT(VLOOKUP($E423,보상!$S:$AA,3,FALSE)),0),FALSE),VLOOKUP($B423,INDIRECT(VLOOKUP($E423&amp;"_U",보상!$S:$AA,2,FALSE)),MATCH(P$6,INDIRECT(VLOOKUP($E423&amp;"_U",보상!$S:$AA,3,FALSE)),0),FALSE)),"ERROR")</f>
        <v>Gold</v>
      </c>
      <c r="Q423" s="22">
        <f ca="1">IFERROR(IFERROR(VLOOKUP($B423,INDIRECT(VLOOKUP($E423,보상!$S:$AA,2,FALSE)),MATCH(Q$6,INDIRECT(VLOOKUP($E423,보상!$S:$AA,3,FALSE)),0),FALSE),VLOOKUP($B423,INDIRECT(VLOOKUP($E423&amp;"_U",보상!$S:$AA,2,FALSE)),MATCH(Q$6,INDIRECT(VLOOKUP($E423&amp;"_U",보상!$S:$AA,3,FALSE)),0),FALSE)),"ERROR")</f>
        <v>14640</v>
      </c>
      <c r="R423" s="22" t="b">
        <v>0</v>
      </c>
      <c r="S423" s="22" t="b">
        <v>0</v>
      </c>
      <c r="T423" s="22">
        <f ca="1">IFERROR(IF(W423=0,0,VLOOKUP(W423,보상!$D:$K,6,FALSE)),"-")</f>
        <v>0</v>
      </c>
      <c r="U423" s="22">
        <f ca="1">IFERROR(IF(W423=0,0,VLOOKUP(W423,보상!$D:$K,7,FALSE)),"-")</f>
        <v>5250</v>
      </c>
      <c r="V423" s="22">
        <f ca="1">IFERROR(IF(W423=0,0,VLOOKUP(W423,보상!$D:$K,8,FALSE)),"-")</f>
        <v>0</v>
      </c>
      <c r="W423" s="22">
        <f ca="1">IFERROR(IFERROR(VLOOKUP($B423,INDIRECT(VLOOKUP($E423,보상!$S:$AA,2,FALSE)),MATCH(W$6,INDIRECT(VLOOKUP($E423,보상!$S:$AA,3,FALSE)),0),FALSE),VLOOKUP($B423,INDIRECT(VLOOKUP($E423&amp;"_U",보상!$S:$AA,2,FALSE)),MATCH(W$6,INDIRECT(VLOOKUP($E423&amp;"_U",보상!$S:$AA,3,FALSE)),0),FALSE)),"ERROR")</f>
        <v>243001</v>
      </c>
      <c r="X423" s="134" t="str">
        <f ca="1">IFERROR(IF(W423=0,0,VLOOKUP(SUBSTITUTE(VLOOKUP(W423,#REF!,MATCH("strItemName",#REF!,0),FALSE),"SUI_",""),#REF!,2,FALSE)),"ERROR")</f>
        <v>ERROR</v>
      </c>
      <c r="Y423" s="22">
        <f t="shared" ca="1" si="22"/>
        <v>243001</v>
      </c>
      <c r="Z423" s="134" t="str">
        <f ca="1">IFERROR(IF(Y423=0,0,VLOOKUP(SUBSTITUTE(VLOOKUP(Y423,#REF!,MATCH("strItemName",#REF!,0),FALSE),"SUI_",""),#REF!,2,FALSE)),"ERROR")</f>
        <v>ERROR</v>
      </c>
      <c r="AA423" s="22">
        <f t="shared" ca="1" si="22"/>
        <v>243001</v>
      </c>
      <c r="AB423" s="134" t="str">
        <f ca="1">IFERROR(IF(AA423=0,0,VLOOKUP(SUBSTITUTE(VLOOKUP(AA423,#REF!,MATCH("strItemName",#REF!,0),FALSE),"SUI_",""),#REF!,2,FALSE)),"ERROR")</f>
        <v>ERROR</v>
      </c>
      <c r="AC423" s="22">
        <f t="shared" ca="1" si="22"/>
        <v>243001</v>
      </c>
      <c r="AD423" s="134" t="str">
        <f ca="1">IFERROR(IF(AC423=0,0,VLOOKUP(SUBSTITUTE(VLOOKUP(AC423,#REF!,MATCH("strItemName",#REF!,0),FALSE),"SUI_",""),#REF!,2,FALSE)),"ERROR")</f>
        <v>ERROR</v>
      </c>
      <c r="AE423" s="22">
        <f t="shared" ca="1" si="22"/>
        <v>243001</v>
      </c>
      <c r="AF423" s="134" t="str">
        <f ca="1">IFERROR(IF(AE423=0,0,VLOOKUP(SUBSTITUTE(VLOOKUP(AE423,#REF!,MATCH("strItemName",#REF!,0),FALSE),"SUI_",""),#REF!,2,FALSE)),"ERROR")</f>
        <v>ERROR</v>
      </c>
      <c r="AG423" s="88">
        <v>0</v>
      </c>
      <c r="AH423" s="134">
        <f>IFERROR(IF(AG423=0,0,VLOOKUP(SUBSTITUTE(VLOOKUP(AG423,#REF!,MATCH("strItemName",#REF!,0),FALSE),"SUI_",""),#REF!,2,FALSE)),"ERROR")</f>
        <v>0</v>
      </c>
      <c r="AI423" s="22">
        <f ca="1">IFERROR(IFERROR(VLOOKUP($B423,INDIRECT(VLOOKUP($E423,보상!$S:$AA,2,FALSE)),MATCH(AI$6,INDIRECT(VLOOKUP($E423,보상!$S:$AA,3,FALSE)),0),FALSE),VLOOKUP($B423,INDIRECT(VLOOKUP($E423&amp;"_U",보상!$S:$AA,2,FALSE)),MATCH(AI$6,INDIRECT(VLOOKUP($E423&amp;"_U",보상!$S:$AA,3,FALSE)),0),FALSE)),"ERROR")</f>
        <v>1</v>
      </c>
      <c r="AJ423" s="22">
        <v>0</v>
      </c>
      <c r="AK423" s="22">
        <v>0</v>
      </c>
      <c r="AL423" s="22">
        <v>0</v>
      </c>
      <c r="AM423" s="22" t="b">
        <v>0</v>
      </c>
      <c r="AN423" s="22">
        <v>0</v>
      </c>
      <c r="AO423" s="22">
        <v>0</v>
      </c>
    </row>
    <row r="424" spans="2:41" ht="16.5" customHeight="1" x14ac:dyDescent="0.3">
      <c r="B424" s="153">
        <f t="shared" si="21"/>
        <v>1064101</v>
      </c>
      <c r="C424" s="22">
        <v>1064101</v>
      </c>
      <c r="D424" s="156" t="str">
        <f ca="1">IFERROR(IFERROR(VLOOKUP($B424,INDIRECT(VLOOKUP($E424,보상!$S:$AA,2,FALSE)),MATCH(D$6,INDIRECT(VLOOKUP($E424,보상!$S:$AA,3,FALSE)),0),FALSE),VLOOKUP($B424,INDIRECT(VLOOKUP($E424&amp;"_U",보상!$S:$AA,2,FALSE)),MATCH(D$6,INDIRECT(VLOOKUP($E424&amp;"_U",보상!$S:$AA,3,FALSE)),0),FALSE)),"ERROR")</f>
        <v>북부 국경 관문로</v>
      </c>
      <c r="E424" s="22" t="s">
        <v>384</v>
      </c>
      <c r="F424" s="22">
        <f>COUNTIF($C$8:$C424,$C424)</f>
        <v>1</v>
      </c>
      <c r="G424" s="22" t="b">
        <v>0</v>
      </c>
      <c r="H424" s="22">
        <v>0</v>
      </c>
      <c r="I424" s="129">
        <f>IFERROR(IF(H424=0,0,VLOOKUP(VLOOKUP(H424,#REF!,MATCH("strMailTitleID",#REF!,0),FALSE),#REF!,2,FALSE)),"ERROR")</f>
        <v>0</v>
      </c>
      <c r="J424" s="176">
        <v>0</v>
      </c>
      <c r="K424" s="129">
        <f>IFERROR(IF(J424=0,0,VLOOKUP(VLOOKUP(J424,#REF!,MATCH("strMailTitleID",#REF!,0),FALSE),#REF!,2,FALSE)),"ERROR")</f>
        <v>0</v>
      </c>
      <c r="L424" s="22">
        <f ca="1">IFERROR(IFERROR(VLOOKUP($B424,INDIRECT(VLOOKUP($E424,보상!$S:$AA,2,FALSE)),MATCH(L$6,INDIRECT(VLOOKUP($E424,보상!$S:$AA,3,FALSE)),0),FALSE),VLOOKUP($B424,INDIRECT(VLOOKUP($E424&amp;"_U",보상!$S:$AA,2,FALSE)),MATCH(L$6,INDIRECT(VLOOKUP($E424&amp;"_U",보상!$S:$AA,3,FALSE)),0),FALSE)),"ERROR")</f>
        <v>27520</v>
      </c>
      <c r="M424" s="22">
        <v>0</v>
      </c>
      <c r="N424" s="22">
        <v>0</v>
      </c>
      <c r="O424" s="22">
        <v>0</v>
      </c>
      <c r="P424" s="22" t="str">
        <f ca="1">IFERROR(IFERROR(VLOOKUP($B424,INDIRECT(VLOOKUP($E424,보상!$S:$AA,2,FALSE)),MATCH(P$6,INDIRECT(VLOOKUP($E424,보상!$S:$AA,3,FALSE)),0),FALSE),VLOOKUP($B424,INDIRECT(VLOOKUP($E424&amp;"_U",보상!$S:$AA,2,FALSE)),MATCH(P$6,INDIRECT(VLOOKUP($E424&amp;"_U",보상!$S:$AA,3,FALSE)),0),FALSE)),"ERROR")</f>
        <v>Gold</v>
      </c>
      <c r="Q424" s="22">
        <f ca="1">IFERROR(IFERROR(VLOOKUP($B424,INDIRECT(VLOOKUP($E424,보상!$S:$AA,2,FALSE)),MATCH(Q$6,INDIRECT(VLOOKUP($E424,보상!$S:$AA,3,FALSE)),0),FALSE),VLOOKUP($B424,INDIRECT(VLOOKUP($E424&amp;"_U",보상!$S:$AA,2,FALSE)),MATCH(Q$6,INDIRECT(VLOOKUP($E424&amp;"_U",보상!$S:$AA,3,FALSE)),0),FALSE)),"ERROR")</f>
        <v>14640</v>
      </c>
      <c r="R424" s="22" t="b">
        <v>0</v>
      </c>
      <c r="S424" s="22" t="b">
        <v>0</v>
      </c>
      <c r="T424" s="22">
        <f ca="1">IFERROR(IF(W424=0,0,VLOOKUP(W424,보상!$D:$K,6,FALSE)),"-")</f>
        <v>7500</v>
      </c>
      <c r="U424" s="22">
        <f ca="1">IFERROR(IF(W424=0,0,VLOOKUP(W424,보상!$D:$K,7,FALSE)),"-")</f>
        <v>0</v>
      </c>
      <c r="V424" s="22">
        <f ca="1">IFERROR(IF(W424=0,0,VLOOKUP(W424,보상!$D:$K,8,FALSE)),"-")</f>
        <v>0</v>
      </c>
      <c r="W424" s="22">
        <f ca="1">IFERROR(IFERROR(VLOOKUP($B424,INDIRECT(VLOOKUP($E424,보상!$S:$AA,2,FALSE)),MATCH(W$6,INDIRECT(VLOOKUP($E424,보상!$S:$AA,3,FALSE)),0),FALSE),VLOOKUP($B424,INDIRECT(VLOOKUP($E424&amp;"_U",보상!$S:$AA,2,FALSE)),MATCH(W$6,INDIRECT(VLOOKUP($E424&amp;"_U",보상!$S:$AA,3,FALSE)),0),FALSE)),"ERROR")</f>
        <v>153001</v>
      </c>
      <c r="X424" s="134" t="str">
        <f ca="1">IFERROR(IF(W424=0,0,VLOOKUP(SUBSTITUTE(VLOOKUP(W424,#REF!,MATCH("strItemName",#REF!,0),FALSE),"SUI_",""),#REF!,2,FALSE)),"ERROR")</f>
        <v>ERROR</v>
      </c>
      <c r="Y424" s="22">
        <f t="shared" ca="1" si="22"/>
        <v>153001</v>
      </c>
      <c r="Z424" s="134" t="str">
        <f ca="1">IFERROR(IF(Y424=0,0,VLOOKUP(SUBSTITUTE(VLOOKUP(Y424,#REF!,MATCH("strItemName",#REF!,0),FALSE),"SUI_",""),#REF!,2,FALSE)),"ERROR")</f>
        <v>ERROR</v>
      </c>
      <c r="AA424" s="22">
        <f t="shared" ca="1" si="22"/>
        <v>153001</v>
      </c>
      <c r="AB424" s="134" t="str">
        <f ca="1">IFERROR(IF(AA424=0,0,VLOOKUP(SUBSTITUTE(VLOOKUP(AA424,#REF!,MATCH("strItemName",#REF!,0),FALSE),"SUI_",""),#REF!,2,FALSE)),"ERROR")</f>
        <v>ERROR</v>
      </c>
      <c r="AC424" s="22">
        <f t="shared" ca="1" si="22"/>
        <v>153001</v>
      </c>
      <c r="AD424" s="134" t="str">
        <f ca="1">IFERROR(IF(AC424=0,0,VLOOKUP(SUBSTITUTE(VLOOKUP(AC424,#REF!,MATCH("strItemName",#REF!,0),FALSE),"SUI_",""),#REF!,2,FALSE)),"ERROR")</f>
        <v>ERROR</v>
      </c>
      <c r="AE424" s="22">
        <f t="shared" ca="1" si="22"/>
        <v>153001</v>
      </c>
      <c r="AF424" s="134" t="str">
        <f ca="1">IFERROR(IF(AE424=0,0,VLOOKUP(SUBSTITUTE(VLOOKUP(AE424,#REF!,MATCH("strItemName",#REF!,0),FALSE),"SUI_",""),#REF!,2,FALSE)),"ERROR")</f>
        <v>ERROR</v>
      </c>
      <c r="AG424" s="88">
        <v>0</v>
      </c>
      <c r="AH424" s="134">
        <f>IFERROR(IF(AG424=0,0,VLOOKUP(SUBSTITUTE(VLOOKUP(AG424,#REF!,MATCH("strItemName",#REF!,0),FALSE),"SUI_",""),#REF!,2,FALSE)),"ERROR")</f>
        <v>0</v>
      </c>
      <c r="AI424" s="22">
        <f ca="1">IFERROR(IFERROR(VLOOKUP($B424,INDIRECT(VLOOKUP($E424,보상!$S:$AA,2,FALSE)),MATCH(AI$6,INDIRECT(VLOOKUP($E424,보상!$S:$AA,3,FALSE)),0),FALSE),VLOOKUP($B424,INDIRECT(VLOOKUP($E424&amp;"_U",보상!$S:$AA,2,FALSE)),MATCH(AI$6,INDIRECT(VLOOKUP($E424&amp;"_U",보상!$S:$AA,3,FALSE)),0),FALSE)),"ERROR")</f>
        <v>1</v>
      </c>
      <c r="AJ424" s="22">
        <v>0</v>
      </c>
      <c r="AK424" s="22">
        <v>0</v>
      </c>
      <c r="AL424" s="22">
        <v>0</v>
      </c>
      <c r="AM424" s="22" t="b">
        <v>0</v>
      </c>
      <c r="AN424" s="22">
        <v>0</v>
      </c>
      <c r="AO424" s="22">
        <v>0</v>
      </c>
    </row>
    <row r="425" spans="2:41" ht="16.5" customHeight="1" x14ac:dyDescent="0.3">
      <c r="B425" s="153">
        <f t="shared" si="21"/>
        <v>1064203</v>
      </c>
      <c r="C425" s="22">
        <v>1064203</v>
      </c>
      <c r="D425" s="156" t="str">
        <f ca="1">IFERROR(IFERROR(VLOOKUP($B425,INDIRECT(VLOOKUP($E425,보상!$S:$AA,2,FALSE)),MATCH(D$6,INDIRECT(VLOOKUP($E425,보상!$S:$AA,3,FALSE)),0),FALSE),VLOOKUP($B425,INDIRECT(VLOOKUP($E425&amp;"_U",보상!$S:$AA,2,FALSE)),MATCH(D$6,INDIRECT(VLOOKUP($E425&amp;"_U",보상!$S:$AA,3,FALSE)),0),FALSE)),"ERROR")</f>
        <v>남겨진 통행 기록</v>
      </c>
      <c r="E425" s="22" t="s">
        <v>384</v>
      </c>
      <c r="F425" s="22">
        <f>COUNTIF($C$8:$C425,$C425)</f>
        <v>1</v>
      </c>
      <c r="G425" s="22" t="b">
        <v>0</v>
      </c>
      <c r="H425" s="22">
        <v>0</v>
      </c>
      <c r="I425" s="129">
        <f>IFERROR(IF(H425=0,0,VLOOKUP(VLOOKUP(H425,#REF!,MATCH("strMailTitleID",#REF!,0),FALSE),#REF!,2,FALSE)),"ERROR")</f>
        <v>0</v>
      </c>
      <c r="J425" s="176">
        <v>0</v>
      </c>
      <c r="K425" s="129">
        <f>IFERROR(IF(J425=0,0,VLOOKUP(VLOOKUP(J425,#REF!,MATCH("strMailTitleID",#REF!,0),FALSE),#REF!,2,FALSE)),"ERROR")</f>
        <v>0</v>
      </c>
      <c r="L425" s="22">
        <f ca="1">IFERROR(IFERROR(VLOOKUP($B425,INDIRECT(VLOOKUP($E425,보상!$S:$AA,2,FALSE)),MATCH(L$6,INDIRECT(VLOOKUP($E425,보상!$S:$AA,3,FALSE)),0),FALSE),VLOOKUP($B425,INDIRECT(VLOOKUP($E425&amp;"_U",보상!$S:$AA,2,FALSE)),MATCH(L$6,INDIRECT(VLOOKUP($E425&amp;"_U",보상!$S:$AA,3,FALSE)),0),FALSE)),"ERROR")</f>
        <v>27520</v>
      </c>
      <c r="M425" s="22">
        <v>0</v>
      </c>
      <c r="N425" s="22">
        <v>0</v>
      </c>
      <c r="O425" s="22">
        <v>0</v>
      </c>
      <c r="P425" s="22" t="str">
        <f ca="1">IFERROR(IFERROR(VLOOKUP($B425,INDIRECT(VLOOKUP($E425,보상!$S:$AA,2,FALSE)),MATCH(P$6,INDIRECT(VLOOKUP($E425,보상!$S:$AA,3,FALSE)),0),FALSE),VLOOKUP($B425,INDIRECT(VLOOKUP($E425&amp;"_U",보상!$S:$AA,2,FALSE)),MATCH(P$6,INDIRECT(VLOOKUP($E425&amp;"_U",보상!$S:$AA,3,FALSE)),0),FALSE)),"ERROR")</f>
        <v>Gold</v>
      </c>
      <c r="Q425" s="22">
        <f ca="1">IFERROR(IFERROR(VLOOKUP($B425,INDIRECT(VLOOKUP($E425,보상!$S:$AA,2,FALSE)),MATCH(Q$6,INDIRECT(VLOOKUP($E425,보상!$S:$AA,3,FALSE)),0),FALSE),VLOOKUP($B425,INDIRECT(VLOOKUP($E425&amp;"_U",보상!$S:$AA,2,FALSE)),MATCH(Q$6,INDIRECT(VLOOKUP($E425&amp;"_U",보상!$S:$AA,3,FALSE)),0),FALSE)),"ERROR")</f>
        <v>14640</v>
      </c>
      <c r="R425" s="22" t="b">
        <v>0</v>
      </c>
      <c r="S425" s="22" t="b">
        <v>0</v>
      </c>
      <c r="T425" s="22">
        <f ca="1">IFERROR(IF(W425=0,0,VLOOKUP(W425,보상!$D:$K,6,FALSE)),"-")</f>
        <v>0</v>
      </c>
      <c r="U425" s="22">
        <f ca="1">IFERROR(IF(W425=0,0,VLOOKUP(W425,보상!$D:$K,7,FALSE)),"-")</f>
        <v>5250</v>
      </c>
      <c r="V425" s="22">
        <f ca="1">IFERROR(IF(W425=0,0,VLOOKUP(W425,보상!$D:$K,8,FALSE)),"-")</f>
        <v>0</v>
      </c>
      <c r="W425" s="22">
        <f ca="1">IFERROR(IFERROR(VLOOKUP($B425,INDIRECT(VLOOKUP($E425,보상!$S:$AA,2,FALSE)),MATCH(W$6,INDIRECT(VLOOKUP($E425,보상!$S:$AA,3,FALSE)),0),FALSE),VLOOKUP($B425,INDIRECT(VLOOKUP($E425&amp;"_U",보상!$S:$AA,2,FALSE)),MATCH(W$6,INDIRECT(VLOOKUP($E425&amp;"_U",보상!$S:$AA,3,FALSE)),0),FALSE)),"ERROR")</f>
        <v>243001</v>
      </c>
      <c r="X425" s="134" t="str">
        <f ca="1">IFERROR(IF(W425=0,0,VLOOKUP(SUBSTITUTE(VLOOKUP(W425,#REF!,MATCH("strItemName",#REF!,0),FALSE),"SUI_",""),#REF!,2,FALSE)),"ERROR")</f>
        <v>ERROR</v>
      </c>
      <c r="Y425" s="22">
        <f t="shared" ca="1" si="22"/>
        <v>243001</v>
      </c>
      <c r="Z425" s="134" t="str">
        <f ca="1">IFERROR(IF(Y425=0,0,VLOOKUP(SUBSTITUTE(VLOOKUP(Y425,#REF!,MATCH("strItemName",#REF!,0),FALSE),"SUI_",""),#REF!,2,FALSE)),"ERROR")</f>
        <v>ERROR</v>
      </c>
      <c r="AA425" s="22">
        <f t="shared" ca="1" si="22"/>
        <v>243001</v>
      </c>
      <c r="AB425" s="134" t="str">
        <f ca="1">IFERROR(IF(AA425=0,0,VLOOKUP(SUBSTITUTE(VLOOKUP(AA425,#REF!,MATCH("strItemName",#REF!,0),FALSE),"SUI_",""),#REF!,2,FALSE)),"ERROR")</f>
        <v>ERROR</v>
      </c>
      <c r="AC425" s="22">
        <f t="shared" ca="1" si="22"/>
        <v>243001</v>
      </c>
      <c r="AD425" s="134" t="str">
        <f ca="1">IFERROR(IF(AC425=0,0,VLOOKUP(SUBSTITUTE(VLOOKUP(AC425,#REF!,MATCH("strItemName",#REF!,0),FALSE),"SUI_",""),#REF!,2,FALSE)),"ERROR")</f>
        <v>ERROR</v>
      </c>
      <c r="AE425" s="22">
        <f t="shared" ca="1" si="22"/>
        <v>243001</v>
      </c>
      <c r="AF425" s="134" t="str">
        <f ca="1">IFERROR(IF(AE425=0,0,VLOOKUP(SUBSTITUTE(VLOOKUP(AE425,#REF!,MATCH("strItemName",#REF!,0),FALSE),"SUI_",""),#REF!,2,FALSE)),"ERROR")</f>
        <v>ERROR</v>
      </c>
      <c r="AG425" s="88">
        <v>0</v>
      </c>
      <c r="AH425" s="134">
        <f>IFERROR(IF(AG425=0,0,VLOOKUP(SUBSTITUTE(VLOOKUP(AG425,#REF!,MATCH("strItemName",#REF!,0),FALSE),"SUI_",""),#REF!,2,FALSE)),"ERROR")</f>
        <v>0</v>
      </c>
      <c r="AI425" s="22">
        <f ca="1">IFERROR(IFERROR(VLOOKUP($B425,INDIRECT(VLOOKUP($E425,보상!$S:$AA,2,FALSE)),MATCH(AI$6,INDIRECT(VLOOKUP($E425,보상!$S:$AA,3,FALSE)),0),FALSE),VLOOKUP($B425,INDIRECT(VLOOKUP($E425&amp;"_U",보상!$S:$AA,2,FALSE)),MATCH(AI$6,INDIRECT(VLOOKUP($E425&amp;"_U",보상!$S:$AA,3,FALSE)),0),FALSE)),"ERROR")</f>
        <v>1</v>
      </c>
      <c r="AJ425" s="22">
        <v>0</v>
      </c>
      <c r="AK425" s="22">
        <v>0</v>
      </c>
      <c r="AL425" s="22">
        <v>0</v>
      </c>
      <c r="AM425" s="22" t="b">
        <v>0</v>
      </c>
      <c r="AN425" s="22">
        <v>0</v>
      </c>
      <c r="AO425" s="22">
        <v>0</v>
      </c>
    </row>
    <row r="426" spans="2:41" ht="16.5" customHeight="1" x14ac:dyDescent="0.3">
      <c r="B426" s="153">
        <f t="shared" si="21"/>
        <v>1064301</v>
      </c>
      <c r="C426" s="22">
        <v>1064301</v>
      </c>
      <c r="D426" s="156" t="str">
        <f ca="1">IFERROR(IFERROR(VLOOKUP($B426,INDIRECT(VLOOKUP($E426,보상!$S:$AA,2,FALSE)),MATCH(D$6,INDIRECT(VLOOKUP($E426,보상!$S:$AA,3,FALSE)),0),FALSE),VLOOKUP($B426,INDIRECT(VLOOKUP($E426&amp;"_U",보상!$S:$AA,2,FALSE)),MATCH(D$6,INDIRECT(VLOOKUP($E426&amp;"_U",보상!$S:$AA,3,FALSE)),0),FALSE)),"ERROR")</f>
        <v>보급 병력 3인의 정체</v>
      </c>
      <c r="E426" s="22" t="s">
        <v>384</v>
      </c>
      <c r="F426" s="22">
        <f>COUNTIF($C$8:$C426,$C426)</f>
        <v>1</v>
      </c>
      <c r="G426" s="22" t="b">
        <v>0</v>
      </c>
      <c r="H426" s="22">
        <v>0</v>
      </c>
      <c r="I426" s="129">
        <f>IFERROR(IF(H426=0,0,VLOOKUP(VLOOKUP(H426,#REF!,MATCH("strMailTitleID",#REF!,0),FALSE),#REF!,2,FALSE)),"ERROR")</f>
        <v>0</v>
      </c>
      <c r="J426" s="176">
        <v>0</v>
      </c>
      <c r="K426" s="129">
        <f>IFERROR(IF(J426=0,0,VLOOKUP(VLOOKUP(J426,#REF!,MATCH("strMailTitleID",#REF!,0),FALSE),#REF!,2,FALSE)),"ERROR")</f>
        <v>0</v>
      </c>
      <c r="L426" s="22">
        <f ca="1">IFERROR(IFERROR(VLOOKUP($B426,INDIRECT(VLOOKUP($E426,보상!$S:$AA,2,FALSE)),MATCH(L$6,INDIRECT(VLOOKUP($E426,보상!$S:$AA,3,FALSE)),0),FALSE),VLOOKUP($B426,INDIRECT(VLOOKUP($E426&amp;"_U",보상!$S:$AA,2,FALSE)),MATCH(L$6,INDIRECT(VLOOKUP($E426&amp;"_U",보상!$S:$AA,3,FALSE)),0),FALSE)),"ERROR")</f>
        <v>27520</v>
      </c>
      <c r="M426" s="22">
        <v>0</v>
      </c>
      <c r="N426" s="22">
        <v>0</v>
      </c>
      <c r="O426" s="22">
        <v>0</v>
      </c>
      <c r="P426" s="22" t="str">
        <f ca="1">IFERROR(IFERROR(VLOOKUP($B426,INDIRECT(VLOOKUP($E426,보상!$S:$AA,2,FALSE)),MATCH(P$6,INDIRECT(VLOOKUP($E426,보상!$S:$AA,3,FALSE)),0),FALSE),VLOOKUP($B426,INDIRECT(VLOOKUP($E426&amp;"_U",보상!$S:$AA,2,FALSE)),MATCH(P$6,INDIRECT(VLOOKUP($E426&amp;"_U",보상!$S:$AA,3,FALSE)),0),FALSE)),"ERROR")</f>
        <v>Gold</v>
      </c>
      <c r="Q426" s="22">
        <f ca="1">IFERROR(IFERROR(VLOOKUP($B426,INDIRECT(VLOOKUP($E426,보상!$S:$AA,2,FALSE)),MATCH(Q$6,INDIRECT(VLOOKUP($E426,보상!$S:$AA,3,FALSE)),0),FALSE),VLOOKUP($B426,INDIRECT(VLOOKUP($E426&amp;"_U",보상!$S:$AA,2,FALSE)),MATCH(Q$6,INDIRECT(VLOOKUP($E426&amp;"_U",보상!$S:$AA,3,FALSE)),0),FALSE)),"ERROR")</f>
        <v>14640</v>
      </c>
      <c r="R426" s="22" t="b">
        <v>0</v>
      </c>
      <c r="S426" s="22" t="b">
        <v>0</v>
      </c>
      <c r="T426" s="22">
        <f ca="1">IFERROR(IF(W426=0,0,VLOOKUP(W426,보상!$D:$K,6,FALSE)),"-")</f>
        <v>0</v>
      </c>
      <c r="U426" s="22">
        <f ca="1">IFERROR(IF(W426=0,0,VLOOKUP(W426,보상!$D:$K,7,FALSE)),"-")</f>
        <v>0</v>
      </c>
      <c r="V426" s="22">
        <f ca="1">IFERROR(IF(W426=0,0,VLOOKUP(W426,보상!$D:$K,8,FALSE)),"-")</f>
        <v>0</v>
      </c>
      <c r="W426" s="22">
        <f ca="1">IFERROR(IFERROR(VLOOKUP($B426,INDIRECT(VLOOKUP($E426,보상!$S:$AA,2,FALSE)),MATCH(W$6,INDIRECT(VLOOKUP($E426,보상!$S:$AA,3,FALSE)),0),FALSE),VLOOKUP($B426,INDIRECT(VLOOKUP($E426&amp;"_U",보상!$S:$AA,2,FALSE)),MATCH(W$6,INDIRECT(VLOOKUP($E426&amp;"_U",보상!$S:$AA,3,FALSE)),0),FALSE)),"ERROR")</f>
        <v>4012010</v>
      </c>
      <c r="X426" s="134" t="str">
        <f ca="1">IFERROR(IF(W426=0,0,VLOOKUP(SUBSTITUTE(VLOOKUP(W426,#REF!,MATCH("strItemName",#REF!,0),FALSE),"SUI_",""),#REF!,2,FALSE)),"ERROR")</f>
        <v>ERROR</v>
      </c>
      <c r="Y426" s="22">
        <f t="shared" ca="1" si="22"/>
        <v>4012010</v>
      </c>
      <c r="Z426" s="134" t="str">
        <f ca="1">IFERROR(IF(Y426=0,0,VLOOKUP(SUBSTITUTE(VLOOKUP(Y426,#REF!,MATCH("strItemName",#REF!,0),FALSE),"SUI_",""),#REF!,2,FALSE)),"ERROR")</f>
        <v>ERROR</v>
      </c>
      <c r="AA426" s="22">
        <f t="shared" ca="1" si="22"/>
        <v>4012010</v>
      </c>
      <c r="AB426" s="134" t="str">
        <f ca="1">IFERROR(IF(AA426=0,0,VLOOKUP(SUBSTITUTE(VLOOKUP(AA426,#REF!,MATCH("strItemName",#REF!,0),FALSE),"SUI_",""),#REF!,2,FALSE)),"ERROR")</f>
        <v>ERROR</v>
      </c>
      <c r="AC426" s="22">
        <f t="shared" ca="1" si="22"/>
        <v>4012010</v>
      </c>
      <c r="AD426" s="134" t="str">
        <f ca="1">IFERROR(IF(AC426=0,0,VLOOKUP(SUBSTITUTE(VLOOKUP(AC426,#REF!,MATCH("strItemName",#REF!,0),FALSE),"SUI_",""),#REF!,2,FALSE)),"ERROR")</f>
        <v>ERROR</v>
      </c>
      <c r="AE426" s="22">
        <f t="shared" ca="1" si="22"/>
        <v>4012010</v>
      </c>
      <c r="AF426" s="134" t="str">
        <f ca="1">IFERROR(IF(AE426=0,0,VLOOKUP(SUBSTITUTE(VLOOKUP(AE426,#REF!,MATCH("strItemName",#REF!,0),FALSE),"SUI_",""),#REF!,2,FALSE)),"ERROR")</f>
        <v>ERROR</v>
      </c>
      <c r="AG426" s="88">
        <v>0</v>
      </c>
      <c r="AH426" s="134">
        <f>IFERROR(IF(AG426=0,0,VLOOKUP(SUBSTITUTE(VLOOKUP(AG426,#REF!,MATCH("strItemName",#REF!,0),FALSE),"SUI_",""),#REF!,2,FALSE)),"ERROR")</f>
        <v>0</v>
      </c>
      <c r="AI426" s="22">
        <f ca="1">IFERROR(IFERROR(VLOOKUP($B426,INDIRECT(VLOOKUP($E426,보상!$S:$AA,2,FALSE)),MATCH(AI$6,INDIRECT(VLOOKUP($E426,보상!$S:$AA,3,FALSE)),0),FALSE),VLOOKUP($B426,INDIRECT(VLOOKUP($E426&amp;"_U",보상!$S:$AA,2,FALSE)),MATCH(AI$6,INDIRECT(VLOOKUP($E426&amp;"_U",보상!$S:$AA,3,FALSE)),0),FALSE)),"ERROR")</f>
        <v>1</v>
      </c>
      <c r="AJ426" s="22">
        <v>0</v>
      </c>
      <c r="AK426" s="22">
        <v>0</v>
      </c>
      <c r="AL426" s="22">
        <v>0</v>
      </c>
      <c r="AM426" s="22" t="b">
        <v>0</v>
      </c>
      <c r="AN426" s="22">
        <v>0</v>
      </c>
      <c r="AO426" s="22">
        <v>0</v>
      </c>
    </row>
    <row r="427" spans="2:41" ht="16.5" customHeight="1" x14ac:dyDescent="0.3">
      <c r="B427" s="153">
        <f t="shared" si="21"/>
        <v>1064401</v>
      </c>
      <c r="C427" s="22">
        <v>1064401</v>
      </c>
      <c r="D427" s="156" t="str">
        <f ca="1">IFERROR(IFERROR(VLOOKUP($B427,INDIRECT(VLOOKUP($E427,보상!$S:$AA,2,FALSE)),MATCH(D$6,INDIRECT(VLOOKUP($E427,보상!$S:$AA,3,FALSE)),0),FALSE),VLOOKUP($B427,INDIRECT(VLOOKUP($E427&amp;"_U",보상!$S:$AA,2,FALSE)),MATCH(D$6,INDIRECT(VLOOKUP($E427&amp;"_U",보상!$S:$AA,3,FALSE)),0),FALSE)),"ERROR")</f>
        <v>세르비오의 부탁</v>
      </c>
      <c r="E427" s="22" t="s">
        <v>384</v>
      </c>
      <c r="F427" s="22">
        <f>COUNTIF($C$8:$C427,$C427)</f>
        <v>1</v>
      </c>
      <c r="G427" s="22" t="b">
        <v>0</v>
      </c>
      <c r="H427" s="22">
        <v>0</v>
      </c>
      <c r="I427" s="129">
        <f>IFERROR(IF(H427=0,0,VLOOKUP(VLOOKUP(H427,#REF!,MATCH("strMailTitleID",#REF!,0),FALSE),#REF!,2,FALSE)),"ERROR")</f>
        <v>0</v>
      </c>
      <c r="J427" s="176">
        <v>0</v>
      </c>
      <c r="K427" s="129">
        <f>IFERROR(IF(J427=0,0,VLOOKUP(VLOOKUP(J427,#REF!,MATCH("strMailTitleID",#REF!,0),FALSE),#REF!,2,FALSE)),"ERROR")</f>
        <v>0</v>
      </c>
      <c r="L427" s="22">
        <f ca="1">IFERROR(IFERROR(VLOOKUP($B427,INDIRECT(VLOOKUP($E427,보상!$S:$AA,2,FALSE)),MATCH(L$6,INDIRECT(VLOOKUP($E427,보상!$S:$AA,3,FALSE)),0),FALSE),VLOOKUP($B427,INDIRECT(VLOOKUP($E427&amp;"_U",보상!$S:$AA,2,FALSE)),MATCH(L$6,INDIRECT(VLOOKUP($E427&amp;"_U",보상!$S:$AA,3,FALSE)),0),FALSE)),"ERROR")</f>
        <v>27520</v>
      </c>
      <c r="M427" s="22">
        <v>0</v>
      </c>
      <c r="N427" s="22">
        <v>0</v>
      </c>
      <c r="O427" s="22">
        <v>0</v>
      </c>
      <c r="P427" s="22" t="str">
        <f ca="1">IFERROR(IFERROR(VLOOKUP($B427,INDIRECT(VLOOKUP($E427,보상!$S:$AA,2,FALSE)),MATCH(P$6,INDIRECT(VLOOKUP($E427,보상!$S:$AA,3,FALSE)),0),FALSE),VLOOKUP($B427,INDIRECT(VLOOKUP($E427&amp;"_U",보상!$S:$AA,2,FALSE)),MATCH(P$6,INDIRECT(VLOOKUP($E427&amp;"_U",보상!$S:$AA,3,FALSE)),0),FALSE)),"ERROR")</f>
        <v>Gold</v>
      </c>
      <c r="Q427" s="22">
        <f ca="1">IFERROR(IFERROR(VLOOKUP($B427,INDIRECT(VLOOKUP($E427,보상!$S:$AA,2,FALSE)),MATCH(Q$6,INDIRECT(VLOOKUP($E427,보상!$S:$AA,3,FALSE)),0),FALSE),VLOOKUP($B427,INDIRECT(VLOOKUP($E427&amp;"_U",보상!$S:$AA,2,FALSE)),MATCH(Q$6,INDIRECT(VLOOKUP($E427&amp;"_U",보상!$S:$AA,3,FALSE)),0),FALSE)),"ERROR")</f>
        <v>14640</v>
      </c>
      <c r="R427" s="22" t="b">
        <v>0</v>
      </c>
      <c r="S427" s="22" t="b">
        <v>0</v>
      </c>
      <c r="T427" s="22">
        <f ca="1">IFERROR(IF(W427=0,0,VLOOKUP(W427,보상!$D:$K,6,FALSE)),"-")</f>
        <v>0</v>
      </c>
      <c r="U427" s="22">
        <f ca="1">IFERROR(IF(W427=0,0,VLOOKUP(W427,보상!$D:$K,7,FALSE)),"-")</f>
        <v>0</v>
      </c>
      <c r="V427" s="22">
        <f ca="1">IFERROR(IF(W427=0,0,VLOOKUP(W427,보상!$D:$K,8,FALSE)),"-")</f>
        <v>0</v>
      </c>
      <c r="W427" s="22">
        <f ca="1">IFERROR(IFERROR(VLOOKUP($B427,INDIRECT(VLOOKUP($E427,보상!$S:$AA,2,FALSE)),MATCH(W$6,INDIRECT(VLOOKUP($E427,보상!$S:$AA,3,FALSE)),0),FALSE),VLOOKUP($B427,INDIRECT(VLOOKUP($E427&amp;"_U",보상!$S:$AA,2,FALSE)),MATCH(W$6,INDIRECT(VLOOKUP($E427&amp;"_U",보상!$S:$AA,3,FALSE)),0),FALSE)),"ERROR")</f>
        <v>4013011</v>
      </c>
      <c r="X427" s="134" t="str">
        <f ca="1">IFERROR(IF(W427=0,0,VLOOKUP(SUBSTITUTE(VLOOKUP(W427,#REF!,MATCH("strItemName",#REF!,0),FALSE),"SUI_",""),#REF!,2,FALSE)),"ERROR")</f>
        <v>ERROR</v>
      </c>
      <c r="Y427" s="22">
        <f t="shared" ca="1" si="22"/>
        <v>4013011</v>
      </c>
      <c r="Z427" s="134" t="str">
        <f ca="1">IFERROR(IF(Y427=0,0,VLOOKUP(SUBSTITUTE(VLOOKUP(Y427,#REF!,MATCH("strItemName",#REF!,0),FALSE),"SUI_",""),#REF!,2,FALSE)),"ERROR")</f>
        <v>ERROR</v>
      </c>
      <c r="AA427" s="22">
        <f t="shared" ca="1" si="22"/>
        <v>4013011</v>
      </c>
      <c r="AB427" s="134" t="str">
        <f ca="1">IFERROR(IF(AA427=0,0,VLOOKUP(SUBSTITUTE(VLOOKUP(AA427,#REF!,MATCH("strItemName",#REF!,0),FALSE),"SUI_",""),#REF!,2,FALSE)),"ERROR")</f>
        <v>ERROR</v>
      </c>
      <c r="AC427" s="22">
        <f t="shared" ca="1" si="22"/>
        <v>4013011</v>
      </c>
      <c r="AD427" s="134" t="str">
        <f ca="1">IFERROR(IF(AC427=0,0,VLOOKUP(SUBSTITUTE(VLOOKUP(AC427,#REF!,MATCH("strItemName",#REF!,0),FALSE),"SUI_",""),#REF!,2,FALSE)),"ERROR")</f>
        <v>ERROR</v>
      </c>
      <c r="AE427" s="22">
        <f t="shared" ca="1" si="22"/>
        <v>4013011</v>
      </c>
      <c r="AF427" s="134" t="str">
        <f ca="1">IFERROR(IF(AE427=0,0,VLOOKUP(SUBSTITUTE(VLOOKUP(AE427,#REF!,MATCH("strItemName",#REF!,0),FALSE),"SUI_",""),#REF!,2,FALSE)),"ERROR")</f>
        <v>ERROR</v>
      </c>
      <c r="AG427" s="88">
        <v>0</v>
      </c>
      <c r="AH427" s="134">
        <f>IFERROR(IF(AG427=0,0,VLOOKUP(SUBSTITUTE(VLOOKUP(AG427,#REF!,MATCH("strItemName",#REF!,0),FALSE),"SUI_",""),#REF!,2,FALSE)),"ERROR")</f>
        <v>0</v>
      </c>
      <c r="AI427" s="22">
        <f ca="1">IFERROR(IFERROR(VLOOKUP($B427,INDIRECT(VLOOKUP($E427,보상!$S:$AA,2,FALSE)),MATCH(AI$6,INDIRECT(VLOOKUP($E427,보상!$S:$AA,3,FALSE)),0),FALSE),VLOOKUP($B427,INDIRECT(VLOOKUP($E427&amp;"_U",보상!$S:$AA,2,FALSE)),MATCH(AI$6,INDIRECT(VLOOKUP($E427&amp;"_U",보상!$S:$AA,3,FALSE)),0),FALSE)),"ERROR")</f>
        <v>1</v>
      </c>
      <c r="AJ427" s="22">
        <v>0</v>
      </c>
      <c r="AK427" s="22">
        <v>0</v>
      </c>
      <c r="AL427" s="22">
        <v>0</v>
      </c>
      <c r="AM427" s="22" t="b">
        <v>0</v>
      </c>
      <c r="AN427" s="22">
        <v>0</v>
      </c>
      <c r="AO427" s="22">
        <v>0</v>
      </c>
    </row>
    <row r="428" spans="2:41" ht="16.5" customHeight="1" x14ac:dyDescent="0.3">
      <c r="B428" s="153">
        <f t="shared" si="21"/>
        <v>1064503</v>
      </c>
      <c r="C428" s="22">
        <v>1064503</v>
      </c>
      <c r="D428" s="156" t="str">
        <f ca="1">IFERROR(IFERROR(VLOOKUP($B428,INDIRECT(VLOOKUP($E428,보상!$S:$AA,2,FALSE)),MATCH(D$6,INDIRECT(VLOOKUP($E428,보상!$S:$AA,3,FALSE)),0),FALSE),VLOOKUP($B428,INDIRECT(VLOOKUP($E428&amp;"_U",보상!$S:$AA,2,FALSE)),MATCH(D$6,INDIRECT(VLOOKUP($E428&amp;"_U",보상!$S:$AA,3,FALSE)),0),FALSE)),"ERROR")</f>
        <v>또 다른 문제</v>
      </c>
      <c r="E428" s="22" t="s">
        <v>384</v>
      </c>
      <c r="F428" s="22">
        <f>COUNTIF($C$8:$C428,$C428)</f>
        <v>1</v>
      </c>
      <c r="G428" s="22" t="b">
        <v>0</v>
      </c>
      <c r="H428" s="22">
        <v>0</v>
      </c>
      <c r="I428" s="129">
        <f>IFERROR(IF(H428=0,0,VLOOKUP(VLOOKUP(H428,#REF!,MATCH("strMailTitleID",#REF!,0),FALSE),#REF!,2,FALSE)),"ERROR")</f>
        <v>0</v>
      </c>
      <c r="J428" s="176">
        <v>0</v>
      </c>
      <c r="K428" s="129">
        <f>IFERROR(IF(J428=0,0,VLOOKUP(VLOOKUP(J428,#REF!,MATCH("strMailTitleID",#REF!,0),FALSE),#REF!,2,FALSE)),"ERROR")</f>
        <v>0</v>
      </c>
      <c r="L428" s="22">
        <f ca="1">IFERROR(IFERROR(VLOOKUP($B428,INDIRECT(VLOOKUP($E428,보상!$S:$AA,2,FALSE)),MATCH(L$6,INDIRECT(VLOOKUP($E428,보상!$S:$AA,3,FALSE)),0),FALSE),VLOOKUP($B428,INDIRECT(VLOOKUP($E428&amp;"_U",보상!$S:$AA,2,FALSE)),MATCH(L$6,INDIRECT(VLOOKUP($E428&amp;"_U",보상!$S:$AA,3,FALSE)),0),FALSE)),"ERROR")</f>
        <v>27520</v>
      </c>
      <c r="M428" s="22">
        <v>0</v>
      </c>
      <c r="N428" s="22">
        <v>0</v>
      </c>
      <c r="O428" s="22">
        <v>0</v>
      </c>
      <c r="P428" s="22" t="str">
        <f ca="1">IFERROR(IFERROR(VLOOKUP($B428,INDIRECT(VLOOKUP($E428,보상!$S:$AA,2,FALSE)),MATCH(P$6,INDIRECT(VLOOKUP($E428,보상!$S:$AA,3,FALSE)),0),FALSE),VLOOKUP($B428,INDIRECT(VLOOKUP($E428&amp;"_U",보상!$S:$AA,2,FALSE)),MATCH(P$6,INDIRECT(VLOOKUP($E428&amp;"_U",보상!$S:$AA,3,FALSE)),0),FALSE)),"ERROR")</f>
        <v>Gold</v>
      </c>
      <c r="Q428" s="22">
        <f ca="1">IFERROR(IFERROR(VLOOKUP($B428,INDIRECT(VLOOKUP($E428,보상!$S:$AA,2,FALSE)),MATCH(Q$6,INDIRECT(VLOOKUP($E428,보상!$S:$AA,3,FALSE)),0),FALSE),VLOOKUP($B428,INDIRECT(VLOOKUP($E428&amp;"_U",보상!$S:$AA,2,FALSE)),MATCH(Q$6,INDIRECT(VLOOKUP($E428&amp;"_U",보상!$S:$AA,3,FALSE)),0),FALSE)),"ERROR")</f>
        <v>14640</v>
      </c>
      <c r="R428" s="22" t="b">
        <v>0</v>
      </c>
      <c r="S428" s="22" t="b">
        <v>0</v>
      </c>
      <c r="T428" s="22">
        <f ca="1">IFERROR(IF(W428=0,0,VLOOKUP(W428,보상!$D:$K,6,FALSE)),"-")</f>
        <v>0</v>
      </c>
      <c r="U428" s="22">
        <f ca="1">IFERROR(IF(W428=0,0,VLOOKUP(W428,보상!$D:$K,7,FALSE)),"-")</f>
        <v>1750</v>
      </c>
      <c r="V428" s="22">
        <f ca="1">IFERROR(IF(W428=0,0,VLOOKUP(W428,보상!$D:$K,8,FALSE)),"-")</f>
        <v>0</v>
      </c>
      <c r="W428" s="22">
        <f ca="1">IFERROR(IFERROR(VLOOKUP($B428,INDIRECT(VLOOKUP($E428,보상!$S:$AA,2,FALSE)),MATCH(W$6,INDIRECT(VLOOKUP($E428,보상!$S:$AA,3,FALSE)),0),FALSE),VLOOKUP($B428,INDIRECT(VLOOKUP($E428&amp;"_U",보상!$S:$AA,2,FALSE)),MATCH(W$6,INDIRECT(VLOOKUP($E428&amp;"_U",보상!$S:$AA,3,FALSE)),0),FALSE)),"ERROR")</f>
        <v>242001</v>
      </c>
      <c r="X428" s="134" t="str">
        <f ca="1">IFERROR(IF(W428=0,0,VLOOKUP(SUBSTITUTE(VLOOKUP(W428,#REF!,MATCH("strItemName",#REF!,0),FALSE),"SUI_",""),#REF!,2,FALSE)),"ERROR")</f>
        <v>ERROR</v>
      </c>
      <c r="Y428" s="22">
        <f t="shared" ca="1" si="22"/>
        <v>242001</v>
      </c>
      <c r="Z428" s="134" t="str">
        <f ca="1">IFERROR(IF(Y428=0,0,VLOOKUP(SUBSTITUTE(VLOOKUP(Y428,#REF!,MATCH("strItemName",#REF!,0),FALSE),"SUI_",""),#REF!,2,FALSE)),"ERROR")</f>
        <v>ERROR</v>
      </c>
      <c r="AA428" s="22">
        <f t="shared" ca="1" si="22"/>
        <v>242001</v>
      </c>
      <c r="AB428" s="134" t="str">
        <f ca="1">IFERROR(IF(AA428=0,0,VLOOKUP(SUBSTITUTE(VLOOKUP(AA428,#REF!,MATCH("strItemName",#REF!,0),FALSE),"SUI_",""),#REF!,2,FALSE)),"ERROR")</f>
        <v>ERROR</v>
      </c>
      <c r="AC428" s="22">
        <f t="shared" ca="1" si="22"/>
        <v>242001</v>
      </c>
      <c r="AD428" s="134" t="str">
        <f ca="1">IFERROR(IF(AC428=0,0,VLOOKUP(SUBSTITUTE(VLOOKUP(AC428,#REF!,MATCH("strItemName",#REF!,0),FALSE),"SUI_",""),#REF!,2,FALSE)),"ERROR")</f>
        <v>ERROR</v>
      </c>
      <c r="AE428" s="22">
        <f t="shared" ca="1" si="22"/>
        <v>242001</v>
      </c>
      <c r="AF428" s="134" t="str">
        <f ca="1">IFERROR(IF(AE428=0,0,VLOOKUP(SUBSTITUTE(VLOOKUP(AE428,#REF!,MATCH("strItemName",#REF!,0),FALSE),"SUI_",""),#REF!,2,FALSE)),"ERROR")</f>
        <v>ERROR</v>
      </c>
      <c r="AG428" s="88">
        <v>0</v>
      </c>
      <c r="AH428" s="134">
        <f>IFERROR(IF(AG428=0,0,VLOOKUP(SUBSTITUTE(VLOOKUP(AG428,#REF!,MATCH("strItemName",#REF!,0),FALSE),"SUI_",""),#REF!,2,FALSE)),"ERROR")</f>
        <v>0</v>
      </c>
      <c r="AI428" s="22">
        <f ca="1">IFERROR(IFERROR(VLOOKUP($B428,INDIRECT(VLOOKUP($E428,보상!$S:$AA,2,FALSE)),MATCH(AI$6,INDIRECT(VLOOKUP($E428,보상!$S:$AA,3,FALSE)),0),FALSE),VLOOKUP($B428,INDIRECT(VLOOKUP($E428&amp;"_U",보상!$S:$AA,2,FALSE)),MATCH(AI$6,INDIRECT(VLOOKUP($E428&amp;"_U",보상!$S:$AA,3,FALSE)),0),FALSE)),"ERROR")</f>
        <v>1</v>
      </c>
      <c r="AJ428" s="22">
        <v>0</v>
      </c>
      <c r="AK428" s="22">
        <v>0</v>
      </c>
      <c r="AL428" s="22">
        <v>0</v>
      </c>
      <c r="AM428" s="22" t="b">
        <v>0</v>
      </c>
      <c r="AN428" s="22">
        <v>0</v>
      </c>
      <c r="AO428" s="22">
        <v>0</v>
      </c>
    </row>
    <row r="429" spans="2:41" ht="16.5" customHeight="1" x14ac:dyDescent="0.3">
      <c r="B429" s="153">
        <f t="shared" si="21"/>
        <v>1064603</v>
      </c>
      <c r="C429" s="22">
        <v>1064603</v>
      </c>
      <c r="D429" s="156" t="str">
        <f ca="1">IFERROR(IFERROR(VLOOKUP($B429,INDIRECT(VLOOKUP($E429,보상!$S:$AA,2,FALSE)),MATCH(D$6,INDIRECT(VLOOKUP($E429,보상!$S:$AA,3,FALSE)),0),FALSE),VLOOKUP($B429,INDIRECT(VLOOKUP($E429&amp;"_U",보상!$S:$AA,2,FALSE)),MATCH(D$6,INDIRECT(VLOOKUP($E429&amp;"_U",보상!$S:$AA,3,FALSE)),0),FALSE)),"ERROR")</f>
        <v>오작동하는 데펜스</v>
      </c>
      <c r="E429" s="22" t="s">
        <v>384</v>
      </c>
      <c r="F429" s="22">
        <f>COUNTIF($C$8:$C429,$C429)</f>
        <v>1</v>
      </c>
      <c r="G429" s="22" t="b">
        <v>0</v>
      </c>
      <c r="H429" s="22">
        <v>0</v>
      </c>
      <c r="I429" s="129">
        <f>IFERROR(IF(H429=0,0,VLOOKUP(VLOOKUP(H429,#REF!,MATCH("strMailTitleID",#REF!,0),FALSE),#REF!,2,FALSE)),"ERROR")</f>
        <v>0</v>
      </c>
      <c r="J429" s="176">
        <v>0</v>
      </c>
      <c r="K429" s="129">
        <f>IFERROR(IF(J429=0,0,VLOOKUP(VLOOKUP(J429,#REF!,MATCH("strMailTitleID",#REF!,0),FALSE),#REF!,2,FALSE)),"ERROR")</f>
        <v>0</v>
      </c>
      <c r="L429" s="22">
        <f ca="1">IFERROR(IFERROR(VLOOKUP($B429,INDIRECT(VLOOKUP($E429,보상!$S:$AA,2,FALSE)),MATCH(L$6,INDIRECT(VLOOKUP($E429,보상!$S:$AA,3,FALSE)),0),FALSE),VLOOKUP($B429,INDIRECT(VLOOKUP($E429&amp;"_U",보상!$S:$AA,2,FALSE)),MATCH(L$6,INDIRECT(VLOOKUP($E429&amp;"_U",보상!$S:$AA,3,FALSE)),0),FALSE)),"ERROR")</f>
        <v>27520</v>
      </c>
      <c r="M429" s="22">
        <v>0</v>
      </c>
      <c r="N429" s="22">
        <v>0</v>
      </c>
      <c r="O429" s="22">
        <v>0</v>
      </c>
      <c r="P429" s="22" t="str">
        <f ca="1">IFERROR(IFERROR(VLOOKUP($B429,INDIRECT(VLOOKUP($E429,보상!$S:$AA,2,FALSE)),MATCH(P$6,INDIRECT(VLOOKUP($E429,보상!$S:$AA,3,FALSE)),0),FALSE),VLOOKUP($B429,INDIRECT(VLOOKUP($E429&amp;"_U",보상!$S:$AA,2,FALSE)),MATCH(P$6,INDIRECT(VLOOKUP($E429&amp;"_U",보상!$S:$AA,3,FALSE)),0),FALSE)),"ERROR")</f>
        <v>Gold</v>
      </c>
      <c r="Q429" s="22">
        <f ca="1">IFERROR(IFERROR(VLOOKUP($B429,INDIRECT(VLOOKUP($E429,보상!$S:$AA,2,FALSE)),MATCH(Q$6,INDIRECT(VLOOKUP($E429,보상!$S:$AA,3,FALSE)),0),FALSE),VLOOKUP($B429,INDIRECT(VLOOKUP($E429&amp;"_U",보상!$S:$AA,2,FALSE)),MATCH(Q$6,INDIRECT(VLOOKUP($E429&amp;"_U",보상!$S:$AA,3,FALSE)),0),FALSE)),"ERROR")</f>
        <v>14640</v>
      </c>
      <c r="R429" s="22" t="b">
        <v>0</v>
      </c>
      <c r="S429" s="22" t="b">
        <v>0</v>
      </c>
      <c r="T429" s="22">
        <f ca="1">IFERROR(IF(W429=0,0,VLOOKUP(W429,보상!$D:$K,6,FALSE)),"-")</f>
        <v>0</v>
      </c>
      <c r="U429" s="22">
        <f ca="1">IFERROR(IF(W429=0,0,VLOOKUP(W429,보상!$D:$K,7,FALSE)),"-")</f>
        <v>0</v>
      </c>
      <c r="V429" s="22">
        <f ca="1">IFERROR(IF(W429=0,0,VLOOKUP(W429,보상!$D:$K,8,FALSE)),"-")</f>
        <v>0</v>
      </c>
      <c r="W429" s="22">
        <f ca="1">IFERROR(IFERROR(VLOOKUP($B429,INDIRECT(VLOOKUP($E429,보상!$S:$AA,2,FALSE)),MATCH(W$6,INDIRECT(VLOOKUP($E429,보상!$S:$AA,3,FALSE)),0),FALSE),VLOOKUP($B429,INDIRECT(VLOOKUP($E429&amp;"_U",보상!$S:$AA,2,FALSE)),MATCH(W$6,INDIRECT(VLOOKUP($E429&amp;"_U",보상!$S:$AA,3,FALSE)),0),FALSE)),"ERROR")</f>
        <v>2005001</v>
      </c>
      <c r="X429" s="134" t="str">
        <f ca="1">IFERROR(IF(W429=0,0,VLOOKUP(SUBSTITUTE(VLOOKUP(W429,#REF!,MATCH("strItemName",#REF!,0),FALSE),"SUI_",""),#REF!,2,FALSE)),"ERROR")</f>
        <v>ERROR</v>
      </c>
      <c r="Y429" s="22">
        <f t="shared" ca="1" si="22"/>
        <v>2005001</v>
      </c>
      <c r="Z429" s="134" t="str">
        <f ca="1">IFERROR(IF(Y429=0,0,VLOOKUP(SUBSTITUTE(VLOOKUP(Y429,#REF!,MATCH("strItemName",#REF!,0),FALSE),"SUI_",""),#REF!,2,FALSE)),"ERROR")</f>
        <v>ERROR</v>
      </c>
      <c r="AA429" s="22">
        <f t="shared" ca="1" si="22"/>
        <v>2005001</v>
      </c>
      <c r="AB429" s="134" t="str">
        <f ca="1">IFERROR(IF(AA429=0,0,VLOOKUP(SUBSTITUTE(VLOOKUP(AA429,#REF!,MATCH("strItemName",#REF!,0),FALSE),"SUI_",""),#REF!,2,FALSE)),"ERROR")</f>
        <v>ERROR</v>
      </c>
      <c r="AC429" s="22">
        <f t="shared" ca="1" si="22"/>
        <v>2005001</v>
      </c>
      <c r="AD429" s="134" t="str">
        <f ca="1">IFERROR(IF(AC429=0,0,VLOOKUP(SUBSTITUTE(VLOOKUP(AC429,#REF!,MATCH("strItemName",#REF!,0),FALSE),"SUI_",""),#REF!,2,FALSE)),"ERROR")</f>
        <v>ERROR</v>
      </c>
      <c r="AE429" s="22">
        <f t="shared" ca="1" si="22"/>
        <v>2005001</v>
      </c>
      <c r="AF429" s="134" t="str">
        <f ca="1">IFERROR(IF(AE429=0,0,VLOOKUP(SUBSTITUTE(VLOOKUP(AE429,#REF!,MATCH("strItemName",#REF!,0),FALSE),"SUI_",""),#REF!,2,FALSE)),"ERROR")</f>
        <v>ERROR</v>
      </c>
      <c r="AG429" s="88">
        <v>0</v>
      </c>
      <c r="AH429" s="134">
        <f>IFERROR(IF(AG429=0,0,VLOOKUP(SUBSTITUTE(VLOOKUP(AG429,#REF!,MATCH("strItemName",#REF!,0),FALSE),"SUI_",""),#REF!,2,FALSE)),"ERROR")</f>
        <v>0</v>
      </c>
      <c r="AI429" s="22">
        <f ca="1">IFERROR(IFERROR(VLOOKUP($B429,INDIRECT(VLOOKUP($E429,보상!$S:$AA,2,FALSE)),MATCH(AI$6,INDIRECT(VLOOKUP($E429,보상!$S:$AA,3,FALSE)),0),FALSE),VLOOKUP($B429,INDIRECT(VLOOKUP($E429&amp;"_U",보상!$S:$AA,2,FALSE)),MATCH(AI$6,INDIRECT(VLOOKUP($E429&amp;"_U",보상!$S:$AA,3,FALSE)),0),FALSE)),"ERROR")</f>
        <v>5</v>
      </c>
      <c r="AJ429" s="22">
        <v>0</v>
      </c>
      <c r="AK429" s="22">
        <v>0</v>
      </c>
      <c r="AL429" s="22">
        <v>0</v>
      </c>
      <c r="AM429" s="22" t="b">
        <v>0</v>
      </c>
      <c r="AN429" s="22">
        <v>0</v>
      </c>
      <c r="AO429" s="22">
        <v>0</v>
      </c>
    </row>
    <row r="430" spans="2:41" ht="16.5" customHeight="1" x14ac:dyDescent="0.3">
      <c r="B430" s="153">
        <f t="shared" si="21"/>
        <v>1064703</v>
      </c>
      <c r="C430" s="22">
        <v>1064703</v>
      </c>
      <c r="D430" s="156" t="str">
        <f ca="1">IFERROR(IFERROR(VLOOKUP($B430,INDIRECT(VLOOKUP($E430,보상!$S:$AA,2,FALSE)),MATCH(D$6,INDIRECT(VLOOKUP($E430,보상!$S:$AA,3,FALSE)),0),FALSE),VLOOKUP($B430,INDIRECT(VLOOKUP($E430&amp;"_U",보상!$S:$AA,2,FALSE)),MATCH(D$6,INDIRECT(VLOOKUP($E430&amp;"_U",보상!$S:$AA,3,FALSE)),0),FALSE)),"ERROR")</f>
        <v>사라진 마차</v>
      </c>
      <c r="E430" s="22" t="s">
        <v>384</v>
      </c>
      <c r="F430" s="22">
        <f>COUNTIF($C$8:$C430,$C430)</f>
        <v>1</v>
      </c>
      <c r="G430" s="22" t="b">
        <v>0</v>
      </c>
      <c r="H430" s="22">
        <v>0</v>
      </c>
      <c r="I430" s="129">
        <f>IFERROR(IF(H430=0,0,VLOOKUP(VLOOKUP(H430,#REF!,MATCH("strMailTitleID",#REF!,0),FALSE),#REF!,2,FALSE)),"ERROR")</f>
        <v>0</v>
      </c>
      <c r="J430" s="176">
        <v>0</v>
      </c>
      <c r="K430" s="129">
        <f>IFERROR(IF(J430=0,0,VLOOKUP(VLOOKUP(J430,#REF!,MATCH("strMailTitleID",#REF!,0),FALSE),#REF!,2,FALSE)),"ERROR")</f>
        <v>0</v>
      </c>
      <c r="L430" s="22">
        <f ca="1">IFERROR(IFERROR(VLOOKUP($B430,INDIRECT(VLOOKUP($E430,보상!$S:$AA,2,FALSE)),MATCH(L$6,INDIRECT(VLOOKUP($E430,보상!$S:$AA,3,FALSE)),0),FALSE),VLOOKUP($B430,INDIRECT(VLOOKUP($E430&amp;"_U",보상!$S:$AA,2,FALSE)),MATCH(L$6,INDIRECT(VLOOKUP($E430&amp;"_U",보상!$S:$AA,3,FALSE)),0),FALSE)),"ERROR")</f>
        <v>27810</v>
      </c>
      <c r="M430" s="22">
        <v>0</v>
      </c>
      <c r="N430" s="22">
        <v>0</v>
      </c>
      <c r="O430" s="22">
        <v>0</v>
      </c>
      <c r="P430" s="22" t="str">
        <f ca="1">IFERROR(IFERROR(VLOOKUP($B430,INDIRECT(VLOOKUP($E430,보상!$S:$AA,2,FALSE)),MATCH(P$6,INDIRECT(VLOOKUP($E430,보상!$S:$AA,3,FALSE)),0),FALSE),VLOOKUP($B430,INDIRECT(VLOOKUP($E430&amp;"_U",보상!$S:$AA,2,FALSE)),MATCH(P$6,INDIRECT(VLOOKUP($E430&amp;"_U",보상!$S:$AA,3,FALSE)),0),FALSE)),"ERROR")</f>
        <v>Gold</v>
      </c>
      <c r="Q430" s="22">
        <f ca="1">IFERROR(IFERROR(VLOOKUP($B430,INDIRECT(VLOOKUP($E430,보상!$S:$AA,2,FALSE)),MATCH(Q$6,INDIRECT(VLOOKUP($E430,보상!$S:$AA,3,FALSE)),0),FALSE),VLOOKUP($B430,INDIRECT(VLOOKUP($E430&amp;"_U",보상!$S:$AA,2,FALSE)),MATCH(Q$6,INDIRECT(VLOOKUP($E430&amp;"_U",보상!$S:$AA,3,FALSE)),0),FALSE)),"ERROR")</f>
        <v>14850</v>
      </c>
      <c r="R430" s="22" t="b">
        <v>0</v>
      </c>
      <c r="S430" s="22" t="b">
        <v>0</v>
      </c>
      <c r="T430" s="22">
        <f ca="1">IFERROR(IF(W430=0,0,VLOOKUP(W430,보상!$D:$K,6,FALSE)),"-")</f>
        <v>0</v>
      </c>
      <c r="U430" s="22">
        <f ca="1">IFERROR(IF(W430=0,0,VLOOKUP(W430,보상!$D:$K,7,FALSE)),"-")</f>
        <v>5250</v>
      </c>
      <c r="V430" s="22">
        <f ca="1">IFERROR(IF(W430=0,0,VLOOKUP(W430,보상!$D:$K,8,FALSE)),"-")</f>
        <v>0</v>
      </c>
      <c r="W430" s="22">
        <f ca="1">IFERROR(IFERROR(VLOOKUP($B430,INDIRECT(VLOOKUP($E430,보상!$S:$AA,2,FALSE)),MATCH(W$6,INDIRECT(VLOOKUP($E430,보상!$S:$AA,3,FALSE)),0),FALSE),VLOOKUP($B430,INDIRECT(VLOOKUP($E430&amp;"_U",보상!$S:$AA,2,FALSE)),MATCH(W$6,INDIRECT(VLOOKUP($E430&amp;"_U",보상!$S:$AA,3,FALSE)),0),FALSE)),"ERROR")</f>
        <v>243001</v>
      </c>
      <c r="X430" s="134" t="str">
        <f ca="1">IFERROR(IF(W430=0,0,VLOOKUP(SUBSTITUTE(VLOOKUP(W430,#REF!,MATCH("strItemName",#REF!,0),FALSE),"SUI_",""),#REF!,2,FALSE)),"ERROR")</f>
        <v>ERROR</v>
      </c>
      <c r="Y430" s="22">
        <f t="shared" ca="1" si="22"/>
        <v>243001</v>
      </c>
      <c r="Z430" s="134" t="str">
        <f ca="1">IFERROR(IF(Y430=0,0,VLOOKUP(SUBSTITUTE(VLOOKUP(Y430,#REF!,MATCH("strItemName",#REF!,0),FALSE),"SUI_",""),#REF!,2,FALSE)),"ERROR")</f>
        <v>ERROR</v>
      </c>
      <c r="AA430" s="22">
        <f t="shared" ca="1" si="22"/>
        <v>243001</v>
      </c>
      <c r="AB430" s="134" t="str">
        <f ca="1">IFERROR(IF(AA430=0,0,VLOOKUP(SUBSTITUTE(VLOOKUP(AA430,#REF!,MATCH("strItemName",#REF!,0),FALSE),"SUI_",""),#REF!,2,FALSE)),"ERROR")</f>
        <v>ERROR</v>
      </c>
      <c r="AC430" s="22">
        <f t="shared" ca="1" si="22"/>
        <v>243001</v>
      </c>
      <c r="AD430" s="134" t="str">
        <f ca="1">IFERROR(IF(AC430=0,0,VLOOKUP(SUBSTITUTE(VLOOKUP(AC430,#REF!,MATCH("strItemName",#REF!,0),FALSE),"SUI_",""),#REF!,2,FALSE)),"ERROR")</f>
        <v>ERROR</v>
      </c>
      <c r="AE430" s="22">
        <f t="shared" ca="1" si="22"/>
        <v>243001</v>
      </c>
      <c r="AF430" s="134" t="str">
        <f ca="1">IFERROR(IF(AE430=0,0,VLOOKUP(SUBSTITUTE(VLOOKUP(AE430,#REF!,MATCH("strItemName",#REF!,0),FALSE),"SUI_",""),#REF!,2,FALSE)),"ERROR")</f>
        <v>ERROR</v>
      </c>
      <c r="AG430" s="88">
        <v>0</v>
      </c>
      <c r="AH430" s="134">
        <f>IFERROR(IF(AG430=0,0,VLOOKUP(SUBSTITUTE(VLOOKUP(AG430,#REF!,MATCH("strItemName",#REF!,0),FALSE),"SUI_",""),#REF!,2,FALSE)),"ERROR")</f>
        <v>0</v>
      </c>
      <c r="AI430" s="22">
        <f ca="1">IFERROR(IFERROR(VLOOKUP($B430,INDIRECT(VLOOKUP($E430,보상!$S:$AA,2,FALSE)),MATCH(AI$6,INDIRECT(VLOOKUP($E430,보상!$S:$AA,3,FALSE)),0),FALSE),VLOOKUP($B430,INDIRECT(VLOOKUP($E430&amp;"_U",보상!$S:$AA,2,FALSE)),MATCH(AI$6,INDIRECT(VLOOKUP($E430&amp;"_U",보상!$S:$AA,3,FALSE)),0),FALSE)),"ERROR")</f>
        <v>1</v>
      </c>
      <c r="AJ430" s="22">
        <v>0</v>
      </c>
      <c r="AK430" s="22">
        <v>0</v>
      </c>
      <c r="AL430" s="22">
        <v>0</v>
      </c>
      <c r="AM430" s="22" t="b">
        <v>0</v>
      </c>
      <c r="AN430" s="22">
        <v>0</v>
      </c>
      <c r="AO430" s="22">
        <v>0</v>
      </c>
    </row>
    <row r="431" spans="2:41" ht="16.5" customHeight="1" x14ac:dyDescent="0.3">
      <c r="B431" s="153">
        <f t="shared" si="21"/>
        <v>1064803</v>
      </c>
      <c r="C431" s="22">
        <v>1064803</v>
      </c>
      <c r="D431" s="156" t="str">
        <f ca="1">IFERROR(IFERROR(VLOOKUP($B431,INDIRECT(VLOOKUP($E431,보상!$S:$AA,2,FALSE)),MATCH(D$6,INDIRECT(VLOOKUP($E431,보상!$S:$AA,3,FALSE)),0),FALSE),VLOOKUP($B431,INDIRECT(VLOOKUP($E431&amp;"_U",보상!$S:$AA,2,FALSE)),MATCH(D$6,INDIRECT(VLOOKUP($E431&amp;"_U",보상!$S:$AA,3,FALSE)),0),FALSE)),"ERROR")</f>
        <v>텅 빈 상자</v>
      </c>
      <c r="E431" s="22" t="s">
        <v>384</v>
      </c>
      <c r="F431" s="22">
        <f>COUNTIF($C$8:$C431,$C431)</f>
        <v>1</v>
      </c>
      <c r="G431" s="22" t="b">
        <v>0</v>
      </c>
      <c r="H431" s="22">
        <v>0</v>
      </c>
      <c r="I431" s="129">
        <f>IFERROR(IF(H431=0,0,VLOOKUP(VLOOKUP(H431,#REF!,MATCH("strMailTitleID",#REF!,0),FALSE),#REF!,2,FALSE)),"ERROR")</f>
        <v>0</v>
      </c>
      <c r="J431" s="176">
        <v>0</v>
      </c>
      <c r="K431" s="129">
        <f>IFERROR(IF(J431=0,0,VLOOKUP(VLOOKUP(J431,#REF!,MATCH("strMailTitleID",#REF!,0),FALSE),#REF!,2,FALSE)),"ERROR")</f>
        <v>0</v>
      </c>
      <c r="L431" s="22">
        <f ca="1">IFERROR(IFERROR(VLOOKUP($B431,INDIRECT(VLOOKUP($E431,보상!$S:$AA,2,FALSE)),MATCH(L$6,INDIRECT(VLOOKUP($E431,보상!$S:$AA,3,FALSE)),0),FALSE),VLOOKUP($B431,INDIRECT(VLOOKUP($E431&amp;"_U",보상!$S:$AA,2,FALSE)),MATCH(L$6,INDIRECT(VLOOKUP($E431&amp;"_U",보상!$S:$AA,3,FALSE)),0),FALSE)),"ERROR")</f>
        <v>28390</v>
      </c>
      <c r="M431" s="22">
        <v>0</v>
      </c>
      <c r="N431" s="22">
        <v>0</v>
      </c>
      <c r="O431" s="22">
        <v>0</v>
      </c>
      <c r="P431" s="22" t="str">
        <f ca="1">IFERROR(IFERROR(VLOOKUP($B431,INDIRECT(VLOOKUP($E431,보상!$S:$AA,2,FALSE)),MATCH(P$6,INDIRECT(VLOOKUP($E431,보상!$S:$AA,3,FALSE)),0),FALSE),VLOOKUP($B431,INDIRECT(VLOOKUP($E431&amp;"_U",보상!$S:$AA,2,FALSE)),MATCH(P$6,INDIRECT(VLOOKUP($E431&amp;"_U",보상!$S:$AA,3,FALSE)),0),FALSE)),"ERROR")</f>
        <v>Gold</v>
      </c>
      <c r="Q431" s="22">
        <f ca="1">IFERROR(IFERROR(VLOOKUP($B431,INDIRECT(VLOOKUP($E431,보상!$S:$AA,2,FALSE)),MATCH(Q$6,INDIRECT(VLOOKUP($E431,보상!$S:$AA,3,FALSE)),0),FALSE),VLOOKUP($B431,INDIRECT(VLOOKUP($E431&amp;"_U",보상!$S:$AA,2,FALSE)),MATCH(Q$6,INDIRECT(VLOOKUP($E431&amp;"_U",보상!$S:$AA,3,FALSE)),0),FALSE)),"ERROR")</f>
        <v>14850</v>
      </c>
      <c r="R431" s="22" t="b">
        <v>0</v>
      </c>
      <c r="S431" s="22" t="b">
        <v>0</v>
      </c>
      <c r="T431" s="22">
        <f ca="1">IFERROR(IF(W431=0,0,VLOOKUP(W431,보상!$D:$K,6,FALSE)),"-")</f>
        <v>0</v>
      </c>
      <c r="U431" s="22">
        <f ca="1">IFERROR(IF(W431=0,0,VLOOKUP(W431,보상!$D:$K,7,FALSE)),"-")</f>
        <v>0</v>
      </c>
      <c r="V431" s="22">
        <f ca="1">IFERROR(IF(W431=0,0,VLOOKUP(W431,보상!$D:$K,8,FALSE)),"-")</f>
        <v>0</v>
      </c>
      <c r="W431" s="22">
        <f ca="1">IFERROR(IFERROR(VLOOKUP($B431,INDIRECT(VLOOKUP($E431,보상!$S:$AA,2,FALSE)),MATCH(W$6,INDIRECT(VLOOKUP($E431,보상!$S:$AA,3,FALSE)),0),FALSE),VLOOKUP($B431,INDIRECT(VLOOKUP($E431&amp;"_U",보상!$S:$AA,2,FALSE)),MATCH(W$6,INDIRECT(VLOOKUP($E431&amp;"_U",보상!$S:$AA,3,FALSE)),0),FALSE)),"ERROR")</f>
        <v>2014001</v>
      </c>
      <c r="X431" s="134" t="str">
        <f ca="1">IFERROR(IF(W431=0,0,VLOOKUP(SUBSTITUTE(VLOOKUP(W431,#REF!,MATCH("strItemName",#REF!,0),FALSE),"SUI_",""),#REF!,2,FALSE)),"ERROR")</f>
        <v>ERROR</v>
      </c>
      <c r="Y431" s="22">
        <f t="shared" ca="1" si="22"/>
        <v>2014001</v>
      </c>
      <c r="Z431" s="134" t="str">
        <f ca="1">IFERROR(IF(Y431=0,0,VLOOKUP(SUBSTITUTE(VLOOKUP(Y431,#REF!,MATCH("strItemName",#REF!,0),FALSE),"SUI_",""),#REF!,2,FALSE)),"ERROR")</f>
        <v>ERROR</v>
      </c>
      <c r="AA431" s="22">
        <f t="shared" ca="1" si="22"/>
        <v>2014001</v>
      </c>
      <c r="AB431" s="134" t="str">
        <f ca="1">IFERROR(IF(AA431=0,0,VLOOKUP(SUBSTITUTE(VLOOKUP(AA431,#REF!,MATCH("strItemName",#REF!,0),FALSE),"SUI_",""),#REF!,2,FALSE)),"ERROR")</f>
        <v>ERROR</v>
      </c>
      <c r="AC431" s="22">
        <f t="shared" ca="1" si="22"/>
        <v>2014001</v>
      </c>
      <c r="AD431" s="134" t="str">
        <f ca="1">IFERROR(IF(AC431=0,0,VLOOKUP(SUBSTITUTE(VLOOKUP(AC431,#REF!,MATCH("strItemName",#REF!,0),FALSE),"SUI_",""),#REF!,2,FALSE)),"ERROR")</f>
        <v>ERROR</v>
      </c>
      <c r="AE431" s="22">
        <f t="shared" ca="1" si="22"/>
        <v>2014001</v>
      </c>
      <c r="AF431" s="134" t="str">
        <f ca="1">IFERROR(IF(AE431=0,0,VLOOKUP(SUBSTITUTE(VLOOKUP(AE431,#REF!,MATCH("strItemName",#REF!,0),FALSE),"SUI_",""),#REF!,2,FALSE)),"ERROR")</f>
        <v>ERROR</v>
      </c>
      <c r="AG431" s="88">
        <v>0</v>
      </c>
      <c r="AH431" s="134">
        <f>IFERROR(IF(AG431=0,0,VLOOKUP(SUBSTITUTE(VLOOKUP(AG431,#REF!,MATCH("strItemName",#REF!,0),FALSE),"SUI_",""),#REF!,2,FALSE)),"ERROR")</f>
        <v>0</v>
      </c>
      <c r="AI431" s="22">
        <f ca="1">IFERROR(IFERROR(VLOOKUP($B431,INDIRECT(VLOOKUP($E431,보상!$S:$AA,2,FALSE)),MATCH(AI$6,INDIRECT(VLOOKUP($E431,보상!$S:$AA,3,FALSE)),0),FALSE),VLOOKUP($B431,INDIRECT(VLOOKUP($E431&amp;"_U",보상!$S:$AA,2,FALSE)),MATCH(AI$6,INDIRECT(VLOOKUP($E431&amp;"_U",보상!$S:$AA,3,FALSE)),0),FALSE)),"ERROR")</f>
        <v>5</v>
      </c>
      <c r="AJ431" s="22">
        <v>0</v>
      </c>
      <c r="AK431" s="22">
        <v>0</v>
      </c>
      <c r="AL431" s="22">
        <v>0</v>
      </c>
      <c r="AM431" s="22" t="b">
        <v>0</v>
      </c>
      <c r="AN431" s="22">
        <v>0</v>
      </c>
      <c r="AO431" s="22">
        <v>0</v>
      </c>
    </row>
    <row r="432" spans="2:41" ht="16.5" customHeight="1" x14ac:dyDescent="0.3">
      <c r="B432" s="153">
        <f t="shared" si="21"/>
        <v>1064901</v>
      </c>
      <c r="C432" s="22">
        <v>1064901</v>
      </c>
      <c r="D432" s="156" t="str">
        <f ca="1">IFERROR(IFERROR(VLOOKUP($B432,INDIRECT(VLOOKUP($E432,보상!$S:$AA,2,FALSE)),MATCH(D$6,INDIRECT(VLOOKUP($E432,보상!$S:$AA,3,FALSE)),0),FALSE),VLOOKUP($B432,INDIRECT(VLOOKUP($E432&amp;"_U",보상!$S:$AA,2,FALSE)),MATCH(D$6,INDIRECT(VLOOKUP($E432&amp;"_U",보상!$S:$AA,3,FALSE)),0),FALSE)),"ERROR")</f>
        <v>사라진 마차의 흔적</v>
      </c>
      <c r="E432" s="22" t="s">
        <v>384</v>
      </c>
      <c r="F432" s="22">
        <f>COUNTIF($C$8:$C432,$C432)</f>
        <v>1</v>
      </c>
      <c r="G432" s="22" t="b">
        <v>0</v>
      </c>
      <c r="H432" s="22">
        <v>0</v>
      </c>
      <c r="I432" s="129">
        <f>IFERROR(IF(H432=0,0,VLOOKUP(VLOOKUP(H432,#REF!,MATCH("strMailTitleID",#REF!,0),FALSE),#REF!,2,FALSE)),"ERROR")</f>
        <v>0</v>
      </c>
      <c r="J432" s="176">
        <v>0</v>
      </c>
      <c r="K432" s="129">
        <f>IFERROR(IF(J432=0,0,VLOOKUP(VLOOKUP(J432,#REF!,MATCH("strMailTitleID",#REF!,0),FALSE),#REF!,2,FALSE)),"ERROR")</f>
        <v>0</v>
      </c>
      <c r="L432" s="22">
        <f ca="1">IFERROR(IFERROR(VLOOKUP($B432,INDIRECT(VLOOKUP($E432,보상!$S:$AA,2,FALSE)),MATCH(L$6,INDIRECT(VLOOKUP($E432,보상!$S:$AA,3,FALSE)),0),FALSE),VLOOKUP($B432,INDIRECT(VLOOKUP($E432&amp;"_U",보상!$S:$AA,2,FALSE)),MATCH(L$6,INDIRECT(VLOOKUP($E432&amp;"_U",보상!$S:$AA,3,FALSE)),0),FALSE)),"ERROR")</f>
        <v>28390</v>
      </c>
      <c r="M432" s="22">
        <v>0</v>
      </c>
      <c r="N432" s="22">
        <v>0</v>
      </c>
      <c r="O432" s="22">
        <v>0</v>
      </c>
      <c r="P432" s="22" t="str">
        <f ca="1">IFERROR(IFERROR(VLOOKUP($B432,INDIRECT(VLOOKUP($E432,보상!$S:$AA,2,FALSE)),MATCH(P$6,INDIRECT(VLOOKUP($E432,보상!$S:$AA,3,FALSE)),0),FALSE),VLOOKUP($B432,INDIRECT(VLOOKUP($E432&amp;"_U",보상!$S:$AA,2,FALSE)),MATCH(P$6,INDIRECT(VLOOKUP($E432&amp;"_U",보상!$S:$AA,3,FALSE)),0),FALSE)),"ERROR")</f>
        <v>Gold</v>
      </c>
      <c r="Q432" s="22">
        <f ca="1">IFERROR(IFERROR(VLOOKUP($B432,INDIRECT(VLOOKUP($E432,보상!$S:$AA,2,FALSE)),MATCH(Q$6,INDIRECT(VLOOKUP($E432,보상!$S:$AA,3,FALSE)),0),FALSE),VLOOKUP($B432,INDIRECT(VLOOKUP($E432&amp;"_U",보상!$S:$AA,2,FALSE)),MATCH(Q$6,INDIRECT(VLOOKUP($E432&amp;"_U",보상!$S:$AA,3,FALSE)),0),FALSE)),"ERROR")</f>
        <v>14850</v>
      </c>
      <c r="R432" s="22" t="b">
        <v>0</v>
      </c>
      <c r="S432" s="22" t="b">
        <v>0</v>
      </c>
      <c r="T432" s="22">
        <f ca="1">IFERROR(IF(W432=0,0,VLOOKUP(W432,보상!$D:$K,6,FALSE)),"-")</f>
        <v>7500</v>
      </c>
      <c r="U432" s="22">
        <f ca="1">IFERROR(IF(W432=0,0,VLOOKUP(W432,보상!$D:$K,7,FALSE)),"-")</f>
        <v>0</v>
      </c>
      <c r="V432" s="22">
        <f ca="1">IFERROR(IF(W432=0,0,VLOOKUP(W432,보상!$D:$K,8,FALSE)),"-")</f>
        <v>0</v>
      </c>
      <c r="W432" s="22">
        <f ca="1">IFERROR(IFERROR(VLOOKUP($B432,INDIRECT(VLOOKUP($E432,보상!$S:$AA,2,FALSE)),MATCH(W$6,INDIRECT(VLOOKUP($E432,보상!$S:$AA,3,FALSE)),0),FALSE),VLOOKUP($B432,INDIRECT(VLOOKUP($E432&amp;"_U",보상!$S:$AA,2,FALSE)),MATCH(W$6,INDIRECT(VLOOKUP($E432&amp;"_U",보상!$S:$AA,3,FALSE)),0),FALSE)),"ERROR")</f>
        <v>153001</v>
      </c>
      <c r="X432" s="134" t="str">
        <f ca="1">IFERROR(IF(W432=0,0,VLOOKUP(SUBSTITUTE(VLOOKUP(W432,#REF!,MATCH("strItemName",#REF!,0),FALSE),"SUI_",""),#REF!,2,FALSE)),"ERROR")</f>
        <v>ERROR</v>
      </c>
      <c r="Y432" s="22">
        <f t="shared" ca="1" si="22"/>
        <v>153001</v>
      </c>
      <c r="Z432" s="134" t="str">
        <f ca="1">IFERROR(IF(Y432=0,0,VLOOKUP(SUBSTITUTE(VLOOKUP(Y432,#REF!,MATCH("strItemName",#REF!,0),FALSE),"SUI_",""),#REF!,2,FALSE)),"ERROR")</f>
        <v>ERROR</v>
      </c>
      <c r="AA432" s="22">
        <f t="shared" ca="1" si="22"/>
        <v>153001</v>
      </c>
      <c r="AB432" s="134" t="str">
        <f ca="1">IFERROR(IF(AA432=0,0,VLOOKUP(SUBSTITUTE(VLOOKUP(AA432,#REF!,MATCH("strItemName",#REF!,0),FALSE),"SUI_",""),#REF!,2,FALSE)),"ERROR")</f>
        <v>ERROR</v>
      </c>
      <c r="AC432" s="22">
        <f t="shared" ca="1" si="22"/>
        <v>153001</v>
      </c>
      <c r="AD432" s="134" t="str">
        <f ca="1">IFERROR(IF(AC432=0,0,VLOOKUP(SUBSTITUTE(VLOOKUP(AC432,#REF!,MATCH("strItemName",#REF!,0),FALSE),"SUI_",""),#REF!,2,FALSE)),"ERROR")</f>
        <v>ERROR</v>
      </c>
      <c r="AE432" s="22">
        <f t="shared" ca="1" si="22"/>
        <v>153001</v>
      </c>
      <c r="AF432" s="134" t="str">
        <f ca="1">IFERROR(IF(AE432=0,0,VLOOKUP(SUBSTITUTE(VLOOKUP(AE432,#REF!,MATCH("strItemName",#REF!,0),FALSE),"SUI_",""),#REF!,2,FALSE)),"ERROR")</f>
        <v>ERROR</v>
      </c>
      <c r="AG432" s="88">
        <v>0</v>
      </c>
      <c r="AH432" s="134">
        <f>IFERROR(IF(AG432=0,0,VLOOKUP(SUBSTITUTE(VLOOKUP(AG432,#REF!,MATCH("strItemName",#REF!,0),FALSE),"SUI_",""),#REF!,2,FALSE)),"ERROR")</f>
        <v>0</v>
      </c>
      <c r="AI432" s="22">
        <f ca="1">IFERROR(IFERROR(VLOOKUP($B432,INDIRECT(VLOOKUP($E432,보상!$S:$AA,2,FALSE)),MATCH(AI$6,INDIRECT(VLOOKUP($E432,보상!$S:$AA,3,FALSE)),0),FALSE),VLOOKUP($B432,INDIRECT(VLOOKUP($E432&amp;"_U",보상!$S:$AA,2,FALSE)),MATCH(AI$6,INDIRECT(VLOOKUP($E432&amp;"_U",보상!$S:$AA,3,FALSE)),0),FALSE)),"ERROR")</f>
        <v>1</v>
      </c>
      <c r="AJ432" s="22">
        <v>0</v>
      </c>
      <c r="AK432" s="22">
        <v>0</v>
      </c>
      <c r="AL432" s="22">
        <v>0</v>
      </c>
      <c r="AM432" s="22" t="b">
        <v>0</v>
      </c>
      <c r="AN432" s="22">
        <v>0</v>
      </c>
      <c r="AO432" s="22">
        <v>0</v>
      </c>
    </row>
    <row r="433" spans="2:41" ht="16.5" customHeight="1" x14ac:dyDescent="0.3">
      <c r="B433" s="153">
        <f t="shared" si="21"/>
        <v>1065001</v>
      </c>
      <c r="C433" s="22">
        <v>1065001</v>
      </c>
      <c r="D433" s="156" t="str">
        <f ca="1">IFERROR(IFERROR(VLOOKUP($B433,INDIRECT(VLOOKUP($E433,보상!$S:$AA,2,FALSE)),MATCH(D$6,INDIRECT(VLOOKUP($E433,보상!$S:$AA,3,FALSE)),0),FALSE),VLOOKUP($B433,INDIRECT(VLOOKUP($E433&amp;"_U",보상!$S:$AA,2,FALSE)),MATCH(D$6,INDIRECT(VLOOKUP($E433&amp;"_U",보상!$S:$AA,3,FALSE)),0),FALSE)),"ERROR")</f>
        <v>머미의 정체</v>
      </c>
      <c r="E433" s="22" t="s">
        <v>384</v>
      </c>
      <c r="F433" s="22">
        <f>COUNTIF($C$8:$C433,$C433)</f>
        <v>1</v>
      </c>
      <c r="G433" s="22" t="b">
        <v>0</v>
      </c>
      <c r="H433" s="22">
        <v>0</v>
      </c>
      <c r="I433" s="129">
        <f>IFERROR(IF(H433=0,0,VLOOKUP(VLOOKUP(H433,#REF!,MATCH("strMailTitleID",#REF!,0),FALSE),#REF!,2,FALSE)),"ERROR")</f>
        <v>0</v>
      </c>
      <c r="J433" s="176">
        <v>0</v>
      </c>
      <c r="K433" s="129">
        <f>IFERROR(IF(J433=0,0,VLOOKUP(VLOOKUP(J433,#REF!,MATCH("strMailTitleID",#REF!,0),FALSE),#REF!,2,FALSE)),"ERROR")</f>
        <v>0</v>
      </c>
      <c r="L433" s="22">
        <f ca="1">IFERROR(IFERROR(VLOOKUP($B433,INDIRECT(VLOOKUP($E433,보상!$S:$AA,2,FALSE)),MATCH(L$6,INDIRECT(VLOOKUP($E433,보상!$S:$AA,3,FALSE)),0),FALSE),VLOOKUP($B433,INDIRECT(VLOOKUP($E433&amp;"_U",보상!$S:$AA,2,FALSE)),MATCH(L$6,INDIRECT(VLOOKUP($E433&amp;"_U",보상!$S:$AA,3,FALSE)),0),FALSE)),"ERROR")</f>
        <v>28390</v>
      </c>
      <c r="M433" s="22">
        <v>0</v>
      </c>
      <c r="N433" s="22">
        <v>0</v>
      </c>
      <c r="O433" s="22">
        <v>0</v>
      </c>
      <c r="P433" s="22" t="str">
        <f ca="1">IFERROR(IFERROR(VLOOKUP($B433,INDIRECT(VLOOKUP($E433,보상!$S:$AA,2,FALSE)),MATCH(P$6,INDIRECT(VLOOKUP($E433,보상!$S:$AA,3,FALSE)),0),FALSE),VLOOKUP($B433,INDIRECT(VLOOKUP($E433&amp;"_U",보상!$S:$AA,2,FALSE)),MATCH(P$6,INDIRECT(VLOOKUP($E433&amp;"_U",보상!$S:$AA,3,FALSE)),0),FALSE)),"ERROR")</f>
        <v>Gold</v>
      </c>
      <c r="Q433" s="22">
        <f ca="1">IFERROR(IFERROR(VLOOKUP($B433,INDIRECT(VLOOKUP($E433,보상!$S:$AA,2,FALSE)),MATCH(Q$6,INDIRECT(VLOOKUP($E433,보상!$S:$AA,3,FALSE)),0),FALSE),VLOOKUP($B433,INDIRECT(VLOOKUP($E433&amp;"_U",보상!$S:$AA,2,FALSE)),MATCH(Q$6,INDIRECT(VLOOKUP($E433&amp;"_U",보상!$S:$AA,3,FALSE)),0),FALSE)),"ERROR")</f>
        <v>14850</v>
      </c>
      <c r="R433" s="22" t="b">
        <v>0</v>
      </c>
      <c r="S433" s="22" t="b">
        <v>0</v>
      </c>
      <c r="T433" s="22">
        <f ca="1">IFERROR(IF(W433=0,0,VLOOKUP(W433,보상!$D:$K,6,FALSE)),"-")</f>
        <v>0</v>
      </c>
      <c r="U433" s="22">
        <f ca="1">IFERROR(IF(W433=0,0,VLOOKUP(W433,보상!$D:$K,7,FALSE)),"-")</f>
        <v>0</v>
      </c>
      <c r="V433" s="22">
        <f ca="1">IFERROR(IF(W433=0,0,VLOOKUP(W433,보상!$D:$K,8,FALSE)),"-")</f>
        <v>0</v>
      </c>
      <c r="W433" s="22">
        <f ca="1">IFERROR(IFERROR(VLOOKUP($B433,INDIRECT(VLOOKUP($E433,보상!$S:$AA,2,FALSE)),MATCH(W$6,INDIRECT(VLOOKUP($E433,보상!$S:$AA,3,FALSE)),0),FALSE),VLOOKUP($B433,INDIRECT(VLOOKUP($E433&amp;"_U",보상!$S:$AA,2,FALSE)),MATCH(W$6,INDIRECT(VLOOKUP($E433&amp;"_U",보상!$S:$AA,3,FALSE)),0),FALSE)),"ERROR")</f>
        <v>3160001</v>
      </c>
      <c r="X433" s="134" t="str">
        <f ca="1">IFERROR(IF(W433=0,0,VLOOKUP(SUBSTITUTE(VLOOKUP(W433,#REF!,MATCH("strItemName",#REF!,0),FALSE),"SUI_",""),#REF!,2,FALSE)),"ERROR")</f>
        <v>ERROR</v>
      </c>
      <c r="Y433" s="22">
        <f t="shared" ca="1" si="22"/>
        <v>3160001</v>
      </c>
      <c r="Z433" s="134" t="str">
        <f ca="1">IFERROR(IF(Y433=0,0,VLOOKUP(SUBSTITUTE(VLOOKUP(Y433,#REF!,MATCH("strItemName",#REF!,0),FALSE),"SUI_",""),#REF!,2,FALSE)),"ERROR")</f>
        <v>ERROR</v>
      </c>
      <c r="AA433" s="22">
        <f t="shared" ca="1" si="22"/>
        <v>3160001</v>
      </c>
      <c r="AB433" s="134" t="str">
        <f ca="1">IFERROR(IF(AA433=0,0,VLOOKUP(SUBSTITUTE(VLOOKUP(AA433,#REF!,MATCH("strItemName",#REF!,0),FALSE),"SUI_",""),#REF!,2,FALSE)),"ERROR")</f>
        <v>ERROR</v>
      </c>
      <c r="AC433" s="22">
        <f t="shared" ca="1" si="22"/>
        <v>3160001</v>
      </c>
      <c r="AD433" s="134" t="str">
        <f ca="1">IFERROR(IF(AC433=0,0,VLOOKUP(SUBSTITUTE(VLOOKUP(AC433,#REF!,MATCH("strItemName",#REF!,0),FALSE),"SUI_",""),#REF!,2,FALSE)),"ERROR")</f>
        <v>ERROR</v>
      </c>
      <c r="AE433" s="22">
        <f t="shared" ca="1" si="22"/>
        <v>3160001</v>
      </c>
      <c r="AF433" s="134" t="str">
        <f ca="1">IFERROR(IF(AE433=0,0,VLOOKUP(SUBSTITUTE(VLOOKUP(AE433,#REF!,MATCH("strItemName",#REF!,0),FALSE),"SUI_",""),#REF!,2,FALSE)),"ERROR")</f>
        <v>ERROR</v>
      </c>
      <c r="AG433" s="88">
        <v>0</v>
      </c>
      <c r="AH433" s="134">
        <f>IFERROR(IF(AG433=0,0,VLOOKUP(SUBSTITUTE(VLOOKUP(AG433,#REF!,MATCH("strItemName",#REF!,0),FALSE),"SUI_",""),#REF!,2,FALSE)),"ERROR")</f>
        <v>0</v>
      </c>
      <c r="AI433" s="22">
        <f ca="1">IFERROR(IFERROR(VLOOKUP($B433,INDIRECT(VLOOKUP($E433,보상!$S:$AA,2,FALSE)),MATCH(AI$6,INDIRECT(VLOOKUP($E433,보상!$S:$AA,3,FALSE)),0),FALSE),VLOOKUP($B433,INDIRECT(VLOOKUP($E433&amp;"_U",보상!$S:$AA,2,FALSE)),MATCH(AI$6,INDIRECT(VLOOKUP($E433&amp;"_U",보상!$S:$AA,3,FALSE)),0),FALSE)),"ERROR")</f>
        <v>5</v>
      </c>
      <c r="AJ433" s="22">
        <v>0</v>
      </c>
      <c r="AK433" s="22">
        <v>0</v>
      </c>
      <c r="AL433" s="22">
        <v>0</v>
      </c>
      <c r="AM433" s="22" t="b">
        <v>0</v>
      </c>
      <c r="AN433" s="22">
        <v>0</v>
      </c>
      <c r="AO433" s="22">
        <v>0</v>
      </c>
    </row>
    <row r="434" spans="2:41" ht="16.5" customHeight="1" x14ac:dyDescent="0.3">
      <c r="B434" s="153">
        <f t="shared" si="21"/>
        <v>1065103</v>
      </c>
      <c r="C434" s="22">
        <v>1065103</v>
      </c>
      <c r="D434" s="156" t="str">
        <f ca="1">IFERROR(IFERROR(VLOOKUP($B434,INDIRECT(VLOOKUP($E434,보상!$S:$AA,2,FALSE)),MATCH(D$6,INDIRECT(VLOOKUP($E434,보상!$S:$AA,3,FALSE)),0),FALSE),VLOOKUP($B434,INDIRECT(VLOOKUP($E434&amp;"_U",보상!$S:$AA,2,FALSE)),MATCH(D$6,INDIRECT(VLOOKUP($E434&amp;"_U",보상!$S:$AA,3,FALSE)),0),FALSE)),"ERROR")</f>
        <v>도움 요청</v>
      </c>
      <c r="E434" s="22" t="s">
        <v>384</v>
      </c>
      <c r="F434" s="22">
        <f>COUNTIF($C$8:$C434,$C434)</f>
        <v>1</v>
      </c>
      <c r="G434" s="22" t="b">
        <v>0</v>
      </c>
      <c r="H434" s="22">
        <v>0</v>
      </c>
      <c r="I434" s="129">
        <f>IFERROR(IF(H434=0,0,VLOOKUP(VLOOKUP(H434,#REF!,MATCH("strMailTitleID",#REF!,0),FALSE),#REF!,2,FALSE)),"ERROR")</f>
        <v>0</v>
      </c>
      <c r="J434" s="176">
        <v>0</v>
      </c>
      <c r="K434" s="129">
        <f>IFERROR(IF(J434=0,0,VLOOKUP(VLOOKUP(J434,#REF!,MATCH("strMailTitleID",#REF!,0),FALSE),#REF!,2,FALSE)),"ERROR")</f>
        <v>0</v>
      </c>
      <c r="L434" s="22">
        <f ca="1">IFERROR(IFERROR(VLOOKUP($B434,INDIRECT(VLOOKUP($E434,보상!$S:$AA,2,FALSE)),MATCH(L$6,INDIRECT(VLOOKUP($E434,보상!$S:$AA,3,FALSE)),0),FALSE),VLOOKUP($B434,INDIRECT(VLOOKUP($E434&amp;"_U",보상!$S:$AA,2,FALSE)),MATCH(L$6,INDIRECT(VLOOKUP($E434&amp;"_U",보상!$S:$AA,3,FALSE)),0),FALSE)),"ERROR")</f>
        <v>28390</v>
      </c>
      <c r="M434" s="22">
        <v>0</v>
      </c>
      <c r="N434" s="22">
        <v>0</v>
      </c>
      <c r="O434" s="22">
        <v>0</v>
      </c>
      <c r="P434" s="22" t="str">
        <f ca="1">IFERROR(IFERROR(VLOOKUP($B434,INDIRECT(VLOOKUP($E434,보상!$S:$AA,2,FALSE)),MATCH(P$6,INDIRECT(VLOOKUP($E434,보상!$S:$AA,3,FALSE)),0),FALSE),VLOOKUP($B434,INDIRECT(VLOOKUP($E434&amp;"_U",보상!$S:$AA,2,FALSE)),MATCH(P$6,INDIRECT(VLOOKUP($E434&amp;"_U",보상!$S:$AA,3,FALSE)),0),FALSE)),"ERROR")</f>
        <v>Gold</v>
      </c>
      <c r="Q434" s="22">
        <f ca="1">IFERROR(IFERROR(VLOOKUP($B434,INDIRECT(VLOOKUP($E434,보상!$S:$AA,2,FALSE)),MATCH(Q$6,INDIRECT(VLOOKUP($E434,보상!$S:$AA,3,FALSE)),0),FALSE),VLOOKUP($B434,INDIRECT(VLOOKUP($E434&amp;"_U",보상!$S:$AA,2,FALSE)),MATCH(Q$6,INDIRECT(VLOOKUP($E434&amp;"_U",보상!$S:$AA,3,FALSE)),0),FALSE)),"ERROR")</f>
        <v>14850</v>
      </c>
      <c r="R434" s="22" t="b">
        <v>0</v>
      </c>
      <c r="S434" s="22" t="b">
        <v>0</v>
      </c>
      <c r="T434" s="22">
        <f ca="1">IFERROR(IF(W434=0,0,VLOOKUP(W434,보상!$D:$K,6,FALSE)),"-")</f>
        <v>0</v>
      </c>
      <c r="U434" s="22">
        <f ca="1">IFERROR(IF(W434=0,0,VLOOKUP(W434,보상!$D:$K,7,FALSE)),"-")</f>
        <v>0</v>
      </c>
      <c r="V434" s="22">
        <f ca="1">IFERROR(IF(W434=0,0,VLOOKUP(W434,보상!$D:$K,8,FALSE)),"-")</f>
        <v>0</v>
      </c>
      <c r="W434" s="22">
        <f ca="1">IFERROR(IFERROR(VLOOKUP($B434,INDIRECT(VLOOKUP($E434,보상!$S:$AA,2,FALSE)),MATCH(W$6,INDIRECT(VLOOKUP($E434,보상!$S:$AA,3,FALSE)),0),FALSE),VLOOKUP($B434,INDIRECT(VLOOKUP($E434&amp;"_U",보상!$S:$AA,2,FALSE)),MATCH(W$6,INDIRECT(VLOOKUP($E434&amp;"_U",보상!$S:$AA,3,FALSE)),0),FALSE)),"ERROR")</f>
        <v>3160001</v>
      </c>
      <c r="X434" s="134" t="str">
        <f ca="1">IFERROR(IF(W434=0,0,VLOOKUP(SUBSTITUTE(VLOOKUP(W434,#REF!,MATCH("strItemName",#REF!,0),FALSE),"SUI_",""),#REF!,2,FALSE)),"ERROR")</f>
        <v>ERROR</v>
      </c>
      <c r="Y434" s="22">
        <f t="shared" ca="1" si="22"/>
        <v>3160001</v>
      </c>
      <c r="Z434" s="134" t="str">
        <f ca="1">IFERROR(IF(Y434=0,0,VLOOKUP(SUBSTITUTE(VLOOKUP(Y434,#REF!,MATCH("strItemName",#REF!,0),FALSE),"SUI_",""),#REF!,2,FALSE)),"ERROR")</f>
        <v>ERROR</v>
      </c>
      <c r="AA434" s="22">
        <f t="shared" ca="1" si="22"/>
        <v>3160001</v>
      </c>
      <c r="AB434" s="134" t="str">
        <f ca="1">IFERROR(IF(AA434=0,0,VLOOKUP(SUBSTITUTE(VLOOKUP(AA434,#REF!,MATCH("strItemName",#REF!,0),FALSE),"SUI_",""),#REF!,2,FALSE)),"ERROR")</f>
        <v>ERROR</v>
      </c>
      <c r="AC434" s="22">
        <f t="shared" ca="1" si="22"/>
        <v>3160001</v>
      </c>
      <c r="AD434" s="134" t="str">
        <f ca="1">IFERROR(IF(AC434=0,0,VLOOKUP(SUBSTITUTE(VLOOKUP(AC434,#REF!,MATCH("strItemName",#REF!,0),FALSE),"SUI_",""),#REF!,2,FALSE)),"ERROR")</f>
        <v>ERROR</v>
      </c>
      <c r="AE434" s="22">
        <f t="shared" ca="1" si="22"/>
        <v>3160001</v>
      </c>
      <c r="AF434" s="134" t="str">
        <f ca="1">IFERROR(IF(AE434=0,0,VLOOKUP(SUBSTITUTE(VLOOKUP(AE434,#REF!,MATCH("strItemName",#REF!,0),FALSE),"SUI_",""),#REF!,2,FALSE)),"ERROR")</f>
        <v>ERROR</v>
      </c>
      <c r="AG434" s="88">
        <v>0</v>
      </c>
      <c r="AH434" s="134">
        <f>IFERROR(IF(AG434=0,0,VLOOKUP(SUBSTITUTE(VLOOKUP(AG434,#REF!,MATCH("strItemName",#REF!,0),FALSE),"SUI_",""),#REF!,2,FALSE)),"ERROR")</f>
        <v>0</v>
      </c>
      <c r="AI434" s="22">
        <f ca="1">IFERROR(IFERROR(VLOOKUP($B434,INDIRECT(VLOOKUP($E434,보상!$S:$AA,2,FALSE)),MATCH(AI$6,INDIRECT(VLOOKUP($E434,보상!$S:$AA,3,FALSE)),0),FALSE),VLOOKUP($B434,INDIRECT(VLOOKUP($E434&amp;"_U",보상!$S:$AA,2,FALSE)),MATCH(AI$6,INDIRECT(VLOOKUP($E434&amp;"_U",보상!$S:$AA,3,FALSE)),0),FALSE)),"ERROR")</f>
        <v>5</v>
      </c>
      <c r="AJ434" s="22">
        <v>0</v>
      </c>
      <c r="AK434" s="22">
        <v>0</v>
      </c>
      <c r="AL434" s="22">
        <v>0</v>
      </c>
      <c r="AM434" s="22" t="b">
        <v>0</v>
      </c>
      <c r="AN434" s="22">
        <v>0</v>
      </c>
      <c r="AO434" s="22">
        <v>0</v>
      </c>
    </row>
    <row r="435" spans="2:41" ht="16.5" customHeight="1" x14ac:dyDescent="0.3">
      <c r="B435" s="153">
        <f t="shared" si="21"/>
        <v>1065203</v>
      </c>
      <c r="C435" s="22">
        <v>1065203</v>
      </c>
      <c r="D435" s="156" t="str">
        <f ca="1">IFERROR(IFERROR(VLOOKUP($B435,INDIRECT(VLOOKUP($E435,보상!$S:$AA,2,FALSE)),MATCH(D$6,INDIRECT(VLOOKUP($E435,보상!$S:$AA,3,FALSE)),0),FALSE),VLOOKUP($B435,INDIRECT(VLOOKUP($E435&amp;"_U",보상!$S:$AA,2,FALSE)),MATCH(D$6,INDIRECT(VLOOKUP($E435&amp;"_U",보상!$S:$AA,3,FALSE)),0),FALSE)),"ERROR")</f>
        <v>위기 상황</v>
      </c>
      <c r="E435" s="22" t="s">
        <v>384</v>
      </c>
      <c r="F435" s="22">
        <f>COUNTIF($C$8:$C435,$C435)</f>
        <v>1</v>
      </c>
      <c r="G435" s="22" t="b">
        <v>0</v>
      </c>
      <c r="H435" s="22">
        <v>0</v>
      </c>
      <c r="I435" s="129">
        <f>IFERROR(IF(H435=0,0,VLOOKUP(VLOOKUP(H435,#REF!,MATCH("strMailTitleID",#REF!,0),FALSE),#REF!,2,FALSE)),"ERROR")</f>
        <v>0</v>
      </c>
      <c r="J435" s="176">
        <v>0</v>
      </c>
      <c r="K435" s="129">
        <f>IFERROR(IF(J435=0,0,VLOOKUP(VLOOKUP(J435,#REF!,MATCH("strMailTitleID",#REF!,0),FALSE),#REF!,2,FALSE)),"ERROR")</f>
        <v>0</v>
      </c>
      <c r="L435" s="22">
        <f ca="1">IFERROR(IFERROR(VLOOKUP($B435,INDIRECT(VLOOKUP($E435,보상!$S:$AA,2,FALSE)),MATCH(L$6,INDIRECT(VLOOKUP($E435,보상!$S:$AA,3,FALSE)),0),FALSE),VLOOKUP($B435,INDIRECT(VLOOKUP($E435&amp;"_U",보상!$S:$AA,2,FALSE)),MATCH(L$6,INDIRECT(VLOOKUP($E435&amp;"_U",보상!$S:$AA,3,FALSE)),0),FALSE)),"ERROR")</f>
        <v>28390</v>
      </c>
      <c r="M435" s="22">
        <v>0</v>
      </c>
      <c r="N435" s="22">
        <v>0</v>
      </c>
      <c r="O435" s="22">
        <v>0</v>
      </c>
      <c r="P435" s="22" t="str">
        <f ca="1">IFERROR(IFERROR(VLOOKUP($B435,INDIRECT(VLOOKUP($E435,보상!$S:$AA,2,FALSE)),MATCH(P$6,INDIRECT(VLOOKUP($E435,보상!$S:$AA,3,FALSE)),0),FALSE),VLOOKUP($B435,INDIRECT(VLOOKUP($E435&amp;"_U",보상!$S:$AA,2,FALSE)),MATCH(P$6,INDIRECT(VLOOKUP($E435&amp;"_U",보상!$S:$AA,3,FALSE)),0),FALSE)),"ERROR")</f>
        <v>Gold</v>
      </c>
      <c r="Q435" s="22">
        <f ca="1">IFERROR(IFERROR(VLOOKUP($B435,INDIRECT(VLOOKUP($E435,보상!$S:$AA,2,FALSE)),MATCH(Q$6,INDIRECT(VLOOKUP($E435,보상!$S:$AA,3,FALSE)),0),FALSE),VLOOKUP($B435,INDIRECT(VLOOKUP($E435&amp;"_U",보상!$S:$AA,2,FALSE)),MATCH(Q$6,INDIRECT(VLOOKUP($E435&amp;"_U",보상!$S:$AA,3,FALSE)),0),FALSE)),"ERROR")</f>
        <v>14850</v>
      </c>
      <c r="R435" s="22" t="b">
        <v>0</v>
      </c>
      <c r="S435" s="22" t="b">
        <v>0</v>
      </c>
      <c r="T435" s="22">
        <f ca="1">IFERROR(IF(W435=0,0,VLOOKUP(W435,보상!$D:$K,6,FALSE)),"-")</f>
        <v>0</v>
      </c>
      <c r="U435" s="22">
        <f ca="1">IFERROR(IF(W435=0,0,VLOOKUP(W435,보상!$D:$K,7,FALSE)),"-")</f>
        <v>0</v>
      </c>
      <c r="V435" s="22">
        <f ca="1">IFERROR(IF(W435=0,0,VLOOKUP(W435,보상!$D:$K,8,FALSE)),"-")</f>
        <v>0</v>
      </c>
      <c r="W435" s="22">
        <f ca="1">IFERROR(IFERROR(VLOOKUP($B435,INDIRECT(VLOOKUP($E435,보상!$S:$AA,2,FALSE)),MATCH(W$6,INDIRECT(VLOOKUP($E435,보상!$S:$AA,3,FALSE)),0),FALSE),VLOOKUP($B435,INDIRECT(VLOOKUP($E435&amp;"_U",보상!$S:$AA,2,FALSE)),MATCH(W$6,INDIRECT(VLOOKUP($E435&amp;"_U",보상!$S:$AA,3,FALSE)),0),FALSE)),"ERROR")</f>
        <v>2005001</v>
      </c>
      <c r="X435" s="134" t="str">
        <f ca="1">IFERROR(IF(W435=0,0,VLOOKUP(SUBSTITUTE(VLOOKUP(W435,#REF!,MATCH("strItemName",#REF!,0),FALSE),"SUI_",""),#REF!,2,FALSE)),"ERROR")</f>
        <v>ERROR</v>
      </c>
      <c r="Y435" s="22">
        <f t="shared" ca="1" si="22"/>
        <v>2005001</v>
      </c>
      <c r="Z435" s="134" t="str">
        <f ca="1">IFERROR(IF(Y435=0,0,VLOOKUP(SUBSTITUTE(VLOOKUP(Y435,#REF!,MATCH("strItemName",#REF!,0),FALSE),"SUI_",""),#REF!,2,FALSE)),"ERROR")</f>
        <v>ERROR</v>
      </c>
      <c r="AA435" s="22">
        <f t="shared" ca="1" si="22"/>
        <v>2005001</v>
      </c>
      <c r="AB435" s="134" t="str">
        <f ca="1">IFERROR(IF(AA435=0,0,VLOOKUP(SUBSTITUTE(VLOOKUP(AA435,#REF!,MATCH("strItemName",#REF!,0),FALSE),"SUI_",""),#REF!,2,FALSE)),"ERROR")</f>
        <v>ERROR</v>
      </c>
      <c r="AC435" s="22">
        <f t="shared" ca="1" si="22"/>
        <v>2005001</v>
      </c>
      <c r="AD435" s="134" t="str">
        <f ca="1">IFERROR(IF(AC435=0,0,VLOOKUP(SUBSTITUTE(VLOOKUP(AC435,#REF!,MATCH("strItemName",#REF!,0),FALSE),"SUI_",""),#REF!,2,FALSE)),"ERROR")</f>
        <v>ERROR</v>
      </c>
      <c r="AE435" s="22">
        <f t="shared" ca="1" si="22"/>
        <v>2005001</v>
      </c>
      <c r="AF435" s="134" t="str">
        <f ca="1">IFERROR(IF(AE435=0,0,VLOOKUP(SUBSTITUTE(VLOOKUP(AE435,#REF!,MATCH("strItemName",#REF!,0),FALSE),"SUI_",""),#REF!,2,FALSE)),"ERROR")</f>
        <v>ERROR</v>
      </c>
      <c r="AG435" s="88">
        <v>0</v>
      </c>
      <c r="AH435" s="134">
        <f>IFERROR(IF(AG435=0,0,VLOOKUP(SUBSTITUTE(VLOOKUP(AG435,#REF!,MATCH("strItemName",#REF!,0),FALSE),"SUI_",""),#REF!,2,FALSE)),"ERROR")</f>
        <v>0</v>
      </c>
      <c r="AI435" s="22">
        <f ca="1">IFERROR(IFERROR(VLOOKUP($B435,INDIRECT(VLOOKUP($E435,보상!$S:$AA,2,FALSE)),MATCH(AI$6,INDIRECT(VLOOKUP($E435,보상!$S:$AA,3,FALSE)),0),FALSE),VLOOKUP($B435,INDIRECT(VLOOKUP($E435&amp;"_U",보상!$S:$AA,2,FALSE)),MATCH(AI$6,INDIRECT(VLOOKUP($E435&amp;"_U",보상!$S:$AA,3,FALSE)),0),FALSE)),"ERROR")</f>
        <v>5</v>
      </c>
      <c r="AJ435" s="22">
        <v>0</v>
      </c>
      <c r="AK435" s="22">
        <v>0</v>
      </c>
      <c r="AL435" s="22">
        <v>0</v>
      </c>
      <c r="AM435" s="22" t="b">
        <v>0</v>
      </c>
      <c r="AN435" s="22">
        <v>0</v>
      </c>
      <c r="AO435" s="22">
        <v>0</v>
      </c>
    </row>
    <row r="436" spans="2:41" ht="16.5" customHeight="1" x14ac:dyDescent="0.3">
      <c r="B436" s="153">
        <f t="shared" si="21"/>
        <v>1065303</v>
      </c>
      <c r="C436" s="22">
        <v>1065303</v>
      </c>
      <c r="D436" s="156" t="str">
        <f ca="1">IFERROR(IFERROR(VLOOKUP($B436,INDIRECT(VLOOKUP($E436,보상!$S:$AA,2,FALSE)),MATCH(D$6,INDIRECT(VLOOKUP($E436,보상!$S:$AA,3,FALSE)),0),FALSE),VLOOKUP($B436,INDIRECT(VLOOKUP($E436&amp;"_U",보상!$S:$AA,2,FALSE)),MATCH(D$6,INDIRECT(VLOOKUP($E436&amp;"_U",보상!$S:$AA,3,FALSE)),0),FALSE)),"ERROR")</f>
        <v>함정에 빠진 카리우스</v>
      </c>
      <c r="E436" s="22" t="s">
        <v>384</v>
      </c>
      <c r="F436" s="22">
        <f>COUNTIF($C$8:$C436,$C436)</f>
        <v>1</v>
      </c>
      <c r="G436" s="22" t="b">
        <v>0</v>
      </c>
      <c r="H436" s="22">
        <v>0</v>
      </c>
      <c r="I436" s="129">
        <f>IFERROR(IF(H436=0,0,VLOOKUP(VLOOKUP(H436,#REF!,MATCH("strMailTitleID",#REF!,0),FALSE),#REF!,2,FALSE)),"ERROR")</f>
        <v>0</v>
      </c>
      <c r="J436" s="176">
        <v>0</v>
      </c>
      <c r="K436" s="129">
        <f>IFERROR(IF(J436=0,0,VLOOKUP(VLOOKUP(J436,#REF!,MATCH("strMailTitleID",#REF!,0),FALSE),#REF!,2,FALSE)),"ERROR")</f>
        <v>0</v>
      </c>
      <c r="L436" s="22">
        <f ca="1">IFERROR(IFERROR(VLOOKUP($B436,INDIRECT(VLOOKUP($E436,보상!$S:$AA,2,FALSE)),MATCH(L$6,INDIRECT(VLOOKUP($E436,보상!$S:$AA,3,FALSE)),0),FALSE),VLOOKUP($B436,INDIRECT(VLOOKUP($E436&amp;"_U",보상!$S:$AA,2,FALSE)),MATCH(L$6,INDIRECT(VLOOKUP($E436&amp;"_U",보상!$S:$AA,3,FALSE)),0),FALSE)),"ERROR")</f>
        <v>28390</v>
      </c>
      <c r="M436" s="22">
        <v>0</v>
      </c>
      <c r="N436" s="22">
        <v>0</v>
      </c>
      <c r="O436" s="22">
        <v>0</v>
      </c>
      <c r="P436" s="22" t="str">
        <f ca="1">IFERROR(IFERROR(VLOOKUP($B436,INDIRECT(VLOOKUP($E436,보상!$S:$AA,2,FALSE)),MATCH(P$6,INDIRECT(VLOOKUP($E436,보상!$S:$AA,3,FALSE)),0),FALSE),VLOOKUP($B436,INDIRECT(VLOOKUP($E436&amp;"_U",보상!$S:$AA,2,FALSE)),MATCH(P$6,INDIRECT(VLOOKUP($E436&amp;"_U",보상!$S:$AA,3,FALSE)),0),FALSE)),"ERROR")</f>
        <v>Gold</v>
      </c>
      <c r="Q436" s="22">
        <f ca="1">IFERROR(IFERROR(VLOOKUP($B436,INDIRECT(VLOOKUP($E436,보상!$S:$AA,2,FALSE)),MATCH(Q$6,INDIRECT(VLOOKUP($E436,보상!$S:$AA,3,FALSE)),0),FALSE),VLOOKUP($B436,INDIRECT(VLOOKUP($E436&amp;"_U",보상!$S:$AA,2,FALSE)),MATCH(Q$6,INDIRECT(VLOOKUP($E436&amp;"_U",보상!$S:$AA,3,FALSE)),0),FALSE)),"ERROR")</f>
        <v>14850</v>
      </c>
      <c r="R436" s="22" t="b">
        <v>0</v>
      </c>
      <c r="S436" s="22" t="b">
        <v>0</v>
      </c>
      <c r="T436" s="22">
        <f ca="1">IFERROR(IF(W436=0,0,VLOOKUP(W436,보상!$D:$K,6,FALSE)),"-")</f>
        <v>0</v>
      </c>
      <c r="U436" s="22">
        <f ca="1">IFERROR(IF(W436=0,0,VLOOKUP(W436,보상!$D:$K,7,FALSE)),"-")</f>
        <v>5250</v>
      </c>
      <c r="V436" s="22">
        <f ca="1">IFERROR(IF(W436=0,0,VLOOKUP(W436,보상!$D:$K,8,FALSE)),"-")</f>
        <v>0</v>
      </c>
      <c r="W436" s="22">
        <f ca="1">IFERROR(IFERROR(VLOOKUP($B436,INDIRECT(VLOOKUP($E436,보상!$S:$AA,2,FALSE)),MATCH(W$6,INDIRECT(VLOOKUP($E436,보상!$S:$AA,3,FALSE)),0),FALSE),VLOOKUP($B436,INDIRECT(VLOOKUP($E436&amp;"_U",보상!$S:$AA,2,FALSE)),MATCH(W$6,INDIRECT(VLOOKUP($E436&amp;"_U",보상!$S:$AA,3,FALSE)),0),FALSE)),"ERROR")</f>
        <v>243001</v>
      </c>
      <c r="X436" s="134" t="str">
        <f ca="1">IFERROR(IF(W436=0,0,VLOOKUP(SUBSTITUTE(VLOOKUP(W436,#REF!,MATCH("strItemName",#REF!,0),FALSE),"SUI_",""),#REF!,2,FALSE)),"ERROR")</f>
        <v>ERROR</v>
      </c>
      <c r="Y436" s="22">
        <f t="shared" ca="1" si="22"/>
        <v>243001</v>
      </c>
      <c r="Z436" s="134" t="str">
        <f ca="1">IFERROR(IF(Y436=0,0,VLOOKUP(SUBSTITUTE(VLOOKUP(Y436,#REF!,MATCH("strItemName",#REF!,0),FALSE),"SUI_",""),#REF!,2,FALSE)),"ERROR")</f>
        <v>ERROR</v>
      </c>
      <c r="AA436" s="22">
        <f t="shared" ca="1" si="22"/>
        <v>243001</v>
      </c>
      <c r="AB436" s="134" t="str">
        <f ca="1">IFERROR(IF(AA436=0,0,VLOOKUP(SUBSTITUTE(VLOOKUP(AA436,#REF!,MATCH("strItemName",#REF!,0),FALSE),"SUI_",""),#REF!,2,FALSE)),"ERROR")</f>
        <v>ERROR</v>
      </c>
      <c r="AC436" s="22">
        <f t="shared" ca="1" si="22"/>
        <v>243001</v>
      </c>
      <c r="AD436" s="134" t="str">
        <f ca="1">IFERROR(IF(AC436=0,0,VLOOKUP(SUBSTITUTE(VLOOKUP(AC436,#REF!,MATCH("strItemName",#REF!,0),FALSE),"SUI_",""),#REF!,2,FALSE)),"ERROR")</f>
        <v>ERROR</v>
      </c>
      <c r="AE436" s="22">
        <f t="shared" ca="1" si="22"/>
        <v>243001</v>
      </c>
      <c r="AF436" s="134" t="str">
        <f ca="1">IFERROR(IF(AE436=0,0,VLOOKUP(SUBSTITUTE(VLOOKUP(AE436,#REF!,MATCH("strItemName",#REF!,0),FALSE),"SUI_",""),#REF!,2,FALSE)),"ERROR")</f>
        <v>ERROR</v>
      </c>
      <c r="AG436" s="88">
        <v>0</v>
      </c>
      <c r="AH436" s="134">
        <f>IFERROR(IF(AG436=0,0,VLOOKUP(SUBSTITUTE(VLOOKUP(AG436,#REF!,MATCH("strItemName",#REF!,0),FALSE),"SUI_",""),#REF!,2,FALSE)),"ERROR")</f>
        <v>0</v>
      </c>
      <c r="AI436" s="22">
        <f ca="1">IFERROR(IFERROR(VLOOKUP($B436,INDIRECT(VLOOKUP($E436,보상!$S:$AA,2,FALSE)),MATCH(AI$6,INDIRECT(VLOOKUP($E436,보상!$S:$AA,3,FALSE)),0),FALSE),VLOOKUP($B436,INDIRECT(VLOOKUP($E436&amp;"_U",보상!$S:$AA,2,FALSE)),MATCH(AI$6,INDIRECT(VLOOKUP($E436&amp;"_U",보상!$S:$AA,3,FALSE)),0),FALSE)),"ERROR")</f>
        <v>1</v>
      </c>
      <c r="AJ436" s="22">
        <v>0</v>
      </c>
      <c r="AK436" s="22">
        <v>0</v>
      </c>
      <c r="AL436" s="22">
        <v>0</v>
      </c>
      <c r="AM436" s="22" t="b">
        <v>0</v>
      </c>
      <c r="AN436" s="22">
        <v>0</v>
      </c>
      <c r="AO436" s="22">
        <v>0</v>
      </c>
    </row>
    <row r="437" spans="2:41" ht="16.5" customHeight="1" x14ac:dyDescent="0.3">
      <c r="B437" s="153">
        <f t="shared" si="21"/>
        <v>1065403</v>
      </c>
      <c r="C437" s="22">
        <v>1065403</v>
      </c>
      <c r="D437" s="156" t="str">
        <f ca="1">IFERROR(IFERROR(VLOOKUP($B437,INDIRECT(VLOOKUP($E437,보상!$S:$AA,2,FALSE)),MATCH(D$6,INDIRECT(VLOOKUP($E437,보상!$S:$AA,3,FALSE)),0),FALSE),VLOOKUP($B437,INDIRECT(VLOOKUP($E437&amp;"_U",보상!$S:$AA,2,FALSE)),MATCH(D$6,INDIRECT(VLOOKUP($E437&amp;"_U",보상!$S:$AA,3,FALSE)),0),FALSE)),"ERROR")</f>
        <v>몰려드는 망자</v>
      </c>
      <c r="E437" s="22" t="s">
        <v>384</v>
      </c>
      <c r="F437" s="22">
        <f>COUNTIF($C$8:$C437,$C437)</f>
        <v>1</v>
      </c>
      <c r="G437" s="22" t="b">
        <v>0</v>
      </c>
      <c r="H437" s="22">
        <v>0</v>
      </c>
      <c r="I437" s="129">
        <f>IFERROR(IF(H437=0,0,VLOOKUP(VLOOKUP(H437,#REF!,MATCH("strMailTitleID",#REF!,0),FALSE),#REF!,2,FALSE)),"ERROR")</f>
        <v>0</v>
      </c>
      <c r="J437" s="176">
        <v>0</v>
      </c>
      <c r="K437" s="129">
        <f>IFERROR(IF(J437=0,0,VLOOKUP(VLOOKUP(J437,#REF!,MATCH("strMailTitleID",#REF!,0),FALSE),#REF!,2,FALSE)),"ERROR")</f>
        <v>0</v>
      </c>
      <c r="L437" s="22">
        <f ca="1">IFERROR(IFERROR(VLOOKUP($B437,INDIRECT(VLOOKUP($E437,보상!$S:$AA,2,FALSE)),MATCH(L$6,INDIRECT(VLOOKUP($E437,보상!$S:$AA,3,FALSE)),0),FALSE),VLOOKUP($B437,INDIRECT(VLOOKUP($E437&amp;"_U",보상!$S:$AA,2,FALSE)),MATCH(L$6,INDIRECT(VLOOKUP($E437&amp;"_U",보상!$S:$AA,3,FALSE)),0),FALSE)),"ERROR")</f>
        <v>29020</v>
      </c>
      <c r="M437" s="22">
        <v>0</v>
      </c>
      <c r="N437" s="22">
        <v>0</v>
      </c>
      <c r="O437" s="22">
        <v>0</v>
      </c>
      <c r="P437" s="22" t="str">
        <f ca="1">IFERROR(IFERROR(VLOOKUP($B437,INDIRECT(VLOOKUP($E437,보상!$S:$AA,2,FALSE)),MATCH(P$6,INDIRECT(VLOOKUP($E437,보상!$S:$AA,3,FALSE)),0),FALSE),VLOOKUP($B437,INDIRECT(VLOOKUP($E437&amp;"_U",보상!$S:$AA,2,FALSE)),MATCH(P$6,INDIRECT(VLOOKUP($E437&amp;"_U",보상!$S:$AA,3,FALSE)),0),FALSE)),"ERROR")</f>
        <v>Gold</v>
      </c>
      <c r="Q437" s="22">
        <f ca="1">IFERROR(IFERROR(VLOOKUP($B437,INDIRECT(VLOOKUP($E437,보상!$S:$AA,2,FALSE)),MATCH(Q$6,INDIRECT(VLOOKUP($E437,보상!$S:$AA,3,FALSE)),0),FALSE),VLOOKUP($B437,INDIRECT(VLOOKUP($E437&amp;"_U",보상!$S:$AA,2,FALSE)),MATCH(Q$6,INDIRECT(VLOOKUP($E437&amp;"_U",보상!$S:$AA,3,FALSE)),0),FALSE)),"ERROR")</f>
        <v>15090</v>
      </c>
      <c r="R437" s="22" t="b">
        <v>0</v>
      </c>
      <c r="S437" s="22" t="b">
        <v>0</v>
      </c>
      <c r="T437" s="22">
        <f ca="1">IFERROR(IF(W437=0,0,VLOOKUP(W437,보상!$D:$K,6,FALSE)),"-")</f>
        <v>0</v>
      </c>
      <c r="U437" s="22">
        <f ca="1">IFERROR(IF(W437=0,0,VLOOKUP(W437,보상!$D:$K,7,FALSE)),"-")</f>
        <v>15750</v>
      </c>
      <c r="V437" s="22">
        <f ca="1">IFERROR(IF(W437=0,0,VLOOKUP(W437,보상!$D:$K,8,FALSE)),"-")</f>
        <v>0</v>
      </c>
      <c r="W437" s="22">
        <f ca="1">IFERROR(IFERROR(VLOOKUP($B437,INDIRECT(VLOOKUP($E437,보상!$S:$AA,2,FALSE)),MATCH(W$6,INDIRECT(VLOOKUP($E437,보상!$S:$AA,3,FALSE)),0),FALSE),VLOOKUP($B437,INDIRECT(VLOOKUP($E437&amp;"_U",보상!$S:$AA,2,FALSE)),MATCH(W$6,INDIRECT(VLOOKUP($E437&amp;"_U",보상!$S:$AA,3,FALSE)),0),FALSE)),"ERROR")</f>
        <v>244001</v>
      </c>
      <c r="X437" s="134" t="str">
        <f ca="1">IFERROR(IF(W437=0,0,VLOOKUP(SUBSTITUTE(VLOOKUP(W437,#REF!,MATCH("strItemName",#REF!,0),FALSE),"SUI_",""),#REF!,2,FALSE)),"ERROR")</f>
        <v>ERROR</v>
      </c>
      <c r="Y437" s="22">
        <f t="shared" ca="1" si="22"/>
        <v>244001</v>
      </c>
      <c r="Z437" s="134" t="str">
        <f ca="1">IFERROR(IF(Y437=0,0,VLOOKUP(SUBSTITUTE(VLOOKUP(Y437,#REF!,MATCH("strItemName",#REF!,0),FALSE),"SUI_",""),#REF!,2,FALSE)),"ERROR")</f>
        <v>ERROR</v>
      </c>
      <c r="AA437" s="22">
        <f t="shared" ca="1" si="22"/>
        <v>244001</v>
      </c>
      <c r="AB437" s="134" t="str">
        <f ca="1">IFERROR(IF(AA437=0,0,VLOOKUP(SUBSTITUTE(VLOOKUP(AA437,#REF!,MATCH("strItemName",#REF!,0),FALSE),"SUI_",""),#REF!,2,FALSE)),"ERROR")</f>
        <v>ERROR</v>
      </c>
      <c r="AC437" s="22">
        <f t="shared" ca="1" si="22"/>
        <v>244001</v>
      </c>
      <c r="AD437" s="134" t="str">
        <f ca="1">IFERROR(IF(AC437=0,0,VLOOKUP(SUBSTITUTE(VLOOKUP(AC437,#REF!,MATCH("strItemName",#REF!,0),FALSE),"SUI_",""),#REF!,2,FALSE)),"ERROR")</f>
        <v>ERROR</v>
      </c>
      <c r="AE437" s="22">
        <f t="shared" ca="1" si="22"/>
        <v>244001</v>
      </c>
      <c r="AF437" s="134" t="str">
        <f ca="1">IFERROR(IF(AE437=0,0,VLOOKUP(SUBSTITUTE(VLOOKUP(AE437,#REF!,MATCH("strItemName",#REF!,0),FALSE),"SUI_",""),#REF!,2,FALSE)),"ERROR")</f>
        <v>ERROR</v>
      </c>
      <c r="AG437" s="88">
        <v>0</v>
      </c>
      <c r="AH437" s="134">
        <f>IFERROR(IF(AG437=0,0,VLOOKUP(SUBSTITUTE(VLOOKUP(AG437,#REF!,MATCH("strItemName",#REF!,0),FALSE),"SUI_",""),#REF!,2,FALSE)),"ERROR")</f>
        <v>0</v>
      </c>
      <c r="AI437" s="22">
        <f ca="1">IFERROR(IFERROR(VLOOKUP($B437,INDIRECT(VLOOKUP($E437,보상!$S:$AA,2,FALSE)),MATCH(AI$6,INDIRECT(VLOOKUP($E437,보상!$S:$AA,3,FALSE)),0),FALSE),VLOOKUP($B437,INDIRECT(VLOOKUP($E437&amp;"_U",보상!$S:$AA,2,FALSE)),MATCH(AI$6,INDIRECT(VLOOKUP($E437&amp;"_U",보상!$S:$AA,3,FALSE)),0),FALSE)),"ERROR")</f>
        <v>1</v>
      </c>
      <c r="AJ437" s="22">
        <v>0</v>
      </c>
      <c r="AK437" s="22">
        <v>0</v>
      </c>
      <c r="AL437" s="22">
        <v>0</v>
      </c>
      <c r="AM437" s="22" t="b">
        <v>0</v>
      </c>
      <c r="AN437" s="22">
        <v>0</v>
      </c>
      <c r="AO437" s="22">
        <v>0</v>
      </c>
    </row>
    <row r="438" spans="2:41" ht="16.5" customHeight="1" x14ac:dyDescent="0.3">
      <c r="B438" s="153">
        <f t="shared" si="21"/>
        <v>1065501</v>
      </c>
      <c r="C438" s="22">
        <v>1065501</v>
      </c>
      <c r="D438" s="156" t="str">
        <f ca="1">IFERROR(IFERROR(VLOOKUP($B438,INDIRECT(VLOOKUP($E438,보상!$S:$AA,2,FALSE)),MATCH(D$6,INDIRECT(VLOOKUP($E438,보상!$S:$AA,3,FALSE)),0),FALSE),VLOOKUP($B438,INDIRECT(VLOOKUP($E438&amp;"_U",보상!$S:$AA,2,FALSE)),MATCH(D$6,INDIRECT(VLOOKUP($E438&amp;"_U",보상!$S:$AA,3,FALSE)),0),FALSE)),"ERROR")</f>
        <v>다급한 상황</v>
      </c>
      <c r="E438" s="22" t="s">
        <v>384</v>
      </c>
      <c r="F438" s="22">
        <f>COUNTIF($C$8:$C438,$C438)</f>
        <v>1</v>
      </c>
      <c r="G438" s="22" t="b">
        <v>0</v>
      </c>
      <c r="H438" s="22">
        <v>0</v>
      </c>
      <c r="I438" s="129">
        <f>IFERROR(IF(H438=0,0,VLOOKUP(VLOOKUP(H438,#REF!,MATCH("strMailTitleID",#REF!,0),FALSE),#REF!,2,FALSE)),"ERROR")</f>
        <v>0</v>
      </c>
      <c r="J438" s="176">
        <v>0</v>
      </c>
      <c r="K438" s="129">
        <f>IFERROR(IF(J438=0,0,VLOOKUP(VLOOKUP(J438,#REF!,MATCH("strMailTitleID",#REF!,0),FALSE),#REF!,2,FALSE)),"ERROR")</f>
        <v>0</v>
      </c>
      <c r="L438" s="22">
        <f ca="1">IFERROR(IFERROR(VLOOKUP($B438,INDIRECT(VLOOKUP($E438,보상!$S:$AA,2,FALSE)),MATCH(L$6,INDIRECT(VLOOKUP($E438,보상!$S:$AA,3,FALSE)),0),FALSE),VLOOKUP($B438,INDIRECT(VLOOKUP($E438&amp;"_U",보상!$S:$AA,2,FALSE)),MATCH(L$6,INDIRECT(VLOOKUP($E438&amp;"_U",보상!$S:$AA,3,FALSE)),0),FALSE)),"ERROR")</f>
        <v>29340</v>
      </c>
      <c r="M438" s="22">
        <v>0</v>
      </c>
      <c r="N438" s="22">
        <v>0</v>
      </c>
      <c r="O438" s="22">
        <v>0</v>
      </c>
      <c r="P438" s="22" t="str">
        <f ca="1">IFERROR(IFERROR(VLOOKUP($B438,INDIRECT(VLOOKUP($E438,보상!$S:$AA,2,FALSE)),MATCH(P$6,INDIRECT(VLOOKUP($E438,보상!$S:$AA,3,FALSE)),0),FALSE),VLOOKUP($B438,INDIRECT(VLOOKUP($E438&amp;"_U",보상!$S:$AA,2,FALSE)),MATCH(P$6,INDIRECT(VLOOKUP($E438&amp;"_U",보상!$S:$AA,3,FALSE)),0),FALSE)),"ERROR")</f>
        <v>Gold</v>
      </c>
      <c r="Q438" s="22">
        <f ca="1">IFERROR(IFERROR(VLOOKUP($B438,INDIRECT(VLOOKUP($E438,보상!$S:$AA,2,FALSE)),MATCH(Q$6,INDIRECT(VLOOKUP($E438,보상!$S:$AA,3,FALSE)),0),FALSE),VLOOKUP($B438,INDIRECT(VLOOKUP($E438&amp;"_U",보상!$S:$AA,2,FALSE)),MATCH(Q$6,INDIRECT(VLOOKUP($E438&amp;"_U",보상!$S:$AA,3,FALSE)),0),FALSE)),"ERROR")</f>
        <v>15090</v>
      </c>
      <c r="R438" s="22" t="b">
        <v>0</v>
      </c>
      <c r="S438" s="22" t="b">
        <v>0</v>
      </c>
      <c r="T438" s="22">
        <f ca="1">IFERROR(IF(W438=0,0,VLOOKUP(W438,보상!$D:$K,6,FALSE)),"-")</f>
        <v>7500</v>
      </c>
      <c r="U438" s="22">
        <f ca="1">IFERROR(IF(W438=0,0,VLOOKUP(W438,보상!$D:$K,7,FALSE)),"-")</f>
        <v>0</v>
      </c>
      <c r="V438" s="22">
        <f ca="1">IFERROR(IF(W438=0,0,VLOOKUP(W438,보상!$D:$K,8,FALSE)),"-")</f>
        <v>0</v>
      </c>
      <c r="W438" s="22">
        <f ca="1">IFERROR(IFERROR(VLOOKUP($B438,INDIRECT(VLOOKUP($E438,보상!$S:$AA,2,FALSE)),MATCH(W$6,INDIRECT(VLOOKUP($E438,보상!$S:$AA,3,FALSE)),0),FALSE),VLOOKUP($B438,INDIRECT(VLOOKUP($E438&amp;"_U",보상!$S:$AA,2,FALSE)),MATCH(W$6,INDIRECT(VLOOKUP($E438&amp;"_U",보상!$S:$AA,3,FALSE)),0),FALSE)),"ERROR")</f>
        <v>153001</v>
      </c>
      <c r="X438" s="134" t="str">
        <f ca="1">IFERROR(IF(W438=0,0,VLOOKUP(SUBSTITUTE(VLOOKUP(W438,#REF!,MATCH("strItemName",#REF!,0),FALSE),"SUI_",""),#REF!,2,FALSE)),"ERROR")</f>
        <v>ERROR</v>
      </c>
      <c r="Y438" s="22">
        <f t="shared" ca="1" si="22"/>
        <v>153001</v>
      </c>
      <c r="Z438" s="134" t="str">
        <f ca="1">IFERROR(IF(Y438=0,0,VLOOKUP(SUBSTITUTE(VLOOKUP(Y438,#REF!,MATCH("strItemName",#REF!,0),FALSE),"SUI_",""),#REF!,2,FALSE)),"ERROR")</f>
        <v>ERROR</v>
      </c>
      <c r="AA438" s="22">
        <f t="shared" ca="1" si="22"/>
        <v>153001</v>
      </c>
      <c r="AB438" s="134" t="str">
        <f ca="1">IFERROR(IF(AA438=0,0,VLOOKUP(SUBSTITUTE(VLOOKUP(AA438,#REF!,MATCH("strItemName",#REF!,0),FALSE),"SUI_",""),#REF!,2,FALSE)),"ERROR")</f>
        <v>ERROR</v>
      </c>
      <c r="AC438" s="22">
        <f t="shared" ca="1" si="22"/>
        <v>153001</v>
      </c>
      <c r="AD438" s="134" t="str">
        <f ca="1">IFERROR(IF(AC438=0,0,VLOOKUP(SUBSTITUTE(VLOOKUP(AC438,#REF!,MATCH("strItemName",#REF!,0),FALSE),"SUI_",""),#REF!,2,FALSE)),"ERROR")</f>
        <v>ERROR</v>
      </c>
      <c r="AE438" s="22">
        <f t="shared" ca="1" si="22"/>
        <v>153001</v>
      </c>
      <c r="AF438" s="134" t="str">
        <f ca="1">IFERROR(IF(AE438=0,0,VLOOKUP(SUBSTITUTE(VLOOKUP(AE438,#REF!,MATCH("strItemName",#REF!,0),FALSE),"SUI_",""),#REF!,2,FALSE)),"ERROR")</f>
        <v>ERROR</v>
      </c>
      <c r="AG438" s="88">
        <v>0</v>
      </c>
      <c r="AH438" s="134">
        <f>IFERROR(IF(AG438=0,0,VLOOKUP(SUBSTITUTE(VLOOKUP(AG438,#REF!,MATCH("strItemName",#REF!,0),FALSE),"SUI_",""),#REF!,2,FALSE)),"ERROR")</f>
        <v>0</v>
      </c>
      <c r="AI438" s="22">
        <f ca="1">IFERROR(IFERROR(VLOOKUP($B438,INDIRECT(VLOOKUP($E438,보상!$S:$AA,2,FALSE)),MATCH(AI$6,INDIRECT(VLOOKUP($E438,보상!$S:$AA,3,FALSE)),0),FALSE),VLOOKUP($B438,INDIRECT(VLOOKUP($E438&amp;"_U",보상!$S:$AA,2,FALSE)),MATCH(AI$6,INDIRECT(VLOOKUP($E438&amp;"_U",보상!$S:$AA,3,FALSE)),0),FALSE)),"ERROR")</f>
        <v>1</v>
      </c>
      <c r="AJ438" s="22">
        <v>0</v>
      </c>
      <c r="AK438" s="22">
        <v>0</v>
      </c>
      <c r="AL438" s="22">
        <v>0</v>
      </c>
      <c r="AM438" s="22" t="b">
        <v>0</v>
      </c>
      <c r="AN438" s="22">
        <v>0</v>
      </c>
      <c r="AO438" s="22">
        <v>0</v>
      </c>
    </row>
    <row r="439" spans="2:41" ht="16.5" customHeight="1" x14ac:dyDescent="0.3">
      <c r="B439" s="153">
        <f t="shared" si="21"/>
        <v>1065601</v>
      </c>
      <c r="C439" s="22">
        <v>1065601</v>
      </c>
      <c r="D439" s="156" t="str">
        <f ca="1">IFERROR(IFERROR(VLOOKUP($B439,INDIRECT(VLOOKUP($E439,보상!$S:$AA,2,FALSE)),MATCH(D$6,INDIRECT(VLOOKUP($E439,보상!$S:$AA,3,FALSE)),0),FALSE),VLOOKUP($B439,INDIRECT(VLOOKUP($E439&amp;"_U",보상!$S:$AA,2,FALSE)),MATCH(D$6,INDIRECT(VLOOKUP($E439&amp;"_U",보상!$S:$AA,3,FALSE)),0),FALSE)),"ERROR")</f>
        <v>사라진 흔적</v>
      </c>
      <c r="E439" s="22" t="s">
        <v>384</v>
      </c>
      <c r="F439" s="22">
        <f>COUNTIF($C$8:$C439,$C439)</f>
        <v>1</v>
      </c>
      <c r="G439" s="22" t="b">
        <v>0</v>
      </c>
      <c r="H439" s="22">
        <v>0</v>
      </c>
      <c r="I439" s="129">
        <f>IFERROR(IF(H439=0,0,VLOOKUP(VLOOKUP(H439,#REF!,MATCH("strMailTitleID",#REF!,0),FALSE),#REF!,2,FALSE)),"ERROR")</f>
        <v>0</v>
      </c>
      <c r="J439" s="176">
        <v>0</v>
      </c>
      <c r="K439" s="129">
        <f>IFERROR(IF(J439=0,0,VLOOKUP(VLOOKUP(J439,#REF!,MATCH("strMailTitleID",#REF!,0),FALSE),#REF!,2,FALSE)),"ERROR")</f>
        <v>0</v>
      </c>
      <c r="L439" s="22">
        <f ca="1">IFERROR(IFERROR(VLOOKUP($B439,INDIRECT(VLOOKUP($E439,보상!$S:$AA,2,FALSE)),MATCH(L$6,INDIRECT(VLOOKUP($E439,보상!$S:$AA,3,FALSE)),0),FALSE),VLOOKUP($B439,INDIRECT(VLOOKUP($E439&amp;"_U",보상!$S:$AA,2,FALSE)),MATCH(L$6,INDIRECT(VLOOKUP($E439&amp;"_U",보상!$S:$AA,3,FALSE)),0),FALSE)),"ERROR")</f>
        <v>29340</v>
      </c>
      <c r="M439" s="22">
        <v>0</v>
      </c>
      <c r="N439" s="22">
        <v>0</v>
      </c>
      <c r="O439" s="22">
        <v>0</v>
      </c>
      <c r="P439" s="22" t="str">
        <f ca="1">IFERROR(IFERROR(VLOOKUP($B439,INDIRECT(VLOOKUP($E439,보상!$S:$AA,2,FALSE)),MATCH(P$6,INDIRECT(VLOOKUP($E439,보상!$S:$AA,3,FALSE)),0),FALSE),VLOOKUP($B439,INDIRECT(VLOOKUP($E439&amp;"_U",보상!$S:$AA,2,FALSE)),MATCH(P$6,INDIRECT(VLOOKUP($E439&amp;"_U",보상!$S:$AA,3,FALSE)),0),FALSE)),"ERROR")</f>
        <v>Gold</v>
      </c>
      <c r="Q439" s="22">
        <f ca="1">IFERROR(IFERROR(VLOOKUP($B439,INDIRECT(VLOOKUP($E439,보상!$S:$AA,2,FALSE)),MATCH(Q$6,INDIRECT(VLOOKUP($E439,보상!$S:$AA,3,FALSE)),0),FALSE),VLOOKUP($B439,INDIRECT(VLOOKUP($E439&amp;"_U",보상!$S:$AA,2,FALSE)),MATCH(Q$6,INDIRECT(VLOOKUP($E439&amp;"_U",보상!$S:$AA,3,FALSE)),0),FALSE)),"ERROR")</f>
        <v>15090</v>
      </c>
      <c r="R439" s="22" t="b">
        <v>0</v>
      </c>
      <c r="S439" s="22" t="b">
        <v>0</v>
      </c>
      <c r="T439" s="22">
        <f ca="1">IFERROR(IF(W439=0,0,VLOOKUP(W439,보상!$D:$K,6,FALSE)),"-")</f>
        <v>0</v>
      </c>
      <c r="U439" s="22">
        <f ca="1">IFERROR(IF(W439=0,0,VLOOKUP(W439,보상!$D:$K,7,FALSE)),"-")</f>
        <v>5250</v>
      </c>
      <c r="V439" s="22">
        <f ca="1">IFERROR(IF(W439=0,0,VLOOKUP(W439,보상!$D:$K,8,FALSE)),"-")</f>
        <v>0</v>
      </c>
      <c r="W439" s="22">
        <f ca="1">IFERROR(IFERROR(VLOOKUP($B439,INDIRECT(VLOOKUP($E439,보상!$S:$AA,2,FALSE)),MATCH(W$6,INDIRECT(VLOOKUP($E439,보상!$S:$AA,3,FALSE)),0),FALSE),VLOOKUP($B439,INDIRECT(VLOOKUP($E439&amp;"_U",보상!$S:$AA,2,FALSE)),MATCH(W$6,INDIRECT(VLOOKUP($E439&amp;"_U",보상!$S:$AA,3,FALSE)),0),FALSE)),"ERROR")</f>
        <v>243001</v>
      </c>
      <c r="X439" s="134" t="str">
        <f ca="1">IFERROR(IF(W439=0,0,VLOOKUP(SUBSTITUTE(VLOOKUP(W439,#REF!,MATCH("strItemName",#REF!,0),FALSE),"SUI_",""),#REF!,2,FALSE)),"ERROR")</f>
        <v>ERROR</v>
      </c>
      <c r="Y439" s="22">
        <f t="shared" ca="1" si="22"/>
        <v>243001</v>
      </c>
      <c r="Z439" s="134" t="str">
        <f ca="1">IFERROR(IF(Y439=0,0,VLOOKUP(SUBSTITUTE(VLOOKUP(Y439,#REF!,MATCH("strItemName",#REF!,0),FALSE),"SUI_",""),#REF!,2,FALSE)),"ERROR")</f>
        <v>ERROR</v>
      </c>
      <c r="AA439" s="22">
        <f t="shared" ca="1" si="22"/>
        <v>243001</v>
      </c>
      <c r="AB439" s="134" t="str">
        <f ca="1">IFERROR(IF(AA439=0,0,VLOOKUP(SUBSTITUTE(VLOOKUP(AA439,#REF!,MATCH("strItemName",#REF!,0),FALSE),"SUI_",""),#REF!,2,FALSE)),"ERROR")</f>
        <v>ERROR</v>
      </c>
      <c r="AC439" s="22">
        <f t="shared" ca="1" si="22"/>
        <v>243001</v>
      </c>
      <c r="AD439" s="134" t="str">
        <f ca="1">IFERROR(IF(AC439=0,0,VLOOKUP(SUBSTITUTE(VLOOKUP(AC439,#REF!,MATCH("strItemName",#REF!,0),FALSE),"SUI_",""),#REF!,2,FALSE)),"ERROR")</f>
        <v>ERROR</v>
      </c>
      <c r="AE439" s="22">
        <f t="shared" ca="1" si="22"/>
        <v>243001</v>
      </c>
      <c r="AF439" s="134" t="str">
        <f ca="1">IFERROR(IF(AE439=0,0,VLOOKUP(SUBSTITUTE(VLOOKUP(AE439,#REF!,MATCH("strItemName",#REF!,0),FALSE),"SUI_",""),#REF!,2,FALSE)),"ERROR")</f>
        <v>ERROR</v>
      </c>
      <c r="AG439" s="88">
        <v>0</v>
      </c>
      <c r="AH439" s="134">
        <f>IFERROR(IF(AG439=0,0,VLOOKUP(SUBSTITUTE(VLOOKUP(AG439,#REF!,MATCH("strItemName",#REF!,0),FALSE),"SUI_",""),#REF!,2,FALSE)),"ERROR")</f>
        <v>0</v>
      </c>
      <c r="AI439" s="22">
        <f ca="1">IFERROR(IFERROR(VLOOKUP($B439,INDIRECT(VLOOKUP($E439,보상!$S:$AA,2,FALSE)),MATCH(AI$6,INDIRECT(VLOOKUP($E439,보상!$S:$AA,3,FALSE)),0),FALSE),VLOOKUP($B439,INDIRECT(VLOOKUP($E439&amp;"_U",보상!$S:$AA,2,FALSE)),MATCH(AI$6,INDIRECT(VLOOKUP($E439&amp;"_U",보상!$S:$AA,3,FALSE)),0),FALSE)),"ERROR")</f>
        <v>1</v>
      </c>
      <c r="AJ439" s="22">
        <v>0</v>
      </c>
      <c r="AK439" s="22">
        <v>0</v>
      </c>
      <c r="AL439" s="22">
        <v>0</v>
      </c>
      <c r="AM439" s="22" t="b">
        <v>0</v>
      </c>
      <c r="AN439" s="22">
        <v>0</v>
      </c>
      <c r="AO439" s="22">
        <v>0</v>
      </c>
    </row>
    <row r="440" spans="2:41" ht="16.5" customHeight="1" x14ac:dyDescent="0.3">
      <c r="B440" s="153">
        <f t="shared" si="21"/>
        <v>1065703</v>
      </c>
      <c r="C440" s="22">
        <v>1065703</v>
      </c>
      <c r="D440" s="156" t="str">
        <f ca="1">IFERROR(IFERROR(VLOOKUP($B440,INDIRECT(VLOOKUP($E440,보상!$S:$AA,2,FALSE)),MATCH(D$6,INDIRECT(VLOOKUP($E440,보상!$S:$AA,3,FALSE)),0),FALSE),VLOOKUP($B440,INDIRECT(VLOOKUP($E440&amp;"_U",보상!$S:$AA,2,FALSE)),MATCH(D$6,INDIRECT(VLOOKUP($E440&amp;"_U",보상!$S:$AA,3,FALSE)),0),FALSE)),"ERROR")</f>
        <v>마력 차단</v>
      </c>
      <c r="E440" s="22" t="s">
        <v>384</v>
      </c>
      <c r="F440" s="22">
        <f>COUNTIF($C$8:$C440,$C440)</f>
        <v>1</v>
      </c>
      <c r="G440" s="22" t="b">
        <v>0</v>
      </c>
      <c r="H440" s="22">
        <v>0</v>
      </c>
      <c r="I440" s="129">
        <f>IFERROR(IF(H440=0,0,VLOOKUP(VLOOKUP(H440,#REF!,MATCH("strMailTitleID",#REF!,0),FALSE),#REF!,2,FALSE)),"ERROR")</f>
        <v>0</v>
      </c>
      <c r="J440" s="176">
        <v>0</v>
      </c>
      <c r="K440" s="129">
        <f>IFERROR(IF(J440=0,0,VLOOKUP(VLOOKUP(J440,#REF!,MATCH("strMailTitleID",#REF!,0),FALSE),#REF!,2,FALSE)),"ERROR")</f>
        <v>0</v>
      </c>
      <c r="L440" s="22">
        <f ca="1">IFERROR(IFERROR(VLOOKUP($B440,INDIRECT(VLOOKUP($E440,보상!$S:$AA,2,FALSE)),MATCH(L$6,INDIRECT(VLOOKUP($E440,보상!$S:$AA,3,FALSE)),0),FALSE),VLOOKUP($B440,INDIRECT(VLOOKUP($E440&amp;"_U",보상!$S:$AA,2,FALSE)),MATCH(L$6,INDIRECT(VLOOKUP($E440&amp;"_U",보상!$S:$AA,3,FALSE)),0),FALSE)),"ERROR")</f>
        <v>29340</v>
      </c>
      <c r="M440" s="22">
        <v>0</v>
      </c>
      <c r="N440" s="22">
        <v>0</v>
      </c>
      <c r="O440" s="22">
        <v>0</v>
      </c>
      <c r="P440" s="22" t="str">
        <f ca="1">IFERROR(IFERROR(VLOOKUP($B440,INDIRECT(VLOOKUP($E440,보상!$S:$AA,2,FALSE)),MATCH(P$6,INDIRECT(VLOOKUP($E440,보상!$S:$AA,3,FALSE)),0),FALSE),VLOOKUP($B440,INDIRECT(VLOOKUP($E440&amp;"_U",보상!$S:$AA,2,FALSE)),MATCH(P$6,INDIRECT(VLOOKUP($E440&amp;"_U",보상!$S:$AA,3,FALSE)),0),FALSE)),"ERROR")</f>
        <v>Gold</v>
      </c>
      <c r="Q440" s="22">
        <f ca="1">IFERROR(IFERROR(VLOOKUP($B440,INDIRECT(VLOOKUP($E440,보상!$S:$AA,2,FALSE)),MATCH(Q$6,INDIRECT(VLOOKUP($E440,보상!$S:$AA,3,FALSE)),0),FALSE),VLOOKUP($B440,INDIRECT(VLOOKUP($E440&amp;"_U",보상!$S:$AA,2,FALSE)),MATCH(Q$6,INDIRECT(VLOOKUP($E440&amp;"_U",보상!$S:$AA,3,FALSE)),0),FALSE)),"ERROR")</f>
        <v>15090</v>
      </c>
      <c r="R440" s="22" t="b">
        <v>0</v>
      </c>
      <c r="S440" s="22" t="b">
        <v>0</v>
      </c>
      <c r="T440" s="22">
        <f ca="1">IFERROR(IF(W440=0,0,VLOOKUP(W440,보상!$D:$K,6,FALSE)),"-")</f>
        <v>0</v>
      </c>
      <c r="U440" s="22">
        <f ca="1">IFERROR(IF(W440=0,0,VLOOKUP(W440,보상!$D:$K,7,FALSE)),"-")</f>
        <v>0</v>
      </c>
      <c r="V440" s="22">
        <f ca="1">IFERROR(IF(W440=0,0,VLOOKUP(W440,보상!$D:$K,8,FALSE)),"-")</f>
        <v>0</v>
      </c>
      <c r="W440" s="22">
        <f ca="1">IFERROR(IFERROR(VLOOKUP($B440,INDIRECT(VLOOKUP($E440,보상!$S:$AA,2,FALSE)),MATCH(W$6,INDIRECT(VLOOKUP($E440,보상!$S:$AA,3,FALSE)),0),FALSE),VLOOKUP($B440,INDIRECT(VLOOKUP($E440&amp;"_U",보상!$S:$AA,2,FALSE)),MATCH(W$6,INDIRECT(VLOOKUP($E440&amp;"_U",보상!$S:$AA,3,FALSE)),0),FALSE)),"ERROR")</f>
        <v>3002213</v>
      </c>
      <c r="X440" s="134" t="str">
        <f ca="1">IFERROR(IF(W440=0,0,VLOOKUP(SUBSTITUTE(VLOOKUP(W440,#REF!,MATCH("strItemName",#REF!,0),FALSE),"SUI_",""),#REF!,2,FALSE)),"ERROR")</f>
        <v>ERROR</v>
      </c>
      <c r="Y440" s="22">
        <f t="shared" ca="1" si="22"/>
        <v>3002213</v>
      </c>
      <c r="Z440" s="134" t="str">
        <f ca="1">IFERROR(IF(Y440=0,0,VLOOKUP(SUBSTITUTE(VLOOKUP(Y440,#REF!,MATCH("strItemName",#REF!,0),FALSE),"SUI_",""),#REF!,2,FALSE)),"ERROR")</f>
        <v>ERROR</v>
      </c>
      <c r="AA440" s="22">
        <f t="shared" ca="1" si="22"/>
        <v>3002213</v>
      </c>
      <c r="AB440" s="134" t="str">
        <f ca="1">IFERROR(IF(AA440=0,0,VLOOKUP(SUBSTITUTE(VLOOKUP(AA440,#REF!,MATCH("strItemName",#REF!,0),FALSE),"SUI_",""),#REF!,2,FALSE)),"ERROR")</f>
        <v>ERROR</v>
      </c>
      <c r="AC440" s="22">
        <f t="shared" ca="1" si="22"/>
        <v>3002213</v>
      </c>
      <c r="AD440" s="134" t="str">
        <f ca="1">IFERROR(IF(AC440=0,0,VLOOKUP(SUBSTITUTE(VLOOKUP(AC440,#REF!,MATCH("strItemName",#REF!,0),FALSE),"SUI_",""),#REF!,2,FALSE)),"ERROR")</f>
        <v>ERROR</v>
      </c>
      <c r="AE440" s="22">
        <f t="shared" ca="1" si="22"/>
        <v>3002213</v>
      </c>
      <c r="AF440" s="134" t="str">
        <f ca="1">IFERROR(IF(AE440=0,0,VLOOKUP(SUBSTITUTE(VLOOKUP(AE440,#REF!,MATCH("strItemName",#REF!,0),FALSE),"SUI_",""),#REF!,2,FALSE)),"ERROR")</f>
        <v>ERROR</v>
      </c>
      <c r="AG440" s="88">
        <v>0</v>
      </c>
      <c r="AH440" s="134">
        <f>IFERROR(IF(AG440=0,0,VLOOKUP(SUBSTITUTE(VLOOKUP(AG440,#REF!,MATCH("strItemName",#REF!,0),FALSE),"SUI_",""),#REF!,2,FALSE)),"ERROR")</f>
        <v>0</v>
      </c>
      <c r="AI440" s="22">
        <f ca="1">IFERROR(IFERROR(VLOOKUP($B440,INDIRECT(VLOOKUP($E440,보상!$S:$AA,2,FALSE)),MATCH(AI$6,INDIRECT(VLOOKUP($E440,보상!$S:$AA,3,FALSE)),0),FALSE),VLOOKUP($B440,INDIRECT(VLOOKUP($E440&amp;"_U",보상!$S:$AA,2,FALSE)),MATCH(AI$6,INDIRECT(VLOOKUP($E440&amp;"_U",보상!$S:$AA,3,FALSE)),0),FALSE)),"ERROR")</f>
        <v>1</v>
      </c>
      <c r="AJ440" s="22">
        <v>0</v>
      </c>
      <c r="AK440" s="22">
        <v>0</v>
      </c>
      <c r="AL440" s="22">
        <v>0</v>
      </c>
      <c r="AM440" s="22" t="b">
        <v>0</v>
      </c>
      <c r="AN440" s="22">
        <v>0</v>
      </c>
      <c r="AO440" s="22">
        <v>0</v>
      </c>
    </row>
    <row r="441" spans="2:41" ht="16.5" customHeight="1" x14ac:dyDescent="0.3">
      <c r="B441" s="153">
        <f t="shared" si="21"/>
        <v>1065801</v>
      </c>
      <c r="C441" s="22">
        <v>1065801</v>
      </c>
      <c r="D441" s="156" t="str">
        <f ca="1">IFERROR(IFERROR(VLOOKUP($B441,INDIRECT(VLOOKUP($E441,보상!$S:$AA,2,FALSE)),MATCH(D$6,INDIRECT(VLOOKUP($E441,보상!$S:$AA,3,FALSE)),0),FALSE),VLOOKUP($B441,INDIRECT(VLOOKUP($E441&amp;"_U",보상!$S:$AA,2,FALSE)),MATCH(D$6,INDIRECT(VLOOKUP($E441&amp;"_U",보상!$S:$AA,3,FALSE)),0),FALSE)),"ERROR")</f>
        <v>세르비오의 당부</v>
      </c>
      <c r="E441" s="22" t="s">
        <v>384</v>
      </c>
      <c r="F441" s="22">
        <f>COUNTIF($C$8:$C441,$C441)</f>
        <v>1</v>
      </c>
      <c r="G441" s="22" t="b">
        <v>0</v>
      </c>
      <c r="H441" s="22">
        <v>0</v>
      </c>
      <c r="I441" s="129">
        <f>IFERROR(IF(H441=0,0,VLOOKUP(VLOOKUP(H441,#REF!,MATCH("strMailTitleID",#REF!,0),FALSE),#REF!,2,FALSE)),"ERROR")</f>
        <v>0</v>
      </c>
      <c r="J441" s="176">
        <v>0</v>
      </c>
      <c r="K441" s="129">
        <f>IFERROR(IF(J441=0,0,VLOOKUP(VLOOKUP(J441,#REF!,MATCH("strMailTitleID",#REF!,0),FALSE),#REF!,2,FALSE)),"ERROR")</f>
        <v>0</v>
      </c>
      <c r="L441" s="22">
        <f ca="1">IFERROR(IFERROR(VLOOKUP($B441,INDIRECT(VLOOKUP($E441,보상!$S:$AA,2,FALSE)),MATCH(L$6,INDIRECT(VLOOKUP($E441,보상!$S:$AA,3,FALSE)),0),FALSE),VLOOKUP($B441,INDIRECT(VLOOKUP($E441&amp;"_U",보상!$S:$AA,2,FALSE)),MATCH(L$6,INDIRECT(VLOOKUP($E441&amp;"_U",보상!$S:$AA,3,FALSE)),0),FALSE)),"ERROR")</f>
        <v>29340</v>
      </c>
      <c r="M441" s="22">
        <v>0</v>
      </c>
      <c r="N441" s="22">
        <v>0</v>
      </c>
      <c r="O441" s="22">
        <v>0</v>
      </c>
      <c r="P441" s="22" t="str">
        <f ca="1">IFERROR(IFERROR(VLOOKUP($B441,INDIRECT(VLOOKUP($E441,보상!$S:$AA,2,FALSE)),MATCH(P$6,INDIRECT(VLOOKUP($E441,보상!$S:$AA,3,FALSE)),0),FALSE),VLOOKUP($B441,INDIRECT(VLOOKUP($E441&amp;"_U",보상!$S:$AA,2,FALSE)),MATCH(P$6,INDIRECT(VLOOKUP($E441&amp;"_U",보상!$S:$AA,3,FALSE)),0),FALSE)),"ERROR")</f>
        <v>Gold</v>
      </c>
      <c r="Q441" s="22">
        <f ca="1">IFERROR(IFERROR(VLOOKUP($B441,INDIRECT(VLOOKUP($E441,보상!$S:$AA,2,FALSE)),MATCH(Q$6,INDIRECT(VLOOKUP($E441,보상!$S:$AA,3,FALSE)),0),FALSE),VLOOKUP($B441,INDIRECT(VLOOKUP($E441&amp;"_U",보상!$S:$AA,2,FALSE)),MATCH(Q$6,INDIRECT(VLOOKUP($E441&amp;"_U",보상!$S:$AA,3,FALSE)),0),FALSE)),"ERROR")</f>
        <v>15090</v>
      </c>
      <c r="R441" s="22" t="b">
        <v>0</v>
      </c>
      <c r="S441" s="22" t="b">
        <v>0</v>
      </c>
      <c r="T441" s="22">
        <f ca="1">IFERROR(IF(W441=0,0,VLOOKUP(W441,보상!$D:$K,6,FALSE)),"-")</f>
        <v>22500</v>
      </c>
      <c r="U441" s="22">
        <f ca="1">IFERROR(IF(W441=0,0,VLOOKUP(W441,보상!$D:$K,7,FALSE)),"-")</f>
        <v>0</v>
      </c>
      <c r="V441" s="22">
        <f ca="1">IFERROR(IF(W441=0,0,VLOOKUP(W441,보상!$D:$K,8,FALSE)),"-")</f>
        <v>0</v>
      </c>
      <c r="W441" s="22">
        <f ca="1">IFERROR(IFERROR(VLOOKUP($B441,INDIRECT(VLOOKUP($E441,보상!$S:$AA,2,FALSE)),MATCH(W$6,INDIRECT(VLOOKUP($E441,보상!$S:$AA,3,FALSE)),0),FALSE),VLOOKUP($B441,INDIRECT(VLOOKUP($E441&amp;"_U",보상!$S:$AA,2,FALSE)),MATCH(W$6,INDIRECT(VLOOKUP($E441&amp;"_U",보상!$S:$AA,3,FALSE)),0),FALSE)),"ERROR")</f>
        <v>4025011</v>
      </c>
      <c r="X441" s="134" t="str">
        <f ca="1">IFERROR(IF(W441=0,0,VLOOKUP(SUBSTITUTE(VLOOKUP(W441,#REF!,MATCH("strItemName",#REF!,0),FALSE),"SUI_",""),#REF!,2,FALSE)),"ERROR")</f>
        <v>ERROR</v>
      </c>
      <c r="Y441" s="22">
        <f t="shared" ca="1" si="22"/>
        <v>4025011</v>
      </c>
      <c r="Z441" s="134" t="str">
        <f ca="1">IFERROR(IF(Y441=0,0,VLOOKUP(SUBSTITUTE(VLOOKUP(Y441,#REF!,MATCH("strItemName",#REF!,0),FALSE),"SUI_",""),#REF!,2,FALSE)),"ERROR")</f>
        <v>ERROR</v>
      </c>
      <c r="AA441" s="22">
        <f t="shared" ca="1" si="22"/>
        <v>4025011</v>
      </c>
      <c r="AB441" s="134" t="str">
        <f ca="1">IFERROR(IF(AA441=0,0,VLOOKUP(SUBSTITUTE(VLOOKUP(AA441,#REF!,MATCH("strItemName",#REF!,0),FALSE),"SUI_",""),#REF!,2,FALSE)),"ERROR")</f>
        <v>ERROR</v>
      </c>
      <c r="AC441" s="22">
        <f t="shared" ca="1" si="22"/>
        <v>4025011</v>
      </c>
      <c r="AD441" s="134" t="str">
        <f ca="1">IFERROR(IF(AC441=0,0,VLOOKUP(SUBSTITUTE(VLOOKUP(AC441,#REF!,MATCH("strItemName",#REF!,0),FALSE),"SUI_",""),#REF!,2,FALSE)),"ERROR")</f>
        <v>ERROR</v>
      </c>
      <c r="AE441" s="22">
        <f t="shared" ca="1" si="22"/>
        <v>4025011</v>
      </c>
      <c r="AF441" s="134" t="str">
        <f ca="1">IFERROR(IF(AE441=0,0,VLOOKUP(SUBSTITUTE(VLOOKUP(AE441,#REF!,MATCH("strItemName",#REF!,0),FALSE),"SUI_",""),#REF!,2,FALSE)),"ERROR")</f>
        <v>ERROR</v>
      </c>
      <c r="AG441" s="88">
        <v>0</v>
      </c>
      <c r="AH441" s="134">
        <f>IFERROR(IF(AG441=0,0,VLOOKUP(SUBSTITUTE(VLOOKUP(AG441,#REF!,MATCH("strItemName",#REF!,0),FALSE),"SUI_",""),#REF!,2,FALSE)),"ERROR")</f>
        <v>0</v>
      </c>
      <c r="AI441" s="22">
        <f ca="1">IFERROR(IFERROR(VLOOKUP($B441,INDIRECT(VLOOKUP($E441,보상!$S:$AA,2,FALSE)),MATCH(AI$6,INDIRECT(VLOOKUP($E441,보상!$S:$AA,3,FALSE)),0),FALSE),VLOOKUP($B441,INDIRECT(VLOOKUP($E441&amp;"_U",보상!$S:$AA,2,FALSE)),MATCH(AI$6,INDIRECT(VLOOKUP($E441&amp;"_U",보상!$S:$AA,3,FALSE)),0),FALSE)),"ERROR")</f>
        <v>1</v>
      </c>
      <c r="AJ441" s="22">
        <v>0</v>
      </c>
      <c r="AK441" s="22">
        <v>0</v>
      </c>
      <c r="AL441" s="22">
        <v>0</v>
      </c>
      <c r="AM441" s="22" t="b">
        <v>0</v>
      </c>
      <c r="AN441" s="22">
        <v>0</v>
      </c>
      <c r="AO441" s="22">
        <v>0</v>
      </c>
    </row>
    <row r="442" spans="2:41" ht="16.5" customHeight="1" x14ac:dyDescent="0.3">
      <c r="B442" s="153">
        <f t="shared" si="21"/>
        <v>1065901</v>
      </c>
      <c r="C442" s="22">
        <v>1065901</v>
      </c>
      <c r="D442" s="156" t="str">
        <f ca="1">IFERROR(IFERROR(VLOOKUP($B442,INDIRECT(VLOOKUP($E442,보상!$S:$AA,2,FALSE)),MATCH(D$6,INDIRECT(VLOOKUP($E442,보상!$S:$AA,3,FALSE)),0),FALSE),VLOOKUP($B442,INDIRECT(VLOOKUP($E442&amp;"_U",보상!$S:$AA,2,FALSE)),MATCH(D$6,INDIRECT(VLOOKUP($E442&amp;"_U",보상!$S:$AA,3,FALSE)),0),FALSE)),"ERROR")</f>
        <v>정찰 임무</v>
      </c>
      <c r="E442" s="22" t="s">
        <v>384</v>
      </c>
      <c r="F442" s="22">
        <f>COUNTIF($C$8:$C442,$C442)</f>
        <v>1</v>
      </c>
      <c r="G442" s="22" t="b">
        <v>0</v>
      </c>
      <c r="H442" s="22">
        <v>0</v>
      </c>
      <c r="I442" s="129">
        <f>IFERROR(IF(H442=0,0,VLOOKUP(VLOOKUP(H442,#REF!,MATCH("strMailTitleID",#REF!,0),FALSE),#REF!,2,FALSE)),"ERROR")</f>
        <v>0</v>
      </c>
      <c r="J442" s="176">
        <v>0</v>
      </c>
      <c r="K442" s="129">
        <f>IFERROR(IF(J442=0,0,VLOOKUP(VLOOKUP(J442,#REF!,MATCH("strMailTitleID",#REF!,0),FALSE),#REF!,2,FALSE)),"ERROR")</f>
        <v>0</v>
      </c>
      <c r="L442" s="22">
        <f ca="1">IFERROR(IFERROR(VLOOKUP($B442,INDIRECT(VLOOKUP($E442,보상!$S:$AA,2,FALSE)),MATCH(L$6,INDIRECT(VLOOKUP($E442,보상!$S:$AA,3,FALSE)),0),FALSE),VLOOKUP($B442,INDIRECT(VLOOKUP($E442&amp;"_U",보상!$S:$AA,2,FALSE)),MATCH(L$6,INDIRECT(VLOOKUP($E442&amp;"_U",보상!$S:$AA,3,FALSE)),0),FALSE)),"ERROR")</f>
        <v>29340</v>
      </c>
      <c r="M442" s="22">
        <v>0</v>
      </c>
      <c r="N442" s="22">
        <v>0</v>
      </c>
      <c r="O442" s="22">
        <v>0</v>
      </c>
      <c r="P442" s="22" t="str">
        <f ca="1">IFERROR(IFERROR(VLOOKUP($B442,INDIRECT(VLOOKUP($E442,보상!$S:$AA,2,FALSE)),MATCH(P$6,INDIRECT(VLOOKUP($E442,보상!$S:$AA,3,FALSE)),0),FALSE),VLOOKUP($B442,INDIRECT(VLOOKUP($E442&amp;"_U",보상!$S:$AA,2,FALSE)),MATCH(P$6,INDIRECT(VLOOKUP($E442&amp;"_U",보상!$S:$AA,3,FALSE)),0),FALSE)),"ERROR")</f>
        <v>Gold</v>
      </c>
      <c r="Q442" s="22">
        <f ca="1">IFERROR(IFERROR(VLOOKUP($B442,INDIRECT(VLOOKUP($E442,보상!$S:$AA,2,FALSE)),MATCH(Q$6,INDIRECT(VLOOKUP($E442,보상!$S:$AA,3,FALSE)),0),FALSE),VLOOKUP($B442,INDIRECT(VLOOKUP($E442&amp;"_U",보상!$S:$AA,2,FALSE)),MATCH(Q$6,INDIRECT(VLOOKUP($E442&amp;"_U",보상!$S:$AA,3,FALSE)),0),FALSE)),"ERROR")</f>
        <v>15090</v>
      </c>
      <c r="R442" s="22" t="b">
        <v>0</v>
      </c>
      <c r="S442" s="22" t="b">
        <v>0</v>
      </c>
      <c r="T442" s="22">
        <f ca="1">IFERROR(IF(W442=0,0,VLOOKUP(W442,보상!$D:$K,6,FALSE)),"-")</f>
        <v>0</v>
      </c>
      <c r="U442" s="22">
        <f ca="1">IFERROR(IF(W442=0,0,VLOOKUP(W442,보상!$D:$K,7,FALSE)),"-")</f>
        <v>0</v>
      </c>
      <c r="V442" s="22">
        <f ca="1">IFERROR(IF(W442=0,0,VLOOKUP(W442,보상!$D:$K,8,FALSE)),"-")</f>
        <v>0</v>
      </c>
      <c r="W442" s="22">
        <f ca="1">IFERROR(IFERROR(VLOOKUP($B442,INDIRECT(VLOOKUP($E442,보상!$S:$AA,2,FALSE)),MATCH(W$6,INDIRECT(VLOOKUP($E442,보상!$S:$AA,3,FALSE)),0),FALSE),VLOOKUP($B442,INDIRECT(VLOOKUP($E442&amp;"_U",보상!$S:$AA,2,FALSE)),MATCH(W$6,INDIRECT(VLOOKUP($E442&amp;"_U",보상!$S:$AA,3,FALSE)),0),FALSE)),"ERROR")</f>
        <v>2005001</v>
      </c>
      <c r="X442" s="134" t="str">
        <f ca="1">IFERROR(IF(W442=0,0,VLOOKUP(SUBSTITUTE(VLOOKUP(W442,#REF!,MATCH("strItemName",#REF!,0),FALSE),"SUI_",""),#REF!,2,FALSE)),"ERROR")</f>
        <v>ERROR</v>
      </c>
      <c r="Y442" s="22">
        <f t="shared" ca="1" si="22"/>
        <v>2005001</v>
      </c>
      <c r="Z442" s="134" t="str">
        <f ca="1">IFERROR(IF(Y442=0,0,VLOOKUP(SUBSTITUTE(VLOOKUP(Y442,#REF!,MATCH("strItemName",#REF!,0),FALSE),"SUI_",""),#REF!,2,FALSE)),"ERROR")</f>
        <v>ERROR</v>
      </c>
      <c r="AA442" s="22">
        <f t="shared" ca="1" si="22"/>
        <v>2005001</v>
      </c>
      <c r="AB442" s="134" t="str">
        <f ca="1">IFERROR(IF(AA442=0,0,VLOOKUP(SUBSTITUTE(VLOOKUP(AA442,#REF!,MATCH("strItemName",#REF!,0),FALSE),"SUI_",""),#REF!,2,FALSE)),"ERROR")</f>
        <v>ERROR</v>
      </c>
      <c r="AC442" s="22">
        <f t="shared" ca="1" si="22"/>
        <v>2005001</v>
      </c>
      <c r="AD442" s="134" t="str">
        <f ca="1">IFERROR(IF(AC442=0,0,VLOOKUP(SUBSTITUTE(VLOOKUP(AC442,#REF!,MATCH("strItemName",#REF!,0),FALSE),"SUI_",""),#REF!,2,FALSE)),"ERROR")</f>
        <v>ERROR</v>
      </c>
      <c r="AE442" s="22">
        <f t="shared" ca="1" si="22"/>
        <v>2005001</v>
      </c>
      <c r="AF442" s="134" t="str">
        <f ca="1">IFERROR(IF(AE442=0,0,VLOOKUP(SUBSTITUTE(VLOOKUP(AE442,#REF!,MATCH("strItemName",#REF!,0),FALSE),"SUI_",""),#REF!,2,FALSE)),"ERROR")</f>
        <v>ERROR</v>
      </c>
      <c r="AG442" s="88">
        <v>0</v>
      </c>
      <c r="AH442" s="134">
        <f>IFERROR(IF(AG442=0,0,VLOOKUP(SUBSTITUTE(VLOOKUP(AG442,#REF!,MATCH("strItemName",#REF!,0),FALSE),"SUI_",""),#REF!,2,FALSE)),"ERROR")</f>
        <v>0</v>
      </c>
      <c r="AI442" s="22">
        <f ca="1">IFERROR(IFERROR(VLOOKUP($B442,INDIRECT(VLOOKUP($E442,보상!$S:$AA,2,FALSE)),MATCH(AI$6,INDIRECT(VLOOKUP($E442,보상!$S:$AA,3,FALSE)),0),FALSE),VLOOKUP($B442,INDIRECT(VLOOKUP($E442&amp;"_U",보상!$S:$AA,2,FALSE)),MATCH(AI$6,INDIRECT(VLOOKUP($E442&amp;"_U",보상!$S:$AA,3,FALSE)),0),FALSE)),"ERROR")</f>
        <v>5</v>
      </c>
      <c r="AJ442" s="22">
        <v>0</v>
      </c>
      <c r="AK442" s="22">
        <v>0</v>
      </c>
      <c r="AL442" s="22">
        <v>0</v>
      </c>
      <c r="AM442" s="22" t="b">
        <v>0</v>
      </c>
      <c r="AN442" s="22">
        <v>0</v>
      </c>
      <c r="AO442" s="22">
        <v>0</v>
      </c>
    </row>
    <row r="443" spans="2:41" ht="16.5" customHeight="1" x14ac:dyDescent="0.3">
      <c r="B443" s="153">
        <f t="shared" si="21"/>
        <v>1066001</v>
      </c>
      <c r="C443" s="22">
        <v>1066001</v>
      </c>
      <c r="D443" s="156" t="str">
        <f ca="1">IFERROR(IFERROR(VLOOKUP($B443,INDIRECT(VLOOKUP($E443,보상!$S:$AA,2,FALSE)),MATCH(D$6,INDIRECT(VLOOKUP($E443,보상!$S:$AA,3,FALSE)),0),FALSE),VLOOKUP($B443,INDIRECT(VLOOKUP($E443&amp;"_U",보상!$S:$AA,2,FALSE)),MATCH(D$6,INDIRECT(VLOOKUP($E443&amp;"_U",보상!$S:$AA,3,FALSE)),0),FALSE)),"ERROR")</f>
        <v>루멘 하놀의 시민증</v>
      </c>
      <c r="E443" s="22" t="s">
        <v>384</v>
      </c>
      <c r="F443" s="22">
        <f>COUNTIF($C$8:$C443,$C443)</f>
        <v>1</v>
      </c>
      <c r="G443" s="22" t="b">
        <v>0</v>
      </c>
      <c r="H443" s="22">
        <v>0</v>
      </c>
      <c r="I443" s="129">
        <f>IFERROR(IF(H443=0,0,VLOOKUP(VLOOKUP(H443,#REF!,MATCH("strMailTitleID",#REF!,0),FALSE),#REF!,2,FALSE)),"ERROR")</f>
        <v>0</v>
      </c>
      <c r="J443" s="176">
        <v>0</v>
      </c>
      <c r="K443" s="129">
        <f>IFERROR(IF(J443=0,0,VLOOKUP(VLOOKUP(J443,#REF!,MATCH("strMailTitleID",#REF!,0),FALSE),#REF!,2,FALSE)),"ERROR")</f>
        <v>0</v>
      </c>
      <c r="L443" s="22">
        <f ca="1">IFERROR(IFERROR(VLOOKUP($B443,INDIRECT(VLOOKUP($E443,보상!$S:$AA,2,FALSE)),MATCH(L$6,INDIRECT(VLOOKUP($E443,보상!$S:$AA,3,FALSE)),0),FALSE),VLOOKUP($B443,INDIRECT(VLOOKUP($E443&amp;"_U",보상!$S:$AA,2,FALSE)),MATCH(L$6,INDIRECT(VLOOKUP($E443&amp;"_U",보상!$S:$AA,3,FALSE)),0),FALSE)),"ERROR")</f>
        <v>29340</v>
      </c>
      <c r="M443" s="22">
        <v>0</v>
      </c>
      <c r="N443" s="22">
        <v>0</v>
      </c>
      <c r="O443" s="22">
        <v>0</v>
      </c>
      <c r="P443" s="22" t="str">
        <f ca="1">IFERROR(IFERROR(VLOOKUP($B443,INDIRECT(VLOOKUP($E443,보상!$S:$AA,2,FALSE)),MATCH(P$6,INDIRECT(VLOOKUP($E443,보상!$S:$AA,3,FALSE)),0),FALSE),VLOOKUP($B443,INDIRECT(VLOOKUP($E443&amp;"_U",보상!$S:$AA,2,FALSE)),MATCH(P$6,INDIRECT(VLOOKUP($E443&amp;"_U",보상!$S:$AA,3,FALSE)),0),FALSE)),"ERROR")</f>
        <v>Gold</v>
      </c>
      <c r="Q443" s="22">
        <f ca="1">IFERROR(IFERROR(VLOOKUP($B443,INDIRECT(VLOOKUP($E443,보상!$S:$AA,2,FALSE)),MATCH(Q$6,INDIRECT(VLOOKUP($E443,보상!$S:$AA,3,FALSE)),0),FALSE),VLOOKUP($B443,INDIRECT(VLOOKUP($E443&amp;"_U",보상!$S:$AA,2,FALSE)),MATCH(Q$6,INDIRECT(VLOOKUP($E443&amp;"_U",보상!$S:$AA,3,FALSE)),0),FALSE)),"ERROR")</f>
        <v>15330</v>
      </c>
      <c r="R443" s="22" t="b">
        <v>0</v>
      </c>
      <c r="S443" s="22" t="b">
        <v>0</v>
      </c>
      <c r="T443" s="22">
        <f ca="1">IFERROR(IF(W443=0,0,VLOOKUP(W443,보상!$D:$K,6,FALSE)),"-")</f>
        <v>0</v>
      </c>
      <c r="U443" s="22">
        <f ca="1">IFERROR(IF(W443=0,0,VLOOKUP(W443,보상!$D:$K,7,FALSE)),"-")</f>
        <v>5250</v>
      </c>
      <c r="V443" s="22">
        <f ca="1">IFERROR(IF(W443=0,0,VLOOKUP(W443,보상!$D:$K,8,FALSE)),"-")</f>
        <v>0</v>
      </c>
      <c r="W443" s="22">
        <f ca="1">IFERROR(IFERROR(VLOOKUP($B443,INDIRECT(VLOOKUP($E443,보상!$S:$AA,2,FALSE)),MATCH(W$6,INDIRECT(VLOOKUP($E443,보상!$S:$AA,3,FALSE)),0),FALSE),VLOOKUP($B443,INDIRECT(VLOOKUP($E443&amp;"_U",보상!$S:$AA,2,FALSE)),MATCH(W$6,INDIRECT(VLOOKUP($E443&amp;"_U",보상!$S:$AA,3,FALSE)),0),FALSE)),"ERROR")</f>
        <v>243001</v>
      </c>
      <c r="X443" s="134" t="str">
        <f ca="1">IFERROR(IF(W443=0,0,VLOOKUP(SUBSTITUTE(VLOOKUP(W443,#REF!,MATCH("strItemName",#REF!,0),FALSE),"SUI_",""),#REF!,2,FALSE)),"ERROR")</f>
        <v>ERROR</v>
      </c>
      <c r="Y443" s="22">
        <f t="shared" ca="1" si="22"/>
        <v>243001</v>
      </c>
      <c r="Z443" s="134" t="str">
        <f ca="1">IFERROR(IF(Y443=0,0,VLOOKUP(SUBSTITUTE(VLOOKUP(Y443,#REF!,MATCH("strItemName",#REF!,0),FALSE),"SUI_",""),#REF!,2,FALSE)),"ERROR")</f>
        <v>ERROR</v>
      </c>
      <c r="AA443" s="22">
        <f t="shared" ca="1" si="22"/>
        <v>243001</v>
      </c>
      <c r="AB443" s="134" t="str">
        <f ca="1">IFERROR(IF(AA443=0,0,VLOOKUP(SUBSTITUTE(VLOOKUP(AA443,#REF!,MATCH("strItemName",#REF!,0),FALSE),"SUI_",""),#REF!,2,FALSE)),"ERROR")</f>
        <v>ERROR</v>
      </c>
      <c r="AC443" s="22">
        <f t="shared" ca="1" si="22"/>
        <v>243001</v>
      </c>
      <c r="AD443" s="134" t="str">
        <f ca="1">IFERROR(IF(AC443=0,0,VLOOKUP(SUBSTITUTE(VLOOKUP(AC443,#REF!,MATCH("strItemName",#REF!,0),FALSE),"SUI_",""),#REF!,2,FALSE)),"ERROR")</f>
        <v>ERROR</v>
      </c>
      <c r="AE443" s="22">
        <f t="shared" ca="1" si="22"/>
        <v>243001</v>
      </c>
      <c r="AF443" s="134" t="str">
        <f ca="1">IFERROR(IF(AE443=0,0,VLOOKUP(SUBSTITUTE(VLOOKUP(AE443,#REF!,MATCH("strItemName",#REF!,0),FALSE),"SUI_",""),#REF!,2,FALSE)),"ERROR")</f>
        <v>ERROR</v>
      </c>
      <c r="AG443" s="88">
        <v>0</v>
      </c>
      <c r="AH443" s="134">
        <f>IFERROR(IF(AG443=0,0,VLOOKUP(SUBSTITUTE(VLOOKUP(AG443,#REF!,MATCH("strItemName",#REF!,0),FALSE),"SUI_",""),#REF!,2,FALSE)),"ERROR")</f>
        <v>0</v>
      </c>
      <c r="AI443" s="22">
        <f ca="1">IFERROR(IFERROR(VLOOKUP($B443,INDIRECT(VLOOKUP($E443,보상!$S:$AA,2,FALSE)),MATCH(AI$6,INDIRECT(VLOOKUP($E443,보상!$S:$AA,3,FALSE)),0),FALSE),VLOOKUP($B443,INDIRECT(VLOOKUP($E443&amp;"_U",보상!$S:$AA,2,FALSE)),MATCH(AI$6,INDIRECT(VLOOKUP($E443&amp;"_U",보상!$S:$AA,3,FALSE)),0),FALSE)),"ERROR")</f>
        <v>1</v>
      </c>
      <c r="AJ443" s="22">
        <v>0</v>
      </c>
      <c r="AK443" s="22">
        <v>0</v>
      </c>
      <c r="AL443" s="22">
        <v>0</v>
      </c>
      <c r="AM443" s="22" t="b">
        <v>0</v>
      </c>
      <c r="AN443" s="22">
        <v>0</v>
      </c>
      <c r="AO443" s="22">
        <v>0</v>
      </c>
    </row>
    <row r="444" spans="2:41" ht="16.5" customHeight="1" x14ac:dyDescent="0.3">
      <c r="B444" s="153">
        <f t="shared" si="21"/>
        <v>1063902</v>
      </c>
      <c r="C444" s="22">
        <v>1063902</v>
      </c>
      <c r="D444" s="156" t="str">
        <f ca="1">IFERROR(IFERROR(VLOOKUP($B444,INDIRECT(VLOOKUP($E444,보상!$S:$AA,2,FALSE)),MATCH(D$6,INDIRECT(VLOOKUP($E444,보상!$S:$AA,3,FALSE)),0),FALSE),VLOOKUP($B444,INDIRECT(VLOOKUP($E444&amp;"_U",보상!$S:$AA,2,FALSE)),MATCH(D$6,INDIRECT(VLOOKUP($E444&amp;"_U",보상!$S:$AA,3,FALSE)),0),FALSE)),"ERROR")</f>
        <v>포테르마의 위험</v>
      </c>
      <c r="E444" s="22" t="s">
        <v>384</v>
      </c>
      <c r="F444" s="22">
        <f>COUNTIF($C$8:$C444,$C444)</f>
        <v>1</v>
      </c>
      <c r="G444" s="22" t="b">
        <v>0</v>
      </c>
      <c r="H444" s="22">
        <v>0</v>
      </c>
      <c r="I444" s="129">
        <f>IFERROR(IF(H444=0,0,VLOOKUP(VLOOKUP(H444,#REF!,MATCH("strMailTitleID",#REF!,0),FALSE),#REF!,2,FALSE)),"ERROR")</f>
        <v>0</v>
      </c>
      <c r="J444" s="176">
        <v>0</v>
      </c>
      <c r="K444" s="129">
        <f>IFERROR(IF(J444=0,0,VLOOKUP(VLOOKUP(J444,#REF!,MATCH("strMailTitleID",#REF!,0),FALSE),#REF!,2,FALSE)),"ERROR")</f>
        <v>0</v>
      </c>
      <c r="L444" s="22">
        <f ca="1">IFERROR(IFERROR(VLOOKUP($B444,INDIRECT(VLOOKUP($E444,보상!$S:$AA,2,FALSE)),MATCH(L$6,INDIRECT(VLOOKUP($E444,보상!$S:$AA,3,FALSE)),0),FALSE),VLOOKUP($B444,INDIRECT(VLOOKUP($E444&amp;"_U",보상!$S:$AA,2,FALSE)),MATCH(L$6,INDIRECT(VLOOKUP($E444&amp;"_U",보상!$S:$AA,3,FALSE)),0),FALSE)),"ERROR")</f>
        <v>26730</v>
      </c>
      <c r="M444" s="22">
        <v>0</v>
      </c>
      <c r="N444" s="22">
        <v>0</v>
      </c>
      <c r="O444" s="22">
        <v>0</v>
      </c>
      <c r="P444" s="22" t="str">
        <f ca="1">IFERROR(IFERROR(VLOOKUP($B444,INDIRECT(VLOOKUP($E444,보상!$S:$AA,2,FALSE)),MATCH(P$6,INDIRECT(VLOOKUP($E444,보상!$S:$AA,3,FALSE)),0),FALSE),VLOOKUP($B444,INDIRECT(VLOOKUP($E444&amp;"_U",보상!$S:$AA,2,FALSE)),MATCH(P$6,INDIRECT(VLOOKUP($E444&amp;"_U",보상!$S:$AA,3,FALSE)),0),FALSE)),"ERROR")</f>
        <v>Gold</v>
      </c>
      <c r="Q444" s="22">
        <f ca="1">IFERROR(IFERROR(VLOOKUP($B444,INDIRECT(VLOOKUP($E444,보상!$S:$AA,2,FALSE)),MATCH(Q$6,INDIRECT(VLOOKUP($E444,보상!$S:$AA,3,FALSE)),0),FALSE),VLOOKUP($B444,INDIRECT(VLOOKUP($E444&amp;"_U",보상!$S:$AA,2,FALSE)),MATCH(Q$6,INDIRECT(VLOOKUP($E444&amp;"_U",보상!$S:$AA,3,FALSE)),0),FALSE)),"ERROR")</f>
        <v>14400</v>
      </c>
      <c r="R444" s="22" t="b">
        <v>0</v>
      </c>
      <c r="S444" s="22" t="b">
        <v>0</v>
      </c>
      <c r="T444" s="22">
        <f ca="1">IFERROR(IF(W444=0,0,VLOOKUP(W444,보상!$D:$K,6,FALSE)),"-")</f>
        <v>0</v>
      </c>
      <c r="U444" s="22">
        <f ca="1">IFERROR(IF(W444=0,0,VLOOKUP(W444,보상!$D:$K,7,FALSE)),"-")</f>
        <v>0</v>
      </c>
      <c r="V444" s="22">
        <f ca="1">IFERROR(IF(W444=0,0,VLOOKUP(W444,보상!$D:$K,8,FALSE)),"-")</f>
        <v>0</v>
      </c>
      <c r="W444" s="22">
        <f ca="1">IFERROR(IFERROR(VLOOKUP($B444,INDIRECT(VLOOKUP($E444,보상!$S:$AA,2,FALSE)),MATCH(W$6,INDIRECT(VLOOKUP($E444,보상!$S:$AA,3,FALSE)),0),FALSE),VLOOKUP($B444,INDIRECT(VLOOKUP($E444&amp;"_U",보상!$S:$AA,2,FALSE)),MATCH(W$6,INDIRECT(VLOOKUP($E444&amp;"_U",보상!$S:$AA,3,FALSE)),0),FALSE)),"ERROR")</f>
        <v>2004001</v>
      </c>
      <c r="X444" s="134" t="str">
        <f ca="1">IFERROR(IF(W444=0,0,VLOOKUP(SUBSTITUTE(VLOOKUP(W444,#REF!,MATCH("strItemName",#REF!,0),FALSE),"SUI_",""),#REF!,2,FALSE)),"ERROR")</f>
        <v>ERROR</v>
      </c>
      <c r="Y444" s="22">
        <f t="shared" ca="1" si="22"/>
        <v>2004001</v>
      </c>
      <c r="Z444" s="134" t="str">
        <f ca="1">IFERROR(IF(Y444=0,0,VLOOKUP(SUBSTITUTE(VLOOKUP(Y444,#REF!,MATCH("strItemName",#REF!,0),FALSE),"SUI_",""),#REF!,2,FALSE)),"ERROR")</f>
        <v>ERROR</v>
      </c>
      <c r="AA444" s="22">
        <f t="shared" ca="1" si="22"/>
        <v>2004001</v>
      </c>
      <c r="AB444" s="134" t="str">
        <f ca="1">IFERROR(IF(AA444=0,0,VLOOKUP(SUBSTITUTE(VLOOKUP(AA444,#REF!,MATCH("strItemName",#REF!,0),FALSE),"SUI_",""),#REF!,2,FALSE)),"ERROR")</f>
        <v>ERROR</v>
      </c>
      <c r="AC444" s="22">
        <f t="shared" ca="1" si="22"/>
        <v>2004001</v>
      </c>
      <c r="AD444" s="134" t="str">
        <f ca="1">IFERROR(IF(AC444=0,0,VLOOKUP(SUBSTITUTE(VLOOKUP(AC444,#REF!,MATCH("strItemName",#REF!,0),FALSE),"SUI_",""),#REF!,2,FALSE)),"ERROR")</f>
        <v>ERROR</v>
      </c>
      <c r="AE444" s="22">
        <f t="shared" ca="1" si="22"/>
        <v>2004001</v>
      </c>
      <c r="AF444" s="134" t="str">
        <f ca="1">IFERROR(IF(AE444=0,0,VLOOKUP(SUBSTITUTE(VLOOKUP(AE444,#REF!,MATCH("strItemName",#REF!,0),FALSE),"SUI_",""),#REF!,2,FALSE)),"ERROR")</f>
        <v>ERROR</v>
      </c>
      <c r="AG444" s="88">
        <v>0</v>
      </c>
      <c r="AH444" s="134">
        <f>IFERROR(IF(AG444=0,0,VLOOKUP(SUBSTITUTE(VLOOKUP(AG444,#REF!,MATCH("strItemName",#REF!,0),FALSE),"SUI_",""),#REF!,2,FALSE)),"ERROR")</f>
        <v>0</v>
      </c>
      <c r="AI444" s="22">
        <f ca="1">IFERROR(IFERROR(VLOOKUP($B444,INDIRECT(VLOOKUP($E444,보상!$S:$AA,2,FALSE)),MATCH(AI$6,INDIRECT(VLOOKUP($E444,보상!$S:$AA,3,FALSE)),0),FALSE),VLOOKUP($B444,INDIRECT(VLOOKUP($E444&amp;"_U",보상!$S:$AA,2,FALSE)),MATCH(AI$6,INDIRECT(VLOOKUP($E444&amp;"_U",보상!$S:$AA,3,FALSE)),0),FALSE)),"ERROR")</f>
        <v>5</v>
      </c>
      <c r="AJ444" s="22">
        <v>0</v>
      </c>
      <c r="AK444" s="22">
        <v>0</v>
      </c>
      <c r="AL444" s="22">
        <v>0</v>
      </c>
      <c r="AM444" s="22" t="b">
        <v>0</v>
      </c>
      <c r="AN444" s="22">
        <v>0</v>
      </c>
      <c r="AO444" s="22">
        <v>0</v>
      </c>
    </row>
    <row r="445" spans="2:41" ht="16.5" customHeight="1" x14ac:dyDescent="0.3">
      <c r="B445" s="153">
        <f t="shared" si="21"/>
        <v>1064002</v>
      </c>
      <c r="C445" s="22">
        <v>1064002</v>
      </c>
      <c r="D445" s="156" t="str">
        <f ca="1">IFERROR(IFERROR(VLOOKUP($B445,INDIRECT(VLOOKUP($E445,보상!$S:$AA,2,FALSE)),MATCH(D$6,INDIRECT(VLOOKUP($E445,보상!$S:$AA,3,FALSE)),0),FALSE),VLOOKUP($B445,INDIRECT(VLOOKUP($E445&amp;"_U",보상!$S:$AA,2,FALSE)),MATCH(D$6,INDIRECT(VLOOKUP($E445&amp;"_U",보상!$S:$AA,3,FALSE)),0),FALSE)),"ERROR")</f>
        <v>카리우스의 확신</v>
      </c>
      <c r="E445" s="22" t="s">
        <v>384</v>
      </c>
      <c r="F445" s="22">
        <f>COUNTIF($C$8:$C445,$C445)</f>
        <v>1</v>
      </c>
      <c r="G445" s="22" t="b">
        <v>0</v>
      </c>
      <c r="H445" s="22">
        <v>0</v>
      </c>
      <c r="I445" s="129">
        <f>IFERROR(IF(H445=0,0,VLOOKUP(VLOOKUP(H445,#REF!,MATCH("strMailTitleID",#REF!,0),FALSE),#REF!,2,FALSE)),"ERROR")</f>
        <v>0</v>
      </c>
      <c r="J445" s="176">
        <v>0</v>
      </c>
      <c r="K445" s="129">
        <f>IFERROR(IF(J445=0,0,VLOOKUP(VLOOKUP(J445,#REF!,MATCH("strMailTitleID",#REF!,0),FALSE),#REF!,2,FALSE)),"ERROR")</f>
        <v>0</v>
      </c>
      <c r="L445" s="22">
        <f ca="1">IFERROR(IFERROR(VLOOKUP($B445,INDIRECT(VLOOKUP($E445,보상!$S:$AA,2,FALSE)),MATCH(L$6,INDIRECT(VLOOKUP($E445,보상!$S:$AA,3,FALSE)),0),FALSE),VLOOKUP($B445,INDIRECT(VLOOKUP($E445&amp;"_U",보상!$S:$AA,2,FALSE)),MATCH(L$6,INDIRECT(VLOOKUP($E445&amp;"_U",보상!$S:$AA,3,FALSE)),0),FALSE)),"ERROR")</f>
        <v>26730</v>
      </c>
      <c r="M445" s="22">
        <v>0</v>
      </c>
      <c r="N445" s="22">
        <v>0</v>
      </c>
      <c r="O445" s="22">
        <v>0</v>
      </c>
      <c r="P445" s="22" t="str">
        <f ca="1">IFERROR(IFERROR(VLOOKUP($B445,INDIRECT(VLOOKUP($E445,보상!$S:$AA,2,FALSE)),MATCH(P$6,INDIRECT(VLOOKUP($E445,보상!$S:$AA,3,FALSE)),0),FALSE),VLOOKUP($B445,INDIRECT(VLOOKUP($E445&amp;"_U",보상!$S:$AA,2,FALSE)),MATCH(P$6,INDIRECT(VLOOKUP($E445&amp;"_U",보상!$S:$AA,3,FALSE)),0),FALSE)),"ERROR")</f>
        <v>Gold</v>
      </c>
      <c r="Q445" s="22">
        <f ca="1">IFERROR(IFERROR(VLOOKUP($B445,INDIRECT(VLOOKUP($E445,보상!$S:$AA,2,FALSE)),MATCH(Q$6,INDIRECT(VLOOKUP($E445,보상!$S:$AA,3,FALSE)),0),FALSE),VLOOKUP($B445,INDIRECT(VLOOKUP($E445&amp;"_U",보상!$S:$AA,2,FALSE)),MATCH(Q$6,INDIRECT(VLOOKUP($E445&amp;"_U",보상!$S:$AA,3,FALSE)),0),FALSE)),"ERROR")</f>
        <v>14640</v>
      </c>
      <c r="R445" s="22" t="b">
        <v>0</v>
      </c>
      <c r="S445" s="22" t="b">
        <v>0</v>
      </c>
      <c r="T445" s="22">
        <f ca="1">IFERROR(IF(W445=0,0,VLOOKUP(W445,보상!$D:$K,6,FALSE)),"-")</f>
        <v>0</v>
      </c>
      <c r="U445" s="22">
        <f ca="1">IFERROR(IF(W445=0,0,VLOOKUP(W445,보상!$D:$K,7,FALSE)),"-")</f>
        <v>5250</v>
      </c>
      <c r="V445" s="22">
        <f ca="1">IFERROR(IF(W445=0,0,VLOOKUP(W445,보상!$D:$K,8,FALSE)),"-")</f>
        <v>0</v>
      </c>
      <c r="W445" s="22">
        <f ca="1">IFERROR(IFERROR(VLOOKUP($B445,INDIRECT(VLOOKUP($E445,보상!$S:$AA,2,FALSE)),MATCH(W$6,INDIRECT(VLOOKUP($E445,보상!$S:$AA,3,FALSE)),0),FALSE),VLOOKUP($B445,INDIRECT(VLOOKUP($E445&amp;"_U",보상!$S:$AA,2,FALSE)),MATCH(W$6,INDIRECT(VLOOKUP($E445&amp;"_U",보상!$S:$AA,3,FALSE)),0),FALSE)),"ERROR")</f>
        <v>243001</v>
      </c>
      <c r="X445" s="134" t="str">
        <f ca="1">IFERROR(IF(W445=0,0,VLOOKUP(SUBSTITUTE(VLOOKUP(W445,#REF!,MATCH("strItemName",#REF!,0),FALSE),"SUI_",""),#REF!,2,FALSE)),"ERROR")</f>
        <v>ERROR</v>
      </c>
      <c r="Y445" s="22">
        <f t="shared" ca="1" si="22"/>
        <v>243001</v>
      </c>
      <c r="Z445" s="134" t="str">
        <f ca="1">IFERROR(IF(Y445=0,0,VLOOKUP(SUBSTITUTE(VLOOKUP(Y445,#REF!,MATCH("strItemName",#REF!,0),FALSE),"SUI_",""),#REF!,2,FALSE)),"ERROR")</f>
        <v>ERROR</v>
      </c>
      <c r="AA445" s="22">
        <f t="shared" ca="1" si="22"/>
        <v>243001</v>
      </c>
      <c r="AB445" s="134" t="str">
        <f ca="1">IFERROR(IF(AA445=0,0,VLOOKUP(SUBSTITUTE(VLOOKUP(AA445,#REF!,MATCH("strItemName",#REF!,0),FALSE),"SUI_",""),#REF!,2,FALSE)),"ERROR")</f>
        <v>ERROR</v>
      </c>
      <c r="AC445" s="22">
        <f t="shared" ca="1" si="22"/>
        <v>243001</v>
      </c>
      <c r="AD445" s="134" t="str">
        <f ca="1">IFERROR(IF(AC445=0,0,VLOOKUP(SUBSTITUTE(VLOOKUP(AC445,#REF!,MATCH("strItemName",#REF!,0),FALSE),"SUI_",""),#REF!,2,FALSE)),"ERROR")</f>
        <v>ERROR</v>
      </c>
      <c r="AE445" s="22">
        <f t="shared" ca="1" si="22"/>
        <v>243001</v>
      </c>
      <c r="AF445" s="134" t="str">
        <f ca="1">IFERROR(IF(AE445=0,0,VLOOKUP(SUBSTITUTE(VLOOKUP(AE445,#REF!,MATCH("strItemName",#REF!,0),FALSE),"SUI_",""),#REF!,2,FALSE)),"ERROR")</f>
        <v>ERROR</v>
      </c>
      <c r="AG445" s="88">
        <v>0</v>
      </c>
      <c r="AH445" s="134">
        <f>IFERROR(IF(AG445=0,0,VLOOKUP(SUBSTITUTE(VLOOKUP(AG445,#REF!,MATCH("strItemName",#REF!,0),FALSE),"SUI_",""),#REF!,2,FALSE)),"ERROR")</f>
        <v>0</v>
      </c>
      <c r="AI445" s="22">
        <f ca="1">IFERROR(IFERROR(VLOOKUP($B445,INDIRECT(VLOOKUP($E445,보상!$S:$AA,2,FALSE)),MATCH(AI$6,INDIRECT(VLOOKUP($E445,보상!$S:$AA,3,FALSE)),0),FALSE),VLOOKUP($B445,INDIRECT(VLOOKUP($E445&amp;"_U",보상!$S:$AA,2,FALSE)),MATCH(AI$6,INDIRECT(VLOOKUP($E445&amp;"_U",보상!$S:$AA,3,FALSE)),0),FALSE)),"ERROR")</f>
        <v>1</v>
      </c>
      <c r="AJ445" s="22">
        <v>0</v>
      </c>
      <c r="AK445" s="22">
        <v>0</v>
      </c>
      <c r="AL445" s="22">
        <v>0</v>
      </c>
      <c r="AM445" s="22" t="b">
        <v>0</v>
      </c>
      <c r="AN445" s="22">
        <v>0</v>
      </c>
      <c r="AO445" s="22">
        <v>0</v>
      </c>
    </row>
    <row r="446" spans="2:41" ht="16.5" customHeight="1" x14ac:dyDescent="0.3">
      <c r="B446" s="153">
        <f t="shared" si="21"/>
        <v>1064102</v>
      </c>
      <c r="C446" s="22">
        <v>1064102</v>
      </c>
      <c r="D446" s="156" t="str">
        <f ca="1">IFERROR(IFERROR(VLOOKUP($B446,INDIRECT(VLOOKUP($E446,보상!$S:$AA,2,FALSE)),MATCH(D$6,INDIRECT(VLOOKUP($E446,보상!$S:$AA,3,FALSE)),0),FALSE),VLOOKUP($B446,INDIRECT(VLOOKUP($E446&amp;"_U",보상!$S:$AA,2,FALSE)),MATCH(D$6,INDIRECT(VLOOKUP($E446&amp;"_U",보상!$S:$AA,3,FALSE)),0),FALSE)),"ERROR")</f>
        <v>경비병 탐문</v>
      </c>
      <c r="E446" s="22" t="s">
        <v>384</v>
      </c>
      <c r="F446" s="22">
        <f>COUNTIF($C$8:$C446,$C446)</f>
        <v>1</v>
      </c>
      <c r="G446" s="22" t="b">
        <v>0</v>
      </c>
      <c r="H446" s="22">
        <v>0</v>
      </c>
      <c r="I446" s="129">
        <f>IFERROR(IF(H446=0,0,VLOOKUP(VLOOKUP(H446,#REF!,MATCH("strMailTitleID",#REF!,0),FALSE),#REF!,2,FALSE)),"ERROR")</f>
        <v>0</v>
      </c>
      <c r="J446" s="176">
        <v>0</v>
      </c>
      <c r="K446" s="129">
        <f>IFERROR(IF(J446=0,0,VLOOKUP(VLOOKUP(J446,#REF!,MATCH("strMailTitleID",#REF!,0),FALSE),#REF!,2,FALSE)),"ERROR")</f>
        <v>0</v>
      </c>
      <c r="L446" s="22">
        <f ca="1">IFERROR(IFERROR(VLOOKUP($B446,INDIRECT(VLOOKUP($E446,보상!$S:$AA,2,FALSE)),MATCH(L$6,INDIRECT(VLOOKUP($E446,보상!$S:$AA,3,FALSE)),0),FALSE),VLOOKUP($B446,INDIRECT(VLOOKUP($E446&amp;"_U",보상!$S:$AA,2,FALSE)),MATCH(L$6,INDIRECT(VLOOKUP($E446&amp;"_U",보상!$S:$AA,3,FALSE)),0),FALSE)),"ERROR")</f>
        <v>27520</v>
      </c>
      <c r="M446" s="22">
        <v>0</v>
      </c>
      <c r="N446" s="22">
        <v>0</v>
      </c>
      <c r="O446" s="22">
        <v>0</v>
      </c>
      <c r="P446" s="22" t="str">
        <f ca="1">IFERROR(IFERROR(VLOOKUP($B446,INDIRECT(VLOOKUP($E446,보상!$S:$AA,2,FALSE)),MATCH(P$6,INDIRECT(VLOOKUP($E446,보상!$S:$AA,3,FALSE)),0),FALSE),VLOOKUP($B446,INDIRECT(VLOOKUP($E446&amp;"_U",보상!$S:$AA,2,FALSE)),MATCH(P$6,INDIRECT(VLOOKUP($E446&amp;"_U",보상!$S:$AA,3,FALSE)),0),FALSE)),"ERROR")</f>
        <v>Gold</v>
      </c>
      <c r="Q446" s="22">
        <f ca="1">IFERROR(IFERROR(VLOOKUP($B446,INDIRECT(VLOOKUP($E446,보상!$S:$AA,2,FALSE)),MATCH(Q$6,INDIRECT(VLOOKUP($E446,보상!$S:$AA,3,FALSE)),0),FALSE),VLOOKUP($B446,INDIRECT(VLOOKUP($E446&amp;"_U",보상!$S:$AA,2,FALSE)),MATCH(Q$6,INDIRECT(VLOOKUP($E446&amp;"_U",보상!$S:$AA,3,FALSE)),0),FALSE)),"ERROR")</f>
        <v>14640</v>
      </c>
      <c r="R446" s="22" t="b">
        <v>0</v>
      </c>
      <c r="S446" s="22" t="b">
        <v>0</v>
      </c>
      <c r="T446" s="22">
        <f ca="1">IFERROR(IF(W446=0,0,VLOOKUP(W446,보상!$D:$K,6,FALSE)),"-")</f>
        <v>7500</v>
      </c>
      <c r="U446" s="22">
        <f ca="1">IFERROR(IF(W446=0,0,VLOOKUP(W446,보상!$D:$K,7,FALSE)),"-")</f>
        <v>0</v>
      </c>
      <c r="V446" s="22">
        <f ca="1">IFERROR(IF(W446=0,0,VLOOKUP(W446,보상!$D:$K,8,FALSE)),"-")</f>
        <v>0</v>
      </c>
      <c r="W446" s="22">
        <f ca="1">IFERROR(IFERROR(VLOOKUP($B446,INDIRECT(VLOOKUP($E446,보상!$S:$AA,2,FALSE)),MATCH(W$6,INDIRECT(VLOOKUP($E446,보상!$S:$AA,3,FALSE)),0),FALSE),VLOOKUP($B446,INDIRECT(VLOOKUP($E446&amp;"_U",보상!$S:$AA,2,FALSE)),MATCH(W$6,INDIRECT(VLOOKUP($E446&amp;"_U",보상!$S:$AA,3,FALSE)),0),FALSE)),"ERROR")</f>
        <v>153001</v>
      </c>
      <c r="X446" s="134" t="str">
        <f ca="1">IFERROR(IF(W446=0,0,VLOOKUP(SUBSTITUTE(VLOOKUP(W446,#REF!,MATCH("strItemName",#REF!,0),FALSE),"SUI_",""),#REF!,2,FALSE)),"ERROR")</f>
        <v>ERROR</v>
      </c>
      <c r="Y446" s="22">
        <f t="shared" ca="1" si="22"/>
        <v>153001</v>
      </c>
      <c r="Z446" s="134" t="str">
        <f ca="1">IFERROR(IF(Y446=0,0,VLOOKUP(SUBSTITUTE(VLOOKUP(Y446,#REF!,MATCH("strItemName",#REF!,0),FALSE),"SUI_",""),#REF!,2,FALSE)),"ERROR")</f>
        <v>ERROR</v>
      </c>
      <c r="AA446" s="22">
        <f t="shared" ca="1" si="22"/>
        <v>153001</v>
      </c>
      <c r="AB446" s="134" t="str">
        <f ca="1">IFERROR(IF(AA446=0,0,VLOOKUP(SUBSTITUTE(VLOOKUP(AA446,#REF!,MATCH("strItemName",#REF!,0),FALSE),"SUI_",""),#REF!,2,FALSE)),"ERROR")</f>
        <v>ERROR</v>
      </c>
      <c r="AC446" s="22">
        <f t="shared" ca="1" si="22"/>
        <v>153001</v>
      </c>
      <c r="AD446" s="134" t="str">
        <f ca="1">IFERROR(IF(AC446=0,0,VLOOKUP(SUBSTITUTE(VLOOKUP(AC446,#REF!,MATCH("strItemName",#REF!,0),FALSE),"SUI_",""),#REF!,2,FALSE)),"ERROR")</f>
        <v>ERROR</v>
      </c>
      <c r="AE446" s="22">
        <f t="shared" ca="1" si="22"/>
        <v>153001</v>
      </c>
      <c r="AF446" s="134" t="str">
        <f ca="1">IFERROR(IF(AE446=0,0,VLOOKUP(SUBSTITUTE(VLOOKUP(AE446,#REF!,MATCH("strItemName",#REF!,0),FALSE),"SUI_",""),#REF!,2,FALSE)),"ERROR")</f>
        <v>ERROR</v>
      </c>
      <c r="AG446" s="88">
        <v>0</v>
      </c>
      <c r="AH446" s="134">
        <f>IFERROR(IF(AG446=0,0,VLOOKUP(SUBSTITUTE(VLOOKUP(AG446,#REF!,MATCH("strItemName",#REF!,0),FALSE),"SUI_",""),#REF!,2,FALSE)),"ERROR")</f>
        <v>0</v>
      </c>
      <c r="AI446" s="22">
        <f ca="1">IFERROR(IFERROR(VLOOKUP($B446,INDIRECT(VLOOKUP($E446,보상!$S:$AA,2,FALSE)),MATCH(AI$6,INDIRECT(VLOOKUP($E446,보상!$S:$AA,3,FALSE)),0),FALSE),VLOOKUP($B446,INDIRECT(VLOOKUP($E446&amp;"_U",보상!$S:$AA,2,FALSE)),MATCH(AI$6,INDIRECT(VLOOKUP($E446&amp;"_U",보상!$S:$AA,3,FALSE)),0),FALSE)),"ERROR")</f>
        <v>1</v>
      </c>
      <c r="AJ446" s="22">
        <v>0</v>
      </c>
      <c r="AK446" s="22">
        <v>0</v>
      </c>
      <c r="AL446" s="22">
        <v>0</v>
      </c>
      <c r="AM446" s="22" t="b">
        <v>0</v>
      </c>
      <c r="AN446" s="22">
        <v>0</v>
      </c>
      <c r="AO446" s="22">
        <v>0</v>
      </c>
    </row>
    <row r="447" spans="2:41" ht="16.5" customHeight="1" x14ac:dyDescent="0.3">
      <c r="B447" s="153">
        <f t="shared" si="21"/>
        <v>1064302</v>
      </c>
      <c r="C447" s="22">
        <v>1064302</v>
      </c>
      <c r="D447" s="156" t="str">
        <f ca="1">IFERROR(IFERROR(VLOOKUP($B447,INDIRECT(VLOOKUP($E447,보상!$S:$AA,2,FALSE)),MATCH(D$6,INDIRECT(VLOOKUP($E447,보상!$S:$AA,3,FALSE)),0),FALSE),VLOOKUP($B447,INDIRECT(VLOOKUP($E447&amp;"_U",보상!$S:$AA,2,FALSE)),MATCH(D$6,INDIRECT(VLOOKUP($E447&amp;"_U",보상!$S:$AA,3,FALSE)),0),FALSE)),"ERROR")</f>
        <v>보급 병력 3인의 정체</v>
      </c>
      <c r="E447" s="22" t="s">
        <v>384</v>
      </c>
      <c r="F447" s="22">
        <f>COUNTIF($C$8:$C447,$C447)</f>
        <v>1</v>
      </c>
      <c r="G447" s="22" t="b">
        <v>0</v>
      </c>
      <c r="H447" s="22">
        <v>0</v>
      </c>
      <c r="I447" s="129">
        <f>IFERROR(IF(H447=0,0,VLOOKUP(VLOOKUP(H447,#REF!,MATCH("strMailTitleID",#REF!,0),FALSE),#REF!,2,FALSE)),"ERROR")</f>
        <v>0</v>
      </c>
      <c r="J447" s="176">
        <v>0</v>
      </c>
      <c r="K447" s="129">
        <f>IFERROR(IF(J447=0,0,VLOOKUP(VLOOKUP(J447,#REF!,MATCH("strMailTitleID",#REF!,0),FALSE),#REF!,2,FALSE)),"ERROR")</f>
        <v>0</v>
      </c>
      <c r="L447" s="22">
        <f ca="1">IFERROR(IFERROR(VLOOKUP($B447,INDIRECT(VLOOKUP($E447,보상!$S:$AA,2,FALSE)),MATCH(L$6,INDIRECT(VLOOKUP($E447,보상!$S:$AA,3,FALSE)),0),FALSE),VLOOKUP($B447,INDIRECT(VLOOKUP($E447&amp;"_U",보상!$S:$AA,2,FALSE)),MATCH(L$6,INDIRECT(VLOOKUP($E447&amp;"_U",보상!$S:$AA,3,FALSE)),0),FALSE)),"ERROR")</f>
        <v>27520</v>
      </c>
      <c r="M447" s="22">
        <v>0</v>
      </c>
      <c r="N447" s="22">
        <v>0</v>
      </c>
      <c r="O447" s="22">
        <v>0</v>
      </c>
      <c r="P447" s="22" t="str">
        <f ca="1">IFERROR(IFERROR(VLOOKUP($B447,INDIRECT(VLOOKUP($E447,보상!$S:$AA,2,FALSE)),MATCH(P$6,INDIRECT(VLOOKUP($E447,보상!$S:$AA,3,FALSE)),0),FALSE),VLOOKUP($B447,INDIRECT(VLOOKUP($E447&amp;"_U",보상!$S:$AA,2,FALSE)),MATCH(P$6,INDIRECT(VLOOKUP($E447&amp;"_U",보상!$S:$AA,3,FALSE)),0),FALSE)),"ERROR")</f>
        <v>Gold</v>
      </c>
      <c r="Q447" s="22">
        <f ca="1">IFERROR(IFERROR(VLOOKUP($B447,INDIRECT(VLOOKUP($E447,보상!$S:$AA,2,FALSE)),MATCH(Q$6,INDIRECT(VLOOKUP($E447,보상!$S:$AA,3,FALSE)),0),FALSE),VLOOKUP($B447,INDIRECT(VLOOKUP($E447&amp;"_U",보상!$S:$AA,2,FALSE)),MATCH(Q$6,INDIRECT(VLOOKUP($E447&amp;"_U",보상!$S:$AA,3,FALSE)),0),FALSE)),"ERROR")</f>
        <v>14640</v>
      </c>
      <c r="R447" s="22" t="b">
        <v>0</v>
      </c>
      <c r="S447" s="22" t="b">
        <v>0</v>
      </c>
      <c r="T447" s="22">
        <f ca="1">IFERROR(IF(W447=0,0,VLOOKUP(W447,보상!$D:$K,6,FALSE)),"-")</f>
        <v>0</v>
      </c>
      <c r="U447" s="22">
        <f ca="1">IFERROR(IF(W447=0,0,VLOOKUP(W447,보상!$D:$K,7,FALSE)),"-")</f>
        <v>0</v>
      </c>
      <c r="V447" s="22">
        <f ca="1">IFERROR(IF(W447=0,0,VLOOKUP(W447,보상!$D:$K,8,FALSE)),"-")</f>
        <v>0</v>
      </c>
      <c r="W447" s="22">
        <f ca="1">IFERROR(IFERROR(VLOOKUP($B447,INDIRECT(VLOOKUP($E447,보상!$S:$AA,2,FALSE)),MATCH(W$6,INDIRECT(VLOOKUP($E447,보상!$S:$AA,3,FALSE)),0),FALSE),VLOOKUP($B447,INDIRECT(VLOOKUP($E447&amp;"_U",보상!$S:$AA,2,FALSE)),MATCH(W$6,INDIRECT(VLOOKUP($E447&amp;"_U",보상!$S:$AA,3,FALSE)),0),FALSE)),"ERROR")</f>
        <v>4012010</v>
      </c>
      <c r="X447" s="134" t="str">
        <f ca="1">IFERROR(IF(W447=0,0,VLOOKUP(SUBSTITUTE(VLOOKUP(W447,#REF!,MATCH("strItemName",#REF!,0),FALSE),"SUI_",""),#REF!,2,FALSE)),"ERROR")</f>
        <v>ERROR</v>
      </c>
      <c r="Y447" s="22">
        <f t="shared" ca="1" si="22"/>
        <v>4012010</v>
      </c>
      <c r="Z447" s="134" t="str">
        <f ca="1">IFERROR(IF(Y447=0,0,VLOOKUP(SUBSTITUTE(VLOOKUP(Y447,#REF!,MATCH("strItemName",#REF!,0),FALSE),"SUI_",""),#REF!,2,FALSE)),"ERROR")</f>
        <v>ERROR</v>
      </c>
      <c r="AA447" s="22">
        <f t="shared" ca="1" si="22"/>
        <v>4012010</v>
      </c>
      <c r="AB447" s="134" t="str">
        <f ca="1">IFERROR(IF(AA447=0,0,VLOOKUP(SUBSTITUTE(VLOOKUP(AA447,#REF!,MATCH("strItemName",#REF!,0),FALSE),"SUI_",""),#REF!,2,FALSE)),"ERROR")</f>
        <v>ERROR</v>
      </c>
      <c r="AC447" s="22">
        <f t="shared" ca="1" si="22"/>
        <v>4012010</v>
      </c>
      <c r="AD447" s="134" t="str">
        <f ca="1">IFERROR(IF(AC447=0,0,VLOOKUP(SUBSTITUTE(VLOOKUP(AC447,#REF!,MATCH("strItemName",#REF!,0),FALSE),"SUI_",""),#REF!,2,FALSE)),"ERROR")</f>
        <v>ERROR</v>
      </c>
      <c r="AE447" s="22">
        <f t="shared" ca="1" si="22"/>
        <v>4012010</v>
      </c>
      <c r="AF447" s="134" t="str">
        <f ca="1">IFERROR(IF(AE447=0,0,VLOOKUP(SUBSTITUTE(VLOOKUP(AE447,#REF!,MATCH("strItemName",#REF!,0),FALSE),"SUI_",""),#REF!,2,FALSE)),"ERROR")</f>
        <v>ERROR</v>
      </c>
      <c r="AG447" s="88">
        <v>0</v>
      </c>
      <c r="AH447" s="134">
        <f>IFERROR(IF(AG447=0,0,VLOOKUP(SUBSTITUTE(VLOOKUP(AG447,#REF!,MATCH("strItemName",#REF!,0),FALSE),"SUI_",""),#REF!,2,FALSE)),"ERROR")</f>
        <v>0</v>
      </c>
      <c r="AI447" s="22">
        <f ca="1">IFERROR(IFERROR(VLOOKUP($B447,INDIRECT(VLOOKUP($E447,보상!$S:$AA,2,FALSE)),MATCH(AI$6,INDIRECT(VLOOKUP($E447,보상!$S:$AA,3,FALSE)),0),FALSE),VLOOKUP($B447,INDIRECT(VLOOKUP($E447&amp;"_U",보상!$S:$AA,2,FALSE)),MATCH(AI$6,INDIRECT(VLOOKUP($E447&amp;"_U",보상!$S:$AA,3,FALSE)),0),FALSE)),"ERROR")</f>
        <v>1</v>
      </c>
      <c r="AJ447" s="22">
        <v>0</v>
      </c>
      <c r="AK447" s="22">
        <v>0</v>
      </c>
      <c r="AL447" s="22">
        <v>0</v>
      </c>
      <c r="AM447" s="22" t="b">
        <v>0</v>
      </c>
      <c r="AN447" s="22">
        <v>0</v>
      </c>
      <c r="AO447" s="22">
        <v>0</v>
      </c>
    </row>
    <row r="448" spans="2:41" ht="16.5" customHeight="1" x14ac:dyDescent="0.3">
      <c r="B448" s="153">
        <f t="shared" si="21"/>
        <v>1064402</v>
      </c>
      <c r="C448" s="22">
        <v>1064402</v>
      </c>
      <c r="D448" s="156" t="str">
        <f ca="1">IFERROR(IFERROR(VLOOKUP($B448,INDIRECT(VLOOKUP($E448,보상!$S:$AA,2,FALSE)),MATCH(D$6,INDIRECT(VLOOKUP($E448,보상!$S:$AA,3,FALSE)),0),FALSE),VLOOKUP($B448,INDIRECT(VLOOKUP($E448&amp;"_U",보상!$S:$AA,2,FALSE)),MATCH(D$6,INDIRECT(VLOOKUP($E448&amp;"_U",보상!$S:$AA,3,FALSE)),0),FALSE)),"ERROR")</f>
        <v>카리우스의 당부</v>
      </c>
      <c r="E448" s="22" t="s">
        <v>384</v>
      </c>
      <c r="F448" s="22">
        <f>COUNTIF($C$8:$C448,$C448)</f>
        <v>1</v>
      </c>
      <c r="G448" s="22" t="b">
        <v>0</v>
      </c>
      <c r="H448" s="22">
        <v>0</v>
      </c>
      <c r="I448" s="129">
        <f>IFERROR(IF(H448=0,0,VLOOKUP(VLOOKUP(H448,#REF!,MATCH("strMailTitleID",#REF!,0),FALSE),#REF!,2,FALSE)),"ERROR")</f>
        <v>0</v>
      </c>
      <c r="J448" s="176">
        <v>0</v>
      </c>
      <c r="K448" s="129">
        <f>IFERROR(IF(J448=0,0,VLOOKUP(VLOOKUP(J448,#REF!,MATCH("strMailTitleID",#REF!,0),FALSE),#REF!,2,FALSE)),"ERROR")</f>
        <v>0</v>
      </c>
      <c r="L448" s="22">
        <f ca="1">IFERROR(IFERROR(VLOOKUP($B448,INDIRECT(VLOOKUP($E448,보상!$S:$AA,2,FALSE)),MATCH(L$6,INDIRECT(VLOOKUP($E448,보상!$S:$AA,3,FALSE)),0),FALSE),VLOOKUP($B448,INDIRECT(VLOOKUP($E448&amp;"_U",보상!$S:$AA,2,FALSE)),MATCH(L$6,INDIRECT(VLOOKUP($E448&amp;"_U",보상!$S:$AA,3,FALSE)),0),FALSE)),"ERROR")</f>
        <v>27520</v>
      </c>
      <c r="M448" s="22">
        <v>0</v>
      </c>
      <c r="N448" s="22">
        <v>0</v>
      </c>
      <c r="O448" s="22">
        <v>0</v>
      </c>
      <c r="P448" s="22" t="str">
        <f ca="1">IFERROR(IFERROR(VLOOKUP($B448,INDIRECT(VLOOKUP($E448,보상!$S:$AA,2,FALSE)),MATCH(P$6,INDIRECT(VLOOKUP($E448,보상!$S:$AA,3,FALSE)),0),FALSE),VLOOKUP($B448,INDIRECT(VLOOKUP($E448&amp;"_U",보상!$S:$AA,2,FALSE)),MATCH(P$6,INDIRECT(VLOOKUP($E448&amp;"_U",보상!$S:$AA,3,FALSE)),0),FALSE)),"ERROR")</f>
        <v>Gold</v>
      </c>
      <c r="Q448" s="22">
        <f ca="1">IFERROR(IFERROR(VLOOKUP($B448,INDIRECT(VLOOKUP($E448,보상!$S:$AA,2,FALSE)),MATCH(Q$6,INDIRECT(VLOOKUP($E448,보상!$S:$AA,3,FALSE)),0),FALSE),VLOOKUP($B448,INDIRECT(VLOOKUP($E448&amp;"_U",보상!$S:$AA,2,FALSE)),MATCH(Q$6,INDIRECT(VLOOKUP($E448&amp;"_U",보상!$S:$AA,3,FALSE)),0),FALSE)),"ERROR")</f>
        <v>14640</v>
      </c>
      <c r="R448" s="22" t="b">
        <v>0</v>
      </c>
      <c r="S448" s="22" t="b">
        <v>0</v>
      </c>
      <c r="T448" s="22">
        <f ca="1">IFERROR(IF(W448=0,0,VLOOKUP(W448,보상!$D:$K,6,FALSE)),"-")</f>
        <v>0</v>
      </c>
      <c r="U448" s="22">
        <f ca="1">IFERROR(IF(W448=0,0,VLOOKUP(W448,보상!$D:$K,7,FALSE)),"-")</f>
        <v>0</v>
      </c>
      <c r="V448" s="22">
        <f ca="1">IFERROR(IF(W448=0,0,VLOOKUP(W448,보상!$D:$K,8,FALSE)),"-")</f>
        <v>0</v>
      </c>
      <c r="W448" s="22">
        <f ca="1">IFERROR(IFERROR(VLOOKUP($B448,INDIRECT(VLOOKUP($E448,보상!$S:$AA,2,FALSE)),MATCH(W$6,INDIRECT(VLOOKUP($E448,보상!$S:$AA,3,FALSE)),0),FALSE),VLOOKUP($B448,INDIRECT(VLOOKUP($E448&amp;"_U",보상!$S:$AA,2,FALSE)),MATCH(W$6,INDIRECT(VLOOKUP($E448&amp;"_U",보상!$S:$AA,3,FALSE)),0),FALSE)),"ERROR")</f>
        <v>4013011</v>
      </c>
      <c r="X448" s="134" t="str">
        <f ca="1">IFERROR(IF(W448=0,0,VLOOKUP(SUBSTITUTE(VLOOKUP(W448,#REF!,MATCH("strItemName",#REF!,0),FALSE),"SUI_",""),#REF!,2,FALSE)),"ERROR")</f>
        <v>ERROR</v>
      </c>
      <c r="Y448" s="22">
        <f t="shared" ca="1" si="22"/>
        <v>4013011</v>
      </c>
      <c r="Z448" s="134" t="str">
        <f ca="1">IFERROR(IF(Y448=0,0,VLOOKUP(SUBSTITUTE(VLOOKUP(Y448,#REF!,MATCH("strItemName",#REF!,0),FALSE),"SUI_",""),#REF!,2,FALSE)),"ERROR")</f>
        <v>ERROR</v>
      </c>
      <c r="AA448" s="22">
        <f t="shared" ca="1" si="22"/>
        <v>4013011</v>
      </c>
      <c r="AB448" s="134" t="str">
        <f ca="1">IFERROR(IF(AA448=0,0,VLOOKUP(SUBSTITUTE(VLOOKUP(AA448,#REF!,MATCH("strItemName",#REF!,0),FALSE),"SUI_",""),#REF!,2,FALSE)),"ERROR")</f>
        <v>ERROR</v>
      </c>
      <c r="AC448" s="22">
        <f t="shared" ca="1" si="22"/>
        <v>4013011</v>
      </c>
      <c r="AD448" s="134" t="str">
        <f ca="1">IFERROR(IF(AC448=0,0,VLOOKUP(SUBSTITUTE(VLOOKUP(AC448,#REF!,MATCH("strItemName",#REF!,0),FALSE),"SUI_",""),#REF!,2,FALSE)),"ERROR")</f>
        <v>ERROR</v>
      </c>
      <c r="AE448" s="22">
        <f t="shared" ca="1" si="22"/>
        <v>4013011</v>
      </c>
      <c r="AF448" s="134" t="str">
        <f ca="1">IFERROR(IF(AE448=0,0,VLOOKUP(SUBSTITUTE(VLOOKUP(AE448,#REF!,MATCH("strItemName",#REF!,0),FALSE),"SUI_",""),#REF!,2,FALSE)),"ERROR")</f>
        <v>ERROR</v>
      </c>
      <c r="AG448" s="88">
        <v>0</v>
      </c>
      <c r="AH448" s="134">
        <f>IFERROR(IF(AG448=0,0,VLOOKUP(SUBSTITUTE(VLOOKUP(AG448,#REF!,MATCH("strItemName",#REF!,0),FALSE),"SUI_",""),#REF!,2,FALSE)),"ERROR")</f>
        <v>0</v>
      </c>
      <c r="AI448" s="22">
        <f ca="1">IFERROR(IFERROR(VLOOKUP($B448,INDIRECT(VLOOKUP($E448,보상!$S:$AA,2,FALSE)),MATCH(AI$6,INDIRECT(VLOOKUP($E448,보상!$S:$AA,3,FALSE)),0),FALSE),VLOOKUP($B448,INDIRECT(VLOOKUP($E448&amp;"_U",보상!$S:$AA,2,FALSE)),MATCH(AI$6,INDIRECT(VLOOKUP($E448&amp;"_U",보상!$S:$AA,3,FALSE)),0),FALSE)),"ERROR")</f>
        <v>1</v>
      </c>
      <c r="AJ448" s="22">
        <v>0</v>
      </c>
      <c r="AK448" s="22">
        <v>0</v>
      </c>
      <c r="AL448" s="22">
        <v>0</v>
      </c>
      <c r="AM448" s="22" t="b">
        <v>0</v>
      </c>
      <c r="AN448" s="22">
        <v>0</v>
      </c>
      <c r="AO448" s="22">
        <v>0</v>
      </c>
    </row>
    <row r="449" spans="2:41" ht="16.5" customHeight="1" x14ac:dyDescent="0.3">
      <c r="B449" s="153">
        <f t="shared" si="21"/>
        <v>1064902</v>
      </c>
      <c r="C449" s="22">
        <v>1064902</v>
      </c>
      <c r="D449" s="156" t="str">
        <f ca="1">IFERROR(IFERROR(VLOOKUP($B449,INDIRECT(VLOOKUP($E449,보상!$S:$AA,2,FALSE)),MATCH(D$6,INDIRECT(VLOOKUP($E449,보상!$S:$AA,3,FALSE)),0),FALSE),VLOOKUP($B449,INDIRECT(VLOOKUP($E449&amp;"_U",보상!$S:$AA,2,FALSE)),MATCH(D$6,INDIRECT(VLOOKUP($E449&amp;"_U",보상!$S:$AA,3,FALSE)),0),FALSE)),"ERROR")</f>
        <v>발견된 마차의 흔적</v>
      </c>
      <c r="E449" s="22" t="s">
        <v>384</v>
      </c>
      <c r="F449" s="22">
        <f>COUNTIF($C$8:$C449,$C449)</f>
        <v>1</v>
      </c>
      <c r="G449" s="22" t="b">
        <v>0</v>
      </c>
      <c r="H449" s="22">
        <v>0</v>
      </c>
      <c r="I449" s="129">
        <f>IFERROR(IF(H449=0,0,VLOOKUP(VLOOKUP(H449,#REF!,MATCH("strMailTitleID",#REF!,0),FALSE),#REF!,2,FALSE)),"ERROR")</f>
        <v>0</v>
      </c>
      <c r="J449" s="176">
        <v>0</v>
      </c>
      <c r="K449" s="129">
        <f>IFERROR(IF(J449=0,0,VLOOKUP(VLOOKUP(J449,#REF!,MATCH("strMailTitleID",#REF!,0),FALSE),#REF!,2,FALSE)),"ERROR")</f>
        <v>0</v>
      </c>
      <c r="L449" s="22">
        <f ca="1">IFERROR(IFERROR(VLOOKUP($B449,INDIRECT(VLOOKUP($E449,보상!$S:$AA,2,FALSE)),MATCH(L$6,INDIRECT(VLOOKUP($E449,보상!$S:$AA,3,FALSE)),0),FALSE),VLOOKUP($B449,INDIRECT(VLOOKUP($E449&amp;"_U",보상!$S:$AA,2,FALSE)),MATCH(L$6,INDIRECT(VLOOKUP($E449&amp;"_U",보상!$S:$AA,3,FALSE)),0),FALSE)),"ERROR")</f>
        <v>28390</v>
      </c>
      <c r="M449" s="22">
        <v>0</v>
      </c>
      <c r="N449" s="22">
        <v>0</v>
      </c>
      <c r="O449" s="22">
        <v>0</v>
      </c>
      <c r="P449" s="22" t="str">
        <f ca="1">IFERROR(IFERROR(VLOOKUP($B449,INDIRECT(VLOOKUP($E449,보상!$S:$AA,2,FALSE)),MATCH(P$6,INDIRECT(VLOOKUP($E449,보상!$S:$AA,3,FALSE)),0),FALSE),VLOOKUP($B449,INDIRECT(VLOOKUP($E449&amp;"_U",보상!$S:$AA,2,FALSE)),MATCH(P$6,INDIRECT(VLOOKUP($E449&amp;"_U",보상!$S:$AA,3,FALSE)),0),FALSE)),"ERROR")</f>
        <v>Gold</v>
      </c>
      <c r="Q449" s="22">
        <f ca="1">IFERROR(IFERROR(VLOOKUP($B449,INDIRECT(VLOOKUP($E449,보상!$S:$AA,2,FALSE)),MATCH(Q$6,INDIRECT(VLOOKUP($E449,보상!$S:$AA,3,FALSE)),0),FALSE),VLOOKUP($B449,INDIRECT(VLOOKUP($E449&amp;"_U",보상!$S:$AA,2,FALSE)),MATCH(Q$6,INDIRECT(VLOOKUP($E449&amp;"_U",보상!$S:$AA,3,FALSE)),0),FALSE)),"ERROR")</f>
        <v>14850</v>
      </c>
      <c r="R449" s="22" t="b">
        <v>0</v>
      </c>
      <c r="S449" s="22" t="b">
        <v>0</v>
      </c>
      <c r="T449" s="22">
        <f ca="1">IFERROR(IF(W449=0,0,VLOOKUP(W449,보상!$D:$K,6,FALSE)),"-")</f>
        <v>7500</v>
      </c>
      <c r="U449" s="22">
        <f ca="1">IFERROR(IF(W449=0,0,VLOOKUP(W449,보상!$D:$K,7,FALSE)),"-")</f>
        <v>0</v>
      </c>
      <c r="V449" s="22">
        <f ca="1">IFERROR(IF(W449=0,0,VLOOKUP(W449,보상!$D:$K,8,FALSE)),"-")</f>
        <v>0</v>
      </c>
      <c r="W449" s="22">
        <f ca="1">IFERROR(IFERROR(VLOOKUP($B449,INDIRECT(VLOOKUP($E449,보상!$S:$AA,2,FALSE)),MATCH(W$6,INDIRECT(VLOOKUP($E449,보상!$S:$AA,3,FALSE)),0),FALSE),VLOOKUP($B449,INDIRECT(VLOOKUP($E449&amp;"_U",보상!$S:$AA,2,FALSE)),MATCH(W$6,INDIRECT(VLOOKUP($E449&amp;"_U",보상!$S:$AA,3,FALSE)),0),FALSE)),"ERROR")</f>
        <v>153001</v>
      </c>
      <c r="X449" s="134" t="str">
        <f ca="1">IFERROR(IF(W449=0,0,VLOOKUP(SUBSTITUTE(VLOOKUP(W449,#REF!,MATCH("strItemName",#REF!,0),FALSE),"SUI_",""),#REF!,2,FALSE)),"ERROR")</f>
        <v>ERROR</v>
      </c>
      <c r="Y449" s="22">
        <f t="shared" ca="1" si="22"/>
        <v>153001</v>
      </c>
      <c r="Z449" s="134" t="str">
        <f ca="1">IFERROR(IF(Y449=0,0,VLOOKUP(SUBSTITUTE(VLOOKUP(Y449,#REF!,MATCH("strItemName",#REF!,0),FALSE),"SUI_",""),#REF!,2,FALSE)),"ERROR")</f>
        <v>ERROR</v>
      </c>
      <c r="AA449" s="22">
        <f t="shared" ca="1" si="22"/>
        <v>153001</v>
      </c>
      <c r="AB449" s="134" t="str">
        <f ca="1">IFERROR(IF(AA449=0,0,VLOOKUP(SUBSTITUTE(VLOOKUP(AA449,#REF!,MATCH("strItemName",#REF!,0),FALSE),"SUI_",""),#REF!,2,FALSE)),"ERROR")</f>
        <v>ERROR</v>
      </c>
      <c r="AC449" s="22">
        <f t="shared" ca="1" si="22"/>
        <v>153001</v>
      </c>
      <c r="AD449" s="134" t="str">
        <f ca="1">IFERROR(IF(AC449=0,0,VLOOKUP(SUBSTITUTE(VLOOKUP(AC449,#REF!,MATCH("strItemName",#REF!,0),FALSE),"SUI_",""),#REF!,2,FALSE)),"ERROR")</f>
        <v>ERROR</v>
      </c>
      <c r="AE449" s="22">
        <f t="shared" ca="1" si="22"/>
        <v>153001</v>
      </c>
      <c r="AF449" s="134" t="str">
        <f ca="1">IFERROR(IF(AE449=0,0,VLOOKUP(SUBSTITUTE(VLOOKUP(AE449,#REF!,MATCH("strItemName",#REF!,0),FALSE),"SUI_",""),#REF!,2,FALSE)),"ERROR")</f>
        <v>ERROR</v>
      </c>
      <c r="AG449" s="88">
        <v>0</v>
      </c>
      <c r="AH449" s="134">
        <f>IFERROR(IF(AG449=0,0,VLOOKUP(SUBSTITUTE(VLOOKUP(AG449,#REF!,MATCH("strItemName",#REF!,0),FALSE),"SUI_",""),#REF!,2,FALSE)),"ERROR")</f>
        <v>0</v>
      </c>
      <c r="AI449" s="22">
        <f ca="1">IFERROR(IFERROR(VLOOKUP($B449,INDIRECT(VLOOKUP($E449,보상!$S:$AA,2,FALSE)),MATCH(AI$6,INDIRECT(VLOOKUP($E449,보상!$S:$AA,3,FALSE)),0),FALSE),VLOOKUP($B449,INDIRECT(VLOOKUP($E449&amp;"_U",보상!$S:$AA,2,FALSE)),MATCH(AI$6,INDIRECT(VLOOKUP($E449&amp;"_U",보상!$S:$AA,3,FALSE)),0),FALSE)),"ERROR")</f>
        <v>1</v>
      </c>
      <c r="AJ449" s="22">
        <v>0</v>
      </c>
      <c r="AK449" s="22">
        <v>0</v>
      </c>
      <c r="AL449" s="22">
        <v>0</v>
      </c>
      <c r="AM449" s="22" t="b">
        <v>0</v>
      </c>
      <c r="AN449" s="22">
        <v>0</v>
      </c>
      <c r="AO449" s="22">
        <v>0</v>
      </c>
    </row>
    <row r="450" spans="2:41" ht="16.5" customHeight="1" x14ac:dyDescent="0.3">
      <c r="B450" s="153">
        <f t="shared" si="21"/>
        <v>1065002</v>
      </c>
      <c r="C450" s="22">
        <v>1065002</v>
      </c>
      <c r="D450" s="156" t="str">
        <f ca="1">IFERROR(IFERROR(VLOOKUP($B450,INDIRECT(VLOOKUP($E450,보상!$S:$AA,2,FALSE)),MATCH(D$6,INDIRECT(VLOOKUP($E450,보상!$S:$AA,3,FALSE)),0),FALSE),VLOOKUP($B450,INDIRECT(VLOOKUP($E450&amp;"_U",보상!$S:$AA,2,FALSE)),MATCH(D$6,INDIRECT(VLOOKUP($E450&amp;"_U",보상!$S:$AA,3,FALSE)),0),FALSE)),"ERROR")</f>
        <v>의문스런 존재</v>
      </c>
      <c r="E450" s="22" t="s">
        <v>384</v>
      </c>
      <c r="F450" s="22">
        <f>COUNTIF($C$8:$C450,$C450)</f>
        <v>1</v>
      </c>
      <c r="G450" s="22" t="b">
        <v>0</v>
      </c>
      <c r="H450" s="22">
        <v>0</v>
      </c>
      <c r="I450" s="129">
        <f>IFERROR(IF(H450=0,0,VLOOKUP(VLOOKUP(H450,#REF!,MATCH("strMailTitleID",#REF!,0),FALSE),#REF!,2,FALSE)),"ERROR")</f>
        <v>0</v>
      </c>
      <c r="J450" s="176">
        <v>0</v>
      </c>
      <c r="K450" s="129">
        <f>IFERROR(IF(J450=0,0,VLOOKUP(VLOOKUP(J450,#REF!,MATCH("strMailTitleID",#REF!,0),FALSE),#REF!,2,FALSE)),"ERROR")</f>
        <v>0</v>
      </c>
      <c r="L450" s="22">
        <f ca="1">IFERROR(IFERROR(VLOOKUP($B450,INDIRECT(VLOOKUP($E450,보상!$S:$AA,2,FALSE)),MATCH(L$6,INDIRECT(VLOOKUP($E450,보상!$S:$AA,3,FALSE)),0),FALSE),VLOOKUP($B450,INDIRECT(VLOOKUP($E450&amp;"_U",보상!$S:$AA,2,FALSE)),MATCH(L$6,INDIRECT(VLOOKUP($E450&amp;"_U",보상!$S:$AA,3,FALSE)),0),FALSE)),"ERROR")</f>
        <v>28390</v>
      </c>
      <c r="M450" s="22">
        <v>0</v>
      </c>
      <c r="N450" s="22">
        <v>0</v>
      </c>
      <c r="O450" s="22">
        <v>0</v>
      </c>
      <c r="P450" s="22" t="str">
        <f ca="1">IFERROR(IFERROR(VLOOKUP($B450,INDIRECT(VLOOKUP($E450,보상!$S:$AA,2,FALSE)),MATCH(P$6,INDIRECT(VLOOKUP($E450,보상!$S:$AA,3,FALSE)),0),FALSE),VLOOKUP($B450,INDIRECT(VLOOKUP($E450&amp;"_U",보상!$S:$AA,2,FALSE)),MATCH(P$6,INDIRECT(VLOOKUP($E450&amp;"_U",보상!$S:$AA,3,FALSE)),0),FALSE)),"ERROR")</f>
        <v>Gold</v>
      </c>
      <c r="Q450" s="22">
        <f ca="1">IFERROR(IFERROR(VLOOKUP($B450,INDIRECT(VLOOKUP($E450,보상!$S:$AA,2,FALSE)),MATCH(Q$6,INDIRECT(VLOOKUP($E450,보상!$S:$AA,3,FALSE)),0),FALSE),VLOOKUP($B450,INDIRECT(VLOOKUP($E450&amp;"_U",보상!$S:$AA,2,FALSE)),MATCH(Q$6,INDIRECT(VLOOKUP($E450&amp;"_U",보상!$S:$AA,3,FALSE)),0),FALSE)),"ERROR")</f>
        <v>14850</v>
      </c>
      <c r="R450" s="22" t="b">
        <v>0</v>
      </c>
      <c r="S450" s="22" t="b">
        <v>0</v>
      </c>
      <c r="T450" s="22">
        <f ca="1">IFERROR(IF(W450=0,0,VLOOKUP(W450,보상!$D:$K,6,FALSE)),"-")</f>
        <v>0</v>
      </c>
      <c r="U450" s="22">
        <f ca="1">IFERROR(IF(W450=0,0,VLOOKUP(W450,보상!$D:$K,7,FALSE)),"-")</f>
        <v>0</v>
      </c>
      <c r="V450" s="22">
        <f ca="1">IFERROR(IF(W450=0,0,VLOOKUP(W450,보상!$D:$K,8,FALSE)),"-")</f>
        <v>0</v>
      </c>
      <c r="W450" s="22">
        <f ca="1">IFERROR(IFERROR(VLOOKUP($B450,INDIRECT(VLOOKUP($E450,보상!$S:$AA,2,FALSE)),MATCH(W$6,INDIRECT(VLOOKUP($E450,보상!$S:$AA,3,FALSE)),0),FALSE),VLOOKUP($B450,INDIRECT(VLOOKUP($E450&amp;"_U",보상!$S:$AA,2,FALSE)),MATCH(W$6,INDIRECT(VLOOKUP($E450&amp;"_U",보상!$S:$AA,3,FALSE)),0),FALSE)),"ERROR")</f>
        <v>3160001</v>
      </c>
      <c r="X450" s="134" t="str">
        <f ca="1">IFERROR(IF(W450=0,0,VLOOKUP(SUBSTITUTE(VLOOKUP(W450,#REF!,MATCH("strItemName",#REF!,0),FALSE),"SUI_",""),#REF!,2,FALSE)),"ERROR")</f>
        <v>ERROR</v>
      </c>
      <c r="Y450" s="22">
        <f t="shared" ca="1" si="22"/>
        <v>3160001</v>
      </c>
      <c r="Z450" s="134" t="str">
        <f ca="1">IFERROR(IF(Y450=0,0,VLOOKUP(SUBSTITUTE(VLOOKUP(Y450,#REF!,MATCH("strItemName",#REF!,0),FALSE),"SUI_",""),#REF!,2,FALSE)),"ERROR")</f>
        <v>ERROR</v>
      </c>
      <c r="AA450" s="22">
        <f t="shared" ca="1" si="22"/>
        <v>3160001</v>
      </c>
      <c r="AB450" s="134" t="str">
        <f ca="1">IFERROR(IF(AA450=0,0,VLOOKUP(SUBSTITUTE(VLOOKUP(AA450,#REF!,MATCH("strItemName",#REF!,0),FALSE),"SUI_",""),#REF!,2,FALSE)),"ERROR")</f>
        <v>ERROR</v>
      </c>
      <c r="AC450" s="22">
        <f t="shared" ca="1" si="22"/>
        <v>3160001</v>
      </c>
      <c r="AD450" s="134" t="str">
        <f ca="1">IFERROR(IF(AC450=0,0,VLOOKUP(SUBSTITUTE(VLOOKUP(AC450,#REF!,MATCH("strItemName",#REF!,0),FALSE),"SUI_",""),#REF!,2,FALSE)),"ERROR")</f>
        <v>ERROR</v>
      </c>
      <c r="AE450" s="22">
        <f t="shared" ca="1" si="22"/>
        <v>3160001</v>
      </c>
      <c r="AF450" s="134" t="str">
        <f ca="1">IFERROR(IF(AE450=0,0,VLOOKUP(SUBSTITUTE(VLOOKUP(AE450,#REF!,MATCH("strItemName",#REF!,0),FALSE),"SUI_",""),#REF!,2,FALSE)),"ERROR")</f>
        <v>ERROR</v>
      </c>
      <c r="AG450" s="88">
        <v>0</v>
      </c>
      <c r="AH450" s="134">
        <f>IFERROR(IF(AG450=0,0,VLOOKUP(SUBSTITUTE(VLOOKUP(AG450,#REF!,MATCH("strItemName",#REF!,0),FALSE),"SUI_",""),#REF!,2,FALSE)),"ERROR")</f>
        <v>0</v>
      </c>
      <c r="AI450" s="22">
        <f ca="1">IFERROR(IFERROR(VLOOKUP($B450,INDIRECT(VLOOKUP($E450,보상!$S:$AA,2,FALSE)),MATCH(AI$6,INDIRECT(VLOOKUP($E450,보상!$S:$AA,3,FALSE)),0),FALSE),VLOOKUP($B450,INDIRECT(VLOOKUP($E450&amp;"_U",보상!$S:$AA,2,FALSE)),MATCH(AI$6,INDIRECT(VLOOKUP($E450&amp;"_U",보상!$S:$AA,3,FALSE)),0),FALSE)),"ERROR")</f>
        <v>5</v>
      </c>
      <c r="AJ450" s="22">
        <v>0</v>
      </c>
      <c r="AK450" s="22">
        <v>0</v>
      </c>
      <c r="AL450" s="22">
        <v>0</v>
      </c>
      <c r="AM450" s="22" t="b">
        <v>0</v>
      </c>
      <c r="AN450" s="22">
        <v>0</v>
      </c>
      <c r="AO450" s="22">
        <v>0</v>
      </c>
    </row>
    <row r="451" spans="2:41" ht="16.5" customHeight="1" x14ac:dyDescent="0.3">
      <c r="B451" s="153">
        <f t="shared" si="21"/>
        <v>1065502</v>
      </c>
      <c r="C451" s="22">
        <v>1065502</v>
      </c>
      <c r="D451" s="156" t="str">
        <f ca="1">IFERROR(IFERROR(VLOOKUP($B451,INDIRECT(VLOOKUP($E451,보상!$S:$AA,2,FALSE)),MATCH(D$6,INDIRECT(VLOOKUP($E451,보상!$S:$AA,3,FALSE)),0),FALSE),VLOOKUP($B451,INDIRECT(VLOOKUP($E451&amp;"_U",보상!$S:$AA,2,FALSE)),MATCH(D$6,INDIRECT(VLOOKUP($E451&amp;"_U",보상!$S:$AA,3,FALSE)),0),FALSE)),"ERROR")</f>
        <v>위급한 상황</v>
      </c>
      <c r="E451" s="22" t="s">
        <v>384</v>
      </c>
      <c r="F451" s="22">
        <f>COUNTIF($C$8:$C451,$C451)</f>
        <v>1</v>
      </c>
      <c r="G451" s="22" t="b">
        <v>0</v>
      </c>
      <c r="H451" s="22">
        <v>0</v>
      </c>
      <c r="I451" s="129">
        <f>IFERROR(IF(H451=0,0,VLOOKUP(VLOOKUP(H451,#REF!,MATCH("strMailTitleID",#REF!,0),FALSE),#REF!,2,FALSE)),"ERROR")</f>
        <v>0</v>
      </c>
      <c r="J451" s="176">
        <v>0</v>
      </c>
      <c r="K451" s="129">
        <f>IFERROR(IF(J451=0,0,VLOOKUP(VLOOKUP(J451,#REF!,MATCH("strMailTitleID",#REF!,0),FALSE),#REF!,2,FALSE)),"ERROR")</f>
        <v>0</v>
      </c>
      <c r="L451" s="22">
        <f ca="1">IFERROR(IFERROR(VLOOKUP($B451,INDIRECT(VLOOKUP($E451,보상!$S:$AA,2,FALSE)),MATCH(L$6,INDIRECT(VLOOKUP($E451,보상!$S:$AA,3,FALSE)),0),FALSE),VLOOKUP($B451,INDIRECT(VLOOKUP($E451&amp;"_U",보상!$S:$AA,2,FALSE)),MATCH(L$6,INDIRECT(VLOOKUP($E451&amp;"_U",보상!$S:$AA,3,FALSE)),0),FALSE)),"ERROR")</f>
        <v>29340</v>
      </c>
      <c r="M451" s="22">
        <v>0</v>
      </c>
      <c r="N451" s="22">
        <v>0</v>
      </c>
      <c r="O451" s="22">
        <v>0</v>
      </c>
      <c r="P451" s="22" t="str">
        <f ca="1">IFERROR(IFERROR(VLOOKUP($B451,INDIRECT(VLOOKUP($E451,보상!$S:$AA,2,FALSE)),MATCH(P$6,INDIRECT(VLOOKUP($E451,보상!$S:$AA,3,FALSE)),0),FALSE),VLOOKUP($B451,INDIRECT(VLOOKUP($E451&amp;"_U",보상!$S:$AA,2,FALSE)),MATCH(P$6,INDIRECT(VLOOKUP($E451&amp;"_U",보상!$S:$AA,3,FALSE)),0),FALSE)),"ERROR")</f>
        <v>Gold</v>
      </c>
      <c r="Q451" s="22">
        <f ca="1">IFERROR(IFERROR(VLOOKUP($B451,INDIRECT(VLOOKUP($E451,보상!$S:$AA,2,FALSE)),MATCH(Q$6,INDIRECT(VLOOKUP($E451,보상!$S:$AA,3,FALSE)),0),FALSE),VLOOKUP($B451,INDIRECT(VLOOKUP($E451&amp;"_U",보상!$S:$AA,2,FALSE)),MATCH(Q$6,INDIRECT(VLOOKUP($E451&amp;"_U",보상!$S:$AA,3,FALSE)),0),FALSE)),"ERROR")</f>
        <v>15090</v>
      </c>
      <c r="R451" s="22" t="b">
        <v>0</v>
      </c>
      <c r="S451" s="22" t="b">
        <v>0</v>
      </c>
      <c r="T451" s="22">
        <f ca="1">IFERROR(IF(W451=0,0,VLOOKUP(W451,보상!$D:$K,6,FALSE)),"-")</f>
        <v>7500</v>
      </c>
      <c r="U451" s="22">
        <f ca="1">IFERROR(IF(W451=0,0,VLOOKUP(W451,보상!$D:$K,7,FALSE)),"-")</f>
        <v>0</v>
      </c>
      <c r="V451" s="22">
        <f ca="1">IFERROR(IF(W451=0,0,VLOOKUP(W451,보상!$D:$K,8,FALSE)),"-")</f>
        <v>0</v>
      </c>
      <c r="W451" s="22">
        <f ca="1">IFERROR(IFERROR(VLOOKUP($B451,INDIRECT(VLOOKUP($E451,보상!$S:$AA,2,FALSE)),MATCH(W$6,INDIRECT(VLOOKUP($E451,보상!$S:$AA,3,FALSE)),0),FALSE),VLOOKUP($B451,INDIRECT(VLOOKUP($E451&amp;"_U",보상!$S:$AA,2,FALSE)),MATCH(W$6,INDIRECT(VLOOKUP($E451&amp;"_U",보상!$S:$AA,3,FALSE)),0),FALSE)),"ERROR")</f>
        <v>153001</v>
      </c>
      <c r="X451" s="134" t="str">
        <f ca="1">IFERROR(IF(W451=0,0,VLOOKUP(SUBSTITUTE(VLOOKUP(W451,#REF!,MATCH("strItemName",#REF!,0),FALSE),"SUI_",""),#REF!,2,FALSE)),"ERROR")</f>
        <v>ERROR</v>
      </c>
      <c r="Y451" s="22">
        <f t="shared" ca="1" si="22"/>
        <v>153001</v>
      </c>
      <c r="Z451" s="134" t="str">
        <f ca="1">IFERROR(IF(Y451=0,0,VLOOKUP(SUBSTITUTE(VLOOKUP(Y451,#REF!,MATCH("strItemName",#REF!,0),FALSE),"SUI_",""),#REF!,2,FALSE)),"ERROR")</f>
        <v>ERROR</v>
      </c>
      <c r="AA451" s="22">
        <f t="shared" ca="1" si="22"/>
        <v>153001</v>
      </c>
      <c r="AB451" s="134" t="str">
        <f ca="1">IFERROR(IF(AA451=0,0,VLOOKUP(SUBSTITUTE(VLOOKUP(AA451,#REF!,MATCH("strItemName",#REF!,0),FALSE),"SUI_",""),#REF!,2,FALSE)),"ERROR")</f>
        <v>ERROR</v>
      </c>
      <c r="AC451" s="22">
        <f t="shared" ca="1" si="22"/>
        <v>153001</v>
      </c>
      <c r="AD451" s="134" t="str">
        <f ca="1">IFERROR(IF(AC451=0,0,VLOOKUP(SUBSTITUTE(VLOOKUP(AC451,#REF!,MATCH("strItemName",#REF!,0),FALSE),"SUI_",""),#REF!,2,FALSE)),"ERROR")</f>
        <v>ERROR</v>
      </c>
      <c r="AE451" s="22">
        <f t="shared" ca="1" si="22"/>
        <v>153001</v>
      </c>
      <c r="AF451" s="134" t="str">
        <f ca="1">IFERROR(IF(AE451=0,0,VLOOKUP(SUBSTITUTE(VLOOKUP(AE451,#REF!,MATCH("strItemName",#REF!,0),FALSE),"SUI_",""),#REF!,2,FALSE)),"ERROR")</f>
        <v>ERROR</v>
      </c>
      <c r="AG451" s="88">
        <v>0</v>
      </c>
      <c r="AH451" s="134">
        <f>IFERROR(IF(AG451=0,0,VLOOKUP(SUBSTITUTE(VLOOKUP(AG451,#REF!,MATCH("strItemName",#REF!,0),FALSE),"SUI_",""),#REF!,2,FALSE)),"ERROR")</f>
        <v>0</v>
      </c>
      <c r="AI451" s="22">
        <f ca="1">IFERROR(IFERROR(VLOOKUP($B451,INDIRECT(VLOOKUP($E451,보상!$S:$AA,2,FALSE)),MATCH(AI$6,INDIRECT(VLOOKUP($E451,보상!$S:$AA,3,FALSE)),0),FALSE),VLOOKUP($B451,INDIRECT(VLOOKUP($E451&amp;"_U",보상!$S:$AA,2,FALSE)),MATCH(AI$6,INDIRECT(VLOOKUP($E451&amp;"_U",보상!$S:$AA,3,FALSE)),0),FALSE)),"ERROR")</f>
        <v>1</v>
      </c>
      <c r="AJ451" s="22">
        <v>0</v>
      </c>
      <c r="AK451" s="22">
        <v>0</v>
      </c>
      <c r="AL451" s="22">
        <v>0</v>
      </c>
      <c r="AM451" s="22" t="b">
        <v>0</v>
      </c>
      <c r="AN451" s="22">
        <v>0</v>
      </c>
      <c r="AO451" s="22">
        <v>0</v>
      </c>
    </row>
    <row r="452" spans="2:41" ht="16.5" customHeight="1" x14ac:dyDescent="0.3">
      <c r="B452" s="153">
        <f t="shared" si="21"/>
        <v>1065602</v>
      </c>
      <c r="C452" s="22">
        <v>1065602</v>
      </c>
      <c r="D452" s="156" t="str">
        <f ca="1">IFERROR(IFERROR(VLOOKUP($B452,INDIRECT(VLOOKUP($E452,보상!$S:$AA,2,FALSE)),MATCH(D$6,INDIRECT(VLOOKUP($E452,보상!$S:$AA,3,FALSE)),0),FALSE),VLOOKUP($B452,INDIRECT(VLOOKUP($E452&amp;"_U",보상!$S:$AA,2,FALSE)),MATCH(D$6,INDIRECT(VLOOKUP($E452&amp;"_U",보상!$S:$AA,3,FALSE)),0),FALSE)),"ERROR")</f>
        <v>남겨진 흔적</v>
      </c>
      <c r="E452" s="22" t="s">
        <v>384</v>
      </c>
      <c r="F452" s="22">
        <f>COUNTIF($C$8:$C452,$C452)</f>
        <v>1</v>
      </c>
      <c r="G452" s="22" t="b">
        <v>0</v>
      </c>
      <c r="H452" s="22">
        <v>0</v>
      </c>
      <c r="I452" s="129">
        <f>IFERROR(IF(H452=0,0,VLOOKUP(VLOOKUP(H452,#REF!,MATCH("strMailTitleID",#REF!,0),FALSE),#REF!,2,FALSE)),"ERROR")</f>
        <v>0</v>
      </c>
      <c r="J452" s="176">
        <v>0</v>
      </c>
      <c r="K452" s="129">
        <f>IFERROR(IF(J452=0,0,VLOOKUP(VLOOKUP(J452,#REF!,MATCH("strMailTitleID",#REF!,0),FALSE),#REF!,2,FALSE)),"ERROR")</f>
        <v>0</v>
      </c>
      <c r="L452" s="22">
        <f ca="1">IFERROR(IFERROR(VLOOKUP($B452,INDIRECT(VLOOKUP($E452,보상!$S:$AA,2,FALSE)),MATCH(L$6,INDIRECT(VLOOKUP($E452,보상!$S:$AA,3,FALSE)),0),FALSE),VLOOKUP($B452,INDIRECT(VLOOKUP($E452&amp;"_U",보상!$S:$AA,2,FALSE)),MATCH(L$6,INDIRECT(VLOOKUP($E452&amp;"_U",보상!$S:$AA,3,FALSE)),0),FALSE)),"ERROR")</f>
        <v>29340</v>
      </c>
      <c r="M452" s="22">
        <v>0</v>
      </c>
      <c r="N452" s="22">
        <v>0</v>
      </c>
      <c r="O452" s="22">
        <v>0</v>
      </c>
      <c r="P452" s="22" t="str">
        <f ca="1">IFERROR(IFERROR(VLOOKUP($B452,INDIRECT(VLOOKUP($E452,보상!$S:$AA,2,FALSE)),MATCH(P$6,INDIRECT(VLOOKUP($E452,보상!$S:$AA,3,FALSE)),0),FALSE),VLOOKUP($B452,INDIRECT(VLOOKUP($E452&amp;"_U",보상!$S:$AA,2,FALSE)),MATCH(P$6,INDIRECT(VLOOKUP($E452&amp;"_U",보상!$S:$AA,3,FALSE)),0),FALSE)),"ERROR")</f>
        <v>Gold</v>
      </c>
      <c r="Q452" s="22">
        <f ca="1">IFERROR(IFERROR(VLOOKUP($B452,INDIRECT(VLOOKUP($E452,보상!$S:$AA,2,FALSE)),MATCH(Q$6,INDIRECT(VLOOKUP($E452,보상!$S:$AA,3,FALSE)),0),FALSE),VLOOKUP($B452,INDIRECT(VLOOKUP($E452&amp;"_U",보상!$S:$AA,2,FALSE)),MATCH(Q$6,INDIRECT(VLOOKUP($E452&amp;"_U",보상!$S:$AA,3,FALSE)),0),FALSE)),"ERROR")</f>
        <v>15090</v>
      </c>
      <c r="R452" s="22" t="b">
        <v>0</v>
      </c>
      <c r="S452" s="22" t="b">
        <v>0</v>
      </c>
      <c r="T452" s="22">
        <f ca="1">IFERROR(IF(W452=0,0,VLOOKUP(W452,보상!$D:$K,6,FALSE)),"-")</f>
        <v>0</v>
      </c>
      <c r="U452" s="22">
        <f ca="1">IFERROR(IF(W452=0,0,VLOOKUP(W452,보상!$D:$K,7,FALSE)),"-")</f>
        <v>5250</v>
      </c>
      <c r="V452" s="22">
        <f ca="1">IFERROR(IF(W452=0,0,VLOOKUP(W452,보상!$D:$K,8,FALSE)),"-")</f>
        <v>0</v>
      </c>
      <c r="W452" s="22">
        <f ca="1">IFERROR(IFERROR(VLOOKUP($B452,INDIRECT(VLOOKUP($E452,보상!$S:$AA,2,FALSE)),MATCH(W$6,INDIRECT(VLOOKUP($E452,보상!$S:$AA,3,FALSE)),0),FALSE),VLOOKUP($B452,INDIRECT(VLOOKUP($E452&amp;"_U",보상!$S:$AA,2,FALSE)),MATCH(W$6,INDIRECT(VLOOKUP($E452&amp;"_U",보상!$S:$AA,3,FALSE)),0),FALSE)),"ERROR")</f>
        <v>243001</v>
      </c>
      <c r="X452" s="134" t="str">
        <f ca="1">IFERROR(IF(W452=0,0,VLOOKUP(SUBSTITUTE(VLOOKUP(W452,#REF!,MATCH("strItemName",#REF!,0),FALSE),"SUI_",""),#REF!,2,FALSE)),"ERROR")</f>
        <v>ERROR</v>
      </c>
      <c r="Y452" s="22">
        <f t="shared" ca="1" si="22"/>
        <v>243001</v>
      </c>
      <c r="Z452" s="134" t="str">
        <f ca="1">IFERROR(IF(Y452=0,0,VLOOKUP(SUBSTITUTE(VLOOKUP(Y452,#REF!,MATCH("strItemName",#REF!,0),FALSE),"SUI_",""),#REF!,2,FALSE)),"ERROR")</f>
        <v>ERROR</v>
      </c>
      <c r="AA452" s="22">
        <f t="shared" ca="1" si="22"/>
        <v>243001</v>
      </c>
      <c r="AB452" s="134" t="str">
        <f ca="1">IFERROR(IF(AA452=0,0,VLOOKUP(SUBSTITUTE(VLOOKUP(AA452,#REF!,MATCH("strItemName",#REF!,0),FALSE),"SUI_",""),#REF!,2,FALSE)),"ERROR")</f>
        <v>ERROR</v>
      </c>
      <c r="AC452" s="22">
        <f t="shared" ca="1" si="22"/>
        <v>243001</v>
      </c>
      <c r="AD452" s="134" t="str">
        <f ca="1">IFERROR(IF(AC452=0,0,VLOOKUP(SUBSTITUTE(VLOOKUP(AC452,#REF!,MATCH("strItemName",#REF!,0),FALSE),"SUI_",""),#REF!,2,FALSE)),"ERROR")</f>
        <v>ERROR</v>
      </c>
      <c r="AE452" s="22">
        <f t="shared" ca="1" si="22"/>
        <v>243001</v>
      </c>
      <c r="AF452" s="134" t="str">
        <f ca="1">IFERROR(IF(AE452=0,0,VLOOKUP(SUBSTITUTE(VLOOKUP(AE452,#REF!,MATCH("strItemName",#REF!,0),FALSE),"SUI_",""),#REF!,2,FALSE)),"ERROR")</f>
        <v>ERROR</v>
      </c>
      <c r="AG452" s="88">
        <v>0</v>
      </c>
      <c r="AH452" s="134">
        <f>IFERROR(IF(AG452=0,0,VLOOKUP(SUBSTITUTE(VLOOKUP(AG452,#REF!,MATCH("strItemName",#REF!,0),FALSE),"SUI_",""),#REF!,2,FALSE)),"ERROR")</f>
        <v>0</v>
      </c>
      <c r="AI452" s="22">
        <f ca="1">IFERROR(IFERROR(VLOOKUP($B452,INDIRECT(VLOOKUP($E452,보상!$S:$AA,2,FALSE)),MATCH(AI$6,INDIRECT(VLOOKUP($E452,보상!$S:$AA,3,FALSE)),0),FALSE),VLOOKUP($B452,INDIRECT(VLOOKUP($E452&amp;"_U",보상!$S:$AA,2,FALSE)),MATCH(AI$6,INDIRECT(VLOOKUP($E452&amp;"_U",보상!$S:$AA,3,FALSE)),0),FALSE)),"ERROR")</f>
        <v>1</v>
      </c>
      <c r="AJ452" s="22">
        <v>0</v>
      </c>
      <c r="AK452" s="22">
        <v>0</v>
      </c>
      <c r="AL452" s="22">
        <v>0</v>
      </c>
      <c r="AM452" s="22" t="b">
        <v>0</v>
      </c>
      <c r="AN452" s="22">
        <v>0</v>
      </c>
      <c r="AO452" s="22">
        <v>0</v>
      </c>
    </row>
    <row r="453" spans="2:41" ht="16.5" customHeight="1" x14ac:dyDescent="0.3">
      <c r="B453" s="153">
        <f t="shared" si="21"/>
        <v>1065802</v>
      </c>
      <c r="C453" s="22">
        <v>1065802</v>
      </c>
      <c r="D453" s="156" t="str">
        <f ca="1">IFERROR(IFERROR(VLOOKUP($B453,INDIRECT(VLOOKUP($E453,보상!$S:$AA,2,FALSE)),MATCH(D$6,INDIRECT(VLOOKUP($E453,보상!$S:$AA,3,FALSE)),0),FALSE),VLOOKUP($B453,INDIRECT(VLOOKUP($E453&amp;"_U",보상!$S:$AA,2,FALSE)),MATCH(D$6,INDIRECT(VLOOKUP($E453&amp;"_U",보상!$S:$AA,3,FALSE)),0),FALSE)),"ERROR")</f>
        <v>카리우스의 걱정</v>
      </c>
      <c r="E453" s="22" t="s">
        <v>384</v>
      </c>
      <c r="F453" s="22">
        <f>COUNTIF($C$8:$C453,$C453)</f>
        <v>1</v>
      </c>
      <c r="G453" s="22" t="b">
        <v>0</v>
      </c>
      <c r="H453" s="22">
        <v>0</v>
      </c>
      <c r="I453" s="129">
        <f>IFERROR(IF(H453=0,0,VLOOKUP(VLOOKUP(H453,#REF!,MATCH("strMailTitleID",#REF!,0),FALSE),#REF!,2,FALSE)),"ERROR")</f>
        <v>0</v>
      </c>
      <c r="J453" s="176">
        <v>0</v>
      </c>
      <c r="K453" s="129">
        <f>IFERROR(IF(J453=0,0,VLOOKUP(VLOOKUP(J453,#REF!,MATCH("strMailTitleID",#REF!,0),FALSE),#REF!,2,FALSE)),"ERROR")</f>
        <v>0</v>
      </c>
      <c r="L453" s="22">
        <f ca="1">IFERROR(IFERROR(VLOOKUP($B453,INDIRECT(VLOOKUP($E453,보상!$S:$AA,2,FALSE)),MATCH(L$6,INDIRECT(VLOOKUP($E453,보상!$S:$AA,3,FALSE)),0),FALSE),VLOOKUP($B453,INDIRECT(VLOOKUP($E453&amp;"_U",보상!$S:$AA,2,FALSE)),MATCH(L$6,INDIRECT(VLOOKUP($E453&amp;"_U",보상!$S:$AA,3,FALSE)),0),FALSE)),"ERROR")</f>
        <v>29340</v>
      </c>
      <c r="M453" s="22">
        <v>0</v>
      </c>
      <c r="N453" s="22">
        <v>0</v>
      </c>
      <c r="O453" s="22">
        <v>0</v>
      </c>
      <c r="P453" s="22" t="str">
        <f ca="1">IFERROR(IFERROR(VLOOKUP($B453,INDIRECT(VLOOKUP($E453,보상!$S:$AA,2,FALSE)),MATCH(P$6,INDIRECT(VLOOKUP($E453,보상!$S:$AA,3,FALSE)),0),FALSE),VLOOKUP($B453,INDIRECT(VLOOKUP($E453&amp;"_U",보상!$S:$AA,2,FALSE)),MATCH(P$6,INDIRECT(VLOOKUP($E453&amp;"_U",보상!$S:$AA,3,FALSE)),0),FALSE)),"ERROR")</f>
        <v>Gold</v>
      </c>
      <c r="Q453" s="22">
        <f ca="1">IFERROR(IFERROR(VLOOKUP($B453,INDIRECT(VLOOKUP($E453,보상!$S:$AA,2,FALSE)),MATCH(Q$6,INDIRECT(VLOOKUP($E453,보상!$S:$AA,3,FALSE)),0),FALSE),VLOOKUP($B453,INDIRECT(VLOOKUP($E453&amp;"_U",보상!$S:$AA,2,FALSE)),MATCH(Q$6,INDIRECT(VLOOKUP($E453&amp;"_U",보상!$S:$AA,3,FALSE)),0),FALSE)),"ERROR")</f>
        <v>15090</v>
      </c>
      <c r="R453" s="22" t="b">
        <v>0</v>
      </c>
      <c r="S453" s="22" t="b">
        <v>0</v>
      </c>
      <c r="T453" s="22">
        <f ca="1">IFERROR(IF(W453=0,0,VLOOKUP(W453,보상!$D:$K,6,FALSE)),"-")</f>
        <v>22500</v>
      </c>
      <c r="U453" s="22">
        <f ca="1">IFERROR(IF(W453=0,0,VLOOKUP(W453,보상!$D:$K,7,FALSE)),"-")</f>
        <v>0</v>
      </c>
      <c r="V453" s="22">
        <f ca="1">IFERROR(IF(W453=0,0,VLOOKUP(W453,보상!$D:$K,8,FALSE)),"-")</f>
        <v>0</v>
      </c>
      <c r="W453" s="22">
        <f ca="1">IFERROR(IFERROR(VLOOKUP($B453,INDIRECT(VLOOKUP($E453,보상!$S:$AA,2,FALSE)),MATCH(W$6,INDIRECT(VLOOKUP($E453,보상!$S:$AA,3,FALSE)),0),FALSE),VLOOKUP($B453,INDIRECT(VLOOKUP($E453&amp;"_U",보상!$S:$AA,2,FALSE)),MATCH(W$6,INDIRECT(VLOOKUP($E453&amp;"_U",보상!$S:$AA,3,FALSE)),0),FALSE)),"ERROR")</f>
        <v>4025011</v>
      </c>
      <c r="X453" s="134" t="str">
        <f ca="1">IFERROR(IF(W453=0,0,VLOOKUP(SUBSTITUTE(VLOOKUP(W453,#REF!,MATCH("strItemName",#REF!,0),FALSE),"SUI_",""),#REF!,2,FALSE)),"ERROR")</f>
        <v>ERROR</v>
      </c>
      <c r="Y453" s="22">
        <f t="shared" ca="1" si="22"/>
        <v>4025011</v>
      </c>
      <c r="Z453" s="134" t="str">
        <f ca="1">IFERROR(IF(Y453=0,0,VLOOKUP(SUBSTITUTE(VLOOKUP(Y453,#REF!,MATCH("strItemName",#REF!,0),FALSE),"SUI_",""),#REF!,2,FALSE)),"ERROR")</f>
        <v>ERROR</v>
      </c>
      <c r="AA453" s="22">
        <f t="shared" ca="1" si="22"/>
        <v>4025011</v>
      </c>
      <c r="AB453" s="134" t="str">
        <f ca="1">IFERROR(IF(AA453=0,0,VLOOKUP(SUBSTITUTE(VLOOKUP(AA453,#REF!,MATCH("strItemName",#REF!,0),FALSE),"SUI_",""),#REF!,2,FALSE)),"ERROR")</f>
        <v>ERROR</v>
      </c>
      <c r="AC453" s="22">
        <f t="shared" ca="1" si="22"/>
        <v>4025011</v>
      </c>
      <c r="AD453" s="134" t="str">
        <f ca="1">IFERROR(IF(AC453=0,0,VLOOKUP(SUBSTITUTE(VLOOKUP(AC453,#REF!,MATCH("strItemName",#REF!,0),FALSE),"SUI_",""),#REF!,2,FALSE)),"ERROR")</f>
        <v>ERROR</v>
      </c>
      <c r="AE453" s="22">
        <f t="shared" ca="1" si="22"/>
        <v>4025011</v>
      </c>
      <c r="AF453" s="134" t="str">
        <f ca="1">IFERROR(IF(AE453=0,0,VLOOKUP(SUBSTITUTE(VLOOKUP(AE453,#REF!,MATCH("strItemName",#REF!,0),FALSE),"SUI_",""),#REF!,2,FALSE)),"ERROR")</f>
        <v>ERROR</v>
      </c>
      <c r="AG453" s="88">
        <v>0</v>
      </c>
      <c r="AH453" s="134">
        <f>IFERROR(IF(AG453=0,0,VLOOKUP(SUBSTITUTE(VLOOKUP(AG453,#REF!,MATCH("strItemName",#REF!,0),FALSE),"SUI_",""),#REF!,2,FALSE)),"ERROR")</f>
        <v>0</v>
      </c>
      <c r="AI453" s="22">
        <f ca="1">IFERROR(IFERROR(VLOOKUP($B453,INDIRECT(VLOOKUP($E453,보상!$S:$AA,2,FALSE)),MATCH(AI$6,INDIRECT(VLOOKUP($E453,보상!$S:$AA,3,FALSE)),0),FALSE),VLOOKUP($B453,INDIRECT(VLOOKUP($E453&amp;"_U",보상!$S:$AA,2,FALSE)),MATCH(AI$6,INDIRECT(VLOOKUP($E453&amp;"_U",보상!$S:$AA,3,FALSE)),0),FALSE)),"ERROR")</f>
        <v>1</v>
      </c>
      <c r="AJ453" s="22">
        <v>0</v>
      </c>
      <c r="AK453" s="22">
        <v>0</v>
      </c>
      <c r="AL453" s="22">
        <v>0</v>
      </c>
      <c r="AM453" s="22" t="b">
        <v>0</v>
      </c>
      <c r="AN453" s="22">
        <v>0</v>
      </c>
      <c r="AO453" s="22">
        <v>0</v>
      </c>
    </row>
    <row r="454" spans="2:41" ht="16.5" customHeight="1" x14ac:dyDescent="0.3">
      <c r="B454" s="153">
        <f t="shared" si="21"/>
        <v>1065902</v>
      </c>
      <c r="C454" s="22">
        <v>1065902</v>
      </c>
      <c r="D454" s="156" t="str">
        <f ca="1">IFERROR(IFERROR(VLOOKUP($B454,INDIRECT(VLOOKUP($E454,보상!$S:$AA,2,FALSE)),MATCH(D$6,INDIRECT(VLOOKUP($E454,보상!$S:$AA,3,FALSE)),0),FALSE),VLOOKUP($B454,INDIRECT(VLOOKUP($E454&amp;"_U",보상!$S:$AA,2,FALSE)),MATCH(D$6,INDIRECT(VLOOKUP($E454&amp;"_U",보상!$S:$AA,3,FALSE)),0),FALSE)),"ERROR")</f>
        <v>사태 파악</v>
      </c>
      <c r="E454" s="22" t="s">
        <v>384</v>
      </c>
      <c r="F454" s="22">
        <f>COUNTIF($C$8:$C454,$C454)</f>
        <v>1</v>
      </c>
      <c r="G454" s="22" t="b">
        <v>0</v>
      </c>
      <c r="H454" s="22">
        <v>0</v>
      </c>
      <c r="I454" s="129">
        <f>IFERROR(IF(H454=0,0,VLOOKUP(VLOOKUP(H454,#REF!,MATCH("strMailTitleID",#REF!,0),FALSE),#REF!,2,FALSE)),"ERROR")</f>
        <v>0</v>
      </c>
      <c r="J454" s="176">
        <v>0</v>
      </c>
      <c r="K454" s="129">
        <f>IFERROR(IF(J454=0,0,VLOOKUP(VLOOKUP(J454,#REF!,MATCH("strMailTitleID",#REF!,0),FALSE),#REF!,2,FALSE)),"ERROR")</f>
        <v>0</v>
      </c>
      <c r="L454" s="22">
        <f ca="1">IFERROR(IFERROR(VLOOKUP($B454,INDIRECT(VLOOKUP($E454,보상!$S:$AA,2,FALSE)),MATCH(L$6,INDIRECT(VLOOKUP($E454,보상!$S:$AA,3,FALSE)),0),FALSE),VLOOKUP($B454,INDIRECT(VLOOKUP($E454&amp;"_U",보상!$S:$AA,2,FALSE)),MATCH(L$6,INDIRECT(VLOOKUP($E454&amp;"_U",보상!$S:$AA,3,FALSE)),0),FALSE)),"ERROR")</f>
        <v>29340</v>
      </c>
      <c r="M454" s="22">
        <v>0</v>
      </c>
      <c r="N454" s="22">
        <v>0</v>
      </c>
      <c r="O454" s="22">
        <v>0</v>
      </c>
      <c r="P454" s="22" t="str">
        <f ca="1">IFERROR(IFERROR(VLOOKUP($B454,INDIRECT(VLOOKUP($E454,보상!$S:$AA,2,FALSE)),MATCH(P$6,INDIRECT(VLOOKUP($E454,보상!$S:$AA,3,FALSE)),0),FALSE),VLOOKUP($B454,INDIRECT(VLOOKUP($E454&amp;"_U",보상!$S:$AA,2,FALSE)),MATCH(P$6,INDIRECT(VLOOKUP($E454&amp;"_U",보상!$S:$AA,3,FALSE)),0),FALSE)),"ERROR")</f>
        <v>Gold</v>
      </c>
      <c r="Q454" s="22">
        <f ca="1">IFERROR(IFERROR(VLOOKUP($B454,INDIRECT(VLOOKUP($E454,보상!$S:$AA,2,FALSE)),MATCH(Q$6,INDIRECT(VLOOKUP($E454,보상!$S:$AA,3,FALSE)),0),FALSE),VLOOKUP($B454,INDIRECT(VLOOKUP($E454&amp;"_U",보상!$S:$AA,2,FALSE)),MATCH(Q$6,INDIRECT(VLOOKUP($E454&amp;"_U",보상!$S:$AA,3,FALSE)),0),FALSE)),"ERROR")</f>
        <v>15090</v>
      </c>
      <c r="R454" s="22" t="b">
        <v>0</v>
      </c>
      <c r="S454" s="22" t="b">
        <v>0</v>
      </c>
      <c r="T454" s="22">
        <f ca="1">IFERROR(IF(W454=0,0,VLOOKUP(W454,보상!$D:$K,6,FALSE)),"-")</f>
        <v>0</v>
      </c>
      <c r="U454" s="22">
        <f ca="1">IFERROR(IF(W454=0,0,VLOOKUP(W454,보상!$D:$K,7,FALSE)),"-")</f>
        <v>0</v>
      </c>
      <c r="V454" s="22">
        <f ca="1">IFERROR(IF(W454=0,0,VLOOKUP(W454,보상!$D:$K,8,FALSE)),"-")</f>
        <v>0</v>
      </c>
      <c r="W454" s="22">
        <f ca="1">IFERROR(IFERROR(VLOOKUP($B454,INDIRECT(VLOOKUP($E454,보상!$S:$AA,2,FALSE)),MATCH(W$6,INDIRECT(VLOOKUP($E454,보상!$S:$AA,3,FALSE)),0),FALSE),VLOOKUP($B454,INDIRECT(VLOOKUP($E454&amp;"_U",보상!$S:$AA,2,FALSE)),MATCH(W$6,INDIRECT(VLOOKUP($E454&amp;"_U",보상!$S:$AA,3,FALSE)),0),FALSE)),"ERROR")</f>
        <v>2005001</v>
      </c>
      <c r="X454" s="134" t="str">
        <f ca="1">IFERROR(IF(W454=0,0,VLOOKUP(SUBSTITUTE(VLOOKUP(W454,#REF!,MATCH("strItemName",#REF!,0),FALSE),"SUI_",""),#REF!,2,FALSE)),"ERROR")</f>
        <v>ERROR</v>
      </c>
      <c r="Y454" s="22">
        <f t="shared" ca="1" si="22"/>
        <v>2005001</v>
      </c>
      <c r="Z454" s="134" t="str">
        <f ca="1">IFERROR(IF(Y454=0,0,VLOOKUP(SUBSTITUTE(VLOOKUP(Y454,#REF!,MATCH("strItemName",#REF!,0),FALSE),"SUI_",""),#REF!,2,FALSE)),"ERROR")</f>
        <v>ERROR</v>
      </c>
      <c r="AA454" s="22">
        <f t="shared" ca="1" si="22"/>
        <v>2005001</v>
      </c>
      <c r="AB454" s="134" t="str">
        <f ca="1">IFERROR(IF(AA454=0,0,VLOOKUP(SUBSTITUTE(VLOOKUP(AA454,#REF!,MATCH("strItemName",#REF!,0),FALSE),"SUI_",""),#REF!,2,FALSE)),"ERROR")</f>
        <v>ERROR</v>
      </c>
      <c r="AC454" s="22">
        <f t="shared" ca="1" si="22"/>
        <v>2005001</v>
      </c>
      <c r="AD454" s="134" t="str">
        <f ca="1">IFERROR(IF(AC454=0,0,VLOOKUP(SUBSTITUTE(VLOOKUP(AC454,#REF!,MATCH("strItemName",#REF!,0),FALSE),"SUI_",""),#REF!,2,FALSE)),"ERROR")</f>
        <v>ERROR</v>
      </c>
      <c r="AE454" s="22">
        <f t="shared" ca="1" si="22"/>
        <v>2005001</v>
      </c>
      <c r="AF454" s="134" t="str">
        <f ca="1">IFERROR(IF(AE454=0,0,VLOOKUP(SUBSTITUTE(VLOOKUP(AE454,#REF!,MATCH("strItemName",#REF!,0),FALSE),"SUI_",""),#REF!,2,FALSE)),"ERROR")</f>
        <v>ERROR</v>
      </c>
      <c r="AG454" s="88">
        <v>0</v>
      </c>
      <c r="AH454" s="134">
        <f>IFERROR(IF(AG454=0,0,VLOOKUP(SUBSTITUTE(VLOOKUP(AG454,#REF!,MATCH("strItemName",#REF!,0),FALSE),"SUI_",""),#REF!,2,FALSE)),"ERROR")</f>
        <v>0</v>
      </c>
      <c r="AI454" s="22">
        <f ca="1">IFERROR(IFERROR(VLOOKUP($B454,INDIRECT(VLOOKUP($E454,보상!$S:$AA,2,FALSE)),MATCH(AI$6,INDIRECT(VLOOKUP($E454,보상!$S:$AA,3,FALSE)),0),FALSE),VLOOKUP($B454,INDIRECT(VLOOKUP($E454&amp;"_U",보상!$S:$AA,2,FALSE)),MATCH(AI$6,INDIRECT(VLOOKUP($E454&amp;"_U",보상!$S:$AA,3,FALSE)),0),FALSE)),"ERROR")</f>
        <v>5</v>
      </c>
      <c r="AJ454" s="22">
        <v>0</v>
      </c>
      <c r="AK454" s="22">
        <v>0</v>
      </c>
      <c r="AL454" s="22">
        <v>0</v>
      </c>
      <c r="AM454" s="22" t="b">
        <v>0</v>
      </c>
      <c r="AN454" s="22">
        <v>0</v>
      </c>
      <c r="AO454" s="22">
        <v>0</v>
      </c>
    </row>
    <row r="455" spans="2:41" ht="16.5" customHeight="1" x14ac:dyDescent="0.3">
      <c r="B455" s="153">
        <f t="shared" si="21"/>
        <v>1066002</v>
      </c>
      <c r="C455" s="22">
        <v>1066002</v>
      </c>
      <c r="D455" s="156" t="str">
        <f ca="1">IFERROR(IFERROR(VLOOKUP($B455,INDIRECT(VLOOKUP($E455,보상!$S:$AA,2,FALSE)),MATCH(D$6,INDIRECT(VLOOKUP($E455,보상!$S:$AA,3,FALSE)),0),FALSE),VLOOKUP($B455,INDIRECT(VLOOKUP($E455&amp;"_U",보상!$S:$AA,2,FALSE)),MATCH(D$6,INDIRECT(VLOOKUP($E455&amp;"_U",보상!$S:$AA,3,FALSE)),0),FALSE)),"ERROR")</f>
        <v>이시디오르의 시민증</v>
      </c>
      <c r="E455" s="22" t="s">
        <v>384</v>
      </c>
      <c r="F455" s="22">
        <f>COUNTIF($C$8:$C455,$C455)</f>
        <v>1</v>
      </c>
      <c r="G455" s="22" t="b">
        <v>0</v>
      </c>
      <c r="H455" s="22">
        <v>0</v>
      </c>
      <c r="I455" s="129">
        <f>IFERROR(IF(H455=0,0,VLOOKUP(VLOOKUP(H455,#REF!,MATCH("strMailTitleID",#REF!,0),FALSE),#REF!,2,FALSE)),"ERROR")</f>
        <v>0</v>
      </c>
      <c r="J455" s="176">
        <v>0</v>
      </c>
      <c r="K455" s="129">
        <f>IFERROR(IF(J455=0,0,VLOOKUP(VLOOKUP(J455,#REF!,MATCH("strMailTitleID",#REF!,0),FALSE),#REF!,2,FALSE)),"ERROR")</f>
        <v>0</v>
      </c>
      <c r="L455" s="22">
        <f ca="1">IFERROR(IFERROR(VLOOKUP($B455,INDIRECT(VLOOKUP($E455,보상!$S:$AA,2,FALSE)),MATCH(L$6,INDIRECT(VLOOKUP($E455,보상!$S:$AA,3,FALSE)),0),FALSE),VLOOKUP($B455,INDIRECT(VLOOKUP($E455&amp;"_U",보상!$S:$AA,2,FALSE)),MATCH(L$6,INDIRECT(VLOOKUP($E455&amp;"_U",보상!$S:$AA,3,FALSE)),0),FALSE)),"ERROR")</f>
        <v>29340</v>
      </c>
      <c r="M455" s="22">
        <v>0</v>
      </c>
      <c r="N455" s="22">
        <v>0</v>
      </c>
      <c r="O455" s="22">
        <v>0</v>
      </c>
      <c r="P455" s="22" t="str">
        <f ca="1">IFERROR(IFERROR(VLOOKUP($B455,INDIRECT(VLOOKUP($E455,보상!$S:$AA,2,FALSE)),MATCH(P$6,INDIRECT(VLOOKUP($E455,보상!$S:$AA,3,FALSE)),0),FALSE),VLOOKUP($B455,INDIRECT(VLOOKUP($E455&amp;"_U",보상!$S:$AA,2,FALSE)),MATCH(P$6,INDIRECT(VLOOKUP($E455&amp;"_U",보상!$S:$AA,3,FALSE)),0),FALSE)),"ERROR")</f>
        <v>Gold</v>
      </c>
      <c r="Q455" s="22">
        <f ca="1">IFERROR(IFERROR(VLOOKUP($B455,INDIRECT(VLOOKUP($E455,보상!$S:$AA,2,FALSE)),MATCH(Q$6,INDIRECT(VLOOKUP($E455,보상!$S:$AA,3,FALSE)),0),FALSE),VLOOKUP($B455,INDIRECT(VLOOKUP($E455&amp;"_U",보상!$S:$AA,2,FALSE)),MATCH(Q$6,INDIRECT(VLOOKUP($E455&amp;"_U",보상!$S:$AA,3,FALSE)),0),FALSE)),"ERROR")</f>
        <v>15330</v>
      </c>
      <c r="R455" s="22" t="b">
        <v>0</v>
      </c>
      <c r="S455" s="22" t="b">
        <v>0</v>
      </c>
      <c r="T455" s="22">
        <f ca="1">IFERROR(IF(W455=0,0,VLOOKUP(W455,보상!$D:$K,6,FALSE)),"-")</f>
        <v>0</v>
      </c>
      <c r="U455" s="22">
        <f ca="1">IFERROR(IF(W455=0,0,VLOOKUP(W455,보상!$D:$K,7,FALSE)),"-")</f>
        <v>5250</v>
      </c>
      <c r="V455" s="22">
        <f ca="1">IFERROR(IF(W455=0,0,VLOOKUP(W455,보상!$D:$K,8,FALSE)),"-")</f>
        <v>0</v>
      </c>
      <c r="W455" s="22">
        <f ca="1">IFERROR(IFERROR(VLOOKUP($B455,INDIRECT(VLOOKUP($E455,보상!$S:$AA,2,FALSE)),MATCH(W$6,INDIRECT(VLOOKUP($E455,보상!$S:$AA,3,FALSE)),0),FALSE),VLOOKUP($B455,INDIRECT(VLOOKUP($E455&amp;"_U",보상!$S:$AA,2,FALSE)),MATCH(W$6,INDIRECT(VLOOKUP($E455&amp;"_U",보상!$S:$AA,3,FALSE)),0),FALSE)),"ERROR")</f>
        <v>243001</v>
      </c>
      <c r="X455" s="134" t="str">
        <f ca="1">IFERROR(IF(W455=0,0,VLOOKUP(SUBSTITUTE(VLOOKUP(W455,#REF!,MATCH("strItemName",#REF!,0),FALSE),"SUI_",""),#REF!,2,FALSE)),"ERROR")</f>
        <v>ERROR</v>
      </c>
      <c r="Y455" s="22">
        <f t="shared" ca="1" si="22"/>
        <v>243001</v>
      </c>
      <c r="Z455" s="134" t="str">
        <f ca="1">IFERROR(IF(Y455=0,0,VLOOKUP(SUBSTITUTE(VLOOKUP(Y455,#REF!,MATCH("strItemName",#REF!,0),FALSE),"SUI_",""),#REF!,2,FALSE)),"ERROR")</f>
        <v>ERROR</v>
      </c>
      <c r="AA455" s="22">
        <f t="shared" ca="1" si="22"/>
        <v>243001</v>
      </c>
      <c r="AB455" s="134" t="str">
        <f ca="1">IFERROR(IF(AA455=0,0,VLOOKUP(SUBSTITUTE(VLOOKUP(AA455,#REF!,MATCH("strItemName",#REF!,0),FALSE),"SUI_",""),#REF!,2,FALSE)),"ERROR")</f>
        <v>ERROR</v>
      </c>
      <c r="AC455" s="22">
        <f t="shared" ca="1" si="22"/>
        <v>243001</v>
      </c>
      <c r="AD455" s="134" t="str">
        <f ca="1">IFERROR(IF(AC455=0,0,VLOOKUP(SUBSTITUTE(VLOOKUP(AC455,#REF!,MATCH("strItemName",#REF!,0),FALSE),"SUI_",""),#REF!,2,FALSE)),"ERROR")</f>
        <v>ERROR</v>
      </c>
      <c r="AE455" s="22">
        <f t="shared" ca="1" si="22"/>
        <v>243001</v>
      </c>
      <c r="AF455" s="134" t="str">
        <f ca="1">IFERROR(IF(AE455=0,0,VLOOKUP(SUBSTITUTE(VLOOKUP(AE455,#REF!,MATCH("strItemName",#REF!,0),FALSE),"SUI_",""),#REF!,2,FALSE)),"ERROR")</f>
        <v>ERROR</v>
      </c>
      <c r="AG455" s="88">
        <v>0</v>
      </c>
      <c r="AH455" s="134">
        <f>IFERROR(IF(AG455=0,0,VLOOKUP(SUBSTITUTE(VLOOKUP(AG455,#REF!,MATCH("strItemName",#REF!,0),FALSE),"SUI_",""),#REF!,2,FALSE)),"ERROR")</f>
        <v>0</v>
      </c>
      <c r="AI455" s="22">
        <f ca="1">IFERROR(IFERROR(VLOOKUP($B455,INDIRECT(VLOOKUP($E455,보상!$S:$AA,2,FALSE)),MATCH(AI$6,INDIRECT(VLOOKUP($E455,보상!$S:$AA,3,FALSE)),0),FALSE),VLOOKUP($B455,INDIRECT(VLOOKUP($E455&amp;"_U",보상!$S:$AA,2,FALSE)),MATCH(AI$6,INDIRECT(VLOOKUP($E455&amp;"_U",보상!$S:$AA,3,FALSE)),0),FALSE)),"ERROR")</f>
        <v>1</v>
      </c>
      <c r="AJ455" s="22">
        <v>0</v>
      </c>
      <c r="AK455" s="22">
        <v>0</v>
      </c>
      <c r="AL455" s="22">
        <v>0</v>
      </c>
      <c r="AM455" s="22" t="b">
        <v>0</v>
      </c>
      <c r="AN455" s="22">
        <v>0</v>
      </c>
      <c r="AO455" s="22">
        <v>0</v>
      </c>
    </row>
    <row r="456" spans="2:41" ht="16.5" customHeight="1" x14ac:dyDescent="0.3">
      <c r="B456" s="153">
        <f t="shared" si="21"/>
        <v>1070101</v>
      </c>
      <c r="C456" s="22">
        <v>1070101</v>
      </c>
      <c r="D456" s="156" t="str">
        <f ca="1">IFERROR(IFERROR(VLOOKUP($B456,INDIRECT(VLOOKUP($E456,보상!$S:$AA,2,FALSE)),MATCH(D$6,INDIRECT(VLOOKUP($E456,보상!$S:$AA,3,FALSE)),0),FALSE),VLOOKUP($B456,INDIRECT(VLOOKUP($E456&amp;"_U",보상!$S:$AA,2,FALSE)),MATCH(D$6,INDIRECT(VLOOKUP($E456&amp;"_U",보상!$S:$AA,3,FALSE)),0),FALSE)),"ERROR")</f>
        <v>프로리온 협곡으로 이동</v>
      </c>
      <c r="E456" s="22" t="s">
        <v>384</v>
      </c>
      <c r="F456" s="22">
        <f>COUNTIF($C$8:$C456,$C456)</f>
        <v>1</v>
      </c>
      <c r="G456" s="22" t="b">
        <v>0</v>
      </c>
      <c r="H456" s="22">
        <v>0</v>
      </c>
      <c r="I456" s="129">
        <f>IFERROR(IF(H456=0,0,VLOOKUP(VLOOKUP(H456,#REF!,MATCH("strMailTitleID",#REF!,0),FALSE),#REF!,2,FALSE)),"ERROR")</f>
        <v>0</v>
      </c>
      <c r="J456" s="176">
        <v>0</v>
      </c>
      <c r="K456" s="129">
        <f>IFERROR(IF(J456=0,0,VLOOKUP(VLOOKUP(J456,#REF!,MATCH("strMailTitleID",#REF!,0),FALSE),#REF!,2,FALSE)),"ERROR")</f>
        <v>0</v>
      </c>
      <c r="L456" s="22">
        <f ca="1">IFERROR(IFERROR(VLOOKUP($B456,INDIRECT(VLOOKUP($E456,보상!$S:$AA,2,FALSE)),MATCH(L$6,INDIRECT(VLOOKUP($E456,보상!$S:$AA,3,FALSE)),0),FALSE),VLOOKUP($B456,INDIRECT(VLOOKUP($E456&amp;"_U",보상!$S:$AA,2,FALSE)),MATCH(L$6,INDIRECT(VLOOKUP($E456&amp;"_U",보상!$S:$AA,3,FALSE)),0),FALSE)),"ERROR")</f>
        <v>26310</v>
      </c>
      <c r="M456" s="22">
        <v>0</v>
      </c>
      <c r="N456" s="22">
        <v>0</v>
      </c>
      <c r="O456" s="22">
        <v>0</v>
      </c>
      <c r="P456" s="22" t="str">
        <f ca="1">IFERROR(IFERROR(VLOOKUP($B456,INDIRECT(VLOOKUP($E456,보상!$S:$AA,2,FALSE)),MATCH(P$6,INDIRECT(VLOOKUP($E456,보상!$S:$AA,3,FALSE)),0),FALSE),VLOOKUP($B456,INDIRECT(VLOOKUP($E456&amp;"_U",보상!$S:$AA,2,FALSE)),MATCH(P$6,INDIRECT(VLOOKUP($E456&amp;"_U",보상!$S:$AA,3,FALSE)),0),FALSE)),"ERROR")</f>
        <v>Gold</v>
      </c>
      <c r="Q456" s="22">
        <f ca="1">IFERROR(IFERROR(VLOOKUP($B456,INDIRECT(VLOOKUP($E456,보상!$S:$AA,2,FALSE)),MATCH(Q$6,INDIRECT(VLOOKUP($E456,보상!$S:$AA,3,FALSE)),0),FALSE),VLOOKUP($B456,INDIRECT(VLOOKUP($E456&amp;"_U",보상!$S:$AA,2,FALSE)),MATCH(Q$6,INDIRECT(VLOOKUP($E456&amp;"_U",보상!$S:$AA,3,FALSE)),0),FALSE)),"ERROR")</f>
        <v>16440</v>
      </c>
      <c r="R456" s="22" t="b">
        <v>0</v>
      </c>
      <c r="S456" s="22" t="b">
        <v>0</v>
      </c>
      <c r="T456" s="22">
        <f ca="1">IFERROR(IF(W456=0,0,VLOOKUP(W456,보상!$D:$K,6,FALSE)),"-")</f>
        <v>0</v>
      </c>
      <c r="U456" s="22">
        <f ca="1">IFERROR(IF(W456=0,0,VLOOKUP(W456,보상!$D:$K,7,FALSE)),"-")</f>
        <v>0</v>
      </c>
      <c r="V456" s="22">
        <f ca="1">IFERROR(IF(W456=0,0,VLOOKUP(W456,보상!$D:$K,8,FALSE)),"-")</f>
        <v>0</v>
      </c>
      <c r="W456" s="22">
        <f ca="1">IFERROR(IFERROR(VLOOKUP($B456,INDIRECT(VLOOKUP($E456,보상!$S:$AA,2,FALSE)),MATCH(W$6,INDIRECT(VLOOKUP($E456,보상!$S:$AA,3,FALSE)),0),FALSE),VLOOKUP($B456,INDIRECT(VLOOKUP($E456&amp;"_U",보상!$S:$AA,2,FALSE)),MATCH(W$6,INDIRECT(VLOOKUP($E456&amp;"_U",보상!$S:$AA,3,FALSE)),0),FALSE)),"ERROR")</f>
        <v>2014001</v>
      </c>
      <c r="X456" s="134" t="str">
        <f ca="1">IFERROR(IF(W456=0,0,VLOOKUP(SUBSTITUTE(VLOOKUP(W456,#REF!,MATCH("strItemName",#REF!,0),FALSE),"SUI_",""),#REF!,2,FALSE)),"ERROR")</f>
        <v>ERROR</v>
      </c>
      <c r="Y456" s="22">
        <f t="shared" ca="1" si="22"/>
        <v>2014001</v>
      </c>
      <c r="Z456" s="134" t="str">
        <f ca="1">IFERROR(IF(Y456=0,0,VLOOKUP(SUBSTITUTE(VLOOKUP(Y456,#REF!,MATCH("strItemName",#REF!,0),FALSE),"SUI_",""),#REF!,2,FALSE)),"ERROR")</f>
        <v>ERROR</v>
      </c>
      <c r="AA456" s="22">
        <f t="shared" ca="1" si="22"/>
        <v>2014001</v>
      </c>
      <c r="AB456" s="134" t="str">
        <f ca="1">IFERROR(IF(AA456=0,0,VLOOKUP(SUBSTITUTE(VLOOKUP(AA456,#REF!,MATCH("strItemName",#REF!,0),FALSE),"SUI_",""),#REF!,2,FALSE)),"ERROR")</f>
        <v>ERROR</v>
      </c>
      <c r="AC456" s="22">
        <f t="shared" ca="1" si="22"/>
        <v>2014001</v>
      </c>
      <c r="AD456" s="134" t="str">
        <f ca="1">IFERROR(IF(AC456=0,0,VLOOKUP(SUBSTITUTE(VLOOKUP(AC456,#REF!,MATCH("strItemName",#REF!,0),FALSE),"SUI_",""),#REF!,2,FALSE)),"ERROR")</f>
        <v>ERROR</v>
      </c>
      <c r="AE456" s="22">
        <f t="shared" ca="1" si="22"/>
        <v>2014001</v>
      </c>
      <c r="AF456" s="134" t="str">
        <f ca="1">IFERROR(IF(AE456=0,0,VLOOKUP(SUBSTITUTE(VLOOKUP(AE456,#REF!,MATCH("strItemName",#REF!,0),FALSE),"SUI_",""),#REF!,2,FALSE)),"ERROR")</f>
        <v>ERROR</v>
      </c>
      <c r="AG456" s="88">
        <v>0</v>
      </c>
      <c r="AH456" s="134">
        <f>IFERROR(IF(AG456=0,0,VLOOKUP(SUBSTITUTE(VLOOKUP(AG456,#REF!,MATCH("strItemName",#REF!,0),FALSE),"SUI_",""),#REF!,2,FALSE)),"ERROR")</f>
        <v>0</v>
      </c>
      <c r="AI456" s="22">
        <f ca="1">IFERROR(IFERROR(VLOOKUP($B456,INDIRECT(VLOOKUP($E456,보상!$S:$AA,2,FALSE)),MATCH(AI$6,INDIRECT(VLOOKUP($E456,보상!$S:$AA,3,FALSE)),0),FALSE),VLOOKUP($B456,INDIRECT(VLOOKUP($E456&amp;"_U",보상!$S:$AA,2,FALSE)),MATCH(AI$6,INDIRECT(VLOOKUP($E456&amp;"_U",보상!$S:$AA,3,FALSE)),0),FALSE)),"ERROR")</f>
        <v>5</v>
      </c>
      <c r="AJ456" s="22">
        <v>0</v>
      </c>
      <c r="AK456" s="22">
        <v>0</v>
      </c>
      <c r="AL456" s="22">
        <v>0</v>
      </c>
      <c r="AM456" s="22" t="b">
        <v>0</v>
      </c>
      <c r="AN456" s="22">
        <v>0</v>
      </c>
      <c r="AO456" s="22">
        <v>0</v>
      </c>
    </row>
    <row r="457" spans="2:41" ht="16.5" customHeight="1" x14ac:dyDescent="0.3">
      <c r="B457" s="153">
        <f t="shared" si="21"/>
        <v>1070201</v>
      </c>
      <c r="C457" s="22">
        <v>1070201</v>
      </c>
      <c r="D457" s="156" t="str">
        <f ca="1">IFERROR(IFERROR(VLOOKUP($B457,INDIRECT(VLOOKUP($E457,보상!$S:$AA,2,FALSE)),MATCH(D$6,INDIRECT(VLOOKUP($E457,보상!$S:$AA,3,FALSE)),0),FALSE),VLOOKUP($B457,INDIRECT(VLOOKUP($E457&amp;"_U",보상!$S:$AA,2,FALSE)),MATCH(D$6,INDIRECT(VLOOKUP($E457&amp;"_U",보상!$S:$AA,3,FALSE)),0),FALSE)),"ERROR")</f>
        <v>대립하는 관계</v>
      </c>
      <c r="E457" s="22" t="s">
        <v>384</v>
      </c>
      <c r="F457" s="22">
        <f>COUNTIF($C$8:$C457,$C457)</f>
        <v>1</v>
      </c>
      <c r="G457" s="22" t="b">
        <v>0</v>
      </c>
      <c r="H457" s="22">
        <v>0</v>
      </c>
      <c r="I457" s="129">
        <f>IFERROR(IF(H457=0,0,VLOOKUP(VLOOKUP(H457,#REF!,MATCH("strMailTitleID",#REF!,0),FALSE),#REF!,2,FALSE)),"ERROR")</f>
        <v>0</v>
      </c>
      <c r="J457" s="176">
        <v>0</v>
      </c>
      <c r="K457" s="129">
        <f>IFERROR(IF(J457=0,0,VLOOKUP(VLOOKUP(J457,#REF!,MATCH("strMailTitleID",#REF!,0),FALSE),#REF!,2,FALSE)),"ERROR")</f>
        <v>0</v>
      </c>
      <c r="L457" s="22">
        <f ca="1">IFERROR(IFERROR(VLOOKUP($B457,INDIRECT(VLOOKUP($E457,보상!$S:$AA,2,FALSE)),MATCH(L$6,INDIRECT(VLOOKUP($E457,보상!$S:$AA,3,FALSE)),0),FALSE),VLOOKUP($B457,INDIRECT(VLOOKUP($E457&amp;"_U",보상!$S:$AA,2,FALSE)),MATCH(L$6,INDIRECT(VLOOKUP($E457&amp;"_U",보상!$S:$AA,3,FALSE)),0),FALSE)),"ERROR")</f>
        <v>28330</v>
      </c>
      <c r="M457" s="22">
        <v>0</v>
      </c>
      <c r="N457" s="22">
        <v>0</v>
      </c>
      <c r="O457" s="22">
        <v>0</v>
      </c>
      <c r="P457" s="22" t="str">
        <f ca="1">IFERROR(IFERROR(VLOOKUP($B457,INDIRECT(VLOOKUP($E457,보상!$S:$AA,2,FALSE)),MATCH(P$6,INDIRECT(VLOOKUP($E457,보상!$S:$AA,3,FALSE)),0),FALSE),VLOOKUP($B457,INDIRECT(VLOOKUP($E457&amp;"_U",보상!$S:$AA,2,FALSE)),MATCH(P$6,INDIRECT(VLOOKUP($E457&amp;"_U",보상!$S:$AA,3,FALSE)),0),FALSE)),"ERROR")</f>
        <v>Gold</v>
      </c>
      <c r="Q457" s="22">
        <f ca="1">IFERROR(IFERROR(VLOOKUP($B457,INDIRECT(VLOOKUP($E457,보상!$S:$AA,2,FALSE)),MATCH(Q$6,INDIRECT(VLOOKUP($E457,보상!$S:$AA,3,FALSE)),0),FALSE),VLOOKUP($B457,INDIRECT(VLOOKUP($E457&amp;"_U",보상!$S:$AA,2,FALSE)),MATCH(Q$6,INDIRECT(VLOOKUP($E457&amp;"_U",보상!$S:$AA,3,FALSE)),0),FALSE)),"ERROR")</f>
        <v>16440</v>
      </c>
      <c r="R457" s="22" t="b">
        <v>0</v>
      </c>
      <c r="S457" s="22" t="b">
        <v>0</v>
      </c>
      <c r="T457" s="22">
        <f ca="1">IFERROR(IF(W457=0,0,VLOOKUP(W457,보상!$D:$K,6,FALSE)),"-")</f>
        <v>7500</v>
      </c>
      <c r="U457" s="22">
        <f ca="1">IFERROR(IF(W457=0,0,VLOOKUP(W457,보상!$D:$K,7,FALSE)),"-")</f>
        <v>0</v>
      </c>
      <c r="V457" s="22">
        <f ca="1">IFERROR(IF(W457=0,0,VLOOKUP(W457,보상!$D:$K,8,FALSE)),"-")</f>
        <v>0</v>
      </c>
      <c r="W457" s="22">
        <f ca="1">IFERROR(IFERROR(VLOOKUP($B457,INDIRECT(VLOOKUP($E457,보상!$S:$AA,2,FALSE)),MATCH(W$6,INDIRECT(VLOOKUP($E457,보상!$S:$AA,3,FALSE)),0),FALSE),VLOOKUP($B457,INDIRECT(VLOOKUP($E457&amp;"_U",보상!$S:$AA,2,FALSE)),MATCH(W$6,INDIRECT(VLOOKUP($E457&amp;"_U",보상!$S:$AA,3,FALSE)),0),FALSE)),"ERROR")</f>
        <v>153001</v>
      </c>
      <c r="X457" s="134" t="str">
        <f ca="1">IFERROR(IF(W457=0,0,VLOOKUP(SUBSTITUTE(VLOOKUP(W457,#REF!,MATCH("strItemName",#REF!,0),FALSE),"SUI_",""),#REF!,2,FALSE)),"ERROR")</f>
        <v>ERROR</v>
      </c>
      <c r="Y457" s="22">
        <f t="shared" ca="1" si="22"/>
        <v>153001</v>
      </c>
      <c r="Z457" s="134" t="str">
        <f ca="1">IFERROR(IF(Y457=0,0,VLOOKUP(SUBSTITUTE(VLOOKUP(Y457,#REF!,MATCH("strItemName",#REF!,0),FALSE),"SUI_",""),#REF!,2,FALSE)),"ERROR")</f>
        <v>ERROR</v>
      </c>
      <c r="AA457" s="22">
        <f t="shared" ca="1" si="22"/>
        <v>153001</v>
      </c>
      <c r="AB457" s="134" t="str">
        <f ca="1">IFERROR(IF(AA457=0,0,VLOOKUP(SUBSTITUTE(VLOOKUP(AA457,#REF!,MATCH("strItemName",#REF!,0),FALSE),"SUI_",""),#REF!,2,FALSE)),"ERROR")</f>
        <v>ERROR</v>
      </c>
      <c r="AC457" s="22">
        <f t="shared" ca="1" si="22"/>
        <v>153001</v>
      </c>
      <c r="AD457" s="134" t="str">
        <f ca="1">IFERROR(IF(AC457=0,0,VLOOKUP(SUBSTITUTE(VLOOKUP(AC457,#REF!,MATCH("strItemName",#REF!,0),FALSE),"SUI_",""),#REF!,2,FALSE)),"ERROR")</f>
        <v>ERROR</v>
      </c>
      <c r="AE457" s="22">
        <f t="shared" ca="1" si="22"/>
        <v>153001</v>
      </c>
      <c r="AF457" s="134" t="str">
        <f ca="1">IFERROR(IF(AE457=0,0,VLOOKUP(SUBSTITUTE(VLOOKUP(AE457,#REF!,MATCH("strItemName",#REF!,0),FALSE),"SUI_",""),#REF!,2,FALSE)),"ERROR")</f>
        <v>ERROR</v>
      </c>
      <c r="AG457" s="88">
        <v>0</v>
      </c>
      <c r="AH457" s="134">
        <f>IFERROR(IF(AG457=0,0,VLOOKUP(SUBSTITUTE(VLOOKUP(AG457,#REF!,MATCH("strItemName",#REF!,0),FALSE),"SUI_",""),#REF!,2,FALSE)),"ERROR")</f>
        <v>0</v>
      </c>
      <c r="AI457" s="22">
        <f ca="1">IFERROR(IFERROR(VLOOKUP($B457,INDIRECT(VLOOKUP($E457,보상!$S:$AA,2,FALSE)),MATCH(AI$6,INDIRECT(VLOOKUP($E457,보상!$S:$AA,3,FALSE)),0),FALSE),VLOOKUP($B457,INDIRECT(VLOOKUP($E457&amp;"_U",보상!$S:$AA,2,FALSE)),MATCH(AI$6,INDIRECT(VLOOKUP($E457&amp;"_U",보상!$S:$AA,3,FALSE)),0),FALSE)),"ERROR")</f>
        <v>1</v>
      </c>
      <c r="AJ457" s="22">
        <v>0</v>
      </c>
      <c r="AK457" s="22">
        <v>0</v>
      </c>
      <c r="AL457" s="22">
        <v>0</v>
      </c>
      <c r="AM457" s="22" t="b">
        <v>0</v>
      </c>
      <c r="AN457" s="22">
        <v>0</v>
      </c>
      <c r="AO457" s="22">
        <v>0</v>
      </c>
    </row>
    <row r="458" spans="2:41" ht="16.5" customHeight="1" x14ac:dyDescent="0.3">
      <c r="B458" s="153">
        <f t="shared" si="21"/>
        <v>1070303</v>
      </c>
      <c r="C458" s="22">
        <v>1070303</v>
      </c>
      <c r="D458" s="156" t="str">
        <f ca="1">IFERROR(IFERROR(VLOOKUP($B458,INDIRECT(VLOOKUP($E458,보상!$S:$AA,2,FALSE)),MATCH(D$6,INDIRECT(VLOOKUP($E458,보상!$S:$AA,3,FALSE)),0),FALSE),VLOOKUP($B458,INDIRECT(VLOOKUP($E458&amp;"_U",보상!$S:$AA,2,FALSE)),MATCH(D$6,INDIRECT(VLOOKUP($E458&amp;"_U",보상!$S:$AA,3,FALSE)),0),FALSE)),"ERROR")</f>
        <v>위험한 습격</v>
      </c>
      <c r="E458" s="22" t="s">
        <v>384</v>
      </c>
      <c r="F458" s="22">
        <f>COUNTIF($C$8:$C458,$C458)</f>
        <v>1</v>
      </c>
      <c r="G458" s="22" t="b">
        <v>0</v>
      </c>
      <c r="H458" s="22">
        <v>0</v>
      </c>
      <c r="I458" s="129">
        <f>IFERROR(IF(H458=0,0,VLOOKUP(VLOOKUP(H458,#REF!,MATCH("strMailTitleID",#REF!,0),FALSE),#REF!,2,FALSE)),"ERROR")</f>
        <v>0</v>
      </c>
      <c r="J458" s="176">
        <v>0</v>
      </c>
      <c r="K458" s="129">
        <f>IFERROR(IF(J458=0,0,VLOOKUP(VLOOKUP(J458,#REF!,MATCH("strMailTitleID",#REF!,0),FALSE),#REF!,2,FALSE)),"ERROR")</f>
        <v>0</v>
      </c>
      <c r="L458" s="22">
        <f ca="1">IFERROR(IFERROR(VLOOKUP($B458,INDIRECT(VLOOKUP($E458,보상!$S:$AA,2,FALSE)),MATCH(L$6,INDIRECT(VLOOKUP($E458,보상!$S:$AA,3,FALSE)),0),FALSE),VLOOKUP($B458,INDIRECT(VLOOKUP($E458&amp;"_U",보상!$S:$AA,2,FALSE)),MATCH(L$6,INDIRECT(VLOOKUP($E458&amp;"_U",보상!$S:$AA,3,FALSE)),0),FALSE)),"ERROR")</f>
        <v>26310</v>
      </c>
      <c r="M458" s="22">
        <v>0</v>
      </c>
      <c r="N458" s="22">
        <v>0</v>
      </c>
      <c r="O458" s="22">
        <v>0</v>
      </c>
      <c r="P458" s="22" t="str">
        <f ca="1">IFERROR(IFERROR(VLOOKUP($B458,INDIRECT(VLOOKUP($E458,보상!$S:$AA,2,FALSE)),MATCH(P$6,INDIRECT(VLOOKUP($E458,보상!$S:$AA,3,FALSE)),0),FALSE),VLOOKUP($B458,INDIRECT(VLOOKUP($E458&amp;"_U",보상!$S:$AA,2,FALSE)),MATCH(P$6,INDIRECT(VLOOKUP($E458&amp;"_U",보상!$S:$AA,3,FALSE)),0),FALSE)),"ERROR")</f>
        <v>Gold</v>
      </c>
      <c r="Q458" s="22">
        <f ca="1">IFERROR(IFERROR(VLOOKUP($B458,INDIRECT(VLOOKUP($E458,보상!$S:$AA,2,FALSE)),MATCH(Q$6,INDIRECT(VLOOKUP($E458,보상!$S:$AA,3,FALSE)),0),FALSE),VLOOKUP($B458,INDIRECT(VLOOKUP($E458&amp;"_U",보상!$S:$AA,2,FALSE)),MATCH(Q$6,INDIRECT(VLOOKUP($E458&amp;"_U",보상!$S:$AA,3,FALSE)),0),FALSE)),"ERROR")</f>
        <v>16440</v>
      </c>
      <c r="R458" s="22" t="b">
        <v>0</v>
      </c>
      <c r="S458" s="22" t="b">
        <v>0</v>
      </c>
      <c r="T458" s="22">
        <f ca="1">IFERROR(IF(W458=0,0,VLOOKUP(W458,보상!$D:$K,6,FALSE)),"-")</f>
        <v>0</v>
      </c>
      <c r="U458" s="22">
        <f ca="1">IFERROR(IF(W458=0,0,VLOOKUP(W458,보상!$D:$K,7,FALSE)),"-")</f>
        <v>5250</v>
      </c>
      <c r="V458" s="22">
        <f ca="1">IFERROR(IF(W458=0,0,VLOOKUP(W458,보상!$D:$K,8,FALSE)),"-")</f>
        <v>0</v>
      </c>
      <c r="W458" s="22">
        <f ca="1">IFERROR(IFERROR(VLOOKUP($B458,INDIRECT(VLOOKUP($E458,보상!$S:$AA,2,FALSE)),MATCH(W$6,INDIRECT(VLOOKUP($E458,보상!$S:$AA,3,FALSE)),0),FALSE),VLOOKUP($B458,INDIRECT(VLOOKUP($E458&amp;"_U",보상!$S:$AA,2,FALSE)),MATCH(W$6,INDIRECT(VLOOKUP($E458&amp;"_U",보상!$S:$AA,3,FALSE)),0),FALSE)),"ERROR")</f>
        <v>243001</v>
      </c>
      <c r="X458" s="134" t="str">
        <f ca="1">IFERROR(IF(W458=0,0,VLOOKUP(SUBSTITUTE(VLOOKUP(W458,#REF!,MATCH("strItemName",#REF!,0),FALSE),"SUI_",""),#REF!,2,FALSE)),"ERROR")</f>
        <v>ERROR</v>
      </c>
      <c r="Y458" s="22">
        <f t="shared" ca="1" si="22"/>
        <v>243001</v>
      </c>
      <c r="Z458" s="134" t="str">
        <f ca="1">IFERROR(IF(Y458=0,0,VLOOKUP(SUBSTITUTE(VLOOKUP(Y458,#REF!,MATCH("strItemName",#REF!,0),FALSE),"SUI_",""),#REF!,2,FALSE)),"ERROR")</f>
        <v>ERROR</v>
      </c>
      <c r="AA458" s="22">
        <f t="shared" ca="1" si="22"/>
        <v>243001</v>
      </c>
      <c r="AB458" s="134" t="str">
        <f ca="1">IFERROR(IF(AA458=0,0,VLOOKUP(SUBSTITUTE(VLOOKUP(AA458,#REF!,MATCH("strItemName",#REF!,0),FALSE),"SUI_",""),#REF!,2,FALSE)),"ERROR")</f>
        <v>ERROR</v>
      </c>
      <c r="AC458" s="22">
        <f t="shared" ca="1" si="22"/>
        <v>243001</v>
      </c>
      <c r="AD458" s="134" t="str">
        <f ca="1">IFERROR(IF(AC458=0,0,VLOOKUP(SUBSTITUTE(VLOOKUP(AC458,#REF!,MATCH("strItemName",#REF!,0),FALSE),"SUI_",""),#REF!,2,FALSE)),"ERROR")</f>
        <v>ERROR</v>
      </c>
      <c r="AE458" s="22">
        <f t="shared" ca="1" si="22"/>
        <v>243001</v>
      </c>
      <c r="AF458" s="134" t="str">
        <f ca="1">IFERROR(IF(AE458=0,0,VLOOKUP(SUBSTITUTE(VLOOKUP(AE458,#REF!,MATCH("strItemName",#REF!,0),FALSE),"SUI_",""),#REF!,2,FALSE)),"ERROR")</f>
        <v>ERROR</v>
      </c>
      <c r="AG458" s="88">
        <v>0</v>
      </c>
      <c r="AH458" s="134">
        <f>IFERROR(IF(AG458=0,0,VLOOKUP(SUBSTITUTE(VLOOKUP(AG458,#REF!,MATCH("strItemName",#REF!,0),FALSE),"SUI_",""),#REF!,2,FALSE)),"ERROR")</f>
        <v>0</v>
      </c>
      <c r="AI458" s="22">
        <f ca="1">IFERROR(IFERROR(VLOOKUP($B458,INDIRECT(VLOOKUP($E458,보상!$S:$AA,2,FALSE)),MATCH(AI$6,INDIRECT(VLOOKUP($E458,보상!$S:$AA,3,FALSE)),0),FALSE),VLOOKUP($B458,INDIRECT(VLOOKUP($E458&amp;"_U",보상!$S:$AA,2,FALSE)),MATCH(AI$6,INDIRECT(VLOOKUP($E458&amp;"_U",보상!$S:$AA,3,FALSE)),0),FALSE)),"ERROR")</f>
        <v>1</v>
      </c>
      <c r="AJ458" s="22">
        <v>0</v>
      </c>
      <c r="AK458" s="22">
        <v>0</v>
      </c>
      <c r="AL458" s="22">
        <v>0</v>
      </c>
      <c r="AM458" s="22" t="b">
        <v>0</v>
      </c>
      <c r="AN458" s="22">
        <v>0</v>
      </c>
      <c r="AO458" s="22">
        <v>0</v>
      </c>
    </row>
    <row r="459" spans="2:41" ht="16.5" customHeight="1" x14ac:dyDescent="0.3">
      <c r="B459" s="153">
        <f t="shared" si="21"/>
        <v>1070403</v>
      </c>
      <c r="C459" s="22">
        <v>1070403</v>
      </c>
      <c r="D459" s="156" t="str">
        <f ca="1">IFERROR(IFERROR(VLOOKUP($B459,INDIRECT(VLOOKUP($E459,보상!$S:$AA,2,FALSE)),MATCH(D$6,INDIRECT(VLOOKUP($E459,보상!$S:$AA,3,FALSE)),0),FALSE),VLOOKUP($B459,INDIRECT(VLOOKUP($E459&amp;"_U",보상!$S:$AA,2,FALSE)),MATCH(D$6,INDIRECT(VLOOKUP($E459&amp;"_U",보상!$S:$AA,3,FALSE)),0),FALSE)),"ERROR")</f>
        <v>메마른 땅</v>
      </c>
      <c r="E459" s="22" t="s">
        <v>384</v>
      </c>
      <c r="F459" s="22">
        <f>COUNTIF($C$8:$C459,$C459)</f>
        <v>1</v>
      </c>
      <c r="G459" s="22" t="b">
        <v>0</v>
      </c>
      <c r="H459" s="22">
        <v>0</v>
      </c>
      <c r="I459" s="129">
        <f>IFERROR(IF(H459=0,0,VLOOKUP(VLOOKUP(H459,#REF!,MATCH("strMailTitleID",#REF!,0),FALSE),#REF!,2,FALSE)),"ERROR")</f>
        <v>0</v>
      </c>
      <c r="J459" s="176">
        <v>0</v>
      </c>
      <c r="K459" s="129">
        <f>IFERROR(IF(J459=0,0,VLOOKUP(VLOOKUP(J459,#REF!,MATCH("strMailTitleID",#REF!,0),FALSE),#REF!,2,FALSE)),"ERROR")</f>
        <v>0</v>
      </c>
      <c r="L459" s="22">
        <f ca="1">IFERROR(IFERROR(VLOOKUP($B459,INDIRECT(VLOOKUP($E459,보상!$S:$AA,2,FALSE)),MATCH(L$6,INDIRECT(VLOOKUP($E459,보상!$S:$AA,3,FALSE)),0),FALSE),VLOOKUP($B459,INDIRECT(VLOOKUP($E459&amp;"_U",보상!$S:$AA,2,FALSE)),MATCH(L$6,INDIRECT(VLOOKUP($E459&amp;"_U",보상!$S:$AA,3,FALSE)),0),FALSE)),"ERROR")</f>
        <v>26310</v>
      </c>
      <c r="M459" s="22">
        <v>0</v>
      </c>
      <c r="N459" s="22">
        <v>0</v>
      </c>
      <c r="O459" s="22">
        <v>0</v>
      </c>
      <c r="P459" s="22" t="str">
        <f ca="1">IFERROR(IFERROR(VLOOKUP($B459,INDIRECT(VLOOKUP($E459,보상!$S:$AA,2,FALSE)),MATCH(P$6,INDIRECT(VLOOKUP($E459,보상!$S:$AA,3,FALSE)),0),FALSE),VLOOKUP($B459,INDIRECT(VLOOKUP($E459&amp;"_U",보상!$S:$AA,2,FALSE)),MATCH(P$6,INDIRECT(VLOOKUP($E459&amp;"_U",보상!$S:$AA,3,FALSE)),0),FALSE)),"ERROR")</f>
        <v>Gold</v>
      </c>
      <c r="Q459" s="22">
        <f ca="1">IFERROR(IFERROR(VLOOKUP($B459,INDIRECT(VLOOKUP($E459,보상!$S:$AA,2,FALSE)),MATCH(Q$6,INDIRECT(VLOOKUP($E459,보상!$S:$AA,3,FALSE)),0),FALSE),VLOOKUP($B459,INDIRECT(VLOOKUP($E459&amp;"_U",보상!$S:$AA,2,FALSE)),MATCH(Q$6,INDIRECT(VLOOKUP($E459&amp;"_U",보상!$S:$AA,3,FALSE)),0),FALSE)),"ERROR")</f>
        <v>16440</v>
      </c>
      <c r="R459" s="22" t="b">
        <v>0</v>
      </c>
      <c r="S459" s="22" t="b">
        <v>0</v>
      </c>
      <c r="T459" s="22">
        <f ca="1">IFERROR(IF(W459=0,0,VLOOKUP(W459,보상!$D:$K,6,FALSE)),"-")</f>
        <v>0</v>
      </c>
      <c r="U459" s="22">
        <f ca="1">IFERROR(IF(W459=0,0,VLOOKUP(W459,보상!$D:$K,7,FALSE)),"-")</f>
        <v>0</v>
      </c>
      <c r="V459" s="22">
        <f ca="1">IFERROR(IF(W459=0,0,VLOOKUP(W459,보상!$D:$K,8,FALSE)),"-")</f>
        <v>0</v>
      </c>
      <c r="W459" s="22">
        <f ca="1">IFERROR(IFERROR(VLOOKUP($B459,INDIRECT(VLOOKUP($E459,보상!$S:$AA,2,FALSE)),MATCH(W$6,INDIRECT(VLOOKUP($E459,보상!$S:$AA,3,FALSE)),0),FALSE),VLOOKUP($B459,INDIRECT(VLOOKUP($E459&amp;"_U",보상!$S:$AA,2,FALSE)),MATCH(W$6,INDIRECT(VLOOKUP($E459&amp;"_U",보상!$S:$AA,3,FALSE)),0),FALSE)),"ERROR")</f>
        <v>2014001</v>
      </c>
      <c r="X459" s="134" t="str">
        <f ca="1">IFERROR(IF(W459=0,0,VLOOKUP(SUBSTITUTE(VLOOKUP(W459,#REF!,MATCH("strItemName",#REF!,0),FALSE),"SUI_",""),#REF!,2,FALSE)),"ERROR")</f>
        <v>ERROR</v>
      </c>
      <c r="Y459" s="22">
        <f t="shared" ca="1" si="22"/>
        <v>2014001</v>
      </c>
      <c r="Z459" s="134" t="str">
        <f ca="1">IFERROR(IF(Y459=0,0,VLOOKUP(SUBSTITUTE(VLOOKUP(Y459,#REF!,MATCH("strItemName",#REF!,0),FALSE),"SUI_",""),#REF!,2,FALSE)),"ERROR")</f>
        <v>ERROR</v>
      </c>
      <c r="AA459" s="22">
        <f t="shared" ca="1" si="22"/>
        <v>2014001</v>
      </c>
      <c r="AB459" s="134" t="str">
        <f ca="1">IFERROR(IF(AA459=0,0,VLOOKUP(SUBSTITUTE(VLOOKUP(AA459,#REF!,MATCH("strItemName",#REF!,0),FALSE),"SUI_",""),#REF!,2,FALSE)),"ERROR")</f>
        <v>ERROR</v>
      </c>
      <c r="AC459" s="22">
        <f t="shared" ca="1" si="22"/>
        <v>2014001</v>
      </c>
      <c r="AD459" s="134" t="str">
        <f ca="1">IFERROR(IF(AC459=0,0,VLOOKUP(SUBSTITUTE(VLOOKUP(AC459,#REF!,MATCH("strItemName",#REF!,0),FALSE),"SUI_",""),#REF!,2,FALSE)),"ERROR")</f>
        <v>ERROR</v>
      </c>
      <c r="AE459" s="22">
        <f t="shared" ca="1" si="22"/>
        <v>2014001</v>
      </c>
      <c r="AF459" s="134" t="str">
        <f ca="1">IFERROR(IF(AE459=0,0,VLOOKUP(SUBSTITUTE(VLOOKUP(AE459,#REF!,MATCH("strItemName",#REF!,0),FALSE),"SUI_",""),#REF!,2,FALSE)),"ERROR")</f>
        <v>ERROR</v>
      </c>
      <c r="AG459" s="88">
        <v>0</v>
      </c>
      <c r="AH459" s="134">
        <f>IFERROR(IF(AG459=0,0,VLOOKUP(SUBSTITUTE(VLOOKUP(AG459,#REF!,MATCH("strItemName",#REF!,0),FALSE),"SUI_",""),#REF!,2,FALSE)),"ERROR")</f>
        <v>0</v>
      </c>
      <c r="AI459" s="22">
        <f ca="1">IFERROR(IFERROR(VLOOKUP($B459,INDIRECT(VLOOKUP($E459,보상!$S:$AA,2,FALSE)),MATCH(AI$6,INDIRECT(VLOOKUP($E459,보상!$S:$AA,3,FALSE)),0),FALSE),VLOOKUP($B459,INDIRECT(VLOOKUP($E459&amp;"_U",보상!$S:$AA,2,FALSE)),MATCH(AI$6,INDIRECT(VLOOKUP($E459&amp;"_U",보상!$S:$AA,3,FALSE)),0),FALSE)),"ERROR")</f>
        <v>5</v>
      </c>
      <c r="AJ459" s="22">
        <v>0</v>
      </c>
      <c r="AK459" s="22">
        <v>0</v>
      </c>
      <c r="AL459" s="22">
        <v>0</v>
      </c>
      <c r="AM459" s="22" t="b">
        <v>0</v>
      </c>
      <c r="AN459" s="22">
        <v>0</v>
      </c>
      <c r="AO459" s="22">
        <v>0</v>
      </c>
    </row>
    <row r="460" spans="2:41" ht="16.5" customHeight="1" x14ac:dyDescent="0.3">
      <c r="B460" s="153">
        <f t="shared" si="21"/>
        <v>1070503</v>
      </c>
      <c r="C460" s="22">
        <v>1070503</v>
      </c>
      <c r="D460" s="156" t="str">
        <f ca="1">IFERROR(IFERROR(VLOOKUP($B460,INDIRECT(VLOOKUP($E460,보상!$S:$AA,2,FALSE)),MATCH(D$6,INDIRECT(VLOOKUP($E460,보상!$S:$AA,3,FALSE)),0),FALSE),VLOOKUP($B460,INDIRECT(VLOOKUP($E460&amp;"_U",보상!$S:$AA,2,FALSE)),MATCH(D$6,INDIRECT(VLOOKUP($E460&amp;"_U",보상!$S:$AA,3,FALSE)),0),FALSE)),"ERROR")</f>
        <v>새로운 싹을 틔운 생명</v>
      </c>
      <c r="E460" s="22" t="s">
        <v>384</v>
      </c>
      <c r="F460" s="22">
        <f>COUNTIF($C$8:$C460,$C460)</f>
        <v>1</v>
      </c>
      <c r="G460" s="22" t="b">
        <v>0</v>
      </c>
      <c r="H460" s="22">
        <v>0</v>
      </c>
      <c r="I460" s="129">
        <f>IFERROR(IF(H460=0,0,VLOOKUP(VLOOKUP(H460,#REF!,MATCH("strMailTitleID",#REF!,0),FALSE),#REF!,2,FALSE)),"ERROR")</f>
        <v>0</v>
      </c>
      <c r="J460" s="176">
        <v>0</v>
      </c>
      <c r="K460" s="129">
        <f>IFERROR(IF(J460=0,0,VLOOKUP(VLOOKUP(J460,#REF!,MATCH("strMailTitleID",#REF!,0),FALSE),#REF!,2,FALSE)),"ERROR")</f>
        <v>0</v>
      </c>
      <c r="L460" s="22">
        <f ca="1">IFERROR(IFERROR(VLOOKUP($B460,INDIRECT(VLOOKUP($E460,보상!$S:$AA,2,FALSE)),MATCH(L$6,INDIRECT(VLOOKUP($E460,보상!$S:$AA,3,FALSE)),0),FALSE),VLOOKUP($B460,INDIRECT(VLOOKUP($E460&amp;"_U",보상!$S:$AA,2,FALSE)),MATCH(L$6,INDIRECT(VLOOKUP($E460&amp;"_U",보상!$S:$AA,3,FALSE)),0),FALSE)),"ERROR")</f>
        <v>28330</v>
      </c>
      <c r="M460" s="22">
        <v>0</v>
      </c>
      <c r="N460" s="22">
        <v>0</v>
      </c>
      <c r="O460" s="22">
        <v>0</v>
      </c>
      <c r="P460" s="22" t="str">
        <f ca="1">IFERROR(IFERROR(VLOOKUP($B460,INDIRECT(VLOOKUP($E460,보상!$S:$AA,2,FALSE)),MATCH(P$6,INDIRECT(VLOOKUP($E460,보상!$S:$AA,3,FALSE)),0),FALSE),VLOOKUP($B460,INDIRECT(VLOOKUP($E460&amp;"_U",보상!$S:$AA,2,FALSE)),MATCH(P$6,INDIRECT(VLOOKUP($E460&amp;"_U",보상!$S:$AA,3,FALSE)),0),FALSE)),"ERROR")</f>
        <v>Gold</v>
      </c>
      <c r="Q460" s="22">
        <f ca="1">IFERROR(IFERROR(VLOOKUP($B460,INDIRECT(VLOOKUP($E460,보상!$S:$AA,2,FALSE)),MATCH(Q$6,INDIRECT(VLOOKUP($E460,보상!$S:$AA,3,FALSE)),0),FALSE),VLOOKUP($B460,INDIRECT(VLOOKUP($E460&amp;"_U",보상!$S:$AA,2,FALSE)),MATCH(Q$6,INDIRECT(VLOOKUP($E460&amp;"_U",보상!$S:$AA,3,FALSE)),0),FALSE)),"ERROR")</f>
        <v>16440</v>
      </c>
      <c r="R460" s="22" t="b">
        <v>0</v>
      </c>
      <c r="S460" s="22" t="b">
        <v>0</v>
      </c>
      <c r="T460" s="22">
        <f ca="1">IFERROR(IF(W460=0,0,VLOOKUP(W460,보상!$D:$K,6,FALSE)),"-")</f>
        <v>0</v>
      </c>
      <c r="U460" s="22">
        <f ca="1">IFERROR(IF(W460=0,0,VLOOKUP(W460,보상!$D:$K,7,FALSE)),"-")</f>
        <v>0</v>
      </c>
      <c r="V460" s="22">
        <f ca="1">IFERROR(IF(W460=0,0,VLOOKUP(W460,보상!$D:$K,8,FALSE)),"-")</f>
        <v>0</v>
      </c>
      <c r="W460" s="22">
        <f ca="1">IFERROR(IFERROR(VLOOKUP($B460,INDIRECT(VLOOKUP($E460,보상!$S:$AA,2,FALSE)),MATCH(W$6,INDIRECT(VLOOKUP($E460,보상!$S:$AA,3,FALSE)),0),FALSE),VLOOKUP($B460,INDIRECT(VLOOKUP($E460&amp;"_U",보상!$S:$AA,2,FALSE)),MATCH(W$6,INDIRECT(VLOOKUP($E460&amp;"_U",보상!$S:$AA,3,FALSE)),0),FALSE)),"ERROR")</f>
        <v>4013010</v>
      </c>
      <c r="X460" s="134" t="str">
        <f ca="1">IFERROR(IF(W460=0,0,VLOOKUP(SUBSTITUTE(VLOOKUP(W460,#REF!,MATCH("strItemName",#REF!,0),FALSE),"SUI_",""),#REF!,2,FALSE)),"ERROR")</f>
        <v>ERROR</v>
      </c>
      <c r="Y460" s="22">
        <f t="shared" ca="1" si="22"/>
        <v>4013010</v>
      </c>
      <c r="Z460" s="134" t="str">
        <f ca="1">IFERROR(IF(Y460=0,0,VLOOKUP(SUBSTITUTE(VLOOKUP(Y460,#REF!,MATCH("strItemName",#REF!,0),FALSE),"SUI_",""),#REF!,2,FALSE)),"ERROR")</f>
        <v>ERROR</v>
      </c>
      <c r="AA460" s="22">
        <f t="shared" ca="1" si="22"/>
        <v>4013010</v>
      </c>
      <c r="AB460" s="134" t="str">
        <f ca="1">IFERROR(IF(AA460=0,0,VLOOKUP(SUBSTITUTE(VLOOKUP(AA460,#REF!,MATCH("strItemName",#REF!,0),FALSE),"SUI_",""),#REF!,2,FALSE)),"ERROR")</f>
        <v>ERROR</v>
      </c>
      <c r="AC460" s="22">
        <f t="shared" ca="1" si="22"/>
        <v>4013010</v>
      </c>
      <c r="AD460" s="134" t="str">
        <f ca="1">IFERROR(IF(AC460=0,0,VLOOKUP(SUBSTITUTE(VLOOKUP(AC460,#REF!,MATCH("strItemName",#REF!,0),FALSE),"SUI_",""),#REF!,2,FALSE)),"ERROR")</f>
        <v>ERROR</v>
      </c>
      <c r="AE460" s="22">
        <f t="shared" ca="1" si="22"/>
        <v>4013010</v>
      </c>
      <c r="AF460" s="134" t="str">
        <f ca="1">IFERROR(IF(AE460=0,0,VLOOKUP(SUBSTITUTE(VLOOKUP(AE460,#REF!,MATCH("strItemName",#REF!,0),FALSE),"SUI_",""),#REF!,2,FALSE)),"ERROR")</f>
        <v>ERROR</v>
      </c>
      <c r="AG460" s="88">
        <v>0</v>
      </c>
      <c r="AH460" s="134">
        <f>IFERROR(IF(AG460=0,0,VLOOKUP(SUBSTITUTE(VLOOKUP(AG460,#REF!,MATCH("strItemName",#REF!,0),FALSE),"SUI_",""),#REF!,2,FALSE)),"ERROR")</f>
        <v>0</v>
      </c>
      <c r="AI460" s="22">
        <f ca="1">IFERROR(IFERROR(VLOOKUP($B460,INDIRECT(VLOOKUP($E460,보상!$S:$AA,2,FALSE)),MATCH(AI$6,INDIRECT(VLOOKUP($E460,보상!$S:$AA,3,FALSE)),0),FALSE),VLOOKUP($B460,INDIRECT(VLOOKUP($E460&amp;"_U",보상!$S:$AA,2,FALSE)),MATCH(AI$6,INDIRECT(VLOOKUP($E460&amp;"_U",보상!$S:$AA,3,FALSE)),0),FALSE)),"ERROR")</f>
        <v>1</v>
      </c>
      <c r="AJ460" s="22">
        <v>0</v>
      </c>
      <c r="AK460" s="22">
        <v>0</v>
      </c>
      <c r="AL460" s="22">
        <v>0</v>
      </c>
      <c r="AM460" s="22" t="b">
        <v>0</v>
      </c>
      <c r="AN460" s="22">
        <v>0</v>
      </c>
      <c r="AO460" s="22">
        <v>0</v>
      </c>
    </row>
    <row r="461" spans="2:41" ht="16.5" customHeight="1" x14ac:dyDescent="0.3">
      <c r="B461" s="153">
        <f t="shared" si="21"/>
        <v>1070603</v>
      </c>
      <c r="C461" s="22">
        <v>1070603</v>
      </c>
      <c r="D461" s="156" t="str">
        <f ca="1">IFERROR(IFERROR(VLOOKUP($B461,INDIRECT(VLOOKUP($E461,보상!$S:$AA,2,FALSE)),MATCH(D$6,INDIRECT(VLOOKUP($E461,보상!$S:$AA,3,FALSE)),0),FALSE),VLOOKUP($B461,INDIRECT(VLOOKUP($E461&amp;"_U",보상!$S:$AA,2,FALSE)),MATCH(D$6,INDIRECT(VLOOKUP($E461&amp;"_U",보상!$S:$AA,3,FALSE)),0),FALSE)),"ERROR")</f>
        <v>걷잡을 수 없는 증식</v>
      </c>
      <c r="E461" s="22" t="s">
        <v>384</v>
      </c>
      <c r="F461" s="22">
        <f>COUNTIF($C$8:$C461,$C461)</f>
        <v>1</v>
      </c>
      <c r="G461" s="22" t="b">
        <v>0</v>
      </c>
      <c r="H461" s="22">
        <v>0</v>
      </c>
      <c r="I461" s="129">
        <f>IFERROR(IF(H461=0,0,VLOOKUP(VLOOKUP(H461,#REF!,MATCH("strMailTitleID",#REF!,0),FALSE),#REF!,2,FALSE)),"ERROR")</f>
        <v>0</v>
      </c>
      <c r="J461" s="176">
        <v>0</v>
      </c>
      <c r="K461" s="129">
        <f>IFERROR(IF(J461=0,0,VLOOKUP(VLOOKUP(J461,#REF!,MATCH("strMailTitleID",#REF!,0),FALSE),#REF!,2,FALSE)),"ERROR")</f>
        <v>0</v>
      </c>
      <c r="L461" s="22">
        <f ca="1">IFERROR(IFERROR(VLOOKUP($B461,INDIRECT(VLOOKUP($E461,보상!$S:$AA,2,FALSE)),MATCH(L$6,INDIRECT(VLOOKUP($E461,보상!$S:$AA,3,FALSE)),0),FALSE),VLOOKUP($B461,INDIRECT(VLOOKUP($E461&amp;"_U",보상!$S:$AA,2,FALSE)),MATCH(L$6,INDIRECT(VLOOKUP($E461&amp;"_U",보상!$S:$AA,3,FALSE)),0),FALSE)),"ERROR")</f>
        <v>26310</v>
      </c>
      <c r="M461" s="22">
        <v>0</v>
      </c>
      <c r="N461" s="22">
        <v>0</v>
      </c>
      <c r="O461" s="22">
        <v>0</v>
      </c>
      <c r="P461" s="22" t="str">
        <f ca="1">IFERROR(IFERROR(VLOOKUP($B461,INDIRECT(VLOOKUP($E461,보상!$S:$AA,2,FALSE)),MATCH(P$6,INDIRECT(VLOOKUP($E461,보상!$S:$AA,3,FALSE)),0),FALSE),VLOOKUP($B461,INDIRECT(VLOOKUP($E461&amp;"_U",보상!$S:$AA,2,FALSE)),MATCH(P$6,INDIRECT(VLOOKUP($E461&amp;"_U",보상!$S:$AA,3,FALSE)),0),FALSE)),"ERROR")</f>
        <v>Gold</v>
      </c>
      <c r="Q461" s="22">
        <f ca="1">IFERROR(IFERROR(VLOOKUP($B461,INDIRECT(VLOOKUP($E461,보상!$S:$AA,2,FALSE)),MATCH(Q$6,INDIRECT(VLOOKUP($E461,보상!$S:$AA,3,FALSE)),0),FALSE),VLOOKUP($B461,INDIRECT(VLOOKUP($E461&amp;"_U",보상!$S:$AA,2,FALSE)),MATCH(Q$6,INDIRECT(VLOOKUP($E461&amp;"_U",보상!$S:$AA,3,FALSE)),0),FALSE)),"ERROR")</f>
        <v>16440</v>
      </c>
      <c r="R461" s="22" t="b">
        <v>0</v>
      </c>
      <c r="S461" s="22" t="b">
        <v>0</v>
      </c>
      <c r="T461" s="22">
        <f ca="1">IFERROR(IF(W461=0,0,VLOOKUP(W461,보상!$D:$K,6,FALSE)),"-")</f>
        <v>2500</v>
      </c>
      <c r="U461" s="22">
        <f ca="1">IFERROR(IF(W461=0,0,VLOOKUP(W461,보상!$D:$K,7,FALSE)),"-")</f>
        <v>0</v>
      </c>
      <c r="V461" s="22">
        <f ca="1">IFERROR(IF(W461=0,0,VLOOKUP(W461,보상!$D:$K,8,FALSE)),"-")</f>
        <v>0</v>
      </c>
      <c r="W461" s="22">
        <f ca="1">IFERROR(IFERROR(VLOOKUP($B461,INDIRECT(VLOOKUP($E461,보상!$S:$AA,2,FALSE)),MATCH(W$6,INDIRECT(VLOOKUP($E461,보상!$S:$AA,3,FALSE)),0),FALSE),VLOOKUP($B461,INDIRECT(VLOOKUP($E461&amp;"_U",보상!$S:$AA,2,FALSE)),MATCH(W$6,INDIRECT(VLOOKUP($E461&amp;"_U",보상!$S:$AA,3,FALSE)),0),FALSE)),"ERROR")</f>
        <v>152001</v>
      </c>
      <c r="X461" s="134" t="str">
        <f ca="1">IFERROR(IF(W461=0,0,VLOOKUP(SUBSTITUTE(VLOOKUP(W461,#REF!,MATCH("strItemName",#REF!,0),FALSE),"SUI_",""),#REF!,2,FALSE)),"ERROR")</f>
        <v>ERROR</v>
      </c>
      <c r="Y461" s="22">
        <f t="shared" ca="1" si="22"/>
        <v>152001</v>
      </c>
      <c r="Z461" s="134" t="str">
        <f ca="1">IFERROR(IF(Y461=0,0,VLOOKUP(SUBSTITUTE(VLOOKUP(Y461,#REF!,MATCH("strItemName",#REF!,0),FALSE),"SUI_",""),#REF!,2,FALSE)),"ERROR")</f>
        <v>ERROR</v>
      </c>
      <c r="AA461" s="22">
        <f t="shared" ca="1" si="22"/>
        <v>152001</v>
      </c>
      <c r="AB461" s="134" t="str">
        <f ca="1">IFERROR(IF(AA461=0,0,VLOOKUP(SUBSTITUTE(VLOOKUP(AA461,#REF!,MATCH("strItemName",#REF!,0),FALSE),"SUI_",""),#REF!,2,FALSE)),"ERROR")</f>
        <v>ERROR</v>
      </c>
      <c r="AC461" s="22">
        <f t="shared" ca="1" si="22"/>
        <v>152001</v>
      </c>
      <c r="AD461" s="134" t="str">
        <f ca="1">IFERROR(IF(AC461=0,0,VLOOKUP(SUBSTITUTE(VLOOKUP(AC461,#REF!,MATCH("strItemName",#REF!,0),FALSE),"SUI_",""),#REF!,2,FALSE)),"ERROR")</f>
        <v>ERROR</v>
      </c>
      <c r="AE461" s="22">
        <f t="shared" ref="AE461" ca="1" si="23">IF(AC461=0,0,IF(OR(INT(AC461/10000)=15,INT(AC461/10000)=24,INT(AC461/10000)=35),AC461,IF(AC461&gt;300000,AC461,IF(AC461&lt;200000,AC461+10100,AC461+100))))</f>
        <v>152001</v>
      </c>
      <c r="AF461" s="134" t="str">
        <f ca="1">IFERROR(IF(AE461=0,0,VLOOKUP(SUBSTITUTE(VLOOKUP(AE461,#REF!,MATCH("strItemName",#REF!,0),FALSE),"SUI_",""),#REF!,2,FALSE)),"ERROR")</f>
        <v>ERROR</v>
      </c>
      <c r="AG461" s="88">
        <v>0</v>
      </c>
      <c r="AH461" s="134">
        <f>IFERROR(IF(AG461=0,0,VLOOKUP(SUBSTITUTE(VLOOKUP(AG461,#REF!,MATCH("strItemName",#REF!,0),FALSE),"SUI_",""),#REF!,2,FALSE)),"ERROR")</f>
        <v>0</v>
      </c>
      <c r="AI461" s="22">
        <f ca="1">IFERROR(IFERROR(VLOOKUP($B461,INDIRECT(VLOOKUP($E461,보상!$S:$AA,2,FALSE)),MATCH(AI$6,INDIRECT(VLOOKUP($E461,보상!$S:$AA,3,FALSE)),0),FALSE),VLOOKUP($B461,INDIRECT(VLOOKUP($E461&amp;"_U",보상!$S:$AA,2,FALSE)),MATCH(AI$6,INDIRECT(VLOOKUP($E461&amp;"_U",보상!$S:$AA,3,FALSE)),0),FALSE)),"ERROR")</f>
        <v>1</v>
      </c>
      <c r="AJ461" s="22">
        <v>0</v>
      </c>
      <c r="AK461" s="22">
        <v>0</v>
      </c>
      <c r="AL461" s="22">
        <v>0</v>
      </c>
      <c r="AM461" s="22" t="b">
        <v>0</v>
      </c>
      <c r="AN461" s="22">
        <v>0</v>
      </c>
      <c r="AO461" s="22">
        <v>0</v>
      </c>
    </row>
    <row r="462" spans="2:41" ht="16.5" customHeight="1" x14ac:dyDescent="0.3">
      <c r="B462" s="153">
        <f t="shared" ref="B462:B525" si="24">C462</f>
        <v>1070701</v>
      </c>
      <c r="C462" s="22">
        <v>1070701</v>
      </c>
      <c r="D462" s="156" t="str">
        <f ca="1">IFERROR(IFERROR(VLOOKUP($B462,INDIRECT(VLOOKUP($E462,보상!$S:$AA,2,FALSE)),MATCH(D$6,INDIRECT(VLOOKUP($E462,보상!$S:$AA,3,FALSE)),0),FALSE),VLOOKUP($B462,INDIRECT(VLOOKUP($E462&amp;"_U",보상!$S:$AA,2,FALSE)),MATCH(D$6,INDIRECT(VLOOKUP($E462&amp;"_U",보상!$S:$AA,3,FALSE)),0),FALSE)),"ERROR")</f>
        <v>멈추지 못하는 변화</v>
      </c>
      <c r="E462" s="22" t="s">
        <v>384</v>
      </c>
      <c r="F462" s="22">
        <f>COUNTIF($C$8:$C462,$C462)</f>
        <v>1</v>
      </c>
      <c r="G462" s="22" t="b">
        <v>0</v>
      </c>
      <c r="H462" s="22">
        <v>0</v>
      </c>
      <c r="I462" s="129">
        <f>IFERROR(IF(H462=0,0,VLOOKUP(VLOOKUP(H462,#REF!,MATCH("strMailTitleID",#REF!,0),FALSE),#REF!,2,FALSE)),"ERROR")</f>
        <v>0</v>
      </c>
      <c r="J462" s="176">
        <v>0</v>
      </c>
      <c r="K462" s="129">
        <f>IFERROR(IF(J462=0,0,VLOOKUP(VLOOKUP(J462,#REF!,MATCH("strMailTitleID",#REF!,0),FALSE),#REF!,2,FALSE)),"ERROR")</f>
        <v>0</v>
      </c>
      <c r="L462" s="22">
        <f ca="1">IFERROR(IFERROR(VLOOKUP($B462,INDIRECT(VLOOKUP($E462,보상!$S:$AA,2,FALSE)),MATCH(L$6,INDIRECT(VLOOKUP($E462,보상!$S:$AA,3,FALSE)),0),FALSE),VLOOKUP($B462,INDIRECT(VLOOKUP($E462&amp;"_U",보상!$S:$AA,2,FALSE)),MATCH(L$6,INDIRECT(VLOOKUP($E462&amp;"_U",보상!$S:$AA,3,FALSE)),0),FALSE)),"ERROR")</f>
        <v>26310</v>
      </c>
      <c r="M462" s="22">
        <v>0</v>
      </c>
      <c r="N462" s="22">
        <v>0</v>
      </c>
      <c r="O462" s="22">
        <v>0</v>
      </c>
      <c r="P462" s="22" t="str">
        <f ca="1">IFERROR(IFERROR(VLOOKUP($B462,INDIRECT(VLOOKUP($E462,보상!$S:$AA,2,FALSE)),MATCH(P$6,INDIRECT(VLOOKUP($E462,보상!$S:$AA,3,FALSE)),0),FALSE),VLOOKUP($B462,INDIRECT(VLOOKUP($E462&amp;"_U",보상!$S:$AA,2,FALSE)),MATCH(P$6,INDIRECT(VLOOKUP($E462&amp;"_U",보상!$S:$AA,3,FALSE)),0),FALSE)),"ERROR")</f>
        <v>Gold</v>
      </c>
      <c r="Q462" s="22">
        <f ca="1">IFERROR(IFERROR(VLOOKUP($B462,INDIRECT(VLOOKUP($E462,보상!$S:$AA,2,FALSE)),MATCH(Q$6,INDIRECT(VLOOKUP($E462,보상!$S:$AA,3,FALSE)),0),FALSE),VLOOKUP($B462,INDIRECT(VLOOKUP($E462&amp;"_U",보상!$S:$AA,2,FALSE)),MATCH(Q$6,INDIRECT(VLOOKUP($E462&amp;"_U",보상!$S:$AA,3,FALSE)),0),FALSE)),"ERROR")</f>
        <v>16440</v>
      </c>
      <c r="R462" s="22" t="b">
        <v>0</v>
      </c>
      <c r="S462" s="22" t="b">
        <v>0</v>
      </c>
      <c r="T462" s="22">
        <f ca="1">IFERROR(IF(W462=0,0,VLOOKUP(W462,보상!$D:$K,6,FALSE)),"-")</f>
        <v>0</v>
      </c>
      <c r="U462" s="22">
        <f ca="1">IFERROR(IF(W462=0,0,VLOOKUP(W462,보상!$D:$K,7,FALSE)),"-")</f>
        <v>0</v>
      </c>
      <c r="V462" s="22">
        <f ca="1">IFERROR(IF(W462=0,0,VLOOKUP(W462,보상!$D:$K,8,FALSE)),"-")</f>
        <v>0</v>
      </c>
      <c r="W462" s="22">
        <f ca="1">IFERROR(IFERROR(VLOOKUP($B462,INDIRECT(VLOOKUP($E462,보상!$S:$AA,2,FALSE)),MATCH(W$6,INDIRECT(VLOOKUP($E462,보상!$S:$AA,3,FALSE)),0),FALSE),VLOOKUP($B462,INDIRECT(VLOOKUP($E462&amp;"_U",보상!$S:$AA,2,FALSE)),MATCH(W$6,INDIRECT(VLOOKUP($E462&amp;"_U",보상!$S:$AA,3,FALSE)),0),FALSE)),"ERROR")</f>
        <v>2005001</v>
      </c>
      <c r="X462" s="134" t="str">
        <f ca="1">IFERROR(IF(W462=0,0,VLOOKUP(SUBSTITUTE(VLOOKUP(W462,#REF!,MATCH("strItemName",#REF!,0),FALSE),"SUI_",""),#REF!,2,FALSE)),"ERROR")</f>
        <v>ERROR</v>
      </c>
      <c r="Y462" s="22">
        <f t="shared" ref="Y462:AE525" ca="1" si="25">IF(W462=0,0,IF(OR(INT(W462/10000)=15,INT(W462/10000)=24,INT(W462/10000)=35),W462,IF(W462&gt;300000,W462,IF(W462&lt;200000,W462+10100,W462+100))))</f>
        <v>2005001</v>
      </c>
      <c r="Z462" s="134" t="str">
        <f ca="1">IFERROR(IF(Y462=0,0,VLOOKUP(SUBSTITUTE(VLOOKUP(Y462,#REF!,MATCH("strItemName",#REF!,0),FALSE),"SUI_",""),#REF!,2,FALSE)),"ERROR")</f>
        <v>ERROR</v>
      </c>
      <c r="AA462" s="22">
        <f t="shared" ca="1" si="25"/>
        <v>2005001</v>
      </c>
      <c r="AB462" s="134" t="str">
        <f ca="1">IFERROR(IF(AA462=0,0,VLOOKUP(SUBSTITUTE(VLOOKUP(AA462,#REF!,MATCH("strItemName",#REF!,0),FALSE),"SUI_",""),#REF!,2,FALSE)),"ERROR")</f>
        <v>ERROR</v>
      </c>
      <c r="AC462" s="22">
        <f t="shared" ca="1" si="25"/>
        <v>2005001</v>
      </c>
      <c r="AD462" s="134" t="str">
        <f ca="1">IFERROR(IF(AC462=0,0,VLOOKUP(SUBSTITUTE(VLOOKUP(AC462,#REF!,MATCH("strItemName",#REF!,0),FALSE),"SUI_",""),#REF!,2,FALSE)),"ERROR")</f>
        <v>ERROR</v>
      </c>
      <c r="AE462" s="22">
        <f t="shared" ca="1" si="25"/>
        <v>2005001</v>
      </c>
      <c r="AF462" s="134" t="str">
        <f ca="1">IFERROR(IF(AE462=0,0,VLOOKUP(SUBSTITUTE(VLOOKUP(AE462,#REF!,MATCH("strItemName",#REF!,0),FALSE),"SUI_",""),#REF!,2,FALSE)),"ERROR")</f>
        <v>ERROR</v>
      </c>
      <c r="AG462" s="88">
        <v>0</v>
      </c>
      <c r="AH462" s="134">
        <f>IFERROR(IF(AG462=0,0,VLOOKUP(SUBSTITUTE(VLOOKUP(AG462,#REF!,MATCH("strItemName",#REF!,0),FALSE),"SUI_",""),#REF!,2,FALSE)),"ERROR")</f>
        <v>0</v>
      </c>
      <c r="AI462" s="22">
        <f ca="1">IFERROR(IFERROR(VLOOKUP($B462,INDIRECT(VLOOKUP($E462,보상!$S:$AA,2,FALSE)),MATCH(AI$6,INDIRECT(VLOOKUP($E462,보상!$S:$AA,3,FALSE)),0),FALSE),VLOOKUP($B462,INDIRECT(VLOOKUP($E462&amp;"_U",보상!$S:$AA,2,FALSE)),MATCH(AI$6,INDIRECT(VLOOKUP($E462&amp;"_U",보상!$S:$AA,3,FALSE)),0),FALSE)),"ERROR")</f>
        <v>5</v>
      </c>
      <c r="AJ462" s="22">
        <v>0</v>
      </c>
      <c r="AK462" s="22">
        <v>0</v>
      </c>
      <c r="AL462" s="22">
        <v>0</v>
      </c>
      <c r="AM462" s="22" t="b">
        <v>0</v>
      </c>
      <c r="AN462" s="22">
        <v>0</v>
      </c>
      <c r="AO462" s="22">
        <v>0</v>
      </c>
    </row>
    <row r="463" spans="2:41" ht="16.5" customHeight="1" x14ac:dyDescent="0.3">
      <c r="B463" s="153">
        <f t="shared" si="24"/>
        <v>1070801</v>
      </c>
      <c r="C463" s="22">
        <v>1070801</v>
      </c>
      <c r="D463" s="156" t="str">
        <f ca="1">IFERROR(IFERROR(VLOOKUP($B463,INDIRECT(VLOOKUP($E463,보상!$S:$AA,2,FALSE)),MATCH(D$6,INDIRECT(VLOOKUP($E463,보상!$S:$AA,3,FALSE)),0),FALSE),VLOOKUP($B463,INDIRECT(VLOOKUP($E463&amp;"_U",보상!$S:$AA,2,FALSE)),MATCH(D$6,INDIRECT(VLOOKUP($E463&amp;"_U",보상!$S:$AA,3,FALSE)),0),FALSE)),"ERROR")</f>
        <v>경외의 시선</v>
      </c>
      <c r="E463" s="22" t="s">
        <v>384</v>
      </c>
      <c r="F463" s="22">
        <f>COUNTIF($C$8:$C463,$C463)</f>
        <v>1</v>
      </c>
      <c r="G463" s="22" t="b">
        <v>0</v>
      </c>
      <c r="H463" s="22">
        <v>0</v>
      </c>
      <c r="I463" s="129">
        <f>IFERROR(IF(H463=0,0,VLOOKUP(VLOOKUP(H463,#REF!,MATCH("strMailTitleID",#REF!,0),FALSE),#REF!,2,FALSE)),"ERROR")</f>
        <v>0</v>
      </c>
      <c r="J463" s="176">
        <v>0</v>
      </c>
      <c r="K463" s="129">
        <f>IFERROR(IF(J463=0,0,VLOOKUP(VLOOKUP(J463,#REF!,MATCH("strMailTitleID",#REF!,0),FALSE),#REF!,2,FALSE)),"ERROR")</f>
        <v>0</v>
      </c>
      <c r="L463" s="22">
        <f ca="1">IFERROR(IFERROR(VLOOKUP($B463,INDIRECT(VLOOKUP($E463,보상!$S:$AA,2,FALSE)),MATCH(L$6,INDIRECT(VLOOKUP($E463,보상!$S:$AA,3,FALSE)),0),FALSE),VLOOKUP($B463,INDIRECT(VLOOKUP($E463&amp;"_U",보상!$S:$AA,2,FALSE)),MATCH(L$6,INDIRECT(VLOOKUP($E463&amp;"_U",보상!$S:$AA,3,FALSE)),0),FALSE)),"ERROR")</f>
        <v>28840</v>
      </c>
      <c r="M463" s="22">
        <v>0</v>
      </c>
      <c r="N463" s="22">
        <v>0</v>
      </c>
      <c r="O463" s="22">
        <v>0</v>
      </c>
      <c r="P463" s="22" t="str">
        <f ca="1">IFERROR(IFERROR(VLOOKUP($B463,INDIRECT(VLOOKUP($E463,보상!$S:$AA,2,FALSE)),MATCH(P$6,INDIRECT(VLOOKUP($E463,보상!$S:$AA,3,FALSE)),0),FALSE),VLOOKUP($B463,INDIRECT(VLOOKUP($E463&amp;"_U",보상!$S:$AA,2,FALSE)),MATCH(P$6,INDIRECT(VLOOKUP($E463&amp;"_U",보상!$S:$AA,3,FALSE)),0),FALSE)),"ERROR")</f>
        <v>Gold</v>
      </c>
      <c r="Q463" s="22">
        <f ca="1">IFERROR(IFERROR(VLOOKUP($B463,INDIRECT(VLOOKUP($E463,보상!$S:$AA,2,FALSE)),MATCH(Q$6,INDIRECT(VLOOKUP($E463,보상!$S:$AA,3,FALSE)),0),FALSE),VLOOKUP($B463,INDIRECT(VLOOKUP($E463&amp;"_U",보상!$S:$AA,2,FALSE)),MATCH(Q$6,INDIRECT(VLOOKUP($E463&amp;"_U",보상!$S:$AA,3,FALSE)),0),FALSE)),"ERROR")</f>
        <v>16680</v>
      </c>
      <c r="R463" s="22" t="b">
        <v>0</v>
      </c>
      <c r="S463" s="22" t="b">
        <v>0</v>
      </c>
      <c r="T463" s="22">
        <f ca="1">IFERROR(IF(W463=0,0,VLOOKUP(W463,보상!$D:$K,6,FALSE)),"-")</f>
        <v>0</v>
      </c>
      <c r="U463" s="22">
        <f ca="1">IFERROR(IF(W463=0,0,VLOOKUP(W463,보상!$D:$K,7,FALSE)),"-")</f>
        <v>5250</v>
      </c>
      <c r="V463" s="22">
        <f ca="1">IFERROR(IF(W463=0,0,VLOOKUP(W463,보상!$D:$K,8,FALSE)),"-")</f>
        <v>0</v>
      </c>
      <c r="W463" s="22">
        <f ca="1">IFERROR(IFERROR(VLOOKUP($B463,INDIRECT(VLOOKUP($E463,보상!$S:$AA,2,FALSE)),MATCH(W$6,INDIRECT(VLOOKUP($E463,보상!$S:$AA,3,FALSE)),0),FALSE),VLOOKUP($B463,INDIRECT(VLOOKUP($E463&amp;"_U",보상!$S:$AA,2,FALSE)),MATCH(W$6,INDIRECT(VLOOKUP($E463&amp;"_U",보상!$S:$AA,3,FALSE)),0),FALSE)),"ERROR")</f>
        <v>243001</v>
      </c>
      <c r="X463" s="134" t="str">
        <f ca="1">IFERROR(IF(W463=0,0,VLOOKUP(SUBSTITUTE(VLOOKUP(W463,#REF!,MATCH("strItemName",#REF!,0),FALSE),"SUI_",""),#REF!,2,FALSE)),"ERROR")</f>
        <v>ERROR</v>
      </c>
      <c r="Y463" s="22">
        <f t="shared" ca="1" si="25"/>
        <v>243001</v>
      </c>
      <c r="Z463" s="134" t="str">
        <f ca="1">IFERROR(IF(Y463=0,0,VLOOKUP(SUBSTITUTE(VLOOKUP(Y463,#REF!,MATCH("strItemName",#REF!,0),FALSE),"SUI_",""),#REF!,2,FALSE)),"ERROR")</f>
        <v>ERROR</v>
      </c>
      <c r="AA463" s="22">
        <f t="shared" ca="1" si="25"/>
        <v>243001</v>
      </c>
      <c r="AB463" s="134" t="str">
        <f ca="1">IFERROR(IF(AA463=0,0,VLOOKUP(SUBSTITUTE(VLOOKUP(AA463,#REF!,MATCH("strItemName",#REF!,0),FALSE),"SUI_",""),#REF!,2,FALSE)),"ERROR")</f>
        <v>ERROR</v>
      </c>
      <c r="AC463" s="22">
        <f t="shared" ca="1" si="25"/>
        <v>243001</v>
      </c>
      <c r="AD463" s="134" t="str">
        <f ca="1">IFERROR(IF(AC463=0,0,VLOOKUP(SUBSTITUTE(VLOOKUP(AC463,#REF!,MATCH("strItemName",#REF!,0),FALSE),"SUI_",""),#REF!,2,FALSE)),"ERROR")</f>
        <v>ERROR</v>
      </c>
      <c r="AE463" s="22">
        <f t="shared" ca="1" si="25"/>
        <v>243001</v>
      </c>
      <c r="AF463" s="134" t="str">
        <f ca="1">IFERROR(IF(AE463=0,0,VLOOKUP(SUBSTITUTE(VLOOKUP(AE463,#REF!,MATCH("strItemName",#REF!,0),FALSE),"SUI_",""),#REF!,2,FALSE)),"ERROR")</f>
        <v>ERROR</v>
      </c>
      <c r="AG463" s="88">
        <v>0</v>
      </c>
      <c r="AH463" s="134">
        <f>IFERROR(IF(AG463=0,0,VLOOKUP(SUBSTITUTE(VLOOKUP(AG463,#REF!,MATCH("strItemName",#REF!,0),FALSE),"SUI_",""),#REF!,2,FALSE)),"ERROR")</f>
        <v>0</v>
      </c>
      <c r="AI463" s="22">
        <f ca="1">IFERROR(IFERROR(VLOOKUP($B463,INDIRECT(VLOOKUP($E463,보상!$S:$AA,2,FALSE)),MATCH(AI$6,INDIRECT(VLOOKUP($E463,보상!$S:$AA,3,FALSE)),0),FALSE),VLOOKUP($B463,INDIRECT(VLOOKUP($E463&amp;"_U",보상!$S:$AA,2,FALSE)),MATCH(AI$6,INDIRECT(VLOOKUP($E463&amp;"_U",보상!$S:$AA,3,FALSE)),0),FALSE)),"ERROR")</f>
        <v>1</v>
      </c>
      <c r="AJ463" s="22">
        <v>0</v>
      </c>
      <c r="AK463" s="22">
        <v>0</v>
      </c>
      <c r="AL463" s="22">
        <v>0</v>
      </c>
      <c r="AM463" s="22" t="b">
        <v>0</v>
      </c>
      <c r="AN463" s="22">
        <v>0</v>
      </c>
      <c r="AO463" s="22">
        <v>0</v>
      </c>
    </row>
    <row r="464" spans="2:41" ht="16.5" customHeight="1" x14ac:dyDescent="0.3">
      <c r="B464" s="153">
        <f t="shared" si="24"/>
        <v>1070901</v>
      </c>
      <c r="C464" s="22">
        <v>1070901</v>
      </c>
      <c r="D464" s="156" t="str">
        <f ca="1">IFERROR(IFERROR(VLOOKUP($B464,INDIRECT(VLOOKUP($E464,보상!$S:$AA,2,FALSE)),MATCH(D$6,INDIRECT(VLOOKUP($E464,보상!$S:$AA,3,FALSE)),0),FALSE),VLOOKUP($B464,INDIRECT(VLOOKUP($E464&amp;"_U",보상!$S:$AA,2,FALSE)),MATCH(D$6,INDIRECT(VLOOKUP($E464&amp;"_U",보상!$S:$AA,3,FALSE)),0),FALSE)),"ERROR")</f>
        <v>세르비오의 조언</v>
      </c>
      <c r="E464" s="22" t="s">
        <v>384</v>
      </c>
      <c r="F464" s="22">
        <f>COUNTIF($C$8:$C464,$C464)</f>
        <v>1</v>
      </c>
      <c r="G464" s="22" t="b">
        <v>0</v>
      </c>
      <c r="H464" s="22">
        <v>0</v>
      </c>
      <c r="I464" s="129">
        <f>IFERROR(IF(H464=0,0,VLOOKUP(VLOOKUP(H464,#REF!,MATCH("strMailTitleID",#REF!,0),FALSE),#REF!,2,FALSE)),"ERROR")</f>
        <v>0</v>
      </c>
      <c r="J464" s="176">
        <v>0</v>
      </c>
      <c r="K464" s="129">
        <f>IFERROR(IF(J464=0,0,VLOOKUP(VLOOKUP(J464,#REF!,MATCH("strMailTitleID",#REF!,0),FALSE),#REF!,2,FALSE)),"ERROR")</f>
        <v>0</v>
      </c>
      <c r="L464" s="22">
        <f ca="1">IFERROR(IFERROR(VLOOKUP($B464,INDIRECT(VLOOKUP($E464,보상!$S:$AA,2,FALSE)),MATCH(L$6,INDIRECT(VLOOKUP($E464,보상!$S:$AA,3,FALSE)),0),FALSE),VLOOKUP($B464,INDIRECT(VLOOKUP($E464&amp;"_U",보상!$S:$AA,2,FALSE)),MATCH(L$6,INDIRECT(VLOOKUP($E464&amp;"_U",보상!$S:$AA,3,FALSE)),0),FALSE)),"ERROR")</f>
        <v>27260</v>
      </c>
      <c r="M464" s="22">
        <v>0</v>
      </c>
      <c r="N464" s="22">
        <v>0</v>
      </c>
      <c r="O464" s="22">
        <v>0</v>
      </c>
      <c r="P464" s="22" t="str">
        <f ca="1">IFERROR(IFERROR(VLOOKUP($B464,INDIRECT(VLOOKUP($E464,보상!$S:$AA,2,FALSE)),MATCH(P$6,INDIRECT(VLOOKUP($E464,보상!$S:$AA,3,FALSE)),0),FALSE),VLOOKUP($B464,INDIRECT(VLOOKUP($E464&amp;"_U",보상!$S:$AA,2,FALSE)),MATCH(P$6,INDIRECT(VLOOKUP($E464&amp;"_U",보상!$S:$AA,3,FALSE)),0),FALSE)),"ERROR")</f>
        <v>Gold</v>
      </c>
      <c r="Q464" s="22">
        <f ca="1">IFERROR(IFERROR(VLOOKUP($B464,INDIRECT(VLOOKUP($E464,보상!$S:$AA,2,FALSE)),MATCH(Q$6,INDIRECT(VLOOKUP($E464,보상!$S:$AA,3,FALSE)),0),FALSE),VLOOKUP($B464,INDIRECT(VLOOKUP($E464&amp;"_U",보상!$S:$AA,2,FALSE)),MATCH(Q$6,INDIRECT(VLOOKUP($E464&amp;"_U",보상!$S:$AA,3,FALSE)),0),FALSE)),"ERROR")</f>
        <v>16680</v>
      </c>
      <c r="R464" s="22" t="b">
        <v>0</v>
      </c>
      <c r="S464" s="22" t="b">
        <v>0</v>
      </c>
      <c r="T464" s="22">
        <f ca="1">IFERROR(IF(W464=0,0,VLOOKUP(W464,보상!$D:$K,6,FALSE)),"-")</f>
        <v>0</v>
      </c>
      <c r="U464" s="22">
        <f ca="1">IFERROR(IF(W464=0,0,VLOOKUP(W464,보상!$D:$K,7,FALSE)),"-")</f>
        <v>15750</v>
      </c>
      <c r="V464" s="22">
        <f ca="1">IFERROR(IF(W464=0,0,VLOOKUP(W464,보상!$D:$K,8,FALSE)),"-")</f>
        <v>0</v>
      </c>
      <c r="W464" s="22">
        <f ca="1">IFERROR(IFERROR(VLOOKUP($B464,INDIRECT(VLOOKUP($E464,보상!$S:$AA,2,FALSE)),MATCH(W$6,INDIRECT(VLOOKUP($E464,보상!$S:$AA,3,FALSE)),0),FALSE),VLOOKUP($B464,INDIRECT(VLOOKUP($E464&amp;"_U",보상!$S:$AA,2,FALSE)),MATCH(W$6,INDIRECT(VLOOKUP($E464&amp;"_U",보상!$S:$AA,3,FALSE)),0),FALSE)),"ERROR")</f>
        <v>244001</v>
      </c>
      <c r="X464" s="134" t="str">
        <f ca="1">IFERROR(IF(W464=0,0,VLOOKUP(SUBSTITUTE(VLOOKUP(W464,#REF!,MATCH("strItemName",#REF!,0),FALSE),"SUI_",""),#REF!,2,FALSE)),"ERROR")</f>
        <v>ERROR</v>
      </c>
      <c r="Y464" s="22">
        <f t="shared" ca="1" si="25"/>
        <v>244001</v>
      </c>
      <c r="Z464" s="134" t="str">
        <f ca="1">IFERROR(IF(Y464=0,0,VLOOKUP(SUBSTITUTE(VLOOKUP(Y464,#REF!,MATCH("strItemName",#REF!,0),FALSE),"SUI_",""),#REF!,2,FALSE)),"ERROR")</f>
        <v>ERROR</v>
      </c>
      <c r="AA464" s="22">
        <f t="shared" ca="1" si="25"/>
        <v>244001</v>
      </c>
      <c r="AB464" s="134" t="str">
        <f ca="1">IFERROR(IF(AA464=0,0,VLOOKUP(SUBSTITUTE(VLOOKUP(AA464,#REF!,MATCH("strItemName",#REF!,0),FALSE),"SUI_",""),#REF!,2,FALSE)),"ERROR")</f>
        <v>ERROR</v>
      </c>
      <c r="AC464" s="22">
        <f t="shared" ca="1" si="25"/>
        <v>244001</v>
      </c>
      <c r="AD464" s="134" t="str">
        <f ca="1">IFERROR(IF(AC464=0,0,VLOOKUP(SUBSTITUTE(VLOOKUP(AC464,#REF!,MATCH("strItemName",#REF!,0),FALSE),"SUI_",""),#REF!,2,FALSE)),"ERROR")</f>
        <v>ERROR</v>
      </c>
      <c r="AE464" s="22">
        <f t="shared" ca="1" si="25"/>
        <v>244001</v>
      </c>
      <c r="AF464" s="134" t="str">
        <f ca="1">IFERROR(IF(AE464=0,0,VLOOKUP(SUBSTITUTE(VLOOKUP(AE464,#REF!,MATCH("strItemName",#REF!,0),FALSE),"SUI_",""),#REF!,2,FALSE)),"ERROR")</f>
        <v>ERROR</v>
      </c>
      <c r="AG464" s="88">
        <v>0</v>
      </c>
      <c r="AH464" s="134">
        <f>IFERROR(IF(AG464=0,0,VLOOKUP(SUBSTITUTE(VLOOKUP(AG464,#REF!,MATCH("strItemName",#REF!,0),FALSE),"SUI_",""),#REF!,2,FALSE)),"ERROR")</f>
        <v>0</v>
      </c>
      <c r="AI464" s="22">
        <f ca="1">IFERROR(IFERROR(VLOOKUP($B464,INDIRECT(VLOOKUP($E464,보상!$S:$AA,2,FALSE)),MATCH(AI$6,INDIRECT(VLOOKUP($E464,보상!$S:$AA,3,FALSE)),0),FALSE),VLOOKUP($B464,INDIRECT(VLOOKUP($E464&amp;"_U",보상!$S:$AA,2,FALSE)),MATCH(AI$6,INDIRECT(VLOOKUP($E464&amp;"_U",보상!$S:$AA,3,FALSE)),0),FALSE)),"ERROR")</f>
        <v>1</v>
      </c>
      <c r="AJ464" s="22">
        <v>0</v>
      </c>
      <c r="AK464" s="22">
        <v>0</v>
      </c>
      <c r="AL464" s="22">
        <v>0</v>
      </c>
      <c r="AM464" s="22" t="b">
        <v>0</v>
      </c>
      <c r="AN464" s="22">
        <v>0</v>
      </c>
      <c r="AO464" s="22">
        <v>0</v>
      </c>
    </row>
    <row r="465" spans="2:41" ht="16.5" customHeight="1" x14ac:dyDescent="0.3">
      <c r="B465" s="153">
        <f t="shared" si="24"/>
        <v>1071001</v>
      </c>
      <c r="C465" s="22">
        <v>1071001</v>
      </c>
      <c r="D465" s="156" t="str">
        <f ca="1">IFERROR(IFERROR(VLOOKUP($B465,INDIRECT(VLOOKUP($E465,보상!$S:$AA,2,FALSE)),MATCH(D$6,INDIRECT(VLOOKUP($E465,보상!$S:$AA,3,FALSE)),0),FALSE),VLOOKUP($B465,INDIRECT(VLOOKUP($E465&amp;"_U",보상!$S:$AA,2,FALSE)),MATCH(D$6,INDIRECT(VLOOKUP($E465&amp;"_U",보상!$S:$AA,3,FALSE)),0),FALSE)),"ERROR")</f>
        <v>호의적인 태도</v>
      </c>
      <c r="E465" s="22" t="s">
        <v>384</v>
      </c>
      <c r="F465" s="22">
        <f>COUNTIF($C$8:$C465,$C465)</f>
        <v>1</v>
      </c>
      <c r="G465" s="22" t="b">
        <v>0</v>
      </c>
      <c r="H465" s="22">
        <v>0</v>
      </c>
      <c r="I465" s="129">
        <f>IFERROR(IF(H465=0,0,VLOOKUP(VLOOKUP(H465,#REF!,MATCH("strMailTitleID",#REF!,0),FALSE),#REF!,2,FALSE)),"ERROR")</f>
        <v>0</v>
      </c>
      <c r="J465" s="176">
        <v>0</v>
      </c>
      <c r="K465" s="129">
        <f>IFERROR(IF(J465=0,0,VLOOKUP(VLOOKUP(J465,#REF!,MATCH("strMailTitleID",#REF!,0),FALSE),#REF!,2,FALSE)),"ERROR")</f>
        <v>0</v>
      </c>
      <c r="L465" s="22">
        <f ca="1">IFERROR(IFERROR(VLOOKUP($B465,INDIRECT(VLOOKUP($E465,보상!$S:$AA,2,FALSE)),MATCH(L$6,INDIRECT(VLOOKUP($E465,보상!$S:$AA,3,FALSE)),0),FALSE),VLOOKUP($B465,INDIRECT(VLOOKUP($E465&amp;"_U",보상!$S:$AA,2,FALSE)),MATCH(L$6,INDIRECT(VLOOKUP($E465&amp;"_U",보상!$S:$AA,3,FALSE)),0),FALSE)),"ERROR")</f>
        <v>27260</v>
      </c>
      <c r="M465" s="22">
        <v>0</v>
      </c>
      <c r="N465" s="22">
        <v>0</v>
      </c>
      <c r="O465" s="22">
        <v>0</v>
      </c>
      <c r="P465" s="22" t="str">
        <f ca="1">IFERROR(IFERROR(VLOOKUP($B465,INDIRECT(VLOOKUP($E465,보상!$S:$AA,2,FALSE)),MATCH(P$6,INDIRECT(VLOOKUP($E465,보상!$S:$AA,3,FALSE)),0),FALSE),VLOOKUP($B465,INDIRECT(VLOOKUP($E465&amp;"_U",보상!$S:$AA,2,FALSE)),MATCH(P$6,INDIRECT(VLOOKUP($E465&amp;"_U",보상!$S:$AA,3,FALSE)),0),FALSE)),"ERROR")</f>
        <v>Gold</v>
      </c>
      <c r="Q465" s="22">
        <f ca="1">IFERROR(IFERROR(VLOOKUP($B465,INDIRECT(VLOOKUP($E465,보상!$S:$AA,2,FALSE)),MATCH(Q$6,INDIRECT(VLOOKUP($E465,보상!$S:$AA,3,FALSE)),0),FALSE),VLOOKUP($B465,INDIRECT(VLOOKUP($E465&amp;"_U",보상!$S:$AA,2,FALSE)),MATCH(Q$6,INDIRECT(VLOOKUP($E465&amp;"_U",보상!$S:$AA,3,FALSE)),0),FALSE)),"ERROR")</f>
        <v>16680</v>
      </c>
      <c r="R465" s="22" t="b">
        <v>0</v>
      </c>
      <c r="S465" s="22" t="b">
        <v>0</v>
      </c>
      <c r="T465" s="22">
        <f ca="1">IFERROR(IF(W465=0,0,VLOOKUP(W465,보상!$D:$K,6,FALSE)),"-")</f>
        <v>7500</v>
      </c>
      <c r="U465" s="22">
        <f ca="1">IFERROR(IF(W465=0,0,VLOOKUP(W465,보상!$D:$K,7,FALSE)),"-")</f>
        <v>0</v>
      </c>
      <c r="V465" s="22">
        <f ca="1">IFERROR(IF(W465=0,0,VLOOKUP(W465,보상!$D:$K,8,FALSE)),"-")</f>
        <v>0</v>
      </c>
      <c r="W465" s="22">
        <f ca="1">IFERROR(IFERROR(VLOOKUP($B465,INDIRECT(VLOOKUP($E465,보상!$S:$AA,2,FALSE)),MATCH(W$6,INDIRECT(VLOOKUP($E465,보상!$S:$AA,3,FALSE)),0),FALSE),VLOOKUP($B465,INDIRECT(VLOOKUP($E465&amp;"_U",보상!$S:$AA,2,FALSE)),MATCH(W$6,INDIRECT(VLOOKUP($E465&amp;"_U",보상!$S:$AA,3,FALSE)),0),FALSE)),"ERROR")</f>
        <v>153001</v>
      </c>
      <c r="X465" s="134" t="str">
        <f ca="1">IFERROR(IF(W465=0,0,VLOOKUP(SUBSTITUTE(VLOOKUP(W465,#REF!,MATCH("strItemName",#REF!,0),FALSE),"SUI_",""),#REF!,2,FALSE)),"ERROR")</f>
        <v>ERROR</v>
      </c>
      <c r="Y465" s="22">
        <f t="shared" ca="1" si="25"/>
        <v>153001</v>
      </c>
      <c r="Z465" s="134" t="str">
        <f ca="1">IFERROR(IF(Y465=0,0,VLOOKUP(SUBSTITUTE(VLOOKUP(Y465,#REF!,MATCH("strItemName",#REF!,0),FALSE),"SUI_",""),#REF!,2,FALSE)),"ERROR")</f>
        <v>ERROR</v>
      </c>
      <c r="AA465" s="22">
        <f t="shared" ca="1" si="25"/>
        <v>153001</v>
      </c>
      <c r="AB465" s="134" t="str">
        <f ca="1">IFERROR(IF(AA465=0,0,VLOOKUP(SUBSTITUTE(VLOOKUP(AA465,#REF!,MATCH("strItemName",#REF!,0),FALSE),"SUI_",""),#REF!,2,FALSE)),"ERROR")</f>
        <v>ERROR</v>
      </c>
      <c r="AC465" s="22">
        <f t="shared" ca="1" si="25"/>
        <v>153001</v>
      </c>
      <c r="AD465" s="134" t="str">
        <f ca="1">IFERROR(IF(AC465=0,0,VLOOKUP(SUBSTITUTE(VLOOKUP(AC465,#REF!,MATCH("strItemName",#REF!,0),FALSE),"SUI_",""),#REF!,2,FALSE)),"ERROR")</f>
        <v>ERROR</v>
      </c>
      <c r="AE465" s="22">
        <f t="shared" ca="1" si="25"/>
        <v>153001</v>
      </c>
      <c r="AF465" s="134" t="str">
        <f ca="1">IFERROR(IF(AE465=0,0,VLOOKUP(SUBSTITUTE(VLOOKUP(AE465,#REF!,MATCH("strItemName",#REF!,0),FALSE),"SUI_",""),#REF!,2,FALSE)),"ERROR")</f>
        <v>ERROR</v>
      </c>
      <c r="AG465" s="88">
        <v>0</v>
      </c>
      <c r="AH465" s="134">
        <f>IFERROR(IF(AG465=0,0,VLOOKUP(SUBSTITUTE(VLOOKUP(AG465,#REF!,MATCH("strItemName",#REF!,0),FALSE),"SUI_",""),#REF!,2,FALSE)),"ERROR")</f>
        <v>0</v>
      </c>
      <c r="AI465" s="22">
        <f ca="1">IFERROR(IFERROR(VLOOKUP($B465,INDIRECT(VLOOKUP($E465,보상!$S:$AA,2,FALSE)),MATCH(AI$6,INDIRECT(VLOOKUP($E465,보상!$S:$AA,3,FALSE)),0),FALSE),VLOOKUP($B465,INDIRECT(VLOOKUP($E465&amp;"_U",보상!$S:$AA,2,FALSE)),MATCH(AI$6,INDIRECT(VLOOKUP($E465&amp;"_U",보상!$S:$AA,3,FALSE)),0),FALSE)),"ERROR")</f>
        <v>1</v>
      </c>
      <c r="AJ465" s="22">
        <v>0</v>
      </c>
      <c r="AK465" s="22">
        <v>0</v>
      </c>
      <c r="AL465" s="22">
        <v>0</v>
      </c>
      <c r="AM465" s="22" t="b">
        <v>0</v>
      </c>
      <c r="AN465" s="22">
        <v>0</v>
      </c>
      <c r="AO465" s="22">
        <v>0</v>
      </c>
    </row>
    <row r="466" spans="2:41" ht="16.5" customHeight="1" x14ac:dyDescent="0.3">
      <c r="B466" s="153">
        <f t="shared" si="24"/>
        <v>1071101</v>
      </c>
      <c r="C466" s="22">
        <v>1071101</v>
      </c>
      <c r="D466" s="156" t="str">
        <f ca="1">IFERROR(IFERROR(VLOOKUP($B466,INDIRECT(VLOOKUP($E466,보상!$S:$AA,2,FALSE)),MATCH(D$6,INDIRECT(VLOOKUP($E466,보상!$S:$AA,3,FALSE)),0),FALSE),VLOOKUP($B466,INDIRECT(VLOOKUP($E466&amp;"_U",보상!$S:$AA,2,FALSE)),MATCH(D$6,INDIRECT(VLOOKUP($E466&amp;"_U",보상!$S:$AA,3,FALSE)),0),FALSE)),"ERROR")</f>
        <v>야만족 공격 저지</v>
      </c>
      <c r="E466" s="22" t="s">
        <v>384</v>
      </c>
      <c r="F466" s="22">
        <f>COUNTIF($C$8:$C466,$C466)</f>
        <v>1</v>
      </c>
      <c r="G466" s="22" t="b">
        <v>0</v>
      </c>
      <c r="H466" s="22">
        <v>0</v>
      </c>
      <c r="I466" s="129">
        <f>IFERROR(IF(H466=0,0,VLOOKUP(VLOOKUP(H466,#REF!,MATCH("strMailTitleID",#REF!,0),FALSE),#REF!,2,FALSE)),"ERROR")</f>
        <v>0</v>
      </c>
      <c r="J466" s="176">
        <v>0</v>
      </c>
      <c r="K466" s="129">
        <f>IFERROR(IF(J466=0,0,VLOOKUP(VLOOKUP(J466,#REF!,MATCH("strMailTitleID",#REF!,0),FALSE),#REF!,2,FALSE)),"ERROR")</f>
        <v>0</v>
      </c>
      <c r="L466" s="22">
        <f ca="1">IFERROR(IFERROR(VLOOKUP($B466,INDIRECT(VLOOKUP($E466,보상!$S:$AA,2,FALSE)),MATCH(L$6,INDIRECT(VLOOKUP($E466,보상!$S:$AA,3,FALSE)),0),FALSE),VLOOKUP($B466,INDIRECT(VLOOKUP($E466&amp;"_U",보상!$S:$AA,2,FALSE)),MATCH(L$6,INDIRECT(VLOOKUP($E466&amp;"_U",보상!$S:$AA,3,FALSE)),0),FALSE)),"ERROR")</f>
        <v>29350</v>
      </c>
      <c r="M466" s="22">
        <v>0</v>
      </c>
      <c r="N466" s="22">
        <v>0</v>
      </c>
      <c r="O466" s="22">
        <v>0</v>
      </c>
      <c r="P466" s="22" t="str">
        <f ca="1">IFERROR(IFERROR(VLOOKUP($B466,INDIRECT(VLOOKUP($E466,보상!$S:$AA,2,FALSE)),MATCH(P$6,INDIRECT(VLOOKUP($E466,보상!$S:$AA,3,FALSE)),0),FALSE),VLOOKUP($B466,INDIRECT(VLOOKUP($E466&amp;"_U",보상!$S:$AA,2,FALSE)),MATCH(P$6,INDIRECT(VLOOKUP($E466&amp;"_U",보상!$S:$AA,3,FALSE)),0),FALSE)),"ERROR")</f>
        <v>Gold</v>
      </c>
      <c r="Q466" s="22">
        <f ca="1">IFERROR(IFERROR(VLOOKUP($B466,INDIRECT(VLOOKUP($E466,보상!$S:$AA,2,FALSE)),MATCH(Q$6,INDIRECT(VLOOKUP($E466,보상!$S:$AA,3,FALSE)),0),FALSE),VLOOKUP($B466,INDIRECT(VLOOKUP($E466&amp;"_U",보상!$S:$AA,2,FALSE)),MATCH(Q$6,INDIRECT(VLOOKUP($E466&amp;"_U",보상!$S:$AA,3,FALSE)),0),FALSE)),"ERROR")</f>
        <v>16680</v>
      </c>
      <c r="R466" s="22" t="b">
        <v>0</v>
      </c>
      <c r="S466" s="22" t="b">
        <v>0</v>
      </c>
      <c r="T466" s="22">
        <f ca="1">IFERROR(IF(W466=0,0,VLOOKUP(W466,보상!$D:$K,6,FALSE)),"-")</f>
        <v>0</v>
      </c>
      <c r="U466" s="22">
        <f ca="1">IFERROR(IF(W466=0,0,VLOOKUP(W466,보상!$D:$K,7,FALSE)),"-")</f>
        <v>5250</v>
      </c>
      <c r="V466" s="22">
        <f ca="1">IFERROR(IF(W466=0,0,VLOOKUP(W466,보상!$D:$K,8,FALSE)),"-")</f>
        <v>0</v>
      </c>
      <c r="W466" s="22">
        <f ca="1">IFERROR(IFERROR(VLOOKUP($B466,INDIRECT(VLOOKUP($E466,보상!$S:$AA,2,FALSE)),MATCH(W$6,INDIRECT(VLOOKUP($E466,보상!$S:$AA,3,FALSE)),0),FALSE),VLOOKUP($B466,INDIRECT(VLOOKUP($E466&amp;"_U",보상!$S:$AA,2,FALSE)),MATCH(W$6,INDIRECT(VLOOKUP($E466&amp;"_U",보상!$S:$AA,3,FALSE)),0),FALSE)),"ERROR")</f>
        <v>243001</v>
      </c>
      <c r="X466" s="134" t="str">
        <f ca="1">IFERROR(IF(W466=0,0,VLOOKUP(SUBSTITUTE(VLOOKUP(W466,#REF!,MATCH("strItemName",#REF!,0),FALSE),"SUI_",""),#REF!,2,FALSE)),"ERROR")</f>
        <v>ERROR</v>
      </c>
      <c r="Y466" s="22">
        <f t="shared" ca="1" si="25"/>
        <v>243001</v>
      </c>
      <c r="Z466" s="134" t="str">
        <f ca="1">IFERROR(IF(Y466=0,0,VLOOKUP(SUBSTITUTE(VLOOKUP(Y466,#REF!,MATCH("strItemName",#REF!,0),FALSE),"SUI_",""),#REF!,2,FALSE)),"ERROR")</f>
        <v>ERROR</v>
      </c>
      <c r="AA466" s="22">
        <f t="shared" ca="1" si="25"/>
        <v>243001</v>
      </c>
      <c r="AB466" s="134" t="str">
        <f ca="1">IFERROR(IF(AA466=0,0,VLOOKUP(SUBSTITUTE(VLOOKUP(AA466,#REF!,MATCH("strItemName",#REF!,0),FALSE),"SUI_",""),#REF!,2,FALSE)),"ERROR")</f>
        <v>ERROR</v>
      </c>
      <c r="AC466" s="22">
        <f t="shared" ca="1" si="25"/>
        <v>243001</v>
      </c>
      <c r="AD466" s="134" t="str">
        <f ca="1">IFERROR(IF(AC466=0,0,VLOOKUP(SUBSTITUTE(VLOOKUP(AC466,#REF!,MATCH("strItemName",#REF!,0),FALSE),"SUI_",""),#REF!,2,FALSE)),"ERROR")</f>
        <v>ERROR</v>
      </c>
      <c r="AE466" s="22">
        <f t="shared" ca="1" si="25"/>
        <v>243001</v>
      </c>
      <c r="AF466" s="134" t="str">
        <f ca="1">IFERROR(IF(AE466=0,0,VLOOKUP(SUBSTITUTE(VLOOKUP(AE466,#REF!,MATCH("strItemName",#REF!,0),FALSE),"SUI_",""),#REF!,2,FALSE)),"ERROR")</f>
        <v>ERROR</v>
      </c>
      <c r="AG466" s="88">
        <v>0</v>
      </c>
      <c r="AH466" s="134">
        <f>IFERROR(IF(AG466=0,0,VLOOKUP(SUBSTITUTE(VLOOKUP(AG466,#REF!,MATCH("strItemName",#REF!,0),FALSE),"SUI_",""),#REF!,2,FALSE)),"ERROR")</f>
        <v>0</v>
      </c>
      <c r="AI466" s="22">
        <f ca="1">IFERROR(IFERROR(VLOOKUP($B466,INDIRECT(VLOOKUP($E466,보상!$S:$AA,2,FALSE)),MATCH(AI$6,INDIRECT(VLOOKUP($E466,보상!$S:$AA,3,FALSE)),0),FALSE),VLOOKUP($B466,INDIRECT(VLOOKUP($E466&amp;"_U",보상!$S:$AA,2,FALSE)),MATCH(AI$6,INDIRECT(VLOOKUP($E466&amp;"_U",보상!$S:$AA,3,FALSE)),0),FALSE)),"ERROR")</f>
        <v>1</v>
      </c>
      <c r="AJ466" s="22">
        <v>0</v>
      </c>
      <c r="AK466" s="22">
        <v>0</v>
      </c>
      <c r="AL466" s="22">
        <v>0</v>
      </c>
      <c r="AM466" s="22" t="b">
        <v>0</v>
      </c>
      <c r="AN466" s="22">
        <v>0</v>
      </c>
      <c r="AO466" s="22">
        <v>0</v>
      </c>
    </row>
    <row r="467" spans="2:41" ht="16.5" customHeight="1" x14ac:dyDescent="0.3">
      <c r="B467" s="153">
        <f t="shared" si="24"/>
        <v>1071203</v>
      </c>
      <c r="C467" s="22">
        <v>1071203</v>
      </c>
      <c r="D467" s="156" t="str">
        <f ca="1">IFERROR(IFERROR(VLOOKUP($B467,INDIRECT(VLOOKUP($E467,보상!$S:$AA,2,FALSE)),MATCH(D$6,INDIRECT(VLOOKUP($E467,보상!$S:$AA,3,FALSE)),0),FALSE),VLOOKUP($B467,INDIRECT(VLOOKUP($E467&amp;"_U",보상!$S:$AA,2,FALSE)),MATCH(D$6,INDIRECT(VLOOKUP($E467&amp;"_U",보상!$S:$AA,3,FALSE)),0),FALSE)),"ERROR")</f>
        <v>하브의 부탁</v>
      </c>
      <c r="E467" s="22" t="s">
        <v>384</v>
      </c>
      <c r="F467" s="22">
        <f>COUNTIF($C$8:$C467,$C467)</f>
        <v>1</v>
      </c>
      <c r="G467" s="22" t="b">
        <v>0</v>
      </c>
      <c r="H467" s="22">
        <v>0</v>
      </c>
      <c r="I467" s="129">
        <f>IFERROR(IF(H467=0,0,VLOOKUP(VLOOKUP(H467,#REF!,MATCH("strMailTitleID",#REF!,0),FALSE),#REF!,2,FALSE)),"ERROR")</f>
        <v>0</v>
      </c>
      <c r="J467" s="176">
        <v>0</v>
      </c>
      <c r="K467" s="129">
        <f>IFERROR(IF(J467=0,0,VLOOKUP(VLOOKUP(J467,#REF!,MATCH("strMailTitleID",#REF!,0),FALSE),#REF!,2,FALSE)),"ERROR")</f>
        <v>0</v>
      </c>
      <c r="L467" s="22">
        <f ca="1">IFERROR(IFERROR(VLOOKUP($B467,INDIRECT(VLOOKUP($E467,보상!$S:$AA,2,FALSE)),MATCH(L$6,INDIRECT(VLOOKUP($E467,보상!$S:$AA,3,FALSE)),0),FALSE),VLOOKUP($B467,INDIRECT(VLOOKUP($E467&amp;"_U",보상!$S:$AA,2,FALSE)),MATCH(L$6,INDIRECT(VLOOKUP($E467&amp;"_U",보상!$S:$AA,3,FALSE)),0),FALSE)),"ERROR")</f>
        <v>27260</v>
      </c>
      <c r="M467" s="22">
        <v>0</v>
      </c>
      <c r="N467" s="22">
        <v>0</v>
      </c>
      <c r="O467" s="22">
        <v>0</v>
      </c>
      <c r="P467" s="22" t="str">
        <f ca="1">IFERROR(IFERROR(VLOOKUP($B467,INDIRECT(VLOOKUP($E467,보상!$S:$AA,2,FALSE)),MATCH(P$6,INDIRECT(VLOOKUP($E467,보상!$S:$AA,3,FALSE)),0),FALSE),VLOOKUP($B467,INDIRECT(VLOOKUP($E467&amp;"_U",보상!$S:$AA,2,FALSE)),MATCH(P$6,INDIRECT(VLOOKUP($E467&amp;"_U",보상!$S:$AA,3,FALSE)),0),FALSE)),"ERROR")</f>
        <v>Gold</v>
      </c>
      <c r="Q467" s="22">
        <f ca="1">IFERROR(IFERROR(VLOOKUP($B467,INDIRECT(VLOOKUP($E467,보상!$S:$AA,2,FALSE)),MATCH(Q$6,INDIRECT(VLOOKUP($E467,보상!$S:$AA,3,FALSE)),0),FALSE),VLOOKUP($B467,INDIRECT(VLOOKUP($E467&amp;"_U",보상!$S:$AA,2,FALSE)),MATCH(Q$6,INDIRECT(VLOOKUP($E467&amp;"_U",보상!$S:$AA,3,FALSE)),0),FALSE)),"ERROR")</f>
        <v>16680</v>
      </c>
      <c r="R467" s="22" t="b">
        <v>0</v>
      </c>
      <c r="S467" s="22" t="b">
        <v>0</v>
      </c>
      <c r="T467" s="22">
        <f ca="1">IFERROR(IF(W467=0,0,VLOOKUP(W467,보상!$D:$K,6,FALSE)),"-")</f>
        <v>0</v>
      </c>
      <c r="U467" s="22">
        <f ca="1">IFERROR(IF(W467=0,0,VLOOKUP(W467,보상!$D:$K,7,FALSE)),"-")</f>
        <v>0</v>
      </c>
      <c r="V467" s="22">
        <f ca="1">IFERROR(IF(W467=0,0,VLOOKUP(W467,보상!$D:$K,8,FALSE)),"-")</f>
        <v>0</v>
      </c>
      <c r="W467" s="22">
        <f ca="1">IFERROR(IFERROR(VLOOKUP($B467,INDIRECT(VLOOKUP($E467,보상!$S:$AA,2,FALSE)),MATCH(W$6,INDIRECT(VLOOKUP($E467,보상!$S:$AA,3,FALSE)),0),FALSE),VLOOKUP($B467,INDIRECT(VLOOKUP($E467&amp;"_U",보상!$S:$AA,2,FALSE)),MATCH(W$6,INDIRECT(VLOOKUP($E467&amp;"_U",보상!$S:$AA,3,FALSE)),0),FALSE)),"ERROR")</f>
        <v>4004031</v>
      </c>
      <c r="X467" s="134" t="str">
        <f ca="1">IFERROR(IF(W467=0,0,VLOOKUP(SUBSTITUTE(VLOOKUP(W467,#REF!,MATCH("strItemName",#REF!,0),FALSE),"SUI_",""),#REF!,2,FALSE)),"ERROR")</f>
        <v>ERROR</v>
      </c>
      <c r="Y467" s="22">
        <f t="shared" ca="1" si="25"/>
        <v>4004031</v>
      </c>
      <c r="Z467" s="134" t="str">
        <f ca="1">IFERROR(IF(Y467=0,0,VLOOKUP(SUBSTITUTE(VLOOKUP(Y467,#REF!,MATCH("strItemName",#REF!,0),FALSE),"SUI_",""),#REF!,2,FALSE)),"ERROR")</f>
        <v>ERROR</v>
      </c>
      <c r="AA467" s="22">
        <f t="shared" ca="1" si="25"/>
        <v>4004031</v>
      </c>
      <c r="AB467" s="134" t="str">
        <f ca="1">IFERROR(IF(AA467=0,0,VLOOKUP(SUBSTITUTE(VLOOKUP(AA467,#REF!,MATCH("strItemName",#REF!,0),FALSE),"SUI_",""),#REF!,2,FALSE)),"ERROR")</f>
        <v>ERROR</v>
      </c>
      <c r="AC467" s="22">
        <f t="shared" ca="1" si="25"/>
        <v>4004031</v>
      </c>
      <c r="AD467" s="134" t="str">
        <f ca="1">IFERROR(IF(AC467=0,0,VLOOKUP(SUBSTITUTE(VLOOKUP(AC467,#REF!,MATCH("strItemName",#REF!,0),FALSE),"SUI_",""),#REF!,2,FALSE)),"ERROR")</f>
        <v>ERROR</v>
      </c>
      <c r="AE467" s="22">
        <f t="shared" ca="1" si="25"/>
        <v>4004031</v>
      </c>
      <c r="AF467" s="134" t="str">
        <f ca="1">IFERROR(IF(AE467=0,0,VLOOKUP(SUBSTITUTE(VLOOKUP(AE467,#REF!,MATCH("strItemName",#REF!,0),FALSE),"SUI_",""),#REF!,2,FALSE)),"ERROR")</f>
        <v>ERROR</v>
      </c>
      <c r="AG467" s="88">
        <v>0</v>
      </c>
      <c r="AH467" s="134">
        <f>IFERROR(IF(AG467=0,0,VLOOKUP(SUBSTITUTE(VLOOKUP(AG467,#REF!,MATCH("strItemName",#REF!,0),FALSE),"SUI_",""),#REF!,2,FALSE)),"ERROR")</f>
        <v>0</v>
      </c>
      <c r="AI467" s="22">
        <f ca="1">IFERROR(IFERROR(VLOOKUP($B467,INDIRECT(VLOOKUP($E467,보상!$S:$AA,2,FALSE)),MATCH(AI$6,INDIRECT(VLOOKUP($E467,보상!$S:$AA,3,FALSE)),0),FALSE),VLOOKUP($B467,INDIRECT(VLOOKUP($E467&amp;"_U",보상!$S:$AA,2,FALSE)),MATCH(AI$6,INDIRECT(VLOOKUP($E467&amp;"_U",보상!$S:$AA,3,FALSE)),0),FALSE)),"ERROR")</f>
        <v>1</v>
      </c>
      <c r="AJ467" s="22">
        <v>0</v>
      </c>
      <c r="AK467" s="22">
        <v>0</v>
      </c>
      <c r="AL467" s="22">
        <v>0</v>
      </c>
      <c r="AM467" s="22" t="b">
        <v>0</v>
      </c>
      <c r="AN467" s="22">
        <v>0</v>
      </c>
      <c r="AO467" s="22">
        <v>0</v>
      </c>
    </row>
    <row r="468" spans="2:41" ht="16.5" customHeight="1" x14ac:dyDescent="0.3">
      <c r="B468" s="153">
        <f t="shared" si="24"/>
        <v>1071301</v>
      </c>
      <c r="C468" s="22">
        <v>1071301</v>
      </c>
      <c r="D468" s="156" t="str">
        <f ca="1">IFERROR(IFERROR(VLOOKUP($B468,INDIRECT(VLOOKUP($E468,보상!$S:$AA,2,FALSE)),MATCH(D$6,INDIRECT(VLOOKUP($E468,보상!$S:$AA,3,FALSE)),0),FALSE),VLOOKUP($B468,INDIRECT(VLOOKUP($E468&amp;"_U",보상!$S:$AA,2,FALSE)),MATCH(D$6,INDIRECT(VLOOKUP($E468&amp;"_U",보상!$S:$AA,3,FALSE)),0),FALSE)),"ERROR")</f>
        <v>경계 초소로 귀환</v>
      </c>
      <c r="E468" s="22" t="s">
        <v>384</v>
      </c>
      <c r="F468" s="22">
        <f>COUNTIF($C$8:$C468,$C468)</f>
        <v>1</v>
      </c>
      <c r="G468" s="22" t="b">
        <v>0</v>
      </c>
      <c r="H468" s="22">
        <v>0</v>
      </c>
      <c r="I468" s="129">
        <f>IFERROR(IF(H468=0,0,VLOOKUP(VLOOKUP(H468,#REF!,MATCH("strMailTitleID",#REF!,0),FALSE),#REF!,2,FALSE)),"ERROR")</f>
        <v>0</v>
      </c>
      <c r="J468" s="176">
        <v>0</v>
      </c>
      <c r="K468" s="129">
        <f>IFERROR(IF(J468=0,0,VLOOKUP(VLOOKUP(J468,#REF!,MATCH("strMailTitleID",#REF!,0),FALSE),#REF!,2,FALSE)),"ERROR")</f>
        <v>0</v>
      </c>
      <c r="L468" s="22">
        <f ca="1">IFERROR(IFERROR(VLOOKUP($B468,INDIRECT(VLOOKUP($E468,보상!$S:$AA,2,FALSE)),MATCH(L$6,INDIRECT(VLOOKUP($E468,보상!$S:$AA,3,FALSE)),0),FALSE),VLOOKUP($B468,INDIRECT(VLOOKUP($E468&amp;"_U",보상!$S:$AA,2,FALSE)),MATCH(L$6,INDIRECT(VLOOKUP($E468&amp;"_U",보상!$S:$AA,3,FALSE)),0),FALSE)),"ERROR")</f>
        <v>27260</v>
      </c>
      <c r="M468" s="22">
        <v>0</v>
      </c>
      <c r="N468" s="22">
        <v>0</v>
      </c>
      <c r="O468" s="22">
        <v>0</v>
      </c>
      <c r="P468" s="22" t="str">
        <f ca="1">IFERROR(IFERROR(VLOOKUP($B468,INDIRECT(VLOOKUP($E468,보상!$S:$AA,2,FALSE)),MATCH(P$6,INDIRECT(VLOOKUP($E468,보상!$S:$AA,3,FALSE)),0),FALSE),VLOOKUP($B468,INDIRECT(VLOOKUP($E468&amp;"_U",보상!$S:$AA,2,FALSE)),MATCH(P$6,INDIRECT(VLOOKUP($E468&amp;"_U",보상!$S:$AA,3,FALSE)),0),FALSE)),"ERROR")</f>
        <v>Gold</v>
      </c>
      <c r="Q468" s="22">
        <f ca="1">IFERROR(IFERROR(VLOOKUP($B468,INDIRECT(VLOOKUP($E468,보상!$S:$AA,2,FALSE)),MATCH(Q$6,INDIRECT(VLOOKUP($E468,보상!$S:$AA,3,FALSE)),0),FALSE),VLOOKUP($B468,INDIRECT(VLOOKUP($E468&amp;"_U",보상!$S:$AA,2,FALSE)),MATCH(Q$6,INDIRECT(VLOOKUP($E468&amp;"_U",보상!$S:$AA,3,FALSE)),0),FALSE)),"ERROR")</f>
        <v>16680</v>
      </c>
      <c r="R468" s="22" t="b">
        <v>0</v>
      </c>
      <c r="S468" s="22" t="b">
        <v>0</v>
      </c>
      <c r="T468" s="22">
        <f ca="1">IFERROR(IF(W468=0,0,VLOOKUP(W468,보상!$D:$K,6,FALSE)),"-")</f>
        <v>0</v>
      </c>
      <c r="U468" s="22">
        <f ca="1">IFERROR(IF(W468=0,0,VLOOKUP(W468,보상!$D:$K,7,FALSE)),"-")</f>
        <v>1750</v>
      </c>
      <c r="V468" s="22">
        <f ca="1">IFERROR(IF(W468=0,0,VLOOKUP(W468,보상!$D:$K,8,FALSE)),"-")</f>
        <v>0</v>
      </c>
      <c r="W468" s="22">
        <f ca="1">IFERROR(IFERROR(VLOOKUP($B468,INDIRECT(VLOOKUP($E468,보상!$S:$AA,2,FALSE)),MATCH(W$6,INDIRECT(VLOOKUP($E468,보상!$S:$AA,3,FALSE)),0),FALSE),VLOOKUP($B468,INDIRECT(VLOOKUP($E468&amp;"_U",보상!$S:$AA,2,FALSE)),MATCH(W$6,INDIRECT(VLOOKUP($E468&amp;"_U",보상!$S:$AA,3,FALSE)),0),FALSE)),"ERROR")</f>
        <v>242001</v>
      </c>
      <c r="X468" s="134" t="str">
        <f ca="1">IFERROR(IF(W468=0,0,VLOOKUP(SUBSTITUTE(VLOOKUP(W468,#REF!,MATCH("strItemName",#REF!,0),FALSE),"SUI_",""),#REF!,2,FALSE)),"ERROR")</f>
        <v>ERROR</v>
      </c>
      <c r="Y468" s="22">
        <f t="shared" ca="1" si="25"/>
        <v>242001</v>
      </c>
      <c r="Z468" s="134" t="str">
        <f ca="1">IFERROR(IF(Y468=0,0,VLOOKUP(SUBSTITUTE(VLOOKUP(Y468,#REF!,MATCH("strItemName",#REF!,0),FALSE),"SUI_",""),#REF!,2,FALSE)),"ERROR")</f>
        <v>ERROR</v>
      </c>
      <c r="AA468" s="22">
        <f t="shared" ca="1" si="25"/>
        <v>242001</v>
      </c>
      <c r="AB468" s="134" t="str">
        <f ca="1">IFERROR(IF(AA468=0,0,VLOOKUP(SUBSTITUTE(VLOOKUP(AA468,#REF!,MATCH("strItemName",#REF!,0),FALSE),"SUI_",""),#REF!,2,FALSE)),"ERROR")</f>
        <v>ERROR</v>
      </c>
      <c r="AC468" s="22">
        <f t="shared" ca="1" si="25"/>
        <v>242001</v>
      </c>
      <c r="AD468" s="134" t="str">
        <f ca="1">IFERROR(IF(AC468=0,0,VLOOKUP(SUBSTITUTE(VLOOKUP(AC468,#REF!,MATCH("strItemName",#REF!,0),FALSE),"SUI_",""),#REF!,2,FALSE)),"ERROR")</f>
        <v>ERROR</v>
      </c>
      <c r="AE468" s="22">
        <f t="shared" ca="1" si="25"/>
        <v>242001</v>
      </c>
      <c r="AF468" s="134" t="str">
        <f ca="1">IFERROR(IF(AE468=0,0,VLOOKUP(SUBSTITUTE(VLOOKUP(AE468,#REF!,MATCH("strItemName",#REF!,0),FALSE),"SUI_",""),#REF!,2,FALSE)),"ERROR")</f>
        <v>ERROR</v>
      </c>
      <c r="AG468" s="88">
        <v>0</v>
      </c>
      <c r="AH468" s="134">
        <f>IFERROR(IF(AG468=0,0,VLOOKUP(SUBSTITUTE(VLOOKUP(AG468,#REF!,MATCH("strItemName",#REF!,0),FALSE),"SUI_",""),#REF!,2,FALSE)),"ERROR")</f>
        <v>0</v>
      </c>
      <c r="AI468" s="22">
        <f ca="1">IFERROR(IFERROR(VLOOKUP($B468,INDIRECT(VLOOKUP($E468,보상!$S:$AA,2,FALSE)),MATCH(AI$6,INDIRECT(VLOOKUP($E468,보상!$S:$AA,3,FALSE)),0),FALSE),VLOOKUP($B468,INDIRECT(VLOOKUP($E468&amp;"_U",보상!$S:$AA,2,FALSE)),MATCH(AI$6,INDIRECT(VLOOKUP($E468&amp;"_U",보상!$S:$AA,3,FALSE)),0),FALSE)),"ERROR")</f>
        <v>1</v>
      </c>
      <c r="AJ468" s="22">
        <v>0</v>
      </c>
      <c r="AK468" s="22">
        <v>0</v>
      </c>
      <c r="AL468" s="22">
        <v>0</v>
      </c>
      <c r="AM468" s="22" t="b">
        <v>0</v>
      </c>
      <c r="AN468" s="22">
        <v>0</v>
      </c>
      <c r="AO468" s="22">
        <v>0</v>
      </c>
    </row>
    <row r="469" spans="2:41" ht="16.5" customHeight="1" x14ac:dyDescent="0.3">
      <c r="B469" s="153">
        <f t="shared" si="24"/>
        <v>1071401</v>
      </c>
      <c r="C469" s="22">
        <v>1071401</v>
      </c>
      <c r="D469" s="156" t="str">
        <f ca="1">IFERROR(IFERROR(VLOOKUP($B469,INDIRECT(VLOOKUP($E469,보상!$S:$AA,2,FALSE)),MATCH(D$6,INDIRECT(VLOOKUP($E469,보상!$S:$AA,3,FALSE)),0),FALSE),VLOOKUP($B469,INDIRECT(VLOOKUP($E469&amp;"_U",보상!$S:$AA,2,FALSE)),MATCH(D$6,INDIRECT(VLOOKUP($E469&amp;"_U",보상!$S:$AA,3,FALSE)),0),FALSE)),"ERROR")</f>
        <v>세르비오의 전언</v>
      </c>
      <c r="E469" s="22" t="s">
        <v>384</v>
      </c>
      <c r="F469" s="22">
        <f>COUNTIF($C$8:$C469,$C469)</f>
        <v>1</v>
      </c>
      <c r="G469" s="22" t="b">
        <v>0</v>
      </c>
      <c r="H469" s="22">
        <v>0</v>
      </c>
      <c r="I469" s="129">
        <f>IFERROR(IF(H469=0,0,VLOOKUP(VLOOKUP(H469,#REF!,MATCH("strMailTitleID",#REF!,0),FALSE),#REF!,2,FALSE)),"ERROR")</f>
        <v>0</v>
      </c>
      <c r="J469" s="176">
        <v>0</v>
      </c>
      <c r="K469" s="129">
        <f>IFERROR(IF(J469=0,0,VLOOKUP(VLOOKUP(J469,#REF!,MATCH("strMailTitleID",#REF!,0),FALSE),#REF!,2,FALSE)),"ERROR")</f>
        <v>0</v>
      </c>
      <c r="L469" s="22">
        <f ca="1">IFERROR(IFERROR(VLOOKUP($B469,INDIRECT(VLOOKUP($E469,보상!$S:$AA,2,FALSE)),MATCH(L$6,INDIRECT(VLOOKUP($E469,보상!$S:$AA,3,FALSE)),0),FALSE),VLOOKUP($B469,INDIRECT(VLOOKUP($E469&amp;"_U",보상!$S:$AA,2,FALSE)),MATCH(L$6,INDIRECT(VLOOKUP($E469&amp;"_U",보상!$S:$AA,3,FALSE)),0),FALSE)),"ERROR")</f>
        <v>29350</v>
      </c>
      <c r="M469" s="22">
        <v>0</v>
      </c>
      <c r="N469" s="22">
        <v>0</v>
      </c>
      <c r="O469" s="22">
        <v>0</v>
      </c>
      <c r="P469" s="22" t="str">
        <f ca="1">IFERROR(IFERROR(VLOOKUP($B469,INDIRECT(VLOOKUP($E469,보상!$S:$AA,2,FALSE)),MATCH(P$6,INDIRECT(VLOOKUP($E469,보상!$S:$AA,3,FALSE)),0),FALSE),VLOOKUP($B469,INDIRECT(VLOOKUP($E469&amp;"_U",보상!$S:$AA,2,FALSE)),MATCH(P$6,INDIRECT(VLOOKUP($E469&amp;"_U",보상!$S:$AA,3,FALSE)),0),FALSE)),"ERROR")</f>
        <v>Gold</v>
      </c>
      <c r="Q469" s="22">
        <f ca="1">IFERROR(IFERROR(VLOOKUP($B469,INDIRECT(VLOOKUP($E469,보상!$S:$AA,2,FALSE)),MATCH(Q$6,INDIRECT(VLOOKUP($E469,보상!$S:$AA,3,FALSE)),0),FALSE),VLOOKUP($B469,INDIRECT(VLOOKUP($E469&amp;"_U",보상!$S:$AA,2,FALSE)),MATCH(Q$6,INDIRECT(VLOOKUP($E469&amp;"_U",보상!$S:$AA,3,FALSE)),0),FALSE)),"ERROR")</f>
        <v>16680</v>
      </c>
      <c r="R469" s="22" t="b">
        <v>0</v>
      </c>
      <c r="S469" s="22" t="b">
        <v>0</v>
      </c>
      <c r="T469" s="22">
        <f ca="1">IFERROR(IF(W469=0,0,VLOOKUP(W469,보상!$D:$K,6,FALSE)),"-")</f>
        <v>0</v>
      </c>
      <c r="U469" s="22">
        <f ca="1">IFERROR(IF(W469=0,0,VLOOKUP(W469,보상!$D:$K,7,FALSE)),"-")</f>
        <v>0</v>
      </c>
      <c r="V469" s="22">
        <f ca="1">IFERROR(IF(W469=0,0,VLOOKUP(W469,보상!$D:$K,8,FALSE)),"-")</f>
        <v>0</v>
      </c>
      <c r="W469" s="22">
        <f ca="1">IFERROR(IFERROR(VLOOKUP($B469,INDIRECT(VLOOKUP($E469,보상!$S:$AA,2,FALSE)),MATCH(W$6,INDIRECT(VLOOKUP($E469,보상!$S:$AA,3,FALSE)),0),FALSE),VLOOKUP($B469,INDIRECT(VLOOKUP($E469&amp;"_U",보상!$S:$AA,2,FALSE)),MATCH(W$6,INDIRECT(VLOOKUP($E469&amp;"_U",보상!$S:$AA,3,FALSE)),0),FALSE)),"ERROR")</f>
        <v>2005001</v>
      </c>
      <c r="X469" s="134" t="str">
        <f ca="1">IFERROR(IF(W469=0,0,VLOOKUP(SUBSTITUTE(VLOOKUP(W469,#REF!,MATCH("strItemName",#REF!,0),FALSE),"SUI_",""),#REF!,2,FALSE)),"ERROR")</f>
        <v>ERROR</v>
      </c>
      <c r="Y469" s="22">
        <f t="shared" ca="1" si="25"/>
        <v>2005001</v>
      </c>
      <c r="Z469" s="134" t="str">
        <f ca="1">IFERROR(IF(Y469=0,0,VLOOKUP(SUBSTITUTE(VLOOKUP(Y469,#REF!,MATCH("strItemName",#REF!,0),FALSE),"SUI_",""),#REF!,2,FALSE)),"ERROR")</f>
        <v>ERROR</v>
      </c>
      <c r="AA469" s="22">
        <f t="shared" ca="1" si="25"/>
        <v>2005001</v>
      </c>
      <c r="AB469" s="134" t="str">
        <f ca="1">IFERROR(IF(AA469=0,0,VLOOKUP(SUBSTITUTE(VLOOKUP(AA469,#REF!,MATCH("strItemName",#REF!,0),FALSE),"SUI_",""),#REF!,2,FALSE)),"ERROR")</f>
        <v>ERROR</v>
      </c>
      <c r="AC469" s="22">
        <f t="shared" ca="1" si="25"/>
        <v>2005001</v>
      </c>
      <c r="AD469" s="134" t="str">
        <f ca="1">IFERROR(IF(AC469=0,0,VLOOKUP(SUBSTITUTE(VLOOKUP(AC469,#REF!,MATCH("strItemName",#REF!,0),FALSE),"SUI_",""),#REF!,2,FALSE)),"ERROR")</f>
        <v>ERROR</v>
      </c>
      <c r="AE469" s="22">
        <f t="shared" ca="1" si="25"/>
        <v>2005001</v>
      </c>
      <c r="AF469" s="134" t="str">
        <f ca="1">IFERROR(IF(AE469=0,0,VLOOKUP(SUBSTITUTE(VLOOKUP(AE469,#REF!,MATCH("strItemName",#REF!,0),FALSE),"SUI_",""),#REF!,2,FALSE)),"ERROR")</f>
        <v>ERROR</v>
      </c>
      <c r="AG469" s="88">
        <v>0</v>
      </c>
      <c r="AH469" s="134">
        <f>IFERROR(IF(AG469=0,0,VLOOKUP(SUBSTITUTE(VLOOKUP(AG469,#REF!,MATCH("strItemName",#REF!,0),FALSE),"SUI_",""),#REF!,2,FALSE)),"ERROR")</f>
        <v>0</v>
      </c>
      <c r="AI469" s="22">
        <f ca="1">IFERROR(IFERROR(VLOOKUP($B469,INDIRECT(VLOOKUP($E469,보상!$S:$AA,2,FALSE)),MATCH(AI$6,INDIRECT(VLOOKUP($E469,보상!$S:$AA,3,FALSE)),0),FALSE),VLOOKUP($B469,INDIRECT(VLOOKUP($E469&amp;"_U",보상!$S:$AA,2,FALSE)),MATCH(AI$6,INDIRECT(VLOOKUP($E469&amp;"_U",보상!$S:$AA,3,FALSE)),0),FALSE)),"ERROR")</f>
        <v>5</v>
      </c>
      <c r="AJ469" s="22">
        <v>0</v>
      </c>
      <c r="AK469" s="22">
        <v>0</v>
      </c>
      <c r="AL469" s="22">
        <v>0</v>
      </c>
      <c r="AM469" s="22" t="b">
        <v>0</v>
      </c>
      <c r="AN469" s="22">
        <v>0</v>
      </c>
      <c r="AO469" s="22">
        <v>0</v>
      </c>
    </row>
    <row r="470" spans="2:41" ht="16.5" customHeight="1" x14ac:dyDescent="0.3">
      <c r="B470" s="153">
        <f t="shared" si="24"/>
        <v>1071501</v>
      </c>
      <c r="C470" s="22">
        <v>1071501</v>
      </c>
      <c r="D470" s="156" t="str">
        <f ca="1">IFERROR(IFERROR(VLOOKUP($B470,INDIRECT(VLOOKUP($E470,보상!$S:$AA,2,FALSE)),MATCH(D$6,INDIRECT(VLOOKUP($E470,보상!$S:$AA,3,FALSE)),0),FALSE),VLOOKUP($B470,INDIRECT(VLOOKUP($E470&amp;"_U",보상!$S:$AA,2,FALSE)),MATCH(D$6,INDIRECT(VLOOKUP($E470&amp;"_U",보상!$S:$AA,3,FALSE)),0),FALSE)),"ERROR")</f>
        <v>흑마법의 잔재</v>
      </c>
      <c r="E470" s="22" t="s">
        <v>384</v>
      </c>
      <c r="F470" s="22">
        <f>COUNTIF($C$8:$C470,$C470)</f>
        <v>1</v>
      </c>
      <c r="G470" s="22" t="b">
        <v>0</v>
      </c>
      <c r="H470" s="22">
        <v>0</v>
      </c>
      <c r="I470" s="129">
        <f>IFERROR(IF(H470=0,0,VLOOKUP(VLOOKUP(H470,#REF!,MATCH("strMailTitleID",#REF!,0),FALSE),#REF!,2,FALSE)),"ERROR")</f>
        <v>0</v>
      </c>
      <c r="J470" s="176">
        <v>0</v>
      </c>
      <c r="K470" s="129">
        <f>IFERROR(IF(J470=0,0,VLOOKUP(VLOOKUP(J470,#REF!,MATCH("strMailTitleID",#REF!,0),FALSE),#REF!,2,FALSE)),"ERROR")</f>
        <v>0</v>
      </c>
      <c r="L470" s="22">
        <f ca="1">IFERROR(IFERROR(VLOOKUP($B470,INDIRECT(VLOOKUP($E470,보상!$S:$AA,2,FALSE)),MATCH(L$6,INDIRECT(VLOOKUP($E470,보상!$S:$AA,3,FALSE)),0),FALSE),VLOOKUP($B470,INDIRECT(VLOOKUP($E470&amp;"_U",보상!$S:$AA,2,FALSE)),MATCH(L$6,INDIRECT(VLOOKUP($E470&amp;"_U",보상!$S:$AA,3,FALSE)),0),FALSE)),"ERROR")</f>
        <v>27260</v>
      </c>
      <c r="M470" s="22">
        <v>0</v>
      </c>
      <c r="N470" s="22">
        <v>0</v>
      </c>
      <c r="O470" s="22">
        <v>0</v>
      </c>
      <c r="P470" s="22" t="str">
        <f ca="1">IFERROR(IFERROR(VLOOKUP($B470,INDIRECT(VLOOKUP($E470,보상!$S:$AA,2,FALSE)),MATCH(P$6,INDIRECT(VLOOKUP($E470,보상!$S:$AA,3,FALSE)),0),FALSE),VLOOKUP($B470,INDIRECT(VLOOKUP($E470&amp;"_U",보상!$S:$AA,2,FALSE)),MATCH(P$6,INDIRECT(VLOOKUP($E470&amp;"_U",보상!$S:$AA,3,FALSE)),0),FALSE)),"ERROR")</f>
        <v>Gold</v>
      </c>
      <c r="Q470" s="22">
        <f ca="1">IFERROR(IFERROR(VLOOKUP($B470,INDIRECT(VLOOKUP($E470,보상!$S:$AA,2,FALSE)),MATCH(Q$6,INDIRECT(VLOOKUP($E470,보상!$S:$AA,3,FALSE)),0),FALSE),VLOOKUP($B470,INDIRECT(VLOOKUP($E470&amp;"_U",보상!$S:$AA,2,FALSE)),MATCH(Q$6,INDIRECT(VLOOKUP($E470&amp;"_U",보상!$S:$AA,3,FALSE)),0),FALSE)),"ERROR")</f>
        <v>16920</v>
      </c>
      <c r="R470" s="22" t="b">
        <v>0</v>
      </c>
      <c r="S470" s="22" t="b">
        <v>0</v>
      </c>
      <c r="T470" s="22">
        <f ca="1">IFERROR(IF(W470=0,0,VLOOKUP(W470,보상!$D:$K,6,FALSE)),"-")</f>
        <v>0</v>
      </c>
      <c r="U470" s="22">
        <f ca="1">IFERROR(IF(W470=0,0,VLOOKUP(W470,보상!$D:$K,7,FALSE)),"-")</f>
        <v>5250</v>
      </c>
      <c r="V470" s="22">
        <f ca="1">IFERROR(IF(W470=0,0,VLOOKUP(W470,보상!$D:$K,8,FALSE)),"-")</f>
        <v>0</v>
      </c>
      <c r="W470" s="22">
        <f ca="1">IFERROR(IFERROR(VLOOKUP($B470,INDIRECT(VLOOKUP($E470,보상!$S:$AA,2,FALSE)),MATCH(W$6,INDIRECT(VLOOKUP($E470,보상!$S:$AA,3,FALSE)),0),FALSE),VLOOKUP($B470,INDIRECT(VLOOKUP($E470&amp;"_U",보상!$S:$AA,2,FALSE)),MATCH(W$6,INDIRECT(VLOOKUP($E470&amp;"_U",보상!$S:$AA,3,FALSE)),0),FALSE)),"ERROR")</f>
        <v>243001</v>
      </c>
      <c r="X470" s="134" t="str">
        <f ca="1">IFERROR(IF(W470=0,0,VLOOKUP(SUBSTITUTE(VLOOKUP(W470,#REF!,MATCH("strItemName",#REF!,0),FALSE),"SUI_",""),#REF!,2,FALSE)),"ERROR")</f>
        <v>ERROR</v>
      </c>
      <c r="Y470" s="22">
        <f t="shared" ca="1" si="25"/>
        <v>243001</v>
      </c>
      <c r="Z470" s="134" t="str">
        <f ca="1">IFERROR(IF(Y470=0,0,VLOOKUP(SUBSTITUTE(VLOOKUP(Y470,#REF!,MATCH("strItemName",#REF!,0),FALSE),"SUI_",""),#REF!,2,FALSE)),"ERROR")</f>
        <v>ERROR</v>
      </c>
      <c r="AA470" s="22">
        <f t="shared" ca="1" si="25"/>
        <v>243001</v>
      </c>
      <c r="AB470" s="134" t="str">
        <f ca="1">IFERROR(IF(AA470=0,0,VLOOKUP(SUBSTITUTE(VLOOKUP(AA470,#REF!,MATCH("strItemName",#REF!,0),FALSE),"SUI_",""),#REF!,2,FALSE)),"ERROR")</f>
        <v>ERROR</v>
      </c>
      <c r="AC470" s="22">
        <f t="shared" ca="1" si="25"/>
        <v>243001</v>
      </c>
      <c r="AD470" s="134" t="str">
        <f ca="1">IFERROR(IF(AC470=0,0,VLOOKUP(SUBSTITUTE(VLOOKUP(AC470,#REF!,MATCH("strItemName",#REF!,0),FALSE),"SUI_",""),#REF!,2,FALSE)),"ERROR")</f>
        <v>ERROR</v>
      </c>
      <c r="AE470" s="22">
        <f t="shared" ca="1" si="25"/>
        <v>243001</v>
      </c>
      <c r="AF470" s="134" t="str">
        <f ca="1">IFERROR(IF(AE470=0,0,VLOOKUP(SUBSTITUTE(VLOOKUP(AE470,#REF!,MATCH("strItemName",#REF!,0),FALSE),"SUI_",""),#REF!,2,FALSE)),"ERROR")</f>
        <v>ERROR</v>
      </c>
      <c r="AG470" s="88">
        <v>0</v>
      </c>
      <c r="AH470" s="134">
        <f>IFERROR(IF(AG470=0,0,VLOOKUP(SUBSTITUTE(VLOOKUP(AG470,#REF!,MATCH("strItemName",#REF!,0),FALSE),"SUI_",""),#REF!,2,FALSE)),"ERROR")</f>
        <v>0</v>
      </c>
      <c r="AI470" s="22">
        <f ca="1">IFERROR(IFERROR(VLOOKUP($B470,INDIRECT(VLOOKUP($E470,보상!$S:$AA,2,FALSE)),MATCH(AI$6,INDIRECT(VLOOKUP($E470,보상!$S:$AA,3,FALSE)),0),FALSE),VLOOKUP($B470,INDIRECT(VLOOKUP($E470&amp;"_U",보상!$S:$AA,2,FALSE)),MATCH(AI$6,INDIRECT(VLOOKUP($E470&amp;"_U",보상!$S:$AA,3,FALSE)),0),FALSE)),"ERROR")</f>
        <v>1</v>
      </c>
      <c r="AJ470" s="22">
        <v>0</v>
      </c>
      <c r="AK470" s="22">
        <v>0</v>
      </c>
      <c r="AL470" s="22">
        <v>0</v>
      </c>
      <c r="AM470" s="22" t="b">
        <v>0</v>
      </c>
      <c r="AN470" s="22">
        <v>0</v>
      </c>
      <c r="AO470" s="22">
        <v>0</v>
      </c>
    </row>
    <row r="471" spans="2:41" ht="16.5" customHeight="1" x14ac:dyDescent="0.3">
      <c r="B471" s="153">
        <f t="shared" si="24"/>
        <v>1071603</v>
      </c>
      <c r="C471" s="22">
        <v>1071603</v>
      </c>
      <c r="D471" s="156" t="str">
        <f ca="1">IFERROR(IFERROR(VLOOKUP($B471,INDIRECT(VLOOKUP($E471,보상!$S:$AA,2,FALSE)),MATCH(D$6,INDIRECT(VLOOKUP($E471,보상!$S:$AA,3,FALSE)),0),FALSE),VLOOKUP($B471,INDIRECT(VLOOKUP($E471&amp;"_U",보상!$S:$AA,2,FALSE)),MATCH(D$6,INDIRECT(VLOOKUP($E471&amp;"_U",보상!$S:$AA,3,FALSE)),0),FALSE)),"ERROR")</f>
        <v>낯선 광경</v>
      </c>
      <c r="E471" s="22" t="s">
        <v>384</v>
      </c>
      <c r="F471" s="22">
        <f>COUNTIF($C$8:$C471,$C471)</f>
        <v>1</v>
      </c>
      <c r="G471" s="22" t="b">
        <v>0</v>
      </c>
      <c r="H471" s="22">
        <v>0</v>
      </c>
      <c r="I471" s="129">
        <f>IFERROR(IF(H471=0,0,VLOOKUP(VLOOKUP(H471,#REF!,MATCH("strMailTitleID",#REF!,0),FALSE),#REF!,2,FALSE)),"ERROR")</f>
        <v>0</v>
      </c>
      <c r="J471" s="176">
        <v>0</v>
      </c>
      <c r="K471" s="129">
        <f>IFERROR(IF(J471=0,0,VLOOKUP(VLOOKUP(J471,#REF!,MATCH("strMailTitleID",#REF!,0),FALSE),#REF!,2,FALSE)),"ERROR")</f>
        <v>0</v>
      </c>
      <c r="L471" s="22">
        <f ca="1">IFERROR(IFERROR(VLOOKUP($B471,INDIRECT(VLOOKUP($E471,보상!$S:$AA,2,FALSE)),MATCH(L$6,INDIRECT(VLOOKUP($E471,보상!$S:$AA,3,FALSE)),0),FALSE),VLOOKUP($B471,INDIRECT(VLOOKUP($E471&amp;"_U",보상!$S:$AA,2,FALSE)),MATCH(L$6,INDIRECT(VLOOKUP($E471&amp;"_U",보상!$S:$AA,3,FALSE)),0),FALSE)),"ERROR")</f>
        <v>28270</v>
      </c>
      <c r="M471" s="22">
        <v>0</v>
      </c>
      <c r="N471" s="22">
        <v>0</v>
      </c>
      <c r="O471" s="22">
        <v>0</v>
      </c>
      <c r="P471" s="22" t="str">
        <f ca="1">IFERROR(IFERROR(VLOOKUP($B471,INDIRECT(VLOOKUP($E471,보상!$S:$AA,2,FALSE)),MATCH(P$6,INDIRECT(VLOOKUP($E471,보상!$S:$AA,3,FALSE)),0),FALSE),VLOOKUP($B471,INDIRECT(VLOOKUP($E471&amp;"_U",보상!$S:$AA,2,FALSE)),MATCH(P$6,INDIRECT(VLOOKUP($E471&amp;"_U",보상!$S:$AA,3,FALSE)),0),FALSE)),"ERROR")</f>
        <v>Gold</v>
      </c>
      <c r="Q471" s="22">
        <f ca="1">IFERROR(IFERROR(VLOOKUP($B471,INDIRECT(VLOOKUP($E471,보상!$S:$AA,2,FALSE)),MATCH(Q$6,INDIRECT(VLOOKUP($E471,보상!$S:$AA,3,FALSE)),0),FALSE),VLOOKUP($B471,INDIRECT(VLOOKUP($E471&amp;"_U",보상!$S:$AA,2,FALSE)),MATCH(Q$6,INDIRECT(VLOOKUP($E471&amp;"_U",보상!$S:$AA,3,FALSE)),0),FALSE)),"ERROR")</f>
        <v>16920</v>
      </c>
      <c r="R471" s="22" t="b">
        <v>0</v>
      </c>
      <c r="S471" s="22" t="b">
        <v>0</v>
      </c>
      <c r="T471" s="22">
        <f ca="1">IFERROR(IF(W471=0,0,VLOOKUP(W471,보상!$D:$K,6,FALSE)),"-")</f>
        <v>0</v>
      </c>
      <c r="U471" s="22">
        <f ca="1">IFERROR(IF(W471=0,0,VLOOKUP(W471,보상!$D:$K,7,FALSE)),"-")</f>
        <v>0</v>
      </c>
      <c r="V471" s="22">
        <f ca="1">IFERROR(IF(W471=0,0,VLOOKUP(W471,보상!$D:$K,8,FALSE)),"-")</f>
        <v>0</v>
      </c>
      <c r="W471" s="22">
        <f ca="1">IFERROR(IFERROR(VLOOKUP($B471,INDIRECT(VLOOKUP($E471,보상!$S:$AA,2,FALSE)),MATCH(W$6,INDIRECT(VLOOKUP($E471,보상!$S:$AA,3,FALSE)),0),FALSE),VLOOKUP($B471,INDIRECT(VLOOKUP($E471&amp;"_U",보상!$S:$AA,2,FALSE)),MATCH(W$6,INDIRECT(VLOOKUP($E471&amp;"_U",보상!$S:$AA,3,FALSE)),0),FALSE)),"ERROR")</f>
        <v>2014001</v>
      </c>
      <c r="X471" s="134" t="str">
        <f ca="1">IFERROR(IF(W471=0,0,VLOOKUP(SUBSTITUTE(VLOOKUP(W471,#REF!,MATCH("strItemName",#REF!,0),FALSE),"SUI_",""),#REF!,2,FALSE)),"ERROR")</f>
        <v>ERROR</v>
      </c>
      <c r="Y471" s="22">
        <f t="shared" ca="1" si="25"/>
        <v>2014001</v>
      </c>
      <c r="Z471" s="134" t="str">
        <f ca="1">IFERROR(IF(Y471=0,0,VLOOKUP(SUBSTITUTE(VLOOKUP(Y471,#REF!,MATCH("strItemName",#REF!,0),FALSE),"SUI_",""),#REF!,2,FALSE)),"ERROR")</f>
        <v>ERROR</v>
      </c>
      <c r="AA471" s="22">
        <f t="shared" ca="1" si="25"/>
        <v>2014001</v>
      </c>
      <c r="AB471" s="134" t="str">
        <f ca="1">IFERROR(IF(AA471=0,0,VLOOKUP(SUBSTITUTE(VLOOKUP(AA471,#REF!,MATCH("strItemName",#REF!,0),FALSE),"SUI_",""),#REF!,2,FALSE)),"ERROR")</f>
        <v>ERROR</v>
      </c>
      <c r="AC471" s="22">
        <f t="shared" ca="1" si="25"/>
        <v>2014001</v>
      </c>
      <c r="AD471" s="134" t="str">
        <f ca="1">IFERROR(IF(AC471=0,0,VLOOKUP(SUBSTITUTE(VLOOKUP(AC471,#REF!,MATCH("strItemName",#REF!,0),FALSE),"SUI_",""),#REF!,2,FALSE)),"ERROR")</f>
        <v>ERROR</v>
      </c>
      <c r="AE471" s="22">
        <f t="shared" ca="1" si="25"/>
        <v>2014001</v>
      </c>
      <c r="AF471" s="134" t="str">
        <f ca="1">IFERROR(IF(AE471=0,0,VLOOKUP(SUBSTITUTE(VLOOKUP(AE471,#REF!,MATCH("strItemName",#REF!,0),FALSE),"SUI_",""),#REF!,2,FALSE)),"ERROR")</f>
        <v>ERROR</v>
      </c>
      <c r="AG471" s="88">
        <v>0</v>
      </c>
      <c r="AH471" s="134">
        <f>IFERROR(IF(AG471=0,0,VLOOKUP(SUBSTITUTE(VLOOKUP(AG471,#REF!,MATCH("strItemName",#REF!,0),FALSE),"SUI_",""),#REF!,2,FALSE)),"ERROR")</f>
        <v>0</v>
      </c>
      <c r="AI471" s="22">
        <f ca="1">IFERROR(IFERROR(VLOOKUP($B471,INDIRECT(VLOOKUP($E471,보상!$S:$AA,2,FALSE)),MATCH(AI$6,INDIRECT(VLOOKUP($E471,보상!$S:$AA,3,FALSE)),0),FALSE),VLOOKUP($B471,INDIRECT(VLOOKUP($E471&amp;"_U",보상!$S:$AA,2,FALSE)),MATCH(AI$6,INDIRECT(VLOOKUP($E471&amp;"_U",보상!$S:$AA,3,FALSE)),0),FALSE)),"ERROR")</f>
        <v>5</v>
      </c>
      <c r="AJ471" s="22">
        <v>0</v>
      </c>
      <c r="AK471" s="22">
        <v>0</v>
      </c>
      <c r="AL471" s="22">
        <v>0</v>
      </c>
      <c r="AM471" s="22" t="b">
        <v>0</v>
      </c>
      <c r="AN471" s="22">
        <v>0</v>
      </c>
      <c r="AO471" s="22">
        <v>0</v>
      </c>
    </row>
    <row r="472" spans="2:41" ht="16.5" customHeight="1" x14ac:dyDescent="0.3">
      <c r="B472" s="153">
        <f t="shared" si="24"/>
        <v>1071703</v>
      </c>
      <c r="C472" s="22">
        <v>1071703</v>
      </c>
      <c r="D472" s="156" t="str">
        <f ca="1">IFERROR(IFERROR(VLOOKUP($B472,INDIRECT(VLOOKUP($E472,보상!$S:$AA,2,FALSE)),MATCH(D$6,INDIRECT(VLOOKUP($E472,보상!$S:$AA,3,FALSE)),0),FALSE),VLOOKUP($B472,INDIRECT(VLOOKUP($E472&amp;"_U",보상!$S:$AA,2,FALSE)),MATCH(D$6,INDIRECT(VLOOKUP($E472&amp;"_U",보상!$S:$AA,3,FALSE)),0),FALSE)),"ERROR")</f>
        <v>흑마법의 발원지</v>
      </c>
      <c r="E472" s="22" t="s">
        <v>384</v>
      </c>
      <c r="F472" s="22">
        <f>COUNTIF($C$8:$C472,$C472)</f>
        <v>1</v>
      </c>
      <c r="G472" s="22" t="b">
        <v>0</v>
      </c>
      <c r="H472" s="22">
        <v>0</v>
      </c>
      <c r="I472" s="129">
        <f>IFERROR(IF(H472=0,0,VLOOKUP(VLOOKUP(H472,#REF!,MATCH("strMailTitleID",#REF!,0),FALSE),#REF!,2,FALSE)),"ERROR")</f>
        <v>0</v>
      </c>
      <c r="J472" s="176">
        <v>0</v>
      </c>
      <c r="K472" s="129">
        <f>IFERROR(IF(J472=0,0,VLOOKUP(VLOOKUP(J472,#REF!,MATCH("strMailTitleID",#REF!,0),FALSE),#REF!,2,FALSE)),"ERROR")</f>
        <v>0</v>
      </c>
      <c r="L472" s="22">
        <f ca="1">IFERROR(IFERROR(VLOOKUP($B472,INDIRECT(VLOOKUP($E472,보상!$S:$AA,2,FALSE)),MATCH(L$6,INDIRECT(VLOOKUP($E472,보상!$S:$AA,3,FALSE)),0),FALSE),VLOOKUP($B472,INDIRECT(VLOOKUP($E472&amp;"_U",보상!$S:$AA,2,FALSE)),MATCH(L$6,INDIRECT(VLOOKUP($E472&amp;"_U",보상!$S:$AA,3,FALSE)),0),FALSE)),"ERROR")</f>
        <v>30450</v>
      </c>
      <c r="M472" s="22">
        <v>0</v>
      </c>
      <c r="N472" s="22">
        <v>0</v>
      </c>
      <c r="O472" s="22">
        <v>0</v>
      </c>
      <c r="P472" s="22" t="str">
        <f ca="1">IFERROR(IFERROR(VLOOKUP($B472,INDIRECT(VLOOKUP($E472,보상!$S:$AA,2,FALSE)),MATCH(P$6,INDIRECT(VLOOKUP($E472,보상!$S:$AA,3,FALSE)),0),FALSE),VLOOKUP($B472,INDIRECT(VLOOKUP($E472&amp;"_U",보상!$S:$AA,2,FALSE)),MATCH(P$6,INDIRECT(VLOOKUP($E472&amp;"_U",보상!$S:$AA,3,FALSE)),0),FALSE)),"ERROR")</f>
        <v>Gold</v>
      </c>
      <c r="Q472" s="22">
        <f ca="1">IFERROR(IFERROR(VLOOKUP($B472,INDIRECT(VLOOKUP($E472,보상!$S:$AA,2,FALSE)),MATCH(Q$6,INDIRECT(VLOOKUP($E472,보상!$S:$AA,3,FALSE)),0),FALSE),VLOOKUP($B472,INDIRECT(VLOOKUP($E472&amp;"_U",보상!$S:$AA,2,FALSE)),MATCH(Q$6,INDIRECT(VLOOKUP($E472&amp;"_U",보상!$S:$AA,3,FALSE)),0),FALSE)),"ERROR")</f>
        <v>16920</v>
      </c>
      <c r="R472" s="22" t="b">
        <v>0</v>
      </c>
      <c r="S472" s="22" t="b">
        <v>0</v>
      </c>
      <c r="T472" s="22">
        <f ca="1">IFERROR(IF(W472=0,0,VLOOKUP(W472,보상!$D:$K,6,FALSE)),"-")</f>
        <v>7500</v>
      </c>
      <c r="U472" s="22">
        <f ca="1">IFERROR(IF(W472=0,0,VLOOKUP(W472,보상!$D:$K,7,FALSE)),"-")</f>
        <v>0</v>
      </c>
      <c r="V472" s="22">
        <f ca="1">IFERROR(IF(W472=0,0,VLOOKUP(W472,보상!$D:$K,8,FALSE)),"-")</f>
        <v>0</v>
      </c>
      <c r="W472" s="22">
        <f ca="1">IFERROR(IFERROR(VLOOKUP($B472,INDIRECT(VLOOKUP($E472,보상!$S:$AA,2,FALSE)),MATCH(W$6,INDIRECT(VLOOKUP($E472,보상!$S:$AA,3,FALSE)),0),FALSE),VLOOKUP($B472,INDIRECT(VLOOKUP($E472&amp;"_U",보상!$S:$AA,2,FALSE)),MATCH(W$6,INDIRECT(VLOOKUP($E472&amp;"_U",보상!$S:$AA,3,FALSE)),0),FALSE)),"ERROR")</f>
        <v>153001</v>
      </c>
      <c r="X472" s="134" t="str">
        <f ca="1">IFERROR(IF(W472=0,0,VLOOKUP(SUBSTITUTE(VLOOKUP(W472,#REF!,MATCH("strItemName",#REF!,0),FALSE),"SUI_",""),#REF!,2,FALSE)),"ERROR")</f>
        <v>ERROR</v>
      </c>
      <c r="Y472" s="22">
        <f t="shared" ca="1" si="25"/>
        <v>153001</v>
      </c>
      <c r="Z472" s="134" t="str">
        <f ca="1">IFERROR(IF(Y472=0,0,VLOOKUP(SUBSTITUTE(VLOOKUP(Y472,#REF!,MATCH("strItemName",#REF!,0),FALSE),"SUI_",""),#REF!,2,FALSE)),"ERROR")</f>
        <v>ERROR</v>
      </c>
      <c r="AA472" s="22">
        <f t="shared" ca="1" si="25"/>
        <v>153001</v>
      </c>
      <c r="AB472" s="134" t="str">
        <f ca="1">IFERROR(IF(AA472=0,0,VLOOKUP(SUBSTITUTE(VLOOKUP(AA472,#REF!,MATCH("strItemName",#REF!,0),FALSE),"SUI_",""),#REF!,2,FALSE)),"ERROR")</f>
        <v>ERROR</v>
      </c>
      <c r="AC472" s="22">
        <f t="shared" ca="1" si="25"/>
        <v>153001</v>
      </c>
      <c r="AD472" s="134" t="str">
        <f ca="1">IFERROR(IF(AC472=0,0,VLOOKUP(SUBSTITUTE(VLOOKUP(AC472,#REF!,MATCH("strItemName",#REF!,0),FALSE),"SUI_",""),#REF!,2,FALSE)),"ERROR")</f>
        <v>ERROR</v>
      </c>
      <c r="AE472" s="22">
        <f t="shared" ca="1" si="25"/>
        <v>153001</v>
      </c>
      <c r="AF472" s="134" t="str">
        <f ca="1">IFERROR(IF(AE472=0,0,VLOOKUP(SUBSTITUTE(VLOOKUP(AE472,#REF!,MATCH("strItemName",#REF!,0),FALSE),"SUI_",""),#REF!,2,FALSE)),"ERROR")</f>
        <v>ERROR</v>
      </c>
      <c r="AG472" s="88">
        <v>0</v>
      </c>
      <c r="AH472" s="134">
        <f>IFERROR(IF(AG472=0,0,VLOOKUP(SUBSTITUTE(VLOOKUP(AG472,#REF!,MATCH("strItemName",#REF!,0),FALSE),"SUI_",""),#REF!,2,FALSE)),"ERROR")</f>
        <v>0</v>
      </c>
      <c r="AI472" s="22">
        <f ca="1">IFERROR(IFERROR(VLOOKUP($B472,INDIRECT(VLOOKUP($E472,보상!$S:$AA,2,FALSE)),MATCH(AI$6,INDIRECT(VLOOKUP($E472,보상!$S:$AA,3,FALSE)),0),FALSE),VLOOKUP($B472,INDIRECT(VLOOKUP($E472&amp;"_U",보상!$S:$AA,2,FALSE)),MATCH(AI$6,INDIRECT(VLOOKUP($E472&amp;"_U",보상!$S:$AA,3,FALSE)),0),FALSE)),"ERROR")</f>
        <v>1</v>
      </c>
      <c r="AJ472" s="22">
        <v>0</v>
      </c>
      <c r="AK472" s="22">
        <v>0</v>
      </c>
      <c r="AL472" s="22">
        <v>0</v>
      </c>
      <c r="AM472" s="22" t="b">
        <v>0</v>
      </c>
      <c r="AN472" s="22">
        <v>0</v>
      </c>
      <c r="AO472" s="22">
        <v>0</v>
      </c>
    </row>
    <row r="473" spans="2:41" ht="16.5" customHeight="1" x14ac:dyDescent="0.3">
      <c r="B473" s="153">
        <f t="shared" si="24"/>
        <v>1071803</v>
      </c>
      <c r="C473" s="22">
        <v>1071803</v>
      </c>
      <c r="D473" s="156" t="str">
        <f ca="1">IFERROR(IFERROR(VLOOKUP($B473,INDIRECT(VLOOKUP($E473,보상!$S:$AA,2,FALSE)),MATCH(D$6,INDIRECT(VLOOKUP($E473,보상!$S:$AA,3,FALSE)),0),FALSE),VLOOKUP($B473,INDIRECT(VLOOKUP($E473&amp;"_U",보상!$S:$AA,2,FALSE)),MATCH(D$6,INDIRECT(VLOOKUP($E473&amp;"_U",보상!$S:$AA,3,FALSE)),0),FALSE)),"ERROR")</f>
        <v>위기에 빠진 클리프</v>
      </c>
      <c r="E473" s="22" t="s">
        <v>384</v>
      </c>
      <c r="F473" s="22">
        <f>COUNTIF($C$8:$C473,$C473)</f>
        <v>1</v>
      </c>
      <c r="G473" s="22" t="b">
        <v>0</v>
      </c>
      <c r="H473" s="22">
        <v>0</v>
      </c>
      <c r="I473" s="129">
        <f>IFERROR(IF(H473=0,0,VLOOKUP(VLOOKUP(H473,#REF!,MATCH("strMailTitleID",#REF!,0),FALSE),#REF!,2,FALSE)),"ERROR")</f>
        <v>0</v>
      </c>
      <c r="J473" s="176">
        <v>0</v>
      </c>
      <c r="K473" s="129">
        <f>IFERROR(IF(J473=0,0,VLOOKUP(VLOOKUP(J473,#REF!,MATCH("strMailTitleID",#REF!,0),FALSE),#REF!,2,FALSE)),"ERROR")</f>
        <v>0</v>
      </c>
      <c r="L473" s="22">
        <f ca="1">IFERROR(IFERROR(VLOOKUP($B473,INDIRECT(VLOOKUP($E473,보상!$S:$AA,2,FALSE)),MATCH(L$6,INDIRECT(VLOOKUP($E473,보상!$S:$AA,3,FALSE)),0),FALSE),VLOOKUP($B473,INDIRECT(VLOOKUP($E473&amp;"_U",보상!$S:$AA,2,FALSE)),MATCH(L$6,INDIRECT(VLOOKUP($E473&amp;"_U",보상!$S:$AA,3,FALSE)),0),FALSE)),"ERROR")</f>
        <v>28270</v>
      </c>
      <c r="M473" s="22">
        <v>0</v>
      </c>
      <c r="N473" s="22">
        <v>0</v>
      </c>
      <c r="O473" s="22">
        <v>0</v>
      </c>
      <c r="P473" s="22" t="str">
        <f ca="1">IFERROR(IFERROR(VLOOKUP($B473,INDIRECT(VLOOKUP($E473,보상!$S:$AA,2,FALSE)),MATCH(P$6,INDIRECT(VLOOKUP($E473,보상!$S:$AA,3,FALSE)),0),FALSE),VLOOKUP($B473,INDIRECT(VLOOKUP($E473&amp;"_U",보상!$S:$AA,2,FALSE)),MATCH(P$6,INDIRECT(VLOOKUP($E473&amp;"_U",보상!$S:$AA,3,FALSE)),0),FALSE)),"ERROR")</f>
        <v>Gold</v>
      </c>
      <c r="Q473" s="22">
        <f ca="1">IFERROR(IFERROR(VLOOKUP($B473,INDIRECT(VLOOKUP($E473,보상!$S:$AA,2,FALSE)),MATCH(Q$6,INDIRECT(VLOOKUP($E473,보상!$S:$AA,3,FALSE)),0),FALSE),VLOOKUP($B473,INDIRECT(VLOOKUP($E473&amp;"_U",보상!$S:$AA,2,FALSE)),MATCH(Q$6,INDIRECT(VLOOKUP($E473&amp;"_U",보상!$S:$AA,3,FALSE)),0),FALSE)),"ERROR")</f>
        <v>16920</v>
      </c>
      <c r="R473" s="22" t="b">
        <v>0</v>
      </c>
      <c r="S473" s="22" t="b">
        <v>0</v>
      </c>
      <c r="T473" s="22">
        <f ca="1">IFERROR(IF(W473=0,0,VLOOKUP(W473,보상!$D:$K,6,FALSE)),"-")</f>
        <v>0</v>
      </c>
      <c r="U473" s="22">
        <f ca="1">IFERROR(IF(W473=0,0,VLOOKUP(W473,보상!$D:$K,7,FALSE)),"-")</f>
        <v>0</v>
      </c>
      <c r="V473" s="22">
        <f ca="1">IFERROR(IF(W473=0,0,VLOOKUP(W473,보상!$D:$K,8,FALSE)),"-")</f>
        <v>0</v>
      </c>
      <c r="W473" s="22">
        <f ca="1">IFERROR(IFERROR(VLOOKUP($B473,INDIRECT(VLOOKUP($E473,보상!$S:$AA,2,FALSE)),MATCH(W$6,INDIRECT(VLOOKUP($E473,보상!$S:$AA,3,FALSE)),0),FALSE),VLOOKUP($B473,INDIRECT(VLOOKUP($E473&amp;"_U",보상!$S:$AA,2,FALSE)),MATCH(W$6,INDIRECT(VLOOKUP($E473&amp;"_U",보상!$S:$AA,3,FALSE)),0),FALSE)),"ERROR")</f>
        <v>3160001</v>
      </c>
      <c r="X473" s="134" t="str">
        <f ca="1">IFERROR(IF(W473=0,0,VLOOKUP(SUBSTITUTE(VLOOKUP(W473,#REF!,MATCH("strItemName",#REF!,0),FALSE),"SUI_",""),#REF!,2,FALSE)),"ERROR")</f>
        <v>ERROR</v>
      </c>
      <c r="Y473" s="22">
        <f t="shared" ca="1" si="25"/>
        <v>3160001</v>
      </c>
      <c r="Z473" s="134" t="str">
        <f ca="1">IFERROR(IF(Y473=0,0,VLOOKUP(SUBSTITUTE(VLOOKUP(Y473,#REF!,MATCH("strItemName",#REF!,0),FALSE),"SUI_",""),#REF!,2,FALSE)),"ERROR")</f>
        <v>ERROR</v>
      </c>
      <c r="AA473" s="22">
        <f t="shared" ca="1" si="25"/>
        <v>3160001</v>
      </c>
      <c r="AB473" s="134" t="str">
        <f ca="1">IFERROR(IF(AA473=0,0,VLOOKUP(SUBSTITUTE(VLOOKUP(AA473,#REF!,MATCH("strItemName",#REF!,0),FALSE),"SUI_",""),#REF!,2,FALSE)),"ERROR")</f>
        <v>ERROR</v>
      </c>
      <c r="AC473" s="22">
        <f t="shared" ca="1" si="25"/>
        <v>3160001</v>
      </c>
      <c r="AD473" s="134" t="str">
        <f ca="1">IFERROR(IF(AC473=0,0,VLOOKUP(SUBSTITUTE(VLOOKUP(AC473,#REF!,MATCH("strItemName",#REF!,0),FALSE),"SUI_",""),#REF!,2,FALSE)),"ERROR")</f>
        <v>ERROR</v>
      </c>
      <c r="AE473" s="22">
        <f t="shared" ca="1" si="25"/>
        <v>3160001</v>
      </c>
      <c r="AF473" s="134" t="str">
        <f ca="1">IFERROR(IF(AE473=0,0,VLOOKUP(SUBSTITUTE(VLOOKUP(AE473,#REF!,MATCH("strItemName",#REF!,0),FALSE),"SUI_",""),#REF!,2,FALSE)),"ERROR")</f>
        <v>ERROR</v>
      </c>
      <c r="AG473" s="88">
        <v>0</v>
      </c>
      <c r="AH473" s="134">
        <f>IFERROR(IF(AG473=0,0,VLOOKUP(SUBSTITUTE(VLOOKUP(AG473,#REF!,MATCH("strItemName",#REF!,0),FALSE),"SUI_",""),#REF!,2,FALSE)),"ERROR")</f>
        <v>0</v>
      </c>
      <c r="AI473" s="22">
        <f ca="1">IFERROR(IFERROR(VLOOKUP($B473,INDIRECT(VLOOKUP($E473,보상!$S:$AA,2,FALSE)),MATCH(AI$6,INDIRECT(VLOOKUP($E473,보상!$S:$AA,3,FALSE)),0),FALSE),VLOOKUP($B473,INDIRECT(VLOOKUP($E473&amp;"_U",보상!$S:$AA,2,FALSE)),MATCH(AI$6,INDIRECT(VLOOKUP($E473&amp;"_U",보상!$S:$AA,3,FALSE)),0),FALSE)),"ERROR")</f>
        <v>5</v>
      </c>
      <c r="AJ473" s="22">
        <v>0</v>
      </c>
      <c r="AK473" s="22">
        <v>0</v>
      </c>
      <c r="AL473" s="22">
        <v>0</v>
      </c>
      <c r="AM473" s="22" t="b">
        <v>0</v>
      </c>
      <c r="AN473" s="22">
        <v>0</v>
      </c>
      <c r="AO473" s="22">
        <v>0</v>
      </c>
    </row>
    <row r="474" spans="2:41" ht="16.5" customHeight="1" x14ac:dyDescent="0.3">
      <c r="B474" s="153">
        <f t="shared" si="24"/>
        <v>1071903</v>
      </c>
      <c r="C474" s="22">
        <v>1071903</v>
      </c>
      <c r="D474" s="156" t="str">
        <f ca="1">IFERROR(IFERROR(VLOOKUP($B474,INDIRECT(VLOOKUP($E474,보상!$S:$AA,2,FALSE)),MATCH(D$6,INDIRECT(VLOOKUP($E474,보상!$S:$AA,3,FALSE)),0),FALSE),VLOOKUP($B474,INDIRECT(VLOOKUP($E474&amp;"_U",보상!$S:$AA,2,FALSE)),MATCH(D$6,INDIRECT(VLOOKUP($E474&amp;"_U",보상!$S:$AA,3,FALSE)),0),FALSE)),"ERROR")</f>
        <v>사라진 의문의 사내</v>
      </c>
      <c r="E474" s="22" t="s">
        <v>384</v>
      </c>
      <c r="F474" s="22">
        <f>COUNTIF($C$8:$C474,$C474)</f>
        <v>1</v>
      </c>
      <c r="G474" s="22" t="b">
        <v>0</v>
      </c>
      <c r="H474" s="22">
        <v>0</v>
      </c>
      <c r="I474" s="129">
        <f>IFERROR(IF(H474=0,0,VLOOKUP(VLOOKUP(H474,#REF!,MATCH("strMailTitleID",#REF!,0),FALSE),#REF!,2,FALSE)),"ERROR")</f>
        <v>0</v>
      </c>
      <c r="J474" s="176">
        <v>0</v>
      </c>
      <c r="K474" s="129">
        <f>IFERROR(IF(J474=0,0,VLOOKUP(VLOOKUP(J474,#REF!,MATCH("strMailTitleID",#REF!,0),FALSE),#REF!,2,FALSE)),"ERROR")</f>
        <v>0</v>
      </c>
      <c r="L474" s="22">
        <f ca="1">IFERROR(IFERROR(VLOOKUP($B474,INDIRECT(VLOOKUP($E474,보상!$S:$AA,2,FALSE)),MATCH(L$6,INDIRECT(VLOOKUP($E474,보상!$S:$AA,3,FALSE)),0),FALSE),VLOOKUP($B474,INDIRECT(VLOOKUP($E474&amp;"_U",보상!$S:$AA,2,FALSE)),MATCH(L$6,INDIRECT(VLOOKUP($E474&amp;"_U",보상!$S:$AA,3,FALSE)),0),FALSE)),"ERROR")</f>
        <v>28270</v>
      </c>
      <c r="M474" s="22">
        <v>0</v>
      </c>
      <c r="N474" s="22">
        <v>0</v>
      </c>
      <c r="O474" s="22">
        <v>0</v>
      </c>
      <c r="P474" s="22" t="str">
        <f ca="1">IFERROR(IFERROR(VLOOKUP($B474,INDIRECT(VLOOKUP($E474,보상!$S:$AA,2,FALSE)),MATCH(P$6,INDIRECT(VLOOKUP($E474,보상!$S:$AA,3,FALSE)),0),FALSE),VLOOKUP($B474,INDIRECT(VLOOKUP($E474&amp;"_U",보상!$S:$AA,2,FALSE)),MATCH(P$6,INDIRECT(VLOOKUP($E474&amp;"_U",보상!$S:$AA,3,FALSE)),0),FALSE)),"ERROR")</f>
        <v>Gold</v>
      </c>
      <c r="Q474" s="22">
        <f ca="1">IFERROR(IFERROR(VLOOKUP($B474,INDIRECT(VLOOKUP($E474,보상!$S:$AA,2,FALSE)),MATCH(Q$6,INDIRECT(VLOOKUP($E474,보상!$S:$AA,3,FALSE)),0),FALSE),VLOOKUP($B474,INDIRECT(VLOOKUP($E474&amp;"_U",보상!$S:$AA,2,FALSE)),MATCH(Q$6,INDIRECT(VLOOKUP($E474&amp;"_U",보상!$S:$AA,3,FALSE)),0),FALSE)),"ERROR")</f>
        <v>16920</v>
      </c>
      <c r="R474" s="22" t="b">
        <v>0</v>
      </c>
      <c r="S474" s="22" t="b">
        <v>0</v>
      </c>
      <c r="T474" s="22">
        <f ca="1">IFERROR(IF(W474=0,0,VLOOKUP(W474,보상!$D:$K,6,FALSE)),"-")</f>
        <v>0</v>
      </c>
      <c r="U474" s="22">
        <f ca="1">IFERROR(IF(W474=0,0,VLOOKUP(W474,보상!$D:$K,7,FALSE)),"-")</f>
        <v>0</v>
      </c>
      <c r="V474" s="22">
        <f ca="1">IFERROR(IF(W474=0,0,VLOOKUP(W474,보상!$D:$K,8,FALSE)),"-")</f>
        <v>0</v>
      </c>
      <c r="W474" s="22">
        <f ca="1">IFERROR(IFERROR(VLOOKUP($B474,INDIRECT(VLOOKUP($E474,보상!$S:$AA,2,FALSE)),MATCH(W$6,INDIRECT(VLOOKUP($E474,보상!$S:$AA,3,FALSE)),0),FALSE),VLOOKUP($B474,INDIRECT(VLOOKUP($E474&amp;"_U",보상!$S:$AA,2,FALSE)),MATCH(W$6,INDIRECT(VLOOKUP($E474&amp;"_U",보상!$S:$AA,3,FALSE)),0),FALSE)),"ERROR")</f>
        <v>4003031</v>
      </c>
      <c r="X474" s="134" t="str">
        <f ca="1">IFERROR(IF(W474=0,0,VLOOKUP(SUBSTITUTE(VLOOKUP(W474,#REF!,MATCH("strItemName",#REF!,0),FALSE),"SUI_",""),#REF!,2,FALSE)),"ERROR")</f>
        <v>ERROR</v>
      </c>
      <c r="Y474" s="22">
        <f t="shared" ca="1" si="25"/>
        <v>4003031</v>
      </c>
      <c r="Z474" s="134" t="str">
        <f ca="1">IFERROR(IF(Y474=0,0,VLOOKUP(SUBSTITUTE(VLOOKUP(Y474,#REF!,MATCH("strItemName",#REF!,0),FALSE),"SUI_",""),#REF!,2,FALSE)),"ERROR")</f>
        <v>ERROR</v>
      </c>
      <c r="AA474" s="22">
        <f t="shared" ca="1" si="25"/>
        <v>4003031</v>
      </c>
      <c r="AB474" s="134" t="str">
        <f ca="1">IFERROR(IF(AA474=0,0,VLOOKUP(SUBSTITUTE(VLOOKUP(AA474,#REF!,MATCH("strItemName",#REF!,0),FALSE),"SUI_",""),#REF!,2,FALSE)),"ERROR")</f>
        <v>ERROR</v>
      </c>
      <c r="AC474" s="22">
        <f t="shared" ca="1" si="25"/>
        <v>4003031</v>
      </c>
      <c r="AD474" s="134" t="str">
        <f ca="1">IFERROR(IF(AC474=0,0,VLOOKUP(SUBSTITUTE(VLOOKUP(AC474,#REF!,MATCH("strItemName",#REF!,0),FALSE),"SUI_",""),#REF!,2,FALSE)),"ERROR")</f>
        <v>ERROR</v>
      </c>
      <c r="AE474" s="22">
        <f t="shared" ca="1" si="25"/>
        <v>4003031</v>
      </c>
      <c r="AF474" s="134" t="str">
        <f ca="1">IFERROR(IF(AE474=0,0,VLOOKUP(SUBSTITUTE(VLOOKUP(AE474,#REF!,MATCH("strItemName",#REF!,0),FALSE),"SUI_",""),#REF!,2,FALSE)),"ERROR")</f>
        <v>ERROR</v>
      </c>
      <c r="AG474" s="88">
        <v>0</v>
      </c>
      <c r="AH474" s="134">
        <f>IFERROR(IF(AG474=0,0,VLOOKUP(SUBSTITUTE(VLOOKUP(AG474,#REF!,MATCH("strItemName",#REF!,0),FALSE),"SUI_",""),#REF!,2,FALSE)),"ERROR")</f>
        <v>0</v>
      </c>
      <c r="AI474" s="22">
        <f ca="1">IFERROR(IFERROR(VLOOKUP($B474,INDIRECT(VLOOKUP($E474,보상!$S:$AA,2,FALSE)),MATCH(AI$6,INDIRECT(VLOOKUP($E474,보상!$S:$AA,3,FALSE)),0),FALSE),VLOOKUP($B474,INDIRECT(VLOOKUP($E474&amp;"_U",보상!$S:$AA,2,FALSE)),MATCH(AI$6,INDIRECT(VLOOKUP($E474&amp;"_U",보상!$S:$AA,3,FALSE)),0),FALSE)),"ERROR")</f>
        <v>1</v>
      </c>
      <c r="AJ474" s="22">
        <v>0</v>
      </c>
      <c r="AK474" s="22">
        <v>0</v>
      </c>
      <c r="AL474" s="22">
        <v>0</v>
      </c>
      <c r="AM474" s="22" t="b">
        <v>0</v>
      </c>
      <c r="AN474" s="22">
        <v>0</v>
      </c>
      <c r="AO474" s="22">
        <v>0</v>
      </c>
    </row>
    <row r="475" spans="2:41" ht="16.5" customHeight="1" x14ac:dyDescent="0.3">
      <c r="B475" s="153">
        <f t="shared" si="24"/>
        <v>1072001</v>
      </c>
      <c r="C475" s="22">
        <v>1072001</v>
      </c>
      <c r="D475" s="156" t="str">
        <f ca="1">IFERROR(IFERROR(VLOOKUP($B475,INDIRECT(VLOOKUP($E475,보상!$S:$AA,2,FALSE)),MATCH(D$6,INDIRECT(VLOOKUP($E475,보상!$S:$AA,3,FALSE)),0),FALSE),VLOOKUP($B475,INDIRECT(VLOOKUP($E475&amp;"_U",보상!$S:$AA,2,FALSE)),MATCH(D$6,INDIRECT(VLOOKUP($E475&amp;"_U",보상!$S:$AA,3,FALSE)),0),FALSE)),"ERROR")</f>
        <v>이어지는 수색</v>
      </c>
      <c r="E475" s="22" t="s">
        <v>384</v>
      </c>
      <c r="F475" s="22">
        <f>COUNTIF($C$8:$C475,$C475)</f>
        <v>1</v>
      </c>
      <c r="G475" s="22" t="b">
        <v>0</v>
      </c>
      <c r="H475" s="22">
        <v>0</v>
      </c>
      <c r="I475" s="129">
        <f>IFERROR(IF(H475=0,0,VLOOKUP(VLOOKUP(H475,#REF!,MATCH("strMailTitleID",#REF!,0),FALSE),#REF!,2,FALSE)),"ERROR")</f>
        <v>0</v>
      </c>
      <c r="J475" s="176">
        <v>0</v>
      </c>
      <c r="K475" s="129">
        <f>IFERROR(IF(J475=0,0,VLOOKUP(VLOOKUP(J475,#REF!,MATCH("strMailTitleID",#REF!,0),FALSE),#REF!,2,FALSE)),"ERROR")</f>
        <v>0</v>
      </c>
      <c r="L475" s="22">
        <f ca="1">IFERROR(IFERROR(VLOOKUP($B475,INDIRECT(VLOOKUP($E475,보상!$S:$AA,2,FALSE)),MATCH(L$6,INDIRECT(VLOOKUP($E475,보상!$S:$AA,3,FALSE)),0),FALSE),VLOOKUP($B475,INDIRECT(VLOOKUP($E475&amp;"_U",보상!$S:$AA,2,FALSE)),MATCH(L$6,INDIRECT(VLOOKUP($E475&amp;"_U",보상!$S:$AA,3,FALSE)),0),FALSE)),"ERROR")</f>
        <v>30450</v>
      </c>
      <c r="M475" s="22">
        <v>0</v>
      </c>
      <c r="N475" s="22">
        <v>0</v>
      </c>
      <c r="O475" s="22">
        <v>0</v>
      </c>
      <c r="P475" s="22" t="str">
        <f ca="1">IFERROR(IFERROR(VLOOKUP($B475,INDIRECT(VLOOKUP($E475,보상!$S:$AA,2,FALSE)),MATCH(P$6,INDIRECT(VLOOKUP($E475,보상!$S:$AA,3,FALSE)),0),FALSE),VLOOKUP($B475,INDIRECT(VLOOKUP($E475&amp;"_U",보상!$S:$AA,2,FALSE)),MATCH(P$6,INDIRECT(VLOOKUP($E475&amp;"_U",보상!$S:$AA,3,FALSE)),0),FALSE)),"ERROR")</f>
        <v>Gold</v>
      </c>
      <c r="Q475" s="22">
        <f ca="1">IFERROR(IFERROR(VLOOKUP($B475,INDIRECT(VLOOKUP($E475,보상!$S:$AA,2,FALSE)),MATCH(Q$6,INDIRECT(VLOOKUP($E475,보상!$S:$AA,3,FALSE)),0),FALSE),VLOOKUP($B475,INDIRECT(VLOOKUP($E475&amp;"_U",보상!$S:$AA,2,FALSE)),MATCH(Q$6,INDIRECT(VLOOKUP($E475&amp;"_U",보상!$S:$AA,3,FALSE)),0),FALSE)),"ERROR")</f>
        <v>16920</v>
      </c>
      <c r="R475" s="22" t="b">
        <v>0</v>
      </c>
      <c r="S475" s="22" t="b">
        <v>0</v>
      </c>
      <c r="T475" s="22">
        <f ca="1">IFERROR(IF(W475=0,0,VLOOKUP(W475,보상!$D:$K,6,FALSE)),"-")</f>
        <v>0</v>
      </c>
      <c r="U475" s="22">
        <f ca="1">IFERROR(IF(W475=0,0,VLOOKUP(W475,보상!$D:$K,7,FALSE)),"-")</f>
        <v>0</v>
      </c>
      <c r="V475" s="22">
        <f ca="1">IFERROR(IF(W475=0,0,VLOOKUP(W475,보상!$D:$K,8,FALSE)),"-")</f>
        <v>0</v>
      </c>
      <c r="W475" s="22">
        <f ca="1">IFERROR(IFERROR(VLOOKUP($B475,INDIRECT(VLOOKUP($E475,보상!$S:$AA,2,FALSE)),MATCH(W$6,INDIRECT(VLOOKUP($E475,보상!$S:$AA,3,FALSE)),0),FALSE),VLOOKUP($B475,INDIRECT(VLOOKUP($E475&amp;"_U",보상!$S:$AA,2,FALSE)),MATCH(W$6,INDIRECT(VLOOKUP($E475&amp;"_U",보상!$S:$AA,3,FALSE)),0),FALSE)),"ERROR")</f>
        <v>4013011</v>
      </c>
      <c r="X475" s="134" t="str">
        <f ca="1">IFERROR(IF(W475=0,0,VLOOKUP(SUBSTITUTE(VLOOKUP(W475,#REF!,MATCH("strItemName",#REF!,0),FALSE),"SUI_",""),#REF!,2,FALSE)),"ERROR")</f>
        <v>ERROR</v>
      </c>
      <c r="Y475" s="22">
        <f t="shared" ca="1" si="25"/>
        <v>4013011</v>
      </c>
      <c r="Z475" s="134" t="str">
        <f ca="1">IFERROR(IF(Y475=0,0,VLOOKUP(SUBSTITUTE(VLOOKUP(Y475,#REF!,MATCH("strItemName",#REF!,0),FALSE),"SUI_",""),#REF!,2,FALSE)),"ERROR")</f>
        <v>ERROR</v>
      </c>
      <c r="AA475" s="22">
        <f t="shared" ca="1" si="25"/>
        <v>4013011</v>
      </c>
      <c r="AB475" s="134" t="str">
        <f ca="1">IFERROR(IF(AA475=0,0,VLOOKUP(SUBSTITUTE(VLOOKUP(AA475,#REF!,MATCH("strItemName",#REF!,0),FALSE),"SUI_",""),#REF!,2,FALSE)),"ERROR")</f>
        <v>ERROR</v>
      </c>
      <c r="AC475" s="22">
        <f t="shared" ca="1" si="25"/>
        <v>4013011</v>
      </c>
      <c r="AD475" s="134" t="str">
        <f ca="1">IFERROR(IF(AC475=0,0,VLOOKUP(SUBSTITUTE(VLOOKUP(AC475,#REF!,MATCH("strItemName",#REF!,0),FALSE),"SUI_",""),#REF!,2,FALSE)),"ERROR")</f>
        <v>ERROR</v>
      </c>
      <c r="AE475" s="22">
        <f t="shared" ca="1" si="25"/>
        <v>4013011</v>
      </c>
      <c r="AF475" s="134" t="str">
        <f ca="1">IFERROR(IF(AE475=0,0,VLOOKUP(SUBSTITUTE(VLOOKUP(AE475,#REF!,MATCH("strItemName",#REF!,0),FALSE),"SUI_",""),#REF!,2,FALSE)),"ERROR")</f>
        <v>ERROR</v>
      </c>
      <c r="AG475" s="88">
        <v>0</v>
      </c>
      <c r="AH475" s="134">
        <f>IFERROR(IF(AG475=0,0,VLOOKUP(SUBSTITUTE(VLOOKUP(AG475,#REF!,MATCH("strItemName",#REF!,0),FALSE),"SUI_",""),#REF!,2,FALSE)),"ERROR")</f>
        <v>0</v>
      </c>
      <c r="AI475" s="22">
        <f ca="1">IFERROR(IFERROR(VLOOKUP($B475,INDIRECT(VLOOKUP($E475,보상!$S:$AA,2,FALSE)),MATCH(AI$6,INDIRECT(VLOOKUP($E475,보상!$S:$AA,3,FALSE)),0),FALSE),VLOOKUP($B475,INDIRECT(VLOOKUP($E475&amp;"_U",보상!$S:$AA,2,FALSE)),MATCH(AI$6,INDIRECT(VLOOKUP($E475&amp;"_U",보상!$S:$AA,3,FALSE)),0),FALSE)),"ERROR")</f>
        <v>1</v>
      </c>
      <c r="AJ475" s="22">
        <v>0</v>
      </c>
      <c r="AK475" s="22">
        <v>0</v>
      </c>
      <c r="AL475" s="22">
        <v>0</v>
      </c>
      <c r="AM475" s="22" t="b">
        <v>0</v>
      </c>
      <c r="AN475" s="22">
        <v>0</v>
      </c>
      <c r="AO475" s="22">
        <v>0</v>
      </c>
    </row>
    <row r="476" spans="2:41" ht="16.5" customHeight="1" x14ac:dyDescent="0.3">
      <c r="B476" s="153">
        <f t="shared" si="24"/>
        <v>1072101</v>
      </c>
      <c r="C476" s="22">
        <v>1072101</v>
      </c>
      <c r="D476" s="156" t="str">
        <f ca="1">IFERROR(IFERROR(VLOOKUP($B476,INDIRECT(VLOOKUP($E476,보상!$S:$AA,2,FALSE)),MATCH(D$6,INDIRECT(VLOOKUP($E476,보상!$S:$AA,3,FALSE)),0),FALSE),VLOOKUP($B476,INDIRECT(VLOOKUP($E476&amp;"_U",보상!$S:$AA,2,FALSE)),MATCH(D$6,INDIRECT(VLOOKUP($E476&amp;"_U",보상!$S:$AA,3,FALSE)),0),FALSE)),"ERROR")</f>
        <v>머미의 습격</v>
      </c>
      <c r="E476" s="22" t="s">
        <v>384</v>
      </c>
      <c r="F476" s="22">
        <f>COUNTIF($C$8:$C476,$C476)</f>
        <v>1</v>
      </c>
      <c r="G476" s="22" t="b">
        <v>0</v>
      </c>
      <c r="H476" s="22">
        <v>0</v>
      </c>
      <c r="I476" s="129">
        <f>IFERROR(IF(H476=0,0,VLOOKUP(VLOOKUP(H476,#REF!,MATCH("strMailTitleID",#REF!,0),FALSE),#REF!,2,FALSE)),"ERROR")</f>
        <v>0</v>
      </c>
      <c r="J476" s="176">
        <v>0</v>
      </c>
      <c r="K476" s="129">
        <f>IFERROR(IF(J476=0,0,VLOOKUP(VLOOKUP(J476,#REF!,MATCH("strMailTitleID",#REF!,0),FALSE),#REF!,2,FALSE)),"ERROR")</f>
        <v>0</v>
      </c>
      <c r="L476" s="22">
        <f ca="1">IFERROR(IFERROR(VLOOKUP($B476,INDIRECT(VLOOKUP($E476,보상!$S:$AA,2,FALSE)),MATCH(L$6,INDIRECT(VLOOKUP($E476,보상!$S:$AA,3,FALSE)),0),FALSE),VLOOKUP($B476,INDIRECT(VLOOKUP($E476&amp;"_U",보상!$S:$AA,2,FALSE)),MATCH(L$6,INDIRECT(VLOOKUP($E476&amp;"_U",보상!$S:$AA,3,FALSE)),0),FALSE)),"ERROR")</f>
        <v>28270</v>
      </c>
      <c r="M476" s="22">
        <v>0</v>
      </c>
      <c r="N476" s="22">
        <v>0</v>
      </c>
      <c r="O476" s="22">
        <v>0</v>
      </c>
      <c r="P476" s="22" t="str">
        <f ca="1">IFERROR(IFERROR(VLOOKUP($B476,INDIRECT(VLOOKUP($E476,보상!$S:$AA,2,FALSE)),MATCH(P$6,INDIRECT(VLOOKUP($E476,보상!$S:$AA,3,FALSE)),0),FALSE),VLOOKUP($B476,INDIRECT(VLOOKUP($E476&amp;"_U",보상!$S:$AA,2,FALSE)),MATCH(P$6,INDIRECT(VLOOKUP($E476&amp;"_U",보상!$S:$AA,3,FALSE)),0),FALSE)),"ERROR")</f>
        <v>Gold</v>
      </c>
      <c r="Q476" s="22">
        <f ca="1">IFERROR(IFERROR(VLOOKUP($B476,INDIRECT(VLOOKUP($E476,보상!$S:$AA,2,FALSE)),MATCH(Q$6,INDIRECT(VLOOKUP($E476,보상!$S:$AA,3,FALSE)),0),FALSE),VLOOKUP($B476,INDIRECT(VLOOKUP($E476&amp;"_U",보상!$S:$AA,2,FALSE)),MATCH(Q$6,INDIRECT(VLOOKUP($E476&amp;"_U",보상!$S:$AA,3,FALSE)),0),FALSE)),"ERROR")</f>
        <v>16920</v>
      </c>
      <c r="R476" s="22" t="b">
        <v>0</v>
      </c>
      <c r="S476" s="22" t="b">
        <v>0</v>
      </c>
      <c r="T476" s="22">
        <f ca="1">IFERROR(IF(W476=0,0,VLOOKUP(W476,보상!$D:$K,6,FALSE)),"-")</f>
        <v>0</v>
      </c>
      <c r="U476" s="22">
        <f ca="1">IFERROR(IF(W476=0,0,VLOOKUP(W476,보상!$D:$K,7,FALSE)),"-")</f>
        <v>1750</v>
      </c>
      <c r="V476" s="22">
        <f ca="1">IFERROR(IF(W476=0,0,VLOOKUP(W476,보상!$D:$K,8,FALSE)),"-")</f>
        <v>0</v>
      </c>
      <c r="W476" s="22">
        <f ca="1">IFERROR(IFERROR(VLOOKUP($B476,INDIRECT(VLOOKUP($E476,보상!$S:$AA,2,FALSE)),MATCH(W$6,INDIRECT(VLOOKUP($E476,보상!$S:$AA,3,FALSE)),0),FALSE),VLOOKUP($B476,INDIRECT(VLOOKUP($E476&amp;"_U",보상!$S:$AA,2,FALSE)),MATCH(W$6,INDIRECT(VLOOKUP($E476&amp;"_U",보상!$S:$AA,3,FALSE)),0),FALSE)),"ERROR")</f>
        <v>242001</v>
      </c>
      <c r="X476" s="134" t="str">
        <f ca="1">IFERROR(IF(W476=0,0,VLOOKUP(SUBSTITUTE(VLOOKUP(W476,#REF!,MATCH("strItemName",#REF!,0),FALSE),"SUI_",""),#REF!,2,FALSE)),"ERROR")</f>
        <v>ERROR</v>
      </c>
      <c r="Y476" s="22">
        <f t="shared" ca="1" si="25"/>
        <v>242001</v>
      </c>
      <c r="Z476" s="134" t="str">
        <f ca="1">IFERROR(IF(Y476=0,0,VLOOKUP(SUBSTITUTE(VLOOKUP(Y476,#REF!,MATCH("strItemName",#REF!,0),FALSE),"SUI_",""),#REF!,2,FALSE)),"ERROR")</f>
        <v>ERROR</v>
      </c>
      <c r="AA476" s="22">
        <f t="shared" ca="1" si="25"/>
        <v>242001</v>
      </c>
      <c r="AB476" s="134" t="str">
        <f ca="1">IFERROR(IF(AA476=0,0,VLOOKUP(SUBSTITUTE(VLOOKUP(AA476,#REF!,MATCH("strItemName",#REF!,0),FALSE),"SUI_",""),#REF!,2,FALSE)),"ERROR")</f>
        <v>ERROR</v>
      </c>
      <c r="AC476" s="22">
        <f t="shared" ca="1" si="25"/>
        <v>242001</v>
      </c>
      <c r="AD476" s="134" t="str">
        <f ca="1">IFERROR(IF(AC476=0,0,VLOOKUP(SUBSTITUTE(VLOOKUP(AC476,#REF!,MATCH("strItemName",#REF!,0),FALSE),"SUI_",""),#REF!,2,FALSE)),"ERROR")</f>
        <v>ERROR</v>
      </c>
      <c r="AE476" s="22">
        <f t="shared" ca="1" si="25"/>
        <v>242001</v>
      </c>
      <c r="AF476" s="134" t="str">
        <f ca="1">IFERROR(IF(AE476=0,0,VLOOKUP(SUBSTITUTE(VLOOKUP(AE476,#REF!,MATCH("strItemName",#REF!,0),FALSE),"SUI_",""),#REF!,2,FALSE)),"ERROR")</f>
        <v>ERROR</v>
      </c>
      <c r="AG476" s="88">
        <v>0</v>
      </c>
      <c r="AH476" s="134">
        <f>IFERROR(IF(AG476=0,0,VLOOKUP(SUBSTITUTE(VLOOKUP(AG476,#REF!,MATCH("strItemName",#REF!,0),FALSE),"SUI_",""),#REF!,2,FALSE)),"ERROR")</f>
        <v>0</v>
      </c>
      <c r="AI476" s="22">
        <f ca="1">IFERROR(IFERROR(VLOOKUP($B476,INDIRECT(VLOOKUP($E476,보상!$S:$AA,2,FALSE)),MATCH(AI$6,INDIRECT(VLOOKUP($E476,보상!$S:$AA,3,FALSE)),0),FALSE),VLOOKUP($B476,INDIRECT(VLOOKUP($E476&amp;"_U",보상!$S:$AA,2,FALSE)),MATCH(AI$6,INDIRECT(VLOOKUP($E476&amp;"_U",보상!$S:$AA,3,FALSE)),0),FALSE)),"ERROR")</f>
        <v>1</v>
      </c>
      <c r="AJ476" s="22">
        <v>0</v>
      </c>
      <c r="AK476" s="22">
        <v>0</v>
      </c>
      <c r="AL476" s="22">
        <v>0</v>
      </c>
      <c r="AM476" s="22" t="b">
        <v>0</v>
      </c>
      <c r="AN476" s="22">
        <v>0</v>
      </c>
      <c r="AO476" s="22">
        <v>0</v>
      </c>
    </row>
    <row r="477" spans="2:41" ht="16.5" customHeight="1" x14ac:dyDescent="0.3">
      <c r="B477" s="153">
        <f t="shared" si="24"/>
        <v>1072201</v>
      </c>
      <c r="C477" s="22">
        <v>1072201</v>
      </c>
      <c r="D477" s="156" t="str">
        <f ca="1">IFERROR(IFERROR(VLOOKUP($B477,INDIRECT(VLOOKUP($E477,보상!$S:$AA,2,FALSE)),MATCH(D$6,INDIRECT(VLOOKUP($E477,보상!$S:$AA,3,FALSE)),0),FALSE),VLOOKUP($B477,INDIRECT(VLOOKUP($E477&amp;"_U",보상!$S:$AA,2,FALSE)),MATCH(D$6,INDIRECT(VLOOKUP($E477&amp;"_U",보상!$S:$AA,3,FALSE)),0),FALSE)),"ERROR")</f>
        <v>골칫거리</v>
      </c>
      <c r="E477" s="22" t="s">
        <v>384</v>
      </c>
      <c r="F477" s="22">
        <f>COUNTIF($C$8:$C477,$C477)</f>
        <v>1</v>
      </c>
      <c r="G477" s="22" t="b">
        <v>0</v>
      </c>
      <c r="H477" s="22">
        <v>0</v>
      </c>
      <c r="I477" s="129">
        <f>IFERROR(IF(H477=0,0,VLOOKUP(VLOOKUP(H477,#REF!,MATCH("strMailTitleID",#REF!,0),FALSE),#REF!,2,FALSE)),"ERROR")</f>
        <v>0</v>
      </c>
      <c r="J477" s="176">
        <v>0</v>
      </c>
      <c r="K477" s="129">
        <f>IFERROR(IF(J477=0,0,VLOOKUP(VLOOKUP(J477,#REF!,MATCH("strMailTitleID",#REF!,0),FALSE),#REF!,2,FALSE)),"ERROR")</f>
        <v>0</v>
      </c>
      <c r="L477" s="22">
        <f ca="1">IFERROR(IFERROR(VLOOKUP($B477,INDIRECT(VLOOKUP($E477,보상!$S:$AA,2,FALSE)),MATCH(L$6,INDIRECT(VLOOKUP($E477,보상!$S:$AA,3,FALSE)),0),FALSE),VLOOKUP($B477,INDIRECT(VLOOKUP($E477&amp;"_U",보상!$S:$AA,2,FALSE)),MATCH(L$6,INDIRECT(VLOOKUP($E477&amp;"_U",보상!$S:$AA,3,FALSE)),0),FALSE)),"ERROR")</f>
        <v>28270</v>
      </c>
      <c r="M477" s="22">
        <v>0</v>
      </c>
      <c r="N477" s="22">
        <v>0</v>
      </c>
      <c r="O477" s="22">
        <v>0</v>
      </c>
      <c r="P477" s="22" t="str">
        <f ca="1">IFERROR(IFERROR(VLOOKUP($B477,INDIRECT(VLOOKUP($E477,보상!$S:$AA,2,FALSE)),MATCH(P$6,INDIRECT(VLOOKUP($E477,보상!$S:$AA,3,FALSE)),0),FALSE),VLOOKUP($B477,INDIRECT(VLOOKUP($E477&amp;"_U",보상!$S:$AA,2,FALSE)),MATCH(P$6,INDIRECT(VLOOKUP($E477&amp;"_U",보상!$S:$AA,3,FALSE)),0),FALSE)),"ERROR")</f>
        <v>Gold</v>
      </c>
      <c r="Q477" s="22">
        <f ca="1">IFERROR(IFERROR(VLOOKUP($B477,INDIRECT(VLOOKUP($E477,보상!$S:$AA,2,FALSE)),MATCH(Q$6,INDIRECT(VLOOKUP($E477,보상!$S:$AA,3,FALSE)),0),FALSE),VLOOKUP($B477,INDIRECT(VLOOKUP($E477&amp;"_U",보상!$S:$AA,2,FALSE)),MATCH(Q$6,INDIRECT(VLOOKUP($E477&amp;"_U",보상!$S:$AA,3,FALSE)),0),FALSE)),"ERROR")</f>
        <v>16920</v>
      </c>
      <c r="R477" s="22" t="b">
        <v>0</v>
      </c>
      <c r="S477" s="22" t="b">
        <v>0</v>
      </c>
      <c r="T477" s="22">
        <f ca="1">IFERROR(IF(W477=0,0,VLOOKUP(W477,보상!$D:$K,6,FALSE)),"-")</f>
        <v>0</v>
      </c>
      <c r="U477" s="22">
        <f ca="1">IFERROR(IF(W477=0,0,VLOOKUP(W477,보상!$D:$K,7,FALSE)),"-")</f>
        <v>0</v>
      </c>
      <c r="V477" s="22">
        <f ca="1">IFERROR(IF(W477=0,0,VLOOKUP(W477,보상!$D:$K,8,FALSE)),"-")</f>
        <v>0</v>
      </c>
      <c r="W477" s="22">
        <f ca="1">IFERROR(IFERROR(VLOOKUP($B477,INDIRECT(VLOOKUP($E477,보상!$S:$AA,2,FALSE)),MATCH(W$6,INDIRECT(VLOOKUP($E477,보상!$S:$AA,3,FALSE)),0),FALSE),VLOOKUP($B477,INDIRECT(VLOOKUP($E477&amp;"_U",보상!$S:$AA,2,FALSE)),MATCH(W$6,INDIRECT(VLOOKUP($E477&amp;"_U",보상!$S:$AA,3,FALSE)),0),FALSE)),"ERROR")</f>
        <v>2005001</v>
      </c>
      <c r="X477" s="134" t="str">
        <f ca="1">IFERROR(IF(W477=0,0,VLOOKUP(SUBSTITUTE(VLOOKUP(W477,#REF!,MATCH("strItemName",#REF!,0),FALSE),"SUI_",""),#REF!,2,FALSE)),"ERROR")</f>
        <v>ERROR</v>
      </c>
      <c r="Y477" s="22">
        <f t="shared" ca="1" si="25"/>
        <v>2005001</v>
      </c>
      <c r="Z477" s="134" t="str">
        <f ca="1">IFERROR(IF(Y477=0,0,VLOOKUP(SUBSTITUTE(VLOOKUP(Y477,#REF!,MATCH("strItemName",#REF!,0),FALSE),"SUI_",""),#REF!,2,FALSE)),"ERROR")</f>
        <v>ERROR</v>
      </c>
      <c r="AA477" s="22">
        <f t="shared" ca="1" si="25"/>
        <v>2005001</v>
      </c>
      <c r="AB477" s="134" t="str">
        <f ca="1">IFERROR(IF(AA477=0,0,VLOOKUP(SUBSTITUTE(VLOOKUP(AA477,#REF!,MATCH("strItemName",#REF!,0),FALSE),"SUI_",""),#REF!,2,FALSE)),"ERROR")</f>
        <v>ERROR</v>
      </c>
      <c r="AC477" s="22">
        <f t="shared" ca="1" si="25"/>
        <v>2005001</v>
      </c>
      <c r="AD477" s="134" t="str">
        <f ca="1">IFERROR(IF(AC477=0,0,VLOOKUP(SUBSTITUTE(VLOOKUP(AC477,#REF!,MATCH("strItemName",#REF!,0),FALSE),"SUI_",""),#REF!,2,FALSE)),"ERROR")</f>
        <v>ERROR</v>
      </c>
      <c r="AE477" s="22">
        <f t="shared" ca="1" si="25"/>
        <v>2005001</v>
      </c>
      <c r="AF477" s="134" t="str">
        <f ca="1">IFERROR(IF(AE477=0,0,VLOOKUP(SUBSTITUTE(VLOOKUP(AE477,#REF!,MATCH("strItemName",#REF!,0),FALSE),"SUI_",""),#REF!,2,FALSE)),"ERROR")</f>
        <v>ERROR</v>
      </c>
      <c r="AG477" s="88">
        <v>0</v>
      </c>
      <c r="AH477" s="134">
        <f>IFERROR(IF(AG477=0,0,VLOOKUP(SUBSTITUTE(VLOOKUP(AG477,#REF!,MATCH("strItemName",#REF!,0),FALSE),"SUI_",""),#REF!,2,FALSE)),"ERROR")</f>
        <v>0</v>
      </c>
      <c r="AI477" s="22">
        <f ca="1">IFERROR(IFERROR(VLOOKUP($B477,INDIRECT(VLOOKUP($E477,보상!$S:$AA,2,FALSE)),MATCH(AI$6,INDIRECT(VLOOKUP($E477,보상!$S:$AA,3,FALSE)),0),FALSE),VLOOKUP($B477,INDIRECT(VLOOKUP($E477&amp;"_U",보상!$S:$AA,2,FALSE)),MATCH(AI$6,INDIRECT(VLOOKUP($E477&amp;"_U",보상!$S:$AA,3,FALSE)),0),FALSE)),"ERROR")</f>
        <v>5</v>
      </c>
      <c r="AJ477" s="22">
        <v>0</v>
      </c>
      <c r="AK477" s="22">
        <v>0</v>
      </c>
      <c r="AL477" s="22">
        <v>0</v>
      </c>
      <c r="AM477" s="22" t="b">
        <v>0</v>
      </c>
      <c r="AN477" s="22">
        <v>0</v>
      </c>
      <c r="AO477" s="22">
        <v>0</v>
      </c>
    </row>
    <row r="478" spans="2:41" ht="16.5" customHeight="1" x14ac:dyDescent="0.3">
      <c r="B478" s="153">
        <f t="shared" si="24"/>
        <v>1072301</v>
      </c>
      <c r="C478" s="22">
        <v>1072301</v>
      </c>
      <c r="D478" s="156" t="str">
        <f ca="1">IFERROR(IFERROR(VLOOKUP($B478,INDIRECT(VLOOKUP($E478,보상!$S:$AA,2,FALSE)),MATCH(D$6,INDIRECT(VLOOKUP($E478,보상!$S:$AA,3,FALSE)),0),FALSE),VLOOKUP($B478,INDIRECT(VLOOKUP($E478&amp;"_U",보상!$S:$AA,2,FALSE)),MATCH(D$6,INDIRECT(VLOOKUP($E478&amp;"_U",보상!$S:$AA,3,FALSE)),0),FALSE)),"ERROR")</f>
        <v>동요의 원인</v>
      </c>
      <c r="E478" s="22" t="s">
        <v>384</v>
      </c>
      <c r="F478" s="22">
        <f>COUNTIF($C$8:$C478,$C478)</f>
        <v>1</v>
      </c>
      <c r="G478" s="22" t="b">
        <v>0</v>
      </c>
      <c r="H478" s="22">
        <v>0</v>
      </c>
      <c r="I478" s="129">
        <f>IFERROR(IF(H478=0,0,VLOOKUP(VLOOKUP(H478,#REF!,MATCH("strMailTitleID",#REF!,0),FALSE),#REF!,2,FALSE)),"ERROR")</f>
        <v>0</v>
      </c>
      <c r="J478" s="176">
        <v>0</v>
      </c>
      <c r="K478" s="129">
        <f>IFERROR(IF(J478=0,0,VLOOKUP(VLOOKUP(J478,#REF!,MATCH("strMailTitleID",#REF!,0),FALSE),#REF!,2,FALSE)),"ERROR")</f>
        <v>0</v>
      </c>
      <c r="L478" s="22">
        <f ca="1">IFERROR(IFERROR(VLOOKUP($B478,INDIRECT(VLOOKUP($E478,보상!$S:$AA,2,FALSE)),MATCH(L$6,INDIRECT(VLOOKUP($E478,보상!$S:$AA,3,FALSE)),0),FALSE),VLOOKUP($B478,INDIRECT(VLOOKUP($E478&amp;"_U",보상!$S:$AA,2,FALSE)),MATCH(L$6,INDIRECT(VLOOKUP($E478&amp;"_U",보상!$S:$AA,3,FALSE)),0),FALSE)),"ERROR")</f>
        <v>31030</v>
      </c>
      <c r="M478" s="22">
        <v>0</v>
      </c>
      <c r="N478" s="22">
        <v>0</v>
      </c>
      <c r="O478" s="22">
        <v>0</v>
      </c>
      <c r="P478" s="22" t="str">
        <f ca="1">IFERROR(IFERROR(VLOOKUP($B478,INDIRECT(VLOOKUP($E478,보상!$S:$AA,2,FALSE)),MATCH(P$6,INDIRECT(VLOOKUP($E478,보상!$S:$AA,3,FALSE)),0),FALSE),VLOOKUP($B478,INDIRECT(VLOOKUP($E478&amp;"_U",보상!$S:$AA,2,FALSE)),MATCH(P$6,INDIRECT(VLOOKUP($E478&amp;"_U",보상!$S:$AA,3,FALSE)),0),FALSE)),"ERROR")</f>
        <v>Gold</v>
      </c>
      <c r="Q478" s="22">
        <f ca="1">IFERROR(IFERROR(VLOOKUP($B478,INDIRECT(VLOOKUP($E478,보상!$S:$AA,2,FALSE)),MATCH(Q$6,INDIRECT(VLOOKUP($E478,보상!$S:$AA,3,FALSE)),0),FALSE),VLOOKUP($B478,INDIRECT(VLOOKUP($E478&amp;"_U",보상!$S:$AA,2,FALSE)),MATCH(Q$6,INDIRECT(VLOOKUP($E478&amp;"_U",보상!$S:$AA,3,FALSE)),0),FALSE)),"ERROR")</f>
        <v>17190</v>
      </c>
      <c r="R478" s="22" t="b">
        <v>0</v>
      </c>
      <c r="S478" s="22" t="b">
        <v>0</v>
      </c>
      <c r="T478" s="22">
        <f ca="1">IFERROR(IF(W478=0,0,VLOOKUP(W478,보상!$D:$K,6,FALSE)),"-")</f>
        <v>0</v>
      </c>
      <c r="U478" s="22">
        <f ca="1">IFERROR(IF(W478=0,0,VLOOKUP(W478,보상!$D:$K,7,FALSE)),"-")</f>
        <v>5250</v>
      </c>
      <c r="V478" s="22">
        <f ca="1">IFERROR(IF(W478=0,0,VLOOKUP(W478,보상!$D:$K,8,FALSE)),"-")</f>
        <v>0</v>
      </c>
      <c r="W478" s="22">
        <f ca="1">IFERROR(IFERROR(VLOOKUP($B478,INDIRECT(VLOOKUP($E478,보상!$S:$AA,2,FALSE)),MATCH(W$6,INDIRECT(VLOOKUP($E478,보상!$S:$AA,3,FALSE)),0),FALSE),VLOOKUP($B478,INDIRECT(VLOOKUP($E478&amp;"_U",보상!$S:$AA,2,FALSE)),MATCH(W$6,INDIRECT(VLOOKUP($E478&amp;"_U",보상!$S:$AA,3,FALSE)),0),FALSE)),"ERROR")</f>
        <v>243001</v>
      </c>
      <c r="X478" s="134" t="str">
        <f ca="1">IFERROR(IF(W478=0,0,VLOOKUP(SUBSTITUTE(VLOOKUP(W478,#REF!,MATCH("strItemName",#REF!,0),FALSE),"SUI_",""),#REF!,2,FALSE)),"ERROR")</f>
        <v>ERROR</v>
      </c>
      <c r="Y478" s="22">
        <f t="shared" ca="1" si="25"/>
        <v>243001</v>
      </c>
      <c r="Z478" s="134" t="str">
        <f ca="1">IFERROR(IF(Y478=0,0,VLOOKUP(SUBSTITUTE(VLOOKUP(Y478,#REF!,MATCH("strItemName",#REF!,0),FALSE),"SUI_",""),#REF!,2,FALSE)),"ERROR")</f>
        <v>ERROR</v>
      </c>
      <c r="AA478" s="22">
        <f t="shared" ca="1" si="25"/>
        <v>243001</v>
      </c>
      <c r="AB478" s="134" t="str">
        <f ca="1">IFERROR(IF(AA478=0,0,VLOOKUP(SUBSTITUTE(VLOOKUP(AA478,#REF!,MATCH("strItemName",#REF!,0),FALSE),"SUI_",""),#REF!,2,FALSE)),"ERROR")</f>
        <v>ERROR</v>
      </c>
      <c r="AC478" s="22">
        <f t="shared" ca="1" si="25"/>
        <v>243001</v>
      </c>
      <c r="AD478" s="134" t="str">
        <f ca="1">IFERROR(IF(AC478=0,0,VLOOKUP(SUBSTITUTE(VLOOKUP(AC478,#REF!,MATCH("strItemName",#REF!,0),FALSE),"SUI_",""),#REF!,2,FALSE)),"ERROR")</f>
        <v>ERROR</v>
      </c>
      <c r="AE478" s="22">
        <f t="shared" ca="1" si="25"/>
        <v>243001</v>
      </c>
      <c r="AF478" s="134" t="str">
        <f ca="1">IFERROR(IF(AE478=0,0,VLOOKUP(SUBSTITUTE(VLOOKUP(AE478,#REF!,MATCH("strItemName",#REF!,0),FALSE),"SUI_",""),#REF!,2,FALSE)),"ERROR")</f>
        <v>ERROR</v>
      </c>
      <c r="AG478" s="88">
        <v>0</v>
      </c>
      <c r="AH478" s="134">
        <f>IFERROR(IF(AG478=0,0,VLOOKUP(SUBSTITUTE(VLOOKUP(AG478,#REF!,MATCH("strItemName",#REF!,0),FALSE),"SUI_",""),#REF!,2,FALSE)),"ERROR")</f>
        <v>0</v>
      </c>
      <c r="AI478" s="22">
        <f ca="1">IFERROR(IFERROR(VLOOKUP($B478,INDIRECT(VLOOKUP($E478,보상!$S:$AA,2,FALSE)),MATCH(AI$6,INDIRECT(VLOOKUP($E478,보상!$S:$AA,3,FALSE)),0),FALSE),VLOOKUP($B478,INDIRECT(VLOOKUP($E478&amp;"_U",보상!$S:$AA,2,FALSE)),MATCH(AI$6,INDIRECT(VLOOKUP($E478&amp;"_U",보상!$S:$AA,3,FALSE)),0),FALSE)),"ERROR")</f>
        <v>1</v>
      </c>
      <c r="AJ478" s="22">
        <v>0</v>
      </c>
      <c r="AK478" s="22">
        <v>0</v>
      </c>
      <c r="AL478" s="22">
        <v>0</v>
      </c>
      <c r="AM478" s="22" t="b">
        <v>0</v>
      </c>
      <c r="AN478" s="22">
        <v>0</v>
      </c>
      <c r="AO478" s="22">
        <v>0</v>
      </c>
    </row>
    <row r="479" spans="2:41" ht="16.5" customHeight="1" x14ac:dyDescent="0.3">
      <c r="B479" s="153">
        <f t="shared" si="24"/>
        <v>1072401</v>
      </c>
      <c r="C479" s="22">
        <v>1072401</v>
      </c>
      <c r="D479" s="156" t="str">
        <f ca="1">IFERROR(IFERROR(VLOOKUP($B479,INDIRECT(VLOOKUP($E479,보상!$S:$AA,2,FALSE)),MATCH(D$6,INDIRECT(VLOOKUP($E479,보상!$S:$AA,3,FALSE)),0),FALSE),VLOOKUP($B479,INDIRECT(VLOOKUP($E479&amp;"_U",보상!$S:$AA,2,FALSE)),MATCH(D$6,INDIRECT(VLOOKUP($E479&amp;"_U",보상!$S:$AA,3,FALSE)),0),FALSE)),"ERROR")</f>
        <v>방해 요소</v>
      </c>
      <c r="E479" s="22" t="s">
        <v>384</v>
      </c>
      <c r="F479" s="22">
        <f>COUNTIF($C$8:$C479,$C479)</f>
        <v>1</v>
      </c>
      <c r="G479" s="22" t="b">
        <v>0</v>
      </c>
      <c r="H479" s="22">
        <v>0</v>
      </c>
      <c r="I479" s="129">
        <f>IFERROR(IF(H479=0,0,VLOOKUP(VLOOKUP(H479,#REF!,MATCH("strMailTitleID",#REF!,0),FALSE),#REF!,2,FALSE)),"ERROR")</f>
        <v>0</v>
      </c>
      <c r="J479" s="176">
        <v>0</v>
      </c>
      <c r="K479" s="129">
        <f>IFERROR(IF(J479=0,0,VLOOKUP(VLOOKUP(J479,#REF!,MATCH("strMailTitleID",#REF!,0),FALSE),#REF!,2,FALSE)),"ERROR")</f>
        <v>0</v>
      </c>
      <c r="L479" s="22">
        <f ca="1">IFERROR(IFERROR(VLOOKUP($B479,INDIRECT(VLOOKUP($E479,보상!$S:$AA,2,FALSE)),MATCH(L$6,INDIRECT(VLOOKUP($E479,보상!$S:$AA,3,FALSE)),0),FALSE),VLOOKUP($B479,INDIRECT(VLOOKUP($E479&amp;"_U",보상!$S:$AA,2,FALSE)),MATCH(L$6,INDIRECT(VLOOKUP($E479&amp;"_U",보상!$S:$AA,3,FALSE)),0),FALSE)),"ERROR")</f>
        <v>29350</v>
      </c>
      <c r="M479" s="22">
        <v>0</v>
      </c>
      <c r="N479" s="22">
        <v>0</v>
      </c>
      <c r="O479" s="22">
        <v>0</v>
      </c>
      <c r="P479" s="22" t="str">
        <f ca="1">IFERROR(IFERROR(VLOOKUP($B479,INDIRECT(VLOOKUP($E479,보상!$S:$AA,2,FALSE)),MATCH(P$6,INDIRECT(VLOOKUP($E479,보상!$S:$AA,3,FALSE)),0),FALSE),VLOOKUP($B479,INDIRECT(VLOOKUP($E479&amp;"_U",보상!$S:$AA,2,FALSE)),MATCH(P$6,INDIRECT(VLOOKUP($E479&amp;"_U",보상!$S:$AA,3,FALSE)),0),FALSE)),"ERROR")</f>
        <v>Gold</v>
      </c>
      <c r="Q479" s="22">
        <f ca="1">IFERROR(IFERROR(VLOOKUP($B479,INDIRECT(VLOOKUP($E479,보상!$S:$AA,2,FALSE)),MATCH(Q$6,INDIRECT(VLOOKUP($E479,보상!$S:$AA,3,FALSE)),0),FALSE),VLOOKUP($B479,INDIRECT(VLOOKUP($E479&amp;"_U",보상!$S:$AA,2,FALSE)),MATCH(Q$6,INDIRECT(VLOOKUP($E479&amp;"_U",보상!$S:$AA,3,FALSE)),0),FALSE)),"ERROR")</f>
        <v>17190</v>
      </c>
      <c r="R479" s="22" t="b">
        <v>0</v>
      </c>
      <c r="S479" s="22" t="b">
        <v>0</v>
      </c>
      <c r="T479" s="22">
        <f ca="1">IFERROR(IF(W479=0,0,VLOOKUP(W479,보상!$D:$K,6,FALSE)),"-")</f>
        <v>0</v>
      </c>
      <c r="U479" s="22">
        <f ca="1">IFERROR(IF(W479=0,0,VLOOKUP(W479,보상!$D:$K,7,FALSE)),"-")</f>
        <v>15750</v>
      </c>
      <c r="V479" s="22">
        <f ca="1">IFERROR(IF(W479=0,0,VLOOKUP(W479,보상!$D:$K,8,FALSE)),"-")</f>
        <v>0</v>
      </c>
      <c r="W479" s="22">
        <f ca="1">IFERROR(IFERROR(VLOOKUP($B479,INDIRECT(VLOOKUP($E479,보상!$S:$AA,2,FALSE)),MATCH(W$6,INDIRECT(VLOOKUP($E479,보상!$S:$AA,3,FALSE)),0),FALSE),VLOOKUP($B479,INDIRECT(VLOOKUP($E479&amp;"_U",보상!$S:$AA,2,FALSE)),MATCH(W$6,INDIRECT(VLOOKUP($E479&amp;"_U",보상!$S:$AA,3,FALSE)),0),FALSE)),"ERROR")</f>
        <v>244001</v>
      </c>
      <c r="X479" s="134" t="str">
        <f ca="1">IFERROR(IF(W479=0,0,VLOOKUP(SUBSTITUTE(VLOOKUP(W479,#REF!,MATCH("strItemName",#REF!,0),FALSE),"SUI_",""),#REF!,2,FALSE)),"ERROR")</f>
        <v>ERROR</v>
      </c>
      <c r="Y479" s="22">
        <f t="shared" ca="1" si="25"/>
        <v>244001</v>
      </c>
      <c r="Z479" s="134" t="str">
        <f ca="1">IFERROR(IF(Y479=0,0,VLOOKUP(SUBSTITUTE(VLOOKUP(Y479,#REF!,MATCH("strItemName",#REF!,0),FALSE),"SUI_",""),#REF!,2,FALSE)),"ERROR")</f>
        <v>ERROR</v>
      </c>
      <c r="AA479" s="22">
        <f t="shared" ca="1" si="25"/>
        <v>244001</v>
      </c>
      <c r="AB479" s="134" t="str">
        <f ca="1">IFERROR(IF(AA479=0,0,VLOOKUP(SUBSTITUTE(VLOOKUP(AA479,#REF!,MATCH("strItemName",#REF!,0),FALSE),"SUI_",""),#REF!,2,FALSE)),"ERROR")</f>
        <v>ERROR</v>
      </c>
      <c r="AC479" s="22">
        <f t="shared" ca="1" si="25"/>
        <v>244001</v>
      </c>
      <c r="AD479" s="134" t="str">
        <f ca="1">IFERROR(IF(AC479=0,0,VLOOKUP(SUBSTITUTE(VLOOKUP(AC479,#REF!,MATCH("strItemName",#REF!,0),FALSE),"SUI_",""),#REF!,2,FALSE)),"ERROR")</f>
        <v>ERROR</v>
      </c>
      <c r="AE479" s="22">
        <f t="shared" ca="1" si="25"/>
        <v>244001</v>
      </c>
      <c r="AF479" s="134" t="str">
        <f ca="1">IFERROR(IF(AE479=0,0,VLOOKUP(SUBSTITUTE(VLOOKUP(AE479,#REF!,MATCH("strItemName",#REF!,0),FALSE),"SUI_",""),#REF!,2,FALSE)),"ERROR")</f>
        <v>ERROR</v>
      </c>
      <c r="AG479" s="88">
        <v>0</v>
      </c>
      <c r="AH479" s="134">
        <f>IFERROR(IF(AG479=0,0,VLOOKUP(SUBSTITUTE(VLOOKUP(AG479,#REF!,MATCH("strItemName",#REF!,0),FALSE),"SUI_",""),#REF!,2,FALSE)),"ERROR")</f>
        <v>0</v>
      </c>
      <c r="AI479" s="22">
        <f ca="1">IFERROR(IFERROR(VLOOKUP($B479,INDIRECT(VLOOKUP($E479,보상!$S:$AA,2,FALSE)),MATCH(AI$6,INDIRECT(VLOOKUP($E479,보상!$S:$AA,3,FALSE)),0),FALSE),VLOOKUP($B479,INDIRECT(VLOOKUP($E479&amp;"_U",보상!$S:$AA,2,FALSE)),MATCH(AI$6,INDIRECT(VLOOKUP($E479&amp;"_U",보상!$S:$AA,3,FALSE)),0),FALSE)),"ERROR")</f>
        <v>1</v>
      </c>
      <c r="AJ479" s="22">
        <v>0</v>
      </c>
      <c r="AK479" s="22">
        <v>0</v>
      </c>
      <c r="AL479" s="22">
        <v>0</v>
      </c>
      <c r="AM479" s="22" t="b">
        <v>0</v>
      </c>
      <c r="AN479" s="22">
        <v>0</v>
      </c>
      <c r="AO479" s="22">
        <v>0</v>
      </c>
    </row>
    <row r="480" spans="2:41" ht="16.5" customHeight="1" x14ac:dyDescent="0.3">
      <c r="B480" s="153">
        <f t="shared" si="24"/>
        <v>1072501</v>
      </c>
      <c r="C480" s="22">
        <v>1072501</v>
      </c>
      <c r="D480" s="156" t="str">
        <f ca="1">IFERROR(IFERROR(VLOOKUP($B480,INDIRECT(VLOOKUP($E480,보상!$S:$AA,2,FALSE)),MATCH(D$6,INDIRECT(VLOOKUP($E480,보상!$S:$AA,3,FALSE)),0),FALSE),VLOOKUP($B480,INDIRECT(VLOOKUP($E480&amp;"_U",보상!$S:$AA,2,FALSE)),MATCH(D$6,INDIRECT(VLOOKUP($E480&amp;"_U",보상!$S:$AA,3,FALSE)),0),FALSE)),"ERROR")</f>
        <v>훼방 작전</v>
      </c>
      <c r="E480" s="22" t="s">
        <v>384</v>
      </c>
      <c r="F480" s="22">
        <f>COUNTIF($C$8:$C480,$C480)</f>
        <v>1</v>
      </c>
      <c r="G480" s="22" t="b">
        <v>0</v>
      </c>
      <c r="H480" s="22">
        <v>0</v>
      </c>
      <c r="I480" s="129">
        <f>IFERROR(IF(H480=0,0,VLOOKUP(VLOOKUP(H480,#REF!,MATCH("strMailTitleID",#REF!,0),FALSE),#REF!,2,FALSE)),"ERROR")</f>
        <v>0</v>
      </c>
      <c r="J480" s="176">
        <v>0</v>
      </c>
      <c r="K480" s="129">
        <f>IFERROR(IF(J480=0,0,VLOOKUP(VLOOKUP(J480,#REF!,MATCH("strMailTitleID",#REF!,0),FALSE),#REF!,2,FALSE)),"ERROR")</f>
        <v>0</v>
      </c>
      <c r="L480" s="22">
        <f ca="1">IFERROR(IFERROR(VLOOKUP($B480,INDIRECT(VLOOKUP($E480,보상!$S:$AA,2,FALSE)),MATCH(L$6,INDIRECT(VLOOKUP($E480,보상!$S:$AA,3,FALSE)),0),FALSE),VLOOKUP($B480,INDIRECT(VLOOKUP($E480&amp;"_U",보상!$S:$AA,2,FALSE)),MATCH(L$6,INDIRECT(VLOOKUP($E480&amp;"_U",보상!$S:$AA,3,FALSE)),0),FALSE)),"ERROR")</f>
        <v>29350</v>
      </c>
      <c r="M480" s="22">
        <v>0</v>
      </c>
      <c r="N480" s="22">
        <v>0</v>
      </c>
      <c r="O480" s="22">
        <v>0</v>
      </c>
      <c r="P480" s="22" t="str">
        <f ca="1">IFERROR(IFERROR(VLOOKUP($B480,INDIRECT(VLOOKUP($E480,보상!$S:$AA,2,FALSE)),MATCH(P$6,INDIRECT(VLOOKUP($E480,보상!$S:$AA,3,FALSE)),0),FALSE),VLOOKUP($B480,INDIRECT(VLOOKUP($E480&amp;"_U",보상!$S:$AA,2,FALSE)),MATCH(P$6,INDIRECT(VLOOKUP($E480&amp;"_U",보상!$S:$AA,3,FALSE)),0),FALSE)),"ERROR")</f>
        <v>Gold</v>
      </c>
      <c r="Q480" s="22">
        <f ca="1">IFERROR(IFERROR(VLOOKUP($B480,INDIRECT(VLOOKUP($E480,보상!$S:$AA,2,FALSE)),MATCH(Q$6,INDIRECT(VLOOKUP($E480,보상!$S:$AA,3,FALSE)),0),FALSE),VLOOKUP($B480,INDIRECT(VLOOKUP($E480&amp;"_U",보상!$S:$AA,2,FALSE)),MATCH(Q$6,INDIRECT(VLOOKUP($E480&amp;"_U",보상!$S:$AA,3,FALSE)),0),FALSE)),"ERROR")</f>
        <v>17190</v>
      </c>
      <c r="R480" s="22" t="b">
        <v>0</v>
      </c>
      <c r="S480" s="22" t="b">
        <v>0</v>
      </c>
      <c r="T480" s="22">
        <f ca="1">IFERROR(IF(W480=0,0,VLOOKUP(W480,보상!$D:$K,6,FALSE)),"-")</f>
        <v>7500</v>
      </c>
      <c r="U480" s="22">
        <f ca="1">IFERROR(IF(W480=0,0,VLOOKUP(W480,보상!$D:$K,7,FALSE)),"-")</f>
        <v>0</v>
      </c>
      <c r="V480" s="22">
        <f ca="1">IFERROR(IF(W480=0,0,VLOOKUP(W480,보상!$D:$K,8,FALSE)),"-")</f>
        <v>0</v>
      </c>
      <c r="W480" s="22">
        <f ca="1">IFERROR(IFERROR(VLOOKUP($B480,INDIRECT(VLOOKUP($E480,보상!$S:$AA,2,FALSE)),MATCH(W$6,INDIRECT(VLOOKUP($E480,보상!$S:$AA,3,FALSE)),0),FALSE),VLOOKUP($B480,INDIRECT(VLOOKUP($E480&amp;"_U",보상!$S:$AA,2,FALSE)),MATCH(W$6,INDIRECT(VLOOKUP($E480&amp;"_U",보상!$S:$AA,3,FALSE)),0),FALSE)),"ERROR")</f>
        <v>153001</v>
      </c>
      <c r="X480" s="134" t="str">
        <f ca="1">IFERROR(IF(W480=0,0,VLOOKUP(SUBSTITUTE(VLOOKUP(W480,#REF!,MATCH("strItemName",#REF!,0),FALSE),"SUI_",""),#REF!,2,FALSE)),"ERROR")</f>
        <v>ERROR</v>
      </c>
      <c r="Y480" s="22">
        <f t="shared" ca="1" si="25"/>
        <v>153001</v>
      </c>
      <c r="Z480" s="134" t="str">
        <f ca="1">IFERROR(IF(Y480=0,0,VLOOKUP(SUBSTITUTE(VLOOKUP(Y480,#REF!,MATCH("strItemName",#REF!,0),FALSE),"SUI_",""),#REF!,2,FALSE)),"ERROR")</f>
        <v>ERROR</v>
      </c>
      <c r="AA480" s="22">
        <f t="shared" ca="1" si="25"/>
        <v>153001</v>
      </c>
      <c r="AB480" s="134" t="str">
        <f ca="1">IFERROR(IF(AA480=0,0,VLOOKUP(SUBSTITUTE(VLOOKUP(AA480,#REF!,MATCH("strItemName",#REF!,0),FALSE),"SUI_",""),#REF!,2,FALSE)),"ERROR")</f>
        <v>ERROR</v>
      </c>
      <c r="AC480" s="22">
        <f t="shared" ca="1" si="25"/>
        <v>153001</v>
      </c>
      <c r="AD480" s="134" t="str">
        <f ca="1">IFERROR(IF(AC480=0,0,VLOOKUP(SUBSTITUTE(VLOOKUP(AC480,#REF!,MATCH("strItemName",#REF!,0),FALSE),"SUI_",""),#REF!,2,FALSE)),"ERROR")</f>
        <v>ERROR</v>
      </c>
      <c r="AE480" s="22">
        <f t="shared" ca="1" si="25"/>
        <v>153001</v>
      </c>
      <c r="AF480" s="134" t="str">
        <f ca="1">IFERROR(IF(AE480=0,0,VLOOKUP(SUBSTITUTE(VLOOKUP(AE480,#REF!,MATCH("strItemName",#REF!,0),FALSE),"SUI_",""),#REF!,2,FALSE)),"ERROR")</f>
        <v>ERROR</v>
      </c>
      <c r="AG480" s="88">
        <v>0</v>
      </c>
      <c r="AH480" s="134">
        <f>IFERROR(IF(AG480=0,0,VLOOKUP(SUBSTITUTE(VLOOKUP(AG480,#REF!,MATCH("strItemName",#REF!,0),FALSE),"SUI_",""),#REF!,2,FALSE)),"ERROR")</f>
        <v>0</v>
      </c>
      <c r="AI480" s="22">
        <f ca="1">IFERROR(IFERROR(VLOOKUP($B480,INDIRECT(VLOOKUP($E480,보상!$S:$AA,2,FALSE)),MATCH(AI$6,INDIRECT(VLOOKUP($E480,보상!$S:$AA,3,FALSE)),0),FALSE),VLOOKUP($B480,INDIRECT(VLOOKUP($E480&amp;"_U",보상!$S:$AA,2,FALSE)),MATCH(AI$6,INDIRECT(VLOOKUP($E480&amp;"_U",보상!$S:$AA,3,FALSE)),0),FALSE)),"ERROR")</f>
        <v>1</v>
      </c>
      <c r="AJ480" s="22">
        <v>0</v>
      </c>
      <c r="AK480" s="22">
        <v>0</v>
      </c>
      <c r="AL480" s="22">
        <v>0</v>
      </c>
      <c r="AM480" s="22" t="b">
        <v>0</v>
      </c>
      <c r="AN480" s="22">
        <v>0</v>
      </c>
      <c r="AO480" s="22">
        <v>0</v>
      </c>
    </row>
    <row r="481" spans="2:41" ht="16.5" customHeight="1" x14ac:dyDescent="0.3">
      <c r="B481" s="153">
        <f t="shared" si="24"/>
        <v>1072601</v>
      </c>
      <c r="C481" s="22">
        <v>1072601</v>
      </c>
      <c r="D481" s="156" t="str">
        <f ca="1">IFERROR(IFERROR(VLOOKUP($B481,INDIRECT(VLOOKUP($E481,보상!$S:$AA,2,FALSE)),MATCH(D$6,INDIRECT(VLOOKUP($E481,보상!$S:$AA,3,FALSE)),0),FALSE),VLOOKUP($B481,INDIRECT(VLOOKUP($E481&amp;"_U",보상!$S:$AA,2,FALSE)),MATCH(D$6,INDIRECT(VLOOKUP($E481&amp;"_U",보상!$S:$AA,3,FALSE)),0),FALSE)),"ERROR")</f>
        <v>악화된 클리프의 상태</v>
      </c>
      <c r="E481" s="22" t="s">
        <v>384</v>
      </c>
      <c r="F481" s="22">
        <f>COUNTIF($C$8:$C481,$C481)</f>
        <v>1</v>
      </c>
      <c r="G481" s="22" t="b">
        <v>0</v>
      </c>
      <c r="H481" s="22">
        <v>0</v>
      </c>
      <c r="I481" s="129">
        <f>IFERROR(IF(H481=0,0,VLOOKUP(VLOOKUP(H481,#REF!,MATCH("strMailTitleID",#REF!,0),FALSE),#REF!,2,FALSE)),"ERROR")</f>
        <v>0</v>
      </c>
      <c r="J481" s="176">
        <v>0</v>
      </c>
      <c r="K481" s="129">
        <f>IFERROR(IF(J481=0,0,VLOOKUP(VLOOKUP(J481,#REF!,MATCH("strMailTitleID",#REF!,0),FALSE),#REF!,2,FALSE)),"ERROR")</f>
        <v>0</v>
      </c>
      <c r="L481" s="22">
        <f ca="1">IFERROR(IFERROR(VLOOKUP($B481,INDIRECT(VLOOKUP($E481,보상!$S:$AA,2,FALSE)),MATCH(L$6,INDIRECT(VLOOKUP($E481,보상!$S:$AA,3,FALSE)),0),FALSE),VLOOKUP($B481,INDIRECT(VLOOKUP($E481&amp;"_U",보상!$S:$AA,2,FALSE)),MATCH(L$6,INDIRECT(VLOOKUP($E481&amp;"_U",보상!$S:$AA,3,FALSE)),0),FALSE)),"ERROR")</f>
        <v>31610</v>
      </c>
      <c r="M481" s="22">
        <v>0</v>
      </c>
      <c r="N481" s="22">
        <v>0</v>
      </c>
      <c r="O481" s="22">
        <v>0</v>
      </c>
      <c r="P481" s="22" t="str">
        <f ca="1">IFERROR(IFERROR(VLOOKUP($B481,INDIRECT(VLOOKUP($E481,보상!$S:$AA,2,FALSE)),MATCH(P$6,INDIRECT(VLOOKUP($E481,보상!$S:$AA,3,FALSE)),0),FALSE),VLOOKUP($B481,INDIRECT(VLOOKUP($E481&amp;"_U",보상!$S:$AA,2,FALSE)),MATCH(P$6,INDIRECT(VLOOKUP($E481&amp;"_U",보상!$S:$AA,3,FALSE)),0),FALSE)),"ERROR")</f>
        <v>Gold</v>
      </c>
      <c r="Q481" s="22">
        <f ca="1">IFERROR(IFERROR(VLOOKUP($B481,INDIRECT(VLOOKUP($E481,보상!$S:$AA,2,FALSE)),MATCH(Q$6,INDIRECT(VLOOKUP($E481,보상!$S:$AA,3,FALSE)),0),FALSE),VLOOKUP($B481,INDIRECT(VLOOKUP($E481&amp;"_U",보상!$S:$AA,2,FALSE)),MATCH(Q$6,INDIRECT(VLOOKUP($E481&amp;"_U",보상!$S:$AA,3,FALSE)),0),FALSE)),"ERROR")</f>
        <v>17190</v>
      </c>
      <c r="R481" s="22" t="b">
        <v>0</v>
      </c>
      <c r="S481" s="22" t="b">
        <v>0</v>
      </c>
      <c r="T481" s="22">
        <f ca="1">IFERROR(IF(W481=0,0,VLOOKUP(W481,보상!$D:$K,6,FALSE)),"-")</f>
        <v>0</v>
      </c>
      <c r="U481" s="22">
        <f ca="1">IFERROR(IF(W481=0,0,VLOOKUP(W481,보상!$D:$K,7,FALSE)),"-")</f>
        <v>5250</v>
      </c>
      <c r="V481" s="22">
        <f ca="1">IFERROR(IF(W481=0,0,VLOOKUP(W481,보상!$D:$K,8,FALSE)),"-")</f>
        <v>0</v>
      </c>
      <c r="W481" s="22">
        <f ca="1">IFERROR(IFERROR(VLOOKUP($B481,INDIRECT(VLOOKUP($E481,보상!$S:$AA,2,FALSE)),MATCH(W$6,INDIRECT(VLOOKUP($E481,보상!$S:$AA,3,FALSE)),0),FALSE),VLOOKUP($B481,INDIRECT(VLOOKUP($E481&amp;"_U",보상!$S:$AA,2,FALSE)),MATCH(W$6,INDIRECT(VLOOKUP($E481&amp;"_U",보상!$S:$AA,3,FALSE)),0),FALSE)),"ERROR")</f>
        <v>243001</v>
      </c>
      <c r="X481" s="134" t="str">
        <f ca="1">IFERROR(IF(W481=0,0,VLOOKUP(SUBSTITUTE(VLOOKUP(W481,#REF!,MATCH("strItemName",#REF!,0),FALSE),"SUI_",""),#REF!,2,FALSE)),"ERROR")</f>
        <v>ERROR</v>
      </c>
      <c r="Y481" s="22">
        <f t="shared" ca="1" si="25"/>
        <v>243001</v>
      </c>
      <c r="Z481" s="134" t="str">
        <f ca="1">IFERROR(IF(Y481=0,0,VLOOKUP(SUBSTITUTE(VLOOKUP(Y481,#REF!,MATCH("strItemName",#REF!,0),FALSE),"SUI_",""),#REF!,2,FALSE)),"ERROR")</f>
        <v>ERROR</v>
      </c>
      <c r="AA481" s="22">
        <f t="shared" ca="1" si="25"/>
        <v>243001</v>
      </c>
      <c r="AB481" s="134" t="str">
        <f ca="1">IFERROR(IF(AA481=0,0,VLOOKUP(SUBSTITUTE(VLOOKUP(AA481,#REF!,MATCH("strItemName",#REF!,0),FALSE),"SUI_",""),#REF!,2,FALSE)),"ERROR")</f>
        <v>ERROR</v>
      </c>
      <c r="AC481" s="22">
        <f t="shared" ca="1" si="25"/>
        <v>243001</v>
      </c>
      <c r="AD481" s="134" t="str">
        <f ca="1">IFERROR(IF(AC481=0,0,VLOOKUP(SUBSTITUTE(VLOOKUP(AC481,#REF!,MATCH("strItemName",#REF!,0),FALSE),"SUI_",""),#REF!,2,FALSE)),"ERROR")</f>
        <v>ERROR</v>
      </c>
      <c r="AE481" s="22">
        <f t="shared" ca="1" si="25"/>
        <v>243001</v>
      </c>
      <c r="AF481" s="134" t="str">
        <f ca="1">IFERROR(IF(AE481=0,0,VLOOKUP(SUBSTITUTE(VLOOKUP(AE481,#REF!,MATCH("strItemName",#REF!,0),FALSE),"SUI_",""),#REF!,2,FALSE)),"ERROR")</f>
        <v>ERROR</v>
      </c>
      <c r="AG481" s="88">
        <v>0</v>
      </c>
      <c r="AH481" s="134">
        <f>IFERROR(IF(AG481=0,0,VLOOKUP(SUBSTITUTE(VLOOKUP(AG481,#REF!,MATCH("strItemName",#REF!,0),FALSE),"SUI_",""),#REF!,2,FALSE)),"ERROR")</f>
        <v>0</v>
      </c>
      <c r="AI481" s="22">
        <f ca="1">IFERROR(IFERROR(VLOOKUP($B481,INDIRECT(VLOOKUP($E481,보상!$S:$AA,2,FALSE)),MATCH(AI$6,INDIRECT(VLOOKUP($E481,보상!$S:$AA,3,FALSE)),0),FALSE),VLOOKUP($B481,INDIRECT(VLOOKUP($E481&amp;"_U",보상!$S:$AA,2,FALSE)),MATCH(AI$6,INDIRECT(VLOOKUP($E481&amp;"_U",보상!$S:$AA,3,FALSE)),0),FALSE)),"ERROR")</f>
        <v>1</v>
      </c>
      <c r="AJ481" s="22">
        <v>0</v>
      </c>
      <c r="AK481" s="22">
        <v>0</v>
      </c>
      <c r="AL481" s="22">
        <v>0</v>
      </c>
      <c r="AM481" s="22" t="b">
        <v>0</v>
      </c>
      <c r="AN481" s="22">
        <v>0</v>
      </c>
      <c r="AO481" s="22">
        <v>0</v>
      </c>
    </row>
    <row r="482" spans="2:41" ht="16.5" customHeight="1" x14ac:dyDescent="0.3">
      <c r="B482" s="153">
        <f t="shared" si="24"/>
        <v>1072703</v>
      </c>
      <c r="C482" s="22">
        <v>1072703</v>
      </c>
      <c r="D482" s="156" t="str">
        <f ca="1">IFERROR(IFERROR(VLOOKUP($B482,INDIRECT(VLOOKUP($E482,보상!$S:$AA,2,FALSE)),MATCH(D$6,INDIRECT(VLOOKUP($E482,보상!$S:$AA,3,FALSE)),0),FALSE),VLOOKUP($B482,INDIRECT(VLOOKUP($E482&amp;"_U",보상!$S:$AA,2,FALSE)),MATCH(D$6,INDIRECT(VLOOKUP($E482&amp;"_U",보상!$S:$AA,3,FALSE)),0),FALSE)),"ERROR")</f>
        <v>변이체의 소굴</v>
      </c>
      <c r="E482" s="22" t="s">
        <v>384</v>
      </c>
      <c r="F482" s="22">
        <f>COUNTIF($C$8:$C482,$C482)</f>
        <v>1</v>
      </c>
      <c r="G482" s="22" t="b">
        <v>0</v>
      </c>
      <c r="H482" s="22">
        <v>0</v>
      </c>
      <c r="I482" s="129">
        <f>IFERROR(IF(H482=0,0,VLOOKUP(VLOOKUP(H482,#REF!,MATCH("strMailTitleID",#REF!,0),FALSE),#REF!,2,FALSE)),"ERROR")</f>
        <v>0</v>
      </c>
      <c r="J482" s="176">
        <v>0</v>
      </c>
      <c r="K482" s="129">
        <f>IFERROR(IF(J482=0,0,VLOOKUP(VLOOKUP(J482,#REF!,MATCH("strMailTitleID",#REF!,0),FALSE),#REF!,2,FALSE)),"ERROR")</f>
        <v>0</v>
      </c>
      <c r="L482" s="22">
        <f ca="1">IFERROR(IFERROR(VLOOKUP($B482,INDIRECT(VLOOKUP($E482,보상!$S:$AA,2,FALSE)),MATCH(L$6,INDIRECT(VLOOKUP($E482,보상!$S:$AA,3,FALSE)),0),FALSE),VLOOKUP($B482,INDIRECT(VLOOKUP($E482&amp;"_U",보상!$S:$AA,2,FALSE)),MATCH(L$6,INDIRECT(VLOOKUP($E482&amp;"_U",보상!$S:$AA,3,FALSE)),0),FALSE)),"ERROR")</f>
        <v>29350</v>
      </c>
      <c r="M482" s="22">
        <v>0</v>
      </c>
      <c r="N482" s="22">
        <v>0</v>
      </c>
      <c r="O482" s="22">
        <v>0</v>
      </c>
      <c r="P482" s="22" t="str">
        <f ca="1">IFERROR(IFERROR(VLOOKUP($B482,INDIRECT(VLOOKUP($E482,보상!$S:$AA,2,FALSE)),MATCH(P$6,INDIRECT(VLOOKUP($E482,보상!$S:$AA,3,FALSE)),0),FALSE),VLOOKUP($B482,INDIRECT(VLOOKUP($E482&amp;"_U",보상!$S:$AA,2,FALSE)),MATCH(P$6,INDIRECT(VLOOKUP($E482&amp;"_U",보상!$S:$AA,3,FALSE)),0),FALSE)),"ERROR")</f>
        <v>Gold</v>
      </c>
      <c r="Q482" s="22">
        <f ca="1">IFERROR(IFERROR(VLOOKUP($B482,INDIRECT(VLOOKUP($E482,보상!$S:$AA,2,FALSE)),MATCH(Q$6,INDIRECT(VLOOKUP($E482,보상!$S:$AA,3,FALSE)),0),FALSE),VLOOKUP($B482,INDIRECT(VLOOKUP($E482&amp;"_U",보상!$S:$AA,2,FALSE)),MATCH(Q$6,INDIRECT(VLOOKUP($E482&amp;"_U",보상!$S:$AA,3,FALSE)),0),FALSE)),"ERROR")</f>
        <v>17190</v>
      </c>
      <c r="R482" s="22" t="b">
        <v>0</v>
      </c>
      <c r="S482" s="22" t="b">
        <v>0</v>
      </c>
      <c r="T482" s="22">
        <f ca="1">IFERROR(IF(W482=0,0,VLOOKUP(W482,보상!$D:$K,6,FALSE)),"-")</f>
        <v>0</v>
      </c>
      <c r="U482" s="22">
        <f ca="1">IFERROR(IF(W482=0,0,VLOOKUP(W482,보상!$D:$K,7,FALSE)),"-")</f>
        <v>0</v>
      </c>
      <c r="V482" s="22">
        <f ca="1">IFERROR(IF(W482=0,0,VLOOKUP(W482,보상!$D:$K,8,FALSE)),"-")</f>
        <v>0</v>
      </c>
      <c r="W482" s="22">
        <f ca="1">IFERROR(IFERROR(VLOOKUP($B482,INDIRECT(VLOOKUP($E482,보상!$S:$AA,2,FALSE)),MATCH(W$6,INDIRECT(VLOOKUP($E482,보상!$S:$AA,3,FALSE)),0),FALSE),VLOOKUP($B482,INDIRECT(VLOOKUP($E482&amp;"_U",보상!$S:$AA,2,FALSE)),MATCH(W$6,INDIRECT(VLOOKUP($E482&amp;"_U",보상!$S:$AA,3,FALSE)),0),FALSE)),"ERROR")</f>
        <v>3160001</v>
      </c>
      <c r="X482" s="134" t="str">
        <f ca="1">IFERROR(IF(W482=0,0,VLOOKUP(SUBSTITUTE(VLOOKUP(W482,#REF!,MATCH("strItemName",#REF!,0),FALSE),"SUI_",""),#REF!,2,FALSE)),"ERROR")</f>
        <v>ERROR</v>
      </c>
      <c r="Y482" s="22">
        <f t="shared" ca="1" si="25"/>
        <v>3160001</v>
      </c>
      <c r="Z482" s="134" t="str">
        <f ca="1">IFERROR(IF(Y482=0,0,VLOOKUP(SUBSTITUTE(VLOOKUP(Y482,#REF!,MATCH("strItemName",#REF!,0),FALSE),"SUI_",""),#REF!,2,FALSE)),"ERROR")</f>
        <v>ERROR</v>
      </c>
      <c r="AA482" s="22">
        <f t="shared" ca="1" si="25"/>
        <v>3160001</v>
      </c>
      <c r="AB482" s="134" t="str">
        <f ca="1">IFERROR(IF(AA482=0,0,VLOOKUP(SUBSTITUTE(VLOOKUP(AA482,#REF!,MATCH("strItemName",#REF!,0),FALSE),"SUI_",""),#REF!,2,FALSE)),"ERROR")</f>
        <v>ERROR</v>
      </c>
      <c r="AC482" s="22">
        <f t="shared" ca="1" si="25"/>
        <v>3160001</v>
      </c>
      <c r="AD482" s="134" t="str">
        <f ca="1">IFERROR(IF(AC482=0,0,VLOOKUP(SUBSTITUTE(VLOOKUP(AC482,#REF!,MATCH("strItemName",#REF!,0),FALSE),"SUI_",""),#REF!,2,FALSE)),"ERROR")</f>
        <v>ERROR</v>
      </c>
      <c r="AE482" s="22">
        <f t="shared" ca="1" si="25"/>
        <v>3160001</v>
      </c>
      <c r="AF482" s="134" t="str">
        <f ca="1">IFERROR(IF(AE482=0,0,VLOOKUP(SUBSTITUTE(VLOOKUP(AE482,#REF!,MATCH("strItemName",#REF!,0),FALSE),"SUI_",""),#REF!,2,FALSE)),"ERROR")</f>
        <v>ERROR</v>
      </c>
      <c r="AG482" s="88">
        <v>0</v>
      </c>
      <c r="AH482" s="134">
        <f>IFERROR(IF(AG482=0,0,VLOOKUP(SUBSTITUTE(VLOOKUP(AG482,#REF!,MATCH("strItemName",#REF!,0),FALSE),"SUI_",""),#REF!,2,FALSE)),"ERROR")</f>
        <v>0</v>
      </c>
      <c r="AI482" s="22">
        <f ca="1">IFERROR(IFERROR(VLOOKUP($B482,INDIRECT(VLOOKUP($E482,보상!$S:$AA,2,FALSE)),MATCH(AI$6,INDIRECT(VLOOKUP($E482,보상!$S:$AA,3,FALSE)),0),FALSE),VLOOKUP($B482,INDIRECT(VLOOKUP($E482&amp;"_U",보상!$S:$AA,2,FALSE)),MATCH(AI$6,INDIRECT(VLOOKUP($E482&amp;"_U",보상!$S:$AA,3,FALSE)),0),FALSE)),"ERROR")</f>
        <v>5</v>
      </c>
      <c r="AJ482" s="22">
        <v>0</v>
      </c>
      <c r="AK482" s="22">
        <v>0</v>
      </c>
      <c r="AL482" s="22">
        <v>0</v>
      </c>
      <c r="AM482" s="22" t="b">
        <v>0</v>
      </c>
      <c r="AN482" s="22">
        <v>0</v>
      </c>
      <c r="AO482" s="22">
        <v>0</v>
      </c>
    </row>
    <row r="483" spans="2:41" ht="16.5" customHeight="1" x14ac:dyDescent="0.3">
      <c r="B483" s="153">
        <f t="shared" si="24"/>
        <v>1072803</v>
      </c>
      <c r="C483" s="22">
        <v>1072803</v>
      </c>
      <c r="D483" s="156" t="str">
        <f ca="1">IFERROR(IFERROR(VLOOKUP($B483,INDIRECT(VLOOKUP($E483,보상!$S:$AA,2,FALSE)),MATCH(D$6,INDIRECT(VLOOKUP($E483,보상!$S:$AA,3,FALSE)),0),FALSE),VLOOKUP($B483,INDIRECT(VLOOKUP($E483&amp;"_U",보상!$S:$AA,2,FALSE)),MATCH(D$6,INDIRECT(VLOOKUP($E483&amp;"_U",보상!$S:$AA,3,FALSE)),0),FALSE)),"ERROR")</f>
        <v>해독제 재료 구하기</v>
      </c>
      <c r="E483" s="22" t="s">
        <v>384</v>
      </c>
      <c r="F483" s="22">
        <f>COUNTIF($C$8:$C483,$C483)</f>
        <v>1</v>
      </c>
      <c r="G483" s="22" t="b">
        <v>0</v>
      </c>
      <c r="H483" s="22">
        <v>0</v>
      </c>
      <c r="I483" s="129">
        <f>IFERROR(IF(H483=0,0,VLOOKUP(VLOOKUP(H483,#REF!,MATCH("strMailTitleID",#REF!,0),FALSE),#REF!,2,FALSE)),"ERROR")</f>
        <v>0</v>
      </c>
      <c r="J483" s="176">
        <v>0</v>
      </c>
      <c r="K483" s="129">
        <f>IFERROR(IF(J483=0,0,VLOOKUP(VLOOKUP(J483,#REF!,MATCH("strMailTitleID",#REF!,0),FALSE),#REF!,2,FALSE)),"ERROR")</f>
        <v>0</v>
      </c>
      <c r="L483" s="22">
        <f ca="1">IFERROR(IFERROR(VLOOKUP($B483,INDIRECT(VLOOKUP($E483,보상!$S:$AA,2,FALSE)),MATCH(L$6,INDIRECT(VLOOKUP($E483,보상!$S:$AA,3,FALSE)),0),FALSE),VLOOKUP($B483,INDIRECT(VLOOKUP($E483&amp;"_U",보상!$S:$AA,2,FALSE)),MATCH(L$6,INDIRECT(VLOOKUP($E483&amp;"_U",보상!$S:$AA,3,FALSE)),0),FALSE)),"ERROR")</f>
        <v>29350</v>
      </c>
      <c r="M483" s="22">
        <v>0</v>
      </c>
      <c r="N483" s="22">
        <v>0</v>
      </c>
      <c r="O483" s="22">
        <v>0</v>
      </c>
      <c r="P483" s="22" t="str">
        <f ca="1">IFERROR(IFERROR(VLOOKUP($B483,INDIRECT(VLOOKUP($E483,보상!$S:$AA,2,FALSE)),MATCH(P$6,INDIRECT(VLOOKUP($E483,보상!$S:$AA,3,FALSE)),0),FALSE),VLOOKUP($B483,INDIRECT(VLOOKUP($E483&amp;"_U",보상!$S:$AA,2,FALSE)),MATCH(P$6,INDIRECT(VLOOKUP($E483&amp;"_U",보상!$S:$AA,3,FALSE)),0),FALSE)),"ERROR")</f>
        <v>Gold</v>
      </c>
      <c r="Q483" s="22">
        <f ca="1">IFERROR(IFERROR(VLOOKUP($B483,INDIRECT(VLOOKUP($E483,보상!$S:$AA,2,FALSE)),MATCH(Q$6,INDIRECT(VLOOKUP($E483,보상!$S:$AA,3,FALSE)),0),FALSE),VLOOKUP($B483,INDIRECT(VLOOKUP($E483&amp;"_U",보상!$S:$AA,2,FALSE)),MATCH(Q$6,INDIRECT(VLOOKUP($E483&amp;"_U",보상!$S:$AA,3,FALSE)),0),FALSE)),"ERROR")</f>
        <v>17190</v>
      </c>
      <c r="R483" s="22" t="b">
        <v>0</v>
      </c>
      <c r="S483" s="22" t="b">
        <v>0</v>
      </c>
      <c r="T483" s="22">
        <f ca="1">IFERROR(IF(W483=0,0,VLOOKUP(W483,보상!$D:$K,6,FALSE)),"-")</f>
        <v>0</v>
      </c>
      <c r="U483" s="22">
        <f ca="1">IFERROR(IF(W483=0,0,VLOOKUP(W483,보상!$D:$K,7,FALSE)),"-")</f>
        <v>0</v>
      </c>
      <c r="V483" s="22">
        <f ca="1">IFERROR(IF(W483=0,0,VLOOKUP(W483,보상!$D:$K,8,FALSE)),"-")</f>
        <v>0</v>
      </c>
      <c r="W483" s="22">
        <f ca="1">IFERROR(IFERROR(VLOOKUP($B483,INDIRECT(VLOOKUP($E483,보상!$S:$AA,2,FALSE)),MATCH(W$6,INDIRECT(VLOOKUP($E483,보상!$S:$AA,3,FALSE)),0),FALSE),VLOOKUP($B483,INDIRECT(VLOOKUP($E483&amp;"_U",보상!$S:$AA,2,FALSE)),MATCH(W$6,INDIRECT(VLOOKUP($E483&amp;"_U",보상!$S:$AA,3,FALSE)),0),FALSE)),"ERROR")</f>
        <v>2005001</v>
      </c>
      <c r="X483" s="134" t="str">
        <f ca="1">IFERROR(IF(W483=0,0,VLOOKUP(SUBSTITUTE(VLOOKUP(W483,#REF!,MATCH("strItemName",#REF!,0),FALSE),"SUI_",""),#REF!,2,FALSE)),"ERROR")</f>
        <v>ERROR</v>
      </c>
      <c r="Y483" s="22">
        <f t="shared" ca="1" si="25"/>
        <v>2005001</v>
      </c>
      <c r="Z483" s="134" t="str">
        <f ca="1">IFERROR(IF(Y483=0,0,VLOOKUP(SUBSTITUTE(VLOOKUP(Y483,#REF!,MATCH("strItemName",#REF!,0),FALSE),"SUI_",""),#REF!,2,FALSE)),"ERROR")</f>
        <v>ERROR</v>
      </c>
      <c r="AA483" s="22">
        <f t="shared" ca="1" si="25"/>
        <v>2005001</v>
      </c>
      <c r="AB483" s="134" t="str">
        <f ca="1">IFERROR(IF(AA483=0,0,VLOOKUP(SUBSTITUTE(VLOOKUP(AA483,#REF!,MATCH("strItemName",#REF!,0),FALSE),"SUI_",""),#REF!,2,FALSE)),"ERROR")</f>
        <v>ERROR</v>
      </c>
      <c r="AC483" s="22">
        <f t="shared" ca="1" si="25"/>
        <v>2005001</v>
      </c>
      <c r="AD483" s="134" t="str">
        <f ca="1">IFERROR(IF(AC483=0,0,VLOOKUP(SUBSTITUTE(VLOOKUP(AC483,#REF!,MATCH("strItemName",#REF!,0),FALSE),"SUI_",""),#REF!,2,FALSE)),"ERROR")</f>
        <v>ERROR</v>
      </c>
      <c r="AE483" s="22">
        <f t="shared" ca="1" si="25"/>
        <v>2005001</v>
      </c>
      <c r="AF483" s="134" t="str">
        <f ca="1">IFERROR(IF(AE483=0,0,VLOOKUP(SUBSTITUTE(VLOOKUP(AE483,#REF!,MATCH("strItemName",#REF!,0),FALSE),"SUI_",""),#REF!,2,FALSE)),"ERROR")</f>
        <v>ERROR</v>
      </c>
      <c r="AG483" s="88">
        <v>0</v>
      </c>
      <c r="AH483" s="134">
        <f>IFERROR(IF(AG483=0,0,VLOOKUP(SUBSTITUTE(VLOOKUP(AG483,#REF!,MATCH("strItemName",#REF!,0),FALSE),"SUI_",""),#REF!,2,FALSE)),"ERROR")</f>
        <v>0</v>
      </c>
      <c r="AI483" s="22">
        <f ca="1">IFERROR(IFERROR(VLOOKUP($B483,INDIRECT(VLOOKUP($E483,보상!$S:$AA,2,FALSE)),MATCH(AI$6,INDIRECT(VLOOKUP($E483,보상!$S:$AA,3,FALSE)),0),FALSE),VLOOKUP($B483,INDIRECT(VLOOKUP($E483&amp;"_U",보상!$S:$AA,2,FALSE)),MATCH(AI$6,INDIRECT(VLOOKUP($E483&amp;"_U",보상!$S:$AA,3,FALSE)),0),FALSE)),"ERROR")</f>
        <v>5</v>
      </c>
      <c r="AJ483" s="22">
        <v>0</v>
      </c>
      <c r="AK483" s="22">
        <v>0</v>
      </c>
      <c r="AL483" s="22">
        <v>0</v>
      </c>
      <c r="AM483" s="22" t="b">
        <v>0</v>
      </c>
      <c r="AN483" s="22">
        <v>0</v>
      </c>
      <c r="AO483" s="22">
        <v>0</v>
      </c>
    </row>
    <row r="484" spans="2:41" ht="16.5" customHeight="1" x14ac:dyDescent="0.3">
      <c r="B484" s="153">
        <f t="shared" si="24"/>
        <v>1072903</v>
      </c>
      <c r="C484" s="22">
        <v>1072903</v>
      </c>
      <c r="D484" s="156" t="str">
        <f ca="1">IFERROR(IFERROR(VLOOKUP($B484,INDIRECT(VLOOKUP($E484,보상!$S:$AA,2,FALSE)),MATCH(D$6,INDIRECT(VLOOKUP($E484,보상!$S:$AA,3,FALSE)),0),FALSE),VLOOKUP($B484,INDIRECT(VLOOKUP($E484&amp;"_U",보상!$S:$AA,2,FALSE)),MATCH(D$6,INDIRECT(VLOOKUP($E484&amp;"_U",보상!$S:$AA,3,FALSE)),0),FALSE)),"ERROR")</f>
        <v>완성된 해독제</v>
      </c>
      <c r="E484" s="22" t="s">
        <v>384</v>
      </c>
      <c r="F484" s="22">
        <f>COUNTIF($C$8:$C484,$C484)</f>
        <v>1</v>
      </c>
      <c r="G484" s="22" t="b">
        <v>0</v>
      </c>
      <c r="H484" s="22">
        <v>0</v>
      </c>
      <c r="I484" s="129">
        <f>IFERROR(IF(H484=0,0,VLOOKUP(VLOOKUP(H484,#REF!,MATCH("strMailTitleID",#REF!,0),FALSE),#REF!,2,FALSE)),"ERROR")</f>
        <v>0</v>
      </c>
      <c r="J484" s="176">
        <v>0</v>
      </c>
      <c r="K484" s="129">
        <f>IFERROR(IF(J484=0,0,VLOOKUP(VLOOKUP(J484,#REF!,MATCH("strMailTitleID",#REF!,0),FALSE),#REF!,2,FALSE)),"ERROR")</f>
        <v>0</v>
      </c>
      <c r="L484" s="22">
        <f ca="1">IFERROR(IFERROR(VLOOKUP($B484,INDIRECT(VLOOKUP($E484,보상!$S:$AA,2,FALSE)),MATCH(L$6,INDIRECT(VLOOKUP($E484,보상!$S:$AA,3,FALSE)),0),FALSE),VLOOKUP($B484,INDIRECT(VLOOKUP($E484&amp;"_U",보상!$S:$AA,2,FALSE)),MATCH(L$6,INDIRECT(VLOOKUP($E484&amp;"_U",보상!$S:$AA,3,FALSE)),0),FALSE)),"ERROR")</f>
        <v>31610</v>
      </c>
      <c r="M484" s="22">
        <v>0</v>
      </c>
      <c r="N484" s="22">
        <v>0</v>
      </c>
      <c r="O484" s="22">
        <v>0</v>
      </c>
      <c r="P484" s="22" t="str">
        <f ca="1">IFERROR(IFERROR(VLOOKUP($B484,INDIRECT(VLOOKUP($E484,보상!$S:$AA,2,FALSE)),MATCH(P$6,INDIRECT(VLOOKUP($E484,보상!$S:$AA,3,FALSE)),0),FALSE),VLOOKUP($B484,INDIRECT(VLOOKUP($E484&amp;"_U",보상!$S:$AA,2,FALSE)),MATCH(P$6,INDIRECT(VLOOKUP($E484&amp;"_U",보상!$S:$AA,3,FALSE)),0),FALSE)),"ERROR")</f>
        <v>Gold</v>
      </c>
      <c r="Q484" s="22">
        <f ca="1">IFERROR(IFERROR(VLOOKUP($B484,INDIRECT(VLOOKUP($E484,보상!$S:$AA,2,FALSE)),MATCH(Q$6,INDIRECT(VLOOKUP($E484,보상!$S:$AA,3,FALSE)),0),FALSE),VLOOKUP($B484,INDIRECT(VLOOKUP($E484&amp;"_U",보상!$S:$AA,2,FALSE)),MATCH(Q$6,INDIRECT(VLOOKUP($E484&amp;"_U",보상!$S:$AA,3,FALSE)),0),FALSE)),"ERROR")</f>
        <v>17190</v>
      </c>
      <c r="R484" s="22" t="b">
        <v>0</v>
      </c>
      <c r="S484" s="22" t="b">
        <v>0</v>
      </c>
      <c r="T484" s="22">
        <f ca="1">IFERROR(IF(W484=0,0,VLOOKUP(W484,보상!$D:$K,6,FALSE)),"-")</f>
        <v>0</v>
      </c>
      <c r="U484" s="22">
        <f ca="1">IFERROR(IF(W484=0,0,VLOOKUP(W484,보상!$D:$K,7,FALSE)),"-")</f>
        <v>5250</v>
      </c>
      <c r="V484" s="22">
        <f ca="1">IFERROR(IF(W484=0,0,VLOOKUP(W484,보상!$D:$K,8,FALSE)),"-")</f>
        <v>0</v>
      </c>
      <c r="W484" s="22">
        <f ca="1">IFERROR(IFERROR(VLOOKUP($B484,INDIRECT(VLOOKUP($E484,보상!$S:$AA,2,FALSE)),MATCH(W$6,INDIRECT(VLOOKUP($E484,보상!$S:$AA,3,FALSE)),0),FALSE),VLOOKUP($B484,INDIRECT(VLOOKUP($E484&amp;"_U",보상!$S:$AA,2,FALSE)),MATCH(W$6,INDIRECT(VLOOKUP($E484&amp;"_U",보상!$S:$AA,3,FALSE)),0),FALSE)),"ERROR")</f>
        <v>243001</v>
      </c>
      <c r="X484" s="134" t="str">
        <f ca="1">IFERROR(IF(W484=0,0,VLOOKUP(SUBSTITUTE(VLOOKUP(W484,#REF!,MATCH("strItemName",#REF!,0),FALSE),"SUI_",""),#REF!,2,FALSE)),"ERROR")</f>
        <v>ERROR</v>
      </c>
      <c r="Y484" s="22">
        <f t="shared" ca="1" si="25"/>
        <v>243001</v>
      </c>
      <c r="Z484" s="134" t="str">
        <f ca="1">IFERROR(IF(Y484=0,0,VLOOKUP(SUBSTITUTE(VLOOKUP(Y484,#REF!,MATCH("strItemName",#REF!,0),FALSE),"SUI_",""),#REF!,2,FALSE)),"ERROR")</f>
        <v>ERROR</v>
      </c>
      <c r="AA484" s="22">
        <f t="shared" ca="1" si="25"/>
        <v>243001</v>
      </c>
      <c r="AB484" s="134" t="str">
        <f ca="1">IFERROR(IF(AA484=0,0,VLOOKUP(SUBSTITUTE(VLOOKUP(AA484,#REF!,MATCH("strItemName",#REF!,0),FALSE),"SUI_",""),#REF!,2,FALSE)),"ERROR")</f>
        <v>ERROR</v>
      </c>
      <c r="AC484" s="22">
        <f t="shared" ca="1" si="25"/>
        <v>243001</v>
      </c>
      <c r="AD484" s="134" t="str">
        <f ca="1">IFERROR(IF(AC484=0,0,VLOOKUP(SUBSTITUTE(VLOOKUP(AC484,#REF!,MATCH("strItemName",#REF!,0),FALSE),"SUI_",""),#REF!,2,FALSE)),"ERROR")</f>
        <v>ERROR</v>
      </c>
      <c r="AE484" s="22">
        <f t="shared" ca="1" si="25"/>
        <v>243001</v>
      </c>
      <c r="AF484" s="134" t="str">
        <f ca="1">IFERROR(IF(AE484=0,0,VLOOKUP(SUBSTITUTE(VLOOKUP(AE484,#REF!,MATCH("strItemName",#REF!,0),FALSE),"SUI_",""),#REF!,2,FALSE)),"ERROR")</f>
        <v>ERROR</v>
      </c>
      <c r="AG484" s="88">
        <v>0</v>
      </c>
      <c r="AH484" s="134">
        <f>IFERROR(IF(AG484=0,0,VLOOKUP(SUBSTITUTE(VLOOKUP(AG484,#REF!,MATCH("strItemName",#REF!,0),FALSE),"SUI_",""),#REF!,2,FALSE)),"ERROR")</f>
        <v>0</v>
      </c>
      <c r="AI484" s="22">
        <f ca="1">IFERROR(IFERROR(VLOOKUP($B484,INDIRECT(VLOOKUP($E484,보상!$S:$AA,2,FALSE)),MATCH(AI$6,INDIRECT(VLOOKUP($E484,보상!$S:$AA,3,FALSE)),0),FALSE),VLOOKUP($B484,INDIRECT(VLOOKUP($E484&amp;"_U",보상!$S:$AA,2,FALSE)),MATCH(AI$6,INDIRECT(VLOOKUP($E484&amp;"_U",보상!$S:$AA,3,FALSE)),0),FALSE)),"ERROR")</f>
        <v>1</v>
      </c>
      <c r="AJ484" s="22">
        <v>0</v>
      </c>
      <c r="AK484" s="22">
        <v>0</v>
      </c>
      <c r="AL484" s="22">
        <v>0</v>
      </c>
      <c r="AM484" s="22" t="b">
        <v>0</v>
      </c>
      <c r="AN484" s="22">
        <v>0</v>
      </c>
      <c r="AO484" s="22">
        <v>0</v>
      </c>
    </row>
    <row r="485" spans="2:41" ht="16.5" customHeight="1" x14ac:dyDescent="0.3">
      <c r="B485" s="153">
        <f t="shared" si="24"/>
        <v>1073003</v>
      </c>
      <c r="C485" s="22">
        <v>1073003</v>
      </c>
      <c r="D485" s="156" t="str">
        <f ca="1">IFERROR(IFERROR(VLOOKUP($B485,INDIRECT(VLOOKUP($E485,보상!$S:$AA,2,FALSE)),MATCH(D$6,INDIRECT(VLOOKUP($E485,보상!$S:$AA,3,FALSE)),0),FALSE),VLOOKUP($B485,INDIRECT(VLOOKUP($E485&amp;"_U",보상!$S:$AA,2,FALSE)),MATCH(D$6,INDIRECT(VLOOKUP($E485&amp;"_U",보상!$S:$AA,3,FALSE)),0),FALSE)),"ERROR")</f>
        <v>클리프의 기억</v>
      </c>
      <c r="E485" s="22" t="s">
        <v>384</v>
      </c>
      <c r="F485" s="22">
        <f>COUNTIF($C$8:$C485,$C485)</f>
        <v>1</v>
      </c>
      <c r="G485" s="22" t="b">
        <v>0</v>
      </c>
      <c r="H485" s="22">
        <v>0</v>
      </c>
      <c r="I485" s="129">
        <f>IFERROR(IF(H485=0,0,VLOOKUP(VLOOKUP(H485,#REF!,MATCH("strMailTitleID",#REF!,0),FALSE),#REF!,2,FALSE)),"ERROR")</f>
        <v>0</v>
      </c>
      <c r="J485" s="176">
        <v>0</v>
      </c>
      <c r="K485" s="129">
        <f>IFERROR(IF(J485=0,0,VLOOKUP(VLOOKUP(J485,#REF!,MATCH("strMailTitleID",#REF!,0),FALSE),#REF!,2,FALSE)),"ERROR")</f>
        <v>0</v>
      </c>
      <c r="L485" s="22">
        <f ca="1">IFERROR(IFERROR(VLOOKUP($B485,INDIRECT(VLOOKUP($E485,보상!$S:$AA,2,FALSE)),MATCH(L$6,INDIRECT(VLOOKUP($E485,보상!$S:$AA,3,FALSE)),0),FALSE),VLOOKUP($B485,INDIRECT(VLOOKUP($E485&amp;"_U",보상!$S:$AA,2,FALSE)),MATCH(L$6,INDIRECT(VLOOKUP($E485&amp;"_U",보상!$S:$AA,3,FALSE)),0),FALSE)),"ERROR")</f>
        <v>29350</v>
      </c>
      <c r="M485" s="22">
        <v>0</v>
      </c>
      <c r="N485" s="22">
        <v>0</v>
      </c>
      <c r="O485" s="22">
        <v>0</v>
      </c>
      <c r="P485" s="22" t="str">
        <f ca="1">IFERROR(IFERROR(VLOOKUP($B485,INDIRECT(VLOOKUP($E485,보상!$S:$AA,2,FALSE)),MATCH(P$6,INDIRECT(VLOOKUP($E485,보상!$S:$AA,3,FALSE)),0),FALSE),VLOOKUP($B485,INDIRECT(VLOOKUP($E485&amp;"_U",보상!$S:$AA,2,FALSE)),MATCH(P$6,INDIRECT(VLOOKUP($E485&amp;"_U",보상!$S:$AA,3,FALSE)),0),FALSE)),"ERROR")</f>
        <v>Gold</v>
      </c>
      <c r="Q485" s="22">
        <f ca="1">IFERROR(IFERROR(VLOOKUP($B485,INDIRECT(VLOOKUP($E485,보상!$S:$AA,2,FALSE)),MATCH(Q$6,INDIRECT(VLOOKUP($E485,보상!$S:$AA,3,FALSE)),0),FALSE),VLOOKUP($B485,INDIRECT(VLOOKUP($E485&amp;"_U",보상!$S:$AA,2,FALSE)),MATCH(Q$6,INDIRECT(VLOOKUP($E485&amp;"_U",보상!$S:$AA,3,FALSE)),0),FALSE)),"ERROR")</f>
        <v>17430</v>
      </c>
      <c r="R485" s="22" t="b">
        <v>0</v>
      </c>
      <c r="S485" s="22" t="b">
        <v>0</v>
      </c>
      <c r="T485" s="22">
        <f ca="1">IFERROR(IF(W485=0,0,VLOOKUP(W485,보상!$D:$K,6,FALSE)),"-")</f>
        <v>0</v>
      </c>
      <c r="U485" s="22">
        <f ca="1">IFERROR(IF(W485=0,0,VLOOKUP(W485,보상!$D:$K,7,FALSE)),"-")</f>
        <v>0</v>
      </c>
      <c r="V485" s="22">
        <f ca="1">IFERROR(IF(W485=0,0,VLOOKUP(W485,보상!$D:$K,8,FALSE)),"-")</f>
        <v>0</v>
      </c>
      <c r="W485" s="22">
        <f ca="1">IFERROR(IFERROR(VLOOKUP($B485,INDIRECT(VLOOKUP($E485,보상!$S:$AA,2,FALSE)),MATCH(W$6,INDIRECT(VLOOKUP($E485,보상!$S:$AA,3,FALSE)),0),FALSE),VLOOKUP($B485,INDIRECT(VLOOKUP($E485&amp;"_U",보상!$S:$AA,2,FALSE)),MATCH(W$6,INDIRECT(VLOOKUP($E485&amp;"_U",보상!$S:$AA,3,FALSE)),0),FALSE)),"ERROR")</f>
        <v>2014001</v>
      </c>
      <c r="X485" s="134" t="str">
        <f ca="1">IFERROR(IF(W485=0,0,VLOOKUP(SUBSTITUTE(VLOOKUP(W485,#REF!,MATCH("strItemName",#REF!,0),FALSE),"SUI_",""),#REF!,2,FALSE)),"ERROR")</f>
        <v>ERROR</v>
      </c>
      <c r="Y485" s="22">
        <f t="shared" ca="1" si="25"/>
        <v>2014001</v>
      </c>
      <c r="Z485" s="134" t="str">
        <f ca="1">IFERROR(IF(Y485=0,0,VLOOKUP(SUBSTITUTE(VLOOKUP(Y485,#REF!,MATCH("strItemName",#REF!,0),FALSE),"SUI_",""),#REF!,2,FALSE)),"ERROR")</f>
        <v>ERROR</v>
      </c>
      <c r="AA485" s="22">
        <f t="shared" ca="1" si="25"/>
        <v>2014001</v>
      </c>
      <c r="AB485" s="134" t="str">
        <f ca="1">IFERROR(IF(AA485=0,0,VLOOKUP(SUBSTITUTE(VLOOKUP(AA485,#REF!,MATCH("strItemName",#REF!,0),FALSE),"SUI_",""),#REF!,2,FALSE)),"ERROR")</f>
        <v>ERROR</v>
      </c>
      <c r="AC485" s="22">
        <f t="shared" ca="1" si="25"/>
        <v>2014001</v>
      </c>
      <c r="AD485" s="134" t="str">
        <f ca="1">IFERROR(IF(AC485=0,0,VLOOKUP(SUBSTITUTE(VLOOKUP(AC485,#REF!,MATCH("strItemName",#REF!,0),FALSE),"SUI_",""),#REF!,2,FALSE)),"ERROR")</f>
        <v>ERROR</v>
      </c>
      <c r="AE485" s="22">
        <f t="shared" ca="1" si="25"/>
        <v>2014001</v>
      </c>
      <c r="AF485" s="134" t="str">
        <f ca="1">IFERROR(IF(AE485=0,0,VLOOKUP(SUBSTITUTE(VLOOKUP(AE485,#REF!,MATCH("strItemName",#REF!,0),FALSE),"SUI_",""),#REF!,2,FALSE)),"ERROR")</f>
        <v>ERROR</v>
      </c>
      <c r="AG485" s="88">
        <v>0</v>
      </c>
      <c r="AH485" s="134">
        <f>IFERROR(IF(AG485=0,0,VLOOKUP(SUBSTITUTE(VLOOKUP(AG485,#REF!,MATCH("strItemName",#REF!,0),FALSE),"SUI_",""),#REF!,2,FALSE)),"ERROR")</f>
        <v>0</v>
      </c>
      <c r="AI485" s="22">
        <f ca="1">IFERROR(IFERROR(VLOOKUP($B485,INDIRECT(VLOOKUP($E485,보상!$S:$AA,2,FALSE)),MATCH(AI$6,INDIRECT(VLOOKUP($E485,보상!$S:$AA,3,FALSE)),0),FALSE),VLOOKUP($B485,INDIRECT(VLOOKUP($E485&amp;"_U",보상!$S:$AA,2,FALSE)),MATCH(AI$6,INDIRECT(VLOOKUP($E485&amp;"_U",보상!$S:$AA,3,FALSE)),0),FALSE)),"ERROR")</f>
        <v>5</v>
      </c>
      <c r="AJ485" s="22">
        <v>0</v>
      </c>
      <c r="AK485" s="22">
        <v>0</v>
      </c>
      <c r="AL485" s="22">
        <v>0</v>
      </c>
      <c r="AM485" s="22" t="b">
        <v>0</v>
      </c>
      <c r="AN485" s="22">
        <v>0</v>
      </c>
      <c r="AO485" s="22">
        <v>0</v>
      </c>
    </row>
    <row r="486" spans="2:41" ht="16.5" customHeight="1" x14ac:dyDescent="0.3">
      <c r="B486" s="153">
        <f t="shared" si="24"/>
        <v>1073103</v>
      </c>
      <c r="C486" s="22">
        <v>1073103</v>
      </c>
      <c r="D486" s="156" t="str">
        <f ca="1">IFERROR(IFERROR(VLOOKUP($B486,INDIRECT(VLOOKUP($E486,보상!$S:$AA,2,FALSE)),MATCH(D$6,INDIRECT(VLOOKUP($E486,보상!$S:$AA,3,FALSE)),0),FALSE),VLOOKUP($B486,INDIRECT(VLOOKUP($E486&amp;"_U",보상!$S:$AA,2,FALSE)),MATCH(D$6,INDIRECT(VLOOKUP($E486&amp;"_U",보상!$S:$AA,3,FALSE)),0),FALSE)),"ERROR")</f>
        <v>안전을 위한 결정</v>
      </c>
      <c r="E486" s="22" t="s">
        <v>384</v>
      </c>
      <c r="F486" s="22">
        <f>COUNTIF($C$8:$C486,$C486)</f>
        <v>1</v>
      </c>
      <c r="G486" s="22" t="b">
        <v>0</v>
      </c>
      <c r="H486" s="22">
        <v>0</v>
      </c>
      <c r="I486" s="129">
        <f>IFERROR(IF(H486=0,0,VLOOKUP(VLOOKUP(H486,#REF!,MATCH("strMailTitleID",#REF!,0),FALSE),#REF!,2,FALSE)),"ERROR")</f>
        <v>0</v>
      </c>
      <c r="J486" s="176">
        <v>0</v>
      </c>
      <c r="K486" s="129">
        <f>IFERROR(IF(J486=0,0,VLOOKUP(VLOOKUP(J486,#REF!,MATCH("strMailTitleID",#REF!,0),FALSE),#REF!,2,FALSE)),"ERROR")</f>
        <v>0</v>
      </c>
      <c r="L486" s="22">
        <f ca="1">IFERROR(IFERROR(VLOOKUP($B486,INDIRECT(VLOOKUP($E486,보상!$S:$AA,2,FALSE)),MATCH(L$6,INDIRECT(VLOOKUP($E486,보상!$S:$AA,3,FALSE)),0),FALSE),VLOOKUP($B486,INDIRECT(VLOOKUP($E486&amp;"_U",보상!$S:$AA,2,FALSE)),MATCH(L$6,INDIRECT(VLOOKUP($E486&amp;"_U",보상!$S:$AA,3,FALSE)),0),FALSE)),"ERROR")</f>
        <v>43430</v>
      </c>
      <c r="M486" s="22">
        <v>0</v>
      </c>
      <c r="N486" s="22">
        <v>0</v>
      </c>
      <c r="O486" s="22">
        <v>0</v>
      </c>
      <c r="P486" s="22" t="str">
        <f ca="1">IFERROR(IFERROR(VLOOKUP($B486,INDIRECT(VLOOKUP($E486,보상!$S:$AA,2,FALSE)),MATCH(P$6,INDIRECT(VLOOKUP($E486,보상!$S:$AA,3,FALSE)),0),FALSE),VLOOKUP($B486,INDIRECT(VLOOKUP($E486&amp;"_U",보상!$S:$AA,2,FALSE)),MATCH(P$6,INDIRECT(VLOOKUP($E486&amp;"_U",보상!$S:$AA,3,FALSE)),0),FALSE)),"ERROR")</f>
        <v>Gold</v>
      </c>
      <c r="Q486" s="22">
        <f ca="1">IFERROR(IFERROR(VLOOKUP($B486,INDIRECT(VLOOKUP($E486,보상!$S:$AA,2,FALSE)),MATCH(Q$6,INDIRECT(VLOOKUP($E486,보상!$S:$AA,3,FALSE)),0),FALSE),VLOOKUP($B486,INDIRECT(VLOOKUP($E486&amp;"_U",보상!$S:$AA,2,FALSE)),MATCH(Q$6,INDIRECT(VLOOKUP($E486&amp;"_U",보상!$S:$AA,3,FALSE)),0),FALSE)),"ERROR")</f>
        <v>17430</v>
      </c>
      <c r="R486" s="22" t="b">
        <v>0</v>
      </c>
      <c r="S486" s="22" t="b">
        <v>0</v>
      </c>
      <c r="T486" s="22">
        <f ca="1">IFERROR(IF(W486=0,0,VLOOKUP(W486,보상!$D:$K,6,FALSE)),"-")</f>
        <v>22500</v>
      </c>
      <c r="U486" s="22">
        <f ca="1">IFERROR(IF(W486=0,0,VLOOKUP(W486,보상!$D:$K,7,FALSE)),"-")</f>
        <v>0</v>
      </c>
      <c r="V486" s="22">
        <f ca="1">IFERROR(IF(W486=0,0,VLOOKUP(W486,보상!$D:$K,8,FALSE)),"-")</f>
        <v>0</v>
      </c>
      <c r="W486" s="22">
        <f ca="1">IFERROR(IFERROR(VLOOKUP($B486,INDIRECT(VLOOKUP($E486,보상!$S:$AA,2,FALSE)),MATCH(W$6,INDIRECT(VLOOKUP($E486,보상!$S:$AA,3,FALSE)),0),FALSE),VLOOKUP($B486,INDIRECT(VLOOKUP($E486&amp;"_U",보상!$S:$AA,2,FALSE)),MATCH(W$6,INDIRECT(VLOOKUP($E486&amp;"_U",보상!$S:$AA,3,FALSE)),0),FALSE)),"ERROR")</f>
        <v>154001</v>
      </c>
      <c r="X486" s="134" t="str">
        <f ca="1">IFERROR(IF(W486=0,0,VLOOKUP(SUBSTITUTE(VLOOKUP(W486,#REF!,MATCH("strItemName",#REF!,0),FALSE),"SUI_",""),#REF!,2,FALSE)),"ERROR")</f>
        <v>ERROR</v>
      </c>
      <c r="Y486" s="22">
        <f t="shared" ca="1" si="25"/>
        <v>154001</v>
      </c>
      <c r="Z486" s="134" t="str">
        <f ca="1">IFERROR(IF(Y486=0,0,VLOOKUP(SUBSTITUTE(VLOOKUP(Y486,#REF!,MATCH("strItemName",#REF!,0),FALSE),"SUI_",""),#REF!,2,FALSE)),"ERROR")</f>
        <v>ERROR</v>
      </c>
      <c r="AA486" s="22">
        <f t="shared" ca="1" si="25"/>
        <v>154001</v>
      </c>
      <c r="AB486" s="134" t="str">
        <f ca="1">IFERROR(IF(AA486=0,0,VLOOKUP(SUBSTITUTE(VLOOKUP(AA486,#REF!,MATCH("strItemName",#REF!,0),FALSE),"SUI_",""),#REF!,2,FALSE)),"ERROR")</f>
        <v>ERROR</v>
      </c>
      <c r="AC486" s="22">
        <f t="shared" ca="1" si="25"/>
        <v>154001</v>
      </c>
      <c r="AD486" s="134" t="str">
        <f ca="1">IFERROR(IF(AC486=0,0,VLOOKUP(SUBSTITUTE(VLOOKUP(AC486,#REF!,MATCH("strItemName",#REF!,0),FALSE),"SUI_",""),#REF!,2,FALSE)),"ERROR")</f>
        <v>ERROR</v>
      </c>
      <c r="AE486" s="22">
        <f t="shared" ca="1" si="25"/>
        <v>154001</v>
      </c>
      <c r="AF486" s="134" t="str">
        <f ca="1">IFERROR(IF(AE486=0,0,VLOOKUP(SUBSTITUTE(VLOOKUP(AE486,#REF!,MATCH("strItemName",#REF!,0),FALSE),"SUI_",""),#REF!,2,FALSE)),"ERROR")</f>
        <v>ERROR</v>
      </c>
      <c r="AG486" s="88">
        <v>0</v>
      </c>
      <c r="AH486" s="134">
        <f>IFERROR(IF(AG486=0,0,VLOOKUP(SUBSTITUTE(VLOOKUP(AG486,#REF!,MATCH("strItemName",#REF!,0),FALSE),"SUI_",""),#REF!,2,FALSE)),"ERROR")</f>
        <v>0</v>
      </c>
      <c r="AI486" s="22">
        <f ca="1">IFERROR(IFERROR(VLOOKUP($B486,INDIRECT(VLOOKUP($E486,보상!$S:$AA,2,FALSE)),MATCH(AI$6,INDIRECT(VLOOKUP($E486,보상!$S:$AA,3,FALSE)),0),FALSE),VLOOKUP($B486,INDIRECT(VLOOKUP($E486&amp;"_U",보상!$S:$AA,2,FALSE)),MATCH(AI$6,INDIRECT(VLOOKUP($E486&amp;"_U",보상!$S:$AA,3,FALSE)),0),FALSE)),"ERROR")</f>
        <v>1</v>
      </c>
      <c r="AJ486" s="22">
        <v>0</v>
      </c>
      <c r="AK486" s="22">
        <v>0</v>
      </c>
      <c r="AL486" s="22">
        <v>0</v>
      </c>
      <c r="AM486" s="22" t="b">
        <v>0</v>
      </c>
      <c r="AN486" s="22">
        <v>0</v>
      </c>
      <c r="AO486" s="22">
        <v>0</v>
      </c>
    </row>
    <row r="487" spans="2:41" ht="16.5" customHeight="1" x14ac:dyDescent="0.3">
      <c r="B487" s="153">
        <f t="shared" si="24"/>
        <v>1073201</v>
      </c>
      <c r="C487" s="22">
        <v>1073201</v>
      </c>
      <c r="D487" s="156" t="str">
        <f ca="1">IFERROR(IFERROR(VLOOKUP($B487,INDIRECT(VLOOKUP($E487,보상!$S:$AA,2,FALSE)),MATCH(D$6,INDIRECT(VLOOKUP($E487,보상!$S:$AA,3,FALSE)),0),FALSE),VLOOKUP($B487,INDIRECT(VLOOKUP($E487&amp;"_U",보상!$S:$AA,2,FALSE)),MATCH(D$6,INDIRECT(VLOOKUP($E487&amp;"_U",보상!$S:$AA,3,FALSE)),0),FALSE)),"ERROR")</f>
        <v>위험한 대치 상황</v>
      </c>
      <c r="E487" s="22" t="s">
        <v>384</v>
      </c>
      <c r="F487" s="22">
        <f>COUNTIF($C$8:$C487,$C487)</f>
        <v>1</v>
      </c>
      <c r="G487" s="22" t="b">
        <v>0</v>
      </c>
      <c r="H487" s="22">
        <v>0</v>
      </c>
      <c r="I487" s="129">
        <f>IFERROR(IF(H487=0,0,VLOOKUP(VLOOKUP(H487,#REF!,MATCH("strMailTitleID",#REF!,0),FALSE),#REF!,2,FALSE)),"ERROR")</f>
        <v>0</v>
      </c>
      <c r="J487" s="176">
        <v>0</v>
      </c>
      <c r="K487" s="129">
        <f>IFERROR(IF(J487=0,0,VLOOKUP(VLOOKUP(J487,#REF!,MATCH("strMailTitleID",#REF!,0),FALSE),#REF!,2,FALSE)),"ERROR")</f>
        <v>0</v>
      </c>
      <c r="L487" s="22">
        <f ca="1">IFERROR(IFERROR(VLOOKUP($B487,INDIRECT(VLOOKUP($E487,보상!$S:$AA,2,FALSE)),MATCH(L$6,INDIRECT(VLOOKUP($E487,보상!$S:$AA,3,FALSE)),0),FALSE),VLOOKUP($B487,INDIRECT(VLOOKUP($E487&amp;"_U",보상!$S:$AA,2,FALSE)),MATCH(L$6,INDIRECT(VLOOKUP($E487&amp;"_U",보상!$S:$AA,3,FALSE)),0),FALSE)),"ERROR")</f>
        <v>46770</v>
      </c>
      <c r="M487" s="22">
        <v>0</v>
      </c>
      <c r="N487" s="22">
        <v>0</v>
      </c>
      <c r="O487" s="22">
        <v>0</v>
      </c>
      <c r="P487" s="22" t="str">
        <f ca="1">IFERROR(IFERROR(VLOOKUP($B487,INDIRECT(VLOOKUP($E487,보상!$S:$AA,2,FALSE)),MATCH(P$6,INDIRECT(VLOOKUP($E487,보상!$S:$AA,3,FALSE)),0),FALSE),VLOOKUP($B487,INDIRECT(VLOOKUP($E487&amp;"_U",보상!$S:$AA,2,FALSE)),MATCH(P$6,INDIRECT(VLOOKUP($E487&amp;"_U",보상!$S:$AA,3,FALSE)),0),FALSE)),"ERROR")</f>
        <v>Gold</v>
      </c>
      <c r="Q487" s="22">
        <f ca="1">IFERROR(IFERROR(VLOOKUP($B487,INDIRECT(VLOOKUP($E487,보상!$S:$AA,2,FALSE)),MATCH(Q$6,INDIRECT(VLOOKUP($E487,보상!$S:$AA,3,FALSE)),0),FALSE),VLOOKUP($B487,INDIRECT(VLOOKUP($E487&amp;"_U",보상!$S:$AA,2,FALSE)),MATCH(Q$6,INDIRECT(VLOOKUP($E487&amp;"_U",보상!$S:$AA,3,FALSE)),0),FALSE)),"ERROR")</f>
        <v>17430</v>
      </c>
      <c r="R487" s="22" t="b">
        <v>0</v>
      </c>
      <c r="S487" s="22" t="b">
        <v>0</v>
      </c>
      <c r="T487" s="22">
        <f ca="1">IFERROR(IF(W487=0,0,VLOOKUP(W487,보상!$D:$K,6,FALSE)),"-")</f>
        <v>0</v>
      </c>
      <c r="U487" s="22">
        <f ca="1">IFERROR(IF(W487=0,0,VLOOKUP(W487,보상!$D:$K,7,FALSE)),"-")</f>
        <v>5250</v>
      </c>
      <c r="V487" s="22">
        <f ca="1">IFERROR(IF(W487=0,0,VLOOKUP(W487,보상!$D:$K,8,FALSE)),"-")</f>
        <v>0</v>
      </c>
      <c r="W487" s="22">
        <f ca="1">IFERROR(IFERROR(VLOOKUP($B487,INDIRECT(VLOOKUP($E487,보상!$S:$AA,2,FALSE)),MATCH(W$6,INDIRECT(VLOOKUP($E487,보상!$S:$AA,3,FALSE)),0),FALSE),VLOOKUP($B487,INDIRECT(VLOOKUP($E487&amp;"_U",보상!$S:$AA,2,FALSE)),MATCH(W$6,INDIRECT(VLOOKUP($E487&amp;"_U",보상!$S:$AA,3,FALSE)),0),FALSE)),"ERROR")</f>
        <v>243001</v>
      </c>
      <c r="X487" s="134" t="str">
        <f ca="1">IFERROR(IF(W487=0,0,VLOOKUP(SUBSTITUTE(VLOOKUP(W487,#REF!,MATCH("strItemName",#REF!,0),FALSE),"SUI_",""),#REF!,2,FALSE)),"ERROR")</f>
        <v>ERROR</v>
      </c>
      <c r="Y487" s="22">
        <f t="shared" ca="1" si="25"/>
        <v>243001</v>
      </c>
      <c r="Z487" s="134" t="str">
        <f ca="1">IFERROR(IF(Y487=0,0,VLOOKUP(SUBSTITUTE(VLOOKUP(Y487,#REF!,MATCH("strItemName",#REF!,0),FALSE),"SUI_",""),#REF!,2,FALSE)),"ERROR")</f>
        <v>ERROR</v>
      </c>
      <c r="AA487" s="22">
        <f t="shared" ca="1" si="25"/>
        <v>243001</v>
      </c>
      <c r="AB487" s="134" t="str">
        <f ca="1">IFERROR(IF(AA487=0,0,VLOOKUP(SUBSTITUTE(VLOOKUP(AA487,#REF!,MATCH("strItemName",#REF!,0),FALSE),"SUI_",""),#REF!,2,FALSE)),"ERROR")</f>
        <v>ERROR</v>
      </c>
      <c r="AC487" s="22">
        <f t="shared" ca="1" si="25"/>
        <v>243001</v>
      </c>
      <c r="AD487" s="134" t="str">
        <f ca="1">IFERROR(IF(AC487=0,0,VLOOKUP(SUBSTITUTE(VLOOKUP(AC487,#REF!,MATCH("strItemName",#REF!,0),FALSE),"SUI_",""),#REF!,2,FALSE)),"ERROR")</f>
        <v>ERROR</v>
      </c>
      <c r="AE487" s="22">
        <f t="shared" ca="1" si="25"/>
        <v>243001</v>
      </c>
      <c r="AF487" s="134" t="str">
        <f ca="1">IFERROR(IF(AE487=0,0,VLOOKUP(SUBSTITUTE(VLOOKUP(AE487,#REF!,MATCH("strItemName",#REF!,0),FALSE),"SUI_",""),#REF!,2,FALSE)),"ERROR")</f>
        <v>ERROR</v>
      </c>
      <c r="AG487" s="88">
        <v>0</v>
      </c>
      <c r="AH487" s="134">
        <f>IFERROR(IF(AG487=0,0,VLOOKUP(SUBSTITUTE(VLOOKUP(AG487,#REF!,MATCH("strItemName",#REF!,0),FALSE),"SUI_",""),#REF!,2,FALSE)),"ERROR")</f>
        <v>0</v>
      </c>
      <c r="AI487" s="22">
        <f ca="1">IFERROR(IFERROR(VLOOKUP($B487,INDIRECT(VLOOKUP($E487,보상!$S:$AA,2,FALSE)),MATCH(AI$6,INDIRECT(VLOOKUP($E487,보상!$S:$AA,3,FALSE)),0),FALSE),VLOOKUP($B487,INDIRECT(VLOOKUP($E487&amp;"_U",보상!$S:$AA,2,FALSE)),MATCH(AI$6,INDIRECT(VLOOKUP($E487&amp;"_U",보상!$S:$AA,3,FALSE)),0),FALSE)),"ERROR")</f>
        <v>1</v>
      </c>
      <c r="AJ487" s="22">
        <v>0</v>
      </c>
      <c r="AK487" s="22">
        <v>0</v>
      </c>
      <c r="AL487" s="22">
        <v>0</v>
      </c>
      <c r="AM487" s="22" t="b">
        <v>0</v>
      </c>
      <c r="AN487" s="22">
        <v>0</v>
      </c>
      <c r="AO487" s="22">
        <v>0</v>
      </c>
    </row>
    <row r="488" spans="2:41" ht="16.5" customHeight="1" x14ac:dyDescent="0.3">
      <c r="B488" s="153">
        <f t="shared" si="24"/>
        <v>1073301</v>
      </c>
      <c r="C488" s="22">
        <v>1073301</v>
      </c>
      <c r="D488" s="156" t="str">
        <f ca="1">IFERROR(IFERROR(VLOOKUP($B488,INDIRECT(VLOOKUP($E488,보상!$S:$AA,2,FALSE)),MATCH(D$6,INDIRECT(VLOOKUP($E488,보상!$S:$AA,3,FALSE)),0),FALSE),VLOOKUP($B488,INDIRECT(VLOOKUP($E488&amp;"_U",보상!$S:$AA,2,FALSE)),MATCH(D$6,INDIRECT(VLOOKUP($E488&amp;"_U",보상!$S:$AA,3,FALSE)),0),FALSE)),"ERROR")</f>
        <v>햄버의 작전</v>
      </c>
      <c r="E488" s="22" t="s">
        <v>384</v>
      </c>
      <c r="F488" s="22">
        <f>COUNTIF($C$8:$C488,$C488)</f>
        <v>1</v>
      </c>
      <c r="G488" s="22" t="b">
        <v>0</v>
      </c>
      <c r="H488" s="22">
        <v>0</v>
      </c>
      <c r="I488" s="129">
        <f>IFERROR(IF(H488=0,0,VLOOKUP(VLOOKUP(H488,#REF!,MATCH("strMailTitleID",#REF!,0),FALSE),#REF!,2,FALSE)),"ERROR")</f>
        <v>0</v>
      </c>
      <c r="J488" s="176">
        <v>0</v>
      </c>
      <c r="K488" s="129">
        <f>IFERROR(IF(J488=0,0,VLOOKUP(VLOOKUP(J488,#REF!,MATCH("strMailTitleID",#REF!,0),FALSE),#REF!,2,FALSE)),"ERROR")</f>
        <v>0</v>
      </c>
      <c r="L488" s="22">
        <f ca="1">IFERROR(IFERROR(VLOOKUP($B488,INDIRECT(VLOOKUP($E488,보상!$S:$AA,2,FALSE)),MATCH(L$6,INDIRECT(VLOOKUP($E488,보상!$S:$AA,3,FALSE)),0),FALSE),VLOOKUP($B488,INDIRECT(VLOOKUP($E488&amp;"_U",보상!$S:$AA,2,FALSE)),MATCH(L$6,INDIRECT(VLOOKUP($E488&amp;"_U",보상!$S:$AA,3,FALSE)),0),FALSE)),"ERROR")</f>
        <v>43430</v>
      </c>
      <c r="M488" s="22">
        <v>0</v>
      </c>
      <c r="N488" s="22">
        <v>0</v>
      </c>
      <c r="O488" s="22">
        <v>0</v>
      </c>
      <c r="P488" s="22" t="str">
        <f ca="1">IFERROR(IFERROR(VLOOKUP($B488,INDIRECT(VLOOKUP($E488,보상!$S:$AA,2,FALSE)),MATCH(P$6,INDIRECT(VLOOKUP($E488,보상!$S:$AA,3,FALSE)),0),FALSE),VLOOKUP($B488,INDIRECT(VLOOKUP($E488&amp;"_U",보상!$S:$AA,2,FALSE)),MATCH(P$6,INDIRECT(VLOOKUP($E488&amp;"_U",보상!$S:$AA,3,FALSE)),0),FALSE)),"ERROR")</f>
        <v>Gold</v>
      </c>
      <c r="Q488" s="22">
        <f ca="1">IFERROR(IFERROR(VLOOKUP($B488,INDIRECT(VLOOKUP($E488,보상!$S:$AA,2,FALSE)),MATCH(Q$6,INDIRECT(VLOOKUP($E488,보상!$S:$AA,3,FALSE)),0),FALSE),VLOOKUP($B488,INDIRECT(VLOOKUP($E488&amp;"_U",보상!$S:$AA,2,FALSE)),MATCH(Q$6,INDIRECT(VLOOKUP($E488&amp;"_U",보상!$S:$AA,3,FALSE)),0),FALSE)),"ERROR")</f>
        <v>17430</v>
      </c>
      <c r="R488" s="22" t="b">
        <v>0</v>
      </c>
      <c r="S488" s="22" t="b">
        <v>0</v>
      </c>
      <c r="T488" s="22">
        <f ca="1">IFERROR(IF(W488=0,0,VLOOKUP(W488,보상!$D:$K,6,FALSE)),"-")</f>
        <v>0</v>
      </c>
      <c r="U488" s="22">
        <f ca="1">IFERROR(IF(W488=0,0,VLOOKUP(W488,보상!$D:$K,7,FALSE)),"-")</f>
        <v>0</v>
      </c>
      <c r="V488" s="22">
        <f ca="1">IFERROR(IF(W488=0,0,VLOOKUP(W488,보상!$D:$K,8,FALSE)),"-")</f>
        <v>0</v>
      </c>
      <c r="W488" s="22">
        <f ca="1">IFERROR(IFERROR(VLOOKUP($B488,INDIRECT(VLOOKUP($E488,보상!$S:$AA,2,FALSE)),MATCH(W$6,INDIRECT(VLOOKUP($E488,보상!$S:$AA,3,FALSE)),0),FALSE),VLOOKUP($B488,INDIRECT(VLOOKUP($E488&amp;"_U",보상!$S:$AA,2,FALSE)),MATCH(W$6,INDIRECT(VLOOKUP($E488&amp;"_U",보상!$S:$AA,3,FALSE)),0),FALSE)),"ERROR")</f>
        <v>4003031</v>
      </c>
      <c r="X488" s="134" t="str">
        <f ca="1">IFERROR(IF(W488=0,0,VLOOKUP(SUBSTITUTE(VLOOKUP(W488,#REF!,MATCH("strItemName",#REF!,0),FALSE),"SUI_",""),#REF!,2,FALSE)),"ERROR")</f>
        <v>ERROR</v>
      </c>
      <c r="Y488" s="22">
        <f t="shared" ca="1" si="25"/>
        <v>4003031</v>
      </c>
      <c r="Z488" s="134" t="str">
        <f ca="1">IFERROR(IF(Y488=0,0,VLOOKUP(SUBSTITUTE(VLOOKUP(Y488,#REF!,MATCH("strItemName",#REF!,0),FALSE),"SUI_",""),#REF!,2,FALSE)),"ERROR")</f>
        <v>ERROR</v>
      </c>
      <c r="AA488" s="22">
        <f t="shared" ca="1" si="25"/>
        <v>4003031</v>
      </c>
      <c r="AB488" s="134" t="str">
        <f ca="1">IFERROR(IF(AA488=0,0,VLOOKUP(SUBSTITUTE(VLOOKUP(AA488,#REF!,MATCH("strItemName",#REF!,0),FALSE),"SUI_",""),#REF!,2,FALSE)),"ERROR")</f>
        <v>ERROR</v>
      </c>
      <c r="AC488" s="22">
        <f t="shared" ca="1" si="25"/>
        <v>4003031</v>
      </c>
      <c r="AD488" s="134" t="str">
        <f ca="1">IFERROR(IF(AC488=0,0,VLOOKUP(SUBSTITUTE(VLOOKUP(AC488,#REF!,MATCH("strItemName",#REF!,0),FALSE),"SUI_",""),#REF!,2,FALSE)),"ERROR")</f>
        <v>ERROR</v>
      </c>
      <c r="AE488" s="22">
        <f t="shared" ca="1" si="25"/>
        <v>4003031</v>
      </c>
      <c r="AF488" s="134" t="str">
        <f ca="1">IFERROR(IF(AE488=0,0,VLOOKUP(SUBSTITUTE(VLOOKUP(AE488,#REF!,MATCH("strItemName",#REF!,0),FALSE),"SUI_",""),#REF!,2,FALSE)),"ERROR")</f>
        <v>ERROR</v>
      </c>
      <c r="AG488" s="88">
        <v>0</v>
      </c>
      <c r="AH488" s="134">
        <f>IFERROR(IF(AG488=0,0,VLOOKUP(SUBSTITUTE(VLOOKUP(AG488,#REF!,MATCH("strItemName",#REF!,0),FALSE),"SUI_",""),#REF!,2,FALSE)),"ERROR")</f>
        <v>0</v>
      </c>
      <c r="AI488" s="22">
        <f ca="1">IFERROR(IFERROR(VLOOKUP($B488,INDIRECT(VLOOKUP($E488,보상!$S:$AA,2,FALSE)),MATCH(AI$6,INDIRECT(VLOOKUP($E488,보상!$S:$AA,3,FALSE)),0),FALSE),VLOOKUP($B488,INDIRECT(VLOOKUP($E488&amp;"_U",보상!$S:$AA,2,FALSE)),MATCH(AI$6,INDIRECT(VLOOKUP($E488&amp;"_U",보상!$S:$AA,3,FALSE)),0),FALSE)),"ERROR")</f>
        <v>1</v>
      </c>
      <c r="AJ488" s="22">
        <v>0</v>
      </c>
      <c r="AK488" s="22">
        <v>0</v>
      </c>
      <c r="AL488" s="22">
        <v>0</v>
      </c>
      <c r="AM488" s="22" t="b">
        <v>0</v>
      </c>
      <c r="AN488" s="22">
        <v>0</v>
      </c>
      <c r="AO488" s="22">
        <v>0</v>
      </c>
    </row>
    <row r="489" spans="2:41" ht="16.5" customHeight="1" x14ac:dyDescent="0.3">
      <c r="B489" s="153">
        <f t="shared" si="24"/>
        <v>1073403</v>
      </c>
      <c r="C489" s="22">
        <v>1073403</v>
      </c>
      <c r="D489" s="156" t="str">
        <f ca="1">IFERROR(IFERROR(VLOOKUP($B489,INDIRECT(VLOOKUP($E489,보상!$S:$AA,2,FALSE)),MATCH(D$6,INDIRECT(VLOOKUP($E489,보상!$S:$AA,3,FALSE)),0),FALSE),VLOOKUP($B489,INDIRECT(VLOOKUP($E489&amp;"_U",보상!$S:$AA,2,FALSE)),MATCH(D$6,INDIRECT(VLOOKUP($E489&amp;"_U",보상!$S:$AA,3,FALSE)),0),FALSE)),"ERROR")</f>
        <v>줄어들지 않는 적</v>
      </c>
      <c r="E489" s="22" t="s">
        <v>384</v>
      </c>
      <c r="F489" s="22">
        <f>COUNTIF($C$8:$C489,$C489)</f>
        <v>1</v>
      </c>
      <c r="G489" s="22" t="b">
        <v>0</v>
      </c>
      <c r="H489" s="22">
        <v>0</v>
      </c>
      <c r="I489" s="129">
        <f>IFERROR(IF(H489=0,0,VLOOKUP(VLOOKUP(H489,#REF!,MATCH("strMailTitleID",#REF!,0),FALSE),#REF!,2,FALSE)),"ERROR")</f>
        <v>0</v>
      </c>
      <c r="J489" s="176">
        <v>0</v>
      </c>
      <c r="K489" s="129">
        <f>IFERROR(IF(J489=0,0,VLOOKUP(VLOOKUP(J489,#REF!,MATCH("strMailTitleID",#REF!,0),FALSE),#REF!,2,FALSE)),"ERROR")</f>
        <v>0</v>
      </c>
      <c r="L489" s="22">
        <f ca="1">IFERROR(IFERROR(VLOOKUP($B489,INDIRECT(VLOOKUP($E489,보상!$S:$AA,2,FALSE)),MATCH(L$6,INDIRECT(VLOOKUP($E489,보상!$S:$AA,3,FALSE)),0),FALSE),VLOOKUP($B489,INDIRECT(VLOOKUP($E489&amp;"_U",보상!$S:$AA,2,FALSE)),MATCH(L$6,INDIRECT(VLOOKUP($E489&amp;"_U",보상!$S:$AA,3,FALSE)),0),FALSE)),"ERROR")</f>
        <v>43430</v>
      </c>
      <c r="M489" s="22">
        <v>0</v>
      </c>
      <c r="N489" s="22">
        <v>0</v>
      </c>
      <c r="O489" s="22">
        <v>0</v>
      </c>
      <c r="P489" s="22" t="str">
        <f ca="1">IFERROR(IFERROR(VLOOKUP($B489,INDIRECT(VLOOKUP($E489,보상!$S:$AA,2,FALSE)),MATCH(P$6,INDIRECT(VLOOKUP($E489,보상!$S:$AA,3,FALSE)),0),FALSE),VLOOKUP($B489,INDIRECT(VLOOKUP($E489&amp;"_U",보상!$S:$AA,2,FALSE)),MATCH(P$6,INDIRECT(VLOOKUP($E489&amp;"_U",보상!$S:$AA,3,FALSE)),0),FALSE)),"ERROR")</f>
        <v>Gold</v>
      </c>
      <c r="Q489" s="22">
        <f ca="1">IFERROR(IFERROR(VLOOKUP($B489,INDIRECT(VLOOKUP($E489,보상!$S:$AA,2,FALSE)),MATCH(Q$6,INDIRECT(VLOOKUP($E489,보상!$S:$AA,3,FALSE)),0),FALSE),VLOOKUP($B489,INDIRECT(VLOOKUP($E489&amp;"_U",보상!$S:$AA,2,FALSE)),MATCH(Q$6,INDIRECT(VLOOKUP($E489&amp;"_U",보상!$S:$AA,3,FALSE)),0),FALSE)),"ERROR")</f>
        <v>17430</v>
      </c>
      <c r="R489" s="22" t="b">
        <v>0</v>
      </c>
      <c r="S489" s="22" t="b">
        <v>0</v>
      </c>
      <c r="T489" s="22">
        <f ca="1">IFERROR(IF(W489=0,0,VLOOKUP(W489,보상!$D:$K,6,FALSE)),"-")</f>
        <v>0</v>
      </c>
      <c r="U489" s="22">
        <f ca="1">IFERROR(IF(W489=0,0,VLOOKUP(W489,보상!$D:$K,7,FALSE)),"-")</f>
        <v>0</v>
      </c>
      <c r="V489" s="22">
        <f ca="1">IFERROR(IF(W489=0,0,VLOOKUP(W489,보상!$D:$K,8,FALSE)),"-")</f>
        <v>0</v>
      </c>
      <c r="W489" s="22">
        <f ca="1">IFERROR(IFERROR(VLOOKUP($B489,INDIRECT(VLOOKUP($E489,보상!$S:$AA,2,FALSE)),MATCH(W$6,INDIRECT(VLOOKUP($E489,보상!$S:$AA,3,FALSE)),0),FALSE),VLOOKUP($B489,INDIRECT(VLOOKUP($E489&amp;"_U",보상!$S:$AA,2,FALSE)),MATCH(W$6,INDIRECT(VLOOKUP($E489&amp;"_U",보상!$S:$AA,3,FALSE)),0),FALSE)),"ERROR")</f>
        <v>4002021</v>
      </c>
      <c r="X489" s="134" t="str">
        <f ca="1">IFERROR(IF(W489=0,0,VLOOKUP(SUBSTITUTE(VLOOKUP(W489,#REF!,MATCH("strItemName",#REF!,0),FALSE),"SUI_",""),#REF!,2,FALSE)),"ERROR")</f>
        <v>ERROR</v>
      </c>
      <c r="Y489" s="22">
        <f t="shared" ca="1" si="25"/>
        <v>4002021</v>
      </c>
      <c r="Z489" s="134" t="str">
        <f ca="1">IFERROR(IF(Y489=0,0,VLOOKUP(SUBSTITUTE(VLOOKUP(Y489,#REF!,MATCH("strItemName",#REF!,0),FALSE),"SUI_",""),#REF!,2,FALSE)),"ERROR")</f>
        <v>ERROR</v>
      </c>
      <c r="AA489" s="22">
        <f t="shared" ca="1" si="25"/>
        <v>4002021</v>
      </c>
      <c r="AB489" s="134" t="str">
        <f ca="1">IFERROR(IF(AA489=0,0,VLOOKUP(SUBSTITUTE(VLOOKUP(AA489,#REF!,MATCH("strItemName",#REF!,0),FALSE),"SUI_",""),#REF!,2,FALSE)),"ERROR")</f>
        <v>ERROR</v>
      </c>
      <c r="AC489" s="22">
        <f t="shared" ca="1" si="25"/>
        <v>4002021</v>
      </c>
      <c r="AD489" s="134" t="str">
        <f ca="1">IFERROR(IF(AC489=0,0,VLOOKUP(SUBSTITUTE(VLOOKUP(AC489,#REF!,MATCH("strItemName",#REF!,0),FALSE),"SUI_",""),#REF!,2,FALSE)),"ERROR")</f>
        <v>ERROR</v>
      </c>
      <c r="AE489" s="22">
        <f t="shared" ca="1" si="25"/>
        <v>4002021</v>
      </c>
      <c r="AF489" s="134" t="str">
        <f ca="1">IFERROR(IF(AE489=0,0,VLOOKUP(SUBSTITUTE(VLOOKUP(AE489,#REF!,MATCH("strItemName",#REF!,0),FALSE),"SUI_",""),#REF!,2,FALSE)),"ERROR")</f>
        <v>ERROR</v>
      </c>
      <c r="AG489" s="88">
        <v>0</v>
      </c>
      <c r="AH489" s="134">
        <f>IFERROR(IF(AG489=0,0,VLOOKUP(SUBSTITUTE(VLOOKUP(AG489,#REF!,MATCH("strItemName",#REF!,0),FALSE),"SUI_",""),#REF!,2,FALSE)),"ERROR")</f>
        <v>0</v>
      </c>
      <c r="AI489" s="22">
        <f ca="1">IFERROR(IFERROR(VLOOKUP($B489,INDIRECT(VLOOKUP($E489,보상!$S:$AA,2,FALSE)),MATCH(AI$6,INDIRECT(VLOOKUP($E489,보상!$S:$AA,3,FALSE)),0),FALSE),VLOOKUP($B489,INDIRECT(VLOOKUP($E489&amp;"_U",보상!$S:$AA,2,FALSE)),MATCH(AI$6,INDIRECT(VLOOKUP($E489&amp;"_U",보상!$S:$AA,3,FALSE)),0),FALSE)),"ERROR")</f>
        <v>1</v>
      </c>
      <c r="AJ489" s="22">
        <v>0</v>
      </c>
      <c r="AK489" s="22">
        <v>0</v>
      </c>
      <c r="AL489" s="22">
        <v>0</v>
      </c>
      <c r="AM489" s="22" t="b">
        <v>0</v>
      </c>
      <c r="AN489" s="22">
        <v>0</v>
      </c>
      <c r="AO489" s="22">
        <v>0</v>
      </c>
    </row>
    <row r="490" spans="2:41" ht="16.5" customHeight="1" x14ac:dyDescent="0.3">
      <c r="B490" s="153">
        <f t="shared" si="24"/>
        <v>1073503</v>
      </c>
      <c r="C490" s="22">
        <v>1073503</v>
      </c>
      <c r="D490" s="156" t="str">
        <f ca="1">IFERROR(IFERROR(VLOOKUP($B490,INDIRECT(VLOOKUP($E490,보상!$S:$AA,2,FALSE)),MATCH(D$6,INDIRECT(VLOOKUP($E490,보상!$S:$AA,3,FALSE)),0),FALSE),VLOOKUP($B490,INDIRECT(VLOOKUP($E490&amp;"_U",보상!$S:$AA,2,FALSE)),MATCH(D$6,INDIRECT(VLOOKUP($E490&amp;"_U",보상!$S:$AA,3,FALSE)),0),FALSE)),"ERROR")</f>
        <v>돌아오지 않는 동료</v>
      </c>
      <c r="E490" s="22" t="s">
        <v>384</v>
      </c>
      <c r="F490" s="22">
        <f>COUNTIF($C$8:$C490,$C490)</f>
        <v>1</v>
      </c>
      <c r="G490" s="22" t="b">
        <v>0</v>
      </c>
      <c r="H490" s="22">
        <v>0</v>
      </c>
      <c r="I490" s="129">
        <f>IFERROR(IF(H490=0,0,VLOOKUP(VLOOKUP(H490,#REF!,MATCH("strMailTitleID",#REF!,0),FALSE),#REF!,2,FALSE)),"ERROR")</f>
        <v>0</v>
      </c>
      <c r="J490" s="176">
        <v>0</v>
      </c>
      <c r="K490" s="129">
        <f>IFERROR(IF(J490=0,0,VLOOKUP(VLOOKUP(J490,#REF!,MATCH("strMailTitleID",#REF!,0),FALSE),#REF!,2,FALSE)),"ERROR")</f>
        <v>0</v>
      </c>
      <c r="L490" s="22">
        <f ca="1">IFERROR(IFERROR(VLOOKUP($B490,INDIRECT(VLOOKUP($E490,보상!$S:$AA,2,FALSE)),MATCH(L$6,INDIRECT(VLOOKUP($E490,보상!$S:$AA,3,FALSE)),0),FALSE),VLOOKUP($B490,INDIRECT(VLOOKUP($E490&amp;"_U",보상!$S:$AA,2,FALSE)),MATCH(L$6,INDIRECT(VLOOKUP($E490&amp;"_U",보상!$S:$AA,3,FALSE)),0),FALSE)),"ERROR")</f>
        <v>46770</v>
      </c>
      <c r="M490" s="22">
        <v>0</v>
      </c>
      <c r="N490" s="22">
        <v>0</v>
      </c>
      <c r="O490" s="22">
        <v>0</v>
      </c>
      <c r="P490" s="22" t="str">
        <f ca="1">IFERROR(IFERROR(VLOOKUP($B490,INDIRECT(VLOOKUP($E490,보상!$S:$AA,2,FALSE)),MATCH(P$6,INDIRECT(VLOOKUP($E490,보상!$S:$AA,3,FALSE)),0),FALSE),VLOOKUP($B490,INDIRECT(VLOOKUP($E490&amp;"_U",보상!$S:$AA,2,FALSE)),MATCH(P$6,INDIRECT(VLOOKUP($E490&amp;"_U",보상!$S:$AA,3,FALSE)),0),FALSE)),"ERROR")</f>
        <v>Gold</v>
      </c>
      <c r="Q490" s="22">
        <f ca="1">IFERROR(IFERROR(VLOOKUP($B490,INDIRECT(VLOOKUP($E490,보상!$S:$AA,2,FALSE)),MATCH(Q$6,INDIRECT(VLOOKUP($E490,보상!$S:$AA,3,FALSE)),0),FALSE),VLOOKUP($B490,INDIRECT(VLOOKUP($E490&amp;"_U",보상!$S:$AA,2,FALSE)),MATCH(Q$6,INDIRECT(VLOOKUP($E490&amp;"_U",보상!$S:$AA,3,FALSE)),0),FALSE)),"ERROR")</f>
        <v>17430</v>
      </c>
      <c r="R490" s="22" t="b">
        <v>0</v>
      </c>
      <c r="S490" s="22" t="b">
        <v>0</v>
      </c>
      <c r="T490" s="22">
        <f ca="1">IFERROR(IF(W490=0,0,VLOOKUP(W490,보상!$D:$K,6,FALSE)),"-")</f>
        <v>0</v>
      </c>
      <c r="U490" s="22">
        <f ca="1">IFERROR(IF(W490=0,0,VLOOKUP(W490,보상!$D:$K,7,FALSE)),"-")</f>
        <v>0</v>
      </c>
      <c r="V490" s="22">
        <f ca="1">IFERROR(IF(W490=0,0,VLOOKUP(W490,보상!$D:$K,8,FALSE)),"-")</f>
        <v>0</v>
      </c>
      <c r="W490" s="22">
        <f ca="1">IFERROR(IFERROR(VLOOKUP($B490,INDIRECT(VLOOKUP($E490,보상!$S:$AA,2,FALSE)),MATCH(W$6,INDIRECT(VLOOKUP($E490,보상!$S:$AA,3,FALSE)),0),FALSE),VLOOKUP($B490,INDIRECT(VLOOKUP($E490&amp;"_U",보상!$S:$AA,2,FALSE)),MATCH(W$6,INDIRECT(VLOOKUP($E490&amp;"_U",보상!$S:$AA,3,FALSE)),0),FALSE)),"ERROR")</f>
        <v>4012010</v>
      </c>
      <c r="X490" s="134" t="str">
        <f ca="1">IFERROR(IF(W490=0,0,VLOOKUP(SUBSTITUTE(VLOOKUP(W490,#REF!,MATCH("strItemName",#REF!,0),FALSE),"SUI_",""),#REF!,2,FALSE)),"ERROR")</f>
        <v>ERROR</v>
      </c>
      <c r="Y490" s="22">
        <f t="shared" ca="1" si="25"/>
        <v>4012010</v>
      </c>
      <c r="Z490" s="134" t="str">
        <f ca="1">IFERROR(IF(Y490=0,0,VLOOKUP(SUBSTITUTE(VLOOKUP(Y490,#REF!,MATCH("strItemName",#REF!,0),FALSE),"SUI_",""),#REF!,2,FALSE)),"ERROR")</f>
        <v>ERROR</v>
      </c>
      <c r="AA490" s="22">
        <f t="shared" ca="1" si="25"/>
        <v>4012010</v>
      </c>
      <c r="AB490" s="134" t="str">
        <f ca="1">IFERROR(IF(AA490=0,0,VLOOKUP(SUBSTITUTE(VLOOKUP(AA490,#REF!,MATCH("strItemName",#REF!,0),FALSE),"SUI_",""),#REF!,2,FALSE)),"ERROR")</f>
        <v>ERROR</v>
      </c>
      <c r="AC490" s="22">
        <f t="shared" ca="1" si="25"/>
        <v>4012010</v>
      </c>
      <c r="AD490" s="134" t="str">
        <f ca="1">IFERROR(IF(AC490=0,0,VLOOKUP(SUBSTITUTE(VLOOKUP(AC490,#REF!,MATCH("strItemName",#REF!,0),FALSE),"SUI_",""),#REF!,2,FALSE)),"ERROR")</f>
        <v>ERROR</v>
      </c>
      <c r="AE490" s="22">
        <f t="shared" ca="1" si="25"/>
        <v>4012010</v>
      </c>
      <c r="AF490" s="134" t="str">
        <f ca="1">IFERROR(IF(AE490=0,0,VLOOKUP(SUBSTITUTE(VLOOKUP(AE490,#REF!,MATCH("strItemName",#REF!,0),FALSE),"SUI_",""),#REF!,2,FALSE)),"ERROR")</f>
        <v>ERROR</v>
      </c>
      <c r="AG490" s="88">
        <v>0</v>
      </c>
      <c r="AH490" s="134">
        <f>IFERROR(IF(AG490=0,0,VLOOKUP(SUBSTITUTE(VLOOKUP(AG490,#REF!,MATCH("strItemName",#REF!,0),FALSE),"SUI_",""),#REF!,2,FALSE)),"ERROR")</f>
        <v>0</v>
      </c>
      <c r="AI490" s="22">
        <f ca="1">IFERROR(IFERROR(VLOOKUP($B490,INDIRECT(VLOOKUP($E490,보상!$S:$AA,2,FALSE)),MATCH(AI$6,INDIRECT(VLOOKUP($E490,보상!$S:$AA,3,FALSE)),0),FALSE),VLOOKUP($B490,INDIRECT(VLOOKUP($E490&amp;"_U",보상!$S:$AA,2,FALSE)),MATCH(AI$6,INDIRECT(VLOOKUP($E490&amp;"_U",보상!$S:$AA,3,FALSE)),0),FALSE)),"ERROR")</f>
        <v>1</v>
      </c>
      <c r="AJ490" s="22">
        <v>0</v>
      </c>
      <c r="AK490" s="22">
        <v>0</v>
      </c>
      <c r="AL490" s="22">
        <v>0</v>
      </c>
      <c r="AM490" s="22" t="b">
        <v>0</v>
      </c>
      <c r="AN490" s="22">
        <v>0</v>
      </c>
      <c r="AO490" s="22">
        <v>0</v>
      </c>
    </row>
    <row r="491" spans="2:41" ht="16.5" customHeight="1" x14ac:dyDescent="0.3">
      <c r="B491" s="153">
        <f t="shared" si="24"/>
        <v>1073603</v>
      </c>
      <c r="C491" s="22">
        <v>1073603</v>
      </c>
      <c r="D491" s="156" t="str">
        <f ca="1">IFERROR(IFERROR(VLOOKUP($B491,INDIRECT(VLOOKUP($E491,보상!$S:$AA,2,FALSE)),MATCH(D$6,INDIRECT(VLOOKUP($E491,보상!$S:$AA,3,FALSE)),0),FALSE),VLOOKUP($B491,INDIRECT(VLOOKUP($E491&amp;"_U",보상!$S:$AA,2,FALSE)),MATCH(D$6,INDIRECT(VLOOKUP($E491&amp;"_U",보상!$S:$AA,3,FALSE)),0),FALSE)),"ERROR")</f>
        <v>사라진 차일드의 흔적</v>
      </c>
      <c r="E491" s="22" t="s">
        <v>384</v>
      </c>
      <c r="F491" s="22">
        <f>COUNTIF($C$8:$C491,$C491)</f>
        <v>1</v>
      </c>
      <c r="G491" s="22" t="b">
        <v>0</v>
      </c>
      <c r="H491" s="22">
        <v>0</v>
      </c>
      <c r="I491" s="129">
        <f>IFERROR(IF(H491=0,0,VLOOKUP(VLOOKUP(H491,#REF!,MATCH("strMailTitleID",#REF!,0),FALSE),#REF!,2,FALSE)),"ERROR")</f>
        <v>0</v>
      </c>
      <c r="J491" s="176">
        <v>0</v>
      </c>
      <c r="K491" s="129">
        <f>IFERROR(IF(J491=0,0,VLOOKUP(VLOOKUP(J491,#REF!,MATCH("strMailTitleID",#REF!,0),FALSE),#REF!,2,FALSE)),"ERROR")</f>
        <v>0</v>
      </c>
      <c r="L491" s="22">
        <f ca="1">IFERROR(IFERROR(VLOOKUP($B491,INDIRECT(VLOOKUP($E491,보상!$S:$AA,2,FALSE)),MATCH(L$6,INDIRECT(VLOOKUP($E491,보상!$S:$AA,3,FALSE)),0),FALSE),VLOOKUP($B491,INDIRECT(VLOOKUP($E491&amp;"_U",보상!$S:$AA,2,FALSE)),MATCH(L$6,INDIRECT(VLOOKUP($E491&amp;"_U",보상!$S:$AA,3,FALSE)),0),FALSE)),"ERROR")</f>
        <v>43430</v>
      </c>
      <c r="M491" s="22">
        <v>0</v>
      </c>
      <c r="N491" s="22">
        <v>0</v>
      </c>
      <c r="O491" s="22">
        <v>0</v>
      </c>
      <c r="P491" s="22" t="str">
        <f ca="1">IFERROR(IFERROR(VLOOKUP($B491,INDIRECT(VLOOKUP($E491,보상!$S:$AA,2,FALSE)),MATCH(P$6,INDIRECT(VLOOKUP($E491,보상!$S:$AA,3,FALSE)),0),FALSE),VLOOKUP($B491,INDIRECT(VLOOKUP($E491&amp;"_U",보상!$S:$AA,2,FALSE)),MATCH(P$6,INDIRECT(VLOOKUP($E491&amp;"_U",보상!$S:$AA,3,FALSE)),0),FALSE)),"ERROR")</f>
        <v>Gold</v>
      </c>
      <c r="Q491" s="22">
        <f ca="1">IFERROR(IFERROR(VLOOKUP($B491,INDIRECT(VLOOKUP($E491,보상!$S:$AA,2,FALSE)),MATCH(Q$6,INDIRECT(VLOOKUP($E491,보상!$S:$AA,3,FALSE)),0),FALSE),VLOOKUP($B491,INDIRECT(VLOOKUP($E491&amp;"_U",보상!$S:$AA,2,FALSE)),MATCH(Q$6,INDIRECT(VLOOKUP($E491&amp;"_U",보상!$S:$AA,3,FALSE)),0),FALSE)),"ERROR")</f>
        <v>17430</v>
      </c>
      <c r="R491" s="22" t="b">
        <v>0</v>
      </c>
      <c r="S491" s="22" t="b">
        <v>0</v>
      </c>
      <c r="T491" s="22">
        <f ca="1">IFERROR(IF(W491=0,0,VLOOKUP(W491,보상!$D:$K,6,FALSE)),"-")</f>
        <v>0</v>
      </c>
      <c r="U491" s="22">
        <f ca="1">IFERROR(IF(W491=0,0,VLOOKUP(W491,보상!$D:$K,7,FALSE)),"-")</f>
        <v>0</v>
      </c>
      <c r="V491" s="22">
        <f ca="1">IFERROR(IF(W491=0,0,VLOOKUP(W491,보상!$D:$K,8,FALSE)),"-")</f>
        <v>0</v>
      </c>
      <c r="W491" s="22">
        <f ca="1">IFERROR(IFERROR(VLOOKUP($B491,INDIRECT(VLOOKUP($E491,보상!$S:$AA,2,FALSE)),MATCH(W$6,INDIRECT(VLOOKUP($E491,보상!$S:$AA,3,FALSE)),0),FALSE),VLOOKUP($B491,INDIRECT(VLOOKUP($E491&amp;"_U",보상!$S:$AA,2,FALSE)),MATCH(W$6,INDIRECT(VLOOKUP($E491&amp;"_U",보상!$S:$AA,3,FALSE)),0),FALSE)),"ERROR")</f>
        <v>2005001</v>
      </c>
      <c r="X491" s="134" t="str">
        <f ca="1">IFERROR(IF(W491=0,0,VLOOKUP(SUBSTITUTE(VLOOKUP(W491,#REF!,MATCH("strItemName",#REF!,0),FALSE),"SUI_",""),#REF!,2,FALSE)),"ERROR")</f>
        <v>ERROR</v>
      </c>
      <c r="Y491" s="22">
        <f t="shared" ca="1" si="25"/>
        <v>2005001</v>
      </c>
      <c r="Z491" s="134" t="str">
        <f ca="1">IFERROR(IF(Y491=0,0,VLOOKUP(SUBSTITUTE(VLOOKUP(Y491,#REF!,MATCH("strItemName",#REF!,0),FALSE),"SUI_",""),#REF!,2,FALSE)),"ERROR")</f>
        <v>ERROR</v>
      </c>
      <c r="AA491" s="22">
        <f t="shared" ca="1" si="25"/>
        <v>2005001</v>
      </c>
      <c r="AB491" s="134" t="str">
        <f ca="1">IFERROR(IF(AA491=0,0,VLOOKUP(SUBSTITUTE(VLOOKUP(AA491,#REF!,MATCH("strItemName",#REF!,0),FALSE),"SUI_",""),#REF!,2,FALSE)),"ERROR")</f>
        <v>ERROR</v>
      </c>
      <c r="AC491" s="22">
        <f t="shared" ca="1" si="25"/>
        <v>2005001</v>
      </c>
      <c r="AD491" s="134" t="str">
        <f ca="1">IFERROR(IF(AC491=0,0,VLOOKUP(SUBSTITUTE(VLOOKUP(AC491,#REF!,MATCH("strItemName",#REF!,0),FALSE),"SUI_",""),#REF!,2,FALSE)),"ERROR")</f>
        <v>ERROR</v>
      </c>
      <c r="AE491" s="22">
        <f t="shared" ca="1" si="25"/>
        <v>2005001</v>
      </c>
      <c r="AF491" s="134" t="str">
        <f ca="1">IFERROR(IF(AE491=0,0,VLOOKUP(SUBSTITUTE(VLOOKUP(AE491,#REF!,MATCH("strItemName",#REF!,0),FALSE),"SUI_",""),#REF!,2,FALSE)),"ERROR")</f>
        <v>ERROR</v>
      </c>
      <c r="AG491" s="88">
        <v>0</v>
      </c>
      <c r="AH491" s="134">
        <f>IFERROR(IF(AG491=0,0,VLOOKUP(SUBSTITUTE(VLOOKUP(AG491,#REF!,MATCH("strItemName",#REF!,0),FALSE),"SUI_",""),#REF!,2,FALSE)),"ERROR")</f>
        <v>0</v>
      </c>
      <c r="AI491" s="22">
        <f ca="1">IFERROR(IFERROR(VLOOKUP($B491,INDIRECT(VLOOKUP($E491,보상!$S:$AA,2,FALSE)),MATCH(AI$6,INDIRECT(VLOOKUP($E491,보상!$S:$AA,3,FALSE)),0),FALSE),VLOOKUP($B491,INDIRECT(VLOOKUP($E491&amp;"_U",보상!$S:$AA,2,FALSE)),MATCH(AI$6,INDIRECT(VLOOKUP($E491&amp;"_U",보상!$S:$AA,3,FALSE)),0),FALSE)),"ERROR")</f>
        <v>5</v>
      </c>
      <c r="AJ491" s="22">
        <v>0</v>
      </c>
      <c r="AK491" s="22">
        <v>0</v>
      </c>
      <c r="AL491" s="22">
        <v>0</v>
      </c>
      <c r="AM491" s="22" t="b">
        <v>0</v>
      </c>
      <c r="AN491" s="22">
        <v>0</v>
      </c>
      <c r="AO491" s="22">
        <v>0</v>
      </c>
    </row>
    <row r="492" spans="2:41" ht="16.5" customHeight="1" x14ac:dyDescent="0.3">
      <c r="B492" s="153">
        <f t="shared" si="24"/>
        <v>1073703</v>
      </c>
      <c r="C492" s="22">
        <v>1073703</v>
      </c>
      <c r="D492" s="156" t="str">
        <f ca="1">IFERROR(IFERROR(VLOOKUP($B492,INDIRECT(VLOOKUP($E492,보상!$S:$AA,2,FALSE)),MATCH(D$6,INDIRECT(VLOOKUP($E492,보상!$S:$AA,3,FALSE)),0),FALSE),VLOOKUP($B492,INDIRECT(VLOOKUP($E492&amp;"_U",보상!$S:$AA,2,FALSE)),MATCH(D$6,INDIRECT(VLOOKUP($E492&amp;"_U",보상!$S:$AA,3,FALSE)),0),FALSE)),"ERROR")</f>
        <v>구출 작전</v>
      </c>
      <c r="E492" s="22" t="s">
        <v>384</v>
      </c>
      <c r="F492" s="22">
        <f>COUNTIF($C$8:$C492,$C492)</f>
        <v>1</v>
      </c>
      <c r="G492" s="22" t="b">
        <v>0</v>
      </c>
      <c r="H492" s="22">
        <v>0</v>
      </c>
      <c r="I492" s="129">
        <f>IFERROR(IF(H492=0,0,VLOOKUP(VLOOKUP(H492,#REF!,MATCH("strMailTitleID",#REF!,0),FALSE),#REF!,2,FALSE)),"ERROR")</f>
        <v>0</v>
      </c>
      <c r="J492" s="176">
        <v>0</v>
      </c>
      <c r="K492" s="129">
        <f>IFERROR(IF(J492=0,0,VLOOKUP(VLOOKUP(J492,#REF!,MATCH("strMailTitleID",#REF!,0),FALSE),#REF!,2,FALSE)),"ERROR")</f>
        <v>0</v>
      </c>
      <c r="L492" s="22">
        <f ca="1">IFERROR(IFERROR(VLOOKUP($B492,INDIRECT(VLOOKUP($E492,보상!$S:$AA,2,FALSE)),MATCH(L$6,INDIRECT(VLOOKUP($E492,보상!$S:$AA,3,FALSE)),0),FALSE),VLOOKUP($B492,INDIRECT(VLOOKUP($E492&amp;"_U",보상!$S:$AA,2,FALSE)),MATCH(L$6,INDIRECT(VLOOKUP($E492&amp;"_U",보상!$S:$AA,3,FALSE)),0),FALSE)),"ERROR")</f>
        <v>43430</v>
      </c>
      <c r="M492" s="22">
        <v>0</v>
      </c>
      <c r="N492" s="22">
        <v>0</v>
      </c>
      <c r="O492" s="22">
        <v>0</v>
      </c>
      <c r="P492" s="22" t="str">
        <f ca="1">IFERROR(IFERROR(VLOOKUP($B492,INDIRECT(VLOOKUP($E492,보상!$S:$AA,2,FALSE)),MATCH(P$6,INDIRECT(VLOOKUP($E492,보상!$S:$AA,3,FALSE)),0),FALSE),VLOOKUP($B492,INDIRECT(VLOOKUP($E492&amp;"_U",보상!$S:$AA,2,FALSE)),MATCH(P$6,INDIRECT(VLOOKUP($E492&amp;"_U",보상!$S:$AA,3,FALSE)),0),FALSE)),"ERROR")</f>
        <v>Gold</v>
      </c>
      <c r="Q492" s="22">
        <f ca="1">IFERROR(IFERROR(VLOOKUP($B492,INDIRECT(VLOOKUP($E492,보상!$S:$AA,2,FALSE)),MATCH(Q$6,INDIRECT(VLOOKUP($E492,보상!$S:$AA,3,FALSE)),0),FALSE),VLOOKUP($B492,INDIRECT(VLOOKUP($E492&amp;"_U",보상!$S:$AA,2,FALSE)),MATCH(Q$6,INDIRECT(VLOOKUP($E492&amp;"_U",보상!$S:$AA,3,FALSE)),0),FALSE)),"ERROR")</f>
        <v>17430</v>
      </c>
      <c r="R492" s="22" t="b">
        <v>0</v>
      </c>
      <c r="S492" s="22" t="b">
        <v>0</v>
      </c>
      <c r="T492" s="22">
        <f ca="1">IFERROR(IF(W492=0,0,VLOOKUP(W492,보상!$D:$K,6,FALSE)),"-")</f>
        <v>0</v>
      </c>
      <c r="U492" s="22">
        <f ca="1">IFERROR(IF(W492=0,0,VLOOKUP(W492,보상!$D:$K,7,FALSE)),"-")</f>
        <v>5250</v>
      </c>
      <c r="V492" s="22">
        <f ca="1">IFERROR(IF(W492=0,0,VLOOKUP(W492,보상!$D:$K,8,FALSE)),"-")</f>
        <v>0</v>
      </c>
      <c r="W492" s="22">
        <f ca="1">IFERROR(IFERROR(VLOOKUP($B492,INDIRECT(VLOOKUP($E492,보상!$S:$AA,2,FALSE)),MATCH(W$6,INDIRECT(VLOOKUP($E492,보상!$S:$AA,3,FALSE)),0),FALSE),VLOOKUP($B492,INDIRECT(VLOOKUP($E492&amp;"_U",보상!$S:$AA,2,FALSE)),MATCH(W$6,INDIRECT(VLOOKUP($E492&amp;"_U",보상!$S:$AA,3,FALSE)),0),FALSE)),"ERROR")</f>
        <v>243001</v>
      </c>
      <c r="X492" s="134" t="str">
        <f ca="1">IFERROR(IF(W492=0,0,VLOOKUP(SUBSTITUTE(VLOOKUP(W492,#REF!,MATCH("strItemName",#REF!,0),FALSE),"SUI_",""),#REF!,2,FALSE)),"ERROR")</f>
        <v>ERROR</v>
      </c>
      <c r="Y492" s="22">
        <f t="shared" ca="1" si="25"/>
        <v>243001</v>
      </c>
      <c r="Z492" s="134" t="str">
        <f ca="1">IFERROR(IF(Y492=0,0,VLOOKUP(SUBSTITUTE(VLOOKUP(Y492,#REF!,MATCH("strItemName",#REF!,0),FALSE),"SUI_",""),#REF!,2,FALSE)),"ERROR")</f>
        <v>ERROR</v>
      </c>
      <c r="AA492" s="22">
        <f t="shared" ca="1" si="25"/>
        <v>243001</v>
      </c>
      <c r="AB492" s="134" t="str">
        <f ca="1">IFERROR(IF(AA492=0,0,VLOOKUP(SUBSTITUTE(VLOOKUP(AA492,#REF!,MATCH("strItemName",#REF!,0),FALSE),"SUI_",""),#REF!,2,FALSE)),"ERROR")</f>
        <v>ERROR</v>
      </c>
      <c r="AC492" s="22">
        <f t="shared" ca="1" si="25"/>
        <v>243001</v>
      </c>
      <c r="AD492" s="134" t="str">
        <f ca="1">IFERROR(IF(AC492=0,0,VLOOKUP(SUBSTITUTE(VLOOKUP(AC492,#REF!,MATCH("strItemName",#REF!,0),FALSE),"SUI_",""),#REF!,2,FALSE)),"ERROR")</f>
        <v>ERROR</v>
      </c>
      <c r="AE492" s="22">
        <f t="shared" ca="1" si="25"/>
        <v>243001</v>
      </c>
      <c r="AF492" s="134" t="str">
        <f ca="1">IFERROR(IF(AE492=0,0,VLOOKUP(SUBSTITUTE(VLOOKUP(AE492,#REF!,MATCH("strItemName",#REF!,0),FALSE),"SUI_",""),#REF!,2,FALSE)),"ERROR")</f>
        <v>ERROR</v>
      </c>
      <c r="AG492" s="88">
        <v>0</v>
      </c>
      <c r="AH492" s="134">
        <f>IFERROR(IF(AG492=0,0,VLOOKUP(SUBSTITUTE(VLOOKUP(AG492,#REF!,MATCH("strItemName",#REF!,0),FALSE),"SUI_",""),#REF!,2,FALSE)),"ERROR")</f>
        <v>0</v>
      </c>
      <c r="AI492" s="22">
        <f ca="1">IFERROR(IFERROR(VLOOKUP($B492,INDIRECT(VLOOKUP($E492,보상!$S:$AA,2,FALSE)),MATCH(AI$6,INDIRECT(VLOOKUP($E492,보상!$S:$AA,3,FALSE)),0),FALSE),VLOOKUP($B492,INDIRECT(VLOOKUP($E492&amp;"_U",보상!$S:$AA,2,FALSE)),MATCH(AI$6,INDIRECT(VLOOKUP($E492&amp;"_U",보상!$S:$AA,3,FALSE)),0),FALSE)),"ERROR")</f>
        <v>1</v>
      </c>
      <c r="AJ492" s="22">
        <v>0</v>
      </c>
      <c r="AK492" s="22">
        <v>0</v>
      </c>
      <c r="AL492" s="22">
        <v>0</v>
      </c>
      <c r="AM492" s="22" t="b">
        <v>0</v>
      </c>
      <c r="AN492" s="22">
        <v>0</v>
      </c>
      <c r="AO492" s="22">
        <v>0</v>
      </c>
    </row>
    <row r="493" spans="2:41" ht="16.5" customHeight="1" x14ac:dyDescent="0.3">
      <c r="B493" s="153">
        <f t="shared" si="24"/>
        <v>1073801</v>
      </c>
      <c r="C493" s="22">
        <v>1073801</v>
      </c>
      <c r="D493" s="156" t="str">
        <f ca="1">IFERROR(IFERROR(VLOOKUP($B493,INDIRECT(VLOOKUP($E493,보상!$S:$AA,2,FALSE)),MATCH(D$6,INDIRECT(VLOOKUP($E493,보상!$S:$AA,3,FALSE)),0),FALSE),VLOOKUP($B493,INDIRECT(VLOOKUP($E493&amp;"_U",보상!$S:$AA,2,FALSE)),MATCH(D$6,INDIRECT(VLOOKUP($E493&amp;"_U",보상!$S:$AA,3,FALSE)),0),FALSE)),"ERROR")</f>
        <v>무기 약탈</v>
      </c>
      <c r="E493" s="22" t="s">
        <v>384</v>
      </c>
      <c r="F493" s="22">
        <f>COUNTIF($C$8:$C493,$C493)</f>
        <v>1</v>
      </c>
      <c r="G493" s="22" t="b">
        <v>0</v>
      </c>
      <c r="H493" s="22">
        <v>0</v>
      </c>
      <c r="I493" s="129">
        <f>IFERROR(IF(H493=0,0,VLOOKUP(VLOOKUP(H493,#REF!,MATCH("strMailTitleID",#REF!,0),FALSE),#REF!,2,FALSE)),"ERROR")</f>
        <v>0</v>
      </c>
      <c r="J493" s="176">
        <v>0</v>
      </c>
      <c r="K493" s="129">
        <f>IFERROR(IF(J493=0,0,VLOOKUP(VLOOKUP(J493,#REF!,MATCH("strMailTitleID",#REF!,0),FALSE),#REF!,2,FALSE)),"ERROR")</f>
        <v>0</v>
      </c>
      <c r="L493" s="22">
        <f ca="1">IFERROR(IFERROR(VLOOKUP($B493,INDIRECT(VLOOKUP($E493,보상!$S:$AA,2,FALSE)),MATCH(L$6,INDIRECT(VLOOKUP($E493,보상!$S:$AA,3,FALSE)),0),FALSE),VLOOKUP($B493,INDIRECT(VLOOKUP($E493&amp;"_U",보상!$S:$AA,2,FALSE)),MATCH(L$6,INDIRECT(VLOOKUP($E493&amp;"_U",보상!$S:$AA,3,FALSE)),0),FALSE)),"ERROR")</f>
        <v>47350</v>
      </c>
      <c r="M493" s="22">
        <v>0</v>
      </c>
      <c r="N493" s="22">
        <v>0</v>
      </c>
      <c r="O493" s="22">
        <v>0</v>
      </c>
      <c r="P493" s="22" t="str">
        <f ca="1">IFERROR(IFERROR(VLOOKUP($B493,INDIRECT(VLOOKUP($E493,보상!$S:$AA,2,FALSE)),MATCH(P$6,INDIRECT(VLOOKUP($E493,보상!$S:$AA,3,FALSE)),0),FALSE),VLOOKUP($B493,INDIRECT(VLOOKUP($E493&amp;"_U",보상!$S:$AA,2,FALSE)),MATCH(P$6,INDIRECT(VLOOKUP($E493&amp;"_U",보상!$S:$AA,3,FALSE)),0),FALSE)),"ERROR")</f>
        <v>Gold</v>
      </c>
      <c r="Q493" s="22">
        <f ca="1">IFERROR(IFERROR(VLOOKUP($B493,INDIRECT(VLOOKUP($E493,보상!$S:$AA,2,FALSE)),MATCH(Q$6,INDIRECT(VLOOKUP($E493,보상!$S:$AA,3,FALSE)),0),FALSE),VLOOKUP($B493,INDIRECT(VLOOKUP($E493&amp;"_U",보상!$S:$AA,2,FALSE)),MATCH(Q$6,INDIRECT(VLOOKUP($E493&amp;"_U",보상!$S:$AA,3,FALSE)),0),FALSE)),"ERROR")</f>
        <v>17700</v>
      </c>
      <c r="R493" s="22" t="b">
        <v>0</v>
      </c>
      <c r="S493" s="22" t="b">
        <v>0</v>
      </c>
      <c r="T493" s="22">
        <f ca="1">IFERROR(IF(W493=0,0,VLOOKUP(W493,보상!$D:$K,6,FALSE)),"-")</f>
        <v>0</v>
      </c>
      <c r="U493" s="22">
        <f ca="1">IFERROR(IF(W493=0,0,VLOOKUP(W493,보상!$D:$K,7,FALSE)),"-")</f>
        <v>15750</v>
      </c>
      <c r="V493" s="22">
        <f ca="1">IFERROR(IF(W493=0,0,VLOOKUP(W493,보상!$D:$K,8,FALSE)),"-")</f>
        <v>0</v>
      </c>
      <c r="W493" s="22">
        <f ca="1">IFERROR(IFERROR(VLOOKUP($B493,INDIRECT(VLOOKUP($E493,보상!$S:$AA,2,FALSE)),MATCH(W$6,INDIRECT(VLOOKUP($E493,보상!$S:$AA,3,FALSE)),0),FALSE),VLOOKUP($B493,INDIRECT(VLOOKUP($E493&amp;"_U",보상!$S:$AA,2,FALSE)),MATCH(W$6,INDIRECT(VLOOKUP($E493&amp;"_U",보상!$S:$AA,3,FALSE)),0),FALSE)),"ERROR")</f>
        <v>244001</v>
      </c>
      <c r="X493" s="134" t="str">
        <f ca="1">IFERROR(IF(W493=0,0,VLOOKUP(SUBSTITUTE(VLOOKUP(W493,#REF!,MATCH("strItemName",#REF!,0),FALSE),"SUI_",""),#REF!,2,FALSE)),"ERROR")</f>
        <v>ERROR</v>
      </c>
      <c r="Y493" s="22">
        <f t="shared" ca="1" si="25"/>
        <v>244001</v>
      </c>
      <c r="Z493" s="134" t="str">
        <f ca="1">IFERROR(IF(Y493=0,0,VLOOKUP(SUBSTITUTE(VLOOKUP(Y493,#REF!,MATCH("strItemName",#REF!,0),FALSE),"SUI_",""),#REF!,2,FALSE)),"ERROR")</f>
        <v>ERROR</v>
      </c>
      <c r="AA493" s="22">
        <f t="shared" ca="1" si="25"/>
        <v>244001</v>
      </c>
      <c r="AB493" s="134" t="str">
        <f ca="1">IFERROR(IF(AA493=0,0,VLOOKUP(SUBSTITUTE(VLOOKUP(AA493,#REF!,MATCH("strItemName",#REF!,0),FALSE),"SUI_",""),#REF!,2,FALSE)),"ERROR")</f>
        <v>ERROR</v>
      </c>
      <c r="AC493" s="22">
        <f t="shared" ca="1" si="25"/>
        <v>244001</v>
      </c>
      <c r="AD493" s="134" t="str">
        <f ca="1">IFERROR(IF(AC493=0,0,VLOOKUP(SUBSTITUTE(VLOOKUP(AC493,#REF!,MATCH("strItemName",#REF!,0),FALSE),"SUI_",""),#REF!,2,FALSE)),"ERROR")</f>
        <v>ERROR</v>
      </c>
      <c r="AE493" s="22">
        <f t="shared" ca="1" si="25"/>
        <v>244001</v>
      </c>
      <c r="AF493" s="134" t="str">
        <f ca="1">IFERROR(IF(AE493=0,0,VLOOKUP(SUBSTITUTE(VLOOKUP(AE493,#REF!,MATCH("strItemName",#REF!,0),FALSE),"SUI_",""),#REF!,2,FALSE)),"ERROR")</f>
        <v>ERROR</v>
      </c>
      <c r="AG493" s="88">
        <v>0</v>
      </c>
      <c r="AH493" s="134">
        <f>IFERROR(IF(AG493=0,0,VLOOKUP(SUBSTITUTE(VLOOKUP(AG493,#REF!,MATCH("strItemName",#REF!,0),FALSE),"SUI_",""),#REF!,2,FALSE)),"ERROR")</f>
        <v>0</v>
      </c>
      <c r="AI493" s="22">
        <f ca="1">IFERROR(IFERROR(VLOOKUP($B493,INDIRECT(VLOOKUP($E493,보상!$S:$AA,2,FALSE)),MATCH(AI$6,INDIRECT(VLOOKUP($E493,보상!$S:$AA,3,FALSE)),0),FALSE),VLOOKUP($B493,INDIRECT(VLOOKUP($E493&amp;"_U",보상!$S:$AA,2,FALSE)),MATCH(AI$6,INDIRECT(VLOOKUP($E493&amp;"_U",보상!$S:$AA,3,FALSE)),0),FALSE)),"ERROR")</f>
        <v>1</v>
      </c>
      <c r="AJ493" s="22">
        <v>0</v>
      </c>
      <c r="AK493" s="22">
        <v>0</v>
      </c>
      <c r="AL493" s="22">
        <v>0</v>
      </c>
      <c r="AM493" s="22" t="b">
        <v>0</v>
      </c>
      <c r="AN493" s="22">
        <v>0</v>
      </c>
      <c r="AO493" s="22">
        <v>0</v>
      </c>
    </row>
    <row r="494" spans="2:41" ht="16.5" customHeight="1" x14ac:dyDescent="0.3">
      <c r="B494" s="153">
        <f t="shared" si="24"/>
        <v>1073901</v>
      </c>
      <c r="C494" s="22">
        <v>1073901</v>
      </c>
      <c r="D494" s="156" t="str">
        <f ca="1">IFERROR(IFERROR(VLOOKUP($B494,INDIRECT(VLOOKUP($E494,보상!$S:$AA,2,FALSE)),MATCH(D$6,INDIRECT(VLOOKUP($E494,보상!$S:$AA,3,FALSE)),0),FALSE),VLOOKUP($B494,INDIRECT(VLOOKUP($E494&amp;"_U",보상!$S:$AA,2,FALSE)),MATCH(D$6,INDIRECT(VLOOKUP($E494&amp;"_U",보상!$S:$AA,3,FALSE)),0),FALSE)),"ERROR")</f>
        <v>탈출</v>
      </c>
      <c r="E494" s="22" t="s">
        <v>384</v>
      </c>
      <c r="F494" s="22">
        <f>COUNTIF($C$8:$C494,$C494)</f>
        <v>1</v>
      </c>
      <c r="G494" s="22" t="b">
        <v>0</v>
      </c>
      <c r="H494" s="22">
        <v>0</v>
      </c>
      <c r="I494" s="129">
        <f>IFERROR(IF(H494=0,0,VLOOKUP(VLOOKUP(H494,#REF!,MATCH("strMailTitleID",#REF!,0),FALSE),#REF!,2,FALSE)),"ERROR")</f>
        <v>0</v>
      </c>
      <c r="J494" s="176">
        <v>0</v>
      </c>
      <c r="K494" s="129">
        <f>IFERROR(IF(J494=0,0,VLOOKUP(VLOOKUP(J494,#REF!,MATCH("strMailTitleID",#REF!,0),FALSE),#REF!,2,FALSE)),"ERROR")</f>
        <v>0</v>
      </c>
      <c r="L494" s="22">
        <f ca="1">IFERROR(IFERROR(VLOOKUP($B494,INDIRECT(VLOOKUP($E494,보상!$S:$AA,2,FALSE)),MATCH(L$6,INDIRECT(VLOOKUP($E494,보상!$S:$AA,3,FALSE)),0),FALSE),VLOOKUP($B494,INDIRECT(VLOOKUP($E494&amp;"_U",보상!$S:$AA,2,FALSE)),MATCH(L$6,INDIRECT(VLOOKUP($E494&amp;"_U",보상!$S:$AA,3,FALSE)),0),FALSE)),"ERROR")</f>
        <v>44510</v>
      </c>
      <c r="M494" s="22">
        <v>0</v>
      </c>
      <c r="N494" s="22">
        <v>0</v>
      </c>
      <c r="O494" s="22">
        <v>0</v>
      </c>
      <c r="P494" s="22" t="str">
        <f ca="1">IFERROR(IFERROR(VLOOKUP($B494,INDIRECT(VLOOKUP($E494,보상!$S:$AA,2,FALSE)),MATCH(P$6,INDIRECT(VLOOKUP($E494,보상!$S:$AA,3,FALSE)),0),FALSE),VLOOKUP($B494,INDIRECT(VLOOKUP($E494&amp;"_U",보상!$S:$AA,2,FALSE)),MATCH(P$6,INDIRECT(VLOOKUP($E494&amp;"_U",보상!$S:$AA,3,FALSE)),0),FALSE)),"ERROR")</f>
        <v>Gold</v>
      </c>
      <c r="Q494" s="22">
        <f ca="1">IFERROR(IFERROR(VLOOKUP($B494,INDIRECT(VLOOKUP($E494,보상!$S:$AA,2,FALSE)),MATCH(Q$6,INDIRECT(VLOOKUP($E494,보상!$S:$AA,3,FALSE)),0),FALSE),VLOOKUP($B494,INDIRECT(VLOOKUP($E494&amp;"_U",보상!$S:$AA,2,FALSE)),MATCH(Q$6,INDIRECT(VLOOKUP($E494&amp;"_U",보상!$S:$AA,3,FALSE)),0),FALSE)),"ERROR")</f>
        <v>17700</v>
      </c>
      <c r="R494" s="22" t="b">
        <v>0</v>
      </c>
      <c r="S494" s="22" t="b">
        <v>0</v>
      </c>
      <c r="T494" s="22">
        <f ca="1">IFERROR(IF(W494=0,0,VLOOKUP(W494,보상!$D:$K,6,FALSE)),"-")</f>
        <v>7500</v>
      </c>
      <c r="U494" s="22">
        <f ca="1">IFERROR(IF(W494=0,0,VLOOKUP(W494,보상!$D:$K,7,FALSE)),"-")</f>
        <v>0</v>
      </c>
      <c r="V494" s="22">
        <f ca="1">IFERROR(IF(W494=0,0,VLOOKUP(W494,보상!$D:$K,8,FALSE)),"-")</f>
        <v>0</v>
      </c>
      <c r="W494" s="22">
        <f ca="1">IFERROR(IFERROR(VLOOKUP($B494,INDIRECT(VLOOKUP($E494,보상!$S:$AA,2,FALSE)),MATCH(W$6,INDIRECT(VLOOKUP($E494,보상!$S:$AA,3,FALSE)),0),FALSE),VLOOKUP($B494,INDIRECT(VLOOKUP($E494&amp;"_U",보상!$S:$AA,2,FALSE)),MATCH(W$6,INDIRECT(VLOOKUP($E494&amp;"_U",보상!$S:$AA,3,FALSE)),0),FALSE)),"ERROR")</f>
        <v>153001</v>
      </c>
      <c r="X494" s="134" t="str">
        <f ca="1">IFERROR(IF(W494=0,0,VLOOKUP(SUBSTITUTE(VLOOKUP(W494,#REF!,MATCH("strItemName",#REF!,0),FALSE),"SUI_",""),#REF!,2,FALSE)),"ERROR")</f>
        <v>ERROR</v>
      </c>
      <c r="Y494" s="22">
        <f t="shared" ca="1" si="25"/>
        <v>153001</v>
      </c>
      <c r="Z494" s="134" t="str">
        <f ca="1">IFERROR(IF(Y494=0,0,VLOOKUP(SUBSTITUTE(VLOOKUP(Y494,#REF!,MATCH("strItemName",#REF!,0),FALSE),"SUI_",""),#REF!,2,FALSE)),"ERROR")</f>
        <v>ERROR</v>
      </c>
      <c r="AA494" s="22">
        <f t="shared" ca="1" si="25"/>
        <v>153001</v>
      </c>
      <c r="AB494" s="134" t="str">
        <f ca="1">IFERROR(IF(AA494=0,0,VLOOKUP(SUBSTITUTE(VLOOKUP(AA494,#REF!,MATCH("strItemName",#REF!,0),FALSE),"SUI_",""),#REF!,2,FALSE)),"ERROR")</f>
        <v>ERROR</v>
      </c>
      <c r="AC494" s="22">
        <f t="shared" ca="1" si="25"/>
        <v>153001</v>
      </c>
      <c r="AD494" s="134" t="str">
        <f ca="1">IFERROR(IF(AC494=0,0,VLOOKUP(SUBSTITUTE(VLOOKUP(AC494,#REF!,MATCH("strItemName",#REF!,0),FALSE),"SUI_",""),#REF!,2,FALSE)),"ERROR")</f>
        <v>ERROR</v>
      </c>
      <c r="AE494" s="22">
        <f t="shared" ca="1" si="25"/>
        <v>153001</v>
      </c>
      <c r="AF494" s="134" t="str">
        <f ca="1">IFERROR(IF(AE494=0,0,VLOOKUP(SUBSTITUTE(VLOOKUP(AE494,#REF!,MATCH("strItemName",#REF!,0),FALSE),"SUI_",""),#REF!,2,FALSE)),"ERROR")</f>
        <v>ERROR</v>
      </c>
      <c r="AG494" s="88">
        <v>0</v>
      </c>
      <c r="AH494" s="134">
        <f>IFERROR(IF(AG494=0,0,VLOOKUP(SUBSTITUTE(VLOOKUP(AG494,#REF!,MATCH("strItemName",#REF!,0),FALSE),"SUI_",""),#REF!,2,FALSE)),"ERROR")</f>
        <v>0</v>
      </c>
      <c r="AI494" s="22">
        <f ca="1">IFERROR(IFERROR(VLOOKUP($B494,INDIRECT(VLOOKUP($E494,보상!$S:$AA,2,FALSE)),MATCH(AI$6,INDIRECT(VLOOKUP($E494,보상!$S:$AA,3,FALSE)),0),FALSE),VLOOKUP($B494,INDIRECT(VLOOKUP($E494&amp;"_U",보상!$S:$AA,2,FALSE)),MATCH(AI$6,INDIRECT(VLOOKUP($E494&amp;"_U",보상!$S:$AA,3,FALSE)),0),FALSE)),"ERROR")</f>
        <v>1</v>
      </c>
      <c r="AJ494" s="22">
        <v>0</v>
      </c>
      <c r="AK494" s="22">
        <v>0</v>
      </c>
      <c r="AL494" s="22">
        <v>0</v>
      </c>
      <c r="AM494" s="22" t="b">
        <v>0</v>
      </c>
      <c r="AN494" s="22">
        <v>0</v>
      </c>
      <c r="AO494" s="22">
        <v>0</v>
      </c>
    </row>
    <row r="495" spans="2:41" ht="16.5" customHeight="1" x14ac:dyDescent="0.3">
      <c r="B495" s="153">
        <f t="shared" si="24"/>
        <v>1074001</v>
      </c>
      <c r="C495" s="22">
        <v>1074001</v>
      </c>
      <c r="D495" s="156" t="str">
        <f ca="1">IFERROR(IFERROR(VLOOKUP($B495,INDIRECT(VLOOKUP($E495,보상!$S:$AA,2,FALSE)),MATCH(D$6,INDIRECT(VLOOKUP($E495,보상!$S:$AA,3,FALSE)),0),FALSE),VLOOKUP($B495,INDIRECT(VLOOKUP($E495&amp;"_U",보상!$S:$AA,2,FALSE)),MATCH(D$6,INDIRECT(VLOOKUP($E495&amp;"_U",보상!$S:$AA,3,FALSE)),0),FALSE)),"ERROR")</f>
        <v>병사들의 변고</v>
      </c>
      <c r="E495" s="22" t="s">
        <v>384</v>
      </c>
      <c r="F495" s="22">
        <f>COUNTIF($C$8:$C495,$C495)</f>
        <v>1</v>
      </c>
      <c r="G495" s="22" t="b">
        <v>0</v>
      </c>
      <c r="H495" s="22">
        <v>0</v>
      </c>
      <c r="I495" s="129">
        <f>IFERROR(IF(H495=0,0,VLOOKUP(VLOOKUP(H495,#REF!,MATCH("strMailTitleID",#REF!,0),FALSE),#REF!,2,FALSE)),"ERROR")</f>
        <v>0</v>
      </c>
      <c r="J495" s="176">
        <v>0</v>
      </c>
      <c r="K495" s="129">
        <f>IFERROR(IF(J495=0,0,VLOOKUP(VLOOKUP(J495,#REF!,MATCH("strMailTitleID",#REF!,0),FALSE),#REF!,2,FALSE)),"ERROR")</f>
        <v>0</v>
      </c>
      <c r="L495" s="22">
        <f ca="1">IFERROR(IFERROR(VLOOKUP($B495,INDIRECT(VLOOKUP($E495,보상!$S:$AA,2,FALSE)),MATCH(L$6,INDIRECT(VLOOKUP($E495,보상!$S:$AA,3,FALSE)),0),FALSE),VLOOKUP($B495,INDIRECT(VLOOKUP($E495&amp;"_U",보상!$S:$AA,2,FALSE)),MATCH(L$6,INDIRECT(VLOOKUP($E495&amp;"_U",보상!$S:$AA,3,FALSE)),0),FALSE)),"ERROR")</f>
        <v>44510</v>
      </c>
      <c r="M495" s="22">
        <v>0</v>
      </c>
      <c r="N495" s="22">
        <v>0</v>
      </c>
      <c r="O495" s="22">
        <v>0</v>
      </c>
      <c r="P495" s="22" t="str">
        <f ca="1">IFERROR(IFERROR(VLOOKUP($B495,INDIRECT(VLOOKUP($E495,보상!$S:$AA,2,FALSE)),MATCH(P$6,INDIRECT(VLOOKUP($E495,보상!$S:$AA,3,FALSE)),0),FALSE),VLOOKUP($B495,INDIRECT(VLOOKUP($E495&amp;"_U",보상!$S:$AA,2,FALSE)),MATCH(P$6,INDIRECT(VLOOKUP($E495&amp;"_U",보상!$S:$AA,3,FALSE)),0),FALSE)),"ERROR")</f>
        <v>Gold</v>
      </c>
      <c r="Q495" s="22">
        <f ca="1">IFERROR(IFERROR(VLOOKUP($B495,INDIRECT(VLOOKUP($E495,보상!$S:$AA,2,FALSE)),MATCH(Q$6,INDIRECT(VLOOKUP($E495,보상!$S:$AA,3,FALSE)),0),FALSE),VLOOKUP($B495,INDIRECT(VLOOKUP($E495&amp;"_U",보상!$S:$AA,2,FALSE)),MATCH(Q$6,INDIRECT(VLOOKUP($E495&amp;"_U",보상!$S:$AA,3,FALSE)),0),FALSE)),"ERROR")</f>
        <v>17700</v>
      </c>
      <c r="R495" s="22" t="b">
        <v>0</v>
      </c>
      <c r="S495" s="22" t="b">
        <v>0</v>
      </c>
      <c r="T495" s="22">
        <f ca="1">IFERROR(IF(W495=0,0,VLOOKUP(W495,보상!$D:$K,6,FALSE)),"-")</f>
        <v>0</v>
      </c>
      <c r="U495" s="22">
        <f ca="1">IFERROR(IF(W495=0,0,VLOOKUP(W495,보상!$D:$K,7,FALSE)),"-")</f>
        <v>5250</v>
      </c>
      <c r="V495" s="22">
        <f ca="1">IFERROR(IF(W495=0,0,VLOOKUP(W495,보상!$D:$K,8,FALSE)),"-")</f>
        <v>0</v>
      </c>
      <c r="W495" s="22">
        <f ca="1">IFERROR(IFERROR(VLOOKUP($B495,INDIRECT(VLOOKUP($E495,보상!$S:$AA,2,FALSE)),MATCH(W$6,INDIRECT(VLOOKUP($E495,보상!$S:$AA,3,FALSE)),0),FALSE),VLOOKUP($B495,INDIRECT(VLOOKUP($E495&amp;"_U",보상!$S:$AA,2,FALSE)),MATCH(W$6,INDIRECT(VLOOKUP($E495&amp;"_U",보상!$S:$AA,3,FALSE)),0),FALSE)),"ERROR")</f>
        <v>243001</v>
      </c>
      <c r="X495" s="134" t="str">
        <f ca="1">IFERROR(IF(W495=0,0,VLOOKUP(SUBSTITUTE(VLOOKUP(W495,#REF!,MATCH("strItemName",#REF!,0),FALSE),"SUI_",""),#REF!,2,FALSE)),"ERROR")</f>
        <v>ERROR</v>
      </c>
      <c r="Y495" s="22">
        <f t="shared" ca="1" si="25"/>
        <v>243001</v>
      </c>
      <c r="Z495" s="134" t="str">
        <f ca="1">IFERROR(IF(Y495=0,0,VLOOKUP(SUBSTITUTE(VLOOKUP(Y495,#REF!,MATCH("strItemName",#REF!,0),FALSE),"SUI_",""),#REF!,2,FALSE)),"ERROR")</f>
        <v>ERROR</v>
      </c>
      <c r="AA495" s="22">
        <f t="shared" ca="1" si="25"/>
        <v>243001</v>
      </c>
      <c r="AB495" s="134" t="str">
        <f ca="1">IFERROR(IF(AA495=0,0,VLOOKUP(SUBSTITUTE(VLOOKUP(AA495,#REF!,MATCH("strItemName",#REF!,0),FALSE),"SUI_",""),#REF!,2,FALSE)),"ERROR")</f>
        <v>ERROR</v>
      </c>
      <c r="AC495" s="22">
        <f t="shared" ca="1" si="25"/>
        <v>243001</v>
      </c>
      <c r="AD495" s="134" t="str">
        <f ca="1">IFERROR(IF(AC495=0,0,VLOOKUP(SUBSTITUTE(VLOOKUP(AC495,#REF!,MATCH("strItemName",#REF!,0),FALSE),"SUI_",""),#REF!,2,FALSE)),"ERROR")</f>
        <v>ERROR</v>
      </c>
      <c r="AE495" s="22">
        <f t="shared" ca="1" si="25"/>
        <v>243001</v>
      </c>
      <c r="AF495" s="134" t="str">
        <f ca="1">IFERROR(IF(AE495=0,0,VLOOKUP(SUBSTITUTE(VLOOKUP(AE495,#REF!,MATCH("strItemName",#REF!,0),FALSE),"SUI_",""),#REF!,2,FALSE)),"ERROR")</f>
        <v>ERROR</v>
      </c>
      <c r="AG495" s="88">
        <v>0</v>
      </c>
      <c r="AH495" s="134">
        <f>IFERROR(IF(AG495=0,0,VLOOKUP(SUBSTITUTE(VLOOKUP(AG495,#REF!,MATCH("strItemName",#REF!,0),FALSE),"SUI_",""),#REF!,2,FALSE)),"ERROR")</f>
        <v>0</v>
      </c>
      <c r="AI495" s="22">
        <f ca="1">IFERROR(IFERROR(VLOOKUP($B495,INDIRECT(VLOOKUP($E495,보상!$S:$AA,2,FALSE)),MATCH(AI$6,INDIRECT(VLOOKUP($E495,보상!$S:$AA,3,FALSE)),0),FALSE),VLOOKUP($B495,INDIRECT(VLOOKUP($E495&amp;"_U",보상!$S:$AA,2,FALSE)),MATCH(AI$6,INDIRECT(VLOOKUP($E495&amp;"_U",보상!$S:$AA,3,FALSE)),0),FALSE)),"ERROR")</f>
        <v>1</v>
      </c>
      <c r="AJ495" s="22">
        <v>0</v>
      </c>
      <c r="AK495" s="22">
        <v>0</v>
      </c>
      <c r="AL495" s="22">
        <v>0</v>
      </c>
      <c r="AM495" s="22" t="b">
        <v>0</v>
      </c>
      <c r="AN495" s="22">
        <v>0</v>
      </c>
      <c r="AO495" s="22">
        <v>0</v>
      </c>
    </row>
    <row r="496" spans="2:41" ht="16.5" customHeight="1" x14ac:dyDescent="0.3">
      <c r="B496" s="153">
        <f t="shared" si="24"/>
        <v>1074103</v>
      </c>
      <c r="C496" s="22">
        <v>1074103</v>
      </c>
      <c r="D496" s="156" t="str">
        <f ca="1">IFERROR(IFERROR(VLOOKUP($B496,INDIRECT(VLOOKUP($E496,보상!$S:$AA,2,FALSE)),MATCH(D$6,INDIRECT(VLOOKUP($E496,보상!$S:$AA,3,FALSE)),0),FALSE),VLOOKUP($B496,INDIRECT(VLOOKUP($E496&amp;"_U",보상!$S:$AA,2,FALSE)),MATCH(D$6,INDIRECT(VLOOKUP($E496&amp;"_U",보상!$S:$AA,3,FALSE)),0),FALSE)),"ERROR")</f>
        <v>격돌</v>
      </c>
      <c r="E496" s="22" t="s">
        <v>384</v>
      </c>
      <c r="F496" s="22">
        <f>COUNTIF($C$8:$C496,$C496)</f>
        <v>1</v>
      </c>
      <c r="G496" s="22" t="b">
        <v>0</v>
      </c>
      <c r="H496" s="22">
        <v>0</v>
      </c>
      <c r="I496" s="129">
        <f>IFERROR(IF(H496=0,0,VLOOKUP(VLOOKUP(H496,#REF!,MATCH("strMailTitleID",#REF!,0),FALSE),#REF!,2,FALSE)),"ERROR")</f>
        <v>0</v>
      </c>
      <c r="J496" s="176">
        <v>0</v>
      </c>
      <c r="K496" s="129">
        <f>IFERROR(IF(J496=0,0,VLOOKUP(VLOOKUP(J496,#REF!,MATCH("strMailTitleID",#REF!,0),FALSE),#REF!,2,FALSE)),"ERROR")</f>
        <v>0</v>
      </c>
      <c r="L496" s="22">
        <f ca="1">IFERROR(IFERROR(VLOOKUP($B496,INDIRECT(VLOOKUP($E496,보상!$S:$AA,2,FALSE)),MATCH(L$6,INDIRECT(VLOOKUP($E496,보상!$S:$AA,3,FALSE)),0),FALSE),VLOOKUP($B496,INDIRECT(VLOOKUP($E496&amp;"_U",보상!$S:$AA,2,FALSE)),MATCH(L$6,INDIRECT(VLOOKUP($E496&amp;"_U",보상!$S:$AA,3,FALSE)),0),FALSE)),"ERROR")</f>
        <v>47930</v>
      </c>
      <c r="M496" s="22">
        <v>0</v>
      </c>
      <c r="N496" s="22">
        <v>0</v>
      </c>
      <c r="O496" s="22">
        <v>0</v>
      </c>
      <c r="P496" s="22" t="str">
        <f ca="1">IFERROR(IFERROR(VLOOKUP($B496,INDIRECT(VLOOKUP($E496,보상!$S:$AA,2,FALSE)),MATCH(P$6,INDIRECT(VLOOKUP($E496,보상!$S:$AA,3,FALSE)),0),FALSE),VLOOKUP($B496,INDIRECT(VLOOKUP($E496&amp;"_U",보상!$S:$AA,2,FALSE)),MATCH(P$6,INDIRECT(VLOOKUP($E496&amp;"_U",보상!$S:$AA,3,FALSE)),0),FALSE)),"ERROR")</f>
        <v>Gold</v>
      </c>
      <c r="Q496" s="22">
        <f ca="1">IFERROR(IFERROR(VLOOKUP($B496,INDIRECT(VLOOKUP($E496,보상!$S:$AA,2,FALSE)),MATCH(Q$6,INDIRECT(VLOOKUP($E496,보상!$S:$AA,3,FALSE)),0),FALSE),VLOOKUP($B496,INDIRECT(VLOOKUP($E496&amp;"_U",보상!$S:$AA,2,FALSE)),MATCH(Q$6,INDIRECT(VLOOKUP($E496&amp;"_U",보상!$S:$AA,3,FALSE)),0),FALSE)),"ERROR")</f>
        <v>17700</v>
      </c>
      <c r="R496" s="22" t="b">
        <v>0</v>
      </c>
      <c r="S496" s="22" t="b">
        <v>0</v>
      </c>
      <c r="T496" s="22">
        <f ca="1">IFERROR(IF(W496=0,0,VLOOKUP(W496,보상!$D:$K,6,FALSE)),"-")</f>
        <v>0</v>
      </c>
      <c r="U496" s="22">
        <f ca="1">IFERROR(IF(W496=0,0,VLOOKUP(W496,보상!$D:$K,7,FALSE)),"-")</f>
        <v>0</v>
      </c>
      <c r="V496" s="22">
        <f ca="1">IFERROR(IF(W496=0,0,VLOOKUP(W496,보상!$D:$K,8,FALSE)),"-")</f>
        <v>0</v>
      </c>
      <c r="W496" s="22">
        <f ca="1">IFERROR(IFERROR(VLOOKUP($B496,INDIRECT(VLOOKUP($E496,보상!$S:$AA,2,FALSE)),MATCH(W$6,INDIRECT(VLOOKUP($E496,보상!$S:$AA,3,FALSE)),0),FALSE),VLOOKUP($B496,INDIRECT(VLOOKUP($E496&amp;"_U",보상!$S:$AA,2,FALSE)),MATCH(W$6,INDIRECT(VLOOKUP($E496&amp;"_U",보상!$S:$AA,3,FALSE)),0),FALSE)),"ERROR")</f>
        <v>4003031</v>
      </c>
      <c r="X496" s="134" t="str">
        <f ca="1">IFERROR(IF(W496=0,0,VLOOKUP(SUBSTITUTE(VLOOKUP(W496,#REF!,MATCH("strItemName",#REF!,0),FALSE),"SUI_",""),#REF!,2,FALSE)),"ERROR")</f>
        <v>ERROR</v>
      </c>
      <c r="Y496" s="22">
        <f t="shared" ca="1" si="25"/>
        <v>4003031</v>
      </c>
      <c r="Z496" s="134" t="str">
        <f ca="1">IFERROR(IF(Y496=0,0,VLOOKUP(SUBSTITUTE(VLOOKUP(Y496,#REF!,MATCH("strItemName",#REF!,0),FALSE),"SUI_",""),#REF!,2,FALSE)),"ERROR")</f>
        <v>ERROR</v>
      </c>
      <c r="AA496" s="22">
        <f t="shared" ca="1" si="25"/>
        <v>4003031</v>
      </c>
      <c r="AB496" s="134" t="str">
        <f ca="1">IFERROR(IF(AA496=0,0,VLOOKUP(SUBSTITUTE(VLOOKUP(AA496,#REF!,MATCH("strItemName",#REF!,0),FALSE),"SUI_",""),#REF!,2,FALSE)),"ERROR")</f>
        <v>ERROR</v>
      </c>
      <c r="AC496" s="22">
        <f t="shared" ca="1" si="25"/>
        <v>4003031</v>
      </c>
      <c r="AD496" s="134" t="str">
        <f ca="1">IFERROR(IF(AC496=0,0,VLOOKUP(SUBSTITUTE(VLOOKUP(AC496,#REF!,MATCH("strItemName",#REF!,0),FALSE),"SUI_",""),#REF!,2,FALSE)),"ERROR")</f>
        <v>ERROR</v>
      </c>
      <c r="AE496" s="22">
        <f t="shared" ca="1" si="25"/>
        <v>4003031</v>
      </c>
      <c r="AF496" s="134" t="str">
        <f ca="1">IFERROR(IF(AE496=0,0,VLOOKUP(SUBSTITUTE(VLOOKUP(AE496,#REF!,MATCH("strItemName",#REF!,0),FALSE),"SUI_",""),#REF!,2,FALSE)),"ERROR")</f>
        <v>ERROR</v>
      </c>
      <c r="AG496" s="88">
        <v>0</v>
      </c>
      <c r="AH496" s="134">
        <f>IFERROR(IF(AG496=0,0,VLOOKUP(SUBSTITUTE(VLOOKUP(AG496,#REF!,MATCH("strItemName",#REF!,0),FALSE),"SUI_",""),#REF!,2,FALSE)),"ERROR")</f>
        <v>0</v>
      </c>
      <c r="AI496" s="22">
        <f ca="1">IFERROR(IFERROR(VLOOKUP($B496,INDIRECT(VLOOKUP($E496,보상!$S:$AA,2,FALSE)),MATCH(AI$6,INDIRECT(VLOOKUP($E496,보상!$S:$AA,3,FALSE)),0),FALSE),VLOOKUP($B496,INDIRECT(VLOOKUP($E496&amp;"_U",보상!$S:$AA,2,FALSE)),MATCH(AI$6,INDIRECT(VLOOKUP($E496&amp;"_U",보상!$S:$AA,3,FALSE)),0),FALSE)),"ERROR")</f>
        <v>1</v>
      </c>
      <c r="AJ496" s="22">
        <v>0</v>
      </c>
      <c r="AK496" s="22">
        <v>0</v>
      </c>
      <c r="AL496" s="22">
        <v>0</v>
      </c>
      <c r="AM496" s="22" t="b">
        <v>0</v>
      </c>
      <c r="AN496" s="22">
        <v>0</v>
      </c>
      <c r="AO496" s="22">
        <v>0</v>
      </c>
    </row>
    <row r="497" spans="2:41" ht="16.5" customHeight="1" x14ac:dyDescent="0.3">
      <c r="B497" s="153">
        <f t="shared" si="24"/>
        <v>1074203</v>
      </c>
      <c r="C497" s="22">
        <v>1074203</v>
      </c>
      <c r="D497" s="156" t="str">
        <f ca="1">IFERROR(IFERROR(VLOOKUP($B497,INDIRECT(VLOOKUP($E497,보상!$S:$AA,2,FALSE)),MATCH(D$6,INDIRECT(VLOOKUP($E497,보상!$S:$AA,3,FALSE)),0),FALSE),VLOOKUP($B497,INDIRECT(VLOOKUP($E497&amp;"_U",보상!$S:$AA,2,FALSE)),MATCH(D$6,INDIRECT(VLOOKUP($E497&amp;"_U",보상!$S:$AA,3,FALSE)),0),FALSE)),"ERROR")</f>
        <v>혼돈의 힘의 잔재</v>
      </c>
      <c r="E497" s="22" t="s">
        <v>384</v>
      </c>
      <c r="F497" s="22">
        <f>COUNTIF($C$8:$C497,$C497)</f>
        <v>1</v>
      </c>
      <c r="G497" s="22" t="b">
        <v>0</v>
      </c>
      <c r="H497" s="22">
        <v>0</v>
      </c>
      <c r="I497" s="129">
        <f>IFERROR(IF(H497=0,0,VLOOKUP(VLOOKUP(H497,#REF!,MATCH("strMailTitleID",#REF!,0),FALSE),#REF!,2,FALSE)),"ERROR")</f>
        <v>0</v>
      </c>
      <c r="J497" s="176">
        <v>0</v>
      </c>
      <c r="K497" s="129">
        <f>IFERROR(IF(J497=0,0,VLOOKUP(VLOOKUP(J497,#REF!,MATCH("strMailTitleID",#REF!,0),FALSE),#REF!,2,FALSE)),"ERROR")</f>
        <v>0</v>
      </c>
      <c r="L497" s="22">
        <f ca="1">IFERROR(IFERROR(VLOOKUP($B497,INDIRECT(VLOOKUP($E497,보상!$S:$AA,2,FALSE)),MATCH(L$6,INDIRECT(VLOOKUP($E497,보상!$S:$AA,3,FALSE)),0),FALSE),VLOOKUP($B497,INDIRECT(VLOOKUP($E497&amp;"_U",보상!$S:$AA,2,FALSE)),MATCH(L$6,INDIRECT(VLOOKUP($E497&amp;"_U",보상!$S:$AA,3,FALSE)),0),FALSE)),"ERROR")</f>
        <v>44510</v>
      </c>
      <c r="M497" s="22">
        <v>0</v>
      </c>
      <c r="N497" s="22">
        <v>0</v>
      </c>
      <c r="O497" s="22">
        <v>0</v>
      </c>
      <c r="P497" s="22" t="str">
        <f ca="1">IFERROR(IFERROR(VLOOKUP($B497,INDIRECT(VLOOKUP($E497,보상!$S:$AA,2,FALSE)),MATCH(P$6,INDIRECT(VLOOKUP($E497,보상!$S:$AA,3,FALSE)),0),FALSE),VLOOKUP($B497,INDIRECT(VLOOKUP($E497&amp;"_U",보상!$S:$AA,2,FALSE)),MATCH(P$6,INDIRECT(VLOOKUP($E497&amp;"_U",보상!$S:$AA,3,FALSE)),0),FALSE)),"ERROR")</f>
        <v>Gold</v>
      </c>
      <c r="Q497" s="22">
        <f ca="1">IFERROR(IFERROR(VLOOKUP($B497,INDIRECT(VLOOKUP($E497,보상!$S:$AA,2,FALSE)),MATCH(Q$6,INDIRECT(VLOOKUP($E497,보상!$S:$AA,3,FALSE)),0),FALSE),VLOOKUP($B497,INDIRECT(VLOOKUP($E497&amp;"_U",보상!$S:$AA,2,FALSE)),MATCH(Q$6,INDIRECT(VLOOKUP($E497&amp;"_U",보상!$S:$AA,3,FALSE)),0),FALSE)),"ERROR")</f>
        <v>17700</v>
      </c>
      <c r="R497" s="22" t="b">
        <v>0</v>
      </c>
      <c r="S497" s="22" t="b">
        <v>0</v>
      </c>
      <c r="T497" s="22">
        <f ca="1">IFERROR(IF(W497=0,0,VLOOKUP(W497,보상!$D:$K,6,FALSE)),"-")</f>
        <v>0</v>
      </c>
      <c r="U497" s="22">
        <f ca="1">IFERROR(IF(W497=0,0,VLOOKUP(W497,보상!$D:$K,7,FALSE)),"-")</f>
        <v>0</v>
      </c>
      <c r="V497" s="22">
        <f ca="1">IFERROR(IF(W497=0,0,VLOOKUP(W497,보상!$D:$K,8,FALSE)),"-")</f>
        <v>0</v>
      </c>
      <c r="W497" s="22">
        <f ca="1">IFERROR(IFERROR(VLOOKUP($B497,INDIRECT(VLOOKUP($E497,보상!$S:$AA,2,FALSE)),MATCH(W$6,INDIRECT(VLOOKUP($E497,보상!$S:$AA,3,FALSE)),0),FALSE),VLOOKUP($B497,INDIRECT(VLOOKUP($E497&amp;"_U",보상!$S:$AA,2,FALSE)),MATCH(W$6,INDIRECT(VLOOKUP($E497&amp;"_U",보상!$S:$AA,3,FALSE)),0),FALSE)),"ERROR")</f>
        <v>4012010</v>
      </c>
      <c r="X497" s="134" t="str">
        <f ca="1">IFERROR(IF(W497=0,0,VLOOKUP(SUBSTITUTE(VLOOKUP(W497,#REF!,MATCH("strItemName",#REF!,0),FALSE),"SUI_",""),#REF!,2,FALSE)),"ERROR")</f>
        <v>ERROR</v>
      </c>
      <c r="Y497" s="22">
        <f t="shared" ca="1" si="25"/>
        <v>4012010</v>
      </c>
      <c r="Z497" s="134" t="str">
        <f ca="1">IFERROR(IF(Y497=0,0,VLOOKUP(SUBSTITUTE(VLOOKUP(Y497,#REF!,MATCH("strItemName",#REF!,0),FALSE),"SUI_",""),#REF!,2,FALSE)),"ERROR")</f>
        <v>ERROR</v>
      </c>
      <c r="AA497" s="22">
        <f t="shared" ca="1" si="25"/>
        <v>4012010</v>
      </c>
      <c r="AB497" s="134" t="str">
        <f ca="1">IFERROR(IF(AA497=0,0,VLOOKUP(SUBSTITUTE(VLOOKUP(AA497,#REF!,MATCH("strItemName",#REF!,0),FALSE),"SUI_",""),#REF!,2,FALSE)),"ERROR")</f>
        <v>ERROR</v>
      </c>
      <c r="AC497" s="22">
        <f t="shared" ca="1" si="25"/>
        <v>4012010</v>
      </c>
      <c r="AD497" s="134" t="str">
        <f ca="1">IFERROR(IF(AC497=0,0,VLOOKUP(SUBSTITUTE(VLOOKUP(AC497,#REF!,MATCH("strItemName",#REF!,0),FALSE),"SUI_",""),#REF!,2,FALSE)),"ERROR")</f>
        <v>ERROR</v>
      </c>
      <c r="AE497" s="22">
        <f t="shared" ca="1" si="25"/>
        <v>4012010</v>
      </c>
      <c r="AF497" s="134" t="str">
        <f ca="1">IFERROR(IF(AE497=0,0,VLOOKUP(SUBSTITUTE(VLOOKUP(AE497,#REF!,MATCH("strItemName",#REF!,0),FALSE),"SUI_",""),#REF!,2,FALSE)),"ERROR")</f>
        <v>ERROR</v>
      </c>
      <c r="AG497" s="88">
        <v>0</v>
      </c>
      <c r="AH497" s="134">
        <f>IFERROR(IF(AG497=0,0,VLOOKUP(SUBSTITUTE(VLOOKUP(AG497,#REF!,MATCH("strItemName",#REF!,0),FALSE),"SUI_",""),#REF!,2,FALSE)),"ERROR")</f>
        <v>0</v>
      </c>
      <c r="AI497" s="22">
        <f ca="1">IFERROR(IFERROR(VLOOKUP($B497,INDIRECT(VLOOKUP($E497,보상!$S:$AA,2,FALSE)),MATCH(AI$6,INDIRECT(VLOOKUP($E497,보상!$S:$AA,3,FALSE)),0),FALSE),VLOOKUP($B497,INDIRECT(VLOOKUP($E497&amp;"_U",보상!$S:$AA,2,FALSE)),MATCH(AI$6,INDIRECT(VLOOKUP($E497&amp;"_U",보상!$S:$AA,3,FALSE)),0),FALSE)),"ERROR")</f>
        <v>1</v>
      </c>
      <c r="AJ497" s="22">
        <v>0</v>
      </c>
      <c r="AK497" s="22">
        <v>0</v>
      </c>
      <c r="AL497" s="22">
        <v>0</v>
      </c>
      <c r="AM497" s="22" t="b">
        <v>0</v>
      </c>
      <c r="AN497" s="22">
        <v>0</v>
      </c>
      <c r="AO497" s="22">
        <v>0</v>
      </c>
    </row>
    <row r="498" spans="2:41" ht="16.5" customHeight="1" x14ac:dyDescent="0.3">
      <c r="B498" s="153">
        <f t="shared" si="24"/>
        <v>1074303</v>
      </c>
      <c r="C498" s="22">
        <v>1074303</v>
      </c>
      <c r="D498" s="156" t="str">
        <f ca="1">IFERROR(IFERROR(VLOOKUP($B498,INDIRECT(VLOOKUP($E498,보상!$S:$AA,2,FALSE)),MATCH(D$6,INDIRECT(VLOOKUP($E498,보상!$S:$AA,3,FALSE)),0),FALSE),VLOOKUP($B498,INDIRECT(VLOOKUP($E498&amp;"_U",보상!$S:$AA,2,FALSE)),MATCH(D$6,INDIRECT(VLOOKUP($E498&amp;"_U",보상!$S:$AA,3,FALSE)),0),FALSE)),"ERROR")</f>
        <v>두 악마의 정체</v>
      </c>
      <c r="E498" s="22" t="s">
        <v>384</v>
      </c>
      <c r="F498" s="22">
        <f>COUNTIF($C$8:$C498,$C498)</f>
        <v>1</v>
      </c>
      <c r="G498" s="22" t="b">
        <v>0</v>
      </c>
      <c r="H498" s="22">
        <v>0</v>
      </c>
      <c r="I498" s="129">
        <f>IFERROR(IF(H498=0,0,VLOOKUP(VLOOKUP(H498,#REF!,MATCH("strMailTitleID",#REF!,0),FALSE),#REF!,2,FALSE)),"ERROR")</f>
        <v>0</v>
      </c>
      <c r="J498" s="176">
        <v>0</v>
      </c>
      <c r="K498" s="129">
        <f>IFERROR(IF(J498=0,0,VLOOKUP(VLOOKUP(J498,#REF!,MATCH("strMailTitleID",#REF!,0),FALSE),#REF!,2,FALSE)),"ERROR")</f>
        <v>0</v>
      </c>
      <c r="L498" s="22">
        <f ca="1">IFERROR(IFERROR(VLOOKUP($B498,INDIRECT(VLOOKUP($E498,보상!$S:$AA,2,FALSE)),MATCH(L$6,INDIRECT(VLOOKUP($E498,보상!$S:$AA,3,FALSE)),0),FALSE),VLOOKUP($B498,INDIRECT(VLOOKUP($E498&amp;"_U",보상!$S:$AA,2,FALSE)),MATCH(L$6,INDIRECT(VLOOKUP($E498&amp;"_U",보상!$S:$AA,3,FALSE)),0),FALSE)),"ERROR")</f>
        <v>44510</v>
      </c>
      <c r="M498" s="22">
        <v>0</v>
      </c>
      <c r="N498" s="22">
        <v>0</v>
      </c>
      <c r="O498" s="22">
        <v>0</v>
      </c>
      <c r="P498" s="22" t="str">
        <f ca="1">IFERROR(IFERROR(VLOOKUP($B498,INDIRECT(VLOOKUP($E498,보상!$S:$AA,2,FALSE)),MATCH(P$6,INDIRECT(VLOOKUP($E498,보상!$S:$AA,3,FALSE)),0),FALSE),VLOOKUP($B498,INDIRECT(VLOOKUP($E498&amp;"_U",보상!$S:$AA,2,FALSE)),MATCH(P$6,INDIRECT(VLOOKUP($E498&amp;"_U",보상!$S:$AA,3,FALSE)),0),FALSE)),"ERROR")</f>
        <v>Gold</v>
      </c>
      <c r="Q498" s="22">
        <f ca="1">IFERROR(IFERROR(VLOOKUP($B498,INDIRECT(VLOOKUP($E498,보상!$S:$AA,2,FALSE)),MATCH(Q$6,INDIRECT(VLOOKUP($E498,보상!$S:$AA,3,FALSE)),0),FALSE),VLOOKUP($B498,INDIRECT(VLOOKUP($E498&amp;"_U",보상!$S:$AA,2,FALSE)),MATCH(Q$6,INDIRECT(VLOOKUP($E498&amp;"_U",보상!$S:$AA,3,FALSE)),0),FALSE)),"ERROR")</f>
        <v>17700</v>
      </c>
      <c r="R498" s="22" t="b">
        <v>0</v>
      </c>
      <c r="S498" s="22" t="b">
        <v>0</v>
      </c>
      <c r="T498" s="22">
        <f ca="1">IFERROR(IF(W498=0,0,VLOOKUP(W498,보상!$D:$K,6,FALSE)),"-")</f>
        <v>2500</v>
      </c>
      <c r="U498" s="22">
        <f ca="1">IFERROR(IF(W498=0,0,VLOOKUP(W498,보상!$D:$K,7,FALSE)),"-")</f>
        <v>0</v>
      </c>
      <c r="V498" s="22">
        <f ca="1">IFERROR(IF(W498=0,0,VLOOKUP(W498,보상!$D:$K,8,FALSE)),"-")</f>
        <v>0</v>
      </c>
      <c r="W498" s="22">
        <f ca="1">IFERROR(IFERROR(VLOOKUP($B498,INDIRECT(VLOOKUP($E498,보상!$S:$AA,2,FALSE)),MATCH(W$6,INDIRECT(VLOOKUP($E498,보상!$S:$AA,3,FALSE)),0),FALSE),VLOOKUP($B498,INDIRECT(VLOOKUP($E498&amp;"_U",보상!$S:$AA,2,FALSE)),MATCH(W$6,INDIRECT(VLOOKUP($E498&amp;"_U",보상!$S:$AA,3,FALSE)),0),FALSE)),"ERROR")</f>
        <v>152001</v>
      </c>
      <c r="X498" s="134" t="str">
        <f ca="1">IFERROR(IF(W498=0,0,VLOOKUP(SUBSTITUTE(VLOOKUP(W498,#REF!,MATCH("strItemName",#REF!,0),FALSE),"SUI_",""),#REF!,2,FALSE)),"ERROR")</f>
        <v>ERROR</v>
      </c>
      <c r="Y498" s="22">
        <f t="shared" ca="1" si="25"/>
        <v>152001</v>
      </c>
      <c r="Z498" s="134" t="str">
        <f ca="1">IFERROR(IF(Y498=0,0,VLOOKUP(SUBSTITUTE(VLOOKUP(Y498,#REF!,MATCH("strItemName",#REF!,0),FALSE),"SUI_",""),#REF!,2,FALSE)),"ERROR")</f>
        <v>ERROR</v>
      </c>
      <c r="AA498" s="22">
        <f t="shared" ca="1" si="25"/>
        <v>152001</v>
      </c>
      <c r="AB498" s="134" t="str">
        <f ca="1">IFERROR(IF(AA498=0,0,VLOOKUP(SUBSTITUTE(VLOOKUP(AA498,#REF!,MATCH("strItemName",#REF!,0),FALSE),"SUI_",""),#REF!,2,FALSE)),"ERROR")</f>
        <v>ERROR</v>
      </c>
      <c r="AC498" s="22">
        <f t="shared" ca="1" si="25"/>
        <v>152001</v>
      </c>
      <c r="AD498" s="134" t="str">
        <f ca="1">IFERROR(IF(AC498=0,0,VLOOKUP(SUBSTITUTE(VLOOKUP(AC498,#REF!,MATCH("strItemName",#REF!,0),FALSE),"SUI_",""),#REF!,2,FALSE)),"ERROR")</f>
        <v>ERROR</v>
      </c>
      <c r="AE498" s="22">
        <f t="shared" ca="1" si="25"/>
        <v>152001</v>
      </c>
      <c r="AF498" s="134" t="str">
        <f ca="1">IFERROR(IF(AE498=0,0,VLOOKUP(SUBSTITUTE(VLOOKUP(AE498,#REF!,MATCH("strItemName",#REF!,0),FALSE),"SUI_",""),#REF!,2,FALSE)),"ERROR")</f>
        <v>ERROR</v>
      </c>
      <c r="AG498" s="88">
        <v>0</v>
      </c>
      <c r="AH498" s="134">
        <f>IFERROR(IF(AG498=0,0,VLOOKUP(SUBSTITUTE(VLOOKUP(AG498,#REF!,MATCH("strItemName",#REF!,0),FALSE),"SUI_",""),#REF!,2,FALSE)),"ERROR")</f>
        <v>0</v>
      </c>
      <c r="AI498" s="22">
        <f ca="1">IFERROR(IFERROR(VLOOKUP($B498,INDIRECT(VLOOKUP($E498,보상!$S:$AA,2,FALSE)),MATCH(AI$6,INDIRECT(VLOOKUP($E498,보상!$S:$AA,3,FALSE)),0),FALSE),VLOOKUP($B498,INDIRECT(VLOOKUP($E498&amp;"_U",보상!$S:$AA,2,FALSE)),MATCH(AI$6,INDIRECT(VLOOKUP($E498&amp;"_U",보상!$S:$AA,3,FALSE)),0),FALSE)),"ERROR")</f>
        <v>1</v>
      </c>
      <c r="AJ498" s="22">
        <v>0</v>
      </c>
      <c r="AK498" s="22">
        <v>0</v>
      </c>
      <c r="AL498" s="22">
        <v>0</v>
      </c>
      <c r="AM498" s="22" t="b">
        <v>0</v>
      </c>
      <c r="AN498" s="22">
        <v>0</v>
      </c>
      <c r="AO498" s="22">
        <v>0</v>
      </c>
    </row>
    <row r="499" spans="2:41" ht="16.5" customHeight="1" x14ac:dyDescent="0.3">
      <c r="B499" s="153">
        <f t="shared" si="24"/>
        <v>1074403</v>
      </c>
      <c r="C499" s="22">
        <v>1074403</v>
      </c>
      <c r="D499" s="156" t="str">
        <f ca="1">IFERROR(IFERROR(VLOOKUP($B499,INDIRECT(VLOOKUP($E499,보상!$S:$AA,2,FALSE)),MATCH(D$6,INDIRECT(VLOOKUP($E499,보상!$S:$AA,3,FALSE)),0),FALSE),VLOOKUP($B499,INDIRECT(VLOOKUP($E499&amp;"_U",보상!$S:$AA,2,FALSE)),MATCH(D$6,INDIRECT(VLOOKUP($E499&amp;"_U",보상!$S:$AA,3,FALSE)),0),FALSE)),"ERROR")</f>
        <v>변이체 표본 구하기</v>
      </c>
      <c r="E499" s="22" t="s">
        <v>384</v>
      </c>
      <c r="F499" s="22">
        <f>COUNTIF($C$8:$C499,$C499)</f>
        <v>1</v>
      </c>
      <c r="G499" s="22" t="b">
        <v>0</v>
      </c>
      <c r="H499" s="22">
        <v>0</v>
      </c>
      <c r="I499" s="129">
        <f>IFERROR(IF(H499=0,0,VLOOKUP(VLOOKUP(H499,#REF!,MATCH("strMailTitleID",#REF!,0),FALSE),#REF!,2,FALSE)),"ERROR")</f>
        <v>0</v>
      </c>
      <c r="J499" s="176">
        <v>0</v>
      </c>
      <c r="K499" s="129">
        <f>IFERROR(IF(J499=0,0,VLOOKUP(VLOOKUP(J499,#REF!,MATCH("strMailTitleID",#REF!,0),FALSE),#REF!,2,FALSE)),"ERROR")</f>
        <v>0</v>
      </c>
      <c r="L499" s="22">
        <f ca="1">IFERROR(IFERROR(VLOOKUP($B499,INDIRECT(VLOOKUP($E499,보상!$S:$AA,2,FALSE)),MATCH(L$6,INDIRECT(VLOOKUP($E499,보상!$S:$AA,3,FALSE)),0),FALSE),VLOOKUP($B499,INDIRECT(VLOOKUP($E499&amp;"_U",보상!$S:$AA,2,FALSE)),MATCH(L$6,INDIRECT(VLOOKUP($E499&amp;"_U",보상!$S:$AA,3,FALSE)),0),FALSE)),"ERROR")</f>
        <v>47930</v>
      </c>
      <c r="M499" s="22">
        <v>0</v>
      </c>
      <c r="N499" s="22">
        <v>0</v>
      </c>
      <c r="O499" s="22">
        <v>0</v>
      </c>
      <c r="P499" s="22" t="str">
        <f ca="1">IFERROR(IFERROR(VLOOKUP($B499,INDIRECT(VLOOKUP($E499,보상!$S:$AA,2,FALSE)),MATCH(P$6,INDIRECT(VLOOKUP($E499,보상!$S:$AA,3,FALSE)),0),FALSE),VLOOKUP($B499,INDIRECT(VLOOKUP($E499&amp;"_U",보상!$S:$AA,2,FALSE)),MATCH(P$6,INDIRECT(VLOOKUP($E499&amp;"_U",보상!$S:$AA,3,FALSE)),0),FALSE)),"ERROR")</f>
        <v>Gold</v>
      </c>
      <c r="Q499" s="22">
        <f ca="1">IFERROR(IFERROR(VLOOKUP($B499,INDIRECT(VLOOKUP($E499,보상!$S:$AA,2,FALSE)),MATCH(Q$6,INDIRECT(VLOOKUP($E499,보상!$S:$AA,3,FALSE)),0),FALSE),VLOOKUP($B499,INDIRECT(VLOOKUP($E499&amp;"_U",보상!$S:$AA,2,FALSE)),MATCH(Q$6,INDIRECT(VLOOKUP($E499&amp;"_U",보상!$S:$AA,3,FALSE)),0),FALSE)),"ERROR")</f>
        <v>17700</v>
      </c>
      <c r="R499" s="22" t="b">
        <v>0</v>
      </c>
      <c r="S499" s="22" t="b">
        <v>0</v>
      </c>
      <c r="T499" s="22">
        <f ca="1">IFERROR(IF(W499=0,0,VLOOKUP(W499,보상!$D:$K,6,FALSE)),"-")</f>
        <v>0</v>
      </c>
      <c r="U499" s="22">
        <f ca="1">IFERROR(IF(W499=0,0,VLOOKUP(W499,보상!$D:$K,7,FALSE)),"-")</f>
        <v>0</v>
      </c>
      <c r="V499" s="22">
        <f ca="1">IFERROR(IF(W499=0,0,VLOOKUP(W499,보상!$D:$K,8,FALSE)),"-")</f>
        <v>0</v>
      </c>
      <c r="W499" s="22">
        <f ca="1">IFERROR(IFERROR(VLOOKUP($B499,INDIRECT(VLOOKUP($E499,보상!$S:$AA,2,FALSE)),MATCH(W$6,INDIRECT(VLOOKUP($E499,보상!$S:$AA,3,FALSE)),0),FALSE),VLOOKUP($B499,INDIRECT(VLOOKUP($E499&amp;"_U",보상!$S:$AA,2,FALSE)),MATCH(W$6,INDIRECT(VLOOKUP($E499&amp;"_U",보상!$S:$AA,3,FALSE)),0),FALSE)),"ERROR")</f>
        <v>2005001</v>
      </c>
      <c r="X499" s="134" t="str">
        <f ca="1">IFERROR(IF(W499=0,0,VLOOKUP(SUBSTITUTE(VLOOKUP(W499,#REF!,MATCH("strItemName",#REF!,0),FALSE),"SUI_",""),#REF!,2,FALSE)),"ERROR")</f>
        <v>ERROR</v>
      </c>
      <c r="Y499" s="22">
        <f t="shared" ca="1" si="25"/>
        <v>2005001</v>
      </c>
      <c r="Z499" s="134" t="str">
        <f ca="1">IFERROR(IF(Y499=0,0,VLOOKUP(SUBSTITUTE(VLOOKUP(Y499,#REF!,MATCH("strItemName",#REF!,0),FALSE),"SUI_",""),#REF!,2,FALSE)),"ERROR")</f>
        <v>ERROR</v>
      </c>
      <c r="AA499" s="22">
        <f t="shared" ca="1" si="25"/>
        <v>2005001</v>
      </c>
      <c r="AB499" s="134" t="str">
        <f ca="1">IFERROR(IF(AA499=0,0,VLOOKUP(SUBSTITUTE(VLOOKUP(AA499,#REF!,MATCH("strItemName",#REF!,0),FALSE),"SUI_",""),#REF!,2,FALSE)),"ERROR")</f>
        <v>ERROR</v>
      </c>
      <c r="AC499" s="22">
        <f t="shared" ca="1" si="25"/>
        <v>2005001</v>
      </c>
      <c r="AD499" s="134" t="str">
        <f ca="1">IFERROR(IF(AC499=0,0,VLOOKUP(SUBSTITUTE(VLOOKUP(AC499,#REF!,MATCH("strItemName",#REF!,0),FALSE),"SUI_",""),#REF!,2,FALSE)),"ERROR")</f>
        <v>ERROR</v>
      </c>
      <c r="AE499" s="22">
        <f t="shared" ca="1" si="25"/>
        <v>2005001</v>
      </c>
      <c r="AF499" s="134" t="str">
        <f ca="1">IFERROR(IF(AE499=0,0,VLOOKUP(SUBSTITUTE(VLOOKUP(AE499,#REF!,MATCH("strItemName",#REF!,0),FALSE),"SUI_",""),#REF!,2,FALSE)),"ERROR")</f>
        <v>ERROR</v>
      </c>
      <c r="AG499" s="88">
        <v>0</v>
      </c>
      <c r="AH499" s="134">
        <f>IFERROR(IF(AG499=0,0,VLOOKUP(SUBSTITUTE(VLOOKUP(AG499,#REF!,MATCH("strItemName",#REF!,0),FALSE),"SUI_",""),#REF!,2,FALSE)),"ERROR")</f>
        <v>0</v>
      </c>
      <c r="AI499" s="22">
        <f ca="1">IFERROR(IFERROR(VLOOKUP($B499,INDIRECT(VLOOKUP($E499,보상!$S:$AA,2,FALSE)),MATCH(AI$6,INDIRECT(VLOOKUP($E499,보상!$S:$AA,3,FALSE)),0),FALSE),VLOOKUP($B499,INDIRECT(VLOOKUP($E499&amp;"_U",보상!$S:$AA,2,FALSE)),MATCH(AI$6,INDIRECT(VLOOKUP($E499&amp;"_U",보상!$S:$AA,3,FALSE)),0),FALSE)),"ERROR")</f>
        <v>5</v>
      </c>
      <c r="AJ499" s="22">
        <v>0</v>
      </c>
      <c r="AK499" s="22">
        <v>0</v>
      </c>
      <c r="AL499" s="22">
        <v>0</v>
      </c>
      <c r="AM499" s="22" t="b">
        <v>0</v>
      </c>
      <c r="AN499" s="22">
        <v>0</v>
      </c>
      <c r="AO499" s="22">
        <v>0</v>
      </c>
    </row>
    <row r="500" spans="2:41" ht="16.5" customHeight="1" x14ac:dyDescent="0.3">
      <c r="B500" s="153">
        <f t="shared" si="24"/>
        <v>1074503</v>
      </c>
      <c r="C500" s="22">
        <v>1074503</v>
      </c>
      <c r="D500" s="156" t="str">
        <f ca="1">IFERROR(IFERROR(VLOOKUP($B500,INDIRECT(VLOOKUP($E500,보상!$S:$AA,2,FALSE)),MATCH(D$6,INDIRECT(VLOOKUP($E500,보상!$S:$AA,3,FALSE)),0),FALSE),VLOOKUP($B500,INDIRECT(VLOOKUP($E500&amp;"_U",보상!$S:$AA,2,FALSE)),MATCH(D$6,INDIRECT(VLOOKUP($E500&amp;"_U",보상!$S:$AA,3,FALSE)),0),FALSE)),"ERROR")</f>
        <v>코볼트의 습격</v>
      </c>
      <c r="E500" s="22" t="s">
        <v>384</v>
      </c>
      <c r="F500" s="22">
        <f>COUNTIF($C$8:$C500,$C500)</f>
        <v>1</v>
      </c>
      <c r="G500" s="22" t="b">
        <v>0</v>
      </c>
      <c r="H500" s="22">
        <v>0</v>
      </c>
      <c r="I500" s="129">
        <f>IFERROR(IF(H500=0,0,VLOOKUP(VLOOKUP(H500,#REF!,MATCH("strMailTitleID",#REF!,0),FALSE),#REF!,2,FALSE)),"ERROR")</f>
        <v>0</v>
      </c>
      <c r="J500" s="176">
        <v>0</v>
      </c>
      <c r="K500" s="129">
        <f>IFERROR(IF(J500=0,0,VLOOKUP(VLOOKUP(J500,#REF!,MATCH("strMailTitleID",#REF!,0),FALSE),#REF!,2,FALSE)),"ERROR")</f>
        <v>0</v>
      </c>
      <c r="L500" s="22">
        <f ca="1">IFERROR(IFERROR(VLOOKUP($B500,INDIRECT(VLOOKUP($E500,보상!$S:$AA,2,FALSE)),MATCH(L$6,INDIRECT(VLOOKUP($E500,보상!$S:$AA,3,FALSE)),0),FALSE),VLOOKUP($B500,INDIRECT(VLOOKUP($E500&amp;"_U",보상!$S:$AA,2,FALSE)),MATCH(L$6,INDIRECT(VLOOKUP($E500&amp;"_U",보상!$S:$AA,3,FALSE)),0),FALSE)),"ERROR")</f>
        <v>44510</v>
      </c>
      <c r="M500" s="22">
        <v>0</v>
      </c>
      <c r="N500" s="22">
        <v>0</v>
      </c>
      <c r="O500" s="22">
        <v>0</v>
      </c>
      <c r="P500" s="22" t="str">
        <f ca="1">IFERROR(IFERROR(VLOOKUP($B500,INDIRECT(VLOOKUP($E500,보상!$S:$AA,2,FALSE)),MATCH(P$6,INDIRECT(VLOOKUP($E500,보상!$S:$AA,3,FALSE)),0),FALSE),VLOOKUP($B500,INDIRECT(VLOOKUP($E500&amp;"_U",보상!$S:$AA,2,FALSE)),MATCH(P$6,INDIRECT(VLOOKUP($E500&amp;"_U",보상!$S:$AA,3,FALSE)),0),FALSE)),"ERROR")</f>
        <v>Gold</v>
      </c>
      <c r="Q500" s="22">
        <f ca="1">IFERROR(IFERROR(VLOOKUP($B500,INDIRECT(VLOOKUP($E500,보상!$S:$AA,2,FALSE)),MATCH(Q$6,INDIRECT(VLOOKUP($E500,보상!$S:$AA,3,FALSE)),0),FALSE),VLOOKUP($B500,INDIRECT(VLOOKUP($E500&amp;"_U",보상!$S:$AA,2,FALSE)),MATCH(Q$6,INDIRECT(VLOOKUP($E500&amp;"_U",보상!$S:$AA,3,FALSE)),0),FALSE)),"ERROR")</f>
        <v>17940</v>
      </c>
      <c r="R500" s="22" t="b">
        <v>0</v>
      </c>
      <c r="S500" s="22" t="b">
        <v>0</v>
      </c>
      <c r="T500" s="22">
        <f ca="1">IFERROR(IF(W500=0,0,VLOOKUP(W500,보상!$D:$K,6,FALSE)),"-")</f>
        <v>0</v>
      </c>
      <c r="U500" s="22">
        <f ca="1">IFERROR(IF(W500=0,0,VLOOKUP(W500,보상!$D:$K,7,FALSE)),"-")</f>
        <v>5250</v>
      </c>
      <c r="V500" s="22">
        <f ca="1">IFERROR(IF(W500=0,0,VLOOKUP(W500,보상!$D:$K,8,FALSE)),"-")</f>
        <v>0</v>
      </c>
      <c r="W500" s="22">
        <f ca="1">IFERROR(IFERROR(VLOOKUP($B500,INDIRECT(VLOOKUP($E500,보상!$S:$AA,2,FALSE)),MATCH(W$6,INDIRECT(VLOOKUP($E500,보상!$S:$AA,3,FALSE)),0),FALSE),VLOOKUP($B500,INDIRECT(VLOOKUP($E500&amp;"_U",보상!$S:$AA,2,FALSE)),MATCH(W$6,INDIRECT(VLOOKUP($E500&amp;"_U",보상!$S:$AA,3,FALSE)),0),FALSE)),"ERROR")</f>
        <v>243001</v>
      </c>
      <c r="X500" s="134" t="str">
        <f ca="1">IFERROR(IF(W500=0,0,VLOOKUP(SUBSTITUTE(VLOOKUP(W500,#REF!,MATCH("strItemName",#REF!,0),FALSE),"SUI_",""),#REF!,2,FALSE)),"ERROR")</f>
        <v>ERROR</v>
      </c>
      <c r="Y500" s="22">
        <f t="shared" ca="1" si="25"/>
        <v>243001</v>
      </c>
      <c r="Z500" s="134" t="str">
        <f ca="1">IFERROR(IF(Y500=0,0,VLOOKUP(SUBSTITUTE(VLOOKUP(Y500,#REF!,MATCH("strItemName",#REF!,0),FALSE),"SUI_",""),#REF!,2,FALSE)),"ERROR")</f>
        <v>ERROR</v>
      </c>
      <c r="AA500" s="22">
        <f t="shared" ca="1" si="25"/>
        <v>243001</v>
      </c>
      <c r="AB500" s="134" t="str">
        <f ca="1">IFERROR(IF(AA500=0,0,VLOOKUP(SUBSTITUTE(VLOOKUP(AA500,#REF!,MATCH("strItemName",#REF!,0),FALSE),"SUI_",""),#REF!,2,FALSE)),"ERROR")</f>
        <v>ERROR</v>
      </c>
      <c r="AC500" s="22">
        <f t="shared" ca="1" si="25"/>
        <v>243001</v>
      </c>
      <c r="AD500" s="134" t="str">
        <f ca="1">IFERROR(IF(AC500=0,0,VLOOKUP(SUBSTITUTE(VLOOKUP(AC500,#REF!,MATCH("strItemName",#REF!,0),FALSE),"SUI_",""),#REF!,2,FALSE)),"ERROR")</f>
        <v>ERROR</v>
      </c>
      <c r="AE500" s="22">
        <f t="shared" ca="1" si="25"/>
        <v>243001</v>
      </c>
      <c r="AF500" s="134" t="str">
        <f ca="1">IFERROR(IF(AE500=0,0,VLOOKUP(SUBSTITUTE(VLOOKUP(AE500,#REF!,MATCH("strItemName",#REF!,0),FALSE),"SUI_",""),#REF!,2,FALSE)),"ERROR")</f>
        <v>ERROR</v>
      </c>
      <c r="AG500" s="88">
        <v>0</v>
      </c>
      <c r="AH500" s="134">
        <f>IFERROR(IF(AG500=0,0,VLOOKUP(SUBSTITUTE(VLOOKUP(AG500,#REF!,MATCH("strItemName",#REF!,0),FALSE),"SUI_",""),#REF!,2,FALSE)),"ERROR")</f>
        <v>0</v>
      </c>
      <c r="AI500" s="22">
        <f ca="1">IFERROR(IFERROR(VLOOKUP($B500,INDIRECT(VLOOKUP($E500,보상!$S:$AA,2,FALSE)),MATCH(AI$6,INDIRECT(VLOOKUP($E500,보상!$S:$AA,3,FALSE)),0),FALSE),VLOOKUP($B500,INDIRECT(VLOOKUP($E500&amp;"_U",보상!$S:$AA,2,FALSE)),MATCH(AI$6,INDIRECT(VLOOKUP($E500&amp;"_U",보상!$S:$AA,3,FALSE)),0),FALSE)),"ERROR")</f>
        <v>1</v>
      </c>
      <c r="AJ500" s="22">
        <v>0</v>
      </c>
      <c r="AK500" s="22">
        <v>0</v>
      </c>
      <c r="AL500" s="22">
        <v>0</v>
      </c>
      <c r="AM500" s="22" t="b">
        <v>0</v>
      </c>
      <c r="AN500" s="22">
        <v>0</v>
      </c>
      <c r="AO500" s="22">
        <v>0</v>
      </c>
    </row>
    <row r="501" spans="2:41" ht="16.5" customHeight="1" x14ac:dyDescent="0.3">
      <c r="B501" s="153">
        <f t="shared" si="24"/>
        <v>1074603</v>
      </c>
      <c r="C501" s="22">
        <v>1074603</v>
      </c>
      <c r="D501" s="156" t="str">
        <f ca="1">IFERROR(IFERROR(VLOOKUP($B501,INDIRECT(VLOOKUP($E501,보상!$S:$AA,2,FALSE)),MATCH(D$6,INDIRECT(VLOOKUP($E501,보상!$S:$AA,3,FALSE)),0),FALSE),VLOOKUP($B501,INDIRECT(VLOOKUP($E501&amp;"_U",보상!$S:$AA,2,FALSE)),MATCH(D$6,INDIRECT(VLOOKUP($E501&amp;"_U",보상!$S:$AA,3,FALSE)),0),FALSE)),"ERROR")</f>
        <v>사라진 결계</v>
      </c>
      <c r="E501" s="22" t="s">
        <v>384</v>
      </c>
      <c r="F501" s="22">
        <f>COUNTIF($C$8:$C501,$C501)</f>
        <v>1</v>
      </c>
      <c r="G501" s="22" t="b">
        <v>0</v>
      </c>
      <c r="H501" s="22">
        <v>0</v>
      </c>
      <c r="I501" s="129">
        <f>IFERROR(IF(H501=0,0,VLOOKUP(VLOOKUP(H501,#REF!,MATCH("strMailTitleID",#REF!,0),FALSE),#REF!,2,FALSE)),"ERROR")</f>
        <v>0</v>
      </c>
      <c r="J501" s="176">
        <v>0</v>
      </c>
      <c r="K501" s="129">
        <f>IFERROR(IF(J501=0,0,VLOOKUP(VLOOKUP(J501,#REF!,MATCH("strMailTitleID",#REF!,0),FALSE),#REF!,2,FALSE)),"ERROR")</f>
        <v>0</v>
      </c>
      <c r="L501" s="22">
        <f ca="1">IFERROR(IFERROR(VLOOKUP($B501,INDIRECT(VLOOKUP($E501,보상!$S:$AA,2,FALSE)),MATCH(L$6,INDIRECT(VLOOKUP($E501,보상!$S:$AA,3,FALSE)),0),FALSE),VLOOKUP($B501,INDIRECT(VLOOKUP($E501&amp;"_U",보상!$S:$AA,2,FALSE)),MATCH(L$6,INDIRECT(VLOOKUP($E501&amp;"_U",보상!$S:$AA,3,FALSE)),0),FALSE)),"ERROR")</f>
        <v>45720</v>
      </c>
      <c r="M501" s="22">
        <v>0</v>
      </c>
      <c r="N501" s="22">
        <v>0</v>
      </c>
      <c r="O501" s="22">
        <v>0</v>
      </c>
      <c r="P501" s="22" t="str">
        <f ca="1">IFERROR(IFERROR(VLOOKUP($B501,INDIRECT(VLOOKUP($E501,보상!$S:$AA,2,FALSE)),MATCH(P$6,INDIRECT(VLOOKUP($E501,보상!$S:$AA,3,FALSE)),0),FALSE),VLOOKUP($B501,INDIRECT(VLOOKUP($E501&amp;"_U",보상!$S:$AA,2,FALSE)),MATCH(P$6,INDIRECT(VLOOKUP($E501&amp;"_U",보상!$S:$AA,3,FALSE)),0),FALSE)),"ERROR")</f>
        <v>Gold</v>
      </c>
      <c r="Q501" s="22">
        <f ca="1">IFERROR(IFERROR(VLOOKUP($B501,INDIRECT(VLOOKUP($E501,보상!$S:$AA,2,FALSE)),MATCH(Q$6,INDIRECT(VLOOKUP($E501,보상!$S:$AA,3,FALSE)),0),FALSE),VLOOKUP($B501,INDIRECT(VLOOKUP($E501&amp;"_U",보상!$S:$AA,2,FALSE)),MATCH(Q$6,INDIRECT(VLOOKUP($E501&amp;"_U",보상!$S:$AA,3,FALSE)),0),FALSE)),"ERROR")</f>
        <v>17940</v>
      </c>
      <c r="R501" s="22" t="b">
        <v>0</v>
      </c>
      <c r="S501" s="22" t="b">
        <v>0</v>
      </c>
      <c r="T501" s="22">
        <f ca="1">IFERROR(IF(W501=0,0,VLOOKUP(W501,보상!$D:$K,6,FALSE)),"-")</f>
        <v>0</v>
      </c>
      <c r="U501" s="22">
        <f ca="1">IFERROR(IF(W501=0,0,VLOOKUP(W501,보상!$D:$K,7,FALSE)),"-")</f>
        <v>0</v>
      </c>
      <c r="V501" s="22">
        <f ca="1">IFERROR(IF(W501=0,0,VLOOKUP(W501,보상!$D:$K,8,FALSE)),"-")</f>
        <v>0</v>
      </c>
      <c r="W501" s="22">
        <f ca="1">IFERROR(IFERROR(VLOOKUP($B501,INDIRECT(VLOOKUP($E501,보상!$S:$AA,2,FALSE)),MATCH(W$6,INDIRECT(VLOOKUP($E501,보상!$S:$AA,3,FALSE)),0),FALSE),VLOOKUP($B501,INDIRECT(VLOOKUP($E501&amp;"_U",보상!$S:$AA,2,FALSE)),MATCH(W$6,INDIRECT(VLOOKUP($E501&amp;"_U",보상!$S:$AA,3,FALSE)),0),FALSE)),"ERROR")</f>
        <v>2014001</v>
      </c>
      <c r="X501" s="134" t="str">
        <f ca="1">IFERROR(IF(W501=0,0,VLOOKUP(SUBSTITUTE(VLOOKUP(W501,#REF!,MATCH("strItemName",#REF!,0),FALSE),"SUI_",""),#REF!,2,FALSE)),"ERROR")</f>
        <v>ERROR</v>
      </c>
      <c r="Y501" s="22">
        <f t="shared" ca="1" si="25"/>
        <v>2014001</v>
      </c>
      <c r="Z501" s="134" t="str">
        <f ca="1">IFERROR(IF(Y501=0,0,VLOOKUP(SUBSTITUTE(VLOOKUP(Y501,#REF!,MATCH("strItemName",#REF!,0),FALSE),"SUI_",""),#REF!,2,FALSE)),"ERROR")</f>
        <v>ERROR</v>
      </c>
      <c r="AA501" s="22">
        <f t="shared" ca="1" si="25"/>
        <v>2014001</v>
      </c>
      <c r="AB501" s="134" t="str">
        <f ca="1">IFERROR(IF(AA501=0,0,VLOOKUP(SUBSTITUTE(VLOOKUP(AA501,#REF!,MATCH("strItemName",#REF!,0),FALSE),"SUI_",""),#REF!,2,FALSE)),"ERROR")</f>
        <v>ERROR</v>
      </c>
      <c r="AC501" s="22">
        <f t="shared" ca="1" si="25"/>
        <v>2014001</v>
      </c>
      <c r="AD501" s="134" t="str">
        <f ca="1">IFERROR(IF(AC501=0,0,VLOOKUP(SUBSTITUTE(VLOOKUP(AC501,#REF!,MATCH("strItemName",#REF!,0),FALSE),"SUI_",""),#REF!,2,FALSE)),"ERROR")</f>
        <v>ERROR</v>
      </c>
      <c r="AE501" s="22">
        <f t="shared" ca="1" si="25"/>
        <v>2014001</v>
      </c>
      <c r="AF501" s="134" t="str">
        <f ca="1">IFERROR(IF(AE501=0,0,VLOOKUP(SUBSTITUTE(VLOOKUP(AE501,#REF!,MATCH("strItemName",#REF!,0),FALSE),"SUI_",""),#REF!,2,FALSE)),"ERROR")</f>
        <v>ERROR</v>
      </c>
      <c r="AG501" s="88">
        <v>0</v>
      </c>
      <c r="AH501" s="134">
        <f>IFERROR(IF(AG501=0,0,VLOOKUP(SUBSTITUTE(VLOOKUP(AG501,#REF!,MATCH("strItemName",#REF!,0),FALSE),"SUI_",""),#REF!,2,FALSE)),"ERROR")</f>
        <v>0</v>
      </c>
      <c r="AI501" s="22">
        <f ca="1">IFERROR(IFERROR(VLOOKUP($B501,INDIRECT(VLOOKUP($E501,보상!$S:$AA,2,FALSE)),MATCH(AI$6,INDIRECT(VLOOKUP($E501,보상!$S:$AA,3,FALSE)),0),FALSE),VLOOKUP($B501,INDIRECT(VLOOKUP($E501&amp;"_U",보상!$S:$AA,2,FALSE)),MATCH(AI$6,INDIRECT(VLOOKUP($E501&amp;"_U",보상!$S:$AA,3,FALSE)),0),FALSE)),"ERROR")</f>
        <v>5</v>
      </c>
      <c r="AJ501" s="22">
        <v>0</v>
      </c>
      <c r="AK501" s="22">
        <v>0</v>
      </c>
      <c r="AL501" s="22">
        <v>0</v>
      </c>
      <c r="AM501" s="22" t="b">
        <v>0</v>
      </c>
      <c r="AN501" s="22">
        <v>0</v>
      </c>
      <c r="AO501" s="22">
        <v>0</v>
      </c>
    </row>
    <row r="502" spans="2:41" ht="16.5" customHeight="1" x14ac:dyDescent="0.3">
      <c r="B502" s="153">
        <f t="shared" si="24"/>
        <v>1074703</v>
      </c>
      <c r="C502" s="22">
        <v>1074703</v>
      </c>
      <c r="D502" s="156" t="str">
        <f ca="1">IFERROR(IFERROR(VLOOKUP($B502,INDIRECT(VLOOKUP($E502,보상!$S:$AA,2,FALSE)),MATCH(D$6,INDIRECT(VLOOKUP($E502,보상!$S:$AA,3,FALSE)),0),FALSE),VLOOKUP($B502,INDIRECT(VLOOKUP($E502&amp;"_U",보상!$S:$AA,2,FALSE)),MATCH(D$6,INDIRECT(VLOOKUP($E502&amp;"_U",보상!$S:$AA,3,FALSE)),0),FALSE)),"ERROR")</f>
        <v>어려운 수색</v>
      </c>
      <c r="E502" s="22" t="s">
        <v>384</v>
      </c>
      <c r="F502" s="22">
        <f>COUNTIF($C$8:$C502,$C502)</f>
        <v>1</v>
      </c>
      <c r="G502" s="22" t="b">
        <v>0</v>
      </c>
      <c r="H502" s="22">
        <v>0</v>
      </c>
      <c r="I502" s="129">
        <f>IFERROR(IF(H502=0,0,VLOOKUP(VLOOKUP(H502,#REF!,MATCH("strMailTitleID",#REF!,0),FALSE),#REF!,2,FALSE)),"ERROR")</f>
        <v>0</v>
      </c>
      <c r="J502" s="176">
        <v>0</v>
      </c>
      <c r="K502" s="129">
        <f>IFERROR(IF(J502=0,0,VLOOKUP(VLOOKUP(J502,#REF!,MATCH("strMailTitleID",#REF!,0),FALSE),#REF!,2,FALSE)),"ERROR")</f>
        <v>0</v>
      </c>
      <c r="L502" s="22">
        <f ca="1">IFERROR(IFERROR(VLOOKUP($B502,INDIRECT(VLOOKUP($E502,보상!$S:$AA,2,FALSE)),MATCH(L$6,INDIRECT(VLOOKUP($E502,보상!$S:$AA,3,FALSE)),0),FALSE),VLOOKUP($B502,INDIRECT(VLOOKUP($E502&amp;"_U",보상!$S:$AA,2,FALSE)),MATCH(L$6,INDIRECT(VLOOKUP($E502&amp;"_U",보상!$S:$AA,3,FALSE)),0),FALSE)),"ERROR")</f>
        <v>49230</v>
      </c>
      <c r="M502" s="22">
        <v>0</v>
      </c>
      <c r="N502" s="22">
        <v>0</v>
      </c>
      <c r="O502" s="22">
        <v>0</v>
      </c>
      <c r="P502" s="22" t="str">
        <f ca="1">IFERROR(IFERROR(VLOOKUP($B502,INDIRECT(VLOOKUP($E502,보상!$S:$AA,2,FALSE)),MATCH(P$6,INDIRECT(VLOOKUP($E502,보상!$S:$AA,3,FALSE)),0),FALSE),VLOOKUP($B502,INDIRECT(VLOOKUP($E502&amp;"_U",보상!$S:$AA,2,FALSE)),MATCH(P$6,INDIRECT(VLOOKUP($E502&amp;"_U",보상!$S:$AA,3,FALSE)),0),FALSE)),"ERROR")</f>
        <v>Gold</v>
      </c>
      <c r="Q502" s="22">
        <f ca="1">IFERROR(IFERROR(VLOOKUP($B502,INDIRECT(VLOOKUP($E502,보상!$S:$AA,2,FALSE)),MATCH(Q$6,INDIRECT(VLOOKUP($E502,보상!$S:$AA,3,FALSE)),0),FALSE),VLOOKUP($B502,INDIRECT(VLOOKUP($E502&amp;"_U",보상!$S:$AA,2,FALSE)),MATCH(Q$6,INDIRECT(VLOOKUP($E502&amp;"_U",보상!$S:$AA,3,FALSE)),0),FALSE)),"ERROR")</f>
        <v>17940</v>
      </c>
      <c r="R502" s="22" t="b">
        <v>0</v>
      </c>
      <c r="S502" s="22" t="b">
        <v>0</v>
      </c>
      <c r="T502" s="22">
        <f ca="1">IFERROR(IF(W502=0,0,VLOOKUP(W502,보상!$D:$K,6,FALSE)),"-")</f>
        <v>7500</v>
      </c>
      <c r="U502" s="22">
        <f ca="1">IFERROR(IF(W502=0,0,VLOOKUP(W502,보상!$D:$K,7,FALSE)),"-")</f>
        <v>0</v>
      </c>
      <c r="V502" s="22">
        <f ca="1">IFERROR(IF(W502=0,0,VLOOKUP(W502,보상!$D:$K,8,FALSE)),"-")</f>
        <v>0</v>
      </c>
      <c r="W502" s="22">
        <f ca="1">IFERROR(IFERROR(VLOOKUP($B502,INDIRECT(VLOOKUP($E502,보상!$S:$AA,2,FALSE)),MATCH(W$6,INDIRECT(VLOOKUP($E502,보상!$S:$AA,3,FALSE)),0),FALSE),VLOOKUP($B502,INDIRECT(VLOOKUP($E502&amp;"_U",보상!$S:$AA,2,FALSE)),MATCH(W$6,INDIRECT(VLOOKUP($E502&amp;"_U",보상!$S:$AA,3,FALSE)),0),FALSE)),"ERROR")</f>
        <v>153001</v>
      </c>
      <c r="X502" s="134" t="str">
        <f ca="1">IFERROR(IF(W502=0,0,VLOOKUP(SUBSTITUTE(VLOOKUP(W502,#REF!,MATCH("strItemName",#REF!,0),FALSE),"SUI_",""),#REF!,2,FALSE)),"ERROR")</f>
        <v>ERROR</v>
      </c>
      <c r="Y502" s="22">
        <f t="shared" ca="1" si="25"/>
        <v>153001</v>
      </c>
      <c r="Z502" s="134" t="str">
        <f ca="1">IFERROR(IF(Y502=0,0,VLOOKUP(SUBSTITUTE(VLOOKUP(Y502,#REF!,MATCH("strItemName",#REF!,0),FALSE),"SUI_",""),#REF!,2,FALSE)),"ERROR")</f>
        <v>ERROR</v>
      </c>
      <c r="AA502" s="22">
        <f t="shared" ca="1" si="25"/>
        <v>153001</v>
      </c>
      <c r="AB502" s="134" t="str">
        <f ca="1">IFERROR(IF(AA502=0,0,VLOOKUP(SUBSTITUTE(VLOOKUP(AA502,#REF!,MATCH("strItemName",#REF!,0),FALSE),"SUI_",""),#REF!,2,FALSE)),"ERROR")</f>
        <v>ERROR</v>
      </c>
      <c r="AC502" s="22">
        <f t="shared" ca="1" si="25"/>
        <v>153001</v>
      </c>
      <c r="AD502" s="134" t="str">
        <f ca="1">IFERROR(IF(AC502=0,0,VLOOKUP(SUBSTITUTE(VLOOKUP(AC502,#REF!,MATCH("strItemName",#REF!,0),FALSE),"SUI_",""),#REF!,2,FALSE)),"ERROR")</f>
        <v>ERROR</v>
      </c>
      <c r="AE502" s="22">
        <f t="shared" ca="1" si="25"/>
        <v>153001</v>
      </c>
      <c r="AF502" s="134" t="str">
        <f ca="1">IFERROR(IF(AE502=0,0,VLOOKUP(SUBSTITUTE(VLOOKUP(AE502,#REF!,MATCH("strItemName",#REF!,0),FALSE),"SUI_",""),#REF!,2,FALSE)),"ERROR")</f>
        <v>ERROR</v>
      </c>
      <c r="AG502" s="88">
        <v>0</v>
      </c>
      <c r="AH502" s="134">
        <f>IFERROR(IF(AG502=0,0,VLOOKUP(SUBSTITUTE(VLOOKUP(AG502,#REF!,MATCH("strItemName",#REF!,0),FALSE),"SUI_",""),#REF!,2,FALSE)),"ERROR")</f>
        <v>0</v>
      </c>
      <c r="AI502" s="22">
        <f ca="1">IFERROR(IFERROR(VLOOKUP($B502,INDIRECT(VLOOKUP($E502,보상!$S:$AA,2,FALSE)),MATCH(AI$6,INDIRECT(VLOOKUP($E502,보상!$S:$AA,3,FALSE)),0),FALSE),VLOOKUP($B502,INDIRECT(VLOOKUP($E502&amp;"_U",보상!$S:$AA,2,FALSE)),MATCH(AI$6,INDIRECT(VLOOKUP($E502&amp;"_U",보상!$S:$AA,3,FALSE)),0),FALSE)),"ERROR")</f>
        <v>1</v>
      </c>
      <c r="AJ502" s="22">
        <v>0</v>
      </c>
      <c r="AK502" s="22">
        <v>0</v>
      </c>
      <c r="AL502" s="22">
        <v>0</v>
      </c>
      <c r="AM502" s="22" t="b">
        <v>0</v>
      </c>
      <c r="AN502" s="22">
        <v>0</v>
      </c>
      <c r="AO502" s="22">
        <v>0</v>
      </c>
    </row>
    <row r="503" spans="2:41" ht="16.5" customHeight="1" x14ac:dyDescent="0.3">
      <c r="B503" s="153">
        <f t="shared" si="24"/>
        <v>1074801</v>
      </c>
      <c r="C503" s="22">
        <v>1074801</v>
      </c>
      <c r="D503" s="156" t="str">
        <f ca="1">IFERROR(IFERROR(VLOOKUP($B503,INDIRECT(VLOOKUP($E503,보상!$S:$AA,2,FALSE)),MATCH(D$6,INDIRECT(VLOOKUP($E503,보상!$S:$AA,3,FALSE)),0),FALSE),VLOOKUP($B503,INDIRECT(VLOOKUP($E503&amp;"_U",보상!$S:$AA,2,FALSE)),MATCH(D$6,INDIRECT(VLOOKUP($E503&amp;"_U",보상!$S:$AA,3,FALSE)),0),FALSE)),"ERROR")</f>
        <v>세르비오의 부탁</v>
      </c>
      <c r="E503" s="22" t="s">
        <v>384</v>
      </c>
      <c r="F503" s="22">
        <f>COUNTIF($C$8:$C503,$C503)</f>
        <v>1</v>
      </c>
      <c r="G503" s="22" t="b">
        <v>0</v>
      </c>
      <c r="H503" s="22">
        <v>0</v>
      </c>
      <c r="I503" s="129">
        <f>IFERROR(IF(H503=0,0,VLOOKUP(VLOOKUP(H503,#REF!,MATCH("strMailTitleID",#REF!,0),FALSE),#REF!,2,FALSE)),"ERROR")</f>
        <v>0</v>
      </c>
      <c r="J503" s="176">
        <v>0</v>
      </c>
      <c r="K503" s="129">
        <f>IFERROR(IF(J503=0,0,VLOOKUP(VLOOKUP(J503,#REF!,MATCH("strMailTitleID",#REF!,0),FALSE),#REF!,2,FALSE)),"ERROR")</f>
        <v>0</v>
      </c>
      <c r="L503" s="22">
        <f ca="1">IFERROR(IFERROR(VLOOKUP($B503,INDIRECT(VLOOKUP($E503,보상!$S:$AA,2,FALSE)),MATCH(L$6,INDIRECT(VLOOKUP($E503,보상!$S:$AA,3,FALSE)),0),FALSE),VLOOKUP($B503,INDIRECT(VLOOKUP($E503&amp;"_U",보상!$S:$AA,2,FALSE)),MATCH(L$6,INDIRECT(VLOOKUP($E503&amp;"_U",보상!$S:$AA,3,FALSE)),0),FALSE)),"ERROR")</f>
        <v>45720</v>
      </c>
      <c r="M503" s="22">
        <v>0</v>
      </c>
      <c r="N503" s="22">
        <v>0</v>
      </c>
      <c r="O503" s="22">
        <v>0</v>
      </c>
      <c r="P503" s="22" t="str">
        <f ca="1">IFERROR(IFERROR(VLOOKUP($B503,INDIRECT(VLOOKUP($E503,보상!$S:$AA,2,FALSE)),MATCH(P$6,INDIRECT(VLOOKUP($E503,보상!$S:$AA,3,FALSE)),0),FALSE),VLOOKUP($B503,INDIRECT(VLOOKUP($E503&amp;"_U",보상!$S:$AA,2,FALSE)),MATCH(P$6,INDIRECT(VLOOKUP($E503&amp;"_U",보상!$S:$AA,3,FALSE)),0),FALSE)),"ERROR")</f>
        <v>Gold</v>
      </c>
      <c r="Q503" s="22">
        <f ca="1">IFERROR(IFERROR(VLOOKUP($B503,INDIRECT(VLOOKUP($E503,보상!$S:$AA,2,FALSE)),MATCH(Q$6,INDIRECT(VLOOKUP($E503,보상!$S:$AA,3,FALSE)),0),FALSE),VLOOKUP($B503,INDIRECT(VLOOKUP($E503&amp;"_U",보상!$S:$AA,2,FALSE)),MATCH(Q$6,INDIRECT(VLOOKUP($E503&amp;"_U",보상!$S:$AA,3,FALSE)),0),FALSE)),"ERROR")</f>
        <v>17940</v>
      </c>
      <c r="R503" s="22" t="b">
        <v>0</v>
      </c>
      <c r="S503" s="22" t="b">
        <v>0</v>
      </c>
      <c r="T503" s="22">
        <f ca="1">IFERROR(IF(W503=0,0,VLOOKUP(W503,보상!$D:$K,6,FALSE)),"-")</f>
        <v>0</v>
      </c>
      <c r="U503" s="22">
        <f ca="1">IFERROR(IF(W503=0,0,VLOOKUP(W503,보상!$D:$K,7,FALSE)),"-")</f>
        <v>5250</v>
      </c>
      <c r="V503" s="22">
        <f ca="1">IFERROR(IF(W503=0,0,VLOOKUP(W503,보상!$D:$K,8,FALSE)),"-")</f>
        <v>0</v>
      </c>
      <c r="W503" s="22">
        <f ca="1">IFERROR(IFERROR(VLOOKUP($B503,INDIRECT(VLOOKUP($E503,보상!$S:$AA,2,FALSE)),MATCH(W$6,INDIRECT(VLOOKUP($E503,보상!$S:$AA,3,FALSE)),0),FALSE),VLOOKUP($B503,INDIRECT(VLOOKUP($E503&amp;"_U",보상!$S:$AA,2,FALSE)),MATCH(W$6,INDIRECT(VLOOKUP($E503&amp;"_U",보상!$S:$AA,3,FALSE)),0),FALSE)),"ERROR")</f>
        <v>243001</v>
      </c>
      <c r="X503" s="134" t="str">
        <f ca="1">IFERROR(IF(W503=0,0,VLOOKUP(SUBSTITUTE(VLOOKUP(W503,#REF!,MATCH("strItemName",#REF!,0),FALSE),"SUI_",""),#REF!,2,FALSE)),"ERROR")</f>
        <v>ERROR</v>
      </c>
      <c r="Y503" s="22">
        <f t="shared" ca="1" si="25"/>
        <v>243001</v>
      </c>
      <c r="Z503" s="134" t="str">
        <f ca="1">IFERROR(IF(Y503=0,0,VLOOKUP(SUBSTITUTE(VLOOKUP(Y503,#REF!,MATCH("strItemName",#REF!,0),FALSE),"SUI_",""),#REF!,2,FALSE)),"ERROR")</f>
        <v>ERROR</v>
      </c>
      <c r="AA503" s="22">
        <f t="shared" ca="1" si="25"/>
        <v>243001</v>
      </c>
      <c r="AB503" s="134" t="str">
        <f ca="1">IFERROR(IF(AA503=0,0,VLOOKUP(SUBSTITUTE(VLOOKUP(AA503,#REF!,MATCH("strItemName",#REF!,0),FALSE),"SUI_",""),#REF!,2,FALSE)),"ERROR")</f>
        <v>ERROR</v>
      </c>
      <c r="AC503" s="22">
        <f t="shared" ca="1" si="25"/>
        <v>243001</v>
      </c>
      <c r="AD503" s="134" t="str">
        <f ca="1">IFERROR(IF(AC503=0,0,VLOOKUP(SUBSTITUTE(VLOOKUP(AC503,#REF!,MATCH("strItemName",#REF!,0),FALSE),"SUI_",""),#REF!,2,FALSE)),"ERROR")</f>
        <v>ERROR</v>
      </c>
      <c r="AE503" s="22">
        <f t="shared" ca="1" si="25"/>
        <v>243001</v>
      </c>
      <c r="AF503" s="134" t="str">
        <f ca="1">IFERROR(IF(AE503=0,0,VLOOKUP(SUBSTITUTE(VLOOKUP(AE503,#REF!,MATCH("strItemName",#REF!,0),FALSE),"SUI_",""),#REF!,2,FALSE)),"ERROR")</f>
        <v>ERROR</v>
      </c>
      <c r="AG503" s="88">
        <v>0</v>
      </c>
      <c r="AH503" s="134">
        <f>IFERROR(IF(AG503=0,0,VLOOKUP(SUBSTITUTE(VLOOKUP(AG503,#REF!,MATCH("strItemName",#REF!,0),FALSE),"SUI_",""),#REF!,2,FALSE)),"ERROR")</f>
        <v>0</v>
      </c>
      <c r="AI503" s="22">
        <f ca="1">IFERROR(IFERROR(VLOOKUP($B503,INDIRECT(VLOOKUP($E503,보상!$S:$AA,2,FALSE)),MATCH(AI$6,INDIRECT(VLOOKUP($E503,보상!$S:$AA,3,FALSE)),0),FALSE),VLOOKUP($B503,INDIRECT(VLOOKUP($E503&amp;"_U",보상!$S:$AA,2,FALSE)),MATCH(AI$6,INDIRECT(VLOOKUP($E503&amp;"_U",보상!$S:$AA,3,FALSE)),0),FALSE)),"ERROR")</f>
        <v>1</v>
      </c>
      <c r="AJ503" s="22">
        <v>0</v>
      </c>
      <c r="AK503" s="22">
        <v>0</v>
      </c>
      <c r="AL503" s="22">
        <v>0</v>
      </c>
      <c r="AM503" s="22" t="b">
        <v>0</v>
      </c>
      <c r="AN503" s="22">
        <v>0</v>
      </c>
      <c r="AO503" s="22">
        <v>0</v>
      </c>
    </row>
    <row r="504" spans="2:41" ht="16.5" customHeight="1" x14ac:dyDescent="0.3">
      <c r="B504" s="153">
        <f t="shared" si="24"/>
        <v>1074901</v>
      </c>
      <c r="C504" s="22">
        <v>1074901</v>
      </c>
      <c r="D504" s="156" t="str">
        <f ca="1">IFERROR(IFERROR(VLOOKUP($B504,INDIRECT(VLOOKUP($E504,보상!$S:$AA,2,FALSE)),MATCH(D$6,INDIRECT(VLOOKUP($E504,보상!$S:$AA,3,FALSE)),0),FALSE),VLOOKUP($B504,INDIRECT(VLOOKUP($E504&amp;"_U",보상!$S:$AA,2,FALSE)),MATCH(D$6,INDIRECT(VLOOKUP($E504&amp;"_U",보상!$S:$AA,3,FALSE)),0),FALSE)),"ERROR")</f>
        <v>정면 돌파</v>
      </c>
      <c r="E504" s="22" t="s">
        <v>384</v>
      </c>
      <c r="F504" s="22">
        <f>COUNTIF($C$8:$C504,$C504)</f>
        <v>1</v>
      </c>
      <c r="G504" s="22" t="b">
        <v>0</v>
      </c>
      <c r="H504" s="22">
        <v>0</v>
      </c>
      <c r="I504" s="129">
        <f>IFERROR(IF(H504=0,0,VLOOKUP(VLOOKUP(H504,#REF!,MATCH("strMailTitleID",#REF!,0),FALSE),#REF!,2,FALSE)),"ERROR")</f>
        <v>0</v>
      </c>
      <c r="J504" s="176">
        <v>0</v>
      </c>
      <c r="K504" s="129">
        <f>IFERROR(IF(J504=0,0,VLOOKUP(VLOOKUP(J504,#REF!,MATCH("strMailTitleID",#REF!,0),FALSE),#REF!,2,FALSE)),"ERROR")</f>
        <v>0</v>
      </c>
      <c r="L504" s="22">
        <f ca="1">IFERROR(IFERROR(VLOOKUP($B504,INDIRECT(VLOOKUP($E504,보상!$S:$AA,2,FALSE)),MATCH(L$6,INDIRECT(VLOOKUP($E504,보상!$S:$AA,3,FALSE)),0),FALSE),VLOOKUP($B504,INDIRECT(VLOOKUP($E504&amp;"_U",보상!$S:$AA,2,FALSE)),MATCH(L$6,INDIRECT(VLOOKUP($E504&amp;"_U",보상!$S:$AA,3,FALSE)),0),FALSE)),"ERROR")</f>
        <v>45720</v>
      </c>
      <c r="M504" s="22">
        <v>0</v>
      </c>
      <c r="N504" s="22">
        <v>0</v>
      </c>
      <c r="O504" s="22">
        <v>0</v>
      </c>
      <c r="P504" s="22" t="str">
        <f ca="1">IFERROR(IFERROR(VLOOKUP($B504,INDIRECT(VLOOKUP($E504,보상!$S:$AA,2,FALSE)),MATCH(P$6,INDIRECT(VLOOKUP($E504,보상!$S:$AA,3,FALSE)),0),FALSE),VLOOKUP($B504,INDIRECT(VLOOKUP($E504&amp;"_U",보상!$S:$AA,2,FALSE)),MATCH(P$6,INDIRECT(VLOOKUP($E504&amp;"_U",보상!$S:$AA,3,FALSE)),0),FALSE)),"ERROR")</f>
        <v>Gold</v>
      </c>
      <c r="Q504" s="22">
        <f ca="1">IFERROR(IFERROR(VLOOKUP($B504,INDIRECT(VLOOKUP($E504,보상!$S:$AA,2,FALSE)),MATCH(Q$6,INDIRECT(VLOOKUP($E504,보상!$S:$AA,3,FALSE)),0),FALSE),VLOOKUP($B504,INDIRECT(VLOOKUP($E504&amp;"_U",보상!$S:$AA,2,FALSE)),MATCH(Q$6,INDIRECT(VLOOKUP($E504&amp;"_U",보상!$S:$AA,3,FALSE)),0),FALSE)),"ERROR")</f>
        <v>17940</v>
      </c>
      <c r="R504" s="22" t="b">
        <v>0</v>
      </c>
      <c r="S504" s="22" t="b">
        <v>0</v>
      </c>
      <c r="T504" s="22">
        <f ca="1">IFERROR(IF(W504=0,0,VLOOKUP(W504,보상!$D:$K,6,FALSE)),"-")</f>
        <v>0</v>
      </c>
      <c r="U504" s="22">
        <f ca="1">IFERROR(IF(W504=0,0,VLOOKUP(W504,보상!$D:$K,7,FALSE)),"-")</f>
        <v>0</v>
      </c>
      <c r="V504" s="22">
        <f ca="1">IFERROR(IF(W504=0,0,VLOOKUP(W504,보상!$D:$K,8,FALSE)),"-")</f>
        <v>0</v>
      </c>
      <c r="W504" s="22">
        <f ca="1">IFERROR(IFERROR(VLOOKUP($B504,INDIRECT(VLOOKUP($E504,보상!$S:$AA,2,FALSE)),MATCH(W$6,INDIRECT(VLOOKUP($E504,보상!$S:$AA,3,FALSE)),0),FALSE),VLOOKUP($B504,INDIRECT(VLOOKUP($E504&amp;"_U",보상!$S:$AA,2,FALSE)),MATCH(W$6,INDIRECT(VLOOKUP($E504&amp;"_U",보상!$S:$AA,3,FALSE)),0),FALSE)),"ERROR")</f>
        <v>4012010</v>
      </c>
      <c r="X504" s="134" t="str">
        <f ca="1">IFERROR(IF(W504=0,0,VLOOKUP(SUBSTITUTE(VLOOKUP(W504,#REF!,MATCH("strItemName",#REF!,0),FALSE),"SUI_",""),#REF!,2,FALSE)),"ERROR")</f>
        <v>ERROR</v>
      </c>
      <c r="Y504" s="22">
        <f t="shared" ca="1" si="25"/>
        <v>4012010</v>
      </c>
      <c r="Z504" s="134" t="str">
        <f ca="1">IFERROR(IF(Y504=0,0,VLOOKUP(SUBSTITUTE(VLOOKUP(Y504,#REF!,MATCH("strItemName",#REF!,0),FALSE),"SUI_",""),#REF!,2,FALSE)),"ERROR")</f>
        <v>ERROR</v>
      </c>
      <c r="AA504" s="22">
        <f t="shared" ca="1" si="25"/>
        <v>4012010</v>
      </c>
      <c r="AB504" s="134" t="str">
        <f ca="1">IFERROR(IF(AA504=0,0,VLOOKUP(SUBSTITUTE(VLOOKUP(AA504,#REF!,MATCH("strItemName",#REF!,0),FALSE),"SUI_",""),#REF!,2,FALSE)),"ERROR")</f>
        <v>ERROR</v>
      </c>
      <c r="AC504" s="22">
        <f t="shared" ca="1" si="25"/>
        <v>4012010</v>
      </c>
      <c r="AD504" s="134" t="str">
        <f ca="1">IFERROR(IF(AC504=0,0,VLOOKUP(SUBSTITUTE(VLOOKUP(AC504,#REF!,MATCH("strItemName",#REF!,0),FALSE),"SUI_",""),#REF!,2,FALSE)),"ERROR")</f>
        <v>ERROR</v>
      </c>
      <c r="AE504" s="22">
        <f t="shared" ca="1" si="25"/>
        <v>4012010</v>
      </c>
      <c r="AF504" s="134" t="str">
        <f ca="1">IFERROR(IF(AE504=0,0,VLOOKUP(SUBSTITUTE(VLOOKUP(AE504,#REF!,MATCH("strItemName",#REF!,0),FALSE),"SUI_",""),#REF!,2,FALSE)),"ERROR")</f>
        <v>ERROR</v>
      </c>
      <c r="AG504" s="88">
        <v>0</v>
      </c>
      <c r="AH504" s="134">
        <f>IFERROR(IF(AG504=0,0,VLOOKUP(SUBSTITUTE(VLOOKUP(AG504,#REF!,MATCH("strItemName",#REF!,0),FALSE),"SUI_",""),#REF!,2,FALSE)),"ERROR")</f>
        <v>0</v>
      </c>
      <c r="AI504" s="22">
        <f ca="1">IFERROR(IFERROR(VLOOKUP($B504,INDIRECT(VLOOKUP($E504,보상!$S:$AA,2,FALSE)),MATCH(AI$6,INDIRECT(VLOOKUP($E504,보상!$S:$AA,3,FALSE)),0),FALSE),VLOOKUP($B504,INDIRECT(VLOOKUP($E504&amp;"_U",보상!$S:$AA,2,FALSE)),MATCH(AI$6,INDIRECT(VLOOKUP($E504&amp;"_U",보상!$S:$AA,3,FALSE)),0),FALSE)),"ERROR")</f>
        <v>1</v>
      </c>
      <c r="AJ504" s="22">
        <v>0</v>
      </c>
      <c r="AK504" s="22">
        <v>0</v>
      </c>
      <c r="AL504" s="22">
        <v>0</v>
      </c>
      <c r="AM504" s="22" t="b">
        <v>0</v>
      </c>
      <c r="AN504" s="22">
        <v>0</v>
      </c>
      <c r="AO504" s="22">
        <v>0</v>
      </c>
    </row>
    <row r="505" spans="2:41" ht="16.5" customHeight="1" x14ac:dyDescent="0.3">
      <c r="B505" s="153">
        <f t="shared" si="24"/>
        <v>1075001</v>
      </c>
      <c r="C505" s="22">
        <v>1075001</v>
      </c>
      <c r="D505" s="156" t="str">
        <f ca="1">IFERROR(IFERROR(VLOOKUP($B505,INDIRECT(VLOOKUP($E505,보상!$S:$AA,2,FALSE)),MATCH(D$6,INDIRECT(VLOOKUP($E505,보상!$S:$AA,3,FALSE)),0),FALSE),VLOOKUP($B505,INDIRECT(VLOOKUP($E505&amp;"_U",보상!$S:$AA,2,FALSE)),MATCH(D$6,INDIRECT(VLOOKUP($E505&amp;"_U",보상!$S:$AA,3,FALSE)),0),FALSE)),"ERROR")</f>
        <v>신기루 요새로</v>
      </c>
      <c r="E505" s="22" t="s">
        <v>384</v>
      </c>
      <c r="F505" s="22">
        <f>COUNTIF($C$8:$C505,$C505)</f>
        <v>1</v>
      </c>
      <c r="G505" s="22" t="b">
        <v>0</v>
      </c>
      <c r="H505" s="22">
        <v>0</v>
      </c>
      <c r="I505" s="129">
        <f>IFERROR(IF(H505=0,0,VLOOKUP(VLOOKUP(H505,#REF!,MATCH("strMailTitleID",#REF!,0),FALSE),#REF!,2,FALSE)),"ERROR")</f>
        <v>0</v>
      </c>
      <c r="J505" s="176">
        <v>0</v>
      </c>
      <c r="K505" s="129">
        <f>IFERROR(IF(J505=0,0,VLOOKUP(VLOOKUP(J505,#REF!,MATCH("strMailTitleID",#REF!,0),FALSE),#REF!,2,FALSE)),"ERROR")</f>
        <v>0</v>
      </c>
      <c r="L505" s="22">
        <f ca="1">IFERROR(IFERROR(VLOOKUP($B505,INDIRECT(VLOOKUP($E505,보상!$S:$AA,2,FALSE)),MATCH(L$6,INDIRECT(VLOOKUP($E505,보상!$S:$AA,3,FALSE)),0),FALSE),VLOOKUP($B505,INDIRECT(VLOOKUP($E505&amp;"_U",보상!$S:$AA,2,FALSE)),MATCH(L$6,INDIRECT(VLOOKUP($E505&amp;"_U",보상!$S:$AA,3,FALSE)),0),FALSE)),"ERROR")</f>
        <v>49230</v>
      </c>
      <c r="M505" s="22">
        <v>0</v>
      </c>
      <c r="N505" s="22">
        <v>0</v>
      </c>
      <c r="O505" s="22">
        <v>0</v>
      </c>
      <c r="P505" s="22" t="str">
        <f ca="1">IFERROR(IFERROR(VLOOKUP($B505,INDIRECT(VLOOKUP($E505,보상!$S:$AA,2,FALSE)),MATCH(P$6,INDIRECT(VLOOKUP($E505,보상!$S:$AA,3,FALSE)),0),FALSE),VLOOKUP($B505,INDIRECT(VLOOKUP($E505&amp;"_U",보상!$S:$AA,2,FALSE)),MATCH(P$6,INDIRECT(VLOOKUP($E505&amp;"_U",보상!$S:$AA,3,FALSE)),0),FALSE)),"ERROR")</f>
        <v>Gold</v>
      </c>
      <c r="Q505" s="22">
        <f ca="1">IFERROR(IFERROR(VLOOKUP($B505,INDIRECT(VLOOKUP($E505,보상!$S:$AA,2,FALSE)),MATCH(Q$6,INDIRECT(VLOOKUP($E505,보상!$S:$AA,3,FALSE)),0),FALSE),VLOOKUP($B505,INDIRECT(VLOOKUP($E505&amp;"_U",보상!$S:$AA,2,FALSE)),MATCH(Q$6,INDIRECT(VLOOKUP($E505&amp;"_U",보상!$S:$AA,3,FALSE)),0),FALSE)),"ERROR")</f>
        <v>17940</v>
      </c>
      <c r="R505" s="22" t="b">
        <v>0</v>
      </c>
      <c r="S505" s="22" t="b">
        <v>0</v>
      </c>
      <c r="T505" s="22">
        <f ca="1">IFERROR(IF(W505=0,0,VLOOKUP(W505,보상!$D:$K,6,FALSE)),"-")</f>
        <v>0</v>
      </c>
      <c r="U505" s="22">
        <f ca="1">IFERROR(IF(W505=0,0,VLOOKUP(W505,보상!$D:$K,7,FALSE)),"-")</f>
        <v>0</v>
      </c>
      <c r="V505" s="22">
        <f ca="1">IFERROR(IF(W505=0,0,VLOOKUP(W505,보상!$D:$K,8,FALSE)),"-")</f>
        <v>0</v>
      </c>
      <c r="W505" s="22">
        <f ca="1">IFERROR(IFERROR(VLOOKUP($B505,INDIRECT(VLOOKUP($E505,보상!$S:$AA,2,FALSE)),MATCH(W$6,INDIRECT(VLOOKUP($E505,보상!$S:$AA,3,FALSE)),0),FALSE),VLOOKUP($B505,INDIRECT(VLOOKUP($E505&amp;"_U",보상!$S:$AA,2,FALSE)),MATCH(W$6,INDIRECT(VLOOKUP($E505&amp;"_U",보상!$S:$AA,3,FALSE)),0),FALSE)),"ERROR")</f>
        <v>4003031</v>
      </c>
      <c r="X505" s="134" t="str">
        <f ca="1">IFERROR(IF(W505=0,0,VLOOKUP(SUBSTITUTE(VLOOKUP(W505,#REF!,MATCH("strItemName",#REF!,0),FALSE),"SUI_",""),#REF!,2,FALSE)),"ERROR")</f>
        <v>ERROR</v>
      </c>
      <c r="Y505" s="22">
        <f t="shared" ca="1" si="25"/>
        <v>4003031</v>
      </c>
      <c r="Z505" s="134" t="str">
        <f ca="1">IFERROR(IF(Y505=0,0,VLOOKUP(SUBSTITUTE(VLOOKUP(Y505,#REF!,MATCH("strItemName",#REF!,0),FALSE),"SUI_",""),#REF!,2,FALSE)),"ERROR")</f>
        <v>ERROR</v>
      </c>
      <c r="AA505" s="22">
        <f t="shared" ca="1" si="25"/>
        <v>4003031</v>
      </c>
      <c r="AB505" s="134" t="str">
        <f ca="1">IFERROR(IF(AA505=0,0,VLOOKUP(SUBSTITUTE(VLOOKUP(AA505,#REF!,MATCH("strItemName",#REF!,0),FALSE),"SUI_",""),#REF!,2,FALSE)),"ERROR")</f>
        <v>ERROR</v>
      </c>
      <c r="AC505" s="22">
        <f t="shared" ca="1" si="25"/>
        <v>4003031</v>
      </c>
      <c r="AD505" s="134" t="str">
        <f ca="1">IFERROR(IF(AC505=0,0,VLOOKUP(SUBSTITUTE(VLOOKUP(AC505,#REF!,MATCH("strItemName",#REF!,0),FALSE),"SUI_",""),#REF!,2,FALSE)),"ERROR")</f>
        <v>ERROR</v>
      </c>
      <c r="AE505" s="22">
        <f t="shared" ca="1" si="25"/>
        <v>4003031</v>
      </c>
      <c r="AF505" s="134" t="str">
        <f ca="1">IFERROR(IF(AE505=0,0,VLOOKUP(SUBSTITUTE(VLOOKUP(AE505,#REF!,MATCH("strItemName",#REF!,0),FALSE),"SUI_",""),#REF!,2,FALSE)),"ERROR")</f>
        <v>ERROR</v>
      </c>
      <c r="AG505" s="88">
        <v>0</v>
      </c>
      <c r="AH505" s="134">
        <f>IFERROR(IF(AG505=0,0,VLOOKUP(SUBSTITUTE(VLOOKUP(AG505,#REF!,MATCH("strItemName",#REF!,0),FALSE),"SUI_",""),#REF!,2,FALSE)),"ERROR")</f>
        <v>0</v>
      </c>
      <c r="AI505" s="22">
        <f ca="1">IFERROR(IFERROR(VLOOKUP($B505,INDIRECT(VLOOKUP($E505,보상!$S:$AA,2,FALSE)),MATCH(AI$6,INDIRECT(VLOOKUP($E505,보상!$S:$AA,3,FALSE)),0),FALSE),VLOOKUP($B505,INDIRECT(VLOOKUP($E505&amp;"_U",보상!$S:$AA,2,FALSE)),MATCH(AI$6,INDIRECT(VLOOKUP($E505&amp;"_U",보상!$S:$AA,3,FALSE)),0),FALSE)),"ERROR")</f>
        <v>1</v>
      </c>
      <c r="AJ505" s="22">
        <v>0</v>
      </c>
      <c r="AK505" s="22">
        <v>0</v>
      </c>
      <c r="AL505" s="22">
        <v>0</v>
      </c>
      <c r="AM505" s="22" t="b">
        <v>0</v>
      </c>
      <c r="AN505" s="22">
        <v>0</v>
      </c>
      <c r="AO505" s="22">
        <v>0</v>
      </c>
    </row>
    <row r="506" spans="2:41" ht="16.5" customHeight="1" x14ac:dyDescent="0.3">
      <c r="B506" s="153">
        <f t="shared" si="24"/>
        <v>1075101</v>
      </c>
      <c r="C506" s="22">
        <v>1075101</v>
      </c>
      <c r="D506" s="156" t="str">
        <f ca="1">IFERROR(IFERROR(VLOOKUP($B506,INDIRECT(VLOOKUP($E506,보상!$S:$AA,2,FALSE)),MATCH(D$6,INDIRECT(VLOOKUP($E506,보상!$S:$AA,3,FALSE)),0),FALSE),VLOOKUP($B506,INDIRECT(VLOOKUP($E506&amp;"_U",보상!$S:$AA,2,FALSE)),MATCH(D$6,INDIRECT(VLOOKUP($E506&amp;"_U",보상!$S:$AA,3,FALSE)),0),FALSE)),"ERROR")</f>
        <v>게르반과 조우</v>
      </c>
      <c r="E506" s="22" t="s">
        <v>384</v>
      </c>
      <c r="F506" s="22">
        <f>COUNTIF($C$8:$C506,$C506)</f>
        <v>1</v>
      </c>
      <c r="G506" s="22" t="b">
        <v>0</v>
      </c>
      <c r="H506" s="22">
        <v>0</v>
      </c>
      <c r="I506" s="129">
        <f>IFERROR(IF(H506=0,0,VLOOKUP(VLOOKUP(H506,#REF!,MATCH("strMailTitleID",#REF!,0),FALSE),#REF!,2,FALSE)),"ERROR")</f>
        <v>0</v>
      </c>
      <c r="J506" s="176">
        <v>0</v>
      </c>
      <c r="K506" s="129">
        <f>IFERROR(IF(J506=0,0,VLOOKUP(VLOOKUP(J506,#REF!,MATCH("strMailTitleID",#REF!,0),FALSE),#REF!,2,FALSE)),"ERROR")</f>
        <v>0</v>
      </c>
      <c r="L506" s="22">
        <f ca="1">IFERROR(IFERROR(VLOOKUP($B506,INDIRECT(VLOOKUP($E506,보상!$S:$AA,2,FALSE)),MATCH(L$6,INDIRECT(VLOOKUP($E506,보상!$S:$AA,3,FALSE)),0),FALSE),VLOOKUP($B506,INDIRECT(VLOOKUP($E506&amp;"_U",보상!$S:$AA,2,FALSE)),MATCH(L$6,INDIRECT(VLOOKUP($E506&amp;"_U",보상!$S:$AA,3,FALSE)),0),FALSE)),"ERROR")</f>
        <v>45720</v>
      </c>
      <c r="M506" s="22">
        <v>0</v>
      </c>
      <c r="N506" s="22">
        <v>0</v>
      </c>
      <c r="O506" s="22">
        <v>0</v>
      </c>
      <c r="P506" s="22" t="str">
        <f ca="1">IFERROR(IFERROR(VLOOKUP($B506,INDIRECT(VLOOKUP($E506,보상!$S:$AA,2,FALSE)),MATCH(P$6,INDIRECT(VLOOKUP($E506,보상!$S:$AA,3,FALSE)),0),FALSE),VLOOKUP($B506,INDIRECT(VLOOKUP($E506&amp;"_U",보상!$S:$AA,2,FALSE)),MATCH(P$6,INDIRECT(VLOOKUP($E506&amp;"_U",보상!$S:$AA,3,FALSE)),0),FALSE)),"ERROR")</f>
        <v>Gold</v>
      </c>
      <c r="Q506" s="22">
        <f ca="1">IFERROR(IFERROR(VLOOKUP($B506,INDIRECT(VLOOKUP($E506,보상!$S:$AA,2,FALSE)),MATCH(Q$6,INDIRECT(VLOOKUP($E506,보상!$S:$AA,3,FALSE)),0),FALSE),VLOOKUP($B506,INDIRECT(VLOOKUP($E506&amp;"_U",보상!$S:$AA,2,FALSE)),MATCH(Q$6,INDIRECT(VLOOKUP($E506&amp;"_U",보상!$S:$AA,3,FALSE)),0),FALSE)),"ERROR")</f>
        <v>17940</v>
      </c>
      <c r="R506" s="22" t="b">
        <v>0</v>
      </c>
      <c r="S506" s="22" t="b">
        <v>0</v>
      </c>
      <c r="T506" s="22">
        <f ca="1">IFERROR(IF(W506=0,0,VLOOKUP(W506,보상!$D:$K,6,FALSE)),"-")</f>
        <v>0</v>
      </c>
      <c r="U506" s="22">
        <f ca="1">IFERROR(IF(W506=0,0,VLOOKUP(W506,보상!$D:$K,7,FALSE)),"-")</f>
        <v>1750</v>
      </c>
      <c r="V506" s="22">
        <f ca="1">IFERROR(IF(W506=0,0,VLOOKUP(W506,보상!$D:$K,8,FALSE)),"-")</f>
        <v>0</v>
      </c>
      <c r="W506" s="22">
        <f ca="1">IFERROR(IFERROR(VLOOKUP($B506,INDIRECT(VLOOKUP($E506,보상!$S:$AA,2,FALSE)),MATCH(W$6,INDIRECT(VLOOKUP($E506,보상!$S:$AA,3,FALSE)),0),FALSE),VLOOKUP($B506,INDIRECT(VLOOKUP($E506&amp;"_U",보상!$S:$AA,2,FALSE)),MATCH(W$6,INDIRECT(VLOOKUP($E506&amp;"_U",보상!$S:$AA,3,FALSE)),0),FALSE)),"ERROR")</f>
        <v>242001</v>
      </c>
      <c r="X506" s="134" t="str">
        <f ca="1">IFERROR(IF(W506=0,0,VLOOKUP(SUBSTITUTE(VLOOKUP(W506,#REF!,MATCH("strItemName",#REF!,0),FALSE),"SUI_",""),#REF!,2,FALSE)),"ERROR")</f>
        <v>ERROR</v>
      </c>
      <c r="Y506" s="22">
        <f t="shared" ca="1" si="25"/>
        <v>242001</v>
      </c>
      <c r="Z506" s="134" t="str">
        <f ca="1">IFERROR(IF(Y506=0,0,VLOOKUP(SUBSTITUTE(VLOOKUP(Y506,#REF!,MATCH("strItemName",#REF!,0),FALSE),"SUI_",""),#REF!,2,FALSE)),"ERROR")</f>
        <v>ERROR</v>
      </c>
      <c r="AA506" s="22">
        <f t="shared" ca="1" si="25"/>
        <v>242001</v>
      </c>
      <c r="AB506" s="134" t="str">
        <f ca="1">IFERROR(IF(AA506=0,0,VLOOKUP(SUBSTITUTE(VLOOKUP(AA506,#REF!,MATCH("strItemName",#REF!,0),FALSE),"SUI_",""),#REF!,2,FALSE)),"ERROR")</f>
        <v>ERROR</v>
      </c>
      <c r="AC506" s="22">
        <f t="shared" ca="1" si="25"/>
        <v>242001</v>
      </c>
      <c r="AD506" s="134" t="str">
        <f ca="1">IFERROR(IF(AC506=0,0,VLOOKUP(SUBSTITUTE(VLOOKUP(AC506,#REF!,MATCH("strItemName",#REF!,0),FALSE),"SUI_",""),#REF!,2,FALSE)),"ERROR")</f>
        <v>ERROR</v>
      </c>
      <c r="AE506" s="22">
        <f t="shared" ca="1" si="25"/>
        <v>242001</v>
      </c>
      <c r="AF506" s="134" t="str">
        <f ca="1">IFERROR(IF(AE506=0,0,VLOOKUP(SUBSTITUTE(VLOOKUP(AE506,#REF!,MATCH("strItemName",#REF!,0),FALSE),"SUI_",""),#REF!,2,FALSE)),"ERROR")</f>
        <v>ERROR</v>
      </c>
      <c r="AG506" s="88">
        <v>0</v>
      </c>
      <c r="AH506" s="134">
        <f>IFERROR(IF(AG506=0,0,VLOOKUP(SUBSTITUTE(VLOOKUP(AG506,#REF!,MATCH("strItemName",#REF!,0),FALSE),"SUI_",""),#REF!,2,FALSE)),"ERROR")</f>
        <v>0</v>
      </c>
      <c r="AI506" s="22">
        <f ca="1">IFERROR(IFERROR(VLOOKUP($B506,INDIRECT(VLOOKUP($E506,보상!$S:$AA,2,FALSE)),MATCH(AI$6,INDIRECT(VLOOKUP($E506,보상!$S:$AA,3,FALSE)),0),FALSE),VLOOKUP($B506,INDIRECT(VLOOKUP($E506&amp;"_U",보상!$S:$AA,2,FALSE)),MATCH(AI$6,INDIRECT(VLOOKUP($E506&amp;"_U",보상!$S:$AA,3,FALSE)),0),FALSE)),"ERROR")</f>
        <v>1</v>
      </c>
      <c r="AJ506" s="22">
        <v>0</v>
      </c>
      <c r="AK506" s="22">
        <v>0</v>
      </c>
      <c r="AL506" s="22">
        <v>0</v>
      </c>
      <c r="AM506" s="22" t="b">
        <v>0</v>
      </c>
      <c r="AN506" s="22">
        <v>0</v>
      </c>
      <c r="AO506" s="22">
        <v>0</v>
      </c>
    </row>
    <row r="507" spans="2:41" ht="16.5" customHeight="1" x14ac:dyDescent="0.3">
      <c r="B507" s="153">
        <f t="shared" si="24"/>
        <v>1075201</v>
      </c>
      <c r="C507" s="22">
        <v>1075201</v>
      </c>
      <c r="D507" s="156" t="str">
        <f ca="1">IFERROR(IFERROR(VLOOKUP($B507,INDIRECT(VLOOKUP($E507,보상!$S:$AA,2,FALSE)),MATCH(D$6,INDIRECT(VLOOKUP($E507,보상!$S:$AA,3,FALSE)),0),FALSE),VLOOKUP($B507,INDIRECT(VLOOKUP($E507&amp;"_U",보상!$S:$AA,2,FALSE)),MATCH(D$6,INDIRECT(VLOOKUP($E507&amp;"_U",보상!$S:$AA,3,FALSE)),0),FALSE)),"ERROR")</f>
        <v>사라진 연맹의 목적</v>
      </c>
      <c r="E507" s="22" t="s">
        <v>384</v>
      </c>
      <c r="F507" s="22">
        <f>COUNTIF($C$8:$C507,$C507)</f>
        <v>1</v>
      </c>
      <c r="G507" s="22" t="b">
        <v>0</v>
      </c>
      <c r="H507" s="22">
        <v>0</v>
      </c>
      <c r="I507" s="129">
        <f>IFERROR(IF(H507=0,0,VLOOKUP(VLOOKUP(H507,#REF!,MATCH("strMailTitleID",#REF!,0),FALSE),#REF!,2,FALSE)),"ERROR")</f>
        <v>0</v>
      </c>
      <c r="J507" s="176">
        <v>0</v>
      </c>
      <c r="K507" s="129">
        <f>IFERROR(IF(J507=0,0,VLOOKUP(VLOOKUP(J507,#REF!,MATCH("strMailTitleID",#REF!,0),FALSE),#REF!,2,FALSE)),"ERROR")</f>
        <v>0</v>
      </c>
      <c r="L507" s="22">
        <f ca="1">IFERROR(IFERROR(VLOOKUP($B507,INDIRECT(VLOOKUP($E507,보상!$S:$AA,2,FALSE)),MATCH(L$6,INDIRECT(VLOOKUP($E507,보상!$S:$AA,3,FALSE)),0),FALSE),VLOOKUP($B507,INDIRECT(VLOOKUP($E507&amp;"_U",보상!$S:$AA,2,FALSE)),MATCH(L$6,INDIRECT(VLOOKUP($E507&amp;"_U",보상!$S:$AA,3,FALSE)),0),FALSE)),"ERROR")</f>
        <v>45720</v>
      </c>
      <c r="M507" s="22">
        <v>0</v>
      </c>
      <c r="N507" s="22">
        <v>0</v>
      </c>
      <c r="O507" s="22">
        <v>0</v>
      </c>
      <c r="P507" s="22" t="str">
        <f ca="1">IFERROR(IFERROR(VLOOKUP($B507,INDIRECT(VLOOKUP($E507,보상!$S:$AA,2,FALSE)),MATCH(P$6,INDIRECT(VLOOKUP($E507,보상!$S:$AA,3,FALSE)),0),FALSE),VLOOKUP($B507,INDIRECT(VLOOKUP($E507&amp;"_U",보상!$S:$AA,2,FALSE)),MATCH(P$6,INDIRECT(VLOOKUP($E507&amp;"_U",보상!$S:$AA,3,FALSE)),0),FALSE)),"ERROR")</f>
        <v>Gold</v>
      </c>
      <c r="Q507" s="22">
        <f ca="1">IFERROR(IFERROR(VLOOKUP($B507,INDIRECT(VLOOKUP($E507,보상!$S:$AA,2,FALSE)),MATCH(Q$6,INDIRECT(VLOOKUP($E507,보상!$S:$AA,3,FALSE)),0),FALSE),VLOOKUP($B507,INDIRECT(VLOOKUP($E507&amp;"_U",보상!$S:$AA,2,FALSE)),MATCH(Q$6,INDIRECT(VLOOKUP($E507&amp;"_U",보상!$S:$AA,3,FALSE)),0),FALSE)),"ERROR")</f>
        <v>17940</v>
      </c>
      <c r="R507" s="22" t="b">
        <v>0</v>
      </c>
      <c r="S507" s="22" t="b">
        <v>0</v>
      </c>
      <c r="T507" s="22">
        <f ca="1">IFERROR(IF(W507=0,0,VLOOKUP(W507,보상!$D:$K,6,FALSE)),"-")</f>
        <v>0</v>
      </c>
      <c r="U507" s="22">
        <f ca="1">IFERROR(IF(W507=0,0,VLOOKUP(W507,보상!$D:$K,7,FALSE)),"-")</f>
        <v>0</v>
      </c>
      <c r="V507" s="22">
        <f ca="1">IFERROR(IF(W507=0,0,VLOOKUP(W507,보상!$D:$K,8,FALSE)),"-")</f>
        <v>0</v>
      </c>
      <c r="W507" s="22">
        <f ca="1">IFERROR(IFERROR(VLOOKUP($B507,INDIRECT(VLOOKUP($E507,보상!$S:$AA,2,FALSE)),MATCH(W$6,INDIRECT(VLOOKUP($E507,보상!$S:$AA,3,FALSE)),0),FALSE),VLOOKUP($B507,INDIRECT(VLOOKUP($E507&amp;"_U",보상!$S:$AA,2,FALSE)),MATCH(W$6,INDIRECT(VLOOKUP($E507&amp;"_U",보상!$S:$AA,3,FALSE)),0),FALSE)),"ERROR")</f>
        <v>2014001</v>
      </c>
      <c r="X507" s="134" t="str">
        <f ca="1">IFERROR(IF(W507=0,0,VLOOKUP(SUBSTITUTE(VLOOKUP(W507,#REF!,MATCH("strItemName",#REF!,0),FALSE),"SUI_",""),#REF!,2,FALSE)),"ERROR")</f>
        <v>ERROR</v>
      </c>
      <c r="Y507" s="22">
        <f t="shared" ca="1" si="25"/>
        <v>2014001</v>
      </c>
      <c r="Z507" s="134" t="str">
        <f ca="1">IFERROR(IF(Y507=0,0,VLOOKUP(SUBSTITUTE(VLOOKUP(Y507,#REF!,MATCH("strItemName",#REF!,0),FALSE),"SUI_",""),#REF!,2,FALSE)),"ERROR")</f>
        <v>ERROR</v>
      </c>
      <c r="AA507" s="22">
        <f t="shared" ca="1" si="25"/>
        <v>2014001</v>
      </c>
      <c r="AB507" s="134" t="str">
        <f ca="1">IFERROR(IF(AA507=0,0,VLOOKUP(SUBSTITUTE(VLOOKUP(AA507,#REF!,MATCH("strItemName",#REF!,0),FALSE),"SUI_",""),#REF!,2,FALSE)),"ERROR")</f>
        <v>ERROR</v>
      </c>
      <c r="AC507" s="22">
        <f t="shared" ca="1" si="25"/>
        <v>2014001</v>
      </c>
      <c r="AD507" s="134" t="str">
        <f ca="1">IFERROR(IF(AC507=0,0,VLOOKUP(SUBSTITUTE(VLOOKUP(AC507,#REF!,MATCH("strItemName",#REF!,0),FALSE),"SUI_",""),#REF!,2,FALSE)),"ERROR")</f>
        <v>ERROR</v>
      </c>
      <c r="AE507" s="22">
        <f t="shared" ca="1" si="25"/>
        <v>2014001</v>
      </c>
      <c r="AF507" s="134" t="str">
        <f ca="1">IFERROR(IF(AE507=0,0,VLOOKUP(SUBSTITUTE(VLOOKUP(AE507,#REF!,MATCH("strItemName",#REF!,0),FALSE),"SUI_",""),#REF!,2,FALSE)),"ERROR")</f>
        <v>ERROR</v>
      </c>
      <c r="AG507" s="88">
        <v>0</v>
      </c>
      <c r="AH507" s="134">
        <f>IFERROR(IF(AG507=0,0,VLOOKUP(SUBSTITUTE(VLOOKUP(AG507,#REF!,MATCH("strItemName",#REF!,0),FALSE),"SUI_",""),#REF!,2,FALSE)),"ERROR")</f>
        <v>0</v>
      </c>
      <c r="AI507" s="22">
        <f ca="1">IFERROR(IFERROR(VLOOKUP($B507,INDIRECT(VLOOKUP($E507,보상!$S:$AA,2,FALSE)),MATCH(AI$6,INDIRECT(VLOOKUP($E507,보상!$S:$AA,3,FALSE)),0),FALSE),VLOOKUP($B507,INDIRECT(VLOOKUP($E507&amp;"_U",보상!$S:$AA,2,FALSE)),MATCH(AI$6,INDIRECT(VLOOKUP($E507&amp;"_U",보상!$S:$AA,3,FALSE)),0),FALSE)),"ERROR")</f>
        <v>5</v>
      </c>
      <c r="AJ507" s="22">
        <v>0</v>
      </c>
      <c r="AK507" s="22">
        <v>0</v>
      </c>
      <c r="AL507" s="22">
        <v>0</v>
      </c>
      <c r="AM507" s="22" t="b">
        <v>0</v>
      </c>
      <c r="AN507" s="22">
        <v>0</v>
      </c>
      <c r="AO507" s="22">
        <v>0</v>
      </c>
    </row>
    <row r="508" spans="2:41" ht="16.5" customHeight="1" x14ac:dyDescent="0.3">
      <c r="B508" s="153">
        <f t="shared" si="24"/>
        <v>1075301</v>
      </c>
      <c r="C508" s="22">
        <v>1075301</v>
      </c>
      <c r="D508" s="156" t="str">
        <f ca="1">IFERROR(IFERROR(VLOOKUP($B508,INDIRECT(VLOOKUP($E508,보상!$S:$AA,2,FALSE)),MATCH(D$6,INDIRECT(VLOOKUP($E508,보상!$S:$AA,3,FALSE)),0),FALSE),VLOOKUP($B508,INDIRECT(VLOOKUP($E508&amp;"_U",보상!$S:$AA,2,FALSE)),MATCH(D$6,INDIRECT(VLOOKUP($E508&amp;"_U",보상!$S:$AA,3,FALSE)),0),FALSE)),"ERROR")</f>
        <v>계속되는 토벌</v>
      </c>
      <c r="E508" s="22" t="s">
        <v>384</v>
      </c>
      <c r="F508" s="22">
        <f>COUNTIF($C$8:$C508,$C508)</f>
        <v>1</v>
      </c>
      <c r="G508" s="22" t="b">
        <v>0</v>
      </c>
      <c r="H508" s="22">
        <v>0</v>
      </c>
      <c r="I508" s="129">
        <f>IFERROR(IF(H508=0,0,VLOOKUP(VLOOKUP(H508,#REF!,MATCH("strMailTitleID",#REF!,0),FALSE),#REF!,2,FALSE)),"ERROR")</f>
        <v>0</v>
      </c>
      <c r="J508" s="176">
        <v>0</v>
      </c>
      <c r="K508" s="129">
        <f>IFERROR(IF(J508=0,0,VLOOKUP(VLOOKUP(J508,#REF!,MATCH("strMailTitleID",#REF!,0),FALSE),#REF!,2,FALSE)),"ERROR")</f>
        <v>0</v>
      </c>
      <c r="L508" s="22">
        <f ca="1">IFERROR(IFERROR(VLOOKUP($B508,INDIRECT(VLOOKUP($E508,보상!$S:$AA,2,FALSE)),MATCH(L$6,INDIRECT(VLOOKUP($E508,보상!$S:$AA,3,FALSE)),0),FALSE),VLOOKUP($B508,INDIRECT(VLOOKUP($E508&amp;"_U",보상!$S:$AA,2,FALSE)),MATCH(L$6,INDIRECT(VLOOKUP($E508&amp;"_U",보상!$S:$AA,3,FALSE)),0),FALSE)),"ERROR")</f>
        <v>49960</v>
      </c>
      <c r="M508" s="22">
        <v>0</v>
      </c>
      <c r="N508" s="22">
        <v>0</v>
      </c>
      <c r="O508" s="22">
        <v>0</v>
      </c>
      <c r="P508" s="22" t="str">
        <f ca="1">IFERROR(IFERROR(VLOOKUP($B508,INDIRECT(VLOOKUP($E508,보상!$S:$AA,2,FALSE)),MATCH(P$6,INDIRECT(VLOOKUP($E508,보상!$S:$AA,3,FALSE)),0),FALSE),VLOOKUP($B508,INDIRECT(VLOOKUP($E508&amp;"_U",보상!$S:$AA,2,FALSE)),MATCH(P$6,INDIRECT(VLOOKUP($E508&amp;"_U",보상!$S:$AA,3,FALSE)),0),FALSE)),"ERROR")</f>
        <v>Gold</v>
      </c>
      <c r="Q508" s="22">
        <f ca="1">IFERROR(IFERROR(VLOOKUP($B508,INDIRECT(VLOOKUP($E508,보상!$S:$AA,2,FALSE)),MATCH(Q$6,INDIRECT(VLOOKUP($E508,보상!$S:$AA,3,FALSE)),0),FALSE),VLOOKUP($B508,INDIRECT(VLOOKUP($E508&amp;"_U",보상!$S:$AA,2,FALSE)),MATCH(Q$6,INDIRECT(VLOOKUP($E508&amp;"_U",보상!$S:$AA,3,FALSE)),0),FALSE)),"ERROR")</f>
        <v>18210</v>
      </c>
      <c r="R508" s="22" t="b">
        <v>0</v>
      </c>
      <c r="S508" s="22" t="b">
        <v>0</v>
      </c>
      <c r="T508" s="22">
        <f ca="1">IFERROR(IF(W508=0,0,VLOOKUP(W508,보상!$D:$K,6,FALSE)),"-")</f>
        <v>0</v>
      </c>
      <c r="U508" s="22">
        <f ca="1">IFERROR(IF(W508=0,0,VLOOKUP(W508,보상!$D:$K,7,FALSE)),"-")</f>
        <v>5250</v>
      </c>
      <c r="V508" s="22">
        <f ca="1">IFERROR(IF(W508=0,0,VLOOKUP(W508,보상!$D:$K,8,FALSE)),"-")</f>
        <v>0</v>
      </c>
      <c r="W508" s="22">
        <f ca="1">IFERROR(IFERROR(VLOOKUP($B508,INDIRECT(VLOOKUP($E508,보상!$S:$AA,2,FALSE)),MATCH(W$6,INDIRECT(VLOOKUP($E508,보상!$S:$AA,3,FALSE)),0),FALSE),VLOOKUP($B508,INDIRECT(VLOOKUP($E508&amp;"_U",보상!$S:$AA,2,FALSE)),MATCH(W$6,INDIRECT(VLOOKUP($E508&amp;"_U",보상!$S:$AA,3,FALSE)),0),FALSE)),"ERROR")</f>
        <v>243001</v>
      </c>
      <c r="X508" s="134" t="str">
        <f ca="1">IFERROR(IF(W508=0,0,VLOOKUP(SUBSTITUTE(VLOOKUP(W508,#REF!,MATCH("strItemName",#REF!,0),FALSE),"SUI_",""),#REF!,2,FALSE)),"ERROR")</f>
        <v>ERROR</v>
      </c>
      <c r="Y508" s="22">
        <f t="shared" ca="1" si="25"/>
        <v>243001</v>
      </c>
      <c r="Z508" s="134" t="str">
        <f ca="1">IFERROR(IF(Y508=0,0,VLOOKUP(SUBSTITUTE(VLOOKUP(Y508,#REF!,MATCH("strItemName",#REF!,0),FALSE),"SUI_",""),#REF!,2,FALSE)),"ERROR")</f>
        <v>ERROR</v>
      </c>
      <c r="AA508" s="22">
        <f t="shared" ca="1" si="25"/>
        <v>243001</v>
      </c>
      <c r="AB508" s="134" t="str">
        <f ca="1">IFERROR(IF(AA508=0,0,VLOOKUP(SUBSTITUTE(VLOOKUP(AA508,#REF!,MATCH("strItemName",#REF!,0),FALSE),"SUI_",""),#REF!,2,FALSE)),"ERROR")</f>
        <v>ERROR</v>
      </c>
      <c r="AC508" s="22">
        <f t="shared" ca="1" si="25"/>
        <v>243001</v>
      </c>
      <c r="AD508" s="134" t="str">
        <f ca="1">IFERROR(IF(AC508=0,0,VLOOKUP(SUBSTITUTE(VLOOKUP(AC508,#REF!,MATCH("strItemName",#REF!,0),FALSE),"SUI_",""),#REF!,2,FALSE)),"ERROR")</f>
        <v>ERROR</v>
      </c>
      <c r="AE508" s="22">
        <f t="shared" ca="1" si="25"/>
        <v>243001</v>
      </c>
      <c r="AF508" s="134" t="str">
        <f ca="1">IFERROR(IF(AE508=0,0,VLOOKUP(SUBSTITUTE(VLOOKUP(AE508,#REF!,MATCH("strItemName",#REF!,0),FALSE),"SUI_",""),#REF!,2,FALSE)),"ERROR")</f>
        <v>ERROR</v>
      </c>
      <c r="AG508" s="88">
        <v>0</v>
      </c>
      <c r="AH508" s="134">
        <f>IFERROR(IF(AG508=0,0,VLOOKUP(SUBSTITUTE(VLOOKUP(AG508,#REF!,MATCH("strItemName",#REF!,0),FALSE),"SUI_",""),#REF!,2,FALSE)),"ERROR")</f>
        <v>0</v>
      </c>
      <c r="AI508" s="22">
        <f ca="1">IFERROR(IFERROR(VLOOKUP($B508,INDIRECT(VLOOKUP($E508,보상!$S:$AA,2,FALSE)),MATCH(AI$6,INDIRECT(VLOOKUP($E508,보상!$S:$AA,3,FALSE)),0),FALSE),VLOOKUP($B508,INDIRECT(VLOOKUP($E508&amp;"_U",보상!$S:$AA,2,FALSE)),MATCH(AI$6,INDIRECT(VLOOKUP($E508&amp;"_U",보상!$S:$AA,3,FALSE)),0),FALSE)),"ERROR")</f>
        <v>1</v>
      </c>
      <c r="AJ508" s="22">
        <v>0</v>
      </c>
      <c r="AK508" s="22">
        <v>0</v>
      </c>
      <c r="AL508" s="22">
        <v>0</v>
      </c>
      <c r="AM508" s="22" t="b">
        <v>0</v>
      </c>
      <c r="AN508" s="22">
        <v>0</v>
      </c>
      <c r="AO508" s="22">
        <v>0</v>
      </c>
    </row>
    <row r="509" spans="2:41" ht="16.5" customHeight="1" x14ac:dyDescent="0.3">
      <c r="B509" s="153">
        <f t="shared" si="24"/>
        <v>1075401</v>
      </c>
      <c r="C509" s="22">
        <v>1075401</v>
      </c>
      <c r="D509" s="156" t="str">
        <f ca="1">IFERROR(IFERROR(VLOOKUP($B509,INDIRECT(VLOOKUP($E509,보상!$S:$AA,2,FALSE)),MATCH(D$6,INDIRECT(VLOOKUP($E509,보상!$S:$AA,3,FALSE)),0),FALSE),VLOOKUP($B509,INDIRECT(VLOOKUP($E509&amp;"_U",보상!$S:$AA,2,FALSE)),MATCH(D$6,INDIRECT(VLOOKUP($E509&amp;"_U",보상!$S:$AA,3,FALSE)),0),FALSE)),"ERROR")</f>
        <v>수상한 야만족의 협공</v>
      </c>
      <c r="E509" s="22" t="s">
        <v>384</v>
      </c>
      <c r="F509" s="22">
        <f>COUNTIF($C$8:$C509,$C509)</f>
        <v>1</v>
      </c>
      <c r="G509" s="22" t="b">
        <v>0</v>
      </c>
      <c r="H509" s="22">
        <v>0</v>
      </c>
      <c r="I509" s="129">
        <f>IFERROR(IF(H509=0,0,VLOOKUP(VLOOKUP(H509,#REF!,MATCH("strMailTitleID",#REF!,0),FALSE),#REF!,2,FALSE)),"ERROR")</f>
        <v>0</v>
      </c>
      <c r="J509" s="176">
        <v>0</v>
      </c>
      <c r="K509" s="129">
        <f>IFERROR(IF(J509=0,0,VLOOKUP(VLOOKUP(J509,#REF!,MATCH("strMailTitleID",#REF!,0),FALSE),#REF!,2,FALSE)),"ERROR")</f>
        <v>0</v>
      </c>
      <c r="L509" s="22">
        <f ca="1">IFERROR(IFERROR(VLOOKUP($B509,INDIRECT(VLOOKUP($E509,보상!$S:$AA,2,FALSE)),MATCH(L$6,INDIRECT(VLOOKUP($E509,보상!$S:$AA,3,FALSE)),0),FALSE),VLOOKUP($B509,INDIRECT(VLOOKUP($E509&amp;"_U",보상!$S:$AA,2,FALSE)),MATCH(L$6,INDIRECT(VLOOKUP($E509&amp;"_U",보상!$S:$AA,3,FALSE)),0),FALSE)),"ERROR")</f>
        <v>47060</v>
      </c>
      <c r="M509" s="22">
        <v>0</v>
      </c>
      <c r="N509" s="22">
        <v>0</v>
      </c>
      <c r="O509" s="22">
        <v>0</v>
      </c>
      <c r="P509" s="22" t="str">
        <f ca="1">IFERROR(IFERROR(VLOOKUP($B509,INDIRECT(VLOOKUP($E509,보상!$S:$AA,2,FALSE)),MATCH(P$6,INDIRECT(VLOOKUP($E509,보상!$S:$AA,3,FALSE)),0),FALSE),VLOOKUP($B509,INDIRECT(VLOOKUP($E509&amp;"_U",보상!$S:$AA,2,FALSE)),MATCH(P$6,INDIRECT(VLOOKUP($E509&amp;"_U",보상!$S:$AA,3,FALSE)),0),FALSE)),"ERROR")</f>
        <v>Gold</v>
      </c>
      <c r="Q509" s="22">
        <f ca="1">IFERROR(IFERROR(VLOOKUP($B509,INDIRECT(VLOOKUP($E509,보상!$S:$AA,2,FALSE)),MATCH(Q$6,INDIRECT(VLOOKUP($E509,보상!$S:$AA,3,FALSE)),0),FALSE),VLOOKUP($B509,INDIRECT(VLOOKUP($E509&amp;"_U",보상!$S:$AA,2,FALSE)),MATCH(Q$6,INDIRECT(VLOOKUP($E509&amp;"_U",보상!$S:$AA,3,FALSE)),0),FALSE)),"ERROR")</f>
        <v>18210</v>
      </c>
      <c r="R509" s="22" t="b">
        <v>0</v>
      </c>
      <c r="S509" s="22" t="b">
        <v>0</v>
      </c>
      <c r="T509" s="22">
        <f ca="1">IFERROR(IF(W509=0,0,VLOOKUP(W509,보상!$D:$K,6,FALSE)),"-")</f>
        <v>0</v>
      </c>
      <c r="U509" s="22">
        <f ca="1">IFERROR(IF(W509=0,0,VLOOKUP(W509,보상!$D:$K,7,FALSE)),"-")</f>
        <v>15750</v>
      </c>
      <c r="V509" s="22">
        <f ca="1">IFERROR(IF(W509=0,0,VLOOKUP(W509,보상!$D:$K,8,FALSE)),"-")</f>
        <v>0</v>
      </c>
      <c r="W509" s="22">
        <f ca="1">IFERROR(IFERROR(VLOOKUP($B509,INDIRECT(VLOOKUP($E509,보상!$S:$AA,2,FALSE)),MATCH(W$6,INDIRECT(VLOOKUP($E509,보상!$S:$AA,3,FALSE)),0),FALSE),VLOOKUP($B509,INDIRECT(VLOOKUP($E509&amp;"_U",보상!$S:$AA,2,FALSE)),MATCH(W$6,INDIRECT(VLOOKUP($E509&amp;"_U",보상!$S:$AA,3,FALSE)),0),FALSE)),"ERROR")</f>
        <v>244001</v>
      </c>
      <c r="X509" s="134" t="str">
        <f ca="1">IFERROR(IF(W509=0,0,VLOOKUP(SUBSTITUTE(VLOOKUP(W509,#REF!,MATCH("strItemName",#REF!,0),FALSE),"SUI_",""),#REF!,2,FALSE)),"ERROR")</f>
        <v>ERROR</v>
      </c>
      <c r="Y509" s="22">
        <f t="shared" ca="1" si="25"/>
        <v>244001</v>
      </c>
      <c r="Z509" s="134" t="str">
        <f ca="1">IFERROR(IF(Y509=0,0,VLOOKUP(SUBSTITUTE(VLOOKUP(Y509,#REF!,MATCH("strItemName",#REF!,0),FALSE),"SUI_",""),#REF!,2,FALSE)),"ERROR")</f>
        <v>ERROR</v>
      </c>
      <c r="AA509" s="22">
        <f t="shared" ca="1" si="25"/>
        <v>244001</v>
      </c>
      <c r="AB509" s="134" t="str">
        <f ca="1">IFERROR(IF(AA509=0,0,VLOOKUP(SUBSTITUTE(VLOOKUP(AA509,#REF!,MATCH("strItemName",#REF!,0),FALSE),"SUI_",""),#REF!,2,FALSE)),"ERROR")</f>
        <v>ERROR</v>
      </c>
      <c r="AC509" s="22">
        <f t="shared" ca="1" si="25"/>
        <v>244001</v>
      </c>
      <c r="AD509" s="134" t="str">
        <f ca="1">IFERROR(IF(AC509=0,0,VLOOKUP(SUBSTITUTE(VLOOKUP(AC509,#REF!,MATCH("strItemName",#REF!,0),FALSE),"SUI_",""),#REF!,2,FALSE)),"ERROR")</f>
        <v>ERROR</v>
      </c>
      <c r="AE509" s="22">
        <f t="shared" ca="1" si="25"/>
        <v>244001</v>
      </c>
      <c r="AF509" s="134" t="str">
        <f ca="1">IFERROR(IF(AE509=0,0,VLOOKUP(SUBSTITUTE(VLOOKUP(AE509,#REF!,MATCH("strItemName",#REF!,0),FALSE),"SUI_",""),#REF!,2,FALSE)),"ERROR")</f>
        <v>ERROR</v>
      </c>
      <c r="AG509" s="88">
        <v>0</v>
      </c>
      <c r="AH509" s="134">
        <f>IFERROR(IF(AG509=0,0,VLOOKUP(SUBSTITUTE(VLOOKUP(AG509,#REF!,MATCH("strItemName",#REF!,0),FALSE),"SUI_",""),#REF!,2,FALSE)),"ERROR")</f>
        <v>0</v>
      </c>
      <c r="AI509" s="22">
        <f ca="1">IFERROR(IFERROR(VLOOKUP($B509,INDIRECT(VLOOKUP($E509,보상!$S:$AA,2,FALSE)),MATCH(AI$6,INDIRECT(VLOOKUP($E509,보상!$S:$AA,3,FALSE)),0),FALSE),VLOOKUP($B509,INDIRECT(VLOOKUP($E509&amp;"_U",보상!$S:$AA,2,FALSE)),MATCH(AI$6,INDIRECT(VLOOKUP($E509&amp;"_U",보상!$S:$AA,3,FALSE)),0),FALSE)),"ERROR")</f>
        <v>1</v>
      </c>
      <c r="AJ509" s="22">
        <v>0</v>
      </c>
      <c r="AK509" s="22">
        <v>0</v>
      </c>
      <c r="AL509" s="22">
        <v>0</v>
      </c>
      <c r="AM509" s="22" t="b">
        <v>0</v>
      </c>
      <c r="AN509" s="22">
        <v>0</v>
      </c>
      <c r="AO509" s="22">
        <v>0</v>
      </c>
    </row>
    <row r="510" spans="2:41" ht="16.5" customHeight="1" x14ac:dyDescent="0.3">
      <c r="B510" s="153">
        <f t="shared" si="24"/>
        <v>1075501</v>
      </c>
      <c r="C510" s="22">
        <v>1075501</v>
      </c>
      <c r="D510" s="156" t="str">
        <f ca="1">IFERROR(IFERROR(VLOOKUP($B510,INDIRECT(VLOOKUP($E510,보상!$S:$AA,2,FALSE)),MATCH(D$6,INDIRECT(VLOOKUP($E510,보상!$S:$AA,3,FALSE)),0),FALSE),VLOOKUP($B510,INDIRECT(VLOOKUP($E510&amp;"_U",보상!$S:$AA,2,FALSE)),MATCH(D$6,INDIRECT(VLOOKUP($E510&amp;"_U",보상!$S:$AA,3,FALSE)),0),FALSE)),"ERROR")</f>
        <v>위급 상황</v>
      </c>
      <c r="E510" s="22" t="s">
        <v>384</v>
      </c>
      <c r="F510" s="22">
        <f>COUNTIF($C$8:$C510,$C510)</f>
        <v>1</v>
      </c>
      <c r="G510" s="22" t="b">
        <v>0</v>
      </c>
      <c r="H510" s="22">
        <v>0</v>
      </c>
      <c r="I510" s="129">
        <f>IFERROR(IF(H510=0,0,VLOOKUP(VLOOKUP(H510,#REF!,MATCH("strMailTitleID",#REF!,0),FALSE),#REF!,2,FALSE)),"ERROR")</f>
        <v>0</v>
      </c>
      <c r="J510" s="176">
        <v>0</v>
      </c>
      <c r="K510" s="129">
        <f>IFERROR(IF(J510=0,0,VLOOKUP(VLOOKUP(J510,#REF!,MATCH("strMailTitleID",#REF!,0),FALSE),#REF!,2,FALSE)),"ERROR")</f>
        <v>0</v>
      </c>
      <c r="L510" s="22">
        <f ca="1">IFERROR(IFERROR(VLOOKUP($B510,INDIRECT(VLOOKUP($E510,보상!$S:$AA,2,FALSE)),MATCH(L$6,INDIRECT(VLOOKUP($E510,보상!$S:$AA,3,FALSE)),0),FALSE),VLOOKUP($B510,INDIRECT(VLOOKUP($E510&amp;"_U",보상!$S:$AA,2,FALSE)),MATCH(L$6,INDIRECT(VLOOKUP($E510&amp;"_U",보상!$S:$AA,3,FALSE)),0),FALSE)),"ERROR")</f>
        <v>47060</v>
      </c>
      <c r="M510" s="22">
        <v>0</v>
      </c>
      <c r="N510" s="22">
        <v>0</v>
      </c>
      <c r="O510" s="22">
        <v>0</v>
      </c>
      <c r="P510" s="22" t="str">
        <f ca="1">IFERROR(IFERROR(VLOOKUP($B510,INDIRECT(VLOOKUP($E510,보상!$S:$AA,2,FALSE)),MATCH(P$6,INDIRECT(VLOOKUP($E510,보상!$S:$AA,3,FALSE)),0),FALSE),VLOOKUP($B510,INDIRECT(VLOOKUP($E510&amp;"_U",보상!$S:$AA,2,FALSE)),MATCH(P$6,INDIRECT(VLOOKUP($E510&amp;"_U",보상!$S:$AA,3,FALSE)),0),FALSE)),"ERROR")</f>
        <v>Gold</v>
      </c>
      <c r="Q510" s="22">
        <f ca="1">IFERROR(IFERROR(VLOOKUP($B510,INDIRECT(VLOOKUP($E510,보상!$S:$AA,2,FALSE)),MATCH(Q$6,INDIRECT(VLOOKUP($E510,보상!$S:$AA,3,FALSE)),0),FALSE),VLOOKUP($B510,INDIRECT(VLOOKUP($E510&amp;"_U",보상!$S:$AA,2,FALSE)),MATCH(Q$6,INDIRECT(VLOOKUP($E510&amp;"_U",보상!$S:$AA,3,FALSE)),0),FALSE)),"ERROR")</f>
        <v>18210</v>
      </c>
      <c r="R510" s="22" t="b">
        <v>0</v>
      </c>
      <c r="S510" s="22" t="b">
        <v>0</v>
      </c>
      <c r="T510" s="22">
        <f ca="1">IFERROR(IF(W510=0,0,VLOOKUP(W510,보상!$D:$K,6,FALSE)),"-")</f>
        <v>7500</v>
      </c>
      <c r="U510" s="22">
        <f ca="1">IFERROR(IF(W510=0,0,VLOOKUP(W510,보상!$D:$K,7,FALSE)),"-")</f>
        <v>0</v>
      </c>
      <c r="V510" s="22">
        <f ca="1">IFERROR(IF(W510=0,0,VLOOKUP(W510,보상!$D:$K,8,FALSE)),"-")</f>
        <v>0</v>
      </c>
      <c r="W510" s="22">
        <f ca="1">IFERROR(IFERROR(VLOOKUP($B510,INDIRECT(VLOOKUP($E510,보상!$S:$AA,2,FALSE)),MATCH(W$6,INDIRECT(VLOOKUP($E510,보상!$S:$AA,3,FALSE)),0),FALSE),VLOOKUP($B510,INDIRECT(VLOOKUP($E510&amp;"_U",보상!$S:$AA,2,FALSE)),MATCH(W$6,INDIRECT(VLOOKUP($E510&amp;"_U",보상!$S:$AA,3,FALSE)),0),FALSE)),"ERROR")</f>
        <v>153001</v>
      </c>
      <c r="X510" s="134" t="str">
        <f ca="1">IFERROR(IF(W510=0,0,VLOOKUP(SUBSTITUTE(VLOOKUP(W510,#REF!,MATCH("strItemName",#REF!,0),FALSE),"SUI_",""),#REF!,2,FALSE)),"ERROR")</f>
        <v>ERROR</v>
      </c>
      <c r="Y510" s="22">
        <f t="shared" ca="1" si="25"/>
        <v>153001</v>
      </c>
      <c r="Z510" s="134" t="str">
        <f ca="1">IFERROR(IF(Y510=0,0,VLOOKUP(SUBSTITUTE(VLOOKUP(Y510,#REF!,MATCH("strItemName",#REF!,0),FALSE),"SUI_",""),#REF!,2,FALSE)),"ERROR")</f>
        <v>ERROR</v>
      </c>
      <c r="AA510" s="22">
        <f t="shared" ca="1" si="25"/>
        <v>153001</v>
      </c>
      <c r="AB510" s="134" t="str">
        <f ca="1">IFERROR(IF(AA510=0,0,VLOOKUP(SUBSTITUTE(VLOOKUP(AA510,#REF!,MATCH("strItemName",#REF!,0),FALSE),"SUI_",""),#REF!,2,FALSE)),"ERROR")</f>
        <v>ERROR</v>
      </c>
      <c r="AC510" s="22">
        <f t="shared" ca="1" si="25"/>
        <v>153001</v>
      </c>
      <c r="AD510" s="134" t="str">
        <f ca="1">IFERROR(IF(AC510=0,0,VLOOKUP(SUBSTITUTE(VLOOKUP(AC510,#REF!,MATCH("strItemName",#REF!,0),FALSE),"SUI_",""),#REF!,2,FALSE)),"ERROR")</f>
        <v>ERROR</v>
      </c>
      <c r="AE510" s="22">
        <f t="shared" ca="1" si="25"/>
        <v>153001</v>
      </c>
      <c r="AF510" s="134" t="str">
        <f ca="1">IFERROR(IF(AE510=0,0,VLOOKUP(SUBSTITUTE(VLOOKUP(AE510,#REF!,MATCH("strItemName",#REF!,0),FALSE),"SUI_",""),#REF!,2,FALSE)),"ERROR")</f>
        <v>ERROR</v>
      </c>
      <c r="AG510" s="88">
        <v>0</v>
      </c>
      <c r="AH510" s="134">
        <f>IFERROR(IF(AG510=0,0,VLOOKUP(SUBSTITUTE(VLOOKUP(AG510,#REF!,MATCH("strItemName",#REF!,0),FALSE),"SUI_",""),#REF!,2,FALSE)),"ERROR")</f>
        <v>0</v>
      </c>
      <c r="AI510" s="22">
        <f ca="1">IFERROR(IFERROR(VLOOKUP($B510,INDIRECT(VLOOKUP($E510,보상!$S:$AA,2,FALSE)),MATCH(AI$6,INDIRECT(VLOOKUP($E510,보상!$S:$AA,3,FALSE)),0),FALSE),VLOOKUP($B510,INDIRECT(VLOOKUP($E510&amp;"_U",보상!$S:$AA,2,FALSE)),MATCH(AI$6,INDIRECT(VLOOKUP($E510&amp;"_U",보상!$S:$AA,3,FALSE)),0),FALSE)),"ERROR")</f>
        <v>1</v>
      </c>
      <c r="AJ510" s="22">
        <v>0</v>
      </c>
      <c r="AK510" s="22">
        <v>0</v>
      </c>
      <c r="AL510" s="22">
        <v>0</v>
      </c>
      <c r="AM510" s="22" t="b">
        <v>0</v>
      </c>
      <c r="AN510" s="22">
        <v>0</v>
      </c>
      <c r="AO510" s="22">
        <v>0</v>
      </c>
    </row>
    <row r="511" spans="2:41" ht="16.5" customHeight="1" x14ac:dyDescent="0.3">
      <c r="B511" s="153">
        <f t="shared" si="24"/>
        <v>1075601</v>
      </c>
      <c r="C511" s="22">
        <v>1075601</v>
      </c>
      <c r="D511" s="156" t="str">
        <f ca="1">IFERROR(IFERROR(VLOOKUP($B511,INDIRECT(VLOOKUP($E511,보상!$S:$AA,2,FALSE)),MATCH(D$6,INDIRECT(VLOOKUP($E511,보상!$S:$AA,3,FALSE)),0),FALSE),VLOOKUP($B511,INDIRECT(VLOOKUP($E511&amp;"_U",보상!$S:$AA,2,FALSE)),MATCH(D$6,INDIRECT(VLOOKUP($E511&amp;"_U",보상!$S:$AA,3,FALSE)),0),FALSE)),"ERROR")</f>
        <v>지원 요청</v>
      </c>
      <c r="E511" s="22" t="s">
        <v>384</v>
      </c>
      <c r="F511" s="22">
        <f>COUNTIF($C$8:$C511,$C511)</f>
        <v>1</v>
      </c>
      <c r="G511" s="22" t="b">
        <v>0</v>
      </c>
      <c r="H511" s="22">
        <v>0</v>
      </c>
      <c r="I511" s="129">
        <f>IFERROR(IF(H511=0,0,VLOOKUP(VLOOKUP(H511,#REF!,MATCH("strMailTitleID",#REF!,0),FALSE),#REF!,2,FALSE)),"ERROR")</f>
        <v>0</v>
      </c>
      <c r="J511" s="176">
        <v>0</v>
      </c>
      <c r="K511" s="129">
        <f>IFERROR(IF(J511=0,0,VLOOKUP(VLOOKUP(J511,#REF!,MATCH("strMailTitleID",#REF!,0),FALSE),#REF!,2,FALSE)),"ERROR")</f>
        <v>0</v>
      </c>
      <c r="L511" s="22">
        <f ca="1">IFERROR(IFERROR(VLOOKUP($B511,INDIRECT(VLOOKUP($E511,보상!$S:$AA,2,FALSE)),MATCH(L$6,INDIRECT(VLOOKUP($E511,보상!$S:$AA,3,FALSE)),0),FALSE),VLOOKUP($B511,INDIRECT(VLOOKUP($E511&amp;"_U",보상!$S:$AA,2,FALSE)),MATCH(L$6,INDIRECT(VLOOKUP($E511&amp;"_U",보상!$S:$AA,3,FALSE)),0),FALSE)),"ERROR")</f>
        <v>50680</v>
      </c>
      <c r="M511" s="22">
        <v>0</v>
      </c>
      <c r="N511" s="22">
        <v>0</v>
      </c>
      <c r="O511" s="22">
        <v>0</v>
      </c>
      <c r="P511" s="22" t="str">
        <f ca="1">IFERROR(IFERROR(VLOOKUP($B511,INDIRECT(VLOOKUP($E511,보상!$S:$AA,2,FALSE)),MATCH(P$6,INDIRECT(VLOOKUP($E511,보상!$S:$AA,3,FALSE)),0),FALSE),VLOOKUP($B511,INDIRECT(VLOOKUP($E511&amp;"_U",보상!$S:$AA,2,FALSE)),MATCH(P$6,INDIRECT(VLOOKUP($E511&amp;"_U",보상!$S:$AA,3,FALSE)),0),FALSE)),"ERROR")</f>
        <v>Gold</v>
      </c>
      <c r="Q511" s="22">
        <f ca="1">IFERROR(IFERROR(VLOOKUP($B511,INDIRECT(VLOOKUP($E511,보상!$S:$AA,2,FALSE)),MATCH(Q$6,INDIRECT(VLOOKUP($E511,보상!$S:$AA,3,FALSE)),0),FALSE),VLOOKUP($B511,INDIRECT(VLOOKUP($E511&amp;"_U",보상!$S:$AA,2,FALSE)),MATCH(Q$6,INDIRECT(VLOOKUP($E511&amp;"_U",보상!$S:$AA,3,FALSE)),0),FALSE)),"ERROR")</f>
        <v>42490</v>
      </c>
      <c r="R511" s="22" t="b">
        <v>0</v>
      </c>
      <c r="S511" s="22" t="b">
        <v>0</v>
      </c>
      <c r="T511" s="22">
        <f ca="1">IFERROR(IF(W511=0,0,VLOOKUP(W511,보상!$D:$K,6,FALSE)),"-")</f>
        <v>0</v>
      </c>
      <c r="U511" s="22">
        <f ca="1">IFERROR(IF(W511=0,0,VLOOKUP(W511,보상!$D:$K,7,FALSE)),"-")</f>
        <v>0</v>
      </c>
      <c r="V511" s="22">
        <f ca="1">IFERROR(IF(W511=0,0,VLOOKUP(W511,보상!$D:$K,8,FALSE)),"-")</f>
        <v>0</v>
      </c>
      <c r="W511" s="22">
        <f ca="1">IFERROR(IFERROR(VLOOKUP($B511,INDIRECT(VLOOKUP($E511,보상!$S:$AA,2,FALSE)),MATCH(W$6,INDIRECT(VLOOKUP($E511,보상!$S:$AA,3,FALSE)),0),FALSE),VLOOKUP($B511,INDIRECT(VLOOKUP($E511&amp;"_U",보상!$S:$AA,2,FALSE)),MATCH(W$6,INDIRECT(VLOOKUP($E511&amp;"_U",보상!$S:$AA,3,FALSE)),0),FALSE)),"ERROR")</f>
        <v>4012010</v>
      </c>
      <c r="X511" s="134" t="str">
        <f ca="1">IFERROR(IF(W511=0,0,VLOOKUP(SUBSTITUTE(VLOOKUP(W511,#REF!,MATCH("strItemName",#REF!,0),FALSE),"SUI_",""),#REF!,2,FALSE)),"ERROR")</f>
        <v>ERROR</v>
      </c>
      <c r="Y511" s="22">
        <f t="shared" ca="1" si="25"/>
        <v>4012010</v>
      </c>
      <c r="Z511" s="134" t="str">
        <f ca="1">IFERROR(IF(Y511=0,0,VLOOKUP(SUBSTITUTE(VLOOKUP(Y511,#REF!,MATCH("strItemName",#REF!,0),FALSE),"SUI_",""),#REF!,2,FALSE)),"ERROR")</f>
        <v>ERROR</v>
      </c>
      <c r="AA511" s="22">
        <f t="shared" ca="1" si="25"/>
        <v>4012010</v>
      </c>
      <c r="AB511" s="134" t="str">
        <f ca="1">IFERROR(IF(AA511=0,0,VLOOKUP(SUBSTITUTE(VLOOKUP(AA511,#REF!,MATCH("strItemName",#REF!,0),FALSE),"SUI_",""),#REF!,2,FALSE)),"ERROR")</f>
        <v>ERROR</v>
      </c>
      <c r="AC511" s="22">
        <f t="shared" ca="1" si="25"/>
        <v>4012010</v>
      </c>
      <c r="AD511" s="134" t="str">
        <f ca="1">IFERROR(IF(AC511=0,0,VLOOKUP(SUBSTITUTE(VLOOKUP(AC511,#REF!,MATCH("strItemName",#REF!,0),FALSE),"SUI_",""),#REF!,2,FALSE)),"ERROR")</f>
        <v>ERROR</v>
      </c>
      <c r="AE511" s="22">
        <f t="shared" ca="1" si="25"/>
        <v>4012010</v>
      </c>
      <c r="AF511" s="134" t="str">
        <f ca="1">IFERROR(IF(AE511=0,0,VLOOKUP(SUBSTITUTE(VLOOKUP(AE511,#REF!,MATCH("strItemName",#REF!,0),FALSE),"SUI_",""),#REF!,2,FALSE)),"ERROR")</f>
        <v>ERROR</v>
      </c>
      <c r="AG511" s="88">
        <v>0</v>
      </c>
      <c r="AH511" s="134">
        <f>IFERROR(IF(AG511=0,0,VLOOKUP(SUBSTITUTE(VLOOKUP(AG511,#REF!,MATCH("strItemName",#REF!,0),FALSE),"SUI_",""),#REF!,2,FALSE)),"ERROR")</f>
        <v>0</v>
      </c>
      <c r="AI511" s="22">
        <f ca="1">IFERROR(IFERROR(VLOOKUP($B511,INDIRECT(VLOOKUP($E511,보상!$S:$AA,2,FALSE)),MATCH(AI$6,INDIRECT(VLOOKUP($E511,보상!$S:$AA,3,FALSE)),0),FALSE),VLOOKUP($B511,INDIRECT(VLOOKUP($E511&amp;"_U",보상!$S:$AA,2,FALSE)),MATCH(AI$6,INDIRECT(VLOOKUP($E511&amp;"_U",보상!$S:$AA,3,FALSE)),0),FALSE)),"ERROR")</f>
        <v>1</v>
      </c>
      <c r="AJ511" s="22">
        <v>0</v>
      </c>
      <c r="AK511" s="22">
        <v>0</v>
      </c>
      <c r="AL511" s="22">
        <v>0</v>
      </c>
      <c r="AM511" s="22" t="b">
        <v>0</v>
      </c>
      <c r="AN511" s="22">
        <v>0</v>
      </c>
      <c r="AO511" s="22">
        <v>0</v>
      </c>
    </row>
    <row r="512" spans="2:41" ht="16.5" customHeight="1" x14ac:dyDescent="0.3">
      <c r="B512" s="153">
        <f t="shared" si="24"/>
        <v>1075701</v>
      </c>
      <c r="C512" s="22">
        <v>1075701</v>
      </c>
      <c r="D512" s="156" t="str">
        <f ca="1">IFERROR(IFERROR(VLOOKUP($B512,INDIRECT(VLOOKUP($E512,보상!$S:$AA,2,FALSE)),MATCH(D$6,INDIRECT(VLOOKUP($E512,보상!$S:$AA,3,FALSE)),0),FALSE),VLOOKUP($B512,INDIRECT(VLOOKUP($E512&amp;"_U",보상!$S:$AA,2,FALSE)),MATCH(D$6,INDIRECT(VLOOKUP($E512&amp;"_U",보상!$S:$AA,3,FALSE)),0),FALSE)),"ERROR")</f>
        <v>케리안의 걱정</v>
      </c>
      <c r="E512" s="22" t="s">
        <v>384</v>
      </c>
      <c r="F512" s="22">
        <f>COUNTIF($C$8:$C512,$C512)</f>
        <v>1</v>
      </c>
      <c r="G512" s="22" t="b">
        <v>0</v>
      </c>
      <c r="H512" s="22">
        <v>0</v>
      </c>
      <c r="I512" s="129">
        <f>IFERROR(IF(H512=0,0,VLOOKUP(VLOOKUP(H512,#REF!,MATCH("strMailTitleID",#REF!,0),FALSE),#REF!,2,FALSE)),"ERROR")</f>
        <v>0</v>
      </c>
      <c r="J512" s="176">
        <v>0</v>
      </c>
      <c r="K512" s="129">
        <f>IFERROR(IF(J512=0,0,VLOOKUP(VLOOKUP(J512,#REF!,MATCH("strMailTitleID",#REF!,0),FALSE),#REF!,2,FALSE)),"ERROR")</f>
        <v>0</v>
      </c>
      <c r="L512" s="22">
        <f ca="1">IFERROR(IFERROR(VLOOKUP($B512,INDIRECT(VLOOKUP($E512,보상!$S:$AA,2,FALSE)),MATCH(L$6,INDIRECT(VLOOKUP($E512,보상!$S:$AA,3,FALSE)),0),FALSE),VLOOKUP($B512,INDIRECT(VLOOKUP($E512&amp;"_U",보상!$S:$AA,2,FALSE)),MATCH(L$6,INDIRECT(VLOOKUP($E512&amp;"_U",보상!$S:$AA,3,FALSE)),0),FALSE)),"ERROR")</f>
        <v>47060</v>
      </c>
      <c r="M512" s="22">
        <v>0</v>
      </c>
      <c r="N512" s="22">
        <v>0</v>
      </c>
      <c r="O512" s="22">
        <v>0</v>
      </c>
      <c r="P512" s="22" t="str">
        <f ca="1">IFERROR(IFERROR(VLOOKUP($B512,INDIRECT(VLOOKUP($E512,보상!$S:$AA,2,FALSE)),MATCH(P$6,INDIRECT(VLOOKUP($E512,보상!$S:$AA,3,FALSE)),0),FALSE),VLOOKUP($B512,INDIRECT(VLOOKUP($E512&amp;"_U",보상!$S:$AA,2,FALSE)),MATCH(P$6,INDIRECT(VLOOKUP($E512&amp;"_U",보상!$S:$AA,3,FALSE)),0),FALSE)),"ERROR")</f>
        <v>Gold</v>
      </c>
      <c r="Q512" s="22">
        <f ca="1">IFERROR(IFERROR(VLOOKUP($B512,INDIRECT(VLOOKUP($E512,보상!$S:$AA,2,FALSE)),MATCH(Q$6,INDIRECT(VLOOKUP($E512,보상!$S:$AA,3,FALSE)),0),FALSE),VLOOKUP($B512,INDIRECT(VLOOKUP($E512&amp;"_U",보상!$S:$AA,2,FALSE)),MATCH(Q$6,INDIRECT(VLOOKUP($E512&amp;"_U",보상!$S:$AA,3,FALSE)),0),FALSE)),"ERROR")</f>
        <v>42490</v>
      </c>
      <c r="R512" s="22" t="b">
        <v>0</v>
      </c>
      <c r="S512" s="22" t="b">
        <v>0</v>
      </c>
      <c r="T512" s="22">
        <f ca="1">IFERROR(IF(W512=0,0,VLOOKUP(W512,보상!$D:$K,6,FALSE)),"-")</f>
        <v>0</v>
      </c>
      <c r="U512" s="22">
        <f ca="1">IFERROR(IF(W512=0,0,VLOOKUP(W512,보상!$D:$K,7,FALSE)),"-")</f>
        <v>0</v>
      </c>
      <c r="V512" s="22">
        <f ca="1">IFERROR(IF(W512=0,0,VLOOKUP(W512,보상!$D:$K,8,FALSE)),"-")</f>
        <v>0</v>
      </c>
      <c r="W512" s="22">
        <f ca="1">IFERROR(IFERROR(VLOOKUP($B512,INDIRECT(VLOOKUP($E512,보상!$S:$AA,2,FALSE)),MATCH(W$6,INDIRECT(VLOOKUP($E512,보상!$S:$AA,3,FALSE)),0),FALSE),VLOOKUP($B512,INDIRECT(VLOOKUP($E512&amp;"_U",보상!$S:$AA,2,FALSE)),MATCH(W$6,INDIRECT(VLOOKUP($E512&amp;"_U",보상!$S:$AA,3,FALSE)),0),FALSE)),"ERROR")</f>
        <v>4013011</v>
      </c>
      <c r="X512" s="134" t="str">
        <f ca="1">IFERROR(IF(W512=0,0,VLOOKUP(SUBSTITUTE(VLOOKUP(W512,#REF!,MATCH("strItemName",#REF!,0),FALSE),"SUI_",""),#REF!,2,FALSE)),"ERROR")</f>
        <v>ERROR</v>
      </c>
      <c r="Y512" s="22">
        <f t="shared" ca="1" si="25"/>
        <v>4013011</v>
      </c>
      <c r="Z512" s="134" t="str">
        <f ca="1">IFERROR(IF(Y512=0,0,VLOOKUP(SUBSTITUTE(VLOOKUP(Y512,#REF!,MATCH("strItemName",#REF!,0),FALSE),"SUI_",""),#REF!,2,FALSE)),"ERROR")</f>
        <v>ERROR</v>
      </c>
      <c r="AA512" s="22">
        <f t="shared" ca="1" si="25"/>
        <v>4013011</v>
      </c>
      <c r="AB512" s="134" t="str">
        <f ca="1">IFERROR(IF(AA512=0,0,VLOOKUP(SUBSTITUTE(VLOOKUP(AA512,#REF!,MATCH("strItemName",#REF!,0),FALSE),"SUI_",""),#REF!,2,FALSE)),"ERROR")</f>
        <v>ERROR</v>
      </c>
      <c r="AC512" s="22">
        <f t="shared" ca="1" si="25"/>
        <v>4013011</v>
      </c>
      <c r="AD512" s="134" t="str">
        <f ca="1">IFERROR(IF(AC512=0,0,VLOOKUP(SUBSTITUTE(VLOOKUP(AC512,#REF!,MATCH("strItemName",#REF!,0),FALSE),"SUI_",""),#REF!,2,FALSE)),"ERROR")</f>
        <v>ERROR</v>
      </c>
      <c r="AE512" s="22">
        <f t="shared" ca="1" si="25"/>
        <v>4013011</v>
      </c>
      <c r="AF512" s="134" t="str">
        <f ca="1">IFERROR(IF(AE512=0,0,VLOOKUP(SUBSTITUTE(VLOOKUP(AE512,#REF!,MATCH("strItemName",#REF!,0),FALSE),"SUI_",""),#REF!,2,FALSE)),"ERROR")</f>
        <v>ERROR</v>
      </c>
      <c r="AG512" s="88">
        <v>0</v>
      </c>
      <c r="AH512" s="134">
        <f>IFERROR(IF(AG512=0,0,VLOOKUP(SUBSTITUTE(VLOOKUP(AG512,#REF!,MATCH("strItemName",#REF!,0),FALSE),"SUI_",""),#REF!,2,FALSE)),"ERROR")</f>
        <v>0</v>
      </c>
      <c r="AI512" s="22">
        <f ca="1">IFERROR(IFERROR(VLOOKUP($B512,INDIRECT(VLOOKUP($E512,보상!$S:$AA,2,FALSE)),MATCH(AI$6,INDIRECT(VLOOKUP($E512,보상!$S:$AA,3,FALSE)),0),FALSE),VLOOKUP($B512,INDIRECT(VLOOKUP($E512&amp;"_U",보상!$S:$AA,2,FALSE)),MATCH(AI$6,INDIRECT(VLOOKUP($E512&amp;"_U",보상!$S:$AA,3,FALSE)),0),FALSE)),"ERROR")</f>
        <v>1</v>
      </c>
      <c r="AJ512" s="22">
        <v>0</v>
      </c>
      <c r="AK512" s="22">
        <v>0</v>
      </c>
      <c r="AL512" s="22">
        <v>0</v>
      </c>
      <c r="AM512" s="22" t="b">
        <v>0</v>
      </c>
      <c r="AN512" s="22">
        <v>0</v>
      </c>
      <c r="AO512" s="22">
        <v>0</v>
      </c>
    </row>
    <row r="513" spans="2:41" ht="16.5" customHeight="1" x14ac:dyDescent="0.3">
      <c r="B513" s="153">
        <f t="shared" si="24"/>
        <v>1075801</v>
      </c>
      <c r="C513" s="22">
        <v>1075801</v>
      </c>
      <c r="D513" s="156" t="str">
        <f ca="1">IFERROR(IFERROR(VLOOKUP($B513,INDIRECT(VLOOKUP($E513,보상!$S:$AA,2,FALSE)),MATCH(D$6,INDIRECT(VLOOKUP($E513,보상!$S:$AA,3,FALSE)),0),FALSE),VLOOKUP($B513,INDIRECT(VLOOKUP($E513&amp;"_U",보상!$S:$AA,2,FALSE)),MATCH(D$6,INDIRECT(VLOOKUP($E513&amp;"_U",보상!$S:$AA,3,FALSE)),0),FALSE)),"ERROR")</f>
        <v>세르비오의 대책</v>
      </c>
      <c r="E513" s="22" t="s">
        <v>384</v>
      </c>
      <c r="F513" s="22">
        <f>COUNTIF($C$8:$C513,$C513)</f>
        <v>1</v>
      </c>
      <c r="G513" s="22" t="b">
        <v>0</v>
      </c>
      <c r="H513" s="22">
        <v>0</v>
      </c>
      <c r="I513" s="129">
        <f>IFERROR(IF(H513=0,0,VLOOKUP(VLOOKUP(H513,#REF!,MATCH("strMailTitleID",#REF!,0),FALSE),#REF!,2,FALSE)),"ERROR")</f>
        <v>0</v>
      </c>
      <c r="J513" s="176">
        <v>0</v>
      </c>
      <c r="K513" s="129">
        <f>IFERROR(IF(J513=0,0,VLOOKUP(VLOOKUP(J513,#REF!,MATCH("strMailTitleID",#REF!,0),FALSE),#REF!,2,FALSE)),"ERROR")</f>
        <v>0</v>
      </c>
      <c r="L513" s="22">
        <f ca="1">IFERROR(IFERROR(VLOOKUP($B513,INDIRECT(VLOOKUP($E513,보상!$S:$AA,2,FALSE)),MATCH(L$6,INDIRECT(VLOOKUP($E513,보상!$S:$AA,3,FALSE)),0),FALSE),VLOOKUP($B513,INDIRECT(VLOOKUP($E513&amp;"_U",보상!$S:$AA,2,FALSE)),MATCH(L$6,INDIRECT(VLOOKUP($E513&amp;"_U",보상!$S:$AA,3,FALSE)),0),FALSE)),"ERROR")</f>
        <v>47060</v>
      </c>
      <c r="M513" s="22">
        <v>0</v>
      </c>
      <c r="N513" s="22">
        <v>0</v>
      </c>
      <c r="O513" s="22">
        <v>0</v>
      </c>
      <c r="P513" s="22" t="str">
        <f ca="1">IFERROR(IFERROR(VLOOKUP($B513,INDIRECT(VLOOKUP($E513,보상!$S:$AA,2,FALSE)),MATCH(P$6,INDIRECT(VLOOKUP($E513,보상!$S:$AA,3,FALSE)),0),FALSE),VLOOKUP($B513,INDIRECT(VLOOKUP($E513&amp;"_U",보상!$S:$AA,2,FALSE)),MATCH(P$6,INDIRECT(VLOOKUP($E513&amp;"_U",보상!$S:$AA,3,FALSE)),0),FALSE)),"ERROR")</f>
        <v>Gold</v>
      </c>
      <c r="Q513" s="22">
        <f ca="1">IFERROR(IFERROR(VLOOKUP($B513,INDIRECT(VLOOKUP($E513,보상!$S:$AA,2,FALSE)),MATCH(Q$6,INDIRECT(VLOOKUP($E513,보상!$S:$AA,3,FALSE)),0),FALSE),VLOOKUP($B513,INDIRECT(VLOOKUP($E513&amp;"_U",보상!$S:$AA,2,FALSE)),MATCH(Q$6,INDIRECT(VLOOKUP($E513&amp;"_U",보상!$S:$AA,3,FALSE)),0),FALSE)),"ERROR")</f>
        <v>42490</v>
      </c>
      <c r="R513" s="22" t="b">
        <v>0</v>
      </c>
      <c r="S513" s="22" t="b">
        <v>0</v>
      </c>
      <c r="T513" s="22">
        <f ca="1">IFERROR(IF(W513=0,0,VLOOKUP(W513,보상!$D:$K,6,FALSE)),"-")</f>
        <v>0</v>
      </c>
      <c r="U513" s="22">
        <f ca="1">IFERROR(IF(W513=0,0,VLOOKUP(W513,보상!$D:$K,7,FALSE)),"-")</f>
        <v>0</v>
      </c>
      <c r="V513" s="22">
        <f ca="1">IFERROR(IF(W513=0,0,VLOOKUP(W513,보상!$D:$K,8,FALSE)),"-")</f>
        <v>0</v>
      </c>
      <c r="W513" s="22">
        <f ca="1">IFERROR(IFERROR(VLOOKUP($B513,INDIRECT(VLOOKUP($E513,보상!$S:$AA,2,FALSE)),MATCH(W$6,INDIRECT(VLOOKUP($E513,보상!$S:$AA,3,FALSE)),0),FALSE),VLOOKUP($B513,INDIRECT(VLOOKUP($E513&amp;"_U",보상!$S:$AA,2,FALSE)),MATCH(W$6,INDIRECT(VLOOKUP($E513&amp;"_U",보상!$S:$AA,3,FALSE)),0),FALSE)),"ERROR")</f>
        <v>4025033</v>
      </c>
      <c r="X513" s="134" t="str">
        <f ca="1">IFERROR(IF(W513=0,0,VLOOKUP(SUBSTITUTE(VLOOKUP(W513,#REF!,MATCH("strItemName",#REF!,0),FALSE),"SUI_",""),#REF!,2,FALSE)),"ERROR")</f>
        <v>ERROR</v>
      </c>
      <c r="Y513" s="22">
        <f t="shared" ca="1" si="25"/>
        <v>4025033</v>
      </c>
      <c r="Z513" s="134" t="str">
        <f ca="1">IFERROR(IF(Y513=0,0,VLOOKUP(SUBSTITUTE(VLOOKUP(Y513,#REF!,MATCH("strItemName",#REF!,0),FALSE),"SUI_",""),#REF!,2,FALSE)),"ERROR")</f>
        <v>ERROR</v>
      </c>
      <c r="AA513" s="22">
        <f t="shared" ca="1" si="25"/>
        <v>4025033</v>
      </c>
      <c r="AB513" s="134" t="str">
        <f ca="1">IFERROR(IF(AA513=0,0,VLOOKUP(SUBSTITUTE(VLOOKUP(AA513,#REF!,MATCH("strItemName",#REF!,0),FALSE),"SUI_",""),#REF!,2,FALSE)),"ERROR")</f>
        <v>ERROR</v>
      </c>
      <c r="AC513" s="22">
        <f t="shared" ca="1" si="25"/>
        <v>4025033</v>
      </c>
      <c r="AD513" s="134" t="str">
        <f ca="1">IFERROR(IF(AC513=0,0,VLOOKUP(SUBSTITUTE(VLOOKUP(AC513,#REF!,MATCH("strItemName",#REF!,0),FALSE),"SUI_",""),#REF!,2,FALSE)),"ERROR")</f>
        <v>ERROR</v>
      </c>
      <c r="AE513" s="22">
        <f t="shared" ca="1" si="25"/>
        <v>4025033</v>
      </c>
      <c r="AF513" s="134" t="str">
        <f ca="1">IFERROR(IF(AE513=0,0,VLOOKUP(SUBSTITUTE(VLOOKUP(AE513,#REF!,MATCH("strItemName",#REF!,0),FALSE),"SUI_",""),#REF!,2,FALSE)),"ERROR")</f>
        <v>ERROR</v>
      </c>
      <c r="AG513" s="88">
        <v>0</v>
      </c>
      <c r="AH513" s="134">
        <f>IFERROR(IF(AG513=0,0,VLOOKUP(SUBSTITUTE(VLOOKUP(AG513,#REF!,MATCH("strItemName",#REF!,0),FALSE),"SUI_",""),#REF!,2,FALSE)),"ERROR")</f>
        <v>0</v>
      </c>
      <c r="AI513" s="22">
        <f ca="1">IFERROR(IFERROR(VLOOKUP($B513,INDIRECT(VLOOKUP($E513,보상!$S:$AA,2,FALSE)),MATCH(AI$6,INDIRECT(VLOOKUP($E513,보상!$S:$AA,3,FALSE)),0),FALSE),VLOOKUP($B513,INDIRECT(VLOOKUP($E513&amp;"_U",보상!$S:$AA,2,FALSE)),MATCH(AI$6,INDIRECT(VLOOKUP($E513&amp;"_U",보상!$S:$AA,3,FALSE)),0),FALSE)),"ERROR")</f>
        <v>1</v>
      </c>
      <c r="AJ513" s="22">
        <v>0</v>
      </c>
      <c r="AK513" s="22">
        <v>0</v>
      </c>
      <c r="AL513" s="22">
        <v>0</v>
      </c>
      <c r="AM513" s="22" t="b">
        <v>0</v>
      </c>
      <c r="AN513" s="22">
        <v>0</v>
      </c>
      <c r="AO513" s="22">
        <v>0</v>
      </c>
    </row>
    <row r="514" spans="2:41" ht="16.5" customHeight="1" x14ac:dyDescent="0.3">
      <c r="B514" s="153">
        <f t="shared" si="24"/>
        <v>1075903</v>
      </c>
      <c r="C514" s="22">
        <v>1075903</v>
      </c>
      <c r="D514" s="156" t="str">
        <f ca="1">IFERROR(IFERROR(VLOOKUP($B514,INDIRECT(VLOOKUP($E514,보상!$S:$AA,2,FALSE)),MATCH(D$6,INDIRECT(VLOOKUP($E514,보상!$S:$AA,3,FALSE)),0),FALSE),VLOOKUP($B514,INDIRECT(VLOOKUP($E514&amp;"_U",보상!$S:$AA,2,FALSE)),MATCH(D$6,INDIRECT(VLOOKUP($E514&amp;"_U",보상!$S:$AA,3,FALSE)),0),FALSE)),"ERROR")</f>
        <v>불신의 시선</v>
      </c>
      <c r="E514" s="22" t="s">
        <v>384</v>
      </c>
      <c r="F514" s="22">
        <f>COUNTIF($C$8:$C514,$C514)</f>
        <v>1</v>
      </c>
      <c r="G514" s="22" t="b">
        <v>0</v>
      </c>
      <c r="H514" s="22">
        <v>0</v>
      </c>
      <c r="I514" s="129">
        <f>IFERROR(IF(H514=0,0,VLOOKUP(VLOOKUP(H514,#REF!,MATCH("strMailTitleID",#REF!,0),FALSE),#REF!,2,FALSE)),"ERROR")</f>
        <v>0</v>
      </c>
      <c r="J514" s="176">
        <v>0</v>
      </c>
      <c r="K514" s="129">
        <f>IFERROR(IF(J514=0,0,VLOOKUP(VLOOKUP(J514,#REF!,MATCH("strMailTitleID",#REF!,0),FALSE),#REF!,2,FALSE)),"ERROR")</f>
        <v>0</v>
      </c>
      <c r="L514" s="22">
        <f ca="1">IFERROR(IFERROR(VLOOKUP($B514,INDIRECT(VLOOKUP($E514,보상!$S:$AA,2,FALSE)),MATCH(L$6,INDIRECT(VLOOKUP($E514,보상!$S:$AA,3,FALSE)),0),FALSE),VLOOKUP($B514,INDIRECT(VLOOKUP($E514&amp;"_U",보상!$S:$AA,2,FALSE)),MATCH(L$6,INDIRECT(VLOOKUP($E514&amp;"_U",보상!$S:$AA,3,FALSE)),0),FALSE)),"ERROR")</f>
        <v>50680</v>
      </c>
      <c r="M514" s="22">
        <v>0</v>
      </c>
      <c r="N514" s="22">
        <v>0</v>
      </c>
      <c r="O514" s="22">
        <v>0</v>
      </c>
      <c r="P514" s="22" t="str">
        <f ca="1">IFERROR(IFERROR(VLOOKUP($B514,INDIRECT(VLOOKUP($E514,보상!$S:$AA,2,FALSE)),MATCH(P$6,INDIRECT(VLOOKUP($E514,보상!$S:$AA,3,FALSE)),0),FALSE),VLOOKUP($B514,INDIRECT(VLOOKUP($E514&amp;"_U",보상!$S:$AA,2,FALSE)),MATCH(P$6,INDIRECT(VLOOKUP($E514&amp;"_U",보상!$S:$AA,3,FALSE)),0),FALSE)),"ERROR")</f>
        <v>Gold</v>
      </c>
      <c r="Q514" s="22">
        <f ca="1">IFERROR(IFERROR(VLOOKUP($B514,INDIRECT(VLOOKUP($E514,보상!$S:$AA,2,FALSE)),MATCH(Q$6,INDIRECT(VLOOKUP($E514,보상!$S:$AA,3,FALSE)),0),FALSE),VLOOKUP($B514,INDIRECT(VLOOKUP($E514&amp;"_U",보상!$S:$AA,2,FALSE)),MATCH(Q$6,INDIRECT(VLOOKUP($E514&amp;"_U",보상!$S:$AA,3,FALSE)),0),FALSE)),"ERROR")</f>
        <v>42490</v>
      </c>
      <c r="R514" s="22" t="b">
        <v>0</v>
      </c>
      <c r="S514" s="22" t="b">
        <v>0</v>
      </c>
      <c r="T514" s="22">
        <f ca="1">IFERROR(IF(W514=0,0,VLOOKUP(W514,보상!$D:$K,6,FALSE)),"-")</f>
        <v>0</v>
      </c>
      <c r="U514" s="22">
        <f ca="1">IFERROR(IF(W514=0,0,VLOOKUP(W514,보상!$D:$K,7,FALSE)),"-")</f>
        <v>1750</v>
      </c>
      <c r="V514" s="22">
        <f ca="1">IFERROR(IF(W514=0,0,VLOOKUP(W514,보상!$D:$K,8,FALSE)),"-")</f>
        <v>0</v>
      </c>
      <c r="W514" s="22">
        <f ca="1">IFERROR(IFERROR(VLOOKUP($B514,INDIRECT(VLOOKUP($E514,보상!$S:$AA,2,FALSE)),MATCH(W$6,INDIRECT(VLOOKUP($E514,보상!$S:$AA,3,FALSE)),0),FALSE),VLOOKUP($B514,INDIRECT(VLOOKUP($E514&amp;"_U",보상!$S:$AA,2,FALSE)),MATCH(W$6,INDIRECT(VLOOKUP($E514&amp;"_U",보상!$S:$AA,3,FALSE)),0),FALSE)),"ERROR")</f>
        <v>242001</v>
      </c>
      <c r="X514" s="134" t="str">
        <f ca="1">IFERROR(IF(W514=0,0,VLOOKUP(SUBSTITUTE(VLOOKUP(W514,#REF!,MATCH("strItemName",#REF!,0),FALSE),"SUI_",""),#REF!,2,FALSE)),"ERROR")</f>
        <v>ERROR</v>
      </c>
      <c r="Y514" s="22">
        <f t="shared" ca="1" si="25"/>
        <v>242001</v>
      </c>
      <c r="Z514" s="134" t="str">
        <f ca="1">IFERROR(IF(Y514=0,0,VLOOKUP(SUBSTITUTE(VLOOKUP(Y514,#REF!,MATCH("strItemName",#REF!,0),FALSE),"SUI_",""),#REF!,2,FALSE)),"ERROR")</f>
        <v>ERROR</v>
      </c>
      <c r="AA514" s="22">
        <f t="shared" ca="1" si="25"/>
        <v>242001</v>
      </c>
      <c r="AB514" s="134" t="str">
        <f ca="1">IFERROR(IF(AA514=0,0,VLOOKUP(SUBSTITUTE(VLOOKUP(AA514,#REF!,MATCH("strItemName",#REF!,0),FALSE),"SUI_",""),#REF!,2,FALSE)),"ERROR")</f>
        <v>ERROR</v>
      </c>
      <c r="AC514" s="22">
        <f t="shared" ca="1" si="25"/>
        <v>242001</v>
      </c>
      <c r="AD514" s="134" t="str">
        <f ca="1">IFERROR(IF(AC514=0,0,VLOOKUP(SUBSTITUTE(VLOOKUP(AC514,#REF!,MATCH("strItemName",#REF!,0),FALSE),"SUI_",""),#REF!,2,FALSE)),"ERROR")</f>
        <v>ERROR</v>
      </c>
      <c r="AE514" s="22">
        <f t="shared" ca="1" si="25"/>
        <v>242001</v>
      </c>
      <c r="AF514" s="134" t="str">
        <f ca="1">IFERROR(IF(AE514=0,0,VLOOKUP(SUBSTITUTE(VLOOKUP(AE514,#REF!,MATCH("strItemName",#REF!,0),FALSE),"SUI_",""),#REF!,2,FALSE)),"ERROR")</f>
        <v>ERROR</v>
      </c>
      <c r="AG514" s="88">
        <v>0</v>
      </c>
      <c r="AH514" s="134">
        <f>IFERROR(IF(AG514=0,0,VLOOKUP(SUBSTITUTE(VLOOKUP(AG514,#REF!,MATCH("strItemName",#REF!,0),FALSE),"SUI_",""),#REF!,2,FALSE)),"ERROR")</f>
        <v>0</v>
      </c>
      <c r="AI514" s="22">
        <f ca="1">IFERROR(IFERROR(VLOOKUP($B514,INDIRECT(VLOOKUP($E514,보상!$S:$AA,2,FALSE)),MATCH(AI$6,INDIRECT(VLOOKUP($E514,보상!$S:$AA,3,FALSE)),0),FALSE),VLOOKUP($B514,INDIRECT(VLOOKUP($E514&amp;"_U",보상!$S:$AA,2,FALSE)),MATCH(AI$6,INDIRECT(VLOOKUP($E514&amp;"_U",보상!$S:$AA,3,FALSE)),0),FALSE)),"ERROR")</f>
        <v>1</v>
      </c>
      <c r="AJ514" s="22">
        <v>0</v>
      </c>
      <c r="AK514" s="22">
        <v>0</v>
      </c>
      <c r="AL514" s="22">
        <v>0</v>
      </c>
      <c r="AM514" s="22" t="b">
        <v>0</v>
      </c>
      <c r="AN514" s="22">
        <v>0</v>
      </c>
      <c r="AO514" s="22">
        <v>0</v>
      </c>
    </row>
    <row r="515" spans="2:41" ht="16.5" customHeight="1" x14ac:dyDescent="0.3">
      <c r="B515" s="153">
        <f t="shared" si="24"/>
        <v>1076003</v>
      </c>
      <c r="C515" s="22">
        <v>1076003</v>
      </c>
      <c r="D515" s="156" t="str">
        <f ca="1">IFERROR(IFERROR(VLOOKUP($B515,INDIRECT(VLOOKUP($E515,보상!$S:$AA,2,FALSE)),MATCH(D$6,INDIRECT(VLOOKUP($E515,보상!$S:$AA,3,FALSE)),0),FALSE),VLOOKUP($B515,INDIRECT(VLOOKUP($E515&amp;"_U",보상!$S:$AA,2,FALSE)),MATCH(D$6,INDIRECT(VLOOKUP($E515&amp;"_U",보상!$S:$AA,3,FALSE)),0),FALSE)),"ERROR")</f>
        <v>달라진 시선</v>
      </c>
      <c r="E515" s="22" t="s">
        <v>384</v>
      </c>
      <c r="F515" s="22">
        <f>COUNTIF($C$8:$C515,$C515)</f>
        <v>1</v>
      </c>
      <c r="G515" s="22" t="b">
        <v>0</v>
      </c>
      <c r="H515" s="22">
        <v>0</v>
      </c>
      <c r="I515" s="129">
        <f>IFERROR(IF(H515=0,0,VLOOKUP(VLOOKUP(H515,#REF!,MATCH("strMailTitleID",#REF!,0),FALSE),#REF!,2,FALSE)),"ERROR")</f>
        <v>0</v>
      </c>
      <c r="J515" s="176">
        <v>0</v>
      </c>
      <c r="K515" s="129">
        <f>IFERROR(IF(J515=0,0,VLOOKUP(VLOOKUP(J515,#REF!,MATCH("strMailTitleID",#REF!,0),FALSE),#REF!,2,FALSE)),"ERROR")</f>
        <v>0</v>
      </c>
      <c r="L515" s="22">
        <f ca="1">IFERROR(IFERROR(VLOOKUP($B515,INDIRECT(VLOOKUP($E515,보상!$S:$AA,2,FALSE)),MATCH(L$6,INDIRECT(VLOOKUP($E515,보상!$S:$AA,3,FALSE)),0),FALSE),VLOOKUP($B515,INDIRECT(VLOOKUP($E515&amp;"_U",보상!$S:$AA,2,FALSE)),MATCH(L$6,INDIRECT(VLOOKUP($E515&amp;"_U",보상!$S:$AA,3,FALSE)),0),FALSE)),"ERROR")</f>
        <v>47060</v>
      </c>
      <c r="M515" s="22">
        <v>0</v>
      </c>
      <c r="N515" s="22">
        <v>0</v>
      </c>
      <c r="O515" s="22">
        <v>0</v>
      </c>
      <c r="P515" s="22" t="str">
        <f ca="1">IFERROR(IFERROR(VLOOKUP($B515,INDIRECT(VLOOKUP($E515,보상!$S:$AA,2,FALSE)),MATCH(P$6,INDIRECT(VLOOKUP($E515,보상!$S:$AA,3,FALSE)),0),FALSE),VLOOKUP($B515,INDIRECT(VLOOKUP($E515&amp;"_U",보상!$S:$AA,2,FALSE)),MATCH(P$6,INDIRECT(VLOOKUP($E515&amp;"_U",보상!$S:$AA,3,FALSE)),0),FALSE)),"ERROR")</f>
        <v>Gold</v>
      </c>
      <c r="Q515" s="22">
        <f ca="1">IFERROR(IFERROR(VLOOKUP($B515,INDIRECT(VLOOKUP($E515,보상!$S:$AA,2,FALSE)),MATCH(Q$6,INDIRECT(VLOOKUP($E515,보상!$S:$AA,3,FALSE)),0),FALSE),VLOOKUP($B515,INDIRECT(VLOOKUP($E515&amp;"_U",보상!$S:$AA,2,FALSE)),MATCH(Q$6,INDIRECT(VLOOKUP($E515&amp;"_U",보상!$S:$AA,3,FALSE)),0),FALSE)),"ERROR")</f>
        <v>43050</v>
      </c>
      <c r="R515" s="22" t="b">
        <v>0</v>
      </c>
      <c r="S515" s="22" t="b">
        <v>0</v>
      </c>
      <c r="T515" s="22">
        <f ca="1">IFERROR(IF(W515=0,0,VLOOKUP(W515,보상!$D:$K,6,FALSE)),"-")</f>
        <v>0</v>
      </c>
      <c r="U515" s="22">
        <f ca="1">IFERROR(IF(W515=0,0,VLOOKUP(W515,보상!$D:$K,7,FALSE)),"-")</f>
        <v>0</v>
      </c>
      <c r="V515" s="22">
        <f ca="1">IFERROR(IF(W515=0,0,VLOOKUP(W515,보상!$D:$K,8,FALSE)),"-")</f>
        <v>0</v>
      </c>
      <c r="W515" s="22">
        <f ca="1">IFERROR(IFERROR(VLOOKUP($B515,INDIRECT(VLOOKUP($E515,보상!$S:$AA,2,FALSE)),MATCH(W$6,INDIRECT(VLOOKUP($E515,보상!$S:$AA,3,FALSE)),0),FALSE),VLOOKUP($B515,INDIRECT(VLOOKUP($E515&amp;"_U",보상!$S:$AA,2,FALSE)),MATCH(W$6,INDIRECT(VLOOKUP($E515&amp;"_U",보상!$S:$AA,3,FALSE)),0),FALSE)),"ERROR")</f>
        <v>2005001</v>
      </c>
      <c r="X515" s="134" t="str">
        <f ca="1">IFERROR(IF(W515=0,0,VLOOKUP(SUBSTITUTE(VLOOKUP(W515,#REF!,MATCH("strItemName",#REF!,0),FALSE),"SUI_",""),#REF!,2,FALSE)),"ERROR")</f>
        <v>ERROR</v>
      </c>
      <c r="Y515" s="22">
        <f t="shared" ca="1" si="25"/>
        <v>2005001</v>
      </c>
      <c r="Z515" s="134" t="str">
        <f ca="1">IFERROR(IF(Y515=0,0,VLOOKUP(SUBSTITUTE(VLOOKUP(Y515,#REF!,MATCH("strItemName",#REF!,0),FALSE),"SUI_",""),#REF!,2,FALSE)),"ERROR")</f>
        <v>ERROR</v>
      </c>
      <c r="AA515" s="22">
        <f t="shared" ca="1" si="25"/>
        <v>2005001</v>
      </c>
      <c r="AB515" s="134" t="str">
        <f ca="1">IFERROR(IF(AA515=0,0,VLOOKUP(SUBSTITUTE(VLOOKUP(AA515,#REF!,MATCH("strItemName",#REF!,0),FALSE),"SUI_",""),#REF!,2,FALSE)),"ERROR")</f>
        <v>ERROR</v>
      </c>
      <c r="AC515" s="22">
        <f t="shared" ca="1" si="25"/>
        <v>2005001</v>
      </c>
      <c r="AD515" s="134" t="str">
        <f ca="1">IFERROR(IF(AC515=0,0,VLOOKUP(SUBSTITUTE(VLOOKUP(AC515,#REF!,MATCH("strItemName",#REF!,0),FALSE),"SUI_",""),#REF!,2,FALSE)),"ERROR")</f>
        <v>ERROR</v>
      </c>
      <c r="AE515" s="22">
        <f t="shared" ca="1" si="25"/>
        <v>2005001</v>
      </c>
      <c r="AF515" s="134" t="str">
        <f ca="1">IFERROR(IF(AE515=0,0,VLOOKUP(SUBSTITUTE(VLOOKUP(AE515,#REF!,MATCH("strItemName",#REF!,0),FALSE),"SUI_",""),#REF!,2,FALSE)),"ERROR")</f>
        <v>ERROR</v>
      </c>
      <c r="AG515" s="88">
        <v>0</v>
      </c>
      <c r="AH515" s="134">
        <f>IFERROR(IF(AG515=0,0,VLOOKUP(SUBSTITUTE(VLOOKUP(AG515,#REF!,MATCH("strItemName",#REF!,0),FALSE),"SUI_",""),#REF!,2,FALSE)),"ERROR")</f>
        <v>0</v>
      </c>
      <c r="AI515" s="22">
        <f ca="1">IFERROR(IFERROR(VLOOKUP($B515,INDIRECT(VLOOKUP($E515,보상!$S:$AA,2,FALSE)),MATCH(AI$6,INDIRECT(VLOOKUP($E515,보상!$S:$AA,3,FALSE)),0),FALSE),VLOOKUP($B515,INDIRECT(VLOOKUP($E515&amp;"_U",보상!$S:$AA,2,FALSE)),MATCH(AI$6,INDIRECT(VLOOKUP($E515&amp;"_U",보상!$S:$AA,3,FALSE)),0),FALSE)),"ERROR")</f>
        <v>5</v>
      </c>
      <c r="AJ515" s="22">
        <v>0</v>
      </c>
      <c r="AK515" s="22">
        <v>0</v>
      </c>
      <c r="AL515" s="22">
        <v>0</v>
      </c>
      <c r="AM515" s="22" t="b">
        <v>0</v>
      </c>
      <c r="AN515" s="22">
        <v>0</v>
      </c>
      <c r="AO515" s="22">
        <v>0</v>
      </c>
    </row>
    <row r="516" spans="2:41" ht="16.5" customHeight="1" x14ac:dyDescent="0.3">
      <c r="B516" s="153">
        <f t="shared" si="24"/>
        <v>1070102</v>
      </c>
      <c r="C516" s="22">
        <v>1070102</v>
      </c>
      <c r="D516" s="156" t="str">
        <f ca="1">IFERROR(IFERROR(VLOOKUP($B516,INDIRECT(VLOOKUP($E516,보상!$S:$AA,2,FALSE)),MATCH(D$6,INDIRECT(VLOOKUP($E516,보상!$S:$AA,3,FALSE)),0),FALSE),VLOOKUP($B516,INDIRECT(VLOOKUP($E516&amp;"_U",보상!$S:$AA,2,FALSE)),MATCH(D$6,INDIRECT(VLOOKUP($E516&amp;"_U",보상!$S:$AA,3,FALSE)),0),FALSE)),"ERROR")</f>
        <v>프로리온 협곡으로 이동</v>
      </c>
      <c r="E516" s="22" t="s">
        <v>384</v>
      </c>
      <c r="F516" s="22">
        <f>COUNTIF($C$8:$C516,$C516)</f>
        <v>1</v>
      </c>
      <c r="G516" s="22" t="b">
        <v>0</v>
      </c>
      <c r="H516" s="22">
        <v>0</v>
      </c>
      <c r="I516" s="129">
        <f>IFERROR(IF(H516=0,0,VLOOKUP(VLOOKUP(H516,#REF!,MATCH("strMailTitleID",#REF!,0),FALSE),#REF!,2,FALSE)),"ERROR")</f>
        <v>0</v>
      </c>
      <c r="J516" s="176">
        <v>0</v>
      </c>
      <c r="K516" s="129">
        <f>IFERROR(IF(J516=0,0,VLOOKUP(VLOOKUP(J516,#REF!,MATCH("strMailTitleID",#REF!,0),FALSE),#REF!,2,FALSE)),"ERROR")</f>
        <v>0</v>
      </c>
      <c r="L516" s="22">
        <f ca="1">IFERROR(IFERROR(VLOOKUP($B516,INDIRECT(VLOOKUP($E516,보상!$S:$AA,2,FALSE)),MATCH(L$6,INDIRECT(VLOOKUP($E516,보상!$S:$AA,3,FALSE)),0),FALSE),VLOOKUP($B516,INDIRECT(VLOOKUP($E516&amp;"_U",보상!$S:$AA,2,FALSE)),MATCH(L$6,INDIRECT(VLOOKUP($E516&amp;"_U",보상!$S:$AA,3,FALSE)),0),FALSE)),"ERROR")</f>
        <v>26310</v>
      </c>
      <c r="M516" s="22">
        <v>0</v>
      </c>
      <c r="N516" s="22">
        <v>0</v>
      </c>
      <c r="O516" s="22">
        <v>0</v>
      </c>
      <c r="P516" s="22" t="str">
        <f ca="1">IFERROR(IFERROR(VLOOKUP($B516,INDIRECT(VLOOKUP($E516,보상!$S:$AA,2,FALSE)),MATCH(P$6,INDIRECT(VLOOKUP($E516,보상!$S:$AA,3,FALSE)),0),FALSE),VLOOKUP($B516,INDIRECT(VLOOKUP($E516&amp;"_U",보상!$S:$AA,2,FALSE)),MATCH(P$6,INDIRECT(VLOOKUP($E516&amp;"_U",보상!$S:$AA,3,FALSE)),0),FALSE)),"ERROR")</f>
        <v>Gold</v>
      </c>
      <c r="Q516" s="22">
        <f ca="1">IFERROR(IFERROR(VLOOKUP($B516,INDIRECT(VLOOKUP($E516,보상!$S:$AA,2,FALSE)),MATCH(Q$6,INDIRECT(VLOOKUP($E516,보상!$S:$AA,3,FALSE)),0),FALSE),VLOOKUP($B516,INDIRECT(VLOOKUP($E516&amp;"_U",보상!$S:$AA,2,FALSE)),MATCH(Q$6,INDIRECT(VLOOKUP($E516&amp;"_U",보상!$S:$AA,3,FALSE)),0),FALSE)),"ERROR")</f>
        <v>16440</v>
      </c>
      <c r="R516" s="22" t="b">
        <v>0</v>
      </c>
      <c r="S516" s="22" t="b">
        <v>0</v>
      </c>
      <c r="T516" s="22">
        <f ca="1">IFERROR(IF(W516=0,0,VLOOKUP(W516,보상!$D:$K,6,FALSE)),"-")</f>
        <v>0</v>
      </c>
      <c r="U516" s="22">
        <f ca="1">IFERROR(IF(W516=0,0,VLOOKUP(W516,보상!$D:$K,7,FALSE)),"-")</f>
        <v>0</v>
      </c>
      <c r="V516" s="22">
        <f ca="1">IFERROR(IF(W516=0,0,VLOOKUP(W516,보상!$D:$K,8,FALSE)),"-")</f>
        <v>0</v>
      </c>
      <c r="W516" s="22">
        <f ca="1">IFERROR(IFERROR(VLOOKUP($B516,INDIRECT(VLOOKUP($E516,보상!$S:$AA,2,FALSE)),MATCH(W$6,INDIRECT(VLOOKUP($E516,보상!$S:$AA,3,FALSE)),0),FALSE),VLOOKUP($B516,INDIRECT(VLOOKUP($E516&amp;"_U",보상!$S:$AA,2,FALSE)),MATCH(W$6,INDIRECT(VLOOKUP($E516&amp;"_U",보상!$S:$AA,3,FALSE)),0),FALSE)),"ERROR")</f>
        <v>2014001</v>
      </c>
      <c r="X516" s="134" t="str">
        <f ca="1">IFERROR(IF(W516=0,0,VLOOKUP(SUBSTITUTE(VLOOKUP(W516,#REF!,MATCH("strItemName",#REF!,0),FALSE),"SUI_",""),#REF!,2,FALSE)),"ERROR")</f>
        <v>ERROR</v>
      </c>
      <c r="Y516" s="22">
        <f t="shared" ca="1" si="25"/>
        <v>2014001</v>
      </c>
      <c r="Z516" s="134" t="str">
        <f ca="1">IFERROR(IF(Y516=0,0,VLOOKUP(SUBSTITUTE(VLOOKUP(Y516,#REF!,MATCH("strItemName",#REF!,0),FALSE),"SUI_",""),#REF!,2,FALSE)),"ERROR")</f>
        <v>ERROR</v>
      </c>
      <c r="AA516" s="22">
        <f t="shared" ca="1" si="25"/>
        <v>2014001</v>
      </c>
      <c r="AB516" s="134" t="str">
        <f ca="1">IFERROR(IF(AA516=0,0,VLOOKUP(SUBSTITUTE(VLOOKUP(AA516,#REF!,MATCH("strItemName",#REF!,0),FALSE),"SUI_",""),#REF!,2,FALSE)),"ERROR")</f>
        <v>ERROR</v>
      </c>
      <c r="AC516" s="22">
        <f t="shared" ca="1" si="25"/>
        <v>2014001</v>
      </c>
      <c r="AD516" s="134" t="str">
        <f ca="1">IFERROR(IF(AC516=0,0,VLOOKUP(SUBSTITUTE(VLOOKUP(AC516,#REF!,MATCH("strItemName",#REF!,0),FALSE),"SUI_",""),#REF!,2,FALSE)),"ERROR")</f>
        <v>ERROR</v>
      </c>
      <c r="AE516" s="22">
        <f t="shared" ca="1" si="25"/>
        <v>2014001</v>
      </c>
      <c r="AF516" s="134" t="str">
        <f ca="1">IFERROR(IF(AE516=0,0,VLOOKUP(SUBSTITUTE(VLOOKUP(AE516,#REF!,MATCH("strItemName",#REF!,0),FALSE),"SUI_",""),#REF!,2,FALSE)),"ERROR")</f>
        <v>ERROR</v>
      </c>
      <c r="AG516" s="88">
        <v>0</v>
      </c>
      <c r="AH516" s="134">
        <f>IFERROR(IF(AG516=0,0,VLOOKUP(SUBSTITUTE(VLOOKUP(AG516,#REF!,MATCH("strItemName",#REF!,0),FALSE),"SUI_",""),#REF!,2,FALSE)),"ERROR")</f>
        <v>0</v>
      </c>
      <c r="AI516" s="22">
        <f ca="1">IFERROR(IFERROR(VLOOKUP($B516,INDIRECT(VLOOKUP($E516,보상!$S:$AA,2,FALSE)),MATCH(AI$6,INDIRECT(VLOOKUP($E516,보상!$S:$AA,3,FALSE)),0),FALSE),VLOOKUP($B516,INDIRECT(VLOOKUP($E516&amp;"_U",보상!$S:$AA,2,FALSE)),MATCH(AI$6,INDIRECT(VLOOKUP($E516&amp;"_U",보상!$S:$AA,3,FALSE)),0),FALSE)),"ERROR")</f>
        <v>5</v>
      </c>
      <c r="AJ516" s="22">
        <v>0</v>
      </c>
      <c r="AK516" s="22">
        <v>0</v>
      </c>
      <c r="AL516" s="22">
        <v>0</v>
      </c>
      <c r="AM516" s="22" t="b">
        <v>0</v>
      </c>
      <c r="AN516" s="22">
        <v>0</v>
      </c>
      <c r="AO516" s="22">
        <v>0</v>
      </c>
    </row>
    <row r="517" spans="2:41" ht="16.5" customHeight="1" x14ac:dyDescent="0.3">
      <c r="B517" s="153">
        <f t="shared" si="24"/>
        <v>1070202</v>
      </c>
      <c r="C517" s="22">
        <v>1070202</v>
      </c>
      <c r="D517" s="156" t="str">
        <f ca="1">IFERROR(IFERROR(VLOOKUP($B517,INDIRECT(VLOOKUP($E517,보상!$S:$AA,2,FALSE)),MATCH(D$6,INDIRECT(VLOOKUP($E517,보상!$S:$AA,3,FALSE)),0),FALSE),VLOOKUP($B517,INDIRECT(VLOOKUP($E517&amp;"_U",보상!$S:$AA,2,FALSE)),MATCH(D$6,INDIRECT(VLOOKUP($E517&amp;"_U",보상!$S:$AA,3,FALSE)),0),FALSE)),"ERROR")</f>
        <v>적대적인 관계</v>
      </c>
      <c r="E517" s="22" t="s">
        <v>384</v>
      </c>
      <c r="F517" s="22">
        <f>COUNTIF($C$8:$C517,$C517)</f>
        <v>1</v>
      </c>
      <c r="G517" s="22" t="b">
        <v>0</v>
      </c>
      <c r="H517" s="22">
        <v>0</v>
      </c>
      <c r="I517" s="129">
        <f>IFERROR(IF(H517=0,0,VLOOKUP(VLOOKUP(H517,#REF!,MATCH("strMailTitleID",#REF!,0),FALSE),#REF!,2,FALSE)),"ERROR")</f>
        <v>0</v>
      </c>
      <c r="J517" s="176">
        <v>0</v>
      </c>
      <c r="K517" s="129">
        <f>IFERROR(IF(J517=0,0,VLOOKUP(VLOOKUP(J517,#REF!,MATCH("strMailTitleID",#REF!,0),FALSE),#REF!,2,FALSE)),"ERROR")</f>
        <v>0</v>
      </c>
      <c r="L517" s="22">
        <f ca="1">IFERROR(IFERROR(VLOOKUP($B517,INDIRECT(VLOOKUP($E517,보상!$S:$AA,2,FALSE)),MATCH(L$6,INDIRECT(VLOOKUP($E517,보상!$S:$AA,3,FALSE)),0),FALSE),VLOOKUP($B517,INDIRECT(VLOOKUP($E517&amp;"_U",보상!$S:$AA,2,FALSE)),MATCH(L$6,INDIRECT(VLOOKUP($E517&amp;"_U",보상!$S:$AA,3,FALSE)),0),FALSE)),"ERROR")</f>
        <v>28330</v>
      </c>
      <c r="M517" s="22">
        <v>0</v>
      </c>
      <c r="N517" s="22">
        <v>0</v>
      </c>
      <c r="O517" s="22">
        <v>0</v>
      </c>
      <c r="P517" s="22" t="str">
        <f ca="1">IFERROR(IFERROR(VLOOKUP($B517,INDIRECT(VLOOKUP($E517,보상!$S:$AA,2,FALSE)),MATCH(P$6,INDIRECT(VLOOKUP($E517,보상!$S:$AA,3,FALSE)),0),FALSE),VLOOKUP($B517,INDIRECT(VLOOKUP($E517&amp;"_U",보상!$S:$AA,2,FALSE)),MATCH(P$6,INDIRECT(VLOOKUP($E517&amp;"_U",보상!$S:$AA,3,FALSE)),0),FALSE)),"ERROR")</f>
        <v>Gold</v>
      </c>
      <c r="Q517" s="22">
        <f ca="1">IFERROR(IFERROR(VLOOKUP($B517,INDIRECT(VLOOKUP($E517,보상!$S:$AA,2,FALSE)),MATCH(Q$6,INDIRECT(VLOOKUP($E517,보상!$S:$AA,3,FALSE)),0),FALSE),VLOOKUP($B517,INDIRECT(VLOOKUP($E517&amp;"_U",보상!$S:$AA,2,FALSE)),MATCH(Q$6,INDIRECT(VLOOKUP($E517&amp;"_U",보상!$S:$AA,3,FALSE)),0),FALSE)),"ERROR")</f>
        <v>16440</v>
      </c>
      <c r="R517" s="22" t="b">
        <v>0</v>
      </c>
      <c r="S517" s="22" t="b">
        <v>0</v>
      </c>
      <c r="T517" s="22">
        <f ca="1">IFERROR(IF(W517=0,0,VLOOKUP(W517,보상!$D:$K,6,FALSE)),"-")</f>
        <v>7500</v>
      </c>
      <c r="U517" s="22">
        <f ca="1">IFERROR(IF(W517=0,0,VLOOKUP(W517,보상!$D:$K,7,FALSE)),"-")</f>
        <v>0</v>
      </c>
      <c r="V517" s="22">
        <f ca="1">IFERROR(IF(W517=0,0,VLOOKUP(W517,보상!$D:$K,8,FALSE)),"-")</f>
        <v>0</v>
      </c>
      <c r="W517" s="22">
        <f ca="1">IFERROR(IFERROR(VLOOKUP($B517,INDIRECT(VLOOKUP($E517,보상!$S:$AA,2,FALSE)),MATCH(W$6,INDIRECT(VLOOKUP($E517,보상!$S:$AA,3,FALSE)),0),FALSE),VLOOKUP($B517,INDIRECT(VLOOKUP($E517&amp;"_U",보상!$S:$AA,2,FALSE)),MATCH(W$6,INDIRECT(VLOOKUP($E517&amp;"_U",보상!$S:$AA,3,FALSE)),0),FALSE)),"ERROR")</f>
        <v>153001</v>
      </c>
      <c r="X517" s="134" t="str">
        <f ca="1">IFERROR(IF(W517=0,0,VLOOKUP(SUBSTITUTE(VLOOKUP(W517,#REF!,MATCH("strItemName",#REF!,0),FALSE),"SUI_",""),#REF!,2,FALSE)),"ERROR")</f>
        <v>ERROR</v>
      </c>
      <c r="Y517" s="22">
        <f t="shared" ca="1" si="25"/>
        <v>153001</v>
      </c>
      <c r="Z517" s="134" t="str">
        <f ca="1">IFERROR(IF(Y517=0,0,VLOOKUP(SUBSTITUTE(VLOOKUP(Y517,#REF!,MATCH("strItemName",#REF!,0),FALSE),"SUI_",""),#REF!,2,FALSE)),"ERROR")</f>
        <v>ERROR</v>
      </c>
      <c r="AA517" s="22">
        <f t="shared" ca="1" si="25"/>
        <v>153001</v>
      </c>
      <c r="AB517" s="134" t="str">
        <f ca="1">IFERROR(IF(AA517=0,0,VLOOKUP(SUBSTITUTE(VLOOKUP(AA517,#REF!,MATCH("strItemName",#REF!,0),FALSE),"SUI_",""),#REF!,2,FALSE)),"ERROR")</f>
        <v>ERROR</v>
      </c>
      <c r="AC517" s="22">
        <f t="shared" ca="1" si="25"/>
        <v>153001</v>
      </c>
      <c r="AD517" s="134" t="str">
        <f ca="1">IFERROR(IF(AC517=0,0,VLOOKUP(SUBSTITUTE(VLOOKUP(AC517,#REF!,MATCH("strItemName",#REF!,0),FALSE),"SUI_",""),#REF!,2,FALSE)),"ERROR")</f>
        <v>ERROR</v>
      </c>
      <c r="AE517" s="22">
        <f t="shared" ca="1" si="25"/>
        <v>153001</v>
      </c>
      <c r="AF517" s="134" t="str">
        <f ca="1">IFERROR(IF(AE517=0,0,VLOOKUP(SUBSTITUTE(VLOOKUP(AE517,#REF!,MATCH("strItemName",#REF!,0),FALSE),"SUI_",""),#REF!,2,FALSE)),"ERROR")</f>
        <v>ERROR</v>
      </c>
      <c r="AG517" s="88">
        <v>0</v>
      </c>
      <c r="AH517" s="134">
        <f>IFERROR(IF(AG517=0,0,VLOOKUP(SUBSTITUTE(VLOOKUP(AG517,#REF!,MATCH("strItemName",#REF!,0),FALSE),"SUI_",""),#REF!,2,FALSE)),"ERROR")</f>
        <v>0</v>
      </c>
      <c r="AI517" s="22">
        <f ca="1">IFERROR(IFERROR(VLOOKUP($B517,INDIRECT(VLOOKUP($E517,보상!$S:$AA,2,FALSE)),MATCH(AI$6,INDIRECT(VLOOKUP($E517,보상!$S:$AA,3,FALSE)),0),FALSE),VLOOKUP($B517,INDIRECT(VLOOKUP($E517&amp;"_U",보상!$S:$AA,2,FALSE)),MATCH(AI$6,INDIRECT(VLOOKUP($E517&amp;"_U",보상!$S:$AA,3,FALSE)),0),FALSE)),"ERROR")</f>
        <v>1</v>
      </c>
      <c r="AJ517" s="22">
        <v>0</v>
      </c>
      <c r="AK517" s="22">
        <v>0</v>
      </c>
      <c r="AL517" s="22">
        <v>0</v>
      </c>
      <c r="AM517" s="22" t="b">
        <v>0</v>
      </c>
      <c r="AN517" s="22">
        <v>0</v>
      </c>
      <c r="AO517" s="22">
        <v>0</v>
      </c>
    </row>
    <row r="518" spans="2:41" ht="16.5" customHeight="1" x14ac:dyDescent="0.3">
      <c r="B518" s="153">
        <f t="shared" si="24"/>
        <v>1070702</v>
      </c>
      <c r="C518" s="22">
        <v>1070702</v>
      </c>
      <c r="D518" s="156" t="str">
        <f ca="1">IFERROR(IFERROR(VLOOKUP($B518,INDIRECT(VLOOKUP($E518,보상!$S:$AA,2,FALSE)),MATCH(D$6,INDIRECT(VLOOKUP($E518,보상!$S:$AA,3,FALSE)),0),FALSE),VLOOKUP($B518,INDIRECT(VLOOKUP($E518&amp;"_U",보상!$S:$AA,2,FALSE)),MATCH(D$6,INDIRECT(VLOOKUP($E518&amp;"_U",보상!$S:$AA,3,FALSE)),0),FALSE)),"ERROR")</f>
        <v>멈출 수 없는 변화</v>
      </c>
      <c r="E518" s="22" t="s">
        <v>384</v>
      </c>
      <c r="F518" s="22">
        <f>COUNTIF($C$8:$C518,$C518)</f>
        <v>1</v>
      </c>
      <c r="G518" s="22" t="b">
        <v>0</v>
      </c>
      <c r="H518" s="22">
        <v>0</v>
      </c>
      <c r="I518" s="129">
        <f>IFERROR(IF(H518=0,0,VLOOKUP(VLOOKUP(H518,#REF!,MATCH("strMailTitleID",#REF!,0),FALSE),#REF!,2,FALSE)),"ERROR")</f>
        <v>0</v>
      </c>
      <c r="J518" s="176">
        <v>0</v>
      </c>
      <c r="K518" s="129">
        <f>IFERROR(IF(J518=0,0,VLOOKUP(VLOOKUP(J518,#REF!,MATCH("strMailTitleID",#REF!,0),FALSE),#REF!,2,FALSE)),"ERROR")</f>
        <v>0</v>
      </c>
      <c r="L518" s="22">
        <f ca="1">IFERROR(IFERROR(VLOOKUP($B518,INDIRECT(VLOOKUP($E518,보상!$S:$AA,2,FALSE)),MATCH(L$6,INDIRECT(VLOOKUP($E518,보상!$S:$AA,3,FALSE)),0),FALSE),VLOOKUP($B518,INDIRECT(VLOOKUP($E518&amp;"_U",보상!$S:$AA,2,FALSE)),MATCH(L$6,INDIRECT(VLOOKUP($E518&amp;"_U",보상!$S:$AA,3,FALSE)),0),FALSE)),"ERROR")</f>
        <v>26310</v>
      </c>
      <c r="M518" s="22">
        <v>0</v>
      </c>
      <c r="N518" s="22">
        <v>0</v>
      </c>
      <c r="O518" s="22">
        <v>0</v>
      </c>
      <c r="P518" s="22" t="str">
        <f ca="1">IFERROR(IFERROR(VLOOKUP($B518,INDIRECT(VLOOKUP($E518,보상!$S:$AA,2,FALSE)),MATCH(P$6,INDIRECT(VLOOKUP($E518,보상!$S:$AA,3,FALSE)),0),FALSE),VLOOKUP($B518,INDIRECT(VLOOKUP($E518&amp;"_U",보상!$S:$AA,2,FALSE)),MATCH(P$6,INDIRECT(VLOOKUP($E518&amp;"_U",보상!$S:$AA,3,FALSE)),0),FALSE)),"ERROR")</f>
        <v>Gold</v>
      </c>
      <c r="Q518" s="22">
        <f ca="1">IFERROR(IFERROR(VLOOKUP($B518,INDIRECT(VLOOKUP($E518,보상!$S:$AA,2,FALSE)),MATCH(Q$6,INDIRECT(VLOOKUP($E518,보상!$S:$AA,3,FALSE)),0),FALSE),VLOOKUP($B518,INDIRECT(VLOOKUP($E518&amp;"_U",보상!$S:$AA,2,FALSE)),MATCH(Q$6,INDIRECT(VLOOKUP($E518&amp;"_U",보상!$S:$AA,3,FALSE)),0),FALSE)),"ERROR")</f>
        <v>16440</v>
      </c>
      <c r="R518" s="22" t="b">
        <v>0</v>
      </c>
      <c r="S518" s="22" t="b">
        <v>0</v>
      </c>
      <c r="T518" s="22">
        <f ca="1">IFERROR(IF(W518=0,0,VLOOKUP(W518,보상!$D:$K,6,FALSE)),"-")</f>
        <v>0</v>
      </c>
      <c r="U518" s="22">
        <f ca="1">IFERROR(IF(W518=0,0,VLOOKUP(W518,보상!$D:$K,7,FALSE)),"-")</f>
        <v>0</v>
      </c>
      <c r="V518" s="22">
        <f ca="1">IFERROR(IF(W518=0,0,VLOOKUP(W518,보상!$D:$K,8,FALSE)),"-")</f>
        <v>0</v>
      </c>
      <c r="W518" s="22">
        <f ca="1">IFERROR(IFERROR(VLOOKUP($B518,INDIRECT(VLOOKUP($E518,보상!$S:$AA,2,FALSE)),MATCH(W$6,INDIRECT(VLOOKUP($E518,보상!$S:$AA,3,FALSE)),0),FALSE),VLOOKUP($B518,INDIRECT(VLOOKUP($E518&amp;"_U",보상!$S:$AA,2,FALSE)),MATCH(W$6,INDIRECT(VLOOKUP($E518&amp;"_U",보상!$S:$AA,3,FALSE)),0),FALSE)),"ERROR")</f>
        <v>2005001</v>
      </c>
      <c r="X518" s="134" t="str">
        <f ca="1">IFERROR(IF(W518=0,0,VLOOKUP(SUBSTITUTE(VLOOKUP(W518,#REF!,MATCH("strItemName",#REF!,0),FALSE),"SUI_",""),#REF!,2,FALSE)),"ERROR")</f>
        <v>ERROR</v>
      </c>
      <c r="Y518" s="22">
        <f t="shared" ca="1" si="25"/>
        <v>2005001</v>
      </c>
      <c r="Z518" s="134" t="str">
        <f ca="1">IFERROR(IF(Y518=0,0,VLOOKUP(SUBSTITUTE(VLOOKUP(Y518,#REF!,MATCH("strItemName",#REF!,0),FALSE),"SUI_",""),#REF!,2,FALSE)),"ERROR")</f>
        <v>ERROR</v>
      </c>
      <c r="AA518" s="22">
        <f t="shared" ca="1" si="25"/>
        <v>2005001</v>
      </c>
      <c r="AB518" s="134" t="str">
        <f ca="1">IFERROR(IF(AA518=0,0,VLOOKUP(SUBSTITUTE(VLOOKUP(AA518,#REF!,MATCH("strItemName",#REF!,0),FALSE),"SUI_",""),#REF!,2,FALSE)),"ERROR")</f>
        <v>ERROR</v>
      </c>
      <c r="AC518" s="22">
        <f t="shared" ca="1" si="25"/>
        <v>2005001</v>
      </c>
      <c r="AD518" s="134" t="str">
        <f ca="1">IFERROR(IF(AC518=0,0,VLOOKUP(SUBSTITUTE(VLOOKUP(AC518,#REF!,MATCH("strItemName",#REF!,0),FALSE),"SUI_",""),#REF!,2,FALSE)),"ERROR")</f>
        <v>ERROR</v>
      </c>
      <c r="AE518" s="22">
        <f t="shared" ca="1" si="25"/>
        <v>2005001</v>
      </c>
      <c r="AF518" s="134" t="str">
        <f ca="1">IFERROR(IF(AE518=0,0,VLOOKUP(SUBSTITUTE(VLOOKUP(AE518,#REF!,MATCH("strItemName",#REF!,0),FALSE),"SUI_",""),#REF!,2,FALSE)),"ERROR")</f>
        <v>ERROR</v>
      </c>
      <c r="AG518" s="88">
        <v>0</v>
      </c>
      <c r="AH518" s="134">
        <f>IFERROR(IF(AG518=0,0,VLOOKUP(SUBSTITUTE(VLOOKUP(AG518,#REF!,MATCH("strItemName",#REF!,0),FALSE),"SUI_",""),#REF!,2,FALSE)),"ERROR")</f>
        <v>0</v>
      </c>
      <c r="AI518" s="22">
        <f ca="1">IFERROR(IFERROR(VLOOKUP($B518,INDIRECT(VLOOKUP($E518,보상!$S:$AA,2,FALSE)),MATCH(AI$6,INDIRECT(VLOOKUP($E518,보상!$S:$AA,3,FALSE)),0),FALSE),VLOOKUP($B518,INDIRECT(VLOOKUP($E518&amp;"_U",보상!$S:$AA,2,FALSE)),MATCH(AI$6,INDIRECT(VLOOKUP($E518&amp;"_U",보상!$S:$AA,3,FALSE)),0),FALSE)),"ERROR")</f>
        <v>5</v>
      </c>
      <c r="AJ518" s="22">
        <v>0</v>
      </c>
      <c r="AK518" s="22">
        <v>0</v>
      </c>
      <c r="AL518" s="22">
        <v>0</v>
      </c>
      <c r="AM518" s="22" t="b">
        <v>0</v>
      </c>
      <c r="AN518" s="22">
        <v>0</v>
      </c>
      <c r="AO518" s="22">
        <v>0</v>
      </c>
    </row>
    <row r="519" spans="2:41" ht="16.5" customHeight="1" x14ac:dyDescent="0.3">
      <c r="B519" s="153">
        <f t="shared" si="24"/>
        <v>1070802</v>
      </c>
      <c r="C519" s="22">
        <v>1070802</v>
      </c>
      <c r="D519" s="156" t="str">
        <f ca="1">IFERROR(IFERROR(VLOOKUP($B519,INDIRECT(VLOOKUP($E519,보상!$S:$AA,2,FALSE)),MATCH(D$6,INDIRECT(VLOOKUP($E519,보상!$S:$AA,3,FALSE)),0),FALSE),VLOOKUP($B519,INDIRECT(VLOOKUP($E519&amp;"_U",보상!$S:$AA,2,FALSE)),MATCH(D$6,INDIRECT(VLOOKUP($E519&amp;"_U",보상!$S:$AA,3,FALSE)),0),FALSE)),"ERROR")</f>
        <v>혼란스런 시선</v>
      </c>
      <c r="E519" s="22" t="s">
        <v>384</v>
      </c>
      <c r="F519" s="22">
        <f>COUNTIF($C$8:$C519,$C519)</f>
        <v>1</v>
      </c>
      <c r="G519" s="22" t="b">
        <v>0</v>
      </c>
      <c r="H519" s="22">
        <v>0</v>
      </c>
      <c r="I519" s="129">
        <f>IFERROR(IF(H519=0,0,VLOOKUP(VLOOKUP(H519,#REF!,MATCH("strMailTitleID",#REF!,0),FALSE),#REF!,2,FALSE)),"ERROR")</f>
        <v>0</v>
      </c>
      <c r="J519" s="176">
        <v>0</v>
      </c>
      <c r="K519" s="129">
        <f>IFERROR(IF(J519=0,0,VLOOKUP(VLOOKUP(J519,#REF!,MATCH("strMailTitleID",#REF!,0),FALSE),#REF!,2,FALSE)),"ERROR")</f>
        <v>0</v>
      </c>
      <c r="L519" s="22">
        <f ca="1">IFERROR(IFERROR(VLOOKUP($B519,INDIRECT(VLOOKUP($E519,보상!$S:$AA,2,FALSE)),MATCH(L$6,INDIRECT(VLOOKUP($E519,보상!$S:$AA,3,FALSE)),0),FALSE),VLOOKUP($B519,INDIRECT(VLOOKUP($E519&amp;"_U",보상!$S:$AA,2,FALSE)),MATCH(L$6,INDIRECT(VLOOKUP($E519&amp;"_U",보상!$S:$AA,3,FALSE)),0),FALSE)),"ERROR")</f>
        <v>28840</v>
      </c>
      <c r="M519" s="22">
        <v>0</v>
      </c>
      <c r="N519" s="22">
        <v>0</v>
      </c>
      <c r="O519" s="22">
        <v>0</v>
      </c>
      <c r="P519" s="22" t="str">
        <f ca="1">IFERROR(IFERROR(VLOOKUP($B519,INDIRECT(VLOOKUP($E519,보상!$S:$AA,2,FALSE)),MATCH(P$6,INDIRECT(VLOOKUP($E519,보상!$S:$AA,3,FALSE)),0),FALSE),VLOOKUP($B519,INDIRECT(VLOOKUP($E519&amp;"_U",보상!$S:$AA,2,FALSE)),MATCH(P$6,INDIRECT(VLOOKUP($E519&amp;"_U",보상!$S:$AA,3,FALSE)),0),FALSE)),"ERROR")</f>
        <v>Gold</v>
      </c>
      <c r="Q519" s="22">
        <f ca="1">IFERROR(IFERROR(VLOOKUP($B519,INDIRECT(VLOOKUP($E519,보상!$S:$AA,2,FALSE)),MATCH(Q$6,INDIRECT(VLOOKUP($E519,보상!$S:$AA,3,FALSE)),0),FALSE),VLOOKUP($B519,INDIRECT(VLOOKUP($E519&amp;"_U",보상!$S:$AA,2,FALSE)),MATCH(Q$6,INDIRECT(VLOOKUP($E519&amp;"_U",보상!$S:$AA,3,FALSE)),0),FALSE)),"ERROR")</f>
        <v>16680</v>
      </c>
      <c r="R519" s="22" t="b">
        <v>0</v>
      </c>
      <c r="S519" s="22" t="b">
        <v>0</v>
      </c>
      <c r="T519" s="22">
        <f ca="1">IFERROR(IF(W519=0,0,VLOOKUP(W519,보상!$D:$K,6,FALSE)),"-")</f>
        <v>0</v>
      </c>
      <c r="U519" s="22">
        <f ca="1">IFERROR(IF(W519=0,0,VLOOKUP(W519,보상!$D:$K,7,FALSE)),"-")</f>
        <v>5250</v>
      </c>
      <c r="V519" s="22">
        <f ca="1">IFERROR(IF(W519=0,0,VLOOKUP(W519,보상!$D:$K,8,FALSE)),"-")</f>
        <v>0</v>
      </c>
      <c r="W519" s="22">
        <f ca="1">IFERROR(IFERROR(VLOOKUP($B519,INDIRECT(VLOOKUP($E519,보상!$S:$AA,2,FALSE)),MATCH(W$6,INDIRECT(VLOOKUP($E519,보상!$S:$AA,3,FALSE)),0),FALSE),VLOOKUP($B519,INDIRECT(VLOOKUP($E519&amp;"_U",보상!$S:$AA,2,FALSE)),MATCH(W$6,INDIRECT(VLOOKUP($E519&amp;"_U",보상!$S:$AA,3,FALSE)),0),FALSE)),"ERROR")</f>
        <v>243001</v>
      </c>
      <c r="X519" s="134" t="str">
        <f ca="1">IFERROR(IF(W519=0,0,VLOOKUP(SUBSTITUTE(VLOOKUP(W519,#REF!,MATCH("strItemName",#REF!,0),FALSE),"SUI_",""),#REF!,2,FALSE)),"ERROR")</f>
        <v>ERROR</v>
      </c>
      <c r="Y519" s="22">
        <f t="shared" ca="1" si="25"/>
        <v>243001</v>
      </c>
      <c r="Z519" s="134" t="str">
        <f ca="1">IFERROR(IF(Y519=0,0,VLOOKUP(SUBSTITUTE(VLOOKUP(Y519,#REF!,MATCH("strItemName",#REF!,0),FALSE),"SUI_",""),#REF!,2,FALSE)),"ERROR")</f>
        <v>ERROR</v>
      </c>
      <c r="AA519" s="22">
        <f t="shared" ca="1" si="25"/>
        <v>243001</v>
      </c>
      <c r="AB519" s="134" t="str">
        <f ca="1">IFERROR(IF(AA519=0,0,VLOOKUP(SUBSTITUTE(VLOOKUP(AA519,#REF!,MATCH("strItemName",#REF!,0),FALSE),"SUI_",""),#REF!,2,FALSE)),"ERROR")</f>
        <v>ERROR</v>
      </c>
      <c r="AC519" s="22">
        <f t="shared" ca="1" si="25"/>
        <v>243001</v>
      </c>
      <c r="AD519" s="134" t="str">
        <f ca="1">IFERROR(IF(AC519=0,0,VLOOKUP(SUBSTITUTE(VLOOKUP(AC519,#REF!,MATCH("strItemName",#REF!,0),FALSE),"SUI_",""),#REF!,2,FALSE)),"ERROR")</f>
        <v>ERROR</v>
      </c>
      <c r="AE519" s="22">
        <f t="shared" ca="1" si="25"/>
        <v>243001</v>
      </c>
      <c r="AF519" s="134" t="str">
        <f ca="1">IFERROR(IF(AE519=0,0,VLOOKUP(SUBSTITUTE(VLOOKUP(AE519,#REF!,MATCH("strItemName",#REF!,0),FALSE),"SUI_",""),#REF!,2,FALSE)),"ERROR")</f>
        <v>ERROR</v>
      </c>
      <c r="AG519" s="88">
        <v>0</v>
      </c>
      <c r="AH519" s="134">
        <f>IFERROR(IF(AG519=0,0,VLOOKUP(SUBSTITUTE(VLOOKUP(AG519,#REF!,MATCH("strItemName",#REF!,0),FALSE),"SUI_",""),#REF!,2,FALSE)),"ERROR")</f>
        <v>0</v>
      </c>
      <c r="AI519" s="22">
        <f ca="1">IFERROR(IFERROR(VLOOKUP($B519,INDIRECT(VLOOKUP($E519,보상!$S:$AA,2,FALSE)),MATCH(AI$6,INDIRECT(VLOOKUP($E519,보상!$S:$AA,3,FALSE)),0),FALSE),VLOOKUP($B519,INDIRECT(VLOOKUP($E519&amp;"_U",보상!$S:$AA,2,FALSE)),MATCH(AI$6,INDIRECT(VLOOKUP($E519&amp;"_U",보상!$S:$AA,3,FALSE)),0),FALSE)),"ERROR")</f>
        <v>1</v>
      </c>
      <c r="AJ519" s="22">
        <v>0</v>
      </c>
      <c r="AK519" s="22">
        <v>0</v>
      </c>
      <c r="AL519" s="22">
        <v>0</v>
      </c>
      <c r="AM519" s="22" t="b">
        <v>0</v>
      </c>
      <c r="AN519" s="22">
        <v>0</v>
      </c>
      <c r="AO519" s="22">
        <v>0</v>
      </c>
    </row>
    <row r="520" spans="2:41" ht="16.5" customHeight="1" x14ac:dyDescent="0.3">
      <c r="B520" s="153">
        <f t="shared" si="24"/>
        <v>1070902</v>
      </c>
      <c r="C520" s="22">
        <v>1070902</v>
      </c>
      <c r="D520" s="156" t="str">
        <f ca="1">IFERROR(IFERROR(VLOOKUP($B520,INDIRECT(VLOOKUP($E520,보상!$S:$AA,2,FALSE)),MATCH(D$6,INDIRECT(VLOOKUP($E520,보상!$S:$AA,3,FALSE)),0),FALSE),VLOOKUP($B520,INDIRECT(VLOOKUP($E520&amp;"_U",보상!$S:$AA,2,FALSE)),MATCH(D$6,INDIRECT(VLOOKUP($E520&amp;"_U",보상!$S:$AA,3,FALSE)),0),FALSE)),"ERROR")</f>
        <v>세르비오의 당부</v>
      </c>
      <c r="E520" s="22" t="s">
        <v>384</v>
      </c>
      <c r="F520" s="22">
        <f>COUNTIF($C$8:$C520,$C520)</f>
        <v>1</v>
      </c>
      <c r="G520" s="22" t="b">
        <v>0</v>
      </c>
      <c r="H520" s="22">
        <v>0</v>
      </c>
      <c r="I520" s="129">
        <f>IFERROR(IF(H520=0,0,VLOOKUP(VLOOKUP(H520,#REF!,MATCH("strMailTitleID",#REF!,0),FALSE),#REF!,2,FALSE)),"ERROR")</f>
        <v>0</v>
      </c>
      <c r="J520" s="176">
        <v>0</v>
      </c>
      <c r="K520" s="129">
        <f>IFERROR(IF(J520=0,0,VLOOKUP(VLOOKUP(J520,#REF!,MATCH("strMailTitleID",#REF!,0),FALSE),#REF!,2,FALSE)),"ERROR")</f>
        <v>0</v>
      </c>
      <c r="L520" s="22">
        <f ca="1">IFERROR(IFERROR(VLOOKUP($B520,INDIRECT(VLOOKUP($E520,보상!$S:$AA,2,FALSE)),MATCH(L$6,INDIRECT(VLOOKUP($E520,보상!$S:$AA,3,FALSE)),0),FALSE),VLOOKUP($B520,INDIRECT(VLOOKUP($E520&amp;"_U",보상!$S:$AA,2,FALSE)),MATCH(L$6,INDIRECT(VLOOKUP($E520&amp;"_U",보상!$S:$AA,3,FALSE)),0),FALSE)),"ERROR")</f>
        <v>27260</v>
      </c>
      <c r="M520" s="22">
        <v>0</v>
      </c>
      <c r="N520" s="22">
        <v>0</v>
      </c>
      <c r="O520" s="22">
        <v>0</v>
      </c>
      <c r="P520" s="22" t="str">
        <f ca="1">IFERROR(IFERROR(VLOOKUP($B520,INDIRECT(VLOOKUP($E520,보상!$S:$AA,2,FALSE)),MATCH(P$6,INDIRECT(VLOOKUP($E520,보상!$S:$AA,3,FALSE)),0),FALSE),VLOOKUP($B520,INDIRECT(VLOOKUP($E520&amp;"_U",보상!$S:$AA,2,FALSE)),MATCH(P$6,INDIRECT(VLOOKUP($E520&amp;"_U",보상!$S:$AA,3,FALSE)),0),FALSE)),"ERROR")</f>
        <v>Gold</v>
      </c>
      <c r="Q520" s="22">
        <f ca="1">IFERROR(IFERROR(VLOOKUP($B520,INDIRECT(VLOOKUP($E520,보상!$S:$AA,2,FALSE)),MATCH(Q$6,INDIRECT(VLOOKUP($E520,보상!$S:$AA,3,FALSE)),0),FALSE),VLOOKUP($B520,INDIRECT(VLOOKUP($E520&amp;"_U",보상!$S:$AA,2,FALSE)),MATCH(Q$6,INDIRECT(VLOOKUP($E520&amp;"_U",보상!$S:$AA,3,FALSE)),0),FALSE)),"ERROR")</f>
        <v>16680</v>
      </c>
      <c r="R520" s="22" t="b">
        <v>0</v>
      </c>
      <c r="S520" s="22" t="b">
        <v>0</v>
      </c>
      <c r="T520" s="22">
        <f ca="1">IFERROR(IF(W520=0,0,VLOOKUP(W520,보상!$D:$K,6,FALSE)),"-")</f>
        <v>0</v>
      </c>
      <c r="U520" s="22">
        <f ca="1">IFERROR(IF(W520=0,0,VLOOKUP(W520,보상!$D:$K,7,FALSE)),"-")</f>
        <v>15750</v>
      </c>
      <c r="V520" s="22">
        <f ca="1">IFERROR(IF(W520=0,0,VLOOKUP(W520,보상!$D:$K,8,FALSE)),"-")</f>
        <v>0</v>
      </c>
      <c r="W520" s="22">
        <f ca="1">IFERROR(IFERROR(VLOOKUP($B520,INDIRECT(VLOOKUP($E520,보상!$S:$AA,2,FALSE)),MATCH(W$6,INDIRECT(VLOOKUP($E520,보상!$S:$AA,3,FALSE)),0),FALSE),VLOOKUP($B520,INDIRECT(VLOOKUP($E520&amp;"_U",보상!$S:$AA,2,FALSE)),MATCH(W$6,INDIRECT(VLOOKUP($E520&amp;"_U",보상!$S:$AA,3,FALSE)),0),FALSE)),"ERROR")</f>
        <v>244001</v>
      </c>
      <c r="X520" s="134" t="str">
        <f ca="1">IFERROR(IF(W520=0,0,VLOOKUP(SUBSTITUTE(VLOOKUP(W520,#REF!,MATCH("strItemName",#REF!,0),FALSE),"SUI_",""),#REF!,2,FALSE)),"ERROR")</f>
        <v>ERROR</v>
      </c>
      <c r="Y520" s="22">
        <f t="shared" ca="1" si="25"/>
        <v>244001</v>
      </c>
      <c r="Z520" s="134" t="str">
        <f ca="1">IFERROR(IF(Y520=0,0,VLOOKUP(SUBSTITUTE(VLOOKUP(Y520,#REF!,MATCH("strItemName",#REF!,0),FALSE),"SUI_",""),#REF!,2,FALSE)),"ERROR")</f>
        <v>ERROR</v>
      </c>
      <c r="AA520" s="22">
        <f t="shared" ca="1" si="25"/>
        <v>244001</v>
      </c>
      <c r="AB520" s="134" t="str">
        <f ca="1">IFERROR(IF(AA520=0,0,VLOOKUP(SUBSTITUTE(VLOOKUP(AA520,#REF!,MATCH("strItemName",#REF!,0),FALSE),"SUI_",""),#REF!,2,FALSE)),"ERROR")</f>
        <v>ERROR</v>
      </c>
      <c r="AC520" s="22">
        <f t="shared" ca="1" si="25"/>
        <v>244001</v>
      </c>
      <c r="AD520" s="134" t="str">
        <f ca="1">IFERROR(IF(AC520=0,0,VLOOKUP(SUBSTITUTE(VLOOKUP(AC520,#REF!,MATCH("strItemName",#REF!,0),FALSE),"SUI_",""),#REF!,2,FALSE)),"ERROR")</f>
        <v>ERROR</v>
      </c>
      <c r="AE520" s="22">
        <f t="shared" ca="1" si="25"/>
        <v>244001</v>
      </c>
      <c r="AF520" s="134" t="str">
        <f ca="1">IFERROR(IF(AE520=0,0,VLOOKUP(SUBSTITUTE(VLOOKUP(AE520,#REF!,MATCH("strItemName",#REF!,0),FALSE),"SUI_",""),#REF!,2,FALSE)),"ERROR")</f>
        <v>ERROR</v>
      </c>
      <c r="AG520" s="88">
        <v>0</v>
      </c>
      <c r="AH520" s="134">
        <f>IFERROR(IF(AG520=0,0,VLOOKUP(SUBSTITUTE(VLOOKUP(AG520,#REF!,MATCH("strItemName",#REF!,0),FALSE),"SUI_",""),#REF!,2,FALSE)),"ERROR")</f>
        <v>0</v>
      </c>
      <c r="AI520" s="22">
        <f ca="1">IFERROR(IFERROR(VLOOKUP($B520,INDIRECT(VLOOKUP($E520,보상!$S:$AA,2,FALSE)),MATCH(AI$6,INDIRECT(VLOOKUP($E520,보상!$S:$AA,3,FALSE)),0),FALSE),VLOOKUP($B520,INDIRECT(VLOOKUP($E520&amp;"_U",보상!$S:$AA,2,FALSE)),MATCH(AI$6,INDIRECT(VLOOKUP($E520&amp;"_U",보상!$S:$AA,3,FALSE)),0),FALSE)),"ERROR")</f>
        <v>1</v>
      </c>
      <c r="AJ520" s="22">
        <v>0</v>
      </c>
      <c r="AK520" s="22">
        <v>0</v>
      </c>
      <c r="AL520" s="22">
        <v>0</v>
      </c>
      <c r="AM520" s="22" t="b">
        <v>0</v>
      </c>
      <c r="AN520" s="22">
        <v>0</v>
      </c>
      <c r="AO520" s="22">
        <v>0</v>
      </c>
    </row>
    <row r="521" spans="2:41" ht="16.5" customHeight="1" x14ac:dyDescent="0.3">
      <c r="B521" s="153">
        <f t="shared" si="24"/>
        <v>1071002</v>
      </c>
      <c r="C521" s="22">
        <v>1071002</v>
      </c>
      <c r="D521" s="156" t="str">
        <f ca="1">IFERROR(IFERROR(VLOOKUP($B521,INDIRECT(VLOOKUP($E521,보상!$S:$AA,2,FALSE)),MATCH(D$6,INDIRECT(VLOOKUP($E521,보상!$S:$AA,3,FALSE)),0),FALSE),VLOOKUP($B521,INDIRECT(VLOOKUP($E521&amp;"_U",보상!$S:$AA,2,FALSE)),MATCH(D$6,INDIRECT(VLOOKUP($E521&amp;"_U",보상!$S:$AA,3,FALSE)),0),FALSE)),"ERROR")</f>
        <v>적대적인 태도</v>
      </c>
      <c r="E521" s="22" t="s">
        <v>384</v>
      </c>
      <c r="F521" s="22">
        <f>COUNTIF($C$8:$C521,$C521)</f>
        <v>1</v>
      </c>
      <c r="G521" s="22" t="b">
        <v>0</v>
      </c>
      <c r="H521" s="22">
        <v>0</v>
      </c>
      <c r="I521" s="129">
        <f>IFERROR(IF(H521=0,0,VLOOKUP(VLOOKUP(H521,#REF!,MATCH("strMailTitleID",#REF!,0),FALSE),#REF!,2,FALSE)),"ERROR")</f>
        <v>0</v>
      </c>
      <c r="J521" s="176">
        <v>0</v>
      </c>
      <c r="K521" s="129">
        <f>IFERROR(IF(J521=0,0,VLOOKUP(VLOOKUP(J521,#REF!,MATCH("strMailTitleID",#REF!,0),FALSE),#REF!,2,FALSE)),"ERROR")</f>
        <v>0</v>
      </c>
      <c r="L521" s="22">
        <f ca="1">IFERROR(IFERROR(VLOOKUP($B521,INDIRECT(VLOOKUP($E521,보상!$S:$AA,2,FALSE)),MATCH(L$6,INDIRECT(VLOOKUP($E521,보상!$S:$AA,3,FALSE)),0),FALSE),VLOOKUP($B521,INDIRECT(VLOOKUP($E521&amp;"_U",보상!$S:$AA,2,FALSE)),MATCH(L$6,INDIRECT(VLOOKUP($E521&amp;"_U",보상!$S:$AA,3,FALSE)),0),FALSE)),"ERROR")</f>
        <v>27260</v>
      </c>
      <c r="M521" s="22">
        <v>0</v>
      </c>
      <c r="N521" s="22">
        <v>0</v>
      </c>
      <c r="O521" s="22">
        <v>0</v>
      </c>
      <c r="P521" s="22" t="str">
        <f ca="1">IFERROR(IFERROR(VLOOKUP($B521,INDIRECT(VLOOKUP($E521,보상!$S:$AA,2,FALSE)),MATCH(P$6,INDIRECT(VLOOKUP($E521,보상!$S:$AA,3,FALSE)),0),FALSE),VLOOKUP($B521,INDIRECT(VLOOKUP($E521&amp;"_U",보상!$S:$AA,2,FALSE)),MATCH(P$6,INDIRECT(VLOOKUP($E521&amp;"_U",보상!$S:$AA,3,FALSE)),0),FALSE)),"ERROR")</f>
        <v>Gold</v>
      </c>
      <c r="Q521" s="22">
        <f ca="1">IFERROR(IFERROR(VLOOKUP($B521,INDIRECT(VLOOKUP($E521,보상!$S:$AA,2,FALSE)),MATCH(Q$6,INDIRECT(VLOOKUP($E521,보상!$S:$AA,3,FALSE)),0),FALSE),VLOOKUP($B521,INDIRECT(VLOOKUP($E521&amp;"_U",보상!$S:$AA,2,FALSE)),MATCH(Q$6,INDIRECT(VLOOKUP($E521&amp;"_U",보상!$S:$AA,3,FALSE)),0),FALSE)),"ERROR")</f>
        <v>16680</v>
      </c>
      <c r="R521" s="22" t="b">
        <v>0</v>
      </c>
      <c r="S521" s="22" t="b">
        <v>0</v>
      </c>
      <c r="T521" s="22">
        <f ca="1">IFERROR(IF(W521=0,0,VLOOKUP(W521,보상!$D:$K,6,FALSE)),"-")</f>
        <v>7500</v>
      </c>
      <c r="U521" s="22">
        <f ca="1">IFERROR(IF(W521=0,0,VLOOKUP(W521,보상!$D:$K,7,FALSE)),"-")</f>
        <v>0</v>
      </c>
      <c r="V521" s="22">
        <f ca="1">IFERROR(IF(W521=0,0,VLOOKUP(W521,보상!$D:$K,8,FALSE)),"-")</f>
        <v>0</v>
      </c>
      <c r="W521" s="22">
        <f ca="1">IFERROR(IFERROR(VLOOKUP($B521,INDIRECT(VLOOKUP($E521,보상!$S:$AA,2,FALSE)),MATCH(W$6,INDIRECT(VLOOKUP($E521,보상!$S:$AA,3,FALSE)),0),FALSE),VLOOKUP($B521,INDIRECT(VLOOKUP($E521&amp;"_U",보상!$S:$AA,2,FALSE)),MATCH(W$6,INDIRECT(VLOOKUP($E521&amp;"_U",보상!$S:$AA,3,FALSE)),0),FALSE)),"ERROR")</f>
        <v>153001</v>
      </c>
      <c r="X521" s="134" t="str">
        <f ca="1">IFERROR(IF(W521=0,0,VLOOKUP(SUBSTITUTE(VLOOKUP(W521,#REF!,MATCH("strItemName",#REF!,0),FALSE),"SUI_",""),#REF!,2,FALSE)),"ERROR")</f>
        <v>ERROR</v>
      </c>
      <c r="Y521" s="22">
        <f t="shared" ca="1" si="25"/>
        <v>153001</v>
      </c>
      <c r="Z521" s="134" t="str">
        <f ca="1">IFERROR(IF(Y521=0,0,VLOOKUP(SUBSTITUTE(VLOOKUP(Y521,#REF!,MATCH("strItemName",#REF!,0),FALSE),"SUI_",""),#REF!,2,FALSE)),"ERROR")</f>
        <v>ERROR</v>
      </c>
      <c r="AA521" s="22">
        <f t="shared" ca="1" si="25"/>
        <v>153001</v>
      </c>
      <c r="AB521" s="134" t="str">
        <f ca="1">IFERROR(IF(AA521=0,0,VLOOKUP(SUBSTITUTE(VLOOKUP(AA521,#REF!,MATCH("strItemName",#REF!,0),FALSE),"SUI_",""),#REF!,2,FALSE)),"ERROR")</f>
        <v>ERROR</v>
      </c>
      <c r="AC521" s="22">
        <f t="shared" ca="1" si="25"/>
        <v>153001</v>
      </c>
      <c r="AD521" s="134" t="str">
        <f ca="1">IFERROR(IF(AC521=0,0,VLOOKUP(SUBSTITUTE(VLOOKUP(AC521,#REF!,MATCH("strItemName",#REF!,0),FALSE),"SUI_",""),#REF!,2,FALSE)),"ERROR")</f>
        <v>ERROR</v>
      </c>
      <c r="AE521" s="22">
        <f t="shared" ca="1" si="25"/>
        <v>153001</v>
      </c>
      <c r="AF521" s="134" t="str">
        <f ca="1">IFERROR(IF(AE521=0,0,VLOOKUP(SUBSTITUTE(VLOOKUP(AE521,#REF!,MATCH("strItemName",#REF!,0),FALSE),"SUI_",""),#REF!,2,FALSE)),"ERROR")</f>
        <v>ERROR</v>
      </c>
      <c r="AG521" s="88">
        <v>0</v>
      </c>
      <c r="AH521" s="134">
        <f>IFERROR(IF(AG521=0,0,VLOOKUP(SUBSTITUTE(VLOOKUP(AG521,#REF!,MATCH("strItemName",#REF!,0),FALSE),"SUI_",""),#REF!,2,FALSE)),"ERROR")</f>
        <v>0</v>
      </c>
      <c r="AI521" s="22">
        <f ca="1">IFERROR(IFERROR(VLOOKUP($B521,INDIRECT(VLOOKUP($E521,보상!$S:$AA,2,FALSE)),MATCH(AI$6,INDIRECT(VLOOKUP($E521,보상!$S:$AA,3,FALSE)),0),FALSE),VLOOKUP($B521,INDIRECT(VLOOKUP($E521&amp;"_U",보상!$S:$AA,2,FALSE)),MATCH(AI$6,INDIRECT(VLOOKUP($E521&amp;"_U",보상!$S:$AA,3,FALSE)),0),FALSE)),"ERROR")</f>
        <v>1</v>
      </c>
      <c r="AJ521" s="22">
        <v>0</v>
      </c>
      <c r="AK521" s="22">
        <v>0</v>
      </c>
      <c r="AL521" s="22">
        <v>0</v>
      </c>
      <c r="AM521" s="22" t="b">
        <v>0</v>
      </c>
      <c r="AN521" s="22">
        <v>0</v>
      </c>
      <c r="AO521" s="22">
        <v>0</v>
      </c>
    </row>
    <row r="522" spans="2:41" ht="16.5" customHeight="1" x14ac:dyDescent="0.3">
      <c r="B522" s="153">
        <f t="shared" si="24"/>
        <v>1071102</v>
      </c>
      <c r="C522" s="22">
        <v>1071102</v>
      </c>
      <c r="D522" s="156" t="str">
        <f ca="1">IFERROR(IFERROR(VLOOKUP($B522,INDIRECT(VLOOKUP($E522,보상!$S:$AA,2,FALSE)),MATCH(D$6,INDIRECT(VLOOKUP($E522,보상!$S:$AA,3,FALSE)),0),FALSE),VLOOKUP($B522,INDIRECT(VLOOKUP($E522&amp;"_U",보상!$S:$AA,2,FALSE)),MATCH(D$6,INDIRECT(VLOOKUP($E522&amp;"_U",보상!$S:$AA,3,FALSE)),0),FALSE)),"ERROR")</f>
        <v>야만족 습격 대비</v>
      </c>
      <c r="E522" s="22" t="s">
        <v>384</v>
      </c>
      <c r="F522" s="22">
        <f>COUNTIF($C$8:$C522,$C522)</f>
        <v>1</v>
      </c>
      <c r="G522" s="22" t="b">
        <v>0</v>
      </c>
      <c r="H522" s="22">
        <v>0</v>
      </c>
      <c r="I522" s="129">
        <f>IFERROR(IF(H522=0,0,VLOOKUP(VLOOKUP(H522,#REF!,MATCH("strMailTitleID",#REF!,0),FALSE),#REF!,2,FALSE)),"ERROR")</f>
        <v>0</v>
      </c>
      <c r="J522" s="176">
        <v>0</v>
      </c>
      <c r="K522" s="129">
        <f>IFERROR(IF(J522=0,0,VLOOKUP(VLOOKUP(J522,#REF!,MATCH("strMailTitleID",#REF!,0),FALSE),#REF!,2,FALSE)),"ERROR")</f>
        <v>0</v>
      </c>
      <c r="L522" s="22">
        <f ca="1">IFERROR(IFERROR(VLOOKUP($B522,INDIRECT(VLOOKUP($E522,보상!$S:$AA,2,FALSE)),MATCH(L$6,INDIRECT(VLOOKUP($E522,보상!$S:$AA,3,FALSE)),0),FALSE),VLOOKUP($B522,INDIRECT(VLOOKUP($E522&amp;"_U",보상!$S:$AA,2,FALSE)),MATCH(L$6,INDIRECT(VLOOKUP($E522&amp;"_U",보상!$S:$AA,3,FALSE)),0),FALSE)),"ERROR")</f>
        <v>29350</v>
      </c>
      <c r="M522" s="22">
        <v>0</v>
      </c>
      <c r="N522" s="22">
        <v>0</v>
      </c>
      <c r="O522" s="22">
        <v>0</v>
      </c>
      <c r="P522" s="22" t="str">
        <f ca="1">IFERROR(IFERROR(VLOOKUP($B522,INDIRECT(VLOOKUP($E522,보상!$S:$AA,2,FALSE)),MATCH(P$6,INDIRECT(VLOOKUP($E522,보상!$S:$AA,3,FALSE)),0),FALSE),VLOOKUP($B522,INDIRECT(VLOOKUP($E522&amp;"_U",보상!$S:$AA,2,FALSE)),MATCH(P$6,INDIRECT(VLOOKUP($E522&amp;"_U",보상!$S:$AA,3,FALSE)),0),FALSE)),"ERROR")</f>
        <v>Gold</v>
      </c>
      <c r="Q522" s="22">
        <f ca="1">IFERROR(IFERROR(VLOOKUP($B522,INDIRECT(VLOOKUP($E522,보상!$S:$AA,2,FALSE)),MATCH(Q$6,INDIRECT(VLOOKUP($E522,보상!$S:$AA,3,FALSE)),0),FALSE),VLOOKUP($B522,INDIRECT(VLOOKUP($E522&amp;"_U",보상!$S:$AA,2,FALSE)),MATCH(Q$6,INDIRECT(VLOOKUP($E522&amp;"_U",보상!$S:$AA,3,FALSE)),0),FALSE)),"ERROR")</f>
        <v>16680</v>
      </c>
      <c r="R522" s="22" t="b">
        <v>0</v>
      </c>
      <c r="S522" s="22" t="b">
        <v>0</v>
      </c>
      <c r="T522" s="22">
        <f ca="1">IFERROR(IF(W522=0,0,VLOOKUP(W522,보상!$D:$K,6,FALSE)),"-")</f>
        <v>0</v>
      </c>
      <c r="U522" s="22">
        <f ca="1">IFERROR(IF(W522=0,0,VLOOKUP(W522,보상!$D:$K,7,FALSE)),"-")</f>
        <v>5250</v>
      </c>
      <c r="V522" s="22">
        <f ca="1">IFERROR(IF(W522=0,0,VLOOKUP(W522,보상!$D:$K,8,FALSE)),"-")</f>
        <v>0</v>
      </c>
      <c r="W522" s="22">
        <f ca="1">IFERROR(IFERROR(VLOOKUP($B522,INDIRECT(VLOOKUP($E522,보상!$S:$AA,2,FALSE)),MATCH(W$6,INDIRECT(VLOOKUP($E522,보상!$S:$AA,3,FALSE)),0),FALSE),VLOOKUP($B522,INDIRECT(VLOOKUP($E522&amp;"_U",보상!$S:$AA,2,FALSE)),MATCH(W$6,INDIRECT(VLOOKUP($E522&amp;"_U",보상!$S:$AA,3,FALSE)),0),FALSE)),"ERROR")</f>
        <v>243001</v>
      </c>
      <c r="X522" s="134" t="str">
        <f ca="1">IFERROR(IF(W522=0,0,VLOOKUP(SUBSTITUTE(VLOOKUP(W522,#REF!,MATCH("strItemName",#REF!,0),FALSE),"SUI_",""),#REF!,2,FALSE)),"ERROR")</f>
        <v>ERROR</v>
      </c>
      <c r="Y522" s="22">
        <f t="shared" ca="1" si="25"/>
        <v>243001</v>
      </c>
      <c r="Z522" s="134" t="str">
        <f ca="1">IFERROR(IF(Y522=0,0,VLOOKUP(SUBSTITUTE(VLOOKUP(Y522,#REF!,MATCH("strItemName",#REF!,0),FALSE),"SUI_",""),#REF!,2,FALSE)),"ERROR")</f>
        <v>ERROR</v>
      </c>
      <c r="AA522" s="22">
        <f t="shared" ca="1" si="25"/>
        <v>243001</v>
      </c>
      <c r="AB522" s="134" t="str">
        <f ca="1">IFERROR(IF(AA522=0,0,VLOOKUP(SUBSTITUTE(VLOOKUP(AA522,#REF!,MATCH("strItemName",#REF!,0),FALSE),"SUI_",""),#REF!,2,FALSE)),"ERROR")</f>
        <v>ERROR</v>
      </c>
      <c r="AC522" s="22">
        <f t="shared" ca="1" si="25"/>
        <v>243001</v>
      </c>
      <c r="AD522" s="134" t="str">
        <f ca="1">IFERROR(IF(AC522=0,0,VLOOKUP(SUBSTITUTE(VLOOKUP(AC522,#REF!,MATCH("strItemName",#REF!,0),FALSE),"SUI_",""),#REF!,2,FALSE)),"ERROR")</f>
        <v>ERROR</v>
      </c>
      <c r="AE522" s="22">
        <f t="shared" ca="1" si="25"/>
        <v>243001</v>
      </c>
      <c r="AF522" s="134" t="str">
        <f ca="1">IFERROR(IF(AE522=0,0,VLOOKUP(SUBSTITUTE(VLOOKUP(AE522,#REF!,MATCH("strItemName",#REF!,0),FALSE),"SUI_",""),#REF!,2,FALSE)),"ERROR")</f>
        <v>ERROR</v>
      </c>
      <c r="AG522" s="88">
        <v>0</v>
      </c>
      <c r="AH522" s="134">
        <f>IFERROR(IF(AG522=0,0,VLOOKUP(SUBSTITUTE(VLOOKUP(AG522,#REF!,MATCH("strItemName",#REF!,0),FALSE),"SUI_",""),#REF!,2,FALSE)),"ERROR")</f>
        <v>0</v>
      </c>
      <c r="AI522" s="22">
        <f ca="1">IFERROR(IFERROR(VLOOKUP($B522,INDIRECT(VLOOKUP($E522,보상!$S:$AA,2,FALSE)),MATCH(AI$6,INDIRECT(VLOOKUP($E522,보상!$S:$AA,3,FALSE)),0),FALSE),VLOOKUP($B522,INDIRECT(VLOOKUP($E522&amp;"_U",보상!$S:$AA,2,FALSE)),MATCH(AI$6,INDIRECT(VLOOKUP($E522&amp;"_U",보상!$S:$AA,3,FALSE)),0),FALSE)),"ERROR")</f>
        <v>1</v>
      </c>
      <c r="AJ522" s="22">
        <v>0</v>
      </c>
      <c r="AK522" s="22">
        <v>0</v>
      </c>
      <c r="AL522" s="22">
        <v>0</v>
      </c>
      <c r="AM522" s="22" t="b">
        <v>0</v>
      </c>
      <c r="AN522" s="22">
        <v>0</v>
      </c>
      <c r="AO522" s="22">
        <v>0</v>
      </c>
    </row>
    <row r="523" spans="2:41" ht="16.5" customHeight="1" x14ac:dyDescent="0.3">
      <c r="B523" s="153">
        <f t="shared" si="24"/>
        <v>1071302</v>
      </c>
      <c r="C523" s="22">
        <v>1071302</v>
      </c>
      <c r="D523" s="156" t="str">
        <f ca="1">IFERROR(IFERROR(VLOOKUP($B523,INDIRECT(VLOOKUP($E523,보상!$S:$AA,2,FALSE)),MATCH(D$6,INDIRECT(VLOOKUP($E523,보상!$S:$AA,3,FALSE)),0),FALSE),VLOOKUP($B523,INDIRECT(VLOOKUP($E523&amp;"_U",보상!$S:$AA,2,FALSE)),MATCH(D$6,INDIRECT(VLOOKUP($E523&amp;"_U",보상!$S:$AA,3,FALSE)),0),FALSE)),"ERROR")</f>
        <v>세르비오의 부재</v>
      </c>
      <c r="E523" s="22" t="s">
        <v>384</v>
      </c>
      <c r="F523" s="22">
        <f>COUNTIF($C$8:$C523,$C523)</f>
        <v>1</v>
      </c>
      <c r="G523" s="22" t="b">
        <v>0</v>
      </c>
      <c r="H523" s="22">
        <v>0</v>
      </c>
      <c r="I523" s="129">
        <f>IFERROR(IF(H523=0,0,VLOOKUP(VLOOKUP(H523,#REF!,MATCH("strMailTitleID",#REF!,0),FALSE),#REF!,2,FALSE)),"ERROR")</f>
        <v>0</v>
      </c>
      <c r="J523" s="176">
        <v>0</v>
      </c>
      <c r="K523" s="129">
        <f>IFERROR(IF(J523=0,0,VLOOKUP(VLOOKUP(J523,#REF!,MATCH("strMailTitleID",#REF!,0),FALSE),#REF!,2,FALSE)),"ERROR")</f>
        <v>0</v>
      </c>
      <c r="L523" s="22">
        <f ca="1">IFERROR(IFERROR(VLOOKUP($B523,INDIRECT(VLOOKUP($E523,보상!$S:$AA,2,FALSE)),MATCH(L$6,INDIRECT(VLOOKUP($E523,보상!$S:$AA,3,FALSE)),0),FALSE),VLOOKUP($B523,INDIRECT(VLOOKUP($E523&amp;"_U",보상!$S:$AA,2,FALSE)),MATCH(L$6,INDIRECT(VLOOKUP($E523&amp;"_U",보상!$S:$AA,3,FALSE)),0),FALSE)),"ERROR")</f>
        <v>27260</v>
      </c>
      <c r="M523" s="22">
        <v>0</v>
      </c>
      <c r="N523" s="22">
        <v>0</v>
      </c>
      <c r="O523" s="22">
        <v>0</v>
      </c>
      <c r="P523" s="22" t="str">
        <f ca="1">IFERROR(IFERROR(VLOOKUP($B523,INDIRECT(VLOOKUP($E523,보상!$S:$AA,2,FALSE)),MATCH(P$6,INDIRECT(VLOOKUP($E523,보상!$S:$AA,3,FALSE)),0),FALSE),VLOOKUP($B523,INDIRECT(VLOOKUP($E523&amp;"_U",보상!$S:$AA,2,FALSE)),MATCH(P$6,INDIRECT(VLOOKUP($E523&amp;"_U",보상!$S:$AA,3,FALSE)),0),FALSE)),"ERROR")</f>
        <v>Gold</v>
      </c>
      <c r="Q523" s="22">
        <f ca="1">IFERROR(IFERROR(VLOOKUP($B523,INDIRECT(VLOOKUP($E523,보상!$S:$AA,2,FALSE)),MATCH(Q$6,INDIRECT(VLOOKUP($E523,보상!$S:$AA,3,FALSE)),0),FALSE),VLOOKUP($B523,INDIRECT(VLOOKUP($E523&amp;"_U",보상!$S:$AA,2,FALSE)),MATCH(Q$6,INDIRECT(VLOOKUP($E523&amp;"_U",보상!$S:$AA,3,FALSE)),0),FALSE)),"ERROR")</f>
        <v>16680</v>
      </c>
      <c r="R523" s="22" t="b">
        <v>0</v>
      </c>
      <c r="S523" s="22" t="b">
        <v>0</v>
      </c>
      <c r="T523" s="22">
        <f ca="1">IFERROR(IF(W523=0,0,VLOOKUP(W523,보상!$D:$K,6,FALSE)),"-")</f>
        <v>0</v>
      </c>
      <c r="U523" s="22">
        <f ca="1">IFERROR(IF(W523=0,0,VLOOKUP(W523,보상!$D:$K,7,FALSE)),"-")</f>
        <v>1750</v>
      </c>
      <c r="V523" s="22">
        <f ca="1">IFERROR(IF(W523=0,0,VLOOKUP(W523,보상!$D:$K,8,FALSE)),"-")</f>
        <v>0</v>
      </c>
      <c r="W523" s="22">
        <f ca="1">IFERROR(IFERROR(VLOOKUP($B523,INDIRECT(VLOOKUP($E523,보상!$S:$AA,2,FALSE)),MATCH(W$6,INDIRECT(VLOOKUP($E523,보상!$S:$AA,3,FALSE)),0),FALSE),VLOOKUP($B523,INDIRECT(VLOOKUP($E523&amp;"_U",보상!$S:$AA,2,FALSE)),MATCH(W$6,INDIRECT(VLOOKUP($E523&amp;"_U",보상!$S:$AA,3,FALSE)),0),FALSE)),"ERROR")</f>
        <v>242001</v>
      </c>
      <c r="X523" s="134" t="str">
        <f ca="1">IFERROR(IF(W523=0,0,VLOOKUP(SUBSTITUTE(VLOOKUP(W523,#REF!,MATCH("strItemName",#REF!,0),FALSE),"SUI_",""),#REF!,2,FALSE)),"ERROR")</f>
        <v>ERROR</v>
      </c>
      <c r="Y523" s="22">
        <f t="shared" ca="1" si="25"/>
        <v>242001</v>
      </c>
      <c r="Z523" s="134" t="str">
        <f ca="1">IFERROR(IF(Y523=0,0,VLOOKUP(SUBSTITUTE(VLOOKUP(Y523,#REF!,MATCH("strItemName",#REF!,0),FALSE),"SUI_",""),#REF!,2,FALSE)),"ERROR")</f>
        <v>ERROR</v>
      </c>
      <c r="AA523" s="22">
        <f t="shared" ca="1" si="25"/>
        <v>242001</v>
      </c>
      <c r="AB523" s="134" t="str">
        <f ca="1">IFERROR(IF(AA523=0,0,VLOOKUP(SUBSTITUTE(VLOOKUP(AA523,#REF!,MATCH("strItemName",#REF!,0),FALSE),"SUI_",""),#REF!,2,FALSE)),"ERROR")</f>
        <v>ERROR</v>
      </c>
      <c r="AC523" s="22">
        <f t="shared" ca="1" si="25"/>
        <v>242001</v>
      </c>
      <c r="AD523" s="134" t="str">
        <f ca="1">IFERROR(IF(AC523=0,0,VLOOKUP(SUBSTITUTE(VLOOKUP(AC523,#REF!,MATCH("strItemName",#REF!,0),FALSE),"SUI_",""),#REF!,2,FALSE)),"ERROR")</f>
        <v>ERROR</v>
      </c>
      <c r="AE523" s="22">
        <f t="shared" ca="1" si="25"/>
        <v>242001</v>
      </c>
      <c r="AF523" s="134" t="str">
        <f ca="1">IFERROR(IF(AE523=0,0,VLOOKUP(SUBSTITUTE(VLOOKUP(AE523,#REF!,MATCH("strItemName",#REF!,0),FALSE),"SUI_",""),#REF!,2,FALSE)),"ERROR")</f>
        <v>ERROR</v>
      </c>
      <c r="AG523" s="88">
        <v>0</v>
      </c>
      <c r="AH523" s="134">
        <f>IFERROR(IF(AG523=0,0,VLOOKUP(SUBSTITUTE(VLOOKUP(AG523,#REF!,MATCH("strItemName",#REF!,0),FALSE),"SUI_",""),#REF!,2,FALSE)),"ERROR")</f>
        <v>0</v>
      </c>
      <c r="AI523" s="22">
        <f ca="1">IFERROR(IFERROR(VLOOKUP($B523,INDIRECT(VLOOKUP($E523,보상!$S:$AA,2,FALSE)),MATCH(AI$6,INDIRECT(VLOOKUP($E523,보상!$S:$AA,3,FALSE)),0),FALSE),VLOOKUP($B523,INDIRECT(VLOOKUP($E523&amp;"_U",보상!$S:$AA,2,FALSE)),MATCH(AI$6,INDIRECT(VLOOKUP($E523&amp;"_U",보상!$S:$AA,3,FALSE)),0),FALSE)),"ERROR")</f>
        <v>1</v>
      </c>
      <c r="AJ523" s="22">
        <v>0</v>
      </c>
      <c r="AK523" s="22">
        <v>0</v>
      </c>
      <c r="AL523" s="22">
        <v>0</v>
      </c>
      <c r="AM523" s="22" t="b">
        <v>0</v>
      </c>
      <c r="AN523" s="22">
        <v>0</v>
      </c>
      <c r="AO523" s="22">
        <v>0</v>
      </c>
    </row>
    <row r="524" spans="2:41" ht="16.5" customHeight="1" x14ac:dyDescent="0.3">
      <c r="B524" s="153">
        <f t="shared" si="24"/>
        <v>1071402</v>
      </c>
      <c r="C524" s="22">
        <v>1071402</v>
      </c>
      <c r="D524" s="156" t="str">
        <f ca="1">IFERROR(IFERROR(VLOOKUP($B524,INDIRECT(VLOOKUP($E524,보상!$S:$AA,2,FALSE)),MATCH(D$6,INDIRECT(VLOOKUP($E524,보상!$S:$AA,3,FALSE)),0),FALSE),VLOOKUP($B524,INDIRECT(VLOOKUP($E524&amp;"_U",보상!$S:$AA,2,FALSE)),MATCH(D$6,INDIRECT(VLOOKUP($E524&amp;"_U",보상!$S:$AA,3,FALSE)),0),FALSE)),"ERROR")</f>
        <v>세르비오가 남긴 말</v>
      </c>
      <c r="E524" s="22" t="s">
        <v>384</v>
      </c>
      <c r="F524" s="22">
        <f>COUNTIF($C$8:$C524,$C524)</f>
        <v>1</v>
      </c>
      <c r="G524" s="22" t="b">
        <v>0</v>
      </c>
      <c r="H524" s="22">
        <v>0</v>
      </c>
      <c r="I524" s="129">
        <f>IFERROR(IF(H524=0,0,VLOOKUP(VLOOKUP(H524,#REF!,MATCH("strMailTitleID",#REF!,0),FALSE),#REF!,2,FALSE)),"ERROR")</f>
        <v>0</v>
      </c>
      <c r="J524" s="176">
        <v>0</v>
      </c>
      <c r="K524" s="129">
        <f>IFERROR(IF(J524=0,0,VLOOKUP(VLOOKUP(J524,#REF!,MATCH("strMailTitleID",#REF!,0),FALSE),#REF!,2,FALSE)),"ERROR")</f>
        <v>0</v>
      </c>
      <c r="L524" s="22">
        <f ca="1">IFERROR(IFERROR(VLOOKUP($B524,INDIRECT(VLOOKUP($E524,보상!$S:$AA,2,FALSE)),MATCH(L$6,INDIRECT(VLOOKUP($E524,보상!$S:$AA,3,FALSE)),0),FALSE),VLOOKUP($B524,INDIRECT(VLOOKUP($E524&amp;"_U",보상!$S:$AA,2,FALSE)),MATCH(L$6,INDIRECT(VLOOKUP($E524&amp;"_U",보상!$S:$AA,3,FALSE)),0),FALSE)),"ERROR")</f>
        <v>29350</v>
      </c>
      <c r="M524" s="22">
        <v>0</v>
      </c>
      <c r="N524" s="22">
        <v>0</v>
      </c>
      <c r="O524" s="22">
        <v>0</v>
      </c>
      <c r="P524" s="22" t="str">
        <f ca="1">IFERROR(IFERROR(VLOOKUP($B524,INDIRECT(VLOOKUP($E524,보상!$S:$AA,2,FALSE)),MATCH(P$6,INDIRECT(VLOOKUP($E524,보상!$S:$AA,3,FALSE)),0),FALSE),VLOOKUP($B524,INDIRECT(VLOOKUP($E524&amp;"_U",보상!$S:$AA,2,FALSE)),MATCH(P$6,INDIRECT(VLOOKUP($E524&amp;"_U",보상!$S:$AA,3,FALSE)),0),FALSE)),"ERROR")</f>
        <v>Gold</v>
      </c>
      <c r="Q524" s="22">
        <f ca="1">IFERROR(IFERROR(VLOOKUP($B524,INDIRECT(VLOOKUP($E524,보상!$S:$AA,2,FALSE)),MATCH(Q$6,INDIRECT(VLOOKUP($E524,보상!$S:$AA,3,FALSE)),0),FALSE),VLOOKUP($B524,INDIRECT(VLOOKUP($E524&amp;"_U",보상!$S:$AA,2,FALSE)),MATCH(Q$6,INDIRECT(VLOOKUP($E524&amp;"_U",보상!$S:$AA,3,FALSE)),0),FALSE)),"ERROR")</f>
        <v>16680</v>
      </c>
      <c r="R524" s="22" t="b">
        <v>0</v>
      </c>
      <c r="S524" s="22" t="b">
        <v>0</v>
      </c>
      <c r="T524" s="22">
        <f ca="1">IFERROR(IF(W524=0,0,VLOOKUP(W524,보상!$D:$K,6,FALSE)),"-")</f>
        <v>0</v>
      </c>
      <c r="U524" s="22">
        <f ca="1">IFERROR(IF(W524=0,0,VLOOKUP(W524,보상!$D:$K,7,FALSE)),"-")</f>
        <v>0</v>
      </c>
      <c r="V524" s="22">
        <f ca="1">IFERROR(IF(W524=0,0,VLOOKUP(W524,보상!$D:$K,8,FALSE)),"-")</f>
        <v>0</v>
      </c>
      <c r="W524" s="22">
        <f ca="1">IFERROR(IFERROR(VLOOKUP($B524,INDIRECT(VLOOKUP($E524,보상!$S:$AA,2,FALSE)),MATCH(W$6,INDIRECT(VLOOKUP($E524,보상!$S:$AA,3,FALSE)),0),FALSE),VLOOKUP($B524,INDIRECT(VLOOKUP($E524&amp;"_U",보상!$S:$AA,2,FALSE)),MATCH(W$6,INDIRECT(VLOOKUP($E524&amp;"_U",보상!$S:$AA,3,FALSE)),0),FALSE)),"ERROR")</f>
        <v>2005001</v>
      </c>
      <c r="X524" s="134" t="str">
        <f ca="1">IFERROR(IF(W524=0,0,VLOOKUP(SUBSTITUTE(VLOOKUP(W524,#REF!,MATCH("strItemName",#REF!,0),FALSE),"SUI_",""),#REF!,2,FALSE)),"ERROR")</f>
        <v>ERROR</v>
      </c>
      <c r="Y524" s="22">
        <f t="shared" ca="1" si="25"/>
        <v>2005001</v>
      </c>
      <c r="Z524" s="134" t="str">
        <f ca="1">IFERROR(IF(Y524=0,0,VLOOKUP(SUBSTITUTE(VLOOKUP(Y524,#REF!,MATCH("strItemName",#REF!,0),FALSE),"SUI_",""),#REF!,2,FALSE)),"ERROR")</f>
        <v>ERROR</v>
      </c>
      <c r="AA524" s="22">
        <f t="shared" ca="1" si="25"/>
        <v>2005001</v>
      </c>
      <c r="AB524" s="134" t="str">
        <f ca="1">IFERROR(IF(AA524=0,0,VLOOKUP(SUBSTITUTE(VLOOKUP(AA524,#REF!,MATCH("strItemName",#REF!,0),FALSE),"SUI_",""),#REF!,2,FALSE)),"ERROR")</f>
        <v>ERROR</v>
      </c>
      <c r="AC524" s="22">
        <f t="shared" ca="1" si="25"/>
        <v>2005001</v>
      </c>
      <c r="AD524" s="134" t="str">
        <f ca="1">IFERROR(IF(AC524=0,0,VLOOKUP(SUBSTITUTE(VLOOKUP(AC524,#REF!,MATCH("strItemName",#REF!,0),FALSE),"SUI_",""),#REF!,2,FALSE)),"ERROR")</f>
        <v>ERROR</v>
      </c>
      <c r="AE524" s="22">
        <f t="shared" ca="1" si="25"/>
        <v>2005001</v>
      </c>
      <c r="AF524" s="134" t="str">
        <f ca="1">IFERROR(IF(AE524=0,0,VLOOKUP(SUBSTITUTE(VLOOKUP(AE524,#REF!,MATCH("strItemName",#REF!,0),FALSE),"SUI_",""),#REF!,2,FALSE)),"ERROR")</f>
        <v>ERROR</v>
      </c>
      <c r="AG524" s="88">
        <v>0</v>
      </c>
      <c r="AH524" s="134">
        <f>IFERROR(IF(AG524=0,0,VLOOKUP(SUBSTITUTE(VLOOKUP(AG524,#REF!,MATCH("strItemName",#REF!,0),FALSE),"SUI_",""),#REF!,2,FALSE)),"ERROR")</f>
        <v>0</v>
      </c>
      <c r="AI524" s="22">
        <f ca="1">IFERROR(IFERROR(VLOOKUP($B524,INDIRECT(VLOOKUP($E524,보상!$S:$AA,2,FALSE)),MATCH(AI$6,INDIRECT(VLOOKUP($E524,보상!$S:$AA,3,FALSE)),0),FALSE),VLOOKUP($B524,INDIRECT(VLOOKUP($E524&amp;"_U",보상!$S:$AA,2,FALSE)),MATCH(AI$6,INDIRECT(VLOOKUP($E524&amp;"_U",보상!$S:$AA,3,FALSE)),0),FALSE)),"ERROR")</f>
        <v>5</v>
      </c>
      <c r="AJ524" s="22">
        <v>0</v>
      </c>
      <c r="AK524" s="22">
        <v>0</v>
      </c>
      <c r="AL524" s="22">
        <v>0</v>
      </c>
      <c r="AM524" s="22" t="b">
        <v>0</v>
      </c>
      <c r="AN524" s="22">
        <v>0</v>
      </c>
      <c r="AO524" s="22">
        <v>0</v>
      </c>
    </row>
    <row r="525" spans="2:41" ht="16.5" customHeight="1" x14ac:dyDescent="0.3">
      <c r="B525" s="153">
        <f t="shared" si="24"/>
        <v>1071502</v>
      </c>
      <c r="C525" s="22">
        <v>1071502</v>
      </c>
      <c r="D525" s="156" t="str">
        <f ca="1">IFERROR(IFERROR(VLOOKUP($B525,INDIRECT(VLOOKUP($E525,보상!$S:$AA,2,FALSE)),MATCH(D$6,INDIRECT(VLOOKUP($E525,보상!$S:$AA,3,FALSE)),0),FALSE),VLOOKUP($B525,INDIRECT(VLOOKUP($E525&amp;"_U",보상!$S:$AA,2,FALSE)),MATCH(D$6,INDIRECT(VLOOKUP($E525&amp;"_U",보상!$S:$AA,3,FALSE)),0),FALSE)),"ERROR")</f>
        <v>흑마법의 흔적</v>
      </c>
      <c r="E525" s="22" t="s">
        <v>384</v>
      </c>
      <c r="F525" s="22">
        <f>COUNTIF($C$8:$C525,$C525)</f>
        <v>1</v>
      </c>
      <c r="G525" s="22" t="b">
        <v>0</v>
      </c>
      <c r="H525" s="22">
        <v>0</v>
      </c>
      <c r="I525" s="129">
        <f>IFERROR(IF(H525=0,0,VLOOKUP(VLOOKUP(H525,#REF!,MATCH("strMailTitleID",#REF!,0),FALSE),#REF!,2,FALSE)),"ERROR")</f>
        <v>0</v>
      </c>
      <c r="J525" s="176">
        <v>0</v>
      </c>
      <c r="K525" s="129">
        <f>IFERROR(IF(J525=0,0,VLOOKUP(VLOOKUP(J525,#REF!,MATCH("strMailTitleID",#REF!,0),FALSE),#REF!,2,FALSE)),"ERROR")</f>
        <v>0</v>
      </c>
      <c r="L525" s="22">
        <f ca="1">IFERROR(IFERROR(VLOOKUP($B525,INDIRECT(VLOOKUP($E525,보상!$S:$AA,2,FALSE)),MATCH(L$6,INDIRECT(VLOOKUP($E525,보상!$S:$AA,3,FALSE)),0),FALSE),VLOOKUP($B525,INDIRECT(VLOOKUP($E525&amp;"_U",보상!$S:$AA,2,FALSE)),MATCH(L$6,INDIRECT(VLOOKUP($E525&amp;"_U",보상!$S:$AA,3,FALSE)),0),FALSE)),"ERROR")</f>
        <v>27260</v>
      </c>
      <c r="M525" s="22">
        <v>0</v>
      </c>
      <c r="N525" s="22">
        <v>0</v>
      </c>
      <c r="O525" s="22">
        <v>0</v>
      </c>
      <c r="P525" s="22" t="str">
        <f ca="1">IFERROR(IFERROR(VLOOKUP($B525,INDIRECT(VLOOKUP($E525,보상!$S:$AA,2,FALSE)),MATCH(P$6,INDIRECT(VLOOKUP($E525,보상!$S:$AA,3,FALSE)),0),FALSE),VLOOKUP($B525,INDIRECT(VLOOKUP($E525&amp;"_U",보상!$S:$AA,2,FALSE)),MATCH(P$6,INDIRECT(VLOOKUP($E525&amp;"_U",보상!$S:$AA,3,FALSE)),0),FALSE)),"ERROR")</f>
        <v>Gold</v>
      </c>
      <c r="Q525" s="22">
        <f ca="1">IFERROR(IFERROR(VLOOKUP($B525,INDIRECT(VLOOKUP($E525,보상!$S:$AA,2,FALSE)),MATCH(Q$6,INDIRECT(VLOOKUP($E525,보상!$S:$AA,3,FALSE)),0),FALSE),VLOOKUP($B525,INDIRECT(VLOOKUP($E525&amp;"_U",보상!$S:$AA,2,FALSE)),MATCH(Q$6,INDIRECT(VLOOKUP($E525&amp;"_U",보상!$S:$AA,3,FALSE)),0),FALSE)),"ERROR")</f>
        <v>16920</v>
      </c>
      <c r="R525" s="22" t="b">
        <v>0</v>
      </c>
      <c r="S525" s="22" t="b">
        <v>0</v>
      </c>
      <c r="T525" s="22">
        <f ca="1">IFERROR(IF(W525=0,0,VLOOKUP(W525,보상!$D:$K,6,FALSE)),"-")</f>
        <v>0</v>
      </c>
      <c r="U525" s="22">
        <f ca="1">IFERROR(IF(W525=0,0,VLOOKUP(W525,보상!$D:$K,7,FALSE)),"-")</f>
        <v>5250</v>
      </c>
      <c r="V525" s="22">
        <f ca="1">IFERROR(IF(W525=0,0,VLOOKUP(W525,보상!$D:$K,8,FALSE)),"-")</f>
        <v>0</v>
      </c>
      <c r="W525" s="22">
        <f ca="1">IFERROR(IFERROR(VLOOKUP($B525,INDIRECT(VLOOKUP($E525,보상!$S:$AA,2,FALSE)),MATCH(W$6,INDIRECT(VLOOKUP($E525,보상!$S:$AA,3,FALSE)),0),FALSE),VLOOKUP($B525,INDIRECT(VLOOKUP($E525&amp;"_U",보상!$S:$AA,2,FALSE)),MATCH(W$6,INDIRECT(VLOOKUP($E525&amp;"_U",보상!$S:$AA,3,FALSE)),0),FALSE)),"ERROR")</f>
        <v>243001</v>
      </c>
      <c r="X525" s="134" t="str">
        <f ca="1">IFERROR(IF(W525=0,0,VLOOKUP(SUBSTITUTE(VLOOKUP(W525,#REF!,MATCH("strItemName",#REF!,0),FALSE),"SUI_",""),#REF!,2,FALSE)),"ERROR")</f>
        <v>ERROR</v>
      </c>
      <c r="Y525" s="22">
        <f t="shared" ca="1" si="25"/>
        <v>243001</v>
      </c>
      <c r="Z525" s="134" t="str">
        <f ca="1">IFERROR(IF(Y525=0,0,VLOOKUP(SUBSTITUTE(VLOOKUP(Y525,#REF!,MATCH("strItemName",#REF!,0),FALSE),"SUI_",""),#REF!,2,FALSE)),"ERROR")</f>
        <v>ERROR</v>
      </c>
      <c r="AA525" s="22">
        <f t="shared" ca="1" si="25"/>
        <v>243001</v>
      </c>
      <c r="AB525" s="134" t="str">
        <f ca="1">IFERROR(IF(AA525=0,0,VLOOKUP(SUBSTITUTE(VLOOKUP(AA525,#REF!,MATCH("strItemName",#REF!,0),FALSE),"SUI_",""),#REF!,2,FALSE)),"ERROR")</f>
        <v>ERROR</v>
      </c>
      <c r="AC525" s="22">
        <f t="shared" ca="1" si="25"/>
        <v>243001</v>
      </c>
      <c r="AD525" s="134" t="str">
        <f ca="1">IFERROR(IF(AC525=0,0,VLOOKUP(SUBSTITUTE(VLOOKUP(AC525,#REF!,MATCH("strItemName",#REF!,0),FALSE),"SUI_",""),#REF!,2,FALSE)),"ERROR")</f>
        <v>ERROR</v>
      </c>
      <c r="AE525" s="22">
        <f t="shared" ref="AE525" ca="1" si="26">IF(AC525=0,0,IF(OR(INT(AC525/10000)=15,INT(AC525/10000)=24,INT(AC525/10000)=35),AC525,IF(AC525&gt;300000,AC525,IF(AC525&lt;200000,AC525+10100,AC525+100))))</f>
        <v>243001</v>
      </c>
      <c r="AF525" s="134" t="str">
        <f ca="1">IFERROR(IF(AE525=0,0,VLOOKUP(SUBSTITUTE(VLOOKUP(AE525,#REF!,MATCH("strItemName",#REF!,0),FALSE),"SUI_",""),#REF!,2,FALSE)),"ERROR")</f>
        <v>ERROR</v>
      </c>
      <c r="AG525" s="88">
        <v>0</v>
      </c>
      <c r="AH525" s="134">
        <f>IFERROR(IF(AG525=0,0,VLOOKUP(SUBSTITUTE(VLOOKUP(AG525,#REF!,MATCH("strItemName",#REF!,0),FALSE),"SUI_",""),#REF!,2,FALSE)),"ERROR")</f>
        <v>0</v>
      </c>
      <c r="AI525" s="22">
        <f ca="1">IFERROR(IFERROR(VLOOKUP($B525,INDIRECT(VLOOKUP($E525,보상!$S:$AA,2,FALSE)),MATCH(AI$6,INDIRECT(VLOOKUP($E525,보상!$S:$AA,3,FALSE)),0),FALSE),VLOOKUP($B525,INDIRECT(VLOOKUP($E525&amp;"_U",보상!$S:$AA,2,FALSE)),MATCH(AI$6,INDIRECT(VLOOKUP($E525&amp;"_U",보상!$S:$AA,3,FALSE)),0),FALSE)),"ERROR")</f>
        <v>1</v>
      </c>
      <c r="AJ525" s="22">
        <v>0</v>
      </c>
      <c r="AK525" s="22">
        <v>0</v>
      </c>
      <c r="AL525" s="22">
        <v>0</v>
      </c>
      <c r="AM525" s="22" t="b">
        <v>0</v>
      </c>
      <c r="AN525" s="22">
        <v>0</v>
      </c>
      <c r="AO525" s="22">
        <v>0</v>
      </c>
    </row>
    <row r="526" spans="2:41" ht="16.5" customHeight="1" x14ac:dyDescent="0.3">
      <c r="B526" s="153">
        <f t="shared" ref="B526:B589" si="27">C526</f>
        <v>1072002</v>
      </c>
      <c r="C526" s="22">
        <v>1072002</v>
      </c>
      <c r="D526" s="156" t="str">
        <f ca="1">IFERROR(IFERROR(VLOOKUP($B526,INDIRECT(VLOOKUP($E526,보상!$S:$AA,2,FALSE)),MATCH(D$6,INDIRECT(VLOOKUP($E526,보상!$S:$AA,3,FALSE)),0),FALSE),VLOOKUP($B526,INDIRECT(VLOOKUP($E526&amp;"_U",보상!$S:$AA,2,FALSE)),MATCH(D$6,INDIRECT(VLOOKUP($E526&amp;"_U",보상!$S:$AA,3,FALSE)),0),FALSE)),"ERROR")</f>
        <v>이어지는 수색</v>
      </c>
      <c r="E526" s="22" t="s">
        <v>384</v>
      </c>
      <c r="F526" s="22">
        <f>COUNTIF($C$8:$C526,$C526)</f>
        <v>1</v>
      </c>
      <c r="G526" s="22" t="b">
        <v>0</v>
      </c>
      <c r="H526" s="22">
        <v>0</v>
      </c>
      <c r="I526" s="129">
        <f>IFERROR(IF(H526=0,0,VLOOKUP(VLOOKUP(H526,#REF!,MATCH("strMailTitleID",#REF!,0),FALSE),#REF!,2,FALSE)),"ERROR")</f>
        <v>0</v>
      </c>
      <c r="J526" s="176">
        <v>0</v>
      </c>
      <c r="K526" s="129">
        <f>IFERROR(IF(J526=0,0,VLOOKUP(VLOOKUP(J526,#REF!,MATCH("strMailTitleID",#REF!,0),FALSE),#REF!,2,FALSE)),"ERROR")</f>
        <v>0</v>
      </c>
      <c r="L526" s="22">
        <f ca="1">IFERROR(IFERROR(VLOOKUP($B526,INDIRECT(VLOOKUP($E526,보상!$S:$AA,2,FALSE)),MATCH(L$6,INDIRECT(VLOOKUP($E526,보상!$S:$AA,3,FALSE)),0),FALSE),VLOOKUP($B526,INDIRECT(VLOOKUP($E526&amp;"_U",보상!$S:$AA,2,FALSE)),MATCH(L$6,INDIRECT(VLOOKUP($E526&amp;"_U",보상!$S:$AA,3,FALSE)),0),FALSE)),"ERROR")</f>
        <v>30450</v>
      </c>
      <c r="M526" s="22">
        <v>0</v>
      </c>
      <c r="N526" s="22">
        <v>0</v>
      </c>
      <c r="O526" s="22">
        <v>0</v>
      </c>
      <c r="P526" s="22" t="str">
        <f ca="1">IFERROR(IFERROR(VLOOKUP($B526,INDIRECT(VLOOKUP($E526,보상!$S:$AA,2,FALSE)),MATCH(P$6,INDIRECT(VLOOKUP($E526,보상!$S:$AA,3,FALSE)),0),FALSE),VLOOKUP($B526,INDIRECT(VLOOKUP($E526&amp;"_U",보상!$S:$AA,2,FALSE)),MATCH(P$6,INDIRECT(VLOOKUP($E526&amp;"_U",보상!$S:$AA,3,FALSE)),0),FALSE)),"ERROR")</f>
        <v>Gold</v>
      </c>
      <c r="Q526" s="22">
        <f ca="1">IFERROR(IFERROR(VLOOKUP($B526,INDIRECT(VLOOKUP($E526,보상!$S:$AA,2,FALSE)),MATCH(Q$6,INDIRECT(VLOOKUP($E526,보상!$S:$AA,3,FALSE)),0),FALSE),VLOOKUP($B526,INDIRECT(VLOOKUP($E526&amp;"_U",보상!$S:$AA,2,FALSE)),MATCH(Q$6,INDIRECT(VLOOKUP($E526&amp;"_U",보상!$S:$AA,3,FALSE)),0),FALSE)),"ERROR")</f>
        <v>16920</v>
      </c>
      <c r="R526" s="22" t="b">
        <v>0</v>
      </c>
      <c r="S526" s="22" t="b">
        <v>0</v>
      </c>
      <c r="T526" s="22">
        <f ca="1">IFERROR(IF(W526=0,0,VLOOKUP(W526,보상!$D:$K,6,FALSE)),"-")</f>
        <v>0</v>
      </c>
      <c r="U526" s="22">
        <f ca="1">IFERROR(IF(W526=0,0,VLOOKUP(W526,보상!$D:$K,7,FALSE)),"-")</f>
        <v>0</v>
      </c>
      <c r="V526" s="22">
        <f ca="1">IFERROR(IF(W526=0,0,VLOOKUP(W526,보상!$D:$K,8,FALSE)),"-")</f>
        <v>0</v>
      </c>
      <c r="W526" s="22">
        <f ca="1">IFERROR(IFERROR(VLOOKUP($B526,INDIRECT(VLOOKUP($E526,보상!$S:$AA,2,FALSE)),MATCH(W$6,INDIRECT(VLOOKUP($E526,보상!$S:$AA,3,FALSE)),0),FALSE),VLOOKUP($B526,INDIRECT(VLOOKUP($E526&amp;"_U",보상!$S:$AA,2,FALSE)),MATCH(W$6,INDIRECT(VLOOKUP($E526&amp;"_U",보상!$S:$AA,3,FALSE)),0),FALSE)),"ERROR")</f>
        <v>4013011</v>
      </c>
      <c r="X526" s="134" t="str">
        <f ca="1">IFERROR(IF(W526=0,0,VLOOKUP(SUBSTITUTE(VLOOKUP(W526,#REF!,MATCH("strItemName",#REF!,0),FALSE),"SUI_",""),#REF!,2,FALSE)),"ERROR")</f>
        <v>ERROR</v>
      </c>
      <c r="Y526" s="22">
        <f t="shared" ref="Y526:AE589" ca="1" si="28">IF(W526=0,0,IF(OR(INT(W526/10000)=15,INT(W526/10000)=24,INT(W526/10000)=35),W526,IF(W526&gt;300000,W526,IF(W526&lt;200000,W526+10100,W526+100))))</f>
        <v>4013011</v>
      </c>
      <c r="Z526" s="134" t="str">
        <f ca="1">IFERROR(IF(Y526=0,0,VLOOKUP(SUBSTITUTE(VLOOKUP(Y526,#REF!,MATCH("strItemName",#REF!,0),FALSE),"SUI_",""),#REF!,2,FALSE)),"ERROR")</f>
        <v>ERROR</v>
      </c>
      <c r="AA526" s="22">
        <f t="shared" ca="1" si="28"/>
        <v>4013011</v>
      </c>
      <c r="AB526" s="134" t="str">
        <f ca="1">IFERROR(IF(AA526=0,0,VLOOKUP(SUBSTITUTE(VLOOKUP(AA526,#REF!,MATCH("strItemName",#REF!,0),FALSE),"SUI_",""),#REF!,2,FALSE)),"ERROR")</f>
        <v>ERROR</v>
      </c>
      <c r="AC526" s="22">
        <f t="shared" ca="1" si="28"/>
        <v>4013011</v>
      </c>
      <c r="AD526" s="134" t="str">
        <f ca="1">IFERROR(IF(AC526=0,0,VLOOKUP(SUBSTITUTE(VLOOKUP(AC526,#REF!,MATCH("strItemName",#REF!,0),FALSE),"SUI_",""),#REF!,2,FALSE)),"ERROR")</f>
        <v>ERROR</v>
      </c>
      <c r="AE526" s="22">
        <f t="shared" ca="1" si="28"/>
        <v>4013011</v>
      </c>
      <c r="AF526" s="134" t="str">
        <f ca="1">IFERROR(IF(AE526=0,0,VLOOKUP(SUBSTITUTE(VLOOKUP(AE526,#REF!,MATCH("strItemName",#REF!,0),FALSE),"SUI_",""),#REF!,2,FALSE)),"ERROR")</f>
        <v>ERROR</v>
      </c>
      <c r="AG526" s="88">
        <v>0</v>
      </c>
      <c r="AH526" s="134">
        <f>IFERROR(IF(AG526=0,0,VLOOKUP(SUBSTITUTE(VLOOKUP(AG526,#REF!,MATCH("strItemName",#REF!,0),FALSE),"SUI_",""),#REF!,2,FALSE)),"ERROR")</f>
        <v>0</v>
      </c>
      <c r="AI526" s="22">
        <f ca="1">IFERROR(IFERROR(VLOOKUP($B526,INDIRECT(VLOOKUP($E526,보상!$S:$AA,2,FALSE)),MATCH(AI$6,INDIRECT(VLOOKUP($E526,보상!$S:$AA,3,FALSE)),0),FALSE),VLOOKUP($B526,INDIRECT(VLOOKUP($E526&amp;"_U",보상!$S:$AA,2,FALSE)),MATCH(AI$6,INDIRECT(VLOOKUP($E526&amp;"_U",보상!$S:$AA,3,FALSE)),0),FALSE)),"ERROR")</f>
        <v>1</v>
      </c>
      <c r="AJ526" s="22">
        <v>0</v>
      </c>
      <c r="AK526" s="22">
        <v>0</v>
      </c>
      <c r="AL526" s="22">
        <v>0</v>
      </c>
      <c r="AM526" s="22" t="b">
        <v>0</v>
      </c>
      <c r="AN526" s="22">
        <v>0</v>
      </c>
      <c r="AO526" s="22">
        <v>0</v>
      </c>
    </row>
    <row r="527" spans="2:41" ht="16.5" customHeight="1" x14ac:dyDescent="0.3">
      <c r="B527" s="153">
        <f t="shared" si="27"/>
        <v>1072102</v>
      </c>
      <c r="C527" s="22">
        <v>1072102</v>
      </c>
      <c r="D527" s="156" t="str">
        <f ca="1">IFERROR(IFERROR(VLOOKUP($B527,INDIRECT(VLOOKUP($E527,보상!$S:$AA,2,FALSE)),MATCH(D$6,INDIRECT(VLOOKUP($E527,보상!$S:$AA,3,FALSE)),0),FALSE),VLOOKUP($B527,INDIRECT(VLOOKUP($E527&amp;"_U",보상!$S:$AA,2,FALSE)),MATCH(D$6,INDIRECT(VLOOKUP($E527&amp;"_U",보상!$S:$AA,3,FALSE)),0),FALSE)),"ERROR")</f>
        <v>머미의 습격</v>
      </c>
      <c r="E527" s="22" t="s">
        <v>384</v>
      </c>
      <c r="F527" s="22">
        <f>COUNTIF($C$8:$C527,$C527)</f>
        <v>1</v>
      </c>
      <c r="G527" s="22" t="b">
        <v>0</v>
      </c>
      <c r="H527" s="22">
        <v>0</v>
      </c>
      <c r="I527" s="129">
        <f>IFERROR(IF(H527=0,0,VLOOKUP(VLOOKUP(H527,#REF!,MATCH("strMailTitleID",#REF!,0),FALSE),#REF!,2,FALSE)),"ERROR")</f>
        <v>0</v>
      </c>
      <c r="J527" s="176">
        <v>0</v>
      </c>
      <c r="K527" s="129">
        <f>IFERROR(IF(J527=0,0,VLOOKUP(VLOOKUP(J527,#REF!,MATCH("strMailTitleID",#REF!,0),FALSE),#REF!,2,FALSE)),"ERROR")</f>
        <v>0</v>
      </c>
      <c r="L527" s="22">
        <f ca="1">IFERROR(IFERROR(VLOOKUP($B527,INDIRECT(VLOOKUP($E527,보상!$S:$AA,2,FALSE)),MATCH(L$6,INDIRECT(VLOOKUP($E527,보상!$S:$AA,3,FALSE)),0),FALSE),VLOOKUP($B527,INDIRECT(VLOOKUP($E527&amp;"_U",보상!$S:$AA,2,FALSE)),MATCH(L$6,INDIRECT(VLOOKUP($E527&amp;"_U",보상!$S:$AA,3,FALSE)),0),FALSE)),"ERROR")</f>
        <v>28270</v>
      </c>
      <c r="M527" s="22">
        <v>0</v>
      </c>
      <c r="N527" s="22">
        <v>0</v>
      </c>
      <c r="O527" s="22">
        <v>0</v>
      </c>
      <c r="P527" s="22" t="str">
        <f ca="1">IFERROR(IFERROR(VLOOKUP($B527,INDIRECT(VLOOKUP($E527,보상!$S:$AA,2,FALSE)),MATCH(P$6,INDIRECT(VLOOKUP($E527,보상!$S:$AA,3,FALSE)),0),FALSE),VLOOKUP($B527,INDIRECT(VLOOKUP($E527&amp;"_U",보상!$S:$AA,2,FALSE)),MATCH(P$6,INDIRECT(VLOOKUP($E527&amp;"_U",보상!$S:$AA,3,FALSE)),0),FALSE)),"ERROR")</f>
        <v>Gold</v>
      </c>
      <c r="Q527" s="22">
        <f ca="1">IFERROR(IFERROR(VLOOKUP($B527,INDIRECT(VLOOKUP($E527,보상!$S:$AA,2,FALSE)),MATCH(Q$6,INDIRECT(VLOOKUP($E527,보상!$S:$AA,3,FALSE)),0),FALSE),VLOOKUP($B527,INDIRECT(VLOOKUP($E527&amp;"_U",보상!$S:$AA,2,FALSE)),MATCH(Q$6,INDIRECT(VLOOKUP($E527&amp;"_U",보상!$S:$AA,3,FALSE)),0),FALSE)),"ERROR")</f>
        <v>16920</v>
      </c>
      <c r="R527" s="22" t="b">
        <v>0</v>
      </c>
      <c r="S527" s="22" t="b">
        <v>0</v>
      </c>
      <c r="T527" s="22">
        <f ca="1">IFERROR(IF(W527=0,0,VLOOKUP(W527,보상!$D:$K,6,FALSE)),"-")</f>
        <v>0</v>
      </c>
      <c r="U527" s="22">
        <f ca="1">IFERROR(IF(W527=0,0,VLOOKUP(W527,보상!$D:$K,7,FALSE)),"-")</f>
        <v>1750</v>
      </c>
      <c r="V527" s="22">
        <f ca="1">IFERROR(IF(W527=0,0,VLOOKUP(W527,보상!$D:$K,8,FALSE)),"-")</f>
        <v>0</v>
      </c>
      <c r="W527" s="22">
        <f ca="1">IFERROR(IFERROR(VLOOKUP($B527,INDIRECT(VLOOKUP($E527,보상!$S:$AA,2,FALSE)),MATCH(W$6,INDIRECT(VLOOKUP($E527,보상!$S:$AA,3,FALSE)),0),FALSE),VLOOKUP($B527,INDIRECT(VLOOKUP($E527&amp;"_U",보상!$S:$AA,2,FALSE)),MATCH(W$6,INDIRECT(VLOOKUP($E527&amp;"_U",보상!$S:$AA,3,FALSE)),0),FALSE)),"ERROR")</f>
        <v>242001</v>
      </c>
      <c r="X527" s="134" t="str">
        <f ca="1">IFERROR(IF(W527=0,0,VLOOKUP(SUBSTITUTE(VLOOKUP(W527,#REF!,MATCH("strItemName",#REF!,0),FALSE),"SUI_",""),#REF!,2,FALSE)),"ERROR")</f>
        <v>ERROR</v>
      </c>
      <c r="Y527" s="22">
        <f t="shared" ca="1" si="28"/>
        <v>242001</v>
      </c>
      <c r="Z527" s="134" t="str">
        <f ca="1">IFERROR(IF(Y527=0,0,VLOOKUP(SUBSTITUTE(VLOOKUP(Y527,#REF!,MATCH("strItemName",#REF!,0),FALSE),"SUI_",""),#REF!,2,FALSE)),"ERROR")</f>
        <v>ERROR</v>
      </c>
      <c r="AA527" s="22">
        <f t="shared" ca="1" si="28"/>
        <v>242001</v>
      </c>
      <c r="AB527" s="134" t="str">
        <f ca="1">IFERROR(IF(AA527=0,0,VLOOKUP(SUBSTITUTE(VLOOKUP(AA527,#REF!,MATCH("strItemName",#REF!,0),FALSE),"SUI_",""),#REF!,2,FALSE)),"ERROR")</f>
        <v>ERROR</v>
      </c>
      <c r="AC527" s="22">
        <f t="shared" ca="1" si="28"/>
        <v>242001</v>
      </c>
      <c r="AD527" s="134" t="str">
        <f ca="1">IFERROR(IF(AC527=0,0,VLOOKUP(SUBSTITUTE(VLOOKUP(AC527,#REF!,MATCH("strItemName",#REF!,0),FALSE),"SUI_",""),#REF!,2,FALSE)),"ERROR")</f>
        <v>ERROR</v>
      </c>
      <c r="AE527" s="22">
        <f t="shared" ca="1" si="28"/>
        <v>242001</v>
      </c>
      <c r="AF527" s="134" t="str">
        <f ca="1">IFERROR(IF(AE527=0,0,VLOOKUP(SUBSTITUTE(VLOOKUP(AE527,#REF!,MATCH("strItemName",#REF!,0),FALSE),"SUI_",""),#REF!,2,FALSE)),"ERROR")</f>
        <v>ERROR</v>
      </c>
      <c r="AG527" s="88">
        <v>0</v>
      </c>
      <c r="AH527" s="134">
        <f>IFERROR(IF(AG527=0,0,VLOOKUP(SUBSTITUTE(VLOOKUP(AG527,#REF!,MATCH("strItemName",#REF!,0),FALSE),"SUI_",""),#REF!,2,FALSE)),"ERROR")</f>
        <v>0</v>
      </c>
      <c r="AI527" s="22">
        <f ca="1">IFERROR(IFERROR(VLOOKUP($B527,INDIRECT(VLOOKUP($E527,보상!$S:$AA,2,FALSE)),MATCH(AI$6,INDIRECT(VLOOKUP($E527,보상!$S:$AA,3,FALSE)),0),FALSE),VLOOKUP($B527,INDIRECT(VLOOKUP($E527&amp;"_U",보상!$S:$AA,2,FALSE)),MATCH(AI$6,INDIRECT(VLOOKUP($E527&amp;"_U",보상!$S:$AA,3,FALSE)),0),FALSE)),"ERROR")</f>
        <v>1</v>
      </c>
      <c r="AJ527" s="22">
        <v>0</v>
      </c>
      <c r="AK527" s="22">
        <v>0</v>
      </c>
      <c r="AL527" s="22">
        <v>0</v>
      </c>
      <c r="AM527" s="22" t="b">
        <v>0</v>
      </c>
      <c r="AN527" s="22">
        <v>0</v>
      </c>
      <c r="AO527" s="22">
        <v>0</v>
      </c>
    </row>
    <row r="528" spans="2:41" ht="16.5" customHeight="1" x14ac:dyDescent="0.3">
      <c r="B528" s="153">
        <f t="shared" si="27"/>
        <v>1072202</v>
      </c>
      <c r="C528" s="22">
        <v>1072202</v>
      </c>
      <c r="D528" s="156" t="str">
        <f ca="1">IFERROR(IFERROR(VLOOKUP($B528,INDIRECT(VLOOKUP($E528,보상!$S:$AA,2,FALSE)),MATCH(D$6,INDIRECT(VLOOKUP($E528,보상!$S:$AA,3,FALSE)),0),FALSE),VLOOKUP($B528,INDIRECT(VLOOKUP($E528&amp;"_U",보상!$S:$AA,2,FALSE)),MATCH(D$6,INDIRECT(VLOOKUP($E528&amp;"_U",보상!$S:$AA,3,FALSE)),0),FALSE)),"ERROR")</f>
        <v>골칫거리</v>
      </c>
      <c r="E528" s="22" t="s">
        <v>384</v>
      </c>
      <c r="F528" s="22">
        <f>COUNTIF($C$8:$C528,$C528)</f>
        <v>1</v>
      </c>
      <c r="G528" s="22" t="b">
        <v>0</v>
      </c>
      <c r="H528" s="22">
        <v>0</v>
      </c>
      <c r="I528" s="129">
        <f>IFERROR(IF(H528=0,0,VLOOKUP(VLOOKUP(H528,#REF!,MATCH("strMailTitleID",#REF!,0),FALSE),#REF!,2,FALSE)),"ERROR")</f>
        <v>0</v>
      </c>
      <c r="J528" s="176">
        <v>0</v>
      </c>
      <c r="K528" s="129">
        <f>IFERROR(IF(J528=0,0,VLOOKUP(VLOOKUP(J528,#REF!,MATCH("strMailTitleID",#REF!,0),FALSE),#REF!,2,FALSE)),"ERROR")</f>
        <v>0</v>
      </c>
      <c r="L528" s="22">
        <f ca="1">IFERROR(IFERROR(VLOOKUP($B528,INDIRECT(VLOOKUP($E528,보상!$S:$AA,2,FALSE)),MATCH(L$6,INDIRECT(VLOOKUP($E528,보상!$S:$AA,3,FALSE)),0),FALSE),VLOOKUP($B528,INDIRECT(VLOOKUP($E528&amp;"_U",보상!$S:$AA,2,FALSE)),MATCH(L$6,INDIRECT(VLOOKUP($E528&amp;"_U",보상!$S:$AA,3,FALSE)),0),FALSE)),"ERROR")</f>
        <v>28270</v>
      </c>
      <c r="M528" s="22">
        <v>0</v>
      </c>
      <c r="N528" s="22">
        <v>0</v>
      </c>
      <c r="O528" s="22">
        <v>0</v>
      </c>
      <c r="P528" s="22" t="str">
        <f ca="1">IFERROR(IFERROR(VLOOKUP($B528,INDIRECT(VLOOKUP($E528,보상!$S:$AA,2,FALSE)),MATCH(P$6,INDIRECT(VLOOKUP($E528,보상!$S:$AA,3,FALSE)),0),FALSE),VLOOKUP($B528,INDIRECT(VLOOKUP($E528&amp;"_U",보상!$S:$AA,2,FALSE)),MATCH(P$6,INDIRECT(VLOOKUP($E528&amp;"_U",보상!$S:$AA,3,FALSE)),0),FALSE)),"ERROR")</f>
        <v>Gold</v>
      </c>
      <c r="Q528" s="22">
        <f ca="1">IFERROR(IFERROR(VLOOKUP($B528,INDIRECT(VLOOKUP($E528,보상!$S:$AA,2,FALSE)),MATCH(Q$6,INDIRECT(VLOOKUP($E528,보상!$S:$AA,3,FALSE)),0),FALSE),VLOOKUP($B528,INDIRECT(VLOOKUP($E528&amp;"_U",보상!$S:$AA,2,FALSE)),MATCH(Q$6,INDIRECT(VLOOKUP($E528&amp;"_U",보상!$S:$AA,3,FALSE)),0),FALSE)),"ERROR")</f>
        <v>16920</v>
      </c>
      <c r="R528" s="22" t="b">
        <v>0</v>
      </c>
      <c r="S528" s="22" t="b">
        <v>0</v>
      </c>
      <c r="T528" s="22">
        <f ca="1">IFERROR(IF(W528=0,0,VLOOKUP(W528,보상!$D:$K,6,FALSE)),"-")</f>
        <v>0</v>
      </c>
      <c r="U528" s="22">
        <f ca="1">IFERROR(IF(W528=0,0,VLOOKUP(W528,보상!$D:$K,7,FALSE)),"-")</f>
        <v>0</v>
      </c>
      <c r="V528" s="22">
        <f ca="1">IFERROR(IF(W528=0,0,VLOOKUP(W528,보상!$D:$K,8,FALSE)),"-")</f>
        <v>0</v>
      </c>
      <c r="W528" s="22">
        <f ca="1">IFERROR(IFERROR(VLOOKUP($B528,INDIRECT(VLOOKUP($E528,보상!$S:$AA,2,FALSE)),MATCH(W$6,INDIRECT(VLOOKUP($E528,보상!$S:$AA,3,FALSE)),0),FALSE),VLOOKUP($B528,INDIRECT(VLOOKUP($E528&amp;"_U",보상!$S:$AA,2,FALSE)),MATCH(W$6,INDIRECT(VLOOKUP($E528&amp;"_U",보상!$S:$AA,3,FALSE)),0),FALSE)),"ERROR")</f>
        <v>2005001</v>
      </c>
      <c r="X528" s="134" t="str">
        <f ca="1">IFERROR(IF(W528=0,0,VLOOKUP(SUBSTITUTE(VLOOKUP(W528,#REF!,MATCH("strItemName",#REF!,0),FALSE),"SUI_",""),#REF!,2,FALSE)),"ERROR")</f>
        <v>ERROR</v>
      </c>
      <c r="Y528" s="22">
        <f t="shared" ca="1" si="28"/>
        <v>2005001</v>
      </c>
      <c r="Z528" s="134" t="str">
        <f ca="1">IFERROR(IF(Y528=0,0,VLOOKUP(SUBSTITUTE(VLOOKUP(Y528,#REF!,MATCH("strItemName",#REF!,0),FALSE),"SUI_",""),#REF!,2,FALSE)),"ERROR")</f>
        <v>ERROR</v>
      </c>
      <c r="AA528" s="22">
        <f t="shared" ca="1" si="28"/>
        <v>2005001</v>
      </c>
      <c r="AB528" s="134" t="str">
        <f ca="1">IFERROR(IF(AA528=0,0,VLOOKUP(SUBSTITUTE(VLOOKUP(AA528,#REF!,MATCH("strItemName",#REF!,0),FALSE),"SUI_",""),#REF!,2,FALSE)),"ERROR")</f>
        <v>ERROR</v>
      </c>
      <c r="AC528" s="22">
        <f t="shared" ca="1" si="28"/>
        <v>2005001</v>
      </c>
      <c r="AD528" s="134" t="str">
        <f ca="1">IFERROR(IF(AC528=0,0,VLOOKUP(SUBSTITUTE(VLOOKUP(AC528,#REF!,MATCH("strItemName",#REF!,0),FALSE),"SUI_",""),#REF!,2,FALSE)),"ERROR")</f>
        <v>ERROR</v>
      </c>
      <c r="AE528" s="22">
        <f t="shared" ca="1" si="28"/>
        <v>2005001</v>
      </c>
      <c r="AF528" s="134" t="str">
        <f ca="1">IFERROR(IF(AE528=0,0,VLOOKUP(SUBSTITUTE(VLOOKUP(AE528,#REF!,MATCH("strItemName",#REF!,0),FALSE),"SUI_",""),#REF!,2,FALSE)),"ERROR")</f>
        <v>ERROR</v>
      </c>
      <c r="AG528" s="88">
        <v>0</v>
      </c>
      <c r="AH528" s="134">
        <f>IFERROR(IF(AG528=0,0,VLOOKUP(SUBSTITUTE(VLOOKUP(AG528,#REF!,MATCH("strItemName",#REF!,0),FALSE),"SUI_",""),#REF!,2,FALSE)),"ERROR")</f>
        <v>0</v>
      </c>
      <c r="AI528" s="22">
        <f ca="1">IFERROR(IFERROR(VLOOKUP($B528,INDIRECT(VLOOKUP($E528,보상!$S:$AA,2,FALSE)),MATCH(AI$6,INDIRECT(VLOOKUP($E528,보상!$S:$AA,3,FALSE)),0),FALSE),VLOOKUP($B528,INDIRECT(VLOOKUP($E528&amp;"_U",보상!$S:$AA,2,FALSE)),MATCH(AI$6,INDIRECT(VLOOKUP($E528&amp;"_U",보상!$S:$AA,3,FALSE)),0),FALSE)),"ERROR")</f>
        <v>5</v>
      </c>
      <c r="AJ528" s="22">
        <v>0</v>
      </c>
      <c r="AK528" s="22">
        <v>0</v>
      </c>
      <c r="AL528" s="22">
        <v>0</v>
      </c>
      <c r="AM528" s="22" t="b">
        <v>0</v>
      </c>
      <c r="AN528" s="22">
        <v>0</v>
      </c>
      <c r="AO528" s="22">
        <v>0</v>
      </c>
    </row>
    <row r="529" spans="2:41" ht="16.5" customHeight="1" x14ac:dyDescent="0.3">
      <c r="B529" s="153">
        <f t="shared" si="27"/>
        <v>1072302</v>
      </c>
      <c r="C529" s="22">
        <v>1072302</v>
      </c>
      <c r="D529" s="156" t="str">
        <f ca="1">IFERROR(IFERROR(VLOOKUP($B529,INDIRECT(VLOOKUP($E529,보상!$S:$AA,2,FALSE)),MATCH(D$6,INDIRECT(VLOOKUP($E529,보상!$S:$AA,3,FALSE)),0),FALSE),VLOOKUP($B529,INDIRECT(VLOOKUP($E529&amp;"_U",보상!$S:$AA,2,FALSE)),MATCH(D$6,INDIRECT(VLOOKUP($E529&amp;"_U",보상!$S:$AA,3,FALSE)),0),FALSE)),"ERROR")</f>
        <v>동요의 원인</v>
      </c>
      <c r="E529" s="22" t="s">
        <v>384</v>
      </c>
      <c r="F529" s="22">
        <f>COUNTIF($C$8:$C529,$C529)</f>
        <v>1</v>
      </c>
      <c r="G529" s="22" t="b">
        <v>0</v>
      </c>
      <c r="H529" s="22">
        <v>0</v>
      </c>
      <c r="I529" s="129">
        <f>IFERROR(IF(H529=0,0,VLOOKUP(VLOOKUP(H529,#REF!,MATCH("strMailTitleID",#REF!,0),FALSE),#REF!,2,FALSE)),"ERROR")</f>
        <v>0</v>
      </c>
      <c r="J529" s="176">
        <v>0</v>
      </c>
      <c r="K529" s="129">
        <f>IFERROR(IF(J529=0,0,VLOOKUP(VLOOKUP(J529,#REF!,MATCH("strMailTitleID",#REF!,0),FALSE),#REF!,2,FALSE)),"ERROR")</f>
        <v>0</v>
      </c>
      <c r="L529" s="22">
        <f ca="1">IFERROR(IFERROR(VLOOKUP($B529,INDIRECT(VLOOKUP($E529,보상!$S:$AA,2,FALSE)),MATCH(L$6,INDIRECT(VLOOKUP($E529,보상!$S:$AA,3,FALSE)),0),FALSE),VLOOKUP($B529,INDIRECT(VLOOKUP($E529&amp;"_U",보상!$S:$AA,2,FALSE)),MATCH(L$6,INDIRECT(VLOOKUP($E529&amp;"_U",보상!$S:$AA,3,FALSE)),0),FALSE)),"ERROR")</f>
        <v>31030</v>
      </c>
      <c r="M529" s="22">
        <v>0</v>
      </c>
      <c r="N529" s="22">
        <v>0</v>
      </c>
      <c r="O529" s="22">
        <v>0</v>
      </c>
      <c r="P529" s="22" t="str">
        <f ca="1">IFERROR(IFERROR(VLOOKUP($B529,INDIRECT(VLOOKUP($E529,보상!$S:$AA,2,FALSE)),MATCH(P$6,INDIRECT(VLOOKUP($E529,보상!$S:$AA,3,FALSE)),0),FALSE),VLOOKUP($B529,INDIRECT(VLOOKUP($E529&amp;"_U",보상!$S:$AA,2,FALSE)),MATCH(P$6,INDIRECT(VLOOKUP($E529&amp;"_U",보상!$S:$AA,3,FALSE)),0),FALSE)),"ERROR")</f>
        <v>Gold</v>
      </c>
      <c r="Q529" s="22">
        <f ca="1">IFERROR(IFERROR(VLOOKUP($B529,INDIRECT(VLOOKUP($E529,보상!$S:$AA,2,FALSE)),MATCH(Q$6,INDIRECT(VLOOKUP($E529,보상!$S:$AA,3,FALSE)),0),FALSE),VLOOKUP($B529,INDIRECT(VLOOKUP($E529&amp;"_U",보상!$S:$AA,2,FALSE)),MATCH(Q$6,INDIRECT(VLOOKUP($E529&amp;"_U",보상!$S:$AA,3,FALSE)),0),FALSE)),"ERROR")</f>
        <v>17190</v>
      </c>
      <c r="R529" s="22" t="b">
        <v>0</v>
      </c>
      <c r="S529" s="22" t="b">
        <v>0</v>
      </c>
      <c r="T529" s="22">
        <f ca="1">IFERROR(IF(W529=0,0,VLOOKUP(W529,보상!$D:$K,6,FALSE)),"-")</f>
        <v>0</v>
      </c>
      <c r="U529" s="22">
        <f ca="1">IFERROR(IF(W529=0,0,VLOOKUP(W529,보상!$D:$K,7,FALSE)),"-")</f>
        <v>5250</v>
      </c>
      <c r="V529" s="22">
        <f ca="1">IFERROR(IF(W529=0,0,VLOOKUP(W529,보상!$D:$K,8,FALSE)),"-")</f>
        <v>0</v>
      </c>
      <c r="W529" s="22">
        <f ca="1">IFERROR(IFERROR(VLOOKUP($B529,INDIRECT(VLOOKUP($E529,보상!$S:$AA,2,FALSE)),MATCH(W$6,INDIRECT(VLOOKUP($E529,보상!$S:$AA,3,FALSE)),0),FALSE),VLOOKUP($B529,INDIRECT(VLOOKUP($E529&amp;"_U",보상!$S:$AA,2,FALSE)),MATCH(W$6,INDIRECT(VLOOKUP($E529&amp;"_U",보상!$S:$AA,3,FALSE)),0),FALSE)),"ERROR")</f>
        <v>243001</v>
      </c>
      <c r="X529" s="134" t="str">
        <f ca="1">IFERROR(IF(W529=0,0,VLOOKUP(SUBSTITUTE(VLOOKUP(W529,#REF!,MATCH("strItemName",#REF!,0),FALSE),"SUI_",""),#REF!,2,FALSE)),"ERROR")</f>
        <v>ERROR</v>
      </c>
      <c r="Y529" s="22">
        <f t="shared" ca="1" si="28"/>
        <v>243001</v>
      </c>
      <c r="Z529" s="134" t="str">
        <f ca="1">IFERROR(IF(Y529=0,0,VLOOKUP(SUBSTITUTE(VLOOKUP(Y529,#REF!,MATCH("strItemName",#REF!,0),FALSE),"SUI_",""),#REF!,2,FALSE)),"ERROR")</f>
        <v>ERROR</v>
      </c>
      <c r="AA529" s="22">
        <f t="shared" ca="1" si="28"/>
        <v>243001</v>
      </c>
      <c r="AB529" s="134" t="str">
        <f ca="1">IFERROR(IF(AA529=0,0,VLOOKUP(SUBSTITUTE(VLOOKUP(AA529,#REF!,MATCH("strItemName",#REF!,0),FALSE),"SUI_",""),#REF!,2,FALSE)),"ERROR")</f>
        <v>ERROR</v>
      </c>
      <c r="AC529" s="22">
        <f t="shared" ca="1" si="28"/>
        <v>243001</v>
      </c>
      <c r="AD529" s="134" t="str">
        <f ca="1">IFERROR(IF(AC529=0,0,VLOOKUP(SUBSTITUTE(VLOOKUP(AC529,#REF!,MATCH("strItemName",#REF!,0),FALSE),"SUI_",""),#REF!,2,FALSE)),"ERROR")</f>
        <v>ERROR</v>
      </c>
      <c r="AE529" s="22">
        <f t="shared" ca="1" si="28"/>
        <v>243001</v>
      </c>
      <c r="AF529" s="134" t="str">
        <f ca="1">IFERROR(IF(AE529=0,0,VLOOKUP(SUBSTITUTE(VLOOKUP(AE529,#REF!,MATCH("strItemName",#REF!,0),FALSE),"SUI_",""),#REF!,2,FALSE)),"ERROR")</f>
        <v>ERROR</v>
      </c>
      <c r="AG529" s="88">
        <v>0</v>
      </c>
      <c r="AH529" s="134">
        <f>IFERROR(IF(AG529=0,0,VLOOKUP(SUBSTITUTE(VLOOKUP(AG529,#REF!,MATCH("strItemName",#REF!,0),FALSE),"SUI_",""),#REF!,2,FALSE)),"ERROR")</f>
        <v>0</v>
      </c>
      <c r="AI529" s="22">
        <f ca="1">IFERROR(IFERROR(VLOOKUP($B529,INDIRECT(VLOOKUP($E529,보상!$S:$AA,2,FALSE)),MATCH(AI$6,INDIRECT(VLOOKUP($E529,보상!$S:$AA,3,FALSE)),0),FALSE),VLOOKUP($B529,INDIRECT(VLOOKUP($E529&amp;"_U",보상!$S:$AA,2,FALSE)),MATCH(AI$6,INDIRECT(VLOOKUP($E529&amp;"_U",보상!$S:$AA,3,FALSE)),0),FALSE)),"ERROR")</f>
        <v>1</v>
      </c>
      <c r="AJ529" s="22">
        <v>0</v>
      </c>
      <c r="AK529" s="22">
        <v>0</v>
      </c>
      <c r="AL529" s="22">
        <v>0</v>
      </c>
      <c r="AM529" s="22" t="b">
        <v>0</v>
      </c>
      <c r="AN529" s="22">
        <v>0</v>
      </c>
      <c r="AO529" s="22">
        <v>0</v>
      </c>
    </row>
    <row r="530" spans="2:41" ht="16.5" customHeight="1" x14ac:dyDescent="0.3">
      <c r="B530" s="153">
        <f t="shared" si="27"/>
        <v>1072402</v>
      </c>
      <c r="C530" s="22">
        <v>1072402</v>
      </c>
      <c r="D530" s="156" t="str">
        <f ca="1">IFERROR(IFERROR(VLOOKUP($B530,INDIRECT(VLOOKUP($E530,보상!$S:$AA,2,FALSE)),MATCH(D$6,INDIRECT(VLOOKUP($E530,보상!$S:$AA,3,FALSE)),0),FALSE),VLOOKUP($B530,INDIRECT(VLOOKUP($E530&amp;"_U",보상!$S:$AA,2,FALSE)),MATCH(D$6,INDIRECT(VLOOKUP($E530&amp;"_U",보상!$S:$AA,3,FALSE)),0),FALSE)),"ERROR")</f>
        <v>방해 요소</v>
      </c>
      <c r="E530" s="22" t="s">
        <v>384</v>
      </c>
      <c r="F530" s="22">
        <f>COUNTIF($C$8:$C530,$C530)</f>
        <v>1</v>
      </c>
      <c r="G530" s="22" t="b">
        <v>0</v>
      </c>
      <c r="H530" s="22">
        <v>0</v>
      </c>
      <c r="I530" s="129">
        <f>IFERROR(IF(H530=0,0,VLOOKUP(VLOOKUP(H530,#REF!,MATCH("strMailTitleID",#REF!,0),FALSE),#REF!,2,FALSE)),"ERROR")</f>
        <v>0</v>
      </c>
      <c r="J530" s="176">
        <v>0</v>
      </c>
      <c r="K530" s="129">
        <f>IFERROR(IF(J530=0,0,VLOOKUP(VLOOKUP(J530,#REF!,MATCH("strMailTitleID",#REF!,0),FALSE),#REF!,2,FALSE)),"ERROR")</f>
        <v>0</v>
      </c>
      <c r="L530" s="22">
        <f ca="1">IFERROR(IFERROR(VLOOKUP($B530,INDIRECT(VLOOKUP($E530,보상!$S:$AA,2,FALSE)),MATCH(L$6,INDIRECT(VLOOKUP($E530,보상!$S:$AA,3,FALSE)),0),FALSE),VLOOKUP($B530,INDIRECT(VLOOKUP($E530&amp;"_U",보상!$S:$AA,2,FALSE)),MATCH(L$6,INDIRECT(VLOOKUP($E530&amp;"_U",보상!$S:$AA,3,FALSE)),0),FALSE)),"ERROR")</f>
        <v>29350</v>
      </c>
      <c r="M530" s="22">
        <v>0</v>
      </c>
      <c r="N530" s="22">
        <v>0</v>
      </c>
      <c r="O530" s="22">
        <v>0</v>
      </c>
      <c r="P530" s="22" t="str">
        <f ca="1">IFERROR(IFERROR(VLOOKUP($B530,INDIRECT(VLOOKUP($E530,보상!$S:$AA,2,FALSE)),MATCH(P$6,INDIRECT(VLOOKUP($E530,보상!$S:$AA,3,FALSE)),0),FALSE),VLOOKUP($B530,INDIRECT(VLOOKUP($E530&amp;"_U",보상!$S:$AA,2,FALSE)),MATCH(P$6,INDIRECT(VLOOKUP($E530&amp;"_U",보상!$S:$AA,3,FALSE)),0),FALSE)),"ERROR")</f>
        <v>Gold</v>
      </c>
      <c r="Q530" s="22">
        <f ca="1">IFERROR(IFERROR(VLOOKUP($B530,INDIRECT(VLOOKUP($E530,보상!$S:$AA,2,FALSE)),MATCH(Q$6,INDIRECT(VLOOKUP($E530,보상!$S:$AA,3,FALSE)),0),FALSE),VLOOKUP($B530,INDIRECT(VLOOKUP($E530&amp;"_U",보상!$S:$AA,2,FALSE)),MATCH(Q$6,INDIRECT(VLOOKUP($E530&amp;"_U",보상!$S:$AA,3,FALSE)),0),FALSE)),"ERROR")</f>
        <v>17190</v>
      </c>
      <c r="R530" s="22" t="b">
        <v>0</v>
      </c>
      <c r="S530" s="22" t="b">
        <v>0</v>
      </c>
      <c r="T530" s="22">
        <f ca="1">IFERROR(IF(W530=0,0,VLOOKUP(W530,보상!$D:$K,6,FALSE)),"-")</f>
        <v>0</v>
      </c>
      <c r="U530" s="22">
        <f ca="1">IFERROR(IF(W530=0,0,VLOOKUP(W530,보상!$D:$K,7,FALSE)),"-")</f>
        <v>15750</v>
      </c>
      <c r="V530" s="22">
        <f ca="1">IFERROR(IF(W530=0,0,VLOOKUP(W530,보상!$D:$K,8,FALSE)),"-")</f>
        <v>0</v>
      </c>
      <c r="W530" s="22">
        <f ca="1">IFERROR(IFERROR(VLOOKUP($B530,INDIRECT(VLOOKUP($E530,보상!$S:$AA,2,FALSE)),MATCH(W$6,INDIRECT(VLOOKUP($E530,보상!$S:$AA,3,FALSE)),0),FALSE),VLOOKUP($B530,INDIRECT(VLOOKUP($E530&amp;"_U",보상!$S:$AA,2,FALSE)),MATCH(W$6,INDIRECT(VLOOKUP($E530&amp;"_U",보상!$S:$AA,3,FALSE)),0),FALSE)),"ERROR")</f>
        <v>244001</v>
      </c>
      <c r="X530" s="134" t="str">
        <f ca="1">IFERROR(IF(W530=0,0,VLOOKUP(SUBSTITUTE(VLOOKUP(W530,#REF!,MATCH("strItemName",#REF!,0),FALSE),"SUI_",""),#REF!,2,FALSE)),"ERROR")</f>
        <v>ERROR</v>
      </c>
      <c r="Y530" s="22">
        <f t="shared" ca="1" si="28"/>
        <v>244001</v>
      </c>
      <c r="Z530" s="134" t="str">
        <f ca="1">IFERROR(IF(Y530=0,0,VLOOKUP(SUBSTITUTE(VLOOKUP(Y530,#REF!,MATCH("strItemName",#REF!,0),FALSE),"SUI_",""),#REF!,2,FALSE)),"ERROR")</f>
        <v>ERROR</v>
      </c>
      <c r="AA530" s="22">
        <f t="shared" ca="1" si="28"/>
        <v>244001</v>
      </c>
      <c r="AB530" s="134" t="str">
        <f ca="1">IFERROR(IF(AA530=0,0,VLOOKUP(SUBSTITUTE(VLOOKUP(AA530,#REF!,MATCH("strItemName",#REF!,0),FALSE),"SUI_",""),#REF!,2,FALSE)),"ERROR")</f>
        <v>ERROR</v>
      </c>
      <c r="AC530" s="22">
        <f t="shared" ca="1" si="28"/>
        <v>244001</v>
      </c>
      <c r="AD530" s="134" t="str">
        <f ca="1">IFERROR(IF(AC530=0,0,VLOOKUP(SUBSTITUTE(VLOOKUP(AC530,#REF!,MATCH("strItemName",#REF!,0),FALSE),"SUI_",""),#REF!,2,FALSE)),"ERROR")</f>
        <v>ERROR</v>
      </c>
      <c r="AE530" s="22">
        <f t="shared" ca="1" si="28"/>
        <v>244001</v>
      </c>
      <c r="AF530" s="134" t="str">
        <f ca="1">IFERROR(IF(AE530=0,0,VLOOKUP(SUBSTITUTE(VLOOKUP(AE530,#REF!,MATCH("strItemName",#REF!,0),FALSE),"SUI_",""),#REF!,2,FALSE)),"ERROR")</f>
        <v>ERROR</v>
      </c>
      <c r="AG530" s="88">
        <v>0</v>
      </c>
      <c r="AH530" s="134">
        <f>IFERROR(IF(AG530=0,0,VLOOKUP(SUBSTITUTE(VLOOKUP(AG530,#REF!,MATCH("strItemName",#REF!,0),FALSE),"SUI_",""),#REF!,2,FALSE)),"ERROR")</f>
        <v>0</v>
      </c>
      <c r="AI530" s="22">
        <f ca="1">IFERROR(IFERROR(VLOOKUP($B530,INDIRECT(VLOOKUP($E530,보상!$S:$AA,2,FALSE)),MATCH(AI$6,INDIRECT(VLOOKUP($E530,보상!$S:$AA,3,FALSE)),0),FALSE),VLOOKUP($B530,INDIRECT(VLOOKUP($E530&amp;"_U",보상!$S:$AA,2,FALSE)),MATCH(AI$6,INDIRECT(VLOOKUP($E530&amp;"_U",보상!$S:$AA,3,FALSE)),0),FALSE)),"ERROR")</f>
        <v>1</v>
      </c>
      <c r="AJ530" s="22">
        <v>0</v>
      </c>
      <c r="AK530" s="22">
        <v>0</v>
      </c>
      <c r="AL530" s="22">
        <v>0</v>
      </c>
      <c r="AM530" s="22" t="b">
        <v>0</v>
      </c>
      <c r="AN530" s="22">
        <v>0</v>
      </c>
      <c r="AO530" s="22">
        <v>0</v>
      </c>
    </row>
    <row r="531" spans="2:41" ht="16.5" customHeight="1" x14ac:dyDescent="0.3">
      <c r="B531" s="153">
        <f t="shared" si="27"/>
        <v>1072502</v>
      </c>
      <c r="C531" s="22">
        <v>1072502</v>
      </c>
      <c r="D531" s="156" t="str">
        <f ca="1">IFERROR(IFERROR(VLOOKUP($B531,INDIRECT(VLOOKUP($E531,보상!$S:$AA,2,FALSE)),MATCH(D$6,INDIRECT(VLOOKUP($E531,보상!$S:$AA,3,FALSE)),0),FALSE),VLOOKUP($B531,INDIRECT(VLOOKUP($E531&amp;"_U",보상!$S:$AA,2,FALSE)),MATCH(D$6,INDIRECT(VLOOKUP($E531&amp;"_U",보상!$S:$AA,3,FALSE)),0),FALSE)),"ERROR")</f>
        <v>훼방 작전</v>
      </c>
      <c r="E531" s="22" t="s">
        <v>384</v>
      </c>
      <c r="F531" s="22">
        <f>COUNTIF($C$8:$C531,$C531)</f>
        <v>1</v>
      </c>
      <c r="G531" s="22" t="b">
        <v>0</v>
      </c>
      <c r="H531" s="22">
        <v>0</v>
      </c>
      <c r="I531" s="129">
        <f>IFERROR(IF(H531=0,0,VLOOKUP(VLOOKUP(H531,#REF!,MATCH("strMailTitleID",#REF!,0),FALSE),#REF!,2,FALSE)),"ERROR")</f>
        <v>0</v>
      </c>
      <c r="J531" s="176">
        <v>0</v>
      </c>
      <c r="K531" s="129">
        <f>IFERROR(IF(J531=0,0,VLOOKUP(VLOOKUP(J531,#REF!,MATCH("strMailTitleID",#REF!,0),FALSE),#REF!,2,FALSE)),"ERROR")</f>
        <v>0</v>
      </c>
      <c r="L531" s="22">
        <f ca="1">IFERROR(IFERROR(VLOOKUP($B531,INDIRECT(VLOOKUP($E531,보상!$S:$AA,2,FALSE)),MATCH(L$6,INDIRECT(VLOOKUP($E531,보상!$S:$AA,3,FALSE)),0),FALSE),VLOOKUP($B531,INDIRECT(VLOOKUP($E531&amp;"_U",보상!$S:$AA,2,FALSE)),MATCH(L$6,INDIRECT(VLOOKUP($E531&amp;"_U",보상!$S:$AA,3,FALSE)),0),FALSE)),"ERROR")</f>
        <v>29350</v>
      </c>
      <c r="M531" s="22">
        <v>0</v>
      </c>
      <c r="N531" s="22">
        <v>0</v>
      </c>
      <c r="O531" s="22">
        <v>0</v>
      </c>
      <c r="P531" s="22" t="str">
        <f ca="1">IFERROR(IFERROR(VLOOKUP($B531,INDIRECT(VLOOKUP($E531,보상!$S:$AA,2,FALSE)),MATCH(P$6,INDIRECT(VLOOKUP($E531,보상!$S:$AA,3,FALSE)),0),FALSE),VLOOKUP($B531,INDIRECT(VLOOKUP($E531&amp;"_U",보상!$S:$AA,2,FALSE)),MATCH(P$6,INDIRECT(VLOOKUP($E531&amp;"_U",보상!$S:$AA,3,FALSE)),0),FALSE)),"ERROR")</f>
        <v>Gold</v>
      </c>
      <c r="Q531" s="22">
        <f ca="1">IFERROR(IFERROR(VLOOKUP($B531,INDIRECT(VLOOKUP($E531,보상!$S:$AA,2,FALSE)),MATCH(Q$6,INDIRECT(VLOOKUP($E531,보상!$S:$AA,3,FALSE)),0),FALSE),VLOOKUP($B531,INDIRECT(VLOOKUP($E531&amp;"_U",보상!$S:$AA,2,FALSE)),MATCH(Q$6,INDIRECT(VLOOKUP($E531&amp;"_U",보상!$S:$AA,3,FALSE)),0),FALSE)),"ERROR")</f>
        <v>17190</v>
      </c>
      <c r="R531" s="22" t="b">
        <v>0</v>
      </c>
      <c r="S531" s="22" t="b">
        <v>0</v>
      </c>
      <c r="T531" s="22">
        <f ca="1">IFERROR(IF(W531=0,0,VLOOKUP(W531,보상!$D:$K,6,FALSE)),"-")</f>
        <v>7500</v>
      </c>
      <c r="U531" s="22">
        <f ca="1">IFERROR(IF(W531=0,0,VLOOKUP(W531,보상!$D:$K,7,FALSE)),"-")</f>
        <v>0</v>
      </c>
      <c r="V531" s="22">
        <f ca="1">IFERROR(IF(W531=0,0,VLOOKUP(W531,보상!$D:$K,8,FALSE)),"-")</f>
        <v>0</v>
      </c>
      <c r="W531" s="22">
        <f ca="1">IFERROR(IFERROR(VLOOKUP($B531,INDIRECT(VLOOKUP($E531,보상!$S:$AA,2,FALSE)),MATCH(W$6,INDIRECT(VLOOKUP($E531,보상!$S:$AA,3,FALSE)),0),FALSE),VLOOKUP($B531,INDIRECT(VLOOKUP($E531&amp;"_U",보상!$S:$AA,2,FALSE)),MATCH(W$6,INDIRECT(VLOOKUP($E531&amp;"_U",보상!$S:$AA,3,FALSE)),0),FALSE)),"ERROR")</f>
        <v>153001</v>
      </c>
      <c r="X531" s="134" t="str">
        <f ca="1">IFERROR(IF(W531=0,0,VLOOKUP(SUBSTITUTE(VLOOKUP(W531,#REF!,MATCH("strItemName",#REF!,0),FALSE),"SUI_",""),#REF!,2,FALSE)),"ERROR")</f>
        <v>ERROR</v>
      </c>
      <c r="Y531" s="22">
        <f t="shared" ca="1" si="28"/>
        <v>153001</v>
      </c>
      <c r="Z531" s="134" t="str">
        <f ca="1">IFERROR(IF(Y531=0,0,VLOOKUP(SUBSTITUTE(VLOOKUP(Y531,#REF!,MATCH("strItemName",#REF!,0),FALSE),"SUI_",""),#REF!,2,FALSE)),"ERROR")</f>
        <v>ERROR</v>
      </c>
      <c r="AA531" s="22">
        <f t="shared" ca="1" si="28"/>
        <v>153001</v>
      </c>
      <c r="AB531" s="134" t="str">
        <f ca="1">IFERROR(IF(AA531=0,0,VLOOKUP(SUBSTITUTE(VLOOKUP(AA531,#REF!,MATCH("strItemName",#REF!,0),FALSE),"SUI_",""),#REF!,2,FALSE)),"ERROR")</f>
        <v>ERROR</v>
      </c>
      <c r="AC531" s="22">
        <f t="shared" ca="1" si="28"/>
        <v>153001</v>
      </c>
      <c r="AD531" s="134" t="str">
        <f ca="1">IFERROR(IF(AC531=0,0,VLOOKUP(SUBSTITUTE(VLOOKUP(AC531,#REF!,MATCH("strItemName",#REF!,0),FALSE),"SUI_",""),#REF!,2,FALSE)),"ERROR")</f>
        <v>ERROR</v>
      </c>
      <c r="AE531" s="22">
        <f t="shared" ca="1" si="28"/>
        <v>153001</v>
      </c>
      <c r="AF531" s="134" t="str">
        <f ca="1">IFERROR(IF(AE531=0,0,VLOOKUP(SUBSTITUTE(VLOOKUP(AE531,#REF!,MATCH("strItemName",#REF!,0),FALSE),"SUI_",""),#REF!,2,FALSE)),"ERROR")</f>
        <v>ERROR</v>
      </c>
      <c r="AG531" s="88">
        <v>0</v>
      </c>
      <c r="AH531" s="134">
        <f>IFERROR(IF(AG531=0,0,VLOOKUP(SUBSTITUTE(VLOOKUP(AG531,#REF!,MATCH("strItemName",#REF!,0),FALSE),"SUI_",""),#REF!,2,FALSE)),"ERROR")</f>
        <v>0</v>
      </c>
      <c r="AI531" s="22">
        <f ca="1">IFERROR(IFERROR(VLOOKUP($B531,INDIRECT(VLOOKUP($E531,보상!$S:$AA,2,FALSE)),MATCH(AI$6,INDIRECT(VLOOKUP($E531,보상!$S:$AA,3,FALSE)),0),FALSE),VLOOKUP($B531,INDIRECT(VLOOKUP($E531&amp;"_U",보상!$S:$AA,2,FALSE)),MATCH(AI$6,INDIRECT(VLOOKUP($E531&amp;"_U",보상!$S:$AA,3,FALSE)),0),FALSE)),"ERROR")</f>
        <v>1</v>
      </c>
      <c r="AJ531" s="22">
        <v>0</v>
      </c>
      <c r="AK531" s="22">
        <v>0</v>
      </c>
      <c r="AL531" s="22">
        <v>0</v>
      </c>
      <c r="AM531" s="22" t="b">
        <v>0</v>
      </c>
      <c r="AN531" s="22">
        <v>0</v>
      </c>
      <c r="AO531" s="22">
        <v>0</v>
      </c>
    </row>
    <row r="532" spans="2:41" ht="16.5" customHeight="1" x14ac:dyDescent="0.3">
      <c r="B532" s="153">
        <f t="shared" si="27"/>
        <v>1072602</v>
      </c>
      <c r="C532" s="22">
        <v>1072602</v>
      </c>
      <c r="D532" s="156" t="str">
        <f ca="1">IFERROR(IFERROR(VLOOKUP($B532,INDIRECT(VLOOKUP($E532,보상!$S:$AA,2,FALSE)),MATCH(D$6,INDIRECT(VLOOKUP($E532,보상!$S:$AA,3,FALSE)),0),FALSE),VLOOKUP($B532,INDIRECT(VLOOKUP($E532&amp;"_U",보상!$S:$AA,2,FALSE)),MATCH(D$6,INDIRECT(VLOOKUP($E532&amp;"_U",보상!$S:$AA,3,FALSE)),0),FALSE)),"ERROR")</f>
        <v>악화된 클리프의 상태</v>
      </c>
      <c r="E532" s="22" t="s">
        <v>384</v>
      </c>
      <c r="F532" s="22">
        <f>COUNTIF($C$8:$C532,$C532)</f>
        <v>1</v>
      </c>
      <c r="G532" s="22" t="b">
        <v>0</v>
      </c>
      <c r="H532" s="22">
        <v>0</v>
      </c>
      <c r="I532" s="129">
        <f>IFERROR(IF(H532=0,0,VLOOKUP(VLOOKUP(H532,#REF!,MATCH("strMailTitleID",#REF!,0),FALSE),#REF!,2,FALSE)),"ERROR")</f>
        <v>0</v>
      </c>
      <c r="J532" s="176">
        <v>0</v>
      </c>
      <c r="K532" s="129">
        <f>IFERROR(IF(J532=0,0,VLOOKUP(VLOOKUP(J532,#REF!,MATCH("strMailTitleID",#REF!,0),FALSE),#REF!,2,FALSE)),"ERROR")</f>
        <v>0</v>
      </c>
      <c r="L532" s="22">
        <f ca="1">IFERROR(IFERROR(VLOOKUP($B532,INDIRECT(VLOOKUP($E532,보상!$S:$AA,2,FALSE)),MATCH(L$6,INDIRECT(VLOOKUP($E532,보상!$S:$AA,3,FALSE)),0),FALSE),VLOOKUP($B532,INDIRECT(VLOOKUP($E532&amp;"_U",보상!$S:$AA,2,FALSE)),MATCH(L$6,INDIRECT(VLOOKUP($E532&amp;"_U",보상!$S:$AA,3,FALSE)),0),FALSE)),"ERROR")</f>
        <v>31610</v>
      </c>
      <c r="M532" s="22">
        <v>0</v>
      </c>
      <c r="N532" s="22">
        <v>0</v>
      </c>
      <c r="O532" s="22">
        <v>0</v>
      </c>
      <c r="P532" s="22" t="str">
        <f ca="1">IFERROR(IFERROR(VLOOKUP($B532,INDIRECT(VLOOKUP($E532,보상!$S:$AA,2,FALSE)),MATCH(P$6,INDIRECT(VLOOKUP($E532,보상!$S:$AA,3,FALSE)),0),FALSE),VLOOKUP($B532,INDIRECT(VLOOKUP($E532&amp;"_U",보상!$S:$AA,2,FALSE)),MATCH(P$6,INDIRECT(VLOOKUP($E532&amp;"_U",보상!$S:$AA,3,FALSE)),0),FALSE)),"ERROR")</f>
        <v>Gold</v>
      </c>
      <c r="Q532" s="22">
        <f ca="1">IFERROR(IFERROR(VLOOKUP($B532,INDIRECT(VLOOKUP($E532,보상!$S:$AA,2,FALSE)),MATCH(Q$6,INDIRECT(VLOOKUP($E532,보상!$S:$AA,3,FALSE)),0),FALSE),VLOOKUP($B532,INDIRECT(VLOOKUP($E532&amp;"_U",보상!$S:$AA,2,FALSE)),MATCH(Q$6,INDIRECT(VLOOKUP($E532&amp;"_U",보상!$S:$AA,3,FALSE)),0),FALSE)),"ERROR")</f>
        <v>17190</v>
      </c>
      <c r="R532" s="22" t="b">
        <v>0</v>
      </c>
      <c r="S532" s="22" t="b">
        <v>0</v>
      </c>
      <c r="T532" s="22">
        <f ca="1">IFERROR(IF(W532=0,0,VLOOKUP(W532,보상!$D:$K,6,FALSE)),"-")</f>
        <v>0</v>
      </c>
      <c r="U532" s="22">
        <f ca="1">IFERROR(IF(W532=0,0,VLOOKUP(W532,보상!$D:$K,7,FALSE)),"-")</f>
        <v>5250</v>
      </c>
      <c r="V532" s="22">
        <f ca="1">IFERROR(IF(W532=0,0,VLOOKUP(W532,보상!$D:$K,8,FALSE)),"-")</f>
        <v>0</v>
      </c>
      <c r="W532" s="22">
        <f ca="1">IFERROR(IFERROR(VLOOKUP($B532,INDIRECT(VLOOKUP($E532,보상!$S:$AA,2,FALSE)),MATCH(W$6,INDIRECT(VLOOKUP($E532,보상!$S:$AA,3,FALSE)),0),FALSE),VLOOKUP($B532,INDIRECT(VLOOKUP($E532&amp;"_U",보상!$S:$AA,2,FALSE)),MATCH(W$6,INDIRECT(VLOOKUP($E532&amp;"_U",보상!$S:$AA,3,FALSE)),0),FALSE)),"ERROR")</f>
        <v>243001</v>
      </c>
      <c r="X532" s="134" t="str">
        <f ca="1">IFERROR(IF(W532=0,0,VLOOKUP(SUBSTITUTE(VLOOKUP(W532,#REF!,MATCH("strItemName",#REF!,0),FALSE),"SUI_",""),#REF!,2,FALSE)),"ERROR")</f>
        <v>ERROR</v>
      </c>
      <c r="Y532" s="22">
        <f t="shared" ca="1" si="28"/>
        <v>243001</v>
      </c>
      <c r="Z532" s="134" t="str">
        <f ca="1">IFERROR(IF(Y532=0,0,VLOOKUP(SUBSTITUTE(VLOOKUP(Y532,#REF!,MATCH("strItemName",#REF!,0),FALSE),"SUI_",""),#REF!,2,FALSE)),"ERROR")</f>
        <v>ERROR</v>
      </c>
      <c r="AA532" s="22">
        <f t="shared" ca="1" si="28"/>
        <v>243001</v>
      </c>
      <c r="AB532" s="134" t="str">
        <f ca="1">IFERROR(IF(AA532=0,0,VLOOKUP(SUBSTITUTE(VLOOKUP(AA532,#REF!,MATCH("strItemName",#REF!,0),FALSE),"SUI_",""),#REF!,2,FALSE)),"ERROR")</f>
        <v>ERROR</v>
      </c>
      <c r="AC532" s="22">
        <f t="shared" ca="1" si="28"/>
        <v>243001</v>
      </c>
      <c r="AD532" s="134" t="str">
        <f ca="1">IFERROR(IF(AC532=0,0,VLOOKUP(SUBSTITUTE(VLOOKUP(AC532,#REF!,MATCH("strItemName",#REF!,0),FALSE),"SUI_",""),#REF!,2,FALSE)),"ERROR")</f>
        <v>ERROR</v>
      </c>
      <c r="AE532" s="22">
        <f t="shared" ca="1" si="28"/>
        <v>243001</v>
      </c>
      <c r="AF532" s="134" t="str">
        <f ca="1">IFERROR(IF(AE532=0,0,VLOOKUP(SUBSTITUTE(VLOOKUP(AE532,#REF!,MATCH("strItemName",#REF!,0),FALSE),"SUI_",""),#REF!,2,FALSE)),"ERROR")</f>
        <v>ERROR</v>
      </c>
      <c r="AG532" s="88">
        <v>0</v>
      </c>
      <c r="AH532" s="134">
        <f>IFERROR(IF(AG532=0,0,VLOOKUP(SUBSTITUTE(VLOOKUP(AG532,#REF!,MATCH("strItemName",#REF!,0),FALSE),"SUI_",""),#REF!,2,FALSE)),"ERROR")</f>
        <v>0</v>
      </c>
      <c r="AI532" s="22">
        <f ca="1">IFERROR(IFERROR(VLOOKUP($B532,INDIRECT(VLOOKUP($E532,보상!$S:$AA,2,FALSE)),MATCH(AI$6,INDIRECT(VLOOKUP($E532,보상!$S:$AA,3,FALSE)),0),FALSE),VLOOKUP($B532,INDIRECT(VLOOKUP($E532&amp;"_U",보상!$S:$AA,2,FALSE)),MATCH(AI$6,INDIRECT(VLOOKUP($E532&amp;"_U",보상!$S:$AA,3,FALSE)),0),FALSE)),"ERROR")</f>
        <v>1</v>
      </c>
      <c r="AJ532" s="22">
        <v>0</v>
      </c>
      <c r="AK532" s="22">
        <v>0</v>
      </c>
      <c r="AL532" s="22">
        <v>0</v>
      </c>
      <c r="AM532" s="22" t="b">
        <v>0</v>
      </c>
      <c r="AN532" s="22">
        <v>0</v>
      </c>
      <c r="AO532" s="22">
        <v>0</v>
      </c>
    </row>
    <row r="533" spans="2:41" ht="16.5" customHeight="1" x14ac:dyDescent="0.3">
      <c r="B533" s="153">
        <f t="shared" si="27"/>
        <v>1073202</v>
      </c>
      <c r="C533" s="22">
        <v>1073202</v>
      </c>
      <c r="D533" s="156" t="str">
        <f ca="1">IFERROR(IFERROR(VLOOKUP($B533,INDIRECT(VLOOKUP($E533,보상!$S:$AA,2,FALSE)),MATCH(D$6,INDIRECT(VLOOKUP($E533,보상!$S:$AA,3,FALSE)),0),FALSE),VLOOKUP($B533,INDIRECT(VLOOKUP($E533&amp;"_U",보상!$S:$AA,2,FALSE)),MATCH(D$6,INDIRECT(VLOOKUP($E533&amp;"_U",보상!$S:$AA,3,FALSE)),0),FALSE)),"ERROR")</f>
        <v xml:space="preserve">위급한 대치 상황 </v>
      </c>
      <c r="E533" s="22" t="s">
        <v>384</v>
      </c>
      <c r="F533" s="22">
        <f>COUNTIF($C$8:$C533,$C533)</f>
        <v>1</v>
      </c>
      <c r="G533" s="22" t="b">
        <v>0</v>
      </c>
      <c r="H533" s="22">
        <v>0</v>
      </c>
      <c r="I533" s="129">
        <f>IFERROR(IF(H533=0,0,VLOOKUP(VLOOKUP(H533,#REF!,MATCH("strMailTitleID",#REF!,0),FALSE),#REF!,2,FALSE)),"ERROR")</f>
        <v>0</v>
      </c>
      <c r="J533" s="176">
        <v>0</v>
      </c>
      <c r="K533" s="129">
        <f>IFERROR(IF(J533=0,0,VLOOKUP(VLOOKUP(J533,#REF!,MATCH("strMailTitleID",#REF!,0),FALSE),#REF!,2,FALSE)),"ERROR")</f>
        <v>0</v>
      </c>
      <c r="L533" s="22">
        <f ca="1">IFERROR(IFERROR(VLOOKUP($B533,INDIRECT(VLOOKUP($E533,보상!$S:$AA,2,FALSE)),MATCH(L$6,INDIRECT(VLOOKUP($E533,보상!$S:$AA,3,FALSE)),0),FALSE),VLOOKUP($B533,INDIRECT(VLOOKUP($E533&amp;"_U",보상!$S:$AA,2,FALSE)),MATCH(L$6,INDIRECT(VLOOKUP($E533&amp;"_U",보상!$S:$AA,3,FALSE)),0),FALSE)),"ERROR")</f>
        <v>46770</v>
      </c>
      <c r="M533" s="22">
        <v>0</v>
      </c>
      <c r="N533" s="22">
        <v>0</v>
      </c>
      <c r="O533" s="22">
        <v>0</v>
      </c>
      <c r="P533" s="22" t="str">
        <f ca="1">IFERROR(IFERROR(VLOOKUP($B533,INDIRECT(VLOOKUP($E533,보상!$S:$AA,2,FALSE)),MATCH(P$6,INDIRECT(VLOOKUP($E533,보상!$S:$AA,3,FALSE)),0),FALSE),VLOOKUP($B533,INDIRECT(VLOOKUP($E533&amp;"_U",보상!$S:$AA,2,FALSE)),MATCH(P$6,INDIRECT(VLOOKUP($E533&amp;"_U",보상!$S:$AA,3,FALSE)),0),FALSE)),"ERROR")</f>
        <v>Gold</v>
      </c>
      <c r="Q533" s="22">
        <f ca="1">IFERROR(IFERROR(VLOOKUP($B533,INDIRECT(VLOOKUP($E533,보상!$S:$AA,2,FALSE)),MATCH(Q$6,INDIRECT(VLOOKUP($E533,보상!$S:$AA,3,FALSE)),0),FALSE),VLOOKUP($B533,INDIRECT(VLOOKUP($E533&amp;"_U",보상!$S:$AA,2,FALSE)),MATCH(Q$6,INDIRECT(VLOOKUP($E533&amp;"_U",보상!$S:$AA,3,FALSE)),0),FALSE)),"ERROR")</f>
        <v>17430</v>
      </c>
      <c r="R533" s="22" t="b">
        <v>0</v>
      </c>
      <c r="S533" s="22" t="b">
        <v>0</v>
      </c>
      <c r="T533" s="22">
        <f ca="1">IFERROR(IF(W533=0,0,VLOOKUP(W533,보상!$D:$K,6,FALSE)),"-")</f>
        <v>0</v>
      </c>
      <c r="U533" s="22">
        <f ca="1">IFERROR(IF(W533=0,0,VLOOKUP(W533,보상!$D:$K,7,FALSE)),"-")</f>
        <v>5250</v>
      </c>
      <c r="V533" s="22">
        <f ca="1">IFERROR(IF(W533=0,0,VLOOKUP(W533,보상!$D:$K,8,FALSE)),"-")</f>
        <v>0</v>
      </c>
      <c r="W533" s="22">
        <f ca="1">IFERROR(IFERROR(VLOOKUP($B533,INDIRECT(VLOOKUP($E533,보상!$S:$AA,2,FALSE)),MATCH(W$6,INDIRECT(VLOOKUP($E533,보상!$S:$AA,3,FALSE)),0),FALSE),VLOOKUP($B533,INDIRECT(VLOOKUP($E533&amp;"_U",보상!$S:$AA,2,FALSE)),MATCH(W$6,INDIRECT(VLOOKUP($E533&amp;"_U",보상!$S:$AA,3,FALSE)),0),FALSE)),"ERROR")</f>
        <v>243001</v>
      </c>
      <c r="X533" s="134" t="str">
        <f ca="1">IFERROR(IF(W533=0,0,VLOOKUP(SUBSTITUTE(VLOOKUP(W533,#REF!,MATCH("strItemName",#REF!,0),FALSE),"SUI_",""),#REF!,2,FALSE)),"ERROR")</f>
        <v>ERROR</v>
      </c>
      <c r="Y533" s="22">
        <f t="shared" ca="1" si="28"/>
        <v>243001</v>
      </c>
      <c r="Z533" s="134" t="str">
        <f ca="1">IFERROR(IF(Y533=0,0,VLOOKUP(SUBSTITUTE(VLOOKUP(Y533,#REF!,MATCH("strItemName",#REF!,0),FALSE),"SUI_",""),#REF!,2,FALSE)),"ERROR")</f>
        <v>ERROR</v>
      </c>
      <c r="AA533" s="22">
        <f t="shared" ca="1" si="28"/>
        <v>243001</v>
      </c>
      <c r="AB533" s="134" t="str">
        <f ca="1">IFERROR(IF(AA533=0,0,VLOOKUP(SUBSTITUTE(VLOOKUP(AA533,#REF!,MATCH("strItemName",#REF!,0),FALSE),"SUI_",""),#REF!,2,FALSE)),"ERROR")</f>
        <v>ERROR</v>
      </c>
      <c r="AC533" s="22">
        <f t="shared" ca="1" si="28"/>
        <v>243001</v>
      </c>
      <c r="AD533" s="134" t="str">
        <f ca="1">IFERROR(IF(AC533=0,0,VLOOKUP(SUBSTITUTE(VLOOKUP(AC533,#REF!,MATCH("strItemName",#REF!,0),FALSE),"SUI_",""),#REF!,2,FALSE)),"ERROR")</f>
        <v>ERROR</v>
      </c>
      <c r="AE533" s="22">
        <f t="shared" ca="1" si="28"/>
        <v>243001</v>
      </c>
      <c r="AF533" s="134" t="str">
        <f ca="1">IFERROR(IF(AE533=0,0,VLOOKUP(SUBSTITUTE(VLOOKUP(AE533,#REF!,MATCH("strItemName",#REF!,0),FALSE),"SUI_",""),#REF!,2,FALSE)),"ERROR")</f>
        <v>ERROR</v>
      </c>
      <c r="AG533" s="88">
        <v>0</v>
      </c>
      <c r="AH533" s="134">
        <f>IFERROR(IF(AG533=0,0,VLOOKUP(SUBSTITUTE(VLOOKUP(AG533,#REF!,MATCH("strItemName",#REF!,0),FALSE),"SUI_",""),#REF!,2,FALSE)),"ERROR")</f>
        <v>0</v>
      </c>
      <c r="AI533" s="22">
        <f ca="1">IFERROR(IFERROR(VLOOKUP($B533,INDIRECT(VLOOKUP($E533,보상!$S:$AA,2,FALSE)),MATCH(AI$6,INDIRECT(VLOOKUP($E533,보상!$S:$AA,3,FALSE)),0),FALSE),VLOOKUP($B533,INDIRECT(VLOOKUP($E533&amp;"_U",보상!$S:$AA,2,FALSE)),MATCH(AI$6,INDIRECT(VLOOKUP($E533&amp;"_U",보상!$S:$AA,3,FALSE)),0),FALSE)),"ERROR")</f>
        <v>1</v>
      </c>
      <c r="AJ533" s="22">
        <v>0</v>
      </c>
      <c r="AK533" s="22">
        <v>0</v>
      </c>
      <c r="AL533" s="22">
        <v>0</v>
      </c>
      <c r="AM533" s="22" t="b">
        <v>0</v>
      </c>
      <c r="AN533" s="22">
        <v>0</v>
      </c>
      <c r="AO533" s="22">
        <v>0</v>
      </c>
    </row>
    <row r="534" spans="2:41" ht="16.5" customHeight="1" x14ac:dyDescent="0.3">
      <c r="B534" s="153">
        <f t="shared" si="27"/>
        <v>1073302</v>
      </c>
      <c r="C534" s="22">
        <v>1073302</v>
      </c>
      <c r="D534" s="156" t="str">
        <f ca="1">IFERROR(IFERROR(VLOOKUP($B534,INDIRECT(VLOOKUP($E534,보상!$S:$AA,2,FALSE)),MATCH(D$6,INDIRECT(VLOOKUP($E534,보상!$S:$AA,3,FALSE)),0),FALSE),VLOOKUP($B534,INDIRECT(VLOOKUP($E534&amp;"_U",보상!$S:$AA,2,FALSE)),MATCH(D$6,INDIRECT(VLOOKUP($E534&amp;"_U",보상!$S:$AA,3,FALSE)),0),FALSE)),"ERROR")</f>
        <v>햄버의 작전</v>
      </c>
      <c r="E534" s="22" t="s">
        <v>384</v>
      </c>
      <c r="F534" s="22">
        <f>COUNTIF($C$8:$C534,$C534)</f>
        <v>1</v>
      </c>
      <c r="G534" s="22" t="b">
        <v>0</v>
      </c>
      <c r="H534" s="22">
        <v>0</v>
      </c>
      <c r="I534" s="129">
        <f>IFERROR(IF(H534=0,0,VLOOKUP(VLOOKUP(H534,#REF!,MATCH("strMailTitleID",#REF!,0),FALSE),#REF!,2,FALSE)),"ERROR")</f>
        <v>0</v>
      </c>
      <c r="J534" s="176">
        <v>0</v>
      </c>
      <c r="K534" s="129">
        <f>IFERROR(IF(J534=0,0,VLOOKUP(VLOOKUP(J534,#REF!,MATCH("strMailTitleID",#REF!,0),FALSE),#REF!,2,FALSE)),"ERROR")</f>
        <v>0</v>
      </c>
      <c r="L534" s="22">
        <f ca="1">IFERROR(IFERROR(VLOOKUP($B534,INDIRECT(VLOOKUP($E534,보상!$S:$AA,2,FALSE)),MATCH(L$6,INDIRECT(VLOOKUP($E534,보상!$S:$AA,3,FALSE)),0),FALSE),VLOOKUP($B534,INDIRECT(VLOOKUP($E534&amp;"_U",보상!$S:$AA,2,FALSE)),MATCH(L$6,INDIRECT(VLOOKUP($E534&amp;"_U",보상!$S:$AA,3,FALSE)),0),FALSE)),"ERROR")</f>
        <v>43430</v>
      </c>
      <c r="M534" s="22">
        <v>0</v>
      </c>
      <c r="N534" s="22">
        <v>0</v>
      </c>
      <c r="O534" s="22">
        <v>0</v>
      </c>
      <c r="P534" s="22" t="str">
        <f ca="1">IFERROR(IFERROR(VLOOKUP($B534,INDIRECT(VLOOKUP($E534,보상!$S:$AA,2,FALSE)),MATCH(P$6,INDIRECT(VLOOKUP($E534,보상!$S:$AA,3,FALSE)),0),FALSE),VLOOKUP($B534,INDIRECT(VLOOKUP($E534&amp;"_U",보상!$S:$AA,2,FALSE)),MATCH(P$6,INDIRECT(VLOOKUP($E534&amp;"_U",보상!$S:$AA,3,FALSE)),0),FALSE)),"ERROR")</f>
        <v>Gold</v>
      </c>
      <c r="Q534" s="22">
        <f ca="1">IFERROR(IFERROR(VLOOKUP($B534,INDIRECT(VLOOKUP($E534,보상!$S:$AA,2,FALSE)),MATCH(Q$6,INDIRECT(VLOOKUP($E534,보상!$S:$AA,3,FALSE)),0),FALSE),VLOOKUP($B534,INDIRECT(VLOOKUP($E534&amp;"_U",보상!$S:$AA,2,FALSE)),MATCH(Q$6,INDIRECT(VLOOKUP($E534&amp;"_U",보상!$S:$AA,3,FALSE)),0),FALSE)),"ERROR")</f>
        <v>17430</v>
      </c>
      <c r="R534" s="22" t="b">
        <v>0</v>
      </c>
      <c r="S534" s="22" t="b">
        <v>0</v>
      </c>
      <c r="T534" s="22">
        <f ca="1">IFERROR(IF(W534=0,0,VLOOKUP(W534,보상!$D:$K,6,FALSE)),"-")</f>
        <v>0</v>
      </c>
      <c r="U534" s="22">
        <f ca="1">IFERROR(IF(W534=0,0,VLOOKUP(W534,보상!$D:$K,7,FALSE)),"-")</f>
        <v>0</v>
      </c>
      <c r="V534" s="22">
        <f ca="1">IFERROR(IF(W534=0,0,VLOOKUP(W534,보상!$D:$K,8,FALSE)),"-")</f>
        <v>0</v>
      </c>
      <c r="W534" s="22">
        <f ca="1">IFERROR(IFERROR(VLOOKUP($B534,INDIRECT(VLOOKUP($E534,보상!$S:$AA,2,FALSE)),MATCH(W$6,INDIRECT(VLOOKUP($E534,보상!$S:$AA,3,FALSE)),0),FALSE),VLOOKUP($B534,INDIRECT(VLOOKUP($E534&amp;"_U",보상!$S:$AA,2,FALSE)),MATCH(W$6,INDIRECT(VLOOKUP($E534&amp;"_U",보상!$S:$AA,3,FALSE)),0),FALSE)),"ERROR")</f>
        <v>4003031</v>
      </c>
      <c r="X534" s="134" t="str">
        <f ca="1">IFERROR(IF(W534=0,0,VLOOKUP(SUBSTITUTE(VLOOKUP(W534,#REF!,MATCH("strItemName",#REF!,0),FALSE),"SUI_",""),#REF!,2,FALSE)),"ERROR")</f>
        <v>ERROR</v>
      </c>
      <c r="Y534" s="22">
        <f t="shared" ca="1" si="28"/>
        <v>4003031</v>
      </c>
      <c r="Z534" s="134" t="str">
        <f ca="1">IFERROR(IF(Y534=0,0,VLOOKUP(SUBSTITUTE(VLOOKUP(Y534,#REF!,MATCH("strItemName",#REF!,0),FALSE),"SUI_",""),#REF!,2,FALSE)),"ERROR")</f>
        <v>ERROR</v>
      </c>
      <c r="AA534" s="22">
        <f t="shared" ca="1" si="28"/>
        <v>4003031</v>
      </c>
      <c r="AB534" s="134" t="str">
        <f ca="1">IFERROR(IF(AA534=0,0,VLOOKUP(SUBSTITUTE(VLOOKUP(AA534,#REF!,MATCH("strItemName",#REF!,0),FALSE),"SUI_",""),#REF!,2,FALSE)),"ERROR")</f>
        <v>ERROR</v>
      </c>
      <c r="AC534" s="22">
        <f t="shared" ca="1" si="28"/>
        <v>4003031</v>
      </c>
      <c r="AD534" s="134" t="str">
        <f ca="1">IFERROR(IF(AC534=0,0,VLOOKUP(SUBSTITUTE(VLOOKUP(AC534,#REF!,MATCH("strItemName",#REF!,0),FALSE),"SUI_",""),#REF!,2,FALSE)),"ERROR")</f>
        <v>ERROR</v>
      </c>
      <c r="AE534" s="22">
        <f t="shared" ca="1" si="28"/>
        <v>4003031</v>
      </c>
      <c r="AF534" s="134" t="str">
        <f ca="1">IFERROR(IF(AE534=0,0,VLOOKUP(SUBSTITUTE(VLOOKUP(AE534,#REF!,MATCH("strItemName",#REF!,0),FALSE),"SUI_",""),#REF!,2,FALSE)),"ERROR")</f>
        <v>ERROR</v>
      </c>
      <c r="AG534" s="88">
        <v>0</v>
      </c>
      <c r="AH534" s="134">
        <f>IFERROR(IF(AG534=0,0,VLOOKUP(SUBSTITUTE(VLOOKUP(AG534,#REF!,MATCH("strItemName",#REF!,0),FALSE),"SUI_",""),#REF!,2,FALSE)),"ERROR")</f>
        <v>0</v>
      </c>
      <c r="AI534" s="22">
        <f ca="1">IFERROR(IFERROR(VLOOKUP($B534,INDIRECT(VLOOKUP($E534,보상!$S:$AA,2,FALSE)),MATCH(AI$6,INDIRECT(VLOOKUP($E534,보상!$S:$AA,3,FALSE)),0),FALSE),VLOOKUP($B534,INDIRECT(VLOOKUP($E534&amp;"_U",보상!$S:$AA,2,FALSE)),MATCH(AI$6,INDIRECT(VLOOKUP($E534&amp;"_U",보상!$S:$AA,3,FALSE)),0),FALSE)),"ERROR")</f>
        <v>1</v>
      </c>
      <c r="AJ534" s="22">
        <v>0</v>
      </c>
      <c r="AK534" s="22">
        <v>0</v>
      </c>
      <c r="AL534" s="22">
        <v>0</v>
      </c>
      <c r="AM534" s="22" t="b">
        <v>0</v>
      </c>
      <c r="AN534" s="22">
        <v>0</v>
      </c>
      <c r="AO534" s="22">
        <v>0</v>
      </c>
    </row>
    <row r="535" spans="2:41" ht="16.5" customHeight="1" x14ac:dyDescent="0.3">
      <c r="B535" s="153">
        <f t="shared" si="27"/>
        <v>1073802</v>
      </c>
      <c r="C535" s="22">
        <v>1073802</v>
      </c>
      <c r="D535" s="156" t="str">
        <f ca="1">IFERROR(IFERROR(VLOOKUP($B535,INDIRECT(VLOOKUP($E535,보상!$S:$AA,2,FALSE)),MATCH(D$6,INDIRECT(VLOOKUP($E535,보상!$S:$AA,3,FALSE)),0),FALSE),VLOOKUP($B535,INDIRECT(VLOOKUP($E535&amp;"_U",보상!$S:$AA,2,FALSE)),MATCH(D$6,INDIRECT(VLOOKUP($E535&amp;"_U",보상!$S:$AA,3,FALSE)),0),FALSE)),"ERROR")</f>
        <v>무기 약탈</v>
      </c>
      <c r="E535" s="22" t="s">
        <v>384</v>
      </c>
      <c r="F535" s="22">
        <f>COUNTIF($C$8:$C535,$C535)</f>
        <v>1</v>
      </c>
      <c r="G535" s="22" t="b">
        <v>0</v>
      </c>
      <c r="H535" s="22">
        <v>0</v>
      </c>
      <c r="I535" s="129">
        <f>IFERROR(IF(H535=0,0,VLOOKUP(VLOOKUP(H535,#REF!,MATCH("strMailTitleID",#REF!,0),FALSE),#REF!,2,FALSE)),"ERROR")</f>
        <v>0</v>
      </c>
      <c r="J535" s="176">
        <v>0</v>
      </c>
      <c r="K535" s="129">
        <f>IFERROR(IF(J535=0,0,VLOOKUP(VLOOKUP(J535,#REF!,MATCH("strMailTitleID",#REF!,0),FALSE),#REF!,2,FALSE)),"ERROR")</f>
        <v>0</v>
      </c>
      <c r="L535" s="22">
        <f ca="1">IFERROR(IFERROR(VLOOKUP($B535,INDIRECT(VLOOKUP($E535,보상!$S:$AA,2,FALSE)),MATCH(L$6,INDIRECT(VLOOKUP($E535,보상!$S:$AA,3,FALSE)),0),FALSE),VLOOKUP($B535,INDIRECT(VLOOKUP($E535&amp;"_U",보상!$S:$AA,2,FALSE)),MATCH(L$6,INDIRECT(VLOOKUP($E535&amp;"_U",보상!$S:$AA,3,FALSE)),0),FALSE)),"ERROR")</f>
        <v>47350</v>
      </c>
      <c r="M535" s="22">
        <v>0</v>
      </c>
      <c r="N535" s="22">
        <v>0</v>
      </c>
      <c r="O535" s="22">
        <v>0</v>
      </c>
      <c r="P535" s="22" t="str">
        <f ca="1">IFERROR(IFERROR(VLOOKUP($B535,INDIRECT(VLOOKUP($E535,보상!$S:$AA,2,FALSE)),MATCH(P$6,INDIRECT(VLOOKUP($E535,보상!$S:$AA,3,FALSE)),0),FALSE),VLOOKUP($B535,INDIRECT(VLOOKUP($E535&amp;"_U",보상!$S:$AA,2,FALSE)),MATCH(P$6,INDIRECT(VLOOKUP($E535&amp;"_U",보상!$S:$AA,3,FALSE)),0),FALSE)),"ERROR")</f>
        <v>Gold</v>
      </c>
      <c r="Q535" s="22">
        <f ca="1">IFERROR(IFERROR(VLOOKUP($B535,INDIRECT(VLOOKUP($E535,보상!$S:$AA,2,FALSE)),MATCH(Q$6,INDIRECT(VLOOKUP($E535,보상!$S:$AA,3,FALSE)),0),FALSE),VLOOKUP($B535,INDIRECT(VLOOKUP($E535&amp;"_U",보상!$S:$AA,2,FALSE)),MATCH(Q$6,INDIRECT(VLOOKUP($E535&amp;"_U",보상!$S:$AA,3,FALSE)),0),FALSE)),"ERROR")</f>
        <v>17700</v>
      </c>
      <c r="R535" s="22" t="b">
        <v>0</v>
      </c>
      <c r="S535" s="22" t="b">
        <v>0</v>
      </c>
      <c r="T535" s="22">
        <f ca="1">IFERROR(IF(W535=0,0,VLOOKUP(W535,보상!$D:$K,6,FALSE)),"-")</f>
        <v>0</v>
      </c>
      <c r="U535" s="22">
        <f ca="1">IFERROR(IF(W535=0,0,VLOOKUP(W535,보상!$D:$K,7,FALSE)),"-")</f>
        <v>15750</v>
      </c>
      <c r="V535" s="22">
        <f ca="1">IFERROR(IF(W535=0,0,VLOOKUP(W535,보상!$D:$K,8,FALSE)),"-")</f>
        <v>0</v>
      </c>
      <c r="W535" s="22">
        <f ca="1">IFERROR(IFERROR(VLOOKUP($B535,INDIRECT(VLOOKUP($E535,보상!$S:$AA,2,FALSE)),MATCH(W$6,INDIRECT(VLOOKUP($E535,보상!$S:$AA,3,FALSE)),0),FALSE),VLOOKUP($B535,INDIRECT(VLOOKUP($E535&amp;"_U",보상!$S:$AA,2,FALSE)),MATCH(W$6,INDIRECT(VLOOKUP($E535&amp;"_U",보상!$S:$AA,3,FALSE)),0),FALSE)),"ERROR")</f>
        <v>244001</v>
      </c>
      <c r="X535" s="134" t="str">
        <f ca="1">IFERROR(IF(W535=0,0,VLOOKUP(SUBSTITUTE(VLOOKUP(W535,#REF!,MATCH("strItemName",#REF!,0),FALSE),"SUI_",""),#REF!,2,FALSE)),"ERROR")</f>
        <v>ERROR</v>
      </c>
      <c r="Y535" s="22">
        <f t="shared" ca="1" si="28"/>
        <v>244001</v>
      </c>
      <c r="Z535" s="134" t="str">
        <f ca="1">IFERROR(IF(Y535=0,0,VLOOKUP(SUBSTITUTE(VLOOKUP(Y535,#REF!,MATCH("strItemName",#REF!,0),FALSE),"SUI_",""),#REF!,2,FALSE)),"ERROR")</f>
        <v>ERROR</v>
      </c>
      <c r="AA535" s="22">
        <f t="shared" ca="1" si="28"/>
        <v>244001</v>
      </c>
      <c r="AB535" s="134" t="str">
        <f ca="1">IFERROR(IF(AA535=0,0,VLOOKUP(SUBSTITUTE(VLOOKUP(AA535,#REF!,MATCH("strItemName",#REF!,0),FALSE),"SUI_",""),#REF!,2,FALSE)),"ERROR")</f>
        <v>ERROR</v>
      </c>
      <c r="AC535" s="22">
        <f t="shared" ca="1" si="28"/>
        <v>244001</v>
      </c>
      <c r="AD535" s="134" t="str">
        <f ca="1">IFERROR(IF(AC535=0,0,VLOOKUP(SUBSTITUTE(VLOOKUP(AC535,#REF!,MATCH("strItemName",#REF!,0),FALSE),"SUI_",""),#REF!,2,FALSE)),"ERROR")</f>
        <v>ERROR</v>
      </c>
      <c r="AE535" s="22">
        <f t="shared" ca="1" si="28"/>
        <v>244001</v>
      </c>
      <c r="AF535" s="134" t="str">
        <f ca="1">IFERROR(IF(AE535=0,0,VLOOKUP(SUBSTITUTE(VLOOKUP(AE535,#REF!,MATCH("strItemName",#REF!,0),FALSE),"SUI_",""),#REF!,2,FALSE)),"ERROR")</f>
        <v>ERROR</v>
      </c>
      <c r="AG535" s="88">
        <v>0</v>
      </c>
      <c r="AH535" s="134">
        <f>IFERROR(IF(AG535=0,0,VLOOKUP(SUBSTITUTE(VLOOKUP(AG535,#REF!,MATCH("strItemName",#REF!,0),FALSE),"SUI_",""),#REF!,2,FALSE)),"ERROR")</f>
        <v>0</v>
      </c>
      <c r="AI535" s="22">
        <f ca="1">IFERROR(IFERROR(VLOOKUP($B535,INDIRECT(VLOOKUP($E535,보상!$S:$AA,2,FALSE)),MATCH(AI$6,INDIRECT(VLOOKUP($E535,보상!$S:$AA,3,FALSE)),0),FALSE),VLOOKUP($B535,INDIRECT(VLOOKUP($E535&amp;"_U",보상!$S:$AA,2,FALSE)),MATCH(AI$6,INDIRECT(VLOOKUP($E535&amp;"_U",보상!$S:$AA,3,FALSE)),0),FALSE)),"ERROR")</f>
        <v>1</v>
      </c>
      <c r="AJ535" s="22">
        <v>0</v>
      </c>
      <c r="AK535" s="22">
        <v>0</v>
      </c>
      <c r="AL535" s="22">
        <v>0</v>
      </c>
      <c r="AM535" s="22" t="b">
        <v>0</v>
      </c>
      <c r="AN535" s="22">
        <v>0</v>
      </c>
      <c r="AO535" s="22">
        <v>0</v>
      </c>
    </row>
    <row r="536" spans="2:41" ht="16.5" customHeight="1" x14ac:dyDescent="0.3">
      <c r="B536" s="153">
        <f t="shared" si="27"/>
        <v>1073902</v>
      </c>
      <c r="C536" s="22">
        <v>1073902</v>
      </c>
      <c r="D536" s="156" t="str">
        <f ca="1">IFERROR(IFERROR(VLOOKUP($B536,INDIRECT(VLOOKUP($E536,보상!$S:$AA,2,FALSE)),MATCH(D$6,INDIRECT(VLOOKUP($E536,보상!$S:$AA,3,FALSE)),0),FALSE),VLOOKUP($B536,INDIRECT(VLOOKUP($E536&amp;"_U",보상!$S:$AA,2,FALSE)),MATCH(D$6,INDIRECT(VLOOKUP($E536&amp;"_U",보상!$S:$AA,3,FALSE)),0),FALSE)),"ERROR")</f>
        <v>탈출</v>
      </c>
      <c r="E536" s="22" t="s">
        <v>384</v>
      </c>
      <c r="F536" s="22">
        <f>COUNTIF($C$8:$C536,$C536)</f>
        <v>1</v>
      </c>
      <c r="G536" s="22" t="b">
        <v>0</v>
      </c>
      <c r="H536" s="22">
        <v>0</v>
      </c>
      <c r="I536" s="129">
        <f>IFERROR(IF(H536=0,0,VLOOKUP(VLOOKUP(H536,#REF!,MATCH("strMailTitleID",#REF!,0),FALSE),#REF!,2,FALSE)),"ERROR")</f>
        <v>0</v>
      </c>
      <c r="J536" s="176">
        <v>0</v>
      </c>
      <c r="K536" s="129">
        <f>IFERROR(IF(J536=0,0,VLOOKUP(VLOOKUP(J536,#REF!,MATCH("strMailTitleID",#REF!,0),FALSE),#REF!,2,FALSE)),"ERROR")</f>
        <v>0</v>
      </c>
      <c r="L536" s="22">
        <f ca="1">IFERROR(IFERROR(VLOOKUP($B536,INDIRECT(VLOOKUP($E536,보상!$S:$AA,2,FALSE)),MATCH(L$6,INDIRECT(VLOOKUP($E536,보상!$S:$AA,3,FALSE)),0),FALSE),VLOOKUP($B536,INDIRECT(VLOOKUP($E536&amp;"_U",보상!$S:$AA,2,FALSE)),MATCH(L$6,INDIRECT(VLOOKUP($E536&amp;"_U",보상!$S:$AA,3,FALSE)),0),FALSE)),"ERROR")</f>
        <v>44510</v>
      </c>
      <c r="M536" s="22">
        <v>0</v>
      </c>
      <c r="N536" s="22">
        <v>0</v>
      </c>
      <c r="O536" s="22">
        <v>0</v>
      </c>
      <c r="P536" s="22" t="str">
        <f ca="1">IFERROR(IFERROR(VLOOKUP($B536,INDIRECT(VLOOKUP($E536,보상!$S:$AA,2,FALSE)),MATCH(P$6,INDIRECT(VLOOKUP($E536,보상!$S:$AA,3,FALSE)),0),FALSE),VLOOKUP($B536,INDIRECT(VLOOKUP($E536&amp;"_U",보상!$S:$AA,2,FALSE)),MATCH(P$6,INDIRECT(VLOOKUP($E536&amp;"_U",보상!$S:$AA,3,FALSE)),0),FALSE)),"ERROR")</f>
        <v>Gold</v>
      </c>
      <c r="Q536" s="22">
        <f ca="1">IFERROR(IFERROR(VLOOKUP($B536,INDIRECT(VLOOKUP($E536,보상!$S:$AA,2,FALSE)),MATCH(Q$6,INDIRECT(VLOOKUP($E536,보상!$S:$AA,3,FALSE)),0),FALSE),VLOOKUP($B536,INDIRECT(VLOOKUP($E536&amp;"_U",보상!$S:$AA,2,FALSE)),MATCH(Q$6,INDIRECT(VLOOKUP($E536&amp;"_U",보상!$S:$AA,3,FALSE)),0),FALSE)),"ERROR")</f>
        <v>17700</v>
      </c>
      <c r="R536" s="22" t="b">
        <v>0</v>
      </c>
      <c r="S536" s="22" t="b">
        <v>0</v>
      </c>
      <c r="T536" s="22">
        <f ca="1">IFERROR(IF(W536=0,0,VLOOKUP(W536,보상!$D:$K,6,FALSE)),"-")</f>
        <v>7500</v>
      </c>
      <c r="U536" s="22">
        <f ca="1">IFERROR(IF(W536=0,0,VLOOKUP(W536,보상!$D:$K,7,FALSE)),"-")</f>
        <v>0</v>
      </c>
      <c r="V536" s="22">
        <f ca="1">IFERROR(IF(W536=0,0,VLOOKUP(W536,보상!$D:$K,8,FALSE)),"-")</f>
        <v>0</v>
      </c>
      <c r="W536" s="22">
        <f ca="1">IFERROR(IFERROR(VLOOKUP($B536,INDIRECT(VLOOKUP($E536,보상!$S:$AA,2,FALSE)),MATCH(W$6,INDIRECT(VLOOKUP($E536,보상!$S:$AA,3,FALSE)),0),FALSE),VLOOKUP($B536,INDIRECT(VLOOKUP($E536&amp;"_U",보상!$S:$AA,2,FALSE)),MATCH(W$6,INDIRECT(VLOOKUP($E536&amp;"_U",보상!$S:$AA,3,FALSE)),0),FALSE)),"ERROR")</f>
        <v>153001</v>
      </c>
      <c r="X536" s="134" t="str">
        <f ca="1">IFERROR(IF(W536=0,0,VLOOKUP(SUBSTITUTE(VLOOKUP(W536,#REF!,MATCH("strItemName",#REF!,0),FALSE),"SUI_",""),#REF!,2,FALSE)),"ERROR")</f>
        <v>ERROR</v>
      </c>
      <c r="Y536" s="22">
        <f t="shared" ca="1" si="28"/>
        <v>153001</v>
      </c>
      <c r="Z536" s="134" t="str">
        <f ca="1">IFERROR(IF(Y536=0,0,VLOOKUP(SUBSTITUTE(VLOOKUP(Y536,#REF!,MATCH("strItemName",#REF!,0),FALSE),"SUI_",""),#REF!,2,FALSE)),"ERROR")</f>
        <v>ERROR</v>
      </c>
      <c r="AA536" s="22">
        <f t="shared" ca="1" si="28"/>
        <v>153001</v>
      </c>
      <c r="AB536" s="134" t="str">
        <f ca="1">IFERROR(IF(AA536=0,0,VLOOKUP(SUBSTITUTE(VLOOKUP(AA536,#REF!,MATCH("strItemName",#REF!,0),FALSE),"SUI_",""),#REF!,2,FALSE)),"ERROR")</f>
        <v>ERROR</v>
      </c>
      <c r="AC536" s="22">
        <f t="shared" ca="1" si="28"/>
        <v>153001</v>
      </c>
      <c r="AD536" s="134" t="str">
        <f ca="1">IFERROR(IF(AC536=0,0,VLOOKUP(SUBSTITUTE(VLOOKUP(AC536,#REF!,MATCH("strItemName",#REF!,0),FALSE),"SUI_",""),#REF!,2,FALSE)),"ERROR")</f>
        <v>ERROR</v>
      </c>
      <c r="AE536" s="22">
        <f t="shared" ca="1" si="28"/>
        <v>153001</v>
      </c>
      <c r="AF536" s="134" t="str">
        <f ca="1">IFERROR(IF(AE536=0,0,VLOOKUP(SUBSTITUTE(VLOOKUP(AE536,#REF!,MATCH("strItemName",#REF!,0),FALSE),"SUI_",""),#REF!,2,FALSE)),"ERROR")</f>
        <v>ERROR</v>
      </c>
      <c r="AG536" s="88">
        <v>0</v>
      </c>
      <c r="AH536" s="134">
        <f>IFERROR(IF(AG536=0,0,VLOOKUP(SUBSTITUTE(VLOOKUP(AG536,#REF!,MATCH("strItemName",#REF!,0),FALSE),"SUI_",""),#REF!,2,FALSE)),"ERROR")</f>
        <v>0</v>
      </c>
      <c r="AI536" s="22">
        <f ca="1">IFERROR(IFERROR(VLOOKUP($B536,INDIRECT(VLOOKUP($E536,보상!$S:$AA,2,FALSE)),MATCH(AI$6,INDIRECT(VLOOKUP($E536,보상!$S:$AA,3,FALSE)),0),FALSE),VLOOKUP($B536,INDIRECT(VLOOKUP($E536&amp;"_U",보상!$S:$AA,2,FALSE)),MATCH(AI$6,INDIRECT(VLOOKUP($E536&amp;"_U",보상!$S:$AA,3,FALSE)),0),FALSE)),"ERROR")</f>
        <v>1</v>
      </c>
      <c r="AJ536" s="22">
        <v>0</v>
      </c>
      <c r="AK536" s="22">
        <v>0</v>
      </c>
      <c r="AL536" s="22">
        <v>0</v>
      </c>
      <c r="AM536" s="22" t="b">
        <v>0</v>
      </c>
      <c r="AN536" s="22">
        <v>0</v>
      </c>
      <c r="AO536" s="22">
        <v>0</v>
      </c>
    </row>
    <row r="537" spans="2:41" ht="16.5" customHeight="1" x14ac:dyDescent="0.3">
      <c r="B537" s="153">
        <f t="shared" si="27"/>
        <v>1074002</v>
      </c>
      <c r="C537" s="22">
        <v>1074002</v>
      </c>
      <c r="D537" s="156" t="str">
        <f ca="1">IFERROR(IFERROR(VLOOKUP($B537,INDIRECT(VLOOKUP($E537,보상!$S:$AA,2,FALSE)),MATCH(D$6,INDIRECT(VLOOKUP($E537,보상!$S:$AA,3,FALSE)),0),FALSE),VLOOKUP($B537,INDIRECT(VLOOKUP($E537&amp;"_U",보상!$S:$AA,2,FALSE)),MATCH(D$6,INDIRECT(VLOOKUP($E537&amp;"_U",보상!$S:$AA,3,FALSE)),0),FALSE)),"ERROR")</f>
        <v>병사들의 변고</v>
      </c>
      <c r="E537" s="22" t="s">
        <v>384</v>
      </c>
      <c r="F537" s="22">
        <f>COUNTIF($C$8:$C537,$C537)</f>
        <v>1</v>
      </c>
      <c r="G537" s="22" t="b">
        <v>0</v>
      </c>
      <c r="H537" s="22">
        <v>0</v>
      </c>
      <c r="I537" s="129">
        <f>IFERROR(IF(H537=0,0,VLOOKUP(VLOOKUP(H537,#REF!,MATCH("strMailTitleID",#REF!,0),FALSE),#REF!,2,FALSE)),"ERROR")</f>
        <v>0</v>
      </c>
      <c r="J537" s="176">
        <v>0</v>
      </c>
      <c r="K537" s="129">
        <f>IFERROR(IF(J537=0,0,VLOOKUP(VLOOKUP(J537,#REF!,MATCH("strMailTitleID",#REF!,0),FALSE),#REF!,2,FALSE)),"ERROR")</f>
        <v>0</v>
      </c>
      <c r="L537" s="22">
        <f ca="1">IFERROR(IFERROR(VLOOKUP($B537,INDIRECT(VLOOKUP($E537,보상!$S:$AA,2,FALSE)),MATCH(L$6,INDIRECT(VLOOKUP($E537,보상!$S:$AA,3,FALSE)),0),FALSE),VLOOKUP($B537,INDIRECT(VLOOKUP($E537&amp;"_U",보상!$S:$AA,2,FALSE)),MATCH(L$6,INDIRECT(VLOOKUP($E537&amp;"_U",보상!$S:$AA,3,FALSE)),0),FALSE)),"ERROR")</f>
        <v>44510</v>
      </c>
      <c r="M537" s="22">
        <v>0</v>
      </c>
      <c r="N537" s="22">
        <v>0</v>
      </c>
      <c r="O537" s="22">
        <v>0</v>
      </c>
      <c r="P537" s="22" t="str">
        <f ca="1">IFERROR(IFERROR(VLOOKUP($B537,INDIRECT(VLOOKUP($E537,보상!$S:$AA,2,FALSE)),MATCH(P$6,INDIRECT(VLOOKUP($E537,보상!$S:$AA,3,FALSE)),0),FALSE),VLOOKUP($B537,INDIRECT(VLOOKUP($E537&amp;"_U",보상!$S:$AA,2,FALSE)),MATCH(P$6,INDIRECT(VLOOKUP($E537&amp;"_U",보상!$S:$AA,3,FALSE)),0),FALSE)),"ERROR")</f>
        <v>Gold</v>
      </c>
      <c r="Q537" s="22">
        <f ca="1">IFERROR(IFERROR(VLOOKUP($B537,INDIRECT(VLOOKUP($E537,보상!$S:$AA,2,FALSE)),MATCH(Q$6,INDIRECT(VLOOKUP($E537,보상!$S:$AA,3,FALSE)),0),FALSE),VLOOKUP($B537,INDIRECT(VLOOKUP($E537&amp;"_U",보상!$S:$AA,2,FALSE)),MATCH(Q$6,INDIRECT(VLOOKUP($E537&amp;"_U",보상!$S:$AA,3,FALSE)),0),FALSE)),"ERROR")</f>
        <v>17700</v>
      </c>
      <c r="R537" s="22" t="b">
        <v>0</v>
      </c>
      <c r="S537" s="22" t="b">
        <v>0</v>
      </c>
      <c r="T537" s="22">
        <f ca="1">IFERROR(IF(W537=0,0,VLOOKUP(W537,보상!$D:$K,6,FALSE)),"-")</f>
        <v>0</v>
      </c>
      <c r="U537" s="22">
        <f ca="1">IFERROR(IF(W537=0,0,VLOOKUP(W537,보상!$D:$K,7,FALSE)),"-")</f>
        <v>5250</v>
      </c>
      <c r="V537" s="22">
        <f ca="1">IFERROR(IF(W537=0,0,VLOOKUP(W537,보상!$D:$K,8,FALSE)),"-")</f>
        <v>0</v>
      </c>
      <c r="W537" s="22">
        <f ca="1">IFERROR(IFERROR(VLOOKUP($B537,INDIRECT(VLOOKUP($E537,보상!$S:$AA,2,FALSE)),MATCH(W$6,INDIRECT(VLOOKUP($E537,보상!$S:$AA,3,FALSE)),0),FALSE),VLOOKUP($B537,INDIRECT(VLOOKUP($E537&amp;"_U",보상!$S:$AA,2,FALSE)),MATCH(W$6,INDIRECT(VLOOKUP($E537&amp;"_U",보상!$S:$AA,3,FALSE)),0),FALSE)),"ERROR")</f>
        <v>243001</v>
      </c>
      <c r="X537" s="134" t="str">
        <f ca="1">IFERROR(IF(W537=0,0,VLOOKUP(SUBSTITUTE(VLOOKUP(W537,#REF!,MATCH("strItemName",#REF!,0),FALSE),"SUI_",""),#REF!,2,FALSE)),"ERROR")</f>
        <v>ERROR</v>
      </c>
      <c r="Y537" s="22">
        <f t="shared" ca="1" si="28"/>
        <v>243001</v>
      </c>
      <c r="Z537" s="134" t="str">
        <f ca="1">IFERROR(IF(Y537=0,0,VLOOKUP(SUBSTITUTE(VLOOKUP(Y537,#REF!,MATCH("strItemName",#REF!,0),FALSE),"SUI_",""),#REF!,2,FALSE)),"ERROR")</f>
        <v>ERROR</v>
      </c>
      <c r="AA537" s="22">
        <f t="shared" ca="1" si="28"/>
        <v>243001</v>
      </c>
      <c r="AB537" s="134" t="str">
        <f ca="1">IFERROR(IF(AA537=0,0,VLOOKUP(SUBSTITUTE(VLOOKUP(AA537,#REF!,MATCH("strItemName",#REF!,0),FALSE),"SUI_",""),#REF!,2,FALSE)),"ERROR")</f>
        <v>ERROR</v>
      </c>
      <c r="AC537" s="22">
        <f t="shared" ca="1" si="28"/>
        <v>243001</v>
      </c>
      <c r="AD537" s="134" t="str">
        <f ca="1">IFERROR(IF(AC537=0,0,VLOOKUP(SUBSTITUTE(VLOOKUP(AC537,#REF!,MATCH("strItemName",#REF!,0),FALSE),"SUI_",""),#REF!,2,FALSE)),"ERROR")</f>
        <v>ERROR</v>
      </c>
      <c r="AE537" s="22">
        <f t="shared" ca="1" si="28"/>
        <v>243001</v>
      </c>
      <c r="AF537" s="134" t="str">
        <f ca="1">IFERROR(IF(AE537=0,0,VLOOKUP(SUBSTITUTE(VLOOKUP(AE537,#REF!,MATCH("strItemName",#REF!,0),FALSE),"SUI_",""),#REF!,2,FALSE)),"ERROR")</f>
        <v>ERROR</v>
      </c>
      <c r="AG537" s="88">
        <v>0</v>
      </c>
      <c r="AH537" s="134">
        <f>IFERROR(IF(AG537=0,0,VLOOKUP(SUBSTITUTE(VLOOKUP(AG537,#REF!,MATCH("strItemName",#REF!,0),FALSE),"SUI_",""),#REF!,2,FALSE)),"ERROR")</f>
        <v>0</v>
      </c>
      <c r="AI537" s="22">
        <f ca="1">IFERROR(IFERROR(VLOOKUP($B537,INDIRECT(VLOOKUP($E537,보상!$S:$AA,2,FALSE)),MATCH(AI$6,INDIRECT(VLOOKUP($E537,보상!$S:$AA,3,FALSE)),0),FALSE),VLOOKUP($B537,INDIRECT(VLOOKUP($E537&amp;"_U",보상!$S:$AA,2,FALSE)),MATCH(AI$6,INDIRECT(VLOOKUP($E537&amp;"_U",보상!$S:$AA,3,FALSE)),0),FALSE)),"ERROR")</f>
        <v>1</v>
      </c>
      <c r="AJ537" s="22">
        <v>0</v>
      </c>
      <c r="AK537" s="22">
        <v>0</v>
      </c>
      <c r="AL537" s="22">
        <v>0</v>
      </c>
      <c r="AM537" s="22" t="b">
        <v>0</v>
      </c>
      <c r="AN537" s="22">
        <v>0</v>
      </c>
      <c r="AO537" s="22">
        <v>0</v>
      </c>
    </row>
    <row r="538" spans="2:41" ht="16.5" customHeight="1" x14ac:dyDescent="0.3">
      <c r="B538" s="153">
        <f t="shared" si="27"/>
        <v>1074802</v>
      </c>
      <c r="C538" s="22">
        <v>1074802</v>
      </c>
      <c r="D538" s="156" t="str">
        <f ca="1">IFERROR(IFERROR(VLOOKUP($B538,INDIRECT(VLOOKUP($E538,보상!$S:$AA,2,FALSE)),MATCH(D$6,INDIRECT(VLOOKUP($E538,보상!$S:$AA,3,FALSE)),0),FALSE),VLOOKUP($B538,INDIRECT(VLOOKUP($E538&amp;"_U",보상!$S:$AA,2,FALSE)),MATCH(D$6,INDIRECT(VLOOKUP($E538&amp;"_U",보상!$S:$AA,3,FALSE)),0),FALSE)),"ERROR")</f>
        <v>세르비오의 부탁</v>
      </c>
      <c r="E538" s="22" t="s">
        <v>384</v>
      </c>
      <c r="F538" s="22">
        <f>COUNTIF($C$8:$C538,$C538)</f>
        <v>1</v>
      </c>
      <c r="G538" s="22" t="b">
        <v>0</v>
      </c>
      <c r="H538" s="22">
        <v>0</v>
      </c>
      <c r="I538" s="129">
        <f>IFERROR(IF(H538=0,0,VLOOKUP(VLOOKUP(H538,#REF!,MATCH("strMailTitleID",#REF!,0),FALSE),#REF!,2,FALSE)),"ERROR")</f>
        <v>0</v>
      </c>
      <c r="J538" s="176">
        <v>0</v>
      </c>
      <c r="K538" s="129">
        <f>IFERROR(IF(J538=0,0,VLOOKUP(VLOOKUP(J538,#REF!,MATCH("strMailTitleID",#REF!,0),FALSE),#REF!,2,FALSE)),"ERROR")</f>
        <v>0</v>
      </c>
      <c r="L538" s="22">
        <f ca="1">IFERROR(IFERROR(VLOOKUP($B538,INDIRECT(VLOOKUP($E538,보상!$S:$AA,2,FALSE)),MATCH(L$6,INDIRECT(VLOOKUP($E538,보상!$S:$AA,3,FALSE)),0),FALSE),VLOOKUP($B538,INDIRECT(VLOOKUP($E538&amp;"_U",보상!$S:$AA,2,FALSE)),MATCH(L$6,INDIRECT(VLOOKUP($E538&amp;"_U",보상!$S:$AA,3,FALSE)),0),FALSE)),"ERROR")</f>
        <v>45720</v>
      </c>
      <c r="M538" s="22">
        <v>0</v>
      </c>
      <c r="N538" s="22">
        <v>0</v>
      </c>
      <c r="O538" s="22">
        <v>0</v>
      </c>
      <c r="P538" s="22" t="str">
        <f ca="1">IFERROR(IFERROR(VLOOKUP($B538,INDIRECT(VLOOKUP($E538,보상!$S:$AA,2,FALSE)),MATCH(P$6,INDIRECT(VLOOKUP($E538,보상!$S:$AA,3,FALSE)),0),FALSE),VLOOKUP($B538,INDIRECT(VLOOKUP($E538&amp;"_U",보상!$S:$AA,2,FALSE)),MATCH(P$6,INDIRECT(VLOOKUP($E538&amp;"_U",보상!$S:$AA,3,FALSE)),0),FALSE)),"ERROR")</f>
        <v>Gold</v>
      </c>
      <c r="Q538" s="22">
        <f ca="1">IFERROR(IFERROR(VLOOKUP($B538,INDIRECT(VLOOKUP($E538,보상!$S:$AA,2,FALSE)),MATCH(Q$6,INDIRECT(VLOOKUP($E538,보상!$S:$AA,3,FALSE)),0),FALSE),VLOOKUP($B538,INDIRECT(VLOOKUP($E538&amp;"_U",보상!$S:$AA,2,FALSE)),MATCH(Q$6,INDIRECT(VLOOKUP($E538&amp;"_U",보상!$S:$AA,3,FALSE)),0),FALSE)),"ERROR")</f>
        <v>17940</v>
      </c>
      <c r="R538" s="22" t="b">
        <v>0</v>
      </c>
      <c r="S538" s="22" t="b">
        <v>0</v>
      </c>
      <c r="T538" s="22">
        <f ca="1">IFERROR(IF(W538=0,0,VLOOKUP(W538,보상!$D:$K,6,FALSE)),"-")</f>
        <v>0</v>
      </c>
      <c r="U538" s="22">
        <f ca="1">IFERROR(IF(W538=0,0,VLOOKUP(W538,보상!$D:$K,7,FALSE)),"-")</f>
        <v>5250</v>
      </c>
      <c r="V538" s="22">
        <f ca="1">IFERROR(IF(W538=0,0,VLOOKUP(W538,보상!$D:$K,8,FALSE)),"-")</f>
        <v>0</v>
      </c>
      <c r="W538" s="22">
        <f ca="1">IFERROR(IFERROR(VLOOKUP($B538,INDIRECT(VLOOKUP($E538,보상!$S:$AA,2,FALSE)),MATCH(W$6,INDIRECT(VLOOKUP($E538,보상!$S:$AA,3,FALSE)),0),FALSE),VLOOKUP($B538,INDIRECT(VLOOKUP($E538&amp;"_U",보상!$S:$AA,2,FALSE)),MATCH(W$6,INDIRECT(VLOOKUP($E538&amp;"_U",보상!$S:$AA,3,FALSE)),0),FALSE)),"ERROR")</f>
        <v>243001</v>
      </c>
      <c r="X538" s="134" t="str">
        <f ca="1">IFERROR(IF(W538=0,0,VLOOKUP(SUBSTITUTE(VLOOKUP(W538,#REF!,MATCH("strItemName",#REF!,0),FALSE),"SUI_",""),#REF!,2,FALSE)),"ERROR")</f>
        <v>ERROR</v>
      </c>
      <c r="Y538" s="22">
        <f t="shared" ca="1" si="28"/>
        <v>243001</v>
      </c>
      <c r="Z538" s="134" t="str">
        <f ca="1">IFERROR(IF(Y538=0,0,VLOOKUP(SUBSTITUTE(VLOOKUP(Y538,#REF!,MATCH("strItemName",#REF!,0),FALSE),"SUI_",""),#REF!,2,FALSE)),"ERROR")</f>
        <v>ERROR</v>
      </c>
      <c r="AA538" s="22">
        <f t="shared" ca="1" si="28"/>
        <v>243001</v>
      </c>
      <c r="AB538" s="134" t="str">
        <f ca="1">IFERROR(IF(AA538=0,0,VLOOKUP(SUBSTITUTE(VLOOKUP(AA538,#REF!,MATCH("strItemName",#REF!,0),FALSE),"SUI_",""),#REF!,2,FALSE)),"ERROR")</f>
        <v>ERROR</v>
      </c>
      <c r="AC538" s="22">
        <f t="shared" ca="1" si="28"/>
        <v>243001</v>
      </c>
      <c r="AD538" s="134" t="str">
        <f ca="1">IFERROR(IF(AC538=0,0,VLOOKUP(SUBSTITUTE(VLOOKUP(AC538,#REF!,MATCH("strItemName",#REF!,0),FALSE),"SUI_",""),#REF!,2,FALSE)),"ERROR")</f>
        <v>ERROR</v>
      </c>
      <c r="AE538" s="22">
        <f t="shared" ca="1" si="28"/>
        <v>243001</v>
      </c>
      <c r="AF538" s="134" t="str">
        <f ca="1">IFERROR(IF(AE538=0,0,VLOOKUP(SUBSTITUTE(VLOOKUP(AE538,#REF!,MATCH("strItemName",#REF!,0),FALSE),"SUI_",""),#REF!,2,FALSE)),"ERROR")</f>
        <v>ERROR</v>
      </c>
      <c r="AG538" s="88">
        <v>0</v>
      </c>
      <c r="AH538" s="134">
        <f>IFERROR(IF(AG538=0,0,VLOOKUP(SUBSTITUTE(VLOOKUP(AG538,#REF!,MATCH("strItemName",#REF!,0),FALSE),"SUI_",""),#REF!,2,FALSE)),"ERROR")</f>
        <v>0</v>
      </c>
      <c r="AI538" s="22">
        <f ca="1">IFERROR(IFERROR(VLOOKUP($B538,INDIRECT(VLOOKUP($E538,보상!$S:$AA,2,FALSE)),MATCH(AI$6,INDIRECT(VLOOKUP($E538,보상!$S:$AA,3,FALSE)),0),FALSE),VLOOKUP($B538,INDIRECT(VLOOKUP($E538&amp;"_U",보상!$S:$AA,2,FALSE)),MATCH(AI$6,INDIRECT(VLOOKUP($E538&amp;"_U",보상!$S:$AA,3,FALSE)),0),FALSE)),"ERROR")</f>
        <v>1</v>
      </c>
      <c r="AJ538" s="22">
        <v>0</v>
      </c>
      <c r="AK538" s="22">
        <v>0</v>
      </c>
      <c r="AL538" s="22">
        <v>0</v>
      </c>
      <c r="AM538" s="22" t="b">
        <v>0</v>
      </c>
      <c r="AN538" s="22">
        <v>0</v>
      </c>
      <c r="AO538" s="22">
        <v>0</v>
      </c>
    </row>
    <row r="539" spans="2:41" ht="16.5" customHeight="1" x14ac:dyDescent="0.3">
      <c r="B539" s="153">
        <f t="shared" si="27"/>
        <v>1074902</v>
      </c>
      <c r="C539" s="22">
        <v>1074902</v>
      </c>
      <c r="D539" s="156" t="str">
        <f ca="1">IFERROR(IFERROR(VLOOKUP($B539,INDIRECT(VLOOKUP($E539,보상!$S:$AA,2,FALSE)),MATCH(D$6,INDIRECT(VLOOKUP($E539,보상!$S:$AA,3,FALSE)),0),FALSE),VLOOKUP($B539,INDIRECT(VLOOKUP($E539&amp;"_U",보상!$S:$AA,2,FALSE)),MATCH(D$6,INDIRECT(VLOOKUP($E539&amp;"_U",보상!$S:$AA,3,FALSE)),0),FALSE)),"ERROR")</f>
        <v>정면 돌파</v>
      </c>
      <c r="E539" s="22" t="s">
        <v>384</v>
      </c>
      <c r="F539" s="22">
        <f>COUNTIF($C$8:$C539,$C539)</f>
        <v>1</v>
      </c>
      <c r="G539" s="22" t="b">
        <v>0</v>
      </c>
      <c r="H539" s="22">
        <v>0</v>
      </c>
      <c r="I539" s="129">
        <f>IFERROR(IF(H539=0,0,VLOOKUP(VLOOKUP(H539,#REF!,MATCH("strMailTitleID",#REF!,0),FALSE),#REF!,2,FALSE)),"ERROR")</f>
        <v>0</v>
      </c>
      <c r="J539" s="176">
        <v>0</v>
      </c>
      <c r="K539" s="129">
        <f>IFERROR(IF(J539=0,0,VLOOKUP(VLOOKUP(J539,#REF!,MATCH("strMailTitleID",#REF!,0),FALSE),#REF!,2,FALSE)),"ERROR")</f>
        <v>0</v>
      </c>
      <c r="L539" s="22">
        <f ca="1">IFERROR(IFERROR(VLOOKUP($B539,INDIRECT(VLOOKUP($E539,보상!$S:$AA,2,FALSE)),MATCH(L$6,INDIRECT(VLOOKUP($E539,보상!$S:$AA,3,FALSE)),0),FALSE),VLOOKUP($B539,INDIRECT(VLOOKUP($E539&amp;"_U",보상!$S:$AA,2,FALSE)),MATCH(L$6,INDIRECT(VLOOKUP($E539&amp;"_U",보상!$S:$AA,3,FALSE)),0),FALSE)),"ERROR")</f>
        <v>45720</v>
      </c>
      <c r="M539" s="22">
        <v>0</v>
      </c>
      <c r="N539" s="22">
        <v>0</v>
      </c>
      <c r="O539" s="22">
        <v>0</v>
      </c>
      <c r="P539" s="22" t="str">
        <f ca="1">IFERROR(IFERROR(VLOOKUP($B539,INDIRECT(VLOOKUP($E539,보상!$S:$AA,2,FALSE)),MATCH(P$6,INDIRECT(VLOOKUP($E539,보상!$S:$AA,3,FALSE)),0),FALSE),VLOOKUP($B539,INDIRECT(VLOOKUP($E539&amp;"_U",보상!$S:$AA,2,FALSE)),MATCH(P$6,INDIRECT(VLOOKUP($E539&amp;"_U",보상!$S:$AA,3,FALSE)),0),FALSE)),"ERROR")</f>
        <v>Gold</v>
      </c>
      <c r="Q539" s="22">
        <f ca="1">IFERROR(IFERROR(VLOOKUP($B539,INDIRECT(VLOOKUP($E539,보상!$S:$AA,2,FALSE)),MATCH(Q$6,INDIRECT(VLOOKUP($E539,보상!$S:$AA,3,FALSE)),0),FALSE),VLOOKUP($B539,INDIRECT(VLOOKUP($E539&amp;"_U",보상!$S:$AA,2,FALSE)),MATCH(Q$6,INDIRECT(VLOOKUP($E539&amp;"_U",보상!$S:$AA,3,FALSE)),0),FALSE)),"ERROR")</f>
        <v>17940</v>
      </c>
      <c r="R539" s="22" t="b">
        <v>0</v>
      </c>
      <c r="S539" s="22" t="b">
        <v>0</v>
      </c>
      <c r="T539" s="22">
        <f ca="1">IFERROR(IF(W539=0,0,VLOOKUP(W539,보상!$D:$K,6,FALSE)),"-")</f>
        <v>0</v>
      </c>
      <c r="U539" s="22">
        <f ca="1">IFERROR(IF(W539=0,0,VLOOKUP(W539,보상!$D:$K,7,FALSE)),"-")</f>
        <v>0</v>
      </c>
      <c r="V539" s="22">
        <f ca="1">IFERROR(IF(W539=0,0,VLOOKUP(W539,보상!$D:$K,8,FALSE)),"-")</f>
        <v>0</v>
      </c>
      <c r="W539" s="22">
        <f ca="1">IFERROR(IFERROR(VLOOKUP($B539,INDIRECT(VLOOKUP($E539,보상!$S:$AA,2,FALSE)),MATCH(W$6,INDIRECT(VLOOKUP($E539,보상!$S:$AA,3,FALSE)),0),FALSE),VLOOKUP($B539,INDIRECT(VLOOKUP($E539&amp;"_U",보상!$S:$AA,2,FALSE)),MATCH(W$6,INDIRECT(VLOOKUP($E539&amp;"_U",보상!$S:$AA,3,FALSE)),0),FALSE)),"ERROR")</f>
        <v>4012010</v>
      </c>
      <c r="X539" s="134" t="str">
        <f ca="1">IFERROR(IF(W539=0,0,VLOOKUP(SUBSTITUTE(VLOOKUP(W539,#REF!,MATCH("strItemName",#REF!,0),FALSE),"SUI_",""),#REF!,2,FALSE)),"ERROR")</f>
        <v>ERROR</v>
      </c>
      <c r="Y539" s="22">
        <f t="shared" ca="1" si="28"/>
        <v>4012010</v>
      </c>
      <c r="Z539" s="134" t="str">
        <f ca="1">IFERROR(IF(Y539=0,0,VLOOKUP(SUBSTITUTE(VLOOKUP(Y539,#REF!,MATCH("strItemName",#REF!,0),FALSE),"SUI_",""),#REF!,2,FALSE)),"ERROR")</f>
        <v>ERROR</v>
      </c>
      <c r="AA539" s="22">
        <f t="shared" ca="1" si="28"/>
        <v>4012010</v>
      </c>
      <c r="AB539" s="134" t="str">
        <f ca="1">IFERROR(IF(AA539=0,0,VLOOKUP(SUBSTITUTE(VLOOKUP(AA539,#REF!,MATCH("strItemName",#REF!,0),FALSE),"SUI_",""),#REF!,2,FALSE)),"ERROR")</f>
        <v>ERROR</v>
      </c>
      <c r="AC539" s="22">
        <f t="shared" ca="1" si="28"/>
        <v>4012010</v>
      </c>
      <c r="AD539" s="134" t="str">
        <f ca="1">IFERROR(IF(AC539=0,0,VLOOKUP(SUBSTITUTE(VLOOKUP(AC539,#REF!,MATCH("strItemName",#REF!,0),FALSE),"SUI_",""),#REF!,2,FALSE)),"ERROR")</f>
        <v>ERROR</v>
      </c>
      <c r="AE539" s="22">
        <f t="shared" ca="1" si="28"/>
        <v>4012010</v>
      </c>
      <c r="AF539" s="134" t="str">
        <f ca="1">IFERROR(IF(AE539=0,0,VLOOKUP(SUBSTITUTE(VLOOKUP(AE539,#REF!,MATCH("strItemName",#REF!,0),FALSE),"SUI_",""),#REF!,2,FALSE)),"ERROR")</f>
        <v>ERROR</v>
      </c>
      <c r="AG539" s="88">
        <v>0</v>
      </c>
      <c r="AH539" s="134">
        <f>IFERROR(IF(AG539=0,0,VLOOKUP(SUBSTITUTE(VLOOKUP(AG539,#REF!,MATCH("strItemName",#REF!,0),FALSE),"SUI_",""),#REF!,2,FALSE)),"ERROR")</f>
        <v>0</v>
      </c>
      <c r="AI539" s="22">
        <f ca="1">IFERROR(IFERROR(VLOOKUP($B539,INDIRECT(VLOOKUP($E539,보상!$S:$AA,2,FALSE)),MATCH(AI$6,INDIRECT(VLOOKUP($E539,보상!$S:$AA,3,FALSE)),0),FALSE),VLOOKUP($B539,INDIRECT(VLOOKUP($E539&amp;"_U",보상!$S:$AA,2,FALSE)),MATCH(AI$6,INDIRECT(VLOOKUP($E539&amp;"_U",보상!$S:$AA,3,FALSE)),0),FALSE)),"ERROR")</f>
        <v>1</v>
      </c>
      <c r="AJ539" s="22">
        <v>0</v>
      </c>
      <c r="AK539" s="22">
        <v>0</v>
      </c>
      <c r="AL539" s="22">
        <v>0</v>
      </c>
      <c r="AM539" s="22" t="b">
        <v>0</v>
      </c>
      <c r="AN539" s="22">
        <v>0</v>
      </c>
      <c r="AO539" s="22">
        <v>0</v>
      </c>
    </row>
    <row r="540" spans="2:41" ht="16.5" customHeight="1" x14ac:dyDescent="0.3">
      <c r="B540" s="153">
        <f t="shared" si="27"/>
        <v>1075002</v>
      </c>
      <c r="C540" s="22">
        <v>1075002</v>
      </c>
      <c r="D540" s="156" t="str">
        <f ca="1">IFERROR(IFERROR(VLOOKUP($B540,INDIRECT(VLOOKUP($E540,보상!$S:$AA,2,FALSE)),MATCH(D$6,INDIRECT(VLOOKUP($E540,보상!$S:$AA,3,FALSE)),0),FALSE),VLOOKUP($B540,INDIRECT(VLOOKUP($E540&amp;"_U",보상!$S:$AA,2,FALSE)),MATCH(D$6,INDIRECT(VLOOKUP($E540&amp;"_U",보상!$S:$AA,3,FALSE)),0),FALSE)),"ERROR")</f>
        <v>신기루 요새로</v>
      </c>
      <c r="E540" s="22" t="s">
        <v>384</v>
      </c>
      <c r="F540" s="22">
        <f>COUNTIF($C$8:$C540,$C540)</f>
        <v>1</v>
      </c>
      <c r="G540" s="22" t="b">
        <v>0</v>
      </c>
      <c r="H540" s="22">
        <v>0</v>
      </c>
      <c r="I540" s="129">
        <f>IFERROR(IF(H540=0,0,VLOOKUP(VLOOKUP(H540,#REF!,MATCH("strMailTitleID",#REF!,0),FALSE),#REF!,2,FALSE)),"ERROR")</f>
        <v>0</v>
      </c>
      <c r="J540" s="176">
        <v>0</v>
      </c>
      <c r="K540" s="129">
        <f>IFERROR(IF(J540=0,0,VLOOKUP(VLOOKUP(J540,#REF!,MATCH("strMailTitleID",#REF!,0),FALSE),#REF!,2,FALSE)),"ERROR")</f>
        <v>0</v>
      </c>
      <c r="L540" s="22">
        <f ca="1">IFERROR(IFERROR(VLOOKUP($B540,INDIRECT(VLOOKUP($E540,보상!$S:$AA,2,FALSE)),MATCH(L$6,INDIRECT(VLOOKUP($E540,보상!$S:$AA,3,FALSE)),0),FALSE),VLOOKUP($B540,INDIRECT(VLOOKUP($E540&amp;"_U",보상!$S:$AA,2,FALSE)),MATCH(L$6,INDIRECT(VLOOKUP($E540&amp;"_U",보상!$S:$AA,3,FALSE)),0),FALSE)),"ERROR")</f>
        <v>49230</v>
      </c>
      <c r="M540" s="22">
        <v>0</v>
      </c>
      <c r="N540" s="22">
        <v>0</v>
      </c>
      <c r="O540" s="22">
        <v>0</v>
      </c>
      <c r="P540" s="22" t="str">
        <f ca="1">IFERROR(IFERROR(VLOOKUP($B540,INDIRECT(VLOOKUP($E540,보상!$S:$AA,2,FALSE)),MATCH(P$6,INDIRECT(VLOOKUP($E540,보상!$S:$AA,3,FALSE)),0),FALSE),VLOOKUP($B540,INDIRECT(VLOOKUP($E540&amp;"_U",보상!$S:$AA,2,FALSE)),MATCH(P$6,INDIRECT(VLOOKUP($E540&amp;"_U",보상!$S:$AA,3,FALSE)),0),FALSE)),"ERROR")</f>
        <v>Gold</v>
      </c>
      <c r="Q540" s="22">
        <f ca="1">IFERROR(IFERROR(VLOOKUP($B540,INDIRECT(VLOOKUP($E540,보상!$S:$AA,2,FALSE)),MATCH(Q$6,INDIRECT(VLOOKUP($E540,보상!$S:$AA,3,FALSE)),0),FALSE),VLOOKUP($B540,INDIRECT(VLOOKUP($E540&amp;"_U",보상!$S:$AA,2,FALSE)),MATCH(Q$6,INDIRECT(VLOOKUP($E540&amp;"_U",보상!$S:$AA,3,FALSE)),0),FALSE)),"ERROR")</f>
        <v>17940</v>
      </c>
      <c r="R540" s="22" t="b">
        <v>0</v>
      </c>
      <c r="S540" s="22" t="b">
        <v>0</v>
      </c>
      <c r="T540" s="22">
        <f ca="1">IFERROR(IF(W540=0,0,VLOOKUP(W540,보상!$D:$K,6,FALSE)),"-")</f>
        <v>0</v>
      </c>
      <c r="U540" s="22">
        <f ca="1">IFERROR(IF(W540=0,0,VLOOKUP(W540,보상!$D:$K,7,FALSE)),"-")</f>
        <v>0</v>
      </c>
      <c r="V540" s="22">
        <f ca="1">IFERROR(IF(W540=0,0,VLOOKUP(W540,보상!$D:$K,8,FALSE)),"-")</f>
        <v>0</v>
      </c>
      <c r="W540" s="22">
        <f ca="1">IFERROR(IFERROR(VLOOKUP($B540,INDIRECT(VLOOKUP($E540,보상!$S:$AA,2,FALSE)),MATCH(W$6,INDIRECT(VLOOKUP($E540,보상!$S:$AA,3,FALSE)),0),FALSE),VLOOKUP($B540,INDIRECT(VLOOKUP($E540&amp;"_U",보상!$S:$AA,2,FALSE)),MATCH(W$6,INDIRECT(VLOOKUP($E540&amp;"_U",보상!$S:$AA,3,FALSE)),0),FALSE)),"ERROR")</f>
        <v>4003031</v>
      </c>
      <c r="X540" s="134" t="str">
        <f ca="1">IFERROR(IF(W540=0,0,VLOOKUP(SUBSTITUTE(VLOOKUP(W540,#REF!,MATCH("strItemName",#REF!,0),FALSE),"SUI_",""),#REF!,2,FALSE)),"ERROR")</f>
        <v>ERROR</v>
      </c>
      <c r="Y540" s="22">
        <f t="shared" ca="1" si="28"/>
        <v>4003031</v>
      </c>
      <c r="Z540" s="134" t="str">
        <f ca="1">IFERROR(IF(Y540=0,0,VLOOKUP(SUBSTITUTE(VLOOKUP(Y540,#REF!,MATCH("strItemName",#REF!,0),FALSE),"SUI_",""),#REF!,2,FALSE)),"ERROR")</f>
        <v>ERROR</v>
      </c>
      <c r="AA540" s="22">
        <f t="shared" ca="1" si="28"/>
        <v>4003031</v>
      </c>
      <c r="AB540" s="134" t="str">
        <f ca="1">IFERROR(IF(AA540=0,0,VLOOKUP(SUBSTITUTE(VLOOKUP(AA540,#REF!,MATCH("strItemName",#REF!,0),FALSE),"SUI_",""),#REF!,2,FALSE)),"ERROR")</f>
        <v>ERROR</v>
      </c>
      <c r="AC540" s="22">
        <f t="shared" ca="1" si="28"/>
        <v>4003031</v>
      </c>
      <c r="AD540" s="134" t="str">
        <f ca="1">IFERROR(IF(AC540=0,0,VLOOKUP(SUBSTITUTE(VLOOKUP(AC540,#REF!,MATCH("strItemName",#REF!,0),FALSE),"SUI_",""),#REF!,2,FALSE)),"ERROR")</f>
        <v>ERROR</v>
      </c>
      <c r="AE540" s="22">
        <f t="shared" ca="1" si="28"/>
        <v>4003031</v>
      </c>
      <c r="AF540" s="134" t="str">
        <f ca="1">IFERROR(IF(AE540=0,0,VLOOKUP(SUBSTITUTE(VLOOKUP(AE540,#REF!,MATCH("strItemName",#REF!,0),FALSE),"SUI_",""),#REF!,2,FALSE)),"ERROR")</f>
        <v>ERROR</v>
      </c>
      <c r="AG540" s="88">
        <v>0</v>
      </c>
      <c r="AH540" s="134">
        <f>IFERROR(IF(AG540=0,0,VLOOKUP(SUBSTITUTE(VLOOKUP(AG540,#REF!,MATCH("strItemName",#REF!,0),FALSE),"SUI_",""),#REF!,2,FALSE)),"ERROR")</f>
        <v>0</v>
      </c>
      <c r="AI540" s="22">
        <f ca="1">IFERROR(IFERROR(VLOOKUP($B540,INDIRECT(VLOOKUP($E540,보상!$S:$AA,2,FALSE)),MATCH(AI$6,INDIRECT(VLOOKUP($E540,보상!$S:$AA,3,FALSE)),0),FALSE),VLOOKUP($B540,INDIRECT(VLOOKUP($E540&amp;"_U",보상!$S:$AA,2,FALSE)),MATCH(AI$6,INDIRECT(VLOOKUP($E540&amp;"_U",보상!$S:$AA,3,FALSE)),0),FALSE)),"ERROR")</f>
        <v>1</v>
      </c>
      <c r="AJ540" s="22">
        <v>0</v>
      </c>
      <c r="AK540" s="22">
        <v>0</v>
      </c>
      <c r="AL540" s="22">
        <v>0</v>
      </c>
      <c r="AM540" s="22" t="b">
        <v>0</v>
      </c>
      <c r="AN540" s="22">
        <v>0</v>
      </c>
      <c r="AO540" s="22">
        <v>0</v>
      </c>
    </row>
    <row r="541" spans="2:41" ht="16.5" customHeight="1" x14ac:dyDescent="0.3">
      <c r="B541" s="153">
        <f t="shared" si="27"/>
        <v>1075102</v>
      </c>
      <c r="C541" s="22">
        <v>1075102</v>
      </c>
      <c r="D541" s="156" t="str">
        <f ca="1">IFERROR(IFERROR(VLOOKUP($B541,INDIRECT(VLOOKUP($E541,보상!$S:$AA,2,FALSE)),MATCH(D$6,INDIRECT(VLOOKUP($E541,보상!$S:$AA,3,FALSE)),0),FALSE),VLOOKUP($B541,INDIRECT(VLOOKUP($E541&amp;"_U",보상!$S:$AA,2,FALSE)),MATCH(D$6,INDIRECT(VLOOKUP($E541&amp;"_U",보상!$S:$AA,3,FALSE)),0),FALSE)),"ERROR")</f>
        <v>카이로와 조우</v>
      </c>
      <c r="E541" s="22" t="s">
        <v>384</v>
      </c>
      <c r="F541" s="22">
        <f>COUNTIF($C$8:$C541,$C541)</f>
        <v>1</v>
      </c>
      <c r="G541" s="22" t="b">
        <v>0</v>
      </c>
      <c r="H541" s="22">
        <v>0</v>
      </c>
      <c r="I541" s="129">
        <f>IFERROR(IF(H541=0,0,VLOOKUP(VLOOKUP(H541,#REF!,MATCH("strMailTitleID",#REF!,0),FALSE),#REF!,2,FALSE)),"ERROR")</f>
        <v>0</v>
      </c>
      <c r="J541" s="176">
        <v>0</v>
      </c>
      <c r="K541" s="129">
        <f>IFERROR(IF(J541=0,0,VLOOKUP(VLOOKUP(J541,#REF!,MATCH("strMailTitleID",#REF!,0),FALSE),#REF!,2,FALSE)),"ERROR")</f>
        <v>0</v>
      </c>
      <c r="L541" s="22">
        <f ca="1">IFERROR(IFERROR(VLOOKUP($B541,INDIRECT(VLOOKUP($E541,보상!$S:$AA,2,FALSE)),MATCH(L$6,INDIRECT(VLOOKUP($E541,보상!$S:$AA,3,FALSE)),0),FALSE),VLOOKUP($B541,INDIRECT(VLOOKUP($E541&amp;"_U",보상!$S:$AA,2,FALSE)),MATCH(L$6,INDIRECT(VLOOKUP($E541&amp;"_U",보상!$S:$AA,3,FALSE)),0),FALSE)),"ERROR")</f>
        <v>45720</v>
      </c>
      <c r="M541" s="22">
        <v>0</v>
      </c>
      <c r="N541" s="22">
        <v>0</v>
      </c>
      <c r="O541" s="22">
        <v>0</v>
      </c>
      <c r="P541" s="22" t="str">
        <f ca="1">IFERROR(IFERROR(VLOOKUP($B541,INDIRECT(VLOOKUP($E541,보상!$S:$AA,2,FALSE)),MATCH(P$6,INDIRECT(VLOOKUP($E541,보상!$S:$AA,3,FALSE)),0),FALSE),VLOOKUP($B541,INDIRECT(VLOOKUP($E541&amp;"_U",보상!$S:$AA,2,FALSE)),MATCH(P$6,INDIRECT(VLOOKUP($E541&amp;"_U",보상!$S:$AA,3,FALSE)),0),FALSE)),"ERROR")</f>
        <v>Gold</v>
      </c>
      <c r="Q541" s="22">
        <f ca="1">IFERROR(IFERROR(VLOOKUP($B541,INDIRECT(VLOOKUP($E541,보상!$S:$AA,2,FALSE)),MATCH(Q$6,INDIRECT(VLOOKUP($E541,보상!$S:$AA,3,FALSE)),0),FALSE),VLOOKUP($B541,INDIRECT(VLOOKUP($E541&amp;"_U",보상!$S:$AA,2,FALSE)),MATCH(Q$6,INDIRECT(VLOOKUP($E541&amp;"_U",보상!$S:$AA,3,FALSE)),0),FALSE)),"ERROR")</f>
        <v>17940</v>
      </c>
      <c r="R541" s="22" t="b">
        <v>0</v>
      </c>
      <c r="S541" s="22" t="b">
        <v>0</v>
      </c>
      <c r="T541" s="22">
        <f ca="1">IFERROR(IF(W541=0,0,VLOOKUP(W541,보상!$D:$K,6,FALSE)),"-")</f>
        <v>0</v>
      </c>
      <c r="U541" s="22">
        <f ca="1">IFERROR(IF(W541=0,0,VLOOKUP(W541,보상!$D:$K,7,FALSE)),"-")</f>
        <v>1750</v>
      </c>
      <c r="V541" s="22">
        <f ca="1">IFERROR(IF(W541=0,0,VLOOKUP(W541,보상!$D:$K,8,FALSE)),"-")</f>
        <v>0</v>
      </c>
      <c r="W541" s="22">
        <f ca="1">IFERROR(IFERROR(VLOOKUP($B541,INDIRECT(VLOOKUP($E541,보상!$S:$AA,2,FALSE)),MATCH(W$6,INDIRECT(VLOOKUP($E541,보상!$S:$AA,3,FALSE)),0),FALSE),VLOOKUP($B541,INDIRECT(VLOOKUP($E541&amp;"_U",보상!$S:$AA,2,FALSE)),MATCH(W$6,INDIRECT(VLOOKUP($E541&amp;"_U",보상!$S:$AA,3,FALSE)),0),FALSE)),"ERROR")</f>
        <v>242001</v>
      </c>
      <c r="X541" s="134" t="str">
        <f ca="1">IFERROR(IF(W541=0,0,VLOOKUP(SUBSTITUTE(VLOOKUP(W541,#REF!,MATCH("strItemName",#REF!,0),FALSE),"SUI_",""),#REF!,2,FALSE)),"ERROR")</f>
        <v>ERROR</v>
      </c>
      <c r="Y541" s="22">
        <f t="shared" ca="1" si="28"/>
        <v>242001</v>
      </c>
      <c r="Z541" s="134" t="str">
        <f ca="1">IFERROR(IF(Y541=0,0,VLOOKUP(SUBSTITUTE(VLOOKUP(Y541,#REF!,MATCH("strItemName",#REF!,0),FALSE),"SUI_",""),#REF!,2,FALSE)),"ERROR")</f>
        <v>ERROR</v>
      </c>
      <c r="AA541" s="22">
        <f t="shared" ca="1" si="28"/>
        <v>242001</v>
      </c>
      <c r="AB541" s="134" t="str">
        <f ca="1">IFERROR(IF(AA541=0,0,VLOOKUP(SUBSTITUTE(VLOOKUP(AA541,#REF!,MATCH("strItemName",#REF!,0),FALSE),"SUI_",""),#REF!,2,FALSE)),"ERROR")</f>
        <v>ERROR</v>
      </c>
      <c r="AC541" s="22">
        <f t="shared" ca="1" si="28"/>
        <v>242001</v>
      </c>
      <c r="AD541" s="134" t="str">
        <f ca="1">IFERROR(IF(AC541=0,0,VLOOKUP(SUBSTITUTE(VLOOKUP(AC541,#REF!,MATCH("strItemName",#REF!,0),FALSE),"SUI_",""),#REF!,2,FALSE)),"ERROR")</f>
        <v>ERROR</v>
      </c>
      <c r="AE541" s="22">
        <f t="shared" ca="1" si="28"/>
        <v>242001</v>
      </c>
      <c r="AF541" s="134" t="str">
        <f ca="1">IFERROR(IF(AE541=0,0,VLOOKUP(SUBSTITUTE(VLOOKUP(AE541,#REF!,MATCH("strItemName",#REF!,0),FALSE),"SUI_",""),#REF!,2,FALSE)),"ERROR")</f>
        <v>ERROR</v>
      </c>
      <c r="AG541" s="88">
        <v>0</v>
      </c>
      <c r="AH541" s="134">
        <f>IFERROR(IF(AG541=0,0,VLOOKUP(SUBSTITUTE(VLOOKUP(AG541,#REF!,MATCH("strItemName",#REF!,0),FALSE),"SUI_",""),#REF!,2,FALSE)),"ERROR")</f>
        <v>0</v>
      </c>
      <c r="AI541" s="22">
        <f ca="1">IFERROR(IFERROR(VLOOKUP($B541,INDIRECT(VLOOKUP($E541,보상!$S:$AA,2,FALSE)),MATCH(AI$6,INDIRECT(VLOOKUP($E541,보상!$S:$AA,3,FALSE)),0),FALSE),VLOOKUP($B541,INDIRECT(VLOOKUP($E541&amp;"_U",보상!$S:$AA,2,FALSE)),MATCH(AI$6,INDIRECT(VLOOKUP($E541&amp;"_U",보상!$S:$AA,3,FALSE)),0),FALSE)),"ERROR")</f>
        <v>1</v>
      </c>
      <c r="AJ541" s="22">
        <v>0</v>
      </c>
      <c r="AK541" s="22">
        <v>0</v>
      </c>
      <c r="AL541" s="22">
        <v>0</v>
      </c>
      <c r="AM541" s="22" t="b">
        <v>0</v>
      </c>
      <c r="AN541" s="22">
        <v>0</v>
      </c>
      <c r="AO541" s="22">
        <v>0</v>
      </c>
    </row>
    <row r="542" spans="2:41" ht="16.5" customHeight="1" x14ac:dyDescent="0.3">
      <c r="B542" s="153">
        <f t="shared" si="27"/>
        <v>1075202</v>
      </c>
      <c r="C542" s="22">
        <v>1075202</v>
      </c>
      <c r="D542" s="156" t="str">
        <f ca="1">IFERROR(IFERROR(VLOOKUP($B542,INDIRECT(VLOOKUP($E542,보상!$S:$AA,2,FALSE)),MATCH(D$6,INDIRECT(VLOOKUP($E542,보상!$S:$AA,3,FALSE)),0),FALSE),VLOOKUP($B542,INDIRECT(VLOOKUP($E542&amp;"_U",보상!$S:$AA,2,FALSE)),MATCH(D$6,INDIRECT(VLOOKUP($E542&amp;"_U",보상!$S:$AA,3,FALSE)),0),FALSE)),"ERROR")</f>
        <v>사라진 연맹의 목적</v>
      </c>
      <c r="E542" s="22" t="s">
        <v>384</v>
      </c>
      <c r="F542" s="22">
        <f>COUNTIF($C$8:$C542,$C542)</f>
        <v>1</v>
      </c>
      <c r="G542" s="22" t="b">
        <v>0</v>
      </c>
      <c r="H542" s="22">
        <v>0</v>
      </c>
      <c r="I542" s="129">
        <f>IFERROR(IF(H542=0,0,VLOOKUP(VLOOKUP(H542,#REF!,MATCH("strMailTitleID",#REF!,0),FALSE),#REF!,2,FALSE)),"ERROR")</f>
        <v>0</v>
      </c>
      <c r="J542" s="176">
        <v>0</v>
      </c>
      <c r="K542" s="129">
        <f>IFERROR(IF(J542=0,0,VLOOKUP(VLOOKUP(J542,#REF!,MATCH("strMailTitleID",#REF!,0),FALSE),#REF!,2,FALSE)),"ERROR")</f>
        <v>0</v>
      </c>
      <c r="L542" s="22">
        <f ca="1">IFERROR(IFERROR(VLOOKUP($B542,INDIRECT(VLOOKUP($E542,보상!$S:$AA,2,FALSE)),MATCH(L$6,INDIRECT(VLOOKUP($E542,보상!$S:$AA,3,FALSE)),0),FALSE),VLOOKUP($B542,INDIRECT(VLOOKUP($E542&amp;"_U",보상!$S:$AA,2,FALSE)),MATCH(L$6,INDIRECT(VLOOKUP($E542&amp;"_U",보상!$S:$AA,3,FALSE)),0),FALSE)),"ERROR")</f>
        <v>45720</v>
      </c>
      <c r="M542" s="22">
        <v>0</v>
      </c>
      <c r="N542" s="22">
        <v>0</v>
      </c>
      <c r="O542" s="22">
        <v>0</v>
      </c>
      <c r="P542" s="22" t="str">
        <f ca="1">IFERROR(IFERROR(VLOOKUP($B542,INDIRECT(VLOOKUP($E542,보상!$S:$AA,2,FALSE)),MATCH(P$6,INDIRECT(VLOOKUP($E542,보상!$S:$AA,3,FALSE)),0),FALSE),VLOOKUP($B542,INDIRECT(VLOOKUP($E542&amp;"_U",보상!$S:$AA,2,FALSE)),MATCH(P$6,INDIRECT(VLOOKUP($E542&amp;"_U",보상!$S:$AA,3,FALSE)),0),FALSE)),"ERROR")</f>
        <v>Gold</v>
      </c>
      <c r="Q542" s="22">
        <f ca="1">IFERROR(IFERROR(VLOOKUP($B542,INDIRECT(VLOOKUP($E542,보상!$S:$AA,2,FALSE)),MATCH(Q$6,INDIRECT(VLOOKUP($E542,보상!$S:$AA,3,FALSE)),0),FALSE),VLOOKUP($B542,INDIRECT(VLOOKUP($E542&amp;"_U",보상!$S:$AA,2,FALSE)),MATCH(Q$6,INDIRECT(VLOOKUP($E542&amp;"_U",보상!$S:$AA,3,FALSE)),0),FALSE)),"ERROR")</f>
        <v>17940</v>
      </c>
      <c r="R542" s="22" t="b">
        <v>0</v>
      </c>
      <c r="S542" s="22" t="b">
        <v>0</v>
      </c>
      <c r="T542" s="22">
        <f ca="1">IFERROR(IF(W542=0,0,VLOOKUP(W542,보상!$D:$K,6,FALSE)),"-")</f>
        <v>0</v>
      </c>
      <c r="U542" s="22">
        <f ca="1">IFERROR(IF(W542=0,0,VLOOKUP(W542,보상!$D:$K,7,FALSE)),"-")</f>
        <v>0</v>
      </c>
      <c r="V542" s="22">
        <f ca="1">IFERROR(IF(W542=0,0,VLOOKUP(W542,보상!$D:$K,8,FALSE)),"-")</f>
        <v>0</v>
      </c>
      <c r="W542" s="22">
        <f ca="1">IFERROR(IFERROR(VLOOKUP($B542,INDIRECT(VLOOKUP($E542,보상!$S:$AA,2,FALSE)),MATCH(W$6,INDIRECT(VLOOKUP($E542,보상!$S:$AA,3,FALSE)),0),FALSE),VLOOKUP($B542,INDIRECT(VLOOKUP($E542&amp;"_U",보상!$S:$AA,2,FALSE)),MATCH(W$6,INDIRECT(VLOOKUP($E542&amp;"_U",보상!$S:$AA,3,FALSE)),0),FALSE)),"ERROR")</f>
        <v>2014001</v>
      </c>
      <c r="X542" s="134" t="str">
        <f ca="1">IFERROR(IF(W542=0,0,VLOOKUP(SUBSTITUTE(VLOOKUP(W542,#REF!,MATCH("strItemName",#REF!,0),FALSE),"SUI_",""),#REF!,2,FALSE)),"ERROR")</f>
        <v>ERROR</v>
      </c>
      <c r="Y542" s="22">
        <f t="shared" ca="1" si="28"/>
        <v>2014001</v>
      </c>
      <c r="Z542" s="134" t="str">
        <f ca="1">IFERROR(IF(Y542=0,0,VLOOKUP(SUBSTITUTE(VLOOKUP(Y542,#REF!,MATCH("strItemName",#REF!,0),FALSE),"SUI_",""),#REF!,2,FALSE)),"ERROR")</f>
        <v>ERROR</v>
      </c>
      <c r="AA542" s="22">
        <f t="shared" ca="1" si="28"/>
        <v>2014001</v>
      </c>
      <c r="AB542" s="134" t="str">
        <f ca="1">IFERROR(IF(AA542=0,0,VLOOKUP(SUBSTITUTE(VLOOKUP(AA542,#REF!,MATCH("strItemName",#REF!,0),FALSE),"SUI_",""),#REF!,2,FALSE)),"ERROR")</f>
        <v>ERROR</v>
      </c>
      <c r="AC542" s="22">
        <f t="shared" ca="1" si="28"/>
        <v>2014001</v>
      </c>
      <c r="AD542" s="134" t="str">
        <f ca="1">IFERROR(IF(AC542=0,0,VLOOKUP(SUBSTITUTE(VLOOKUP(AC542,#REF!,MATCH("strItemName",#REF!,0),FALSE),"SUI_",""),#REF!,2,FALSE)),"ERROR")</f>
        <v>ERROR</v>
      </c>
      <c r="AE542" s="22">
        <f t="shared" ca="1" si="28"/>
        <v>2014001</v>
      </c>
      <c r="AF542" s="134" t="str">
        <f ca="1">IFERROR(IF(AE542=0,0,VLOOKUP(SUBSTITUTE(VLOOKUP(AE542,#REF!,MATCH("strItemName",#REF!,0),FALSE),"SUI_",""),#REF!,2,FALSE)),"ERROR")</f>
        <v>ERROR</v>
      </c>
      <c r="AG542" s="88">
        <v>0</v>
      </c>
      <c r="AH542" s="134">
        <f>IFERROR(IF(AG542=0,0,VLOOKUP(SUBSTITUTE(VLOOKUP(AG542,#REF!,MATCH("strItemName",#REF!,0),FALSE),"SUI_",""),#REF!,2,FALSE)),"ERROR")</f>
        <v>0</v>
      </c>
      <c r="AI542" s="22">
        <f ca="1">IFERROR(IFERROR(VLOOKUP($B542,INDIRECT(VLOOKUP($E542,보상!$S:$AA,2,FALSE)),MATCH(AI$6,INDIRECT(VLOOKUP($E542,보상!$S:$AA,3,FALSE)),0),FALSE),VLOOKUP($B542,INDIRECT(VLOOKUP($E542&amp;"_U",보상!$S:$AA,2,FALSE)),MATCH(AI$6,INDIRECT(VLOOKUP($E542&amp;"_U",보상!$S:$AA,3,FALSE)),0),FALSE)),"ERROR")</f>
        <v>5</v>
      </c>
      <c r="AJ542" s="22">
        <v>0</v>
      </c>
      <c r="AK542" s="22">
        <v>0</v>
      </c>
      <c r="AL542" s="22">
        <v>0</v>
      </c>
      <c r="AM542" s="22" t="b">
        <v>0</v>
      </c>
      <c r="AN542" s="22">
        <v>0</v>
      </c>
      <c r="AO542" s="22">
        <v>0</v>
      </c>
    </row>
    <row r="543" spans="2:41" ht="16.5" customHeight="1" x14ac:dyDescent="0.3">
      <c r="B543" s="153">
        <f t="shared" si="27"/>
        <v>1075302</v>
      </c>
      <c r="C543" s="22">
        <v>1075302</v>
      </c>
      <c r="D543" s="156" t="str">
        <f ca="1">IFERROR(IFERROR(VLOOKUP($B543,INDIRECT(VLOOKUP($E543,보상!$S:$AA,2,FALSE)),MATCH(D$6,INDIRECT(VLOOKUP($E543,보상!$S:$AA,3,FALSE)),0),FALSE),VLOOKUP($B543,INDIRECT(VLOOKUP($E543&amp;"_U",보상!$S:$AA,2,FALSE)),MATCH(D$6,INDIRECT(VLOOKUP($E543&amp;"_U",보상!$S:$AA,3,FALSE)),0),FALSE)),"ERROR")</f>
        <v>계속되는 토벌</v>
      </c>
      <c r="E543" s="22" t="s">
        <v>384</v>
      </c>
      <c r="F543" s="22">
        <f>COUNTIF($C$8:$C543,$C543)</f>
        <v>1</v>
      </c>
      <c r="G543" s="22" t="b">
        <v>0</v>
      </c>
      <c r="H543" s="22">
        <v>0</v>
      </c>
      <c r="I543" s="129">
        <f>IFERROR(IF(H543=0,0,VLOOKUP(VLOOKUP(H543,#REF!,MATCH("strMailTitleID",#REF!,0),FALSE),#REF!,2,FALSE)),"ERROR")</f>
        <v>0</v>
      </c>
      <c r="J543" s="176">
        <v>0</v>
      </c>
      <c r="K543" s="129">
        <f>IFERROR(IF(J543=0,0,VLOOKUP(VLOOKUP(J543,#REF!,MATCH("strMailTitleID",#REF!,0),FALSE),#REF!,2,FALSE)),"ERROR")</f>
        <v>0</v>
      </c>
      <c r="L543" s="22">
        <f ca="1">IFERROR(IFERROR(VLOOKUP($B543,INDIRECT(VLOOKUP($E543,보상!$S:$AA,2,FALSE)),MATCH(L$6,INDIRECT(VLOOKUP($E543,보상!$S:$AA,3,FALSE)),0),FALSE),VLOOKUP($B543,INDIRECT(VLOOKUP($E543&amp;"_U",보상!$S:$AA,2,FALSE)),MATCH(L$6,INDIRECT(VLOOKUP($E543&amp;"_U",보상!$S:$AA,3,FALSE)),0),FALSE)),"ERROR")</f>
        <v>49960</v>
      </c>
      <c r="M543" s="22">
        <v>0</v>
      </c>
      <c r="N543" s="22">
        <v>0</v>
      </c>
      <c r="O543" s="22">
        <v>0</v>
      </c>
      <c r="P543" s="22" t="str">
        <f ca="1">IFERROR(IFERROR(VLOOKUP($B543,INDIRECT(VLOOKUP($E543,보상!$S:$AA,2,FALSE)),MATCH(P$6,INDIRECT(VLOOKUP($E543,보상!$S:$AA,3,FALSE)),0),FALSE),VLOOKUP($B543,INDIRECT(VLOOKUP($E543&amp;"_U",보상!$S:$AA,2,FALSE)),MATCH(P$6,INDIRECT(VLOOKUP($E543&amp;"_U",보상!$S:$AA,3,FALSE)),0),FALSE)),"ERROR")</f>
        <v>Gold</v>
      </c>
      <c r="Q543" s="22">
        <f ca="1">IFERROR(IFERROR(VLOOKUP($B543,INDIRECT(VLOOKUP($E543,보상!$S:$AA,2,FALSE)),MATCH(Q$6,INDIRECT(VLOOKUP($E543,보상!$S:$AA,3,FALSE)),0),FALSE),VLOOKUP($B543,INDIRECT(VLOOKUP($E543&amp;"_U",보상!$S:$AA,2,FALSE)),MATCH(Q$6,INDIRECT(VLOOKUP($E543&amp;"_U",보상!$S:$AA,3,FALSE)),0),FALSE)),"ERROR")</f>
        <v>18210</v>
      </c>
      <c r="R543" s="22" t="b">
        <v>0</v>
      </c>
      <c r="S543" s="22" t="b">
        <v>0</v>
      </c>
      <c r="T543" s="22">
        <f ca="1">IFERROR(IF(W543=0,0,VLOOKUP(W543,보상!$D:$K,6,FALSE)),"-")</f>
        <v>0</v>
      </c>
      <c r="U543" s="22">
        <f ca="1">IFERROR(IF(W543=0,0,VLOOKUP(W543,보상!$D:$K,7,FALSE)),"-")</f>
        <v>5250</v>
      </c>
      <c r="V543" s="22">
        <f ca="1">IFERROR(IF(W543=0,0,VLOOKUP(W543,보상!$D:$K,8,FALSE)),"-")</f>
        <v>0</v>
      </c>
      <c r="W543" s="22">
        <f ca="1">IFERROR(IFERROR(VLOOKUP($B543,INDIRECT(VLOOKUP($E543,보상!$S:$AA,2,FALSE)),MATCH(W$6,INDIRECT(VLOOKUP($E543,보상!$S:$AA,3,FALSE)),0),FALSE),VLOOKUP($B543,INDIRECT(VLOOKUP($E543&amp;"_U",보상!$S:$AA,2,FALSE)),MATCH(W$6,INDIRECT(VLOOKUP($E543&amp;"_U",보상!$S:$AA,3,FALSE)),0),FALSE)),"ERROR")</f>
        <v>243001</v>
      </c>
      <c r="X543" s="134" t="str">
        <f ca="1">IFERROR(IF(W543=0,0,VLOOKUP(SUBSTITUTE(VLOOKUP(W543,#REF!,MATCH("strItemName",#REF!,0),FALSE),"SUI_",""),#REF!,2,FALSE)),"ERROR")</f>
        <v>ERROR</v>
      </c>
      <c r="Y543" s="22">
        <f t="shared" ca="1" si="28"/>
        <v>243001</v>
      </c>
      <c r="Z543" s="134" t="str">
        <f ca="1">IFERROR(IF(Y543=0,0,VLOOKUP(SUBSTITUTE(VLOOKUP(Y543,#REF!,MATCH("strItemName",#REF!,0),FALSE),"SUI_",""),#REF!,2,FALSE)),"ERROR")</f>
        <v>ERROR</v>
      </c>
      <c r="AA543" s="22">
        <f t="shared" ca="1" si="28"/>
        <v>243001</v>
      </c>
      <c r="AB543" s="134" t="str">
        <f ca="1">IFERROR(IF(AA543=0,0,VLOOKUP(SUBSTITUTE(VLOOKUP(AA543,#REF!,MATCH("strItemName",#REF!,0),FALSE),"SUI_",""),#REF!,2,FALSE)),"ERROR")</f>
        <v>ERROR</v>
      </c>
      <c r="AC543" s="22">
        <f t="shared" ca="1" si="28"/>
        <v>243001</v>
      </c>
      <c r="AD543" s="134" t="str">
        <f ca="1">IFERROR(IF(AC543=0,0,VLOOKUP(SUBSTITUTE(VLOOKUP(AC543,#REF!,MATCH("strItemName",#REF!,0),FALSE),"SUI_",""),#REF!,2,FALSE)),"ERROR")</f>
        <v>ERROR</v>
      </c>
      <c r="AE543" s="22">
        <f t="shared" ca="1" si="28"/>
        <v>243001</v>
      </c>
      <c r="AF543" s="134" t="str">
        <f ca="1">IFERROR(IF(AE543=0,0,VLOOKUP(SUBSTITUTE(VLOOKUP(AE543,#REF!,MATCH("strItemName",#REF!,0),FALSE),"SUI_",""),#REF!,2,FALSE)),"ERROR")</f>
        <v>ERROR</v>
      </c>
      <c r="AG543" s="88">
        <v>0</v>
      </c>
      <c r="AH543" s="134">
        <f>IFERROR(IF(AG543=0,0,VLOOKUP(SUBSTITUTE(VLOOKUP(AG543,#REF!,MATCH("strItemName",#REF!,0),FALSE),"SUI_",""),#REF!,2,FALSE)),"ERROR")</f>
        <v>0</v>
      </c>
      <c r="AI543" s="22">
        <f ca="1">IFERROR(IFERROR(VLOOKUP($B543,INDIRECT(VLOOKUP($E543,보상!$S:$AA,2,FALSE)),MATCH(AI$6,INDIRECT(VLOOKUP($E543,보상!$S:$AA,3,FALSE)),0),FALSE),VLOOKUP($B543,INDIRECT(VLOOKUP($E543&amp;"_U",보상!$S:$AA,2,FALSE)),MATCH(AI$6,INDIRECT(VLOOKUP($E543&amp;"_U",보상!$S:$AA,3,FALSE)),0),FALSE)),"ERROR")</f>
        <v>1</v>
      </c>
      <c r="AJ543" s="22">
        <v>0</v>
      </c>
      <c r="AK543" s="22">
        <v>0</v>
      </c>
      <c r="AL543" s="22">
        <v>0</v>
      </c>
      <c r="AM543" s="22" t="b">
        <v>0</v>
      </c>
      <c r="AN543" s="22">
        <v>0</v>
      </c>
      <c r="AO543" s="22">
        <v>0</v>
      </c>
    </row>
    <row r="544" spans="2:41" ht="16.5" customHeight="1" x14ac:dyDescent="0.3">
      <c r="B544" s="153">
        <f t="shared" si="27"/>
        <v>1075402</v>
      </c>
      <c r="C544" s="22">
        <v>1075402</v>
      </c>
      <c r="D544" s="156" t="str">
        <f ca="1">IFERROR(IFERROR(VLOOKUP($B544,INDIRECT(VLOOKUP($E544,보상!$S:$AA,2,FALSE)),MATCH(D$6,INDIRECT(VLOOKUP($E544,보상!$S:$AA,3,FALSE)),0),FALSE),VLOOKUP($B544,INDIRECT(VLOOKUP($E544&amp;"_U",보상!$S:$AA,2,FALSE)),MATCH(D$6,INDIRECT(VLOOKUP($E544&amp;"_U",보상!$S:$AA,3,FALSE)),0),FALSE)),"ERROR")</f>
        <v>수상한 야만족의 협공</v>
      </c>
      <c r="E544" s="22" t="s">
        <v>384</v>
      </c>
      <c r="F544" s="22">
        <f>COUNTIF($C$8:$C544,$C544)</f>
        <v>1</v>
      </c>
      <c r="G544" s="22" t="b">
        <v>0</v>
      </c>
      <c r="H544" s="22">
        <v>0</v>
      </c>
      <c r="I544" s="129">
        <f>IFERROR(IF(H544=0,0,VLOOKUP(VLOOKUP(H544,#REF!,MATCH("strMailTitleID",#REF!,0),FALSE),#REF!,2,FALSE)),"ERROR")</f>
        <v>0</v>
      </c>
      <c r="J544" s="176">
        <v>0</v>
      </c>
      <c r="K544" s="129">
        <f>IFERROR(IF(J544=0,0,VLOOKUP(VLOOKUP(J544,#REF!,MATCH("strMailTitleID",#REF!,0),FALSE),#REF!,2,FALSE)),"ERROR")</f>
        <v>0</v>
      </c>
      <c r="L544" s="22">
        <f ca="1">IFERROR(IFERROR(VLOOKUP($B544,INDIRECT(VLOOKUP($E544,보상!$S:$AA,2,FALSE)),MATCH(L$6,INDIRECT(VLOOKUP($E544,보상!$S:$AA,3,FALSE)),0),FALSE),VLOOKUP($B544,INDIRECT(VLOOKUP($E544&amp;"_U",보상!$S:$AA,2,FALSE)),MATCH(L$6,INDIRECT(VLOOKUP($E544&amp;"_U",보상!$S:$AA,3,FALSE)),0),FALSE)),"ERROR")</f>
        <v>47060</v>
      </c>
      <c r="M544" s="22">
        <v>0</v>
      </c>
      <c r="N544" s="22">
        <v>0</v>
      </c>
      <c r="O544" s="22">
        <v>0</v>
      </c>
      <c r="P544" s="22" t="str">
        <f ca="1">IFERROR(IFERROR(VLOOKUP($B544,INDIRECT(VLOOKUP($E544,보상!$S:$AA,2,FALSE)),MATCH(P$6,INDIRECT(VLOOKUP($E544,보상!$S:$AA,3,FALSE)),0),FALSE),VLOOKUP($B544,INDIRECT(VLOOKUP($E544&amp;"_U",보상!$S:$AA,2,FALSE)),MATCH(P$6,INDIRECT(VLOOKUP($E544&amp;"_U",보상!$S:$AA,3,FALSE)),0),FALSE)),"ERROR")</f>
        <v>Gold</v>
      </c>
      <c r="Q544" s="22">
        <f ca="1">IFERROR(IFERROR(VLOOKUP($B544,INDIRECT(VLOOKUP($E544,보상!$S:$AA,2,FALSE)),MATCH(Q$6,INDIRECT(VLOOKUP($E544,보상!$S:$AA,3,FALSE)),0),FALSE),VLOOKUP($B544,INDIRECT(VLOOKUP($E544&amp;"_U",보상!$S:$AA,2,FALSE)),MATCH(Q$6,INDIRECT(VLOOKUP($E544&amp;"_U",보상!$S:$AA,3,FALSE)),0),FALSE)),"ERROR")</f>
        <v>18210</v>
      </c>
      <c r="R544" s="22" t="b">
        <v>0</v>
      </c>
      <c r="S544" s="22" t="b">
        <v>0</v>
      </c>
      <c r="T544" s="22">
        <f ca="1">IFERROR(IF(W544=0,0,VLOOKUP(W544,보상!$D:$K,6,FALSE)),"-")</f>
        <v>0</v>
      </c>
      <c r="U544" s="22">
        <f ca="1">IFERROR(IF(W544=0,0,VLOOKUP(W544,보상!$D:$K,7,FALSE)),"-")</f>
        <v>15750</v>
      </c>
      <c r="V544" s="22">
        <f ca="1">IFERROR(IF(W544=0,0,VLOOKUP(W544,보상!$D:$K,8,FALSE)),"-")</f>
        <v>0</v>
      </c>
      <c r="W544" s="22">
        <f ca="1">IFERROR(IFERROR(VLOOKUP($B544,INDIRECT(VLOOKUP($E544,보상!$S:$AA,2,FALSE)),MATCH(W$6,INDIRECT(VLOOKUP($E544,보상!$S:$AA,3,FALSE)),0),FALSE),VLOOKUP($B544,INDIRECT(VLOOKUP($E544&amp;"_U",보상!$S:$AA,2,FALSE)),MATCH(W$6,INDIRECT(VLOOKUP($E544&amp;"_U",보상!$S:$AA,3,FALSE)),0),FALSE)),"ERROR")</f>
        <v>244001</v>
      </c>
      <c r="X544" s="134" t="str">
        <f ca="1">IFERROR(IF(W544=0,0,VLOOKUP(SUBSTITUTE(VLOOKUP(W544,#REF!,MATCH("strItemName",#REF!,0),FALSE),"SUI_",""),#REF!,2,FALSE)),"ERROR")</f>
        <v>ERROR</v>
      </c>
      <c r="Y544" s="22">
        <f t="shared" ca="1" si="28"/>
        <v>244001</v>
      </c>
      <c r="Z544" s="134" t="str">
        <f ca="1">IFERROR(IF(Y544=0,0,VLOOKUP(SUBSTITUTE(VLOOKUP(Y544,#REF!,MATCH("strItemName",#REF!,0),FALSE),"SUI_",""),#REF!,2,FALSE)),"ERROR")</f>
        <v>ERROR</v>
      </c>
      <c r="AA544" s="22">
        <f t="shared" ca="1" si="28"/>
        <v>244001</v>
      </c>
      <c r="AB544" s="134" t="str">
        <f ca="1">IFERROR(IF(AA544=0,0,VLOOKUP(SUBSTITUTE(VLOOKUP(AA544,#REF!,MATCH("strItemName",#REF!,0),FALSE),"SUI_",""),#REF!,2,FALSE)),"ERROR")</f>
        <v>ERROR</v>
      </c>
      <c r="AC544" s="22">
        <f t="shared" ca="1" si="28"/>
        <v>244001</v>
      </c>
      <c r="AD544" s="134" t="str">
        <f ca="1">IFERROR(IF(AC544=0,0,VLOOKUP(SUBSTITUTE(VLOOKUP(AC544,#REF!,MATCH("strItemName",#REF!,0),FALSE),"SUI_",""),#REF!,2,FALSE)),"ERROR")</f>
        <v>ERROR</v>
      </c>
      <c r="AE544" s="22">
        <f t="shared" ca="1" si="28"/>
        <v>244001</v>
      </c>
      <c r="AF544" s="134" t="str">
        <f ca="1">IFERROR(IF(AE544=0,0,VLOOKUP(SUBSTITUTE(VLOOKUP(AE544,#REF!,MATCH("strItemName",#REF!,0),FALSE),"SUI_",""),#REF!,2,FALSE)),"ERROR")</f>
        <v>ERROR</v>
      </c>
      <c r="AG544" s="88">
        <v>0</v>
      </c>
      <c r="AH544" s="134">
        <f>IFERROR(IF(AG544=0,0,VLOOKUP(SUBSTITUTE(VLOOKUP(AG544,#REF!,MATCH("strItemName",#REF!,0),FALSE),"SUI_",""),#REF!,2,FALSE)),"ERROR")</f>
        <v>0</v>
      </c>
      <c r="AI544" s="22">
        <f ca="1">IFERROR(IFERROR(VLOOKUP($B544,INDIRECT(VLOOKUP($E544,보상!$S:$AA,2,FALSE)),MATCH(AI$6,INDIRECT(VLOOKUP($E544,보상!$S:$AA,3,FALSE)),0),FALSE),VLOOKUP($B544,INDIRECT(VLOOKUP($E544&amp;"_U",보상!$S:$AA,2,FALSE)),MATCH(AI$6,INDIRECT(VLOOKUP($E544&amp;"_U",보상!$S:$AA,3,FALSE)),0),FALSE)),"ERROR")</f>
        <v>1</v>
      </c>
      <c r="AJ544" s="22">
        <v>0</v>
      </c>
      <c r="AK544" s="22">
        <v>0</v>
      </c>
      <c r="AL544" s="22">
        <v>0</v>
      </c>
      <c r="AM544" s="22" t="b">
        <v>0</v>
      </c>
      <c r="AN544" s="22">
        <v>0</v>
      </c>
      <c r="AO544" s="22">
        <v>0</v>
      </c>
    </row>
    <row r="545" spans="2:41" ht="16.5" customHeight="1" x14ac:dyDescent="0.3">
      <c r="B545" s="153">
        <f t="shared" si="27"/>
        <v>1075502</v>
      </c>
      <c r="C545" s="22">
        <v>1075502</v>
      </c>
      <c r="D545" s="156" t="str">
        <f ca="1">IFERROR(IFERROR(VLOOKUP($B545,INDIRECT(VLOOKUP($E545,보상!$S:$AA,2,FALSE)),MATCH(D$6,INDIRECT(VLOOKUP($E545,보상!$S:$AA,3,FALSE)),0),FALSE),VLOOKUP($B545,INDIRECT(VLOOKUP($E545&amp;"_U",보상!$S:$AA,2,FALSE)),MATCH(D$6,INDIRECT(VLOOKUP($E545&amp;"_U",보상!$S:$AA,3,FALSE)),0),FALSE)),"ERROR")</f>
        <v>위급 상황</v>
      </c>
      <c r="E545" s="22" t="s">
        <v>384</v>
      </c>
      <c r="F545" s="22">
        <f>COUNTIF($C$8:$C545,$C545)</f>
        <v>1</v>
      </c>
      <c r="G545" s="22" t="b">
        <v>0</v>
      </c>
      <c r="H545" s="22">
        <v>0</v>
      </c>
      <c r="I545" s="129">
        <f>IFERROR(IF(H545=0,0,VLOOKUP(VLOOKUP(H545,#REF!,MATCH("strMailTitleID",#REF!,0),FALSE),#REF!,2,FALSE)),"ERROR")</f>
        <v>0</v>
      </c>
      <c r="J545" s="176">
        <v>0</v>
      </c>
      <c r="K545" s="129">
        <f>IFERROR(IF(J545=0,0,VLOOKUP(VLOOKUP(J545,#REF!,MATCH("strMailTitleID",#REF!,0),FALSE),#REF!,2,FALSE)),"ERROR")</f>
        <v>0</v>
      </c>
      <c r="L545" s="22">
        <f ca="1">IFERROR(IFERROR(VLOOKUP($B545,INDIRECT(VLOOKUP($E545,보상!$S:$AA,2,FALSE)),MATCH(L$6,INDIRECT(VLOOKUP($E545,보상!$S:$AA,3,FALSE)),0),FALSE),VLOOKUP($B545,INDIRECT(VLOOKUP($E545&amp;"_U",보상!$S:$AA,2,FALSE)),MATCH(L$6,INDIRECT(VLOOKUP($E545&amp;"_U",보상!$S:$AA,3,FALSE)),0),FALSE)),"ERROR")</f>
        <v>47060</v>
      </c>
      <c r="M545" s="22">
        <v>0</v>
      </c>
      <c r="N545" s="22">
        <v>0</v>
      </c>
      <c r="O545" s="22">
        <v>0</v>
      </c>
      <c r="P545" s="22" t="str">
        <f ca="1">IFERROR(IFERROR(VLOOKUP($B545,INDIRECT(VLOOKUP($E545,보상!$S:$AA,2,FALSE)),MATCH(P$6,INDIRECT(VLOOKUP($E545,보상!$S:$AA,3,FALSE)),0),FALSE),VLOOKUP($B545,INDIRECT(VLOOKUP($E545&amp;"_U",보상!$S:$AA,2,FALSE)),MATCH(P$6,INDIRECT(VLOOKUP($E545&amp;"_U",보상!$S:$AA,3,FALSE)),0),FALSE)),"ERROR")</f>
        <v>Gold</v>
      </c>
      <c r="Q545" s="22">
        <f ca="1">IFERROR(IFERROR(VLOOKUP($B545,INDIRECT(VLOOKUP($E545,보상!$S:$AA,2,FALSE)),MATCH(Q$6,INDIRECT(VLOOKUP($E545,보상!$S:$AA,3,FALSE)),0),FALSE),VLOOKUP($B545,INDIRECT(VLOOKUP($E545&amp;"_U",보상!$S:$AA,2,FALSE)),MATCH(Q$6,INDIRECT(VLOOKUP($E545&amp;"_U",보상!$S:$AA,3,FALSE)),0),FALSE)),"ERROR")</f>
        <v>18210</v>
      </c>
      <c r="R545" s="22" t="b">
        <v>0</v>
      </c>
      <c r="S545" s="22" t="b">
        <v>0</v>
      </c>
      <c r="T545" s="22">
        <f ca="1">IFERROR(IF(W545=0,0,VLOOKUP(W545,보상!$D:$K,6,FALSE)),"-")</f>
        <v>7500</v>
      </c>
      <c r="U545" s="22">
        <f ca="1">IFERROR(IF(W545=0,0,VLOOKUP(W545,보상!$D:$K,7,FALSE)),"-")</f>
        <v>0</v>
      </c>
      <c r="V545" s="22">
        <f ca="1">IFERROR(IF(W545=0,0,VLOOKUP(W545,보상!$D:$K,8,FALSE)),"-")</f>
        <v>0</v>
      </c>
      <c r="W545" s="22">
        <f ca="1">IFERROR(IFERROR(VLOOKUP($B545,INDIRECT(VLOOKUP($E545,보상!$S:$AA,2,FALSE)),MATCH(W$6,INDIRECT(VLOOKUP($E545,보상!$S:$AA,3,FALSE)),0),FALSE),VLOOKUP($B545,INDIRECT(VLOOKUP($E545&amp;"_U",보상!$S:$AA,2,FALSE)),MATCH(W$6,INDIRECT(VLOOKUP($E545&amp;"_U",보상!$S:$AA,3,FALSE)),0),FALSE)),"ERROR")</f>
        <v>153001</v>
      </c>
      <c r="X545" s="134" t="str">
        <f ca="1">IFERROR(IF(W545=0,0,VLOOKUP(SUBSTITUTE(VLOOKUP(W545,#REF!,MATCH("strItemName",#REF!,0),FALSE),"SUI_",""),#REF!,2,FALSE)),"ERROR")</f>
        <v>ERROR</v>
      </c>
      <c r="Y545" s="22">
        <f t="shared" ca="1" si="28"/>
        <v>153001</v>
      </c>
      <c r="Z545" s="134" t="str">
        <f ca="1">IFERROR(IF(Y545=0,0,VLOOKUP(SUBSTITUTE(VLOOKUP(Y545,#REF!,MATCH("strItemName",#REF!,0),FALSE),"SUI_",""),#REF!,2,FALSE)),"ERROR")</f>
        <v>ERROR</v>
      </c>
      <c r="AA545" s="22">
        <f t="shared" ca="1" si="28"/>
        <v>153001</v>
      </c>
      <c r="AB545" s="134" t="str">
        <f ca="1">IFERROR(IF(AA545=0,0,VLOOKUP(SUBSTITUTE(VLOOKUP(AA545,#REF!,MATCH("strItemName",#REF!,0),FALSE),"SUI_",""),#REF!,2,FALSE)),"ERROR")</f>
        <v>ERROR</v>
      </c>
      <c r="AC545" s="22">
        <f t="shared" ca="1" si="28"/>
        <v>153001</v>
      </c>
      <c r="AD545" s="134" t="str">
        <f ca="1">IFERROR(IF(AC545=0,0,VLOOKUP(SUBSTITUTE(VLOOKUP(AC545,#REF!,MATCH("strItemName",#REF!,0),FALSE),"SUI_",""),#REF!,2,FALSE)),"ERROR")</f>
        <v>ERROR</v>
      </c>
      <c r="AE545" s="22">
        <f t="shared" ca="1" si="28"/>
        <v>153001</v>
      </c>
      <c r="AF545" s="134" t="str">
        <f ca="1">IFERROR(IF(AE545=0,0,VLOOKUP(SUBSTITUTE(VLOOKUP(AE545,#REF!,MATCH("strItemName",#REF!,0),FALSE),"SUI_",""),#REF!,2,FALSE)),"ERROR")</f>
        <v>ERROR</v>
      </c>
      <c r="AG545" s="88">
        <v>0</v>
      </c>
      <c r="AH545" s="134">
        <f>IFERROR(IF(AG545=0,0,VLOOKUP(SUBSTITUTE(VLOOKUP(AG545,#REF!,MATCH("strItemName",#REF!,0),FALSE),"SUI_",""),#REF!,2,FALSE)),"ERROR")</f>
        <v>0</v>
      </c>
      <c r="AI545" s="22">
        <f ca="1">IFERROR(IFERROR(VLOOKUP($B545,INDIRECT(VLOOKUP($E545,보상!$S:$AA,2,FALSE)),MATCH(AI$6,INDIRECT(VLOOKUP($E545,보상!$S:$AA,3,FALSE)),0),FALSE),VLOOKUP($B545,INDIRECT(VLOOKUP($E545&amp;"_U",보상!$S:$AA,2,FALSE)),MATCH(AI$6,INDIRECT(VLOOKUP($E545&amp;"_U",보상!$S:$AA,3,FALSE)),0),FALSE)),"ERROR")</f>
        <v>1</v>
      </c>
      <c r="AJ545" s="22">
        <v>0</v>
      </c>
      <c r="AK545" s="22">
        <v>0</v>
      </c>
      <c r="AL545" s="22">
        <v>0</v>
      </c>
      <c r="AM545" s="22" t="b">
        <v>0</v>
      </c>
      <c r="AN545" s="22">
        <v>0</v>
      </c>
      <c r="AO545" s="22">
        <v>0</v>
      </c>
    </row>
    <row r="546" spans="2:41" ht="16.5" customHeight="1" x14ac:dyDescent="0.3">
      <c r="B546" s="153">
        <f t="shared" si="27"/>
        <v>1075602</v>
      </c>
      <c r="C546" s="22">
        <v>1075602</v>
      </c>
      <c r="D546" s="156" t="str">
        <f ca="1">IFERROR(IFERROR(VLOOKUP($B546,INDIRECT(VLOOKUP($E546,보상!$S:$AA,2,FALSE)),MATCH(D$6,INDIRECT(VLOOKUP($E546,보상!$S:$AA,3,FALSE)),0),FALSE),VLOOKUP($B546,INDIRECT(VLOOKUP($E546&amp;"_U",보상!$S:$AA,2,FALSE)),MATCH(D$6,INDIRECT(VLOOKUP($E546&amp;"_U",보상!$S:$AA,3,FALSE)),0),FALSE)),"ERROR")</f>
        <v>지원 요청</v>
      </c>
      <c r="E546" s="22" t="s">
        <v>384</v>
      </c>
      <c r="F546" s="22">
        <f>COUNTIF($C$8:$C546,$C546)</f>
        <v>1</v>
      </c>
      <c r="G546" s="22" t="b">
        <v>0</v>
      </c>
      <c r="H546" s="22">
        <v>0</v>
      </c>
      <c r="I546" s="129">
        <f>IFERROR(IF(H546=0,0,VLOOKUP(VLOOKUP(H546,#REF!,MATCH("strMailTitleID",#REF!,0),FALSE),#REF!,2,FALSE)),"ERROR")</f>
        <v>0</v>
      </c>
      <c r="J546" s="176">
        <v>0</v>
      </c>
      <c r="K546" s="129">
        <f>IFERROR(IF(J546=0,0,VLOOKUP(VLOOKUP(J546,#REF!,MATCH("strMailTitleID",#REF!,0),FALSE),#REF!,2,FALSE)),"ERROR")</f>
        <v>0</v>
      </c>
      <c r="L546" s="22">
        <f ca="1">IFERROR(IFERROR(VLOOKUP($B546,INDIRECT(VLOOKUP($E546,보상!$S:$AA,2,FALSE)),MATCH(L$6,INDIRECT(VLOOKUP($E546,보상!$S:$AA,3,FALSE)),0),FALSE),VLOOKUP($B546,INDIRECT(VLOOKUP($E546&amp;"_U",보상!$S:$AA,2,FALSE)),MATCH(L$6,INDIRECT(VLOOKUP($E546&amp;"_U",보상!$S:$AA,3,FALSE)),0),FALSE)),"ERROR")</f>
        <v>50680</v>
      </c>
      <c r="M546" s="22">
        <v>0</v>
      </c>
      <c r="N546" s="22">
        <v>0</v>
      </c>
      <c r="O546" s="22">
        <v>0</v>
      </c>
      <c r="P546" s="22" t="str">
        <f ca="1">IFERROR(IFERROR(VLOOKUP($B546,INDIRECT(VLOOKUP($E546,보상!$S:$AA,2,FALSE)),MATCH(P$6,INDIRECT(VLOOKUP($E546,보상!$S:$AA,3,FALSE)),0),FALSE),VLOOKUP($B546,INDIRECT(VLOOKUP($E546&amp;"_U",보상!$S:$AA,2,FALSE)),MATCH(P$6,INDIRECT(VLOOKUP($E546&amp;"_U",보상!$S:$AA,3,FALSE)),0),FALSE)),"ERROR")</f>
        <v>Gold</v>
      </c>
      <c r="Q546" s="22">
        <f ca="1">IFERROR(IFERROR(VLOOKUP($B546,INDIRECT(VLOOKUP($E546,보상!$S:$AA,2,FALSE)),MATCH(Q$6,INDIRECT(VLOOKUP($E546,보상!$S:$AA,3,FALSE)),0),FALSE),VLOOKUP($B546,INDIRECT(VLOOKUP($E546&amp;"_U",보상!$S:$AA,2,FALSE)),MATCH(Q$6,INDIRECT(VLOOKUP($E546&amp;"_U",보상!$S:$AA,3,FALSE)),0),FALSE)),"ERROR")</f>
        <v>42490</v>
      </c>
      <c r="R546" s="22" t="b">
        <v>0</v>
      </c>
      <c r="S546" s="22" t="b">
        <v>0</v>
      </c>
      <c r="T546" s="22">
        <f ca="1">IFERROR(IF(W546=0,0,VLOOKUP(W546,보상!$D:$K,6,FALSE)),"-")</f>
        <v>0</v>
      </c>
      <c r="U546" s="22">
        <f ca="1">IFERROR(IF(W546=0,0,VLOOKUP(W546,보상!$D:$K,7,FALSE)),"-")</f>
        <v>0</v>
      </c>
      <c r="V546" s="22">
        <f ca="1">IFERROR(IF(W546=0,0,VLOOKUP(W546,보상!$D:$K,8,FALSE)),"-")</f>
        <v>0</v>
      </c>
      <c r="W546" s="22">
        <f ca="1">IFERROR(IFERROR(VLOOKUP($B546,INDIRECT(VLOOKUP($E546,보상!$S:$AA,2,FALSE)),MATCH(W$6,INDIRECT(VLOOKUP($E546,보상!$S:$AA,3,FALSE)),0),FALSE),VLOOKUP($B546,INDIRECT(VLOOKUP($E546&amp;"_U",보상!$S:$AA,2,FALSE)),MATCH(W$6,INDIRECT(VLOOKUP($E546&amp;"_U",보상!$S:$AA,3,FALSE)),0),FALSE)),"ERROR")</f>
        <v>4012010</v>
      </c>
      <c r="X546" s="134" t="str">
        <f ca="1">IFERROR(IF(W546=0,0,VLOOKUP(SUBSTITUTE(VLOOKUP(W546,#REF!,MATCH("strItemName",#REF!,0),FALSE),"SUI_",""),#REF!,2,FALSE)),"ERROR")</f>
        <v>ERROR</v>
      </c>
      <c r="Y546" s="22">
        <f t="shared" ca="1" si="28"/>
        <v>4012010</v>
      </c>
      <c r="Z546" s="134" t="str">
        <f ca="1">IFERROR(IF(Y546=0,0,VLOOKUP(SUBSTITUTE(VLOOKUP(Y546,#REF!,MATCH("strItemName",#REF!,0),FALSE),"SUI_",""),#REF!,2,FALSE)),"ERROR")</f>
        <v>ERROR</v>
      </c>
      <c r="AA546" s="22">
        <f t="shared" ca="1" si="28"/>
        <v>4012010</v>
      </c>
      <c r="AB546" s="134" t="str">
        <f ca="1">IFERROR(IF(AA546=0,0,VLOOKUP(SUBSTITUTE(VLOOKUP(AA546,#REF!,MATCH("strItemName",#REF!,0),FALSE),"SUI_",""),#REF!,2,FALSE)),"ERROR")</f>
        <v>ERROR</v>
      </c>
      <c r="AC546" s="22">
        <f t="shared" ca="1" si="28"/>
        <v>4012010</v>
      </c>
      <c r="AD546" s="134" t="str">
        <f ca="1">IFERROR(IF(AC546=0,0,VLOOKUP(SUBSTITUTE(VLOOKUP(AC546,#REF!,MATCH("strItemName",#REF!,0),FALSE),"SUI_",""),#REF!,2,FALSE)),"ERROR")</f>
        <v>ERROR</v>
      </c>
      <c r="AE546" s="22">
        <f t="shared" ca="1" si="28"/>
        <v>4012010</v>
      </c>
      <c r="AF546" s="134" t="str">
        <f ca="1">IFERROR(IF(AE546=0,0,VLOOKUP(SUBSTITUTE(VLOOKUP(AE546,#REF!,MATCH("strItemName",#REF!,0),FALSE),"SUI_",""),#REF!,2,FALSE)),"ERROR")</f>
        <v>ERROR</v>
      </c>
      <c r="AG546" s="88">
        <v>0</v>
      </c>
      <c r="AH546" s="134">
        <f>IFERROR(IF(AG546=0,0,VLOOKUP(SUBSTITUTE(VLOOKUP(AG546,#REF!,MATCH("strItemName",#REF!,0),FALSE),"SUI_",""),#REF!,2,FALSE)),"ERROR")</f>
        <v>0</v>
      </c>
      <c r="AI546" s="22">
        <f ca="1">IFERROR(IFERROR(VLOOKUP($B546,INDIRECT(VLOOKUP($E546,보상!$S:$AA,2,FALSE)),MATCH(AI$6,INDIRECT(VLOOKUP($E546,보상!$S:$AA,3,FALSE)),0),FALSE),VLOOKUP($B546,INDIRECT(VLOOKUP($E546&amp;"_U",보상!$S:$AA,2,FALSE)),MATCH(AI$6,INDIRECT(VLOOKUP($E546&amp;"_U",보상!$S:$AA,3,FALSE)),0),FALSE)),"ERROR")</f>
        <v>1</v>
      </c>
      <c r="AJ546" s="22">
        <v>0</v>
      </c>
      <c r="AK546" s="22">
        <v>0</v>
      </c>
      <c r="AL546" s="22">
        <v>0</v>
      </c>
      <c r="AM546" s="22" t="b">
        <v>0</v>
      </c>
      <c r="AN546" s="22">
        <v>0</v>
      </c>
      <c r="AO546" s="22">
        <v>0</v>
      </c>
    </row>
    <row r="547" spans="2:41" ht="16.5" customHeight="1" x14ac:dyDescent="0.3">
      <c r="B547" s="153">
        <f t="shared" si="27"/>
        <v>1075702</v>
      </c>
      <c r="C547" s="22">
        <v>1075702</v>
      </c>
      <c r="D547" s="156" t="str">
        <f ca="1">IFERROR(IFERROR(VLOOKUP($B547,INDIRECT(VLOOKUP($E547,보상!$S:$AA,2,FALSE)),MATCH(D$6,INDIRECT(VLOOKUP($E547,보상!$S:$AA,3,FALSE)),0),FALSE),VLOOKUP($B547,INDIRECT(VLOOKUP($E547&amp;"_U",보상!$S:$AA,2,FALSE)),MATCH(D$6,INDIRECT(VLOOKUP($E547&amp;"_U",보상!$S:$AA,3,FALSE)),0),FALSE)),"ERROR")</f>
        <v>케리안의 걱정</v>
      </c>
      <c r="E547" s="22" t="s">
        <v>384</v>
      </c>
      <c r="F547" s="22">
        <f>COUNTIF($C$8:$C547,$C547)</f>
        <v>1</v>
      </c>
      <c r="G547" s="22" t="b">
        <v>0</v>
      </c>
      <c r="H547" s="22">
        <v>0</v>
      </c>
      <c r="I547" s="129">
        <f>IFERROR(IF(H547=0,0,VLOOKUP(VLOOKUP(H547,#REF!,MATCH("strMailTitleID",#REF!,0),FALSE),#REF!,2,FALSE)),"ERROR")</f>
        <v>0</v>
      </c>
      <c r="J547" s="176">
        <v>0</v>
      </c>
      <c r="K547" s="129">
        <f>IFERROR(IF(J547=0,0,VLOOKUP(VLOOKUP(J547,#REF!,MATCH("strMailTitleID",#REF!,0),FALSE),#REF!,2,FALSE)),"ERROR")</f>
        <v>0</v>
      </c>
      <c r="L547" s="22">
        <f ca="1">IFERROR(IFERROR(VLOOKUP($B547,INDIRECT(VLOOKUP($E547,보상!$S:$AA,2,FALSE)),MATCH(L$6,INDIRECT(VLOOKUP($E547,보상!$S:$AA,3,FALSE)),0),FALSE),VLOOKUP($B547,INDIRECT(VLOOKUP($E547&amp;"_U",보상!$S:$AA,2,FALSE)),MATCH(L$6,INDIRECT(VLOOKUP($E547&amp;"_U",보상!$S:$AA,3,FALSE)),0),FALSE)),"ERROR")</f>
        <v>47060</v>
      </c>
      <c r="M547" s="22">
        <v>0</v>
      </c>
      <c r="N547" s="22">
        <v>0</v>
      </c>
      <c r="O547" s="22">
        <v>0</v>
      </c>
      <c r="P547" s="22" t="str">
        <f ca="1">IFERROR(IFERROR(VLOOKUP($B547,INDIRECT(VLOOKUP($E547,보상!$S:$AA,2,FALSE)),MATCH(P$6,INDIRECT(VLOOKUP($E547,보상!$S:$AA,3,FALSE)),0),FALSE),VLOOKUP($B547,INDIRECT(VLOOKUP($E547&amp;"_U",보상!$S:$AA,2,FALSE)),MATCH(P$6,INDIRECT(VLOOKUP($E547&amp;"_U",보상!$S:$AA,3,FALSE)),0),FALSE)),"ERROR")</f>
        <v>Gold</v>
      </c>
      <c r="Q547" s="22">
        <f ca="1">IFERROR(IFERROR(VLOOKUP($B547,INDIRECT(VLOOKUP($E547,보상!$S:$AA,2,FALSE)),MATCH(Q$6,INDIRECT(VLOOKUP($E547,보상!$S:$AA,3,FALSE)),0),FALSE),VLOOKUP($B547,INDIRECT(VLOOKUP($E547&amp;"_U",보상!$S:$AA,2,FALSE)),MATCH(Q$6,INDIRECT(VLOOKUP($E547&amp;"_U",보상!$S:$AA,3,FALSE)),0),FALSE)),"ERROR")</f>
        <v>42490</v>
      </c>
      <c r="R547" s="22" t="b">
        <v>0</v>
      </c>
      <c r="S547" s="22" t="b">
        <v>0</v>
      </c>
      <c r="T547" s="22">
        <f ca="1">IFERROR(IF(W547=0,0,VLOOKUP(W547,보상!$D:$K,6,FALSE)),"-")</f>
        <v>0</v>
      </c>
      <c r="U547" s="22">
        <f ca="1">IFERROR(IF(W547=0,0,VLOOKUP(W547,보상!$D:$K,7,FALSE)),"-")</f>
        <v>0</v>
      </c>
      <c r="V547" s="22">
        <f ca="1">IFERROR(IF(W547=0,0,VLOOKUP(W547,보상!$D:$K,8,FALSE)),"-")</f>
        <v>0</v>
      </c>
      <c r="W547" s="22">
        <f ca="1">IFERROR(IFERROR(VLOOKUP($B547,INDIRECT(VLOOKUP($E547,보상!$S:$AA,2,FALSE)),MATCH(W$6,INDIRECT(VLOOKUP($E547,보상!$S:$AA,3,FALSE)),0),FALSE),VLOOKUP($B547,INDIRECT(VLOOKUP($E547&amp;"_U",보상!$S:$AA,2,FALSE)),MATCH(W$6,INDIRECT(VLOOKUP($E547&amp;"_U",보상!$S:$AA,3,FALSE)),0),FALSE)),"ERROR")</f>
        <v>4013011</v>
      </c>
      <c r="X547" s="134" t="str">
        <f ca="1">IFERROR(IF(W547=0,0,VLOOKUP(SUBSTITUTE(VLOOKUP(W547,#REF!,MATCH("strItemName",#REF!,0),FALSE),"SUI_",""),#REF!,2,FALSE)),"ERROR")</f>
        <v>ERROR</v>
      </c>
      <c r="Y547" s="22">
        <f t="shared" ca="1" si="28"/>
        <v>4013011</v>
      </c>
      <c r="Z547" s="134" t="str">
        <f ca="1">IFERROR(IF(Y547=0,0,VLOOKUP(SUBSTITUTE(VLOOKUP(Y547,#REF!,MATCH("strItemName",#REF!,0),FALSE),"SUI_",""),#REF!,2,FALSE)),"ERROR")</f>
        <v>ERROR</v>
      </c>
      <c r="AA547" s="22">
        <f t="shared" ca="1" si="28"/>
        <v>4013011</v>
      </c>
      <c r="AB547" s="134" t="str">
        <f ca="1">IFERROR(IF(AA547=0,0,VLOOKUP(SUBSTITUTE(VLOOKUP(AA547,#REF!,MATCH("strItemName",#REF!,0),FALSE),"SUI_",""),#REF!,2,FALSE)),"ERROR")</f>
        <v>ERROR</v>
      </c>
      <c r="AC547" s="22">
        <f t="shared" ca="1" si="28"/>
        <v>4013011</v>
      </c>
      <c r="AD547" s="134" t="str">
        <f ca="1">IFERROR(IF(AC547=0,0,VLOOKUP(SUBSTITUTE(VLOOKUP(AC547,#REF!,MATCH("strItemName",#REF!,0),FALSE),"SUI_",""),#REF!,2,FALSE)),"ERROR")</f>
        <v>ERROR</v>
      </c>
      <c r="AE547" s="22">
        <f t="shared" ca="1" si="28"/>
        <v>4013011</v>
      </c>
      <c r="AF547" s="134" t="str">
        <f ca="1">IFERROR(IF(AE547=0,0,VLOOKUP(SUBSTITUTE(VLOOKUP(AE547,#REF!,MATCH("strItemName",#REF!,0),FALSE),"SUI_",""),#REF!,2,FALSE)),"ERROR")</f>
        <v>ERROR</v>
      </c>
      <c r="AG547" s="88">
        <v>0</v>
      </c>
      <c r="AH547" s="134">
        <f>IFERROR(IF(AG547=0,0,VLOOKUP(SUBSTITUTE(VLOOKUP(AG547,#REF!,MATCH("strItemName",#REF!,0),FALSE),"SUI_",""),#REF!,2,FALSE)),"ERROR")</f>
        <v>0</v>
      </c>
      <c r="AI547" s="22">
        <f ca="1">IFERROR(IFERROR(VLOOKUP($B547,INDIRECT(VLOOKUP($E547,보상!$S:$AA,2,FALSE)),MATCH(AI$6,INDIRECT(VLOOKUP($E547,보상!$S:$AA,3,FALSE)),0),FALSE),VLOOKUP($B547,INDIRECT(VLOOKUP($E547&amp;"_U",보상!$S:$AA,2,FALSE)),MATCH(AI$6,INDIRECT(VLOOKUP($E547&amp;"_U",보상!$S:$AA,3,FALSE)),0),FALSE)),"ERROR")</f>
        <v>1</v>
      </c>
      <c r="AJ547" s="22">
        <v>0</v>
      </c>
      <c r="AK547" s="22">
        <v>0</v>
      </c>
      <c r="AL547" s="22">
        <v>0</v>
      </c>
      <c r="AM547" s="22" t="b">
        <v>0</v>
      </c>
      <c r="AN547" s="22">
        <v>0</v>
      </c>
      <c r="AO547" s="22">
        <v>0</v>
      </c>
    </row>
    <row r="548" spans="2:41" ht="16.5" customHeight="1" x14ac:dyDescent="0.3">
      <c r="B548" s="153">
        <f t="shared" si="27"/>
        <v>1075802</v>
      </c>
      <c r="C548" s="22">
        <v>1075802</v>
      </c>
      <c r="D548" s="156" t="str">
        <f ca="1">IFERROR(IFERROR(VLOOKUP($B548,INDIRECT(VLOOKUP($E548,보상!$S:$AA,2,FALSE)),MATCH(D$6,INDIRECT(VLOOKUP($E548,보상!$S:$AA,3,FALSE)),0),FALSE),VLOOKUP($B548,INDIRECT(VLOOKUP($E548&amp;"_U",보상!$S:$AA,2,FALSE)),MATCH(D$6,INDIRECT(VLOOKUP($E548&amp;"_U",보상!$S:$AA,3,FALSE)),0),FALSE)),"ERROR")</f>
        <v>세르비오의 대책</v>
      </c>
      <c r="E548" s="22" t="s">
        <v>384</v>
      </c>
      <c r="F548" s="22">
        <f>COUNTIF($C$8:$C548,$C548)</f>
        <v>1</v>
      </c>
      <c r="G548" s="22" t="b">
        <v>0</v>
      </c>
      <c r="H548" s="22">
        <v>0</v>
      </c>
      <c r="I548" s="129">
        <f>IFERROR(IF(H548=0,0,VLOOKUP(VLOOKUP(H548,#REF!,MATCH("strMailTitleID",#REF!,0),FALSE),#REF!,2,FALSE)),"ERROR")</f>
        <v>0</v>
      </c>
      <c r="J548" s="176">
        <v>0</v>
      </c>
      <c r="K548" s="129">
        <f>IFERROR(IF(J548=0,0,VLOOKUP(VLOOKUP(J548,#REF!,MATCH("strMailTitleID",#REF!,0),FALSE),#REF!,2,FALSE)),"ERROR")</f>
        <v>0</v>
      </c>
      <c r="L548" s="22">
        <f ca="1">IFERROR(IFERROR(VLOOKUP($B548,INDIRECT(VLOOKUP($E548,보상!$S:$AA,2,FALSE)),MATCH(L$6,INDIRECT(VLOOKUP($E548,보상!$S:$AA,3,FALSE)),0),FALSE),VLOOKUP($B548,INDIRECT(VLOOKUP($E548&amp;"_U",보상!$S:$AA,2,FALSE)),MATCH(L$6,INDIRECT(VLOOKUP($E548&amp;"_U",보상!$S:$AA,3,FALSE)),0),FALSE)),"ERROR")</f>
        <v>47060</v>
      </c>
      <c r="M548" s="22">
        <v>0</v>
      </c>
      <c r="N548" s="22">
        <v>0</v>
      </c>
      <c r="O548" s="22">
        <v>0</v>
      </c>
      <c r="P548" s="22" t="str">
        <f ca="1">IFERROR(IFERROR(VLOOKUP($B548,INDIRECT(VLOOKUP($E548,보상!$S:$AA,2,FALSE)),MATCH(P$6,INDIRECT(VLOOKUP($E548,보상!$S:$AA,3,FALSE)),0),FALSE),VLOOKUP($B548,INDIRECT(VLOOKUP($E548&amp;"_U",보상!$S:$AA,2,FALSE)),MATCH(P$6,INDIRECT(VLOOKUP($E548&amp;"_U",보상!$S:$AA,3,FALSE)),0),FALSE)),"ERROR")</f>
        <v>Gold</v>
      </c>
      <c r="Q548" s="22">
        <f ca="1">IFERROR(IFERROR(VLOOKUP($B548,INDIRECT(VLOOKUP($E548,보상!$S:$AA,2,FALSE)),MATCH(Q$6,INDIRECT(VLOOKUP($E548,보상!$S:$AA,3,FALSE)),0),FALSE),VLOOKUP($B548,INDIRECT(VLOOKUP($E548&amp;"_U",보상!$S:$AA,2,FALSE)),MATCH(Q$6,INDIRECT(VLOOKUP($E548&amp;"_U",보상!$S:$AA,3,FALSE)),0),FALSE)),"ERROR")</f>
        <v>42490</v>
      </c>
      <c r="R548" s="22" t="b">
        <v>0</v>
      </c>
      <c r="S548" s="22" t="b">
        <v>0</v>
      </c>
      <c r="T548" s="22">
        <f ca="1">IFERROR(IF(W548=0,0,VLOOKUP(W548,보상!$D:$K,6,FALSE)),"-")</f>
        <v>0</v>
      </c>
      <c r="U548" s="22">
        <f ca="1">IFERROR(IF(W548=0,0,VLOOKUP(W548,보상!$D:$K,7,FALSE)),"-")</f>
        <v>0</v>
      </c>
      <c r="V548" s="22">
        <f ca="1">IFERROR(IF(W548=0,0,VLOOKUP(W548,보상!$D:$K,8,FALSE)),"-")</f>
        <v>0</v>
      </c>
      <c r="W548" s="22">
        <f ca="1">IFERROR(IFERROR(VLOOKUP($B548,INDIRECT(VLOOKUP($E548,보상!$S:$AA,2,FALSE)),MATCH(W$6,INDIRECT(VLOOKUP($E548,보상!$S:$AA,3,FALSE)),0),FALSE),VLOOKUP($B548,INDIRECT(VLOOKUP($E548&amp;"_U",보상!$S:$AA,2,FALSE)),MATCH(W$6,INDIRECT(VLOOKUP($E548&amp;"_U",보상!$S:$AA,3,FALSE)),0),FALSE)),"ERROR")</f>
        <v>4025033</v>
      </c>
      <c r="X548" s="134" t="str">
        <f ca="1">IFERROR(IF(W548=0,0,VLOOKUP(SUBSTITUTE(VLOOKUP(W548,#REF!,MATCH("strItemName",#REF!,0),FALSE),"SUI_",""),#REF!,2,FALSE)),"ERROR")</f>
        <v>ERROR</v>
      </c>
      <c r="Y548" s="22">
        <f t="shared" ca="1" si="28"/>
        <v>4025033</v>
      </c>
      <c r="Z548" s="134" t="str">
        <f ca="1">IFERROR(IF(Y548=0,0,VLOOKUP(SUBSTITUTE(VLOOKUP(Y548,#REF!,MATCH("strItemName",#REF!,0),FALSE),"SUI_",""),#REF!,2,FALSE)),"ERROR")</f>
        <v>ERROR</v>
      </c>
      <c r="AA548" s="22">
        <f t="shared" ca="1" si="28"/>
        <v>4025033</v>
      </c>
      <c r="AB548" s="134" t="str">
        <f ca="1">IFERROR(IF(AA548=0,0,VLOOKUP(SUBSTITUTE(VLOOKUP(AA548,#REF!,MATCH("strItemName",#REF!,0),FALSE),"SUI_",""),#REF!,2,FALSE)),"ERROR")</f>
        <v>ERROR</v>
      </c>
      <c r="AC548" s="22">
        <f t="shared" ca="1" si="28"/>
        <v>4025033</v>
      </c>
      <c r="AD548" s="134" t="str">
        <f ca="1">IFERROR(IF(AC548=0,0,VLOOKUP(SUBSTITUTE(VLOOKUP(AC548,#REF!,MATCH("strItemName",#REF!,0),FALSE),"SUI_",""),#REF!,2,FALSE)),"ERROR")</f>
        <v>ERROR</v>
      </c>
      <c r="AE548" s="22">
        <f t="shared" ca="1" si="28"/>
        <v>4025033</v>
      </c>
      <c r="AF548" s="134" t="str">
        <f ca="1">IFERROR(IF(AE548=0,0,VLOOKUP(SUBSTITUTE(VLOOKUP(AE548,#REF!,MATCH("strItemName",#REF!,0),FALSE),"SUI_",""),#REF!,2,FALSE)),"ERROR")</f>
        <v>ERROR</v>
      </c>
      <c r="AG548" s="88">
        <v>0</v>
      </c>
      <c r="AH548" s="134">
        <f>IFERROR(IF(AG548=0,0,VLOOKUP(SUBSTITUTE(VLOOKUP(AG548,#REF!,MATCH("strItemName",#REF!,0),FALSE),"SUI_",""),#REF!,2,FALSE)),"ERROR")</f>
        <v>0</v>
      </c>
      <c r="AI548" s="22">
        <f ca="1">IFERROR(IFERROR(VLOOKUP($B548,INDIRECT(VLOOKUP($E548,보상!$S:$AA,2,FALSE)),MATCH(AI$6,INDIRECT(VLOOKUP($E548,보상!$S:$AA,3,FALSE)),0),FALSE),VLOOKUP($B548,INDIRECT(VLOOKUP($E548&amp;"_U",보상!$S:$AA,2,FALSE)),MATCH(AI$6,INDIRECT(VLOOKUP($E548&amp;"_U",보상!$S:$AA,3,FALSE)),0),FALSE)),"ERROR")</f>
        <v>1</v>
      </c>
      <c r="AJ548" s="22">
        <v>0</v>
      </c>
      <c r="AK548" s="22">
        <v>0</v>
      </c>
      <c r="AL548" s="22">
        <v>0</v>
      </c>
      <c r="AM548" s="22" t="b">
        <v>0</v>
      </c>
      <c r="AN548" s="22">
        <v>0</v>
      </c>
      <c r="AO548" s="22">
        <v>0</v>
      </c>
    </row>
    <row r="549" spans="2:41" ht="16.5" customHeight="1" x14ac:dyDescent="0.3">
      <c r="B549" s="153">
        <f t="shared" si="27"/>
        <v>1080103</v>
      </c>
      <c r="C549" s="22">
        <v>1080103</v>
      </c>
      <c r="D549" s="156" t="str">
        <f ca="1">IFERROR(IFERROR(VLOOKUP($B549,INDIRECT(VLOOKUP($E549,보상!$S:$AA,2,FALSE)),MATCH(D$6,INDIRECT(VLOOKUP($E549,보상!$S:$AA,3,FALSE)),0),FALSE),VLOOKUP($B549,INDIRECT(VLOOKUP($E549&amp;"_U",보상!$S:$AA,2,FALSE)),MATCH(D$6,INDIRECT(VLOOKUP($E549&amp;"_U",보상!$S:$AA,3,FALSE)),0),FALSE)),"ERROR")</f>
        <v>엑포르 상업 지구로</v>
      </c>
      <c r="E549" s="22" t="s">
        <v>384</v>
      </c>
      <c r="F549" s="22">
        <f>COUNTIF($C$8:$C549,$C549)</f>
        <v>1</v>
      </c>
      <c r="G549" s="22" t="b">
        <v>0</v>
      </c>
      <c r="H549" s="22">
        <v>0</v>
      </c>
      <c r="I549" s="129">
        <f>IFERROR(IF(H549=0,0,VLOOKUP(VLOOKUP(H549,#REF!,MATCH("strMailTitleID",#REF!,0),FALSE),#REF!,2,FALSE)),"ERROR")</f>
        <v>0</v>
      </c>
      <c r="J549" s="176">
        <v>0</v>
      </c>
      <c r="K549" s="129">
        <f>IFERROR(IF(J549=0,0,VLOOKUP(VLOOKUP(J549,#REF!,MATCH("strMailTitleID",#REF!,0),FALSE),#REF!,2,FALSE)),"ERROR")</f>
        <v>0</v>
      </c>
      <c r="L549" s="22">
        <f ca="1">IFERROR(IFERROR(VLOOKUP($B549,INDIRECT(VLOOKUP($E549,보상!$S:$AA,2,FALSE)),MATCH(L$6,INDIRECT(VLOOKUP($E549,보상!$S:$AA,3,FALSE)),0),FALSE),VLOOKUP($B549,INDIRECT(VLOOKUP($E549&amp;"_U",보상!$S:$AA,2,FALSE)),MATCH(L$6,INDIRECT(VLOOKUP($E549&amp;"_U",보상!$S:$AA,3,FALSE)),0),FALSE)),"ERROR")</f>
        <v>44790</v>
      </c>
      <c r="M549" s="22">
        <v>0</v>
      </c>
      <c r="N549" s="22">
        <v>0</v>
      </c>
      <c r="O549" s="22">
        <v>0</v>
      </c>
      <c r="P549" s="22" t="str">
        <f ca="1">IFERROR(IFERROR(VLOOKUP($B549,INDIRECT(VLOOKUP($E549,보상!$S:$AA,2,FALSE)),MATCH(P$6,INDIRECT(VLOOKUP($E549,보상!$S:$AA,3,FALSE)),0),FALSE),VLOOKUP($B549,INDIRECT(VLOOKUP($E549&amp;"_U",보상!$S:$AA,2,FALSE)),MATCH(P$6,INDIRECT(VLOOKUP($E549&amp;"_U",보상!$S:$AA,3,FALSE)),0),FALSE)),"ERROR")</f>
        <v>Gold</v>
      </c>
      <c r="Q549" s="22">
        <f ca="1">IFERROR(IFERROR(VLOOKUP($B549,INDIRECT(VLOOKUP($E549,보상!$S:$AA,2,FALSE)),MATCH(Q$6,INDIRECT(VLOOKUP($E549,보상!$S:$AA,3,FALSE)),0),FALSE),VLOOKUP($B549,INDIRECT(VLOOKUP($E549&amp;"_U",보상!$S:$AA,2,FALSE)),MATCH(Q$6,INDIRECT(VLOOKUP($E549&amp;"_U",보상!$S:$AA,3,FALSE)),0),FALSE)),"ERROR")</f>
        <v>38360</v>
      </c>
      <c r="R549" s="22" t="b">
        <v>0</v>
      </c>
      <c r="S549" s="22" t="b">
        <v>0</v>
      </c>
      <c r="T549" s="22">
        <f ca="1">IFERROR(IF(W549=0,0,VLOOKUP(W549,보상!$D:$K,6,FALSE)),"-")</f>
        <v>0</v>
      </c>
      <c r="U549" s="22">
        <f ca="1">IFERROR(IF(W549=0,0,VLOOKUP(W549,보상!$D:$K,7,FALSE)),"-")</f>
        <v>5250</v>
      </c>
      <c r="V549" s="22">
        <f ca="1">IFERROR(IF(W549=0,0,VLOOKUP(W549,보상!$D:$K,8,FALSE)),"-")</f>
        <v>0</v>
      </c>
      <c r="W549" s="22">
        <f ca="1">IFERROR(IFERROR(VLOOKUP($B549,INDIRECT(VLOOKUP($E549,보상!$S:$AA,2,FALSE)),MATCH(W$6,INDIRECT(VLOOKUP($E549,보상!$S:$AA,3,FALSE)),0),FALSE),VLOOKUP($B549,INDIRECT(VLOOKUP($E549&amp;"_U",보상!$S:$AA,2,FALSE)),MATCH(W$6,INDIRECT(VLOOKUP($E549&amp;"_U",보상!$S:$AA,3,FALSE)),0),FALSE)),"ERROR")</f>
        <v>243001</v>
      </c>
      <c r="X549" s="134" t="str">
        <f ca="1">IFERROR(IF(W549=0,0,VLOOKUP(SUBSTITUTE(VLOOKUP(W549,#REF!,MATCH("strItemName",#REF!,0),FALSE),"SUI_",""),#REF!,2,FALSE)),"ERROR")</f>
        <v>ERROR</v>
      </c>
      <c r="Y549" s="22">
        <f t="shared" ca="1" si="28"/>
        <v>243001</v>
      </c>
      <c r="Z549" s="134" t="str">
        <f ca="1">IFERROR(IF(Y549=0,0,VLOOKUP(SUBSTITUTE(VLOOKUP(Y549,#REF!,MATCH("strItemName",#REF!,0),FALSE),"SUI_",""),#REF!,2,FALSE)),"ERROR")</f>
        <v>ERROR</v>
      </c>
      <c r="AA549" s="22">
        <f t="shared" ca="1" si="28"/>
        <v>243001</v>
      </c>
      <c r="AB549" s="134" t="str">
        <f ca="1">IFERROR(IF(AA549=0,0,VLOOKUP(SUBSTITUTE(VLOOKUP(AA549,#REF!,MATCH("strItemName",#REF!,0),FALSE),"SUI_",""),#REF!,2,FALSE)),"ERROR")</f>
        <v>ERROR</v>
      </c>
      <c r="AC549" s="22">
        <f t="shared" ca="1" si="28"/>
        <v>243001</v>
      </c>
      <c r="AD549" s="134" t="str">
        <f ca="1">IFERROR(IF(AC549=0,0,VLOOKUP(SUBSTITUTE(VLOOKUP(AC549,#REF!,MATCH("strItemName",#REF!,0),FALSE),"SUI_",""),#REF!,2,FALSE)),"ERROR")</f>
        <v>ERROR</v>
      </c>
      <c r="AE549" s="22">
        <f t="shared" ca="1" si="28"/>
        <v>243001</v>
      </c>
      <c r="AF549" s="134" t="str">
        <f ca="1">IFERROR(IF(AE549=0,0,VLOOKUP(SUBSTITUTE(VLOOKUP(AE549,#REF!,MATCH("strItemName",#REF!,0),FALSE),"SUI_",""),#REF!,2,FALSE)),"ERROR")</f>
        <v>ERROR</v>
      </c>
      <c r="AG549" s="88">
        <v>0</v>
      </c>
      <c r="AH549" s="134">
        <f>IFERROR(IF(AG549=0,0,VLOOKUP(SUBSTITUTE(VLOOKUP(AG549,#REF!,MATCH("strItemName",#REF!,0),FALSE),"SUI_",""),#REF!,2,FALSE)),"ERROR")</f>
        <v>0</v>
      </c>
      <c r="AI549" s="22">
        <f ca="1">IFERROR(IFERROR(VLOOKUP($B549,INDIRECT(VLOOKUP($E549,보상!$S:$AA,2,FALSE)),MATCH(AI$6,INDIRECT(VLOOKUP($E549,보상!$S:$AA,3,FALSE)),0),FALSE),VLOOKUP($B549,INDIRECT(VLOOKUP($E549&amp;"_U",보상!$S:$AA,2,FALSE)),MATCH(AI$6,INDIRECT(VLOOKUP($E549&amp;"_U",보상!$S:$AA,3,FALSE)),0),FALSE)),"ERROR")</f>
        <v>1</v>
      </c>
      <c r="AJ549" s="22">
        <v>0</v>
      </c>
      <c r="AK549" s="22">
        <v>0</v>
      </c>
      <c r="AL549" s="22">
        <v>0</v>
      </c>
      <c r="AM549" s="22" t="b">
        <v>0</v>
      </c>
      <c r="AN549" s="22">
        <v>0</v>
      </c>
      <c r="AO549" s="22">
        <v>0</v>
      </c>
    </row>
    <row r="550" spans="2:41" ht="16.5" customHeight="1" x14ac:dyDescent="0.3">
      <c r="B550" s="153">
        <f t="shared" si="27"/>
        <v>1080203</v>
      </c>
      <c r="C550" s="22">
        <v>1080203</v>
      </c>
      <c r="D550" s="156" t="str">
        <f ca="1">IFERROR(IFERROR(VLOOKUP($B550,INDIRECT(VLOOKUP($E550,보상!$S:$AA,2,FALSE)),MATCH(D$6,INDIRECT(VLOOKUP($E550,보상!$S:$AA,3,FALSE)),0),FALSE),VLOOKUP($B550,INDIRECT(VLOOKUP($E550&amp;"_U",보상!$S:$AA,2,FALSE)),MATCH(D$6,INDIRECT(VLOOKUP($E550&amp;"_U",보상!$S:$AA,3,FALSE)),0),FALSE)),"ERROR")</f>
        <v>달라진 광경</v>
      </c>
      <c r="E550" s="22" t="s">
        <v>384</v>
      </c>
      <c r="F550" s="22">
        <f>COUNTIF($C$8:$C550,$C550)</f>
        <v>1</v>
      </c>
      <c r="G550" s="22" t="b">
        <v>0</v>
      </c>
      <c r="H550" s="22">
        <v>0</v>
      </c>
      <c r="I550" s="129">
        <f>IFERROR(IF(H550=0,0,VLOOKUP(VLOOKUP(H550,#REF!,MATCH("strMailTitleID",#REF!,0),FALSE),#REF!,2,FALSE)),"ERROR")</f>
        <v>0</v>
      </c>
      <c r="J550" s="176">
        <v>0</v>
      </c>
      <c r="K550" s="129">
        <f>IFERROR(IF(J550=0,0,VLOOKUP(VLOOKUP(J550,#REF!,MATCH("strMailTitleID",#REF!,0),FALSE),#REF!,2,FALSE)),"ERROR")</f>
        <v>0</v>
      </c>
      <c r="L550" s="22">
        <f ca="1">IFERROR(IFERROR(VLOOKUP($B550,INDIRECT(VLOOKUP($E550,보상!$S:$AA,2,FALSE)),MATCH(L$6,INDIRECT(VLOOKUP($E550,보상!$S:$AA,3,FALSE)),0),FALSE),VLOOKUP($B550,INDIRECT(VLOOKUP($E550&amp;"_U",보상!$S:$AA,2,FALSE)),MATCH(L$6,INDIRECT(VLOOKUP($E550&amp;"_U",보상!$S:$AA,3,FALSE)),0),FALSE)),"ERROR")</f>
        <v>41060</v>
      </c>
      <c r="M550" s="22">
        <v>0</v>
      </c>
      <c r="N550" s="22">
        <v>0</v>
      </c>
      <c r="O550" s="22">
        <v>0</v>
      </c>
      <c r="P550" s="22" t="str">
        <f ca="1">IFERROR(IFERROR(VLOOKUP($B550,INDIRECT(VLOOKUP($E550,보상!$S:$AA,2,FALSE)),MATCH(P$6,INDIRECT(VLOOKUP($E550,보상!$S:$AA,3,FALSE)),0),FALSE),VLOOKUP($B550,INDIRECT(VLOOKUP($E550&amp;"_U",보상!$S:$AA,2,FALSE)),MATCH(P$6,INDIRECT(VLOOKUP($E550&amp;"_U",보상!$S:$AA,3,FALSE)),0),FALSE)),"ERROR")</f>
        <v>Gold</v>
      </c>
      <c r="Q550" s="22">
        <f ca="1">IFERROR(IFERROR(VLOOKUP($B550,INDIRECT(VLOOKUP($E550,보상!$S:$AA,2,FALSE)),MATCH(Q$6,INDIRECT(VLOOKUP($E550,보상!$S:$AA,3,FALSE)),0),FALSE),VLOOKUP($B550,INDIRECT(VLOOKUP($E550&amp;"_U",보상!$S:$AA,2,FALSE)),MATCH(Q$6,INDIRECT(VLOOKUP($E550&amp;"_U",보상!$S:$AA,3,FALSE)),0),FALSE)),"ERROR")</f>
        <v>38360</v>
      </c>
      <c r="R550" s="22" t="b">
        <v>0</v>
      </c>
      <c r="S550" s="22" t="b">
        <v>0</v>
      </c>
      <c r="T550" s="22">
        <f ca="1">IFERROR(IF(W550=0,0,VLOOKUP(W550,보상!$D:$K,6,FALSE)),"-")</f>
        <v>0</v>
      </c>
      <c r="U550" s="22">
        <f ca="1">IFERROR(IF(W550=0,0,VLOOKUP(W550,보상!$D:$K,7,FALSE)),"-")</f>
        <v>0</v>
      </c>
      <c r="V550" s="22">
        <f ca="1">IFERROR(IF(W550=0,0,VLOOKUP(W550,보상!$D:$K,8,FALSE)),"-")</f>
        <v>0</v>
      </c>
      <c r="W550" s="22">
        <f ca="1">IFERROR(IFERROR(VLOOKUP($B550,INDIRECT(VLOOKUP($E550,보상!$S:$AA,2,FALSE)),MATCH(W$6,INDIRECT(VLOOKUP($E550,보상!$S:$AA,3,FALSE)),0),FALSE),VLOOKUP($B550,INDIRECT(VLOOKUP($E550&amp;"_U",보상!$S:$AA,2,FALSE)),MATCH(W$6,INDIRECT(VLOOKUP($E550&amp;"_U",보상!$S:$AA,3,FALSE)),0),FALSE)),"ERROR")</f>
        <v>2014001</v>
      </c>
      <c r="X550" s="134" t="str">
        <f ca="1">IFERROR(IF(W550=0,0,VLOOKUP(SUBSTITUTE(VLOOKUP(W550,#REF!,MATCH("strItemName",#REF!,0),FALSE),"SUI_",""),#REF!,2,FALSE)),"ERROR")</f>
        <v>ERROR</v>
      </c>
      <c r="Y550" s="22">
        <f t="shared" ca="1" si="28"/>
        <v>2014001</v>
      </c>
      <c r="Z550" s="134" t="str">
        <f ca="1">IFERROR(IF(Y550=0,0,VLOOKUP(SUBSTITUTE(VLOOKUP(Y550,#REF!,MATCH("strItemName",#REF!,0),FALSE),"SUI_",""),#REF!,2,FALSE)),"ERROR")</f>
        <v>ERROR</v>
      </c>
      <c r="AA550" s="22">
        <f t="shared" ca="1" si="28"/>
        <v>2014001</v>
      </c>
      <c r="AB550" s="134" t="str">
        <f ca="1">IFERROR(IF(AA550=0,0,VLOOKUP(SUBSTITUTE(VLOOKUP(AA550,#REF!,MATCH("strItemName",#REF!,0),FALSE),"SUI_",""),#REF!,2,FALSE)),"ERROR")</f>
        <v>ERROR</v>
      </c>
      <c r="AC550" s="22">
        <f t="shared" ca="1" si="28"/>
        <v>2014001</v>
      </c>
      <c r="AD550" s="134" t="str">
        <f ca="1">IFERROR(IF(AC550=0,0,VLOOKUP(SUBSTITUTE(VLOOKUP(AC550,#REF!,MATCH("strItemName",#REF!,0),FALSE),"SUI_",""),#REF!,2,FALSE)),"ERROR")</f>
        <v>ERROR</v>
      </c>
      <c r="AE550" s="22">
        <f t="shared" ca="1" si="28"/>
        <v>2014001</v>
      </c>
      <c r="AF550" s="134" t="str">
        <f ca="1">IFERROR(IF(AE550=0,0,VLOOKUP(SUBSTITUTE(VLOOKUP(AE550,#REF!,MATCH("strItemName",#REF!,0),FALSE),"SUI_",""),#REF!,2,FALSE)),"ERROR")</f>
        <v>ERROR</v>
      </c>
      <c r="AG550" s="88">
        <v>0</v>
      </c>
      <c r="AH550" s="134">
        <f>IFERROR(IF(AG550=0,0,VLOOKUP(SUBSTITUTE(VLOOKUP(AG550,#REF!,MATCH("strItemName",#REF!,0),FALSE),"SUI_",""),#REF!,2,FALSE)),"ERROR")</f>
        <v>0</v>
      </c>
      <c r="AI550" s="22">
        <f ca="1">IFERROR(IFERROR(VLOOKUP($B550,INDIRECT(VLOOKUP($E550,보상!$S:$AA,2,FALSE)),MATCH(AI$6,INDIRECT(VLOOKUP($E550,보상!$S:$AA,3,FALSE)),0),FALSE),VLOOKUP($B550,INDIRECT(VLOOKUP($E550&amp;"_U",보상!$S:$AA,2,FALSE)),MATCH(AI$6,INDIRECT(VLOOKUP($E550&amp;"_U",보상!$S:$AA,3,FALSE)),0),FALSE)),"ERROR")</f>
        <v>5</v>
      </c>
      <c r="AJ550" s="22">
        <v>0</v>
      </c>
      <c r="AK550" s="22">
        <v>0</v>
      </c>
      <c r="AL550" s="22">
        <v>0</v>
      </c>
      <c r="AM550" s="22" t="b">
        <v>0</v>
      </c>
      <c r="AN550" s="22">
        <v>0</v>
      </c>
      <c r="AO550" s="22">
        <v>0</v>
      </c>
    </row>
    <row r="551" spans="2:41" ht="16.5" customHeight="1" x14ac:dyDescent="0.3">
      <c r="B551" s="153">
        <f t="shared" si="27"/>
        <v>1080303</v>
      </c>
      <c r="C551" s="22">
        <v>1080303</v>
      </c>
      <c r="D551" s="156" t="str">
        <f ca="1">IFERROR(IFERROR(VLOOKUP($B551,INDIRECT(VLOOKUP($E551,보상!$S:$AA,2,FALSE)),MATCH(D$6,INDIRECT(VLOOKUP($E551,보상!$S:$AA,3,FALSE)),0),FALSE),VLOOKUP($B551,INDIRECT(VLOOKUP($E551&amp;"_U",보상!$S:$AA,2,FALSE)),MATCH(D$6,INDIRECT(VLOOKUP($E551&amp;"_U",보상!$S:$AA,3,FALSE)),0),FALSE)),"ERROR")</f>
        <v>제롬의 계획</v>
      </c>
      <c r="E551" s="22" t="s">
        <v>384</v>
      </c>
      <c r="F551" s="22">
        <f>COUNTIF($C$8:$C551,$C551)</f>
        <v>1</v>
      </c>
      <c r="G551" s="22" t="b">
        <v>0</v>
      </c>
      <c r="H551" s="22">
        <v>0</v>
      </c>
      <c r="I551" s="129">
        <f>IFERROR(IF(H551=0,0,VLOOKUP(VLOOKUP(H551,#REF!,MATCH("strMailTitleID",#REF!,0),FALSE),#REF!,2,FALSE)),"ERROR")</f>
        <v>0</v>
      </c>
      <c r="J551" s="176">
        <v>0</v>
      </c>
      <c r="K551" s="129">
        <f>IFERROR(IF(J551=0,0,VLOOKUP(VLOOKUP(J551,#REF!,MATCH("strMailTitleID",#REF!,0),FALSE),#REF!,2,FALSE)),"ERROR")</f>
        <v>0</v>
      </c>
      <c r="L551" s="22">
        <f ca="1">IFERROR(IFERROR(VLOOKUP($B551,INDIRECT(VLOOKUP($E551,보상!$S:$AA,2,FALSE)),MATCH(L$6,INDIRECT(VLOOKUP($E551,보상!$S:$AA,3,FALSE)),0),FALSE),VLOOKUP($B551,INDIRECT(VLOOKUP($E551&amp;"_U",보상!$S:$AA,2,FALSE)),MATCH(L$6,INDIRECT(VLOOKUP($E551&amp;"_U",보상!$S:$AA,3,FALSE)),0),FALSE)),"ERROR")</f>
        <v>44790</v>
      </c>
      <c r="M551" s="22">
        <v>0</v>
      </c>
      <c r="N551" s="22">
        <v>0</v>
      </c>
      <c r="O551" s="22">
        <v>0</v>
      </c>
      <c r="P551" s="22" t="str">
        <f ca="1">IFERROR(IFERROR(VLOOKUP($B551,INDIRECT(VLOOKUP($E551,보상!$S:$AA,2,FALSE)),MATCH(P$6,INDIRECT(VLOOKUP($E551,보상!$S:$AA,3,FALSE)),0),FALSE),VLOOKUP($B551,INDIRECT(VLOOKUP($E551&amp;"_U",보상!$S:$AA,2,FALSE)),MATCH(P$6,INDIRECT(VLOOKUP($E551&amp;"_U",보상!$S:$AA,3,FALSE)),0),FALSE)),"ERROR")</f>
        <v>Gold</v>
      </c>
      <c r="Q551" s="22">
        <f ca="1">IFERROR(IFERROR(VLOOKUP($B551,INDIRECT(VLOOKUP($E551,보상!$S:$AA,2,FALSE)),MATCH(Q$6,INDIRECT(VLOOKUP($E551,보상!$S:$AA,3,FALSE)),0),FALSE),VLOOKUP($B551,INDIRECT(VLOOKUP($E551&amp;"_U",보상!$S:$AA,2,FALSE)),MATCH(Q$6,INDIRECT(VLOOKUP($E551&amp;"_U",보상!$S:$AA,3,FALSE)),0),FALSE)),"ERROR")</f>
        <v>38360</v>
      </c>
      <c r="R551" s="22" t="b">
        <v>0</v>
      </c>
      <c r="S551" s="22" t="b">
        <v>0</v>
      </c>
      <c r="T551" s="22">
        <f ca="1">IFERROR(IF(W551=0,0,VLOOKUP(W551,보상!$D:$K,6,FALSE)),"-")</f>
        <v>7500</v>
      </c>
      <c r="U551" s="22">
        <f ca="1">IFERROR(IF(W551=0,0,VLOOKUP(W551,보상!$D:$K,7,FALSE)),"-")</f>
        <v>0</v>
      </c>
      <c r="V551" s="22">
        <f ca="1">IFERROR(IF(W551=0,0,VLOOKUP(W551,보상!$D:$K,8,FALSE)),"-")</f>
        <v>0</v>
      </c>
      <c r="W551" s="22">
        <f ca="1">IFERROR(IFERROR(VLOOKUP($B551,INDIRECT(VLOOKUP($E551,보상!$S:$AA,2,FALSE)),MATCH(W$6,INDIRECT(VLOOKUP($E551,보상!$S:$AA,3,FALSE)),0),FALSE),VLOOKUP($B551,INDIRECT(VLOOKUP($E551&amp;"_U",보상!$S:$AA,2,FALSE)),MATCH(W$6,INDIRECT(VLOOKUP($E551&amp;"_U",보상!$S:$AA,3,FALSE)),0),FALSE)),"ERROR")</f>
        <v>153001</v>
      </c>
      <c r="X551" s="134" t="str">
        <f ca="1">IFERROR(IF(W551=0,0,VLOOKUP(SUBSTITUTE(VLOOKUP(W551,#REF!,MATCH("strItemName",#REF!,0),FALSE),"SUI_",""),#REF!,2,FALSE)),"ERROR")</f>
        <v>ERROR</v>
      </c>
      <c r="Y551" s="22">
        <f t="shared" ca="1" si="28"/>
        <v>153001</v>
      </c>
      <c r="Z551" s="134" t="str">
        <f ca="1">IFERROR(IF(Y551=0,0,VLOOKUP(SUBSTITUTE(VLOOKUP(Y551,#REF!,MATCH("strItemName",#REF!,0),FALSE),"SUI_",""),#REF!,2,FALSE)),"ERROR")</f>
        <v>ERROR</v>
      </c>
      <c r="AA551" s="22">
        <f t="shared" ca="1" si="28"/>
        <v>153001</v>
      </c>
      <c r="AB551" s="134" t="str">
        <f ca="1">IFERROR(IF(AA551=0,0,VLOOKUP(SUBSTITUTE(VLOOKUP(AA551,#REF!,MATCH("strItemName",#REF!,0),FALSE),"SUI_",""),#REF!,2,FALSE)),"ERROR")</f>
        <v>ERROR</v>
      </c>
      <c r="AC551" s="22">
        <f t="shared" ca="1" si="28"/>
        <v>153001</v>
      </c>
      <c r="AD551" s="134" t="str">
        <f ca="1">IFERROR(IF(AC551=0,0,VLOOKUP(SUBSTITUTE(VLOOKUP(AC551,#REF!,MATCH("strItemName",#REF!,0),FALSE),"SUI_",""),#REF!,2,FALSE)),"ERROR")</f>
        <v>ERROR</v>
      </c>
      <c r="AE551" s="22">
        <f t="shared" ca="1" si="28"/>
        <v>153001</v>
      </c>
      <c r="AF551" s="134" t="str">
        <f ca="1">IFERROR(IF(AE551=0,0,VLOOKUP(SUBSTITUTE(VLOOKUP(AE551,#REF!,MATCH("strItemName",#REF!,0),FALSE),"SUI_",""),#REF!,2,FALSE)),"ERROR")</f>
        <v>ERROR</v>
      </c>
      <c r="AG551" s="88">
        <v>0</v>
      </c>
      <c r="AH551" s="134">
        <f>IFERROR(IF(AG551=0,0,VLOOKUP(SUBSTITUTE(VLOOKUP(AG551,#REF!,MATCH("strItemName",#REF!,0),FALSE),"SUI_",""),#REF!,2,FALSE)),"ERROR")</f>
        <v>0</v>
      </c>
      <c r="AI551" s="22">
        <f ca="1">IFERROR(IFERROR(VLOOKUP($B551,INDIRECT(VLOOKUP($E551,보상!$S:$AA,2,FALSE)),MATCH(AI$6,INDIRECT(VLOOKUP($E551,보상!$S:$AA,3,FALSE)),0),FALSE),VLOOKUP($B551,INDIRECT(VLOOKUP($E551&amp;"_U",보상!$S:$AA,2,FALSE)),MATCH(AI$6,INDIRECT(VLOOKUP($E551&amp;"_U",보상!$S:$AA,3,FALSE)),0),FALSE)),"ERROR")</f>
        <v>1</v>
      </c>
      <c r="AJ551" s="22">
        <v>0</v>
      </c>
      <c r="AK551" s="22">
        <v>0</v>
      </c>
      <c r="AL551" s="22">
        <v>0</v>
      </c>
      <c r="AM551" s="22" t="b">
        <v>0</v>
      </c>
      <c r="AN551" s="22">
        <v>0</v>
      </c>
      <c r="AO551" s="22">
        <v>0</v>
      </c>
    </row>
    <row r="552" spans="2:41" ht="16.5" customHeight="1" x14ac:dyDescent="0.3">
      <c r="B552" s="153">
        <f t="shared" si="27"/>
        <v>1080403</v>
      </c>
      <c r="C552" s="22">
        <v>1080403</v>
      </c>
      <c r="D552" s="156" t="str">
        <f ca="1">IFERROR(IFERROR(VLOOKUP($B552,INDIRECT(VLOOKUP($E552,보상!$S:$AA,2,FALSE)),MATCH(D$6,INDIRECT(VLOOKUP($E552,보상!$S:$AA,3,FALSE)),0),FALSE),VLOOKUP($B552,INDIRECT(VLOOKUP($E552&amp;"_U",보상!$S:$AA,2,FALSE)),MATCH(D$6,INDIRECT(VLOOKUP($E552&amp;"_U",보상!$S:$AA,3,FALSE)),0),FALSE)),"ERROR")</f>
        <v>요정의 공격</v>
      </c>
      <c r="E552" s="22" t="s">
        <v>384</v>
      </c>
      <c r="F552" s="22">
        <f>COUNTIF($C$8:$C552,$C552)</f>
        <v>1</v>
      </c>
      <c r="G552" s="22" t="b">
        <v>0</v>
      </c>
      <c r="H552" s="22">
        <v>0</v>
      </c>
      <c r="I552" s="129">
        <f>IFERROR(IF(H552=0,0,VLOOKUP(VLOOKUP(H552,#REF!,MATCH("strMailTitleID",#REF!,0),FALSE),#REF!,2,FALSE)),"ERROR")</f>
        <v>0</v>
      </c>
      <c r="J552" s="176">
        <v>0</v>
      </c>
      <c r="K552" s="129">
        <f>IFERROR(IF(J552=0,0,VLOOKUP(VLOOKUP(J552,#REF!,MATCH("strMailTitleID",#REF!,0),FALSE),#REF!,2,FALSE)),"ERROR")</f>
        <v>0</v>
      </c>
      <c r="L552" s="22">
        <f ca="1">IFERROR(IFERROR(VLOOKUP($B552,INDIRECT(VLOOKUP($E552,보상!$S:$AA,2,FALSE)),MATCH(L$6,INDIRECT(VLOOKUP($E552,보상!$S:$AA,3,FALSE)),0),FALSE),VLOOKUP($B552,INDIRECT(VLOOKUP($E552&amp;"_U",보상!$S:$AA,2,FALSE)),MATCH(L$6,INDIRECT(VLOOKUP($E552&amp;"_U",보상!$S:$AA,3,FALSE)),0),FALSE)),"ERROR")</f>
        <v>44790</v>
      </c>
      <c r="M552" s="22">
        <v>0</v>
      </c>
      <c r="N552" s="22">
        <v>0</v>
      </c>
      <c r="O552" s="22">
        <v>0</v>
      </c>
      <c r="P552" s="22" t="str">
        <f ca="1">IFERROR(IFERROR(VLOOKUP($B552,INDIRECT(VLOOKUP($E552,보상!$S:$AA,2,FALSE)),MATCH(P$6,INDIRECT(VLOOKUP($E552,보상!$S:$AA,3,FALSE)),0),FALSE),VLOOKUP($B552,INDIRECT(VLOOKUP($E552&amp;"_U",보상!$S:$AA,2,FALSE)),MATCH(P$6,INDIRECT(VLOOKUP($E552&amp;"_U",보상!$S:$AA,3,FALSE)),0),FALSE)),"ERROR")</f>
        <v>Gold</v>
      </c>
      <c r="Q552" s="22">
        <f ca="1">IFERROR(IFERROR(VLOOKUP($B552,INDIRECT(VLOOKUP($E552,보상!$S:$AA,2,FALSE)),MATCH(Q$6,INDIRECT(VLOOKUP($E552,보상!$S:$AA,3,FALSE)),0),FALSE),VLOOKUP($B552,INDIRECT(VLOOKUP($E552&amp;"_U",보상!$S:$AA,2,FALSE)),MATCH(Q$6,INDIRECT(VLOOKUP($E552&amp;"_U",보상!$S:$AA,3,FALSE)),0),FALSE)),"ERROR")</f>
        <v>38360</v>
      </c>
      <c r="R552" s="22" t="b">
        <v>0</v>
      </c>
      <c r="S552" s="22" t="b">
        <v>0</v>
      </c>
      <c r="T552" s="22">
        <f ca="1">IFERROR(IF(W552=0,0,VLOOKUP(W552,보상!$D:$K,6,FALSE)),"-")</f>
        <v>0</v>
      </c>
      <c r="U552" s="22">
        <f ca="1">IFERROR(IF(W552=0,0,VLOOKUP(W552,보상!$D:$K,7,FALSE)),"-")</f>
        <v>0</v>
      </c>
      <c r="V552" s="22">
        <f ca="1">IFERROR(IF(W552=0,0,VLOOKUP(W552,보상!$D:$K,8,FALSE)),"-")</f>
        <v>0</v>
      </c>
      <c r="W552" s="22">
        <f ca="1">IFERROR(IFERROR(VLOOKUP($B552,INDIRECT(VLOOKUP($E552,보상!$S:$AA,2,FALSE)),MATCH(W$6,INDIRECT(VLOOKUP($E552,보상!$S:$AA,3,FALSE)),0),FALSE),VLOOKUP($B552,INDIRECT(VLOOKUP($E552&amp;"_U",보상!$S:$AA,2,FALSE)),MATCH(W$6,INDIRECT(VLOOKUP($E552&amp;"_U",보상!$S:$AA,3,FALSE)),0),FALSE)),"ERROR")</f>
        <v>4012010</v>
      </c>
      <c r="X552" s="134" t="str">
        <f ca="1">IFERROR(IF(W552=0,0,VLOOKUP(SUBSTITUTE(VLOOKUP(W552,#REF!,MATCH("strItemName",#REF!,0),FALSE),"SUI_",""),#REF!,2,FALSE)),"ERROR")</f>
        <v>ERROR</v>
      </c>
      <c r="Y552" s="22">
        <f t="shared" ca="1" si="28"/>
        <v>4012010</v>
      </c>
      <c r="Z552" s="134" t="str">
        <f ca="1">IFERROR(IF(Y552=0,0,VLOOKUP(SUBSTITUTE(VLOOKUP(Y552,#REF!,MATCH("strItemName",#REF!,0),FALSE),"SUI_",""),#REF!,2,FALSE)),"ERROR")</f>
        <v>ERROR</v>
      </c>
      <c r="AA552" s="22">
        <f t="shared" ca="1" si="28"/>
        <v>4012010</v>
      </c>
      <c r="AB552" s="134" t="str">
        <f ca="1">IFERROR(IF(AA552=0,0,VLOOKUP(SUBSTITUTE(VLOOKUP(AA552,#REF!,MATCH("strItemName",#REF!,0),FALSE),"SUI_",""),#REF!,2,FALSE)),"ERROR")</f>
        <v>ERROR</v>
      </c>
      <c r="AC552" s="22">
        <f t="shared" ca="1" si="28"/>
        <v>4012010</v>
      </c>
      <c r="AD552" s="134" t="str">
        <f ca="1">IFERROR(IF(AC552=0,0,VLOOKUP(SUBSTITUTE(VLOOKUP(AC552,#REF!,MATCH("strItemName",#REF!,0),FALSE),"SUI_",""),#REF!,2,FALSE)),"ERROR")</f>
        <v>ERROR</v>
      </c>
      <c r="AE552" s="22">
        <f t="shared" ca="1" si="28"/>
        <v>4012010</v>
      </c>
      <c r="AF552" s="134" t="str">
        <f ca="1">IFERROR(IF(AE552=0,0,VLOOKUP(SUBSTITUTE(VLOOKUP(AE552,#REF!,MATCH("strItemName",#REF!,0),FALSE),"SUI_",""),#REF!,2,FALSE)),"ERROR")</f>
        <v>ERROR</v>
      </c>
      <c r="AG552" s="88">
        <v>0</v>
      </c>
      <c r="AH552" s="134">
        <f>IFERROR(IF(AG552=0,0,VLOOKUP(SUBSTITUTE(VLOOKUP(AG552,#REF!,MATCH("strItemName",#REF!,0),FALSE),"SUI_",""),#REF!,2,FALSE)),"ERROR")</f>
        <v>0</v>
      </c>
      <c r="AI552" s="22">
        <f ca="1">IFERROR(IFERROR(VLOOKUP($B552,INDIRECT(VLOOKUP($E552,보상!$S:$AA,2,FALSE)),MATCH(AI$6,INDIRECT(VLOOKUP($E552,보상!$S:$AA,3,FALSE)),0),FALSE),VLOOKUP($B552,INDIRECT(VLOOKUP($E552&amp;"_U",보상!$S:$AA,2,FALSE)),MATCH(AI$6,INDIRECT(VLOOKUP($E552&amp;"_U",보상!$S:$AA,3,FALSE)),0),FALSE)),"ERROR")</f>
        <v>1</v>
      </c>
      <c r="AJ552" s="22">
        <v>0</v>
      </c>
      <c r="AK552" s="22">
        <v>0</v>
      </c>
      <c r="AL552" s="22">
        <v>0</v>
      </c>
      <c r="AM552" s="22" t="b">
        <v>0</v>
      </c>
      <c r="AN552" s="22">
        <v>0</v>
      </c>
      <c r="AO552" s="22">
        <v>0</v>
      </c>
    </row>
    <row r="553" spans="2:41" ht="16.5" customHeight="1" x14ac:dyDescent="0.3">
      <c r="B553" s="153">
        <f t="shared" si="27"/>
        <v>1080503</v>
      </c>
      <c r="C553" s="22">
        <v>1080503</v>
      </c>
      <c r="D553" s="156" t="str">
        <f ca="1">IFERROR(IFERROR(VLOOKUP($B553,INDIRECT(VLOOKUP($E553,보상!$S:$AA,2,FALSE)),MATCH(D$6,INDIRECT(VLOOKUP($E553,보상!$S:$AA,3,FALSE)),0),FALSE),VLOOKUP($B553,INDIRECT(VLOOKUP($E553&amp;"_U",보상!$S:$AA,2,FALSE)),MATCH(D$6,INDIRECT(VLOOKUP($E553&amp;"_U",보상!$S:$AA,3,FALSE)),0),FALSE)),"ERROR")</f>
        <v>요정의 변화</v>
      </c>
      <c r="E553" s="22" t="s">
        <v>384</v>
      </c>
      <c r="F553" s="22">
        <f>COUNTIF($C$8:$C553,$C553)</f>
        <v>1</v>
      </c>
      <c r="G553" s="22" t="b">
        <v>0</v>
      </c>
      <c r="H553" s="22">
        <v>0</v>
      </c>
      <c r="I553" s="129">
        <f>IFERROR(IF(H553=0,0,VLOOKUP(VLOOKUP(H553,#REF!,MATCH("strMailTitleID",#REF!,0),FALSE),#REF!,2,FALSE)),"ERROR")</f>
        <v>0</v>
      </c>
      <c r="J553" s="176">
        <v>0</v>
      </c>
      <c r="K553" s="129">
        <f>IFERROR(IF(J553=0,0,VLOOKUP(VLOOKUP(J553,#REF!,MATCH("strMailTitleID",#REF!,0),FALSE),#REF!,2,FALSE)),"ERROR")</f>
        <v>0</v>
      </c>
      <c r="L553" s="22">
        <f ca="1">IFERROR(IFERROR(VLOOKUP($B553,INDIRECT(VLOOKUP($E553,보상!$S:$AA,2,FALSE)),MATCH(L$6,INDIRECT(VLOOKUP($E553,보상!$S:$AA,3,FALSE)),0),FALSE),VLOOKUP($B553,INDIRECT(VLOOKUP($E553&amp;"_U",보상!$S:$AA,2,FALSE)),MATCH(L$6,INDIRECT(VLOOKUP($E553&amp;"_U",보상!$S:$AA,3,FALSE)),0),FALSE)),"ERROR")</f>
        <v>41060</v>
      </c>
      <c r="M553" s="22">
        <v>0</v>
      </c>
      <c r="N553" s="22">
        <v>0</v>
      </c>
      <c r="O553" s="22">
        <v>0</v>
      </c>
      <c r="P553" s="22" t="str">
        <f ca="1">IFERROR(IFERROR(VLOOKUP($B553,INDIRECT(VLOOKUP($E553,보상!$S:$AA,2,FALSE)),MATCH(P$6,INDIRECT(VLOOKUP($E553,보상!$S:$AA,3,FALSE)),0),FALSE),VLOOKUP($B553,INDIRECT(VLOOKUP($E553&amp;"_U",보상!$S:$AA,2,FALSE)),MATCH(P$6,INDIRECT(VLOOKUP($E553&amp;"_U",보상!$S:$AA,3,FALSE)),0),FALSE)),"ERROR")</f>
        <v>Gold</v>
      </c>
      <c r="Q553" s="22">
        <f ca="1">IFERROR(IFERROR(VLOOKUP($B553,INDIRECT(VLOOKUP($E553,보상!$S:$AA,2,FALSE)),MATCH(Q$6,INDIRECT(VLOOKUP($E553,보상!$S:$AA,3,FALSE)),0),FALSE),VLOOKUP($B553,INDIRECT(VLOOKUP($E553&amp;"_U",보상!$S:$AA,2,FALSE)),MATCH(Q$6,INDIRECT(VLOOKUP($E553&amp;"_U",보상!$S:$AA,3,FALSE)),0),FALSE)),"ERROR")</f>
        <v>38360</v>
      </c>
      <c r="R553" s="22" t="b">
        <v>0</v>
      </c>
      <c r="S553" s="22" t="b">
        <v>0</v>
      </c>
      <c r="T553" s="22">
        <f ca="1">IFERROR(IF(W553=0,0,VLOOKUP(W553,보상!$D:$K,6,FALSE)),"-")</f>
        <v>0</v>
      </c>
      <c r="U553" s="22">
        <f ca="1">IFERROR(IF(W553=0,0,VLOOKUP(W553,보상!$D:$K,7,FALSE)),"-")</f>
        <v>0</v>
      </c>
      <c r="V553" s="22">
        <f ca="1">IFERROR(IF(W553=0,0,VLOOKUP(W553,보상!$D:$K,8,FALSE)),"-")</f>
        <v>0</v>
      </c>
      <c r="W553" s="22">
        <f ca="1">IFERROR(IFERROR(VLOOKUP($B553,INDIRECT(VLOOKUP($E553,보상!$S:$AA,2,FALSE)),MATCH(W$6,INDIRECT(VLOOKUP($E553,보상!$S:$AA,3,FALSE)),0),FALSE),VLOOKUP($B553,INDIRECT(VLOOKUP($E553&amp;"_U",보상!$S:$AA,2,FALSE)),MATCH(W$6,INDIRECT(VLOOKUP($E553&amp;"_U",보상!$S:$AA,3,FALSE)),0),FALSE)),"ERROR")</f>
        <v>3160001</v>
      </c>
      <c r="X553" s="134" t="str">
        <f ca="1">IFERROR(IF(W553=0,0,VLOOKUP(SUBSTITUTE(VLOOKUP(W553,#REF!,MATCH("strItemName",#REF!,0),FALSE),"SUI_",""),#REF!,2,FALSE)),"ERROR")</f>
        <v>ERROR</v>
      </c>
      <c r="Y553" s="22">
        <f t="shared" ca="1" si="28"/>
        <v>3160001</v>
      </c>
      <c r="Z553" s="134" t="str">
        <f ca="1">IFERROR(IF(Y553=0,0,VLOOKUP(SUBSTITUTE(VLOOKUP(Y553,#REF!,MATCH("strItemName",#REF!,0),FALSE),"SUI_",""),#REF!,2,FALSE)),"ERROR")</f>
        <v>ERROR</v>
      </c>
      <c r="AA553" s="22">
        <f t="shared" ca="1" si="28"/>
        <v>3160001</v>
      </c>
      <c r="AB553" s="134" t="str">
        <f ca="1">IFERROR(IF(AA553=0,0,VLOOKUP(SUBSTITUTE(VLOOKUP(AA553,#REF!,MATCH("strItemName",#REF!,0),FALSE),"SUI_",""),#REF!,2,FALSE)),"ERROR")</f>
        <v>ERROR</v>
      </c>
      <c r="AC553" s="22">
        <f t="shared" ca="1" si="28"/>
        <v>3160001</v>
      </c>
      <c r="AD553" s="134" t="str">
        <f ca="1">IFERROR(IF(AC553=0,0,VLOOKUP(SUBSTITUTE(VLOOKUP(AC553,#REF!,MATCH("strItemName",#REF!,0),FALSE),"SUI_",""),#REF!,2,FALSE)),"ERROR")</f>
        <v>ERROR</v>
      </c>
      <c r="AE553" s="22">
        <f t="shared" ca="1" si="28"/>
        <v>3160001</v>
      </c>
      <c r="AF553" s="134" t="str">
        <f ca="1">IFERROR(IF(AE553=0,0,VLOOKUP(SUBSTITUTE(VLOOKUP(AE553,#REF!,MATCH("strItemName",#REF!,0),FALSE),"SUI_",""),#REF!,2,FALSE)),"ERROR")</f>
        <v>ERROR</v>
      </c>
      <c r="AG553" s="88">
        <v>0</v>
      </c>
      <c r="AH553" s="134">
        <f>IFERROR(IF(AG553=0,0,VLOOKUP(SUBSTITUTE(VLOOKUP(AG553,#REF!,MATCH("strItemName",#REF!,0),FALSE),"SUI_",""),#REF!,2,FALSE)),"ERROR")</f>
        <v>0</v>
      </c>
      <c r="AI553" s="22">
        <f ca="1">IFERROR(IFERROR(VLOOKUP($B553,INDIRECT(VLOOKUP($E553,보상!$S:$AA,2,FALSE)),MATCH(AI$6,INDIRECT(VLOOKUP($E553,보상!$S:$AA,3,FALSE)),0),FALSE),VLOOKUP($B553,INDIRECT(VLOOKUP($E553&amp;"_U",보상!$S:$AA,2,FALSE)),MATCH(AI$6,INDIRECT(VLOOKUP($E553&amp;"_U",보상!$S:$AA,3,FALSE)),0),FALSE)),"ERROR")</f>
        <v>5</v>
      </c>
      <c r="AJ553" s="22">
        <v>0</v>
      </c>
      <c r="AK553" s="22">
        <v>0</v>
      </c>
      <c r="AL553" s="22">
        <v>0</v>
      </c>
      <c r="AM553" s="22" t="b">
        <v>0</v>
      </c>
      <c r="AN553" s="22">
        <v>0</v>
      </c>
      <c r="AO553" s="22">
        <v>0</v>
      </c>
    </row>
    <row r="554" spans="2:41" ht="16.5" customHeight="1" x14ac:dyDescent="0.3">
      <c r="B554" s="153">
        <f t="shared" si="27"/>
        <v>1080603</v>
      </c>
      <c r="C554" s="22">
        <v>1080603</v>
      </c>
      <c r="D554" s="156" t="str">
        <f ca="1">IFERROR(IFERROR(VLOOKUP($B554,INDIRECT(VLOOKUP($E554,보상!$S:$AA,2,FALSE)),MATCH(D$6,INDIRECT(VLOOKUP($E554,보상!$S:$AA,3,FALSE)),0),FALSE),VLOOKUP($B554,INDIRECT(VLOOKUP($E554&amp;"_U",보상!$S:$AA,2,FALSE)),MATCH(D$6,INDIRECT(VLOOKUP($E554&amp;"_U",보상!$S:$AA,3,FALSE)),0),FALSE)),"ERROR")</f>
        <v>또 다른 변화</v>
      </c>
      <c r="E554" s="22" t="s">
        <v>384</v>
      </c>
      <c r="F554" s="22">
        <f>COUNTIF($C$8:$C554,$C554)</f>
        <v>1</v>
      </c>
      <c r="G554" s="22" t="b">
        <v>0</v>
      </c>
      <c r="H554" s="22">
        <v>0</v>
      </c>
      <c r="I554" s="129">
        <f>IFERROR(IF(H554=0,0,VLOOKUP(VLOOKUP(H554,#REF!,MATCH("strMailTitleID",#REF!,0),FALSE),#REF!,2,FALSE)),"ERROR")</f>
        <v>0</v>
      </c>
      <c r="J554" s="176">
        <v>0</v>
      </c>
      <c r="K554" s="129">
        <f>IFERROR(IF(J554=0,0,VLOOKUP(VLOOKUP(J554,#REF!,MATCH("strMailTitleID",#REF!,0),FALSE),#REF!,2,FALSE)),"ERROR")</f>
        <v>0</v>
      </c>
      <c r="L554" s="22">
        <f ca="1">IFERROR(IFERROR(VLOOKUP($B554,INDIRECT(VLOOKUP($E554,보상!$S:$AA,2,FALSE)),MATCH(L$6,INDIRECT(VLOOKUP($E554,보상!$S:$AA,3,FALSE)),0),FALSE),VLOOKUP($B554,INDIRECT(VLOOKUP($E554&amp;"_U",보상!$S:$AA,2,FALSE)),MATCH(L$6,INDIRECT(VLOOKUP($E554&amp;"_U",보상!$S:$AA,3,FALSE)),0),FALSE)),"ERROR")</f>
        <v>44790</v>
      </c>
      <c r="M554" s="22">
        <v>0</v>
      </c>
      <c r="N554" s="22">
        <v>0</v>
      </c>
      <c r="O554" s="22">
        <v>0</v>
      </c>
      <c r="P554" s="22" t="str">
        <f ca="1">IFERROR(IFERROR(VLOOKUP($B554,INDIRECT(VLOOKUP($E554,보상!$S:$AA,2,FALSE)),MATCH(P$6,INDIRECT(VLOOKUP($E554,보상!$S:$AA,3,FALSE)),0),FALSE),VLOOKUP($B554,INDIRECT(VLOOKUP($E554&amp;"_U",보상!$S:$AA,2,FALSE)),MATCH(P$6,INDIRECT(VLOOKUP($E554&amp;"_U",보상!$S:$AA,3,FALSE)),0),FALSE)),"ERROR")</f>
        <v>Gold</v>
      </c>
      <c r="Q554" s="22">
        <f ca="1">IFERROR(IFERROR(VLOOKUP($B554,INDIRECT(VLOOKUP($E554,보상!$S:$AA,2,FALSE)),MATCH(Q$6,INDIRECT(VLOOKUP($E554,보상!$S:$AA,3,FALSE)),0),FALSE),VLOOKUP($B554,INDIRECT(VLOOKUP($E554&amp;"_U",보상!$S:$AA,2,FALSE)),MATCH(Q$6,INDIRECT(VLOOKUP($E554&amp;"_U",보상!$S:$AA,3,FALSE)),0),FALSE)),"ERROR")</f>
        <v>38360</v>
      </c>
      <c r="R554" s="22" t="b">
        <v>0</v>
      </c>
      <c r="S554" s="22" t="b">
        <v>0</v>
      </c>
      <c r="T554" s="22">
        <f ca="1">IFERROR(IF(W554=0,0,VLOOKUP(W554,보상!$D:$K,6,FALSE)),"-")</f>
        <v>0</v>
      </c>
      <c r="U554" s="22">
        <f ca="1">IFERROR(IF(W554=0,0,VLOOKUP(W554,보상!$D:$K,7,FALSE)),"-")</f>
        <v>0</v>
      </c>
      <c r="V554" s="22">
        <f ca="1">IFERROR(IF(W554=0,0,VLOOKUP(W554,보상!$D:$K,8,FALSE)),"-")</f>
        <v>0</v>
      </c>
      <c r="W554" s="22">
        <f ca="1">IFERROR(IFERROR(VLOOKUP($B554,INDIRECT(VLOOKUP($E554,보상!$S:$AA,2,FALSE)),MATCH(W$6,INDIRECT(VLOOKUP($E554,보상!$S:$AA,3,FALSE)),0),FALSE),VLOOKUP($B554,INDIRECT(VLOOKUP($E554&amp;"_U",보상!$S:$AA,2,FALSE)),MATCH(W$6,INDIRECT(VLOOKUP($E554&amp;"_U",보상!$S:$AA,3,FALSE)),0),FALSE)),"ERROR")</f>
        <v>2005001</v>
      </c>
      <c r="X554" s="134" t="str">
        <f ca="1">IFERROR(IF(W554=0,0,VLOOKUP(SUBSTITUTE(VLOOKUP(W554,#REF!,MATCH("strItemName",#REF!,0),FALSE),"SUI_",""),#REF!,2,FALSE)),"ERROR")</f>
        <v>ERROR</v>
      </c>
      <c r="Y554" s="22">
        <f t="shared" ca="1" si="28"/>
        <v>2005001</v>
      </c>
      <c r="Z554" s="134" t="str">
        <f ca="1">IFERROR(IF(Y554=0,0,VLOOKUP(SUBSTITUTE(VLOOKUP(Y554,#REF!,MATCH("strItemName",#REF!,0),FALSE),"SUI_",""),#REF!,2,FALSE)),"ERROR")</f>
        <v>ERROR</v>
      </c>
      <c r="AA554" s="22">
        <f t="shared" ca="1" si="28"/>
        <v>2005001</v>
      </c>
      <c r="AB554" s="134" t="str">
        <f ca="1">IFERROR(IF(AA554=0,0,VLOOKUP(SUBSTITUTE(VLOOKUP(AA554,#REF!,MATCH("strItemName",#REF!,0),FALSE),"SUI_",""),#REF!,2,FALSE)),"ERROR")</f>
        <v>ERROR</v>
      </c>
      <c r="AC554" s="22">
        <f t="shared" ca="1" si="28"/>
        <v>2005001</v>
      </c>
      <c r="AD554" s="134" t="str">
        <f ca="1">IFERROR(IF(AC554=0,0,VLOOKUP(SUBSTITUTE(VLOOKUP(AC554,#REF!,MATCH("strItemName",#REF!,0),FALSE),"SUI_",""),#REF!,2,FALSE)),"ERROR")</f>
        <v>ERROR</v>
      </c>
      <c r="AE554" s="22">
        <f t="shared" ca="1" si="28"/>
        <v>2005001</v>
      </c>
      <c r="AF554" s="134" t="str">
        <f ca="1">IFERROR(IF(AE554=0,0,VLOOKUP(SUBSTITUTE(VLOOKUP(AE554,#REF!,MATCH("strItemName",#REF!,0),FALSE),"SUI_",""),#REF!,2,FALSE)),"ERROR")</f>
        <v>ERROR</v>
      </c>
      <c r="AG554" s="88">
        <v>0</v>
      </c>
      <c r="AH554" s="134">
        <f>IFERROR(IF(AG554=0,0,VLOOKUP(SUBSTITUTE(VLOOKUP(AG554,#REF!,MATCH("strItemName",#REF!,0),FALSE),"SUI_",""),#REF!,2,FALSE)),"ERROR")</f>
        <v>0</v>
      </c>
      <c r="AI554" s="22">
        <f ca="1">IFERROR(IFERROR(VLOOKUP($B554,INDIRECT(VLOOKUP($E554,보상!$S:$AA,2,FALSE)),MATCH(AI$6,INDIRECT(VLOOKUP($E554,보상!$S:$AA,3,FALSE)),0),FALSE),VLOOKUP($B554,INDIRECT(VLOOKUP($E554&amp;"_U",보상!$S:$AA,2,FALSE)),MATCH(AI$6,INDIRECT(VLOOKUP($E554&amp;"_U",보상!$S:$AA,3,FALSE)),0),FALSE)),"ERROR")</f>
        <v>5</v>
      </c>
      <c r="AJ554" s="22">
        <v>0</v>
      </c>
      <c r="AK554" s="22">
        <v>0</v>
      </c>
      <c r="AL554" s="22">
        <v>0</v>
      </c>
      <c r="AM554" s="22" t="b">
        <v>0</v>
      </c>
      <c r="AN554" s="22">
        <v>0</v>
      </c>
      <c r="AO554" s="22">
        <v>0</v>
      </c>
    </row>
    <row r="555" spans="2:41" ht="16.5" customHeight="1" x14ac:dyDescent="0.3">
      <c r="B555" s="153">
        <f t="shared" si="27"/>
        <v>1080703</v>
      </c>
      <c r="C555" s="22">
        <v>1080703</v>
      </c>
      <c r="D555" s="156" t="str">
        <f ca="1">IFERROR(IFERROR(VLOOKUP($B555,INDIRECT(VLOOKUP($E555,보상!$S:$AA,2,FALSE)),MATCH(D$6,INDIRECT(VLOOKUP($E555,보상!$S:$AA,3,FALSE)),0),FALSE),VLOOKUP($B555,INDIRECT(VLOOKUP($E555&amp;"_U",보상!$S:$AA,2,FALSE)),MATCH(D$6,INDIRECT(VLOOKUP($E555&amp;"_U",보상!$S:$AA,3,FALSE)),0),FALSE)),"ERROR")</f>
        <v>달콤한 함정</v>
      </c>
      <c r="E555" s="22" t="s">
        <v>384</v>
      </c>
      <c r="F555" s="22">
        <f>COUNTIF($C$8:$C555,$C555)</f>
        <v>1</v>
      </c>
      <c r="G555" s="22" t="b">
        <v>0</v>
      </c>
      <c r="H555" s="22">
        <v>0</v>
      </c>
      <c r="I555" s="129">
        <f>IFERROR(IF(H555=0,0,VLOOKUP(VLOOKUP(H555,#REF!,MATCH("strMailTitleID",#REF!,0),FALSE),#REF!,2,FALSE)),"ERROR")</f>
        <v>0</v>
      </c>
      <c r="J555" s="176">
        <v>0</v>
      </c>
      <c r="K555" s="129">
        <f>IFERROR(IF(J555=0,0,VLOOKUP(VLOOKUP(J555,#REF!,MATCH("strMailTitleID",#REF!,0),FALSE),#REF!,2,FALSE)),"ERROR")</f>
        <v>0</v>
      </c>
      <c r="L555" s="22">
        <f ca="1">IFERROR(IFERROR(VLOOKUP($B555,INDIRECT(VLOOKUP($E555,보상!$S:$AA,2,FALSE)),MATCH(L$6,INDIRECT(VLOOKUP($E555,보상!$S:$AA,3,FALSE)),0),FALSE),VLOOKUP($B555,INDIRECT(VLOOKUP($E555&amp;"_U",보상!$S:$AA,2,FALSE)),MATCH(L$6,INDIRECT(VLOOKUP($E555&amp;"_U",보상!$S:$AA,3,FALSE)),0),FALSE)),"ERROR")</f>
        <v>44790</v>
      </c>
      <c r="M555" s="22">
        <v>0</v>
      </c>
      <c r="N555" s="22">
        <v>0</v>
      </c>
      <c r="O555" s="22">
        <v>0</v>
      </c>
      <c r="P555" s="22" t="str">
        <f ca="1">IFERROR(IFERROR(VLOOKUP($B555,INDIRECT(VLOOKUP($E555,보상!$S:$AA,2,FALSE)),MATCH(P$6,INDIRECT(VLOOKUP($E555,보상!$S:$AA,3,FALSE)),0),FALSE),VLOOKUP($B555,INDIRECT(VLOOKUP($E555&amp;"_U",보상!$S:$AA,2,FALSE)),MATCH(P$6,INDIRECT(VLOOKUP($E555&amp;"_U",보상!$S:$AA,3,FALSE)),0),FALSE)),"ERROR")</f>
        <v>Gold</v>
      </c>
      <c r="Q555" s="22">
        <f ca="1">IFERROR(IFERROR(VLOOKUP($B555,INDIRECT(VLOOKUP($E555,보상!$S:$AA,2,FALSE)),MATCH(Q$6,INDIRECT(VLOOKUP($E555,보상!$S:$AA,3,FALSE)),0),FALSE),VLOOKUP($B555,INDIRECT(VLOOKUP($E555&amp;"_U",보상!$S:$AA,2,FALSE)),MATCH(Q$6,INDIRECT(VLOOKUP($E555&amp;"_U",보상!$S:$AA,3,FALSE)),0),FALSE)),"ERROR")</f>
        <v>38360</v>
      </c>
      <c r="R555" s="22" t="b">
        <v>0</v>
      </c>
      <c r="S555" s="22" t="b">
        <v>0</v>
      </c>
      <c r="T555" s="22">
        <f ca="1">IFERROR(IF(W555=0,0,VLOOKUP(W555,보상!$D:$K,6,FALSE)),"-")</f>
        <v>0</v>
      </c>
      <c r="U555" s="22">
        <f ca="1">IFERROR(IF(W555=0,0,VLOOKUP(W555,보상!$D:$K,7,FALSE)),"-")</f>
        <v>5250</v>
      </c>
      <c r="V555" s="22">
        <f ca="1">IFERROR(IF(W555=0,0,VLOOKUP(W555,보상!$D:$K,8,FALSE)),"-")</f>
        <v>0</v>
      </c>
      <c r="W555" s="22">
        <f ca="1">IFERROR(IFERROR(VLOOKUP($B555,INDIRECT(VLOOKUP($E555,보상!$S:$AA,2,FALSE)),MATCH(W$6,INDIRECT(VLOOKUP($E555,보상!$S:$AA,3,FALSE)),0),FALSE),VLOOKUP($B555,INDIRECT(VLOOKUP($E555&amp;"_U",보상!$S:$AA,2,FALSE)),MATCH(W$6,INDIRECT(VLOOKUP($E555&amp;"_U",보상!$S:$AA,3,FALSE)),0),FALSE)),"ERROR")</f>
        <v>243001</v>
      </c>
      <c r="X555" s="134" t="str">
        <f ca="1">IFERROR(IF(W555=0,0,VLOOKUP(SUBSTITUTE(VLOOKUP(W555,#REF!,MATCH("strItemName",#REF!,0),FALSE),"SUI_",""),#REF!,2,FALSE)),"ERROR")</f>
        <v>ERROR</v>
      </c>
      <c r="Y555" s="22">
        <f t="shared" ca="1" si="28"/>
        <v>243001</v>
      </c>
      <c r="Z555" s="134" t="str">
        <f ca="1">IFERROR(IF(Y555=0,0,VLOOKUP(SUBSTITUTE(VLOOKUP(Y555,#REF!,MATCH("strItemName",#REF!,0),FALSE),"SUI_",""),#REF!,2,FALSE)),"ERROR")</f>
        <v>ERROR</v>
      </c>
      <c r="AA555" s="22">
        <f t="shared" ca="1" si="28"/>
        <v>243001</v>
      </c>
      <c r="AB555" s="134" t="str">
        <f ca="1">IFERROR(IF(AA555=0,0,VLOOKUP(SUBSTITUTE(VLOOKUP(AA555,#REF!,MATCH("strItemName",#REF!,0),FALSE),"SUI_",""),#REF!,2,FALSE)),"ERROR")</f>
        <v>ERROR</v>
      </c>
      <c r="AC555" s="22">
        <f t="shared" ca="1" si="28"/>
        <v>243001</v>
      </c>
      <c r="AD555" s="134" t="str">
        <f ca="1">IFERROR(IF(AC555=0,0,VLOOKUP(SUBSTITUTE(VLOOKUP(AC555,#REF!,MATCH("strItemName",#REF!,0),FALSE),"SUI_",""),#REF!,2,FALSE)),"ERROR")</f>
        <v>ERROR</v>
      </c>
      <c r="AE555" s="22">
        <f t="shared" ca="1" si="28"/>
        <v>243001</v>
      </c>
      <c r="AF555" s="134" t="str">
        <f ca="1">IFERROR(IF(AE555=0,0,VLOOKUP(SUBSTITUTE(VLOOKUP(AE555,#REF!,MATCH("strItemName",#REF!,0),FALSE),"SUI_",""),#REF!,2,FALSE)),"ERROR")</f>
        <v>ERROR</v>
      </c>
      <c r="AG555" s="88">
        <v>0</v>
      </c>
      <c r="AH555" s="134">
        <f>IFERROR(IF(AG555=0,0,VLOOKUP(SUBSTITUTE(VLOOKUP(AG555,#REF!,MATCH("strItemName",#REF!,0),FALSE),"SUI_",""),#REF!,2,FALSE)),"ERROR")</f>
        <v>0</v>
      </c>
      <c r="AI555" s="22">
        <f ca="1">IFERROR(IFERROR(VLOOKUP($B555,INDIRECT(VLOOKUP($E555,보상!$S:$AA,2,FALSE)),MATCH(AI$6,INDIRECT(VLOOKUP($E555,보상!$S:$AA,3,FALSE)),0),FALSE),VLOOKUP($B555,INDIRECT(VLOOKUP($E555&amp;"_U",보상!$S:$AA,2,FALSE)),MATCH(AI$6,INDIRECT(VLOOKUP($E555&amp;"_U",보상!$S:$AA,3,FALSE)),0),FALSE)),"ERROR")</f>
        <v>1</v>
      </c>
      <c r="AJ555" s="22">
        <v>0</v>
      </c>
      <c r="AK555" s="22">
        <v>0</v>
      </c>
      <c r="AL555" s="22">
        <v>0</v>
      </c>
      <c r="AM555" s="22" t="b">
        <v>0</v>
      </c>
      <c r="AN555" s="22">
        <v>0</v>
      </c>
      <c r="AO555" s="22">
        <v>0</v>
      </c>
    </row>
    <row r="556" spans="2:41" ht="16.5" customHeight="1" x14ac:dyDescent="0.3">
      <c r="B556" s="153">
        <f t="shared" si="27"/>
        <v>1080803</v>
      </c>
      <c r="C556" s="22">
        <v>1080803</v>
      </c>
      <c r="D556" s="156" t="str">
        <f ca="1">IFERROR(IFERROR(VLOOKUP($B556,INDIRECT(VLOOKUP($E556,보상!$S:$AA,2,FALSE)),MATCH(D$6,INDIRECT(VLOOKUP($E556,보상!$S:$AA,3,FALSE)),0),FALSE),VLOOKUP($B556,INDIRECT(VLOOKUP($E556&amp;"_U",보상!$S:$AA,2,FALSE)),MATCH(D$6,INDIRECT(VLOOKUP($E556&amp;"_U",보상!$S:$AA,3,FALSE)),0),FALSE)),"ERROR")</f>
        <v>강행 돌파</v>
      </c>
      <c r="E556" s="22" t="s">
        <v>384</v>
      </c>
      <c r="F556" s="22">
        <f>COUNTIF($C$8:$C556,$C556)</f>
        <v>1</v>
      </c>
      <c r="G556" s="22" t="b">
        <v>0</v>
      </c>
      <c r="H556" s="22">
        <v>0</v>
      </c>
      <c r="I556" s="129">
        <f>IFERROR(IF(H556=0,0,VLOOKUP(VLOOKUP(H556,#REF!,MATCH("strMailTitleID",#REF!,0),FALSE),#REF!,2,FALSE)),"ERROR")</f>
        <v>0</v>
      </c>
      <c r="J556" s="176">
        <v>0</v>
      </c>
      <c r="K556" s="129">
        <f>IFERROR(IF(J556=0,0,VLOOKUP(VLOOKUP(J556,#REF!,MATCH("strMailTitleID",#REF!,0),FALSE),#REF!,2,FALSE)),"ERROR")</f>
        <v>0</v>
      </c>
      <c r="L556" s="22">
        <f ca="1">IFERROR(IFERROR(VLOOKUP($B556,INDIRECT(VLOOKUP($E556,보상!$S:$AA,2,FALSE)),MATCH(L$6,INDIRECT(VLOOKUP($E556,보상!$S:$AA,3,FALSE)),0),FALSE),VLOOKUP($B556,INDIRECT(VLOOKUP($E556&amp;"_U",보상!$S:$AA,2,FALSE)),MATCH(L$6,INDIRECT(VLOOKUP($E556&amp;"_U",보상!$S:$AA,3,FALSE)),0),FALSE)),"ERROR")</f>
        <v>41060</v>
      </c>
      <c r="M556" s="22">
        <v>0</v>
      </c>
      <c r="N556" s="22">
        <v>0</v>
      </c>
      <c r="O556" s="22">
        <v>0</v>
      </c>
      <c r="P556" s="22" t="str">
        <f ca="1">IFERROR(IFERROR(VLOOKUP($B556,INDIRECT(VLOOKUP($E556,보상!$S:$AA,2,FALSE)),MATCH(P$6,INDIRECT(VLOOKUP($E556,보상!$S:$AA,3,FALSE)),0),FALSE),VLOOKUP($B556,INDIRECT(VLOOKUP($E556&amp;"_U",보상!$S:$AA,2,FALSE)),MATCH(P$6,INDIRECT(VLOOKUP($E556&amp;"_U",보상!$S:$AA,3,FALSE)),0),FALSE)),"ERROR")</f>
        <v>Gold</v>
      </c>
      <c r="Q556" s="22">
        <f ca="1">IFERROR(IFERROR(VLOOKUP($B556,INDIRECT(VLOOKUP($E556,보상!$S:$AA,2,FALSE)),MATCH(Q$6,INDIRECT(VLOOKUP($E556,보상!$S:$AA,3,FALSE)),0),FALSE),VLOOKUP($B556,INDIRECT(VLOOKUP($E556&amp;"_U",보상!$S:$AA,2,FALSE)),MATCH(Q$6,INDIRECT(VLOOKUP($E556&amp;"_U",보상!$S:$AA,3,FALSE)),0),FALSE)),"ERROR")</f>
        <v>38360</v>
      </c>
      <c r="R556" s="22" t="b">
        <v>0</v>
      </c>
      <c r="S556" s="22" t="b">
        <v>0</v>
      </c>
      <c r="T556" s="22">
        <f ca="1">IFERROR(IF(W556=0,0,VLOOKUP(W556,보상!$D:$K,6,FALSE)),"-")</f>
        <v>7500</v>
      </c>
      <c r="U556" s="22">
        <f ca="1">IFERROR(IF(W556=0,0,VLOOKUP(W556,보상!$D:$K,7,FALSE)),"-")</f>
        <v>0</v>
      </c>
      <c r="V556" s="22">
        <f ca="1">IFERROR(IF(W556=0,0,VLOOKUP(W556,보상!$D:$K,8,FALSE)),"-")</f>
        <v>0</v>
      </c>
      <c r="W556" s="22">
        <f ca="1">IFERROR(IFERROR(VLOOKUP($B556,INDIRECT(VLOOKUP($E556,보상!$S:$AA,2,FALSE)),MATCH(W$6,INDIRECT(VLOOKUP($E556,보상!$S:$AA,3,FALSE)),0),FALSE),VLOOKUP($B556,INDIRECT(VLOOKUP($E556&amp;"_U",보상!$S:$AA,2,FALSE)),MATCH(W$6,INDIRECT(VLOOKUP($E556&amp;"_U",보상!$S:$AA,3,FALSE)),0),FALSE)),"ERROR")</f>
        <v>153001</v>
      </c>
      <c r="X556" s="134" t="str">
        <f ca="1">IFERROR(IF(W556=0,0,VLOOKUP(SUBSTITUTE(VLOOKUP(W556,#REF!,MATCH("strItemName",#REF!,0),FALSE),"SUI_",""),#REF!,2,FALSE)),"ERROR")</f>
        <v>ERROR</v>
      </c>
      <c r="Y556" s="22">
        <f t="shared" ca="1" si="28"/>
        <v>153001</v>
      </c>
      <c r="Z556" s="134" t="str">
        <f ca="1">IFERROR(IF(Y556=0,0,VLOOKUP(SUBSTITUTE(VLOOKUP(Y556,#REF!,MATCH("strItemName",#REF!,0),FALSE),"SUI_",""),#REF!,2,FALSE)),"ERROR")</f>
        <v>ERROR</v>
      </c>
      <c r="AA556" s="22">
        <f t="shared" ca="1" si="28"/>
        <v>153001</v>
      </c>
      <c r="AB556" s="134" t="str">
        <f ca="1">IFERROR(IF(AA556=0,0,VLOOKUP(SUBSTITUTE(VLOOKUP(AA556,#REF!,MATCH("strItemName",#REF!,0),FALSE),"SUI_",""),#REF!,2,FALSE)),"ERROR")</f>
        <v>ERROR</v>
      </c>
      <c r="AC556" s="22">
        <f t="shared" ca="1" si="28"/>
        <v>153001</v>
      </c>
      <c r="AD556" s="134" t="str">
        <f ca="1">IFERROR(IF(AC556=0,0,VLOOKUP(SUBSTITUTE(VLOOKUP(AC556,#REF!,MATCH("strItemName",#REF!,0),FALSE),"SUI_",""),#REF!,2,FALSE)),"ERROR")</f>
        <v>ERROR</v>
      </c>
      <c r="AE556" s="22">
        <f t="shared" ca="1" si="28"/>
        <v>153001</v>
      </c>
      <c r="AF556" s="134" t="str">
        <f ca="1">IFERROR(IF(AE556=0,0,VLOOKUP(SUBSTITUTE(VLOOKUP(AE556,#REF!,MATCH("strItemName",#REF!,0),FALSE),"SUI_",""),#REF!,2,FALSE)),"ERROR")</f>
        <v>ERROR</v>
      </c>
      <c r="AG556" s="88">
        <v>0</v>
      </c>
      <c r="AH556" s="134">
        <f>IFERROR(IF(AG556=0,0,VLOOKUP(SUBSTITUTE(VLOOKUP(AG556,#REF!,MATCH("strItemName",#REF!,0),FALSE),"SUI_",""),#REF!,2,FALSE)),"ERROR")</f>
        <v>0</v>
      </c>
      <c r="AI556" s="22">
        <f ca="1">IFERROR(IFERROR(VLOOKUP($B556,INDIRECT(VLOOKUP($E556,보상!$S:$AA,2,FALSE)),MATCH(AI$6,INDIRECT(VLOOKUP($E556,보상!$S:$AA,3,FALSE)),0),FALSE),VLOOKUP($B556,INDIRECT(VLOOKUP($E556&amp;"_U",보상!$S:$AA,2,FALSE)),MATCH(AI$6,INDIRECT(VLOOKUP($E556&amp;"_U",보상!$S:$AA,3,FALSE)),0),FALSE)),"ERROR")</f>
        <v>1</v>
      </c>
      <c r="AJ556" s="22">
        <v>0</v>
      </c>
      <c r="AK556" s="22">
        <v>0</v>
      </c>
      <c r="AL556" s="22">
        <v>0</v>
      </c>
      <c r="AM556" s="22" t="b">
        <v>0</v>
      </c>
      <c r="AN556" s="22">
        <v>0</v>
      </c>
      <c r="AO556" s="22">
        <v>0</v>
      </c>
    </row>
    <row r="557" spans="2:41" ht="16.5" customHeight="1" x14ac:dyDescent="0.3">
      <c r="B557" s="153">
        <f t="shared" si="27"/>
        <v>1080903</v>
      </c>
      <c r="C557" s="22">
        <v>1080903</v>
      </c>
      <c r="D557" s="156" t="str">
        <f ca="1">IFERROR(IFERROR(VLOOKUP($B557,INDIRECT(VLOOKUP($E557,보상!$S:$AA,2,FALSE)),MATCH(D$6,INDIRECT(VLOOKUP($E557,보상!$S:$AA,3,FALSE)),0),FALSE),VLOOKUP($B557,INDIRECT(VLOOKUP($E557&amp;"_U",보상!$S:$AA,2,FALSE)),MATCH(D$6,INDIRECT(VLOOKUP($E557&amp;"_U",보상!$S:$AA,3,FALSE)),0),FALSE)),"ERROR")</f>
        <v>습격의 잔해</v>
      </c>
      <c r="E557" s="22" t="s">
        <v>384</v>
      </c>
      <c r="F557" s="22">
        <f>COUNTIF($C$8:$C557,$C557)</f>
        <v>1</v>
      </c>
      <c r="G557" s="22" t="b">
        <v>0</v>
      </c>
      <c r="H557" s="22">
        <v>0</v>
      </c>
      <c r="I557" s="129">
        <f>IFERROR(IF(H557=0,0,VLOOKUP(VLOOKUP(H557,#REF!,MATCH("strMailTitleID",#REF!,0),FALSE),#REF!,2,FALSE)),"ERROR")</f>
        <v>0</v>
      </c>
      <c r="J557" s="176">
        <v>0</v>
      </c>
      <c r="K557" s="129">
        <f>IFERROR(IF(J557=0,0,VLOOKUP(VLOOKUP(J557,#REF!,MATCH("strMailTitleID",#REF!,0),FALSE),#REF!,2,FALSE)),"ERROR")</f>
        <v>0</v>
      </c>
      <c r="L557" s="22">
        <f ca="1">IFERROR(IFERROR(VLOOKUP($B557,INDIRECT(VLOOKUP($E557,보상!$S:$AA,2,FALSE)),MATCH(L$6,INDIRECT(VLOOKUP($E557,보상!$S:$AA,3,FALSE)),0),FALSE),VLOOKUP($B557,INDIRECT(VLOOKUP($E557&amp;"_U",보상!$S:$AA,2,FALSE)),MATCH(L$6,INDIRECT(VLOOKUP($E557&amp;"_U",보상!$S:$AA,3,FALSE)),0),FALSE)),"ERROR")</f>
        <v>45410</v>
      </c>
      <c r="M557" s="22">
        <v>0</v>
      </c>
      <c r="N557" s="22">
        <v>0</v>
      </c>
      <c r="O557" s="22">
        <v>0</v>
      </c>
      <c r="P557" s="22" t="str">
        <f ca="1">IFERROR(IFERROR(VLOOKUP($B557,INDIRECT(VLOOKUP($E557,보상!$S:$AA,2,FALSE)),MATCH(P$6,INDIRECT(VLOOKUP($E557,보상!$S:$AA,3,FALSE)),0),FALSE),VLOOKUP($B557,INDIRECT(VLOOKUP($E557&amp;"_U",보상!$S:$AA,2,FALSE)),MATCH(P$6,INDIRECT(VLOOKUP($E557&amp;"_U",보상!$S:$AA,3,FALSE)),0),FALSE)),"ERROR")</f>
        <v>Gold</v>
      </c>
      <c r="Q557" s="22">
        <f ca="1">IFERROR(IFERROR(VLOOKUP($B557,INDIRECT(VLOOKUP($E557,보상!$S:$AA,2,FALSE)),MATCH(Q$6,INDIRECT(VLOOKUP($E557,보상!$S:$AA,3,FALSE)),0),FALSE),VLOOKUP($B557,INDIRECT(VLOOKUP($E557&amp;"_U",보상!$S:$AA,2,FALSE)),MATCH(Q$6,INDIRECT(VLOOKUP($E557&amp;"_U",보상!$S:$AA,3,FALSE)),0),FALSE)),"ERROR")</f>
        <v>38850</v>
      </c>
      <c r="R557" s="22" t="b">
        <v>0</v>
      </c>
      <c r="S557" s="22" t="b">
        <v>0</v>
      </c>
      <c r="T557" s="22">
        <f ca="1">IFERROR(IF(W557=0,0,VLOOKUP(W557,보상!$D:$K,6,FALSE)),"-")</f>
        <v>0</v>
      </c>
      <c r="U557" s="22">
        <f ca="1">IFERROR(IF(W557=0,0,VLOOKUP(W557,보상!$D:$K,7,FALSE)),"-")</f>
        <v>5250</v>
      </c>
      <c r="V557" s="22">
        <f ca="1">IFERROR(IF(W557=0,0,VLOOKUP(W557,보상!$D:$K,8,FALSE)),"-")</f>
        <v>0</v>
      </c>
      <c r="W557" s="22">
        <f ca="1">IFERROR(IFERROR(VLOOKUP($B557,INDIRECT(VLOOKUP($E557,보상!$S:$AA,2,FALSE)),MATCH(W$6,INDIRECT(VLOOKUP($E557,보상!$S:$AA,3,FALSE)),0),FALSE),VLOOKUP($B557,INDIRECT(VLOOKUP($E557&amp;"_U",보상!$S:$AA,2,FALSE)),MATCH(W$6,INDIRECT(VLOOKUP($E557&amp;"_U",보상!$S:$AA,3,FALSE)),0),FALSE)),"ERROR")</f>
        <v>243001</v>
      </c>
      <c r="X557" s="134" t="str">
        <f ca="1">IFERROR(IF(W557=0,0,VLOOKUP(SUBSTITUTE(VLOOKUP(W557,#REF!,MATCH("strItemName",#REF!,0),FALSE),"SUI_",""),#REF!,2,FALSE)),"ERROR")</f>
        <v>ERROR</v>
      </c>
      <c r="Y557" s="22">
        <f t="shared" ca="1" si="28"/>
        <v>243001</v>
      </c>
      <c r="Z557" s="134" t="str">
        <f ca="1">IFERROR(IF(Y557=0,0,VLOOKUP(SUBSTITUTE(VLOOKUP(Y557,#REF!,MATCH("strItemName",#REF!,0),FALSE),"SUI_",""),#REF!,2,FALSE)),"ERROR")</f>
        <v>ERROR</v>
      </c>
      <c r="AA557" s="22">
        <f t="shared" ca="1" si="28"/>
        <v>243001</v>
      </c>
      <c r="AB557" s="134" t="str">
        <f ca="1">IFERROR(IF(AA557=0,0,VLOOKUP(SUBSTITUTE(VLOOKUP(AA557,#REF!,MATCH("strItemName",#REF!,0),FALSE),"SUI_",""),#REF!,2,FALSE)),"ERROR")</f>
        <v>ERROR</v>
      </c>
      <c r="AC557" s="22">
        <f t="shared" ca="1" si="28"/>
        <v>243001</v>
      </c>
      <c r="AD557" s="134" t="str">
        <f ca="1">IFERROR(IF(AC557=0,0,VLOOKUP(SUBSTITUTE(VLOOKUP(AC557,#REF!,MATCH("strItemName",#REF!,0),FALSE),"SUI_",""),#REF!,2,FALSE)),"ERROR")</f>
        <v>ERROR</v>
      </c>
      <c r="AE557" s="22">
        <f t="shared" ca="1" si="28"/>
        <v>243001</v>
      </c>
      <c r="AF557" s="134" t="str">
        <f ca="1">IFERROR(IF(AE557=0,0,VLOOKUP(SUBSTITUTE(VLOOKUP(AE557,#REF!,MATCH("strItemName",#REF!,0),FALSE),"SUI_",""),#REF!,2,FALSE)),"ERROR")</f>
        <v>ERROR</v>
      </c>
      <c r="AG557" s="88">
        <v>0</v>
      </c>
      <c r="AH557" s="134">
        <f>IFERROR(IF(AG557=0,0,VLOOKUP(SUBSTITUTE(VLOOKUP(AG557,#REF!,MATCH("strItemName",#REF!,0),FALSE),"SUI_",""),#REF!,2,FALSE)),"ERROR")</f>
        <v>0</v>
      </c>
      <c r="AI557" s="22">
        <f ca="1">IFERROR(IFERROR(VLOOKUP($B557,INDIRECT(VLOOKUP($E557,보상!$S:$AA,2,FALSE)),MATCH(AI$6,INDIRECT(VLOOKUP($E557,보상!$S:$AA,3,FALSE)),0),FALSE),VLOOKUP($B557,INDIRECT(VLOOKUP($E557&amp;"_U",보상!$S:$AA,2,FALSE)),MATCH(AI$6,INDIRECT(VLOOKUP($E557&amp;"_U",보상!$S:$AA,3,FALSE)),0),FALSE)),"ERROR")</f>
        <v>1</v>
      </c>
      <c r="AJ557" s="22">
        <v>0</v>
      </c>
      <c r="AK557" s="22">
        <v>0</v>
      </c>
      <c r="AL557" s="22">
        <v>0</v>
      </c>
      <c r="AM557" s="22" t="b">
        <v>0</v>
      </c>
      <c r="AN557" s="22">
        <v>0</v>
      </c>
      <c r="AO557" s="22">
        <v>0</v>
      </c>
    </row>
    <row r="558" spans="2:41" ht="16.5" customHeight="1" x14ac:dyDescent="0.3">
      <c r="B558" s="153">
        <f t="shared" si="27"/>
        <v>1081003</v>
      </c>
      <c r="C558" s="22">
        <v>1081003</v>
      </c>
      <c r="D558" s="156" t="str">
        <f ca="1">IFERROR(IFERROR(VLOOKUP($B558,INDIRECT(VLOOKUP($E558,보상!$S:$AA,2,FALSE)),MATCH(D$6,INDIRECT(VLOOKUP($E558,보상!$S:$AA,3,FALSE)),0),FALSE),VLOOKUP($B558,INDIRECT(VLOOKUP($E558&amp;"_U",보상!$S:$AA,2,FALSE)),MATCH(D$6,INDIRECT(VLOOKUP($E558&amp;"_U",보상!$S:$AA,3,FALSE)),0),FALSE)),"ERROR")</f>
        <v>습격당한 지부</v>
      </c>
      <c r="E558" s="22" t="s">
        <v>384</v>
      </c>
      <c r="F558" s="22">
        <f>COUNTIF($C$8:$C558,$C558)</f>
        <v>1</v>
      </c>
      <c r="G558" s="22" t="b">
        <v>0</v>
      </c>
      <c r="H558" s="22">
        <v>0</v>
      </c>
      <c r="I558" s="129">
        <f>IFERROR(IF(H558=0,0,VLOOKUP(VLOOKUP(H558,#REF!,MATCH("strMailTitleID",#REF!,0),FALSE),#REF!,2,FALSE)),"ERROR")</f>
        <v>0</v>
      </c>
      <c r="J558" s="176">
        <v>0</v>
      </c>
      <c r="K558" s="129">
        <f>IFERROR(IF(J558=0,0,VLOOKUP(VLOOKUP(J558,#REF!,MATCH("strMailTitleID",#REF!,0),FALSE),#REF!,2,FALSE)),"ERROR")</f>
        <v>0</v>
      </c>
      <c r="L558" s="22">
        <f ca="1">IFERROR(IFERROR(VLOOKUP($B558,INDIRECT(VLOOKUP($E558,보상!$S:$AA,2,FALSE)),MATCH(L$6,INDIRECT(VLOOKUP($E558,보상!$S:$AA,3,FALSE)),0),FALSE),VLOOKUP($B558,INDIRECT(VLOOKUP($E558&amp;"_U",보상!$S:$AA,2,FALSE)),MATCH(L$6,INDIRECT(VLOOKUP($E558&amp;"_U",보상!$S:$AA,3,FALSE)),0),FALSE)),"ERROR")</f>
        <v>46270</v>
      </c>
      <c r="M558" s="22">
        <v>0</v>
      </c>
      <c r="N558" s="22">
        <v>0</v>
      </c>
      <c r="O558" s="22">
        <v>0</v>
      </c>
      <c r="P558" s="22" t="str">
        <f ca="1">IFERROR(IFERROR(VLOOKUP($B558,INDIRECT(VLOOKUP($E558,보상!$S:$AA,2,FALSE)),MATCH(P$6,INDIRECT(VLOOKUP($E558,보상!$S:$AA,3,FALSE)),0),FALSE),VLOOKUP($B558,INDIRECT(VLOOKUP($E558&amp;"_U",보상!$S:$AA,2,FALSE)),MATCH(P$6,INDIRECT(VLOOKUP($E558&amp;"_U",보상!$S:$AA,3,FALSE)),0),FALSE)),"ERROR")</f>
        <v>Gold</v>
      </c>
      <c r="Q558" s="22">
        <f ca="1">IFERROR(IFERROR(VLOOKUP($B558,INDIRECT(VLOOKUP($E558,보상!$S:$AA,2,FALSE)),MATCH(Q$6,INDIRECT(VLOOKUP($E558,보상!$S:$AA,3,FALSE)),0),FALSE),VLOOKUP($B558,INDIRECT(VLOOKUP($E558&amp;"_U",보상!$S:$AA,2,FALSE)),MATCH(Q$6,INDIRECT(VLOOKUP($E558&amp;"_U",보상!$S:$AA,3,FALSE)),0),FALSE)),"ERROR")</f>
        <v>38850</v>
      </c>
      <c r="R558" s="22" t="b">
        <v>0</v>
      </c>
      <c r="S558" s="22" t="b">
        <v>0</v>
      </c>
      <c r="T558" s="22">
        <f ca="1">IFERROR(IF(W558=0,0,VLOOKUP(W558,보상!$D:$K,6,FALSE)),"-")</f>
        <v>0</v>
      </c>
      <c r="U558" s="22">
        <f ca="1">IFERROR(IF(W558=0,0,VLOOKUP(W558,보상!$D:$K,7,FALSE)),"-")</f>
        <v>0</v>
      </c>
      <c r="V558" s="22">
        <f ca="1">IFERROR(IF(W558=0,0,VLOOKUP(W558,보상!$D:$K,8,FALSE)),"-")</f>
        <v>0</v>
      </c>
      <c r="W558" s="22">
        <f ca="1">IFERROR(IFERROR(VLOOKUP($B558,INDIRECT(VLOOKUP($E558,보상!$S:$AA,2,FALSE)),MATCH(W$6,INDIRECT(VLOOKUP($E558,보상!$S:$AA,3,FALSE)),0),FALSE),VLOOKUP($B558,INDIRECT(VLOOKUP($E558&amp;"_U",보상!$S:$AA,2,FALSE)),MATCH(W$6,INDIRECT(VLOOKUP($E558&amp;"_U",보상!$S:$AA,3,FALSE)),0),FALSE)),"ERROR")</f>
        <v>4004031</v>
      </c>
      <c r="X558" s="134" t="str">
        <f ca="1">IFERROR(IF(W558=0,0,VLOOKUP(SUBSTITUTE(VLOOKUP(W558,#REF!,MATCH("strItemName",#REF!,0),FALSE),"SUI_",""),#REF!,2,FALSE)),"ERROR")</f>
        <v>ERROR</v>
      </c>
      <c r="Y558" s="22">
        <f t="shared" ca="1" si="28"/>
        <v>4004031</v>
      </c>
      <c r="Z558" s="134" t="str">
        <f ca="1">IFERROR(IF(Y558=0,0,VLOOKUP(SUBSTITUTE(VLOOKUP(Y558,#REF!,MATCH("strItemName",#REF!,0),FALSE),"SUI_",""),#REF!,2,FALSE)),"ERROR")</f>
        <v>ERROR</v>
      </c>
      <c r="AA558" s="22">
        <f t="shared" ca="1" si="28"/>
        <v>4004031</v>
      </c>
      <c r="AB558" s="134" t="str">
        <f ca="1">IFERROR(IF(AA558=0,0,VLOOKUP(SUBSTITUTE(VLOOKUP(AA558,#REF!,MATCH("strItemName",#REF!,0),FALSE),"SUI_",""),#REF!,2,FALSE)),"ERROR")</f>
        <v>ERROR</v>
      </c>
      <c r="AC558" s="22">
        <f t="shared" ca="1" si="28"/>
        <v>4004031</v>
      </c>
      <c r="AD558" s="134" t="str">
        <f ca="1">IFERROR(IF(AC558=0,0,VLOOKUP(SUBSTITUTE(VLOOKUP(AC558,#REF!,MATCH("strItemName",#REF!,0),FALSE),"SUI_",""),#REF!,2,FALSE)),"ERROR")</f>
        <v>ERROR</v>
      </c>
      <c r="AE558" s="22">
        <f t="shared" ca="1" si="28"/>
        <v>4004031</v>
      </c>
      <c r="AF558" s="134" t="str">
        <f ca="1">IFERROR(IF(AE558=0,0,VLOOKUP(SUBSTITUTE(VLOOKUP(AE558,#REF!,MATCH("strItemName",#REF!,0),FALSE),"SUI_",""),#REF!,2,FALSE)),"ERROR")</f>
        <v>ERROR</v>
      </c>
      <c r="AG558" s="88">
        <v>0</v>
      </c>
      <c r="AH558" s="134">
        <f>IFERROR(IF(AG558=0,0,VLOOKUP(SUBSTITUTE(VLOOKUP(AG558,#REF!,MATCH("strItemName",#REF!,0),FALSE),"SUI_",""),#REF!,2,FALSE)),"ERROR")</f>
        <v>0</v>
      </c>
      <c r="AI558" s="22">
        <f ca="1">IFERROR(IFERROR(VLOOKUP($B558,INDIRECT(VLOOKUP($E558,보상!$S:$AA,2,FALSE)),MATCH(AI$6,INDIRECT(VLOOKUP($E558,보상!$S:$AA,3,FALSE)),0),FALSE),VLOOKUP($B558,INDIRECT(VLOOKUP($E558&amp;"_U",보상!$S:$AA,2,FALSE)),MATCH(AI$6,INDIRECT(VLOOKUP($E558&amp;"_U",보상!$S:$AA,3,FALSE)),0),FALSE)),"ERROR")</f>
        <v>1</v>
      </c>
      <c r="AJ558" s="22">
        <v>0</v>
      </c>
      <c r="AK558" s="22">
        <v>0</v>
      </c>
      <c r="AL558" s="22">
        <v>0</v>
      </c>
      <c r="AM558" s="22" t="b">
        <v>0</v>
      </c>
      <c r="AN558" s="22">
        <v>0</v>
      </c>
      <c r="AO558" s="22">
        <v>0</v>
      </c>
    </row>
    <row r="559" spans="2:41" ht="16.5" customHeight="1" x14ac:dyDescent="0.3">
      <c r="B559" s="153">
        <f t="shared" si="27"/>
        <v>1081103</v>
      </c>
      <c r="C559" s="22">
        <v>1081103</v>
      </c>
      <c r="D559" s="156" t="str">
        <f ca="1">IFERROR(IFERROR(VLOOKUP($B559,INDIRECT(VLOOKUP($E559,보상!$S:$AA,2,FALSE)),MATCH(D$6,INDIRECT(VLOOKUP($E559,보상!$S:$AA,3,FALSE)),0),FALSE),VLOOKUP($B559,INDIRECT(VLOOKUP($E559&amp;"_U",보상!$S:$AA,2,FALSE)),MATCH(D$6,INDIRECT(VLOOKUP($E559&amp;"_U",보상!$S:$AA,3,FALSE)),0),FALSE)),"ERROR")</f>
        <v>엑포르 상단 지부장</v>
      </c>
      <c r="E559" s="22" t="s">
        <v>384</v>
      </c>
      <c r="F559" s="22">
        <f>COUNTIF($C$8:$C559,$C559)</f>
        <v>1</v>
      </c>
      <c r="G559" s="22" t="b">
        <v>0</v>
      </c>
      <c r="H559" s="22">
        <v>0</v>
      </c>
      <c r="I559" s="129">
        <f>IFERROR(IF(H559=0,0,VLOOKUP(VLOOKUP(H559,#REF!,MATCH("strMailTitleID",#REF!,0),FALSE),#REF!,2,FALSE)),"ERROR")</f>
        <v>0</v>
      </c>
      <c r="J559" s="176">
        <v>0</v>
      </c>
      <c r="K559" s="129">
        <f>IFERROR(IF(J559=0,0,VLOOKUP(VLOOKUP(J559,#REF!,MATCH("strMailTitleID",#REF!,0),FALSE),#REF!,2,FALSE)),"ERROR")</f>
        <v>0</v>
      </c>
      <c r="L559" s="22">
        <f ca="1">IFERROR(IFERROR(VLOOKUP($B559,INDIRECT(VLOOKUP($E559,보상!$S:$AA,2,FALSE)),MATCH(L$6,INDIRECT(VLOOKUP($E559,보상!$S:$AA,3,FALSE)),0),FALSE),VLOOKUP($B559,INDIRECT(VLOOKUP($E559&amp;"_U",보상!$S:$AA,2,FALSE)),MATCH(L$6,INDIRECT(VLOOKUP($E559&amp;"_U",보상!$S:$AA,3,FALSE)),0),FALSE)),"ERROR")</f>
        <v>42410</v>
      </c>
      <c r="M559" s="22">
        <v>0</v>
      </c>
      <c r="N559" s="22">
        <v>0</v>
      </c>
      <c r="O559" s="22">
        <v>0</v>
      </c>
      <c r="P559" s="22" t="str">
        <f ca="1">IFERROR(IFERROR(VLOOKUP($B559,INDIRECT(VLOOKUP($E559,보상!$S:$AA,2,FALSE)),MATCH(P$6,INDIRECT(VLOOKUP($E559,보상!$S:$AA,3,FALSE)),0),FALSE),VLOOKUP($B559,INDIRECT(VLOOKUP($E559&amp;"_U",보상!$S:$AA,2,FALSE)),MATCH(P$6,INDIRECT(VLOOKUP($E559&amp;"_U",보상!$S:$AA,3,FALSE)),0),FALSE)),"ERROR")</f>
        <v>Gold</v>
      </c>
      <c r="Q559" s="22">
        <f ca="1">IFERROR(IFERROR(VLOOKUP($B559,INDIRECT(VLOOKUP($E559,보상!$S:$AA,2,FALSE)),MATCH(Q$6,INDIRECT(VLOOKUP($E559,보상!$S:$AA,3,FALSE)),0),FALSE),VLOOKUP($B559,INDIRECT(VLOOKUP($E559&amp;"_U",보상!$S:$AA,2,FALSE)),MATCH(Q$6,INDIRECT(VLOOKUP($E559&amp;"_U",보상!$S:$AA,3,FALSE)),0),FALSE)),"ERROR")</f>
        <v>38850</v>
      </c>
      <c r="R559" s="22" t="b">
        <v>0</v>
      </c>
      <c r="S559" s="22" t="b">
        <v>0</v>
      </c>
      <c r="T559" s="22">
        <f ca="1">IFERROR(IF(W559=0,0,VLOOKUP(W559,보상!$D:$K,6,FALSE)),"-")</f>
        <v>0</v>
      </c>
      <c r="U559" s="22">
        <f ca="1">IFERROR(IF(W559=0,0,VLOOKUP(W559,보상!$D:$K,7,FALSE)),"-")</f>
        <v>0</v>
      </c>
      <c r="V559" s="22">
        <f ca="1">IFERROR(IF(W559=0,0,VLOOKUP(W559,보상!$D:$K,8,FALSE)),"-")</f>
        <v>0</v>
      </c>
      <c r="W559" s="22">
        <f ca="1">IFERROR(IFERROR(VLOOKUP($B559,INDIRECT(VLOOKUP($E559,보상!$S:$AA,2,FALSE)),MATCH(W$6,INDIRECT(VLOOKUP($E559,보상!$S:$AA,3,FALSE)),0),FALSE),VLOOKUP($B559,INDIRECT(VLOOKUP($E559&amp;"_U",보상!$S:$AA,2,FALSE)),MATCH(W$6,INDIRECT(VLOOKUP($E559&amp;"_U",보상!$S:$AA,3,FALSE)),0),FALSE)),"ERROR")</f>
        <v>4012010</v>
      </c>
      <c r="X559" s="134" t="str">
        <f ca="1">IFERROR(IF(W559=0,0,VLOOKUP(SUBSTITUTE(VLOOKUP(W559,#REF!,MATCH("strItemName",#REF!,0),FALSE),"SUI_",""),#REF!,2,FALSE)),"ERROR")</f>
        <v>ERROR</v>
      </c>
      <c r="Y559" s="22">
        <f t="shared" ca="1" si="28"/>
        <v>4012010</v>
      </c>
      <c r="Z559" s="134" t="str">
        <f ca="1">IFERROR(IF(Y559=0,0,VLOOKUP(SUBSTITUTE(VLOOKUP(Y559,#REF!,MATCH("strItemName",#REF!,0),FALSE),"SUI_",""),#REF!,2,FALSE)),"ERROR")</f>
        <v>ERROR</v>
      </c>
      <c r="AA559" s="22">
        <f t="shared" ca="1" si="28"/>
        <v>4012010</v>
      </c>
      <c r="AB559" s="134" t="str">
        <f ca="1">IFERROR(IF(AA559=0,0,VLOOKUP(SUBSTITUTE(VLOOKUP(AA559,#REF!,MATCH("strItemName",#REF!,0),FALSE),"SUI_",""),#REF!,2,FALSE)),"ERROR")</f>
        <v>ERROR</v>
      </c>
      <c r="AC559" s="22">
        <f t="shared" ca="1" si="28"/>
        <v>4012010</v>
      </c>
      <c r="AD559" s="134" t="str">
        <f ca="1">IFERROR(IF(AC559=0,0,VLOOKUP(SUBSTITUTE(VLOOKUP(AC559,#REF!,MATCH("strItemName",#REF!,0),FALSE),"SUI_",""),#REF!,2,FALSE)),"ERROR")</f>
        <v>ERROR</v>
      </c>
      <c r="AE559" s="22">
        <f t="shared" ca="1" si="28"/>
        <v>4012010</v>
      </c>
      <c r="AF559" s="134" t="str">
        <f ca="1">IFERROR(IF(AE559=0,0,VLOOKUP(SUBSTITUTE(VLOOKUP(AE559,#REF!,MATCH("strItemName",#REF!,0),FALSE),"SUI_",""),#REF!,2,FALSE)),"ERROR")</f>
        <v>ERROR</v>
      </c>
      <c r="AG559" s="88">
        <v>0</v>
      </c>
      <c r="AH559" s="134">
        <f>IFERROR(IF(AG559=0,0,VLOOKUP(SUBSTITUTE(VLOOKUP(AG559,#REF!,MATCH("strItemName",#REF!,0),FALSE),"SUI_",""),#REF!,2,FALSE)),"ERROR")</f>
        <v>0</v>
      </c>
      <c r="AI559" s="22">
        <f ca="1">IFERROR(IFERROR(VLOOKUP($B559,INDIRECT(VLOOKUP($E559,보상!$S:$AA,2,FALSE)),MATCH(AI$6,INDIRECT(VLOOKUP($E559,보상!$S:$AA,3,FALSE)),0),FALSE),VLOOKUP($B559,INDIRECT(VLOOKUP($E559&amp;"_U",보상!$S:$AA,2,FALSE)),MATCH(AI$6,INDIRECT(VLOOKUP($E559&amp;"_U",보상!$S:$AA,3,FALSE)),0),FALSE)),"ERROR")</f>
        <v>1</v>
      </c>
      <c r="AJ559" s="22">
        <v>0</v>
      </c>
      <c r="AK559" s="22">
        <v>0</v>
      </c>
      <c r="AL559" s="22">
        <v>0</v>
      </c>
      <c r="AM559" s="22" t="b">
        <v>0</v>
      </c>
      <c r="AN559" s="22">
        <v>0</v>
      </c>
      <c r="AO559" s="22">
        <v>0</v>
      </c>
    </row>
    <row r="560" spans="2:41" ht="16.5" customHeight="1" x14ac:dyDescent="0.3">
      <c r="B560" s="153">
        <f t="shared" si="27"/>
        <v>1081203</v>
      </c>
      <c r="C560" s="22">
        <v>1081203</v>
      </c>
      <c r="D560" s="156" t="str">
        <f ca="1">IFERROR(IFERROR(VLOOKUP($B560,INDIRECT(VLOOKUP($E560,보상!$S:$AA,2,FALSE)),MATCH(D$6,INDIRECT(VLOOKUP($E560,보상!$S:$AA,3,FALSE)),0),FALSE),VLOOKUP($B560,INDIRECT(VLOOKUP($E560&amp;"_U",보상!$S:$AA,2,FALSE)),MATCH(D$6,INDIRECT(VLOOKUP($E560&amp;"_U",보상!$S:$AA,3,FALSE)),0),FALSE)),"ERROR")</f>
        <v>칸토의 걱정</v>
      </c>
      <c r="E560" s="22" t="s">
        <v>384</v>
      </c>
      <c r="F560" s="22">
        <f>COUNTIF($C$8:$C560,$C560)</f>
        <v>1</v>
      </c>
      <c r="G560" s="22" t="b">
        <v>0</v>
      </c>
      <c r="H560" s="22">
        <v>0</v>
      </c>
      <c r="I560" s="129">
        <f>IFERROR(IF(H560=0,0,VLOOKUP(VLOOKUP(H560,#REF!,MATCH("strMailTitleID",#REF!,0),FALSE),#REF!,2,FALSE)),"ERROR")</f>
        <v>0</v>
      </c>
      <c r="J560" s="176">
        <v>0</v>
      </c>
      <c r="K560" s="129">
        <f>IFERROR(IF(J560=0,0,VLOOKUP(VLOOKUP(J560,#REF!,MATCH("strMailTitleID",#REF!,0),FALSE),#REF!,2,FALSE)),"ERROR")</f>
        <v>0</v>
      </c>
      <c r="L560" s="22">
        <f ca="1">IFERROR(IFERROR(VLOOKUP($B560,INDIRECT(VLOOKUP($E560,보상!$S:$AA,2,FALSE)),MATCH(L$6,INDIRECT(VLOOKUP($E560,보상!$S:$AA,3,FALSE)),0),FALSE),VLOOKUP($B560,INDIRECT(VLOOKUP($E560&amp;"_U",보상!$S:$AA,2,FALSE)),MATCH(L$6,INDIRECT(VLOOKUP($E560&amp;"_U",보상!$S:$AA,3,FALSE)),0),FALSE)),"ERROR")</f>
        <v>46270</v>
      </c>
      <c r="M560" s="22">
        <v>0</v>
      </c>
      <c r="N560" s="22">
        <v>0</v>
      </c>
      <c r="O560" s="22">
        <v>0</v>
      </c>
      <c r="P560" s="22" t="str">
        <f ca="1">IFERROR(IFERROR(VLOOKUP($B560,INDIRECT(VLOOKUP($E560,보상!$S:$AA,2,FALSE)),MATCH(P$6,INDIRECT(VLOOKUP($E560,보상!$S:$AA,3,FALSE)),0),FALSE),VLOOKUP($B560,INDIRECT(VLOOKUP($E560&amp;"_U",보상!$S:$AA,2,FALSE)),MATCH(P$6,INDIRECT(VLOOKUP($E560&amp;"_U",보상!$S:$AA,3,FALSE)),0),FALSE)),"ERROR")</f>
        <v>Gold</v>
      </c>
      <c r="Q560" s="22">
        <f ca="1">IFERROR(IFERROR(VLOOKUP($B560,INDIRECT(VLOOKUP($E560,보상!$S:$AA,2,FALSE)),MATCH(Q$6,INDIRECT(VLOOKUP($E560,보상!$S:$AA,3,FALSE)),0),FALSE),VLOOKUP($B560,INDIRECT(VLOOKUP($E560&amp;"_U",보상!$S:$AA,2,FALSE)),MATCH(Q$6,INDIRECT(VLOOKUP($E560&amp;"_U",보상!$S:$AA,3,FALSE)),0),FALSE)),"ERROR")</f>
        <v>38850</v>
      </c>
      <c r="R560" s="22" t="b">
        <v>0</v>
      </c>
      <c r="S560" s="22" t="b">
        <v>0</v>
      </c>
      <c r="T560" s="22">
        <f ca="1">IFERROR(IF(W560=0,0,VLOOKUP(W560,보상!$D:$K,6,FALSE)),"-")</f>
        <v>0</v>
      </c>
      <c r="U560" s="22">
        <f ca="1">IFERROR(IF(W560=0,0,VLOOKUP(W560,보상!$D:$K,7,FALSE)),"-")</f>
        <v>0</v>
      </c>
      <c r="V560" s="22">
        <f ca="1">IFERROR(IF(W560=0,0,VLOOKUP(W560,보상!$D:$K,8,FALSE)),"-")</f>
        <v>0</v>
      </c>
      <c r="W560" s="22">
        <f ca="1">IFERROR(IFERROR(VLOOKUP($B560,INDIRECT(VLOOKUP($E560,보상!$S:$AA,2,FALSE)),MATCH(W$6,INDIRECT(VLOOKUP($E560,보상!$S:$AA,3,FALSE)),0),FALSE),VLOOKUP($B560,INDIRECT(VLOOKUP($E560&amp;"_U",보상!$S:$AA,2,FALSE)),MATCH(W$6,INDIRECT(VLOOKUP($E560&amp;"_U",보상!$S:$AA,3,FALSE)),0),FALSE)),"ERROR")</f>
        <v>3002223</v>
      </c>
      <c r="X560" s="134" t="str">
        <f ca="1">IFERROR(IF(W560=0,0,VLOOKUP(SUBSTITUTE(VLOOKUP(W560,#REF!,MATCH("strItemName",#REF!,0),FALSE),"SUI_",""),#REF!,2,FALSE)),"ERROR")</f>
        <v>ERROR</v>
      </c>
      <c r="Y560" s="22">
        <f t="shared" ca="1" si="28"/>
        <v>3002223</v>
      </c>
      <c r="Z560" s="134" t="str">
        <f ca="1">IFERROR(IF(Y560=0,0,VLOOKUP(SUBSTITUTE(VLOOKUP(Y560,#REF!,MATCH("strItemName",#REF!,0),FALSE),"SUI_",""),#REF!,2,FALSE)),"ERROR")</f>
        <v>ERROR</v>
      </c>
      <c r="AA560" s="22">
        <f t="shared" ca="1" si="28"/>
        <v>3002223</v>
      </c>
      <c r="AB560" s="134" t="str">
        <f ca="1">IFERROR(IF(AA560=0,0,VLOOKUP(SUBSTITUTE(VLOOKUP(AA560,#REF!,MATCH("strItemName",#REF!,0),FALSE),"SUI_",""),#REF!,2,FALSE)),"ERROR")</f>
        <v>ERROR</v>
      </c>
      <c r="AC560" s="22">
        <f t="shared" ca="1" si="28"/>
        <v>3002223</v>
      </c>
      <c r="AD560" s="134" t="str">
        <f ca="1">IFERROR(IF(AC560=0,0,VLOOKUP(SUBSTITUTE(VLOOKUP(AC560,#REF!,MATCH("strItemName",#REF!,0),FALSE),"SUI_",""),#REF!,2,FALSE)),"ERROR")</f>
        <v>ERROR</v>
      </c>
      <c r="AE560" s="22">
        <f t="shared" ca="1" si="28"/>
        <v>3002223</v>
      </c>
      <c r="AF560" s="134" t="str">
        <f ca="1">IFERROR(IF(AE560=0,0,VLOOKUP(SUBSTITUTE(VLOOKUP(AE560,#REF!,MATCH("strItemName",#REF!,0),FALSE),"SUI_",""),#REF!,2,FALSE)),"ERROR")</f>
        <v>ERROR</v>
      </c>
      <c r="AG560" s="88">
        <v>0</v>
      </c>
      <c r="AH560" s="134">
        <f>IFERROR(IF(AG560=0,0,VLOOKUP(SUBSTITUTE(VLOOKUP(AG560,#REF!,MATCH("strItemName",#REF!,0),FALSE),"SUI_",""),#REF!,2,FALSE)),"ERROR")</f>
        <v>0</v>
      </c>
      <c r="AI560" s="22">
        <f ca="1">IFERROR(IFERROR(VLOOKUP($B560,INDIRECT(VLOOKUP($E560,보상!$S:$AA,2,FALSE)),MATCH(AI$6,INDIRECT(VLOOKUP($E560,보상!$S:$AA,3,FALSE)),0),FALSE),VLOOKUP($B560,INDIRECT(VLOOKUP($E560&amp;"_U",보상!$S:$AA,2,FALSE)),MATCH(AI$6,INDIRECT(VLOOKUP($E560&amp;"_U",보상!$S:$AA,3,FALSE)),0),FALSE)),"ERROR")</f>
        <v>1</v>
      </c>
      <c r="AJ560" s="22">
        <v>0</v>
      </c>
      <c r="AK560" s="22">
        <v>0</v>
      </c>
      <c r="AL560" s="22">
        <v>0</v>
      </c>
      <c r="AM560" s="22" t="b">
        <v>0</v>
      </c>
      <c r="AN560" s="22">
        <v>0</v>
      </c>
      <c r="AO560" s="22">
        <v>0</v>
      </c>
    </row>
    <row r="561" spans="2:41" ht="16.5" customHeight="1" x14ac:dyDescent="0.3">
      <c r="B561" s="153">
        <f t="shared" si="27"/>
        <v>1081303</v>
      </c>
      <c r="C561" s="22">
        <v>1081303</v>
      </c>
      <c r="D561" s="156" t="str">
        <f ca="1">IFERROR(IFERROR(VLOOKUP($B561,INDIRECT(VLOOKUP($E561,보상!$S:$AA,2,FALSE)),MATCH(D$6,INDIRECT(VLOOKUP($E561,보상!$S:$AA,3,FALSE)),0),FALSE),VLOOKUP($B561,INDIRECT(VLOOKUP($E561&amp;"_U",보상!$S:$AA,2,FALSE)),MATCH(D$6,INDIRECT(VLOOKUP($E561&amp;"_U",보상!$S:$AA,3,FALSE)),0),FALSE)),"ERROR")</f>
        <v>고립된 정착 사무소</v>
      </c>
      <c r="E561" s="22" t="s">
        <v>384</v>
      </c>
      <c r="F561" s="22">
        <f>COUNTIF($C$8:$C561,$C561)</f>
        <v>1</v>
      </c>
      <c r="G561" s="22" t="b">
        <v>0</v>
      </c>
      <c r="H561" s="22">
        <v>0</v>
      </c>
      <c r="I561" s="129">
        <f>IFERROR(IF(H561=0,0,VLOOKUP(VLOOKUP(H561,#REF!,MATCH("strMailTitleID",#REF!,0),FALSE),#REF!,2,FALSE)),"ERROR")</f>
        <v>0</v>
      </c>
      <c r="J561" s="176">
        <v>0</v>
      </c>
      <c r="K561" s="129">
        <f>IFERROR(IF(J561=0,0,VLOOKUP(VLOOKUP(J561,#REF!,MATCH("strMailTitleID",#REF!,0),FALSE),#REF!,2,FALSE)),"ERROR")</f>
        <v>0</v>
      </c>
      <c r="L561" s="22">
        <f ca="1">IFERROR(IFERROR(VLOOKUP($B561,INDIRECT(VLOOKUP($E561,보상!$S:$AA,2,FALSE)),MATCH(L$6,INDIRECT(VLOOKUP($E561,보상!$S:$AA,3,FALSE)),0),FALSE),VLOOKUP($B561,INDIRECT(VLOOKUP($E561&amp;"_U",보상!$S:$AA,2,FALSE)),MATCH(L$6,INDIRECT(VLOOKUP($E561&amp;"_U",보상!$S:$AA,3,FALSE)),0),FALSE)),"ERROR")</f>
        <v>46270</v>
      </c>
      <c r="M561" s="22">
        <v>0</v>
      </c>
      <c r="N561" s="22">
        <v>0</v>
      </c>
      <c r="O561" s="22">
        <v>0</v>
      </c>
      <c r="P561" s="22" t="str">
        <f ca="1">IFERROR(IFERROR(VLOOKUP($B561,INDIRECT(VLOOKUP($E561,보상!$S:$AA,2,FALSE)),MATCH(P$6,INDIRECT(VLOOKUP($E561,보상!$S:$AA,3,FALSE)),0),FALSE),VLOOKUP($B561,INDIRECT(VLOOKUP($E561&amp;"_U",보상!$S:$AA,2,FALSE)),MATCH(P$6,INDIRECT(VLOOKUP($E561&amp;"_U",보상!$S:$AA,3,FALSE)),0),FALSE)),"ERROR")</f>
        <v>Gold</v>
      </c>
      <c r="Q561" s="22">
        <f ca="1">IFERROR(IFERROR(VLOOKUP($B561,INDIRECT(VLOOKUP($E561,보상!$S:$AA,2,FALSE)),MATCH(Q$6,INDIRECT(VLOOKUP($E561,보상!$S:$AA,3,FALSE)),0),FALSE),VLOOKUP($B561,INDIRECT(VLOOKUP($E561&amp;"_U",보상!$S:$AA,2,FALSE)),MATCH(Q$6,INDIRECT(VLOOKUP($E561&amp;"_U",보상!$S:$AA,3,FALSE)),0),FALSE)),"ERROR")</f>
        <v>38850</v>
      </c>
      <c r="R561" s="22" t="b">
        <v>0</v>
      </c>
      <c r="S561" s="22" t="b">
        <v>0</v>
      </c>
      <c r="T561" s="22">
        <f ca="1">IFERROR(IF(W561=0,0,VLOOKUP(W561,보상!$D:$K,6,FALSE)),"-")</f>
        <v>0</v>
      </c>
      <c r="U561" s="22">
        <f ca="1">IFERROR(IF(W561=0,0,VLOOKUP(W561,보상!$D:$K,7,FALSE)),"-")</f>
        <v>0</v>
      </c>
      <c r="V561" s="22">
        <f ca="1">IFERROR(IF(W561=0,0,VLOOKUP(W561,보상!$D:$K,8,FALSE)),"-")</f>
        <v>0</v>
      </c>
      <c r="W561" s="22">
        <f ca="1">IFERROR(IFERROR(VLOOKUP($B561,INDIRECT(VLOOKUP($E561,보상!$S:$AA,2,FALSE)),MATCH(W$6,INDIRECT(VLOOKUP($E561,보상!$S:$AA,3,FALSE)),0),FALSE),VLOOKUP($B561,INDIRECT(VLOOKUP($E561&amp;"_U",보상!$S:$AA,2,FALSE)),MATCH(W$6,INDIRECT(VLOOKUP($E561&amp;"_U",보상!$S:$AA,3,FALSE)),0),FALSE)),"ERROR")</f>
        <v>2005001</v>
      </c>
      <c r="X561" s="134" t="str">
        <f ca="1">IFERROR(IF(W561=0,0,VLOOKUP(SUBSTITUTE(VLOOKUP(W561,#REF!,MATCH("strItemName",#REF!,0),FALSE),"SUI_",""),#REF!,2,FALSE)),"ERROR")</f>
        <v>ERROR</v>
      </c>
      <c r="Y561" s="22">
        <f t="shared" ca="1" si="28"/>
        <v>2005001</v>
      </c>
      <c r="Z561" s="134" t="str">
        <f ca="1">IFERROR(IF(Y561=0,0,VLOOKUP(SUBSTITUTE(VLOOKUP(Y561,#REF!,MATCH("strItemName",#REF!,0),FALSE),"SUI_",""),#REF!,2,FALSE)),"ERROR")</f>
        <v>ERROR</v>
      </c>
      <c r="AA561" s="22">
        <f t="shared" ca="1" si="28"/>
        <v>2005001</v>
      </c>
      <c r="AB561" s="134" t="str">
        <f ca="1">IFERROR(IF(AA561=0,0,VLOOKUP(SUBSTITUTE(VLOOKUP(AA561,#REF!,MATCH("strItemName",#REF!,0),FALSE),"SUI_",""),#REF!,2,FALSE)),"ERROR")</f>
        <v>ERROR</v>
      </c>
      <c r="AC561" s="22">
        <f t="shared" ca="1" si="28"/>
        <v>2005001</v>
      </c>
      <c r="AD561" s="134" t="str">
        <f ca="1">IFERROR(IF(AC561=0,0,VLOOKUP(SUBSTITUTE(VLOOKUP(AC561,#REF!,MATCH("strItemName",#REF!,0),FALSE),"SUI_",""),#REF!,2,FALSE)),"ERROR")</f>
        <v>ERROR</v>
      </c>
      <c r="AE561" s="22">
        <f t="shared" ca="1" si="28"/>
        <v>2005001</v>
      </c>
      <c r="AF561" s="134" t="str">
        <f ca="1">IFERROR(IF(AE561=0,0,VLOOKUP(SUBSTITUTE(VLOOKUP(AE561,#REF!,MATCH("strItemName",#REF!,0),FALSE),"SUI_",""),#REF!,2,FALSE)),"ERROR")</f>
        <v>ERROR</v>
      </c>
      <c r="AG561" s="88">
        <v>0</v>
      </c>
      <c r="AH561" s="134">
        <f>IFERROR(IF(AG561=0,0,VLOOKUP(SUBSTITUTE(VLOOKUP(AG561,#REF!,MATCH("strItemName",#REF!,0),FALSE),"SUI_",""),#REF!,2,FALSE)),"ERROR")</f>
        <v>0</v>
      </c>
      <c r="AI561" s="22">
        <f ca="1">IFERROR(IFERROR(VLOOKUP($B561,INDIRECT(VLOOKUP($E561,보상!$S:$AA,2,FALSE)),MATCH(AI$6,INDIRECT(VLOOKUP($E561,보상!$S:$AA,3,FALSE)),0),FALSE),VLOOKUP($B561,INDIRECT(VLOOKUP($E561&amp;"_U",보상!$S:$AA,2,FALSE)),MATCH(AI$6,INDIRECT(VLOOKUP($E561&amp;"_U",보상!$S:$AA,3,FALSE)),0),FALSE)),"ERROR")</f>
        <v>5</v>
      </c>
      <c r="AJ561" s="22">
        <v>0</v>
      </c>
      <c r="AK561" s="22">
        <v>0</v>
      </c>
      <c r="AL561" s="22">
        <v>0</v>
      </c>
      <c r="AM561" s="22" t="b">
        <v>0</v>
      </c>
      <c r="AN561" s="22">
        <v>0</v>
      </c>
      <c r="AO561" s="22">
        <v>0</v>
      </c>
    </row>
    <row r="562" spans="2:41" ht="16.5" customHeight="1" x14ac:dyDescent="0.3">
      <c r="B562" s="153">
        <f t="shared" si="27"/>
        <v>1081403</v>
      </c>
      <c r="C562" s="22">
        <v>1081403</v>
      </c>
      <c r="D562" s="156" t="str">
        <f ca="1">IFERROR(IFERROR(VLOOKUP($B562,INDIRECT(VLOOKUP($E562,보상!$S:$AA,2,FALSE)),MATCH(D$6,INDIRECT(VLOOKUP($E562,보상!$S:$AA,3,FALSE)),0),FALSE),VLOOKUP($B562,INDIRECT(VLOOKUP($E562&amp;"_U",보상!$S:$AA,2,FALSE)),MATCH(D$6,INDIRECT(VLOOKUP($E562&amp;"_U",보상!$S:$AA,3,FALSE)),0),FALSE)),"ERROR")</f>
        <v>불안정한 상태</v>
      </c>
      <c r="E562" s="22" t="s">
        <v>384</v>
      </c>
      <c r="F562" s="22">
        <f>COUNTIF($C$8:$C562,$C562)</f>
        <v>1</v>
      </c>
      <c r="G562" s="22" t="b">
        <v>0</v>
      </c>
      <c r="H562" s="22">
        <v>0</v>
      </c>
      <c r="I562" s="129">
        <f>IFERROR(IF(H562=0,0,VLOOKUP(VLOOKUP(H562,#REF!,MATCH("strMailTitleID",#REF!,0),FALSE),#REF!,2,FALSE)),"ERROR")</f>
        <v>0</v>
      </c>
      <c r="J562" s="176">
        <v>0</v>
      </c>
      <c r="K562" s="129">
        <f>IFERROR(IF(J562=0,0,VLOOKUP(VLOOKUP(J562,#REF!,MATCH("strMailTitleID",#REF!,0),FALSE),#REF!,2,FALSE)),"ERROR")</f>
        <v>0</v>
      </c>
      <c r="L562" s="22">
        <f ca="1">IFERROR(IFERROR(VLOOKUP($B562,INDIRECT(VLOOKUP($E562,보상!$S:$AA,2,FALSE)),MATCH(L$6,INDIRECT(VLOOKUP($E562,보상!$S:$AA,3,FALSE)),0),FALSE),VLOOKUP($B562,INDIRECT(VLOOKUP($E562&amp;"_U",보상!$S:$AA,2,FALSE)),MATCH(L$6,INDIRECT(VLOOKUP($E562&amp;"_U",보상!$S:$AA,3,FALSE)),0),FALSE)),"ERROR")</f>
        <v>42410</v>
      </c>
      <c r="M562" s="22">
        <v>0</v>
      </c>
      <c r="N562" s="22">
        <v>0</v>
      </c>
      <c r="O562" s="22">
        <v>0</v>
      </c>
      <c r="P562" s="22" t="str">
        <f ca="1">IFERROR(IFERROR(VLOOKUP($B562,INDIRECT(VLOOKUP($E562,보상!$S:$AA,2,FALSE)),MATCH(P$6,INDIRECT(VLOOKUP($E562,보상!$S:$AA,3,FALSE)),0),FALSE),VLOOKUP($B562,INDIRECT(VLOOKUP($E562&amp;"_U",보상!$S:$AA,2,FALSE)),MATCH(P$6,INDIRECT(VLOOKUP($E562&amp;"_U",보상!$S:$AA,3,FALSE)),0),FALSE)),"ERROR")</f>
        <v>Gold</v>
      </c>
      <c r="Q562" s="22">
        <f ca="1">IFERROR(IFERROR(VLOOKUP($B562,INDIRECT(VLOOKUP($E562,보상!$S:$AA,2,FALSE)),MATCH(Q$6,INDIRECT(VLOOKUP($E562,보상!$S:$AA,3,FALSE)),0),FALSE),VLOOKUP($B562,INDIRECT(VLOOKUP($E562&amp;"_U",보상!$S:$AA,2,FALSE)),MATCH(Q$6,INDIRECT(VLOOKUP($E562&amp;"_U",보상!$S:$AA,3,FALSE)),0),FALSE)),"ERROR")</f>
        <v>38850</v>
      </c>
      <c r="R562" s="22" t="b">
        <v>0</v>
      </c>
      <c r="S562" s="22" t="b">
        <v>0</v>
      </c>
      <c r="T562" s="22">
        <f ca="1">IFERROR(IF(W562=0,0,VLOOKUP(W562,보상!$D:$K,6,FALSE)),"-")</f>
        <v>0</v>
      </c>
      <c r="U562" s="22">
        <f ca="1">IFERROR(IF(W562=0,0,VLOOKUP(W562,보상!$D:$K,7,FALSE)),"-")</f>
        <v>5250</v>
      </c>
      <c r="V562" s="22">
        <f ca="1">IFERROR(IF(W562=0,0,VLOOKUP(W562,보상!$D:$K,8,FALSE)),"-")</f>
        <v>0</v>
      </c>
      <c r="W562" s="22">
        <f ca="1">IFERROR(IFERROR(VLOOKUP($B562,INDIRECT(VLOOKUP($E562,보상!$S:$AA,2,FALSE)),MATCH(W$6,INDIRECT(VLOOKUP($E562,보상!$S:$AA,3,FALSE)),0),FALSE),VLOOKUP($B562,INDIRECT(VLOOKUP($E562&amp;"_U",보상!$S:$AA,2,FALSE)),MATCH(W$6,INDIRECT(VLOOKUP($E562&amp;"_U",보상!$S:$AA,3,FALSE)),0),FALSE)),"ERROR")</f>
        <v>243001</v>
      </c>
      <c r="X562" s="134" t="str">
        <f ca="1">IFERROR(IF(W562=0,0,VLOOKUP(SUBSTITUTE(VLOOKUP(W562,#REF!,MATCH("strItemName",#REF!,0),FALSE),"SUI_",""),#REF!,2,FALSE)),"ERROR")</f>
        <v>ERROR</v>
      </c>
      <c r="Y562" s="22">
        <f t="shared" ca="1" si="28"/>
        <v>243001</v>
      </c>
      <c r="Z562" s="134" t="str">
        <f ca="1">IFERROR(IF(Y562=0,0,VLOOKUP(SUBSTITUTE(VLOOKUP(Y562,#REF!,MATCH("strItemName",#REF!,0),FALSE),"SUI_",""),#REF!,2,FALSE)),"ERROR")</f>
        <v>ERROR</v>
      </c>
      <c r="AA562" s="22">
        <f t="shared" ca="1" si="28"/>
        <v>243001</v>
      </c>
      <c r="AB562" s="134" t="str">
        <f ca="1">IFERROR(IF(AA562=0,0,VLOOKUP(SUBSTITUTE(VLOOKUP(AA562,#REF!,MATCH("strItemName",#REF!,0),FALSE),"SUI_",""),#REF!,2,FALSE)),"ERROR")</f>
        <v>ERROR</v>
      </c>
      <c r="AC562" s="22">
        <f t="shared" ca="1" si="28"/>
        <v>243001</v>
      </c>
      <c r="AD562" s="134" t="str">
        <f ca="1">IFERROR(IF(AC562=0,0,VLOOKUP(SUBSTITUTE(VLOOKUP(AC562,#REF!,MATCH("strItemName",#REF!,0),FALSE),"SUI_",""),#REF!,2,FALSE)),"ERROR")</f>
        <v>ERROR</v>
      </c>
      <c r="AE562" s="22">
        <f t="shared" ca="1" si="28"/>
        <v>243001</v>
      </c>
      <c r="AF562" s="134" t="str">
        <f ca="1">IFERROR(IF(AE562=0,0,VLOOKUP(SUBSTITUTE(VLOOKUP(AE562,#REF!,MATCH("strItemName",#REF!,0),FALSE),"SUI_",""),#REF!,2,FALSE)),"ERROR")</f>
        <v>ERROR</v>
      </c>
      <c r="AG562" s="88">
        <v>0</v>
      </c>
      <c r="AH562" s="134">
        <f>IFERROR(IF(AG562=0,0,VLOOKUP(SUBSTITUTE(VLOOKUP(AG562,#REF!,MATCH("strItemName",#REF!,0),FALSE),"SUI_",""),#REF!,2,FALSE)),"ERROR")</f>
        <v>0</v>
      </c>
      <c r="AI562" s="22">
        <f ca="1">IFERROR(IFERROR(VLOOKUP($B562,INDIRECT(VLOOKUP($E562,보상!$S:$AA,2,FALSE)),MATCH(AI$6,INDIRECT(VLOOKUP($E562,보상!$S:$AA,3,FALSE)),0),FALSE),VLOOKUP($B562,INDIRECT(VLOOKUP($E562&amp;"_U",보상!$S:$AA,2,FALSE)),MATCH(AI$6,INDIRECT(VLOOKUP($E562&amp;"_U",보상!$S:$AA,3,FALSE)),0),FALSE)),"ERROR")</f>
        <v>1</v>
      </c>
      <c r="AJ562" s="22">
        <v>0</v>
      </c>
      <c r="AK562" s="22">
        <v>0</v>
      </c>
      <c r="AL562" s="22">
        <v>0</v>
      </c>
      <c r="AM562" s="22" t="b">
        <v>0</v>
      </c>
      <c r="AN562" s="22">
        <v>0</v>
      </c>
      <c r="AO562" s="22">
        <v>0</v>
      </c>
    </row>
    <row r="563" spans="2:41" ht="16.5" customHeight="1" x14ac:dyDescent="0.3">
      <c r="B563" s="153">
        <f t="shared" si="27"/>
        <v>1081503</v>
      </c>
      <c r="C563" s="22">
        <v>1081503</v>
      </c>
      <c r="D563" s="156" t="str">
        <f ca="1">IFERROR(IFERROR(VLOOKUP($B563,INDIRECT(VLOOKUP($E563,보상!$S:$AA,2,FALSE)),MATCH(D$6,INDIRECT(VLOOKUP($E563,보상!$S:$AA,3,FALSE)),0),FALSE),VLOOKUP($B563,INDIRECT(VLOOKUP($E563&amp;"_U",보상!$S:$AA,2,FALSE)),MATCH(D$6,INDIRECT(VLOOKUP($E563&amp;"_U",보상!$S:$AA,3,FALSE)),0),FALSE)),"ERROR")</f>
        <v>숲지기들의 유언</v>
      </c>
      <c r="E563" s="22" t="s">
        <v>384</v>
      </c>
      <c r="F563" s="22">
        <f>COUNTIF($C$8:$C563,$C563)</f>
        <v>1</v>
      </c>
      <c r="G563" s="22" t="b">
        <v>0</v>
      </c>
      <c r="H563" s="22">
        <v>0</v>
      </c>
      <c r="I563" s="129">
        <f>IFERROR(IF(H563=0,0,VLOOKUP(VLOOKUP(H563,#REF!,MATCH("strMailTitleID",#REF!,0),FALSE),#REF!,2,FALSE)),"ERROR")</f>
        <v>0</v>
      </c>
      <c r="J563" s="176">
        <v>0</v>
      </c>
      <c r="K563" s="129">
        <f>IFERROR(IF(J563=0,0,VLOOKUP(VLOOKUP(J563,#REF!,MATCH("strMailTitleID",#REF!,0),FALSE),#REF!,2,FALSE)),"ERROR")</f>
        <v>0</v>
      </c>
      <c r="L563" s="22">
        <f ca="1">IFERROR(IFERROR(VLOOKUP($B563,INDIRECT(VLOOKUP($E563,보상!$S:$AA,2,FALSE)),MATCH(L$6,INDIRECT(VLOOKUP($E563,보상!$S:$AA,3,FALSE)),0),FALSE),VLOOKUP($B563,INDIRECT(VLOOKUP($E563&amp;"_U",보상!$S:$AA,2,FALSE)),MATCH(L$6,INDIRECT(VLOOKUP($E563&amp;"_U",보상!$S:$AA,3,FALSE)),0),FALSE)),"ERROR")</f>
        <v>46270</v>
      </c>
      <c r="M563" s="22">
        <v>0</v>
      </c>
      <c r="N563" s="22">
        <v>0</v>
      </c>
      <c r="O563" s="22">
        <v>0</v>
      </c>
      <c r="P563" s="22" t="str">
        <f ca="1">IFERROR(IFERROR(VLOOKUP($B563,INDIRECT(VLOOKUP($E563,보상!$S:$AA,2,FALSE)),MATCH(P$6,INDIRECT(VLOOKUP($E563,보상!$S:$AA,3,FALSE)),0),FALSE),VLOOKUP($B563,INDIRECT(VLOOKUP($E563&amp;"_U",보상!$S:$AA,2,FALSE)),MATCH(P$6,INDIRECT(VLOOKUP($E563&amp;"_U",보상!$S:$AA,3,FALSE)),0),FALSE)),"ERROR")</f>
        <v>Gold</v>
      </c>
      <c r="Q563" s="22">
        <f ca="1">IFERROR(IFERROR(VLOOKUP($B563,INDIRECT(VLOOKUP($E563,보상!$S:$AA,2,FALSE)),MATCH(Q$6,INDIRECT(VLOOKUP($E563,보상!$S:$AA,3,FALSE)),0),FALSE),VLOOKUP($B563,INDIRECT(VLOOKUP($E563&amp;"_U",보상!$S:$AA,2,FALSE)),MATCH(Q$6,INDIRECT(VLOOKUP($E563&amp;"_U",보상!$S:$AA,3,FALSE)),0),FALSE)),"ERROR")</f>
        <v>38850</v>
      </c>
      <c r="R563" s="22" t="b">
        <v>0</v>
      </c>
      <c r="S563" s="22" t="b">
        <v>0</v>
      </c>
      <c r="T563" s="22">
        <f ca="1">IFERROR(IF(W563=0,0,VLOOKUP(W563,보상!$D:$K,6,FALSE)),"-")</f>
        <v>0</v>
      </c>
      <c r="U563" s="22">
        <f ca="1">IFERROR(IF(W563=0,0,VLOOKUP(W563,보상!$D:$K,7,FALSE)),"-")</f>
        <v>0</v>
      </c>
      <c r="V563" s="22">
        <f ca="1">IFERROR(IF(W563=0,0,VLOOKUP(W563,보상!$D:$K,8,FALSE)),"-")</f>
        <v>0</v>
      </c>
      <c r="W563" s="22">
        <f ca="1">IFERROR(IFERROR(VLOOKUP($B563,INDIRECT(VLOOKUP($E563,보상!$S:$AA,2,FALSE)),MATCH(W$6,INDIRECT(VLOOKUP($E563,보상!$S:$AA,3,FALSE)),0),FALSE),VLOOKUP($B563,INDIRECT(VLOOKUP($E563&amp;"_U",보상!$S:$AA,2,FALSE)),MATCH(W$6,INDIRECT(VLOOKUP($E563&amp;"_U",보상!$S:$AA,3,FALSE)),0),FALSE)),"ERROR")</f>
        <v>2015001</v>
      </c>
      <c r="X563" s="134" t="str">
        <f ca="1">IFERROR(IF(W563=0,0,VLOOKUP(SUBSTITUTE(VLOOKUP(W563,#REF!,MATCH("strItemName",#REF!,0),FALSE),"SUI_",""),#REF!,2,FALSE)),"ERROR")</f>
        <v>ERROR</v>
      </c>
      <c r="Y563" s="22">
        <f t="shared" ca="1" si="28"/>
        <v>2015001</v>
      </c>
      <c r="Z563" s="134" t="str">
        <f ca="1">IFERROR(IF(Y563=0,0,VLOOKUP(SUBSTITUTE(VLOOKUP(Y563,#REF!,MATCH("strItemName",#REF!,0),FALSE),"SUI_",""),#REF!,2,FALSE)),"ERROR")</f>
        <v>ERROR</v>
      </c>
      <c r="AA563" s="22">
        <f t="shared" ca="1" si="28"/>
        <v>2015001</v>
      </c>
      <c r="AB563" s="134" t="str">
        <f ca="1">IFERROR(IF(AA563=0,0,VLOOKUP(SUBSTITUTE(VLOOKUP(AA563,#REF!,MATCH("strItemName",#REF!,0),FALSE),"SUI_",""),#REF!,2,FALSE)),"ERROR")</f>
        <v>ERROR</v>
      </c>
      <c r="AC563" s="22">
        <f t="shared" ca="1" si="28"/>
        <v>2015001</v>
      </c>
      <c r="AD563" s="134" t="str">
        <f ca="1">IFERROR(IF(AC563=0,0,VLOOKUP(SUBSTITUTE(VLOOKUP(AC563,#REF!,MATCH("strItemName",#REF!,0),FALSE),"SUI_",""),#REF!,2,FALSE)),"ERROR")</f>
        <v>ERROR</v>
      </c>
      <c r="AE563" s="22">
        <f t="shared" ca="1" si="28"/>
        <v>2015001</v>
      </c>
      <c r="AF563" s="134" t="str">
        <f ca="1">IFERROR(IF(AE563=0,0,VLOOKUP(SUBSTITUTE(VLOOKUP(AE563,#REF!,MATCH("strItemName",#REF!,0),FALSE),"SUI_",""),#REF!,2,FALSE)),"ERROR")</f>
        <v>ERROR</v>
      </c>
      <c r="AG563" s="88">
        <v>0</v>
      </c>
      <c r="AH563" s="134">
        <f>IFERROR(IF(AG563=0,0,VLOOKUP(SUBSTITUTE(VLOOKUP(AG563,#REF!,MATCH("strItemName",#REF!,0),FALSE),"SUI_",""),#REF!,2,FALSE)),"ERROR")</f>
        <v>0</v>
      </c>
      <c r="AI563" s="22">
        <f ca="1">IFERROR(IFERROR(VLOOKUP($B563,INDIRECT(VLOOKUP($E563,보상!$S:$AA,2,FALSE)),MATCH(AI$6,INDIRECT(VLOOKUP($E563,보상!$S:$AA,3,FALSE)),0),FALSE),VLOOKUP($B563,INDIRECT(VLOOKUP($E563&amp;"_U",보상!$S:$AA,2,FALSE)),MATCH(AI$6,INDIRECT(VLOOKUP($E563&amp;"_U",보상!$S:$AA,3,FALSE)),0),FALSE)),"ERROR")</f>
        <v>5</v>
      </c>
      <c r="AJ563" s="22">
        <v>0</v>
      </c>
      <c r="AK563" s="22">
        <v>0</v>
      </c>
      <c r="AL563" s="22">
        <v>0</v>
      </c>
      <c r="AM563" s="22" t="b">
        <v>0</v>
      </c>
      <c r="AN563" s="22">
        <v>0</v>
      </c>
      <c r="AO563" s="22">
        <v>0</v>
      </c>
    </row>
    <row r="564" spans="2:41" ht="16.5" customHeight="1" x14ac:dyDescent="0.3">
      <c r="B564" s="153">
        <f t="shared" si="27"/>
        <v>1081603</v>
      </c>
      <c r="C564" s="22">
        <v>1081603</v>
      </c>
      <c r="D564" s="156" t="str">
        <f ca="1">IFERROR(IFERROR(VLOOKUP($B564,INDIRECT(VLOOKUP($E564,보상!$S:$AA,2,FALSE)),MATCH(D$6,INDIRECT(VLOOKUP($E564,보상!$S:$AA,3,FALSE)),0),FALSE),VLOOKUP($B564,INDIRECT(VLOOKUP($E564&amp;"_U",보상!$S:$AA,2,FALSE)),MATCH(D$6,INDIRECT(VLOOKUP($E564&amp;"_U",보상!$S:$AA,3,FALSE)),0),FALSE)),"ERROR")</f>
        <v>숲지기 장로 아크</v>
      </c>
      <c r="E564" s="22" t="s">
        <v>384</v>
      </c>
      <c r="F564" s="22">
        <f>COUNTIF($C$8:$C564,$C564)</f>
        <v>1</v>
      </c>
      <c r="G564" s="22" t="b">
        <v>0</v>
      </c>
      <c r="H564" s="22">
        <v>0</v>
      </c>
      <c r="I564" s="129">
        <f>IFERROR(IF(H564=0,0,VLOOKUP(VLOOKUP(H564,#REF!,MATCH("strMailTitleID",#REF!,0),FALSE),#REF!,2,FALSE)),"ERROR")</f>
        <v>0</v>
      </c>
      <c r="J564" s="176">
        <v>0</v>
      </c>
      <c r="K564" s="129">
        <f>IFERROR(IF(J564=0,0,VLOOKUP(VLOOKUP(J564,#REF!,MATCH("strMailTitleID",#REF!,0),FALSE),#REF!,2,FALSE)),"ERROR")</f>
        <v>0</v>
      </c>
      <c r="L564" s="22">
        <f ca="1">IFERROR(IFERROR(VLOOKUP($B564,INDIRECT(VLOOKUP($E564,보상!$S:$AA,2,FALSE)),MATCH(L$6,INDIRECT(VLOOKUP($E564,보상!$S:$AA,3,FALSE)),0),FALSE),VLOOKUP($B564,INDIRECT(VLOOKUP($E564&amp;"_U",보상!$S:$AA,2,FALSE)),MATCH(L$6,INDIRECT(VLOOKUP($E564&amp;"_U",보상!$S:$AA,3,FALSE)),0),FALSE)),"ERROR")</f>
        <v>46270</v>
      </c>
      <c r="M564" s="22">
        <v>0</v>
      </c>
      <c r="N564" s="22">
        <v>0</v>
      </c>
      <c r="O564" s="22">
        <v>0</v>
      </c>
      <c r="P564" s="22" t="str">
        <f ca="1">IFERROR(IFERROR(VLOOKUP($B564,INDIRECT(VLOOKUP($E564,보상!$S:$AA,2,FALSE)),MATCH(P$6,INDIRECT(VLOOKUP($E564,보상!$S:$AA,3,FALSE)),0),FALSE),VLOOKUP($B564,INDIRECT(VLOOKUP($E564&amp;"_U",보상!$S:$AA,2,FALSE)),MATCH(P$6,INDIRECT(VLOOKUP($E564&amp;"_U",보상!$S:$AA,3,FALSE)),0),FALSE)),"ERROR")</f>
        <v>Gold</v>
      </c>
      <c r="Q564" s="22">
        <f ca="1">IFERROR(IFERROR(VLOOKUP($B564,INDIRECT(VLOOKUP($E564,보상!$S:$AA,2,FALSE)),MATCH(Q$6,INDIRECT(VLOOKUP($E564,보상!$S:$AA,3,FALSE)),0),FALSE),VLOOKUP($B564,INDIRECT(VLOOKUP($E564&amp;"_U",보상!$S:$AA,2,FALSE)),MATCH(Q$6,INDIRECT(VLOOKUP($E564&amp;"_U",보상!$S:$AA,3,FALSE)),0),FALSE)),"ERROR")</f>
        <v>38850</v>
      </c>
      <c r="R564" s="22" t="b">
        <v>0</v>
      </c>
      <c r="S564" s="22" t="b">
        <v>0</v>
      </c>
      <c r="T564" s="22">
        <f ca="1">IFERROR(IF(W564=0,0,VLOOKUP(W564,보상!$D:$K,6,FALSE)),"-")</f>
        <v>7500</v>
      </c>
      <c r="U564" s="22">
        <f ca="1">IFERROR(IF(W564=0,0,VLOOKUP(W564,보상!$D:$K,7,FALSE)),"-")</f>
        <v>0</v>
      </c>
      <c r="V564" s="22">
        <f ca="1">IFERROR(IF(W564=0,0,VLOOKUP(W564,보상!$D:$K,8,FALSE)),"-")</f>
        <v>0</v>
      </c>
      <c r="W564" s="22">
        <f ca="1">IFERROR(IFERROR(VLOOKUP($B564,INDIRECT(VLOOKUP($E564,보상!$S:$AA,2,FALSE)),MATCH(W$6,INDIRECT(VLOOKUP($E564,보상!$S:$AA,3,FALSE)),0),FALSE),VLOOKUP($B564,INDIRECT(VLOOKUP($E564&amp;"_U",보상!$S:$AA,2,FALSE)),MATCH(W$6,INDIRECT(VLOOKUP($E564&amp;"_U",보상!$S:$AA,3,FALSE)),0),FALSE)),"ERROR")</f>
        <v>153001</v>
      </c>
      <c r="X564" s="134" t="str">
        <f ca="1">IFERROR(IF(W564=0,0,VLOOKUP(SUBSTITUTE(VLOOKUP(W564,#REF!,MATCH("strItemName",#REF!,0),FALSE),"SUI_",""),#REF!,2,FALSE)),"ERROR")</f>
        <v>ERROR</v>
      </c>
      <c r="Y564" s="22">
        <f t="shared" ca="1" si="28"/>
        <v>153001</v>
      </c>
      <c r="Z564" s="134" t="str">
        <f ca="1">IFERROR(IF(Y564=0,0,VLOOKUP(SUBSTITUTE(VLOOKUP(Y564,#REF!,MATCH("strItemName",#REF!,0),FALSE),"SUI_",""),#REF!,2,FALSE)),"ERROR")</f>
        <v>ERROR</v>
      </c>
      <c r="AA564" s="22">
        <f t="shared" ca="1" si="28"/>
        <v>153001</v>
      </c>
      <c r="AB564" s="134" t="str">
        <f ca="1">IFERROR(IF(AA564=0,0,VLOOKUP(SUBSTITUTE(VLOOKUP(AA564,#REF!,MATCH("strItemName",#REF!,0),FALSE),"SUI_",""),#REF!,2,FALSE)),"ERROR")</f>
        <v>ERROR</v>
      </c>
      <c r="AC564" s="22">
        <f t="shared" ca="1" si="28"/>
        <v>153001</v>
      </c>
      <c r="AD564" s="134" t="str">
        <f ca="1">IFERROR(IF(AC564=0,0,VLOOKUP(SUBSTITUTE(VLOOKUP(AC564,#REF!,MATCH("strItemName",#REF!,0),FALSE),"SUI_",""),#REF!,2,FALSE)),"ERROR")</f>
        <v>ERROR</v>
      </c>
      <c r="AE564" s="22">
        <f t="shared" ca="1" si="28"/>
        <v>153001</v>
      </c>
      <c r="AF564" s="134" t="str">
        <f ca="1">IFERROR(IF(AE564=0,0,VLOOKUP(SUBSTITUTE(VLOOKUP(AE564,#REF!,MATCH("strItemName",#REF!,0),FALSE),"SUI_",""),#REF!,2,FALSE)),"ERROR")</f>
        <v>ERROR</v>
      </c>
      <c r="AG564" s="88">
        <v>0</v>
      </c>
      <c r="AH564" s="134">
        <f>IFERROR(IF(AG564=0,0,VLOOKUP(SUBSTITUTE(VLOOKUP(AG564,#REF!,MATCH("strItemName",#REF!,0),FALSE),"SUI_",""),#REF!,2,FALSE)),"ERROR")</f>
        <v>0</v>
      </c>
      <c r="AI564" s="22">
        <f ca="1">IFERROR(IFERROR(VLOOKUP($B564,INDIRECT(VLOOKUP($E564,보상!$S:$AA,2,FALSE)),MATCH(AI$6,INDIRECT(VLOOKUP($E564,보상!$S:$AA,3,FALSE)),0),FALSE),VLOOKUP($B564,INDIRECT(VLOOKUP($E564&amp;"_U",보상!$S:$AA,2,FALSE)),MATCH(AI$6,INDIRECT(VLOOKUP($E564&amp;"_U",보상!$S:$AA,3,FALSE)),0),FALSE)),"ERROR")</f>
        <v>1</v>
      </c>
      <c r="AJ564" s="22">
        <v>0</v>
      </c>
      <c r="AK564" s="22">
        <v>0</v>
      </c>
      <c r="AL564" s="22">
        <v>0</v>
      </c>
      <c r="AM564" s="22" t="b">
        <v>0</v>
      </c>
      <c r="AN564" s="22">
        <v>0</v>
      </c>
      <c r="AO564" s="22">
        <v>0</v>
      </c>
    </row>
    <row r="565" spans="2:41" ht="16.5" customHeight="1" x14ac:dyDescent="0.3">
      <c r="B565" s="153">
        <f t="shared" si="27"/>
        <v>1081703</v>
      </c>
      <c r="C565" s="22">
        <v>1081703</v>
      </c>
      <c r="D565" s="156" t="str">
        <f ca="1">IFERROR(IFERROR(VLOOKUP($B565,INDIRECT(VLOOKUP($E565,보상!$S:$AA,2,FALSE)),MATCH(D$6,INDIRECT(VLOOKUP($E565,보상!$S:$AA,3,FALSE)),0),FALSE),VLOOKUP($B565,INDIRECT(VLOOKUP($E565&amp;"_U",보상!$S:$AA,2,FALSE)),MATCH(D$6,INDIRECT(VLOOKUP($E565&amp;"_U",보상!$S:$AA,3,FALSE)),0),FALSE)),"ERROR")</f>
        <v>숲을 뒤덮은 힘</v>
      </c>
      <c r="E565" s="22" t="s">
        <v>384</v>
      </c>
      <c r="F565" s="22">
        <f>COUNTIF($C$8:$C565,$C565)</f>
        <v>1</v>
      </c>
      <c r="G565" s="22" t="b">
        <v>0</v>
      </c>
      <c r="H565" s="22">
        <v>0</v>
      </c>
      <c r="I565" s="129">
        <f>IFERROR(IF(H565=0,0,VLOOKUP(VLOOKUP(H565,#REF!,MATCH("strMailTitleID",#REF!,0),FALSE),#REF!,2,FALSE)),"ERROR")</f>
        <v>0</v>
      </c>
      <c r="J565" s="176">
        <v>0</v>
      </c>
      <c r="K565" s="129">
        <f>IFERROR(IF(J565=0,0,VLOOKUP(VLOOKUP(J565,#REF!,MATCH("strMailTitleID",#REF!,0),FALSE),#REF!,2,FALSE)),"ERROR")</f>
        <v>0</v>
      </c>
      <c r="L565" s="22">
        <f ca="1">IFERROR(IFERROR(VLOOKUP($B565,INDIRECT(VLOOKUP($E565,보상!$S:$AA,2,FALSE)),MATCH(L$6,INDIRECT(VLOOKUP($E565,보상!$S:$AA,3,FALSE)),0),FALSE),VLOOKUP($B565,INDIRECT(VLOOKUP($E565&amp;"_U",보상!$S:$AA,2,FALSE)),MATCH(L$6,INDIRECT(VLOOKUP($E565&amp;"_U",보상!$S:$AA,3,FALSE)),0),FALSE)),"ERROR")</f>
        <v>42410</v>
      </c>
      <c r="M565" s="22">
        <v>0</v>
      </c>
      <c r="N565" s="22">
        <v>0</v>
      </c>
      <c r="O565" s="22">
        <v>0</v>
      </c>
      <c r="P565" s="22" t="str">
        <f ca="1">IFERROR(IFERROR(VLOOKUP($B565,INDIRECT(VLOOKUP($E565,보상!$S:$AA,2,FALSE)),MATCH(P$6,INDIRECT(VLOOKUP($E565,보상!$S:$AA,3,FALSE)),0),FALSE),VLOOKUP($B565,INDIRECT(VLOOKUP($E565&amp;"_U",보상!$S:$AA,2,FALSE)),MATCH(P$6,INDIRECT(VLOOKUP($E565&amp;"_U",보상!$S:$AA,3,FALSE)),0),FALSE)),"ERROR")</f>
        <v>Gold</v>
      </c>
      <c r="Q565" s="22">
        <f ca="1">IFERROR(IFERROR(VLOOKUP($B565,INDIRECT(VLOOKUP($E565,보상!$S:$AA,2,FALSE)),MATCH(Q$6,INDIRECT(VLOOKUP($E565,보상!$S:$AA,3,FALSE)),0),FALSE),VLOOKUP($B565,INDIRECT(VLOOKUP($E565&amp;"_U",보상!$S:$AA,2,FALSE)),MATCH(Q$6,INDIRECT(VLOOKUP($E565&amp;"_U",보상!$S:$AA,3,FALSE)),0),FALSE)),"ERROR")</f>
        <v>38850</v>
      </c>
      <c r="R565" s="22" t="b">
        <v>0</v>
      </c>
      <c r="S565" s="22" t="b">
        <v>0</v>
      </c>
      <c r="T565" s="22">
        <f ca="1">IFERROR(IF(W565=0,0,VLOOKUP(W565,보상!$D:$K,6,FALSE)),"-")</f>
        <v>0</v>
      </c>
      <c r="U565" s="22">
        <f ca="1">IFERROR(IF(W565=0,0,VLOOKUP(W565,보상!$D:$K,7,FALSE)),"-")</f>
        <v>5250</v>
      </c>
      <c r="V565" s="22">
        <f ca="1">IFERROR(IF(W565=0,0,VLOOKUP(W565,보상!$D:$K,8,FALSE)),"-")</f>
        <v>0</v>
      </c>
      <c r="W565" s="22">
        <f ca="1">IFERROR(IFERROR(VLOOKUP($B565,INDIRECT(VLOOKUP($E565,보상!$S:$AA,2,FALSE)),MATCH(W$6,INDIRECT(VLOOKUP($E565,보상!$S:$AA,3,FALSE)),0),FALSE),VLOOKUP($B565,INDIRECT(VLOOKUP($E565&amp;"_U",보상!$S:$AA,2,FALSE)),MATCH(W$6,INDIRECT(VLOOKUP($E565&amp;"_U",보상!$S:$AA,3,FALSE)),0),FALSE)),"ERROR")</f>
        <v>243001</v>
      </c>
      <c r="X565" s="134" t="str">
        <f ca="1">IFERROR(IF(W565=0,0,VLOOKUP(SUBSTITUTE(VLOOKUP(W565,#REF!,MATCH("strItemName",#REF!,0),FALSE),"SUI_",""),#REF!,2,FALSE)),"ERROR")</f>
        <v>ERROR</v>
      </c>
      <c r="Y565" s="22">
        <f t="shared" ca="1" si="28"/>
        <v>243001</v>
      </c>
      <c r="Z565" s="134" t="str">
        <f ca="1">IFERROR(IF(Y565=0,0,VLOOKUP(SUBSTITUTE(VLOOKUP(Y565,#REF!,MATCH("strItemName",#REF!,0),FALSE),"SUI_",""),#REF!,2,FALSE)),"ERROR")</f>
        <v>ERROR</v>
      </c>
      <c r="AA565" s="22">
        <f t="shared" ca="1" si="28"/>
        <v>243001</v>
      </c>
      <c r="AB565" s="134" t="str">
        <f ca="1">IFERROR(IF(AA565=0,0,VLOOKUP(SUBSTITUTE(VLOOKUP(AA565,#REF!,MATCH("strItemName",#REF!,0),FALSE),"SUI_",""),#REF!,2,FALSE)),"ERROR")</f>
        <v>ERROR</v>
      </c>
      <c r="AC565" s="22">
        <f t="shared" ca="1" si="28"/>
        <v>243001</v>
      </c>
      <c r="AD565" s="134" t="str">
        <f ca="1">IFERROR(IF(AC565=0,0,VLOOKUP(SUBSTITUTE(VLOOKUP(AC565,#REF!,MATCH("strItemName",#REF!,0),FALSE),"SUI_",""),#REF!,2,FALSE)),"ERROR")</f>
        <v>ERROR</v>
      </c>
      <c r="AE565" s="22">
        <f t="shared" ca="1" si="28"/>
        <v>243001</v>
      </c>
      <c r="AF565" s="134" t="str">
        <f ca="1">IFERROR(IF(AE565=0,0,VLOOKUP(SUBSTITUTE(VLOOKUP(AE565,#REF!,MATCH("strItemName",#REF!,0),FALSE),"SUI_",""),#REF!,2,FALSE)),"ERROR")</f>
        <v>ERROR</v>
      </c>
      <c r="AG565" s="88">
        <v>0</v>
      </c>
      <c r="AH565" s="134">
        <f>IFERROR(IF(AG565=0,0,VLOOKUP(SUBSTITUTE(VLOOKUP(AG565,#REF!,MATCH("strItemName",#REF!,0),FALSE),"SUI_",""),#REF!,2,FALSE)),"ERROR")</f>
        <v>0</v>
      </c>
      <c r="AI565" s="22">
        <f ca="1">IFERROR(IFERROR(VLOOKUP($B565,INDIRECT(VLOOKUP($E565,보상!$S:$AA,2,FALSE)),MATCH(AI$6,INDIRECT(VLOOKUP($E565,보상!$S:$AA,3,FALSE)),0),FALSE),VLOOKUP($B565,INDIRECT(VLOOKUP($E565&amp;"_U",보상!$S:$AA,2,FALSE)),MATCH(AI$6,INDIRECT(VLOOKUP($E565&amp;"_U",보상!$S:$AA,3,FALSE)),0),FALSE)),"ERROR")</f>
        <v>1</v>
      </c>
      <c r="AJ565" s="22">
        <v>0</v>
      </c>
      <c r="AK565" s="22">
        <v>0</v>
      </c>
      <c r="AL565" s="22">
        <v>0</v>
      </c>
      <c r="AM565" s="22" t="b">
        <v>0</v>
      </c>
      <c r="AN565" s="22">
        <v>0</v>
      </c>
      <c r="AO565" s="22">
        <v>0</v>
      </c>
    </row>
    <row r="566" spans="2:41" ht="16.5" customHeight="1" x14ac:dyDescent="0.3">
      <c r="B566" s="153">
        <f t="shared" si="27"/>
        <v>1081803</v>
      </c>
      <c r="C566" s="22">
        <v>1081803</v>
      </c>
      <c r="D566" s="156" t="str">
        <f ca="1">IFERROR(IFERROR(VLOOKUP($B566,INDIRECT(VLOOKUP($E566,보상!$S:$AA,2,FALSE)),MATCH(D$6,INDIRECT(VLOOKUP($E566,보상!$S:$AA,3,FALSE)),0),FALSE),VLOOKUP($B566,INDIRECT(VLOOKUP($E566&amp;"_U",보상!$S:$AA,2,FALSE)),MATCH(D$6,INDIRECT(VLOOKUP($E566&amp;"_U",보상!$S:$AA,3,FALSE)),0),FALSE)),"ERROR")</f>
        <v>힘의 부작용</v>
      </c>
      <c r="E566" s="22" t="s">
        <v>384</v>
      </c>
      <c r="F566" s="22">
        <f>COUNTIF($C$8:$C566,$C566)</f>
        <v>1</v>
      </c>
      <c r="G566" s="22" t="b">
        <v>0</v>
      </c>
      <c r="H566" s="22">
        <v>0</v>
      </c>
      <c r="I566" s="129">
        <f>IFERROR(IF(H566=0,0,VLOOKUP(VLOOKUP(H566,#REF!,MATCH("strMailTitleID",#REF!,0),FALSE),#REF!,2,FALSE)),"ERROR")</f>
        <v>0</v>
      </c>
      <c r="J566" s="176">
        <v>0</v>
      </c>
      <c r="K566" s="129">
        <f>IFERROR(IF(J566=0,0,VLOOKUP(VLOOKUP(J566,#REF!,MATCH("strMailTitleID",#REF!,0),FALSE),#REF!,2,FALSE)),"ERROR")</f>
        <v>0</v>
      </c>
      <c r="L566" s="22">
        <f ca="1">IFERROR(IFERROR(VLOOKUP($B566,INDIRECT(VLOOKUP($E566,보상!$S:$AA,2,FALSE)),MATCH(L$6,INDIRECT(VLOOKUP($E566,보상!$S:$AA,3,FALSE)),0),FALSE),VLOOKUP($B566,INDIRECT(VLOOKUP($E566&amp;"_U",보상!$S:$AA,2,FALSE)),MATCH(L$6,INDIRECT(VLOOKUP($E566&amp;"_U",보상!$S:$AA,3,FALSE)),0),FALSE)),"ERROR")</f>
        <v>47600</v>
      </c>
      <c r="M566" s="22">
        <v>0</v>
      </c>
      <c r="N566" s="22">
        <v>0</v>
      </c>
      <c r="O566" s="22">
        <v>0</v>
      </c>
      <c r="P566" s="22" t="str">
        <f ca="1">IFERROR(IFERROR(VLOOKUP($B566,INDIRECT(VLOOKUP($E566,보상!$S:$AA,2,FALSE)),MATCH(P$6,INDIRECT(VLOOKUP($E566,보상!$S:$AA,3,FALSE)),0),FALSE),VLOOKUP($B566,INDIRECT(VLOOKUP($E566&amp;"_U",보상!$S:$AA,2,FALSE)),MATCH(P$6,INDIRECT(VLOOKUP($E566&amp;"_U",보상!$S:$AA,3,FALSE)),0),FALSE)),"ERROR")</f>
        <v>Gold</v>
      </c>
      <c r="Q566" s="22">
        <f ca="1">IFERROR(IFERROR(VLOOKUP($B566,INDIRECT(VLOOKUP($E566,보상!$S:$AA,2,FALSE)),MATCH(Q$6,INDIRECT(VLOOKUP($E566,보상!$S:$AA,3,FALSE)),0),FALSE),VLOOKUP($B566,INDIRECT(VLOOKUP($E566&amp;"_U",보상!$S:$AA,2,FALSE)),MATCH(Q$6,INDIRECT(VLOOKUP($E566&amp;"_U",보상!$S:$AA,3,FALSE)),0),FALSE)),"ERROR")</f>
        <v>39410</v>
      </c>
      <c r="R566" s="22" t="b">
        <v>0</v>
      </c>
      <c r="S566" s="22" t="b">
        <v>0</v>
      </c>
      <c r="T566" s="22">
        <f ca="1">IFERROR(IF(W566=0,0,VLOOKUP(W566,보상!$D:$K,6,FALSE)),"-")</f>
        <v>0</v>
      </c>
      <c r="U566" s="22">
        <f ca="1">IFERROR(IF(W566=0,0,VLOOKUP(W566,보상!$D:$K,7,FALSE)),"-")</f>
        <v>0</v>
      </c>
      <c r="V566" s="22">
        <f ca="1">IFERROR(IF(W566=0,0,VLOOKUP(W566,보상!$D:$K,8,FALSE)),"-")</f>
        <v>0</v>
      </c>
      <c r="W566" s="22">
        <f ca="1">IFERROR(IFERROR(VLOOKUP($B566,INDIRECT(VLOOKUP($E566,보상!$S:$AA,2,FALSE)),MATCH(W$6,INDIRECT(VLOOKUP($E566,보상!$S:$AA,3,FALSE)),0),FALSE),VLOOKUP($B566,INDIRECT(VLOOKUP($E566&amp;"_U",보상!$S:$AA,2,FALSE)),MATCH(W$6,INDIRECT(VLOOKUP($E566&amp;"_U",보상!$S:$AA,3,FALSE)),0),FALSE)),"ERROR")</f>
        <v>4003031</v>
      </c>
      <c r="X566" s="134" t="str">
        <f ca="1">IFERROR(IF(W566=0,0,VLOOKUP(SUBSTITUTE(VLOOKUP(W566,#REF!,MATCH("strItemName",#REF!,0),FALSE),"SUI_",""),#REF!,2,FALSE)),"ERROR")</f>
        <v>ERROR</v>
      </c>
      <c r="Y566" s="22">
        <f t="shared" ca="1" si="28"/>
        <v>4003031</v>
      </c>
      <c r="Z566" s="134" t="str">
        <f ca="1">IFERROR(IF(Y566=0,0,VLOOKUP(SUBSTITUTE(VLOOKUP(Y566,#REF!,MATCH("strItemName",#REF!,0),FALSE),"SUI_",""),#REF!,2,FALSE)),"ERROR")</f>
        <v>ERROR</v>
      </c>
      <c r="AA566" s="22">
        <f t="shared" ca="1" si="28"/>
        <v>4003031</v>
      </c>
      <c r="AB566" s="134" t="str">
        <f ca="1">IFERROR(IF(AA566=0,0,VLOOKUP(SUBSTITUTE(VLOOKUP(AA566,#REF!,MATCH("strItemName",#REF!,0),FALSE),"SUI_",""),#REF!,2,FALSE)),"ERROR")</f>
        <v>ERROR</v>
      </c>
      <c r="AC566" s="22">
        <f t="shared" ca="1" si="28"/>
        <v>4003031</v>
      </c>
      <c r="AD566" s="134" t="str">
        <f ca="1">IFERROR(IF(AC566=0,0,VLOOKUP(SUBSTITUTE(VLOOKUP(AC566,#REF!,MATCH("strItemName",#REF!,0),FALSE),"SUI_",""),#REF!,2,FALSE)),"ERROR")</f>
        <v>ERROR</v>
      </c>
      <c r="AE566" s="22">
        <f t="shared" ca="1" si="28"/>
        <v>4003031</v>
      </c>
      <c r="AF566" s="134" t="str">
        <f ca="1">IFERROR(IF(AE566=0,0,VLOOKUP(SUBSTITUTE(VLOOKUP(AE566,#REF!,MATCH("strItemName",#REF!,0),FALSE),"SUI_",""),#REF!,2,FALSE)),"ERROR")</f>
        <v>ERROR</v>
      </c>
      <c r="AG566" s="88">
        <v>0</v>
      </c>
      <c r="AH566" s="134">
        <f>IFERROR(IF(AG566=0,0,VLOOKUP(SUBSTITUTE(VLOOKUP(AG566,#REF!,MATCH("strItemName",#REF!,0),FALSE),"SUI_",""),#REF!,2,FALSE)),"ERROR")</f>
        <v>0</v>
      </c>
      <c r="AI566" s="22">
        <f ca="1">IFERROR(IFERROR(VLOOKUP($B566,INDIRECT(VLOOKUP($E566,보상!$S:$AA,2,FALSE)),MATCH(AI$6,INDIRECT(VLOOKUP($E566,보상!$S:$AA,3,FALSE)),0),FALSE),VLOOKUP($B566,INDIRECT(VLOOKUP($E566&amp;"_U",보상!$S:$AA,2,FALSE)),MATCH(AI$6,INDIRECT(VLOOKUP($E566&amp;"_U",보상!$S:$AA,3,FALSE)),0),FALSE)),"ERROR")</f>
        <v>1</v>
      </c>
      <c r="AJ566" s="22">
        <v>0</v>
      </c>
      <c r="AK566" s="22">
        <v>0</v>
      </c>
      <c r="AL566" s="22">
        <v>0</v>
      </c>
      <c r="AM566" s="22" t="b">
        <v>0</v>
      </c>
      <c r="AN566" s="22">
        <v>0</v>
      </c>
      <c r="AO566" s="22">
        <v>0</v>
      </c>
    </row>
    <row r="567" spans="2:41" ht="16.5" customHeight="1" x14ac:dyDescent="0.3">
      <c r="B567" s="153">
        <f t="shared" si="27"/>
        <v>1081903</v>
      </c>
      <c r="C567" s="22">
        <v>1081903</v>
      </c>
      <c r="D567" s="156" t="str">
        <f ca="1">IFERROR(IFERROR(VLOOKUP($B567,INDIRECT(VLOOKUP($E567,보상!$S:$AA,2,FALSE)),MATCH(D$6,INDIRECT(VLOOKUP($E567,보상!$S:$AA,3,FALSE)),0),FALSE),VLOOKUP($B567,INDIRECT(VLOOKUP($E567&amp;"_U",보상!$S:$AA,2,FALSE)),MATCH(D$6,INDIRECT(VLOOKUP($E567&amp;"_U",보상!$S:$AA,3,FALSE)),0),FALSE)),"ERROR")</f>
        <v>숲의 정화</v>
      </c>
      <c r="E567" s="22" t="s">
        <v>384</v>
      </c>
      <c r="F567" s="22">
        <f>COUNTIF($C$8:$C567,$C567)</f>
        <v>1</v>
      </c>
      <c r="G567" s="22" t="b">
        <v>0</v>
      </c>
      <c r="H567" s="22">
        <v>0</v>
      </c>
      <c r="I567" s="129">
        <f>IFERROR(IF(H567=0,0,VLOOKUP(VLOOKUP(H567,#REF!,MATCH("strMailTitleID",#REF!,0),FALSE),#REF!,2,FALSE)),"ERROR")</f>
        <v>0</v>
      </c>
      <c r="J567" s="176">
        <v>0</v>
      </c>
      <c r="K567" s="129">
        <f>IFERROR(IF(J567=0,0,VLOOKUP(VLOOKUP(J567,#REF!,MATCH("strMailTitleID",#REF!,0),FALSE),#REF!,2,FALSE)),"ERROR")</f>
        <v>0</v>
      </c>
      <c r="L567" s="22">
        <f ca="1">IFERROR(IFERROR(VLOOKUP($B567,INDIRECT(VLOOKUP($E567,보상!$S:$AA,2,FALSE)),MATCH(L$6,INDIRECT(VLOOKUP($E567,보상!$S:$AA,3,FALSE)),0),FALSE),VLOOKUP($B567,INDIRECT(VLOOKUP($E567&amp;"_U",보상!$S:$AA,2,FALSE)),MATCH(L$6,INDIRECT(VLOOKUP($E567&amp;"_U",보상!$S:$AA,3,FALSE)),0),FALSE)),"ERROR")</f>
        <v>47870</v>
      </c>
      <c r="M567" s="22">
        <v>0</v>
      </c>
      <c r="N567" s="22">
        <v>0</v>
      </c>
      <c r="O567" s="22">
        <v>0</v>
      </c>
      <c r="P567" s="22" t="str">
        <f ca="1">IFERROR(IFERROR(VLOOKUP($B567,INDIRECT(VLOOKUP($E567,보상!$S:$AA,2,FALSE)),MATCH(P$6,INDIRECT(VLOOKUP($E567,보상!$S:$AA,3,FALSE)),0),FALSE),VLOOKUP($B567,INDIRECT(VLOOKUP($E567&amp;"_U",보상!$S:$AA,2,FALSE)),MATCH(P$6,INDIRECT(VLOOKUP($E567&amp;"_U",보상!$S:$AA,3,FALSE)),0),FALSE)),"ERROR")</f>
        <v>Gold</v>
      </c>
      <c r="Q567" s="22">
        <f ca="1">IFERROR(IFERROR(VLOOKUP($B567,INDIRECT(VLOOKUP($E567,보상!$S:$AA,2,FALSE)),MATCH(Q$6,INDIRECT(VLOOKUP($E567,보상!$S:$AA,3,FALSE)),0),FALSE),VLOOKUP($B567,INDIRECT(VLOOKUP($E567&amp;"_U",보상!$S:$AA,2,FALSE)),MATCH(Q$6,INDIRECT(VLOOKUP($E567&amp;"_U",보상!$S:$AA,3,FALSE)),0),FALSE)),"ERROR")</f>
        <v>39410</v>
      </c>
      <c r="R567" s="22" t="b">
        <v>0</v>
      </c>
      <c r="S567" s="22" t="b">
        <v>0</v>
      </c>
      <c r="T567" s="22">
        <f ca="1">IFERROR(IF(W567=0,0,VLOOKUP(W567,보상!$D:$K,6,FALSE)),"-")</f>
        <v>0</v>
      </c>
      <c r="U567" s="22">
        <f ca="1">IFERROR(IF(W567=0,0,VLOOKUP(W567,보상!$D:$K,7,FALSE)),"-")</f>
        <v>0</v>
      </c>
      <c r="V567" s="22">
        <f ca="1">IFERROR(IF(W567=0,0,VLOOKUP(W567,보상!$D:$K,8,FALSE)),"-")</f>
        <v>0</v>
      </c>
      <c r="W567" s="22">
        <f ca="1">IFERROR(IFERROR(VLOOKUP($B567,INDIRECT(VLOOKUP($E567,보상!$S:$AA,2,FALSE)),MATCH(W$6,INDIRECT(VLOOKUP($E567,보상!$S:$AA,3,FALSE)),0),FALSE),VLOOKUP($B567,INDIRECT(VLOOKUP($E567&amp;"_U",보상!$S:$AA,2,FALSE)),MATCH(W$6,INDIRECT(VLOOKUP($E567&amp;"_U",보상!$S:$AA,3,FALSE)),0),FALSE)),"ERROR")</f>
        <v>4012010</v>
      </c>
      <c r="X567" s="134" t="str">
        <f ca="1">IFERROR(IF(W567=0,0,VLOOKUP(SUBSTITUTE(VLOOKUP(W567,#REF!,MATCH("strItemName",#REF!,0),FALSE),"SUI_",""),#REF!,2,FALSE)),"ERROR")</f>
        <v>ERROR</v>
      </c>
      <c r="Y567" s="22">
        <f t="shared" ca="1" si="28"/>
        <v>4012010</v>
      </c>
      <c r="Z567" s="134" t="str">
        <f ca="1">IFERROR(IF(Y567=0,0,VLOOKUP(SUBSTITUTE(VLOOKUP(Y567,#REF!,MATCH("strItemName",#REF!,0),FALSE),"SUI_",""),#REF!,2,FALSE)),"ERROR")</f>
        <v>ERROR</v>
      </c>
      <c r="AA567" s="22">
        <f t="shared" ca="1" si="28"/>
        <v>4012010</v>
      </c>
      <c r="AB567" s="134" t="str">
        <f ca="1">IFERROR(IF(AA567=0,0,VLOOKUP(SUBSTITUTE(VLOOKUP(AA567,#REF!,MATCH("strItemName",#REF!,0),FALSE),"SUI_",""),#REF!,2,FALSE)),"ERROR")</f>
        <v>ERROR</v>
      </c>
      <c r="AC567" s="22">
        <f t="shared" ca="1" si="28"/>
        <v>4012010</v>
      </c>
      <c r="AD567" s="134" t="str">
        <f ca="1">IFERROR(IF(AC567=0,0,VLOOKUP(SUBSTITUTE(VLOOKUP(AC567,#REF!,MATCH("strItemName",#REF!,0),FALSE),"SUI_",""),#REF!,2,FALSE)),"ERROR")</f>
        <v>ERROR</v>
      </c>
      <c r="AE567" s="22">
        <f t="shared" ca="1" si="28"/>
        <v>4012010</v>
      </c>
      <c r="AF567" s="134" t="str">
        <f ca="1">IFERROR(IF(AE567=0,0,VLOOKUP(SUBSTITUTE(VLOOKUP(AE567,#REF!,MATCH("strItemName",#REF!,0),FALSE),"SUI_",""),#REF!,2,FALSE)),"ERROR")</f>
        <v>ERROR</v>
      </c>
      <c r="AG567" s="88">
        <v>0</v>
      </c>
      <c r="AH567" s="134">
        <f>IFERROR(IF(AG567=0,0,VLOOKUP(SUBSTITUTE(VLOOKUP(AG567,#REF!,MATCH("strItemName",#REF!,0),FALSE),"SUI_",""),#REF!,2,FALSE)),"ERROR")</f>
        <v>0</v>
      </c>
      <c r="AI567" s="22">
        <f ca="1">IFERROR(IFERROR(VLOOKUP($B567,INDIRECT(VLOOKUP($E567,보상!$S:$AA,2,FALSE)),MATCH(AI$6,INDIRECT(VLOOKUP($E567,보상!$S:$AA,3,FALSE)),0),FALSE),VLOOKUP($B567,INDIRECT(VLOOKUP($E567&amp;"_U",보상!$S:$AA,2,FALSE)),MATCH(AI$6,INDIRECT(VLOOKUP($E567&amp;"_U",보상!$S:$AA,3,FALSE)),0),FALSE)),"ERROR")</f>
        <v>1</v>
      </c>
      <c r="AJ567" s="22">
        <v>0</v>
      </c>
      <c r="AK567" s="22">
        <v>0</v>
      </c>
      <c r="AL567" s="22">
        <v>0</v>
      </c>
      <c r="AM567" s="22" t="b">
        <v>0</v>
      </c>
      <c r="AN567" s="22">
        <v>0</v>
      </c>
      <c r="AO567" s="22">
        <v>0</v>
      </c>
    </row>
    <row r="568" spans="2:41" ht="16.5" customHeight="1" x14ac:dyDescent="0.3">
      <c r="B568" s="153">
        <f t="shared" si="27"/>
        <v>1082003</v>
      </c>
      <c r="C568" s="22">
        <v>1082003</v>
      </c>
      <c r="D568" s="156" t="str">
        <f ca="1">IFERROR(IFERROR(VLOOKUP($B568,INDIRECT(VLOOKUP($E568,보상!$S:$AA,2,FALSE)),MATCH(D$6,INDIRECT(VLOOKUP($E568,보상!$S:$AA,3,FALSE)),0),FALSE),VLOOKUP($B568,INDIRECT(VLOOKUP($E568&amp;"_U",보상!$S:$AA,2,FALSE)),MATCH(D$6,INDIRECT(VLOOKUP($E568&amp;"_U",보상!$S:$AA,3,FALSE)),0),FALSE)),"ERROR")</f>
        <v>정착 사무소의 변고</v>
      </c>
      <c r="E568" s="22" t="s">
        <v>384</v>
      </c>
      <c r="F568" s="22">
        <f>COUNTIF($C$8:$C568,$C568)</f>
        <v>1</v>
      </c>
      <c r="G568" s="22" t="b">
        <v>0</v>
      </c>
      <c r="H568" s="22">
        <v>0</v>
      </c>
      <c r="I568" s="129">
        <f>IFERROR(IF(H568=0,0,VLOOKUP(VLOOKUP(H568,#REF!,MATCH("strMailTitleID",#REF!,0),FALSE),#REF!,2,FALSE)),"ERROR")</f>
        <v>0</v>
      </c>
      <c r="J568" s="176">
        <v>0</v>
      </c>
      <c r="K568" s="129">
        <f>IFERROR(IF(J568=0,0,VLOOKUP(VLOOKUP(J568,#REF!,MATCH("strMailTitleID",#REF!,0),FALSE),#REF!,2,FALSE)),"ERROR")</f>
        <v>0</v>
      </c>
      <c r="L568" s="22">
        <f ca="1">IFERROR(IFERROR(VLOOKUP($B568,INDIRECT(VLOOKUP($E568,보상!$S:$AA,2,FALSE)),MATCH(L$6,INDIRECT(VLOOKUP($E568,보상!$S:$AA,3,FALSE)),0),FALSE),VLOOKUP($B568,INDIRECT(VLOOKUP($E568&amp;"_U",보상!$S:$AA,2,FALSE)),MATCH(L$6,INDIRECT(VLOOKUP($E568&amp;"_U",보상!$S:$AA,3,FALSE)),0),FALSE)),"ERROR")</f>
        <v>43880</v>
      </c>
      <c r="M568" s="22">
        <v>0</v>
      </c>
      <c r="N568" s="22">
        <v>0</v>
      </c>
      <c r="O568" s="22">
        <v>0</v>
      </c>
      <c r="P568" s="22" t="str">
        <f ca="1">IFERROR(IFERROR(VLOOKUP($B568,INDIRECT(VLOOKUP($E568,보상!$S:$AA,2,FALSE)),MATCH(P$6,INDIRECT(VLOOKUP($E568,보상!$S:$AA,3,FALSE)),0),FALSE),VLOOKUP($B568,INDIRECT(VLOOKUP($E568&amp;"_U",보상!$S:$AA,2,FALSE)),MATCH(P$6,INDIRECT(VLOOKUP($E568&amp;"_U",보상!$S:$AA,3,FALSE)),0),FALSE)),"ERROR")</f>
        <v>Gold</v>
      </c>
      <c r="Q568" s="22">
        <f ca="1">IFERROR(IFERROR(VLOOKUP($B568,INDIRECT(VLOOKUP($E568,보상!$S:$AA,2,FALSE)),MATCH(Q$6,INDIRECT(VLOOKUP($E568,보상!$S:$AA,3,FALSE)),0),FALSE),VLOOKUP($B568,INDIRECT(VLOOKUP($E568&amp;"_U",보상!$S:$AA,2,FALSE)),MATCH(Q$6,INDIRECT(VLOOKUP($E568&amp;"_U",보상!$S:$AA,3,FALSE)),0),FALSE)),"ERROR")</f>
        <v>39410</v>
      </c>
      <c r="R568" s="22" t="b">
        <v>0</v>
      </c>
      <c r="S568" s="22" t="b">
        <v>0</v>
      </c>
      <c r="T568" s="22">
        <f ca="1">IFERROR(IF(W568=0,0,VLOOKUP(W568,보상!$D:$K,6,FALSE)),"-")</f>
        <v>0</v>
      </c>
      <c r="U568" s="22">
        <f ca="1">IFERROR(IF(W568=0,0,VLOOKUP(W568,보상!$D:$K,7,FALSE)),"-")</f>
        <v>0</v>
      </c>
      <c r="V568" s="22">
        <f ca="1">IFERROR(IF(W568=0,0,VLOOKUP(W568,보상!$D:$K,8,FALSE)),"-")</f>
        <v>0</v>
      </c>
      <c r="W568" s="22">
        <f ca="1">IFERROR(IFERROR(VLOOKUP($B568,INDIRECT(VLOOKUP($E568,보상!$S:$AA,2,FALSE)),MATCH(W$6,INDIRECT(VLOOKUP($E568,보상!$S:$AA,3,FALSE)),0),FALSE),VLOOKUP($B568,INDIRECT(VLOOKUP($E568&amp;"_U",보상!$S:$AA,2,FALSE)),MATCH(W$6,INDIRECT(VLOOKUP($E568&amp;"_U",보상!$S:$AA,3,FALSE)),0),FALSE)),"ERROR")</f>
        <v>4014010</v>
      </c>
      <c r="X568" s="134" t="str">
        <f ca="1">IFERROR(IF(W568=0,0,VLOOKUP(SUBSTITUTE(VLOOKUP(W568,#REF!,MATCH("strItemName",#REF!,0),FALSE),"SUI_",""),#REF!,2,FALSE)),"ERROR")</f>
        <v>ERROR</v>
      </c>
      <c r="Y568" s="22">
        <f t="shared" ca="1" si="28"/>
        <v>4014010</v>
      </c>
      <c r="Z568" s="134" t="str">
        <f ca="1">IFERROR(IF(Y568=0,0,VLOOKUP(SUBSTITUTE(VLOOKUP(Y568,#REF!,MATCH("strItemName",#REF!,0),FALSE),"SUI_",""),#REF!,2,FALSE)),"ERROR")</f>
        <v>ERROR</v>
      </c>
      <c r="AA568" s="22">
        <f t="shared" ca="1" si="28"/>
        <v>4014010</v>
      </c>
      <c r="AB568" s="134" t="str">
        <f ca="1">IFERROR(IF(AA568=0,0,VLOOKUP(SUBSTITUTE(VLOOKUP(AA568,#REF!,MATCH("strItemName",#REF!,0),FALSE),"SUI_",""),#REF!,2,FALSE)),"ERROR")</f>
        <v>ERROR</v>
      </c>
      <c r="AC568" s="22">
        <f t="shared" ca="1" si="28"/>
        <v>4014010</v>
      </c>
      <c r="AD568" s="134" t="str">
        <f ca="1">IFERROR(IF(AC568=0,0,VLOOKUP(SUBSTITUTE(VLOOKUP(AC568,#REF!,MATCH("strItemName",#REF!,0),FALSE),"SUI_",""),#REF!,2,FALSE)),"ERROR")</f>
        <v>ERROR</v>
      </c>
      <c r="AE568" s="22">
        <f t="shared" ca="1" si="28"/>
        <v>4014010</v>
      </c>
      <c r="AF568" s="134" t="str">
        <f ca="1">IFERROR(IF(AE568=0,0,VLOOKUP(SUBSTITUTE(VLOOKUP(AE568,#REF!,MATCH("strItemName",#REF!,0),FALSE),"SUI_",""),#REF!,2,FALSE)),"ERROR")</f>
        <v>ERROR</v>
      </c>
      <c r="AG568" s="88">
        <v>0</v>
      </c>
      <c r="AH568" s="134">
        <f>IFERROR(IF(AG568=0,0,VLOOKUP(SUBSTITUTE(VLOOKUP(AG568,#REF!,MATCH("strItemName",#REF!,0),FALSE),"SUI_",""),#REF!,2,FALSE)),"ERROR")</f>
        <v>0</v>
      </c>
      <c r="AI568" s="22">
        <f ca="1">IFERROR(IFERROR(VLOOKUP($B568,INDIRECT(VLOOKUP($E568,보상!$S:$AA,2,FALSE)),MATCH(AI$6,INDIRECT(VLOOKUP($E568,보상!$S:$AA,3,FALSE)),0),FALSE),VLOOKUP($B568,INDIRECT(VLOOKUP($E568&amp;"_U",보상!$S:$AA,2,FALSE)),MATCH(AI$6,INDIRECT(VLOOKUP($E568&amp;"_U",보상!$S:$AA,3,FALSE)),0),FALSE)),"ERROR")</f>
        <v>1</v>
      </c>
      <c r="AJ568" s="22">
        <v>0</v>
      </c>
      <c r="AK568" s="22">
        <v>0</v>
      </c>
      <c r="AL568" s="22">
        <v>0</v>
      </c>
      <c r="AM568" s="22" t="b">
        <v>0</v>
      </c>
      <c r="AN568" s="22">
        <v>0</v>
      </c>
      <c r="AO568" s="22">
        <v>0</v>
      </c>
    </row>
    <row r="569" spans="2:41" ht="16.5" customHeight="1" x14ac:dyDescent="0.3">
      <c r="B569" s="153">
        <f t="shared" si="27"/>
        <v>1082103</v>
      </c>
      <c r="C569" s="22">
        <v>1082103</v>
      </c>
      <c r="D569" s="156" t="str">
        <f ca="1">IFERROR(IFERROR(VLOOKUP($B569,INDIRECT(VLOOKUP($E569,보상!$S:$AA,2,FALSE)),MATCH(D$6,INDIRECT(VLOOKUP($E569,보상!$S:$AA,3,FALSE)),0),FALSE),VLOOKUP($B569,INDIRECT(VLOOKUP($E569&amp;"_U",보상!$S:$AA,2,FALSE)),MATCH(D$6,INDIRECT(VLOOKUP($E569&amp;"_U",보상!$S:$AA,3,FALSE)),0),FALSE)),"ERROR")</f>
        <v>정착 사무소</v>
      </c>
      <c r="E569" s="22" t="s">
        <v>384</v>
      </c>
      <c r="F569" s="22">
        <f>COUNTIF($C$8:$C569,$C569)</f>
        <v>1</v>
      </c>
      <c r="G569" s="22" t="b">
        <v>0</v>
      </c>
      <c r="H569" s="22">
        <v>0</v>
      </c>
      <c r="I569" s="129">
        <f>IFERROR(IF(H569=0,0,VLOOKUP(VLOOKUP(H569,#REF!,MATCH("strMailTitleID",#REF!,0),FALSE),#REF!,2,FALSE)),"ERROR")</f>
        <v>0</v>
      </c>
      <c r="J569" s="176">
        <v>0</v>
      </c>
      <c r="K569" s="129">
        <f>IFERROR(IF(J569=0,0,VLOOKUP(VLOOKUP(J569,#REF!,MATCH("strMailTitleID",#REF!,0),FALSE),#REF!,2,FALSE)),"ERROR")</f>
        <v>0</v>
      </c>
      <c r="L569" s="22">
        <f ca="1">IFERROR(IFERROR(VLOOKUP($B569,INDIRECT(VLOOKUP($E569,보상!$S:$AA,2,FALSE)),MATCH(L$6,INDIRECT(VLOOKUP($E569,보상!$S:$AA,3,FALSE)),0),FALSE),VLOOKUP($B569,INDIRECT(VLOOKUP($E569&amp;"_U",보상!$S:$AA,2,FALSE)),MATCH(L$6,INDIRECT(VLOOKUP($E569&amp;"_U",보상!$S:$AA,3,FALSE)),0),FALSE)),"ERROR")</f>
        <v>47870</v>
      </c>
      <c r="M569" s="22">
        <v>0</v>
      </c>
      <c r="N569" s="22">
        <v>0</v>
      </c>
      <c r="O569" s="22">
        <v>0</v>
      </c>
      <c r="P569" s="22" t="str">
        <f ca="1">IFERROR(IFERROR(VLOOKUP($B569,INDIRECT(VLOOKUP($E569,보상!$S:$AA,2,FALSE)),MATCH(P$6,INDIRECT(VLOOKUP($E569,보상!$S:$AA,3,FALSE)),0),FALSE),VLOOKUP($B569,INDIRECT(VLOOKUP($E569&amp;"_U",보상!$S:$AA,2,FALSE)),MATCH(P$6,INDIRECT(VLOOKUP($E569&amp;"_U",보상!$S:$AA,3,FALSE)),0),FALSE)),"ERROR")</f>
        <v>Gold</v>
      </c>
      <c r="Q569" s="22">
        <f ca="1">IFERROR(IFERROR(VLOOKUP($B569,INDIRECT(VLOOKUP($E569,보상!$S:$AA,2,FALSE)),MATCH(Q$6,INDIRECT(VLOOKUP($E569,보상!$S:$AA,3,FALSE)),0),FALSE),VLOOKUP($B569,INDIRECT(VLOOKUP($E569&amp;"_U",보상!$S:$AA,2,FALSE)),MATCH(Q$6,INDIRECT(VLOOKUP($E569&amp;"_U",보상!$S:$AA,3,FALSE)),0),FALSE)),"ERROR")</f>
        <v>39410</v>
      </c>
      <c r="R569" s="22" t="b">
        <v>0</v>
      </c>
      <c r="S569" s="22" t="b">
        <v>0</v>
      </c>
      <c r="T569" s="22">
        <f ca="1">IFERROR(IF(W569=0,0,VLOOKUP(W569,보상!$D:$K,6,FALSE)),"-")</f>
        <v>2500</v>
      </c>
      <c r="U569" s="22">
        <f ca="1">IFERROR(IF(W569=0,0,VLOOKUP(W569,보상!$D:$K,7,FALSE)),"-")</f>
        <v>0</v>
      </c>
      <c r="V569" s="22">
        <f ca="1">IFERROR(IF(W569=0,0,VLOOKUP(W569,보상!$D:$K,8,FALSE)),"-")</f>
        <v>0</v>
      </c>
      <c r="W569" s="22">
        <f ca="1">IFERROR(IFERROR(VLOOKUP($B569,INDIRECT(VLOOKUP($E569,보상!$S:$AA,2,FALSE)),MATCH(W$6,INDIRECT(VLOOKUP($E569,보상!$S:$AA,3,FALSE)),0),FALSE),VLOOKUP($B569,INDIRECT(VLOOKUP($E569&amp;"_U",보상!$S:$AA,2,FALSE)),MATCH(W$6,INDIRECT(VLOOKUP($E569&amp;"_U",보상!$S:$AA,3,FALSE)),0),FALSE)),"ERROR")</f>
        <v>152001</v>
      </c>
      <c r="X569" s="134" t="str">
        <f ca="1">IFERROR(IF(W569=0,0,VLOOKUP(SUBSTITUTE(VLOOKUP(W569,#REF!,MATCH("strItemName",#REF!,0),FALSE),"SUI_",""),#REF!,2,FALSE)),"ERROR")</f>
        <v>ERROR</v>
      </c>
      <c r="Y569" s="22">
        <f t="shared" ca="1" si="28"/>
        <v>152001</v>
      </c>
      <c r="Z569" s="134" t="str">
        <f ca="1">IFERROR(IF(Y569=0,0,VLOOKUP(SUBSTITUTE(VLOOKUP(Y569,#REF!,MATCH("strItemName",#REF!,0),FALSE),"SUI_",""),#REF!,2,FALSE)),"ERROR")</f>
        <v>ERROR</v>
      </c>
      <c r="AA569" s="22">
        <f t="shared" ca="1" si="28"/>
        <v>152001</v>
      </c>
      <c r="AB569" s="134" t="str">
        <f ca="1">IFERROR(IF(AA569=0,0,VLOOKUP(SUBSTITUTE(VLOOKUP(AA569,#REF!,MATCH("strItemName",#REF!,0),FALSE),"SUI_",""),#REF!,2,FALSE)),"ERROR")</f>
        <v>ERROR</v>
      </c>
      <c r="AC569" s="22">
        <f t="shared" ca="1" si="28"/>
        <v>152001</v>
      </c>
      <c r="AD569" s="134" t="str">
        <f ca="1">IFERROR(IF(AC569=0,0,VLOOKUP(SUBSTITUTE(VLOOKUP(AC569,#REF!,MATCH("strItemName",#REF!,0),FALSE),"SUI_",""),#REF!,2,FALSE)),"ERROR")</f>
        <v>ERROR</v>
      </c>
      <c r="AE569" s="22">
        <f t="shared" ca="1" si="28"/>
        <v>152001</v>
      </c>
      <c r="AF569" s="134" t="str">
        <f ca="1">IFERROR(IF(AE569=0,0,VLOOKUP(SUBSTITUTE(VLOOKUP(AE569,#REF!,MATCH("strItemName",#REF!,0),FALSE),"SUI_",""),#REF!,2,FALSE)),"ERROR")</f>
        <v>ERROR</v>
      </c>
      <c r="AG569" s="88">
        <v>0</v>
      </c>
      <c r="AH569" s="134">
        <f>IFERROR(IF(AG569=0,0,VLOOKUP(SUBSTITUTE(VLOOKUP(AG569,#REF!,MATCH("strItemName",#REF!,0),FALSE),"SUI_",""),#REF!,2,FALSE)),"ERROR")</f>
        <v>0</v>
      </c>
      <c r="AI569" s="22">
        <f ca="1">IFERROR(IFERROR(VLOOKUP($B569,INDIRECT(VLOOKUP($E569,보상!$S:$AA,2,FALSE)),MATCH(AI$6,INDIRECT(VLOOKUP($E569,보상!$S:$AA,3,FALSE)),0),FALSE),VLOOKUP($B569,INDIRECT(VLOOKUP($E569&amp;"_U",보상!$S:$AA,2,FALSE)),MATCH(AI$6,INDIRECT(VLOOKUP($E569&amp;"_U",보상!$S:$AA,3,FALSE)),0),FALSE)),"ERROR")</f>
        <v>1</v>
      </c>
      <c r="AJ569" s="22">
        <v>0</v>
      </c>
      <c r="AK569" s="22">
        <v>0</v>
      </c>
      <c r="AL569" s="22">
        <v>0</v>
      </c>
      <c r="AM569" s="22" t="b">
        <v>0</v>
      </c>
      <c r="AN569" s="22">
        <v>0</v>
      </c>
      <c r="AO569" s="22">
        <v>0</v>
      </c>
    </row>
    <row r="570" spans="2:41" ht="16.5" customHeight="1" x14ac:dyDescent="0.3">
      <c r="B570" s="153">
        <f t="shared" si="27"/>
        <v>1082203</v>
      </c>
      <c r="C570" s="22">
        <v>1082203</v>
      </c>
      <c r="D570" s="156" t="str">
        <f ca="1">IFERROR(IFERROR(VLOOKUP($B570,INDIRECT(VLOOKUP($E570,보상!$S:$AA,2,FALSE)),MATCH(D$6,INDIRECT(VLOOKUP($E570,보상!$S:$AA,3,FALSE)),0),FALSE),VLOOKUP($B570,INDIRECT(VLOOKUP($E570&amp;"_U",보상!$S:$AA,2,FALSE)),MATCH(D$6,INDIRECT(VLOOKUP($E570&amp;"_U",보상!$S:$AA,3,FALSE)),0),FALSE)),"ERROR")</f>
        <v>사라진 사무소 직원</v>
      </c>
      <c r="E570" s="22" t="s">
        <v>384</v>
      </c>
      <c r="F570" s="22">
        <f>COUNTIF($C$8:$C570,$C570)</f>
        <v>1</v>
      </c>
      <c r="G570" s="22" t="b">
        <v>0</v>
      </c>
      <c r="H570" s="22">
        <v>0</v>
      </c>
      <c r="I570" s="129">
        <f>IFERROR(IF(H570=0,0,VLOOKUP(VLOOKUP(H570,#REF!,MATCH("strMailTitleID",#REF!,0),FALSE),#REF!,2,FALSE)),"ERROR")</f>
        <v>0</v>
      </c>
      <c r="J570" s="176">
        <v>0</v>
      </c>
      <c r="K570" s="129">
        <f>IFERROR(IF(J570=0,0,VLOOKUP(VLOOKUP(J570,#REF!,MATCH("strMailTitleID",#REF!,0),FALSE),#REF!,2,FALSE)),"ERROR")</f>
        <v>0</v>
      </c>
      <c r="L570" s="22">
        <f ca="1">IFERROR(IFERROR(VLOOKUP($B570,INDIRECT(VLOOKUP($E570,보상!$S:$AA,2,FALSE)),MATCH(L$6,INDIRECT(VLOOKUP($E570,보상!$S:$AA,3,FALSE)),0),FALSE),VLOOKUP($B570,INDIRECT(VLOOKUP($E570&amp;"_U",보상!$S:$AA,2,FALSE)),MATCH(L$6,INDIRECT(VLOOKUP($E570&amp;"_U",보상!$S:$AA,3,FALSE)),0),FALSE)),"ERROR")</f>
        <v>47870</v>
      </c>
      <c r="M570" s="22">
        <v>0</v>
      </c>
      <c r="N570" s="22">
        <v>0</v>
      </c>
      <c r="O570" s="22">
        <v>0</v>
      </c>
      <c r="P570" s="22" t="str">
        <f ca="1">IFERROR(IFERROR(VLOOKUP($B570,INDIRECT(VLOOKUP($E570,보상!$S:$AA,2,FALSE)),MATCH(P$6,INDIRECT(VLOOKUP($E570,보상!$S:$AA,3,FALSE)),0),FALSE),VLOOKUP($B570,INDIRECT(VLOOKUP($E570&amp;"_U",보상!$S:$AA,2,FALSE)),MATCH(P$6,INDIRECT(VLOOKUP($E570&amp;"_U",보상!$S:$AA,3,FALSE)),0),FALSE)),"ERROR")</f>
        <v>Gold</v>
      </c>
      <c r="Q570" s="22">
        <f ca="1">IFERROR(IFERROR(VLOOKUP($B570,INDIRECT(VLOOKUP($E570,보상!$S:$AA,2,FALSE)),MATCH(Q$6,INDIRECT(VLOOKUP($E570,보상!$S:$AA,3,FALSE)),0),FALSE),VLOOKUP($B570,INDIRECT(VLOOKUP($E570&amp;"_U",보상!$S:$AA,2,FALSE)),MATCH(Q$6,INDIRECT(VLOOKUP($E570&amp;"_U",보상!$S:$AA,3,FALSE)),0),FALSE)),"ERROR")</f>
        <v>39410</v>
      </c>
      <c r="R570" s="22" t="b">
        <v>0</v>
      </c>
      <c r="S570" s="22" t="b">
        <v>0</v>
      </c>
      <c r="T570" s="22">
        <f ca="1">IFERROR(IF(W570=0,0,VLOOKUP(W570,보상!$D:$K,6,FALSE)),"-")</f>
        <v>0</v>
      </c>
      <c r="U570" s="22">
        <f ca="1">IFERROR(IF(W570=0,0,VLOOKUP(W570,보상!$D:$K,7,FALSE)),"-")</f>
        <v>0</v>
      </c>
      <c r="V570" s="22">
        <f ca="1">IFERROR(IF(W570=0,0,VLOOKUP(W570,보상!$D:$K,8,FALSE)),"-")</f>
        <v>0</v>
      </c>
      <c r="W570" s="22">
        <f ca="1">IFERROR(IFERROR(VLOOKUP($B570,INDIRECT(VLOOKUP($E570,보상!$S:$AA,2,FALSE)),MATCH(W$6,INDIRECT(VLOOKUP($E570,보상!$S:$AA,3,FALSE)),0),FALSE),VLOOKUP($B570,INDIRECT(VLOOKUP($E570&amp;"_U",보상!$S:$AA,2,FALSE)),MATCH(W$6,INDIRECT(VLOOKUP($E570&amp;"_U",보상!$S:$AA,3,FALSE)),0),FALSE)),"ERROR")</f>
        <v>2005001</v>
      </c>
      <c r="X570" s="134" t="str">
        <f ca="1">IFERROR(IF(W570=0,0,VLOOKUP(SUBSTITUTE(VLOOKUP(W570,#REF!,MATCH("strItemName",#REF!,0),FALSE),"SUI_",""),#REF!,2,FALSE)),"ERROR")</f>
        <v>ERROR</v>
      </c>
      <c r="Y570" s="22">
        <f t="shared" ca="1" si="28"/>
        <v>2005001</v>
      </c>
      <c r="Z570" s="134" t="str">
        <f ca="1">IFERROR(IF(Y570=0,0,VLOOKUP(SUBSTITUTE(VLOOKUP(Y570,#REF!,MATCH("strItemName",#REF!,0),FALSE),"SUI_",""),#REF!,2,FALSE)),"ERROR")</f>
        <v>ERROR</v>
      </c>
      <c r="AA570" s="22">
        <f t="shared" ca="1" si="28"/>
        <v>2005001</v>
      </c>
      <c r="AB570" s="134" t="str">
        <f ca="1">IFERROR(IF(AA570=0,0,VLOOKUP(SUBSTITUTE(VLOOKUP(AA570,#REF!,MATCH("strItemName",#REF!,0),FALSE),"SUI_",""),#REF!,2,FALSE)),"ERROR")</f>
        <v>ERROR</v>
      </c>
      <c r="AC570" s="22">
        <f t="shared" ca="1" si="28"/>
        <v>2005001</v>
      </c>
      <c r="AD570" s="134" t="str">
        <f ca="1">IFERROR(IF(AC570=0,0,VLOOKUP(SUBSTITUTE(VLOOKUP(AC570,#REF!,MATCH("strItemName",#REF!,0),FALSE),"SUI_",""),#REF!,2,FALSE)),"ERROR")</f>
        <v>ERROR</v>
      </c>
      <c r="AE570" s="22">
        <f t="shared" ca="1" si="28"/>
        <v>2005001</v>
      </c>
      <c r="AF570" s="134" t="str">
        <f ca="1">IFERROR(IF(AE570=0,0,VLOOKUP(SUBSTITUTE(VLOOKUP(AE570,#REF!,MATCH("strItemName",#REF!,0),FALSE),"SUI_",""),#REF!,2,FALSE)),"ERROR")</f>
        <v>ERROR</v>
      </c>
      <c r="AG570" s="88">
        <v>0</v>
      </c>
      <c r="AH570" s="134">
        <f>IFERROR(IF(AG570=0,0,VLOOKUP(SUBSTITUTE(VLOOKUP(AG570,#REF!,MATCH("strItemName",#REF!,0),FALSE),"SUI_",""),#REF!,2,FALSE)),"ERROR")</f>
        <v>0</v>
      </c>
      <c r="AI570" s="22">
        <f ca="1">IFERROR(IFERROR(VLOOKUP($B570,INDIRECT(VLOOKUP($E570,보상!$S:$AA,2,FALSE)),MATCH(AI$6,INDIRECT(VLOOKUP($E570,보상!$S:$AA,3,FALSE)),0),FALSE),VLOOKUP($B570,INDIRECT(VLOOKUP($E570&amp;"_U",보상!$S:$AA,2,FALSE)),MATCH(AI$6,INDIRECT(VLOOKUP($E570&amp;"_U",보상!$S:$AA,3,FALSE)),0),FALSE)),"ERROR")</f>
        <v>5</v>
      </c>
      <c r="AJ570" s="22">
        <v>0</v>
      </c>
      <c r="AK570" s="22">
        <v>0</v>
      </c>
      <c r="AL570" s="22">
        <v>0</v>
      </c>
      <c r="AM570" s="22" t="b">
        <v>0</v>
      </c>
      <c r="AN570" s="22">
        <v>0</v>
      </c>
      <c r="AO570" s="22">
        <v>0</v>
      </c>
    </row>
    <row r="571" spans="2:41" ht="16.5" customHeight="1" x14ac:dyDescent="0.3">
      <c r="B571" s="153">
        <f t="shared" si="27"/>
        <v>1082303</v>
      </c>
      <c r="C571" s="22">
        <v>1082303</v>
      </c>
      <c r="D571" s="156" t="str">
        <f ca="1">IFERROR(IFERROR(VLOOKUP($B571,INDIRECT(VLOOKUP($E571,보상!$S:$AA,2,FALSE)),MATCH(D$6,INDIRECT(VLOOKUP($E571,보상!$S:$AA,3,FALSE)),0),FALSE),VLOOKUP($B571,INDIRECT(VLOOKUP($E571&amp;"_U",보상!$S:$AA,2,FALSE)),MATCH(D$6,INDIRECT(VLOOKUP($E571&amp;"_U",보상!$S:$AA,3,FALSE)),0),FALSE)),"ERROR")</f>
        <v>이동석 관리인 타타</v>
      </c>
      <c r="E571" s="22" t="s">
        <v>384</v>
      </c>
      <c r="F571" s="22">
        <f>COUNTIF($C$8:$C571,$C571)</f>
        <v>1</v>
      </c>
      <c r="G571" s="22" t="b">
        <v>0</v>
      </c>
      <c r="H571" s="22">
        <v>0</v>
      </c>
      <c r="I571" s="129">
        <f>IFERROR(IF(H571=0,0,VLOOKUP(VLOOKUP(H571,#REF!,MATCH("strMailTitleID",#REF!,0),FALSE),#REF!,2,FALSE)),"ERROR")</f>
        <v>0</v>
      </c>
      <c r="J571" s="176">
        <v>0</v>
      </c>
      <c r="K571" s="129">
        <f>IFERROR(IF(J571=0,0,VLOOKUP(VLOOKUP(J571,#REF!,MATCH("strMailTitleID",#REF!,0),FALSE),#REF!,2,FALSE)),"ERROR")</f>
        <v>0</v>
      </c>
      <c r="L571" s="22">
        <f ca="1">IFERROR(IFERROR(VLOOKUP($B571,INDIRECT(VLOOKUP($E571,보상!$S:$AA,2,FALSE)),MATCH(L$6,INDIRECT(VLOOKUP($E571,보상!$S:$AA,3,FALSE)),0),FALSE),VLOOKUP($B571,INDIRECT(VLOOKUP($E571&amp;"_U",보상!$S:$AA,2,FALSE)),MATCH(L$6,INDIRECT(VLOOKUP($E571&amp;"_U",보상!$S:$AA,3,FALSE)),0),FALSE)),"ERROR")</f>
        <v>43880</v>
      </c>
      <c r="M571" s="22">
        <v>0</v>
      </c>
      <c r="N571" s="22">
        <v>0</v>
      </c>
      <c r="O571" s="22">
        <v>0</v>
      </c>
      <c r="P571" s="22" t="str">
        <f ca="1">IFERROR(IFERROR(VLOOKUP($B571,INDIRECT(VLOOKUP($E571,보상!$S:$AA,2,FALSE)),MATCH(P$6,INDIRECT(VLOOKUP($E571,보상!$S:$AA,3,FALSE)),0),FALSE),VLOOKUP($B571,INDIRECT(VLOOKUP($E571&amp;"_U",보상!$S:$AA,2,FALSE)),MATCH(P$6,INDIRECT(VLOOKUP($E571&amp;"_U",보상!$S:$AA,3,FALSE)),0),FALSE)),"ERROR")</f>
        <v>Gold</v>
      </c>
      <c r="Q571" s="22">
        <f ca="1">IFERROR(IFERROR(VLOOKUP($B571,INDIRECT(VLOOKUP($E571,보상!$S:$AA,2,FALSE)),MATCH(Q$6,INDIRECT(VLOOKUP($E571,보상!$S:$AA,3,FALSE)),0),FALSE),VLOOKUP($B571,INDIRECT(VLOOKUP($E571&amp;"_U",보상!$S:$AA,2,FALSE)),MATCH(Q$6,INDIRECT(VLOOKUP($E571&amp;"_U",보상!$S:$AA,3,FALSE)),0),FALSE)),"ERROR")</f>
        <v>39410</v>
      </c>
      <c r="R571" s="22" t="b">
        <v>0</v>
      </c>
      <c r="S571" s="22" t="b">
        <v>0</v>
      </c>
      <c r="T571" s="22">
        <f ca="1">IFERROR(IF(W571=0,0,VLOOKUP(W571,보상!$D:$K,6,FALSE)),"-")</f>
        <v>0</v>
      </c>
      <c r="U571" s="22">
        <f ca="1">IFERROR(IF(W571=0,0,VLOOKUP(W571,보상!$D:$K,7,FALSE)),"-")</f>
        <v>5250</v>
      </c>
      <c r="V571" s="22">
        <f ca="1">IFERROR(IF(W571=0,0,VLOOKUP(W571,보상!$D:$K,8,FALSE)),"-")</f>
        <v>0</v>
      </c>
      <c r="W571" s="22">
        <f ca="1">IFERROR(IFERROR(VLOOKUP($B571,INDIRECT(VLOOKUP($E571,보상!$S:$AA,2,FALSE)),MATCH(W$6,INDIRECT(VLOOKUP($E571,보상!$S:$AA,3,FALSE)),0),FALSE),VLOOKUP($B571,INDIRECT(VLOOKUP($E571&amp;"_U",보상!$S:$AA,2,FALSE)),MATCH(W$6,INDIRECT(VLOOKUP($E571&amp;"_U",보상!$S:$AA,3,FALSE)),0),FALSE)),"ERROR")</f>
        <v>243001</v>
      </c>
      <c r="X571" s="134" t="str">
        <f ca="1">IFERROR(IF(W571=0,0,VLOOKUP(SUBSTITUTE(VLOOKUP(W571,#REF!,MATCH("strItemName",#REF!,0),FALSE),"SUI_",""),#REF!,2,FALSE)),"ERROR")</f>
        <v>ERROR</v>
      </c>
      <c r="Y571" s="22">
        <f t="shared" ca="1" si="28"/>
        <v>243001</v>
      </c>
      <c r="Z571" s="134" t="str">
        <f ca="1">IFERROR(IF(Y571=0,0,VLOOKUP(SUBSTITUTE(VLOOKUP(Y571,#REF!,MATCH("strItemName",#REF!,0),FALSE),"SUI_",""),#REF!,2,FALSE)),"ERROR")</f>
        <v>ERROR</v>
      </c>
      <c r="AA571" s="22">
        <f t="shared" ca="1" si="28"/>
        <v>243001</v>
      </c>
      <c r="AB571" s="134" t="str">
        <f ca="1">IFERROR(IF(AA571=0,0,VLOOKUP(SUBSTITUTE(VLOOKUP(AA571,#REF!,MATCH("strItemName",#REF!,0),FALSE),"SUI_",""),#REF!,2,FALSE)),"ERROR")</f>
        <v>ERROR</v>
      </c>
      <c r="AC571" s="22">
        <f t="shared" ca="1" si="28"/>
        <v>243001</v>
      </c>
      <c r="AD571" s="134" t="str">
        <f ca="1">IFERROR(IF(AC571=0,0,VLOOKUP(SUBSTITUTE(VLOOKUP(AC571,#REF!,MATCH("strItemName",#REF!,0),FALSE),"SUI_",""),#REF!,2,FALSE)),"ERROR")</f>
        <v>ERROR</v>
      </c>
      <c r="AE571" s="22">
        <f t="shared" ca="1" si="28"/>
        <v>243001</v>
      </c>
      <c r="AF571" s="134" t="str">
        <f ca="1">IFERROR(IF(AE571=0,0,VLOOKUP(SUBSTITUTE(VLOOKUP(AE571,#REF!,MATCH("strItemName",#REF!,0),FALSE),"SUI_",""),#REF!,2,FALSE)),"ERROR")</f>
        <v>ERROR</v>
      </c>
      <c r="AG571" s="88">
        <v>0</v>
      </c>
      <c r="AH571" s="134">
        <f>IFERROR(IF(AG571=0,0,VLOOKUP(SUBSTITUTE(VLOOKUP(AG571,#REF!,MATCH("strItemName",#REF!,0),FALSE),"SUI_",""),#REF!,2,FALSE)),"ERROR")</f>
        <v>0</v>
      </c>
      <c r="AI571" s="22">
        <f ca="1">IFERROR(IFERROR(VLOOKUP($B571,INDIRECT(VLOOKUP($E571,보상!$S:$AA,2,FALSE)),MATCH(AI$6,INDIRECT(VLOOKUP($E571,보상!$S:$AA,3,FALSE)),0),FALSE),VLOOKUP($B571,INDIRECT(VLOOKUP($E571&amp;"_U",보상!$S:$AA,2,FALSE)),MATCH(AI$6,INDIRECT(VLOOKUP($E571&amp;"_U",보상!$S:$AA,3,FALSE)),0),FALSE)),"ERROR")</f>
        <v>1</v>
      </c>
      <c r="AJ571" s="22">
        <v>0</v>
      </c>
      <c r="AK571" s="22">
        <v>0</v>
      </c>
      <c r="AL571" s="22">
        <v>0</v>
      </c>
      <c r="AM571" s="22" t="b">
        <v>0</v>
      </c>
      <c r="AN571" s="22">
        <v>0</v>
      </c>
      <c r="AO571" s="22">
        <v>0</v>
      </c>
    </row>
    <row r="572" spans="2:41" ht="16.5" customHeight="1" x14ac:dyDescent="0.3">
      <c r="B572" s="153">
        <f t="shared" si="27"/>
        <v>1082403</v>
      </c>
      <c r="C572" s="22">
        <v>1082403</v>
      </c>
      <c r="D572" s="156" t="str">
        <f ca="1">IFERROR(IFERROR(VLOOKUP($B572,INDIRECT(VLOOKUP($E572,보상!$S:$AA,2,FALSE)),MATCH(D$6,INDIRECT(VLOOKUP($E572,보상!$S:$AA,3,FALSE)),0),FALSE),VLOOKUP($B572,INDIRECT(VLOOKUP($E572&amp;"_U",보상!$S:$AA,2,FALSE)),MATCH(D$6,INDIRECT(VLOOKUP($E572&amp;"_U",보상!$S:$AA,3,FALSE)),0),FALSE)),"ERROR")</f>
        <v>안전을 위하여</v>
      </c>
      <c r="E572" s="22" t="s">
        <v>384</v>
      </c>
      <c r="F572" s="22">
        <f>COUNTIF($C$8:$C572,$C572)</f>
        <v>1</v>
      </c>
      <c r="G572" s="22" t="b">
        <v>0</v>
      </c>
      <c r="H572" s="22">
        <v>0</v>
      </c>
      <c r="I572" s="129">
        <f>IFERROR(IF(H572=0,0,VLOOKUP(VLOOKUP(H572,#REF!,MATCH("strMailTitleID",#REF!,0),FALSE),#REF!,2,FALSE)),"ERROR")</f>
        <v>0</v>
      </c>
      <c r="J572" s="176">
        <v>0</v>
      </c>
      <c r="K572" s="129">
        <f>IFERROR(IF(J572=0,0,VLOOKUP(VLOOKUP(J572,#REF!,MATCH("strMailTitleID",#REF!,0),FALSE),#REF!,2,FALSE)),"ERROR")</f>
        <v>0</v>
      </c>
      <c r="L572" s="22">
        <f ca="1">IFERROR(IFERROR(VLOOKUP($B572,INDIRECT(VLOOKUP($E572,보상!$S:$AA,2,FALSE)),MATCH(L$6,INDIRECT(VLOOKUP($E572,보상!$S:$AA,3,FALSE)),0),FALSE),VLOOKUP($B572,INDIRECT(VLOOKUP($E572&amp;"_U",보상!$S:$AA,2,FALSE)),MATCH(L$6,INDIRECT(VLOOKUP($E572&amp;"_U",보상!$S:$AA,3,FALSE)),0),FALSE)),"ERROR")</f>
        <v>47870</v>
      </c>
      <c r="M572" s="22">
        <v>0</v>
      </c>
      <c r="N572" s="22">
        <v>0</v>
      </c>
      <c r="O572" s="22">
        <v>0</v>
      </c>
      <c r="P572" s="22" t="str">
        <f ca="1">IFERROR(IFERROR(VLOOKUP($B572,INDIRECT(VLOOKUP($E572,보상!$S:$AA,2,FALSE)),MATCH(P$6,INDIRECT(VLOOKUP($E572,보상!$S:$AA,3,FALSE)),0),FALSE),VLOOKUP($B572,INDIRECT(VLOOKUP($E572&amp;"_U",보상!$S:$AA,2,FALSE)),MATCH(P$6,INDIRECT(VLOOKUP($E572&amp;"_U",보상!$S:$AA,3,FALSE)),0),FALSE)),"ERROR")</f>
        <v>Gold</v>
      </c>
      <c r="Q572" s="22">
        <f ca="1">IFERROR(IFERROR(VLOOKUP($B572,INDIRECT(VLOOKUP($E572,보상!$S:$AA,2,FALSE)),MATCH(Q$6,INDIRECT(VLOOKUP($E572,보상!$S:$AA,3,FALSE)),0),FALSE),VLOOKUP($B572,INDIRECT(VLOOKUP($E572&amp;"_U",보상!$S:$AA,2,FALSE)),MATCH(Q$6,INDIRECT(VLOOKUP($E572&amp;"_U",보상!$S:$AA,3,FALSE)),0),FALSE)),"ERROR")</f>
        <v>39410</v>
      </c>
      <c r="R572" s="22" t="b">
        <v>0</v>
      </c>
      <c r="S572" s="22" t="b">
        <v>0</v>
      </c>
      <c r="T572" s="22">
        <f ca="1">IFERROR(IF(W572=0,0,VLOOKUP(W572,보상!$D:$K,6,FALSE)),"-")</f>
        <v>7500</v>
      </c>
      <c r="U572" s="22">
        <f ca="1">IFERROR(IF(W572=0,0,VLOOKUP(W572,보상!$D:$K,7,FALSE)),"-")</f>
        <v>0</v>
      </c>
      <c r="V572" s="22">
        <f ca="1">IFERROR(IF(W572=0,0,VLOOKUP(W572,보상!$D:$K,8,FALSE)),"-")</f>
        <v>0</v>
      </c>
      <c r="W572" s="22">
        <f ca="1">IFERROR(IFERROR(VLOOKUP($B572,INDIRECT(VLOOKUP($E572,보상!$S:$AA,2,FALSE)),MATCH(W$6,INDIRECT(VLOOKUP($E572,보상!$S:$AA,3,FALSE)),0),FALSE),VLOOKUP($B572,INDIRECT(VLOOKUP($E572&amp;"_U",보상!$S:$AA,2,FALSE)),MATCH(W$6,INDIRECT(VLOOKUP($E572&amp;"_U",보상!$S:$AA,3,FALSE)),0),FALSE)),"ERROR")</f>
        <v>153001</v>
      </c>
      <c r="X572" s="134" t="str">
        <f ca="1">IFERROR(IF(W572=0,0,VLOOKUP(SUBSTITUTE(VLOOKUP(W572,#REF!,MATCH("strItemName",#REF!,0),FALSE),"SUI_",""),#REF!,2,FALSE)),"ERROR")</f>
        <v>ERROR</v>
      </c>
      <c r="Y572" s="22">
        <f t="shared" ca="1" si="28"/>
        <v>153001</v>
      </c>
      <c r="Z572" s="134" t="str">
        <f ca="1">IFERROR(IF(Y572=0,0,VLOOKUP(SUBSTITUTE(VLOOKUP(Y572,#REF!,MATCH("strItemName",#REF!,0),FALSE),"SUI_",""),#REF!,2,FALSE)),"ERROR")</f>
        <v>ERROR</v>
      </c>
      <c r="AA572" s="22">
        <f t="shared" ca="1" si="28"/>
        <v>153001</v>
      </c>
      <c r="AB572" s="134" t="str">
        <f ca="1">IFERROR(IF(AA572=0,0,VLOOKUP(SUBSTITUTE(VLOOKUP(AA572,#REF!,MATCH("strItemName",#REF!,0),FALSE),"SUI_",""),#REF!,2,FALSE)),"ERROR")</f>
        <v>ERROR</v>
      </c>
      <c r="AC572" s="22">
        <f t="shared" ca="1" si="28"/>
        <v>153001</v>
      </c>
      <c r="AD572" s="134" t="str">
        <f ca="1">IFERROR(IF(AC572=0,0,VLOOKUP(SUBSTITUTE(VLOOKUP(AC572,#REF!,MATCH("strItemName",#REF!,0),FALSE),"SUI_",""),#REF!,2,FALSE)),"ERROR")</f>
        <v>ERROR</v>
      </c>
      <c r="AE572" s="22">
        <f t="shared" ca="1" si="28"/>
        <v>153001</v>
      </c>
      <c r="AF572" s="134" t="str">
        <f ca="1">IFERROR(IF(AE572=0,0,VLOOKUP(SUBSTITUTE(VLOOKUP(AE572,#REF!,MATCH("strItemName",#REF!,0),FALSE),"SUI_",""),#REF!,2,FALSE)),"ERROR")</f>
        <v>ERROR</v>
      </c>
      <c r="AG572" s="88">
        <v>0</v>
      </c>
      <c r="AH572" s="134">
        <f>IFERROR(IF(AG572=0,0,VLOOKUP(SUBSTITUTE(VLOOKUP(AG572,#REF!,MATCH("strItemName",#REF!,0),FALSE),"SUI_",""),#REF!,2,FALSE)),"ERROR")</f>
        <v>0</v>
      </c>
      <c r="AI572" s="22">
        <f ca="1">IFERROR(IFERROR(VLOOKUP($B572,INDIRECT(VLOOKUP($E572,보상!$S:$AA,2,FALSE)),MATCH(AI$6,INDIRECT(VLOOKUP($E572,보상!$S:$AA,3,FALSE)),0),FALSE),VLOOKUP($B572,INDIRECT(VLOOKUP($E572&amp;"_U",보상!$S:$AA,2,FALSE)),MATCH(AI$6,INDIRECT(VLOOKUP($E572&amp;"_U",보상!$S:$AA,3,FALSE)),0),FALSE)),"ERROR")</f>
        <v>1</v>
      </c>
      <c r="AJ572" s="22">
        <v>0</v>
      </c>
      <c r="AK572" s="22">
        <v>0</v>
      </c>
      <c r="AL572" s="22">
        <v>0</v>
      </c>
      <c r="AM572" s="22" t="b">
        <v>0</v>
      </c>
      <c r="AN572" s="22">
        <v>0</v>
      </c>
      <c r="AO572" s="22">
        <v>0</v>
      </c>
    </row>
    <row r="573" spans="2:41" ht="16.5" customHeight="1" x14ac:dyDescent="0.3">
      <c r="B573" s="153">
        <f t="shared" si="27"/>
        <v>1082503</v>
      </c>
      <c r="C573" s="22">
        <v>1082503</v>
      </c>
      <c r="D573" s="156" t="str">
        <f ca="1">IFERROR(IFERROR(VLOOKUP($B573,INDIRECT(VLOOKUP($E573,보상!$S:$AA,2,FALSE)),MATCH(D$6,INDIRECT(VLOOKUP($E573,보상!$S:$AA,3,FALSE)),0),FALSE),VLOOKUP($B573,INDIRECT(VLOOKUP($E573&amp;"_U",보상!$S:$AA,2,FALSE)),MATCH(D$6,INDIRECT(VLOOKUP($E573&amp;"_U",보상!$S:$AA,3,FALSE)),0),FALSE)),"ERROR")</f>
        <v>타타의 부름</v>
      </c>
      <c r="E573" s="22" t="s">
        <v>384</v>
      </c>
      <c r="F573" s="22">
        <f>COUNTIF($C$8:$C573,$C573)</f>
        <v>1</v>
      </c>
      <c r="G573" s="22" t="b">
        <v>0</v>
      </c>
      <c r="H573" s="22">
        <v>0</v>
      </c>
      <c r="I573" s="129">
        <f>IFERROR(IF(H573=0,0,VLOOKUP(VLOOKUP(H573,#REF!,MATCH("strMailTitleID",#REF!,0),FALSE),#REF!,2,FALSE)),"ERROR")</f>
        <v>0</v>
      </c>
      <c r="J573" s="176">
        <v>0</v>
      </c>
      <c r="K573" s="129">
        <f>IFERROR(IF(J573=0,0,VLOOKUP(VLOOKUP(J573,#REF!,MATCH("strMailTitleID",#REF!,0),FALSE),#REF!,2,FALSE)),"ERROR")</f>
        <v>0</v>
      </c>
      <c r="L573" s="22">
        <f ca="1">IFERROR(IFERROR(VLOOKUP($B573,INDIRECT(VLOOKUP($E573,보상!$S:$AA,2,FALSE)),MATCH(L$6,INDIRECT(VLOOKUP($E573,보상!$S:$AA,3,FALSE)),0),FALSE),VLOOKUP($B573,INDIRECT(VLOOKUP($E573&amp;"_U",보상!$S:$AA,2,FALSE)),MATCH(L$6,INDIRECT(VLOOKUP($E573&amp;"_U",보상!$S:$AA,3,FALSE)),0),FALSE)),"ERROR")</f>
        <v>47870</v>
      </c>
      <c r="M573" s="22">
        <v>0</v>
      </c>
      <c r="N573" s="22">
        <v>0</v>
      </c>
      <c r="O573" s="22">
        <v>0</v>
      </c>
      <c r="P573" s="22" t="str">
        <f ca="1">IFERROR(IFERROR(VLOOKUP($B573,INDIRECT(VLOOKUP($E573,보상!$S:$AA,2,FALSE)),MATCH(P$6,INDIRECT(VLOOKUP($E573,보상!$S:$AA,3,FALSE)),0),FALSE),VLOOKUP($B573,INDIRECT(VLOOKUP($E573&amp;"_U",보상!$S:$AA,2,FALSE)),MATCH(P$6,INDIRECT(VLOOKUP($E573&amp;"_U",보상!$S:$AA,3,FALSE)),0),FALSE)),"ERROR")</f>
        <v>Gold</v>
      </c>
      <c r="Q573" s="22">
        <f ca="1">IFERROR(IFERROR(VLOOKUP($B573,INDIRECT(VLOOKUP($E573,보상!$S:$AA,2,FALSE)),MATCH(Q$6,INDIRECT(VLOOKUP($E573,보상!$S:$AA,3,FALSE)),0),FALSE),VLOOKUP($B573,INDIRECT(VLOOKUP($E573&amp;"_U",보상!$S:$AA,2,FALSE)),MATCH(Q$6,INDIRECT(VLOOKUP($E573&amp;"_U",보상!$S:$AA,3,FALSE)),0),FALSE)),"ERROR")</f>
        <v>39410</v>
      </c>
      <c r="R573" s="22" t="b">
        <v>0</v>
      </c>
      <c r="S573" s="22" t="b">
        <v>0</v>
      </c>
      <c r="T573" s="22">
        <f ca="1">IFERROR(IF(W573=0,0,VLOOKUP(W573,보상!$D:$K,6,FALSE)),"-")</f>
        <v>0</v>
      </c>
      <c r="U573" s="22">
        <f ca="1">IFERROR(IF(W573=0,0,VLOOKUP(W573,보상!$D:$K,7,FALSE)),"-")</f>
        <v>5250</v>
      </c>
      <c r="V573" s="22">
        <f ca="1">IFERROR(IF(W573=0,0,VLOOKUP(W573,보상!$D:$K,8,FALSE)),"-")</f>
        <v>0</v>
      </c>
      <c r="W573" s="22">
        <f ca="1">IFERROR(IFERROR(VLOOKUP($B573,INDIRECT(VLOOKUP($E573,보상!$S:$AA,2,FALSE)),MATCH(W$6,INDIRECT(VLOOKUP($E573,보상!$S:$AA,3,FALSE)),0),FALSE),VLOOKUP($B573,INDIRECT(VLOOKUP($E573&amp;"_U",보상!$S:$AA,2,FALSE)),MATCH(W$6,INDIRECT(VLOOKUP($E573&amp;"_U",보상!$S:$AA,3,FALSE)),0),FALSE)),"ERROR")</f>
        <v>243001</v>
      </c>
      <c r="X573" s="134" t="str">
        <f ca="1">IFERROR(IF(W573=0,0,VLOOKUP(SUBSTITUTE(VLOOKUP(W573,#REF!,MATCH("strItemName",#REF!,0),FALSE),"SUI_",""),#REF!,2,FALSE)),"ERROR")</f>
        <v>ERROR</v>
      </c>
      <c r="Y573" s="22">
        <f t="shared" ca="1" si="28"/>
        <v>243001</v>
      </c>
      <c r="Z573" s="134" t="str">
        <f ca="1">IFERROR(IF(Y573=0,0,VLOOKUP(SUBSTITUTE(VLOOKUP(Y573,#REF!,MATCH("strItemName",#REF!,0),FALSE),"SUI_",""),#REF!,2,FALSE)),"ERROR")</f>
        <v>ERROR</v>
      </c>
      <c r="AA573" s="22">
        <f t="shared" ca="1" si="28"/>
        <v>243001</v>
      </c>
      <c r="AB573" s="134" t="str">
        <f ca="1">IFERROR(IF(AA573=0,0,VLOOKUP(SUBSTITUTE(VLOOKUP(AA573,#REF!,MATCH("strItemName",#REF!,0),FALSE),"SUI_",""),#REF!,2,FALSE)),"ERROR")</f>
        <v>ERROR</v>
      </c>
      <c r="AC573" s="22">
        <f t="shared" ca="1" si="28"/>
        <v>243001</v>
      </c>
      <c r="AD573" s="134" t="str">
        <f ca="1">IFERROR(IF(AC573=0,0,VLOOKUP(SUBSTITUTE(VLOOKUP(AC573,#REF!,MATCH("strItemName",#REF!,0),FALSE),"SUI_",""),#REF!,2,FALSE)),"ERROR")</f>
        <v>ERROR</v>
      </c>
      <c r="AE573" s="22">
        <f t="shared" ca="1" si="28"/>
        <v>243001</v>
      </c>
      <c r="AF573" s="134" t="str">
        <f ca="1">IFERROR(IF(AE573=0,0,VLOOKUP(SUBSTITUTE(VLOOKUP(AE573,#REF!,MATCH("strItemName",#REF!,0),FALSE),"SUI_",""),#REF!,2,FALSE)),"ERROR")</f>
        <v>ERROR</v>
      </c>
      <c r="AG573" s="88">
        <v>0</v>
      </c>
      <c r="AH573" s="134">
        <f>IFERROR(IF(AG573=0,0,VLOOKUP(SUBSTITUTE(VLOOKUP(AG573,#REF!,MATCH("strItemName",#REF!,0),FALSE),"SUI_",""),#REF!,2,FALSE)),"ERROR")</f>
        <v>0</v>
      </c>
      <c r="AI573" s="22">
        <f ca="1">IFERROR(IFERROR(VLOOKUP($B573,INDIRECT(VLOOKUP($E573,보상!$S:$AA,2,FALSE)),MATCH(AI$6,INDIRECT(VLOOKUP($E573,보상!$S:$AA,3,FALSE)),0),FALSE),VLOOKUP($B573,INDIRECT(VLOOKUP($E573&amp;"_U",보상!$S:$AA,2,FALSE)),MATCH(AI$6,INDIRECT(VLOOKUP($E573&amp;"_U",보상!$S:$AA,3,FALSE)),0),FALSE)),"ERROR")</f>
        <v>1</v>
      </c>
      <c r="AJ573" s="22">
        <v>0</v>
      </c>
      <c r="AK573" s="22">
        <v>0</v>
      </c>
      <c r="AL573" s="22">
        <v>0</v>
      </c>
      <c r="AM573" s="22" t="b">
        <v>0</v>
      </c>
      <c r="AN573" s="22">
        <v>0</v>
      </c>
      <c r="AO573" s="22">
        <v>0</v>
      </c>
    </row>
    <row r="574" spans="2:41" ht="16.5" customHeight="1" x14ac:dyDescent="0.3">
      <c r="B574" s="153">
        <f t="shared" si="27"/>
        <v>1082603</v>
      </c>
      <c r="C574" s="22">
        <v>1082603</v>
      </c>
      <c r="D574" s="156" t="str">
        <f ca="1">IFERROR(IFERROR(VLOOKUP($B574,INDIRECT(VLOOKUP($E574,보상!$S:$AA,2,FALSE)),MATCH(D$6,INDIRECT(VLOOKUP($E574,보상!$S:$AA,3,FALSE)),0),FALSE),VLOOKUP($B574,INDIRECT(VLOOKUP($E574&amp;"_U",보상!$S:$AA,2,FALSE)),MATCH(D$6,INDIRECT(VLOOKUP($E574&amp;"_U",보상!$S:$AA,3,FALSE)),0),FALSE)),"ERROR")</f>
        <v>뜻밖의 재회</v>
      </c>
      <c r="E574" s="22" t="s">
        <v>384</v>
      </c>
      <c r="F574" s="22">
        <f>COUNTIF($C$8:$C574,$C574)</f>
        <v>1</v>
      </c>
      <c r="G574" s="22" t="b">
        <v>0</v>
      </c>
      <c r="H574" s="22">
        <v>0</v>
      </c>
      <c r="I574" s="129">
        <f>IFERROR(IF(H574=0,0,VLOOKUP(VLOOKUP(H574,#REF!,MATCH("strMailTitleID",#REF!,0),FALSE),#REF!,2,FALSE)),"ERROR")</f>
        <v>0</v>
      </c>
      <c r="J574" s="176">
        <v>0</v>
      </c>
      <c r="K574" s="129">
        <f>IFERROR(IF(J574=0,0,VLOOKUP(VLOOKUP(J574,#REF!,MATCH("strMailTitleID",#REF!,0),FALSE),#REF!,2,FALSE)),"ERROR")</f>
        <v>0</v>
      </c>
      <c r="L574" s="22">
        <f ca="1">IFERROR(IFERROR(VLOOKUP($B574,INDIRECT(VLOOKUP($E574,보상!$S:$AA,2,FALSE)),MATCH(L$6,INDIRECT(VLOOKUP($E574,보상!$S:$AA,3,FALSE)),0),FALSE),VLOOKUP($B574,INDIRECT(VLOOKUP($E574&amp;"_U",보상!$S:$AA,2,FALSE)),MATCH(L$6,INDIRECT(VLOOKUP($E574&amp;"_U",보상!$S:$AA,3,FALSE)),0),FALSE)),"ERROR")</f>
        <v>44310</v>
      </c>
      <c r="M574" s="22">
        <v>0</v>
      </c>
      <c r="N574" s="22">
        <v>0</v>
      </c>
      <c r="O574" s="22">
        <v>0</v>
      </c>
      <c r="P574" s="22" t="str">
        <f ca="1">IFERROR(IFERROR(VLOOKUP($B574,INDIRECT(VLOOKUP($E574,보상!$S:$AA,2,FALSE)),MATCH(P$6,INDIRECT(VLOOKUP($E574,보상!$S:$AA,3,FALSE)),0),FALSE),VLOOKUP($B574,INDIRECT(VLOOKUP($E574&amp;"_U",보상!$S:$AA,2,FALSE)),MATCH(P$6,INDIRECT(VLOOKUP($E574&amp;"_U",보상!$S:$AA,3,FALSE)),0),FALSE)),"ERROR")</f>
        <v>Gold</v>
      </c>
      <c r="Q574" s="22">
        <f ca="1">IFERROR(IFERROR(VLOOKUP($B574,INDIRECT(VLOOKUP($E574,보상!$S:$AA,2,FALSE)),MATCH(Q$6,INDIRECT(VLOOKUP($E574,보상!$S:$AA,3,FALSE)),0),FALSE),VLOOKUP($B574,INDIRECT(VLOOKUP($E574&amp;"_U",보상!$S:$AA,2,FALSE)),MATCH(Q$6,INDIRECT(VLOOKUP($E574&amp;"_U",보상!$S:$AA,3,FALSE)),0),FALSE)),"ERROR")</f>
        <v>39900</v>
      </c>
      <c r="R574" s="22" t="b">
        <v>0</v>
      </c>
      <c r="S574" s="22" t="b">
        <v>0</v>
      </c>
      <c r="T574" s="22">
        <f ca="1">IFERROR(IF(W574=0,0,VLOOKUP(W574,보상!$D:$K,6,FALSE)),"-")</f>
        <v>0</v>
      </c>
      <c r="U574" s="22">
        <f ca="1">IFERROR(IF(W574=0,0,VLOOKUP(W574,보상!$D:$K,7,FALSE)),"-")</f>
        <v>0</v>
      </c>
      <c r="V574" s="22">
        <f ca="1">IFERROR(IF(W574=0,0,VLOOKUP(W574,보상!$D:$K,8,FALSE)),"-")</f>
        <v>0</v>
      </c>
      <c r="W574" s="22">
        <f ca="1">IFERROR(IFERROR(VLOOKUP($B574,INDIRECT(VLOOKUP($E574,보상!$S:$AA,2,FALSE)),MATCH(W$6,INDIRECT(VLOOKUP($E574,보상!$S:$AA,3,FALSE)),0),FALSE),VLOOKUP($B574,INDIRECT(VLOOKUP($E574&amp;"_U",보상!$S:$AA,2,FALSE)),MATCH(W$6,INDIRECT(VLOOKUP($E574&amp;"_U",보상!$S:$AA,3,FALSE)),0),FALSE)),"ERROR")</f>
        <v>4012010</v>
      </c>
      <c r="X574" s="134" t="str">
        <f ca="1">IFERROR(IF(W574=0,0,VLOOKUP(SUBSTITUTE(VLOOKUP(W574,#REF!,MATCH("strItemName",#REF!,0),FALSE),"SUI_",""),#REF!,2,FALSE)),"ERROR")</f>
        <v>ERROR</v>
      </c>
      <c r="Y574" s="22">
        <f t="shared" ca="1" si="28"/>
        <v>4012010</v>
      </c>
      <c r="Z574" s="134" t="str">
        <f ca="1">IFERROR(IF(Y574=0,0,VLOOKUP(SUBSTITUTE(VLOOKUP(Y574,#REF!,MATCH("strItemName",#REF!,0),FALSE),"SUI_",""),#REF!,2,FALSE)),"ERROR")</f>
        <v>ERROR</v>
      </c>
      <c r="AA574" s="22">
        <f t="shared" ca="1" si="28"/>
        <v>4012010</v>
      </c>
      <c r="AB574" s="134" t="str">
        <f ca="1">IFERROR(IF(AA574=0,0,VLOOKUP(SUBSTITUTE(VLOOKUP(AA574,#REF!,MATCH("strItemName",#REF!,0),FALSE),"SUI_",""),#REF!,2,FALSE)),"ERROR")</f>
        <v>ERROR</v>
      </c>
      <c r="AC574" s="22">
        <f t="shared" ca="1" si="28"/>
        <v>4012010</v>
      </c>
      <c r="AD574" s="134" t="str">
        <f ca="1">IFERROR(IF(AC574=0,0,VLOOKUP(SUBSTITUTE(VLOOKUP(AC574,#REF!,MATCH("strItemName",#REF!,0),FALSE),"SUI_",""),#REF!,2,FALSE)),"ERROR")</f>
        <v>ERROR</v>
      </c>
      <c r="AE574" s="22">
        <f t="shared" ca="1" si="28"/>
        <v>4012010</v>
      </c>
      <c r="AF574" s="134" t="str">
        <f ca="1">IFERROR(IF(AE574=0,0,VLOOKUP(SUBSTITUTE(VLOOKUP(AE574,#REF!,MATCH("strItemName",#REF!,0),FALSE),"SUI_",""),#REF!,2,FALSE)),"ERROR")</f>
        <v>ERROR</v>
      </c>
      <c r="AG574" s="88">
        <v>0</v>
      </c>
      <c r="AH574" s="134">
        <f>IFERROR(IF(AG574=0,0,VLOOKUP(SUBSTITUTE(VLOOKUP(AG574,#REF!,MATCH("strItemName",#REF!,0),FALSE),"SUI_",""),#REF!,2,FALSE)),"ERROR")</f>
        <v>0</v>
      </c>
      <c r="AI574" s="22">
        <f ca="1">IFERROR(IFERROR(VLOOKUP($B574,INDIRECT(VLOOKUP($E574,보상!$S:$AA,2,FALSE)),MATCH(AI$6,INDIRECT(VLOOKUP($E574,보상!$S:$AA,3,FALSE)),0),FALSE),VLOOKUP($B574,INDIRECT(VLOOKUP($E574&amp;"_U",보상!$S:$AA,2,FALSE)),MATCH(AI$6,INDIRECT(VLOOKUP($E574&amp;"_U",보상!$S:$AA,3,FALSE)),0),FALSE)),"ERROR")</f>
        <v>1</v>
      </c>
      <c r="AJ574" s="22">
        <v>0</v>
      </c>
      <c r="AK574" s="22">
        <v>0</v>
      </c>
      <c r="AL574" s="22">
        <v>0</v>
      </c>
      <c r="AM574" s="22" t="b">
        <v>0</v>
      </c>
      <c r="AN574" s="22">
        <v>0</v>
      </c>
      <c r="AO574" s="22">
        <v>0</v>
      </c>
    </row>
    <row r="575" spans="2:41" ht="16.5" customHeight="1" x14ac:dyDescent="0.3">
      <c r="B575" s="153">
        <f t="shared" si="27"/>
        <v>1082703</v>
      </c>
      <c r="C575" s="22">
        <v>1082703</v>
      </c>
      <c r="D575" s="156" t="str">
        <f ca="1">IFERROR(IFERROR(VLOOKUP($B575,INDIRECT(VLOOKUP($E575,보상!$S:$AA,2,FALSE)),MATCH(D$6,INDIRECT(VLOOKUP($E575,보상!$S:$AA,3,FALSE)),0),FALSE),VLOOKUP($B575,INDIRECT(VLOOKUP($E575&amp;"_U",보상!$S:$AA,2,FALSE)),MATCH(D$6,INDIRECT(VLOOKUP($E575&amp;"_U",보상!$S:$AA,3,FALSE)),0),FALSE)),"ERROR")</f>
        <v>초대받지 못한 손님</v>
      </c>
      <c r="E575" s="22" t="s">
        <v>384</v>
      </c>
      <c r="F575" s="22">
        <f>COUNTIF($C$8:$C575,$C575)</f>
        <v>1</v>
      </c>
      <c r="G575" s="22" t="b">
        <v>0</v>
      </c>
      <c r="H575" s="22">
        <v>0</v>
      </c>
      <c r="I575" s="129">
        <f>IFERROR(IF(H575=0,0,VLOOKUP(VLOOKUP(H575,#REF!,MATCH("strMailTitleID",#REF!,0),FALSE),#REF!,2,FALSE)),"ERROR")</f>
        <v>0</v>
      </c>
      <c r="J575" s="176">
        <v>0</v>
      </c>
      <c r="K575" s="129">
        <f>IFERROR(IF(J575=0,0,VLOOKUP(VLOOKUP(J575,#REF!,MATCH("strMailTitleID",#REF!,0),FALSE),#REF!,2,FALSE)),"ERROR")</f>
        <v>0</v>
      </c>
      <c r="L575" s="22">
        <f ca="1">IFERROR(IFERROR(VLOOKUP($B575,INDIRECT(VLOOKUP($E575,보상!$S:$AA,2,FALSE)),MATCH(L$6,INDIRECT(VLOOKUP($E575,보상!$S:$AA,3,FALSE)),0),FALSE),VLOOKUP($B575,INDIRECT(VLOOKUP($E575&amp;"_U",보상!$S:$AA,2,FALSE)),MATCH(L$6,INDIRECT(VLOOKUP($E575&amp;"_U",보상!$S:$AA,3,FALSE)),0),FALSE)),"ERROR")</f>
        <v>49580</v>
      </c>
      <c r="M575" s="22">
        <v>0</v>
      </c>
      <c r="N575" s="22">
        <v>0</v>
      </c>
      <c r="O575" s="22">
        <v>0</v>
      </c>
      <c r="P575" s="22" t="str">
        <f ca="1">IFERROR(IFERROR(VLOOKUP($B575,INDIRECT(VLOOKUP($E575,보상!$S:$AA,2,FALSE)),MATCH(P$6,INDIRECT(VLOOKUP($E575,보상!$S:$AA,3,FALSE)),0),FALSE),VLOOKUP($B575,INDIRECT(VLOOKUP($E575&amp;"_U",보상!$S:$AA,2,FALSE)),MATCH(P$6,INDIRECT(VLOOKUP($E575&amp;"_U",보상!$S:$AA,3,FALSE)),0),FALSE)),"ERROR")</f>
        <v>Gold</v>
      </c>
      <c r="Q575" s="22">
        <f ca="1">IFERROR(IFERROR(VLOOKUP($B575,INDIRECT(VLOOKUP($E575,보상!$S:$AA,2,FALSE)),MATCH(Q$6,INDIRECT(VLOOKUP($E575,보상!$S:$AA,3,FALSE)),0),FALSE),VLOOKUP($B575,INDIRECT(VLOOKUP($E575&amp;"_U",보상!$S:$AA,2,FALSE)),MATCH(Q$6,INDIRECT(VLOOKUP($E575&amp;"_U",보상!$S:$AA,3,FALSE)),0),FALSE)),"ERROR")</f>
        <v>39900</v>
      </c>
      <c r="R575" s="22" t="b">
        <v>0</v>
      </c>
      <c r="S575" s="22" t="b">
        <v>0</v>
      </c>
      <c r="T575" s="22">
        <f ca="1">IFERROR(IF(W575=0,0,VLOOKUP(W575,보상!$D:$K,6,FALSE)),"-")</f>
        <v>0</v>
      </c>
      <c r="U575" s="22">
        <f ca="1">IFERROR(IF(W575=0,0,VLOOKUP(W575,보상!$D:$K,7,FALSE)),"-")</f>
        <v>0</v>
      </c>
      <c r="V575" s="22">
        <f ca="1">IFERROR(IF(W575=0,0,VLOOKUP(W575,보상!$D:$K,8,FALSE)),"-")</f>
        <v>0</v>
      </c>
      <c r="W575" s="22">
        <f ca="1">IFERROR(IFERROR(VLOOKUP($B575,INDIRECT(VLOOKUP($E575,보상!$S:$AA,2,FALSE)),MATCH(W$6,INDIRECT(VLOOKUP($E575,보상!$S:$AA,3,FALSE)),0),FALSE),VLOOKUP($B575,INDIRECT(VLOOKUP($E575&amp;"_U",보상!$S:$AA,2,FALSE)),MATCH(W$6,INDIRECT(VLOOKUP($E575&amp;"_U",보상!$S:$AA,3,FALSE)),0),FALSE)),"ERROR")</f>
        <v>4003031</v>
      </c>
      <c r="X575" s="134" t="str">
        <f ca="1">IFERROR(IF(W575=0,0,VLOOKUP(SUBSTITUTE(VLOOKUP(W575,#REF!,MATCH("strItemName",#REF!,0),FALSE),"SUI_",""),#REF!,2,FALSE)),"ERROR")</f>
        <v>ERROR</v>
      </c>
      <c r="Y575" s="22">
        <f t="shared" ca="1" si="28"/>
        <v>4003031</v>
      </c>
      <c r="Z575" s="134" t="str">
        <f ca="1">IFERROR(IF(Y575=0,0,VLOOKUP(SUBSTITUTE(VLOOKUP(Y575,#REF!,MATCH("strItemName",#REF!,0),FALSE),"SUI_",""),#REF!,2,FALSE)),"ERROR")</f>
        <v>ERROR</v>
      </c>
      <c r="AA575" s="22">
        <f t="shared" ca="1" si="28"/>
        <v>4003031</v>
      </c>
      <c r="AB575" s="134" t="str">
        <f ca="1">IFERROR(IF(AA575=0,0,VLOOKUP(SUBSTITUTE(VLOOKUP(AA575,#REF!,MATCH("strItemName",#REF!,0),FALSE),"SUI_",""),#REF!,2,FALSE)),"ERROR")</f>
        <v>ERROR</v>
      </c>
      <c r="AC575" s="22">
        <f t="shared" ca="1" si="28"/>
        <v>4003031</v>
      </c>
      <c r="AD575" s="134" t="str">
        <f ca="1">IFERROR(IF(AC575=0,0,VLOOKUP(SUBSTITUTE(VLOOKUP(AC575,#REF!,MATCH("strItemName",#REF!,0),FALSE),"SUI_",""),#REF!,2,FALSE)),"ERROR")</f>
        <v>ERROR</v>
      </c>
      <c r="AE575" s="22">
        <f t="shared" ca="1" si="28"/>
        <v>4003031</v>
      </c>
      <c r="AF575" s="134" t="str">
        <f ca="1">IFERROR(IF(AE575=0,0,VLOOKUP(SUBSTITUTE(VLOOKUP(AE575,#REF!,MATCH("strItemName",#REF!,0),FALSE),"SUI_",""),#REF!,2,FALSE)),"ERROR")</f>
        <v>ERROR</v>
      </c>
      <c r="AG575" s="88">
        <v>0</v>
      </c>
      <c r="AH575" s="134">
        <f>IFERROR(IF(AG575=0,0,VLOOKUP(SUBSTITUTE(VLOOKUP(AG575,#REF!,MATCH("strItemName",#REF!,0),FALSE),"SUI_",""),#REF!,2,FALSE)),"ERROR")</f>
        <v>0</v>
      </c>
      <c r="AI575" s="22">
        <f ca="1">IFERROR(IFERROR(VLOOKUP($B575,INDIRECT(VLOOKUP($E575,보상!$S:$AA,2,FALSE)),MATCH(AI$6,INDIRECT(VLOOKUP($E575,보상!$S:$AA,3,FALSE)),0),FALSE),VLOOKUP($B575,INDIRECT(VLOOKUP($E575&amp;"_U",보상!$S:$AA,2,FALSE)),MATCH(AI$6,INDIRECT(VLOOKUP($E575&amp;"_U",보상!$S:$AA,3,FALSE)),0),FALSE)),"ERROR")</f>
        <v>1</v>
      </c>
      <c r="AJ575" s="22">
        <v>0</v>
      </c>
      <c r="AK575" s="22">
        <v>0</v>
      </c>
      <c r="AL575" s="22">
        <v>0</v>
      </c>
      <c r="AM575" s="22" t="b">
        <v>0</v>
      </c>
      <c r="AN575" s="22">
        <v>0</v>
      </c>
      <c r="AO575" s="22">
        <v>0</v>
      </c>
    </row>
    <row r="576" spans="2:41" ht="16.5" customHeight="1" x14ac:dyDescent="0.3">
      <c r="B576" s="153">
        <f t="shared" si="27"/>
        <v>1082803</v>
      </c>
      <c r="C576" s="22">
        <v>1082803</v>
      </c>
      <c r="D576" s="156" t="str">
        <f ca="1">IFERROR(IFERROR(VLOOKUP($B576,INDIRECT(VLOOKUP($E576,보상!$S:$AA,2,FALSE)),MATCH(D$6,INDIRECT(VLOOKUP($E576,보상!$S:$AA,3,FALSE)),0),FALSE),VLOOKUP($B576,INDIRECT(VLOOKUP($E576&amp;"_U",보상!$S:$AA,2,FALSE)),MATCH(D$6,INDIRECT(VLOOKUP($E576&amp;"_U",보상!$S:$AA,3,FALSE)),0),FALSE)),"ERROR")</f>
        <v>에드가의 당부</v>
      </c>
      <c r="E576" s="22" t="s">
        <v>384</v>
      </c>
      <c r="F576" s="22">
        <f>COUNTIF($C$8:$C576,$C576)</f>
        <v>1</v>
      </c>
      <c r="G576" s="22" t="b">
        <v>0</v>
      </c>
      <c r="H576" s="22">
        <v>0</v>
      </c>
      <c r="I576" s="129">
        <f>IFERROR(IF(H576=0,0,VLOOKUP(VLOOKUP(H576,#REF!,MATCH("strMailTitleID",#REF!,0),FALSE),#REF!,2,FALSE)),"ERROR")</f>
        <v>0</v>
      </c>
      <c r="J576" s="176">
        <v>0</v>
      </c>
      <c r="K576" s="129">
        <f>IFERROR(IF(J576=0,0,VLOOKUP(VLOOKUP(J576,#REF!,MATCH("strMailTitleID",#REF!,0),FALSE),#REF!,2,FALSE)),"ERROR")</f>
        <v>0</v>
      </c>
      <c r="L576" s="22">
        <f ca="1">IFERROR(IFERROR(VLOOKUP($B576,INDIRECT(VLOOKUP($E576,보상!$S:$AA,2,FALSE)),MATCH(L$6,INDIRECT(VLOOKUP($E576,보상!$S:$AA,3,FALSE)),0),FALSE),VLOOKUP($B576,INDIRECT(VLOOKUP($E576&amp;"_U",보상!$S:$AA,2,FALSE)),MATCH(L$6,INDIRECT(VLOOKUP($E576&amp;"_U",보상!$S:$AA,3,FALSE)),0),FALSE)),"ERROR")</f>
        <v>49580</v>
      </c>
      <c r="M576" s="22">
        <v>0</v>
      </c>
      <c r="N576" s="22">
        <v>0</v>
      </c>
      <c r="O576" s="22">
        <v>0</v>
      </c>
      <c r="P576" s="22" t="str">
        <f ca="1">IFERROR(IFERROR(VLOOKUP($B576,INDIRECT(VLOOKUP($E576,보상!$S:$AA,2,FALSE)),MATCH(P$6,INDIRECT(VLOOKUP($E576,보상!$S:$AA,3,FALSE)),0),FALSE),VLOOKUP($B576,INDIRECT(VLOOKUP($E576&amp;"_U",보상!$S:$AA,2,FALSE)),MATCH(P$6,INDIRECT(VLOOKUP($E576&amp;"_U",보상!$S:$AA,3,FALSE)),0),FALSE)),"ERROR")</f>
        <v>Gold</v>
      </c>
      <c r="Q576" s="22">
        <f ca="1">IFERROR(IFERROR(VLOOKUP($B576,INDIRECT(VLOOKUP($E576,보상!$S:$AA,2,FALSE)),MATCH(Q$6,INDIRECT(VLOOKUP($E576,보상!$S:$AA,3,FALSE)),0),FALSE),VLOOKUP($B576,INDIRECT(VLOOKUP($E576&amp;"_U",보상!$S:$AA,2,FALSE)),MATCH(Q$6,INDIRECT(VLOOKUP($E576&amp;"_U",보상!$S:$AA,3,FALSE)),0),FALSE)),"ERROR")</f>
        <v>39900</v>
      </c>
      <c r="R576" s="22" t="b">
        <v>0</v>
      </c>
      <c r="S576" s="22" t="b">
        <v>0</v>
      </c>
      <c r="T576" s="22">
        <f ca="1">IFERROR(IF(W576=0,0,VLOOKUP(W576,보상!$D:$K,6,FALSE)),"-")</f>
        <v>0</v>
      </c>
      <c r="U576" s="22">
        <f ca="1">IFERROR(IF(W576=0,0,VLOOKUP(W576,보상!$D:$K,7,FALSE)),"-")</f>
        <v>1750</v>
      </c>
      <c r="V576" s="22">
        <f ca="1">IFERROR(IF(W576=0,0,VLOOKUP(W576,보상!$D:$K,8,FALSE)),"-")</f>
        <v>0</v>
      </c>
      <c r="W576" s="22">
        <f ca="1">IFERROR(IFERROR(VLOOKUP($B576,INDIRECT(VLOOKUP($E576,보상!$S:$AA,2,FALSE)),MATCH(W$6,INDIRECT(VLOOKUP($E576,보상!$S:$AA,3,FALSE)),0),FALSE),VLOOKUP($B576,INDIRECT(VLOOKUP($E576&amp;"_U",보상!$S:$AA,2,FALSE)),MATCH(W$6,INDIRECT(VLOOKUP($E576&amp;"_U",보상!$S:$AA,3,FALSE)),0),FALSE)),"ERROR")</f>
        <v>242001</v>
      </c>
      <c r="X576" s="134" t="str">
        <f ca="1">IFERROR(IF(W576=0,0,VLOOKUP(SUBSTITUTE(VLOOKUP(W576,#REF!,MATCH("strItemName",#REF!,0),FALSE),"SUI_",""),#REF!,2,FALSE)),"ERROR")</f>
        <v>ERROR</v>
      </c>
      <c r="Y576" s="22">
        <f t="shared" ca="1" si="28"/>
        <v>242001</v>
      </c>
      <c r="Z576" s="134" t="str">
        <f ca="1">IFERROR(IF(Y576=0,0,VLOOKUP(SUBSTITUTE(VLOOKUP(Y576,#REF!,MATCH("strItemName",#REF!,0),FALSE),"SUI_",""),#REF!,2,FALSE)),"ERROR")</f>
        <v>ERROR</v>
      </c>
      <c r="AA576" s="22">
        <f t="shared" ca="1" si="28"/>
        <v>242001</v>
      </c>
      <c r="AB576" s="134" t="str">
        <f ca="1">IFERROR(IF(AA576=0,0,VLOOKUP(SUBSTITUTE(VLOOKUP(AA576,#REF!,MATCH("strItemName",#REF!,0),FALSE),"SUI_",""),#REF!,2,FALSE)),"ERROR")</f>
        <v>ERROR</v>
      </c>
      <c r="AC576" s="22">
        <f t="shared" ca="1" si="28"/>
        <v>242001</v>
      </c>
      <c r="AD576" s="134" t="str">
        <f ca="1">IFERROR(IF(AC576=0,0,VLOOKUP(SUBSTITUTE(VLOOKUP(AC576,#REF!,MATCH("strItemName",#REF!,0),FALSE),"SUI_",""),#REF!,2,FALSE)),"ERROR")</f>
        <v>ERROR</v>
      </c>
      <c r="AE576" s="22">
        <f t="shared" ca="1" si="28"/>
        <v>242001</v>
      </c>
      <c r="AF576" s="134" t="str">
        <f ca="1">IFERROR(IF(AE576=0,0,VLOOKUP(SUBSTITUTE(VLOOKUP(AE576,#REF!,MATCH("strItemName",#REF!,0),FALSE),"SUI_",""),#REF!,2,FALSE)),"ERROR")</f>
        <v>ERROR</v>
      </c>
      <c r="AG576" s="88">
        <v>0</v>
      </c>
      <c r="AH576" s="134">
        <f>IFERROR(IF(AG576=0,0,VLOOKUP(SUBSTITUTE(VLOOKUP(AG576,#REF!,MATCH("strItemName",#REF!,0),FALSE),"SUI_",""),#REF!,2,FALSE)),"ERROR")</f>
        <v>0</v>
      </c>
      <c r="AI576" s="22">
        <f ca="1">IFERROR(IFERROR(VLOOKUP($B576,INDIRECT(VLOOKUP($E576,보상!$S:$AA,2,FALSE)),MATCH(AI$6,INDIRECT(VLOOKUP($E576,보상!$S:$AA,3,FALSE)),0),FALSE),VLOOKUP($B576,INDIRECT(VLOOKUP($E576&amp;"_U",보상!$S:$AA,2,FALSE)),MATCH(AI$6,INDIRECT(VLOOKUP($E576&amp;"_U",보상!$S:$AA,3,FALSE)),0),FALSE)),"ERROR")</f>
        <v>1</v>
      </c>
      <c r="AJ576" s="22">
        <v>0</v>
      </c>
      <c r="AK576" s="22">
        <v>0</v>
      </c>
      <c r="AL576" s="22">
        <v>0</v>
      </c>
      <c r="AM576" s="22" t="b">
        <v>0</v>
      </c>
      <c r="AN576" s="22">
        <v>0</v>
      </c>
      <c r="AO576" s="22">
        <v>0</v>
      </c>
    </row>
    <row r="577" spans="2:41" ht="16.5" customHeight="1" x14ac:dyDescent="0.3">
      <c r="B577" s="153">
        <f t="shared" si="27"/>
        <v>1082903</v>
      </c>
      <c r="C577" s="22">
        <v>1082903</v>
      </c>
      <c r="D577" s="156" t="str">
        <f ca="1">IFERROR(IFERROR(VLOOKUP($B577,INDIRECT(VLOOKUP($E577,보상!$S:$AA,2,FALSE)),MATCH(D$6,INDIRECT(VLOOKUP($E577,보상!$S:$AA,3,FALSE)),0),FALSE),VLOOKUP($B577,INDIRECT(VLOOKUP($E577&amp;"_U",보상!$S:$AA,2,FALSE)),MATCH(D$6,INDIRECT(VLOOKUP($E577&amp;"_U",보상!$S:$AA,3,FALSE)),0),FALSE)),"ERROR")</f>
        <v>정화 작업</v>
      </c>
      <c r="E577" s="22" t="s">
        <v>384</v>
      </c>
      <c r="F577" s="22">
        <f>COUNTIF($C$8:$C577,$C577)</f>
        <v>1</v>
      </c>
      <c r="G577" s="22" t="b">
        <v>0</v>
      </c>
      <c r="H577" s="22">
        <v>0</v>
      </c>
      <c r="I577" s="129">
        <f>IFERROR(IF(H577=0,0,VLOOKUP(VLOOKUP(H577,#REF!,MATCH("strMailTitleID",#REF!,0),FALSE),#REF!,2,FALSE)),"ERROR")</f>
        <v>0</v>
      </c>
      <c r="J577" s="176">
        <v>0</v>
      </c>
      <c r="K577" s="129">
        <f>IFERROR(IF(J577=0,0,VLOOKUP(VLOOKUP(J577,#REF!,MATCH("strMailTitleID",#REF!,0),FALSE),#REF!,2,FALSE)),"ERROR")</f>
        <v>0</v>
      </c>
      <c r="L577" s="22">
        <f ca="1">IFERROR(IFERROR(VLOOKUP($B577,INDIRECT(VLOOKUP($E577,보상!$S:$AA,2,FALSE)),MATCH(L$6,INDIRECT(VLOOKUP($E577,보상!$S:$AA,3,FALSE)),0),FALSE),VLOOKUP($B577,INDIRECT(VLOOKUP($E577&amp;"_U",보상!$S:$AA,2,FALSE)),MATCH(L$6,INDIRECT(VLOOKUP($E577&amp;"_U",보상!$S:$AA,3,FALSE)),0),FALSE)),"ERROR")</f>
        <v>45450</v>
      </c>
      <c r="M577" s="22">
        <v>0</v>
      </c>
      <c r="N577" s="22">
        <v>0</v>
      </c>
      <c r="O577" s="22">
        <v>0</v>
      </c>
      <c r="P577" s="22" t="str">
        <f ca="1">IFERROR(IFERROR(VLOOKUP($B577,INDIRECT(VLOOKUP($E577,보상!$S:$AA,2,FALSE)),MATCH(P$6,INDIRECT(VLOOKUP($E577,보상!$S:$AA,3,FALSE)),0),FALSE),VLOOKUP($B577,INDIRECT(VLOOKUP($E577&amp;"_U",보상!$S:$AA,2,FALSE)),MATCH(P$6,INDIRECT(VLOOKUP($E577&amp;"_U",보상!$S:$AA,3,FALSE)),0),FALSE)),"ERROR")</f>
        <v>Gold</v>
      </c>
      <c r="Q577" s="22">
        <f ca="1">IFERROR(IFERROR(VLOOKUP($B577,INDIRECT(VLOOKUP($E577,보상!$S:$AA,2,FALSE)),MATCH(Q$6,INDIRECT(VLOOKUP($E577,보상!$S:$AA,3,FALSE)),0),FALSE),VLOOKUP($B577,INDIRECT(VLOOKUP($E577&amp;"_U",보상!$S:$AA,2,FALSE)),MATCH(Q$6,INDIRECT(VLOOKUP($E577&amp;"_U",보상!$S:$AA,3,FALSE)),0),FALSE)),"ERROR")</f>
        <v>39900</v>
      </c>
      <c r="R577" s="22" t="b">
        <v>0</v>
      </c>
      <c r="S577" s="22" t="b">
        <v>0</v>
      </c>
      <c r="T577" s="22">
        <f ca="1">IFERROR(IF(W577=0,0,VLOOKUP(W577,보상!$D:$K,6,FALSE)),"-")</f>
        <v>0</v>
      </c>
      <c r="U577" s="22">
        <f ca="1">IFERROR(IF(W577=0,0,VLOOKUP(W577,보상!$D:$K,7,FALSE)),"-")</f>
        <v>0</v>
      </c>
      <c r="V577" s="22">
        <f ca="1">IFERROR(IF(W577=0,0,VLOOKUP(W577,보상!$D:$K,8,FALSE)),"-")</f>
        <v>0</v>
      </c>
      <c r="W577" s="22">
        <f ca="1">IFERROR(IFERROR(VLOOKUP($B577,INDIRECT(VLOOKUP($E577,보상!$S:$AA,2,FALSE)),MATCH(W$6,INDIRECT(VLOOKUP($E577,보상!$S:$AA,3,FALSE)),0),FALSE),VLOOKUP($B577,INDIRECT(VLOOKUP($E577&amp;"_U",보상!$S:$AA,2,FALSE)),MATCH(W$6,INDIRECT(VLOOKUP($E577&amp;"_U",보상!$S:$AA,3,FALSE)),0),FALSE)),"ERROR")</f>
        <v>2005001</v>
      </c>
      <c r="X577" s="134" t="str">
        <f ca="1">IFERROR(IF(W577=0,0,VLOOKUP(SUBSTITUTE(VLOOKUP(W577,#REF!,MATCH("strItemName",#REF!,0),FALSE),"SUI_",""),#REF!,2,FALSE)),"ERROR")</f>
        <v>ERROR</v>
      </c>
      <c r="Y577" s="22">
        <f t="shared" ca="1" si="28"/>
        <v>2005001</v>
      </c>
      <c r="Z577" s="134" t="str">
        <f ca="1">IFERROR(IF(Y577=0,0,VLOOKUP(SUBSTITUTE(VLOOKUP(Y577,#REF!,MATCH("strItemName",#REF!,0),FALSE),"SUI_",""),#REF!,2,FALSE)),"ERROR")</f>
        <v>ERROR</v>
      </c>
      <c r="AA577" s="22">
        <f t="shared" ca="1" si="28"/>
        <v>2005001</v>
      </c>
      <c r="AB577" s="134" t="str">
        <f ca="1">IFERROR(IF(AA577=0,0,VLOOKUP(SUBSTITUTE(VLOOKUP(AA577,#REF!,MATCH("strItemName",#REF!,0),FALSE),"SUI_",""),#REF!,2,FALSE)),"ERROR")</f>
        <v>ERROR</v>
      </c>
      <c r="AC577" s="22">
        <f t="shared" ca="1" si="28"/>
        <v>2005001</v>
      </c>
      <c r="AD577" s="134" t="str">
        <f ca="1">IFERROR(IF(AC577=0,0,VLOOKUP(SUBSTITUTE(VLOOKUP(AC577,#REF!,MATCH("strItemName",#REF!,0),FALSE),"SUI_",""),#REF!,2,FALSE)),"ERROR")</f>
        <v>ERROR</v>
      </c>
      <c r="AE577" s="22">
        <f t="shared" ca="1" si="28"/>
        <v>2005001</v>
      </c>
      <c r="AF577" s="134" t="str">
        <f ca="1">IFERROR(IF(AE577=0,0,VLOOKUP(SUBSTITUTE(VLOOKUP(AE577,#REF!,MATCH("strItemName",#REF!,0),FALSE),"SUI_",""),#REF!,2,FALSE)),"ERROR")</f>
        <v>ERROR</v>
      </c>
      <c r="AG577" s="88">
        <v>0</v>
      </c>
      <c r="AH577" s="134">
        <f>IFERROR(IF(AG577=0,0,VLOOKUP(SUBSTITUTE(VLOOKUP(AG577,#REF!,MATCH("strItemName",#REF!,0),FALSE),"SUI_",""),#REF!,2,FALSE)),"ERROR")</f>
        <v>0</v>
      </c>
      <c r="AI577" s="22">
        <f ca="1">IFERROR(IFERROR(VLOOKUP($B577,INDIRECT(VLOOKUP($E577,보상!$S:$AA,2,FALSE)),MATCH(AI$6,INDIRECT(VLOOKUP($E577,보상!$S:$AA,3,FALSE)),0),FALSE),VLOOKUP($B577,INDIRECT(VLOOKUP($E577&amp;"_U",보상!$S:$AA,2,FALSE)),MATCH(AI$6,INDIRECT(VLOOKUP($E577&amp;"_U",보상!$S:$AA,3,FALSE)),0),FALSE)),"ERROR")</f>
        <v>5</v>
      </c>
      <c r="AJ577" s="22">
        <v>0</v>
      </c>
      <c r="AK577" s="22">
        <v>0</v>
      </c>
      <c r="AL577" s="22">
        <v>0</v>
      </c>
      <c r="AM577" s="22" t="b">
        <v>0</v>
      </c>
      <c r="AN577" s="22">
        <v>0</v>
      </c>
      <c r="AO577" s="22">
        <v>0</v>
      </c>
    </row>
    <row r="578" spans="2:41" ht="16.5" customHeight="1" x14ac:dyDescent="0.3">
      <c r="B578" s="153">
        <f t="shared" si="27"/>
        <v>1083003</v>
      </c>
      <c r="C578" s="22">
        <v>1083003</v>
      </c>
      <c r="D578" s="156" t="str">
        <f ca="1">IFERROR(IFERROR(VLOOKUP($B578,INDIRECT(VLOOKUP($E578,보상!$S:$AA,2,FALSE)),MATCH(D$6,INDIRECT(VLOOKUP($E578,보상!$S:$AA,3,FALSE)),0),FALSE),VLOOKUP($B578,INDIRECT(VLOOKUP($E578&amp;"_U",보상!$S:$AA,2,FALSE)),MATCH(D$6,INDIRECT(VLOOKUP($E578&amp;"_U",보상!$S:$AA,3,FALSE)),0),FALSE)),"ERROR")</f>
        <v>아크의 염려</v>
      </c>
      <c r="E578" s="22" t="s">
        <v>384</v>
      </c>
      <c r="F578" s="22">
        <f>COUNTIF($C$8:$C578,$C578)</f>
        <v>1</v>
      </c>
      <c r="G578" s="22" t="b">
        <v>0</v>
      </c>
      <c r="H578" s="22">
        <v>0</v>
      </c>
      <c r="I578" s="129">
        <f>IFERROR(IF(H578=0,0,VLOOKUP(VLOOKUP(H578,#REF!,MATCH("strMailTitleID",#REF!,0),FALSE),#REF!,2,FALSE)),"ERROR")</f>
        <v>0</v>
      </c>
      <c r="J578" s="176">
        <v>0</v>
      </c>
      <c r="K578" s="129">
        <f>IFERROR(IF(J578=0,0,VLOOKUP(VLOOKUP(J578,#REF!,MATCH("strMailTitleID",#REF!,0),FALSE),#REF!,2,FALSE)),"ERROR")</f>
        <v>0</v>
      </c>
      <c r="L578" s="22">
        <f ca="1">IFERROR(IFERROR(VLOOKUP($B578,INDIRECT(VLOOKUP($E578,보상!$S:$AA,2,FALSE)),MATCH(L$6,INDIRECT(VLOOKUP($E578,보상!$S:$AA,3,FALSE)),0),FALSE),VLOOKUP($B578,INDIRECT(VLOOKUP($E578&amp;"_U",보상!$S:$AA,2,FALSE)),MATCH(L$6,INDIRECT(VLOOKUP($E578&amp;"_U",보상!$S:$AA,3,FALSE)),0),FALSE)),"ERROR")</f>
        <v>49580</v>
      </c>
      <c r="M578" s="22">
        <v>0</v>
      </c>
      <c r="N578" s="22">
        <v>0</v>
      </c>
      <c r="O578" s="22">
        <v>0</v>
      </c>
      <c r="P578" s="22" t="str">
        <f ca="1">IFERROR(IFERROR(VLOOKUP($B578,INDIRECT(VLOOKUP($E578,보상!$S:$AA,2,FALSE)),MATCH(P$6,INDIRECT(VLOOKUP($E578,보상!$S:$AA,3,FALSE)),0),FALSE),VLOOKUP($B578,INDIRECT(VLOOKUP($E578&amp;"_U",보상!$S:$AA,2,FALSE)),MATCH(P$6,INDIRECT(VLOOKUP($E578&amp;"_U",보상!$S:$AA,3,FALSE)),0),FALSE)),"ERROR")</f>
        <v>Gold</v>
      </c>
      <c r="Q578" s="22">
        <f ca="1">IFERROR(IFERROR(VLOOKUP($B578,INDIRECT(VLOOKUP($E578,보상!$S:$AA,2,FALSE)),MATCH(Q$6,INDIRECT(VLOOKUP($E578,보상!$S:$AA,3,FALSE)),0),FALSE),VLOOKUP($B578,INDIRECT(VLOOKUP($E578&amp;"_U",보상!$S:$AA,2,FALSE)),MATCH(Q$6,INDIRECT(VLOOKUP($E578&amp;"_U",보상!$S:$AA,3,FALSE)),0),FALSE)),"ERROR")</f>
        <v>39900</v>
      </c>
      <c r="R578" s="22" t="b">
        <v>0</v>
      </c>
      <c r="S578" s="22" t="b">
        <v>0</v>
      </c>
      <c r="T578" s="22">
        <f ca="1">IFERROR(IF(W578=0,0,VLOOKUP(W578,보상!$D:$K,6,FALSE)),"-")</f>
        <v>0</v>
      </c>
      <c r="U578" s="22">
        <f ca="1">IFERROR(IF(W578=0,0,VLOOKUP(W578,보상!$D:$K,7,FALSE)),"-")</f>
        <v>5250</v>
      </c>
      <c r="V578" s="22">
        <f ca="1">IFERROR(IF(W578=0,0,VLOOKUP(W578,보상!$D:$K,8,FALSE)),"-")</f>
        <v>0</v>
      </c>
      <c r="W578" s="22">
        <f ca="1">IFERROR(IFERROR(VLOOKUP($B578,INDIRECT(VLOOKUP($E578,보상!$S:$AA,2,FALSE)),MATCH(W$6,INDIRECT(VLOOKUP($E578,보상!$S:$AA,3,FALSE)),0),FALSE),VLOOKUP($B578,INDIRECT(VLOOKUP($E578&amp;"_U",보상!$S:$AA,2,FALSE)),MATCH(W$6,INDIRECT(VLOOKUP($E578&amp;"_U",보상!$S:$AA,3,FALSE)),0),FALSE)),"ERROR")</f>
        <v>243001</v>
      </c>
      <c r="X578" s="134" t="str">
        <f ca="1">IFERROR(IF(W578=0,0,VLOOKUP(SUBSTITUTE(VLOOKUP(W578,#REF!,MATCH("strItemName",#REF!,0),FALSE),"SUI_",""),#REF!,2,FALSE)),"ERROR")</f>
        <v>ERROR</v>
      </c>
      <c r="Y578" s="22">
        <f t="shared" ca="1" si="28"/>
        <v>243001</v>
      </c>
      <c r="Z578" s="134" t="str">
        <f ca="1">IFERROR(IF(Y578=0,0,VLOOKUP(SUBSTITUTE(VLOOKUP(Y578,#REF!,MATCH("strItemName",#REF!,0),FALSE),"SUI_",""),#REF!,2,FALSE)),"ERROR")</f>
        <v>ERROR</v>
      </c>
      <c r="AA578" s="22">
        <f t="shared" ca="1" si="28"/>
        <v>243001</v>
      </c>
      <c r="AB578" s="134" t="str">
        <f ca="1">IFERROR(IF(AA578=0,0,VLOOKUP(SUBSTITUTE(VLOOKUP(AA578,#REF!,MATCH("strItemName",#REF!,0),FALSE),"SUI_",""),#REF!,2,FALSE)),"ERROR")</f>
        <v>ERROR</v>
      </c>
      <c r="AC578" s="22">
        <f t="shared" ca="1" si="28"/>
        <v>243001</v>
      </c>
      <c r="AD578" s="134" t="str">
        <f ca="1">IFERROR(IF(AC578=0,0,VLOOKUP(SUBSTITUTE(VLOOKUP(AC578,#REF!,MATCH("strItemName",#REF!,0),FALSE),"SUI_",""),#REF!,2,FALSE)),"ERROR")</f>
        <v>ERROR</v>
      </c>
      <c r="AE578" s="22">
        <f t="shared" ca="1" si="28"/>
        <v>243001</v>
      </c>
      <c r="AF578" s="134" t="str">
        <f ca="1">IFERROR(IF(AE578=0,0,VLOOKUP(SUBSTITUTE(VLOOKUP(AE578,#REF!,MATCH("strItemName",#REF!,0),FALSE),"SUI_",""),#REF!,2,FALSE)),"ERROR")</f>
        <v>ERROR</v>
      </c>
      <c r="AG578" s="88">
        <v>0</v>
      </c>
      <c r="AH578" s="134">
        <f>IFERROR(IF(AG578=0,0,VLOOKUP(SUBSTITUTE(VLOOKUP(AG578,#REF!,MATCH("strItemName",#REF!,0),FALSE),"SUI_",""),#REF!,2,FALSE)),"ERROR")</f>
        <v>0</v>
      </c>
      <c r="AI578" s="22">
        <f ca="1">IFERROR(IFERROR(VLOOKUP($B578,INDIRECT(VLOOKUP($E578,보상!$S:$AA,2,FALSE)),MATCH(AI$6,INDIRECT(VLOOKUP($E578,보상!$S:$AA,3,FALSE)),0),FALSE),VLOOKUP($B578,INDIRECT(VLOOKUP($E578&amp;"_U",보상!$S:$AA,2,FALSE)),MATCH(AI$6,INDIRECT(VLOOKUP($E578&amp;"_U",보상!$S:$AA,3,FALSE)),0),FALSE)),"ERROR")</f>
        <v>1</v>
      </c>
      <c r="AJ578" s="22">
        <v>0</v>
      </c>
      <c r="AK578" s="22">
        <v>0</v>
      </c>
      <c r="AL578" s="22">
        <v>0</v>
      </c>
      <c r="AM578" s="22" t="b">
        <v>0</v>
      </c>
      <c r="AN578" s="22">
        <v>0</v>
      </c>
      <c r="AO578" s="22">
        <v>0</v>
      </c>
    </row>
    <row r="579" spans="2:41" ht="16.5" customHeight="1" x14ac:dyDescent="0.3">
      <c r="B579" s="153">
        <f t="shared" si="27"/>
        <v>1083103</v>
      </c>
      <c r="C579" s="22">
        <v>1083103</v>
      </c>
      <c r="D579" s="156" t="str">
        <f ca="1">IFERROR(IFERROR(VLOOKUP($B579,INDIRECT(VLOOKUP($E579,보상!$S:$AA,2,FALSE)),MATCH(D$6,INDIRECT(VLOOKUP($E579,보상!$S:$AA,3,FALSE)),0),FALSE),VLOOKUP($B579,INDIRECT(VLOOKUP($E579&amp;"_U",보상!$S:$AA,2,FALSE)),MATCH(D$6,INDIRECT(VLOOKUP($E579&amp;"_U",보상!$S:$AA,3,FALSE)),0),FALSE)),"ERROR")</f>
        <v>남은 방해 요소</v>
      </c>
      <c r="E579" s="22" t="s">
        <v>384</v>
      </c>
      <c r="F579" s="22">
        <f>COUNTIF($C$8:$C579,$C579)</f>
        <v>1</v>
      </c>
      <c r="G579" s="22" t="b">
        <v>0</v>
      </c>
      <c r="H579" s="22">
        <v>0</v>
      </c>
      <c r="I579" s="129">
        <f>IFERROR(IF(H579=0,0,VLOOKUP(VLOOKUP(H579,#REF!,MATCH("strMailTitleID",#REF!,0),FALSE),#REF!,2,FALSE)),"ERROR")</f>
        <v>0</v>
      </c>
      <c r="J579" s="176">
        <v>0</v>
      </c>
      <c r="K579" s="129">
        <f>IFERROR(IF(J579=0,0,VLOOKUP(VLOOKUP(J579,#REF!,MATCH("strMailTitleID",#REF!,0),FALSE),#REF!,2,FALSE)),"ERROR")</f>
        <v>0</v>
      </c>
      <c r="L579" s="22">
        <f ca="1">IFERROR(IFERROR(VLOOKUP($B579,INDIRECT(VLOOKUP($E579,보상!$S:$AA,2,FALSE)),MATCH(L$6,INDIRECT(VLOOKUP($E579,보상!$S:$AA,3,FALSE)),0),FALSE),VLOOKUP($B579,INDIRECT(VLOOKUP($E579&amp;"_U",보상!$S:$AA,2,FALSE)),MATCH(L$6,INDIRECT(VLOOKUP($E579&amp;"_U",보상!$S:$AA,3,FALSE)),0),FALSE)),"ERROR")</f>
        <v>49580</v>
      </c>
      <c r="M579" s="22">
        <v>0</v>
      </c>
      <c r="N579" s="22">
        <v>0</v>
      </c>
      <c r="O579" s="22">
        <v>0</v>
      </c>
      <c r="P579" s="22" t="str">
        <f ca="1">IFERROR(IFERROR(VLOOKUP($B579,INDIRECT(VLOOKUP($E579,보상!$S:$AA,2,FALSE)),MATCH(P$6,INDIRECT(VLOOKUP($E579,보상!$S:$AA,3,FALSE)),0),FALSE),VLOOKUP($B579,INDIRECT(VLOOKUP($E579&amp;"_U",보상!$S:$AA,2,FALSE)),MATCH(P$6,INDIRECT(VLOOKUP($E579&amp;"_U",보상!$S:$AA,3,FALSE)),0),FALSE)),"ERROR")</f>
        <v>Gold</v>
      </c>
      <c r="Q579" s="22">
        <f ca="1">IFERROR(IFERROR(VLOOKUP($B579,INDIRECT(VLOOKUP($E579,보상!$S:$AA,2,FALSE)),MATCH(Q$6,INDIRECT(VLOOKUP($E579,보상!$S:$AA,3,FALSE)),0),FALSE),VLOOKUP($B579,INDIRECT(VLOOKUP($E579&amp;"_U",보상!$S:$AA,2,FALSE)),MATCH(Q$6,INDIRECT(VLOOKUP($E579&amp;"_U",보상!$S:$AA,3,FALSE)),0),FALSE)),"ERROR")</f>
        <v>39900</v>
      </c>
      <c r="R579" s="22" t="b">
        <v>0</v>
      </c>
      <c r="S579" s="22" t="b">
        <v>0</v>
      </c>
      <c r="T579" s="22">
        <f ca="1">IFERROR(IF(W579=0,0,VLOOKUP(W579,보상!$D:$K,6,FALSE)),"-")</f>
        <v>0</v>
      </c>
      <c r="U579" s="22">
        <f ca="1">IFERROR(IF(W579=0,0,VLOOKUP(W579,보상!$D:$K,7,FALSE)),"-")</f>
        <v>0</v>
      </c>
      <c r="V579" s="22">
        <f ca="1">IFERROR(IF(W579=0,0,VLOOKUP(W579,보상!$D:$K,8,FALSE)),"-")</f>
        <v>0</v>
      </c>
      <c r="W579" s="22">
        <f ca="1">IFERROR(IFERROR(VLOOKUP($B579,INDIRECT(VLOOKUP($E579,보상!$S:$AA,2,FALSE)),MATCH(W$6,INDIRECT(VLOOKUP($E579,보상!$S:$AA,3,FALSE)),0),FALSE),VLOOKUP($B579,INDIRECT(VLOOKUP($E579&amp;"_U",보상!$S:$AA,2,FALSE)),MATCH(W$6,INDIRECT(VLOOKUP($E579&amp;"_U",보상!$S:$AA,3,FALSE)),0),FALSE)),"ERROR")</f>
        <v>2015001</v>
      </c>
      <c r="X579" s="134" t="str">
        <f ca="1">IFERROR(IF(W579=0,0,VLOOKUP(SUBSTITUTE(VLOOKUP(W579,#REF!,MATCH("strItemName",#REF!,0),FALSE),"SUI_",""),#REF!,2,FALSE)),"ERROR")</f>
        <v>ERROR</v>
      </c>
      <c r="Y579" s="22">
        <f t="shared" ca="1" si="28"/>
        <v>2015001</v>
      </c>
      <c r="Z579" s="134" t="str">
        <f ca="1">IFERROR(IF(Y579=0,0,VLOOKUP(SUBSTITUTE(VLOOKUP(Y579,#REF!,MATCH("strItemName",#REF!,0),FALSE),"SUI_",""),#REF!,2,FALSE)),"ERROR")</f>
        <v>ERROR</v>
      </c>
      <c r="AA579" s="22">
        <f t="shared" ca="1" si="28"/>
        <v>2015001</v>
      </c>
      <c r="AB579" s="134" t="str">
        <f ca="1">IFERROR(IF(AA579=0,0,VLOOKUP(SUBSTITUTE(VLOOKUP(AA579,#REF!,MATCH("strItemName",#REF!,0),FALSE),"SUI_",""),#REF!,2,FALSE)),"ERROR")</f>
        <v>ERROR</v>
      </c>
      <c r="AC579" s="22">
        <f t="shared" ca="1" si="28"/>
        <v>2015001</v>
      </c>
      <c r="AD579" s="134" t="str">
        <f ca="1">IFERROR(IF(AC579=0,0,VLOOKUP(SUBSTITUTE(VLOOKUP(AC579,#REF!,MATCH("strItemName",#REF!,0),FALSE),"SUI_",""),#REF!,2,FALSE)),"ERROR")</f>
        <v>ERROR</v>
      </c>
      <c r="AE579" s="22">
        <f t="shared" ca="1" si="28"/>
        <v>2015001</v>
      </c>
      <c r="AF579" s="134" t="str">
        <f ca="1">IFERROR(IF(AE579=0,0,VLOOKUP(SUBSTITUTE(VLOOKUP(AE579,#REF!,MATCH("strItemName",#REF!,0),FALSE),"SUI_",""),#REF!,2,FALSE)),"ERROR")</f>
        <v>ERROR</v>
      </c>
      <c r="AG579" s="88">
        <v>0</v>
      </c>
      <c r="AH579" s="134">
        <f>IFERROR(IF(AG579=0,0,VLOOKUP(SUBSTITUTE(VLOOKUP(AG579,#REF!,MATCH("strItemName",#REF!,0),FALSE),"SUI_",""),#REF!,2,FALSE)),"ERROR")</f>
        <v>0</v>
      </c>
      <c r="AI579" s="22">
        <f ca="1">IFERROR(IFERROR(VLOOKUP($B579,INDIRECT(VLOOKUP($E579,보상!$S:$AA,2,FALSE)),MATCH(AI$6,INDIRECT(VLOOKUP($E579,보상!$S:$AA,3,FALSE)),0),FALSE),VLOOKUP($B579,INDIRECT(VLOOKUP($E579&amp;"_U",보상!$S:$AA,2,FALSE)),MATCH(AI$6,INDIRECT(VLOOKUP($E579&amp;"_U",보상!$S:$AA,3,FALSE)),0),FALSE)),"ERROR")</f>
        <v>5</v>
      </c>
      <c r="AJ579" s="22">
        <v>0</v>
      </c>
      <c r="AK579" s="22">
        <v>0</v>
      </c>
      <c r="AL579" s="22">
        <v>0</v>
      </c>
      <c r="AM579" s="22" t="b">
        <v>0</v>
      </c>
      <c r="AN579" s="22">
        <v>0</v>
      </c>
      <c r="AO579" s="22">
        <v>0</v>
      </c>
    </row>
    <row r="580" spans="2:41" ht="16.5" customHeight="1" x14ac:dyDescent="0.3">
      <c r="B580" s="153">
        <f t="shared" si="27"/>
        <v>1083203</v>
      </c>
      <c r="C580" s="22">
        <v>1083203</v>
      </c>
      <c r="D580" s="156" t="str">
        <f ca="1">IFERROR(IFERROR(VLOOKUP($B580,INDIRECT(VLOOKUP($E580,보상!$S:$AA,2,FALSE)),MATCH(D$6,INDIRECT(VLOOKUP($E580,보상!$S:$AA,3,FALSE)),0),FALSE),VLOOKUP($B580,INDIRECT(VLOOKUP($E580&amp;"_U",보상!$S:$AA,2,FALSE)),MATCH(D$6,INDIRECT(VLOOKUP($E580&amp;"_U",보상!$S:$AA,3,FALSE)),0),FALSE)),"ERROR")</f>
        <v>늘어나는 변이체</v>
      </c>
      <c r="E580" s="22" t="s">
        <v>384</v>
      </c>
      <c r="F580" s="22">
        <f>COUNTIF($C$8:$C580,$C580)</f>
        <v>1</v>
      </c>
      <c r="G580" s="22" t="b">
        <v>0</v>
      </c>
      <c r="H580" s="22">
        <v>0</v>
      </c>
      <c r="I580" s="129">
        <f>IFERROR(IF(H580=0,0,VLOOKUP(VLOOKUP(H580,#REF!,MATCH("strMailTitleID",#REF!,0),FALSE),#REF!,2,FALSE)),"ERROR")</f>
        <v>0</v>
      </c>
      <c r="J580" s="176">
        <v>0</v>
      </c>
      <c r="K580" s="129">
        <f>IFERROR(IF(J580=0,0,VLOOKUP(VLOOKUP(J580,#REF!,MATCH("strMailTitleID",#REF!,0),FALSE),#REF!,2,FALSE)),"ERROR")</f>
        <v>0</v>
      </c>
      <c r="L580" s="22">
        <f ca="1">IFERROR(IFERROR(VLOOKUP($B580,INDIRECT(VLOOKUP($E580,보상!$S:$AA,2,FALSE)),MATCH(L$6,INDIRECT(VLOOKUP($E580,보상!$S:$AA,3,FALSE)),0),FALSE),VLOOKUP($B580,INDIRECT(VLOOKUP($E580&amp;"_U",보상!$S:$AA,2,FALSE)),MATCH(L$6,INDIRECT(VLOOKUP($E580&amp;"_U",보상!$S:$AA,3,FALSE)),0),FALSE)),"ERROR")</f>
        <v>45450</v>
      </c>
      <c r="M580" s="22">
        <v>0</v>
      </c>
      <c r="N580" s="22">
        <v>0</v>
      </c>
      <c r="O580" s="22">
        <v>0</v>
      </c>
      <c r="P580" s="22" t="str">
        <f ca="1">IFERROR(IFERROR(VLOOKUP($B580,INDIRECT(VLOOKUP($E580,보상!$S:$AA,2,FALSE)),MATCH(P$6,INDIRECT(VLOOKUP($E580,보상!$S:$AA,3,FALSE)),0),FALSE),VLOOKUP($B580,INDIRECT(VLOOKUP($E580&amp;"_U",보상!$S:$AA,2,FALSE)),MATCH(P$6,INDIRECT(VLOOKUP($E580&amp;"_U",보상!$S:$AA,3,FALSE)),0),FALSE)),"ERROR")</f>
        <v>Gold</v>
      </c>
      <c r="Q580" s="22">
        <f ca="1">IFERROR(IFERROR(VLOOKUP($B580,INDIRECT(VLOOKUP($E580,보상!$S:$AA,2,FALSE)),MATCH(Q$6,INDIRECT(VLOOKUP($E580,보상!$S:$AA,3,FALSE)),0),FALSE),VLOOKUP($B580,INDIRECT(VLOOKUP($E580&amp;"_U",보상!$S:$AA,2,FALSE)),MATCH(Q$6,INDIRECT(VLOOKUP($E580&amp;"_U",보상!$S:$AA,3,FALSE)),0),FALSE)),"ERROR")</f>
        <v>39900</v>
      </c>
      <c r="R580" s="22" t="b">
        <v>0</v>
      </c>
      <c r="S580" s="22" t="b">
        <v>0</v>
      </c>
      <c r="T580" s="22">
        <f ca="1">IFERROR(IF(W580=0,0,VLOOKUP(W580,보상!$D:$K,6,FALSE)),"-")</f>
        <v>7500</v>
      </c>
      <c r="U580" s="22">
        <f ca="1">IFERROR(IF(W580=0,0,VLOOKUP(W580,보상!$D:$K,7,FALSE)),"-")</f>
        <v>0</v>
      </c>
      <c r="V580" s="22">
        <f ca="1">IFERROR(IF(W580=0,0,VLOOKUP(W580,보상!$D:$K,8,FALSE)),"-")</f>
        <v>0</v>
      </c>
      <c r="W580" s="22">
        <f ca="1">IFERROR(IFERROR(VLOOKUP($B580,INDIRECT(VLOOKUP($E580,보상!$S:$AA,2,FALSE)),MATCH(W$6,INDIRECT(VLOOKUP($E580,보상!$S:$AA,3,FALSE)),0),FALSE),VLOOKUP($B580,INDIRECT(VLOOKUP($E580&amp;"_U",보상!$S:$AA,2,FALSE)),MATCH(W$6,INDIRECT(VLOOKUP($E580&amp;"_U",보상!$S:$AA,3,FALSE)),0),FALSE)),"ERROR")</f>
        <v>153001</v>
      </c>
      <c r="X580" s="134" t="str">
        <f ca="1">IFERROR(IF(W580=0,0,VLOOKUP(SUBSTITUTE(VLOOKUP(W580,#REF!,MATCH("strItemName",#REF!,0),FALSE),"SUI_",""),#REF!,2,FALSE)),"ERROR")</f>
        <v>ERROR</v>
      </c>
      <c r="Y580" s="22">
        <f t="shared" ca="1" si="28"/>
        <v>153001</v>
      </c>
      <c r="Z580" s="134" t="str">
        <f ca="1">IFERROR(IF(Y580=0,0,VLOOKUP(SUBSTITUTE(VLOOKUP(Y580,#REF!,MATCH("strItemName",#REF!,0),FALSE),"SUI_",""),#REF!,2,FALSE)),"ERROR")</f>
        <v>ERROR</v>
      </c>
      <c r="AA580" s="22">
        <f t="shared" ca="1" si="28"/>
        <v>153001</v>
      </c>
      <c r="AB580" s="134" t="str">
        <f ca="1">IFERROR(IF(AA580=0,0,VLOOKUP(SUBSTITUTE(VLOOKUP(AA580,#REF!,MATCH("strItemName",#REF!,0),FALSE),"SUI_",""),#REF!,2,FALSE)),"ERROR")</f>
        <v>ERROR</v>
      </c>
      <c r="AC580" s="22">
        <f t="shared" ca="1" si="28"/>
        <v>153001</v>
      </c>
      <c r="AD580" s="134" t="str">
        <f ca="1">IFERROR(IF(AC580=0,0,VLOOKUP(SUBSTITUTE(VLOOKUP(AC580,#REF!,MATCH("strItemName",#REF!,0),FALSE),"SUI_",""),#REF!,2,FALSE)),"ERROR")</f>
        <v>ERROR</v>
      </c>
      <c r="AE580" s="22">
        <f t="shared" ca="1" si="28"/>
        <v>153001</v>
      </c>
      <c r="AF580" s="134" t="str">
        <f ca="1">IFERROR(IF(AE580=0,0,VLOOKUP(SUBSTITUTE(VLOOKUP(AE580,#REF!,MATCH("strItemName",#REF!,0),FALSE),"SUI_",""),#REF!,2,FALSE)),"ERROR")</f>
        <v>ERROR</v>
      </c>
      <c r="AG580" s="88">
        <v>0</v>
      </c>
      <c r="AH580" s="134">
        <f>IFERROR(IF(AG580=0,0,VLOOKUP(SUBSTITUTE(VLOOKUP(AG580,#REF!,MATCH("strItemName",#REF!,0),FALSE),"SUI_",""),#REF!,2,FALSE)),"ERROR")</f>
        <v>0</v>
      </c>
      <c r="AI580" s="22">
        <f ca="1">IFERROR(IFERROR(VLOOKUP($B580,INDIRECT(VLOOKUP($E580,보상!$S:$AA,2,FALSE)),MATCH(AI$6,INDIRECT(VLOOKUP($E580,보상!$S:$AA,3,FALSE)),0),FALSE),VLOOKUP($B580,INDIRECT(VLOOKUP($E580&amp;"_U",보상!$S:$AA,2,FALSE)),MATCH(AI$6,INDIRECT(VLOOKUP($E580&amp;"_U",보상!$S:$AA,3,FALSE)),0),FALSE)),"ERROR")</f>
        <v>1</v>
      </c>
      <c r="AJ580" s="22">
        <v>0</v>
      </c>
      <c r="AK580" s="22">
        <v>0</v>
      </c>
      <c r="AL580" s="22">
        <v>0</v>
      </c>
      <c r="AM580" s="22" t="b">
        <v>0</v>
      </c>
      <c r="AN580" s="22">
        <v>0</v>
      </c>
      <c r="AO580" s="22">
        <v>0</v>
      </c>
    </row>
    <row r="581" spans="2:41" ht="16.5" customHeight="1" x14ac:dyDescent="0.3">
      <c r="B581" s="153">
        <f t="shared" si="27"/>
        <v>1083303</v>
      </c>
      <c r="C581" s="22">
        <v>1083303</v>
      </c>
      <c r="D581" s="156" t="str">
        <f ca="1">IFERROR(IFERROR(VLOOKUP($B581,INDIRECT(VLOOKUP($E581,보상!$S:$AA,2,FALSE)),MATCH(D$6,INDIRECT(VLOOKUP($E581,보상!$S:$AA,3,FALSE)),0),FALSE),VLOOKUP($B581,INDIRECT(VLOOKUP($E581&amp;"_U",보상!$S:$AA,2,FALSE)),MATCH(D$6,INDIRECT(VLOOKUP($E581&amp;"_U",보상!$S:$AA,3,FALSE)),0),FALSE)),"ERROR")</f>
        <v>아크의 전언</v>
      </c>
      <c r="E581" s="22" t="s">
        <v>384</v>
      </c>
      <c r="F581" s="22">
        <f>COUNTIF($C$8:$C581,$C581)</f>
        <v>1</v>
      </c>
      <c r="G581" s="22" t="b">
        <v>0</v>
      </c>
      <c r="H581" s="22">
        <v>0</v>
      </c>
      <c r="I581" s="129">
        <f>IFERROR(IF(H581=0,0,VLOOKUP(VLOOKUP(H581,#REF!,MATCH("strMailTitleID",#REF!,0),FALSE),#REF!,2,FALSE)),"ERROR")</f>
        <v>0</v>
      </c>
      <c r="J581" s="176">
        <v>0</v>
      </c>
      <c r="K581" s="129">
        <f>IFERROR(IF(J581=0,0,VLOOKUP(VLOOKUP(J581,#REF!,MATCH("strMailTitleID",#REF!,0),FALSE),#REF!,2,FALSE)),"ERROR")</f>
        <v>0</v>
      </c>
      <c r="L581" s="22">
        <f ca="1">IFERROR(IFERROR(VLOOKUP($B581,INDIRECT(VLOOKUP($E581,보상!$S:$AA,2,FALSE)),MATCH(L$6,INDIRECT(VLOOKUP($E581,보상!$S:$AA,3,FALSE)),0),FALSE),VLOOKUP($B581,INDIRECT(VLOOKUP($E581&amp;"_U",보상!$S:$AA,2,FALSE)),MATCH(L$6,INDIRECT(VLOOKUP($E581&amp;"_U",보상!$S:$AA,3,FALSE)),0),FALSE)),"ERROR")</f>
        <v>49580</v>
      </c>
      <c r="M581" s="22">
        <v>0</v>
      </c>
      <c r="N581" s="22">
        <v>0</v>
      </c>
      <c r="O581" s="22">
        <v>0</v>
      </c>
      <c r="P581" s="22" t="str">
        <f ca="1">IFERROR(IFERROR(VLOOKUP($B581,INDIRECT(VLOOKUP($E581,보상!$S:$AA,2,FALSE)),MATCH(P$6,INDIRECT(VLOOKUP($E581,보상!$S:$AA,3,FALSE)),0),FALSE),VLOOKUP($B581,INDIRECT(VLOOKUP($E581&amp;"_U",보상!$S:$AA,2,FALSE)),MATCH(P$6,INDIRECT(VLOOKUP($E581&amp;"_U",보상!$S:$AA,3,FALSE)),0),FALSE)),"ERROR")</f>
        <v>Gold</v>
      </c>
      <c r="Q581" s="22">
        <f ca="1">IFERROR(IFERROR(VLOOKUP($B581,INDIRECT(VLOOKUP($E581,보상!$S:$AA,2,FALSE)),MATCH(Q$6,INDIRECT(VLOOKUP($E581,보상!$S:$AA,3,FALSE)),0),FALSE),VLOOKUP($B581,INDIRECT(VLOOKUP($E581&amp;"_U",보상!$S:$AA,2,FALSE)),MATCH(Q$6,INDIRECT(VLOOKUP($E581&amp;"_U",보상!$S:$AA,3,FALSE)),0),FALSE)),"ERROR")</f>
        <v>39900</v>
      </c>
      <c r="R581" s="22" t="b">
        <v>0</v>
      </c>
      <c r="S581" s="22" t="b">
        <v>0</v>
      </c>
      <c r="T581" s="22">
        <f ca="1">IFERROR(IF(W581=0,0,VLOOKUP(W581,보상!$D:$K,6,FALSE)),"-")</f>
        <v>0</v>
      </c>
      <c r="U581" s="22">
        <f ca="1">IFERROR(IF(W581=0,0,VLOOKUP(W581,보상!$D:$K,7,FALSE)),"-")</f>
        <v>5250</v>
      </c>
      <c r="V581" s="22">
        <f ca="1">IFERROR(IF(W581=0,0,VLOOKUP(W581,보상!$D:$K,8,FALSE)),"-")</f>
        <v>0</v>
      </c>
      <c r="W581" s="22">
        <f ca="1">IFERROR(IFERROR(VLOOKUP($B581,INDIRECT(VLOOKUP($E581,보상!$S:$AA,2,FALSE)),MATCH(W$6,INDIRECT(VLOOKUP($E581,보상!$S:$AA,3,FALSE)),0),FALSE),VLOOKUP($B581,INDIRECT(VLOOKUP($E581&amp;"_U",보상!$S:$AA,2,FALSE)),MATCH(W$6,INDIRECT(VLOOKUP($E581&amp;"_U",보상!$S:$AA,3,FALSE)),0),FALSE)),"ERROR")</f>
        <v>243001</v>
      </c>
      <c r="X581" s="134" t="str">
        <f ca="1">IFERROR(IF(W581=0,0,VLOOKUP(SUBSTITUTE(VLOOKUP(W581,#REF!,MATCH("strItemName",#REF!,0),FALSE),"SUI_",""),#REF!,2,FALSE)),"ERROR")</f>
        <v>ERROR</v>
      </c>
      <c r="Y581" s="22">
        <f t="shared" ca="1" si="28"/>
        <v>243001</v>
      </c>
      <c r="Z581" s="134" t="str">
        <f ca="1">IFERROR(IF(Y581=0,0,VLOOKUP(SUBSTITUTE(VLOOKUP(Y581,#REF!,MATCH("strItemName",#REF!,0),FALSE),"SUI_",""),#REF!,2,FALSE)),"ERROR")</f>
        <v>ERROR</v>
      </c>
      <c r="AA581" s="22">
        <f t="shared" ca="1" si="28"/>
        <v>243001</v>
      </c>
      <c r="AB581" s="134" t="str">
        <f ca="1">IFERROR(IF(AA581=0,0,VLOOKUP(SUBSTITUTE(VLOOKUP(AA581,#REF!,MATCH("strItemName",#REF!,0),FALSE),"SUI_",""),#REF!,2,FALSE)),"ERROR")</f>
        <v>ERROR</v>
      </c>
      <c r="AC581" s="22">
        <f t="shared" ca="1" si="28"/>
        <v>243001</v>
      </c>
      <c r="AD581" s="134" t="str">
        <f ca="1">IFERROR(IF(AC581=0,0,VLOOKUP(SUBSTITUTE(VLOOKUP(AC581,#REF!,MATCH("strItemName",#REF!,0),FALSE),"SUI_",""),#REF!,2,FALSE)),"ERROR")</f>
        <v>ERROR</v>
      </c>
      <c r="AE581" s="22">
        <f t="shared" ca="1" si="28"/>
        <v>243001</v>
      </c>
      <c r="AF581" s="134" t="str">
        <f ca="1">IFERROR(IF(AE581=0,0,VLOOKUP(SUBSTITUTE(VLOOKUP(AE581,#REF!,MATCH("strItemName",#REF!,0),FALSE),"SUI_",""),#REF!,2,FALSE)),"ERROR")</f>
        <v>ERROR</v>
      </c>
      <c r="AG581" s="88">
        <v>0</v>
      </c>
      <c r="AH581" s="134">
        <f>IFERROR(IF(AG581=0,0,VLOOKUP(SUBSTITUTE(VLOOKUP(AG581,#REF!,MATCH("strItemName",#REF!,0),FALSE),"SUI_",""),#REF!,2,FALSE)),"ERROR")</f>
        <v>0</v>
      </c>
      <c r="AI581" s="22">
        <f ca="1">IFERROR(IFERROR(VLOOKUP($B581,INDIRECT(VLOOKUP($E581,보상!$S:$AA,2,FALSE)),MATCH(AI$6,INDIRECT(VLOOKUP($E581,보상!$S:$AA,3,FALSE)),0),FALSE),VLOOKUP($B581,INDIRECT(VLOOKUP($E581&amp;"_U",보상!$S:$AA,2,FALSE)),MATCH(AI$6,INDIRECT(VLOOKUP($E581&amp;"_U",보상!$S:$AA,3,FALSE)),0),FALSE)),"ERROR")</f>
        <v>1</v>
      </c>
      <c r="AJ581" s="22">
        <v>0</v>
      </c>
      <c r="AK581" s="22">
        <v>0</v>
      </c>
      <c r="AL581" s="22">
        <v>0</v>
      </c>
      <c r="AM581" s="22" t="b">
        <v>0</v>
      </c>
      <c r="AN581" s="22">
        <v>0</v>
      </c>
      <c r="AO581" s="22">
        <v>0</v>
      </c>
    </row>
    <row r="582" spans="2:41" ht="16.5" customHeight="1" x14ac:dyDescent="0.3">
      <c r="B582" s="153">
        <f t="shared" si="27"/>
        <v>1083401</v>
      </c>
      <c r="C582" s="22">
        <v>1083401</v>
      </c>
      <c r="D582" s="156" t="str">
        <f ca="1">IFERROR(IFERROR(VLOOKUP($B582,INDIRECT(VLOOKUP($E582,보상!$S:$AA,2,FALSE)),MATCH(D$6,INDIRECT(VLOOKUP($E582,보상!$S:$AA,3,FALSE)),0),FALSE),VLOOKUP($B582,INDIRECT(VLOOKUP($E582&amp;"_U",보상!$S:$AA,2,FALSE)),MATCH(D$6,INDIRECT(VLOOKUP($E582&amp;"_U",보상!$S:$AA,3,FALSE)),0),FALSE)),"ERROR")</f>
        <v>엑포르 상단의 문제</v>
      </c>
      <c r="E582" s="22" t="s">
        <v>384</v>
      </c>
      <c r="F582" s="22">
        <f>COUNTIF($C$8:$C582,$C582)</f>
        <v>1</v>
      </c>
      <c r="G582" s="22" t="b">
        <v>0</v>
      </c>
      <c r="H582" s="22">
        <v>0</v>
      </c>
      <c r="I582" s="129">
        <f>IFERROR(IF(H582=0,0,VLOOKUP(VLOOKUP(H582,#REF!,MATCH("strMailTitleID",#REF!,0),FALSE),#REF!,2,FALSE)),"ERROR")</f>
        <v>0</v>
      </c>
      <c r="J582" s="176">
        <v>0</v>
      </c>
      <c r="K582" s="129">
        <f>IFERROR(IF(J582=0,0,VLOOKUP(VLOOKUP(J582,#REF!,MATCH("strMailTitleID",#REF!,0),FALSE),#REF!,2,FALSE)),"ERROR")</f>
        <v>0</v>
      </c>
      <c r="L582" s="22">
        <f ca="1">IFERROR(IFERROR(VLOOKUP($B582,INDIRECT(VLOOKUP($E582,보상!$S:$AA,2,FALSE)),MATCH(L$6,INDIRECT(VLOOKUP($E582,보상!$S:$AA,3,FALSE)),0),FALSE),VLOOKUP($B582,INDIRECT(VLOOKUP($E582&amp;"_U",보상!$S:$AA,2,FALSE)),MATCH(L$6,INDIRECT(VLOOKUP($E582&amp;"_U",보상!$S:$AA,3,FALSE)),0),FALSE)),"ERROR")</f>
        <v>49580</v>
      </c>
      <c r="M582" s="22">
        <v>0</v>
      </c>
      <c r="N582" s="22">
        <v>0</v>
      </c>
      <c r="O582" s="22">
        <v>0</v>
      </c>
      <c r="P582" s="22" t="str">
        <f ca="1">IFERROR(IFERROR(VLOOKUP($B582,INDIRECT(VLOOKUP($E582,보상!$S:$AA,2,FALSE)),MATCH(P$6,INDIRECT(VLOOKUP($E582,보상!$S:$AA,3,FALSE)),0),FALSE),VLOOKUP($B582,INDIRECT(VLOOKUP($E582&amp;"_U",보상!$S:$AA,2,FALSE)),MATCH(P$6,INDIRECT(VLOOKUP($E582&amp;"_U",보상!$S:$AA,3,FALSE)),0),FALSE)),"ERROR")</f>
        <v>Gold</v>
      </c>
      <c r="Q582" s="22">
        <f ca="1">IFERROR(IFERROR(VLOOKUP($B582,INDIRECT(VLOOKUP($E582,보상!$S:$AA,2,FALSE)),MATCH(Q$6,INDIRECT(VLOOKUP($E582,보상!$S:$AA,3,FALSE)),0),FALSE),VLOOKUP($B582,INDIRECT(VLOOKUP($E582&amp;"_U",보상!$S:$AA,2,FALSE)),MATCH(Q$6,INDIRECT(VLOOKUP($E582&amp;"_U",보상!$S:$AA,3,FALSE)),0),FALSE)),"ERROR")</f>
        <v>39900</v>
      </c>
      <c r="R582" s="22" t="b">
        <v>0</v>
      </c>
      <c r="S582" s="22" t="b">
        <v>0</v>
      </c>
      <c r="T582" s="22">
        <f ca="1">IFERROR(IF(W582=0,0,VLOOKUP(W582,보상!$D:$K,6,FALSE)),"-")</f>
        <v>0</v>
      </c>
      <c r="U582" s="22">
        <f ca="1">IFERROR(IF(W582=0,0,VLOOKUP(W582,보상!$D:$K,7,FALSE)),"-")</f>
        <v>0</v>
      </c>
      <c r="V582" s="22">
        <f ca="1">IFERROR(IF(W582=0,0,VLOOKUP(W582,보상!$D:$K,8,FALSE)),"-")</f>
        <v>0</v>
      </c>
      <c r="W582" s="22">
        <f ca="1">IFERROR(IFERROR(VLOOKUP($B582,INDIRECT(VLOOKUP($E582,보상!$S:$AA,2,FALSE)),MATCH(W$6,INDIRECT(VLOOKUP($E582,보상!$S:$AA,3,FALSE)),0),FALSE),VLOOKUP($B582,INDIRECT(VLOOKUP($E582&amp;"_U",보상!$S:$AA,2,FALSE)),MATCH(W$6,INDIRECT(VLOOKUP($E582&amp;"_U",보상!$S:$AA,3,FALSE)),0),FALSE)),"ERROR")</f>
        <v>4012010</v>
      </c>
      <c r="X582" s="134" t="str">
        <f ca="1">IFERROR(IF(W582=0,0,VLOOKUP(SUBSTITUTE(VLOOKUP(W582,#REF!,MATCH("strItemName",#REF!,0),FALSE),"SUI_",""),#REF!,2,FALSE)),"ERROR")</f>
        <v>ERROR</v>
      </c>
      <c r="Y582" s="22">
        <f t="shared" ca="1" si="28"/>
        <v>4012010</v>
      </c>
      <c r="Z582" s="134" t="str">
        <f ca="1">IFERROR(IF(Y582=0,0,VLOOKUP(SUBSTITUTE(VLOOKUP(Y582,#REF!,MATCH("strItemName",#REF!,0),FALSE),"SUI_",""),#REF!,2,FALSE)),"ERROR")</f>
        <v>ERROR</v>
      </c>
      <c r="AA582" s="22">
        <f t="shared" ca="1" si="28"/>
        <v>4012010</v>
      </c>
      <c r="AB582" s="134" t="str">
        <f ca="1">IFERROR(IF(AA582=0,0,VLOOKUP(SUBSTITUTE(VLOOKUP(AA582,#REF!,MATCH("strItemName",#REF!,0),FALSE),"SUI_",""),#REF!,2,FALSE)),"ERROR")</f>
        <v>ERROR</v>
      </c>
      <c r="AC582" s="22">
        <f t="shared" ca="1" si="28"/>
        <v>4012010</v>
      </c>
      <c r="AD582" s="134" t="str">
        <f ca="1">IFERROR(IF(AC582=0,0,VLOOKUP(SUBSTITUTE(VLOOKUP(AC582,#REF!,MATCH("strItemName",#REF!,0),FALSE),"SUI_",""),#REF!,2,FALSE)),"ERROR")</f>
        <v>ERROR</v>
      </c>
      <c r="AE582" s="22">
        <f t="shared" ca="1" si="28"/>
        <v>4012010</v>
      </c>
      <c r="AF582" s="134" t="str">
        <f ca="1">IFERROR(IF(AE582=0,0,VLOOKUP(SUBSTITUTE(VLOOKUP(AE582,#REF!,MATCH("strItemName",#REF!,0),FALSE),"SUI_",""),#REF!,2,FALSE)),"ERROR")</f>
        <v>ERROR</v>
      </c>
      <c r="AG582" s="88">
        <v>0</v>
      </c>
      <c r="AH582" s="134">
        <f>IFERROR(IF(AG582=0,0,VLOOKUP(SUBSTITUTE(VLOOKUP(AG582,#REF!,MATCH("strItemName",#REF!,0),FALSE),"SUI_",""),#REF!,2,FALSE)),"ERROR")</f>
        <v>0</v>
      </c>
      <c r="AI582" s="22">
        <f ca="1">IFERROR(IFERROR(VLOOKUP($B582,INDIRECT(VLOOKUP($E582,보상!$S:$AA,2,FALSE)),MATCH(AI$6,INDIRECT(VLOOKUP($E582,보상!$S:$AA,3,FALSE)),0),FALSE),VLOOKUP($B582,INDIRECT(VLOOKUP($E582&amp;"_U",보상!$S:$AA,2,FALSE)),MATCH(AI$6,INDIRECT(VLOOKUP($E582&amp;"_U",보상!$S:$AA,3,FALSE)),0),FALSE)),"ERROR")</f>
        <v>1</v>
      </c>
      <c r="AJ582" s="22">
        <v>0</v>
      </c>
      <c r="AK582" s="22">
        <v>0</v>
      </c>
      <c r="AL582" s="22">
        <v>0</v>
      </c>
      <c r="AM582" s="22" t="b">
        <v>0</v>
      </c>
      <c r="AN582" s="22">
        <v>0</v>
      </c>
      <c r="AO582" s="22">
        <v>0</v>
      </c>
    </row>
    <row r="583" spans="2:41" ht="16.5" customHeight="1" x14ac:dyDescent="0.3">
      <c r="B583" s="153">
        <f t="shared" si="27"/>
        <v>1083501</v>
      </c>
      <c r="C583" s="22">
        <v>1083501</v>
      </c>
      <c r="D583" s="156" t="str">
        <f ca="1">IFERROR(IFERROR(VLOOKUP($B583,INDIRECT(VLOOKUP($E583,보상!$S:$AA,2,FALSE)),MATCH(D$6,INDIRECT(VLOOKUP($E583,보상!$S:$AA,3,FALSE)),0),FALSE),VLOOKUP($B583,INDIRECT(VLOOKUP($E583&amp;"_U",보상!$S:$AA,2,FALSE)),MATCH(D$6,INDIRECT(VLOOKUP($E583&amp;"_U",보상!$S:$AA,3,FALSE)),0),FALSE)),"ERROR")</f>
        <v>카리우스의 의심</v>
      </c>
      <c r="E583" s="22" t="s">
        <v>384</v>
      </c>
      <c r="F583" s="22">
        <f>COUNTIF($C$8:$C583,$C583)</f>
        <v>1</v>
      </c>
      <c r="G583" s="22" t="b">
        <v>0</v>
      </c>
      <c r="H583" s="22">
        <v>0</v>
      </c>
      <c r="I583" s="129">
        <f>IFERROR(IF(H583=0,0,VLOOKUP(VLOOKUP(H583,#REF!,MATCH("strMailTitleID",#REF!,0),FALSE),#REF!,2,FALSE)),"ERROR")</f>
        <v>0</v>
      </c>
      <c r="J583" s="176">
        <v>0</v>
      </c>
      <c r="K583" s="129">
        <f>IFERROR(IF(J583=0,0,VLOOKUP(VLOOKUP(J583,#REF!,MATCH("strMailTitleID",#REF!,0),FALSE),#REF!,2,FALSE)),"ERROR")</f>
        <v>0</v>
      </c>
      <c r="L583" s="22">
        <f ca="1">IFERROR(IFERROR(VLOOKUP($B583,INDIRECT(VLOOKUP($E583,보상!$S:$AA,2,FALSE)),MATCH(L$6,INDIRECT(VLOOKUP($E583,보상!$S:$AA,3,FALSE)),0),FALSE),VLOOKUP($B583,INDIRECT(VLOOKUP($E583&amp;"_U",보상!$S:$AA,2,FALSE)),MATCH(L$6,INDIRECT(VLOOKUP($E583&amp;"_U",보상!$S:$AA,3,FALSE)),0),FALSE)),"ERROR")</f>
        <v>46670</v>
      </c>
      <c r="M583" s="22">
        <v>0</v>
      </c>
      <c r="N583" s="22">
        <v>0</v>
      </c>
      <c r="O583" s="22">
        <v>0</v>
      </c>
      <c r="P583" s="22" t="str">
        <f ca="1">IFERROR(IFERROR(VLOOKUP($B583,INDIRECT(VLOOKUP($E583,보상!$S:$AA,2,FALSE)),MATCH(P$6,INDIRECT(VLOOKUP($E583,보상!$S:$AA,3,FALSE)),0),FALSE),VLOOKUP($B583,INDIRECT(VLOOKUP($E583&amp;"_U",보상!$S:$AA,2,FALSE)),MATCH(P$6,INDIRECT(VLOOKUP($E583&amp;"_U",보상!$S:$AA,3,FALSE)),0),FALSE)),"ERROR")</f>
        <v>Gold</v>
      </c>
      <c r="Q583" s="22">
        <f ca="1">IFERROR(IFERROR(VLOOKUP($B583,INDIRECT(VLOOKUP($E583,보상!$S:$AA,2,FALSE)),MATCH(Q$6,INDIRECT(VLOOKUP($E583,보상!$S:$AA,3,FALSE)),0),FALSE),VLOOKUP($B583,INDIRECT(VLOOKUP($E583&amp;"_U",보상!$S:$AA,2,FALSE)),MATCH(Q$6,INDIRECT(VLOOKUP($E583&amp;"_U",보상!$S:$AA,3,FALSE)),0),FALSE)),"ERROR")</f>
        <v>40460</v>
      </c>
      <c r="R583" s="22" t="b">
        <v>0</v>
      </c>
      <c r="S583" s="22" t="b">
        <v>0</v>
      </c>
      <c r="T583" s="22">
        <f ca="1">IFERROR(IF(W583=0,0,VLOOKUP(W583,보상!$D:$K,6,FALSE)),"-")</f>
        <v>0</v>
      </c>
      <c r="U583" s="22">
        <f ca="1">IFERROR(IF(W583=0,0,VLOOKUP(W583,보상!$D:$K,7,FALSE)),"-")</f>
        <v>0</v>
      </c>
      <c r="V583" s="22">
        <f ca="1">IFERROR(IF(W583=0,0,VLOOKUP(W583,보상!$D:$K,8,FALSE)),"-")</f>
        <v>0</v>
      </c>
      <c r="W583" s="22">
        <f ca="1">IFERROR(IFERROR(VLOOKUP($B583,INDIRECT(VLOOKUP($E583,보상!$S:$AA,2,FALSE)),MATCH(W$6,INDIRECT(VLOOKUP($E583,보상!$S:$AA,3,FALSE)),0),FALSE),VLOOKUP($B583,INDIRECT(VLOOKUP($E583&amp;"_U",보상!$S:$AA,2,FALSE)),MATCH(W$6,INDIRECT(VLOOKUP($E583&amp;"_U",보상!$S:$AA,3,FALSE)),0),FALSE)),"ERROR")</f>
        <v>4014011</v>
      </c>
      <c r="X583" s="134" t="str">
        <f ca="1">IFERROR(IF(W583=0,0,VLOOKUP(SUBSTITUTE(VLOOKUP(W583,#REF!,MATCH("strItemName",#REF!,0),FALSE),"SUI_",""),#REF!,2,FALSE)),"ERROR")</f>
        <v>ERROR</v>
      </c>
      <c r="Y583" s="22">
        <f t="shared" ca="1" si="28"/>
        <v>4014011</v>
      </c>
      <c r="Z583" s="134" t="str">
        <f ca="1">IFERROR(IF(Y583=0,0,VLOOKUP(SUBSTITUTE(VLOOKUP(Y583,#REF!,MATCH("strItemName",#REF!,0),FALSE),"SUI_",""),#REF!,2,FALSE)),"ERROR")</f>
        <v>ERROR</v>
      </c>
      <c r="AA583" s="22">
        <f t="shared" ca="1" si="28"/>
        <v>4014011</v>
      </c>
      <c r="AB583" s="134" t="str">
        <f ca="1">IFERROR(IF(AA583=0,0,VLOOKUP(SUBSTITUTE(VLOOKUP(AA583,#REF!,MATCH("strItemName",#REF!,0),FALSE),"SUI_",""),#REF!,2,FALSE)),"ERROR")</f>
        <v>ERROR</v>
      </c>
      <c r="AC583" s="22">
        <f t="shared" ca="1" si="28"/>
        <v>4014011</v>
      </c>
      <c r="AD583" s="134" t="str">
        <f ca="1">IFERROR(IF(AC583=0,0,VLOOKUP(SUBSTITUTE(VLOOKUP(AC583,#REF!,MATCH("strItemName",#REF!,0),FALSE),"SUI_",""),#REF!,2,FALSE)),"ERROR")</f>
        <v>ERROR</v>
      </c>
      <c r="AE583" s="22">
        <f t="shared" ca="1" si="28"/>
        <v>4014011</v>
      </c>
      <c r="AF583" s="134" t="str">
        <f ca="1">IFERROR(IF(AE583=0,0,VLOOKUP(SUBSTITUTE(VLOOKUP(AE583,#REF!,MATCH("strItemName",#REF!,0),FALSE),"SUI_",""),#REF!,2,FALSE)),"ERROR")</f>
        <v>ERROR</v>
      </c>
      <c r="AG583" s="88">
        <v>0</v>
      </c>
      <c r="AH583" s="134">
        <f>IFERROR(IF(AG583=0,0,VLOOKUP(SUBSTITUTE(VLOOKUP(AG583,#REF!,MATCH("strItemName",#REF!,0),FALSE),"SUI_",""),#REF!,2,FALSE)),"ERROR")</f>
        <v>0</v>
      </c>
      <c r="AI583" s="22">
        <f ca="1">IFERROR(IFERROR(VLOOKUP($B583,INDIRECT(VLOOKUP($E583,보상!$S:$AA,2,FALSE)),MATCH(AI$6,INDIRECT(VLOOKUP($E583,보상!$S:$AA,3,FALSE)),0),FALSE),VLOOKUP($B583,INDIRECT(VLOOKUP($E583&amp;"_U",보상!$S:$AA,2,FALSE)),MATCH(AI$6,INDIRECT(VLOOKUP($E583&amp;"_U",보상!$S:$AA,3,FALSE)),0),FALSE)),"ERROR")</f>
        <v>1</v>
      </c>
      <c r="AJ583" s="22">
        <v>0</v>
      </c>
      <c r="AK583" s="22">
        <v>0</v>
      </c>
      <c r="AL583" s="22">
        <v>0</v>
      </c>
      <c r="AM583" s="22" t="b">
        <v>0</v>
      </c>
      <c r="AN583" s="22">
        <v>0</v>
      </c>
      <c r="AO583" s="22">
        <v>0</v>
      </c>
    </row>
    <row r="584" spans="2:41" ht="16.5" customHeight="1" x14ac:dyDescent="0.3">
      <c r="B584" s="153">
        <f t="shared" si="27"/>
        <v>1083603</v>
      </c>
      <c r="C584" s="22">
        <v>1083603</v>
      </c>
      <c r="D584" s="156" t="str">
        <f ca="1">IFERROR(IFERROR(VLOOKUP($B584,INDIRECT(VLOOKUP($E584,보상!$S:$AA,2,FALSE)),MATCH(D$6,INDIRECT(VLOOKUP($E584,보상!$S:$AA,3,FALSE)),0),FALSE),VLOOKUP($B584,INDIRECT(VLOOKUP($E584&amp;"_U",보상!$S:$AA,2,FALSE)),MATCH(D$6,INDIRECT(VLOOKUP($E584&amp;"_U",보상!$S:$AA,3,FALSE)),0),FALSE)),"ERROR")</f>
        <v>증식하는 변이체</v>
      </c>
      <c r="E584" s="22" t="s">
        <v>384</v>
      </c>
      <c r="F584" s="22">
        <f>COUNTIF($C$8:$C584,$C584)</f>
        <v>1</v>
      </c>
      <c r="G584" s="22" t="b">
        <v>0</v>
      </c>
      <c r="H584" s="22">
        <v>0</v>
      </c>
      <c r="I584" s="129">
        <f>IFERROR(IF(H584=0,0,VLOOKUP(VLOOKUP(H584,#REF!,MATCH("strMailTitleID",#REF!,0),FALSE),#REF!,2,FALSE)),"ERROR")</f>
        <v>0</v>
      </c>
      <c r="J584" s="176">
        <v>0</v>
      </c>
      <c r="K584" s="129">
        <f>IFERROR(IF(J584=0,0,VLOOKUP(VLOOKUP(J584,#REF!,MATCH("strMailTitleID",#REF!,0),FALSE),#REF!,2,FALSE)),"ERROR")</f>
        <v>0</v>
      </c>
      <c r="L584" s="22">
        <f ca="1">IFERROR(IFERROR(VLOOKUP($B584,INDIRECT(VLOOKUP($E584,보상!$S:$AA,2,FALSE)),MATCH(L$6,INDIRECT(VLOOKUP($E584,보상!$S:$AA,3,FALSE)),0),FALSE),VLOOKUP($B584,INDIRECT(VLOOKUP($E584&amp;"_U",보상!$S:$AA,2,FALSE)),MATCH(L$6,INDIRECT(VLOOKUP($E584&amp;"_U",보상!$S:$AA,3,FALSE)),0),FALSE)),"ERROR")</f>
        <v>51420</v>
      </c>
      <c r="M584" s="22">
        <v>0</v>
      </c>
      <c r="N584" s="22">
        <v>0</v>
      </c>
      <c r="O584" s="22">
        <v>0</v>
      </c>
      <c r="P584" s="22" t="str">
        <f ca="1">IFERROR(IFERROR(VLOOKUP($B584,INDIRECT(VLOOKUP($E584,보상!$S:$AA,2,FALSE)),MATCH(P$6,INDIRECT(VLOOKUP($E584,보상!$S:$AA,3,FALSE)),0),FALSE),VLOOKUP($B584,INDIRECT(VLOOKUP($E584&amp;"_U",보상!$S:$AA,2,FALSE)),MATCH(P$6,INDIRECT(VLOOKUP($E584&amp;"_U",보상!$S:$AA,3,FALSE)),0),FALSE)),"ERROR")</f>
        <v>Gold</v>
      </c>
      <c r="Q584" s="22">
        <f ca="1">IFERROR(IFERROR(VLOOKUP($B584,INDIRECT(VLOOKUP($E584,보상!$S:$AA,2,FALSE)),MATCH(Q$6,INDIRECT(VLOOKUP($E584,보상!$S:$AA,3,FALSE)),0),FALSE),VLOOKUP($B584,INDIRECT(VLOOKUP($E584&amp;"_U",보상!$S:$AA,2,FALSE)),MATCH(Q$6,INDIRECT(VLOOKUP($E584&amp;"_U",보상!$S:$AA,3,FALSE)),0),FALSE)),"ERROR")</f>
        <v>40460</v>
      </c>
      <c r="R584" s="22" t="b">
        <v>0</v>
      </c>
      <c r="S584" s="22" t="b">
        <v>0</v>
      </c>
      <c r="T584" s="22">
        <f ca="1">IFERROR(IF(W584=0,0,VLOOKUP(W584,보상!$D:$K,6,FALSE)),"-")</f>
        <v>0</v>
      </c>
      <c r="U584" s="22">
        <f ca="1">IFERROR(IF(W584=0,0,VLOOKUP(W584,보상!$D:$K,7,FALSE)),"-")</f>
        <v>1750</v>
      </c>
      <c r="V584" s="22">
        <f ca="1">IFERROR(IF(W584=0,0,VLOOKUP(W584,보상!$D:$K,8,FALSE)),"-")</f>
        <v>0</v>
      </c>
      <c r="W584" s="22">
        <f ca="1">IFERROR(IFERROR(VLOOKUP($B584,INDIRECT(VLOOKUP($E584,보상!$S:$AA,2,FALSE)),MATCH(W$6,INDIRECT(VLOOKUP($E584,보상!$S:$AA,3,FALSE)),0),FALSE),VLOOKUP($B584,INDIRECT(VLOOKUP($E584&amp;"_U",보상!$S:$AA,2,FALSE)),MATCH(W$6,INDIRECT(VLOOKUP($E584&amp;"_U",보상!$S:$AA,3,FALSE)),0),FALSE)),"ERROR")</f>
        <v>242001</v>
      </c>
      <c r="X584" s="134" t="str">
        <f ca="1">IFERROR(IF(W584=0,0,VLOOKUP(SUBSTITUTE(VLOOKUP(W584,#REF!,MATCH("strItemName",#REF!,0),FALSE),"SUI_",""),#REF!,2,FALSE)),"ERROR")</f>
        <v>ERROR</v>
      </c>
      <c r="Y584" s="22">
        <f t="shared" ca="1" si="28"/>
        <v>242001</v>
      </c>
      <c r="Z584" s="134" t="str">
        <f ca="1">IFERROR(IF(Y584=0,0,VLOOKUP(SUBSTITUTE(VLOOKUP(Y584,#REF!,MATCH("strItemName",#REF!,0),FALSE),"SUI_",""),#REF!,2,FALSE)),"ERROR")</f>
        <v>ERROR</v>
      </c>
      <c r="AA584" s="22">
        <f t="shared" ca="1" si="28"/>
        <v>242001</v>
      </c>
      <c r="AB584" s="134" t="str">
        <f ca="1">IFERROR(IF(AA584=0,0,VLOOKUP(SUBSTITUTE(VLOOKUP(AA584,#REF!,MATCH("strItemName",#REF!,0),FALSE),"SUI_",""),#REF!,2,FALSE)),"ERROR")</f>
        <v>ERROR</v>
      </c>
      <c r="AC584" s="22">
        <f t="shared" ca="1" si="28"/>
        <v>242001</v>
      </c>
      <c r="AD584" s="134" t="str">
        <f ca="1">IFERROR(IF(AC584=0,0,VLOOKUP(SUBSTITUTE(VLOOKUP(AC584,#REF!,MATCH("strItemName",#REF!,0),FALSE),"SUI_",""),#REF!,2,FALSE)),"ERROR")</f>
        <v>ERROR</v>
      </c>
      <c r="AE584" s="22">
        <f t="shared" ca="1" si="28"/>
        <v>242001</v>
      </c>
      <c r="AF584" s="134" t="str">
        <f ca="1">IFERROR(IF(AE584=0,0,VLOOKUP(SUBSTITUTE(VLOOKUP(AE584,#REF!,MATCH("strItemName",#REF!,0),FALSE),"SUI_",""),#REF!,2,FALSE)),"ERROR")</f>
        <v>ERROR</v>
      </c>
      <c r="AG584" s="88">
        <v>0</v>
      </c>
      <c r="AH584" s="134">
        <f>IFERROR(IF(AG584=0,0,VLOOKUP(SUBSTITUTE(VLOOKUP(AG584,#REF!,MATCH("strItemName",#REF!,0),FALSE),"SUI_",""),#REF!,2,FALSE)),"ERROR")</f>
        <v>0</v>
      </c>
      <c r="AI584" s="22">
        <f ca="1">IFERROR(IFERROR(VLOOKUP($B584,INDIRECT(VLOOKUP($E584,보상!$S:$AA,2,FALSE)),MATCH(AI$6,INDIRECT(VLOOKUP($E584,보상!$S:$AA,3,FALSE)),0),FALSE),VLOOKUP($B584,INDIRECT(VLOOKUP($E584&amp;"_U",보상!$S:$AA,2,FALSE)),MATCH(AI$6,INDIRECT(VLOOKUP($E584&amp;"_U",보상!$S:$AA,3,FALSE)),0),FALSE)),"ERROR")</f>
        <v>1</v>
      </c>
      <c r="AJ584" s="22">
        <v>0</v>
      </c>
      <c r="AK584" s="22">
        <v>0</v>
      </c>
      <c r="AL584" s="22">
        <v>0</v>
      </c>
      <c r="AM584" s="22" t="b">
        <v>0</v>
      </c>
      <c r="AN584" s="22">
        <v>0</v>
      </c>
      <c r="AO584" s="22">
        <v>0</v>
      </c>
    </row>
    <row r="585" spans="2:41" ht="16.5" customHeight="1" x14ac:dyDescent="0.3">
      <c r="B585" s="153">
        <f t="shared" si="27"/>
        <v>1083703</v>
      </c>
      <c r="C585" s="22">
        <v>1083703</v>
      </c>
      <c r="D585" s="156" t="str">
        <f ca="1">IFERROR(IFERROR(VLOOKUP($B585,INDIRECT(VLOOKUP($E585,보상!$S:$AA,2,FALSE)),MATCH(D$6,INDIRECT(VLOOKUP($E585,보상!$S:$AA,3,FALSE)),0),FALSE),VLOOKUP($B585,INDIRECT(VLOOKUP($E585&amp;"_U",보상!$S:$AA,2,FALSE)),MATCH(D$6,INDIRECT(VLOOKUP($E585&amp;"_U",보상!$S:$AA,3,FALSE)),0),FALSE)),"ERROR")</f>
        <v>산 자의 흔적</v>
      </c>
      <c r="E585" s="22" t="s">
        <v>384</v>
      </c>
      <c r="F585" s="22">
        <f>COUNTIF($C$8:$C585,$C585)</f>
        <v>1</v>
      </c>
      <c r="G585" s="22" t="b">
        <v>0</v>
      </c>
      <c r="H585" s="22">
        <v>0</v>
      </c>
      <c r="I585" s="129">
        <f>IFERROR(IF(H585=0,0,VLOOKUP(VLOOKUP(H585,#REF!,MATCH("strMailTitleID",#REF!,0),FALSE),#REF!,2,FALSE)),"ERROR")</f>
        <v>0</v>
      </c>
      <c r="J585" s="176">
        <v>0</v>
      </c>
      <c r="K585" s="129">
        <f>IFERROR(IF(J585=0,0,VLOOKUP(VLOOKUP(J585,#REF!,MATCH("strMailTitleID",#REF!,0),FALSE),#REF!,2,FALSE)),"ERROR")</f>
        <v>0</v>
      </c>
      <c r="L585" s="22">
        <f ca="1">IFERROR(IFERROR(VLOOKUP($B585,INDIRECT(VLOOKUP($E585,보상!$S:$AA,2,FALSE)),MATCH(L$6,INDIRECT(VLOOKUP($E585,보상!$S:$AA,3,FALSE)),0),FALSE),VLOOKUP($B585,INDIRECT(VLOOKUP($E585&amp;"_U",보상!$S:$AA,2,FALSE)),MATCH(L$6,INDIRECT(VLOOKUP($E585&amp;"_U",보상!$S:$AA,3,FALSE)),0),FALSE)),"ERROR")</f>
        <v>51420</v>
      </c>
      <c r="M585" s="22">
        <v>0</v>
      </c>
      <c r="N585" s="22">
        <v>0</v>
      </c>
      <c r="O585" s="22">
        <v>0</v>
      </c>
      <c r="P585" s="22" t="str">
        <f ca="1">IFERROR(IFERROR(VLOOKUP($B585,INDIRECT(VLOOKUP($E585,보상!$S:$AA,2,FALSE)),MATCH(P$6,INDIRECT(VLOOKUP($E585,보상!$S:$AA,3,FALSE)),0),FALSE),VLOOKUP($B585,INDIRECT(VLOOKUP($E585&amp;"_U",보상!$S:$AA,2,FALSE)),MATCH(P$6,INDIRECT(VLOOKUP($E585&amp;"_U",보상!$S:$AA,3,FALSE)),0),FALSE)),"ERROR")</f>
        <v>Gold</v>
      </c>
      <c r="Q585" s="22">
        <f ca="1">IFERROR(IFERROR(VLOOKUP($B585,INDIRECT(VLOOKUP($E585,보상!$S:$AA,2,FALSE)),MATCH(Q$6,INDIRECT(VLOOKUP($E585,보상!$S:$AA,3,FALSE)),0),FALSE),VLOOKUP($B585,INDIRECT(VLOOKUP($E585&amp;"_U",보상!$S:$AA,2,FALSE)),MATCH(Q$6,INDIRECT(VLOOKUP($E585&amp;"_U",보상!$S:$AA,3,FALSE)),0),FALSE)),"ERROR")</f>
        <v>40460</v>
      </c>
      <c r="R585" s="22" t="b">
        <v>0</v>
      </c>
      <c r="S585" s="22" t="b">
        <v>0</v>
      </c>
      <c r="T585" s="22">
        <f ca="1">IFERROR(IF(W585=0,0,VLOOKUP(W585,보상!$D:$K,6,FALSE)),"-")</f>
        <v>0</v>
      </c>
      <c r="U585" s="22">
        <f ca="1">IFERROR(IF(W585=0,0,VLOOKUP(W585,보상!$D:$K,7,FALSE)),"-")</f>
        <v>0</v>
      </c>
      <c r="V585" s="22">
        <f ca="1">IFERROR(IF(W585=0,0,VLOOKUP(W585,보상!$D:$K,8,FALSE)),"-")</f>
        <v>0</v>
      </c>
      <c r="W585" s="22">
        <f ca="1">IFERROR(IFERROR(VLOOKUP($B585,INDIRECT(VLOOKUP($E585,보상!$S:$AA,2,FALSE)),MATCH(W$6,INDIRECT(VLOOKUP($E585,보상!$S:$AA,3,FALSE)),0),FALSE),VLOOKUP($B585,INDIRECT(VLOOKUP($E585&amp;"_U",보상!$S:$AA,2,FALSE)),MATCH(W$6,INDIRECT(VLOOKUP($E585&amp;"_U",보상!$S:$AA,3,FALSE)),0),FALSE)),"ERROR")</f>
        <v>2005001</v>
      </c>
      <c r="X585" s="134" t="str">
        <f ca="1">IFERROR(IF(W585=0,0,VLOOKUP(SUBSTITUTE(VLOOKUP(W585,#REF!,MATCH("strItemName",#REF!,0),FALSE),"SUI_",""),#REF!,2,FALSE)),"ERROR")</f>
        <v>ERROR</v>
      </c>
      <c r="Y585" s="22">
        <f t="shared" ca="1" si="28"/>
        <v>2005001</v>
      </c>
      <c r="Z585" s="134" t="str">
        <f ca="1">IFERROR(IF(Y585=0,0,VLOOKUP(SUBSTITUTE(VLOOKUP(Y585,#REF!,MATCH("strItemName",#REF!,0),FALSE),"SUI_",""),#REF!,2,FALSE)),"ERROR")</f>
        <v>ERROR</v>
      </c>
      <c r="AA585" s="22">
        <f t="shared" ca="1" si="28"/>
        <v>2005001</v>
      </c>
      <c r="AB585" s="134" t="str">
        <f ca="1">IFERROR(IF(AA585=0,0,VLOOKUP(SUBSTITUTE(VLOOKUP(AA585,#REF!,MATCH("strItemName",#REF!,0),FALSE),"SUI_",""),#REF!,2,FALSE)),"ERROR")</f>
        <v>ERROR</v>
      </c>
      <c r="AC585" s="22">
        <f t="shared" ca="1" si="28"/>
        <v>2005001</v>
      </c>
      <c r="AD585" s="134" t="str">
        <f ca="1">IFERROR(IF(AC585=0,0,VLOOKUP(SUBSTITUTE(VLOOKUP(AC585,#REF!,MATCH("strItemName",#REF!,0),FALSE),"SUI_",""),#REF!,2,FALSE)),"ERROR")</f>
        <v>ERROR</v>
      </c>
      <c r="AE585" s="22">
        <f t="shared" ca="1" si="28"/>
        <v>2005001</v>
      </c>
      <c r="AF585" s="134" t="str">
        <f ca="1">IFERROR(IF(AE585=0,0,VLOOKUP(SUBSTITUTE(VLOOKUP(AE585,#REF!,MATCH("strItemName",#REF!,0),FALSE),"SUI_",""),#REF!,2,FALSE)),"ERROR")</f>
        <v>ERROR</v>
      </c>
      <c r="AG585" s="88">
        <v>0</v>
      </c>
      <c r="AH585" s="134">
        <f>IFERROR(IF(AG585=0,0,VLOOKUP(SUBSTITUTE(VLOOKUP(AG585,#REF!,MATCH("strItemName",#REF!,0),FALSE),"SUI_",""),#REF!,2,FALSE)),"ERROR")</f>
        <v>0</v>
      </c>
      <c r="AI585" s="22">
        <f ca="1">IFERROR(IFERROR(VLOOKUP($B585,INDIRECT(VLOOKUP($E585,보상!$S:$AA,2,FALSE)),MATCH(AI$6,INDIRECT(VLOOKUP($E585,보상!$S:$AA,3,FALSE)),0),FALSE),VLOOKUP($B585,INDIRECT(VLOOKUP($E585&amp;"_U",보상!$S:$AA,2,FALSE)),MATCH(AI$6,INDIRECT(VLOOKUP($E585&amp;"_U",보상!$S:$AA,3,FALSE)),0),FALSE)),"ERROR")</f>
        <v>5</v>
      </c>
      <c r="AJ585" s="22">
        <v>0</v>
      </c>
      <c r="AK585" s="22">
        <v>0</v>
      </c>
      <c r="AL585" s="22">
        <v>0</v>
      </c>
      <c r="AM585" s="22" t="b">
        <v>0</v>
      </c>
      <c r="AN585" s="22">
        <v>0</v>
      </c>
      <c r="AO585" s="22">
        <v>0</v>
      </c>
    </row>
    <row r="586" spans="2:41" ht="16.5" customHeight="1" x14ac:dyDescent="0.3">
      <c r="B586" s="153">
        <f t="shared" si="27"/>
        <v>1083803</v>
      </c>
      <c r="C586" s="22">
        <v>1083803</v>
      </c>
      <c r="D586" s="156" t="str">
        <f ca="1">IFERROR(IFERROR(VLOOKUP($B586,INDIRECT(VLOOKUP($E586,보상!$S:$AA,2,FALSE)),MATCH(D$6,INDIRECT(VLOOKUP($E586,보상!$S:$AA,3,FALSE)),0),FALSE),VLOOKUP($B586,INDIRECT(VLOOKUP($E586&amp;"_U",보상!$S:$AA,2,FALSE)),MATCH(D$6,INDIRECT(VLOOKUP($E586&amp;"_U",보상!$S:$AA,3,FALSE)),0),FALSE)),"ERROR")</f>
        <v>드러난 단서</v>
      </c>
      <c r="E586" s="22" t="s">
        <v>384</v>
      </c>
      <c r="F586" s="22">
        <f>COUNTIF($C$8:$C586,$C586)</f>
        <v>1</v>
      </c>
      <c r="G586" s="22" t="b">
        <v>0</v>
      </c>
      <c r="H586" s="22">
        <v>0</v>
      </c>
      <c r="I586" s="129">
        <f>IFERROR(IF(H586=0,0,VLOOKUP(VLOOKUP(H586,#REF!,MATCH("strMailTitleID",#REF!,0),FALSE),#REF!,2,FALSE)),"ERROR")</f>
        <v>0</v>
      </c>
      <c r="J586" s="176">
        <v>0</v>
      </c>
      <c r="K586" s="129">
        <f>IFERROR(IF(J586=0,0,VLOOKUP(VLOOKUP(J586,#REF!,MATCH("strMailTitleID",#REF!,0),FALSE),#REF!,2,FALSE)),"ERROR")</f>
        <v>0</v>
      </c>
      <c r="L586" s="22">
        <f ca="1">IFERROR(IFERROR(VLOOKUP($B586,INDIRECT(VLOOKUP($E586,보상!$S:$AA,2,FALSE)),MATCH(L$6,INDIRECT(VLOOKUP($E586,보상!$S:$AA,3,FALSE)),0),FALSE),VLOOKUP($B586,INDIRECT(VLOOKUP($E586&amp;"_U",보상!$S:$AA,2,FALSE)),MATCH(L$6,INDIRECT(VLOOKUP($E586&amp;"_U",보상!$S:$AA,3,FALSE)),0),FALSE)),"ERROR")</f>
        <v>47130</v>
      </c>
      <c r="M586" s="22">
        <v>0</v>
      </c>
      <c r="N586" s="22">
        <v>0</v>
      </c>
      <c r="O586" s="22">
        <v>0</v>
      </c>
      <c r="P586" s="22" t="str">
        <f ca="1">IFERROR(IFERROR(VLOOKUP($B586,INDIRECT(VLOOKUP($E586,보상!$S:$AA,2,FALSE)),MATCH(P$6,INDIRECT(VLOOKUP($E586,보상!$S:$AA,3,FALSE)),0),FALSE),VLOOKUP($B586,INDIRECT(VLOOKUP($E586&amp;"_U",보상!$S:$AA,2,FALSE)),MATCH(P$6,INDIRECT(VLOOKUP($E586&amp;"_U",보상!$S:$AA,3,FALSE)),0),FALSE)),"ERROR")</f>
        <v>Gold</v>
      </c>
      <c r="Q586" s="22">
        <f ca="1">IFERROR(IFERROR(VLOOKUP($B586,INDIRECT(VLOOKUP($E586,보상!$S:$AA,2,FALSE)),MATCH(Q$6,INDIRECT(VLOOKUP($E586,보상!$S:$AA,3,FALSE)),0),FALSE),VLOOKUP($B586,INDIRECT(VLOOKUP($E586&amp;"_U",보상!$S:$AA,2,FALSE)),MATCH(Q$6,INDIRECT(VLOOKUP($E586&amp;"_U",보상!$S:$AA,3,FALSE)),0),FALSE)),"ERROR")</f>
        <v>40460</v>
      </c>
      <c r="R586" s="22" t="b">
        <v>0</v>
      </c>
      <c r="S586" s="22" t="b">
        <v>0</v>
      </c>
      <c r="T586" s="22">
        <f ca="1">IFERROR(IF(W586=0,0,VLOOKUP(W586,보상!$D:$K,6,FALSE)),"-")</f>
        <v>0</v>
      </c>
      <c r="U586" s="22">
        <f ca="1">IFERROR(IF(W586=0,0,VLOOKUP(W586,보상!$D:$K,7,FALSE)),"-")</f>
        <v>5250</v>
      </c>
      <c r="V586" s="22">
        <f ca="1">IFERROR(IF(W586=0,0,VLOOKUP(W586,보상!$D:$K,8,FALSE)),"-")</f>
        <v>0</v>
      </c>
      <c r="W586" s="22">
        <f ca="1">IFERROR(IFERROR(VLOOKUP($B586,INDIRECT(VLOOKUP($E586,보상!$S:$AA,2,FALSE)),MATCH(W$6,INDIRECT(VLOOKUP($E586,보상!$S:$AA,3,FALSE)),0),FALSE),VLOOKUP($B586,INDIRECT(VLOOKUP($E586&amp;"_U",보상!$S:$AA,2,FALSE)),MATCH(W$6,INDIRECT(VLOOKUP($E586&amp;"_U",보상!$S:$AA,3,FALSE)),0),FALSE)),"ERROR")</f>
        <v>243001</v>
      </c>
      <c r="X586" s="134" t="str">
        <f ca="1">IFERROR(IF(W586=0,0,VLOOKUP(SUBSTITUTE(VLOOKUP(W586,#REF!,MATCH("strItemName",#REF!,0),FALSE),"SUI_",""),#REF!,2,FALSE)),"ERROR")</f>
        <v>ERROR</v>
      </c>
      <c r="Y586" s="22">
        <f t="shared" ca="1" si="28"/>
        <v>243001</v>
      </c>
      <c r="Z586" s="134" t="str">
        <f ca="1">IFERROR(IF(Y586=0,0,VLOOKUP(SUBSTITUTE(VLOOKUP(Y586,#REF!,MATCH("strItemName",#REF!,0),FALSE),"SUI_",""),#REF!,2,FALSE)),"ERROR")</f>
        <v>ERROR</v>
      </c>
      <c r="AA586" s="22">
        <f t="shared" ca="1" si="28"/>
        <v>243001</v>
      </c>
      <c r="AB586" s="134" t="str">
        <f ca="1">IFERROR(IF(AA586=0,0,VLOOKUP(SUBSTITUTE(VLOOKUP(AA586,#REF!,MATCH("strItemName",#REF!,0),FALSE),"SUI_",""),#REF!,2,FALSE)),"ERROR")</f>
        <v>ERROR</v>
      </c>
      <c r="AC586" s="22">
        <f t="shared" ca="1" si="28"/>
        <v>243001</v>
      </c>
      <c r="AD586" s="134" t="str">
        <f ca="1">IFERROR(IF(AC586=0,0,VLOOKUP(SUBSTITUTE(VLOOKUP(AC586,#REF!,MATCH("strItemName",#REF!,0),FALSE),"SUI_",""),#REF!,2,FALSE)),"ERROR")</f>
        <v>ERROR</v>
      </c>
      <c r="AE586" s="22">
        <f t="shared" ca="1" si="28"/>
        <v>243001</v>
      </c>
      <c r="AF586" s="134" t="str">
        <f ca="1">IFERROR(IF(AE586=0,0,VLOOKUP(SUBSTITUTE(VLOOKUP(AE586,#REF!,MATCH("strItemName",#REF!,0),FALSE),"SUI_",""),#REF!,2,FALSE)),"ERROR")</f>
        <v>ERROR</v>
      </c>
      <c r="AG586" s="88">
        <v>0</v>
      </c>
      <c r="AH586" s="134">
        <f>IFERROR(IF(AG586=0,0,VLOOKUP(SUBSTITUTE(VLOOKUP(AG586,#REF!,MATCH("strItemName",#REF!,0),FALSE),"SUI_",""),#REF!,2,FALSE)),"ERROR")</f>
        <v>0</v>
      </c>
      <c r="AI586" s="22">
        <f ca="1">IFERROR(IFERROR(VLOOKUP($B586,INDIRECT(VLOOKUP($E586,보상!$S:$AA,2,FALSE)),MATCH(AI$6,INDIRECT(VLOOKUP($E586,보상!$S:$AA,3,FALSE)),0),FALSE),VLOOKUP($B586,INDIRECT(VLOOKUP($E586&amp;"_U",보상!$S:$AA,2,FALSE)),MATCH(AI$6,INDIRECT(VLOOKUP($E586&amp;"_U",보상!$S:$AA,3,FALSE)),0),FALSE)),"ERROR")</f>
        <v>1</v>
      </c>
      <c r="AJ586" s="22">
        <v>0</v>
      </c>
      <c r="AK586" s="22">
        <v>0</v>
      </c>
      <c r="AL586" s="22">
        <v>0</v>
      </c>
      <c r="AM586" s="22" t="b">
        <v>0</v>
      </c>
      <c r="AN586" s="22">
        <v>0</v>
      </c>
      <c r="AO586" s="22">
        <v>0</v>
      </c>
    </row>
    <row r="587" spans="2:41" ht="16.5" customHeight="1" x14ac:dyDescent="0.3">
      <c r="B587" s="153">
        <f t="shared" si="27"/>
        <v>1083903</v>
      </c>
      <c r="C587" s="22">
        <v>1083903</v>
      </c>
      <c r="D587" s="156" t="str">
        <f ca="1">IFERROR(IFERROR(VLOOKUP($B587,INDIRECT(VLOOKUP($E587,보상!$S:$AA,2,FALSE)),MATCH(D$6,INDIRECT(VLOOKUP($E587,보상!$S:$AA,3,FALSE)),0),FALSE),VLOOKUP($B587,INDIRECT(VLOOKUP($E587&amp;"_U",보상!$S:$AA,2,FALSE)),MATCH(D$6,INDIRECT(VLOOKUP($E587&amp;"_U",보상!$S:$AA,3,FALSE)),0),FALSE)),"ERROR")</f>
        <v>심문</v>
      </c>
      <c r="E587" s="22" t="s">
        <v>384</v>
      </c>
      <c r="F587" s="22">
        <f>COUNTIF($C$8:$C587,$C587)</f>
        <v>1</v>
      </c>
      <c r="G587" s="22" t="b">
        <v>0</v>
      </c>
      <c r="H587" s="22">
        <v>0</v>
      </c>
      <c r="I587" s="129">
        <f>IFERROR(IF(H587=0,0,VLOOKUP(VLOOKUP(H587,#REF!,MATCH("strMailTitleID",#REF!,0),FALSE),#REF!,2,FALSE)),"ERROR")</f>
        <v>0</v>
      </c>
      <c r="J587" s="176">
        <v>0</v>
      </c>
      <c r="K587" s="129">
        <f>IFERROR(IF(J587=0,0,VLOOKUP(VLOOKUP(J587,#REF!,MATCH("strMailTitleID",#REF!,0),FALSE),#REF!,2,FALSE)),"ERROR")</f>
        <v>0</v>
      </c>
      <c r="L587" s="22">
        <f ca="1">IFERROR(IFERROR(VLOOKUP($B587,INDIRECT(VLOOKUP($E587,보상!$S:$AA,2,FALSE)),MATCH(L$6,INDIRECT(VLOOKUP($E587,보상!$S:$AA,3,FALSE)),0),FALSE),VLOOKUP($B587,INDIRECT(VLOOKUP($E587&amp;"_U",보상!$S:$AA,2,FALSE)),MATCH(L$6,INDIRECT(VLOOKUP($E587&amp;"_U",보상!$S:$AA,3,FALSE)),0),FALSE)),"ERROR")</f>
        <v>51420</v>
      </c>
      <c r="M587" s="22">
        <v>0</v>
      </c>
      <c r="N587" s="22">
        <v>0</v>
      </c>
      <c r="O587" s="22">
        <v>0</v>
      </c>
      <c r="P587" s="22" t="str">
        <f ca="1">IFERROR(IFERROR(VLOOKUP($B587,INDIRECT(VLOOKUP($E587,보상!$S:$AA,2,FALSE)),MATCH(P$6,INDIRECT(VLOOKUP($E587,보상!$S:$AA,3,FALSE)),0),FALSE),VLOOKUP($B587,INDIRECT(VLOOKUP($E587&amp;"_U",보상!$S:$AA,2,FALSE)),MATCH(P$6,INDIRECT(VLOOKUP($E587&amp;"_U",보상!$S:$AA,3,FALSE)),0),FALSE)),"ERROR")</f>
        <v>Gold</v>
      </c>
      <c r="Q587" s="22">
        <f ca="1">IFERROR(IFERROR(VLOOKUP($B587,INDIRECT(VLOOKUP($E587,보상!$S:$AA,2,FALSE)),MATCH(Q$6,INDIRECT(VLOOKUP($E587,보상!$S:$AA,3,FALSE)),0),FALSE),VLOOKUP($B587,INDIRECT(VLOOKUP($E587&amp;"_U",보상!$S:$AA,2,FALSE)),MATCH(Q$6,INDIRECT(VLOOKUP($E587&amp;"_U",보상!$S:$AA,3,FALSE)),0),FALSE)),"ERROR")</f>
        <v>40460</v>
      </c>
      <c r="R587" s="22" t="b">
        <v>0</v>
      </c>
      <c r="S587" s="22" t="b">
        <v>0</v>
      </c>
      <c r="T587" s="22">
        <f ca="1">IFERROR(IF(W587=0,0,VLOOKUP(W587,보상!$D:$K,6,FALSE)),"-")</f>
        <v>7500</v>
      </c>
      <c r="U587" s="22">
        <f ca="1">IFERROR(IF(W587=0,0,VLOOKUP(W587,보상!$D:$K,7,FALSE)),"-")</f>
        <v>0</v>
      </c>
      <c r="V587" s="22">
        <f ca="1">IFERROR(IF(W587=0,0,VLOOKUP(W587,보상!$D:$K,8,FALSE)),"-")</f>
        <v>0</v>
      </c>
      <c r="W587" s="22">
        <f ca="1">IFERROR(IFERROR(VLOOKUP($B587,INDIRECT(VLOOKUP($E587,보상!$S:$AA,2,FALSE)),MATCH(W$6,INDIRECT(VLOOKUP($E587,보상!$S:$AA,3,FALSE)),0),FALSE),VLOOKUP($B587,INDIRECT(VLOOKUP($E587&amp;"_U",보상!$S:$AA,2,FALSE)),MATCH(W$6,INDIRECT(VLOOKUP($E587&amp;"_U",보상!$S:$AA,3,FALSE)),0),FALSE)),"ERROR")</f>
        <v>153001</v>
      </c>
      <c r="X587" s="134" t="str">
        <f ca="1">IFERROR(IF(W587=0,0,VLOOKUP(SUBSTITUTE(VLOOKUP(W587,#REF!,MATCH("strItemName",#REF!,0),FALSE),"SUI_",""),#REF!,2,FALSE)),"ERROR")</f>
        <v>ERROR</v>
      </c>
      <c r="Y587" s="22">
        <f t="shared" ca="1" si="28"/>
        <v>153001</v>
      </c>
      <c r="Z587" s="134" t="str">
        <f ca="1">IFERROR(IF(Y587=0,0,VLOOKUP(SUBSTITUTE(VLOOKUP(Y587,#REF!,MATCH("strItemName",#REF!,0),FALSE),"SUI_",""),#REF!,2,FALSE)),"ERROR")</f>
        <v>ERROR</v>
      </c>
      <c r="AA587" s="22">
        <f t="shared" ca="1" si="28"/>
        <v>153001</v>
      </c>
      <c r="AB587" s="134" t="str">
        <f ca="1">IFERROR(IF(AA587=0,0,VLOOKUP(SUBSTITUTE(VLOOKUP(AA587,#REF!,MATCH("strItemName",#REF!,0),FALSE),"SUI_",""),#REF!,2,FALSE)),"ERROR")</f>
        <v>ERROR</v>
      </c>
      <c r="AC587" s="22">
        <f t="shared" ca="1" si="28"/>
        <v>153001</v>
      </c>
      <c r="AD587" s="134" t="str">
        <f ca="1">IFERROR(IF(AC587=0,0,VLOOKUP(SUBSTITUTE(VLOOKUP(AC587,#REF!,MATCH("strItemName",#REF!,0),FALSE),"SUI_",""),#REF!,2,FALSE)),"ERROR")</f>
        <v>ERROR</v>
      </c>
      <c r="AE587" s="22">
        <f t="shared" ca="1" si="28"/>
        <v>153001</v>
      </c>
      <c r="AF587" s="134" t="str">
        <f ca="1">IFERROR(IF(AE587=0,0,VLOOKUP(SUBSTITUTE(VLOOKUP(AE587,#REF!,MATCH("strItemName",#REF!,0),FALSE),"SUI_",""),#REF!,2,FALSE)),"ERROR")</f>
        <v>ERROR</v>
      </c>
      <c r="AG587" s="88">
        <v>0</v>
      </c>
      <c r="AH587" s="134">
        <f>IFERROR(IF(AG587=0,0,VLOOKUP(SUBSTITUTE(VLOOKUP(AG587,#REF!,MATCH("strItemName",#REF!,0),FALSE),"SUI_",""),#REF!,2,FALSE)),"ERROR")</f>
        <v>0</v>
      </c>
      <c r="AI587" s="22">
        <f ca="1">IFERROR(IFERROR(VLOOKUP($B587,INDIRECT(VLOOKUP($E587,보상!$S:$AA,2,FALSE)),MATCH(AI$6,INDIRECT(VLOOKUP($E587,보상!$S:$AA,3,FALSE)),0),FALSE),VLOOKUP($B587,INDIRECT(VLOOKUP($E587&amp;"_U",보상!$S:$AA,2,FALSE)),MATCH(AI$6,INDIRECT(VLOOKUP($E587&amp;"_U",보상!$S:$AA,3,FALSE)),0),FALSE)),"ERROR")</f>
        <v>1</v>
      </c>
      <c r="AJ587" s="22">
        <v>0</v>
      </c>
      <c r="AK587" s="22">
        <v>0</v>
      </c>
      <c r="AL587" s="22">
        <v>0</v>
      </c>
      <c r="AM587" s="22" t="b">
        <v>0</v>
      </c>
      <c r="AN587" s="22">
        <v>0</v>
      </c>
      <c r="AO587" s="22">
        <v>0</v>
      </c>
    </row>
    <row r="588" spans="2:41" ht="16.5" customHeight="1" x14ac:dyDescent="0.3">
      <c r="B588" s="153">
        <f t="shared" si="27"/>
        <v>1084003</v>
      </c>
      <c r="C588" s="22">
        <v>1084003</v>
      </c>
      <c r="D588" s="156" t="str">
        <f ca="1">IFERROR(IFERROR(VLOOKUP($B588,INDIRECT(VLOOKUP($E588,보상!$S:$AA,2,FALSE)),MATCH(D$6,INDIRECT(VLOOKUP($E588,보상!$S:$AA,3,FALSE)),0),FALSE),VLOOKUP($B588,INDIRECT(VLOOKUP($E588&amp;"_U",보상!$S:$AA,2,FALSE)),MATCH(D$6,INDIRECT(VLOOKUP($E588&amp;"_U",보상!$S:$AA,3,FALSE)),0),FALSE)),"ERROR")</f>
        <v>중요한 정보</v>
      </c>
      <c r="E588" s="22" t="s">
        <v>384</v>
      </c>
      <c r="F588" s="22">
        <f>COUNTIF($C$8:$C588,$C588)</f>
        <v>1</v>
      </c>
      <c r="G588" s="22" t="b">
        <v>0</v>
      </c>
      <c r="H588" s="22">
        <v>0</v>
      </c>
      <c r="I588" s="129">
        <f>IFERROR(IF(H588=0,0,VLOOKUP(VLOOKUP(H588,#REF!,MATCH("strMailTitleID",#REF!,0),FALSE),#REF!,2,FALSE)),"ERROR")</f>
        <v>0</v>
      </c>
      <c r="J588" s="176">
        <v>0</v>
      </c>
      <c r="K588" s="129">
        <f>IFERROR(IF(J588=0,0,VLOOKUP(VLOOKUP(J588,#REF!,MATCH("strMailTitleID",#REF!,0),FALSE),#REF!,2,FALSE)),"ERROR")</f>
        <v>0</v>
      </c>
      <c r="L588" s="22">
        <f ca="1">IFERROR(IFERROR(VLOOKUP($B588,INDIRECT(VLOOKUP($E588,보상!$S:$AA,2,FALSE)),MATCH(L$6,INDIRECT(VLOOKUP($E588,보상!$S:$AA,3,FALSE)),0),FALSE),VLOOKUP($B588,INDIRECT(VLOOKUP($E588&amp;"_U",보상!$S:$AA,2,FALSE)),MATCH(L$6,INDIRECT(VLOOKUP($E588&amp;"_U",보상!$S:$AA,3,FALSE)),0),FALSE)),"ERROR")</f>
        <v>51420</v>
      </c>
      <c r="M588" s="22">
        <v>0</v>
      </c>
      <c r="N588" s="22">
        <v>0</v>
      </c>
      <c r="O588" s="22">
        <v>0</v>
      </c>
      <c r="P588" s="22" t="str">
        <f ca="1">IFERROR(IFERROR(VLOOKUP($B588,INDIRECT(VLOOKUP($E588,보상!$S:$AA,2,FALSE)),MATCH(P$6,INDIRECT(VLOOKUP($E588,보상!$S:$AA,3,FALSE)),0),FALSE),VLOOKUP($B588,INDIRECT(VLOOKUP($E588&amp;"_U",보상!$S:$AA,2,FALSE)),MATCH(P$6,INDIRECT(VLOOKUP($E588&amp;"_U",보상!$S:$AA,3,FALSE)),0),FALSE)),"ERROR")</f>
        <v>Gold</v>
      </c>
      <c r="Q588" s="22">
        <f ca="1">IFERROR(IFERROR(VLOOKUP($B588,INDIRECT(VLOOKUP($E588,보상!$S:$AA,2,FALSE)),MATCH(Q$6,INDIRECT(VLOOKUP($E588,보상!$S:$AA,3,FALSE)),0),FALSE),VLOOKUP($B588,INDIRECT(VLOOKUP($E588&amp;"_U",보상!$S:$AA,2,FALSE)),MATCH(Q$6,INDIRECT(VLOOKUP($E588&amp;"_U",보상!$S:$AA,3,FALSE)),0),FALSE)),"ERROR")</f>
        <v>40460</v>
      </c>
      <c r="R588" s="22" t="b">
        <v>0</v>
      </c>
      <c r="S588" s="22" t="b">
        <v>0</v>
      </c>
      <c r="T588" s="22">
        <f ca="1">IFERROR(IF(W588=0,0,VLOOKUP(W588,보상!$D:$K,6,FALSE)),"-")</f>
        <v>0</v>
      </c>
      <c r="U588" s="22">
        <f ca="1">IFERROR(IF(W588=0,0,VLOOKUP(W588,보상!$D:$K,7,FALSE)),"-")</f>
        <v>5250</v>
      </c>
      <c r="V588" s="22">
        <f ca="1">IFERROR(IF(W588=0,0,VLOOKUP(W588,보상!$D:$K,8,FALSE)),"-")</f>
        <v>0</v>
      </c>
      <c r="W588" s="22">
        <f ca="1">IFERROR(IFERROR(VLOOKUP($B588,INDIRECT(VLOOKUP($E588,보상!$S:$AA,2,FALSE)),MATCH(W$6,INDIRECT(VLOOKUP($E588,보상!$S:$AA,3,FALSE)),0),FALSE),VLOOKUP($B588,INDIRECT(VLOOKUP($E588&amp;"_U",보상!$S:$AA,2,FALSE)),MATCH(W$6,INDIRECT(VLOOKUP($E588&amp;"_U",보상!$S:$AA,3,FALSE)),0),FALSE)),"ERROR")</f>
        <v>243001</v>
      </c>
      <c r="X588" s="134" t="str">
        <f ca="1">IFERROR(IF(W588=0,0,VLOOKUP(SUBSTITUTE(VLOOKUP(W588,#REF!,MATCH("strItemName",#REF!,0),FALSE),"SUI_",""),#REF!,2,FALSE)),"ERROR")</f>
        <v>ERROR</v>
      </c>
      <c r="Y588" s="22">
        <f t="shared" ca="1" si="28"/>
        <v>243001</v>
      </c>
      <c r="Z588" s="134" t="str">
        <f ca="1">IFERROR(IF(Y588=0,0,VLOOKUP(SUBSTITUTE(VLOOKUP(Y588,#REF!,MATCH("strItemName",#REF!,0),FALSE),"SUI_",""),#REF!,2,FALSE)),"ERROR")</f>
        <v>ERROR</v>
      </c>
      <c r="AA588" s="22">
        <f t="shared" ca="1" si="28"/>
        <v>243001</v>
      </c>
      <c r="AB588" s="134" t="str">
        <f ca="1">IFERROR(IF(AA588=0,0,VLOOKUP(SUBSTITUTE(VLOOKUP(AA588,#REF!,MATCH("strItemName",#REF!,0),FALSE),"SUI_",""),#REF!,2,FALSE)),"ERROR")</f>
        <v>ERROR</v>
      </c>
      <c r="AC588" s="22">
        <f t="shared" ca="1" si="28"/>
        <v>243001</v>
      </c>
      <c r="AD588" s="134" t="str">
        <f ca="1">IFERROR(IF(AC588=0,0,VLOOKUP(SUBSTITUTE(VLOOKUP(AC588,#REF!,MATCH("strItemName",#REF!,0),FALSE),"SUI_",""),#REF!,2,FALSE)),"ERROR")</f>
        <v>ERROR</v>
      </c>
      <c r="AE588" s="22">
        <f t="shared" ca="1" si="28"/>
        <v>243001</v>
      </c>
      <c r="AF588" s="134" t="str">
        <f ca="1">IFERROR(IF(AE588=0,0,VLOOKUP(SUBSTITUTE(VLOOKUP(AE588,#REF!,MATCH("strItemName",#REF!,0),FALSE),"SUI_",""),#REF!,2,FALSE)),"ERROR")</f>
        <v>ERROR</v>
      </c>
      <c r="AG588" s="88">
        <v>0</v>
      </c>
      <c r="AH588" s="134">
        <f>IFERROR(IF(AG588=0,0,VLOOKUP(SUBSTITUTE(VLOOKUP(AG588,#REF!,MATCH("strItemName",#REF!,0),FALSE),"SUI_",""),#REF!,2,FALSE)),"ERROR")</f>
        <v>0</v>
      </c>
      <c r="AI588" s="22">
        <f ca="1">IFERROR(IFERROR(VLOOKUP($B588,INDIRECT(VLOOKUP($E588,보상!$S:$AA,2,FALSE)),MATCH(AI$6,INDIRECT(VLOOKUP($E588,보상!$S:$AA,3,FALSE)),0),FALSE),VLOOKUP($B588,INDIRECT(VLOOKUP($E588&amp;"_U",보상!$S:$AA,2,FALSE)),MATCH(AI$6,INDIRECT(VLOOKUP($E588&amp;"_U",보상!$S:$AA,3,FALSE)),0),FALSE)),"ERROR")</f>
        <v>1</v>
      </c>
      <c r="AJ588" s="22">
        <v>0</v>
      </c>
      <c r="AK588" s="22">
        <v>0</v>
      </c>
      <c r="AL588" s="22">
        <v>0</v>
      </c>
      <c r="AM588" s="22" t="b">
        <v>0</v>
      </c>
      <c r="AN588" s="22">
        <v>0</v>
      </c>
      <c r="AO588" s="22">
        <v>0</v>
      </c>
    </row>
    <row r="589" spans="2:41" ht="16.5" customHeight="1" x14ac:dyDescent="0.3">
      <c r="B589" s="153">
        <f t="shared" si="27"/>
        <v>1084103</v>
      </c>
      <c r="C589" s="22">
        <v>1084103</v>
      </c>
      <c r="D589" s="156" t="str">
        <f ca="1">IFERROR(IFERROR(VLOOKUP($B589,INDIRECT(VLOOKUP($E589,보상!$S:$AA,2,FALSE)),MATCH(D$6,INDIRECT(VLOOKUP($E589,보상!$S:$AA,3,FALSE)),0),FALSE),VLOOKUP($B589,INDIRECT(VLOOKUP($E589&amp;"_U",보상!$S:$AA,2,FALSE)),MATCH(D$6,INDIRECT(VLOOKUP($E589&amp;"_U",보상!$S:$AA,3,FALSE)),0),FALSE)),"ERROR")</f>
        <v>증거 확보</v>
      </c>
      <c r="E589" s="22" t="s">
        <v>384</v>
      </c>
      <c r="F589" s="22">
        <f>COUNTIF($C$8:$C589,$C589)</f>
        <v>1</v>
      </c>
      <c r="G589" s="22" t="b">
        <v>0</v>
      </c>
      <c r="H589" s="22">
        <v>0</v>
      </c>
      <c r="I589" s="129">
        <f>IFERROR(IF(H589=0,0,VLOOKUP(VLOOKUP(H589,#REF!,MATCH("strMailTitleID",#REF!,0),FALSE),#REF!,2,FALSE)),"ERROR")</f>
        <v>0</v>
      </c>
      <c r="J589" s="176">
        <v>0</v>
      </c>
      <c r="K589" s="129">
        <f>IFERROR(IF(J589=0,0,VLOOKUP(VLOOKUP(J589,#REF!,MATCH("strMailTitleID",#REF!,0),FALSE),#REF!,2,FALSE)),"ERROR")</f>
        <v>0</v>
      </c>
      <c r="L589" s="22">
        <f ca="1">IFERROR(IFERROR(VLOOKUP($B589,INDIRECT(VLOOKUP($E589,보상!$S:$AA,2,FALSE)),MATCH(L$6,INDIRECT(VLOOKUP($E589,보상!$S:$AA,3,FALSE)),0),FALSE),VLOOKUP($B589,INDIRECT(VLOOKUP($E589&amp;"_U",보상!$S:$AA,2,FALSE)),MATCH(L$6,INDIRECT(VLOOKUP($E589&amp;"_U",보상!$S:$AA,3,FALSE)),0),FALSE)),"ERROR")</f>
        <v>47130</v>
      </c>
      <c r="M589" s="22">
        <v>0</v>
      </c>
      <c r="N589" s="22">
        <v>0</v>
      </c>
      <c r="O589" s="22">
        <v>0</v>
      </c>
      <c r="P589" s="22" t="str">
        <f ca="1">IFERROR(IFERROR(VLOOKUP($B589,INDIRECT(VLOOKUP($E589,보상!$S:$AA,2,FALSE)),MATCH(P$6,INDIRECT(VLOOKUP($E589,보상!$S:$AA,3,FALSE)),0),FALSE),VLOOKUP($B589,INDIRECT(VLOOKUP($E589&amp;"_U",보상!$S:$AA,2,FALSE)),MATCH(P$6,INDIRECT(VLOOKUP($E589&amp;"_U",보상!$S:$AA,3,FALSE)),0),FALSE)),"ERROR")</f>
        <v>Gold</v>
      </c>
      <c r="Q589" s="22">
        <f ca="1">IFERROR(IFERROR(VLOOKUP($B589,INDIRECT(VLOOKUP($E589,보상!$S:$AA,2,FALSE)),MATCH(Q$6,INDIRECT(VLOOKUP($E589,보상!$S:$AA,3,FALSE)),0),FALSE),VLOOKUP($B589,INDIRECT(VLOOKUP($E589&amp;"_U",보상!$S:$AA,2,FALSE)),MATCH(Q$6,INDIRECT(VLOOKUP($E589&amp;"_U",보상!$S:$AA,3,FALSE)),0),FALSE)),"ERROR")</f>
        <v>40460</v>
      </c>
      <c r="R589" s="22" t="b">
        <v>0</v>
      </c>
      <c r="S589" s="22" t="b">
        <v>0</v>
      </c>
      <c r="T589" s="22">
        <f ca="1">IFERROR(IF(W589=0,0,VLOOKUP(W589,보상!$D:$K,6,FALSE)),"-")</f>
        <v>0</v>
      </c>
      <c r="U589" s="22">
        <f ca="1">IFERROR(IF(W589=0,0,VLOOKUP(W589,보상!$D:$K,7,FALSE)),"-")</f>
        <v>0</v>
      </c>
      <c r="V589" s="22">
        <f ca="1">IFERROR(IF(W589=0,0,VLOOKUP(W589,보상!$D:$K,8,FALSE)),"-")</f>
        <v>0</v>
      </c>
      <c r="W589" s="22">
        <f ca="1">IFERROR(IFERROR(VLOOKUP($B589,INDIRECT(VLOOKUP($E589,보상!$S:$AA,2,FALSE)),MATCH(W$6,INDIRECT(VLOOKUP($E589,보상!$S:$AA,3,FALSE)),0),FALSE),VLOOKUP($B589,INDIRECT(VLOOKUP($E589&amp;"_U",보상!$S:$AA,2,FALSE)),MATCH(W$6,INDIRECT(VLOOKUP($E589&amp;"_U",보상!$S:$AA,3,FALSE)),0),FALSE)),"ERROR")</f>
        <v>4013010</v>
      </c>
      <c r="X589" s="134" t="str">
        <f ca="1">IFERROR(IF(W589=0,0,VLOOKUP(SUBSTITUTE(VLOOKUP(W589,#REF!,MATCH("strItemName",#REF!,0),FALSE),"SUI_",""),#REF!,2,FALSE)),"ERROR")</f>
        <v>ERROR</v>
      </c>
      <c r="Y589" s="22">
        <f t="shared" ca="1" si="28"/>
        <v>4013010</v>
      </c>
      <c r="Z589" s="134" t="str">
        <f ca="1">IFERROR(IF(Y589=0,0,VLOOKUP(SUBSTITUTE(VLOOKUP(Y589,#REF!,MATCH("strItemName",#REF!,0),FALSE),"SUI_",""),#REF!,2,FALSE)),"ERROR")</f>
        <v>ERROR</v>
      </c>
      <c r="AA589" s="22">
        <f t="shared" ca="1" si="28"/>
        <v>4013010</v>
      </c>
      <c r="AB589" s="134" t="str">
        <f ca="1">IFERROR(IF(AA589=0,0,VLOOKUP(SUBSTITUTE(VLOOKUP(AA589,#REF!,MATCH("strItemName",#REF!,0),FALSE),"SUI_",""),#REF!,2,FALSE)),"ERROR")</f>
        <v>ERROR</v>
      </c>
      <c r="AC589" s="22">
        <f t="shared" ca="1" si="28"/>
        <v>4013010</v>
      </c>
      <c r="AD589" s="134" t="str">
        <f ca="1">IFERROR(IF(AC589=0,0,VLOOKUP(SUBSTITUTE(VLOOKUP(AC589,#REF!,MATCH("strItemName",#REF!,0),FALSE),"SUI_",""),#REF!,2,FALSE)),"ERROR")</f>
        <v>ERROR</v>
      </c>
      <c r="AE589" s="22">
        <f t="shared" ref="AE589" ca="1" si="29">IF(AC589=0,0,IF(OR(INT(AC589/10000)=15,INT(AC589/10000)=24,INT(AC589/10000)=35),AC589,IF(AC589&gt;300000,AC589,IF(AC589&lt;200000,AC589+10100,AC589+100))))</f>
        <v>4013010</v>
      </c>
      <c r="AF589" s="134" t="str">
        <f ca="1">IFERROR(IF(AE589=0,0,VLOOKUP(SUBSTITUTE(VLOOKUP(AE589,#REF!,MATCH("strItemName",#REF!,0),FALSE),"SUI_",""),#REF!,2,FALSE)),"ERROR")</f>
        <v>ERROR</v>
      </c>
      <c r="AG589" s="88">
        <v>0</v>
      </c>
      <c r="AH589" s="134">
        <f>IFERROR(IF(AG589=0,0,VLOOKUP(SUBSTITUTE(VLOOKUP(AG589,#REF!,MATCH("strItemName",#REF!,0),FALSE),"SUI_",""),#REF!,2,FALSE)),"ERROR")</f>
        <v>0</v>
      </c>
      <c r="AI589" s="22">
        <f ca="1">IFERROR(IFERROR(VLOOKUP($B589,INDIRECT(VLOOKUP($E589,보상!$S:$AA,2,FALSE)),MATCH(AI$6,INDIRECT(VLOOKUP($E589,보상!$S:$AA,3,FALSE)),0),FALSE),VLOOKUP($B589,INDIRECT(VLOOKUP($E589&amp;"_U",보상!$S:$AA,2,FALSE)),MATCH(AI$6,INDIRECT(VLOOKUP($E589&amp;"_U",보상!$S:$AA,3,FALSE)),0),FALSE)),"ERROR")</f>
        <v>1</v>
      </c>
      <c r="AJ589" s="22">
        <v>0</v>
      </c>
      <c r="AK589" s="22">
        <v>0</v>
      </c>
      <c r="AL589" s="22">
        <v>0</v>
      </c>
      <c r="AM589" s="22" t="b">
        <v>0</v>
      </c>
      <c r="AN589" s="22">
        <v>0</v>
      </c>
      <c r="AO589" s="22">
        <v>0</v>
      </c>
    </row>
    <row r="590" spans="2:41" ht="16.5" customHeight="1" x14ac:dyDescent="0.3">
      <c r="B590" s="153">
        <f t="shared" ref="B590:B653" si="30">C590</f>
        <v>1084203</v>
      </c>
      <c r="C590" s="22">
        <v>1084203</v>
      </c>
      <c r="D590" s="156" t="str">
        <f ca="1">IFERROR(IFERROR(VLOOKUP($B590,INDIRECT(VLOOKUP($E590,보상!$S:$AA,2,FALSE)),MATCH(D$6,INDIRECT(VLOOKUP($E590,보상!$S:$AA,3,FALSE)),0),FALSE),VLOOKUP($B590,INDIRECT(VLOOKUP($E590&amp;"_U",보상!$S:$AA,2,FALSE)),MATCH(D$6,INDIRECT(VLOOKUP($E590&amp;"_U",보상!$S:$AA,3,FALSE)),0),FALSE)),"ERROR")</f>
        <v>위태로운 숲</v>
      </c>
      <c r="E590" s="22" t="s">
        <v>384</v>
      </c>
      <c r="F590" s="22">
        <f>COUNTIF($C$8:$C590,$C590)</f>
        <v>1</v>
      </c>
      <c r="G590" s="22" t="b">
        <v>0</v>
      </c>
      <c r="H590" s="22">
        <v>0</v>
      </c>
      <c r="I590" s="129">
        <f>IFERROR(IF(H590=0,0,VLOOKUP(VLOOKUP(H590,#REF!,MATCH("strMailTitleID",#REF!,0),FALSE),#REF!,2,FALSE)),"ERROR")</f>
        <v>0</v>
      </c>
      <c r="J590" s="176">
        <v>0</v>
      </c>
      <c r="K590" s="129">
        <f>IFERROR(IF(J590=0,0,VLOOKUP(VLOOKUP(J590,#REF!,MATCH("strMailTitleID",#REF!,0),FALSE),#REF!,2,FALSE)),"ERROR")</f>
        <v>0</v>
      </c>
      <c r="L590" s="22">
        <f ca="1">IFERROR(IFERROR(VLOOKUP($B590,INDIRECT(VLOOKUP($E590,보상!$S:$AA,2,FALSE)),MATCH(L$6,INDIRECT(VLOOKUP($E590,보상!$S:$AA,3,FALSE)),0),FALSE),VLOOKUP($B590,INDIRECT(VLOOKUP($E590&amp;"_U",보상!$S:$AA,2,FALSE)),MATCH(L$6,INDIRECT(VLOOKUP($E590&amp;"_U",보상!$S:$AA,3,FALSE)),0),FALSE)),"ERROR")</f>
        <v>51420</v>
      </c>
      <c r="M590" s="22">
        <v>0</v>
      </c>
      <c r="N590" s="22">
        <v>0</v>
      </c>
      <c r="O590" s="22">
        <v>0</v>
      </c>
      <c r="P590" s="22" t="str">
        <f ca="1">IFERROR(IFERROR(VLOOKUP($B590,INDIRECT(VLOOKUP($E590,보상!$S:$AA,2,FALSE)),MATCH(P$6,INDIRECT(VLOOKUP($E590,보상!$S:$AA,3,FALSE)),0),FALSE),VLOOKUP($B590,INDIRECT(VLOOKUP($E590&amp;"_U",보상!$S:$AA,2,FALSE)),MATCH(P$6,INDIRECT(VLOOKUP($E590&amp;"_U",보상!$S:$AA,3,FALSE)),0),FALSE)),"ERROR")</f>
        <v>Gold</v>
      </c>
      <c r="Q590" s="22">
        <f ca="1">IFERROR(IFERROR(VLOOKUP($B590,INDIRECT(VLOOKUP($E590,보상!$S:$AA,2,FALSE)),MATCH(Q$6,INDIRECT(VLOOKUP($E590,보상!$S:$AA,3,FALSE)),0),FALSE),VLOOKUP($B590,INDIRECT(VLOOKUP($E590&amp;"_U",보상!$S:$AA,2,FALSE)),MATCH(Q$6,INDIRECT(VLOOKUP($E590&amp;"_U",보상!$S:$AA,3,FALSE)),0),FALSE)),"ERROR")</f>
        <v>40460</v>
      </c>
      <c r="R590" s="22" t="b">
        <v>0</v>
      </c>
      <c r="S590" s="22" t="b">
        <v>0</v>
      </c>
      <c r="T590" s="22">
        <f ca="1">IFERROR(IF(W590=0,0,VLOOKUP(W590,보상!$D:$K,6,FALSE)),"-")</f>
        <v>0</v>
      </c>
      <c r="U590" s="22">
        <f ca="1">IFERROR(IF(W590=0,0,VLOOKUP(W590,보상!$D:$K,7,FALSE)),"-")</f>
        <v>0</v>
      </c>
      <c r="V590" s="22">
        <f ca="1">IFERROR(IF(W590=0,0,VLOOKUP(W590,보상!$D:$K,8,FALSE)),"-")</f>
        <v>0</v>
      </c>
      <c r="W590" s="22">
        <f ca="1">IFERROR(IFERROR(VLOOKUP($B590,INDIRECT(VLOOKUP($E590,보상!$S:$AA,2,FALSE)),MATCH(W$6,INDIRECT(VLOOKUP($E590,보상!$S:$AA,3,FALSE)),0),FALSE),VLOOKUP($B590,INDIRECT(VLOOKUP($E590&amp;"_U",보상!$S:$AA,2,FALSE)),MATCH(W$6,INDIRECT(VLOOKUP($E590&amp;"_U",보상!$S:$AA,3,FALSE)),0),FALSE)),"ERROR")</f>
        <v>3160001</v>
      </c>
      <c r="X590" s="134" t="str">
        <f ca="1">IFERROR(IF(W590=0,0,VLOOKUP(SUBSTITUTE(VLOOKUP(W590,#REF!,MATCH("strItemName",#REF!,0),FALSE),"SUI_",""),#REF!,2,FALSE)),"ERROR")</f>
        <v>ERROR</v>
      </c>
      <c r="Y590" s="22">
        <f t="shared" ref="Y590:AE653" ca="1" si="31">IF(W590=0,0,IF(OR(INT(W590/10000)=15,INT(W590/10000)=24,INT(W590/10000)=35),W590,IF(W590&gt;300000,W590,IF(W590&lt;200000,W590+10100,W590+100))))</f>
        <v>3160001</v>
      </c>
      <c r="Z590" s="134" t="str">
        <f ca="1">IFERROR(IF(Y590=0,0,VLOOKUP(SUBSTITUTE(VLOOKUP(Y590,#REF!,MATCH("strItemName",#REF!,0),FALSE),"SUI_",""),#REF!,2,FALSE)),"ERROR")</f>
        <v>ERROR</v>
      </c>
      <c r="AA590" s="22">
        <f t="shared" ca="1" si="31"/>
        <v>3160001</v>
      </c>
      <c r="AB590" s="134" t="str">
        <f ca="1">IFERROR(IF(AA590=0,0,VLOOKUP(SUBSTITUTE(VLOOKUP(AA590,#REF!,MATCH("strItemName",#REF!,0),FALSE),"SUI_",""),#REF!,2,FALSE)),"ERROR")</f>
        <v>ERROR</v>
      </c>
      <c r="AC590" s="22">
        <f t="shared" ca="1" si="31"/>
        <v>3160001</v>
      </c>
      <c r="AD590" s="134" t="str">
        <f ca="1">IFERROR(IF(AC590=0,0,VLOOKUP(SUBSTITUTE(VLOOKUP(AC590,#REF!,MATCH("strItemName",#REF!,0),FALSE),"SUI_",""),#REF!,2,FALSE)),"ERROR")</f>
        <v>ERROR</v>
      </c>
      <c r="AE590" s="22">
        <f t="shared" ca="1" si="31"/>
        <v>3160001</v>
      </c>
      <c r="AF590" s="134" t="str">
        <f ca="1">IFERROR(IF(AE590=0,0,VLOOKUP(SUBSTITUTE(VLOOKUP(AE590,#REF!,MATCH("strItemName",#REF!,0),FALSE),"SUI_",""),#REF!,2,FALSE)),"ERROR")</f>
        <v>ERROR</v>
      </c>
      <c r="AG590" s="88">
        <v>0</v>
      </c>
      <c r="AH590" s="134">
        <f>IFERROR(IF(AG590=0,0,VLOOKUP(SUBSTITUTE(VLOOKUP(AG590,#REF!,MATCH("strItemName",#REF!,0),FALSE),"SUI_",""),#REF!,2,FALSE)),"ERROR")</f>
        <v>0</v>
      </c>
      <c r="AI590" s="22">
        <f ca="1">IFERROR(IFERROR(VLOOKUP($B590,INDIRECT(VLOOKUP($E590,보상!$S:$AA,2,FALSE)),MATCH(AI$6,INDIRECT(VLOOKUP($E590,보상!$S:$AA,3,FALSE)),0),FALSE),VLOOKUP($B590,INDIRECT(VLOOKUP($E590&amp;"_U",보상!$S:$AA,2,FALSE)),MATCH(AI$6,INDIRECT(VLOOKUP($E590&amp;"_U",보상!$S:$AA,3,FALSE)),0),FALSE)),"ERROR")</f>
        <v>5</v>
      </c>
      <c r="AJ590" s="22">
        <v>0</v>
      </c>
      <c r="AK590" s="22">
        <v>0</v>
      </c>
      <c r="AL590" s="22">
        <v>0</v>
      </c>
      <c r="AM590" s="22" t="b">
        <v>0</v>
      </c>
      <c r="AN590" s="22">
        <v>0</v>
      </c>
      <c r="AO590" s="22">
        <v>0</v>
      </c>
    </row>
    <row r="591" spans="2:41" ht="16.5" customHeight="1" x14ac:dyDescent="0.3">
      <c r="B591" s="153">
        <f t="shared" si="30"/>
        <v>1084303</v>
      </c>
      <c r="C591" s="22">
        <v>1084303</v>
      </c>
      <c r="D591" s="156" t="str">
        <f ca="1">IFERROR(IFERROR(VLOOKUP($B591,INDIRECT(VLOOKUP($E591,보상!$S:$AA,2,FALSE)),MATCH(D$6,INDIRECT(VLOOKUP($E591,보상!$S:$AA,3,FALSE)),0),FALSE),VLOOKUP($B591,INDIRECT(VLOOKUP($E591&amp;"_U",보상!$S:$AA,2,FALSE)),MATCH(D$6,INDIRECT(VLOOKUP($E591&amp;"_U",보상!$S:$AA,3,FALSE)),0),FALSE)),"ERROR")</f>
        <v>스켈레톤의 증표</v>
      </c>
      <c r="E591" s="22" t="s">
        <v>384</v>
      </c>
      <c r="F591" s="22">
        <f>COUNTIF($C$8:$C591,$C591)</f>
        <v>1</v>
      </c>
      <c r="G591" s="22" t="b">
        <v>0</v>
      </c>
      <c r="H591" s="22">
        <v>0</v>
      </c>
      <c r="I591" s="129">
        <f>IFERROR(IF(H591=0,0,VLOOKUP(VLOOKUP(H591,#REF!,MATCH("strMailTitleID",#REF!,0),FALSE),#REF!,2,FALSE)),"ERROR")</f>
        <v>0</v>
      </c>
      <c r="J591" s="176">
        <v>0</v>
      </c>
      <c r="K591" s="129">
        <f>IFERROR(IF(J591=0,0,VLOOKUP(VLOOKUP(J591,#REF!,MATCH("strMailTitleID",#REF!,0),FALSE),#REF!,2,FALSE)),"ERROR")</f>
        <v>0</v>
      </c>
      <c r="L591" s="22">
        <f ca="1">IFERROR(IFERROR(VLOOKUP($B591,INDIRECT(VLOOKUP($E591,보상!$S:$AA,2,FALSE)),MATCH(L$6,INDIRECT(VLOOKUP($E591,보상!$S:$AA,3,FALSE)),0),FALSE),VLOOKUP($B591,INDIRECT(VLOOKUP($E591&amp;"_U",보상!$S:$AA,2,FALSE)),MATCH(L$6,INDIRECT(VLOOKUP($E591&amp;"_U",보상!$S:$AA,3,FALSE)),0),FALSE)),"ERROR")</f>
        <v>51740</v>
      </c>
      <c r="M591" s="22">
        <v>0</v>
      </c>
      <c r="N591" s="22">
        <v>0</v>
      </c>
      <c r="O591" s="22">
        <v>0</v>
      </c>
      <c r="P591" s="22" t="str">
        <f ca="1">IFERROR(IFERROR(VLOOKUP($B591,INDIRECT(VLOOKUP($E591,보상!$S:$AA,2,FALSE)),MATCH(P$6,INDIRECT(VLOOKUP($E591,보상!$S:$AA,3,FALSE)),0),FALSE),VLOOKUP($B591,INDIRECT(VLOOKUP($E591&amp;"_U",보상!$S:$AA,2,FALSE)),MATCH(P$6,INDIRECT(VLOOKUP($E591&amp;"_U",보상!$S:$AA,3,FALSE)),0),FALSE)),"ERROR")</f>
        <v>Gold</v>
      </c>
      <c r="Q591" s="22">
        <f ca="1">IFERROR(IFERROR(VLOOKUP($B591,INDIRECT(VLOOKUP($E591,보상!$S:$AA,2,FALSE)),MATCH(Q$6,INDIRECT(VLOOKUP($E591,보상!$S:$AA,3,FALSE)),0),FALSE),VLOOKUP($B591,INDIRECT(VLOOKUP($E591&amp;"_U",보상!$S:$AA,2,FALSE)),MATCH(Q$6,INDIRECT(VLOOKUP($E591&amp;"_U",보상!$S:$AA,3,FALSE)),0),FALSE)),"ERROR")</f>
        <v>40950</v>
      </c>
      <c r="R591" s="22" t="b">
        <v>0</v>
      </c>
      <c r="S591" s="22" t="b">
        <v>0</v>
      </c>
      <c r="T591" s="22">
        <f ca="1">IFERROR(IF(W591=0,0,VLOOKUP(W591,보상!$D:$K,6,FALSE)),"-")</f>
        <v>0</v>
      </c>
      <c r="U591" s="22">
        <f ca="1">IFERROR(IF(W591=0,0,VLOOKUP(W591,보상!$D:$K,7,FALSE)),"-")</f>
        <v>0</v>
      </c>
      <c r="V591" s="22">
        <f ca="1">IFERROR(IF(W591=0,0,VLOOKUP(W591,보상!$D:$K,8,FALSE)),"-")</f>
        <v>0</v>
      </c>
      <c r="W591" s="22">
        <f ca="1">IFERROR(IFERROR(VLOOKUP($B591,INDIRECT(VLOOKUP($E591,보상!$S:$AA,2,FALSE)),MATCH(W$6,INDIRECT(VLOOKUP($E591,보상!$S:$AA,3,FALSE)),0),FALSE),VLOOKUP($B591,INDIRECT(VLOOKUP($E591&amp;"_U",보상!$S:$AA,2,FALSE)),MATCH(W$6,INDIRECT(VLOOKUP($E591&amp;"_U",보상!$S:$AA,3,FALSE)),0),FALSE)),"ERROR")</f>
        <v>2006001</v>
      </c>
      <c r="X591" s="134" t="str">
        <f ca="1">IFERROR(IF(W591=0,0,VLOOKUP(SUBSTITUTE(VLOOKUP(W591,#REF!,MATCH("strItemName",#REF!,0),FALSE),"SUI_",""),#REF!,2,FALSE)),"ERROR")</f>
        <v>ERROR</v>
      </c>
      <c r="Y591" s="22">
        <f t="shared" ca="1" si="31"/>
        <v>2006001</v>
      </c>
      <c r="Z591" s="134" t="str">
        <f ca="1">IFERROR(IF(Y591=0,0,VLOOKUP(SUBSTITUTE(VLOOKUP(Y591,#REF!,MATCH("strItemName",#REF!,0),FALSE),"SUI_",""),#REF!,2,FALSE)),"ERROR")</f>
        <v>ERROR</v>
      </c>
      <c r="AA591" s="22">
        <f t="shared" ca="1" si="31"/>
        <v>2006001</v>
      </c>
      <c r="AB591" s="134" t="str">
        <f ca="1">IFERROR(IF(AA591=0,0,VLOOKUP(SUBSTITUTE(VLOOKUP(AA591,#REF!,MATCH("strItemName",#REF!,0),FALSE),"SUI_",""),#REF!,2,FALSE)),"ERROR")</f>
        <v>ERROR</v>
      </c>
      <c r="AC591" s="22">
        <f t="shared" ca="1" si="31"/>
        <v>2006001</v>
      </c>
      <c r="AD591" s="134" t="str">
        <f ca="1">IFERROR(IF(AC591=0,0,VLOOKUP(SUBSTITUTE(VLOOKUP(AC591,#REF!,MATCH("strItemName",#REF!,0),FALSE),"SUI_",""),#REF!,2,FALSE)),"ERROR")</f>
        <v>ERROR</v>
      </c>
      <c r="AE591" s="22">
        <f t="shared" ca="1" si="31"/>
        <v>2006001</v>
      </c>
      <c r="AF591" s="134" t="str">
        <f ca="1">IFERROR(IF(AE591=0,0,VLOOKUP(SUBSTITUTE(VLOOKUP(AE591,#REF!,MATCH("strItemName",#REF!,0),FALSE),"SUI_",""),#REF!,2,FALSE)),"ERROR")</f>
        <v>ERROR</v>
      </c>
      <c r="AG591" s="88">
        <v>0</v>
      </c>
      <c r="AH591" s="134">
        <f>IFERROR(IF(AG591=0,0,VLOOKUP(SUBSTITUTE(VLOOKUP(AG591,#REF!,MATCH("strItemName",#REF!,0),FALSE),"SUI_",""),#REF!,2,FALSE)),"ERROR")</f>
        <v>0</v>
      </c>
      <c r="AI591" s="22">
        <f ca="1">IFERROR(IFERROR(VLOOKUP($B591,INDIRECT(VLOOKUP($E591,보상!$S:$AA,2,FALSE)),MATCH(AI$6,INDIRECT(VLOOKUP($E591,보상!$S:$AA,3,FALSE)),0),FALSE),VLOOKUP($B591,INDIRECT(VLOOKUP($E591&amp;"_U",보상!$S:$AA,2,FALSE)),MATCH(AI$6,INDIRECT(VLOOKUP($E591&amp;"_U",보상!$S:$AA,3,FALSE)),0),FALSE)),"ERROR")</f>
        <v>5</v>
      </c>
      <c r="AJ591" s="22">
        <v>0</v>
      </c>
      <c r="AK591" s="22">
        <v>0</v>
      </c>
      <c r="AL591" s="22">
        <v>0</v>
      </c>
      <c r="AM591" s="22" t="b">
        <v>0</v>
      </c>
      <c r="AN591" s="22">
        <v>0</v>
      </c>
      <c r="AO591" s="22">
        <v>0</v>
      </c>
    </row>
    <row r="592" spans="2:41" ht="16.5" customHeight="1" x14ac:dyDescent="0.3">
      <c r="B592" s="153">
        <f t="shared" si="30"/>
        <v>1084403</v>
      </c>
      <c r="C592" s="22">
        <v>1084403</v>
      </c>
      <c r="D592" s="156" t="str">
        <f ca="1">IFERROR(IFERROR(VLOOKUP($B592,INDIRECT(VLOOKUP($E592,보상!$S:$AA,2,FALSE)),MATCH(D$6,INDIRECT(VLOOKUP($E592,보상!$S:$AA,3,FALSE)),0),FALSE),VLOOKUP($B592,INDIRECT(VLOOKUP($E592&amp;"_U",보상!$S:$AA,2,FALSE)),MATCH(D$6,INDIRECT(VLOOKUP($E592&amp;"_U",보상!$S:$AA,3,FALSE)),0),FALSE)),"ERROR")</f>
        <v>스켈레톤의 정체</v>
      </c>
      <c r="E592" s="22" t="s">
        <v>384</v>
      </c>
      <c r="F592" s="22">
        <f>COUNTIF($C$8:$C592,$C592)</f>
        <v>1</v>
      </c>
      <c r="G592" s="22" t="b">
        <v>0</v>
      </c>
      <c r="H592" s="22">
        <v>0</v>
      </c>
      <c r="I592" s="129">
        <f>IFERROR(IF(H592=0,0,VLOOKUP(VLOOKUP(H592,#REF!,MATCH("strMailTitleID",#REF!,0),FALSE),#REF!,2,FALSE)),"ERROR")</f>
        <v>0</v>
      </c>
      <c r="J592" s="176">
        <v>0</v>
      </c>
      <c r="K592" s="129">
        <f>IFERROR(IF(J592=0,0,VLOOKUP(VLOOKUP(J592,#REF!,MATCH("strMailTitleID",#REF!,0),FALSE),#REF!,2,FALSE)),"ERROR")</f>
        <v>0</v>
      </c>
      <c r="L592" s="22">
        <f ca="1">IFERROR(IFERROR(VLOOKUP($B592,INDIRECT(VLOOKUP($E592,보상!$S:$AA,2,FALSE)),MATCH(L$6,INDIRECT(VLOOKUP($E592,보상!$S:$AA,3,FALSE)),0),FALSE),VLOOKUP($B592,INDIRECT(VLOOKUP($E592&amp;"_U",보상!$S:$AA,2,FALSE)),MATCH(L$6,INDIRECT(VLOOKUP($E592&amp;"_U",보상!$S:$AA,3,FALSE)),0),FALSE)),"ERROR")</f>
        <v>48930</v>
      </c>
      <c r="M592" s="22">
        <v>0</v>
      </c>
      <c r="N592" s="22">
        <v>0</v>
      </c>
      <c r="O592" s="22">
        <v>0</v>
      </c>
      <c r="P592" s="22" t="str">
        <f ca="1">IFERROR(IFERROR(VLOOKUP($B592,INDIRECT(VLOOKUP($E592,보상!$S:$AA,2,FALSE)),MATCH(P$6,INDIRECT(VLOOKUP($E592,보상!$S:$AA,3,FALSE)),0),FALSE),VLOOKUP($B592,INDIRECT(VLOOKUP($E592&amp;"_U",보상!$S:$AA,2,FALSE)),MATCH(P$6,INDIRECT(VLOOKUP($E592&amp;"_U",보상!$S:$AA,3,FALSE)),0),FALSE)),"ERROR")</f>
        <v>Gold</v>
      </c>
      <c r="Q592" s="22">
        <f ca="1">IFERROR(IFERROR(VLOOKUP($B592,INDIRECT(VLOOKUP($E592,보상!$S:$AA,2,FALSE)),MATCH(Q$6,INDIRECT(VLOOKUP($E592,보상!$S:$AA,3,FALSE)),0),FALSE),VLOOKUP($B592,INDIRECT(VLOOKUP($E592&amp;"_U",보상!$S:$AA,2,FALSE)),MATCH(Q$6,INDIRECT(VLOOKUP($E592&amp;"_U",보상!$S:$AA,3,FALSE)),0),FALSE)),"ERROR")</f>
        <v>40950</v>
      </c>
      <c r="R592" s="22" t="b">
        <v>0</v>
      </c>
      <c r="S592" s="22" t="b">
        <v>0</v>
      </c>
      <c r="T592" s="22">
        <f ca="1">IFERROR(IF(W592=0,0,VLOOKUP(W592,보상!$D:$K,6,FALSE)),"-")</f>
        <v>0</v>
      </c>
      <c r="U592" s="22">
        <f ca="1">IFERROR(IF(W592=0,0,VLOOKUP(W592,보상!$D:$K,7,FALSE)),"-")</f>
        <v>5250</v>
      </c>
      <c r="V592" s="22">
        <f ca="1">IFERROR(IF(W592=0,0,VLOOKUP(W592,보상!$D:$K,8,FALSE)),"-")</f>
        <v>0</v>
      </c>
      <c r="W592" s="22">
        <f ca="1">IFERROR(IFERROR(VLOOKUP($B592,INDIRECT(VLOOKUP($E592,보상!$S:$AA,2,FALSE)),MATCH(W$6,INDIRECT(VLOOKUP($E592,보상!$S:$AA,3,FALSE)),0),FALSE),VLOOKUP($B592,INDIRECT(VLOOKUP($E592&amp;"_U",보상!$S:$AA,2,FALSE)),MATCH(W$6,INDIRECT(VLOOKUP($E592&amp;"_U",보상!$S:$AA,3,FALSE)),0),FALSE)),"ERROR")</f>
        <v>243001</v>
      </c>
      <c r="X592" s="134" t="str">
        <f ca="1">IFERROR(IF(W592=0,0,VLOOKUP(SUBSTITUTE(VLOOKUP(W592,#REF!,MATCH("strItemName",#REF!,0),FALSE),"SUI_",""),#REF!,2,FALSE)),"ERROR")</f>
        <v>ERROR</v>
      </c>
      <c r="Y592" s="22">
        <f t="shared" ca="1" si="31"/>
        <v>243001</v>
      </c>
      <c r="Z592" s="134" t="str">
        <f ca="1">IFERROR(IF(Y592=0,0,VLOOKUP(SUBSTITUTE(VLOOKUP(Y592,#REF!,MATCH("strItemName",#REF!,0),FALSE),"SUI_",""),#REF!,2,FALSE)),"ERROR")</f>
        <v>ERROR</v>
      </c>
      <c r="AA592" s="22">
        <f t="shared" ca="1" si="31"/>
        <v>243001</v>
      </c>
      <c r="AB592" s="134" t="str">
        <f ca="1">IFERROR(IF(AA592=0,0,VLOOKUP(SUBSTITUTE(VLOOKUP(AA592,#REF!,MATCH("strItemName",#REF!,0),FALSE),"SUI_",""),#REF!,2,FALSE)),"ERROR")</f>
        <v>ERROR</v>
      </c>
      <c r="AC592" s="22">
        <f t="shared" ca="1" si="31"/>
        <v>243001</v>
      </c>
      <c r="AD592" s="134" t="str">
        <f ca="1">IFERROR(IF(AC592=0,0,VLOOKUP(SUBSTITUTE(VLOOKUP(AC592,#REF!,MATCH("strItemName",#REF!,0),FALSE),"SUI_",""),#REF!,2,FALSE)),"ERROR")</f>
        <v>ERROR</v>
      </c>
      <c r="AE592" s="22">
        <f t="shared" ca="1" si="31"/>
        <v>243001</v>
      </c>
      <c r="AF592" s="134" t="str">
        <f ca="1">IFERROR(IF(AE592=0,0,VLOOKUP(SUBSTITUTE(VLOOKUP(AE592,#REF!,MATCH("strItemName",#REF!,0),FALSE),"SUI_",""),#REF!,2,FALSE)),"ERROR")</f>
        <v>ERROR</v>
      </c>
      <c r="AG592" s="88">
        <v>0</v>
      </c>
      <c r="AH592" s="134">
        <f>IFERROR(IF(AG592=0,0,VLOOKUP(SUBSTITUTE(VLOOKUP(AG592,#REF!,MATCH("strItemName",#REF!,0),FALSE),"SUI_",""),#REF!,2,FALSE)),"ERROR")</f>
        <v>0</v>
      </c>
      <c r="AI592" s="22">
        <f ca="1">IFERROR(IFERROR(VLOOKUP($B592,INDIRECT(VLOOKUP($E592,보상!$S:$AA,2,FALSE)),MATCH(AI$6,INDIRECT(VLOOKUP($E592,보상!$S:$AA,3,FALSE)),0),FALSE),VLOOKUP($B592,INDIRECT(VLOOKUP($E592&amp;"_U",보상!$S:$AA,2,FALSE)),MATCH(AI$6,INDIRECT(VLOOKUP($E592&amp;"_U",보상!$S:$AA,3,FALSE)),0),FALSE)),"ERROR")</f>
        <v>1</v>
      </c>
      <c r="AJ592" s="22">
        <v>0</v>
      </c>
      <c r="AK592" s="22">
        <v>0</v>
      </c>
      <c r="AL592" s="22">
        <v>0</v>
      </c>
      <c r="AM592" s="22" t="b">
        <v>0</v>
      </c>
      <c r="AN592" s="22">
        <v>0</v>
      </c>
      <c r="AO592" s="22">
        <v>0</v>
      </c>
    </row>
    <row r="593" spans="2:41" ht="16.5" customHeight="1" x14ac:dyDescent="0.3">
      <c r="B593" s="153">
        <f t="shared" si="30"/>
        <v>1084503</v>
      </c>
      <c r="C593" s="22">
        <v>1084503</v>
      </c>
      <c r="D593" s="156" t="str">
        <f ca="1">IFERROR(IFERROR(VLOOKUP($B593,INDIRECT(VLOOKUP($E593,보상!$S:$AA,2,FALSE)),MATCH(D$6,INDIRECT(VLOOKUP($E593,보상!$S:$AA,3,FALSE)),0),FALSE),VLOOKUP($B593,INDIRECT(VLOOKUP($E593&amp;"_U",보상!$S:$AA,2,FALSE)),MATCH(D$6,INDIRECT(VLOOKUP($E593&amp;"_U",보상!$S:$AA,3,FALSE)),0),FALSE)),"ERROR")</f>
        <v>시간 벌기</v>
      </c>
      <c r="E593" s="22" t="s">
        <v>384</v>
      </c>
      <c r="F593" s="22">
        <f>COUNTIF($C$8:$C593,$C593)</f>
        <v>1</v>
      </c>
      <c r="G593" s="22" t="b">
        <v>0</v>
      </c>
      <c r="H593" s="22">
        <v>0</v>
      </c>
      <c r="I593" s="129">
        <f>IFERROR(IF(H593=0,0,VLOOKUP(VLOOKUP(H593,#REF!,MATCH("strMailTitleID",#REF!,0),FALSE),#REF!,2,FALSE)),"ERROR")</f>
        <v>0</v>
      </c>
      <c r="J593" s="176">
        <v>0</v>
      </c>
      <c r="K593" s="129">
        <f>IFERROR(IF(J593=0,0,VLOOKUP(VLOOKUP(J593,#REF!,MATCH("strMailTitleID",#REF!,0),FALSE),#REF!,2,FALSE)),"ERROR")</f>
        <v>0</v>
      </c>
      <c r="L593" s="22">
        <f ca="1">IFERROR(IFERROR(VLOOKUP($B593,INDIRECT(VLOOKUP($E593,보상!$S:$AA,2,FALSE)),MATCH(L$6,INDIRECT(VLOOKUP($E593,보상!$S:$AA,3,FALSE)),0),FALSE),VLOOKUP($B593,INDIRECT(VLOOKUP($E593&amp;"_U",보상!$S:$AA,2,FALSE)),MATCH(L$6,INDIRECT(VLOOKUP($E593&amp;"_U",보상!$S:$AA,3,FALSE)),0),FALSE)),"ERROR")</f>
        <v>53370</v>
      </c>
      <c r="M593" s="22">
        <v>0</v>
      </c>
      <c r="N593" s="22">
        <v>0</v>
      </c>
      <c r="O593" s="22">
        <v>0</v>
      </c>
      <c r="P593" s="22" t="str">
        <f ca="1">IFERROR(IFERROR(VLOOKUP($B593,INDIRECT(VLOOKUP($E593,보상!$S:$AA,2,FALSE)),MATCH(P$6,INDIRECT(VLOOKUP($E593,보상!$S:$AA,3,FALSE)),0),FALSE),VLOOKUP($B593,INDIRECT(VLOOKUP($E593&amp;"_U",보상!$S:$AA,2,FALSE)),MATCH(P$6,INDIRECT(VLOOKUP($E593&amp;"_U",보상!$S:$AA,3,FALSE)),0),FALSE)),"ERROR")</f>
        <v>Gold</v>
      </c>
      <c r="Q593" s="22">
        <f ca="1">IFERROR(IFERROR(VLOOKUP($B593,INDIRECT(VLOOKUP($E593,보상!$S:$AA,2,FALSE)),MATCH(Q$6,INDIRECT(VLOOKUP($E593,보상!$S:$AA,3,FALSE)),0),FALSE),VLOOKUP($B593,INDIRECT(VLOOKUP($E593&amp;"_U",보상!$S:$AA,2,FALSE)),MATCH(Q$6,INDIRECT(VLOOKUP($E593&amp;"_U",보상!$S:$AA,3,FALSE)),0),FALSE)),"ERROR")</f>
        <v>40950</v>
      </c>
      <c r="R593" s="22" t="b">
        <v>0</v>
      </c>
      <c r="S593" s="22" t="b">
        <v>0</v>
      </c>
      <c r="T593" s="22">
        <f ca="1">IFERROR(IF(W593=0,0,VLOOKUP(W593,보상!$D:$K,6,FALSE)),"-")</f>
        <v>0</v>
      </c>
      <c r="U593" s="22">
        <f ca="1">IFERROR(IF(W593=0,0,VLOOKUP(W593,보상!$D:$K,7,FALSE)),"-")</f>
        <v>0</v>
      </c>
      <c r="V593" s="22">
        <f ca="1">IFERROR(IF(W593=0,0,VLOOKUP(W593,보상!$D:$K,8,FALSE)),"-")</f>
        <v>0</v>
      </c>
      <c r="W593" s="22">
        <f ca="1">IFERROR(IFERROR(VLOOKUP($B593,INDIRECT(VLOOKUP($E593,보상!$S:$AA,2,FALSE)),MATCH(W$6,INDIRECT(VLOOKUP($E593,보상!$S:$AA,3,FALSE)),0),FALSE),VLOOKUP($B593,INDIRECT(VLOOKUP($E593&amp;"_U",보상!$S:$AA,2,FALSE)),MATCH(W$6,INDIRECT(VLOOKUP($E593&amp;"_U",보상!$S:$AA,3,FALSE)),0),FALSE)),"ERROR")</f>
        <v>2015001</v>
      </c>
      <c r="X593" s="134" t="str">
        <f ca="1">IFERROR(IF(W593=0,0,VLOOKUP(SUBSTITUTE(VLOOKUP(W593,#REF!,MATCH("strItemName",#REF!,0),FALSE),"SUI_",""),#REF!,2,FALSE)),"ERROR")</f>
        <v>ERROR</v>
      </c>
      <c r="Y593" s="22">
        <f t="shared" ca="1" si="31"/>
        <v>2015001</v>
      </c>
      <c r="Z593" s="134" t="str">
        <f ca="1">IFERROR(IF(Y593=0,0,VLOOKUP(SUBSTITUTE(VLOOKUP(Y593,#REF!,MATCH("strItemName",#REF!,0),FALSE),"SUI_",""),#REF!,2,FALSE)),"ERROR")</f>
        <v>ERROR</v>
      </c>
      <c r="AA593" s="22">
        <f t="shared" ca="1" si="31"/>
        <v>2015001</v>
      </c>
      <c r="AB593" s="134" t="str">
        <f ca="1">IFERROR(IF(AA593=0,0,VLOOKUP(SUBSTITUTE(VLOOKUP(AA593,#REF!,MATCH("strItemName",#REF!,0),FALSE),"SUI_",""),#REF!,2,FALSE)),"ERROR")</f>
        <v>ERROR</v>
      </c>
      <c r="AC593" s="22">
        <f t="shared" ca="1" si="31"/>
        <v>2015001</v>
      </c>
      <c r="AD593" s="134" t="str">
        <f ca="1">IFERROR(IF(AC593=0,0,VLOOKUP(SUBSTITUTE(VLOOKUP(AC593,#REF!,MATCH("strItemName",#REF!,0),FALSE),"SUI_",""),#REF!,2,FALSE)),"ERROR")</f>
        <v>ERROR</v>
      </c>
      <c r="AE593" s="22">
        <f t="shared" ca="1" si="31"/>
        <v>2015001</v>
      </c>
      <c r="AF593" s="134" t="str">
        <f ca="1">IFERROR(IF(AE593=0,0,VLOOKUP(SUBSTITUTE(VLOOKUP(AE593,#REF!,MATCH("strItemName",#REF!,0),FALSE),"SUI_",""),#REF!,2,FALSE)),"ERROR")</f>
        <v>ERROR</v>
      </c>
      <c r="AG593" s="88">
        <v>0</v>
      </c>
      <c r="AH593" s="134">
        <f>IFERROR(IF(AG593=0,0,VLOOKUP(SUBSTITUTE(VLOOKUP(AG593,#REF!,MATCH("strItemName",#REF!,0),FALSE),"SUI_",""),#REF!,2,FALSE)),"ERROR")</f>
        <v>0</v>
      </c>
      <c r="AI593" s="22">
        <f ca="1">IFERROR(IFERROR(VLOOKUP($B593,INDIRECT(VLOOKUP($E593,보상!$S:$AA,2,FALSE)),MATCH(AI$6,INDIRECT(VLOOKUP($E593,보상!$S:$AA,3,FALSE)),0),FALSE),VLOOKUP($B593,INDIRECT(VLOOKUP($E593&amp;"_U",보상!$S:$AA,2,FALSE)),MATCH(AI$6,INDIRECT(VLOOKUP($E593&amp;"_U",보상!$S:$AA,3,FALSE)),0),FALSE)),"ERROR")</f>
        <v>5</v>
      </c>
      <c r="AJ593" s="22">
        <v>0</v>
      </c>
      <c r="AK593" s="22">
        <v>0</v>
      </c>
      <c r="AL593" s="22">
        <v>0</v>
      </c>
      <c r="AM593" s="22" t="b">
        <v>0</v>
      </c>
      <c r="AN593" s="22">
        <v>0</v>
      </c>
      <c r="AO593" s="22">
        <v>0</v>
      </c>
    </row>
    <row r="594" spans="2:41" ht="16.5" customHeight="1" x14ac:dyDescent="0.3">
      <c r="B594" s="153">
        <f t="shared" si="30"/>
        <v>1084603</v>
      </c>
      <c r="C594" s="22">
        <v>1084603</v>
      </c>
      <c r="D594" s="156" t="str">
        <f ca="1">IFERROR(IFERROR(VLOOKUP($B594,INDIRECT(VLOOKUP($E594,보상!$S:$AA,2,FALSE)),MATCH(D$6,INDIRECT(VLOOKUP($E594,보상!$S:$AA,3,FALSE)),0),FALSE),VLOOKUP($B594,INDIRECT(VLOOKUP($E594&amp;"_U",보상!$S:$AA,2,FALSE)),MATCH(D$6,INDIRECT(VLOOKUP($E594&amp;"_U",보상!$S:$AA,3,FALSE)),0),FALSE)),"ERROR")</f>
        <v>중앙 지부로</v>
      </c>
      <c r="E594" s="22" t="s">
        <v>384</v>
      </c>
      <c r="F594" s="22">
        <f>COUNTIF($C$8:$C594,$C594)</f>
        <v>1</v>
      </c>
      <c r="G594" s="22" t="b">
        <v>0</v>
      </c>
      <c r="H594" s="22">
        <v>0</v>
      </c>
      <c r="I594" s="129">
        <f>IFERROR(IF(H594=0,0,VLOOKUP(VLOOKUP(H594,#REF!,MATCH("strMailTitleID",#REF!,0),FALSE),#REF!,2,FALSE)),"ERROR")</f>
        <v>0</v>
      </c>
      <c r="J594" s="176">
        <v>0</v>
      </c>
      <c r="K594" s="129">
        <f>IFERROR(IF(J594=0,0,VLOOKUP(VLOOKUP(J594,#REF!,MATCH("strMailTitleID",#REF!,0),FALSE),#REF!,2,FALSE)),"ERROR")</f>
        <v>0</v>
      </c>
      <c r="L594" s="22">
        <f ca="1">IFERROR(IFERROR(VLOOKUP($B594,INDIRECT(VLOOKUP($E594,보상!$S:$AA,2,FALSE)),MATCH(L$6,INDIRECT(VLOOKUP($E594,보상!$S:$AA,3,FALSE)),0),FALSE),VLOOKUP($B594,INDIRECT(VLOOKUP($E594&amp;"_U",보상!$S:$AA,2,FALSE)),MATCH(L$6,INDIRECT(VLOOKUP($E594&amp;"_U",보상!$S:$AA,3,FALSE)),0),FALSE)),"ERROR")</f>
        <v>53370</v>
      </c>
      <c r="M594" s="22">
        <v>0</v>
      </c>
      <c r="N594" s="22">
        <v>0</v>
      </c>
      <c r="O594" s="22">
        <v>0</v>
      </c>
      <c r="P594" s="22" t="str">
        <f ca="1">IFERROR(IFERROR(VLOOKUP($B594,INDIRECT(VLOOKUP($E594,보상!$S:$AA,2,FALSE)),MATCH(P$6,INDIRECT(VLOOKUP($E594,보상!$S:$AA,3,FALSE)),0),FALSE),VLOOKUP($B594,INDIRECT(VLOOKUP($E594&amp;"_U",보상!$S:$AA,2,FALSE)),MATCH(P$6,INDIRECT(VLOOKUP($E594&amp;"_U",보상!$S:$AA,3,FALSE)),0),FALSE)),"ERROR")</f>
        <v>Gold</v>
      </c>
      <c r="Q594" s="22">
        <f ca="1">IFERROR(IFERROR(VLOOKUP($B594,INDIRECT(VLOOKUP($E594,보상!$S:$AA,2,FALSE)),MATCH(Q$6,INDIRECT(VLOOKUP($E594,보상!$S:$AA,3,FALSE)),0),FALSE),VLOOKUP($B594,INDIRECT(VLOOKUP($E594&amp;"_U",보상!$S:$AA,2,FALSE)),MATCH(Q$6,INDIRECT(VLOOKUP($E594&amp;"_U",보상!$S:$AA,3,FALSE)),0),FALSE)),"ERROR")</f>
        <v>40950</v>
      </c>
      <c r="R594" s="22" t="b">
        <v>0</v>
      </c>
      <c r="S594" s="22" t="b">
        <v>0</v>
      </c>
      <c r="T594" s="22">
        <f ca="1">IFERROR(IF(W594=0,0,VLOOKUP(W594,보상!$D:$K,6,FALSE)),"-")</f>
        <v>7500</v>
      </c>
      <c r="U594" s="22">
        <f ca="1">IFERROR(IF(W594=0,0,VLOOKUP(W594,보상!$D:$K,7,FALSE)),"-")</f>
        <v>0</v>
      </c>
      <c r="V594" s="22">
        <f ca="1">IFERROR(IF(W594=0,0,VLOOKUP(W594,보상!$D:$K,8,FALSE)),"-")</f>
        <v>0</v>
      </c>
      <c r="W594" s="22">
        <f ca="1">IFERROR(IFERROR(VLOOKUP($B594,INDIRECT(VLOOKUP($E594,보상!$S:$AA,2,FALSE)),MATCH(W$6,INDIRECT(VLOOKUP($E594,보상!$S:$AA,3,FALSE)),0),FALSE),VLOOKUP($B594,INDIRECT(VLOOKUP($E594&amp;"_U",보상!$S:$AA,2,FALSE)),MATCH(W$6,INDIRECT(VLOOKUP($E594&amp;"_U",보상!$S:$AA,3,FALSE)),0),FALSE)),"ERROR")</f>
        <v>153001</v>
      </c>
      <c r="X594" s="134" t="str">
        <f ca="1">IFERROR(IF(W594=0,0,VLOOKUP(SUBSTITUTE(VLOOKUP(W594,#REF!,MATCH("strItemName",#REF!,0),FALSE),"SUI_",""),#REF!,2,FALSE)),"ERROR")</f>
        <v>ERROR</v>
      </c>
      <c r="Y594" s="22">
        <f t="shared" ca="1" si="31"/>
        <v>153001</v>
      </c>
      <c r="Z594" s="134" t="str">
        <f ca="1">IFERROR(IF(Y594=0,0,VLOOKUP(SUBSTITUTE(VLOOKUP(Y594,#REF!,MATCH("strItemName",#REF!,0),FALSE),"SUI_",""),#REF!,2,FALSE)),"ERROR")</f>
        <v>ERROR</v>
      </c>
      <c r="AA594" s="22">
        <f t="shared" ca="1" si="31"/>
        <v>153001</v>
      </c>
      <c r="AB594" s="134" t="str">
        <f ca="1">IFERROR(IF(AA594=0,0,VLOOKUP(SUBSTITUTE(VLOOKUP(AA594,#REF!,MATCH("strItemName",#REF!,0),FALSE),"SUI_",""),#REF!,2,FALSE)),"ERROR")</f>
        <v>ERROR</v>
      </c>
      <c r="AC594" s="22">
        <f t="shared" ca="1" si="31"/>
        <v>153001</v>
      </c>
      <c r="AD594" s="134" t="str">
        <f ca="1">IFERROR(IF(AC594=0,0,VLOOKUP(SUBSTITUTE(VLOOKUP(AC594,#REF!,MATCH("strItemName",#REF!,0),FALSE),"SUI_",""),#REF!,2,FALSE)),"ERROR")</f>
        <v>ERROR</v>
      </c>
      <c r="AE594" s="22">
        <f t="shared" ca="1" si="31"/>
        <v>153001</v>
      </c>
      <c r="AF594" s="134" t="str">
        <f ca="1">IFERROR(IF(AE594=0,0,VLOOKUP(SUBSTITUTE(VLOOKUP(AE594,#REF!,MATCH("strItemName",#REF!,0),FALSE),"SUI_",""),#REF!,2,FALSE)),"ERROR")</f>
        <v>ERROR</v>
      </c>
      <c r="AG594" s="88">
        <v>0</v>
      </c>
      <c r="AH594" s="134">
        <f>IFERROR(IF(AG594=0,0,VLOOKUP(SUBSTITUTE(VLOOKUP(AG594,#REF!,MATCH("strItemName",#REF!,0),FALSE),"SUI_",""),#REF!,2,FALSE)),"ERROR")</f>
        <v>0</v>
      </c>
      <c r="AI594" s="22">
        <f ca="1">IFERROR(IFERROR(VLOOKUP($B594,INDIRECT(VLOOKUP($E594,보상!$S:$AA,2,FALSE)),MATCH(AI$6,INDIRECT(VLOOKUP($E594,보상!$S:$AA,3,FALSE)),0),FALSE),VLOOKUP($B594,INDIRECT(VLOOKUP($E594&amp;"_U",보상!$S:$AA,2,FALSE)),MATCH(AI$6,INDIRECT(VLOOKUP($E594&amp;"_U",보상!$S:$AA,3,FALSE)),0),FALSE)),"ERROR")</f>
        <v>1</v>
      </c>
      <c r="AJ594" s="22">
        <v>0</v>
      </c>
      <c r="AK594" s="22">
        <v>0</v>
      </c>
      <c r="AL594" s="22">
        <v>0</v>
      </c>
      <c r="AM594" s="22" t="b">
        <v>0</v>
      </c>
      <c r="AN594" s="22">
        <v>0</v>
      </c>
      <c r="AO594" s="22">
        <v>0</v>
      </c>
    </row>
    <row r="595" spans="2:41" ht="16.5" customHeight="1" x14ac:dyDescent="0.3">
      <c r="B595" s="153">
        <f t="shared" si="30"/>
        <v>1084703</v>
      </c>
      <c r="C595" s="22">
        <v>1084703</v>
      </c>
      <c r="D595" s="156" t="str">
        <f ca="1">IFERROR(IFERROR(VLOOKUP($B595,INDIRECT(VLOOKUP($E595,보상!$S:$AA,2,FALSE)),MATCH(D$6,INDIRECT(VLOOKUP($E595,보상!$S:$AA,3,FALSE)),0),FALSE),VLOOKUP($B595,INDIRECT(VLOOKUP($E595&amp;"_U",보상!$S:$AA,2,FALSE)),MATCH(D$6,INDIRECT(VLOOKUP($E595&amp;"_U",보상!$S:$AA,3,FALSE)),0),FALSE)),"ERROR")</f>
        <v>세르비오의 기억</v>
      </c>
      <c r="E595" s="22" t="s">
        <v>384</v>
      </c>
      <c r="F595" s="22">
        <f>COUNTIF($C$8:$C595,$C595)</f>
        <v>1</v>
      </c>
      <c r="G595" s="22" t="b">
        <v>0</v>
      </c>
      <c r="H595" s="22">
        <v>0</v>
      </c>
      <c r="I595" s="129">
        <f>IFERROR(IF(H595=0,0,VLOOKUP(VLOOKUP(H595,#REF!,MATCH("strMailTitleID",#REF!,0),FALSE),#REF!,2,FALSE)),"ERROR")</f>
        <v>0</v>
      </c>
      <c r="J595" s="176">
        <v>0</v>
      </c>
      <c r="K595" s="129">
        <f>IFERROR(IF(J595=0,0,VLOOKUP(VLOOKUP(J595,#REF!,MATCH("strMailTitleID",#REF!,0),FALSE),#REF!,2,FALSE)),"ERROR")</f>
        <v>0</v>
      </c>
      <c r="L595" s="22">
        <f ca="1">IFERROR(IFERROR(VLOOKUP($B595,INDIRECT(VLOOKUP($E595,보상!$S:$AA,2,FALSE)),MATCH(L$6,INDIRECT(VLOOKUP($E595,보상!$S:$AA,3,FALSE)),0),FALSE),VLOOKUP($B595,INDIRECT(VLOOKUP($E595&amp;"_U",보상!$S:$AA,2,FALSE)),MATCH(L$6,INDIRECT(VLOOKUP($E595&amp;"_U",보상!$S:$AA,3,FALSE)),0),FALSE)),"ERROR")</f>
        <v>48930</v>
      </c>
      <c r="M595" s="22">
        <v>0</v>
      </c>
      <c r="N595" s="22">
        <v>0</v>
      </c>
      <c r="O595" s="22">
        <v>0</v>
      </c>
      <c r="P595" s="22" t="str">
        <f ca="1">IFERROR(IFERROR(VLOOKUP($B595,INDIRECT(VLOOKUP($E595,보상!$S:$AA,2,FALSE)),MATCH(P$6,INDIRECT(VLOOKUP($E595,보상!$S:$AA,3,FALSE)),0),FALSE),VLOOKUP($B595,INDIRECT(VLOOKUP($E595&amp;"_U",보상!$S:$AA,2,FALSE)),MATCH(P$6,INDIRECT(VLOOKUP($E595&amp;"_U",보상!$S:$AA,3,FALSE)),0),FALSE)),"ERROR")</f>
        <v>Gold</v>
      </c>
      <c r="Q595" s="22">
        <f ca="1">IFERROR(IFERROR(VLOOKUP($B595,INDIRECT(VLOOKUP($E595,보상!$S:$AA,2,FALSE)),MATCH(Q$6,INDIRECT(VLOOKUP($E595,보상!$S:$AA,3,FALSE)),0),FALSE),VLOOKUP($B595,INDIRECT(VLOOKUP($E595&amp;"_U",보상!$S:$AA,2,FALSE)),MATCH(Q$6,INDIRECT(VLOOKUP($E595&amp;"_U",보상!$S:$AA,3,FALSE)),0),FALSE)),"ERROR")</f>
        <v>40950</v>
      </c>
      <c r="R595" s="22" t="b">
        <v>0</v>
      </c>
      <c r="S595" s="22" t="b">
        <v>0</v>
      </c>
      <c r="T595" s="22">
        <f ca="1">IFERROR(IF(W595=0,0,VLOOKUP(W595,보상!$D:$K,6,FALSE)),"-")</f>
        <v>0</v>
      </c>
      <c r="U595" s="22">
        <f ca="1">IFERROR(IF(W595=0,0,VLOOKUP(W595,보상!$D:$K,7,FALSE)),"-")</f>
        <v>5250</v>
      </c>
      <c r="V595" s="22">
        <f ca="1">IFERROR(IF(W595=0,0,VLOOKUP(W595,보상!$D:$K,8,FALSE)),"-")</f>
        <v>0</v>
      </c>
      <c r="W595" s="22">
        <f ca="1">IFERROR(IFERROR(VLOOKUP($B595,INDIRECT(VLOOKUP($E595,보상!$S:$AA,2,FALSE)),MATCH(W$6,INDIRECT(VLOOKUP($E595,보상!$S:$AA,3,FALSE)),0),FALSE),VLOOKUP($B595,INDIRECT(VLOOKUP($E595&amp;"_U",보상!$S:$AA,2,FALSE)),MATCH(W$6,INDIRECT(VLOOKUP($E595&amp;"_U",보상!$S:$AA,3,FALSE)),0),FALSE)),"ERROR")</f>
        <v>243001</v>
      </c>
      <c r="X595" s="134" t="str">
        <f ca="1">IFERROR(IF(W595=0,0,VLOOKUP(SUBSTITUTE(VLOOKUP(W595,#REF!,MATCH("strItemName",#REF!,0),FALSE),"SUI_",""),#REF!,2,FALSE)),"ERROR")</f>
        <v>ERROR</v>
      </c>
      <c r="Y595" s="22">
        <f t="shared" ca="1" si="31"/>
        <v>243001</v>
      </c>
      <c r="Z595" s="134" t="str">
        <f ca="1">IFERROR(IF(Y595=0,0,VLOOKUP(SUBSTITUTE(VLOOKUP(Y595,#REF!,MATCH("strItemName",#REF!,0),FALSE),"SUI_",""),#REF!,2,FALSE)),"ERROR")</f>
        <v>ERROR</v>
      </c>
      <c r="AA595" s="22">
        <f t="shared" ca="1" si="31"/>
        <v>243001</v>
      </c>
      <c r="AB595" s="134" t="str">
        <f ca="1">IFERROR(IF(AA595=0,0,VLOOKUP(SUBSTITUTE(VLOOKUP(AA595,#REF!,MATCH("strItemName",#REF!,0),FALSE),"SUI_",""),#REF!,2,FALSE)),"ERROR")</f>
        <v>ERROR</v>
      </c>
      <c r="AC595" s="22">
        <f t="shared" ca="1" si="31"/>
        <v>243001</v>
      </c>
      <c r="AD595" s="134" t="str">
        <f ca="1">IFERROR(IF(AC595=0,0,VLOOKUP(SUBSTITUTE(VLOOKUP(AC595,#REF!,MATCH("strItemName",#REF!,0),FALSE),"SUI_",""),#REF!,2,FALSE)),"ERROR")</f>
        <v>ERROR</v>
      </c>
      <c r="AE595" s="22">
        <f t="shared" ca="1" si="31"/>
        <v>243001</v>
      </c>
      <c r="AF595" s="134" t="str">
        <f ca="1">IFERROR(IF(AE595=0,0,VLOOKUP(SUBSTITUTE(VLOOKUP(AE595,#REF!,MATCH("strItemName",#REF!,0),FALSE),"SUI_",""),#REF!,2,FALSE)),"ERROR")</f>
        <v>ERROR</v>
      </c>
      <c r="AG595" s="88">
        <v>0</v>
      </c>
      <c r="AH595" s="134">
        <f>IFERROR(IF(AG595=0,0,VLOOKUP(SUBSTITUTE(VLOOKUP(AG595,#REF!,MATCH("strItemName",#REF!,0),FALSE),"SUI_",""),#REF!,2,FALSE)),"ERROR")</f>
        <v>0</v>
      </c>
      <c r="AI595" s="22">
        <f ca="1">IFERROR(IFERROR(VLOOKUP($B595,INDIRECT(VLOOKUP($E595,보상!$S:$AA,2,FALSE)),MATCH(AI$6,INDIRECT(VLOOKUP($E595,보상!$S:$AA,3,FALSE)),0),FALSE),VLOOKUP($B595,INDIRECT(VLOOKUP($E595&amp;"_U",보상!$S:$AA,2,FALSE)),MATCH(AI$6,INDIRECT(VLOOKUP($E595&amp;"_U",보상!$S:$AA,3,FALSE)),0),FALSE)),"ERROR")</f>
        <v>1</v>
      </c>
      <c r="AJ595" s="22">
        <v>0</v>
      </c>
      <c r="AK595" s="22">
        <v>0</v>
      </c>
      <c r="AL595" s="22">
        <v>0</v>
      </c>
      <c r="AM595" s="22" t="b">
        <v>0</v>
      </c>
      <c r="AN595" s="22">
        <v>0</v>
      </c>
      <c r="AO595" s="22">
        <v>0</v>
      </c>
    </row>
    <row r="596" spans="2:41" ht="16.5" customHeight="1" x14ac:dyDescent="0.3">
      <c r="B596" s="153">
        <f t="shared" si="30"/>
        <v>1084803</v>
      </c>
      <c r="C596" s="22">
        <v>1084803</v>
      </c>
      <c r="D596" s="156" t="str">
        <f ca="1">IFERROR(IFERROR(VLOOKUP($B596,INDIRECT(VLOOKUP($E596,보상!$S:$AA,2,FALSE)),MATCH(D$6,INDIRECT(VLOOKUP($E596,보상!$S:$AA,3,FALSE)),0),FALSE),VLOOKUP($B596,INDIRECT(VLOOKUP($E596&amp;"_U",보상!$S:$AA,2,FALSE)),MATCH(D$6,INDIRECT(VLOOKUP($E596&amp;"_U",보상!$S:$AA,3,FALSE)),0),FALSE)),"ERROR")</f>
        <v>엑포르 상단의 비밀 장부</v>
      </c>
      <c r="E596" s="22" t="s">
        <v>384</v>
      </c>
      <c r="F596" s="22">
        <f>COUNTIF($C$8:$C596,$C596)</f>
        <v>1</v>
      </c>
      <c r="G596" s="22" t="b">
        <v>0</v>
      </c>
      <c r="H596" s="22">
        <v>0</v>
      </c>
      <c r="I596" s="129">
        <f>IFERROR(IF(H596=0,0,VLOOKUP(VLOOKUP(H596,#REF!,MATCH("strMailTitleID",#REF!,0),FALSE),#REF!,2,FALSE)),"ERROR")</f>
        <v>0</v>
      </c>
      <c r="J596" s="176">
        <v>0</v>
      </c>
      <c r="K596" s="129">
        <f>IFERROR(IF(J596=0,0,VLOOKUP(VLOOKUP(J596,#REF!,MATCH("strMailTitleID",#REF!,0),FALSE),#REF!,2,FALSE)),"ERROR")</f>
        <v>0</v>
      </c>
      <c r="L596" s="22">
        <f ca="1">IFERROR(IFERROR(VLOOKUP($B596,INDIRECT(VLOOKUP($E596,보상!$S:$AA,2,FALSE)),MATCH(L$6,INDIRECT(VLOOKUP($E596,보상!$S:$AA,3,FALSE)),0),FALSE),VLOOKUP($B596,INDIRECT(VLOOKUP($E596&amp;"_U",보상!$S:$AA,2,FALSE)),MATCH(L$6,INDIRECT(VLOOKUP($E596&amp;"_U",보상!$S:$AA,3,FALSE)),0),FALSE)),"ERROR")</f>
        <v>53370</v>
      </c>
      <c r="M596" s="22">
        <v>0</v>
      </c>
      <c r="N596" s="22">
        <v>0</v>
      </c>
      <c r="O596" s="22">
        <v>0</v>
      </c>
      <c r="P596" s="22" t="str">
        <f ca="1">IFERROR(IFERROR(VLOOKUP($B596,INDIRECT(VLOOKUP($E596,보상!$S:$AA,2,FALSE)),MATCH(P$6,INDIRECT(VLOOKUP($E596,보상!$S:$AA,3,FALSE)),0),FALSE),VLOOKUP($B596,INDIRECT(VLOOKUP($E596&amp;"_U",보상!$S:$AA,2,FALSE)),MATCH(P$6,INDIRECT(VLOOKUP($E596&amp;"_U",보상!$S:$AA,3,FALSE)),0),FALSE)),"ERROR")</f>
        <v>Gold</v>
      </c>
      <c r="Q596" s="22">
        <f ca="1">IFERROR(IFERROR(VLOOKUP($B596,INDIRECT(VLOOKUP($E596,보상!$S:$AA,2,FALSE)),MATCH(Q$6,INDIRECT(VLOOKUP($E596,보상!$S:$AA,3,FALSE)),0),FALSE),VLOOKUP($B596,INDIRECT(VLOOKUP($E596&amp;"_U",보상!$S:$AA,2,FALSE)),MATCH(Q$6,INDIRECT(VLOOKUP($E596&amp;"_U",보상!$S:$AA,3,FALSE)),0),FALSE)),"ERROR")</f>
        <v>40950</v>
      </c>
      <c r="R596" s="22" t="b">
        <v>0</v>
      </c>
      <c r="S596" s="22" t="b">
        <v>0</v>
      </c>
      <c r="T596" s="22">
        <f ca="1">IFERROR(IF(W596=0,0,VLOOKUP(W596,보상!$D:$K,6,FALSE)),"-")</f>
        <v>0</v>
      </c>
      <c r="U596" s="22">
        <f ca="1">IFERROR(IF(W596=0,0,VLOOKUP(W596,보상!$D:$K,7,FALSE)),"-")</f>
        <v>0</v>
      </c>
      <c r="V596" s="22">
        <f ca="1">IFERROR(IF(W596=0,0,VLOOKUP(W596,보상!$D:$K,8,FALSE)),"-")</f>
        <v>0</v>
      </c>
      <c r="W596" s="22">
        <f ca="1">IFERROR(IFERROR(VLOOKUP($B596,INDIRECT(VLOOKUP($E596,보상!$S:$AA,2,FALSE)),MATCH(W$6,INDIRECT(VLOOKUP($E596,보상!$S:$AA,3,FALSE)),0),FALSE),VLOOKUP($B596,INDIRECT(VLOOKUP($E596&amp;"_U",보상!$S:$AA,2,FALSE)),MATCH(W$6,INDIRECT(VLOOKUP($E596&amp;"_U",보상!$S:$AA,3,FALSE)),0),FALSE)),"ERROR")</f>
        <v>4003031</v>
      </c>
      <c r="X596" s="134" t="str">
        <f ca="1">IFERROR(IF(W596=0,0,VLOOKUP(SUBSTITUTE(VLOOKUP(W596,#REF!,MATCH("strItemName",#REF!,0),FALSE),"SUI_",""),#REF!,2,FALSE)),"ERROR")</f>
        <v>ERROR</v>
      </c>
      <c r="Y596" s="22">
        <f t="shared" ca="1" si="31"/>
        <v>4003031</v>
      </c>
      <c r="Z596" s="134" t="str">
        <f ca="1">IFERROR(IF(Y596=0,0,VLOOKUP(SUBSTITUTE(VLOOKUP(Y596,#REF!,MATCH("strItemName",#REF!,0),FALSE),"SUI_",""),#REF!,2,FALSE)),"ERROR")</f>
        <v>ERROR</v>
      </c>
      <c r="AA596" s="22">
        <f t="shared" ca="1" si="31"/>
        <v>4003031</v>
      </c>
      <c r="AB596" s="134" t="str">
        <f ca="1">IFERROR(IF(AA596=0,0,VLOOKUP(SUBSTITUTE(VLOOKUP(AA596,#REF!,MATCH("strItemName",#REF!,0),FALSE),"SUI_",""),#REF!,2,FALSE)),"ERROR")</f>
        <v>ERROR</v>
      </c>
      <c r="AC596" s="22">
        <f t="shared" ca="1" si="31"/>
        <v>4003031</v>
      </c>
      <c r="AD596" s="134" t="str">
        <f ca="1">IFERROR(IF(AC596=0,0,VLOOKUP(SUBSTITUTE(VLOOKUP(AC596,#REF!,MATCH("strItemName",#REF!,0),FALSE),"SUI_",""),#REF!,2,FALSE)),"ERROR")</f>
        <v>ERROR</v>
      </c>
      <c r="AE596" s="22">
        <f t="shared" ca="1" si="31"/>
        <v>4003031</v>
      </c>
      <c r="AF596" s="134" t="str">
        <f ca="1">IFERROR(IF(AE596=0,0,VLOOKUP(SUBSTITUTE(VLOOKUP(AE596,#REF!,MATCH("strItemName",#REF!,0),FALSE),"SUI_",""),#REF!,2,FALSE)),"ERROR")</f>
        <v>ERROR</v>
      </c>
      <c r="AG596" s="88">
        <v>0</v>
      </c>
      <c r="AH596" s="134">
        <f>IFERROR(IF(AG596=0,0,VLOOKUP(SUBSTITUTE(VLOOKUP(AG596,#REF!,MATCH("strItemName",#REF!,0),FALSE),"SUI_",""),#REF!,2,FALSE)),"ERROR")</f>
        <v>0</v>
      </c>
      <c r="AI596" s="22">
        <f ca="1">IFERROR(IFERROR(VLOOKUP($B596,INDIRECT(VLOOKUP($E596,보상!$S:$AA,2,FALSE)),MATCH(AI$6,INDIRECT(VLOOKUP($E596,보상!$S:$AA,3,FALSE)),0),FALSE),VLOOKUP($B596,INDIRECT(VLOOKUP($E596&amp;"_U",보상!$S:$AA,2,FALSE)),MATCH(AI$6,INDIRECT(VLOOKUP($E596&amp;"_U",보상!$S:$AA,3,FALSE)),0),FALSE)),"ERROR")</f>
        <v>1</v>
      </c>
      <c r="AJ596" s="22">
        <v>0</v>
      </c>
      <c r="AK596" s="22">
        <v>0</v>
      </c>
      <c r="AL596" s="22">
        <v>0</v>
      </c>
      <c r="AM596" s="22" t="b">
        <v>0</v>
      </c>
      <c r="AN596" s="22">
        <v>0</v>
      </c>
      <c r="AO596" s="22">
        <v>0</v>
      </c>
    </row>
    <row r="597" spans="2:41" ht="16.5" customHeight="1" x14ac:dyDescent="0.3">
      <c r="B597" s="153">
        <f t="shared" si="30"/>
        <v>1084903</v>
      </c>
      <c r="C597" s="22">
        <v>1084903</v>
      </c>
      <c r="D597" s="156" t="str">
        <f ca="1">IFERROR(IFERROR(VLOOKUP($B597,INDIRECT(VLOOKUP($E597,보상!$S:$AA,2,FALSE)),MATCH(D$6,INDIRECT(VLOOKUP($E597,보상!$S:$AA,3,FALSE)),0),FALSE),VLOOKUP($B597,INDIRECT(VLOOKUP($E597&amp;"_U",보상!$S:$AA,2,FALSE)),MATCH(D$6,INDIRECT(VLOOKUP($E597&amp;"_U",보상!$S:$AA,3,FALSE)),0),FALSE)),"ERROR")</f>
        <v>장부의 비밀</v>
      </c>
      <c r="E597" s="22" t="s">
        <v>384</v>
      </c>
      <c r="F597" s="22">
        <f>COUNTIF($C$8:$C597,$C597)</f>
        <v>1</v>
      </c>
      <c r="G597" s="22" t="b">
        <v>0</v>
      </c>
      <c r="H597" s="22">
        <v>0</v>
      </c>
      <c r="I597" s="129">
        <f>IFERROR(IF(H597=0,0,VLOOKUP(VLOOKUP(H597,#REF!,MATCH("strMailTitleID",#REF!,0),FALSE),#REF!,2,FALSE)),"ERROR")</f>
        <v>0</v>
      </c>
      <c r="J597" s="176">
        <v>0</v>
      </c>
      <c r="K597" s="129">
        <f>IFERROR(IF(J597=0,0,VLOOKUP(VLOOKUP(J597,#REF!,MATCH("strMailTitleID",#REF!,0),FALSE),#REF!,2,FALSE)),"ERROR")</f>
        <v>0</v>
      </c>
      <c r="L597" s="22">
        <f ca="1">IFERROR(IFERROR(VLOOKUP($B597,INDIRECT(VLOOKUP($E597,보상!$S:$AA,2,FALSE)),MATCH(L$6,INDIRECT(VLOOKUP($E597,보상!$S:$AA,3,FALSE)),0),FALSE),VLOOKUP($B597,INDIRECT(VLOOKUP($E597&amp;"_U",보상!$S:$AA,2,FALSE)),MATCH(L$6,INDIRECT(VLOOKUP($E597&amp;"_U",보상!$S:$AA,3,FALSE)),0),FALSE)),"ERROR")</f>
        <v>53370</v>
      </c>
      <c r="M597" s="22">
        <v>0</v>
      </c>
      <c r="N597" s="22">
        <v>0</v>
      </c>
      <c r="O597" s="22">
        <v>0</v>
      </c>
      <c r="P597" s="22" t="str">
        <f ca="1">IFERROR(IFERROR(VLOOKUP($B597,INDIRECT(VLOOKUP($E597,보상!$S:$AA,2,FALSE)),MATCH(P$6,INDIRECT(VLOOKUP($E597,보상!$S:$AA,3,FALSE)),0),FALSE),VLOOKUP($B597,INDIRECT(VLOOKUP($E597&amp;"_U",보상!$S:$AA,2,FALSE)),MATCH(P$6,INDIRECT(VLOOKUP($E597&amp;"_U",보상!$S:$AA,3,FALSE)),0),FALSE)),"ERROR")</f>
        <v>Gold</v>
      </c>
      <c r="Q597" s="22">
        <f ca="1">IFERROR(IFERROR(VLOOKUP($B597,INDIRECT(VLOOKUP($E597,보상!$S:$AA,2,FALSE)),MATCH(Q$6,INDIRECT(VLOOKUP($E597,보상!$S:$AA,3,FALSE)),0),FALSE),VLOOKUP($B597,INDIRECT(VLOOKUP($E597&amp;"_U",보상!$S:$AA,2,FALSE)),MATCH(Q$6,INDIRECT(VLOOKUP($E597&amp;"_U",보상!$S:$AA,3,FALSE)),0),FALSE)),"ERROR")</f>
        <v>40950</v>
      </c>
      <c r="R597" s="22" t="b">
        <v>0</v>
      </c>
      <c r="S597" s="22" t="b">
        <v>0</v>
      </c>
      <c r="T597" s="22">
        <f ca="1">IFERROR(IF(W597=0,0,VLOOKUP(W597,보상!$D:$K,6,FALSE)),"-")</f>
        <v>0</v>
      </c>
      <c r="U597" s="22">
        <f ca="1">IFERROR(IF(W597=0,0,VLOOKUP(W597,보상!$D:$K,7,FALSE)),"-")</f>
        <v>0</v>
      </c>
      <c r="V597" s="22">
        <f ca="1">IFERROR(IF(W597=0,0,VLOOKUP(W597,보상!$D:$K,8,FALSE)),"-")</f>
        <v>0</v>
      </c>
      <c r="W597" s="22">
        <f ca="1">IFERROR(IFERROR(VLOOKUP($B597,INDIRECT(VLOOKUP($E597,보상!$S:$AA,2,FALSE)),MATCH(W$6,INDIRECT(VLOOKUP($E597,보상!$S:$AA,3,FALSE)),0),FALSE),VLOOKUP($B597,INDIRECT(VLOOKUP($E597&amp;"_U",보상!$S:$AA,2,FALSE)),MATCH(W$6,INDIRECT(VLOOKUP($E597&amp;"_U",보상!$S:$AA,3,FALSE)),0),FALSE)),"ERROR")</f>
        <v>4013010</v>
      </c>
      <c r="X597" s="134" t="str">
        <f ca="1">IFERROR(IF(W597=0,0,VLOOKUP(SUBSTITUTE(VLOOKUP(W597,#REF!,MATCH("strItemName",#REF!,0),FALSE),"SUI_",""),#REF!,2,FALSE)),"ERROR")</f>
        <v>ERROR</v>
      </c>
      <c r="Y597" s="22">
        <f t="shared" ca="1" si="31"/>
        <v>4013010</v>
      </c>
      <c r="Z597" s="134" t="str">
        <f ca="1">IFERROR(IF(Y597=0,0,VLOOKUP(SUBSTITUTE(VLOOKUP(Y597,#REF!,MATCH("strItemName",#REF!,0),FALSE),"SUI_",""),#REF!,2,FALSE)),"ERROR")</f>
        <v>ERROR</v>
      </c>
      <c r="AA597" s="22">
        <f t="shared" ca="1" si="31"/>
        <v>4013010</v>
      </c>
      <c r="AB597" s="134" t="str">
        <f ca="1">IFERROR(IF(AA597=0,0,VLOOKUP(SUBSTITUTE(VLOOKUP(AA597,#REF!,MATCH("strItemName",#REF!,0),FALSE),"SUI_",""),#REF!,2,FALSE)),"ERROR")</f>
        <v>ERROR</v>
      </c>
      <c r="AC597" s="22">
        <f t="shared" ca="1" si="31"/>
        <v>4013010</v>
      </c>
      <c r="AD597" s="134" t="str">
        <f ca="1">IFERROR(IF(AC597=0,0,VLOOKUP(SUBSTITUTE(VLOOKUP(AC597,#REF!,MATCH("strItemName",#REF!,0),FALSE),"SUI_",""),#REF!,2,FALSE)),"ERROR")</f>
        <v>ERROR</v>
      </c>
      <c r="AE597" s="22">
        <f t="shared" ca="1" si="31"/>
        <v>4013010</v>
      </c>
      <c r="AF597" s="134" t="str">
        <f ca="1">IFERROR(IF(AE597=0,0,VLOOKUP(SUBSTITUTE(VLOOKUP(AE597,#REF!,MATCH("strItemName",#REF!,0),FALSE),"SUI_",""),#REF!,2,FALSE)),"ERROR")</f>
        <v>ERROR</v>
      </c>
      <c r="AG597" s="88">
        <v>0</v>
      </c>
      <c r="AH597" s="134">
        <f>IFERROR(IF(AG597=0,0,VLOOKUP(SUBSTITUTE(VLOOKUP(AG597,#REF!,MATCH("strItemName",#REF!,0),FALSE),"SUI_",""),#REF!,2,FALSE)),"ERROR")</f>
        <v>0</v>
      </c>
      <c r="AI597" s="22">
        <f ca="1">IFERROR(IFERROR(VLOOKUP($B597,INDIRECT(VLOOKUP($E597,보상!$S:$AA,2,FALSE)),MATCH(AI$6,INDIRECT(VLOOKUP($E597,보상!$S:$AA,3,FALSE)),0),FALSE),VLOOKUP($B597,INDIRECT(VLOOKUP($E597&amp;"_U",보상!$S:$AA,2,FALSE)),MATCH(AI$6,INDIRECT(VLOOKUP($E597&amp;"_U",보상!$S:$AA,3,FALSE)),0),FALSE)),"ERROR")</f>
        <v>1</v>
      </c>
      <c r="AJ597" s="22">
        <v>0</v>
      </c>
      <c r="AK597" s="22">
        <v>0</v>
      </c>
      <c r="AL597" s="22">
        <v>0</v>
      </c>
      <c r="AM597" s="22" t="b">
        <v>0</v>
      </c>
      <c r="AN597" s="22">
        <v>0</v>
      </c>
      <c r="AO597" s="22">
        <v>0</v>
      </c>
    </row>
    <row r="598" spans="2:41" ht="16.5" customHeight="1" x14ac:dyDescent="0.3">
      <c r="B598" s="153">
        <f t="shared" si="30"/>
        <v>1085003</v>
      </c>
      <c r="C598" s="22">
        <v>1085003</v>
      </c>
      <c r="D598" s="156" t="str">
        <f ca="1">IFERROR(IFERROR(VLOOKUP($B598,INDIRECT(VLOOKUP($E598,보상!$S:$AA,2,FALSE)),MATCH(D$6,INDIRECT(VLOOKUP($E598,보상!$S:$AA,3,FALSE)),0),FALSE),VLOOKUP($B598,INDIRECT(VLOOKUP($E598&amp;"_U",보상!$S:$AA,2,FALSE)),MATCH(D$6,INDIRECT(VLOOKUP($E598&amp;"_U",보상!$S:$AA,3,FALSE)),0),FALSE)),"ERROR")</f>
        <v>카리우스의 계획</v>
      </c>
      <c r="E598" s="22" t="s">
        <v>384</v>
      </c>
      <c r="F598" s="22">
        <f>COUNTIF($C$8:$C598,$C598)</f>
        <v>1</v>
      </c>
      <c r="G598" s="22" t="b">
        <v>0</v>
      </c>
      <c r="H598" s="22">
        <v>0</v>
      </c>
      <c r="I598" s="129">
        <f>IFERROR(IF(H598=0,0,VLOOKUP(VLOOKUP(H598,#REF!,MATCH("strMailTitleID",#REF!,0),FALSE),#REF!,2,FALSE)),"ERROR")</f>
        <v>0</v>
      </c>
      <c r="J598" s="176">
        <v>0</v>
      </c>
      <c r="K598" s="129">
        <f>IFERROR(IF(J598=0,0,VLOOKUP(VLOOKUP(J598,#REF!,MATCH("strMailTitleID",#REF!,0),FALSE),#REF!,2,FALSE)),"ERROR")</f>
        <v>0</v>
      </c>
      <c r="L598" s="22">
        <f ca="1">IFERROR(IFERROR(VLOOKUP($B598,INDIRECT(VLOOKUP($E598,보상!$S:$AA,2,FALSE)),MATCH(L$6,INDIRECT(VLOOKUP($E598,보상!$S:$AA,3,FALSE)),0),FALSE),VLOOKUP($B598,INDIRECT(VLOOKUP($E598&amp;"_U",보상!$S:$AA,2,FALSE)),MATCH(L$6,INDIRECT(VLOOKUP($E598&amp;"_U",보상!$S:$AA,3,FALSE)),0),FALSE)),"ERROR")</f>
        <v>48930</v>
      </c>
      <c r="M598" s="22">
        <v>0</v>
      </c>
      <c r="N598" s="22">
        <v>0</v>
      </c>
      <c r="O598" s="22">
        <v>0</v>
      </c>
      <c r="P598" s="22" t="str">
        <f ca="1">IFERROR(IFERROR(VLOOKUP($B598,INDIRECT(VLOOKUP($E598,보상!$S:$AA,2,FALSE)),MATCH(P$6,INDIRECT(VLOOKUP($E598,보상!$S:$AA,3,FALSE)),0),FALSE),VLOOKUP($B598,INDIRECT(VLOOKUP($E598&amp;"_U",보상!$S:$AA,2,FALSE)),MATCH(P$6,INDIRECT(VLOOKUP($E598&amp;"_U",보상!$S:$AA,3,FALSE)),0),FALSE)),"ERROR")</f>
        <v>Gold</v>
      </c>
      <c r="Q598" s="22">
        <f ca="1">IFERROR(IFERROR(VLOOKUP($B598,INDIRECT(VLOOKUP($E598,보상!$S:$AA,2,FALSE)),MATCH(Q$6,INDIRECT(VLOOKUP($E598,보상!$S:$AA,3,FALSE)),0),FALSE),VLOOKUP($B598,INDIRECT(VLOOKUP($E598&amp;"_U",보상!$S:$AA,2,FALSE)),MATCH(Q$6,INDIRECT(VLOOKUP($E598&amp;"_U",보상!$S:$AA,3,FALSE)),0),FALSE)),"ERROR")</f>
        <v>40950</v>
      </c>
      <c r="R598" s="22" t="b">
        <v>0</v>
      </c>
      <c r="S598" s="22" t="b">
        <v>0</v>
      </c>
      <c r="T598" s="22">
        <f ca="1">IFERROR(IF(W598=0,0,VLOOKUP(W598,보상!$D:$K,6,FALSE)),"-")</f>
        <v>0</v>
      </c>
      <c r="U598" s="22">
        <f ca="1">IFERROR(IF(W598=0,0,VLOOKUP(W598,보상!$D:$K,7,FALSE)),"-")</f>
        <v>0</v>
      </c>
      <c r="V598" s="22">
        <f ca="1">IFERROR(IF(W598=0,0,VLOOKUP(W598,보상!$D:$K,8,FALSE)),"-")</f>
        <v>0</v>
      </c>
      <c r="W598" s="22">
        <f ca="1">IFERROR(IFERROR(VLOOKUP($B598,INDIRECT(VLOOKUP($E598,보상!$S:$AA,2,FALSE)),MATCH(W$6,INDIRECT(VLOOKUP($E598,보상!$S:$AA,3,FALSE)),0),FALSE),VLOOKUP($B598,INDIRECT(VLOOKUP($E598&amp;"_U",보상!$S:$AA,2,FALSE)),MATCH(W$6,INDIRECT(VLOOKUP($E598&amp;"_U",보상!$S:$AA,3,FALSE)),0),FALSE)),"ERROR")</f>
        <v>4003021</v>
      </c>
      <c r="X598" s="134" t="str">
        <f ca="1">IFERROR(IF(W598=0,0,VLOOKUP(SUBSTITUTE(VLOOKUP(W598,#REF!,MATCH("strItemName",#REF!,0),FALSE),"SUI_",""),#REF!,2,FALSE)),"ERROR")</f>
        <v>ERROR</v>
      </c>
      <c r="Y598" s="22">
        <f t="shared" ca="1" si="31"/>
        <v>4003021</v>
      </c>
      <c r="Z598" s="134" t="str">
        <f ca="1">IFERROR(IF(Y598=0,0,VLOOKUP(SUBSTITUTE(VLOOKUP(Y598,#REF!,MATCH("strItemName",#REF!,0),FALSE),"SUI_",""),#REF!,2,FALSE)),"ERROR")</f>
        <v>ERROR</v>
      </c>
      <c r="AA598" s="22">
        <f t="shared" ca="1" si="31"/>
        <v>4003021</v>
      </c>
      <c r="AB598" s="134" t="str">
        <f ca="1">IFERROR(IF(AA598=0,0,VLOOKUP(SUBSTITUTE(VLOOKUP(AA598,#REF!,MATCH("strItemName",#REF!,0),FALSE),"SUI_",""),#REF!,2,FALSE)),"ERROR")</f>
        <v>ERROR</v>
      </c>
      <c r="AC598" s="22">
        <f t="shared" ca="1" si="31"/>
        <v>4003021</v>
      </c>
      <c r="AD598" s="134" t="str">
        <f ca="1">IFERROR(IF(AC598=0,0,VLOOKUP(SUBSTITUTE(VLOOKUP(AC598,#REF!,MATCH("strItemName",#REF!,0),FALSE),"SUI_",""),#REF!,2,FALSE)),"ERROR")</f>
        <v>ERROR</v>
      </c>
      <c r="AE598" s="22">
        <f t="shared" ca="1" si="31"/>
        <v>4003021</v>
      </c>
      <c r="AF598" s="134" t="str">
        <f ca="1">IFERROR(IF(AE598=0,0,VLOOKUP(SUBSTITUTE(VLOOKUP(AE598,#REF!,MATCH("strItemName",#REF!,0),FALSE),"SUI_",""),#REF!,2,FALSE)),"ERROR")</f>
        <v>ERROR</v>
      </c>
      <c r="AG598" s="88">
        <v>0</v>
      </c>
      <c r="AH598" s="134">
        <f>IFERROR(IF(AG598=0,0,VLOOKUP(SUBSTITUTE(VLOOKUP(AG598,#REF!,MATCH("strItemName",#REF!,0),FALSE),"SUI_",""),#REF!,2,FALSE)),"ERROR")</f>
        <v>0</v>
      </c>
      <c r="AI598" s="22">
        <f ca="1">IFERROR(IFERROR(VLOOKUP($B598,INDIRECT(VLOOKUP($E598,보상!$S:$AA,2,FALSE)),MATCH(AI$6,INDIRECT(VLOOKUP($E598,보상!$S:$AA,3,FALSE)),0),FALSE),VLOOKUP($B598,INDIRECT(VLOOKUP($E598&amp;"_U",보상!$S:$AA,2,FALSE)),MATCH(AI$6,INDIRECT(VLOOKUP($E598&amp;"_U",보상!$S:$AA,3,FALSE)),0),FALSE)),"ERROR")</f>
        <v>1</v>
      </c>
      <c r="AJ598" s="22">
        <v>0</v>
      </c>
      <c r="AK598" s="22">
        <v>0</v>
      </c>
      <c r="AL598" s="22">
        <v>0</v>
      </c>
      <c r="AM598" s="22" t="b">
        <v>0</v>
      </c>
      <c r="AN598" s="22">
        <v>0</v>
      </c>
      <c r="AO598" s="22">
        <v>0</v>
      </c>
    </row>
    <row r="599" spans="2:41" ht="16.5" customHeight="1" x14ac:dyDescent="0.3">
      <c r="B599" s="153">
        <f t="shared" si="30"/>
        <v>1085103</v>
      </c>
      <c r="C599" s="22">
        <v>1085103</v>
      </c>
      <c r="D599" s="156" t="str">
        <f ca="1">IFERROR(IFERROR(VLOOKUP($B599,INDIRECT(VLOOKUP($E599,보상!$S:$AA,2,FALSE)),MATCH(D$6,INDIRECT(VLOOKUP($E599,보상!$S:$AA,3,FALSE)),0),FALSE),VLOOKUP($B599,INDIRECT(VLOOKUP($E599&amp;"_U",보상!$S:$AA,2,FALSE)),MATCH(D$6,INDIRECT(VLOOKUP($E599&amp;"_U",보상!$S:$AA,3,FALSE)),0),FALSE)),"ERROR")</f>
        <v>밀거래 현장</v>
      </c>
      <c r="E599" s="22" t="s">
        <v>384</v>
      </c>
      <c r="F599" s="22">
        <f>COUNTIF($C$8:$C599,$C599)</f>
        <v>1</v>
      </c>
      <c r="G599" s="22" t="b">
        <v>0</v>
      </c>
      <c r="H599" s="22">
        <v>0</v>
      </c>
      <c r="I599" s="129">
        <f>IFERROR(IF(H599=0,0,VLOOKUP(VLOOKUP(H599,#REF!,MATCH("strMailTitleID",#REF!,0),FALSE),#REF!,2,FALSE)),"ERROR")</f>
        <v>0</v>
      </c>
      <c r="J599" s="176">
        <v>0</v>
      </c>
      <c r="K599" s="129">
        <f>IFERROR(IF(J599=0,0,VLOOKUP(VLOOKUP(J599,#REF!,MATCH("strMailTitleID",#REF!,0),FALSE),#REF!,2,FALSE)),"ERROR")</f>
        <v>0</v>
      </c>
      <c r="L599" s="22">
        <f ca="1">IFERROR(IFERROR(VLOOKUP($B599,INDIRECT(VLOOKUP($E599,보상!$S:$AA,2,FALSE)),MATCH(L$6,INDIRECT(VLOOKUP($E599,보상!$S:$AA,3,FALSE)),0),FALSE),VLOOKUP($B599,INDIRECT(VLOOKUP($E599&amp;"_U",보상!$S:$AA,2,FALSE)),MATCH(L$6,INDIRECT(VLOOKUP($E599&amp;"_U",보상!$S:$AA,3,FALSE)),0),FALSE)),"ERROR")</f>
        <v>53370</v>
      </c>
      <c r="M599" s="22">
        <v>0</v>
      </c>
      <c r="N599" s="22">
        <v>0</v>
      </c>
      <c r="O599" s="22">
        <v>0</v>
      </c>
      <c r="P599" s="22" t="str">
        <f ca="1">IFERROR(IFERROR(VLOOKUP($B599,INDIRECT(VLOOKUP($E599,보상!$S:$AA,2,FALSE)),MATCH(P$6,INDIRECT(VLOOKUP($E599,보상!$S:$AA,3,FALSE)),0),FALSE),VLOOKUP($B599,INDIRECT(VLOOKUP($E599&amp;"_U",보상!$S:$AA,2,FALSE)),MATCH(P$6,INDIRECT(VLOOKUP($E599&amp;"_U",보상!$S:$AA,3,FALSE)),0),FALSE)),"ERROR")</f>
        <v>Gold</v>
      </c>
      <c r="Q599" s="22">
        <f ca="1">IFERROR(IFERROR(VLOOKUP($B599,INDIRECT(VLOOKUP($E599,보상!$S:$AA,2,FALSE)),MATCH(Q$6,INDIRECT(VLOOKUP($E599,보상!$S:$AA,3,FALSE)),0),FALSE),VLOOKUP($B599,INDIRECT(VLOOKUP($E599&amp;"_U",보상!$S:$AA,2,FALSE)),MATCH(Q$6,INDIRECT(VLOOKUP($E599&amp;"_U",보상!$S:$AA,3,FALSE)),0),FALSE)),"ERROR")</f>
        <v>40950</v>
      </c>
      <c r="R599" s="22" t="b">
        <v>0</v>
      </c>
      <c r="S599" s="22" t="b">
        <v>0</v>
      </c>
      <c r="T599" s="22">
        <f ca="1">IFERROR(IF(W599=0,0,VLOOKUP(W599,보상!$D:$K,6,FALSE)),"-")</f>
        <v>0</v>
      </c>
      <c r="U599" s="22">
        <f ca="1">IFERROR(IF(W599=0,0,VLOOKUP(W599,보상!$D:$K,7,FALSE)),"-")</f>
        <v>0</v>
      </c>
      <c r="V599" s="22">
        <f ca="1">IFERROR(IF(W599=0,0,VLOOKUP(W599,보상!$D:$K,8,FALSE)),"-")</f>
        <v>0</v>
      </c>
      <c r="W599" s="22">
        <f ca="1">IFERROR(IFERROR(VLOOKUP($B599,INDIRECT(VLOOKUP($E599,보상!$S:$AA,2,FALSE)),MATCH(W$6,INDIRECT(VLOOKUP($E599,보상!$S:$AA,3,FALSE)),0),FALSE),VLOOKUP($B599,INDIRECT(VLOOKUP($E599&amp;"_U",보상!$S:$AA,2,FALSE)),MATCH(W$6,INDIRECT(VLOOKUP($E599&amp;"_U",보상!$S:$AA,3,FALSE)),0),FALSE)),"ERROR")</f>
        <v>2006001</v>
      </c>
      <c r="X599" s="134" t="str">
        <f ca="1">IFERROR(IF(W599=0,0,VLOOKUP(SUBSTITUTE(VLOOKUP(W599,#REF!,MATCH("strItemName",#REF!,0),FALSE),"SUI_",""),#REF!,2,FALSE)),"ERROR")</f>
        <v>ERROR</v>
      </c>
      <c r="Y599" s="22">
        <f t="shared" ca="1" si="31"/>
        <v>2006001</v>
      </c>
      <c r="Z599" s="134" t="str">
        <f ca="1">IFERROR(IF(Y599=0,0,VLOOKUP(SUBSTITUTE(VLOOKUP(Y599,#REF!,MATCH("strItemName",#REF!,0),FALSE),"SUI_",""),#REF!,2,FALSE)),"ERROR")</f>
        <v>ERROR</v>
      </c>
      <c r="AA599" s="22">
        <f t="shared" ca="1" si="31"/>
        <v>2006001</v>
      </c>
      <c r="AB599" s="134" t="str">
        <f ca="1">IFERROR(IF(AA599=0,0,VLOOKUP(SUBSTITUTE(VLOOKUP(AA599,#REF!,MATCH("strItemName",#REF!,0),FALSE),"SUI_",""),#REF!,2,FALSE)),"ERROR")</f>
        <v>ERROR</v>
      </c>
      <c r="AC599" s="22">
        <f t="shared" ca="1" si="31"/>
        <v>2006001</v>
      </c>
      <c r="AD599" s="134" t="str">
        <f ca="1">IFERROR(IF(AC599=0,0,VLOOKUP(SUBSTITUTE(VLOOKUP(AC599,#REF!,MATCH("strItemName",#REF!,0),FALSE),"SUI_",""),#REF!,2,FALSE)),"ERROR")</f>
        <v>ERROR</v>
      </c>
      <c r="AE599" s="22">
        <f t="shared" ca="1" si="31"/>
        <v>2006001</v>
      </c>
      <c r="AF599" s="134" t="str">
        <f ca="1">IFERROR(IF(AE599=0,0,VLOOKUP(SUBSTITUTE(VLOOKUP(AE599,#REF!,MATCH("strItemName",#REF!,0),FALSE),"SUI_",""),#REF!,2,FALSE)),"ERROR")</f>
        <v>ERROR</v>
      </c>
      <c r="AG599" s="88">
        <v>0</v>
      </c>
      <c r="AH599" s="134">
        <f>IFERROR(IF(AG599=0,0,VLOOKUP(SUBSTITUTE(VLOOKUP(AG599,#REF!,MATCH("strItemName",#REF!,0),FALSE),"SUI_",""),#REF!,2,FALSE)),"ERROR")</f>
        <v>0</v>
      </c>
      <c r="AI599" s="22">
        <f ca="1">IFERROR(IFERROR(VLOOKUP($B599,INDIRECT(VLOOKUP($E599,보상!$S:$AA,2,FALSE)),MATCH(AI$6,INDIRECT(VLOOKUP($E599,보상!$S:$AA,3,FALSE)),0),FALSE),VLOOKUP($B599,INDIRECT(VLOOKUP($E599&amp;"_U",보상!$S:$AA,2,FALSE)),MATCH(AI$6,INDIRECT(VLOOKUP($E599&amp;"_U",보상!$S:$AA,3,FALSE)),0),FALSE)),"ERROR")</f>
        <v>5</v>
      </c>
      <c r="AJ599" s="22">
        <v>0</v>
      </c>
      <c r="AK599" s="22">
        <v>0</v>
      </c>
      <c r="AL599" s="22">
        <v>0</v>
      </c>
      <c r="AM599" s="22" t="b">
        <v>0</v>
      </c>
      <c r="AN599" s="22">
        <v>0</v>
      </c>
      <c r="AO599" s="22">
        <v>0</v>
      </c>
    </row>
    <row r="600" spans="2:41" ht="16.5" customHeight="1" x14ac:dyDescent="0.3">
      <c r="B600" s="153">
        <f t="shared" si="30"/>
        <v>1085203</v>
      </c>
      <c r="C600" s="22">
        <v>1085203</v>
      </c>
      <c r="D600" s="156" t="str">
        <f ca="1">IFERROR(IFERROR(VLOOKUP($B600,INDIRECT(VLOOKUP($E600,보상!$S:$AA,2,FALSE)),MATCH(D$6,INDIRECT(VLOOKUP($E600,보상!$S:$AA,3,FALSE)),0),FALSE),VLOOKUP($B600,INDIRECT(VLOOKUP($E600&amp;"_U",보상!$S:$AA,2,FALSE)),MATCH(D$6,INDIRECT(VLOOKUP($E600&amp;"_U",보상!$S:$AA,3,FALSE)),0),FALSE)),"ERROR")</f>
        <v>고대의 유산</v>
      </c>
      <c r="E600" s="22" t="s">
        <v>384</v>
      </c>
      <c r="F600" s="22">
        <f>COUNTIF($C$8:$C600,$C600)</f>
        <v>1</v>
      </c>
      <c r="G600" s="22" t="b">
        <v>0</v>
      </c>
      <c r="H600" s="22">
        <v>0</v>
      </c>
      <c r="I600" s="129">
        <f>IFERROR(IF(H600=0,0,VLOOKUP(VLOOKUP(H600,#REF!,MATCH("strMailTitleID",#REF!,0),FALSE),#REF!,2,FALSE)),"ERROR")</f>
        <v>0</v>
      </c>
      <c r="J600" s="176">
        <v>0</v>
      </c>
      <c r="K600" s="129">
        <f>IFERROR(IF(J600=0,0,VLOOKUP(VLOOKUP(J600,#REF!,MATCH("strMailTitleID",#REF!,0),FALSE),#REF!,2,FALSE)),"ERROR")</f>
        <v>0</v>
      </c>
      <c r="L600" s="22">
        <f ca="1">IFERROR(IFERROR(VLOOKUP($B600,INDIRECT(VLOOKUP($E600,보상!$S:$AA,2,FALSE)),MATCH(L$6,INDIRECT(VLOOKUP($E600,보상!$S:$AA,3,FALSE)),0),FALSE),VLOOKUP($B600,INDIRECT(VLOOKUP($E600&amp;"_U",보상!$S:$AA,2,FALSE)),MATCH(L$6,INDIRECT(VLOOKUP($E600&amp;"_U",보상!$S:$AA,3,FALSE)),0),FALSE)),"ERROR")</f>
        <v>89510</v>
      </c>
      <c r="M600" s="22">
        <v>0</v>
      </c>
      <c r="N600" s="22">
        <v>0</v>
      </c>
      <c r="O600" s="22">
        <v>0</v>
      </c>
      <c r="P600" s="22" t="str">
        <f ca="1">IFERROR(IFERROR(VLOOKUP($B600,INDIRECT(VLOOKUP($E600,보상!$S:$AA,2,FALSE)),MATCH(P$6,INDIRECT(VLOOKUP($E600,보상!$S:$AA,3,FALSE)),0),FALSE),VLOOKUP($B600,INDIRECT(VLOOKUP($E600&amp;"_U",보상!$S:$AA,2,FALSE)),MATCH(P$6,INDIRECT(VLOOKUP($E600&amp;"_U",보상!$S:$AA,3,FALSE)),0),FALSE)),"ERROR")</f>
        <v>Gold</v>
      </c>
      <c r="Q600" s="22">
        <f ca="1">IFERROR(IFERROR(VLOOKUP($B600,INDIRECT(VLOOKUP($E600,보상!$S:$AA,2,FALSE)),MATCH(Q$6,INDIRECT(VLOOKUP($E600,보상!$S:$AA,3,FALSE)),0),FALSE),VLOOKUP($B600,INDIRECT(VLOOKUP($E600&amp;"_U",보상!$S:$AA,2,FALSE)),MATCH(Q$6,INDIRECT(VLOOKUP($E600&amp;"_U",보상!$S:$AA,3,FALSE)),0),FALSE)),"ERROR")</f>
        <v>41510</v>
      </c>
      <c r="R600" s="22" t="b">
        <v>0</v>
      </c>
      <c r="S600" s="22" t="b">
        <v>0</v>
      </c>
      <c r="T600" s="22">
        <f ca="1">IFERROR(IF(W600=0,0,VLOOKUP(W600,보상!$D:$K,6,FALSE)),"-")</f>
        <v>0</v>
      </c>
      <c r="U600" s="22">
        <f ca="1">IFERROR(IF(W600=0,0,VLOOKUP(W600,보상!$D:$K,7,FALSE)),"-")</f>
        <v>5250</v>
      </c>
      <c r="V600" s="22">
        <f ca="1">IFERROR(IF(W600=0,0,VLOOKUP(W600,보상!$D:$K,8,FALSE)),"-")</f>
        <v>0</v>
      </c>
      <c r="W600" s="22">
        <f ca="1">IFERROR(IFERROR(VLOOKUP($B600,INDIRECT(VLOOKUP($E600,보상!$S:$AA,2,FALSE)),MATCH(W$6,INDIRECT(VLOOKUP($E600,보상!$S:$AA,3,FALSE)),0),FALSE),VLOOKUP($B600,INDIRECT(VLOOKUP($E600&amp;"_U",보상!$S:$AA,2,FALSE)),MATCH(W$6,INDIRECT(VLOOKUP($E600&amp;"_U",보상!$S:$AA,3,FALSE)),0),FALSE)),"ERROR")</f>
        <v>243001</v>
      </c>
      <c r="X600" s="134" t="str">
        <f ca="1">IFERROR(IF(W600=0,0,VLOOKUP(SUBSTITUTE(VLOOKUP(W600,#REF!,MATCH("strItemName",#REF!,0),FALSE),"SUI_",""),#REF!,2,FALSE)),"ERROR")</f>
        <v>ERROR</v>
      </c>
      <c r="Y600" s="22">
        <f t="shared" ca="1" si="31"/>
        <v>243001</v>
      </c>
      <c r="Z600" s="134" t="str">
        <f ca="1">IFERROR(IF(Y600=0,0,VLOOKUP(SUBSTITUTE(VLOOKUP(Y600,#REF!,MATCH("strItemName",#REF!,0),FALSE),"SUI_",""),#REF!,2,FALSE)),"ERROR")</f>
        <v>ERROR</v>
      </c>
      <c r="AA600" s="22">
        <f t="shared" ca="1" si="31"/>
        <v>243001</v>
      </c>
      <c r="AB600" s="134" t="str">
        <f ca="1">IFERROR(IF(AA600=0,0,VLOOKUP(SUBSTITUTE(VLOOKUP(AA600,#REF!,MATCH("strItemName",#REF!,0),FALSE),"SUI_",""),#REF!,2,FALSE)),"ERROR")</f>
        <v>ERROR</v>
      </c>
      <c r="AC600" s="22">
        <f t="shared" ca="1" si="31"/>
        <v>243001</v>
      </c>
      <c r="AD600" s="134" t="str">
        <f ca="1">IFERROR(IF(AC600=0,0,VLOOKUP(SUBSTITUTE(VLOOKUP(AC600,#REF!,MATCH("strItemName",#REF!,0),FALSE),"SUI_",""),#REF!,2,FALSE)),"ERROR")</f>
        <v>ERROR</v>
      </c>
      <c r="AE600" s="22">
        <f t="shared" ca="1" si="31"/>
        <v>243001</v>
      </c>
      <c r="AF600" s="134" t="str">
        <f ca="1">IFERROR(IF(AE600=0,0,VLOOKUP(SUBSTITUTE(VLOOKUP(AE600,#REF!,MATCH("strItemName",#REF!,0),FALSE),"SUI_",""),#REF!,2,FALSE)),"ERROR")</f>
        <v>ERROR</v>
      </c>
      <c r="AG600" s="88">
        <v>0</v>
      </c>
      <c r="AH600" s="134">
        <f>IFERROR(IF(AG600=0,0,VLOOKUP(SUBSTITUTE(VLOOKUP(AG600,#REF!,MATCH("strItemName",#REF!,0),FALSE),"SUI_",""),#REF!,2,FALSE)),"ERROR")</f>
        <v>0</v>
      </c>
      <c r="AI600" s="22">
        <f ca="1">IFERROR(IFERROR(VLOOKUP($B600,INDIRECT(VLOOKUP($E600,보상!$S:$AA,2,FALSE)),MATCH(AI$6,INDIRECT(VLOOKUP($E600,보상!$S:$AA,3,FALSE)),0),FALSE),VLOOKUP($B600,INDIRECT(VLOOKUP($E600&amp;"_U",보상!$S:$AA,2,FALSE)),MATCH(AI$6,INDIRECT(VLOOKUP($E600&amp;"_U",보상!$S:$AA,3,FALSE)),0),FALSE)),"ERROR")</f>
        <v>1</v>
      </c>
      <c r="AJ600" s="22">
        <v>0</v>
      </c>
      <c r="AK600" s="22">
        <v>0</v>
      </c>
      <c r="AL600" s="22">
        <v>0</v>
      </c>
      <c r="AM600" s="22" t="b">
        <v>0</v>
      </c>
      <c r="AN600" s="22">
        <v>0</v>
      </c>
      <c r="AO600" s="22">
        <v>0</v>
      </c>
    </row>
    <row r="601" spans="2:41" ht="16.5" customHeight="1" x14ac:dyDescent="0.3">
      <c r="B601" s="153">
        <f t="shared" si="30"/>
        <v>1085303</v>
      </c>
      <c r="C601" s="22">
        <v>1085303</v>
      </c>
      <c r="D601" s="156" t="str">
        <f ca="1">IFERROR(IFERROR(VLOOKUP($B601,INDIRECT(VLOOKUP($E601,보상!$S:$AA,2,FALSE)),MATCH(D$6,INDIRECT(VLOOKUP($E601,보상!$S:$AA,3,FALSE)),0),FALSE),VLOOKUP($B601,INDIRECT(VLOOKUP($E601&amp;"_U",보상!$S:$AA,2,FALSE)),MATCH(D$6,INDIRECT(VLOOKUP($E601&amp;"_U",보상!$S:$AA,3,FALSE)),0),FALSE)),"ERROR")</f>
        <v>드러난 징벌단의 흔적</v>
      </c>
      <c r="E601" s="22" t="s">
        <v>384</v>
      </c>
      <c r="F601" s="22">
        <f>COUNTIF($C$8:$C601,$C601)</f>
        <v>1</v>
      </c>
      <c r="G601" s="22" t="b">
        <v>0</v>
      </c>
      <c r="H601" s="22">
        <v>0</v>
      </c>
      <c r="I601" s="129">
        <f>IFERROR(IF(H601=0,0,VLOOKUP(VLOOKUP(H601,#REF!,MATCH("strMailTitleID",#REF!,0),FALSE),#REF!,2,FALSE)),"ERROR")</f>
        <v>0</v>
      </c>
      <c r="J601" s="176">
        <v>0</v>
      </c>
      <c r="K601" s="129">
        <f>IFERROR(IF(J601=0,0,VLOOKUP(VLOOKUP(J601,#REF!,MATCH("strMailTitleID",#REF!,0),FALSE),#REF!,2,FALSE)),"ERROR")</f>
        <v>0</v>
      </c>
      <c r="L601" s="22">
        <f ca="1">IFERROR(IFERROR(VLOOKUP($B601,INDIRECT(VLOOKUP($E601,보상!$S:$AA,2,FALSE)),MATCH(L$6,INDIRECT(VLOOKUP($E601,보상!$S:$AA,3,FALSE)),0),FALSE),VLOOKUP($B601,INDIRECT(VLOOKUP($E601&amp;"_U",보상!$S:$AA,2,FALSE)),MATCH(L$6,INDIRECT(VLOOKUP($E601&amp;"_U",보상!$S:$AA,3,FALSE)),0),FALSE)),"ERROR")</f>
        <v>105720</v>
      </c>
      <c r="M601" s="22">
        <v>0</v>
      </c>
      <c r="N601" s="22">
        <v>0</v>
      </c>
      <c r="O601" s="22">
        <v>0</v>
      </c>
      <c r="P601" s="22" t="str">
        <f ca="1">IFERROR(IFERROR(VLOOKUP($B601,INDIRECT(VLOOKUP($E601,보상!$S:$AA,2,FALSE)),MATCH(P$6,INDIRECT(VLOOKUP($E601,보상!$S:$AA,3,FALSE)),0),FALSE),VLOOKUP($B601,INDIRECT(VLOOKUP($E601&amp;"_U",보상!$S:$AA,2,FALSE)),MATCH(P$6,INDIRECT(VLOOKUP($E601&amp;"_U",보상!$S:$AA,3,FALSE)),0),FALSE)),"ERROR")</f>
        <v>Gold</v>
      </c>
      <c r="Q601" s="22">
        <f ca="1">IFERROR(IFERROR(VLOOKUP($B601,INDIRECT(VLOOKUP($E601,보상!$S:$AA,2,FALSE)),MATCH(Q$6,INDIRECT(VLOOKUP($E601,보상!$S:$AA,3,FALSE)),0),FALSE),VLOOKUP($B601,INDIRECT(VLOOKUP($E601&amp;"_U",보상!$S:$AA,2,FALSE)),MATCH(Q$6,INDIRECT(VLOOKUP($E601&amp;"_U",보상!$S:$AA,3,FALSE)),0),FALSE)),"ERROR")</f>
        <v>41510</v>
      </c>
      <c r="R601" s="22" t="b">
        <v>0</v>
      </c>
      <c r="S601" s="22" t="b">
        <v>0</v>
      </c>
      <c r="T601" s="22">
        <f ca="1">IFERROR(IF(W601=0,0,VLOOKUP(W601,보상!$D:$K,6,FALSE)),"-")</f>
        <v>7500</v>
      </c>
      <c r="U601" s="22">
        <f ca="1">IFERROR(IF(W601=0,0,VLOOKUP(W601,보상!$D:$K,7,FALSE)),"-")</f>
        <v>0</v>
      </c>
      <c r="V601" s="22">
        <f ca="1">IFERROR(IF(W601=0,0,VLOOKUP(W601,보상!$D:$K,8,FALSE)),"-")</f>
        <v>0</v>
      </c>
      <c r="W601" s="22">
        <f ca="1">IFERROR(IFERROR(VLOOKUP($B601,INDIRECT(VLOOKUP($E601,보상!$S:$AA,2,FALSE)),MATCH(W$6,INDIRECT(VLOOKUP($E601,보상!$S:$AA,3,FALSE)),0),FALSE),VLOOKUP($B601,INDIRECT(VLOOKUP($E601&amp;"_U",보상!$S:$AA,2,FALSE)),MATCH(W$6,INDIRECT(VLOOKUP($E601&amp;"_U",보상!$S:$AA,3,FALSE)),0),FALSE)),"ERROR")</f>
        <v>153001</v>
      </c>
      <c r="X601" s="134" t="str">
        <f ca="1">IFERROR(IF(W601=0,0,VLOOKUP(SUBSTITUTE(VLOOKUP(W601,#REF!,MATCH("strItemName",#REF!,0),FALSE),"SUI_",""),#REF!,2,FALSE)),"ERROR")</f>
        <v>ERROR</v>
      </c>
      <c r="Y601" s="22">
        <f t="shared" ca="1" si="31"/>
        <v>153001</v>
      </c>
      <c r="Z601" s="134" t="str">
        <f ca="1">IFERROR(IF(Y601=0,0,VLOOKUP(SUBSTITUTE(VLOOKUP(Y601,#REF!,MATCH("strItemName",#REF!,0),FALSE),"SUI_",""),#REF!,2,FALSE)),"ERROR")</f>
        <v>ERROR</v>
      </c>
      <c r="AA601" s="22">
        <f t="shared" ca="1" si="31"/>
        <v>153001</v>
      </c>
      <c r="AB601" s="134" t="str">
        <f ca="1">IFERROR(IF(AA601=0,0,VLOOKUP(SUBSTITUTE(VLOOKUP(AA601,#REF!,MATCH("strItemName",#REF!,0),FALSE),"SUI_",""),#REF!,2,FALSE)),"ERROR")</f>
        <v>ERROR</v>
      </c>
      <c r="AC601" s="22">
        <f t="shared" ca="1" si="31"/>
        <v>153001</v>
      </c>
      <c r="AD601" s="134" t="str">
        <f ca="1">IFERROR(IF(AC601=0,0,VLOOKUP(SUBSTITUTE(VLOOKUP(AC601,#REF!,MATCH("strItemName",#REF!,0),FALSE),"SUI_",""),#REF!,2,FALSE)),"ERROR")</f>
        <v>ERROR</v>
      </c>
      <c r="AE601" s="22">
        <f t="shared" ca="1" si="31"/>
        <v>153001</v>
      </c>
      <c r="AF601" s="134" t="str">
        <f ca="1">IFERROR(IF(AE601=0,0,VLOOKUP(SUBSTITUTE(VLOOKUP(AE601,#REF!,MATCH("strItemName",#REF!,0),FALSE),"SUI_",""),#REF!,2,FALSE)),"ERROR")</f>
        <v>ERROR</v>
      </c>
      <c r="AG601" s="88">
        <v>0</v>
      </c>
      <c r="AH601" s="134">
        <f>IFERROR(IF(AG601=0,0,VLOOKUP(SUBSTITUTE(VLOOKUP(AG601,#REF!,MATCH("strItemName",#REF!,0),FALSE),"SUI_",""),#REF!,2,FALSE)),"ERROR")</f>
        <v>0</v>
      </c>
      <c r="AI601" s="22">
        <f ca="1">IFERROR(IFERROR(VLOOKUP($B601,INDIRECT(VLOOKUP($E601,보상!$S:$AA,2,FALSE)),MATCH(AI$6,INDIRECT(VLOOKUP($E601,보상!$S:$AA,3,FALSE)),0),FALSE),VLOOKUP($B601,INDIRECT(VLOOKUP($E601&amp;"_U",보상!$S:$AA,2,FALSE)),MATCH(AI$6,INDIRECT(VLOOKUP($E601&amp;"_U",보상!$S:$AA,3,FALSE)),0),FALSE)),"ERROR")</f>
        <v>1</v>
      </c>
      <c r="AJ601" s="22">
        <v>0</v>
      </c>
      <c r="AK601" s="22">
        <v>0</v>
      </c>
      <c r="AL601" s="22">
        <v>0</v>
      </c>
      <c r="AM601" s="22" t="b">
        <v>0</v>
      </c>
      <c r="AN601" s="22">
        <v>0</v>
      </c>
      <c r="AO601" s="22">
        <v>0</v>
      </c>
    </row>
    <row r="602" spans="2:41" ht="16.5" customHeight="1" x14ac:dyDescent="0.3">
      <c r="B602" s="153">
        <f t="shared" si="30"/>
        <v>1085403</v>
      </c>
      <c r="C602" s="22">
        <v>1085403</v>
      </c>
      <c r="D602" s="156" t="str">
        <f ca="1">IFERROR(IFERROR(VLOOKUP($B602,INDIRECT(VLOOKUP($E602,보상!$S:$AA,2,FALSE)),MATCH(D$6,INDIRECT(VLOOKUP($E602,보상!$S:$AA,3,FALSE)),0),FALSE),VLOOKUP($B602,INDIRECT(VLOOKUP($E602&amp;"_U",보상!$S:$AA,2,FALSE)),MATCH(D$6,INDIRECT(VLOOKUP($E602&amp;"_U",보상!$S:$AA,3,FALSE)),0),FALSE)),"ERROR")</f>
        <v>칸토의 변명</v>
      </c>
      <c r="E602" s="22" t="s">
        <v>384</v>
      </c>
      <c r="F602" s="22">
        <f>COUNTIF($C$8:$C602,$C602)</f>
        <v>1</v>
      </c>
      <c r="G602" s="22" t="b">
        <v>0</v>
      </c>
      <c r="H602" s="22">
        <v>0</v>
      </c>
      <c r="I602" s="129">
        <f>IFERROR(IF(H602=0,0,VLOOKUP(VLOOKUP(H602,#REF!,MATCH("strMailTitleID",#REF!,0),FALSE),#REF!,2,FALSE)),"ERROR")</f>
        <v>0</v>
      </c>
      <c r="J602" s="176">
        <v>0</v>
      </c>
      <c r="K602" s="129">
        <f>IFERROR(IF(J602=0,0,VLOOKUP(VLOOKUP(J602,#REF!,MATCH("strMailTitleID",#REF!,0),FALSE),#REF!,2,FALSE)),"ERROR")</f>
        <v>0</v>
      </c>
      <c r="L602" s="22">
        <f ca="1">IFERROR(IFERROR(VLOOKUP($B602,INDIRECT(VLOOKUP($E602,보상!$S:$AA,2,FALSE)),MATCH(L$6,INDIRECT(VLOOKUP($E602,보상!$S:$AA,3,FALSE)),0),FALSE),VLOOKUP($B602,INDIRECT(VLOOKUP($E602&amp;"_U",보상!$S:$AA,2,FALSE)),MATCH(L$6,INDIRECT(VLOOKUP($E602&amp;"_U",보상!$S:$AA,3,FALSE)),0),FALSE)),"ERROR")</f>
        <v>115330</v>
      </c>
      <c r="M602" s="22">
        <v>0</v>
      </c>
      <c r="N602" s="22">
        <v>0</v>
      </c>
      <c r="O602" s="22">
        <v>0</v>
      </c>
      <c r="P602" s="22" t="str">
        <f ca="1">IFERROR(IFERROR(VLOOKUP($B602,INDIRECT(VLOOKUP($E602,보상!$S:$AA,2,FALSE)),MATCH(P$6,INDIRECT(VLOOKUP($E602,보상!$S:$AA,3,FALSE)),0),FALSE),VLOOKUP($B602,INDIRECT(VLOOKUP($E602&amp;"_U",보상!$S:$AA,2,FALSE)),MATCH(P$6,INDIRECT(VLOOKUP($E602&amp;"_U",보상!$S:$AA,3,FALSE)),0),FALSE)),"ERROR")</f>
        <v>Gold</v>
      </c>
      <c r="Q602" s="22">
        <f ca="1">IFERROR(IFERROR(VLOOKUP($B602,INDIRECT(VLOOKUP($E602,보상!$S:$AA,2,FALSE)),MATCH(Q$6,INDIRECT(VLOOKUP($E602,보상!$S:$AA,3,FALSE)),0),FALSE),VLOOKUP($B602,INDIRECT(VLOOKUP($E602&amp;"_U",보상!$S:$AA,2,FALSE)),MATCH(Q$6,INDIRECT(VLOOKUP($E602&amp;"_U",보상!$S:$AA,3,FALSE)),0),FALSE)),"ERROR")</f>
        <v>41510</v>
      </c>
      <c r="R602" s="22" t="b">
        <v>0</v>
      </c>
      <c r="S602" s="22" t="b">
        <v>0</v>
      </c>
      <c r="T602" s="22">
        <f ca="1">IFERROR(IF(W602=0,0,VLOOKUP(W602,보상!$D:$K,6,FALSE)),"-")</f>
        <v>0</v>
      </c>
      <c r="U602" s="22">
        <f ca="1">IFERROR(IF(W602=0,0,VLOOKUP(W602,보상!$D:$K,7,FALSE)),"-")</f>
        <v>5250</v>
      </c>
      <c r="V602" s="22">
        <f ca="1">IFERROR(IF(W602=0,0,VLOOKUP(W602,보상!$D:$K,8,FALSE)),"-")</f>
        <v>0</v>
      </c>
      <c r="W602" s="22">
        <f ca="1">IFERROR(IFERROR(VLOOKUP($B602,INDIRECT(VLOOKUP($E602,보상!$S:$AA,2,FALSE)),MATCH(W$6,INDIRECT(VLOOKUP($E602,보상!$S:$AA,3,FALSE)),0),FALSE),VLOOKUP($B602,INDIRECT(VLOOKUP($E602&amp;"_U",보상!$S:$AA,2,FALSE)),MATCH(W$6,INDIRECT(VLOOKUP($E602&amp;"_U",보상!$S:$AA,3,FALSE)),0),FALSE)),"ERROR")</f>
        <v>243001</v>
      </c>
      <c r="X602" s="134" t="str">
        <f ca="1">IFERROR(IF(W602=0,0,VLOOKUP(SUBSTITUTE(VLOOKUP(W602,#REF!,MATCH("strItemName",#REF!,0),FALSE),"SUI_",""),#REF!,2,FALSE)),"ERROR")</f>
        <v>ERROR</v>
      </c>
      <c r="Y602" s="22">
        <f t="shared" ca="1" si="31"/>
        <v>243001</v>
      </c>
      <c r="Z602" s="134" t="str">
        <f ca="1">IFERROR(IF(Y602=0,0,VLOOKUP(SUBSTITUTE(VLOOKUP(Y602,#REF!,MATCH("strItemName",#REF!,0),FALSE),"SUI_",""),#REF!,2,FALSE)),"ERROR")</f>
        <v>ERROR</v>
      </c>
      <c r="AA602" s="22">
        <f t="shared" ca="1" si="31"/>
        <v>243001</v>
      </c>
      <c r="AB602" s="134" t="str">
        <f ca="1">IFERROR(IF(AA602=0,0,VLOOKUP(SUBSTITUTE(VLOOKUP(AA602,#REF!,MATCH("strItemName",#REF!,0),FALSE),"SUI_",""),#REF!,2,FALSE)),"ERROR")</f>
        <v>ERROR</v>
      </c>
      <c r="AC602" s="22">
        <f t="shared" ca="1" si="31"/>
        <v>243001</v>
      </c>
      <c r="AD602" s="134" t="str">
        <f ca="1">IFERROR(IF(AC602=0,0,VLOOKUP(SUBSTITUTE(VLOOKUP(AC602,#REF!,MATCH("strItemName",#REF!,0),FALSE),"SUI_",""),#REF!,2,FALSE)),"ERROR")</f>
        <v>ERROR</v>
      </c>
      <c r="AE602" s="22">
        <f t="shared" ca="1" si="31"/>
        <v>243001</v>
      </c>
      <c r="AF602" s="134" t="str">
        <f ca="1">IFERROR(IF(AE602=0,0,VLOOKUP(SUBSTITUTE(VLOOKUP(AE602,#REF!,MATCH("strItemName",#REF!,0),FALSE),"SUI_",""),#REF!,2,FALSE)),"ERROR")</f>
        <v>ERROR</v>
      </c>
      <c r="AG602" s="88">
        <v>0</v>
      </c>
      <c r="AH602" s="134">
        <f>IFERROR(IF(AG602=0,0,VLOOKUP(SUBSTITUTE(VLOOKUP(AG602,#REF!,MATCH("strItemName",#REF!,0),FALSE),"SUI_",""),#REF!,2,FALSE)),"ERROR")</f>
        <v>0</v>
      </c>
      <c r="AI602" s="22">
        <f ca="1">IFERROR(IFERROR(VLOOKUP($B602,INDIRECT(VLOOKUP($E602,보상!$S:$AA,2,FALSE)),MATCH(AI$6,INDIRECT(VLOOKUP($E602,보상!$S:$AA,3,FALSE)),0),FALSE),VLOOKUP($B602,INDIRECT(VLOOKUP($E602&amp;"_U",보상!$S:$AA,2,FALSE)),MATCH(AI$6,INDIRECT(VLOOKUP($E602&amp;"_U",보상!$S:$AA,3,FALSE)),0),FALSE)),"ERROR")</f>
        <v>1</v>
      </c>
      <c r="AJ602" s="22">
        <v>0</v>
      </c>
      <c r="AK602" s="22">
        <v>0</v>
      </c>
      <c r="AL602" s="22">
        <v>0</v>
      </c>
      <c r="AM602" s="22" t="b">
        <v>0</v>
      </c>
      <c r="AN602" s="22">
        <v>0</v>
      </c>
      <c r="AO602" s="22">
        <v>0</v>
      </c>
    </row>
    <row r="603" spans="2:41" ht="16.5" customHeight="1" x14ac:dyDescent="0.3">
      <c r="B603" s="153">
        <f t="shared" si="30"/>
        <v>1085503</v>
      </c>
      <c r="C603" s="22">
        <v>1085503</v>
      </c>
      <c r="D603" s="156" t="str">
        <f ca="1">IFERROR(IFERROR(VLOOKUP($B603,INDIRECT(VLOOKUP($E603,보상!$S:$AA,2,FALSE)),MATCH(D$6,INDIRECT(VLOOKUP($E603,보상!$S:$AA,3,FALSE)),0),FALSE),VLOOKUP($B603,INDIRECT(VLOOKUP($E603&amp;"_U",보상!$S:$AA,2,FALSE)),MATCH(D$6,INDIRECT(VLOOKUP($E603&amp;"_U",보상!$S:$AA,3,FALSE)),0),FALSE)),"ERROR")</f>
        <v>예상치 못한 사건</v>
      </c>
      <c r="E603" s="22" t="s">
        <v>384</v>
      </c>
      <c r="F603" s="22">
        <f>COUNTIF($C$8:$C603,$C603)</f>
        <v>1</v>
      </c>
      <c r="G603" s="22" t="b">
        <v>0</v>
      </c>
      <c r="H603" s="22">
        <v>0</v>
      </c>
      <c r="I603" s="129">
        <f>IFERROR(IF(H603=0,0,VLOOKUP(VLOOKUP(H603,#REF!,MATCH("strMailTitleID",#REF!,0),FALSE),#REF!,2,FALSE)),"ERROR")</f>
        <v>0</v>
      </c>
      <c r="J603" s="176">
        <v>0</v>
      </c>
      <c r="K603" s="129">
        <f>IFERROR(IF(J603=0,0,VLOOKUP(VLOOKUP(J603,#REF!,MATCH("strMailTitleID",#REF!,0),FALSE),#REF!,2,FALSE)),"ERROR")</f>
        <v>0</v>
      </c>
      <c r="L603" s="22">
        <f ca="1">IFERROR(IFERROR(VLOOKUP($B603,INDIRECT(VLOOKUP($E603,보상!$S:$AA,2,FALSE)),MATCH(L$6,INDIRECT(VLOOKUP($E603,보상!$S:$AA,3,FALSE)),0),FALSE),VLOOKUP($B603,INDIRECT(VLOOKUP($E603&amp;"_U",보상!$S:$AA,2,FALSE)),MATCH(L$6,INDIRECT(VLOOKUP($E603&amp;"_U",보상!$S:$AA,3,FALSE)),0),FALSE)),"ERROR")</f>
        <v>115330</v>
      </c>
      <c r="M603" s="22">
        <v>0</v>
      </c>
      <c r="N603" s="22">
        <v>0</v>
      </c>
      <c r="O603" s="22">
        <v>0</v>
      </c>
      <c r="P603" s="22" t="str">
        <f ca="1">IFERROR(IFERROR(VLOOKUP($B603,INDIRECT(VLOOKUP($E603,보상!$S:$AA,2,FALSE)),MATCH(P$6,INDIRECT(VLOOKUP($E603,보상!$S:$AA,3,FALSE)),0),FALSE),VLOOKUP($B603,INDIRECT(VLOOKUP($E603&amp;"_U",보상!$S:$AA,2,FALSE)),MATCH(P$6,INDIRECT(VLOOKUP($E603&amp;"_U",보상!$S:$AA,3,FALSE)),0),FALSE)),"ERROR")</f>
        <v>Gold</v>
      </c>
      <c r="Q603" s="22">
        <f ca="1">IFERROR(IFERROR(VLOOKUP($B603,INDIRECT(VLOOKUP($E603,보상!$S:$AA,2,FALSE)),MATCH(Q$6,INDIRECT(VLOOKUP($E603,보상!$S:$AA,3,FALSE)),0),FALSE),VLOOKUP($B603,INDIRECT(VLOOKUP($E603&amp;"_U",보상!$S:$AA,2,FALSE)),MATCH(Q$6,INDIRECT(VLOOKUP($E603&amp;"_U",보상!$S:$AA,3,FALSE)),0),FALSE)),"ERROR")</f>
        <v>41510</v>
      </c>
      <c r="R603" s="22" t="b">
        <v>0</v>
      </c>
      <c r="S603" s="22" t="b">
        <v>0</v>
      </c>
      <c r="T603" s="22">
        <f ca="1">IFERROR(IF(W603=0,0,VLOOKUP(W603,보상!$D:$K,6,FALSE)),"-")</f>
        <v>0</v>
      </c>
      <c r="U603" s="22">
        <f ca="1">IFERROR(IF(W603=0,0,VLOOKUP(W603,보상!$D:$K,7,FALSE)),"-")</f>
        <v>0</v>
      </c>
      <c r="V603" s="22">
        <f ca="1">IFERROR(IF(W603=0,0,VLOOKUP(W603,보상!$D:$K,8,FALSE)),"-")</f>
        <v>0</v>
      </c>
      <c r="W603" s="22">
        <f ca="1">IFERROR(IFERROR(VLOOKUP($B603,INDIRECT(VLOOKUP($E603,보상!$S:$AA,2,FALSE)),MATCH(W$6,INDIRECT(VLOOKUP($E603,보상!$S:$AA,3,FALSE)),0),FALSE),VLOOKUP($B603,INDIRECT(VLOOKUP($E603&amp;"_U",보상!$S:$AA,2,FALSE)),MATCH(W$6,INDIRECT(VLOOKUP($E603&amp;"_U",보상!$S:$AA,3,FALSE)),0),FALSE)),"ERROR")</f>
        <v>4013010</v>
      </c>
      <c r="X603" s="134" t="str">
        <f ca="1">IFERROR(IF(W603=0,0,VLOOKUP(SUBSTITUTE(VLOOKUP(W603,#REF!,MATCH("strItemName",#REF!,0),FALSE),"SUI_",""),#REF!,2,FALSE)),"ERROR")</f>
        <v>ERROR</v>
      </c>
      <c r="Y603" s="22">
        <f t="shared" ca="1" si="31"/>
        <v>4013010</v>
      </c>
      <c r="Z603" s="134" t="str">
        <f ca="1">IFERROR(IF(Y603=0,0,VLOOKUP(SUBSTITUTE(VLOOKUP(Y603,#REF!,MATCH("strItemName",#REF!,0),FALSE),"SUI_",""),#REF!,2,FALSE)),"ERROR")</f>
        <v>ERROR</v>
      </c>
      <c r="AA603" s="22">
        <f t="shared" ca="1" si="31"/>
        <v>4013010</v>
      </c>
      <c r="AB603" s="134" t="str">
        <f ca="1">IFERROR(IF(AA603=0,0,VLOOKUP(SUBSTITUTE(VLOOKUP(AA603,#REF!,MATCH("strItemName",#REF!,0),FALSE),"SUI_",""),#REF!,2,FALSE)),"ERROR")</f>
        <v>ERROR</v>
      </c>
      <c r="AC603" s="22">
        <f t="shared" ca="1" si="31"/>
        <v>4013010</v>
      </c>
      <c r="AD603" s="134" t="str">
        <f ca="1">IFERROR(IF(AC603=0,0,VLOOKUP(SUBSTITUTE(VLOOKUP(AC603,#REF!,MATCH("strItemName",#REF!,0),FALSE),"SUI_",""),#REF!,2,FALSE)),"ERROR")</f>
        <v>ERROR</v>
      </c>
      <c r="AE603" s="22">
        <f t="shared" ca="1" si="31"/>
        <v>4013010</v>
      </c>
      <c r="AF603" s="134" t="str">
        <f ca="1">IFERROR(IF(AE603=0,0,VLOOKUP(SUBSTITUTE(VLOOKUP(AE603,#REF!,MATCH("strItemName",#REF!,0),FALSE),"SUI_",""),#REF!,2,FALSE)),"ERROR")</f>
        <v>ERROR</v>
      </c>
      <c r="AG603" s="88">
        <v>0</v>
      </c>
      <c r="AH603" s="134">
        <f>IFERROR(IF(AG603=0,0,VLOOKUP(SUBSTITUTE(VLOOKUP(AG603,#REF!,MATCH("strItemName",#REF!,0),FALSE),"SUI_",""),#REF!,2,FALSE)),"ERROR")</f>
        <v>0</v>
      </c>
      <c r="AI603" s="22">
        <f ca="1">IFERROR(IFERROR(VLOOKUP($B603,INDIRECT(VLOOKUP($E603,보상!$S:$AA,2,FALSE)),MATCH(AI$6,INDIRECT(VLOOKUP($E603,보상!$S:$AA,3,FALSE)),0),FALSE),VLOOKUP($B603,INDIRECT(VLOOKUP($E603&amp;"_U",보상!$S:$AA,2,FALSE)),MATCH(AI$6,INDIRECT(VLOOKUP($E603&amp;"_U",보상!$S:$AA,3,FALSE)),0),FALSE)),"ERROR")</f>
        <v>1</v>
      </c>
      <c r="AJ603" s="22">
        <v>0</v>
      </c>
      <c r="AK603" s="22">
        <v>0</v>
      </c>
      <c r="AL603" s="22">
        <v>0</v>
      </c>
      <c r="AM603" s="22" t="b">
        <v>0</v>
      </c>
      <c r="AN603" s="22">
        <v>0</v>
      </c>
      <c r="AO603" s="22">
        <v>0</v>
      </c>
    </row>
    <row r="604" spans="2:41" ht="16.5" customHeight="1" x14ac:dyDescent="0.3">
      <c r="B604" s="153">
        <f t="shared" si="30"/>
        <v>1085601</v>
      </c>
      <c r="C604" s="22">
        <v>1085601</v>
      </c>
      <c r="D604" s="156" t="str">
        <f ca="1">IFERROR(IFERROR(VLOOKUP($B604,INDIRECT(VLOOKUP($E604,보상!$S:$AA,2,FALSE)),MATCH(D$6,INDIRECT(VLOOKUP($E604,보상!$S:$AA,3,FALSE)),0),FALSE),VLOOKUP($B604,INDIRECT(VLOOKUP($E604&amp;"_U",보상!$S:$AA,2,FALSE)),MATCH(D$6,INDIRECT(VLOOKUP($E604&amp;"_U",보상!$S:$AA,3,FALSE)),0),FALSE)),"ERROR")</f>
        <v>사라진 경비병의 행방</v>
      </c>
      <c r="E604" s="22" t="s">
        <v>384</v>
      </c>
      <c r="F604" s="22">
        <f>COUNTIF($C$8:$C604,$C604)</f>
        <v>1</v>
      </c>
      <c r="G604" s="22" t="b">
        <v>0</v>
      </c>
      <c r="H604" s="22">
        <v>0</v>
      </c>
      <c r="I604" s="129">
        <f>IFERROR(IF(H604=0,0,VLOOKUP(VLOOKUP(H604,#REF!,MATCH("strMailTitleID",#REF!,0),FALSE),#REF!,2,FALSE)),"ERROR")</f>
        <v>0</v>
      </c>
      <c r="J604" s="176">
        <v>0</v>
      </c>
      <c r="K604" s="129">
        <f>IFERROR(IF(J604=0,0,VLOOKUP(VLOOKUP(J604,#REF!,MATCH("strMailTitleID",#REF!,0),FALSE),#REF!,2,FALSE)),"ERROR")</f>
        <v>0</v>
      </c>
      <c r="L604" s="22">
        <f ca="1">IFERROR(IFERROR(VLOOKUP($B604,INDIRECT(VLOOKUP($E604,보상!$S:$AA,2,FALSE)),MATCH(L$6,INDIRECT(VLOOKUP($E604,보상!$S:$AA,3,FALSE)),0),FALSE),VLOOKUP($B604,INDIRECT(VLOOKUP($E604&amp;"_U",보상!$S:$AA,2,FALSE)),MATCH(L$6,INDIRECT(VLOOKUP($E604&amp;"_U",보상!$S:$AA,3,FALSE)),0),FALSE)),"ERROR")</f>
        <v>105720</v>
      </c>
      <c r="M604" s="22">
        <v>0</v>
      </c>
      <c r="N604" s="22">
        <v>0</v>
      </c>
      <c r="O604" s="22">
        <v>0</v>
      </c>
      <c r="P604" s="22" t="str">
        <f ca="1">IFERROR(IFERROR(VLOOKUP($B604,INDIRECT(VLOOKUP($E604,보상!$S:$AA,2,FALSE)),MATCH(P$6,INDIRECT(VLOOKUP($E604,보상!$S:$AA,3,FALSE)),0),FALSE),VLOOKUP($B604,INDIRECT(VLOOKUP($E604&amp;"_U",보상!$S:$AA,2,FALSE)),MATCH(P$6,INDIRECT(VLOOKUP($E604&amp;"_U",보상!$S:$AA,3,FALSE)),0),FALSE)),"ERROR")</f>
        <v>Gold</v>
      </c>
      <c r="Q604" s="22">
        <f ca="1">IFERROR(IFERROR(VLOOKUP($B604,INDIRECT(VLOOKUP($E604,보상!$S:$AA,2,FALSE)),MATCH(Q$6,INDIRECT(VLOOKUP($E604,보상!$S:$AA,3,FALSE)),0),FALSE),VLOOKUP($B604,INDIRECT(VLOOKUP($E604&amp;"_U",보상!$S:$AA,2,FALSE)),MATCH(Q$6,INDIRECT(VLOOKUP($E604&amp;"_U",보상!$S:$AA,3,FALSE)),0),FALSE)),"ERROR")</f>
        <v>41510</v>
      </c>
      <c r="R604" s="22" t="b">
        <v>0</v>
      </c>
      <c r="S604" s="22" t="b">
        <v>0</v>
      </c>
      <c r="T604" s="22">
        <f ca="1">IFERROR(IF(W604=0,0,VLOOKUP(W604,보상!$D:$K,6,FALSE)),"-")</f>
        <v>0</v>
      </c>
      <c r="U604" s="22">
        <f ca="1">IFERROR(IF(W604=0,0,VLOOKUP(W604,보상!$D:$K,7,FALSE)),"-")</f>
        <v>0</v>
      </c>
      <c r="V604" s="22">
        <f ca="1">IFERROR(IF(W604=0,0,VLOOKUP(W604,보상!$D:$K,8,FALSE)),"-")</f>
        <v>0</v>
      </c>
      <c r="W604" s="22">
        <f ca="1">IFERROR(IFERROR(VLOOKUP($B604,INDIRECT(VLOOKUP($E604,보상!$S:$AA,2,FALSE)),MATCH(W$6,INDIRECT(VLOOKUP($E604,보상!$S:$AA,3,FALSE)),0),FALSE),VLOOKUP($B604,INDIRECT(VLOOKUP($E604&amp;"_U",보상!$S:$AA,2,FALSE)),MATCH(W$6,INDIRECT(VLOOKUP($E604&amp;"_U",보상!$S:$AA,3,FALSE)),0),FALSE)),"ERROR")</f>
        <v>4003031</v>
      </c>
      <c r="X604" s="134" t="str">
        <f ca="1">IFERROR(IF(W604=0,0,VLOOKUP(SUBSTITUTE(VLOOKUP(W604,#REF!,MATCH("strItemName",#REF!,0),FALSE),"SUI_",""),#REF!,2,FALSE)),"ERROR")</f>
        <v>ERROR</v>
      </c>
      <c r="Y604" s="22">
        <f t="shared" ca="1" si="31"/>
        <v>4003031</v>
      </c>
      <c r="Z604" s="134" t="str">
        <f ca="1">IFERROR(IF(Y604=0,0,VLOOKUP(SUBSTITUTE(VLOOKUP(Y604,#REF!,MATCH("strItemName",#REF!,0),FALSE),"SUI_",""),#REF!,2,FALSE)),"ERROR")</f>
        <v>ERROR</v>
      </c>
      <c r="AA604" s="22">
        <f t="shared" ca="1" si="31"/>
        <v>4003031</v>
      </c>
      <c r="AB604" s="134" t="str">
        <f ca="1">IFERROR(IF(AA604=0,0,VLOOKUP(SUBSTITUTE(VLOOKUP(AA604,#REF!,MATCH("strItemName",#REF!,0),FALSE),"SUI_",""),#REF!,2,FALSE)),"ERROR")</f>
        <v>ERROR</v>
      </c>
      <c r="AC604" s="22">
        <f t="shared" ca="1" si="31"/>
        <v>4003031</v>
      </c>
      <c r="AD604" s="134" t="str">
        <f ca="1">IFERROR(IF(AC604=0,0,VLOOKUP(SUBSTITUTE(VLOOKUP(AC604,#REF!,MATCH("strItemName",#REF!,0),FALSE),"SUI_",""),#REF!,2,FALSE)),"ERROR")</f>
        <v>ERROR</v>
      </c>
      <c r="AE604" s="22">
        <f t="shared" ca="1" si="31"/>
        <v>4003031</v>
      </c>
      <c r="AF604" s="134" t="str">
        <f ca="1">IFERROR(IF(AE604=0,0,VLOOKUP(SUBSTITUTE(VLOOKUP(AE604,#REF!,MATCH("strItemName",#REF!,0),FALSE),"SUI_",""),#REF!,2,FALSE)),"ERROR")</f>
        <v>ERROR</v>
      </c>
      <c r="AG604" s="88">
        <v>0</v>
      </c>
      <c r="AH604" s="134">
        <f>IFERROR(IF(AG604=0,0,VLOOKUP(SUBSTITUTE(VLOOKUP(AG604,#REF!,MATCH("strItemName",#REF!,0),FALSE),"SUI_",""),#REF!,2,FALSE)),"ERROR")</f>
        <v>0</v>
      </c>
      <c r="AI604" s="22">
        <f ca="1">IFERROR(IFERROR(VLOOKUP($B604,INDIRECT(VLOOKUP($E604,보상!$S:$AA,2,FALSE)),MATCH(AI$6,INDIRECT(VLOOKUP($E604,보상!$S:$AA,3,FALSE)),0),FALSE),VLOOKUP($B604,INDIRECT(VLOOKUP($E604&amp;"_U",보상!$S:$AA,2,FALSE)),MATCH(AI$6,INDIRECT(VLOOKUP($E604&amp;"_U",보상!$S:$AA,3,FALSE)),0),FALSE)),"ERROR")</f>
        <v>1</v>
      </c>
      <c r="AJ604" s="22">
        <v>0</v>
      </c>
      <c r="AK604" s="22">
        <v>0</v>
      </c>
      <c r="AL604" s="22">
        <v>0</v>
      </c>
      <c r="AM604" s="22" t="b">
        <v>0</v>
      </c>
      <c r="AN604" s="22">
        <v>0</v>
      </c>
      <c r="AO604" s="22">
        <v>0</v>
      </c>
    </row>
    <row r="605" spans="2:41" ht="16.5" customHeight="1" x14ac:dyDescent="0.3">
      <c r="B605" s="153">
        <f t="shared" si="30"/>
        <v>1085701</v>
      </c>
      <c r="C605" s="22">
        <v>1085701</v>
      </c>
      <c r="D605" s="156" t="str">
        <f ca="1">IFERROR(IFERROR(VLOOKUP($B605,INDIRECT(VLOOKUP($E605,보상!$S:$AA,2,FALSE)),MATCH(D$6,INDIRECT(VLOOKUP($E605,보상!$S:$AA,3,FALSE)),0),FALSE),VLOOKUP($B605,INDIRECT(VLOOKUP($E605&amp;"_U",보상!$S:$AA,2,FALSE)),MATCH(D$6,INDIRECT(VLOOKUP($E605&amp;"_U",보상!$S:$AA,3,FALSE)),0),FALSE)),"ERROR")</f>
        <v>이어지는 추적</v>
      </c>
      <c r="E605" s="22" t="s">
        <v>384</v>
      </c>
      <c r="F605" s="22">
        <f>COUNTIF($C$8:$C605,$C605)</f>
        <v>1</v>
      </c>
      <c r="G605" s="22" t="b">
        <v>0</v>
      </c>
      <c r="H605" s="22">
        <v>0</v>
      </c>
      <c r="I605" s="129">
        <f>IFERROR(IF(H605=0,0,VLOOKUP(VLOOKUP(H605,#REF!,MATCH("strMailTitleID",#REF!,0),FALSE),#REF!,2,FALSE)),"ERROR")</f>
        <v>0</v>
      </c>
      <c r="J605" s="176">
        <v>0</v>
      </c>
      <c r="K605" s="129">
        <f>IFERROR(IF(J605=0,0,VLOOKUP(VLOOKUP(J605,#REF!,MATCH("strMailTitleID",#REF!,0),FALSE),#REF!,2,FALSE)),"ERROR")</f>
        <v>0</v>
      </c>
      <c r="L605" s="22">
        <f ca="1">IFERROR(IFERROR(VLOOKUP($B605,INDIRECT(VLOOKUP($E605,보상!$S:$AA,2,FALSE)),MATCH(L$6,INDIRECT(VLOOKUP($E605,보상!$S:$AA,3,FALSE)),0),FALSE),VLOOKUP($B605,INDIRECT(VLOOKUP($E605&amp;"_U",보상!$S:$AA,2,FALSE)),MATCH(L$6,INDIRECT(VLOOKUP($E605&amp;"_U",보상!$S:$AA,3,FALSE)),0),FALSE)),"ERROR")</f>
        <v>115330</v>
      </c>
      <c r="M605" s="22">
        <v>0</v>
      </c>
      <c r="N605" s="22">
        <v>0</v>
      </c>
      <c r="O605" s="22">
        <v>0</v>
      </c>
      <c r="P605" s="22" t="str">
        <f ca="1">IFERROR(IFERROR(VLOOKUP($B605,INDIRECT(VLOOKUP($E605,보상!$S:$AA,2,FALSE)),MATCH(P$6,INDIRECT(VLOOKUP($E605,보상!$S:$AA,3,FALSE)),0),FALSE),VLOOKUP($B605,INDIRECT(VLOOKUP($E605&amp;"_U",보상!$S:$AA,2,FALSE)),MATCH(P$6,INDIRECT(VLOOKUP($E605&amp;"_U",보상!$S:$AA,3,FALSE)),0),FALSE)),"ERROR")</f>
        <v>Gold</v>
      </c>
      <c r="Q605" s="22">
        <f ca="1">IFERROR(IFERROR(VLOOKUP($B605,INDIRECT(VLOOKUP($E605,보상!$S:$AA,2,FALSE)),MATCH(Q$6,INDIRECT(VLOOKUP($E605,보상!$S:$AA,3,FALSE)),0),FALSE),VLOOKUP($B605,INDIRECT(VLOOKUP($E605&amp;"_U",보상!$S:$AA,2,FALSE)),MATCH(Q$6,INDIRECT(VLOOKUP($E605&amp;"_U",보상!$S:$AA,3,FALSE)),0),FALSE)),"ERROR")</f>
        <v>41510</v>
      </c>
      <c r="R605" s="22" t="b">
        <v>0</v>
      </c>
      <c r="S605" s="22" t="b">
        <v>0</v>
      </c>
      <c r="T605" s="22">
        <f ca="1">IFERROR(IF(W605=0,0,VLOOKUP(W605,보상!$D:$K,6,FALSE)),"-")</f>
        <v>0</v>
      </c>
      <c r="U605" s="22">
        <f ca="1">IFERROR(IF(W605=0,0,VLOOKUP(W605,보상!$D:$K,7,FALSE)),"-")</f>
        <v>0</v>
      </c>
      <c r="V605" s="22">
        <f ca="1">IFERROR(IF(W605=0,0,VLOOKUP(W605,보상!$D:$K,8,FALSE)),"-")</f>
        <v>0</v>
      </c>
      <c r="W605" s="22">
        <f ca="1">IFERROR(IFERROR(VLOOKUP($B605,INDIRECT(VLOOKUP($E605,보상!$S:$AA,2,FALSE)),MATCH(W$6,INDIRECT(VLOOKUP($E605,보상!$S:$AA,3,FALSE)),0),FALSE),VLOOKUP($B605,INDIRECT(VLOOKUP($E605&amp;"_U",보상!$S:$AA,2,FALSE)),MATCH(W$6,INDIRECT(VLOOKUP($E605&amp;"_U",보상!$S:$AA,3,FALSE)),0),FALSE)),"ERROR")</f>
        <v>4014010</v>
      </c>
      <c r="X605" s="134" t="str">
        <f ca="1">IFERROR(IF(W605=0,0,VLOOKUP(SUBSTITUTE(VLOOKUP(W605,#REF!,MATCH("strItemName",#REF!,0),FALSE),"SUI_",""),#REF!,2,FALSE)),"ERROR")</f>
        <v>ERROR</v>
      </c>
      <c r="Y605" s="22">
        <f t="shared" ca="1" si="31"/>
        <v>4014010</v>
      </c>
      <c r="Z605" s="134" t="str">
        <f ca="1">IFERROR(IF(Y605=0,0,VLOOKUP(SUBSTITUTE(VLOOKUP(Y605,#REF!,MATCH("strItemName",#REF!,0),FALSE),"SUI_",""),#REF!,2,FALSE)),"ERROR")</f>
        <v>ERROR</v>
      </c>
      <c r="AA605" s="22">
        <f t="shared" ca="1" si="31"/>
        <v>4014010</v>
      </c>
      <c r="AB605" s="134" t="str">
        <f ca="1">IFERROR(IF(AA605=0,0,VLOOKUP(SUBSTITUTE(VLOOKUP(AA605,#REF!,MATCH("strItemName",#REF!,0),FALSE),"SUI_",""),#REF!,2,FALSE)),"ERROR")</f>
        <v>ERROR</v>
      </c>
      <c r="AC605" s="22">
        <f t="shared" ca="1" si="31"/>
        <v>4014010</v>
      </c>
      <c r="AD605" s="134" t="str">
        <f ca="1">IFERROR(IF(AC605=0,0,VLOOKUP(SUBSTITUTE(VLOOKUP(AC605,#REF!,MATCH("strItemName",#REF!,0),FALSE),"SUI_",""),#REF!,2,FALSE)),"ERROR")</f>
        <v>ERROR</v>
      </c>
      <c r="AE605" s="22">
        <f t="shared" ca="1" si="31"/>
        <v>4014010</v>
      </c>
      <c r="AF605" s="134" t="str">
        <f ca="1">IFERROR(IF(AE605=0,0,VLOOKUP(SUBSTITUTE(VLOOKUP(AE605,#REF!,MATCH("strItemName",#REF!,0),FALSE),"SUI_",""),#REF!,2,FALSE)),"ERROR")</f>
        <v>ERROR</v>
      </c>
      <c r="AG605" s="88">
        <v>0</v>
      </c>
      <c r="AH605" s="134">
        <f>IFERROR(IF(AG605=0,0,VLOOKUP(SUBSTITUTE(VLOOKUP(AG605,#REF!,MATCH("strItemName",#REF!,0),FALSE),"SUI_",""),#REF!,2,FALSE)),"ERROR")</f>
        <v>0</v>
      </c>
      <c r="AI605" s="22">
        <f ca="1">IFERROR(IFERROR(VLOOKUP($B605,INDIRECT(VLOOKUP($E605,보상!$S:$AA,2,FALSE)),MATCH(AI$6,INDIRECT(VLOOKUP($E605,보상!$S:$AA,3,FALSE)),0),FALSE),VLOOKUP($B605,INDIRECT(VLOOKUP($E605&amp;"_U",보상!$S:$AA,2,FALSE)),MATCH(AI$6,INDIRECT(VLOOKUP($E605&amp;"_U",보상!$S:$AA,3,FALSE)),0),FALSE)),"ERROR")</f>
        <v>1</v>
      </c>
      <c r="AJ605" s="22">
        <v>0</v>
      </c>
      <c r="AK605" s="22">
        <v>0</v>
      </c>
      <c r="AL605" s="22">
        <v>0</v>
      </c>
      <c r="AM605" s="22" t="b">
        <v>0</v>
      </c>
      <c r="AN605" s="22">
        <v>0</v>
      </c>
      <c r="AO605" s="22">
        <v>0</v>
      </c>
    </row>
    <row r="606" spans="2:41" ht="16.5" customHeight="1" x14ac:dyDescent="0.3">
      <c r="B606" s="153">
        <f t="shared" si="30"/>
        <v>1085801</v>
      </c>
      <c r="C606" s="22">
        <v>1085801</v>
      </c>
      <c r="D606" s="156" t="str">
        <f ca="1">IFERROR(IFERROR(VLOOKUP($B606,INDIRECT(VLOOKUP($E606,보상!$S:$AA,2,FALSE)),MATCH(D$6,INDIRECT(VLOOKUP($E606,보상!$S:$AA,3,FALSE)),0),FALSE),VLOOKUP($B606,INDIRECT(VLOOKUP($E606&amp;"_U",보상!$S:$AA,2,FALSE)),MATCH(D$6,INDIRECT(VLOOKUP($E606&amp;"_U",보상!$S:$AA,3,FALSE)),0),FALSE)),"ERROR")</f>
        <v>선공 준비</v>
      </c>
      <c r="E606" s="22" t="s">
        <v>384</v>
      </c>
      <c r="F606" s="22">
        <f>COUNTIF($C$8:$C606,$C606)</f>
        <v>1</v>
      </c>
      <c r="G606" s="22" t="b">
        <v>0</v>
      </c>
      <c r="H606" s="22">
        <v>0</v>
      </c>
      <c r="I606" s="129">
        <f>IFERROR(IF(H606=0,0,VLOOKUP(VLOOKUP(H606,#REF!,MATCH("strMailTitleID",#REF!,0),FALSE),#REF!,2,FALSE)),"ERROR")</f>
        <v>0</v>
      </c>
      <c r="J606" s="176">
        <v>0</v>
      </c>
      <c r="K606" s="129">
        <f>IFERROR(IF(J606=0,0,VLOOKUP(VLOOKUP(J606,#REF!,MATCH("strMailTitleID",#REF!,0),FALSE),#REF!,2,FALSE)),"ERROR")</f>
        <v>0</v>
      </c>
      <c r="L606" s="22">
        <f ca="1">IFERROR(IFERROR(VLOOKUP($B606,INDIRECT(VLOOKUP($E606,보상!$S:$AA,2,FALSE)),MATCH(L$6,INDIRECT(VLOOKUP($E606,보상!$S:$AA,3,FALSE)),0),FALSE),VLOOKUP($B606,INDIRECT(VLOOKUP($E606&amp;"_U",보상!$S:$AA,2,FALSE)),MATCH(L$6,INDIRECT(VLOOKUP($E606&amp;"_U",보상!$S:$AA,3,FALSE)),0),FALSE)),"ERROR")</f>
        <v>115330</v>
      </c>
      <c r="M606" s="22">
        <v>0</v>
      </c>
      <c r="N606" s="22">
        <v>0</v>
      </c>
      <c r="O606" s="22">
        <v>0</v>
      </c>
      <c r="P606" s="22" t="str">
        <f ca="1">IFERROR(IFERROR(VLOOKUP($B606,INDIRECT(VLOOKUP($E606,보상!$S:$AA,2,FALSE)),MATCH(P$6,INDIRECT(VLOOKUP($E606,보상!$S:$AA,3,FALSE)),0),FALSE),VLOOKUP($B606,INDIRECT(VLOOKUP($E606&amp;"_U",보상!$S:$AA,2,FALSE)),MATCH(P$6,INDIRECT(VLOOKUP($E606&amp;"_U",보상!$S:$AA,3,FALSE)),0),FALSE)),"ERROR")</f>
        <v>Gold</v>
      </c>
      <c r="Q606" s="22">
        <f ca="1">IFERROR(IFERROR(VLOOKUP($B606,INDIRECT(VLOOKUP($E606,보상!$S:$AA,2,FALSE)),MATCH(Q$6,INDIRECT(VLOOKUP($E606,보상!$S:$AA,3,FALSE)),0),FALSE),VLOOKUP($B606,INDIRECT(VLOOKUP($E606&amp;"_U",보상!$S:$AA,2,FALSE)),MATCH(Q$6,INDIRECT(VLOOKUP($E606&amp;"_U",보상!$S:$AA,3,FALSE)),0),FALSE)),"ERROR")</f>
        <v>41510</v>
      </c>
      <c r="R606" s="22" t="b">
        <v>0</v>
      </c>
      <c r="S606" s="22" t="b">
        <v>0</v>
      </c>
      <c r="T606" s="22">
        <f ca="1">IFERROR(IF(W606=0,0,VLOOKUP(W606,보상!$D:$K,6,FALSE)),"-")</f>
        <v>0</v>
      </c>
      <c r="U606" s="22">
        <f ca="1">IFERROR(IF(W606=0,0,VLOOKUP(W606,보상!$D:$K,7,FALSE)),"-")</f>
        <v>39375</v>
      </c>
      <c r="V606" s="22">
        <f ca="1">IFERROR(IF(W606=0,0,VLOOKUP(W606,보상!$D:$K,8,FALSE)),"-")</f>
        <v>0</v>
      </c>
      <c r="W606" s="22">
        <f ca="1">IFERROR(IFERROR(VLOOKUP($B606,INDIRECT(VLOOKUP($E606,보상!$S:$AA,2,FALSE)),MATCH(W$6,INDIRECT(VLOOKUP($E606,보상!$S:$AA,3,FALSE)),0),FALSE),VLOOKUP($B606,INDIRECT(VLOOKUP($E606&amp;"_U",보상!$S:$AA,2,FALSE)),MATCH(W$6,INDIRECT(VLOOKUP($E606&amp;"_U",보상!$S:$AA,3,FALSE)),0),FALSE)),"ERROR")</f>
        <v>4026024</v>
      </c>
      <c r="X606" s="134" t="str">
        <f ca="1">IFERROR(IF(W606=0,0,VLOOKUP(SUBSTITUTE(VLOOKUP(W606,#REF!,MATCH("strItemName",#REF!,0),FALSE),"SUI_",""),#REF!,2,FALSE)),"ERROR")</f>
        <v>ERROR</v>
      </c>
      <c r="Y606" s="22">
        <f t="shared" ca="1" si="31"/>
        <v>4026024</v>
      </c>
      <c r="Z606" s="134" t="str">
        <f ca="1">IFERROR(IF(Y606=0,0,VLOOKUP(SUBSTITUTE(VLOOKUP(Y606,#REF!,MATCH("strItemName",#REF!,0),FALSE),"SUI_",""),#REF!,2,FALSE)),"ERROR")</f>
        <v>ERROR</v>
      </c>
      <c r="AA606" s="22">
        <f t="shared" ca="1" si="31"/>
        <v>4026024</v>
      </c>
      <c r="AB606" s="134" t="str">
        <f ca="1">IFERROR(IF(AA606=0,0,VLOOKUP(SUBSTITUTE(VLOOKUP(AA606,#REF!,MATCH("strItemName",#REF!,0),FALSE),"SUI_",""),#REF!,2,FALSE)),"ERROR")</f>
        <v>ERROR</v>
      </c>
      <c r="AC606" s="22">
        <f t="shared" ca="1" si="31"/>
        <v>4026024</v>
      </c>
      <c r="AD606" s="134" t="str">
        <f ca="1">IFERROR(IF(AC606=0,0,VLOOKUP(SUBSTITUTE(VLOOKUP(AC606,#REF!,MATCH("strItemName",#REF!,0),FALSE),"SUI_",""),#REF!,2,FALSE)),"ERROR")</f>
        <v>ERROR</v>
      </c>
      <c r="AE606" s="22">
        <f t="shared" ca="1" si="31"/>
        <v>4026024</v>
      </c>
      <c r="AF606" s="134" t="str">
        <f ca="1">IFERROR(IF(AE606=0,0,VLOOKUP(SUBSTITUTE(VLOOKUP(AE606,#REF!,MATCH("strItemName",#REF!,0),FALSE),"SUI_",""),#REF!,2,FALSE)),"ERROR")</f>
        <v>ERROR</v>
      </c>
      <c r="AG606" s="88">
        <v>0</v>
      </c>
      <c r="AH606" s="134">
        <f>IFERROR(IF(AG606=0,0,VLOOKUP(SUBSTITUTE(VLOOKUP(AG606,#REF!,MATCH("strItemName",#REF!,0),FALSE),"SUI_",""),#REF!,2,FALSE)),"ERROR")</f>
        <v>0</v>
      </c>
      <c r="AI606" s="22">
        <f ca="1">IFERROR(IFERROR(VLOOKUP($B606,INDIRECT(VLOOKUP($E606,보상!$S:$AA,2,FALSE)),MATCH(AI$6,INDIRECT(VLOOKUP($E606,보상!$S:$AA,3,FALSE)),0),FALSE),VLOOKUP($B606,INDIRECT(VLOOKUP($E606&amp;"_U",보상!$S:$AA,2,FALSE)),MATCH(AI$6,INDIRECT(VLOOKUP($E606&amp;"_U",보상!$S:$AA,3,FALSE)),0),FALSE)),"ERROR")</f>
        <v>1</v>
      </c>
      <c r="AJ606" s="22">
        <v>0</v>
      </c>
      <c r="AK606" s="22">
        <v>0</v>
      </c>
      <c r="AL606" s="22">
        <v>0</v>
      </c>
      <c r="AM606" s="22" t="b">
        <v>0</v>
      </c>
      <c r="AN606" s="22">
        <v>0</v>
      </c>
      <c r="AO606" s="22">
        <v>0</v>
      </c>
    </row>
    <row r="607" spans="2:41" ht="16.5" customHeight="1" x14ac:dyDescent="0.3">
      <c r="B607" s="153">
        <f t="shared" si="30"/>
        <v>1085901</v>
      </c>
      <c r="C607" s="22">
        <v>1085901</v>
      </c>
      <c r="D607" s="156" t="str">
        <f ca="1">IFERROR(IFERROR(VLOOKUP($B607,INDIRECT(VLOOKUP($E607,보상!$S:$AA,2,FALSE)),MATCH(D$6,INDIRECT(VLOOKUP($E607,보상!$S:$AA,3,FALSE)),0),FALSE),VLOOKUP($B607,INDIRECT(VLOOKUP($E607&amp;"_U",보상!$S:$AA,2,FALSE)),MATCH(D$6,INDIRECT(VLOOKUP($E607&amp;"_U",보상!$S:$AA,3,FALSE)),0),FALSE)),"ERROR")</f>
        <v>범인의 최후</v>
      </c>
      <c r="E607" s="22" t="s">
        <v>384</v>
      </c>
      <c r="F607" s="22">
        <f>COUNTIF($C$8:$C607,$C607)</f>
        <v>1</v>
      </c>
      <c r="G607" s="22" t="b">
        <v>0</v>
      </c>
      <c r="H607" s="22">
        <v>0</v>
      </c>
      <c r="I607" s="129">
        <f>IFERROR(IF(H607=0,0,VLOOKUP(VLOOKUP(H607,#REF!,MATCH("strMailTitleID",#REF!,0),FALSE),#REF!,2,FALSE)),"ERROR")</f>
        <v>0</v>
      </c>
      <c r="J607" s="176">
        <v>0</v>
      </c>
      <c r="K607" s="129">
        <f>IFERROR(IF(J607=0,0,VLOOKUP(VLOOKUP(J607,#REF!,MATCH("strMailTitleID",#REF!,0),FALSE),#REF!,2,FALSE)),"ERROR")</f>
        <v>0</v>
      </c>
      <c r="L607" s="22">
        <f ca="1">IFERROR(IFERROR(VLOOKUP($B607,INDIRECT(VLOOKUP($E607,보상!$S:$AA,2,FALSE)),MATCH(L$6,INDIRECT(VLOOKUP($E607,보상!$S:$AA,3,FALSE)),0),FALSE),VLOOKUP($B607,INDIRECT(VLOOKUP($E607&amp;"_U",보상!$S:$AA,2,FALSE)),MATCH(L$6,INDIRECT(VLOOKUP($E607&amp;"_U",보상!$S:$AA,3,FALSE)),0),FALSE)),"ERROR")</f>
        <v>105720</v>
      </c>
      <c r="M607" s="22">
        <v>0</v>
      </c>
      <c r="N607" s="22">
        <v>0</v>
      </c>
      <c r="O607" s="22">
        <v>0</v>
      </c>
      <c r="P607" s="22" t="str">
        <f ca="1">IFERROR(IFERROR(VLOOKUP($B607,INDIRECT(VLOOKUP($E607,보상!$S:$AA,2,FALSE)),MATCH(P$6,INDIRECT(VLOOKUP($E607,보상!$S:$AA,3,FALSE)),0),FALSE),VLOOKUP($B607,INDIRECT(VLOOKUP($E607&amp;"_U",보상!$S:$AA,2,FALSE)),MATCH(P$6,INDIRECT(VLOOKUP($E607&amp;"_U",보상!$S:$AA,3,FALSE)),0),FALSE)),"ERROR")</f>
        <v>Gold</v>
      </c>
      <c r="Q607" s="22">
        <f ca="1">IFERROR(IFERROR(VLOOKUP($B607,INDIRECT(VLOOKUP($E607,보상!$S:$AA,2,FALSE)),MATCH(Q$6,INDIRECT(VLOOKUP($E607,보상!$S:$AA,3,FALSE)),0),FALSE),VLOOKUP($B607,INDIRECT(VLOOKUP($E607&amp;"_U",보상!$S:$AA,2,FALSE)),MATCH(Q$6,INDIRECT(VLOOKUP($E607&amp;"_U",보상!$S:$AA,3,FALSE)),0),FALSE)),"ERROR")</f>
        <v>41510</v>
      </c>
      <c r="R607" s="22" t="b">
        <v>0</v>
      </c>
      <c r="S607" s="22" t="b">
        <v>0</v>
      </c>
      <c r="T607" s="22">
        <f ca="1">IFERROR(IF(W607=0,0,VLOOKUP(W607,보상!$D:$K,6,FALSE)),"-")</f>
        <v>2500</v>
      </c>
      <c r="U607" s="22">
        <f ca="1">IFERROR(IF(W607=0,0,VLOOKUP(W607,보상!$D:$K,7,FALSE)),"-")</f>
        <v>0</v>
      </c>
      <c r="V607" s="22">
        <f ca="1">IFERROR(IF(W607=0,0,VLOOKUP(W607,보상!$D:$K,8,FALSE)),"-")</f>
        <v>0</v>
      </c>
      <c r="W607" s="22">
        <f ca="1">IFERROR(IFERROR(VLOOKUP($B607,INDIRECT(VLOOKUP($E607,보상!$S:$AA,2,FALSE)),MATCH(W$6,INDIRECT(VLOOKUP($E607,보상!$S:$AA,3,FALSE)),0),FALSE),VLOOKUP($B607,INDIRECT(VLOOKUP($E607&amp;"_U",보상!$S:$AA,2,FALSE)),MATCH(W$6,INDIRECT(VLOOKUP($E607&amp;"_U",보상!$S:$AA,3,FALSE)),0),FALSE)),"ERROR")</f>
        <v>152001</v>
      </c>
      <c r="X607" s="134" t="str">
        <f ca="1">IFERROR(IF(W607=0,0,VLOOKUP(SUBSTITUTE(VLOOKUP(W607,#REF!,MATCH("strItemName",#REF!,0),FALSE),"SUI_",""),#REF!,2,FALSE)),"ERROR")</f>
        <v>ERROR</v>
      </c>
      <c r="Y607" s="22">
        <f t="shared" ca="1" si="31"/>
        <v>152001</v>
      </c>
      <c r="Z607" s="134" t="str">
        <f ca="1">IFERROR(IF(Y607=0,0,VLOOKUP(SUBSTITUTE(VLOOKUP(Y607,#REF!,MATCH("strItemName",#REF!,0),FALSE),"SUI_",""),#REF!,2,FALSE)),"ERROR")</f>
        <v>ERROR</v>
      </c>
      <c r="AA607" s="22">
        <f t="shared" ca="1" si="31"/>
        <v>152001</v>
      </c>
      <c r="AB607" s="134" t="str">
        <f ca="1">IFERROR(IF(AA607=0,0,VLOOKUP(SUBSTITUTE(VLOOKUP(AA607,#REF!,MATCH("strItemName",#REF!,0),FALSE),"SUI_",""),#REF!,2,FALSE)),"ERROR")</f>
        <v>ERROR</v>
      </c>
      <c r="AC607" s="22">
        <f t="shared" ca="1" si="31"/>
        <v>152001</v>
      </c>
      <c r="AD607" s="134" t="str">
        <f ca="1">IFERROR(IF(AC607=0,0,VLOOKUP(SUBSTITUTE(VLOOKUP(AC607,#REF!,MATCH("strItemName",#REF!,0),FALSE),"SUI_",""),#REF!,2,FALSE)),"ERROR")</f>
        <v>ERROR</v>
      </c>
      <c r="AE607" s="22">
        <f t="shared" ca="1" si="31"/>
        <v>152001</v>
      </c>
      <c r="AF607" s="134" t="str">
        <f ca="1">IFERROR(IF(AE607=0,0,VLOOKUP(SUBSTITUTE(VLOOKUP(AE607,#REF!,MATCH("strItemName",#REF!,0),FALSE),"SUI_",""),#REF!,2,FALSE)),"ERROR")</f>
        <v>ERROR</v>
      </c>
      <c r="AG607" s="88">
        <v>0</v>
      </c>
      <c r="AH607" s="134">
        <f>IFERROR(IF(AG607=0,0,VLOOKUP(SUBSTITUTE(VLOOKUP(AG607,#REF!,MATCH("strItemName",#REF!,0),FALSE),"SUI_",""),#REF!,2,FALSE)),"ERROR")</f>
        <v>0</v>
      </c>
      <c r="AI607" s="22">
        <f ca="1">IFERROR(IFERROR(VLOOKUP($B607,INDIRECT(VLOOKUP($E607,보상!$S:$AA,2,FALSE)),MATCH(AI$6,INDIRECT(VLOOKUP($E607,보상!$S:$AA,3,FALSE)),0),FALSE),VLOOKUP($B607,INDIRECT(VLOOKUP($E607&amp;"_U",보상!$S:$AA,2,FALSE)),MATCH(AI$6,INDIRECT(VLOOKUP($E607&amp;"_U",보상!$S:$AA,3,FALSE)),0),FALSE)),"ERROR")</f>
        <v>1</v>
      </c>
      <c r="AJ607" s="22">
        <v>0</v>
      </c>
      <c r="AK607" s="22">
        <v>0</v>
      </c>
      <c r="AL607" s="22">
        <v>0</v>
      </c>
      <c r="AM607" s="22" t="b">
        <v>0</v>
      </c>
      <c r="AN607" s="22">
        <v>0</v>
      </c>
      <c r="AO607" s="22">
        <v>0</v>
      </c>
    </row>
    <row r="608" spans="2:41" ht="16.5" customHeight="1" x14ac:dyDescent="0.3">
      <c r="B608" s="153">
        <f t="shared" si="30"/>
        <v>1086003</v>
      </c>
      <c r="C608" s="22">
        <v>1086003</v>
      </c>
      <c r="D608" s="156" t="str">
        <f ca="1">IFERROR(IFERROR(VLOOKUP($B608,INDIRECT(VLOOKUP($E608,보상!$S:$AA,2,FALSE)),MATCH(D$6,INDIRECT(VLOOKUP($E608,보상!$S:$AA,3,FALSE)),0),FALSE),VLOOKUP($B608,INDIRECT(VLOOKUP($E608&amp;"_U",보상!$S:$AA,2,FALSE)),MATCH(D$6,INDIRECT(VLOOKUP($E608&amp;"_U",보상!$S:$AA,3,FALSE)),0),FALSE)),"ERROR")</f>
        <v>죽음의 원인</v>
      </c>
      <c r="E608" s="22" t="s">
        <v>384</v>
      </c>
      <c r="F608" s="22">
        <f>COUNTIF($C$8:$C608,$C608)</f>
        <v>1</v>
      </c>
      <c r="G608" s="22" t="b">
        <v>0</v>
      </c>
      <c r="H608" s="22">
        <v>0</v>
      </c>
      <c r="I608" s="129">
        <f>IFERROR(IF(H608=0,0,VLOOKUP(VLOOKUP(H608,#REF!,MATCH("strMailTitleID",#REF!,0),FALSE),#REF!,2,FALSE)),"ERROR")</f>
        <v>0</v>
      </c>
      <c r="J608" s="176">
        <v>0</v>
      </c>
      <c r="K608" s="129">
        <f>IFERROR(IF(J608=0,0,VLOOKUP(VLOOKUP(J608,#REF!,MATCH("strMailTitleID",#REF!,0),FALSE),#REF!,2,FALSE)),"ERROR")</f>
        <v>0</v>
      </c>
      <c r="L608" s="22">
        <f ca="1">IFERROR(IFERROR(VLOOKUP($B608,INDIRECT(VLOOKUP($E608,보상!$S:$AA,2,FALSE)),MATCH(L$6,INDIRECT(VLOOKUP($E608,보상!$S:$AA,3,FALSE)),0),FALSE),VLOOKUP($B608,INDIRECT(VLOOKUP($E608&amp;"_U",보상!$S:$AA,2,FALSE)),MATCH(L$6,INDIRECT(VLOOKUP($E608&amp;"_U",보상!$S:$AA,3,FALSE)),0),FALSE)),"ERROR")</f>
        <v>115330</v>
      </c>
      <c r="M608" s="22">
        <v>0</v>
      </c>
      <c r="N608" s="22">
        <v>0</v>
      </c>
      <c r="O608" s="22">
        <v>0</v>
      </c>
      <c r="P608" s="22" t="str">
        <f ca="1">IFERROR(IFERROR(VLOOKUP($B608,INDIRECT(VLOOKUP($E608,보상!$S:$AA,2,FALSE)),MATCH(P$6,INDIRECT(VLOOKUP($E608,보상!$S:$AA,3,FALSE)),0),FALSE),VLOOKUP($B608,INDIRECT(VLOOKUP($E608&amp;"_U",보상!$S:$AA,2,FALSE)),MATCH(P$6,INDIRECT(VLOOKUP($E608&amp;"_U",보상!$S:$AA,3,FALSE)),0),FALSE)),"ERROR")</f>
        <v>Gold</v>
      </c>
      <c r="Q608" s="22">
        <f ca="1">IFERROR(IFERROR(VLOOKUP($B608,INDIRECT(VLOOKUP($E608,보상!$S:$AA,2,FALSE)),MATCH(Q$6,INDIRECT(VLOOKUP($E608,보상!$S:$AA,3,FALSE)),0),FALSE),VLOOKUP($B608,INDIRECT(VLOOKUP($E608&amp;"_U",보상!$S:$AA,2,FALSE)),MATCH(Q$6,INDIRECT(VLOOKUP($E608&amp;"_U",보상!$S:$AA,3,FALSE)),0),FALSE)),"ERROR")</f>
        <v>42000</v>
      </c>
      <c r="R608" s="22" t="b">
        <v>0</v>
      </c>
      <c r="S608" s="22" t="b">
        <v>0</v>
      </c>
      <c r="T608" s="22">
        <f ca="1">IFERROR(IF(W608=0,0,VLOOKUP(W608,보상!$D:$K,6,FALSE)),"-")</f>
        <v>0</v>
      </c>
      <c r="U608" s="22">
        <f ca="1">IFERROR(IF(W608=0,0,VLOOKUP(W608,보상!$D:$K,7,FALSE)),"-")</f>
        <v>0</v>
      </c>
      <c r="V608" s="22">
        <f ca="1">IFERROR(IF(W608=0,0,VLOOKUP(W608,보상!$D:$K,8,FALSE)),"-")</f>
        <v>0</v>
      </c>
      <c r="W608" s="22">
        <f ca="1">IFERROR(IFERROR(VLOOKUP($B608,INDIRECT(VLOOKUP($E608,보상!$S:$AA,2,FALSE)),MATCH(W$6,INDIRECT(VLOOKUP($E608,보상!$S:$AA,3,FALSE)),0),FALSE),VLOOKUP($B608,INDIRECT(VLOOKUP($E608&amp;"_U",보상!$S:$AA,2,FALSE)),MATCH(W$6,INDIRECT(VLOOKUP($E608&amp;"_U",보상!$S:$AA,3,FALSE)),0),FALSE)),"ERROR")</f>
        <v>2006001</v>
      </c>
      <c r="X608" s="134" t="str">
        <f ca="1">IFERROR(IF(W608=0,0,VLOOKUP(SUBSTITUTE(VLOOKUP(W608,#REF!,MATCH("strItemName",#REF!,0),FALSE),"SUI_",""),#REF!,2,FALSE)),"ERROR")</f>
        <v>ERROR</v>
      </c>
      <c r="Y608" s="22">
        <f t="shared" ca="1" si="31"/>
        <v>2006001</v>
      </c>
      <c r="Z608" s="134" t="str">
        <f ca="1">IFERROR(IF(Y608=0,0,VLOOKUP(SUBSTITUTE(VLOOKUP(Y608,#REF!,MATCH("strItemName",#REF!,0),FALSE),"SUI_",""),#REF!,2,FALSE)),"ERROR")</f>
        <v>ERROR</v>
      </c>
      <c r="AA608" s="22">
        <f t="shared" ca="1" si="31"/>
        <v>2006001</v>
      </c>
      <c r="AB608" s="134" t="str">
        <f ca="1">IFERROR(IF(AA608=0,0,VLOOKUP(SUBSTITUTE(VLOOKUP(AA608,#REF!,MATCH("strItemName",#REF!,0),FALSE),"SUI_",""),#REF!,2,FALSE)),"ERROR")</f>
        <v>ERROR</v>
      </c>
      <c r="AC608" s="22">
        <f t="shared" ca="1" si="31"/>
        <v>2006001</v>
      </c>
      <c r="AD608" s="134" t="str">
        <f ca="1">IFERROR(IF(AC608=0,0,VLOOKUP(SUBSTITUTE(VLOOKUP(AC608,#REF!,MATCH("strItemName",#REF!,0),FALSE),"SUI_",""),#REF!,2,FALSE)),"ERROR")</f>
        <v>ERROR</v>
      </c>
      <c r="AE608" s="22">
        <f t="shared" ca="1" si="31"/>
        <v>2006001</v>
      </c>
      <c r="AF608" s="134" t="str">
        <f ca="1">IFERROR(IF(AE608=0,0,VLOOKUP(SUBSTITUTE(VLOOKUP(AE608,#REF!,MATCH("strItemName",#REF!,0),FALSE),"SUI_",""),#REF!,2,FALSE)),"ERROR")</f>
        <v>ERROR</v>
      </c>
      <c r="AG608" s="88">
        <v>0</v>
      </c>
      <c r="AH608" s="134">
        <f>IFERROR(IF(AG608=0,0,VLOOKUP(SUBSTITUTE(VLOOKUP(AG608,#REF!,MATCH("strItemName",#REF!,0),FALSE),"SUI_",""),#REF!,2,FALSE)),"ERROR")</f>
        <v>0</v>
      </c>
      <c r="AI608" s="22">
        <f ca="1">IFERROR(IFERROR(VLOOKUP($B608,INDIRECT(VLOOKUP($E608,보상!$S:$AA,2,FALSE)),MATCH(AI$6,INDIRECT(VLOOKUP($E608,보상!$S:$AA,3,FALSE)),0),FALSE),VLOOKUP($B608,INDIRECT(VLOOKUP($E608&amp;"_U",보상!$S:$AA,2,FALSE)),MATCH(AI$6,INDIRECT(VLOOKUP($E608&amp;"_U",보상!$S:$AA,3,FALSE)),0),FALSE)),"ERROR")</f>
        <v>5</v>
      </c>
      <c r="AJ608" s="22">
        <v>0</v>
      </c>
      <c r="AK608" s="22">
        <v>0</v>
      </c>
      <c r="AL608" s="22">
        <v>0</v>
      </c>
      <c r="AM608" s="22" t="b">
        <v>0</v>
      </c>
      <c r="AN608" s="22">
        <v>0</v>
      </c>
      <c r="AO608" s="22">
        <v>0</v>
      </c>
    </row>
    <row r="609" spans="2:41" ht="16.5" customHeight="1" x14ac:dyDescent="0.3">
      <c r="B609" s="153">
        <f t="shared" si="30"/>
        <v>1083402</v>
      </c>
      <c r="C609" s="22">
        <v>1083402</v>
      </c>
      <c r="D609" s="156" t="str">
        <f ca="1">IFERROR(IFERROR(VLOOKUP($B609,INDIRECT(VLOOKUP($E609,보상!$S:$AA,2,FALSE)),MATCH(D$6,INDIRECT(VLOOKUP($E609,보상!$S:$AA,3,FALSE)),0),FALSE),VLOOKUP($B609,INDIRECT(VLOOKUP($E609&amp;"_U",보상!$S:$AA,2,FALSE)),MATCH(D$6,INDIRECT(VLOOKUP($E609&amp;"_U",보상!$S:$AA,3,FALSE)),0),FALSE)),"ERROR")</f>
        <v>엑포르 상단의 문제</v>
      </c>
      <c r="E609" s="22" t="s">
        <v>384</v>
      </c>
      <c r="F609" s="22">
        <f>COUNTIF($C$8:$C609,$C609)</f>
        <v>1</v>
      </c>
      <c r="G609" s="22" t="b">
        <v>0</v>
      </c>
      <c r="H609" s="22">
        <v>0</v>
      </c>
      <c r="I609" s="129">
        <f>IFERROR(IF(H609=0,0,VLOOKUP(VLOOKUP(H609,#REF!,MATCH("strMailTitleID",#REF!,0),FALSE),#REF!,2,FALSE)),"ERROR")</f>
        <v>0</v>
      </c>
      <c r="J609" s="176">
        <v>0</v>
      </c>
      <c r="K609" s="129">
        <f>IFERROR(IF(J609=0,0,VLOOKUP(VLOOKUP(J609,#REF!,MATCH("strMailTitleID",#REF!,0),FALSE),#REF!,2,FALSE)),"ERROR")</f>
        <v>0</v>
      </c>
      <c r="L609" s="22">
        <f ca="1">IFERROR(IFERROR(VLOOKUP($B609,INDIRECT(VLOOKUP($E609,보상!$S:$AA,2,FALSE)),MATCH(L$6,INDIRECT(VLOOKUP($E609,보상!$S:$AA,3,FALSE)),0),FALSE),VLOOKUP($B609,INDIRECT(VLOOKUP($E609&amp;"_U",보상!$S:$AA,2,FALSE)),MATCH(L$6,INDIRECT(VLOOKUP($E609&amp;"_U",보상!$S:$AA,3,FALSE)),0),FALSE)),"ERROR")</f>
        <v>49580</v>
      </c>
      <c r="M609" s="22">
        <v>0</v>
      </c>
      <c r="N609" s="22">
        <v>0</v>
      </c>
      <c r="O609" s="22">
        <v>0</v>
      </c>
      <c r="P609" s="22" t="str">
        <f ca="1">IFERROR(IFERROR(VLOOKUP($B609,INDIRECT(VLOOKUP($E609,보상!$S:$AA,2,FALSE)),MATCH(P$6,INDIRECT(VLOOKUP($E609,보상!$S:$AA,3,FALSE)),0),FALSE),VLOOKUP($B609,INDIRECT(VLOOKUP($E609&amp;"_U",보상!$S:$AA,2,FALSE)),MATCH(P$6,INDIRECT(VLOOKUP($E609&amp;"_U",보상!$S:$AA,3,FALSE)),0),FALSE)),"ERROR")</f>
        <v>Gold</v>
      </c>
      <c r="Q609" s="22">
        <f ca="1">IFERROR(IFERROR(VLOOKUP($B609,INDIRECT(VLOOKUP($E609,보상!$S:$AA,2,FALSE)),MATCH(Q$6,INDIRECT(VLOOKUP($E609,보상!$S:$AA,3,FALSE)),0),FALSE),VLOOKUP($B609,INDIRECT(VLOOKUP($E609&amp;"_U",보상!$S:$AA,2,FALSE)),MATCH(Q$6,INDIRECT(VLOOKUP($E609&amp;"_U",보상!$S:$AA,3,FALSE)),0),FALSE)),"ERROR")</f>
        <v>39900</v>
      </c>
      <c r="R609" s="22" t="b">
        <v>0</v>
      </c>
      <c r="S609" s="22" t="b">
        <v>0</v>
      </c>
      <c r="T609" s="22">
        <f ca="1">IFERROR(IF(W609=0,0,VLOOKUP(W609,보상!$D:$K,6,FALSE)),"-")</f>
        <v>0</v>
      </c>
      <c r="U609" s="22">
        <f ca="1">IFERROR(IF(W609=0,0,VLOOKUP(W609,보상!$D:$K,7,FALSE)),"-")</f>
        <v>0</v>
      </c>
      <c r="V609" s="22">
        <f ca="1">IFERROR(IF(W609=0,0,VLOOKUP(W609,보상!$D:$K,8,FALSE)),"-")</f>
        <v>0</v>
      </c>
      <c r="W609" s="22">
        <f ca="1">IFERROR(IFERROR(VLOOKUP($B609,INDIRECT(VLOOKUP($E609,보상!$S:$AA,2,FALSE)),MATCH(W$6,INDIRECT(VLOOKUP($E609,보상!$S:$AA,3,FALSE)),0),FALSE),VLOOKUP($B609,INDIRECT(VLOOKUP($E609&amp;"_U",보상!$S:$AA,2,FALSE)),MATCH(W$6,INDIRECT(VLOOKUP($E609&amp;"_U",보상!$S:$AA,3,FALSE)),0),FALSE)),"ERROR")</f>
        <v>4012010</v>
      </c>
      <c r="X609" s="134" t="str">
        <f ca="1">IFERROR(IF(W609=0,0,VLOOKUP(SUBSTITUTE(VLOOKUP(W609,#REF!,MATCH("strItemName",#REF!,0),FALSE),"SUI_",""),#REF!,2,FALSE)),"ERROR")</f>
        <v>ERROR</v>
      </c>
      <c r="Y609" s="22">
        <f t="shared" ca="1" si="31"/>
        <v>4012010</v>
      </c>
      <c r="Z609" s="134" t="str">
        <f ca="1">IFERROR(IF(Y609=0,0,VLOOKUP(SUBSTITUTE(VLOOKUP(Y609,#REF!,MATCH("strItemName",#REF!,0),FALSE),"SUI_",""),#REF!,2,FALSE)),"ERROR")</f>
        <v>ERROR</v>
      </c>
      <c r="AA609" s="22">
        <f t="shared" ca="1" si="31"/>
        <v>4012010</v>
      </c>
      <c r="AB609" s="134" t="str">
        <f ca="1">IFERROR(IF(AA609=0,0,VLOOKUP(SUBSTITUTE(VLOOKUP(AA609,#REF!,MATCH("strItemName",#REF!,0),FALSE),"SUI_",""),#REF!,2,FALSE)),"ERROR")</f>
        <v>ERROR</v>
      </c>
      <c r="AC609" s="22">
        <f t="shared" ca="1" si="31"/>
        <v>4012010</v>
      </c>
      <c r="AD609" s="134" t="str">
        <f ca="1">IFERROR(IF(AC609=0,0,VLOOKUP(SUBSTITUTE(VLOOKUP(AC609,#REF!,MATCH("strItemName",#REF!,0),FALSE),"SUI_",""),#REF!,2,FALSE)),"ERROR")</f>
        <v>ERROR</v>
      </c>
      <c r="AE609" s="22">
        <f t="shared" ca="1" si="31"/>
        <v>4012010</v>
      </c>
      <c r="AF609" s="134" t="str">
        <f ca="1">IFERROR(IF(AE609=0,0,VLOOKUP(SUBSTITUTE(VLOOKUP(AE609,#REF!,MATCH("strItemName",#REF!,0),FALSE),"SUI_",""),#REF!,2,FALSE)),"ERROR")</f>
        <v>ERROR</v>
      </c>
      <c r="AG609" s="88">
        <v>0</v>
      </c>
      <c r="AH609" s="134">
        <f>IFERROR(IF(AG609=0,0,VLOOKUP(SUBSTITUTE(VLOOKUP(AG609,#REF!,MATCH("strItemName",#REF!,0),FALSE),"SUI_",""),#REF!,2,FALSE)),"ERROR")</f>
        <v>0</v>
      </c>
      <c r="AI609" s="22">
        <f ca="1">IFERROR(IFERROR(VLOOKUP($B609,INDIRECT(VLOOKUP($E609,보상!$S:$AA,2,FALSE)),MATCH(AI$6,INDIRECT(VLOOKUP($E609,보상!$S:$AA,3,FALSE)),0),FALSE),VLOOKUP($B609,INDIRECT(VLOOKUP($E609&amp;"_U",보상!$S:$AA,2,FALSE)),MATCH(AI$6,INDIRECT(VLOOKUP($E609&amp;"_U",보상!$S:$AA,3,FALSE)),0),FALSE)),"ERROR")</f>
        <v>1</v>
      </c>
      <c r="AJ609" s="22">
        <v>0</v>
      </c>
      <c r="AK609" s="22">
        <v>0</v>
      </c>
      <c r="AL609" s="22">
        <v>0</v>
      </c>
      <c r="AM609" s="22" t="b">
        <v>0</v>
      </c>
      <c r="AN609" s="22">
        <v>0</v>
      </c>
      <c r="AO609" s="22">
        <v>0</v>
      </c>
    </row>
    <row r="610" spans="2:41" ht="16.5" customHeight="1" x14ac:dyDescent="0.3">
      <c r="B610" s="153">
        <f t="shared" si="30"/>
        <v>1083502</v>
      </c>
      <c r="C610" s="22">
        <v>1083502</v>
      </c>
      <c r="D610" s="156" t="str">
        <f ca="1">IFERROR(IFERROR(VLOOKUP($B610,INDIRECT(VLOOKUP($E610,보상!$S:$AA,2,FALSE)),MATCH(D$6,INDIRECT(VLOOKUP($E610,보상!$S:$AA,3,FALSE)),0),FALSE),VLOOKUP($B610,INDIRECT(VLOOKUP($E610&amp;"_U",보상!$S:$AA,2,FALSE)),MATCH(D$6,INDIRECT(VLOOKUP($E610&amp;"_U",보상!$S:$AA,3,FALSE)),0),FALSE)),"ERROR")</f>
        <v>카리우스의 의심</v>
      </c>
      <c r="E610" s="22" t="s">
        <v>384</v>
      </c>
      <c r="F610" s="22">
        <f>COUNTIF($C$8:$C610,$C610)</f>
        <v>1</v>
      </c>
      <c r="G610" s="22" t="b">
        <v>0</v>
      </c>
      <c r="H610" s="22">
        <v>0</v>
      </c>
      <c r="I610" s="129">
        <f>IFERROR(IF(H610=0,0,VLOOKUP(VLOOKUP(H610,#REF!,MATCH("strMailTitleID",#REF!,0),FALSE),#REF!,2,FALSE)),"ERROR")</f>
        <v>0</v>
      </c>
      <c r="J610" s="176">
        <v>0</v>
      </c>
      <c r="K610" s="129">
        <f>IFERROR(IF(J610=0,0,VLOOKUP(VLOOKUP(J610,#REF!,MATCH("strMailTitleID",#REF!,0),FALSE),#REF!,2,FALSE)),"ERROR")</f>
        <v>0</v>
      </c>
      <c r="L610" s="22">
        <f ca="1">IFERROR(IFERROR(VLOOKUP($B610,INDIRECT(VLOOKUP($E610,보상!$S:$AA,2,FALSE)),MATCH(L$6,INDIRECT(VLOOKUP($E610,보상!$S:$AA,3,FALSE)),0),FALSE),VLOOKUP($B610,INDIRECT(VLOOKUP($E610&amp;"_U",보상!$S:$AA,2,FALSE)),MATCH(L$6,INDIRECT(VLOOKUP($E610&amp;"_U",보상!$S:$AA,3,FALSE)),0),FALSE)),"ERROR")</f>
        <v>46670</v>
      </c>
      <c r="M610" s="22">
        <v>0</v>
      </c>
      <c r="N610" s="22">
        <v>0</v>
      </c>
      <c r="O610" s="22">
        <v>0</v>
      </c>
      <c r="P610" s="22" t="str">
        <f ca="1">IFERROR(IFERROR(VLOOKUP($B610,INDIRECT(VLOOKUP($E610,보상!$S:$AA,2,FALSE)),MATCH(P$6,INDIRECT(VLOOKUP($E610,보상!$S:$AA,3,FALSE)),0),FALSE),VLOOKUP($B610,INDIRECT(VLOOKUP($E610&amp;"_U",보상!$S:$AA,2,FALSE)),MATCH(P$6,INDIRECT(VLOOKUP($E610&amp;"_U",보상!$S:$AA,3,FALSE)),0),FALSE)),"ERROR")</f>
        <v>Gold</v>
      </c>
      <c r="Q610" s="22">
        <f ca="1">IFERROR(IFERROR(VLOOKUP($B610,INDIRECT(VLOOKUP($E610,보상!$S:$AA,2,FALSE)),MATCH(Q$6,INDIRECT(VLOOKUP($E610,보상!$S:$AA,3,FALSE)),0),FALSE),VLOOKUP($B610,INDIRECT(VLOOKUP($E610&amp;"_U",보상!$S:$AA,2,FALSE)),MATCH(Q$6,INDIRECT(VLOOKUP($E610&amp;"_U",보상!$S:$AA,3,FALSE)),0),FALSE)),"ERROR")</f>
        <v>40460</v>
      </c>
      <c r="R610" s="22" t="b">
        <v>0</v>
      </c>
      <c r="S610" s="22" t="b">
        <v>0</v>
      </c>
      <c r="T610" s="22">
        <f ca="1">IFERROR(IF(W610=0,0,VLOOKUP(W610,보상!$D:$K,6,FALSE)),"-")</f>
        <v>0</v>
      </c>
      <c r="U610" s="22">
        <f ca="1">IFERROR(IF(W610=0,0,VLOOKUP(W610,보상!$D:$K,7,FALSE)),"-")</f>
        <v>0</v>
      </c>
      <c r="V610" s="22">
        <f ca="1">IFERROR(IF(W610=0,0,VLOOKUP(W610,보상!$D:$K,8,FALSE)),"-")</f>
        <v>0</v>
      </c>
      <c r="W610" s="22">
        <f ca="1">IFERROR(IFERROR(VLOOKUP($B610,INDIRECT(VLOOKUP($E610,보상!$S:$AA,2,FALSE)),MATCH(W$6,INDIRECT(VLOOKUP($E610,보상!$S:$AA,3,FALSE)),0),FALSE),VLOOKUP($B610,INDIRECT(VLOOKUP($E610&amp;"_U",보상!$S:$AA,2,FALSE)),MATCH(W$6,INDIRECT(VLOOKUP($E610&amp;"_U",보상!$S:$AA,3,FALSE)),0),FALSE)),"ERROR")</f>
        <v>4014011</v>
      </c>
      <c r="X610" s="134" t="str">
        <f ca="1">IFERROR(IF(W610=0,0,VLOOKUP(SUBSTITUTE(VLOOKUP(W610,#REF!,MATCH("strItemName",#REF!,0),FALSE),"SUI_",""),#REF!,2,FALSE)),"ERROR")</f>
        <v>ERROR</v>
      </c>
      <c r="Y610" s="22">
        <f t="shared" ca="1" si="31"/>
        <v>4014011</v>
      </c>
      <c r="Z610" s="134" t="str">
        <f ca="1">IFERROR(IF(Y610=0,0,VLOOKUP(SUBSTITUTE(VLOOKUP(Y610,#REF!,MATCH("strItemName",#REF!,0),FALSE),"SUI_",""),#REF!,2,FALSE)),"ERROR")</f>
        <v>ERROR</v>
      </c>
      <c r="AA610" s="22">
        <f t="shared" ca="1" si="31"/>
        <v>4014011</v>
      </c>
      <c r="AB610" s="134" t="str">
        <f ca="1">IFERROR(IF(AA610=0,0,VLOOKUP(SUBSTITUTE(VLOOKUP(AA610,#REF!,MATCH("strItemName",#REF!,0),FALSE),"SUI_",""),#REF!,2,FALSE)),"ERROR")</f>
        <v>ERROR</v>
      </c>
      <c r="AC610" s="22">
        <f t="shared" ca="1" si="31"/>
        <v>4014011</v>
      </c>
      <c r="AD610" s="134" t="str">
        <f ca="1">IFERROR(IF(AC610=0,0,VLOOKUP(SUBSTITUTE(VLOOKUP(AC610,#REF!,MATCH("strItemName",#REF!,0),FALSE),"SUI_",""),#REF!,2,FALSE)),"ERROR")</f>
        <v>ERROR</v>
      </c>
      <c r="AE610" s="22">
        <f t="shared" ca="1" si="31"/>
        <v>4014011</v>
      </c>
      <c r="AF610" s="134" t="str">
        <f ca="1">IFERROR(IF(AE610=0,0,VLOOKUP(SUBSTITUTE(VLOOKUP(AE610,#REF!,MATCH("strItemName",#REF!,0),FALSE),"SUI_",""),#REF!,2,FALSE)),"ERROR")</f>
        <v>ERROR</v>
      </c>
      <c r="AG610" s="88">
        <v>0</v>
      </c>
      <c r="AH610" s="134">
        <f>IFERROR(IF(AG610=0,0,VLOOKUP(SUBSTITUTE(VLOOKUP(AG610,#REF!,MATCH("strItemName",#REF!,0),FALSE),"SUI_",""),#REF!,2,FALSE)),"ERROR")</f>
        <v>0</v>
      </c>
      <c r="AI610" s="22">
        <f ca="1">IFERROR(IFERROR(VLOOKUP($B610,INDIRECT(VLOOKUP($E610,보상!$S:$AA,2,FALSE)),MATCH(AI$6,INDIRECT(VLOOKUP($E610,보상!$S:$AA,3,FALSE)),0),FALSE),VLOOKUP($B610,INDIRECT(VLOOKUP($E610&amp;"_U",보상!$S:$AA,2,FALSE)),MATCH(AI$6,INDIRECT(VLOOKUP($E610&amp;"_U",보상!$S:$AA,3,FALSE)),0),FALSE)),"ERROR")</f>
        <v>1</v>
      </c>
      <c r="AJ610" s="22">
        <v>0</v>
      </c>
      <c r="AK610" s="22">
        <v>0</v>
      </c>
      <c r="AL610" s="22">
        <v>0</v>
      </c>
      <c r="AM610" s="22" t="b">
        <v>0</v>
      </c>
      <c r="AN610" s="22">
        <v>0</v>
      </c>
      <c r="AO610" s="22">
        <v>0</v>
      </c>
    </row>
    <row r="611" spans="2:41" ht="16.5" customHeight="1" x14ac:dyDescent="0.3">
      <c r="B611" s="153">
        <f t="shared" si="30"/>
        <v>1085602</v>
      </c>
      <c r="C611" s="22">
        <v>1085602</v>
      </c>
      <c r="D611" s="156" t="str">
        <f ca="1">IFERROR(IFERROR(VLOOKUP($B611,INDIRECT(VLOOKUP($E611,보상!$S:$AA,2,FALSE)),MATCH(D$6,INDIRECT(VLOOKUP($E611,보상!$S:$AA,3,FALSE)),0),FALSE),VLOOKUP($B611,INDIRECT(VLOOKUP($E611&amp;"_U",보상!$S:$AA,2,FALSE)),MATCH(D$6,INDIRECT(VLOOKUP($E611&amp;"_U",보상!$S:$AA,3,FALSE)),0),FALSE)),"ERROR")</f>
        <v>사라진 경비병의 행방</v>
      </c>
      <c r="E611" s="22" t="s">
        <v>384</v>
      </c>
      <c r="F611" s="22">
        <f>COUNTIF($C$8:$C611,$C611)</f>
        <v>1</v>
      </c>
      <c r="G611" s="22" t="b">
        <v>0</v>
      </c>
      <c r="H611" s="22">
        <v>0</v>
      </c>
      <c r="I611" s="129">
        <f>IFERROR(IF(H611=0,0,VLOOKUP(VLOOKUP(H611,#REF!,MATCH("strMailTitleID",#REF!,0),FALSE),#REF!,2,FALSE)),"ERROR")</f>
        <v>0</v>
      </c>
      <c r="J611" s="176">
        <v>0</v>
      </c>
      <c r="K611" s="129">
        <f>IFERROR(IF(J611=0,0,VLOOKUP(VLOOKUP(J611,#REF!,MATCH("strMailTitleID",#REF!,0),FALSE),#REF!,2,FALSE)),"ERROR")</f>
        <v>0</v>
      </c>
      <c r="L611" s="22">
        <f ca="1">IFERROR(IFERROR(VLOOKUP($B611,INDIRECT(VLOOKUP($E611,보상!$S:$AA,2,FALSE)),MATCH(L$6,INDIRECT(VLOOKUP($E611,보상!$S:$AA,3,FALSE)),0),FALSE),VLOOKUP($B611,INDIRECT(VLOOKUP($E611&amp;"_U",보상!$S:$AA,2,FALSE)),MATCH(L$6,INDIRECT(VLOOKUP($E611&amp;"_U",보상!$S:$AA,3,FALSE)),0),FALSE)),"ERROR")</f>
        <v>105720</v>
      </c>
      <c r="M611" s="22">
        <v>0</v>
      </c>
      <c r="N611" s="22">
        <v>0</v>
      </c>
      <c r="O611" s="22">
        <v>0</v>
      </c>
      <c r="P611" s="22" t="str">
        <f ca="1">IFERROR(IFERROR(VLOOKUP($B611,INDIRECT(VLOOKUP($E611,보상!$S:$AA,2,FALSE)),MATCH(P$6,INDIRECT(VLOOKUP($E611,보상!$S:$AA,3,FALSE)),0),FALSE),VLOOKUP($B611,INDIRECT(VLOOKUP($E611&amp;"_U",보상!$S:$AA,2,FALSE)),MATCH(P$6,INDIRECT(VLOOKUP($E611&amp;"_U",보상!$S:$AA,3,FALSE)),0),FALSE)),"ERROR")</f>
        <v>Gold</v>
      </c>
      <c r="Q611" s="22">
        <f ca="1">IFERROR(IFERROR(VLOOKUP($B611,INDIRECT(VLOOKUP($E611,보상!$S:$AA,2,FALSE)),MATCH(Q$6,INDIRECT(VLOOKUP($E611,보상!$S:$AA,3,FALSE)),0),FALSE),VLOOKUP($B611,INDIRECT(VLOOKUP($E611&amp;"_U",보상!$S:$AA,2,FALSE)),MATCH(Q$6,INDIRECT(VLOOKUP($E611&amp;"_U",보상!$S:$AA,3,FALSE)),0),FALSE)),"ERROR")</f>
        <v>41510</v>
      </c>
      <c r="R611" s="22" t="b">
        <v>0</v>
      </c>
      <c r="S611" s="22" t="b">
        <v>0</v>
      </c>
      <c r="T611" s="22">
        <f ca="1">IFERROR(IF(W611=0,0,VLOOKUP(W611,보상!$D:$K,6,FALSE)),"-")</f>
        <v>0</v>
      </c>
      <c r="U611" s="22">
        <f ca="1">IFERROR(IF(W611=0,0,VLOOKUP(W611,보상!$D:$K,7,FALSE)),"-")</f>
        <v>0</v>
      </c>
      <c r="V611" s="22">
        <f ca="1">IFERROR(IF(W611=0,0,VLOOKUP(W611,보상!$D:$K,8,FALSE)),"-")</f>
        <v>0</v>
      </c>
      <c r="W611" s="22">
        <f ca="1">IFERROR(IFERROR(VLOOKUP($B611,INDIRECT(VLOOKUP($E611,보상!$S:$AA,2,FALSE)),MATCH(W$6,INDIRECT(VLOOKUP($E611,보상!$S:$AA,3,FALSE)),0),FALSE),VLOOKUP($B611,INDIRECT(VLOOKUP($E611&amp;"_U",보상!$S:$AA,2,FALSE)),MATCH(W$6,INDIRECT(VLOOKUP($E611&amp;"_U",보상!$S:$AA,3,FALSE)),0),FALSE)),"ERROR")</f>
        <v>4003031</v>
      </c>
      <c r="X611" s="134" t="str">
        <f ca="1">IFERROR(IF(W611=0,0,VLOOKUP(SUBSTITUTE(VLOOKUP(W611,#REF!,MATCH("strItemName",#REF!,0),FALSE),"SUI_",""),#REF!,2,FALSE)),"ERROR")</f>
        <v>ERROR</v>
      </c>
      <c r="Y611" s="22">
        <f t="shared" ca="1" si="31"/>
        <v>4003031</v>
      </c>
      <c r="Z611" s="134" t="str">
        <f ca="1">IFERROR(IF(Y611=0,0,VLOOKUP(SUBSTITUTE(VLOOKUP(Y611,#REF!,MATCH("strItemName",#REF!,0),FALSE),"SUI_",""),#REF!,2,FALSE)),"ERROR")</f>
        <v>ERROR</v>
      </c>
      <c r="AA611" s="22">
        <f t="shared" ca="1" si="31"/>
        <v>4003031</v>
      </c>
      <c r="AB611" s="134" t="str">
        <f ca="1">IFERROR(IF(AA611=0,0,VLOOKUP(SUBSTITUTE(VLOOKUP(AA611,#REF!,MATCH("strItemName",#REF!,0),FALSE),"SUI_",""),#REF!,2,FALSE)),"ERROR")</f>
        <v>ERROR</v>
      </c>
      <c r="AC611" s="22">
        <f t="shared" ca="1" si="31"/>
        <v>4003031</v>
      </c>
      <c r="AD611" s="134" t="str">
        <f ca="1">IFERROR(IF(AC611=0,0,VLOOKUP(SUBSTITUTE(VLOOKUP(AC611,#REF!,MATCH("strItemName",#REF!,0),FALSE),"SUI_",""),#REF!,2,FALSE)),"ERROR")</f>
        <v>ERROR</v>
      </c>
      <c r="AE611" s="22">
        <f t="shared" ca="1" si="31"/>
        <v>4003031</v>
      </c>
      <c r="AF611" s="134" t="str">
        <f ca="1">IFERROR(IF(AE611=0,0,VLOOKUP(SUBSTITUTE(VLOOKUP(AE611,#REF!,MATCH("strItemName",#REF!,0),FALSE),"SUI_",""),#REF!,2,FALSE)),"ERROR")</f>
        <v>ERROR</v>
      </c>
      <c r="AG611" s="88">
        <v>0</v>
      </c>
      <c r="AH611" s="134">
        <f>IFERROR(IF(AG611=0,0,VLOOKUP(SUBSTITUTE(VLOOKUP(AG611,#REF!,MATCH("strItemName",#REF!,0),FALSE),"SUI_",""),#REF!,2,FALSE)),"ERROR")</f>
        <v>0</v>
      </c>
      <c r="AI611" s="22">
        <f ca="1">IFERROR(IFERROR(VLOOKUP($B611,INDIRECT(VLOOKUP($E611,보상!$S:$AA,2,FALSE)),MATCH(AI$6,INDIRECT(VLOOKUP($E611,보상!$S:$AA,3,FALSE)),0),FALSE),VLOOKUP($B611,INDIRECT(VLOOKUP($E611&amp;"_U",보상!$S:$AA,2,FALSE)),MATCH(AI$6,INDIRECT(VLOOKUP($E611&amp;"_U",보상!$S:$AA,3,FALSE)),0),FALSE)),"ERROR")</f>
        <v>1</v>
      </c>
      <c r="AJ611" s="22">
        <v>0</v>
      </c>
      <c r="AK611" s="22">
        <v>0</v>
      </c>
      <c r="AL611" s="22">
        <v>0</v>
      </c>
      <c r="AM611" s="22" t="b">
        <v>0</v>
      </c>
      <c r="AN611" s="22">
        <v>0</v>
      </c>
      <c r="AO611" s="22">
        <v>0</v>
      </c>
    </row>
    <row r="612" spans="2:41" ht="16.5" customHeight="1" x14ac:dyDescent="0.3">
      <c r="B612" s="153">
        <f t="shared" si="30"/>
        <v>1085702</v>
      </c>
      <c r="C612" s="22">
        <v>1085702</v>
      </c>
      <c r="D612" s="156" t="str">
        <f ca="1">IFERROR(IFERROR(VLOOKUP($B612,INDIRECT(VLOOKUP($E612,보상!$S:$AA,2,FALSE)),MATCH(D$6,INDIRECT(VLOOKUP($E612,보상!$S:$AA,3,FALSE)),0),FALSE),VLOOKUP($B612,INDIRECT(VLOOKUP($E612&amp;"_U",보상!$S:$AA,2,FALSE)),MATCH(D$6,INDIRECT(VLOOKUP($E612&amp;"_U",보상!$S:$AA,3,FALSE)),0),FALSE)),"ERROR")</f>
        <v>이어지는 추적</v>
      </c>
      <c r="E612" s="22" t="s">
        <v>384</v>
      </c>
      <c r="F612" s="22">
        <f>COUNTIF($C$8:$C612,$C612)</f>
        <v>1</v>
      </c>
      <c r="G612" s="22" t="b">
        <v>0</v>
      </c>
      <c r="H612" s="22">
        <v>0</v>
      </c>
      <c r="I612" s="129">
        <f>IFERROR(IF(H612=0,0,VLOOKUP(VLOOKUP(H612,#REF!,MATCH("strMailTitleID",#REF!,0),FALSE),#REF!,2,FALSE)),"ERROR")</f>
        <v>0</v>
      </c>
      <c r="J612" s="176">
        <v>0</v>
      </c>
      <c r="K612" s="129">
        <f>IFERROR(IF(J612=0,0,VLOOKUP(VLOOKUP(J612,#REF!,MATCH("strMailTitleID",#REF!,0),FALSE),#REF!,2,FALSE)),"ERROR")</f>
        <v>0</v>
      </c>
      <c r="L612" s="22">
        <f ca="1">IFERROR(IFERROR(VLOOKUP($B612,INDIRECT(VLOOKUP($E612,보상!$S:$AA,2,FALSE)),MATCH(L$6,INDIRECT(VLOOKUP($E612,보상!$S:$AA,3,FALSE)),0),FALSE),VLOOKUP($B612,INDIRECT(VLOOKUP($E612&amp;"_U",보상!$S:$AA,2,FALSE)),MATCH(L$6,INDIRECT(VLOOKUP($E612&amp;"_U",보상!$S:$AA,3,FALSE)),0),FALSE)),"ERROR")</f>
        <v>115330</v>
      </c>
      <c r="M612" s="22">
        <v>0</v>
      </c>
      <c r="N612" s="22">
        <v>0</v>
      </c>
      <c r="O612" s="22">
        <v>0</v>
      </c>
      <c r="P612" s="22" t="str">
        <f ca="1">IFERROR(IFERROR(VLOOKUP($B612,INDIRECT(VLOOKUP($E612,보상!$S:$AA,2,FALSE)),MATCH(P$6,INDIRECT(VLOOKUP($E612,보상!$S:$AA,3,FALSE)),0),FALSE),VLOOKUP($B612,INDIRECT(VLOOKUP($E612&amp;"_U",보상!$S:$AA,2,FALSE)),MATCH(P$6,INDIRECT(VLOOKUP($E612&amp;"_U",보상!$S:$AA,3,FALSE)),0),FALSE)),"ERROR")</f>
        <v>Gold</v>
      </c>
      <c r="Q612" s="22">
        <f ca="1">IFERROR(IFERROR(VLOOKUP($B612,INDIRECT(VLOOKUP($E612,보상!$S:$AA,2,FALSE)),MATCH(Q$6,INDIRECT(VLOOKUP($E612,보상!$S:$AA,3,FALSE)),0),FALSE),VLOOKUP($B612,INDIRECT(VLOOKUP($E612&amp;"_U",보상!$S:$AA,2,FALSE)),MATCH(Q$6,INDIRECT(VLOOKUP($E612&amp;"_U",보상!$S:$AA,3,FALSE)),0),FALSE)),"ERROR")</f>
        <v>41510</v>
      </c>
      <c r="R612" s="22" t="b">
        <v>0</v>
      </c>
      <c r="S612" s="22" t="b">
        <v>0</v>
      </c>
      <c r="T612" s="22">
        <f ca="1">IFERROR(IF(W612=0,0,VLOOKUP(W612,보상!$D:$K,6,FALSE)),"-")</f>
        <v>0</v>
      </c>
      <c r="U612" s="22">
        <f ca="1">IFERROR(IF(W612=0,0,VLOOKUP(W612,보상!$D:$K,7,FALSE)),"-")</f>
        <v>0</v>
      </c>
      <c r="V612" s="22">
        <f ca="1">IFERROR(IF(W612=0,0,VLOOKUP(W612,보상!$D:$K,8,FALSE)),"-")</f>
        <v>0</v>
      </c>
      <c r="W612" s="22">
        <f ca="1">IFERROR(IFERROR(VLOOKUP($B612,INDIRECT(VLOOKUP($E612,보상!$S:$AA,2,FALSE)),MATCH(W$6,INDIRECT(VLOOKUP($E612,보상!$S:$AA,3,FALSE)),0),FALSE),VLOOKUP($B612,INDIRECT(VLOOKUP($E612&amp;"_U",보상!$S:$AA,2,FALSE)),MATCH(W$6,INDIRECT(VLOOKUP($E612&amp;"_U",보상!$S:$AA,3,FALSE)),0),FALSE)),"ERROR")</f>
        <v>4014010</v>
      </c>
      <c r="X612" s="134" t="str">
        <f ca="1">IFERROR(IF(W612=0,0,VLOOKUP(SUBSTITUTE(VLOOKUP(W612,#REF!,MATCH("strItemName",#REF!,0),FALSE),"SUI_",""),#REF!,2,FALSE)),"ERROR")</f>
        <v>ERROR</v>
      </c>
      <c r="Y612" s="22">
        <f t="shared" ca="1" si="31"/>
        <v>4014010</v>
      </c>
      <c r="Z612" s="134" t="str">
        <f ca="1">IFERROR(IF(Y612=0,0,VLOOKUP(SUBSTITUTE(VLOOKUP(Y612,#REF!,MATCH("strItemName",#REF!,0),FALSE),"SUI_",""),#REF!,2,FALSE)),"ERROR")</f>
        <v>ERROR</v>
      </c>
      <c r="AA612" s="22">
        <f t="shared" ca="1" si="31"/>
        <v>4014010</v>
      </c>
      <c r="AB612" s="134" t="str">
        <f ca="1">IFERROR(IF(AA612=0,0,VLOOKUP(SUBSTITUTE(VLOOKUP(AA612,#REF!,MATCH("strItemName",#REF!,0),FALSE),"SUI_",""),#REF!,2,FALSE)),"ERROR")</f>
        <v>ERROR</v>
      </c>
      <c r="AC612" s="22">
        <f t="shared" ca="1" si="31"/>
        <v>4014010</v>
      </c>
      <c r="AD612" s="134" t="str">
        <f ca="1">IFERROR(IF(AC612=0,0,VLOOKUP(SUBSTITUTE(VLOOKUP(AC612,#REF!,MATCH("strItemName",#REF!,0),FALSE),"SUI_",""),#REF!,2,FALSE)),"ERROR")</f>
        <v>ERROR</v>
      </c>
      <c r="AE612" s="22">
        <f t="shared" ca="1" si="31"/>
        <v>4014010</v>
      </c>
      <c r="AF612" s="134" t="str">
        <f ca="1">IFERROR(IF(AE612=0,0,VLOOKUP(SUBSTITUTE(VLOOKUP(AE612,#REF!,MATCH("strItemName",#REF!,0),FALSE),"SUI_",""),#REF!,2,FALSE)),"ERROR")</f>
        <v>ERROR</v>
      </c>
      <c r="AG612" s="88">
        <v>0</v>
      </c>
      <c r="AH612" s="134">
        <f>IFERROR(IF(AG612=0,0,VLOOKUP(SUBSTITUTE(VLOOKUP(AG612,#REF!,MATCH("strItemName",#REF!,0),FALSE),"SUI_",""),#REF!,2,FALSE)),"ERROR")</f>
        <v>0</v>
      </c>
      <c r="AI612" s="22">
        <f ca="1">IFERROR(IFERROR(VLOOKUP($B612,INDIRECT(VLOOKUP($E612,보상!$S:$AA,2,FALSE)),MATCH(AI$6,INDIRECT(VLOOKUP($E612,보상!$S:$AA,3,FALSE)),0),FALSE),VLOOKUP($B612,INDIRECT(VLOOKUP($E612&amp;"_U",보상!$S:$AA,2,FALSE)),MATCH(AI$6,INDIRECT(VLOOKUP($E612&amp;"_U",보상!$S:$AA,3,FALSE)),0),FALSE)),"ERROR")</f>
        <v>1</v>
      </c>
      <c r="AJ612" s="22">
        <v>0</v>
      </c>
      <c r="AK612" s="22">
        <v>0</v>
      </c>
      <c r="AL612" s="22">
        <v>0</v>
      </c>
      <c r="AM612" s="22" t="b">
        <v>0</v>
      </c>
      <c r="AN612" s="22">
        <v>0</v>
      </c>
      <c r="AO612" s="22">
        <v>0</v>
      </c>
    </row>
    <row r="613" spans="2:41" ht="16.5" customHeight="1" x14ac:dyDescent="0.3">
      <c r="B613" s="153">
        <f t="shared" si="30"/>
        <v>1085802</v>
      </c>
      <c r="C613" s="22">
        <v>1085802</v>
      </c>
      <c r="D613" s="156" t="str">
        <f ca="1">IFERROR(IFERROR(VLOOKUP($B613,INDIRECT(VLOOKUP($E613,보상!$S:$AA,2,FALSE)),MATCH(D$6,INDIRECT(VLOOKUP($E613,보상!$S:$AA,3,FALSE)),0),FALSE),VLOOKUP($B613,INDIRECT(VLOOKUP($E613&amp;"_U",보상!$S:$AA,2,FALSE)),MATCH(D$6,INDIRECT(VLOOKUP($E613&amp;"_U",보상!$S:$AA,3,FALSE)),0),FALSE)),"ERROR")</f>
        <v>선공 준비</v>
      </c>
      <c r="E613" s="22" t="s">
        <v>384</v>
      </c>
      <c r="F613" s="22">
        <f>COUNTIF($C$8:$C613,$C613)</f>
        <v>1</v>
      </c>
      <c r="G613" s="22" t="b">
        <v>0</v>
      </c>
      <c r="H613" s="22">
        <v>0</v>
      </c>
      <c r="I613" s="129">
        <f>IFERROR(IF(H613=0,0,VLOOKUP(VLOOKUP(H613,#REF!,MATCH("strMailTitleID",#REF!,0),FALSE),#REF!,2,FALSE)),"ERROR")</f>
        <v>0</v>
      </c>
      <c r="J613" s="176">
        <v>0</v>
      </c>
      <c r="K613" s="129">
        <f>IFERROR(IF(J613=0,0,VLOOKUP(VLOOKUP(J613,#REF!,MATCH("strMailTitleID",#REF!,0),FALSE),#REF!,2,FALSE)),"ERROR")</f>
        <v>0</v>
      </c>
      <c r="L613" s="22">
        <f ca="1">IFERROR(IFERROR(VLOOKUP($B613,INDIRECT(VLOOKUP($E613,보상!$S:$AA,2,FALSE)),MATCH(L$6,INDIRECT(VLOOKUP($E613,보상!$S:$AA,3,FALSE)),0),FALSE),VLOOKUP($B613,INDIRECT(VLOOKUP($E613&amp;"_U",보상!$S:$AA,2,FALSE)),MATCH(L$6,INDIRECT(VLOOKUP($E613&amp;"_U",보상!$S:$AA,3,FALSE)),0),FALSE)),"ERROR")</f>
        <v>115330</v>
      </c>
      <c r="M613" s="22">
        <v>0</v>
      </c>
      <c r="N613" s="22">
        <v>0</v>
      </c>
      <c r="O613" s="22">
        <v>0</v>
      </c>
      <c r="P613" s="22" t="str">
        <f ca="1">IFERROR(IFERROR(VLOOKUP($B613,INDIRECT(VLOOKUP($E613,보상!$S:$AA,2,FALSE)),MATCH(P$6,INDIRECT(VLOOKUP($E613,보상!$S:$AA,3,FALSE)),0),FALSE),VLOOKUP($B613,INDIRECT(VLOOKUP($E613&amp;"_U",보상!$S:$AA,2,FALSE)),MATCH(P$6,INDIRECT(VLOOKUP($E613&amp;"_U",보상!$S:$AA,3,FALSE)),0),FALSE)),"ERROR")</f>
        <v>Gold</v>
      </c>
      <c r="Q613" s="22">
        <f ca="1">IFERROR(IFERROR(VLOOKUP($B613,INDIRECT(VLOOKUP($E613,보상!$S:$AA,2,FALSE)),MATCH(Q$6,INDIRECT(VLOOKUP($E613,보상!$S:$AA,3,FALSE)),0),FALSE),VLOOKUP($B613,INDIRECT(VLOOKUP($E613&amp;"_U",보상!$S:$AA,2,FALSE)),MATCH(Q$6,INDIRECT(VLOOKUP($E613&amp;"_U",보상!$S:$AA,3,FALSE)),0),FALSE)),"ERROR")</f>
        <v>41510</v>
      </c>
      <c r="R613" s="22" t="b">
        <v>0</v>
      </c>
      <c r="S613" s="22" t="b">
        <v>0</v>
      </c>
      <c r="T613" s="22">
        <f ca="1">IFERROR(IF(W613=0,0,VLOOKUP(W613,보상!$D:$K,6,FALSE)),"-")</f>
        <v>0</v>
      </c>
      <c r="U613" s="22">
        <f ca="1">IFERROR(IF(W613=0,0,VLOOKUP(W613,보상!$D:$K,7,FALSE)),"-")</f>
        <v>39375</v>
      </c>
      <c r="V613" s="22">
        <f ca="1">IFERROR(IF(W613=0,0,VLOOKUP(W613,보상!$D:$K,8,FALSE)),"-")</f>
        <v>0</v>
      </c>
      <c r="W613" s="22">
        <f ca="1">IFERROR(IFERROR(VLOOKUP($B613,INDIRECT(VLOOKUP($E613,보상!$S:$AA,2,FALSE)),MATCH(W$6,INDIRECT(VLOOKUP($E613,보상!$S:$AA,3,FALSE)),0),FALSE),VLOOKUP($B613,INDIRECT(VLOOKUP($E613&amp;"_U",보상!$S:$AA,2,FALSE)),MATCH(W$6,INDIRECT(VLOOKUP($E613&amp;"_U",보상!$S:$AA,3,FALSE)),0),FALSE)),"ERROR")</f>
        <v>4026024</v>
      </c>
      <c r="X613" s="134" t="str">
        <f ca="1">IFERROR(IF(W613=0,0,VLOOKUP(SUBSTITUTE(VLOOKUP(W613,#REF!,MATCH("strItemName",#REF!,0),FALSE),"SUI_",""),#REF!,2,FALSE)),"ERROR")</f>
        <v>ERROR</v>
      </c>
      <c r="Y613" s="22">
        <f t="shared" ca="1" si="31"/>
        <v>4026024</v>
      </c>
      <c r="Z613" s="134" t="str">
        <f ca="1">IFERROR(IF(Y613=0,0,VLOOKUP(SUBSTITUTE(VLOOKUP(Y613,#REF!,MATCH("strItemName",#REF!,0),FALSE),"SUI_",""),#REF!,2,FALSE)),"ERROR")</f>
        <v>ERROR</v>
      </c>
      <c r="AA613" s="22">
        <f t="shared" ca="1" si="31"/>
        <v>4026024</v>
      </c>
      <c r="AB613" s="134" t="str">
        <f ca="1">IFERROR(IF(AA613=0,0,VLOOKUP(SUBSTITUTE(VLOOKUP(AA613,#REF!,MATCH("strItemName",#REF!,0),FALSE),"SUI_",""),#REF!,2,FALSE)),"ERROR")</f>
        <v>ERROR</v>
      </c>
      <c r="AC613" s="22">
        <f t="shared" ca="1" si="31"/>
        <v>4026024</v>
      </c>
      <c r="AD613" s="134" t="str">
        <f ca="1">IFERROR(IF(AC613=0,0,VLOOKUP(SUBSTITUTE(VLOOKUP(AC613,#REF!,MATCH("strItemName",#REF!,0),FALSE),"SUI_",""),#REF!,2,FALSE)),"ERROR")</f>
        <v>ERROR</v>
      </c>
      <c r="AE613" s="22">
        <f t="shared" ca="1" si="31"/>
        <v>4026024</v>
      </c>
      <c r="AF613" s="134" t="str">
        <f ca="1">IFERROR(IF(AE613=0,0,VLOOKUP(SUBSTITUTE(VLOOKUP(AE613,#REF!,MATCH("strItemName",#REF!,0),FALSE),"SUI_",""),#REF!,2,FALSE)),"ERROR")</f>
        <v>ERROR</v>
      </c>
      <c r="AG613" s="88">
        <v>0</v>
      </c>
      <c r="AH613" s="134">
        <f>IFERROR(IF(AG613=0,0,VLOOKUP(SUBSTITUTE(VLOOKUP(AG613,#REF!,MATCH("strItemName",#REF!,0),FALSE),"SUI_",""),#REF!,2,FALSE)),"ERROR")</f>
        <v>0</v>
      </c>
      <c r="AI613" s="22">
        <f ca="1">IFERROR(IFERROR(VLOOKUP($B613,INDIRECT(VLOOKUP($E613,보상!$S:$AA,2,FALSE)),MATCH(AI$6,INDIRECT(VLOOKUP($E613,보상!$S:$AA,3,FALSE)),0),FALSE),VLOOKUP($B613,INDIRECT(VLOOKUP($E613&amp;"_U",보상!$S:$AA,2,FALSE)),MATCH(AI$6,INDIRECT(VLOOKUP($E613&amp;"_U",보상!$S:$AA,3,FALSE)),0),FALSE)),"ERROR")</f>
        <v>1</v>
      </c>
      <c r="AJ613" s="22">
        <v>0</v>
      </c>
      <c r="AK613" s="22">
        <v>0</v>
      </c>
      <c r="AL613" s="22">
        <v>0</v>
      </c>
      <c r="AM613" s="22" t="b">
        <v>0</v>
      </c>
      <c r="AN613" s="22">
        <v>0</v>
      </c>
      <c r="AO613" s="22">
        <v>0</v>
      </c>
    </row>
    <row r="614" spans="2:41" ht="16.5" customHeight="1" x14ac:dyDescent="0.3">
      <c r="B614" s="153">
        <f t="shared" si="30"/>
        <v>1085902</v>
      </c>
      <c r="C614" s="22">
        <v>1085902</v>
      </c>
      <c r="D614" s="156" t="str">
        <f ca="1">IFERROR(IFERROR(VLOOKUP($B614,INDIRECT(VLOOKUP($E614,보상!$S:$AA,2,FALSE)),MATCH(D$6,INDIRECT(VLOOKUP($E614,보상!$S:$AA,3,FALSE)),0),FALSE),VLOOKUP($B614,INDIRECT(VLOOKUP($E614&amp;"_U",보상!$S:$AA,2,FALSE)),MATCH(D$6,INDIRECT(VLOOKUP($E614&amp;"_U",보상!$S:$AA,3,FALSE)),0),FALSE)),"ERROR")</f>
        <v>범인의 최후</v>
      </c>
      <c r="E614" s="22" t="s">
        <v>384</v>
      </c>
      <c r="F614" s="22">
        <f>COUNTIF($C$8:$C614,$C614)</f>
        <v>1</v>
      </c>
      <c r="G614" s="22" t="b">
        <v>0</v>
      </c>
      <c r="H614" s="22">
        <v>0</v>
      </c>
      <c r="I614" s="129">
        <f>IFERROR(IF(H614=0,0,VLOOKUP(VLOOKUP(H614,#REF!,MATCH("strMailTitleID",#REF!,0),FALSE),#REF!,2,FALSE)),"ERROR")</f>
        <v>0</v>
      </c>
      <c r="J614" s="176">
        <v>0</v>
      </c>
      <c r="K614" s="129">
        <f>IFERROR(IF(J614=0,0,VLOOKUP(VLOOKUP(J614,#REF!,MATCH("strMailTitleID",#REF!,0),FALSE),#REF!,2,FALSE)),"ERROR")</f>
        <v>0</v>
      </c>
      <c r="L614" s="22">
        <f ca="1">IFERROR(IFERROR(VLOOKUP($B614,INDIRECT(VLOOKUP($E614,보상!$S:$AA,2,FALSE)),MATCH(L$6,INDIRECT(VLOOKUP($E614,보상!$S:$AA,3,FALSE)),0),FALSE),VLOOKUP($B614,INDIRECT(VLOOKUP($E614&amp;"_U",보상!$S:$AA,2,FALSE)),MATCH(L$6,INDIRECT(VLOOKUP($E614&amp;"_U",보상!$S:$AA,3,FALSE)),0),FALSE)),"ERROR")</f>
        <v>105720</v>
      </c>
      <c r="M614" s="22">
        <v>0</v>
      </c>
      <c r="N614" s="22">
        <v>0</v>
      </c>
      <c r="O614" s="22">
        <v>0</v>
      </c>
      <c r="P614" s="22" t="str">
        <f ca="1">IFERROR(IFERROR(VLOOKUP($B614,INDIRECT(VLOOKUP($E614,보상!$S:$AA,2,FALSE)),MATCH(P$6,INDIRECT(VLOOKUP($E614,보상!$S:$AA,3,FALSE)),0),FALSE),VLOOKUP($B614,INDIRECT(VLOOKUP($E614&amp;"_U",보상!$S:$AA,2,FALSE)),MATCH(P$6,INDIRECT(VLOOKUP($E614&amp;"_U",보상!$S:$AA,3,FALSE)),0),FALSE)),"ERROR")</f>
        <v>Gold</v>
      </c>
      <c r="Q614" s="22">
        <f ca="1">IFERROR(IFERROR(VLOOKUP($B614,INDIRECT(VLOOKUP($E614,보상!$S:$AA,2,FALSE)),MATCH(Q$6,INDIRECT(VLOOKUP($E614,보상!$S:$AA,3,FALSE)),0),FALSE),VLOOKUP($B614,INDIRECT(VLOOKUP($E614&amp;"_U",보상!$S:$AA,2,FALSE)),MATCH(Q$6,INDIRECT(VLOOKUP($E614&amp;"_U",보상!$S:$AA,3,FALSE)),0),FALSE)),"ERROR")</f>
        <v>41510</v>
      </c>
      <c r="R614" s="22" t="b">
        <v>0</v>
      </c>
      <c r="S614" s="22" t="b">
        <v>0</v>
      </c>
      <c r="T614" s="22">
        <f ca="1">IFERROR(IF(W614=0,0,VLOOKUP(W614,보상!$D:$K,6,FALSE)),"-")</f>
        <v>2500</v>
      </c>
      <c r="U614" s="22">
        <f ca="1">IFERROR(IF(W614=0,0,VLOOKUP(W614,보상!$D:$K,7,FALSE)),"-")</f>
        <v>0</v>
      </c>
      <c r="V614" s="22">
        <f ca="1">IFERROR(IF(W614=0,0,VLOOKUP(W614,보상!$D:$K,8,FALSE)),"-")</f>
        <v>0</v>
      </c>
      <c r="W614" s="22">
        <f ca="1">IFERROR(IFERROR(VLOOKUP($B614,INDIRECT(VLOOKUP($E614,보상!$S:$AA,2,FALSE)),MATCH(W$6,INDIRECT(VLOOKUP($E614,보상!$S:$AA,3,FALSE)),0),FALSE),VLOOKUP($B614,INDIRECT(VLOOKUP($E614&amp;"_U",보상!$S:$AA,2,FALSE)),MATCH(W$6,INDIRECT(VLOOKUP($E614&amp;"_U",보상!$S:$AA,3,FALSE)),0),FALSE)),"ERROR")</f>
        <v>152001</v>
      </c>
      <c r="X614" s="134" t="str">
        <f ca="1">IFERROR(IF(W614=0,0,VLOOKUP(SUBSTITUTE(VLOOKUP(W614,#REF!,MATCH("strItemName",#REF!,0),FALSE),"SUI_",""),#REF!,2,FALSE)),"ERROR")</f>
        <v>ERROR</v>
      </c>
      <c r="Y614" s="22">
        <f t="shared" ca="1" si="31"/>
        <v>152001</v>
      </c>
      <c r="Z614" s="134" t="str">
        <f ca="1">IFERROR(IF(Y614=0,0,VLOOKUP(SUBSTITUTE(VLOOKUP(Y614,#REF!,MATCH("strItemName",#REF!,0),FALSE),"SUI_",""),#REF!,2,FALSE)),"ERROR")</f>
        <v>ERROR</v>
      </c>
      <c r="AA614" s="22">
        <f t="shared" ca="1" si="31"/>
        <v>152001</v>
      </c>
      <c r="AB614" s="134" t="str">
        <f ca="1">IFERROR(IF(AA614=0,0,VLOOKUP(SUBSTITUTE(VLOOKUP(AA614,#REF!,MATCH("strItemName",#REF!,0),FALSE),"SUI_",""),#REF!,2,FALSE)),"ERROR")</f>
        <v>ERROR</v>
      </c>
      <c r="AC614" s="22">
        <f t="shared" ca="1" si="31"/>
        <v>152001</v>
      </c>
      <c r="AD614" s="134" t="str">
        <f ca="1">IFERROR(IF(AC614=0,0,VLOOKUP(SUBSTITUTE(VLOOKUP(AC614,#REF!,MATCH("strItemName",#REF!,0),FALSE),"SUI_",""),#REF!,2,FALSE)),"ERROR")</f>
        <v>ERROR</v>
      </c>
      <c r="AE614" s="22">
        <f t="shared" ca="1" si="31"/>
        <v>152001</v>
      </c>
      <c r="AF614" s="134" t="str">
        <f ca="1">IFERROR(IF(AE614=0,0,VLOOKUP(SUBSTITUTE(VLOOKUP(AE614,#REF!,MATCH("strItemName",#REF!,0),FALSE),"SUI_",""),#REF!,2,FALSE)),"ERROR")</f>
        <v>ERROR</v>
      </c>
      <c r="AG614" s="88">
        <v>0</v>
      </c>
      <c r="AH614" s="134">
        <f>IFERROR(IF(AG614=0,0,VLOOKUP(SUBSTITUTE(VLOOKUP(AG614,#REF!,MATCH("strItemName",#REF!,0),FALSE),"SUI_",""),#REF!,2,FALSE)),"ERROR")</f>
        <v>0</v>
      </c>
      <c r="AI614" s="22">
        <f ca="1">IFERROR(IFERROR(VLOOKUP($B614,INDIRECT(VLOOKUP($E614,보상!$S:$AA,2,FALSE)),MATCH(AI$6,INDIRECT(VLOOKUP($E614,보상!$S:$AA,3,FALSE)),0),FALSE),VLOOKUP($B614,INDIRECT(VLOOKUP($E614&amp;"_U",보상!$S:$AA,2,FALSE)),MATCH(AI$6,INDIRECT(VLOOKUP($E614&amp;"_U",보상!$S:$AA,3,FALSE)),0),FALSE)),"ERROR")</f>
        <v>1</v>
      </c>
      <c r="AJ614" s="22">
        <v>0</v>
      </c>
      <c r="AK614" s="22">
        <v>0</v>
      </c>
      <c r="AL614" s="22">
        <v>0</v>
      </c>
      <c r="AM614" s="22" t="b">
        <v>0</v>
      </c>
      <c r="AN614" s="22">
        <v>0</v>
      </c>
      <c r="AO614" s="22">
        <v>0</v>
      </c>
    </row>
    <row r="615" spans="2:41" ht="16.5" customHeight="1" x14ac:dyDescent="0.3">
      <c r="B615" s="153">
        <f t="shared" si="30"/>
        <v>1090101</v>
      </c>
      <c r="C615" s="22">
        <v>1090101</v>
      </c>
      <c r="D615" s="156" t="str">
        <f ca="1">IFERROR(IFERROR(VLOOKUP($B615,INDIRECT(VLOOKUP($E615,보상!$S:$AA,2,FALSE)),MATCH(D$6,INDIRECT(VLOOKUP($E615,보상!$S:$AA,3,FALSE)),0),FALSE),VLOOKUP($B615,INDIRECT(VLOOKUP($E615&amp;"_U",보상!$S:$AA,2,FALSE)),MATCH(D$6,INDIRECT(VLOOKUP($E615&amp;"_U",보상!$S:$AA,3,FALSE)),0),FALSE)),"ERROR")</f>
        <v>레기움으로</v>
      </c>
      <c r="E615" s="22" t="s">
        <v>384</v>
      </c>
      <c r="F615" s="22">
        <f>COUNTIF($C$8:$C615,$C615)</f>
        <v>1</v>
      </c>
      <c r="G615" s="22" t="b">
        <v>0</v>
      </c>
      <c r="H615" s="22">
        <v>0</v>
      </c>
      <c r="I615" s="129">
        <f>IFERROR(IF(H615=0,0,VLOOKUP(VLOOKUP(H615,#REF!,MATCH("strMailTitleID",#REF!,0),FALSE),#REF!,2,FALSE)),"ERROR")</f>
        <v>0</v>
      </c>
      <c r="J615" s="176">
        <v>0</v>
      </c>
      <c r="K615" s="129">
        <f>IFERROR(IF(J615=0,0,VLOOKUP(VLOOKUP(J615,#REF!,MATCH("strMailTitleID",#REF!,0),FALSE),#REF!,2,FALSE)),"ERROR")</f>
        <v>0</v>
      </c>
      <c r="L615" s="22">
        <f ca="1">IFERROR(IFERROR(VLOOKUP($B615,INDIRECT(VLOOKUP($E615,보상!$S:$AA,2,FALSE)),MATCH(L$6,INDIRECT(VLOOKUP($E615,보상!$S:$AA,3,FALSE)),0),FALSE),VLOOKUP($B615,INDIRECT(VLOOKUP($E615&amp;"_U",보상!$S:$AA,2,FALSE)),MATCH(L$6,INDIRECT(VLOOKUP($E615&amp;"_U",보상!$S:$AA,3,FALSE)),0),FALSE)),"ERROR")</f>
        <v>103800</v>
      </c>
      <c r="M615" s="22">
        <v>0</v>
      </c>
      <c r="N615" s="22">
        <v>0</v>
      </c>
      <c r="O615" s="22">
        <v>0</v>
      </c>
      <c r="P615" s="22" t="str">
        <f ca="1">IFERROR(IFERROR(VLOOKUP($B615,INDIRECT(VLOOKUP($E615,보상!$S:$AA,2,FALSE)),MATCH(P$6,INDIRECT(VLOOKUP($E615,보상!$S:$AA,3,FALSE)),0),FALSE),VLOOKUP($B615,INDIRECT(VLOOKUP($E615&amp;"_U",보상!$S:$AA,2,FALSE)),MATCH(P$6,INDIRECT(VLOOKUP($E615&amp;"_U",보상!$S:$AA,3,FALSE)),0),FALSE)),"ERROR")</f>
        <v>Gold</v>
      </c>
      <c r="Q615" s="22">
        <f ca="1">IFERROR(IFERROR(VLOOKUP($B615,INDIRECT(VLOOKUP($E615,보상!$S:$AA,2,FALSE)),MATCH(Q$6,INDIRECT(VLOOKUP($E615,보상!$S:$AA,3,FALSE)),0),FALSE),VLOOKUP($B615,INDIRECT(VLOOKUP($E615&amp;"_U",보상!$S:$AA,2,FALSE)),MATCH(Q$6,INDIRECT(VLOOKUP($E615&amp;"_U",보상!$S:$AA,3,FALSE)),0),FALSE)),"ERROR")</f>
        <v>48790</v>
      </c>
      <c r="R615" s="22" t="b">
        <v>0</v>
      </c>
      <c r="S615" s="22" t="b">
        <v>0</v>
      </c>
      <c r="T615" s="22">
        <f ca="1">IFERROR(IF(W615=0,0,VLOOKUP(W615,보상!$D:$K,6,FALSE)),"-")</f>
        <v>0</v>
      </c>
      <c r="U615" s="22">
        <f ca="1">IFERROR(IF(W615=0,0,VLOOKUP(W615,보상!$D:$K,7,FALSE)),"-")</f>
        <v>5250</v>
      </c>
      <c r="V615" s="22">
        <f ca="1">IFERROR(IF(W615=0,0,VLOOKUP(W615,보상!$D:$K,8,FALSE)),"-")</f>
        <v>0</v>
      </c>
      <c r="W615" s="22">
        <f ca="1">IFERROR(IFERROR(VLOOKUP($B615,INDIRECT(VLOOKUP($E615,보상!$S:$AA,2,FALSE)),MATCH(W$6,INDIRECT(VLOOKUP($E615,보상!$S:$AA,3,FALSE)),0),FALSE),VLOOKUP($B615,INDIRECT(VLOOKUP($E615&amp;"_U",보상!$S:$AA,2,FALSE)),MATCH(W$6,INDIRECT(VLOOKUP($E615&amp;"_U",보상!$S:$AA,3,FALSE)),0),FALSE)),"ERROR")</f>
        <v>243001</v>
      </c>
      <c r="X615" s="134" t="str">
        <f ca="1">IFERROR(IF(W615=0,0,VLOOKUP(SUBSTITUTE(VLOOKUP(W615,#REF!,MATCH("strItemName",#REF!,0),FALSE),"SUI_",""),#REF!,2,FALSE)),"ERROR")</f>
        <v>ERROR</v>
      </c>
      <c r="Y615" s="22">
        <f t="shared" ca="1" si="31"/>
        <v>243001</v>
      </c>
      <c r="Z615" s="134" t="str">
        <f ca="1">IFERROR(IF(Y615=0,0,VLOOKUP(SUBSTITUTE(VLOOKUP(Y615,#REF!,MATCH("strItemName",#REF!,0),FALSE),"SUI_",""),#REF!,2,FALSE)),"ERROR")</f>
        <v>ERROR</v>
      </c>
      <c r="AA615" s="22">
        <f t="shared" ca="1" si="31"/>
        <v>243001</v>
      </c>
      <c r="AB615" s="134" t="str">
        <f ca="1">IFERROR(IF(AA615=0,0,VLOOKUP(SUBSTITUTE(VLOOKUP(AA615,#REF!,MATCH("strItemName",#REF!,0),FALSE),"SUI_",""),#REF!,2,FALSE)),"ERROR")</f>
        <v>ERROR</v>
      </c>
      <c r="AC615" s="22">
        <f t="shared" ca="1" si="31"/>
        <v>243001</v>
      </c>
      <c r="AD615" s="134" t="str">
        <f ca="1">IFERROR(IF(AC615=0,0,VLOOKUP(SUBSTITUTE(VLOOKUP(AC615,#REF!,MATCH("strItemName",#REF!,0),FALSE),"SUI_",""),#REF!,2,FALSE)),"ERROR")</f>
        <v>ERROR</v>
      </c>
      <c r="AE615" s="22">
        <f t="shared" ca="1" si="31"/>
        <v>243001</v>
      </c>
      <c r="AF615" s="134" t="str">
        <f ca="1">IFERROR(IF(AE615=0,0,VLOOKUP(SUBSTITUTE(VLOOKUP(AE615,#REF!,MATCH("strItemName",#REF!,0),FALSE),"SUI_",""),#REF!,2,FALSE)),"ERROR")</f>
        <v>ERROR</v>
      </c>
      <c r="AG615" s="88">
        <v>0</v>
      </c>
      <c r="AH615" s="134">
        <f>IFERROR(IF(AG615=0,0,VLOOKUP(SUBSTITUTE(VLOOKUP(AG615,#REF!,MATCH("strItemName",#REF!,0),FALSE),"SUI_",""),#REF!,2,FALSE)),"ERROR")</f>
        <v>0</v>
      </c>
      <c r="AI615" s="22">
        <f ca="1">IFERROR(IFERROR(VLOOKUP($B615,INDIRECT(VLOOKUP($E615,보상!$S:$AA,2,FALSE)),MATCH(AI$6,INDIRECT(VLOOKUP($E615,보상!$S:$AA,3,FALSE)),0),FALSE),VLOOKUP($B615,INDIRECT(VLOOKUP($E615&amp;"_U",보상!$S:$AA,2,FALSE)),MATCH(AI$6,INDIRECT(VLOOKUP($E615&amp;"_U",보상!$S:$AA,3,FALSE)),0),FALSE)),"ERROR")</f>
        <v>1</v>
      </c>
      <c r="AJ615" s="22">
        <v>0</v>
      </c>
      <c r="AK615" s="22">
        <v>0</v>
      </c>
      <c r="AL615" s="22">
        <v>0</v>
      </c>
      <c r="AM615" s="22" t="b">
        <v>0</v>
      </c>
      <c r="AN615" s="22">
        <v>0</v>
      </c>
      <c r="AO615" s="22">
        <v>0</v>
      </c>
    </row>
    <row r="616" spans="2:41" ht="16.5" customHeight="1" x14ac:dyDescent="0.3">
      <c r="B616" s="153">
        <f t="shared" si="30"/>
        <v>1090203</v>
      </c>
      <c r="C616" s="22">
        <v>1090203</v>
      </c>
      <c r="D616" s="156" t="str">
        <f ca="1">IFERROR(IFERROR(VLOOKUP($B616,INDIRECT(VLOOKUP($E616,보상!$S:$AA,2,FALSE)),MATCH(D$6,INDIRECT(VLOOKUP($E616,보상!$S:$AA,3,FALSE)),0),FALSE),VLOOKUP($B616,INDIRECT(VLOOKUP($E616&amp;"_U",보상!$S:$AA,2,FALSE)),MATCH(D$6,INDIRECT(VLOOKUP($E616&amp;"_U",보상!$S:$AA,3,FALSE)),0),FALSE)),"ERROR")</f>
        <v>하노스의 맹약</v>
      </c>
      <c r="E616" s="22" t="s">
        <v>384</v>
      </c>
      <c r="F616" s="22">
        <f>COUNTIF($C$8:$C616,$C616)</f>
        <v>1</v>
      </c>
      <c r="G616" s="22" t="b">
        <v>0</v>
      </c>
      <c r="H616" s="22">
        <v>0</v>
      </c>
      <c r="I616" s="129">
        <f>IFERROR(IF(H616=0,0,VLOOKUP(VLOOKUP(H616,#REF!,MATCH("strMailTitleID",#REF!,0),FALSE),#REF!,2,FALSE)),"ERROR")</f>
        <v>0</v>
      </c>
      <c r="J616" s="176">
        <v>0</v>
      </c>
      <c r="K616" s="129">
        <f>IFERROR(IF(J616=0,0,VLOOKUP(VLOOKUP(J616,#REF!,MATCH("strMailTitleID",#REF!,0),FALSE),#REF!,2,FALSE)),"ERROR")</f>
        <v>0</v>
      </c>
      <c r="L616" s="22">
        <f ca="1">IFERROR(IFERROR(VLOOKUP($B616,INDIRECT(VLOOKUP($E616,보상!$S:$AA,2,FALSE)),MATCH(L$6,INDIRECT(VLOOKUP($E616,보상!$S:$AA,3,FALSE)),0),FALSE),VLOOKUP($B616,INDIRECT(VLOOKUP($E616&amp;"_U",보상!$S:$AA,2,FALSE)),MATCH(L$6,INDIRECT(VLOOKUP($E616&amp;"_U",보상!$S:$AA,3,FALSE)),0),FALSE)),"ERROR")</f>
        <v>92260</v>
      </c>
      <c r="M616" s="22">
        <v>0</v>
      </c>
      <c r="N616" s="22">
        <v>0</v>
      </c>
      <c r="O616" s="22">
        <v>0</v>
      </c>
      <c r="P616" s="22" t="str">
        <f ca="1">IFERROR(IFERROR(VLOOKUP($B616,INDIRECT(VLOOKUP($E616,보상!$S:$AA,2,FALSE)),MATCH(P$6,INDIRECT(VLOOKUP($E616,보상!$S:$AA,3,FALSE)),0),FALSE),VLOOKUP($B616,INDIRECT(VLOOKUP($E616&amp;"_U",보상!$S:$AA,2,FALSE)),MATCH(P$6,INDIRECT(VLOOKUP($E616&amp;"_U",보상!$S:$AA,3,FALSE)),0),FALSE)),"ERROR")</f>
        <v>Gold</v>
      </c>
      <c r="Q616" s="22">
        <f ca="1">IFERROR(IFERROR(VLOOKUP($B616,INDIRECT(VLOOKUP($E616,보상!$S:$AA,2,FALSE)),MATCH(Q$6,INDIRECT(VLOOKUP($E616,보상!$S:$AA,3,FALSE)),0),FALSE),VLOOKUP($B616,INDIRECT(VLOOKUP($E616&amp;"_U",보상!$S:$AA,2,FALSE)),MATCH(Q$6,INDIRECT(VLOOKUP($E616&amp;"_U",보상!$S:$AA,3,FALSE)),0),FALSE)),"ERROR")</f>
        <v>48790</v>
      </c>
      <c r="R616" s="22" t="b">
        <v>0</v>
      </c>
      <c r="S616" s="22" t="b">
        <v>0</v>
      </c>
      <c r="T616" s="22">
        <f ca="1">IFERROR(IF(W616=0,0,VLOOKUP(W616,보상!$D:$K,6,FALSE)),"-")</f>
        <v>0</v>
      </c>
      <c r="U616" s="22">
        <f ca="1">IFERROR(IF(W616=0,0,VLOOKUP(W616,보상!$D:$K,7,FALSE)),"-")</f>
        <v>0</v>
      </c>
      <c r="V616" s="22">
        <f ca="1">IFERROR(IF(W616=0,0,VLOOKUP(W616,보상!$D:$K,8,FALSE)),"-")</f>
        <v>0</v>
      </c>
      <c r="W616" s="22">
        <f ca="1">IFERROR(IFERROR(VLOOKUP($B616,INDIRECT(VLOOKUP($E616,보상!$S:$AA,2,FALSE)),MATCH(W$6,INDIRECT(VLOOKUP($E616,보상!$S:$AA,3,FALSE)),0),FALSE),VLOOKUP($B616,INDIRECT(VLOOKUP($E616&amp;"_U",보상!$S:$AA,2,FALSE)),MATCH(W$6,INDIRECT(VLOOKUP($E616&amp;"_U",보상!$S:$AA,3,FALSE)),0),FALSE)),"ERROR")</f>
        <v>2015001</v>
      </c>
      <c r="X616" s="134" t="str">
        <f ca="1">IFERROR(IF(W616=0,0,VLOOKUP(SUBSTITUTE(VLOOKUP(W616,#REF!,MATCH("strItemName",#REF!,0),FALSE),"SUI_",""),#REF!,2,FALSE)),"ERROR")</f>
        <v>ERROR</v>
      </c>
      <c r="Y616" s="22">
        <f t="shared" ca="1" si="31"/>
        <v>2015001</v>
      </c>
      <c r="Z616" s="134" t="str">
        <f ca="1">IFERROR(IF(Y616=0,0,VLOOKUP(SUBSTITUTE(VLOOKUP(Y616,#REF!,MATCH("strItemName",#REF!,0),FALSE),"SUI_",""),#REF!,2,FALSE)),"ERROR")</f>
        <v>ERROR</v>
      </c>
      <c r="AA616" s="22">
        <f t="shared" ca="1" si="31"/>
        <v>2015001</v>
      </c>
      <c r="AB616" s="134" t="str">
        <f ca="1">IFERROR(IF(AA616=0,0,VLOOKUP(SUBSTITUTE(VLOOKUP(AA616,#REF!,MATCH("strItemName",#REF!,0),FALSE),"SUI_",""),#REF!,2,FALSE)),"ERROR")</f>
        <v>ERROR</v>
      </c>
      <c r="AC616" s="22">
        <f t="shared" ca="1" si="31"/>
        <v>2015001</v>
      </c>
      <c r="AD616" s="134" t="str">
        <f ca="1">IFERROR(IF(AC616=0,0,VLOOKUP(SUBSTITUTE(VLOOKUP(AC616,#REF!,MATCH("strItemName",#REF!,0),FALSE),"SUI_",""),#REF!,2,FALSE)),"ERROR")</f>
        <v>ERROR</v>
      </c>
      <c r="AE616" s="22">
        <f t="shared" ca="1" si="31"/>
        <v>2015001</v>
      </c>
      <c r="AF616" s="134" t="str">
        <f ca="1">IFERROR(IF(AE616=0,0,VLOOKUP(SUBSTITUTE(VLOOKUP(AE616,#REF!,MATCH("strItemName",#REF!,0),FALSE),"SUI_",""),#REF!,2,FALSE)),"ERROR")</f>
        <v>ERROR</v>
      </c>
      <c r="AG616" s="88">
        <v>0</v>
      </c>
      <c r="AH616" s="134">
        <f>IFERROR(IF(AG616=0,0,VLOOKUP(SUBSTITUTE(VLOOKUP(AG616,#REF!,MATCH("strItemName",#REF!,0),FALSE),"SUI_",""),#REF!,2,FALSE)),"ERROR")</f>
        <v>0</v>
      </c>
      <c r="AI616" s="22">
        <f ca="1">IFERROR(IFERROR(VLOOKUP($B616,INDIRECT(VLOOKUP($E616,보상!$S:$AA,2,FALSE)),MATCH(AI$6,INDIRECT(VLOOKUP($E616,보상!$S:$AA,3,FALSE)),0),FALSE),VLOOKUP($B616,INDIRECT(VLOOKUP($E616&amp;"_U",보상!$S:$AA,2,FALSE)),MATCH(AI$6,INDIRECT(VLOOKUP($E616&amp;"_U",보상!$S:$AA,3,FALSE)),0),FALSE)),"ERROR")</f>
        <v>5</v>
      </c>
      <c r="AJ616" s="22">
        <v>0</v>
      </c>
      <c r="AK616" s="22">
        <v>0</v>
      </c>
      <c r="AL616" s="22">
        <v>0</v>
      </c>
      <c r="AM616" s="22" t="b">
        <v>0</v>
      </c>
      <c r="AN616" s="22">
        <v>0</v>
      </c>
      <c r="AO616" s="22">
        <v>0</v>
      </c>
    </row>
    <row r="617" spans="2:41" ht="16.5" customHeight="1" x14ac:dyDescent="0.3">
      <c r="B617" s="153">
        <f t="shared" si="30"/>
        <v>1090303</v>
      </c>
      <c r="C617" s="22">
        <v>1090303</v>
      </c>
      <c r="D617" s="156" t="str">
        <f ca="1">IFERROR(IFERROR(VLOOKUP($B617,INDIRECT(VLOOKUP($E617,보상!$S:$AA,2,FALSE)),MATCH(D$6,INDIRECT(VLOOKUP($E617,보상!$S:$AA,3,FALSE)),0),FALSE),VLOOKUP($B617,INDIRECT(VLOOKUP($E617&amp;"_U",보상!$S:$AA,2,FALSE)),MATCH(D$6,INDIRECT(VLOOKUP($E617&amp;"_U",보상!$S:$AA,3,FALSE)),0),FALSE)),"ERROR")</f>
        <v>세르비오의 염려</v>
      </c>
      <c r="E617" s="22" t="s">
        <v>384</v>
      </c>
      <c r="F617" s="22">
        <f>COUNTIF($C$8:$C617,$C617)</f>
        <v>1</v>
      </c>
      <c r="G617" s="22" t="b">
        <v>0</v>
      </c>
      <c r="H617" s="22">
        <v>0</v>
      </c>
      <c r="I617" s="129">
        <f>IFERROR(IF(H617=0,0,VLOOKUP(VLOOKUP(H617,#REF!,MATCH("strMailTitleID",#REF!,0),FALSE),#REF!,2,FALSE)),"ERROR")</f>
        <v>0</v>
      </c>
      <c r="J617" s="176">
        <v>0</v>
      </c>
      <c r="K617" s="129">
        <f>IFERROR(IF(J617=0,0,VLOOKUP(VLOOKUP(J617,#REF!,MATCH("strMailTitleID",#REF!,0),FALSE),#REF!,2,FALSE)),"ERROR")</f>
        <v>0</v>
      </c>
      <c r="L617" s="22">
        <f ca="1">IFERROR(IFERROR(VLOOKUP($B617,INDIRECT(VLOOKUP($E617,보상!$S:$AA,2,FALSE)),MATCH(L$6,INDIRECT(VLOOKUP($E617,보상!$S:$AA,3,FALSE)),0),FALSE),VLOOKUP($B617,INDIRECT(VLOOKUP($E617&amp;"_U",보상!$S:$AA,2,FALSE)),MATCH(L$6,INDIRECT(VLOOKUP($E617&amp;"_U",보상!$S:$AA,3,FALSE)),0),FALSE)),"ERROR")</f>
        <v>103800</v>
      </c>
      <c r="M617" s="22">
        <v>0</v>
      </c>
      <c r="N617" s="22">
        <v>0</v>
      </c>
      <c r="O617" s="22">
        <v>0</v>
      </c>
      <c r="P617" s="22" t="str">
        <f ca="1">IFERROR(IFERROR(VLOOKUP($B617,INDIRECT(VLOOKUP($E617,보상!$S:$AA,2,FALSE)),MATCH(P$6,INDIRECT(VLOOKUP($E617,보상!$S:$AA,3,FALSE)),0),FALSE),VLOOKUP($B617,INDIRECT(VLOOKUP($E617&amp;"_U",보상!$S:$AA,2,FALSE)),MATCH(P$6,INDIRECT(VLOOKUP($E617&amp;"_U",보상!$S:$AA,3,FALSE)),0),FALSE)),"ERROR")</f>
        <v>Gold</v>
      </c>
      <c r="Q617" s="22">
        <f ca="1">IFERROR(IFERROR(VLOOKUP($B617,INDIRECT(VLOOKUP($E617,보상!$S:$AA,2,FALSE)),MATCH(Q$6,INDIRECT(VLOOKUP($E617,보상!$S:$AA,3,FALSE)),0),FALSE),VLOOKUP($B617,INDIRECT(VLOOKUP($E617&amp;"_U",보상!$S:$AA,2,FALSE)),MATCH(Q$6,INDIRECT(VLOOKUP($E617&amp;"_U",보상!$S:$AA,3,FALSE)),0),FALSE)),"ERROR")</f>
        <v>48790</v>
      </c>
      <c r="R617" s="22" t="b">
        <v>0</v>
      </c>
      <c r="S617" s="22" t="b">
        <v>0</v>
      </c>
      <c r="T617" s="22">
        <f ca="1">IFERROR(IF(W617=0,0,VLOOKUP(W617,보상!$D:$K,6,FALSE)),"-")</f>
        <v>7500</v>
      </c>
      <c r="U617" s="22">
        <f ca="1">IFERROR(IF(W617=0,0,VLOOKUP(W617,보상!$D:$K,7,FALSE)),"-")</f>
        <v>0</v>
      </c>
      <c r="V617" s="22">
        <f ca="1">IFERROR(IF(W617=0,0,VLOOKUP(W617,보상!$D:$K,8,FALSE)),"-")</f>
        <v>0</v>
      </c>
      <c r="W617" s="22">
        <f ca="1">IFERROR(IFERROR(VLOOKUP($B617,INDIRECT(VLOOKUP($E617,보상!$S:$AA,2,FALSE)),MATCH(W$6,INDIRECT(VLOOKUP($E617,보상!$S:$AA,3,FALSE)),0),FALSE),VLOOKUP($B617,INDIRECT(VLOOKUP($E617&amp;"_U",보상!$S:$AA,2,FALSE)),MATCH(W$6,INDIRECT(VLOOKUP($E617&amp;"_U",보상!$S:$AA,3,FALSE)),0),FALSE)),"ERROR")</f>
        <v>153001</v>
      </c>
      <c r="X617" s="134" t="str">
        <f ca="1">IFERROR(IF(W617=0,0,VLOOKUP(SUBSTITUTE(VLOOKUP(W617,#REF!,MATCH("strItemName",#REF!,0),FALSE),"SUI_",""),#REF!,2,FALSE)),"ERROR")</f>
        <v>ERROR</v>
      </c>
      <c r="Y617" s="22">
        <f t="shared" ca="1" si="31"/>
        <v>153001</v>
      </c>
      <c r="Z617" s="134" t="str">
        <f ca="1">IFERROR(IF(Y617=0,0,VLOOKUP(SUBSTITUTE(VLOOKUP(Y617,#REF!,MATCH("strItemName",#REF!,0),FALSE),"SUI_",""),#REF!,2,FALSE)),"ERROR")</f>
        <v>ERROR</v>
      </c>
      <c r="AA617" s="22">
        <f t="shared" ca="1" si="31"/>
        <v>153001</v>
      </c>
      <c r="AB617" s="134" t="str">
        <f ca="1">IFERROR(IF(AA617=0,0,VLOOKUP(SUBSTITUTE(VLOOKUP(AA617,#REF!,MATCH("strItemName",#REF!,0),FALSE),"SUI_",""),#REF!,2,FALSE)),"ERROR")</f>
        <v>ERROR</v>
      </c>
      <c r="AC617" s="22">
        <f t="shared" ca="1" si="31"/>
        <v>153001</v>
      </c>
      <c r="AD617" s="134" t="str">
        <f ca="1">IFERROR(IF(AC617=0,0,VLOOKUP(SUBSTITUTE(VLOOKUP(AC617,#REF!,MATCH("strItemName",#REF!,0),FALSE),"SUI_",""),#REF!,2,FALSE)),"ERROR")</f>
        <v>ERROR</v>
      </c>
      <c r="AE617" s="22">
        <f t="shared" ca="1" si="31"/>
        <v>153001</v>
      </c>
      <c r="AF617" s="134" t="str">
        <f ca="1">IFERROR(IF(AE617=0,0,VLOOKUP(SUBSTITUTE(VLOOKUP(AE617,#REF!,MATCH("strItemName",#REF!,0),FALSE),"SUI_",""),#REF!,2,FALSE)),"ERROR")</f>
        <v>ERROR</v>
      </c>
      <c r="AG617" s="88">
        <v>0</v>
      </c>
      <c r="AH617" s="134">
        <f>IFERROR(IF(AG617=0,0,VLOOKUP(SUBSTITUTE(VLOOKUP(AG617,#REF!,MATCH("strItemName",#REF!,0),FALSE),"SUI_",""),#REF!,2,FALSE)),"ERROR")</f>
        <v>0</v>
      </c>
      <c r="AI617" s="22">
        <f ca="1">IFERROR(IFERROR(VLOOKUP($B617,INDIRECT(VLOOKUP($E617,보상!$S:$AA,2,FALSE)),MATCH(AI$6,INDIRECT(VLOOKUP($E617,보상!$S:$AA,3,FALSE)),0),FALSE),VLOOKUP($B617,INDIRECT(VLOOKUP($E617&amp;"_U",보상!$S:$AA,2,FALSE)),MATCH(AI$6,INDIRECT(VLOOKUP($E617&amp;"_U",보상!$S:$AA,3,FALSE)),0),FALSE)),"ERROR")</f>
        <v>1</v>
      </c>
      <c r="AJ617" s="22">
        <v>0</v>
      </c>
      <c r="AK617" s="22">
        <v>0</v>
      </c>
      <c r="AL617" s="22">
        <v>0</v>
      </c>
      <c r="AM617" s="22" t="b">
        <v>0</v>
      </c>
      <c r="AN617" s="22">
        <v>0</v>
      </c>
      <c r="AO617" s="22">
        <v>0</v>
      </c>
    </row>
    <row r="618" spans="2:41" ht="16.5" customHeight="1" x14ac:dyDescent="0.3">
      <c r="B618" s="153">
        <f t="shared" si="30"/>
        <v>1090403</v>
      </c>
      <c r="C618" s="22">
        <v>1090403</v>
      </c>
      <c r="D618" s="156" t="str">
        <f ca="1">IFERROR(IFERROR(VLOOKUP($B618,INDIRECT(VLOOKUP($E618,보상!$S:$AA,2,FALSE)),MATCH(D$6,INDIRECT(VLOOKUP($E618,보상!$S:$AA,3,FALSE)),0),FALSE),VLOOKUP($B618,INDIRECT(VLOOKUP($E618&amp;"_U",보상!$S:$AA,2,FALSE)),MATCH(D$6,INDIRECT(VLOOKUP($E618&amp;"_U",보상!$S:$AA,3,FALSE)),0),FALSE)),"ERROR")</f>
        <v>사라진 병사들</v>
      </c>
      <c r="E618" s="22" t="s">
        <v>384</v>
      </c>
      <c r="F618" s="22">
        <f>COUNTIF($C$8:$C618,$C618)</f>
        <v>1</v>
      </c>
      <c r="G618" s="22" t="b">
        <v>0</v>
      </c>
      <c r="H618" s="22">
        <v>0</v>
      </c>
      <c r="I618" s="129">
        <f>IFERROR(IF(H618=0,0,VLOOKUP(VLOOKUP(H618,#REF!,MATCH("strMailTitleID",#REF!,0),FALSE),#REF!,2,FALSE)),"ERROR")</f>
        <v>0</v>
      </c>
      <c r="J618" s="176">
        <v>0</v>
      </c>
      <c r="K618" s="129">
        <f>IFERROR(IF(J618=0,0,VLOOKUP(VLOOKUP(J618,#REF!,MATCH("strMailTitleID",#REF!,0),FALSE),#REF!,2,FALSE)),"ERROR")</f>
        <v>0</v>
      </c>
      <c r="L618" s="22">
        <f ca="1">IFERROR(IFERROR(VLOOKUP($B618,INDIRECT(VLOOKUP($E618,보상!$S:$AA,2,FALSE)),MATCH(L$6,INDIRECT(VLOOKUP($E618,보상!$S:$AA,3,FALSE)),0),FALSE),VLOOKUP($B618,INDIRECT(VLOOKUP($E618&amp;"_U",보상!$S:$AA,2,FALSE)),MATCH(L$6,INDIRECT(VLOOKUP($E618&amp;"_U",보상!$S:$AA,3,FALSE)),0),FALSE)),"ERROR")</f>
        <v>92260</v>
      </c>
      <c r="M618" s="22">
        <v>0</v>
      </c>
      <c r="N618" s="22">
        <v>0</v>
      </c>
      <c r="O618" s="22">
        <v>0</v>
      </c>
      <c r="P618" s="22" t="str">
        <f ca="1">IFERROR(IFERROR(VLOOKUP($B618,INDIRECT(VLOOKUP($E618,보상!$S:$AA,2,FALSE)),MATCH(P$6,INDIRECT(VLOOKUP($E618,보상!$S:$AA,3,FALSE)),0),FALSE),VLOOKUP($B618,INDIRECT(VLOOKUP($E618&amp;"_U",보상!$S:$AA,2,FALSE)),MATCH(P$6,INDIRECT(VLOOKUP($E618&amp;"_U",보상!$S:$AA,3,FALSE)),0),FALSE)),"ERROR")</f>
        <v>Gold</v>
      </c>
      <c r="Q618" s="22">
        <f ca="1">IFERROR(IFERROR(VLOOKUP($B618,INDIRECT(VLOOKUP($E618,보상!$S:$AA,2,FALSE)),MATCH(Q$6,INDIRECT(VLOOKUP($E618,보상!$S:$AA,3,FALSE)),0),FALSE),VLOOKUP($B618,INDIRECT(VLOOKUP($E618&amp;"_U",보상!$S:$AA,2,FALSE)),MATCH(Q$6,INDIRECT(VLOOKUP($E618&amp;"_U",보상!$S:$AA,3,FALSE)),0),FALSE)),"ERROR")</f>
        <v>48790</v>
      </c>
      <c r="R618" s="22" t="b">
        <v>0</v>
      </c>
      <c r="S618" s="22" t="b">
        <v>0</v>
      </c>
      <c r="T618" s="22">
        <f ca="1">IFERROR(IF(W618=0,0,VLOOKUP(W618,보상!$D:$K,6,FALSE)),"-")</f>
        <v>0</v>
      </c>
      <c r="U618" s="22">
        <f ca="1">IFERROR(IF(W618=0,0,VLOOKUP(W618,보상!$D:$K,7,FALSE)),"-")</f>
        <v>5250</v>
      </c>
      <c r="V618" s="22">
        <f ca="1">IFERROR(IF(W618=0,0,VLOOKUP(W618,보상!$D:$K,8,FALSE)),"-")</f>
        <v>0</v>
      </c>
      <c r="W618" s="22">
        <f ca="1">IFERROR(IFERROR(VLOOKUP($B618,INDIRECT(VLOOKUP($E618,보상!$S:$AA,2,FALSE)),MATCH(W$6,INDIRECT(VLOOKUP($E618,보상!$S:$AA,3,FALSE)),0),FALSE),VLOOKUP($B618,INDIRECT(VLOOKUP($E618&amp;"_U",보상!$S:$AA,2,FALSE)),MATCH(W$6,INDIRECT(VLOOKUP($E618&amp;"_U",보상!$S:$AA,3,FALSE)),0),FALSE)),"ERROR")</f>
        <v>243001</v>
      </c>
      <c r="X618" s="134" t="str">
        <f ca="1">IFERROR(IF(W618=0,0,VLOOKUP(SUBSTITUTE(VLOOKUP(W618,#REF!,MATCH("strItemName",#REF!,0),FALSE),"SUI_",""),#REF!,2,FALSE)),"ERROR")</f>
        <v>ERROR</v>
      </c>
      <c r="Y618" s="22">
        <f t="shared" ca="1" si="31"/>
        <v>243001</v>
      </c>
      <c r="Z618" s="134" t="str">
        <f ca="1">IFERROR(IF(Y618=0,0,VLOOKUP(SUBSTITUTE(VLOOKUP(Y618,#REF!,MATCH("strItemName",#REF!,0),FALSE),"SUI_",""),#REF!,2,FALSE)),"ERROR")</f>
        <v>ERROR</v>
      </c>
      <c r="AA618" s="22">
        <f t="shared" ca="1" si="31"/>
        <v>243001</v>
      </c>
      <c r="AB618" s="134" t="str">
        <f ca="1">IFERROR(IF(AA618=0,0,VLOOKUP(SUBSTITUTE(VLOOKUP(AA618,#REF!,MATCH("strItemName",#REF!,0),FALSE),"SUI_",""),#REF!,2,FALSE)),"ERROR")</f>
        <v>ERROR</v>
      </c>
      <c r="AC618" s="22">
        <f t="shared" ca="1" si="31"/>
        <v>243001</v>
      </c>
      <c r="AD618" s="134" t="str">
        <f ca="1">IFERROR(IF(AC618=0,0,VLOOKUP(SUBSTITUTE(VLOOKUP(AC618,#REF!,MATCH("strItemName",#REF!,0),FALSE),"SUI_",""),#REF!,2,FALSE)),"ERROR")</f>
        <v>ERROR</v>
      </c>
      <c r="AE618" s="22">
        <f t="shared" ca="1" si="31"/>
        <v>243001</v>
      </c>
      <c r="AF618" s="134" t="str">
        <f ca="1">IFERROR(IF(AE618=0,0,VLOOKUP(SUBSTITUTE(VLOOKUP(AE618,#REF!,MATCH("strItemName",#REF!,0),FALSE),"SUI_",""),#REF!,2,FALSE)),"ERROR")</f>
        <v>ERROR</v>
      </c>
      <c r="AG618" s="88">
        <v>0</v>
      </c>
      <c r="AH618" s="134">
        <f>IFERROR(IF(AG618=0,0,VLOOKUP(SUBSTITUTE(VLOOKUP(AG618,#REF!,MATCH("strItemName",#REF!,0),FALSE),"SUI_",""),#REF!,2,FALSE)),"ERROR")</f>
        <v>0</v>
      </c>
      <c r="AI618" s="22">
        <f ca="1">IFERROR(IFERROR(VLOOKUP($B618,INDIRECT(VLOOKUP($E618,보상!$S:$AA,2,FALSE)),MATCH(AI$6,INDIRECT(VLOOKUP($E618,보상!$S:$AA,3,FALSE)),0),FALSE),VLOOKUP($B618,INDIRECT(VLOOKUP($E618&amp;"_U",보상!$S:$AA,2,FALSE)),MATCH(AI$6,INDIRECT(VLOOKUP($E618&amp;"_U",보상!$S:$AA,3,FALSE)),0),FALSE)),"ERROR")</f>
        <v>1</v>
      </c>
      <c r="AJ618" s="22">
        <v>0</v>
      </c>
      <c r="AK618" s="22">
        <v>0</v>
      </c>
      <c r="AL618" s="22">
        <v>0</v>
      </c>
      <c r="AM618" s="22" t="b">
        <v>0</v>
      </c>
      <c r="AN618" s="22">
        <v>0</v>
      </c>
      <c r="AO618" s="22">
        <v>0</v>
      </c>
    </row>
    <row r="619" spans="2:41" ht="16.5" customHeight="1" x14ac:dyDescent="0.3">
      <c r="B619" s="153">
        <f t="shared" si="30"/>
        <v>1090503</v>
      </c>
      <c r="C619" s="22">
        <v>1090503</v>
      </c>
      <c r="D619" s="156" t="str">
        <f ca="1">IFERROR(IFERROR(VLOOKUP($B619,INDIRECT(VLOOKUP($E619,보상!$S:$AA,2,FALSE)),MATCH(D$6,INDIRECT(VLOOKUP($E619,보상!$S:$AA,3,FALSE)),0),FALSE),VLOOKUP($B619,INDIRECT(VLOOKUP($E619&amp;"_U",보상!$S:$AA,2,FALSE)),MATCH(D$6,INDIRECT(VLOOKUP($E619&amp;"_U",보상!$S:$AA,3,FALSE)),0),FALSE)),"ERROR")</f>
        <v>단서 찾기</v>
      </c>
      <c r="E619" s="22" t="s">
        <v>384</v>
      </c>
      <c r="F619" s="22">
        <f>COUNTIF($C$8:$C619,$C619)</f>
        <v>1</v>
      </c>
      <c r="G619" s="22" t="b">
        <v>0</v>
      </c>
      <c r="H619" s="22">
        <v>0</v>
      </c>
      <c r="I619" s="129">
        <f>IFERROR(IF(H619=0,0,VLOOKUP(VLOOKUP(H619,#REF!,MATCH("strMailTitleID",#REF!,0),FALSE),#REF!,2,FALSE)),"ERROR")</f>
        <v>0</v>
      </c>
      <c r="J619" s="176">
        <v>0</v>
      </c>
      <c r="K619" s="129">
        <f>IFERROR(IF(J619=0,0,VLOOKUP(VLOOKUP(J619,#REF!,MATCH("strMailTitleID",#REF!,0),FALSE),#REF!,2,FALSE)),"ERROR")</f>
        <v>0</v>
      </c>
      <c r="L619" s="22">
        <f ca="1">IFERROR(IFERROR(VLOOKUP($B619,INDIRECT(VLOOKUP($E619,보상!$S:$AA,2,FALSE)),MATCH(L$6,INDIRECT(VLOOKUP($E619,보상!$S:$AA,3,FALSE)),0),FALSE),VLOOKUP($B619,INDIRECT(VLOOKUP($E619&amp;"_U",보상!$S:$AA,2,FALSE)),MATCH(L$6,INDIRECT(VLOOKUP($E619&amp;"_U",보상!$S:$AA,3,FALSE)),0),FALSE)),"ERROR")</f>
        <v>103800</v>
      </c>
      <c r="M619" s="22">
        <v>0</v>
      </c>
      <c r="N619" s="22">
        <v>0</v>
      </c>
      <c r="O619" s="22">
        <v>0</v>
      </c>
      <c r="P619" s="22" t="str">
        <f ca="1">IFERROR(IFERROR(VLOOKUP($B619,INDIRECT(VLOOKUP($E619,보상!$S:$AA,2,FALSE)),MATCH(P$6,INDIRECT(VLOOKUP($E619,보상!$S:$AA,3,FALSE)),0),FALSE),VLOOKUP($B619,INDIRECT(VLOOKUP($E619&amp;"_U",보상!$S:$AA,2,FALSE)),MATCH(P$6,INDIRECT(VLOOKUP($E619&amp;"_U",보상!$S:$AA,3,FALSE)),0),FALSE)),"ERROR")</f>
        <v>Gold</v>
      </c>
      <c r="Q619" s="22">
        <f ca="1">IFERROR(IFERROR(VLOOKUP($B619,INDIRECT(VLOOKUP($E619,보상!$S:$AA,2,FALSE)),MATCH(Q$6,INDIRECT(VLOOKUP($E619,보상!$S:$AA,3,FALSE)),0),FALSE),VLOOKUP($B619,INDIRECT(VLOOKUP($E619&amp;"_U",보상!$S:$AA,2,FALSE)),MATCH(Q$6,INDIRECT(VLOOKUP($E619&amp;"_U",보상!$S:$AA,3,FALSE)),0),FALSE)),"ERROR")</f>
        <v>48790</v>
      </c>
      <c r="R619" s="22" t="b">
        <v>0</v>
      </c>
      <c r="S619" s="22" t="b">
        <v>0</v>
      </c>
      <c r="T619" s="22">
        <f ca="1">IFERROR(IF(W619=0,0,VLOOKUP(W619,보상!$D:$K,6,FALSE)),"-")</f>
        <v>0</v>
      </c>
      <c r="U619" s="22">
        <f ca="1">IFERROR(IF(W619=0,0,VLOOKUP(W619,보상!$D:$K,7,FALSE)),"-")</f>
        <v>0</v>
      </c>
      <c r="V619" s="22">
        <f ca="1">IFERROR(IF(W619=0,0,VLOOKUP(W619,보상!$D:$K,8,FALSE)),"-")</f>
        <v>0</v>
      </c>
      <c r="W619" s="22">
        <f ca="1">IFERROR(IFERROR(VLOOKUP($B619,INDIRECT(VLOOKUP($E619,보상!$S:$AA,2,FALSE)),MATCH(W$6,INDIRECT(VLOOKUP($E619,보상!$S:$AA,3,FALSE)),0),FALSE),VLOOKUP($B619,INDIRECT(VLOOKUP($E619&amp;"_U",보상!$S:$AA,2,FALSE)),MATCH(W$6,INDIRECT(VLOOKUP($E619&amp;"_U",보상!$S:$AA,3,FALSE)),0),FALSE)),"ERROR")</f>
        <v>4003031</v>
      </c>
      <c r="X619" s="134" t="str">
        <f ca="1">IFERROR(IF(W619=0,0,VLOOKUP(SUBSTITUTE(VLOOKUP(W619,#REF!,MATCH("strItemName",#REF!,0),FALSE),"SUI_",""),#REF!,2,FALSE)),"ERROR")</f>
        <v>ERROR</v>
      </c>
      <c r="Y619" s="22">
        <f t="shared" ca="1" si="31"/>
        <v>4003031</v>
      </c>
      <c r="Z619" s="134" t="str">
        <f ca="1">IFERROR(IF(Y619=0,0,VLOOKUP(SUBSTITUTE(VLOOKUP(Y619,#REF!,MATCH("strItemName",#REF!,0),FALSE),"SUI_",""),#REF!,2,FALSE)),"ERROR")</f>
        <v>ERROR</v>
      </c>
      <c r="AA619" s="22">
        <f t="shared" ca="1" si="31"/>
        <v>4003031</v>
      </c>
      <c r="AB619" s="134" t="str">
        <f ca="1">IFERROR(IF(AA619=0,0,VLOOKUP(SUBSTITUTE(VLOOKUP(AA619,#REF!,MATCH("strItemName",#REF!,0),FALSE),"SUI_",""),#REF!,2,FALSE)),"ERROR")</f>
        <v>ERROR</v>
      </c>
      <c r="AC619" s="22">
        <f t="shared" ca="1" si="31"/>
        <v>4003031</v>
      </c>
      <c r="AD619" s="134" t="str">
        <f ca="1">IFERROR(IF(AC619=0,0,VLOOKUP(SUBSTITUTE(VLOOKUP(AC619,#REF!,MATCH("strItemName",#REF!,0),FALSE),"SUI_",""),#REF!,2,FALSE)),"ERROR")</f>
        <v>ERROR</v>
      </c>
      <c r="AE619" s="22">
        <f t="shared" ca="1" si="31"/>
        <v>4003031</v>
      </c>
      <c r="AF619" s="134" t="str">
        <f ca="1">IFERROR(IF(AE619=0,0,VLOOKUP(SUBSTITUTE(VLOOKUP(AE619,#REF!,MATCH("strItemName",#REF!,0),FALSE),"SUI_",""),#REF!,2,FALSE)),"ERROR")</f>
        <v>ERROR</v>
      </c>
      <c r="AG619" s="88">
        <v>0</v>
      </c>
      <c r="AH619" s="134">
        <f>IFERROR(IF(AG619=0,0,VLOOKUP(SUBSTITUTE(VLOOKUP(AG619,#REF!,MATCH("strItemName",#REF!,0),FALSE),"SUI_",""),#REF!,2,FALSE)),"ERROR")</f>
        <v>0</v>
      </c>
      <c r="AI619" s="22">
        <f ca="1">IFERROR(IFERROR(VLOOKUP($B619,INDIRECT(VLOOKUP($E619,보상!$S:$AA,2,FALSE)),MATCH(AI$6,INDIRECT(VLOOKUP($E619,보상!$S:$AA,3,FALSE)),0),FALSE),VLOOKUP($B619,INDIRECT(VLOOKUP($E619&amp;"_U",보상!$S:$AA,2,FALSE)),MATCH(AI$6,INDIRECT(VLOOKUP($E619&amp;"_U",보상!$S:$AA,3,FALSE)),0),FALSE)),"ERROR")</f>
        <v>1</v>
      </c>
      <c r="AJ619" s="22">
        <v>0</v>
      </c>
      <c r="AK619" s="22">
        <v>0</v>
      </c>
      <c r="AL619" s="22">
        <v>0</v>
      </c>
      <c r="AM619" s="22" t="b">
        <v>0</v>
      </c>
      <c r="AN619" s="22">
        <v>0</v>
      </c>
      <c r="AO619" s="22">
        <v>0</v>
      </c>
    </row>
    <row r="620" spans="2:41" ht="16.5" customHeight="1" x14ac:dyDescent="0.3">
      <c r="B620" s="153">
        <f t="shared" si="30"/>
        <v>1090603</v>
      </c>
      <c r="C620" s="22">
        <v>1090603</v>
      </c>
      <c r="D620" s="156" t="str">
        <f ca="1">IFERROR(IFERROR(VLOOKUP($B620,INDIRECT(VLOOKUP($E620,보상!$S:$AA,2,FALSE)),MATCH(D$6,INDIRECT(VLOOKUP($E620,보상!$S:$AA,3,FALSE)),0),FALSE),VLOOKUP($B620,INDIRECT(VLOOKUP($E620&amp;"_U",보상!$S:$AA,2,FALSE)),MATCH(D$6,INDIRECT(VLOOKUP($E620&amp;"_U",보상!$S:$AA,3,FALSE)),0),FALSE)),"ERROR")</f>
        <v>의문의 단서</v>
      </c>
      <c r="E620" s="22" t="s">
        <v>384</v>
      </c>
      <c r="F620" s="22">
        <f>COUNTIF($C$8:$C620,$C620)</f>
        <v>1</v>
      </c>
      <c r="G620" s="22" t="b">
        <v>0</v>
      </c>
      <c r="H620" s="22">
        <v>0</v>
      </c>
      <c r="I620" s="129">
        <f>IFERROR(IF(H620=0,0,VLOOKUP(VLOOKUP(H620,#REF!,MATCH("strMailTitleID",#REF!,0),FALSE),#REF!,2,FALSE)),"ERROR")</f>
        <v>0</v>
      </c>
      <c r="J620" s="176">
        <v>0</v>
      </c>
      <c r="K620" s="129">
        <f>IFERROR(IF(J620=0,0,VLOOKUP(VLOOKUP(J620,#REF!,MATCH("strMailTitleID",#REF!,0),FALSE),#REF!,2,FALSE)),"ERROR")</f>
        <v>0</v>
      </c>
      <c r="L620" s="22">
        <f ca="1">IFERROR(IFERROR(VLOOKUP($B620,INDIRECT(VLOOKUP($E620,보상!$S:$AA,2,FALSE)),MATCH(L$6,INDIRECT(VLOOKUP($E620,보상!$S:$AA,3,FALSE)),0),FALSE),VLOOKUP($B620,INDIRECT(VLOOKUP($E620&amp;"_U",보상!$S:$AA,2,FALSE)),MATCH(L$6,INDIRECT(VLOOKUP($E620&amp;"_U",보상!$S:$AA,3,FALSE)),0),FALSE)),"ERROR")</f>
        <v>92260</v>
      </c>
      <c r="M620" s="22">
        <v>0</v>
      </c>
      <c r="N620" s="22">
        <v>0</v>
      </c>
      <c r="O620" s="22">
        <v>0</v>
      </c>
      <c r="P620" s="22" t="str">
        <f ca="1">IFERROR(IFERROR(VLOOKUP($B620,INDIRECT(VLOOKUP($E620,보상!$S:$AA,2,FALSE)),MATCH(P$6,INDIRECT(VLOOKUP($E620,보상!$S:$AA,3,FALSE)),0),FALSE),VLOOKUP($B620,INDIRECT(VLOOKUP($E620&amp;"_U",보상!$S:$AA,2,FALSE)),MATCH(P$6,INDIRECT(VLOOKUP($E620&amp;"_U",보상!$S:$AA,3,FALSE)),0),FALSE)),"ERROR")</f>
        <v>Gold</v>
      </c>
      <c r="Q620" s="22">
        <f ca="1">IFERROR(IFERROR(VLOOKUP($B620,INDIRECT(VLOOKUP($E620,보상!$S:$AA,2,FALSE)),MATCH(Q$6,INDIRECT(VLOOKUP($E620,보상!$S:$AA,3,FALSE)),0),FALSE),VLOOKUP($B620,INDIRECT(VLOOKUP($E620&amp;"_U",보상!$S:$AA,2,FALSE)),MATCH(Q$6,INDIRECT(VLOOKUP($E620&amp;"_U",보상!$S:$AA,3,FALSE)),0),FALSE)),"ERROR")</f>
        <v>48790</v>
      </c>
      <c r="R620" s="22" t="b">
        <v>0</v>
      </c>
      <c r="S620" s="22" t="b">
        <v>0</v>
      </c>
      <c r="T620" s="22">
        <f ca="1">IFERROR(IF(W620=0,0,VLOOKUP(W620,보상!$D:$K,6,FALSE)),"-")</f>
        <v>0</v>
      </c>
      <c r="U620" s="22">
        <f ca="1">IFERROR(IF(W620=0,0,VLOOKUP(W620,보상!$D:$K,7,FALSE)),"-")</f>
        <v>0</v>
      </c>
      <c r="V620" s="22">
        <f ca="1">IFERROR(IF(W620=0,0,VLOOKUP(W620,보상!$D:$K,8,FALSE)),"-")</f>
        <v>0</v>
      </c>
      <c r="W620" s="22">
        <f ca="1">IFERROR(IFERROR(VLOOKUP($B620,INDIRECT(VLOOKUP($E620,보상!$S:$AA,2,FALSE)),MATCH(W$6,INDIRECT(VLOOKUP($E620,보상!$S:$AA,3,FALSE)),0),FALSE),VLOOKUP($B620,INDIRECT(VLOOKUP($E620&amp;"_U",보상!$S:$AA,2,FALSE)),MATCH(W$6,INDIRECT(VLOOKUP($E620&amp;"_U",보상!$S:$AA,3,FALSE)),0),FALSE)),"ERROR")</f>
        <v>4013010</v>
      </c>
      <c r="X620" s="134" t="str">
        <f ca="1">IFERROR(IF(W620=0,0,VLOOKUP(SUBSTITUTE(VLOOKUP(W620,#REF!,MATCH("strItemName",#REF!,0),FALSE),"SUI_",""),#REF!,2,FALSE)),"ERROR")</f>
        <v>ERROR</v>
      </c>
      <c r="Y620" s="22">
        <f t="shared" ca="1" si="31"/>
        <v>4013010</v>
      </c>
      <c r="Z620" s="134" t="str">
        <f ca="1">IFERROR(IF(Y620=0,0,VLOOKUP(SUBSTITUTE(VLOOKUP(Y620,#REF!,MATCH("strItemName",#REF!,0),FALSE),"SUI_",""),#REF!,2,FALSE)),"ERROR")</f>
        <v>ERROR</v>
      </c>
      <c r="AA620" s="22">
        <f t="shared" ca="1" si="31"/>
        <v>4013010</v>
      </c>
      <c r="AB620" s="134" t="str">
        <f ca="1">IFERROR(IF(AA620=0,0,VLOOKUP(SUBSTITUTE(VLOOKUP(AA620,#REF!,MATCH("strItemName",#REF!,0),FALSE),"SUI_",""),#REF!,2,FALSE)),"ERROR")</f>
        <v>ERROR</v>
      </c>
      <c r="AC620" s="22">
        <f t="shared" ca="1" si="31"/>
        <v>4013010</v>
      </c>
      <c r="AD620" s="134" t="str">
        <f ca="1">IFERROR(IF(AC620=0,0,VLOOKUP(SUBSTITUTE(VLOOKUP(AC620,#REF!,MATCH("strItemName",#REF!,0),FALSE),"SUI_",""),#REF!,2,FALSE)),"ERROR")</f>
        <v>ERROR</v>
      </c>
      <c r="AE620" s="22">
        <f t="shared" ca="1" si="31"/>
        <v>4013010</v>
      </c>
      <c r="AF620" s="134" t="str">
        <f ca="1">IFERROR(IF(AE620=0,0,VLOOKUP(SUBSTITUTE(VLOOKUP(AE620,#REF!,MATCH("strItemName",#REF!,0),FALSE),"SUI_",""),#REF!,2,FALSE)),"ERROR")</f>
        <v>ERROR</v>
      </c>
      <c r="AG620" s="88">
        <v>0</v>
      </c>
      <c r="AH620" s="134">
        <f>IFERROR(IF(AG620=0,0,VLOOKUP(SUBSTITUTE(VLOOKUP(AG620,#REF!,MATCH("strItemName",#REF!,0),FALSE),"SUI_",""),#REF!,2,FALSE)),"ERROR")</f>
        <v>0</v>
      </c>
      <c r="AI620" s="22">
        <f ca="1">IFERROR(IFERROR(VLOOKUP($B620,INDIRECT(VLOOKUP($E620,보상!$S:$AA,2,FALSE)),MATCH(AI$6,INDIRECT(VLOOKUP($E620,보상!$S:$AA,3,FALSE)),0),FALSE),VLOOKUP($B620,INDIRECT(VLOOKUP($E620&amp;"_U",보상!$S:$AA,2,FALSE)),MATCH(AI$6,INDIRECT(VLOOKUP($E620&amp;"_U",보상!$S:$AA,3,FALSE)),0),FALSE)),"ERROR")</f>
        <v>1</v>
      </c>
      <c r="AJ620" s="22">
        <v>0</v>
      </c>
      <c r="AK620" s="22">
        <v>0</v>
      </c>
      <c r="AL620" s="22">
        <v>0</v>
      </c>
      <c r="AM620" s="22" t="b">
        <v>0</v>
      </c>
      <c r="AN620" s="22">
        <v>0</v>
      </c>
      <c r="AO620" s="22">
        <v>0</v>
      </c>
    </row>
    <row r="621" spans="2:41" ht="16.5" customHeight="1" x14ac:dyDescent="0.3">
      <c r="B621" s="153">
        <f t="shared" si="30"/>
        <v>1090703</v>
      </c>
      <c r="C621" s="22">
        <v>1090703</v>
      </c>
      <c r="D621" s="156" t="str">
        <f ca="1">IFERROR(IFERROR(VLOOKUP($B621,INDIRECT(VLOOKUP($E621,보상!$S:$AA,2,FALSE)),MATCH(D$6,INDIRECT(VLOOKUP($E621,보상!$S:$AA,3,FALSE)),0),FALSE),VLOOKUP($B621,INDIRECT(VLOOKUP($E621&amp;"_U",보상!$S:$AA,2,FALSE)),MATCH(D$6,INDIRECT(VLOOKUP($E621&amp;"_U",보상!$S:$AA,3,FALSE)),0),FALSE)),"ERROR")</f>
        <v>후발대를 위한 경고</v>
      </c>
      <c r="E621" s="22" t="s">
        <v>384</v>
      </c>
      <c r="F621" s="22">
        <f>COUNTIF($C$8:$C621,$C621)</f>
        <v>1</v>
      </c>
      <c r="G621" s="22" t="b">
        <v>0</v>
      </c>
      <c r="H621" s="22">
        <v>0</v>
      </c>
      <c r="I621" s="129">
        <f>IFERROR(IF(H621=0,0,VLOOKUP(VLOOKUP(H621,#REF!,MATCH("strMailTitleID",#REF!,0),FALSE),#REF!,2,FALSE)),"ERROR")</f>
        <v>0</v>
      </c>
      <c r="J621" s="176">
        <v>0</v>
      </c>
      <c r="K621" s="129">
        <f>IFERROR(IF(J621=0,0,VLOOKUP(VLOOKUP(J621,#REF!,MATCH("strMailTitleID",#REF!,0),FALSE),#REF!,2,FALSE)),"ERROR")</f>
        <v>0</v>
      </c>
      <c r="L621" s="22">
        <f ca="1">IFERROR(IFERROR(VLOOKUP($B621,INDIRECT(VLOOKUP($E621,보상!$S:$AA,2,FALSE)),MATCH(L$6,INDIRECT(VLOOKUP($E621,보상!$S:$AA,3,FALSE)),0),FALSE),VLOOKUP($B621,INDIRECT(VLOOKUP($E621&amp;"_U",보상!$S:$AA,2,FALSE)),MATCH(L$6,INDIRECT(VLOOKUP($E621&amp;"_U",보상!$S:$AA,3,FALSE)),0),FALSE)),"ERROR")</f>
        <v>103800</v>
      </c>
      <c r="M621" s="22">
        <v>0</v>
      </c>
      <c r="N621" s="22">
        <v>0</v>
      </c>
      <c r="O621" s="22">
        <v>0</v>
      </c>
      <c r="P621" s="22" t="str">
        <f ca="1">IFERROR(IFERROR(VLOOKUP($B621,INDIRECT(VLOOKUP($E621,보상!$S:$AA,2,FALSE)),MATCH(P$6,INDIRECT(VLOOKUP($E621,보상!$S:$AA,3,FALSE)),0),FALSE),VLOOKUP($B621,INDIRECT(VLOOKUP($E621&amp;"_U",보상!$S:$AA,2,FALSE)),MATCH(P$6,INDIRECT(VLOOKUP($E621&amp;"_U",보상!$S:$AA,3,FALSE)),0),FALSE)),"ERROR")</f>
        <v>Gold</v>
      </c>
      <c r="Q621" s="22">
        <f ca="1">IFERROR(IFERROR(VLOOKUP($B621,INDIRECT(VLOOKUP($E621,보상!$S:$AA,2,FALSE)),MATCH(Q$6,INDIRECT(VLOOKUP($E621,보상!$S:$AA,3,FALSE)),0),FALSE),VLOOKUP($B621,INDIRECT(VLOOKUP($E621&amp;"_U",보상!$S:$AA,2,FALSE)),MATCH(Q$6,INDIRECT(VLOOKUP($E621&amp;"_U",보상!$S:$AA,3,FALSE)),0),FALSE)),"ERROR")</f>
        <v>48790</v>
      </c>
      <c r="R621" s="22" t="b">
        <v>0</v>
      </c>
      <c r="S621" s="22" t="b">
        <v>0</v>
      </c>
      <c r="T621" s="22">
        <f ca="1">IFERROR(IF(W621=0,0,VLOOKUP(W621,보상!$D:$K,6,FALSE)),"-")</f>
        <v>0</v>
      </c>
      <c r="U621" s="22">
        <f ca="1">IFERROR(IF(W621=0,0,VLOOKUP(W621,보상!$D:$K,7,FALSE)),"-")</f>
        <v>0</v>
      </c>
      <c r="V621" s="22">
        <f ca="1">IFERROR(IF(W621=0,0,VLOOKUP(W621,보상!$D:$K,8,FALSE)),"-")</f>
        <v>0</v>
      </c>
      <c r="W621" s="22">
        <f ca="1">IFERROR(IFERROR(VLOOKUP($B621,INDIRECT(VLOOKUP($E621,보상!$S:$AA,2,FALSE)),MATCH(W$6,INDIRECT(VLOOKUP($E621,보상!$S:$AA,3,FALSE)),0),FALSE),VLOOKUP($B621,INDIRECT(VLOOKUP($E621&amp;"_U",보상!$S:$AA,2,FALSE)),MATCH(W$6,INDIRECT(VLOOKUP($E621&amp;"_U",보상!$S:$AA,3,FALSE)),0),FALSE)),"ERROR")</f>
        <v>4003031</v>
      </c>
      <c r="X621" s="134" t="str">
        <f ca="1">IFERROR(IF(W621=0,0,VLOOKUP(SUBSTITUTE(VLOOKUP(W621,#REF!,MATCH("strItemName",#REF!,0),FALSE),"SUI_",""),#REF!,2,FALSE)),"ERROR")</f>
        <v>ERROR</v>
      </c>
      <c r="Y621" s="22">
        <f t="shared" ca="1" si="31"/>
        <v>4003031</v>
      </c>
      <c r="Z621" s="134" t="str">
        <f ca="1">IFERROR(IF(Y621=0,0,VLOOKUP(SUBSTITUTE(VLOOKUP(Y621,#REF!,MATCH("strItemName",#REF!,0),FALSE),"SUI_",""),#REF!,2,FALSE)),"ERROR")</f>
        <v>ERROR</v>
      </c>
      <c r="AA621" s="22">
        <f t="shared" ca="1" si="31"/>
        <v>4003031</v>
      </c>
      <c r="AB621" s="134" t="str">
        <f ca="1">IFERROR(IF(AA621=0,0,VLOOKUP(SUBSTITUTE(VLOOKUP(AA621,#REF!,MATCH("strItemName",#REF!,0),FALSE),"SUI_",""),#REF!,2,FALSE)),"ERROR")</f>
        <v>ERROR</v>
      </c>
      <c r="AC621" s="22">
        <f t="shared" ca="1" si="31"/>
        <v>4003031</v>
      </c>
      <c r="AD621" s="134" t="str">
        <f ca="1">IFERROR(IF(AC621=0,0,VLOOKUP(SUBSTITUTE(VLOOKUP(AC621,#REF!,MATCH("strItemName",#REF!,0),FALSE),"SUI_",""),#REF!,2,FALSE)),"ERROR")</f>
        <v>ERROR</v>
      </c>
      <c r="AE621" s="22">
        <f t="shared" ca="1" si="31"/>
        <v>4003031</v>
      </c>
      <c r="AF621" s="134" t="str">
        <f ca="1">IFERROR(IF(AE621=0,0,VLOOKUP(SUBSTITUTE(VLOOKUP(AE621,#REF!,MATCH("strItemName",#REF!,0),FALSE),"SUI_",""),#REF!,2,FALSE)),"ERROR")</f>
        <v>ERROR</v>
      </c>
      <c r="AG621" s="88">
        <v>0</v>
      </c>
      <c r="AH621" s="134">
        <f>IFERROR(IF(AG621=0,0,VLOOKUP(SUBSTITUTE(VLOOKUP(AG621,#REF!,MATCH("strItemName",#REF!,0),FALSE),"SUI_",""),#REF!,2,FALSE)),"ERROR")</f>
        <v>0</v>
      </c>
      <c r="AI621" s="22">
        <f ca="1">IFERROR(IFERROR(VLOOKUP($B621,INDIRECT(VLOOKUP($E621,보상!$S:$AA,2,FALSE)),MATCH(AI$6,INDIRECT(VLOOKUP($E621,보상!$S:$AA,3,FALSE)),0),FALSE),VLOOKUP($B621,INDIRECT(VLOOKUP($E621&amp;"_U",보상!$S:$AA,2,FALSE)),MATCH(AI$6,INDIRECT(VLOOKUP($E621&amp;"_U",보상!$S:$AA,3,FALSE)),0),FALSE)),"ERROR")</f>
        <v>1</v>
      </c>
      <c r="AJ621" s="22">
        <v>0</v>
      </c>
      <c r="AK621" s="22">
        <v>0</v>
      </c>
      <c r="AL621" s="22">
        <v>0</v>
      </c>
      <c r="AM621" s="22" t="b">
        <v>0</v>
      </c>
      <c r="AN621" s="22">
        <v>0</v>
      </c>
      <c r="AO621" s="22">
        <v>0</v>
      </c>
    </row>
    <row r="622" spans="2:41" ht="16.5" customHeight="1" x14ac:dyDescent="0.3">
      <c r="B622" s="153">
        <f t="shared" si="30"/>
        <v>1090803</v>
      </c>
      <c r="C622" s="22">
        <v>1090803</v>
      </c>
      <c r="D622" s="156" t="str">
        <f ca="1">IFERROR(IFERROR(VLOOKUP($B622,INDIRECT(VLOOKUP($E622,보상!$S:$AA,2,FALSE)),MATCH(D$6,INDIRECT(VLOOKUP($E622,보상!$S:$AA,3,FALSE)),0),FALSE),VLOOKUP($B622,INDIRECT(VLOOKUP($E622&amp;"_U",보상!$S:$AA,2,FALSE)),MATCH(D$6,INDIRECT(VLOOKUP($E622&amp;"_U",보상!$S:$AA,3,FALSE)),0),FALSE)),"ERROR")</f>
        <v>시체 포식충의 목표</v>
      </c>
      <c r="E622" s="22" t="s">
        <v>384</v>
      </c>
      <c r="F622" s="22">
        <f>COUNTIF($C$8:$C622,$C622)</f>
        <v>1</v>
      </c>
      <c r="G622" s="22" t="b">
        <v>0</v>
      </c>
      <c r="H622" s="22">
        <v>0</v>
      </c>
      <c r="I622" s="129">
        <f>IFERROR(IF(H622=0,0,VLOOKUP(VLOOKUP(H622,#REF!,MATCH("strMailTitleID",#REF!,0),FALSE),#REF!,2,FALSE)),"ERROR")</f>
        <v>0</v>
      </c>
      <c r="J622" s="176">
        <v>0</v>
      </c>
      <c r="K622" s="129">
        <f>IFERROR(IF(J622=0,0,VLOOKUP(VLOOKUP(J622,#REF!,MATCH("strMailTitleID",#REF!,0),FALSE),#REF!,2,FALSE)),"ERROR")</f>
        <v>0</v>
      </c>
      <c r="L622" s="22">
        <f ca="1">IFERROR(IFERROR(VLOOKUP($B622,INDIRECT(VLOOKUP($E622,보상!$S:$AA,2,FALSE)),MATCH(L$6,INDIRECT(VLOOKUP($E622,보상!$S:$AA,3,FALSE)),0),FALSE),VLOOKUP($B622,INDIRECT(VLOOKUP($E622&amp;"_U",보상!$S:$AA,2,FALSE)),MATCH(L$6,INDIRECT(VLOOKUP($E622&amp;"_U",보상!$S:$AA,3,FALSE)),0),FALSE)),"ERROR")</f>
        <v>103800</v>
      </c>
      <c r="M622" s="22">
        <v>0</v>
      </c>
      <c r="N622" s="22">
        <v>0</v>
      </c>
      <c r="O622" s="22">
        <v>0</v>
      </c>
      <c r="P622" s="22" t="str">
        <f ca="1">IFERROR(IFERROR(VLOOKUP($B622,INDIRECT(VLOOKUP($E622,보상!$S:$AA,2,FALSE)),MATCH(P$6,INDIRECT(VLOOKUP($E622,보상!$S:$AA,3,FALSE)),0),FALSE),VLOOKUP($B622,INDIRECT(VLOOKUP($E622&amp;"_U",보상!$S:$AA,2,FALSE)),MATCH(P$6,INDIRECT(VLOOKUP($E622&amp;"_U",보상!$S:$AA,3,FALSE)),0),FALSE)),"ERROR")</f>
        <v>Gold</v>
      </c>
      <c r="Q622" s="22">
        <f ca="1">IFERROR(IFERROR(VLOOKUP($B622,INDIRECT(VLOOKUP($E622,보상!$S:$AA,2,FALSE)),MATCH(Q$6,INDIRECT(VLOOKUP($E622,보상!$S:$AA,3,FALSE)),0),FALSE),VLOOKUP($B622,INDIRECT(VLOOKUP($E622&amp;"_U",보상!$S:$AA,2,FALSE)),MATCH(Q$6,INDIRECT(VLOOKUP($E622&amp;"_U",보상!$S:$AA,3,FALSE)),0),FALSE)),"ERROR")</f>
        <v>48790</v>
      </c>
      <c r="R622" s="22" t="b">
        <v>0</v>
      </c>
      <c r="S622" s="22" t="b">
        <v>0</v>
      </c>
      <c r="T622" s="22">
        <f ca="1">IFERROR(IF(W622=0,0,VLOOKUP(W622,보상!$D:$K,6,FALSE)),"-")</f>
        <v>0</v>
      </c>
      <c r="U622" s="22">
        <f ca="1">IFERROR(IF(W622=0,0,VLOOKUP(W622,보상!$D:$K,7,FALSE)),"-")</f>
        <v>1750</v>
      </c>
      <c r="V622" s="22">
        <f ca="1">IFERROR(IF(W622=0,0,VLOOKUP(W622,보상!$D:$K,8,FALSE)),"-")</f>
        <v>0</v>
      </c>
      <c r="W622" s="22">
        <f ca="1">IFERROR(IFERROR(VLOOKUP($B622,INDIRECT(VLOOKUP($E622,보상!$S:$AA,2,FALSE)),MATCH(W$6,INDIRECT(VLOOKUP($E622,보상!$S:$AA,3,FALSE)),0),FALSE),VLOOKUP($B622,INDIRECT(VLOOKUP($E622&amp;"_U",보상!$S:$AA,2,FALSE)),MATCH(W$6,INDIRECT(VLOOKUP($E622&amp;"_U",보상!$S:$AA,3,FALSE)),0),FALSE)),"ERROR")</f>
        <v>242001</v>
      </c>
      <c r="X622" s="134" t="str">
        <f ca="1">IFERROR(IF(W622=0,0,VLOOKUP(SUBSTITUTE(VLOOKUP(W622,#REF!,MATCH("strItemName",#REF!,0),FALSE),"SUI_",""),#REF!,2,FALSE)),"ERROR")</f>
        <v>ERROR</v>
      </c>
      <c r="Y622" s="22">
        <f t="shared" ca="1" si="31"/>
        <v>242001</v>
      </c>
      <c r="Z622" s="134" t="str">
        <f ca="1">IFERROR(IF(Y622=0,0,VLOOKUP(SUBSTITUTE(VLOOKUP(Y622,#REF!,MATCH("strItemName",#REF!,0),FALSE),"SUI_",""),#REF!,2,FALSE)),"ERROR")</f>
        <v>ERROR</v>
      </c>
      <c r="AA622" s="22">
        <f t="shared" ca="1" si="31"/>
        <v>242001</v>
      </c>
      <c r="AB622" s="134" t="str">
        <f ca="1">IFERROR(IF(AA622=0,0,VLOOKUP(SUBSTITUTE(VLOOKUP(AA622,#REF!,MATCH("strItemName",#REF!,0),FALSE),"SUI_",""),#REF!,2,FALSE)),"ERROR")</f>
        <v>ERROR</v>
      </c>
      <c r="AC622" s="22">
        <f t="shared" ca="1" si="31"/>
        <v>242001</v>
      </c>
      <c r="AD622" s="134" t="str">
        <f ca="1">IFERROR(IF(AC622=0,0,VLOOKUP(SUBSTITUTE(VLOOKUP(AC622,#REF!,MATCH("strItemName",#REF!,0),FALSE),"SUI_",""),#REF!,2,FALSE)),"ERROR")</f>
        <v>ERROR</v>
      </c>
      <c r="AE622" s="22">
        <f t="shared" ca="1" si="31"/>
        <v>242001</v>
      </c>
      <c r="AF622" s="134" t="str">
        <f ca="1">IFERROR(IF(AE622=0,0,VLOOKUP(SUBSTITUTE(VLOOKUP(AE622,#REF!,MATCH("strItemName",#REF!,0),FALSE),"SUI_",""),#REF!,2,FALSE)),"ERROR")</f>
        <v>ERROR</v>
      </c>
      <c r="AG622" s="88">
        <v>0</v>
      </c>
      <c r="AH622" s="134">
        <f>IFERROR(IF(AG622=0,0,VLOOKUP(SUBSTITUTE(VLOOKUP(AG622,#REF!,MATCH("strItemName",#REF!,0),FALSE),"SUI_",""),#REF!,2,FALSE)),"ERROR")</f>
        <v>0</v>
      </c>
      <c r="AI622" s="22">
        <f ca="1">IFERROR(IFERROR(VLOOKUP($B622,INDIRECT(VLOOKUP($E622,보상!$S:$AA,2,FALSE)),MATCH(AI$6,INDIRECT(VLOOKUP($E622,보상!$S:$AA,3,FALSE)),0),FALSE),VLOOKUP($B622,INDIRECT(VLOOKUP($E622&amp;"_U",보상!$S:$AA,2,FALSE)),MATCH(AI$6,INDIRECT(VLOOKUP($E622&amp;"_U",보상!$S:$AA,3,FALSE)),0),FALSE)),"ERROR")</f>
        <v>1</v>
      </c>
      <c r="AJ622" s="22">
        <v>0</v>
      </c>
      <c r="AK622" s="22">
        <v>0</v>
      </c>
      <c r="AL622" s="22">
        <v>0</v>
      </c>
      <c r="AM622" s="22" t="b">
        <v>0</v>
      </c>
      <c r="AN622" s="22">
        <v>0</v>
      </c>
      <c r="AO622" s="22">
        <v>0</v>
      </c>
    </row>
    <row r="623" spans="2:41" ht="16.5" customHeight="1" x14ac:dyDescent="0.3">
      <c r="B623" s="153">
        <f t="shared" si="30"/>
        <v>1090903</v>
      </c>
      <c r="C623" s="22">
        <v>1090903</v>
      </c>
      <c r="D623" s="156" t="str">
        <f ca="1">IFERROR(IFERROR(VLOOKUP($B623,INDIRECT(VLOOKUP($E623,보상!$S:$AA,2,FALSE)),MATCH(D$6,INDIRECT(VLOOKUP($E623,보상!$S:$AA,3,FALSE)),0),FALSE),VLOOKUP($B623,INDIRECT(VLOOKUP($E623&amp;"_U",보상!$S:$AA,2,FALSE)),MATCH(D$6,INDIRECT(VLOOKUP($E623&amp;"_U",보상!$S:$AA,3,FALSE)),0),FALSE)),"ERROR")</f>
        <v>무너진 레기움의 방어선</v>
      </c>
      <c r="E623" s="22" t="s">
        <v>384</v>
      </c>
      <c r="F623" s="22">
        <f>COUNTIF($C$8:$C623,$C623)</f>
        <v>1</v>
      </c>
      <c r="G623" s="22" t="b">
        <v>0</v>
      </c>
      <c r="H623" s="22">
        <v>0</v>
      </c>
      <c r="I623" s="129">
        <f>IFERROR(IF(H623=0,0,VLOOKUP(VLOOKUP(H623,#REF!,MATCH("strMailTitleID",#REF!,0),FALSE),#REF!,2,FALSE)),"ERROR")</f>
        <v>0</v>
      </c>
      <c r="J623" s="176">
        <v>0</v>
      </c>
      <c r="K623" s="129">
        <f>IFERROR(IF(J623=0,0,VLOOKUP(VLOOKUP(J623,#REF!,MATCH("strMailTitleID",#REF!,0),FALSE),#REF!,2,FALSE)),"ERROR")</f>
        <v>0</v>
      </c>
      <c r="L623" s="22">
        <f ca="1">IFERROR(IFERROR(VLOOKUP($B623,INDIRECT(VLOOKUP($E623,보상!$S:$AA,2,FALSE)),MATCH(L$6,INDIRECT(VLOOKUP($E623,보상!$S:$AA,3,FALSE)),0),FALSE),VLOOKUP($B623,INDIRECT(VLOOKUP($E623&amp;"_U",보상!$S:$AA,2,FALSE)),MATCH(L$6,INDIRECT(VLOOKUP($E623&amp;"_U",보상!$S:$AA,3,FALSE)),0),FALSE)),"ERROR")</f>
        <v>92260</v>
      </c>
      <c r="M623" s="22">
        <v>0</v>
      </c>
      <c r="N623" s="22">
        <v>0</v>
      </c>
      <c r="O623" s="22">
        <v>0</v>
      </c>
      <c r="P623" s="22" t="str">
        <f ca="1">IFERROR(IFERROR(VLOOKUP($B623,INDIRECT(VLOOKUP($E623,보상!$S:$AA,2,FALSE)),MATCH(P$6,INDIRECT(VLOOKUP($E623,보상!$S:$AA,3,FALSE)),0),FALSE),VLOOKUP($B623,INDIRECT(VLOOKUP($E623&amp;"_U",보상!$S:$AA,2,FALSE)),MATCH(P$6,INDIRECT(VLOOKUP($E623&amp;"_U",보상!$S:$AA,3,FALSE)),0),FALSE)),"ERROR")</f>
        <v>Gold</v>
      </c>
      <c r="Q623" s="22">
        <f ca="1">IFERROR(IFERROR(VLOOKUP($B623,INDIRECT(VLOOKUP($E623,보상!$S:$AA,2,FALSE)),MATCH(Q$6,INDIRECT(VLOOKUP($E623,보상!$S:$AA,3,FALSE)),0),FALSE),VLOOKUP($B623,INDIRECT(VLOOKUP($E623&amp;"_U",보상!$S:$AA,2,FALSE)),MATCH(Q$6,INDIRECT(VLOOKUP($E623&amp;"_U",보상!$S:$AA,3,FALSE)),0),FALSE)),"ERROR")</f>
        <v>48790</v>
      </c>
      <c r="R623" s="22" t="b">
        <v>0</v>
      </c>
      <c r="S623" s="22" t="b">
        <v>0</v>
      </c>
      <c r="T623" s="22">
        <f ca="1">IFERROR(IF(W623=0,0,VLOOKUP(W623,보상!$D:$K,6,FALSE)),"-")</f>
        <v>0</v>
      </c>
      <c r="U623" s="22">
        <f ca="1">IFERROR(IF(W623=0,0,VLOOKUP(W623,보상!$D:$K,7,FALSE)),"-")</f>
        <v>0</v>
      </c>
      <c r="V623" s="22">
        <f ca="1">IFERROR(IF(W623=0,0,VLOOKUP(W623,보상!$D:$K,8,FALSE)),"-")</f>
        <v>0</v>
      </c>
      <c r="W623" s="22">
        <f ca="1">IFERROR(IFERROR(VLOOKUP($B623,INDIRECT(VLOOKUP($E623,보상!$S:$AA,2,FALSE)),MATCH(W$6,INDIRECT(VLOOKUP($E623,보상!$S:$AA,3,FALSE)),0),FALSE),VLOOKUP($B623,INDIRECT(VLOOKUP($E623&amp;"_U",보상!$S:$AA,2,FALSE)),MATCH(W$6,INDIRECT(VLOOKUP($E623&amp;"_U",보상!$S:$AA,3,FALSE)),0),FALSE)),"ERROR")</f>
        <v>2006001</v>
      </c>
      <c r="X623" s="134" t="str">
        <f ca="1">IFERROR(IF(W623=0,0,VLOOKUP(SUBSTITUTE(VLOOKUP(W623,#REF!,MATCH("strItemName",#REF!,0),FALSE),"SUI_",""),#REF!,2,FALSE)),"ERROR")</f>
        <v>ERROR</v>
      </c>
      <c r="Y623" s="22">
        <f t="shared" ca="1" si="31"/>
        <v>2006001</v>
      </c>
      <c r="Z623" s="134" t="str">
        <f ca="1">IFERROR(IF(Y623=0,0,VLOOKUP(SUBSTITUTE(VLOOKUP(Y623,#REF!,MATCH("strItemName",#REF!,0),FALSE),"SUI_",""),#REF!,2,FALSE)),"ERROR")</f>
        <v>ERROR</v>
      </c>
      <c r="AA623" s="22">
        <f t="shared" ca="1" si="31"/>
        <v>2006001</v>
      </c>
      <c r="AB623" s="134" t="str">
        <f ca="1">IFERROR(IF(AA623=0,0,VLOOKUP(SUBSTITUTE(VLOOKUP(AA623,#REF!,MATCH("strItemName",#REF!,0),FALSE),"SUI_",""),#REF!,2,FALSE)),"ERROR")</f>
        <v>ERROR</v>
      </c>
      <c r="AC623" s="22">
        <f t="shared" ca="1" si="31"/>
        <v>2006001</v>
      </c>
      <c r="AD623" s="134" t="str">
        <f ca="1">IFERROR(IF(AC623=0,0,VLOOKUP(SUBSTITUTE(VLOOKUP(AC623,#REF!,MATCH("strItemName",#REF!,0),FALSE),"SUI_",""),#REF!,2,FALSE)),"ERROR")</f>
        <v>ERROR</v>
      </c>
      <c r="AE623" s="22">
        <f t="shared" ca="1" si="31"/>
        <v>2006001</v>
      </c>
      <c r="AF623" s="134" t="str">
        <f ca="1">IFERROR(IF(AE623=0,0,VLOOKUP(SUBSTITUTE(VLOOKUP(AE623,#REF!,MATCH("strItemName",#REF!,0),FALSE),"SUI_",""),#REF!,2,FALSE)),"ERROR")</f>
        <v>ERROR</v>
      </c>
      <c r="AG623" s="88">
        <v>0</v>
      </c>
      <c r="AH623" s="134">
        <f>IFERROR(IF(AG623=0,0,VLOOKUP(SUBSTITUTE(VLOOKUP(AG623,#REF!,MATCH("strItemName",#REF!,0),FALSE),"SUI_",""),#REF!,2,FALSE)),"ERROR")</f>
        <v>0</v>
      </c>
      <c r="AI623" s="22">
        <f ca="1">IFERROR(IFERROR(VLOOKUP($B623,INDIRECT(VLOOKUP($E623,보상!$S:$AA,2,FALSE)),MATCH(AI$6,INDIRECT(VLOOKUP($E623,보상!$S:$AA,3,FALSE)),0),FALSE),VLOOKUP($B623,INDIRECT(VLOOKUP($E623&amp;"_U",보상!$S:$AA,2,FALSE)),MATCH(AI$6,INDIRECT(VLOOKUP($E623&amp;"_U",보상!$S:$AA,3,FALSE)),0),FALSE)),"ERROR")</f>
        <v>5</v>
      </c>
      <c r="AJ623" s="22">
        <v>0</v>
      </c>
      <c r="AK623" s="22">
        <v>0</v>
      </c>
      <c r="AL623" s="22">
        <v>0</v>
      </c>
      <c r="AM623" s="22" t="b">
        <v>0</v>
      </c>
      <c r="AN623" s="22">
        <v>0</v>
      </c>
      <c r="AO623" s="22">
        <v>0</v>
      </c>
    </row>
    <row r="624" spans="2:41" ht="16.5" customHeight="1" x14ac:dyDescent="0.3">
      <c r="B624" s="153">
        <f t="shared" si="30"/>
        <v>1091003</v>
      </c>
      <c r="C624" s="22">
        <v>1091003</v>
      </c>
      <c r="D624" s="156" t="str">
        <f ca="1">IFERROR(IFERROR(VLOOKUP($B624,INDIRECT(VLOOKUP($E624,보상!$S:$AA,2,FALSE)),MATCH(D$6,INDIRECT(VLOOKUP($E624,보상!$S:$AA,3,FALSE)),0),FALSE),VLOOKUP($B624,INDIRECT(VLOOKUP($E624&amp;"_U",보상!$S:$AA,2,FALSE)),MATCH(D$6,INDIRECT(VLOOKUP($E624&amp;"_U",보상!$S:$AA,3,FALSE)),0),FALSE)),"ERROR")</f>
        <v>동부 경비 초소의 변고</v>
      </c>
      <c r="E624" s="22" t="s">
        <v>384</v>
      </c>
      <c r="F624" s="22">
        <f>COUNTIF($C$8:$C624,$C624)</f>
        <v>1</v>
      </c>
      <c r="G624" s="22" t="b">
        <v>0</v>
      </c>
      <c r="H624" s="22">
        <v>0</v>
      </c>
      <c r="I624" s="129">
        <f>IFERROR(IF(H624=0,0,VLOOKUP(VLOOKUP(H624,#REF!,MATCH("strMailTitleID",#REF!,0),FALSE),#REF!,2,FALSE)),"ERROR")</f>
        <v>0</v>
      </c>
      <c r="J624" s="176">
        <v>0</v>
      </c>
      <c r="K624" s="129">
        <f>IFERROR(IF(J624=0,0,VLOOKUP(VLOOKUP(J624,#REF!,MATCH("strMailTitleID",#REF!,0),FALSE),#REF!,2,FALSE)),"ERROR")</f>
        <v>0</v>
      </c>
      <c r="L624" s="22">
        <f ca="1">IFERROR(IFERROR(VLOOKUP($B624,INDIRECT(VLOOKUP($E624,보상!$S:$AA,2,FALSE)),MATCH(L$6,INDIRECT(VLOOKUP($E624,보상!$S:$AA,3,FALSE)),0),FALSE),VLOOKUP($B624,INDIRECT(VLOOKUP($E624&amp;"_U",보상!$S:$AA,2,FALSE)),MATCH(L$6,INDIRECT(VLOOKUP($E624&amp;"_U",보상!$S:$AA,3,FALSE)),0),FALSE)),"ERROR")</f>
        <v>103800</v>
      </c>
      <c r="M624" s="22">
        <v>0</v>
      </c>
      <c r="N624" s="22">
        <v>0</v>
      </c>
      <c r="O624" s="22">
        <v>0</v>
      </c>
      <c r="P624" s="22" t="str">
        <f ca="1">IFERROR(IFERROR(VLOOKUP($B624,INDIRECT(VLOOKUP($E624,보상!$S:$AA,2,FALSE)),MATCH(P$6,INDIRECT(VLOOKUP($E624,보상!$S:$AA,3,FALSE)),0),FALSE),VLOOKUP($B624,INDIRECT(VLOOKUP($E624&amp;"_U",보상!$S:$AA,2,FALSE)),MATCH(P$6,INDIRECT(VLOOKUP($E624&amp;"_U",보상!$S:$AA,3,FALSE)),0),FALSE)),"ERROR")</f>
        <v>Gold</v>
      </c>
      <c r="Q624" s="22">
        <f ca="1">IFERROR(IFERROR(VLOOKUP($B624,INDIRECT(VLOOKUP($E624,보상!$S:$AA,2,FALSE)),MATCH(Q$6,INDIRECT(VLOOKUP($E624,보상!$S:$AA,3,FALSE)),0),FALSE),VLOOKUP($B624,INDIRECT(VLOOKUP($E624&amp;"_U",보상!$S:$AA,2,FALSE)),MATCH(Q$6,INDIRECT(VLOOKUP($E624&amp;"_U",보상!$S:$AA,3,FALSE)),0),FALSE)),"ERROR")</f>
        <v>48790</v>
      </c>
      <c r="R624" s="22" t="b">
        <v>0</v>
      </c>
      <c r="S624" s="22" t="b">
        <v>0</v>
      </c>
      <c r="T624" s="22">
        <f ca="1">IFERROR(IF(W624=0,0,VLOOKUP(W624,보상!$D:$K,6,FALSE)),"-")</f>
        <v>0</v>
      </c>
      <c r="U624" s="22">
        <f ca="1">IFERROR(IF(W624=0,0,VLOOKUP(W624,보상!$D:$K,7,FALSE)),"-")</f>
        <v>5250</v>
      </c>
      <c r="V624" s="22">
        <f ca="1">IFERROR(IF(W624=0,0,VLOOKUP(W624,보상!$D:$K,8,FALSE)),"-")</f>
        <v>0</v>
      </c>
      <c r="W624" s="22">
        <f ca="1">IFERROR(IFERROR(VLOOKUP($B624,INDIRECT(VLOOKUP($E624,보상!$S:$AA,2,FALSE)),MATCH(W$6,INDIRECT(VLOOKUP($E624,보상!$S:$AA,3,FALSE)),0),FALSE),VLOOKUP($B624,INDIRECT(VLOOKUP($E624&amp;"_U",보상!$S:$AA,2,FALSE)),MATCH(W$6,INDIRECT(VLOOKUP($E624&amp;"_U",보상!$S:$AA,3,FALSE)),0),FALSE)),"ERROR")</f>
        <v>243001</v>
      </c>
      <c r="X624" s="134" t="str">
        <f ca="1">IFERROR(IF(W624=0,0,VLOOKUP(SUBSTITUTE(VLOOKUP(W624,#REF!,MATCH("strItemName",#REF!,0),FALSE),"SUI_",""),#REF!,2,FALSE)),"ERROR")</f>
        <v>ERROR</v>
      </c>
      <c r="Y624" s="22">
        <f t="shared" ca="1" si="31"/>
        <v>243001</v>
      </c>
      <c r="Z624" s="134" t="str">
        <f ca="1">IFERROR(IF(Y624=0,0,VLOOKUP(SUBSTITUTE(VLOOKUP(Y624,#REF!,MATCH("strItemName",#REF!,0),FALSE),"SUI_",""),#REF!,2,FALSE)),"ERROR")</f>
        <v>ERROR</v>
      </c>
      <c r="AA624" s="22">
        <f t="shared" ca="1" si="31"/>
        <v>243001</v>
      </c>
      <c r="AB624" s="134" t="str">
        <f ca="1">IFERROR(IF(AA624=0,0,VLOOKUP(SUBSTITUTE(VLOOKUP(AA624,#REF!,MATCH("strItemName",#REF!,0),FALSE),"SUI_",""),#REF!,2,FALSE)),"ERROR")</f>
        <v>ERROR</v>
      </c>
      <c r="AC624" s="22">
        <f t="shared" ca="1" si="31"/>
        <v>243001</v>
      </c>
      <c r="AD624" s="134" t="str">
        <f ca="1">IFERROR(IF(AC624=0,0,VLOOKUP(SUBSTITUTE(VLOOKUP(AC624,#REF!,MATCH("strItemName",#REF!,0),FALSE),"SUI_",""),#REF!,2,FALSE)),"ERROR")</f>
        <v>ERROR</v>
      </c>
      <c r="AE624" s="22">
        <f t="shared" ca="1" si="31"/>
        <v>243001</v>
      </c>
      <c r="AF624" s="134" t="str">
        <f ca="1">IFERROR(IF(AE624=0,0,VLOOKUP(SUBSTITUTE(VLOOKUP(AE624,#REF!,MATCH("strItemName",#REF!,0),FALSE),"SUI_",""),#REF!,2,FALSE)),"ERROR")</f>
        <v>ERROR</v>
      </c>
      <c r="AG624" s="88">
        <v>0</v>
      </c>
      <c r="AH624" s="134">
        <f>IFERROR(IF(AG624=0,0,VLOOKUP(SUBSTITUTE(VLOOKUP(AG624,#REF!,MATCH("strItemName",#REF!,0),FALSE),"SUI_",""),#REF!,2,FALSE)),"ERROR")</f>
        <v>0</v>
      </c>
      <c r="AI624" s="22">
        <f ca="1">IFERROR(IFERROR(VLOOKUP($B624,INDIRECT(VLOOKUP($E624,보상!$S:$AA,2,FALSE)),MATCH(AI$6,INDIRECT(VLOOKUP($E624,보상!$S:$AA,3,FALSE)),0),FALSE),VLOOKUP($B624,INDIRECT(VLOOKUP($E624&amp;"_U",보상!$S:$AA,2,FALSE)),MATCH(AI$6,INDIRECT(VLOOKUP($E624&amp;"_U",보상!$S:$AA,3,FALSE)),0),FALSE)),"ERROR")</f>
        <v>1</v>
      </c>
      <c r="AJ624" s="22">
        <v>0</v>
      </c>
      <c r="AK624" s="22">
        <v>0</v>
      </c>
      <c r="AL624" s="22">
        <v>0</v>
      </c>
      <c r="AM624" s="22" t="b">
        <v>0</v>
      </c>
      <c r="AN624" s="22">
        <v>0</v>
      </c>
      <c r="AO624" s="22">
        <v>0</v>
      </c>
    </row>
    <row r="625" spans="2:41" ht="16.5" customHeight="1" x14ac:dyDescent="0.3">
      <c r="B625" s="153">
        <f t="shared" si="30"/>
        <v>1091103</v>
      </c>
      <c r="C625" s="22">
        <v>1091103</v>
      </c>
      <c r="D625" s="156" t="str">
        <f ca="1">IFERROR(IFERROR(VLOOKUP($B625,INDIRECT(VLOOKUP($E625,보상!$S:$AA,2,FALSE)),MATCH(D$6,INDIRECT(VLOOKUP($E625,보상!$S:$AA,3,FALSE)),0),FALSE),VLOOKUP($B625,INDIRECT(VLOOKUP($E625&amp;"_U",보상!$S:$AA,2,FALSE)),MATCH(D$6,INDIRECT(VLOOKUP($E625&amp;"_U",보상!$S:$AA,3,FALSE)),0),FALSE)),"ERROR")</f>
        <v>살아남지 못한 자들</v>
      </c>
      <c r="E625" s="22" t="s">
        <v>384</v>
      </c>
      <c r="F625" s="22">
        <f>COUNTIF($C$8:$C625,$C625)</f>
        <v>1</v>
      </c>
      <c r="G625" s="22" t="b">
        <v>0</v>
      </c>
      <c r="H625" s="22">
        <v>0</v>
      </c>
      <c r="I625" s="129">
        <f>IFERROR(IF(H625=0,0,VLOOKUP(VLOOKUP(H625,#REF!,MATCH("strMailTitleID",#REF!,0),FALSE),#REF!,2,FALSE)),"ERROR")</f>
        <v>0</v>
      </c>
      <c r="J625" s="176">
        <v>0</v>
      </c>
      <c r="K625" s="129">
        <f>IFERROR(IF(J625=0,0,VLOOKUP(VLOOKUP(J625,#REF!,MATCH("strMailTitleID",#REF!,0),FALSE),#REF!,2,FALSE)),"ERROR")</f>
        <v>0</v>
      </c>
      <c r="L625" s="22">
        <f ca="1">IFERROR(IFERROR(VLOOKUP($B625,INDIRECT(VLOOKUP($E625,보상!$S:$AA,2,FALSE)),MATCH(L$6,INDIRECT(VLOOKUP($E625,보상!$S:$AA,3,FALSE)),0),FALSE),VLOOKUP($B625,INDIRECT(VLOOKUP($E625&amp;"_U",보상!$S:$AA,2,FALSE)),MATCH(L$6,INDIRECT(VLOOKUP($E625&amp;"_U",보상!$S:$AA,3,FALSE)),0),FALSE)),"ERROR")</f>
        <v>92260</v>
      </c>
      <c r="M625" s="22">
        <v>0</v>
      </c>
      <c r="N625" s="22">
        <v>0</v>
      </c>
      <c r="O625" s="22">
        <v>0</v>
      </c>
      <c r="P625" s="22" t="str">
        <f ca="1">IFERROR(IFERROR(VLOOKUP($B625,INDIRECT(VLOOKUP($E625,보상!$S:$AA,2,FALSE)),MATCH(P$6,INDIRECT(VLOOKUP($E625,보상!$S:$AA,3,FALSE)),0),FALSE),VLOOKUP($B625,INDIRECT(VLOOKUP($E625&amp;"_U",보상!$S:$AA,2,FALSE)),MATCH(P$6,INDIRECT(VLOOKUP($E625&amp;"_U",보상!$S:$AA,3,FALSE)),0),FALSE)),"ERROR")</f>
        <v>Gold</v>
      </c>
      <c r="Q625" s="22">
        <f ca="1">IFERROR(IFERROR(VLOOKUP($B625,INDIRECT(VLOOKUP($E625,보상!$S:$AA,2,FALSE)),MATCH(Q$6,INDIRECT(VLOOKUP($E625,보상!$S:$AA,3,FALSE)),0),FALSE),VLOOKUP($B625,INDIRECT(VLOOKUP($E625&amp;"_U",보상!$S:$AA,2,FALSE)),MATCH(Q$6,INDIRECT(VLOOKUP($E625&amp;"_U",보상!$S:$AA,3,FALSE)),0),FALSE)),"ERROR")</f>
        <v>48790</v>
      </c>
      <c r="R625" s="22" t="b">
        <v>0</v>
      </c>
      <c r="S625" s="22" t="b">
        <v>0</v>
      </c>
      <c r="T625" s="22">
        <f ca="1">IFERROR(IF(W625=0,0,VLOOKUP(W625,보상!$D:$K,6,FALSE)),"-")</f>
        <v>7500</v>
      </c>
      <c r="U625" s="22">
        <f ca="1">IFERROR(IF(W625=0,0,VLOOKUP(W625,보상!$D:$K,7,FALSE)),"-")</f>
        <v>0</v>
      </c>
      <c r="V625" s="22">
        <f ca="1">IFERROR(IF(W625=0,0,VLOOKUP(W625,보상!$D:$K,8,FALSE)),"-")</f>
        <v>0</v>
      </c>
      <c r="W625" s="22">
        <f ca="1">IFERROR(IFERROR(VLOOKUP($B625,INDIRECT(VLOOKUP($E625,보상!$S:$AA,2,FALSE)),MATCH(W$6,INDIRECT(VLOOKUP($E625,보상!$S:$AA,3,FALSE)),0),FALSE),VLOOKUP($B625,INDIRECT(VLOOKUP($E625&amp;"_U",보상!$S:$AA,2,FALSE)),MATCH(W$6,INDIRECT(VLOOKUP($E625&amp;"_U",보상!$S:$AA,3,FALSE)),0),FALSE)),"ERROR")</f>
        <v>153001</v>
      </c>
      <c r="X625" s="134" t="str">
        <f ca="1">IFERROR(IF(W625=0,0,VLOOKUP(SUBSTITUTE(VLOOKUP(W625,#REF!,MATCH("strItemName",#REF!,0),FALSE),"SUI_",""),#REF!,2,FALSE)),"ERROR")</f>
        <v>ERROR</v>
      </c>
      <c r="Y625" s="22">
        <f t="shared" ca="1" si="31"/>
        <v>153001</v>
      </c>
      <c r="Z625" s="134" t="str">
        <f ca="1">IFERROR(IF(Y625=0,0,VLOOKUP(SUBSTITUTE(VLOOKUP(Y625,#REF!,MATCH("strItemName",#REF!,0),FALSE),"SUI_",""),#REF!,2,FALSE)),"ERROR")</f>
        <v>ERROR</v>
      </c>
      <c r="AA625" s="22">
        <f t="shared" ca="1" si="31"/>
        <v>153001</v>
      </c>
      <c r="AB625" s="134" t="str">
        <f ca="1">IFERROR(IF(AA625=0,0,VLOOKUP(SUBSTITUTE(VLOOKUP(AA625,#REF!,MATCH("strItemName",#REF!,0),FALSE),"SUI_",""),#REF!,2,FALSE)),"ERROR")</f>
        <v>ERROR</v>
      </c>
      <c r="AC625" s="22">
        <f t="shared" ca="1" si="31"/>
        <v>153001</v>
      </c>
      <c r="AD625" s="134" t="str">
        <f ca="1">IFERROR(IF(AC625=0,0,VLOOKUP(SUBSTITUTE(VLOOKUP(AC625,#REF!,MATCH("strItemName",#REF!,0),FALSE),"SUI_",""),#REF!,2,FALSE)),"ERROR")</f>
        <v>ERROR</v>
      </c>
      <c r="AE625" s="22">
        <f t="shared" ca="1" si="31"/>
        <v>153001</v>
      </c>
      <c r="AF625" s="134" t="str">
        <f ca="1">IFERROR(IF(AE625=0,0,VLOOKUP(SUBSTITUTE(VLOOKUP(AE625,#REF!,MATCH("strItemName",#REF!,0),FALSE),"SUI_",""),#REF!,2,FALSE)),"ERROR")</f>
        <v>ERROR</v>
      </c>
      <c r="AG625" s="88">
        <v>0</v>
      </c>
      <c r="AH625" s="134">
        <f>IFERROR(IF(AG625=0,0,VLOOKUP(SUBSTITUTE(VLOOKUP(AG625,#REF!,MATCH("strItemName",#REF!,0),FALSE),"SUI_",""),#REF!,2,FALSE)),"ERROR")</f>
        <v>0</v>
      </c>
      <c r="AI625" s="22">
        <f ca="1">IFERROR(IFERROR(VLOOKUP($B625,INDIRECT(VLOOKUP($E625,보상!$S:$AA,2,FALSE)),MATCH(AI$6,INDIRECT(VLOOKUP($E625,보상!$S:$AA,3,FALSE)),0),FALSE),VLOOKUP($B625,INDIRECT(VLOOKUP($E625&amp;"_U",보상!$S:$AA,2,FALSE)),MATCH(AI$6,INDIRECT(VLOOKUP($E625&amp;"_U",보상!$S:$AA,3,FALSE)),0),FALSE)),"ERROR")</f>
        <v>1</v>
      </c>
      <c r="AJ625" s="22">
        <v>0</v>
      </c>
      <c r="AK625" s="22">
        <v>0</v>
      </c>
      <c r="AL625" s="22">
        <v>0</v>
      </c>
      <c r="AM625" s="22" t="b">
        <v>0</v>
      </c>
      <c r="AN625" s="22">
        <v>0</v>
      </c>
      <c r="AO625" s="22">
        <v>0</v>
      </c>
    </row>
    <row r="626" spans="2:41" ht="16.5" customHeight="1" x14ac:dyDescent="0.3">
      <c r="B626" s="153">
        <f t="shared" si="30"/>
        <v>1091203</v>
      </c>
      <c r="C626" s="22">
        <v>1091203</v>
      </c>
      <c r="D626" s="156" t="str">
        <f ca="1">IFERROR(IFERROR(VLOOKUP($B626,INDIRECT(VLOOKUP($E626,보상!$S:$AA,2,FALSE)),MATCH(D$6,INDIRECT(VLOOKUP($E626,보상!$S:$AA,3,FALSE)),0),FALSE),VLOOKUP($B626,INDIRECT(VLOOKUP($E626&amp;"_U",보상!$S:$AA,2,FALSE)),MATCH(D$6,INDIRECT(VLOOKUP($E626&amp;"_U",보상!$S:$AA,3,FALSE)),0),FALSE)),"ERROR")</f>
        <v>급박한 선택</v>
      </c>
      <c r="E626" s="22" t="s">
        <v>384</v>
      </c>
      <c r="F626" s="22">
        <f>COUNTIF($C$8:$C626,$C626)</f>
        <v>1</v>
      </c>
      <c r="G626" s="22" t="b">
        <v>0</v>
      </c>
      <c r="H626" s="22">
        <v>0</v>
      </c>
      <c r="I626" s="129">
        <f>IFERROR(IF(H626=0,0,VLOOKUP(VLOOKUP(H626,#REF!,MATCH("strMailTitleID",#REF!,0),FALSE),#REF!,2,FALSE)),"ERROR")</f>
        <v>0</v>
      </c>
      <c r="J626" s="176">
        <v>0</v>
      </c>
      <c r="K626" s="129">
        <f>IFERROR(IF(J626=0,0,VLOOKUP(VLOOKUP(J626,#REF!,MATCH("strMailTitleID",#REF!,0),FALSE),#REF!,2,FALSE)),"ERROR")</f>
        <v>0</v>
      </c>
      <c r="L626" s="22">
        <f ca="1">IFERROR(IFERROR(VLOOKUP($B626,INDIRECT(VLOOKUP($E626,보상!$S:$AA,2,FALSE)),MATCH(L$6,INDIRECT(VLOOKUP($E626,보상!$S:$AA,3,FALSE)),0),FALSE),VLOOKUP($B626,INDIRECT(VLOOKUP($E626&amp;"_U",보상!$S:$AA,2,FALSE)),MATCH(L$6,INDIRECT(VLOOKUP($E626&amp;"_U",보상!$S:$AA,3,FALSE)),0),FALSE)),"ERROR")</f>
        <v>110720</v>
      </c>
      <c r="M626" s="22">
        <v>0</v>
      </c>
      <c r="N626" s="22">
        <v>0</v>
      </c>
      <c r="O626" s="22">
        <v>0</v>
      </c>
      <c r="P626" s="22" t="str">
        <f ca="1">IFERROR(IFERROR(VLOOKUP($B626,INDIRECT(VLOOKUP($E626,보상!$S:$AA,2,FALSE)),MATCH(P$6,INDIRECT(VLOOKUP($E626,보상!$S:$AA,3,FALSE)),0),FALSE),VLOOKUP($B626,INDIRECT(VLOOKUP($E626&amp;"_U",보상!$S:$AA,2,FALSE)),MATCH(P$6,INDIRECT(VLOOKUP($E626&amp;"_U",보상!$S:$AA,3,FALSE)),0),FALSE)),"ERROR")</f>
        <v>Gold</v>
      </c>
      <c r="Q626" s="22">
        <f ca="1">IFERROR(IFERROR(VLOOKUP($B626,INDIRECT(VLOOKUP($E626,보상!$S:$AA,2,FALSE)),MATCH(Q$6,INDIRECT(VLOOKUP($E626,보상!$S:$AA,3,FALSE)),0),FALSE),VLOOKUP($B626,INDIRECT(VLOOKUP($E626&amp;"_U",보상!$S:$AA,2,FALSE)),MATCH(Q$6,INDIRECT(VLOOKUP($E626&amp;"_U",보상!$S:$AA,3,FALSE)),0),FALSE)),"ERROR")</f>
        <v>49420</v>
      </c>
      <c r="R626" s="22" t="b">
        <v>0</v>
      </c>
      <c r="S626" s="22" t="b">
        <v>0</v>
      </c>
      <c r="T626" s="22">
        <f ca="1">IFERROR(IF(W626=0,0,VLOOKUP(W626,보상!$D:$K,6,FALSE)),"-")</f>
        <v>0</v>
      </c>
      <c r="U626" s="22">
        <f ca="1">IFERROR(IF(W626=0,0,VLOOKUP(W626,보상!$D:$K,7,FALSE)),"-")</f>
        <v>5250</v>
      </c>
      <c r="V626" s="22">
        <f ca="1">IFERROR(IF(W626=0,0,VLOOKUP(W626,보상!$D:$K,8,FALSE)),"-")</f>
        <v>0</v>
      </c>
      <c r="W626" s="22">
        <f ca="1">IFERROR(IFERROR(VLOOKUP($B626,INDIRECT(VLOOKUP($E626,보상!$S:$AA,2,FALSE)),MATCH(W$6,INDIRECT(VLOOKUP($E626,보상!$S:$AA,3,FALSE)),0),FALSE),VLOOKUP($B626,INDIRECT(VLOOKUP($E626&amp;"_U",보상!$S:$AA,2,FALSE)),MATCH(W$6,INDIRECT(VLOOKUP($E626&amp;"_U",보상!$S:$AA,3,FALSE)),0),FALSE)),"ERROR")</f>
        <v>243001</v>
      </c>
      <c r="X626" s="134" t="str">
        <f ca="1">IFERROR(IF(W626=0,0,VLOOKUP(SUBSTITUTE(VLOOKUP(W626,#REF!,MATCH("strItemName",#REF!,0),FALSE),"SUI_",""),#REF!,2,FALSE)),"ERROR")</f>
        <v>ERROR</v>
      </c>
      <c r="Y626" s="22">
        <f t="shared" ca="1" si="31"/>
        <v>243001</v>
      </c>
      <c r="Z626" s="134" t="str">
        <f ca="1">IFERROR(IF(Y626=0,0,VLOOKUP(SUBSTITUTE(VLOOKUP(Y626,#REF!,MATCH("strItemName",#REF!,0),FALSE),"SUI_",""),#REF!,2,FALSE)),"ERROR")</f>
        <v>ERROR</v>
      </c>
      <c r="AA626" s="22">
        <f t="shared" ca="1" si="31"/>
        <v>243001</v>
      </c>
      <c r="AB626" s="134" t="str">
        <f ca="1">IFERROR(IF(AA626=0,0,VLOOKUP(SUBSTITUTE(VLOOKUP(AA626,#REF!,MATCH("strItemName",#REF!,0),FALSE),"SUI_",""),#REF!,2,FALSE)),"ERROR")</f>
        <v>ERROR</v>
      </c>
      <c r="AC626" s="22">
        <f t="shared" ca="1" si="31"/>
        <v>243001</v>
      </c>
      <c r="AD626" s="134" t="str">
        <f ca="1">IFERROR(IF(AC626=0,0,VLOOKUP(SUBSTITUTE(VLOOKUP(AC626,#REF!,MATCH("strItemName",#REF!,0),FALSE),"SUI_",""),#REF!,2,FALSE)),"ERROR")</f>
        <v>ERROR</v>
      </c>
      <c r="AE626" s="22">
        <f t="shared" ca="1" si="31"/>
        <v>243001</v>
      </c>
      <c r="AF626" s="134" t="str">
        <f ca="1">IFERROR(IF(AE626=0,0,VLOOKUP(SUBSTITUTE(VLOOKUP(AE626,#REF!,MATCH("strItemName",#REF!,0),FALSE),"SUI_",""),#REF!,2,FALSE)),"ERROR")</f>
        <v>ERROR</v>
      </c>
      <c r="AG626" s="88">
        <v>0</v>
      </c>
      <c r="AH626" s="134">
        <f>IFERROR(IF(AG626=0,0,VLOOKUP(SUBSTITUTE(VLOOKUP(AG626,#REF!,MATCH("strItemName",#REF!,0),FALSE),"SUI_",""),#REF!,2,FALSE)),"ERROR")</f>
        <v>0</v>
      </c>
      <c r="AI626" s="22">
        <f ca="1">IFERROR(IFERROR(VLOOKUP($B626,INDIRECT(VLOOKUP($E626,보상!$S:$AA,2,FALSE)),MATCH(AI$6,INDIRECT(VLOOKUP($E626,보상!$S:$AA,3,FALSE)),0),FALSE),VLOOKUP($B626,INDIRECT(VLOOKUP($E626&amp;"_U",보상!$S:$AA,2,FALSE)),MATCH(AI$6,INDIRECT(VLOOKUP($E626&amp;"_U",보상!$S:$AA,3,FALSE)),0),FALSE)),"ERROR")</f>
        <v>1</v>
      </c>
      <c r="AJ626" s="22">
        <v>0</v>
      </c>
      <c r="AK626" s="22">
        <v>0</v>
      </c>
      <c r="AL626" s="22">
        <v>0</v>
      </c>
      <c r="AM626" s="22" t="b">
        <v>0</v>
      </c>
      <c r="AN626" s="22">
        <v>0</v>
      </c>
      <c r="AO626" s="22">
        <v>0</v>
      </c>
    </row>
    <row r="627" spans="2:41" ht="16.5" customHeight="1" x14ac:dyDescent="0.3">
      <c r="B627" s="153">
        <f t="shared" si="30"/>
        <v>1091303</v>
      </c>
      <c r="C627" s="22">
        <v>1091303</v>
      </c>
      <c r="D627" s="156" t="str">
        <f ca="1">IFERROR(IFERROR(VLOOKUP($B627,INDIRECT(VLOOKUP($E627,보상!$S:$AA,2,FALSE)),MATCH(D$6,INDIRECT(VLOOKUP($E627,보상!$S:$AA,3,FALSE)),0),FALSE),VLOOKUP($B627,INDIRECT(VLOOKUP($E627&amp;"_U",보상!$S:$AA,2,FALSE)),MATCH(D$6,INDIRECT(VLOOKUP($E627&amp;"_U",보상!$S:$AA,3,FALSE)),0),FALSE)),"ERROR")</f>
        <v>습격자의 정체</v>
      </c>
      <c r="E627" s="22" t="s">
        <v>384</v>
      </c>
      <c r="F627" s="22">
        <f>COUNTIF($C$8:$C627,$C627)</f>
        <v>1</v>
      </c>
      <c r="G627" s="22" t="b">
        <v>0</v>
      </c>
      <c r="H627" s="22">
        <v>0</v>
      </c>
      <c r="I627" s="129">
        <f>IFERROR(IF(H627=0,0,VLOOKUP(VLOOKUP(H627,#REF!,MATCH("strMailTitleID",#REF!,0),FALSE),#REF!,2,FALSE)),"ERROR")</f>
        <v>0</v>
      </c>
      <c r="J627" s="176">
        <v>0</v>
      </c>
      <c r="K627" s="129">
        <f>IFERROR(IF(J627=0,0,VLOOKUP(VLOOKUP(J627,#REF!,MATCH("strMailTitleID",#REF!,0),FALSE),#REF!,2,FALSE)),"ERROR")</f>
        <v>0</v>
      </c>
      <c r="L627" s="22">
        <f ca="1">IFERROR(IFERROR(VLOOKUP($B627,INDIRECT(VLOOKUP($E627,보상!$S:$AA,2,FALSE)),MATCH(L$6,INDIRECT(VLOOKUP($E627,보상!$S:$AA,3,FALSE)),0),FALSE),VLOOKUP($B627,INDIRECT(VLOOKUP($E627&amp;"_U",보상!$S:$AA,2,FALSE)),MATCH(L$6,INDIRECT(VLOOKUP($E627&amp;"_U",보상!$S:$AA,3,FALSE)),0),FALSE)),"ERROR")</f>
        <v>110720</v>
      </c>
      <c r="M627" s="22">
        <v>0</v>
      </c>
      <c r="N627" s="22">
        <v>0</v>
      </c>
      <c r="O627" s="22">
        <v>0</v>
      </c>
      <c r="P627" s="22" t="str">
        <f ca="1">IFERROR(IFERROR(VLOOKUP($B627,INDIRECT(VLOOKUP($E627,보상!$S:$AA,2,FALSE)),MATCH(P$6,INDIRECT(VLOOKUP($E627,보상!$S:$AA,3,FALSE)),0),FALSE),VLOOKUP($B627,INDIRECT(VLOOKUP($E627&amp;"_U",보상!$S:$AA,2,FALSE)),MATCH(P$6,INDIRECT(VLOOKUP($E627&amp;"_U",보상!$S:$AA,3,FALSE)),0),FALSE)),"ERROR")</f>
        <v>Gold</v>
      </c>
      <c r="Q627" s="22">
        <f ca="1">IFERROR(IFERROR(VLOOKUP($B627,INDIRECT(VLOOKUP($E627,보상!$S:$AA,2,FALSE)),MATCH(Q$6,INDIRECT(VLOOKUP($E627,보상!$S:$AA,3,FALSE)),0),FALSE),VLOOKUP($B627,INDIRECT(VLOOKUP($E627&amp;"_U",보상!$S:$AA,2,FALSE)),MATCH(Q$6,INDIRECT(VLOOKUP($E627&amp;"_U",보상!$S:$AA,3,FALSE)),0),FALSE)),"ERROR")</f>
        <v>49420</v>
      </c>
      <c r="R627" s="22" t="b">
        <v>0</v>
      </c>
      <c r="S627" s="22" t="b">
        <v>0</v>
      </c>
      <c r="T627" s="22">
        <f ca="1">IFERROR(IF(W627=0,0,VLOOKUP(W627,보상!$D:$K,6,FALSE)),"-")</f>
        <v>0</v>
      </c>
      <c r="U627" s="22">
        <f ca="1">IFERROR(IF(W627=0,0,VLOOKUP(W627,보상!$D:$K,7,FALSE)),"-")</f>
        <v>0</v>
      </c>
      <c r="V627" s="22">
        <f ca="1">IFERROR(IF(W627=0,0,VLOOKUP(W627,보상!$D:$K,8,FALSE)),"-")</f>
        <v>0</v>
      </c>
      <c r="W627" s="22">
        <f ca="1">IFERROR(IFERROR(VLOOKUP($B627,INDIRECT(VLOOKUP($E627,보상!$S:$AA,2,FALSE)),MATCH(W$6,INDIRECT(VLOOKUP($E627,보상!$S:$AA,3,FALSE)),0),FALSE),VLOOKUP($B627,INDIRECT(VLOOKUP($E627&amp;"_U",보상!$S:$AA,2,FALSE)),MATCH(W$6,INDIRECT(VLOOKUP($E627&amp;"_U",보상!$S:$AA,3,FALSE)),0),FALSE)),"ERROR")</f>
        <v>4003031</v>
      </c>
      <c r="X627" s="134" t="str">
        <f ca="1">IFERROR(IF(W627=0,0,VLOOKUP(SUBSTITUTE(VLOOKUP(W627,#REF!,MATCH("strItemName",#REF!,0),FALSE),"SUI_",""),#REF!,2,FALSE)),"ERROR")</f>
        <v>ERROR</v>
      </c>
      <c r="Y627" s="22">
        <f t="shared" ca="1" si="31"/>
        <v>4003031</v>
      </c>
      <c r="Z627" s="134" t="str">
        <f ca="1">IFERROR(IF(Y627=0,0,VLOOKUP(SUBSTITUTE(VLOOKUP(Y627,#REF!,MATCH("strItemName",#REF!,0),FALSE),"SUI_",""),#REF!,2,FALSE)),"ERROR")</f>
        <v>ERROR</v>
      </c>
      <c r="AA627" s="22">
        <f t="shared" ca="1" si="31"/>
        <v>4003031</v>
      </c>
      <c r="AB627" s="134" t="str">
        <f ca="1">IFERROR(IF(AA627=0,0,VLOOKUP(SUBSTITUTE(VLOOKUP(AA627,#REF!,MATCH("strItemName",#REF!,0),FALSE),"SUI_",""),#REF!,2,FALSE)),"ERROR")</f>
        <v>ERROR</v>
      </c>
      <c r="AC627" s="22">
        <f t="shared" ca="1" si="31"/>
        <v>4003031</v>
      </c>
      <c r="AD627" s="134" t="str">
        <f ca="1">IFERROR(IF(AC627=0,0,VLOOKUP(SUBSTITUTE(VLOOKUP(AC627,#REF!,MATCH("strItemName",#REF!,0),FALSE),"SUI_",""),#REF!,2,FALSE)),"ERROR")</f>
        <v>ERROR</v>
      </c>
      <c r="AE627" s="22">
        <f t="shared" ca="1" si="31"/>
        <v>4003031</v>
      </c>
      <c r="AF627" s="134" t="str">
        <f ca="1">IFERROR(IF(AE627=0,0,VLOOKUP(SUBSTITUTE(VLOOKUP(AE627,#REF!,MATCH("strItemName",#REF!,0),FALSE),"SUI_",""),#REF!,2,FALSE)),"ERROR")</f>
        <v>ERROR</v>
      </c>
      <c r="AG627" s="88">
        <v>0</v>
      </c>
      <c r="AH627" s="134">
        <f>IFERROR(IF(AG627=0,0,VLOOKUP(SUBSTITUTE(VLOOKUP(AG627,#REF!,MATCH("strItemName",#REF!,0),FALSE),"SUI_",""),#REF!,2,FALSE)),"ERROR")</f>
        <v>0</v>
      </c>
      <c r="AI627" s="22">
        <f ca="1">IFERROR(IFERROR(VLOOKUP($B627,INDIRECT(VLOOKUP($E627,보상!$S:$AA,2,FALSE)),MATCH(AI$6,INDIRECT(VLOOKUP($E627,보상!$S:$AA,3,FALSE)),0),FALSE),VLOOKUP($B627,INDIRECT(VLOOKUP($E627&amp;"_U",보상!$S:$AA,2,FALSE)),MATCH(AI$6,INDIRECT(VLOOKUP($E627&amp;"_U",보상!$S:$AA,3,FALSE)),0),FALSE)),"ERROR")</f>
        <v>1</v>
      </c>
      <c r="AJ627" s="22">
        <v>0</v>
      </c>
      <c r="AK627" s="22">
        <v>0</v>
      </c>
      <c r="AL627" s="22">
        <v>0</v>
      </c>
      <c r="AM627" s="22" t="b">
        <v>0</v>
      </c>
      <c r="AN627" s="22">
        <v>0</v>
      </c>
      <c r="AO627" s="22">
        <v>0</v>
      </c>
    </row>
    <row r="628" spans="2:41" ht="16.5" customHeight="1" x14ac:dyDescent="0.3">
      <c r="B628" s="153">
        <f t="shared" si="30"/>
        <v>1091403</v>
      </c>
      <c r="C628" s="22">
        <v>1091403</v>
      </c>
      <c r="D628" s="156" t="str">
        <f ca="1">IFERROR(IFERROR(VLOOKUP($B628,INDIRECT(VLOOKUP($E628,보상!$S:$AA,2,FALSE)),MATCH(D$6,INDIRECT(VLOOKUP($E628,보상!$S:$AA,3,FALSE)),0),FALSE),VLOOKUP($B628,INDIRECT(VLOOKUP($E628&amp;"_U",보상!$S:$AA,2,FALSE)),MATCH(D$6,INDIRECT(VLOOKUP($E628&amp;"_U",보상!$S:$AA,3,FALSE)),0),FALSE)),"ERROR")</f>
        <v>트루쿨 부족 견제</v>
      </c>
      <c r="E628" s="22" t="s">
        <v>384</v>
      </c>
      <c r="F628" s="22">
        <f>COUNTIF($C$8:$C628,$C628)</f>
        <v>1</v>
      </c>
      <c r="G628" s="22" t="b">
        <v>0</v>
      </c>
      <c r="H628" s="22">
        <v>0</v>
      </c>
      <c r="I628" s="129">
        <f>IFERROR(IF(H628=0,0,VLOOKUP(VLOOKUP(H628,#REF!,MATCH("strMailTitleID",#REF!,0),FALSE),#REF!,2,FALSE)),"ERROR")</f>
        <v>0</v>
      </c>
      <c r="J628" s="176">
        <v>0</v>
      </c>
      <c r="K628" s="129">
        <f>IFERROR(IF(J628=0,0,VLOOKUP(VLOOKUP(J628,#REF!,MATCH("strMailTitleID",#REF!,0),FALSE),#REF!,2,FALSE)),"ERROR")</f>
        <v>0</v>
      </c>
      <c r="L628" s="22">
        <f ca="1">IFERROR(IFERROR(VLOOKUP($B628,INDIRECT(VLOOKUP($E628,보상!$S:$AA,2,FALSE)),MATCH(L$6,INDIRECT(VLOOKUP($E628,보상!$S:$AA,3,FALSE)),0),FALSE),VLOOKUP($B628,INDIRECT(VLOOKUP($E628&amp;"_U",보상!$S:$AA,2,FALSE)),MATCH(L$6,INDIRECT(VLOOKUP($E628&amp;"_U",보상!$S:$AA,3,FALSE)),0),FALSE)),"ERROR")</f>
        <v>124560</v>
      </c>
      <c r="M628" s="22">
        <v>0</v>
      </c>
      <c r="N628" s="22">
        <v>0</v>
      </c>
      <c r="O628" s="22">
        <v>0</v>
      </c>
      <c r="P628" s="22" t="str">
        <f ca="1">IFERROR(IFERROR(VLOOKUP($B628,INDIRECT(VLOOKUP($E628,보상!$S:$AA,2,FALSE)),MATCH(P$6,INDIRECT(VLOOKUP($E628,보상!$S:$AA,3,FALSE)),0),FALSE),VLOOKUP($B628,INDIRECT(VLOOKUP($E628&amp;"_U",보상!$S:$AA,2,FALSE)),MATCH(P$6,INDIRECT(VLOOKUP($E628&amp;"_U",보상!$S:$AA,3,FALSE)),0),FALSE)),"ERROR")</f>
        <v>Gold</v>
      </c>
      <c r="Q628" s="22">
        <f ca="1">IFERROR(IFERROR(VLOOKUP($B628,INDIRECT(VLOOKUP($E628,보상!$S:$AA,2,FALSE)),MATCH(Q$6,INDIRECT(VLOOKUP($E628,보상!$S:$AA,3,FALSE)),0),FALSE),VLOOKUP($B628,INDIRECT(VLOOKUP($E628&amp;"_U",보상!$S:$AA,2,FALSE)),MATCH(Q$6,INDIRECT(VLOOKUP($E628&amp;"_U",보상!$S:$AA,3,FALSE)),0),FALSE)),"ERROR")</f>
        <v>49420</v>
      </c>
      <c r="R628" s="22" t="b">
        <v>0</v>
      </c>
      <c r="S628" s="22" t="b">
        <v>0</v>
      </c>
      <c r="T628" s="22">
        <f ca="1">IFERROR(IF(W628=0,0,VLOOKUP(W628,보상!$D:$K,6,FALSE)),"-")</f>
        <v>0</v>
      </c>
      <c r="U628" s="22">
        <f ca="1">IFERROR(IF(W628=0,0,VLOOKUP(W628,보상!$D:$K,7,FALSE)),"-")</f>
        <v>0</v>
      </c>
      <c r="V628" s="22">
        <f ca="1">IFERROR(IF(W628=0,0,VLOOKUP(W628,보상!$D:$K,8,FALSE)),"-")</f>
        <v>0</v>
      </c>
      <c r="W628" s="22">
        <f ca="1">IFERROR(IFERROR(VLOOKUP($B628,INDIRECT(VLOOKUP($E628,보상!$S:$AA,2,FALSE)),MATCH(W$6,INDIRECT(VLOOKUP($E628,보상!$S:$AA,3,FALSE)),0),FALSE),VLOOKUP($B628,INDIRECT(VLOOKUP($E628&amp;"_U",보상!$S:$AA,2,FALSE)),MATCH(W$6,INDIRECT(VLOOKUP($E628&amp;"_U",보상!$S:$AA,3,FALSE)),0),FALSE)),"ERROR")</f>
        <v>4013010</v>
      </c>
      <c r="X628" s="134" t="str">
        <f ca="1">IFERROR(IF(W628=0,0,VLOOKUP(SUBSTITUTE(VLOOKUP(W628,#REF!,MATCH("strItemName",#REF!,0),FALSE),"SUI_",""),#REF!,2,FALSE)),"ERROR")</f>
        <v>ERROR</v>
      </c>
      <c r="Y628" s="22">
        <f t="shared" ca="1" si="31"/>
        <v>4013010</v>
      </c>
      <c r="Z628" s="134" t="str">
        <f ca="1">IFERROR(IF(Y628=0,0,VLOOKUP(SUBSTITUTE(VLOOKUP(Y628,#REF!,MATCH("strItemName",#REF!,0),FALSE),"SUI_",""),#REF!,2,FALSE)),"ERROR")</f>
        <v>ERROR</v>
      </c>
      <c r="AA628" s="22">
        <f t="shared" ca="1" si="31"/>
        <v>4013010</v>
      </c>
      <c r="AB628" s="134" t="str">
        <f ca="1">IFERROR(IF(AA628=0,0,VLOOKUP(SUBSTITUTE(VLOOKUP(AA628,#REF!,MATCH("strItemName",#REF!,0),FALSE),"SUI_",""),#REF!,2,FALSE)),"ERROR")</f>
        <v>ERROR</v>
      </c>
      <c r="AC628" s="22">
        <f t="shared" ca="1" si="31"/>
        <v>4013010</v>
      </c>
      <c r="AD628" s="134" t="str">
        <f ca="1">IFERROR(IF(AC628=0,0,VLOOKUP(SUBSTITUTE(VLOOKUP(AC628,#REF!,MATCH("strItemName",#REF!,0),FALSE),"SUI_",""),#REF!,2,FALSE)),"ERROR")</f>
        <v>ERROR</v>
      </c>
      <c r="AE628" s="22">
        <f t="shared" ca="1" si="31"/>
        <v>4013010</v>
      </c>
      <c r="AF628" s="134" t="str">
        <f ca="1">IFERROR(IF(AE628=0,0,VLOOKUP(SUBSTITUTE(VLOOKUP(AE628,#REF!,MATCH("strItemName",#REF!,0),FALSE),"SUI_",""),#REF!,2,FALSE)),"ERROR")</f>
        <v>ERROR</v>
      </c>
      <c r="AG628" s="88">
        <v>0</v>
      </c>
      <c r="AH628" s="134">
        <f>IFERROR(IF(AG628=0,0,VLOOKUP(SUBSTITUTE(VLOOKUP(AG628,#REF!,MATCH("strItemName",#REF!,0),FALSE),"SUI_",""),#REF!,2,FALSE)),"ERROR")</f>
        <v>0</v>
      </c>
      <c r="AI628" s="22">
        <f ca="1">IFERROR(IFERROR(VLOOKUP($B628,INDIRECT(VLOOKUP($E628,보상!$S:$AA,2,FALSE)),MATCH(AI$6,INDIRECT(VLOOKUP($E628,보상!$S:$AA,3,FALSE)),0),FALSE),VLOOKUP($B628,INDIRECT(VLOOKUP($E628&amp;"_U",보상!$S:$AA,2,FALSE)),MATCH(AI$6,INDIRECT(VLOOKUP($E628&amp;"_U",보상!$S:$AA,3,FALSE)),0),FALSE)),"ERROR")</f>
        <v>1</v>
      </c>
      <c r="AJ628" s="22">
        <v>0</v>
      </c>
      <c r="AK628" s="22">
        <v>0</v>
      </c>
      <c r="AL628" s="22">
        <v>0</v>
      </c>
      <c r="AM628" s="22" t="b">
        <v>0</v>
      </c>
      <c r="AN628" s="22">
        <v>0</v>
      </c>
      <c r="AO628" s="22">
        <v>0</v>
      </c>
    </row>
    <row r="629" spans="2:41" ht="16.5" customHeight="1" x14ac:dyDescent="0.3">
      <c r="B629" s="153">
        <f t="shared" si="30"/>
        <v>1091503</v>
      </c>
      <c r="C629" s="22">
        <v>1091503</v>
      </c>
      <c r="D629" s="156" t="str">
        <f ca="1">IFERROR(IFERROR(VLOOKUP($B629,INDIRECT(VLOOKUP($E629,보상!$S:$AA,2,FALSE)),MATCH(D$6,INDIRECT(VLOOKUP($E629,보상!$S:$AA,3,FALSE)),0),FALSE),VLOOKUP($B629,INDIRECT(VLOOKUP($E629&amp;"_U",보상!$S:$AA,2,FALSE)),MATCH(D$6,INDIRECT(VLOOKUP($E629&amp;"_U",보상!$S:$AA,3,FALSE)),0),FALSE)),"ERROR")</f>
        <v>침투</v>
      </c>
      <c r="E629" s="22" t="s">
        <v>384</v>
      </c>
      <c r="F629" s="22">
        <f>COUNTIF($C$8:$C629,$C629)</f>
        <v>1</v>
      </c>
      <c r="G629" s="22" t="b">
        <v>0</v>
      </c>
      <c r="H629" s="22">
        <v>0</v>
      </c>
      <c r="I629" s="129">
        <f>IFERROR(IF(H629=0,0,VLOOKUP(VLOOKUP(H629,#REF!,MATCH("strMailTitleID",#REF!,0),FALSE),#REF!,2,FALSE)),"ERROR")</f>
        <v>0</v>
      </c>
      <c r="J629" s="176">
        <v>0</v>
      </c>
      <c r="K629" s="129">
        <f>IFERROR(IF(J629=0,0,VLOOKUP(VLOOKUP(J629,#REF!,MATCH("strMailTitleID",#REF!,0),FALSE),#REF!,2,FALSE)),"ERROR")</f>
        <v>0</v>
      </c>
      <c r="L629" s="22">
        <f ca="1">IFERROR(IFERROR(VLOOKUP($B629,INDIRECT(VLOOKUP($E629,보상!$S:$AA,2,FALSE)),MATCH(L$6,INDIRECT(VLOOKUP($E629,보상!$S:$AA,3,FALSE)),0),FALSE),VLOOKUP($B629,INDIRECT(VLOOKUP($E629&amp;"_U",보상!$S:$AA,2,FALSE)),MATCH(L$6,INDIRECT(VLOOKUP($E629&amp;"_U",보상!$S:$AA,3,FALSE)),0),FALSE)),"ERROR")</f>
        <v>124560</v>
      </c>
      <c r="M629" s="22">
        <v>0</v>
      </c>
      <c r="N629" s="22">
        <v>0</v>
      </c>
      <c r="O629" s="22">
        <v>0</v>
      </c>
      <c r="P629" s="22" t="str">
        <f ca="1">IFERROR(IFERROR(VLOOKUP($B629,INDIRECT(VLOOKUP($E629,보상!$S:$AA,2,FALSE)),MATCH(P$6,INDIRECT(VLOOKUP($E629,보상!$S:$AA,3,FALSE)),0),FALSE),VLOOKUP($B629,INDIRECT(VLOOKUP($E629&amp;"_U",보상!$S:$AA,2,FALSE)),MATCH(P$6,INDIRECT(VLOOKUP($E629&amp;"_U",보상!$S:$AA,3,FALSE)),0),FALSE)),"ERROR")</f>
        <v>Gold</v>
      </c>
      <c r="Q629" s="22">
        <f ca="1">IFERROR(IFERROR(VLOOKUP($B629,INDIRECT(VLOOKUP($E629,보상!$S:$AA,2,FALSE)),MATCH(Q$6,INDIRECT(VLOOKUP($E629,보상!$S:$AA,3,FALSE)),0),FALSE),VLOOKUP($B629,INDIRECT(VLOOKUP($E629&amp;"_U",보상!$S:$AA,2,FALSE)),MATCH(Q$6,INDIRECT(VLOOKUP($E629&amp;"_U",보상!$S:$AA,3,FALSE)),0),FALSE)),"ERROR")</f>
        <v>49420</v>
      </c>
      <c r="R629" s="22" t="b">
        <v>0</v>
      </c>
      <c r="S629" s="22" t="b">
        <v>0</v>
      </c>
      <c r="T629" s="22">
        <f ca="1">IFERROR(IF(W629=0,0,VLOOKUP(W629,보상!$D:$K,6,FALSE)),"-")</f>
        <v>0</v>
      </c>
      <c r="U629" s="22">
        <f ca="1">IFERROR(IF(W629=0,0,VLOOKUP(W629,보상!$D:$K,7,FALSE)),"-")</f>
        <v>0</v>
      </c>
      <c r="V629" s="22">
        <f ca="1">IFERROR(IF(W629=0,0,VLOOKUP(W629,보상!$D:$K,8,FALSE)),"-")</f>
        <v>0</v>
      </c>
      <c r="W629" s="22">
        <f ca="1">IFERROR(IFERROR(VLOOKUP($B629,INDIRECT(VLOOKUP($E629,보상!$S:$AA,2,FALSE)),MATCH(W$6,INDIRECT(VLOOKUP($E629,보상!$S:$AA,3,FALSE)),0),FALSE),VLOOKUP($B629,INDIRECT(VLOOKUP($E629&amp;"_U",보상!$S:$AA,2,FALSE)),MATCH(W$6,INDIRECT(VLOOKUP($E629&amp;"_U",보상!$S:$AA,3,FALSE)),0),FALSE)),"ERROR")</f>
        <v>4003031</v>
      </c>
      <c r="X629" s="134" t="str">
        <f ca="1">IFERROR(IF(W629=0,0,VLOOKUP(SUBSTITUTE(VLOOKUP(W629,#REF!,MATCH("strItemName",#REF!,0),FALSE),"SUI_",""),#REF!,2,FALSE)),"ERROR")</f>
        <v>ERROR</v>
      </c>
      <c r="Y629" s="22">
        <f t="shared" ca="1" si="31"/>
        <v>4003031</v>
      </c>
      <c r="Z629" s="134" t="str">
        <f ca="1">IFERROR(IF(Y629=0,0,VLOOKUP(SUBSTITUTE(VLOOKUP(Y629,#REF!,MATCH("strItemName",#REF!,0),FALSE),"SUI_",""),#REF!,2,FALSE)),"ERROR")</f>
        <v>ERROR</v>
      </c>
      <c r="AA629" s="22">
        <f t="shared" ca="1" si="31"/>
        <v>4003031</v>
      </c>
      <c r="AB629" s="134" t="str">
        <f ca="1">IFERROR(IF(AA629=0,0,VLOOKUP(SUBSTITUTE(VLOOKUP(AA629,#REF!,MATCH("strItemName",#REF!,0),FALSE),"SUI_",""),#REF!,2,FALSE)),"ERROR")</f>
        <v>ERROR</v>
      </c>
      <c r="AC629" s="22">
        <f t="shared" ca="1" si="31"/>
        <v>4003031</v>
      </c>
      <c r="AD629" s="134" t="str">
        <f ca="1">IFERROR(IF(AC629=0,0,VLOOKUP(SUBSTITUTE(VLOOKUP(AC629,#REF!,MATCH("strItemName",#REF!,0),FALSE),"SUI_",""),#REF!,2,FALSE)),"ERROR")</f>
        <v>ERROR</v>
      </c>
      <c r="AE629" s="22">
        <f t="shared" ca="1" si="31"/>
        <v>4003031</v>
      </c>
      <c r="AF629" s="134" t="str">
        <f ca="1">IFERROR(IF(AE629=0,0,VLOOKUP(SUBSTITUTE(VLOOKUP(AE629,#REF!,MATCH("strItemName",#REF!,0),FALSE),"SUI_",""),#REF!,2,FALSE)),"ERROR")</f>
        <v>ERROR</v>
      </c>
      <c r="AG629" s="88">
        <v>0</v>
      </c>
      <c r="AH629" s="134">
        <f>IFERROR(IF(AG629=0,0,VLOOKUP(SUBSTITUTE(VLOOKUP(AG629,#REF!,MATCH("strItemName",#REF!,0),FALSE),"SUI_",""),#REF!,2,FALSE)),"ERROR")</f>
        <v>0</v>
      </c>
      <c r="AI629" s="22">
        <f ca="1">IFERROR(IFERROR(VLOOKUP($B629,INDIRECT(VLOOKUP($E629,보상!$S:$AA,2,FALSE)),MATCH(AI$6,INDIRECT(VLOOKUP($E629,보상!$S:$AA,3,FALSE)),0),FALSE),VLOOKUP($B629,INDIRECT(VLOOKUP($E629&amp;"_U",보상!$S:$AA,2,FALSE)),MATCH(AI$6,INDIRECT(VLOOKUP($E629&amp;"_U",보상!$S:$AA,3,FALSE)),0),FALSE)),"ERROR")</f>
        <v>1</v>
      </c>
      <c r="AJ629" s="22">
        <v>0</v>
      </c>
      <c r="AK629" s="22">
        <v>0</v>
      </c>
      <c r="AL629" s="22">
        <v>0</v>
      </c>
      <c r="AM629" s="22" t="b">
        <v>0</v>
      </c>
      <c r="AN629" s="22">
        <v>0</v>
      </c>
      <c r="AO629" s="22">
        <v>0</v>
      </c>
    </row>
    <row r="630" spans="2:41" ht="16.5" customHeight="1" x14ac:dyDescent="0.3">
      <c r="B630" s="153">
        <f t="shared" si="30"/>
        <v>1091603</v>
      </c>
      <c r="C630" s="22">
        <v>1091603</v>
      </c>
      <c r="D630" s="156" t="str">
        <f ca="1">IFERROR(IFERROR(VLOOKUP($B630,INDIRECT(VLOOKUP($E630,보상!$S:$AA,2,FALSE)),MATCH(D$6,INDIRECT(VLOOKUP($E630,보상!$S:$AA,3,FALSE)),0),FALSE),VLOOKUP($B630,INDIRECT(VLOOKUP($E630&amp;"_U",보상!$S:$AA,2,FALSE)),MATCH(D$6,INDIRECT(VLOOKUP($E630&amp;"_U",보상!$S:$AA,3,FALSE)),0),FALSE)),"ERROR")</f>
        <v>시선 끌기</v>
      </c>
      <c r="E630" s="22" t="s">
        <v>384</v>
      </c>
      <c r="F630" s="22">
        <f>COUNTIF($C$8:$C630,$C630)</f>
        <v>1</v>
      </c>
      <c r="G630" s="22" t="b">
        <v>0</v>
      </c>
      <c r="H630" s="22">
        <v>0</v>
      </c>
      <c r="I630" s="129">
        <f>IFERROR(IF(H630=0,0,VLOOKUP(VLOOKUP(H630,#REF!,MATCH("strMailTitleID",#REF!,0),FALSE),#REF!,2,FALSE)),"ERROR")</f>
        <v>0</v>
      </c>
      <c r="J630" s="176">
        <v>0</v>
      </c>
      <c r="K630" s="129">
        <f>IFERROR(IF(J630=0,0,VLOOKUP(VLOOKUP(J630,#REF!,MATCH("strMailTitleID",#REF!,0),FALSE),#REF!,2,FALSE)),"ERROR")</f>
        <v>0</v>
      </c>
      <c r="L630" s="22">
        <f ca="1">IFERROR(IFERROR(VLOOKUP($B630,INDIRECT(VLOOKUP($E630,보상!$S:$AA,2,FALSE)),MATCH(L$6,INDIRECT(VLOOKUP($E630,보상!$S:$AA,3,FALSE)),0),FALSE),VLOOKUP($B630,INDIRECT(VLOOKUP($E630&amp;"_U",보상!$S:$AA,2,FALSE)),MATCH(L$6,INDIRECT(VLOOKUP($E630&amp;"_U",보상!$S:$AA,3,FALSE)),0),FALSE)),"ERROR")</f>
        <v>110720</v>
      </c>
      <c r="M630" s="22">
        <v>0</v>
      </c>
      <c r="N630" s="22">
        <v>0</v>
      </c>
      <c r="O630" s="22">
        <v>0</v>
      </c>
      <c r="P630" s="22" t="str">
        <f ca="1">IFERROR(IFERROR(VLOOKUP($B630,INDIRECT(VLOOKUP($E630,보상!$S:$AA,2,FALSE)),MATCH(P$6,INDIRECT(VLOOKUP($E630,보상!$S:$AA,3,FALSE)),0),FALSE),VLOOKUP($B630,INDIRECT(VLOOKUP($E630&amp;"_U",보상!$S:$AA,2,FALSE)),MATCH(P$6,INDIRECT(VLOOKUP($E630&amp;"_U",보상!$S:$AA,3,FALSE)),0),FALSE)),"ERROR")</f>
        <v>Gold</v>
      </c>
      <c r="Q630" s="22">
        <f ca="1">IFERROR(IFERROR(VLOOKUP($B630,INDIRECT(VLOOKUP($E630,보상!$S:$AA,2,FALSE)),MATCH(Q$6,INDIRECT(VLOOKUP($E630,보상!$S:$AA,3,FALSE)),0),FALSE),VLOOKUP($B630,INDIRECT(VLOOKUP($E630&amp;"_U",보상!$S:$AA,2,FALSE)),MATCH(Q$6,INDIRECT(VLOOKUP($E630&amp;"_U",보상!$S:$AA,3,FALSE)),0),FALSE)),"ERROR")</f>
        <v>49420</v>
      </c>
      <c r="R630" s="22" t="b">
        <v>0</v>
      </c>
      <c r="S630" s="22" t="b">
        <v>0</v>
      </c>
      <c r="T630" s="22">
        <f ca="1">IFERROR(IF(W630=0,0,VLOOKUP(W630,보상!$D:$K,6,FALSE)),"-")</f>
        <v>0</v>
      </c>
      <c r="U630" s="22">
        <f ca="1">IFERROR(IF(W630=0,0,VLOOKUP(W630,보상!$D:$K,7,FALSE)),"-")</f>
        <v>0</v>
      </c>
      <c r="V630" s="22">
        <f ca="1">IFERROR(IF(W630=0,0,VLOOKUP(W630,보상!$D:$K,8,FALSE)),"-")</f>
        <v>0</v>
      </c>
      <c r="W630" s="22">
        <f ca="1">IFERROR(IFERROR(VLOOKUP($B630,INDIRECT(VLOOKUP($E630,보상!$S:$AA,2,FALSE)),MATCH(W$6,INDIRECT(VLOOKUP($E630,보상!$S:$AA,3,FALSE)),0),FALSE),VLOOKUP($B630,INDIRECT(VLOOKUP($E630&amp;"_U",보상!$S:$AA,2,FALSE)),MATCH(W$6,INDIRECT(VLOOKUP($E630&amp;"_U",보상!$S:$AA,3,FALSE)),0),FALSE)),"ERROR")</f>
        <v>4003031</v>
      </c>
      <c r="X630" s="134" t="str">
        <f ca="1">IFERROR(IF(W630=0,0,VLOOKUP(SUBSTITUTE(VLOOKUP(W630,#REF!,MATCH("strItemName",#REF!,0),FALSE),"SUI_",""),#REF!,2,FALSE)),"ERROR")</f>
        <v>ERROR</v>
      </c>
      <c r="Y630" s="22">
        <f t="shared" ca="1" si="31"/>
        <v>4003031</v>
      </c>
      <c r="Z630" s="134" t="str">
        <f ca="1">IFERROR(IF(Y630=0,0,VLOOKUP(SUBSTITUTE(VLOOKUP(Y630,#REF!,MATCH("strItemName",#REF!,0),FALSE),"SUI_",""),#REF!,2,FALSE)),"ERROR")</f>
        <v>ERROR</v>
      </c>
      <c r="AA630" s="22">
        <f t="shared" ca="1" si="31"/>
        <v>4003031</v>
      </c>
      <c r="AB630" s="134" t="str">
        <f ca="1">IFERROR(IF(AA630=0,0,VLOOKUP(SUBSTITUTE(VLOOKUP(AA630,#REF!,MATCH("strItemName",#REF!,0),FALSE),"SUI_",""),#REF!,2,FALSE)),"ERROR")</f>
        <v>ERROR</v>
      </c>
      <c r="AC630" s="22">
        <f t="shared" ca="1" si="31"/>
        <v>4003031</v>
      </c>
      <c r="AD630" s="134" t="str">
        <f ca="1">IFERROR(IF(AC630=0,0,VLOOKUP(SUBSTITUTE(VLOOKUP(AC630,#REF!,MATCH("strItemName",#REF!,0),FALSE),"SUI_",""),#REF!,2,FALSE)),"ERROR")</f>
        <v>ERROR</v>
      </c>
      <c r="AE630" s="22">
        <f t="shared" ca="1" si="31"/>
        <v>4003031</v>
      </c>
      <c r="AF630" s="134" t="str">
        <f ca="1">IFERROR(IF(AE630=0,0,VLOOKUP(SUBSTITUTE(VLOOKUP(AE630,#REF!,MATCH("strItemName",#REF!,0),FALSE),"SUI_",""),#REF!,2,FALSE)),"ERROR")</f>
        <v>ERROR</v>
      </c>
      <c r="AG630" s="88">
        <v>0</v>
      </c>
      <c r="AH630" s="134">
        <f>IFERROR(IF(AG630=0,0,VLOOKUP(SUBSTITUTE(VLOOKUP(AG630,#REF!,MATCH("strItemName",#REF!,0),FALSE),"SUI_",""),#REF!,2,FALSE)),"ERROR")</f>
        <v>0</v>
      </c>
      <c r="AI630" s="22">
        <f ca="1">IFERROR(IFERROR(VLOOKUP($B630,INDIRECT(VLOOKUP($E630,보상!$S:$AA,2,FALSE)),MATCH(AI$6,INDIRECT(VLOOKUP($E630,보상!$S:$AA,3,FALSE)),0),FALSE),VLOOKUP($B630,INDIRECT(VLOOKUP($E630&amp;"_U",보상!$S:$AA,2,FALSE)),MATCH(AI$6,INDIRECT(VLOOKUP($E630&amp;"_U",보상!$S:$AA,3,FALSE)),0),FALSE)),"ERROR")</f>
        <v>1</v>
      </c>
      <c r="AJ630" s="22">
        <v>0</v>
      </c>
      <c r="AK630" s="22">
        <v>0</v>
      </c>
      <c r="AL630" s="22">
        <v>0</v>
      </c>
      <c r="AM630" s="22" t="b">
        <v>0</v>
      </c>
      <c r="AN630" s="22">
        <v>0</v>
      </c>
      <c r="AO630" s="22">
        <v>0</v>
      </c>
    </row>
    <row r="631" spans="2:41" ht="16.5" customHeight="1" x14ac:dyDescent="0.3">
      <c r="B631" s="153">
        <f t="shared" si="30"/>
        <v>1091703</v>
      </c>
      <c r="C631" s="22">
        <v>1091703</v>
      </c>
      <c r="D631" s="156" t="str">
        <f ca="1">IFERROR(IFERROR(VLOOKUP($B631,INDIRECT(VLOOKUP($E631,보상!$S:$AA,2,FALSE)),MATCH(D$6,INDIRECT(VLOOKUP($E631,보상!$S:$AA,3,FALSE)),0),FALSE),VLOOKUP($B631,INDIRECT(VLOOKUP($E631&amp;"_U",보상!$S:$AA,2,FALSE)),MATCH(D$6,INDIRECT(VLOOKUP($E631&amp;"_U",보상!$S:$AA,3,FALSE)),0),FALSE)),"ERROR")</f>
        <v>유일한 생존자</v>
      </c>
      <c r="E631" s="22" t="s">
        <v>384</v>
      </c>
      <c r="F631" s="22">
        <f>COUNTIF($C$8:$C631,$C631)</f>
        <v>1</v>
      </c>
      <c r="G631" s="22" t="b">
        <v>0</v>
      </c>
      <c r="H631" s="22">
        <v>0</v>
      </c>
      <c r="I631" s="129">
        <f>IFERROR(IF(H631=0,0,VLOOKUP(VLOOKUP(H631,#REF!,MATCH("strMailTitleID",#REF!,0),FALSE),#REF!,2,FALSE)),"ERROR")</f>
        <v>0</v>
      </c>
      <c r="J631" s="176">
        <v>0</v>
      </c>
      <c r="K631" s="129">
        <f>IFERROR(IF(J631=0,0,VLOOKUP(VLOOKUP(J631,#REF!,MATCH("strMailTitleID",#REF!,0),FALSE),#REF!,2,FALSE)),"ERROR")</f>
        <v>0</v>
      </c>
      <c r="L631" s="22">
        <f ca="1">IFERROR(IFERROR(VLOOKUP($B631,INDIRECT(VLOOKUP($E631,보상!$S:$AA,2,FALSE)),MATCH(L$6,INDIRECT(VLOOKUP($E631,보상!$S:$AA,3,FALSE)),0),FALSE),VLOOKUP($B631,INDIRECT(VLOOKUP($E631&amp;"_U",보상!$S:$AA,2,FALSE)),MATCH(L$6,INDIRECT(VLOOKUP($E631&amp;"_U",보상!$S:$AA,3,FALSE)),0),FALSE)),"ERROR")</f>
        <v>124560</v>
      </c>
      <c r="M631" s="22">
        <v>0</v>
      </c>
      <c r="N631" s="22">
        <v>0</v>
      </c>
      <c r="O631" s="22">
        <v>0</v>
      </c>
      <c r="P631" s="22" t="str">
        <f ca="1">IFERROR(IFERROR(VLOOKUP($B631,INDIRECT(VLOOKUP($E631,보상!$S:$AA,2,FALSE)),MATCH(P$6,INDIRECT(VLOOKUP($E631,보상!$S:$AA,3,FALSE)),0),FALSE),VLOOKUP($B631,INDIRECT(VLOOKUP($E631&amp;"_U",보상!$S:$AA,2,FALSE)),MATCH(P$6,INDIRECT(VLOOKUP($E631&amp;"_U",보상!$S:$AA,3,FALSE)),0),FALSE)),"ERROR")</f>
        <v>Gold</v>
      </c>
      <c r="Q631" s="22">
        <f ca="1">IFERROR(IFERROR(VLOOKUP($B631,INDIRECT(VLOOKUP($E631,보상!$S:$AA,2,FALSE)),MATCH(Q$6,INDIRECT(VLOOKUP($E631,보상!$S:$AA,3,FALSE)),0),FALSE),VLOOKUP($B631,INDIRECT(VLOOKUP($E631&amp;"_U",보상!$S:$AA,2,FALSE)),MATCH(Q$6,INDIRECT(VLOOKUP($E631&amp;"_U",보상!$S:$AA,3,FALSE)),0),FALSE)),"ERROR")</f>
        <v>49420</v>
      </c>
      <c r="R631" s="22" t="b">
        <v>0</v>
      </c>
      <c r="S631" s="22" t="b">
        <v>0</v>
      </c>
      <c r="T631" s="22">
        <f ca="1">IFERROR(IF(W631=0,0,VLOOKUP(W631,보상!$D:$K,6,FALSE)),"-")</f>
        <v>0</v>
      </c>
      <c r="U631" s="22">
        <f ca="1">IFERROR(IF(W631=0,0,VLOOKUP(W631,보상!$D:$K,7,FALSE)),"-")</f>
        <v>0</v>
      </c>
      <c r="V631" s="22">
        <f ca="1">IFERROR(IF(W631=0,0,VLOOKUP(W631,보상!$D:$K,8,FALSE)),"-")</f>
        <v>0</v>
      </c>
      <c r="W631" s="22">
        <f ca="1">IFERROR(IFERROR(VLOOKUP($B631,INDIRECT(VLOOKUP($E631,보상!$S:$AA,2,FALSE)),MATCH(W$6,INDIRECT(VLOOKUP($E631,보상!$S:$AA,3,FALSE)),0),FALSE),VLOOKUP($B631,INDIRECT(VLOOKUP($E631&amp;"_U",보상!$S:$AA,2,FALSE)),MATCH(W$6,INDIRECT(VLOOKUP($E631&amp;"_U",보상!$S:$AA,3,FALSE)),0),FALSE)),"ERROR")</f>
        <v>4014011</v>
      </c>
      <c r="X631" s="134" t="str">
        <f ca="1">IFERROR(IF(W631=0,0,VLOOKUP(SUBSTITUTE(VLOOKUP(W631,#REF!,MATCH("strItemName",#REF!,0),FALSE),"SUI_",""),#REF!,2,FALSE)),"ERROR")</f>
        <v>ERROR</v>
      </c>
      <c r="Y631" s="22">
        <f t="shared" ca="1" si="31"/>
        <v>4014011</v>
      </c>
      <c r="Z631" s="134" t="str">
        <f ca="1">IFERROR(IF(Y631=0,0,VLOOKUP(SUBSTITUTE(VLOOKUP(Y631,#REF!,MATCH("strItemName",#REF!,0),FALSE),"SUI_",""),#REF!,2,FALSE)),"ERROR")</f>
        <v>ERROR</v>
      </c>
      <c r="AA631" s="22">
        <f t="shared" ca="1" si="31"/>
        <v>4014011</v>
      </c>
      <c r="AB631" s="134" t="str">
        <f ca="1">IFERROR(IF(AA631=0,0,VLOOKUP(SUBSTITUTE(VLOOKUP(AA631,#REF!,MATCH("strItemName",#REF!,0),FALSE),"SUI_",""),#REF!,2,FALSE)),"ERROR")</f>
        <v>ERROR</v>
      </c>
      <c r="AC631" s="22">
        <f t="shared" ca="1" si="31"/>
        <v>4014011</v>
      </c>
      <c r="AD631" s="134" t="str">
        <f ca="1">IFERROR(IF(AC631=0,0,VLOOKUP(SUBSTITUTE(VLOOKUP(AC631,#REF!,MATCH("strItemName",#REF!,0),FALSE),"SUI_",""),#REF!,2,FALSE)),"ERROR")</f>
        <v>ERROR</v>
      </c>
      <c r="AE631" s="22">
        <f t="shared" ca="1" si="31"/>
        <v>4014011</v>
      </c>
      <c r="AF631" s="134" t="str">
        <f ca="1">IFERROR(IF(AE631=0,0,VLOOKUP(SUBSTITUTE(VLOOKUP(AE631,#REF!,MATCH("strItemName",#REF!,0),FALSE),"SUI_",""),#REF!,2,FALSE)),"ERROR")</f>
        <v>ERROR</v>
      </c>
      <c r="AG631" s="88">
        <v>0</v>
      </c>
      <c r="AH631" s="134">
        <f>IFERROR(IF(AG631=0,0,VLOOKUP(SUBSTITUTE(VLOOKUP(AG631,#REF!,MATCH("strItemName",#REF!,0),FALSE),"SUI_",""),#REF!,2,FALSE)),"ERROR")</f>
        <v>0</v>
      </c>
      <c r="AI631" s="22">
        <f ca="1">IFERROR(IFERROR(VLOOKUP($B631,INDIRECT(VLOOKUP($E631,보상!$S:$AA,2,FALSE)),MATCH(AI$6,INDIRECT(VLOOKUP($E631,보상!$S:$AA,3,FALSE)),0),FALSE),VLOOKUP($B631,INDIRECT(VLOOKUP($E631&amp;"_U",보상!$S:$AA,2,FALSE)),MATCH(AI$6,INDIRECT(VLOOKUP($E631&amp;"_U",보상!$S:$AA,3,FALSE)),0),FALSE)),"ERROR")</f>
        <v>1</v>
      </c>
      <c r="AJ631" s="22">
        <v>0</v>
      </c>
      <c r="AK631" s="22">
        <v>0</v>
      </c>
      <c r="AL631" s="22">
        <v>0</v>
      </c>
      <c r="AM631" s="22" t="b">
        <v>0</v>
      </c>
      <c r="AN631" s="22">
        <v>0</v>
      </c>
      <c r="AO631" s="22">
        <v>0</v>
      </c>
    </row>
    <row r="632" spans="2:41" ht="16.5" customHeight="1" x14ac:dyDescent="0.3">
      <c r="B632" s="153">
        <f t="shared" si="30"/>
        <v>1091803</v>
      </c>
      <c r="C632" s="22">
        <v>1091803</v>
      </c>
      <c r="D632" s="156" t="str">
        <f ca="1">IFERROR(IFERROR(VLOOKUP($B632,INDIRECT(VLOOKUP($E632,보상!$S:$AA,2,FALSE)),MATCH(D$6,INDIRECT(VLOOKUP($E632,보상!$S:$AA,3,FALSE)),0),FALSE),VLOOKUP($B632,INDIRECT(VLOOKUP($E632&amp;"_U",보상!$S:$AA,2,FALSE)),MATCH(D$6,INDIRECT(VLOOKUP($E632&amp;"_U",보상!$S:$AA,3,FALSE)),0),FALSE)),"ERROR")</f>
        <v>트루쿨 부족의 음모</v>
      </c>
      <c r="E632" s="22" t="s">
        <v>384</v>
      </c>
      <c r="F632" s="22">
        <f>COUNTIF($C$8:$C632,$C632)</f>
        <v>1</v>
      </c>
      <c r="G632" s="22" t="b">
        <v>0</v>
      </c>
      <c r="H632" s="22">
        <v>0</v>
      </c>
      <c r="I632" s="129">
        <f>IFERROR(IF(H632=0,0,VLOOKUP(VLOOKUP(H632,#REF!,MATCH("strMailTitleID",#REF!,0),FALSE),#REF!,2,FALSE)),"ERROR")</f>
        <v>0</v>
      </c>
      <c r="J632" s="176">
        <v>0</v>
      </c>
      <c r="K632" s="129">
        <f>IFERROR(IF(J632=0,0,VLOOKUP(VLOOKUP(J632,#REF!,MATCH("strMailTitleID",#REF!,0),FALSE),#REF!,2,FALSE)),"ERROR")</f>
        <v>0</v>
      </c>
      <c r="L632" s="22">
        <f ca="1">IFERROR(IFERROR(VLOOKUP($B632,INDIRECT(VLOOKUP($E632,보상!$S:$AA,2,FALSE)),MATCH(L$6,INDIRECT(VLOOKUP($E632,보상!$S:$AA,3,FALSE)),0),FALSE),VLOOKUP($B632,INDIRECT(VLOOKUP($E632&amp;"_U",보상!$S:$AA,2,FALSE)),MATCH(L$6,INDIRECT(VLOOKUP($E632&amp;"_U",보상!$S:$AA,3,FALSE)),0),FALSE)),"ERROR")</f>
        <v>110720</v>
      </c>
      <c r="M632" s="22">
        <v>0</v>
      </c>
      <c r="N632" s="22">
        <v>0</v>
      </c>
      <c r="O632" s="22">
        <v>0</v>
      </c>
      <c r="P632" s="22" t="str">
        <f ca="1">IFERROR(IFERROR(VLOOKUP($B632,INDIRECT(VLOOKUP($E632,보상!$S:$AA,2,FALSE)),MATCH(P$6,INDIRECT(VLOOKUP($E632,보상!$S:$AA,3,FALSE)),0),FALSE),VLOOKUP($B632,INDIRECT(VLOOKUP($E632&amp;"_U",보상!$S:$AA,2,FALSE)),MATCH(P$6,INDIRECT(VLOOKUP($E632&amp;"_U",보상!$S:$AA,3,FALSE)),0),FALSE)),"ERROR")</f>
        <v>Gold</v>
      </c>
      <c r="Q632" s="22">
        <f ca="1">IFERROR(IFERROR(VLOOKUP($B632,INDIRECT(VLOOKUP($E632,보상!$S:$AA,2,FALSE)),MATCH(Q$6,INDIRECT(VLOOKUP($E632,보상!$S:$AA,3,FALSE)),0),FALSE),VLOOKUP($B632,INDIRECT(VLOOKUP($E632&amp;"_U",보상!$S:$AA,2,FALSE)),MATCH(Q$6,INDIRECT(VLOOKUP($E632&amp;"_U",보상!$S:$AA,3,FALSE)),0),FALSE)),"ERROR")</f>
        <v>49420</v>
      </c>
      <c r="R632" s="22" t="b">
        <v>0</v>
      </c>
      <c r="S632" s="22" t="b">
        <v>0</v>
      </c>
      <c r="T632" s="22">
        <f ca="1">IFERROR(IF(W632=0,0,VLOOKUP(W632,보상!$D:$K,6,FALSE)),"-")</f>
        <v>0</v>
      </c>
      <c r="U632" s="22">
        <f ca="1">IFERROR(IF(W632=0,0,VLOOKUP(W632,보상!$D:$K,7,FALSE)),"-")</f>
        <v>1750</v>
      </c>
      <c r="V632" s="22">
        <f ca="1">IFERROR(IF(W632=0,0,VLOOKUP(W632,보상!$D:$K,8,FALSE)),"-")</f>
        <v>0</v>
      </c>
      <c r="W632" s="22">
        <f ca="1">IFERROR(IFERROR(VLOOKUP($B632,INDIRECT(VLOOKUP($E632,보상!$S:$AA,2,FALSE)),MATCH(W$6,INDIRECT(VLOOKUP($E632,보상!$S:$AA,3,FALSE)),0),FALSE),VLOOKUP($B632,INDIRECT(VLOOKUP($E632&amp;"_U",보상!$S:$AA,2,FALSE)),MATCH(W$6,INDIRECT(VLOOKUP($E632&amp;"_U",보상!$S:$AA,3,FALSE)),0),FALSE)),"ERROR")</f>
        <v>242001</v>
      </c>
      <c r="X632" s="134" t="str">
        <f ca="1">IFERROR(IF(W632=0,0,VLOOKUP(SUBSTITUTE(VLOOKUP(W632,#REF!,MATCH("strItemName",#REF!,0),FALSE),"SUI_",""),#REF!,2,FALSE)),"ERROR")</f>
        <v>ERROR</v>
      </c>
      <c r="Y632" s="22">
        <f t="shared" ca="1" si="31"/>
        <v>242001</v>
      </c>
      <c r="Z632" s="134" t="str">
        <f ca="1">IFERROR(IF(Y632=0,0,VLOOKUP(SUBSTITUTE(VLOOKUP(Y632,#REF!,MATCH("strItemName",#REF!,0),FALSE),"SUI_",""),#REF!,2,FALSE)),"ERROR")</f>
        <v>ERROR</v>
      </c>
      <c r="AA632" s="22">
        <f t="shared" ca="1" si="31"/>
        <v>242001</v>
      </c>
      <c r="AB632" s="134" t="str">
        <f ca="1">IFERROR(IF(AA632=0,0,VLOOKUP(SUBSTITUTE(VLOOKUP(AA632,#REF!,MATCH("strItemName",#REF!,0),FALSE),"SUI_",""),#REF!,2,FALSE)),"ERROR")</f>
        <v>ERROR</v>
      </c>
      <c r="AC632" s="22">
        <f t="shared" ca="1" si="31"/>
        <v>242001</v>
      </c>
      <c r="AD632" s="134" t="str">
        <f ca="1">IFERROR(IF(AC632=0,0,VLOOKUP(SUBSTITUTE(VLOOKUP(AC632,#REF!,MATCH("strItemName",#REF!,0),FALSE),"SUI_",""),#REF!,2,FALSE)),"ERROR")</f>
        <v>ERROR</v>
      </c>
      <c r="AE632" s="22">
        <f t="shared" ca="1" si="31"/>
        <v>242001</v>
      </c>
      <c r="AF632" s="134" t="str">
        <f ca="1">IFERROR(IF(AE632=0,0,VLOOKUP(SUBSTITUTE(VLOOKUP(AE632,#REF!,MATCH("strItemName",#REF!,0),FALSE),"SUI_",""),#REF!,2,FALSE)),"ERROR")</f>
        <v>ERROR</v>
      </c>
      <c r="AG632" s="88">
        <v>0</v>
      </c>
      <c r="AH632" s="134">
        <f>IFERROR(IF(AG632=0,0,VLOOKUP(SUBSTITUTE(VLOOKUP(AG632,#REF!,MATCH("strItemName",#REF!,0),FALSE),"SUI_",""),#REF!,2,FALSE)),"ERROR")</f>
        <v>0</v>
      </c>
      <c r="AI632" s="22">
        <f ca="1">IFERROR(IFERROR(VLOOKUP($B632,INDIRECT(VLOOKUP($E632,보상!$S:$AA,2,FALSE)),MATCH(AI$6,INDIRECT(VLOOKUP($E632,보상!$S:$AA,3,FALSE)),0),FALSE),VLOOKUP($B632,INDIRECT(VLOOKUP($E632&amp;"_U",보상!$S:$AA,2,FALSE)),MATCH(AI$6,INDIRECT(VLOOKUP($E632&amp;"_U",보상!$S:$AA,3,FALSE)),0),FALSE)),"ERROR")</f>
        <v>1</v>
      </c>
      <c r="AJ632" s="22">
        <v>0</v>
      </c>
      <c r="AK632" s="22">
        <v>0</v>
      </c>
      <c r="AL632" s="22">
        <v>0</v>
      </c>
      <c r="AM632" s="22" t="b">
        <v>0</v>
      </c>
      <c r="AN632" s="22">
        <v>0</v>
      </c>
      <c r="AO632" s="22">
        <v>0</v>
      </c>
    </row>
    <row r="633" spans="2:41" ht="16.5" customHeight="1" x14ac:dyDescent="0.3">
      <c r="B633" s="153">
        <f t="shared" si="30"/>
        <v>1091903</v>
      </c>
      <c r="C633" s="22">
        <v>1091903</v>
      </c>
      <c r="D633" s="156" t="str">
        <f ca="1">IFERROR(IFERROR(VLOOKUP($B633,INDIRECT(VLOOKUP($E633,보상!$S:$AA,2,FALSE)),MATCH(D$6,INDIRECT(VLOOKUP($E633,보상!$S:$AA,3,FALSE)),0),FALSE),VLOOKUP($B633,INDIRECT(VLOOKUP($E633&amp;"_U",보상!$S:$AA,2,FALSE)),MATCH(D$6,INDIRECT(VLOOKUP($E633&amp;"_U",보상!$S:$AA,3,FALSE)),0),FALSE)),"ERROR")</f>
        <v>탈출</v>
      </c>
      <c r="E633" s="22" t="s">
        <v>384</v>
      </c>
      <c r="F633" s="22">
        <f>COUNTIF($C$8:$C633,$C633)</f>
        <v>1</v>
      </c>
      <c r="G633" s="22" t="b">
        <v>0</v>
      </c>
      <c r="H633" s="22">
        <v>0</v>
      </c>
      <c r="I633" s="129">
        <f>IFERROR(IF(H633=0,0,VLOOKUP(VLOOKUP(H633,#REF!,MATCH("strMailTitleID",#REF!,0),FALSE),#REF!,2,FALSE)),"ERROR")</f>
        <v>0</v>
      </c>
      <c r="J633" s="176">
        <v>0</v>
      </c>
      <c r="K633" s="129">
        <f>IFERROR(IF(J633=0,0,VLOOKUP(VLOOKUP(J633,#REF!,MATCH("strMailTitleID",#REF!,0),FALSE),#REF!,2,FALSE)),"ERROR")</f>
        <v>0</v>
      </c>
      <c r="L633" s="22">
        <f ca="1">IFERROR(IFERROR(VLOOKUP($B633,INDIRECT(VLOOKUP($E633,보상!$S:$AA,2,FALSE)),MATCH(L$6,INDIRECT(VLOOKUP($E633,보상!$S:$AA,3,FALSE)),0),FALSE),VLOOKUP($B633,INDIRECT(VLOOKUP($E633&amp;"_U",보상!$S:$AA,2,FALSE)),MATCH(L$6,INDIRECT(VLOOKUP($E633&amp;"_U",보상!$S:$AA,3,FALSE)),0),FALSE)),"ERROR")</f>
        <v>124560</v>
      </c>
      <c r="M633" s="22">
        <v>0</v>
      </c>
      <c r="N633" s="22">
        <v>0</v>
      </c>
      <c r="O633" s="22">
        <v>0</v>
      </c>
      <c r="P633" s="22" t="str">
        <f ca="1">IFERROR(IFERROR(VLOOKUP($B633,INDIRECT(VLOOKUP($E633,보상!$S:$AA,2,FALSE)),MATCH(P$6,INDIRECT(VLOOKUP($E633,보상!$S:$AA,3,FALSE)),0),FALSE),VLOOKUP($B633,INDIRECT(VLOOKUP($E633&amp;"_U",보상!$S:$AA,2,FALSE)),MATCH(P$6,INDIRECT(VLOOKUP($E633&amp;"_U",보상!$S:$AA,3,FALSE)),0),FALSE)),"ERROR")</f>
        <v>Gold</v>
      </c>
      <c r="Q633" s="22">
        <f ca="1">IFERROR(IFERROR(VLOOKUP($B633,INDIRECT(VLOOKUP($E633,보상!$S:$AA,2,FALSE)),MATCH(Q$6,INDIRECT(VLOOKUP($E633,보상!$S:$AA,3,FALSE)),0),FALSE),VLOOKUP($B633,INDIRECT(VLOOKUP($E633&amp;"_U",보상!$S:$AA,2,FALSE)),MATCH(Q$6,INDIRECT(VLOOKUP($E633&amp;"_U",보상!$S:$AA,3,FALSE)),0),FALSE)),"ERROR")</f>
        <v>49420</v>
      </c>
      <c r="R633" s="22" t="b">
        <v>0</v>
      </c>
      <c r="S633" s="22" t="b">
        <v>0</v>
      </c>
      <c r="T633" s="22">
        <f ca="1">IFERROR(IF(W633=0,0,VLOOKUP(W633,보상!$D:$K,6,FALSE)),"-")</f>
        <v>0</v>
      </c>
      <c r="U633" s="22">
        <f ca="1">IFERROR(IF(W633=0,0,VLOOKUP(W633,보상!$D:$K,7,FALSE)),"-")</f>
        <v>0</v>
      </c>
      <c r="V633" s="22">
        <f ca="1">IFERROR(IF(W633=0,0,VLOOKUP(W633,보상!$D:$K,8,FALSE)),"-")</f>
        <v>0</v>
      </c>
      <c r="W633" s="22">
        <f ca="1">IFERROR(IFERROR(VLOOKUP($B633,INDIRECT(VLOOKUP($E633,보상!$S:$AA,2,FALSE)),MATCH(W$6,INDIRECT(VLOOKUP($E633,보상!$S:$AA,3,FALSE)),0),FALSE),VLOOKUP($B633,INDIRECT(VLOOKUP($E633&amp;"_U",보상!$S:$AA,2,FALSE)),MATCH(W$6,INDIRECT(VLOOKUP($E633&amp;"_U",보상!$S:$AA,3,FALSE)),0),FALSE)),"ERROR")</f>
        <v>2006001</v>
      </c>
      <c r="X633" s="134" t="str">
        <f ca="1">IFERROR(IF(W633=0,0,VLOOKUP(SUBSTITUTE(VLOOKUP(W633,#REF!,MATCH("strItemName",#REF!,0),FALSE),"SUI_",""),#REF!,2,FALSE)),"ERROR")</f>
        <v>ERROR</v>
      </c>
      <c r="Y633" s="22">
        <f t="shared" ca="1" si="31"/>
        <v>2006001</v>
      </c>
      <c r="Z633" s="134" t="str">
        <f ca="1">IFERROR(IF(Y633=0,0,VLOOKUP(SUBSTITUTE(VLOOKUP(Y633,#REF!,MATCH("strItemName",#REF!,0),FALSE),"SUI_",""),#REF!,2,FALSE)),"ERROR")</f>
        <v>ERROR</v>
      </c>
      <c r="AA633" s="22">
        <f t="shared" ca="1" si="31"/>
        <v>2006001</v>
      </c>
      <c r="AB633" s="134" t="str">
        <f ca="1">IFERROR(IF(AA633=0,0,VLOOKUP(SUBSTITUTE(VLOOKUP(AA633,#REF!,MATCH("strItemName",#REF!,0),FALSE),"SUI_",""),#REF!,2,FALSE)),"ERROR")</f>
        <v>ERROR</v>
      </c>
      <c r="AC633" s="22">
        <f t="shared" ca="1" si="31"/>
        <v>2006001</v>
      </c>
      <c r="AD633" s="134" t="str">
        <f ca="1">IFERROR(IF(AC633=0,0,VLOOKUP(SUBSTITUTE(VLOOKUP(AC633,#REF!,MATCH("strItemName",#REF!,0),FALSE),"SUI_",""),#REF!,2,FALSE)),"ERROR")</f>
        <v>ERROR</v>
      </c>
      <c r="AE633" s="22">
        <f t="shared" ca="1" si="31"/>
        <v>2006001</v>
      </c>
      <c r="AF633" s="134" t="str">
        <f ca="1">IFERROR(IF(AE633=0,0,VLOOKUP(SUBSTITUTE(VLOOKUP(AE633,#REF!,MATCH("strItemName",#REF!,0),FALSE),"SUI_",""),#REF!,2,FALSE)),"ERROR")</f>
        <v>ERROR</v>
      </c>
      <c r="AG633" s="88">
        <v>0</v>
      </c>
      <c r="AH633" s="134">
        <f>IFERROR(IF(AG633=0,0,VLOOKUP(SUBSTITUTE(VLOOKUP(AG633,#REF!,MATCH("strItemName",#REF!,0),FALSE),"SUI_",""),#REF!,2,FALSE)),"ERROR")</f>
        <v>0</v>
      </c>
      <c r="AI633" s="22">
        <f ca="1">IFERROR(IFERROR(VLOOKUP($B633,INDIRECT(VLOOKUP($E633,보상!$S:$AA,2,FALSE)),MATCH(AI$6,INDIRECT(VLOOKUP($E633,보상!$S:$AA,3,FALSE)),0),FALSE),VLOOKUP($B633,INDIRECT(VLOOKUP($E633&amp;"_U",보상!$S:$AA,2,FALSE)),MATCH(AI$6,INDIRECT(VLOOKUP($E633&amp;"_U",보상!$S:$AA,3,FALSE)),0),FALSE)),"ERROR")</f>
        <v>5</v>
      </c>
      <c r="AJ633" s="22">
        <v>0</v>
      </c>
      <c r="AK633" s="22">
        <v>0</v>
      </c>
      <c r="AL633" s="22">
        <v>0</v>
      </c>
      <c r="AM633" s="22" t="b">
        <v>0</v>
      </c>
      <c r="AN633" s="22">
        <v>0</v>
      </c>
      <c r="AO633" s="22">
        <v>0</v>
      </c>
    </row>
    <row r="634" spans="2:41" ht="16.5" customHeight="1" x14ac:dyDescent="0.3">
      <c r="B634" s="153">
        <f t="shared" si="30"/>
        <v>1092003</v>
      </c>
      <c r="C634" s="22">
        <v>1092003</v>
      </c>
      <c r="D634" s="156" t="str">
        <f ca="1">IFERROR(IFERROR(VLOOKUP($B634,INDIRECT(VLOOKUP($E634,보상!$S:$AA,2,FALSE)),MATCH(D$6,INDIRECT(VLOOKUP($E634,보상!$S:$AA,3,FALSE)),0),FALSE),VLOOKUP($B634,INDIRECT(VLOOKUP($E634&amp;"_U",보상!$S:$AA,2,FALSE)),MATCH(D$6,INDIRECT(VLOOKUP($E634&amp;"_U",보상!$S:$AA,3,FALSE)),0),FALSE)),"ERROR")</f>
        <v>징벌단이 남긴 흔적</v>
      </c>
      <c r="E634" s="22" t="s">
        <v>384</v>
      </c>
      <c r="F634" s="22">
        <f>COUNTIF($C$8:$C634,$C634)</f>
        <v>1</v>
      </c>
      <c r="G634" s="22" t="b">
        <v>0</v>
      </c>
      <c r="H634" s="22">
        <v>0</v>
      </c>
      <c r="I634" s="129">
        <f>IFERROR(IF(H634=0,0,VLOOKUP(VLOOKUP(H634,#REF!,MATCH("strMailTitleID",#REF!,0),FALSE),#REF!,2,FALSE)),"ERROR")</f>
        <v>0</v>
      </c>
      <c r="J634" s="176">
        <v>0</v>
      </c>
      <c r="K634" s="129">
        <f>IFERROR(IF(J634=0,0,VLOOKUP(VLOOKUP(J634,#REF!,MATCH("strMailTitleID",#REF!,0),FALSE),#REF!,2,FALSE)),"ERROR")</f>
        <v>0</v>
      </c>
      <c r="L634" s="22">
        <f ca="1">IFERROR(IFERROR(VLOOKUP($B634,INDIRECT(VLOOKUP($E634,보상!$S:$AA,2,FALSE)),MATCH(L$6,INDIRECT(VLOOKUP($E634,보상!$S:$AA,3,FALSE)),0),FALSE),VLOOKUP($B634,INDIRECT(VLOOKUP($E634&amp;"_U",보상!$S:$AA,2,FALSE)),MATCH(L$6,INDIRECT(VLOOKUP($E634&amp;"_U",보상!$S:$AA,3,FALSE)),0),FALSE)),"ERROR")</f>
        <v>110720</v>
      </c>
      <c r="M634" s="22">
        <v>0</v>
      </c>
      <c r="N634" s="22">
        <v>0</v>
      </c>
      <c r="O634" s="22">
        <v>0</v>
      </c>
      <c r="P634" s="22" t="str">
        <f ca="1">IFERROR(IFERROR(VLOOKUP($B634,INDIRECT(VLOOKUP($E634,보상!$S:$AA,2,FALSE)),MATCH(P$6,INDIRECT(VLOOKUP($E634,보상!$S:$AA,3,FALSE)),0),FALSE),VLOOKUP($B634,INDIRECT(VLOOKUP($E634&amp;"_U",보상!$S:$AA,2,FALSE)),MATCH(P$6,INDIRECT(VLOOKUP($E634&amp;"_U",보상!$S:$AA,3,FALSE)),0),FALSE)),"ERROR")</f>
        <v>Gold</v>
      </c>
      <c r="Q634" s="22">
        <f ca="1">IFERROR(IFERROR(VLOOKUP($B634,INDIRECT(VLOOKUP($E634,보상!$S:$AA,2,FALSE)),MATCH(Q$6,INDIRECT(VLOOKUP($E634,보상!$S:$AA,3,FALSE)),0),FALSE),VLOOKUP($B634,INDIRECT(VLOOKUP($E634&amp;"_U",보상!$S:$AA,2,FALSE)),MATCH(Q$6,INDIRECT(VLOOKUP($E634&amp;"_U",보상!$S:$AA,3,FALSE)),0),FALSE)),"ERROR")</f>
        <v>49420</v>
      </c>
      <c r="R634" s="22" t="b">
        <v>0</v>
      </c>
      <c r="S634" s="22" t="b">
        <v>0</v>
      </c>
      <c r="T634" s="22">
        <f ca="1">IFERROR(IF(W634=0,0,VLOOKUP(W634,보상!$D:$K,6,FALSE)),"-")</f>
        <v>0</v>
      </c>
      <c r="U634" s="22">
        <f ca="1">IFERROR(IF(W634=0,0,VLOOKUP(W634,보상!$D:$K,7,FALSE)),"-")</f>
        <v>5250</v>
      </c>
      <c r="V634" s="22">
        <f ca="1">IFERROR(IF(W634=0,0,VLOOKUP(W634,보상!$D:$K,8,FALSE)),"-")</f>
        <v>0</v>
      </c>
      <c r="W634" s="22">
        <f ca="1">IFERROR(IFERROR(VLOOKUP($B634,INDIRECT(VLOOKUP($E634,보상!$S:$AA,2,FALSE)),MATCH(W$6,INDIRECT(VLOOKUP($E634,보상!$S:$AA,3,FALSE)),0),FALSE),VLOOKUP($B634,INDIRECT(VLOOKUP($E634&amp;"_U",보상!$S:$AA,2,FALSE)),MATCH(W$6,INDIRECT(VLOOKUP($E634&amp;"_U",보상!$S:$AA,3,FALSE)),0),FALSE)),"ERROR")</f>
        <v>243001</v>
      </c>
      <c r="X634" s="134" t="str">
        <f ca="1">IFERROR(IF(W634=0,0,VLOOKUP(SUBSTITUTE(VLOOKUP(W634,#REF!,MATCH("strItemName",#REF!,0),FALSE),"SUI_",""),#REF!,2,FALSE)),"ERROR")</f>
        <v>ERROR</v>
      </c>
      <c r="Y634" s="22">
        <f t="shared" ca="1" si="31"/>
        <v>243001</v>
      </c>
      <c r="Z634" s="134" t="str">
        <f ca="1">IFERROR(IF(Y634=0,0,VLOOKUP(SUBSTITUTE(VLOOKUP(Y634,#REF!,MATCH("strItemName",#REF!,0),FALSE),"SUI_",""),#REF!,2,FALSE)),"ERROR")</f>
        <v>ERROR</v>
      </c>
      <c r="AA634" s="22">
        <f t="shared" ca="1" si="31"/>
        <v>243001</v>
      </c>
      <c r="AB634" s="134" t="str">
        <f ca="1">IFERROR(IF(AA634=0,0,VLOOKUP(SUBSTITUTE(VLOOKUP(AA634,#REF!,MATCH("strItemName",#REF!,0),FALSE),"SUI_",""),#REF!,2,FALSE)),"ERROR")</f>
        <v>ERROR</v>
      </c>
      <c r="AC634" s="22">
        <f t="shared" ca="1" si="31"/>
        <v>243001</v>
      </c>
      <c r="AD634" s="134" t="str">
        <f ca="1">IFERROR(IF(AC634=0,0,VLOOKUP(SUBSTITUTE(VLOOKUP(AC634,#REF!,MATCH("strItemName",#REF!,0),FALSE),"SUI_",""),#REF!,2,FALSE)),"ERROR")</f>
        <v>ERROR</v>
      </c>
      <c r="AE634" s="22">
        <f t="shared" ca="1" si="31"/>
        <v>243001</v>
      </c>
      <c r="AF634" s="134" t="str">
        <f ca="1">IFERROR(IF(AE634=0,0,VLOOKUP(SUBSTITUTE(VLOOKUP(AE634,#REF!,MATCH("strItemName",#REF!,0),FALSE),"SUI_",""),#REF!,2,FALSE)),"ERROR")</f>
        <v>ERROR</v>
      </c>
      <c r="AG634" s="88">
        <v>0</v>
      </c>
      <c r="AH634" s="134">
        <f>IFERROR(IF(AG634=0,0,VLOOKUP(SUBSTITUTE(VLOOKUP(AG634,#REF!,MATCH("strItemName",#REF!,0),FALSE),"SUI_",""),#REF!,2,FALSE)),"ERROR")</f>
        <v>0</v>
      </c>
      <c r="AI634" s="22">
        <f ca="1">IFERROR(IFERROR(VLOOKUP($B634,INDIRECT(VLOOKUP($E634,보상!$S:$AA,2,FALSE)),MATCH(AI$6,INDIRECT(VLOOKUP($E634,보상!$S:$AA,3,FALSE)),0),FALSE),VLOOKUP($B634,INDIRECT(VLOOKUP($E634&amp;"_U",보상!$S:$AA,2,FALSE)),MATCH(AI$6,INDIRECT(VLOOKUP($E634&amp;"_U",보상!$S:$AA,3,FALSE)),0),FALSE)),"ERROR")</f>
        <v>1</v>
      </c>
      <c r="AJ634" s="22">
        <v>0</v>
      </c>
      <c r="AK634" s="22">
        <v>0</v>
      </c>
      <c r="AL634" s="22">
        <v>0</v>
      </c>
      <c r="AM634" s="22" t="b">
        <v>0</v>
      </c>
      <c r="AN634" s="22">
        <v>0</v>
      </c>
      <c r="AO634" s="22">
        <v>0</v>
      </c>
    </row>
    <row r="635" spans="2:41" ht="16.5" customHeight="1" x14ac:dyDescent="0.3">
      <c r="B635" s="153">
        <f t="shared" si="30"/>
        <v>1092103</v>
      </c>
      <c r="C635" s="22">
        <v>1092103</v>
      </c>
      <c r="D635" s="156" t="str">
        <f ca="1">IFERROR(IFERROR(VLOOKUP($B635,INDIRECT(VLOOKUP($E635,보상!$S:$AA,2,FALSE)),MATCH(D$6,INDIRECT(VLOOKUP($E635,보상!$S:$AA,3,FALSE)),0),FALSE),VLOOKUP($B635,INDIRECT(VLOOKUP($E635&amp;"_U",보상!$S:$AA,2,FALSE)),MATCH(D$6,INDIRECT(VLOOKUP($E635&amp;"_U",보상!$S:$AA,3,FALSE)),0),FALSE)),"ERROR")</f>
        <v>흔적을 찾아서</v>
      </c>
      <c r="E635" s="22" t="s">
        <v>384</v>
      </c>
      <c r="F635" s="22">
        <f>COUNTIF($C$8:$C635,$C635)</f>
        <v>1</v>
      </c>
      <c r="G635" s="22" t="b">
        <v>0</v>
      </c>
      <c r="H635" s="22">
        <v>0</v>
      </c>
      <c r="I635" s="129">
        <f>IFERROR(IF(H635=0,0,VLOOKUP(VLOOKUP(H635,#REF!,MATCH("strMailTitleID",#REF!,0),FALSE),#REF!,2,FALSE)),"ERROR")</f>
        <v>0</v>
      </c>
      <c r="J635" s="176">
        <v>0</v>
      </c>
      <c r="K635" s="129">
        <f>IFERROR(IF(J635=0,0,VLOOKUP(VLOOKUP(J635,#REF!,MATCH("strMailTitleID",#REF!,0),FALSE),#REF!,2,FALSE)),"ERROR")</f>
        <v>0</v>
      </c>
      <c r="L635" s="22">
        <f ca="1">IFERROR(IFERROR(VLOOKUP($B635,INDIRECT(VLOOKUP($E635,보상!$S:$AA,2,FALSE)),MATCH(L$6,INDIRECT(VLOOKUP($E635,보상!$S:$AA,3,FALSE)),0),FALSE),VLOOKUP($B635,INDIRECT(VLOOKUP($E635&amp;"_U",보상!$S:$AA,2,FALSE)),MATCH(L$6,INDIRECT(VLOOKUP($E635&amp;"_U",보상!$S:$AA,3,FALSE)),0),FALSE)),"ERROR")</f>
        <v>124560</v>
      </c>
      <c r="M635" s="22">
        <v>0</v>
      </c>
      <c r="N635" s="22">
        <v>0</v>
      </c>
      <c r="O635" s="22">
        <v>0</v>
      </c>
      <c r="P635" s="22" t="str">
        <f ca="1">IFERROR(IFERROR(VLOOKUP($B635,INDIRECT(VLOOKUP($E635,보상!$S:$AA,2,FALSE)),MATCH(P$6,INDIRECT(VLOOKUP($E635,보상!$S:$AA,3,FALSE)),0),FALSE),VLOOKUP($B635,INDIRECT(VLOOKUP($E635&amp;"_U",보상!$S:$AA,2,FALSE)),MATCH(P$6,INDIRECT(VLOOKUP($E635&amp;"_U",보상!$S:$AA,3,FALSE)),0),FALSE)),"ERROR")</f>
        <v>Gold</v>
      </c>
      <c r="Q635" s="22">
        <f ca="1">IFERROR(IFERROR(VLOOKUP($B635,INDIRECT(VLOOKUP($E635,보상!$S:$AA,2,FALSE)),MATCH(Q$6,INDIRECT(VLOOKUP($E635,보상!$S:$AA,3,FALSE)),0),FALSE),VLOOKUP($B635,INDIRECT(VLOOKUP($E635&amp;"_U",보상!$S:$AA,2,FALSE)),MATCH(Q$6,INDIRECT(VLOOKUP($E635&amp;"_U",보상!$S:$AA,3,FALSE)),0),FALSE)),"ERROR")</f>
        <v>49420</v>
      </c>
      <c r="R635" s="22" t="b">
        <v>0</v>
      </c>
      <c r="S635" s="22" t="b">
        <v>0</v>
      </c>
      <c r="T635" s="22">
        <f ca="1">IFERROR(IF(W635=0,0,VLOOKUP(W635,보상!$D:$K,6,FALSE)),"-")</f>
        <v>0</v>
      </c>
      <c r="U635" s="22">
        <f ca="1">IFERROR(IF(W635=0,0,VLOOKUP(W635,보상!$D:$K,7,FALSE)),"-")</f>
        <v>0</v>
      </c>
      <c r="V635" s="22">
        <f ca="1">IFERROR(IF(W635=0,0,VLOOKUP(W635,보상!$D:$K,8,FALSE)),"-")</f>
        <v>0</v>
      </c>
      <c r="W635" s="22">
        <f ca="1">IFERROR(IFERROR(VLOOKUP($B635,INDIRECT(VLOOKUP($E635,보상!$S:$AA,2,FALSE)),MATCH(W$6,INDIRECT(VLOOKUP($E635,보상!$S:$AA,3,FALSE)),0),FALSE),VLOOKUP($B635,INDIRECT(VLOOKUP($E635&amp;"_U",보상!$S:$AA,2,FALSE)),MATCH(W$6,INDIRECT(VLOOKUP($E635&amp;"_U",보상!$S:$AA,3,FALSE)),0),FALSE)),"ERROR")</f>
        <v>2015001</v>
      </c>
      <c r="X635" s="134" t="str">
        <f ca="1">IFERROR(IF(W635=0,0,VLOOKUP(SUBSTITUTE(VLOOKUP(W635,#REF!,MATCH("strItemName",#REF!,0),FALSE),"SUI_",""),#REF!,2,FALSE)),"ERROR")</f>
        <v>ERROR</v>
      </c>
      <c r="Y635" s="22">
        <f t="shared" ca="1" si="31"/>
        <v>2015001</v>
      </c>
      <c r="Z635" s="134" t="str">
        <f ca="1">IFERROR(IF(Y635=0,0,VLOOKUP(SUBSTITUTE(VLOOKUP(Y635,#REF!,MATCH("strItemName",#REF!,0),FALSE),"SUI_",""),#REF!,2,FALSE)),"ERROR")</f>
        <v>ERROR</v>
      </c>
      <c r="AA635" s="22">
        <f t="shared" ca="1" si="31"/>
        <v>2015001</v>
      </c>
      <c r="AB635" s="134" t="str">
        <f ca="1">IFERROR(IF(AA635=0,0,VLOOKUP(SUBSTITUTE(VLOOKUP(AA635,#REF!,MATCH("strItemName",#REF!,0),FALSE),"SUI_",""),#REF!,2,FALSE)),"ERROR")</f>
        <v>ERROR</v>
      </c>
      <c r="AC635" s="22">
        <f t="shared" ca="1" si="31"/>
        <v>2015001</v>
      </c>
      <c r="AD635" s="134" t="str">
        <f ca="1">IFERROR(IF(AC635=0,0,VLOOKUP(SUBSTITUTE(VLOOKUP(AC635,#REF!,MATCH("strItemName",#REF!,0),FALSE),"SUI_",""),#REF!,2,FALSE)),"ERROR")</f>
        <v>ERROR</v>
      </c>
      <c r="AE635" s="22">
        <f t="shared" ca="1" si="31"/>
        <v>2015001</v>
      </c>
      <c r="AF635" s="134" t="str">
        <f ca="1">IFERROR(IF(AE635=0,0,VLOOKUP(SUBSTITUTE(VLOOKUP(AE635,#REF!,MATCH("strItemName",#REF!,0),FALSE),"SUI_",""),#REF!,2,FALSE)),"ERROR")</f>
        <v>ERROR</v>
      </c>
      <c r="AG635" s="88">
        <v>0</v>
      </c>
      <c r="AH635" s="134">
        <f>IFERROR(IF(AG635=0,0,VLOOKUP(SUBSTITUTE(VLOOKUP(AG635,#REF!,MATCH("strItemName",#REF!,0),FALSE),"SUI_",""),#REF!,2,FALSE)),"ERROR")</f>
        <v>0</v>
      </c>
      <c r="AI635" s="22">
        <f ca="1">IFERROR(IFERROR(VLOOKUP($B635,INDIRECT(VLOOKUP($E635,보상!$S:$AA,2,FALSE)),MATCH(AI$6,INDIRECT(VLOOKUP($E635,보상!$S:$AA,3,FALSE)),0),FALSE),VLOOKUP($B635,INDIRECT(VLOOKUP($E635&amp;"_U",보상!$S:$AA,2,FALSE)),MATCH(AI$6,INDIRECT(VLOOKUP($E635&amp;"_U",보상!$S:$AA,3,FALSE)),0),FALSE)),"ERROR")</f>
        <v>5</v>
      </c>
      <c r="AJ635" s="22">
        <v>0</v>
      </c>
      <c r="AK635" s="22">
        <v>0</v>
      </c>
      <c r="AL635" s="22">
        <v>0</v>
      </c>
      <c r="AM635" s="22" t="b">
        <v>0</v>
      </c>
      <c r="AN635" s="22">
        <v>0</v>
      </c>
      <c r="AO635" s="22">
        <v>0</v>
      </c>
    </row>
    <row r="636" spans="2:41" ht="16.5" customHeight="1" x14ac:dyDescent="0.3">
      <c r="B636" s="153">
        <f t="shared" si="30"/>
        <v>1092203</v>
      </c>
      <c r="C636" s="22">
        <v>1092203</v>
      </c>
      <c r="D636" s="156" t="str">
        <f ca="1">IFERROR(IFERROR(VLOOKUP($B636,INDIRECT(VLOOKUP($E636,보상!$S:$AA,2,FALSE)),MATCH(D$6,INDIRECT(VLOOKUP($E636,보상!$S:$AA,3,FALSE)),0),FALSE),VLOOKUP($B636,INDIRECT(VLOOKUP($E636&amp;"_U",보상!$S:$AA,2,FALSE)),MATCH(D$6,INDIRECT(VLOOKUP($E636&amp;"_U",보상!$S:$AA,3,FALSE)),0),FALSE)),"ERROR")</f>
        <v>지원군의 등장</v>
      </c>
      <c r="E636" s="22" t="s">
        <v>384</v>
      </c>
      <c r="F636" s="22">
        <f>COUNTIF($C$8:$C636,$C636)</f>
        <v>1</v>
      </c>
      <c r="G636" s="22" t="b">
        <v>0</v>
      </c>
      <c r="H636" s="22">
        <v>0</v>
      </c>
      <c r="I636" s="129">
        <f>IFERROR(IF(H636=0,0,VLOOKUP(VLOOKUP(H636,#REF!,MATCH("strMailTitleID",#REF!,0),FALSE),#REF!,2,FALSE)),"ERROR")</f>
        <v>0</v>
      </c>
      <c r="J636" s="176">
        <v>0</v>
      </c>
      <c r="K636" s="129">
        <f>IFERROR(IF(J636=0,0,VLOOKUP(VLOOKUP(J636,#REF!,MATCH("strMailTitleID",#REF!,0),FALSE),#REF!,2,FALSE)),"ERROR")</f>
        <v>0</v>
      </c>
      <c r="L636" s="22">
        <f ca="1">IFERROR(IFERROR(VLOOKUP($B636,INDIRECT(VLOOKUP($E636,보상!$S:$AA,2,FALSE)),MATCH(L$6,INDIRECT(VLOOKUP($E636,보상!$S:$AA,3,FALSE)),0),FALSE),VLOOKUP($B636,INDIRECT(VLOOKUP($E636&amp;"_U",보상!$S:$AA,2,FALSE)),MATCH(L$6,INDIRECT(VLOOKUP($E636&amp;"_U",보상!$S:$AA,3,FALSE)),0),FALSE)),"ERROR")</f>
        <v>124560</v>
      </c>
      <c r="M636" s="22">
        <v>0</v>
      </c>
      <c r="N636" s="22">
        <v>0</v>
      </c>
      <c r="O636" s="22">
        <v>0</v>
      </c>
      <c r="P636" s="22" t="str">
        <f ca="1">IFERROR(IFERROR(VLOOKUP($B636,INDIRECT(VLOOKUP($E636,보상!$S:$AA,2,FALSE)),MATCH(P$6,INDIRECT(VLOOKUP($E636,보상!$S:$AA,3,FALSE)),0),FALSE),VLOOKUP($B636,INDIRECT(VLOOKUP($E636&amp;"_U",보상!$S:$AA,2,FALSE)),MATCH(P$6,INDIRECT(VLOOKUP($E636&amp;"_U",보상!$S:$AA,3,FALSE)),0),FALSE)),"ERROR")</f>
        <v>Gold</v>
      </c>
      <c r="Q636" s="22">
        <f ca="1">IFERROR(IFERROR(VLOOKUP($B636,INDIRECT(VLOOKUP($E636,보상!$S:$AA,2,FALSE)),MATCH(Q$6,INDIRECT(VLOOKUP($E636,보상!$S:$AA,3,FALSE)),0),FALSE),VLOOKUP($B636,INDIRECT(VLOOKUP($E636&amp;"_U",보상!$S:$AA,2,FALSE)),MATCH(Q$6,INDIRECT(VLOOKUP($E636&amp;"_U",보상!$S:$AA,3,FALSE)),0),FALSE)),"ERROR")</f>
        <v>49420</v>
      </c>
      <c r="R636" s="22" t="b">
        <v>0</v>
      </c>
      <c r="S636" s="22" t="b">
        <v>0</v>
      </c>
      <c r="T636" s="22">
        <f ca="1">IFERROR(IF(W636=0,0,VLOOKUP(W636,보상!$D:$K,6,FALSE)),"-")</f>
        <v>0</v>
      </c>
      <c r="U636" s="22">
        <f ca="1">IFERROR(IF(W636=0,0,VLOOKUP(W636,보상!$D:$K,7,FALSE)),"-")</f>
        <v>5250</v>
      </c>
      <c r="V636" s="22">
        <f ca="1">IFERROR(IF(W636=0,0,VLOOKUP(W636,보상!$D:$K,8,FALSE)),"-")</f>
        <v>0</v>
      </c>
      <c r="W636" s="22">
        <f ca="1">IFERROR(IFERROR(VLOOKUP($B636,INDIRECT(VLOOKUP($E636,보상!$S:$AA,2,FALSE)),MATCH(W$6,INDIRECT(VLOOKUP($E636,보상!$S:$AA,3,FALSE)),0),FALSE),VLOOKUP($B636,INDIRECT(VLOOKUP($E636&amp;"_U",보상!$S:$AA,2,FALSE)),MATCH(W$6,INDIRECT(VLOOKUP($E636&amp;"_U",보상!$S:$AA,3,FALSE)),0),FALSE)),"ERROR")</f>
        <v>243001</v>
      </c>
      <c r="X636" s="134" t="str">
        <f ca="1">IFERROR(IF(W636=0,0,VLOOKUP(SUBSTITUTE(VLOOKUP(W636,#REF!,MATCH("strItemName",#REF!,0),FALSE),"SUI_",""),#REF!,2,FALSE)),"ERROR")</f>
        <v>ERROR</v>
      </c>
      <c r="Y636" s="22">
        <f t="shared" ca="1" si="31"/>
        <v>243001</v>
      </c>
      <c r="Z636" s="134" t="str">
        <f ca="1">IFERROR(IF(Y636=0,0,VLOOKUP(SUBSTITUTE(VLOOKUP(Y636,#REF!,MATCH("strItemName",#REF!,0),FALSE),"SUI_",""),#REF!,2,FALSE)),"ERROR")</f>
        <v>ERROR</v>
      </c>
      <c r="AA636" s="22">
        <f t="shared" ca="1" si="31"/>
        <v>243001</v>
      </c>
      <c r="AB636" s="134" t="str">
        <f ca="1">IFERROR(IF(AA636=0,0,VLOOKUP(SUBSTITUTE(VLOOKUP(AA636,#REF!,MATCH("strItemName",#REF!,0),FALSE),"SUI_",""),#REF!,2,FALSE)),"ERROR")</f>
        <v>ERROR</v>
      </c>
      <c r="AC636" s="22">
        <f t="shared" ca="1" si="31"/>
        <v>243001</v>
      </c>
      <c r="AD636" s="134" t="str">
        <f ca="1">IFERROR(IF(AC636=0,0,VLOOKUP(SUBSTITUTE(VLOOKUP(AC636,#REF!,MATCH("strItemName",#REF!,0),FALSE),"SUI_",""),#REF!,2,FALSE)),"ERROR")</f>
        <v>ERROR</v>
      </c>
      <c r="AE636" s="22">
        <f t="shared" ca="1" si="31"/>
        <v>243001</v>
      </c>
      <c r="AF636" s="134" t="str">
        <f ca="1">IFERROR(IF(AE636=0,0,VLOOKUP(SUBSTITUTE(VLOOKUP(AE636,#REF!,MATCH("strItemName",#REF!,0),FALSE),"SUI_",""),#REF!,2,FALSE)),"ERROR")</f>
        <v>ERROR</v>
      </c>
      <c r="AG636" s="88">
        <v>0</v>
      </c>
      <c r="AH636" s="134">
        <f>IFERROR(IF(AG636=0,0,VLOOKUP(SUBSTITUTE(VLOOKUP(AG636,#REF!,MATCH("strItemName",#REF!,0),FALSE),"SUI_",""),#REF!,2,FALSE)),"ERROR")</f>
        <v>0</v>
      </c>
      <c r="AI636" s="22">
        <f ca="1">IFERROR(IFERROR(VLOOKUP($B636,INDIRECT(VLOOKUP($E636,보상!$S:$AA,2,FALSE)),MATCH(AI$6,INDIRECT(VLOOKUP($E636,보상!$S:$AA,3,FALSE)),0),FALSE),VLOOKUP($B636,INDIRECT(VLOOKUP($E636&amp;"_U",보상!$S:$AA,2,FALSE)),MATCH(AI$6,INDIRECT(VLOOKUP($E636&amp;"_U",보상!$S:$AA,3,FALSE)),0),FALSE)),"ERROR")</f>
        <v>1</v>
      </c>
      <c r="AJ636" s="22">
        <v>0</v>
      </c>
      <c r="AK636" s="22">
        <v>0</v>
      </c>
      <c r="AL636" s="22">
        <v>0</v>
      </c>
      <c r="AM636" s="22" t="b">
        <v>0</v>
      </c>
      <c r="AN636" s="22">
        <v>0</v>
      </c>
      <c r="AO636" s="22">
        <v>0</v>
      </c>
    </row>
    <row r="637" spans="2:41" ht="16.5" customHeight="1" x14ac:dyDescent="0.3">
      <c r="B637" s="153">
        <f t="shared" si="30"/>
        <v>1092303</v>
      </c>
      <c r="C637" s="22">
        <v>1092303</v>
      </c>
      <c r="D637" s="156" t="str">
        <f ca="1">IFERROR(IFERROR(VLOOKUP($B637,INDIRECT(VLOOKUP($E637,보상!$S:$AA,2,FALSE)),MATCH(D$6,INDIRECT(VLOOKUP($E637,보상!$S:$AA,3,FALSE)),0),FALSE),VLOOKUP($B637,INDIRECT(VLOOKUP($E637&amp;"_U",보상!$S:$AA,2,FALSE)),MATCH(D$6,INDIRECT(VLOOKUP($E637&amp;"_U",보상!$S:$AA,3,FALSE)),0),FALSE)),"ERROR")</f>
        <v>징벌단의 함정</v>
      </c>
      <c r="E637" s="22" t="s">
        <v>384</v>
      </c>
      <c r="F637" s="22">
        <f>COUNTIF($C$8:$C637,$C637)</f>
        <v>1</v>
      </c>
      <c r="G637" s="22" t="b">
        <v>0</v>
      </c>
      <c r="H637" s="22">
        <v>0</v>
      </c>
      <c r="I637" s="129">
        <f>IFERROR(IF(H637=0,0,VLOOKUP(VLOOKUP(H637,#REF!,MATCH("strMailTitleID",#REF!,0),FALSE),#REF!,2,FALSE)),"ERROR")</f>
        <v>0</v>
      </c>
      <c r="J637" s="176">
        <v>0</v>
      </c>
      <c r="K637" s="129">
        <f>IFERROR(IF(J637=0,0,VLOOKUP(VLOOKUP(J637,#REF!,MATCH("strMailTitleID",#REF!,0),FALSE),#REF!,2,FALSE)),"ERROR")</f>
        <v>0</v>
      </c>
      <c r="L637" s="22">
        <f ca="1">IFERROR(IFERROR(VLOOKUP($B637,INDIRECT(VLOOKUP($E637,보상!$S:$AA,2,FALSE)),MATCH(L$6,INDIRECT(VLOOKUP($E637,보상!$S:$AA,3,FALSE)),0),FALSE),VLOOKUP($B637,INDIRECT(VLOOKUP($E637&amp;"_U",보상!$S:$AA,2,FALSE)),MATCH(L$6,INDIRECT(VLOOKUP($E637&amp;"_U",보상!$S:$AA,3,FALSE)),0),FALSE)),"ERROR")</f>
        <v>110720</v>
      </c>
      <c r="M637" s="22">
        <v>0</v>
      </c>
      <c r="N637" s="22">
        <v>0</v>
      </c>
      <c r="O637" s="22">
        <v>0</v>
      </c>
      <c r="P637" s="22" t="str">
        <f ca="1">IFERROR(IFERROR(VLOOKUP($B637,INDIRECT(VLOOKUP($E637,보상!$S:$AA,2,FALSE)),MATCH(P$6,INDIRECT(VLOOKUP($E637,보상!$S:$AA,3,FALSE)),0),FALSE),VLOOKUP($B637,INDIRECT(VLOOKUP($E637&amp;"_U",보상!$S:$AA,2,FALSE)),MATCH(P$6,INDIRECT(VLOOKUP($E637&amp;"_U",보상!$S:$AA,3,FALSE)),0),FALSE)),"ERROR")</f>
        <v>Gold</v>
      </c>
      <c r="Q637" s="22">
        <f ca="1">IFERROR(IFERROR(VLOOKUP($B637,INDIRECT(VLOOKUP($E637,보상!$S:$AA,2,FALSE)),MATCH(Q$6,INDIRECT(VLOOKUP($E637,보상!$S:$AA,3,FALSE)),0),FALSE),VLOOKUP($B637,INDIRECT(VLOOKUP($E637&amp;"_U",보상!$S:$AA,2,FALSE)),MATCH(Q$6,INDIRECT(VLOOKUP($E637&amp;"_U",보상!$S:$AA,3,FALSE)),0),FALSE)),"ERROR")</f>
        <v>49420</v>
      </c>
      <c r="R637" s="22" t="b">
        <v>0</v>
      </c>
      <c r="S637" s="22" t="b">
        <v>0</v>
      </c>
      <c r="T637" s="22">
        <f ca="1">IFERROR(IF(W637=0,0,VLOOKUP(W637,보상!$D:$K,6,FALSE)),"-")</f>
        <v>7500</v>
      </c>
      <c r="U637" s="22">
        <f ca="1">IFERROR(IF(W637=0,0,VLOOKUP(W637,보상!$D:$K,7,FALSE)),"-")</f>
        <v>0</v>
      </c>
      <c r="V637" s="22">
        <f ca="1">IFERROR(IF(W637=0,0,VLOOKUP(W637,보상!$D:$K,8,FALSE)),"-")</f>
        <v>0</v>
      </c>
      <c r="W637" s="22">
        <f ca="1">IFERROR(IFERROR(VLOOKUP($B637,INDIRECT(VLOOKUP($E637,보상!$S:$AA,2,FALSE)),MATCH(W$6,INDIRECT(VLOOKUP($E637,보상!$S:$AA,3,FALSE)),0),FALSE),VLOOKUP($B637,INDIRECT(VLOOKUP($E637&amp;"_U",보상!$S:$AA,2,FALSE)),MATCH(W$6,INDIRECT(VLOOKUP($E637&amp;"_U",보상!$S:$AA,3,FALSE)),0),FALSE)),"ERROR")</f>
        <v>153001</v>
      </c>
      <c r="X637" s="134" t="str">
        <f ca="1">IFERROR(IF(W637=0,0,VLOOKUP(SUBSTITUTE(VLOOKUP(W637,#REF!,MATCH("strItemName",#REF!,0),FALSE),"SUI_",""),#REF!,2,FALSE)),"ERROR")</f>
        <v>ERROR</v>
      </c>
      <c r="Y637" s="22">
        <f t="shared" ca="1" si="31"/>
        <v>153001</v>
      </c>
      <c r="Z637" s="134" t="str">
        <f ca="1">IFERROR(IF(Y637=0,0,VLOOKUP(SUBSTITUTE(VLOOKUP(Y637,#REF!,MATCH("strItemName",#REF!,0),FALSE),"SUI_",""),#REF!,2,FALSE)),"ERROR")</f>
        <v>ERROR</v>
      </c>
      <c r="AA637" s="22">
        <f t="shared" ca="1" si="31"/>
        <v>153001</v>
      </c>
      <c r="AB637" s="134" t="str">
        <f ca="1">IFERROR(IF(AA637=0,0,VLOOKUP(SUBSTITUTE(VLOOKUP(AA637,#REF!,MATCH("strItemName",#REF!,0),FALSE),"SUI_",""),#REF!,2,FALSE)),"ERROR")</f>
        <v>ERROR</v>
      </c>
      <c r="AC637" s="22">
        <f t="shared" ca="1" si="31"/>
        <v>153001</v>
      </c>
      <c r="AD637" s="134" t="str">
        <f ca="1">IFERROR(IF(AC637=0,0,VLOOKUP(SUBSTITUTE(VLOOKUP(AC637,#REF!,MATCH("strItemName",#REF!,0),FALSE),"SUI_",""),#REF!,2,FALSE)),"ERROR")</f>
        <v>ERROR</v>
      </c>
      <c r="AE637" s="22">
        <f t="shared" ca="1" si="31"/>
        <v>153001</v>
      </c>
      <c r="AF637" s="134" t="str">
        <f ca="1">IFERROR(IF(AE637=0,0,VLOOKUP(SUBSTITUTE(VLOOKUP(AE637,#REF!,MATCH("strItemName",#REF!,0),FALSE),"SUI_",""),#REF!,2,FALSE)),"ERROR")</f>
        <v>ERROR</v>
      </c>
      <c r="AG637" s="88">
        <v>0</v>
      </c>
      <c r="AH637" s="134">
        <f>IFERROR(IF(AG637=0,0,VLOOKUP(SUBSTITUTE(VLOOKUP(AG637,#REF!,MATCH("strItemName",#REF!,0),FALSE),"SUI_",""),#REF!,2,FALSE)),"ERROR")</f>
        <v>0</v>
      </c>
      <c r="AI637" s="22">
        <f ca="1">IFERROR(IFERROR(VLOOKUP($B637,INDIRECT(VLOOKUP($E637,보상!$S:$AA,2,FALSE)),MATCH(AI$6,INDIRECT(VLOOKUP($E637,보상!$S:$AA,3,FALSE)),0),FALSE),VLOOKUP($B637,INDIRECT(VLOOKUP($E637&amp;"_U",보상!$S:$AA,2,FALSE)),MATCH(AI$6,INDIRECT(VLOOKUP($E637&amp;"_U",보상!$S:$AA,3,FALSE)),0),FALSE)),"ERROR")</f>
        <v>1</v>
      </c>
      <c r="AJ637" s="22">
        <v>0</v>
      </c>
      <c r="AK637" s="22">
        <v>0</v>
      </c>
      <c r="AL637" s="22">
        <v>0</v>
      </c>
      <c r="AM637" s="22" t="b">
        <v>0</v>
      </c>
      <c r="AN637" s="22">
        <v>0</v>
      </c>
      <c r="AO637" s="22">
        <v>0</v>
      </c>
    </row>
    <row r="638" spans="2:41" ht="16.5" customHeight="1" x14ac:dyDescent="0.3">
      <c r="B638" s="153">
        <f t="shared" si="30"/>
        <v>1092403</v>
      </c>
      <c r="C638" s="22">
        <v>1092403</v>
      </c>
      <c r="D638" s="156" t="str">
        <f ca="1">IFERROR(IFERROR(VLOOKUP($B638,INDIRECT(VLOOKUP($E638,보상!$S:$AA,2,FALSE)),MATCH(D$6,INDIRECT(VLOOKUP($E638,보상!$S:$AA,3,FALSE)),0),FALSE),VLOOKUP($B638,INDIRECT(VLOOKUP($E638&amp;"_U",보상!$S:$AA,2,FALSE)),MATCH(D$6,INDIRECT(VLOOKUP($E638&amp;"_U",보상!$S:$AA,3,FALSE)),0),FALSE)),"ERROR")</f>
        <v>시간 벌기</v>
      </c>
      <c r="E638" s="22" t="s">
        <v>384</v>
      </c>
      <c r="F638" s="22">
        <f>COUNTIF($C$8:$C638,$C638)</f>
        <v>1</v>
      </c>
      <c r="G638" s="22" t="b">
        <v>0</v>
      </c>
      <c r="H638" s="22">
        <v>0</v>
      </c>
      <c r="I638" s="129">
        <f>IFERROR(IF(H638=0,0,VLOOKUP(VLOOKUP(H638,#REF!,MATCH("strMailTitleID",#REF!,0),FALSE),#REF!,2,FALSE)),"ERROR")</f>
        <v>0</v>
      </c>
      <c r="J638" s="176">
        <v>0</v>
      </c>
      <c r="K638" s="129">
        <f>IFERROR(IF(J638=0,0,VLOOKUP(VLOOKUP(J638,#REF!,MATCH("strMailTitleID",#REF!,0),FALSE),#REF!,2,FALSE)),"ERROR")</f>
        <v>0</v>
      </c>
      <c r="L638" s="22">
        <f ca="1">IFERROR(IFERROR(VLOOKUP($B638,INDIRECT(VLOOKUP($E638,보상!$S:$AA,2,FALSE)),MATCH(L$6,INDIRECT(VLOOKUP($E638,보상!$S:$AA,3,FALSE)),0),FALSE),VLOOKUP($B638,INDIRECT(VLOOKUP($E638&amp;"_U",보상!$S:$AA,2,FALSE)),MATCH(L$6,INDIRECT(VLOOKUP($E638&amp;"_U",보상!$S:$AA,3,FALSE)),0),FALSE)),"ERROR")</f>
        <v>141160</v>
      </c>
      <c r="M638" s="22">
        <v>0</v>
      </c>
      <c r="N638" s="22">
        <v>0</v>
      </c>
      <c r="O638" s="22">
        <v>0</v>
      </c>
      <c r="P638" s="22" t="str">
        <f ca="1">IFERROR(IFERROR(VLOOKUP($B638,INDIRECT(VLOOKUP($E638,보상!$S:$AA,2,FALSE)),MATCH(P$6,INDIRECT(VLOOKUP($E638,보상!$S:$AA,3,FALSE)),0),FALSE),VLOOKUP($B638,INDIRECT(VLOOKUP($E638&amp;"_U",보상!$S:$AA,2,FALSE)),MATCH(P$6,INDIRECT(VLOOKUP($E638&amp;"_U",보상!$S:$AA,3,FALSE)),0),FALSE)),"ERROR")</f>
        <v>Gold</v>
      </c>
      <c r="Q638" s="22">
        <f ca="1">IFERROR(IFERROR(VLOOKUP($B638,INDIRECT(VLOOKUP($E638,보상!$S:$AA,2,FALSE)),MATCH(Q$6,INDIRECT(VLOOKUP($E638,보상!$S:$AA,3,FALSE)),0),FALSE),VLOOKUP($B638,INDIRECT(VLOOKUP($E638&amp;"_U",보상!$S:$AA,2,FALSE)),MATCH(Q$6,INDIRECT(VLOOKUP($E638&amp;"_U",보상!$S:$AA,3,FALSE)),0),FALSE)),"ERROR")</f>
        <v>50050</v>
      </c>
      <c r="R638" s="22" t="b">
        <v>0</v>
      </c>
      <c r="S638" s="22" t="b">
        <v>0</v>
      </c>
      <c r="T638" s="22">
        <f ca="1">IFERROR(IF(W638=0,0,VLOOKUP(W638,보상!$D:$K,6,FALSE)),"-")</f>
        <v>0</v>
      </c>
      <c r="U638" s="22">
        <f ca="1">IFERROR(IF(W638=0,0,VLOOKUP(W638,보상!$D:$K,7,FALSE)),"-")</f>
        <v>0</v>
      </c>
      <c r="V638" s="22">
        <f ca="1">IFERROR(IF(W638=0,0,VLOOKUP(W638,보상!$D:$K,8,FALSE)),"-")</f>
        <v>0</v>
      </c>
      <c r="W638" s="22">
        <f ca="1">IFERROR(IFERROR(VLOOKUP($B638,INDIRECT(VLOOKUP($E638,보상!$S:$AA,2,FALSE)),MATCH(W$6,INDIRECT(VLOOKUP($E638,보상!$S:$AA,3,FALSE)),0),FALSE),VLOOKUP($B638,INDIRECT(VLOOKUP($E638&amp;"_U",보상!$S:$AA,2,FALSE)),MATCH(W$6,INDIRECT(VLOOKUP($E638&amp;"_U",보상!$S:$AA,3,FALSE)),0),FALSE)),"ERROR")</f>
        <v>4013010</v>
      </c>
      <c r="X638" s="134" t="str">
        <f ca="1">IFERROR(IF(W638=0,0,VLOOKUP(SUBSTITUTE(VLOOKUP(W638,#REF!,MATCH("strItemName",#REF!,0),FALSE),"SUI_",""),#REF!,2,FALSE)),"ERROR")</f>
        <v>ERROR</v>
      </c>
      <c r="Y638" s="22">
        <f t="shared" ca="1" si="31"/>
        <v>4013010</v>
      </c>
      <c r="Z638" s="134" t="str">
        <f ca="1">IFERROR(IF(Y638=0,0,VLOOKUP(SUBSTITUTE(VLOOKUP(Y638,#REF!,MATCH("strItemName",#REF!,0),FALSE),"SUI_",""),#REF!,2,FALSE)),"ERROR")</f>
        <v>ERROR</v>
      </c>
      <c r="AA638" s="22">
        <f t="shared" ca="1" si="31"/>
        <v>4013010</v>
      </c>
      <c r="AB638" s="134" t="str">
        <f ca="1">IFERROR(IF(AA638=0,0,VLOOKUP(SUBSTITUTE(VLOOKUP(AA638,#REF!,MATCH("strItemName",#REF!,0),FALSE),"SUI_",""),#REF!,2,FALSE)),"ERROR")</f>
        <v>ERROR</v>
      </c>
      <c r="AC638" s="22">
        <f t="shared" ca="1" si="31"/>
        <v>4013010</v>
      </c>
      <c r="AD638" s="134" t="str">
        <f ca="1">IFERROR(IF(AC638=0,0,VLOOKUP(SUBSTITUTE(VLOOKUP(AC638,#REF!,MATCH("strItemName",#REF!,0),FALSE),"SUI_",""),#REF!,2,FALSE)),"ERROR")</f>
        <v>ERROR</v>
      </c>
      <c r="AE638" s="22">
        <f t="shared" ca="1" si="31"/>
        <v>4013010</v>
      </c>
      <c r="AF638" s="134" t="str">
        <f ca="1">IFERROR(IF(AE638=0,0,VLOOKUP(SUBSTITUTE(VLOOKUP(AE638,#REF!,MATCH("strItemName",#REF!,0),FALSE),"SUI_",""),#REF!,2,FALSE)),"ERROR")</f>
        <v>ERROR</v>
      </c>
      <c r="AG638" s="88">
        <v>0</v>
      </c>
      <c r="AH638" s="134">
        <f>IFERROR(IF(AG638=0,0,VLOOKUP(SUBSTITUTE(VLOOKUP(AG638,#REF!,MATCH("strItemName",#REF!,0),FALSE),"SUI_",""),#REF!,2,FALSE)),"ERROR")</f>
        <v>0</v>
      </c>
      <c r="AI638" s="22">
        <f ca="1">IFERROR(IFERROR(VLOOKUP($B638,INDIRECT(VLOOKUP($E638,보상!$S:$AA,2,FALSE)),MATCH(AI$6,INDIRECT(VLOOKUP($E638,보상!$S:$AA,3,FALSE)),0),FALSE),VLOOKUP($B638,INDIRECT(VLOOKUP($E638&amp;"_U",보상!$S:$AA,2,FALSE)),MATCH(AI$6,INDIRECT(VLOOKUP($E638&amp;"_U",보상!$S:$AA,3,FALSE)),0),FALSE)),"ERROR")</f>
        <v>1</v>
      </c>
      <c r="AJ638" s="22">
        <v>0</v>
      </c>
      <c r="AK638" s="22">
        <v>0</v>
      </c>
      <c r="AL638" s="22">
        <v>0</v>
      </c>
      <c r="AM638" s="22" t="b">
        <v>0</v>
      </c>
      <c r="AN638" s="22">
        <v>0</v>
      </c>
      <c r="AO638" s="22">
        <v>0</v>
      </c>
    </row>
    <row r="639" spans="2:41" ht="16.5" customHeight="1" x14ac:dyDescent="0.3">
      <c r="B639" s="153">
        <f t="shared" si="30"/>
        <v>1092503</v>
      </c>
      <c r="C639" s="22">
        <v>1092503</v>
      </c>
      <c r="D639" s="156" t="str">
        <f ca="1">IFERROR(IFERROR(VLOOKUP($B639,INDIRECT(VLOOKUP($E639,보상!$S:$AA,2,FALSE)),MATCH(D$6,INDIRECT(VLOOKUP($E639,보상!$S:$AA,3,FALSE)),0),FALSE),VLOOKUP($B639,INDIRECT(VLOOKUP($E639&amp;"_U",보상!$S:$AA,2,FALSE)),MATCH(D$6,INDIRECT(VLOOKUP($E639&amp;"_U",보상!$S:$AA,3,FALSE)),0),FALSE)),"ERROR")</f>
        <v>게반트의 부탁</v>
      </c>
      <c r="E639" s="22" t="s">
        <v>384</v>
      </c>
      <c r="F639" s="22">
        <f>COUNTIF($C$8:$C639,$C639)</f>
        <v>1</v>
      </c>
      <c r="G639" s="22" t="b">
        <v>0</v>
      </c>
      <c r="H639" s="22">
        <v>0</v>
      </c>
      <c r="I639" s="129">
        <f>IFERROR(IF(H639=0,0,VLOOKUP(VLOOKUP(H639,#REF!,MATCH("strMailTitleID",#REF!,0),FALSE),#REF!,2,FALSE)),"ERROR")</f>
        <v>0</v>
      </c>
      <c r="J639" s="176">
        <v>0</v>
      </c>
      <c r="K639" s="129">
        <f>IFERROR(IF(J639=0,0,VLOOKUP(VLOOKUP(J639,#REF!,MATCH("strMailTitleID",#REF!,0),FALSE),#REF!,2,FALSE)),"ERROR")</f>
        <v>0</v>
      </c>
      <c r="L639" s="22">
        <f ca="1">IFERROR(IFERROR(VLOOKUP($B639,INDIRECT(VLOOKUP($E639,보상!$S:$AA,2,FALSE)),MATCH(L$6,INDIRECT(VLOOKUP($E639,보상!$S:$AA,3,FALSE)),0),FALSE),VLOOKUP($B639,INDIRECT(VLOOKUP($E639&amp;"_U",보상!$S:$AA,2,FALSE)),MATCH(L$6,INDIRECT(VLOOKUP($E639&amp;"_U",보상!$S:$AA,3,FALSE)),0),FALSE)),"ERROR")</f>
        <v>132860</v>
      </c>
      <c r="M639" s="22">
        <v>0</v>
      </c>
      <c r="N639" s="22">
        <v>0</v>
      </c>
      <c r="O639" s="22">
        <v>0</v>
      </c>
      <c r="P639" s="22" t="str">
        <f ca="1">IFERROR(IFERROR(VLOOKUP($B639,INDIRECT(VLOOKUP($E639,보상!$S:$AA,2,FALSE)),MATCH(P$6,INDIRECT(VLOOKUP($E639,보상!$S:$AA,3,FALSE)),0),FALSE),VLOOKUP($B639,INDIRECT(VLOOKUP($E639&amp;"_U",보상!$S:$AA,2,FALSE)),MATCH(P$6,INDIRECT(VLOOKUP($E639&amp;"_U",보상!$S:$AA,3,FALSE)),0),FALSE)),"ERROR")</f>
        <v>Gold</v>
      </c>
      <c r="Q639" s="22">
        <f ca="1">IFERROR(IFERROR(VLOOKUP($B639,INDIRECT(VLOOKUP($E639,보상!$S:$AA,2,FALSE)),MATCH(Q$6,INDIRECT(VLOOKUP($E639,보상!$S:$AA,3,FALSE)),0),FALSE),VLOOKUP($B639,INDIRECT(VLOOKUP($E639&amp;"_U",보상!$S:$AA,2,FALSE)),MATCH(Q$6,INDIRECT(VLOOKUP($E639&amp;"_U",보상!$S:$AA,3,FALSE)),0),FALSE)),"ERROR")</f>
        <v>50050</v>
      </c>
      <c r="R639" s="22" t="b">
        <v>0</v>
      </c>
      <c r="S639" s="22" t="b">
        <v>0</v>
      </c>
      <c r="T639" s="22">
        <f ca="1">IFERROR(IF(W639=0,0,VLOOKUP(W639,보상!$D:$K,6,FALSE)),"-")</f>
        <v>0</v>
      </c>
      <c r="U639" s="22">
        <f ca="1">IFERROR(IF(W639=0,0,VLOOKUP(W639,보상!$D:$K,7,FALSE)),"-")</f>
        <v>0</v>
      </c>
      <c r="V639" s="22">
        <f ca="1">IFERROR(IF(W639=0,0,VLOOKUP(W639,보상!$D:$K,8,FALSE)),"-")</f>
        <v>0</v>
      </c>
      <c r="W639" s="22">
        <f ca="1">IFERROR(IFERROR(VLOOKUP($B639,INDIRECT(VLOOKUP($E639,보상!$S:$AA,2,FALSE)),MATCH(W$6,INDIRECT(VLOOKUP($E639,보상!$S:$AA,3,FALSE)),0),FALSE),VLOOKUP($B639,INDIRECT(VLOOKUP($E639&amp;"_U",보상!$S:$AA,2,FALSE)),MATCH(W$6,INDIRECT(VLOOKUP($E639&amp;"_U",보상!$S:$AA,3,FALSE)),0),FALSE)),"ERROR")</f>
        <v>4013010</v>
      </c>
      <c r="X639" s="134" t="str">
        <f ca="1">IFERROR(IF(W639=0,0,VLOOKUP(SUBSTITUTE(VLOOKUP(W639,#REF!,MATCH("strItemName",#REF!,0),FALSE),"SUI_",""),#REF!,2,FALSE)),"ERROR")</f>
        <v>ERROR</v>
      </c>
      <c r="Y639" s="22">
        <f t="shared" ca="1" si="31"/>
        <v>4013010</v>
      </c>
      <c r="Z639" s="134" t="str">
        <f ca="1">IFERROR(IF(Y639=0,0,VLOOKUP(SUBSTITUTE(VLOOKUP(Y639,#REF!,MATCH("strItemName",#REF!,0),FALSE),"SUI_",""),#REF!,2,FALSE)),"ERROR")</f>
        <v>ERROR</v>
      </c>
      <c r="AA639" s="22">
        <f t="shared" ca="1" si="31"/>
        <v>4013010</v>
      </c>
      <c r="AB639" s="134" t="str">
        <f ca="1">IFERROR(IF(AA639=0,0,VLOOKUP(SUBSTITUTE(VLOOKUP(AA639,#REF!,MATCH("strItemName",#REF!,0),FALSE),"SUI_",""),#REF!,2,FALSE)),"ERROR")</f>
        <v>ERROR</v>
      </c>
      <c r="AC639" s="22">
        <f t="shared" ca="1" si="31"/>
        <v>4013010</v>
      </c>
      <c r="AD639" s="134" t="str">
        <f ca="1">IFERROR(IF(AC639=0,0,VLOOKUP(SUBSTITUTE(VLOOKUP(AC639,#REF!,MATCH("strItemName",#REF!,0),FALSE),"SUI_",""),#REF!,2,FALSE)),"ERROR")</f>
        <v>ERROR</v>
      </c>
      <c r="AE639" s="22">
        <f t="shared" ca="1" si="31"/>
        <v>4013010</v>
      </c>
      <c r="AF639" s="134" t="str">
        <f ca="1">IFERROR(IF(AE639=0,0,VLOOKUP(SUBSTITUTE(VLOOKUP(AE639,#REF!,MATCH("strItemName",#REF!,0),FALSE),"SUI_",""),#REF!,2,FALSE)),"ERROR")</f>
        <v>ERROR</v>
      </c>
      <c r="AG639" s="88">
        <v>0</v>
      </c>
      <c r="AH639" s="134">
        <f>IFERROR(IF(AG639=0,0,VLOOKUP(SUBSTITUTE(VLOOKUP(AG639,#REF!,MATCH("strItemName",#REF!,0),FALSE),"SUI_",""),#REF!,2,FALSE)),"ERROR")</f>
        <v>0</v>
      </c>
      <c r="AI639" s="22">
        <f ca="1">IFERROR(IFERROR(VLOOKUP($B639,INDIRECT(VLOOKUP($E639,보상!$S:$AA,2,FALSE)),MATCH(AI$6,INDIRECT(VLOOKUP($E639,보상!$S:$AA,3,FALSE)),0),FALSE),VLOOKUP($B639,INDIRECT(VLOOKUP($E639&amp;"_U",보상!$S:$AA,2,FALSE)),MATCH(AI$6,INDIRECT(VLOOKUP($E639&amp;"_U",보상!$S:$AA,3,FALSE)),0),FALSE)),"ERROR")</f>
        <v>1</v>
      </c>
      <c r="AJ639" s="22">
        <v>0</v>
      </c>
      <c r="AK639" s="22">
        <v>0</v>
      </c>
      <c r="AL639" s="22">
        <v>0</v>
      </c>
      <c r="AM639" s="22" t="b">
        <v>0</v>
      </c>
      <c r="AN639" s="22">
        <v>0</v>
      </c>
      <c r="AO639" s="22">
        <v>0</v>
      </c>
    </row>
    <row r="640" spans="2:41" ht="16.5" customHeight="1" x14ac:dyDescent="0.3">
      <c r="B640" s="153">
        <f t="shared" si="30"/>
        <v>1092603</v>
      </c>
      <c r="C640" s="22">
        <v>1092603</v>
      </c>
      <c r="D640" s="156" t="str">
        <f ca="1">IFERROR(IFERROR(VLOOKUP($B640,INDIRECT(VLOOKUP($E640,보상!$S:$AA,2,FALSE)),MATCH(D$6,INDIRECT(VLOOKUP($E640,보상!$S:$AA,3,FALSE)),0),FALSE),VLOOKUP($B640,INDIRECT(VLOOKUP($E640&amp;"_U",보상!$S:$AA,2,FALSE)),MATCH(D$6,INDIRECT(VLOOKUP($E640&amp;"_U",보상!$S:$AA,3,FALSE)),0),FALSE)),"ERROR")</f>
        <v>습격당한 정찰대</v>
      </c>
      <c r="E640" s="22" t="s">
        <v>384</v>
      </c>
      <c r="F640" s="22">
        <f>COUNTIF($C$8:$C640,$C640)</f>
        <v>1</v>
      </c>
      <c r="G640" s="22" t="b">
        <v>0</v>
      </c>
      <c r="H640" s="22">
        <v>0</v>
      </c>
      <c r="I640" s="129">
        <f>IFERROR(IF(H640=0,0,VLOOKUP(VLOOKUP(H640,#REF!,MATCH("strMailTitleID",#REF!,0),FALSE),#REF!,2,FALSE)),"ERROR")</f>
        <v>0</v>
      </c>
      <c r="J640" s="176">
        <v>0</v>
      </c>
      <c r="K640" s="129">
        <f>IFERROR(IF(J640=0,0,VLOOKUP(VLOOKUP(J640,#REF!,MATCH("strMailTitleID",#REF!,0),FALSE),#REF!,2,FALSE)),"ERROR")</f>
        <v>0</v>
      </c>
      <c r="L640" s="22">
        <f ca="1">IFERROR(IFERROR(VLOOKUP($B640,INDIRECT(VLOOKUP($E640,보상!$S:$AA,2,FALSE)),MATCH(L$6,INDIRECT(VLOOKUP($E640,보상!$S:$AA,3,FALSE)),0),FALSE),VLOOKUP($B640,INDIRECT(VLOOKUP($E640&amp;"_U",보상!$S:$AA,2,FALSE)),MATCH(L$6,INDIRECT(VLOOKUP($E640&amp;"_U",보상!$S:$AA,3,FALSE)),0),FALSE)),"ERROR")</f>
        <v>149470</v>
      </c>
      <c r="M640" s="22">
        <v>0</v>
      </c>
      <c r="N640" s="22">
        <v>0</v>
      </c>
      <c r="O640" s="22">
        <v>0</v>
      </c>
      <c r="P640" s="22" t="str">
        <f ca="1">IFERROR(IFERROR(VLOOKUP($B640,INDIRECT(VLOOKUP($E640,보상!$S:$AA,2,FALSE)),MATCH(P$6,INDIRECT(VLOOKUP($E640,보상!$S:$AA,3,FALSE)),0),FALSE),VLOOKUP($B640,INDIRECT(VLOOKUP($E640&amp;"_U",보상!$S:$AA,2,FALSE)),MATCH(P$6,INDIRECT(VLOOKUP($E640&amp;"_U",보상!$S:$AA,3,FALSE)),0),FALSE)),"ERROR")</f>
        <v>Gold</v>
      </c>
      <c r="Q640" s="22">
        <f ca="1">IFERROR(IFERROR(VLOOKUP($B640,INDIRECT(VLOOKUP($E640,보상!$S:$AA,2,FALSE)),MATCH(Q$6,INDIRECT(VLOOKUP($E640,보상!$S:$AA,3,FALSE)),0),FALSE),VLOOKUP($B640,INDIRECT(VLOOKUP($E640&amp;"_U",보상!$S:$AA,2,FALSE)),MATCH(Q$6,INDIRECT(VLOOKUP($E640&amp;"_U",보상!$S:$AA,3,FALSE)),0),FALSE)),"ERROR")</f>
        <v>50050</v>
      </c>
      <c r="R640" s="22" t="b">
        <v>0</v>
      </c>
      <c r="S640" s="22" t="b">
        <v>0</v>
      </c>
      <c r="T640" s="22">
        <f ca="1">IFERROR(IF(W640=0,0,VLOOKUP(W640,보상!$D:$K,6,FALSE)),"-")</f>
        <v>0</v>
      </c>
      <c r="U640" s="22">
        <f ca="1">IFERROR(IF(W640=0,0,VLOOKUP(W640,보상!$D:$K,7,FALSE)),"-")</f>
        <v>0</v>
      </c>
      <c r="V640" s="22">
        <f ca="1">IFERROR(IF(W640=0,0,VLOOKUP(W640,보상!$D:$K,8,FALSE)),"-")</f>
        <v>0</v>
      </c>
      <c r="W640" s="22">
        <f ca="1">IFERROR(IFERROR(VLOOKUP($B640,INDIRECT(VLOOKUP($E640,보상!$S:$AA,2,FALSE)),MATCH(W$6,INDIRECT(VLOOKUP($E640,보상!$S:$AA,3,FALSE)),0),FALSE),VLOOKUP($B640,INDIRECT(VLOOKUP($E640&amp;"_U",보상!$S:$AA,2,FALSE)),MATCH(W$6,INDIRECT(VLOOKUP($E640&amp;"_U",보상!$S:$AA,3,FALSE)),0),FALSE)),"ERROR")</f>
        <v>4003031</v>
      </c>
      <c r="X640" s="134" t="str">
        <f ca="1">IFERROR(IF(W640=0,0,VLOOKUP(SUBSTITUTE(VLOOKUP(W640,#REF!,MATCH("strItemName",#REF!,0),FALSE),"SUI_",""),#REF!,2,FALSE)),"ERROR")</f>
        <v>ERROR</v>
      </c>
      <c r="Y640" s="22">
        <f t="shared" ca="1" si="31"/>
        <v>4003031</v>
      </c>
      <c r="Z640" s="134" t="str">
        <f ca="1">IFERROR(IF(Y640=0,0,VLOOKUP(SUBSTITUTE(VLOOKUP(Y640,#REF!,MATCH("strItemName",#REF!,0),FALSE),"SUI_",""),#REF!,2,FALSE)),"ERROR")</f>
        <v>ERROR</v>
      </c>
      <c r="AA640" s="22">
        <f t="shared" ca="1" si="31"/>
        <v>4003031</v>
      </c>
      <c r="AB640" s="134" t="str">
        <f ca="1">IFERROR(IF(AA640=0,0,VLOOKUP(SUBSTITUTE(VLOOKUP(AA640,#REF!,MATCH("strItemName",#REF!,0),FALSE),"SUI_",""),#REF!,2,FALSE)),"ERROR")</f>
        <v>ERROR</v>
      </c>
      <c r="AC640" s="22">
        <f t="shared" ca="1" si="31"/>
        <v>4003031</v>
      </c>
      <c r="AD640" s="134" t="str">
        <f ca="1">IFERROR(IF(AC640=0,0,VLOOKUP(SUBSTITUTE(VLOOKUP(AC640,#REF!,MATCH("strItemName",#REF!,0),FALSE),"SUI_",""),#REF!,2,FALSE)),"ERROR")</f>
        <v>ERROR</v>
      </c>
      <c r="AE640" s="22">
        <f t="shared" ca="1" si="31"/>
        <v>4003031</v>
      </c>
      <c r="AF640" s="134" t="str">
        <f ca="1">IFERROR(IF(AE640=0,0,VLOOKUP(SUBSTITUTE(VLOOKUP(AE640,#REF!,MATCH("strItemName",#REF!,0),FALSE),"SUI_",""),#REF!,2,FALSE)),"ERROR")</f>
        <v>ERROR</v>
      </c>
      <c r="AG640" s="88">
        <v>0</v>
      </c>
      <c r="AH640" s="134">
        <f>IFERROR(IF(AG640=0,0,VLOOKUP(SUBSTITUTE(VLOOKUP(AG640,#REF!,MATCH("strItemName",#REF!,0),FALSE),"SUI_",""),#REF!,2,FALSE)),"ERROR")</f>
        <v>0</v>
      </c>
      <c r="AI640" s="22">
        <f ca="1">IFERROR(IFERROR(VLOOKUP($B640,INDIRECT(VLOOKUP($E640,보상!$S:$AA,2,FALSE)),MATCH(AI$6,INDIRECT(VLOOKUP($E640,보상!$S:$AA,3,FALSE)),0),FALSE),VLOOKUP($B640,INDIRECT(VLOOKUP($E640&amp;"_U",보상!$S:$AA,2,FALSE)),MATCH(AI$6,INDIRECT(VLOOKUP($E640&amp;"_U",보상!$S:$AA,3,FALSE)),0),FALSE)),"ERROR")</f>
        <v>1</v>
      </c>
      <c r="AJ640" s="22">
        <v>0</v>
      </c>
      <c r="AK640" s="22">
        <v>0</v>
      </c>
      <c r="AL640" s="22">
        <v>0</v>
      </c>
      <c r="AM640" s="22" t="b">
        <v>0</v>
      </c>
      <c r="AN640" s="22">
        <v>0</v>
      </c>
      <c r="AO640" s="22">
        <v>0</v>
      </c>
    </row>
    <row r="641" spans="2:41" ht="16.5" customHeight="1" x14ac:dyDescent="0.3">
      <c r="B641" s="153">
        <f t="shared" si="30"/>
        <v>1092703</v>
      </c>
      <c r="C641" s="22">
        <v>1092703</v>
      </c>
      <c r="D641" s="156" t="str">
        <f ca="1">IFERROR(IFERROR(VLOOKUP($B641,INDIRECT(VLOOKUP($E641,보상!$S:$AA,2,FALSE)),MATCH(D$6,INDIRECT(VLOOKUP($E641,보상!$S:$AA,3,FALSE)),0),FALSE),VLOOKUP($B641,INDIRECT(VLOOKUP($E641&amp;"_U",보상!$S:$AA,2,FALSE)),MATCH(D$6,INDIRECT(VLOOKUP($E641&amp;"_U",보상!$S:$AA,3,FALSE)),0),FALSE)),"ERROR")</f>
        <v>수상한 습격</v>
      </c>
      <c r="E641" s="22" t="s">
        <v>384</v>
      </c>
      <c r="F641" s="22">
        <f>COUNTIF($C$8:$C641,$C641)</f>
        <v>1</v>
      </c>
      <c r="G641" s="22" t="b">
        <v>0</v>
      </c>
      <c r="H641" s="22">
        <v>0</v>
      </c>
      <c r="I641" s="129">
        <f>IFERROR(IF(H641=0,0,VLOOKUP(VLOOKUP(H641,#REF!,MATCH("strMailTitleID",#REF!,0),FALSE),#REF!,2,FALSE)),"ERROR")</f>
        <v>0</v>
      </c>
      <c r="J641" s="176">
        <v>0</v>
      </c>
      <c r="K641" s="129">
        <f>IFERROR(IF(J641=0,0,VLOOKUP(VLOOKUP(J641,#REF!,MATCH("strMailTitleID",#REF!,0),FALSE),#REF!,2,FALSE)),"ERROR")</f>
        <v>0</v>
      </c>
      <c r="L641" s="22">
        <f ca="1">IFERROR(IFERROR(VLOOKUP($B641,INDIRECT(VLOOKUP($E641,보상!$S:$AA,2,FALSE)),MATCH(L$6,INDIRECT(VLOOKUP($E641,보상!$S:$AA,3,FALSE)),0),FALSE),VLOOKUP($B641,INDIRECT(VLOOKUP($E641&amp;"_U",보상!$S:$AA,2,FALSE)),MATCH(L$6,INDIRECT(VLOOKUP($E641&amp;"_U",보상!$S:$AA,3,FALSE)),0),FALSE)),"ERROR")</f>
        <v>132860</v>
      </c>
      <c r="M641" s="22">
        <v>0</v>
      </c>
      <c r="N641" s="22">
        <v>0</v>
      </c>
      <c r="O641" s="22">
        <v>0</v>
      </c>
      <c r="P641" s="22" t="str">
        <f ca="1">IFERROR(IFERROR(VLOOKUP($B641,INDIRECT(VLOOKUP($E641,보상!$S:$AA,2,FALSE)),MATCH(P$6,INDIRECT(VLOOKUP($E641,보상!$S:$AA,3,FALSE)),0),FALSE),VLOOKUP($B641,INDIRECT(VLOOKUP($E641&amp;"_U",보상!$S:$AA,2,FALSE)),MATCH(P$6,INDIRECT(VLOOKUP($E641&amp;"_U",보상!$S:$AA,3,FALSE)),0),FALSE)),"ERROR")</f>
        <v>Gold</v>
      </c>
      <c r="Q641" s="22">
        <f ca="1">IFERROR(IFERROR(VLOOKUP($B641,INDIRECT(VLOOKUP($E641,보상!$S:$AA,2,FALSE)),MATCH(Q$6,INDIRECT(VLOOKUP($E641,보상!$S:$AA,3,FALSE)),0),FALSE),VLOOKUP($B641,INDIRECT(VLOOKUP($E641&amp;"_U",보상!$S:$AA,2,FALSE)),MATCH(Q$6,INDIRECT(VLOOKUP($E641&amp;"_U",보상!$S:$AA,3,FALSE)),0),FALSE)),"ERROR")</f>
        <v>50050</v>
      </c>
      <c r="R641" s="22" t="b">
        <v>0</v>
      </c>
      <c r="S641" s="22" t="b">
        <v>0</v>
      </c>
      <c r="T641" s="22">
        <f ca="1">IFERROR(IF(W641=0,0,VLOOKUP(W641,보상!$D:$K,6,FALSE)),"-")</f>
        <v>0</v>
      </c>
      <c r="U641" s="22">
        <f ca="1">IFERROR(IF(W641=0,0,VLOOKUP(W641,보상!$D:$K,7,FALSE)),"-")</f>
        <v>0</v>
      </c>
      <c r="V641" s="22">
        <f ca="1">IFERROR(IF(W641=0,0,VLOOKUP(W641,보상!$D:$K,8,FALSE)),"-")</f>
        <v>0</v>
      </c>
      <c r="W641" s="22">
        <f ca="1">IFERROR(IFERROR(VLOOKUP($B641,INDIRECT(VLOOKUP($E641,보상!$S:$AA,2,FALSE)),MATCH(W$6,INDIRECT(VLOOKUP($E641,보상!$S:$AA,3,FALSE)),0),FALSE),VLOOKUP($B641,INDIRECT(VLOOKUP($E641&amp;"_U",보상!$S:$AA,2,FALSE)),MATCH(W$6,INDIRECT(VLOOKUP($E641&amp;"_U",보상!$S:$AA,3,FALSE)),0),FALSE)),"ERROR")</f>
        <v>3160001</v>
      </c>
      <c r="X641" s="134" t="str">
        <f ca="1">IFERROR(IF(W641=0,0,VLOOKUP(SUBSTITUTE(VLOOKUP(W641,#REF!,MATCH("strItemName",#REF!,0),FALSE),"SUI_",""),#REF!,2,FALSE)),"ERROR")</f>
        <v>ERROR</v>
      </c>
      <c r="Y641" s="22">
        <f t="shared" ca="1" si="31"/>
        <v>3160001</v>
      </c>
      <c r="Z641" s="134" t="str">
        <f ca="1">IFERROR(IF(Y641=0,0,VLOOKUP(SUBSTITUTE(VLOOKUP(Y641,#REF!,MATCH("strItemName",#REF!,0),FALSE),"SUI_",""),#REF!,2,FALSE)),"ERROR")</f>
        <v>ERROR</v>
      </c>
      <c r="AA641" s="22">
        <f t="shared" ca="1" si="31"/>
        <v>3160001</v>
      </c>
      <c r="AB641" s="134" t="str">
        <f ca="1">IFERROR(IF(AA641=0,0,VLOOKUP(SUBSTITUTE(VLOOKUP(AA641,#REF!,MATCH("strItemName",#REF!,0),FALSE),"SUI_",""),#REF!,2,FALSE)),"ERROR")</f>
        <v>ERROR</v>
      </c>
      <c r="AC641" s="22">
        <f t="shared" ca="1" si="31"/>
        <v>3160001</v>
      </c>
      <c r="AD641" s="134" t="str">
        <f ca="1">IFERROR(IF(AC641=0,0,VLOOKUP(SUBSTITUTE(VLOOKUP(AC641,#REF!,MATCH("strItemName",#REF!,0),FALSE),"SUI_",""),#REF!,2,FALSE)),"ERROR")</f>
        <v>ERROR</v>
      </c>
      <c r="AE641" s="22">
        <f t="shared" ca="1" si="31"/>
        <v>3160001</v>
      </c>
      <c r="AF641" s="134" t="str">
        <f ca="1">IFERROR(IF(AE641=0,0,VLOOKUP(SUBSTITUTE(VLOOKUP(AE641,#REF!,MATCH("strItemName",#REF!,0),FALSE),"SUI_",""),#REF!,2,FALSE)),"ERROR")</f>
        <v>ERROR</v>
      </c>
      <c r="AG641" s="88">
        <v>0</v>
      </c>
      <c r="AH641" s="134">
        <f>IFERROR(IF(AG641=0,0,VLOOKUP(SUBSTITUTE(VLOOKUP(AG641,#REF!,MATCH("strItemName",#REF!,0),FALSE),"SUI_",""),#REF!,2,FALSE)),"ERROR")</f>
        <v>0</v>
      </c>
      <c r="AI641" s="22">
        <f ca="1">IFERROR(IFERROR(VLOOKUP($B641,INDIRECT(VLOOKUP($E641,보상!$S:$AA,2,FALSE)),MATCH(AI$6,INDIRECT(VLOOKUP($E641,보상!$S:$AA,3,FALSE)),0),FALSE),VLOOKUP($B641,INDIRECT(VLOOKUP($E641&amp;"_U",보상!$S:$AA,2,FALSE)),MATCH(AI$6,INDIRECT(VLOOKUP($E641&amp;"_U",보상!$S:$AA,3,FALSE)),0),FALSE)),"ERROR")</f>
        <v>5</v>
      </c>
      <c r="AJ641" s="22">
        <v>0</v>
      </c>
      <c r="AK641" s="22">
        <v>0</v>
      </c>
      <c r="AL641" s="22">
        <v>0</v>
      </c>
      <c r="AM641" s="22" t="b">
        <v>0</v>
      </c>
      <c r="AN641" s="22">
        <v>0</v>
      </c>
      <c r="AO641" s="22">
        <v>0</v>
      </c>
    </row>
    <row r="642" spans="2:41" ht="16.5" customHeight="1" x14ac:dyDescent="0.3">
      <c r="B642" s="153">
        <f t="shared" si="30"/>
        <v>1092803</v>
      </c>
      <c r="C642" s="22">
        <v>1092803</v>
      </c>
      <c r="D642" s="156" t="str">
        <f ca="1">IFERROR(IFERROR(VLOOKUP($B642,INDIRECT(VLOOKUP($E642,보상!$S:$AA,2,FALSE)),MATCH(D$6,INDIRECT(VLOOKUP($E642,보상!$S:$AA,3,FALSE)),0),FALSE),VLOOKUP($B642,INDIRECT(VLOOKUP($E642&amp;"_U",보상!$S:$AA,2,FALSE)),MATCH(D$6,INDIRECT(VLOOKUP($E642&amp;"_U",보상!$S:$AA,3,FALSE)),0),FALSE)),"ERROR")</f>
        <v>아일의 부탁</v>
      </c>
      <c r="E642" s="22" t="s">
        <v>384</v>
      </c>
      <c r="F642" s="22">
        <f>COUNTIF($C$8:$C642,$C642)</f>
        <v>1</v>
      </c>
      <c r="G642" s="22" t="b">
        <v>0</v>
      </c>
      <c r="H642" s="22">
        <v>0</v>
      </c>
      <c r="I642" s="129">
        <f>IFERROR(IF(H642=0,0,VLOOKUP(VLOOKUP(H642,#REF!,MATCH("strMailTitleID",#REF!,0),FALSE),#REF!,2,FALSE)),"ERROR")</f>
        <v>0</v>
      </c>
      <c r="J642" s="176">
        <v>0</v>
      </c>
      <c r="K642" s="129">
        <f>IFERROR(IF(J642=0,0,VLOOKUP(VLOOKUP(J642,#REF!,MATCH("strMailTitleID",#REF!,0),FALSE),#REF!,2,FALSE)),"ERROR")</f>
        <v>0</v>
      </c>
      <c r="L642" s="22">
        <f ca="1">IFERROR(IFERROR(VLOOKUP($B642,INDIRECT(VLOOKUP($E642,보상!$S:$AA,2,FALSE)),MATCH(L$6,INDIRECT(VLOOKUP($E642,보상!$S:$AA,3,FALSE)),0),FALSE),VLOOKUP($B642,INDIRECT(VLOOKUP($E642&amp;"_U",보상!$S:$AA,2,FALSE)),MATCH(L$6,INDIRECT(VLOOKUP($E642&amp;"_U",보상!$S:$AA,3,FALSE)),0),FALSE)),"ERROR")</f>
        <v>149470</v>
      </c>
      <c r="M642" s="22">
        <v>0</v>
      </c>
      <c r="N642" s="22">
        <v>0</v>
      </c>
      <c r="O642" s="22">
        <v>0</v>
      </c>
      <c r="P642" s="22" t="str">
        <f ca="1">IFERROR(IFERROR(VLOOKUP($B642,INDIRECT(VLOOKUP($E642,보상!$S:$AA,2,FALSE)),MATCH(P$6,INDIRECT(VLOOKUP($E642,보상!$S:$AA,3,FALSE)),0),FALSE),VLOOKUP($B642,INDIRECT(VLOOKUP($E642&amp;"_U",보상!$S:$AA,2,FALSE)),MATCH(P$6,INDIRECT(VLOOKUP($E642&amp;"_U",보상!$S:$AA,3,FALSE)),0),FALSE)),"ERROR")</f>
        <v>Gold</v>
      </c>
      <c r="Q642" s="22">
        <f ca="1">IFERROR(IFERROR(VLOOKUP($B642,INDIRECT(VLOOKUP($E642,보상!$S:$AA,2,FALSE)),MATCH(Q$6,INDIRECT(VLOOKUP($E642,보상!$S:$AA,3,FALSE)),0),FALSE),VLOOKUP($B642,INDIRECT(VLOOKUP($E642&amp;"_U",보상!$S:$AA,2,FALSE)),MATCH(Q$6,INDIRECT(VLOOKUP($E642&amp;"_U",보상!$S:$AA,3,FALSE)),0),FALSE)),"ERROR")</f>
        <v>50050</v>
      </c>
      <c r="R642" s="22" t="b">
        <v>0</v>
      </c>
      <c r="S642" s="22" t="b">
        <v>0</v>
      </c>
      <c r="T642" s="22">
        <f ca="1">IFERROR(IF(W642=0,0,VLOOKUP(W642,보상!$D:$K,6,FALSE)),"-")</f>
        <v>0</v>
      </c>
      <c r="U642" s="22">
        <f ca="1">IFERROR(IF(W642=0,0,VLOOKUP(W642,보상!$D:$K,7,FALSE)),"-")</f>
        <v>0</v>
      </c>
      <c r="V642" s="22">
        <f ca="1">IFERROR(IF(W642=0,0,VLOOKUP(W642,보상!$D:$K,8,FALSE)),"-")</f>
        <v>0</v>
      </c>
      <c r="W642" s="22">
        <f ca="1">IFERROR(IFERROR(VLOOKUP($B642,INDIRECT(VLOOKUP($E642,보상!$S:$AA,2,FALSE)),MATCH(W$6,INDIRECT(VLOOKUP($E642,보상!$S:$AA,3,FALSE)),0),FALSE),VLOOKUP($B642,INDIRECT(VLOOKUP($E642&amp;"_U",보상!$S:$AA,2,FALSE)),MATCH(W$6,INDIRECT(VLOOKUP($E642&amp;"_U",보상!$S:$AA,3,FALSE)),0),FALSE)),"ERROR")</f>
        <v>2006001</v>
      </c>
      <c r="X642" s="134" t="str">
        <f ca="1">IFERROR(IF(W642=0,0,VLOOKUP(SUBSTITUTE(VLOOKUP(W642,#REF!,MATCH("strItemName",#REF!,0),FALSE),"SUI_",""),#REF!,2,FALSE)),"ERROR")</f>
        <v>ERROR</v>
      </c>
      <c r="Y642" s="22">
        <f t="shared" ca="1" si="31"/>
        <v>2006001</v>
      </c>
      <c r="Z642" s="134" t="str">
        <f ca="1">IFERROR(IF(Y642=0,0,VLOOKUP(SUBSTITUTE(VLOOKUP(Y642,#REF!,MATCH("strItemName",#REF!,0),FALSE),"SUI_",""),#REF!,2,FALSE)),"ERROR")</f>
        <v>ERROR</v>
      </c>
      <c r="AA642" s="22">
        <f t="shared" ca="1" si="31"/>
        <v>2006001</v>
      </c>
      <c r="AB642" s="134" t="str">
        <f ca="1">IFERROR(IF(AA642=0,0,VLOOKUP(SUBSTITUTE(VLOOKUP(AA642,#REF!,MATCH("strItemName",#REF!,0),FALSE),"SUI_",""),#REF!,2,FALSE)),"ERROR")</f>
        <v>ERROR</v>
      </c>
      <c r="AC642" s="22">
        <f t="shared" ca="1" si="31"/>
        <v>2006001</v>
      </c>
      <c r="AD642" s="134" t="str">
        <f ca="1">IFERROR(IF(AC642=0,0,VLOOKUP(SUBSTITUTE(VLOOKUP(AC642,#REF!,MATCH("strItemName",#REF!,0),FALSE),"SUI_",""),#REF!,2,FALSE)),"ERROR")</f>
        <v>ERROR</v>
      </c>
      <c r="AE642" s="22">
        <f t="shared" ca="1" si="31"/>
        <v>2006001</v>
      </c>
      <c r="AF642" s="134" t="str">
        <f ca="1">IFERROR(IF(AE642=0,0,VLOOKUP(SUBSTITUTE(VLOOKUP(AE642,#REF!,MATCH("strItemName",#REF!,0),FALSE),"SUI_",""),#REF!,2,FALSE)),"ERROR")</f>
        <v>ERROR</v>
      </c>
      <c r="AG642" s="88">
        <v>0</v>
      </c>
      <c r="AH642" s="134">
        <f>IFERROR(IF(AG642=0,0,VLOOKUP(SUBSTITUTE(VLOOKUP(AG642,#REF!,MATCH("strItemName",#REF!,0),FALSE),"SUI_",""),#REF!,2,FALSE)),"ERROR")</f>
        <v>0</v>
      </c>
      <c r="AI642" s="22">
        <f ca="1">IFERROR(IFERROR(VLOOKUP($B642,INDIRECT(VLOOKUP($E642,보상!$S:$AA,2,FALSE)),MATCH(AI$6,INDIRECT(VLOOKUP($E642,보상!$S:$AA,3,FALSE)),0),FALSE),VLOOKUP($B642,INDIRECT(VLOOKUP($E642&amp;"_U",보상!$S:$AA,2,FALSE)),MATCH(AI$6,INDIRECT(VLOOKUP($E642&amp;"_U",보상!$S:$AA,3,FALSE)),0),FALSE)),"ERROR")</f>
        <v>5</v>
      </c>
      <c r="AJ642" s="22">
        <v>0</v>
      </c>
      <c r="AK642" s="22">
        <v>0</v>
      </c>
      <c r="AL642" s="22">
        <v>0</v>
      </c>
      <c r="AM642" s="22" t="b">
        <v>0</v>
      </c>
      <c r="AN642" s="22">
        <v>0</v>
      </c>
      <c r="AO642" s="22">
        <v>0</v>
      </c>
    </row>
    <row r="643" spans="2:41" ht="16.5" customHeight="1" x14ac:dyDescent="0.3">
      <c r="B643" s="153">
        <f t="shared" si="30"/>
        <v>1092903</v>
      </c>
      <c r="C643" s="22">
        <v>1092903</v>
      </c>
      <c r="D643" s="156" t="str">
        <f ca="1">IFERROR(IFERROR(VLOOKUP($B643,INDIRECT(VLOOKUP($E643,보상!$S:$AA,2,FALSE)),MATCH(D$6,INDIRECT(VLOOKUP($E643,보상!$S:$AA,3,FALSE)),0),FALSE),VLOOKUP($B643,INDIRECT(VLOOKUP($E643&amp;"_U",보상!$S:$AA,2,FALSE)),MATCH(D$6,INDIRECT(VLOOKUP($E643&amp;"_U",보상!$S:$AA,3,FALSE)),0),FALSE)),"ERROR")</f>
        <v>재개된 임무</v>
      </c>
      <c r="E643" s="22" t="s">
        <v>384</v>
      </c>
      <c r="F643" s="22">
        <f>COUNTIF($C$8:$C643,$C643)</f>
        <v>1</v>
      </c>
      <c r="G643" s="22" t="b">
        <v>0</v>
      </c>
      <c r="H643" s="22">
        <v>0</v>
      </c>
      <c r="I643" s="129">
        <f>IFERROR(IF(H643=0,0,VLOOKUP(VLOOKUP(H643,#REF!,MATCH("strMailTitleID",#REF!,0),FALSE),#REF!,2,FALSE)),"ERROR")</f>
        <v>0</v>
      </c>
      <c r="J643" s="176">
        <v>0</v>
      </c>
      <c r="K643" s="129">
        <f>IFERROR(IF(J643=0,0,VLOOKUP(VLOOKUP(J643,#REF!,MATCH("strMailTitleID",#REF!,0),FALSE),#REF!,2,FALSE)),"ERROR")</f>
        <v>0</v>
      </c>
      <c r="L643" s="22">
        <f ca="1">IFERROR(IFERROR(VLOOKUP($B643,INDIRECT(VLOOKUP($E643,보상!$S:$AA,2,FALSE)),MATCH(L$6,INDIRECT(VLOOKUP($E643,보상!$S:$AA,3,FALSE)),0),FALSE),VLOOKUP($B643,INDIRECT(VLOOKUP($E643&amp;"_U",보상!$S:$AA,2,FALSE)),MATCH(L$6,INDIRECT(VLOOKUP($E643&amp;"_U",보상!$S:$AA,3,FALSE)),0),FALSE)),"ERROR")</f>
        <v>149470</v>
      </c>
      <c r="M643" s="22">
        <v>0</v>
      </c>
      <c r="N643" s="22">
        <v>0</v>
      </c>
      <c r="O643" s="22">
        <v>0</v>
      </c>
      <c r="P643" s="22" t="str">
        <f ca="1">IFERROR(IFERROR(VLOOKUP($B643,INDIRECT(VLOOKUP($E643,보상!$S:$AA,2,FALSE)),MATCH(P$6,INDIRECT(VLOOKUP($E643,보상!$S:$AA,3,FALSE)),0),FALSE),VLOOKUP($B643,INDIRECT(VLOOKUP($E643&amp;"_U",보상!$S:$AA,2,FALSE)),MATCH(P$6,INDIRECT(VLOOKUP($E643&amp;"_U",보상!$S:$AA,3,FALSE)),0),FALSE)),"ERROR")</f>
        <v>Gold</v>
      </c>
      <c r="Q643" s="22">
        <f ca="1">IFERROR(IFERROR(VLOOKUP($B643,INDIRECT(VLOOKUP($E643,보상!$S:$AA,2,FALSE)),MATCH(Q$6,INDIRECT(VLOOKUP($E643,보상!$S:$AA,3,FALSE)),0),FALSE),VLOOKUP($B643,INDIRECT(VLOOKUP($E643&amp;"_U",보상!$S:$AA,2,FALSE)),MATCH(Q$6,INDIRECT(VLOOKUP($E643&amp;"_U",보상!$S:$AA,3,FALSE)),0),FALSE)),"ERROR")</f>
        <v>50050</v>
      </c>
      <c r="R643" s="22" t="b">
        <v>0</v>
      </c>
      <c r="S643" s="22" t="b">
        <v>0</v>
      </c>
      <c r="T643" s="22">
        <f ca="1">IFERROR(IF(W643=0,0,VLOOKUP(W643,보상!$D:$K,6,FALSE)),"-")</f>
        <v>0</v>
      </c>
      <c r="U643" s="22">
        <f ca="1">IFERROR(IF(W643=0,0,VLOOKUP(W643,보상!$D:$K,7,FALSE)),"-")</f>
        <v>5250</v>
      </c>
      <c r="V643" s="22">
        <f ca="1">IFERROR(IF(W643=0,0,VLOOKUP(W643,보상!$D:$K,8,FALSE)),"-")</f>
        <v>0</v>
      </c>
      <c r="W643" s="22">
        <f ca="1">IFERROR(IFERROR(VLOOKUP($B643,INDIRECT(VLOOKUP($E643,보상!$S:$AA,2,FALSE)),MATCH(W$6,INDIRECT(VLOOKUP($E643,보상!$S:$AA,3,FALSE)),0),FALSE),VLOOKUP($B643,INDIRECT(VLOOKUP($E643&amp;"_U",보상!$S:$AA,2,FALSE)),MATCH(W$6,INDIRECT(VLOOKUP($E643&amp;"_U",보상!$S:$AA,3,FALSE)),0),FALSE)),"ERROR")</f>
        <v>243001</v>
      </c>
      <c r="X643" s="134" t="str">
        <f ca="1">IFERROR(IF(W643=0,0,VLOOKUP(SUBSTITUTE(VLOOKUP(W643,#REF!,MATCH("strItemName",#REF!,0),FALSE),"SUI_",""),#REF!,2,FALSE)),"ERROR")</f>
        <v>ERROR</v>
      </c>
      <c r="Y643" s="22">
        <f t="shared" ca="1" si="31"/>
        <v>243001</v>
      </c>
      <c r="Z643" s="134" t="str">
        <f ca="1">IFERROR(IF(Y643=0,0,VLOOKUP(SUBSTITUTE(VLOOKUP(Y643,#REF!,MATCH("strItemName",#REF!,0),FALSE),"SUI_",""),#REF!,2,FALSE)),"ERROR")</f>
        <v>ERROR</v>
      </c>
      <c r="AA643" s="22">
        <f t="shared" ca="1" si="31"/>
        <v>243001</v>
      </c>
      <c r="AB643" s="134" t="str">
        <f ca="1">IFERROR(IF(AA643=0,0,VLOOKUP(SUBSTITUTE(VLOOKUP(AA643,#REF!,MATCH("strItemName",#REF!,0),FALSE),"SUI_",""),#REF!,2,FALSE)),"ERROR")</f>
        <v>ERROR</v>
      </c>
      <c r="AC643" s="22">
        <f t="shared" ca="1" si="31"/>
        <v>243001</v>
      </c>
      <c r="AD643" s="134" t="str">
        <f ca="1">IFERROR(IF(AC643=0,0,VLOOKUP(SUBSTITUTE(VLOOKUP(AC643,#REF!,MATCH("strItemName",#REF!,0),FALSE),"SUI_",""),#REF!,2,FALSE)),"ERROR")</f>
        <v>ERROR</v>
      </c>
      <c r="AE643" s="22">
        <f t="shared" ca="1" si="31"/>
        <v>243001</v>
      </c>
      <c r="AF643" s="134" t="str">
        <f ca="1">IFERROR(IF(AE643=0,0,VLOOKUP(SUBSTITUTE(VLOOKUP(AE643,#REF!,MATCH("strItemName",#REF!,0),FALSE),"SUI_",""),#REF!,2,FALSE)),"ERROR")</f>
        <v>ERROR</v>
      </c>
      <c r="AG643" s="88">
        <v>0</v>
      </c>
      <c r="AH643" s="134">
        <f>IFERROR(IF(AG643=0,0,VLOOKUP(SUBSTITUTE(VLOOKUP(AG643,#REF!,MATCH("strItemName",#REF!,0),FALSE),"SUI_",""),#REF!,2,FALSE)),"ERROR")</f>
        <v>0</v>
      </c>
      <c r="AI643" s="22">
        <f ca="1">IFERROR(IFERROR(VLOOKUP($B643,INDIRECT(VLOOKUP($E643,보상!$S:$AA,2,FALSE)),MATCH(AI$6,INDIRECT(VLOOKUP($E643,보상!$S:$AA,3,FALSE)),0),FALSE),VLOOKUP($B643,INDIRECT(VLOOKUP($E643&amp;"_U",보상!$S:$AA,2,FALSE)),MATCH(AI$6,INDIRECT(VLOOKUP($E643&amp;"_U",보상!$S:$AA,3,FALSE)),0),FALSE)),"ERROR")</f>
        <v>1</v>
      </c>
      <c r="AJ643" s="22">
        <v>0</v>
      </c>
      <c r="AK643" s="22">
        <v>0</v>
      </c>
      <c r="AL643" s="22">
        <v>0</v>
      </c>
      <c r="AM643" s="22" t="b">
        <v>0</v>
      </c>
      <c r="AN643" s="22">
        <v>0</v>
      </c>
      <c r="AO643" s="22">
        <v>0</v>
      </c>
    </row>
    <row r="644" spans="2:41" ht="16.5" customHeight="1" x14ac:dyDescent="0.3">
      <c r="B644" s="153">
        <f t="shared" si="30"/>
        <v>1093003</v>
      </c>
      <c r="C644" s="22">
        <v>1093003</v>
      </c>
      <c r="D644" s="156" t="str">
        <f ca="1">IFERROR(IFERROR(VLOOKUP($B644,INDIRECT(VLOOKUP($E644,보상!$S:$AA,2,FALSE)),MATCH(D$6,INDIRECT(VLOOKUP($E644,보상!$S:$AA,3,FALSE)),0),FALSE),VLOOKUP($B644,INDIRECT(VLOOKUP($E644&amp;"_U",보상!$S:$AA,2,FALSE)),MATCH(D$6,INDIRECT(VLOOKUP($E644&amp;"_U",보상!$S:$AA,3,FALSE)),0),FALSE)),"ERROR")</f>
        <v>작동하지 않는 결계석</v>
      </c>
      <c r="E644" s="22" t="s">
        <v>384</v>
      </c>
      <c r="F644" s="22">
        <f>COUNTIF($C$8:$C644,$C644)</f>
        <v>1</v>
      </c>
      <c r="G644" s="22" t="b">
        <v>0</v>
      </c>
      <c r="H644" s="22">
        <v>0</v>
      </c>
      <c r="I644" s="129">
        <f>IFERROR(IF(H644=0,0,VLOOKUP(VLOOKUP(H644,#REF!,MATCH("strMailTitleID",#REF!,0),FALSE),#REF!,2,FALSE)),"ERROR")</f>
        <v>0</v>
      </c>
      <c r="J644" s="176">
        <v>0</v>
      </c>
      <c r="K644" s="129">
        <f>IFERROR(IF(J644=0,0,VLOOKUP(VLOOKUP(J644,#REF!,MATCH("strMailTitleID",#REF!,0),FALSE),#REF!,2,FALSE)),"ERROR")</f>
        <v>0</v>
      </c>
      <c r="L644" s="22">
        <f ca="1">IFERROR(IFERROR(VLOOKUP($B644,INDIRECT(VLOOKUP($E644,보상!$S:$AA,2,FALSE)),MATCH(L$6,INDIRECT(VLOOKUP($E644,보상!$S:$AA,3,FALSE)),0),FALSE),VLOOKUP($B644,INDIRECT(VLOOKUP($E644&amp;"_U",보상!$S:$AA,2,FALSE)),MATCH(L$6,INDIRECT(VLOOKUP($E644&amp;"_U",보상!$S:$AA,3,FALSE)),0),FALSE)),"ERROR")</f>
        <v>132860</v>
      </c>
      <c r="M644" s="22">
        <v>0</v>
      </c>
      <c r="N644" s="22">
        <v>0</v>
      </c>
      <c r="O644" s="22">
        <v>0</v>
      </c>
      <c r="P644" s="22" t="str">
        <f ca="1">IFERROR(IFERROR(VLOOKUP($B644,INDIRECT(VLOOKUP($E644,보상!$S:$AA,2,FALSE)),MATCH(P$6,INDIRECT(VLOOKUP($E644,보상!$S:$AA,3,FALSE)),0),FALSE),VLOOKUP($B644,INDIRECT(VLOOKUP($E644&amp;"_U",보상!$S:$AA,2,FALSE)),MATCH(P$6,INDIRECT(VLOOKUP($E644&amp;"_U",보상!$S:$AA,3,FALSE)),0),FALSE)),"ERROR")</f>
        <v>Gold</v>
      </c>
      <c r="Q644" s="22">
        <f ca="1">IFERROR(IFERROR(VLOOKUP($B644,INDIRECT(VLOOKUP($E644,보상!$S:$AA,2,FALSE)),MATCH(Q$6,INDIRECT(VLOOKUP($E644,보상!$S:$AA,3,FALSE)),0),FALSE),VLOOKUP($B644,INDIRECT(VLOOKUP($E644&amp;"_U",보상!$S:$AA,2,FALSE)),MATCH(Q$6,INDIRECT(VLOOKUP($E644&amp;"_U",보상!$S:$AA,3,FALSE)),0),FALSE)),"ERROR")</f>
        <v>50050</v>
      </c>
      <c r="R644" s="22" t="b">
        <v>0</v>
      </c>
      <c r="S644" s="22" t="b">
        <v>0</v>
      </c>
      <c r="T644" s="22">
        <f ca="1">IFERROR(IF(W644=0,0,VLOOKUP(W644,보상!$D:$K,6,FALSE)),"-")</f>
        <v>7500</v>
      </c>
      <c r="U644" s="22">
        <f ca="1">IFERROR(IF(W644=0,0,VLOOKUP(W644,보상!$D:$K,7,FALSE)),"-")</f>
        <v>0</v>
      </c>
      <c r="V644" s="22">
        <f ca="1">IFERROR(IF(W644=0,0,VLOOKUP(W644,보상!$D:$K,8,FALSE)),"-")</f>
        <v>0</v>
      </c>
      <c r="W644" s="22">
        <f ca="1">IFERROR(IFERROR(VLOOKUP($B644,INDIRECT(VLOOKUP($E644,보상!$S:$AA,2,FALSE)),MATCH(W$6,INDIRECT(VLOOKUP($E644,보상!$S:$AA,3,FALSE)),0),FALSE),VLOOKUP($B644,INDIRECT(VLOOKUP($E644&amp;"_U",보상!$S:$AA,2,FALSE)),MATCH(W$6,INDIRECT(VLOOKUP($E644&amp;"_U",보상!$S:$AA,3,FALSE)),0),FALSE)),"ERROR")</f>
        <v>153001</v>
      </c>
      <c r="X644" s="134" t="str">
        <f ca="1">IFERROR(IF(W644=0,0,VLOOKUP(SUBSTITUTE(VLOOKUP(W644,#REF!,MATCH("strItemName",#REF!,0),FALSE),"SUI_",""),#REF!,2,FALSE)),"ERROR")</f>
        <v>ERROR</v>
      </c>
      <c r="Y644" s="22">
        <f t="shared" ca="1" si="31"/>
        <v>153001</v>
      </c>
      <c r="Z644" s="134" t="str">
        <f ca="1">IFERROR(IF(Y644=0,0,VLOOKUP(SUBSTITUTE(VLOOKUP(Y644,#REF!,MATCH("strItemName",#REF!,0),FALSE),"SUI_",""),#REF!,2,FALSE)),"ERROR")</f>
        <v>ERROR</v>
      </c>
      <c r="AA644" s="22">
        <f t="shared" ca="1" si="31"/>
        <v>153001</v>
      </c>
      <c r="AB644" s="134" t="str">
        <f ca="1">IFERROR(IF(AA644=0,0,VLOOKUP(SUBSTITUTE(VLOOKUP(AA644,#REF!,MATCH("strItemName",#REF!,0),FALSE),"SUI_",""),#REF!,2,FALSE)),"ERROR")</f>
        <v>ERROR</v>
      </c>
      <c r="AC644" s="22">
        <f t="shared" ca="1" si="31"/>
        <v>153001</v>
      </c>
      <c r="AD644" s="134" t="str">
        <f ca="1">IFERROR(IF(AC644=0,0,VLOOKUP(SUBSTITUTE(VLOOKUP(AC644,#REF!,MATCH("strItemName",#REF!,0),FALSE),"SUI_",""),#REF!,2,FALSE)),"ERROR")</f>
        <v>ERROR</v>
      </c>
      <c r="AE644" s="22">
        <f t="shared" ca="1" si="31"/>
        <v>153001</v>
      </c>
      <c r="AF644" s="134" t="str">
        <f ca="1">IFERROR(IF(AE644=0,0,VLOOKUP(SUBSTITUTE(VLOOKUP(AE644,#REF!,MATCH("strItemName",#REF!,0),FALSE),"SUI_",""),#REF!,2,FALSE)),"ERROR")</f>
        <v>ERROR</v>
      </c>
      <c r="AG644" s="88">
        <v>0</v>
      </c>
      <c r="AH644" s="134">
        <f>IFERROR(IF(AG644=0,0,VLOOKUP(SUBSTITUTE(VLOOKUP(AG644,#REF!,MATCH("strItemName",#REF!,0),FALSE),"SUI_",""),#REF!,2,FALSE)),"ERROR")</f>
        <v>0</v>
      </c>
      <c r="AI644" s="22">
        <f ca="1">IFERROR(IFERROR(VLOOKUP($B644,INDIRECT(VLOOKUP($E644,보상!$S:$AA,2,FALSE)),MATCH(AI$6,INDIRECT(VLOOKUP($E644,보상!$S:$AA,3,FALSE)),0),FALSE),VLOOKUP($B644,INDIRECT(VLOOKUP($E644&amp;"_U",보상!$S:$AA,2,FALSE)),MATCH(AI$6,INDIRECT(VLOOKUP($E644&amp;"_U",보상!$S:$AA,3,FALSE)),0),FALSE)),"ERROR")</f>
        <v>1</v>
      </c>
      <c r="AJ644" s="22">
        <v>0</v>
      </c>
      <c r="AK644" s="22">
        <v>0</v>
      </c>
      <c r="AL644" s="22">
        <v>0</v>
      </c>
      <c r="AM644" s="22" t="b">
        <v>0</v>
      </c>
      <c r="AN644" s="22">
        <v>0</v>
      </c>
      <c r="AO644" s="22">
        <v>0</v>
      </c>
    </row>
    <row r="645" spans="2:41" ht="16.5" customHeight="1" x14ac:dyDescent="0.3">
      <c r="B645" s="153">
        <f t="shared" si="30"/>
        <v>1093103</v>
      </c>
      <c r="C645" s="22">
        <v>1093103</v>
      </c>
      <c r="D645" s="156" t="str">
        <f ca="1">IFERROR(IFERROR(VLOOKUP($B645,INDIRECT(VLOOKUP($E645,보상!$S:$AA,2,FALSE)),MATCH(D$6,INDIRECT(VLOOKUP($E645,보상!$S:$AA,3,FALSE)),0),FALSE),VLOOKUP($B645,INDIRECT(VLOOKUP($E645&amp;"_U",보상!$S:$AA,2,FALSE)),MATCH(D$6,INDIRECT(VLOOKUP($E645&amp;"_U",보상!$S:$AA,3,FALSE)),0),FALSE)),"ERROR")</f>
        <v>결계석 주변 정리</v>
      </c>
      <c r="E645" s="22" t="s">
        <v>384</v>
      </c>
      <c r="F645" s="22">
        <f>COUNTIF($C$8:$C645,$C645)</f>
        <v>1</v>
      </c>
      <c r="G645" s="22" t="b">
        <v>0</v>
      </c>
      <c r="H645" s="22">
        <v>0</v>
      </c>
      <c r="I645" s="129">
        <f>IFERROR(IF(H645=0,0,VLOOKUP(VLOOKUP(H645,#REF!,MATCH("strMailTitleID",#REF!,0),FALSE),#REF!,2,FALSE)),"ERROR")</f>
        <v>0</v>
      </c>
      <c r="J645" s="176">
        <v>0</v>
      </c>
      <c r="K645" s="129">
        <f>IFERROR(IF(J645=0,0,VLOOKUP(VLOOKUP(J645,#REF!,MATCH("strMailTitleID",#REF!,0),FALSE),#REF!,2,FALSE)),"ERROR")</f>
        <v>0</v>
      </c>
      <c r="L645" s="22">
        <f ca="1">IFERROR(IFERROR(VLOOKUP($B645,INDIRECT(VLOOKUP($E645,보상!$S:$AA,2,FALSE)),MATCH(L$6,INDIRECT(VLOOKUP($E645,보상!$S:$AA,3,FALSE)),0),FALSE),VLOOKUP($B645,INDIRECT(VLOOKUP($E645&amp;"_U",보상!$S:$AA,2,FALSE)),MATCH(L$6,INDIRECT(VLOOKUP($E645&amp;"_U",보상!$S:$AA,3,FALSE)),0),FALSE)),"ERROR")</f>
        <v>149470</v>
      </c>
      <c r="M645" s="22">
        <v>0</v>
      </c>
      <c r="N645" s="22">
        <v>0</v>
      </c>
      <c r="O645" s="22">
        <v>0</v>
      </c>
      <c r="P645" s="22" t="str">
        <f ca="1">IFERROR(IFERROR(VLOOKUP($B645,INDIRECT(VLOOKUP($E645,보상!$S:$AA,2,FALSE)),MATCH(P$6,INDIRECT(VLOOKUP($E645,보상!$S:$AA,3,FALSE)),0),FALSE),VLOOKUP($B645,INDIRECT(VLOOKUP($E645&amp;"_U",보상!$S:$AA,2,FALSE)),MATCH(P$6,INDIRECT(VLOOKUP($E645&amp;"_U",보상!$S:$AA,3,FALSE)),0),FALSE)),"ERROR")</f>
        <v>Gold</v>
      </c>
      <c r="Q645" s="22">
        <f ca="1">IFERROR(IFERROR(VLOOKUP($B645,INDIRECT(VLOOKUP($E645,보상!$S:$AA,2,FALSE)),MATCH(Q$6,INDIRECT(VLOOKUP($E645,보상!$S:$AA,3,FALSE)),0),FALSE),VLOOKUP($B645,INDIRECT(VLOOKUP($E645&amp;"_U",보상!$S:$AA,2,FALSE)),MATCH(Q$6,INDIRECT(VLOOKUP($E645&amp;"_U",보상!$S:$AA,3,FALSE)),0),FALSE)),"ERROR")</f>
        <v>50050</v>
      </c>
      <c r="R645" s="22" t="b">
        <v>0</v>
      </c>
      <c r="S645" s="22" t="b">
        <v>0</v>
      </c>
      <c r="T645" s="22">
        <f ca="1">IFERROR(IF(W645=0,0,VLOOKUP(W645,보상!$D:$K,6,FALSE)),"-")</f>
        <v>0</v>
      </c>
      <c r="U645" s="22">
        <f ca="1">IFERROR(IF(W645=0,0,VLOOKUP(W645,보상!$D:$K,7,FALSE)),"-")</f>
        <v>5250</v>
      </c>
      <c r="V645" s="22">
        <f ca="1">IFERROR(IF(W645=0,0,VLOOKUP(W645,보상!$D:$K,8,FALSE)),"-")</f>
        <v>0</v>
      </c>
      <c r="W645" s="22">
        <f ca="1">IFERROR(IFERROR(VLOOKUP($B645,INDIRECT(VLOOKUP($E645,보상!$S:$AA,2,FALSE)),MATCH(W$6,INDIRECT(VLOOKUP($E645,보상!$S:$AA,3,FALSE)),0),FALSE),VLOOKUP($B645,INDIRECT(VLOOKUP($E645&amp;"_U",보상!$S:$AA,2,FALSE)),MATCH(W$6,INDIRECT(VLOOKUP($E645&amp;"_U",보상!$S:$AA,3,FALSE)),0),FALSE)),"ERROR")</f>
        <v>243001</v>
      </c>
      <c r="X645" s="134" t="str">
        <f ca="1">IFERROR(IF(W645=0,0,VLOOKUP(SUBSTITUTE(VLOOKUP(W645,#REF!,MATCH("strItemName",#REF!,0),FALSE),"SUI_",""),#REF!,2,FALSE)),"ERROR")</f>
        <v>ERROR</v>
      </c>
      <c r="Y645" s="22">
        <f t="shared" ca="1" si="31"/>
        <v>243001</v>
      </c>
      <c r="Z645" s="134" t="str">
        <f ca="1">IFERROR(IF(Y645=0,0,VLOOKUP(SUBSTITUTE(VLOOKUP(Y645,#REF!,MATCH("strItemName",#REF!,0),FALSE),"SUI_",""),#REF!,2,FALSE)),"ERROR")</f>
        <v>ERROR</v>
      </c>
      <c r="AA645" s="22">
        <f t="shared" ca="1" si="31"/>
        <v>243001</v>
      </c>
      <c r="AB645" s="134" t="str">
        <f ca="1">IFERROR(IF(AA645=0,0,VLOOKUP(SUBSTITUTE(VLOOKUP(AA645,#REF!,MATCH("strItemName",#REF!,0),FALSE),"SUI_",""),#REF!,2,FALSE)),"ERROR")</f>
        <v>ERROR</v>
      </c>
      <c r="AC645" s="22">
        <f t="shared" ca="1" si="31"/>
        <v>243001</v>
      </c>
      <c r="AD645" s="134" t="str">
        <f ca="1">IFERROR(IF(AC645=0,0,VLOOKUP(SUBSTITUTE(VLOOKUP(AC645,#REF!,MATCH("strItemName",#REF!,0),FALSE),"SUI_",""),#REF!,2,FALSE)),"ERROR")</f>
        <v>ERROR</v>
      </c>
      <c r="AE645" s="22">
        <f t="shared" ca="1" si="31"/>
        <v>243001</v>
      </c>
      <c r="AF645" s="134" t="str">
        <f ca="1">IFERROR(IF(AE645=0,0,VLOOKUP(SUBSTITUTE(VLOOKUP(AE645,#REF!,MATCH("strItemName",#REF!,0),FALSE),"SUI_",""),#REF!,2,FALSE)),"ERROR")</f>
        <v>ERROR</v>
      </c>
      <c r="AG645" s="88">
        <v>0</v>
      </c>
      <c r="AH645" s="134">
        <f>IFERROR(IF(AG645=0,0,VLOOKUP(SUBSTITUTE(VLOOKUP(AG645,#REF!,MATCH("strItemName",#REF!,0),FALSE),"SUI_",""),#REF!,2,FALSE)),"ERROR")</f>
        <v>0</v>
      </c>
      <c r="AI645" s="22">
        <f ca="1">IFERROR(IFERROR(VLOOKUP($B645,INDIRECT(VLOOKUP($E645,보상!$S:$AA,2,FALSE)),MATCH(AI$6,INDIRECT(VLOOKUP($E645,보상!$S:$AA,3,FALSE)),0),FALSE),VLOOKUP($B645,INDIRECT(VLOOKUP($E645&amp;"_U",보상!$S:$AA,2,FALSE)),MATCH(AI$6,INDIRECT(VLOOKUP($E645&amp;"_U",보상!$S:$AA,3,FALSE)),0),FALSE)),"ERROR")</f>
        <v>1</v>
      </c>
      <c r="AJ645" s="22">
        <v>0</v>
      </c>
      <c r="AK645" s="22">
        <v>0</v>
      </c>
      <c r="AL645" s="22">
        <v>0</v>
      </c>
      <c r="AM645" s="22" t="b">
        <v>0</v>
      </c>
      <c r="AN645" s="22">
        <v>0</v>
      </c>
      <c r="AO645" s="22">
        <v>0</v>
      </c>
    </row>
    <row r="646" spans="2:41" ht="16.5" customHeight="1" x14ac:dyDescent="0.3">
      <c r="B646" s="153">
        <f t="shared" si="30"/>
        <v>1093203</v>
      </c>
      <c r="C646" s="22">
        <v>1093203</v>
      </c>
      <c r="D646" s="156" t="str">
        <f ca="1">IFERROR(IFERROR(VLOOKUP($B646,INDIRECT(VLOOKUP($E646,보상!$S:$AA,2,FALSE)),MATCH(D$6,INDIRECT(VLOOKUP($E646,보상!$S:$AA,3,FALSE)),0),FALSE),VLOOKUP($B646,INDIRECT(VLOOKUP($E646&amp;"_U",보상!$S:$AA,2,FALSE)),MATCH(D$6,INDIRECT(VLOOKUP($E646&amp;"_U",보상!$S:$AA,3,FALSE)),0),FALSE)),"ERROR")</f>
        <v>레기움 성으로</v>
      </c>
      <c r="E646" s="22" t="s">
        <v>384</v>
      </c>
      <c r="F646" s="22">
        <f>COUNTIF($C$8:$C646,$C646)</f>
        <v>1</v>
      </c>
      <c r="G646" s="22" t="b">
        <v>0</v>
      </c>
      <c r="H646" s="22">
        <v>0</v>
      </c>
      <c r="I646" s="129">
        <f>IFERROR(IF(H646=0,0,VLOOKUP(VLOOKUP(H646,#REF!,MATCH("strMailTitleID",#REF!,0),FALSE),#REF!,2,FALSE)),"ERROR")</f>
        <v>0</v>
      </c>
      <c r="J646" s="176">
        <v>0</v>
      </c>
      <c r="K646" s="129">
        <f>IFERROR(IF(J646=0,0,VLOOKUP(VLOOKUP(J646,#REF!,MATCH("strMailTitleID",#REF!,0),FALSE),#REF!,2,FALSE)),"ERROR")</f>
        <v>0</v>
      </c>
      <c r="L646" s="22">
        <f ca="1">IFERROR(IFERROR(VLOOKUP($B646,INDIRECT(VLOOKUP($E646,보상!$S:$AA,2,FALSE)),MATCH(L$6,INDIRECT(VLOOKUP($E646,보상!$S:$AA,3,FALSE)),0),FALSE),VLOOKUP($B646,INDIRECT(VLOOKUP($E646&amp;"_U",보상!$S:$AA,2,FALSE)),MATCH(L$6,INDIRECT(VLOOKUP($E646&amp;"_U",보상!$S:$AA,3,FALSE)),0),FALSE)),"ERROR")</f>
        <v>132860</v>
      </c>
      <c r="M646" s="22">
        <v>0</v>
      </c>
      <c r="N646" s="22">
        <v>0</v>
      </c>
      <c r="O646" s="22">
        <v>0</v>
      </c>
      <c r="P646" s="22" t="str">
        <f ca="1">IFERROR(IFERROR(VLOOKUP($B646,INDIRECT(VLOOKUP($E646,보상!$S:$AA,2,FALSE)),MATCH(P$6,INDIRECT(VLOOKUP($E646,보상!$S:$AA,3,FALSE)),0),FALSE),VLOOKUP($B646,INDIRECT(VLOOKUP($E646&amp;"_U",보상!$S:$AA,2,FALSE)),MATCH(P$6,INDIRECT(VLOOKUP($E646&amp;"_U",보상!$S:$AA,3,FALSE)),0),FALSE)),"ERROR")</f>
        <v>Gold</v>
      </c>
      <c r="Q646" s="22">
        <f ca="1">IFERROR(IFERROR(VLOOKUP($B646,INDIRECT(VLOOKUP($E646,보상!$S:$AA,2,FALSE)),MATCH(Q$6,INDIRECT(VLOOKUP($E646,보상!$S:$AA,3,FALSE)),0),FALSE),VLOOKUP($B646,INDIRECT(VLOOKUP($E646&amp;"_U",보상!$S:$AA,2,FALSE)),MATCH(Q$6,INDIRECT(VLOOKUP($E646&amp;"_U",보상!$S:$AA,3,FALSE)),0),FALSE)),"ERROR")</f>
        <v>50050</v>
      </c>
      <c r="R646" s="22" t="b">
        <v>0</v>
      </c>
      <c r="S646" s="22" t="b">
        <v>0</v>
      </c>
      <c r="T646" s="22">
        <f ca="1">IFERROR(IF(W646=0,0,VLOOKUP(W646,보상!$D:$K,6,FALSE)),"-")</f>
        <v>0</v>
      </c>
      <c r="U646" s="22">
        <f ca="1">IFERROR(IF(W646=0,0,VLOOKUP(W646,보상!$D:$K,7,FALSE)),"-")</f>
        <v>0</v>
      </c>
      <c r="V646" s="22">
        <f ca="1">IFERROR(IF(W646=0,0,VLOOKUP(W646,보상!$D:$K,8,FALSE)),"-")</f>
        <v>0</v>
      </c>
      <c r="W646" s="22">
        <f ca="1">IFERROR(IFERROR(VLOOKUP($B646,INDIRECT(VLOOKUP($E646,보상!$S:$AA,2,FALSE)),MATCH(W$6,INDIRECT(VLOOKUP($E646,보상!$S:$AA,3,FALSE)),0),FALSE),VLOOKUP($B646,INDIRECT(VLOOKUP($E646&amp;"_U",보상!$S:$AA,2,FALSE)),MATCH(W$6,INDIRECT(VLOOKUP($E646&amp;"_U",보상!$S:$AA,3,FALSE)),0),FALSE)),"ERROR")</f>
        <v>4003031</v>
      </c>
      <c r="X646" s="134" t="str">
        <f ca="1">IFERROR(IF(W646=0,0,VLOOKUP(SUBSTITUTE(VLOOKUP(W646,#REF!,MATCH("strItemName",#REF!,0),FALSE),"SUI_",""),#REF!,2,FALSE)),"ERROR")</f>
        <v>ERROR</v>
      </c>
      <c r="Y646" s="22">
        <f t="shared" ca="1" si="31"/>
        <v>4003031</v>
      </c>
      <c r="Z646" s="134" t="str">
        <f ca="1">IFERROR(IF(Y646=0,0,VLOOKUP(SUBSTITUTE(VLOOKUP(Y646,#REF!,MATCH("strItemName",#REF!,0),FALSE),"SUI_",""),#REF!,2,FALSE)),"ERROR")</f>
        <v>ERROR</v>
      </c>
      <c r="AA646" s="22">
        <f t="shared" ca="1" si="31"/>
        <v>4003031</v>
      </c>
      <c r="AB646" s="134" t="str">
        <f ca="1">IFERROR(IF(AA646=0,0,VLOOKUP(SUBSTITUTE(VLOOKUP(AA646,#REF!,MATCH("strItemName",#REF!,0),FALSE),"SUI_",""),#REF!,2,FALSE)),"ERROR")</f>
        <v>ERROR</v>
      </c>
      <c r="AC646" s="22">
        <f t="shared" ca="1" si="31"/>
        <v>4003031</v>
      </c>
      <c r="AD646" s="134" t="str">
        <f ca="1">IFERROR(IF(AC646=0,0,VLOOKUP(SUBSTITUTE(VLOOKUP(AC646,#REF!,MATCH("strItemName",#REF!,0),FALSE),"SUI_",""),#REF!,2,FALSE)),"ERROR")</f>
        <v>ERROR</v>
      </c>
      <c r="AE646" s="22">
        <f t="shared" ca="1" si="31"/>
        <v>4003031</v>
      </c>
      <c r="AF646" s="134" t="str">
        <f ca="1">IFERROR(IF(AE646=0,0,VLOOKUP(SUBSTITUTE(VLOOKUP(AE646,#REF!,MATCH("strItemName",#REF!,0),FALSE),"SUI_",""),#REF!,2,FALSE)),"ERROR")</f>
        <v>ERROR</v>
      </c>
      <c r="AG646" s="88">
        <v>0</v>
      </c>
      <c r="AH646" s="134">
        <f>IFERROR(IF(AG646=0,0,VLOOKUP(SUBSTITUTE(VLOOKUP(AG646,#REF!,MATCH("strItemName",#REF!,0),FALSE),"SUI_",""),#REF!,2,FALSE)),"ERROR")</f>
        <v>0</v>
      </c>
      <c r="AI646" s="22">
        <f ca="1">IFERROR(IFERROR(VLOOKUP($B646,INDIRECT(VLOOKUP($E646,보상!$S:$AA,2,FALSE)),MATCH(AI$6,INDIRECT(VLOOKUP($E646,보상!$S:$AA,3,FALSE)),0),FALSE),VLOOKUP($B646,INDIRECT(VLOOKUP($E646&amp;"_U",보상!$S:$AA,2,FALSE)),MATCH(AI$6,INDIRECT(VLOOKUP($E646&amp;"_U",보상!$S:$AA,3,FALSE)),0),FALSE)),"ERROR")</f>
        <v>1</v>
      </c>
      <c r="AJ646" s="22">
        <v>0</v>
      </c>
      <c r="AK646" s="22">
        <v>0</v>
      </c>
      <c r="AL646" s="22">
        <v>0</v>
      </c>
      <c r="AM646" s="22" t="b">
        <v>0</v>
      </c>
      <c r="AN646" s="22">
        <v>0</v>
      </c>
      <c r="AO646" s="22">
        <v>0</v>
      </c>
    </row>
    <row r="647" spans="2:41" ht="16.5" customHeight="1" x14ac:dyDescent="0.3">
      <c r="B647" s="153">
        <f t="shared" si="30"/>
        <v>1093303</v>
      </c>
      <c r="C647" s="22">
        <v>1093303</v>
      </c>
      <c r="D647" s="156" t="str">
        <f ca="1">IFERROR(IFERROR(VLOOKUP($B647,INDIRECT(VLOOKUP($E647,보상!$S:$AA,2,FALSE)),MATCH(D$6,INDIRECT(VLOOKUP($E647,보상!$S:$AA,3,FALSE)),0),FALSE),VLOOKUP($B647,INDIRECT(VLOOKUP($E647&amp;"_U",보상!$S:$AA,2,FALSE)),MATCH(D$6,INDIRECT(VLOOKUP($E647&amp;"_U",보상!$S:$AA,3,FALSE)),0),FALSE)),"ERROR")</f>
        <v>침입자의 정체</v>
      </c>
      <c r="E647" s="22" t="s">
        <v>384</v>
      </c>
      <c r="F647" s="22">
        <f>COUNTIF($C$8:$C647,$C647)</f>
        <v>1</v>
      </c>
      <c r="G647" s="22" t="b">
        <v>0</v>
      </c>
      <c r="H647" s="22">
        <v>0</v>
      </c>
      <c r="I647" s="129">
        <f>IFERROR(IF(H647=0,0,VLOOKUP(VLOOKUP(H647,#REF!,MATCH("strMailTitleID",#REF!,0),FALSE),#REF!,2,FALSE)),"ERROR")</f>
        <v>0</v>
      </c>
      <c r="J647" s="176">
        <v>0</v>
      </c>
      <c r="K647" s="129">
        <f>IFERROR(IF(J647=0,0,VLOOKUP(VLOOKUP(J647,#REF!,MATCH("strMailTitleID",#REF!,0),FALSE),#REF!,2,FALSE)),"ERROR")</f>
        <v>0</v>
      </c>
      <c r="L647" s="22">
        <f ca="1">IFERROR(IFERROR(VLOOKUP($B647,INDIRECT(VLOOKUP($E647,보상!$S:$AA,2,FALSE)),MATCH(L$6,INDIRECT(VLOOKUP($E647,보상!$S:$AA,3,FALSE)),0),FALSE),VLOOKUP($B647,INDIRECT(VLOOKUP($E647&amp;"_U",보상!$S:$AA,2,FALSE)),MATCH(L$6,INDIRECT(VLOOKUP($E647&amp;"_U",보상!$S:$AA,3,FALSE)),0),FALSE)),"ERROR")</f>
        <v>149470</v>
      </c>
      <c r="M647" s="22">
        <v>0</v>
      </c>
      <c r="N647" s="22">
        <v>0</v>
      </c>
      <c r="O647" s="22">
        <v>0</v>
      </c>
      <c r="P647" s="22" t="str">
        <f ca="1">IFERROR(IFERROR(VLOOKUP($B647,INDIRECT(VLOOKUP($E647,보상!$S:$AA,2,FALSE)),MATCH(P$6,INDIRECT(VLOOKUP($E647,보상!$S:$AA,3,FALSE)),0),FALSE),VLOOKUP($B647,INDIRECT(VLOOKUP($E647&amp;"_U",보상!$S:$AA,2,FALSE)),MATCH(P$6,INDIRECT(VLOOKUP($E647&amp;"_U",보상!$S:$AA,3,FALSE)),0),FALSE)),"ERROR")</f>
        <v>Gold</v>
      </c>
      <c r="Q647" s="22">
        <f ca="1">IFERROR(IFERROR(VLOOKUP($B647,INDIRECT(VLOOKUP($E647,보상!$S:$AA,2,FALSE)),MATCH(Q$6,INDIRECT(VLOOKUP($E647,보상!$S:$AA,3,FALSE)),0),FALSE),VLOOKUP($B647,INDIRECT(VLOOKUP($E647&amp;"_U",보상!$S:$AA,2,FALSE)),MATCH(Q$6,INDIRECT(VLOOKUP($E647&amp;"_U",보상!$S:$AA,3,FALSE)),0),FALSE)),"ERROR")</f>
        <v>50050</v>
      </c>
      <c r="R647" s="22" t="b">
        <v>0</v>
      </c>
      <c r="S647" s="22" t="b">
        <v>0</v>
      </c>
      <c r="T647" s="22">
        <f ca="1">IFERROR(IF(W647=0,0,VLOOKUP(W647,보상!$D:$K,6,FALSE)),"-")</f>
        <v>0</v>
      </c>
      <c r="U647" s="22">
        <f ca="1">IFERROR(IF(W647=0,0,VLOOKUP(W647,보상!$D:$K,7,FALSE)),"-")</f>
        <v>0</v>
      </c>
      <c r="V647" s="22">
        <f ca="1">IFERROR(IF(W647=0,0,VLOOKUP(W647,보상!$D:$K,8,FALSE)),"-")</f>
        <v>0</v>
      </c>
      <c r="W647" s="22">
        <f ca="1">IFERROR(IFERROR(VLOOKUP($B647,INDIRECT(VLOOKUP($E647,보상!$S:$AA,2,FALSE)),MATCH(W$6,INDIRECT(VLOOKUP($E647,보상!$S:$AA,3,FALSE)),0),FALSE),VLOOKUP($B647,INDIRECT(VLOOKUP($E647&amp;"_U",보상!$S:$AA,2,FALSE)),MATCH(W$6,INDIRECT(VLOOKUP($E647&amp;"_U",보상!$S:$AA,3,FALSE)),0),FALSE)),"ERROR")</f>
        <v>4013010</v>
      </c>
      <c r="X647" s="134" t="str">
        <f ca="1">IFERROR(IF(W647=0,0,VLOOKUP(SUBSTITUTE(VLOOKUP(W647,#REF!,MATCH("strItemName",#REF!,0),FALSE),"SUI_",""),#REF!,2,FALSE)),"ERROR")</f>
        <v>ERROR</v>
      </c>
      <c r="Y647" s="22">
        <f t="shared" ca="1" si="31"/>
        <v>4013010</v>
      </c>
      <c r="Z647" s="134" t="str">
        <f ca="1">IFERROR(IF(Y647=0,0,VLOOKUP(SUBSTITUTE(VLOOKUP(Y647,#REF!,MATCH("strItemName",#REF!,0),FALSE),"SUI_",""),#REF!,2,FALSE)),"ERROR")</f>
        <v>ERROR</v>
      </c>
      <c r="AA647" s="22">
        <f t="shared" ca="1" si="31"/>
        <v>4013010</v>
      </c>
      <c r="AB647" s="134" t="str">
        <f ca="1">IFERROR(IF(AA647=0,0,VLOOKUP(SUBSTITUTE(VLOOKUP(AA647,#REF!,MATCH("strItemName",#REF!,0),FALSE),"SUI_",""),#REF!,2,FALSE)),"ERROR")</f>
        <v>ERROR</v>
      </c>
      <c r="AC647" s="22">
        <f t="shared" ca="1" si="31"/>
        <v>4013010</v>
      </c>
      <c r="AD647" s="134" t="str">
        <f ca="1">IFERROR(IF(AC647=0,0,VLOOKUP(SUBSTITUTE(VLOOKUP(AC647,#REF!,MATCH("strItemName",#REF!,0),FALSE),"SUI_",""),#REF!,2,FALSE)),"ERROR")</f>
        <v>ERROR</v>
      </c>
      <c r="AE647" s="22">
        <f t="shared" ca="1" si="31"/>
        <v>4013010</v>
      </c>
      <c r="AF647" s="134" t="str">
        <f ca="1">IFERROR(IF(AE647=0,0,VLOOKUP(SUBSTITUTE(VLOOKUP(AE647,#REF!,MATCH("strItemName",#REF!,0),FALSE),"SUI_",""),#REF!,2,FALSE)),"ERROR")</f>
        <v>ERROR</v>
      </c>
      <c r="AG647" s="88">
        <v>0</v>
      </c>
      <c r="AH647" s="134">
        <f>IFERROR(IF(AG647=0,0,VLOOKUP(SUBSTITUTE(VLOOKUP(AG647,#REF!,MATCH("strItemName",#REF!,0),FALSE),"SUI_",""),#REF!,2,FALSE)),"ERROR")</f>
        <v>0</v>
      </c>
      <c r="AI647" s="22">
        <f ca="1">IFERROR(IFERROR(VLOOKUP($B647,INDIRECT(VLOOKUP($E647,보상!$S:$AA,2,FALSE)),MATCH(AI$6,INDIRECT(VLOOKUP($E647,보상!$S:$AA,3,FALSE)),0),FALSE),VLOOKUP($B647,INDIRECT(VLOOKUP($E647&amp;"_U",보상!$S:$AA,2,FALSE)),MATCH(AI$6,INDIRECT(VLOOKUP($E647&amp;"_U",보상!$S:$AA,3,FALSE)),0),FALSE)),"ERROR")</f>
        <v>1</v>
      </c>
      <c r="AJ647" s="22">
        <v>0</v>
      </c>
      <c r="AK647" s="22">
        <v>0</v>
      </c>
      <c r="AL647" s="22">
        <v>0</v>
      </c>
      <c r="AM647" s="22" t="b">
        <v>0</v>
      </c>
      <c r="AN647" s="22">
        <v>0</v>
      </c>
      <c r="AO647" s="22">
        <v>0</v>
      </c>
    </row>
    <row r="648" spans="2:41" ht="16.5" customHeight="1" x14ac:dyDescent="0.3">
      <c r="B648" s="153">
        <f t="shared" si="30"/>
        <v>1093403</v>
      </c>
      <c r="C648" s="22">
        <v>1093403</v>
      </c>
      <c r="D648" s="156" t="str">
        <f ca="1">IFERROR(IFERROR(VLOOKUP($B648,INDIRECT(VLOOKUP($E648,보상!$S:$AA,2,FALSE)),MATCH(D$6,INDIRECT(VLOOKUP($E648,보상!$S:$AA,3,FALSE)),0),FALSE),VLOOKUP($B648,INDIRECT(VLOOKUP($E648&amp;"_U",보상!$S:$AA,2,FALSE)),MATCH(D$6,INDIRECT(VLOOKUP($E648&amp;"_U",보상!$S:$AA,3,FALSE)),0),FALSE)),"ERROR")</f>
        <v>결계 보수</v>
      </c>
      <c r="E648" s="22" t="s">
        <v>384</v>
      </c>
      <c r="F648" s="22">
        <f>COUNTIF($C$8:$C648,$C648)</f>
        <v>1</v>
      </c>
      <c r="G648" s="22" t="b">
        <v>0</v>
      </c>
      <c r="H648" s="22">
        <v>0</v>
      </c>
      <c r="I648" s="129">
        <f>IFERROR(IF(H648=0,0,VLOOKUP(VLOOKUP(H648,#REF!,MATCH("strMailTitleID",#REF!,0),FALSE),#REF!,2,FALSE)),"ERROR")</f>
        <v>0</v>
      </c>
      <c r="J648" s="176">
        <v>0</v>
      </c>
      <c r="K648" s="129">
        <f>IFERROR(IF(J648=0,0,VLOOKUP(VLOOKUP(J648,#REF!,MATCH("strMailTitleID",#REF!,0),FALSE),#REF!,2,FALSE)),"ERROR")</f>
        <v>0</v>
      </c>
      <c r="L648" s="22">
        <f ca="1">IFERROR(IFERROR(VLOOKUP($B648,INDIRECT(VLOOKUP($E648,보상!$S:$AA,2,FALSE)),MATCH(L$6,INDIRECT(VLOOKUP($E648,보상!$S:$AA,3,FALSE)),0),FALSE),VLOOKUP($B648,INDIRECT(VLOOKUP($E648&amp;"_U",보상!$S:$AA,2,FALSE)),MATCH(L$6,INDIRECT(VLOOKUP($E648&amp;"_U",보상!$S:$AA,3,FALSE)),0),FALSE)),"ERROR")</f>
        <v>132860</v>
      </c>
      <c r="M648" s="22">
        <v>0</v>
      </c>
      <c r="N648" s="22">
        <v>0</v>
      </c>
      <c r="O648" s="22">
        <v>0</v>
      </c>
      <c r="P648" s="22" t="str">
        <f ca="1">IFERROR(IFERROR(VLOOKUP($B648,INDIRECT(VLOOKUP($E648,보상!$S:$AA,2,FALSE)),MATCH(P$6,INDIRECT(VLOOKUP($E648,보상!$S:$AA,3,FALSE)),0),FALSE),VLOOKUP($B648,INDIRECT(VLOOKUP($E648&amp;"_U",보상!$S:$AA,2,FALSE)),MATCH(P$6,INDIRECT(VLOOKUP($E648&amp;"_U",보상!$S:$AA,3,FALSE)),0),FALSE)),"ERROR")</f>
        <v>Gold</v>
      </c>
      <c r="Q648" s="22">
        <f ca="1">IFERROR(IFERROR(VLOOKUP($B648,INDIRECT(VLOOKUP($E648,보상!$S:$AA,2,FALSE)),MATCH(Q$6,INDIRECT(VLOOKUP($E648,보상!$S:$AA,3,FALSE)),0),FALSE),VLOOKUP($B648,INDIRECT(VLOOKUP($E648&amp;"_U",보상!$S:$AA,2,FALSE)),MATCH(Q$6,INDIRECT(VLOOKUP($E648&amp;"_U",보상!$S:$AA,3,FALSE)),0),FALSE)),"ERROR")</f>
        <v>50050</v>
      </c>
      <c r="R648" s="22" t="b">
        <v>0</v>
      </c>
      <c r="S648" s="22" t="b">
        <v>0</v>
      </c>
      <c r="T648" s="22">
        <f ca="1">IFERROR(IF(W648=0,0,VLOOKUP(W648,보상!$D:$K,6,FALSE)),"-")</f>
        <v>0</v>
      </c>
      <c r="U648" s="22">
        <f ca="1">IFERROR(IF(W648=0,0,VLOOKUP(W648,보상!$D:$K,7,FALSE)),"-")</f>
        <v>0</v>
      </c>
      <c r="V648" s="22">
        <f ca="1">IFERROR(IF(W648=0,0,VLOOKUP(W648,보상!$D:$K,8,FALSE)),"-")</f>
        <v>0</v>
      </c>
      <c r="W648" s="22">
        <f ca="1">IFERROR(IFERROR(VLOOKUP($B648,INDIRECT(VLOOKUP($E648,보상!$S:$AA,2,FALSE)),MATCH(W$6,INDIRECT(VLOOKUP($E648,보상!$S:$AA,3,FALSE)),0),FALSE),VLOOKUP($B648,INDIRECT(VLOOKUP($E648&amp;"_U",보상!$S:$AA,2,FALSE)),MATCH(W$6,INDIRECT(VLOOKUP($E648&amp;"_U",보상!$S:$AA,3,FALSE)),0),FALSE)),"ERROR")</f>
        <v>4003031</v>
      </c>
      <c r="X648" s="134" t="str">
        <f ca="1">IFERROR(IF(W648=0,0,VLOOKUP(SUBSTITUTE(VLOOKUP(W648,#REF!,MATCH("strItemName",#REF!,0),FALSE),"SUI_",""),#REF!,2,FALSE)),"ERROR")</f>
        <v>ERROR</v>
      </c>
      <c r="Y648" s="22">
        <f t="shared" ca="1" si="31"/>
        <v>4003031</v>
      </c>
      <c r="Z648" s="134" t="str">
        <f ca="1">IFERROR(IF(Y648=0,0,VLOOKUP(SUBSTITUTE(VLOOKUP(Y648,#REF!,MATCH("strItemName",#REF!,0),FALSE),"SUI_",""),#REF!,2,FALSE)),"ERROR")</f>
        <v>ERROR</v>
      </c>
      <c r="AA648" s="22">
        <f t="shared" ca="1" si="31"/>
        <v>4003031</v>
      </c>
      <c r="AB648" s="134" t="str">
        <f ca="1">IFERROR(IF(AA648=0,0,VLOOKUP(SUBSTITUTE(VLOOKUP(AA648,#REF!,MATCH("strItemName",#REF!,0),FALSE),"SUI_",""),#REF!,2,FALSE)),"ERROR")</f>
        <v>ERROR</v>
      </c>
      <c r="AC648" s="22">
        <f t="shared" ca="1" si="31"/>
        <v>4003031</v>
      </c>
      <c r="AD648" s="134" t="str">
        <f ca="1">IFERROR(IF(AC648=0,0,VLOOKUP(SUBSTITUTE(VLOOKUP(AC648,#REF!,MATCH("strItemName",#REF!,0),FALSE),"SUI_",""),#REF!,2,FALSE)),"ERROR")</f>
        <v>ERROR</v>
      </c>
      <c r="AE648" s="22">
        <f t="shared" ca="1" si="31"/>
        <v>4003031</v>
      </c>
      <c r="AF648" s="134" t="str">
        <f ca="1">IFERROR(IF(AE648=0,0,VLOOKUP(SUBSTITUTE(VLOOKUP(AE648,#REF!,MATCH("strItemName",#REF!,0),FALSE),"SUI_",""),#REF!,2,FALSE)),"ERROR")</f>
        <v>ERROR</v>
      </c>
      <c r="AG648" s="88">
        <v>0</v>
      </c>
      <c r="AH648" s="134">
        <f>IFERROR(IF(AG648=0,0,VLOOKUP(SUBSTITUTE(VLOOKUP(AG648,#REF!,MATCH("strItemName",#REF!,0),FALSE),"SUI_",""),#REF!,2,FALSE)),"ERROR")</f>
        <v>0</v>
      </c>
      <c r="AI648" s="22">
        <f ca="1">IFERROR(IFERROR(VLOOKUP($B648,INDIRECT(VLOOKUP($E648,보상!$S:$AA,2,FALSE)),MATCH(AI$6,INDIRECT(VLOOKUP($E648,보상!$S:$AA,3,FALSE)),0),FALSE),VLOOKUP($B648,INDIRECT(VLOOKUP($E648&amp;"_U",보상!$S:$AA,2,FALSE)),MATCH(AI$6,INDIRECT(VLOOKUP($E648&amp;"_U",보상!$S:$AA,3,FALSE)),0),FALSE)),"ERROR")</f>
        <v>1</v>
      </c>
      <c r="AJ648" s="22">
        <v>0</v>
      </c>
      <c r="AK648" s="22">
        <v>0</v>
      </c>
      <c r="AL648" s="22">
        <v>0</v>
      </c>
      <c r="AM648" s="22" t="b">
        <v>0</v>
      </c>
      <c r="AN648" s="22">
        <v>0</v>
      </c>
      <c r="AO648" s="22">
        <v>0</v>
      </c>
    </row>
    <row r="649" spans="2:41" ht="16.5" customHeight="1" x14ac:dyDescent="0.3">
      <c r="B649" s="153">
        <f t="shared" si="30"/>
        <v>1093503</v>
      </c>
      <c r="C649" s="22">
        <v>1093503</v>
      </c>
      <c r="D649" s="156" t="str">
        <f ca="1">IFERROR(IFERROR(VLOOKUP($B649,INDIRECT(VLOOKUP($E649,보상!$S:$AA,2,FALSE)),MATCH(D$6,INDIRECT(VLOOKUP($E649,보상!$S:$AA,3,FALSE)),0),FALSE),VLOOKUP($B649,INDIRECT(VLOOKUP($E649&amp;"_U",보상!$S:$AA,2,FALSE)),MATCH(D$6,INDIRECT(VLOOKUP($E649&amp;"_U",보상!$S:$AA,3,FALSE)),0),FALSE)),"ERROR")</f>
        <v>모리드의 추측</v>
      </c>
      <c r="E649" s="22" t="s">
        <v>384</v>
      </c>
      <c r="F649" s="22">
        <f>COUNTIF($C$8:$C649,$C649)</f>
        <v>1</v>
      </c>
      <c r="G649" s="22" t="b">
        <v>0</v>
      </c>
      <c r="H649" s="22">
        <v>0</v>
      </c>
      <c r="I649" s="129">
        <f>IFERROR(IF(H649=0,0,VLOOKUP(VLOOKUP(H649,#REF!,MATCH("strMailTitleID",#REF!,0),FALSE),#REF!,2,FALSE)),"ERROR")</f>
        <v>0</v>
      </c>
      <c r="J649" s="176">
        <v>0</v>
      </c>
      <c r="K649" s="129">
        <f>IFERROR(IF(J649=0,0,VLOOKUP(VLOOKUP(J649,#REF!,MATCH("strMailTitleID",#REF!,0),FALSE),#REF!,2,FALSE)),"ERROR")</f>
        <v>0</v>
      </c>
      <c r="L649" s="22">
        <f ca="1">IFERROR(IFERROR(VLOOKUP($B649,INDIRECT(VLOOKUP($E649,보상!$S:$AA,2,FALSE)),MATCH(L$6,INDIRECT(VLOOKUP($E649,보상!$S:$AA,3,FALSE)),0),FALSE),VLOOKUP($B649,INDIRECT(VLOOKUP($E649&amp;"_U",보상!$S:$AA,2,FALSE)),MATCH(L$6,INDIRECT(VLOOKUP($E649&amp;"_U",보상!$S:$AA,3,FALSE)),0),FALSE)),"ERROR")</f>
        <v>149470</v>
      </c>
      <c r="M649" s="22">
        <v>0</v>
      </c>
      <c r="N649" s="22">
        <v>0</v>
      </c>
      <c r="O649" s="22">
        <v>0</v>
      </c>
      <c r="P649" s="22" t="str">
        <f ca="1">IFERROR(IFERROR(VLOOKUP($B649,INDIRECT(VLOOKUP($E649,보상!$S:$AA,2,FALSE)),MATCH(P$6,INDIRECT(VLOOKUP($E649,보상!$S:$AA,3,FALSE)),0),FALSE),VLOOKUP($B649,INDIRECT(VLOOKUP($E649&amp;"_U",보상!$S:$AA,2,FALSE)),MATCH(P$6,INDIRECT(VLOOKUP($E649&amp;"_U",보상!$S:$AA,3,FALSE)),0),FALSE)),"ERROR")</f>
        <v>Gold</v>
      </c>
      <c r="Q649" s="22">
        <f ca="1">IFERROR(IFERROR(VLOOKUP($B649,INDIRECT(VLOOKUP($E649,보상!$S:$AA,2,FALSE)),MATCH(Q$6,INDIRECT(VLOOKUP($E649,보상!$S:$AA,3,FALSE)),0),FALSE),VLOOKUP($B649,INDIRECT(VLOOKUP($E649&amp;"_U",보상!$S:$AA,2,FALSE)),MATCH(Q$6,INDIRECT(VLOOKUP($E649&amp;"_U",보상!$S:$AA,3,FALSE)),0),FALSE)),"ERROR")</f>
        <v>50610</v>
      </c>
      <c r="R649" s="22" t="b">
        <v>0</v>
      </c>
      <c r="S649" s="22" t="b">
        <v>0</v>
      </c>
      <c r="T649" s="22">
        <f ca="1">IFERROR(IF(W649=0,0,VLOOKUP(W649,보상!$D:$K,6,FALSE)),"-")</f>
        <v>0</v>
      </c>
      <c r="U649" s="22">
        <f ca="1">IFERROR(IF(W649=0,0,VLOOKUP(W649,보상!$D:$K,7,FALSE)),"-")</f>
        <v>0</v>
      </c>
      <c r="V649" s="22">
        <f ca="1">IFERROR(IF(W649=0,0,VLOOKUP(W649,보상!$D:$K,8,FALSE)),"-")</f>
        <v>0</v>
      </c>
      <c r="W649" s="22">
        <f ca="1">IFERROR(IFERROR(VLOOKUP($B649,INDIRECT(VLOOKUP($E649,보상!$S:$AA,2,FALSE)),MATCH(W$6,INDIRECT(VLOOKUP($E649,보상!$S:$AA,3,FALSE)),0),FALSE),VLOOKUP($B649,INDIRECT(VLOOKUP($E649&amp;"_U",보상!$S:$AA,2,FALSE)),MATCH(W$6,INDIRECT(VLOOKUP($E649&amp;"_U",보상!$S:$AA,3,FALSE)),0),FALSE)),"ERROR")</f>
        <v>4003031</v>
      </c>
      <c r="X649" s="134" t="str">
        <f ca="1">IFERROR(IF(W649=0,0,VLOOKUP(SUBSTITUTE(VLOOKUP(W649,#REF!,MATCH("strItemName",#REF!,0),FALSE),"SUI_",""),#REF!,2,FALSE)),"ERROR")</f>
        <v>ERROR</v>
      </c>
      <c r="Y649" s="22">
        <f t="shared" ca="1" si="31"/>
        <v>4003031</v>
      </c>
      <c r="Z649" s="134" t="str">
        <f ca="1">IFERROR(IF(Y649=0,0,VLOOKUP(SUBSTITUTE(VLOOKUP(Y649,#REF!,MATCH("strItemName",#REF!,0),FALSE),"SUI_",""),#REF!,2,FALSE)),"ERROR")</f>
        <v>ERROR</v>
      </c>
      <c r="AA649" s="22">
        <f t="shared" ca="1" si="31"/>
        <v>4003031</v>
      </c>
      <c r="AB649" s="134" t="str">
        <f ca="1">IFERROR(IF(AA649=0,0,VLOOKUP(SUBSTITUTE(VLOOKUP(AA649,#REF!,MATCH("strItemName",#REF!,0),FALSE),"SUI_",""),#REF!,2,FALSE)),"ERROR")</f>
        <v>ERROR</v>
      </c>
      <c r="AC649" s="22">
        <f t="shared" ca="1" si="31"/>
        <v>4003031</v>
      </c>
      <c r="AD649" s="134" t="str">
        <f ca="1">IFERROR(IF(AC649=0,0,VLOOKUP(SUBSTITUTE(VLOOKUP(AC649,#REF!,MATCH("strItemName",#REF!,0),FALSE),"SUI_",""),#REF!,2,FALSE)),"ERROR")</f>
        <v>ERROR</v>
      </c>
      <c r="AE649" s="22">
        <f t="shared" ca="1" si="31"/>
        <v>4003031</v>
      </c>
      <c r="AF649" s="134" t="str">
        <f ca="1">IFERROR(IF(AE649=0,0,VLOOKUP(SUBSTITUTE(VLOOKUP(AE649,#REF!,MATCH("strItemName",#REF!,0),FALSE),"SUI_",""),#REF!,2,FALSE)),"ERROR")</f>
        <v>ERROR</v>
      </c>
      <c r="AG649" s="88">
        <v>0</v>
      </c>
      <c r="AH649" s="134">
        <f>IFERROR(IF(AG649=0,0,VLOOKUP(SUBSTITUTE(VLOOKUP(AG649,#REF!,MATCH("strItemName",#REF!,0),FALSE),"SUI_",""),#REF!,2,FALSE)),"ERROR")</f>
        <v>0</v>
      </c>
      <c r="AI649" s="22">
        <f ca="1">IFERROR(IFERROR(VLOOKUP($B649,INDIRECT(VLOOKUP($E649,보상!$S:$AA,2,FALSE)),MATCH(AI$6,INDIRECT(VLOOKUP($E649,보상!$S:$AA,3,FALSE)),0),FALSE),VLOOKUP($B649,INDIRECT(VLOOKUP($E649&amp;"_U",보상!$S:$AA,2,FALSE)),MATCH(AI$6,INDIRECT(VLOOKUP($E649&amp;"_U",보상!$S:$AA,3,FALSE)),0),FALSE)),"ERROR")</f>
        <v>1</v>
      </c>
      <c r="AJ649" s="22">
        <v>0</v>
      </c>
      <c r="AK649" s="22">
        <v>0</v>
      </c>
      <c r="AL649" s="22">
        <v>0</v>
      </c>
      <c r="AM649" s="22" t="b">
        <v>0</v>
      </c>
      <c r="AN649" s="22">
        <v>0</v>
      </c>
      <c r="AO649" s="22">
        <v>0</v>
      </c>
    </row>
    <row r="650" spans="2:41" ht="16.5" customHeight="1" x14ac:dyDescent="0.3">
      <c r="B650" s="153">
        <f t="shared" si="30"/>
        <v>1093603</v>
      </c>
      <c r="C650" s="22">
        <v>1093603</v>
      </c>
      <c r="D650" s="156" t="str">
        <f ca="1">IFERROR(IFERROR(VLOOKUP($B650,INDIRECT(VLOOKUP($E650,보상!$S:$AA,2,FALSE)),MATCH(D$6,INDIRECT(VLOOKUP($E650,보상!$S:$AA,3,FALSE)),0),FALSE),VLOOKUP($B650,INDIRECT(VLOOKUP($E650&amp;"_U",보상!$S:$AA,2,FALSE)),MATCH(D$6,INDIRECT(VLOOKUP($E650&amp;"_U",보상!$S:$AA,3,FALSE)),0),FALSE)),"ERROR")</f>
        <v>수상한 물체</v>
      </c>
      <c r="E650" s="22" t="s">
        <v>384</v>
      </c>
      <c r="F650" s="22">
        <f>COUNTIF($C$8:$C650,$C650)</f>
        <v>1</v>
      </c>
      <c r="G650" s="22" t="b">
        <v>0</v>
      </c>
      <c r="H650" s="22">
        <v>0</v>
      </c>
      <c r="I650" s="129">
        <f>IFERROR(IF(H650=0,0,VLOOKUP(VLOOKUP(H650,#REF!,MATCH("strMailTitleID",#REF!,0),FALSE),#REF!,2,FALSE)),"ERROR")</f>
        <v>0</v>
      </c>
      <c r="J650" s="176">
        <v>0</v>
      </c>
      <c r="K650" s="129">
        <f>IFERROR(IF(J650=0,0,VLOOKUP(VLOOKUP(J650,#REF!,MATCH("strMailTitleID",#REF!,0),FALSE),#REF!,2,FALSE)),"ERROR")</f>
        <v>0</v>
      </c>
      <c r="L650" s="22">
        <f ca="1">IFERROR(IFERROR(VLOOKUP($B650,INDIRECT(VLOOKUP($E650,보상!$S:$AA,2,FALSE)),MATCH(L$6,INDIRECT(VLOOKUP($E650,보상!$S:$AA,3,FALSE)),0),FALSE),VLOOKUP($B650,INDIRECT(VLOOKUP($E650&amp;"_U",보상!$S:$AA,2,FALSE)),MATCH(L$6,INDIRECT(VLOOKUP($E650&amp;"_U",보상!$S:$AA,3,FALSE)),0),FALSE)),"ERROR")</f>
        <v>179360</v>
      </c>
      <c r="M650" s="22">
        <v>0</v>
      </c>
      <c r="N650" s="22">
        <v>0</v>
      </c>
      <c r="O650" s="22">
        <v>0</v>
      </c>
      <c r="P650" s="22" t="str">
        <f ca="1">IFERROR(IFERROR(VLOOKUP($B650,INDIRECT(VLOOKUP($E650,보상!$S:$AA,2,FALSE)),MATCH(P$6,INDIRECT(VLOOKUP($E650,보상!$S:$AA,3,FALSE)),0),FALSE),VLOOKUP($B650,INDIRECT(VLOOKUP($E650&amp;"_U",보상!$S:$AA,2,FALSE)),MATCH(P$6,INDIRECT(VLOOKUP($E650&amp;"_U",보상!$S:$AA,3,FALSE)),0),FALSE)),"ERROR")</f>
        <v>Gold</v>
      </c>
      <c r="Q650" s="22">
        <f ca="1">IFERROR(IFERROR(VLOOKUP($B650,INDIRECT(VLOOKUP($E650,보상!$S:$AA,2,FALSE)),MATCH(Q$6,INDIRECT(VLOOKUP($E650,보상!$S:$AA,3,FALSE)),0),FALSE),VLOOKUP($B650,INDIRECT(VLOOKUP($E650&amp;"_U",보상!$S:$AA,2,FALSE)),MATCH(Q$6,INDIRECT(VLOOKUP($E650&amp;"_U",보상!$S:$AA,3,FALSE)),0),FALSE)),"ERROR")</f>
        <v>50610</v>
      </c>
      <c r="R650" s="22" t="b">
        <v>0</v>
      </c>
      <c r="S650" s="22" t="b">
        <v>0</v>
      </c>
      <c r="T650" s="22">
        <f ca="1">IFERROR(IF(W650=0,0,VLOOKUP(W650,보상!$D:$K,6,FALSE)),"-")</f>
        <v>0</v>
      </c>
      <c r="U650" s="22">
        <f ca="1">IFERROR(IF(W650=0,0,VLOOKUP(W650,보상!$D:$K,7,FALSE)),"-")</f>
        <v>0</v>
      </c>
      <c r="V650" s="22">
        <f ca="1">IFERROR(IF(W650=0,0,VLOOKUP(W650,보상!$D:$K,8,FALSE)),"-")</f>
        <v>0</v>
      </c>
      <c r="W650" s="22">
        <f ca="1">IFERROR(IFERROR(VLOOKUP($B650,INDIRECT(VLOOKUP($E650,보상!$S:$AA,2,FALSE)),MATCH(W$6,INDIRECT(VLOOKUP($E650,보상!$S:$AA,3,FALSE)),0),FALSE),VLOOKUP($B650,INDIRECT(VLOOKUP($E650&amp;"_U",보상!$S:$AA,2,FALSE)),MATCH(W$6,INDIRECT(VLOOKUP($E650&amp;"_U",보상!$S:$AA,3,FALSE)),0),FALSE)),"ERROR")</f>
        <v>4003031</v>
      </c>
      <c r="X650" s="134" t="str">
        <f ca="1">IFERROR(IF(W650=0,0,VLOOKUP(SUBSTITUTE(VLOOKUP(W650,#REF!,MATCH("strItemName",#REF!,0),FALSE),"SUI_",""),#REF!,2,FALSE)),"ERROR")</f>
        <v>ERROR</v>
      </c>
      <c r="Y650" s="22">
        <f t="shared" ca="1" si="31"/>
        <v>4003031</v>
      </c>
      <c r="Z650" s="134" t="str">
        <f ca="1">IFERROR(IF(Y650=0,0,VLOOKUP(SUBSTITUTE(VLOOKUP(Y650,#REF!,MATCH("strItemName",#REF!,0),FALSE),"SUI_",""),#REF!,2,FALSE)),"ERROR")</f>
        <v>ERROR</v>
      </c>
      <c r="AA650" s="22">
        <f t="shared" ca="1" si="31"/>
        <v>4003031</v>
      </c>
      <c r="AB650" s="134" t="str">
        <f ca="1">IFERROR(IF(AA650=0,0,VLOOKUP(SUBSTITUTE(VLOOKUP(AA650,#REF!,MATCH("strItemName",#REF!,0),FALSE),"SUI_",""),#REF!,2,FALSE)),"ERROR")</f>
        <v>ERROR</v>
      </c>
      <c r="AC650" s="22">
        <f t="shared" ca="1" si="31"/>
        <v>4003031</v>
      </c>
      <c r="AD650" s="134" t="str">
        <f ca="1">IFERROR(IF(AC650=0,0,VLOOKUP(SUBSTITUTE(VLOOKUP(AC650,#REF!,MATCH("strItemName",#REF!,0),FALSE),"SUI_",""),#REF!,2,FALSE)),"ERROR")</f>
        <v>ERROR</v>
      </c>
      <c r="AE650" s="22">
        <f t="shared" ca="1" si="31"/>
        <v>4003031</v>
      </c>
      <c r="AF650" s="134" t="str">
        <f ca="1">IFERROR(IF(AE650=0,0,VLOOKUP(SUBSTITUTE(VLOOKUP(AE650,#REF!,MATCH("strItemName",#REF!,0),FALSE),"SUI_",""),#REF!,2,FALSE)),"ERROR")</f>
        <v>ERROR</v>
      </c>
      <c r="AG650" s="88">
        <v>0</v>
      </c>
      <c r="AH650" s="134">
        <f>IFERROR(IF(AG650=0,0,VLOOKUP(SUBSTITUTE(VLOOKUP(AG650,#REF!,MATCH("strItemName",#REF!,0),FALSE),"SUI_",""),#REF!,2,FALSE)),"ERROR")</f>
        <v>0</v>
      </c>
      <c r="AI650" s="22">
        <f ca="1">IFERROR(IFERROR(VLOOKUP($B650,INDIRECT(VLOOKUP($E650,보상!$S:$AA,2,FALSE)),MATCH(AI$6,INDIRECT(VLOOKUP($E650,보상!$S:$AA,3,FALSE)),0),FALSE),VLOOKUP($B650,INDIRECT(VLOOKUP($E650&amp;"_U",보상!$S:$AA,2,FALSE)),MATCH(AI$6,INDIRECT(VLOOKUP($E650&amp;"_U",보상!$S:$AA,3,FALSE)),0),FALSE)),"ERROR")</f>
        <v>1</v>
      </c>
      <c r="AJ650" s="22">
        <v>0</v>
      </c>
      <c r="AK650" s="22">
        <v>0</v>
      </c>
      <c r="AL650" s="22">
        <v>0</v>
      </c>
      <c r="AM650" s="22" t="b">
        <v>0</v>
      </c>
      <c r="AN650" s="22">
        <v>0</v>
      </c>
      <c r="AO650" s="22">
        <v>0</v>
      </c>
    </row>
    <row r="651" spans="2:41" ht="16.5" customHeight="1" x14ac:dyDescent="0.3">
      <c r="B651" s="153">
        <f t="shared" si="30"/>
        <v>1093703</v>
      </c>
      <c r="C651" s="22">
        <v>1093703</v>
      </c>
      <c r="D651" s="156" t="str">
        <f ca="1">IFERROR(IFERROR(VLOOKUP($B651,INDIRECT(VLOOKUP($E651,보상!$S:$AA,2,FALSE)),MATCH(D$6,INDIRECT(VLOOKUP($E651,보상!$S:$AA,3,FALSE)),0),FALSE),VLOOKUP($B651,INDIRECT(VLOOKUP($E651&amp;"_U",보상!$S:$AA,2,FALSE)),MATCH(D$6,INDIRECT(VLOOKUP($E651&amp;"_U",보상!$S:$AA,3,FALSE)),0),FALSE)),"ERROR")</f>
        <v>원인 해결</v>
      </c>
      <c r="E651" s="22" t="s">
        <v>384</v>
      </c>
      <c r="F651" s="22">
        <f>COUNTIF($C$8:$C651,$C651)</f>
        <v>1</v>
      </c>
      <c r="G651" s="22" t="b">
        <v>0</v>
      </c>
      <c r="H651" s="22">
        <v>0</v>
      </c>
      <c r="I651" s="129">
        <f>IFERROR(IF(H651=0,0,VLOOKUP(VLOOKUP(H651,#REF!,MATCH("strMailTitleID",#REF!,0),FALSE),#REF!,2,FALSE)),"ERROR")</f>
        <v>0</v>
      </c>
      <c r="J651" s="176">
        <v>0</v>
      </c>
      <c r="K651" s="129">
        <f>IFERROR(IF(J651=0,0,VLOOKUP(VLOOKUP(J651,#REF!,MATCH("strMailTitleID",#REF!,0),FALSE),#REF!,2,FALSE)),"ERROR")</f>
        <v>0</v>
      </c>
      <c r="L651" s="22">
        <f ca="1">IFERROR(IFERROR(VLOOKUP($B651,INDIRECT(VLOOKUP($E651,보상!$S:$AA,2,FALSE)),MATCH(L$6,INDIRECT(VLOOKUP($E651,보상!$S:$AA,3,FALSE)),0),FALSE),VLOOKUP($B651,INDIRECT(VLOOKUP($E651&amp;"_U",보상!$S:$AA,2,FALSE)),MATCH(L$6,INDIRECT(VLOOKUP($E651&amp;"_U",보상!$S:$AA,3,FALSE)),0),FALSE)),"ERROR")</f>
        <v>159430</v>
      </c>
      <c r="M651" s="22">
        <v>0</v>
      </c>
      <c r="N651" s="22">
        <v>0</v>
      </c>
      <c r="O651" s="22">
        <v>0</v>
      </c>
      <c r="P651" s="22" t="str">
        <f ca="1">IFERROR(IFERROR(VLOOKUP($B651,INDIRECT(VLOOKUP($E651,보상!$S:$AA,2,FALSE)),MATCH(P$6,INDIRECT(VLOOKUP($E651,보상!$S:$AA,3,FALSE)),0),FALSE),VLOOKUP($B651,INDIRECT(VLOOKUP($E651&amp;"_U",보상!$S:$AA,2,FALSE)),MATCH(P$6,INDIRECT(VLOOKUP($E651&amp;"_U",보상!$S:$AA,3,FALSE)),0),FALSE)),"ERROR")</f>
        <v>Gold</v>
      </c>
      <c r="Q651" s="22">
        <f ca="1">IFERROR(IFERROR(VLOOKUP($B651,INDIRECT(VLOOKUP($E651,보상!$S:$AA,2,FALSE)),MATCH(Q$6,INDIRECT(VLOOKUP($E651,보상!$S:$AA,3,FALSE)),0),FALSE),VLOOKUP($B651,INDIRECT(VLOOKUP($E651&amp;"_U",보상!$S:$AA,2,FALSE)),MATCH(Q$6,INDIRECT(VLOOKUP($E651&amp;"_U",보상!$S:$AA,3,FALSE)),0),FALSE)),"ERROR")</f>
        <v>50610</v>
      </c>
      <c r="R651" s="22" t="b">
        <v>0</v>
      </c>
      <c r="S651" s="22" t="b">
        <v>0</v>
      </c>
      <c r="T651" s="22">
        <f ca="1">IFERROR(IF(W651=0,0,VLOOKUP(W651,보상!$D:$K,6,FALSE)),"-")</f>
        <v>0</v>
      </c>
      <c r="U651" s="22">
        <f ca="1">IFERROR(IF(W651=0,0,VLOOKUP(W651,보상!$D:$K,7,FALSE)),"-")</f>
        <v>0</v>
      </c>
      <c r="V651" s="22">
        <f ca="1">IFERROR(IF(W651=0,0,VLOOKUP(W651,보상!$D:$K,8,FALSE)),"-")</f>
        <v>0</v>
      </c>
      <c r="W651" s="22">
        <f ca="1">IFERROR(IFERROR(VLOOKUP($B651,INDIRECT(VLOOKUP($E651,보상!$S:$AA,2,FALSE)),MATCH(W$6,INDIRECT(VLOOKUP($E651,보상!$S:$AA,3,FALSE)),0),FALSE),VLOOKUP($B651,INDIRECT(VLOOKUP($E651&amp;"_U",보상!$S:$AA,2,FALSE)),MATCH(W$6,INDIRECT(VLOOKUP($E651&amp;"_U",보상!$S:$AA,3,FALSE)),0),FALSE)),"ERROR")</f>
        <v>3002233</v>
      </c>
      <c r="X651" s="134" t="str">
        <f ca="1">IFERROR(IF(W651=0,0,VLOOKUP(SUBSTITUTE(VLOOKUP(W651,#REF!,MATCH("strItemName",#REF!,0),FALSE),"SUI_",""),#REF!,2,FALSE)),"ERROR")</f>
        <v>ERROR</v>
      </c>
      <c r="Y651" s="22">
        <f t="shared" ca="1" si="31"/>
        <v>3002233</v>
      </c>
      <c r="Z651" s="134" t="str">
        <f ca="1">IFERROR(IF(Y651=0,0,VLOOKUP(SUBSTITUTE(VLOOKUP(Y651,#REF!,MATCH("strItemName",#REF!,0),FALSE),"SUI_",""),#REF!,2,FALSE)),"ERROR")</f>
        <v>ERROR</v>
      </c>
      <c r="AA651" s="22">
        <f t="shared" ca="1" si="31"/>
        <v>3002233</v>
      </c>
      <c r="AB651" s="134" t="str">
        <f ca="1">IFERROR(IF(AA651=0,0,VLOOKUP(SUBSTITUTE(VLOOKUP(AA651,#REF!,MATCH("strItemName",#REF!,0),FALSE),"SUI_",""),#REF!,2,FALSE)),"ERROR")</f>
        <v>ERROR</v>
      </c>
      <c r="AC651" s="22">
        <f t="shared" ca="1" si="31"/>
        <v>3002233</v>
      </c>
      <c r="AD651" s="134" t="str">
        <f ca="1">IFERROR(IF(AC651=0,0,VLOOKUP(SUBSTITUTE(VLOOKUP(AC651,#REF!,MATCH("strItemName",#REF!,0),FALSE),"SUI_",""),#REF!,2,FALSE)),"ERROR")</f>
        <v>ERROR</v>
      </c>
      <c r="AE651" s="22">
        <f t="shared" ca="1" si="31"/>
        <v>3002233</v>
      </c>
      <c r="AF651" s="134" t="str">
        <f ca="1">IFERROR(IF(AE651=0,0,VLOOKUP(SUBSTITUTE(VLOOKUP(AE651,#REF!,MATCH("strItemName",#REF!,0),FALSE),"SUI_",""),#REF!,2,FALSE)),"ERROR")</f>
        <v>ERROR</v>
      </c>
      <c r="AG651" s="88">
        <v>0</v>
      </c>
      <c r="AH651" s="134">
        <f>IFERROR(IF(AG651=0,0,VLOOKUP(SUBSTITUTE(VLOOKUP(AG651,#REF!,MATCH("strItemName",#REF!,0),FALSE),"SUI_",""),#REF!,2,FALSE)),"ERROR")</f>
        <v>0</v>
      </c>
      <c r="AI651" s="22">
        <f ca="1">IFERROR(IFERROR(VLOOKUP($B651,INDIRECT(VLOOKUP($E651,보상!$S:$AA,2,FALSE)),MATCH(AI$6,INDIRECT(VLOOKUP($E651,보상!$S:$AA,3,FALSE)),0),FALSE),VLOOKUP($B651,INDIRECT(VLOOKUP($E651&amp;"_U",보상!$S:$AA,2,FALSE)),MATCH(AI$6,INDIRECT(VLOOKUP($E651&amp;"_U",보상!$S:$AA,3,FALSE)),0),FALSE)),"ERROR")</f>
        <v>1</v>
      </c>
      <c r="AJ651" s="22">
        <v>0</v>
      </c>
      <c r="AK651" s="22">
        <v>0</v>
      </c>
      <c r="AL651" s="22">
        <v>0</v>
      </c>
      <c r="AM651" s="22" t="b">
        <v>0</v>
      </c>
      <c r="AN651" s="22">
        <v>0</v>
      </c>
      <c r="AO651" s="22">
        <v>0</v>
      </c>
    </row>
    <row r="652" spans="2:41" ht="16.5" customHeight="1" x14ac:dyDescent="0.3">
      <c r="B652" s="153">
        <f t="shared" si="30"/>
        <v>1093803</v>
      </c>
      <c r="C652" s="22">
        <v>1093803</v>
      </c>
      <c r="D652" s="156" t="str">
        <f ca="1">IFERROR(IFERROR(VLOOKUP($B652,INDIRECT(VLOOKUP($E652,보상!$S:$AA,2,FALSE)),MATCH(D$6,INDIRECT(VLOOKUP($E652,보상!$S:$AA,3,FALSE)),0),FALSE),VLOOKUP($B652,INDIRECT(VLOOKUP($E652&amp;"_U",보상!$S:$AA,2,FALSE)),MATCH(D$6,INDIRECT(VLOOKUP($E652&amp;"_U",보상!$S:$AA,3,FALSE)),0),FALSE)),"ERROR")</f>
        <v>다시 레기움 성으로</v>
      </c>
      <c r="E652" s="22" t="s">
        <v>384</v>
      </c>
      <c r="F652" s="22">
        <f>COUNTIF($C$8:$C652,$C652)</f>
        <v>1</v>
      </c>
      <c r="G652" s="22" t="b">
        <v>0</v>
      </c>
      <c r="H652" s="22">
        <v>0</v>
      </c>
      <c r="I652" s="129">
        <f>IFERROR(IF(H652=0,0,VLOOKUP(VLOOKUP(H652,#REF!,MATCH("strMailTitleID",#REF!,0),FALSE),#REF!,2,FALSE)),"ERROR")</f>
        <v>0</v>
      </c>
      <c r="J652" s="176">
        <v>0</v>
      </c>
      <c r="K652" s="129">
        <f>IFERROR(IF(J652=0,0,VLOOKUP(VLOOKUP(J652,#REF!,MATCH("strMailTitleID",#REF!,0),FALSE),#REF!,2,FALSE)),"ERROR")</f>
        <v>0</v>
      </c>
      <c r="L652" s="22">
        <f ca="1">IFERROR(IFERROR(VLOOKUP($B652,INDIRECT(VLOOKUP($E652,보상!$S:$AA,2,FALSE)),MATCH(L$6,INDIRECT(VLOOKUP($E652,보상!$S:$AA,3,FALSE)),0),FALSE),VLOOKUP($B652,INDIRECT(VLOOKUP($E652&amp;"_U",보상!$S:$AA,2,FALSE)),MATCH(L$6,INDIRECT(VLOOKUP($E652&amp;"_U",보상!$S:$AA,3,FALSE)),0),FALSE)),"ERROR")</f>
        <v>179360</v>
      </c>
      <c r="M652" s="22">
        <v>0</v>
      </c>
      <c r="N652" s="22">
        <v>0</v>
      </c>
      <c r="O652" s="22">
        <v>0</v>
      </c>
      <c r="P652" s="22" t="str">
        <f ca="1">IFERROR(IFERROR(VLOOKUP($B652,INDIRECT(VLOOKUP($E652,보상!$S:$AA,2,FALSE)),MATCH(P$6,INDIRECT(VLOOKUP($E652,보상!$S:$AA,3,FALSE)),0),FALSE),VLOOKUP($B652,INDIRECT(VLOOKUP($E652&amp;"_U",보상!$S:$AA,2,FALSE)),MATCH(P$6,INDIRECT(VLOOKUP($E652&amp;"_U",보상!$S:$AA,3,FALSE)),0),FALSE)),"ERROR")</f>
        <v>Gold</v>
      </c>
      <c r="Q652" s="22">
        <f ca="1">IFERROR(IFERROR(VLOOKUP($B652,INDIRECT(VLOOKUP($E652,보상!$S:$AA,2,FALSE)),MATCH(Q$6,INDIRECT(VLOOKUP($E652,보상!$S:$AA,3,FALSE)),0),FALSE),VLOOKUP($B652,INDIRECT(VLOOKUP($E652&amp;"_U",보상!$S:$AA,2,FALSE)),MATCH(Q$6,INDIRECT(VLOOKUP($E652&amp;"_U",보상!$S:$AA,3,FALSE)),0),FALSE)),"ERROR")</f>
        <v>50610</v>
      </c>
      <c r="R652" s="22" t="b">
        <v>0</v>
      </c>
      <c r="S652" s="22" t="b">
        <v>0</v>
      </c>
      <c r="T652" s="22">
        <f ca="1">IFERROR(IF(W652=0,0,VLOOKUP(W652,보상!$D:$K,6,FALSE)),"-")</f>
        <v>0</v>
      </c>
      <c r="U652" s="22">
        <f ca="1">IFERROR(IF(W652=0,0,VLOOKUP(W652,보상!$D:$K,7,FALSE)),"-")</f>
        <v>0</v>
      </c>
      <c r="V652" s="22">
        <f ca="1">IFERROR(IF(W652=0,0,VLOOKUP(W652,보상!$D:$K,8,FALSE)),"-")</f>
        <v>0</v>
      </c>
      <c r="W652" s="22">
        <f ca="1">IFERROR(IFERROR(VLOOKUP($B652,INDIRECT(VLOOKUP($E652,보상!$S:$AA,2,FALSE)),MATCH(W$6,INDIRECT(VLOOKUP($E652,보상!$S:$AA,3,FALSE)),0),FALSE),VLOOKUP($B652,INDIRECT(VLOOKUP($E652&amp;"_U",보상!$S:$AA,2,FALSE)),MATCH(W$6,INDIRECT(VLOOKUP($E652&amp;"_U",보상!$S:$AA,3,FALSE)),0),FALSE)),"ERROR")</f>
        <v>2006001</v>
      </c>
      <c r="X652" s="134" t="str">
        <f ca="1">IFERROR(IF(W652=0,0,VLOOKUP(SUBSTITUTE(VLOOKUP(W652,#REF!,MATCH("strItemName",#REF!,0),FALSE),"SUI_",""),#REF!,2,FALSE)),"ERROR")</f>
        <v>ERROR</v>
      </c>
      <c r="Y652" s="22">
        <f t="shared" ca="1" si="31"/>
        <v>2006001</v>
      </c>
      <c r="Z652" s="134" t="str">
        <f ca="1">IFERROR(IF(Y652=0,0,VLOOKUP(SUBSTITUTE(VLOOKUP(Y652,#REF!,MATCH("strItemName",#REF!,0),FALSE),"SUI_",""),#REF!,2,FALSE)),"ERROR")</f>
        <v>ERROR</v>
      </c>
      <c r="AA652" s="22">
        <f t="shared" ca="1" si="31"/>
        <v>2006001</v>
      </c>
      <c r="AB652" s="134" t="str">
        <f ca="1">IFERROR(IF(AA652=0,0,VLOOKUP(SUBSTITUTE(VLOOKUP(AA652,#REF!,MATCH("strItemName",#REF!,0),FALSE),"SUI_",""),#REF!,2,FALSE)),"ERROR")</f>
        <v>ERROR</v>
      </c>
      <c r="AC652" s="22">
        <f t="shared" ca="1" si="31"/>
        <v>2006001</v>
      </c>
      <c r="AD652" s="134" t="str">
        <f ca="1">IFERROR(IF(AC652=0,0,VLOOKUP(SUBSTITUTE(VLOOKUP(AC652,#REF!,MATCH("strItemName",#REF!,0),FALSE),"SUI_",""),#REF!,2,FALSE)),"ERROR")</f>
        <v>ERROR</v>
      </c>
      <c r="AE652" s="22">
        <f t="shared" ca="1" si="31"/>
        <v>2006001</v>
      </c>
      <c r="AF652" s="134" t="str">
        <f ca="1">IFERROR(IF(AE652=0,0,VLOOKUP(SUBSTITUTE(VLOOKUP(AE652,#REF!,MATCH("strItemName",#REF!,0),FALSE),"SUI_",""),#REF!,2,FALSE)),"ERROR")</f>
        <v>ERROR</v>
      </c>
      <c r="AG652" s="88">
        <v>0</v>
      </c>
      <c r="AH652" s="134">
        <f>IFERROR(IF(AG652=0,0,VLOOKUP(SUBSTITUTE(VLOOKUP(AG652,#REF!,MATCH("strItemName",#REF!,0),FALSE),"SUI_",""),#REF!,2,FALSE)),"ERROR")</f>
        <v>0</v>
      </c>
      <c r="AI652" s="22">
        <f ca="1">IFERROR(IFERROR(VLOOKUP($B652,INDIRECT(VLOOKUP($E652,보상!$S:$AA,2,FALSE)),MATCH(AI$6,INDIRECT(VLOOKUP($E652,보상!$S:$AA,3,FALSE)),0),FALSE),VLOOKUP($B652,INDIRECT(VLOOKUP($E652&amp;"_U",보상!$S:$AA,2,FALSE)),MATCH(AI$6,INDIRECT(VLOOKUP($E652&amp;"_U",보상!$S:$AA,3,FALSE)),0),FALSE)),"ERROR")</f>
        <v>5</v>
      </c>
      <c r="AJ652" s="22">
        <v>0</v>
      </c>
      <c r="AK652" s="22">
        <v>0</v>
      </c>
      <c r="AL652" s="22">
        <v>0</v>
      </c>
      <c r="AM652" s="22" t="b">
        <v>0</v>
      </c>
      <c r="AN652" s="22">
        <v>0</v>
      </c>
      <c r="AO652" s="22">
        <v>0</v>
      </c>
    </row>
    <row r="653" spans="2:41" ht="16.5" customHeight="1" x14ac:dyDescent="0.3">
      <c r="B653" s="153">
        <f t="shared" si="30"/>
        <v>1093903</v>
      </c>
      <c r="C653" s="22">
        <v>1093903</v>
      </c>
      <c r="D653" s="156" t="str">
        <f ca="1">IFERROR(IFERROR(VLOOKUP($B653,INDIRECT(VLOOKUP($E653,보상!$S:$AA,2,FALSE)),MATCH(D$6,INDIRECT(VLOOKUP($E653,보상!$S:$AA,3,FALSE)),0),FALSE),VLOOKUP($B653,INDIRECT(VLOOKUP($E653&amp;"_U",보상!$S:$AA,2,FALSE)),MATCH(D$6,INDIRECT(VLOOKUP($E653&amp;"_U",보상!$S:$AA,3,FALSE)),0),FALSE)),"ERROR")</f>
        <v>수습되는 과정</v>
      </c>
      <c r="E653" s="22" t="s">
        <v>384</v>
      </c>
      <c r="F653" s="22">
        <f>COUNTIF($C$8:$C653,$C653)</f>
        <v>1</v>
      </c>
      <c r="G653" s="22" t="b">
        <v>0</v>
      </c>
      <c r="H653" s="22">
        <v>0</v>
      </c>
      <c r="I653" s="129">
        <f>IFERROR(IF(H653=0,0,VLOOKUP(VLOOKUP(H653,#REF!,MATCH("strMailTitleID",#REF!,0),FALSE),#REF!,2,FALSE)),"ERROR")</f>
        <v>0</v>
      </c>
      <c r="J653" s="176">
        <v>0</v>
      </c>
      <c r="K653" s="129">
        <f>IFERROR(IF(J653=0,0,VLOOKUP(VLOOKUP(J653,#REF!,MATCH("strMailTitleID",#REF!,0),FALSE),#REF!,2,FALSE)),"ERROR")</f>
        <v>0</v>
      </c>
      <c r="L653" s="22">
        <f ca="1">IFERROR(IFERROR(VLOOKUP($B653,INDIRECT(VLOOKUP($E653,보상!$S:$AA,2,FALSE)),MATCH(L$6,INDIRECT(VLOOKUP($E653,보상!$S:$AA,3,FALSE)),0),FALSE),VLOOKUP($B653,INDIRECT(VLOOKUP($E653&amp;"_U",보상!$S:$AA,2,FALSE)),MATCH(L$6,INDIRECT(VLOOKUP($E653&amp;"_U",보상!$S:$AA,3,FALSE)),0),FALSE)),"ERROR")</f>
        <v>159430</v>
      </c>
      <c r="M653" s="22">
        <v>0</v>
      </c>
      <c r="N653" s="22">
        <v>0</v>
      </c>
      <c r="O653" s="22">
        <v>0</v>
      </c>
      <c r="P653" s="22" t="str">
        <f ca="1">IFERROR(IFERROR(VLOOKUP($B653,INDIRECT(VLOOKUP($E653,보상!$S:$AA,2,FALSE)),MATCH(P$6,INDIRECT(VLOOKUP($E653,보상!$S:$AA,3,FALSE)),0),FALSE),VLOOKUP($B653,INDIRECT(VLOOKUP($E653&amp;"_U",보상!$S:$AA,2,FALSE)),MATCH(P$6,INDIRECT(VLOOKUP($E653&amp;"_U",보상!$S:$AA,3,FALSE)),0),FALSE)),"ERROR")</f>
        <v>Gold</v>
      </c>
      <c r="Q653" s="22">
        <f ca="1">IFERROR(IFERROR(VLOOKUP($B653,INDIRECT(VLOOKUP($E653,보상!$S:$AA,2,FALSE)),MATCH(Q$6,INDIRECT(VLOOKUP($E653,보상!$S:$AA,3,FALSE)),0),FALSE),VLOOKUP($B653,INDIRECT(VLOOKUP($E653&amp;"_U",보상!$S:$AA,2,FALSE)),MATCH(Q$6,INDIRECT(VLOOKUP($E653&amp;"_U",보상!$S:$AA,3,FALSE)),0),FALSE)),"ERROR")</f>
        <v>50610</v>
      </c>
      <c r="R653" s="22" t="b">
        <v>0</v>
      </c>
      <c r="S653" s="22" t="b">
        <v>0</v>
      </c>
      <c r="T653" s="22">
        <f ca="1">IFERROR(IF(W653=0,0,VLOOKUP(W653,보상!$D:$K,6,FALSE)),"-")</f>
        <v>0</v>
      </c>
      <c r="U653" s="22">
        <f ca="1">IFERROR(IF(W653=0,0,VLOOKUP(W653,보상!$D:$K,7,FALSE)),"-")</f>
        <v>5250</v>
      </c>
      <c r="V653" s="22">
        <f ca="1">IFERROR(IF(W653=0,0,VLOOKUP(W653,보상!$D:$K,8,FALSE)),"-")</f>
        <v>0</v>
      </c>
      <c r="W653" s="22">
        <f ca="1">IFERROR(IFERROR(VLOOKUP($B653,INDIRECT(VLOOKUP($E653,보상!$S:$AA,2,FALSE)),MATCH(W$6,INDIRECT(VLOOKUP($E653,보상!$S:$AA,3,FALSE)),0),FALSE),VLOOKUP($B653,INDIRECT(VLOOKUP($E653&amp;"_U",보상!$S:$AA,2,FALSE)),MATCH(W$6,INDIRECT(VLOOKUP($E653&amp;"_U",보상!$S:$AA,3,FALSE)),0),FALSE)),"ERROR")</f>
        <v>243001</v>
      </c>
      <c r="X653" s="134" t="str">
        <f ca="1">IFERROR(IF(W653=0,0,VLOOKUP(SUBSTITUTE(VLOOKUP(W653,#REF!,MATCH("strItemName",#REF!,0),FALSE),"SUI_",""),#REF!,2,FALSE)),"ERROR")</f>
        <v>ERROR</v>
      </c>
      <c r="Y653" s="22">
        <f t="shared" ca="1" si="31"/>
        <v>243001</v>
      </c>
      <c r="Z653" s="134" t="str">
        <f ca="1">IFERROR(IF(Y653=0,0,VLOOKUP(SUBSTITUTE(VLOOKUP(Y653,#REF!,MATCH("strItemName",#REF!,0),FALSE),"SUI_",""),#REF!,2,FALSE)),"ERROR")</f>
        <v>ERROR</v>
      </c>
      <c r="AA653" s="22">
        <f t="shared" ca="1" si="31"/>
        <v>243001</v>
      </c>
      <c r="AB653" s="134" t="str">
        <f ca="1">IFERROR(IF(AA653=0,0,VLOOKUP(SUBSTITUTE(VLOOKUP(AA653,#REF!,MATCH("strItemName",#REF!,0),FALSE),"SUI_",""),#REF!,2,FALSE)),"ERROR")</f>
        <v>ERROR</v>
      </c>
      <c r="AC653" s="22">
        <f t="shared" ca="1" si="31"/>
        <v>243001</v>
      </c>
      <c r="AD653" s="134" t="str">
        <f ca="1">IFERROR(IF(AC653=0,0,VLOOKUP(SUBSTITUTE(VLOOKUP(AC653,#REF!,MATCH("strItemName",#REF!,0),FALSE),"SUI_",""),#REF!,2,FALSE)),"ERROR")</f>
        <v>ERROR</v>
      </c>
      <c r="AE653" s="22">
        <f t="shared" ref="AE653" ca="1" si="32">IF(AC653=0,0,IF(OR(INT(AC653/10000)=15,INT(AC653/10000)=24,INT(AC653/10000)=35),AC653,IF(AC653&gt;300000,AC653,IF(AC653&lt;200000,AC653+10100,AC653+100))))</f>
        <v>243001</v>
      </c>
      <c r="AF653" s="134" t="str">
        <f ca="1">IFERROR(IF(AE653=0,0,VLOOKUP(SUBSTITUTE(VLOOKUP(AE653,#REF!,MATCH("strItemName",#REF!,0),FALSE),"SUI_",""),#REF!,2,FALSE)),"ERROR")</f>
        <v>ERROR</v>
      </c>
      <c r="AG653" s="88">
        <v>0</v>
      </c>
      <c r="AH653" s="134">
        <f>IFERROR(IF(AG653=0,0,VLOOKUP(SUBSTITUTE(VLOOKUP(AG653,#REF!,MATCH("strItemName",#REF!,0),FALSE),"SUI_",""),#REF!,2,FALSE)),"ERROR")</f>
        <v>0</v>
      </c>
      <c r="AI653" s="22">
        <f ca="1">IFERROR(IFERROR(VLOOKUP($B653,INDIRECT(VLOOKUP($E653,보상!$S:$AA,2,FALSE)),MATCH(AI$6,INDIRECT(VLOOKUP($E653,보상!$S:$AA,3,FALSE)),0),FALSE),VLOOKUP($B653,INDIRECT(VLOOKUP($E653&amp;"_U",보상!$S:$AA,2,FALSE)),MATCH(AI$6,INDIRECT(VLOOKUP($E653&amp;"_U",보상!$S:$AA,3,FALSE)),0),FALSE)),"ERROR")</f>
        <v>1</v>
      </c>
      <c r="AJ653" s="22">
        <v>0</v>
      </c>
      <c r="AK653" s="22">
        <v>0</v>
      </c>
      <c r="AL653" s="22">
        <v>0</v>
      </c>
      <c r="AM653" s="22" t="b">
        <v>0</v>
      </c>
      <c r="AN653" s="22">
        <v>0</v>
      </c>
      <c r="AO653" s="22">
        <v>0</v>
      </c>
    </row>
    <row r="654" spans="2:41" ht="16.5" customHeight="1" x14ac:dyDescent="0.3">
      <c r="B654" s="153">
        <f t="shared" ref="B654:B717" si="33">C654</f>
        <v>1094001</v>
      </c>
      <c r="C654" s="22">
        <v>1094001</v>
      </c>
      <c r="D654" s="156" t="str">
        <f ca="1">IFERROR(IFERROR(VLOOKUP($B654,INDIRECT(VLOOKUP($E654,보상!$S:$AA,2,FALSE)),MATCH(D$6,INDIRECT(VLOOKUP($E654,보상!$S:$AA,3,FALSE)),0),FALSE),VLOOKUP($B654,INDIRECT(VLOOKUP($E654&amp;"_U",보상!$S:$AA,2,FALSE)),MATCH(D$6,INDIRECT(VLOOKUP($E654&amp;"_U",보상!$S:$AA,3,FALSE)),0),FALSE)),"ERROR")</f>
        <v>에드가의 전언</v>
      </c>
      <c r="E654" s="22" t="s">
        <v>384</v>
      </c>
      <c r="F654" s="22">
        <f>COUNTIF($C$8:$C654,$C654)</f>
        <v>1</v>
      </c>
      <c r="G654" s="22" t="b">
        <v>0</v>
      </c>
      <c r="H654" s="22">
        <v>0</v>
      </c>
      <c r="I654" s="129">
        <f>IFERROR(IF(H654=0,0,VLOOKUP(VLOOKUP(H654,#REF!,MATCH("strMailTitleID",#REF!,0),FALSE),#REF!,2,FALSE)),"ERROR")</f>
        <v>0</v>
      </c>
      <c r="J654" s="176">
        <v>0</v>
      </c>
      <c r="K654" s="129">
        <f>IFERROR(IF(J654=0,0,VLOOKUP(VLOOKUP(J654,#REF!,MATCH("strMailTitleID",#REF!,0),FALSE),#REF!,2,FALSE)),"ERROR")</f>
        <v>0</v>
      </c>
      <c r="L654" s="22">
        <f ca="1">IFERROR(IFERROR(VLOOKUP($B654,INDIRECT(VLOOKUP($E654,보상!$S:$AA,2,FALSE)),MATCH(L$6,INDIRECT(VLOOKUP($E654,보상!$S:$AA,3,FALSE)),0),FALSE),VLOOKUP($B654,INDIRECT(VLOOKUP($E654&amp;"_U",보상!$S:$AA,2,FALSE)),MATCH(L$6,INDIRECT(VLOOKUP($E654&amp;"_U",보상!$S:$AA,3,FALSE)),0),FALSE)),"ERROR")</f>
        <v>179360</v>
      </c>
      <c r="M654" s="22">
        <v>0</v>
      </c>
      <c r="N654" s="22">
        <v>0</v>
      </c>
      <c r="O654" s="22">
        <v>0</v>
      </c>
      <c r="P654" s="22" t="str">
        <f ca="1">IFERROR(IFERROR(VLOOKUP($B654,INDIRECT(VLOOKUP($E654,보상!$S:$AA,2,FALSE)),MATCH(P$6,INDIRECT(VLOOKUP($E654,보상!$S:$AA,3,FALSE)),0),FALSE),VLOOKUP($B654,INDIRECT(VLOOKUP($E654&amp;"_U",보상!$S:$AA,2,FALSE)),MATCH(P$6,INDIRECT(VLOOKUP($E654&amp;"_U",보상!$S:$AA,3,FALSE)),0),FALSE)),"ERROR")</f>
        <v>Gold</v>
      </c>
      <c r="Q654" s="22">
        <f ca="1">IFERROR(IFERROR(VLOOKUP($B654,INDIRECT(VLOOKUP($E654,보상!$S:$AA,2,FALSE)),MATCH(Q$6,INDIRECT(VLOOKUP($E654,보상!$S:$AA,3,FALSE)),0),FALSE),VLOOKUP($B654,INDIRECT(VLOOKUP($E654&amp;"_U",보상!$S:$AA,2,FALSE)),MATCH(Q$6,INDIRECT(VLOOKUP($E654&amp;"_U",보상!$S:$AA,3,FALSE)),0),FALSE)),"ERROR")</f>
        <v>50610</v>
      </c>
      <c r="R654" s="22" t="b">
        <v>0</v>
      </c>
      <c r="S654" s="22" t="b">
        <v>0</v>
      </c>
      <c r="T654" s="22">
        <f ca="1">IFERROR(IF(W654=0,0,VLOOKUP(W654,보상!$D:$K,6,FALSE)),"-")</f>
        <v>0</v>
      </c>
      <c r="U654" s="22">
        <f ca="1">IFERROR(IF(W654=0,0,VLOOKUP(W654,보상!$D:$K,7,FALSE)),"-")</f>
        <v>0</v>
      </c>
      <c r="V654" s="22">
        <f ca="1">IFERROR(IF(W654=0,0,VLOOKUP(W654,보상!$D:$K,8,FALSE)),"-")</f>
        <v>0</v>
      </c>
      <c r="W654" s="22">
        <f ca="1">IFERROR(IFERROR(VLOOKUP($B654,INDIRECT(VLOOKUP($E654,보상!$S:$AA,2,FALSE)),MATCH(W$6,INDIRECT(VLOOKUP($E654,보상!$S:$AA,3,FALSE)),0),FALSE),VLOOKUP($B654,INDIRECT(VLOOKUP($E654&amp;"_U",보상!$S:$AA,2,FALSE)),MATCH(W$6,INDIRECT(VLOOKUP($E654&amp;"_U",보상!$S:$AA,3,FALSE)),0),FALSE)),"ERROR")</f>
        <v>2015001</v>
      </c>
      <c r="X654" s="134" t="str">
        <f ca="1">IFERROR(IF(W654=0,0,VLOOKUP(SUBSTITUTE(VLOOKUP(W654,#REF!,MATCH("strItemName",#REF!,0),FALSE),"SUI_",""),#REF!,2,FALSE)),"ERROR")</f>
        <v>ERROR</v>
      </c>
      <c r="Y654" s="22">
        <f t="shared" ref="Y654:AE717" ca="1" si="34">IF(W654=0,0,IF(OR(INT(W654/10000)=15,INT(W654/10000)=24,INT(W654/10000)=35),W654,IF(W654&gt;300000,W654,IF(W654&lt;200000,W654+10100,W654+100))))</f>
        <v>2015001</v>
      </c>
      <c r="Z654" s="134" t="str">
        <f ca="1">IFERROR(IF(Y654=0,0,VLOOKUP(SUBSTITUTE(VLOOKUP(Y654,#REF!,MATCH("strItemName",#REF!,0),FALSE),"SUI_",""),#REF!,2,FALSE)),"ERROR")</f>
        <v>ERROR</v>
      </c>
      <c r="AA654" s="22">
        <f t="shared" ca="1" si="34"/>
        <v>2015001</v>
      </c>
      <c r="AB654" s="134" t="str">
        <f ca="1">IFERROR(IF(AA654=0,0,VLOOKUP(SUBSTITUTE(VLOOKUP(AA654,#REF!,MATCH("strItemName",#REF!,0),FALSE),"SUI_",""),#REF!,2,FALSE)),"ERROR")</f>
        <v>ERROR</v>
      </c>
      <c r="AC654" s="22">
        <f t="shared" ca="1" si="34"/>
        <v>2015001</v>
      </c>
      <c r="AD654" s="134" t="str">
        <f ca="1">IFERROR(IF(AC654=0,0,VLOOKUP(SUBSTITUTE(VLOOKUP(AC654,#REF!,MATCH("strItemName",#REF!,0),FALSE),"SUI_",""),#REF!,2,FALSE)),"ERROR")</f>
        <v>ERROR</v>
      </c>
      <c r="AE654" s="22">
        <f t="shared" ca="1" si="34"/>
        <v>2015001</v>
      </c>
      <c r="AF654" s="134" t="str">
        <f ca="1">IFERROR(IF(AE654=0,0,VLOOKUP(SUBSTITUTE(VLOOKUP(AE654,#REF!,MATCH("strItemName",#REF!,0),FALSE),"SUI_",""),#REF!,2,FALSE)),"ERROR")</f>
        <v>ERROR</v>
      </c>
      <c r="AG654" s="88">
        <v>0</v>
      </c>
      <c r="AH654" s="134">
        <f>IFERROR(IF(AG654=0,0,VLOOKUP(SUBSTITUTE(VLOOKUP(AG654,#REF!,MATCH("strItemName",#REF!,0),FALSE),"SUI_",""),#REF!,2,FALSE)),"ERROR")</f>
        <v>0</v>
      </c>
      <c r="AI654" s="22">
        <f ca="1">IFERROR(IFERROR(VLOOKUP($B654,INDIRECT(VLOOKUP($E654,보상!$S:$AA,2,FALSE)),MATCH(AI$6,INDIRECT(VLOOKUP($E654,보상!$S:$AA,3,FALSE)),0),FALSE),VLOOKUP($B654,INDIRECT(VLOOKUP($E654&amp;"_U",보상!$S:$AA,2,FALSE)),MATCH(AI$6,INDIRECT(VLOOKUP($E654&amp;"_U",보상!$S:$AA,3,FALSE)),0),FALSE)),"ERROR")</f>
        <v>5</v>
      </c>
      <c r="AJ654" s="22">
        <v>0</v>
      </c>
      <c r="AK654" s="22">
        <v>0</v>
      </c>
      <c r="AL654" s="22">
        <v>0</v>
      </c>
      <c r="AM654" s="22" t="b">
        <v>0</v>
      </c>
      <c r="AN654" s="22">
        <v>0</v>
      </c>
      <c r="AO654" s="22">
        <v>0</v>
      </c>
    </row>
    <row r="655" spans="2:41" ht="16.5" customHeight="1" x14ac:dyDescent="0.3">
      <c r="B655" s="153">
        <f t="shared" si="33"/>
        <v>1094101</v>
      </c>
      <c r="C655" s="22">
        <v>1094101</v>
      </c>
      <c r="D655" s="156" t="str">
        <f ca="1">IFERROR(IFERROR(VLOOKUP($B655,INDIRECT(VLOOKUP($E655,보상!$S:$AA,2,FALSE)),MATCH(D$6,INDIRECT(VLOOKUP($E655,보상!$S:$AA,3,FALSE)),0),FALSE),VLOOKUP($B655,INDIRECT(VLOOKUP($E655&amp;"_U",보상!$S:$AA,2,FALSE)),MATCH(D$6,INDIRECT(VLOOKUP($E655&amp;"_U",보상!$S:$AA,3,FALSE)),0),FALSE)),"ERROR")</f>
        <v>커져가는 불안</v>
      </c>
      <c r="E655" s="22" t="s">
        <v>384</v>
      </c>
      <c r="F655" s="22">
        <f>COUNTIF($C$8:$C655,$C655)</f>
        <v>1</v>
      </c>
      <c r="G655" s="22" t="b">
        <v>0</v>
      </c>
      <c r="H655" s="22">
        <v>0</v>
      </c>
      <c r="I655" s="129">
        <f>IFERROR(IF(H655=0,0,VLOOKUP(VLOOKUP(H655,#REF!,MATCH("strMailTitleID",#REF!,0),FALSE),#REF!,2,FALSE)),"ERROR")</f>
        <v>0</v>
      </c>
      <c r="J655" s="176">
        <v>0</v>
      </c>
      <c r="K655" s="129">
        <f>IFERROR(IF(J655=0,0,VLOOKUP(VLOOKUP(J655,#REF!,MATCH("strMailTitleID",#REF!,0),FALSE),#REF!,2,FALSE)),"ERROR")</f>
        <v>0</v>
      </c>
      <c r="L655" s="22">
        <f ca="1">IFERROR(IFERROR(VLOOKUP($B655,INDIRECT(VLOOKUP($E655,보상!$S:$AA,2,FALSE)),MATCH(L$6,INDIRECT(VLOOKUP($E655,보상!$S:$AA,3,FALSE)),0),FALSE),VLOOKUP($B655,INDIRECT(VLOOKUP($E655&amp;"_U",보상!$S:$AA,2,FALSE)),MATCH(L$6,INDIRECT(VLOOKUP($E655&amp;"_U",보상!$S:$AA,3,FALSE)),0),FALSE)),"ERROR")</f>
        <v>159430</v>
      </c>
      <c r="M655" s="22">
        <v>0</v>
      </c>
      <c r="N655" s="22">
        <v>0</v>
      </c>
      <c r="O655" s="22">
        <v>0</v>
      </c>
      <c r="P655" s="22" t="str">
        <f ca="1">IFERROR(IFERROR(VLOOKUP($B655,INDIRECT(VLOOKUP($E655,보상!$S:$AA,2,FALSE)),MATCH(P$6,INDIRECT(VLOOKUP($E655,보상!$S:$AA,3,FALSE)),0),FALSE),VLOOKUP($B655,INDIRECT(VLOOKUP($E655&amp;"_U",보상!$S:$AA,2,FALSE)),MATCH(P$6,INDIRECT(VLOOKUP($E655&amp;"_U",보상!$S:$AA,3,FALSE)),0),FALSE)),"ERROR")</f>
        <v>Gold</v>
      </c>
      <c r="Q655" s="22">
        <f ca="1">IFERROR(IFERROR(VLOOKUP($B655,INDIRECT(VLOOKUP($E655,보상!$S:$AA,2,FALSE)),MATCH(Q$6,INDIRECT(VLOOKUP($E655,보상!$S:$AA,3,FALSE)),0),FALSE),VLOOKUP($B655,INDIRECT(VLOOKUP($E655&amp;"_U",보상!$S:$AA,2,FALSE)),MATCH(Q$6,INDIRECT(VLOOKUP($E655&amp;"_U",보상!$S:$AA,3,FALSE)),0),FALSE)),"ERROR")</f>
        <v>50610</v>
      </c>
      <c r="R655" s="22" t="b">
        <v>0</v>
      </c>
      <c r="S655" s="22" t="b">
        <v>0</v>
      </c>
      <c r="T655" s="22">
        <f ca="1">IFERROR(IF(W655=0,0,VLOOKUP(W655,보상!$D:$K,6,FALSE)),"-")</f>
        <v>7500</v>
      </c>
      <c r="U655" s="22">
        <f ca="1">IFERROR(IF(W655=0,0,VLOOKUP(W655,보상!$D:$K,7,FALSE)),"-")</f>
        <v>0</v>
      </c>
      <c r="V655" s="22">
        <f ca="1">IFERROR(IF(W655=0,0,VLOOKUP(W655,보상!$D:$K,8,FALSE)),"-")</f>
        <v>0</v>
      </c>
      <c r="W655" s="22">
        <f ca="1">IFERROR(IFERROR(VLOOKUP($B655,INDIRECT(VLOOKUP($E655,보상!$S:$AA,2,FALSE)),MATCH(W$6,INDIRECT(VLOOKUP($E655,보상!$S:$AA,3,FALSE)),0),FALSE),VLOOKUP($B655,INDIRECT(VLOOKUP($E655&amp;"_U",보상!$S:$AA,2,FALSE)),MATCH(W$6,INDIRECT(VLOOKUP($E655&amp;"_U",보상!$S:$AA,3,FALSE)),0),FALSE)),"ERROR")</f>
        <v>153001</v>
      </c>
      <c r="X655" s="134" t="str">
        <f ca="1">IFERROR(IF(W655=0,0,VLOOKUP(SUBSTITUTE(VLOOKUP(W655,#REF!,MATCH("strItemName",#REF!,0),FALSE),"SUI_",""),#REF!,2,FALSE)),"ERROR")</f>
        <v>ERROR</v>
      </c>
      <c r="Y655" s="22">
        <f t="shared" ca="1" si="34"/>
        <v>153001</v>
      </c>
      <c r="Z655" s="134" t="str">
        <f ca="1">IFERROR(IF(Y655=0,0,VLOOKUP(SUBSTITUTE(VLOOKUP(Y655,#REF!,MATCH("strItemName",#REF!,0),FALSE),"SUI_",""),#REF!,2,FALSE)),"ERROR")</f>
        <v>ERROR</v>
      </c>
      <c r="AA655" s="22">
        <f t="shared" ca="1" si="34"/>
        <v>153001</v>
      </c>
      <c r="AB655" s="134" t="str">
        <f ca="1">IFERROR(IF(AA655=0,0,VLOOKUP(SUBSTITUTE(VLOOKUP(AA655,#REF!,MATCH("strItemName",#REF!,0),FALSE),"SUI_",""),#REF!,2,FALSE)),"ERROR")</f>
        <v>ERROR</v>
      </c>
      <c r="AC655" s="22">
        <f t="shared" ca="1" si="34"/>
        <v>153001</v>
      </c>
      <c r="AD655" s="134" t="str">
        <f ca="1">IFERROR(IF(AC655=0,0,VLOOKUP(SUBSTITUTE(VLOOKUP(AC655,#REF!,MATCH("strItemName",#REF!,0),FALSE),"SUI_",""),#REF!,2,FALSE)),"ERROR")</f>
        <v>ERROR</v>
      </c>
      <c r="AE655" s="22">
        <f t="shared" ca="1" si="34"/>
        <v>153001</v>
      </c>
      <c r="AF655" s="134" t="str">
        <f ca="1">IFERROR(IF(AE655=0,0,VLOOKUP(SUBSTITUTE(VLOOKUP(AE655,#REF!,MATCH("strItemName",#REF!,0),FALSE),"SUI_",""),#REF!,2,FALSE)),"ERROR")</f>
        <v>ERROR</v>
      </c>
      <c r="AG655" s="88">
        <v>0</v>
      </c>
      <c r="AH655" s="134">
        <f>IFERROR(IF(AG655=0,0,VLOOKUP(SUBSTITUTE(VLOOKUP(AG655,#REF!,MATCH("strItemName",#REF!,0),FALSE),"SUI_",""),#REF!,2,FALSE)),"ERROR")</f>
        <v>0</v>
      </c>
      <c r="AI655" s="22">
        <f ca="1">IFERROR(IFERROR(VLOOKUP($B655,INDIRECT(VLOOKUP($E655,보상!$S:$AA,2,FALSE)),MATCH(AI$6,INDIRECT(VLOOKUP($E655,보상!$S:$AA,3,FALSE)),0),FALSE),VLOOKUP($B655,INDIRECT(VLOOKUP($E655&amp;"_U",보상!$S:$AA,2,FALSE)),MATCH(AI$6,INDIRECT(VLOOKUP($E655&amp;"_U",보상!$S:$AA,3,FALSE)),0),FALSE)),"ERROR")</f>
        <v>1</v>
      </c>
      <c r="AJ655" s="22">
        <v>0</v>
      </c>
      <c r="AK655" s="22">
        <v>0</v>
      </c>
      <c r="AL655" s="22">
        <v>0</v>
      </c>
      <c r="AM655" s="22" t="b">
        <v>0</v>
      </c>
      <c r="AN655" s="22">
        <v>0</v>
      </c>
      <c r="AO655" s="22">
        <v>0</v>
      </c>
    </row>
    <row r="656" spans="2:41" ht="16.5" customHeight="1" x14ac:dyDescent="0.3">
      <c r="B656" s="153">
        <f t="shared" si="33"/>
        <v>1094201</v>
      </c>
      <c r="C656" s="22">
        <v>1094201</v>
      </c>
      <c r="D656" s="156" t="str">
        <f ca="1">IFERROR(IFERROR(VLOOKUP($B656,INDIRECT(VLOOKUP($E656,보상!$S:$AA,2,FALSE)),MATCH(D$6,INDIRECT(VLOOKUP($E656,보상!$S:$AA,3,FALSE)),0),FALSE),VLOOKUP($B656,INDIRECT(VLOOKUP($E656&amp;"_U",보상!$S:$AA,2,FALSE)),MATCH(D$6,INDIRECT(VLOOKUP($E656&amp;"_U",보상!$S:$AA,3,FALSE)),0),FALSE)),"ERROR")</f>
        <v>황제의 전언</v>
      </c>
      <c r="E656" s="22" t="s">
        <v>384</v>
      </c>
      <c r="F656" s="22">
        <f>COUNTIF($C$8:$C656,$C656)</f>
        <v>1</v>
      </c>
      <c r="G656" s="22" t="b">
        <v>0</v>
      </c>
      <c r="H656" s="22">
        <v>0</v>
      </c>
      <c r="I656" s="129">
        <f>IFERROR(IF(H656=0,0,VLOOKUP(VLOOKUP(H656,#REF!,MATCH("strMailTitleID",#REF!,0),FALSE),#REF!,2,FALSE)),"ERROR")</f>
        <v>0</v>
      </c>
      <c r="J656" s="176">
        <v>0</v>
      </c>
      <c r="K656" s="129">
        <f>IFERROR(IF(J656=0,0,VLOOKUP(VLOOKUP(J656,#REF!,MATCH("strMailTitleID",#REF!,0),FALSE),#REF!,2,FALSE)),"ERROR")</f>
        <v>0</v>
      </c>
      <c r="L656" s="22">
        <f ca="1">IFERROR(IFERROR(VLOOKUP($B656,INDIRECT(VLOOKUP($E656,보상!$S:$AA,2,FALSE)),MATCH(L$6,INDIRECT(VLOOKUP($E656,보상!$S:$AA,3,FALSE)),0),FALSE),VLOOKUP($B656,INDIRECT(VLOOKUP($E656&amp;"_U",보상!$S:$AA,2,FALSE)),MATCH(L$6,INDIRECT(VLOOKUP($E656&amp;"_U",보상!$S:$AA,3,FALSE)),0),FALSE)),"ERROR")</f>
        <v>179360</v>
      </c>
      <c r="M656" s="22">
        <v>0</v>
      </c>
      <c r="N656" s="22">
        <v>0</v>
      </c>
      <c r="O656" s="22">
        <v>0</v>
      </c>
      <c r="P656" s="22" t="str">
        <f ca="1">IFERROR(IFERROR(VLOOKUP($B656,INDIRECT(VLOOKUP($E656,보상!$S:$AA,2,FALSE)),MATCH(P$6,INDIRECT(VLOOKUP($E656,보상!$S:$AA,3,FALSE)),0),FALSE),VLOOKUP($B656,INDIRECT(VLOOKUP($E656&amp;"_U",보상!$S:$AA,2,FALSE)),MATCH(P$6,INDIRECT(VLOOKUP($E656&amp;"_U",보상!$S:$AA,3,FALSE)),0),FALSE)),"ERROR")</f>
        <v>Gold</v>
      </c>
      <c r="Q656" s="22">
        <f ca="1">IFERROR(IFERROR(VLOOKUP($B656,INDIRECT(VLOOKUP($E656,보상!$S:$AA,2,FALSE)),MATCH(Q$6,INDIRECT(VLOOKUP($E656,보상!$S:$AA,3,FALSE)),0),FALSE),VLOOKUP($B656,INDIRECT(VLOOKUP($E656&amp;"_U",보상!$S:$AA,2,FALSE)),MATCH(Q$6,INDIRECT(VLOOKUP($E656&amp;"_U",보상!$S:$AA,3,FALSE)),0),FALSE)),"ERROR")</f>
        <v>50610</v>
      </c>
      <c r="R656" s="22" t="b">
        <v>0</v>
      </c>
      <c r="S656" s="22" t="b">
        <v>0</v>
      </c>
      <c r="T656" s="22">
        <f ca="1">IFERROR(IF(W656=0,0,VLOOKUP(W656,보상!$D:$K,6,FALSE)),"-")</f>
        <v>0</v>
      </c>
      <c r="U656" s="22">
        <f ca="1">IFERROR(IF(W656=0,0,VLOOKUP(W656,보상!$D:$K,7,FALSE)),"-")</f>
        <v>5250</v>
      </c>
      <c r="V656" s="22">
        <f ca="1">IFERROR(IF(W656=0,0,VLOOKUP(W656,보상!$D:$K,8,FALSE)),"-")</f>
        <v>0</v>
      </c>
      <c r="W656" s="22">
        <f ca="1">IFERROR(IFERROR(VLOOKUP($B656,INDIRECT(VLOOKUP($E656,보상!$S:$AA,2,FALSE)),MATCH(W$6,INDIRECT(VLOOKUP($E656,보상!$S:$AA,3,FALSE)),0),FALSE),VLOOKUP($B656,INDIRECT(VLOOKUP($E656&amp;"_U",보상!$S:$AA,2,FALSE)),MATCH(W$6,INDIRECT(VLOOKUP($E656&amp;"_U",보상!$S:$AA,3,FALSE)),0),FALSE)),"ERROR")</f>
        <v>243001</v>
      </c>
      <c r="X656" s="134" t="str">
        <f ca="1">IFERROR(IF(W656=0,0,VLOOKUP(SUBSTITUTE(VLOOKUP(W656,#REF!,MATCH("strItemName",#REF!,0),FALSE),"SUI_",""),#REF!,2,FALSE)),"ERROR")</f>
        <v>ERROR</v>
      </c>
      <c r="Y656" s="22">
        <f t="shared" ca="1" si="34"/>
        <v>243001</v>
      </c>
      <c r="Z656" s="134" t="str">
        <f ca="1">IFERROR(IF(Y656=0,0,VLOOKUP(SUBSTITUTE(VLOOKUP(Y656,#REF!,MATCH("strItemName",#REF!,0),FALSE),"SUI_",""),#REF!,2,FALSE)),"ERROR")</f>
        <v>ERROR</v>
      </c>
      <c r="AA656" s="22">
        <f t="shared" ca="1" si="34"/>
        <v>243001</v>
      </c>
      <c r="AB656" s="134" t="str">
        <f ca="1">IFERROR(IF(AA656=0,0,VLOOKUP(SUBSTITUTE(VLOOKUP(AA656,#REF!,MATCH("strItemName",#REF!,0),FALSE),"SUI_",""),#REF!,2,FALSE)),"ERROR")</f>
        <v>ERROR</v>
      </c>
      <c r="AC656" s="22">
        <f t="shared" ca="1" si="34"/>
        <v>243001</v>
      </c>
      <c r="AD656" s="134" t="str">
        <f ca="1">IFERROR(IF(AC656=0,0,VLOOKUP(SUBSTITUTE(VLOOKUP(AC656,#REF!,MATCH("strItemName",#REF!,0),FALSE),"SUI_",""),#REF!,2,FALSE)),"ERROR")</f>
        <v>ERROR</v>
      </c>
      <c r="AE656" s="22">
        <f t="shared" ca="1" si="34"/>
        <v>243001</v>
      </c>
      <c r="AF656" s="134" t="str">
        <f ca="1">IFERROR(IF(AE656=0,0,VLOOKUP(SUBSTITUTE(VLOOKUP(AE656,#REF!,MATCH("strItemName",#REF!,0),FALSE),"SUI_",""),#REF!,2,FALSE)),"ERROR")</f>
        <v>ERROR</v>
      </c>
      <c r="AG656" s="88">
        <v>0</v>
      </c>
      <c r="AH656" s="134">
        <f>IFERROR(IF(AG656=0,0,VLOOKUP(SUBSTITUTE(VLOOKUP(AG656,#REF!,MATCH("strItemName",#REF!,0),FALSE),"SUI_",""),#REF!,2,FALSE)),"ERROR")</f>
        <v>0</v>
      </c>
      <c r="AI656" s="22">
        <f ca="1">IFERROR(IFERROR(VLOOKUP($B656,INDIRECT(VLOOKUP($E656,보상!$S:$AA,2,FALSE)),MATCH(AI$6,INDIRECT(VLOOKUP($E656,보상!$S:$AA,3,FALSE)),0),FALSE),VLOOKUP($B656,INDIRECT(VLOOKUP($E656&amp;"_U",보상!$S:$AA,2,FALSE)),MATCH(AI$6,INDIRECT(VLOOKUP($E656&amp;"_U",보상!$S:$AA,3,FALSE)),0),FALSE)),"ERROR")</f>
        <v>1</v>
      </c>
      <c r="AJ656" s="22">
        <v>0</v>
      </c>
      <c r="AK656" s="22">
        <v>0</v>
      </c>
      <c r="AL656" s="22">
        <v>0</v>
      </c>
      <c r="AM656" s="22" t="b">
        <v>0</v>
      </c>
      <c r="AN656" s="22">
        <v>0</v>
      </c>
      <c r="AO656" s="22">
        <v>0</v>
      </c>
    </row>
    <row r="657" spans="2:41" ht="16.5" customHeight="1" x14ac:dyDescent="0.3">
      <c r="B657" s="153">
        <f t="shared" si="33"/>
        <v>1094301</v>
      </c>
      <c r="C657" s="22">
        <v>1094301</v>
      </c>
      <c r="D657" s="156" t="str">
        <f ca="1">IFERROR(IFERROR(VLOOKUP($B657,INDIRECT(VLOOKUP($E657,보상!$S:$AA,2,FALSE)),MATCH(D$6,INDIRECT(VLOOKUP($E657,보상!$S:$AA,3,FALSE)),0),FALSE),VLOOKUP($B657,INDIRECT(VLOOKUP($E657&amp;"_U",보상!$S:$AA,2,FALSE)),MATCH(D$6,INDIRECT(VLOOKUP($E657&amp;"_U",보상!$S:$AA,3,FALSE)),0),FALSE)),"ERROR")</f>
        <v>타락한 요정의 말로</v>
      </c>
      <c r="E657" s="22" t="s">
        <v>384</v>
      </c>
      <c r="F657" s="22">
        <f>COUNTIF($C$8:$C657,$C657)</f>
        <v>1</v>
      </c>
      <c r="G657" s="22" t="b">
        <v>0</v>
      </c>
      <c r="H657" s="22">
        <v>0</v>
      </c>
      <c r="I657" s="129">
        <f>IFERROR(IF(H657=0,0,VLOOKUP(VLOOKUP(H657,#REF!,MATCH("strMailTitleID",#REF!,0),FALSE),#REF!,2,FALSE)),"ERROR")</f>
        <v>0</v>
      </c>
      <c r="J657" s="176">
        <v>0</v>
      </c>
      <c r="K657" s="129">
        <f>IFERROR(IF(J657=0,0,VLOOKUP(VLOOKUP(J657,#REF!,MATCH("strMailTitleID",#REF!,0),FALSE),#REF!,2,FALSE)),"ERROR")</f>
        <v>0</v>
      </c>
      <c r="L657" s="22">
        <f ca="1">IFERROR(IFERROR(VLOOKUP($B657,INDIRECT(VLOOKUP($E657,보상!$S:$AA,2,FALSE)),MATCH(L$6,INDIRECT(VLOOKUP($E657,보상!$S:$AA,3,FALSE)),0),FALSE),VLOOKUP($B657,INDIRECT(VLOOKUP($E657&amp;"_U",보상!$S:$AA,2,FALSE)),MATCH(L$6,INDIRECT(VLOOKUP($E657&amp;"_U",보상!$S:$AA,3,FALSE)),0),FALSE)),"ERROR")</f>
        <v>179360</v>
      </c>
      <c r="M657" s="22">
        <v>0</v>
      </c>
      <c r="N657" s="22">
        <v>0</v>
      </c>
      <c r="O657" s="22">
        <v>0</v>
      </c>
      <c r="P657" s="22" t="str">
        <f ca="1">IFERROR(IFERROR(VLOOKUP($B657,INDIRECT(VLOOKUP($E657,보상!$S:$AA,2,FALSE)),MATCH(P$6,INDIRECT(VLOOKUP($E657,보상!$S:$AA,3,FALSE)),0),FALSE),VLOOKUP($B657,INDIRECT(VLOOKUP($E657&amp;"_U",보상!$S:$AA,2,FALSE)),MATCH(P$6,INDIRECT(VLOOKUP($E657&amp;"_U",보상!$S:$AA,3,FALSE)),0),FALSE)),"ERROR")</f>
        <v>Gold</v>
      </c>
      <c r="Q657" s="22">
        <f ca="1">IFERROR(IFERROR(VLOOKUP($B657,INDIRECT(VLOOKUP($E657,보상!$S:$AA,2,FALSE)),MATCH(Q$6,INDIRECT(VLOOKUP($E657,보상!$S:$AA,3,FALSE)),0),FALSE),VLOOKUP($B657,INDIRECT(VLOOKUP($E657&amp;"_U",보상!$S:$AA,2,FALSE)),MATCH(Q$6,INDIRECT(VLOOKUP($E657&amp;"_U",보상!$S:$AA,3,FALSE)),0),FALSE)),"ERROR")</f>
        <v>50610</v>
      </c>
      <c r="R657" s="22" t="b">
        <v>0</v>
      </c>
      <c r="S657" s="22" t="b">
        <v>0</v>
      </c>
      <c r="T657" s="22">
        <f ca="1">IFERROR(IF(W657=0,0,VLOOKUP(W657,보상!$D:$K,6,FALSE)),"-")</f>
        <v>0</v>
      </c>
      <c r="U657" s="22">
        <f ca="1">IFERROR(IF(W657=0,0,VLOOKUP(W657,보상!$D:$K,7,FALSE)),"-")</f>
        <v>0</v>
      </c>
      <c r="V657" s="22">
        <f ca="1">IFERROR(IF(W657=0,0,VLOOKUP(W657,보상!$D:$K,8,FALSE)),"-")</f>
        <v>0</v>
      </c>
      <c r="W657" s="22">
        <f ca="1">IFERROR(IFERROR(VLOOKUP($B657,INDIRECT(VLOOKUP($E657,보상!$S:$AA,2,FALSE)),MATCH(W$6,INDIRECT(VLOOKUP($E657,보상!$S:$AA,3,FALSE)),0),FALSE),VLOOKUP($B657,INDIRECT(VLOOKUP($E657&amp;"_U",보상!$S:$AA,2,FALSE)),MATCH(W$6,INDIRECT(VLOOKUP($E657&amp;"_U",보상!$S:$AA,3,FALSE)),0),FALSE)),"ERROR")</f>
        <v>4003031</v>
      </c>
      <c r="X657" s="134" t="str">
        <f ca="1">IFERROR(IF(W657=0,0,VLOOKUP(SUBSTITUTE(VLOOKUP(W657,#REF!,MATCH("strItemName",#REF!,0),FALSE),"SUI_",""),#REF!,2,FALSE)),"ERROR")</f>
        <v>ERROR</v>
      </c>
      <c r="Y657" s="22">
        <f t="shared" ca="1" si="34"/>
        <v>4003031</v>
      </c>
      <c r="Z657" s="134" t="str">
        <f ca="1">IFERROR(IF(Y657=0,0,VLOOKUP(SUBSTITUTE(VLOOKUP(Y657,#REF!,MATCH("strItemName",#REF!,0),FALSE),"SUI_",""),#REF!,2,FALSE)),"ERROR")</f>
        <v>ERROR</v>
      </c>
      <c r="AA657" s="22">
        <f t="shared" ca="1" si="34"/>
        <v>4003031</v>
      </c>
      <c r="AB657" s="134" t="str">
        <f ca="1">IFERROR(IF(AA657=0,0,VLOOKUP(SUBSTITUTE(VLOOKUP(AA657,#REF!,MATCH("strItemName",#REF!,0),FALSE),"SUI_",""),#REF!,2,FALSE)),"ERROR")</f>
        <v>ERROR</v>
      </c>
      <c r="AC657" s="22">
        <f t="shared" ca="1" si="34"/>
        <v>4003031</v>
      </c>
      <c r="AD657" s="134" t="str">
        <f ca="1">IFERROR(IF(AC657=0,0,VLOOKUP(SUBSTITUTE(VLOOKUP(AC657,#REF!,MATCH("strItemName",#REF!,0),FALSE),"SUI_",""),#REF!,2,FALSE)),"ERROR")</f>
        <v>ERROR</v>
      </c>
      <c r="AE657" s="22">
        <f t="shared" ca="1" si="34"/>
        <v>4003031</v>
      </c>
      <c r="AF657" s="134" t="str">
        <f ca="1">IFERROR(IF(AE657=0,0,VLOOKUP(SUBSTITUTE(VLOOKUP(AE657,#REF!,MATCH("strItemName",#REF!,0),FALSE),"SUI_",""),#REF!,2,FALSE)),"ERROR")</f>
        <v>ERROR</v>
      </c>
      <c r="AG657" s="88">
        <v>0</v>
      </c>
      <c r="AH657" s="134">
        <f>IFERROR(IF(AG657=0,0,VLOOKUP(SUBSTITUTE(VLOOKUP(AG657,#REF!,MATCH("strItemName",#REF!,0),FALSE),"SUI_",""),#REF!,2,FALSE)),"ERROR")</f>
        <v>0</v>
      </c>
      <c r="AI657" s="22">
        <f ca="1">IFERROR(IFERROR(VLOOKUP($B657,INDIRECT(VLOOKUP($E657,보상!$S:$AA,2,FALSE)),MATCH(AI$6,INDIRECT(VLOOKUP($E657,보상!$S:$AA,3,FALSE)),0),FALSE),VLOOKUP($B657,INDIRECT(VLOOKUP($E657&amp;"_U",보상!$S:$AA,2,FALSE)),MATCH(AI$6,INDIRECT(VLOOKUP($E657&amp;"_U",보상!$S:$AA,3,FALSE)),0),FALSE)),"ERROR")</f>
        <v>1</v>
      </c>
      <c r="AJ657" s="22">
        <v>0</v>
      </c>
      <c r="AK657" s="22">
        <v>0</v>
      </c>
      <c r="AL657" s="22">
        <v>0</v>
      </c>
      <c r="AM657" s="22" t="b">
        <v>0</v>
      </c>
      <c r="AN657" s="22">
        <v>0</v>
      </c>
      <c r="AO657" s="22">
        <v>0</v>
      </c>
    </row>
    <row r="658" spans="2:41" ht="16.5" customHeight="1" x14ac:dyDescent="0.3">
      <c r="B658" s="153">
        <f t="shared" si="33"/>
        <v>1094403</v>
      </c>
      <c r="C658" s="22">
        <v>1094403</v>
      </c>
      <c r="D658" s="156" t="str">
        <f ca="1">IFERROR(IFERROR(VLOOKUP($B658,INDIRECT(VLOOKUP($E658,보상!$S:$AA,2,FALSE)),MATCH(D$6,INDIRECT(VLOOKUP($E658,보상!$S:$AA,3,FALSE)),0),FALSE),VLOOKUP($B658,INDIRECT(VLOOKUP($E658&amp;"_U",보상!$S:$AA,2,FALSE)),MATCH(D$6,INDIRECT(VLOOKUP($E658&amp;"_U",보상!$S:$AA,3,FALSE)),0),FALSE)),"ERROR")</f>
        <v>서부 경계 초소로</v>
      </c>
      <c r="E658" s="22" t="s">
        <v>384</v>
      </c>
      <c r="F658" s="22">
        <f>COUNTIF($C$8:$C658,$C658)</f>
        <v>1</v>
      </c>
      <c r="G658" s="22" t="b">
        <v>0</v>
      </c>
      <c r="H658" s="22">
        <v>0</v>
      </c>
      <c r="I658" s="129">
        <f>IFERROR(IF(H658=0,0,VLOOKUP(VLOOKUP(H658,#REF!,MATCH("strMailTitleID",#REF!,0),FALSE),#REF!,2,FALSE)),"ERROR")</f>
        <v>0</v>
      </c>
      <c r="J658" s="176">
        <v>0</v>
      </c>
      <c r="K658" s="129">
        <f>IFERROR(IF(J658=0,0,VLOOKUP(VLOOKUP(J658,#REF!,MATCH("strMailTitleID",#REF!,0),FALSE),#REF!,2,FALSE)),"ERROR")</f>
        <v>0</v>
      </c>
      <c r="L658" s="22">
        <f ca="1">IFERROR(IFERROR(VLOOKUP($B658,INDIRECT(VLOOKUP($E658,보상!$S:$AA,2,FALSE)),MATCH(L$6,INDIRECT(VLOOKUP($E658,보상!$S:$AA,3,FALSE)),0),FALSE),VLOOKUP($B658,INDIRECT(VLOOKUP($E658&amp;"_U",보상!$S:$AA,2,FALSE)),MATCH(L$6,INDIRECT(VLOOKUP($E658&amp;"_U",보상!$S:$AA,3,FALSE)),0),FALSE)),"ERROR")</f>
        <v>159430</v>
      </c>
      <c r="M658" s="22">
        <v>0</v>
      </c>
      <c r="N658" s="22">
        <v>0</v>
      </c>
      <c r="O658" s="22">
        <v>0</v>
      </c>
      <c r="P658" s="22" t="str">
        <f ca="1">IFERROR(IFERROR(VLOOKUP($B658,INDIRECT(VLOOKUP($E658,보상!$S:$AA,2,FALSE)),MATCH(P$6,INDIRECT(VLOOKUP($E658,보상!$S:$AA,3,FALSE)),0),FALSE),VLOOKUP($B658,INDIRECT(VLOOKUP($E658&amp;"_U",보상!$S:$AA,2,FALSE)),MATCH(P$6,INDIRECT(VLOOKUP($E658&amp;"_U",보상!$S:$AA,3,FALSE)),0),FALSE)),"ERROR")</f>
        <v>Gold</v>
      </c>
      <c r="Q658" s="22">
        <f ca="1">IFERROR(IFERROR(VLOOKUP($B658,INDIRECT(VLOOKUP($E658,보상!$S:$AA,2,FALSE)),MATCH(Q$6,INDIRECT(VLOOKUP($E658,보상!$S:$AA,3,FALSE)),0),FALSE),VLOOKUP($B658,INDIRECT(VLOOKUP($E658&amp;"_U",보상!$S:$AA,2,FALSE)),MATCH(Q$6,INDIRECT(VLOOKUP($E658&amp;"_U",보상!$S:$AA,3,FALSE)),0),FALSE)),"ERROR")</f>
        <v>50610</v>
      </c>
      <c r="R658" s="22" t="b">
        <v>0</v>
      </c>
      <c r="S658" s="22" t="b">
        <v>0</v>
      </c>
      <c r="T658" s="22">
        <f ca="1">IFERROR(IF(W658=0,0,VLOOKUP(W658,보상!$D:$K,6,FALSE)),"-")</f>
        <v>0</v>
      </c>
      <c r="U658" s="22">
        <f ca="1">IFERROR(IF(W658=0,0,VLOOKUP(W658,보상!$D:$K,7,FALSE)),"-")</f>
        <v>0</v>
      </c>
      <c r="V658" s="22">
        <f ca="1">IFERROR(IF(W658=0,0,VLOOKUP(W658,보상!$D:$K,8,FALSE)),"-")</f>
        <v>0</v>
      </c>
      <c r="W658" s="22">
        <f ca="1">IFERROR(IFERROR(VLOOKUP($B658,INDIRECT(VLOOKUP($E658,보상!$S:$AA,2,FALSE)),MATCH(W$6,INDIRECT(VLOOKUP($E658,보상!$S:$AA,3,FALSE)),0),FALSE),VLOOKUP($B658,INDIRECT(VLOOKUP($E658&amp;"_U",보상!$S:$AA,2,FALSE)),MATCH(W$6,INDIRECT(VLOOKUP($E658&amp;"_U",보상!$S:$AA,3,FALSE)),0),FALSE)),"ERROR")</f>
        <v>4013010</v>
      </c>
      <c r="X658" s="134" t="str">
        <f ca="1">IFERROR(IF(W658=0,0,VLOOKUP(SUBSTITUTE(VLOOKUP(W658,#REF!,MATCH("strItemName",#REF!,0),FALSE),"SUI_",""),#REF!,2,FALSE)),"ERROR")</f>
        <v>ERROR</v>
      </c>
      <c r="Y658" s="22">
        <f t="shared" ca="1" si="34"/>
        <v>4013010</v>
      </c>
      <c r="Z658" s="134" t="str">
        <f ca="1">IFERROR(IF(Y658=0,0,VLOOKUP(SUBSTITUTE(VLOOKUP(Y658,#REF!,MATCH("strItemName",#REF!,0),FALSE),"SUI_",""),#REF!,2,FALSE)),"ERROR")</f>
        <v>ERROR</v>
      </c>
      <c r="AA658" s="22">
        <f t="shared" ca="1" si="34"/>
        <v>4013010</v>
      </c>
      <c r="AB658" s="134" t="str">
        <f ca="1">IFERROR(IF(AA658=0,0,VLOOKUP(SUBSTITUTE(VLOOKUP(AA658,#REF!,MATCH("strItemName",#REF!,0),FALSE),"SUI_",""),#REF!,2,FALSE)),"ERROR")</f>
        <v>ERROR</v>
      </c>
      <c r="AC658" s="22">
        <f t="shared" ca="1" si="34"/>
        <v>4013010</v>
      </c>
      <c r="AD658" s="134" t="str">
        <f ca="1">IFERROR(IF(AC658=0,0,VLOOKUP(SUBSTITUTE(VLOOKUP(AC658,#REF!,MATCH("strItemName",#REF!,0),FALSE),"SUI_",""),#REF!,2,FALSE)),"ERROR")</f>
        <v>ERROR</v>
      </c>
      <c r="AE658" s="22">
        <f t="shared" ca="1" si="34"/>
        <v>4013010</v>
      </c>
      <c r="AF658" s="134" t="str">
        <f ca="1">IFERROR(IF(AE658=0,0,VLOOKUP(SUBSTITUTE(VLOOKUP(AE658,#REF!,MATCH("strItemName",#REF!,0),FALSE),"SUI_",""),#REF!,2,FALSE)),"ERROR")</f>
        <v>ERROR</v>
      </c>
      <c r="AG658" s="88">
        <v>0</v>
      </c>
      <c r="AH658" s="134">
        <f>IFERROR(IF(AG658=0,0,VLOOKUP(SUBSTITUTE(VLOOKUP(AG658,#REF!,MATCH("strItemName",#REF!,0),FALSE),"SUI_",""),#REF!,2,FALSE)),"ERROR")</f>
        <v>0</v>
      </c>
      <c r="AI658" s="22">
        <f ca="1">IFERROR(IFERROR(VLOOKUP($B658,INDIRECT(VLOOKUP($E658,보상!$S:$AA,2,FALSE)),MATCH(AI$6,INDIRECT(VLOOKUP($E658,보상!$S:$AA,3,FALSE)),0),FALSE),VLOOKUP($B658,INDIRECT(VLOOKUP($E658&amp;"_U",보상!$S:$AA,2,FALSE)),MATCH(AI$6,INDIRECT(VLOOKUP($E658&amp;"_U",보상!$S:$AA,3,FALSE)),0),FALSE)),"ERROR")</f>
        <v>1</v>
      </c>
      <c r="AJ658" s="22">
        <v>0</v>
      </c>
      <c r="AK658" s="22">
        <v>0</v>
      </c>
      <c r="AL658" s="22">
        <v>0</v>
      </c>
      <c r="AM658" s="22" t="b">
        <v>0</v>
      </c>
      <c r="AN658" s="22">
        <v>0</v>
      </c>
      <c r="AO658" s="22">
        <v>0</v>
      </c>
    </row>
    <row r="659" spans="2:41" ht="16.5" customHeight="1" x14ac:dyDescent="0.3">
      <c r="B659" s="153">
        <f t="shared" si="33"/>
        <v>1094503</v>
      </c>
      <c r="C659" s="22">
        <v>1094503</v>
      </c>
      <c r="D659" s="156" t="str">
        <f ca="1">IFERROR(IFERROR(VLOOKUP($B659,INDIRECT(VLOOKUP($E659,보상!$S:$AA,2,FALSE)),MATCH(D$6,INDIRECT(VLOOKUP($E659,보상!$S:$AA,3,FALSE)),0),FALSE),VLOOKUP($B659,INDIRECT(VLOOKUP($E659&amp;"_U",보상!$S:$AA,2,FALSE)),MATCH(D$6,INDIRECT(VLOOKUP($E659&amp;"_U",보상!$S:$AA,3,FALSE)),0),FALSE)),"ERROR")</f>
        <v>위험 요소</v>
      </c>
      <c r="E659" s="22" t="s">
        <v>384</v>
      </c>
      <c r="F659" s="22">
        <f>COUNTIF($C$8:$C659,$C659)</f>
        <v>1</v>
      </c>
      <c r="G659" s="22" t="b">
        <v>0</v>
      </c>
      <c r="H659" s="22">
        <v>0</v>
      </c>
      <c r="I659" s="129">
        <f>IFERROR(IF(H659=0,0,VLOOKUP(VLOOKUP(H659,#REF!,MATCH("strMailTitleID",#REF!,0),FALSE),#REF!,2,FALSE)),"ERROR")</f>
        <v>0</v>
      </c>
      <c r="J659" s="176">
        <v>0</v>
      </c>
      <c r="K659" s="129">
        <f>IFERROR(IF(J659=0,0,VLOOKUP(VLOOKUP(J659,#REF!,MATCH("strMailTitleID",#REF!,0),FALSE),#REF!,2,FALSE)),"ERROR")</f>
        <v>0</v>
      </c>
      <c r="L659" s="22">
        <f ca="1">IFERROR(IFERROR(VLOOKUP($B659,INDIRECT(VLOOKUP($E659,보상!$S:$AA,2,FALSE)),MATCH(L$6,INDIRECT(VLOOKUP($E659,보상!$S:$AA,3,FALSE)),0),FALSE),VLOOKUP($B659,INDIRECT(VLOOKUP($E659&amp;"_U",보상!$S:$AA,2,FALSE)),MATCH(L$6,INDIRECT(VLOOKUP($E659&amp;"_U",보상!$S:$AA,3,FALSE)),0),FALSE)),"ERROR")</f>
        <v>179360</v>
      </c>
      <c r="M659" s="22">
        <v>0</v>
      </c>
      <c r="N659" s="22">
        <v>0</v>
      </c>
      <c r="O659" s="22">
        <v>0</v>
      </c>
      <c r="P659" s="22" t="str">
        <f ca="1">IFERROR(IFERROR(VLOOKUP($B659,INDIRECT(VLOOKUP($E659,보상!$S:$AA,2,FALSE)),MATCH(P$6,INDIRECT(VLOOKUP($E659,보상!$S:$AA,3,FALSE)),0),FALSE),VLOOKUP($B659,INDIRECT(VLOOKUP($E659&amp;"_U",보상!$S:$AA,2,FALSE)),MATCH(P$6,INDIRECT(VLOOKUP($E659&amp;"_U",보상!$S:$AA,3,FALSE)),0),FALSE)),"ERROR")</f>
        <v>Gold</v>
      </c>
      <c r="Q659" s="22">
        <f ca="1">IFERROR(IFERROR(VLOOKUP($B659,INDIRECT(VLOOKUP($E659,보상!$S:$AA,2,FALSE)),MATCH(Q$6,INDIRECT(VLOOKUP($E659,보상!$S:$AA,3,FALSE)),0),FALSE),VLOOKUP($B659,INDIRECT(VLOOKUP($E659&amp;"_U",보상!$S:$AA,2,FALSE)),MATCH(Q$6,INDIRECT(VLOOKUP($E659&amp;"_U",보상!$S:$AA,3,FALSE)),0),FALSE)),"ERROR")</f>
        <v>50610</v>
      </c>
      <c r="R659" s="22" t="b">
        <v>0</v>
      </c>
      <c r="S659" s="22" t="b">
        <v>0</v>
      </c>
      <c r="T659" s="22">
        <f ca="1">IFERROR(IF(W659=0,0,VLOOKUP(W659,보상!$D:$K,6,FALSE)),"-")</f>
        <v>0</v>
      </c>
      <c r="U659" s="22">
        <f ca="1">IFERROR(IF(W659=0,0,VLOOKUP(W659,보상!$D:$K,7,FALSE)),"-")</f>
        <v>0</v>
      </c>
      <c r="V659" s="22">
        <f ca="1">IFERROR(IF(W659=0,0,VLOOKUP(W659,보상!$D:$K,8,FALSE)),"-")</f>
        <v>0</v>
      </c>
      <c r="W659" s="22">
        <f ca="1">IFERROR(IFERROR(VLOOKUP($B659,INDIRECT(VLOOKUP($E659,보상!$S:$AA,2,FALSE)),MATCH(W$6,INDIRECT(VLOOKUP($E659,보상!$S:$AA,3,FALSE)),0),FALSE),VLOOKUP($B659,INDIRECT(VLOOKUP($E659&amp;"_U",보상!$S:$AA,2,FALSE)),MATCH(W$6,INDIRECT(VLOOKUP($E659&amp;"_U",보상!$S:$AA,3,FALSE)),0),FALSE)),"ERROR")</f>
        <v>4003031</v>
      </c>
      <c r="X659" s="134" t="str">
        <f ca="1">IFERROR(IF(W659=0,0,VLOOKUP(SUBSTITUTE(VLOOKUP(W659,#REF!,MATCH("strItemName",#REF!,0),FALSE),"SUI_",""),#REF!,2,FALSE)),"ERROR")</f>
        <v>ERROR</v>
      </c>
      <c r="Y659" s="22">
        <f t="shared" ca="1" si="34"/>
        <v>4003031</v>
      </c>
      <c r="Z659" s="134" t="str">
        <f ca="1">IFERROR(IF(Y659=0,0,VLOOKUP(SUBSTITUTE(VLOOKUP(Y659,#REF!,MATCH("strItemName",#REF!,0),FALSE),"SUI_",""),#REF!,2,FALSE)),"ERROR")</f>
        <v>ERROR</v>
      </c>
      <c r="AA659" s="22">
        <f t="shared" ca="1" si="34"/>
        <v>4003031</v>
      </c>
      <c r="AB659" s="134" t="str">
        <f ca="1">IFERROR(IF(AA659=0,0,VLOOKUP(SUBSTITUTE(VLOOKUP(AA659,#REF!,MATCH("strItemName",#REF!,0),FALSE),"SUI_",""),#REF!,2,FALSE)),"ERROR")</f>
        <v>ERROR</v>
      </c>
      <c r="AC659" s="22">
        <f t="shared" ca="1" si="34"/>
        <v>4003031</v>
      </c>
      <c r="AD659" s="134" t="str">
        <f ca="1">IFERROR(IF(AC659=0,0,VLOOKUP(SUBSTITUTE(VLOOKUP(AC659,#REF!,MATCH("strItemName",#REF!,0),FALSE),"SUI_",""),#REF!,2,FALSE)),"ERROR")</f>
        <v>ERROR</v>
      </c>
      <c r="AE659" s="22">
        <f t="shared" ca="1" si="34"/>
        <v>4003031</v>
      </c>
      <c r="AF659" s="134" t="str">
        <f ca="1">IFERROR(IF(AE659=0,0,VLOOKUP(SUBSTITUTE(VLOOKUP(AE659,#REF!,MATCH("strItemName",#REF!,0),FALSE),"SUI_",""),#REF!,2,FALSE)),"ERROR")</f>
        <v>ERROR</v>
      </c>
      <c r="AG659" s="88">
        <v>0</v>
      </c>
      <c r="AH659" s="134">
        <f>IFERROR(IF(AG659=0,0,VLOOKUP(SUBSTITUTE(VLOOKUP(AG659,#REF!,MATCH("strItemName",#REF!,0),FALSE),"SUI_",""),#REF!,2,FALSE)),"ERROR")</f>
        <v>0</v>
      </c>
      <c r="AI659" s="22">
        <f ca="1">IFERROR(IFERROR(VLOOKUP($B659,INDIRECT(VLOOKUP($E659,보상!$S:$AA,2,FALSE)),MATCH(AI$6,INDIRECT(VLOOKUP($E659,보상!$S:$AA,3,FALSE)),0),FALSE),VLOOKUP($B659,INDIRECT(VLOOKUP($E659&amp;"_U",보상!$S:$AA,2,FALSE)),MATCH(AI$6,INDIRECT(VLOOKUP($E659&amp;"_U",보상!$S:$AA,3,FALSE)),0),FALSE)),"ERROR")</f>
        <v>1</v>
      </c>
      <c r="AJ659" s="22">
        <v>0</v>
      </c>
      <c r="AK659" s="22">
        <v>0</v>
      </c>
      <c r="AL659" s="22">
        <v>0</v>
      </c>
      <c r="AM659" s="22" t="b">
        <v>0</v>
      </c>
      <c r="AN659" s="22">
        <v>0</v>
      </c>
      <c r="AO659" s="22">
        <v>0</v>
      </c>
    </row>
    <row r="660" spans="2:41" ht="16.5" customHeight="1" x14ac:dyDescent="0.3">
      <c r="B660" s="153">
        <f t="shared" si="33"/>
        <v>1094603</v>
      </c>
      <c r="C660" s="22">
        <v>1094603</v>
      </c>
      <c r="D660" s="156" t="str">
        <f ca="1">IFERROR(IFERROR(VLOOKUP($B660,INDIRECT(VLOOKUP($E660,보상!$S:$AA,2,FALSE)),MATCH(D$6,INDIRECT(VLOOKUP($E660,보상!$S:$AA,3,FALSE)),0),FALSE),VLOOKUP($B660,INDIRECT(VLOOKUP($E660&amp;"_U",보상!$S:$AA,2,FALSE)),MATCH(D$6,INDIRECT(VLOOKUP($E660&amp;"_U",보상!$S:$AA,3,FALSE)),0),FALSE)),"ERROR")</f>
        <v>낯선 존재</v>
      </c>
      <c r="E660" s="22" t="s">
        <v>384</v>
      </c>
      <c r="F660" s="22">
        <f>COUNTIF($C$8:$C660,$C660)</f>
        <v>1</v>
      </c>
      <c r="G660" s="22" t="b">
        <v>0</v>
      </c>
      <c r="H660" s="22">
        <v>0</v>
      </c>
      <c r="I660" s="129">
        <f>IFERROR(IF(H660=0,0,VLOOKUP(VLOOKUP(H660,#REF!,MATCH("strMailTitleID",#REF!,0),FALSE),#REF!,2,FALSE)),"ERROR")</f>
        <v>0</v>
      </c>
      <c r="J660" s="176">
        <v>0</v>
      </c>
      <c r="K660" s="129">
        <f>IFERROR(IF(J660=0,0,VLOOKUP(VLOOKUP(J660,#REF!,MATCH("strMailTitleID",#REF!,0),FALSE),#REF!,2,FALSE)),"ERROR")</f>
        <v>0</v>
      </c>
      <c r="L660" s="22">
        <f ca="1">IFERROR(IFERROR(VLOOKUP($B660,INDIRECT(VLOOKUP($E660,보상!$S:$AA,2,FALSE)),MATCH(L$6,INDIRECT(VLOOKUP($E660,보상!$S:$AA,3,FALSE)),0),FALSE),VLOOKUP($B660,INDIRECT(VLOOKUP($E660&amp;"_U",보상!$S:$AA,2,FALSE)),MATCH(L$6,INDIRECT(VLOOKUP($E660&amp;"_U",보상!$S:$AA,3,FALSE)),0),FALSE)),"ERROR")</f>
        <v>159430</v>
      </c>
      <c r="M660" s="22">
        <v>0</v>
      </c>
      <c r="N660" s="22">
        <v>0</v>
      </c>
      <c r="O660" s="22">
        <v>0</v>
      </c>
      <c r="P660" s="22" t="str">
        <f ca="1">IFERROR(IFERROR(VLOOKUP($B660,INDIRECT(VLOOKUP($E660,보상!$S:$AA,2,FALSE)),MATCH(P$6,INDIRECT(VLOOKUP($E660,보상!$S:$AA,3,FALSE)),0),FALSE),VLOOKUP($B660,INDIRECT(VLOOKUP($E660&amp;"_U",보상!$S:$AA,2,FALSE)),MATCH(P$6,INDIRECT(VLOOKUP($E660&amp;"_U",보상!$S:$AA,3,FALSE)),0),FALSE)),"ERROR")</f>
        <v>Gold</v>
      </c>
      <c r="Q660" s="22">
        <f ca="1">IFERROR(IFERROR(VLOOKUP($B660,INDIRECT(VLOOKUP($E660,보상!$S:$AA,2,FALSE)),MATCH(Q$6,INDIRECT(VLOOKUP($E660,보상!$S:$AA,3,FALSE)),0),FALSE),VLOOKUP($B660,INDIRECT(VLOOKUP($E660&amp;"_U",보상!$S:$AA,2,FALSE)),MATCH(Q$6,INDIRECT(VLOOKUP($E660&amp;"_U",보상!$S:$AA,3,FALSE)),0),FALSE)),"ERROR")</f>
        <v>50610</v>
      </c>
      <c r="R660" s="22" t="b">
        <v>0</v>
      </c>
      <c r="S660" s="22" t="b">
        <v>0</v>
      </c>
      <c r="T660" s="22">
        <f ca="1">IFERROR(IF(W660=0,0,VLOOKUP(W660,보상!$D:$K,6,FALSE)),"-")</f>
        <v>0</v>
      </c>
      <c r="U660" s="22">
        <f ca="1">IFERROR(IF(W660=0,0,VLOOKUP(W660,보상!$D:$K,7,FALSE)),"-")</f>
        <v>0</v>
      </c>
      <c r="V660" s="22">
        <f ca="1">IFERROR(IF(W660=0,0,VLOOKUP(W660,보상!$D:$K,8,FALSE)),"-")</f>
        <v>0</v>
      </c>
      <c r="W660" s="22">
        <f ca="1">IFERROR(IFERROR(VLOOKUP($B660,INDIRECT(VLOOKUP($E660,보상!$S:$AA,2,FALSE)),MATCH(W$6,INDIRECT(VLOOKUP($E660,보상!$S:$AA,3,FALSE)),0),FALSE),VLOOKUP($B660,INDIRECT(VLOOKUP($E660&amp;"_U",보상!$S:$AA,2,FALSE)),MATCH(W$6,INDIRECT(VLOOKUP($E660&amp;"_U",보상!$S:$AA,3,FALSE)),0),FALSE)),"ERROR")</f>
        <v>4003031</v>
      </c>
      <c r="X660" s="134" t="str">
        <f ca="1">IFERROR(IF(W660=0,0,VLOOKUP(SUBSTITUTE(VLOOKUP(W660,#REF!,MATCH("strItemName",#REF!,0),FALSE),"SUI_",""),#REF!,2,FALSE)),"ERROR")</f>
        <v>ERROR</v>
      </c>
      <c r="Y660" s="22">
        <f t="shared" ca="1" si="34"/>
        <v>4003031</v>
      </c>
      <c r="Z660" s="134" t="str">
        <f ca="1">IFERROR(IF(Y660=0,0,VLOOKUP(SUBSTITUTE(VLOOKUP(Y660,#REF!,MATCH("strItemName",#REF!,0),FALSE),"SUI_",""),#REF!,2,FALSE)),"ERROR")</f>
        <v>ERROR</v>
      </c>
      <c r="AA660" s="22">
        <f t="shared" ca="1" si="34"/>
        <v>4003031</v>
      </c>
      <c r="AB660" s="134" t="str">
        <f ca="1">IFERROR(IF(AA660=0,0,VLOOKUP(SUBSTITUTE(VLOOKUP(AA660,#REF!,MATCH("strItemName",#REF!,0),FALSE),"SUI_",""),#REF!,2,FALSE)),"ERROR")</f>
        <v>ERROR</v>
      </c>
      <c r="AC660" s="22">
        <f t="shared" ca="1" si="34"/>
        <v>4003031</v>
      </c>
      <c r="AD660" s="134" t="str">
        <f ca="1">IFERROR(IF(AC660=0,0,VLOOKUP(SUBSTITUTE(VLOOKUP(AC660,#REF!,MATCH("strItemName",#REF!,0),FALSE),"SUI_",""),#REF!,2,FALSE)),"ERROR")</f>
        <v>ERROR</v>
      </c>
      <c r="AE660" s="22">
        <f t="shared" ca="1" si="34"/>
        <v>4003031</v>
      </c>
      <c r="AF660" s="134" t="str">
        <f ca="1">IFERROR(IF(AE660=0,0,VLOOKUP(SUBSTITUTE(VLOOKUP(AE660,#REF!,MATCH("strItemName",#REF!,0),FALSE),"SUI_",""),#REF!,2,FALSE)),"ERROR")</f>
        <v>ERROR</v>
      </c>
      <c r="AG660" s="88">
        <v>0</v>
      </c>
      <c r="AH660" s="134">
        <f>IFERROR(IF(AG660=0,0,VLOOKUP(SUBSTITUTE(VLOOKUP(AG660,#REF!,MATCH("strItemName",#REF!,0),FALSE),"SUI_",""),#REF!,2,FALSE)),"ERROR")</f>
        <v>0</v>
      </c>
      <c r="AI660" s="22">
        <f ca="1">IFERROR(IFERROR(VLOOKUP($B660,INDIRECT(VLOOKUP($E660,보상!$S:$AA,2,FALSE)),MATCH(AI$6,INDIRECT(VLOOKUP($E660,보상!$S:$AA,3,FALSE)),0),FALSE),VLOOKUP($B660,INDIRECT(VLOOKUP($E660&amp;"_U",보상!$S:$AA,2,FALSE)),MATCH(AI$6,INDIRECT(VLOOKUP($E660&amp;"_U",보상!$S:$AA,3,FALSE)),0),FALSE)),"ERROR")</f>
        <v>1</v>
      </c>
      <c r="AJ660" s="22">
        <v>0</v>
      </c>
      <c r="AK660" s="22">
        <v>0</v>
      </c>
      <c r="AL660" s="22">
        <v>0</v>
      </c>
      <c r="AM660" s="22" t="b">
        <v>0</v>
      </c>
      <c r="AN660" s="22">
        <v>0</v>
      </c>
      <c r="AO660" s="22">
        <v>0</v>
      </c>
    </row>
    <row r="661" spans="2:41" ht="16.5" customHeight="1" x14ac:dyDescent="0.3">
      <c r="B661" s="153">
        <f t="shared" si="33"/>
        <v>1094703</v>
      </c>
      <c r="C661" s="22">
        <v>1094703</v>
      </c>
      <c r="D661" s="156" t="str">
        <f ca="1">IFERROR(IFERROR(VLOOKUP($B661,INDIRECT(VLOOKUP($E661,보상!$S:$AA,2,FALSE)),MATCH(D$6,INDIRECT(VLOOKUP($E661,보상!$S:$AA,3,FALSE)),0),FALSE),VLOOKUP($B661,INDIRECT(VLOOKUP($E661&amp;"_U",보상!$S:$AA,2,FALSE)),MATCH(D$6,INDIRECT(VLOOKUP($E661&amp;"_U",보상!$S:$AA,3,FALSE)),0),FALSE)),"ERROR")</f>
        <v>초소를 위협하는 적들</v>
      </c>
      <c r="E661" s="22" t="s">
        <v>384</v>
      </c>
      <c r="F661" s="22">
        <f>COUNTIF($C$8:$C661,$C661)</f>
        <v>1</v>
      </c>
      <c r="G661" s="22" t="b">
        <v>0</v>
      </c>
      <c r="H661" s="22">
        <v>0</v>
      </c>
      <c r="I661" s="129">
        <f>IFERROR(IF(H661=0,0,VLOOKUP(VLOOKUP(H661,#REF!,MATCH("strMailTitleID",#REF!,0),FALSE),#REF!,2,FALSE)),"ERROR")</f>
        <v>0</v>
      </c>
      <c r="J661" s="176">
        <v>0</v>
      </c>
      <c r="K661" s="129">
        <f>IFERROR(IF(J661=0,0,VLOOKUP(VLOOKUP(J661,#REF!,MATCH("strMailTitleID",#REF!,0),FALSE),#REF!,2,FALSE)),"ERROR")</f>
        <v>0</v>
      </c>
      <c r="L661" s="22">
        <f ca="1">IFERROR(IFERROR(VLOOKUP($B661,INDIRECT(VLOOKUP($E661,보상!$S:$AA,2,FALSE)),MATCH(L$6,INDIRECT(VLOOKUP($E661,보상!$S:$AA,3,FALSE)),0),FALSE),VLOOKUP($B661,INDIRECT(VLOOKUP($E661&amp;"_U",보상!$S:$AA,2,FALSE)),MATCH(L$6,INDIRECT(VLOOKUP($E661&amp;"_U",보상!$S:$AA,3,FALSE)),0),FALSE)),"ERROR")</f>
        <v>191320</v>
      </c>
      <c r="M661" s="22">
        <v>0</v>
      </c>
      <c r="N661" s="22">
        <v>0</v>
      </c>
      <c r="O661" s="22">
        <v>0</v>
      </c>
      <c r="P661" s="22" t="str">
        <f ca="1">IFERROR(IFERROR(VLOOKUP($B661,INDIRECT(VLOOKUP($E661,보상!$S:$AA,2,FALSE)),MATCH(P$6,INDIRECT(VLOOKUP($E661,보상!$S:$AA,3,FALSE)),0),FALSE),VLOOKUP($B661,INDIRECT(VLOOKUP($E661&amp;"_U",보상!$S:$AA,2,FALSE)),MATCH(P$6,INDIRECT(VLOOKUP($E661&amp;"_U",보상!$S:$AA,3,FALSE)),0),FALSE)),"ERROR")</f>
        <v>Gold</v>
      </c>
      <c r="Q661" s="22">
        <f ca="1">IFERROR(IFERROR(VLOOKUP($B661,INDIRECT(VLOOKUP($E661,보상!$S:$AA,2,FALSE)),MATCH(Q$6,INDIRECT(VLOOKUP($E661,보상!$S:$AA,3,FALSE)),0),FALSE),VLOOKUP($B661,INDIRECT(VLOOKUP($E661&amp;"_U",보상!$S:$AA,2,FALSE)),MATCH(Q$6,INDIRECT(VLOOKUP($E661&amp;"_U",보상!$S:$AA,3,FALSE)),0),FALSE)),"ERROR")</f>
        <v>51240</v>
      </c>
      <c r="R661" s="22" t="b">
        <v>0</v>
      </c>
      <c r="S661" s="22" t="b">
        <v>0</v>
      </c>
      <c r="T661" s="22">
        <f ca="1">IFERROR(IF(W661=0,0,VLOOKUP(W661,보상!$D:$K,6,FALSE)),"-")</f>
        <v>0</v>
      </c>
      <c r="U661" s="22">
        <f ca="1">IFERROR(IF(W661=0,0,VLOOKUP(W661,보상!$D:$K,7,FALSE)),"-")</f>
        <v>0</v>
      </c>
      <c r="V661" s="22">
        <f ca="1">IFERROR(IF(W661=0,0,VLOOKUP(W661,보상!$D:$K,8,FALSE)),"-")</f>
        <v>0</v>
      </c>
      <c r="W661" s="22">
        <f ca="1">IFERROR(IFERROR(VLOOKUP($B661,INDIRECT(VLOOKUP($E661,보상!$S:$AA,2,FALSE)),MATCH(W$6,INDIRECT(VLOOKUP($E661,보상!$S:$AA,3,FALSE)),0),FALSE),VLOOKUP($B661,INDIRECT(VLOOKUP($E661&amp;"_U",보상!$S:$AA,2,FALSE)),MATCH(W$6,INDIRECT(VLOOKUP($E661&amp;"_U",보상!$S:$AA,3,FALSE)),0),FALSE)),"ERROR")</f>
        <v>4014010</v>
      </c>
      <c r="X661" s="134" t="str">
        <f ca="1">IFERROR(IF(W661=0,0,VLOOKUP(SUBSTITUTE(VLOOKUP(W661,#REF!,MATCH("strItemName",#REF!,0),FALSE),"SUI_",""),#REF!,2,FALSE)),"ERROR")</f>
        <v>ERROR</v>
      </c>
      <c r="Y661" s="22">
        <f t="shared" ca="1" si="34"/>
        <v>4014010</v>
      </c>
      <c r="Z661" s="134" t="str">
        <f ca="1">IFERROR(IF(Y661=0,0,VLOOKUP(SUBSTITUTE(VLOOKUP(Y661,#REF!,MATCH("strItemName",#REF!,0),FALSE),"SUI_",""),#REF!,2,FALSE)),"ERROR")</f>
        <v>ERROR</v>
      </c>
      <c r="AA661" s="22">
        <f t="shared" ca="1" si="34"/>
        <v>4014010</v>
      </c>
      <c r="AB661" s="134" t="str">
        <f ca="1">IFERROR(IF(AA661=0,0,VLOOKUP(SUBSTITUTE(VLOOKUP(AA661,#REF!,MATCH("strItemName",#REF!,0),FALSE),"SUI_",""),#REF!,2,FALSE)),"ERROR")</f>
        <v>ERROR</v>
      </c>
      <c r="AC661" s="22">
        <f t="shared" ca="1" si="34"/>
        <v>4014010</v>
      </c>
      <c r="AD661" s="134" t="str">
        <f ca="1">IFERROR(IF(AC661=0,0,VLOOKUP(SUBSTITUTE(VLOOKUP(AC661,#REF!,MATCH("strItemName",#REF!,0),FALSE),"SUI_",""),#REF!,2,FALSE)),"ERROR")</f>
        <v>ERROR</v>
      </c>
      <c r="AE661" s="22">
        <f t="shared" ca="1" si="34"/>
        <v>4014010</v>
      </c>
      <c r="AF661" s="134" t="str">
        <f ca="1">IFERROR(IF(AE661=0,0,VLOOKUP(SUBSTITUTE(VLOOKUP(AE661,#REF!,MATCH("strItemName",#REF!,0),FALSE),"SUI_",""),#REF!,2,FALSE)),"ERROR")</f>
        <v>ERROR</v>
      </c>
      <c r="AG661" s="88">
        <v>0</v>
      </c>
      <c r="AH661" s="134">
        <f>IFERROR(IF(AG661=0,0,VLOOKUP(SUBSTITUTE(VLOOKUP(AG661,#REF!,MATCH("strItemName",#REF!,0),FALSE),"SUI_",""),#REF!,2,FALSE)),"ERROR")</f>
        <v>0</v>
      </c>
      <c r="AI661" s="22">
        <f ca="1">IFERROR(IFERROR(VLOOKUP($B661,INDIRECT(VLOOKUP($E661,보상!$S:$AA,2,FALSE)),MATCH(AI$6,INDIRECT(VLOOKUP($E661,보상!$S:$AA,3,FALSE)),0),FALSE),VLOOKUP($B661,INDIRECT(VLOOKUP($E661&amp;"_U",보상!$S:$AA,2,FALSE)),MATCH(AI$6,INDIRECT(VLOOKUP($E661&amp;"_U",보상!$S:$AA,3,FALSE)),0),FALSE)),"ERROR")</f>
        <v>1</v>
      </c>
      <c r="AJ661" s="22">
        <v>0</v>
      </c>
      <c r="AK661" s="22">
        <v>0</v>
      </c>
      <c r="AL661" s="22">
        <v>0</v>
      </c>
      <c r="AM661" s="22" t="b">
        <v>0</v>
      </c>
      <c r="AN661" s="22">
        <v>0</v>
      </c>
      <c r="AO661" s="22">
        <v>0</v>
      </c>
    </row>
    <row r="662" spans="2:41" ht="16.5" customHeight="1" x14ac:dyDescent="0.3">
      <c r="B662" s="153">
        <f t="shared" si="33"/>
        <v>1094803</v>
      </c>
      <c r="C662" s="22">
        <v>1094803</v>
      </c>
      <c r="D662" s="156" t="str">
        <f ca="1">IFERROR(IFERROR(VLOOKUP($B662,INDIRECT(VLOOKUP($E662,보상!$S:$AA,2,FALSE)),MATCH(D$6,INDIRECT(VLOOKUP($E662,보상!$S:$AA,3,FALSE)),0),FALSE),VLOOKUP($B662,INDIRECT(VLOOKUP($E662&amp;"_U",보상!$S:$AA,2,FALSE)),MATCH(D$6,INDIRECT(VLOOKUP($E662&amp;"_U",보상!$S:$AA,3,FALSE)),0),FALSE)),"ERROR")</f>
        <v>훼방 놓기</v>
      </c>
      <c r="E662" s="22" t="s">
        <v>384</v>
      </c>
      <c r="F662" s="22">
        <f>COUNTIF($C$8:$C662,$C662)</f>
        <v>1</v>
      </c>
      <c r="G662" s="22" t="b">
        <v>0</v>
      </c>
      <c r="H662" s="22">
        <v>0</v>
      </c>
      <c r="I662" s="129">
        <f>IFERROR(IF(H662=0,0,VLOOKUP(VLOOKUP(H662,#REF!,MATCH("strMailTitleID",#REF!,0),FALSE),#REF!,2,FALSE)),"ERROR")</f>
        <v>0</v>
      </c>
      <c r="J662" s="176">
        <v>0</v>
      </c>
      <c r="K662" s="129">
        <f>IFERROR(IF(J662=0,0,VLOOKUP(VLOOKUP(J662,#REF!,MATCH("strMailTitleID",#REF!,0),FALSE),#REF!,2,FALSE)),"ERROR")</f>
        <v>0</v>
      </c>
      <c r="L662" s="22">
        <f ca="1">IFERROR(IFERROR(VLOOKUP($B662,INDIRECT(VLOOKUP($E662,보상!$S:$AA,2,FALSE)),MATCH(L$6,INDIRECT(VLOOKUP($E662,보상!$S:$AA,3,FALSE)),0),FALSE),VLOOKUP($B662,INDIRECT(VLOOKUP($E662&amp;"_U",보상!$S:$AA,2,FALSE)),MATCH(L$6,INDIRECT(VLOOKUP($E662&amp;"_U",보상!$S:$AA,3,FALSE)),0),FALSE)),"ERROR")</f>
        <v>191320</v>
      </c>
      <c r="M662" s="22">
        <v>0</v>
      </c>
      <c r="N662" s="22">
        <v>0</v>
      </c>
      <c r="O662" s="22">
        <v>0</v>
      </c>
      <c r="P662" s="22" t="str">
        <f ca="1">IFERROR(IFERROR(VLOOKUP($B662,INDIRECT(VLOOKUP($E662,보상!$S:$AA,2,FALSE)),MATCH(P$6,INDIRECT(VLOOKUP($E662,보상!$S:$AA,3,FALSE)),0),FALSE),VLOOKUP($B662,INDIRECT(VLOOKUP($E662&amp;"_U",보상!$S:$AA,2,FALSE)),MATCH(P$6,INDIRECT(VLOOKUP($E662&amp;"_U",보상!$S:$AA,3,FALSE)),0),FALSE)),"ERROR")</f>
        <v>Gold</v>
      </c>
      <c r="Q662" s="22">
        <f ca="1">IFERROR(IFERROR(VLOOKUP($B662,INDIRECT(VLOOKUP($E662,보상!$S:$AA,2,FALSE)),MATCH(Q$6,INDIRECT(VLOOKUP($E662,보상!$S:$AA,3,FALSE)),0),FALSE),VLOOKUP($B662,INDIRECT(VLOOKUP($E662&amp;"_U",보상!$S:$AA,2,FALSE)),MATCH(Q$6,INDIRECT(VLOOKUP($E662&amp;"_U",보상!$S:$AA,3,FALSE)),0),FALSE)),"ERROR")</f>
        <v>51240</v>
      </c>
      <c r="R662" s="22" t="b">
        <v>0</v>
      </c>
      <c r="S662" s="22" t="b">
        <v>0</v>
      </c>
      <c r="T662" s="22">
        <f ca="1">IFERROR(IF(W662=0,0,VLOOKUP(W662,보상!$D:$K,6,FALSE)),"-")</f>
        <v>2500</v>
      </c>
      <c r="U662" s="22">
        <f ca="1">IFERROR(IF(W662=0,0,VLOOKUP(W662,보상!$D:$K,7,FALSE)),"-")</f>
        <v>0</v>
      </c>
      <c r="V662" s="22">
        <f ca="1">IFERROR(IF(W662=0,0,VLOOKUP(W662,보상!$D:$K,8,FALSE)),"-")</f>
        <v>0</v>
      </c>
      <c r="W662" s="22">
        <f ca="1">IFERROR(IFERROR(VLOOKUP($B662,INDIRECT(VLOOKUP($E662,보상!$S:$AA,2,FALSE)),MATCH(W$6,INDIRECT(VLOOKUP($E662,보상!$S:$AA,3,FALSE)),0),FALSE),VLOOKUP($B662,INDIRECT(VLOOKUP($E662&amp;"_U",보상!$S:$AA,2,FALSE)),MATCH(W$6,INDIRECT(VLOOKUP($E662&amp;"_U",보상!$S:$AA,3,FALSE)),0),FALSE)),"ERROR")</f>
        <v>152001</v>
      </c>
      <c r="X662" s="134" t="str">
        <f ca="1">IFERROR(IF(W662=0,0,VLOOKUP(SUBSTITUTE(VLOOKUP(W662,#REF!,MATCH("strItemName",#REF!,0),FALSE),"SUI_",""),#REF!,2,FALSE)),"ERROR")</f>
        <v>ERROR</v>
      </c>
      <c r="Y662" s="22">
        <f t="shared" ca="1" si="34"/>
        <v>152001</v>
      </c>
      <c r="Z662" s="134" t="str">
        <f ca="1">IFERROR(IF(Y662=0,0,VLOOKUP(SUBSTITUTE(VLOOKUP(Y662,#REF!,MATCH("strItemName",#REF!,0),FALSE),"SUI_",""),#REF!,2,FALSE)),"ERROR")</f>
        <v>ERROR</v>
      </c>
      <c r="AA662" s="22">
        <f t="shared" ca="1" si="34"/>
        <v>152001</v>
      </c>
      <c r="AB662" s="134" t="str">
        <f ca="1">IFERROR(IF(AA662=0,0,VLOOKUP(SUBSTITUTE(VLOOKUP(AA662,#REF!,MATCH("strItemName",#REF!,0),FALSE),"SUI_",""),#REF!,2,FALSE)),"ERROR")</f>
        <v>ERROR</v>
      </c>
      <c r="AC662" s="22">
        <f t="shared" ca="1" si="34"/>
        <v>152001</v>
      </c>
      <c r="AD662" s="134" t="str">
        <f ca="1">IFERROR(IF(AC662=0,0,VLOOKUP(SUBSTITUTE(VLOOKUP(AC662,#REF!,MATCH("strItemName",#REF!,0),FALSE),"SUI_",""),#REF!,2,FALSE)),"ERROR")</f>
        <v>ERROR</v>
      </c>
      <c r="AE662" s="22">
        <f t="shared" ca="1" si="34"/>
        <v>152001</v>
      </c>
      <c r="AF662" s="134" t="str">
        <f ca="1">IFERROR(IF(AE662=0,0,VLOOKUP(SUBSTITUTE(VLOOKUP(AE662,#REF!,MATCH("strItemName",#REF!,0),FALSE),"SUI_",""),#REF!,2,FALSE)),"ERROR")</f>
        <v>ERROR</v>
      </c>
      <c r="AG662" s="88">
        <v>0</v>
      </c>
      <c r="AH662" s="134">
        <f>IFERROR(IF(AG662=0,0,VLOOKUP(SUBSTITUTE(VLOOKUP(AG662,#REF!,MATCH("strItemName",#REF!,0),FALSE),"SUI_",""),#REF!,2,FALSE)),"ERROR")</f>
        <v>0</v>
      </c>
      <c r="AI662" s="22">
        <f ca="1">IFERROR(IFERROR(VLOOKUP($B662,INDIRECT(VLOOKUP($E662,보상!$S:$AA,2,FALSE)),MATCH(AI$6,INDIRECT(VLOOKUP($E662,보상!$S:$AA,3,FALSE)),0),FALSE),VLOOKUP($B662,INDIRECT(VLOOKUP($E662&amp;"_U",보상!$S:$AA,2,FALSE)),MATCH(AI$6,INDIRECT(VLOOKUP($E662&amp;"_U",보상!$S:$AA,3,FALSE)),0),FALSE)),"ERROR")</f>
        <v>1</v>
      </c>
      <c r="AJ662" s="22">
        <v>0</v>
      </c>
      <c r="AK662" s="22">
        <v>0</v>
      </c>
      <c r="AL662" s="22">
        <v>0</v>
      </c>
      <c r="AM662" s="22" t="b">
        <v>0</v>
      </c>
      <c r="AN662" s="22">
        <v>0</v>
      </c>
      <c r="AO662" s="22">
        <v>0</v>
      </c>
    </row>
    <row r="663" spans="2:41" ht="16.5" customHeight="1" x14ac:dyDescent="0.3">
      <c r="B663" s="153">
        <f t="shared" si="33"/>
        <v>1094903</v>
      </c>
      <c r="C663" s="22">
        <v>1094903</v>
      </c>
      <c r="D663" s="156" t="str">
        <f ca="1">IFERROR(IFERROR(VLOOKUP($B663,INDIRECT(VLOOKUP($E663,보상!$S:$AA,2,FALSE)),MATCH(D$6,INDIRECT(VLOOKUP($E663,보상!$S:$AA,3,FALSE)),0),FALSE),VLOOKUP($B663,INDIRECT(VLOOKUP($E663&amp;"_U",보상!$S:$AA,2,FALSE)),MATCH(D$6,INDIRECT(VLOOKUP($E663&amp;"_U",보상!$S:$AA,3,FALSE)),0),FALSE)),"ERROR")</f>
        <v>애거시의 권유</v>
      </c>
      <c r="E663" s="22" t="s">
        <v>384</v>
      </c>
      <c r="F663" s="22">
        <f>COUNTIF($C$8:$C663,$C663)</f>
        <v>1</v>
      </c>
      <c r="G663" s="22" t="b">
        <v>0</v>
      </c>
      <c r="H663" s="22">
        <v>0</v>
      </c>
      <c r="I663" s="129">
        <f>IFERROR(IF(H663=0,0,VLOOKUP(VLOOKUP(H663,#REF!,MATCH("strMailTitleID",#REF!,0),FALSE),#REF!,2,FALSE)),"ERROR")</f>
        <v>0</v>
      </c>
      <c r="J663" s="176">
        <v>0</v>
      </c>
      <c r="K663" s="129">
        <f>IFERROR(IF(J663=0,0,VLOOKUP(VLOOKUP(J663,#REF!,MATCH("strMailTitleID",#REF!,0),FALSE),#REF!,2,FALSE)),"ERROR")</f>
        <v>0</v>
      </c>
      <c r="L663" s="22">
        <f ca="1">IFERROR(IFERROR(VLOOKUP($B663,INDIRECT(VLOOKUP($E663,보상!$S:$AA,2,FALSE)),MATCH(L$6,INDIRECT(VLOOKUP($E663,보상!$S:$AA,3,FALSE)),0),FALSE),VLOOKUP($B663,INDIRECT(VLOOKUP($E663&amp;"_U",보상!$S:$AA,2,FALSE)),MATCH(L$6,INDIRECT(VLOOKUP($E663&amp;"_U",보상!$S:$AA,3,FALSE)),0),FALSE)),"ERROR")</f>
        <v>215230</v>
      </c>
      <c r="M663" s="22">
        <v>0</v>
      </c>
      <c r="N663" s="22">
        <v>0</v>
      </c>
      <c r="O663" s="22">
        <v>0</v>
      </c>
      <c r="P663" s="22" t="str">
        <f ca="1">IFERROR(IFERROR(VLOOKUP($B663,INDIRECT(VLOOKUP($E663,보상!$S:$AA,2,FALSE)),MATCH(P$6,INDIRECT(VLOOKUP($E663,보상!$S:$AA,3,FALSE)),0),FALSE),VLOOKUP($B663,INDIRECT(VLOOKUP($E663&amp;"_U",보상!$S:$AA,2,FALSE)),MATCH(P$6,INDIRECT(VLOOKUP($E663&amp;"_U",보상!$S:$AA,3,FALSE)),0),FALSE)),"ERROR")</f>
        <v>Gold</v>
      </c>
      <c r="Q663" s="22">
        <f ca="1">IFERROR(IFERROR(VLOOKUP($B663,INDIRECT(VLOOKUP($E663,보상!$S:$AA,2,FALSE)),MATCH(Q$6,INDIRECT(VLOOKUP($E663,보상!$S:$AA,3,FALSE)),0),FALSE),VLOOKUP($B663,INDIRECT(VLOOKUP($E663&amp;"_U",보상!$S:$AA,2,FALSE)),MATCH(Q$6,INDIRECT(VLOOKUP($E663&amp;"_U",보상!$S:$AA,3,FALSE)),0),FALSE)),"ERROR")</f>
        <v>51240</v>
      </c>
      <c r="R663" s="22" t="b">
        <v>0</v>
      </c>
      <c r="S663" s="22" t="b">
        <v>0</v>
      </c>
      <c r="T663" s="22">
        <f ca="1">IFERROR(IF(W663=0,0,VLOOKUP(W663,보상!$D:$K,6,FALSE)),"-")</f>
        <v>0</v>
      </c>
      <c r="U663" s="22">
        <f ca="1">IFERROR(IF(W663=0,0,VLOOKUP(W663,보상!$D:$K,7,FALSE)),"-")</f>
        <v>0</v>
      </c>
      <c r="V663" s="22">
        <f ca="1">IFERROR(IF(W663=0,0,VLOOKUP(W663,보상!$D:$K,8,FALSE)),"-")</f>
        <v>0</v>
      </c>
      <c r="W663" s="22">
        <f ca="1">IFERROR(IFERROR(VLOOKUP($B663,INDIRECT(VLOOKUP($E663,보상!$S:$AA,2,FALSE)),MATCH(W$6,INDIRECT(VLOOKUP($E663,보상!$S:$AA,3,FALSE)),0),FALSE),VLOOKUP($B663,INDIRECT(VLOOKUP($E663&amp;"_U",보상!$S:$AA,2,FALSE)),MATCH(W$6,INDIRECT(VLOOKUP($E663&amp;"_U",보상!$S:$AA,3,FALSE)),0),FALSE)),"ERROR")</f>
        <v>2006001</v>
      </c>
      <c r="X663" s="134" t="str">
        <f ca="1">IFERROR(IF(W663=0,0,VLOOKUP(SUBSTITUTE(VLOOKUP(W663,#REF!,MATCH("strItemName",#REF!,0),FALSE),"SUI_",""),#REF!,2,FALSE)),"ERROR")</f>
        <v>ERROR</v>
      </c>
      <c r="Y663" s="22">
        <f t="shared" ca="1" si="34"/>
        <v>2006001</v>
      </c>
      <c r="Z663" s="134" t="str">
        <f ca="1">IFERROR(IF(Y663=0,0,VLOOKUP(SUBSTITUTE(VLOOKUP(Y663,#REF!,MATCH("strItemName",#REF!,0),FALSE),"SUI_",""),#REF!,2,FALSE)),"ERROR")</f>
        <v>ERROR</v>
      </c>
      <c r="AA663" s="22">
        <f t="shared" ca="1" si="34"/>
        <v>2006001</v>
      </c>
      <c r="AB663" s="134" t="str">
        <f ca="1">IFERROR(IF(AA663=0,0,VLOOKUP(SUBSTITUTE(VLOOKUP(AA663,#REF!,MATCH("strItemName",#REF!,0),FALSE),"SUI_",""),#REF!,2,FALSE)),"ERROR")</f>
        <v>ERROR</v>
      </c>
      <c r="AC663" s="22">
        <f t="shared" ca="1" si="34"/>
        <v>2006001</v>
      </c>
      <c r="AD663" s="134" t="str">
        <f ca="1">IFERROR(IF(AC663=0,0,VLOOKUP(SUBSTITUTE(VLOOKUP(AC663,#REF!,MATCH("strItemName",#REF!,0),FALSE),"SUI_",""),#REF!,2,FALSE)),"ERROR")</f>
        <v>ERROR</v>
      </c>
      <c r="AE663" s="22">
        <f t="shared" ca="1" si="34"/>
        <v>2006001</v>
      </c>
      <c r="AF663" s="134" t="str">
        <f ca="1">IFERROR(IF(AE663=0,0,VLOOKUP(SUBSTITUTE(VLOOKUP(AE663,#REF!,MATCH("strItemName",#REF!,0),FALSE),"SUI_",""),#REF!,2,FALSE)),"ERROR")</f>
        <v>ERROR</v>
      </c>
      <c r="AG663" s="88">
        <v>0</v>
      </c>
      <c r="AH663" s="134">
        <f>IFERROR(IF(AG663=0,0,VLOOKUP(SUBSTITUTE(VLOOKUP(AG663,#REF!,MATCH("strItemName",#REF!,0),FALSE),"SUI_",""),#REF!,2,FALSE)),"ERROR")</f>
        <v>0</v>
      </c>
      <c r="AI663" s="22">
        <f ca="1">IFERROR(IFERROR(VLOOKUP($B663,INDIRECT(VLOOKUP($E663,보상!$S:$AA,2,FALSE)),MATCH(AI$6,INDIRECT(VLOOKUP($E663,보상!$S:$AA,3,FALSE)),0),FALSE),VLOOKUP($B663,INDIRECT(VLOOKUP($E663&amp;"_U",보상!$S:$AA,2,FALSE)),MATCH(AI$6,INDIRECT(VLOOKUP($E663&amp;"_U",보상!$S:$AA,3,FALSE)),0),FALSE)),"ERROR")</f>
        <v>5</v>
      </c>
      <c r="AJ663" s="22">
        <v>0</v>
      </c>
      <c r="AK663" s="22">
        <v>0</v>
      </c>
      <c r="AL663" s="22">
        <v>0</v>
      </c>
      <c r="AM663" s="22" t="b">
        <v>0</v>
      </c>
      <c r="AN663" s="22">
        <v>0</v>
      </c>
      <c r="AO663" s="22">
        <v>0</v>
      </c>
    </row>
    <row r="664" spans="2:41" ht="16.5" customHeight="1" x14ac:dyDescent="0.3">
      <c r="B664" s="153">
        <f t="shared" si="33"/>
        <v>1095001</v>
      </c>
      <c r="C664" s="22">
        <v>1095001</v>
      </c>
      <c r="D664" s="156" t="str">
        <f ca="1">IFERROR(IFERROR(VLOOKUP($B664,INDIRECT(VLOOKUP($E664,보상!$S:$AA,2,FALSE)),MATCH(D$6,INDIRECT(VLOOKUP($E664,보상!$S:$AA,3,FALSE)),0),FALSE),VLOOKUP($B664,INDIRECT(VLOOKUP($E664&amp;"_U",보상!$S:$AA,2,FALSE)),MATCH(D$6,INDIRECT(VLOOKUP($E664&amp;"_U",보상!$S:$AA,3,FALSE)),0),FALSE)),"ERROR")</f>
        <v>서부 경계 초소의 상황</v>
      </c>
      <c r="E664" s="22" t="s">
        <v>384</v>
      </c>
      <c r="F664" s="22">
        <f>COUNTIF($C$8:$C664,$C664)</f>
        <v>1</v>
      </c>
      <c r="G664" s="22" t="b">
        <v>0</v>
      </c>
      <c r="H664" s="22">
        <v>0</v>
      </c>
      <c r="I664" s="129">
        <f>IFERROR(IF(H664=0,0,VLOOKUP(VLOOKUP(H664,#REF!,MATCH("strMailTitleID",#REF!,0),FALSE),#REF!,2,FALSE)),"ERROR")</f>
        <v>0</v>
      </c>
      <c r="J664" s="176">
        <v>0</v>
      </c>
      <c r="K664" s="129">
        <f>IFERROR(IF(J664=0,0,VLOOKUP(VLOOKUP(J664,#REF!,MATCH("strMailTitleID",#REF!,0),FALSE),#REF!,2,FALSE)),"ERROR")</f>
        <v>0</v>
      </c>
      <c r="L664" s="22">
        <f ca="1">IFERROR(IFERROR(VLOOKUP($B664,INDIRECT(VLOOKUP($E664,보상!$S:$AA,2,FALSE)),MATCH(L$6,INDIRECT(VLOOKUP($E664,보상!$S:$AA,3,FALSE)),0),FALSE),VLOOKUP($B664,INDIRECT(VLOOKUP($E664&amp;"_U",보상!$S:$AA,2,FALSE)),MATCH(L$6,INDIRECT(VLOOKUP($E664&amp;"_U",보상!$S:$AA,3,FALSE)),0),FALSE)),"ERROR")</f>
        <v>215230</v>
      </c>
      <c r="M664" s="22">
        <v>0</v>
      </c>
      <c r="N664" s="22">
        <v>0</v>
      </c>
      <c r="O664" s="22">
        <v>0</v>
      </c>
      <c r="P664" s="22" t="str">
        <f ca="1">IFERROR(IFERROR(VLOOKUP($B664,INDIRECT(VLOOKUP($E664,보상!$S:$AA,2,FALSE)),MATCH(P$6,INDIRECT(VLOOKUP($E664,보상!$S:$AA,3,FALSE)),0),FALSE),VLOOKUP($B664,INDIRECT(VLOOKUP($E664&amp;"_U",보상!$S:$AA,2,FALSE)),MATCH(P$6,INDIRECT(VLOOKUP($E664&amp;"_U",보상!$S:$AA,3,FALSE)),0),FALSE)),"ERROR")</f>
        <v>Gold</v>
      </c>
      <c r="Q664" s="22">
        <f ca="1">IFERROR(IFERROR(VLOOKUP($B664,INDIRECT(VLOOKUP($E664,보상!$S:$AA,2,FALSE)),MATCH(Q$6,INDIRECT(VLOOKUP($E664,보상!$S:$AA,3,FALSE)),0),FALSE),VLOOKUP($B664,INDIRECT(VLOOKUP($E664&amp;"_U",보상!$S:$AA,2,FALSE)),MATCH(Q$6,INDIRECT(VLOOKUP($E664&amp;"_U",보상!$S:$AA,3,FALSE)),0),FALSE)),"ERROR")</f>
        <v>51240</v>
      </c>
      <c r="R664" s="22" t="b">
        <v>0</v>
      </c>
      <c r="S664" s="22" t="b">
        <v>0</v>
      </c>
      <c r="T664" s="22">
        <f ca="1">IFERROR(IF(W664=0,0,VLOOKUP(W664,보상!$D:$K,6,FALSE)),"-")</f>
        <v>0</v>
      </c>
      <c r="U664" s="22">
        <f ca="1">IFERROR(IF(W664=0,0,VLOOKUP(W664,보상!$D:$K,7,FALSE)),"-")</f>
        <v>5250</v>
      </c>
      <c r="V664" s="22">
        <f ca="1">IFERROR(IF(W664=0,0,VLOOKUP(W664,보상!$D:$K,8,FALSE)),"-")</f>
        <v>0</v>
      </c>
      <c r="W664" s="22">
        <f ca="1">IFERROR(IFERROR(VLOOKUP($B664,INDIRECT(VLOOKUP($E664,보상!$S:$AA,2,FALSE)),MATCH(W$6,INDIRECT(VLOOKUP($E664,보상!$S:$AA,3,FALSE)),0),FALSE),VLOOKUP($B664,INDIRECT(VLOOKUP($E664&amp;"_U",보상!$S:$AA,2,FALSE)),MATCH(W$6,INDIRECT(VLOOKUP($E664&amp;"_U",보상!$S:$AA,3,FALSE)),0),FALSE)),"ERROR")</f>
        <v>243001</v>
      </c>
      <c r="X664" s="134" t="str">
        <f ca="1">IFERROR(IF(W664=0,0,VLOOKUP(SUBSTITUTE(VLOOKUP(W664,#REF!,MATCH("strItemName",#REF!,0),FALSE),"SUI_",""),#REF!,2,FALSE)),"ERROR")</f>
        <v>ERROR</v>
      </c>
      <c r="Y664" s="22">
        <f t="shared" ca="1" si="34"/>
        <v>243001</v>
      </c>
      <c r="Z664" s="134" t="str">
        <f ca="1">IFERROR(IF(Y664=0,0,VLOOKUP(SUBSTITUTE(VLOOKUP(Y664,#REF!,MATCH("strItemName",#REF!,0),FALSE),"SUI_",""),#REF!,2,FALSE)),"ERROR")</f>
        <v>ERROR</v>
      </c>
      <c r="AA664" s="22">
        <f t="shared" ca="1" si="34"/>
        <v>243001</v>
      </c>
      <c r="AB664" s="134" t="str">
        <f ca="1">IFERROR(IF(AA664=0,0,VLOOKUP(SUBSTITUTE(VLOOKUP(AA664,#REF!,MATCH("strItemName",#REF!,0),FALSE),"SUI_",""),#REF!,2,FALSE)),"ERROR")</f>
        <v>ERROR</v>
      </c>
      <c r="AC664" s="22">
        <f t="shared" ca="1" si="34"/>
        <v>243001</v>
      </c>
      <c r="AD664" s="134" t="str">
        <f ca="1">IFERROR(IF(AC664=0,0,VLOOKUP(SUBSTITUTE(VLOOKUP(AC664,#REF!,MATCH("strItemName",#REF!,0),FALSE),"SUI_",""),#REF!,2,FALSE)),"ERROR")</f>
        <v>ERROR</v>
      </c>
      <c r="AE664" s="22">
        <f t="shared" ca="1" si="34"/>
        <v>243001</v>
      </c>
      <c r="AF664" s="134" t="str">
        <f ca="1">IFERROR(IF(AE664=0,0,VLOOKUP(SUBSTITUTE(VLOOKUP(AE664,#REF!,MATCH("strItemName",#REF!,0),FALSE),"SUI_",""),#REF!,2,FALSE)),"ERROR")</f>
        <v>ERROR</v>
      </c>
      <c r="AG664" s="88">
        <v>0</v>
      </c>
      <c r="AH664" s="134">
        <f>IFERROR(IF(AG664=0,0,VLOOKUP(SUBSTITUTE(VLOOKUP(AG664,#REF!,MATCH("strItemName",#REF!,0),FALSE),"SUI_",""),#REF!,2,FALSE)),"ERROR")</f>
        <v>0</v>
      </c>
      <c r="AI664" s="22">
        <f ca="1">IFERROR(IFERROR(VLOOKUP($B664,INDIRECT(VLOOKUP($E664,보상!$S:$AA,2,FALSE)),MATCH(AI$6,INDIRECT(VLOOKUP($E664,보상!$S:$AA,3,FALSE)),0),FALSE),VLOOKUP($B664,INDIRECT(VLOOKUP($E664&amp;"_U",보상!$S:$AA,2,FALSE)),MATCH(AI$6,INDIRECT(VLOOKUP($E664&amp;"_U",보상!$S:$AA,3,FALSE)),0),FALSE)),"ERROR")</f>
        <v>1</v>
      </c>
      <c r="AJ664" s="22">
        <v>0</v>
      </c>
      <c r="AK664" s="22">
        <v>0</v>
      </c>
      <c r="AL664" s="22">
        <v>0</v>
      </c>
      <c r="AM664" s="22" t="b">
        <v>0</v>
      </c>
      <c r="AN664" s="22">
        <v>0</v>
      </c>
      <c r="AO664" s="22">
        <v>0</v>
      </c>
    </row>
    <row r="665" spans="2:41" ht="16.5" customHeight="1" x14ac:dyDescent="0.3">
      <c r="B665" s="153">
        <f t="shared" si="33"/>
        <v>1095103</v>
      </c>
      <c r="C665" s="22">
        <v>1095103</v>
      </c>
      <c r="D665" s="156" t="str">
        <f ca="1">IFERROR(IFERROR(VLOOKUP($B665,INDIRECT(VLOOKUP($E665,보상!$S:$AA,2,FALSE)),MATCH(D$6,INDIRECT(VLOOKUP($E665,보상!$S:$AA,3,FALSE)),0),FALSE),VLOOKUP($B665,INDIRECT(VLOOKUP($E665&amp;"_U",보상!$S:$AA,2,FALSE)),MATCH(D$6,INDIRECT(VLOOKUP($E665&amp;"_U",보상!$S:$AA,3,FALSE)),0),FALSE)),"ERROR")</f>
        <v>리퍼의 계획</v>
      </c>
      <c r="E665" s="22" t="s">
        <v>384</v>
      </c>
      <c r="F665" s="22">
        <f>COUNTIF($C$8:$C665,$C665)</f>
        <v>1</v>
      </c>
      <c r="G665" s="22" t="b">
        <v>0</v>
      </c>
      <c r="H665" s="22">
        <v>0</v>
      </c>
      <c r="I665" s="129">
        <f>IFERROR(IF(H665=0,0,VLOOKUP(VLOOKUP(H665,#REF!,MATCH("strMailTitleID",#REF!,0),FALSE),#REF!,2,FALSE)),"ERROR")</f>
        <v>0</v>
      </c>
      <c r="J665" s="176">
        <v>0</v>
      </c>
      <c r="K665" s="129">
        <f>IFERROR(IF(J665=0,0,VLOOKUP(VLOOKUP(J665,#REF!,MATCH("strMailTitleID",#REF!,0),FALSE),#REF!,2,FALSE)),"ERROR")</f>
        <v>0</v>
      </c>
      <c r="L665" s="22">
        <f ca="1">IFERROR(IFERROR(VLOOKUP($B665,INDIRECT(VLOOKUP($E665,보상!$S:$AA,2,FALSE)),MATCH(L$6,INDIRECT(VLOOKUP($E665,보상!$S:$AA,3,FALSE)),0),FALSE),VLOOKUP($B665,INDIRECT(VLOOKUP($E665&amp;"_U",보상!$S:$AA,2,FALSE)),MATCH(L$6,INDIRECT(VLOOKUP($E665&amp;"_U",보상!$S:$AA,3,FALSE)),0),FALSE)),"ERROR")</f>
        <v>191320</v>
      </c>
      <c r="M665" s="22">
        <v>0</v>
      </c>
      <c r="N665" s="22">
        <v>0</v>
      </c>
      <c r="O665" s="22">
        <v>0</v>
      </c>
      <c r="P665" s="22" t="str">
        <f ca="1">IFERROR(IFERROR(VLOOKUP($B665,INDIRECT(VLOOKUP($E665,보상!$S:$AA,2,FALSE)),MATCH(P$6,INDIRECT(VLOOKUP($E665,보상!$S:$AA,3,FALSE)),0),FALSE),VLOOKUP($B665,INDIRECT(VLOOKUP($E665&amp;"_U",보상!$S:$AA,2,FALSE)),MATCH(P$6,INDIRECT(VLOOKUP($E665&amp;"_U",보상!$S:$AA,3,FALSE)),0),FALSE)),"ERROR")</f>
        <v>Gold</v>
      </c>
      <c r="Q665" s="22">
        <f ca="1">IFERROR(IFERROR(VLOOKUP($B665,INDIRECT(VLOOKUP($E665,보상!$S:$AA,2,FALSE)),MATCH(Q$6,INDIRECT(VLOOKUP($E665,보상!$S:$AA,3,FALSE)),0),FALSE),VLOOKUP($B665,INDIRECT(VLOOKUP($E665&amp;"_U",보상!$S:$AA,2,FALSE)),MATCH(Q$6,INDIRECT(VLOOKUP($E665&amp;"_U",보상!$S:$AA,3,FALSE)),0),FALSE)),"ERROR")</f>
        <v>51240</v>
      </c>
      <c r="R665" s="22" t="b">
        <v>0</v>
      </c>
      <c r="S665" s="22" t="b">
        <v>0</v>
      </c>
      <c r="T665" s="22">
        <f ca="1">IFERROR(IF(W665=0,0,VLOOKUP(W665,보상!$D:$K,6,FALSE)),"-")</f>
        <v>7500</v>
      </c>
      <c r="U665" s="22">
        <f ca="1">IFERROR(IF(W665=0,0,VLOOKUP(W665,보상!$D:$K,7,FALSE)),"-")</f>
        <v>0</v>
      </c>
      <c r="V665" s="22">
        <f ca="1">IFERROR(IF(W665=0,0,VLOOKUP(W665,보상!$D:$K,8,FALSE)),"-")</f>
        <v>0</v>
      </c>
      <c r="W665" s="22">
        <f ca="1">IFERROR(IFERROR(VLOOKUP($B665,INDIRECT(VLOOKUP($E665,보상!$S:$AA,2,FALSE)),MATCH(W$6,INDIRECT(VLOOKUP($E665,보상!$S:$AA,3,FALSE)),0),FALSE),VLOOKUP($B665,INDIRECT(VLOOKUP($E665&amp;"_U",보상!$S:$AA,2,FALSE)),MATCH(W$6,INDIRECT(VLOOKUP($E665&amp;"_U",보상!$S:$AA,3,FALSE)),0),FALSE)),"ERROR")</f>
        <v>153001</v>
      </c>
      <c r="X665" s="134" t="str">
        <f ca="1">IFERROR(IF(W665=0,0,VLOOKUP(SUBSTITUTE(VLOOKUP(W665,#REF!,MATCH("strItemName",#REF!,0),FALSE),"SUI_",""),#REF!,2,FALSE)),"ERROR")</f>
        <v>ERROR</v>
      </c>
      <c r="Y665" s="22">
        <f t="shared" ca="1" si="34"/>
        <v>153001</v>
      </c>
      <c r="Z665" s="134" t="str">
        <f ca="1">IFERROR(IF(Y665=0,0,VLOOKUP(SUBSTITUTE(VLOOKUP(Y665,#REF!,MATCH("strItemName",#REF!,0),FALSE),"SUI_",""),#REF!,2,FALSE)),"ERROR")</f>
        <v>ERROR</v>
      </c>
      <c r="AA665" s="22">
        <f t="shared" ca="1" si="34"/>
        <v>153001</v>
      </c>
      <c r="AB665" s="134" t="str">
        <f ca="1">IFERROR(IF(AA665=0,0,VLOOKUP(SUBSTITUTE(VLOOKUP(AA665,#REF!,MATCH("strItemName",#REF!,0),FALSE),"SUI_",""),#REF!,2,FALSE)),"ERROR")</f>
        <v>ERROR</v>
      </c>
      <c r="AC665" s="22">
        <f t="shared" ca="1" si="34"/>
        <v>153001</v>
      </c>
      <c r="AD665" s="134" t="str">
        <f ca="1">IFERROR(IF(AC665=0,0,VLOOKUP(SUBSTITUTE(VLOOKUP(AC665,#REF!,MATCH("strItemName",#REF!,0),FALSE),"SUI_",""),#REF!,2,FALSE)),"ERROR")</f>
        <v>ERROR</v>
      </c>
      <c r="AE665" s="22">
        <f t="shared" ca="1" si="34"/>
        <v>153001</v>
      </c>
      <c r="AF665" s="134" t="str">
        <f ca="1">IFERROR(IF(AE665=0,0,VLOOKUP(SUBSTITUTE(VLOOKUP(AE665,#REF!,MATCH("strItemName",#REF!,0),FALSE),"SUI_",""),#REF!,2,FALSE)),"ERROR")</f>
        <v>ERROR</v>
      </c>
      <c r="AG665" s="88">
        <v>0</v>
      </c>
      <c r="AH665" s="134">
        <f>IFERROR(IF(AG665=0,0,VLOOKUP(SUBSTITUTE(VLOOKUP(AG665,#REF!,MATCH("strItemName",#REF!,0),FALSE),"SUI_",""),#REF!,2,FALSE)),"ERROR")</f>
        <v>0</v>
      </c>
      <c r="AI665" s="22">
        <f ca="1">IFERROR(IFERROR(VLOOKUP($B665,INDIRECT(VLOOKUP($E665,보상!$S:$AA,2,FALSE)),MATCH(AI$6,INDIRECT(VLOOKUP($E665,보상!$S:$AA,3,FALSE)),0),FALSE),VLOOKUP($B665,INDIRECT(VLOOKUP($E665&amp;"_U",보상!$S:$AA,2,FALSE)),MATCH(AI$6,INDIRECT(VLOOKUP($E665&amp;"_U",보상!$S:$AA,3,FALSE)),0),FALSE)),"ERROR")</f>
        <v>1</v>
      </c>
      <c r="AJ665" s="22">
        <v>0</v>
      </c>
      <c r="AK665" s="22">
        <v>0</v>
      </c>
      <c r="AL665" s="22">
        <v>0</v>
      </c>
      <c r="AM665" s="22" t="b">
        <v>0</v>
      </c>
      <c r="AN665" s="22">
        <v>0</v>
      </c>
      <c r="AO665" s="22">
        <v>0</v>
      </c>
    </row>
    <row r="666" spans="2:41" ht="16.5" customHeight="1" x14ac:dyDescent="0.3">
      <c r="B666" s="153">
        <f t="shared" si="33"/>
        <v>1095203</v>
      </c>
      <c r="C666" s="22">
        <v>1095203</v>
      </c>
      <c r="D666" s="156" t="str">
        <f ca="1">IFERROR(IFERROR(VLOOKUP($B666,INDIRECT(VLOOKUP($E666,보상!$S:$AA,2,FALSE)),MATCH(D$6,INDIRECT(VLOOKUP($E666,보상!$S:$AA,3,FALSE)),0),FALSE),VLOOKUP($B666,INDIRECT(VLOOKUP($E666&amp;"_U",보상!$S:$AA,2,FALSE)),MATCH(D$6,INDIRECT(VLOOKUP($E666&amp;"_U",보상!$S:$AA,3,FALSE)),0),FALSE)),"ERROR")</f>
        <v>세르비오의 행방 쫓기</v>
      </c>
      <c r="E666" s="22" t="s">
        <v>384</v>
      </c>
      <c r="F666" s="22">
        <f>COUNTIF($C$8:$C666,$C666)</f>
        <v>1</v>
      </c>
      <c r="G666" s="22" t="b">
        <v>0</v>
      </c>
      <c r="H666" s="22">
        <v>0</v>
      </c>
      <c r="I666" s="129">
        <f>IFERROR(IF(H666=0,0,VLOOKUP(VLOOKUP(H666,#REF!,MATCH("strMailTitleID",#REF!,0),FALSE),#REF!,2,FALSE)),"ERROR")</f>
        <v>0</v>
      </c>
      <c r="J666" s="176">
        <v>0</v>
      </c>
      <c r="K666" s="129">
        <f>IFERROR(IF(J666=0,0,VLOOKUP(VLOOKUP(J666,#REF!,MATCH("strMailTitleID",#REF!,0),FALSE),#REF!,2,FALSE)),"ERROR")</f>
        <v>0</v>
      </c>
      <c r="L666" s="22">
        <f ca="1">IFERROR(IFERROR(VLOOKUP($B666,INDIRECT(VLOOKUP($E666,보상!$S:$AA,2,FALSE)),MATCH(L$6,INDIRECT(VLOOKUP($E666,보상!$S:$AA,3,FALSE)),0),FALSE),VLOOKUP($B666,INDIRECT(VLOOKUP($E666&amp;"_U",보상!$S:$AA,2,FALSE)),MATCH(L$6,INDIRECT(VLOOKUP($E666&amp;"_U",보상!$S:$AA,3,FALSE)),0),FALSE)),"ERROR")</f>
        <v>215230</v>
      </c>
      <c r="M666" s="22">
        <v>0</v>
      </c>
      <c r="N666" s="22">
        <v>0</v>
      </c>
      <c r="O666" s="22">
        <v>0</v>
      </c>
      <c r="P666" s="22" t="str">
        <f ca="1">IFERROR(IFERROR(VLOOKUP($B666,INDIRECT(VLOOKUP($E666,보상!$S:$AA,2,FALSE)),MATCH(P$6,INDIRECT(VLOOKUP($E666,보상!$S:$AA,3,FALSE)),0),FALSE),VLOOKUP($B666,INDIRECT(VLOOKUP($E666&amp;"_U",보상!$S:$AA,2,FALSE)),MATCH(P$6,INDIRECT(VLOOKUP($E666&amp;"_U",보상!$S:$AA,3,FALSE)),0),FALSE)),"ERROR")</f>
        <v>Gold</v>
      </c>
      <c r="Q666" s="22">
        <f ca="1">IFERROR(IFERROR(VLOOKUP($B666,INDIRECT(VLOOKUP($E666,보상!$S:$AA,2,FALSE)),MATCH(Q$6,INDIRECT(VLOOKUP($E666,보상!$S:$AA,3,FALSE)),0),FALSE),VLOOKUP($B666,INDIRECT(VLOOKUP($E666&amp;"_U",보상!$S:$AA,2,FALSE)),MATCH(Q$6,INDIRECT(VLOOKUP($E666&amp;"_U",보상!$S:$AA,3,FALSE)),0),FALSE)),"ERROR")</f>
        <v>51240</v>
      </c>
      <c r="R666" s="22" t="b">
        <v>0</v>
      </c>
      <c r="S666" s="22" t="b">
        <v>0</v>
      </c>
      <c r="T666" s="22">
        <f ca="1">IFERROR(IF(W666=0,0,VLOOKUP(W666,보상!$D:$K,6,FALSE)),"-")</f>
        <v>0</v>
      </c>
      <c r="U666" s="22">
        <f ca="1">IFERROR(IF(W666=0,0,VLOOKUP(W666,보상!$D:$K,7,FALSE)),"-")</f>
        <v>5250</v>
      </c>
      <c r="V666" s="22">
        <f ca="1">IFERROR(IF(W666=0,0,VLOOKUP(W666,보상!$D:$K,8,FALSE)),"-")</f>
        <v>0</v>
      </c>
      <c r="W666" s="22">
        <f ca="1">IFERROR(IFERROR(VLOOKUP($B666,INDIRECT(VLOOKUP($E666,보상!$S:$AA,2,FALSE)),MATCH(W$6,INDIRECT(VLOOKUP($E666,보상!$S:$AA,3,FALSE)),0),FALSE),VLOOKUP($B666,INDIRECT(VLOOKUP($E666&amp;"_U",보상!$S:$AA,2,FALSE)),MATCH(W$6,INDIRECT(VLOOKUP($E666&amp;"_U",보상!$S:$AA,3,FALSE)),0),FALSE)),"ERROR")</f>
        <v>243001</v>
      </c>
      <c r="X666" s="134" t="str">
        <f ca="1">IFERROR(IF(W666=0,0,VLOOKUP(SUBSTITUTE(VLOOKUP(W666,#REF!,MATCH("strItemName",#REF!,0),FALSE),"SUI_",""),#REF!,2,FALSE)),"ERROR")</f>
        <v>ERROR</v>
      </c>
      <c r="Y666" s="22">
        <f t="shared" ca="1" si="34"/>
        <v>243001</v>
      </c>
      <c r="Z666" s="134" t="str">
        <f ca="1">IFERROR(IF(Y666=0,0,VLOOKUP(SUBSTITUTE(VLOOKUP(Y666,#REF!,MATCH("strItemName",#REF!,0),FALSE),"SUI_",""),#REF!,2,FALSE)),"ERROR")</f>
        <v>ERROR</v>
      </c>
      <c r="AA666" s="22">
        <f t="shared" ca="1" si="34"/>
        <v>243001</v>
      </c>
      <c r="AB666" s="134" t="str">
        <f ca="1">IFERROR(IF(AA666=0,0,VLOOKUP(SUBSTITUTE(VLOOKUP(AA666,#REF!,MATCH("strItemName",#REF!,0),FALSE),"SUI_",""),#REF!,2,FALSE)),"ERROR")</f>
        <v>ERROR</v>
      </c>
      <c r="AC666" s="22">
        <f t="shared" ca="1" si="34"/>
        <v>243001</v>
      </c>
      <c r="AD666" s="134" t="str">
        <f ca="1">IFERROR(IF(AC666=0,0,VLOOKUP(SUBSTITUTE(VLOOKUP(AC666,#REF!,MATCH("strItemName",#REF!,0),FALSE),"SUI_",""),#REF!,2,FALSE)),"ERROR")</f>
        <v>ERROR</v>
      </c>
      <c r="AE666" s="22">
        <f t="shared" ca="1" si="34"/>
        <v>243001</v>
      </c>
      <c r="AF666" s="134" t="str">
        <f ca="1">IFERROR(IF(AE666=0,0,VLOOKUP(SUBSTITUTE(VLOOKUP(AE666,#REF!,MATCH("strItemName",#REF!,0),FALSE),"SUI_",""),#REF!,2,FALSE)),"ERROR")</f>
        <v>ERROR</v>
      </c>
      <c r="AG666" s="88">
        <v>0</v>
      </c>
      <c r="AH666" s="134">
        <f>IFERROR(IF(AG666=0,0,VLOOKUP(SUBSTITUTE(VLOOKUP(AG666,#REF!,MATCH("strItemName",#REF!,0),FALSE),"SUI_",""),#REF!,2,FALSE)),"ERROR")</f>
        <v>0</v>
      </c>
      <c r="AI666" s="22">
        <f ca="1">IFERROR(IFERROR(VLOOKUP($B666,INDIRECT(VLOOKUP($E666,보상!$S:$AA,2,FALSE)),MATCH(AI$6,INDIRECT(VLOOKUP($E666,보상!$S:$AA,3,FALSE)),0),FALSE),VLOOKUP($B666,INDIRECT(VLOOKUP($E666&amp;"_U",보상!$S:$AA,2,FALSE)),MATCH(AI$6,INDIRECT(VLOOKUP($E666&amp;"_U",보상!$S:$AA,3,FALSE)),0),FALSE)),"ERROR")</f>
        <v>1</v>
      </c>
      <c r="AJ666" s="22">
        <v>0</v>
      </c>
      <c r="AK666" s="22">
        <v>0</v>
      </c>
      <c r="AL666" s="22">
        <v>0</v>
      </c>
      <c r="AM666" s="22" t="b">
        <v>0</v>
      </c>
      <c r="AN666" s="22">
        <v>0</v>
      </c>
      <c r="AO666" s="22">
        <v>0</v>
      </c>
    </row>
    <row r="667" spans="2:41" ht="16.5" customHeight="1" x14ac:dyDescent="0.3">
      <c r="B667" s="153">
        <f t="shared" si="33"/>
        <v>1095303</v>
      </c>
      <c r="C667" s="22">
        <v>1095303</v>
      </c>
      <c r="D667" s="156" t="str">
        <f ca="1">IFERROR(IFERROR(VLOOKUP($B667,INDIRECT(VLOOKUP($E667,보상!$S:$AA,2,FALSE)),MATCH(D$6,INDIRECT(VLOOKUP($E667,보상!$S:$AA,3,FALSE)),0),FALSE),VLOOKUP($B667,INDIRECT(VLOOKUP($E667&amp;"_U",보상!$S:$AA,2,FALSE)),MATCH(D$6,INDIRECT(VLOOKUP($E667&amp;"_U",보상!$S:$AA,3,FALSE)),0),FALSE)),"ERROR")</f>
        <v>수상한 흔적</v>
      </c>
      <c r="E667" s="22" t="s">
        <v>384</v>
      </c>
      <c r="F667" s="22">
        <f>COUNTIF($C$8:$C667,$C667)</f>
        <v>1</v>
      </c>
      <c r="G667" s="22" t="b">
        <v>0</v>
      </c>
      <c r="H667" s="22">
        <v>0</v>
      </c>
      <c r="I667" s="129">
        <f>IFERROR(IF(H667=0,0,VLOOKUP(VLOOKUP(H667,#REF!,MATCH("strMailTitleID",#REF!,0),FALSE),#REF!,2,FALSE)),"ERROR")</f>
        <v>0</v>
      </c>
      <c r="J667" s="176">
        <v>0</v>
      </c>
      <c r="K667" s="129">
        <f>IFERROR(IF(J667=0,0,VLOOKUP(VLOOKUP(J667,#REF!,MATCH("strMailTitleID",#REF!,0),FALSE),#REF!,2,FALSE)),"ERROR")</f>
        <v>0</v>
      </c>
      <c r="L667" s="22">
        <f ca="1">IFERROR(IFERROR(VLOOKUP($B667,INDIRECT(VLOOKUP($E667,보상!$S:$AA,2,FALSE)),MATCH(L$6,INDIRECT(VLOOKUP($E667,보상!$S:$AA,3,FALSE)),0),FALSE),VLOOKUP($B667,INDIRECT(VLOOKUP($E667&amp;"_U",보상!$S:$AA,2,FALSE)),MATCH(L$6,INDIRECT(VLOOKUP($E667&amp;"_U",보상!$S:$AA,3,FALSE)),0),FALSE)),"ERROR")</f>
        <v>191320</v>
      </c>
      <c r="M667" s="22">
        <v>0</v>
      </c>
      <c r="N667" s="22">
        <v>0</v>
      </c>
      <c r="O667" s="22">
        <v>0</v>
      </c>
      <c r="P667" s="22" t="str">
        <f ca="1">IFERROR(IFERROR(VLOOKUP($B667,INDIRECT(VLOOKUP($E667,보상!$S:$AA,2,FALSE)),MATCH(P$6,INDIRECT(VLOOKUP($E667,보상!$S:$AA,3,FALSE)),0),FALSE),VLOOKUP($B667,INDIRECT(VLOOKUP($E667&amp;"_U",보상!$S:$AA,2,FALSE)),MATCH(P$6,INDIRECT(VLOOKUP($E667&amp;"_U",보상!$S:$AA,3,FALSE)),0),FALSE)),"ERROR")</f>
        <v>Gold</v>
      </c>
      <c r="Q667" s="22">
        <f ca="1">IFERROR(IFERROR(VLOOKUP($B667,INDIRECT(VLOOKUP($E667,보상!$S:$AA,2,FALSE)),MATCH(Q$6,INDIRECT(VLOOKUP($E667,보상!$S:$AA,3,FALSE)),0),FALSE),VLOOKUP($B667,INDIRECT(VLOOKUP($E667&amp;"_U",보상!$S:$AA,2,FALSE)),MATCH(Q$6,INDIRECT(VLOOKUP($E667&amp;"_U",보상!$S:$AA,3,FALSE)),0),FALSE)),"ERROR")</f>
        <v>51240</v>
      </c>
      <c r="R667" s="22" t="b">
        <v>0</v>
      </c>
      <c r="S667" s="22" t="b">
        <v>0</v>
      </c>
      <c r="T667" s="22">
        <f ca="1">IFERROR(IF(W667=0,0,VLOOKUP(W667,보상!$D:$K,6,FALSE)),"-")</f>
        <v>0</v>
      </c>
      <c r="U667" s="22">
        <f ca="1">IFERROR(IF(W667=0,0,VLOOKUP(W667,보상!$D:$K,7,FALSE)),"-")</f>
        <v>0</v>
      </c>
      <c r="V667" s="22">
        <f ca="1">IFERROR(IF(W667=0,0,VLOOKUP(W667,보상!$D:$K,8,FALSE)),"-")</f>
        <v>0</v>
      </c>
      <c r="W667" s="22">
        <f ca="1">IFERROR(IFERROR(VLOOKUP($B667,INDIRECT(VLOOKUP($E667,보상!$S:$AA,2,FALSE)),MATCH(W$6,INDIRECT(VLOOKUP($E667,보상!$S:$AA,3,FALSE)),0),FALSE),VLOOKUP($B667,INDIRECT(VLOOKUP($E667&amp;"_U",보상!$S:$AA,2,FALSE)),MATCH(W$6,INDIRECT(VLOOKUP($E667&amp;"_U",보상!$S:$AA,3,FALSE)),0),FALSE)),"ERROR")</f>
        <v>4003031</v>
      </c>
      <c r="X667" s="134" t="str">
        <f ca="1">IFERROR(IF(W667=0,0,VLOOKUP(SUBSTITUTE(VLOOKUP(W667,#REF!,MATCH("strItemName",#REF!,0),FALSE),"SUI_",""),#REF!,2,FALSE)),"ERROR")</f>
        <v>ERROR</v>
      </c>
      <c r="Y667" s="22">
        <f t="shared" ca="1" si="34"/>
        <v>4003031</v>
      </c>
      <c r="Z667" s="134" t="str">
        <f ca="1">IFERROR(IF(Y667=0,0,VLOOKUP(SUBSTITUTE(VLOOKUP(Y667,#REF!,MATCH("strItemName",#REF!,0),FALSE),"SUI_",""),#REF!,2,FALSE)),"ERROR")</f>
        <v>ERROR</v>
      </c>
      <c r="AA667" s="22">
        <f t="shared" ca="1" si="34"/>
        <v>4003031</v>
      </c>
      <c r="AB667" s="134" t="str">
        <f ca="1">IFERROR(IF(AA667=0,0,VLOOKUP(SUBSTITUTE(VLOOKUP(AA667,#REF!,MATCH("strItemName",#REF!,0),FALSE),"SUI_",""),#REF!,2,FALSE)),"ERROR")</f>
        <v>ERROR</v>
      </c>
      <c r="AC667" s="22">
        <f t="shared" ca="1" si="34"/>
        <v>4003031</v>
      </c>
      <c r="AD667" s="134" t="str">
        <f ca="1">IFERROR(IF(AC667=0,0,VLOOKUP(SUBSTITUTE(VLOOKUP(AC667,#REF!,MATCH("strItemName",#REF!,0),FALSE),"SUI_",""),#REF!,2,FALSE)),"ERROR")</f>
        <v>ERROR</v>
      </c>
      <c r="AE667" s="22">
        <f t="shared" ca="1" si="34"/>
        <v>4003031</v>
      </c>
      <c r="AF667" s="134" t="str">
        <f ca="1">IFERROR(IF(AE667=0,0,VLOOKUP(SUBSTITUTE(VLOOKUP(AE667,#REF!,MATCH("strItemName",#REF!,0),FALSE),"SUI_",""),#REF!,2,FALSE)),"ERROR")</f>
        <v>ERROR</v>
      </c>
      <c r="AG667" s="88">
        <v>0</v>
      </c>
      <c r="AH667" s="134">
        <f>IFERROR(IF(AG667=0,0,VLOOKUP(SUBSTITUTE(VLOOKUP(AG667,#REF!,MATCH("strItemName",#REF!,0),FALSE),"SUI_",""),#REF!,2,FALSE)),"ERROR")</f>
        <v>0</v>
      </c>
      <c r="AI667" s="22">
        <f ca="1">IFERROR(IFERROR(VLOOKUP($B667,INDIRECT(VLOOKUP($E667,보상!$S:$AA,2,FALSE)),MATCH(AI$6,INDIRECT(VLOOKUP($E667,보상!$S:$AA,3,FALSE)),0),FALSE),VLOOKUP($B667,INDIRECT(VLOOKUP($E667&amp;"_U",보상!$S:$AA,2,FALSE)),MATCH(AI$6,INDIRECT(VLOOKUP($E667&amp;"_U",보상!$S:$AA,3,FALSE)),0),FALSE)),"ERROR")</f>
        <v>1</v>
      </c>
      <c r="AJ667" s="22">
        <v>0</v>
      </c>
      <c r="AK667" s="22">
        <v>0</v>
      </c>
      <c r="AL667" s="22">
        <v>0</v>
      </c>
      <c r="AM667" s="22" t="b">
        <v>0</v>
      </c>
      <c r="AN667" s="22">
        <v>0</v>
      </c>
      <c r="AO667" s="22">
        <v>0</v>
      </c>
    </row>
    <row r="668" spans="2:41" ht="16.5" customHeight="1" x14ac:dyDescent="0.3">
      <c r="B668" s="153">
        <f t="shared" si="33"/>
        <v>1095403</v>
      </c>
      <c r="C668" s="22">
        <v>1095403</v>
      </c>
      <c r="D668" s="156" t="str">
        <f ca="1">IFERROR(IFERROR(VLOOKUP($B668,INDIRECT(VLOOKUP($E668,보상!$S:$AA,2,FALSE)),MATCH(D$6,INDIRECT(VLOOKUP($E668,보상!$S:$AA,3,FALSE)),0),FALSE),VLOOKUP($B668,INDIRECT(VLOOKUP($E668&amp;"_U",보상!$S:$AA,2,FALSE)),MATCH(D$6,INDIRECT(VLOOKUP($E668&amp;"_U",보상!$S:$AA,3,FALSE)),0),FALSE)),"ERROR")</f>
        <v>세르비오의 추측</v>
      </c>
      <c r="E668" s="22" t="s">
        <v>384</v>
      </c>
      <c r="F668" s="22">
        <f>COUNTIF($C$8:$C668,$C668)</f>
        <v>1</v>
      </c>
      <c r="G668" s="22" t="b">
        <v>0</v>
      </c>
      <c r="H668" s="22">
        <v>0</v>
      </c>
      <c r="I668" s="129">
        <f>IFERROR(IF(H668=0,0,VLOOKUP(VLOOKUP(H668,#REF!,MATCH("strMailTitleID",#REF!,0),FALSE),#REF!,2,FALSE)),"ERROR")</f>
        <v>0</v>
      </c>
      <c r="J668" s="176">
        <v>0</v>
      </c>
      <c r="K668" s="129">
        <f>IFERROR(IF(J668=0,0,VLOOKUP(VLOOKUP(J668,#REF!,MATCH("strMailTitleID",#REF!,0),FALSE),#REF!,2,FALSE)),"ERROR")</f>
        <v>0</v>
      </c>
      <c r="L668" s="22">
        <f ca="1">IFERROR(IFERROR(VLOOKUP($B668,INDIRECT(VLOOKUP($E668,보상!$S:$AA,2,FALSE)),MATCH(L$6,INDIRECT(VLOOKUP($E668,보상!$S:$AA,3,FALSE)),0),FALSE),VLOOKUP($B668,INDIRECT(VLOOKUP($E668&amp;"_U",보상!$S:$AA,2,FALSE)),MATCH(L$6,INDIRECT(VLOOKUP($E668&amp;"_U",보상!$S:$AA,3,FALSE)),0),FALSE)),"ERROR")</f>
        <v>215230</v>
      </c>
      <c r="M668" s="22">
        <v>0</v>
      </c>
      <c r="N668" s="22">
        <v>0</v>
      </c>
      <c r="O668" s="22">
        <v>0</v>
      </c>
      <c r="P668" s="22" t="str">
        <f ca="1">IFERROR(IFERROR(VLOOKUP($B668,INDIRECT(VLOOKUP($E668,보상!$S:$AA,2,FALSE)),MATCH(P$6,INDIRECT(VLOOKUP($E668,보상!$S:$AA,3,FALSE)),0),FALSE),VLOOKUP($B668,INDIRECT(VLOOKUP($E668&amp;"_U",보상!$S:$AA,2,FALSE)),MATCH(P$6,INDIRECT(VLOOKUP($E668&amp;"_U",보상!$S:$AA,3,FALSE)),0),FALSE)),"ERROR")</f>
        <v>Gold</v>
      </c>
      <c r="Q668" s="22">
        <f ca="1">IFERROR(IFERROR(VLOOKUP($B668,INDIRECT(VLOOKUP($E668,보상!$S:$AA,2,FALSE)),MATCH(Q$6,INDIRECT(VLOOKUP($E668,보상!$S:$AA,3,FALSE)),0),FALSE),VLOOKUP($B668,INDIRECT(VLOOKUP($E668&amp;"_U",보상!$S:$AA,2,FALSE)),MATCH(Q$6,INDIRECT(VLOOKUP($E668&amp;"_U",보상!$S:$AA,3,FALSE)),0),FALSE)),"ERROR")</f>
        <v>51240</v>
      </c>
      <c r="R668" s="22" t="b">
        <v>0</v>
      </c>
      <c r="S668" s="22" t="b">
        <v>0</v>
      </c>
      <c r="T668" s="22">
        <f ca="1">IFERROR(IF(W668=0,0,VLOOKUP(W668,보상!$D:$K,6,FALSE)),"-")</f>
        <v>0</v>
      </c>
      <c r="U668" s="22">
        <f ca="1">IFERROR(IF(W668=0,0,VLOOKUP(W668,보상!$D:$K,7,FALSE)),"-")</f>
        <v>0</v>
      </c>
      <c r="V668" s="22">
        <f ca="1">IFERROR(IF(W668=0,0,VLOOKUP(W668,보상!$D:$K,8,FALSE)),"-")</f>
        <v>0</v>
      </c>
      <c r="W668" s="22">
        <f ca="1">IFERROR(IFERROR(VLOOKUP($B668,INDIRECT(VLOOKUP($E668,보상!$S:$AA,2,FALSE)),MATCH(W$6,INDIRECT(VLOOKUP($E668,보상!$S:$AA,3,FALSE)),0),FALSE),VLOOKUP($B668,INDIRECT(VLOOKUP($E668&amp;"_U",보상!$S:$AA,2,FALSE)),MATCH(W$6,INDIRECT(VLOOKUP($E668&amp;"_U",보상!$S:$AA,3,FALSE)),0),FALSE)),"ERROR")</f>
        <v>4013010</v>
      </c>
      <c r="X668" s="134" t="str">
        <f ca="1">IFERROR(IF(W668=0,0,VLOOKUP(SUBSTITUTE(VLOOKUP(W668,#REF!,MATCH("strItemName",#REF!,0),FALSE),"SUI_",""),#REF!,2,FALSE)),"ERROR")</f>
        <v>ERROR</v>
      </c>
      <c r="Y668" s="22">
        <f t="shared" ca="1" si="34"/>
        <v>4013010</v>
      </c>
      <c r="Z668" s="134" t="str">
        <f ca="1">IFERROR(IF(Y668=0,0,VLOOKUP(SUBSTITUTE(VLOOKUP(Y668,#REF!,MATCH("strItemName",#REF!,0),FALSE),"SUI_",""),#REF!,2,FALSE)),"ERROR")</f>
        <v>ERROR</v>
      </c>
      <c r="AA668" s="22">
        <f t="shared" ca="1" si="34"/>
        <v>4013010</v>
      </c>
      <c r="AB668" s="134" t="str">
        <f ca="1">IFERROR(IF(AA668=0,0,VLOOKUP(SUBSTITUTE(VLOOKUP(AA668,#REF!,MATCH("strItemName",#REF!,0),FALSE),"SUI_",""),#REF!,2,FALSE)),"ERROR")</f>
        <v>ERROR</v>
      </c>
      <c r="AC668" s="22">
        <f t="shared" ca="1" si="34"/>
        <v>4013010</v>
      </c>
      <c r="AD668" s="134" t="str">
        <f ca="1">IFERROR(IF(AC668=0,0,VLOOKUP(SUBSTITUTE(VLOOKUP(AC668,#REF!,MATCH("strItemName",#REF!,0),FALSE),"SUI_",""),#REF!,2,FALSE)),"ERROR")</f>
        <v>ERROR</v>
      </c>
      <c r="AE668" s="22">
        <f t="shared" ca="1" si="34"/>
        <v>4013010</v>
      </c>
      <c r="AF668" s="134" t="str">
        <f ca="1">IFERROR(IF(AE668=0,0,VLOOKUP(SUBSTITUTE(VLOOKUP(AE668,#REF!,MATCH("strItemName",#REF!,0),FALSE),"SUI_",""),#REF!,2,FALSE)),"ERROR")</f>
        <v>ERROR</v>
      </c>
      <c r="AG668" s="88">
        <v>0</v>
      </c>
      <c r="AH668" s="134">
        <f>IFERROR(IF(AG668=0,0,VLOOKUP(SUBSTITUTE(VLOOKUP(AG668,#REF!,MATCH("strItemName",#REF!,0),FALSE),"SUI_",""),#REF!,2,FALSE)),"ERROR")</f>
        <v>0</v>
      </c>
      <c r="AI668" s="22">
        <f ca="1">IFERROR(IFERROR(VLOOKUP($B668,INDIRECT(VLOOKUP($E668,보상!$S:$AA,2,FALSE)),MATCH(AI$6,INDIRECT(VLOOKUP($E668,보상!$S:$AA,3,FALSE)),0),FALSE),VLOOKUP($B668,INDIRECT(VLOOKUP($E668&amp;"_U",보상!$S:$AA,2,FALSE)),MATCH(AI$6,INDIRECT(VLOOKUP($E668&amp;"_U",보상!$S:$AA,3,FALSE)),0),FALSE)),"ERROR")</f>
        <v>1</v>
      </c>
      <c r="AJ668" s="22">
        <v>0</v>
      </c>
      <c r="AK668" s="22">
        <v>0</v>
      </c>
      <c r="AL668" s="22">
        <v>0</v>
      </c>
      <c r="AM668" s="22" t="b">
        <v>0</v>
      </c>
      <c r="AN668" s="22">
        <v>0</v>
      </c>
      <c r="AO668" s="22">
        <v>0</v>
      </c>
    </row>
    <row r="669" spans="2:41" ht="16.5" customHeight="1" x14ac:dyDescent="0.3">
      <c r="B669" s="153">
        <f t="shared" si="33"/>
        <v>1095503</v>
      </c>
      <c r="C669" s="22">
        <v>1095503</v>
      </c>
      <c r="D669" s="156" t="str">
        <f ca="1">IFERROR(IFERROR(VLOOKUP($B669,INDIRECT(VLOOKUP($E669,보상!$S:$AA,2,FALSE)),MATCH(D$6,INDIRECT(VLOOKUP($E669,보상!$S:$AA,3,FALSE)),0),FALSE),VLOOKUP($B669,INDIRECT(VLOOKUP($E669&amp;"_U",보상!$S:$AA,2,FALSE)),MATCH(D$6,INDIRECT(VLOOKUP($E669&amp;"_U",보상!$S:$AA,3,FALSE)),0),FALSE)),"ERROR")</f>
        <v>징벌단 첩자의 정체</v>
      </c>
      <c r="E669" s="22" t="s">
        <v>384</v>
      </c>
      <c r="F669" s="22">
        <f>COUNTIF($C$8:$C669,$C669)</f>
        <v>1</v>
      </c>
      <c r="G669" s="22" t="b">
        <v>0</v>
      </c>
      <c r="H669" s="22">
        <v>0</v>
      </c>
      <c r="I669" s="129">
        <f>IFERROR(IF(H669=0,0,VLOOKUP(VLOOKUP(H669,#REF!,MATCH("strMailTitleID",#REF!,0),FALSE),#REF!,2,FALSE)),"ERROR")</f>
        <v>0</v>
      </c>
      <c r="J669" s="176">
        <v>0</v>
      </c>
      <c r="K669" s="129">
        <f>IFERROR(IF(J669=0,0,VLOOKUP(VLOOKUP(J669,#REF!,MATCH("strMailTitleID",#REF!,0),FALSE),#REF!,2,FALSE)),"ERROR")</f>
        <v>0</v>
      </c>
      <c r="L669" s="22">
        <f ca="1">IFERROR(IFERROR(VLOOKUP($B669,INDIRECT(VLOOKUP($E669,보상!$S:$AA,2,FALSE)),MATCH(L$6,INDIRECT(VLOOKUP($E669,보상!$S:$AA,3,FALSE)),0),FALSE),VLOOKUP($B669,INDIRECT(VLOOKUP($E669&amp;"_U",보상!$S:$AA,2,FALSE)),MATCH(L$6,INDIRECT(VLOOKUP($E669&amp;"_U",보상!$S:$AA,3,FALSE)),0),FALSE)),"ERROR")</f>
        <v>191320</v>
      </c>
      <c r="M669" s="22">
        <v>0</v>
      </c>
      <c r="N669" s="22">
        <v>0</v>
      </c>
      <c r="O669" s="22">
        <v>0</v>
      </c>
      <c r="P669" s="22" t="str">
        <f ca="1">IFERROR(IFERROR(VLOOKUP($B669,INDIRECT(VLOOKUP($E669,보상!$S:$AA,2,FALSE)),MATCH(P$6,INDIRECT(VLOOKUP($E669,보상!$S:$AA,3,FALSE)),0),FALSE),VLOOKUP($B669,INDIRECT(VLOOKUP($E669&amp;"_U",보상!$S:$AA,2,FALSE)),MATCH(P$6,INDIRECT(VLOOKUP($E669&amp;"_U",보상!$S:$AA,3,FALSE)),0),FALSE)),"ERROR")</f>
        <v>Gold</v>
      </c>
      <c r="Q669" s="22">
        <f ca="1">IFERROR(IFERROR(VLOOKUP($B669,INDIRECT(VLOOKUP($E669,보상!$S:$AA,2,FALSE)),MATCH(Q$6,INDIRECT(VLOOKUP($E669,보상!$S:$AA,3,FALSE)),0),FALSE),VLOOKUP($B669,INDIRECT(VLOOKUP($E669&amp;"_U",보상!$S:$AA,2,FALSE)),MATCH(Q$6,INDIRECT(VLOOKUP($E669&amp;"_U",보상!$S:$AA,3,FALSE)),0),FALSE)),"ERROR")</f>
        <v>51240</v>
      </c>
      <c r="R669" s="22" t="b">
        <v>0</v>
      </c>
      <c r="S669" s="22" t="b">
        <v>0</v>
      </c>
      <c r="T669" s="22">
        <f ca="1">IFERROR(IF(W669=0,0,VLOOKUP(W669,보상!$D:$K,6,FALSE)),"-")</f>
        <v>0</v>
      </c>
      <c r="U669" s="22">
        <f ca="1">IFERROR(IF(W669=0,0,VLOOKUP(W669,보상!$D:$K,7,FALSE)),"-")</f>
        <v>0</v>
      </c>
      <c r="V669" s="22">
        <f ca="1">IFERROR(IF(W669=0,0,VLOOKUP(W669,보상!$D:$K,8,FALSE)),"-")</f>
        <v>0</v>
      </c>
      <c r="W669" s="22">
        <f ca="1">IFERROR(IFERROR(VLOOKUP($B669,INDIRECT(VLOOKUP($E669,보상!$S:$AA,2,FALSE)),MATCH(W$6,INDIRECT(VLOOKUP($E669,보상!$S:$AA,3,FALSE)),0),FALSE),VLOOKUP($B669,INDIRECT(VLOOKUP($E669&amp;"_U",보상!$S:$AA,2,FALSE)),MATCH(W$6,INDIRECT(VLOOKUP($E669&amp;"_U",보상!$S:$AA,3,FALSE)),0),FALSE)),"ERROR")</f>
        <v>4003031</v>
      </c>
      <c r="X669" s="134" t="str">
        <f ca="1">IFERROR(IF(W669=0,0,VLOOKUP(SUBSTITUTE(VLOOKUP(W669,#REF!,MATCH("strItemName",#REF!,0),FALSE),"SUI_",""),#REF!,2,FALSE)),"ERROR")</f>
        <v>ERROR</v>
      </c>
      <c r="Y669" s="22">
        <f t="shared" ca="1" si="34"/>
        <v>4003031</v>
      </c>
      <c r="Z669" s="134" t="str">
        <f ca="1">IFERROR(IF(Y669=0,0,VLOOKUP(SUBSTITUTE(VLOOKUP(Y669,#REF!,MATCH("strItemName",#REF!,0),FALSE),"SUI_",""),#REF!,2,FALSE)),"ERROR")</f>
        <v>ERROR</v>
      </c>
      <c r="AA669" s="22">
        <f t="shared" ca="1" si="34"/>
        <v>4003031</v>
      </c>
      <c r="AB669" s="134" t="str">
        <f ca="1">IFERROR(IF(AA669=0,0,VLOOKUP(SUBSTITUTE(VLOOKUP(AA669,#REF!,MATCH("strItemName",#REF!,0),FALSE),"SUI_",""),#REF!,2,FALSE)),"ERROR")</f>
        <v>ERROR</v>
      </c>
      <c r="AC669" s="22">
        <f t="shared" ca="1" si="34"/>
        <v>4003031</v>
      </c>
      <c r="AD669" s="134" t="str">
        <f ca="1">IFERROR(IF(AC669=0,0,VLOOKUP(SUBSTITUTE(VLOOKUP(AC669,#REF!,MATCH("strItemName",#REF!,0),FALSE),"SUI_",""),#REF!,2,FALSE)),"ERROR")</f>
        <v>ERROR</v>
      </c>
      <c r="AE669" s="22">
        <f t="shared" ca="1" si="34"/>
        <v>4003031</v>
      </c>
      <c r="AF669" s="134" t="str">
        <f ca="1">IFERROR(IF(AE669=0,0,VLOOKUP(SUBSTITUTE(VLOOKUP(AE669,#REF!,MATCH("strItemName",#REF!,0),FALSE),"SUI_",""),#REF!,2,FALSE)),"ERROR")</f>
        <v>ERROR</v>
      </c>
      <c r="AG669" s="88">
        <v>0</v>
      </c>
      <c r="AH669" s="134">
        <f>IFERROR(IF(AG669=0,0,VLOOKUP(SUBSTITUTE(VLOOKUP(AG669,#REF!,MATCH("strItemName",#REF!,0),FALSE),"SUI_",""),#REF!,2,FALSE)),"ERROR")</f>
        <v>0</v>
      </c>
      <c r="AI669" s="22">
        <f ca="1">IFERROR(IFERROR(VLOOKUP($B669,INDIRECT(VLOOKUP($E669,보상!$S:$AA,2,FALSE)),MATCH(AI$6,INDIRECT(VLOOKUP($E669,보상!$S:$AA,3,FALSE)),0),FALSE),VLOOKUP($B669,INDIRECT(VLOOKUP($E669&amp;"_U",보상!$S:$AA,2,FALSE)),MATCH(AI$6,INDIRECT(VLOOKUP($E669&amp;"_U",보상!$S:$AA,3,FALSE)),0),FALSE)),"ERROR")</f>
        <v>1</v>
      </c>
      <c r="AJ669" s="22">
        <v>0</v>
      </c>
      <c r="AK669" s="22">
        <v>0</v>
      </c>
      <c r="AL669" s="22">
        <v>0</v>
      </c>
      <c r="AM669" s="22" t="b">
        <v>0</v>
      </c>
      <c r="AN669" s="22">
        <v>0</v>
      </c>
      <c r="AO669" s="22">
        <v>0</v>
      </c>
    </row>
    <row r="670" spans="2:41" ht="16.5" customHeight="1" x14ac:dyDescent="0.3">
      <c r="B670" s="153">
        <f t="shared" si="33"/>
        <v>1095603</v>
      </c>
      <c r="C670" s="22">
        <v>1095603</v>
      </c>
      <c r="D670" s="156" t="str">
        <f ca="1">IFERROR(IFERROR(VLOOKUP($B670,INDIRECT(VLOOKUP($E670,보상!$S:$AA,2,FALSE)),MATCH(D$6,INDIRECT(VLOOKUP($E670,보상!$S:$AA,3,FALSE)),0),FALSE),VLOOKUP($B670,INDIRECT(VLOOKUP($E670&amp;"_U",보상!$S:$AA,2,FALSE)),MATCH(D$6,INDIRECT(VLOOKUP($E670&amp;"_U",보상!$S:$AA,3,FALSE)),0),FALSE)),"ERROR")</f>
        <v>일그러진 믿음</v>
      </c>
      <c r="E670" s="22" t="s">
        <v>384</v>
      </c>
      <c r="F670" s="22">
        <f>COUNTIF($C$8:$C670,$C670)</f>
        <v>1</v>
      </c>
      <c r="G670" s="22" t="b">
        <v>0</v>
      </c>
      <c r="H670" s="22">
        <v>0</v>
      </c>
      <c r="I670" s="129">
        <f>IFERROR(IF(H670=0,0,VLOOKUP(VLOOKUP(H670,#REF!,MATCH("strMailTitleID",#REF!,0),FALSE),#REF!,2,FALSE)),"ERROR")</f>
        <v>0</v>
      </c>
      <c r="J670" s="176">
        <v>0</v>
      </c>
      <c r="K670" s="129">
        <f>IFERROR(IF(J670=0,0,VLOOKUP(VLOOKUP(J670,#REF!,MATCH("strMailTitleID",#REF!,0),FALSE),#REF!,2,FALSE)),"ERROR")</f>
        <v>0</v>
      </c>
      <c r="L670" s="22">
        <f ca="1">IFERROR(IFERROR(VLOOKUP($B670,INDIRECT(VLOOKUP($E670,보상!$S:$AA,2,FALSE)),MATCH(L$6,INDIRECT(VLOOKUP($E670,보상!$S:$AA,3,FALSE)),0),FALSE),VLOOKUP($B670,INDIRECT(VLOOKUP($E670&amp;"_U",보상!$S:$AA,2,FALSE)),MATCH(L$6,INDIRECT(VLOOKUP($E670&amp;"_U",보상!$S:$AA,3,FALSE)),0),FALSE)),"ERROR")</f>
        <v>215230</v>
      </c>
      <c r="M670" s="22">
        <v>0</v>
      </c>
      <c r="N670" s="22">
        <v>0</v>
      </c>
      <c r="O670" s="22">
        <v>0</v>
      </c>
      <c r="P670" s="22" t="str">
        <f ca="1">IFERROR(IFERROR(VLOOKUP($B670,INDIRECT(VLOOKUP($E670,보상!$S:$AA,2,FALSE)),MATCH(P$6,INDIRECT(VLOOKUP($E670,보상!$S:$AA,3,FALSE)),0),FALSE),VLOOKUP($B670,INDIRECT(VLOOKUP($E670&amp;"_U",보상!$S:$AA,2,FALSE)),MATCH(P$6,INDIRECT(VLOOKUP($E670&amp;"_U",보상!$S:$AA,3,FALSE)),0),FALSE)),"ERROR")</f>
        <v>Gold</v>
      </c>
      <c r="Q670" s="22">
        <f ca="1">IFERROR(IFERROR(VLOOKUP($B670,INDIRECT(VLOOKUP($E670,보상!$S:$AA,2,FALSE)),MATCH(Q$6,INDIRECT(VLOOKUP($E670,보상!$S:$AA,3,FALSE)),0),FALSE),VLOOKUP($B670,INDIRECT(VLOOKUP($E670&amp;"_U",보상!$S:$AA,2,FALSE)),MATCH(Q$6,INDIRECT(VLOOKUP($E670&amp;"_U",보상!$S:$AA,3,FALSE)),0),FALSE)),"ERROR")</f>
        <v>51240</v>
      </c>
      <c r="R670" s="22" t="b">
        <v>0</v>
      </c>
      <c r="S670" s="22" t="b">
        <v>0</v>
      </c>
      <c r="T670" s="22">
        <f ca="1">IFERROR(IF(W670=0,0,VLOOKUP(W670,보상!$D:$K,6,FALSE)),"-")</f>
        <v>0</v>
      </c>
      <c r="U670" s="22">
        <f ca="1">IFERROR(IF(W670=0,0,VLOOKUP(W670,보상!$D:$K,7,FALSE)),"-")</f>
        <v>0</v>
      </c>
      <c r="V670" s="22">
        <f ca="1">IFERROR(IF(W670=0,0,VLOOKUP(W670,보상!$D:$K,8,FALSE)),"-")</f>
        <v>0</v>
      </c>
      <c r="W670" s="22">
        <f ca="1">IFERROR(IFERROR(VLOOKUP($B670,INDIRECT(VLOOKUP($E670,보상!$S:$AA,2,FALSE)),MATCH(W$6,INDIRECT(VLOOKUP($E670,보상!$S:$AA,3,FALSE)),0),FALSE),VLOOKUP($B670,INDIRECT(VLOOKUP($E670&amp;"_U",보상!$S:$AA,2,FALSE)),MATCH(W$6,INDIRECT(VLOOKUP($E670&amp;"_U",보상!$S:$AA,3,FALSE)),0),FALSE)),"ERROR")</f>
        <v>4003031</v>
      </c>
      <c r="X670" s="134" t="str">
        <f ca="1">IFERROR(IF(W670=0,0,VLOOKUP(SUBSTITUTE(VLOOKUP(W670,#REF!,MATCH("strItemName",#REF!,0),FALSE),"SUI_",""),#REF!,2,FALSE)),"ERROR")</f>
        <v>ERROR</v>
      </c>
      <c r="Y670" s="22">
        <f t="shared" ca="1" si="34"/>
        <v>4003031</v>
      </c>
      <c r="Z670" s="134" t="str">
        <f ca="1">IFERROR(IF(Y670=0,0,VLOOKUP(SUBSTITUTE(VLOOKUP(Y670,#REF!,MATCH("strItemName",#REF!,0),FALSE),"SUI_",""),#REF!,2,FALSE)),"ERROR")</f>
        <v>ERROR</v>
      </c>
      <c r="AA670" s="22">
        <f t="shared" ca="1" si="34"/>
        <v>4003031</v>
      </c>
      <c r="AB670" s="134" t="str">
        <f ca="1">IFERROR(IF(AA670=0,0,VLOOKUP(SUBSTITUTE(VLOOKUP(AA670,#REF!,MATCH("strItemName",#REF!,0),FALSE),"SUI_",""),#REF!,2,FALSE)),"ERROR")</f>
        <v>ERROR</v>
      </c>
      <c r="AC670" s="22">
        <f t="shared" ca="1" si="34"/>
        <v>4003031</v>
      </c>
      <c r="AD670" s="134" t="str">
        <f ca="1">IFERROR(IF(AC670=0,0,VLOOKUP(SUBSTITUTE(VLOOKUP(AC670,#REF!,MATCH("strItemName",#REF!,0),FALSE),"SUI_",""),#REF!,2,FALSE)),"ERROR")</f>
        <v>ERROR</v>
      </c>
      <c r="AE670" s="22">
        <f t="shared" ca="1" si="34"/>
        <v>4003031</v>
      </c>
      <c r="AF670" s="134" t="str">
        <f ca="1">IFERROR(IF(AE670=0,0,VLOOKUP(SUBSTITUTE(VLOOKUP(AE670,#REF!,MATCH("strItemName",#REF!,0),FALSE),"SUI_",""),#REF!,2,FALSE)),"ERROR")</f>
        <v>ERROR</v>
      </c>
      <c r="AG670" s="88">
        <v>0</v>
      </c>
      <c r="AH670" s="134">
        <f>IFERROR(IF(AG670=0,0,VLOOKUP(SUBSTITUTE(VLOOKUP(AG670,#REF!,MATCH("strItemName",#REF!,0),FALSE),"SUI_",""),#REF!,2,FALSE)),"ERROR")</f>
        <v>0</v>
      </c>
      <c r="AI670" s="22">
        <f ca="1">IFERROR(IFERROR(VLOOKUP($B670,INDIRECT(VLOOKUP($E670,보상!$S:$AA,2,FALSE)),MATCH(AI$6,INDIRECT(VLOOKUP($E670,보상!$S:$AA,3,FALSE)),0),FALSE),VLOOKUP($B670,INDIRECT(VLOOKUP($E670&amp;"_U",보상!$S:$AA,2,FALSE)),MATCH(AI$6,INDIRECT(VLOOKUP($E670&amp;"_U",보상!$S:$AA,3,FALSE)),0),FALSE)),"ERROR")</f>
        <v>1</v>
      </c>
      <c r="AJ670" s="22">
        <v>0</v>
      </c>
      <c r="AK670" s="22">
        <v>0</v>
      </c>
      <c r="AL670" s="22">
        <v>0</v>
      </c>
      <c r="AM670" s="22" t="b">
        <v>0</v>
      </c>
      <c r="AN670" s="22">
        <v>0</v>
      </c>
      <c r="AO670" s="22">
        <v>0</v>
      </c>
    </row>
    <row r="671" spans="2:41" ht="16.5" customHeight="1" x14ac:dyDescent="0.3">
      <c r="B671" s="153">
        <f t="shared" si="33"/>
        <v>1095703</v>
      </c>
      <c r="C671" s="22">
        <v>1095703</v>
      </c>
      <c r="D671" s="156" t="str">
        <f ca="1">IFERROR(IFERROR(VLOOKUP($B671,INDIRECT(VLOOKUP($E671,보상!$S:$AA,2,FALSE)),MATCH(D$6,INDIRECT(VLOOKUP($E671,보상!$S:$AA,3,FALSE)),0),FALSE),VLOOKUP($B671,INDIRECT(VLOOKUP($E671&amp;"_U",보상!$S:$AA,2,FALSE)),MATCH(D$6,INDIRECT(VLOOKUP($E671&amp;"_U",보상!$S:$AA,3,FALSE)),0),FALSE)),"ERROR")</f>
        <v>이어지는 수색</v>
      </c>
      <c r="E671" s="22" t="s">
        <v>384</v>
      </c>
      <c r="F671" s="22">
        <f>COUNTIF($C$8:$C671,$C671)</f>
        <v>1</v>
      </c>
      <c r="G671" s="22" t="b">
        <v>0</v>
      </c>
      <c r="H671" s="22">
        <v>0</v>
      </c>
      <c r="I671" s="129">
        <f>IFERROR(IF(H671=0,0,VLOOKUP(VLOOKUP(H671,#REF!,MATCH("strMailTitleID",#REF!,0),FALSE),#REF!,2,FALSE)),"ERROR")</f>
        <v>0</v>
      </c>
      <c r="J671" s="176">
        <v>0</v>
      </c>
      <c r="K671" s="129">
        <f>IFERROR(IF(J671=0,0,VLOOKUP(VLOOKUP(J671,#REF!,MATCH("strMailTitleID",#REF!,0),FALSE),#REF!,2,FALSE)),"ERROR")</f>
        <v>0</v>
      </c>
      <c r="L671" s="22">
        <f ca="1">IFERROR(IFERROR(VLOOKUP($B671,INDIRECT(VLOOKUP($E671,보상!$S:$AA,2,FALSE)),MATCH(L$6,INDIRECT(VLOOKUP($E671,보상!$S:$AA,3,FALSE)),0),FALSE),VLOOKUP($B671,INDIRECT(VLOOKUP($E671&amp;"_U",보상!$S:$AA,2,FALSE)),MATCH(L$6,INDIRECT(VLOOKUP($E671&amp;"_U",보상!$S:$AA,3,FALSE)),0),FALSE)),"ERROR")</f>
        <v>215230</v>
      </c>
      <c r="M671" s="22">
        <v>0</v>
      </c>
      <c r="N671" s="22">
        <v>0</v>
      </c>
      <c r="O671" s="22">
        <v>0</v>
      </c>
      <c r="P671" s="22" t="str">
        <f ca="1">IFERROR(IFERROR(VLOOKUP($B671,INDIRECT(VLOOKUP($E671,보상!$S:$AA,2,FALSE)),MATCH(P$6,INDIRECT(VLOOKUP($E671,보상!$S:$AA,3,FALSE)),0),FALSE),VLOOKUP($B671,INDIRECT(VLOOKUP($E671&amp;"_U",보상!$S:$AA,2,FALSE)),MATCH(P$6,INDIRECT(VLOOKUP($E671&amp;"_U",보상!$S:$AA,3,FALSE)),0),FALSE)),"ERROR")</f>
        <v>Gold</v>
      </c>
      <c r="Q671" s="22">
        <f ca="1">IFERROR(IFERROR(VLOOKUP($B671,INDIRECT(VLOOKUP($E671,보상!$S:$AA,2,FALSE)),MATCH(Q$6,INDIRECT(VLOOKUP($E671,보상!$S:$AA,3,FALSE)),0),FALSE),VLOOKUP($B671,INDIRECT(VLOOKUP($E671&amp;"_U",보상!$S:$AA,2,FALSE)),MATCH(Q$6,INDIRECT(VLOOKUP($E671&amp;"_U",보상!$S:$AA,3,FALSE)),0),FALSE)),"ERROR")</f>
        <v>51240</v>
      </c>
      <c r="R671" s="22" t="b">
        <v>0</v>
      </c>
      <c r="S671" s="22" t="b">
        <v>0</v>
      </c>
      <c r="T671" s="22">
        <f ca="1">IFERROR(IF(W671=0,0,VLOOKUP(W671,보상!$D:$K,6,FALSE)),"-")</f>
        <v>0</v>
      </c>
      <c r="U671" s="22">
        <f ca="1">IFERROR(IF(W671=0,0,VLOOKUP(W671,보상!$D:$K,7,FALSE)),"-")</f>
        <v>0</v>
      </c>
      <c r="V671" s="22">
        <f ca="1">IFERROR(IF(W671=0,0,VLOOKUP(W671,보상!$D:$K,8,FALSE)),"-")</f>
        <v>0</v>
      </c>
      <c r="W671" s="22">
        <f ca="1">IFERROR(IFERROR(VLOOKUP($B671,INDIRECT(VLOOKUP($E671,보상!$S:$AA,2,FALSE)),MATCH(W$6,INDIRECT(VLOOKUP($E671,보상!$S:$AA,3,FALSE)),0),FALSE),VLOOKUP($B671,INDIRECT(VLOOKUP($E671&amp;"_U",보상!$S:$AA,2,FALSE)),MATCH(W$6,INDIRECT(VLOOKUP($E671&amp;"_U",보상!$S:$AA,3,FALSE)),0),FALSE)),"ERROR")</f>
        <v>4003031</v>
      </c>
      <c r="X671" s="134" t="str">
        <f ca="1">IFERROR(IF(W671=0,0,VLOOKUP(SUBSTITUTE(VLOOKUP(W671,#REF!,MATCH("strItemName",#REF!,0),FALSE),"SUI_",""),#REF!,2,FALSE)),"ERROR")</f>
        <v>ERROR</v>
      </c>
      <c r="Y671" s="22">
        <f t="shared" ca="1" si="34"/>
        <v>4003031</v>
      </c>
      <c r="Z671" s="134" t="str">
        <f ca="1">IFERROR(IF(Y671=0,0,VLOOKUP(SUBSTITUTE(VLOOKUP(Y671,#REF!,MATCH("strItemName",#REF!,0),FALSE),"SUI_",""),#REF!,2,FALSE)),"ERROR")</f>
        <v>ERROR</v>
      </c>
      <c r="AA671" s="22">
        <f t="shared" ca="1" si="34"/>
        <v>4003031</v>
      </c>
      <c r="AB671" s="134" t="str">
        <f ca="1">IFERROR(IF(AA671=0,0,VLOOKUP(SUBSTITUTE(VLOOKUP(AA671,#REF!,MATCH("strItemName",#REF!,0),FALSE),"SUI_",""),#REF!,2,FALSE)),"ERROR")</f>
        <v>ERROR</v>
      </c>
      <c r="AC671" s="22">
        <f t="shared" ca="1" si="34"/>
        <v>4003031</v>
      </c>
      <c r="AD671" s="134" t="str">
        <f ca="1">IFERROR(IF(AC671=0,0,VLOOKUP(SUBSTITUTE(VLOOKUP(AC671,#REF!,MATCH("strItemName",#REF!,0),FALSE),"SUI_",""),#REF!,2,FALSE)),"ERROR")</f>
        <v>ERROR</v>
      </c>
      <c r="AE671" s="22">
        <f t="shared" ca="1" si="34"/>
        <v>4003031</v>
      </c>
      <c r="AF671" s="134" t="str">
        <f ca="1">IFERROR(IF(AE671=0,0,VLOOKUP(SUBSTITUTE(VLOOKUP(AE671,#REF!,MATCH("strItemName",#REF!,0),FALSE),"SUI_",""),#REF!,2,FALSE)),"ERROR")</f>
        <v>ERROR</v>
      </c>
      <c r="AG671" s="88">
        <v>0</v>
      </c>
      <c r="AH671" s="134">
        <f>IFERROR(IF(AG671=0,0,VLOOKUP(SUBSTITUTE(VLOOKUP(AG671,#REF!,MATCH("strItemName",#REF!,0),FALSE),"SUI_",""),#REF!,2,FALSE)),"ERROR")</f>
        <v>0</v>
      </c>
      <c r="AI671" s="22">
        <f ca="1">IFERROR(IFERROR(VLOOKUP($B671,INDIRECT(VLOOKUP($E671,보상!$S:$AA,2,FALSE)),MATCH(AI$6,INDIRECT(VLOOKUP($E671,보상!$S:$AA,3,FALSE)),0),FALSE),VLOOKUP($B671,INDIRECT(VLOOKUP($E671&amp;"_U",보상!$S:$AA,2,FALSE)),MATCH(AI$6,INDIRECT(VLOOKUP($E671&amp;"_U",보상!$S:$AA,3,FALSE)),0),FALSE)),"ERROR")</f>
        <v>1</v>
      </c>
      <c r="AJ671" s="22">
        <v>0</v>
      </c>
      <c r="AK671" s="22">
        <v>0</v>
      </c>
      <c r="AL671" s="22">
        <v>0</v>
      </c>
      <c r="AM671" s="22" t="b">
        <v>0</v>
      </c>
      <c r="AN671" s="22">
        <v>0</v>
      </c>
      <c r="AO671" s="22">
        <v>0</v>
      </c>
    </row>
    <row r="672" spans="2:41" ht="16.5" customHeight="1" x14ac:dyDescent="0.3">
      <c r="B672" s="153">
        <f t="shared" si="33"/>
        <v>1095803</v>
      </c>
      <c r="C672" s="22">
        <v>1095803</v>
      </c>
      <c r="D672" s="156" t="str">
        <f ca="1">IFERROR(IFERROR(VLOOKUP($B672,INDIRECT(VLOOKUP($E672,보상!$S:$AA,2,FALSE)),MATCH(D$6,INDIRECT(VLOOKUP($E672,보상!$S:$AA,3,FALSE)),0),FALSE),VLOOKUP($B672,INDIRECT(VLOOKUP($E672&amp;"_U",보상!$S:$AA,2,FALSE)),MATCH(D$6,INDIRECT(VLOOKUP($E672&amp;"_U",보상!$S:$AA,3,FALSE)),0),FALSE)),"ERROR")</f>
        <v>로건의 아들의 행방</v>
      </c>
      <c r="E672" s="22" t="s">
        <v>384</v>
      </c>
      <c r="F672" s="22">
        <f>COUNTIF($C$8:$C672,$C672)</f>
        <v>1</v>
      </c>
      <c r="G672" s="22" t="b">
        <v>0</v>
      </c>
      <c r="H672" s="22">
        <v>0</v>
      </c>
      <c r="I672" s="129">
        <f>IFERROR(IF(H672=0,0,VLOOKUP(VLOOKUP(H672,#REF!,MATCH("strMailTitleID",#REF!,0),FALSE),#REF!,2,FALSE)),"ERROR")</f>
        <v>0</v>
      </c>
      <c r="J672" s="176">
        <v>0</v>
      </c>
      <c r="K672" s="129">
        <f>IFERROR(IF(J672=0,0,VLOOKUP(VLOOKUP(J672,#REF!,MATCH("strMailTitleID",#REF!,0),FALSE),#REF!,2,FALSE)),"ERROR")</f>
        <v>0</v>
      </c>
      <c r="L672" s="22">
        <f ca="1">IFERROR(IFERROR(VLOOKUP($B672,INDIRECT(VLOOKUP($E672,보상!$S:$AA,2,FALSE)),MATCH(L$6,INDIRECT(VLOOKUP($E672,보상!$S:$AA,3,FALSE)),0),FALSE),VLOOKUP($B672,INDIRECT(VLOOKUP($E672&amp;"_U",보상!$S:$AA,2,FALSE)),MATCH(L$6,INDIRECT(VLOOKUP($E672&amp;"_U",보상!$S:$AA,3,FALSE)),0),FALSE)),"ERROR")</f>
        <v>191320</v>
      </c>
      <c r="M672" s="22">
        <v>0</v>
      </c>
      <c r="N672" s="22">
        <v>0</v>
      </c>
      <c r="O672" s="22">
        <v>0</v>
      </c>
      <c r="P672" s="22" t="str">
        <f ca="1">IFERROR(IFERROR(VLOOKUP($B672,INDIRECT(VLOOKUP($E672,보상!$S:$AA,2,FALSE)),MATCH(P$6,INDIRECT(VLOOKUP($E672,보상!$S:$AA,3,FALSE)),0),FALSE),VLOOKUP($B672,INDIRECT(VLOOKUP($E672&amp;"_U",보상!$S:$AA,2,FALSE)),MATCH(P$6,INDIRECT(VLOOKUP($E672&amp;"_U",보상!$S:$AA,3,FALSE)),0),FALSE)),"ERROR")</f>
        <v>Gold</v>
      </c>
      <c r="Q672" s="22">
        <f ca="1">IFERROR(IFERROR(VLOOKUP($B672,INDIRECT(VLOOKUP($E672,보상!$S:$AA,2,FALSE)),MATCH(Q$6,INDIRECT(VLOOKUP($E672,보상!$S:$AA,3,FALSE)),0),FALSE),VLOOKUP($B672,INDIRECT(VLOOKUP($E672&amp;"_U",보상!$S:$AA,2,FALSE)),MATCH(Q$6,INDIRECT(VLOOKUP($E672&amp;"_U",보상!$S:$AA,3,FALSE)),0),FALSE)),"ERROR")</f>
        <v>51240</v>
      </c>
      <c r="R672" s="22" t="b">
        <v>0</v>
      </c>
      <c r="S672" s="22" t="b">
        <v>0</v>
      </c>
      <c r="T672" s="22">
        <f ca="1">IFERROR(IF(W672=0,0,VLOOKUP(W672,보상!$D:$K,6,FALSE)),"-")</f>
        <v>0</v>
      </c>
      <c r="U672" s="22">
        <f ca="1">IFERROR(IF(W672=0,0,VLOOKUP(W672,보상!$D:$K,7,FALSE)),"-")</f>
        <v>1750</v>
      </c>
      <c r="V672" s="22">
        <f ca="1">IFERROR(IF(W672=0,0,VLOOKUP(W672,보상!$D:$K,8,FALSE)),"-")</f>
        <v>0</v>
      </c>
      <c r="W672" s="22">
        <f ca="1">IFERROR(IFERROR(VLOOKUP($B672,INDIRECT(VLOOKUP($E672,보상!$S:$AA,2,FALSE)),MATCH(W$6,INDIRECT(VLOOKUP($E672,보상!$S:$AA,3,FALSE)),0),FALSE),VLOOKUP($B672,INDIRECT(VLOOKUP($E672&amp;"_U",보상!$S:$AA,2,FALSE)),MATCH(W$6,INDIRECT(VLOOKUP($E672&amp;"_U",보상!$S:$AA,3,FALSE)),0),FALSE)),"ERROR")</f>
        <v>242001</v>
      </c>
      <c r="X672" s="134" t="str">
        <f ca="1">IFERROR(IF(W672=0,0,VLOOKUP(SUBSTITUTE(VLOOKUP(W672,#REF!,MATCH("strItemName",#REF!,0),FALSE),"SUI_",""),#REF!,2,FALSE)),"ERROR")</f>
        <v>ERROR</v>
      </c>
      <c r="Y672" s="22">
        <f t="shared" ca="1" si="34"/>
        <v>242001</v>
      </c>
      <c r="Z672" s="134" t="str">
        <f ca="1">IFERROR(IF(Y672=0,0,VLOOKUP(SUBSTITUTE(VLOOKUP(Y672,#REF!,MATCH("strItemName",#REF!,0),FALSE),"SUI_",""),#REF!,2,FALSE)),"ERROR")</f>
        <v>ERROR</v>
      </c>
      <c r="AA672" s="22">
        <f t="shared" ca="1" si="34"/>
        <v>242001</v>
      </c>
      <c r="AB672" s="134" t="str">
        <f ca="1">IFERROR(IF(AA672=0,0,VLOOKUP(SUBSTITUTE(VLOOKUP(AA672,#REF!,MATCH("strItemName",#REF!,0),FALSE),"SUI_",""),#REF!,2,FALSE)),"ERROR")</f>
        <v>ERROR</v>
      </c>
      <c r="AC672" s="22">
        <f t="shared" ca="1" si="34"/>
        <v>242001</v>
      </c>
      <c r="AD672" s="134" t="str">
        <f ca="1">IFERROR(IF(AC672=0,0,VLOOKUP(SUBSTITUTE(VLOOKUP(AC672,#REF!,MATCH("strItemName",#REF!,0),FALSE),"SUI_",""),#REF!,2,FALSE)),"ERROR")</f>
        <v>ERROR</v>
      </c>
      <c r="AE672" s="22">
        <f t="shared" ca="1" si="34"/>
        <v>242001</v>
      </c>
      <c r="AF672" s="134" t="str">
        <f ca="1">IFERROR(IF(AE672=0,0,VLOOKUP(SUBSTITUTE(VLOOKUP(AE672,#REF!,MATCH("strItemName",#REF!,0),FALSE),"SUI_",""),#REF!,2,FALSE)),"ERROR")</f>
        <v>ERROR</v>
      </c>
      <c r="AG672" s="88">
        <v>0</v>
      </c>
      <c r="AH672" s="134">
        <f>IFERROR(IF(AG672=0,0,VLOOKUP(SUBSTITUTE(VLOOKUP(AG672,#REF!,MATCH("strItemName",#REF!,0),FALSE),"SUI_",""),#REF!,2,FALSE)),"ERROR")</f>
        <v>0</v>
      </c>
      <c r="AI672" s="22">
        <f ca="1">IFERROR(IFERROR(VLOOKUP($B672,INDIRECT(VLOOKUP($E672,보상!$S:$AA,2,FALSE)),MATCH(AI$6,INDIRECT(VLOOKUP($E672,보상!$S:$AA,3,FALSE)),0),FALSE),VLOOKUP($B672,INDIRECT(VLOOKUP($E672&amp;"_U",보상!$S:$AA,2,FALSE)),MATCH(AI$6,INDIRECT(VLOOKUP($E672&amp;"_U",보상!$S:$AA,3,FALSE)),0),FALSE)),"ERROR")</f>
        <v>1</v>
      </c>
      <c r="AJ672" s="22">
        <v>0</v>
      </c>
      <c r="AK672" s="22">
        <v>0</v>
      </c>
      <c r="AL672" s="22">
        <v>0</v>
      </c>
      <c r="AM672" s="22" t="b">
        <v>0</v>
      </c>
      <c r="AN672" s="22">
        <v>0</v>
      </c>
      <c r="AO672" s="22">
        <v>0</v>
      </c>
    </row>
    <row r="673" spans="2:41" ht="16.5" customHeight="1" x14ac:dyDescent="0.3">
      <c r="B673" s="153">
        <f t="shared" si="33"/>
        <v>1095903</v>
      </c>
      <c r="C673" s="22">
        <v>1095903</v>
      </c>
      <c r="D673" s="156" t="str">
        <f ca="1">IFERROR(IFERROR(VLOOKUP($B673,INDIRECT(VLOOKUP($E673,보상!$S:$AA,2,FALSE)),MATCH(D$6,INDIRECT(VLOOKUP($E673,보상!$S:$AA,3,FALSE)),0),FALSE),VLOOKUP($B673,INDIRECT(VLOOKUP($E673&amp;"_U",보상!$S:$AA,2,FALSE)),MATCH(D$6,INDIRECT(VLOOKUP($E673&amp;"_U",보상!$S:$AA,3,FALSE)),0),FALSE)),"ERROR")</f>
        <v>로건의 아들 구출</v>
      </c>
      <c r="E673" s="22" t="s">
        <v>384</v>
      </c>
      <c r="F673" s="22">
        <f>COUNTIF($C$8:$C673,$C673)</f>
        <v>1</v>
      </c>
      <c r="G673" s="22" t="b">
        <v>0</v>
      </c>
      <c r="H673" s="22">
        <v>0</v>
      </c>
      <c r="I673" s="129">
        <f>IFERROR(IF(H673=0,0,VLOOKUP(VLOOKUP(H673,#REF!,MATCH("strMailTitleID",#REF!,0),FALSE),#REF!,2,FALSE)),"ERROR")</f>
        <v>0</v>
      </c>
      <c r="J673" s="176">
        <v>0</v>
      </c>
      <c r="K673" s="129">
        <f>IFERROR(IF(J673=0,0,VLOOKUP(VLOOKUP(J673,#REF!,MATCH("strMailTitleID",#REF!,0),FALSE),#REF!,2,FALSE)),"ERROR")</f>
        <v>0</v>
      </c>
      <c r="L673" s="22">
        <f ca="1">IFERROR(IFERROR(VLOOKUP($B673,INDIRECT(VLOOKUP($E673,보상!$S:$AA,2,FALSE)),MATCH(L$6,INDIRECT(VLOOKUP($E673,보상!$S:$AA,3,FALSE)),0),FALSE),VLOOKUP($B673,INDIRECT(VLOOKUP($E673&amp;"_U",보상!$S:$AA,2,FALSE)),MATCH(L$6,INDIRECT(VLOOKUP($E673&amp;"_U",보상!$S:$AA,3,FALSE)),0),FALSE)),"ERROR")</f>
        <v>358720</v>
      </c>
      <c r="M673" s="22">
        <v>0</v>
      </c>
      <c r="N673" s="22">
        <v>0</v>
      </c>
      <c r="O673" s="22">
        <v>0</v>
      </c>
      <c r="P673" s="22" t="str">
        <f ca="1">IFERROR(IFERROR(VLOOKUP($B673,INDIRECT(VLOOKUP($E673,보상!$S:$AA,2,FALSE)),MATCH(P$6,INDIRECT(VLOOKUP($E673,보상!$S:$AA,3,FALSE)),0),FALSE),VLOOKUP($B673,INDIRECT(VLOOKUP($E673&amp;"_U",보상!$S:$AA,2,FALSE)),MATCH(P$6,INDIRECT(VLOOKUP($E673&amp;"_U",보상!$S:$AA,3,FALSE)),0),FALSE)),"ERROR")</f>
        <v>Gold</v>
      </c>
      <c r="Q673" s="22">
        <f ca="1">IFERROR(IFERROR(VLOOKUP($B673,INDIRECT(VLOOKUP($E673,보상!$S:$AA,2,FALSE)),MATCH(Q$6,INDIRECT(VLOOKUP($E673,보상!$S:$AA,3,FALSE)),0),FALSE),VLOOKUP($B673,INDIRECT(VLOOKUP($E673&amp;"_U",보상!$S:$AA,2,FALSE)),MATCH(Q$6,INDIRECT(VLOOKUP($E673&amp;"_U",보상!$S:$AA,3,FALSE)),0),FALSE)),"ERROR")</f>
        <v>51870</v>
      </c>
      <c r="R673" s="22" t="b">
        <v>0</v>
      </c>
      <c r="S673" s="22" t="b">
        <v>0</v>
      </c>
      <c r="T673" s="22">
        <f ca="1">IFERROR(IF(W673=0,0,VLOOKUP(W673,보상!$D:$K,6,FALSE)),"-")</f>
        <v>0</v>
      </c>
      <c r="U673" s="22">
        <f ca="1">IFERROR(IF(W673=0,0,VLOOKUP(W673,보상!$D:$K,7,FALSE)),"-")</f>
        <v>0</v>
      </c>
      <c r="V673" s="22">
        <f ca="1">IFERROR(IF(W673=0,0,VLOOKUP(W673,보상!$D:$K,8,FALSE)),"-")</f>
        <v>0</v>
      </c>
      <c r="W673" s="22">
        <f ca="1">IFERROR(IFERROR(VLOOKUP($B673,INDIRECT(VLOOKUP($E673,보상!$S:$AA,2,FALSE)),MATCH(W$6,INDIRECT(VLOOKUP($E673,보상!$S:$AA,3,FALSE)),0),FALSE),VLOOKUP($B673,INDIRECT(VLOOKUP($E673&amp;"_U",보상!$S:$AA,2,FALSE)),MATCH(W$6,INDIRECT(VLOOKUP($E673&amp;"_U",보상!$S:$AA,3,FALSE)),0),FALSE)),"ERROR")</f>
        <v>2006001</v>
      </c>
      <c r="X673" s="134" t="str">
        <f ca="1">IFERROR(IF(W673=0,0,VLOOKUP(SUBSTITUTE(VLOOKUP(W673,#REF!,MATCH("strItemName",#REF!,0),FALSE),"SUI_",""),#REF!,2,FALSE)),"ERROR")</f>
        <v>ERROR</v>
      </c>
      <c r="Y673" s="22">
        <f t="shared" ca="1" si="34"/>
        <v>2006001</v>
      </c>
      <c r="Z673" s="134" t="str">
        <f ca="1">IFERROR(IF(Y673=0,0,VLOOKUP(SUBSTITUTE(VLOOKUP(Y673,#REF!,MATCH("strItemName",#REF!,0),FALSE),"SUI_",""),#REF!,2,FALSE)),"ERROR")</f>
        <v>ERROR</v>
      </c>
      <c r="AA673" s="22">
        <f t="shared" ca="1" si="34"/>
        <v>2006001</v>
      </c>
      <c r="AB673" s="134" t="str">
        <f ca="1">IFERROR(IF(AA673=0,0,VLOOKUP(SUBSTITUTE(VLOOKUP(AA673,#REF!,MATCH("strItemName",#REF!,0),FALSE),"SUI_",""),#REF!,2,FALSE)),"ERROR")</f>
        <v>ERROR</v>
      </c>
      <c r="AC673" s="22">
        <f t="shared" ca="1" si="34"/>
        <v>2006001</v>
      </c>
      <c r="AD673" s="134" t="str">
        <f ca="1">IFERROR(IF(AC673=0,0,VLOOKUP(SUBSTITUTE(VLOOKUP(AC673,#REF!,MATCH("strItemName",#REF!,0),FALSE),"SUI_",""),#REF!,2,FALSE)),"ERROR")</f>
        <v>ERROR</v>
      </c>
      <c r="AE673" s="22">
        <f t="shared" ca="1" si="34"/>
        <v>2006001</v>
      </c>
      <c r="AF673" s="134" t="str">
        <f ca="1">IFERROR(IF(AE673=0,0,VLOOKUP(SUBSTITUTE(VLOOKUP(AE673,#REF!,MATCH("strItemName",#REF!,0),FALSE),"SUI_",""),#REF!,2,FALSE)),"ERROR")</f>
        <v>ERROR</v>
      </c>
      <c r="AG673" s="88">
        <v>0</v>
      </c>
      <c r="AH673" s="134">
        <f>IFERROR(IF(AG673=0,0,VLOOKUP(SUBSTITUTE(VLOOKUP(AG673,#REF!,MATCH("strItemName",#REF!,0),FALSE),"SUI_",""),#REF!,2,FALSE)),"ERROR")</f>
        <v>0</v>
      </c>
      <c r="AI673" s="22">
        <f ca="1">IFERROR(IFERROR(VLOOKUP($B673,INDIRECT(VLOOKUP($E673,보상!$S:$AA,2,FALSE)),MATCH(AI$6,INDIRECT(VLOOKUP($E673,보상!$S:$AA,3,FALSE)),0),FALSE),VLOOKUP($B673,INDIRECT(VLOOKUP($E673&amp;"_U",보상!$S:$AA,2,FALSE)),MATCH(AI$6,INDIRECT(VLOOKUP($E673&amp;"_U",보상!$S:$AA,3,FALSE)),0),FALSE)),"ERROR")</f>
        <v>5</v>
      </c>
      <c r="AJ673" s="22">
        <v>0</v>
      </c>
      <c r="AK673" s="22">
        <v>0</v>
      </c>
      <c r="AL673" s="22">
        <v>0</v>
      </c>
      <c r="AM673" s="22" t="b">
        <v>0</v>
      </c>
      <c r="AN673" s="22">
        <v>0</v>
      </c>
      <c r="AO673" s="22">
        <v>0</v>
      </c>
    </row>
    <row r="674" spans="2:41" ht="16.5" customHeight="1" x14ac:dyDescent="0.3">
      <c r="B674" s="153">
        <f t="shared" si="33"/>
        <v>1096003</v>
      </c>
      <c r="C674" s="22">
        <v>1096003</v>
      </c>
      <c r="D674" s="156" t="str">
        <f ca="1">IFERROR(IFERROR(VLOOKUP($B674,INDIRECT(VLOOKUP($E674,보상!$S:$AA,2,FALSE)),MATCH(D$6,INDIRECT(VLOOKUP($E674,보상!$S:$AA,3,FALSE)),0),FALSE),VLOOKUP($B674,INDIRECT(VLOOKUP($E674&amp;"_U",보상!$S:$AA,2,FALSE)),MATCH(D$6,INDIRECT(VLOOKUP($E674&amp;"_U",보상!$S:$AA,3,FALSE)),0),FALSE)),"ERROR")</f>
        <v>탈출을 위한 준비</v>
      </c>
      <c r="E674" s="22" t="s">
        <v>384</v>
      </c>
      <c r="F674" s="22">
        <f>COUNTIF($C$8:$C674,$C674)</f>
        <v>1</v>
      </c>
      <c r="G674" s="22" t="b">
        <v>0</v>
      </c>
      <c r="H674" s="22">
        <v>0</v>
      </c>
      <c r="I674" s="129">
        <f>IFERROR(IF(H674=0,0,VLOOKUP(VLOOKUP(H674,#REF!,MATCH("strMailTitleID",#REF!,0),FALSE),#REF!,2,FALSE)),"ERROR")</f>
        <v>0</v>
      </c>
      <c r="J674" s="176">
        <v>0</v>
      </c>
      <c r="K674" s="129">
        <f>IFERROR(IF(J674=0,0,VLOOKUP(VLOOKUP(J674,#REF!,MATCH("strMailTitleID",#REF!,0),FALSE),#REF!,2,FALSE)),"ERROR")</f>
        <v>0</v>
      </c>
      <c r="L674" s="22">
        <f ca="1">IFERROR(IFERROR(VLOOKUP($B674,INDIRECT(VLOOKUP($E674,보상!$S:$AA,2,FALSE)),MATCH(L$6,INDIRECT(VLOOKUP($E674,보상!$S:$AA,3,FALSE)),0),FALSE),VLOOKUP($B674,INDIRECT(VLOOKUP($E674&amp;"_U",보상!$S:$AA,2,FALSE)),MATCH(L$6,INDIRECT(VLOOKUP($E674&amp;"_U",보상!$S:$AA,3,FALSE)),0),FALSE)),"ERROR")</f>
        <v>382630</v>
      </c>
      <c r="M674" s="22">
        <v>0</v>
      </c>
      <c r="N674" s="22">
        <v>0</v>
      </c>
      <c r="O674" s="22">
        <v>0</v>
      </c>
      <c r="P674" s="22" t="str">
        <f ca="1">IFERROR(IFERROR(VLOOKUP($B674,INDIRECT(VLOOKUP($E674,보상!$S:$AA,2,FALSE)),MATCH(P$6,INDIRECT(VLOOKUP($E674,보상!$S:$AA,3,FALSE)),0),FALSE),VLOOKUP($B674,INDIRECT(VLOOKUP($E674&amp;"_U",보상!$S:$AA,2,FALSE)),MATCH(P$6,INDIRECT(VLOOKUP($E674&amp;"_U",보상!$S:$AA,3,FALSE)),0),FALSE)),"ERROR")</f>
        <v>Gold</v>
      </c>
      <c r="Q674" s="22">
        <f ca="1">IFERROR(IFERROR(VLOOKUP($B674,INDIRECT(VLOOKUP($E674,보상!$S:$AA,2,FALSE)),MATCH(Q$6,INDIRECT(VLOOKUP($E674,보상!$S:$AA,3,FALSE)),0),FALSE),VLOOKUP($B674,INDIRECT(VLOOKUP($E674&amp;"_U",보상!$S:$AA,2,FALSE)),MATCH(Q$6,INDIRECT(VLOOKUP($E674&amp;"_U",보상!$S:$AA,3,FALSE)),0),FALSE)),"ERROR")</f>
        <v>51870</v>
      </c>
      <c r="R674" s="22" t="b">
        <v>0</v>
      </c>
      <c r="S674" s="22" t="b">
        <v>0</v>
      </c>
      <c r="T674" s="22">
        <f ca="1">IFERROR(IF(W674=0,0,VLOOKUP(W674,보상!$D:$K,6,FALSE)),"-")</f>
        <v>0</v>
      </c>
      <c r="U674" s="22">
        <f ca="1">IFERROR(IF(W674=0,0,VLOOKUP(W674,보상!$D:$K,7,FALSE)),"-")</f>
        <v>5250</v>
      </c>
      <c r="V674" s="22">
        <f ca="1">IFERROR(IF(W674=0,0,VLOOKUP(W674,보상!$D:$K,8,FALSE)),"-")</f>
        <v>0</v>
      </c>
      <c r="W674" s="22">
        <f ca="1">IFERROR(IFERROR(VLOOKUP($B674,INDIRECT(VLOOKUP($E674,보상!$S:$AA,2,FALSE)),MATCH(W$6,INDIRECT(VLOOKUP($E674,보상!$S:$AA,3,FALSE)),0),FALSE),VLOOKUP($B674,INDIRECT(VLOOKUP($E674&amp;"_U",보상!$S:$AA,2,FALSE)),MATCH(W$6,INDIRECT(VLOOKUP($E674&amp;"_U",보상!$S:$AA,3,FALSE)),0),FALSE)),"ERROR")</f>
        <v>243001</v>
      </c>
      <c r="X674" s="134" t="str">
        <f ca="1">IFERROR(IF(W674=0,0,VLOOKUP(SUBSTITUTE(VLOOKUP(W674,#REF!,MATCH("strItemName",#REF!,0),FALSE),"SUI_",""),#REF!,2,FALSE)),"ERROR")</f>
        <v>ERROR</v>
      </c>
      <c r="Y674" s="22">
        <f t="shared" ca="1" si="34"/>
        <v>243001</v>
      </c>
      <c r="Z674" s="134" t="str">
        <f ca="1">IFERROR(IF(Y674=0,0,VLOOKUP(SUBSTITUTE(VLOOKUP(Y674,#REF!,MATCH("strItemName",#REF!,0),FALSE),"SUI_",""),#REF!,2,FALSE)),"ERROR")</f>
        <v>ERROR</v>
      </c>
      <c r="AA674" s="22">
        <f t="shared" ca="1" si="34"/>
        <v>243001</v>
      </c>
      <c r="AB674" s="134" t="str">
        <f ca="1">IFERROR(IF(AA674=0,0,VLOOKUP(SUBSTITUTE(VLOOKUP(AA674,#REF!,MATCH("strItemName",#REF!,0),FALSE),"SUI_",""),#REF!,2,FALSE)),"ERROR")</f>
        <v>ERROR</v>
      </c>
      <c r="AC674" s="22">
        <f t="shared" ca="1" si="34"/>
        <v>243001</v>
      </c>
      <c r="AD674" s="134" t="str">
        <f ca="1">IFERROR(IF(AC674=0,0,VLOOKUP(SUBSTITUTE(VLOOKUP(AC674,#REF!,MATCH("strItemName",#REF!,0),FALSE),"SUI_",""),#REF!,2,FALSE)),"ERROR")</f>
        <v>ERROR</v>
      </c>
      <c r="AE674" s="22">
        <f t="shared" ca="1" si="34"/>
        <v>243001</v>
      </c>
      <c r="AF674" s="134" t="str">
        <f ca="1">IFERROR(IF(AE674=0,0,VLOOKUP(SUBSTITUTE(VLOOKUP(AE674,#REF!,MATCH("strItemName",#REF!,0),FALSE),"SUI_",""),#REF!,2,FALSE)),"ERROR")</f>
        <v>ERROR</v>
      </c>
      <c r="AG674" s="88">
        <v>0</v>
      </c>
      <c r="AH674" s="134">
        <f>IFERROR(IF(AG674=0,0,VLOOKUP(SUBSTITUTE(VLOOKUP(AG674,#REF!,MATCH("strItemName",#REF!,0),FALSE),"SUI_",""),#REF!,2,FALSE)),"ERROR")</f>
        <v>0</v>
      </c>
      <c r="AI674" s="22">
        <f ca="1">IFERROR(IFERROR(VLOOKUP($B674,INDIRECT(VLOOKUP($E674,보상!$S:$AA,2,FALSE)),MATCH(AI$6,INDIRECT(VLOOKUP($E674,보상!$S:$AA,3,FALSE)),0),FALSE),VLOOKUP($B674,INDIRECT(VLOOKUP($E674&amp;"_U",보상!$S:$AA,2,FALSE)),MATCH(AI$6,INDIRECT(VLOOKUP($E674&amp;"_U",보상!$S:$AA,3,FALSE)),0),FALSE)),"ERROR")</f>
        <v>1</v>
      </c>
      <c r="AJ674" s="22">
        <v>0</v>
      </c>
      <c r="AK674" s="22">
        <v>0</v>
      </c>
      <c r="AL674" s="22">
        <v>0</v>
      </c>
      <c r="AM674" s="22" t="b">
        <v>0</v>
      </c>
      <c r="AN674" s="22">
        <v>0</v>
      </c>
      <c r="AO674" s="22">
        <v>0</v>
      </c>
    </row>
    <row r="675" spans="2:41" ht="16.5" customHeight="1" x14ac:dyDescent="0.3">
      <c r="B675" s="153">
        <f t="shared" si="33"/>
        <v>1096103</v>
      </c>
      <c r="C675" s="22">
        <v>1096103</v>
      </c>
      <c r="D675" s="156" t="str">
        <f ca="1">IFERROR(IFERROR(VLOOKUP($B675,INDIRECT(VLOOKUP($E675,보상!$S:$AA,2,FALSE)),MATCH(D$6,INDIRECT(VLOOKUP($E675,보상!$S:$AA,3,FALSE)),0),FALSE),VLOOKUP($B675,INDIRECT(VLOOKUP($E675&amp;"_U",보상!$S:$AA,2,FALSE)),MATCH(D$6,INDIRECT(VLOOKUP($E675&amp;"_U",보상!$S:$AA,3,FALSE)),0),FALSE)),"ERROR")</f>
        <v>레기움 경계 지역</v>
      </c>
      <c r="E675" s="22" t="s">
        <v>384</v>
      </c>
      <c r="F675" s="22">
        <f>COUNTIF($C$8:$C675,$C675)</f>
        <v>1</v>
      </c>
      <c r="G675" s="22" t="b">
        <v>0</v>
      </c>
      <c r="H675" s="22">
        <v>0</v>
      </c>
      <c r="I675" s="129">
        <f>IFERROR(IF(H675=0,0,VLOOKUP(VLOOKUP(H675,#REF!,MATCH("strMailTitleID",#REF!,0),FALSE),#REF!,2,FALSE)),"ERROR")</f>
        <v>0</v>
      </c>
      <c r="J675" s="176">
        <v>0</v>
      </c>
      <c r="K675" s="129">
        <f>IFERROR(IF(J675=0,0,VLOOKUP(VLOOKUP(J675,#REF!,MATCH("strMailTitleID",#REF!,0),FALSE),#REF!,2,FALSE)),"ERROR")</f>
        <v>0</v>
      </c>
      <c r="L675" s="22">
        <f ca="1">IFERROR(IFERROR(VLOOKUP($B675,INDIRECT(VLOOKUP($E675,보상!$S:$AA,2,FALSE)),MATCH(L$6,INDIRECT(VLOOKUP($E675,보상!$S:$AA,3,FALSE)),0),FALSE),VLOOKUP($B675,INDIRECT(VLOOKUP($E675&amp;"_U",보상!$S:$AA,2,FALSE)),MATCH(L$6,INDIRECT(VLOOKUP($E675&amp;"_U",보상!$S:$AA,3,FALSE)),0),FALSE)),"ERROR")</f>
        <v>430460</v>
      </c>
      <c r="M675" s="22">
        <v>0</v>
      </c>
      <c r="N675" s="22">
        <v>0</v>
      </c>
      <c r="O675" s="22">
        <v>0</v>
      </c>
      <c r="P675" s="22" t="str">
        <f ca="1">IFERROR(IFERROR(VLOOKUP($B675,INDIRECT(VLOOKUP($E675,보상!$S:$AA,2,FALSE)),MATCH(P$6,INDIRECT(VLOOKUP($E675,보상!$S:$AA,3,FALSE)),0),FALSE),VLOOKUP($B675,INDIRECT(VLOOKUP($E675&amp;"_U",보상!$S:$AA,2,FALSE)),MATCH(P$6,INDIRECT(VLOOKUP($E675&amp;"_U",보상!$S:$AA,3,FALSE)),0),FALSE)),"ERROR")</f>
        <v>Gold</v>
      </c>
      <c r="Q675" s="22">
        <f ca="1">IFERROR(IFERROR(VLOOKUP($B675,INDIRECT(VLOOKUP($E675,보상!$S:$AA,2,FALSE)),MATCH(Q$6,INDIRECT(VLOOKUP($E675,보상!$S:$AA,3,FALSE)),0),FALSE),VLOOKUP($B675,INDIRECT(VLOOKUP($E675&amp;"_U",보상!$S:$AA,2,FALSE)),MATCH(Q$6,INDIRECT(VLOOKUP($E675&amp;"_U",보상!$S:$AA,3,FALSE)),0),FALSE)),"ERROR")</f>
        <v>51870</v>
      </c>
      <c r="R675" s="22" t="b">
        <v>0</v>
      </c>
      <c r="S675" s="22" t="b">
        <v>0</v>
      </c>
      <c r="T675" s="22">
        <f ca="1">IFERROR(IF(W675=0,0,VLOOKUP(W675,보상!$D:$K,6,FALSE)),"-")</f>
        <v>0</v>
      </c>
      <c r="U675" s="22">
        <f ca="1">IFERROR(IF(W675=0,0,VLOOKUP(W675,보상!$D:$K,7,FALSE)),"-")</f>
        <v>0</v>
      </c>
      <c r="V675" s="22">
        <f ca="1">IFERROR(IF(W675=0,0,VLOOKUP(W675,보상!$D:$K,8,FALSE)),"-")</f>
        <v>0</v>
      </c>
      <c r="W675" s="22">
        <f ca="1">IFERROR(IFERROR(VLOOKUP($B675,INDIRECT(VLOOKUP($E675,보상!$S:$AA,2,FALSE)),MATCH(W$6,INDIRECT(VLOOKUP($E675,보상!$S:$AA,3,FALSE)),0),FALSE),VLOOKUP($B675,INDIRECT(VLOOKUP($E675&amp;"_U",보상!$S:$AA,2,FALSE)),MATCH(W$6,INDIRECT(VLOOKUP($E675&amp;"_U",보상!$S:$AA,3,FALSE)),0),FALSE)),"ERROR")</f>
        <v>2015001</v>
      </c>
      <c r="X675" s="134" t="str">
        <f ca="1">IFERROR(IF(W675=0,0,VLOOKUP(SUBSTITUTE(VLOOKUP(W675,#REF!,MATCH("strItemName",#REF!,0),FALSE),"SUI_",""),#REF!,2,FALSE)),"ERROR")</f>
        <v>ERROR</v>
      </c>
      <c r="Y675" s="22">
        <f t="shared" ca="1" si="34"/>
        <v>2015001</v>
      </c>
      <c r="Z675" s="134" t="str">
        <f ca="1">IFERROR(IF(Y675=0,0,VLOOKUP(SUBSTITUTE(VLOOKUP(Y675,#REF!,MATCH("strItemName",#REF!,0),FALSE),"SUI_",""),#REF!,2,FALSE)),"ERROR")</f>
        <v>ERROR</v>
      </c>
      <c r="AA675" s="22">
        <f t="shared" ca="1" si="34"/>
        <v>2015001</v>
      </c>
      <c r="AB675" s="134" t="str">
        <f ca="1">IFERROR(IF(AA675=0,0,VLOOKUP(SUBSTITUTE(VLOOKUP(AA675,#REF!,MATCH("strItemName",#REF!,0),FALSE),"SUI_",""),#REF!,2,FALSE)),"ERROR")</f>
        <v>ERROR</v>
      </c>
      <c r="AC675" s="22">
        <f t="shared" ca="1" si="34"/>
        <v>2015001</v>
      </c>
      <c r="AD675" s="134" t="str">
        <f ca="1">IFERROR(IF(AC675=0,0,VLOOKUP(SUBSTITUTE(VLOOKUP(AC675,#REF!,MATCH("strItemName",#REF!,0),FALSE),"SUI_",""),#REF!,2,FALSE)),"ERROR")</f>
        <v>ERROR</v>
      </c>
      <c r="AE675" s="22">
        <f t="shared" ca="1" si="34"/>
        <v>2015001</v>
      </c>
      <c r="AF675" s="134" t="str">
        <f ca="1">IFERROR(IF(AE675=0,0,VLOOKUP(SUBSTITUTE(VLOOKUP(AE675,#REF!,MATCH("strItemName",#REF!,0),FALSE),"SUI_",""),#REF!,2,FALSE)),"ERROR")</f>
        <v>ERROR</v>
      </c>
      <c r="AG675" s="88">
        <v>0</v>
      </c>
      <c r="AH675" s="134">
        <f>IFERROR(IF(AG675=0,0,VLOOKUP(SUBSTITUTE(VLOOKUP(AG675,#REF!,MATCH("strItemName",#REF!,0),FALSE),"SUI_",""),#REF!,2,FALSE)),"ERROR")</f>
        <v>0</v>
      </c>
      <c r="AI675" s="22">
        <f ca="1">IFERROR(IFERROR(VLOOKUP($B675,INDIRECT(VLOOKUP($E675,보상!$S:$AA,2,FALSE)),MATCH(AI$6,INDIRECT(VLOOKUP($E675,보상!$S:$AA,3,FALSE)),0),FALSE),VLOOKUP($B675,INDIRECT(VLOOKUP($E675&amp;"_U",보상!$S:$AA,2,FALSE)),MATCH(AI$6,INDIRECT(VLOOKUP($E675&amp;"_U",보상!$S:$AA,3,FALSE)),0),FALSE)),"ERROR")</f>
        <v>5</v>
      </c>
      <c r="AJ675" s="22">
        <v>0</v>
      </c>
      <c r="AK675" s="22">
        <v>0</v>
      </c>
      <c r="AL675" s="22">
        <v>0</v>
      </c>
      <c r="AM675" s="22" t="b">
        <v>0</v>
      </c>
      <c r="AN675" s="22">
        <v>0</v>
      </c>
      <c r="AO675" s="22">
        <v>0</v>
      </c>
    </row>
    <row r="676" spans="2:41" ht="16.5" customHeight="1" x14ac:dyDescent="0.3">
      <c r="B676" s="153">
        <f t="shared" si="33"/>
        <v>1096203</v>
      </c>
      <c r="C676" s="22">
        <v>1096203</v>
      </c>
      <c r="D676" s="156" t="str">
        <f ca="1">IFERROR(IFERROR(VLOOKUP($B676,INDIRECT(VLOOKUP($E676,보상!$S:$AA,2,FALSE)),MATCH(D$6,INDIRECT(VLOOKUP($E676,보상!$S:$AA,3,FALSE)),0),FALSE),VLOOKUP($B676,INDIRECT(VLOOKUP($E676&amp;"_U",보상!$S:$AA,2,FALSE)),MATCH(D$6,INDIRECT(VLOOKUP($E676&amp;"_U",보상!$S:$AA,3,FALSE)),0),FALSE)),"ERROR")</f>
        <v>남하하는 야만 종족</v>
      </c>
      <c r="E676" s="22" t="s">
        <v>384</v>
      </c>
      <c r="F676" s="22">
        <f>COUNTIF($C$8:$C676,$C676)</f>
        <v>1</v>
      </c>
      <c r="G676" s="22" t="b">
        <v>0</v>
      </c>
      <c r="H676" s="22">
        <v>0</v>
      </c>
      <c r="I676" s="129">
        <f>IFERROR(IF(H676=0,0,VLOOKUP(VLOOKUP(H676,#REF!,MATCH("strMailTitleID",#REF!,0),FALSE),#REF!,2,FALSE)),"ERROR")</f>
        <v>0</v>
      </c>
      <c r="J676" s="176">
        <v>0</v>
      </c>
      <c r="K676" s="129">
        <f>IFERROR(IF(J676=0,0,VLOOKUP(VLOOKUP(J676,#REF!,MATCH("strMailTitleID",#REF!,0),FALSE),#REF!,2,FALSE)),"ERROR")</f>
        <v>0</v>
      </c>
      <c r="L676" s="22">
        <f ca="1">IFERROR(IFERROR(VLOOKUP($B676,INDIRECT(VLOOKUP($E676,보상!$S:$AA,2,FALSE)),MATCH(L$6,INDIRECT(VLOOKUP($E676,보상!$S:$AA,3,FALSE)),0),FALSE),VLOOKUP($B676,INDIRECT(VLOOKUP($E676&amp;"_U",보상!$S:$AA,2,FALSE)),MATCH(L$6,INDIRECT(VLOOKUP($E676&amp;"_U",보상!$S:$AA,3,FALSE)),0),FALSE)),"ERROR")</f>
        <v>382630</v>
      </c>
      <c r="M676" s="22">
        <v>0</v>
      </c>
      <c r="N676" s="22">
        <v>0</v>
      </c>
      <c r="O676" s="22">
        <v>0</v>
      </c>
      <c r="P676" s="22" t="str">
        <f ca="1">IFERROR(IFERROR(VLOOKUP($B676,INDIRECT(VLOOKUP($E676,보상!$S:$AA,2,FALSE)),MATCH(P$6,INDIRECT(VLOOKUP($E676,보상!$S:$AA,3,FALSE)),0),FALSE),VLOOKUP($B676,INDIRECT(VLOOKUP($E676&amp;"_U",보상!$S:$AA,2,FALSE)),MATCH(P$6,INDIRECT(VLOOKUP($E676&amp;"_U",보상!$S:$AA,3,FALSE)),0),FALSE)),"ERROR")</f>
        <v>Gold</v>
      </c>
      <c r="Q676" s="22">
        <f ca="1">IFERROR(IFERROR(VLOOKUP($B676,INDIRECT(VLOOKUP($E676,보상!$S:$AA,2,FALSE)),MATCH(Q$6,INDIRECT(VLOOKUP($E676,보상!$S:$AA,3,FALSE)),0),FALSE),VLOOKUP($B676,INDIRECT(VLOOKUP($E676&amp;"_U",보상!$S:$AA,2,FALSE)),MATCH(Q$6,INDIRECT(VLOOKUP($E676&amp;"_U",보상!$S:$AA,3,FALSE)),0),FALSE)),"ERROR")</f>
        <v>51870</v>
      </c>
      <c r="R676" s="22" t="b">
        <v>0</v>
      </c>
      <c r="S676" s="22" t="b">
        <v>0</v>
      </c>
      <c r="T676" s="22">
        <f ca="1">IFERROR(IF(W676=0,0,VLOOKUP(W676,보상!$D:$K,6,FALSE)),"-")</f>
        <v>7500</v>
      </c>
      <c r="U676" s="22">
        <f ca="1">IFERROR(IF(W676=0,0,VLOOKUP(W676,보상!$D:$K,7,FALSE)),"-")</f>
        <v>0</v>
      </c>
      <c r="V676" s="22">
        <f ca="1">IFERROR(IF(W676=0,0,VLOOKUP(W676,보상!$D:$K,8,FALSE)),"-")</f>
        <v>0</v>
      </c>
      <c r="W676" s="22">
        <f ca="1">IFERROR(IFERROR(VLOOKUP($B676,INDIRECT(VLOOKUP($E676,보상!$S:$AA,2,FALSE)),MATCH(W$6,INDIRECT(VLOOKUP($E676,보상!$S:$AA,3,FALSE)),0),FALSE),VLOOKUP($B676,INDIRECT(VLOOKUP($E676&amp;"_U",보상!$S:$AA,2,FALSE)),MATCH(W$6,INDIRECT(VLOOKUP($E676&amp;"_U",보상!$S:$AA,3,FALSE)),0),FALSE)),"ERROR")</f>
        <v>153001</v>
      </c>
      <c r="X676" s="134" t="str">
        <f ca="1">IFERROR(IF(W676=0,0,VLOOKUP(SUBSTITUTE(VLOOKUP(W676,#REF!,MATCH("strItemName",#REF!,0),FALSE),"SUI_",""),#REF!,2,FALSE)),"ERROR")</f>
        <v>ERROR</v>
      </c>
      <c r="Y676" s="22">
        <f t="shared" ca="1" si="34"/>
        <v>153001</v>
      </c>
      <c r="Z676" s="134" t="str">
        <f ca="1">IFERROR(IF(Y676=0,0,VLOOKUP(SUBSTITUTE(VLOOKUP(Y676,#REF!,MATCH("strItemName",#REF!,0),FALSE),"SUI_",""),#REF!,2,FALSE)),"ERROR")</f>
        <v>ERROR</v>
      </c>
      <c r="AA676" s="22">
        <f t="shared" ca="1" si="34"/>
        <v>153001</v>
      </c>
      <c r="AB676" s="134" t="str">
        <f ca="1">IFERROR(IF(AA676=0,0,VLOOKUP(SUBSTITUTE(VLOOKUP(AA676,#REF!,MATCH("strItemName",#REF!,0),FALSE),"SUI_",""),#REF!,2,FALSE)),"ERROR")</f>
        <v>ERROR</v>
      </c>
      <c r="AC676" s="22">
        <f t="shared" ca="1" si="34"/>
        <v>153001</v>
      </c>
      <c r="AD676" s="134" t="str">
        <f ca="1">IFERROR(IF(AC676=0,0,VLOOKUP(SUBSTITUTE(VLOOKUP(AC676,#REF!,MATCH("strItemName",#REF!,0),FALSE),"SUI_",""),#REF!,2,FALSE)),"ERROR")</f>
        <v>ERROR</v>
      </c>
      <c r="AE676" s="22">
        <f t="shared" ca="1" si="34"/>
        <v>153001</v>
      </c>
      <c r="AF676" s="134" t="str">
        <f ca="1">IFERROR(IF(AE676=0,0,VLOOKUP(SUBSTITUTE(VLOOKUP(AE676,#REF!,MATCH("strItemName",#REF!,0),FALSE),"SUI_",""),#REF!,2,FALSE)),"ERROR")</f>
        <v>ERROR</v>
      </c>
      <c r="AG676" s="88">
        <v>0</v>
      </c>
      <c r="AH676" s="134">
        <f>IFERROR(IF(AG676=0,0,VLOOKUP(SUBSTITUTE(VLOOKUP(AG676,#REF!,MATCH("strItemName",#REF!,0),FALSE),"SUI_",""),#REF!,2,FALSE)),"ERROR")</f>
        <v>0</v>
      </c>
      <c r="AI676" s="22">
        <f ca="1">IFERROR(IFERROR(VLOOKUP($B676,INDIRECT(VLOOKUP($E676,보상!$S:$AA,2,FALSE)),MATCH(AI$6,INDIRECT(VLOOKUP($E676,보상!$S:$AA,3,FALSE)),0),FALSE),VLOOKUP($B676,INDIRECT(VLOOKUP($E676&amp;"_U",보상!$S:$AA,2,FALSE)),MATCH(AI$6,INDIRECT(VLOOKUP($E676&amp;"_U",보상!$S:$AA,3,FALSE)),0),FALSE)),"ERROR")</f>
        <v>1</v>
      </c>
      <c r="AJ676" s="22">
        <v>0</v>
      </c>
      <c r="AK676" s="22">
        <v>0</v>
      </c>
      <c r="AL676" s="22">
        <v>0</v>
      </c>
      <c r="AM676" s="22" t="b">
        <v>0</v>
      </c>
      <c r="AN676" s="22">
        <v>0</v>
      </c>
      <c r="AO676" s="22">
        <v>0</v>
      </c>
    </row>
    <row r="677" spans="2:41" ht="16.5" customHeight="1" x14ac:dyDescent="0.3">
      <c r="B677" s="153">
        <f t="shared" si="33"/>
        <v>1096303</v>
      </c>
      <c r="C677" s="22">
        <v>1096303</v>
      </c>
      <c r="D677" s="156" t="str">
        <f ca="1">IFERROR(IFERROR(VLOOKUP($B677,INDIRECT(VLOOKUP($E677,보상!$S:$AA,2,FALSE)),MATCH(D$6,INDIRECT(VLOOKUP($E677,보상!$S:$AA,3,FALSE)),0),FALSE),VLOOKUP($B677,INDIRECT(VLOOKUP($E677&amp;"_U",보상!$S:$AA,2,FALSE)),MATCH(D$6,INDIRECT(VLOOKUP($E677&amp;"_U",보상!$S:$AA,3,FALSE)),0),FALSE)),"ERROR")</f>
        <v>경계 지역 내부로 진입</v>
      </c>
      <c r="E677" s="22" t="s">
        <v>384</v>
      </c>
      <c r="F677" s="22">
        <f>COUNTIF($C$8:$C677,$C677)</f>
        <v>1</v>
      </c>
      <c r="G677" s="22" t="b">
        <v>0</v>
      </c>
      <c r="H677" s="22">
        <v>0</v>
      </c>
      <c r="I677" s="129">
        <f>IFERROR(IF(H677=0,0,VLOOKUP(VLOOKUP(H677,#REF!,MATCH("strMailTitleID",#REF!,0),FALSE),#REF!,2,FALSE)),"ERROR")</f>
        <v>0</v>
      </c>
      <c r="J677" s="176">
        <v>0</v>
      </c>
      <c r="K677" s="129">
        <f>IFERROR(IF(J677=0,0,VLOOKUP(VLOOKUP(J677,#REF!,MATCH("strMailTitleID",#REF!,0),FALSE),#REF!,2,FALSE)),"ERROR")</f>
        <v>0</v>
      </c>
      <c r="L677" s="22">
        <f ca="1">IFERROR(IFERROR(VLOOKUP($B677,INDIRECT(VLOOKUP($E677,보상!$S:$AA,2,FALSE)),MATCH(L$6,INDIRECT(VLOOKUP($E677,보상!$S:$AA,3,FALSE)),0),FALSE),VLOOKUP($B677,INDIRECT(VLOOKUP($E677&amp;"_U",보상!$S:$AA,2,FALSE)),MATCH(L$6,INDIRECT(VLOOKUP($E677&amp;"_U",보상!$S:$AA,3,FALSE)),0),FALSE)),"ERROR")</f>
        <v>430460</v>
      </c>
      <c r="M677" s="22">
        <v>0</v>
      </c>
      <c r="N677" s="22">
        <v>0</v>
      </c>
      <c r="O677" s="22">
        <v>0</v>
      </c>
      <c r="P677" s="22" t="str">
        <f ca="1">IFERROR(IFERROR(VLOOKUP($B677,INDIRECT(VLOOKUP($E677,보상!$S:$AA,2,FALSE)),MATCH(P$6,INDIRECT(VLOOKUP($E677,보상!$S:$AA,3,FALSE)),0),FALSE),VLOOKUP($B677,INDIRECT(VLOOKUP($E677&amp;"_U",보상!$S:$AA,2,FALSE)),MATCH(P$6,INDIRECT(VLOOKUP($E677&amp;"_U",보상!$S:$AA,3,FALSE)),0),FALSE)),"ERROR")</f>
        <v>Gold</v>
      </c>
      <c r="Q677" s="22">
        <f ca="1">IFERROR(IFERROR(VLOOKUP($B677,INDIRECT(VLOOKUP($E677,보상!$S:$AA,2,FALSE)),MATCH(Q$6,INDIRECT(VLOOKUP($E677,보상!$S:$AA,3,FALSE)),0),FALSE),VLOOKUP($B677,INDIRECT(VLOOKUP($E677&amp;"_U",보상!$S:$AA,2,FALSE)),MATCH(Q$6,INDIRECT(VLOOKUP($E677&amp;"_U",보상!$S:$AA,3,FALSE)),0),FALSE)),"ERROR")</f>
        <v>51870</v>
      </c>
      <c r="R677" s="22" t="b">
        <v>0</v>
      </c>
      <c r="S677" s="22" t="b">
        <v>0</v>
      </c>
      <c r="T677" s="22">
        <f ca="1">IFERROR(IF(W677=0,0,VLOOKUP(W677,보상!$D:$K,6,FALSE)),"-")</f>
        <v>0</v>
      </c>
      <c r="U677" s="22">
        <f ca="1">IFERROR(IF(W677=0,0,VLOOKUP(W677,보상!$D:$K,7,FALSE)),"-")</f>
        <v>5250</v>
      </c>
      <c r="V677" s="22">
        <f ca="1">IFERROR(IF(W677=0,0,VLOOKUP(W677,보상!$D:$K,8,FALSE)),"-")</f>
        <v>0</v>
      </c>
      <c r="W677" s="22">
        <f ca="1">IFERROR(IFERROR(VLOOKUP($B677,INDIRECT(VLOOKUP($E677,보상!$S:$AA,2,FALSE)),MATCH(W$6,INDIRECT(VLOOKUP($E677,보상!$S:$AA,3,FALSE)),0),FALSE),VLOOKUP($B677,INDIRECT(VLOOKUP($E677&amp;"_U",보상!$S:$AA,2,FALSE)),MATCH(W$6,INDIRECT(VLOOKUP($E677&amp;"_U",보상!$S:$AA,3,FALSE)),0),FALSE)),"ERROR")</f>
        <v>243001</v>
      </c>
      <c r="X677" s="134" t="str">
        <f ca="1">IFERROR(IF(W677=0,0,VLOOKUP(SUBSTITUTE(VLOOKUP(W677,#REF!,MATCH("strItemName",#REF!,0),FALSE),"SUI_",""),#REF!,2,FALSE)),"ERROR")</f>
        <v>ERROR</v>
      </c>
      <c r="Y677" s="22">
        <f t="shared" ca="1" si="34"/>
        <v>243001</v>
      </c>
      <c r="Z677" s="134" t="str">
        <f ca="1">IFERROR(IF(Y677=0,0,VLOOKUP(SUBSTITUTE(VLOOKUP(Y677,#REF!,MATCH("strItemName",#REF!,0),FALSE),"SUI_",""),#REF!,2,FALSE)),"ERROR")</f>
        <v>ERROR</v>
      </c>
      <c r="AA677" s="22">
        <f t="shared" ca="1" si="34"/>
        <v>243001</v>
      </c>
      <c r="AB677" s="134" t="str">
        <f ca="1">IFERROR(IF(AA677=0,0,VLOOKUP(SUBSTITUTE(VLOOKUP(AA677,#REF!,MATCH("strItemName",#REF!,0),FALSE),"SUI_",""),#REF!,2,FALSE)),"ERROR")</f>
        <v>ERROR</v>
      </c>
      <c r="AC677" s="22">
        <f t="shared" ca="1" si="34"/>
        <v>243001</v>
      </c>
      <c r="AD677" s="134" t="str">
        <f ca="1">IFERROR(IF(AC677=0,0,VLOOKUP(SUBSTITUTE(VLOOKUP(AC677,#REF!,MATCH("strItemName",#REF!,0),FALSE),"SUI_",""),#REF!,2,FALSE)),"ERROR")</f>
        <v>ERROR</v>
      </c>
      <c r="AE677" s="22">
        <f t="shared" ca="1" si="34"/>
        <v>243001</v>
      </c>
      <c r="AF677" s="134" t="str">
        <f ca="1">IFERROR(IF(AE677=0,0,VLOOKUP(SUBSTITUTE(VLOOKUP(AE677,#REF!,MATCH("strItemName",#REF!,0),FALSE),"SUI_",""),#REF!,2,FALSE)),"ERROR")</f>
        <v>ERROR</v>
      </c>
      <c r="AG677" s="88">
        <v>0</v>
      </c>
      <c r="AH677" s="134">
        <f>IFERROR(IF(AG677=0,0,VLOOKUP(SUBSTITUTE(VLOOKUP(AG677,#REF!,MATCH("strItemName",#REF!,0),FALSE),"SUI_",""),#REF!,2,FALSE)),"ERROR")</f>
        <v>0</v>
      </c>
      <c r="AI677" s="22">
        <f ca="1">IFERROR(IFERROR(VLOOKUP($B677,INDIRECT(VLOOKUP($E677,보상!$S:$AA,2,FALSE)),MATCH(AI$6,INDIRECT(VLOOKUP($E677,보상!$S:$AA,3,FALSE)),0),FALSE),VLOOKUP($B677,INDIRECT(VLOOKUP($E677&amp;"_U",보상!$S:$AA,2,FALSE)),MATCH(AI$6,INDIRECT(VLOOKUP($E677&amp;"_U",보상!$S:$AA,3,FALSE)),0),FALSE)),"ERROR")</f>
        <v>1</v>
      </c>
      <c r="AJ677" s="22">
        <v>0</v>
      </c>
      <c r="AK677" s="22">
        <v>0</v>
      </c>
      <c r="AL677" s="22">
        <v>0</v>
      </c>
      <c r="AM677" s="22" t="b">
        <v>0</v>
      </c>
      <c r="AN677" s="22">
        <v>0</v>
      </c>
      <c r="AO677" s="22">
        <v>0</v>
      </c>
    </row>
    <row r="678" spans="2:41" ht="16.5" customHeight="1" x14ac:dyDescent="0.3">
      <c r="B678" s="153">
        <f t="shared" si="33"/>
        <v>1096403</v>
      </c>
      <c r="C678" s="22">
        <v>1096403</v>
      </c>
      <c r="D678" s="156" t="str">
        <f ca="1">IFERROR(IFERROR(VLOOKUP($B678,INDIRECT(VLOOKUP($E678,보상!$S:$AA,2,FALSE)),MATCH(D$6,INDIRECT(VLOOKUP($E678,보상!$S:$AA,3,FALSE)),0),FALSE),VLOOKUP($B678,INDIRECT(VLOOKUP($E678&amp;"_U",보상!$S:$AA,2,FALSE)),MATCH(D$6,INDIRECT(VLOOKUP($E678&amp;"_U",보상!$S:$AA,3,FALSE)),0),FALSE)),"ERROR")</f>
        <v>그란디스의 정체</v>
      </c>
      <c r="E678" s="22" t="s">
        <v>384</v>
      </c>
      <c r="F678" s="22">
        <f>COUNTIF($C$8:$C678,$C678)</f>
        <v>1</v>
      </c>
      <c r="G678" s="22" t="b">
        <v>0</v>
      </c>
      <c r="H678" s="22">
        <v>0</v>
      </c>
      <c r="I678" s="129">
        <f>IFERROR(IF(H678=0,0,VLOOKUP(VLOOKUP(H678,#REF!,MATCH("strMailTitleID",#REF!,0),FALSE),#REF!,2,FALSE)),"ERROR")</f>
        <v>0</v>
      </c>
      <c r="J678" s="176">
        <v>0</v>
      </c>
      <c r="K678" s="129">
        <f>IFERROR(IF(J678=0,0,VLOOKUP(VLOOKUP(J678,#REF!,MATCH("strMailTitleID",#REF!,0),FALSE),#REF!,2,FALSE)),"ERROR")</f>
        <v>0</v>
      </c>
      <c r="L678" s="22">
        <f ca="1">IFERROR(IFERROR(VLOOKUP($B678,INDIRECT(VLOOKUP($E678,보상!$S:$AA,2,FALSE)),MATCH(L$6,INDIRECT(VLOOKUP($E678,보상!$S:$AA,3,FALSE)),0),FALSE),VLOOKUP($B678,INDIRECT(VLOOKUP($E678&amp;"_U",보상!$S:$AA,2,FALSE)),MATCH(L$6,INDIRECT(VLOOKUP($E678&amp;"_U",보상!$S:$AA,3,FALSE)),0),FALSE)),"ERROR")</f>
        <v>430460</v>
      </c>
      <c r="M678" s="22">
        <v>0</v>
      </c>
      <c r="N678" s="22">
        <v>0</v>
      </c>
      <c r="O678" s="22">
        <v>0</v>
      </c>
      <c r="P678" s="22" t="str">
        <f ca="1">IFERROR(IFERROR(VLOOKUP($B678,INDIRECT(VLOOKUP($E678,보상!$S:$AA,2,FALSE)),MATCH(P$6,INDIRECT(VLOOKUP($E678,보상!$S:$AA,3,FALSE)),0),FALSE),VLOOKUP($B678,INDIRECT(VLOOKUP($E678&amp;"_U",보상!$S:$AA,2,FALSE)),MATCH(P$6,INDIRECT(VLOOKUP($E678&amp;"_U",보상!$S:$AA,3,FALSE)),0),FALSE)),"ERROR")</f>
        <v>Gold</v>
      </c>
      <c r="Q678" s="22">
        <f ca="1">IFERROR(IFERROR(VLOOKUP($B678,INDIRECT(VLOOKUP($E678,보상!$S:$AA,2,FALSE)),MATCH(Q$6,INDIRECT(VLOOKUP($E678,보상!$S:$AA,3,FALSE)),0),FALSE),VLOOKUP($B678,INDIRECT(VLOOKUP($E678&amp;"_U",보상!$S:$AA,2,FALSE)),MATCH(Q$6,INDIRECT(VLOOKUP($E678&amp;"_U",보상!$S:$AA,3,FALSE)),0),FALSE)),"ERROR")</f>
        <v>51870</v>
      </c>
      <c r="R678" s="22" t="b">
        <v>0</v>
      </c>
      <c r="S678" s="22" t="b">
        <v>0</v>
      </c>
      <c r="T678" s="22">
        <f ca="1">IFERROR(IF(W678=0,0,VLOOKUP(W678,보상!$D:$K,6,FALSE)),"-")</f>
        <v>0</v>
      </c>
      <c r="U678" s="22">
        <f ca="1">IFERROR(IF(W678=0,0,VLOOKUP(W678,보상!$D:$K,7,FALSE)),"-")</f>
        <v>0</v>
      </c>
      <c r="V678" s="22">
        <f ca="1">IFERROR(IF(W678=0,0,VLOOKUP(W678,보상!$D:$K,8,FALSE)),"-")</f>
        <v>0</v>
      </c>
      <c r="W678" s="22">
        <f ca="1">IFERROR(IFERROR(VLOOKUP($B678,INDIRECT(VLOOKUP($E678,보상!$S:$AA,2,FALSE)),MATCH(W$6,INDIRECT(VLOOKUP($E678,보상!$S:$AA,3,FALSE)),0),FALSE),VLOOKUP($B678,INDIRECT(VLOOKUP($E678&amp;"_U",보상!$S:$AA,2,FALSE)),MATCH(W$6,INDIRECT(VLOOKUP($E678&amp;"_U",보상!$S:$AA,3,FALSE)),0),FALSE)),"ERROR")</f>
        <v>4003031</v>
      </c>
      <c r="X678" s="134" t="str">
        <f ca="1">IFERROR(IF(W678=0,0,VLOOKUP(SUBSTITUTE(VLOOKUP(W678,#REF!,MATCH("strItemName",#REF!,0),FALSE),"SUI_",""),#REF!,2,FALSE)),"ERROR")</f>
        <v>ERROR</v>
      </c>
      <c r="Y678" s="22">
        <f t="shared" ca="1" si="34"/>
        <v>4003031</v>
      </c>
      <c r="Z678" s="134" t="str">
        <f ca="1">IFERROR(IF(Y678=0,0,VLOOKUP(SUBSTITUTE(VLOOKUP(Y678,#REF!,MATCH("strItemName",#REF!,0),FALSE),"SUI_",""),#REF!,2,FALSE)),"ERROR")</f>
        <v>ERROR</v>
      </c>
      <c r="AA678" s="22">
        <f t="shared" ca="1" si="34"/>
        <v>4003031</v>
      </c>
      <c r="AB678" s="134" t="str">
        <f ca="1">IFERROR(IF(AA678=0,0,VLOOKUP(SUBSTITUTE(VLOOKUP(AA678,#REF!,MATCH("strItemName",#REF!,0),FALSE),"SUI_",""),#REF!,2,FALSE)),"ERROR")</f>
        <v>ERROR</v>
      </c>
      <c r="AC678" s="22">
        <f t="shared" ca="1" si="34"/>
        <v>4003031</v>
      </c>
      <c r="AD678" s="134" t="str">
        <f ca="1">IFERROR(IF(AC678=0,0,VLOOKUP(SUBSTITUTE(VLOOKUP(AC678,#REF!,MATCH("strItemName",#REF!,0),FALSE),"SUI_",""),#REF!,2,FALSE)),"ERROR")</f>
        <v>ERROR</v>
      </c>
      <c r="AE678" s="22">
        <f t="shared" ca="1" si="34"/>
        <v>4003031</v>
      </c>
      <c r="AF678" s="134" t="str">
        <f ca="1">IFERROR(IF(AE678=0,0,VLOOKUP(SUBSTITUTE(VLOOKUP(AE678,#REF!,MATCH("strItemName",#REF!,0),FALSE),"SUI_",""),#REF!,2,FALSE)),"ERROR")</f>
        <v>ERROR</v>
      </c>
      <c r="AG678" s="88">
        <v>0</v>
      </c>
      <c r="AH678" s="134">
        <f>IFERROR(IF(AG678=0,0,VLOOKUP(SUBSTITUTE(VLOOKUP(AG678,#REF!,MATCH("strItemName",#REF!,0),FALSE),"SUI_",""),#REF!,2,FALSE)),"ERROR")</f>
        <v>0</v>
      </c>
      <c r="AI678" s="22">
        <f ca="1">IFERROR(IFERROR(VLOOKUP($B678,INDIRECT(VLOOKUP($E678,보상!$S:$AA,2,FALSE)),MATCH(AI$6,INDIRECT(VLOOKUP($E678,보상!$S:$AA,3,FALSE)),0),FALSE),VLOOKUP($B678,INDIRECT(VLOOKUP($E678&amp;"_U",보상!$S:$AA,2,FALSE)),MATCH(AI$6,INDIRECT(VLOOKUP($E678&amp;"_U",보상!$S:$AA,3,FALSE)),0),FALSE)),"ERROR")</f>
        <v>1</v>
      </c>
      <c r="AJ678" s="22">
        <v>0</v>
      </c>
      <c r="AK678" s="22">
        <v>0</v>
      </c>
      <c r="AL678" s="22">
        <v>0</v>
      </c>
      <c r="AM678" s="22" t="b">
        <v>0</v>
      </c>
      <c r="AN678" s="22">
        <v>0</v>
      </c>
      <c r="AO678" s="22">
        <v>0</v>
      </c>
    </row>
    <row r="679" spans="2:41" ht="16.5" customHeight="1" x14ac:dyDescent="0.3">
      <c r="B679" s="153">
        <f t="shared" si="33"/>
        <v>1096503</v>
      </c>
      <c r="C679" s="22">
        <v>1096503</v>
      </c>
      <c r="D679" s="156" t="str">
        <f ca="1">IFERROR(IFERROR(VLOOKUP($B679,INDIRECT(VLOOKUP($E679,보상!$S:$AA,2,FALSE)),MATCH(D$6,INDIRECT(VLOOKUP($E679,보상!$S:$AA,3,FALSE)),0),FALSE),VLOOKUP($B679,INDIRECT(VLOOKUP($E679&amp;"_U",보상!$S:$AA,2,FALSE)),MATCH(D$6,INDIRECT(VLOOKUP($E679&amp;"_U",보상!$S:$AA,3,FALSE)),0),FALSE)),"ERROR")</f>
        <v>되살아난 영혼</v>
      </c>
      <c r="E679" s="22" t="s">
        <v>384</v>
      </c>
      <c r="F679" s="22">
        <f>COUNTIF($C$8:$C679,$C679)</f>
        <v>1</v>
      </c>
      <c r="G679" s="22" t="b">
        <v>0</v>
      </c>
      <c r="H679" s="22">
        <v>0</v>
      </c>
      <c r="I679" s="129">
        <f>IFERROR(IF(H679=0,0,VLOOKUP(VLOOKUP(H679,#REF!,MATCH("strMailTitleID",#REF!,0),FALSE),#REF!,2,FALSE)),"ERROR")</f>
        <v>0</v>
      </c>
      <c r="J679" s="176">
        <v>0</v>
      </c>
      <c r="K679" s="129">
        <f>IFERROR(IF(J679=0,0,VLOOKUP(VLOOKUP(J679,#REF!,MATCH("strMailTitleID",#REF!,0),FALSE),#REF!,2,FALSE)),"ERROR")</f>
        <v>0</v>
      </c>
      <c r="L679" s="22">
        <f ca="1">IFERROR(IFERROR(VLOOKUP($B679,INDIRECT(VLOOKUP($E679,보상!$S:$AA,2,FALSE)),MATCH(L$6,INDIRECT(VLOOKUP($E679,보상!$S:$AA,3,FALSE)),0),FALSE),VLOOKUP($B679,INDIRECT(VLOOKUP($E679&amp;"_U",보상!$S:$AA,2,FALSE)),MATCH(L$6,INDIRECT(VLOOKUP($E679&amp;"_U",보상!$S:$AA,3,FALSE)),0),FALSE)),"ERROR")</f>
        <v>382630</v>
      </c>
      <c r="M679" s="22">
        <v>0</v>
      </c>
      <c r="N679" s="22">
        <v>0</v>
      </c>
      <c r="O679" s="22">
        <v>0</v>
      </c>
      <c r="P679" s="22" t="str">
        <f ca="1">IFERROR(IFERROR(VLOOKUP($B679,INDIRECT(VLOOKUP($E679,보상!$S:$AA,2,FALSE)),MATCH(P$6,INDIRECT(VLOOKUP($E679,보상!$S:$AA,3,FALSE)),0),FALSE),VLOOKUP($B679,INDIRECT(VLOOKUP($E679&amp;"_U",보상!$S:$AA,2,FALSE)),MATCH(P$6,INDIRECT(VLOOKUP($E679&amp;"_U",보상!$S:$AA,3,FALSE)),0),FALSE)),"ERROR")</f>
        <v>Gold</v>
      </c>
      <c r="Q679" s="22">
        <f ca="1">IFERROR(IFERROR(VLOOKUP($B679,INDIRECT(VLOOKUP($E679,보상!$S:$AA,2,FALSE)),MATCH(Q$6,INDIRECT(VLOOKUP($E679,보상!$S:$AA,3,FALSE)),0),FALSE),VLOOKUP($B679,INDIRECT(VLOOKUP($E679&amp;"_U",보상!$S:$AA,2,FALSE)),MATCH(Q$6,INDIRECT(VLOOKUP($E679&amp;"_U",보상!$S:$AA,3,FALSE)),0),FALSE)),"ERROR")</f>
        <v>51870</v>
      </c>
      <c r="R679" s="22" t="b">
        <v>0</v>
      </c>
      <c r="S679" s="22" t="b">
        <v>0</v>
      </c>
      <c r="T679" s="22">
        <f ca="1">IFERROR(IF(W679=0,0,VLOOKUP(W679,보상!$D:$K,6,FALSE)),"-")</f>
        <v>0</v>
      </c>
      <c r="U679" s="22">
        <f ca="1">IFERROR(IF(W679=0,0,VLOOKUP(W679,보상!$D:$K,7,FALSE)),"-")</f>
        <v>0</v>
      </c>
      <c r="V679" s="22">
        <f ca="1">IFERROR(IF(W679=0,0,VLOOKUP(W679,보상!$D:$K,8,FALSE)),"-")</f>
        <v>0</v>
      </c>
      <c r="W679" s="22">
        <f ca="1">IFERROR(IFERROR(VLOOKUP($B679,INDIRECT(VLOOKUP($E679,보상!$S:$AA,2,FALSE)),MATCH(W$6,INDIRECT(VLOOKUP($E679,보상!$S:$AA,3,FALSE)),0),FALSE),VLOOKUP($B679,INDIRECT(VLOOKUP($E679&amp;"_U",보상!$S:$AA,2,FALSE)),MATCH(W$6,INDIRECT(VLOOKUP($E679&amp;"_U",보상!$S:$AA,3,FALSE)),0),FALSE)),"ERROR")</f>
        <v>4004031</v>
      </c>
      <c r="X679" s="134" t="str">
        <f ca="1">IFERROR(IF(W679=0,0,VLOOKUP(SUBSTITUTE(VLOOKUP(W679,#REF!,MATCH("strItemName",#REF!,0),FALSE),"SUI_",""),#REF!,2,FALSE)),"ERROR")</f>
        <v>ERROR</v>
      </c>
      <c r="Y679" s="22">
        <f t="shared" ca="1" si="34"/>
        <v>4004031</v>
      </c>
      <c r="Z679" s="134" t="str">
        <f ca="1">IFERROR(IF(Y679=0,0,VLOOKUP(SUBSTITUTE(VLOOKUP(Y679,#REF!,MATCH("strItemName",#REF!,0),FALSE),"SUI_",""),#REF!,2,FALSE)),"ERROR")</f>
        <v>ERROR</v>
      </c>
      <c r="AA679" s="22">
        <f t="shared" ca="1" si="34"/>
        <v>4004031</v>
      </c>
      <c r="AB679" s="134" t="str">
        <f ca="1">IFERROR(IF(AA679=0,0,VLOOKUP(SUBSTITUTE(VLOOKUP(AA679,#REF!,MATCH("strItemName",#REF!,0),FALSE),"SUI_",""),#REF!,2,FALSE)),"ERROR")</f>
        <v>ERROR</v>
      </c>
      <c r="AC679" s="22">
        <f t="shared" ca="1" si="34"/>
        <v>4004031</v>
      </c>
      <c r="AD679" s="134" t="str">
        <f ca="1">IFERROR(IF(AC679=0,0,VLOOKUP(SUBSTITUTE(VLOOKUP(AC679,#REF!,MATCH("strItemName",#REF!,0),FALSE),"SUI_",""),#REF!,2,FALSE)),"ERROR")</f>
        <v>ERROR</v>
      </c>
      <c r="AE679" s="22">
        <f t="shared" ca="1" si="34"/>
        <v>4004031</v>
      </c>
      <c r="AF679" s="134" t="str">
        <f ca="1">IFERROR(IF(AE679=0,0,VLOOKUP(SUBSTITUTE(VLOOKUP(AE679,#REF!,MATCH("strItemName",#REF!,0),FALSE),"SUI_",""),#REF!,2,FALSE)),"ERROR")</f>
        <v>ERROR</v>
      </c>
      <c r="AG679" s="88">
        <v>0</v>
      </c>
      <c r="AH679" s="134">
        <f>IFERROR(IF(AG679=0,0,VLOOKUP(SUBSTITUTE(VLOOKUP(AG679,#REF!,MATCH("strItemName",#REF!,0),FALSE),"SUI_",""),#REF!,2,FALSE)),"ERROR")</f>
        <v>0</v>
      </c>
      <c r="AI679" s="22">
        <f ca="1">IFERROR(IFERROR(VLOOKUP($B679,INDIRECT(VLOOKUP($E679,보상!$S:$AA,2,FALSE)),MATCH(AI$6,INDIRECT(VLOOKUP($E679,보상!$S:$AA,3,FALSE)),0),FALSE),VLOOKUP($B679,INDIRECT(VLOOKUP($E679&amp;"_U",보상!$S:$AA,2,FALSE)),MATCH(AI$6,INDIRECT(VLOOKUP($E679&amp;"_U",보상!$S:$AA,3,FALSE)),0),FALSE)),"ERROR")</f>
        <v>1</v>
      </c>
      <c r="AJ679" s="22">
        <v>0</v>
      </c>
      <c r="AK679" s="22">
        <v>0</v>
      </c>
      <c r="AL679" s="22">
        <v>0</v>
      </c>
      <c r="AM679" s="22" t="b">
        <v>0</v>
      </c>
      <c r="AN679" s="22">
        <v>0</v>
      </c>
      <c r="AO679" s="22">
        <v>0</v>
      </c>
    </row>
    <row r="680" spans="2:41" ht="16.5" customHeight="1" x14ac:dyDescent="0.3">
      <c r="B680" s="153">
        <f t="shared" si="33"/>
        <v>1096603</v>
      </c>
      <c r="C680" s="22">
        <v>1096603</v>
      </c>
      <c r="D680" s="156" t="str">
        <f ca="1">IFERROR(IFERROR(VLOOKUP($B680,INDIRECT(VLOOKUP($E680,보상!$S:$AA,2,FALSE)),MATCH(D$6,INDIRECT(VLOOKUP($E680,보상!$S:$AA,3,FALSE)),0),FALSE),VLOOKUP($B680,INDIRECT(VLOOKUP($E680&amp;"_U",보상!$S:$AA,2,FALSE)),MATCH(D$6,INDIRECT(VLOOKUP($E680&amp;"_U",보상!$S:$AA,3,FALSE)),0),FALSE)),"ERROR")</f>
        <v>죽음의 경계</v>
      </c>
      <c r="E680" s="22" t="s">
        <v>384</v>
      </c>
      <c r="F680" s="22">
        <f>COUNTIF($C$8:$C680,$C680)</f>
        <v>1</v>
      </c>
      <c r="G680" s="22" t="b">
        <v>0</v>
      </c>
      <c r="H680" s="22">
        <v>0</v>
      </c>
      <c r="I680" s="129">
        <f>IFERROR(IF(H680=0,0,VLOOKUP(VLOOKUP(H680,#REF!,MATCH("strMailTitleID",#REF!,0),FALSE),#REF!,2,FALSE)),"ERROR")</f>
        <v>0</v>
      </c>
      <c r="J680" s="176">
        <v>0</v>
      </c>
      <c r="K680" s="129">
        <f>IFERROR(IF(J680=0,0,VLOOKUP(VLOOKUP(J680,#REF!,MATCH("strMailTitleID",#REF!,0),FALSE),#REF!,2,FALSE)),"ERROR")</f>
        <v>0</v>
      </c>
      <c r="L680" s="22">
        <f ca="1">IFERROR(IFERROR(VLOOKUP($B680,INDIRECT(VLOOKUP($E680,보상!$S:$AA,2,FALSE)),MATCH(L$6,INDIRECT(VLOOKUP($E680,보상!$S:$AA,3,FALSE)),0),FALSE),VLOOKUP($B680,INDIRECT(VLOOKUP($E680&amp;"_U",보상!$S:$AA,2,FALSE)),MATCH(L$6,INDIRECT(VLOOKUP($E680&amp;"_U",보상!$S:$AA,3,FALSE)),0),FALSE)),"ERROR")</f>
        <v>430460</v>
      </c>
      <c r="M680" s="22">
        <v>0</v>
      </c>
      <c r="N680" s="22">
        <v>0</v>
      </c>
      <c r="O680" s="22">
        <v>0</v>
      </c>
      <c r="P680" s="22" t="str">
        <f ca="1">IFERROR(IFERROR(VLOOKUP($B680,INDIRECT(VLOOKUP($E680,보상!$S:$AA,2,FALSE)),MATCH(P$6,INDIRECT(VLOOKUP($E680,보상!$S:$AA,3,FALSE)),0),FALSE),VLOOKUP($B680,INDIRECT(VLOOKUP($E680&amp;"_U",보상!$S:$AA,2,FALSE)),MATCH(P$6,INDIRECT(VLOOKUP($E680&amp;"_U",보상!$S:$AA,3,FALSE)),0),FALSE)),"ERROR")</f>
        <v>Gold</v>
      </c>
      <c r="Q680" s="22">
        <f ca="1">IFERROR(IFERROR(VLOOKUP($B680,INDIRECT(VLOOKUP($E680,보상!$S:$AA,2,FALSE)),MATCH(Q$6,INDIRECT(VLOOKUP($E680,보상!$S:$AA,3,FALSE)),0),FALSE),VLOOKUP($B680,INDIRECT(VLOOKUP($E680&amp;"_U",보상!$S:$AA,2,FALSE)),MATCH(Q$6,INDIRECT(VLOOKUP($E680&amp;"_U",보상!$S:$AA,3,FALSE)),0),FALSE)),"ERROR")</f>
        <v>51870</v>
      </c>
      <c r="R680" s="22" t="b">
        <v>0</v>
      </c>
      <c r="S680" s="22" t="b">
        <v>0</v>
      </c>
      <c r="T680" s="22">
        <f ca="1">IFERROR(IF(W680=0,0,VLOOKUP(W680,보상!$D:$K,6,FALSE)),"-")</f>
        <v>0</v>
      </c>
      <c r="U680" s="22">
        <f ca="1">IFERROR(IF(W680=0,0,VLOOKUP(W680,보상!$D:$K,7,FALSE)),"-")</f>
        <v>0</v>
      </c>
      <c r="V680" s="22">
        <f ca="1">IFERROR(IF(W680=0,0,VLOOKUP(W680,보상!$D:$K,8,FALSE)),"-")</f>
        <v>0</v>
      </c>
      <c r="W680" s="22">
        <f ca="1">IFERROR(IFERROR(VLOOKUP($B680,INDIRECT(VLOOKUP($E680,보상!$S:$AA,2,FALSE)),MATCH(W$6,INDIRECT(VLOOKUP($E680,보상!$S:$AA,3,FALSE)),0),FALSE),VLOOKUP($B680,INDIRECT(VLOOKUP($E680&amp;"_U",보상!$S:$AA,2,FALSE)),MATCH(W$6,INDIRECT(VLOOKUP($E680&amp;"_U",보상!$S:$AA,3,FALSE)),0),FALSE)),"ERROR")</f>
        <v>4003031</v>
      </c>
      <c r="X680" s="134" t="str">
        <f ca="1">IFERROR(IF(W680=0,0,VLOOKUP(SUBSTITUTE(VLOOKUP(W680,#REF!,MATCH("strItemName",#REF!,0),FALSE),"SUI_",""),#REF!,2,FALSE)),"ERROR")</f>
        <v>ERROR</v>
      </c>
      <c r="Y680" s="22">
        <f t="shared" ca="1" si="34"/>
        <v>4003031</v>
      </c>
      <c r="Z680" s="134" t="str">
        <f ca="1">IFERROR(IF(Y680=0,0,VLOOKUP(SUBSTITUTE(VLOOKUP(Y680,#REF!,MATCH("strItemName",#REF!,0),FALSE),"SUI_",""),#REF!,2,FALSE)),"ERROR")</f>
        <v>ERROR</v>
      </c>
      <c r="AA680" s="22">
        <f t="shared" ca="1" si="34"/>
        <v>4003031</v>
      </c>
      <c r="AB680" s="134" t="str">
        <f ca="1">IFERROR(IF(AA680=0,0,VLOOKUP(SUBSTITUTE(VLOOKUP(AA680,#REF!,MATCH("strItemName",#REF!,0),FALSE),"SUI_",""),#REF!,2,FALSE)),"ERROR")</f>
        <v>ERROR</v>
      </c>
      <c r="AC680" s="22">
        <f t="shared" ca="1" si="34"/>
        <v>4003031</v>
      </c>
      <c r="AD680" s="134" t="str">
        <f ca="1">IFERROR(IF(AC680=0,0,VLOOKUP(SUBSTITUTE(VLOOKUP(AC680,#REF!,MATCH("strItemName",#REF!,0),FALSE),"SUI_",""),#REF!,2,FALSE)),"ERROR")</f>
        <v>ERROR</v>
      </c>
      <c r="AE680" s="22">
        <f t="shared" ca="1" si="34"/>
        <v>4003031</v>
      </c>
      <c r="AF680" s="134" t="str">
        <f ca="1">IFERROR(IF(AE680=0,0,VLOOKUP(SUBSTITUTE(VLOOKUP(AE680,#REF!,MATCH("strItemName",#REF!,0),FALSE),"SUI_",""),#REF!,2,FALSE)),"ERROR")</f>
        <v>ERROR</v>
      </c>
      <c r="AG680" s="88">
        <v>0</v>
      </c>
      <c r="AH680" s="134">
        <f>IFERROR(IF(AG680=0,0,VLOOKUP(SUBSTITUTE(VLOOKUP(AG680,#REF!,MATCH("strItemName",#REF!,0),FALSE),"SUI_",""),#REF!,2,FALSE)),"ERROR")</f>
        <v>0</v>
      </c>
      <c r="AI680" s="22">
        <f ca="1">IFERROR(IFERROR(VLOOKUP($B680,INDIRECT(VLOOKUP($E680,보상!$S:$AA,2,FALSE)),MATCH(AI$6,INDIRECT(VLOOKUP($E680,보상!$S:$AA,3,FALSE)),0),FALSE),VLOOKUP($B680,INDIRECT(VLOOKUP($E680&amp;"_U",보상!$S:$AA,2,FALSE)),MATCH(AI$6,INDIRECT(VLOOKUP($E680&amp;"_U",보상!$S:$AA,3,FALSE)),0),FALSE)),"ERROR")</f>
        <v>1</v>
      </c>
      <c r="AJ680" s="22">
        <v>0</v>
      </c>
      <c r="AK680" s="22">
        <v>0</v>
      </c>
      <c r="AL680" s="22">
        <v>0</v>
      </c>
      <c r="AM680" s="22" t="b">
        <v>0</v>
      </c>
      <c r="AN680" s="22">
        <v>0</v>
      </c>
      <c r="AO680" s="22">
        <v>0</v>
      </c>
    </row>
    <row r="681" spans="2:41" ht="16.5" customHeight="1" x14ac:dyDescent="0.3">
      <c r="B681" s="153">
        <f t="shared" si="33"/>
        <v>1096703</v>
      </c>
      <c r="C681" s="22">
        <v>1096703</v>
      </c>
      <c r="D681" s="156" t="str">
        <f ca="1">IFERROR(IFERROR(VLOOKUP($B681,INDIRECT(VLOOKUP($E681,보상!$S:$AA,2,FALSE)),MATCH(D$6,INDIRECT(VLOOKUP($E681,보상!$S:$AA,3,FALSE)),0),FALSE),VLOOKUP($B681,INDIRECT(VLOOKUP($E681&amp;"_U",보상!$S:$AA,2,FALSE)),MATCH(D$6,INDIRECT(VLOOKUP($E681&amp;"_U",보상!$S:$AA,3,FALSE)),0),FALSE)),"ERROR")</f>
        <v>경계를 허무는 물건</v>
      </c>
      <c r="E681" s="22" t="s">
        <v>384</v>
      </c>
      <c r="F681" s="22">
        <f>COUNTIF($C$8:$C681,$C681)</f>
        <v>1</v>
      </c>
      <c r="G681" s="22" t="b">
        <v>0</v>
      </c>
      <c r="H681" s="22">
        <v>0</v>
      </c>
      <c r="I681" s="129">
        <f>IFERROR(IF(H681=0,0,VLOOKUP(VLOOKUP(H681,#REF!,MATCH("strMailTitleID",#REF!,0),FALSE),#REF!,2,FALSE)),"ERROR")</f>
        <v>0</v>
      </c>
      <c r="J681" s="176">
        <v>0</v>
      </c>
      <c r="K681" s="129">
        <f>IFERROR(IF(J681=0,0,VLOOKUP(VLOOKUP(J681,#REF!,MATCH("strMailTitleID",#REF!,0),FALSE),#REF!,2,FALSE)),"ERROR")</f>
        <v>0</v>
      </c>
      <c r="L681" s="22">
        <f ca="1">IFERROR(IFERROR(VLOOKUP($B681,INDIRECT(VLOOKUP($E681,보상!$S:$AA,2,FALSE)),MATCH(L$6,INDIRECT(VLOOKUP($E681,보상!$S:$AA,3,FALSE)),0),FALSE),VLOOKUP($B681,INDIRECT(VLOOKUP($E681&amp;"_U",보상!$S:$AA,2,FALSE)),MATCH(L$6,INDIRECT(VLOOKUP($E681&amp;"_U",보상!$S:$AA,3,FALSE)),0),FALSE)),"ERROR")</f>
        <v>382630</v>
      </c>
      <c r="M681" s="22">
        <v>0</v>
      </c>
      <c r="N681" s="22">
        <v>0</v>
      </c>
      <c r="O681" s="22">
        <v>0</v>
      </c>
      <c r="P681" s="22" t="str">
        <f ca="1">IFERROR(IFERROR(VLOOKUP($B681,INDIRECT(VLOOKUP($E681,보상!$S:$AA,2,FALSE)),MATCH(P$6,INDIRECT(VLOOKUP($E681,보상!$S:$AA,3,FALSE)),0),FALSE),VLOOKUP($B681,INDIRECT(VLOOKUP($E681&amp;"_U",보상!$S:$AA,2,FALSE)),MATCH(P$6,INDIRECT(VLOOKUP($E681&amp;"_U",보상!$S:$AA,3,FALSE)),0),FALSE)),"ERROR")</f>
        <v>Gold</v>
      </c>
      <c r="Q681" s="22">
        <f ca="1">IFERROR(IFERROR(VLOOKUP($B681,INDIRECT(VLOOKUP($E681,보상!$S:$AA,2,FALSE)),MATCH(Q$6,INDIRECT(VLOOKUP($E681,보상!$S:$AA,3,FALSE)),0),FALSE),VLOOKUP($B681,INDIRECT(VLOOKUP($E681&amp;"_U",보상!$S:$AA,2,FALSE)),MATCH(Q$6,INDIRECT(VLOOKUP($E681&amp;"_U",보상!$S:$AA,3,FALSE)),0),FALSE)),"ERROR")</f>
        <v>51870</v>
      </c>
      <c r="R681" s="22" t="b">
        <v>0</v>
      </c>
      <c r="S681" s="22" t="b">
        <v>0</v>
      </c>
      <c r="T681" s="22">
        <f ca="1">IFERROR(IF(W681=0,0,VLOOKUP(W681,보상!$D:$K,6,FALSE)),"-")</f>
        <v>0</v>
      </c>
      <c r="U681" s="22">
        <f ca="1">IFERROR(IF(W681=0,0,VLOOKUP(W681,보상!$D:$K,7,FALSE)),"-")</f>
        <v>0</v>
      </c>
      <c r="V681" s="22">
        <f ca="1">IFERROR(IF(W681=0,0,VLOOKUP(W681,보상!$D:$K,8,FALSE)),"-")</f>
        <v>0</v>
      </c>
      <c r="W681" s="22">
        <f ca="1">IFERROR(IFERROR(VLOOKUP($B681,INDIRECT(VLOOKUP($E681,보상!$S:$AA,2,FALSE)),MATCH(W$6,INDIRECT(VLOOKUP($E681,보상!$S:$AA,3,FALSE)),0),FALSE),VLOOKUP($B681,INDIRECT(VLOOKUP($E681&amp;"_U",보상!$S:$AA,2,FALSE)),MATCH(W$6,INDIRECT(VLOOKUP($E681&amp;"_U",보상!$S:$AA,3,FALSE)),0),FALSE)),"ERROR")</f>
        <v>4014011</v>
      </c>
      <c r="X681" s="134" t="str">
        <f ca="1">IFERROR(IF(W681=0,0,VLOOKUP(SUBSTITUTE(VLOOKUP(W681,#REF!,MATCH("strItemName",#REF!,0),FALSE),"SUI_",""),#REF!,2,FALSE)),"ERROR")</f>
        <v>ERROR</v>
      </c>
      <c r="Y681" s="22">
        <f t="shared" ca="1" si="34"/>
        <v>4014011</v>
      </c>
      <c r="Z681" s="134" t="str">
        <f ca="1">IFERROR(IF(Y681=0,0,VLOOKUP(SUBSTITUTE(VLOOKUP(Y681,#REF!,MATCH("strItemName",#REF!,0),FALSE),"SUI_",""),#REF!,2,FALSE)),"ERROR")</f>
        <v>ERROR</v>
      </c>
      <c r="AA681" s="22">
        <f t="shared" ca="1" si="34"/>
        <v>4014011</v>
      </c>
      <c r="AB681" s="134" t="str">
        <f ca="1">IFERROR(IF(AA681=0,0,VLOOKUP(SUBSTITUTE(VLOOKUP(AA681,#REF!,MATCH("strItemName",#REF!,0),FALSE),"SUI_",""),#REF!,2,FALSE)),"ERROR")</f>
        <v>ERROR</v>
      </c>
      <c r="AC681" s="22">
        <f t="shared" ca="1" si="34"/>
        <v>4014011</v>
      </c>
      <c r="AD681" s="134" t="str">
        <f ca="1">IFERROR(IF(AC681=0,0,VLOOKUP(SUBSTITUTE(VLOOKUP(AC681,#REF!,MATCH("strItemName",#REF!,0),FALSE),"SUI_",""),#REF!,2,FALSE)),"ERROR")</f>
        <v>ERROR</v>
      </c>
      <c r="AE681" s="22">
        <f t="shared" ca="1" si="34"/>
        <v>4014011</v>
      </c>
      <c r="AF681" s="134" t="str">
        <f ca="1">IFERROR(IF(AE681=0,0,VLOOKUP(SUBSTITUTE(VLOOKUP(AE681,#REF!,MATCH("strItemName",#REF!,0),FALSE),"SUI_",""),#REF!,2,FALSE)),"ERROR")</f>
        <v>ERROR</v>
      </c>
      <c r="AG681" s="88">
        <v>0</v>
      </c>
      <c r="AH681" s="134">
        <f>IFERROR(IF(AG681=0,0,VLOOKUP(SUBSTITUTE(VLOOKUP(AG681,#REF!,MATCH("strItemName",#REF!,0),FALSE),"SUI_",""),#REF!,2,FALSE)),"ERROR")</f>
        <v>0</v>
      </c>
      <c r="AI681" s="22">
        <f ca="1">IFERROR(IFERROR(VLOOKUP($B681,INDIRECT(VLOOKUP($E681,보상!$S:$AA,2,FALSE)),MATCH(AI$6,INDIRECT(VLOOKUP($E681,보상!$S:$AA,3,FALSE)),0),FALSE),VLOOKUP($B681,INDIRECT(VLOOKUP($E681&amp;"_U",보상!$S:$AA,2,FALSE)),MATCH(AI$6,INDIRECT(VLOOKUP($E681&amp;"_U",보상!$S:$AA,3,FALSE)),0),FALSE)),"ERROR")</f>
        <v>1</v>
      </c>
      <c r="AJ681" s="22">
        <v>0</v>
      </c>
      <c r="AK681" s="22">
        <v>0</v>
      </c>
      <c r="AL681" s="22">
        <v>0</v>
      </c>
      <c r="AM681" s="22" t="b">
        <v>0</v>
      </c>
      <c r="AN681" s="22">
        <v>0</v>
      </c>
      <c r="AO681" s="22">
        <v>0</v>
      </c>
    </row>
    <row r="682" spans="2:41" ht="16.5" customHeight="1" x14ac:dyDescent="0.3">
      <c r="B682" s="153">
        <f t="shared" si="33"/>
        <v>1096803</v>
      </c>
      <c r="C682" s="22">
        <v>1096803</v>
      </c>
      <c r="D682" s="156" t="str">
        <f ca="1">IFERROR(IFERROR(VLOOKUP($B682,INDIRECT(VLOOKUP($E682,보상!$S:$AA,2,FALSE)),MATCH(D$6,INDIRECT(VLOOKUP($E682,보상!$S:$AA,3,FALSE)),0),FALSE),VLOOKUP($B682,INDIRECT(VLOOKUP($E682&amp;"_U",보상!$S:$AA,2,FALSE)),MATCH(D$6,INDIRECT(VLOOKUP($E682&amp;"_U",보상!$S:$AA,3,FALSE)),0),FALSE)),"ERROR")</f>
        <v>계속되는 추적</v>
      </c>
      <c r="E682" s="22" t="s">
        <v>384</v>
      </c>
      <c r="F682" s="22">
        <f>COUNTIF($C$8:$C682,$C682)</f>
        <v>1</v>
      </c>
      <c r="G682" s="22" t="b">
        <v>0</v>
      </c>
      <c r="H682" s="22">
        <v>0</v>
      </c>
      <c r="I682" s="129">
        <f>IFERROR(IF(H682=0,0,VLOOKUP(VLOOKUP(H682,#REF!,MATCH("strMailTitleID",#REF!,0),FALSE),#REF!,2,FALSE)),"ERROR")</f>
        <v>0</v>
      </c>
      <c r="J682" s="176">
        <v>0</v>
      </c>
      <c r="K682" s="129">
        <f>IFERROR(IF(J682=0,0,VLOOKUP(VLOOKUP(J682,#REF!,MATCH("strMailTitleID",#REF!,0),FALSE),#REF!,2,FALSE)),"ERROR")</f>
        <v>0</v>
      </c>
      <c r="L682" s="22">
        <f ca="1">IFERROR(IFERROR(VLOOKUP($B682,INDIRECT(VLOOKUP($E682,보상!$S:$AA,2,FALSE)),MATCH(L$6,INDIRECT(VLOOKUP($E682,보상!$S:$AA,3,FALSE)),0),FALSE),VLOOKUP($B682,INDIRECT(VLOOKUP($E682&amp;"_U",보상!$S:$AA,2,FALSE)),MATCH(L$6,INDIRECT(VLOOKUP($E682&amp;"_U",보상!$S:$AA,3,FALSE)),0),FALSE)),"ERROR")</f>
        <v>430460</v>
      </c>
      <c r="M682" s="22">
        <v>0</v>
      </c>
      <c r="N682" s="22">
        <v>0</v>
      </c>
      <c r="O682" s="22">
        <v>0</v>
      </c>
      <c r="P682" s="22" t="str">
        <f ca="1">IFERROR(IFERROR(VLOOKUP($B682,INDIRECT(VLOOKUP($E682,보상!$S:$AA,2,FALSE)),MATCH(P$6,INDIRECT(VLOOKUP($E682,보상!$S:$AA,3,FALSE)),0),FALSE),VLOOKUP($B682,INDIRECT(VLOOKUP($E682&amp;"_U",보상!$S:$AA,2,FALSE)),MATCH(P$6,INDIRECT(VLOOKUP($E682&amp;"_U",보상!$S:$AA,3,FALSE)),0),FALSE)),"ERROR")</f>
        <v>Gold</v>
      </c>
      <c r="Q682" s="22">
        <f ca="1">IFERROR(IFERROR(VLOOKUP($B682,INDIRECT(VLOOKUP($E682,보상!$S:$AA,2,FALSE)),MATCH(Q$6,INDIRECT(VLOOKUP($E682,보상!$S:$AA,3,FALSE)),0),FALSE),VLOOKUP($B682,INDIRECT(VLOOKUP($E682&amp;"_U",보상!$S:$AA,2,FALSE)),MATCH(Q$6,INDIRECT(VLOOKUP($E682&amp;"_U",보상!$S:$AA,3,FALSE)),0),FALSE)),"ERROR")</f>
        <v>51870</v>
      </c>
      <c r="R682" s="22" t="b">
        <v>0</v>
      </c>
      <c r="S682" s="22" t="b">
        <v>0</v>
      </c>
      <c r="T682" s="22">
        <f ca="1">IFERROR(IF(W682=0,0,VLOOKUP(W682,보상!$D:$K,6,FALSE)),"-")</f>
        <v>0</v>
      </c>
      <c r="U682" s="22">
        <f ca="1">IFERROR(IF(W682=0,0,VLOOKUP(W682,보상!$D:$K,7,FALSE)),"-")</f>
        <v>0</v>
      </c>
      <c r="V682" s="22">
        <f ca="1">IFERROR(IF(W682=0,0,VLOOKUP(W682,보상!$D:$K,8,FALSE)),"-")</f>
        <v>0</v>
      </c>
      <c r="W682" s="22">
        <f ca="1">IFERROR(IFERROR(VLOOKUP($B682,INDIRECT(VLOOKUP($E682,보상!$S:$AA,2,FALSE)),MATCH(W$6,INDIRECT(VLOOKUP($E682,보상!$S:$AA,3,FALSE)),0),FALSE),VLOOKUP($B682,INDIRECT(VLOOKUP($E682&amp;"_U",보상!$S:$AA,2,FALSE)),MATCH(W$6,INDIRECT(VLOOKUP($E682&amp;"_U",보상!$S:$AA,3,FALSE)),0),FALSE)),"ERROR")</f>
        <v>4026034</v>
      </c>
      <c r="X682" s="134" t="str">
        <f ca="1">IFERROR(IF(W682=0,0,VLOOKUP(SUBSTITUTE(VLOOKUP(W682,#REF!,MATCH("strItemName",#REF!,0),FALSE),"SUI_",""),#REF!,2,FALSE)),"ERROR")</f>
        <v>ERROR</v>
      </c>
      <c r="Y682" s="22">
        <f t="shared" ca="1" si="34"/>
        <v>4026034</v>
      </c>
      <c r="Z682" s="134" t="str">
        <f ca="1">IFERROR(IF(Y682=0,0,VLOOKUP(SUBSTITUTE(VLOOKUP(Y682,#REF!,MATCH("strItemName",#REF!,0),FALSE),"SUI_",""),#REF!,2,FALSE)),"ERROR")</f>
        <v>ERROR</v>
      </c>
      <c r="AA682" s="22">
        <f t="shared" ca="1" si="34"/>
        <v>4026034</v>
      </c>
      <c r="AB682" s="134" t="str">
        <f ca="1">IFERROR(IF(AA682=0,0,VLOOKUP(SUBSTITUTE(VLOOKUP(AA682,#REF!,MATCH("strItemName",#REF!,0),FALSE),"SUI_",""),#REF!,2,FALSE)),"ERROR")</f>
        <v>ERROR</v>
      </c>
      <c r="AC682" s="22">
        <f t="shared" ca="1" si="34"/>
        <v>4026034</v>
      </c>
      <c r="AD682" s="134" t="str">
        <f ca="1">IFERROR(IF(AC682=0,0,VLOOKUP(SUBSTITUTE(VLOOKUP(AC682,#REF!,MATCH("strItemName",#REF!,0),FALSE),"SUI_",""),#REF!,2,FALSE)),"ERROR")</f>
        <v>ERROR</v>
      </c>
      <c r="AE682" s="22">
        <f t="shared" ca="1" si="34"/>
        <v>4026034</v>
      </c>
      <c r="AF682" s="134" t="str">
        <f ca="1">IFERROR(IF(AE682=0,0,VLOOKUP(SUBSTITUTE(VLOOKUP(AE682,#REF!,MATCH("strItemName",#REF!,0),FALSE),"SUI_",""),#REF!,2,FALSE)),"ERROR")</f>
        <v>ERROR</v>
      </c>
      <c r="AG682" s="88">
        <v>0</v>
      </c>
      <c r="AH682" s="134">
        <f>IFERROR(IF(AG682=0,0,VLOOKUP(SUBSTITUTE(VLOOKUP(AG682,#REF!,MATCH("strItemName",#REF!,0),FALSE),"SUI_",""),#REF!,2,FALSE)),"ERROR")</f>
        <v>0</v>
      </c>
      <c r="AI682" s="22">
        <f ca="1">IFERROR(IFERROR(VLOOKUP($B682,INDIRECT(VLOOKUP($E682,보상!$S:$AA,2,FALSE)),MATCH(AI$6,INDIRECT(VLOOKUP($E682,보상!$S:$AA,3,FALSE)),0),FALSE),VLOOKUP($B682,INDIRECT(VLOOKUP($E682&amp;"_U",보상!$S:$AA,2,FALSE)),MATCH(AI$6,INDIRECT(VLOOKUP($E682&amp;"_U",보상!$S:$AA,3,FALSE)),0),FALSE)),"ERROR")</f>
        <v>1</v>
      </c>
      <c r="AJ682" s="22">
        <v>0</v>
      </c>
      <c r="AK682" s="22">
        <v>0</v>
      </c>
      <c r="AL682" s="22">
        <v>0</v>
      </c>
      <c r="AM682" s="22" t="b">
        <v>0</v>
      </c>
      <c r="AN682" s="22">
        <v>0</v>
      </c>
      <c r="AO682" s="22">
        <v>0</v>
      </c>
    </row>
    <row r="683" spans="2:41" ht="16.5" customHeight="1" x14ac:dyDescent="0.3">
      <c r="B683" s="153">
        <f t="shared" si="33"/>
        <v>1096903</v>
      </c>
      <c r="C683" s="22">
        <v>1096903</v>
      </c>
      <c r="D683" s="156" t="str">
        <f ca="1">IFERROR(IFERROR(VLOOKUP($B683,INDIRECT(VLOOKUP($E683,보상!$S:$AA,2,FALSE)),MATCH(D$6,INDIRECT(VLOOKUP($E683,보상!$S:$AA,3,FALSE)),0),FALSE),VLOOKUP($B683,INDIRECT(VLOOKUP($E683&amp;"_U",보상!$S:$AA,2,FALSE)),MATCH(D$6,INDIRECT(VLOOKUP($E683&amp;"_U",보상!$S:$AA,3,FALSE)),0),FALSE)),"ERROR")</f>
        <v>의심을 풀어낼 방법</v>
      </c>
      <c r="E683" s="22" t="s">
        <v>384</v>
      </c>
      <c r="F683" s="22">
        <f>COUNTIF($C$8:$C683,$C683)</f>
        <v>1</v>
      </c>
      <c r="G683" s="22" t="b">
        <v>0</v>
      </c>
      <c r="H683" s="22">
        <v>0</v>
      </c>
      <c r="I683" s="129">
        <f>IFERROR(IF(H683=0,0,VLOOKUP(VLOOKUP(H683,#REF!,MATCH("strMailTitleID",#REF!,0),FALSE),#REF!,2,FALSE)),"ERROR")</f>
        <v>0</v>
      </c>
      <c r="J683" s="176">
        <v>0</v>
      </c>
      <c r="K683" s="129">
        <f>IFERROR(IF(J683=0,0,VLOOKUP(VLOOKUP(J683,#REF!,MATCH("strMailTitleID",#REF!,0),FALSE),#REF!,2,FALSE)),"ERROR")</f>
        <v>0</v>
      </c>
      <c r="L683" s="22">
        <f ca="1">IFERROR(IFERROR(VLOOKUP($B683,INDIRECT(VLOOKUP($E683,보상!$S:$AA,2,FALSE)),MATCH(L$6,INDIRECT(VLOOKUP($E683,보상!$S:$AA,3,FALSE)),0),FALSE),VLOOKUP($B683,INDIRECT(VLOOKUP($E683&amp;"_U",보상!$S:$AA,2,FALSE)),MATCH(L$6,INDIRECT(VLOOKUP($E683&amp;"_U",보상!$S:$AA,3,FALSE)),0),FALSE)),"ERROR")</f>
        <v>382630</v>
      </c>
      <c r="M683" s="22">
        <v>0</v>
      </c>
      <c r="N683" s="22">
        <v>0</v>
      </c>
      <c r="O683" s="22">
        <v>0</v>
      </c>
      <c r="P683" s="22" t="str">
        <f ca="1">IFERROR(IFERROR(VLOOKUP($B683,INDIRECT(VLOOKUP($E683,보상!$S:$AA,2,FALSE)),MATCH(P$6,INDIRECT(VLOOKUP($E683,보상!$S:$AA,3,FALSE)),0),FALSE),VLOOKUP($B683,INDIRECT(VLOOKUP($E683&amp;"_U",보상!$S:$AA,2,FALSE)),MATCH(P$6,INDIRECT(VLOOKUP($E683&amp;"_U",보상!$S:$AA,3,FALSE)),0),FALSE)),"ERROR")</f>
        <v>Gold</v>
      </c>
      <c r="Q683" s="22">
        <f ca="1">IFERROR(IFERROR(VLOOKUP($B683,INDIRECT(VLOOKUP($E683,보상!$S:$AA,2,FALSE)),MATCH(Q$6,INDIRECT(VLOOKUP($E683,보상!$S:$AA,3,FALSE)),0),FALSE),VLOOKUP($B683,INDIRECT(VLOOKUP($E683&amp;"_U",보상!$S:$AA,2,FALSE)),MATCH(Q$6,INDIRECT(VLOOKUP($E683&amp;"_U",보상!$S:$AA,3,FALSE)),0),FALSE)),"ERROR")</f>
        <v>51870</v>
      </c>
      <c r="R683" s="22" t="b">
        <v>0</v>
      </c>
      <c r="S683" s="22" t="b">
        <v>0</v>
      </c>
      <c r="T683" s="22">
        <f ca="1">IFERROR(IF(W683=0,0,VLOOKUP(W683,보상!$D:$K,6,FALSE)),"-")</f>
        <v>0</v>
      </c>
      <c r="U683" s="22">
        <f ca="1">IFERROR(IF(W683=0,0,VLOOKUP(W683,보상!$D:$K,7,FALSE)),"-")</f>
        <v>1750</v>
      </c>
      <c r="V683" s="22">
        <f ca="1">IFERROR(IF(W683=0,0,VLOOKUP(W683,보상!$D:$K,8,FALSE)),"-")</f>
        <v>0</v>
      </c>
      <c r="W683" s="22">
        <f ca="1">IFERROR(IFERROR(VLOOKUP($B683,INDIRECT(VLOOKUP($E683,보상!$S:$AA,2,FALSE)),MATCH(W$6,INDIRECT(VLOOKUP($E683,보상!$S:$AA,3,FALSE)),0),FALSE),VLOOKUP($B683,INDIRECT(VLOOKUP($E683&amp;"_U",보상!$S:$AA,2,FALSE)),MATCH(W$6,INDIRECT(VLOOKUP($E683&amp;"_U",보상!$S:$AA,3,FALSE)),0),FALSE)),"ERROR")</f>
        <v>242001</v>
      </c>
      <c r="X683" s="134" t="str">
        <f ca="1">IFERROR(IF(W683=0,0,VLOOKUP(SUBSTITUTE(VLOOKUP(W683,#REF!,MATCH("strItemName",#REF!,0),FALSE),"SUI_",""),#REF!,2,FALSE)),"ERROR")</f>
        <v>ERROR</v>
      </c>
      <c r="Y683" s="22">
        <f t="shared" ca="1" si="34"/>
        <v>242001</v>
      </c>
      <c r="Z683" s="134" t="str">
        <f ca="1">IFERROR(IF(Y683=0,0,VLOOKUP(SUBSTITUTE(VLOOKUP(Y683,#REF!,MATCH("strItemName",#REF!,0),FALSE),"SUI_",""),#REF!,2,FALSE)),"ERROR")</f>
        <v>ERROR</v>
      </c>
      <c r="AA683" s="22">
        <f t="shared" ca="1" si="34"/>
        <v>242001</v>
      </c>
      <c r="AB683" s="134" t="str">
        <f ca="1">IFERROR(IF(AA683=0,0,VLOOKUP(SUBSTITUTE(VLOOKUP(AA683,#REF!,MATCH("strItemName",#REF!,0),FALSE),"SUI_",""),#REF!,2,FALSE)),"ERROR")</f>
        <v>ERROR</v>
      </c>
      <c r="AC683" s="22">
        <f t="shared" ca="1" si="34"/>
        <v>242001</v>
      </c>
      <c r="AD683" s="134" t="str">
        <f ca="1">IFERROR(IF(AC683=0,0,VLOOKUP(SUBSTITUTE(VLOOKUP(AC683,#REF!,MATCH("strItemName",#REF!,0),FALSE),"SUI_",""),#REF!,2,FALSE)),"ERROR")</f>
        <v>ERROR</v>
      </c>
      <c r="AE683" s="22">
        <f t="shared" ca="1" si="34"/>
        <v>242001</v>
      </c>
      <c r="AF683" s="134" t="str">
        <f ca="1">IFERROR(IF(AE683=0,0,VLOOKUP(SUBSTITUTE(VLOOKUP(AE683,#REF!,MATCH("strItemName",#REF!,0),FALSE),"SUI_",""),#REF!,2,FALSE)),"ERROR")</f>
        <v>ERROR</v>
      </c>
      <c r="AG683" s="88">
        <v>0</v>
      </c>
      <c r="AH683" s="134">
        <f>IFERROR(IF(AG683=0,0,VLOOKUP(SUBSTITUTE(VLOOKUP(AG683,#REF!,MATCH("strItemName",#REF!,0),FALSE),"SUI_",""),#REF!,2,FALSE)),"ERROR")</f>
        <v>0</v>
      </c>
      <c r="AI683" s="22">
        <f ca="1">IFERROR(IFERROR(VLOOKUP($B683,INDIRECT(VLOOKUP($E683,보상!$S:$AA,2,FALSE)),MATCH(AI$6,INDIRECT(VLOOKUP($E683,보상!$S:$AA,3,FALSE)),0),FALSE),VLOOKUP($B683,INDIRECT(VLOOKUP($E683&amp;"_U",보상!$S:$AA,2,FALSE)),MATCH(AI$6,INDIRECT(VLOOKUP($E683&amp;"_U",보상!$S:$AA,3,FALSE)),0),FALSE)),"ERROR")</f>
        <v>1</v>
      </c>
      <c r="AJ683" s="22">
        <v>0</v>
      </c>
      <c r="AK683" s="22">
        <v>0</v>
      </c>
      <c r="AL683" s="22">
        <v>0</v>
      </c>
      <c r="AM683" s="22" t="b">
        <v>0</v>
      </c>
      <c r="AN683" s="22">
        <v>0</v>
      </c>
      <c r="AO683" s="22">
        <v>0</v>
      </c>
    </row>
    <row r="684" spans="2:41" ht="16.5" customHeight="1" x14ac:dyDescent="0.3">
      <c r="B684" s="153">
        <f t="shared" si="33"/>
        <v>1097003</v>
      </c>
      <c r="C684" s="22">
        <v>1097003</v>
      </c>
      <c r="D684" s="156" t="str">
        <f ca="1">IFERROR(IFERROR(VLOOKUP($B684,INDIRECT(VLOOKUP($E684,보상!$S:$AA,2,FALSE)),MATCH(D$6,INDIRECT(VLOOKUP($E684,보상!$S:$AA,3,FALSE)),0),FALSE),VLOOKUP($B684,INDIRECT(VLOOKUP($E684&amp;"_U",보상!$S:$AA,2,FALSE)),MATCH(D$6,INDIRECT(VLOOKUP($E684&amp;"_U",보상!$S:$AA,3,FALSE)),0),FALSE)),"ERROR")</f>
        <v>진입로 확보</v>
      </c>
      <c r="E684" s="22" t="s">
        <v>384</v>
      </c>
      <c r="F684" s="22">
        <f>COUNTIF($C$8:$C684,$C684)</f>
        <v>1</v>
      </c>
      <c r="G684" s="22" t="b">
        <v>0</v>
      </c>
      <c r="H684" s="22">
        <v>0</v>
      </c>
      <c r="I684" s="129">
        <f>IFERROR(IF(H684=0,0,VLOOKUP(VLOOKUP(H684,#REF!,MATCH("strMailTitleID",#REF!,0),FALSE),#REF!,2,FALSE)),"ERROR")</f>
        <v>0</v>
      </c>
      <c r="J684" s="176">
        <v>0</v>
      </c>
      <c r="K684" s="129">
        <f>IFERROR(IF(J684=0,0,VLOOKUP(VLOOKUP(J684,#REF!,MATCH("strMailTitleID",#REF!,0),FALSE),#REF!,2,FALSE)),"ERROR")</f>
        <v>0</v>
      </c>
      <c r="L684" s="22">
        <f ca="1">IFERROR(IFERROR(VLOOKUP($B684,INDIRECT(VLOOKUP($E684,보상!$S:$AA,2,FALSE)),MATCH(L$6,INDIRECT(VLOOKUP($E684,보상!$S:$AA,3,FALSE)),0),FALSE),VLOOKUP($B684,INDIRECT(VLOOKUP($E684&amp;"_U",보상!$S:$AA,2,FALSE)),MATCH(L$6,INDIRECT(VLOOKUP($E684&amp;"_U",보상!$S:$AA,3,FALSE)),0),FALSE)),"ERROR")</f>
        <v>430460</v>
      </c>
      <c r="M684" s="22">
        <v>0</v>
      </c>
      <c r="N684" s="22">
        <v>0</v>
      </c>
      <c r="O684" s="22">
        <v>0</v>
      </c>
      <c r="P684" s="22" t="str">
        <f ca="1">IFERROR(IFERROR(VLOOKUP($B684,INDIRECT(VLOOKUP($E684,보상!$S:$AA,2,FALSE)),MATCH(P$6,INDIRECT(VLOOKUP($E684,보상!$S:$AA,3,FALSE)),0),FALSE),VLOOKUP($B684,INDIRECT(VLOOKUP($E684&amp;"_U",보상!$S:$AA,2,FALSE)),MATCH(P$6,INDIRECT(VLOOKUP($E684&amp;"_U",보상!$S:$AA,3,FALSE)),0),FALSE)),"ERROR")</f>
        <v>Gold</v>
      </c>
      <c r="Q684" s="22">
        <f ca="1">IFERROR(IFERROR(VLOOKUP($B684,INDIRECT(VLOOKUP($E684,보상!$S:$AA,2,FALSE)),MATCH(Q$6,INDIRECT(VLOOKUP($E684,보상!$S:$AA,3,FALSE)),0),FALSE),VLOOKUP($B684,INDIRECT(VLOOKUP($E684&amp;"_U",보상!$S:$AA,2,FALSE)),MATCH(Q$6,INDIRECT(VLOOKUP($E684&amp;"_U",보상!$S:$AA,3,FALSE)),0),FALSE)),"ERROR")</f>
        <v>52500</v>
      </c>
      <c r="R684" s="22" t="b">
        <v>0</v>
      </c>
      <c r="S684" s="22" t="b">
        <v>0</v>
      </c>
      <c r="T684" s="22">
        <f ca="1">IFERROR(IF(W684=0,0,VLOOKUP(W684,보상!$D:$K,6,FALSE)),"-")</f>
        <v>0</v>
      </c>
      <c r="U684" s="22">
        <f ca="1">IFERROR(IF(W684=0,0,VLOOKUP(W684,보상!$D:$K,7,FALSE)),"-")</f>
        <v>0</v>
      </c>
      <c r="V684" s="22">
        <f ca="1">IFERROR(IF(W684=0,0,VLOOKUP(W684,보상!$D:$K,8,FALSE)),"-")</f>
        <v>0</v>
      </c>
      <c r="W684" s="22">
        <f ca="1">IFERROR(IFERROR(VLOOKUP($B684,INDIRECT(VLOOKUP($E684,보상!$S:$AA,2,FALSE)),MATCH(W$6,INDIRECT(VLOOKUP($E684,보상!$S:$AA,3,FALSE)),0),FALSE),VLOOKUP($B684,INDIRECT(VLOOKUP($E684&amp;"_U",보상!$S:$AA,2,FALSE)),MATCH(W$6,INDIRECT(VLOOKUP($E684&amp;"_U",보상!$S:$AA,3,FALSE)),0),FALSE)),"ERROR")</f>
        <v>2006001</v>
      </c>
      <c r="X684" s="134" t="str">
        <f ca="1">IFERROR(IF(W684=0,0,VLOOKUP(SUBSTITUTE(VLOOKUP(W684,#REF!,MATCH("strItemName",#REF!,0),FALSE),"SUI_",""),#REF!,2,FALSE)),"ERROR")</f>
        <v>ERROR</v>
      </c>
      <c r="Y684" s="22">
        <f t="shared" ca="1" si="34"/>
        <v>2006001</v>
      </c>
      <c r="Z684" s="134" t="str">
        <f ca="1">IFERROR(IF(Y684=0,0,VLOOKUP(SUBSTITUTE(VLOOKUP(Y684,#REF!,MATCH("strItemName",#REF!,0),FALSE),"SUI_",""),#REF!,2,FALSE)),"ERROR")</f>
        <v>ERROR</v>
      </c>
      <c r="AA684" s="22">
        <f t="shared" ca="1" si="34"/>
        <v>2006001</v>
      </c>
      <c r="AB684" s="134" t="str">
        <f ca="1">IFERROR(IF(AA684=0,0,VLOOKUP(SUBSTITUTE(VLOOKUP(AA684,#REF!,MATCH("strItemName",#REF!,0),FALSE),"SUI_",""),#REF!,2,FALSE)),"ERROR")</f>
        <v>ERROR</v>
      </c>
      <c r="AC684" s="22">
        <f t="shared" ca="1" si="34"/>
        <v>2006001</v>
      </c>
      <c r="AD684" s="134" t="str">
        <f ca="1">IFERROR(IF(AC684=0,0,VLOOKUP(SUBSTITUTE(VLOOKUP(AC684,#REF!,MATCH("strItemName",#REF!,0),FALSE),"SUI_",""),#REF!,2,FALSE)),"ERROR")</f>
        <v>ERROR</v>
      </c>
      <c r="AE684" s="22">
        <f t="shared" ca="1" si="34"/>
        <v>2006001</v>
      </c>
      <c r="AF684" s="134" t="str">
        <f ca="1">IFERROR(IF(AE684=0,0,VLOOKUP(SUBSTITUTE(VLOOKUP(AE684,#REF!,MATCH("strItemName",#REF!,0),FALSE),"SUI_",""),#REF!,2,FALSE)),"ERROR")</f>
        <v>ERROR</v>
      </c>
      <c r="AG684" s="88">
        <v>0</v>
      </c>
      <c r="AH684" s="134">
        <f>IFERROR(IF(AG684=0,0,VLOOKUP(SUBSTITUTE(VLOOKUP(AG684,#REF!,MATCH("strItemName",#REF!,0),FALSE),"SUI_",""),#REF!,2,FALSE)),"ERROR")</f>
        <v>0</v>
      </c>
      <c r="AI684" s="22">
        <f ca="1">IFERROR(IFERROR(VLOOKUP($B684,INDIRECT(VLOOKUP($E684,보상!$S:$AA,2,FALSE)),MATCH(AI$6,INDIRECT(VLOOKUP($E684,보상!$S:$AA,3,FALSE)),0),FALSE),VLOOKUP($B684,INDIRECT(VLOOKUP($E684&amp;"_U",보상!$S:$AA,2,FALSE)),MATCH(AI$6,INDIRECT(VLOOKUP($E684&amp;"_U",보상!$S:$AA,3,FALSE)),0),FALSE)),"ERROR")</f>
        <v>5</v>
      </c>
      <c r="AJ684" s="22">
        <v>0</v>
      </c>
      <c r="AK684" s="22">
        <v>0</v>
      </c>
      <c r="AL684" s="22">
        <v>0</v>
      </c>
      <c r="AM684" s="22" t="b">
        <v>0</v>
      </c>
      <c r="AN684" s="22">
        <v>0</v>
      </c>
      <c r="AO684" s="22">
        <v>0</v>
      </c>
    </row>
    <row r="685" spans="2:41" ht="16.5" customHeight="1" x14ac:dyDescent="0.3">
      <c r="B685" s="153">
        <f t="shared" si="33"/>
        <v>1090102</v>
      </c>
      <c r="C685" s="22">
        <v>1090102</v>
      </c>
      <c r="D685" s="156" t="str">
        <f ca="1">IFERROR(IFERROR(VLOOKUP($B685,INDIRECT(VLOOKUP($E685,보상!$S:$AA,2,FALSE)),MATCH(D$6,INDIRECT(VLOOKUP($E685,보상!$S:$AA,3,FALSE)),0),FALSE),VLOOKUP($B685,INDIRECT(VLOOKUP($E685&amp;"_U",보상!$S:$AA,2,FALSE)),MATCH(D$6,INDIRECT(VLOOKUP($E685&amp;"_U",보상!$S:$AA,3,FALSE)),0),FALSE)),"ERROR")</f>
        <v>레기움으로</v>
      </c>
      <c r="E685" s="22" t="s">
        <v>384</v>
      </c>
      <c r="F685" s="22">
        <f>COUNTIF($C$8:$C685,$C685)</f>
        <v>1</v>
      </c>
      <c r="G685" s="22" t="b">
        <v>0</v>
      </c>
      <c r="H685" s="22">
        <v>0</v>
      </c>
      <c r="I685" s="129">
        <f>IFERROR(IF(H685=0,0,VLOOKUP(VLOOKUP(H685,#REF!,MATCH("strMailTitleID",#REF!,0),FALSE),#REF!,2,FALSE)),"ERROR")</f>
        <v>0</v>
      </c>
      <c r="J685" s="176">
        <v>0</v>
      </c>
      <c r="K685" s="129">
        <f>IFERROR(IF(J685=0,0,VLOOKUP(VLOOKUP(J685,#REF!,MATCH("strMailTitleID",#REF!,0),FALSE),#REF!,2,FALSE)),"ERROR")</f>
        <v>0</v>
      </c>
      <c r="L685" s="22">
        <f ca="1">IFERROR(IFERROR(VLOOKUP($B685,INDIRECT(VLOOKUP($E685,보상!$S:$AA,2,FALSE)),MATCH(L$6,INDIRECT(VLOOKUP($E685,보상!$S:$AA,3,FALSE)),0),FALSE),VLOOKUP($B685,INDIRECT(VLOOKUP($E685&amp;"_U",보상!$S:$AA,2,FALSE)),MATCH(L$6,INDIRECT(VLOOKUP($E685&amp;"_U",보상!$S:$AA,3,FALSE)),0),FALSE)),"ERROR")</f>
        <v>103800</v>
      </c>
      <c r="M685" s="22">
        <v>0</v>
      </c>
      <c r="N685" s="22">
        <v>0</v>
      </c>
      <c r="O685" s="22">
        <v>0</v>
      </c>
      <c r="P685" s="22" t="str">
        <f ca="1">IFERROR(IFERROR(VLOOKUP($B685,INDIRECT(VLOOKUP($E685,보상!$S:$AA,2,FALSE)),MATCH(P$6,INDIRECT(VLOOKUP($E685,보상!$S:$AA,3,FALSE)),0),FALSE),VLOOKUP($B685,INDIRECT(VLOOKUP($E685&amp;"_U",보상!$S:$AA,2,FALSE)),MATCH(P$6,INDIRECT(VLOOKUP($E685&amp;"_U",보상!$S:$AA,3,FALSE)),0),FALSE)),"ERROR")</f>
        <v>Gold</v>
      </c>
      <c r="Q685" s="22">
        <f ca="1">IFERROR(IFERROR(VLOOKUP($B685,INDIRECT(VLOOKUP($E685,보상!$S:$AA,2,FALSE)),MATCH(Q$6,INDIRECT(VLOOKUP($E685,보상!$S:$AA,3,FALSE)),0),FALSE),VLOOKUP($B685,INDIRECT(VLOOKUP($E685&amp;"_U",보상!$S:$AA,2,FALSE)),MATCH(Q$6,INDIRECT(VLOOKUP($E685&amp;"_U",보상!$S:$AA,3,FALSE)),0),FALSE)),"ERROR")</f>
        <v>48790</v>
      </c>
      <c r="R685" s="22" t="b">
        <v>0</v>
      </c>
      <c r="S685" s="22" t="b">
        <v>0</v>
      </c>
      <c r="T685" s="22">
        <f ca="1">IFERROR(IF(W685=0,0,VLOOKUP(W685,보상!$D:$K,6,FALSE)),"-")</f>
        <v>0</v>
      </c>
      <c r="U685" s="22">
        <f ca="1">IFERROR(IF(W685=0,0,VLOOKUP(W685,보상!$D:$K,7,FALSE)),"-")</f>
        <v>5250</v>
      </c>
      <c r="V685" s="22">
        <f ca="1">IFERROR(IF(W685=0,0,VLOOKUP(W685,보상!$D:$K,8,FALSE)),"-")</f>
        <v>0</v>
      </c>
      <c r="W685" s="22">
        <f ca="1">IFERROR(IFERROR(VLOOKUP($B685,INDIRECT(VLOOKUP($E685,보상!$S:$AA,2,FALSE)),MATCH(W$6,INDIRECT(VLOOKUP($E685,보상!$S:$AA,3,FALSE)),0),FALSE),VLOOKUP($B685,INDIRECT(VLOOKUP($E685&amp;"_U",보상!$S:$AA,2,FALSE)),MATCH(W$6,INDIRECT(VLOOKUP($E685&amp;"_U",보상!$S:$AA,3,FALSE)),0),FALSE)),"ERROR")</f>
        <v>243001</v>
      </c>
      <c r="X685" s="134" t="str">
        <f ca="1">IFERROR(IF(W685=0,0,VLOOKUP(SUBSTITUTE(VLOOKUP(W685,#REF!,MATCH("strItemName",#REF!,0),FALSE),"SUI_",""),#REF!,2,FALSE)),"ERROR")</f>
        <v>ERROR</v>
      </c>
      <c r="Y685" s="22">
        <f t="shared" ca="1" si="34"/>
        <v>243001</v>
      </c>
      <c r="Z685" s="134" t="str">
        <f ca="1">IFERROR(IF(Y685=0,0,VLOOKUP(SUBSTITUTE(VLOOKUP(Y685,#REF!,MATCH("strItemName",#REF!,0),FALSE),"SUI_",""),#REF!,2,FALSE)),"ERROR")</f>
        <v>ERROR</v>
      </c>
      <c r="AA685" s="22">
        <f t="shared" ca="1" si="34"/>
        <v>243001</v>
      </c>
      <c r="AB685" s="134" t="str">
        <f ca="1">IFERROR(IF(AA685=0,0,VLOOKUP(SUBSTITUTE(VLOOKUP(AA685,#REF!,MATCH("strItemName",#REF!,0),FALSE),"SUI_",""),#REF!,2,FALSE)),"ERROR")</f>
        <v>ERROR</v>
      </c>
      <c r="AC685" s="22">
        <f t="shared" ca="1" si="34"/>
        <v>243001</v>
      </c>
      <c r="AD685" s="134" t="str">
        <f ca="1">IFERROR(IF(AC685=0,0,VLOOKUP(SUBSTITUTE(VLOOKUP(AC685,#REF!,MATCH("strItemName",#REF!,0),FALSE),"SUI_",""),#REF!,2,FALSE)),"ERROR")</f>
        <v>ERROR</v>
      </c>
      <c r="AE685" s="22">
        <f t="shared" ca="1" si="34"/>
        <v>243001</v>
      </c>
      <c r="AF685" s="134" t="str">
        <f ca="1">IFERROR(IF(AE685=0,0,VLOOKUP(SUBSTITUTE(VLOOKUP(AE685,#REF!,MATCH("strItemName",#REF!,0),FALSE),"SUI_",""),#REF!,2,FALSE)),"ERROR")</f>
        <v>ERROR</v>
      </c>
      <c r="AG685" s="88">
        <v>0</v>
      </c>
      <c r="AH685" s="134">
        <f>IFERROR(IF(AG685=0,0,VLOOKUP(SUBSTITUTE(VLOOKUP(AG685,#REF!,MATCH("strItemName",#REF!,0),FALSE),"SUI_",""),#REF!,2,FALSE)),"ERROR")</f>
        <v>0</v>
      </c>
      <c r="AI685" s="22">
        <f ca="1">IFERROR(IFERROR(VLOOKUP($B685,INDIRECT(VLOOKUP($E685,보상!$S:$AA,2,FALSE)),MATCH(AI$6,INDIRECT(VLOOKUP($E685,보상!$S:$AA,3,FALSE)),0),FALSE),VLOOKUP($B685,INDIRECT(VLOOKUP($E685&amp;"_U",보상!$S:$AA,2,FALSE)),MATCH(AI$6,INDIRECT(VLOOKUP($E685&amp;"_U",보상!$S:$AA,3,FALSE)),0),FALSE)),"ERROR")</f>
        <v>1</v>
      </c>
      <c r="AJ685" s="22">
        <v>0</v>
      </c>
      <c r="AK685" s="22">
        <v>0</v>
      </c>
      <c r="AL685" s="22">
        <v>0</v>
      </c>
      <c r="AM685" s="22" t="b">
        <v>0</v>
      </c>
      <c r="AN685" s="22">
        <v>0</v>
      </c>
      <c r="AO685" s="22">
        <v>0</v>
      </c>
    </row>
    <row r="686" spans="2:41" ht="16.5" customHeight="1" x14ac:dyDescent="0.3">
      <c r="B686" s="153">
        <f t="shared" si="33"/>
        <v>1094002</v>
      </c>
      <c r="C686" s="22">
        <v>1094002</v>
      </c>
      <c r="D686" s="156" t="str">
        <f ca="1">IFERROR(IFERROR(VLOOKUP($B686,INDIRECT(VLOOKUP($E686,보상!$S:$AA,2,FALSE)),MATCH(D$6,INDIRECT(VLOOKUP($E686,보상!$S:$AA,3,FALSE)),0),FALSE),VLOOKUP($B686,INDIRECT(VLOOKUP($E686&amp;"_U",보상!$S:$AA,2,FALSE)),MATCH(D$6,INDIRECT(VLOOKUP($E686&amp;"_U",보상!$S:$AA,3,FALSE)),0),FALSE)),"ERROR")</f>
        <v>에드가의 전언</v>
      </c>
      <c r="E686" s="22" t="s">
        <v>384</v>
      </c>
      <c r="F686" s="22">
        <f>COUNTIF($C$8:$C686,$C686)</f>
        <v>1</v>
      </c>
      <c r="G686" s="22" t="b">
        <v>0</v>
      </c>
      <c r="H686" s="22">
        <v>0</v>
      </c>
      <c r="I686" s="129">
        <f>IFERROR(IF(H686=0,0,VLOOKUP(VLOOKUP(H686,#REF!,MATCH("strMailTitleID",#REF!,0),FALSE),#REF!,2,FALSE)),"ERROR")</f>
        <v>0</v>
      </c>
      <c r="J686" s="176">
        <v>0</v>
      </c>
      <c r="K686" s="129">
        <f>IFERROR(IF(J686=0,0,VLOOKUP(VLOOKUP(J686,#REF!,MATCH("strMailTitleID",#REF!,0),FALSE),#REF!,2,FALSE)),"ERROR")</f>
        <v>0</v>
      </c>
      <c r="L686" s="22">
        <f ca="1">IFERROR(IFERROR(VLOOKUP($B686,INDIRECT(VLOOKUP($E686,보상!$S:$AA,2,FALSE)),MATCH(L$6,INDIRECT(VLOOKUP($E686,보상!$S:$AA,3,FALSE)),0),FALSE),VLOOKUP($B686,INDIRECT(VLOOKUP($E686&amp;"_U",보상!$S:$AA,2,FALSE)),MATCH(L$6,INDIRECT(VLOOKUP($E686&amp;"_U",보상!$S:$AA,3,FALSE)),0),FALSE)),"ERROR")</f>
        <v>179360</v>
      </c>
      <c r="M686" s="22">
        <v>0</v>
      </c>
      <c r="N686" s="22">
        <v>0</v>
      </c>
      <c r="O686" s="22">
        <v>0</v>
      </c>
      <c r="P686" s="22" t="str">
        <f ca="1">IFERROR(IFERROR(VLOOKUP($B686,INDIRECT(VLOOKUP($E686,보상!$S:$AA,2,FALSE)),MATCH(P$6,INDIRECT(VLOOKUP($E686,보상!$S:$AA,3,FALSE)),0),FALSE),VLOOKUP($B686,INDIRECT(VLOOKUP($E686&amp;"_U",보상!$S:$AA,2,FALSE)),MATCH(P$6,INDIRECT(VLOOKUP($E686&amp;"_U",보상!$S:$AA,3,FALSE)),0),FALSE)),"ERROR")</f>
        <v>Gold</v>
      </c>
      <c r="Q686" s="22">
        <f ca="1">IFERROR(IFERROR(VLOOKUP($B686,INDIRECT(VLOOKUP($E686,보상!$S:$AA,2,FALSE)),MATCH(Q$6,INDIRECT(VLOOKUP($E686,보상!$S:$AA,3,FALSE)),0),FALSE),VLOOKUP($B686,INDIRECT(VLOOKUP($E686&amp;"_U",보상!$S:$AA,2,FALSE)),MATCH(Q$6,INDIRECT(VLOOKUP($E686&amp;"_U",보상!$S:$AA,3,FALSE)),0),FALSE)),"ERROR")</f>
        <v>50610</v>
      </c>
      <c r="R686" s="22" t="b">
        <v>0</v>
      </c>
      <c r="S686" s="22" t="b">
        <v>0</v>
      </c>
      <c r="T686" s="22">
        <f ca="1">IFERROR(IF(W686=0,0,VLOOKUP(W686,보상!$D:$K,6,FALSE)),"-")</f>
        <v>0</v>
      </c>
      <c r="U686" s="22">
        <f ca="1">IFERROR(IF(W686=0,0,VLOOKUP(W686,보상!$D:$K,7,FALSE)),"-")</f>
        <v>0</v>
      </c>
      <c r="V686" s="22">
        <f ca="1">IFERROR(IF(W686=0,0,VLOOKUP(W686,보상!$D:$K,8,FALSE)),"-")</f>
        <v>0</v>
      </c>
      <c r="W686" s="22">
        <f ca="1">IFERROR(IFERROR(VLOOKUP($B686,INDIRECT(VLOOKUP($E686,보상!$S:$AA,2,FALSE)),MATCH(W$6,INDIRECT(VLOOKUP($E686,보상!$S:$AA,3,FALSE)),0),FALSE),VLOOKUP($B686,INDIRECT(VLOOKUP($E686&amp;"_U",보상!$S:$AA,2,FALSE)),MATCH(W$6,INDIRECT(VLOOKUP($E686&amp;"_U",보상!$S:$AA,3,FALSE)),0),FALSE)),"ERROR")</f>
        <v>2015001</v>
      </c>
      <c r="X686" s="134" t="str">
        <f ca="1">IFERROR(IF(W686=0,0,VLOOKUP(SUBSTITUTE(VLOOKUP(W686,#REF!,MATCH("strItemName",#REF!,0),FALSE),"SUI_",""),#REF!,2,FALSE)),"ERROR")</f>
        <v>ERROR</v>
      </c>
      <c r="Y686" s="22">
        <f t="shared" ca="1" si="34"/>
        <v>2015001</v>
      </c>
      <c r="Z686" s="134" t="str">
        <f ca="1">IFERROR(IF(Y686=0,0,VLOOKUP(SUBSTITUTE(VLOOKUP(Y686,#REF!,MATCH("strItemName",#REF!,0),FALSE),"SUI_",""),#REF!,2,FALSE)),"ERROR")</f>
        <v>ERROR</v>
      </c>
      <c r="AA686" s="22">
        <f t="shared" ca="1" si="34"/>
        <v>2015001</v>
      </c>
      <c r="AB686" s="134" t="str">
        <f ca="1">IFERROR(IF(AA686=0,0,VLOOKUP(SUBSTITUTE(VLOOKUP(AA686,#REF!,MATCH("strItemName",#REF!,0),FALSE),"SUI_",""),#REF!,2,FALSE)),"ERROR")</f>
        <v>ERROR</v>
      </c>
      <c r="AC686" s="22">
        <f t="shared" ca="1" si="34"/>
        <v>2015001</v>
      </c>
      <c r="AD686" s="134" t="str">
        <f ca="1">IFERROR(IF(AC686=0,0,VLOOKUP(SUBSTITUTE(VLOOKUP(AC686,#REF!,MATCH("strItemName",#REF!,0),FALSE),"SUI_",""),#REF!,2,FALSE)),"ERROR")</f>
        <v>ERROR</v>
      </c>
      <c r="AE686" s="22">
        <f t="shared" ca="1" si="34"/>
        <v>2015001</v>
      </c>
      <c r="AF686" s="134" t="str">
        <f ca="1">IFERROR(IF(AE686=0,0,VLOOKUP(SUBSTITUTE(VLOOKUP(AE686,#REF!,MATCH("strItemName",#REF!,0),FALSE),"SUI_",""),#REF!,2,FALSE)),"ERROR")</f>
        <v>ERROR</v>
      </c>
      <c r="AG686" s="88">
        <v>0</v>
      </c>
      <c r="AH686" s="134">
        <f>IFERROR(IF(AG686=0,0,VLOOKUP(SUBSTITUTE(VLOOKUP(AG686,#REF!,MATCH("strItemName",#REF!,0),FALSE),"SUI_",""),#REF!,2,FALSE)),"ERROR")</f>
        <v>0</v>
      </c>
      <c r="AI686" s="22">
        <f ca="1">IFERROR(IFERROR(VLOOKUP($B686,INDIRECT(VLOOKUP($E686,보상!$S:$AA,2,FALSE)),MATCH(AI$6,INDIRECT(VLOOKUP($E686,보상!$S:$AA,3,FALSE)),0),FALSE),VLOOKUP($B686,INDIRECT(VLOOKUP($E686&amp;"_U",보상!$S:$AA,2,FALSE)),MATCH(AI$6,INDIRECT(VLOOKUP($E686&amp;"_U",보상!$S:$AA,3,FALSE)),0),FALSE)),"ERROR")</f>
        <v>5</v>
      </c>
      <c r="AJ686" s="22">
        <v>0</v>
      </c>
      <c r="AK686" s="22">
        <v>0</v>
      </c>
      <c r="AL686" s="22">
        <v>0</v>
      </c>
      <c r="AM686" s="22" t="b">
        <v>0</v>
      </c>
      <c r="AN686" s="22">
        <v>0</v>
      </c>
      <c r="AO686" s="22">
        <v>0</v>
      </c>
    </row>
    <row r="687" spans="2:41" ht="16.5" customHeight="1" x14ac:dyDescent="0.3">
      <c r="B687" s="153">
        <f t="shared" si="33"/>
        <v>1094102</v>
      </c>
      <c r="C687" s="22">
        <v>1094102</v>
      </c>
      <c r="D687" s="156" t="str">
        <f ca="1">IFERROR(IFERROR(VLOOKUP($B687,INDIRECT(VLOOKUP($E687,보상!$S:$AA,2,FALSE)),MATCH(D$6,INDIRECT(VLOOKUP($E687,보상!$S:$AA,3,FALSE)),0),FALSE),VLOOKUP($B687,INDIRECT(VLOOKUP($E687&amp;"_U",보상!$S:$AA,2,FALSE)),MATCH(D$6,INDIRECT(VLOOKUP($E687&amp;"_U",보상!$S:$AA,3,FALSE)),0),FALSE)),"ERROR")</f>
        <v>커져가는 불안</v>
      </c>
      <c r="E687" s="22" t="s">
        <v>384</v>
      </c>
      <c r="F687" s="22">
        <f>COUNTIF($C$8:$C687,$C687)</f>
        <v>1</v>
      </c>
      <c r="G687" s="22" t="b">
        <v>0</v>
      </c>
      <c r="H687" s="22">
        <v>0</v>
      </c>
      <c r="I687" s="129">
        <f>IFERROR(IF(H687=0,0,VLOOKUP(VLOOKUP(H687,#REF!,MATCH("strMailTitleID",#REF!,0),FALSE),#REF!,2,FALSE)),"ERROR")</f>
        <v>0</v>
      </c>
      <c r="J687" s="176">
        <v>0</v>
      </c>
      <c r="K687" s="129">
        <f>IFERROR(IF(J687=0,0,VLOOKUP(VLOOKUP(J687,#REF!,MATCH("strMailTitleID",#REF!,0),FALSE),#REF!,2,FALSE)),"ERROR")</f>
        <v>0</v>
      </c>
      <c r="L687" s="22">
        <f ca="1">IFERROR(IFERROR(VLOOKUP($B687,INDIRECT(VLOOKUP($E687,보상!$S:$AA,2,FALSE)),MATCH(L$6,INDIRECT(VLOOKUP($E687,보상!$S:$AA,3,FALSE)),0),FALSE),VLOOKUP($B687,INDIRECT(VLOOKUP($E687&amp;"_U",보상!$S:$AA,2,FALSE)),MATCH(L$6,INDIRECT(VLOOKUP($E687&amp;"_U",보상!$S:$AA,3,FALSE)),0),FALSE)),"ERROR")</f>
        <v>159430</v>
      </c>
      <c r="M687" s="22">
        <v>0</v>
      </c>
      <c r="N687" s="22">
        <v>0</v>
      </c>
      <c r="O687" s="22">
        <v>0</v>
      </c>
      <c r="P687" s="22" t="str">
        <f ca="1">IFERROR(IFERROR(VLOOKUP($B687,INDIRECT(VLOOKUP($E687,보상!$S:$AA,2,FALSE)),MATCH(P$6,INDIRECT(VLOOKUP($E687,보상!$S:$AA,3,FALSE)),0),FALSE),VLOOKUP($B687,INDIRECT(VLOOKUP($E687&amp;"_U",보상!$S:$AA,2,FALSE)),MATCH(P$6,INDIRECT(VLOOKUP($E687&amp;"_U",보상!$S:$AA,3,FALSE)),0),FALSE)),"ERROR")</f>
        <v>Gold</v>
      </c>
      <c r="Q687" s="22">
        <f ca="1">IFERROR(IFERROR(VLOOKUP($B687,INDIRECT(VLOOKUP($E687,보상!$S:$AA,2,FALSE)),MATCH(Q$6,INDIRECT(VLOOKUP($E687,보상!$S:$AA,3,FALSE)),0),FALSE),VLOOKUP($B687,INDIRECT(VLOOKUP($E687&amp;"_U",보상!$S:$AA,2,FALSE)),MATCH(Q$6,INDIRECT(VLOOKUP($E687&amp;"_U",보상!$S:$AA,3,FALSE)),0),FALSE)),"ERROR")</f>
        <v>50610</v>
      </c>
      <c r="R687" s="22" t="b">
        <v>0</v>
      </c>
      <c r="S687" s="22" t="b">
        <v>0</v>
      </c>
      <c r="T687" s="22">
        <f ca="1">IFERROR(IF(W687=0,0,VLOOKUP(W687,보상!$D:$K,6,FALSE)),"-")</f>
        <v>7500</v>
      </c>
      <c r="U687" s="22">
        <f ca="1">IFERROR(IF(W687=0,0,VLOOKUP(W687,보상!$D:$K,7,FALSE)),"-")</f>
        <v>0</v>
      </c>
      <c r="V687" s="22">
        <f ca="1">IFERROR(IF(W687=0,0,VLOOKUP(W687,보상!$D:$K,8,FALSE)),"-")</f>
        <v>0</v>
      </c>
      <c r="W687" s="22">
        <f ca="1">IFERROR(IFERROR(VLOOKUP($B687,INDIRECT(VLOOKUP($E687,보상!$S:$AA,2,FALSE)),MATCH(W$6,INDIRECT(VLOOKUP($E687,보상!$S:$AA,3,FALSE)),0),FALSE),VLOOKUP($B687,INDIRECT(VLOOKUP($E687&amp;"_U",보상!$S:$AA,2,FALSE)),MATCH(W$6,INDIRECT(VLOOKUP($E687&amp;"_U",보상!$S:$AA,3,FALSE)),0),FALSE)),"ERROR")</f>
        <v>153001</v>
      </c>
      <c r="X687" s="134" t="str">
        <f ca="1">IFERROR(IF(W687=0,0,VLOOKUP(SUBSTITUTE(VLOOKUP(W687,#REF!,MATCH("strItemName",#REF!,0),FALSE),"SUI_",""),#REF!,2,FALSE)),"ERROR")</f>
        <v>ERROR</v>
      </c>
      <c r="Y687" s="22">
        <f t="shared" ca="1" si="34"/>
        <v>153001</v>
      </c>
      <c r="Z687" s="134" t="str">
        <f ca="1">IFERROR(IF(Y687=0,0,VLOOKUP(SUBSTITUTE(VLOOKUP(Y687,#REF!,MATCH("strItemName",#REF!,0),FALSE),"SUI_",""),#REF!,2,FALSE)),"ERROR")</f>
        <v>ERROR</v>
      </c>
      <c r="AA687" s="22">
        <f t="shared" ca="1" si="34"/>
        <v>153001</v>
      </c>
      <c r="AB687" s="134" t="str">
        <f ca="1">IFERROR(IF(AA687=0,0,VLOOKUP(SUBSTITUTE(VLOOKUP(AA687,#REF!,MATCH("strItemName",#REF!,0),FALSE),"SUI_",""),#REF!,2,FALSE)),"ERROR")</f>
        <v>ERROR</v>
      </c>
      <c r="AC687" s="22">
        <f t="shared" ca="1" si="34"/>
        <v>153001</v>
      </c>
      <c r="AD687" s="134" t="str">
        <f ca="1">IFERROR(IF(AC687=0,0,VLOOKUP(SUBSTITUTE(VLOOKUP(AC687,#REF!,MATCH("strItemName",#REF!,0),FALSE),"SUI_",""),#REF!,2,FALSE)),"ERROR")</f>
        <v>ERROR</v>
      </c>
      <c r="AE687" s="22">
        <f t="shared" ca="1" si="34"/>
        <v>153001</v>
      </c>
      <c r="AF687" s="134" t="str">
        <f ca="1">IFERROR(IF(AE687=0,0,VLOOKUP(SUBSTITUTE(VLOOKUP(AE687,#REF!,MATCH("strItemName",#REF!,0),FALSE),"SUI_",""),#REF!,2,FALSE)),"ERROR")</f>
        <v>ERROR</v>
      </c>
      <c r="AG687" s="88">
        <v>0</v>
      </c>
      <c r="AH687" s="134">
        <f>IFERROR(IF(AG687=0,0,VLOOKUP(SUBSTITUTE(VLOOKUP(AG687,#REF!,MATCH("strItemName",#REF!,0),FALSE),"SUI_",""),#REF!,2,FALSE)),"ERROR")</f>
        <v>0</v>
      </c>
      <c r="AI687" s="22">
        <f ca="1">IFERROR(IFERROR(VLOOKUP($B687,INDIRECT(VLOOKUP($E687,보상!$S:$AA,2,FALSE)),MATCH(AI$6,INDIRECT(VLOOKUP($E687,보상!$S:$AA,3,FALSE)),0),FALSE),VLOOKUP($B687,INDIRECT(VLOOKUP($E687&amp;"_U",보상!$S:$AA,2,FALSE)),MATCH(AI$6,INDIRECT(VLOOKUP($E687&amp;"_U",보상!$S:$AA,3,FALSE)),0),FALSE)),"ERROR")</f>
        <v>1</v>
      </c>
      <c r="AJ687" s="22">
        <v>0</v>
      </c>
      <c r="AK687" s="22">
        <v>0</v>
      </c>
      <c r="AL687" s="22">
        <v>0</v>
      </c>
      <c r="AM687" s="22" t="b">
        <v>0</v>
      </c>
      <c r="AN687" s="22">
        <v>0</v>
      </c>
      <c r="AO687" s="22">
        <v>0</v>
      </c>
    </row>
    <row r="688" spans="2:41" ht="16.5" customHeight="1" x14ac:dyDescent="0.3">
      <c r="B688" s="153">
        <f t="shared" si="33"/>
        <v>1094202</v>
      </c>
      <c r="C688" s="22">
        <v>1094202</v>
      </c>
      <c r="D688" s="156" t="str">
        <f ca="1">IFERROR(IFERROR(VLOOKUP($B688,INDIRECT(VLOOKUP($E688,보상!$S:$AA,2,FALSE)),MATCH(D$6,INDIRECT(VLOOKUP($E688,보상!$S:$AA,3,FALSE)),0),FALSE),VLOOKUP($B688,INDIRECT(VLOOKUP($E688&amp;"_U",보상!$S:$AA,2,FALSE)),MATCH(D$6,INDIRECT(VLOOKUP($E688&amp;"_U",보상!$S:$AA,3,FALSE)),0),FALSE)),"ERROR")</f>
        <v>황제의 전언</v>
      </c>
      <c r="E688" s="22" t="s">
        <v>384</v>
      </c>
      <c r="F688" s="22">
        <f>COUNTIF($C$8:$C688,$C688)</f>
        <v>1</v>
      </c>
      <c r="G688" s="22" t="b">
        <v>0</v>
      </c>
      <c r="H688" s="22">
        <v>0</v>
      </c>
      <c r="I688" s="129">
        <f>IFERROR(IF(H688=0,0,VLOOKUP(VLOOKUP(H688,#REF!,MATCH("strMailTitleID",#REF!,0),FALSE),#REF!,2,FALSE)),"ERROR")</f>
        <v>0</v>
      </c>
      <c r="J688" s="176">
        <v>0</v>
      </c>
      <c r="K688" s="129">
        <f>IFERROR(IF(J688=0,0,VLOOKUP(VLOOKUP(J688,#REF!,MATCH("strMailTitleID",#REF!,0),FALSE),#REF!,2,FALSE)),"ERROR")</f>
        <v>0</v>
      </c>
      <c r="L688" s="22">
        <f ca="1">IFERROR(IFERROR(VLOOKUP($B688,INDIRECT(VLOOKUP($E688,보상!$S:$AA,2,FALSE)),MATCH(L$6,INDIRECT(VLOOKUP($E688,보상!$S:$AA,3,FALSE)),0),FALSE),VLOOKUP($B688,INDIRECT(VLOOKUP($E688&amp;"_U",보상!$S:$AA,2,FALSE)),MATCH(L$6,INDIRECT(VLOOKUP($E688&amp;"_U",보상!$S:$AA,3,FALSE)),0),FALSE)),"ERROR")</f>
        <v>179360</v>
      </c>
      <c r="M688" s="22">
        <v>0</v>
      </c>
      <c r="N688" s="22">
        <v>0</v>
      </c>
      <c r="O688" s="22">
        <v>0</v>
      </c>
      <c r="P688" s="22" t="str">
        <f ca="1">IFERROR(IFERROR(VLOOKUP($B688,INDIRECT(VLOOKUP($E688,보상!$S:$AA,2,FALSE)),MATCH(P$6,INDIRECT(VLOOKUP($E688,보상!$S:$AA,3,FALSE)),0),FALSE),VLOOKUP($B688,INDIRECT(VLOOKUP($E688&amp;"_U",보상!$S:$AA,2,FALSE)),MATCH(P$6,INDIRECT(VLOOKUP($E688&amp;"_U",보상!$S:$AA,3,FALSE)),0),FALSE)),"ERROR")</f>
        <v>Gold</v>
      </c>
      <c r="Q688" s="22">
        <f ca="1">IFERROR(IFERROR(VLOOKUP($B688,INDIRECT(VLOOKUP($E688,보상!$S:$AA,2,FALSE)),MATCH(Q$6,INDIRECT(VLOOKUP($E688,보상!$S:$AA,3,FALSE)),0),FALSE),VLOOKUP($B688,INDIRECT(VLOOKUP($E688&amp;"_U",보상!$S:$AA,2,FALSE)),MATCH(Q$6,INDIRECT(VLOOKUP($E688&amp;"_U",보상!$S:$AA,3,FALSE)),0),FALSE)),"ERROR")</f>
        <v>50610</v>
      </c>
      <c r="R688" s="22" t="b">
        <v>0</v>
      </c>
      <c r="S688" s="22" t="b">
        <v>0</v>
      </c>
      <c r="T688" s="22">
        <f ca="1">IFERROR(IF(W688=0,0,VLOOKUP(W688,보상!$D:$K,6,FALSE)),"-")</f>
        <v>0</v>
      </c>
      <c r="U688" s="22">
        <f ca="1">IFERROR(IF(W688=0,0,VLOOKUP(W688,보상!$D:$K,7,FALSE)),"-")</f>
        <v>5250</v>
      </c>
      <c r="V688" s="22">
        <f ca="1">IFERROR(IF(W688=0,0,VLOOKUP(W688,보상!$D:$K,8,FALSE)),"-")</f>
        <v>0</v>
      </c>
      <c r="W688" s="22">
        <f ca="1">IFERROR(IFERROR(VLOOKUP($B688,INDIRECT(VLOOKUP($E688,보상!$S:$AA,2,FALSE)),MATCH(W$6,INDIRECT(VLOOKUP($E688,보상!$S:$AA,3,FALSE)),0),FALSE),VLOOKUP($B688,INDIRECT(VLOOKUP($E688&amp;"_U",보상!$S:$AA,2,FALSE)),MATCH(W$6,INDIRECT(VLOOKUP($E688&amp;"_U",보상!$S:$AA,3,FALSE)),0),FALSE)),"ERROR")</f>
        <v>243001</v>
      </c>
      <c r="X688" s="134" t="str">
        <f ca="1">IFERROR(IF(W688=0,0,VLOOKUP(SUBSTITUTE(VLOOKUP(W688,#REF!,MATCH("strItemName",#REF!,0),FALSE),"SUI_",""),#REF!,2,FALSE)),"ERROR")</f>
        <v>ERROR</v>
      </c>
      <c r="Y688" s="22">
        <f t="shared" ca="1" si="34"/>
        <v>243001</v>
      </c>
      <c r="Z688" s="134" t="str">
        <f ca="1">IFERROR(IF(Y688=0,0,VLOOKUP(SUBSTITUTE(VLOOKUP(Y688,#REF!,MATCH("strItemName",#REF!,0),FALSE),"SUI_",""),#REF!,2,FALSE)),"ERROR")</f>
        <v>ERROR</v>
      </c>
      <c r="AA688" s="22">
        <f t="shared" ca="1" si="34"/>
        <v>243001</v>
      </c>
      <c r="AB688" s="134" t="str">
        <f ca="1">IFERROR(IF(AA688=0,0,VLOOKUP(SUBSTITUTE(VLOOKUP(AA688,#REF!,MATCH("strItemName",#REF!,0),FALSE),"SUI_",""),#REF!,2,FALSE)),"ERROR")</f>
        <v>ERROR</v>
      </c>
      <c r="AC688" s="22">
        <f t="shared" ca="1" si="34"/>
        <v>243001</v>
      </c>
      <c r="AD688" s="134" t="str">
        <f ca="1">IFERROR(IF(AC688=0,0,VLOOKUP(SUBSTITUTE(VLOOKUP(AC688,#REF!,MATCH("strItemName",#REF!,0),FALSE),"SUI_",""),#REF!,2,FALSE)),"ERROR")</f>
        <v>ERROR</v>
      </c>
      <c r="AE688" s="22">
        <f t="shared" ca="1" si="34"/>
        <v>243001</v>
      </c>
      <c r="AF688" s="134" t="str">
        <f ca="1">IFERROR(IF(AE688=0,0,VLOOKUP(SUBSTITUTE(VLOOKUP(AE688,#REF!,MATCH("strItemName",#REF!,0),FALSE),"SUI_",""),#REF!,2,FALSE)),"ERROR")</f>
        <v>ERROR</v>
      </c>
      <c r="AG688" s="88">
        <v>0</v>
      </c>
      <c r="AH688" s="134">
        <f>IFERROR(IF(AG688=0,0,VLOOKUP(SUBSTITUTE(VLOOKUP(AG688,#REF!,MATCH("strItemName",#REF!,0),FALSE),"SUI_",""),#REF!,2,FALSE)),"ERROR")</f>
        <v>0</v>
      </c>
      <c r="AI688" s="22">
        <f ca="1">IFERROR(IFERROR(VLOOKUP($B688,INDIRECT(VLOOKUP($E688,보상!$S:$AA,2,FALSE)),MATCH(AI$6,INDIRECT(VLOOKUP($E688,보상!$S:$AA,3,FALSE)),0),FALSE),VLOOKUP($B688,INDIRECT(VLOOKUP($E688&amp;"_U",보상!$S:$AA,2,FALSE)),MATCH(AI$6,INDIRECT(VLOOKUP($E688&amp;"_U",보상!$S:$AA,3,FALSE)),0),FALSE)),"ERROR")</f>
        <v>1</v>
      </c>
      <c r="AJ688" s="22">
        <v>0</v>
      </c>
      <c r="AK688" s="22">
        <v>0</v>
      </c>
      <c r="AL688" s="22">
        <v>0</v>
      </c>
      <c r="AM688" s="22" t="b">
        <v>0</v>
      </c>
      <c r="AN688" s="22">
        <v>0</v>
      </c>
      <c r="AO688" s="22">
        <v>0</v>
      </c>
    </row>
    <row r="689" spans="2:41" ht="16.5" customHeight="1" x14ac:dyDescent="0.3">
      <c r="B689" s="153">
        <f t="shared" si="33"/>
        <v>1094302</v>
      </c>
      <c r="C689" s="22">
        <v>1094302</v>
      </c>
      <c r="D689" s="156" t="str">
        <f ca="1">IFERROR(IFERROR(VLOOKUP($B689,INDIRECT(VLOOKUP($E689,보상!$S:$AA,2,FALSE)),MATCH(D$6,INDIRECT(VLOOKUP($E689,보상!$S:$AA,3,FALSE)),0),FALSE),VLOOKUP($B689,INDIRECT(VLOOKUP($E689&amp;"_U",보상!$S:$AA,2,FALSE)),MATCH(D$6,INDIRECT(VLOOKUP($E689&amp;"_U",보상!$S:$AA,3,FALSE)),0),FALSE)),"ERROR")</f>
        <v>타락한 요정의 말로</v>
      </c>
      <c r="E689" s="22" t="s">
        <v>384</v>
      </c>
      <c r="F689" s="22">
        <f>COUNTIF($C$8:$C689,$C689)</f>
        <v>1</v>
      </c>
      <c r="G689" s="22" t="b">
        <v>0</v>
      </c>
      <c r="H689" s="22">
        <v>0</v>
      </c>
      <c r="I689" s="129">
        <f>IFERROR(IF(H689=0,0,VLOOKUP(VLOOKUP(H689,#REF!,MATCH("strMailTitleID",#REF!,0),FALSE),#REF!,2,FALSE)),"ERROR")</f>
        <v>0</v>
      </c>
      <c r="J689" s="176">
        <v>0</v>
      </c>
      <c r="K689" s="129">
        <f>IFERROR(IF(J689=0,0,VLOOKUP(VLOOKUP(J689,#REF!,MATCH("strMailTitleID",#REF!,0),FALSE),#REF!,2,FALSE)),"ERROR")</f>
        <v>0</v>
      </c>
      <c r="L689" s="22">
        <f ca="1">IFERROR(IFERROR(VLOOKUP($B689,INDIRECT(VLOOKUP($E689,보상!$S:$AA,2,FALSE)),MATCH(L$6,INDIRECT(VLOOKUP($E689,보상!$S:$AA,3,FALSE)),0),FALSE),VLOOKUP($B689,INDIRECT(VLOOKUP($E689&amp;"_U",보상!$S:$AA,2,FALSE)),MATCH(L$6,INDIRECT(VLOOKUP($E689&amp;"_U",보상!$S:$AA,3,FALSE)),0),FALSE)),"ERROR")</f>
        <v>179360</v>
      </c>
      <c r="M689" s="22">
        <v>0</v>
      </c>
      <c r="N689" s="22">
        <v>0</v>
      </c>
      <c r="O689" s="22">
        <v>0</v>
      </c>
      <c r="P689" s="22" t="str">
        <f ca="1">IFERROR(IFERROR(VLOOKUP($B689,INDIRECT(VLOOKUP($E689,보상!$S:$AA,2,FALSE)),MATCH(P$6,INDIRECT(VLOOKUP($E689,보상!$S:$AA,3,FALSE)),0),FALSE),VLOOKUP($B689,INDIRECT(VLOOKUP($E689&amp;"_U",보상!$S:$AA,2,FALSE)),MATCH(P$6,INDIRECT(VLOOKUP($E689&amp;"_U",보상!$S:$AA,3,FALSE)),0),FALSE)),"ERROR")</f>
        <v>Gold</v>
      </c>
      <c r="Q689" s="22">
        <f ca="1">IFERROR(IFERROR(VLOOKUP($B689,INDIRECT(VLOOKUP($E689,보상!$S:$AA,2,FALSE)),MATCH(Q$6,INDIRECT(VLOOKUP($E689,보상!$S:$AA,3,FALSE)),0),FALSE),VLOOKUP($B689,INDIRECT(VLOOKUP($E689&amp;"_U",보상!$S:$AA,2,FALSE)),MATCH(Q$6,INDIRECT(VLOOKUP($E689&amp;"_U",보상!$S:$AA,3,FALSE)),0),FALSE)),"ERROR")</f>
        <v>50610</v>
      </c>
      <c r="R689" s="22" t="b">
        <v>0</v>
      </c>
      <c r="S689" s="22" t="b">
        <v>0</v>
      </c>
      <c r="T689" s="22">
        <f ca="1">IFERROR(IF(W689=0,0,VLOOKUP(W689,보상!$D:$K,6,FALSE)),"-")</f>
        <v>0</v>
      </c>
      <c r="U689" s="22">
        <f ca="1">IFERROR(IF(W689=0,0,VLOOKUP(W689,보상!$D:$K,7,FALSE)),"-")</f>
        <v>0</v>
      </c>
      <c r="V689" s="22">
        <f ca="1">IFERROR(IF(W689=0,0,VLOOKUP(W689,보상!$D:$K,8,FALSE)),"-")</f>
        <v>0</v>
      </c>
      <c r="W689" s="22">
        <f ca="1">IFERROR(IFERROR(VLOOKUP($B689,INDIRECT(VLOOKUP($E689,보상!$S:$AA,2,FALSE)),MATCH(W$6,INDIRECT(VLOOKUP($E689,보상!$S:$AA,3,FALSE)),0),FALSE),VLOOKUP($B689,INDIRECT(VLOOKUP($E689&amp;"_U",보상!$S:$AA,2,FALSE)),MATCH(W$6,INDIRECT(VLOOKUP($E689&amp;"_U",보상!$S:$AA,3,FALSE)),0),FALSE)),"ERROR")</f>
        <v>4003031</v>
      </c>
      <c r="X689" s="134" t="str">
        <f ca="1">IFERROR(IF(W689=0,0,VLOOKUP(SUBSTITUTE(VLOOKUP(W689,#REF!,MATCH("strItemName",#REF!,0),FALSE),"SUI_",""),#REF!,2,FALSE)),"ERROR")</f>
        <v>ERROR</v>
      </c>
      <c r="Y689" s="22">
        <f t="shared" ca="1" si="34"/>
        <v>4003031</v>
      </c>
      <c r="Z689" s="134" t="str">
        <f ca="1">IFERROR(IF(Y689=0,0,VLOOKUP(SUBSTITUTE(VLOOKUP(Y689,#REF!,MATCH("strItemName",#REF!,0),FALSE),"SUI_",""),#REF!,2,FALSE)),"ERROR")</f>
        <v>ERROR</v>
      </c>
      <c r="AA689" s="22">
        <f t="shared" ca="1" si="34"/>
        <v>4003031</v>
      </c>
      <c r="AB689" s="134" t="str">
        <f ca="1">IFERROR(IF(AA689=0,0,VLOOKUP(SUBSTITUTE(VLOOKUP(AA689,#REF!,MATCH("strItemName",#REF!,0),FALSE),"SUI_",""),#REF!,2,FALSE)),"ERROR")</f>
        <v>ERROR</v>
      </c>
      <c r="AC689" s="22">
        <f t="shared" ca="1" si="34"/>
        <v>4003031</v>
      </c>
      <c r="AD689" s="134" t="str">
        <f ca="1">IFERROR(IF(AC689=0,0,VLOOKUP(SUBSTITUTE(VLOOKUP(AC689,#REF!,MATCH("strItemName",#REF!,0),FALSE),"SUI_",""),#REF!,2,FALSE)),"ERROR")</f>
        <v>ERROR</v>
      </c>
      <c r="AE689" s="22">
        <f t="shared" ca="1" si="34"/>
        <v>4003031</v>
      </c>
      <c r="AF689" s="134" t="str">
        <f ca="1">IFERROR(IF(AE689=0,0,VLOOKUP(SUBSTITUTE(VLOOKUP(AE689,#REF!,MATCH("strItemName",#REF!,0),FALSE),"SUI_",""),#REF!,2,FALSE)),"ERROR")</f>
        <v>ERROR</v>
      </c>
      <c r="AG689" s="88">
        <v>0</v>
      </c>
      <c r="AH689" s="134">
        <f>IFERROR(IF(AG689=0,0,VLOOKUP(SUBSTITUTE(VLOOKUP(AG689,#REF!,MATCH("strItemName",#REF!,0),FALSE),"SUI_",""),#REF!,2,FALSE)),"ERROR")</f>
        <v>0</v>
      </c>
      <c r="AI689" s="22">
        <f ca="1">IFERROR(IFERROR(VLOOKUP($B689,INDIRECT(VLOOKUP($E689,보상!$S:$AA,2,FALSE)),MATCH(AI$6,INDIRECT(VLOOKUP($E689,보상!$S:$AA,3,FALSE)),0),FALSE),VLOOKUP($B689,INDIRECT(VLOOKUP($E689&amp;"_U",보상!$S:$AA,2,FALSE)),MATCH(AI$6,INDIRECT(VLOOKUP($E689&amp;"_U",보상!$S:$AA,3,FALSE)),0),FALSE)),"ERROR")</f>
        <v>1</v>
      </c>
      <c r="AJ689" s="22">
        <v>0</v>
      </c>
      <c r="AK689" s="22">
        <v>0</v>
      </c>
      <c r="AL689" s="22">
        <v>0</v>
      </c>
      <c r="AM689" s="22" t="b">
        <v>0</v>
      </c>
      <c r="AN689" s="22">
        <v>0</v>
      </c>
      <c r="AO689" s="22">
        <v>0</v>
      </c>
    </row>
    <row r="690" spans="2:41" ht="16.5" customHeight="1" x14ac:dyDescent="0.3">
      <c r="B690" s="153">
        <f t="shared" si="33"/>
        <v>1095002</v>
      </c>
      <c r="C690" s="22">
        <v>1095002</v>
      </c>
      <c r="D690" s="156" t="str">
        <f ca="1">IFERROR(IFERROR(VLOOKUP($B690,INDIRECT(VLOOKUP($E690,보상!$S:$AA,2,FALSE)),MATCH(D$6,INDIRECT(VLOOKUP($E690,보상!$S:$AA,3,FALSE)),0),FALSE),VLOOKUP($B690,INDIRECT(VLOOKUP($E690&amp;"_U",보상!$S:$AA,2,FALSE)),MATCH(D$6,INDIRECT(VLOOKUP($E690&amp;"_U",보상!$S:$AA,3,FALSE)),0),FALSE)),"ERROR")</f>
        <v>서부 경계 초소의 상황</v>
      </c>
      <c r="E690" s="22" t="s">
        <v>384</v>
      </c>
      <c r="F690" s="22">
        <f>COUNTIF($C$8:$C690,$C690)</f>
        <v>1</v>
      </c>
      <c r="G690" s="22" t="b">
        <v>0</v>
      </c>
      <c r="H690" s="22">
        <v>0</v>
      </c>
      <c r="I690" s="129">
        <f>IFERROR(IF(H690=0,0,VLOOKUP(VLOOKUP(H690,#REF!,MATCH("strMailTitleID",#REF!,0),FALSE),#REF!,2,FALSE)),"ERROR")</f>
        <v>0</v>
      </c>
      <c r="J690" s="176">
        <v>0</v>
      </c>
      <c r="K690" s="129">
        <f>IFERROR(IF(J690=0,0,VLOOKUP(VLOOKUP(J690,#REF!,MATCH("strMailTitleID",#REF!,0),FALSE),#REF!,2,FALSE)),"ERROR")</f>
        <v>0</v>
      </c>
      <c r="L690" s="22">
        <f ca="1">IFERROR(IFERROR(VLOOKUP($B690,INDIRECT(VLOOKUP($E690,보상!$S:$AA,2,FALSE)),MATCH(L$6,INDIRECT(VLOOKUP($E690,보상!$S:$AA,3,FALSE)),0),FALSE),VLOOKUP($B690,INDIRECT(VLOOKUP($E690&amp;"_U",보상!$S:$AA,2,FALSE)),MATCH(L$6,INDIRECT(VLOOKUP($E690&amp;"_U",보상!$S:$AA,3,FALSE)),0),FALSE)),"ERROR")</f>
        <v>215230</v>
      </c>
      <c r="M690" s="22">
        <v>0</v>
      </c>
      <c r="N690" s="22">
        <v>0</v>
      </c>
      <c r="O690" s="22">
        <v>0</v>
      </c>
      <c r="P690" s="22" t="str">
        <f ca="1">IFERROR(IFERROR(VLOOKUP($B690,INDIRECT(VLOOKUP($E690,보상!$S:$AA,2,FALSE)),MATCH(P$6,INDIRECT(VLOOKUP($E690,보상!$S:$AA,3,FALSE)),0),FALSE),VLOOKUP($B690,INDIRECT(VLOOKUP($E690&amp;"_U",보상!$S:$AA,2,FALSE)),MATCH(P$6,INDIRECT(VLOOKUP($E690&amp;"_U",보상!$S:$AA,3,FALSE)),0),FALSE)),"ERROR")</f>
        <v>Gold</v>
      </c>
      <c r="Q690" s="22">
        <f ca="1">IFERROR(IFERROR(VLOOKUP($B690,INDIRECT(VLOOKUP($E690,보상!$S:$AA,2,FALSE)),MATCH(Q$6,INDIRECT(VLOOKUP($E690,보상!$S:$AA,3,FALSE)),0),FALSE),VLOOKUP($B690,INDIRECT(VLOOKUP($E690&amp;"_U",보상!$S:$AA,2,FALSE)),MATCH(Q$6,INDIRECT(VLOOKUP($E690&amp;"_U",보상!$S:$AA,3,FALSE)),0),FALSE)),"ERROR")</f>
        <v>51240</v>
      </c>
      <c r="R690" s="22" t="b">
        <v>0</v>
      </c>
      <c r="S690" s="22" t="b">
        <v>0</v>
      </c>
      <c r="T690" s="22">
        <f ca="1">IFERROR(IF(W690=0,0,VLOOKUP(W690,보상!$D:$K,6,FALSE)),"-")</f>
        <v>0</v>
      </c>
      <c r="U690" s="22">
        <f ca="1">IFERROR(IF(W690=0,0,VLOOKUP(W690,보상!$D:$K,7,FALSE)),"-")</f>
        <v>5250</v>
      </c>
      <c r="V690" s="22">
        <f ca="1">IFERROR(IF(W690=0,0,VLOOKUP(W690,보상!$D:$K,8,FALSE)),"-")</f>
        <v>0</v>
      </c>
      <c r="W690" s="22">
        <f ca="1">IFERROR(IFERROR(VLOOKUP($B690,INDIRECT(VLOOKUP($E690,보상!$S:$AA,2,FALSE)),MATCH(W$6,INDIRECT(VLOOKUP($E690,보상!$S:$AA,3,FALSE)),0),FALSE),VLOOKUP($B690,INDIRECT(VLOOKUP($E690&amp;"_U",보상!$S:$AA,2,FALSE)),MATCH(W$6,INDIRECT(VLOOKUP($E690&amp;"_U",보상!$S:$AA,3,FALSE)),0),FALSE)),"ERROR")</f>
        <v>243001</v>
      </c>
      <c r="X690" s="134" t="str">
        <f ca="1">IFERROR(IF(W690=0,0,VLOOKUP(SUBSTITUTE(VLOOKUP(W690,#REF!,MATCH("strItemName",#REF!,0),FALSE),"SUI_",""),#REF!,2,FALSE)),"ERROR")</f>
        <v>ERROR</v>
      </c>
      <c r="Y690" s="22">
        <f t="shared" ca="1" si="34"/>
        <v>243001</v>
      </c>
      <c r="Z690" s="134" t="str">
        <f ca="1">IFERROR(IF(Y690=0,0,VLOOKUP(SUBSTITUTE(VLOOKUP(Y690,#REF!,MATCH("strItemName",#REF!,0),FALSE),"SUI_",""),#REF!,2,FALSE)),"ERROR")</f>
        <v>ERROR</v>
      </c>
      <c r="AA690" s="22">
        <f t="shared" ca="1" si="34"/>
        <v>243001</v>
      </c>
      <c r="AB690" s="134" t="str">
        <f ca="1">IFERROR(IF(AA690=0,0,VLOOKUP(SUBSTITUTE(VLOOKUP(AA690,#REF!,MATCH("strItemName",#REF!,0),FALSE),"SUI_",""),#REF!,2,FALSE)),"ERROR")</f>
        <v>ERROR</v>
      </c>
      <c r="AC690" s="22">
        <f t="shared" ca="1" si="34"/>
        <v>243001</v>
      </c>
      <c r="AD690" s="134" t="str">
        <f ca="1">IFERROR(IF(AC690=0,0,VLOOKUP(SUBSTITUTE(VLOOKUP(AC690,#REF!,MATCH("strItemName",#REF!,0),FALSE),"SUI_",""),#REF!,2,FALSE)),"ERROR")</f>
        <v>ERROR</v>
      </c>
      <c r="AE690" s="22">
        <f t="shared" ca="1" si="34"/>
        <v>243001</v>
      </c>
      <c r="AF690" s="134" t="str">
        <f ca="1">IFERROR(IF(AE690=0,0,VLOOKUP(SUBSTITUTE(VLOOKUP(AE690,#REF!,MATCH("strItemName",#REF!,0),FALSE),"SUI_",""),#REF!,2,FALSE)),"ERROR")</f>
        <v>ERROR</v>
      </c>
      <c r="AG690" s="88">
        <v>0</v>
      </c>
      <c r="AH690" s="134">
        <f>IFERROR(IF(AG690=0,0,VLOOKUP(SUBSTITUTE(VLOOKUP(AG690,#REF!,MATCH("strItemName",#REF!,0),FALSE),"SUI_",""),#REF!,2,FALSE)),"ERROR")</f>
        <v>0</v>
      </c>
      <c r="AI690" s="22">
        <f ca="1">IFERROR(IFERROR(VLOOKUP($B690,INDIRECT(VLOOKUP($E690,보상!$S:$AA,2,FALSE)),MATCH(AI$6,INDIRECT(VLOOKUP($E690,보상!$S:$AA,3,FALSE)),0),FALSE),VLOOKUP($B690,INDIRECT(VLOOKUP($E690&amp;"_U",보상!$S:$AA,2,FALSE)),MATCH(AI$6,INDIRECT(VLOOKUP($E690&amp;"_U",보상!$S:$AA,3,FALSE)),0),FALSE)),"ERROR")</f>
        <v>1</v>
      </c>
      <c r="AJ690" s="22">
        <v>0</v>
      </c>
      <c r="AK690" s="22">
        <v>0</v>
      </c>
      <c r="AL690" s="22">
        <v>0</v>
      </c>
      <c r="AM690" s="22" t="b">
        <v>0</v>
      </c>
      <c r="AN690" s="22">
        <v>0</v>
      </c>
      <c r="AO690" s="22">
        <v>0</v>
      </c>
    </row>
    <row r="691" spans="2:41" ht="16.5" customHeight="1" x14ac:dyDescent="0.3">
      <c r="B691" s="153">
        <f t="shared" si="33"/>
        <v>1100103</v>
      </c>
      <c r="C691" s="22">
        <v>1100103</v>
      </c>
      <c r="D691" s="156" t="str">
        <f ca="1">IFERROR(IFERROR(VLOOKUP($B691,INDIRECT(VLOOKUP($E691,보상!$S:$AA,2,FALSE)),MATCH(D$6,INDIRECT(VLOOKUP($E691,보상!$S:$AA,3,FALSE)),0),FALSE),VLOOKUP($B691,INDIRECT(VLOOKUP($E691&amp;"_U",보상!$S:$AA,2,FALSE)),MATCH(D$6,INDIRECT(VLOOKUP($E691&amp;"_U",보상!$S:$AA,3,FALSE)),0),FALSE)),"ERROR")</f>
        <v>레기움 가도로</v>
      </c>
      <c r="E691" s="22" t="s">
        <v>384</v>
      </c>
      <c r="F691" s="22">
        <f>COUNTIF($C$8:$C691,$C691)</f>
        <v>1</v>
      </c>
      <c r="G691" s="22" t="b">
        <v>0</v>
      </c>
      <c r="H691" s="22">
        <v>0</v>
      </c>
      <c r="I691" s="129">
        <f>IFERROR(IF(H691=0,0,VLOOKUP(VLOOKUP(H691,#REF!,MATCH("strMailTitleID",#REF!,0),FALSE),#REF!,2,FALSE)),"ERROR")</f>
        <v>0</v>
      </c>
      <c r="J691" s="176">
        <v>0</v>
      </c>
      <c r="K691" s="129">
        <f>IFERROR(IF(J691=0,0,VLOOKUP(VLOOKUP(J691,#REF!,MATCH("strMailTitleID",#REF!,0),FALSE),#REF!,2,FALSE)),"ERROR")</f>
        <v>0</v>
      </c>
      <c r="L691" s="22">
        <f ca="1">IFERROR(IFERROR(VLOOKUP($B691,INDIRECT(VLOOKUP($E691,보상!$S:$AA,2,FALSE)),MATCH(L$6,INDIRECT(VLOOKUP($E691,보상!$S:$AA,3,FALSE)),0),FALSE),VLOOKUP($B691,INDIRECT(VLOOKUP($E691&amp;"_U",보상!$S:$AA,2,FALSE)),MATCH(L$6,INDIRECT(VLOOKUP($E691&amp;"_U",보상!$S:$AA,3,FALSE)),0),FALSE)),"ERROR")</f>
        <v>669610</v>
      </c>
      <c r="M691" s="22">
        <v>0</v>
      </c>
      <c r="N691" s="22">
        <v>0</v>
      </c>
      <c r="O691" s="22">
        <v>0</v>
      </c>
      <c r="P691" s="22" t="str">
        <f ca="1">IFERROR(IFERROR(VLOOKUP($B691,INDIRECT(VLOOKUP($E691,보상!$S:$AA,2,FALSE)),MATCH(P$6,INDIRECT(VLOOKUP($E691,보상!$S:$AA,3,FALSE)),0),FALSE),VLOOKUP($B691,INDIRECT(VLOOKUP($E691&amp;"_U",보상!$S:$AA,2,FALSE)),MATCH(P$6,INDIRECT(VLOOKUP($E691&amp;"_U",보상!$S:$AA,3,FALSE)),0),FALSE)),"ERROR")</f>
        <v>Gold</v>
      </c>
      <c r="Q691" s="22">
        <f ca="1">IFERROR(IFERROR(VLOOKUP($B691,INDIRECT(VLOOKUP($E691,보상!$S:$AA,2,FALSE)),MATCH(Q$6,INDIRECT(VLOOKUP($E691,보상!$S:$AA,3,FALSE)),0),FALSE),VLOOKUP($B691,INDIRECT(VLOOKUP($E691&amp;"_U",보상!$S:$AA,2,FALSE)),MATCH(Q$6,INDIRECT(VLOOKUP($E691&amp;"_U",보상!$S:$AA,3,FALSE)),0),FALSE)),"ERROR")</f>
        <v>56770</v>
      </c>
      <c r="R691" s="22" t="b">
        <v>0</v>
      </c>
      <c r="S691" s="22" t="b">
        <v>0</v>
      </c>
      <c r="T691" s="22">
        <f ca="1">IFERROR(IF(W691=0,0,VLOOKUP(W691,보상!$D:$K,6,FALSE)),"-")</f>
        <v>0</v>
      </c>
      <c r="U691" s="22">
        <f ca="1">IFERROR(IF(W691=0,0,VLOOKUP(W691,보상!$D:$K,7,FALSE)),"-")</f>
        <v>5250</v>
      </c>
      <c r="V691" s="22">
        <f ca="1">IFERROR(IF(W691=0,0,VLOOKUP(W691,보상!$D:$K,8,FALSE)),"-")</f>
        <v>0</v>
      </c>
      <c r="W691" s="22">
        <f ca="1">IFERROR(IFERROR(VLOOKUP($B691,INDIRECT(VLOOKUP($E691,보상!$S:$AA,2,FALSE)),MATCH(W$6,INDIRECT(VLOOKUP($E691,보상!$S:$AA,3,FALSE)),0),FALSE),VLOOKUP($B691,INDIRECT(VLOOKUP($E691&amp;"_U",보상!$S:$AA,2,FALSE)),MATCH(W$6,INDIRECT(VLOOKUP($E691&amp;"_U",보상!$S:$AA,3,FALSE)),0),FALSE)),"ERROR")</f>
        <v>243001</v>
      </c>
      <c r="X691" s="134" t="str">
        <f ca="1">IFERROR(IF(W691=0,0,VLOOKUP(SUBSTITUTE(VLOOKUP(W691,#REF!,MATCH("strItemName",#REF!,0),FALSE),"SUI_",""),#REF!,2,FALSE)),"ERROR")</f>
        <v>ERROR</v>
      </c>
      <c r="Y691" s="22">
        <f t="shared" ca="1" si="34"/>
        <v>243001</v>
      </c>
      <c r="Z691" s="134" t="str">
        <f ca="1">IFERROR(IF(Y691=0,0,VLOOKUP(SUBSTITUTE(VLOOKUP(Y691,#REF!,MATCH("strItemName",#REF!,0),FALSE),"SUI_",""),#REF!,2,FALSE)),"ERROR")</f>
        <v>ERROR</v>
      </c>
      <c r="AA691" s="22">
        <f t="shared" ca="1" si="34"/>
        <v>243001</v>
      </c>
      <c r="AB691" s="134" t="str">
        <f ca="1">IFERROR(IF(AA691=0,0,VLOOKUP(SUBSTITUTE(VLOOKUP(AA691,#REF!,MATCH("strItemName",#REF!,0),FALSE),"SUI_",""),#REF!,2,FALSE)),"ERROR")</f>
        <v>ERROR</v>
      </c>
      <c r="AC691" s="22">
        <f t="shared" ca="1" si="34"/>
        <v>243001</v>
      </c>
      <c r="AD691" s="134" t="str">
        <f ca="1">IFERROR(IF(AC691=0,0,VLOOKUP(SUBSTITUTE(VLOOKUP(AC691,#REF!,MATCH("strItemName",#REF!,0),FALSE),"SUI_",""),#REF!,2,FALSE)),"ERROR")</f>
        <v>ERROR</v>
      </c>
      <c r="AE691" s="22">
        <f t="shared" ca="1" si="34"/>
        <v>243001</v>
      </c>
      <c r="AF691" s="134" t="str">
        <f ca="1">IFERROR(IF(AE691=0,0,VLOOKUP(SUBSTITUTE(VLOOKUP(AE691,#REF!,MATCH("strItemName",#REF!,0),FALSE),"SUI_",""),#REF!,2,FALSE)),"ERROR")</f>
        <v>ERROR</v>
      </c>
      <c r="AG691" s="88">
        <v>0</v>
      </c>
      <c r="AH691" s="134">
        <f>IFERROR(IF(AG691=0,0,VLOOKUP(SUBSTITUTE(VLOOKUP(AG691,#REF!,MATCH("strItemName",#REF!,0),FALSE),"SUI_",""),#REF!,2,FALSE)),"ERROR")</f>
        <v>0</v>
      </c>
      <c r="AI691" s="22">
        <f ca="1">IFERROR(IFERROR(VLOOKUP($B691,INDIRECT(VLOOKUP($E691,보상!$S:$AA,2,FALSE)),MATCH(AI$6,INDIRECT(VLOOKUP($E691,보상!$S:$AA,3,FALSE)),0),FALSE),VLOOKUP($B691,INDIRECT(VLOOKUP($E691&amp;"_U",보상!$S:$AA,2,FALSE)),MATCH(AI$6,INDIRECT(VLOOKUP($E691&amp;"_U",보상!$S:$AA,3,FALSE)),0),FALSE)),"ERROR")</f>
        <v>1</v>
      </c>
      <c r="AJ691" s="22">
        <v>0</v>
      </c>
      <c r="AK691" s="22">
        <v>0</v>
      </c>
      <c r="AL691" s="22">
        <v>0</v>
      </c>
      <c r="AM691" s="22" t="b">
        <v>0</v>
      </c>
      <c r="AN691" s="22">
        <v>0</v>
      </c>
      <c r="AO691" s="22">
        <v>0</v>
      </c>
    </row>
    <row r="692" spans="2:41" ht="16.5" customHeight="1" x14ac:dyDescent="0.3">
      <c r="B692" s="153">
        <f t="shared" si="33"/>
        <v>1100203</v>
      </c>
      <c r="C692" s="22">
        <v>1100203</v>
      </c>
      <c r="D692" s="156" t="str">
        <f ca="1">IFERROR(IFERROR(VLOOKUP($B692,INDIRECT(VLOOKUP($E692,보상!$S:$AA,2,FALSE)),MATCH(D$6,INDIRECT(VLOOKUP($E692,보상!$S:$AA,3,FALSE)),0),FALSE),VLOOKUP($B692,INDIRECT(VLOOKUP($E692&amp;"_U",보상!$S:$AA,2,FALSE)),MATCH(D$6,INDIRECT(VLOOKUP($E692&amp;"_U",보상!$S:$AA,3,FALSE)),0),FALSE)),"ERROR")</f>
        <v>안전을 위하여</v>
      </c>
      <c r="E692" s="22" t="s">
        <v>384</v>
      </c>
      <c r="F692" s="22">
        <f>COUNTIF($C$8:$C692,$C692)</f>
        <v>1</v>
      </c>
      <c r="G692" s="22" t="b">
        <v>0</v>
      </c>
      <c r="H692" s="22">
        <v>0</v>
      </c>
      <c r="I692" s="129">
        <f>IFERROR(IF(H692=0,0,VLOOKUP(VLOOKUP(H692,#REF!,MATCH("strMailTitleID",#REF!,0),FALSE),#REF!,2,FALSE)),"ERROR")</f>
        <v>0</v>
      </c>
      <c r="J692" s="176">
        <v>0</v>
      </c>
      <c r="K692" s="129">
        <f>IFERROR(IF(J692=0,0,VLOOKUP(VLOOKUP(J692,#REF!,MATCH("strMailTitleID",#REF!,0),FALSE),#REF!,2,FALSE)),"ERROR")</f>
        <v>0</v>
      </c>
      <c r="L692" s="22">
        <f ca="1">IFERROR(IFERROR(VLOOKUP($B692,INDIRECT(VLOOKUP($E692,보상!$S:$AA,2,FALSE)),MATCH(L$6,INDIRECT(VLOOKUP($E692,보상!$S:$AA,3,FALSE)),0),FALSE),VLOOKUP($B692,INDIRECT(VLOOKUP($E692&amp;"_U",보상!$S:$AA,2,FALSE)),MATCH(L$6,INDIRECT(VLOOKUP($E692&amp;"_U",보상!$S:$AA,3,FALSE)),0),FALSE)),"ERROR")</f>
        <v>573950</v>
      </c>
      <c r="M692" s="22">
        <v>0</v>
      </c>
      <c r="N692" s="22">
        <v>0</v>
      </c>
      <c r="O692" s="22">
        <v>0</v>
      </c>
      <c r="P692" s="22" t="str">
        <f ca="1">IFERROR(IFERROR(VLOOKUP($B692,INDIRECT(VLOOKUP($E692,보상!$S:$AA,2,FALSE)),MATCH(P$6,INDIRECT(VLOOKUP($E692,보상!$S:$AA,3,FALSE)),0),FALSE),VLOOKUP($B692,INDIRECT(VLOOKUP($E692&amp;"_U",보상!$S:$AA,2,FALSE)),MATCH(P$6,INDIRECT(VLOOKUP($E692&amp;"_U",보상!$S:$AA,3,FALSE)),0),FALSE)),"ERROR")</f>
        <v>Gold</v>
      </c>
      <c r="Q692" s="22">
        <f ca="1">IFERROR(IFERROR(VLOOKUP($B692,INDIRECT(VLOOKUP($E692,보상!$S:$AA,2,FALSE)),MATCH(Q$6,INDIRECT(VLOOKUP($E692,보상!$S:$AA,3,FALSE)),0),FALSE),VLOOKUP($B692,INDIRECT(VLOOKUP($E692&amp;"_U",보상!$S:$AA,2,FALSE)),MATCH(Q$6,INDIRECT(VLOOKUP($E692&amp;"_U",보상!$S:$AA,3,FALSE)),0),FALSE)),"ERROR")</f>
        <v>56770</v>
      </c>
      <c r="R692" s="22" t="b">
        <v>0</v>
      </c>
      <c r="S692" s="22" t="b">
        <v>0</v>
      </c>
      <c r="T692" s="22">
        <f ca="1">IFERROR(IF(W692=0,0,VLOOKUP(W692,보상!$D:$K,6,FALSE)),"-")</f>
        <v>0</v>
      </c>
      <c r="U692" s="22">
        <f ca="1">IFERROR(IF(W692=0,0,VLOOKUP(W692,보상!$D:$K,7,FALSE)),"-")</f>
        <v>0</v>
      </c>
      <c r="V692" s="22">
        <f ca="1">IFERROR(IF(W692=0,0,VLOOKUP(W692,보상!$D:$K,8,FALSE)),"-")</f>
        <v>0</v>
      </c>
      <c r="W692" s="22">
        <f ca="1">IFERROR(IFERROR(VLOOKUP($B692,INDIRECT(VLOOKUP($E692,보상!$S:$AA,2,FALSE)),MATCH(W$6,INDIRECT(VLOOKUP($E692,보상!$S:$AA,3,FALSE)),0),FALSE),VLOOKUP($B692,INDIRECT(VLOOKUP($E692&amp;"_U",보상!$S:$AA,2,FALSE)),MATCH(W$6,INDIRECT(VLOOKUP($E692&amp;"_U",보상!$S:$AA,3,FALSE)),0),FALSE)),"ERROR")</f>
        <v>2015001</v>
      </c>
      <c r="X692" s="134" t="str">
        <f ca="1">IFERROR(IF(W692=0,0,VLOOKUP(SUBSTITUTE(VLOOKUP(W692,#REF!,MATCH("strItemName",#REF!,0),FALSE),"SUI_",""),#REF!,2,FALSE)),"ERROR")</f>
        <v>ERROR</v>
      </c>
      <c r="Y692" s="22">
        <f t="shared" ca="1" si="34"/>
        <v>2015001</v>
      </c>
      <c r="Z692" s="134" t="str">
        <f ca="1">IFERROR(IF(Y692=0,0,VLOOKUP(SUBSTITUTE(VLOOKUP(Y692,#REF!,MATCH("strItemName",#REF!,0),FALSE),"SUI_",""),#REF!,2,FALSE)),"ERROR")</f>
        <v>ERROR</v>
      </c>
      <c r="AA692" s="22">
        <f t="shared" ca="1" si="34"/>
        <v>2015001</v>
      </c>
      <c r="AB692" s="134" t="str">
        <f ca="1">IFERROR(IF(AA692=0,0,VLOOKUP(SUBSTITUTE(VLOOKUP(AA692,#REF!,MATCH("strItemName",#REF!,0),FALSE),"SUI_",""),#REF!,2,FALSE)),"ERROR")</f>
        <v>ERROR</v>
      </c>
      <c r="AC692" s="22">
        <f t="shared" ca="1" si="34"/>
        <v>2015001</v>
      </c>
      <c r="AD692" s="134" t="str">
        <f ca="1">IFERROR(IF(AC692=0,0,VLOOKUP(SUBSTITUTE(VLOOKUP(AC692,#REF!,MATCH("strItemName",#REF!,0),FALSE),"SUI_",""),#REF!,2,FALSE)),"ERROR")</f>
        <v>ERROR</v>
      </c>
      <c r="AE692" s="22">
        <f t="shared" ca="1" si="34"/>
        <v>2015001</v>
      </c>
      <c r="AF692" s="134" t="str">
        <f ca="1">IFERROR(IF(AE692=0,0,VLOOKUP(SUBSTITUTE(VLOOKUP(AE692,#REF!,MATCH("strItemName",#REF!,0),FALSE),"SUI_",""),#REF!,2,FALSE)),"ERROR")</f>
        <v>ERROR</v>
      </c>
      <c r="AG692" s="88">
        <v>0</v>
      </c>
      <c r="AH692" s="134">
        <f>IFERROR(IF(AG692=0,0,VLOOKUP(SUBSTITUTE(VLOOKUP(AG692,#REF!,MATCH("strItemName",#REF!,0),FALSE),"SUI_",""),#REF!,2,FALSE)),"ERROR")</f>
        <v>0</v>
      </c>
      <c r="AI692" s="22">
        <f ca="1">IFERROR(IFERROR(VLOOKUP($B692,INDIRECT(VLOOKUP($E692,보상!$S:$AA,2,FALSE)),MATCH(AI$6,INDIRECT(VLOOKUP($E692,보상!$S:$AA,3,FALSE)),0),FALSE),VLOOKUP($B692,INDIRECT(VLOOKUP($E692&amp;"_U",보상!$S:$AA,2,FALSE)),MATCH(AI$6,INDIRECT(VLOOKUP($E692&amp;"_U",보상!$S:$AA,3,FALSE)),0),FALSE)),"ERROR")</f>
        <v>5</v>
      </c>
      <c r="AJ692" s="22">
        <v>0</v>
      </c>
      <c r="AK692" s="22">
        <v>0</v>
      </c>
      <c r="AL692" s="22">
        <v>0</v>
      </c>
      <c r="AM692" s="22" t="b">
        <v>0</v>
      </c>
      <c r="AN692" s="22">
        <v>0</v>
      </c>
      <c r="AO692" s="22">
        <v>0</v>
      </c>
    </row>
    <row r="693" spans="2:41" ht="16.5" customHeight="1" x14ac:dyDescent="0.3">
      <c r="B693" s="153">
        <f t="shared" si="33"/>
        <v>1100303</v>
      </c>
      <c r="C693" s="22">
        <v>1100303</v>
      </c>
      <c r="D693" s="156" t="str">
        <f ca="1">IFERROR(IFERROR(VLOOKUP($B693,INDIRECT(VLOOKUP($E693,보상!$S:$AA,2,FALSE)),MATCH(D$6,INDIRECT(VLOOKUP($E693,보상!$S:$AA,3,FALSE)),0),FALSE),VLOOKUP($B693,INDIRECT(VLOOKUP($E693&amp;"_U",보상!$S:$AA,2,FALSE)),MATCH(D$6,INDIRECT(VLOOKUP($E693&amp;"_U",보상!$S:$AA,3,FALSE)),0),FALSE)),"ERROR")</f>
        <v>과거의 존재</v>
      </c>
      <c r="E693" s="22" t="s">
        <v>384</v>
      </c>
      <c r="F693" s="22">
        <f>COUNTIF($C$8:$C693,$C693)</f>
        <v>1</v>
      </c>
      <c r="G693" s="22" t="b">
        <v>0</v>
      </c>
      <c r="H693" s="22">
        <v>0</v>
      </c>
      <c r="I693" s="129">
        <f>IFERROR(IF(H693=0,0,VLOOKUP(VLOOKUP(H693,#REF!,MATCH("strMailTitleID",#REF!,0),FALSE),#REF!,2,FALSE)),"ERROR")</f>
        <v>0</v>
      </c>
      <c r="J693" s="176">
        <v>0</v>
      </c>
      <c r="K693" s="129">
        <f>IFERROR(IF(J693=0,0,VLOOKUP(VLOOKUP(J693,#REF!,MATCH("strMailTitleID",#REF!,0),FALSE),#REF!,2,FALSE)),"ERROR")</f>
        <v>0</v>
      </c>
      <c r="L693" s="22">
        <f ca="1">IFERROR(IFERROR(VLOOKUP($B693,INDIRECT(VLOOKUP($E693,보상!$S:$AA,2,FALSE)),MATCH(L$6,INDIRECT(VLOOKUP($E693,보상!$S:$AA,3,FALSE)),0),FALSE),VLOOKUP($B693,INDIRECT(VLOOKUP($E693&amp;"_U",보상!$S:$AA,2,FALSE)),MATCH(L$6,INDIRECT(VLOOKUP($E693&amp;"_U",보상!$S:$AA,3,FALSE)),0),FALSE)),"ERROR")</f>
        <v>669610</v>
      </c>
      <c r="M693" s="22">
        <v>0</v>
      </c>
      <c r="N693" s="22">
        <v>0</v>
      </c>
      <c r="O693" s="22">
        <v>0</v>
      </c>
      <c r="P693" s="22" t="str">
        <f ca="1">IFERROR(IFERROR(VLOOKUP($B693,INDIRECT(VLOOKUP($E693,보상!$S:$AA,2,FALSE)),MATCH(P$6,INDIRECT(VLOOKUP($E693,보상!$S:$AA,3,FALSE)),0),FALSE),VLOOKUP($B693,INDIRECT(VLOOKUP($E693&amp;"_U",보상!$S:$AA,2,FALSE)),MATCH(P$6,INDIRECT(VLOOKUP($E693&amp;"_U",보상!$S:$AA,3,FALSE)),0),FALSE)),"ERROR")</f>
        <v>Gold</v>
      </c>
      <c r="Q693" s="22">
        <f ca="1">IFERROR(IFERROR(VLOOKUP($B693,INDIRECT(VLOOKUP($E693,보상!$S:$AA,2,FALSE)),MATCH(Q$6,INDIRECT(VLOOKUP($E693,보상!$S:$AA,3,FALSE)),0),FALSE),VLOOKUP($B693,INDIRECT(VLOOKUP($E693&amp;"_U",보상!$S:$AA,2,FALSE)),MATCH(Q$6,INDIRECT(VLOOKUP($E693&amp;"_U",보상!$S:$AA,3,FALSE)),0),FALSE)),"ERROR")</f>
        <v>56770</v>
      </c>
      <c r="R693" s="22" t="b">
        <v>0</v>
      </c>
      <c r="S693" s="22" t="b">
        <v>0</v>
      </c>
      <c r="T693" s="22">
        <f ca="1">IFERROR(IF(W693=0,0,VLOOKUP(W693,보상!$D:$K,6,FALSE)),"-")</f>
        <v>7500</v>
      </c>
      <c r="U693" s="22">
        <f ca="1">IFERROR(IF(W693=0,0,VLOOKUP(W693,보상!$D:$K,7,FALSE)),"-")</f>
        <v>0</v>
      </c>
      <c r="V693" s="22">
        <f ca="1">IFERROR(IF(W693=0,0,VLOOKUP(W693,보상!$D:$K,8,FALSE)),"-")</f>
        <v>0</v>
      </c>
      <c r="W693" s="22">
        <f ca="1">IFERROR(IFERROR(VLOOKUP($B693,INDIRECT(VLOOKUP($E693,보상!$S:$AA,2,FALSE)),MATCH(W$6,INDIRECT(VLOOKUP($E693,보상!$S:$AA,3,FALSE)),0),FALSE),VLOOKUP($B693,INDIRECT(VLOOKUP($E693&amp;"_U",보상!$S:$AA,2,FALSE)),MATCH(W$6,INDIRECT(VLOOKUP($E693&amp;"_U",보상!$S:$AA,3,FALSE)),0),FALSE)),"ERROR")</f>
        <v>153001</v>
      </c>
      <c r="X693" s="134" t="str">
        <f ca="1">IFERROR(IF(W693=0,0,VLOOKUP(SUBSTITUTE(VLOOKUP(W693,#REF!,MATCH("strItemName",#REF!,0),FALSE),"SUI_",""),#REF!,2,FALSE)),"ERROR")</f>
        <v>ERROR</v>
      </c>
      <c r="Y693" s="22">
        <f t="shared" ca="1" si="34"/>
        <v>153001</v>
      </c>
      <c r="Z693" s="134" t="str">
        <f ca="1">IFERROR(IF(Y693=0,0,VLOOKUP(SUBSTITUTE(VLOOKUP(Y693,#REF!,MATCH("strItemName",#REF!,0),FALSE),"SUI_",""),#REF!,2,FALSE)),"ERROR")</f>
        <v>ERROR</v>
      </c>
      <c r="AA693" s="22">
        <f t="shared" ca="1" si="34"/>
        <v>153001</v>
      </c>
      <c r="AB693" s="134" t="str">
        <f ca="1">IFERROR(IF(AA693=0,0,VLOOKUP(SUBSTITUTE(VLOOKUP(AA693,#REF!,MATCH("strItemName",#REF!,0),FALSE),"SUI_",""),#REF!,2,FALSE)),"ERROR")</f>
        <v>ERROR</v>
      </c>
      <c r="AC693" s="22">
        <f t="shared" ca="1" si="34"/>
        <v>153001</v>
      </c>
      <c r="AD693" s="134" t="str">
        <f ca="1">IFERROR(IF(AC693=0,0,VLOOKUP(SUBSTITUTE(VLOOKUP(AC693,#REF!,MATCH("strItemName",#REF!,0),FALSE),"SUI_",""),#REF!,2,FALSE)),"ERROR")</f>
        <v>ERROR</v>
      </c>
      <c r="AE693" s="22">
        <f t="shared" ca="1" si="34"/>
        <v>153001</v>
      </c>
      <c r="AF693" s="134" t="str">
        <f ca="1">IFERROR(IF(AE693=0,0,VLOOKUP(SUBSTITUTE(VLOOKUP(AE693,#REF!,MATCH("strItemName",#REF!,0),FALSE),"SUI_",""),#REF!,2,FALSE)),"ERROR")</f>
        <v>ERROR</v>
      </c>
      <c r="AG693" s="88">
        <v>0</v>
      </c>
      <c r="AH693" s="134">
        <f>IFERROR(IF(AG693=0,0,VLOOKUP(SUBSTITUTE(VLOOKUP(AG693,#REF!,MATCH("strItemName",#REF!,0),FALSE),"SUI_",""),#REF!,2,FALSE)),"ERROR")</f>
        <v>0</v>
      </c>
      <c r="AI693" s="22">
        <f ca="1">IFERROR(IFERROR(VLOOKUP($B693,INDIRECT(VLOOKUP($E693,보상!$S:$AA,2,FALSE)),MATCH(AI$6,INDIRECT(VLOOKUP($E693,보상!$S:$AA,3,FALSE)),0),FALSE),VLOOKUP($B693,INDIRECT(VLOOKUP($E693&amp;"_U",보상!$S:$AA,2,FALSE)),MATCH(AI$6,INDIRECT(VLOOKUP($E693&amp;"_U",보상!$S:$AA,3,FALSE)),0),FALSE)),"ERROR")</f>
        <v>1</v>
      </c>
      <c r="AJ693" s="22">
        <v>0</v>
      </c>
      <c r="AK693" s="22">
        <v>0</v>
      </c>
      <c r="AL693" s="22">
        <v>0</v>
      </c>
      <c r="AM693" s="22" t="b">
        <v>0</v>
      </c>
      <c r="AN693" s="22">
        <v>0</v>
      </c>
      <c r="AO693" s="22">
        <v>0</v>
      </c>
    </row>
    <row r="694" spans="2:41" ht="16.5" customHeight="1" x14ac:dyDescent="0.3">
      <c r="B694" s="153">
        <f t="shared" si="33"/>
        <v>1100403</v>
      </c>
      <c r="C694" s="22">
        <v>1100403</v>
      </c>
      <c r="D694" s="156" t="str">
        <f ca="1">IFERROR(IFERROR(VLOOKUP($B694,INDIRECT(VLOOKUP($E694,보상!$S:$AA,2,FALSE)),MATCH(D$6,INDIRECT(VLOOKUP($E694,보상!$S:$AA,3,FALSE)),0),FALSE),VLOOKUP($B694,INDIRECT(VLOOKUP($E694&amp;"_U",보상!$S:$AA,2,FALSE)),MATCH(D$6,INDIRECT(VLOOKUP($E694&amp;"_U",보상!$S:$AA,3,FALSE)),0),FALSE)),"ERROR")</f>
        <v>서부 경비 막사로 가는 길</v>
      </c>
      <c r="E694" s="22" t="s">
        <v>384</v>
      </c>
      <c r="F694" s="22">
        <f>COUNTIF($C$8:$C694,$C694)</f>
        <v>1</v>
      </c>
      <c r="G694" s="22" t="b">
        <v>0</v>
      </c>
      <c r="H694" s="22">
        <v>0</v>
      </c>
      <c r="I694" s="129">
        <f>IFERROR(IF(H694=0,0,VLOOKUP(VLOOKUP(H694,#REF!,MATCH("strMailTitleID",#REF!,0),FALSE),#REF!,2,FALSE)),"ERROR")</f>
        <v>0</v>
      </c>
      <c r="J694" s="176">
        <v>0</v>
      </c>
      <c r="K694" s="129">
        <f>IFERROR(IF(J694=0,0,VLOOKUP(VLOOKUP(J694,#REF!,MATCH("strMailTitleID",#REF!,0),FALSE),#REF!,2,FALSE)),"ERROR")</f>
        <v>0</v>
      </c>
      <c r="L694" s="22">
        <f ca="1">IFERROR(IFERROR(VLOOKUP($B694,INDIRECT(VLOOKUP($E694,보상!$S:$AA,2,FALSE)),MATCH(L$6,INDIRECT(VLOOKUP($E694,보상!$S:$AA,3,FALSE)),0),FALSE),VLOOKUP($B694,INDIRECT(VLOOKUP($E694&amp;"_U",보상!$S:$AA,2,FALSE)),MATCH(L$6,INDIRECT(VLOOKUP($E694&amp;"_U",보상!$S:$AA,3,FALSE)),0),FALSE)),"ERROR")</f>
        <v>573950</v>
      </c>
      <c r="M694" s="22">
        <v>0</v>
      </c>
      <c r="N694" s="22">
        <v>0</v>
      </c>
      <c r="O694" s="22">
        <v>0</v>
      </c>
      <c r="P694" s="22" t="str">
        <f ca="1">IFERROR(IFERROR(VLOOKUP($B694,INDIRECT(VLOOKUP($E694,보상!$S:$AA,2,FALSE)),MATCH(P$6,INDIRECT(VLOOKUP($E694,보상!$S:$AA,3,FALSE)),0),FALSE),VLOOKUP($B694,INDIRECT(VLOOKUP($E694&amp;"_U",보상!$S:$AA,2,FALSE)),MATCH(P$6,INDIRECT(VLOOKUP($E694&amp;"_U",보상!$S:$AA,3,FALSE)),0),FALSE)),"ERROR")</f>
        <v>Gold</v>
      </c>
      <c r="Q694" s="22">
        <f ca="1">IFERROR(IFERROR(VLOOKUP($B694,INDIRECT(VLOOKUP($E694,보상!$S:$AA,2,FALSE)),MATCH(Q$6,INDIRECT(VLOOKUP($E694,보상!$S:$AA,3,FALSE)),0),FALSE),VLOOKUP($B694,INDIRECT(VLOOKUP($E694&amp;"_U",보상!$S:$AA,2,FALSE)),MATCH(Q$6,INDIRECT(VLOOKUP($E694&amp;"_U",보상!$S:$AA,3,FALSE)),0),FALSE)),"ERROR")</f>
        <v>56770</v>
      </c>
      <c r="R694" s="22" t="b">
        <v>0</v>
      </c>
      <c r="S694" s="22" t="b">
        <v>0</v>
      </c>
      <c r="T694" s="22">
        <f ca="1">IFERROR(IF(W694=0,0,VLOOKUP(W694,보상!$D:$K,6,FALSE)),"-")</f>
        <v>0</v>
      </c>
      <c r="U694" s="22">
        <f ca="1">IFERROR(IF(W694=0,0,VLOOKUP(W694,보상!$D:$K,7,FALSE)),"-")</f>
        <v>5250</v>
      </c>
      <c r="V694" s="22">
        <f ca="1">IFERROR(IF(W694=0,0,VLOOKUP(W694,보상!$D:$K,8,FALSE)),"-")</f>
        <v>0</v>
      </c>
      <c r="W694" s="22">
        <f ca="1">IFERROR(IFERROR(VLOOKUP($B694,INDIRECT(VLOOKUP($E694,보상!$S:$AA,2,FALSE)),MATCH(W$6,INDIRECT(VLOOKUP($E694,보상!$S:$AA,3,FALSE)),0),FALSE),VLOOKUP($B694,INDIRECT(VLOOKUP($E694&amp;"_U",보상!$S:$AA,2,FALSE)),MATCH(W$6,INDIRECT(VLOOKUP($E694&amp;"_U",보상!$S:$AA,3,FALSE)),0),FALSE)),"ERROR")</f>
        <v>243001</v>
      </c>
      <c r="X694" s="134" t="str">
        <f ca="1">IFERROR(IF(W694=0,0,VLOOKUP(SUBSTITUTE(VLOOKUP(W694,#REF!,MATCH("strItemName",#REF!,0),FALSE),"SUI_",""),#REF!,2,FALSE)),"ERROR")</f>
        <v>ERROR</v>
      </c>
      <c r="Y694" s="22">
        <f t="shared" ca="1" si="34"/>
        <v>243001</v>
      </c>
      <c r="Z694" s="134" t="str">
        <f ca="1">IFERROR(IF(Y694=0,0,VLOOKUP(SUBSTITUTE(VLOOKUP(Y694,#REF!,MATCH("strItemName",#REF!,0),FALSE),"SUI_",""),#REF!,2,FALSE)),"ERROR")</f>
        <v>ERROR</v>
      </c>
      <c r="AA694" s="22">
        <f t="shared" ca="1" si="34"/>
        <v>243001</v>
      </c>
      <c r="AB694" s="134" t="str">
        <f ca="1">IFERROR(IF(AA694=0,0,VLOOKUP(SUBSTITUTE(VLOOKUP(AA694,#REF!,MATCH("strItemName",#REF!,0),FALSE),"SUI_",""),#REF!,2,FALSE)),"ERROR")</f>
        <v>ERROR</v>
      </c>
      <c r="AC694" s="22">
        <f t="shared" ca="1" si="34"/>
        <v>243001</v>
      </c>
      <c r="AD694" s="134" t="str">
        <f ca="1">IFERROR(IF(AC694=0,0,VLOOKUP(SUBSTITUTE(VLOOKUP(AC694,#REF!,MATCH("strItemName",#REF!,0),FALSE),"SUI_",""),#REF!,2,FALSE)),"ERROR")</f>
        <v>ERROR</v>
      </c>
      <c r="AE694" s="22">
        <f t="shared" ca="1" si="34"/>
        <v>243001</v>
      </c>
      <c r="AF694" s="134" t="str">
        <f ca="1">IFERROR(IF(AE694=0,0,VLOOKUP(SUBSTITUTE(VLOOKUP(AE694,#REF!,MATCH("strItemName",#REF!,0),FALSE),"SUI_",""),#REF!,2,FALSE)),"ERROR")</f>
        <v>ERROR</v>
      </c>
      <c r="AG694" s="88">
        <v>0</v>
      </c>
      <c r="AH694" s="134">
        <f>IFERROR(IF(AG694=0,0,VLOOKUP(SUBSTITUTE(VLOOKUP(AG694,#REF!,MATCH("strItemName",#REF!,0),FALSE),"SUI_",""),#REF!,2,FALSE)),"ERROR")</f>
        <v>0</v>
      </c>
      <c r="AI694" s="22">
        <f ca="1">IFERROR(IFERROR(VLOOKUP($B694,INDIRECT(VLOOKUP($E694,보상!$S:$AA,2,FALSE)),MATCH(AI$6,INDIRECT(VLOOKUP($E694,보상!$S:$AA,3,FALSE)),0),FALSE),VLOOKUP($B694,INDIRECT(VLOOKUP($E694&amp;"_U",보상!$S:$AA,2,FALSE)),MATCH(AI$6,INDIRECT(VLOOKUP($E694&amp;"_U",보상!$S:$AA,3,FALSE)),0),FALSE)),"ERROR")</f>
        <v>1</v>
      </c>
      <c r="AJ694" s="22">
        <v>0</v>
      </c>
      <c r="AK694" s="22">
        <v>0</v>
      </c>
      <c r="AL694" s="22">
        <v>0</v>
      </c>
      <c r="AM694" s="22" t="b">
        <v>0</v>
      </c>
      <c r="AN694" s="22">
        <v>0</v>
      </c>
      <c r="AO694" s="22">
        <v>0</v>
      </c>
    </row>
    <row r="695" spans="2:41" ht="16.5" customHeight="1" x14ac:dyDescent="0.3">
      <c r="B695" s="153">
        <f t="shared" si="33"/>
        <v>1100503</v>
      </c>
      <c r="C695" s="22">
        <v>1100503</v>
      </c>
      <c r="D695" s="156" t="str">
        <f ca="1">IFERROR(IFERROR(VLOOKUP($B695,INDIRECT(VLOOKUP($E695,보상!$S:$AA,2,FALSE)),MATCH(D$6,INDIRECT(VLOOKUP($E695,보상!$S:$AA,3,FALSE)),0),FALSE),VLOOKUP($B695,INDIRECT(VLOOKUP($E695&amp;"_U",보상!$S:$AA,2,FALSE)),MATCH(D$6,INDIRECT(VLOOKUP($E695&amp;"_U",보상!$S:$AA,3,FALSE)),0),FALSE)),"ERROR")</f>
        <v>시넬의 부탁</v>
      </c>
      <c r="E695" s="22" t="s">
        <v>384</v>
      </c>
      <c r="F695" s="22">
        <f>COUNTIF($C$8:$C695,$C695)</f>
        <v>1</v>
      </c>
      <c r="G695" s="22" t="b">
        <v>0</v>
      </c>
      <c r="H695" s="22">
        <v>0</v>
      </c>
      <c r="I695" s="129">
        <f>IFERROR(IF(H695=0,0,VLOOKUP(VLOOKUP(H695,#REF!,MATCH("strMailTitleID",#REF!,0),FALSE),#REF!,2,FALSE)),"ERROR")</f>
        <v>0</v>
      </c>
      <c r="J695" s="176">
        <v>0</v>
      </c>
      <c r="K695" s="129">
        <f>IFERROR(IF(J695=0,0,VLOOKUP(VLOOKUP(J695,#REF!,MATCH("strMailTitleID",#REF!,0),FALSE),#REF!,2,FALSE)),"ERROR")</f>
        <v>0</v>
      </c>
      <c r="L695" s="22">
        <f ca="1">IFERROR(IFERROR(VLOOKUP($B695,INDIRECT(VLOOKUP($E695,보상!$S:$AA,2,FALSE)),MATCH(L$6,INDIRECT(VLOOKUP($E695,보상!$S:$AA,3,FALSE)),0),FALSE),VLOOKUP($B695,INDIRECT(VLOOKUP($E695&amp;"_U",보상!$S:$AA,2,FALSE)),MATCH(L$6,INDIRECT(VLOOKUP($E695&amp;"_U",보상!$S:$AA,3,FALSE)),0),FALSE)),"ERROR")</f>
        <v>669610</v>
      </c>
      <c r="M695" s="22">
        <v>0</v>
      </c>
      <c r="N695" s="22">
        <v>0</v>
      </c>
      <c r="O695" s="22">
        <v>0</v>
      </c>
      <c r="P695" s="22" t="str">
        <f ca="1">IFERROR(IFERROR(VLOOKUP($B695,INDIRECT(VLOOKUP($E695,보상!$S:$AA,2,FALSE)),MATCH(P$6,INDIRECT(VLOOKUP($E695,보상!$S:$AA,3,FALSE)),0),FALSE),VLOOKUP($B695,INDIRECT(VLOOKUP($E695&amp;"_U",보상!$S:$AA,2,FALSE)),MATCH(P$6,INDIRECT(VLOOKUP($E695&amp;"_U",보상!$S:$AA,3,FALSE)),0),FALSE)),"ERROR")</f>
        <v>Gold</v>
      </c>
      <c r="Q695" s="22">
        <f ca="1">IFERROR(IFERROR(VLOOKUP($B695,INDIRECT(VLOOKUP($E695,보상!$S:$AA,2,FALSE)),MATCH(Q$6,INDIRECT(VLOOKUP($E695,보상!$S:$AA,3,FALSE)),0),FALSE),VLOOKUP($B695,INDIRECT(VLOOKUP($E695&amp;"_U",보상!$S:$AA,2,FALSE)),MATCH(Q$6,INDIRECT(VLOOKUP($E695&amp;"_U",보상!$S:$AA,3,FALSE)),0),FALSE)),"ERROR")</f>
        <v>56770</v>
      </c>
      <c r="R695" s="22" t="b">
        <v>0</v>
      </c>
      <c r="S695" s="22" t="b">
        <v>0</v>
      </c>
      <c r="T695" s="22">
        <f ca="1">IFERROR(IF(W695=0,0,VLOOKUP(W695,보상!$D:$K,6,FALSE)),"-")</f>
        <v>0</v>
      </c>
      <c r="U695" s="22">
        <f ca="1">IFERROR(IF(W695=0,0,VLOOKUP(W695,보상!$D:$K,7,FALSE)),"-")</f>
        <v>0</v>
      </c>
      <c r="V695" s="22">
        <f ca="1">IFERROR(IF(W695=0,0,VLOOKUP(W695,보상!$D:$K,8,FALSE)),"-")</f>
        <v>0</v>
      </c>
      <c r="W695" s="22">
        <f ca="1">IFERROR(IFERROR(VLOOKUP($B695,INDIRECT(VLOOKUP($E695,보상!$S:$AA,2,FALSE)),MATCH(W$6,INDIRECT(VLOOKUP($E695,보상!$S:$AA,3,FALSE)),0),FALSE),VLOOKUP($B695,INDIRECT(VLOOKUP($E695&amp;"_U",보상!$S:$AA,2,FALSE)),MATCH(W$6,INDIRECT(VLOOKUP($E695&amp;"_U",보상!$S:$AA,3,FALSE)),0),FALSE)),"ERROR")</f>
        <v>4003031</v>
      </c>
      <c r="X695" s="134" t="str">
        <f ca="1">IFERROR(IF(W695=0,0,VLOOKUP(SUBSTITUTE(VLOOKUP(W695,#REF!,MATCH("strItemName",#REF!,0),FALSE),"SUI_",""),#REF!,2,FALSE)),"ERROR")</f>
        <v>ERROR</v>
      </c>
      <c r="Y695" s="22">
        <f t="shared" ca="1" si="34"/>
        <v>4003031</v>
      </c>
      <c r="Z695" s="134" t="str">
        <f ca="1">IFERROR(IF(Y695=0,0,VLOOKUP(SUBSTITUTE(VLOOKUP(Y695,#REF!,MATCH("strItemName",#REF!,0),FALSE),"SUI_",""),#REF!,2,FALSE)),"ERROR")</f>
        <v>ERROR</v>
      </c>
      <c r="AA695" s="22">
        <f t="shared" ca="1" si="34"/>
        <v>4003031</v>
      </c>
      <c r="AB695" s="134" t="str">
        <f ca="1">IFERROR(IF(AA695=0,0,VLOOKUP(SUBSTITUTE(VLOOKUP(AA695,#REF!,MATCH("strItemName",#REF!,0),FALSE),"SUI_",""),#REF!,2,FALSE)),"ERROR")</f>
        <v>ERROR</v>
      </c>
      <c r="AC695" s="22">
        <f t="shared" ca="1" si="34"/>
        <v>4003031</v>
      </c>
      <c r="AD695" s="134" t="str">
        <f ca="1">IFERROR(IF(AC695=0,0,VLOOKUP(SUBSTITUTE(VLOOKUP(AC695,#REF!,MATCH("strItemName",#REF!,0),FALSE),"SUI_",""),#REF!,2,FALSE)),"ERROR")</f>
        <v>ERROR</v>
      </c>
      <c r="AE695" s="22">
        <f t="shared" ca="1" si="34"/>
        <v>4003031</v>
      </c>
      <c r="AF695" s="134" t="str">
        <f ca="1">IFERROR(IF(AE695=0,0,VLOOKUP(SUBSTITUTE(VLOOKUP(AE695,#REF!,MATCH("strItemName",#REF!,0),FALSE),"SUI_",""),#REF!,2,FALSE)),"ERROR")</f>
        <v>ERROR</v>
      </c>
      <c r="AG695" s="88">
        <v>0</v>
      </c>
      <c r="AH695" s="134">
        <f>IFERROR(IF(AG695=0,0,VLOOKUP(SUBSTITUTE(VLOOKUP(AG695,#REF!,MATCH("strItemName",#REF!,0),FALSE),"SUI_",""),#REF!,2,FALSE)),"ERROR")</f>
        <v>0</v>
      </c>
      <c r="AI695" s="22">
        <f ca="1">IFERROR(IFERROR(VLOOKUP($B695,INDIRECT(VLOOKUP($E695,보상!$S:$AA,2,FALSE)),MATCH(AI$6,INDIRECT(VLOOKUP($E695,보상!$S:$AA,3,FALSE)),0),FALSE),VLOOKUP($B695,INDIRECT(VLOOKUP($E695&amp;"_U",보상!$S:$AA,2,FALSE)),MATCH(AI$6,INDIRECT(VLOOKUP($E695&amp;"_U",보상!$S:$AA,3,FALSE)),0),FALSE)),"ERROR")</f>
        <v>1</v>
      </c>
      <c r="AJ695" s="22">
        <v>0</v>
      </c>
      <c r="AK695" s="22">
        <v>0</v>
      </c>
      <c r="AL695" s="22">
        <v>0</v>
      </c>
      <c r="AM695" s="22" t="b">
        <v>0</v>
      </c>
      <c r="AN695" s="22">
        <v>0</v>
      </c>
      <c r="AO695" s="22">
        <v>0</v>
      </c>
    </row>
    <row r="696" spans="2:41" ht="16.5" customHeight="1" x14ac:dyDescent="0.3">
      <c r="B696" s="153">
        <f t="shared" si="33"/>
        <v>1100603</v>
      </c>
      <c r="C696" s="22">
        <v>1100603</v>
      </c>
      <c r="D696" s="156" t="str">
        <f ca="1">IFERROR(IFERROR(VLOOKUP($B696,INDIRECT(VLOOKUP($E696,보상!$S:$AA,2,FALSE)),MATCH(D$6,INDIRECT(VLOOKUP($E696,보상!$S:$AA,3,FALSE)),0),FALSE),VLOOKUP($B696,INDIRECT(VLOOKUP($E696&amp;"_U",보상!$S:$AA,2,FALSE)),MATCH(D$6,INDIRECT(VLOOKUP($E696&amp;"_U",보상!$S:$AA,3,FALSE)),0),FALSE)),"ERROR")</f>
        <v>잃어버린 물건</v>
      </c>
      <c r="E696" s="22" t="s">
        <v>384</v>
      </c>
      <c r="F696" s="22">
        <f>COUNTIF($C$8:$C696,$C696)</f>
        <v>1</v>
      </c>
      <c r="G696" s="22" t="b">
        <v>0</v>
      </c>
      <c r="H696" s="22">
        <v>0</v>
      </c>
      <c r="I696" s="129">
        <f>IFERROR(IF(H696=0,0,VLOOKUP(VLOOKUP(H696,#REF!,MATCH("strMailTitleID",#REF!,0),FALSE),#REF!,2,FALSE)),"ERROR")</f>
        <v>0</v>
      </c>
      <c r="J696" s="176">
        <v>0</v>
      </c>
      <c r="K696" s="129">
        <f>IFERROR(IF(J696=0,0,VLOOKUP(VLOOKUP(J696,#REF!,MATCH("strMailTitleID",#REF!,0),FALSE),#REF!,2,FALSE)),"ERROR")</f>
        <v>0</v>
      </c>
      <c r="L696" s="22">
        <f ca="1">IFERROR(IFERROR(VLOOKUP($B696,INDIRECT(VLOOKUP($E696,보상!$S:$AA,2,FALSE)),MATCH(L$6,INDIRECT(VLOOKUP($E696,보상!$S:$AA,3,FALSE)),0),FALSE),VLOOKUP($B696,INDIRECT(VLOOKUP($E696&amp;"_U",보상!$S:$AA,2,FALSE)),MATCH(L$6,INDIRECT(VLOOKUP($E696&amp;"_U",보상!$S:$AA,3,FALSE)),0),FALSE)),"ERROR")</f>
        <v>573950</v>
      </c>
      <c r="M696" s="22">
        <v>0</v>
      </c>
      <c r="N696" s="22">
        <v>0</v>
      </c>
      <c r="O696" s="22">
        <v>0</v>
      </c>
      <c r="P696" s="22" t="str">
        <f ca="1">IFERROR(IFERROR(VLOOKUP($B696,INDIRECT(VLOOKUP($E696,보상!$S:$AA,2,FALSE)),MATCH(P$6,INDIRECT(VLOOKUP($E696,보상!$S:$AA,3,FALSE)),0),FALSE),VLOOKUP($B696,INDIRECT(VLOOKUP($E696&amp;"_U",보상!$S:$AA,2,FALSE)),MATCH(P$6,INDIRECT(VLOOKUP($E696&amp;"_U",보상!$S:$AA,3,FALSE)),0),FALSE)),"ERROR")</f>
        <v>Gold</v>
      </c>
      <c r="Q696" s="22">
        <f ca="1">IFERROR(IFERROR(VLOOKUP($B696,INDIRECT(VLOOKUP($E696,보상!$S:$AA,2,FALSE)),MATCH(Q$6,INDIRECT(VLOOKUP($E696,보상!$S:$AA,3,FALSE)),0),FALSE),VLOOKUP($B696,INDIRECT(VLOOKUP($E696&amp;"_U",보상!$S:$AA,2,FALSE)),MATCH(Q$6,INDIRECT(VLOOKUP($E696&amp;"_U",보상!$S:$AA,3,FALSE)),0),FALSE)),"ERROR")</f>
        <v>56770</v>
      </c>
      <c r="R696" s="22" t="b">
        <v>0</v>
      </c>
      <c r="S696" s="22" t="b">
        <v>0</v>
      </c>
      <c r="T696" s="22">
        <f ca="1">IFERROR(IF(W696=0,0,VLOOKUP(W696,보상!$D:$K,6,FALSE)),"-")</f>
        <v>0</v>
      </c>
      <c r="U696" s="22">
        <f ca="1">IFERROR(IF(W696=0,0,VLOOKUP(W696,보상!$D:$K,7,FALSE)),"-")</f>
        <v>0</v>
      </c>
      <c r="V696" s="22">
        <f ca="1">IFERROR(IF(W696=0,0,VLOOKUP(W696,보상!$D:$K,8,FALSE)),"-")</f>
        <v>0</v>
      </c>
      <c r="W696" s="22">
        <f ca="1">IFERROR(IFERROR(VLOOKUP($B696,INDIRECT(VLOOKUP($E696,보상!$S:$AA,2,FALSE)),MATCH(W$6,INDIRECT(VLOOKUP($E696,보상!$S:$AA,3,FALSE)),0),FALSE),VLOOKUP($B696,INDIRECT(VLOOKUP($E696&amp;"_U",보상!$S:$AA,2,FALSE)),MATCH(W$6,INDIRECT(VLOOKUP($E696&amp;"_U",보상!$S:$AA,3,FALSE)),0),FALSE)),"ERROR")</f>
        <v>4004031</v>
      </c>
      <c r="X696" s="134" t="str">
        <f ca="1">IFERROR(IF(W696=0,0,VLOOKUP(SUBSTITUTE(VLOOKUP(W696,#REF!,MATCH("strItemName",#REF!,0),FALSE),"SUI_",""),#REF!,2,FALSE)),"ERROR")</f>
        <v>ERROR</v>
      </c>
      <c r="Y696" s="22">
        <f t="shared" ca="1" si="34"/>
        <v>4004031</v>
      </c>
      <c r="Z696" s="134" t="str">
        <f ca="1">IFERROR(IF(Y696=0,0,VLOOKUP(SUBSTITUTE(VLOOKUP(Y696,#REF!,MATCH("strItemName",#REF!,0),FALSE),"SUI_",""),#REF!,2,FALSE)),"ERROR")</f>
        <v>ERROR</v>
      </c>
      <c r="AA696" s="22">
        <f t="shared" ca="1" si="34"/>
        <v>4004031</v>
      </c>
      <c r="AB696" s="134" t="str">
        <f ca="1">IFERROR(IF(AA696=0,0,VLOOKUP(SUBSTITUTE(VLOOKUP(AA696,#REF!,MATCH("strItemName",#REF!,0),FALSE),"SUI_",""),#REF!,2,FALSE)),"ERROR")</f>
        <v>ERROR</v>
      </c>
      <c r="AC696" s="22">
        <f t="shared" ca="1" si="34"/>
        <v>4004031</v>
      </c>
      <c r="AD696" s="134" t="str">
        <f ca="1">IFERROR(IF(AC696=0,0,VLOOKUP(SUBSTITUTE(VLOOKUP(AC696,#REF!,MATCH("strItemName",#REF!,0),FALSE),"SUI_",""),#REF!,2,FALSE)),"ERROR")</f>
        <v>ERROR</v>
      </c>
      <c r="AE696" s="22">
        <f t="shared" ca="1" si="34"/>
        <v>4004031</v>
      </c>
      <c r="AF696" s="134" t="str">
        <f ca="1">IFERROR(IF(AE696=0,0,VLOOKUP(SUBSTITUTE(VLOOKUP(AE696,#REF!,MATCH("strItemName",#REF!,0),FALSE),"SUI_",""),#REF!,2,FALSE)),"ERROR")</f>
        <v>ERROR</v>
      </c>
      <c r="AG696" s="88">
        <v>0</v>
      </c>
      <c r="AH696" s="134">
        <f>IFERROR(IF(AG696=0,0,VLOOKUP(SUBSTITUTE(VLOOKUP(AG696,#REF!,MATCH("strItemName",#REF!,0),FALSE),"SUI_",""),#REF!,2,FALSE)),"ERROR")</f>
        <v>0</v>
      </c>
      <c r="AI696" s="22">
        <f ca="1">IFERROR(IFERROR(VLOOKUP($B696,INDIRECT(VLOOKUP($E696,보상!$S:$AA,2,FALSE)),MATCH(AI$6,INDIRECT(VLOOKUP($E696,보상!$S:$AA,3,FALSE)),0),FALSE),VLOOKUP($B696,INDIRECT(VLOOKUP($E696&amp;"_U",보상!$S:$AA,2,FALSE)),MATCH(AI$6,INDIRECT(VLOOKUP($E696&amp;"_U",보상!$S:$AA,3,FALSE)),0),FALSE)),"ERROR")</f>
        <v>1</v>
      </c>
      <c r="AJ696" s="22">
        <v>0</v>
      </c>
      <c r="AK696" s="22">
        <v>0</v>
      </c>
      <c r="AL696" s="22">
        <v>0</v>
      </c>
      <c r="AM696" s="22" t="b">
        <v>0</v>
      </c>
      <c r="AN696" s="22">
        <v>0</v>
      </c>
      <c r="AO696" s="22">
        <v>0</v>
      </c>
    </row>
    <row r="697" spans="2:41" ht="16.5" customHeight="1" x14ac:dyDescent="0.3">
      <c r="B697" s="153">
        <f t="shared" si="33"/>
        <v>1100703</v>
      </c>
      <c r="C697" s="22">
        <v>1100703</v>
      </c>
      <c r="D697" s="156" t="str">
        <f ca="1">IFERROR(IFERROR(VLOOKUP($B697,INDIRECT(VLOOKUP($E697,보상!$S:$AA,2,FALSE)),MATCH(D$6,INDIRECT(VLOOKUP($E697,보상!$S:$AA,3,FALSE)),0),FALSE),VLOOKUP($B697,INDIRECT(VLOOKUP($E697&amp;"_U",보상!$S:$AA,2,FALSE)),MATCH(D$6,INDIRECT(VLOOKUP($E697&amp;"_U",보상!$S:$AA,3,FALSE)),0),FALSE)),"ERROR")</f>
        <v>와일드 맨의 성향</v>
      </c>
      <c r="E697" s="22" t="s">
        <v>384</v>
      </c>
      <c r="F697" s="22">
        <f>COUNTIF($C$8:$C697,$C697)</f>
        <v>1</v>
      </c>
      <c r="G697" s="22" t="b">
        <v>0</v>
      </c>
      <c r="H697" s="22">
        <v>0</v>
      </c>
      <c r="I697" s="129">
        <f>IFERROR(IF(H697=0,0,VLOOKUP(VLOOKUP(H697,#REF!,MATCH("strMailTitleID",#REF!,0),FALSE),#REF!,2,FALSE)),"ERROR")</f>
        <v>0</v>
      </c>
      <c r="J697" s="176">
        <v>0</v>
      </c>
      <c r="K697" s="129">
        <f>IFERROR(IF(J697=0,0,VLOOKUP(VLOOKUP(J697,#REF!,MATCH("strMailTitleID",#REF!,0),FALSE),#REF!,2,FALSE)),"ERROR")</f>
        <v>0</v>
      </c>
      <c r="L697" s="22">
        <f ca="1">IFERROR(IFERROR(VLOOKUP($B697,INDIRECT(VLOOKUP($E697,보상!$S:$AA,2,FALSE)),MATCH(L$6,INDIRECT(VLOOKUP($E697,보상!$S:$AA,3,FALSE)),0),FALSE),VLOOKUP($B697,INDIRECT(VLOOKUP($E697&amp;"_U",보상!$S:$AA,2,FALSE)),MATCH(L$6,INDIRECT(VLOOKUP($E697&amp;"_U",보상!$S:$AA,3,FALSE)),0),FALSE)),"ERROR")</f>
        <v>669610</v>
      </c>
      <c r="M697" s="22">
        <v>0</v>
      </c>
      <c r="N697" s="22">
        <v>0</v>
      </c>
      <c r="O697" s="22">
        <v>0</v>
      </c>
      <c r="P697" s="22" t="str">
        <f ca="1">IFERROR(IFERROR(VLOOKUP($B697,INDIRECT(VLOOKUP($E697,보상!$S:$AA,2,FALSE)),MATCH(P$6,INDIRECT(VLOOKUP($E697,보상!$S:$AA,3,FALSE)),0),FALSE),VLOOKUP($B697,INDIRECT(VLOOKUP($E697&amp;"_U",보상!$S:$AA,2,FALSE)),MATCH(P$6,INDIRECT(VLOOKUP($E697&amp;"_U",보상!$S:$AA,3,FALSE)),0),FALSE)),"ERROR")</f>
        <v>Gold</v>
      </c>
      <c r="Q697" s="22">
        <f ca="1">IFERROR(IFERROR(VLOOKUP($B697,INDIRECT(VLOOKUP($E697,보상!$S:$AA,2,FALSE)),MATCH(Q$6,INDIRECT(VLOOKUP($E697,보상!$S:$AA,3,FALSE)),0),FALSE),VLOOKUP($B697,INDIRECT(VLOOKUP($E697&amp;"_U",보상!$S:$AA,2,FALSE)),MATCH(Q$6,INDIRECT(VLOOKUP($E697&amp;"_U",보상!$S:$AA,3,FALSE)),0),FALSE)),"ERROR")</f>
        <v>56770</v>
      </c>
      <c r="R697" s="22" t="b">
        <v>0</v>
      </c>
      <c r="S697" s="22" t="b">
        <v>0</v>
      </c>
      <c r="T697" s="22">
        <f ca="1">IFERROR(IF(W697=0,0,VLOOKUP(W697,보상!$D:$K,6,FALSE)),"-")</f>
        <v>0</v>
      </c>
      <c r="U697" s="22">
        <f ca="1">IFERROR(IF(W697=0,0,VLOOKUP(W697,보상!$D:$K,7,FALSE)),"-")</f>
        <v>0</v>
      </c>
      <c r="V697" s="22">
        <f ca="1">IFERROR(IF(W697=0,0,VLOOKUP(W697,보상!$D:$K,8,FALSE)),"-")</f>
        <v>0</v>
      </c>
      <c r="W697" s="22">
        <f ca="1">IFERROR(IFERROR(VLOOKUP($B697,INDIRECT(VLOOKUP($E697,보상!$S:$AA,2,FALSE)),MATCH(W$6,INDIRECT(VLOOKUP($E697,보상!$S:$AA,3,FALSE)),0),FALSE),VLOOKUP($B697,INDIRECT(VLOOKUP($E697&amp;"_U",보상!$S:$AA,2,FALSE)),MATCH(W$6,INDIRECT(VLOOKUP($E697&amp;"_U",보상!$S:$AA,3,FALSE)),0),FALSE)),"ERROR")</f>
        <v>4003031</v>
      </c>
      <c r="X697" s="134" t="str">
        <f ca="1">IFERROR(IF(W697=0,0,VLOOKUP(SUBSTITUTE(VLOOKUP(W697,#REF!,MATCH("strItemName",#REF!,0),FALSE),"SUI_",""),#REF!,2,FALSE)),"ERROR")</f>
        <v>ERROR</v>
      </c>
      <c r="Y697" s="22">
        <f t="shared" ca="1" si="34"/>
        <v>4003031</v>
      </c>
      <c r="Z697" s="134" t="str">
        <f ca="1">IFERROR(IF(Y697=0,0,VLOOKUP(SUBSTITUTE(VLOOKUP(Y697,#REF!,MATCH("strItemName",#REF!,0),FALSE),"SUI_",""),#REF!,2,FALSE)),"ERROR")</f>
        <v>ERROR</v>
      </c>
      <c r="AA697" s="22">
        <f t="shared" ca="1" si="34"/>
        <v>4003031</v>
      </c>
      <c r="AB697" s="134" t="str">
        <f ca="1">IFERROR(IF(AA697=0,0,VLOOKUP(SUBSTITUTE(VLOOKUP(AA697,#REF!,MATCH("strItemName",#REF!,0),FALSE),"SUI_",""),#REF!,2,FALSE)),"ERROR")</f>
        <v>ERROR</v>
      </c>
      <c r="AC697" s="22">
        <f t="shared" ca="1" si="34"/>
        <v>4003031</v>
      </c>
      <c r="AD697" s="134" t="str">
        <f ca="1">IFERROR(IF(AC697=0,0,VLOOKUP(SUBSTITUTE(VLOOKUP(AC697,#REF!,MATCH("strItemName",#REF!,0),FALSE),"SUI_",""),#REF!,2,FALSE)),"ERROR")</f>
        <v>ERROR</v>
      </c>
      <c r="AE697" s="22">
        <f t="shared" ca="1" si="34"/>
        <v>4003031</v>
      </c>
      <c r="AF697" s="134" t="str">
        <f ca="1">IFERROR(IF(AE697=0,0,VLOOKUP(SUBSTITUTE(VLOOKUP(AE697,#REF!,MATCH("strItemName",#REF!,0),FALSE),"SUI_",""),#REF!,2,FALSE)),"ERROR")</f>
        <v>ERROR</v>
      </c>
      <c r="AG697" s="88">
        <v>0</v>
      </c>
      <c r="AH697" s="134">
        <f>IFERROR(IF(AG697=0,0,VLOOKUP(SUBSTITUTE(VLOOKUP(AG697,#REF!,MATCH("strItemName",#REF!,0),FALSE),"SUI_",""),#REF!,2,FALSE)),"ERROR")</f>
        <v>0</v>
      </c>
      <c r="AI697" s="22">
        <f ca="1">IFERROR(IFERROR(VLOOKUP($B697,INDIRECT(VLOOKUP($E697,보상!$S:$AA,2,FALSE)),MATCH(AI$6,INDIRECT(VLOOKUP($E697,보상!$S:$AA,3,FALSE)),0),FALSE),VLOOKUP($B697,INDIRECT(VLOOKUP($E697&amp;"_U",보상!$S:$AA,2,FALSE)),MATCH(AI$6,INDIRECT(VLOOKUP($E697&amp;"_U",보상!$S:$AA,3,FALSE)),0),FALSE)),"ERROR")</f>
        <v>1</v>
      </c>
      <c r="AJ697" s="22">
        <v>0</v>
      </c>
      <c r="AK697" s="22">
        <v>0</v>
      </c>
      <c r="AL697" s="22">
        <v>0</v>
      </c>
      <c r="AM697" s="22" t="b">
        <v>0</v>
      </c>
      <c r="AN697" s="22">
        <v>0</v>
      </c>
      <c r="AO697" s="22">
        <v>0</v>
      </c>
    </row>
    <row r="698" spans="2:41" ht="16.5" customHeight="1" x14ac:dyDescent="0.3">
      <c r="B698" s="153">
        <f t="shared" si="33"/>
        <v>1100803</v>
      </c>
      <c r="C698" s="22">
        <v>1100803</v>
      </c>
      <c r="D698" s="156" t="str">
        <f ca="1">IFERROR(IFERROR(VLOOKUP($B698,INDIRECT(VLOOKUP($E698,보상!$S:$AA,2,FALSE)),MATCH(D$6,INDIRECT(VLOOKUP($E698,보상!$S:$AA,3,FALSE)),0),FALSE),VLOOKUP($B698,INDIRECT(VLOOKUP($E698&amp;"_U",보상!$S:$AA,2,FALSE)),MATCH(D$6,INDIRECT(VLOOKUP($E698&amp;"_U",보상!$S:$AA,3,FALSE)),0),FALSE)),"ERROR")</f>
        <v>만남을 위하여</v>
      </c>
      <c r="E698" s="22" t="s">
        <v>384</v>
      </c>
      <c r="F698" s="22">
        <f>COUNTIF($C$8:$C698,$C698)</f>
        <v>1</v>
      </c>
      <c r="G698" s="22" t="b">
        <v>0</v>
      </c>
      <c r="H698" s="22">
        <v>0</v>
      </c>
      <c r="I698" s="129">
        <f>IFERROR(IF(H698=0,0,VLOOKUP(VLOOKUP(H698,#REF!,MATCH("strMailTitleID",#REF!,0),FALSE),#REF!,2,FALSE)),"ERROR")</f>
        <v>0</v>
      </c>
      <c r="J698" s="176">
        <v>0</v>
      </c>
      <c r="K698" s="129">
        <f>IFERROR(IF(J698=0,0,VLOOKUP(VLOOKUP(J698,#REF!,MATCH("strMailTitleID",#REF!,0),FALSE),#REF!,2,FALSE)),"ERROR")</f>
        <v>0</v>
      </c>
      <c r="L698" s="22">
        <f ca="1">IFERROR(IFERROR(VLOOKUP($B698,INDIRECT(VLOOKUP($E698,보상!$S:$AA,2,FALSE)),MATCH(L$6,INDIRECT(VLOOKUP($E698,보상!$S:$AA,3,FALSE)),0),FALSE),VLOOKUP($B698,INDIRECT(VLOOKUP($E698&amp;"_U",보상!$S:$AA,2,FALSE)),MATCH(L$6,INDIRECT(VLOOKUP($E698&amp;"_U",보상!$S:$AA,3,FALSE)),0),FALSE)),"ERROR")</f>
        <v>573950</v>
      </c>
      <c r="M698" s="22">
        <v>0</v>
      </c>
      <c r="N698" s="22">
        <v>0</v>
      </c>
      <c r="O698" s="22">
        <v>0</v>
      </c>
      <c r="P698" s="22" t="str">
        <f ca="1">IFERROR(IFERROR(VLOOKUP($B698,INDIRECT(VLOOKUP($E698,보상!$S:$AA,2,FALSE)),MATCH(P$6,INDIRECT(VLOOKUP($E698,보상!$S:$AA,3,FALSE)),0),FALSE),VLOOKUP($B698,INDIRECT(VLOOKUP($E698&amp;"_U",보상!$S:$AA,2,FALSE)),MATCH(P$6,INDIRECT(VLOOKUP($E698&amp;"_U",보상!$S:$AA,3,FALSE)),0),FALSE)),"ERROR")</f>
        <v>Gold</v>
      </c>
      <c r="Q698" s="22">
        <f ca="1">IFERROR(IFERROR(VLOOKUP($B698,INDIRECT(VLOOKUP($E698,보상!$S:$AA,2,FALSE)),MATCH(Q$6,INDIRECT(VLOOKUP($E698,보상!$S:$AA,3,FALSE)),0),FALSE),VLOOKUP($B698,INDIRECT(VLOOKUP($E698&amp;"_U",보상!$S:$AA,2,FALSE)),MATCH(Q$6,INDIRECT(VLOOKUP($E698&amp;"_U",보상!$S:$AA,3,FALSE)),0),FALSE)),"ERROR")</f>
        <v>56770</v>
      </c>
      <c r="R698" s="22" t="b">
        <v>0</v>
      </c>
      <c r="S698" s="22" t="b">
        <v>0</v>
      </c>
      <c r="T698" s="22">
        <f ca="1">IFERROR(IF(W698=0,0,VLOOKUP(W698,보상!$D:$K,6,FALSE)),"-")</f>
        <v>0</v>
      </c>
      <c r="U698" s="22">
        <f ca="1">IFERROR(IF(W698=0,0,VLOOKUP(W698,보상!$D:$K,7,FALSE)),"-")</f>
        <v>0</v>
      </c>
      <c r="V698" s="22">
        <f ca="1">IFERROR(IF(W698=0,0,VLOOKUP(W698,보상!$D:$K,8,FALSE)),"-")</f>
        <v>0</v>
      </c>
      <c r="W698" s="22">
        <f ca="1">IFERROR(IFERROR(VLOOKUP($B698,INDIRECT(VLOOKUP($E698,보상!$S:$AA,2,FALSE)),MATCH(W$6,INDIRECT(VLOOKUP($E698,보상!$S:$AA,3,FALSE)),0),FALSE),VLOOKUP($B698,INDIRECT(VLOOKUP($E698&amp;"_U",보상!$S:$AA,2,FALSE)),MATCH(W$6,INDIRECT(VLOOKUP($E698&amp;"_U",보상!$S:$AA,3,FALSE)),0),FALSE)),"ERROR")</f>
        <v>3160001</v>
      </c>
      <c r="X698" s="134" t="str">
        <f ca="1">IFERROR(IF(W698=0,0,VLOOKUP(SUBSTITUTE(VLOOKUP(W698,#REF!,MATCH("strItemName",#REF!,0),FALSE),"SUI_",""),#REF!,2,FALSE)),"ERROR")</f>
        <v>ERROR</v>
      </c>
      <c r="Y698" s="22">
        <f t="shared" ca="1" si="34"/>
        <v>3160001</v>
      </c>
      <c r="Z698" s="134" t="str">
        <f ca="1">IFERROR(IF(Y698=0,0,VLOOKUP(SUBSTITUTE(VLOOKUP(Y698,#REF!,MATCH("strItemName",#REF!,0),FALSE),"SUI_",""),#REF!,2,FALSE)),"ERROR")</f>
        <v>ERROR</v>
      </c>
      <c r="AA698" s="22">
        <f t="shared" ca="1" si="34"/>
        <v>3160001</v>
      </c>
      <c r="AB698" s="134" t="str">
        <f ca="1">IFERROR(IF(AA698=0,0,VLOOKUP(SUBSTITUTE(VLOOKUP(AA698,#REF!,MATCH("strItemName",#REF!,0),FALSE),"SUI_",""),#REF!,2,FALSE)),"ERROR")</f>
        <v>ERROR</v>
      </c>
      <c r="AC698" s="22">
        <f t="shared" ca="1" si="34"/>
        <v>3160001</v>
      </c>
      <c r="AD698" s="134" t="str">
        <f ca="1">IFERROR(IF(AC698=0,0,VLOOKUP(SUBSTITUTE(VLOOKUP(AC698,#REF!,MATCH("strItemName",#REF!,0),FALSE),"SUI_",""),#REF!,2,FALSE)),"ERROR")</f>
        <v>ERROR</v>
      </c>
      <c r="AE698" s="22">
        <f t="shared" ca="1" si="34"/>
        <v>3160001</v>
      </c>
      <c r="AF698" s="134" t="str">
        <f ca="1">IFERROR(IF(AE698=0,0,VLOOKUP(SUBSTITUTE(VLOOKUP(AE698,#REF!,MATCH("strItemName",#REF!,0),FALSE),"SUI_",""),#REF!,2,FALSE)),"ERROR")</f>
        <v>ERROR</v>
      </c>
      <c r="AG698" s="88">
        <v>0</v>
      </c>
      <c r="AH698" s="134">
        <f>IFERROR(IF(AG698=0,0,VLOOKUP(SUBSTITUTE(VLOOKUP(AG698,#REF!,MATCH("strItemName",#REF!,0),FALSE),"SUI_",""),#REF!,2,FALSE)),"ERROR")</f>
        <v>0</v>
      </c>
      <c r="AI698" s="22">
        <f ca="1">IFERROR(IFERROR(VLOOKUP($B698,INDIRECT(VLOOKUP($E698,보상!$S:$AA,2,FALSE)),MATCH(AI$6,INDIRECT(VLOOKUP($E698,보상!$S:$AA,3,FALSE)),0),FALSE),VLOOKUP($B698,INDIRECT(VLOOKUP($E698&amp;"_U",보상!$S:$AA,2,FALSE)),MATCH(AI$6,INDIRECT(VLOOKUP($E698&amp;"_U",보상!$S:$AA,3,FALSE)),0),FALSE)),"ERROR")</f>
        <v>5</v>
      </c>
      <c r="AJ698" s="22">
        <v>0</v>
      </c>
      <c r="AK698" s="22">
        <v>0</v>
      </c>
      <c r="AL698" s="22">
        <v>0</v>
      </c>
      <c r="AM698" s="22" t="b">
        <v>0</v>
      </c>
      <c r="AN698" s="22">
        <v>0</v>
      </c>
      <c r="AO698" s="22">
        <v>0</v>
      </c>
    </row>
    <row r="699" spans="2:41" ht="16.5" customHeight="1" x14ac:dyDescent="0.3">
      <c r="B699" s="153">
        <f t="shared" si="33"/>
        <v>1100903</v>
      </c>
      <c r="C699" s="22">
        <v>1100903</v>
      </c>
      <c r="D699" s="156" t="str">
        <f ca="1">IFERROR(IFERROR(VLOOKUP($B699,INDIRECT(VLOOKUP($E699,보상!$S:$AA,2,FALSE)),MATCH(D$6,INDIRECT(VLOOKUP($E699,보상!$S:$AA,3,FALSE)),0),FALSE),VLOOKUP($B699,INDIRECT(VLOOKUP($E699&amp;"_U",보상!$S:$AA,2,FALSE)),MATCH(D$6,INDIRECT(VLOOKUP($E699&amp;"_U",보상!$S:$AA,3,FALSE)),0),FALSE)),"ERROR")</f>
        <v>트루쿨 오크족의 동태</v>
      </c>
      <c r="E699" s="22" t="s">
        <v>384</v>
      </c>
      <c r="F699" s="22">
        <f>COUNTIF($C$8:$C699,$C699)</f>
        <v>1</v>
      </c>
      <c r="G699" s="22" t="b">
        <v>0</v>
      </c>
      <c r="H699" s="22">
        <v>0</v>
      </c>
      <c r="I699" s="129">
        <f>IFERROR(IF(H699=0,0,VLOOKUP(VLOOKUP(H699,#REF!,MATCH("strMailTitleID",#REF!,0),FALSE),#REF!,2,FALSE)),"ERROR")</f>
        <v>0</v>
      </c>
      <c r="J699" s="176">
        <v>0</v>
      </c>
      <c r="K699" s="129">
        <f>IFERROR(IF(J699=0,0,VLOOKUP(VLOOKUP(J699,#REF!,MATCH("strMailTitleID",#REF!,0),FALSE),#REF!,2,FALSE)),"ERROR")</f>
        <v>0</v>
      </c>
      <c r="L699" s="22">
        <f ca="1">IFERROR(IFERROR(VLOOKUP($B699,INDIRECT(VLOOKUP($E699,보상!$S:$AA,2,FALSE)),MATCH(L$6,INDIRECT(VLOOKUP($E699,보상!$S:$AA,3,FALSE)),0),FALSE),VLOOKUP($B699,INDIRECT(VLOOKUP($E699&amp;"_U",보상!$S:$AA,2,FALSE)),MATCH(L$6,INDIRECT(VLOOKUP($E699&amp;"_U",보상!$S:$AA,3,FALSE)),0),FALSE)),"ERROR")</f>
        <v>669610</v>
      </c>
      <c r="M699" s="22">
        <v>0</v>
      </c>
      <c r="N699" s="22">
        <v>0</v>
      </c>
      <c r="O699" s="22">
        <v>0</v>
      </c>
      <c r="P699" s="22" t="str">
        <f ca="1">IFERROR(IFERROR(VLOOKUP($B699,INDIRECT(VLOOKUP($E699,보상!$S:$AA,2,FALSE)),MATCH(P$6,INDIRECT(VLOOKUP($E699,보상!$S:$AA,3,FALSE)),0),FALSE),VLOOKUP($B699,INDIRECT(VLOOKUP($E699&amp;"_U",보상!$S:$AA,2,FALSE)),MATCH(P$6,INDIRECT(VLOOKUP($E699&amp;"_U",보상!$S:$AA,3,FALSE)),0),FALSE)),"ERROR")</f>
        <v>Gold</v>
      </c>
      <c r="Q699" s="22">
        <f ca="1">IFERROR(IFERROR(VLOOKUP($B699,INDIRECT(VLOOKUP($E699,보상!$S:$AA,2,FALSE)),MATCH(Q$6,INDIRECT(VLOOKUP($E699,보상!$S:$AA,3,FALSE)),0),FALSE),VLOOKUP($B699,INDIRECT(VLOOKUP($E699&amp;"_U",보상!$S:$AA,2,FALSE)),MATCH(Q$6,INDIRECT(VLOOKUP($E699&amp;"_U",보상!$S:$AA,3,FALSE)),0),FALSE)),"ERROR")</f>
        <v>56770</v>
      </c>
      <c r="R699" s="22" t="b">
        <v>0</v>
      </c>
      <c r="S699" s="22" t="b">
        <v>0</v>
      </c>
      <c r="T699" s="22">
        <f ca="1">IFERROR(IF(W699=0,0,VLOOKUP(W699,보상!$D:$K,6,FALSE)),"-")</f>
        <v>0</v>
      </c>
      <c r="U699" s="22">
        <f ca="1">IFERROR(IF(W699=0,0,VLOOKUP(W699,보상!$D:$K,7,FALSE)),"-")</f>
        <v>0</v>
      </c>
      <c r="V699" s="22">
        <f ca="1">IFERROR(IF(W699=0,0,VLOOKUP(W699,보상!$D:$K,8,FALSE)),"-")</f>
        <v>0</v>
      </c>
      <c r="W699" s="22">
        <f ca="1">IFERROR(IFERROR(VLOOKUP($B699,INDIRECT(VLOOKUP($E699,보상!$S:$AA,2,FALSE)),MATCH(W$6,INDIRECT(VLOOKUP($E699,보상!$S:$AA,3,FALSE)),0),FALSE),VLOOKUP($B699,INDIRECT(VLOOKUP($E699&amp;"_U",보상!$S:$AA,2,FALSE)),MATCH(W$6,INDIRECT(VLOOKUP($E699&amp;"_U",보상!$S:$AA,3,FALSE)),0),FALSE)),"ERROR")</f>
        <v>2006001</v>
      </c>
      <c r="X699" s="134" t="str">
        <f ca="1">IFERROR(IF(W699=0,0,VLOOKUP(SUBSTITUTE(VLOOKUP(W699,#REF!,MATCH("strItemName",#REF!,0),FALSE),"SUI_",""),#REF!,2,FALSE)),"ERROR")</f>
        <v>ERROR</v>
      </c>
      <c r="Y699" s="22">
        <f t="shared" ca="1" si="34"/>
        <v>2006001</v>
      </c>
      <c r="Z699" s="134" t="str">
        <f ca="1">IFERROR(IF(Y699=0,0,VLOOKUP(SUBSTITUTE(VLOOKUP(Y699,#REF!,MATCH("strItemName",#REF!,0),FALSE),"SUI_",""),#REF!,2,FALSE)),"ERROR")</f>
        <v>ERROR</v>
      </c>
      <c r="AA699" s="22">
        <f t="shared" ca="1" si="34"/>
        <v>2006001</v>
      </c>
      <c r="AB699" s="134" t="str">
        <f ca="1">IFERROR(IF(AA699=0,0,VLOOKUP(SUBSTITUTE(VLOOKUP(AA699,#REF!,MATCH("strItemName",#REF!,0),FALSE),"SUI_",""),#REF!,2,FALSE)),"ERROR")</f>
        <v>ERROR</v>
      </c>
      <c r="AC699" s="22">
        <f t="shared" ca="1" si="34"/>
        <v>2006001</v>
      </c>
      <c r="AD699" s="134" t="str">
        <f ca="1">IFERROR(IF(AC699=0,0,VLOOKUP(SUBSTITUTE(VLOOKUP(AC699,#REF!,MATCH("strItemName",#REF!,0),FALSE),"SUI_",""),#REF!,2,FALSE)),"ERROR")</f>
        <v>ERROR</v>
      </c>
      <c r="AE699" s="22">
        <f t="shared" ca="1" si="34"/>
        <v>2006001</v>
      </c>
      <c r="AF699" s="134" t="str">
        <f ca="1">IFERROR(IF(AE699=0,0,VLOOKUP(SUBSTITUTE(VLOOKUP(AE699,#REF!,MATCH("strItemName",#REF!,0),FALSE),"SUI_",""),#REF!,2,FALSE)),"ERROR")</f>
        <v>ERROR</v>
      </c>
      <c r="AG699" s="88">
        <v>0</v>
      </c>
      <c r="AH699" s="134">
        <f>IFERROR(IF(AG699=0,0,VLOOKUP(SUBSTITUTE(VLOOKUP(AG699,#REF!,MATCH("strItemName",#REF!,0),FALSE),"SUI_",""),#REF!,2,FALSE)),"ERROR")</f>
        <v>0</v>
      </c>
      <c r="AI699" s="22">
        <f ca="1">IFERROR(IFERROR(VLOOKUP($B699,INDIRECT(VLOOKUP($E699,보상!$S:$AA,2,FALSE)),MATCH(AI$6,INDIRECT(VLOOKUP($E699,보상!$S:$AA,3,FALSE)),0),FALSE),VLOOKUP($B699,INDIRECT(VLOOKUP($E699&amp;"_U",보상!$S:$AA,2,FALSE)),MATCH(AI$6,INDIRECT(VLOOKUP($E699&amp;"_U",보상!$S:$AA,3,FALSE)),0),FALSE)),"ERROR")</f>
        <v>5</v>
      </c>
      <c r="AJ699" s="22">
        <v>0</v>
      </c>
      <c r="AK699" s="22">
        <v>0</v>
      </c>
      <c r="AL699" s="22">
        <v>0</v>
      </c>
      <c r="AM699" s="22" t="b">
        <v>0</v>
      </c>
      <c r="AN699" s="22">
        <v>0</v>
      </c>
      <c r="AO699" s="22">
        <v>0</v>
      </c>
    </row>
    <row r="700" spans="2:41" ht="16.5" customHeight="1" x14ac:dyDescent="0.3">
      <c r="B700" s="153">
        <f t="shared" si="33"/>
        <v>1101003</v>
      </c>
      <c r="C700" s="22">
        <v>1101003</v>
      </c>
      <c r="D700" s="156" t="str">
        <f ca="1">IFERROR(IFERROR(VLOOKUP($B700,INDIRECT(VLOOKUP($E700,보상!$S:$AA,2,FALSE)),MATCH(D$6,INDIRECT(VLOOKUP($E700,보상!$S:$AA,3,FALSE)),0),FALSE),VLOOKUP($B700,INDIRECT(VLOOKUP($E700&amp;"_U",보상!$S:$AA,2,FALSE)),MATCH(D$6,INDIRECT(VLOOKUP($E700&amp;"_U",보상!$S:$AA,3,FALSE)),0),FALSE)),"ERROR")</f>
        <v>트루쿨 오크족의 목적</v>
      </c>
      <c r="E700" s="22" t="s">
        <v>384</v>
      </c>
      <c r="F700" s="22">
        <f>COUNTIF($C$8:$C700,$C700)</f>
        <v>1</v>
      </c>
      <c r="G700" s="22" t="b">
        <v>0</v>
      </c>
      <c r="H700" s="22">
        <v>0</v>
      </c>
      <c r="I700" s="129">
        <f>IFERROR(IF(H700=0,0,VLOOKUP(VLOOKUP(H700,#REF!,MATCH("strMailTitleID",#REF!,0),FALSE),#REF!,2,FALSE)),"ERROR")</f>
        <v>0</v>
      </c>
      <c r="J700" s="176">
        <v>0</v>
      </c>
      <c r="K700" s="129">
        <f>IFERROR(IF(J700=0,0,VLOOKUP(VLOOKUP(J700,#REF!,MATCH("strMailTitleID",#REF!,0),FALSE),#REF!,2,FALSE)),"ERROR")</f>
        <v>0</v>
      </c>
      <c r="L700" s="22">
        <f ca="1">IFERROR(IFERROR(VLOOKUP($B700,INDIRECT(VLOOKUP($E700,보상!$S:$AA,2,FALSE)),MATCH(L$6,INDIRECT(VLOOKUP($E700,보상!$S:$AA,3,FALSE)),0),FALSE),VLOOKUP($B700,INDIRECT(VLOOKUP($E700&amp;"_U",보상!$S:$AA,2,FALSE)),MATCH(L$6,INDIRECT(VLOOKUP($E700&amp;"_U",보상!$S:$AA,3,FALSE)),0),FALSE)),"ERROR")</f>
        <v>669610</v>
      </c>
      <c r="M700" s="22">
        <v>0</v>
      </c>
      <c r="N700" s="22">
        <v>0</v>
      </c>
      <c r="O700" s="22">
        <v>0</v>
      </c>
      <c r="P700" s="22" t="str">
        <f ca="1">IFERROR(IFERROR(VLOOKUP($B700,INDIRECT(VLOOKUP($E700,보상!$S:$AA,2,FALSE)),MATCH(P$6,INDIRECT(VLOOKUP($E700,보상!$S:$AA,3,FALSE)),0),FALSE),VLOOKUP($B700,INDIRECT(VLOOKUP($E700&amp;"_U",보상!$S:$AA,2,FALSE)),MATCH(P$6,INDIRECT(VLOOKUP($E700&amp;"_U",보상!$S:$AA,3,FALSE)),0),FALSE)),"ERROR")</f>
        <v>Gold</v>
      </c>
      <c r="Q700" s="22">
        <f ca="1">IFERROR(IFERROR(VLOOKUP($B700,INDIRECT(VLOOKUP($E700,보상!$S:$AA,2,FALSE)),MATCH(Q$6,INDIRECT(VLOOKUP($E700,보상!$S:$AA,3,FALSE)),0),FALSE),VLOOKUP($B700,INDIRECT(VLOOKUP($E700&amp;"_U",보상!$S:$AA,2,FALSE)),MATCH(Q$6,INDIRECT(VLOOKUP($E700&amp;"_U",보상!$S:$AA,3,FALSE)),0),FALSE)),"ERROR")</f>
        <v>56770</v>
      </c>
      <c r="R700" s="22" t="b">
        <v>0</v>
      </c>
      <c r="S700" s="22" t="b">
        <v>0</v>
      </c>
      <c r="T700" s="22">
        <f ca="1">IFERROR(IF(W700=0,0,VLOOKUP(W700,보상!$D:$K,6,FALSE)),"-")</f>
        <v>0</v>
      </c>
      <c r="U700" s="22">
        <f ca="1">IFERROR(IF(W700=0,0,VLOOKUP(W700,보상!$D:$K,7,FALSE)),"-")</f>
        <v>5250</v>
      </c>
      <c r="V700" s="22">
        <f ca="1">IFERROR(IF(W700=0,0,VLOOKUP(W700,보상!$D:$K,8,FALSE)),"-")</f>
        <v>0</v>
      </c>
      <c r="W700" s="22">
        <f ca="1">IFERROR(IFERROR(VLOOKUP($B700,INDIRECT(VLOOKUP($E700,보상!$S:$AA,2,FALSE)),MATCH(W$6,INDIRECT(VLOOKUP($E700,보상!$S:$AA,3,FALSE)),0),FALSE),VLOOKUP($B700,INDIRECT(VLOOKUP($E700&amp;"_U",보상!$S:$AA,2,FALSE)),MATCH(W$6,INDIRECT(VLOOKUP($E700&amp;"_U",보상!$S:$AA,3,FALSE)),0),FALSE)),"ERROR")</f>
        <v>243001</v>
      </c>
      <c r="X700" s="134" t="str">
        <f ca="1">IFERROR(IF(W700=0,0,VLOOKUP(SUBSTITUTE(VLOOKUP(W700,#REF!,MATCH("strItemName",#REF!,0),FALSE),"SUI_",""),#REF!,2,FALSE)),"ERROR")</f>
        <v>ERROR</v>
      </c>
      <c r="Y700" s="22">
        <f t="shared" ca="1" si="34"/>
        <v>243001</v>
      </c>
      <c r="Z700" s="134" t="str">
        <f ca="1">IFERROR(IF(Y700=0,0,VLOOKUP(SUBSTITUTE(VLOOKUP(Y700,#REF!,MATCH("strItemName",#REF!,0),FALSE),"SUI_",""),#REF!,2,FALSE)),"ERROR")</f>
        <v>ERROR</v>
      </c>
      <c r="AA700" s="22">
        <f t="shared" ca="1" si="34"/>
        <v>243001</v>
      </c>
      <c r="AB700" s="134" t="str">
        <f ca="1">IFERROR(IF(AA700=0,0,VLOOKUP(SUBSTITUTE(VLOOKUP(AA700,#REF!,MATCH("strItemName",#REF!,0),FALSE),"SUI_",""),#REF!,2,FALSE)),"ERROR")</f>
        <v>ERROR</v>
      </c>
      <c r="AC700" s="22">
        <f t="shared" ca="1" si="34"/>
        <v>243001</v>
      </c>
      <c r="AD700" s="134" t="str">
        <f ca="1">IFERROR(IF(AC700=0,0,VLOOKUP(SUBSTITUTE(VLOOKUP(AC700,#REF!,MATCH("strItemName",#REF!,0),FALSE),"SUI_",""),#REF!,2,FALSE)),"ERROR")</f>
        <v>ERROR</v>
      </c>
      <c r="AE700" s="22">
        <f t="shared" ca="1" si="34"/>
        <v>243001</v>
      </c>
      <c r="AF700" s="134" t="str">
        <f ca="1">IFERROR(IF(AE700=0,0,VLOOKUP(SUBSTITUTE(VLOOKUP(AE700,#REF!,MATCH("strItemName",#REF!,0),FALSE),"SUI_",""),#REF!,2,FALSE)),"ERROR")</f>
        <v>ERROR</v>
      </c>
      <c r="AG700" s="88">
        <v>0</v>
      </c>
      <c r="AH700" s="134">
        <f>IFERROR(IF(AG700=0,0,VLOOKUP(SUBSTITUTE(VLOOKUP(AG700,#REF!,MATCH("strItemName",#REF!,0),FALSE),"SUI_",""),#REF!,2,FALSE)),"ERROR")</f>
        <v>0</v>
      </c>
      <c r="AI700" s="22">
        <f ca="1">IFERROR(IFERROR(VLOOKUP($B700,INDIRECT(VLOOKUP($E700,보상!$S:$AA,2,FALSE)),MATCH(AI$6,INDIRECT(VLOOKUP($E700,보상!$S:$AA,3,FALSE)),0),FALSE),VLOOKUP($B700,INDIRECT(VLOOKUP($E700&amp;"_U",보상!$S:$AA,2,FALSE)),MATCH(AI$6,INDIRECT(VLOOKUP($E700&amp;"_U",보상!$S:$AA,3,FALSE)),0),FALSE)),"ERROR")</f>
        <v>1</v>
      </c>
      <c r="AJ700" s="22">
        <v>0</v>
      </c>
      <c r="AK700" s="22">
        <v>0</v>
      </c>
      <c r="AL700" s="22">
        <v>0</v>
      </c>
      <c r="AM700" s="22" t="b">
        <v>0</v>
      </c>
      <c r="AN700" s="22">
        <v>0</v>
      </c>
      <c r="AO700" s="22">
        <v>0</v>
      </c>
    </row>
    <row r="701" spans="2:41" ht="16.5" customHeight="1" x14ac:dyDescent="0.3">
      <c r="B701" s="153">
        <f t="shared" si="33"/>
        <v>1101103</v>
      </c>
      <c r="C701" s="22">
        <v>1101103</v>
      </c>
      <c r="D701" s="156" t="str">
        <f ca="1">IFERROR(IFERROR(VLOOKUP($B701,INDIRECT(VLOOKUP($E701,보상!$S:$AA,2,FALSE)),MATCH(D$6,INDIRECT(VLOOKUP($E701,보상!$S:$AA,3,FALSE)),0),FALSE),VLOOKUP($B701,INDIRECT(VLOOKUP($E701&amp;"_U",보상!$S:$AA,2,FALSE)),MATCH(D$6,INDIRECT(VLOOKUP($E701&amp;"_U",보상!$S:$AA,3,FALSE)),0),FALSE)),"ERROR")</f>
        <v>습격을 대비할 방법</v>
      </c>
      <c r="E701" s="22" t="s">
        <v>384</v>
      </c>
      <c r="F701" s="22">
        <f>COUNTIF($C$8:$C701,$C701)</f>
        <v>1</v>
      </c>
      <c r="G701" s="22" t="b">
        <v>0</v>
      </c>
      <c r="H701" s="22">
        <v>0</v>
      </c>
      <c r="I701" s="129">
        <f>IFERROR(IF(H701=0,0,VLOOKUP(VLOOKUP(H701,#REF!,MATCH("strMailTitleID",#REF!,0),FALSE),#REF!,2,FALSE)),"ERROR")</f>
        <v>0</v>
      </c>
      <c r="J701" s="176">
        <v>0</v>
      </c>
      <c r="K701" s="129">
        <f>IFERROR(IF(J701=0,0,VLOOKUP(VLOOKUP(J701,#REF!,MATCH("strMailTitleID",#REF!,0),FALSE),#REF!,2,FALSE)),"ERROR")</f>
        <v>0</v>
      </c>
      <c r="L701" s="22">
        <f ca="1">IFERROR(IFERROR(VLOOKUP($B701,INDIRECT(VLOOKUP($E701,보상!$S:$AA,2,FALSE)),MATCH(L$6,INDIRECT(VLOOKUP($E701,보상!$S:$AA,3,FALSE)),0),FALSE),VLOOKUP($B701,INDIRECT(VLOOKUP($E701&amp;"_U",보상!$S:$AA,2,FALSE)),MATCH(L$6,INDIRECT(VLOOKUP($E701&amp;"_U",보상!$S:$AA,3,FALSE)),0),FALSE)),"ERROR")</f>
        <v>573950</v>
      </c>
      <c r="M701" s="22">
        <v>0</v>
      </c>
      <c r="N701" s="22">
        <v>0</v>
      </c>
      <c r="O701" s="22">
        <v>0</v>
      </c>
      <c r="P701" s="22" t="str">
        <f ca="1">IFERROR(IFERROR(VLOOKUP($B701,INDIRECT(VLOOKUP($E701,보상!$S:$AA,2,FALSE)),MATCH(P$6,INDIRECT(VLOOKUP($E701,보상!$S:$AA,3,FALSE)),0),FALSE),VLOOKUP($B701,INDIRECT(VLOOKUP($E701&amp;"_U",보상!$S:$AA,2,FALSE)),MATCH(P$6,INDIRECT(VLOOKUP($E701&amp;"_U",보상!$S:$AA,3,FALSE)),0),FALSE)),"ERROR")</f>
        <v>Gold</v>
      </c>
      <c r="Q701" s="22">
        <f ca="1">IFERROR(IFERROR(VLOOKUP($B701,INDIRECT(VLOOKUP($E701,보상!$S:$AA,2,FALSE)),MATCH(Q$6,INDIRECT(VLOOKUP($E701,보상!$S:$AA,3,FALSE)),0),FALSE),VLOOKUP($B701,INDIRECT(VLOOKUP($E701&amp;"_U",보상!$S:$AA,2,FALSE)),MATCH(Q$6,INDIRECT(VLOOKUP($E701&amp;"_U",보상!$S:$AA,3,FALSE)),0),FALSE)),"ERROR")</f>
        <v>56770</v>
      </c>
      <c r="R701" s="22" t="b">
        <v>0</v>
      </c>
      <c r="S701" s="22" t="b">
        <v>0</v>
      </c>
      <c r="T701" s="22">
        <f ca="1">IFERROR(IF(W701=0,0,VLOOKUP(W701,보상!$D:$K,6,FALSE)),"-")</f>
        <v>7500</v>
      </c>
      <c r="U701" s="22">
        <f ca="1">IFERROR(IF(W701=0,0,VLOOKUP(W701,보상!$D:$K,7,FALSE)),"-")</f>
        <v>0</v>
      </c>
      <c r="V701" s="22">
        <f ca="1">IFERROR(IF(W701=0,0,VLOOKUP(W701,보상!$D:$K,8,FALSE)),"-")</f>
        <v>0</v>
      </c>
      <c r="W701" s="22">
        <f ca="1">IFERROR(IFERROR(VLOOKUP($B701,INDIRECT(VLOOKUP($E701,보상!$S:$AA,2,FALSE)),MATCH(W$6,INDIRECT(VLOOKUP($E701,보상!$S:$AA,3,FALSE)),0),FALSE),VLOOKUP($B701,INDIRECT(VLOOKUP($E701&amp;"_U",보상!$S:$AA,2,FALSE)),MATCH(W$6,INDIRECT(VLOOKUP($E701&amp;"_U",보상!$S:$AA,3,FALSE)),0),FALSE)),"ERROR")</f>
        <v>153001</v>
      </c>
      <c r="X701" s="134" t="str">
        <f ca="1">IFERROR(IF(W701=0,0,VLOOKUP(SUBSTITUTE(VLOOKUP(W701,#REF!,MATCH("strItemName",#REF!,0),FALSE),"SUI_",""),#REF!,2,FALSE)),"ERROR")</f>
        <v>ERROR</v>
      </c>
      <c r="Y701" s="22">
        <f t="shared" ca="1" si="34"/>
        <v>153001</v>
      </c>
      <c r="Z701" s="134" t="str">
        <f ca="1">IFERROR(IF(Y701=0,0,VLOOKUP(SUBSTITUTE(VLOOKUP(Y701,#REF!,MATCH("strItemName",#REF!,0),FALSE),"SUI_",""),#REF!,2,FALSE)),"ERROR")</f>
        <v>ERROR</v>
      </c>
      <c r="AA701" s="22">
        <f t="shared" ca="1" si="34"/>
        <v>153001</v>
      </c>
      <c r="AB701" s="134" t="str">
        <f ca="1">IFERROR(IF(AA701=0,0,VLOOKUP(SUBSTITUTE(VLOOKUP(AA701,#REF!,MATCH("strItemName",#REF!,0),FALSE),"SUI_",""),#REF!,2,FALSE)),"ERROR")</f>
        <v>ERROR</v>
      </c>
      <c r="AC701" s="22">
        <f t="shared" ca="1" si="34"/>
        <v>153001</v>
      </c>
      <c r="AD701" s="134" t="str">
        <f ca="1">IFERROR(IF(AC701=0,0,VLOOKUP(SUBSTITUTE(VLOOKUP(AC701,#REF!,MATCH("strItemName",#REF!,0),FALSE),"SUI_",""),#REF!,2,FALSE)),"ERROR")</f>
        <v>ERROR</v>
      </c>
      <c r="AE701" s="22">
        <f t="shared" ca="1" si="34"/>
        <v>153001</v>
      </c>
      <c r="AF701" s="134" t="str">
        <f ca="1">IFERROR(IF(AE701=0,0,VLOOKUP(SUBSTITUTE(VLOOKUP(AE701,#REF!,MATCH("strItemName",#REF!,0),FALSE),"SUI_",""),#REF!,2,FALSE)),"ERROR")</f>
        <v>ERROR</v>
      </c>
      <c r="AG701" s="88">
        <v>0</v>
      </c>
      <c r="AH701" s="134">
        <f>IFERROR(IF(AG701=0,0,VLOOKUP(SUBSTITUTE(VLOOKUP(AG701,#REF!,MATCH("strItemName",#REF!,0),FALSE),"SUI_",""),#REF!,2,FALSE)),"ERROR")</f>
        <v>0</v>
      </c>
      <c r="AI701" s="22">
        <f ca="1">IFERROR(IFERROR(VLOOKUP($B701,INDIRECT(VLOOKUP($E701,보상!$S:$AA,2,FALSE)),MATCH(AI$6,INDIRECT(VLOOKUP($E701,보상!$S:$AA,3,FALSE)),0),FALSE),VLOOKUP($B701,INDIRECT(VLOOKUP($E701&amp;"_U",보상!$S:$AA,2,FALSE)),MATCH(AI$6,INDIRECT(VLOOKUP($E701&amp;"_U",보상!$S:$AA,3,FALSE)),0),FALSE)),"ERROR")</f>
        <v>1</v>
      </c>
      <c r="AJ701" s="22">
        <v>0</v>
      </c>
      <c r="AK701" s="22">
        <v>0</v>
      </c>
      <c r="AL701" s="22">
        <v>0</v>
      </c>
      <c r="AM701" s="22" t="b">
        <v>0</v>
      </c>
      <c r="AN701" s="22">
        <v>0</v>
      </c>
      <c r="AO701" s="22">
        <v>0</v>
      </c>
    </row>
    <row r="702" spans="2:41" ht="16.5" customHeight="1" x14ac:dyDescent="0.3">
      <c r="B702" s="153">
        <f t="shared" si="33"/>
        <v>1101203</v>
      </c>
      <c r="C702" s="22">
        <v>1101203</v>
      </c>
      <c r="D702" s="156" t="str">
        <f ca="1">IFERROR(IFERROR(VLOOKUP($B702,INDIRECT(VLOOKUP($E702,보상!$S:$AA,2,FALSE)),MATCH(D$6,INDIRECT(VLOOKUP($E702,보상!$S:$AA,3,FALSE)),0),FALSE),VLOOKUP($B702,INDIRECT(VLOOKUP($E702&amp;"_U",보상!$S:$AA,2,FALSE)),MATCH(D$6,INDIRECT(VLOOKUP($E702&amp;"_U",보상!$S:$AA,3,FALSE)),0),FALSE)),"ERROR")</f>
        <v>기록서 해독</v>
      </c>
      <c r="E702" s="22" t="s">
        <v>384</v>
      </c>
      <c r="F702" s="22">
        <f>COUNTIF($C$8:$C702,$C702)</f>
        <v>1</v>
      </c>
      <c r="G702" s="22" t="b">
        <v>0</v>
      </c>
      <c r="H702" s="22">
        <v>0</v>
      </c>
      <c r="I702" s="129">
        <f>IFERROR(IF(H702=0,0,VLOOKUP(VLOOKUP(H702,#REF!,MATCH("strMailTitleID",#REF!,0),FALSE),#REF!,2,FALSE)),"ERROR")</f>
        <v>0</v>
      </c>
      <c r="J702" s="176">
        <v>0</v>
      </c>
      <c r="K702" s="129">
        <f>IFERROR(IF(J702=0,0,VLOOKUP(VLOOKUP(J702,#REF!,MATCH("strMailTitleID",#REF!,0),FALSE),#REF!,2,FALSE)),"ERROR")</f>
        <v>0</v>
      </c>
      <c r="L702" s="22">
        <f ca="1">IFERROR(IFERROR(VLOOKUP($B702,INDIRECT(VLOOKUP($E702,보상!$S:$AA,2,FALSE)),MATCH(L$6,INDIRECT(VLOOKUP($E702,보상!$S:$AA,3,FALSE)),0),FALSE),VLOOKUP($B702,INDIRECT(VLOOKUP($E702&amp;"_U",보상!$S:$AA,2,FALSE)),MATCH(L$6,INDIRECT(VLOOKUP($E702&amp;"_U",보상!$S:$AA,3,FALSE)),0),FALSE)),"ERROR")</f>
        <v>669610</v>
      </c>
      <c r="M702" s="22">
        <v>0</v>
      </c>
      <c r="N702" s="22">
        <v>0</v>
      </c>
      <c r="O702" s="22">
        <v>0</v>
      </c>
      <c r="P702" s="22" t="str">
        <f ca="1">IFERROR(IFERROR(VLOOKUP($B702,INDIRECT(VLOOKUP($E702,보상!$S:$AA,2,FALSE)),MATCH(P$6,INDIRECT(VLOOKUP($E702,보상!$S:$AA,3,FALSE)),0),FALSE),VLOOKUP($B702,INDIRECT(VLOOKUP($E702&amp;"_U",보상!$S:$AA,2,FALSE)),MATCH(P$6,INDIRECT(VLOOKUP($E702&amp;"_U",보상!$S:$AA,3,FALSE)),0),FALSE)),"ERROR")</f>
        <v>Gold</v>
      </c>
      <c r="Q702" s="22">
        <f ca="1">IFERROR(IFERROR(VLOOKUP($B702,INDIRECT(VLOOKUP($E702,보상!$S:$AA,2,FALSE)),MATCH(Q$6,INDIRECT(VLOOKUP($E702,보상!$S:$AA,3,FALSE)),0),FALSE),VLOOKUP($B702,INDIRECT(VLOOKUP($E702&amp;"_U",보상!$S:$AA,2,FALSE)),MATCH(Q$6,INDIRECT(VLOOKUP($E702&amp;"_U",보상!$S:$AA,3,FALSE)),0),FALSE)),"ERROR")</f>
        <v>56770</v>
      </c>
      <c r="R702" s="22" t="b">
        <v>0</v>
      </c>
      <c r="S702" s="22" t="b">
        <v>0</v>
      </c>
      <c r="T702" s="22">
        <f ca="1">IFERROR(IF(W702=0,0,VLOOKUP(W702,보상!$D:$K,6,FALSE)),"-")</f>
        <v>0</v>
      </c>
      <c r="U702" s="22">
        <f ca="1">IFERROR(IF(W702=0,0,VLOOKUP(W702,보상!$D:$K,7,FALSE)),"-")</f>
        <v>5250</v>
      </c>
      <c r="V702" s="22">
        <f ca="1">IFERROR(IF(W702=0,0,VLOOKUP(W702,보상!$D:$K,8,FALSE)),"-")</f>
        <v>0</v>
      </c>
      <c r="W702" s="22">
        <f ca="1">IFERROR(IFERROR(VLOOKUP($B702,INDIRECT(VLOOKUP($E702,보상!$S:$AA,2,FALSE)),MATCH(W$6,INDIRECT(VLOOKUP($E702,보상!$S:$AA,3,FALSE)),0),FALSE),VLOOKUP($B702,INDIRECT(VLOOKUP($E702&amp;"_U",보상!$S:$AA,2,FALSE)),MATCH(W$6,INDIRECT(VLOOKUP($E702&amp;"_U",보상!$S:$AA,3,FALSE)),0),FALSE)),"ERROR")</f>
        <v>243001</v>
      </c>
      <c r="X702" s="134" t="str">
        <f ca="1">IFERROR(IF(W702=0,0,VLOOKUP(SUBSTITUTE(VLOOKUP(W702,#REF!,MATCH("strItemName",#REF!,0),FALSE),"SUI_",""),#REF!,2,FALSE)),"ERROR")</f>
        <v>ERROR</v>
      </c>
      <c r="Y702" s="22">
        <f t="shared" ca="1" si="34"/>
        <v>243001</v>
      </c>
      <c r="Z702" s="134" t="str">
        <f ca="1">IFERROR(IF(Y702=0,0,VLOOKUP(SUBSTITUTE(VLOOKUP(Y702,#REF!,MATCH("strItemName",#REF!,0),FALSE),"SUI_",""),#REF!,2,FALSE)),"ERROR")</f>
        <v>ERROR</v>
      </c>
      <c r="AA702" s="22">
        <f t="shared" ca="1" si="34"/>
        <v>243001</v>
      </c>
      <c r="AB702" s="134" t="str">
        <f ca="1">IFERROR(IF(AA702=0,0,VLOOKUP(SUBSTITUTE(VLOOKUP(AA702,#REF!,MATCH("strItemName",#REF!,0),FALSE),"SUI_",""),#REF!,2,FALSE)),"ERROR")</f>
        <v>ERROR</v>
      </c>
      <c r="AC702" s="22">
        <f t="shared" ca="1" si="34"/>
        <v>243001</v>
      </c>
      <c r="AD702" s="134" t="str">
        <f ca="1">IFERROR(IF(AC702=0,0,VLOOKUP(SUBSTITUTE(VLOOKUP(AC702,#REF!,MATCH("strItemName",#REF!,0),FALSE),"SUI_",""),#REF!,2,FALSE)),"ERROR")</f>
        <v>ERROR</v>
      </c>
      <c r="AE702" s="22">
        <f t="shared" ca="1" si="34"/>
        <v>243001</v>
      </c>
      <c r="AF702" s="134" t="str">
        <f ca="1">IFERROR(IF(AE702=0,0,VLOOKUP(SUBSTITUTE(VLOOKUP(AE702,#REF!,MATCH("strItemName",#REF!,0),FALSE),"SUI_",""),#REF!,2,FALSE)),"ERROR")</f>
        <v>ERROR</v>
      </c>
      <c r="AG702" s="88">
        <v>0</v>
      </c>
      <c r="AH702" s="134">
        <f>IFERROR(IF(AG702=0,0,VLOOKUP(SUBSTITUTE(VLOOKUP(AG702,#REF!,MATCH("strItemName",#REF!,0),FALSE),"SUI_",""),#REF!,2,FALSE)),"ERROR")</f>
        <v>0</v>
      </c>
      <c r="AI702" s="22">
        <f ca="1">IFERROR(IFERROR(VLOOKUP($B702,INDIRECT(VLOOKUP($E702,보상!$S:$AA,2,FALSE)),MATCH(AI$6,INDIRECT(VLOOKUP($E702,보상!$S:$AA,3,FALSE)),0),FALSE),VLOOKUP($B702,INDIRECT(VLOOKUP($E702&amp;"_U",보상!$S:$AA,2,FALSE)),MATCH(AI$6,INDIRECT(VLOOKUP($E702&amp;"_U",보상!$S:$AA,3,FALSE)),0),FALSE)),"ERROR")</f>
        <v>1</v>
      </c>
      <c r="AJ702" s="22">
        <v>0</v>
      </c>
      <c r="AK702" s="22">
        <v>0</v>
      </c>
      <c r="AL702" s="22">
        <v>0</v>
      </c>
      <c r="AM702" s="22" t="b">
        <v>0</v>
      </c>
      <c r="AN702" s="22">
        <v>0</v>
      </c>
      <c r="AO702" s="22">
        <v>0</v>
      </c>
    </row>
    <row r="703" spans="2:41" ht="16.5" customHeight="1" x14ac:dyDescent="0.3">
      <c r="B703" s="153">
        <f t="shared" si="33"/>
        <v>1101303</v>
      </c>
      <c r="C703" s="22">
        <v>1101303</v>
      </c>
      <c r="D703" s="156" t="str">
        <f ca="1">IFERROR(IFERROR(VLOOKUP($B703,INDIRECT(VLOOKUP($E703,보상!$S:$AA,2,FALSE)),MATCH(D$6,INDIRECT(VLOOKUP($E703,보상!$S:$AA,3,FALSE)),0),FALSE),VLOOKUP($B703,INDIRECT(VLOOKUP($E703&amp;"_U",보상!$S:$AA,2,FALSE)),MATCH(D$6,INDIRECT(VLOOKUP($E703&amp;"_U",보상!$S:$AA,3,FALSE)),0),FALSE)),"ERROR")</f>
        <v>트루쿨 오크족의 습격</v>
      </c>
      <c r="E703" s="22" t="s">
        <v>384</v>
      </c>
      <c r="F703" s="22">
        <f>COUNTIF($C$8:$C703,$C703)</f>
        <v>1</v>
      </c>
      <c r="G703" s="22" t="b">
        <v>0</v>
      </c>
      <c r="H703" s="22">
        <v>0</v>
      </c>
      <c r="I703" s="129">
        <f>IFERROR(IF(H703=0,0,VLOOKUP(VLOOKUP(H703,#REF!,MATCH("strMailTitleID",#REF!,0),FALSE),#REF!,2,FALSE)),"ERROR")</f>
        <v>0</v>
      </c>
      <c r="J703" s="176">
        <v>0</v>
      </c>
      <c r="K703" s="129">
        <f>IFERROR(IF(J703=0,0,VLOOKUP(VLOOKUP(J703,#REF!,MATCH("strMailTitleID",#REF!,0),FALSE),#REF!,2,FALSE)),"ERROR")</f>
        <v>0</v>
      </c>
      <c r="L703" s="22">
        <f ca="1">IFERROR(IFERROR(VLOOKUP($B703,INDIRECT(VLOOKUP($E703,보상!$S:$AA,2,FALSE)),MATCH(L$6,INDIRECT(VLOOKUP($E703,보상!$S:$AA,3,FALSE)),0),FALSE),VLOOKUP($B703,INDIRECT(VLOOKUP($E703&amp;"_U",보상!$S:$AA,2,FALSE)),MATCH(L$6,INDIRECT(VLOOKUP($E703&amp;"_U",보상!$S:$AA,3,FALSE)),0),FALSE)),"ERROR")</f>
        <v>573950</v>
      </c>
      <c r="M703" s="22">
        <v>0</v>
      </c>
      <c r="N703" s="22">
        <v>0</v>
      </c>
      <c r="O703" s="22">
        <v>0</v>
      </c>
      <c r="P703" s="22" t="str">
        <f ca="1">IFERROR(IFERROR(VLOOKUP($B703,INDIRECT(VLOOKUP($E703,보상!$S:$AA,2,FALSE)),MATCH(P$6,INDIRECT(VLOOKUP($E703,보상!$S:$AA,3,FALSE)),0),FALSE),VLOOKUP($B703,INDIRECT(VLOOKUP($E703&amp;"_U",보상!$S:$AA,2,FALSE)),MATCH(P$6,INDIRECT(VLOOKUP($E703&amp;"_U",보상!$S:$AA,3,FALSE)),0),FALSE)),"ERROR")</f>
        <v>Gold</v>
      </c>
      <c r="Q703" s="22">
        <f ca="1">IFERROR(IFERROR(VLOOKUP($B703,INDIRECT(VLOOKUP($E703,보상!$S:$AA,2,FALSE)),MATCH(Q$6,INDIRECT(VLOOKUP($E703,보상!$S:$AA,3,FALSE)),0),FALSE),VLOOKUP($B703,INDIRECT(VLOOKUP($E703&amp;"_U",보상!$S:$AA,2,FALSE)),MATCH(Q$6,INDIRECT(VLOOKUP($E703&amp;"_U",보상!$S:$AA,3,FALSE)),0),FALSE)),"ERROR")</f>
        <v>56770</v>
      </c>
      <c r="R703" s="22" t="b">
        <v>0</v>
      </c>
      <c r="S703" s="22" t="b">
        <v>0</v>
      </c>
      <c r="T703" s="22">
        <f ca="1">IFERROR(IF(W703=0,0,VLOOKUP(W703,보상!$D:$K,6,FALSE)),"-")</f>
        <v>0</v>
      </c>
      <c r="U703" s="22">
        <f ca="1">IFERROR(IF(W703=0,0,VLOOKUP(W703,보상!$D:$K,7,FALSE)),"-")</f>
        <v>0</v>
      </c>
      <c r="V703" s="22">
        <f ca="1">IFERROR(IF(W703=0,0,VLOOKUP(W703,보상!$D:$K,8,FALSE)),"-")</f>
        <v>0</v>
      </c>
      <c r="W703" s="22">
        <f ca="1">IFERROR(IFERROR(VLOOKUP($B703,INDIRECT(VLOOKUP($E703,보상!$S:$AA,2,FALSE)),MATCH(W$6,INDIRECT(VLOOKUP($E703,보상!$S:$AA,3,FALSE)),0),FALSE),VLOOKUP($B703,INDIRECT(VLOOKUP($E703&amp;"_U",보상!$S:$AA,2,FALSE)),MATCH(W$6,INDIRECT(VLOOKUP($E703&amp;"_U",보상!$S:$AA,3,FALSE)),0),FALSE)),"ERROR")</f>
        <v>4003031</v>
      </c>
      <c r="X703" s="134" t="str">
        <f ca="1">IFERROR(IF(W703=0,0,VLOOKUP(SUBSTITUTE(VLOOKUP(W703,#REF!,MATCH("strItemName",#REF!,0),FALSE),"SUI_",""),#REF!,2,FALSE)),"ERROR")</f>
        <v>ERROR</v>
      </c>
      <c r="Y703" s="22">
        <f t="shared" ca="1" si="34"/>
        <v>4003031</v>
      </c>
      <c r="Z703" s="134" t="str">
        <f ca="1">IFERROR(IF(Y703=0,0,VLOOKUP(SUBSTITUTE(VLOOKUP(Y703,#REF!,MATCH("strItemName",#REF!,0),FALSE),"SUI_",""),#REF!,2,FALSE)),"ERROR")</f>
        <v>ERROR</v>
      </c>
      <c r="AA703" s="22">
        <f t="shared" ca="1" si="34"/>
        <v>4003031</v>
      </c>
      <c r="AB703" s="134" t="str">
        <f ca="1">IFERROR(IF(AA703=0,0,VLOOKUP(SUBSTITUTE(VLOOKUP(AA703,#REF!,MATCH("strItemName",#REF!,0),FALSE),"SUI_",""),#REF!,2,FALSE)),"ERROR")</f>
        <v>ERROR</v>
      </c>
      <c r="AC703" s="22">
        <f t="shared" ca="1" si="34"/>
        <v>4003031</v>
      </c>
      <c r="AD703" s="134" t="str">
        <f ca="1">IFERROR(IF(AC703=0,0,VLOOKUP(SUBSTITUTE(VLOOKUP(AC703,#REF!,MATCH("strItemName",#REF!,0),FALSE),"SUI_",""),#REF!,2,FALSE)),"ERROR")</f>
        <v>ERROR</v>
      </c>
      <c r="AE703" s="22">
        <f t="shared" ca="1" si="34"/>
        <v>4003031</v>
      </c>
      <c r="AF703" s="134" t="str">
        <f ca="1">IFERROR(IF(AE703=0,0,VLOOKUP(SUBSTITUTE(VLOOKUP(AE703,#REF!,MATCH("strItemName",#REF!,0),FALSE),"SUI_",""),#REF!,2,FALSE)),"ERROR")</f>
        <v>ERROR</v>
      </c>
      <c r="AG703" s="88">
        <v>0</v>
      </c>
      <c r="AH703" s="134">
        <f>IFERROR(IF(AG703=0,0,VLOOKUP(SUBSTITUTE(VLOOKUP(AG703,#REF!,MATCH("strItemName",#REF!,0),FALSE),"SUI_",""),#REF!,2,FALSE)),"ERROR")</f>
        <v>0</v>
      </c>
      <c r="AI703" s="22">
        <f ca="1">IFERROR(IFERROR(VLOOKUP($B703,INDIRECT(VLOOKUP($E703,보상!$S:$AA,2,FALSE)),MATCH(AI$6,INDIRECT(VLOOKUP($E703,보상!$S:$AA,3,FALSE)),0),FALSE),VLOOKUP($B703,INDIRECT(VLOOKUP($E703&amp;"_U",보상!$S:$AA,2,FALSE)),MATCH(AI$6,INDIRECT(VLOOKUP($E703&amp;"_U",보상!$S:$AA,3,FALSE)),0),FALSE)),"ERROR")</f>
        <v>1</v>
      </c>
      <c r="AJ703" s="22">
        <v>0</v>
      </c>
      <c r="AK703" s="22">
        <v>0</v>
      </c>
      <c r="AL703" s="22">
        <v>0</v>
      </c>
      <c r="AM703" s="22" t="b">
        <v>0</v>
      </c>
      <c r="AN703" s="22">
        <v>0</v>
      </c>
      <c r="AO703" s="22">
        <v>0</v>
      </c>
    </row>
    <row r="704" spans="2:41" ht="16.5" customHeight="1" x14ac:dyDescent="0.3">
      <c r="B704" s="153">
        <f t="shared" si="33"/>
        <v>1101403</v>
      </c>
      <c r="C704" s="22">
        <v>1101403</v>
      </c>
      <c r="D704" s="156" t="str">
        <f ca="1">IFERROR(IFERROR(VLOOKUP($B704,INDIRECT(VLOOKUP($E704,보상!$S:$AA,2,FALSE)),MATCH(D$6,INDIRECT(VLOOKUP($E704,보상!$S:$AA,3,FALSE)),0),FALSE),VLOOKUP($B704,INDIRECT(VLOOKUP($E704&amp;"_U",보상!$S:$AA,2,FALSE)),MATCH(D$6,INDIRECT(VLOOKUP($E704&amp;"_U",보상!$S:$AA,3,FALSE)),0),FALSE)),"ERROR")</f>
        <v>후방 지원</v>
      </c>
      <c r="E704" s="22" t="s">
        <v>384</v>
      </c>
      <c r="F704" s="22">
        <f>COUNTIF($C$8:$C704,$C704)</f>
        <v>1</v>
      </c>
      <c r="G704" s="22" t="b">
        <v>0</v>
      </c>
      <c r="H704" s="22">
        <v>0</v>
      </c>
      <c r="I704" s="129">
        <f>IFERROR(IF(H704=0,0,VLOOKUP(VLOOKUP(H704,#REF!,MATCH("strMailTitleID",#REF!,0),FALSE),#REF!,2,FALSE)),"ERROR")</f>
        <v>0</v>
      </c>
      <c r="J704" s="176">
        <v>0</v>
      </c>
      <c r="K704" s="129">
        <f>IFERROR(IF(J704=0,0,VLOOKUP(VLOOKUP(J704,#REF!,MATCH("strMailTitleID",#REF!,0),FALSE),#REF!,2,FALSE)),"ERROR")</f>
        <v>0</v>
      </c>
      <c r="L704" s="22">
        <f ca="1">IFERROR(IFERROR(VLOOKUP($B704,INDIRECT(VLOOKUP($E704,보상!$S:$AA,2,FALSE)),MATCH(L$6,INDIRECT(VLOOKUP($E704,보상!$S:$AA,3,FALSE)),0),FALSE),VLOOKUP($B704,INDIRECT(VLOOKUP($E704&amp;"_U",보상!$S:$AA,2,FALSE)),MATCH(L$6,INDIRECT(VLOOKUP($E704&amp;"_U",보상!$S:$AA,3,FALSE)),0),FALSE)),"ERROR")</f>
        <v>669610</v>
      </c>
      <c r="M704" s="22">
        <v>0</v>
      </c>
      <c r="N704" s="22">
        <v>0</v>
      </c>
      <c r="O704" s="22">
        <v>0</v>
      </c>
      <c r="P704" s="22" t="str">
        <f ca="1">IFERROR(IFERROR(VLOOKUP($B704,INDIRECT(VLOOKUP($E704,보상!$S:$AA,2,FALSE)),MATCH(P$6,INDIRECT(VLOOKUP($E704,보상!$S:$AA,3,FALSE)),0),FALSE),VLOOKUP($B704,INDIRECT(VLOOKUP($E704&amp;"_U",보상!$S:$AA,2,FALSE)),MATCH(P$6,INDIRECT(VLOOKUP($E704&amp;"_U",보상!$S:$AA,3,FALSE)),0),FALSE)),"ERROR")</f>
        <v>Gold</v>
      </c>
      <c r="Q704" s="22">
        <f ca="1">IFERROR(IFERROR(VLOOKUP($B704,INDIRECT(VLOOKUP($E704,보상!$S:$AA,2,FALSE)),MATCH(Q$6,INDIRECT(VLOOKUP($E704,보상!$S:$AA,3,FALSE)),0),FALSE),VLOOKUP($B704,INDIRECT(VLOOKUP($E704&amp;"_U",보상!$S:$AA,2,FALSE)),MATCH(Q$6,INDIRECT(VLOOKUP($E704&amp;"_U",보상!$S:$AA,3,FALSE)),0),FALSE)),"ERROR")</f>
        <v>56770</v>
      </c>
      <c r="R704" s="22" t="b">
        <v>0</v>
      </c>
      <c r="S704" s="22" t="b">
        <v>0</v>
      </c>
      <c r="T704" s="22">
        <f ca="1">IFERROR(IF(W704=0,0,VLOOKUP(W704,보상!$D:$K,6,FALSE)),"-")</f>
        <v>0</v>
      </c>
      <c r="U704" s="22">
        <f ca="1">IFERROR(IF(W704=0,0,VLOOKUP(W704,보상!$D:$K,7,FALSE)),"-")</f>
        <v>0</v>
      </c>
      <c r="V704" s="22">
        <f ca="1">IFERROR(IF(W704=0,0,VLOOKUP(W704,보상!$D:$K,8,FALSE)),"-")</f>
        <v>0</v>
      </c>
      <c r="W704" s="22">
        <f ca="1">IFERROR(IFERROR(VLOOKUP($B704,INDIRECT(VLOOKUP($E704,보상!$S:$AA,2,FALSE)),MATCH(W$6,INDIRECT(VLOOKUP($E704,보상!$S:$AA,3,FALSE)),0),FALSE),VLOOKUP($B704,INDIRECT(VLOOKUP($E704&amp;"_U",보상!$S:$AA,2,FALSE)),MATCH(W$6,INDIRECT(VLOOKUP($E704&amp;"_U",보상!$S:$AA,3,FALSE)),0),FALSE)),"ERROR")</f>
        <v>4004031</v>
      </c>
      <c r="X704" s="134" t="str">
        <f ca="1">IFERROR(IF(W704=0,0,VLOOKUP(SUBSTITUTE(VLOOKUP(W704,#REF!,MATCH("strItemName",#REF!,0),FALSE),"SUI_",""),#REF!,2,FALSE)),"ERROR")</f>
        <v>ERROR</v>
      </c>
      <c r="Y704" s="22">
        <f t="shared" ca="1" si="34"/>
        <v>4004031</v>
      </c>
      <c r="Z704" s="134" t="str">
        <f ca="1">IFERROR(IF(Y704=0,0,VLOOKUP(SUBSTITUTE(VLOOKUP(Y704,#REF!,MATCH("strItemName",#REF!,0),FALSE),"SUI_",""),#REF!,2,FALSE)),"ERROR")</f>
        <v>ERROR</v>
      </c>
      <c r="AA704" s="22">
        <f t="shared" ca="1" si="34"/>
        <v>4004031</v>
      </c>
      <c r="AB704" s="134" t="str">
        <f ca="1">IFERROR(IF(AA704=0,0,VLOOKUP(SUBSTITUTE(VLOOKUP(AA704,#REF!,MATCH("strItemName",#REF!,0),FALSE),"SUI_",""),#REF!,2,FALSE)),"ERROR")</f>
        <v>ERROR</v>
      </c>
      <c r="AC704" s="22">
        <f t="shared" ca="1" si="34"/>
        <v>4004031</v>
      </c>
      <c r="AD704" s="134" t="str">
        <f ca="1">IFERROR(IF(AC704=0,0,VLOOKUP(SUBSTITUTE(VLOOKUP(AC704,#REF!,MATCH("strItemName",#REF!,0),FALSE),"SUI_",""),#REF!,2,FALSE)),"ERROR")</f>
        <v>ERROR</v>
      </c>
      <c r="AE704" s="22">
        <f t="shared" ca="1" si="34"/>
        <v>4004031</v>
      </c>
      <c r="AF704" s="134" t="str">
        <f ca="1">IFERROR(IF(AE704=0,0,VLOOKUP(SUBSTITUTE(VLOOKUP(AE704,#REF!,MATCH("strItemName",#REF!,0),FALSE),"SUI_",""),#REF!,2,FALSE)),"ERROR")</f>
        <v>ERROR</v>
      </c>
      <c r="AG704" s="88">
        <v>0</v>
      </c>
      <c r="AH704" s="134">
        <f>IFERROR(IF(AG704=0,0,VLOOKUP(SUBSTITUTE(VLOOKUP(AG704,#REF!,MATCH("strItemName",#REF!,0),FALSE),"SUI_",""),#REF!,2,FALSE)),"ERROR")</f>
        <v>0</v>
      </c>
      <c r="AI704" s="22">
        <f ca="1">IFERROR(IFERROR(VLOOKUP($B704,INDIRECT(VLOOKUP($E704,보상!$S:$AA,2,FALSE)),MATCH(AI$6,INDIRECT(VLOOKUP($E704,보상!$S:$AA,3,FALSE)),0),FALSE),VLOOKUP($B704,INDIRECT(VLOOKUP($E704&amp;"_U",보상!$S:$AA,2,FALSE)),MATCH(AI$6,INDIRECT(VLOOKUP($E704&amp;"_U",보상!$S:$AA,3,FALSE)),0),FALSE)),"ERROR")</f>
        <v>1</v>
      </c>
      <c r="AJ704" s="22">
        <v>0</v>
      </c>
      <c r="AK704" s="22">
        <v>0</v>
      </c>
      <c r="AL704" s="22">
        <v>0</v>
      </c>
      <c r="AM704" s="22" t="b">
        <v>0</v>
      </c>
      <c r="AN704" s="22">
        <v>0</v>
      </c>
      <c r="AO704" s="22">
        <v>0</v>
      </c>
    </row>
    <row r="705" spans="2:41" ht="16.5" customHeight="1" x14ac:dyDescent="0.3">
      <c r="B705" s="153">
        <f t="shared" si="33"/>
        <v>1101503</v>
      </c>
      <c r="C705" s="22">
        <v>1101503</v>
      </c>
      <c r="D705" s="156" t="str">
        <f ca="1">IFERROR(IFERROR(VLOOKUP($B705,INDIRECT(VLOOKUP($E705,보상!$S:$AA,2,FALSE)),MATCH(D$6,INDIRECT(VLOOKUP($E705,보상!$S:$AA,3,FALSE)),0),FALSE),VLOOKUP($B705,INDIRECT(VLOOKUP($E705&amp;"_U",보상!$S:$AA,2,FALSE)),MATCH(D$6,INDIRECT(VLOOKUP($E705&amp;"_U",보상!$S:$AA,3,FALSE)),0),FALSE)),"ERROR")</f>
        <v>응급 치료</v>
      </c>
      <c r="E705" s="22" t="s">
        <v>384</v>
      </c>
      <c r="F705" s="22">
        <f>COUNTIF($C$8:$C705,$C705)</f>
        <v>1</v>
      </c>
      <c r="G705" s="22" t="b">
        <v>0</v>
      </c>
      <c r="H705" s="22">
        <v>0</v>
      </c>
      <c r="I705" s="129">
        <f>IFERROR(IF(H705=0,0,VLOOKUP(VLOOKUP(H705,#REF!,MATCH("strMailTitleID",#REF!,0),FALSE),#REF!,2,FALSE)),"ERROR")</f>
        <v>0</v>
      </c>
      <c r="J705" s="176">
        <v>0</v>
      </c>
      <c r="K705" s="129">
        <f>IFERROR(IF(J705=0,0,VLOOKUP(VLOOKUP(J705,#REF!,MATCH("strMailTitleID",#REF!,0),FALSE),#REF!,2,FALSE)),"ERROR")</f>
        <v>0</v>
      </c>
      <c r="L705" s="22">
        <f ca="1">IFERROR(IFERROR(VLOOKUP($B705,INDIRECT(VLOOKUP($E705,보상!$S:$AA,2,FALSE)),MATCH(L$6,INDIRECT(VLOOKUP($E705,보상!$S:$AA,3,FALSE)),0),FALSE),VLOOKUP($B705,INDIRECT(VLOOKUP($E705&amp;"_U",보상!$S:$AA,2,FALSE)),MATCH(L$6,INDIRECT(VLOOKUP($E705&amp;"_U",보상!$S:$AA,3,FALSE)),0),FALSE)),"ERROR")</f>
        <v>573950</v>
      </c>
      <c r="M705" s="22">
        <v>0</v>
      </c>
      <c r="N705" s="22">
        <v>0</v>
      </c>
      <c r="O705" s="22">
        <v>0</v>
      </c>
      <c r="P705" s="22" t="str">
        <f ca="1">IFERROR(IFERROR(VLOOKUP($B705,INDIRECT(VLOOKUP($E705,보상!$S:$AA,2,FALSE)),MATCH(P$6,INDIRECT(VLOOKUP($E705,보상!$S:$AA,3,FALSE)),0),FALSE),VLOOKUP($B705,INDIRECT(VLOOKUP($E705&amp;"_U",보상!$S:$AA,2,FALSE)),MATCH(P$6,INDIRECT(VLOOKUP($E705&amp;"_U",보상!$S:$AA,3,FALSE)),0),FALSE)),"ERROR")</f>
        <v>Gold</v>
      </c>
      <c r="Q705" s="22">
        <f ca="1">IFERROR(IFERROR(VLOOKUP($B705,INDIRECT(VLOOKUP($E705,보상!$S:$AA,2,FALSE)),MATCH(Q$6,INDIRECT(VLOOKUP($E705,보상!$S:$AA,3,FALSE)),0),FALSE),VLOOKUP($B705,INDIRECT(VLOOKUP($E705&amp;"_U",보상!$S:$AA,2,FALSE)),MATCH(Q$6,INDIRECT(VLOOKUP($E705&amp;"_U",보상!$S:$AA,3,FALSE)),0),FALSE)),"ERROR")</f>
        <v>56770</v>
      </c>
      <c r="R705" s="22" t="b">
        <v>0</v>
      </c>
      <c r="S705" s="22" t="b">
        <v>0</v>
      </c>
      <c r="T705" s="22">
        <f ca="1">IFERROR(IF(W705=0,0,VLOOKUP(W705,보상!$D:$K,6,FALSE)),"-")</f>
        <v>0</v>
      </c>
      <c r="U705" s="22">
        <f ca="1">IFERROR(IF(W705=0,0,VLOOKUP(W705,보상!$D:$K,7,FALSE)),"-")</f>
        <v>0</v>
      </c>
      <c r="V705" s="22">
        <f ca="1">IFERROR(IF(W705=0,0,VLOOKUP(W705,보상!$D:$K,8,FALSE)),"-")</f>
        <v>0</v>
      </c>
      <c r="W705" s="22">
        <f ca="1">IFERROR(IFERROR(VLOOKUP($B705,INDIRECT(VLOOKUP($E705,보상!$S:$AA,2,FALSE)),MATCH(W$6,INDIRECT(VLOOKUP($E705,보상!$S:$AA,3,FALSE)),0),FALSE),VLOOKUP($B705,INDIRECT(VLOOKUP($E705&amp;"_U",보상!$S:$AA,2,FALSE)),MATCH(W$6,INDIRECT(VLOOKUP($E705&amp;"_U",보상!$S:$AA,3,FALSE)),0),FALSE)),"ERROR")</f>
        <v>4003031</v>
      </c>
      <c r="X705" s="134" t="str">
        <f ca="1">IFERROR(IF(W705=0,0,VLOOKUP(SUBSTITUTE(VLOOKUP(W705,#REF!,MATCH("strItemName",#REF!,0),FALSE),"SUI_",""),#REF!,2,FALSE)),"ERROR")</f>
        <v>ERROR</v>
      </c>
      <c r="Y705" s="22">
        <f t="shared" ca="1" si="34"/>
        <v>4003031</v>
      </c>
      <c r="Z705" s="134" t="str">
        <f ca="1">IFERROR(IF(Y705=0,0,VLOOKUP(SUBSTITUTE(VLOOKUP(Y705,#REF!,MATCH("strItemName",#REF!,0),FALSE),"SUI_",""),#REF!,2,FALSE)),"ERROR")</f>
        <v>ERROR</v>
      </c>
      <c r="AA705" s="22">
        <f t="shared" ca="1" si="34"/>
        <v>4003031</v>
      </c>
      <c r="AB705" s="134" t="str">
        <f ca="1">IFERROR(IF(AA705=0,0,VLOOKUP(SUBSTITUTE(VLOOKUP(AA705,#REF!,MATCH("strItemName",#REF!,0),FALSE),"SUI_",""),#REF!,2,FALSE)),"ERROR")</f>
        <v>ERROR</v>
      </c>
      <c r="AC705" s="22">
        <f t="shared" ca="1" si="34"/>
        <v>4003031</v>
      </c>
      <c r="AD705" s="134" t="str">
        <f ca="1">IFERROR(IF(AC705=0,0,VLOOKUP(SUBSTITUTE(VLOOKUP(AC705,#REF!,MATCH("strItemName",#REF!,0),FALSE),"SUI_",""),#REF!,2,FALSE)),"ERROR")</f>
        <v>ERROR</v>
      </c>
      <c r="AE705" s="22">
        <f t="shared" ca="1" si="34"/>
        <v>4003031</v>
      </c>
      <c r="AF705" s="134" t="str">
        <f ca="1">IFERROR(IF(AE705=0,0,VLOOKUP(SUBSTITUTE(VLOOKUP(AE705,#REF!,MATCH("strItemName",#REF!,0),FALSE),"SUI_",""),#REF!,2,FALSE)),"ERROR")</f>
        <v>ERROR</v>
      </c>
      <c r="AG705" s="88">
        <v>0</v>
      </c>
      <c r="AH705" s="134">
        <f>IFERROR(IF(AG705=0,0,VLOOKUP(SUBSTITUTE(VLOOKUP(AG705,#REF!,MATCH("strItemName",#REF!,0),FALSE),"SUI_",""),#REF!,2,FALSE)),"ERROR")</f>
        <v>0</v>
      </c>
      <c r="AI705" s="22">
        <f ca="1">IFERROR(IFERROR(VLOOKUP($B705,INDIRECT(VLOOKUP($E705,보상!$S:$AA,2,FALSE)),MATCH(AI$6,INDIRECT(VLOOKUP($E705,보상!$S:$AA,3,FALSE)),0),FALSE),VLOOKUP($B705,INDIRECT(VLOOKUP($E705&amp;"_U",보상!$S:$AA,2,FALSE)),MATCH(AI$6,INDIRECT(VLOOKUP($E705&amp;"_U",보상!$S:$AA,3,FALSE)),0),FALSE)),"ERROR")</f>
        <v>1</v>
      </c>
      <c r="AJ705" s="22">
        <v>0</v>
      </c>
      <c r="AK705" s="22">
        <v>0</v>
      </c>
      <c r="AL705" s="22">
        <v>0</v>
      </c>
      <c r="AM705" s="22" t="b">
        <v>0</v>
      </c>
      <c r="AN705" s="22">
        <v>0</v>
      </c>
      <c r="AO705" s="22">
        <v>0</v>
      </c>
    </row>
    <row r="706" spans="2:41" ht="16.5" customHeight="1" x14ac:dyDescent="0.3">
      <c r="B706" s="153">
        <f t="shared" si="33"/>
        <v>1101603</v>
      </c>
      <c r="C706" s="22">
        <v>1101603</v>
      </c>
      <c r="D706" s="156" t="str">
        <f ca="1">IFERROR(IFERROR(VLOOKUP($B706,INDIRECT(VLOOKUP($E706,보상!$S:$AA,2,FALSE)),MATCH(D$6,INDIRECT(VLOOKUP($E706,보상!$S:$AA,3,FALSE)),0),FALSE),VLOOKUP($B706,INDIRECT(VLOOKUP($E706&amp;"_U",보상!$S:$AA,2,FALSE)),MATCH(D$6,INDIRECT(VLOOKUP($E706&amp;"_U",보상!$S:$AA,3,FALSE)),0),FALSE)),"ERROR")</f>
        <v>재정비를 위해 필요한 시간</v>
      </c>
      <c r="E706" s="22" t="s">
        <v>384</v>
      </c>
      <c r="F706" s="22">
        <f>COUNTIF($C$8:$C706,$C706)</f>
        <v>1</v>
      </c>
      <c r="G706" s="22" t="b">
        <v>0</v>
      </c>
      <c r="H706" s="22">
        <v>0</v>
      </c>
      <c r="I706" s="129">
        <f>IFERROR(IF(H706=0,0,VLOOKUP(VLOOKUP(H706,#REF!,MATCH("strMailTitleID",#REF!,0),FALSE),#REF!,2,FALSE)),"ERROR")</f>
        <v>0</v>
      </c>
      <c r="J706" s="176">
        <v>0</v>
      </c>
      <c r="K706" s="129">
        <f>IFERROR(IF(J706=0,0,VLOOKUP(VLOOKUP(J706,#REF!,MATCH("strMailTitleID",#REF!,0),FALSE),#REF!,2,FALSE)),"ERROR")</f>
        <v>0</v>
      </c>
      <c r="L706" s="22">
        <f ca="1">IFERROR(IFERROR(VLOOKUP($B706,INDIRECT(VLOOKUP($E706,보상!$S:$AA,2,FALSE)),MATCH(L$6,INDIRECT(VLOOKUP($E706,보상!$S:$AA,3,FALSE)),0),FALSE),VLOOKUP($B706,INDIRECT(VLOOKUP($E706&amp;"_U",보상!$S:$AA,2,FALSE)),MATCH(L$6,INDIRECT(VLOOKUP($E706&amp;"_U",보상!$S:$AA,3,FALSE)),0),FALSE)),"ERROR")</f>
        <v>1147900</v>
      </c>
      <c r="M706" s="22">
        <v>0</v>
      </c>
      <c r="N706" s="22">
        <v>0</v>
      </c>
      <c r="O706" s="22">
        <v>0</v>
      </c>
      <c r="P706" s="22" t="str">
        <f ca="1">IFERROR(IFERROR(VLOOKUP($B706,INDIRECT(VLOOKUP($E706,보상!$S:$AA,2,FALSE)),MATCH(P$6,INDIRECT(VLOOKUP($E706,보상!$S:$AA,3,FALSE)),0),FALSE),VLOOKUP($B706,INDIRECT(VLOOKUP($E706&amp;"_U",보상!$S:$AA,2,FALSE)),MATCH(P$6,INDIRECT(VLOOKUP($E706&amp;"_U",보상!$S:$AA,3,FALSE)),0),FALSE)),"ERROR")</f>
        <v>Gold</v>
      </c>
      <c r="Q706" s="22">
        <f ca="1">IFERROR(IFERROR(VLOOKUP($B706,INDIRECT(VLOOKUP($E706,보상!$S:$AA,2,FALSE)),MATCH(Q$6,INDIRECT(VLOOKUP($E706,보상!$S:$AA,3,FALSE)),0),FALSE),VLOOKUP($B706,INDIRECT(VLOOKUP($E706&amp;"_U",보상!$S:$AA,2,FALSE)),MATCH(Q$6,INDIRECT(VLOOKUP($E706&amp;"_U",보상!$S:$AA,3,FALSE)),0),FALSE)),"ERROR")</f>
        <v>57470</v>
      </c>
      <c r="R706" s="22" t="b">
        <v>0</v>
      </c>
      <c r="S706" s="22" t="b">
        <v>0</v>
      </c>
      <c r="T706" s="22">
        <f ca="1">IFERROR(IF(W706=0,0,VLOOKUP(W706,보상!$D:$K,6,FALSE)),"-")</f>
        <v>0</v>
      </c>
      <c r="U706" s="22">
        <f ca="1">IFERROR(IF(W706=0,0,VLOOKUP(W706,보상!$D:$K,7,FALSE)),"-")</f>
        <v>0</v>
      </c>
      <c r="V706" s="22">
        <f ca="1">IFERROR(IF(W706=0,0,VLOOKUP(W706,보상!$D:$K,8,FALSE)),"-")</f>
        <v>0</v>
      </c>
      <c r="W706" s="22">
        <f ca="1">IFERROR(IFERROR(VLOOKUP($B706,INDIRECT(VLOOKUP($E706,보상!$S:$AA,2,FALSE)),MATCH(W$6,INDIRECT(VLOOKUP($E706,보상!$S:$AA,3,FALSE)),0),FALSE),VLOOKUP($B706,INDIRECT(VLOOKUP($E706&amp;"_U",보상!$S:$AA,2,FALSE)),MATCH(W$6,INDIRECT(VLOOKUP($E706&amp;"_U",보상!$S:$AA,3,FALSE)),0),FALSE)),"ERROR")</f>
        <v>4013010</v>
      </c>
      <c r="X706" s="134" t="str">
        <f ca="1">IFERROR(IF(W706=0,0,VLOOKUP(SUBSTITUTE(VLOOKUP(W706,#REF!,MATCH("strItemName",#REF!,0),FALSE),"SUI_",""),#REF!,2,FALSE)),"ERROR")</f>
        <v>ERROR</v>
      </c>
      <c r="Y706" s="22">
        <f t="shared" ca="1" si="34"/>
        <v>4013010</v>
      </c>
      <c r="Z706" s="134" t="str">
        <f ca="1">IFERROR(IF(Y706=0,0,VLOOKUP(SUBSTITUTE(VLOOKUP(Y706,#REF!,MATCH("strItemName",#REF!,0),FALSE),"SUI_",""),#REF!,2,FALSE)),"ERROR")</f>
        <v>ERROR</v>
      </c>
      <c r="AA706" s="22">
        <f t="shared" ca="1" si="34"/>
        <v>4013010</v>
      </c>
      <c r="AB706" s="134" t="str">
        <f ca="1">IFERROR(IF(AA706=0,0,VLOOKUP(SUBSTITUTE(VLOOKUP(AA706,#REF!,MATCH("strItemName",#REF!,0),FALSE),"SUI_",""),#REF!,2,FALSE)),"ERROR")</f>
        <v>ERROR</v>
      </c>
      <c r="AC706" s="22">
        <f t="shared" ca="1" si="34"/>
        <v>4013010</v>
      </c>
      <c r="AD706" s="134" t="str">
        <f ca="1">IFERROR(IF(AC706=0,0,VLOOKUP(SUBSTITUTE(VLOOKUP(AC706,#REF!,MATCH("strItemName",#REF!,0),FALSE),"SUI_",""),#REF!,2,FALSE)),"ERROR")</f>
        <v>ERROR</v>
      </c>
      <c r="AE706" s="22">
        <f t="shared" ca="1" si="34"/>
        <v>4013010</v>
      </c>
      <c r="AF706" s="134" t="str">
        <f ca="1">IFERROR(IF(AE706=0,0,VLOOKUP(SUBSTITUTE(VLOOKUP(AE706,#REF!,MATCH("strItemName",#REF!,0),FALSE),"SUI_",""),#REF!,2,FALSE)),"ERROR")</f>
        <v>ERROR</v>
      </c>
      <c r="AG706" s="88">
        <v>0</v>
      </c>
      <c r="AH706" s="134">
        <f>IFERROR(IF(AG706=0,0,VLOOKUP(SUBSTITUTE(VLOOKUP(AG706,#REF!,MATCH("strItemName",#REF!,0),FALSE),"SUI_",""),#REF!,2,FALSE)),"ERROR")</f>
        <v>0</v>
      </c>
      <c r="AI706" s="22">
        <f ca="1">IFERROR(IFERROR(VLOOKUP($B706,INDIRECT(VLOOKUP($E706,보상!$S:$AA,2,FALSE)),MATCH(AI$6,INDIRECT(VLOOKUP($E706,보상!$S:$AA,3,FALSE)),0),FALSE),VLOOKUP($B706,INDIRECT(VLOOKUP($E706&amp;"_U",보상!$S:$AA,2,FALSE)),MATCH(AI$6,INDIRECT(VLOOKUP($E706&amp;"_U",보상!$S:$AA,3,FALSE)),0),FALSE)),"ERROR")</f>
        <v>1</v>
      </c>
      <c r="AJ706" s="22">
        <v>0</v>
      </c>
      <c r="AK706" s="22">
        <v>0</v>
      </c>
      <c r="AL706" s="22">
        <v>0</v>
      </c>
      <c r="AM706" s="22" t="b">
        <v>0</v>
      </c>
      <c r="AN706" s="22">
        <v>0</v>
      </c>
      <c r="AO706" s="22">
        <v>0</v>
      </c>
    </row>
    <row r="707" spans="2:41" ht="16.5" customHeight="1" x14ac:dyDescent="0.3">
      <c r="B707" s="153">
        <f t="shared" si="33"/>
        <v>1101703</v>
      </c>
      <c r="C707" s="22">
        <v>1101703</v>
      </c>
      <c r="D707" s="156" t="str">
        <f ca="1">IFERROR(IFERROR(VLOOKUP($B707,INDIRECT(VLOOKUP($E707,보상!$S:$AA,2,FALSE)),MATCH(D$6,INDIRECT(VLOOKUP($E707,보상!$S:$AA,3,FALSE)),0),FALSE),VLOOKUP($B707,INDIRECT(VLOOKUP($E707&amp;"_U",보상!$S:$AA,2,FALSE)),MATCH(D$6,INDIRECT(VLOOKUP($E707&amp;"_U",보상!$S:$AA,3,FALSE)),0),FALSE)),"ERROR")</f>
        <v>안전을 위한 작업</v>
      </c>
      <c r="E707" s="22" t="s">
        <v>384</v>
      </c>
      <c r="F707" s="22">
        <f>COUNTIF($C$8:$C707,$C707)</f>
        <v>1</v>
      </c>
      <c r="G707" s="22" t="b">
        <v>0</v>
      </c>
      <c r="H707" s="22">
        <v>0</v>
      </c>
      <c r="I707" s="129">
        <f>IFERROR(IF(H707=0,0,VLOOKUP(VLOOKUP(H707,#REF!,MATCH("strMailTitleID",#REF!,0),FALSE),#REF!,2,FALSE)),"ERROR")</f>
        <v>0</v>
      </c>
      <c r="J707" s="176">
        <v>0</v>
      </c>
      <c r="K707" s="129">
        <f>IFERROR(IF(J707=0,0,VLOOKUP(VLOOKUP(J707,#REF!,MATCH("strMailTitleID",#REF!,0),FALSE),#REF!,2,FALSE)),"ERROR")</f>
        <v>0</v>
      </c>
      <c r="L707" s="22">
        <f ca="1">IFERROR(IFERROR(VLOOKUP($B707,INDIRECT(VLOOKUP($E707,보상!$S:$AA,2,FALSE)),MATCH(L$6,INDIRECT(VLOOKUP($E707,보상!$S:$AA,3,FALSE)),0),FALSE),VLOOKUP($B707,INDIRECT(VLOOKUP($E707&amp;"_U",보상!$S:$AA,2,FALSE)),MATCH(L$6,INDIRECT(VLOOKUP($E707&amp;"_U",보상!$S:$AA,3,FALSE)),0),FALSE)),"ERROR")</f>
        <v>1147900</v>
      </c>
      <c r="M707" s="22">
        <v>0</v>
      </c>
      <c r="N707" s="22">
        <v>0</v>
      </c>
      <c r="O707" s="22">
        <v>0</v>
      </c>
      <c r="P707" s="22" t="str">
        <f ca="1">IFERROR(IFERROR(VLOOKUP($B707,INDIRECT(VLOOKUP($E707,보상!$S:$AA,2,FALSE)),MATCH(P$6,INDIRECT(VLOOKUP($E707,보상!$S:$AA,3,FALSE)),0),FALSE),VLOOKUP($B707,INDIRECT(VLOOKUP($E707&amp;"_U",보상!$S:$AA,2,FALSE)),MATCH(P$6,INDIRECT(VLOOKUP($E707&amp;"_U",보상!$S:$AA,3,FALSE)),0),FALSE)),"ERROR")</f>
        <v>Gold</v>
      </c>
      <c r="Q707" s="22">
        <f ca="1">IFERROR(IFERROR(VLOOKUP($B707,INDIRECT(VLOOKUP($E707,보상!$S:$AA,2,FALSE)),MATCH(Q$6,INDIRECT(VLOOKUP($E707,보상!$S:$AA,3,FALSE)),0),FALSE),VLOOKUP($B707,INDIRECT(VLOOKUP($E707&amp;"_U",보상!$S:$AA,2,FALSE)),MATCH(Q$6,INDIRECT(VLOOKUP($E707&amp;"_U",보상!$S:$AA,3,FALSE)),0),FALSE)),"ERROR")</f>
        <v>57470</v>
      </c>
      <c r="R707" s="22" t="b">
        <v>0</v>
      </c>
      <c r="S707" s="22" t="b">
        <v>0</v>
      </c>
      <c r="T707" s="22">
        <f ca="1">IFERROR(IF(W707=0,0,VLOOKUP(W707,보상!$D:$K,6,FALSE)),"-")</f>
        <v>0</v>
      </c>
      <c r="U707" s="22">
        <f ca="1">IFERROR(IF(W707=0,0,VLOOKUP(W707,보상!$D:$K,7,FALSE)),"-")</f>
        <v>0</v>
      </c>
      <c r="V707" s="22">
        <f ca="1">IFERROR(IF(W707=0,0,VLOOKUP(W707,보상!$D:$K,8,FALSE)),"-")</f>
        <v>0</v>
      </c>
      <c r="W707" s="22">
        <f ca="1">IFERROR(IFERROR(VLOOKUP($B707,INDIRECT(VLOOKUP($E707,보상!$S:$AA,2,FALSE)),MATCH(W$6,INDIRECT(VLOOKUP($E707,보상!$S:$AA,3,FALSE)),0),FALSE),VLOOKUP($B707,INDIRECT(VLOOKUP($E707&amp;"_U",보상!$S:$AA,2,FALSE)),MATCH(W$6,INDIRECT(VLOOKUP($E707&amp;"_U",보상!$S:$AA,3,FALSE)),0),FALSE)),"ERROR")</f>
        <v>4003031</v>
      </c>
      <c r="X707" s="134" t="str">
        <f ca="1">IFERROR(IF(W707=0,0,VLOOKUP(SUBSTITUTE(VLOOKUP(W707,#REF!,MATCH("strItemName",#REF!,0),FALSE),"SUI_",""),#REF!,2,FALSE)),"ERROR")</f>
        <v>ERROR</v>
      </c>
      <c r="Y707" s="22">
        <f t="shared" ca="1" si="34"/>
        <v>4003031</v>
      </c>
      <c r="Z707" s="134" t="str">
        <f ca="1">IFERROR(IF(Y707=0,0,VLOOKUP(SUBSTITUTE(VLOOKUP(Y707,#REF!,MATCH("strItemName",#REF!,0),FALSE),"SUI_",""),#REF!,2,FALSE)),"ERROR")</f>
        <v>ERROR</v>
      </c>
      <c r="AA707" s="22">
        <f t="shared" ca="1" si="34"/>
        <v>4003031</v>
      </c>
      <c r="AB707" s="134" t="str">
        <f ca="1">IFERROR(IF(AA707=0,0,VLOOKUP(SUBSTITUTE(VLOOKUP(AA707,#REF!,MATCH("strItemName",#REF!,0),FALSE),"SUI_",""),#REF!,2,FALSE)),"ERROR")</f>
        <v>ERROR</v>
      </c>
      <c r="AC707" s="22">
        <f t="shared" ca="1" si="34"/>
        <v>4003031</v>
      </c>
      <c r="AD707" s="134" t="str">
        <f ca="1">IFERROR(IF(AC707=0,0,VLOOKUP(SUBSTITUTE(VLOOKUP(AC707,#REF!,MATCH("strItemName",#REF!,0),FALSE),"SUI_",""),#REF!,2,FALSE)),"ERROR")</f>
        <v>ERROR</v>
      </c>
      <c r="AE707" s="22">
        <f t="shared" ca="1" si="34"/>
        <v>4003031</v>
      </c>
      <c r="AF707" s="134" t="str">
        <f ca="1">IFERROR(IF(AE707=0,0,VLOOKUP(SUBSTITUTE(VLOOKUP(AE707,#REF!,MATCH("strItemName",#REF!,0),FALSE),"SUI_",""),#REF!,2,FALSE)),"ERROR")</f>
        <v>ERROR</v>
      </c>
      <c r="AG707" s="88">
        <v>0</v>
      </c>
      <c r="AH707" s="134">
        <f>IFERROR(IF(AG707=0,0,VLOOKUP(SUBSTITUTE(VLOOKUP(AG707,#REF!,MATCH("strItemName",#REF!,0),FALSE),"SUI_",""),#REF!,2,FALSE)),"ERROR")</f>
        <v>0</v>
      </c>
      <c r="AI707" s="22">
        <f ca="1">IFERROR(IFERROR(VLOOKUP($B707,INDIRECT(VLOOKUP($E707,보상!$S:$AA,2,FALSE)),MATCH(AI$6,INDIRECT(VLOOKUP($E707,보상!$S:$AA,3,FALSE)),0),FALSE),VLOOKUP($B707,INDIRECT(VLOOKUP($E707&amp;"_U",보상!$S:$AA,2,FALSE)),MATCH(AI$6,INDIRECT(VLOOKUP($E707&amp;"_U",보상!$S:$AA,3,FALSE)),0),FALSE)),"ERROR")</f>
        <v>1</v>
      </c>
      <c r="AJ707" s="22">
        <v>0</v>
      </c>
      <c r="AK707" s="22">
        <v>0</v>
      </c>
      <c r="AL707" s="22">
        <v>0</v>
      </c>
      <c r="AM707" s="22" t="b">
        <v>0</v>
      </c>
      <c r="AN707" s="22">
        <v>0</v>
      </c>
      <c r="AO707" s="22">
        <v>0</v>
      </c>
    </row>
    <row r="708" spans="2:41" ht="16.5" customHeight="1" x14ac:dyDescent="0.3">
      <c r="B708" s="153">
        <f t="shared" si="33"/>
        <v>1101803</v>
      </c>
      <c r="C708" s="22">
        <v>1101803</v>
      </c>
      <c r="D708" s="156" t="str">
        <f ca="1">IFERROR(IFERROR(VLOOKUP($B708,INDIRECT(VLOOKUP($E708,보상!$S:$AA,2,FALSE)),MATCH(D$6,INDIRECT(VLOOKUP($E708,보상!$S:$AA,3,FALSE)),0),FALSE),VLOOKUP($B708,INDIRECT(VLOOKUP($E708&amp;"_U",보상!$S:$AA,2,FALSE)),MATCH(D$6,INDIRECT(VLOOKUP($E708&amp;"_U",보상!$S:$AA,3,FALSE)),0),FALSE)),"ERROR")</f>
        <v>게반트의 직감</v>
      </c>
      <c r="E708" s="22" t="s">
        <v>384</v>
      </c>
      <c r="F708" s="22">
        <f>COUNTIF($C$8:$C708,$C708)</f>
        <v>1</v>
      </c>
      <c r="G708" s="22" t="b">
        <v>0</v>
      </c>
      <c r="H708" s="22">
        <v>0</v>
      </c>
      <c r="I708" s="129">
        <f>IFERROR(IF(H708=0,0,VLOOKUP(VLOOKUP(H708,#REF!,MATCH("strMailTitleID",#REF!,0),FALSE),#REF!,2,FALSE)),"ERROR")</f>
        <v>0</v>
      </c>
      <c r="J708" s="176">
        <v>0</v>
      </c>
      <c r="K708" s="129">
        <f>IFERROR(IF(J708=0,0,VLOOKUP(VLOOKUP(J708,#REF!,MATCH("strMailTitleID",#REF!,0),FALSE),#REF!,2,FALSE)),"ERROR")</f>
        <v>0</v>
      </c>
      <c r="L708" s="22">
        <f ca="1">IFERROR(IFERROR(VLOOKUP($B708,INDIRECT(VLOOKUP($E708,보상!$S:$AA,2,FALSE)),MATCH(L$6,INDIRECT(VLOOKUP($E708,보상!$S:$AA,3,FALSE)),0),FALSE),VLOOKUP($B708,INDIRECT(VLOOKUP($E708&amp;"_U",보상!$S:$AA,2,FALSE)),MATCH(L$6,INDIRECT(VLOOKUP($E708&amp;"_U",보상!$S:$AA,3,FALSE)),0),FALSE)),"ERROR")</f>
        <v>1339220</v>
      </c>
      <c r="M708" s="22">
        <v>0</v>
      </c>
      <c r="N708" s="22">
        <v>0</v>
      </c>
      <c r="O708" s="22">
        <v>0</v>
      </c>
      <c r="P708" s="22" t="str">
        <f ca="1">IFERROR(IFERROR(VLOOKUP($B708,INDIRECT(VLOOKUP($E708,보상!$S:$AA,2,FALSE)),MATCH(P$6,INDIRECT(VLOOKUP($E708,보상!$S:$AA,3,FALSE)),0),FALSE),VLOOKUP($B708,INDIRECT(VLOOKUP($E708&amp;"_U",보상!$S:$AA,2,FALSE)),MATCH(P$6,INDIRECT(VLOOKUP($E708&amp;"_U",보상!$S:$AA,3,FALSE)),0),FALSE)),"ERROR")</f>
        <v>Gold</v>
      </c>
      <c r="Q708" s="22">
        <f ca="1">IFERROR(IFERROR(VLOOKUP($B708,INDIRECT(VLOOKUP($E708,보상!$S:$AA,2,FALSE)),MATCH(Q$6,INDIRECT(VLOOKUP($E708,보상!$S:$AA,3,FALSE)),0),FALSE),VLOOKUP($B708,INDIRECT(VLOOKUP($E708&amp;"_U",보상!$S:$AA,2,FALSE)),MATCH(Q$6,INDIRECT(VLOOKUP($E708&amp;"_U",보상!$S:$AA,3,FALSE)),0),FALSE)),"ERROR")</f>
        <v>57470</v>
      </c>
      <c r="R708" s="22" t="b">
        <v>0</v>
      </c>
      <c r="S708" s="22" t="b">
        <v>0</v>
      </c>
      <c r="T708" s="22">
        <f ca="1">IFERROR(IF(W708=0,0,VLOOKUP(W708,보상!$D:$K,6,FALSE)),"-")</f>
        <v>0</v>
      </c>
      <c r="U708" s="22">
        <f ca="1">IFERROR(IF(W708=0,0,VLOOKUP(W708,보상!$D:$K,7,FALSE)),"-")</f>
        <v>0</v>
      </c>
      <c r="V708" s="22">
        <f ca="1">IFERROR(IF(W708=0,0,VLOOKUP(W708,보상!$D:$K,8,FALSE)),"-")</f>
        <v>0</v>
      </c>
      <c r="W708" s="22">
        <f ca="1">IFERROR(IFERROR(VLOOKUP($B708,INDIRECT(VLOOKUP($E708,보상!$S:$AA,2,FALSE)),MATCH(W$6,INDIRECT(VLOOKUP($E708,보상!$S:$AA,3,FALSE)),0),FALSE),VLOOKUP($B708,INDIRECT(VLOOKUP($E708&amp;"_U",보상!$S:$AA,2,FALSE)),MATCH(W$6,INDIRECT(VLOOKUP($E708&amp;"_U",보상!$S:$AA,3,FALSE)),0),FALSE)),"ERROR")</f>
        <v>4003021</v>
      </c>
      <c r="X708" s="134" t="str">
        <f ca="1">IFERROR(IF(W708=0,0,VLOOKUP(SUBSTITUTE(VLOOKUP(W708,#REF!,MATCH("strItemName",#REF!,0),FALSE),"SUI_",""),#REF!,2,FALSE)),"ERROR")</f>
        <v>ERROR</v>
      </c>
      <c r="Y708" s="22">
        <f t="shared" ca="1" si="34"/>
        <v>4003021</v>
      </c>
      <c r="Z708" s="134" t="str">
        <f ca="1">IFERROR(IF(Y708=0,0,VLOOKUP(SUBSTITUTE(VLOOKUP(Y708,#REF!,MATCH("strItemName",#REF!,0),FALSE),"SUI_",""),#REF!,2,FALSE)),"ERROR")</f>
        <v>ERROR</v>
      </c>
      <c r="AA708" s="22">
        <f t="shared" ca="1" si="34"/>
        <v>4003021</v>
      </c>
      <c r="AB708" s="134" t="str">
        <f ca="1">IFERROR(IF(AA708=0,0,VLOOKUP(SUBSTITUTE(VLOOKUP(AA708,#REF!,MATCH("strItemName",#REF!,0),FALSE),"SUI_",""),#REF!,2,FALSE)),"ERROR")</f>
        <v>ERROR</v>
      </c>
      <c r="AC708" s="22">
        <f t="shared" ca="1" si="34"/>
        <v>4003021</v>
      </c>
      <c r="AD708" s="134" t="str">
        <f ca="1">IFERROR(IF(AC708=0,0,VLOOKUP(SUBSTITUTE(VLOOKUP(AC708,#REF!,MATCH("strItemName",#REF!,0),FALSE),"SUI_",""),#REF!,2,FALSE)),"ERROR")</f>
        <v>ERROR</v>
      </c>
      <c r="AE708" s="22">
        <f t="shared" ca="1" si="34"/>
        <v>4003021</v>
      </c>
      <c r="AF708" s="134" t="str">
        <f ca="1">IFERROR(IF(AE708=0,0,VLOOKUP(SUBSTITUTE(VLOOKUP(AE708,#REF!,MATCH("strItemName",#REF!,0),FALSE),"SUI_",""),#REF!,2,FALSE)),"ERROR")</f>
        <v>ERROR</v>
      </c>
      <c r="AG708" s="88">
        <v>0</v>
      </c>
      <c r="AH708" s="134">
        <f>IFERROR(IF(AG708=0,0,VLOOKUP(SUBSTITUTE(VLOOKUP(AG708,#REF!,MATCH("strItemName",#REF!,0),FALSE),"SUI_",""),#REF!,2,FALSE)),"ERROR")</f>
        <v>0</v>
      </c>
      <c r="AI708" s="22">
        <f ca="1">IFERROR(IFERROR(VLOOKUP($B708,INDIRECT(VLOOKUP($E708,보상!$S:$AA,2,FALSE)),MATCH(AI$6,INDIRECT(VLOOKUP($E708,보상!$S:$AA,3,FALSE)),0),FALSE),VLOOKUP($B708,INDIRECT(VLOOKUP($E708&amp;"_U",보상!$S:$AA,2,FALSE)),MATCH(AI$6,INDIRECT(VLOOKUP($E708&amp;"_U",보상!$S:$AA,3,FALSE)),0),FALSE)),"ERROR")</f>
        <v>1</v>
      </c>
      <c r="AJ708" s="22">
        <v>0</v>
      </c>
      <c r="AK708" s="22">
        <v>0</v>
      </c>
      <c r="AL708" s="22">
        <v>0</v>
      </c>
      <c r="AM708" s="22" t="b">
        <v>0</v>
      </c>
      <c r="AN708" s="22">
        <v>0</v>
      </c>
      <c r="AO708" s="22">
        <v>0</v>
      </c>
    </row>
    <row r="709" spans="2:41" ht="16.5" customHeight="1" x14ac:dyDescent="0.3">
      <c r="B709" s="153">
        <f t="shared" si="33"/>
        <v>1101903</v>
      </c>
      <c r="C709" s="22">
        <v>1101903</v>
      </c>
      <c r="D709" s="156" t="str">
        <f ca="1">IFERROR(IFERROR(VLOOKUP($B709,INDIRECT(VLOOKUP($E709,보상!$S:$AA,2,FALSE)),MATCH(D$6,INDIRECT(VLOOKUP($E709,보상!$S:$AA,3,FALSE)),0),FALSE),VLOOKUP($B709,INDIRECT(VLOOKUP($E709&amp;"_U",보상!$S:$AA,2,FALSE)),MATCH(D$6,INDIRECT(VLOOKUP($E709&amp;"_U",보상!$S:$AA,3,FALSE)),0),FALSE)),"ERROR")</f>
        <v>버려진 교역품</v>
      </c>
      <c r="E709" s="22" t="s">
        <v>384</v>
      </c>
      <c r="F709" s="22">
        <f>COUNTIF($C$8:$C709,$C709)</f>
        <v>1</v>
      </c>
      <c r="G709" s="22" t="b">
        <v>0</v>
      </c>
      <c r="H709" s="22">
        <v>0</v>
      </c>
      <c r="I709" s="129">
        <f>IFERROR(IF(H709=0,0,VLOOKUP(VLOOKUP(H709,#REF!,MATCH("strMailTitleID",#REF!,0),FALSE),#REF!,2,FALSE)),"ERROR")</f>
        <v>0</v>
      </c>
      <c r="J709" s="176">
        <v>0</v>
      </c>
      <c r="K709" s="129">
        <f>IFERROR(IF(J709=0,0,VLOOKUP(VLOOKUP(J709,#REF!,MATCH("strMailTitleID",#REF!,0),FALSE),#REF!,2,FALSE)),"ERROR")</f>
        <v>0</v>
      </c>
      <c r="L709" s="22">
        <f ca="1">IFERROR(IFERROR(VLOOKUP($B709,INDIRECT(VLOOKUP($E709,보상!$S:$AA,2,FALSE)),MATCH(L$6,INDIRECT(VLOOKUP($E709,보상!$S:$AA,3,FALSE)),0),FALSE),VLOOKUP($B709,INDIRECT(VLOOKUP($E709&amp;"_U",보상!$S:$AA,2,FALSE)),MATCH(L$6,INDIRECT(VLOOKUP($E709&amp;"_U",보상!$S:$AA,3,FALSE)),0),FALSE)),"ERROR")</f>
        <v>1339220</v>
      </c>
      <c r="M709" s="22">
        <v>0</v>
      </c>
      <c r="N709" s="22">
        <v>0</v>
      </c>
      <c r="O709" s="22">
        <v>0</v>
      </c>
      <c r="P709" s="22" t="str">
        <f ca="1">IFERROR(IFERROR(VLOOKUP($B709,INDIRECT(VLOOKUP($E709,보상!$S:$AA,2,FALSE)),MATCH(P$6,INDIRECT(VLOOKUP($E709,보상!$S:$AA,3,FALSE)),0),FALSE),VLOOKUP($B709,INDIRECT(VLOOKUP($E709&amp;"_U",보상!$S:$AA,2,FALSE)),MATCH(P$6,INDIRECT(VLOOKUP($E709&amp;"_U",보상!$S:$AA,3,FALSE)),0),FALSE)),"ERROR")</f>
        <v>Gold</v>
      </c>
      <c r="Q709" s="22">
        <f ca="1">IFERROR(IFERROR(VLOOKUP($B709,INDIRECT(VLOOKUP($E709,보상!$S:$AA,2,FALSE)),MATCH(Q$6,INDIRECT(VLOOKUP($E709,보상!$S:$AA,3,FALSE)),0),FALSE),VLOOKUP($B709,INDIRECT(VLOOKUP($E709&amp;"_U",보상!$S:$AA,2,FALSE)),MATCH(Q$6,INDIRECT(VLOOKUP($E709&amp;"_U",보상!$S:$AA,3,FALSE)),0),FALSE)),"ERROR")</f>
        <v>57470</v>
      </c>
      <c r="R709" s="22" t="b">
        <v>0</v>
      </c>
      <c r="S709" s="22" t="b">
        <v>0</v>
      </c>
      <c r="T709" s="22">
        <f ca="1">IFERROR(IF(W709=0,0,VLOOKUP(W709,보상!$D:$K,6,FALSE)),"-")</f>
        <v>0</v>
      </c>
      <c r="U709" s="22">
        <f ca="1">IFERROR(IF(W709=0,0,VLOOKUP(W709,보상!$D:$K,7,FALSE)),"-")</f>
        <v>0</v>
      </c>
      <c r="V709" s="22">
        <f ca="1">IFERROR(IF(W709=0,0,VLOOKUP(W709,보상!$D:$K,8,FALSE)),"-")</f>
        <v>0</v>
      </c>
      <c r="W709" s="22">
        <f ca="1">IFERROR(IFERROR(VLOOKUP($B709,INDIRECT(VLOOKUP($E709,보상!$S:$AA,2,FALSE)),MATCH(W$6,INDIRECT(VLOOKUP($E709,보상!$S:$AA,3,FALSE)),0),FALSE),VLOOKUP($B709,INDIRECT(VLOOKUP($E709&amp;"_U",보상!$S:$AA,2,FALSE)),MATCH(W$6,INDIRECT(VLOOKUP($E709&amp;"_U",보상!$S:$AA,3,FALSE)),0),FALSE)),"ERROR")</f>
        <v>2006001</v>
      </c>
      <c r="X709" s="134" t="str">
        <f ca="1">IFERROR(IF(W709=0,0,VLOOKUP(SUBSTITUTE(VLOOKUP(W709,#REF!,MATCH("strItemName",#REF!,0),FALSE),"SUI_",""),#REF!,2,FALSE)),"ERROR")</f>
        <v>ERROR</v>
      </c>
      <c r="Y709" s="22">
        <f t="shared" ca="1" si="34"/>
        <v>2006001</v>
      </c>
      <c r="Z709" s="134" t="str">
        <f ca="1">IFERROR(IF(Y709=0,0,VLOOKUP(SUBSTITUTE(VLOOKUP(Y709,#REF!,MATCH("strItemName",#REF!,0),FALSE),"SUI_",""),#REF!,2,FALSE)),"ERROR")</f>
        <v>ERROR</v>
      </c>
      <c r="AA709" s="22">
        <f t="shared" ca="1" si="34"/>
        <v>2006001</v>
      </c>
      <c r="AB709" s="134" t="str">
        <f ca="1">IFERROR(IF(AA709=0,0,VLOOKUP(SUBSTITUTE(VLOOKUP(AA709,#REF!,MATCH("strItemName",#REF!,0),FALSE),"SUI_",""),#REF!,2,FALSE)),"ERROR")</f>
        <v>ERROR</v>
      </c>
      <c r="AC709" s="22">
        <f t="shared" ca="1" si="34"/>
        <v>2006001</v>
      </c>
      <c r="AD709" s="134" t="str">
        <f ca="1">IFERROR(IF(AC709=0,0,VLOOKUP(SUBSTITUTE(VLOOKUP(AC709,#REF!,MATCH("strItemName",#REF!,0),FALSE),"SUI_",""),#REF!,2,FALSE)),"ERROR")</f>
        <v>ERROR</v>
      </c>
      <c r="AE709" s="22">
        <f t="shared" ca="1" si="34"/>
        <v>2006001</v>
      </c>
      <c r="AF709" s="134" t="str">
        <f ca="1">IFERROR(IF(AE709=0,0,VLOOKUP(SUBSTITUTE(VLOOKUP(AE709,#REF!,MATCH("strItemName",#REF!,0),FALSE),"SUI_",""),#REF!,2,FALSE)),"ERROR")</f>
        <v>ERROR</v>
      </c>
      <c r="AG709" s="88">
        <v>0</v>
      </c>
      <c r="AH709" s="134">
        <f>IFERROR(IF(AG709=0,0,VLOOKUP(SUBSTITUTE(VLOOKUP(AG709,#REF!,MATCH("strItemName",#REF!,0),FALSE),"SUI_",""),#REF!,2,FALSE)),"ERROR")</f>
        <v>0</v>
      </c>
      <c r="AI709" s="22">
        <f ca="1">IFERROR(IFERROR(VLOOKUP($B709,INDIRECT(VLOOKUP($E709,보상!$S:$AA,2,FALSE)),MATCH(AI$6,INDIRECT(VLOOKUP($E709,보상!$S:$AA,3,FALSE)),0),FALSE),VLOOKUP($B709,INDIRECT(VLOOKUP($E709&amp;"_U",보상!$S:$AA,2,FALSE)),MATCH(AI$6,INDIRECT(VLOOKUP($E709&amp;"_U",보상!$S:$AA,3,FALSE)),0),FALSE)),"ERROR")</f>
        <v>5</v>
      </c>
      <c r="AJ709" s="22">
        <v>0</v>
      </c>
      <c r="AK709" s="22">
        <v>0</v>
      </c>
      <c r="AL709" s="22">
        <v>0</v>
      </c>
      <c r="AM709" s="22" t="b">
        <v>0</v>
      </c>
      <c r="AN709" s="22">
        <v>0</v>
      </c>
      <c r="AO709" s="22">
        <v>0</v>
      </c>
    </row>
    <row r="710" spans="2:41" ht="16.5" customHeight="1" x14ac:dyDescent="0.3">
      <c r="B710" s="153">
        <f t="shared" si="33"/>
        <v>1102003</v>
      </c>
      <c r="C710" s="22">
        <v>1102003</v>
      </c>
      <c r="D710" s="156" t="str">
        <f ca="1">IFERROR(IFERROR(VLOOKUP($B710,INDIRECT(VLOOKUP($E710,보상!$S:$AA,2,FALSE)),MATCH(D$6,INDIRECT(VLOOKUP($E710,보상!$S:$AA,3,FALSE)),0),FALSE),VLOOKUP($B710,INDIRECT(VLOOKUP($E710&amp;"_U",보상!$S:$AA,2,FALSE)),MATCH(D$6,INDIRECT(VLOOKUP($E710&amp;"_U",보상!$S:$AA,3,FALSE)),0),FALSE)),"ERROR")</f>
        <v>기척의 주인</v>
      </c>
      <c r="E710" s="22" t="s">
        <v>384</v>
      </c>
      <c r="F710" s="22">
        <f>COUNTIF($C$8:$C710,$C710)</f>
        <v>1</v>
      </c>
      <c r="G710" s="22" t="b">
        <v>0</v>
      </c>
      <c r="H710" s="22">
        <v>0</v>
      </c>
      <c r="I710" s="129">
        <f>IFERROR(IF(H710=0,0,VLOOKUP(VLOOKUP(H710,#REF!,MATCH("strMailTitleID",#REF!,0),FALSE),#REF!,2,FALSE)),"ERROR")</f>
        <v>0</v>
      </c>
      <c r="J710" s="176">
        <v>0</v>
      </c>
      <c r="K710" s="129">
        <f>IFERROR(IF(J710=0,0,VLOOKUP(VLOOKUP(J710,#REF!,MATCH("strMailTitleID",#REF!,0),FALSE),#REF!,2,FALSE)),"ERROR")</f>
        <v>0</v>
      </c>
      <c r="L710" s="22">
        <f ca="1">IFERROR(IFERROR(VLOOKUP($B710,INDIRECT(VLOOKUP($E710,보상!$S:$AA,2,FALSE)),MATCH(L$6,INDIRECT(VLOOKUP($E710,보상!$S:$AA,3,FALSE)),0),FALSE),VLOOKUP($B710,INDIRECT(VLOOKUP($E710&amp;"_U",보상!$S:$AA,2,FALSE)),MATCH(L$6,INDIRECT(VLOOKUP($E710&amp;"_U",보상!$S:$AA,3,FALSE)),0),FALSE)),"ERROR")</f>
        <v>1147900</v>
      </c>
      <c r="M710" s="22">
        <v>0</v>
      </c>
      <c r="N710" s="22">
        <v>0</v>
      </c>
      <c r="O710" s="22">
        <v>0</v>
      </c>
      <c r="P710" s="22" t="str">
        <f ca="1">IFERROR(IFERROR(VLOOKUP($B710,INDIRECT(VLOOKUP($E710,보상!$S:$AA,2,FALSE)),MATCH(P$6,INDIRECT(VLOOKUP($E710,보상!$S:$AA,3,FALSE)),0),FALSE),VLOOKUP($B710,INDIRECT(VLOOKUP($E710&amp;"_U",보상!$S:$AA,2,FALSE)),MATCH(P$6,INDIRECT(VLOOKUP($E710&amp;"_U",보상!$S:$AA,3,FALSE)),0),FALSE)),"ERROR")</f>
        <v>Gold</v>
      </c>
      <c r="Q710" s="22">
        <f ca="1">IFERROR(IFERROR(VLOOKUP($B710,INDIRECT(VLOOKUP($E710,보상!$S:$AA,2,FALSE)),MATCH(Q$6,INDIRECT(VLOOKUP($E710,보상!$S:$AA,3,FALSE)),0),FALSE),VLOOKUP($B710,INDIRECT(VLOOKUP($E710&amp;"_U",보상!$S:$AA,2,FALSE)),MATCH(Q$6,INDIRECT(VLOOKUP($E710&amp;"_U",보상!$S:$AA,3,FALSE)),0),FALSE)),"ERROR")</f>
        <v>57470</v>
      </c>
      <c r="R710" s="22" t="b">
        <v>0</v>
      </c>
      <c r="S710" s="22" t="b">
        <v>0</v>
      </c>
      <c r="T710" s="22">
        <f ca="1">IFERROR(IF(W710=0,0,VLOOKUP(W710,보상!$D:$K,6,FALSE)),"-")</f>
        <v>0</v>
      </c>
      <c r="U710" s="22">
        <f ca="1">IFERROR(IF(W710=0,0,VLOOKUP(W710,보상!$D:$K,7,FALSE)),"-")</f>
        <v>5250</v>
      </c>
      <c r="V710" s="22">
        <f ca="1">IFERROR(IF(W710=0,0,VLOOKUP(W710,보상!$D:$K,8,FALSE)),"-")</f>
        <v>0</v>
      </c>
      <c r="W710" s="22">
        <f ca="1">IFERROR(IFERROR(VLOOKUP($B710,INDIRECT(VLOOKUP($E710,보상!$S:$AA,2,FALSE)),MATCH(W$6,INDIRECT(VLOOKUP($E710,보상!$S:$AA,3,FALSE)),0),FALSE),VLOOKUP($B710,INDIRECT(VLOOKUP($E710&amp;"_U",보상!$S:$AA,2,FALSE)),MATCH(W$6,INDIRECT(VLOOKUP($E710&amp;"_U",보상!$S:$AA,3,FALSE)),0),FALSE)),"ERROR")</f>
        <v>243001</v>
      </c>
      <c r="X710" s="134" t="str">
        <f ca="1">IFERROR(IF(W710=0,0,VLOOKUP(SUBSTITUTE(VLOOKUP(W710,#REF!,MATCH("strItemName",#REF!,0),FALSE),"SUI_",""),#REF!,2,FALSE)),"ERROR")</f>
        <v>ERROR</v>
      </c>
      <c r="Y710" s="22">
        <f t="shared" ca="1" si="34"/>
        <v>243001</v>
      </c>
      <c r="Z710" s="134" t="str">
        <f ca="1">IFERROR(IF(Y710=0,0,VLOOKUP(SUBSTITUTE(VLOOKUP(Y710,#REF!,MATCH("strItemName",#REF!,0),FALSE),"SUI_",""),#REF!,2,FALSE)),"ERROR")</f>
        <v>ERROR</v>
      </c>
      <c r="AA710" s="22">
        <f t="shared" ca="1" si="34"/>
        <v>243001</v>
      </c>
      <c r="AB710" s="134" t="str">
        <f ca="1">IFERROR(IF(AA710=0,0,VLOOKUP(SUBSTITUTE(VLOOKUP(AA710,#REF!,MATCH("strItemName",#REF!,0),FALSE),"SUI_",""),#REF!,2,FALSE)),"ERROR")</f>
        <v>ERROR</v>
      </c>
      <c r="AC710" s="22">
        <f t="shared" ca="1" si="34"/>
        <v>243001</v>
      </c>
      <c r="AD710" s="134" t="str">
        <f ca="1">IFERROR(IF(AC710=0,0,VLOOKUP(SUBSTITUTE(VLOOKUP(AC710,#REF!,MATCH("strItemName",#REF!,0),FALSE),"SUI_",""),#REF!,2,FALSE)),"ERROR")</f>
        <v>ERROR</v>
      </c>
      <c r="AE710" s="22">
        <f t="shared" ca="1" si="34"/>
        <v>243001</v>
      </c>
      <c r="AF710" s="134" t="str">
        <f ca="1">IFERROR(IF(AE710=0,0,VLOOKUP(SUBSTITUTE(VLOOKUP(AE710,#REF!,MATCH("strItemName",#REF!,0),FALSE),"SUI_",""),#REF!,2,FALSE)),"ERROR")</f>
        <v>ERROR</v>
      </c>
      <c r="AG710" s="88">
        <v>0</v>
      </c>
      <c r="AH710" s="134">
        <f>IFERROR(IF(AG710=0,0,VLOOKUP(SUBSTITUTE(VLOOKUP(AG710,#REF!,MATCH("strItemName",#REF!,0),FALSE),"SUI_",""),#REF!,2,FALSE)),"ERROR")</f>
        <v>0</v>
      </c>
      <c r="AI710" s="22">
        <f ca="1">IFERROR(IFERROR(VLOOKUP($B710,INDIRECT(VLOOKUP($E710,보상!$S:$AA,2,FALSE)),MATCH(AI$6,INDIRECT(VLOOKUP($E710,보상!$S:$AA,3,FALSE)),0),FALSE),VLOOKUP($B710,INDIRECT(VLOOKUP($E710&amp;"_U",보상!$S:$AA,2,FALSE)),MATCH(AI$6,INDIRECT(VLOOKUP($E710&amp;"_U",보상!$S:$AA,3,FALSE)),0),FALSE)),"ERROR")</f>
        <v>1</v>
      </c>
      <c r="AJ710" s="22">
        <v>0</v>
      </c>
      <c r="AK710" s="22">
        <v>0</v>
      </c>
      <c r="AL710" s="22">
        <v>0</v>
      </c>
      <c r="AM710" s="22" t="b">
        <v>0</v>
      </c>
      <c r="AN710" s="22">
        <v>0</v>
      </c>
      <c r="AO710" s="22">
        <v>0</v>
      </c>
    </row>
    <row r="711" spans="2:41" ht="16.5" customHeight="1" x14ac:dyDescent="0.3">
      <c r="B711" s="153">
        <f t="shared" si="33"/>
        <v>1102103</v>
      </c>
      <c r="C711" s="22">
        <v>1102103</v>
      </c>
      <c r="D711" s="156" t="str">
        <f ca="1">IFERROR(IFERROR(VLOOKUP($B711,INDIRECT(VLOOKUP($E711,보상!$S:$AA,2,FALSE)),MATCH(D$6,INDIRECT(VLOOKUP($E711,보상!$S:$AA,3,FALSE)),0),FALSE),VLOOKUP($B711,INDIRECT(VLOOKUP($E711&amp;"_U",보상!$S:$AA,2,FALSE)),MATCH(D$6,INDIRECT(VLOOKUP($E711&amp;"_U",보상!$S:$AA,3,FALSE)),0),FALSE)),"ERROR")</f>
        <v>대피소로 향하는 길</v>
      </c>
      <c r="E711" s="22" t="s">
        <v>384</v>
      </c>
      <c r="F711" s="22">
        <f>COUNTIF($C$8:$C711,$C711)</f>
        <v>1</v>
      </c>
      <c r="G711" s="22" t="b">
        <v>0</v>
      </c>
      <c r="H711" s="22">
        <v>0</v>
      </c>
      <c r="I711" s="129">
        <f>IFERROR(IF(H711=0,0,VLOOKUP(VLOOKUP(H711,#REF!,MATCH("strMailTitleID",#REF!,0),FALSE),#REF!,2,FALSE)),"ERROR")</f>
        <v>0</v>
      </c>
      <c r="J711" s="176">
        <v>0</v>
      </c>
      <c r="K711" s="129">
        <f>IFERROR(IF(J711=0,0,VLOOKUP(VLOOKUP(J711,#REF!,MATCH("strMailTitleID",#REF!,0),FALSE),#REF!,2,FALSE)),"ERROR")</f>
        <v>0</v>
      </c>
      <c r="L711" s="22">
        <f ca="1">IFERROR(IFERROR(VLOOKUP($B711,INDIRECT(VLOOKUP($E711,보상!$S:$AA,2,FALSE)),MATCH(L$6,INDIRECT(VLOOKUP($E711,보상!$S:$AA,3,FALSE)),0),FALSE),VLOOKUP($B711,INDIRECT(VLOOKUP($E711&amp;"_U",보상!$S:$AA,2,FALSE)),MATCH(L$6,INDIRECT(VLOOKUP($E711&amp;"_U",보상!$S:$AA,3,FALSE)),0),FALSE)),"ERROR")</f>
        <v>1339220</v>
      </c>
      <c r="M711" s="22">
        <v>0</v>
      </c>
      <c r="N711" s="22">
        <v>0</v>
      </c>
      <c r="O711" s="22">
        <v>0</v>
      </c>
      <c r="P711" s="22" t="str">
        <f ca="1">IFERROR(IFERROR(VLOOKUP($B711,INDIRECT(VLOOKUP($E711,보상!$S:$AA,2,FALSE)),MATCH(P$6,INDIRECT(VLOOKUP($E711,보상!$S:$AA,3,FALSE)),0),FALSE),VLOOKUP($B711,INDIRECT(VLOOKUP($E711&amp;"_U",보상!$S:$AA,2,FALSE)),MATCH(P$6,INDIRECT(VLOOKUP($E711&amp;"_U",보상!$S:$AA,3,FALSE)),0),FALSE)),"ERROR")</f>
        <v>Gold</v>
      </c>
      <c r="Q711" s="22">
        <f ca="1">IFERROR(IFERROR(VLOOKUP($B711,INDIRECT(VLOOKUP($E711,보상!$S:$AA,2,FALSE)),MATCH(Q$6,INDIRECT(VLOOKUP($E711,보상!$S:$AA,3,FALSE)),0),FALSE),VLOOKUP($B711,INDIRECT(VLOOKUP($E711&amp;"_U",보상!$S:$AA,2,FALSE)),MATCH(Q$6,INDIRECT(VLOOKUP($E711&amp;"_U",보상!$S:$AA,3,FALSE)),0),FALSE)),"ERROR")</f>
        <v>57470</v>
      </c>
      <c r="R711" s="22" t="b">
        <v>0</v>
      </c>
      <c r="S711" s="22" t="b">
        <v>0</v>
      </c>
      <c r="T711" s="22">
        <f ca="1">IFERROR(IF(W711=0,0,VLOOKUP(W711,보상!$D:$K,6,FALSE)),"-")</f>
        <v>0</v>
      </c>
      <c r="U711" s="22">
        <f ca="1">IFERROR(IF(W711=0,0,VLOOKUP(W711,보상!$D:$K,7,FALSE)),"-")</f>
        <v>0</v>
      </c>
      <c r="V711" s="22">
        <f ca="1">IFERROR(IF(W711=0,0,VLOOKUP(W711,보상!$D:$K,8,FALSE)),"-")</f>
        <v>0</v>
      </c>
      <c r="W711" s="22">
        <f ca="1">IFERROR(IFERROR(VLOOKUP($B711,INDIRECT(VLOOKUP($E711,보상!$S:$AA,2,FALSE)),MATCH(W$6,INDIRECT(VLOOKUP($E711,보상!$S:$AA,3,FALSE)),0),FALSE),VLOOKUP($B711,INDIRECT(VLOOKUP($E711&amp;"_U",보상!$S:$AA,2,FALSE)),MATCH(W$6,INDIRECT(VLOOKUP($E711&amp;"_U",보상!$S:$AA,3,FALSE)),0),FALSE)),"ERROR")</f>
        <v>2015001</v>
      </c>
      <c r="X711" s="134" t="str">
        <f ca="1">IFERROR(IF(W711=0,0,VLOOKUP(SUBSTITUTE(VLOOKUP(W711,#REF!,MATCH("strItemName",#REF!,0),FALSE),"SUI_",""),#REF!,2,FALSE)),"ERROR")</f>
        <v>ERROR</v>
      </c>
      <c r="Y711" s="22">
        <f t="shared" ca="1" si="34"/>
        <v>2015001</v>
      </c>
      <c r="Z711" s="134" t="str">
        <f ca="1">IFERROR(IF(Y711=0,0,VLOOKUP(SUBSTITUTE(VLOOKUP(Y711,#REF!,MATCH("strItemName",#REF!,0),FALSE),"SUI_",""),#REF!,2,FALSE)),"ERROR")</f>
        <v>ERROR</v>
      </c>
      <c r="AA711" s="22">
        <f t="shared" ca="1" si="34"/>
        <v>2015001</v>
      </c>
      <c r="AB711" s="134" t="str">
        <f ca="1">IFERROR(IF(AA711=0,0,VLOOKUP(SUBSTITUTE(VLOOKUP(AA711,#REF!,MATCH("strItemName",#REF!,0),FALSE),"SUI_",""),#REF!,2,FALSE)),"ERROR")</f>
        <v>ERROR</v>
      </c>
      <c r="AC711" s="22">
        <f t="shared" ca="1" si="34"/>
        <v>2015001</v>
      </c>
      <c r="AD711" s="134" t="str">
        <f ca="1">IFERROR(IF(AC711=0,0,VLOOKUP(SUBSTITUTE(VLOOKUP(AC711,#REF!,MATCH("strItemName",#REF!,0),FALSE),"SUI_",""),#REF!,2,FALSE)),"ERROR")</f>
        <v>ERROR</v>
      </c>
      <c r="AE711" s="22">
        <f t="shared" ca="1" si="34"/>
        <v>2015001</v>
      </c>
      <c r="AF711" s="134" t="str">
        <f ca="1">IFERROR(IF(AE711=0,0,VLOOKUP(SUBSTITUTE(VLOOKUP(AE711,#REF!,MATCH("strItemName",#REF!,0),FALSE),"SUI_",""),#REF!,2,FALSE)),"ERROR")</f>
        <v>ERROR</v>
      </c>
      <c r="AG711" s="88">
        <v>0</v>
      </c>
      <c r="AH711" s="134">
        <f>IFERROR(IF(AG711=0,0,VLOOKUP(SUBSTITUTE(VLOOKUP(AG711,#REF!,MATCH("strItemName",#REF!,0),FALSE),"SUI_",""),#REF!,2,FALSE)),"ERROR")</f>
        <v>0</v>
      </c>
      <c r="AI711" s="22">
        <f ca="1">IFERROR(IFERROR(VLOOKUP($B711,INDIRECT(VLOOKUP($E711,보상!$S:$AA,2,FALSE)),MATCH(AI$6,INDIRECT(VLOOKUP($E711,보상!$S:$AA,3,FALSE)),0),FALSE),VLOOKUP($B711,INDIRECT(VLOOKUP($E711&amp;"_U",보상!$S:$AA,2,FALSE)),MATCH(AI$6,INDIRECT(VLOOKUP($E711&amp;"_U",보상!$S:$AA,3,FALSE)),0),FALSE)),"ERROR")</f>
        <v>5</v>
      </c>
      <c r="AJ711" s="22">
        <v>0</v>
      </c>
      <c r="AK711" s="22">
        <v>0</v>
      </c>
      <c r="AL711" s="22">
        <v>0</v>
      </c>
      <c r="AM711" s="22" t="b">
        <v>0</v>
      </c>
      <c r="AN711" s="22">
        <v>0</v>
      </c>
      <c r="AO711" s="22">
        <v>0</v>
      </c>
    </row>
    <row r="712" spans="2:41" ht="16.5" customHeight="1" x14ac:dyDescent="0.3">
      <c r="B712" s="153">
        <f t="shared" si="33"/>
        <v>1102203</v>
      </c>
      <c r="C712" s="22">
        <v>1102203</v>
      </c>
      <c r="D712" s="156" t="str">
        <f ca="1">IFERROR(IFERROR(VLOOKUP($B712,INDIRECT(VLOOKUP($E712,보상!$S:$AA,2,FALSE)),MATCH(D$6,INDIRECT(VLOOKUP($E712,보상!$S:$AA,3,FALSE)),0),FALSE),VLOOKUP($B712,INDIRECT(VLOOKUP($E712&amp;"_U",보상!$S:$AA,2,FALSE)),MATCH(D$6,INDIRECT(VLOOKUP($E712&amp;"_U",보상!$S:$AA,3,FALSE)),0),FALSE)),"ERROR")</f>
        <v>오작동하는 기계 장치</v>
      </c>
      <c r="E712" s="22" t="s">
        <v>384</v>
      </c>
      <c r="F712" s="22">
        <f>COUNTIF($C$8:$C712,$C712)</f>
        <v>1</v>
      </c>
      <c r="G712" s="22" t="b">
        <v>0</v>
      </c>
      <c r="H712" s="22">
        <v>0</v>
      </c>
      <c r="I712" s="129">
        <f>IFERROR(IF(H712=0,0,VLOOKUP(VLOOKUP(H712,#REF!,MATCH("strMailTitleID",#REF!,0),FALSE),#REF!,2,FALSE)),"ERROR")</f>
        <v>0</v>
      </c>
      <c r="J712" s="176">
        <v>0</v>
      </c>
      <c r="K712" s="129">
        <f>IFERROR(IF(J712=0,0,VLOOKUP(VLOOKUP(J712,#REF!,MATCH("strMailTitleID",#REF!,0),FALSE),#REF!,2,FALSE)),"ERROR")</f>
        <v>0</v>
      </c>
      <c r="L712" s="22">
        <f ca="1">IFERROR(IFERROR(VLOOKUP($B712,INDIRECT(VLOOKUP($E712,보상!$S:$AA,2,FALSE)),MATCH(L$6,INDIRECT(VLOOKUP($E712,보상!$S:$AA,3,FALSE)),0),FALSE),VLOOKUP($B712,INDIRECT(VLOOKUP($E712&amp;"_U",보상!$S:$AA,2,FALSE)),MATCH(L$6,INDIRECT(VLOOKUP($E712&amp;"_U",보상!$S:$AA,3,FALSE)),0),FALSE)),"ERROR")</f>
        <v>1147900</v>
      </c>
      <c r="M712" s="22">
        <v>0</v>
      </c>
      <c r="N712" s="22">
        <v>0</v>
      </c>
      <c r="O712" s="22">
        <v>0</v>
      </c>
      <c r="P712" s="22" t="str">
        <f ca="1">IFERROR(IFERROR(VLOOKUP($B712,INDIRECT(VLOOKUP($E712,보상!$S:$AA,2,FALSE)),MATCH(P$6,INDIRECT(VLOOKUP($E712,보상!$S:$AA,3,FALSE)),0),FALSE),VLOOKUP($B712,INDIRECT(VLOOKUP($E712&amp;"_U",보상!$S:$AA,2,FALSE)),MATCH(P$6,INDIRECT(VLOOKUP($E712&amp;"_U",보상!$S:$AA,3,FALSE)),0),FALSE)),"ERROR")</f>
        <v>Gold</v>
      </c>
      <c r="Q712" s="22">
        <f ca="1">IFERROR(IFERROR(VLOOKUP($B712,INDIRECT(VLOOKUP($E712,보상!$S:$AA,2,FALSE)),MATCH(Q$6,INDIRECT(VLOOKUP($E712,보상!$S:$AA,3,FALSE)),0),FALSE),VLOOKUP($B712,INDIRECT(VLOOKUP($E712&amp;"_U",보상!$S:$AA,2,FALSE)),MATCH(Q$6,INDIRECT(VLOOKUP($E712&amp;"_U",보상!$S:$AA,3,FALSE)),0),FALSE)),"ERROR")</f>
        <v>57470</v>
      </c>
      <c r="R712" s="22" t="b">
        <v>0</v>
      </c>
      <c r="S712" s="22" t="b">
        <v>0</v>
      </c>
      <c r="T712" s="22">
        <f ca="1">IFERROR(IF(W712=0,0,VLOOKUP(W712,보상!$D:$K,6,FALSE)),"-")</f>
        <v>7500</v>
      </c>
      <c r="U712" s="22">
        <f ca="1">IFERROR(IF(W712=0,0,VLOOKUP(W712,보상!$D:$K,7,FALSE)),"-")</f>
        <v>0</v>
      </c>
      <c r="V712" s="22">
        <f ca="1">IFERROR(IF(W712=0,0,VLOOKUP(W712,보상!$D:$K,8,FALSE)),"-")</f>
        <v>0</v>
      </c>
      <c r="W712" s="22">
        <f ca="1">IFERROR(IFERROR(VLOOKUP($B712,INDIRECT(VLOOKUP($E712,보상!$S:$AA,2,FALSE)),MATCH(W$6,INDIRECT(VLOOKUP($E712,보상!$S:$AA,3,FALSE)),0),FALSE),VLOOKUP($B712,INDIRECT(VLOOKUP($E712&amp;"_U",보상!$S:$AA,2,FALSE)),MATCH(W$6,INDIRECT(VLOOKUP($E712&amp;"_U",보상!$S:$AA,3,FALSE)),0),FALSE)),"ERROR")</f>
        <v>153001</v>
      </c>
      <c r="X712" s="134" t="str">
        <f ca="1">IFERROR(IF(W712=0,0,VLOOKUP(SUBSTITUTE(VLOOKUP(W712,#REF!,MATCH("strItemName",#REF!,0),FALSE),"SUI_",""),#REF!,2,FALSE)),"ERROR")</f>
        <v>ERROR</v>
      </c>
      <c r="Y712" s="22">
        <f t="shared" ca="1" si="34"/>
        <v>153001</v>
      </c>
      <c r="Z712" s="134" t="str">
        <f ca="1">IFERROR(IF(Y712=0,0,VLOOKUP(SUBSTITUTE(VLOOKUP(Y712,#REF!,MATCH("strItemName",#REF!,0),FALSE),"SUI_",""),#REF!,2,FALSE)),"ERROR")</f>
        <v>ERROR</v>
      </c>
      <c r="AA712" s="22">
        <f t="shared" ca="1" si="34"/>
        <v>153001</v>
      </c>
      <c r="AB712" s="134" t="str">
        <f ca="1">IFERROR(IF(AA712=0,0,VLOOKUP(SUBSTITUTE(VLOOKUP(AA712,#REF!,MATCH("strItemName",#REF!,0),FALSE),"SUI_",""),#REF!,2,FALSE)),"ERROR")</f>
        <v>ERROR</v>
      </c>
      <c r="AC712" s="22">
        <f t="shared" ca="1" si="34"/>
        <v>153001</v>
      </c>
      <c r="AD712" s="134" t="str">
        <f ca="1">IFERROR(IF(AC712=0,0,VLOOKUP(SUBSTITUTE(VLOOKUP(AC712,#REF!,MATCH("strItemName",#REF!,0),FALSE),"SUI_",""),#REF!,2,FALSE)),"ERROR")</f>
        <v>ERROR</v>
      </c>
      <c r="AE712" s="22">
        <f t="shared" ca="1" si="34"/>
        <v>153001</v>
      </c>
      <c r="AF712" s="134" t="str">
        <f ca="1">IFERROR(IF(AE712=0,0,VLOOKUP(SUBSTITUTE(VLOOKUP(AE712,#REF!,MATCH("strItemName",#REF!,0),FALSE),"SUI_",""),#REF!,2,FALSE)),"ERROR")</f>
        <v>ERROR</v>
      </c>
      <c r="AG712" s="88">
        <v>0</v>
      </c>
      <c r="AH712" s="134">
        <f>IFERROR(IF(AG712=0,0,VLOOKUP(SUBSTITUTE(VLOOKUP(AG712,#REF!,MATCH("strItemName",#REF!,0),FALSE),"SUI_",""),#REF!,2,FALSE)),"ERROR")</f>
        <v>0</v>
      </c>
      <c r="AI712" s="22">
        <f ca="1">IFERROR(IFERROR(VLOOKUP($B712,INDIRECT(VLOOKUP($E712,보상!$S:$AA,2,FALSE)),MATCH(AI$6,INDIRECT(VLOOKUP($E712,보상!$S:$AA,3,FALSE)),0),FALSE),VLOOKUP($B712,INDIRECT(VLOOKUP($E712&amp;"_U",보상!$S:$AA,2,FALSE)),MATCH(AI$6,INDIRECT(VLOOKUP($E712&amp;"_U",보상!$S:$AA,3,FALSE)),0),FALSE)),"ERROR")</f>
        <v>1</v>
      </c>
      <c r="AJ712" s="22">
        <v>0</v>
      </c>
      <c r="AK712" s="22">
        <v>0</v>
      </c>
      <c r="AL712" s="22">
        <v>0</v>
      </c>
      <c r="AM712" s="22" t="b">
        <v>0</v>
      </c>
      <c r="AN712" s="22">
        <v>0</v>
      </c>
      <c r="AO712" s="22">
        <v>0</v>
      </c>
    </row>
    <row r="713" spans="2:41" ht="16.5" customHeight="1" x14ac:dyDescent="0.3">
      <c r="B713" s="153">
        <f t="shared" si="33"/>
        <v>1102303</v>
      </c>
      <c r="C713" s="22">
        <v>1102303</v>
      </c>
      <c r="D713" s="156" t="str">
        <f ca="1">IFERROR(IFERROR(VLOOKUP($B713,INDIRECT(VLOOKUP($E713,보상!$S:$AA,2,FALSE)),MATCH(D$6,INDIRECT(VLOOKUP($E713,보상!$S:$AA,3,FALSE)),0),FALSE),VLOOKUP($B713,INDIRECT(VLOOKUP($E713&amp;"_U",보상!$S:$AA,2,FALSE)),MATCH(D$6,INDIRECT(VLOOKUP($E713&amp;"_U",보상!$S:$AA,3,FALSE)),0),FALSE)),"ERROR")</f>
        <v>산채 대피소</v>
      </c>
      <c r="E713" s="22" t="s">
        <v>384</v>
      </c>
      <c r="F713" s="22">
        <f>COUNTIF($C$8:$C713,$C713)</f>
        <v>1</v>
      </c>
      <c r="G713" s="22" t="b">
        <v>0</v>
      </c>
      <c r="H713" s="22">
        <v>0</v>
      </c>
      <c r="I713" s="129">
        <f>IFERROR(IF(H713=0,0,VLOOKUP(VLOOKUP(H713,#REF!,MATCH("strMailTitleID",#REF!,0),FALSE),#REF!,2,FALSE)),"ERROR")</f>
        <v>0</v>
      </c>
      <c r="J713" s="176">
        <v>0</v>
      </c>
      <c r="K713" s="129">
        <f>IFERROR(IF(J713=0,0,VLOOKUP(VLOOKUP(J713,#REF!,MATCH("strMailTitleID",#REF!,0),FALSE),#REF!,2,FALSE)),"ERROR")</f>
        <v>0</v>
      </c>
      <c r="L713" s="22">
        <f ca="1">IFERROR(IFERROR(VLOOKUP($B713,INDIRECT(VLOOKUP($E713,보상!$S:$AA,2,FALSE)),MATCH(L$6,INDIRECT(VLOOKUP($E713,보상!$S:$AA,3,FALSE)),0),FALSE),VLOOKUP($B713,INDIRECT(VLOOKUP($E713&amp;"_U",보상!$S:$AA,2,FALSE)),MATCH(L$6,INDIRECT(VLOOKUP($E713&amp;"_U",보상!$S:$AA,3,FALSE)),0),FALSE)),"ERROR")</f>
        <v>1339220</v>
      </c>
      <c r="M713" s="22">
        <v>0</v>
      </c>
      <c r="N713" s="22">
        <v>0</v>
      </c>
      <c r="O713" s="22">
        <v>0</v>
      </c>
      <c r="P713" s="22" t="str">
        <f ca="1">IFERROR(IFERROR(VLOOKUP($B713,INDIRECT(VLOOKUP($E713,보상!$S:$AA,2,FALSE)),MATCH(P$6,INDIRECT(VLOOKUP($E713,보상!$S:$AA,3,FALSE)),0),FALSE),VLOOKUP($B713,INDIRECT(VLOOKUP($E713&amp;"_U",보상!$S:$AA,2,FALSE)),MATCH(P$6,INDIRECT(VLOOKUP($E713&amp;"_U",보상!$S:$AA,3,FALSE)),0),FALSE)),"ERROR")</f>
        <v>Gold</v>
      </c>
      <c r="Q713" s="22">
        <f ca="1">IFERROR(IFERROR(VLOOKUP($B713,INDIRECT(VLOOKUP($E713,보상!$S:$AA,2,FALSE)),MATCH(Q$6,INDIRECT(VLOOKUP($E713,보상!$S:$AA,3,FALSE)),0),FALSE),VLOOKUP($B713,INDIRECT(VLOOKUP($E713&amp;"_U",보상!$S:$AA,2,FALSE)),MATCH(Q$6,INDIRECT(VLOOKUP($E713&amp;"_U",보상!$S:$AA,3,FALSE)),0),FALSE)),"ERROR")</f>
        <v>57470</v>
      </c>
      <c r="R713" s="22" t="b">
        <v>0</v>
      </c>
      <c r="S713" s="22" t="b">
        <v>0</v>
      </c>
      <c r="T713" s="22">
        <f ca="1">IFERROR(IF(W713=0,0,VLOOKUP(W713,보상!$D:$K,6,FALSE)),"-")</f>
        <v>0</v>
      </c>
      <c r="U713" s="22">
        <f ca="1">IFERROR(IF(W713=0,0,VLOOKUP(W713,보상!$D:$K,7,FALSE)),"-")</f>
        <v>5250</v>
      </c>
      <c r="V713" s="22">
        <f ca="1">IFERROR(IF(W713=0,0,VLOOKUP(W713,보상!$D:$K,8,FALSE)),"-")</f>
        <v>0</v>
      </c>
      <c r="W713" s="22">
        <f ca="1">IFERROR(IFERROR(VLOOKUP($B713,INDIRECT(VLOOKUP($E713,보상!$S:$AA,2,FALSE)),MATCH(W$6,INDIRECT(VLOOKUP($E713,보상!$S:$AA,3,FALSE)),0),FALSE),VLOOKUP($B713,INDIRECT(VLOOKUP($E713&amp;"_U",보상!$S:$AA,2,FALSE)),MATCH(W$6,INDIRECT(VLOOKUP($E713&amp;"_U",보상!$S:$AA,3,FALSE)),0),FALSE)),"ERROR")</f>
        <v>243001</v>
      </c>
      <c r="X713" s="134" t="str">
        <f ca="1">IFERROR(IF(W713=0,0,VLOOKUP(SUBSTITUTE(VLOOKUP(W713,#REF!,MATCH("strItemName",#REF!,0),FALSE),"SUI_",""),#REF!,2,FALSE)),"ERROR")</f>
        <v>ERROR</v>
      </c>
      <c r="Y713" s="22">
        <f t="shared" ca="1" si="34"/>
        <v>243001</v>
      </c>
      <c r="Z713" s="134" t="str">
        <f ca="1">IFERROR(IF(Y713=0,0,VLOOKUP(SUBSTITUTE(VLOOKUP(Y713,#REF!,MATCH("strItemName",#REF!,0),FALSE),"SUI_",""),#REF!,2,FALSE)),"ERROR")</f>
        <v>ERROR</v>
      </c>
      <c r="AA713" s="22">
        <f t="shared" ca="1" si="34"/>
        <v>243001</v>
      </c>
      <c r="AB713" s="134" t="str">
        <f ca="1">IFERROR(IF(AA713=0,0,VLOOKUP(SUBSTITUTE(VLOOKUP(AA713,#REF!,MATCH("strItemName",#REF!,0),FALSE),"SUI_",""),#REF!,2,FALSE)),"ERROR")</f>
        <v>ERROR</v>
      </c>
      <c r="AC713" s="22">
        <f t="shared" ca="1" si="34"/>
        <v>243001</v>
      </c>
      <c r="AD713" s="134" t="str">
        <f ca="1">IFERROR(IF(AC713=0,0,VLOOKUP(SUBSTITUTE(VLOOKUP(AC713,#REF!,MATCH("strItemName",#REF!,0),FALSE),"SUI_",""),#REF!,2,FALSE)),"ERROR")</f>
        <v>ERROR</v>
      </c>
      <c r="AE713" s="22">
        <f t="shared" ca="1" si="34"/>
        <v>243001</v>
      </c>
      <c r="AF713" s="134" t="str">
        <f ca="1">IFERROR(IF(AE713=0,0,VLOOKUP(SUBSTITUTE(VLOOKUP(AE713,#REF!,MATCH("strItemName",#REF!,0),FALSE),"SUI_",""),#REF!,2,FALSE)),"ERROR")</f>
        <v>ERROR</v>
      </c>
      <c r="AG713" s="88">
        <v>0</v>
      </c>
      <c r="AH713" s="134">
        <f>IFERROR(IF(AG713=0,0,VLOOKUP(SUBSTITUTE(VLOOKUP(AG713,#REF!,MATCH("strItemName",#REF!,0),FALSE),"SUI_",""),#REF!,2,FALSE)),"ERROR")</f>
        <v>0</v>
      </c>
      <c r="AI713" s="22">
        <f ca="1">IFERROR(IFERROR(VLOOKUP($B713,INDIRECT(VLOOKUP($E713,보상!$S:$AA,2,FALSE)),MATCH(AI$6,INDIRECT(VLOOKUP($E713,보상!$S:$AA,3,FALSE)),0),FALSE),VLOOKUP($B713,INDIRECT(VLOOKUP($E713&amp;"_U",보상!$S:$AA,2,FALSE)),MATCH(AI$6,INDIRECT(VLOOKUP($E713&amp;"_U",보상!$S:$AA,3,FALSE)),0),FALSE)),"ERROR")</f>
        <v>1</v>
      </c>
      <c r="AJ713" s="22">
        <v>0</v>
      </c>
      <c r="AK713" s="22">
        <v>0</v>
      </c>
      <c r="AL713" s="22">
        <v>0</v>
      </c>
      <c r="AM713" s="22" t="b">
        <v>0</v>
      </c>
      <c r="AN713" s="22">
        <v>0</v>
      </c>
      <c r="AO713" s="22">
        <v>0</v>
      </c>
    </row>
    <row r="714" spans="2:41" ht="16.5" customHeight="1" x14ac:dyDescent="0.3">
      <c r="B714" s="153">
        <f t="shared" si="33"/>
        <v>1102403</v>
      </c>
      <c r="C714" s="22">
        <v>1102403</v>
      </c>
      <c r="D714" s="156" t="str">
        <f ca="1">IFERROR(IFERROR(VLOOKUP($B714,INDIRECT(VLOOKUP($E714,보상!$S:$AA,2,FALSE)),MATCH(D$6,INDIRECT(VLOOKUP($E714,보상!$S:$AA,3,FALSE)),0),FALSE),VLOOKUP($B714,INDIRECT(VLOOKUP($E714&amp;"_U",보상!$S:$AA,2,FALSE)),MATCH(D$6,INDIRECT(VLOOKUP($E714&amp;"_U",보상!$S:$AA,3,FALSE)),0),FALSE)),"ERROR")</f>
        <v>살아남은 사람들</v>
      </c>
      <c r="E714" s="22" t="s">
        <v>384</v>
      </c>
      <c r="F714" s="22">
        <f>COUNTIF($C$8:$C714,$C714)</f>
        <v>1</v>
      </c>
      <c r="G714" s="22" t="b">
        <v>0</v>
      </c>
      <c r="H714" s="22">
        <v>0</v>
      </c>
      <c r="I714" s="129">
        <f>IFERROR(IF(H714=0,0,VLOOKUP(VLOOKUP(H714,#REF!,MATCH("strMailTitleID",#REF!,0),FALSE),#REF!,2,FALSE)),"ERROR")</f>
        <v>0</v>
      </c>
      <c r="J714" s="176">
        <v>0</v>
      </c>
      <c r="K714" s="129">
        <f>IFERROR(IF(J714=0,0,VLOOKUP(VLOOKUP(J714,#REF!,MATCH("strMailTitleID",#REF!,0),FALSE),#REF!,2,FALSE)),"ERROR")</f>
        <v>0</v>
      </c>
      <c r="L714" s="22">
        <f ca="1">IFERROR(IFERROR(VLOOKUP($B714,INDIRECT(VLOOKUP($E714,보상!$S:$AA,2,FALSE)),MATCH(L$6,INDIRECT(VLOOKUP($E714,보상!$S:$AA,3,FALSE)),0),FALSE),VLOOKUP($B714,INDIRECT(VLOOKUP($E714&amp;"_U",보상!$S:$AA,2,FALSE)),MATCH(L$6,INDIRECT(VLOOKUP($E714&amp;"_U",보상!$S:$AA,3,FALSE)),0),FALSE)),"ERROR")</f>
        <v>1147900</v>
      </c>
      <c r="M714" s="22">
        <v>0</v>
      </c>
      <c r="N714" s="22">
        <v>0</v>
      </c>
      <c r="O714" s="22">
        <v>0</v>
      </c>
      <c r="P714" s="22" t="str">
        <f ca="1">IFERROR(IFERROR(VLOOKUP($B714,INDIRECT(VLOOKUP($E714,보상!$S:$AA,2,FALSE)),MATCH(P$6,INDIRECT(VLOOKUP($E714,보상!$S:$AA,3,FALSE)),0),FALSE),VLOOKUP($B714,INDIRECT(VLOOKUP($E714&amp;"_U",보상!$S:$AA,2,FALSE)),MATCH(P$6,INDIRECT(VLOOKUP($E714&amp;"_U",보상!$S:$AA,3,FALSE)),0),FALSE)),"ERROR")</f>
        <v>Gold</v>
      </c>
      <c r="Q714" s="22">
        <f ca="1">IFERROR(IFERROR(VLOOKUP($B714,INDIRECT(VLOOKUP($E714,보상!$S:$AA,2,FALSE)),MATCH(Q$6,INDIRECT(VLOOKUP($E714,보상!$S:$AA,3,FALSE)),0),FALSE),VLOOKUP($B714,INDIRECT(VLOOKUP($E714&amp;"_U",보상!$S:$AA,2,FALSE)),MATCH(Q$6,INDIRECT(VLOOKUP($E714&amp;"_U",보상!$S:$AA,3,FALSE)),0),FALSE)),"ERROR")</f>
        <v>57470</v>
      </c>
      <c r="R714" s="22" t="b">
        <v>0</v>
      </c>
      <c r="S714" s="22" t="b">
        <v>0</v>
      </c>
      <c r="T714" s="22">
        <f ca="1">IFERROR(IF(W714=0,0,VLOOKUP(W714,보상!$D:$K,6,FALSE)),"-")</f>
        <v>0</v>
      </c>
      <c r="U714" s="22">
        <f ca="1">IFERROR(IF(W714=0,0,VLOOKUP(W714,보상!$D:$K,7,FALSE)),"-")</f>
        <v>0</v>
      </c>
      <c r="V714" s="22">
        <f ca="1">IFERROR(IF(W714=0,0,VLOOKUP(W714,보상!$D:$K,8,FALSE)),"-")</f>
        <v>0</v>
      </c>
      <c r="W714" s="22">
        <f ca="1">IFERROR(IFERROR(VLOOKUP($B714,INDIRECT(VLOOKUP($E714,보상!$S:$AA,2,FALSE)),MATCH(W$6,INDIRECT(VLOOKUP($E714,보상!$S:$AA,3,FALSE)),0),FALSE),VLOOKUP($B714,INDIRECT(VLOOKUP($E714&amp;"_U",보상!$S:$AA,2,FALSE)),MATCH(W$6,INDIRECT(VLOOKUP($E714&amp;"_U",보상!$S:$AA,3,FALSE)),0),FALSE)),"ERROR")</f>
        <v>4013010</v>
      </c>
      <c r="X714" s="134" t="str">
        <f ca="1">IFERROR(IF(W714=0,0,VLOOKUP(SUBSTITUTE(VLOOKUP(W714,#REF!,MATCH("strItemName",#REF!,0),FALSE),"SUI_",""),#REF!,2,FALSE)),"ERROR")</f>
        <v>ERROR</v>
      </c>
      <c r="Y714" s="22">
        <f t="shared" ca="1" si="34"/>
        <v>4013010</v>
      </c>
      <c r="Z714" s="134" t="str">
        <f ca="1">IFERROR(IF(Y714=0,0,VLOOKUP(SUBSTITUTE(VLOOKUP(Y714,#REF!,MATCH("strItemName",#REF!,0),FALSE),"SUI_",""),#REF!,2,FALSE)),"ERROR")</f>
        <v>ERROR</v>
      </c>
      <c r="AA714" s="22">
        <f t="shared" ca="1" si="34"/>
        <v>4013010</v>
      </c>
      <c r="AB714" s="134" t="str">
        <f ca="1">IFERROR(IF(AA714=0,0,VLOOKUP(SUBSTITUTE(VLOOKUP(AA714,#REF!,MATCH("strItemName",#REF!,0),FALSE),"SUI_",""),#REF!,2,FALSE)),"ERROR")</f>
        <v>ERROR</v>
      </c>
      <c r="AC714" s="22">
        <f t="shared" ca="1" si="34"/>
        <v>4013010</v>
      </c>
      <c r="AD714" s="134" t="str">
        <f ca="1">IFERROR(IF(AC714=0,0,VLOOKUP(SUBSTITUTE(VLOOKUP(AC714,#REF!,MATCH("strItemName",#REF!,0),FALSE),"SUI_",""),#REF!,2,FALSE)),"ERROR")</f>
        <v>ERROR</v>
      </c>
      <c r="AE714" s="22">
        <f t="shared" ca="1" si="34"/>
        <v>4013010</v>
      </c>
      <c r="AF714" s="134" t="str">
        <f ca="1">IFERROR(IF(AE714=0,0,VLOOKUP(SUBSTITUTE(VLOOKUP(AE714,#REF!,MATCH("strItemName",#REF!,0),FALSE),"SUI_",""),#REF!,2,FALSE)),"ERROR")</f>
        <v>ERROR</v>
      </c>
      <c r="AG714" s="88">
        <v>0</v>
      </c>
      <c r="AH714" s="134">
        <f>IFERROR(IF(AG714=0,0,VLOOKUP(SUBSTITUTE(VLOOKUP(AG714,#REF!,MATCH("strItemName",#REF!,0),FALSE),"SUI_",""),#REF!,2,FALSE)),"ERROR")</f>
        <v>0</v>
      </c>
      <c r="AI714" s="22">
        <f ca="1">IFERROR(IFERROR(VLOOKUP($B714,INDIRECT(VLOOKUP($E714,보상!$S:$AA,2,FALSE)),MATCH(AI$6,INDIRECT(VLOOKUP($E714,보상!$S:$AA,3,FALSE)),0),FALSE),VLOOKUP($B714,INDIRECT(VLOOKUP($E714&amp;"_U",보상!$S:$AA,2,FALSE)),MATCH(AI$6,INDIRECT(VLOOKUP($E714&amp;"_U",보상!$S:$AA,3,FALSE)),0),FALSE)),"ERROR")</f>
        <v>1</v>
      </c>
      <c r="AJ714" s="22">
        <v>0</v>
      </c>
      <c r="AK714" s="22">
        <v>0</v>
      </c>
      <c r="AL714" s="22">
        <v>0</v>
      </c>
      <c r="AM714" s="22" t="b">
        <v>0</v>
      </c>
      <c r="AN714" s="22">
        <v>0</v>
      </c>
      <c r="AO714" s="22">
        <v>0</v>
      </c>
    </row>
    <row r="715" spans="2:41" ht="16.5" customHeight="1" x14ac:dyDescent="0.3">
      <c r="B715" s="153">
        <f t="shared" si="33"/>
        <v>1102503</v>
      </c>
      <c r="C715" s="22">
        <v>1102503</v>
      </c>
      <c r="D715" s="156" t="str">
        <f ca="1">IFERROR(IFERROR(VLOOKUP($B715,INDIRECT(VLOOKUP($E715,보상!$S:$AA,2,FALSE)),MATCH(D$6,INDIRECT(VLOOKUP($E715,보상!$S:$AA,3,FALSE)),0),FALSE),VLOOKUP($B715,INDIRECT(VLOOKUP($E715&amp;"_U",보상!$S:$AA,2,FALSE)),MATCH(D$6,INDIRECT(VLOOKUP($E715&amp;"_U",보상!$S:$AA,3,FALSE)),0),FALSE)),"ERROR")</f>
        <v>붉은 신호탄</v>
      </c>
      <c r="E715" s="22" t="s">
        <v>384</v>
      </c>
      <c r="F715" s="22">
        <f>COUNTIF($C$8:$C715,$C715)</f>
        <v>1</v>
      </c>
      <c r="G715" s="22" t="b">
        <v>0</v>
      </c>
      <c r="H715" s="22">
        <v>0</v>
      </c>
      <c r="I715" s="129">
        <f>IFERROR(IF(H715=0,0,VLOOKUP(VLOOKUP(H715,#REF!,MATCH("strMailTitleID",#REF!,0),FALSE),#REF!,2,FALSE)),"ERROR")</f>
        <v>0</v>
      </c>
      <c r="J715" s="176">
        <v>0</v>
      </c>
      <c r="K715" s="129">
        <f>IFERROR(IF(J715=0,0,VLOOKUP(VLOOKUP(J715,#REF!,MATCH("strMailTitleID",#REF!,0),FALSE),#REF!,2,FALSE)),"ERROR")</f>
        <v>0</v>
      </c>
      <c r="L715" s="22">
        <f ca="1">IFERROR(IFERROR(VLOOKUP($B715,INDIRECT(VLOOKUP($E715,보상!$S:$AA,2,FALSE)),MATCH(L$6,INDIRECT(VLOOKUP($E715,보상!$S:$AA,3,FALSE)),0),FALSE),VLOOKUP($B715,INDIRECT(VLOOKUP($E715&amp;"_U",보상!$S:$AA,2,FALSE)),MATCH(L$6,INDIRECT(VLOOKUP($E715&amp;"_U",보상!$S:$AA,3,FALSE)),0),FALSE)),"ERROR")</f>
        <v>1339220</v>
      </c>
      <c r="M715" s="22">
        <v>0</v>
      </c>
      <c r="N715" s="22">
        <v>0</v>
      </c>
      <c r="O715" s="22">
        <v>0</v>
      </c>
      <c r="P715" s="22" t="str">
        <f ca="1">IFERROR(IFERROR(VLOOKUP($B715,INDIRECT(VLOOKUP($E715,보상!$S:$AA,2,FALSE)),MATCH(P$6,INDIRECT(VLOOKUP($E715,보상!$S:$AA,3,FALSE)),0),FALSE),VLOOKUP($B715,INDIRECT(VLOOKUP($E715&amp;"_U",보상!$S:$AA,2,FALSE)),MATCH(P$6,INDIRECT(VLOOKUP($E715&amp;"_U",보상!$S:$AA,3,FALSE)),0),FALSE)),"ERROR")</f>
        <v>Gold</v>
      </c>
      <c r="Q715" s="22">
        <f ca="1">IFERROR(IFERROR(VLOOKUP($B715,INDIRECT(VLOOKUP($E715,보상!$S:$AA,2,FALSE)),MATCH(Q$6,INDIRECT(VLOOKUP($E715,보상!$S:$AA,3,FALSE)),0),FALSE),VLOOKUP($B715,INDIRECT(VLOOKUP($E715&amp;"_U",보상!$S:$AA,2,FALSE)),MATCH(Q$6,INDIRECT(VLOOKUP($E715&amp;"_U",보상!$S:$AA,3,FALSE)),0),FALSE)),"ERROR")</f>
        <v>57470</v>
      </c>
      <c r="R715" s="22" t="b">
        <v>0</v>
      </c>
      <c r="S715" s="22" t="b">
        <v>0</v>
      </c>
      <c r="T715" s="22">
        <f ca="1">IFERROR(IF(W715=0,0,VLOOKUP(W715,보상!$D:$K,6,FALSE)),"-")</f>
        <v>0</v>
      </c>
      <c r="U715" s="22">
        <f ca="1">IFERROR(IF(W715=0,0,VLOOKUP(W715,보상!$D:$K,7,FALSE)),"-")</f>
        <v>0</v>
      </c>
      <c r="V715" s="22">
        <f ca="1">IFERROR(IF(W715=0,0,VLOOKUP(W715,보상!$D:$K,8,FALSE)),"-")</f>
        <v>0</v>
      </c>
      <c r="W715" s="22">
        <f ca="1">IFERROR(IFERROR(VLOOKUP($B715,INDIRECT(VLOOKUP($E715,보상!$S:$AA,2,FALSE)),MATCH(W$6,INDIRECT(VLOOKUP($E715,보상!$S:$AA,3,FALSE)),0),FALSE),VLOOKUP($B715,INDIRECT(VLOOKUP($E715&amp;"_U",보상!$S:$AA,2,FALSE)),MATCH(W$6,INDIRECT(VLOOKUP($E715&amp;"_U",보상!$S:$AA,3,FALSE)),0),FALSE)),"ERROR")</f>
        <v>4003031</v>
      </c>
      <c r="X715" s="134" t="str">
        <f ca="1">IFERROR(IF(W715=0,0,VLOOKUP(SUBSTITUTE(VLOOKUP(W715,#REF!,MATCH("strItemName",#REF!,0),FALSE),"SUI_",""),#REF!,2,FALSE)),"ERROR")</f>
        <v>ERROR</v>
      </c>
      <c r="Y715" s="22">
        <f t="shared" ca="1" si="34"/>
        <v>4003031</v>
      </c>
      <c r="Z715" s="134" t="str">
        <f ca="1">IFERROR(IF(Y715=0,0,VLOOKUP(SUBSTITUTE(VLOOKUP(Y715,#REF!,MATCH("strItemName",#REF!,0),FALSE),"SUI_",""),#REF!,2,FALSE)),"ERROR")</f>
        <v>ERROR</v>
      </c>
      <c r="AA715" s="22">
        <f t="shared" ca="1" si="34"/>
        <v>4003031</v>
      </c>
      <c r="AB715" s="134" t="str">
        <f ca="1">IFERROR(IF(AA715=0,0,VLOOKUP(SUBSTITUTE(VLOOKUP(AA715,#REF!,MATCH("strItemName",#REF!,0),FALSE),"SUI_",""),#REF!,2,FALSE)),"ERROR")</f>
        <v>ERROR</v>
      </c>
      <c r="AC715" s="22">
        <f t="shared" ca="1" si="34"/>
        <v>4003031</v>
      </c>
      <c r="AD715" s="134" t="str">
        <f ca="1">IFERROR(IF(AC715=0,0,VLOOKUP(SUBSTITUTE(VLOOKUP(AC715,#REF!,MATCH("strItemName",#REF!,0),FALSE),"SUI_",""),#REF!,2,FALSE)),"ERROR")</f>
        <v>ERROR</v>
      </c>
      <c r="AE715" s="22">
        <f t="shared" ca="1" si="34"/>
        <v>4003031</v>
      </c>
      <c r="AF715" s="134" t="str">
        <f ca="1">IFERROR(IF(AE715=0,0,VLOOKUP(SUBSTITUTE(VLOOKUP(AE715,#REF!,MATCH("strItemName",#REF!,0),FALSE),"SUI_",""),#REF!,2,FALSE)),"ERROR")</f>
        <v>ERROR</v>
      </c>
      <c r="AG715" s="88">
        <v>0</v>
      </c>
      <c r="AH715" s="134">
        <f>IFERROR(IF(AG715=0,0,VLOOKUP(SUBSTITUTE(VLOOKUP(AG715,#REF!,MATCH("strItemName",#REF!,0),FALSE),"SUI_",""),#REF!,2,FALSE)),"ERROR")</f>
        <v>0</v>
      </c>
      <c r="AI715" s="22">
        <f ca="1">IFERROR(IFERROR(VLOOKUP($B715,INDIRECT(VLOOKUP($E715,보상!$S:$AA,2,FALSE)),MATCH(AI$6,INDIRECT(VLOOKUP($E715,보상!$S:$AA,3,FALSE)),0),FALSE),VLOOKUP($B715,INDIRECT(VLOOKUP($E715&amp;"_U",보상!$S:$AA,2,FALSE)),MATCH(AI$6,INDIRECT(VLOOKUP($E715&amp;"_U",보상!$S:$AA,3,FALSE)),0),FALSE)),"ERROR")</f>
        <v>1</v>
      </c>
      <c r="AJ715" s="22">
        <v>0</v>
      </c>
      <c r="AK715" s="22">
        <v>0</v>
      </c>
      <c r="AL715" s="22">
        <v>0</v>
      </c>
      <c r="AM715" s="22" t="b">
        <v>0</v>
      </c>
      <c r="AN715" s="22">
        <v>0</v>
      </c>
      <c r="AO715" s="22">
        <v>0</v>
      </c>
    </row>
    <row r="716" spans="2:41" ht="16.5" customHeight="1" x14ac:dyDescent="0.3">
      <c r="B716" s="153">
        <f t="shared" si="33"/>
        <v>1102603</v>
      </c>
      <c r="C716" s="22">
        <v>1102603</v>
      </c>
      <c r="D716" s="156" t="str">
        <f ca="1">IFERROR(IFERROR(VLOOKUP($B716,INDIRECT(VLOOKUP($E716,보상!$S:$AA,2,FALSE)),MATCH(D$6,INDIRECT(VLOOKUP($E716,보상!$S:$AA,3,FALSE)),0),FALSE),VLOOKUP($B716,INDIRECT(VLOOKUP($E716&amp;"_U",보상!$S:$AA,2,FALSE)),MATCH(D$6,INDIRECT(VLOOKUP($E716&amp;"_U",보상!$S:$AA,3,FALSE)),0),FALSE)),"ERROR")</f>
        <v>방치된 아이</v>
      </c>
      <c r="E716" s="22" t="s">
        <v>384</v>
      </c>
      <c r="F716" s="22">
        <f>COUNTIF($C$8:$C716,$C716)</f>
        <v>1</v>
      </c>
      <c r="G716" s="22" t="b">
        <v>0</v>
      </c>
      <c r="H716" s="22">
        <v>0</v>
      </c>
      <c r="I716" s="129">
        <f>IFERROR(IF(H716=0,0,VLOOKUP(VLOOKUP(H716,#REF!,MATCH("strMailTitleID",#REF!,0),FALSE),#REF!,2,FALSE)),"ERROR")</f>
        <v>0</v>
      </c>
      <c r="J716" s="176">
        <v>0</v>
      </c>
      <c r="K716" s="129">
        <f>IFERROR(IF(J716=0,0,VLOOKUP(VLOOKUP(J716,#REF!,MATCH("strMailTitleID",#REF!,0),FALSE),#REF!,2,FALSE)),"ERROR")</f>
        <v>0</v>
      </c>
      <c r="L716" s="22">
        <f ca="1">IFERROR(IFERROR(VLOOKUP($B716,INDIRECT(VLOOKUP($E716,보상!$S:$AA,2,FALSE)),MATCH(L$6,INDIRECT(VLOOKUP($E716,보상!$S:$AA,3,FALSE)),0),FALSE),VLOOKUP($B716,INDIRECT(VLOOKUP($E716&amp;"_U",보상!$S:$AA,2,FALSE)),MATCH(L$6,INDIRECT(VLOOKUP($E716&amp;"_U",보상!$S:$AA,3,FALSE)),0),FALSE)),"ERROR")</f>
        <v>1147900</v>
      </c>
      <c r="M716" s="22">
        <v>0</v>
      </c>
      <c r="N716" s="22">
        <v>0</v>
      </c>
      <c r="O716" s="22">
        <v>0</v>
      </c>
      <c r="P716" s="22" t="str">
        <f ca="1">IFERROR(IFERROR(VLOOKUP($B716,INDIRECT(VLOOKUP($E716,보상!$S:$AA,2,FALSE)),MATCH(P$6,INDIRECT(VLOOKUP($E716,보상!$S:$AA,3,FALSE)),0),FALSE),VLOOKUP($B716,INDIRECT(VLOOKUP($E716&amp;"_U",보상!$S:$AA,2,FALSE)),MATCH(P$6,INDIRECT(VLOOKUP($E716&amp;"_U",보상!$S:$AA,3,FALSE)),0),FALSE)),"ERROR")</f>
        <v>Gold</v>
      </c>
      <c r="Q716" s="22">
        <f ca="1">IFERROR(IFERROR(VLOOKUP($B716,INDIRECT(VLOOKUP($E716,보상!$S:$AA,2,FALSE)),MATCH(Q$6,INDIRECT(VLOOKUP($E716,보상!$S:$AA,3,FALSE)),0),FALSE),VLOOKUP($B716,INDIRECT(VLOOKUP($E716&amp;"_U",보상!$S:$AA,2,FALSE)),MATCH(Q$6,INDIRECT(VLOOKUP($E716&amp;"_U",보상!$S:$AA,3,FALSE)),0),FALSE)),"ERROR")</f>
        <v>57470</v>
      </c>
      <c r="R716" s="22" t="b">
        <v>0</v>
      </c>
      <c r="S716" s="22" t="b">
        <v>0</v>
      </c>
      <c r="T716" s="22">
        <f ca="1">IFERROR(IF(W716=0,0,VLOOKUP(W716,보상!$D:$K,6,FALSE)),"-")</f>
        <v>0</v>
      </c>
      <c r="U716" s="22">
        <f ca="1">IFERROR(IF(W716=0,0,VLOOKUP(W716,보상!$D:$K,7,FALSE)),"-")</f>
        <v>0</v>
      </c>
      <c r="V716" s="22">
        <f ca="1">IFERROR(IF(W716=0,0,VLOOKUP(W716,보상!$D:$K,8,FALSE)),"-")</f>
        <v>0</v>
      </c>
      <c r="W716" s="22">
        <f ca="1">IFERROR(IFERROR(VLOOKUP($B716,INDIRECT(VLOOKUP($E716,보상!$S:$AA,2,FALSE)),MATCH(W$6,INDIRECT(VLOOKUP($E716,보상!$S:$AA,3,FALSE)),0),FALSE),VLOOKUP($B716,INDIRECT(VLOOKUP($E716&amp;"_U",보상!$S:$AA,2,FALSE)),MATCH(W$6,INDIRECT(VLOOKUP($E716&amp;"_U",보상!$S:$AA,3,FALSE)),0),FALSE)),"ERROR")</f>
        <v>4013010</v>
      </c>
      <c r="X716" s="134" t="str">
        <f ca="1">IFERROR(IF(W716=0,0,VLOOKUP(SUBSTITUTE(VLOOKUP(W716,#REF!,MATCH("strItemName",#REF!,0),FALSE),"SUI_",""),#REF!,2,FALSE)),"ERROR")</f>
        <v>ERROR</v>
      </c>
      <c r="Y716" s="22">
        <f t="shared" ca="1" si="34"/>
        <v>4013010</v>
      </c>
      <c r="Z716" s="134" t="str">
        <f ca="1">IFERROR(IF(Y716=0,0,VLOOKUP(SUBSTITUTE(VLOOKUP(Y716,#REF!,MATCH("strItemName",#REF!,0),FALSE),"SUI_",""),#REF!,2,FALSE)),"ERROR")</f>
        <v>ERROR</v>
      </c>
      <c r="AA716" s="22">
        <f t="shared" ca="1" si="34"/>
        <v>4013010</v>
      </c>
      <c r="AB716" s="134" t="str">
        <f ca="1">IFERROR(IF(AA716=0,0,VLOOKUP(SUBSTITUTE(VLOOKUP(AA716,#REF!,MATCH("strItemName",#REF!,0),FALSE),"SUI_",""),#REF!,2,FALSE)),"ERROR")</f>
        <v>ERROR</v>
      </c>
      <c r="AC716" s="22">
        <f t="shared" ca="1" si="34"/>
        <v>4013010</v>
      </c>
      <c r="AD716" s="134" t="str">
        <f ca="1">IFERROR(IF(AC716=0,0,VLOOKUP(SUBSTITUTE(VLOOKUP(AC716,#REF!,MATCH("strItemName",#REF!,0),FALSE),"SUI_",""),#REF!,2,FALSE)),"ERROR")</f>
        <v>ERROR</v>
      </c>
      <c r="AE716" s="22">
        <f t="shared" ca="1" si="34"/>
        <v>4013010</v>
      </c>
      <c r="AF716" s="134" t="str">
        <f ca="1">IFERROR(IF(AE716=0,0,VLOOKUP(SUBSTITUTE(VLOOKUP(AE716,#REF!,MATCH("strItemName",#REF!,0),FALSE),"SUI_",""),#REF!,2,FALSE)),"ERROR")</f>
        <v>ERROR</v>
      </c>
      <c r="AG716" s="88">
        <v>0</v>
      </c>
      <c r="AH716" s="134">
        <f>IFERROR(IF(AG716=0,0,VLOOKUP(SUBSTITUTE(VLOOKUP(AG716,#REF!,MATCH("strItemName",#REF!,0),FALSE),"SUI_",""),#REF!,2,FALSE)),"ERROR")</f>
        <v>0</v>
      </c>
      <c r="AI716" s="22">
        <f ca="1">IFERROR(IFERROR(VLOOKUP($B716,INDIRECT(VLOOKUP($E716,보상!$S:$AA,2,FALSE)),MATCH(AI$6,INDIRECT(VLOOKUP($E716,보상!$S:$AA,3,FALSE)),0),FALSE),VLOOKUP($B716,INDIRECT(VLOOKUP($E716&amp;"_U",보상!$S:$AA,2,FALSE)),MATCH(AI$6,INDIRECT(VLOOKUP($E716&amp;"_U",보상!$S:$AA,3,FALSE)),0),FALSE)),"ERROR")</f>
        <v>1</v>
      </c>
      <c r="AJ716" s="22">
        <v>0</v>
      </c>
      <c r="AK716" s="22">
        <v>0</v>
      </c>
      <c r="AL716" s="22">
        <v>0</v>
      </c>
      <c r="AM716" s="22" t="b">
        <v>0</v>
      </c>
      <c r="AN716" s="22">
        <v>0</v>
      </c>
      <c r="AO716" s="22">
        <v>0</v>
      </c>
    </row>
    <row r="717" spans="2:41" ht="16.5" customHeight="1" x14ac:dyDescent="0.3">
      <c r="B717" s="153">
        <f t="shared" si="33"/>
        <v>1102703</v>
      </c>
      <c r="C717" s="22">
        <v>1102703</v>
      </c>
      <c r="D717" s="156" t="str">
        <f ca="1">IFERROR(IFERROR(VLOOKUP($B717,INDIRECT(VLOOKUP($E717,보상!$S:$AA,2,FALSE)),MATCH(D$6,INDIRECT(VLOOKUP($E717,보상!$S:$AA,3,FALSE)),0),FALSE),VLOOKUP($B717,INDIRECT(VLOOKUP($E717&amp;"_U",보상!$S:$AA,2,FALSE)),MATCH(D$6,INDIRECT(VLOOKUP($E717&amp;"_U",보상!$S:$AA,3,FALSE)),0),FALSE)),"ERROR")</f>
        <v>안전을 위한 선택</v>
      </c>
      <c r="E717" s="22" t="s">
        <v>384</v>
      </c>
      <c r="F717" s="22">
        <f>COUNTIF($C$8:$C717,$C717)</f>
        <v>1</v>
      </c>
      <c r="G717" s="22" t="b">
        <v>0</v>
      </c>
      <c r="H717" s="22">
        <v>0</v>
      </c>
      <c r="I717" s="129">
        <f>IFERROR(IF(H717=0,0,VLOOKUP(VLOOKUP(H717,#REF!,MATCH("strMailTitleID",#REF!,0),FALSE),#REF!,2,FALSE)),"ERROR")</f>
        <v>0</v>
      </c>
      <c r="J717" s="176">
        <v>0</v>
      </c>
      <c r="K717" s="129">
        <f>IFERROR(IF(J717=0,0,VLOOKUP(VLOOKUP(J717,#REF!,MATCH("strMailTitleID",#REF!,0),FALSE),#REF!,2,FALSE)),"ERROR")</f>
        <v>0</v>
      </c>
      <c r="L717" s="22">
        <f ca="1">IFERROR(IFERROR(VLOOKUP($B717,INDIRECT(VLOOKUP($E717,보상!$S:$AA,2,FALSE)),MATCH(L$6,INDIRECT(VLOOKUP($E717,보상!$S:$AA,3,FALSE)),0),FALSE),VLOOKUP($B717,INDIRECT(VLOOKUP($E717&amp;"_U",보상!$S:$AA,2,FALSE)),MATCH(L$6,INDIRECT(VLOOKUP($E717&amp;"_U",보상!$S:$AA,3,FALSE)),0),FALSE)),"ERROR")</f>
        <v>1339220</v>
      </c>
      <c r="M717" s="22">
        <v>0</v>
      </c>
      <c r="N717" s="22">
        <v>0</v>
      </c>
      <c r="O717" s="22">
        <v>0</v>
      </c>
      <c r="P717" s="22" t="str">
        <f ca="1">IFERROR(IFERROR(VLOOKUP($B717,INDIRECT(VLOOKUP($E717,보상!$S:$AA,2,FALSE)),MATCH(P$6,INDIRECT(VLOOKUP($E717,보상!$S:$AA,3,FALSE)),0),FALSE),VLOOKUP($B717,INDIRECT(VLOOKUP($E717&amp;"_U",보상!$S:$AA,2,FALSE)),MATCH(P$6,INDIRECT(VLOOKUP($E717&amp;"_U",보상!$S:$AA,3,FALSE)),0),FALSE)),"ERROR")</f>
        <v>Gold</v>
      </c>
      <c r="Q717" s="22">
        <f ca="1">IFERROR(IFERROR(VLOOKUP($B717,INDIRECT(VLOOKUP($E717,보상!$S:$AA,2,FALSE)),MATCH(Q$6,INDIRECT(VLOOKUP($E717,보상!$S:$AA,3,FALSE)),0),FALSE),VLOOKUP($B717,INDIRECT(VLOOKUP($E717&amp;"_U",보상!$S:$AA,2,FALSE)),MATCH(Q$6,INDIRECT(VLOOKUP($E717&amp;"_U",보상!$S:$AA,3,FALSE)),0),FALSE)),"ERROR")</f>
        <v>57470</v>
      </c>
      <c r="R717" s="22" t="b">
        <v>0</v>
      </c>
      <c r="S717" s="22" t="b">
        <v>0</v>
      </c>
      <c r="T717" s="22">
        <f ca="1">IFERROR(IF(W717=0,0,VLOOKUP(W717,보상!$D:$K,6,FALSE)),"-")</f>
        <v>0</v>
      </c>
      <c r="U717" s="22">
        <f ca="1">IFERROR(IF(W717=0,0,VLOOKUP(W717,보상!$D:$K,7,FALSE)),"-")</f>
        <v>0</v>
      </c>
      <c r="V717" s="22">
        <f ca="1">IFERROR(IF(W717=0,0,VLOOKUP(W717,보상!$D:$K,8,FALSE)),"-")</f>
        <v>0</v>
      </c>
      <c r="W717" s="22">
        <f ca="1">IFERROR(IFERROR(VLOOKUP($B717,INDIRECT(VLOOKUP($E717,보상!$S:$AA,2,FALSE)),MATCH(W$6,INDIRECT(VLOOKUP($E717,보상!$S:$AA,3,FALSE)),0),FALSE),VLOOKUP($B717,INDIRECT(VLOOKUP($E717&amp;"_U",보상!$S:$AA,2,FALSE)),MATCH(W$6,INDIRECT(VLOOKUP($E717&amp;"_U",보상!$S:$AA,3,FALSE)),0),FALSE)),"ERROR")</f>
        <v>4003031</v>
      </c>
      <c r="X717" s="134" t="str">
        <f ca="1">IFERROR(IF(W717=0,0,VLOOKUP(SUBSTITUTE(VLOOKUP(W717,#REF!,MATCH("strItemName",#REF!,0),FALSE),"SUI_",""),#REF!,2,FALSE)),"ERROR")</f>
        <v>ERROR</v>
      </c>
      <c r="Y717" s="22">
        <f t="shared" ca="1" si="34"/>
        <v>4003031</v>
      </c>
      <c r="Z717" s="134" t="str">
        <f ca="1">IFERROR(IF(Y717=0,0,VLOOKUP(SUBSTITUTE(VLOOKUP(Y717,#REF!,MATCH("strItemName",#REF!,0),FALSE),"SUI_",""),#REF!,2,FALSE)),"ERROR")</f>
        <v>ERROR</v>
      </c>
      <c r="AA717" s="22">
        <f t="shared" ca="1" si="34"/>
        <v>4003031</v>
      </c>
      <c r="AB717" s="134" t="str">
        <f ca="1">IFERROR(IF(AA717=0,0,VLOOKUP(SUBSTITUTE(VLOOKUP(AA717,#REF!,MATCH("strItemName",#REF!,0),FALSE),"SUI_",""),#REF!,2,FALSE)),"ERROR")</f>
        <v>ERROR</v>
      </c>
      <c r="AC717" s="22">
        <f t="shared" ca="1" si="34"/>
        <v>4003031</v>
      </c>
      <c r="AD717" s="134" t="str">
        <f ca="1">IFERROR(IF(AC717=0,0,VLOOKUP(SUBSTITUTE(VLOOKUP(AC717,#REF!,MATCH("strItemName",#REF!,0),FALSE),"SUI_",""),#REF!,2,FALSE)),"ERROR")</f>
        <v>ERROR</v>
      </c>
      <c r="AE717" s="22">
        <f t="shared" ref="AE717" ca="1" si="35">IF(AC717=0,0,IF(OR(INT(AC717/10000)=15,INT(AC717/10000)=24,INT(AC717/10000)=35),AC717,IF(AC717&gt;300000,AC717,IF(AC717&lt;200000,AC717+10100,AC717+100))))</f>
        <v>4003031</v>
      </c>
      <c r="AF717" s="134" t="str">
        <f ca="1">IFERROR(IF(AE717=0,0,VLOOKUP(SUBSTITUTE(VLOOKUP(AE717,#REF!,MATCH("strItemName",#REF!,0),FALSE),"SUI_",""),#REF!,2,FALSE)),"ERROR")</f>
        <v>ERROR</v>
      </c>
      <c r="AG717" s="88">
        <v>0</v>
      </c>
      <c r="AH717" s="134">
        <f>IFERROR(IF(AG717=0,0,VLOOKUP(SUBSTITUTE(VLOOKUP(AG717,#REF!,MATCH("strItemName",#REF!,0),FALSE),"SUI_",""),#REF!,2,FALSE)),"ERROR")</f>
        <v>0</v>
      </c>
      <c r="AI717" s="22">
        <f ca="1">IFERROR(IFERROR(VLOOKUP($B717,INDIRECT(VLOOKUP($E717,보상!$S:$AA,2,FALSE)),MATCH(AI$6,INDIRECT(VLOOKUP($E717,보상!$S:$AA,3,FALSE)),0),FALSE),VLOOKUP($B717,INDIRECT(VLOOKUP($E717&amp;"_U",보상!$S:$AA,2,FALSE)),MATCH(AI$6,INDIRECT(VLOOKUP($E717&amp;"_U",보상!$S:$AA,3,FALSE)),0),FALSE)),"ERROR")</f>
        <v>1</v>
      </c>
      <c r="AJ717" s="22">
        <v>0</v>
      </c>
      <c r="AK717" s="22">
        <v>0</v>
      </c>
      <c r="AL717" s="22">
        <v>0</v>
      </c>
      <c r="AM717" s="22" t="b">
        <v>0</v>
      </c>
      <c r="AN717" s="22">
        <v>0</v>
      </c>
      <c r="AO717" s="22">
        <v>0</v>
      </c>
    </row>
    <row r="718" spans="2:41" ht="16.5" customHeight="1" x14ac:dyDescent="0.3">
      <c r="B718" s="153">
        <f t="shared" ref="B718:B752" si="36">C718</f>
        <v>1102803</v>
      </c>
      <c r="C718" s="22">
        <v>1102803</v>
      </c>
      <c r="D718" s="156" t="str">
        <f ca="1">IFERROR(IFERROR(VLOOKUP($B718,INDIRECT(VLOOKUP($E718,보상!$S:$AA,2,FALSE)),MATCH(D$6,INDIRECT(VLOOKUP($E718,보상!$S:$AA,3,FALSE)),0),FALSE),VLOOKUP($B718,INDIRECT(VLOOKUP($E718&amp;"_U",보상!$S:$AA,2,FALSE)),MATCH(D$6,INDIRECT(VLOOKUP($E718&amp;"_U",보상!$S:$AA,3,FALSE)),0),FALSE)),"ERROR")</f>
        <v>의문의 힘의 흔적</v>
      </c>
      <c r="E718" s="22" t="s">
        <v>384</v>
      </c>
      <c r="F718" s="22">
        <f>COUNTIF($C$8:$C718,$C718)</f>
        <v>1</v>
      </c>
      <c r="G718" s="22" t="b">
        <v>0</v>
      </c>
      <c r="H718" s="22">
        <v>0</v>
      </c>
      <c r="I718" s="129">
        <f>IFERROR(IF(H718=0,0,VLOOKUP(VLOOKUP(H718,#REF!,MATCH("strMailTitleID",#REF!,0),FALSE),#REF!,2,FALSE)),"ERROR")</f>
        <v>0</v>
      </c>
      <c r="J718" s="176">
        <v>0</v>
      </c>
      <c r="K718" s="129">
        <f>IFERROR(IF(J718=0,0,VLOOKUP(VLOOKUP(J718,#REF!,MATCH("strMailTitleID",#REF!,0),FALSE),#REF!,2,FALSE)),"ERROR")</f>
        <v>0</v>
      </c>
      <c r="L718" s="22">
        <f ca="1">IFERROR(IFERROR(VLOOKUP($B718,INDIRECT(VLOOKUP($E718,보상!$S:$AA,2,FALSE)),MATCH(L$6,INDIRECT(VLOOKUP($E718,보상!$S:$AA,3,FALSE)),0),FALSE),VLOOKUP($B718,INDIRECT(VLOOKUP($E718&amp;"_U",보상!$S:$AA,2,FALSE)),MATCH(L$6,INDIRECT(VLOOKUP($E718&amp;"_U",보상!$S:$AA,3,FALSE)),0),FALSE)),"ERROR")</f>
        <v>1339220</v>
      </c>
      <c r="M718" s="22">
        <v>0</v>
      </c>
      <c r="N718" s="22">
        <v>0</v>
      </c>
      <c r="O718" s="22">
        <v>0</v>
      </c>
      <c r="P718" s="22" t="str">
        <f ca="1">IFERROR(IFERROR(VLOOKUP($B718,INDIRECT(VLOOKUP($E718,보상!$S:$AA,2,FALSE)),MATCH(P$6,INDIRECT(VLOOKUP($E718,보상!$S:$AA,3,FALSE)),0),FALSE),VLOOKUP($B718,INDIRECT(VLOOKUP($E718&amp;"_U",보상!$S:$AA,2,FALSE)),MATCH(P$6,INDIRECT(VLOOKUP($E718&amp;"_U",보상!$S:$AA,3,FALSE)),0),FALSE)),"ERROR")</f>
        <v>Gold</v>
      </c>
      <c r="Q718" s="22">
        <f ca="1">IFERROR(IFERROR(VLOOKUP($B718,INDIRECT(VLOOKUP($E718,보상!$S:$AA,2,FALSE)),MATCH(Q$6,INDIRECT(VLOOKUP($E718,보상!$S:$AA,3,FALSE)),0),FALSE),VLOOKUP($B718,INDIRECT(VLOOKUP($E718&amp;"_U",보상!$S:$AA,2,FALSE)),MATCH(Q$6,INDIRECT(VLOOKUP($E718&amp;"_U",보상!$S:$AA,3,FALSE)),0),FALSE)),"ERROR")</f>
        <v>57470</v>
      </c>
      <c r="R718" s="22" t="b">
        <v>0</v>
      </c>
      <c r="S718" s="22" t="b">
        <v>0</v>
      </c>
      <c r="T718" s="22">
        <f ca="1">IFERROR(IF(W718=0,0,VLOOKUP(W718,보상!$D:$K,6,FALSE)),"-")</f>
        <v>0</v>
      </c>
      <c r="U718" s="22">
        <f ca="1">IFERROR(IF(W718=0,0,VLOOKUP(W718,보상!$D:$K,7,FALSE)),"-")</f>
        <v>0</v>
      </c>
      <c r="V718" s="22">
        <f ca="1">IFERROR(IF(W718=0,0,VLOOKUP(W718,보상!$D:$K,8,FALSE)),"-")</f>
        <v>0</v>
      </c>
      <c r="W718" s="22">
        <f ca="1">IFERROR(IFERROR(VLOOKUP($B718,INDIRECT(VLOOKUP($E718,보상!$S:$AA,2,FALSE)),MATCH(W$6,INDIRECT(VLOOKUP($E718,보상!$S:$AA,3,FALSE)),0),FALSE),VLOOKUP($B718,INDIRECT(VLOOKUP($E718&amp;"_U",보상!$S:$AA,2,FALSE)),MATCH(W$6,INDIRECT(VLOOKUP($E718&amp;"_U",보상!$S:$AA,3,FALSE)),0),FALSE)),"ERROR")</f>
        <v>4014010</v>
      </c>
      <c r="X718" s="134" t="str">
        <f ca="1">IFERROR(IF(W718=0,0,VLOOKUP(SUBSTITUTE(VLOOKUP(W718,#REF!,MATCH("strItemName",#REF!,0),FALSE),"SUI_",""),#REF!,2,FALSE)),"ERROR")</f>
        <v>ERROR</v>
      </c>
      <c r="Y718" s="22">
        <f t="shared" ref="Y718:AE783" ca="1" si="37">IF(W718=0,0,IF(OR(INT(W718/10000)=15,INT(W718/10000)=24,INT(W718/10000)=35),W718,IF(W718&gt;300000,W718,IF(W718&lt;200000,W718+10100,W718+100))))</f>
        <v>4014010</v>
      </c>
      <c r="Z718" s="134" t="str">
        <f ca="1">IFERROR(IF(Y718=0,0,VLOOKUP(SUBSTITUTE(VLOOKUP(Y718,#REF!,MATCH("strItemName",#REF!,0),FALSE),"SUI_",""),#REF!,2,FALSE)),"ERROR")</f>
        <v>ERROR</v>
      </c>
      <c r="AA718" s="22">
        <f t="shared" ca="1" si="37"/>
        <v>4014010</v>
      </c>
      <c r="AB718" s="134" t="str">
        <f ca="1">IFERROR(IF(AA718=0,0,VLOOKUP(SUBSTITUTE(VLOOKUP(AA718,#REF!,MATCH("strItemName",#REF!,0),FALSE),"SUI_",""),#REF!,2,FALSE)),"ERROR")</f>
        <v>ERROR</v>
      </c>
      <c r="AC718" s="22">
        <f t="shared" ca="1" si="37"/>
        <v>4014010</v>
      </c>
      <c r="AD718" s="134" t="str">
        <f ca="1">IFERROR(IF(AC718=0,0,VLOOKUP(SUBSTITUTE(VLOOKUP(AC718,#REF!,MATCH("strItemName",#REF!,0),FALSE),"SUI_",""),#REF!,2,FALSE)),"ERROR")</f>
        <v>ERROR</v>
      </c>
      <c r="AE718" s="22">
        <f t="shared" ca="1" si="37"/>
        <v>4014010</v>
      </c>
      <c r="AF718" s="134" t="str">
        <f ca="1">IFERROR(IF(AE718=0,0,VLOOKUP(SUBSTITUTE(VLOOKUP(AE718,#REF!,MATCH("strItemName",#REF!,0),FALSE),"SUI_",""),#REF!,2,FALSE)),"ERROR")</f>
        <v>ERROR</v>
      </c>
      <c r="AG718" s="88">
        <v>0</v>
      </c>
      <c r="AH718" s="134">
        <f>IFERROR(IF(AG718=0,0,VLOOKUP(SUBSTITUTE(VLOOKUP(AG718,#REF!,MATCH("strItemName",#REF!,0),FALSE),"SUI_",""),#REF!,2,FALSE)),"ERROR")</f>
        <v>0</v>
      </c>
      <c r="AI718" s="22">
        <f ca="1">IFERROR(IFERROR(VLOOKUP($B718,INDIRECT(VLOOKUP($E718,보상!$S:$AA,2,FALSE)),MATCH(AI$6,INDIRECT(VLOOKUP($E718,보상!$S:$AA,3,FALSE)),0),FALSE),VLOOKUP($B718,INDIRECT(VLOOKUP($E718&amp;"_U",보상!$S:$AA,2,FALSE)),MATCH(AI$6,INDIRECT(VLOOKUP($E718&amp;"_U",보상!$S:$AA,3,FALSE)),0),FALSE)),"ERROR")</f>
        <v>1</v>
      </c>
      <c r="AJ718" s="22">
        <v>0</v>
      </c>
      <c r="AK718" s="22">
        <v>0</v>
      </c>
      <c r="AL718" s="22">
        <v>0</v>
      </c>
      <c r="AM718" s="22" t="b">
        <v>0</v>
      </c>
      <c r="AN718" s="22">
        <v>0</v>
      </c>
      <c r="AO718" s="22">
        <v>0</v>
      </c>
    </row>
    <row r="719" spans="2:41" ht="16.5" customHeight="1" x14ac:dyDescent="0.3">
      <c r="B719" s="153">
        <f t="shared" si="36"/>
        <v>1102903</v>
      </c>
      <c r="C719" s="22">
        <v>1102903</v>
      </c>
      <c r="D719" s="156" t="str">
        <f ca="1">IFERROR(IFERROR(VLOOKUP($B719,INDIRECT(VLOOKUP($E719,보상!$S:$AA,2,FALSE)),MATCH(D$6,INDIRECT(VLOOKUP($E719,보상!$S:$AA,3,FALSE)),0),FALSE),VLOOKUP($B719,INDIRECT(VLOOKUP($E719&amp;"_U",보상!$S:$AA,2,FALSE)),MATCH(D$6,INDIRECT(VLOOKUP($E719&amp;"_U",보상!$S:$AA,3,FALSE)),0),FALSE)),"ERROR")</f>
        <v>주술사의 술책</v>
      </c>
      <c r="E719" s="22" t="s">
        <v>384</v>
      </c>
      <c r="F719" s="22">
        <f>COUNTIF($C$8:$C719,$C719)</f>
        <v>1</v>
      </c>
      <c r="G719" s="22" t="b">
        <v>0</v>
      </c>
      <c r="H719" s="22">
        <v>0</v>
      </c>
      <c r="I719" s="129">
        <f>IFERROR(IF(H719=0,0,VLOOKUP(VLOOKUP(H719,#REF!,MATCH("strMailTitleID",#REF!,0),FALSE),#REF!,2,FALSE)),"ERROR")</f>
        <v>0</v>
      </c>
      <c r="J719" s="176">
        <v>0</v>
      </c>
      <c r="K719" s="129">
        <f>IFERROR(IF(J719=0,0,VLOOKUP(VLOOKUP(J719,#REF!,MATCH("strMailTitleID",#REF!,0),FALSE),#REF!,2,FALSE)),"ERROR")</f>
        <v>0</v>
      </c>
      <c r="L719" s="22">
        <f ca="1">IFERROR(IFERROR(VLOOKUP($B719,INDIRECT(VLOOKUP($E719,보상!$S:$AA,2,FALSE)),MATCH(L$6,INDIRECT(VLOOKUP($E719,보상!$S:$AA,3,FALSE)),0),FALSE),VLOOKUP($B719,INDIRECT(VLOOKUP($E719&amp;"_U",보상!$S:$AA,2,FALSE)),MATCH(L$6,INDIRECT(VLOOKUP($E719&amp;"_U",보상!$S:$AA,3,FALSE)),0),FALSE)),"ERROR")</f>
        <v>1147900</v>
      </c>
      <c r="M719" s="22">
        <v>0</v>
      </c>
      <c r="N719" s="22">
        <v>0</v>
      </c>
      <c r="O719" s="22">
        <v>0</v>
      </c>
      <c r="P719" s="22" t="str">
        <f ca="1">IFERROR(IFERROR(VLOOKUP($B719,INDIRECT(VLOOKUP($E719,보상!$S:$AA,2,FALSE)),MATCH(P$6,INDIRECT(VLOOKUP($E719,보상!$S:$AA,3,FALSE)),0),FALSE),VLOOKUP($B719,INDIRECT(VLOOKUP($E719&amp;"_U",보상!$S:$AA,2,FALSE)),MATCH(P$6,INDIRECT(VLOOKUP($E719&amp;"_U",보상!$S:$AA,3,FALSE)),0),FALSE)),"ERROR")</f>
        <v>Gold</v>
      </c>
      <c r="Q719" s="22">
        <f ca="1">IFERROR(IFERROR(VLOOKUP($B719,INDIRECT(VLOOKUP($E719,보상!$S:$AA,2,FALSE)),MATCH(Q$6,INDIRECT(VLOOKUP($E719,보상!$S:$AA,3,FALSE)),0),FALSE),VLOOKUP($B719,INDIRECT(VLOOKUP($E719&amp;"_U",보상!$S:$AA,2,FALSE)),MATCH(Q$6,INDIRECT(VLOOKUP($E719&amp;"_U",보상!$S:$AA,3,FALSE)),0),FALSE)),"ERROR")</f>
        <v>57470</v>
      </c>
      <c r="R719" s="22" t="b">
        <v>0</v>
      </c>
      <c r="S719" s="22" t="b">
        <v>0</v>
      </c>
      <c r="T719" s="22">
        <f ca="1">IFERROR(IF(W719=0,0,VLOOKUP(W719,보상!$D:$K,6,FALSE)),"-")</f>
        <v>2500</v>
      </c>
      <c r="U719" s="22">
        <f ca="1">IFERROR(IF(W719=0,0,VLOOKUP(W719,보상!$D:$K,7,FALSE)),"-")</f>
        <v>0</v>
      </c>
      <c r="V719" s="22">
        <f ca="1">IFERROR(IF(W719=0,0,VLOOKUP(W719,보상!$D:$K,8,FALSE)),"-")</f>
        <v>0</v>
      </c>
      <c r="W719" s="22">
        <f ca="1">IFERROR(IFERROR(VLOOKUP($B719,INDIRECT(VLOOKUP($E719,보상!$S:$AA,2,FALSE)),MATCH(W$6,INDIRECT(VLOOKUP($E719,보상!$S:$AA,3,FALSE)),0),FALSE),VLOOKUP($B719,INDIRECT(VLOOKUP($E719&amp;"_U",보상!$S:$AA,2,FALSE)),MATCH(W$6,INDIRECT(VLOOKUP($E719&amp;"_U",보상!$S:$AA,3,FALSE)),0),FALSE)),"ERROR")</f>
        <v>152001</v>
      </c>
      <c r="X719" s="134" t="str">
        <f ca="1">IFERROR(IF(W719=0,0,VLOOKUP(SUBSTITUTE(VLOOKUP(W719,#REF!,MATCH("strItemName",#REF!,0),FALSE),"SUI_",""),#REF!,2,FALSE)),"ERROR")</f>
        <v>ERROR</v>
      </c>
      <c r="Y719" s="22">
        <f t="shared" ca="1" si="37"/>
        <v>152001</v>
      </c>
      <c r="Z719" s="134" t="str">
        <f ca="1">IFERROR(IF(Y719=0,0,VLOOKUP(SUBSTITUTE(VLOOKUP(Y719,#REF!,MATCH("strItemName",#REF!,0),FALSE),"SUI_",""),#REF!,2,FALSE)),"ERROR")</f>
        <v>ERROR</v>
      </c>
      <c r="AA719" s="22">
        <f t="shared" ca="1" si="37"/>
        <v>152001</v>
      </c>
      <c r="AB719" s="134" t="str">
        <f ca="1">IFERROR(IF(AA719=0,0,VLOOKUP(SUBSTITUTE(VLOOKUP(AA719,#REF!,MATCH("strItemName",#REF!,0),FALSE),"SUI_",""),#REF!,2,FALSE)),"ERROR")</f>
        <v>ERROR</v>
      </c>
      <c r="AC719" s="22">
        <f t="shared" ca="1" si="37"/>
        <v>152001</v>
      </c>
      <c r="AD719" s="134" t="str">
        <f ca="1">IFERROR(IF(AC719=0,0,VLOOKUP(SUBSTITUTE(VLOOKUP(AC719,#REF!,MATCH("strItemName",#REF!,0),FALSE),"SUI_",""),#REF!,2,FALSE)),"ERROR")</f>
        <v>ERROR</v>
      </c>
      <c r="AE719" s="22">
        <f t="shared" ca="1" si="37"/>
        <v>152001</v>
      </c>
      <c r="AF719" s="134" t="str">
        <f ca="1">IFERROR(IF(AE719=0,0,VLOOKUP(SUBSTITUTE(VLOOKUP(AE719,#REF!,MATCH("strItemName",#REF!,0),FALSE),"SUI_",""),#REF!,2,FALSE)),"ERROR")</f>
        <v>ERROR</v>
      </c>
      <c r="AG719" s="88">
        <v>0</v>
      </c>
      <c r="AH719" s="134">
        <f>IFERROR(IF(AG719=0,0,VLOOKUP(SUBSTITUTE(VLOOKUP(AG719,#REF!,MATCH("strItemName",#REF!,0),FALSE),"SUI_",""),#REF!,2,FALSE)),"ERROR")</f>
        <v>0</v>
      </c>
      <c r="AI719" s="22">
        <f ca="1">IFERROR(IFERROR(VLOOKUP($B719,INDIRECT(VLOOKUP($E719,보상!$S:$AA,2,FALSE)),MATCH(AI$6,INDIRECT(VLOOKUP($E719,보상!$S:$AA,3,FALSE)),0),FALSE),VLOOKUP($B719,INDIRECT(VLOOKUP($E719&amp;"_U",보상!$S:$AA,2,FALSE)),MATCH(AI$6,INDIRECT(VLOOKUP($E719&amp;"_U",보상!$S:$AA,3,FALSE)),0),FALSE)),"ERROR")</f>
        <v>1</v>
      </c>
      <c r="AJ719" s="22">
        <v>0</v>
      </c>
      <c r="AK719" s="22">
        <v>0</v>
      </c>
      <c r="AL719" s="22">
        <v>0</v>
      </c>
      <c r="AM719" s="22" t="b">
        <v>0</v>
      </c>
      <c r="AN719" s="22">
        <v>0</v>
      </c>
      <c r="AO719" s="22">
        <v>0</v>
      </c>
    </row>
    <row r="720" spans="2:41" ht="16.5" customHeight="1" x14ac:dyDescent="0.3">
      <c r="B720" s="153">
        <f t="shared" si="36"/>
        <v>1103003</v>
      </c>
      <c r="C720" s="22">
        <v>1103003</v>
      </c>
      <c r="D720" s="156" t="str">
        <f ca="1">IFERROR(IFERROR(VLOOKUP($B720,INDIRECT(VLOOKUP($E720,보상!$S:$AA,2,FALSE)),MATCH(D$6,INDIRECT(VLOOKUP($E720,보상!$S:$AA,3,FALSE)),0),FALSE),VLOOKUP($B720,INDIRECT(VLOOKUP($E720&amp;"_U",보상!$S:$AA,2,FALSE)),MATCH(D$6,INDIRECT(VLOOKUP($E720&amp;"_U",보상!$S:$AA,3,FALSE)),0),FALSE)),"ERROR")</f>
        <v>악마를 불러들이는 힘</v>
      </c>
      <c r="E720" s="22" t="s">
        <v>384</v>
      </c>
      <c r="F720" s="22">
        <f>COUNTIF($C$8:$C720,$C720)</f>
        <v>1</v>
      </c>
      <c r="G720" s="22" t="b">
        <v>0</v>
      </c>
      <c r="H720" s="22">
        <v>0</v>
      </c>
      <c r="I720" s="129">
        <f>IFERROR(IF(H720=0,0,VLOOKUP(VLOOKUP(H720,#REF!,MATCH("strMailTitleID",#REF!,0),FALSE),#REF!,2,FALSE)),"ERROR")</f>
        <v>0</v>
      </c>
      <c r="J720" s="176">
        <v>0</v>
      </c>
      <c r="K720" s="129">
        <f>IFERROR(IF(J720=0,0,VLOOKUP(VLOOKUP(J720,#REF!,MATCH("strMailTitleID",#REF!,0),FALSE),#REF!,2,FALSE)),"ERROR")</f>
        <v>0</v>
      </c>
      <c r="L720" s="22">
        <f ca="1">IFERROR(IFERROR(VLOOKUP($B720,INDIRECT(VLOOKUP($E720,보상!$S:$AA,2,FALSE)),MATCH(L$6,INDIRECT(VLOOKUP($E720,보상!$S:$AA,3,FALSE)),0),FALSE),VLOOKUP($B720,INDIRECT(VLOOKUP($E720&amp;"_U",보상!$S:$AA,2,FALSE)),MATCH(L$6,INDIRECT(VLOOKUP($E720&amp;"_U",보상!$S:$AA,3,FALSE)),0),FALSE)),"ERROR")</f>
        <v>1339220</v>
      </c>
      <c r="M720" s="22">
        <v>0</v>
      </c>
      <c r="N720" s="22">
        <v>0</v>
      </c>
      <c r="O720" s="22">
        <v>0</v>
      </c>
      <c r="P720" s="22" t="str">
        <f ca="1">IFERROR(IFERROR(VLOOKUP($B720,INDIRECT(VLOOKUP($E720,보상!$S:$AA,2,FALSE)),MATCH(P$6,INDIRECT(VLOOKUP($E720,보상!$S:$AA,3,FALSE)),0),FALSE),VLOOKUP($B720,INDIRECT(VLOOKUP($E720&amp;"_U",보상!$S:$AA,2,FALSE)),MATCH(P$6,INDIRECT(VLOOKUP($E720&amp;"_U",보상!$S:$AA,3,FALSE)),0),FALSE)),"ERROR")</f>
        <v>Gold</v>
      </c>
      <c r="Q720" s="22">
        <f ca="1">IFERROR(IFERROR(VLOOKUP($B720,INDIRECT(VLOOKUP($E720,보상!$S:$AA,2,FALSE)),MATCH(Q$6,INDIRECT(VLOOKUP($E720,보상!$S:$AA,3,FALSE)),0),FALSE),VLOOKUP($B720,INDIRECT(VLOOKUP($E720&amp;"_U",보상!$S:$AA,2,FALSE)),MATCH(Q$6,INDIRECT(VLOOKUP($E720&amp;"_U",보상!$S:$AA,3,FALSE)),0),FALSE)),"ERROR")</f>
        <v>57470</v>
      </c>
      <c r="R720" s="22" t="b">
        <v>0</v>
      </c>
      <c r="S720" s="22" t="b">
        <v>0</v>
      </c>
      <c r="T720" s="22">
        <f ca="1">IFERROR(IF(W720=0,0,VLOOKUP(W720,보상!$D:$K,6,FALSE)),"-")</f>
        <v>0</v>
      </c>
      <c r="U720" s="22">
        <f ca="1">IFERROR(IF(W720=0,0,VLOOKUP(W720,보상!$D:$K,7,FALSE)),"-")</f>
        <v>0</v>
      </c>
      <c r="V720" s="22">
        <f ca="1">IFERROR(IF(W720=0,0,VLOOKUP(W720,보상!$D:$K,8,FALSE)),"-")</f>
        <v>0</v>
      </c>
      <c r="W720" s="22">
        <f ca="1">IFERROR(IFERROR(VLOOKUP($B720,INDIRECT(VLOOKUP($E720,보상!$S:$AA,2,FALSE)),MATCH(W$6,INDIRECT(VLOOKUP($E720,보상!$S:$AA,3,FALSE)),0),FALSE),VLOOKUP($B720,INDIRECT(VLOOKUP($E720&amp;"_U",보상!$S:$AA,2,FALSE)),MATCH(W$6,INDIRECT(VLOOKUP($E720&amp;"_U",보상!$S:$AA,3,FALSE)),0),FALSE)),"ERROR")</f>
        <v>2006001</v>
      </c>
      <c r="X720" s="134" t="str">
        <f ca="1">IFERROR(IF(W720=0,0,VLOOKUP(SUBSTITUTE(VLOOKUP(W720,#REF!,MATCH("strItemName",#REF!,0),FALSE),"SUI_",""),#REF!,2,FALSE)),"ERROR")</f>
        <v>ERROR</v>
      </c>
      <c r="Y720" s="22">
        <f t="shared" ca="1" si="37"/>
        <v>2006001</v>
      </c>
      <c r="Z720" s="134" t="str">
        <f ca="1">IFERROR(IF(Y720=0,0,VLOOKUP(SUBSTITUTE(VLOOKUP(Y720,#REF!,MATCH("strItemName",#REF!,0),FALSE),"SUI_",""),#REF!,2,FALSE)),"ERROR")</f>
        <v>ERROR</v>
      </c>
      <c r="AA720" s="22">
        <f t="shared" ca="1" si="37"/>
        <v>2006001</v>
      </c>
      <c r="AB720" s="134" t="str">
        <f ca="1">IFERROR(IF(AA720=0,0,VLOOKUP(SUBSTITUTE(VLOOKUP(AA720,#REF!,MATCH("strItemName",#REF!,0),FALSE),"SUI_",""),#REF!,2,FALSE)),"ERROR")</f>
        <v>ERROR</v>
      </c>
      <c r="AC720" s="22">
        <f t="shared" ca="1" si="37"/>
        <v>2006001</v>
      </c>
      <c r="AD720" s="134" t="str">
        <f ca="1">IFERROR(IF(AC720=0,0,VLOOKUP(SUBSTITUTE(VLOOKUP(AC720,#REF!,MATCH("strItemName",#REF!,0),FALSE),"SUI_",""),#REF!,2,FALSE)),"ERROR")</f>
        <v>ERROR</v>
      </c>
      <c r="AE720" s="22">
        <f t="shared" ca="1" si="37"/>
        <v>2006001</v>
      </c>
      <c r="AF720" s="134" t="str">
        <f ca="1">IFERROR(IF(AE720=0,0,VLOOKUP(SUBSTITUTE(VLOOKUP(AE720,#REF!,MATCH("strItemName",#REF!,0),FALSE),"SUI_",""),#REF!,2,FALSE)),"ERROR")</f>
        <v>ERROR</v>
      </c>
      <c r="AG720" s="88">
        <v>0</v>
      </c>
      <c r="AH720" s="134">
        <f>IFERROR(IF(AG720=0,0,VLOOKUP(SUBSTITUTE(VLOOKUP(AG720,#REF!,MATCH("strItemName",#REF!,0),FALSE),"SUI_",""),#REF!,2,FALSE)),"ERROR")</f>
        <v>0</v>
      </c>
      <c r="AI720" s="22">
        <f ca="1">IFERROR(IFERROR(VLOOKUP($B720,INDIRECT(VLOOKUP($E720,보상!$S:$AA,2,FALSE)),MATCH(AI$6,INDIRECT(VLOOKUP($E720,보상!$S:$AA,3,FALSE)),0),FALSE),VLOOKUP($B720,INDIRECT(VLOOKUP($E720&amp;"_U",보상!$S:$AA,2,FALSE)),MATCH(AI$6,INDIRECT(VLOOKUP($E720&amp;"_U",보상!$S:$AA,3,FALSE)),0),FALSE)),"ERROR")</f>
        <v>5</v>
      </c>
      <c r="AJ720" s="22">
        <v>0</v>
      </c>
      <c r="AK720" s="22">
        <v>0</v>
      </c>
      <c r="AL720" s="22">
        <v>0</v>
      </c>
      <c r="AM720" s="22" t="b">
        <v>0</v>
      </c>
      <c r="AN720" s="22">
        <v>0</v>
      </c>
      <c r="AO720" s="22">
        <v>0</v>
      </c>
    </row>
    <row r="721" spans="2:41" ht="16.5" customHeight="1" x14ac:dyDescent="0.3">
      <c r="B721" s="153">
        <f t="shared" si="36"/>
        <v>1103103</v>
      </c>
      <c r="C721" s="22">
        <v>1103103</v>
      </c>
      <c r="D721" s="156" t="str">
        <f ca="1">IFERROR(IFERROR(VLOOKUP($B721,INDIRECT(VLOOKUP($E721,보상!$S:$AA,2,FALSE)),MATCH(D$6,INDIRECT(VLOOKUP($E721,보상!$S:$AA,3,FALSE)),0),FALSE),VLOOKUP($B721,INDIRECT(VLOOKUP($E721&amp;"_U",보상!$S:$AA,2,FALSE)),MATCH(D$6,INDIRECT(VLOOKUP($E721&amp;"_U",보상!$S:$AA,3,FALSE)),0),FALSE)),"ERROR")</f>
        <v>주둔지 내부로 진입하는 방법</v>
      </c>
      <c r="E721" s="22" t="s">
        <v>384</v>
      </c>
      <c r="F721" s="22">
        <f>COUNTIF($C$8:$C721,$C721)</f>
        <v>1</v>
      </c>
      <c r="G721" s="22" t="b">
        <v>0</v>
      </c>
      <c r="H721" s="22">
        <v>0</v>
      </c>
      <c r="I721" s="129">
        <f>IFERROR(IF(H721=0,0,VLOOKUP(VLOOKUP(H721,#REF!,MATCH("strMailTitleID",#REF!,0),FALSE),#REF!,2,FALSE)),"ERROR")</f>
        <v>0</v>
      </c>
      <c r="J721" s="176">
        <v>0</v>
      </c>
      <c r="K721" s="129">
        <f>IFERROR(IF(J721=0,0,VLOOKUP(VLOOKUP(J721,#REF!,MATCH("strMailTitleID",#REF!,0),FALSE),#REF!,2,FALSE)),"ERROR")</f>
        <v>0</v>
      </c>
      <c r="L721" s="22">
        <f ca="1">IFERROR(IFERROR(VLOOKUP($B721,INDIRECT(VLOOKUP($E721,보상!$S:$AA,2,FALSE)),MATCH(L$6,INDIRECT(VLOOKUP($E721,보상!$S:$AA,3,FALSE)),0),FALSE),VLOOKUP($B721,INDIRECT(VLOOKUP($E721&amp;"_U",보상!$S:$AA,2,FALSE)),MATCH(L$6,INDIRECT(VLOOKUP($E721&amp;"_U",보상!$S:$AA,3,FALSE)),0),FALSE)),"ERROR")</f>
        <v>1721850</v>
      </c>
      <c r="M721" s="22">
        <v>0</v>
      </c>
      <c r="N721" s="22">
        <v>0</v>
      </c>
      <c r="O721" s="22">
        <v>0</v>
      </c>
      <c r="P721" s="22" t="str">
        <f ca="1">IFERROR(IFERROR(VLOOKUP($B721,INDIRECT(VLOOKUP($E721,보상!$S:$AA,2,FALSE)),MATCH(P$6,INDIRECT(VLOOKUP($E721,보상!$S:$AA,3,FALSE)),0),FALSE),VLOOKUP($B721,INDIRECT(VLOOKUP($E721&amp;"_U",보상!$S:$AA,2,FALSE)),MATCH(P$6,INDIRECT(VLOOKUP($E721&amp;"_U",보상!$S:$AA,3,FALSE)),0),FALSE)),"ERROR")</f>
        <v>Gold</v>
      </c>
      <c r="Q721" s="22">
        <f ca="1">IFERROR(IFERROR(VLOOKUP($B721,INDIRECT(VLOOKUP($E721,보상!$S:$AA,2,FALSE)),MATCH(Q$6,INDIRECT(VLOOKUP($E721,보상!$S:$AA,3,FALSE)),0),FALSE),VLOOKUP($B721,INDIRECT(VLOOKUP($E721&amp;"_U",보상!$S:$AA,2,FALSE)),MATCH(Q$6,INDIRECT(VLOOKUP($E721&amp;"_U",보상!$S:$AA,3,FALSE)),0),FALSE)),"ERROR")</f>
        <v>58100</v>
      </c>
      <c r="R721" s="22" t="b">
        <v>0</v>
      </c>
      <c r="S721" s="22" t="b">
        <v>0</v>
      </c>
      <c r="T721" s="22">
        <f ca="1">IFERROR(IF(W721=0,0,VLOOKUP(W721,보상!$D:$K,6,FALSE)),"-")</f>
        <v>0</v>
      </c>
      <c r="U721" s="22">
        <f ca="1">IFERROR(IF(W721=0,0,VLOOKUP(W721,보상!$D:$K,7,FALSE)),"-")</f>
        <v>5250</v>
      </c>
      <c r="V721" s="22">
        <f ca="1">IFERROR(IF(W721=0,0,VLOOKUP(W721,보상!$D:$K,8,FALSE)),"-")</f>
        <v>0</v>
      </c>
      <c r="W721" s="22">
        <f ca="1">IFERROR(IFERROR(VLOOKUP($B721,INDIRECT(VLOOKUP($E721,보상!$S:$AA,2,FALSE)),MATCH(W$6,INDIRECT(VLOOKUP($E721,보상!$S:$AA,3,FALSE)),0),FALSE),VLOOKUP($B721,INDIRECT(VLOOKUP($E721&amp;"_U",보상!$S:$AA,2,FALSE)),MATCH(W$6,INDIRECT(VLOOKUP($E721&amp;"_U",보상!$S:$AA,3,FALSE)),0),FALSE)),"ERROR")</f>
        <v>243001</v>
      </c>
      <c r="X721" s="134" t="str">
        <f ca="1">IFERROR(IF(W721=0,0,VLOOKUP(SUBSTITUTE(VLOOKUP(W721,#REF!,MATCH("strItemName",#REF!,0),FALSE),"SUI_",""),#REF!,2,FALSE)),"ERROR")</f>
        <v>ERROR</v>
      </c>
      <c r="Y721" s="22">
        <f t="shared" ca="1" si="37"/>
        <v>243001</v>
      </c>
      <c r="Z721" s="134" t="str">
        <f ca="1">IFERROR(IF(Y721=0,0,VLOOKUP(SUBSTITUTE(VLOOKUP(Y721,#REF!,MATCH("strItemName",#REF!,0),FALSE),"SUI_",""),#REF!,2,FALSE)),"ERROR")</f>
        <v>ERROR</v>
      </c>
      <c r="AA721" s="22">
        <f t="shared" ca="1" si="37"/>
        <v>243001</v>
      </c>
      <c r="AB721" s="134" t="str">
        <f ca="1">IFERROR(IF(AA721=0,0,VLOOKUP(SUBSTITUTE(VLOOKUP(AA721,#REF!,MATCH("strItemName",#REF!,0),FALSE),"SUI_",""),#REF!,2,FALSE)),"ERROR")</f>
        <v>ERROR</v>
      </c>
      <c r="AC721" s="22">
        <f t="shared" ca="1" si="37"/>
        <v>243001</v>
      </c>
      <c r="AD721" s="134" t="str">
        <f ca="1">IFERROR(IF(AC721=0,0,VLOOKUP(SUBSTITUTE(VLOOKUP(AC721,#REF!,MATCH("strItemName",#REF!,0),FALSE),"SUI_",""),#REF!,2,FALSE)),"ERROR")</f>
        <v>ERROR</v>
      </c>
      <c r="AE721" s="22">
        <f t="shared" ca="1" si="37"/>
        <v>243001</v>
      </c>
      <c r="AF721" s="134" t="str">
        <f ca="1">IFERROR(IF(AE721=0,0,VLOOKUP(SUBSTITUTE(VLOOKUP(AE721,#REF!,MATCH("strItemName",#REF!,0),FALSE),"SUI_",""),#REF!,2,FALSE)),"ERROR")</f>
        <v>ERROR</v>
      </c>
      <c r="AG721" s="88">
        <v>0</v>
      </c>
      <c r="AH721" s="134">
        <f>IFERROR(IF(AG721=0,0,VLOOKUP(SUBSTITUTE(VLOOKUP(AG721,#REF!,MATCH("strItemName",#REF!,0),FALSE),"SUI_",""),#REF!,2,FALSE)),"ERROR")</f>
        <v>0</v>
      </c>
      <c r="AI721" s="22">
        <f ca="1">IFERROR(IFERROR(VLOOKUP($B721,INDIRECT(VLOOKUP($E721,보상!$S:$AA,2,FALSE)),MATCH(AI$6,INDIRECT(VLOOKUP($E721,보상!$S:$AA,3,FALSE)),0),FALSE),VLOOKUP($B721,INDIRECT(VLOOKUP($E721&amp;"_U",보상!$S:$AA,2,FALSE)),MATCH(AI$6,INDIRECT(VLOOKUP($E721&amp;"_U",보상!$S:$AA,3,FALSE)),0),FALSE)),"ERROR")</f>
        <v>1</v>
      </c>
      <c r="AJ721" s="22">
        <v>0</v>
      </c>
      <c r="AK721" s="22">
        <v>0</v>
      </c>
      <c r="AL721" s="22">
        <v>0</v>
      </c>
      <c r="AM721" s="22" t="b">
        <v>0</v>
      </c>
      <c r="AN721" s="22">
        <v>0</v>
      </c>
      <c r="AO721" s="22">
        <v>0</v>
      </c>
    </row>
    <row r="722" spans="2:41" ht="16.5" customHeight="1" x14ac:dyDescent="0.3">
      <c r="B722" s="153">
        <f t="shared" si="36"/>
        <v>1103203</v>
      </c>
      <c r="C722" s="22">
        <v>1103203</v>
      </c>
      <c r="D722" s="156" t="str">
        <f ca="1">IFERROR(IFERROR(VLOOKUP($B722,INDIRECT(VLOOKUP($E722,보상!$S:$AA,2,FALSE)),MATCH(D$6,INDIRECT(VLOOKUP($E722,보상!$S:$AA,3,FALSE)),0),FALSE),VLOOKUP($B722,INDIRECT(VLOOKUP($E722&amp;"_U",보상!$S:$AA,2,FALSE)),MATCH(D$6,INDIRECT(VLOOKUP($E722&amp;"_U",보상!$S:$AA,3,FALSE)),0),FALSE)),"ERROR")</f>
        <v>주둔지 습격</v>
      </c>
      <c r="E722" s="22" t="s">
        <v>384</v>
      </c>
      <c r="F722" s="22">
        <f>COUNTIF($C$8:$C722,$C722)</f>
        <v>1</v>
      </c>
      <c r="G722" s="22" t="b">
        <v>0</v>
      </c>
      <c r="H722" s="22">
        <v>0</v>
      </c>
      <c r="I722" s="129">
        <f>IFERROR(IF(H722=0,0,VLOOKUP(VLOOKUP(H722,#REF!,MATCH("strMailTitleID",#REF!,0),FALSE),#REF!,2,FALSE)),"ERROR")</f>
        <v>0</v>
      </c>
      <c r="J722" s="176">
        <v>0</v>
      </c>
      <c r="K722" s="129">
        <f>IFERROR(IF(J722=0,0,VLOOKUP(VLOOKUP(J722,#REF!,MATCH("strMailTitleID",#REF!,0),FALSE),#REF!,2,FALSE)),"ERROR")</f>
        <v>0</v>
      </c>
      <c r="L722" s="22">
        <f ca="1">IFERROR(IFERROR(VLOOKUP($B722,INDIRECT(VLOOKUP($E722,보상!$S:$AA,2,FALSE)),MATCH(L$6,INDIRECT(VLOOKUP($E722,보상!$S:$AA,3,FALSE)),0),FALSE),VLOOKUP($B722,INDIRECT(VLOOKUP($E722&amp;"_U",보상!$S:$AA,2,FALSE)),MATCH(L$6,INDIRECT(VLOOKUP($E722&amp;"_U",보상!$S:$AA,3,FALSE)),0),FALSE)),"ERROR")</f>
        <v>2678440</v>
      </c>
      <c r="M722" s="22">
        <v>0</v>
      </c>
      <c r="N722" s="22">
        <v>0</v>
      </c>
      <c r="O722" s="22">
        <v>0</v>
      </c>
      <c r="P722" s="22" t="str">
        <f ca="1">IFERROR(IFERROR(VLOOKUP($B722,INDIRECT(VLOOKUP($E722,보상!$S:$AA,2,FALSE)),MATCH(P$6,INDIRECT(VLOOKUP($E722,보상!$S:$AA,3,FALSE)),0),FALSE),VLOOKUP($B722,INDIRECT(VLOOKUP($E722&amp;"_U",보상!$S:$AA,2,FALSE)),MATCH(P$6,INDIRECT(VLOOKUP($E722&amp;"_U",보상!$S:$AA,3,FALSE)),0),FALSE)),"ERROR")</f>
        <v>Gold</v>
      </c>
      <c r="Q722" s="22">
        <f ca="1">IFERROR(IFERROR(VLOOKUP($B722,INDIRECT(VLOOKUP($E722,보상!$S:$AA,2,FALSE)),MATCH(Q$6,INDIRECT(VLOOKUP($E722,보상!$S:$AA,3,FALSE)),0),FALSE),VLOOKUP($B722,INDIRECT(VLOOKUP($E722&amp;"_U",보상!$S:$AA,2,FALSE)),MATCH(Q$6,INDIRECT(VLOOKUP($E722&amp;"_U",보상!$S:$AA,3,FALSE)),0),FALSE)),"ERROR")</f>
        <v>58100</v>
      </c>
      <c r="R722" s="22" t="b">
        <v>0</v>
      </c>
      <c r="S722" s="22" t="b">
        <v>0</v>
      </c>
      <c r="T722" s="22">
        <f ca="1">IFERROR(IF(W722=0,0,VLOOKUP(W722,보상!$D:$K,6,FALSE)),"-")</f>
        <v>7500</v>
      </c>
      <c r="U722" s="22">
        <f ca="1">IFERROR(IF(W722=0,0,VLOOKUP(W722,보상!$D:$K,7,FALSE)),"-")</f>
        <v>0</v>
      </c>
      <c r="V722" s="22">
        <f ca="1">IFERROR(IF(W722=0,0,VLOOKUP(W722,보상!$D:$K,8,FALSE)),"-")</f>
        <v>0</v>
      </c>
      <c r="W722" s="22">
        <f ca="1">IFERROR(IFERROR(VLOOKUP($B722,INDIRECT(VLOOKUP($E722,보상!$S:$AA,2,FALSE)),MATCH(W$6,INDIRECT(VLOOKUP($E722,보상!$S:$AA,3,FALSE)),0),FALSE),VLOOKUP($B722,INDIRECT(VLOOKUP($E722&amp;"_U",보상!$S:$AA,2,FALSE)),MATCH(W$6,INDIRECT(VLOOKUP($E722&amp;"_U",보상!$S:$AA,3,FALSE)),0),FALSE)),"ERROR")</f>
        <v>153001</v>
      </c>
      <c r="X722" s="134" t="str">
        <f ca="1">IFERROR(IF(W722=0,0,VLOOKUP(SUBSTITUTE(VLOOKUP(W722,#REF!,MATCH("strItemName",#REF!,0),FALSE),"SUI_",""),#REF!,2,FALSE)),"ERROR")</f>
        <v>ERROR</v>
      </c>
      <c r="Y722" s="22">
        <f t="shared" ca="1" si="37"/>
        <v>153001</v>
      </c>
      <c r="Z722" s="134" t="str">
        <f ca="1">IFERROR(IF(Y722=0,0,VLOOKUP(SUBSTITUTE(VLOOKUP(Y722,#REF!,MATCH("strItemName",#REF!,0),FALSE),"SUI_",""),#REF!,2,FALSE)),"ERROR")</f>
        <v>ERROR</v>
      </c>
      <c r="AA722" s="22">
        <f t="shared" ca="1" si="37"/>
        <v>153001</v>
      </c>
      <c r="AB722" s="134" t="str">
        <f ca="1">IFERROR(IF(AA722=0,0,VLOOKUP(SUBSTITUTE(VLOOKUP(AA722,#REF!,MATCH("strItemName",#REF!,0),FALSE),"SUI_",""),#REF!,2,FALSE)),"ERROR")</f>
        <v>ERROR</v>
      </c>
      <c r="AC722" s="22">
        <f t="shared" ca="1" si="37"/>
        <v>153001</v>
      </c>
      <c r="AD722" s="134" t="str">
        <f ca="1">IFERROR(IF(AC722=0,0,VLOOKUP(SUBSTITUTE(VLOOKUP(AC722,#REF!,MATCH("strItemName",#REF!,0),FALSE),"SUI_",""),#REF!,2,FALSE)),"ERROR")</f>
        <v>ERROR</v>
      </c>
      <c r="AE722" s="22">
        <f t="shared" ca="1" si="37"/>
        <v>153001</v>
      </c>
      <c r="AF722" s="134" t="str">
        <f ca="1">IFERROR(IF(AE722=0,0,VLOOKUP(SUBSTITUTE(VLOOKUP(AE722,#REF!,MATCH("strItemName",#REF!,0),FALSE),"SUI_",""),#REF!,2,FALSE)),"ERROR")</f>
        <v>ERROR</v>
      </c>
      <c r="AG722" s="88">
        <v>0</v>
      </c>
      <c r="AH722" s="134">
        <f>IFERROR(IF(AG722=0,0,VLOOKUP(SUBSTITUTE(VLOOKUP(AG722,#REF!,MATCH("strItemName",#REF!,0),FALSE),"SUI_",""),#REF!,2,FALSE)),"ERROR")</f>
        <v>0</v>
      </c>
      <c r="AI722" s="22">
        <f ca="1">IFERROR(IFERROR(VLOOKUP($B722,INDIRECT(VLOOKUP($E722,보상!$S:$AA,2,FALSE)),MATCH(AI$6,INDIRECT(VLOOKUP($E722,보상!$S:$AA,3,FALSE)),0),FALSE),VLOOKUP($B722,INDIRECT(VLOOKUP($E722&amp;"_U",보상!$S:$AA,2,FALSE)),MATCH(AI$6,INDIRECT(VLOOKUP($E722&amp;"_U",보상!$S:$AA,3,FALSE)),0),FALSE)),"ERROR")</f>
        <v>1</v>
      </c>
      <c r="AJ722" s="22">
        <v>0</v>
      </c>
      <c r="AK722" s="22">
        <v>0</v>
      </c>
      <c r="AL722" s="22">
        <v>0</v>
      </c>
      <c r="AM722" s="22" t="b">
        <v>0</v>
      </c>
      <c r="AN722" s="22">
        <v>0</v>
      </c>
      <c r="AO722" s="22">
        <v>0</v>
      </c>
    </row>
    <row r="723" spans="2:41" ht="16.5" customHeight="1" x14ac:dyDescent="0.3">
      <c r="B723" s="153">
        <f t="shared" si="36"/>
        <v>1103303</v>
      </c>
      <c r="C723" s="22">
        <v>1103303</v>
      </c>
      <c r="D723" s="156" t="str">
        <f ca="1">IFERROR(IFERROR(VLOOKUP($B723,INDIRECT(VLOOKUP($E723,보상!$S:$AA,2,FALSE)),MATCH(D$6,INDIRECT(VLOOKUP($E723,보상!$S:$AA,3,FALSE)),0),FALSE),VLOOKUP($B723,INDIRECT(VLOOKUP($E723&amp;"_U",보상!$S:$AA,2,FALSE)),MATCH(D$6,INDIRECT(VLOOKUP($E723&amp;"_U",보상!$S:$AA,3,FALSE)),0),FALSE)),"ERROR")</f>
        <v>트루쿨 오크족의 목적</v>
      </c>
      <c r="E723" s="22" t="s">
        <v>384</v>
      </c>
      <c r="F723" s="22">
        <f>COUNTIF($C$8:$C723,$C723)</f>
        <v>1</v>
      </c>
      <c r="G723" s="22" t="b">
        <v>0</v>
      </c>
      <c r="H723" s="22">
        <v>0</v>
      </c>
      <c r="I723" s="129">
        <f>IFERROR(IF(H723=0,0,VLOOKUP(VLOOKUP(H723,#REF!,MATCH("strMailTitleID",#REF!,0),FALSE),#REF!,2,FALSE)),"ERROR")</f>
        <v>0</v>
      </c>
      <c r="J723" s="176">
        <v>0</v>
      </c>
      <c r="K723" s="129">
        <f>IFERROR(IF(J723=0,0,VLOOKUP(VLOOKUP(J723,#REF!,MATCH("strMailTitleID",#REF!,0),FALSE),#REF!,2,FALSE)),"ERROR")</f>
        <v>0</v>
      </c>
      <c r="L723" s="22">
        <f ca="1">IFERROR(IFERROR(VLOOKUP($B723,INDIRECT(VLOOKUP($E723,보상!$S:$AA,2,FALSE)),MATCH(L$6,INDIRECT(VLOOKUP($E723,보상!$S:$AA,3,FALSE)),0),FALSE),VLOOKUP($B723,INDIRECT(VLOOKUP($E723&amp;"_U",보상!$S:$AA,2,FALSE)),MATCH(L$6,INDIRECT(VLOOKUP($E723&amp;"_U",보상!$S:$AA,3,FALSE)),0),FALSE)),"ERROR")</f>
        <v>2295800</v>
      </c>
      <c r="M723" s="22">
        <v>0</v>
      </c>
      <c r="N723" s="22">
        <v>0</v>
      </c>
      <c r="O723" s="22">
        <v>0</v>
      </c>
      <c r="P723" s="22" t="str">
        <f ca="1">IFERROR(IFERROR(VLOOKUP($B723,INDIRECT(VLOOKUP($E723,보상!$S:$AA,2,FALSE)),MATCH(P$6,INDIRECT(VLOOKUP($E723,보상!$S:$AA,3,FALSE)),0),FALSE),VLOOKUP($B723,INDIRECT(VLOOKUP($E723&amp;"_U",보상!$S:$AA,2,FALSE)),MATCH(P$6,INDIRECT(VLOOKUP($E723&amp;"_U",보상!$S:$AA,3,FALSE)),0),FALSE)),"ERROR")</f>
        <v>Gold</v>
      </c>
      <c r="Q723" s="22">
        <f ca="1">IFERROR(IFERROR(VLOOKUP($B723,INDIRECT(VLOOKUP($E723,보상!$S:$AA,2,FALSE)),MATCH(Q$6,INDIRECT(VLOOKUP($E723,보상!$S:$AA,3,FALSE)),0),FALSE),VLOOKUP($B723,INDIRECT(VLOOKUP($E723&amp;"_U",보상!$S:$AA,2,FALSE)),MATCH(Q$6,INDIRECT(VLOOKUP($E723&amp;"_U",보상!$S:$AA,3,FALSE)),0),FALSE)),"ERROR")</f>
        <v>58100</v>
      </c>
      <c r="R723" s="22" t="b">
        <v>0</v>
      </c>
      <c r="S723" s="22" t="b">
        <v>0</v>
      </c>
      <c r="T723" s="22">
        <f ca="1">IFERROR(IF(W723=0,0,VLOOKUP(W723,보상!$D:$K,6,FALSE)),"-")</f>
        <v>0</v>
      </c>
      <c r="U723" s="22">
        <f ca="1">IFERROR(IF(W723=0,0,VLOOKUP(W723,보상!$D:$K,7,FALSE)),"-")</f>
        <v>5250</v>
      </c>
      <c r="V723" s="22">
        <f ca="1">IFERROR(IF(W723=0,0,VLOOKUP(W723,보상!$D:$K,8,FALSE)),"-")</f>
        <v>0</v>
      </c>
      <c r="W723" s="22">
        <f ca="1">IFERROR(IFERROR(VLOOKUP($B723,INDIRECT(VLOOKUP($E723,보상!$S:$AA,2,FALSE)),MATCH(W$6,INDIRECT(VLOOKUP($E723,보상!$S:$AA,3,FALSE)),0),FALSE),VLOOKUP($B723,INDIRECT(VLOOKUP($E723&amp;"_U",보상!$S:$AA,2,FALSE)),MATCH(W$6,INDIRECT(VLOOKUP($E723&amp;"_U",보상!$S:$AA,3,FALSE)),0),FALSE)),"ERROR")</f>
        <v>243001</v>
      </c>
      <c r="X723" s="134" t="str">
        <f ca="1">IFERROR(IF(W723=0,0,VLOOKUP(SUBSTITUTE(VLOOKUP(W723,#REF!,MATCH("strItemName",#REF!,0),FALSE),"SUI_",""),#REF!,2,FALSE)),"ERROR")</f>
        <v>ERROR</v>
      </c>
      <c r="Y723" s="22">
        <f t="shared" ca="1" si="37"/>
        <v>243001</v>
      </c>
      <c r="Z723" s="134" t="str">
        <f ca="1">IFERROR(IF(Y723=0,0,VLOOKUP(SUBSTITUTE(VLOOKUP(Y723,#REF!,MATCH("strItemName",#REF!,0),FALSE),"SUI_",""),#REF!,2,FALSE)),"ERROR")</f>
        <v>ERROR</v>
      </c>
      <c r="AA723" s="22">
        <f t="shared" ca="1" si="37"/>
        <v>243001</v>
      </c>
      <c r="AB723" s="134" t="str">
        <f ca="1">IFERROR(IF(AA723=0,0,VLOOKUP(SUBSTITUTE(VLOOKUP(AA723,#REF!,MATCH("strItemName",#REF!,0),FALSE),"SUI_",""),#REF!,2,FALSE)),"ERROR")</f>
        <v>ERROR</v>
      </c>
      <c r="AC723" s="22">
        <f t="shared" ca="1" si="37"/>
        <v>243001</v>
      </c>
      <c r="AD723" s="134" t="str">
        <f ca="1">IFERROR(IF(AC723=0,0,VLOOKUP(SUBSTITUTE(VLOOKUP(AC723,#REF!,MATCH("strItemName",#REF!,0),FALSE),"SUI_",""),#REF!,2,FALSE)),"ERROR")</f>
        <v>ERROR</v>
      </c>
      <c r="AE723" s="22">
        <f t="shared" ca="1" si="37"/>
        <v>243001</v>
      </c>
      <c r="AF723" s="134" t="str">
        <f ca="1">IFERROR(IF(AE723=0,0,VLOOKUP(SUBSTITUTE(VLOOKUP(AE723,#REF!,MATCH("strItemName",#REF!,0),FALSE),"SUI_",""),#REF!,2,FALSE)),"ERROR")</f>
        <v>ERROR</v>
      </c>
      <c r="AG723" s="88">
        <v>0</v>
      </c>
      <c r="AH723" s="134">
        <f>IFERROR(IF(AG723=0,0,VLOOKUP(SUBSTITUTE(VLOOKUP(AG723,#REF!,MATCH("strItemName",#REF!,0),FALSE),"SUI_",""),#REF!,2,FALSE)),"ERROR")</f>
        <v>0</v>
      </c>
      <c r="AI723" s="22">
        <f ca="1">IFERROR(IFERROR(VLOOKUP($B723,INDIRECT(VLOOKUP($E723,보상!$S:$AA,2,FALSE)),MATCH(AI$6,INDIRECT(VLOOKUP($E723,보상!$S:$AA,3,FALSE)),0),FALSE),VLOOKUP($B723,INDIRECT(VLOOKUP($E723&amp;"_U",보상!$S:$AA,2,FALSE)),MATCH(AI$6,INDIRECT(VLOOKUP($E723&amp;"_U",보상!$S:$AA,3,FALSE)),0),FALSE)),"ERROR")</f>
        <v>1</v>
      </c>
      <c r="AJ723" s="22">
        <v>0</v>
      </c>
      <c r="AK723" s="22">
        <v>0</v>
      </c>
      <c r="AL723" s="22">
        <v>0</v>
      </c>
      <c r="AM723" s="22" t="b">
        <v>0</v>
      </c>
      <c r="AN723" s="22">
        <v>0</v>
      </c>
      <c r="AO723" s="22">
        <v>0</v>
      </c>
    </row>
    <row r="724" spans="2:41" ht="16.5" customHeight="1" x14ac:dyDescent="0.3">
      <c r="B724" s="153">
        <f t="shared" si="36"/>
        <v>1103403</v>
      </c>
      <c r="C724" s="22">
        <v>1103403</v>
      </c>
      <c r="D724" s="156" t="str">
        <f ca="1">IFERROR(IFERROR(VLOOKUP($B724,INDIRECT(VLOOKUP($E724,보상!$S:$AA,2,FALSE)),MATCH(D$6,INDIRECT(VLOOKUP($E724,보상!$S:$AA,3,FALSE)),0),FALSE),VLOOKUP($B724,INDIRECT(VLOOKUP($E724&amp;"_U",보상!$S:$AA,2,FALSE)),MATCH(D$6,INDIRECT(VLOOKUP($E724&amp;"_U",보상!$S:$AA,3,FALSE)),0),FALSE)),"ERROR")</f>
        <v>대피소로 귀환</v>
      </c>
      <c r="E724" s="22" t="s">
        <v>384</v>
      </c>
      <c r="F724" s="22">
        <f>COUNTIF($C$8:$C724,$C724)</f>
        <v>1</v>
      </c>
      <c r="G724" s="22" t="b">
        <v>0</v>
      </c>
      <c r="H724" s="22">
        <v>0</v>
      </c>
      <c r="I724" s="129">
        <f>IFERROR(IF(H724=0,0,VLOOKUP(VLOOKUP(H724,#REF!,MATCH("strMailTitleID",#REF!,0),FALSE),#REF!,2,FALSE)),"ERROR")</f>
        <v>0</v>
      </c>
      <c r="J724" s="176">
        <v>0</v>
      </c>
      <c r="K724" s="129">
        <f>IFERROR(IF(J724=0,0,VLOOKUP(VLOOKUP(J724,#REF!,MATCH("strMailTitleID",#REF!,0),FALSE),#REF!,2,FALSE)),"ERROR")</f>
        <v>0</v>
      </c>
      <c r="L724" s="22">
        <f ca="1">IFERROR(IFERROR(VLOOKUP($B724,INDIRECT(VLOOKUP($E724,보상!$S:$AA,2,FALSE)),MATCH(L$6,INDIRECT(VLOOKUP($E724,보상!$S:$AA,3,FALSE)),0),FALSE),VLOOKUP($B724,INDIRECT(VLOOKUP($E724&amp;"_U",보상!$S:$AA,2,FALSE)),MATCH(L$6,INDIRECT(VLOOKUP($E724&amp;"_U",보상!$S:$AA,3,FALSE)),0),FALSE)),"ERROR")</f>
        <v>2678440</v>
      </c>
      <c r="M724" s="22">
        <v>0</v>
      </c>
      <c r="N724" s="22">
        <v>0</v>
      </c>
      <c r="O724" s="22">
        <v>0</v>
      </c>
      <c r="P724" s="22" t="str">
        <f ca="1">IFERROR(IFERROR(VLOOKUP($B724,INDIRECT(VLOOKUP($E724,보상!$S:$AA,2,FALSE)),MATCH(P$6,INDIRECT(VLOOKUP($E724,보상!$S:$AA,3,FALSE)),0),FALSE),VLOOKUP($B724,INDIRECT(VLOOKUP($E724&amp;"_U",보상!$S:$AA,2,FALSE)),MATCH(P$6,INDIRECT(VLOOKUP($E724&amp;"_U",보상!$S:$AA,3,FALSE)),0),FALSE)),"ERROR")</f>
        <v>Gold</v>
      </c>
      <c r="Q724" s="22">
        <f ca="1">IFERROR(IFERROR(VLOOKUP($B724,INDIRECT(VLOOKUP($E724,보상!$S:$AA,2,FALSE)),MATCH(Q$6,INDIRECT(VLOOKUP($E724,보상!$S:$AA,3,FALSE)),0),FALSE),VLOOKUP($B724,INDIRECT(VLOOKUP($E724&amp;"_U",보상!$S:$AA,2,FALSE)),MATCH(Q$6,INDIRECT(VLOOKUP($E724&amp;"_U",보상!$S:$AA,3,FALSE)),0),FALSE)),"ERROR")</f>
        <v>58100</v>
      </c>
      <c r="R724" s="22" t="b">
        <v>0</v>
      </c>
      <c r="S724" s="22" t="b">
        <v>0</v>
      </c>
      <c r="T724" s="22">
        <f ca="1">IFERROR(IF(W724=0,0,VLOOKUP(W724,보상!$D:$K,6,FALSE)),"-")</f>
        <v>0</v>
      </c>
      <c r="U724" s="22">
        <f ca="1">IFERROR(IF(W724=0,0,VLOOKUP(W724,보상!$D:$K,7,FALSE)),"-")</f>
        <v>0</v>
      </c>
      <c r="V724" s="22">
        <f ca="1">IFERROR(IF(W724=0,0,VLOOKUP(W724,보상!$D:$K,8,FALSE)),"-")</f>
        <v>0</v>
      </c>
      <c r="W724" s="22">
        <f ca="1">IFERROR(IFERROR(VLOOKUP($B724,INDIRECT(VLOOKUP($E724,보상!$S:$AA,2,FALSE)),MATCH(W$6,INDIRECT(VLOOKUP($E724,보상!$S:$AA,3,FALSE)),0),FALSE),VLOOKUP($B724,INDIRECT(VLOOKUP($E724&amp;"_U",보상!$S:$AA,2,FALSE)),MATCH(W$6,INDIRECT(VLOOKUP($E724&amp;"_U",보상!$S:$AA,3,FALSE)),0),FALSE)),"ERROR")</f>
        <v>4003031</v>
      </c>
      <c r="X724" s="134" t="str">
        <f ca="1">IFERROR(IF(W724=0,0,VLOOKUP(SUBSTITUTE(VLOOKUP(W724,#REF!,MATCH("strItemName",#REF!,0),FALSE),"SUI_",""),#REF!,2,FALSE)),"ERROR")</f>
        <v>ERROR</v>
      </c>
      <c r="Y724" s="22">
        <f t="shared" ca="1" si="37"/>
        <v>4003031</v>
      </c>
      <c r="Z724" s="134" t="str">
        <f ca="1">IFERROR(IF(Y724=0,0,VLOOKUP(SUBSTITUTE(VLOOKUP(Y724,#REF!,MATCH("strItemName",#REF!,0),FALSE),"SUI_",""),#REF!,2,FALSE)),"ERROR")</f>
        <v>ERROR</v>
      </c>
      <c r="AA724" s="22">
        <f t="shared" ca="1" si="37"/>
        <v>4003031</v>
      </c>
      <c r="AB724" s="134" t="str">
        <f ca="1">IFERROR(IF(AA724=0,0,VLOOKUP(SUBSTITUTE(VLOOKUP(AA724,#REF!,MATCH("strItemName",#REF!,0),FALSE),"SUI_",""),#REF!,2,FALSE)),"ERROR")</f>
        <v>ERROR</v>
      </c>
      <c r="AC724" s="22">
        <f t="shared" ca="1" si="37"/>
        <v>4003031</v>
      </c>
      <c r="AD724" s="134" t="str">
        <f ca="1">IFERROR(IF(AC724=0,0,VLOOKUP(SUBSTITUTE(VLOOKUP(AC724,#REF!,MATCH("strItemName",#REF!,0),FALSE),"SUI_",""),#REF!,2,FALSE)),"ERROR")</f>
        <v>ERROR</v>
      </c>
      <c r="AE724" s="22">
        <f t="shared" ca="1" si="37"/>
        <v>4003031</v>
      </c>
      <c r="AF724" s="134" t="str">
        <f ca="1">IFERROR(IF(AE724=0,0,VLOOKUP(SUBSTITUTE(VLOOKUP(AE724,#REF!,MATCH("strItemName",#REF!,0),FALSE),"SUI_",""),#REF!,2,FALSE)),"ERROR")</f>
        <v>ERROR</v>
      </c>
      <c r="AG724" s="88">
        <v>0</v>
      </c>
      <c r="AH724" s="134">
        <f>IFERROR(IF(AG724=0,0,VLOOKUP(SUBSTITUTE(VLOOKUP(AG724,#REF!,MATCH("strItemName",#REF!,0),FALSE),"SUI_",""),#REF!,2,FALSE)),"ERROR")</f>
        <v>0</v>
      </c>
      <c r="AI724" s="22">
        <f ca="1">IFERROR(IFERROR(VLOOKUP($B724,INDIRECT(VLOOKUP($E724,보상!$S:$AA,2,FALSE)),MATCH(AI$6,INDIRECT(VLOOKUP($E724,보상!$S:$AA,3,FALSE)),0),FALSE),VLOOKUP($B724,INDIRECT(VLOOKUP($E724&amp;"_U",보상!$S:$AA,2,FALSE)),MATCH(AI$6,INDIRECT(VLOOKUP($E724&amp;"_U",보상!$S:$AA,3,FALSE)),0),FALSE)),"ERROR")</f>
        <v>1</v>
      </c>
      <c r="AJ724" s="22">
        <v>0</v>
      </c>
      <c r="AK724" s="22">
        <v>0</v>
      </c>
      <c r="AL724" s="22">
        <v>0</v>
      </c>
      <c r="AM724" s="22" t="b">
        <v>0</v>
      </c>
      <c r="AN724" s="22">
        <v>0</v>
      </c>
      <c r="AO724" s="22">
        <v>0</v>
      </c>
    </row>
    <row r="725" spans="2:41" ht="16.5" customHeight="1" x14ac:dyDescent="0.3">
      <c r="B725" s="153">
        <f t="shared" si="36"/>
        <v>1103501</v>
      </c>
      <c r="C725" s="22">
        <v>1103501</v>
      </c>
      <c r="D725" s="156" t="str">
        <f ca="1">IFERROR(IFERROR(VLOOKUP($B725,INDIRECT(VLOOKUP($E725,보상!$S:$AA,2,FALSE)),MATCH(D$6,INDIRECT(VLOOKUP($E725,보상!$S:$AA,3,FALSE)),0),FALSE),VLOOKUP($B725,INDIRECT(VLOOKUP($E725&amp;"_U",보상!$S:$AA,2,FALSE)),MATCH(D$6,INDIRECT(VLOOKUP($E725&amp;"_U",보상!$S:$AA,3,FALSE)),0),FALSE)),"ERROR")</f>
        <v>확신없는 의심</v>
      </c>
      <c r="E725" s="22" t="s">
        <v>384</v>
      </c>
      <c r="F725" s="22">
        <f>COUNTIF($C$8:$C725,$C725)</f>
        <v>1</v>
      </c>
      <c r="G725" s="22" t="b">
        <v>0</v>
      </c>
      <c r="H725" s="22">
        <v>0</v>
      </c>
      <c r="I725" s="129">
        <f>IFERROR(IF(H725=0,0,VLOOKUP(VLOOKUP(H725,#REF!,MATCH("strMailTitleID",#REF!,0),FALSE),#REF!,2,FALSE)),"ERROR")</f>
        <v>0</v>
      </c>
      <c r="J725" s="176">
        <v>0</v>
      </c>
      <c r="K725" s="129">
        <f>IFERROR(IF(J725=0,0,VLOOKUP(VLOOKUP(J725,#REF!,MATCH("strMailTitleID",#REF!,0),FALSE),#REF!,2,FALSE)),"ERROR")</f>
        <v>0</v>
      </c>
      <c r="L725" s="22">
        <f ca="1">IFERROR(IFERROR(VLOOKUP($B725,INDIRECT(VLOOKUP($E725,보상!$S:$AA,2,FALSE)),MATCH(L$6,INDIRECT(VLOOKUP($E725,보상!$S:$AA,3,FALSE)),0),FALSE),VLOOKUP($B725,INDIRECT(VLOOKUP($E725&amp;"_U",보상!$S:$AA,2,FALSE)),MATCH(L$6,INDIRECT(VLOOKUP($E725&amp;"_U",보상!$S:$AA,3,FALSE)),0),FALSE)),"ERROR")</f>
        <v>2678440</v>
      </c>
      <c r="M725" s="22">
        <v>0</v>
      </c>
      <c r="N725" s="22">
        <v>0</v>
      </c>
      <c r="O725" s="22">
        <v>0</v>
      </c>
      <c r="P725" s="22" t="str">
        <f ca="1">IFERROR(IFERROR(VLOOKUP($B725,INDIRECT(VLOOKUP($E725,보상!$S:$AA,2,FALSE)),MATCH(P$6,INDIRECT(VLOOKUP($E725,보상!$S:$AA,3,FALSE)),0),FALSE),VLOOKUP($B725,INDIRECT(VLOOKUP($E725&amp;"_U",보상!$S:$AA,2,FALSE)),MATCH(P$6,INDIRECT(VLOOKUP($E725&amp;"_U",보상!$S:$AA,3,FALSE)),0),FALSE)),"ERROR")</f>
        <v>Gold</v>
      </c>
      <c r="Q725" s="22">
        <f ca="1">IFERROR(IFERROR(VLOOKUP($B725,INDIRECT(VLOOKUP($E725,보상!$S:$AA,2,FALSE)),MATCH(Q$6,INDIRECT(VLOOKUP($E725,보상!$S:$AA,3,FALSE)),0),FALSE),VLOOKUP($B725,INDIRECT(VLOOKUP($E725&amp;"_U",보상!$S:$AA,2,FALSE)),MATCH(Q$6,INDIRECT(VLOOKUP($E725&amp;"_U",보상!$S:$AA,3,FALSE)),0),FALSE)),"ERROR")</f>
        <v>58100</v>
      </c>
      <c r="R725" s="22" t="b">
        <v>0</v>
      </c>
      <c r="S725" s="22" t="b">
        <v>0</v>
      </c>
      <c r="T725" s="22">
        <f ca="1">IFERROR(IF(W725=0,0,VLOOKUP(W725,보상!$D:$K,6,FALSE)),"-")</f>
        <v>0</v>
      </c>
      <c r="U725" s="22">
        <f ca="1">IFERROR(IF(W725=0,0,VLOOKUP(W725,보상!$D:$K,7,FALSE)),"-")</f>
        <v>0</v>
      </c>
      <c r="V725" s="22">
        <f ca="1">IFERROR(IF(W725=0,0,VLOOKUP(W725,보상!$D:$K,8,FALSE)),"-")</f>
        <v>0</v>
      </c>
      <c r="W725" s="22">
        <f ca="1">IFERROR(IFERROR(VLOOKUP($B725,INDIRECT(VLOOKUP($E725,보상!$S:$AA,2,FALSE)),MATCH(W$6,INDIRECT(VLOOKUP($E725,보상!$S:$AA,3,FALSE)),0),FALSE),VLOOKUP($B725,INDIRECT(VLOOKUP($E725&amp;"_U",보상!$S:$AA,2,FALSE)),MATCH(W$6,INDIRECT(VLOOKUP($E725&amp;"_U",보상!$S:$AA,3,FALSE)),0),FALSE)),"ERROR")</f>
        <v>4013010</v>
      </c>
      <c r="X725" s="134" t="str">
        <f ca="1">IFERROR(IF(W725=0,0,VLOOKUP(SUBSTITUTE(VLOOKUP(W725,#REF!,MATCH("strItemName",#REF!,0),FALSE),"SUI_",""),#REF!,2,FALSE)),"ERROR")</f>
        <v>ERROR</v>
      </c>
      <c r="Y725" s="22">
        <f t="shared" ca="1" si="37"/>
        <v>4013010</v>
      </c>
      <c r="Z725" s="134" t="str">
        <f ca="1">IFERROR(IF(Y725=0,0,VLOOKUP(SUBSTITUTE(VLOOKUP(Y725,#REF!,MATCH("strItemName",#REF!,0),FALSE),"SUI_",""),#REF!,2,FALSE)),"ERROR")</f>
        <v>ERROR</v>
      </c>
      <c r="AA725" s="22">
        <f t="shared" ca="1" si="37"/>
        <v>4013010</v>
      </c>
      <c r="AB725" s="134" t="str">
        <f ca="1">IFERROR(IF(AA725=0,0,VLOOKUP(SUBSTITUTE(VLOOKUP(AA725,#REF!,MATCH("strItemName",#REF!,0),FALSE),"SUI_",""),#REF!,2,FALSE)),"ERROR")</f>
        <v>ERROR</v>
      </c>
      <c r="AC725" s="22">
        <f t="shared" ca="1" si="37"/>
        <v>4013010</v>
      </c>
      <c r="AD725" s="134" t="str">
        <f ca="1">IFERROR(IF(AC725=0,0,VLOOKUP(SUBSTITUTE(VLOOKUP(AC725,#REF!,MATCH("strItemName",#REF!,0),FALSE),"SUI_",""),#REF!,2,FALSE)),"ERROR")</f>
        <v>ERROR</v>
      </c>
      <c r="AE725" s="22">
        <f t="shared" ca="1" si="37"/>
        <v>4013010</v>
      </c>
      <c r="AF725" s="134" t="str">
        <f ca="1">IFERROR(IF(AE725=0,0,VLOOKUP(SUBSTITUTE(VLOOKUP(AE725,#REF!,MATCH("strItemName",#REF!,0),FALSE),"SUI_",""),#REF!,2,FALSE)),"ERROR")</f>
        <v>ERROR</v>
      </c>
      <c r="AG725" s="88">
        <v>0</v>
      </c>
      <c r="AH725" s="134">
        <f>IFERROR(IF(AG725=0,0,VLOOKUP(SUBSTITUTE(VLOOKUP(AG725,#REF!,MATCH("strItemName",#REF!,0),FALSE),"SUI_",""),#REF!,2,FALSE)),"ERROR")</f>
        <v>0</v>
      </c>
      <c r="AI725" s="22">
        <f ca="1">IFERROR(IFERROR(VLOOKUP($B725,INDIRECT(VLOOKUP($E725,보상!$S:$AA,2,FALSE)),MATCH(AI$6,INDIRECT(VLOOKUP($E725,보상!$S:$AA,3,FALSE)),0),FALSE),VLOOKUP($B725,INDIRECT(VLOOKUP($E725&amp;"_U",보상!$S:$AA,2,FALSE)),MATCH(AI$6,INDIRECT(VLOOKUP($E725&amp;"_U",보상!$S:$AA,3,FALSE)),0),FALSE)),"ERROR")</f>
        <v>1</v>
      </c>
      <c r="AJ725" s="22">
        <v>0</v>
      </c>
      <c r="AK725" s="22">
        <v>0</v>
      </c>
      <c r="AL725" s="22">
        <v>0</v>
      </c>
      <c r="AM725" s="22" t="b">
        <v>0</v>
      </c>
      <c r="AN725" s="22">
        <v>0</v>
      </c>
      <c r="AO725" s="22">
        <v>0</v>
      </c>
    </row>
    <row r="726" spans="2:41" ht="16.5" customHeight="1" x14ac:dyDescent="0.3">
      <c r="B726" s="153">
        <f t="shared" si="36"/>
        <v>1103603</v>
      </c>
      <c r="C726" s="22">
        <v>1103603</v>
      </c>
      <c r="D726" s="156" t="str">
        <f ca="1">IFERROR(IFERROR(VLOOKUP($B726,INDIRECT(VLOOKUP($E726,보상!$S:$AA,2,FALSE)),MATCH(D$6,INDIRECT(VLOOKUP($E726,보상!$S:$AA,3,FALSE)),0),FALSE),VLOOKUP($B726,INDIRECT(VLOOKUP($E726&amp;"_U",보상!$S:$AA,2,FALSE)),MATCH(D$6,INDIRECT(VLOOKUP($E726&amp;"_U",보상!$S:$AA,3,FALSE)),0),FALSE)),"ERROR")</f>
        <v>돌아오지 않는 동료들</v>
      </c>
      <c r="E726" s="22" t="s">
        <v>384</v>
      </c>
      <c r="F726" s="22">
        <f>COUNTIF($C$8:$C726,$C726)</f>
        <v>1</v>
      </c>
      <c r="G726" s="22" t="b">
        <v>0</v>
      </c>
      <c r="H726" s="22">
        <v>0</v>
      </c>
      <c r="I726" s="129">
        <f>IFERROR(IF(H726=0,0,VLOOKUP(VLOOKUP(H726,#REF!,MATCH("strMailTitleID",#REF!,0),FALSE),#REF!,2,FALSE)),"ERROR")</f>
        <v>0</v>
      </c>
      <c r="J726" s="176">
        <v>0</v>
      </c>
      <c r="K726" s="129">
        <f>IFERROR(IF(J726=0,0,VLOOKUP(VLOOKUP(J726,#REF!,MATCH("strMailTitleID",#REF!,0),FALSE),#REF!,2,FALSE)),"ERROR")</f>
        <v>0</v>
      </c>
      <c r="L726" s="22">
        <f ca="1">IFERROR(IFERROR(VLOOKUP($B726,INDIRECT(VLOOKUP($E726,보상!$S:$AA,2,FALSE)),MATCH(L$6,INDIRECT(VLOOKUP($E726,보상!$S:$AA,3,FALSE)),0),FALSE),VLOOKUP($B726,INDIRECT(VLOOKUP($E726&amp;"_U",보상!$S:$AA,2,FALSE)),MATCH(L$6,INDIRECT(VLOOKUP($E726&amp;"_U",보상!$S:$AA,3,FALSE)),0),FALSE)),"ERROR")</f>
        <v>2295800</v>
      </c>
      <c r="M726" s="22">
        <v>0</v>
      </c>
      <c r="N726" s="22">
        <v>0</v>
      </c>
      <c r="O726" s="22">
        <v>0</v>
      </c>
      <c r="P726" s="22" t="str">
        <f ca="1">IFERROR(IFERROR(VLOOKUP($B726,INDIRECT(VLOOKUP($E726,보상!$S:$AA,2,FALSE)),MATCH(P$6,INDIRECT(VLOOKUP($E726,보상!$S:$AA,3,FALSE)),0),FALSE),VLOOKUP($B726,INDIRECT(VLOOKUP($E726&amp;"_U",보상!$S:$AA,2,FALSE)),MATCH(P$6,INDIRECT(VLOOKUP($E726&amp;"_U",보상!$S:$AA,3,FALSE)),0),FALSE)),"ERROR")</f>
        <v>Gold</v>
      </c>
      <c r="Q726" s="22">
        <f ca="1">IFERROR(IFERROR(VLOOKUP($B726,INDIRECT(VLOOKUP($E726,보상!$S:$AA,2,FALSE)),MATCH(Q$6,INDIRECT(VLOOKUP($E726,보상!$S:$AA,3,FALSE)),0),FALSE),VLOOKUP($B726,INDIRECT(VLOOKUP($E726&amp;"_U",보상!$S:$AA,2,FALSE)),MATCH(Q$6,INDIRECT(VLOOKUP($E726&amp;"_U",보상!$S:$AA,3,FALSE)),0),FALSE)),"ERROR")</f>
        <v>58100</v>
      </c>
      <c r="R726" s="22" t="b">
        <v>0</v>
      </c>
      <c r="S726" s="22" t="b">
        <v>0</v>
      </c>
      <c r="T726" s="22">
        <f ca="1">IFERROR(IF(W726=0,0,VLOOKUP(W726,보상!$D:$K,6,FALSE)),"-")</f>
        <v>0</v>
      </c>
      <c r="U726" s="22">
        <f ca="1">IFERROR(IF(W726=0,0,VLOOKUP(W726,보상!$D:$K,7,FALSE)),"-")</f>
        <v>0</v>
      </c>
      <c r="V726" s="22">
        <f ca="1">IFERROR(IF(W726=0,0,VLOOKUP(W726,보상!$D:$K,8,FALSE)),"-")</f>
        <v>0</v>
      </c>
      <c r="W726" s="22">
        <f ca="1">IFERROR(IFERROR(VLOOKUP($B726,INDIRECT(VLOOKUP($E726,보상!$S:$AA,2,FALSE)),MATCH(W$6,INDIRECT(VLOOKUP($E726,보상!$S:$AA,3,FALSE)),0),FALSE),VLOOKUP($B726,INDIRECT(VLOOKUP($E726&amp;"_U",보상!$S:$AA,2,FALSE)),MATCH(W$6,INDIRECT(VLOOKUP($E726&amp;"_U",보상!$S:$AA,3,FALSE)),0),FALSE)),"ERROR")</f>
        <v>4003031</v>
      </c>
      <c r="X726" s="134" t="str">
        <f ca="1">IFERROR(IF(W726=0,0,VLOOKUP(SUBSTITUTE(VLOOKUP(W726,#REF!,MATCH("strItemName",#REF!,0),FALSE),"SUI_",""),#REF!,2,FALSE)),"ERROR")</f>
        <v>ERROR</v>
      </c>
      <c r="Y726" s="22">
        <f t="shared" ca="1" si="37"/>
        <v>4003031</v>
      </c>
      <c r="Z726" s="134" t="str">
        <f ca="1">IFERROR(IF(Y726=0,0,VLOOKUP(SUBSTITUTE(VLOOKUP(Y726,#REF!,MATCH("strItemName",#REF!,0),FALSE),"SUI_",""),#REF!,2,FALSE)),"ERROR")</f>
        <v>ERROR</v>
      </c>
      <c r="AA726" s="22">
        <f t="shared" ca="1" si="37"/>
        <v>4003031</v>
      </c>
      <c r="AB726" s="134" t="str">
        <f ca="1">IFERROR(IF(AA726=0,0,VLOOKUP(SUBSTITUTE(VLOOKUP(AA726,#REF!,MATCH("strItemName",#REF!,0),FALSE),"SUI_",""),#REF!,2,FALSE)),"ERROR")</f>
        <v>ERROR</v>
      </c>
      <c r="AC726" s="22">
        <f t="shared" ca="1" si="37"/>
        <v>4003031</v>
      </c>
      <c r="AD726" s="134" t="str">
        <f ca="1">IFERROR(IF(AC726=0,0,VLOOKUP(SUBSTITUTE(VLOOKUP(AC726,#REF!,MATCH("strItemName",#REF!,0),FALSE),"SUI_",""),#REF!,2,FALSE)),"ERROR")</f>
        <v>ERROR</v>
      </c>
      <c r="AE726" s="22">
        <f t="shared" ca="1" si="37"/>
        <v>4003031</v>
      </c>
      <c r="AF726" s="134" t="str">
        <f ca="1">IFERROR(IF(AE726=0,0,VLOOKUP(SUBSTITUTE(VLOOKUP(AE726,#REF!,MATCH("strItemName",#REF!,0),FALSE),"SUI_",""),#REF!,2,FALSE)),"ERROR")</f>
        <v>ERROR</v>
      </c>
      <c r="AG726" s="88">
        <v>0</v>
      </c>
      <c r="AH726" s="134">
        <f>IFERROR(IF(AG726=0,0,VLOOKUP(SUBSTITUTE(VLOOKUP(AG726,#REF!,MATCH("strItemName",#REF!,0),FALSE),"SUI_",""),#REF!,2,FALSE)),"ERROR")</f>
        <v>0</v>
      </c>
      <c r="AI726" s="22">
        <f ca="1">IFERROR(IFERROR(VLOOKUP($B726,INDIRECT(VLOOKUP($E726,보상!$S:$AA,2,FALSE)),MATCH(AI$6,INDIRECT(VLOOKUP($E726,보상!$S:$AA,3,FALSE)),0),FALSE),VLOOKUP($B726,INDIRECT(VLOOKUP($E726&amp;"_U",보상!$S:$AA,2,FALSE)),MATCH(AI$6,INDIRECT(VLOOKUP($E726&amp;"_U",보상!$S:$AA,3,FALSE)),0),FALSE)),"ERROR")</f>
        <v>1</v>
      </c>
      <c r="AJ726" s="22">
        <v>0</v>
      </c>
      <c r="AK726" s="22">
        <v>0</v>
      </c>
      <c r="AL726" s="22">
        <v>0</v>
      </c>
      <c r="AM726" s="22" t="b">
        <v>0</v>
      </c>
      <c r="AN726" s="22">
        <v>0</v>
      </c>
      <c r="AO726" s="22">
        <v>0</v>
      </c>
    </row>
    <row r="727" spans="2:41" ht="16.5" customHeight="1" x14ac:dyDescent="0.3">
      <c r="B727" s="153">
        <f t="shared" si="36"/>
        <v>1103703</v>
      </c>
      <c r="C727" s="22">
        <v>1103703</v>
      </c>
      <c r="D727" s="156" t="str">
        <f ca="1">IFERROR(IFERROR(VLOOKUP($B727,INDIRECT(VLOOKUP($E727,보상!$S:$AA,2,FALSE)),MATCH(D$6,INDIRECT(VLOOKUP($E727,보상!$S:$AA,3,FALSE)),0),FALSE),VLOOKUP($B727,INDIRECT(VLOOKUP($E727&amp;"_U",보상!$S:$AA,2,FALSE)),MATCH(D$6,INDIRECT(VLOOKUP($E727&amp;"_U",보상!$S:$AA,3,FALSE)),0),FALSE)),"ERROR")</f>
        <v>남겨진 암호</v>
      </c>
      <c r="E727" s="22" t="s">
        <v>384</v>
      </c>
      <c r="F727" s="22">
        <f>COUNTIF($C$8:$C727,$C727)</f>
        <v>1</v>
      </c>
      <c r="G727" s="22" t="b">
        <v>0</v>
      </c>
      <c r="H727" s="22">
        <v>0</v>
      </c>
      <c r="I727" s="129">
        <f>IFERROR(IF(H727=0,0,VLOOKUP(VLOOKUP(H727,#REF!,MATCH("strMailTitleID",#REF!,0),FALSE),#REF!,2,FALSE)),"ERROR")</f>
        <v>0</v>
      </c>
      <c r="J727" s="176">
        <v>0</v>
      </c>
      <c r="K727" s="129">
        <f>IFERROR(IF(J727=0,0,VLOOKUP(VLOOKUP(J727,#REF!,MATCH("strMailTitleID",#REF!,0),FALSE),#REF!,2,FALSE)),"ERROR")</f>
        <v>0</v>
      </c>
      <c r="L727" s="22">
        <f ca="1">IFERROR(IFERROR(VLOOKUP($B727,INDIRECT(VLOOKUP($E727,보상!$S:$AA,2,FALSE)),MATCH(L$6,INDIRECT(VLOOKUP($E727,보상!$S:$AA,3,FALSE)),0),FALSE),VLOOKUP($B727,INDIRECT(VLOOKUP($E727&amp;"_U",보상!$S:$AA,2,FALSE)),MATCH(L$6,INDIRECT(VLOOKUP($E727&amp;"_U",보상!$S:$AA,3,FALSE)),0),FALSE)),"ERROR")</f>
        <v>2678440</v>
      </c>
      <c r="M727" s="22">
        <v>0</v>
      </c>
      <c r="N727" s="22">
        <v>0</v>
      </c>
      <c r="O727" s="22">
        <v>0</v>
      </c>
      <c r="P727" s="22" t="str">
        <f ca="1">IFERROR(IFERROR(VLOOKUP($B727,INDIRECT(VLOOKUP($E727,보상!$S:$AA,2,FALSE)),MATCH(P$6,INDIRECT(VLOOKUP($E727,보상!$S:$AA,3,FALSE)),0),FALSE),VLOOKUP($B727,INDIRECT(VLOOKUP($E727&amp;"_U",보상!$S:$AA,2,FALSE)),MATCH(P$6,INDIRECT(VLOOKUP($E727&amp;"_U",보상!$S:$AA,3,FALSE)),0),FALSE)),"ERROR")</f>
        <v>Gold</v>
      </c>
      <c r="Q727" s="22">
        <f ca="1">IFERROR(IFERROR(VLOOKUP($B727,INDIRECT(VLOOKUP($E727,보상!$S:$AA,2,FALSE)),MATCH(Q$6,INDIRECT(VLOOKUP($E727,보상!$S:$AA,3,FALSE)),0),FALSE),VLOOKUP($B727,INDIRECT(VLOOKUP($E727&amp;"_U",보상!$S:$AA,2,FALSE)),MATCH(Q$6,INDIRECT(VLOOKUP($E727&amp;"_U",보상!$S:$AA,3,FALSE)),0),FALSE)),"ERROR")</f>
        <v>58100</v>
      </c>
      <c r="R727" s="22" t="b">
        <v>0</v>
      </c>
      <c r="S727" s="22" t="b">
        <v>0</v>
      </c>
      <c r="T727" s="22">
        <f ca="1">IFERROR(IF(W727=0,0,VLOOKUP(W727,보상!$D:$K,6,FALSE)),"-")</f>
        <v>0</v>
      </c>
      <c r="U727" s="22">
        <f ca="1">IFERROR(IF(W727=0,0,VLOOKUP(W727,보상!$D:$K,7,FALSE)),"-")</f>
        <v>0</v>
      </c>
      <c r="V727" s="22">
        <f ca="1">IFERROR(IF(W727=0,0,VLOOKUP(W727,보상!$D:$K,8,FALSE)),"-")</f>
        <v>0</v>
      </c>
      <c r="W727" s="22">
        <f ca="1">IFERROR(IFERROR(VLOOKUP($B727,INDIRECT(VLOOKUP($E727,보상!$S:$AA,2,FALSE)),MATCH(W$6,INDIRECT(VLOOKUP($E727,보상!$S:$AA,3,FALSE)),0),FALSE),VLOOKUP($B727,INDIRECT(VLOOKUP($E727&amp;"_U",보상!$S:$AA,2,FALSE)),MATCH(W$6,INDIRECT(VLOOKUP($E727&amp;"_U",보상!$S:$AA,3,FALSE)),0),FALSE)),"ERROR")</f>
        <v>4013010</v>
      </c>
      <c r="X727" s="134" t="str">
        <f ca="1">IFERROR(IF(W727=0,0,VLOOKUP(SUBSTITUTE(VLOOKUP(W727,#REF!,MATCH("strItemName",#REF!,0),FALSE),"SUI_",""),#REF!,2,FALSE)),"ERROR")</f>
        <v>ERROR</v>
      </c>
      <c r="Y727" s="22">
        <f t="shared" ca="1" si="37"/>
        <v>4013010</v>
      </c>
      <c r="Z727" s="134" t="str">
        <f ca="1">IFERROR(IF(Y727=0,0,VLOOKUP(SUBSTITUTE(VLOOKUP(Y727,#REF!,MATCH("strItemName",#REF!,0),FALSE),"SUI_",""),#REF!,2,FALSE)),"ERROR")</f>
        <v>ERROR</v>
      </c>
      <c r="AA727" s="22">
        <f t="shared" ca="1" si="37"/>
        <v>4013010</v>
      </c>
      <c r="AB727" s="134" t="str">
        <f ca="1">IFERROR(IF(AA727=0,0,VLOOKUP(SUBSTITUTE(VLOOKUP(AA727,#REF!,MATCH("strItemName",#REF!,0),FALSE),"SUI_",""),#REF!,2,FALSE)),"ERROR")</f>
        <v>ERROR</v>
      </c>
      <c r="AC727" s="22">
        <f t="shared" ca="1" si="37"/>
        <v>4013010</v>
      </c>
      <c r="AD727" s="134" t="str">
        <f ca="1">IFERROR(IF(AC727=0,0,VLOOKUP(SUBSTITUTE(VLOOKUP(AC727,#REF!,MATCH("strItemName",#REF!,0),FALSE),"SUI_",""),#REF!,2,FALSE)),"ERROR")</f>
        <v>ERROR</v>
      </c>
      <c r="AE727" s="22">
        <f t="shared" ca="1" si="37"/>
        <v>4013010</v>
      </c>
      <c r="AF727" s="134" t="str">
        <f ca="1">IFERROR(IF(AE727=0,0,VLOOKUP(SUBSTITUTE(VLOOKUP(AE727,#REF!,MATCH("strItemName",#REF!,0),FALSE),"SUI_",""),#REF!,2,FALSE)),"ERROR")</f>
        <v>ERROR</v>
      </c>
      <c r="AG727" s="88">
        <v>0</v>
      </c>
      <c r="AH727" s="134">
        <f>IFERROR(IF(AG727=0,0,VLOOKUP(SUBSTITUTE(VLOOKUP(AG727,#REF!,MATCH("strItemName",#REF!,0),FALSE),"SUI_",""),#REF!,2,FALSE)),"ERROR")</f>
        <v>0</v>
      </c>
      <c r="AI727" s="22">
        <f ca="1">IFERROR(IFERROR(VLOOKUP($B727,INDIRECT(VLOOKUP($E727,보상!$S:$AA,2,FALSE)),MATCH(AI$6,INDIRECT(VLOOKUP($E727,보상!$S:$AA,3,FALSE)),0),FALSE),VLOOKUP($B727,INDIRECT(VLOOKUP($E727&amp;"_U",보상!$S:$AA,2,FALSE)),MATCH(AI$6,INDIRECT(VLOOKUP($E727&amp;"_U",보상!$S:$AA,3,FALSE)),0),FALSE)),"ERROR")</f>
        <v>1</v>
      </c>
      <c r="AJ727" s="22">
        <v>0</v>
      </c>
      <c r="AK727" s="22">
        <v>0</v>
      </c>
      <c r="AL727" s="22">
        <v>0</v>
      </c>
      <c r="AM727" s="22" t="b">
        <v>0</v>
      </c>
      <c r="AN727" s="22">
        <v>0</v>
      </c>
      <c r="AO727" s="22">
        <v>0</v>
      </c>
    </row>
    <row r="728" spans="2:41" ht="16.5" customHeight="1" x14ac:dyDescent="0.3">
      <c r="B728" s="153">
        <f t="shared" si="36"/>
        <v>1103803</v>
      </c>
      <c r="C728" s="22">
        <v>1103803</v>
      </c>
      <c r="D728" s="156" t="str">
        <f ca="1">IFERROR(IFERROR(VLOOKUP($B728,INDIRECT(VLOOKUP($E728,보상!$S:$AA,2,FALSE)),MATCH(D$6,INDIRECT(VLOOKUP($E728,보상!$S:$AA,3,FALSE)),0),FALSE),VLOOKUP($B728,INDIRECT(VLOOKUP($E728&amp;"_U",보상!$S:$AA,2,FALSE)),MATCH(D$6,INDIRECT(VLOOKUP($E728&amp;"_U",보상!$S:$AA,3,FALSE)),0),FALSE)),"ERROR")</f>
        <v>암호의 의미</v>
      </c>
      <c r="E728" s="22" t="s">
        <v>384</v>
      </c>
      <c r="F728" s="22">
        <f>COUNTIF($C$8:$C728,$C728)</f>
        <v>1</v>
      </c>
      <c r="G728" s="22" t="b">
        <v>0</v>
      </c>
      <c r="H728" s="22">
        <v>0</v>
      </c>
      <c r="I728" s="129">
        <f>IFERROR(IF(H728=0,0,VLOOKUP(VLOOKUP(H728,#REF!,MATCH("strMailTitleID",#REF!,0),FALSE),#REF!,2,FALSE)),"ERROR")</f>
        <v>0</v>
      </c>
      <c r="J728" s="176">
        <v>0</v>
      </c>
      <c r="K728" s="129">
        <f>IFERROR(IF(J728=0,0,VLOOKUP(VLOOKUP(J728,#REF!,MATCH("strMailTitleID",#REF!,0),FALSE),#REF!,2,FALSE)),"ERROR")</f>
        <v>0</v>
      </c>
      <c r="L728" s="22">
        <f ca="1">IFERROR(IFERROR(VLOOKUP($B728,INDIRECT(VLOOKUP($E728,보상!$S:$AA,2,FALSE)),MATCH(L$6,INDIRECT(VLOOKUP($E728,보상!$S:$AA,3,FALSE)),0),FALSE),VLOOKUP($B728,INDIRECT(VLOOKUP($E728&amp;"_U",보상!$S:$AA,2,FALSE)),MATCH(L$6,INDIRECT(VLOOKUP($E728&amp;"_U",보상!$S:$AA,3,FALSE)),0),FALSE)),"ERROR")</f>
        <v>2295800</v>
      </c>
      <c r="M728" s="22">
        <v>0</v>
      </c>
      <c r="N728" s="22">
        <v>0</v>
      </c>
      <c r="O728" s="22">
        <v>0</v>
      </c>
      <c r="P728" s="22" t="str">
        <f ca="1">IFERROR(IFERROR(VLOOKUP($B728,INDIRECT(VLOOKUP($E728,보상!$S:$AA,2,FALSE)),MATCH(P$6,INDIRECT(VLOOKUP($E728,보상!$S:$AA,3,FALSE)),0),FALSE),VLOOKUP($B728,INDIRECT(VLOOKUP($E728&amp;"_U",보상!$S:$AA,2,FALSE)),MATCH(P$6,INDIRECT(VLOOKUP($E728&amp;"_U",보상!$S:$AA,3,FALSE)),0),FALSE)),"ERROR")</f>
        <v>Gold</v>
      </c>
      <c r="Q728" s="22">
        <f ca="1">IFERROR(IFERROR(VLOOKUP($B728,INDIRECT(VLOOKUP($E728,보상!$S:$AA,2,FALSE)),MATCH(Q$6,INDIRECT(VLOOKUP($E728,보상!$S:$AA,3,FALSE)),0),FALSE),VLOOKUP($B728,INDIRECT(VLOOKUP($E728&amp;"_U",보상!$S:$AA,2,FALSE)),MATCH(Q$6,INDIRECT(VLOOKUP($E728&amp;"_U",보상!$S:$AA,3,FALSE)),0),FALSE)),"ERROR")</f>
        <v>58100</v>
      </c>
      <c r="R728" s="22" t="b">
        <v>0</v>
      </c>
      <c r="S728" s="22" t="b">
        <v>0</v>
      </c>
      <c r="T728" s="22">
        <f ca="1">IFERROR(IF(W728=0,0,VLOOKUP(W728,보상!$D:$K,6,FALSE)),"-")</f>
        <v>0</v>
      </c>
      <c r="U728" s="22">
        <f ca="1">IFERROR(IF(W728=0,0,VLOOKUP(W728,보상!$D:$K,7,FALSE)),"-")</f>
        <v>0</v>
      </c>
      <c r="V728" s="22">
        <f ca="1">IFERROR(IF(W728=0,0,VLOOKUP(W728,보상!$D:$K,8,FALSE)),"-")</f>
        <v>0</v>
      </c>
      <c r="W728" s="22">
        <f ca="1">IFERROR(IFERROR(VLOOKUP($B728,INDIRECT(VLOOKUP($E728,보상!$S:$AA,2,FALSE)),MATCH(W$6,INDIRECT(VLOOKUP($E728,보상!$S:$AA,3,FALSE)),0),FALSE),VLOOKUP($B728,INDIRECT(VLOOKUP($E728&amp;"_U",보상!$S:$AA,2,FALSE)),MATCH(W$6,INDIRECT(VLOOKUP($E728&amp;"_U",보상!$S:$AA,3,FALSE)),0),FALSE)),"ERROR")</f>
        <v>4003031</v>
      </c>
      <c r="X728" s="134" t="str">
        <f ca="1">IFERROR(IF(W728=0,0,VLOOKUP(SUBSTITUTE(VLOOKUP(W728,#REF!,MATCH("strItemName",#REF!,0),FALSE),"SUI_",""),#REF!,2,FALSE)),"ERROR")</f>
        <v>ERROR</v>
      </c>
      <c r="Y728" s="22">
        <f t="shared" ca="1" si="37"/>
        <v>4003031</v>
      </c>
      <c r="Z728" s="134" t="str">
        <f ca="1">IFERROR(IF(Y728=0,0,VLOOKUP(SUBSTITUTE(VLOOKUP(Y728,#REF!,MATCH("strItemName",#REF!,0),FALSE),"SUI_",""),#REF!,2,FALSE)),"ERROR")</f>
        <v>ERROR</v>
      </c>
      <c r="AA728" s="22">
        <f t="shared" ca="1" si="37"/>
        <v>4003031</v>
      </c>
      <c r="AB728" s="134" t="str">
        <f ca="1">IFERROR(IF(AA728=0,0,VLOOKUP(SUBSTITUTE(VLOOKUP(AA728,#REF!,MATCH("strItemName",#REF!,0),FALSE),"SUI_",""),#REF!,2,FALSE)),"ERROR")</f>
        <v>ERROR</v>
      </c>
      <c r="AC728" s="22">
        <f t="shared" ca="1" si="37"/>
        <v>4003031</v>
      </c>
      <c r="AD728" s="134" t="str">
        <f ca="1">IFERROR(IF(AC728=0,0,VLOOKUP(SUBSTITUTE(VLOOKUP(AC728,#REF!,MATCH("strItemName",#REF!,0),FALSE),"SUI_",""),#REF!,2,FALSE)),"ERROR")</f>
        <v>ERROR</v>
      </c>
      <c r="AE728" s="22">
        <f t="shared" ca="1" si="37"/>
        <v>4003031</v>
      </c>
      <c r="AF728" s="134" t="str">
        <f ca="1">IFERROR(IF(AE728=0,0,VLOOKUP(SUBSTITUTE(VLOOKUP(AE728,#REF!,MATCH("strItemName",#REF!,0),FALSE),"SUI_",""),#REF!,2,FALSE)),"ERROR")</f>
        <v>ERROR</v>
      </c>
      <c r="AG728" s="88">
        <v>0</v>
      </c>
      <c r="AH728" s="134">
        <f>IFERROR(IF(AG728=0,0,VLOOKUP(SUBSTITUTE(VLOOKUP(AG728,#REF!,MATCH("strItemName",#REF!,0),FALSE),"SUI_",""),#REF!,2,FALSE)),"ERROR")</f>
        <v>0</v>
      </c>
      <c r="AI728" s="22">
        <f ca="1">IFERROR(IFERROR(VLOOKUP($B728,INDIRECT(VLOOKUP($E728,보상!$S:$AA,2,FALSE)),MATCH(AI$6,INDIRECT(VLOOKUP($E728,보상!$S:$AA,3,FALSE)),0),FALSE),VLOOKUP($B728,INDIRECT(VLOOKUP($E728&amp;"_U",보상!$S:$AA,2,FALSE)),MATCH(AI$6,INDIRECT(VLOOKUP($E728&amp;"_U",보상!$S:$AA,3,FALSE)),0),FALSE)),"ERROR")</f>
        <v>1</v>
      </c>
      <c r="AJ728" s="22">
        <v>0</v>
      </c>
      <c r="AK728" s="22">
        <v>0</v>
      </c>
      <c r="AL728" s="22">
        <v>0</v>
      </c>
      <c r="AM728" s="22" t="b">
        <v>0</v>
      </c>
      <c r="AN728" s="22">
        <v>0</v>
      </c>
      <c r="AO728" s="22">
        <v>0</v>
      </c>
    </row>
    <row r="729" spans="2:41" ht="16.5" customHeight="1" x14ac:dyDescent="0.3">
      <c r="B729" s="153">
        <f t="shared" si="36"/>
        <v>1103903</v>
      </c>
      <c r="C729" s="22">
        <v>1103903</v>
      </c>
      <c r="D729" s="156" t="str">
        <f ca="1">IFERROR(IFERROR(VLOOKUP($B729,INDIRECT(VLOOKUP($E729,보상!$S:$AA,2,FALSE)),MATCH(D$6,INDIRECT(VLOOKUP($E729,보상!$S:$AA,3,FALSE)),0),FALSE),VLOOKUP($B729,INDIRECT(VLOOKUP($E729&amp;"_U",보상!$S:$AA,2,FALSE)),MATCH(D$6,INDIRECT(VLOOKUP($E729&amp;"_U",보상!$S:$AA,3,FALSE)),0),FALSE)),"ERROR")</f>
        <v>동태를 살피는 적</v>
      </c>
      <c r="E729" s="22" t="s">
        <v>384</v>
      </c>
      <c r="F729" s="22">
        <f>COUNTIF($C$8:$C729,$C729)</f>
        <v>1</v>
      </c>
      <c r="G729" s="22" t="b">
        <v>0</v>
      </c>
      <c r="H729" s="22">
        <v>0</v>
      </c>
      <c r="I729" s="129">
        <f>IFERROR(IF(H729=0,0,VLOOKUP(VLOOKUP(H729,#REF!,MATCH("strMailTitleID",#REF!,0),FALSE),#REF!,2,FALSE)),"ERROR")</f>
        <v>0</v>
      </c>
      <c r="J729" s="176">
        <v>0</v>
      </c>
      <c r="K729" s="129">
        <f>IFERROR(IF(J729=0,0,VLOOKUP(VLOOKUP(J729,#REF!,MATCH("strMailTitleID",#REF!,0),FALSE),#REF!,2,FALSE)),"ERROR")</f>
        <v>0</v>
      </c>
      <c r="L729" s="22">
        <f ca="1">IFERROR(IFERROR(VLOOKUP($B729,INDIRECT(VLOOKUP($E729,보상!$S:$AA,2,FALSE)),MATCH(L$6,INDIRECT(VLOOKUP($E729,보상!$S:$AA,3,FALSE)),0),FALSE),VLOOKUP($B729,INDIRECT(VLOOKUP($E729&amp;"_U",보상!$S:$AA,2,FALSE)),MATCH(L$6,INDIRECT(VLOOKUP($E729&amp;"_U",보상!$S:$AA,3,FALSE)),0),FALSE)),"ERROR")</f>
        <v>2678440</v>
      </c>
      <c r="M729" s="22">
        <v>0</v>
      </c>
      <c r="N729" s="22">
        <v>0</v>
      </c>
      <c r="O729" s="22">
        <v>0</v>
      </c>
      <c r="P729" s="22" t="str">
        <f ca="1">IFERROR(IFERROR(VLOOKUP($B729,INDIRECT(VLOOKUP($E729,보상!$S:$AA,2,FALSE)),MATCH(P$6,INDIRECT(VLOOKUP($E729,보상!$S:$AA,3,FALSE)),0),FALSE),VLOOKUP($B729,INDIRECT(VLOOKUP($E729&amp;"_U",보상!$S:$AA,2,FALSE)),MATCH(P$6,INDIRECT(VLOOKUP($E729&amp;"_U",보상!$S:$AA,3,FALSE)),0),FALSE)),"ERROR")</f>
        <v>Gold</v>
      </c>
      <c r="Q729" s="22">
        <f ca="1">IFERROR(IFERROR(VLOOKUP($B729,INDIRECT(VLOOKUP($E729,보상!$S:$AA,2,FALSE)),MATCH(Q$6,INDIRECT(VLOOKUP($E729,보상!$S:$AA,3,FALSE)),0),FALSE),VLOOKUP($B729,INDIRECT(VLOOKUP($E729&amp;"_U",보상!$S:$AA,2,FALSE)),MATCH(Q$6,INDIRECT(VLOOKUP($E729&amp;"_U",보상!$S:$AA,3,FALSE)),0),FALSE)),"ERROR")</f>
        <v>58100</v>
      </c>
      <c r="R729" s="22" t="b">
        <v>0</v>
      </c>
      <c r="S729" s="22" t="b">
        <v>0</v>
      </c>
      <c r="T729" s="22">
        <f ca="1">IFERROR(IF(W729=0,0,VLOOKUP(W729,보상!$D:$K,6,FALSE)),"-")</f>
        <v>0</v>
      </c>
      <c r="U729" s="22">
        <f ca="1">IFERROR(IF(W729=0,0,VLOOKUP(W729,보상!$D:$K,7,FALSE)),"-")</f>
        <v>5250</v>
      </c>
      <c r="V729" s="22">
        <f ca="1">IFERROR(IF(W729=0,0,VLOOKUP(W729,보상!$D:$K,8,FALSE)),"-")</f>
        <v>0</v>
      </c>
      <c r="W729" s="22">
        <f ca="1">IFERROR(IFERROR(VLOOKUP($B729,INDIRECT(VLOOKUP($E729,보상!$S:$AA,2,FALSE)),MATCH(W$6,INDIRECT(VLOOKUP($E729,보상!$S:$AA,3,FALSE)),0),FALSE),VLOOKUP($B729,INDIRECT(VLOOKUP($E729&amp;"_U",보상!$S:$AA,2,FALSE)),MATCH(W$6,INDIRECT(VLOOKUP($E729&amp;"_U",보상!$S:$AA,3,FALSE)),0),FALSE)),"ERROR")</f>
        <v>243001</v>
      </c>
      <c r="X729" s="134" t="str">
        <f ca="1">IFERROR(IF(W729=0,0,VLOOKUP(SUBSTITUTE(VLOOKUP(W729,#REF!,MATCH("strItemName",#REF!,0),FALSE),"SUI_",""),#REF!,2,FALSE)),"ERROR")</f>
        <v>ERROR</v>
      </c>
      <c r="Y729" s="22">
        <f t="shared" ca="1" si="37"/>
        <v>243001</v>
      </c>
      <c r="Z729" s="134" t="str">
        <f ca="1">IFERROR(IF(Y729=0,0,VLOOKUP(SUBSTITUTE(VLOOKUP(Y729,#REF!,MATCH("strItemName",#REF!,0),FALSE),"SUI_",""),#REF!,2,FALSE)),"ERROR")</f>
        <v>ERROR</v>
      </c>
      <c r="AA729" s="22">
        <f t="shared" ca="1" si="37"/>
        <v>243001</v>
      </c>
      <c r="AB729" s="134" t="str">
        <f ca="1">IFERROR(IF(AA729=0,0,VLOOKUP(SUBSTITUTE(VLOOKUP(AA729,#REF!,MATCH("strItemName",#REF!,0),FALSE),"SUI_",""),#REF!,2,FALSE)),"ERROR")</f>
        <v>ERROR</v>
      </c>
      <c r="AC729" s="22">
        <f t="shared" ca="1" si="37"/>
        <v>243001</v>
      </c>
      <c r="AD729" s="134" t="str">
        <f ca="1">IFERROR(IF(AC729=0,0,VLOOKUP(SUBSTITUTE(VLOOKUP(AC729,#REF!,MATCH("strItemName",#REF!,0),FALSE),"SUI_",""),#REF!,2,FALSE)),"ERROR")</f>
        <v>ERROR</v>
      </c>
      <c r="AE729" s="22">
        <f t="shared" ca="1" si="37"/>
        <v>243001</v>
      </c>
      <c r="AF729" s="134" t="str">
        <f ca="1">IFERROR(IF(AE729=0,0,VLOOKUP(SUBSTITUTE(VLOOKUP(AE729,#REF!,MATCH("strItemName",#REF!,0),FALSE),"SUI_",""),#REF!,2,FALSE)),"ERROR")</f>
        <v>ERROR</v>
      </c>
      <c r="AG729" s="88">
        <v>0</v>
      </c>
      <c r="AH729" s="134">
        <f>IFERROR(IF(AG729=0,0,VLOOKUP(SUBSTITUTE(VLOOKUP(AG729,#REF!,MATCH("strItemName",#REF!,0),FALSE),"SUI_",""),#REF!,2,FALSE)),"ERROR")</f>
        <v>0</v>
      </c>
      <c r="AI729" s="22">
        <f ca="1">IFERROR(IFERROR(VLOOKUP($B729,INDIRECT(VLOOKUP($E729,보상!$S:$AA,2,FALSE)),MATCH(AI$6,INDIRECT(VLOOKUP($E729,보상!$S:$AA,3,FALSE)),0),FALSE),VLOOKUP($B729,INDIRECT(VLOOKUP($E729&amp;"_U",보상!$S:$AA,2,FALSE)),MATCH(AI$6,INDIRECT(VLOOKUP($E729&amp;"_U",보상!$S:$AA,3,FALSE)),0),FALSE)),"ERROR")</f>
        <v>1</v>
      </c>
      <c r="AJ729" s="22">
        <v>0</v>
      </c>
      <c r="AK729" s="22">
        <v>0</v>
      </c>
      <c r="AL729" s="22">
        <v>0</v>
      </c>
      <c r="AM729" s="22" t="b">
        <v>0</v>
      </c>
      <c r="AN729" s="22">
        <v>0</v>
      </c>
      <c r="AO729" s="22">
        <v>0</v>
      </c>
    </row>
    <row r="730" spans="2:41" ht="16.5" customHeight="1" x14ac:dyDescent="0.3">
      <c r="B730" s="153">
        <f t="shared" si="36"/>
        <v>1104003</v>
      </c>
      <c r="C730" s="22">
        <v>1104003</v>
      </c>
      <c r="D730" s="156" t="str">
        <f ca="1">IFERROR(IFERROR(VLOOKUP($B730,INDIRECT(VLOOKUP($E730,보상!$S:$AA,2,FALSE)),MATCH(D$6,INDIRECT(VLOOKUP($E730,보상!$S:$AA,3,FALSE)),0),FALSE),VLOOKUP($B730,INDIRECT(VLOOKUP($E730&amp;"_U",보상!$S:$AA,2,FALSE)),MATCH(D$6,INDIRECT(VLOOKUP($E730&amp;"_U",보상!$S:$AA,3,FALSE)),0),FALSE)),"ERROR")</f>
        <v>끊이지 않는 탐색</v>
      </c>
      <c r="E730" s="22" t="s">
        <v>384</v>
      </c>
      <c r="F730" s="22">
        <f>COUNTIF($C$8:$C730,$C730)</f>
        <v>1</v>
      </c>
      <c r="G730" s="22" t="b">
        <v>0</v>
      </c>
      <c r="H730" s="22">
        <v>0</v>
      </c>
      <c r="I730" s="129">
        <f>IFERROR(IF(H730=0,0,VLOOKUP(VLOOKUP(H730,#REF!,MATCH("strMailTitleID",#REF!,0),FALSE),#REF!,2,FALSE)),"ERROR")</f>
        <v>0</v>
      </c>
      <c r="J730" s="176">
        <v>0</v>
      </c>
      <c r="K730" s="129">
        <f>IFERROR(IF(J730=0,0,VLOOKUP(VLOOKUP(J730,#REF!,MATCH("strMailTitleID",#REF!,0),FALSE),#REF!,2,FALSE)),"ERROR")</f>
        <v>0</v>
      </c>
      <c r="L730" s="22">
        <f ca="1">IFERROR(IFERROR(VLOOKUP($B730,INDIRECT(VLOOKUP($E730,보상!$S:$AA,2,FALSE)),MATCH(L$6,INDIRECT(VLOOKUP($E730,보상!$S:$AA,3,FALSE)),0),FALSE),VLOOKUP($B730,INDIRECT(VLOOKUP($E730&amp;"_U",보상!$S:$AA,2,FALSE)),MATCH(L$6,INDIRECT(VLOOKUP($E730&amp;"_U",보상!$S:$AA,3,FALSE)),0),FALSE)),"ERROR")</f>
        <v>2295800</v>
      </c>
      <c r="M730" s="22">
        <v>0</v>
      </c>
      <c r="N730" s="22">
        <v>0</v>
      </c>
      <c r="O730" s="22">
        <v>0</v>
      </c>
      <c r="P730" s="22" t="str">
        <f ca="1">IFERROR(IFERROR(VLOOKUP($B730,INDIRECT(VLOOKUP($E730,보상!$S:$AA,2,FALSE)),MATCH(P$6,INDIRECT(VLOOKUP($E730,보상!$S:$AA,3,FALSE)),0),FALSE),VLOOKUP($B730,INDIRECT(VLOOKUP($E730&amp;"_U",보상!$S:$AA,2,FALSE)),MATCH(P$6,INDIRECT(VLOOKUP($E730&amp;"_U",보상!$S:$AA,3,FALSE)),0),FALSE)),"ERROR")</f>
        <v>Gold</v>
      </c>
      <c r="Q730" s="22">
        <f ca="1">IFERROR(IFERROR(VLOOKUP($B730,INDIRECT(VLOOKUP($E730,보상!$S:$AA,2,FALSE)),MATCH(Q$6,INDIRECT(VLOOKUP($E730,보상!$S:$AA,3,FALSE)),0),FALSE),VLOOKUP($B730,INDIRECT(VLOOKUP($E730&amp;"_U",보상!$S:$AA,2,FALSE)),MATCH(Q$6,INDIRECT(VLOOKUP($E730&amp;"_U",보상!$S:$AA,3,FALSE)),0),FALSE)),"ERROR")</f>
        <v>58100</v>
      </c>
      <c r="R730" s="22" t="b">
        <v>0</v>
      </c>
      <c r="S730" s="22" t="b">
        <v>0</v>
      </c>
      <c r="T730" s="22">
        <f ca="1">IFERROR(IF(W730=0,0,VLOOKUP(W730,보상!$D:$K,6,FALSE)),"-")</f>
        <v>0</v>
      </c>
      <c r="U730" s="22">
        <f ca="1">IFERROR(IF(W730=0,0,VLOOKUP(W730,보상!$D:$K,7,FALSE)),"-")</f>
        <v>0</v>
      </c>
      <c r="V730" s="22">
        <f ca="1">IFERROR(IF(W730=0,0,VLOOKUP(W730,보상!$D:$K,8,FALSE)),"-")</f>
        <v>0</v>
      </c>
      <c r="W730" s="22">
        <f ca="1">IFERROR(IFERROR(VLOOKUP($B730,INDIRECT(VLOOKUP($E730,보상!$S:$AA,2,FALSE)),MATCH(W$6,INDIRECT(VLOOKUP($E730,보상!$S:$AA,3,FALSE)),0),FALSE),VLOOKUP($B730,INDIRECT(VLOOKUP($E730&amp;"_U",보상!$S:$AA,2,FALSE)),MATCH(W$6,INDIRECT(VLOOKUP($E730&amp;"_U",보상!$S:$AA,3,FALSE)),0),FALSE)),"ERROR")</f>
        <v>2006001</v>
      </c>
      <c r="X730" s="134" t="str">
        <f ca="1">IFERROR(IF(W730=0,0,VLOOKUP(SUBSTITUTE(VLOOKUP(W730,#REF!,MATCH("strItemName",#REF!,0),FALSE),"SUI_",""),#REF!,2,FALSE)),"ERROR")</f>
        <v>ERROR</v>
      </c>
      <c r="Y730" s="22">
        <f t="shared" ca="1" si="37"/>
        <v>2006001</v>
      </c>
      <c r="Z730" s="134" t="str">
        <f ca="1">IFERROR(IF(Y730=0,0,VLOOKUP(SUBSTITUTE(VLOOKUP(Y730,#REF!,MATCH("strItemName",#REF!,0),FALSE),"SUI_",""),#REF!,2,FALSE)),"ERROR")</f>
        <v>ERROR</v>
      </c>
      <c r="AA730" s="22">
        <f t="shared" ca="1" si="37"/>
        <v>2006001</v>
      </c>
      <c r="AB730" s="134" t="str">
        <f ca="1">IFERROR(IF(AA730=0,0,VLOOKUP(SUBSTITUTE(VLOOKUP(AA730,#REF!,MATCH("strItemName",#REF!,0),FALSE),"SUI_",""),#REF!,2,FALSE)),"ERROR")</f>
        <v>ERROR</v>
      </c>
      <c r="AC730" s="22">
        <f t="shared" ca="1" si="37"/>
        <v>2006001</v>
      </c>
      <c r="AD730" s="134" t="str">
        <f ca="1">IFERROR(IF(AC730=0,0,VLOOKUP(SUBSTITUTE(VLOOKUP(AC730,#REF!,MATCH("strItemName",#REF!,0),FALSE),"SUI_",""),#REF!,2,FALSE)),"ERROR")</f>
        <v>ERROR</v>
      </c>
      <c r="AE730" s="22">
        <f t="shared" ca="1" si="37"/>
        <v>2006001</v>
      </c>
      <c r="AF730" s="134" t="str">
        <f ca="1">IFERROR(IF(AE730=0,0,VLOOKUP(SUBSTITUTE(VLOOKUP(AE730,#REF!,MATCH("strItemName",#REF!,0),FALSE),"SUI_",""),#REF!,2,FALSE)),"ERROR")</f>
        <v>ERROR</v>
      </c>
      <c r="AG730" s="88">
        <v>0</v>
      </c>
      <c r="AH730" s="134">
        <f>IFERROR(IF(AG730=0,0,VLOOKUP(SUBSTITUTE(VLOOKUP(AG730,#REF!,MATCH("strItemName",#REF!,0),FALSE),"SUI_",""),#REF!,2,FALSE)),"ERROR")</f>
        <v>0</v>
      </c>
      <c r="AI730" s="22">
        <f ca="1">IFERROR(IFERROR(VLOOKUP($B730,INDIRECT(VLOOKUP($E730,보상!$S:$AA,2,FALSE)),MATCH(AI$6,INDIRECT(VLOOKUP($E730,보상!$S:$AA,3,FALSE)),0),FALSE),VLOOKUP($B730,INDIRECT(VLOOKUP($E730&amp;"_U",보상!$S:$AA,2,FALSE)),MATCH(AI$6,INDIRECT(VLOOKUP($E730&amp;"_U",보상!$S:$AA,3,FALSE)),0),FALSE)),"ERROR")</f>
        <v>5</v>
      </c>
      <c r="AJ730" s="22">
        <v>0</v>
      </c>
      <c r="AK730" s="22">
        <v>0</v>
      </c>
      <c r="AL730" s="22">
        <v>0</v>
      </c>
      <c r="AM730" s="22" t="b">
        <v>0</v>
      </c>
      <c r="AN730" s="22">
        <v>0</v>
      </c>
      <c r="AO730" s="22">
        <v>0</v>
      </c>
    </row>
    <row r="731" spans="2:41" ht="16.5" customHeight="1" x14ac:dyDescent="0.3">
      <c r="B731" s="153">
        <f t="shared" si="36"/>
        <v>1104103</v>
      </c>
      <c r="C731" s="22">
        <v>1104103</v>
      </c>
      <c r="D731" s="156" t="str">
        <f ca="1">IFERROR(IFERROR(VLOOKUP($B731,INDIRECT(VLOOKUP($E731,보상!$S:$AA,2,FALSE)),MATCH(D$6,INDIRECT(VLOOKUP($E731,보상!$S:$AA,3,FALSE)),0),FALSE),VLOOKUP($B731,INDIRECT(VLOOKUP($E731&amp;"_U",보상!$S:$AA,2,FALSE)),MATCH(D$6,INDIRECT(VLOOKUP($E731&amp;"_U",보상!$S:$AA,3,FALSE)),0),FALSE)),"ERROR")</f>
        <v>또 다른 생존자들</v>
      </c>
      <c r="E731" s="22" t="s">
        <v>384</v>
      </c>
      <c r="F731" s="22">
        <f>COUNTIF($C$8:$C731,$C731)</f>
        <v>1</v>
      </c>
      <c r="G731" s="22" t="b">
        <v>0</v>
      </c>
      <c r="H731" s="22">
        <v>0</v>
      </c>
      <c r="I731" s="129">
        <f>IFERROR(IF(H731=0,0,VLOOKUP(VLOOKUP(H731,#REF!,MATCH("strMailTitleID",#REF!,0),FALSE),#REF!,2,FALSE)),"ERROR")</f>
        <v>0</v>
      </c>
      <c r="J731" s="176">
        <v>0</v>
      </c>
      <c r="K731" s="129">
        <f>IFERROR(IF(J731=0,0,VLOOKUP(VLOOKUP(J731,#REF!,MATCH("strMailTitleID",#REF!,0),FALSE),#REF!,2,FALSE)),"ERROR")</f>
        <v>0</v>
      </c>
      <c r="L731" s="22">
        <f ca="1">IFERROR(IFERROR(VLOOKUP($B731,INDIRECT(VLOOKUP($E731,보상!$S:$AA,2,FALSE)),MATCH(L$6,INDIRECT(VLOOKUP($E731,보상!$S:$AA,3,FALSE)),0),FALSE),VLOOKUP($B731,INDIRECT(VLOOKUP($E731&amp;"_U",보상!$S:$AA,2,FALSE)),MATCH(L$6,INDIRECT(VLOOKUP($E731&amp;"_U",보상!$S:$AA,3,FALSE)),0),FALSE)),"ERROR")</f>
        <v>2678440</v>
      </c>
      <c r="M731" s="22">
        <v>0</v>
      </c>
      <c r="N731" s="22">
        <v>0</v>
      </c>
      <c r="O731" s="22">
        <v>0</v>
      </c>
      <c r="P731" s="22" t="str">
        <f ca="1">IFERROR(IFERROR(VLOOKUP($B731,INDIRECT(VLOOKUP($E731,보상!$S:$AA,2,FALSE)),MATCH(P$6,INDIRECT(VLOOKUP($E731,보상!$S:$AA,3,FALSE)),0),FALSE),VLOOKUP($B731,INDIRECT(VLOOKUP($E731&amp;"_U",보상!$S:$AA,2,FALSE)),MATCH(P$6,INDIRECT(VLOOKUP($E731&amp;"_U",보상!$S:$AA,3,FALSE)),0),FALSE)),"ERROR")</f>
        <v>Gold</v>
      </c>
      <c r="Q731" s="22">
        <f ca="1">IFERROR(IFERROR(VLOOKUP($B731,INDIRECT(VLOOKUP($E731,보상!$S:$AA,2,FALSE)),MATCH(Q$6,INDIRECT(VLOOKUP($E731,보상!$S:$AA,3,FALSE)),0),FALSE),VLOOKUP($B731,INDIRECT(VLOOKUP($E731&amp;"_U",보상!$S:$AA,2,FALSE)),MATCH(Q$6,INDIRECT(VLOOKUP($E731&amp;"_U",보상!$S:$AA,3,FALSE)),0),FALSE)),"ERROR")</f>
        <v>58100</v>
      </c>
      <c r="R731" s="22" t="b">
        <v>0</v>
      </c>
      <c r="S731" s="22" t="b">
        <v>0</v>
      </c>
      <c r="T731" s="22">
        <f ca="1">IFERROR(IF(W731=0,0,VLOOKUP(W731,보상!$D:$K,6,FALSE)),"-")</f>
        <v>0</v>
      </c>
      <c r="U731" s="22">
        <f ca="1">IFERROR(IF(W731=0,0,VLOOKUP(W731,보상!$D:$K,7,FALSE)),"-")</f>
        <v>5250</v>
      </c>
      <c r="V731" s="22">
        <f ca="1">IFERROR(IF(W731=0,0,VLOOKUP(W731,보상!$D:$K,8,FALSE)),"-")</f>
        <v>0</v>
      </c>
      <c r="W731" s="22">
        <f ca="1">IFERROR(IFERROR(VLOOKUP($B731,INDIRECT(VLOOKUP($E731,보상!$S:$AA,2,FALSE)),MATCH(W$6,INDIRECT(VLOOKUP($E731,보상!$S:$AA,3,FALSE)),0),FALSE),VLOOKUP($B731,INDIRECT(VLOOKUP($E731&amp;"_U",보상!$S:$AA,2,FALSE)),MATCH(W$6,INDIRECT(VLOOKUP($E731&amp;"_U",보상!$S:$AA,3,FALSE)),0),FALSE)),"ERROR")</f>
        <v>243001</v>
      </c>
      <c r="X731" s="134" t="str">
        <f ca="1">IFERROR(IF(W731=0,0,VLOOKUP(SUBSTITUTE(VLOOKUP(W731,#REF!,MATCH("strItemName",#REF!,0),FALSE),"SUI_",""),#REF!,2,FALSE)),"ERROR")</f>
        <v>ERROR</v>
      </c>
      <c r="Y731" s="22">
        <f t="shared" ca="1" si="37"/>
        <v>243001</v>
      </c>
      <c r="Z731" s="134" t="str">
        <f ca="1">IFERROR(IF(Y731=0,0,VLOOKUP(SUBSTITUTE(VLOOKUP(Y731,#REF!,MATCH("strItemName",#REF!,0),FALSE),"SUI_",""),#REF!,2,FALSE)),"ERROR")</f>
        <v>ERROR</v>
      </c>
      <c r="AA731" s="22">
        <f t="shared" ca="1" si="37"/>
        <v>243001</v>
      </c>
      <c r="AB731" s="134" t="str">
        <f ca="1">IFERROR(IF(AA731=0,0,VLOOKUP(SUBSTITUTE(VLOOKUP(AA731,#REF!,MATCH("strItemName",#REF!,0),FALSE),"SUI_",""),#REF!,2,FALSE)),"ERROR")</f>
        <v>ERROR</v>
      </c>
      <c r="AC731" s="22">
        <f t="shared" ca="1" si="37"/>
        <v>243001</v>
      </c>
      <c r="AD731" s="134" t="str">
        <f ca="1">IFERROR(IF(AC731=0,0,VLOOKUP(SUBSTITUTE(VLOOKUP(AC731,#REF!,MATCH("strItemName",#REF!,0),FALSE),"SUI_",""),#REF!,2,FALSE)),"ERROR")</f>
        <v>ERROR</v>
      </c>
      <c r="AE731" s="22">
        <f t="shared" ca="1" si="37"/>
        <v>243001</v>
      </c>
      <c r="AF731" s="134" t="str">
        <f ca="1">IFERROR(IF(AE731=0,0,VLOOKUP(SUBSTITUTE(VLOOKUP(AE731,#REF!,MATCH("strItemName",#REF!,0),FALSE),"SUI_",""),#REF!,2,FALSE)),"ERROR")</f>
        <v>ERROR</v>
      </c>
      <c r="AG731" s="88">
        <v>0</v>
      </c>
      <c r="AH731" s="134">
        <f>IFERROR(IF(AG731=0,0,VLOOKUP(SUBSTITUTE(VLOOKUP(AG731,#REF!,MATCH("strItemName",#REF!,0),FALSE),"SUI_",""),#REF!,2,FALSE)),"ERROR")</f>
        <v>0</v>
      </c>
      <c r="AI731" s="22">
        <f ca="1">IFERROR(IFERROR(VLOOKUP($B731,INDIRECT(VLOOKUP($E731,보상!$S:$AA,2,FALSE)),MATCH(AI$6,INDIRECT(VLOOKUP($E731,보상!$S:$AA,3,FALSE)),0),FALSE),VLOOKUP($B731,INDIRECT(VLOOKUP($E731&amp;"_U",보상!$S:$AA,2,FALSE)),MATCH(AI$6,INDIRECT(VLOOKUP($E731&amp;"_U",보상!$S:$AA,3,FALSE)),0),FALSE)),"ERROR")</f>
        <v>1</v>
      </c>
      <c r="AJ731" s="22">
        <v>0</v>
      </c>
      <c r="AK731" s="22">
        <v>0</v>
      </c>
      <c r="AL731" s="22">
        <v>0</v>
      </c>
      <c r="AM731" s="22" t="b">
        <v>0</v>
      </c>
      <c r="AN731" s="22">
        <v>0</v>
      </c>
      <c r="AO731" s="22">
        <v>0</v>
      </c>
    </row>
    <row r="732" spans="2:41" ht="16.5" customHeight="1" x14ac:dyDescent="0.3">
      <c r="B732" s="153">
        <f t="shared" si="36"/>
        <v>1104203</v>
      </c>
      <c r="C732" s="22">
        <v>1104203</v>
      </c>
      <c r="D732" s="156" t="str">
        <f ca="1">IFERROR(IFERROR(VLOOKUP($B732,INDIRECT(VLOOKUP($E732,보상!$S:$AA,2,FALSE)),MATCH(D$6,INDIRECT(VLOOKUP($E732,보상!$S:$AA,3,FALSE)),0),FALSE),VLOOKUP($B732,INDIRECT(VLOOKUP($E732&amp;"_U",보상!$S:$AA,2,FALSE)),MATCH(D$6,INDIRECT(VLOOKUP($E732&amp;"_U",보상!$S:$AA,3,FALSE)),0),FALSE)),"ERROR")</f>
        <v>가짜 신호탄</v>
      </c>
      <c r="E732" s="22" t="s">
        <v>384</v>
      </c>
      <c r="F732" s="22">
        <f>COUNTIF($C$8:$C732,$C732)</f>
        <v>1</v>
      </c>
      <c r="G732" s="22" t="b">
        <v>0</v>
      </c>
      <c r="H732" s="22">
        <v>0</v>
      </c>
      <c r="I732" s="129">
        <f>IFERROR(IF(H732=0,0,VLOOKUP(VLOOKUP(H732,#REF!,MATCH("strMailTitleID",#REF!,0),FALSE),#REF!,2,FALSE)),"ERROR")</f>
        <v>0</v>
      </c>
      <c r="J732" s="176">
        <v>0</v>
      </c>
      <c r="K732" s="129">
        <f>IFERROR(IF(J732=0,0,VLOOKUP(VLOOKUP(J732,#REF!,MATCH("strMailTitleID",#REF!,0),FALSE),#REF!,2,FALSE)),"ERROR")</f>
        <v>0</v>
      </c>
      <c r="L732" s="22">
        <f ca="1">IFERROR(IFERROR(VLOOKUP($B732,INDIRECT(VLOOKUP($E732,보상!$S:$AA,2,FALSE)),MATCH(L$6,INDIRECT(VLOOKUP($E732,보상!$S:$AA,3,FALSE)),0),FALSE),VLOOKUP($B732,INDIRECT(VLOOKUP($E732&amp;"_U",보상!$S:$AA,2,FALSE)),MATCH(L$6,INDIRECT(VLOOKUP($E732&amp;"_U",보상!$S:$AA,3,FALSE)),0),FALSE)),"ERROR")</f>
        <v>2295800</v>
      </c>
      <c r="M732" s="22">
        <v>0</v>
      </c>
      <c r="N732" s="22">
        <v>0</v>
      </c>
      <c r="O732" s="22">
        <v>0</v>
      </c>
      <c r="P732" s="22" t="str">
        <f ca="1">IFERROR(IFERROR(VLOOKUP($B732,INDIRECT(VLOOKUP($E732,보상!$S:$AA,2,FALSE)),MATCH(P$6,INDIRECT(VLOOKUP($E732,보상!$S:$AA,3,FALSE)),0),FALSE),VLOOKUP($B732,INDIRECT(VLOOKUP($E732&amp;"_U",보상!$S:$AA,2,FALSE)),MATCH(P$6,INDIRECT(VLOOKUP($E732&amp;"_U",보상!$S:$AA,3,FALSE)),0),FALSE)),"ERROR")</f>
        <v>Gold</v>
      </c>
      <c r="Q732" s="22">
        <f ca="1">IFERROR(IFERROR(VLOOKUP($B732,INDIRECT(VLOOKUP($E732,보상!$S:$AA,2,FALSE)),MATCH(Q$6,INDIRECT(VLOOKUP($E732,보상!$S:$AA,3,FALSE)),0),FALSE),VLOOKUP($B732,INDIRECT(VLOOKUP($E732&amp;"_U",보상!$S:$AA,2,FALSE)),MATCH(Q$6,INDIRECT(VLOOKUP($E732&amp;"_U",보상!$S:$AA,3,FALSE)),0),FALSE)),"ERROR")</f>
        <v>58100</v>
      </c>
      <c r="R732" s="22" t="b">
        <v>0</v>
      </c>
      <c r="S732" s="22" t="b">
        <v>0</v>
      </c>
      <c r="T732" s="22">
        <f ca="1">IFERROR(IF(W732=0,0,VLOOKUP(W732,보상!$D:$K,6,FALSE)),"-")</f>
        <v>0</v>
      </c>
      <c r="U732" s="22">
        <f ca="1">IFERROR(IF(W732=0,0,VLOOKUP(W732,보상!$D:$K,7,FALSE)),"-")</f>
        <v>0</v>
      </c>
      <c r="V732" s="22">
        <f ca="1">IFERROR(IF(W732=0,0,VLOOKUP(W732,보상!$D:$K,8,FALSE)),"-")</f>
        <v>0</v>
      </c>
      <c r="W732" s="22">
        <f ca="1">IFERROR(IFERROR(VLOOKUP($B732,INDIRECT(VLOOKUP($E732,보상!$S:$AA,2,FALSE)),MATCH(W$6,INDIRECT(VLOOKUP($E732,보상!$S:$AA,3,FALSE)),0),FALSE),VLOOKUP($B732,INDIRECT(VLOOKUP($E732&amp;"_U",보상!$S:$AA,2,FALSE)),MATCH(W$6,INDIRECT(VLOOKUP($E732&amp;"_U",보상!$S:$AA,3,FALSE)),0),FALSE)),"ERROR")</f>
        <v>2015001</v>
      </c>
      <c r="X732" s="134" t="str">
        <f ca="1">IFERROR(IF(W732=0,0,VLOOKUP(SUBSTITUTE(VLOOKUP(W732,#REF!,MATCH("strItemName",#REF!,0),FALSE),"SUI_",""),#REF!,2,FALSE)),"ERROR")</f>
        <v>ERROR</v>
      </c>
      <c r="Y732" s="22">
        <f t="shared" ca="1" si="37"/>
        <v>2015001</v>
      </c>
      <c r="Z732" s="134" t="str">
        <f ca="1">IFERROR(IF(Y732=0,0,VLOOKUP(SUBSTITUTE(VLOOKUP(Y732,#REF!,MATCH("strItemName",#REF!,0),FALSE),"SUI_",""),#REF!,2,FALSE)),"ERROR")</f>
        <v>ERROR</v>
      </c>
      <c r="AA732" s="22">
        <f t="shared" ca="1" si="37"/>
        <v>2015001</v>
      </c>
      <c r="AB732" s="134" t="str">
        <f ca="1">IFERROR(IF(AA732=0,0,VLOOKUP(SUBSTITUTE(VLOOKUP(AA732,#REF!,MATCH("strItemName",#REF!,0),FALSE),"SUI_",""),#REF!,2,FALSE)),"ERROR")</f>
        <v>ERROR</v>
      </c>
      <c r="AC732" s="22">
        <f t="shared" ca="1" si="37"/>
        <v>2015001</v>
      </c>
      <c r="AD732" s="134" t="str">
        <f ca="1">IFERROR(IF(AC732=0,0,VLOOKUP(SUBSTITUTE(VLOOKUP(AC732,#REF!,MATCH("strItemName",#REF!,0),FALSE),"SUI_",""),#REF!,2,FALSE)),"ERROR")</f>
        <v>ERROR</v>
      </c>
      <c r="AE732" s="22">
        <f t="shared" ca="1" si="37"/>
        <v>2015001</v>
      </c>
      <c r="AF732" s="134" t="str">
        <f ca="1">IFERROR(IF(AE732=0,0,VLOOKUP(SUBSTITUTE(VLOOKUP(AE732,#REF!,MATCH("strItemName",#REF!,0),FALSE),"SUI_",""),#REF!,2,FALSE)),"ERROR")</f>
        <v>ERROR</v>
      </c>
      <c r="AG732" s="88">
        <v>0</v>
      </c>
      <c r="AH732" s="134">
        <f>IFERROR(IF(AG732=0,0,VLOOKUP(SUBSTITUTE(VLOOKUP(AG732,#REF!,MATCH("strItemName",#REF!,0),FALSE),"SUI_",""),#REF!,2,FALSE)),"ERROR")</f>
        <v>0</v>
      </c>
      <c r="AI732" s="22">
        <f ca="1">IFERROR(IFERROR(VLOOKUP($B732,INDIRECT(VLOOKUP($E732,보상!$S:$AA,2,FALSE)),MATCH(AI$6,INDIRECT(VLOOKUP($E732,보상!$S:$AA,3,FALSE)),0),FALSE),VLOOKUP($B732,INDIRECT(VLOOKUP($E732&amp;"_U",보상!$S:$AA,2,FALSE)),MATCH(AI$6,INDIRECT(VLOOKUP($E732&amp;"_U",보상!$S:$AA,3,FALSE)),0),FALSE)),"ERROR")</f>
        <v>5</v>
      </c>
      <c r="AJ732" s="22">
        <v>0</v>
      </c>
      <c r="AK732" s="22">
        <v>0</v>
      </c>
      <c r="AL732" s="22">
        <v>0</v>
      </c>
      <c r="AM732" s="22" t="b">
        <v>0</v>
      </c>
      <c r="AN732" s="22">
        <v>0</v>
      </c>
      <c r="AO732" s="22">
        <v>0</v>
      </c>
    </row>
    <row r="733" spans="2:41" ht="16.5" customHeight="1" x14ac:dyDescent="0.3">
      <c r="B733" s="153">
        <f t="shared" si="36"/>
        <v>1104303</v>
      </c>
      <c r="C733" s="22">
        <v>1104303</v>
      </c>
      <c r="D733" s="156" t="str">
        <f ca="1">IFERROR(IFERROR(VLOOKUP($B733,INDIRECT(VLOOKUP($E733,보상!$S:$AA,2,FALSE)),MATCH(D$6,INDIRECT(VLOOKUP($E733,보상!$S:$AA,3,FALSE)),0),FALSE),VLOOKUP($B733,INDIRECT(VLOOKUP($E733&amp;"_U",보상!$S:$AA,2,FALSE)),MATCH(D$6,INDIRECT(VLOOKUP($E733&amp;"_U",보상!$S:$AA,3,FALSE)),0),FALSE)),"ERROR")</f>
        <v>멈춰진 신호</v>
      </c>
      <c r="E733" s="22" t="s">
        <v>384</v>
      </c>
      <c r="F733" s="22">
        <f>COUNTIF($C$8:$C733,$C733)</f>
        <v>1</v>
      </c>
      <c r="G733" s="22" t="b">
        <v>0</v>
      </c>
      <c r="H733" s="22">
        <v>0</v>
      </c>
      <c r="I733" s="129">
        <f>IFERROR(IF(H733=0,0,VLOOKUP(VLOOKUP(H733,#REF!,MATCH("strMailTitleID",#REF!,0),FALSE),#REF!,2,FALSE)),"ERROR")</f>
        <v>0</v>
      </c>
      <c r="J733" s="176">
        <v>0</v>
      </c>
      <c r="K733" s="129">
        <f>IFERROR(IF(J733=0,0,VLOOKUP(VLOOKUP(J733,#REF!,MATCH("strMailTitleID",#REF!,0),FALSE),#REF!,2,FALSE)),"ERROR")</f>
        <v>0</v>
      </c>
      <c r="L733" s="22">
        <f ca="1">IFERROR(IFERROR(VLOOKUP($B733,INDIRECT(VLOOKUP($E733,보상!$S:$AA,2,FALSE)),MATCH(L$6,INDIRECT(VLOOKUP($E733,보상!$S:$AA,3,FALSE)),0),FALSE),VLOOKUP($B733,INDIRECT(VLOOKUP($E733&amp;"_U",보상!$S:$AA,2,FALSE)),MATCH(L$6,INDIRECT(VLOOKUP($E733&amp;"_U",보상!$S:$AA,3,FALSE)),0),FALSE)),"ERROR")</f>
        <v>2678440</v>
      </c>
      <c r="M733" s="22">
        <v>0</v>
      </c>
      <c r="N733" s="22">
        <v>0</v>
      </c>
      <c r="O733" s="22">
        <v>0</v>
      </c>
      <c r="P733" s="22" t="str">
        <f ca="1">IFERROR(IFERROR(VLOOKUP($B733,INDIRECT(VLOOKUP($E733,보상!$S:$AA,2,FALSE)),MATCH(P$6,INDIRECT(VLOOKUP($E733,보상!$S:$AA,3,FALSE)),0),FALSE),VLOOKUP($B733,INDIRECT(VLOOKUP($E733&amp;"_U",보상!$S:$AA,2,FALSE)),MATCH(P$6,INDIRECT(VLOOKUP($E733&amp;"_U",보상!$S:$AA,3,FALSE)),0),FALSE)),"ERROR")</f>
        <v>Gold</v>
      </c>
      <c r="Q733" s="22">
        <f ca="1">IFERROR(IFERROR(VLOOKUP($B733,INDIRECT(VLOOKUP($E733,보상!$S:$AA,2,FALSE)),MATCH(Q$6,INDIRECT(VLOOKUP($E733,보상!$S:$AA,3,FALSE)),0),FALSE),VLOOKUP($B733,INDIRECT(VLOOKUP($E733&amp;"_U",보상!$S:$AA,2,FALSE)),MATCH(Q$6,INDIRECT(VLOOKUP($E733&amp;"_U",보상!$S:$AA,3,FALSE)),0),FALSE)),"ERROR")</f>
        <v>58100</v>
      </c>
      <c r="R733" s="22" t="b">
        <v>0</v>
      </c>
      <c r="S733" s="22" t="b">
        <v>0</v>
      </c>
      <c r="T733" s="22">
        <f ca="1">IFERROR(IF(W733=0,0,VLOOKUP(W733,보상!$D:$K,6,FALSE)),"-")</f>
        <v>0</v>
      </c>
      <c r="U733" s="22">
        <f ca="1">IFERROR(IF(W733=0,0,VLOOKUP(W733,보상!$D:$K,7,FALSE)),"-")</f>
        <v>5250</v>
      </c>
      <c r="V733" s="22">
        <f ca="1">IFERROR(IF(W733=0,0,VLOOKUP(W733,보상!$D:$K,8,FALSE)),"-")</f>
        <v>0</v>
      </c>
      <c r="W733" s="22">
        <f ca="1">IFERROR(IFERROR(VLOOKUP($B733,INDIRECT(VLOOKUP($E733,보상!$S:$AA,2,FALSE)),MATCH(W$6,INDIRECT(VLOOKUP($E733,보상!$S:$AA,3,FALSE)),0),FALSE),VLOOKUP($B733,INDIRECT(VLOOKUP($E733&amp;"_U",보상!$S:$AA,2,FALSE)),MATCH(W$6,INDIRECT(VLOOKUP($E733&amp;"_U",보상!$S:$AA,3,FALSE)),0),FALSE)),"ERROR")</f>
        <v>243001</v>
      </c>
      <c r="X733" s="134" t="str">
        <f ca="1">IFERROR(IF(W733=0,0,VLOOKUP(SUBSTITUTE(VLOOKUP(W733,#REF!,MATCH("strItemName",#REF!,0),FALSE),"SUI_",""),#REF!,2,FALSE)),"ERROR")</f>
        <v>ERROR</v>
      </c>
      <c r="Y733" s="22">
        <f t="shared" ca="1" si="37"/>
        <v>243001</v>
      </c>
      <c r="Z733" s="134" t="str">
        <f ca="1">IFERROR(IF(Y733=0,0,VLOOKUP(SUBSTITUTE(VLOOKUP(Y733,#REF!,MATCH("strItemName",#REF!,0),FALSE),"SUI_",""),#REF!,2,FALSE)),"ERROR")</f>
        <v>ERROR</v>
      </c>
      <c r="AA733" s="22">
        <f t="shared" ca="1" si="37"/>
        <v>243001</v>
      </c>
      <c r="AB733" s="134" t="str">
        <f ca="1">IFERROR(IF(AA733=0,0,VLOOKUP(SUBSTITUTE(VLOOKUP(AA733,#REF!,MATCH("strItemName",#REF!,0),FALSE),"SUI_",""),#REF!,2,FALSE)),"ERROR")</f>
        <v>ERROR</v>
      </c>
      <c r="AC733" s="22">
        <f t="shared" ca="1" si="37"/>
        <v>243001</v>
      </c>
      <c r="AD733" s="134" t="str">
        <f ca="1">IFERROR(IF(AC733=0,0,VLOOKUP(SUBSTITUTE(VLOOKUP(AC733,#REF!,MATCH("strItemName",#REF!,0),FALSE),"SUI_",""),#REF!,2,FALSE)),"ERROR")</f>
        <v>ERROR</v>
      </c>
      <c r="AE733" s="22">
        <f t="shared" ca="1" si="37"/>
        <v>243001</v>
      </c>
      <c r="AF733" s="134" t="str">
        <f ca="1">IFERROR(IF(AE733=0,0,VLOOKUP(SUBSTITUTE(VLOOKUP(AE733,#REF!,MATCH("strItemName",#REF!,0),FALSE),"SUI_",""),#REF!,2,FALSE)),"ERROR")</f>
        <v>ERROR</v>
      </c>
      <c r="AG733" s="88">
        <v>0</v>
      </c>
      <c r="AH733" s="134">
        <f>IFERROR(IF(AG733=0,0,VLOOKUP(SUBSTITUTE(VLOOKUP(AG733,#REF!,MATCH("strItemName",#REF!,0),FALSE),"SUI_",""),#REF!,2,FALSE)),"ERROR")</f>
        <v>0</v>
      </c>
      <c r="AI733" s="22">
        <f ca="1">IFERROR(IFERROR(VLOOKUP($B733,INDIRECT(VLOOKUP($E733,보상!$S:$AA,2,FALSE)),MATCH(AI$6,INDIRECT(VLOOKUP($E733,보상!$S:$AA,3,FALSE)),0),FALSE),VLOOKUP($B733,INDIRECT(VLOOKUP($E733&amp;"_U",보상!$S:$AA,2,FALSE)),MATCH(AI$6,INDIRECT(VLOOKUP($E733&amp;"_U",보상!$S:$AA,3,FALSE)),0),FALSE)),"ERROR")</f>
        <v>1</v>
      </c>
      <c r="AJ733" s="22">
        <v>0</v>
      </c>
      <c r="AK733" s="22">
        <v>0</v>
      </c>
      <c r="AL733" s="22">
        <v>0</v>
      </c>
      <c r="AM733" s="22" t="b">
        <v>0</v>
      </c>
      <c r="AN733" s="22">
        <v>0</v>
      </c>
      <c r="AO733" s="22">
        <v>0</v>
      </c>
    </row>
    <row r="734" spans="2:41" ht="16.5" customHeight="1" x14ac:dyDescent="0.3">
      <c r="B734" s="153">
        <f t="shared" si="36"/>
        <v>1104403</v>
      </c>
      <c r="C734" s="22">
        <v>1104403</v>
      </c>
      <c r="D734" s="156" t="str">
        <f ca="1">IFERROR(IFERROR(VLOOKUP($B734,INDIRECT(VLOOKUP($E734,보상!$S:$AA,2,FALSE)),MATCH(D$6,INDIRECT(VLOOKUP($E734,보상!$S:$AA,3,FALSE)),0),FALSE),VLOOKUP($B734,INDIRECT(VLOOKUP($E734&amp;"_U",보상!$S:$AA,2,FALSE)),MATCH(D$6,INDIRECT(VLOOKUP($E734&amp;"_U",보상!$S:$AA,3,FALSE)),0),FALSE)),"ERROR")</f>
        <v>숲을 뒤덮은 공포</v>
      </c>
      <c r="E734" s="22" t="s">
        <v>384</v>
      </c>
      <c r="F734" s="22">
        <f>COUNTIF($C$8:$C734,$C734)</f>
        <v>1</v>
      </c>
      <c r="G734" s="22" t="b">
        <v>0</v>
      </c>
      <c r="H734" s="22">
        <v>0</v>
      </c>
      <c r="I734" s="129">
        <f>IFERROR(IF(H734=0,0,VLOOKUP(VLOOKUP(H734,#REF!,MATCH("strMailTitleID",#REF!,0),FALSE),#REF!,2,FALSE)),"ERROR")</f>
        <v>0</v>
      </c>
      <c r="J734" s="176">
        <v>0</v>
      </c>
      <c r="K734" s="129">
        <f>IFERROR(IF(J734=0,0,VLOOKUP(VLOOKUP(J734,#REF!,MATCH("strMailTitleID",#REF!,0),FALSE),#REF!,2,FALSE)),"ERROR")</f>
        <v>0</v>
      </c>
      <c r="L734" s="22">
        <f ca="1">IFERROR(IFERROR(VLOOKUP($B734,INDIRECT(VLOOKUP($E734,보상!$S:$AA,2,FALSE)),MATCH(L$6,INDIRECT(VLOOKUP($E734,보상!$S:$AA,3,FALSE)),0),FALSE),VLOOKUP($B734,INDIRECT(VLOOKUP($E734&amp;"_U",보상!$S:$AA,2,FALSE)),MATCH(L$6,INDIRECT(VLOOKUP($E734&amp;"_U",보상!$S:$AA,3,FALSE)),0),FALSE)),"ERROR")</f>
        <v>2678440</v>
      </c>
      <c r="M734" s="22">
        <v>0</v>
      </c>
      <c r="N734" s="22">
        <v>0</v>
      </c>
      <c r="O734" s="22">
        <v>0</v>
      </c>
      <c r="P734" s="22" t="str">
        <f ca="1">IFERROR(IFERROR(VLOOKUP($B734,INDIRECT(VLOOKUP($E734,보상!$S:$AA,2,FALSE)),MATCH(P$6,INDIRECT(VLOOKUP($E734,보상!$S:$AA,3,FALSE)),0),FALSE),VLOOKUP($B734,INDIRECT(VLOOKUP($E734&amp;"_U",보상!$S:$AA,2,FALSE)),MATCH(P$6,INDIRECT(VLOOKUP($E734&amp;"_U",보상!$S:$AA,3,FALSE)),0),FALSE)),"ERROR")</f>
        <v>Gold</v>
      </c>
      <c r="Q734" s="22">
        <f ca="1">IFERROR(IFERROR(VLOOKUP($B734,INDIRECT(VLOOKUP($E734,보상!$S:$AA,2,FALSE)),MATCH(Q$6,INDIRECT(VLOOKUP($E734,보상!$S:$AA,3,FALSE)),0),FALSE),VLOOKUP($B734,INDIRECT(VLOOKUP($E734&amp;"_U",보상!$S:$AA,2,FALSE)),MATCH(Q$6,INDIRECT(VLOOKUP($E734&amp;"_U",보상!$S:$AA,3,FALSE)),0),FALSE)),"ERROR")</f>
        <v>58100</v>
      </c>
      <c r="R734" s="22" t="b">
        <v>0</v>
      </c>
      <c r="S734" s="22" t="b">
        <v>0</v>
      </c>
      <c r="T734" s="22">
        <f ca="1">IFERROR(IF(W734=0,0,VLOOKUP(W734,보상!$D:$K,6,FALSE)),"-")</f>
        <v>0</v>
      </c>
      <c r="U734" s="22">
        <f ca="1">IFERROR(IF(W734=0,0,VLOOKUP(W734,보상!$D:$K,7,FALSE)),"-")</f>
        <v>0</v>
      </c>
      <c r="V734" s="22">
        <f ca="1">IFERROR(IF(W734=0,0,VLOOKUP(W734,보상!$D:$K,8,FALSE)),"-")</f>
        <v>0</v>
      </c>
      <c r="W734" s="22">
        <f ca="1">IFERROR(IFERROR(VLOOKUP($B734,INDIRECT(VLOOKUP($E734,보상!$S:$AA,2,FALSE)),MATCH(W$6,INDIRECT(VLOOKUP($E734,보상!$S:$AA,3,FALSE)),0),FALSE),VLOOKUP($B734,INDIRECT(VLOOKUP($E734&amp;"_U",보상!$S:$AA,2,FALSE)),MATCH(W$6,INDIRECT(VLOOKUP($E734&amp;"_U",보상!$S:$AA,3,FALSE)),0),FALSE)),"ERROR")</f>
        <v>4013010</v>
      </c>
      <c r="X734" s="134" t="str">
        <f ca="1">IFERROR(IF(W734=0,0,VLOOKUP(SUBSTITUTE(VLOOKUP(W734,#REF!,MATCH("strItemName",#REF!,0),FALSE),"SUI_",""),#REF!,2,FALSE)),"ERROR")</f>
        <v>ERROR</v>
      </c>
      <c r="Y734" s="22">
        <f t="shared" ca="1" si="37"/>
        <v>4013010</v>
      </c>
      <c r="Z734" s="134" t="str">
        <f ca="1">IFERROR(IF(Y734=0,0,VLOOKUP(SUBSTITUTE(VLOOKUP(Y734,#REF!,MATCH("strItemName",#REF!,0),FALSE),"SUI_",""),#REF!,2,FALSE)),"ERROR")</f>
        <v>ERROR</v>
      </c>
      <c r="AA734" s="22">
        <f t="shared" ca="1" si="37"/>
        <v>4013010</v>
      </c>
      <c r="AB734" s="134" t="str">
        <f ca="1">IFERROR(IF(AA734=0,0,VLOOKUP(SUBSTITUTE(VLOOKUP(AA734,#REF!,MATCH("strItemName",#REF!,0),FALSE),"SUI_",""),#REF!,2,FALSE)),"ERROR")</f>
        <v>ERROR</v>
      </c>
      <c r="AC734" s="22">
        <f t="shared" ca="1" si="37"/>
        <v>4013010</v>
      </c>
      <c r="AD734" s="134" t="str">
        <f ca="1">IFERROR(IF(AC734=0,0,VLOOKUP(SUBSTITUTE(VLOOKUP(AC734,#REF!,MATCH("strItemName",#REF!,0),FALSE),"SUI_",""),#REF!,2,FALSE)),"ERROR")</f>
        <v>ERROR</v>
      </c>
      <c r="AE734" s="22">
        <f t="shared" ca="1" si="37"/>
        <v>4013010</v>
      </c>
      <c r="AF734" s="134" t="str">
        <f ca="1">IFERROR(IF(AE734=0,0,VLOOKUP(SUBSTITUTE(VLOOKUP(AE734,#REF!,MATCH("strItemName",#REF!,0),FALSE),"SUI_",""),#REF!,2,FALSE)),"ERROR")</f>
        <v>ERROR</v>
      </c>
      <c r="AG734" s="88">
        <v>0</v>
      </c>
      <c r="AH734" s="134">
        <f>IFERROR(IF(AG734=0,0,VLOOKUP(SUBSTITUTE(VLOOKUP(AG734,#REF!,MATCH("strItemName",#REF!,0),FALSE),"SUI_",""),#REF!,2,FALSE)),"ERROR")</f>
        <v>0</v>
      </c>
      <c r="AI734" s="22">
        <f ca="1">IFERROR(IFERROR(VLOOKUP($B734,INDIRECT(VLOOKUP($E734,보상!$S:$AA,2,FALSE)),MATCH(AI$6,INDIRECT(VLOOKUP($E734,보상!$S:$AA,3,FALSE)),0),FALSE),VLOOKUP($B734,INDIRECT(VLOOKUP($E734&amp;"_U",보상!$S:$AA,2,FALSE)),MATCH(AI$6,INDIRECT(VLOOKUP($E734&amp;"_U",보상!$S:$AA,3,FALSE)),0),FALSE)),"ERROR")</f>
        <v>1</v>
      </c>
      <c r="AJ734" s="22">
        <v>0</v>
      </c>
      <c r="AK734" s="22">
        <v>0</v>
      </c>
      <c r="AL734" s="22">
        <v>0</v>
      </c>
      <c r="AM734" s="22" t="b">
        <v>0</v>
      </c>
      <c r="AN734" s="22">
        <v>0</v>
      </c>
      <c r="AO734" s="22">
        <v>0</v>
      </c>
    </row>
    <row r="735" spans="2:41" ht="16.5" customHeight="1" x14ac:dyDescent="0.3">
      <c r="B735" s="153">
        <f t="shared" si="36"/>
        <v>1104503</v>
      </c>
      <c r="C735" s="22">
        <v>1104503</v>
      </c>
      <c r="D735" s="156" t="str">
        <f ca="1">IFERROR(IFERROR(VLOOKUP($B735,INDIRECT(VLOOKUP($E735,보상!$S:$AA,2,FALSE)),MATCH(D$6,INDIRECT(VLOOKUP($E735,보상!$S:$AA,3,FALSE)),0),FALSE),VLOOKUP($B735,INDIRECT(VLOOKUP($E735&amp;"_U",보상!$S:$AA,2,FALSE)),MATCH(D$6,INDIRECT(VLOOKUP($E735&amp;"_U",보상!$S:$AA,3,FALSE)),0),FALSE)),"ERROR")</f>
        <v>자이로를 위한 안식</v>
      </c>
      <c r="E735" s="22" t="s">
        <v>384</v>
      </c>
      <c r="F735" s="22">
        <f>COUNTIF($C$8:$C735,$C735)</f>
        <v>1</v>
      </c>
      <c r="G735" s="22" t="b">
        <v>0</v>
      </c>
      <c r="H735" s="22">
        <v>0</v>
      </c>
      <c r="I735" s="129">
        <f>IFERROR(IF(H735=0,0,VLOOKUP(VLOOKUP(H735,#REF!,MATCH("strMailTitleID",#REF!,0),FALSE),#REF!,2,FALSE)),"ERROR")</f>
        <v>0</v>
      </c>
      <c r="J735" s="176">
        <v>0</v>
      </c>
      <c r="K735" s="129">
        <f>IFERROR(IF(J735=0,0,VLOOKUP(VLOOKUP(J735,#REF!,MATCH("strMailTitleID",#REF!,0),FALSE),#REF!,2,FALSE)),"ERROR")</f>
        <v>0</v>
      </c>
      <c r="L735" s="22">
        <f ca="1">IFERROR(IFERROR(VLOOKUP($B735,INDIRECT(VLOOKUP($E735,보상!$S:$AA,2,FALSE)),MATCH(L$6,INDIRECT(VLOOKUP($E735,보상!$S:$AA,3,FALSE)),0),FALSE),VLOOKUP($B735,INDIRECT(VLOOKUP($E735&amp;"_U",보상!$S:$AA,2,FALSE)),MATCH(L$6,INDIRECT(VLOOKUP($E735&amp;"_U",보상!$S:$AA,3,FALSE)),0),FALSE)),"ERROR")</f>
        <v>2295800</v>
      </c>
      <c r="M735" s="22">
        <v>0</v>
      </c>
      <c r="N735" s="22">
        <v>0</v>
      </c>
      <c r="O735" s="22">
        <v>0</v>
      </c>
      <c r="P735" s="22" t="str">
        <f ca="1">IFERROR(IFERROR(VLOOKUP($B735,INDIRECT(VLOOKUP($E735,보상!$S:$AA,2,FALSE)),MATCH(P$6,INDIRECT(VLOOKUP($E735,보상!$S:$AA,3,FALSE)),0),FALSE),VLOOKUP($B735,INDIRECT(VLOOKUP($E735&amp;"_U",보상!$S:$AA,2,FALSE)),MATCH(P$6,INDIRECT(VLOOKUP($E735&amp;"_U",보상!$S:$AA,3,FALSE)),0),FALSE)),"ERROR")</f>
        <v>Gold</v>
      </c>
      <c r="Q735" s="22">
        <f ca="1">IFERROR(IFERROR(VLOOKUP($B735,INDIRECT(VLOOKUP($E735,보상!$S:$AA,2,FALSE)),MATCH(Q$6,INDIRECT(VLOOKUP($E735,보상!$S:$AA,3,FALSE)),0),FALSE),VLOOKUP($B735,INDIRECT(VLOOKUP($E735&amp;"_U",보상!$S:$AA,2,FALSE)),MATCH(Q$6,INDIRECT(VLOOKUP($E735&amp;"_U",보상!$S:$AA,3,FALSE)),0),FALSE)),"ERROR")</f>
        <v>58100</v>
      </c>
      <c r="R735" s="22" t="b">
        <v>0</v>
      </c>
      <c r="S735" s="22" t="b">
        <v>0</v>
      </c>
      <c r="T735" s="22">
        <f ca="1">IFERROR(IF(W735=0,0,VLOOKUP(W735,보상!$D:$K,6,FALSE)),"-")</f>
        <v>0</v>
      </c>
      <c r="U735" s="22">
        <f ca="1">IFERROR(IF(W735=0,0,VLOOKUP(W735,보상!$D:$K,7,FALSE)),"-")</f>
        <v>0</v>
      </c>
      <c r="V735" s="22">
        <f ca="1">IFERROR(IF(W735=0,0,VLOOKUP(W735,보상!$D:$K,8,FALSE)),"-")</f>
        <v>0</v>
      </c>
      <c r="W735" s="22">
        <f ca="1">IFERROR(IFERROR(VLOOKUP($B735,INDIRECT(VLOOKUP($E735,보상!$S:$AA,2,FALSE)),MATCH(W$6,INDIRECT(VLOOKUP($E735,보상!$S:$AA,3,FALSE)),0),FALSE),VLOOKUP($B735,INDIRECT(VLOOKUP($E735&amp;"_U",보상!$S:$AA,2,FALSE)),MATCH(W$6,INDIRECT(VLOOKUP($E735&amp;"_U",보상!$S:$AA,3,FALSE)),0),FALSE)),"ERROR")</f>
        <v>4003031</v>
      </c>
      <c r="X735" s="134" t="str">
        <f ca="1">IFERROR(IF(W735=0,0,VLOOKUP(SUBSTITUTE(VLOOKUP(W735,#REF!,MATCH("strItemName",#REF!,0),FALSE),"SUI_",""),#REF!,2,FALSE)),"ERROR")</f>
        <v>ERROR</v>
      </c>
      <c r="Y735" s="22">
        <f t="shared" ca="1" si="37"/>
        <v>4003031</v>
      </c>
      <c r="Z735" s="134" t="str">
        <f ca="1">IFERROR(IF(Y735=0,0,VLOOKUP(SUBSTITUTE(VLOOKUP(Y735,#REF!,MATCH("strItemName",#REF!,0),FALSE),"SUI_",""),#REF!,2,FALSE)),"ERROR")</f>
        <v>ERROR</v>
      </c>
      <c r="AA735" s="22">
        <f t="shared" ca="1" si="37"/>
        <v>4003031</v>
      </c>
      <c r="AB735" s="134" t="str">
        <f ca="1">IFERROR(IF(AA735=0,0,VLOOKUP(SUBSTITUTE(VLOOKUP(AA735,#REF!,MATCH("strItemName",#REF!,0),FALSE),"SUI_",""),#REF!,2,FALSE)),"ERROR")</f>
        <v>ERROR</v>
      </c>
      <c r="AC735" s="22">
        <f t="shared" ca="1" si="37"/>
        <v>4003031</v>
      </c>
      <c r="AD735" s="134" t="str">
        <f ca="1">IFERROR(IF(AC735=0,0,VLOOKUP(SUBSTITUTE(VLOOKUP(AC735,#REF!,MATCH("strItemName",#REF!,0),FALSE),"SUI_",""),#REF!,2,FALSE)),"ERROR")</f>
        <v>ERROR</v>
      </c>
      <c r="AE735" s="22">
        <f t="shared" ca="1" si="37"/>
        <v>4003031</v>
      </c>
      <c r="AF735" s="134" t="str">
        <f ca="1">IFERROR(IF(AE735=0,0,VLOOKUP(SUBSTITUTE(VLOOKUP(AE735,#REF!,MATCH("strItemName",#REF!,0),FALSE),"SUI_",""),#REF!,2,FALSE)),"ERROR")</f>
        <v>ERROR</v>
      </c>
      <c r="AG735" s="88">
        <v>0</v>
      </c>
      <c r="AH735" s="134">
        <f>IFERROR(IF(AG735=0,0,VLOOKUP(SUBSTITUTE(VLOOKUP(AG735,#REF!,MATCH("strItemName",#REF!,0),FALSE),"SUI_",""),#REF!,2,FALSE)),"ERROR")</f>
        <v>0</v>
      </c>
      <c r="AI735" s="22">
        <f ca="1">IFERROR(IFERROR(VLOOKUP($B735,INDIRECT(VLOOKUP($E735,보상!$S:$AA,2,FALSE)),MATCH(AI$6,INDIRECT(VLOOKUP($E735,보상!$S:$AA,3,FALSE)),0),FALSE),VLOOKUP($B735,INDIRECT(VLOOKUP($E735&amp;"_U",보상!$S:$AA,2,FALSE)),MATCH(AI$6,INDIRECT(VLOOKUP($E735&amp;"_U",보상!$S:$AA,3,FALSE)),0),FALSE)),"ERROR")</f>
        <v>1</v>
      </c>
      <c r="AJ735" s="22">
        <v>0</v>
      </c>
      <c r="AK735" s="22">
        <v>0</v>
      </c>
      <c r="AL735" s="22">
        <v>0</v>
      </c>
      <c r="AM735" s="22" t="b">
        <v>0</v>
      </c>
      <c r="AN735" s="22">
        <v>0</v>
      </c>
      <c r="AO735" s="22">
        <v>0</v>
      </c>
    </row>
    <row r="736" spans="2:41" ht="16.5" customHeight="1" x14ac:dyDescent="0.3">
      <c r="B736" s="153">
        <f t="shared" si="36"/>
        <v>1104603</v>
      </c>
      <c r="C736" s="22">
        <v>1104603</v>
      </c>
      <c r="D736" s="156" t="str">
        <f ca="1">IFERROR(IFERROR(VLOOKUP($B736,INDIRECT(VLOOKUP($E736,보상!$S:$AA,2,FALSE)),MATCH(D$6,INDIRECT(VLOOKUP($E736,보상!$S:$AA,3,FALSE)),0),FALSE),VLOOKUP($B736,INDIRECT(VLOOKUP($E736&amp;"_U",보상!$S:$AA,2,FALSE)),MATCH(D$6,INDIRECT(VLOOKUP($E736&amp;"_U",보상!$S:$AA,3,FALSE)),0),FALSE)),"ERROR")</f>
        <v>퍼져가는 악마의 힘</v>
      </c>
      <c r="E736" s="22" t="s">
        <v>384</v>
      </c>
      <c r="F736" s="22">
        <f>COUNTIF($C$8:$C736,$C736)</f>
        <v>1</v>
      </c>
      <c r="G736" s="22" t="b">
        <v>0</v>
      </c>
      <c r="H736" s="22">
        <v>0</v>
      </c>
      <c r="I736" s="129">
        <f>IFERROR(IF(H736=0,0,VLOOKUP(VLOOKUP(H736,#REF!,MATCH("strMailTitleID",#REF!,0),FALSE),#REF!,2,FALSE)),"ERROR")</f>
        <v>0</v>
      </c>
      <c r="J736" s="176">
        <v>0</v>
      </c>
      <c r="K736" s="129">
        <f>IFERROR(IF(J736=0,0,VLOOKUP(VLOOKUP(J736,#REF!,MATCH("strMailTitleID",#REF!,0),FALSE),#REF!,2,FALSE)),"ERROR")</f>
        <v>0</v>
      </c>
      <c r="L736" s="22">
        <f ca="1">IFERROR(IFERROR(VLOOKUP($B736,INDIRECT(VLOOKUP($E736,보상!$S:$AA,2,FALSE)),MATCH(L$6,INDIRECT(VLOOKUP($E736,보상!$S:$AA,3,FALSE)),0),FALSE),VLOOKUP($B736,INDIRECT(VLOOKUP($E736&amp;"_U",보상!$S:$AA,2,FALSE)),MATCH(L$6,INDIRECT(VLOOKUP($E736&amp;"_U",보상!$S:$AA,3,FALSE)),0),FALSE)),"ERROR")</f>
        <v>3443710</v>
      </c>
      <c r="M736" s="22">
        <v>0</v>
      </c>
      <c r="N736" s="22">
        <v>0</v>
      </c>
      <c r="O736" s="22">
        <v>0</v>
      </c>
      <c r="P736" s="22" t="str">
        <f ca="1">IFERROR(IFERROR(VLOOKUP($B736,INDIRECT(VLOOKUP($E736,보상!$S:$AA,2,FALSE)),MATCH(P$6,INDIRECT(VLOOKUP($E736,보상!$S:$AA,3,FALSE)),0),FALSE),VLOOKUP($B736,INDIRECT(VLOOKUP($E736&amp;"_U",보상!$S:$AA,2,FALSE)),MATCH(P$6,INDIRECT(VLOOKUP($E736&amp;"_U",보상!$S:$AA,3,FALSE)),0),FALSE)),"ERROR")</f>
        <v>Gold</v>
      </c>
      <c r="Q736" s="22">
        <f ca="1">IFERROR(IFERROR(VLOOKUP($B736,INDIRECT(VLOOKUP($E736,보상!$S:$AA,2,FALSE)),MATCH(Q$6,INDIRECT(VLOOKUP($E736,보상!$S:$AA,3,FALSE)),0),FALSE),VLOOKUP($B736,INDIRECT(VLOOKUP($E736&amp;"_U",보상!$S:$AA,2,FALSE)),MATCH(Q$6,INDIRECT(VLOOKUP($E736&amp;"_U",보상!$S:$AA,3,FALSE)),0),FALSE)),"ERROR")</f>
        <v>58800</v>
      </c>
      <c r="R736" s="22" t="b">
        <v>0</v>
      </c>
      <c r="S736" s="22" t="b">
        <v>0</v>
      </c>
      <c r="T736" s="22">
        <f ca="1">IFERROR(IF(W736=0,0,VLOOKUP(W736,보상!$D:$K,6,FALSE)),"-")</f>
        <v>0</v>
      </c>
      <c r="U736" s="22">
        <f ca="1">IFERROR(IF(W736=0,0,VLOOKUP(W736,보상!$D:$K,7,FALSE)),"-")</f>
        <v>0</v>
      </c>
      <c r="V736" s="22">
        <f ca="1">IFERROR(IF(W736=0,0,VLOOKUP(W736,보상!$D:$K,8,FALSE)),"-")</f>
        <v>0</v>
      </c>
      <c r="W736" s="22">
        <f ca="1">IFERROR(IFERROR(VLOOKUP($B736,INDIRECT(VLOOKUP($E736,보상!$S:$AA,2,FALSE)),MATCH(W$6,INDIRECT(VLOOKUP($E736,보상!$S:$AA,3,FALSE)),0),FALSE),VLOOKUP($B736,INDIRECT(VLOOKUP($E736&amp;"_U",보상!$S:$AA,2,FALSE)),MATCH(W$6,INDIRECT(VLOOKUP($E736&amp;"_U",보상!$S:$AA,3,FALSE)),0),FALSE)),"ERROR")</f>
        <v>4013010</v>
      </c>
      <c r="X736" s="134" t="str">
        <f ca="1">IFERROR(IF(W736=0,0,VLOOKUP(SUBSTITUTE(VLOOKUP(W736,#REF!,MATCH("strItemName",#REF!,0),FALSE),"SUI_",""),#REF!,2,FALSE)),"ERROR")</f>
        <v>ERROR</v>
      </c>
      <c r="Y736" s="22">
        <f t="shared" ca="1" si="37"/>
        <v>4013010</v>
      </c>
      <c r="Z736" s="134" t="str">
        <f ca="1">IFERROR(IF(Y736=0,0,VLOOKUP(SUBSTITUTE(VLOOKUP(Y736,#REF!,MATCH("strItemName",#REF!,0),FALSE),"SUI_",""),#REF!,2,FALSE)),"ERROR")</f>
        <v>ERROR</v>
      </c>
      <c r="AA736" s="22">
        <f t="shared" ca="1" si="37"/>
        <v>4013010</v>
      </c>
      <c r="AB736" s="134" t="str">
        <f ca="1">IFERROR(IF(AA736=0,0,VLOOKUP(SUBSTITUTE(VLOOKUP(AA736,#REF!,MATCH("strItemName",#REF!,0),FALSE),"SUI_",""),#REF!,2,FALSE)),"ERROR")</f>
        <v>ERROR</v>
      </c>
      <c r="AC736" s="22">
        <f t="shared" ca="1" si="37"/>
        <v>4013010</v>
      </c>
      <c r="AD736" s="134" t="str">
        <f ca="1">IFERROR(IF(AC736=0,0,VLOOKUP(SUBSTITUTE(VLOOKUP(AC736,#REF!,MATCH("strItemName",#REF!,0),FALSE),"SUI_",""),#REF!,2,FALSE)),"ERROR")</f>
        <v>ERROR</v>
      </c>
      <c r="AE736" s="22">
        <f t="shared" ca="1" si="37"/>
        <v>4013010</v>
      </c>
      <c r="AF736" s="134" t="str">
        <f ca="1">IFERROR(IF(AE736=0,0,VLOOKUP(SUBSTITUTE(VLOOKUP(AE736,#REF!,MATCH("strItemName",#REF!,0),FALSE),"SUI_",""),#REF!,2,FALSE)),"ERROR")</f>
        <v>ERROR</v>
      </c>
      <c r="AG736" s="88">
        <v>0</v>
      </c>
      <c r="AH736" s="134">
        <f>IFERROR(IF(AG736=0,0,VLOOKUP(SUBSTITUTE(VLOOKUP(AG736,#REF!,MATCH("strItemName",#REF!,0),FALSE),"SUI_",""),#REF!,2,FALSE)),"ERROR")</f>
        <v>0</v>
      </c>
      <c r="AI736" s="22">
        <f ca="1">IFERROR(IFERROR(VLOOKUP($B736,INDIRECT(VLOOKUP($E736,보상!$S:$AA,2,FALSE)),MATCH(AI$6,INDIRECT(VLOOKUP($E736,보상!$S:$AA,3,FALSE)),0),FALSE),VLOOKUP($B736,INDIRECT(VLOOKUP($E736&amp;"_U",보상!$S:$AA,2,FALSE)),MATCH(AI$6,INDIRECT(VLOOKUP($E736&amp;"_U",보상!$S:$AA,3,FALSE)),0),FALSE)),"ERROR")</f>
        <v>1</v>
      </c>
      <c r="AJ736" s="22">
        <v>0</v>
      </c>
      <c r="AK736" s="22">
        <v>0</v>
      </c>
      <c r="AL736" s="22">
        <v>0</v>
      </c>
      <c r="AM736" s="22" t="b">
        <v>0</v>
      </c>
      <c r="AN736" s="22">
        <v>0</v>
      </c>
      <c r="AO736" s="22">
        <v>0</v>
      </c>
    </row>
    <row r="737" spans="2:41" ht="16.5" customHeight="1" x14ac:dyDescent="0.3">
      <c r="B737" s="153">
        <f t="shared" si="36"/>
        <v>1104703</v>
      </c>
      <c r="C737" s="22">
        <v>1104703</v>
      </c>
      <c r="D737" s="156" t="str">
        <f ca="1">IFERROR(IFERROR(VLOOKUP($B737,INDIRECT(VLOOKUP($E737,보상!$S:$AA,2,FALSE)),MATCH(D$6,INDIRECT(VLOOKUP($E737,보상!$S:$AA,3,FALSE)),0),FALSE),VLOOKUP($B737,INDIRECT(VLOOKUP($E737&amp;"_U",보상!$S:$AA,2,FALSE)),MATCH(D$6,INDIRECT(VLOOKUP($E737&amp;"_U",보상!$S:$AA,3,FALSE)),0),FALSE)),"ERROR")</f>
        <v>대피소의 지원 병력</v>
      </c>
      <c r="E737" s="22" t="s">
        <v>384</v>
      </c>
      <c r="F737" s="22">
        <f>COUNTIF($C$8:$C737,$C737)</f>
        <v>1</v>
      </c>
      <c r="G737" s="22" t="b">
        <v>0</v>
      </c>
      <c r="H737" s="22">
        <v>0</v>
      </c>
      <c r="I737" s="129">
        <f>IFERROR(IF(H737=0,0,VLOOKUP(VLOOKUP(H737,#REF!,MATCH("strMailTitleID",#REF!,0),FALSE),#REF!,2,FALSE)),"ERROR")</f>
        <v>0</v>
      </c>
      <c r="J737" s="176">
        <v>0</v>
      </c>
      <c r="K737" s="129">
        <f>IFERROR(IF(J737=0,0,VLOOKUP(VLOOKUP(J737,#REF!,MATCH("strMailTitleID",#REF!,0),FALSE),#REF!,2,FALSE)),"ERROR")</f>
        <v>0</v>
      </c>
      <c r="L737" s="22">
        <f ca="1">IFERROR(IFERROR(VLOOKUP($B737,INDIRECT(VLOOKUP($E737,보상!$S:$AA,2,FALSE)),MATCH(L$6,INDIRECT(VLOOKUP($E737,보상!$S:$AA,3,FALSE)),0),FALSE),VLOOKUP($B737,INDIRECT(VLOOKUP($E737&amp;"_U",보상!$S:$AA,2,FALSE)),MATCH(L$6,INDIRECT(VLOOKUP($E737&amp;"_U",보상!$S:$AA,3,FALSE)),0),FALSE)),"ERROR")</f>
        <v>4591610</v>
      </c>
      <c r="M737" s="22">
        <v>0</v>
      </c>
      <c r="N737" s="22">
        <v>0</v>
      </c>
      <c r="O737" s="22">
        <v>0</v>
      </c>
      <c r="P737" s="22" t="str">
        <f ca="1">IFERROR(IFERROR(VLOOKUP($B737,INDIRECT(VLOOKUP($E737,보상!$S:$AA,2,FALSE)),MATCH(P$6,INDIRECT(VLOOKUP($E737,보상!$S:$AA,3,FALSE)),0),FALSE),VLOOKUP($B737,INDIRECT(VLOOKUP($E737&amp;"_U",보상!$S:$AA,2,FALSE)),MATCH(P$6,INDIRECT(VLOOKUP($E737&amp;"_U",보상!$S:$AA,3,FALSE)),0),FALSE)),"ERROR")</f>
        <v>Gold</v>
      </c>
      <c r="Q737" s="22">
        <f ca="1">IFERROR(IFERROR(VLOOKUP($B737,INDIRECT(VLOOKUP($E737,보상!$S:$AA,2,FALSE)),MATCH(Q$6,INDIRECT(VLOOKUP($E737,보상!$S:$AA,3,FALSE)),0),FALSE),VLOOKUP($B737,INDIRECT(VLOOKUP($E737&amp;"_U",보상!$S:$AA,2,FALSE)),MATCH(Q$6,INDIRECT(VLOOKUP($E737&amp;"_U",보상!$S:$AA,3,FALSE)),0),FALSE)),"ERROR")</f>
        <v>58800</v>
      </c>
      <c r="R737" s="22" t="b">
        <v>0</v>
      </c>
      <c r="S737" s="22" t="b">
        <v>0</v>
      </c>
      <c r="T737" s="22">
        <f ca="1">IFERROR(IF(W737=0,0,VLOOKUP(W737,보상!$D:$K,6,FALSE)),"-")</f>
        <v>0</v>
      </c>
      <c r="U737" s="22">
        <f ca="1">IFERROR(IF(W737=0,0,VLOOKUP(W737,보상!$D:$K,7,FALSE)),"-")</f>
        <v>0</v>
      </c>
      <c r="V737" s="22">
        <f ca="1">IFERROR(IF(W737=0,0,VLOOKUP(W737,보상!$D:$K,8,FALSE)),"-")</f>
        <v>0</v>
      </c>
      <c r="W737" s="22">
        <f ca="1">IFERROR(IFERROR(VLOOKUP($B737,INDIRECT(VLOOKUP($E737,보상!$S:$AA,2,FALSE)),MATCH(W$6,INDIRECT(VLOOKUP($E737,보상!$S:$AA,3,FALSE)),0),FALSE),VLOOKUP($B737,INDIRECT(VLOOKUP($E737&amp;"_U",보상!$S:$AA,2,FALSE)),MATCH(W$6,INDIRECT(VLOOKUP($E737&amp;"_U",보상!$S:$AA,3,FALSE)),0),FALSE)),"ERROR")</f>
        <v>4003031</v>
      </c>
      <c r="X737" s="134" t="str">
        <f ca="1">IFERROR(IF(W737=0,0,VLOOKUP(SUBSTITUTE(VLOOKUP(W737,#REF!,MATCH("strItemName",#REF!,0),FALSE),"SUI_",""),#REF!,2,FALSE)),"ERROR")</f>
        <v>ERROR</v>
      </c>
      <c r="Y737" s="22">
        <f t="shared" ca="1" si="37"/>
        <v>4003031</v>
      </c>
      <c r="Z737" s="134" t="str">
        <f ca="1">IFERROR(IF(Y737=0,0,VLOOKUP(SUBSTITUTE(VLOOKUP(Y737,#REF!,MATCH("strItemName",#REF!,0),FALSE),"SUI_",""),#REF!,2,FALSE)),"ERROR")</f>
        <v>ERROR</v>
      </c>
      <c r="AA737" s="22">
        <f t="shared" ca="1" si="37"/>
        <v>4003031</v>
      </c>
      <c r="AB737" s="134" t="str">
        <f ca="1">IFERROR(IF(AA737=0,0,VLOOKUP(SUBSTITUTE(VLOOKUP(AA737,#REF!,MATCH("strItemName",#REF!,0),FALSE),"SUI_",""),#REF!,2,FALSE)),"ERROR")</f>
        <v>ERROR</v>
      </c>
      <c r="AC737" s="22">
        <f t="shared" ca="1" si="37"/>
        <v>4003031</v>
      </c>
      <c r="AD737" s="134" t="str">
        <f ca="1">IFERROR(IF(AC737=0,0,VLOOKUP(SUBSTITUTE(VLOOKUP(AC737,#REF!,MATCH("strItemName",#REF!,0),FALSE),"SUI_",""),#REF!,2,FALSE)),"ERROR")</f>
        <v>ERROR</v>
      </c>
      <c r="AE737" s="22">
        <f t="shared" ca="1" si="37"/>
        <v>4003031</v>
      </c>
      <c r="AF737" s="134" t="str">
        <f ca="1">IFERROR(IF(AE737=0,0,VLOOKUP(SUBSTITUTE(VLOOKUP(AE737,#REF!,MATCH("strItemName",#REF!,0),FALSE),"SUI_",""),#REF!,2,FALSE)),"ERROR")</f>
        <v>ERROR</v>
      </c>
      <c r="AG737" s="88">
        <v>0</v>
      </c>
      <c r="AH737" s="134">
        <f>IFERROR(IF(AG737=0,0,VLOOKUP(SUBSTITUTE(VLOOKUP(AG737,#REF!,MATCH("strItemName",#REF!,0),FALSE),"SUI_",""),#REF!,2,FALSE)),"ERROR")</f>
        <v>0</v>
      </c>
      <c r="AI737" s="22">
        <f ca="1">IFERROR(IFERROR(VLOOKUP($B737,INDIRECT(VLOOKUP($E737,보상!$S:$AA,2,FALSE)),MATCH(AI$6,INDIRECT(VLOOKUP($E737,보상!$S:$AA,3,FALSE)),0),FALSE),VLOOKUP($B737,INDIRECT(VLOOKUP($E737&amp;"_U",보상!$S:$AA,2,FALSE)),MATCH(AI$6,INDIRECT(VLOOKUP($E737&amp;"_U",보상!$S:$AA,3,FALSE)),0),FALSE)),"ERROR")</f>
        <v>1</v>
      </c>
      <c r="AJ737" s="22">
        <v>0</v>
      </c>
      <c r="AK737" s="22">
        <v>0</v>
      </c>
      <c r="AL737" s="22">
        <v>0</v>
      </c>
      <c r="AM737" s="22" t="b">
        <v>0</v>
      </c>
      <c r="AN737" s="22">
        <v>0</v>
      </c>
      <c r="AO737" s="22">
        <v>0</v>
      </c>
    </row>
    <row r="738" spans="2:41" ht="16.5" customHeight="1" x14ac:dyDescent="0.3">
      <c r="B738" s="153">
        <f t="shared" si="36"/>
        <v>1104803</v>
      </c>
      <c r="C738" s="22">
        <v>1104803</v>
      </c>
      <c r="D738" s="156" t="str">
        <f ca="1">IFERROR(IFERROR(VLOOKUP($B738,INDIRECT(VLOOKUP($E738,보상!$S:$AA,2,FALSE)),MATCH(D$6,INDIRECT(VLOOKUP($E738,보상!$S:$AA,3,FALSE)),0),FALSE),VLOOKUP($B738,INDIRECT(VLOOKUP($E738&amp;"_U",보상!$S:$AA,2,FALSE)),MATCH(D$6,INDIRECT(VLOOKUP($E738&amp;"_U",보상!$S:$AA,3,FALSE)),0),FALSE)),"ERROR")</f>
        <v>멈출 수 없는 변화</v>
      </c>
      <c r="E738" s="22" t="s">
        <v>384</v>
      </c>
      <c r="F738" s="22">
        <f>COUNTIF($C$8:$C738,$C738)</f>
        <v>1</v>
      </c>
      <c r="G738" s="22" t="b">
        <v>0</v>
      </c>
      <c r="H738" s="22">
        <v>0</v>
      </c>
      <c r="I738" s="129">
        <f>IFERROR(IF(H738=0,0,VLOOKUP(VLOOKUP(H738,#REF!,MATCH("strMailTitleID",#REF!,0),FALSE),#REF!,2,FALSE)),"ERROR")</f>
        <v>0</v>
      </c>
      <c r="J738" s="176">
        <v>0</v>
      </c>
      <c r="K738" s="129">
        <f>IFERROR(IF(J738=0,0,VLOOKUP(VLOOKUP(J738,#REF!,MATCH("strMailTitleID",#REF!,0),FALSE),#REF!,2,FALSE)),"ERROR")</f>
        <v>0</v>
      </c>
      <c r="L738" s="22">
        <f ca="1">IFERROR(IFERROR(VLOOKUP($B738,INDIRECT(VLOOKUP($E738,보상!$S:$AA,2,FALSE)),MATCH(L$6,INDIRECT(VLOOKUP($E738,보상!$S:$AA,3,FALSE)),0),FALSE),VLOOKUP($B738,INDIRECT(VLOOKUP($E738&amp;"_U",보상!$S:$AA,2,FALSE)),MATCH(L$6,INDIRECT(VLOOKUP($E738&amp;"_U",보상!$S:$AA,3,FALSE)),0),FALSE)),"ERROR")</f>
        <v>5356880</v>
      </c>
      <c r="M738" s="22">
        <v>0</v>
      </c>
      <c r="N738" s="22">
        <v>0</v>
      </c>
      <c r="O738" s="22">
        <v>0</v>
      </c>
      <c r="P738" s="22" t="str">
        <f ca="1">IFERROR(IFERROR(VLOOKUP($B738,INDIRECT(VLOOKUP($E738,보상!$S:$AA,2,FALSE)),MATCH(P$6,INDIRECT(VLOOKUP($E738,보상!$S:$AA,3,FALSE)),0),FALSE),VLOOKUP($B738,INDIRECT(VLOOKUP($E738&amp;"_U",보상!$S:$AA,2,FALSE)),MATCH(P$6,INDIRECT(VLOOKUP($E738&amp;"_U",보상!$S:$AA,3,FALSE)),0),FALSE)),"ERROR")</f>
        <v>Gold</v>
      </c>
      <c r="Q738" s="22">
        <f ca="1">IFERROR(IFERROR(VLOOKUP($B738,INDIRECT(VLOOKUP($E738,보상!$S:$AA,2,FALSE)),MATCH(Q$6,INDIRECT(VLOOKUP($E738,보상!$S:$AA,3,FALSE)),0),FALSE),VLOOKUP($B738,INDIRECT(VLOOKUP($E738&amp;"_U",보상!$S:$AA,2,FALSE)),MATCH(Q$6,INDIRECT(VLOOKUP($E738&amp;"_U",보상!$S:$AA,3,FALSE)),0),FALSE)),"ERROR")</f>
        <v>58800</v>
      </c>
      <c r="R738" s="22" t="b">
        <v>0</v>
      </c>
      <c r="S738" s="22" t="b">
        <v>0</v>
      </c>
      <c r="T738" s="22">
        <f ca="1">IFERROR(IF(W738=0,0,VLOOKUP(W738,보상!$D:$K,6,FALSE)),"-")</f>
        <v>0</v>
      </c>
      <c r="U738" s="22">
        <f ca="1">IFERROR(IF(W738=0,0,VLOOKUP(W738,보상!$D:$K,7,FALSE)),"-")</f>
        <v>0</v>
      </c>
      <c r="V738" s="22">
        <f ca="1">IFERROR(IF(W738=0,0,VLOOKUP(W738,보상!$D:$K,8,FALSE)),"-")</f>
        <v>0</v>
      </c>
      <c r="W738" s="22">
        <f ca="1">IFERROR(IFERROR(VLOOKUP($B738,INDIRECT(VLOOKUP($E738,보상!$S:$AA,2,FALSE)),MATCH(W$6,INDIRECT(VLOOKUP($E738,보상!$S:$AA,3,FALSE)),0),FALSE),VLOOKUP($B738,INDIRECT(VLOOKUP($E738&amp;"_U",보상!$S:$AA,2,FALSE)),MATCH(W$6,INDIRECT(VLOOKUP($E738&amp;"_U",보상!$S:$AA,3,FALSE)),0),FALSE)),"ERROR")</f>
        <v>4014011</v>
      </c>
      <c r="X738" s="134" t="str">
        <f ca="1">IFERROR(IF(W738=0,0,VLOOKUP(SUBSTITUTE(VLOOKUP(W738,#REF!,MATCH("strItemName",#REF!,0),FALSE),"SUI_",""),#REF!,2,FALSE)),"ERROR")</f>
        <v>ERROR</v>
      </c>
      <c r="Y738" s="22">
        <f t="shared" ca="1" si="37"/>
        <v>4014011</v>
      </c>
      <c r="Z738" s="134" t="str">
        <f ca="1">IFERROR(IF(Y738=0,0,VLOOKUP(SUBSTITUTE(VLOOKUP(Y738,#REF!,MATCH("strItemName",#REF!,0),FALSE),"SUI_",""),#REF!,2,FALSE)),"ERROR")</f>
        <v>ERROR</v>
      </c>
      <c r="AA738" s="22">
        <f t="shared" ca="1" si="37"/>
        <v>4014011</v>
      </c>
      <c r="AB738" s="134" t="str">
        <f ca="1">IFERROR(IF(AA738=0,0,VLOOKUP(SUBSTITUTE(VLOOKUP(AA738,#REF!,MATCH("strItemName",#REF!,0),FALSE),"SUI_",""),#REF!,2,FALSE)),"ERROR")</f>
        <v>ERROR</v>
      </c>
      <c r="AC738" s="22">
        <f t="shared" ca="1" si="37"/>
        <v>4014011</v>
      </c>
      <c r="AD738" s="134" t="str">
        <f ca="1">IFERROR(IF(AC738=0,0,VLOOKUP(SUBSTITUTE(VLOOKUP(AC738,#REF!,MATCH("strItemName",#REF!,0),FALSE),"SUI_",""),#REF!,2,FALSE)),"ERROR")</f>
        <v>ERROR</v>
      </c>
      <c r="AE738" s="22">
        <f t="shared" ca="1" si="37"/>
        <v>4014011</v>
      </c>
      <c r="AF738" s="134" t="str">
        <f ca="1">IFERROR(IF(AE738=0,0,VLOOKUP(SUBSTITUTE(VLOOKUP(AE738,#REF!,MATCH("strItemName",#REF!,0),FALSE),"SUI_",""),#REF!,2,FALSE)),"ERROR")</f>
        <v>ERROR</v>
      </c>
      <c r="AG738" s="88">
        <v>0</v>
      </c>
      <c r="AH738" s="134">
        <f>IFERROR(IF(AG738=0,0,VLOOKUP(SUBSTITUTE(VLOOKUP(AG738,#REF!,MATCH("strItemName",#REF!,0),FALSE),"SUI_",""),#REF!,2,FALSE)),"ERROR")</f>
        <v>0</v>
      </c>
      <c r="AI738" s="22">
        <f ca="1">IFERROR(IFERROR(VLOOKUP($B738,INDIRECT(VLOOKUP($E738,보상!$S:$AA,2,FALSE)),MATCH(AI$6,INDIRECT(VLOOKUP($E738,보상!$S:$AA,3,FALSE)),0),FALSE),VLOOKUP($B738,INDIRECT(VLOOKUP($E738&amp;"_U",보상!$S:$AA,2,FALSE)),MATCH(AI$6,INDIRECT(VLOOKUP($E738&amp;"_U",보상!$S:$AA,3,FALSE)),0),FALSE)),"ERROR")</f>
        <v>1</v>
      </c>
      <c r="AJ738" s="22">
        <v>0</v>
      </c>
      <c r="AK738" s="22">
        <v>0</v>
      </c>
      <c r="AL738" s="22">
        <v>0</v>
      </c>
      <c r="AM738" s="22" t="b">
        <v>0</v>
      </c>
      <c r="AN738" s="22">
        <v>0</v>
      </c>
      <c r="AO738" s="22">
        <v>0</v>
      </c>
    </row>
    <row r="739" spans="2:41" ht="16.5" customHeight="1" x14ac:dyDescent="0.3">
      <c r="B739" s="153">
        <f t="shared" si="36"/>
        <v>1104903</v>
      </c>
      <c r="C739" s="22">
        <v>1104903</v>
      </c>
      <c r="D739" s="156" t="str">
        <f ca="1">IFERROR(IFERROR(VLOOKUP($B739,INDIRECT(VLOOKUP($E739,보상!$S:$AA,2,FALSE)),MATCH(D$6,INDIRECT(VLOOKUP($E739,보상!$S:$AA,3,FALSE)),0),FALSE),VLOOKUP($B739,INDIRECT(VLOOKUP($E739&amp;"_U",보상!$S:$AA,2,FALSE)),MATCH(D$6,INDIRECT(VLOOKUP($E739&amp;"_U",보상!$S:$AA,3,FALSE)),0),FALSE)),"ERROR")</f>
        <v>변화의 흔적</v>
      </c>
      <c r="E739" s="22" t="s">
        <v>384</v>
      </c>
      <c r="F739" s="22">
        <f>COUNTIF($C$8:$C739,$C739)</f>
        <v>1</v>
      </c>
      <c r="G739" s="22" t="b">
        <v>0</v>
      </c>
      <c r="H739" s="22">
        <v>0</v>
      </c>
      <c r="I739" s="129">
        <f>IFERROR(IF(H739=0,0,VLOOKUP(VLOOKUP(H739,#REF!,MATCH("strMailTitleID",#REF!,0),FALSE),#REF!,2,FALSE)),"ERROR")</f>
        <v>0</v>
      </c>
      <c r="J739" s="176">
        <v>0</v>
      </c>
      <c r="K739" s="129">
        <f>IFERROR(IF(J739=0,0,VLOOKUP(VLOOKUP(J739,#REF!,MATCH("strMailTitleID",#REF!,0),FALSE),#REF!,2,FALSE)),"ERROR")</f>
        <v>0</v>
      </c>
      <c r="L739" s="22">
        <f ca="1">IFERROR(IFERROR(VLOOKUP($B739,INDIRECT(VLOOKUP($E739,보상!$S:$AA,2,FALSE)),MATCH(L$6,INDIRECT(VLOOKUP($E739,보상!$S:$AA,3,FALSE)),0),FALSE),VLOOKUP($B739,INDIRECT(VLOOKUP($E739&amp;"_U",보상!$S:$AA,2,FALSE)),MATCH(L$6,INDIRECT(VLOOKUP($E739&amp;"_U",보상!$S:$AA,3,FALSE)),0),FALSE)),"ERROR")</f>
        <v>4591610</v>
      </c>
      <c r="M739" s="22">
        <v>0</v>
      </c>
      <c r="N739" s="22">
        <v>0</v>
      </c>
      <c r="O739" s="22">
        <v>0</v>
      </c>
      <c r="P739" s="22" t="str">
        <f ca="1">IFERROR(IFERROR(VLOOKUP($B739,INDIRECT(VLOOKUP($E739,보상!$S:$AA,2,FALSE)),MATCH(P$6,INDIRECT(VLOOKUP($E739,보상!$S:$AA,3,FALSE)),0),FALSE),VLOOKUP($B739,INDIRECT(VLOOKUP($E739&amp;"_U",보상!$S:$AA,2,FALSE)),MATCH(P$6,INDIRECT(VLOOKUP($E739&amp;"_U",보상!$S:$AA,3,FALSE)),0),FALSE)),"ERROR")</f>
        <v>Gold</v>
      </c>
      <c r="Q739" s="22">
        <f ca="1">IFERROR(IFERROR(VLOOKUP($B739,INDIRECT(VLOOKUP($E739,보상!$S:$AA,2,FALSE)),MATCH(Q$6,INDIRECT(VLOOKUP($E739,보상!$S:$AA,3,FALSE)),0),FALSE),VLOOKUP($B739,INDIRECT(VLOOKUP($E739&amp;"_U",보상!$S:$AA,2,FALSE)),MATCH(Q$6,INDIRECT(VLOOKUP($E739&amp;"_U",보상!$S:$AA,3,FALSE)),0),FALSE)),"ERROR")</f>
        <v>58800</v>
      </c>
      <c r="R739" s="22" t="b">
        <v>0</v>
      </c>
      <c r="S739" s="22" t="b">
        <v>0</v>
      </c>
      <c r="T739" s="22">
        <f ca="1">IFERROR(IF(W739=0,0,VLOOKUP(W739,보상!$D:$K,6,FALSE)),"-")</f>
        <v>0</v>
      </c>
      <c r="U739" s="22">
        <f ca="1">IFERROR(IF(W739=0,0,VLOOKUP(W739,보상!$D:$K,7,FALSE)),"-")</f>
        <v>1750</v>
      </c>
      <c r="V739" s="22">
        <f ca="1">IFERROR(IF(W739=0,0,VLOOKUP(W739,보상!$D:$K,8,FALSE)),"-")</f>
        <v>0</v>
      </c>
      <c r="W739" s="22">
        <f ca="1">IFERROR(IFERROR(VLOOKUP($B739,INDIRECT(VLOOKUP($E739,보상!$S:$AA,2,FALSE)),MATCH(W$6,INDIRECT(VLOOKUP($E739,보상!$S:$AA,3,FALSE)),0),FALSE),VLOOKUP($B739,INDIRECT(VLOOKUP($E739&amp;"_U",보상!$S:$AA,2,FALSE)),MATCH(W$6,INDIRECT(VLOOKUP($E739&amp;"_U",보상!$S:$AA,3,FALSE)),0),FALSE)),"ERROR")</f>
        <v>242001</v>
      </c>
      <c r="X739" s="134" t="str">
        <f ca="1">IFERROR(IF(W739=0,0,VLOOKUP(SUBSTITUTE(VLOOKUP(W739,#REF!,MATCH("strItemName",#REF!,0),FALSE),"SUI_",""),#REF!,2,FALSE)),"ERROR")</f>
        <v>ERROR</v>
      </c>
      <c r="Y739" s="22">
        <f t="shared" ca="1" si="37"/>
        <v>242001</v>
      </c>
      <c r="Z739" s="134" t="str">
        <f ca="1">IFERROR(IF(Y739=0,0,VLOOKUP(SUBSTITUTE(VLOOKUP(Y739,#REF!,MATCH("strItemName",#REF!,0),FALSE),"SUI_",""),#REF!,2,FALSE)),"ERROR")</f>
        <v>ERROR</v>
      </c>
      <c r="AA739" s="22">
        <f t="shared" ca="1" si="37"/>
        <v>242001</v>
      </c>
      <c r="AB739" s="134" t="str">
        <f ca="1">IFERROR(IF(AA739=0,0,VLOOKUP(SUBSTITUTE(VLOOKUP(AA739,#REF!,MATCH("strItemName",#REF!,0),FALSE),"SUI_",""),#REF!,2,FALSE)),"ERROR")</f>
        <v>ERROR</v>
      </c>
      <c r="AC739" s="22">
        <f t="shared" ca="1" si="37"/>
        <v>242001</v>
      </c>
      <c r="AD739" s="134" t="str">
        <f ca="1">IFERROR(IF(AC739=0,0,VLOOKUP(SUBSTITUTE(VLOOKUP(AC739,#REF!,MATCH("strItemName",#REF!,0),FALSE),"SUI_",""),#REF!,2,FALSE)),"ERROR")</f>
        <v>ERROR</v>
      </c>
      <c r="AE739" s="22">
        <f t="shared" ca="1" si="37"/>
        <v>242001</v>
      </c>
      <c r="AF739" s="134" t="str">
        <f ca="1">IFERROR(IF(AE739=0,0,VLOOKUP(SUBSTITUTE(VLOOKUP(AE739,#REF!,MATCH("strItemName",#REF!,0),FALSE),"SUI_",""),#REF!,2,FALSE)),"ERROR")</f>
        <v>ERROR</v>
      </c>
      <c r="AG739" s="88">
        <v>0</v>
      </c>
      <c r="AH739" s="134">
        <f>IFERROR(IF(AG739=0,0,VLOOKUP(SUBSTITUTE(VLOOKUP(AG739,#REF!,MATCH("strItemName",#REF!,0),FALSE),"SUI_",""),#REF!,2,FALSE)),"ERROR")</f>
        <v>0</v>
      </c>
      <c r="AI739" s="22">
        <f ca="1">IFERROR(IFERROR(VLOOKUP($B739,INDIRECT(VLOOKUP($E739,보상!$S:$AA,2,FALSE)),MATCH(AI$6,INDIRECT(VLOOKUP($E739,보상!$S:$AA,3,FALSE)),0),FALSE),VLOOKUP($B739,INDIRECT(VLOOKUP($E739&amp;"_U",보상!$S:$AA,2,FALSE)),MATCH(AI$6,INDIRECT(VLOOKUP($E739&amp;"_U",보상!$S:$AA,3,FALSE)),0),FALSE)),"ERROR")</f>
        <v>1</v>
      </c>
      <c r="AJ739" s="22">
        <v>0</v>
      </c>
      <c r="AK739" s="22">
        <v>0</v>
      </c>
      <c r="AL739" s="22">
        <v>0</v>
      </c>
      <c r="AM739" s="22" t="b">
        <v>0</v>
      </c>
      <c r="AN739" s="22">
        <v>0</v>
      </c>
      <c r="AO739" s="22">
        <v>0</v>
      </c>
    </row>
    <row r="740" spans="2:41" ht="16.5" customHeight="1" x14ac:dyDescent="0.3">
      <c r="B740" s="153">
        <f t="shared" si="36"/>
        <v>1105003</v>
      </c>
      <c r="C740" s="22">
        <v>1105003</v>
      </c>
      <c r="D740" s="156" t="str">
        <f ca="1">IFERROR(IFERROR(VLOOKUP($B740,INDIRECT(VLOOKUP($E740,보상!$S:$AA,2,FALSE)),MATCH(D$6,INDIRECT(VLOOKUP($E740,보상!$S:$AA,3,FALSE)),0),FALSE),VLOOKUP($B740,INDIRECT(VLOOKUP($E740&amp;"_U",보상!$S:$AA,2,FALSE)),MATCH(D$6,INDIRECT(VLOOKUP($E740&amp;"_U",보상!$S:$AA,3,FALSE)),0),FALSE)),"ERROR")</f>
        <v>추적자의 흔적</v>
      </c>
      <c r="E740" s="22" t="s">
        <v>384</v>
      </c>
      <c r="F740" s="22">
        <f>COUNTIF($C$8:$C740,$C740)</f>
        <v>1</v>
      </c>
      <c r="G740" s="22" t="b">
        <v>0</v>
      </c>
      <c r="H740" s="22">
        <v>0</v>
      </c>
      <c r="I740" s="129">
        <f>IFERROR(IF(H740=0,0,VLOOKUP(VLOOKUP(H740,#REF!,MATCH("strMailTitleID",#REF!,0),FALSE),#REF!,2,FALSE)),"ERROR")</f>
        <v>0</v>
      </c>
      <c r="J740" s="176">
        <v>0</v>
      </c>
      <c r="K740" s="129">
        <f>IFERROR(IF(J740=0,0,VLOOKUP(VLOOKUP(J740,#REF!,MATCH("strMailTitleID",#REF!,0),FALSE),#REF!,2,FALSE)),"ERROR")</f>
        <v>0</v>
      </c>
      <c r="L740" s="22">
        <f ca="1">IFERROR(IFERROR(VLOOKUP($B740,INDIRECT(VLOOKUP($E740,보상!$S:$AA,2,FALSE)),MATCH(L$6,INDIRECT(VLOOKUP($E740,보상!$S:$AA,3,FALSE)),0),FALSE),VLOOKUP($B740,INDIRECT(VLOOKUP($E740&amp;"_U",보상!$S:$AA,2,FALSE)),MATCH(L$6,INDIRECT(VLOOKUP($E740&amp;"_U",보상!$S:$AA,3,FALSE)),0),FALSE)),"ERROR")</f>
        <v>5356880</v>
      </c>
      <c r="M740" s="22">
        <v>0</v>
      </c>
      <c r="N740" s="22">
        <v>0</v>
      </c>
      <c r="O740" s="22">
        <v>0</v>
      </c>
      <c r="P740" s="22" t="str">
        <f ca="1">IFERROR(IFERROR(VLOOKUP($B740,INDIRECT(VLOOKUP($E740,보상!$S:$AA,2,FALSE)),MATCH(P$6,INDIRECT(VLOOKUP($E740,보상!$S:$AA,3,FALSE)),0),FALSE),VLOOKUP($B740,INDIRECT(VLOOKUP($E740&amp;"_U",보상!$S:$AA,2,FALSE)),MATCH(P$6,INDIRECT(VLOOKUP($E740&amp;"_U",보상!$S:$AA,3,FALSE)),0),FALSE)),"ERROR")</f>
        <v>Gold</v>
      </c>
      <c r="Q740" s="22">
        <f ca="1">IFERROR(IFERROR(VLOOKUP($B740,INDIRECT(VLOOKUP($E740,보상!$S:$AA,2,FALSE)),MATCH(Q$6,INDIRECT(VLOOKUP($E740,보상!$S:$AA,3,FALSE)),0),FALSE),VLOOKUP($B740,INDIRECT(VLOOKUP($E740&amp;"_U",보상!$S:$AA,2,FALSE)),MATCH(Q$6,INDIRECT(VLOOKUP($E740&amp;"_U",보상!$S:$AA,3,FALSE)),0),FALSE)),"ERROR")</f>
        <v>58800</v>
      </c>
      <c r="R740" s="22" t="b">
        <v>0</v>
      </c>
      <c r="S740" s="22" t="b">
        <v>0</v>
      </c>
      <c r="T740" s="22">
        <f ca="1">IFERROR(IF(W740=0,0,VLOOKUP(W740,보상!$D:$K,6,FALSE)),"-")</f>
        <v>0</v>
      </c>
      <c r="U740" s="22">
        <f ca="1">IFERROR(IF(W740=0,0,VLOOKUP(W740,보상!$D:$K,7,FALSE)),"-")</f>
        <v>0</v>
      </c>
      <c r="V740" s="22">
        <f ca="1">IFERROR(IF(W740=0,0,VLOOKUP(W740,보상!$D:$K,8,FALSE)),"-")</f>
        <v>0</v>
      </c>
      <c r="W740" s="22">
        <f ca="1">IFERROR(IFERROR(VLOOKUP($B740,INDIRECT(VLOOKUP($E740,보상!$S:$AA,2,FALSE)),MATCH(W$6,INDIRECT(VLOOKUP($E740,보상!$S:$AA,3,FALSE)),0),FALSE),VLOOKUP($B740,INDIRECT(VLOOKUP($E740&amp;"_U",보상!$S:$AA,2,FALSE)),MATCH(W$6,INDIRECT(VLOOKUP($E740&amp;"_U",보상!$S:$AA,3,FALSE)),0),FALSE)),"ERROR")</f>
        <v>2006001</v>
      </c>
      <c r="X740" s="134" t="str">
        <f ca="1">IFERROR(IF(W740=0,0,VLOOKUP(SUBSTITUTE(VLOOKUP(W740,#REF!,MATCH("strItemName",#REF!,0),FALSE),"SUI_",""),#REF!,2,FALSE)),"ERROR")</f>
        <v>ERROR</v>
      </c>
      <c r="Y740" s="22">
        <f t="shared" ca="1" si="37"/>
        <v>2006001</v>
      </c>
      <c r="Z740" s="134" t="str">
        <f ca="1">IFERROR(IF(Y740=0,0,VLOOKUP(SUBSTITUTE(VLOOKUP(Y740,#REF!,MATCH("strItemName",#REF!,0),FALSE),"SUI_",""),#REF!,2,FALSE)),"ERROR")</f>
        <v>ERROR</v>
      </c>
      <c r="AA740" s="22">
        <f t="shared" ca="1" si="37"/>
        <v>2006001</v>
      </c>
      <c r="AB740" s="134" t="str">
        <f ca="1">IFERROR(IF(AA740=0,0,VLOOKUP(SUBSTITUTE(VLOOKUP(AA740,#REF!,MATCH("strItemName",#REF!,0),FALSE),"SUI_",""),#REF!,2,FALSE)),"ERROR")</f>
        <v>ERROR</v>
      </c>
      <c r="AC740" s="22">
        <f t="shared" ca="1" si="37"/>
        <v>2006001</v>
      </c>
      <c r="AD740" s="134" t="str">
        <f ca="1">IFERROR(IF(AC740=0,0,VLOOKUP(SUBSTITUTE(VLOOKUP(AC740,#REF!,MATCH("strItemName",#REF!,0),FALSE),"SUI_",""),#REF!,2,FALSE)),"ERROR")</f>
        <v>ERROR</v>
      </c>
      <c r="AE740" s="22">
        <f t="shared" ca="1" si="37"/>
        <v>2006001</v>
      </c>
      <c r="AF740" s="134" t="str">
        <f ca="1">IFERROR(IF(AE740=0,0,VLOOKUP(SUBSTITUTE(VLOOKUP(AE740,#REF!,MATCH("strItemName",#REF!,0),FALSE),"SUI_",""),#REF!,2,FALSE)),"ERROR")</f>
        <v>ERROR</v>
      </c>
      <c r="AG740" s="88">
        <v>0</v>
      </c>
      <c r="AH740" s="134">
        <f>IFERROR(IF(AG740=0,0,VLOOKUP(SUBSTITUTE(VLOOKUP(AG740,#REF!,MATCH("strItemName",#REF!,0),FALSE),"SUI_",""),#REF!,2,FALSE)),"ERROR")</f>
        <v>0</v>
      </c>
      <c r="AI740" s="22">
        <f ca="1">IFERROR(IFERROR(VLOOKUP($B740,INDIRECT(VLOOKUP($E740,보상!$S:$AA,2,FALSE)),MATCH(AI$6,INDIRECT(VLOOKUP($E740,보상!$S:$AA,3,FALSE)),0),FALSE),VLOOKUP($B740,INDIRECT(VLOOKUP($E740&amp;"_U",보상!$S:$AA,2,FALSE)),MATCH(AI$6,INDIRECT(VLOOKUP($E740&amp;"_U",보상!$S:$AA,3,FALSE)),0),FALSE)),"ERROR")</f>
        <v>5</v>
      </c>
      <c r="AJ740" s="22">
        <v>0</v>
      </c>
      <c r="AK740" s="22">
        <v>0</v>
      </c>
      <c r="AL740" s="22">
        <v>0</v>
      </c>
      <c r="AM740" s="22" t="b">
        <v>0</v>
      </c>
      <c r="AN740" s="22">
        <v>0</v>
      </c>
      <c r="AO740" s="22">
        <v>0</v>
      </c>
    </row>
    <row r="741" spans="2:41" ht="16.5" customHeight="1" x14ac:dyDescent="0.3">
      <c r="B741" s="153">
        <f t="shared" si="36"/>
        <v>1105103</v>
      </c>
      <c r="C741" s="22">
        <v>1105103</v>
      </c>
      <c r="D741" s="156" t="str">
        <f ca="1">IFERROR(IFERROR(VLOOKUP($B741,INDIRECT(VLOOKUP($E741,보상!$S:$AA,2,FALSE)),MATCH(D$6,INDIRECT(VLOOKUP($E741,보상!$S:$AA,3,FALSE)),0),FALSE),VLOOKUP($B741,INDIRECT(VLOOKUP($E741&amp;"_U",보상!$S:$AA,2,FALSE)),MATCH(D$6,INDIRECT(VLOOKUP($E741&amp;"_U",보상!$S:$AA,3,FALSE)),0),FALSE)),"ERROR")</f>
        <v>드러난 징벌단의 행적</v>
      </c>
      <c r="E741" s="22" t="s">
        <v>384</v>
      </c>
      <c r="F741" s="22">
        <f>COUNTIF($C$8:$C741,$C741)</f>
        <v>1</v>
      </c>
      <c r="G741" s="22" t="b">
        <v>0</v>
      </c>
      <c r="H741" s="22">
        <v>0</v>
      </c>
      <c r="I741" s="129">
        <f>IFERROR(IF(H741=0,0,VLOOKUP(VLOOKUP(H741,#REF!,MATCH("strMailTitleID",#REF!,0),FALSE),#REF!,2,FALSE)),"ERROR")</f>
        <v>0</v>
      </c>
      <c r="J741" s="176">
        <v>0</v>
      </c>
      <c r="K741" s="129">
        <f>IFERROR(IF(J741=0,0,VLOOKUP(VLOOKUP(J741,#REF!,MATCH("strMailTitleID",#REF!,0),FALSE),#REF!,2,FALSE)),"ERROR")</f>
        <v>0</v>
      </c>
      <c r="L741" s="22">
        <f ca="1">IFERROR(IFERROR(VLOOKUP($B741,INDIRECT(VLOOKUP($E741,보상!$S:$AA,2,FALSE)),MATCH(L$6,INDIRECT(VLOOKUP($E741,보상!$S:$AA,3,FALSE)),0),FALSE),VLOOKUP($B741,INDIRECT(VLOOKUP($E741&amp;"_U",보상!$S:$AA,2,FALSE)),MATCH(L$6,INDIRECT(VLOOKUP($E741&amp;"_U",보상!$S:$AA,3,FALSE)),0),FALSE)),"ERROR")</f>
        <v>4591610</v>
      </c>
      <c r="M741" s="22">
        <v>0</v>
      </c>
      <c r="N741" s="22">
        <v>0</v>
      </c>
      <c r="O741" s="22">
        <v>0</v>
      </c>
      <c r="P741" s="22" t="str">
        <f ca="1">IFERROR(IFERROR(VLOOKUP($B741,INDIRECT(VLOOKUP($E741,보상!$S:$AA,2,FALSE)),MATCH(P$6,INDIRECT(VLOOKUP($E741,보상!$S:$AA,3,FALSE)),0),FALSE),VLOOKUP($B741,INDIRECT(VLOOKUP($E741&amp;"_U",보상!$S:$AA,2,FALSE)),MATCH(P$6,INDIRECT(VLOOKUP($E741&amp;"_U",보상!$S:$AA,3,FALSE)),0),FALSE)),"ERROR")</f>
        <v>Gold</v>
      </c>
      <c r="Q741" s="22">
        <f ca="1">IFERROR(IFERROR(VLOOKUP($B741,INDIRECT(VLOOKUP($E741,보상!$S:$AA,2,FALSE)),MATCH(Q$6,INDIRECT(VLOOKUP($E741,보상!$S:$AA,3,FALSE)),0),FALSE),VLOOKUP($B741,INDIRECT(VLOOKUP($E741&amp;"_U",보상!$S:$AA,2,FALSE)),MATCH(Q$6,INDIRECT(VLOOKUP($E741&amp;"_U",보상!$S:$AA,3,FALSE)),0),FALSE)),"ERROR")</f>
        <v>58800</v>
      </c>
      <c r="R741" s="22" t="b">
        <v>0</v>
      </c>
      <c r="S741" s="22" t="b">
        <v>0</v>
      </c>
      <c r="T741" s="22">
        <f ca="1">IFERROR(IF(W741=0,0,VLOOKUP(W741,보상!$D:$K,6,FALSE)),"-")</f>
        <v>0</v>
      </c>
      <c r="U741" s="22">
        <f ca="1">IFERROR(IF(W741=0,0,VLOOKUP(W741,보상!$D:$K,7,FALSE)),"-")</f>
        <v>5250</v>
      </c>
      <c r="V741" s="22">
        <f ca="1">IFERROR(IF(W741=0,0,VLOOKUP(W741,보상!$D:$K,8,FALSE)),"-")</f>
        <v>0</v>
      </c>
      <c r="W741" s="22">
        <f ca="1">IFERROR(IFERROR(VLOOKUP($B741,INDIRECT(VLOOKUP($E741,보상!$S:$AA,2,FALSE)),MATCH(W$6,INDIRECT(VLOOKUP($E741,보상!$S:$AA,3,FALSE)),0),FALSE),VLOOKUP($B741,INDIRECT(VLOOKUP($E741&amp;"_U",보상!$S:$AA,2,FALSE)),MATCH(W$6,INDIRECT(VLOOKUP($E741&amp;"_U",보상!$S:$AA,3,FALSE)),0),FALSE)),"ERROR")</f>
        <v>243001</v>
      </c>
      <c r="X741" s="134" t="str">
        <f ca="1">IFERROR(IF(W741=0,0,VLOOKUP(SUBSTITUTE(VLOOKUP(W741,#REF!,MATCH("strItemName",#REF!,0),FALSE),"SUI_",""),#REF!,2,FALSE)),"ERROR")</f>
        <v>ERROR</v>
      </c>
      <c r="Y741" s="22">
        <f t="shared" ca="1" si="37"/>
        <v>243001</v>
      </c>
      <c r="Z741" s="134" t="str">
        <f ca="1">IFERROR(IF(Y741=0,0,VLOOKUP(SUBSTITUTE(VLOOKUP(Y741,#REF!,MATCH("strItemName",#REF!,0),FALSE),"SUI_",""),#REF!,2,FALSE)),"ERROR")</f>
        <v>ERROR</v>
      </c>
      <c r="AA741" s="22">
        <f t="shared" ca="1" si="37"/>
        <v>243001</v>
      </c>
      <c r="AB741" s="134" t="str">
        <f ca="1">IFERROR(IF(AA741=0,0,VLOOKUP(SUBSTITUTE(VLOOKUP(AA741,#REF!,MATCH("strItemName",#REF!,0),FALSE),"SUI_",""),#REF!,2,FALSE)),"ERROR")</f>
        <v>ERROR</v>
      </c>
      <c r="AC741" s="22">
        <f t="shared" ca="1" si="37"/>
        <v>243001</v>
      </c>
      <c r="AD741" s="134" t="str">
        <f ca="1">IFERROR(IF(AC741=0,0,VLOOKUP(SUBSTITUTE(VLOOKUP(AC741,#REF!,MATCH("strItemName",#REF!,0),FALSE),"SUI_",""),#REF!,2,FALSE)),"ERROR")</f>
        <v>ERROR</v>
      </c>
      <c r="AE741" s="22">
        <f t="shared" ca="1" si="37"/>
        <v>243001</v>
      </c>
      <c r="AF741" s="134" t="str">
        <f ca="1">IFERROR(IF(AE741=0,0,VLOOKUP(SUBSTITUTE(VLOOKUP(AE741,#REF!,MATCH("strItemName",#REF!,0),FALSE),"SUI_",""),#REF!,2,FALSE)),"ERROR")</f>
        <v>ERROR</v>
      </c>
      <c r="AG741" s="88">
        <v>0</v>
      </c>
      <c r="AH741" s="134">
        <f>IFERROR(IF(AG741=0,0,VLOOKUP(SUBSTITUTE(VLOOKUP(AG741,#REF!,MATCH("strItemName",#REF!,0),FALSE),"SUI_",""),#REF!,2,FALSE)),"ERROR")</f>
        <v>0</v>
      </c>
      <c r="AI741" s="22">
        <f ca="1">IFERROR(IFERROR(VLOOKUP($B741,INDIRECT(VLOOKUP($E741,보상!$S:$AA,2,FALSE)),MATCH(AI$6,INDIRECT(VLOOKUP($E741,보상!$S:$AA,3,FALSE)),0),FALSE),VLOOKUP($B741,INDIRECT(VLOOKUP($E741&amp;"_U",보상!$S:$AA,2,FALSE)),MATCH(AI$6,INDIRECT(VLOOKUP($E741&amp;"_U",보상!$S:$AA,3,FALSE)),0),FALSE)),"ERROR")</f>
        <v>1</v>
      </c>
      <c r="AJ741" s="22">
        <v>0</v>
      </c>
      <c r="AK741" s="22">
        <v>0</v>
      </c>
      <c r="AL741" s="22">
        <v>0</v>
      </c>
      <c r="AM741" s="22" t="b">
        <v>0</v>
      </c>
      <c r="AN741" s="22">
        <v>0</v>
      </c>
      <c r="AO741" s="22">
        <v>0</v>
      </c>
    </row>
    <row r="742" spans="2:41" ht="16.5" customHeight="1" x14ac:dyDescent="0.3">
      <c r="B742" s="153">
        <f t="shared" si="36"/>
        <v>1105203</v>
      </c>
      <c r="C742" s="22">
        <v>1105203</v>
      </c>
      <c r="D742" s="156" t="str">
        <f ca="1">IFERROR(IFERROR(VLOOKUP($B742,INDIRECT(VLOOKUP($E742,보상!$S:$AA,2,FALSE)),MATCH(D$6,INDIRECT(VLOOKUP($E742,보상!$S:$AA,3,FALSE)),0),FALSE),VLOOKUP($B742,INDIRECT(VLOOKUP($E742&amp;"_U",보상!$S:$AA,2,FALSE)),MATCH(D$6,INDIRECT(VLOOKUP($E742&amp;"_U",보상!$S:$AA,3,FALSE)),0),FALSE)),"ERROR")</f>
        <v>임시 조치</v>
      </c>
      <c r="E742" s="22" t="s">
        <v>384</v>
      </c>
      <c r="F742" s="22">
        <f>COUNTIF($C$8:$C742,$C742)</f>
        <v>1</v>
      </c>
      <c r="G742" s="22" t="b">
        <v>0</v>
      </c>
      <c r="H742" s="22">
        <v>0</v>
      </c>
      <c r="I742" s="129">
        <f>IFERROR(IF(H742=0,0,VLOOKUP(VLOOKUP(H742,#REF!,MATCH("strMailTitleID",#REF!,0),FALSE),#REF!,2,FALSE)),"ERROR")</f>
        <v>0</v>
      </c>
      <c r="J742" s="176">
        <v>0</v>
      </c>
      <c r="K742" s="129">
        <f>IFERROR(IF(J742=0,0,VLOOKUP(VLOOKUP(J742,#REF!,MATCH("strMailTitleID",#REF!,0),FALSE),#REF!,2,FALSE)),"ERROR")</f>
        <v>0</v>
      </c>
      <c r="L742" s="22">
        <f ca="1">IFERROR(IFERROR(VLOOKUP($B742,INDIRECT(VLOOKUP($E742,보상!$S:$AA,2,FALSE)),MATCH(L$6,INDIRECT(VLOOKUP($E742,보상!$S:$AA,3,FALSE)),0),FALSE),VLOOKUP($B742,INDIRECT(VLOOKUP($E742&amp;"_U",보상!$S:$AA,2,FALSE)),MATCH(L$6,INDIRECT(VLOOKUP($E742&amp;"_U",보상!$S:$AA,3,FALSE)),0),FALSE)),"ERROR")</f>
        <v>5356880</v>
      </c>
      <c r="M742" s="22">
        <v>0</v>
      </c>
      <c r="N742" s="22">
        <v>0</v>
      </c>
      <c r="O742" s="22">
        <v>0</v>
      </c>
      <c r="P742" s="22" t="str">
        <f ca="1">IFERROR(IFERROR(VLOOKUP($B742,INDIRECT(VLOOKUP($E742,보상!$S:$AA,2,FALSE)),MATCH(P$6,INDIRECT(VLOOKUP($E742,보상!$S:$AA,3,FALSE)),0),FALSE),VLOOKUP($B742,INDIRECT(VLOOKUP($E742&amp;"_U",보상!$S:$AA,2,FALSE)),MATCH(P$6,INDIRECT(VLOOKUP($E742&amp;"_U",보상!$S:$AA,3,FALSE)),0),FALSE)),"ERROR")</f>
        <v>Gold</v>
      </c>
      <c r="Q742" s="22">
        <f ca="1">IFERROR(IFERROR(VLOOKUP($B742,INDIRECT(VLOOKUP($E742,보상!$S:$AA,2,FALSE)),MATCH(Q$6,INDIRECT(VLOOKUP($E742,보상!$S:$AA,3,FALSE)),0),FALSE),VLOOKUP($B742,INDIRECT(VLOOKUP($E742&amp;"_U",보상!$S:$AA,2,FALSE)),MATCH(Q$6,INDIRECT(VLOOKUP($E742&amp;"_U",보상!$S:$AA,3,FALSE)),0),FALSE)),"ERROR")</f>
        <v>58800</v>
      </c>
      <c r="R742" s="22" t="b">
        <v>0</v>
      </c>
      <c r="S742" s="22" t="b">
        <v>0</v>
      </c>
      <c r="T742" s="22">
        <f ca="1">IFERROR(IF(W742=0,0,VLOOKUP(W742,보상!$D:$K,6,FALSE)),"-")</f>
        <v>7500</v>
      </c>
      <c r="U742" s="22">
        <f ca="1">IFERROR(IF(W742=0,0,VLOOKUP(W742,보상!$D:$K,7,FALSE)),"-")</f>
        <v>0</v>
      </c>
      <c r="V742" s="22">
        <f ca="1">IFERROR(IF(W742=0,0,VLOOKUP(W742,보상!$D:$K,8,FALSE)),"-")</f>
        <v>0</v>
      </c>
      <c r="W742" s="22">
        <f ca="1">IFERROR(IFERROR(VLOOKUP($B742,INDIRECT(VLOOKUP($E742,보상!$S:$AA,2,FALSE)),MATCH(W$6,INDIRECT(VLOOKUP($E742,보상!$S:$AA,3,FALSE)),0),FALSE),VLOOKUP($B742,INDIRECT(VLOOKUP($E742&amp;"_U",보상!$S:$AA,2,FALSE)),MATCH(W$6,INDIRECT(VLOOKUP($E742&amp;"_U",보상!$S:$AA,3,FALSE)),0),FALSE)),"ERROR")</f>
        <v>153001</v>
      </c>
      <c r="X742" s="134" t="str">
        <f ca="1">IFERROR(IF(W742=0,0,VLOOKUP(SUBSTITUTE(VLOOKUP(W742,#REF!,MATCH("strItemName",#REF!,0),FALSE),"SUI_",""),#REF!,2,FALSE)),"ERROR")</f>
        <v>ERROR</v>
      </c>
      <c r="Y742" s="22">
        <f t="shared" ca="1" si="37"/>
        <v>153001</v>
      </c>
      <c r="Z742" s="134" t="str">
        <f ca="1">IFERROR(IF(Y742=0,0,VLOOKUP(SUBSTITUTE(VLOOKUP(Y742,#REF!,MATCH("strItemName",#REF!,0),FALSE),"SUI_",""),#REF!,2,FALSE)),"ERROR")</f>
        <v>ERROR</v>
      </c>
      <c r="AA742" s="22">
        <f t="shared" ca="1" si="37"/>
        <v>153001</v>
      </c>
      <c r="AB742" s="134" t="str">
        <f ca="1">IFERROR(IF(AA742=0,0,VLOOKUP(SUBSTITUTE(VLOOKUP(AA742,#REF!,MATCH("strItemName",#REF!,0),FALSE),"SUI_",""),#REF!,2,FALSE)),"ERROR")</f>
        <v>ERROR</v>
      </c>
      <c r="AC742" s="22">
        <f t="shared" ca="1" si="37"/>
        <v>153001</v>
      </c>
      <c r="AD742" s="134" t="str">
        <f ca="1">IFERROR(IF(AC742=0,0,VLOOKUP(SUBSTITUTE(VLOOKUP(AC742,#REF!,MATCH("strItemName",#REF!,0),FALSE),"SUI_",""),#REF!,2,FALSE)),"ERROR")</f>
        <v>ERROR</v>
      </c>
      <c r="AE742" s="22">
        <f t="shared" ca="1" si="37"/>
        <v>153001</v>
      </c>
      <c r="AF742" s="134" t="str">
        <f ca="1">IFERROR(IF(AE742=0,0,VLOOKUP(SUBSTITUTE(VLOOKUP(AE742,#REF!,MATCH("strItemName",#REF!,0),FALSE),"SUI_",""),#REF!,2,FALSE)),"ERROR")</f>
        <v>ERROR</v>
      </c>
      <c r="AG742" s="88">
        <v>0</v>
      </c>
      <c r="AH742" s="134">
        <f>IFERROR(IF(AG742=0,0,VLOOKUP(SUBSTITUTE(VLOOKUP(AG742,#REF!,MATCH("strItemName",#REF!,0),FALSE),"SUI_",""),#REF!,2,FALSE)),"ERROR")</f>
        <v>0</v>
      </c>
      <c r="AI742" s="22">
        <f ca="1">IFERROR(IFERROR(VLOOKUP($B742,INDIRECT(VLOOKUP($E742,보상!$S:$AA,2,FALSE)),MATCH(AI$6,INDIRECT(VLOOKUP($E742,보상!$S:$AA,3,FALSE)),0),FALSE),VLOOKUP($B742,INDIRECT(VLOOKUP($E742&amp;"_U",보상!$S:$AA,2,FALSE)),MATCH(AI$6,INDIRECT(VLOOKUP($E742&amp;"_U",보상!$S:$AA,3,FALSE)),0),FALSE)),"ERROR")</f>
        <v>1</v>
      </c>
      <c r="AJ742" s="22">
        <v>0</v>
      </c>
      <c r="AK742" s="22">
        <v>0</v>
      </c>
      <c r="AL742" s="22">
        <v>0</v>
      </c>
      <c r="AM742" s="22" t="b">
        <v>0</v>
      </c>
      <c r="AN742" s="22">
        <v>0</v>
      </c>
      <c r="AO742" s="22">
        <v>0</v>
      </c>
    </row>
    <row r="743" spans="2:41" ht="16.5" customHeight="1" x14ac:dyDescent="0.3">
      <c r="B743" s="153">
        <f t="shared" si="36"/>
        <v>1105303</v>
      </c>
      <c r="C743" s="22">
        <v>1105303</v>
      </c>
      <c r="D743" s="156" t="str">
        <f ca="1">IFERROR(IFERROR(VLOOKUP($B743,INDIRECT(VLOOKUP($E743,보상!$S:$AA,2,FALSE)),MATCH(D$6,INDIRECT(VLOOKUP($E743,보상!$S:$AA,3,FALSE)),0),FALSE),VLOOKUP($B743,INDIRECT(VLOOKUP($E743&amp;"_U",보상!$S:$AA,2,FALSE)),MATCH(D$6,INDIRECT(VLOOKUP($E743&amp;"_U",보상!$S:$AA,3,FALSE)),0),FALSE)),"ERROR")</f>
        <v>징벌단의 비밀 집결지 습격</v>
      </c>
      <c r="E743" s="22" t="s">
        <v>384</v>
      </c>
      <c r="F743" s="22">
        <f>COUNTIF($C$8:$C743,$C743)</f>
        <v>1</v>
      </c>
      <c r="G743" s="22" t="b">
        <v>0</v>
      </c>
      <c r="H743" s="22">
        <v>0</v>
      </c>
      <c r="I743" s="129">
        <f>IFERROR(IF(H743=0,0,VLOOKUP(VLOOKUP(H743,#REF!,MATCH("strMailTitleID",#REF!,0),FALSE),#REF!,2,FALSE)),"ERROR")</f>
        <v>0</v>
      </c>
      <c r="J743" s="176">
        <v>0</v>
      </c>
      <c r="K743" s="129">
        <f>IFERROR(IF(J743=0,0,VLOOKUP(VLOOKUP(J743,#REF!,MATCH("strMailTitleID",#REF!,0),FALSE),#REF!,2,FALSE)),"ERROR")</f>
        <v>0</v>
      </c>
      <c r="L743" s="22">
        <f ca="1">IFERROR(IFERROR(VLOOKUP($B743,INDIRECT(VLOOKUP($E743,보상!$S:$AA,2,FALSE)),MATCH(L$6,INDIRECT(VLOOKUP($E743,보상!$S:$AA,3,FALSE)),0),FALSE),VLOOKUP($B743,INDIRECT(VLOOKUP($E743&amp;"_U",보상!$S:$AA,2,FALSE)),MATCH(L$6,INDIRECT(VLOOKUP($E743&amp;"_U",보상!$S:$AA,3,FALSE)),0),FALSE)),"ERROR")</f>
        <v>5356880</v>
      </c>
      <c r="M743" s="22">
        <v>0</v>
      </c>
      <c r="N743" s="22">
        <v>0</v>
      </c>
      <c r="O743" s="22">
        <v>0</v>
      </c>
      <c r="P743" s="22" t="str">
        <f ca="1">IFERROR(IFERROR(VLOOKUP($B743,INDIRECT(VLOOKUP($E743,보상!$S:$AA,2,FALSE)),MATCH(P$6,INDIRECT(VLOOKUP($E743,보상!$S:$AA,3,FALSE)),0),FALSE),VLOOKUP($B743,INDIRECT(VLOOKUP($E743&amp;"_U",보상!$S:$AA,2,FALSE)),MATCH(P$6,INDIRECT(VLOOKUP($E743&amp;"_U",보상!$S:$AA,3,FALSE)),0),FALSE)),"ERROR")</f>
        <v>Gold</v>
      </c>
      <c r="Q743" s="22">
        <f ca="1">IFERROR(IFERROR(VLOOKUP($B743,INDIRECT(VLOOKUP($E743,보상!$S:$AA,2,FALSE)),MATCH(Q$6,INDIRECT(VLOOKUP($E743,보상!$S:$AA,3,FALSE)),0),FALSE),VLOOKUP($B743,INDIRECT(VLOOKUP($E743&amp;"_U",보상!$S:$AA,2,FALSE)),MATCH(Q$6,INDIRECT(VLOOKUP($E743&amp;"_U",보상!$S:$AA,3,FALSE)),0),FALSE)),"ERROR")</f>
        <v>58800</v>
      </c>
      <c r="R743" s="22" t="b">
        <v>0</v>
      </c>
      <c r="S743" s="22" t="b">
        <v>0</v>
      </c>
      <c r="T743" s="22">
        <f ca="1">IFERROR(IF(W743=0,0,VLOOKUP(W743,보상!$D:$K,6,FALSE)),"-")</f>
        <v>0</v>
      </c>
      <c r="U743" s="22">
        <f ca="1">IFERROR(IF(W743=0,0,VLOOKUP(W743,보상!$D:$K,7,FALSE)),"-")</f>
        <v>5250</v>
      </c>
      <c r="V743" s="22">
        <f ca="1">IFERROR(IF(W743=0,0,VLOOKUP(W743,보상!$D:$K,8,FALSE)),"-")</f>
        <v>0</v>
      </c>
      <c r="W743" s="22">
        <f ca="1">IFERROR(IFERROR(VLOOKUP($B743,INDIRECT(VLOOKUP($E743,보상!$S:$AA,2,FALSE)),MATCH(W$6,INDIRECT(VLOOKUP($E743,보상!$S:$AA,3,FALSE)),0),FALSE),VLOOKUP($B743,INDIRECT(VLOOKUP($E743&amp;"_U",보상!$S:$AA,2,FALSE)),MATCH(W$6,INDIRECT(VLOOKUP($E743&amp;"_U",보상!$S:$AA,3,FALSE)),0),FALSE)),"ERROR")</f>
        <v>243001</v>
      </c>
      <c r="X743" s="134" t="str">
        <f ca="1">IFERROR(IF(W743=0,0,VLOOKUP(SUBSTITUTE(VLOOKUP(W743,#REF!,MATCH("strItemName",#REF!,0),FALSE),"SUI_",""),#REF!,2,FALSE)),"ERROR")</f>
        <v>ERROR</v>
      </c>
      <c r="Y743" s="22">
        <f t="shared" ca="1" si="37"/>
        <v>243001</v>
      </c>
      <c r="Z743" s="134" t="str">
        <f ca="1">IFERROR(IF(Y743=0,0,VLOOKUP(SUBSTITUTE(VLOOKUP(Y743,#REF!,MATCH("strItemName",#REF!,0),FALSE),"SUI_",""),#REF!,2,FALSE)),"ERROR")</f>
        <v>ERROR</v>
      </c>
      <c r="AA743" s="22">
        <f t="shared" ca="1" si="37"/>
        <v>243001</v>
      </c>
      <c r="AB743" s="134" t="str">
        <f ca="1">IFERROR(IF(AA743=0,0,VLOOKUP(SUBSTITUTE(VLOOKUP(AA743,#REF!,MATCH("strItemName",#REF!,0),FALSE),"SUI_",""),#REF!,2,FALSE)),"ERROR")</f>
        <v>ERROR</v>
      </c>
      <c r="AC743" s="22">
        <f t="shared" ca="1" si="37"/>
        <v>243001</v>
      </c>
      <c r="AD743" s="134" t="str">
        <f ca="1">IFERROR(IF(AC743=0,0,VLOOKUP(SUBSTITUTE(VLOOKUP(AC743,#REF!,MATCH("strItemName",#REF!,0),FALSE),"SUI_",""),#REF!,2,FALSE)),"ERROR")</f>
        <v>ERROR</v>
      </c>
      <c r="AE743" s="22">
        <f t="shared" ca="1" si="37"/>
        <v>243001</v>
      </c>
      <c r="AF743" s="134" t="str">
        <f ca="1">IFERROR(IF(AE743=0,0,VLOOKUP(SUBSTITUTE(VLOOKUP(AE743,#REF!,MATCH("strItemName",#REF!,0),FALSE),"SUI_",""),#REF!,2,FALSE)),"ERROR")</f>
        <v>ERROR</v>
      </c>
      <c r="AG743" s="88">
        <v>0</v>
      </c>
      <c r="AH743" s="134">
        <f>IFERROR(IF(AG743=0,0,VLOOKUP(SUBSTITUTE(VLOOKUP(AG743,#REF!,MATCH("strItemName",#REF!,0),FALSE),"SUI_",""),#REF!,2,FALSE)),"ERROR")</f>
        <v>0</v>
      </c>
      <c r="AI743" s="22">
        <f ca="1">IFERROR(IFERROR(VLOOKUP($B743,INDIRECT(VLOOKUP($E743,보상!$S:$AA,2,FALSE)),MATCH(AI$6,INDIRECT(VLOOKUP($E743,보상!$S:$AA,3,FALSE)),0),FALSE),VLOOKUP($B743,INDIRECT(VLOOKUP($E743&amp;"_U",보상!$S:$AA,2,FALSE)),MATCH(AI$6,INDIRECT(VLOOKUP($E743&amp;"_U",보상!$S:$AA,3,FALSE)),0),FALSE)),"ERROR")</f>
        <v>1</v>
      </c>
      <c r="AJ743" s="22">
        <v>0</v>
      </c>
      <c r="AK743" s="22">
        <v>0</v>
      </c>
      <c r="AL743" s="22">
        <v>0</v>
      </c>
      <c r="AM743" s="22" t="b">
        <v>0</v>
      </c>
      <c r="AN743" s="22">
        <v>0</v>
      </c>
      <c r="AO743" s="22">
        <v>0</v>
      </c>
    </row>
    <row r="744" spans="2:41" ht="16.5" customHeight="1" x14ac:dyDescent="0.3">
      <c r="B744" s="153">
        <f t="shared" si="36"/>
        <v>1105403</v>
      </c>
      <c r="C744" s="22">
        <v>1105403</v>
      </c>
      <c r="D744" s="156" t="str">
        <f ca="1">IFERROR(IFERROR(VLOOKUP($B744,INDIRECT(VLOOKUP($E744,보상!$S:$AA,2,FALSE)),MATCH(D$6,INDIRECT(VLOOKUP($E744,보상!$S:$AA,3,FALSE)),0),FALSE),VLOOKUP($B744,INDIRECT(VLOOKUP($E744&amp;"_U",보상!$S:$AA,2,FALSE)),MATCH(D$6,INDIRECT(VLOOKUP($E744&amp;"_U",보상!$S:$AA,3,FALSE)),0),FALSE)),"ERROR")</f>
        <v>사라진 증거</v>
      </c>
      <c r="E744" s="22" t="s">
        <v>384</v>
      </c>
      <c r="F744" s="22">
        <f>COUNTIF($C$8:$C744,$C744)</f>
        <v>1</v>
      </c>
      <c r="G744" s="22" t="b">
        <v>0</v>
      </c>
      <c r="H744" s="22">
        <v>0</v>
      </c>
      <c r="I744" s="129">
        <f>IFERROR(IF(H744=0,0,VLOOKUP(VLOOKUP(H744,#REF!,MATCH("strMailTitleID",#REF!,0),FALSE),#REF!,2,FALSE)),"ERROR")</f>
        <v>0</v>
      </c>
      <c r="J744" s="176">
        <v>0</v>
      </c>
      <c r="K744" s="129">
        <f>IFERROR(IF(J744=0,0,VLOOKUP(VLOOKUP(J744,#REF!,MATCH("strMailTitleID",#REF!,0),FALSE),#REF!,2,FALSE)),"ERROR")</f>
        <v>0</v>
      </c>
      <c r="L744" s="22">
        <f ca="1">IFERROR(IFERROR(VLOOKUP($B744,INDIRECT(VLOOKUP($E744,보상!$S:$AA,2,FALSE)),MATCH(L$6,INDIRECT(VLOOKUP($E744,보상!$S:$AA,3,FALSE)),0),FALSE),VLOOKUP($B744,INDIRECT(VLOOKUP($E744&amp;"_U",보상!$S:$AA,2,FALSE)),MATCH(L$6,INDIRECT(VLOOKUP($E744&amp;"_U",보상!$S:$AA,3,FALSE)),0),FALSE)),"ERROR")</f>
        <v>4591610</v>
      </c>
      <c r="M744" s="22">
        <v>0</v>
      </c>
      <c r="N744" s="22">
        <v>0</v>
      </c>
      <c r="O744" s="22">
        <v>0</v>
      </c>
      <c r="P744" s="22" t="str">
        <f ca="1">IFERROR(IFERROR(VLOOKUP($B744,INDIRECT(VLOOKUP($E744,보상!$S:$AA,2,FALSE)),MATCH(P$6,INDIRECT(VLOOKUP($E744,보상!$S:$AA,3,FALSE)),0),FALSE),VLOOKUP($B744,INDIRECT(VLOOKUP($E744&amp;"_U",보상!$S:$AA,2,FALSE)),MATCH(P$6,INDIRECT(VLOOKUP($E744&amp;"_U",보상!$S:$AA,3,FALSE)),0),FALSE)),"ERROR")</f>
        <v>Gold</v>
      </c>
      <c r="Q744" s="22">
        <f ca="1">IFERROR(IFERROR(VLOOKUP($B744,INDIRECT(VLOOKUP($E744,보상!$S:$AA,2,FALSE)),MATCH(Q$6,INDIRECT(VLOOKUP($E744,보상!$S:$AA,3,FALSE)),0),FALSE),VLOOKUP($B744,INDIRECT(VLOOKUP($E744&amp;"_U",보상!$S:$AA,2,FALSE)),MATCH(Q$6,INDIRECT(VLOOKUP($E744&amp;"_U",보상!$S:$AA,3,FALSE)),0),FALSE)),"ERROR")</f>
        <v>58800</v>
      </c>
      <c r="R744" s="22" t="b">
        <v>0</v>
      </c>
      <c r="S744" s="22" t="b">
        <v>0</v>
      </c>
      <c r="T744" s="22">
        <f ca="1">IFERROR(IF(W744=0,0,VLOOKUP(W744,보상!$D:$K,6,FALSE)),"-")</f>
        <v>0</v>
      </c>
      <c r="U744" s="22">
        <f ca="1">IFERROR(IF(W744=0,0,VLOOKUP(W744,보상!$D:$K,7,FALSE)),"-")</f>
        <v>0</v>
      </c>
      <c r="V744" s="22">
        <f ca="1">IFERROR(IF(W744=0,0,VLOOKUP(W744,보상!$D:$K,8,FALSE)),"-")</f>
        <v>0</v>
      </c>
      <c r="W744" s="22">
        <f ca="1">IFERROR(IFERROR(VLOOKUP($B744,INDIRECT(VLOOKUP($E744,보상!$S:$AA,2,FALSE)),MATCH(W$6,INDIRECT(VLOOKUP($E744,보상!$S:$AA,3,FALSE)),0),FALSE),VLOOKUP($B744,INDIRECT(VLOOKUP($E744&amp;"_U",보상!$S:$AA,2,FALSE)),MATCH(W$6,INDIRECT(VLOOKUP($E744&amp;"_U",보상!$S:$AA,3,FALSE)),0),FALSE)),"ERROR")</f>
        <v>4003031</v>
      </c>
      <c r="X744" s="134" t="str">
        <f ca="1">IFERROR(IF(W744=0,0,VLOOKUP(SUBSTITUTE(VLOOKUP(W744,#REF!,MATCH("strItemName",#REF!,0),FALSE),"SUI_",""),#REF!,2,FALSE)),"ERROR")</f>
        <v>ERROR</v>
      </c>
      <c r="Y744" s="22">
        <f t="shared" ca="1" si="37"/>
        <v>4003031</v>
      </c>
      <c r="Z744" s="134" t="str">
        <f ca="1">IFERROR(IF(Y744=0,0,VLOOKUP(SUBSTITUTE(VLOOKUP(Y744,#REF!,MATCH("strItemName",#REF!,0),FALSE),"SUI_",""),#REF!,2,FALSE)),"ERROR")</f>
        <v>ERROR</v>
      </c>
      <c r="AA744" s="22">
        <f t="shared" ca="1" si="37"/>
        <v>4003031</v>
      </c>
      <c r="AB744" s="134" t="str">
        <f ca="1">IFERROR(IF(AA744=0,0,VLOOKUP(SUBSTITUTE(VLOOKUP(AA744,#REF!,MATCH("strItemName",#REF!,0),FALSE),"SUI_",""),#REF!,2,FALSE)),"ERROR")</f>
        <v>ERROR</v>
      </c>
      <c r="AC744" s="22">
        <f t="shared" ca="1" si="37"/>
        <v>4003031</v>
      </c>
      <c r="AD744" s="134" t="str">
        <f ca="1">IFERROR(IF(AC744=0,0,VLOOKUP(SUBSTITUTE(VLOOKUP(AC744,#REF!,MATCH("strItemName",#REF!,0),FALSE),"SUI_",""),#REF!,2,FALSE)),"ERROR")</f>
        <v>ERROR</v>
      </c>
      <c r="AE744" s="22">
        <f t="shared" ca="1" si="37"/>
        <v>4003031</v>
      </c>
      <c r="AF744" s="134" t="str">
        <f ca="1">IFERROR(IF(AE744=0,0,VLOOKUP(SUBSTITUTE(VLOOKUP(AE744,#REF!,MATCH("strItemName",#REF!,0),FALSE),"SUI_",""),#REF!,2,FALSE)),"ERROR")</f>
        <v>ERROR</v>
      </c>
      <c r="AG744" s="88">
        <v>0</v>
      </c>
      <c r="AH744" s="134">
        <f>IFERROR(IF(AG744=0,0,VLOOKUP(SUBSTITUTE(VLOOKUP(AG744,#REF!,MATCH("strItemName",#REF!,0),FALSE),"SUI_",""),#REF!,2,FALSE)),"ERROR")</f>
        <v>0</v>
      </c>
      <c r="AI744" s="22">
        <f ca="1">IFERROR(IFERROR(VLOOKUP($B744,INDIRECT(VLOOKUP($E744,보상!$S:$AA,2,FALSE)),MATCH(AI$6,INDIRECT(VLOOKUP($E744,보상!$S:$AA,3,FALSE)),0),FALSE),VLOOKUP($B744,INDIRECT(VLOOKUP($E744&amp;"_U",보상!$S:$AA,2,FALSE)),MATCH(AI$6,INDIRECT(VLOOKUP($E744&amp;"_U",보상!$S:$AA,3,FALSE)),0),FALSE)),"ERROR")</f>
        <v>1</v>
      </c>
      <c r="AJ744" s="22">
        <v>0</v>
      </c>
      <c r="AK744" s="22">
        <v>0</v>
      </c>
      <c r="AL744" s="22">
        <v>0</v>
      </c>
      <c r="AM744" s="22" t="b">
        <v>0</v>
      </c>
      <c r="AN744" s="22">
        <v>0</v>
      </c>
      <c r="AO744" s="22">
        <v>0</v>
      </c>
    </row>
    <row r="745" spans="2:41" ht="16.5" customHeight="1" x14ac:dyDescent="0.3">
      <c r="B745" s="153">
        <f t="shared" si="36"/>
        <v>1105503</v>
      </c>
      <c r="C745" s="22">
        <v>1105503</v>
      </c>
      <c r="D745" s="156" t="str">
        <f ca="1">IFERROR(IFERROR(VLOOKUP($B745,INDIRECT(VLOOKUP($E745,보상!$S:$AA,2,FALSE)),MATCH(D$6,INDIRECT(VLOOKUP($E745,보상!$S:$AA,3,FALSE)),0),FALSE),VLOOKUP($B745,INDIRECT(VLOOKUP($E745&amp;"_U",보상!$S:$AA,2,FALSE)),MATCH(D$6,INDIRECT(VLOOKUP($E745&amp;"_U",보상!$S:$AA,3,FALSE)),0),FALSE)),"ERROR")</f>
        <v>탈출 제지</v>
      </c>
      <c r="E745" s="22" t="s">
        <v>384</v>
      </c>
      <c r="F745" s="22">
        <f>COUNTIF($C$8:$C745,$C745)</f>
        <v>1</v>
      </c>
      <c r="G745" s="22" t="b">
        <v>0</v>
      </c>
      <c r="H745" s="22">
        <v>0</v>
      </c>
      <c r="I745" s="129">
        <f>IFERROR(IF(H745=0,0,VLOOKUP(VLOOKUP(H745,#REF!,MATCH("strMailTitleID",#REF!,0),FALSE),#REF!,2,FALSE)),"ERROR")</f>
        <v>0</v>
      </c>
      <c r="J745" s="176">
        <v>0</v>
      </c>
      <c r="K745" s="129">
        <f>IFERROR(IF(J745=0,0,VLOOKUP(VLOOKUP(J745,#REF!,MATCH("strMailTitleID",#REF!,0),FALSE),#REF!,2,FALSE)),"ERROR")</f>
        <v>0</v>
      </c>
      <c r="L745" s="22">
        <f ca="1">IFERROR(IFERROR(VLOOKUP($B745,INDIRECT(VLOOKUP($E745,보상!$S:$AA,2,FALSE)),MATCH(L$6,INDIRECT(VLOOKUP($E745,보상!$S:$AA,3,FALSE)),0),FALSE),VLOOKUP($B745,INDIRECT(VLOOKUP($E745&amp;"_U",보상!$S:$AA,2,FALSE)),MATCH(L$6,INDIRECT(VLOOKUP($E745&amp;"_U",보상!$S:$AA,3,FALSE)),0),FALSE)),"ERROR")</f>
        <v>5356880</v>
      </c>
      <c r="M745" s="22">
        <v>0</v>
      </c>
      <c r="N745" s="22">
        <v>0</v>
      </c>
      <c r="O745" s="22">
        <v>0</v>
      </c>
      <c r="P745" s="22" t="str">
        <f ca="1">IFERROR(IFERROR(VLOOKUP($B745,INDIRECT(VLOOKUP($E745,보상!$S:$AA,2,FALSE)),MATCH(P$6,INDIRECT(VLOOKUP($E745,보상!$S:$AA,3,FALSE)),0),FALSE),VLOOKUP($B745,INDIRECT(VLOOKUP($E745&amp;"_U",보상!$S:$AA,2,FALSE)),MATCH(P$6,INDIRECT(VLOOKUP($E745&amp;"_U",보상!$S:$AA,3,FALSE)),0),FALSE)),"ERROR")</f>
        <v>Gold</v>
      </c>
      <c r="Q745" s="22">
        <f ca="1">IFERROR(IFERROR(VLOOKUP($B745,INDIRECT(VLOOKUP($E745,보상!$S:$AA,2,FALSE)),MATCH(Q$6,INDIRECT(VLOOKUP($E745,보상!$S:$AA,3,FALSE)),0),FALSE),VLOOKUP($B745,INDIRECT(VLOOKUP($E745&amp;"_U",보상!$S:$AA,2,FALSE)),MATCH(Q$6,INDIRECT(VLOOKUP($E745&amp;"_U",보상!$S:$AA,3,FALSE)),0),FALSE)),"ERROR")</f>
        <v>58800</v>
      </c>
      <c r="R745" s="22" t="b">
        <v>0</v>
      </c>
      <c r="S745" s="22" t="b">
        <v>0</v>
      </c>
      <c r="T745" s="22">
        <f ca="1">IFERROR(IF(W745=0,0,VLOOKUP(W745,보상!$D:$K,6,FALSE)),"-")</f>
        <v>0</v>
      </c>
      <c r="U745" s="22">
        <f ca="1">IFERROR(IF(W745=0,0,VLOOKUP(W745,보상!$D:$K,7,FALSE)),"-")</f>
        <v>0</v>
      </c>
      <c r="V745" s="22">
        <f ca="1">IFERROR(IF(W745=0,0,VLOOKUP(W745,보상!$D:$K,8,FALSE)),"-")</f>
        <v>0</v>
      </c>
      <c r="W745" s="22">
        <f ca="1">IFERROR(IFERROR(VLOOKUP($B745,INDIRECT(VLOOKUP($E745,보상!$S:$AA,2,FALSE)),MATCH(W$6,INDIRECT(VLOOKUP($E745,보상!$S:$AA,3,FALSE)),0),FALSE),VLOOKUP($B745,INDIRECT(VLOOKUP($E745&amp;"_U",보상!$S:$AA,2,FALSE)),MATCH(W$6,INDIRECT(VLOOKUP($E745&amp;"_U",보상!$S:$AA,3,FALSE)),0),FALSE)),"ERROR")</f>
        <v>4013010</v>
      </c>
      <c r="X745" s="134" t="str">
        <f ca="1">IFERROR(IF(W745=0,0,VLOOKUP(SUBSTITUTE(VLOOKUP(W745,#REF!,MATCH("strItemName",#REF!,0),FALSE),"SUI_",""),#REF!,2,FALSE)),"ERROR")</f>
        <v>ERROR</v>
      </c>
      <c r="Y745" s="22">
        <f t="shared" ca="1" si="37"/>
        <v>4013010</v>
      </c>
      <c r="Z745" s="134" t="str">
        <f ca="1">IFERROR(IF(Y745=0,0,VLOOKUP(SUBSTITUTE(VLOOKUP(Y745,#REF!,MATCH("strItemName",#REF!,0),FALSE),"SUI_",""),#REF!,2,FALSE)),"ERROR")</f>
        <v>ERROR</v>
      </c>
      <c r="AA745" s="22">
        <f t="shared" ca="1" si="37"/>
        <v>4013010</v>
      </c>
      <c r="AB745" s="134" t="str">
        <f ca="1">IFERROR(IF(AA745=0,0,VLOOKUP(SUBSTITUTE(VLOOKUP(AA745,#REF!,MATCH("strItemName",#REF!,0),FALSE),"SUI_",""),#REF!,2,FALSE)),"ERROR")</f>
        <v>ERROR</v>
      </c>
      <c r="AC745" s="22">
        <f t="shared" ca="1" si="37"/>
        <v>4013010</v>
      </c>
      <c r="AD745" s="134" t="str">
        <f ca="1">IFERROR(IF(AC745=0,0,VLOOKUP(SUBSTITUTE(VLOOKUP(AC745,#REF!,MATCH("strItemName",#REF!,0),FALSE),"SUI_",""),#REF!,2,FALSE)),"ERROR")</f>
        <v>ERROR</v>
      </c>
      <c r="AE745" s="22">
        <f t="shared" ca="1" si="37"/>
        <v>4013010</v>
      </c>
      <c r="AF745" s="134" t="str">
        <f ca="1">IFERROR(IF(AE745=0,0,VLOOKUP(SUBSTITUTE(VLOOKUP(AE745,#REF!,MATCH("strItemName",#REF!,0),FALSE),"SUI_",""),#REF!,2,FALSE)),"ERROR")</f>
        <v>ERROR</v>
      </c>
      <c r="AG745" s="88">
        <v>0</v>
      </c>
      <c r="AH745" s="134">
        <f>IFERROR(IF(AG745=0,0,VLOOKUP(SUBSTITUTE(VLOOKUP(AG745,#REF!,MATCH("strItemName",#REF!,0),FALSE),"SUI_",""),#REF!,2,FALSE)),"ERROR")</f>
        <v>0</v>
      </c>
      <c r="AI745" s="22">
        <f ca="1">IFERROR(IFERROR(VLOOKUP($B745,INDIRECT(VLOOKUP($E745,보상!$S:$AA,2,FALSE)),MATCH(AI$6,INDIRECT(VLOOKUP($E745,보상!$S:$AA,3,FALSE)),0),FALSE),VLOOKUP($B745,INDIRECT(VLOOKUP($E745&amp;"_U",보상!$S:$AA,2,FALSE)),MATCH(AI$6,INDIRECT(VLOOKUP($E745&amp;"_U",보상!$S:$AA,3,FALSE)),0),FALSE)),"ERROR")</f>
        <v>1</v>
      </c>
      <c r="AJ745" s="22">
        <v>0</v>
      </c>
      <c r="AK745" s="22">
        <v>0</v>
      </c>
      <c r="AL745" s="22">
        <v>0</v>
      </c>
      <c r="AM745" s="22" t="b">
        <v>0</v>
      </c>
      <c r="AN745" s="22">
        <v>0</v>
      </c>
      <c r="AO745" s="22">
        <v>0</v>
      </c>
    </row>
    <row r="746" spans="2:41" ht="16.5" customHeight="1" x14ac:dyDescent="0.3">
      <c r="B746" s="153">
        <f t="shared" si="36"/>
        <v>1105603</v>
      </c>
      <c r="C746" s="22">
        <v>1105603</v>
      </c>
      <c r="D746" s="156" t="str">
        <f ca="1">IFERROR(IFERROR(VLOOKUP($B746,INDIRECT(VLOOKUP($E746,보상!$S:$AA,2,FALSE)),MATCH(D$6,INDIRECT(VLOOKUP($E746,보상!$S:$AA,3,FALSE)),0),FALSE),VLOOKUP($B746,INDIRECT(VLOOKUP($E746&amp;"_U",보상!$S:$AA,2,FALSE)),MATCH(D$6,INDIRECT(VLOOKUP($E746&amp;"_U",보상!$S:$AA,3,FALSE)),0),FALSE)),"ERROR")</f>
        <v>사라진 소녀</v>
      </c>
      <c r="E746" s="22" t="s">
        <v>384</v>
      </c>
      <c r="F746" s="22">
        <f>COUNTIF($C$8:$C746,$C746)</f>
        <v>1</v>
      </c>
      <c r="G746" s="22" t="b">
        <v>0</v>
      </c>
      <c r="H746" s="22">
        <v>0</v>
      </c>
      <c r="I746" s="129">
        <f>IFERROR(IF(H746=0,0,VLOOKUP(VLOOKUP(H746,#REF!,MATCH("strMailTitleID",#REF!,0),FALSE),#REF!,2,FALSE)),"ERROR")</f>
        <v>0</v>
      </c>
      <c r="J746" s="176">
        <v>0</v>
      </c>
      <c r="K746" s="129">
        <f>IFERROR(IF(J746=0,0,VLOOKUP(VLOOKUP(J746,#REF!,MATCH("strMailTitleID",#REF!,0),FALSE),#REF!,2,FALSE)),"ERROR")</f>
        <v>0</v>
      </c>
      <c r="L746" s="22">
        <f ca="1">IFERROR(IFERROR(VLOOKUP($B746,INDIRECT(VLOOKUP($E746,보상!$S:$AA,2,FALSE)),MATCH(L$6,INDIRECT(VLOOKUP($E746,보상!$S:$AA,3,FALSE)),0),FALSE),VLOOKUP($B746,INDIRECT(VLOOKUP($E746&amp;"_U",보상!$S:$AA,2,FALSE)),MATCH(L$6,INDIRECT(VLOOKUP($E746&amp;"_U",보상!$S:$AA,3,FALSE)),0),FALSE)),"ERROR")</f>
        <v>4591610</v>
      </c>
      <c r="M746" s="22">
        <v>0</v>
      </c>
      <c r="N746" s="22">
        <v>0</v>
      </c>
      <c r="O746" s="22">
        <v>0</v>
      </c>
      <c r="P746" s="22" t="str">
        <f ca="1">IFERROR(IFERROR(VLOOKUP($B746,INDIRECT(VLOOKUP($E746,보상!$S:$AA,2,FALSE)),MATCH(P$6,INDIRECT(VLOOKUP($E746,보상!$S:$AA,3,FALSE)),0),FALSE),VLOOKUP($B746,INDIRECT(VLOOKUP($E746&amp;"_U",보상!$S:$AA,2,FALSE)),MATCH(P$6,INDIRECT(VLOOKUP($E746&amp;"_U",보상!$S:$AA,3,FALSE)),0),FALSE)),"ERROR")</f>
        <v>Gold</v>
      </c>
      <c r="Q746" s="22">
        <f ca="1">IFERROR(IFERROR(VLOOKUP($B746,INDIRECT(VLOOKUP($E746,보상!$S:$AA,2,FALSE)),MATCH(Q$6,INDIRECT(VLOOKUP($E746,보상!$S:$AA,3,FALSE)),0),FALSE),VLOOKUP($B746,INDIRECT(VLOOKUP($E746&amp;"_U",보상!$S:$AA,2,FALSE)),MATCH(Q$6,INDIRECT(VLOOKUP($E746&amp;"_U",보상!$S:$AA,3,FALSE)),0),FALSE)),"ERROR")</f>
        <v>58800</v>
      </c>
      <c r="R746" s="22" t="b">
        <v>0</v>
      </c>
      <c r="S746" s="22" t="b">
        <v>0</v>
      </c>
      <c r="T746" s="22">
        <f ca="1">IFERROR(IF(W746=0,0,VLOOKUP(W746,보상!$D:$K,6,FALSE)),"-")</f>
        <v>0</v>
      </c>
      <c r="U746" s="22">
        <f ca="1">IFERROR(IF(W746=0,0,VLOOKUP(W746,보상!$D:$K,7,FALSE)),"-")</f>
        <v>0</v>
      </c>
      <c r="V746" s="22">
        <f ca="1">IFERROR(IF(W746=0,0,VLOOKUP(W746,보상!$D:$K,8,FALSE)),"-")</f>
        <v>0</v>
      </c>
      <c r="W746" s="22">
        <f ca="1">IFERROR(IFERROR(VLOOKUP($B746,INDIRECT(VLOOKUP($E746,보상!$S:$AA,2,FALSE)),MATCH(W$6,INDIRECT(VLOOKUP($E746,보상!$S:$AA,3,FALSE)),0),FALSE),VLOOKUP($B746,INDIRECT(VLOOKUP($E746&amp;"_U",보상!$S:$AA,2,FALSE)),MATCH(W$6,INDIRECT(VLOOKUP($E746&amp;"_U",보상!$S:$AA,3,FALSE)),0),FALSE)),"ERROR")</f>
        <v>4003031</v>
      </c>
      <c r="X746" s="134" t="str">
        <f ca="1">IFERROR(IF(W746=0,0,VLOOKUP(SUBSTITUTE(VLOOKUP(W746,#REF!,MATCH("strItemName",#REF!,0),FALSE),"SUI_",""),#REF!,2,FALSE)),"ERROR")</f>
        <v>ERROR</v>
      </c>
      <c r="Y746" s="22">
        <f t="shared" ca="1" si="37"/>
        <v>4003031</v>
      </c>
      <c r="Z746" s="134" t="str">
        <f ca="1">IFERROR(IF(Y746=0,0,VLOOKUP(SUBSTITUTE(VLOOKUP(Y746,#REF!,MATCH("strItemName",#REF!,0),FALSE),"SUI_",""),#REF!,2,FALSE)),"ERROR")</f>
        <v>ERROR</v>
      </c>
      <c r="AA746" s="22">
        <f t="shared" ca="1" si="37"/>
        <v>4003031</v>
      </c>
      <c r="AB746" s="134" t="str">
        <f ca="1">IFERROR(IF(AA746=0,0,VLOOKUP(SUBSTITUTE(VLOOKUP(AA746,#REF!,MATCH("strItemName",#REF!,0),FALSE),"SUI_",""),#REF!,2,FALSE)),"ERROR")</f>
        <v>ERROR</v>
      </c>
      <c r="AC746" s="22">
        <f t="shared" ca="1" si="37"/>
        <v>4003031</v>
      </c>
      <c r="AD746" s="134" t="str">
        <f ca="1">IFERROR(IF(AC746=0,0,VLOOKUP(SUBSTITUTE(VLOOKUP(AC746,#REF!,MATCH("strItemName",#REF!,0),FALSE),"SUI_",""),#REF!,2,FALSE)),"ERROR")</f>
        <v>ERROR</v>
      </c>
      <c r="AE746" s="22">
        <f t="shared" ca="1" si="37"/>
        <v>4003031</v>
      </c>
      <c r="AF746" s="134" t="str">
        <f ca="1">IFERROR(IF(AE746=0,0,VLOOKUP(SUBSTITUTE(VLOOKUP(AE746,#REF!,MATCH("strItemName",#REF!,0),FALSE),"SUI_",""),#REF!,2,FALSE)),"ERROR")</f>
        <v>ERROR</v>
      </c>
      <c r="AG746" s="88">
        <v>0</v>
      </c>
      <c r="AH746" s="134">
        <f>IFERROR(IF(AG746=0,0,VLOOKUP(SUBSTITUTE(VLOOKUP(AG746,#REF!,MATCH("strItemName",#REF!,0),FALSE),"SUI_",""),#REF!,2,FALSE)),"ERROR")</f>
        <v>0</v>
      </c>
      <c r="AI746" s="22">
        <f ca="1">IFERROR(IFERROR(VLOOKUP($B746,INDIRECT(VLOOKUP($E746,보상!$S:$AA,2,FALSE)),MATCH(AI$6,INDIRECT(VLOOKUP($E746,보상!$S:$AA,3,FALSE)),0),FALSE),VLOOKUP($B746,INDIRECT(VLOOKUP($E746&amp;"_U",보상!$S:$AA,2,FALSE)),MATCH(AI$6,INDIRECT(VLOOKUP($E746&amp;"_U",보상!$S:$AA,3,FALSE)),0),FALSE)),"ERROR")</f>
        <v>1</v>
      </c>
      <c r="AJ746" s="22">
        <v>0</v>
      </c>
      <c r="AK746" s="22">
        <v>0</v>
      </c>
      <c r="AL746" s="22">
        <v>0</v>
      </c>
      <c r="AM746" s="22" t="b">
        <v>0</v>
      </c>
      <c r="AN746" s="22">
        <v>0</v>
      </c>
      <c r="AO746" s="22">
        <v>0</v>
      </c>
    </row>
    <row r="747" spans="2:41" ht="16.5" customHeight="1" x14ac:dyDescent="0.3">
      <c r="B747" s="153">
        <f t="shared" si="36"/>
        <v>1105703</v>
      </c>
      <c r="C747" s="22">
        <v>1105703</v>
      </c>
      <c r="D747" s="156" t="str">
        <f ca="1">IFERROR(IFERROR(VLOOKUP($B747,INDIRECT(VLOOKUP($E747,보상!$S:$AA,2,FALSE)),MATCH(D$6,INDIRECT(VLOOKUP($E747,보상!$S:$AA,3,FALSE)),0),FALSE),VLOOKUP($B747,INDIRECT(VLOOKUP($E747&amp;"_U",보상!$S:$AA,2,FALSE)),MATCH(D$6,INDIRECT(VLOOKUP($E747&amp;"_U",보상!$S:$AA,3,FALSE)),0),FALSE)),"ERROR")</f>
        <v>병사들의 증언</v>
      </c>
      <c r="E747" s="22" t="s">
        <v>384</v>
      </c>
      <c r="F747" s="22">
        <f>COUNTIF($C$8:$C747,$C747)</f>
        <v>1</v>
      </c>
      <c r="G747" s="22" t="b">
        <v>0</v>
      </c>
      <c r="H747" s="22">
        <v>0</v>
      </c>
      <c r="I747" s="129">
        <f>IFERROR(IF(H747=0,0,VLOOKUP(VLOOKUP(H747,#REF!,MATCH("strMailTitleID",#REF!,0),FALSE),#REF!,2,FALSE)),"ERROR")</f>
        <v>0</v>
      </c>
      <c r="J747" s="176">
        <v>0</v>
      </c>
      <c r="K747" s="129">
        <f>IFERROR(IF(J747=0,0,VLOOKUP(VLOOKUP(J747,#REF!,MATCH("strMailTitleID",#REF!,0),FALSE),#REF!,2,FALSE)),"ERROR")</f>
        <v>0</v>
      </c>
      <c r="L747" s="22">
        <f ca="1">IFERROR(IFERROR(VLOOKUP($B747,INDIRECT(VLOOKUP($E747,보상!$S:$AA,2,FALSE)),MATCH(L$6,INDIRECT(VLOOKUP($E747,보상!$S:$AA,3,FALSE)),0),FALSE),VLOOKUP($B747,INDIRECT(VLOOKUP($E747&amp;"_U",보상!$S:$AA,2,FALSE)),MATCH(L$6,INDIRECT(VLOOKUP($E747&amp;"_U",보상!$S:$AA,3,FALSE)),0),FALSE)),"ERROR")</f>
        <v>5356880</v>
      </c>
      <c r="M747" s="22">
        <v>0</v>
      </c>
      <c r="N747" s="22">
        <v>0</v>
      </c>
      <c r="O747" s="22">
        <v>0</v>
      </c>
      <c r="P747" s="22" t="str">
        <f ca="1">IFERROR(IFERROR(VLOOKUP($B747,INDIRECT(VLOOKUP($E747,보상!$S:$AA,2,FALSE)),MATCH(P$6,INDIRECT(VLOOKUP($E747,보상!$S:$AA,3,FALSE)),0),FALSE),VLOOKUP($B747,INDIRECT(VLOOKUP($E747&amp;"_U",보상!$S:$AA,2,FALSE)),MATCH(P$6,INDIRECT(VLOOKUP($E747&amp;"_U",보상!$S:$AA,3,FALSE)),0),FALSE)),"ERROR")</f>
        <v>Gold</v>
      </c>
      <c r="Q747" s="22">
        <f ca="1">IFERROR(IFERROR(VLOOKUP($B747,INDIRECT(VLOOKUP($E747,보상!$S:$AA,2,FALSE)),MATCH(Q$6,INDIRECT(VLOOKUP($E747,보상!$S:$AA,3,FALSE)),0),FALSE),VLOOKUP($B747,INDIRECT(VLOOKUP($E747&amp;"_U",보상!$S:$AA,2,FALSE)),MATCH(Q$6,INDIRECT(VLOOKUP($E747&amp;"_U",보상!$S:$AA,3,FALSE)),0),FALSE)),"ERROR")</f>
        <v>58800</v>
      </c>
      <c r="R747" s="22" t="b">
        <v>0</v>
      </c>
      <c r="S747" s="22" t="b">
        <v>0</v>
      </c>
      <c r="T747" s="22">
        <f ca="1">IFERROR(IF(W747=0,0,VLOOKUP(W747,보상!$D:$K,6,FALSE)),"-")</f>
        <v>0</v>
      </c>
      <c r="U747" s="22">
        <f ca="1">IFERROR(IF(W747=0,0,VLOOKUP(W747,보상!$D:$K,7,FALSE)),"-")</f>
        <v>0</v>
      </c>
      <c r="V747" s="22">
        <f ca="1">IFERROR(IF(W747=0,0,VLOOKUP(W747,보상!$D:$K,8,FALSE)),"-")</f>
        <v>0</v>
      </c>
      <c r="W747" s="22">
        <f ca="1">IFERROR(IFERROR(VLOOKUP($B747,INDIRECT(VLOOKUP($E747,보상!$S:$AA,2,FALSE)),MATCH(W$6,INDIRECT(VLOOKUP($E747,보상!$S:$AA,3,FALSE)),0),FALSE),VLOOKUP($B747,INDIRECT(VLOOKUP($E747&amp;"_U",보상!$S:$AA,2,FALSE)),MATCH(W$6,INDIRECT(VLOOKUP($E747&amp;"_U",보상!$S:$AA,3,FALSE)),0),FALSE)),"ERROR")</f>
        <v>4003031</v>
      </c>
      <c r="X747" s="134" t="str">
        <f ca="1">IFERROR(IF(W747=0,0,VLOOKUP(SUBSTITUTE(VLOOKUP(W747,#REF!,MATCH("strItemName",#REF!,0),FALSE),"SUI_",""),#REF!,2,FALSE)),"ERROR")</f>
        <v>ERROR</v>
      </c>
      <c r="Y747" s="22">
        <f t="shared" ca="1" si="37"/>
        <v>4003031</v>
      </c>
      <c r="Z747" s="134" t="str">
        <f ca="1">IFERROR(IF(Y747=0,0,VLOOKUP(SUBSTITUTE(VLOOKUP(Y747,#REF!,MATCH("strItemName",#REF!,0),FALSE),"SUI_",""),#REF!,2,FALSE)),"ERROR")</f>
        <v>ERROR</v>
      </c>
      <c r="AA747" s="22">
        <f t="shared" ca="1" si="37"/>
        <v>4003031</v>
      </c>
      <c r="AB747" s="134" t="str">
        <f ca="1">IFERROR(IF(AA747=0,0,VLOOKUP(SUBSTITUTE(VLOOKUP(AA747,#REF!,MATCH("strItemName",#REF!,0),FALSE),"SUI_",""),#REF!,2,FALSE)),"ERROR")</f>
        <v>ERROR</v>
      </c>
      <c r="AC747" s="22">
        <f t="shared" ca="1" si="37"/>
        <v>4003031</v>
      </c>
      <c r="AD747" s="134" t="str">
        <f ca="1">IFERROR(IF(AC747=0,0,VLOOKUP(SUBSTITUTE(VLOOKUP(AC747,#REF!,MATCH("strItemName",#REF!,0),FALSE),"SUI_",""),#REF!,2,FALSE)),"ERROR")</f>
        <v>ERROR</v>
      </c>
      <c r="AE747" s="22">
        <f t="shared" ca="1" si="37"/>
        <v>4003031</v>
      </c>
      <c r="AF747" s="134" t="str">
        <f ca="1">IFERROR(IF(AE747=0,0,VLOOKUP(SUBSTITUTE(VLOOKUP(AE747,#REF!,MATCH("strItemName",#REF!,0),FALSE),"SUI_",""),#REF!,2,FALSE)),"ERROR")</f>
        <v>ERROR</v>
      </c>
      <c r="AG747" s="88">
        <v>0</v>
      </c>
      <c r="AH747" s="134">
        <f>IFERROR(IF(AG747=0,0,VLOOKUP(SUBSTITUTE(VLOOKUP(AG747,#REF!,MATCH("strItemName",#REF!,0),FALSE),"SUI_",""),#REF!,2,FALSE)),"ERROR")</f>
        <v>0</v>
      </c>
      <c r="AI747" s="22">
        <f ca="1">IFERROR(IFERROR(VLOOKUP($B747,INDIRECT(VLOOKUP($E747,보상!$S:$AA,2,FALSE)),MATCH(AI$6,INDIRECT(VLOOKUP($E747,보상!$S:$AA,3,FALSE)),0),FALSE),VLOOKUP($B747,INDIRECT(VLOOKUP($E747&amp;"_U",보상!$S:$AA,2,FALSE)),MATCH(AI$6,INDIRECT(VLOOKUP($E747&amp;"_U",보상!$S:$AA,3,FALSE)),0),FALSE)),"ERROR")</f>
        <v>1</v>
      </c>
      <c r="AJ747" s="22">
        <v>0</v>
      </c>
      <c r="AK747" s="22">
        <v>0</v>
      </c>
      <c r="AL747" s="22">
        <v>0</v>
      </c>
      <c r="AM747" s="22" t="b">
        <v>0</v>
      </c>
      <c r="AN747" s="22">
        <v>0</v>
      </c>
      <c r="AO747" s="22">
        <v>0</v>
      </c>
    </row>
    <row r="748" spans="2:41" ht="16.5" customHeight="1" x14ac:dyDescent="0.3">
      <c r="B748" s="153">
        <f t="shared" si="36"/>
        <v>1105803</v>
      </c>
      <c r="C748" s="22">
        <v>1105803</v>
      </c>
      <c r="D748" s="156" t="str">
        <f ca="1">IFERROR(IFERROR(VLOOKUP($B748,INDIRECT(VLOOKUP($E748,보상!$S:$AA,2,FALSE)),MATCH(D$6,INDIRECT(VLOOKUP($E748,보상!$S:$AA,3,FALSE)),0),FALSE),VLOOKUP($B748,INDIRECT(VLOOKUP($E748&amp;"_U",보상!$S:$AA,2,FALSE)),MATCH(D$6,INDIRECT(VLOOKUP($E748&amp;"_U",보상!$S:$AA,3,FALSE)),0),FALSE)),"ERROR")</f>
        <v>불어나는 세력</v>
      </c>
      <c r="E748" s="22" t="s">
        <v>384</v>
      </c>
      <c r="F748" s="22">
        <f>COUNTIF($C$8:$C748,$C748)</f>
        <v>1</v>
      </c>
      <c r="G748" s="22" t="b">
        <v>0</v>
      </c>
      <c r="H748" s="22">
        <v>0</v>
      </c>
      <c r="I748" s="129">
        <f>IFERROR(IF(H748=0,0,VLOOKUP(VLOOKUP(H748,#REF!,MATCH("strMailTitleID",#REF!,0),FALSE),#REF!,2,FALSE)),"ERROR")</f>
        <v>0</v>
      </c>
      <c r="J748" s="176">
        <v>0</v>
      </c>
      <c r="K748" s="129">
        <f>IFERROR(IF(J748=0,0,VLOOKUP(VLOOKUP(J748,#REF!,MATCH("strMailTitleID",#REF!,0),FALSE),#REF!,2,FALSE)),"ERROR")</f>
        <v>0</v>
      </c>
      <c r="L748" s="22">
        <f ca="1">IFERROR(IFERROR(VLOOKUP($B748,INDIRECT(VLOOKUP($E748,보상!$S:$AA,2,FALSE)),MATCH(L$6,INDIRECT(VLOOKUP($E748,보상!$S:$AA,3,FALSE)),0),FALSE),VLOOKUP($B748,INDIRECT(VLOOKUP($E748&amp;"_U",보상!$S:$AA,2,FALSE)),MATCH(L$6,INDIRECT(VLOOKUP($E748&amp;"_U",보상!$S:$AA,3,FALSE)),0),FALSE)),"ERROR")</f>
        <v>4591610</v>
      </c>
      <c r="M748" s="22">
        <v>0</v>
      </c>
      <c r="N748" s="22">
        <v>0</v>
      </c>
      <c r="O748" s="22">
        <v>0</v>
      </c>
      <c r="P748" s="22" t="str">
        <f ca="1">IFERROR(IFERROR(VLOOKUP($B748,INDIRECT(VLOOKUP($E748,보상!$S:$AA,2,FALSE)),MATCH(P$6,INDIRECT(VLOOKUP($E748,보상!$S:$AA,3,FALSE)),0),FALSE),VLOOKUP($B748,INDIRECT(VLOOKUP($E748&amp;"_U",보상!$S:$AA,2,FALSE)),MATCH(P$6,INDIRECT(VLOOKUP($E748&amp;"_U",보상!$S:$AA,3,FALSE)),0),FALSE)),"ERROR")</f>
        <v>Gold</v>
      </c>
      <c r="Q748" s="22">
        <f ca="1">IFERROR(IFERROR(VLOOKUP($B748,INDIRECT(VLOOKUP($E748,보상!$S:$AA,2,FALSE)),MATCH(Q$6,INDIRECT(VLOOKUP($E748,보상!$S:$AA,3,FALSE)),0),FALSE),VLOOKUP($B748,INDIRECT(VLOOKUP($E748&amp;"_U",보상!$S:$AA,2,FALSE)),MATCH(Q$6,INDIRECT(VLOOKUP($E748&amp;"_U",보상!$S:$AA,3,FALSE)),0),FALSE)),"ERROR")</f>
        <v>58800</v>
      </c>
      <c r="R748" s="22" t="b">
        <v>0</v>
      </c>
      <c r="S748" s="22" t="b">
        <v>0</v>
      </c>
      <c r="T748" s="22">
        <f ca="1">IFERROR(IF(W748=0,0,VLOOKUP(W748,보상!$D:$K,6,FALSE)),"-")</f>
        <v>0</v>
      </c>
      <c r="U748" s="22">
        <f ca="1">IFERROR(IF(W748=0,0,VLOOKUP(W748,보상!$D:$K,7,FALSE)),"-")</f>
        <v>0</v>
      </c>
      <c r="V748" s="22">
        <f ca="1">IFERROR(IF(W748=0,0,VLOOKUP(W748,보상!$D:$K,8,FALSE)),"-")</f>
        <v>0</v>
      </c>
      <c r="W748" s="22">
        <f ca="1">IFERROR(IFERROR(VLOOKUP($B748,INDIRECT(VLOOKUP($E748,보상!$S:$AA,2,FALSE)),MATCH(W$6,INDIRECT(VLOOKUP($E748,보상!$S:$AA,3,FALSE)),0),FALSE),VLOOKUP($B748,INDIRECT(VLOOKUP($E748&amp;"_U",보상!$S:$AA,2,FALSE)),MATCH(W$6,INDIRECT(VLOOKUP($E748&amp;"_U",보상!$S:$AA,3,FALSE)),0),FALSE)),"ERROR")</f>
        <v>3160001</v>
      </c>
      <c r="X748" s="134" t="str">
        <f ca="1">IFERROR(IF(W748=0,0,VLOOKUP(SUBSTITUTE(VLOOKUP(W748,#REF!,MATCH("strItemName",#REF!,0),FALSE),"SUI_",""),#REF!,2,FALSE)),"ERROR")</f>
        <v>ERROR</v>
      </c>
      <c r="Y748" s="22">
        <f t="shared" ca="1" si="37"/>
        <v>3160001</v>
      </c>
      <c r="Z748" s="134" t="str">
        <f ca="1">IFERROR(IF(Y748=0,0,VLOOKUP(SUBSTITUTE(VLOOKUP(Y748,#REF!,MATCH("strItemName",#REF!,0),FALSE),"SUI_",""),#REF!,2,FALSE)),"ERROR")</f>
        <v>ERROR</v>
      </c>
      <c r="AA748" s="22">
        <f t="shared" ca="1" si="37"/>
        <v>3160001</v>
      </c>
      <c r="AB748" s="134" t="str">
        <f ca="1">IFERROR(IF(AA748=0,0,VLOOKUP(SUBSTITUTE(VLOOKUP(AA748,#REF!,MATCH("strItemName",#REF!,0),FALSE),"SUI_",""),#REF!,2,FALSE)),"ERROR")</f>
        <v>ERROR</v>
      </c>
      <c r="AC748" s="22">
        <f t="shared" ca="1" si="37"/>
        <v>3160001</v>
      </c>
      <c r="AD748" s="134" t="str">
        <f ca="1">IFERROR(IF(AC748=0,0,VLOOKUP(SUBSTITUTE(VLOOKUP(AC748,#REF!,MATCH("strItemName",#REF!,0),FALSE),"SUI_",""),#REF!,2,FALSE)),"ERROR")</f>
        <v>ERROR</v>
      </c>
      <c r="AE748" s="22">
        <f t="shared" ca="1" si="37"/>
        <v>3160001</v>
      </c>
      <c r="AF748" s="134" t="str">
        <f ca="1">IFERROR(IF(AE748=0,0,VLOOKUP(SUBSTITUTE(VLOOKUP(AE748,#REF!,MATCH("strItemName",#REF!,0),FALSE),"SUI_",""),#REF!,2,FALSE)),"ERROR")</f>
        <v>ERROR</v>
      </c>
      <c r="AG748" s="88">
        <v>0</v>
      </c>
      <c r="AH748" s="134">
        <f>IFERROR(IF(AG748=0,0,VLOOKUP(SUBSTITUTE(VLOOKUP(AG748,#REF!,MATCH("strItemName",#REF!,0),FALSE),"SUI_",""),#REF!,2,FALSE)),"ERROR")</f>
        <v>0</v>
      </c>
      <c r="AI748" s="22">
        <f ca="1">IFERROR(IFERROR(VLOOKUP($B748,INDIRECT(VLOOKUP($E748,보상!$S:$AA,2,FALSE)),MATCH(AI$6,INDIRECT(VLOOKUP($E748,보상!$S:$AA,3,FALSE)),0),FALSE),VLOOKUP($B748,INDIRECT(VLOOKUP($E748&amp;"_U",보상!$S:$AA,2,FALSE)),MATCH(AI$6,INDIRECT(VLOOKUP($E748&amp;"_U",보상!$S:$AA,3,FALSE)),0),FALSE)),"ERROR")</f>
        <v>5</v>
      </c>
      <c r="AJ748" s="22">
        <v>0</v>
      </c>
      <c r="AK748" s="22">
        <v>0</v>
      </c>
      <c r="AL748" s="22">
        <v>0</v>
      </c>
      <c r="AM748" s="22" t="b">
        <v>0</v>
      </c>
      <c r="AN748" s="22">
        <v>0</v>
      </c>
      <c r="AO748" s="22">
        <v>0</v>
      </c>
    </row>
    <row r="749" spans="2:41" ht="16.5" customHeight="1" x14ac:dyDescent="0.3">
      <c r="B749" s="153">
        <f t="shared" si="36"/>
        <v>1105903</v>
      </c>
      <c r="C749" s="22">
        <v>1105903</v>
      </c>
      <c r="D749" s="156" t="str">
        <f ca="1">IFERROR(IFERROR(VLOOKUP($B749,INDIRECT(VLOOKUP($E749,보상!$S:$AA,2,FALSE)),MATCH(D$6,INDIRECT(VLOOKUP($E749,보상!$S:$AA,3,FALSE)),0),FALSE),VLOOKUP($B749,INDIRECT(VLOOKUP($E749&amp;"_U",보상!$S:$AA,2,FALSE)),MATCH(D$6,INDIRECT(VLOOKUP($E749&amp;"_U",보상!$S:$AA,3,FALSE)),0),FALSE)),"ERROR")</f>
        <v>불길한 단서</v>
      </c>
      <c r="E749" s="22" t="s">
        <v>384</v>
      </c>
      <c r="F749" s="22">
        <f>COUNTIF($C$8:$C749,$C749)</f>
        <v>1</v>
      </c>
      <c r="G749" s="22" t="b">
        <v>0</v>
      </c>
      <c r="H749" s="22">
        <v>0</v>
      </c>
      <c r="I749" s="129">
        <f>IFERROR(IF(H749=0,0,VLOOKUP(VLOOKUP(H749,#REF!,MATCH("strMailTitleID",#REF!,0),FALSE),#REF!,2,FALSE)),"ERROR")</f>
        <v>0</v>
      </c>
      <c r="J749" s="176">
        <v>0</v>
      </c>
      <c r="K749" s="129">
        <f>IFERROR(IF(J749=0,0,VLOOKUP(VLOOKUP(J749,#REF!,MATCH("strMailTitleID",#REF!,0),FALSE),#REF!,2,FALSE)),"ERROR")</f>
        <v>0</v>
      </c>
      <c r="L749" s="22">
        <f ca="1">IFERROR(IFERROR(VLOOKUP($B749,INDIRECT(VLOOKUP($E749,보상!$S:$AA,2,FALSE)),MATCH(L$6,INDIRECT(VLOOKUP($E749,보상!$S:$AA,3,FALSE)),0),FALSE),VLOOKUP($B749,INDIRECT(VLOOKUP($E749&amp;"_U",보상!$S:$AA,2,FALSE)),MATCH(L$6,INDIRECT(VLOOKUP($E749&amp;"_U",보상!$S:$AA,3,FALSE)),0),FALSE)),"ERROR")</f>
        <v>5356880</v>
      </c>
      <c r="M749" s="22">
        <v>0</v>
      </c>
      <c r="N749" s="22">
        <v>0</v>
      </c>
      <c r="O749" s="22">
        <v>0</v>
      </c>
      <c r="P749" s="22" t="str">
        <f ca="1">IFERROR(IFERROR(VLOOKUP($B749,INDIRECT(VLOOKUP($E749,보상!$S:$AA,2,FALSE)),MATCH(P$6,INDIRECT(VLOOKUP($E749,보상!$S:$AA,3,FALSE)),0),FALSE),VLOOKUP($B749,INDIRECT(VLOOKUP($E749&amp;"_U",보상!$S:$AA,2,FALSE)),MATCH(P$6,INDIRECT(VLOOKUP($E749&amp;"_U",보상!$S:$AA,3,FALSE)),0),FALSE)),"ERROR")</f>
        <v>Gold</v>
      </c>
      <c r="Q749" s="22">
        <f ca="1">IFERROR(IFERROR(VLOOKUP($B749,INDIRECT(VLOOKUP($E749,보상!$S:$AA,2,FALSE)),MATCH(Q$6,INDIRECT(VLOOKUP($E749,보상!$S:$AA,3,FALSE)),0),FALSE),VLOOKUP($B749,INDIRECT(VLOOKUP($E749&amp;"_U",보상!$S:$AA,2,FALSE)),MATCH(Q$6,INDIRECT(VLOOKUP($E749&amp;"_U",보상!$S:$AA,3,FALSE)),0),FALSE)),"ERROR")</f>
        <v>58800</v>
      </c>
      <c r="R749" s="22" t="b">
        <v>0</v>
      </c>
      <c r="S749" s="22" t="b">
        <v>0</v>
      </c>
      <c r="T749" s="22">
        <f ca="1">IFERROR(IF(W749=0,0,VLOOKUP(W749,보상!$D:$K,6,FALSE)),"-")</f>
        <v>56250</v>
      </c>
      <c r="U749" s="22">
        <f ca="1">IFERROR(IF(W749=0,0,VLOOKUP(W749,보상!$D:$K,7,FALSE)),"-")</f>
        <v>0</v>
      </c>
      <c r="V749" s="22">
        <f ca="1">IFERROR(IF(W749=0,0,VLOOKUP(W749,보상!$D:$K,8,FALSE)),"-")</f>
        <v>0</v>
      </c>
      <c r="W749" s="22">
        <f ca="1">IFERROR(IFERROR(VLOOKUP($B749,INDIRECT(VLOOKUP($E749,보상!$S:$AA,2,FALSE)),MATCH(W$6,INDIRECT(VLOOKUP($E749,보상!$S:$AA,3,FALSE)),0),FALSE),VLOOKUP($B749,INDIRECT(VLOOKUP($E749&amp;"_U",보상!$S:$AA,2,FALSE)),MATCH(W$6,INDIRECT(VLOOKUP($E749&amp;"_U",보상!$S:$AA,3,FALSE)),0),FALSE)),"ERROR")</f>
        <v>4026011</v>
      </c>
      <c r="X749" s="134" t="str">
        <f ca="1">IFERROR(IF(W749=0,0,VLOOKUP(SUBSTITUTE(VLOOKUP(W749,#REF!,MATCH("strItemName",#REF!,0),FALSE),"SUI_",""),#REF!,2,FALSE)),"ERROR")</f>
        <v>ERROR</v>
      </c>
      <c r="Y749" s="22">
        <f t="shared" ca="1" si="37"/>
        <v>4026011</v>
      </c>
      <c r="Z749" s="134" t="str">
        <f ca="1">IFERROR(IF(Y749=0,0,VLOOKUP(SUBSTITUTE(VLOOKUP(Y749,#REF!,MATCH("strItemName",#REF!,0),FALSE),"SUI_",""),#REF!,2,FALSE)),"ERROR")</f>
        <v>ERROR</v>
      </c>
      <c r="AA749" s="22">
        <f t="shared" ca="1" si="37"/>
        <v>4026011</v>
      </c>
      <c r="AB749" s="134" t="str">
        <f ca="1">IFERROR(IF(AA749=0,0,VLOOKUP(SUBSTITUTE(VLOOKUP(AA749,#REF!,MATCH("strItemName",#REF!,0),FALSE),"SUI_",""),#REF!,2,FALSE)),"ERROR")</f>
        <v>ERROR</v>
      </c>
      <c r="AC749" s="22">
        <f t="shared" ca="1" si="37"/>
        <v>4026011</v>
      </c>
      <c r="AD749" s="134" t="str">
        <f ca="1">IFERROR(IF(AC749=0,0,VLOOKUP(SUBSTITUTE(VLOOKUP(AC749,#REF!,MATCH("strItemName",#REF!,0),FALSE),"SUI_",""),#REF!,2,FALSE)),"ERROR")</f>
        <v>ERROR</v>
      </c>
      <c r="AE749" s="22">
        <f t="shared" ca="1" si="37"/>
        <v>4026011</v>
      </c>
      <c r="AF749" s="134" t="str">
        <f ca="1">IFERROR(IF(AE749=0,0,VLOOKUP(SUBSTITUTE(VLOOKUP(AE749,#REF!,MATCH("strItemName",#REF!,0),FALSE),"SUI_",""),#REF!,2,FALSE)),"ERROR")</f>
        <v>ERROR</v>
      </c>
      <c r="AG749" s="88">
        <v>0</v>
      </c>
      <c r="AH749" s="134">
        <f>IFERROR(IF(AG749=0,0,VLOOKUP(SUBSTITUTE(VLOOKUP(AG749,#REF!,MATCH("strItemName",#REF!,0),FALSE),"SUI_",""),#REF!,2,FALSE)),"ERROR")</f>
        <v>0</v>
      </c>
      <c r="AI749" s="22">
        <f ca="1">IFERROR(IFERROR(VLOOKUP($B749,INDIRECT(VLOOKUP($E749,보상!$S:$AA,2,FALSE)),MATCH(AI$6,INDIRECT(VLOOKUP($E749,보상!$S:$AA,3,FALSE)),0),FALSE),VLOOKUP($B749,INDIRECT(VLOOKUP($E749&amp;"_U",보상!$S:$AA,2,FALSE)),MATCH(AI$6,INDIRECT(VLOOKUP($E749&amp;"_U",보상!$S:$AA,3,FALSE)),0),FALSE)),"ERROR")</f>
        <v>1</v>
      </c>
      <c r="AJ749" s="22">
        <v>0</v>
      </c>
      <c r="AK749" s="22">
        <v>0</v>
      </c>
      <c r="AL749" s="22">
        <v>0</v>
      </c>
      <c r="AM749" s="22" t="b">
        <v>0</v>
      </c>
      <c r="AN749" s="22">
        <v>0</v>
      </c>
      <c r="AO749" s="22">
        <v>0</v>
      </c>
    </row>
    <row r="750" spans="2:41" ht="16.5" customHeight="1" x14ac:dyDescent="0.3">
      <c r="B750" s="153">
        <f t="shared" si="36"/>
        <v>1106003</v>
      </c>
      <c r="C750" s="22">
        <v>1106003</v>
      </c>
      <c r="D750" s="156" t="str">
        <f ca="1">IFERROR(IFERROR(VLOOKUP($B750,INDIRECT(VLOOKUP($E750,보상!$S:$AA,2,FALSE)),MATCH(D$6,INDIRECT(VLOOKUP($E750,보상!$S:$AA,3,FALSE)),0),FALSE),VLOOKUP($B750,INDIRECT(VLOOKUP($E750&amp;"_U",보상!$S:$AA,2,FALSE)),MATCH(D$6,INDIRECT(VLOOKUP($E750&amp;"_U",보상!$S:$AA,3,FALSE)),0),FALSE)),"ERROR")</f>
        <v>낯익은 흔적</v>
      </c>
      <c r="E750" s="22" t="s">
        <v>384</v>
      </c>
      <c r="F750" s="22">
        <f>COUNTIF($C$8:$C750,$C750)</f>
        <v>1</v>
      </c>
      <c r="G750" s="22" t="b">
        <v>0</v>
      </c>
      <c r="H750" s="22">
        <v>0</v>
      </c>
      <c r="I750" s="129">
        <f>IFERROR(IF(H750=0,0,VLOOKUP(VLOOKUP(H750,#REF!,MATCH("strMailTitleID",#REF!,0),FALSE),#REF!,2,FALSE)),"ERROR")</f>
        <v>0</v>
      </c>
      <c r="J750" s="176">
        <v>0</v>
      </c>
      <c r="K750" s="129">
        <f>IFERROR(IF(J750=0,0,VLOOKUP(VLOOKUP(J750,#REF!,MATCH("strMailTitleID",#REF!,0),FALSE),#REF!,2,FALSE)),"ERROR")</f>
        <v>0</v>
      </c>
      <c r="L750" s="22">
        <f ca="1">IFERROR(IFERROR(VLOOKUP($B750,INDIRECT(VLOOKUP($E750,보상!$S:$AA,2,FALSE)),MATCH(L$6,INDIRECT(VLOOKUP($E750,보상!$S:$AA,3,FALSE)),0),FALSE),VLOOKUP($B750,INDIRECT(VLOOKUP($E750&amp;"_U",보상!$S:$AA,2,FALSE)),MATCH(L$6,INDIRECT(VLOOKUP($E750&amp;"_U",보상!$S:$AA,3,FALSE)),0),FALSE)),"ERROR")</f>
        <v>4591610</v>
      </c>
      <c r="M750" s="22">
        <v>0</v>
      </c>
      <c r="N750" s="22">
        <v>0</v>
      </c>
      <c r="O750" s="22">
        <v>0</v>
      </c>
      <c r="P750" s="22" t="str">
        <f ca="1">IFERROR(IFERROR(VLOOKUP($B750,INDIRECT(VLOOKUP($E750,보상!$S:$AA,2,FALSE)),MATCH(P$6,INDIRECT(VLOOKUP($E750,보상!$S:$AA,3,FALSE)),0),FALSE),VLOOKUP($B750,INDIRECT(VLOOKUP($E750&amp;"_U",보상!$S:$AA,2,FALSE)),MATCH(P$6,INDIRECT(VLOOKUP($E750&amp;"_U",보상!$S:$AA,3,FALSE)),0),FALSE)),"ERROR")</f>
        <v>Gold</v>
      </c>
      <c r="Q750" s="22">
        <f ca="1">IFERROR(IFERROR(VLOOKUP($B750,INDIRECT(VLOOKUP($E750,보상!$S:$AA,2,FALSE)),MATCH(Q$6,INDIRECT(VLOOKUP($E750,보상!$S:$AA,3,FALSE)),0),FALSE),VLOOKUP($B750,INDIRECT(VLOOKUP($E750&amp;"_U",보상!$S:$AA,2,FALSE)),MATCH(Q$6,INDIRECT(VLOOKUP($E750&amp;"_U",보상!$S:$AA,3,FALSE)),0),FALSE)),"ERROR")</f>
        <v>58800</v>
      </c>
      <c r="R750" s="22" t="b">
        <v>0</v>
      </c>
      <c r="S750" s="22" t="b">
        <v>0</v>
      </c>
      <c r="T750" s="22">
        <f ca="1">IFERROR(IF(W750=0,0,VLOOKUP(W750,보상!$D:$K,6,FALSE)),"-")</f>
        <v>56250</v>
      </c>
      <c r="U750" s="22">
        <f ca="1">IFERROR(IF(W750=0,0,VLOOKUP(W750,보상!$D:$K,7,FALSE)),"-")</f>
        <v>0</v>
      </c>
      <c r="V750" s="22">
        <f ca="1">IFERROR(IF(W750=0,0,VLOOKUP(W750,보상!$D:$K,8,FALSE)),"-")</f>
        <v>0</v>
      </c>
      <c r="W750" s="22">
        <f ca="1">IFERROR(IFERROR(VLOOKUP($B750,INDIRECT(VLOOKUP($E750,보상!$S:$AA,2,FALSE)),MATCH(W$6,INDIRECT(VLOOKUP($E750,보상!$S:$AA,3,FALSE)),0),FALSE),VLOOKUP($B750,INDIRECT(VLOOKUP($E750&amp;"_U",보상!$S:$AA,2,FALSE)),MATCH(W$6,INDIRECT(VLOOKUP($E750&amp;"_U",보상!$S:$AA,3,FALSE)),0),FALSE)),"ERROR")</f>
        <v>4026011</v>
      </c>
      <c r="X750" s="134" t="str">
        <f ca="1">IFERROR(IF(W750=0,0,VLOOKUP(SUBSTITUTE(VLOOKUP(W750,#REF!,MATCH("strItemName",#REF!,0),FALSE),"SUI_",""),#REF!,2,FALSE)),"ERROR")</f>
        <v>ERROR</v>
      </c>
      <c r="Y750" s="22">
        <f t="shared" ca="1" si="37"/>
        <v>4026011</v>
      </c>
      <c r="Z750" s="134" t="str">
        <f ca="1">IFERROR(IF(Y750=0,0,VLOOKUP(SUBSTITUTE(VLOOKUP(Y750,#REF!,MATCH("strItemName",#REF!,0),FALSE),"SUI_",""),#REF!,2,FALSE)),"ERROR")</f>
        <v>ERROR</v>
      </c>
      <c r="AA750" s="22">
        <f t="shared" ca="1" si="37"/>
        <v>4026011</v>
      </c>
      <c r="AB750" s="134" t="str">
        <f ca="1">IFERROR(IF(AA750=0,0,VLOOKUP(SUBSTITUTE(VLOOKUP(AA750,#REF!,MATCH("strItemName",#REF!,0),FALSE),"SUI_",""),#REF!,2,FALSE)),"ERROR")</f>
        <v>ERROR</v>
      </c>
      <c r="AC750" s="22">
        <f t="shared" ca="1" si="37"/>
        <v>4026011</v>
      </c>
      <c r="AD750" s="134" t="str">
        <f ca="1">IFERROR(IF(AC750=0,0,VLOOKUP(SUBSTITUTE(VLOOKUP(AC750,#REF!,MATCH("strItemName",#REF!,0),FALSE),"SUI_",""),#REF!,2,FALSE)),"ERROR")</f>
        <v>ERROR</v>
      </c>
      <c r="AE750" s="22">
        <f t="shared" ca="1" si="37"/>
        <v>4026011</v>
      </c>
      <c r="AF750" s="134" t="str">
        <f ca="1">IFERROR(IF(AE750=0,0,VLOOKUP(SUBSTITUTE(VLOOKUP(AE750,#REF!,MATCH("strItemName",#REF!,0),FALSE),"SUI_",""),#REF!,2,FALSE)),"ERROR")</f>
        <v>ERROR</v>
      </c>
      <c r="AG750" s="88">
        <v>0</v>
      </c>
      <c r="AH750" s="134">
        <f>IFERROR(IF(AG750=0,0,VLOOKUP(SUBSTITUTE(VLOOKUP(AG750,#REF!,MATCH("strItemName",#REF!,0),FALSE),"SUI_",""),#REF!,2,FALSE)),"ERROR")</f>
        <v>0</v>
      </c>
      <c r="AI750" s="22">
        <f ca="1">IFERROR(IFERROR(VLOOKUP($B750,INDIRECT(VLOOKUP($E750,보상!$S:$AA,2,FALSE)),MATCH(AI$6,INDIRECT(VLOOKUP($E750,보상!$S:$AA,3,FALSE)),0),FALSE),VLOOKUP($B750,INDIRECT(VLOOKUP($E750&amp;"_U",보상!$S:$AA,2,FALSE)),MATCH(AI$6,INDIRECT(VLOOKUP($E750&amp;"_U",보상!$S:$AA,3,FALSE)),0),FALSE)),"ERROR")</f>
        <v>1</v>
      </c>
      <c r="AJ750" s="22">
        <v>0</v>
      </c>
      <c r="AK750" s="22">
        <v>0</v>
      </c>
      <c r="AL750" s="22">
        <v>0</v>
      </c>
      <c r="AM750" s="22" t="b">
        <v>0</v>
      </c>
      <c r="AN750" s="22">
        <v>0</v>
      </c>
      <c r="AO750" s="22">
        <v>0</v>
      </c>
    </row>
    <row r="751" spans="2:41" ht="16.5" customHeight="1" x14ac:dyDescent="0.3">
      <c r="B751" s="153">
        <f t="shared" si="36"/>
        <v>1106103</v>
      </c>
      <c r="C751" s="22">
        <v>1106103</v>
      </c>
      <c r="D751" s="156" t="str">
        <f ca="1">IFERROR(IFERROR(VLOOKUP($B751,INDIRECT(VLOOKUP($E751,보상!$S:$AA,2,FALSE)),MATCH(D$6,INDIRECT(VLOOKUP($E751,보상!$S:$AA,3,FALSE)),0),FALSE),VLOOKUP($B751,INDIRECT(VLOOKUP($E751&amp;"_U",보상!$S:$AA,2,FALSE)),MATCH(D$6,INDIRECT(VLOOKUP($E751&amp;"_U",보상!$S:$AA,3,FALSE)),0),FALSE)),"ERROR")</f>
        <v>혼란의 시작</v>
      </c>
      <c r="E751" s="22" t="s">
        <v>384</v>
      </c>
      <c r="F751" s="22">
        <f>COUNTIF($C$8:$C751,$C751)</f>
        <v>1</v>
      </c>
      <c r="G751" s="22" t="b">
        <v>0</v>
      </c>
      <c r="H751" s="22">
        <v>0</v>
      </c>
      <c r="I751" s="129">
        <f>IFERROR(IF(H751=0,0,VLOOKUP(VLOOKUP(H751,#REF!,MATCH("strMailTitleID",#REF!,0),FALSE),#REF!,2,FALSE)),"ERROR")</f>
        <v>0</v>
      </c>
      <c r="J751" s="176">
        <v>0</v>
      </c>
      <c r="K751" s="129">
        <f>IFERROR(IF(J751=0,0,VLOOKUP(VLOOKUP(J751,#REF!,MATCH("strMailTitleID",#REF!,0),FALSE),#REF!,2,FALSE)),"ERROR")</f>
        <v>0</v>
      </c>
      <c r="L751" s="22">
        <f ca="1">IFERROR(IFERROR(VLOOKUP($B751,INDIRECT(VLOOKUP($E751,보상!$S:$AA,2,FALSE)),MATCH(L$6,INDIRECT(VLOOKUP($E751,보상!$S:$AA,3,FALSE)),0),FALSE),VLOOKUP($B751,INDIRECT(VLOOKUP($E751&amp;"_U",보상!$S:$AA,2,FALSE)),MATCH(L$6,INDIRECT(VLOOKUP($E751&amp;"_U",보상!$S:$AA,3,FALSE)),0),FALSE)),"ERROR")</f>
        <v>5356880</v>
      </c>
      <c r="M751" s="22">
        <v>0</v>
      </c>
      <c r="N751" s="22">
        <v>0</v>
      </c>
      <c r="O751" s="22">
        <v>0</v>
      </c>
      <c r="P751" s="22" t="str">
        <f ca="1">IFERROR(IFERROR(VLOOKUP($B751,INDIRECT(VLOOKUP($E751,보상!$S:$AA,2,FALSE)),MATCH(P$6,INDIRECT(VLOOKUP($E751,보상!$S:$AA,3,FALSE)),0),FALSE),VLOOKUP($B751,INDIRECT(VLOOKUP($E751&amp;"_U",보상!$S:$AA,2,FALSE)),MATCH(P$6,INDIRECT(VLOOKUP($E751&amp;"_U",보상!$S:$AA,3,FALSE)),0),FALSE)),"ERROR")</f>
        <v>Gold</v>
      </c>
      <c r="Q751" s="22">
        <f ca="1">IFERROR(IFERROR(VLOOKUP($B751,INDIRECT(VLOOKUP($E751,보상!$S:$AA,2,FALSE)),MATCH(Q$6,INDIRECT(VLOOKUP($E751,보상!$S:$AA,3,FALSE)),0),FALSE),VLOOKUP($B751,INDIRECT(VLOOKUP($E751&amp;"_U",보상!$S:$AA,2,FALSE)),MATCH(Q$6,INDIRECT(VLOOKUP($E751&amp;"_U",보상!$S:$AA,3,FALSE)),0),FALSE)),"ERROR")</f>
        <v>59430</v>
      </c>
      <c r="R751" s="22" t="b">
        <v>0</v>
      </c>
      <c r="S751" s="22" t="b">
        <v>0</v>
      </c>
      <c r="T751" s="22">
        <f ca="1">IFERROR(IF(W751=0,0,VLOOKUP(W751,보상!$D:$K,6,FALSE)),"-")</f>
        <v>56250</v>
      </c>
      <c r="U751" s="22">
        <f ca="1">IFERROR(IF(W751=0,0,VLOOKUP(W751,보상!$D:$K,7,FALSE)),"-")</f>
        <v>0</v>
      </c>
      <c r="V751" s="22">
        <f ca="1">IFERROR(IF(W751=0,0,VLOOKUP(W751,보상!$D:$K,8,FALSE)),"-")</f>
        <v>0</v>
      </c>
      <c r="W751" s="22">
        <f ca="1">IFERROR(IFERROR(VLOOKUP($B751,INDIRECT(VLOOKUP($E751,보상!$S:$AA,2,FALSE)),MATCH(W$6,INDIRECT(VLOOKUP($E751,보상!$S:$AA,3,FALSE)),0),FALSE),VLOOKUP($B751,INDIRECT(VLOOKUP($E751&amp;"_U",보상!$S:$AA,2,FALSE)),MATCH(W$6,INDIRECT(VLOOKUP($E751&amp;"_U",보상!$S:$AA,3,FALSE)),0),FALSE)),"ERROR")</f>
        <v>4026011</v>
      </c>
      <c r="X751" s="134" t="str">
        <f ca="1">IFERROR(IF(W751=0,0,VLOOKUP(SUBSTITUTE(VLOOKUP(W751,#REF!,MATCH("strItemName",#REF!,0),FALSE),"SUI_",""),#REF!,2,FALSE)),"ERROR")</f>
        <v>ERROR</v>
      </c>
      <c r="Y751" s="22">
        <f t="shared" ref="Y751:AE752" ca="1" si="38">IF(W751=0,0,IF(OR(INT(W751/10000)=15,INT(W751/10000)=24,INT(W751/10000)=35),W751,IF(W751&gt;300000,W751,IF(W751&lt;200000,W751+10100,W751+100))))</f>
        <v>4026011</v>
      </c>
      <c r="Z751" s="134" t="str">
        <f ca="1">IFERROR(IF(Y751=0,0,VLOOKUP(SUBSTITUTE(VLOOKUP(Y751,#REF!,MATCH("strItemName",#REF!,0),FALSE),"SUI_",""),#REF!,2,FALSE)),"ERROR")</f>
        <v>ERROR</v>
      </c>
      <c r="AA751" s="22">
        <f t="shared" ca="1" si="38"/>
        <v>4026011</v>
      </c>
      <c r="AB751" s="134" t="str">
        <f ca="1">IFERROR(IF(AA751=0,0,VLOOKUP(SUBSTITUTE(VLOOKUP(AA751,#REF!,MATCH("strItemName",#REF!,0),FALSE),"SUI_",""),#REF!,2,FALSE)),"ERROR")</f>
        <v>ERROR</v>
      </c>
      <c r="AC751" s="22">
        <f t="shared" ca="1" si="38"/>
        <v>4026011</v>
      </c>
      <c r="AD751" s="134" t="str">
        <f ca="1">IFERROR(IF(AC751=0,0,VLOOKUP(SUBSTITUTE(VLOOKUP(AC751,#REF!,MATCH("strItemName",#REF!,0),FALSE),"SUI_",""),#REF!,2,FALSE)),"ERROR")</f>
        <v>ERROR</v>
      </c>
      <c r="AE751" s="22">
        <f t="shared" ca="1" si="38"/>
        <v>4026011</v>
      </c>
      <c r="AF751" s="134" t="str">
        <f ca="1">IFERROR(IF(AE751=0,0,VLOOKUP(SUBSTITUTE(VLOOKUP(AE751,#REF!,MATCH("strItemName",#REF!,0),FALSE),"SUI_",""),#REF!,2,FALSE)),"ERROR")</f>
        <v>ERROR</v>
      </c>
      <c r="AG751" s="88">
        <v>0</v>
      </c>
      <c r="AH751" s="134">
        <f>IFERROR(IF(AG751=0,0,VLOOKUP(SUBSTITUTE(VLOOKUP(AG751,#REF!,MATCH("strItemName",#REF!,0),FALSE),"SUI_",""),#REF!,2,FALSE)),"ERROR")</f>
        <v>0</v>
      </c>
      <c r="AI751" s="22">
        <f ca="1">IFERROR(IFERROR(VLOOKUP($B751,INDIRECT(VLOOKUP($E751,보상!$S:$AA,2,FALSE)),MATCH(AI$6,INDIRECT(VLOOKUP($E751,보상!$S:$AA,3,FALSE)),0),FALSE),VLOOKUP($B751,INDIRECT(VLOOKUP($E751&amp;"_U",보상!$S:$AA,2,FALSE)),MATCH(AI$6,INDIRECT(VLOOKUP($E751&amp;"_U",보상!$S:$AA,3,FALSE)),0),FALSE)),"ERROR")</f>
        <v>1</v>
      </c>
      <c r="AJ751" s="22">
        <v>0</v>
      </c>
      <c r="AK751" s="22">
        <v>0</v>
      </c>
      <c r="AL751" s="22">
        <v>0</v>
      </c>
      <c r="AM751" s="22" t="b">
        <v>0</v>
      </c>
      <c r="AN751" s="22">
        <v>0</v>
      </c>
      <c r="AO751" s="22">
        <v>0</v>
      </c>
    </row>
    <row r="752" spans="2:41" ht="16.5" customHeight="1" x14ac:dyDescent="0.3">
      <c r="B752" s="153">
        <f t="shared" si="36"/>
        <v>1103502</v>
      </c>
      <c r="C752" s="22">
        <v>1103502</v>
      </c>
      <c r="D752" s="156" t="str">
        <f ca="1">IFERROR(IFERROR(VLOOKUP($B752,INDIRECT(VLOOKUP($E752,보상!$S:$AA,2,FALSE)),MATCH(D$6,INDIRECT(VLOOKUP($E752,보상!$S:$AA,3,FALSE)),0),FALSE),VLOOKUP($B752,INDIRECT(VLOOKUP($E752&amp;"_U",보상!$S:$AA,2,FALSE)),MATCH(D$6,INDIRECT(VLOOKUP($E752&amp;"_U",보상!$S:$AA,3,FALSE)),0),FALSE)),"ERROR")</f>
        <v>확신 없는 의심</v>
      </c>
      <c r="E752" s="22" t="s">
        <v>384</v>
      </c>
      <c r="F752" s="22">
        <f>COUNTIF($C$8:$C752,$C752)</f>
        <v>1</v>
      </c>
      <c r="G752" s="22" t="b">
        <v>0</v>
      </c>
      <c r="H752" s="22">
        <v>0</v>
      </c>
      <c r="I752" s="129">
        <f>IFERROR(IF(H752=0,0,VLOOKUP(VLOOKUP(H752,#REF!,MATCH("strMailTitleID",#REF!,0),FALSE),#REF!,2,FALSE)),"ERROR")</f>
        <v>0</v>
      </c>
      <c r="J752" s="176">
        <v>0</v>
      </c>
      <c r="K752" s="129">
        <f>IFERROR(IF(J752=0,0,VLOOKUP(VLOOKUP(J752,#REF!,MATCH("strMailTitleID",#REF!,0),FALSE),#REF!,2,FALSE)),"ERROR")</f>
        <v>0</v>
      </c>
      <c r="L752" s="22">
        <f ca="1">IFERROR(IFERROR(VLOOKUP($B752,INDIRECT(VLOOKUP($E752,보상!$S:$AA,2,FALSE)),MATCH(L$6,INDIRECT(VLOOKUP($E752,보상!$S:$AA,3,FALSE)),0),FALSE),VLOOKUP($B752,INDIRECT(VLOOKUP($E752&amp;"_U",보상!$S:$AA,2,FALSE)),MATCH(L$6,INDIRECT(VLOOKUP($E752&amp;"_U",보상!$S:$AA,3,FALSE)),0),FALSE)),"ERROR")</f>
        <v>2678440</v>
      </c>
      <c r="M752" s="22">
        <v>0</v>
      </c>
      <c r="N752" s="22">
        <v>0</v>
      </c>
      <c r="O752" s="22">
        <v>0</v>
      </c>
      <c r="P752" s="22" t="str">
        <f ca="1">IFERROR(IFERROR(VLOOKUP($B752,INDIRECT(VLOOKUP($E752,보상!$S:$AA,2,FALSE)),MATCH(P$6,INDIRECT(VLOOKUP($E752,보상!$S:$AA,3,FALSE)),0),FALSE),VLOOKUP($B752,INDIRECT(VLOOKUP($E752&amp;"_U",보상!$S:$AA,2,FALSE)),MATCH(P$6,INDIRECT(VLOOKUP($E752&amp;"_U",보상!$S:$AA,3,FALSE)),0),FALSE)),"ERROR")</f>
        <v>Gold</v>
      </c>
      <c r="Q752" s="22">
        <f ca="1">IFERROR(IFERROR(VLOOKUP($B752,INDIRECT(VLOOKUP($E752,보상!$S:$AA,2,FALSE)),MATCH(Q$6,INDIRECT(VLOOKUP($E752,보상!$S:$AA,3,FALSE)),0),FALSE),VLOOKUP($B752,INDIRECT(VLOOKUP($E752&amp;"_U",보상!$S:$AA,2,FALSE)),MATCH(Q$6,INDIRECT(VLOOKUP($E752&amp;"_U",보상!$S:$AA,3,FALSE)),0),FALSE)),"ERROR")</f>
        <v>58100</v>
      </c>
      <c r="R752" s="22" t="b">
        <v>0</v>
      </c>
      <c r="S752" s="22" t="b">
        <v>0</v>
      </c>
      <c r="T752" s="22">
        <f ca="1">IFERROR(IF(W752=0,0,VLOOKUP(W752,보상!$D:$K,6,FALSE)),"-")</f>
        <v>0</v>
      </c>
      <c r="U752" s="22">
        <f ca="1">IFERROR(IF(W752=0,0,VLOOKUP(W752,보상!$D:$K,7,FALSE)),"-")</f>
        <v>0</v>
      </c>
      <c r="V752" s="22">
        <f ca="1">IFERROR(IF(W752=0,0,VLOOKUP(W752,보상!$D:$K,8,FALSE)),"-")</f>
        <v>0</v>
      </c>
      <c r="W752" s="22">
        <f ca="1">IFERROR(IFERROR(VLOOKUP($B752,INDIRECT(VLOOKUP($E752,보상!$S:$AA,2,FALSE)),MATCH(W$6,INDIRECT(VLOOKUP($E752,보상!$S:$AA,3,FALSE)),0),FALSE),VLOOKUP($B752,INDIRECT(VLOOKUP($E752&amp;"_U",보상!$S:$AA,2,FALSE)),MATCH(W$6,INDIRECT(VLOOKUP($E752&amp;"_U",보상!$S:$AA,3,FALSE)),0),FALSE)),"ERROR")</f>
        <v>4013010</v>
      </c>
      <c r="X752" s="134" t="str">
        <f ca="1">IFERROR(IF(W752=0,0,VLOOKUP(SUBSTITUTE(VLOOKUP(W752,#REF!,MATCH("strItemName",#REF!,0),FALSE),"SUI_",""),#REF!,2,FALSE)),"ERROR")</f>
        <v>ERROR</v>
      </c>
      <c r="Y752" s="22">
        <f t="shared" ca="1" si="38"/>
        <v>4013010</v>
      </c>
      <c r="Z752" s="134" t="str">
        <f ca="1">IFERROR(IF(Y752=0,0,VLOOKUP(SUBSTITUTE(VLOOKUP(Y752,#REF!,MATCH("strItemName",#REF!,0),FALSE),"SUI_",""),#REF!,2,FALSE)),"ERROR")</f>
        <v>ERROR</v>
      </c>
      <c r="AA752" s="22">
        <f t="shared" ca="1" si="38"/>
        <v>4013010</v>
      </c>
      <c r="AB752" s="134" t="str">
        <f ca="1">IFERROR(IF(AA752=0,0,VLOOKUP(SUBSTITUTE(VLOOKUP(AA752,#REF!,MATCH("strItemName",#REF!,0),FALSE),"SUI_",""),#REF!,2,FALSE)),"ERROR")</f>
        <v>ERROR</v>
      </c>
      <c r="AC752" s="22">
        <f t="shared" ca="1" si="38"/>
        <v>4013010</v>
      </c>
      <c r="AD752" s="134" t="str">
        <f ca="1">IFERROR(IF(AC752=0,0,VLOOKUP(SUBSTITUTE(VLOOKUP(AC752,#REF!,MATCH("strItemName",#REF!,0),FALSE),"SUI_",""),#REF!,2,FALSE)),"ERROR")</f>
        <v>ERROR</v>
      </c>
      <c r="AE752" s="22">
        <f t="shared" ca="1" si="38"/>
        <v>4013010</v>
      </c>
      <c r="AF752" s="134" t="str">
        <f ca="1">IFERROR(IF(AE752=0,0,VLOOKUP(SUBSTITUTE(VLOOKUP(AE752,#REF!,MATCH("strItemName",#REF!,0),FALSE),"SUI_",""),#REF!,2,FALSE)),"ERROR")</f>
        <v>ERROR</v>
      </c>
      <c r="AG752" s="88">
        <v>0</v>
      </c>
      <c r="AH752" s="134">
        <f>IFERROR(IF(AG752=0,0,VLOOKUP(SUBSTITUTE(VLOOKUP(AG752,#REF!,MATCH("strItemName",#REF!,0),FALSE),"SUI_",""),#REF!,2,FALSE)),"ERROR")</f>
        <v>0</v>
      </c>
      <c r="AI752" s="22">
        <f ca="1">IFERROR(IFERROR(VLOOKUP($B752,INDIRECT(VLOOKUP($E752,보상!$S:$AA,2,FALSE)),MATCH(AI$6,INDIRECT(VLOOKUP($E752,보상!$S:$AA,3,FALSE)),0),FALSE),VLOOKUP($B752,INDIRECT(VLOOKUP($E752&amp;"_U",보상!$S:$AA,2,FALSE)),MATCH(AI$6,INDIRECT(VLOOKUP($E752&amp;"_U",보상!$S:$AA,3,FALSE)),0),FALSE)),"ERROR")</f>
        <v>1</v>
      </c>
      <c r="AJ752" s="22">
        <v>0</v>
      </c>
      <c r="AK752" s="22">
        <v>0</v>
      </c>
      <c r="AL752" s="22">
        <v>0</v>
      </c>
      <c r="AM752" s="22" t="b">
        <v>0</v>
      </c>
      <c r="AN752" s="22">
        <v>0</v>
      </c>
      <c r="AO752" s="22">
        <v>0</v>
      </c>
    </row>
    <row r="753" spans="2:41" ht="16.5" customHeight="1" x14ac:dyDescent="0.3">
      <c r="B753" s="154">
        <f t="shared" ref="B753:B784" si="39">C753</f>
        <v>5110101</v>
      </c>
      <c r="C753" s="22">
        <v>5110101</v>
      </c>
      <c r="D753" s="156" t="str">
        <f ca="1">IFERROR(IFERROR(VLOOKUP($B753,INDIRECT(VLOOKUP($E753,보상!$S:$AA,2,FALSE)),MATCH(D$6,INDIRECT(VLOOKUP($E753,보상!$S:$AA,3,FALSE)),0),FALSE),VLOOKUP($B753,INDIRECT(VLOOKUP($E753&amp;"_U",보상!$S:$AA,2,FALSE)),MATCH(D$6,INDIRECT(VLOOKUP($E753&amp;"_U",보상!$S:$AA,3,FALSE)),0),FALSE)),"ERROR")</f>
        <v>필드1_위험한 강철 분지_하이란_EP.1-1</v>
      </c>
      <c r="E753" s="22" t="s">
        <v>385</v>
      </c>
      <c r="F753" s="22">
        <f>COUNTIF($C$8:$C753,$C753)</f>
        <v>1</v>
      </c>
      <c r="G753" s="22" t="b">
        <v>1</v>
      </c>
      <c r="H753" s="22">
        <v>1220</v>
      </c>
      <c r="I753" s="129" t="str">
        <f>IFERROR(IF(H753=0,0,VLOOKUP(VLOOKUP(H753,#REF!,MATCH("strMailTitleID",#REF!,0),FALSE),#REF!,2,FALSE)),"ERROR")</f>
        <v>ERROR</v>
      </c>
      <c r="J753" s="176">
        <v>0</v>
      </c>
      <c r="K753" s="129">
        <f>IFERROR(IF(J753=0,0,VLOOKUP(VLOOKUP(J753,#REF!,MATCH("strMailTitleID",#REF!,0),FALSE),#REF!,2,FALSE)),"ERROR")</f>
        <v>0</v>
      </c>
      <c r="L753" s="22">
        <f ca="1">IFERROR(IFERROR(VLOOKUP($B753,INDIRECT(VLOOKUP($E753,보상!$S:$AA,2,FALSE)),MATCH(L$6,INDIRECT(VLOOKUP($E753,보상!$S:$AA,3,FALSE)),0),FALSE),VLOOKUP($B753,INDIRECT(VLOOKUP($E753&amp;"_U",보상!$S:$AA,2,FALSE)),MATCH(L$6,INDIRECT(VLOOKUP($E753&amp;"_U",보상!$S:$AA,3,FALSE)),0),FALSE)),"ERROR")</f>
        <v>0</v>
      </c>
      <c r="M753" s="22">
        <v>0</v>
      </c>
      <c r="N753" s="22">
        <v>0</v>
      </c>
      <c r="O753" s="22">
        <v>0</v>
      </c>
      <c r="P753" s="22" t="str">
        <f ca="1">IFERROR(IFERROR(VLOOKUP($B753,INDIRECT(VLOOKUP($E753,보상!$S:$AA,2,FALSE)),MATCH(P$6,INDIRECT(VLOOKUP($E753,보상!$S:$AA,3,FALSE)),0),FALSE),VLOOKUP($B753,INDIRECT(VLOOKUP($E753&amp;"_U",보상!$S:$AA,2,FALSE)),MATCH(P$6,INDIRECT(VLOOKUP($E753&amp;"_U",보상!$S:$AA,3,FALSE)),0),FALSE)),"ERROR")</f>
        <v>None</v>
      </c>
      <c r="Q753" s="22">
        <f ca="1">IFERROR(IFERROR(VLOOKUP($B753,INDIRECT(VLOOKUP($E753,보상!$S:$AA,2,FALSE)),MATCH(Q$6,INDIRECT(VLOOKUP($E753,보상!$S:$AA,3,FALSE)),0),FALSE),VLOOKUP($B753,INDIRECT(VLOOKUP($E753&amp;"_U",보상!$S:$AA,2,FALSE)),MATCH(Q$6,INDIRECT(VLOOKUP($E753&amp;"_U",보상!$S:$AA,3,FALSE)),0),FALSE)),"ERROR")</f>
        <v>0</v>
      </c>
      <c r="R753" s="22" t="b">
        <v>0</v>
      </c>
      <c r="S753" s="22" t="b">
        <v>0</v>
      </c>
      <c r="T753" s="22">
        <f ca="1">IFERROR(IF(W753=0,0,VLOOKUP(W753,보상!$D:$K,6,FALSE)),"-")</f>
        <v>0</v>
      </c>
      <c r="U753" s="22">
        <f ca="1">IFERROR(IF(W753=0,0,VLOOKUP(W753,보상!$D:$K,7,FALSE)),"-")</f>
        <v>0</v>
      </c>
      <c r="V753" s="22">
        <f ca="1">IFERROR(IF(W753=0,0,VLOOKUP(W753,보상!$D:$K,8,FALSE)),"-")</f>
        <v>0</v>
      </c>
      <c r="W753" s="22">
        <f ca="1">IFERROR(IFERROR(VLOOKUP($B753,INDIRECT(VLOOKUP($E753,보상!$S:$AA,2,FALSE)),MATCH(W$6,INDIRECT(VLOOKUP($E753,보상!$S:$AA,3,FALSE)),0),FALSE),VLOOKUP($B753,INDIRECT(VLOOKUP($E753&amp;"_U",보상!$S:$AA,2,FALSE)),MATCH(W$6,INDIRECT(VLOOKUP($E753&amp;"_U",보상!$S:$AA,3,FALSE)),0),FALSE)),"ERROR")</f>
        <v>2002001</v>
      </c>
      <c r="X753" s="134" t="str">
        <f ca="1">IFERROR(IF(W753=0,0,VLOOKUP(SUBSTITUTE(VLOOKUP(W753,#REF!,MATCH("strItemName",#REF!,0),FALSE),"SUI_",""),#REF!,2,FALSE)),"ERROR")</f>
        <v>ERROR</v>
      </c>
      <c r="Y753" s="22">
        <f t="shared" ca="1" si="37"/>
        <v>2002001</v>
      </c>
      <c r="Z753" s="134" t="str">
        <f ca="1">IFERROR(IF(Y753=0,0,VLOOKUP(SUBSTITUTE(VLOOKUP(Y753,#REF!,MATCH("strItemName",#REF!,0),FALSE),"SUI_",""),#REF!,2,FALSE)),"ERROR")</f>
        <v>ERROR</v>
      </c>
      <c r="AA753" s="22">
        <f t="shared" ca="1" si="37"/>
        <v>2002001</v>
      </c>
      <c r="AB753" s="134" t="str">
        <f ca="1">IFERROR(IF(AA753=0,0,VLOOKUP(SUBSTITUTE(VLOOKUP(AA753,#REF!,MATCH("strItemName",#REF!,0),FALSE),"SUI_",""),#REF!,2,FALSE)),"ERROR")</f>
        <v>ERROR</v>
      </c>
      <c r="AC753" s="22">
        <f t="shared" ca="1" si="37"/>
        <v>2002001</v>
      </c>
      <c r="AD753" s="134" t="str">
        <f ca="1">IFERROR(IF(AC753=0,0,VLOOKUP(SUBSTITUTE(VLOOKUP(AC753,#REF!,MATCH("strItemName",#REF!,0),FALSE),"SUI_",""),#REF!,2,FALSE)),"ERROR")</f>
        <v>ERROR</v>
      </c>
      <c r="AE753" s="22">
        <f t="shared" ca="1" si="37"/>
        <v>2002001</v>
      </c>
      <c r="AF753" s="134" t="str">
        <f ca="1">IFERROR(IF(AE753=0,0,VLOOKUP(SUBSTITUTE(VLOOKUP(AE753,#REF!,MATCH("strItemName",#REF!,0),FALSE),"SUI_",""),#REF!,2,FALSE)),"ERROR")</f>
        <v>ERROR</v>
      </c>
      <c r="AG753" s="88">
        <v>0</v>
      </c>
      <c r="AH753" s="134">
        <f>IFERROR(IF(AG753=0,0,VLOOKUP(SUBSTITUTE(VLOOKUP(AG753,#REF!,MATCH("strItemName",#REF!,0),FALSE),"SUI_",""),#REF!,2,FALSE)),"ERROR")</f>
        <v>0</v>
      </c>
      <c r="AI753" s="22">
        <f ca="1">IFERROR(IFERROR(VLOOKUP($B753,INDIRECT(VLOOKUP($E753,보상!$S:$AA,2,FALSE)),MATCH(AI$6,INDIRECT(VLOOKUP($E753,보상!$S:$AA,3,FALSE)),0),FALSE),VLOOKUP($B753,INDIRECT(VLOOKUP($E753&amp;"_U",보상!$S:$AA,2,FALSE)),MATCH(AI$6,INDIRECT(VLOOKUP($E753&amp;"_U",보상!$S:$AA,3,FALSE)),0),FALSE)),"ERROR")</f>
        <v>5</v>
      </c>
      <c r="AJ753" s="22">
        <v>0</v>
      </c>
      <c r="AK753" s="22">
        <v>0</v>
      </c>
      <c r="AL753" s="22">
        <v>0</v>
      </c>
      <c r="AM753" s="22" t="b">
        <v>0</v>
      </c>
      <c r="AN753" s="22">
        <v>0</v>
      </c>
      <c r="AO753" s="22">
        <v>0</v>
      </c>
    </row>
    <row r="754" spans="2:41" ht="16.5" customHeight="1" x14ac:dyDescent="0.3">
      <c r="B754" s="154">
        <f t="shared" si="39"/>
        <v>5110102</v>
      </c>
      <c r="C754" s="22">
        <v>5110102</v>
      </c>
      <c r="D754" s="156" t="str">
        <f ca="1">IFERROR(IFERROR(VLOOKUP($B754,INDIRECT(VLOOKUP($E754,보상!$S:$AA,2,FALSE)),MATCH(D$6,INDIRECT(VLOOKUP($E754,보상!$S:$AA,3,FALSE)),0),FALSE),VLOOKUP($B754,INDIRECT(VLOOKUP($E754&amp;"_U",보상!$S:$AA,2,FALSE)),MATCH(D$6,INDIRECT(VLOOKUP($E754&amp;"_U",보상!$S:$AA,3,FALSE)),0),FALSE)),"ERROR")</f>
        <v>필드1_위험한 강철 분지_하이란_EP.1-2</v>
      </c>
      <c r="E754" s="22" t="s">
        <v>385</v>
      </c>
      <c r="F754" s="22">
        <f>COUNTIF($C$8:$C754,$C754)</f>
        <v>1</v>
      </c>
      <c r="G754" s="22" t="b">
        <v>1</v>
      </c>
      <c r="H754" s="22">
        <v>1220</v>
      </c>
      <c r="I754" s="129" t="str">
        <f>IFERROR(IF(H754=0,0,VLOOKUP(VLOOKUP(H754,#REF!,MATCH("strMailTitleID",#REF!,0),FALSE),#REF!,2,FALSE)),"ERROR")</f>
        <v>ERROR</v>
      </c>
      <c r="J754" s="176">
        <v>0</v>
      </c>
      <c r="K754" s="129">
        <f>IFERROR(IF(J754=0,0,VLOOKUP(VLOOKUP(J754,#REF!,MATCH("strMailTitleID",#REF!,0),FALSE),#REF!,2,FALSE)),"ERROR")</f>
        <v>0</v>
      </c>
      <c r="L754" s="22">
        <f ca="1">IFERROR(IFERROR(VLOOKUP($B754,INDIRECT(VLOOKUP($E754,보상!$S:$AA,2,FALSE)),MATCH(L$6,INDIRECT(VLOOKUP($E754,보상!$S:$AA,3,FALSE)),0),FALSE),VLOOKUP($B754,INDIRECT(VLOOKUP($E754&amp;"_U",보상!$S:$AA,2,FALSE)),MATCH(L$6,INDIRECT(VLOOKUP($E754&amp;"_U",보상!$S:$AA,3,FALSE)),0),FALSE)),"ERROR")</f>
        <v>0</v>
      </c>
      <c r="M754" s="22">
        <v>0</v>
      </c>
      <c r="N754" s="22">
        <v>0</v>
      </c>
      <c r="O754" s="22">
        <v>0</v>
      </c>
      <c r="P754" s="22" t="str">
        <f ca="1">IFERROR(IFERROR(VLOOKUP($B754,INDIRECT(VLOOKUP($E754,보상!$S:$AA,2,FALSE)),MATCH(P$6,INDIRECT(VLOOKUP($E754,보상!$S:$AA,3,FALSE)),0),FALSE),VLOOKUP($B754,INDIRECT(VLOOKUP($E754&amp;"_U",보상!$S:$AA,2,FALSE)),MATCH(P$6,INDIRECT(VLOOKUP($E754&amp;"_U",보상!$S:$AA,3,FALSE)),0),FALSE)),"ERROR")</f>
        <v>None</v>
      </c>
      <c r="Q754" s="22">
        <f ca="1">IFERROR(IFERROR(VLOOKUP($B754,INDIRECT(VLOOKUP($E754,보상!$S:$AA,2,FALSE)),MATCH(Q$6,INDIRECT(VLOOKUP($E754,보상!$S:$AA,3,FALSE)),0),FALSE),VLOOKUP($B754,INDIRECT(VLOOKUP($E754&amp;"_U",보상!$S:$AA,2,FALSE)),MATCH(Q$6,INDIRECT(VLOOKUP($E754&amp;"_U",보상!$S:$AA,3,FALSE)),0),FALSE)),"ERROR")</f>
        <v>0</v>
      </c>
      <c r="R754" s="22" t="b">
        <v>0</v>
      </c>
      <c r="S754" s="22" t="b">
        <v>0</v>
      </c>
      <c r="T754" s="22">
        <f ca="1">IFERROR(IF(W754=0,0,VLOOKUP(W754,보상!$D:$K,6,FALSE)),"-")</f>
        <v>0</v>
      </c>
      <c r="U754" s="22">
        <f ca="1">IFERROR(IF(W754=0,0,VLOOKUP(W754,보상!$D:$K,7,FALSE)),"-")</f>
        <v>0</v>
      </c>
      <c r="V754" s="22">
        <f ca="1">IFERROR(IF(W754=0,0,VLOOKUP(W754,보상!$D:$K,8,FALSE)),"-")</f>
        <v>0</v>
      </c>
      <c r="W754" s="22">
        <f ca="1">IFERROR(IFERROR(VLOOKUP($B754,INDIRECT(VLOOKUP($E754,보상!$S:$AA,2,FALSE)),MATCH(W$6,INDIRECT(VLOOKUP($E754,보상!$S:$AA,3,FALSE)),0),FALSE),VLOOKUP($B754,INDIRECT(VLOOKUP($E754&amp;"_U",보상!$S:$AA,2,FALSE)),MATCH(W$6,INDIRECT(VLOOKUP($E754&amp;"_U",보상!$S:$AA,3,FALSE)),0),FALSE)),"ERROR")</f>
        <v>2012001</v>
      </c>
      <c r="X754" s="134" t="str">
        <f ca="1">IFERROR(IF(W754=0,0,VLOOKUP(SUBSTITUTE(VLOOKUP(W754,#REF!,MATCH("strItemName",#REF!,0),FALSE),"SUI_",""),#REF!,2,FALSE)),"ERROR")</f>
        <v>ERROR</v>
      </c>
      <c r="Y754" s="22">
        <f t="shared" ca="1" si="37"/>
        <v>2012001</v>
      </c>
      <c r="Z754" s="134" t="str">
        <f ca="1">IFERROR(IF(Y754=0,0,VLOOKUP(SUBSTITUTE(VLOOKUP(Y754,#REF!,MATCH("strItemName",#REF!,0),FALSE),"SUI_",""),#REF!,2,FALSE)),"ERROR")</f>
        <v>ERROR</v>
      </c>
      <c r="AA754" s="22">
        <f t="shared" ca="1" si="37"/>
        <v>2012001</v>
      </c>
      <c r="AB754" s="134" t="str">
        <f ca="1">IFERROR(IF(AA754=0,0,VLOOKUP(SUBSTITUTE(VLOOKUP(AA754,#REF!,MATCH("strItemName",#REF!,0),FALSE),"SUI_",""),#REF!,2,FALSE)),"ERROR")</f>
        <v>ERROR</v>
      </c>
      <c r="AC754" s="22">
        <f t="shared" ca="1" si="37"/>
        <v>2012001</v>
      </c>
      <c r="AD754" s="134" t="str">
        <f ca="1">IFERROR(IF(AC754=0,0,VLOOKUP(SUBSTITUTE(VLOOKUP(AC754,#REF!,MATCH("strItemName",#REF!,0),FALSE),"SUI_",""),#REF!,2,FALSE)),"ERROR")</f>
        <v>ERROR</v>
      </c>
      <c r="AE754" s="22">
        <f t="shared" ca="1" si="37"/>
        <v>2012001</v>
      </c>
      <c r="AF754" s="134" t="str">
        <f ca="1">IFERROR(IF(AE754=0,0,VLOOKUP(SUBSTITUTE(VLOOKUP(AE754,#REF!,MATCH("strItemName",#REF!,0),FALSE),"SUI_",""),#REF!,2,FALSE)),"ERROR")</f>
        <v>ERROR</v>
      </c>
      <c r="AG754" s="88">
        <v>0</v>
      </c>
      <c r="AH754" s="134">
        <f>IFERROR(IF(AG754=0,0,VLOOKUP(SUBSTITUTE(VLOOKUP(AG754,#REF!,MATCH("strItemName",#REF!,0),FALSE),"SUI_",""),#REF!,2,FALSE)),"ERROR")</f>
        <v>0</v>
      </c>
      <c r="AI754" s="22">
        <f ca="1">IFERROR(IFERROR(VLOOKUP($B754,INDIRECT(VLOOKUP($E754,보상!$S:$AA,2,FALSE)),MATCH(AI$6,INDIRECT(VLOOKUP($E754,보상!$S:$AA,3,FALSE)),0),FALSE),VLOOKUP($B754,INDIRECT(VLOOKUP($E754&amp;"_U",보상!$S:$AA,2,FALSE)),MATCH(AI$6,INDIRECT(VLOOKUP($E754&amp;"_U",보상!$S:$AA,3,FALSE)),0),FALSE)),"ERROR")</f>
        <v>5</v>
      </c>
      <c r="AJ754" s="22">
        <v>0</v>
      </c>
      <c r="AK754" s="22">
        <v>0</v>
      </c>
      <c r="AL754" s="22">
        <v>0</v>
      </c>
      <c r="AM754" s="22" t="b">
        <v>0</v>
      </c>
      <c r="AN754" s="22">
        <v>0</v>
      </c>
      <c r="AO754" s="22">
        <v>0</v>
      </c>
    </row>
    <row r="755" spans="2:41" ht="16.5" customHeight="1" x14ac:dyDescent="0.3">
      <c r="B755" s="154">
        <f t="shared" si="39"/>
        <v>5110103</v>
      </c>
      <c r="C755" s="22">
        <v>5110103</v>
      </c>
      <c r="D755" s="156" t="str">
        <f ca="1">IFERROR(IFERROR(VLOOKUP($B755,INDIRECT(VLOOKUP($E755,보상!$S:$AA,2,FALSE)),MATCH(D$6,INDIRECT(VLOOKUP($E755,보상!$S:$AA,3,FALSE)),0),FALSE),VLOOKUP($B755,INDIRECT(VLOOKUP($E755&amp;"_U",보상!$S:$AA,2,FALSE)),MATCH(D$6,INDIRECT(VLOOKUP($E755&amp;"_U",보상!$S:$AA,3,FALSE)),0),FALSE)),"ERROR")</f>
        <v>필드1_위험한 강철 분지_하이란_EP.1-3</v>
      </c>
      <c r="E755" s="22" t="s">
        <v>385</v>
      </c>
      <c r="F755" s="22">
        <f>COUNTIF($C$8:$C755,$C755)</f>
        <v>1</v>
      </c>
      <c r="G755" s="22" t="b">
        <v>1</v>
      </c>
      <c r="H755" s="22">
        <v>1220</v>
      </c>
      <c r="I755" s="129" t="str">
        <f>IFERROR(IF(H755=0,0,VLOOKUP(VLOOKUP(H755,#REF!,MATCH("strMailTitleID",#REF!,0),FALSE),#REF!,2,FALSE)),"ERROR")</f>
        <v>ERROR</v>
      </c>
      <c r="J755" s="176">
        <v>0</v>
      </c>
      <c r="K755" s="129">
        <f>IFERROR(IF(J755=0,0,VLOOKUP(VLOOKUP(J755,#REF!,MATCH("strMailTitleID",#REF!,0),FALSE),#REF!,2,FALSE)),"ERROR")</f>
        <v>0</v>
      </c>
      <c r="L755" s="22">
        <f ca="1">IFERROR(IFERROR(VLOOKUP($B755,INDIRECT(VLOOKUP($E755,보상!$S:$AA,2,FALSE)),MATCH(L$6,INDIRECT(VLOOKUP($E755,보상!$S:$AA,3,FALSE)),0),FALSE),VLOOKUP($B755,INDIRECT(VLOOKUP($E755&amp;"_U",보상!$S:$AA,2,FALSE)),MATCH(L$6,INDIRECT(VLOOKUP($E755&amp;"_U",보상!$S:$AA,3,FALSE)),0),FALSE)),"ERROR")</f>
        <v>0</v>
      </c>
      <c r="M755" s="22">
        <v>0</v>
      </c>
      <c r="N755" s="22">
        <v>0</v>
      </c>
      <c r="O755" s="22">
        <v>0</v>
      </c>
      <c r="P755" s="22" t="str">
        <f ca="1">IFERROR(IFERROR(VLOOKUP($B755,INDIRECT(VLOOKUP($E755,보상!$S:$AA,2,FALSE)),MATCH(P$6,INDIRECT(VLOOKUP($E755,보상!$S:$AA,3,FALSE)),0),FALSE),VLOOKUP($B755,INDIRECT(VLOOKUP($E755&amp;"_U",보상!$S:$AA,2,FALSE)),MATCH(P$6,INDIRECT(VLOOKUP($E755&amp;"_U",보상!$S:$AA,3,FALSE)),0),FALSE)),"ERROR")</f>
        <v>None</v>
      </c>
      <c r="Q755" s="22">
        <f ca="1">IFERROR(IFERROR(VLOOKUP($B755,INDIRECT(VLOOKUP($E755,보상!$S:$AA,2,FALSE)),MATCH(Q$6,INDIRECT(VLOOKUP($E755,보상!$S:$AA,3,FALSE)),0),FALSE),VLOOKUP($B755,INDIRECT(VLOOKUP($E755&amp;"_U",보상!$S:$AA,2,FALSE)),MATCH(Q$6,INDIRECT(VLOOKUP($E755&amp;"_U",보상!$S:$AA,3,FALSE)),0),FALSE)),"ERROR")</f>
        <v>0</v>
      </c>
      <c r="R755" s="22" t="b">
        <v>0</v>
      </c>
      <c r="S755" s="22" t="b">
        <v>0</v>
      </c>
      <c r="T755" s="22">
        <f ca="1">IFERROR(IF(W755=0,0,VLOOKUP(W755,보상!$D:$K,6,FALSE)),"-")</f>
        <v>0</v>
      </c>
      <c r="U755" s="22">
        <f ca="1">IFERROR(IF(W755=0,0,VLOOKUP(W755,보상!$D:$K,7,FALSE)),"-")</f>
        <v>1750</v>
      </c>
      <c r="V755" s="22">
        <f ca="1">IFERROR(IF(W755=0,0,VLOOKUP(W755,보상!$D:$K,8,FALSE)),"-")</f>
        <v>0</v>
      </c>
      <c r="W755" s="22">
        <f ca="1">IFERROR(IFERROR(VLOOKUP($B755,INDIRECT(VLOOKUP($E755,보상!$S:$AA,2,FALSE)),MATCH(W$6,INDIRECT(VLOOKUP($E755,보상!$S:$AA,3,FALSE)),0),FALSE),VLOOKUP($B755,INDIRECT(VLOOKUP($E755&amp;"_U",보상!$S:$AA,2,FALSE)),MATCH(W$6,INDIRECT(VLOOKUP($E755&amp;"_U",보상!$S:$AA,3,FALSE)),0),FALSE)),"ERROR")</f>
        <v>242001</v>
      </c>
      <c r="X755" s="134" t="str">
        <f ca="1">IFERROR(IF(W755=0,0,VLOOKUP(SUBSTITUTE(VLOOKUP(W755,#REF!,MATCH("strItemName",#REF!,0),FALSE),"SUI_",""),#REF!,2,FALSE)),"ERROR")</f>
        <v>ERROR</v>
      </c>
      <c r="Y755" s="22">
        <f t="shared" ca="1" si="37"/>
        <v>242001</v>
      </c>
      <c r="Z755" s="134" t="str">
        <f ca="1">IFERROR(IF(Y755=0,0,VLOOKUP(SUBSTITUTE(VLOOKUP(Y755,#REF!,MATCH("strItemName",#REF!,0),FALSE),"SUI_",""),#REF!,2,FALSE)),"ERROR")</f>
        <v>ERROR</v>
      </c>
      <c r="AA755" s="22">
        <f t="shared" ca="1" si="37"/>
        <v>242001</v>
      </c>
      <c r="AB755" s="134" t="str">
        <f ca="1">IFERROR(IF(AA755=0,0,VLOOKUP(SUBSTITUTE(VLOOKUP(AA755,#REF!,MATCH("strItemName",#REF!,0),FALSE),"SUI_",""),#REF!,2,FALSE)),"ERROR")</f>
        <v>ERROR</v>
      </c>
      <c r="AC755" s="22">
        <f t="shared" ca="1" si="37"/>
        <v>242001</v>
      </c>
      <c r="AD755" s="134" t="str">
        <f ca="1">IFERROR(IF(AC755=0,0,VLOOKUP(SUBSTITUTE(VLOOKUP(AC755,#REF!,MATCH("strItemName",#REF!,0),FALSE),"SUI_",""),#REF!,2,FALSE)),"ERROR")</f>
        <v>ERROR</v>
      </c>
      <c r="AE755" s="22">
        <f t="shared" ca="1" si="37"/>
        <v>242001</v>
      </c>
      <c r="AF755" s="134" t="str">
        <f ca="1">IFERROR(IF(AE755=0,0,VLOOKUP(SUBSTITUTE(VLOOKUP(AE755,#REF!,MATCH("strItemName",#REF!,0),FALSE),"SUI_",""),#REF!,2,FALSE)),"ERROR")</f>
        <v>ERROR</v>
      </c>
      <c r="AG755" s="88">
        <v>0</v>
      </c>
      <c r="AH755" s="134">
        <f>IFERROR(IF(AG755=0,0,VLOOKUP(SUBSTITUTE(VLOOKUP(AG755,#REF!,MATCH("strItemName",#REF!,0),FALSE),"SUI_",""),#REF!,2,FALSE)),"ERROR")</f>
        <v>0</v>
      </c>
      <c r="AI755" s="22">
        <f ca="1">IFERROR(IFERROR(VLOOKUP($B755,INDIRECT(VLOOKUP($E755,보상!$S:$AA,2,FALSE)),MATCH(AI$6,INDIRECT(VLOOKUP($E755,보상!$S:$AA,3,FALSE)),0),FALSE),VLOOKUP($B755,INDIRECT(VLOOKUP($E755&amp;"_U",보상!$S:$AA,2,FALSE)),MATCH(AI$6,INDIRECT(VLOOKUP($E755&amp;"_U",보상!$S:$AA,3,FALSE)),0),FALSE)),"ERROR")</f>
        <v>3</v>
      </c>
      <c r="AJ755" s="22">
        <v>0</v>
      </c>
      <c r="AK755" s="22">
        <v>0</v>
      </c>
      <c r="AL755" s="22">
        <v>0</v>
      </c>
      <c r="AM755" s="22" t="b">
        <v>0</v>
      </c>
      <c r="AN755" s="22">
        <v>0</v>
      </c>
      <c r="AO755" s="22">
        <v>0</v>
      </c>
    </row>
    <row r="756" spans="2:41" ht="16.5" customHeight="1" x14ac:dyDescent="0.3">
      <c r="B756" s="154">
        <f t="shared" si="39"/>
        <v>5110104</v>
      </c>
      <c r="C756" s="22">
        <v>5110104</v>
      </c>
      <c r="D756" s="156" t="str">
        <f ca="1">IFERROR(IFERROR(VLOOKUP($B756,INDIRECT(VLOOKUP($E756,보상!$S:$AA,2,FALSE)),MATCH(D$6,INDIRECT(VLOOKUP($E756,보상!$S:$AA,3,FALSE)),0),FALSE),VLOOKUP($B756,INDIRECT(VLOOKUP($E756&amp;"_U",보상!$S:$AA,2,FALSE)),MATCH(D$6,INDIRECT(VLOOKUP($E756&amp;"_U",보상!$S:$AA,3,FALSE)),0),FALSE)),"ERROR")</f>
        <v>필드1_위험한 강철 분지_하이란_EP.1-4</v>
      </c>
      <c r="E756" s="22" t="s">
        <v>385</v>
      </c>
      <c r="F756" s="22">
        <f>COUNTIF($C$8:$C756,$C756)</f>
        <v>1</v>
      </c>
      <c r="G756" s="22" t="b">
        <v>1</v>
      </c>
      <c r="H756" s="22">
        <v>1220</v>
      </c>
      <c r="I756" s="129" t="str">
        <f>IFERROR(IF(H756=0,0,VLOOKUP(VLOOKUP(H756,#REF!,MATCH("strMailTitleID",#REF!,0),FALSE),#REF!,2,FALSE)),"ERROR")</f>
        <v>ERROR</v>
      </c>
      <c r="J756" s="176">
        <v>0</v>
      </c>
      <c r="K756" s="129">
        <f>IFERROR(IF(J756=0,0,VLOOKUP(VLOOKUP(J756,#REF!,MATCH("strMailTitleID",#REF!,0),FALSE),#REF!,2,FALSE)),"ERROR")</f>
        <v>0</v>
      </c>
      <c r="L756" s="22">
        <f ca="1">IFERROR(IFERROR(VLOOKUP($B756,INDIRECT(VLOOKUP($E756,보상!$S:$AA,2,FALSE)),MATCH(L$6,INDIRECT(VLOOKUP($E756,보상!$S:$AA,3,FALSE)),0),FALSE),VLOOKUP($B756,INDIRECT(VLOOKUP($E756&amp;"_U",보상!$S:$AA,2,FALSE)),MATCH(L$6,INDIRECT(VLOOKUP($E756&amp;"_U",보상!$S:$AA,3,FALSE)),0),FALSE)),"ERROR")</f>
        <v>0</v>
      </c>
      <c r="M756" s="22">
        <v>0</v>
      </c>
      <c r="N756" s="22">
        <v>0</v>
      </c>
      <c r="O756" s="22">
        <v>0</v>
      </c>
      <c r="P756" s="22" t="str">
        <f ca="1">IFERROR(IFERROR(VLOOKUP($B756,INDIRECT(VLOOKUP($E756,보상!$S:$AA,2,FALSE)),MATCH(P$6,INDIRECT(VLOOKUP($E756,보상!$S:$AA,3,FALSE)),0),FALSE),VLOOKUP($B756,INDIRECT(VLOOKUP($E756&amp;"_U",보상!$S:$AA,2,FALSE)),MATCH(P$6,INDIRECT(VLOOKUP($E756&amp;"_U",보상!$S:$AA,3,FALSE)),0),FALSE)),"ERROR")</f>
        <v>None</v>
      </c>
      <c r="Q756" s="22">
        <f ca="1">IFERROR(IFERROR(VLOOKUP($B756,INDIRECT(VLOOKUP($E756,보상!$S:$AA,2,FALSE)),MATCH(Q$6,INDIRECT(VLOOKUP($E756,보상!$S:$AA,3,FALSE)),0),FALSE),VLOOKUP($B756,INDIRECT(VLOOKUP($E756&amp;"_U",보상!$S:$AA,2,FALSE)),MATCH(Q$6,INDIRECT(VLOOKUP($E756&amp;"_U",보상!$S:$AA,3,FALSE)),0),FALSE)),"ERROR")</f>
        <v>0</v>
      </c>
      <c r="R756" s="22" t="b">
        <v>0</v>
      </c>
      <c r="S756" s="22" t="b">
        <v>0</v>
      </c>
      <c r="T756" s="22">
        <f ca="1">IFERROR(IF(W756=0,0,VLOOKUP(W756,보상!$D:$K,6,FALSE)),"-")</f>
        <v>2500</v>
      </c>
      <c r="U756" s="22">
        <f ca="1">IFERROR(IF(W756=0,0,VLOOKUP(W756,보상!$D:$K,7,FALSE)),"-")</f>
        <v>0</v>
      </c>
      <c r="V756" s="22">
        <f ca="1">IFERROR(IF(W756=0,0,VLOOKUP(W756,보상!$D:$K,8,FALSE)),"-")</f>
        <v>0</v>
      </c>
      <c r="W756" s="22">
        <f ca="1">IFERROR(IFERROR(VLOOKUP($B756,INDIRECT(VLOOKUP($E756,보상!$S:$AA,2,FALSE)),MATCH(W$6,INDIRECT(VLOOKUP($E756,보상!$S:$AA,3,FALSE)),0),FALSE),VLOOKUP($B756,INDIRECT(VLOOKUP($E756&amp;"_U",보상!$S:$AA,2,FALSE)),MATCH(W$6,INDIRECT(VLOOKUP($E756&amp;"_U",보상!$S:$AA,3,FALSE)),0),FALSE)),"ERROR")</f>
        <v>152001</v>
      </c>
      <c r="X756" s="134" t="str">
        <f ca="1">IFERROR(IF(W756=0,0,VLOOKUP(SUBSTITUTE(VLOOKUP(W756,#REF!,MATCH("strItemName",#REF!,0),FALSE),"SUI_",""),#REF!,2,FALSE)),"ERROR")</f>
        <v>ERROR</v>
      </c>
      <c r="Y756" s="22">
        <f t="shared" ca="1" si="37"/>
        <v>152001</v>
      </c>
      <c r="Z756" s="134" t="str">
        <f ca="1">IFERROR(IF(Y756=0,0,VLOOKUP(SUBSTITUTE(VLOOKUP(Y756,#REF!,MATCH("strItemName",#REF!,0),FALSE),"SUI_",""),#REF!,2,FALSE)),"ERROR")</f>
        <v>ERROR</v>
      </c>
      <c r="AA756" s="22">
        <f t="shared" ca="1" si="37"/>
        <v>152001</v>
      </c>
      <c r="AB756" s="134" t="str">
        <f ca="1">IFERROR(IF(AA756=0,0,VLOOKUP(SUBSTITUTE(VLOOKUP(AA756,#REF!,MATCH("strItemName",#REF!,0),FALSE),"SUI_",""),#REF!,2,FALSE)),"ERROR")</f>
        <v>ERROR</v>
      </c>
      <c r="AC756" s="22">
        <f t="shared" ca="1" si="37"/>
        <v>152001</v>
      </c>
      <c r="AD756" s="134" t="str">
        <f ca="1">IFERROR(IF(AC756=0,0,VLOOKUP(SUBSTITUTE(VLOOKUP(AC756,#REF!,MATCH("strItemName",#REF!,0),FALSE),"SUI_",""),#REF!,2,FALSE)),"ERROR")</f>
        <v>ERROR</v>
      </c>
      <c r="AE756" s="22">
        <f t="shared" ca="1" si="37"/>
        <v>152001</v>
      </c>
      <c r="AF756" s="134" t="str">
        <f ca="1">IFERROR(IF(AE756=0,0,VLOOKUP(SUBSTITUTE(VLOOKUP(AE756,#REF!,MATCH("strItemName",#REF!,0),FALSE),"SUI_",""),#REF!,2,FALSE)),"ERROR")</f>
        <v>ERROR</v>
      </c>
      <c r="AG756" s="88">
        <v>0</v>
      </c>
      <c r="AH756" s="134">
        <f>IFERROR(IF(AG756=0,0,VLOOKUP(SUBSTITUTE(VLOOKUP(AG756,#REF!,MATCH("strItemName",#REF!,0),FALSE),"SUI_",""),#REF!,2,FALSE)),"ERROR")</f>
        <v>0</v>
      </c>
      <c r="AI756" s="22">
        <f ca="1">IFERROR(IFERROR(VLOOKUP($B756,INDIRECT(VLOOKUP($E756,보상!$S:$AA,2,FALSE)),MATCH(AI$6,INDIRECT(VLOOKUP($E756,보상!$S:$AA,3,FALSE)),0),FALSE),VLOOKUP($B756,INDIRECT(VLOOKUP($E756&amp;"_U",보상!$S:$AA,2,FALSE)),MATCH(AI$6,INDIRECT(VLOOKUP($E756&amp;"_U",보상!$S:$AA,3,FALSE)),0),FALSE)),"ERROR")</f>
        <v>1</v>
      </c>
      <c r="AJ756" s="22">
        <v>0</v>
      </c>
      <c r="AK756" s="22">
        <v>0</v>
      </c>
      <c r="AL756" s="22">
        <v>0</v>
      </c>
      <c r="AM756" s="22" t="b">
        <v>0</v>
      </c>
      <c r="AN756" s="22">
        <v>0</v>
      </c>
      <c r="AO756" s="22">
        <v>0</v>
      </c>
    </row>
    <row r="757" spans="2:41" ht="16.5" customHeight="1" x14ac:dyDescent="0.3">
      <c r="B757" s="154">
        <f t="shared" si="39"/>
        <v>5110105</v>
      </c>
      <c r="C757" s="22">
        <v>5110105</v>
      </c>
      <c r="D757" s="156" t="str">
        <f ca="1">IFERROR(IFERROR(VLOOKUP($B757,INDIRECT(VLOOKUP($E757,보상!$S:$AA,2,FALSE)),MATCH(D$6,INDIRECT(VLOOKUP($E757,보상!$S:$AA,3,FALSE)),0),FALSE),VLOOKUP($B757,INDIRECT(VLOOKUP($E757&amp;"_U",보상!$S:$AA,2,FALSE)),MATCH(D$6,INDIRECT(VLOOKUP($E757&amp;"_U",보상!$S:$AA,3,FALSE)),0),FALSE)),"ERROR")</f>
        <v>필드1_위험한 강철 분지_하이란_EP.1-5</v>
      </c>
      <c r="E757" s="22" t="s">
        <v>385</v>
      </c>
      <c r="F757" s="22">
        <f>COUNTIF($C$8:$C757,$C757)</f>
        <v>1</v>
      </c>
      <c r="G757" s="22" t="b">
        <v>1</v>
      </c>
      <c r="H757" s="22">
        <v>1220</v>
      </c>
      <c r="I757" s="129" t="str">
        <f>IFERROR(IF(H757=0,0,VLOOKUP(VLOOKUP(H757,#REF!,MATCH("strMailTitleID",#REF!,0),FALSE),#REF!,2,FALSE)),"ERROR")</f>
        <v>ERROR</v>
      </c>
      <c r="J757" s="176">
        <v>0</v>
      </c>
      <c r="K757" s="129">
        <f>IFERROR(IF(J757=0,0,VLOOKUP(VLOOKUP(J757,#REF!,MATCH("strMailTitleID",#REF!,0),FALSE),#REF!,2,FALSE)),"ERROR")</f>
        <v>0</v>
      </c>
      <c r="L757" s="22">
        <f ca="1">IFERROR(IFERROR(VLOOKUP($B757,INDIRECT(VLOOKUP($E757,보상!$S:$AA,2,FALSE)),MATCH(L$6,INDIRECT(VLOOKUP($E757,보상!$S:$AA,3,FALSE)),0),FALSE),VLOOKUP($B757,INDIRECT(VLOOKUP($E757&amp;"_U",보상!$S:$AA,2,FALSE)),MATCH(L$6,INDIRECT(VLOOKUP($E757&amp;"_U",보상!$S:$AA,3,FALSE)),0),FALSE)),"ERROR")</f>
        <v>0</v>
      </c>
      <c r="M757" s="22">
        <v>0</v>
      </c>
      <c r="N757" s="22">
        <v>0</v>
      </c>
      <c r="O757" s="22">
        <v>0</v>
      </c>
      <c r="P757" s="22" t="str">
        <f ca="1">IFERROR(IFERROR(VLOOKUP($B757,INDIRECT(VLOOKUP($E757,보상!$S:$AA,2,FALSE)),MATCH(P$6,INDIRECT(VLOOKUP($E757,보상!$S:$AA,3,FALSE)),0),FALSE),VLOOKUP($B757,INDIRECT(VLOOKUP($E757&amp;"_U",보상!$S:$AA,2,FALSE)),MATCH(P$6,INDIRECT(VLOOKUP($E757&amp;"_U",보상!$S:$AA,3,FALSE)),0),FALSE)),"ERROR")</f>
        <v>None</v>
      </c>
      <c r="Q757" s="22">
        <f ca="1">IFERROR(IFERROR(VLOOKUP($B757,INDIRECT(VLOOKUP($E757,보상!$S:$AA,2,FALSE)),MATCH(Q$6,INDIRECT(VLOOKUP($E757,보상!$S:$AA,3,FALSE)),0),FALSE),VLOOKUP($B757,INDIRECT(VLOOKUP($E757&amp;"_U",보상!$S:$AA,2,FALSE)),MATCH(Q$6,INDIRECT(VLOOKUP($E757&amp;"_U",보상!$S:$AA,3,FALSE)),0),FALSE)),"ERROR")</f>
        <v>0</v>
      </c>
      <c r="R757" s="22" t="b">
        <v>0</v>
      </c>
      <c r="S757" s="22" t="b">
        <v>0</v>
      </c>
      <c r="T757" s="22">
        <f ca="1">IFERROR(IF(W757=0,0,VLOOKUP(W757,보상!$D:$K,6,FALSE)),"-")</f>
        <v>0</v>
      </c>
      <c r="U757" s="22">
        <f ca="1">IFERROR(IF(W757=0,0,VLOOKUP(W757,보상!$D:$K,7,FALSE)),"-")</f>
        <v>0</v>
      </c>
      <c r="V757" s="22">
        <f ca="1">IFERROR(IF(W757=0,0,VLOOKUP(W757,보상!$D:$K,8,FALSE)),"-")</f>
        <v>0</v>
      </c>
      <c r="W757" s="22">
        <f ca="1">IFERROR(IFERROR(VLOOKUP($B757,INDIRECT(VLOOKUP($E757,보상!$S:$AA,2,FALSE)),MATCH(W$6,INDIRECT(VLOOKUP($E757,보상!$S:$AA,3,FALSE)),0),FALSE),VLOOKUP($B757,INDIRECT(VLOOKUP($E757&amp;"_U",보상!$S:$AA,2,FALSE)),MATCH(W$6,INDIRECT(VLOOKUP($E757&amp;"_U",보상!$S:$AA,3,FALSE)),0),FALSE)),"ERROR")</f>
        <v>4011101</v>
      </c>
      <c r="X757" s="134" t="str">
        <f ca="1">IFERROR(IF(W757=0,0,VLOOKUP(SUBSTITUTE(VLOOKUP(W757,#REF!,MATCH("strItemName",#REF!,0),FALSE),"SUI_",""),#REF!,2,FALSE)),"ERROR")</f>
        <v>ERROR</v>
      </c>
      <c r="Y757" s="22">
        <f t="shared" ca="1" si="37"/>
        <v>4011101</v>
      </c>
      <c r="Z757" s="134" t="str">
        <f ca="1">IFERROR(IF(Y757=0,0,VLOOKUP(SUBSTITUTE(VLOOKUP(Y757,#REF!,MATCH("strItemName",#REF!,0),FALSE),"SUI_",""),#REF!,2,FALSE)),"ERROR")</f>
        <v>ERROR</v>
      </c>
      <c r="AA757" s="22">
        <f t="shared" ca="1" si="37"/>
        <v>4011101</v>
      </c>
      <c r="AB757" s="134" t="str">
        <f ca="1">IFERROR(IF(AA757=0,0,VLOOKUP(SUBSTITUTE(VLOOKUP(AA757,#REF!,MATCH("strItemName",#REF!,0),FALSE),"SUI_",""),#REF!,2,FALSE)),"ERROR")</f>
        <v>ERROR</v>
      </c>
      <c r="AC757" s="22">
        <f t="shared" ca="1" si="37"/>
        <v>4011101</v>
      </c>
      <c r="AD757" s="134" t="str">
        <f ca="1">IFERROR(IF(AC757=0,0,VLOOKUP(SUBSTITUTE(VLOOKUP(AC757,#REF!,MATCH("strItemName",#REF!,0),FALSE),"SUI_",""),#REF!,2,FALSE)),"ERROR")</f>
        <v>ERROR</v>
      </c>
      <c r="AE757" s="22">
        <f t="shared" ca="1" si="37"/>
        <v>4011101</v>
      </c>
      <c r="AF757" s="134" t="str">
        <f ca="1">IFERROR(IF(AE757=0,0,VLOOKUP(SUBSTITUTE(VLOOKUP(AE757,#REF!,MATCH("strItemName",#REF!,0),FALSE),"SUI_",""),#REF!,2,FALSE)),"ERROR")</f>
        <v>ERROR</v>
      </c>
      <c r="AG757" s="88">
        <v>0</v>
      </c>
      <c r="AH757" s="134">
        <f>IFERROR(IF(AG757=0,0,VLOOKUP(SUBSTITUTE(VLOOKUP(AG757,#REF!,MATCH("strItemName",#REF!,0),FALSE),"SUI_",""),#REF!,2,FALSE)),"ERROR")</f>
        <v>0</v>
      </c>
      <c r="AI757" s="22">
        <f ca="1">IFERROR(IFERROR(VLOOKUP($B757,INDIRECT(VLOOKUP($E757,보상!$S:$AA,2,FALSE)),MATCH(AI$6,INDIRECT(VLOOKUP($E757,보상!$S:$AA,3,FALSE)),0),FALSE),VLOOKUP($B757,INDIRECT(VLOOKUP($E757&amp;"_U",보상!$S:$AA,2,FALSE)),MATCH(AI$6,INDIRECT(VLOOKUP($E757&amp;"_U",보상!$S:$AA,3,FALSE)),0),FALSE)),"ERROR")</f>
        <v>1</v>
      </c>
      <c r="AJ757" s="22">
        <v>0</v>
      </c>
      <c r="AK757" s="22">
        <v>0</v>
      </c>
      <c r="AL757" s="22">
        <v>0</v>
      </c>
      <c r="AM757" s="22" t="b">
        <v>0</v>
      </c>
      <c r="AN757" s="22">
        <v>0</v>
      </c>
      <c r="AO757" s="22">
        <v>0</v>
      </c>
    </row>
    <row r="758" spans="2:41" ht="16.5" customHeight="1" x14ac:dyDescent="0.3">
      <c r="B758" s="154">
        <f t="shared" si="39"/>
        <v>5120201</v>
      </c>
      <c r="C758" s="22">
        <v>5120201</v>
      </c>
      <c r="D758" s="156" t="str">
        <f ca="1">IFERROR(IFERROR(VLOOKUP($B758,INDIRECT(VLOOKUP($E758,보상!$S:$AA,2,FALSE)),MATCH(D$6,INDIRECT(VLOOKUP($E758,보상!$S:$AA,3,FALSE)),0),FALSE),VLOOKUP($B758,INDIRECT(VLOOKUP($E758&amp;"_U",보상!$S:$AA,2,FALSE)),MATCH(D$6,INDIRECT(VLOOKUP($E758&amp;"_U",보상!$S:$AA,3,FALSE)),0),FALSE)),"ERROR")</f>
        <v>필드2_적막한 계곡 하류_우니온_EP.1-1</v>
      </c>
      <c r="E758" s="22" t="s">
        <v>385</v>
      </c>
      <c r="F758" s="22">
        <f>COUNTIF($C$8:$C758,$C758)</f>
        <v>1</v>
      </c>
      <c r="G758" s="22" t="b">
        <v>1</v>
      </c>
      <c r="H758" s="22">
        <v>1220</v>
      </c>
      <c r="I758" s="129" t="str">
        <f>IFERROR(IF(H758=0,0,VLOOKUP(VLOOKUP(H758,#REF!,MATCH("strMailTitleID",#REF!,0),FALSE),#REF!,2,FALSE)),"ERROR")</f>
        <v>ERROR</v>
      </c>
      <c r="J758" s="176">
        <v>0</v>
      </c>
      <c r="K758" s="129">
        <f>IFERROR(IF(J758=0,0,VLOOKUP(VLOOKUP(J758,#REF!,MATCH("strMailTitleID",#REF!,0),FALSE),#REF!,2,FALSE)),"ERROR")</f>
        <v>0</v>
      </c>
      <c r="L758" s="22">
        <f ca="1">IFERROR(IFERROR(VLOOKUP($B758,INDIRECT(VLOOKUP($E758,보상!$S:$AA,2,FALSE)),MATCH(L$6,INDIRECT(VLOOKUP($E758,보상!$S:$AA,3,FALSE)),0),FALSE),VLOOKUP($B758,INDIRECT(VLOOKUP($E758&amp;"_U",보상!$S:$AA,2,FALSE)),MATCH(L$6,INDIRECT(VLOOKUP($E758&amp;"_U",보상!$S:$AA,3,FALSE)),0),FALSE)),"ERROR")</f>
        <v>0</v>
      </c>
      <c r="M758" s="22">
        <v>0</v>
      </c>
      <c r="N758" s="22">
        <v>0</v>
      </c>
      <c r="O758" s="22">
        <v>0</v>
      </c>
      <c r="P758" s="22" t="str">
        <f ca="1">IFERROR(IFERROR(VLOOKUP($B758,INDIRECT(VLOOKUP($E758,보상!$S:$AA,2,FALSE)),MATCH(P$6,INDIRECT(VLOOKUP($E758,보상!$S:$AA,3,FALSE)),0),FALSE),VLOOKUP($B758,INDIRECT(VLOOKUP($E758&amp;"_U",보상!$S:$AA,2,FALSE)),MATCH(P$6,INDIRECT(VLOOKUP($E758&amp;"_U",보상!$S:$AA,3,FALSE)),0),FALSE)),"ERROR")</f>
        <v>None</v>
      </c>
      <c r="Q758" s="22">
        <f ca="1">IFERROR(IFERROR(VLOOKUP($B758,INDIRECT(VLOOKUP($E758,보상!$S:$AA,2,FALSE)),MATCH(Q$6,INDIRECT(VLOOKUP($E758,보상!$S:$AA,3,FALSE)),0),FALSE),VLOOKUP($B758,INDIRECT(VLOOKUP($E758&amp;"_U",보상!$S:$AA,2,FALSE)),MATCH(Q$6,INDIRECT(VLOOKUP($E758&amp;"_U",보상!$S:$AA,3,FALSE)),0),FALSE)),"ERROR")</f>
        <v>0</v>
      </c>
      <c r="R758" s="22" t="b">
        <v>0</v>
      </c>
      <c r="S758" s="22" t="b">
        <v>0</v>
      </c>
      <c r="T758" s="22">
        <f ca="1">IFERROR(IF(W758=0,0,VLOOKUP(W758,보상!$D:$K,6,FALSE)),"-")</f>
        <v>0</v>
      </c>
      <c r="U758" s="22">
        <f ca="1">IFERROR(IF(W758=0,0,VLOOKUP(W758,보상!$D:$K,7,FALSE)),"-")</f>
        <v>0</v>
      </c>
      <c r="V758" s="22">
        <f ca="1">IFERROR(IF(W758=0,0,VLOOKUP(W758,보상!$D:$K,8,FALSE)),"-")</f>
        <v>0</v>
      </c>
      <c r="W758" s="22">
        <f ca="1">IFERROR(IFERROR(VLOOKUP($B758,INDIRECT(VLOOKUP($E758,보상!$S:$AA,2,FALSE)),MATCH(W$6,INDIRECT(VLOOKUP($E758,보상!$S:$AA,3,FALSE)),0),FALSE),VLOOKUP($B758,INDIRECT(VLOOKUP($E758&amp;"_U",보상!$S:$AA,2,FALSE)),MATCH(W$6,INDIRECT(VLOOKUP($E758&amp;"_U",보상!$S:$AA,3,FALSE)),0),FALSE)),"ERROR")</f>
        <v>2002001</v>
      </c>
      <c r="X758" s="134" t="str">
        <f ca="1">IFERROR(IF(W758=0,0,VLOOKUP(SUBSTITUTE(VLOOKUP(W758,#REF!,MATCH("strItemName",#REF!,0),FALSE),"SUI_",""),#REF!,2,FALSE)),"ERROR")</f>
        <v>ERROR</v>
      </c>
      <c r="Y758" s="22">
        <f t="shared" ca="1" si="37"/>
        <v>2002001</v>
      </c>
      <c r="Z758" s="134" t="str">
        <f ca="1">IFERROR(IF(Y758=0,0,VLOOKUP(SUBSTITUTE(VLOOKUP(Y758,#REF!,MATCH("strItemName",#REF!,0),FALSE),"SUI_",""),#REF!,2,FALSE)),"ERROR")</f>
        <v>ERROR</v>
      </c>
      <c r="AA758" s="22">
        <f t="shared" ca="1" si="37"/>
        <v>2002001</v>
      </c>
      <c r="AB758" s="134" t="str">
        <f ca="1">IFERROR(IF(AA758=0,0,VLOOKUP(SUBSTITUTE(VLOOKUP(AA758,#REF!,MATCH("strItemName",#REF!,0),FALSE),"SUI_",""),#REF!,2,FALSE)),"ERROR")</f>
        <v>ERROR</v>
      </c>
      <c r="AC758" s="22">
        <f t="shared" ca="1" si="37"/>
        <v>2002001</v>
      </c>
      <c r="AD758" s="134" t="str">
        <f ca="1">IFERROR(IF(AC758=0,0,VLOOKUP(SUBSTITUTE(VLOOKUP(AC758,#REF!,MATCH("strItemName",#REF!,0),FALSE),"SUI_",""),#REF!,2,FALSE)),"ERROR")</f>
        <v>ERROR</v>
      </c>
      <c r="AE758" s="22">
        <f t="shared" ca="1" si="37"/>
        <v>2002001</v>
      </c>
      <c r="AF758" s="134" t="str">
        <f ca="1">IFERROR(IF(AE758=0,0,VLOOKUP(SUBSTITUTE(VLOOKUP(AE758,#REF!,MATCH("strItemName",#REF!,0),FALSE),"SUI_",""),#REF!,2,FALSE)),"ERROR")</f>
        <v>ERROR</v>
      </c>
      <c r="AG758" s="88">
        <v>0</v>
      </c>
      <c r="AH758" s="134">
        <f>IFERROR(IF(AG758=0,0,VLOOKUP(SUBSTITUTE(VLOOKUP(AG758,#REF!,MATCH("strItemName",#REF!,0),FALSE),"SUI_",""),#REF!,2,FALSE)),"ERROR")</f>
        <v>0</v>
      </c>
      <c r="AI758" s="22">
        <f ca="1">IFERROR(IFERROR(VLOOKUP($B758,INDIRECT(VLOOKUP($E758,보상!$S:$AA,2,FALSE)),MATCH(AI$6,INDIRECT(VLOOKUP($E758,보상!$S:$AA,3,FALSE)),0),FALSE),VLOOKUP($B758,INDIRECT(VLOOKUP($E758&amp;"_U",보상!$S:$AA,2,FALSE)),MATCH(AI$6,INDIRECT(VLOOKUP($E758&amp;"_U",보상!$S:$AA,3,FALSE)),0),FALSE)),"ERROR")</f>
        <v>5</v>
      </c>
      <c r="AJ758" s="22">
        <v>0</v>
      </c>
      <c r="AK758" s="22">
        <v>0</v>
      </c>
      <c r="AL758" s="22">
        <v>0</v>
      </c>
      <c r="AM758" s="22" t="b">
        <v>0</v>
      </c>
      <c r="AN758" s="22">
        <v>0</v>
      </c>
      <c r="AO758" s="22">
        <v>0</v>
      </c>
    </row>
    <row r="759" spans="2:41" ht="16.5" customHeight="1" x14ac:dyDescent="0.3">
      <c r="B759" s="154">
        <f t="shared" si="39"/>
        <v>5120202</v>
      </c>
      <c r="C759" s="22">
        <v>5120202</v>
      </c>
      <c r="D759" s="156" t="str">
        <f ca="1">IFERROR(IFERROR(VLOOKUP($B759,INDIRECT(VLOOKUP($E759,보상!$S:$AA,2,FALSE)),MATCH(D$6,INDIRECT(VLOOKUP($E759,보상!$S:$AA,3,FALSE)),0),FALSE),VLOOKUP($B759,INDIRECT(VLOOKUP($E759&amp;"_U",보상!$S:$AA,2,FALSE)),MATCH(D$6,INDIRECT(VLOOKUP($E759&amp;"_U",보상!$S:$AA,3,FALSE)),0),FALSE)),"ERROR")</f>
        <v>필드2_적막한 계곡 하류_우니온_EP.1-2</v>
      </c>
      <c r="E759" s="22" t="s">
        <v>385</v>
      </c>
      <c r="F759" s="22">
        <f>COUNTIF($C$8:$C759,$C759)</f>
        <v>1</v>
      </c>
      <c r="G759" s="22" t="b">
        <v>1</v>
      </c>
      <c r="H759" s="22">
        <v>1220</v>
      </c>
      <c r="I759" s="129" t="str">
        <f>IFERROR(IF(H759=0,0,VLOOKUP(VLOOKUP(H759,#REF!,MATCH("strMailTitleID",#REF!,0),FALSE),#REF!,2,FALSE)),"ERROR")</f>
        <v>ERROR</v>
      </c>
      <c r="J759" s="176">
        <v>0</v>
      </c>
      <c r="K759" s="129">
        <f>IFERROR(IF(J759=0,0,VLOOKUP(VLOOKUP(J759,#REF!,MATCH("strMailTitleID",#REF!,0),FALSE),#REF!,2,FALSE)),"ERROR")</f>
        <v>0</v>
      </c>
      <c r="L759" s="22">
        <f ca="1">IFERROR(IFERROR(VLOOKUP($B759,INDIRECT(VLOOKUP($E759,보상!$S:$AA,2,FALSE)),MATCH(L$6,INDIRECT(VLOOKUP($E759,보상!$S:$AA,3,FALSE)),0),FALSE),VLOOKUP($B759,INDIRECT(VLOOKUP($E759&amp;"_U",보상!$S:$AA,2,FALSE)),MATCH(L$6,INDIRECT(VLOOKUP($E759&amp;"_U",보상!$S:$AA,3,FALSE)),0),FALSE)),"ERROR")</f>
        <v>0</v>
      </c>
      <c r="M759" s="22">
        <v>0</v>
      </c>
      <c r="N759" s="22">
        <v>0</v>
      </c>
      <c r="O759" s="22">
        <v>0</v>
      </c>
      <c r="P759" s="22" t="str">
        <f ca="1">IFERROR(IFERROR(VLOOKUP($B759,INDIRECT(VLOOKUP($E759,보상!$S:$AA,2,FALSE)),MATCH(P$6,INDIRECT(VLOOKUP($E759,보상!$S:$AA,3,FALSE)),0),FALSE),VLOOKUP($B759,INDIRECT(VLOOKUP($E759&amp;"_U",보상!$S:$AA,2,FALSE)),MATCH(P$6,INDIRECT(VLOOKUP($E759&amp;"_U",보상!$S:$AA,3,FALSE)),0),FALSE)),"ERROR")</f>
        <v>None</v>
      </c>
      <c r="Q759" s="22">
        <f ca="1">IFERROR(IFERROR(VLOOKUP($B759,INDIRECT(VLOOKUP($E759,보상!$S:$AA,2,FALSE)),MATCH(Q$6,INDIRECT(VLOOKUP($E759,보상!$S:$AA,3,FALSE)),0),FALSE),VLOOKUP($B759,INDIRECT(VLOOKUP($E759&amp;"_U",보상!$S:$AA,2,FALSE)),MATCH(Q$6,INDIRECT(VLOOKUP($E759&amp;"_U",보상!$S:$AA,3,FALSE)),0),FALSE)),"ERROR")</f>
        <v>0</v>
      </c>
      <c r="R759" s="22" t="b">
        <v>0</v>
      </c>
      <c r="S759" s="22" t="b">
        <v>0</v>
      </c>
      <c r="T759" s="22">
        <f ca="1">IFERROR(IF(W759=0,0,VLOOKUP(W759,보상!$D:$K,6,FALSE)),"-")</f>
        <v>0</v>
      </c>
      <c r="U759" s="22">
        <f ca="1">IFERROR(IF(W759=0,0,VLOOKUP(W759,보상!$D:$K,7,FALSE)),"-")</f>
        <v>0</v>
      </c>
      <c r="V759" s="22">
        <f ca="1">IFERROR(IF(W759=0,0,VLOOKUP(W759,보상!$D:$K,8,FALSE)),"-")</f>
        <v>0</v>
      </c>
      <c r="W759" s="22">
        <f ca="1">IFERROR(IFERROR(VLOOKUP($B759,INDIRECT(VLOOKUP($E759,보상!$S:$AA,2,FALSE)),MATCH(W$6,INDIRECT(VLOOKUP($E759,보상!$S:$AA,3,FALSE)),0),FALSE),VLOOKUP($B759,INDIRECT(VLOOKUP($E759&amp;"_U",보상!$S:$AA,2,FALSE)),MATCH(W$6,INDIRECT(VLOOKUP($E759&amp;"_U",보상!$S:$AA,3,FALSE)),0),FALSE)),"ERROR")</f>
        <v>2012001</v>
      </c>
      <c r="X759" s="134" t="str">
        <f ca="1">IFERROR(IF(W759=0,0,VLOOKUP(SUBSTITUTE(VLOOKUP(W759,#REF!,MATCH("strItemName",#REF!,0),FALSE),"SUI_",""),#REF!,2,FALSE)),"ERROR")</f>
        <v>ERROR</v>
      </c>
      <c r="Y759" s="22">
        <f t="shared" ca="1" si="37"/>
        <v>2012001</v>
      </c>
      <c r="Z759" s="134" t="str">
        <f ca="1">IFERROR(IF(Y759=0,0,VLOOKUP(SUBSTITUTE(VLOOKUP(Y759,#REF!,MATCH("strItemName",#REF!,0),FALSE),"SUI_",""),#REF!,2,FALSE)),"ERROR")</f>
        <v>ERROR</v>
      </c>
      <c r="AA759" s="22">
        <f t="shared" ca="1" si="37"/>
        <v>2012001</v>
      </c>
      <c r="AB759" s="134" t="str">
        <f ca="1">IFERROR(IF(AA759=0,0,VLOOKUP(SUBSTITUTE(VLOOKUP(AA759,#REF!,MATCH("strItemName",#REF!,0),FALSE),"SUI_",""),#REF!,2,FALSE)),"ERROR")</f>
        <v>ERROR</v>
      </c>
      <c r="AC759" s="22">
        <f t="shared" ca="1" si="37"/>
        <v>2012001</v>
      </c>
      <c r="AD759" s="134" t="str">
        <f ca="1">IFERROR(IF(AC759=0,0,VLOOKUP(SUBSTITUTE(VLOOKUP(AC759,#REF!,MATCH("strItemName",#REF!,0),FALSE),"SUI_",""),#REF!,2,FALSE)),"ERROR")</f>
        <v>ERROR</v>
      </c>
      <c r="AE759" s="22">
        <f t="shared" ca="1" si="37"/>
        <v>2012001</v>
      </c>
      <c r="AF759" s="134" t="str">
        <f ca="1">IFERROR(IF(AE759=0,0,VLOOKUP(SUBSTITUTE(VLOOKUP(AE759,#REF!,MATCH("strItemName",#REF!,0),FALSE),"SUI_",""),#REF!,2,FALSE)),"ERROR")</f>
        <v>ERROR</v>
      </c>
      <c r="AG759" s="88">
        <v>0</v>
      </c>
      <c r="AH759" s="134">
        <f>IFERROR(IF(AG759=0,0,VLOOKUP(SUBSTITUTE(VLOOKUP(AG759,#REF!,MATCH("strItemName",#REF!,0),FALSE),"SUI_",""),#REF!,2,FALSE)),"ERROR")</f>
        <v>0</v>
      </c>
      <c r="AI759" s="22">
        <f ca="1">IFERROR(IFERROR(VLOOKUP($B759,INDIRECT(VLOOKUP($E759,보상!$S:$AA,2,FALSE)),MATCH(AI$6,INDIRECT(VLOOKUP($E759,보상!$S:$AA,3,FALSE)),0),FALSE),VLOOKUP($B759,INDIRECT(VLOOKUP($E759&amp;"_U",보상!$S:$AA,2,FALSE)),MATCH(AI$6,INDIRECT(VLOOKUP($E759&amp;"_U",보상!$S:$AA,3,FALSE)),0),FALSE)),"ERROR")</f>
        <v>5</v>
      </c>
      <c r="AJ759" s="22">
        <v>0</v>
      </c>
      <c r="AK759" s="22">
        <v>0</v>
      </c>
      <c r="AL759" s="22">
        <v>0</v>
      </c>
      <c r="AM759" s="22" t="b">
        <v>0</v>
      </c>
      <c r="AN759" s="22">
        <v>0</v>
      </c>
      <c r="AO759" s="22">
        <v>0</v>
      </c>
    </row>
    <row r="760" spans="2:41" ht="16.5" customHeight="1" x14ac:dyDescent="0.3">
      <c r="B760" s="154">
        <f t="shared" si="39"/>
        <v>5120203</v>
      </c>
      <c r="C760" s="22">
        <v>5120203</v>
      </c>
      <c r="D760" s="156" t="str">
        <f ca="1">IFERROR(IFERROR(VLOOKUP($B760,INDIRECT(VLOOKUP($E760,보상!$S:$AA,2,FALSE)),MATCH(D$6,INDIRECT(VLOOKUP($E760,보상!$S:$AA,3,FALSE)),0),FALSE),VLOOKUP($B760,INDIRECT(VLOOKUP($E760&amp;"_U",보상!$S:$AA,2,FALSE)),MATCH(D$6,INDIRECT(VLOOKUP($E760&amp;"_U",보상!$S:$AA,3,FALSE)),0),FALSE)),"ERROR")</f>
        <v>필드2_적막한 계곡 하류_우니온_EP.1-3</v>
      </c>
      <c r="E760" s="22" t="s">
        <v>385</v>
      </c>
      <c r="F760" s="22">
        <f>COUNTIF($C$8:$C760,$C760)</f>
        <v>1</v>
      </c>
      <c r="G760" s="22" t="b">
        <v>1</v>
      </c>
      <c r="H760" s="22">
        <v>1220</v>
      </c>
      <c r="I760" s="129" t="str">
        <f>IFERROR(IF(H760=0,0,VLOOKUP(VLOOKUP(H760,#REF!,MATCH("strMailTitleID",#REF!,0),FALSE),#REF!,2,FALSE)),"ERROR")</f>
        <v>ERROR</v>
      </c>
      <c r="J760" s="176">
        <v>0</v>
      </c>
      <c r="K760" s="129">
        <f>IFERROR(IF(J760=0,0,VLOOKUP(VLOOKUP(J760,#REF!,MATCH("strMailTitleID",#REF!,0),FALSE),#REF!,2,FALSE)),"ERROR")</f>
        <v>0</v>
      </c>
      <c r="L760" s="22">
        <f ca="1">IFERROR(IFERROR(VLOOKUP($B760,INDIRECT(VLOOKUP($E760,보상!$S:$AA,2,FALSE)),MATCH(L$6,INDIRECT(VLOOKUP($E760,보상!$S:$AA,3,FALSE)),0),FALSE),VLOOKUP($B760,INDIRECT(VLOOKUP($E760&amp;"_U",보상!$S:$AA,2,FALSE)),MATCH(L$6,INDIRECT(VLOOKUP($E760&amp;"_U",보상!$S:$AA,3,FALSE)),0),FALSE)),"ERROR")</f>
        <v>0</v>
      </c>
      <c r="M760" s="22">
        <v>0</v>
      </c>
      <c r="N760" s="22">
        <v>0</v>
      </c>
      <c r="O760" s="22">
        <v>0</v>
      </c>
      <c r="P760" s="22" t="str">
        <f ca="1">IFERROR(IFERROR(VLOOKUP($B760,INDIRECT(VLOOKUP($E760,보상!$S:$AA,2,FALSE)),MATCH(P$6,INDIRECT(VLOOKUP($E760,보상!$S:$AA,3,FALSE)),0),FALSE),VLOOKUP($B760,INDIRECT(VLOOKUP($E760&amp;"_U",보상!$S:$AA,2,FALSE)),MATCH(P$6,INDIRECT(VLOOKUP($E760&amp;"_U",보상!$S:$AA,3,FALSE)),0),FALSE)),"ERROR")</f>
        <v>None</v>
      </c>
      <c r="Q760" s="22">
        <f ca="1">IFERROR(IFERROR(VLOOKUP($B760,INDIRECT(VLOOKUP($E760,보상!$S:$AA,2,FALSE)),MATCH(Q$6,INDIRECT(VLOOKUP($E760,보상!$S:$AA,3,FALSE)),0),FALSE),VLOOKUP($B760,INDIRECT(VLOOKUP($E760&amp;"_U",보상!$S:$AA,2,FALSE)),MATCH(Q$6,INDIRECT(VLOOKUP($E760&amp;"_U",보상!$S:$AA,3,FALSE)),0),FALSE)),"ERROR")</f>
        <v>0</v>
      </c>
      <c r="R760" s="22" t="b">
        <v>0</v>
      </c>
      <c r="S760" s="22" t="b">
        <v>0</v>
      </c>
      <c r="T760" s="22">
        <f ca="1">IFERROR(IF(W760=0,0,VLOOKUP(W760,보상!$D:$K,6,FALSE)),"-")</f>
        <v>0</v>
      </c>
      <c r="U760" s="22">
        <f ca="1">IFERROR(IF(W760=0,0,VLOOKUP(W760,보상!$D:$K,7,FALSE)),"-")</f>
        <v>1750</v>
      </c>
      <c r="V760" s="22">
        <f ca="1">IFERROR(IF(W760=0,0,VLOOKUP(W760,보상!$D:$K,8,FALSE)),"-")</f>
        <v>0</v>
      </c>
      <c r="W760" s="22">
        <f ca="1">IFERROR(IFERROR(VLOOKUP($B760,INDIRECT(VLOOKUP($E760,보상!$S:$AA,2,FALSE)),MATCH(W$6,INDIRECT(VLOOKUP($E760,보상!$S:$AA,3,FALSE)),0),FALSE),VLOOKUP($B760,INDIRECT(VLOOKUP($E760&amp;"_U",보상!$S:$AA,2,FALSE)),MATCH(W$6,INDIRECT(VLOOKUP($E760&amp;"_U",보상!$S:$AA,3,FALSE)),0),FALSE)),"ERROR")</f>
        <v>242001</v>
      </c>
      <c r="X760" s="134" t="str">
        <f ca="1">IFERROR(IF(W760=0,0,VLOOKUP(SUBSTITUTE(VLOOKUP(W760,#REF!,MATCH("strItemName",#REF!,0),FALSE),"SUI_",""),#REF!,2,FALSE)),"ERROR")</f>
        <v>ERROR</v>
      </c>
      <c r="Y760" s="22">
        <f t="shared" ca="1" si="37"/>
        <v>242001</v>
      </c>
      <c r="Z760" s="134" t="str">
        <f ca="1">IFERROR(IF(Y760=0,0,VLOOKUP(SUBSTITUTE(VLOOKUP(Y760,#REF!,MATCH("strItemName",#REF!,0),FALSE),"SUI_",""),#REF!,2,FALSE)),"ERROR")</f>
        <v>ERROR</v>
      </c>
      <c r="AA760" s="22">
        <f t="shared" ca="1" si="37"/>
        <v>242001</v>
      </c>
      <c r="AB760" s="134" t="str">
        <f ca="1">IFERROR(IF(AA760=0,0,VLOOKUP(SUBSTITUTE(VLOOKUP(AA760,#REF!,MATCH("strItemName",#REF!,0),FALSE),"SUI_",""),#REF!,2,FALSE)),"ERROR")</f>
        <v>ERROR</v>
      </c>
      <c r="AC760" s="22">
        <f t="shared" ca="1" si="37"/>
        <v>242001</v>
      </c>
      <c r="AD760" s="134" t="str">
        <f ca="1">IFERROR(IF(AC760=0,0,VLOOKUP(SUBSTITUTE(VLOOKUP(AC760,#REF!,MATCH("strItemName",#REF!,0),FALSE),"SUI_",""),#REF!,2,FALSE)),"ERROR")</f>
        <v>ERROR</v>
      </c>
      <c r="AE760" s="22">
        <f t="shared" ca="1" si="37"/>
        <v>242001</v>
      </c>
      <c r="AF760" s="134" t="str">
        <f ca="1">IFERROR(IF(AE760=0,0,VLOOKUP(SUBSTITUTE(VLOOKUP(AE760,#REF!,MATCH("strItemName",#REF!,0),FALSE),"SUI_",""),#REF!,2,FALSE)),"ERROR")</f>
        <v>ERROR</v>
      </c>
      <c r="AG760" s="88">
        <v>0</v>
      </c>
      <c r="AH760" s="134">
        <f>IFERROR(IF(AG760=0,0,VLOOKUP(SUBSTITUTE(VLOOKUP(AG760,#REF!,MATCH("strItemName",#REF!,0),FALSE),"SUI_",""),#REF!,2,FALSE)),"ERROR")</f>
        <v>0</v>
      </c>
      <c r="AI760" s="22">
        <f ca="1">IFERROR(IFERROR(VLOOKUP($B760,INDIRECT(VLOOKUP($E760,보상!$S:$AA,2,FALSE)),MATCH(AI$6,INDIRECT(VLOOKUP($E760,보상!$S:$AA,3,FALSE)),0),FALSE),VLOOKUP($B760,INDIRECT(VLOOKUP($E760&amp;"_U",보상!$S:$AA,2,FALSE)),MATCH(AI$6,INDIRECT(VLOOKUP($E760&amp;"_U",보상!$S:$AA,3,FALSE)),0),FALSE)),"ERROR")</f>
        <v>3</v>
      </c>
      <c r="AJ760" s="22">
        <v>0</v>
      </c>
      <c r="AK760" s="22">
        <v>0</v>
      </c>
      <c r="AL760" s="22">
        <v>0</v>
      </c>
      <c r="AM760" s="22" t="b">
        <v>0</v>
      </c>
      <c r="AN760" s="22">
        <v>0</v>
      </c>
      <c r="AO760" s="22">
        <v>0</v>
      </c>
    </row>
    <row r="761" spans="2:41" ht="16.5" customHeight="1" x14ac:dyDescent="0.3">
      <c r="B761" s="154">
        <f t="shared" si="39"/>
        <v>5120204</v>
      </c>
      <c r="C761" s="22">
        <v>5120204</v>
      </c>
      <c r="D761" s="156" t="str">
        <f ca="1">IFERROR(IFERROR(VLOOKUP($B761,INDIRECT(VLOOKUP($E761,보상!$S:$AA,2,FALSE)),MATCH(D$6,INDIRECT(VLOOKUP($E761,보상!$S:$AA,3,FALSE)),0),FALSE),VLOOKUP($B761,INDIRECT(VLOOKUP($E761&amp;"_U",보상!$S:$AA,2,FALSE)),MATCH(D$6,INDIRECT(VLOOKUP($E761&amp;"_U",보상!$S:$AA,3,FALSE)),0),FALSE)),"ERROR")</f>
        <v>필드2_적막한 계곡 하류_우니온_EP.1-4</v>
      </c>
      <c r="E761" s="22" t="s">
        <v>385</v>
      </c>
      <c r="F761" s="22">
        <f>COUNTIF($C$8:$C761,$C761)</f>
        <v>1</v>
      </c>
      <c r="G761" s="22" t="b">
        <v>1</v>
      </c>
      <c r="H761" s="22">
        <v>1220</v>
      </c>
      <c r="I761" s="129" t="str">
        <f>IFERROR(IF(H761=0,0,VLOOKUP(VLOOKUP(H761,#REF!,MATCH("strMailTitleID",#REF!,0),FALSE),#REF!,2,FALSE)),"ERROR")</f>
        <v>ERROR</v>
      </c>
      <c r="J761" s="176">
        <v>0</v>
      </c>
      <c r="K761" s="129">
        <f>IFERROR(IF(J761=0,0,VLOOKUP(VLOOKUP(J761,#REF!,MATCH("strMailTitleID",#REF!,0),FALSE),#REF!,2,FALSE)),"ERROR")</f>
        <v>0</v>
      </c>
      <c r="L761" s="22">
        <f ca="1">IFERROR(IFERROR(VLOOKUP($B761,INDIRECT(VLOOKUP($E761,보상!$S:$AA,2,FALSE)),MATCH(L$6,INDIRECT(VLOOKUP($E761,보상!$S:$AA,3,FALSE)),0),FALSE),VLOOKUP($B761,INDIRECT(VLOOKUP($E761&amp;"_U",보상!$S:$AA,2,FALSE)),MATCH(L$6,INDIRECT(VLOOKUP($E761&amp;"_U",보상!$S:$AA,3,FALSE)),0),FALSE)),"ERROR")</f>
        <v>0</v>
      </c>
      <c r="M761" s="22">
        <v>0</v>
      </c>
      <c r="N761" s="22">
        <v>0</v>
      </c>
      <c r="O761" s="22">
        <v>0</v>
      </c>
      <c r="P761" s="22" t="str">
        <f ca="1">IFERROR(IFERROR(VLOOKUP($B761,INDIRECT(VLOOKUP($E761,보상!$S:$AA,2,FALSE)),MATCH(P$6,INDIRECT(VLOOKUP($E761,보상!$S:$AA,3,FALSE)),0),FALSE),VLOOKUP($B761,INDIRECT(VLOOKUP($E761&amp;"_U",보상!$S:$AA,2,FALSE)),MATCH(P$6,INDIRECT(VLOOKUP($E761&amp;"_U",보상!$S:$AA,3,FALSE)),0),FALSE)),"ERROR")</f>
        <v>None</v>
      </c>
      <c r="Q761" s="22">
        <f ca="1">IFERROR(IFERROR(VLOOKUP($B761,INDIRECT(VLOOKUP($E761,보상!$S:$AA,2,FALSE)),MATCH(Q$6,INDIRECT(VLOOKUP($E761,보상!$S:$AA,3,FALSE)),0),FALSE),VLOOKUP($B761,INDIRECT(VLOOKUP($E761&amp;"_U",보상!$S:$AA,2,FALSE)),MATCH(Q$6,INDIRECT(VLOOKUP($E761&amp;"_U",보상!$S:$AA,3,FALSE)),0),FALSE)),"ERROR")</f>
        <v>0</v>
      </c>
      <c r="R761" s="22" t="b">
        <v>0</v>
      </c>
      <c r="S761" s="22" t="b">
        <v>0</v>
      </c>
      <c r="T761" s="22">
        <f ca="1">IFERROR(IF(W761=0,0,VLOOKUP(W761,보상!$D:$K,6,FALSE)),"-")</f>
        <v>2500</v>
      </c>
      <c r="U761" s="22">
        <f ca="1">IFERROR(IF(W761=0,0,VLOOKUP(W761,보상!$D:$K,7,FALSE)),"-")</f>
        <v>0</v>
      </c>
      <c r="V761" s="22">
        <f ca="1">IFERROR(IF(W761=0,0,VLOOKUP(W761,보상!$D:$K,8,FALSE)),"-")</f>
        <v>0</v>
      </c>
      <c r="W761" s="22">
        <f ca="1">IFERROR(IFERROR(VLOOKUP($B761,INDIRECT(VLOOKUP($E761,보상!$S:$AA,2,FALSE)),MATCH(W$6,INDIRECT(VLOOKUP($E761,보상!$S:$AA,3,FALSE)),0),FALSE),VLOOKUP($B761,INDIRECT(VLOOKUP($E761&amp;"_U",보상!$S:$AA,2,FALSE)),MATCH(W$6,INDIRECT(VLOOKUP($E761&amp;"_U",보상!$S:$AA,3,FALSE)),0),FALSE)),"ERROR")</f>
        <v>152001</v>
      </c>
      <c r="X761" s="134" t="str">
        <f ca="1">IFERROR(IF(W761=0,0,VLOOKUP(SUBSTITUTE(VLOOKUP(W761,#REF!,MATCH("strItemName",#REF!,0),FALSE),"SUI_",""),#REF!,2,FALSE)),"ERROR")</f>
        <v>ERROR</v>
      </c>
      <c r="Y761" s="22">
        <f t="shared" ca="1" si="37"/>
        <v>152001</v>
      </c>
      <c r="Z761" s="134" t="str">
        <f ca="1">IFERROR(IF(Y761=0,0,VLOOKUP(SUBSTITUTE(VLOOKUP(Y761,#REF!,MATCH("strItemName",#REF!,0),FALSE),"SUI_",""),#REF!,2,FALSE)),"ERROR")</f>
        <v>ERROR</v>
      </c>
      <c r="AA761" s="22">
        <f t="shared" ca="1" si="37"/>
        <v>152001</v>
      </c>
      <c r="AB761" s="134" t="str">
        <f ca="1">IFERROR(IF(AA761=0,0,VLOOKUP(SUBSTITUTE(VLOOKUP(AA761,#REF!,MATCH("strItemName",#REF!,0),FALSE),"SUI_",""),#REF!,2,FALSE)),"ERROR")</f>
        <v>ERROR</v>
      </c>
      <c r="AC761" s="22">
        <f t="shared" ca="1" si="37"/>
        <v>152001</v>
      </c>
      <c r="AD761" s="134" t="str">
        <f ca="1">IFERROR(IF(AC761=0,0,VLOOKUP(SUBSTITUTE(VLOOKUP(AC761,#REF!,MATCH("strItemName",#REF!,0),FALSE),"SUI_",""),#REF!,2,FALSE)),"ERROR")</f>
        <v>ERROR</v>
      </c>
      <c r="AE761" s="22">
        <f t="shared" ca="1" si="37"/>
        <v>152001</v>
      </c>
      <c r="AF761" s="134" t="str">
        <f ca="1">IFERROR(IF(AE761=0,0,VLOOKUP(SUBSTITUTE(VLOOKUP(AE761,#REF!,MATCH("strItemName",#REF!,0),FALSE),"SUI_",""),#REF!,2,FALSE)),"ERROR")</f>
        <v>ERROR</v>
      </c>
      <c r="AG761" s="88">
        <v>0</v>
      </c>
      <c r="AH761" s="134">
        <f>IFERROR(IF(AG761=0,0,VLOOKUP(SUBSTITUTE(VLOOKUP(AG761,#REF!,MATCH("strItemName",#REF!,0),FALSE),"SUI_",""),#REF!,2,FALSE)),"ERROR")</f>
        <v>0</v>
      </c>
      <c r="AI761" s="22">
        <f ca="1">IFERROR(IFERROR(VLOOKUP($B761,INDIRECT(VLOOKUP($E761,보상!$S:$AA,2,FALSE)),MATCH(AI$6,INDIRECT(VLOOKUP($E761,보상!$S:$AA,3,FALSE)),0),FALSE),VLOOKUP($B761,INDIRECT(VLOOKUP($E761&amp;"_U",보상!$S:$AA,2,FALSE)),MATCH(AI$6,INDIRECT(VLOOKUP($E761&amp;"_U",보상!$S:$AA,3,FALSE)),0),FALSE)),"ERROR")</f>
        <v>1</v>
      </c>
      <c r="AJ761" s="22">
        <v>0</v>
      </c>
      <c r="AK761" s="22">
        <v>0</v>
      </c>
      <c r="AL761" s="22">
        <v>0</v>
      </c>
      <c r="AM761" s="22" t="b">
        <v>0</v>
      </c>
      <c r="AN761" s="22">
        <v>0</v>
      </c>
      <c r="AO761" s="22">
        <v>0</v>
      </c>
    </row>
    <row r="762" spans="2:41" ht="16.5" customHeight="1" x14ac:dyDescent="0.3">
      <c r="B762" s="154">
        <f t="shared" si="39"/>
        <v>5120205</v>
      </c>
      <c r="C762" s="22">
        <v>5120205</v>
      </c>
      <c r="D762" s="156" t="str">
        <f ca="1">IFERROR(IFERROR(VLOOKUP($B762,INDIRECT(VLOOKUP($E762,보상!$S:$AA,2,FALSE)),MATCH(D$6,INDIRECT(VLOOKUP($E762,보상!$S:$AA,3,FALSE)),0),FALSE),VLOOKUP($B762,INDIRECT(VLOOKUP($E762&amp;"_U",보상!$S:$AA,2,FALSE)),MATCH(D$6,INDIRECT(VLOOKUP($E762&amp;"_U",보상!$S:$AA,3,FALSE)),0),FALSE)),"ERROR")</f>
        <v>필드2_적막한 계곡 하류_우니온_EP.1-5</v>
      </c>
      <c r="E762" s="22" t="s">
        <v>385</v>
      </c>
      <c r="F762" s="22">
        <f>COUNTIF($C$8:$C762,$C762)</f>
        <v>1</v>
      </c>
      <c r="G762" s="22" t="b">
        <v>1</v>
      </c>
      <c r="H762" s="22">
        <v>1220</v>
      </c>
      <c r="I762" s="129" t="str">
        <f>IFERROR(IF(H762=0,0,VLOOKUP(VLOOKUP(H762,#REF!,MATCH("strMailTitleID",#REF!,0),FALSE),#REF!,2,FALSE)),"ERROR")</f>
        <v>ERROR</v>
      </c>
      <c r="J762" s="176">
        <v>0</v>
      </c>
      <c r="K762" s="129">
        <f>IFERROR(IF(J762=0,0,VLOOKUP(VLOOKUP(J762,#REF!,MATCH("strMailTitleID",#REF!,0),FALSE),#REF!,2,FALSE)),"ERROR")</f>
        <v>0</v>
      </c>
      <c r="L762" s="22">
        <f ca="1">IFERROR(IFERROR(VLOOKUP($B762,INDIRECT(VLOOKUP($E762,보상!$S:$AA,2,FALSE)),MATCH(L$6,INDIRECT(VLOOKUP($E762,보상!$S:$AA,3,FALSE)),0),FALSE),VLOOKUP($B762,INDIRECT(VLOOKUP($E762&amp;"_U",보상!$S:$AA,2,FALSE)),MATCH(L$6,INDIRECT(VLOOKUP($E762&amp;"_U",보상!$S:$AA,3,FALSE)),0),FALSE)),"ERROR")</f>
        <v>0</v>
      </c>
      <c r="M762" s="22">
        <v>0</v>
      </c>
      <c r="N762" s="22">
        <v>0</v>
      </c>
      <c r="O762" s="22">
        <v>0</v>
      </c>
      <c r="P762" s="22" t="str">
        <f ca="1">IFERROR(IFERROR(VLOOKUP($B762,INDIRECT(VLOOKUP($E762,보상!$S:$AA,2,FALSE)),MATCH(P$6,INDIRECT(VLOOKUP($E762,보상!$S:$AA,3,FALSE)),0),FALSE),VLOOKUP($B762,INDIRECT(VLOOKUP($E762&amp;"_U",보상!$S:$AA,2,FALSE)),MATCH(P$6,INDIRECT(VLOOKUP($E762&amp;"_U",보상!$S:$AA,3,FALSE)),0),FALSE)),"ERROR")</f>
        <v>None</v>
      </c>
      <c r="Q762" s="22">
        <f ca="1">IFERROR(IFERROR(VLOOKUP($B762,INDIRECT(VLOOKUP($E762,보상!$S:$AA,2,FALSE)),MATCH(Q$6,INDIRECT(VLOOKUP($E762,보상!$S:$AA,3,FALSE)),0),FALSE),VLOOKUP($B762,INDIRECT(VLOOKUP($E762&amp;"_U",보상!$S:$AA,2,FALSE)),MATCH(Q$6,INDIRECT(VLOOKUP($E762&amp;"_U",보상!$S:$AA,3,FALSE)),0),FALSE)),"ERROR")</f>
        <v>0</v>
      </c>
      <c r="R762" s="22" t="b">
        <v>0</v>
      </c>
      <c r="S762" s="22" t="b">
        <v>0</v>
      </c>
      <c r="T762" s="22">
        <f ca="1">IFERROR(IF(W762=0,0,VLOOKUP(W762,보상!$D:$K,6,FALSE)),"-")</f>
        <v>0</v>
      </c>
      <c r="U762" s="22">
        <f ca="1">IFERROR(IF(W762=0,0,VLOOKUP(W762,보상!$D:$K,7,FALSE)),"-")</f>
        <v>0</v>
      </c>
      <c r="V762" s="22">
        <f ca="1">IFERROR(IF(W762=0,0,VLOOKUP(W762,보상!$D:$K,8,FALSE)),"-")</f>
        <v>0</v>
      </c>
      <c r="W762" s="22">
        <f ca="1">IFERROR(IFERROR(VLOOKUP($B762,INDIRECT(VLOOKUP($E762,보상!$S:$AA,2,FALSE)),MATCH(W$6,INDIRECT(VLOOKUP($E762,보상!$S:$AA,3,FALSE)),0),FALSE),VLOOKUP($B762,INDIRECT(VLOOKUP($E762&amp;"_U",보상!$S:$AA,2,FALSE)),MATCH(W$6,INDIRECT(VLOOKUP($E762&amp;"_U",보상!$S:$AA,3,FALSE)),0),FALSE)),"ERROR")</f>
        <v>4011101</v>
      </c>
      <c r="X762" s="134" t="str">
        <f ca="1">IFERROR(IF(W762=0,0,VLOOKUP(SUBSTITUTE(VLOOKUP(W762,#REF!,MATCH("strItemName",#REF!,0),FALSE),"SUI_",""),#REF!,2,FALSE)),"ERROR")</f>
        <v>ERROR</v>
      </c>
      <c r="Y762" s="22">
        <f t="shared" ca="1" si="37"/>
        <v>4011101</v>
      </c>
      <c r="Z762" s="134" t="str">
        <f ca="1">IFERROR(IF(Y762=0,0,VLOOKUP(SUBSTITUTE(VLOOKUP(Y762,#REF!,MATCH("strItemName",#REF!,0),FALSE),"SUI_",""),#REF!,2,FALSE)),"ERROR")</f>
        <v>ERROR</v>
      </c>
      <c r="AA762" s="22">
        <f t="shared" ca="1" si="37"/>
        <v>4011101</v>
      </c>
      <c r="AB762" s="134" t="str">
        <f ca="1">IFERROR(IF(AA762=0,0,VLOOKUP(SUBSTITUTE(VLOOKUP(AA762,#REF!,MATCH("strItemName",#REF!,0),FALSE),"SUI_",""),#REF!,2,FALSE)),"ERROR")</f>
        <v>ERROR</v>
      </c>
      <c r="AC762" s="22">
        <f t="shared" ca="1" si="37"/>
        <v>4011101</v>
      </c>
      <c r="AD762" s="134" t="str">
        <f ca="1">IFERROR(IF(AC762=0,0,VLOOKUP(SUBSTITUTE(VLOOKUP(AC762,#REF!,MATCH("strItemName",#REF!,0),FALSE),"SUI_",""),#REF!,2,FALSE)),"ERROR")</f>
        <v>ERROR</v>
      </c>
      <c r="AE762" s="22">
        <f t="shared" ca="1" si="37"/>
        <v>4011101</v>
      </c>
      <c r="AF762" s="134" t="str">
        <f ca="1">IFERROR(IF(AE762=0,0,VLOOKUP(SUBSTITUTE(VLOOKUP(AE762,#REF!,MATCH("strItemName",#REF!,0),FALSE),"SUI_",""),#REF!,2,FALSE)),"ERROR")</f>
        <v>ERROR</v>
      </c>
      <c r="AG762" s="88">
        <v>0</v>
      </c>
      <c r="AH762" s="134">
        <f>IFERROR(IF(AG762=0,0,VLOOKUP(SUBSTITUTE(VLOOKUP(AG762,#REF!,MATCH("strItemName",#REF!,0),FALSE),"SUI_",""),#REF!,2,FALSE)),"ERROR")</f>
        <v>0</v>
      </c>
      <c r="AI762" s="22">
        <f ca="1">IFERROR(IFERROR(VLOOKUP($B762,INDIRECT(VLOOKUP($E762,보상!$S:$AA,2,FALSE)),MATCH(AI$6,INDIRECT(VLOOKUP($E762,보상!$S:$AA,3,FALSE)),0),FALSE),VLOOKUP($B762,INDIRECT(VLOOKUP($E762&amp;"_U",보상!$S:$AA,2,FALSE)),MATCH(AI$6,INDIRECT(VLOOKUP($E762&amp;"_U",보상!$S:$AA,3,FALSE)),0),FALSE)),"ERROR")</f>
        <v>1</v>
      </c>
      <c r="AJ762" s="22">
        <v>0</v>
      </c>
      <c r="AK762" s="22">
        <v>0</v>
      </c>
      <c r="AL762" s="22">
        <v>0</v>
      </c>
      <c r="AM762" s="22" t="b">
        <v>0</v>
      </c>
      <c r="AN762" s="22">
        <v>0</v>
      </c>
      <c r="AO762" s="22">
        <v>0</v>
      </c>
    </row>
    <row r="763" spans="2:41" ht="16.5" customHeight="1" x14ac:dyDescent="0.3">
      <c r="B763" s="154">
        <f t="shared" si="39"/>
        <v>5110301</v>
      </c>
      <c r="C763" s="22">
        <v>5110301</v>
      </c>
      <c r="D763" s="156" t="str">
        <f ca="1">IFERROR(IFERROR(VLOOKUP($B763,INDIRECT(VLOOKUP($E763,보상!$S:$AA,2,FALSE)),MATCH(D$6,INDIRECT(VLOOKUP($E763,보상!$S:$AA,3,FALSE)),0),FALSE),VLOOKUP($B763,INDIRECT(VLOOKUP($E763&amp;"_U",보상!$S:$AA,2,FALSE)),MATCH(D$6,INDIRECT(VLOOKUP($E763&amp;"_U",보상!$S:$AA,3,FALSE)),0),FALSE)),"ERROR")</f>
        <v>필드3_메마른 검독수리 둥지_하이란_EP.2-1</v>
      </c>
      <c r="E763" s="22" t="s">
        <v>385</v>
      </c>
      <c r="F763" s="22">
        <f>COUNTIF($C$8:$C763,$C763)</f>
        <v>1</v>
      </c>
      <c r="G763" s="22" t="b">
        <v>1</v>
      </c>
      <c r="H763" s="22">
        <v>1220</v>
      </c>
      <c r="I763" s="129" t="str">
        <f>IFERROR(IF(H763=0,0,VLOOKUP(VLOOKUP(H763,#REF!,MATCH("strMailTitleID",#REF!,0),FALSE),#REF!,2,FALSE)),"ERROR")</f>
        <v>ERROR</v>
      </c>
      <c r="J763" s="176">
        <v>0</v>
      </c>
      <c r="K763" s="129">
        <f>IFERROR(IF(J763=0,0,VLOOKUP(VLOOKUP(J763,#REF!,MATCH("strMailTitleID",#REF!,0),FALSE),#REF!,2,FALSE)),"ERROR")</f>
        <v>0</v>
      </c>
      <c r="L763" s="22">
        <f ca="1">IFERROR(IFERROR(VLOOKUP($B763,INDIRECT(VLOOKUP($E763,보상!$S:$AA,2,FALSE)),MATCH(L$6,INDIRECT(VLOOKUP($E763,보상!$S:$AA,3,FALSE)),0),FALSE),VLOOKUP($B763,INDIRECT(VLOOKUP($E763&amp;"_U",보상!$S:$AA,2,FALSE)),MATCH(L$6,INDIRECT(VLOOKUP($E763&amp;"_U",보상!$S:$AA,3,FALSE)),0),FALSE)),"ERROR")</f>
        <v>0</v>
      </c>
      <c r="M763" s="22">
        <v>0</v>
      </c>
      <c r="N763" s="22">
        <v>0</v>
      </c>
      <c r="O763" s="22">
        <v>0</v>
      </c>
      <c r="P763" s="22" t="str">
        <f ca="1">IFERROR(IFERROR(VLOOKUP($B763,INDIRECT(VLOOKUP($E763,보상!$S:$AA,2,FALSE)),MATCH(P$6,INDIRECT(VLOOKUP($E763,보상!$S:$AA,3,FALSE)),0),FALSE),VLOOKUP($B763,INDIRECT(VLOOKUP($E763&amp;"_U",보상!$S:$AA,2,FALSE)),MATCH(P$6,INDIRECT(VLOOKUP($E763&amp;"_U",보상!$S:$AA,3,FALSE)),0),FALSE)),"ERROR")</f>
        <v>None</v>
      </c>
      <c r="Q763" s="22">
        <f ca="1">IFERROR(IFERROR(VLOOKUP($B763,INDIRECT(VLOOKUP($E763,보상!$S:$AA,2,FALSE)),MATCH(Q$6,INDIRECT(VLOOKUP($E763,보상!$S:$AA,3,FALSE)),0),FALSE),VLOOKUP($B763,INDIRECT(VLOOKUP($E763&amp;"_U",보상!$S:$AA,2,FALSE)),MATCH(Q$6,INDIRECT(VLOOKUP($E763&amp;"_U",보상!$S:$AA,3,FALSE)),0),FALSE)),"ERROR")</f>
        <v>0</v>
      </c>
      <c r="R763" s="22" t="b">
        <v>0</v>
      </c>
      <c r="S763" s="22" t="b">
        <v>0</v>
      </c>
      <c r="T763" s="22">
        <f ca="1">IFERROR(IF(W763=0,0,VLOOKUP(W763,보상!$D:$K,6,FALSE)),"-")</f>
        <v>0</v>
      </c>
      <c r="U763" s="22">
        <f ca="1">IFERROR(IF(W763=0,0,VLOOKUP(W763,보상!$D:$K,7,FALSE)),"-")</f>
        <v>0</v>
      </c>
      <c r="V763" s="22">
        <f ca="1">IFERROR(IF(W763=0,0,VLOOKUP(W763,보상!$D:$K,8,FALSE)),"-")</f>
        <v>0</v>
      </c>
      <c r="W763" s="22">
        <f ca="1">IFERROR(IFERROR(VLOOKUP($B763,INDIRECT(VLOOKUP($E763,보상!$S:$AA,2,FALSE)),MATCH(W$6,INDIRECT(VLOOKUP($E763,보상!$S:$AA,3,FALSE)),0),FALSE),VLOOKUP($B763,INDIRECT(VLOOKUP($E763&amp;"_U",보상!$S:$AA,2,FALSE)),MATCH(W$6,INDIRECT(VLOOKUP($E763&amp;"_U",보상!$S:$AA,3,FALSE)),0),FALSE)),"ERROR")</f>
        <v>2003001</v>
      </c>
      <c r="X763" s="134" t="str">
        <f ca="1">IFERROR(IF(W763=0,0,VLOOKUP(SUBSTITUTE(VLOOKUP(W763,#REF!,MATCH("strItemName",#REF!,0),FALSE),"SUI_",""),#REF!,2,FALSE)),"ERROR")</f>
        <v>ERROR</v>
      </c>
      <c r="Y763" s="22">
        <f t="shared" ca="1" si="37"/>
        <v>2003001</v>
      </c>
      <c r="Z763" s="134" t="str">
        <f ca="1">IFERROR(IF(Y763=0,0,VLOOKUP(SUBSTITUTE(VLOOKUP(Y763,#REF!,MATCH("strItemName",#REF!,0),FALSE),"SUI_",""),#REF!,2,FALSE)),"ERROR")</f>
        <v>ERROR</v>
      </c>
      <c r="AA763" s="22">
        <f t="shared" ca="1" si="37"/>
        <v>2003001</v>
      </c>
      <c r="AB763" s="134" t="str">
        <f ca="1">IFERROR(IF(AA763=0,0,VLOOKUP(SUBSTITUTE(VLOOKUP(AA763,#REF!,MATCH("strItemName",#REF!,0),FALSE),"SUI_",""),#REF!,2,FALSE)),"ERROR")</f>
        <v>ERROR</v>
      </c>
      <c r="AC763" s="22">
        <f t="shared" ca="1" si="37"/>
        <v>2003001</v>
      </c>
      <c r="AD763" s="134" t="str">
        <f ca="1">IFERROR(IF(AC763=0,0,VLOOKUP(SUBSTITUTE(VLOOKUP(AC763,#REF!,MATCH("strItemName",#REF!,0),FALSE),"SUI_",""),#REF!,2,FALSE)),"ERROR")</f>
        <v>ERROR</v>
      </c>
      <c r="AE763" s="22">
        <f t="shared" ca="1" si="37"/>
        <v>2003001</v>
      </c>
      <c r="AF763" s="134" t="str">
        <f ca="1">IFERROR(IF(AE763=0,0,VLOOKUP(SUBSTITUTE(VLOOKUP(AE763,#REF!,MATCH("strItemName",#REF!,0),FALSE),"SUI_",""),#REF!,2,FALSE)),"ERROR")</f>
        <v>ERROR</v>
      </c>
      <c r="AG763" s="88">
        <v>0</v>
      </c>
      <c r="AH763" s="134">
        <f>IFERROR(IF(AG763=0,0,VLOOKUP(SUBSTITUTE(VLOOKUP(AG763,#REF!,MATCH("strItemName",#REF!,0),FALSE),"SUI_",""),#REF!,2,FALSE)),"ERROR")</f>
        <v>0</v>
      </c>
      <c r="AI763" s="22">
        <f ca="1">IFERROR(IFERROR(VLOOKUP($B763,INDIRECT(VLOOKUP($E763,보상!$S:$AA,2,FALSE)),MATCH(AI$6,INDIRECT(VLOOKUP($E763,보상!$S:$AA,3,FALSE)),0),FALSE),VLOOKUP($B763,INDIRECT(VLOOKUP($E763&amp;"_U",보상!$S:$AA,2,FALSE)),MATCH(AI$6,INDIRECT(VLOOKUP($E763&amp;"_U",보상!$S:$AA,3,FALSE)),0),FALSE)),"ERROR")</f>
        <v>10</v>
      </c>
      <c r="AJ763" s="22">
        <v>0</v>
      </c>
      <c r="AK763" s="22">
        <v>0</v>
      </c>
      <c r="AL763" s="22">
        <v>0</v>
      </c>
      <c r="AM763" s="22" t="b">
        <v>0</v>
      </c>
      <c r="AN763" s="22">
        <v>0</v>
      </c>
      <c r="AO763" s="22">
        <v>0</v>
      </c>
    </row>
    <row r="764" spans="2:41" ht="16.5" customHeight="1" x14ac:dyDescent="0.3">
      <c r="B764" s="154">
        <f t="shared" si="39"/>
        <v>5110302</v>
      </c>
      <c r="C764" s="22">
        <v>5110302</v>
      </c>
      <c r="D764" s="156" t="str">
        <f ca="1">IFERROR(IFERROR(VLOOKUP($B764,INDIRECT(VLOOKUP($E764,보상!$S:$AA,2,FALSE)),MATCH(D$6,INDIRECT(VLOOKUP($E764,보상!$S:$AA,3,FALSE)),0),FALSE),VLOOKUP($B764,INDIRECT(VLOOKUP($E764&amp;"_U",보상!$S:$AA,2,FALSE)),MATCH(D$6,INDIRECT(VLOOKUP($E764&amp;"_U",보상!$S:$AA,3,FALSE)),0),FALSE)),"ERROR")</f>
        <v>필드3_메마른 검독수리 둥지_하이란_EP.2-2</v>
      </c>
      <c r="E764" s="22" t="s">
        <v>385</v>
      </c>
      <c r="F764" s="22">
        <f>COUNTIF($C$8:$C764,$C764)</f>
        <v>1</v>
      </c>
      <c r="G764" s="22" t="b">
        <v>1</v>
      </c>
      <c r="H764" s="22">
        <v>1220</v>
      </c>
      <c r="I764" s="129" t="str">
        <f>IFERROR(IF(H764=0,0,VLOOKUP(VLOOKUP(H764,#REF!,MATCH("strMailTitleID",#REF!,0),FALSE),#REF!,2,FALSE)),"ERROR")</f>
        <v>ERROR</v>
      </c>
      <c r="J764" s="176">
        <v>0</v>
      </c>
      <c r="K764" s="129">
        <f>IFERROR(IF(J764=0,0,VLOOKUP(VLOOKUP(J764,#REF!,MATCH("strMailTitleID",#REF!,0),FALSE),#REF!,2,FALSE)),"ERROR")</f>
        <v>0</v>
      </c>
      <c r="L764" s="22">
        <f ca="1">IFERROR(IFERROR(VLOOKUP($B764,INDIRECT(VLOOKUP($E764,보상!$S:$AA,2,FALSE)),MATCH(L$6,INDIRECT(VLOOKUP($E764,보상!$S:$AA,3,FALSE)),0),FALSE),VLOOKUP($B764,INDIRECT(VLOOKUP($E764&amp;"_U",보상!$S:$AA,2,FALSE)),MATCH(L$6,INDIRECT(VLOOKUP($E764&amp;"_U",보상!$S:$AA,3,FALSE)),0),FALSE)),"ERROR")</f>
        <v>0</v>
      </c>
      <c r="M764" s="22">
        <v>0</v>
      </c>
      <c r="N764" s="22">
        <v>0</v>
      </c>
      <c r="O764" s="22">
        <v>0</v>
      </c>
      <c r="P764" s="22" t="str">
        <f ca="1">IFERROR(IFERROR(VLOOKUP($B764,INDIRECT(VLOOKUP($E764,보상!$S:$AA,2,FALSE)),MATCH(P$6,INDIRECT(VLOOKUP($E764,보상!$S:$AA,3,FALSE)),0),FALSE),VLOOKUP($B764,INDIRECT(VLOOKUP($E764&amp;"_U",보상!$S:$AA,2,FALSE)),MATCH(P$6,INDIRECT(VLOOKUP($E764&amp;"_U",보상!$S:$AA,3,FALSE)),0),FALSE)),"ERROR")</f>
        <v>None</v>
      </c>
      <c r="Q764" s="22">
        <f ca="1">IFERROR(IFERROR(VLOOKUP($B764,INDIRECT(VLOOKUP($E764,보상!$S:$AA,2,FALSE)),MATCH(Q$6,INDIRECT(VLOOKUP($E764,보상!$S:$AA,3,FALSE)),0),FALSE),VLOOKUP($B764,INDIRECT(VLOOKUP($E764&amp;"_U",보상!$S:$AA,2,FALSE)),MATCH(Q$6,INDIRECT(VLOOKUP($E764&amp;"_U",보상!$S:$AA,3,FALSE)),0),FALSE)),"ERROR")</f>
        <v>0</v>
      </c>
      <c r="R764" s="22" t="b">
        <v>0</v>
      </c>
      <c r="S764" s="22" t="b">
        <v>0</v>
      </c>
      <c r="T764" s="22">
        <f ca="1">IFERROR(IF(W764=0,0,VLOOKUP(W764,보상!$D:$K,6,FALSE)),"-")</f>
        <v>0</v>
      </c>
      <c r="U764" s="22">
        <f ca="1">IFERROR(IF(W764=0,0,VLOOKUP(W764,보상!$D:$K,7,FALSE)),"-")</f>
        <v>0</v>
      </c>
      <c r="V764" s="22">
        <f ca="1">IFERROR(IF(W764=0,0,VLOOKUP(W764,보상!$D:$K,8,FALSE)),"-")</f>
        <v>0</v>
      </c>
      <c r="W764" s="22">
        <f ca="1">IFERROR(IFERROR(VLOOKUP($B764,INDIRECT(VLOOKUP($E764,보상!$S:$AA,2,FALSE)),MATCH(W$6,INDIRECT(VLOOKUP($E764,보상!$S:$AA,3,FALSE)),0),FALSE),VLOOKUP($B764,INDIRECT(VLOOKUP($E764&amp;"_U",보상!$S:$AA,2,FALSE)),MATCH(W$6,INDIRECT(VLOOKUP($E764&amp;"_U",보상!$S:$AA,3,FALSE)),0),FALSE)),"ERROR")</f>
        <v>2013001</v>
      </c>
      <c r="X764" s="134" t="str">
        <f ca="1">IFERROR(IF(W764=0,0,VLOOKUP(SUBSTITUTE(VLOOKUP(W764,#REF!,MATCH("strItemName",#REF!,0),FALSE),"SUI_",""),#REF!,2,FALSE)),"ERROR")</f>
        <v>ERROR</v>
      </c>
      <c r="Y764" s="22">
        <f t="shared" ca="1" si="37"/>
        <v>2013001</v>
      </c>
      <c r="Z764" s="134" t="str">
        <f ca="1">IFERROR(IF(Y764=0,0,VLOOKUP(SUBSTITUTE(VLOOKUP(Y764,#REF!,MATCH("strItemName",#REF!,0),FALSE),"SUI_",""),#REF!,2,FALSE)),"ERROR")</f>
        <v>ERROR</v>
      </c>
      <c r="AA764" s="22">
        <f t="shared" ca="1" si="37"/>
        <v>2013001</v>
      </c>
      <c r="AB764" s="134" t="str">
        <f ca="1">IFERROR(IF(AA764=0,0,VLOOKUP(SUBSTITUTE(VLOOKUP(AA764,#REF!,MATCH("strItemName",#REF!,0),FALSE),"SUI_",""),#REF!,2,FALSE)),"ERROR")</f>
        <v>ERROR</v>
      </c>
      <c r="AC764" s="22">
        <f t="shared" ca="1" si="37"/>
        <v>2013001</v>
      </c>
      <c r="AD764" s="134" t="str">
        <f ca="1">IFERROR(IF(AC764=0,0,VLOOKUP(SUBSTITUTE(VLOOKUP(AC764,#REF!,MATCH("strItemName",#REF!,0),FALSE),"SUI_",""),#REF!,2,FALSE)),"ERROR")</f>
        <v>ERROR</v>
      </c>
      <c r="AE764" s="22">
        <f t="shared" ca="1" si="37"/>
        <v>2013001</v>
      </c>
      <c r="AF764" s="134" t="str">
        <f ca="1">IFERROR(IF(AE764=0,0,VLOOKUP(SUBSTITUTE(VLOOKUP(AE764,#REF!,MATCH("strItemName",#REF!,0),FALSE),"SUI_",""),#REF!,2,FALSE)),"ERROR")</f>
        <v>ERROR</v>
      </c>
      <c r="AG764" s="88">
        <v>0</v>
      </c>
      <c r="AH764" s="134">
        <f>IFERROR(IF(AG764=0,0,VLOOKUP(SUBSTITUTE(VLOOKUP(AG764,#REF!,MATCH("strItemName",#REF!,0),FALSE),"SUI_",""),#REF!,2,FALSE)),"ERROR")</f>
        <v>0</v>
      </c>
      <c r="AI764" s="22">
        <f ca="1">IFERROR(IFERROR(VLOOKUP($B764,INDIRECT(VLOOKUP($E764,보상!$S:$AA,2,FALSE)),MATCH(AI$6,INDIRECT(VLOOKUP($E764,보상!$S:$AA,3,FALSE)),0),FALSE),VLOOKUP($B764,INDIRECT(VLOOKUP($E764&amp;"_U",보상!$S:$AA,2,FALSE)),MATCH(AI$6,INDIRECT(VLOOKUP($E764&amp;"_U",보상!$S:$AA,3,FALSE)),0),FALSE)),"ERROR")</f>
        <v>10</v>
      </c>
      <c r="AJ764" s="22">
        <v>0</v>
      </c>
      <c r="AK764" s="22">
        <v>0</v>
      </c>
      <c r="AL764" s="22">
        <v>0</v>
      </c>
      <c r="AM764" s="22" t="b">
        <v>0</v>
      </c>
      <c r="AN764" s="22">
        <v>0</v>
      </c>
      <c r="AO764" s="22">
        <v>0</v>
      </c>
    </row>
    <row r="765" spans="2:41" ht="16.5" customHeight="1" x14ac:dyDescent="0.3">
      <c r="B765" s="154">
        <f t="shared" si="39"/>
        <v>5110303</v>
      </c>
      <c r="C765" s="22">
        <v>5110303</v>
      </c>
      <c r="D765" s="156" t="str">
        <f ca="1">IFERROR(IFERROR(VLOOKUP($B765,INDIRECT(VLOOKUP($E765,보상!$S:$AA,2,FALSE)),MATCH(D$6,INDIRECT(VLOOKUP($E765,보상!$S:$AA,3,FALSE)),0),FALSE),VLOOKUP($B765,INDIRECT(VLOOKUP($E765&amp;"_U",보상!$S:$AA,2,FALSE)),MATCH(D$6,INDIRECT(VLOOKUP($E765&amp;"_U",보상!$S:$AA,3,FALSE)),0),FALSE)),"ERROR")</f>
        <v>필드3_메마른 검독수리 둥지_하이란_EP.2-3</v>
      </c>
      <c r="E765" s="22" t="s">
        <v>385</v>
      </c>
      <c r="F765" s="22">
        <f>COUNTIF($C$8:$C765,$C765)</f>
        <v>1</v>
      </c>
      <c r="G765" s="22" t="b">
        <v>1</v>
      </c>
      <c r="H765" s="22">
        <v>1220</v>
      </c>
      <c r="I765" s="129" t="str">
        <f>IFERROR(IF(H765=0,0,VLOOKUP(VLOOKUP(H765,#REF!,MATCH("strMailTitleID",#REF!,0),FALSE),#REF!,2,FALSE)),"ERROR")</f>
        <v>ERROR</v>
      </c>
      <c r="J765" s="176">
        <v>0</v>
      </c>
      <c r="K765" s="129">
        <f>IFERROR(IF(J765=0,0,VLOOKUP(VLOOKUP(J765,#REF!,MATCH("strMailTitleID",#REF!,0),FALSE),#REF!,2,FALSE)),"ERROR")</f>
        <v>0</v>
      </c>
      <c r="L765" s="22">
        <f ca="1">IFERROR(IFERROR(VLOOKUP($B765,INDIRECT(VLOOKUP($E765,보상!$S:$AA,2,FALSE)),MATCH(L$6,INDIRECT(VLOOKUP($E765,보상!$S:$AA,3,FALSE)),0),FALSE),VLOOKUP($B765,INDIRECT(VLOOKUP($E765&amp;"_U",보상!$S:$AA,2,FALSE)),MATCH(L$6,INDIRECT(VLOOKUP($E765&amp;"_U",보상!$S:$AA,3,FALSE)),0),FALSE)),"ERROR")</f>
        <v>0</v>
      </c>
      <c r="M765" s="22">
        <v>0</v>
      </c>
      <c r="N765" s="22">
        <v>0</v>
      </c>
      <c r="O765" s="22">
        <v>0</v>
      </c>
      <c r="P765" s="22" t="str">
        <f ca="1">IFERROR(IFERROR(VLOOKUP($B765,INDIRECT(VLOOKUP($E765,보상!$S:$AA,2,FALSE)),MATCH(P$6,INDIRECT(VLOOKUP($E765,보상!$S:$AA,3,FALSE)),0),FALSE),VLOOKUP($B765,INDIRECT(VLOOKUP($E765&amp;"_U",보상!$S:$AA,2,FALSE)),MATCH(P$6,INDIRECT(VLOOKUP($E765&amp;"_U",보상!$S:$AA,3,FALSE)),0),FALSE)),"ERROR")</f>
        <v>None</v>
      </c>
      <c r="Q765" s="22">
        <f ca="1">IFERROR(IFERROR(VLOOKUP($B765,INDIRECT(VLOOKUP($E765,보상!$S:$AA,2,FALSE)),MATCH(Q$6,INDIRECT(VLOOKUP($E765,보상!$S:$AA,3,FALSE)),0),FALSE),VLOOKUP($B765,INDIRECT(VLOOKUP($E765&amp;"_U",보상!$S:$AA,2,FALSE)),MATCH(Q$6,INDIRECT(VLOOKUP($E765&amp;"_U",보상!$S:$AA,3,FALSE)),0),FALSE)),"ERROR")</f>
        <v>0</v>
      </c>
      <c r="R765" s="22" t="b">
        <v>0</v>
      </c>
      <c r="S765" s="22" t="b">
        <v>0</v>
      </c>
      <c r="T765" s="22">
        <f ca="1">IFERROR(IF(W765=0,0,VLOOKUP(W765,보상!$D:$K,6,FALSE)),"-")</f>
        <v>0</v>
      </c>
      <c r="U765" s="22">
        <f ca="1">IFERROR(IF(W765=0,0,VLOOKUP(W765,보상!$D:$K,7,FALSE)),"-")</f>
        <v>1750</v>
      </c>
      <c r="V765" s="22">
        <f ca="1">IFERROR(IF(W765=0,0,VLOOKUP(W765,보상!$D:$K,8,FALSE)),"-")</f>
        <v>0</v>
      </c>
      <c r="W765" s="22">
        <f ca="1">IFERROR(IFERROR(VLOOKUP($B765,INDIRECT(VLOOKUP($E765,보상!$S:$AA,2,FALSE)),MATCH(W$6,INDIRECT(VLOOKUP($E765,보상!$S:$AA,3,FALSE)),0),FALSE),VLOOKUP($B765,INDIRECT(VLOOKUP($E765&amp;"_U",보상!$S:$AA,2,FALSE)),MATCH(W$6,INDIRECT(VLOOKUP($E765&amp;"_U",보상!$S:$AA,3,FALSE)),0),FALSE)),"ERROR")</f>
        <v>242001</v>
      </c>
      <c r="X765" s="134" t="str">
        <f ca="1">IFERROR(IF(W765=0,0,VLOOKUP(SUBSTITUTE(VLOOKUP(W765,#REF!,MATCH("strItemName",#REF!,0),FALSE),"SUI_",""),#REF!,2,FALSE)),"ERROR")</f>
        <v>ERROR</v>
      </c>
      <c r="Y765" s="22">
        <f t="shared" ca="1" si="37"/>
        <v>242001</v>
      </c>
      <c r="Z765" s="134" t="str">
        <f ca="1">IFERROR(IF(Y765=0,0,VLOOKUP(SUBSTITUTE(VLOOKUP(Y765,#REF!,MATCH("strItemName",#REF!,0),FALSE),"SUI_",""),#REF!,2,FALSE)),"ERROR")</f>
        <v>ERROR</v>
      </c>
      <c r="AA765" s="22">
        <f t="shared" ca="1" si="37"/>
        <v>242001</v>
      </c>
      <c r="AB765" s="134" t="str">
        <f ca="1">IFERROR(IF(AA765=0,0,VLOOKUP(SUBSTITUTE(VLOOKUP(AA765,#REF!,MATCH("strItemName",#REF!,0),FALSE),"SUI_",""),#REF!,2,FALSE)),"ERROR")</f>
        <v>ERROR</v>
      </c>
      <c r="AC765" s="22">
        <f t="shared" ca="1" si="37"/>
        <v>242001</v>
      </c>
      <c r="AD765" s="134" t="str">
        <f ca="1">IFERROR(IF(AC765=0,0,VLOOKUP(SUBSTITUTE(VLOOKUP(AC765,#REF!,MATCH("strItemName",#REF!,0),FALSE),"SUI_",""),#REF!,2,FALSE)),"ERROR")</f>
        <v>ERROR</v>
      </c>
      <c r="AE765" s="22">
        <f t="shared" ca="1" si="37"/>
        <v>242001</v>
      </c>
      <c r="AF765" s="134" t="str">
        <f ca="1">IFERROR(IF(AE765=0,0,VLOOKUP(SUBSTITUTE(VLOOKUP(AE765,#REF!,MATCH("strItemName",#REF!,0),FALSE),"SUI_",""),#REF!,2,FALSE)),"ERROR")</f>
        <v>ERROR</v>
      </c>
      <c r="AG765" s="88">
        <v>0</v>
      </c>
      <c r="AH765" s="134">
        <f>IFERROR(IF(AG765=0,0,VLOOKUP(SUBSTITUTE(VLOOKUP(AG765,#REF!,MATCH("strItemName",#REF!,0),FALSE),"SUI_",""),#REF!,2,FALSE)),"ERROR")</f>
        <v>0</v>
      </c>
      <c r="AI765" s="22">
        <f ca="1">IFERROR(IFERROR(VLOOKUP($B765,INDIRECT(VLOOKUP($E765,보상!$S:$AA,2,FALSE)),MATCH(AI$6,INDIRECT(VLOOKUP($E765,보상!$S:$AA,3,FALSE)),0),FALSE),VLOOKUP($B765,INDIRECT(VLOOKUP($E765&amp;"_U",보상!$S:$AA,2,FALSE)),MATCH(AI$6,INDIRECT(VLOOKUP($E765&amp;"_U",보상!$S:$AA,3,FALSE)),0),FALSE)),"ERROR")</f>
        <v>3</v>
      </c>
      <c r="AJ765" s="22">
        <v>0</v>
      </c>
      <c r="AK765" s="22">
        <v>0</v>
      </c>
      <c r="AL765" s="22">
        <v>0</v>
      </c>
      <c r="AM765" s="22" t="b">
        <v>0</v>
      </c>
      <c r="AN765" s="22">
        <v>0</v>
      </c>
      <c r="AO765" s="22">
        <v>0</v>
      </c>
    </row>
    <row r="766" spans="2:41" ht="16.5" customHeight="1" x14ac:dyDescent="0.3">
      <c r="B766" s="154">
        <f t="shared" si="39"/>
        <v>5110304</v>
      </c>
      <c r="C766" s="22">
        <v>5110304</v>
      </c>
      <c r="D766" s="156" t="str">
        <f ca="1">IFERROR(IFERROR(VLOOKUP($B766,INDIRECT(VLOOKUP($E766,보상!$S:$AA,2,FALSE)),MATCH(D$6,INDIRECT(VLOOKUP($E766,보상!$S:$AA,3,FALSE)),0),FALSE),VLOOKUP($B766,INDIRECT(VLOOKUP($E766&amp;"_U",보상!$S:$AA,2,FALSE)),MATCH(D$6,INDIRECT(VLOOKUP($E766&amp;"_U",보상!$S:$AA,3,FALSE)),0),FALSE)),"ERROR")</f>
        <v>필드3_메마른 검독수리 둥지_하이란_EP.2-4</v>
      </c>
      <c r="E766" s="22" t="s">
        <v>385</v>
      </c>
      <c r="F766" s="22">
        <f>COUNTIF($C$8:$C766,$C766)</f>
        <v>1</v>
      </c>
      <c r="G766" s="22" t="b">
        <v>1</v>
      </c>
      <c r="H766" s="22">
        <v>1220</v>
      </c>
      <c r="I766" s="129" t="str">
        <f>IFERROR(IF(H766=0,0,VLOOKUP(VLOOKUP(H766,#REF!,MATCH("strMailTitleID",#REF!,0),FALSE),#REF!,2,FALSE)),"ERROR")</f>
        <v>ERROR</v>
      </c>
      <c r="J766" s="176">
        <v>0</v>
      </c>
      <c r="K766" s="129">
        <f>IFERROR(IF(J766=0,0,VLOOKUP(VLOOKUP(J766,#REF!,MATCH("strMailTitleID",#REF!,0),FALSE),#REF!,2,FALSE)),"ERROR")</f>
        <v>0</v>
      </c>
      <c r="L766" s="22">
        <f ca="1">IFERROR(IFERROR(VLOOKUP($B766,INDIRECT(VLOOKUP($E766,보상!$S:$AA,2,FALSE)),MATCH(L$6,INDIRECT(VLOOKUP($E766,보상!$S:$AA,3,FALSE)),0),FALSE),VLOOKUP($B766,INDIRECT(VLOOKUP($E766&amp;"_U",보상!$S:$AA,2,FALSE)),MATCH(L$6,INDIRECT(VLOOKUP($E766&amp;"_U",보상!$S:$AA,3,FALSE)),0),FALSE)),"ERROR")</f>
        <v>0</v>
      </c>
      <c r="M766" s="22">
        <v>0</v>
      </c>
      <c r="N766" s="22">
        <v>0</v>
      </c>
      <c r="O766" s="22">
        <v>0</v>
      </c>
      <c r="P766" s="22" t="str">
        <f ca="1">IFERROR(IFERROR(VLOOKUP($B766,INDIRECT(VLOOKUP($E766,보상!$S:$AA,2,FALSE)),MATCH(P$6,INDIRECT(VLOOKUP($E766,보상!$S:$AA,3,FALSE)),0),FALSE),VLOOKUP($B766,INDIRECT(VLOOKUP($E766&amp;"_U",보상!$S:$AA,2,FALSE)),MATCH(P$6,INDIRECT(VLOOKUP($E766&amp;"_U",보상!$S:$AA,3,FALSE)),0),FALSE)),"ERROR")</f>
        <v>None</v>
      </c>
      <c r="Q766" s="22">
        <f ca="1">IFERROR(IFERROR(VLOOKUP($B766,INDIRECT(VLOOKUP($E766,보상!$S:$AA,2,FALSE)),MATCH(Q$6,INDIRECT(VLOOKUP($E766,보상!$S:$AA,3,FALSE)),0),FALSE),VLOOKUP($B766,INDIRECT(VLOOKUP($E766&amp;"_U",보상!$S:$AA,2,FALSE)),MATCH(Q$6,INDIRECT(VLOOKUP($E766&amp;"_U",보상!$S:$AA,3,FALSE)),0),FALSE)),"ERROR")</f>
        <v>0</v>
      </c>
      <c r="R766" s="22" t="b">
        <v>0</v>
      </c>
      <c r="S766" s="22" t="b">
        <v>0</v>
      </c>
      <c r="T766" s="22">
        <f ca="1">IFERROR(IF(W766=0,0,VLOOKUP(W766,보상!$D:$K,6,FALSE)),"-")</f>
        <v>2500</v>
      </c>
      <c r="U766" s="22">
        <f ca="1">IFERROR(IF(W766=0,0,VLOOKUP(W766,보상!$D:$K,7,FALSE)),"-")</f>
        <v>0</v>
      </c>
      <c r="V766" s="22">
        <f ca="1">IFERROR(IF(W766=0,0,VLOOKUP(W766,보상!$D:$K,8,FALSE)),"-")</f>
        <v>0</v>
      </c>
      <c r="W766" s="22">
        <f ca="1">IFERROR(IFERROR(VLOOKUP($B766,INDIRECT(VLOOKUP($E766,보상!$S:$AA,2,FALSE)),MATCH(W$6,INDIRECT(VLOOKUP($E766,보상!$S:$AA,3,FALSE)),0),FALSE),VLOOKUP($B766,INDIRECT(VLOOKUP($E766&amp;"_U",보상!$S:$AA,2,FALSE)),MATCH(W$6,INDIRECT(VLOOKUP($E766&amp;"_U",보상!$S:$AA,3,FALSE)),0),FALSE)),"ERROR")</f>
        <v>152001</v>
      </c>
      <c r="X766" s="134" t="str">
        <f ca="1">IFERROR(IF(W766=0,0,VLOOKUP(SUBSTITUTE(VLOOKUP(W766,#REF!,MATCH("strItemName",#REF!,0),FALSE),"SUI_",""),#REF!,2,FALSE)),"ERROR")</f>
        <v>ERROR</v>
      </c>
      <c r="Y766" s="22">
        <f t="shared" ca="1" si="37"/>
        <v>152001</v>
      </c>
      <c r="Z766" s="134" t="str">
        <f ca="1">IFERROR(IF(Y766=0,0,VLOOKUP(SUBSTITUTE(VLOOKUP(Y766,#REF!,MATCH("strItemName",#REF!,0),FALSE),"SUI_",""),#REF!,2,FALSE)),"ERROR")</f>
        <v>ERROR</v>
      </c>
      <c r="AA766" s="22">
        <f t="shared" ca="1" si="37"/>
        <v>152001</v>
      </c>
      <c r="AB766" s="134" t="str">
        <f ca="1">IFERROR(IF(AA766=0,0,VLOOKUP(SUBSTITUTE(VLOOKUP(AA766,#REF!,MATCH("strItemName",#REF!,0),FALSE),"SUI_",""),#REF!,2,FALSE)),"ERROR")</f>
        <v>ERROR</v>
      </c>
      <c r="AC766" s="22">
        <f t="shared" ca="1" si="37"/>
        <v>152001</v>
      </c>
      <c r="AD766" s="134" t="str">
        <f ca="1">IFERROR(IF(AC766=0,0,VLOOKUP(SUBSTITUTE(VLOOKUP(AC766,#REF!,MATCH("strItemName",#REF!,0),FALSE),"SUI_",""),#REF!,2,FALSE)),"ERROR")</f>
        <v>ERROR</v>
      </c>
      <c r="AE766" s="22">
        <f t="shared" ca="1" si="37"/>
        <v>152001</v>
      </c>
      <c r="AF766" s="134" t="str">
        <f ca="1">IFERROR(IF(AE766=0,0,VLOOKUP(SUBSTITUTE(VLOOKUP(AE766,#REF!,MATCH("strItemName",#REF!,0),FALSE),"SUI_",""),#REF!,2,FALSE)),"ERROR")</f>
        <v>ERROR</v>
      </c>
      <c r="AG766" s="88">
        <v>0</v>
      </c>
      <c r="AH766" s="134">
        <f>IFERROR(IF(AG766=0,0,VLOOKUP(SUBSTITUTE(VLOOKUP(AG766,#REF!,MATCH("strItemName",#REF!,0),FALSE),"SUI_",""),#REF!,2,FALSE)),"ERROR")</f>
        <v>0</v>
      </c>
      <c r="AI766" s="22">
        <f ca="1">IFERROR(IFERROR(VLOOKUP($B766,INDIRECT(VLOOKUP($E766,보상!$S:$AA,2,FALSE)),MATCH(AI$6,INDIRECT(VLOOKUP($E766,보상!$S:$AA,3,FALSE)),0),FALSE),VLOOKUP($B766,INDIRECT(VLOOKUP($E766&amp;"_U",보상!$S:$AA,2,FALSE)),MATCH(AI$6,INDIRECT(VLOOKUP($E766&amp;"_U",보상!$S:$AA,3,FALSE)),0),FALSE)),"ERROR")</f>
        <v>1</v>
      </c>
      <c r="AJ766" s="22">
        <v>0</v>
      </c>
      <c r="AK766" s="22">
        <v>0</v>
      </c>
      <c r="AL766" s="22">
        <v>0</v>
      </c>
      <c r="AM766" s="22" t="b">
        <v>0</v>
      </c>
      <c r="AN766" s="22">
        <v>0</v>
      </c>
      <c r="AO766" s="22">
        <v>0</v>
      </c>
    </row>
    <row r="767" spans="2:41" ht="16.5" customHeight="1" x14ac:dyDescent="0.3">
      <c r="B767" s="154">
        <f t="shared" si="39"/>
        <v>5110305</v>
      </c>
      <c r="C767" s="22">
        <v>5110305</v>
      </c>
      <c r="D767" s="156" t="str">
        <f ca="1">IFERROR(IFERROR(VLOOKUP($B767,INDIRECT(VLOOKUP($E767,보상!$S:$AA,2,FALSE)),MATCH(D$6,INDIRECT(VLOOKUP($E767,보상!$S:$AA,3,FALSE)),0),FALSE),VLOOKUP($B767,INDIRECT(VLOOKUP($E767&amp;"_U",보상!$S:$AA,2,FALSE)),MATCH(D$6,INDIRECT(VLOOKUP($E767&amp;"_U",보상!$S:$AA,3,FALSE)),0),FALSE)),"ERROR")</f>
        <v>필드3_메마른 검독수리 둥지_하이란_EP.2-5</v>
      </c>
      <c r="E767" s="22" t="s">
        <v>385</v>
      </c>
      <c r="F767" s="22">
        <f>COUNTIF($C$8:$C767,$C767)</f>
        <v>1</v>
      </c>
      <c r="G767" s="22" t="b">
        <v>1</v>
      </c>
      <c r="H767" s="22">
        <v>1220</v>
      </c>
      <c r="I767" s="129" t="str">
        <f>IFERROR(IF(H767=0,0,VLOOKUP(VLOOKUP(H767,#REF!,MATCH("strMailTitleID",#REF!,0),FALSE),#REF!,2,FALSE)),"ERROR")</f>
        <v>ERROR</v>
      </c>
      <c r="J767" s="176">
        <v>0</v>
      </c>
      <c r="K767" s="129">
        <f>IFERROR(IF(J767=0,0,VLOOKUP(VLOOKUP(J767,#REF!,MATCH("strMailTitleID",#REF!,0),FALSE),#REF!,2,FALSE)),"ERROR")</f>
        <v>0</v>
      </c>
      <c r="L767" s="22">
        <f ca="1">IFERROR(IFERROR(VLOOKUP($B767,INDIRECT(VLOOKUP($E767,보상!$S:$AA,2,FALSE)),MATCH(L$6,INDIRECT(VLOOKUP($E767,보상!$S:$AA,3,FALSE)),0),FALSE),VLOOKUP($B767,INDIRECT(VLOOKUP($E767&amp;"_U",보상!$S:$AA,2,FALSE)),MATCH(L$6,INDIRECT(VLOOKUP($E767&amp;"_U",보상!$S:$AA,3,FALSE)),0),FALSE)),"ERROR")</f>
        <v>0</v>
      </c>
      <c r="M767" s="22">
        <v>0</v>
      </c>
      <c r="N767" s="22">
        <v>0</v>
      </c>
      <c r="O767" s="22">
        <v>0</v>
      </c>
      <c r="P767" s="22" t="str">
        <f ca="1">IFERROR(IFERROR(VLOOKUP($B767,INDIRECT(VLOOKUP($E767,보상!$S:$AA,2,FALSE)),MATCH(P$6,INDIRECT(VLOOKUP($E767,보상!$S:$AA,3,FALSE)),0),FALSE),VLOOKUP($B767,INDIRECT(VLOOKUP($E767&amp;"_U",보상!$S:$AA,2,FALSE)),MATCH(P$6,INDIRECT(VLOOKUP($E767&amp;"_U",보상!$S:$AA,3,FALSE)),0),FALSE)),"ERROR")</f>
        <v>None</v>
      </c>
      <c r="Q767" s="22">
        <f ca="1">IFERROR(IFERROR(VLOOKUP($B767,INDIRECT(VLOOKUP($E767,보상!$S:$AA,2,FALSE)),MATCH(Q$6,INDIRECT(VLOOKUP($E767,보상!$S:$AA,3,FALSE)),0),FALSE),VLOOKUP($B767,INDIRECT(VLOOKUP($E767&amp;"_U",보상!$S:$AA,2,FALSE)),MATCH(Q$6,INDIRECT(VLOOKUP($E767&amp;"_U",보상!$S:$AA,3,FALSE)),0),FALSE)),"ERROR")</f>
        <v>0</v>
      </c>
      <c r="R767" s="22" t="b">
        <v>0</v>
      </c>
      <c r="S767" s="22" t="b">
        <v>0</v>
      </c>
      <c r="T767" s="22">
        <f ca="1">IFERROR(IF(W767=0,0,VLOOKUP(W767,보상!$D:$K,6,FALSE)),"-")</f>
        <v>0</v>
      </c>
      <c r="U767" s="22">
        <f ca="1">IFERROR(IF(W767=0,0,VLOOKUP(W767,보상!$D:$K,7,FALSE)),"-")</f>
        <v>1750</v>
      </c>
      <c r="V767" s="22">
        <f ca="1">IFERROR(IF(W767=0,0,VLOOKUP(W767,보상!$D:$K,8,FALSE)),"-")</f>
        <v>0</v>
      </c>
      <c r="W767" s="22">
        <f ca="1">IFERROR(IFERROR(VLOOKUP($B767,INDIRECT(VLOOKUP($E767,보상!$S:$AA,2,FALSE)),MATCH(W$6,INDIRECT(VLOOKUP($E767,보상!$S:$AA,3,FALSE)),0),FALSE),VLOOKUP($B767,INDIRECT(VLOOKUP($E767&amp;"_U",보상!$S:$AA,2,FALSE)),MATCH(W$6,INDIRECT(VLOOKUP($E767&amp;"_U",보상!$S:$AA,3,FALSE)),0),FALSE)),"ERROR")</f>
        <v>242001</v>
      </c>
      <c r="X767" s="134" t="str">
        <f ca="1">IFERROR(IF(W767=0,0,VLOOKUP(SUBSTITUTE(VLOOKUP(W767,#REF!,MATCH("strItemName",#REF!,0),FALSE),"SUI_",""),#REF!,2,FALSE)),"ERROR")</f>
        <v>ERROR</v>
      </c>
      <c r="Y767" s="22">
        <f t="shared" ca="1" si="37"/>
        <v>242001</v>
      </c>
      <c r="Z767" s="134" t="str">
        <f ca="1">IFERROR(IF(Y767=0,0,VLOOKUP(SUBSTITUTE(VLOOKUP(Y767,#REF!,MATCH("strItemName",#REF!,0),FALSE),"SUI_",""),#REF!,2,FALSE)),"ERROR")</f>
        <v>ERROR</v>
      </c>
      <c r="AA767" s="22">
        <f t="shared" ca="1" si="37"/>
        <v>242001</v>
      </c>
      <c r="AB767" s="134" t="str">
        <f ca="1">IFERROR(IF(AA767=0,0,VLOOKUP(SUBSTITUTE(VLOOKUP(AA767,#REF!,MATCH("strItemName",#REF!,0),FALSE),"SUI_",""),#REF!,2,FALSE)),"ERROR")</f>
        <v>ERROR</v>
      </c>
      <c r="AC767" s="22">
        <f t="shared" ca="1" si="37"/>
        <v>242001</v>
      </c>
      <c r="AD767" s="134" t="str">
        <f ca="1">IFERROR(IF(AC767=0,0,VLOOKUP(SUBSTITUTE(VLOOKUP(AC767,#REF!,MATCH("strItemName",#REF!,0),FALSE),"SUI_",""),#REF!,2,FALSE)),"ERROR")</f>
        <v>ERROR</v>
      </c>
      <c r="AE767" s="22">
        <f t="shared" ca="1" si="37"/>
        <v>242001</v>
      </c>
      <c r="AF767" s="134" t="str">
        <f ca="1">IFERROR(IF(AE767=0,0,VLOOKUP(SUBSTITUTE(VLOOKUP(AE767,#REF!,MATCH("strItemName",#REF!,0),FALSE),"SUI_",""),#REF!,2,FALSE)),"ERROR")</f>
        <v>ERROR</v>
      </c>
      <c r="AG767" s="88">
        <v>0</v>
      </c>
      <c r="AH767" s="134">
        <f>IFERROR(IF(AG767=0,0,VLOOKUP(SUBSTITUTE(VLOOKUP(AG767,#REF!,MATCH("strItemName",#REF!,0),FALSE),"SUI_",""),#REF!,2,FALSE)),"ERROR")</f>
        <v>0</v>
      </c>
      <c r="AI767" s="22">
        <f ca="1">IFERROR(IFERROR(VLOOKUP($B767,INDIRECT(VLOOKUP($E767,보상!$S:$AA,2,FALSE)),MATCH(AI$6,INDIRECT(VLOOKUP($E767,보상!$S:$AA,3,FALSE)),0),FALSE),VLOOKUP($B767,INDIRECT(VLOOKUP($E767&amp;"_U",보상!$S:$AA,2,FALSE)),MATCH(AI$6,INDIRECT(VLOOKUP($E767&amp;"_U",보상!$S:$AA,3,FALSE)),0),FALSE)),"ERROR")</f>
        <v>3</v>
      </c>
      <c r="AJ767" s="22">
        <v>0</v>
      </c>
      <c r="AK767" s="22">
        <v>0</v>
      </c>
      <c r="AL767" s="22">
        <v>0</v>
      </c>
      <c r="AM767" s="22" t="b">
        <v>0</v>
      </c>
      <c r="AN767" s="22">
        <v>0</v>
      </c>
      <c r="AO767" s="22">
        <v>0</v>
      </c>
    </row>
    <row r="768" spans="2:41" ht="16.5" customHeight="1" x14ac:dyDescent="0.3">
      <c r="B768" s="154">
        <f t="shared" si="39"/>
        <v>5110306</v>
      </c>
      <c r="C768" s="22">
        <v>5110306</v>
      </c>
      <c r="D768" s="156" t="str">
        <f ca="1">IFERROR(IFERROR(VLOOKUP($B768,INDIRECT(VLOOKUP($E768,보상!$S:$AA,2,FALSE)),MATCH(D$6,INDIRECT(VLOOKUP($E768,보상!$S:$AA,3,FALSE)),0),FALSE),VLOOKUP($B768,INDIRECT(VLOOKUP($E768&amp;"_U",보상!$S:$AA,2,FALSE)),MATCH(D$6,INDIRECT(VLOOKUP($E768&amp;"_U",보상!$S:$AA,3,FALSE)),0),FALSE)),"ERROR")</f>
        <v>필드3_메마른 검독수리 둥지_하이란_EP.2-6</v>
      </c>
      <c r="E768" s="22" t="s">
        <v>385</v>
      </c>
      <c r="F768" s="22">
        <f>COUNTIF($C$8:$C768,$C768)</f>
        <v>1</v>
      </c>
      <c r="G768" s="22" t="b">
        <v>1</v>
      </c>
      <c r="H768" s="22">
        <v>1220</v>
      </c>
      <c r="I768" s="129" t="str">
        <f>IFERROR(IF(H768=0,0,VLOOKUP(VLOOKUP(H768,#REF!,MATCH("strMailTitleID",#REF!,0),FALSE),#REF!,2,FALSE)),"ERROR")</f>
        <v>ERROR</v>
      </c>
      <c r="J768" s="176">
        <v>0</v>
      </c>
      <c r="K768" s="129">
        <f>IFERROR(IF(J768=0,0,VLOOKUP(VLOOKUP(J768,#REF!,MATCH("strMailTitleID",#REF!,0),FALSE),#REF!,2,FALSE)),"ERROR")</f>
        <v>0</v>
      </c>
      <c r="L768" s="22">
        <f ca="1">IFERROR(IFERROR(VLOOKUP($B768,INDIRECT(VLOOKUP($E768,보상!$S:$AA,2,FALSE)),MATCH(L$6,INDIRECT(VLOOKUP($E768,보상!$S:$AA,3,FALSE)),0),FALSE),VLOOKUP($B768,INDIRECT(VLOOKUP($E768&amp;"_U",보상!$S:$AA,2,FALSE)),MATCH(L$6,INDIRECT(VLOOKUP($E768&amp;"_U",보상!$S:$AA,3,FALSE)),0),FALSE)),"ERROR")</f>
        <v>0</v>
      </c>
      <c r="M768" s="22">
        <v>0</v>
      </c>
      <c r="N768" s="22">
        <v>0</v>
      </c>
      <c r="O768" s="22">
        <v>0</v>
      </c>
      <c r="P768" s="22" t="str">
        <f ca="1">IFERROR(IFERROR(VLOOKUP($B768,INDIRECT(VLOOKUP($E768,보상!$S:$AA,2,FALSE)),MATCH(P$6,INDIRECT(VLOOKUP($E768,보상!$S:$AA,3,FALSE)),0),FALSE),VLOOKUP($B768,INDIRECT(VLOOKUP($E768&amp;"_U",보상!$S:$AA,2,FALSE)),MATCH(P$6,INDIRECT(VLOOKUP($E768&amp;"_U",보상!$S:$AA,3,FALSE)),0),FALSE)),"ERROR")</f>
        <v>None</v>
      </c>
      <c r="Q768" s="22">
        <f ca="1">IFERROR(IFERROR(VLOOKUP($B768,INDIRECT(VLOOKUP($E768,보상!$S:$AA,2,FALSE)),MATCH(Q$6,INDIRECT(VLOOKUP($E768,보상!$S:$AA,3,FALSE)),0),FALSE),VLOOKUP($B768,INDIRECT(VLOOKUP($E768&amp;"_U",보상!$S:$AA,2,FALSE)),MATCH(Q$6,INDIRECT(VLOOKUP($E768&amp;"_U",보상!$S:$AA,3,FALSE)),0),FALSE)),"ERROR")</f>
        <v>0</v>
      </c>
      <c r="R768" s="22" t="b">
        <v>0</v>
      </c>
      <c r="S768" s="22" t="b">
        <v>0</v>
      </c>
      <c r="T768" s="22">
        <f ca="1">IFERROR(IF(W768=0,0,VLOOKUP(W768,보상!$D:$K,6,FALSE)),"-")</f>
        <v>0</v>
      </c>
      <c r="U768" s="22">
        <f ca="1">IFERROR(IF(W768=0,0,VLOOKUP(W768,보상!$D:$K,7,FALSE)),"-")</f>
        <v>0</v>
      </c>
      <c r="V768" s="22">
        <f ca="1">IFERROR(IF(W768=0,0,VLOOKUP(W768,보상!$D:$K,8,FALSE)),"-")</f>
        <v>0</v>
      </c>
      <c r="W768" s="22">
        <f ca="1">IFERROR(IFERROR(VLOOKUP($B768,INDIRECT(VLOOKUP($E768,보상!$S:$AA,2,FALSE)),MATCH(W$6,INDIRECT(VLOOKUP($E768,보상!$S:$AA,3,FALSE)),0),FALSE),VLOOKUP($B768,INDIRECT(VLOOKUP($E768&amp;"_U",보상!$S:$AA,2,FALSE)),MATCH(W$6,INDIRECT(VLOOKUP($E768&amp;"_U",보상!$S:$AA,3,FALSE)),0),FALSE)),"ERROR")</f>
        <v>4011011</v>
      </c>
      <c r="X768" s="134" t="str">
        <f ca="1">IFERROR(IF(W768=0,0,VLOOKUP(SUBSTITUTE(VLOOKUP(W768,#REF!,MATCH("strItemName",#REF!,0),FALSE),"SUI_",""),#REF!,2,FALSE)),"ERROR")</f>
        <v>ERROR</v>
      </c>
      <c r="Y768" s="22">
        <f t="shared" ca="1" si="37"/>
        <v>4011011</v>
      </c>
      <c r="Z768" s="134" t="str">
        <f ca="1">IFERROR(IF(Y768=0,0,VLOOKUP(SUBSTITUTE(VLOOKUP(Y768,#REF!,MATCH("strItemName",#REF!,0),FALSE),"SUI_",""),#REF!,2,FALSE)),"ERROR")</f>
        <v>ERROR</v>
      </c>
      <c r="AA768" s="22">
        <f t="shared" ca="1" si="37"/>
        <v>4011011</v>
      </c>
      <c r="AB768" s="134" t="str">
        <f ca="1">IFERROR(IF(AA768=0,0,VLOOKUP(SUBSTITUTE(VLOOKUP(AA768,#REF!,MATCH("strItemName",#REF!,0),FALSE),"SUI_",""),#REF!,2,FALSE)),"ERROR")</f>
        <v>ERROR</v>
      </c>
      <c r="AC768" s="22">
        <f t="shared" ca="1" si="37"/>
        <v>4011011</v>
      </c>
      <c r="AD768" s="134" t="str">
        <f ca="1">IFERROR(IF(AC768=0,0,VLOOKUP(SUBSTITUTE(VLOOKUP(AC768,#REF!,MATCH("strItemName",#REF!,0),FALSE),"SUI_",""),#REF!,2,FALSE)),"ERROR")</f>
        <v>ERROR</v>
      </c>
      <c r="AE768" s="22">
        <f t="shared" ca="1" si="37"/>
        <v>4011011</v>
      </c>
      <c r="AF768" s="134" t="str">
        <f ca="1">IFERROR(IF(AE768=0,0,VLOOKUP(SUBSTITUTE(VLOOKUP(AE768,#REF!,MATCH("strItemName",#REF!,0),FALSE),"SUI_",""),#REF!,2,FALSE)),"ERROR")</f>
        <v>ERROR</v>
      </c>
      <c r="AG768" s="88">
        <v>0</v>
      </c>
      <c r="AH768" s="134">
        <f>IFERROR(IF(AG768=0,0,VLOOKUP(SUBSTITUTE(VLOOKUP(AG768,#REF!,MATCH("strItemName",#REF!,0),FALSE),"SUI_",""),#REF!,2,FALSE)),"ERROR")</f>
        <v>0</v>
      </c>
      <c r="AI768" s="22">
        <f ca="1">IFERROR(IFERROR(VLOOKUP($B768,INDIRECT(VLOOKUP($E768,보상!$S:$AA,2,FALSE)),MATCH(AI$6,INDIRECT(VLOOKUP($E768,보상!$S:$AA,3,FALSE)),0),FALSE),VLOOKUP($B768,INDIRECT(VLOOKUP($E768&amp;"_U",보상!$S:$AA,2,FALSE)),MATCH(AI$6,INDIRECT(VLOOKUP($E768&amp;"_U",보상!$S:$AA,3,FALSE)),0),FALSE)),"ERROR")</f>
        <v>1</v>
      </c>
      <c r="AJ768" s="22">
        <v>0</v>
      </c>
      <c r="AK768" s="22">
        <v>0</v>
      </c>
      <c r="AL768" s="22">
        <v>0</v>
      </c>
      <c r="AM768" s="22" t="b">
        <v>0</v>
      </c>
      <c r="AN768" s="22">
        <v>0</v>
      </c>
      <c r="AO768" s="22">
        <v>0</v>
      </c>
    </row>
    <row r="769" spans="2:41" ht="16.5" customHeight="1" x14ac:dyDescent="0.3">
      <c r="B769" s="154">
        <f t="shared" si="39"/>
        <v>5110307</v>
      </c>
      <c r="C769" s="22">
        <v>5110307</v>
      </c>
      <c r="D769" s="156" t="str">
        <f ca="1">IFERROR(IFERROR(VLOOKUP($B769,INDIRECT(VLOOKUP($E769,보상!$S:$AA,2,FALSE)),MATCH(D$6,INDIRECT(VLOOKUP($E769,보상!$S:$AA,3,FALSE)),0),FALSE),VLOOKUP($B769,INDIRECT(VLOOKUP($E769&amp;"_U",보상!$S:$AA,2,FALSE)),MATCH(D$6,INDIRECT(VLOOKUP($E769&amp;"_U",보상!$S:$AA,3,FALSE)),0),FALSE)),"ERROR")</f>
        <v>필드3_메마른 검독수리 둥지_하이란_EP.2-7</v>
      </c>
      <c r="E769" s="22" t="s">
        <v>385</v>
      </c>
      <c r="F769" s="22">
        <f>COUNTIF($C$8:$C769,$C769)</f>
        <v>1</v>
      </c>
      <c r="G769" s="22" t="b">
        <v>1</v>
      </c>
      <c r="H769" s="22">
        <v>1220</v>
      </c>
      <c r="I769" s="129" t="str">
        <f>IFERROR(IF(H769=0,0,VLOOKUP(VLOOKUP(H769,#REF!,MATCH("strMailTitleID",#REF!,0),FALSE),#REF!,2,FALSE)),"ERROR")</f>
        <v>ERROR</v>
      </c>
      <c r="J769" s="176">
        <v>0</v>
      </c>
      <c r="K769" s="129">
        <f>IFERROR(IF(J769=0,0,VLOOKUP(VLOOKUP(J769,#REF!,MATCH("strMailTitleID",#REF!,0),FALSE),#REF!,2,FALSE)),"ERROR")</f>
        <v>0</v>
      </c>
      <c r="L769" s="22">
        <f ca="1">IFERROR(IFERROR(VLOOKUP($B769,INDIRECT(VLOOKUP($E769,보상!$S:$AA,2,FALSE)),MATCH(L$6,INDIRECT(VLOOKUP($E769,보상!$S:$AA,3,FALSE)),0),FALSE),VLOOKUP($B769,INDIRECT(VLOOKUP($E769&amp;"_U",보상!$S:$AA,2,FALSE)),MATCH(L$6,INDIRECT(VLOOKUP($E769&amp;"_U",보상!$S:$AA,3,FALSE)),0),FALSE)),"ERROR")</f>
        <v>0</v>
      </c>
      <c r="M769" s="22">
        <v>0</v>
      </c>
      <c r="N769" s="22">
        <v>0</v>
      </c>
      <c r="O769" s="22">
        <v>0</v>
      </c>
      <c r="P769" s="22" t="str">
        <f ca="1">IFERROR(IFERROR(VLOOKUP($B769,INDIRECT(VLOOKUP($E769,보상!$S:$AA,2,FALSE)),MATCH(P$6,INDIRECT(VLOOKUP($E769,보상!$S:$AA,3,FALSE)),0),FALSE),VLOOKUP($B769,INDIRECT(VLOOKUP($E769&amp;"_U",보상!$S:$AA,2,FALSE)),MATCH(P$6,INDIRECT(VLOOKUP($E769&amp;"_U",보상!$S:$AA,3,FALSE)),0),FALSE)),"ERROR")</f>
        <v>None</v>
      </c>
      <c r="Q769" s="22">
        <f ca="1">IFERROR(IFERROR(VLOOKUP($B769,INDIRECT(VLOOKUP($E769,보상!$S:$AA,2,FALSE)),MATCH(Q$6,INDIRECT(VLOOKUP($E769,보상!$S:$AA,3,FALSE)),0),FALSE),VLOOKUP($B769,INDIRECT(VLOOKUP($E769&amp;"_U",보상!$S:$AA,2,FALSE)),MATCH(Q$6,INDIRECT(VLOOKUP($E769&amp;"_U",보상!$S:$AA,3,FALSE)),0),FALSE)),"ERROR")</f>
        <v>0</v>
      </c>
      <c r="R769" s="22" t="b">
        <v>0</v>
      </c>
      <c r="S769" s="22" t="b">
        <v>0</v>
      </c>
      <c r="T769" s="22">
        <f ca="1">IFERROR(IF(W769=0,0,VLOOKUP(W769,보상!$D:$K,6,FALSE)),"-")</f>
        <v>0</v>
      </c>
      <c r="U769" s="22">
        <f ca="1">IFERROR(IF(W769=0,0,VLOOKUP(W769,보상!$D:$K,7,FALSE)),"-")</f>
        <v>0</v>
      </c>
      <c r="V769" s="22">
        <f ca="1">IFERROR(IF(W769=0,0,VLOOKUP(W769,보상!$D:$K,8,FALSE)),"-")</f>
        <v>0</v>
      </c>
      <c r="W769" s="22">
        <f ca="1">IFERROR(IFERROR(VLOOKUP($B769,INDIRECT(VLOOKUP($E769,보상!$S:$AA,2,FALSE)),MATCH(W$6,INDIRECT(VLOOKUP($E769,보상!$S:$AA,3,FALSE)),0),FALSE),VLOOKUP($B769,INDIRECT(VLOOKUP($E769&amp;"_U",보상!$S:$AA,2,FALSE)),MATCH(W$6,INDIRECT(VLOOKUP($E769&amp;"_U",보상!$S:$AA,3,FALSE)),0),FALSE)),"ERROR")</f>
        <v>4011103</v>
      </c>
      <c r="X769" s="134" t="str">
        <f ca="1">IFERROR(IF(W769=0,0,VLOOKUP(SUBSTITUTE(VLOOKUP(W769,#REF!,MATCH("strItemName",#REF!,0),FALSE),"SUI_",""),#REF!,2,FALSE)),"ERROR")</f>
        <v>ERROR</v>
      </c>
      <c r="Y769" s="22">
        <f t="shared" ca="1" si="37"/>
        <v>4011103</v>
      </c>
      <c r="Z769" s="134" t="str">
        <f ca="1">IFERROR(IF(Y769=0,0,VLOOKUP(SUBSTITUTE(VLOOKUP(Y769,#REF!,MATCH("strItemName",#REF!,0),FALSE),"SUI_",""),#REF!,2,FALSE)),"ERROR")</f>
        <v>ERROR</v>
      </c>
      <c r="AA769" s="22">
        <f t="shared" ca="1" si="37"/>
        <v>4011103</v>
      </c>
      <c r="AB769" s="134" t="str">
        <f ca="1">IFERROR(IF(AA769=0,0,VLOOKUP(SUBSTITUTE(VLOOKUP(AA769,#REF!,MATCH("strItemName",#REF!,0),FALSE),"SUI_",""),#REF!,2,FALSE)),"ERROR")</f>
        <v>ERROR</v>
      </c>
      <c r="AC769" s="22">
        <f t="shared" ca="1" si="37"/>
        <v>4011103</v>
      </c>
      <c r="AD769" s="134" t="str">
        <f ca="1">IFERROR(IF(AC769=0,0,VLOOKUP(SUBSTITUTE(VLOOKUP(AC769,#REF!,MATCH("strItemName",#REF!,0),FALSE),"SUI_",""),#REF!,2,FALSE)),"ERROR")</f>
        <v>ERROR</v>
      </c>
      <c r="AE769" s="22">
        <f t="shared" ca="1" si="37"/>
        <v>4011103</v>
      </c>
      <c r="AF769" s="134" t="str">
        <f ca="1">IFERROR(IF(AE769=0,0,VLOOKUP(SUBSTITUTE(VLOOKUP(AE769,#REF!,MATCH("strItemName",#REF!,0),FALSE),"SUI_",""),#REF!,2,FALSE)),"ERROR")</f>
        <v>ERROR</v>
      </c>
      <c r="AG769" s="88">
        <v>0</v>
      </c>
      <c r="AH769" s="134">
        <f>IFERROR(IF(AG769=0,0,VLOOKUP(SUBSTITUTE(VLOOKUP(AG769,#REF!,MATCH("strItemName",#REF!,0),FALSE),"SUI_",""),#REF!,2,FALSE)),"ERROR")</f>
        <v>0</v>
      </c>
      <c r="AI769" s="22">
        <f ca="1">IFERROR(IFERROR(VLOOKUP($B769,INDIRECT(VLOOKUP($E769,보상!$S:$AA,2,FALSE)),MATCH(AI$6,INDIRECT(VLOOKUP($E769,보상!$S:$AA,3,FALSE)),0),FALSE),VLOOKUP($B769,INDIRECT(VLOOKUP($E769&amp;"_U",보상!$S:$AA,2,FALSE)),MATCH(AI$6,INDIRECT(VLOOKUP($E769&amp;"_U",보상!$S:$AA,3,FALSE)),0),FALSE)),"ERROR")</f>
        <v>1</v>
      </c>
      <c r="AJ769" s="22">
        <v>0</v>
      </c>
      <c r="AK769" s="22">
        <v>0</v>
      </c>
      <c r="AL769" s="22">
        <v>0</v>
      </c>
      <c r="AM769" s="22" t="b">
        <v>0</v>
      </c>
      <c r="AN769" s="22">
        <v>0</v>
      </c>
      <c r="AO769" s="22">
        <v>0</v>
      </c>
    </row>
    <row r="770" spans="2:41" ht="16.5" customHeight="1" x14ac:dyDescent="0.3">
      <c r="B770" s="154">
        <f t="shared" si="39"/>
        <v>5120301</v>
      </c>
      <c r="C770" s="22">
        <v>5120301</v>
      </c>
      <c r="D770" s="156" t="str">
        <f ca="1">IFERROR(IFERROR(VLOOKUP($B770,INDIRECT(VLOOKUP($E770,보상!$S:$AA,2,FALSE)),MATCH(D$6,INDIRECT(VLOOKUP($E770,보상!$S:$AA,3,FALSE)),0),FALSE),VLOOKUP($B770,INDIRECT(VLOOKUP($E770&amp;"_U",보상!$S:$AA,2,FALSE)),MATCH(D$6,INDIRECT(VLOOKUP($E770&amp;"_U",보상!$S:$AA,3,FALSE)),0),FALSE)),"ERROR")</f>
        <v>필드3_메마른 검독수리 둥지_우니온_EP.2-1</v>
      </c>
      <c r="E770" s="22" t="s">
        <v>385</v>
      </c>
      <c r="F770" s="22">
        <f>COUNTIF($C$8:$C770,$C770)</f>
        <v>1</v>
      </c>
      <c r="G770" s="22" t="b">
        <v>1</v>
      </c>
      <c r="H770" s="22">
        <v>1220</v>
      </c>
      <c r="I770" s="129" t="str">
        <f>IFERROR(IF(H770=0,0,VLOOKUP(VLOOKUP(H770,#REF!,MATCH("strMailTitleID",#REF!,0),FALSE),#REF!,2,FALSE)),"ERROR")</f>
        <v>ERROR</v>
      </c>
      <c r="J770" s="176">
        <v>0</v>
      </c>
      <c r="K770" s="129">
        <f>IFERROR(IF(J770=0,0,VLOOKUP(VLOOKUP(J770,#REF!,MATCH("strMailTitleID",#REF!,0),FALSE),#REF!,2,FALSE)),"ERROR")</f>
        <v>0</v>
      </c>
      <c r="L770" s="22">
        <f ca="1">IFERROR(IFERROR(VLOOKUP($B770,INDIRECT(VLOOKUP($E770,보상!$S:$AA,2,FALSE)),MATCH(L$6,INDIRECT(VLOOKUP($E770,보상!$S:$AA,3,FALSE)),0),FALSE),VLOOKUP($B770,INDIRECT(VLOOKUP($E770&amp;"_U",보상!$S:$AA,2,FALSE)),MATCH(L$6,INDIRECT(VLOOKUP($E770&amp;"_U",보상!$S:$AA,3,FALSE)),0),FALSE)),"ERROR")</f>
        <v>0</v>
      </c>
      <c r="M770" s="22">
        <v>0</v>
      </c>
      <c r="N770" s="22">
        <v>0</v>
      </c>
      <c r="O770" s="22">
        <v>0</v>
      </c>
      <c r="P770" s="22" t="str">
        <f ca="1">IFERROR(IFERROR(VLOOKUP($B770,INDIRECT(VLOOKUP($E770,보상!$S:$AA,2,FALSE)),MATCH(P$6,INDIRECT(VLOOKUP($E770,보상!$S:$AA,3,FALSE)),0),FALSE),VLOOKUP($B770,INDIRECT(VLOOKUP($E770&amp;"_U",보상!$S:$AA,2,FALSE)),MATCH(P$6,INDIRECT(VLOOKUP($E770&amp;"_U",보상!$S:$AA,3,FALSE)),0),FALSE)),"ERROR")</f>
        <v>None</v>
      </c>
      <c r="Q770" s="22">
        <f ca="1">IFERROR(IFERROR(VLOOKUP($B770,INDIRECT(VLOOKUP($E770,보상!$S:$AA,2,FALSE)),MATCH(Q$6,INDIRECT(VLOOKUP($E770,보상!$S:$AA,3,FALSE)),0),FALSE),VLOOKUP($B770,INDIRECT(VLOOKUP($E770&amp;"_U",보상!$S:$AA,2,FALSE)),MATCH(Q$6,INDIRECT(VLOOKUP($E770&amp;"_U",보상!$S:$AA,3,FALSE)),0),FALSE)),"ERROR")</f>
        <v>0</v>
      </c>
      <c r="R770" s="22" t="b">
        <v>0</v>
      </c>
      <c r="S770" s="22" t="b">
        <v>0</v>
      </c>
      <c r="T770" s="22">
        <f ca="1">IFERROR(IF(W770=0,0,VLOOKUP(W770,보상!$D:$K,6,FALSE)),"-")</f>
        <v>0</v>
      </c>
      <c r="U770" s="22">
        <f ca="1">IFERROR(IF(W770=0,0,VLOOKUP(W770,보상!$D:$K,7,FALSE)),"-")</f>
        <v>0</v>
      </c>
      <c r="V770" s="22">
        <f ca="1">IFERROR(IF(W770=0,0,VLOOKUP(W770,보상!$D:$K,8,FALSE)),"-")</f>
        <v>0</v>
      </c>
      <c r="W770" s="22">
        <f ca="1">IFERROR(IFERROR(VLOOKUP($B770,INDIRECT(VLOOKUP($E770,보상!$S:$AA,2,FALSE)),MATCH(W$6,INDIRECT(VLOOKUP($E770,보상!$S:$AA,3,FALSE)),0),FALSE),VLOOKUP($B770,INDIRECT(VLOOKUP($E770&amp;"_U",보상!$S:$AA,2,FALSE)),MATCH(W$6,INDIRECT(VLOOKUP($E770&amp;"_U",보상!$S:$AA,3,FALSE)),0),FALSE)),"ERROR")</f>
        <v>2003001</v>
      </c>
      <c r="X770" s="134" t="str">
        <f ca="1">IFERROR(IF(W770=0,0,VLOOKUP(SUBSTITUTE(VLOOKUP(W770,#REF!,MATCH("strItemName",#REF!,0),FALSE),"SUI_",""),#REF!,2,FALSE)),"ERROR")</f>
        <v>ERROR</v>
      </c>
      <c r="Y770" s="22">
        <f t="shared" ca="1" si="37"/>
        <v>2003001</v>
      </c>
      <c r="Z770" s="134" t="str">
        <f ca="1">IFERROR(IF(Y770=0,0,VLOOKUP(SUBSTITUTE(VLOOKUP(Y770,#REF!,MATCH("strItemName",#REF!,0),FALSE),"SUI_",""),#REF!,2,FALSE)),"ERROR")</f>
        <v>ERROR</v>
      </c>
      <c r="AA770" s="22">
        <f t="shared" ca="1" si="37"/>
        <v>2003001</v>
      </c>
      <c r="AB770" s="134" t="str">
        <f ca="1">IFERROR(IF(AA770=0,0,VLOOKUP(SUBSTITUTE(VLOOKUP(AA770,#REF!,MATCH("strItemName",#REF!,0),FALSE),"SUI_",""),#REF!,2,FALSE)),"ERROR")</f>
        <v>ERROR</v>
      </c>
      <c r="AC770" s="22">
        <f t="shared" ca="1" si="37"/>
        <v>2003001</v>
      </c>
      <c r="AD770" s="134" t="str">
        <f ca="1">IFERROR(IF(AC770=0,0,VLOOKUP(SUBSTITUTE(VLOOKUP(AC770,#REF!,MATCH("strItemName",#REF!,0),FALSE),"SUI_",""),#REF!,2,FALSE)),"ERROR")</f>
        <v>ERROR</v>
      </c>
      <c r="AE770" s="22">
        <f t="shared" ca="1" si="37"/>
        <v>2003001</v>
      </c>
      <c r="AF770" s="134" t="str">
        <f ca="1">IFERROR(IF(AE770=0,0,VLOOKUP(SUBSTITUTE(VLOOKUP(AE770,#REF!,MATCH("strItemName",#REF!,0),FALSE),"SUI_",""),#REF!,2,FALSE)),"ERROR")</f>
        <v>ERROR</v>
      </c>
      <c r="AG770" s="88">
        <v>0</v>
      </c>
      <c r="AH770" s="134">
        <f>IFERROR(IF(AG770=0,0,VLOOKUP(SUBSTITUTE(VLOOKUP(AG770,#REF!,MATCH("strItemName",#REF!,0),FALSE),"SUI_",""),#REF!,2,FALSE)),"ERROR")</f>
        <v>0</v>
      </c>
      <c r="AI770" s="22">
        <f ca="1">IFERROR(IFERROR(VLOOKUP($B770,INDIRECT(VLOOKUP($E770,보상!$S:$AA,2,FALSE)),MATCH(AI$6,INDIRECT(VLOOKUP($E770,보상!$S:$AA,3,FALSE)),0),FALSE),VLOOKUP($B770,INDIRECT(VLOOKUP($E770&amp;"_U",보상!$S:$AA,2,FALSE)),MATCH(AI$6,INDIRECT(VLOOKUP($E770&amp;"_U",보상!$S:$AA,3,FALSE)),0),FALSE)),"ERROR")</f>
        <v>10</v>
      </c>
      <c r="AJ770" s="22">
        <v>0</v>
      </c>
      <c r="AK770" s="22">
        <v>0</v>
      </c>
      <c r="AL770" s="22">
        <v>0</v>
      </c>
      <c r="AM770" s="22" t="b">
        <v>0</v>
      </c>
      <c r="AN770" s="22">
        <v>0</v>
      </c>
      <c r="AO770" s="22">
        <v>0</v>
      </c>
    </row>
    <row r="771" spans="2:41" ht="16.5" customHeight="1" x14ac:dyDescent="0.3">
      <c r="B771" s="154">
        <f t="shared" si="39"/>
        <v>5120302</v>
      </c>
      <c r="C771" s="22">
        <v>5120302</v>
      </c>
      <c r="D771" s="156" t="str">
        <f ca="1">IFERROR(IFERROR(VLOOKUP($B771,INDIRECT(VLOOKUP($E771,보상!$S:$AA,2,FALSE)),MATCH(D$6,INDIRECT(VLOOKUP($E771,보상!$S:$AA,3,FALSE)),0),FALSE),VLOOKUP($B771,INDIRECT(VLOOKUP($E771&amp;"_U",보상!$S:$AA,2,FALSE)),MATCH(D$6,INDIRECT(VLOOKUP($E771&amp;"_U",보상!$S:$AA,3,FALSE)),0),FALSE)),"ERROR")</f>
        <v>필드3_메마른 검독수리 둥지_우니온_EP.2-2</v>
      </c>
      <c r="E771" s="22" t="s">
        <v>385</v>
      </c>
      <c r="F771" s="22">
        <f>COUNTIF($C$8:$C771,$C771)</f>
        <v>1</v>
      </c>
      <c r="G771" s="22" t="b">
        <v>1</v>
      </c>
      <c r="H771" s="22">
        <v>1220</v>
      </c>
      <c r="I771" s="129" t="str">
        <f>IFERROR(IF(H771=0,0,VLOOKUP(VLOOKUP(H771,#REF!,MATCH("strMailTitleID",#REF!,0),FALSE),#REF!,2,FALSE)),"ERROR")</f>
        <v>ERROR</v>
      </c>
      <c r="J771" s="176">
        <v>0</v>
      </c>
      <c r="K771" s="129">
        <f>IFERROR(IF(J771=0,0,VLOOKUP(VLOOKUP(J771,#REF!,MATCH("strMailTitleID",#REF!,0),FALSE),#REF!,2,FALSE)),"ERROR")</f>
        <v>0</v>
      </c>
      <c r="L771" s="22">
        <f ca="1">IFERROR(IFERROR(VLOOKUP($B771,INDIRECT(VLOOKUP($E771,보상!$S:$AA,2,FALSE)),MATCH(L$6,INDIRECT(VLOOKUP($E771,보상!$S:$AA,3,FALSE)),0),FALSE),VLOOKUP($B771,INDIRECT(VLOOKUP($E771&amp;"_U",보상!$S:$AA,2,FALSE)),MATCH(L$6,INDIRECT(VLOOKUP($E771&amp;"_U",보상!$S:$AA,3,FALSE)),0),FALSE)),"ERROR")</f>
        <v>0</v>
      </c>
      <c r="M771" s="22">
        <v>0</v>
      </c>
      <c r="N771" s="22">
        <v>0</v>
      </c>
      <c r="O771" s="22">
        <v>0</v>
      </c>
      <c r="P771" s="22" t="str">
        <f ca="1">IFERROR(IFERROR(VLOOKUP($B771,INDIRECT(VLOOKUP($E771,보상!$S:$AA,2,FALSE)),MATCH(P$6,INDIRECT(VLOOKUP($E771,보상!$S:$AA,3,FALSE)),0),FALSE),VLOOKUP($B771,INDIRECT(VLOOKUP($E771&amp;"_U",보상!$S:$AA,2,FALSE)),MATCH(P$6,INDIRECT(VLOOKUP($E771&amp;"_U",보상!$S:$AA,3,FALSE)),0),FALSE)),"ERROR")</f>
        <v>None</v>
      </c>
      <c r="Q771" s="22">
        <f ca="1">IFERROR(IFERROR(VLOOKUP($B771,INDIRECT(VLOOKUP($E771,보상!$S:$AA,2,FALSE)),MATCH(Q$6,INDIRECT(VLOOKUP($E771,보상!$S:$AA,3,FALSE)),0),FALSE),VLOOKUP($B771,INDIRECT(VLOOKUP($E771&amp;"_U",보상!$S:$AA,2,FALSE)),MATCH(Q$6,INDIRECT(VLOOKUP($E771&amp;"_U",보상!$S:$AA,3,FALSE)),0),FALSE)),"ERROR")</f>
        <v>0</v>
      </c>
      <c r="R771" s="22" t="b">
        <v>0</v>
      </c>
      <c r="S771" s="22" t="b">
        <v>0</v>
      </c>
      <c r="T771" s="22">
        <f ca="1">IFERROR(IF(W771=0,0,VLOOKUP(W771,보상!$D:$K,6,FALSE)),"-")</f>
        <v>0</v>
      </c>
      <c r="U771" s="22">
        <f ca="1">IFERROR(IF(W771=0,0,VLOOKUP(W771,보상!$D:$K,7,FALSE)),"-")</f>
        <v>0</v>
      </c>
      <c r="V771" s="22">
        <f ca="1">IFERROR(IF(W771=0,0,VLOOKUP(W771,보상!$D:$K,8,FALSE)),"-")</f>
        <v>0</v>
      </c>
      <c r="W771" s="22">
        <f ca="1">IFERROR(IFERROR(VLOOKUP($B771,INDIRECT(VLOOKUP($E771,보상!$S:$AA,2,FALSE)),MATCH(W$6,INDIRECT(VLOOKUP($E771,보상!$S:$AA,3,FALSE)),0),FALSE),VLOOKUP($B771,INDIRECT(VLOOKUP($E771&amp;"_U",보상!$S:$AA,2,FALSE)),MATCH(W$6,INDIRECT(VLOOKUP($E771&amp;"_U",보상!$S:$AA,3,FALSE)),0),FALSE)),"ERROR")</f>
        <v>2013001</v>
      </c>
      <c r="X771" s="134" t="str">
        <f ca="1">IFERROR(IF(W771=0,0,VLOOKUP(SUBSTITUTE(VLOOKUP(W771,#REF!,MATCH("strItemName",#REF!,0),FALSE),"SUI_",""),#REF!,2,FALSE)),"ERROR")</f>
        <v>ERROR</v>
      </c>
      <c r="Y771" s="22">
        <f t="shared" ca="1" si="37"/>
        <v>2013001</v>
      </c>
      <c r="Z771" s="134" t="str">
        <f ca="1">IFERROR(IF(Y771=0,0,VLOOKUP(SUBSTITUTE(VLOOKUP(Y771,#REF!,MATCH("strItemName",#REF!,0),FALSE),"SUI_",""),#REF!,2,FALSE)),"ERROR")</f>
        <v>ERROR</v>
      </c>
      <c r="AA771" s="22">
        <f t="shared" ca="1" si="37"/>
        <v>2013001</v>
      </c>
      <c r="AB771" s="134" t="str">
        <f ca="1">IFERROR(IF(AA771=0,0,VLOOKUP(SUBSTITUTE(VLOOKUP(AA771,#REF!,MATCH("strItemName",#REF!,0),FALSE),"SUI_",""),#REF!,2,FALSE)),"ERROR")</f>
        <v>ERROR</v>
      </c>
      <c r="AC771" s="22">
        <f t="shared" ca="1" si="37"/>
        <v>2013001</v>
      </c>
      <c r="AD771" s="134" t="str">
        <f ca="1">IFERROR(IF(AC771=0,0,VLOOKUP(SUBSTITUTE(VLOOKUP(AC771,#REF!,MATCH("strItemName",#REF!,0),FALSE),"SUI_",""),#REF!,2,FALSE)),"ERROR")</f>
        <v>ERROR</v>
      </c>
      <c r="AE771" s="22">
        <f t="shared" ca="1" si="37"/>
        <v>2013001</v>
      </c>
      <c r="AF771" s="134" t="str">
        <f ca="1">IFERROR(IF(AE771=0,0,VLOOKUP(SUBSTITUTE(VLOOKUP(AE771,#REF!,MATCH("strItemName",#REF!,0),FALSE),"SUI_",""),#REF!,2,FALSE)),"ERROR")</f>
        <v>ERROR</v>
      </c>
      <c r="AG771" s="88">
        <v>0</v>
      </c>
      <c r="AH771" s="134">
        <f>IFERROR(IF(AG771=0,0,VLOOKUP(SUBSTITUTE(VLOOKUP(AG771,#REF!,MATCH("strItemName",#REF!,0),FALSE),"SUI_",""),#REF!,2,FALSE)),"ERROR")</f>
        <v>0</v>
      </c>
      <c r="AI771" s="22">
        <f ca="1">IFERROR(IFERROR(VLOOKUP($B771,INDIRECT(VLOOKUP($E771,보상!$S:$AA,2,FALSE)),MATCH(AI$6,INDIRECT(VLOOKUP($E771,보상!$S:$AA,3,FALSE)),0),FALSE),VLOOKUP($B771,INDIRECT(VLOOKUP($E771&amp;"_U",보상!$S:$AA,2,FALSE)),MATCH(AI$6,INDIRECT(VLOOKUP($E771&amp;"_U",보상!$S:$AA,3,FALSE)),0),FALSE)),"ERROR")</f>
        <v>10</v>
      </c>
      <c r="AJ771" s="22">
        <v>0</v>
      </c>
      <c r="AK771" s="22">
        <v>0</v>
      </c>
      <c r="AL771" s="22">
        <v>0</v>
      </c>
      <c r="AM771" s="22" t="b">
        <v>0</v>
      </c>
      <c r="AN771" s="22">
        <v>0</v>
      </c>
      <c r="AO771" s="22">
        <v>0</v>
      </c>
    </row>
    <row r="772" spans="2:41" ht="16.5" customHeight="1" x14ac:dyDescent="0.3">
      <c r="B772" s="154">
        <f t="shared" si="39"/>
        <v>5120303</v>
      </c>
      <c r="C772" s="22">
        <v>5120303</v>
      </c>
      <c r="D772" s="156" t="str">
        <f ca="1">IFERROR(IFERROR(VLOOKUP($B772,INDIRECT(VLOOKUP($E772,보상!$S:$AA,2,FALSE)),MATCH(D$6,INDIRECT(VLOOKUP($E772,보상!$S:$AA,3,FALSE)),0),FALSE),VLOOKUP($B772,INDIRECT(VLOOKUP($E772&amp;"_U",보상!$S:$AA,2,FALSE)),MATCH(D$6,INDIRECT(VLOOKUP($E772&amp;"_U",보상!$S:$AA,3,FALSE)),0),FALSE)),"ERROR")</f>
        <v>필드3_메마른 검독수리 둥지_우니온_EP.2-3</v>
      </c>
      <c r="E772" s="22" t="s">
        <v>385</v>
      </c>
      <c r="F772" s="22">
        <f>COUNTIF($C$8:$C772,$C772)</f>
        <v>1</v>
      </c>
      <c r="G772" s="22" t="b">
        <v>1</v>
      </c>
      <c r="H772" s="22">
        <v>1220</v>
      </c>
      <c r="I772" s="129" t="str">
        <f>IFERROR(IF(H772=0,0,VLOOKUP(VLOOKUP(H772,#REF!,MATCH("strMailTitleID",#REF!,0),FALSE),#REF!,2,FALSE)),"ERROR")</f>
        <v>ERROR</v>
      </c>
      <c r="J772" s="176">
        <v>0</v>
      </c>
      <c r="K772" s="129">
        <f>IFERROR(IF(J772=0,0,VLOOKUP(VLOOKUP(J772,#REF!,MATCH("strMailTitleID",#REF!,0),FALSE),#REF!,2,FALSE)),"ERROR")</f>
        <v>0</v>
      </c>
      <c r="L772" s="22">
        <f ca="1">IFERROR(IFERROR(VLOOKUP($B772,INDIRECT(VLOOKUP($E772,보상!$S:$AA,2,FALSE)),MATCH(L$6,INDIRECT(VLOOKUP($E772,보상!$S:$AA,3,FALSE)),0),FALSE),VLOOKUP($B772,INDIRECT(VLOOKUP($E772&amp;"_U",보상!$S:$AA,2,FALSE)),MATCH(L$6,INDIRECT(VLOOKUP($E772&amp;"_U",보상!$S:$AA,3,FALSE)),0),FALSE)),"ERROR")</f>
        <v>0</v>
      </c>
      <c r="M772" s="22">
        <v>0</v>
      </c>
      <c r="N772" s="22">
        <v>0</v>
      </c>
      <c r="O772" s="22">
        <v>0</v>
      </c>
      <c r="P772" s="22" t="str">
        <f ca="1">IFERROR(IFERROR(VLOOKUP($B772,INDIRECT(VLOOKUP($E772,보상!$S:$AA,2,FALSE)),MATCH(P$6,INDIRECT(VLOOKUP($E772,보상!$S:$AA,3,FALSE)),0),FALSE),VLOOKUP($B772,INDIRECT(VLOOKUP($E772&amp;"_U",보상!$S:$AA,2,FALSE)),MATCH(P$6,INDIRECT(VLOOKUP($E772&amp;"_U",보상!$S:$AA,3,FALSE)),0),FALSE)),"ERROR")</f>
        <v>None</v>
      </c>
      <c r="Q772" s="22">
        <f ca="1">IFERROR(IFERROR(VLOOKUP($B772,INDIRECT(VLOOKUP($E772,보상!$S:$AA,2,FALSE)),MATCH(Q$6,INDIRECT(VLOOKUP($E772,보상!$S:$AA,3,FALSE)),0),FALSE),VLOOKUP($B772,INDIRECT(VLOOKUP($E772&amp;"_U",보상!$S:$AA,2,FALSE)),MATCH(Q$6,INDIRECT(VLOOKUP($E772&amp;"_U",보상!$S:$AA,3,FALSE)),0),FALSE)),"ERROR")</f>
        <v>0</v>
      </c>
      <c r="R772" s="22" t="b">
        <v>0</v>
      </c>
      <c r="S772" s="22" t="b">
        <v>0</v>
      </c>
      <c r="T772" s="22">
        <f ca="1">IFERROR(IF(W772=0,0,VLOOKUP(W772,보상!$D:$K,6,FALSE)),"-")</f>
        <v>0</v>
      </c>
      <c r="U772" s="22">
        <f ca="1">IFERROR(IF(W772=0,0,VLOOKUP(W772,보상!$D:$K,7,FALSE)),"-")</f>
        <v>1750</v>
      </c>
      <c r="V772" s="22">
        <f ca="1">IFERROR(IF(W772=0,0,VLOOKUP(W772,보상!$D:$K,8,FALSE)),"-")</f>
        <v>0</v>
      </c>
      <c r="W772" s="22">
        <f ca="1">IFERROR(IFERROR(VLOOKUP($B772,INDIRECT(VLOOKUP($E772,보상!$S:$AA,2,FALSE)),MATCH(W$6,INDIRECT(VLOOKUP($E772,보상!$S:$AA,3,FALSE)),0),FALSE),VLOOKUP($B772,INDIRECT(VLOOKUP($E772&amp;"_U",보상!$S:$AA,2,FALSE)),MATCH(W$6,INDIRECT(VLOOKUP($E772&amp;"_U",보상!$S:$AA,3,FALSE)),0),FALSE)),"ERROR")</f>
        <v>242001</v>
      </c>
      <c r="X772" s="134" t="str">
        <f ca="1">IFERROR(IF(W772=0,0,VLOOKUP(SUBSTITUTE(VLOOKUP(W772,#REF!,MATCH("strItemName",#REF!,0),FALSE),"SUI_",""),#REF!,2,FALSE)),"ERROR")</f>
        <v>ERROR</v>
      </c>
      <c r="Y772" s="22">
        <f t="shared" ca="1" si="37"/>
        <v>242001</v>
      </c>
      <c r="Z772" s="134" t="str">
        <f ca="1">IFERROR(IF(Y772=0,0,VLOOKUP(SUBSTITUTE(VLOOKUP(Y772,#REF!,MATCH("strItemName",#REF!,0),FALSE),"SUI_",""),#REF!,2,FALSE)),"ERROR")</f>
        <v>ERROR</v>
      </c>
      <c r="AA772" s="22">
        <f t="shared" ca="1" si="37"/>
        <v>242001</v>
      </c>
      <c r="AB772" s="134" t="str">
        <f ca="1">IFERROR(IF(AA772=0,0,VLOOKUP(SUBSTITUTE(VLOOKUP(AA772,#REF!,MATCH("strItemName",#REF!,0),FALSE),"SUI_",""),#REF!,2,FALSE)),"ERROR")</f>
        <v>ERROR</v>
      </c>
      <c r="AC772" s="22">
        <f t="shared" ca="1" si="37"/>
        <v>242001</v>
      </c>
      <c r="AD772" s="134" t="str">
        <f ca="1">IFERROR(IF(AC772=0,0,VLOOKUP(SUBSTITUTE(VLOOKUP(AC772,#REF!,MATCH("strItemName",#REF!,0),FALSE),"SUI_",""),#REF!,2,FALSE)),"ERROR")</f>
        <v>ERROR</v>
      </c>
      <c r="AE772" s="22">
        <f t="shared" ca="1" si="37"/>
        <v>242001</v>
      </c>
      <c r="AF772" s="134" t="str">
        <f ca="1">IFERROR(IF(AE772=0,0,VLOOKUP(SUBSTITUTE(VLOOKUP(AE772,#REF!,MATCH("strItemName",#REF!,0),FALSE),"SUI_",""),#REF!,2,FALSE)),"ERROR")</f>
        <v>ERROR</v>
      </c>
      <c r="AG772" s="88">
        <v>0</v>
      </c>
      <c r="AH772" s="134">
        <f>IFERROR(IF(AG772=0,0,VLOOKUP(SUBSTITUTE(VLOOKUP(AG772,#REF!,MATCH("strItemName",#REF!,0),FALSE),"SUI_",""),#REF!,2,FALSE)),"ERROR")</f>
        <v>0</v>
      </c>
      <c r="AI772" s="22">
        <f ca="1">IFERROR(IFERROR(VLOOKUP($B772,INDIRECT(VLOOKUP($E772,보상!$S:$AA,2,FALSE)),MATCH(AI$6,INDIRECT(VLOOKUP($E772,보상!$S:$AA,3,FALSE)),0),FALSE),VLOOKUP($B772,INDIRECT(VLOOKUP($E772&amp;"_U",보상!$S:$AA,2,FALSE)),MATCH(AI$6,INDIRECT(VLOOKUP($E772&amp;"_U",보상!$S:$AA,3,FALSE)),0),FALSE)),"ERROR")</f>
        <v>3</v>
      </c>
      <c r="AJ772" s="22">
        <v>0</v>
      </c>
      <c r="AK772" s="22">
        <v>0</v>
      </c>
      <c r="AL772" s="22">
        <v>0</v>
      </c>
      <c r="AM772" s="22" t="b">
        <v>0</v>
      </c>
      <c r="AN772" s="22">
        <v>0</v>
      </c>
      <c r="AO772" s="22">
        <v>0</v>
      </c>
    </row>
    <row r="773" spans="2:41" ht="16.5" customHeight="1" x14ac:dyDescent="0.3">
      <c r="B773" s="154">
        <f t="shared" si="39"/>
        <v>5120304</v>
      </c>
      <c r="C773" s="22">
        <v>5120304</v>
      </c>
      <c r="D773" s="156" t="str">
        <f ca="1">IFERROR(IFERROR(VLOOKUP($B773,INDIRECT(VLOOKUP($E773,보상!$S:$AA,2,FALSE)),MATCH(D$6,INDIRECT(VLOOKUP($E773,보상!$S:$AA,3,FALSE)),0),FALSE),VLOOKUP($B773,INDIRECT(VLOOKUP($E773&amp;"_U",보상!$S:$AA,2,FALSE)),MATCH(D$6,INDIRECT(VLOOKUP($E773&amp;"_U",보상!$S:$AA,3,FALSE)),0),FALSE)),"ERROR")</f>
        <v>필드3_메마른 검독수리 둥지_우니온_EP.2-4</v>
      </c>
      <c r="E773" s="22" t="s">
        <v>385</v>
      </c>
      <c r="F773" s="22">
        <f>COUNTIF($C$8:$C773,$C773)</f>
        <v>1</v>
      </c>
      <c r="G773" s="22" t="b">
        <v>1</v>
      </c>
      <c r="H773" s="22">
        <v>1220</v>
      </c>
      <c r="I773" s="129" t="str">
        <f>IFERROR(IF(H773=0,0,VLOOKUP(VLOOKUP(H773,#REF!,MATCH("strMailTitleID",#REF!,0),FALSE),#REF!,2,FALSE)),"ERROR")</f>
        <v>ERROR</v>
      </c>
      <c r="J773" s="176">
        <v>0</v>
      </c>
      <c r="K773" s="129">
        <f>IFERROR(IF(J773=0,0,VLOOKUP(VLOOKUP(J773,#REF!,MATCH("strMailTitleID",#REF!,0),FALSE),#REF!,2,FALSE)),"ERROR")</f>
        <v>0</v>
      </c>
      <c r="L773" s="22">
        <f ca="1">IFERROR(IFERROR(VLOOKUP($B773,INDIRECT(VLOOKUP($E773,보상!$S:$AA,2,FALSE)),MATCH(L$6,INDIRECT(VLOOKUP($E773,보상!$S:$AA,3,FALSE)),0),FALSE),VLOOKUP($B773,INDIRECT(VLOOKUP($E773&amp;"_U",보상!$S:$AA,2,FALSE)),MATCH(L$6,INDIRECT(VLOOKUP($E773&amp;"_U",보상!$S:$AA,3,FALSE)),0),FALSE)),"ERROR")</f>
        <v>0</v>
      </c>
      <c r="M773" s="22">
        <v>0</v>
      </c>
      <c r="N773" s="22">
        <v>0</v>
      </c>
      <c r="O773" s="22">
        <v>0</v>
      </c>
      <c r="P773" s="22" t="str">
        <f ca="1">IFERROR(IFERROR(VLOOKUP($B773,INDIRECT(VLOOKUP($E773,보상!$S:$AA,2,FALSE)),MATCH(P$6,INDIRECT(VLOOKUP($E773,보상!$S:$AA,3,FALSE)),0),FALSE),VLOOKUP($B773,INDIRECT(VLOOKUP($E773&amp;"_U",보상!$S:$AA,2,FALSE)),MATCH(P$6,INDIRECT(VLOOKUP($E773&amp;"_U",보상!$S:$AA,3,FALSE)),0),FALSE)),"ERROR")</f>
        <v>None</v>
      </c>
      <c r="Q773" s="22">
        <f ca="1">IFERROR(IFERROR(VLOOKUP($B773,INDIRECT(VLOOKUP($E773,보상!$S:$AA,2,FALSE)),MATCH(Q$6,INDIRECT(VLOOKUP($E773,보상!$S:$AA,3,FALSE)),0),FALSE),VLOOKUP($B773,INDIRECT(VLOOKUP($E773&amp;"_U",보상!$S:$AA,2,FALSE)),MATCH(Q$6,INDIRECT(VLOOKUP($E773&amp;"_U",보상!$S:$AA,3,FALSE)),0),FALSE)),"ERROR")</f>
        <v>0</v>
      </c>
      <c r="R773" s="22" t="b">
        <v>0</v>
      </c>
      <c r="S773" s="22" t="b">
        <v>0</v>
      </c>
      <c r="T773" s="22">
        <f ca="1">IFERROR(IF(W773=0,0,VLOOKUP(W773,보상!$D:$K,6,FALSE)),"-")</f>
        <v>2500</v>
      </c>
      <c r="U773" s="22">
        <f ca="1">IFERROR(IF(W773=0,0,VLOOKUP(W773,보상!$D:$K,7,FALSE)),"-")</f>
        <v>0</v>
      </c>
      <c r="V773" s="22">
        <f ca="1">IFERROR(IF(W773=0,0,VLOOKUP(W773,보상!$D:$K,8,FALSE)),"-")</f>
        <v>0</v>
      </c>
      <c r="W773" s="22">
        <f ca="1">IFERROR(IFERROR(VLOOKUP($B773,INDIRECT(VLOOKUP($E773,보상!$S:$AA,2,FALSE)),MATCH(W$6,INDIRECT(VLOOKUP($E773,보상!$S:$AA,3,FALSE)),0),FALSE),VLOOKUP($B773,INDIRECT(VLOOKUP($E773&amp;"_U",보상!$S:$AA,2,FALSE)),MATCH(W$6,INDIRECT(VLOOKUP($E773&amp;"_U",보상!$S:$AA,3,FALSE)),0),FALSE)),"ERROR")</f>
        <v>152001</v>
      </c>
      <c r="X773" s="134" t="str">
        <f ca="1">IFERROR(IF(W773=0,0,VLOOKUP(SUBSTITUTE(VLOOKUP(W773,#REF!,MATCH("strItemName",#REF!,0),FALSE),"SUI_",""),#REF!,2,FALSE)),"ERROR")</f>
        <v>ERROR</v>
      </c>
      <c r="Y773" s="22">
        <f t="shared" ca="1" si="37"/>
        <v>152001</v>
      </c>
      <c r="Z773" s="134" t="str">
        <f ca="1">IFERROR(IF(Y773=0,0,VLOOKUP(SUBSTITUTE(VLOOKUP(Y773,#REF!,MATCH("strItemName",#REF!,0),FALSE),"SUI_",""),#REF!,2,FALSE)),"ERROR")</f>
        <v>ERROR</v>
      </c>
      <c r="AA773" s="22">
        <f t="shared" ca="1" si="37"/>
        <v>152001</v>
      </c>
      <c r="AB773" s="134" t="str">
        <f ca="1">IFERROR(IF(AA773=0,0,VLOOKUP(SUBSTITUTE(VLOOKUP(AA773,#REF!,MATCH("strItemName",#REF!,0),FALSE),"SUI_",""),#REF!,2,FALSE)),"ERROR")</f>
        <v>ERROR</v>
      </c>
      <c r="AC773" s="22">
        <f t="shared" ca="1" si="37"/>
        <v>152001</v>
      </c>
      <c r="AD773" s="134" t="str">
        <f ca="1">IFERROR(IF(AC773=0,0,VLOOKUP(SUBSTITUTE(VLOOKUP(AC773,#REF!,MATCH("strItemName",#REF!,0),FALSE),"SUI_",""),#REF!,2,FALSE)),"ERROR")</f>
        <v>ERROR</v>
      </c>
      <c r="AE773" s="22">
        <f t="shared" ca="1" si="37"/>
        <v>152001</v>
      </c>
      <c r="AF773" s="134" t="str">
        <f ca="1">IFERROR(IF(AE773=0,0,VLOOKUP(SUBSTITUTE(VLOOKUP(AE773,#REF!,MATCH("strItemName",#REF!,0),FALSE),"SUI_",""),#REF!,2,FALSE)),"ERROR")</f>
        <v>ERROR</v>
      </c>
      <c r="AG773" s="88">
        <v>0</v>
      </c>
      <c r="AH773" s="134">
        <f>IFERROR(IF(AG773=0,0,VLOOKUP(SUBSTITUTE(VLOOKUP(AG773,#REF!,MATCH("strItemName",#REF!,0),FALSE),"SUI_",""),#REF!,2,FALSE)),"ERROR")</f>
        <v>0</v>
      </c>
      <c r="AI773" s="22">
        <f ca="1">IFERROR(IFERROR(VLOOKUP($B773,INDIRECT(VLOOKUP($E773,보상!$S:$AA,2,FALSE)),MATCH(AI$6,INDIRECT(VLOOKUP($E773,보상!$S:$AA,3,FALSE)),0),FALSE),VLOOKUP($B773,INDIRECT(VLOOKUP($E773&amp;"_U",보상!$S:$AA,2,FALSE)),MATCH(AI$6,INDIRECT(VLOOKUP($E773&amp;"_U",보상!$S:$AA,3,FALSE)),0),FALSE)),"ERROR")</f>
        <v>1</v>
      </c>
      <c r="AJ773" s="22">
        <v>0</v>
      </c>
      <c r="AK773" s="22">
        <v>0</v>
      </c>
      <c r="AL773" s="22">
        <v>0</v>
      </c>
      <c r="AM773" s="22" t="b">
        <v>0</v>
      </c>
      <c r="AN773" s="22">
        <v>0</v>
      </c>
      <c r="AO773" s="22">
        <v>0</v>
      </c>
    </row>
    <row r="774" spans="2:41" ht="16.5" customHeight="1" x14ac:dyDescent="0.3">
      <c r="B774" s="154">
        <f t="shared" si="39"/>
        <v>5120305</v>
      </c>
      <c r="C774" s="22">
        <v>5120305</v>
      </c>
      <c r="D774" s="156" t="str">
        <f ca="1">IFERROR(IFERROR(VLOOKUP($B774,INDIRECT(VLOOKUP($E774,보상!$S:$AA,2,FALSE)),MATCH(D$6,INDIRECT(VLOOKUP($E774,보상!$S:$AA,3,FALSE)),0),FALSE),VLOOKUP($B774,INDIRECT(VLOOKUP($E774&amp;"_U",보상!$S:$AA,2,FALSE)),MATCH(D$6,INDIRECT(VLOOKUP($E774&amp;"_U",보상!$S:$AA,3,FALSE)),0),FALSE)),"ERROR")</f>
        <v>필드3_메마른 검독수리 둥지_우니온_EP.2-5</v>
      </c>
      <c r="E774" s="22" t="s">
        <v>385</v>
      </c>
      <c r="F774" s="22">
        <f>COUNTIF($C$8:$C774,$C774)</f>
        <v>1</v>
      </c>
      <c r="G774" s="22" t="b">
        <v>1</v>
      </c>
      <c r="H774" s="22">
        <v>1220</v>
      </c>
      <c r="I774" s="129" t="str">
        <f>IFERROR(IF(H774=0,0,VLOOKUP(VLOOKUP(H774,#REF!,MATCH("strMailTitleID",#REF!,0),FALSE),#REF!,2,FALSE)),"ERROR")</f>
        <v>ERROR</v>
      </c>
      <c r="J774" s="176">
        <v>0</v>
      </c>
      <c r="K774" s="129">
        <f>IFERROR(IF(J774=0,0,VLOOKUP(VLOOKUP(J774,#REF!,MATCH("strMailTitleID",#REF!,0),FALSE),#REF!,2,FALSE)),"ERROR")</f>
        <v>0</v>
      </c>
      <c r="L774" s="22">
        <f ca="1">IFERROR(IFERROR(VLOOKUP($B774,INDIRECT(VLOOKUP($E774,보상!$S:$AA,2,FALSE)),MATCH(L$6,INDIRECT(VLOOKUP($E774,보상!$S:$AA,3,FALSE)),0),FALSE),VLOOKUP($B774,INDIRECT(VLOOKUP($E774&amp;"_U",보상!$S:$AA,2,FALSE)),MATCH(L$6,INDIRECT(VLOOKUP($E774&amp;"_U",보상!$S:$AA,3,FALSE)),0),FALSE)),"ERROR")</f>
        <v>0</v>
      </c>
      <c r="M774" s="22">
        <v>0</v>
      </c>
      <c r="N774" s="22">
        <v>0</v>
      </c>
      <c r="O774" s="22">
        <v>0</v>
      </c>
      <c r="P774" s="22" t="str">
        <f ca="1">IFERROR(IFERROR(VLOOKUP($B774,INDIRECT(VLOOKUP($E774,보상!$S:$AA,2,FALSE)),MATCH(P$6,INDIRECT(VLOOKUP($E774,보상!$S:$AA,3,FALSE)),0),FALSE),VLOOKUP($B774,INDIRECT(VLOOKUP($E774&amp;"_U",보상!$S:$AA,2,FALSE)),MATCH(P$6,INDIRECT(VLOOKUP($E774&amp;"_U",보상!$S:$AA,3,FALSE)),0),FALSE)),"ERROR")</f>
        <v>None</v>
      </c>
      <c r="Q774" s="22">
        <f ca="1">IFERROR(IFERROR(VLOOKUP($B774,INDIRECT(VLOOKUP($E774,보상!$S:$AA,2,FALSE)),MATCH(Q$6,INDIRECT(VLOOKUP($E774,보상!$S:$AA,3,FALSE)),0),FALSE),VLOOKUP($B774,INDIRECT(VLOOKUP($E774&amp;"_U",보상!$S:$AA,2,FALSE)),MATCH(Q$6,INDIRECT(VLOOKUP($E774&amp;"_U",보상!$S:$AA,3,FALSE)),0),FALSE)),"ERROR")</f>
        <v>0</v>
      </c>
      <c r="R774" s="22" t="b">
        <v>0</v>
      </c>
      <c r="S774" s="22" t="b">
        <v>0</v>
      </c>
      <c r="T774" s="22">
        <f ca="1">IFERROR(IF(W774=0,0,VLOOKUP(W774,보상!$D:$K,6,FALSE)),"-")</f>
        <v>0</v>
      </c>
      <c r="U774" s="22">
        <f ca="1">IFERROR(IF(W774=0,0,VLOOKUP(W774,보상!$D:$K,7,FALSE)),"-")</f>
        <v>1750</v>
      </c>
      <c r="V774" s="22">
        <f ca="1">IFERROR(IF(W774=0,0,VLOOKUP(W774,보상!$D:$K,8,FALSE)),"-")</f>
        <v>0</v>
      </c>
      <c r="W774" s="22">
        <f ca="1">IFERROR(IFERROR(VLOOKUP($B774,INDIRECT(VLOOKUP($E774,보상!$S:$AA,2,FALSE)),MATCH(W$6,INDIRECT(VLOOKUP($E774,보상!$S:$AA,3,FALSE)),0),FALSE),VLOOKUP($B774,INDIRECT(VLOOKUP($E774&amp;"_U",보상!$S:$AA,2,FALSE)),MATCH(W$6,INDIRECT(VLOOKUP($E774&amp;"_U",보상!$S:$AA,3,FALSE)),0),FALSE)),"ERROR")</f>
        <v>242001</v>
      </c>
      <c r="X774" s="134" t="str">
        <f ca="1">IFERROR(IF(W774=0,0,VLOOKUP(SUBSTITUTE(VLOOKUP(W774,#REF!,MATCH("strItemName",#REF!,0),FALSE),"SUI_",""),#REF!,2,FALSE)),"ERROR")</f>
        <v>ERROR</v>
      </c>
      <c r="Y774" s="22">
        <f t="shared" ca="1" si="37"/>
        <v>242001</v>
      </c>
      <c r="Z774" s="134" t="str">
        <f ca="1">IFERROR(IF(Y774=0,0,VLOOKUP(SUBSTITUTE(VLOOKUP(Y774,#REF!,MATCH("strItemName",#REF!,0),FALSE),"SUI_",""),#REF!,2,FALSE)),"ERROR")</f>
        <v>ERROR</v>
      </c>
      <c r="AA774" s="22">
        <f t="shared" ca="1" si="37"/>
        <v>242001</v>
      </c>
      <c r="AB774" s="134" t="str">
        <f ca="1">IFERROR(IF(AA774=0,0,VLOOKUP(SUBSTITUTE(VLOOKUP(AA774,#REF!,MATCH("strItemName",#REF!,0),FALSE),"SUI_",""),#REF!,2,FALSE)),"ERROR")</f>
        <v>ERROR</v>
      </c>
      <c r="AC774" s="22">
        <f t="shared" ca="1" si="37"/>
        <v>242001</v>
      </c>
      <c r="AD774" s="134" t="str">
        <f ca="1">IFERROR(IF(AC774=0,0,VLOOKUP(SUBSTITUTE(VLOOKUP(AC774,#REF!,MATCH("strItemName",#REF!,0),FALSE),"SUI_",""),#REF!,2,FALSE)),"ERROR")</f>
        <v>ERROR</v>
      </c>
      <c r="AE774" s="22">
        <f t="shared" ca="1" si="37"/>
        <v>242001</v>
      </c>
      <c r="AF774" s="134" t="str">
        <f ca="1">IFERROR(IF(AE774=0,0,VLOOKUP(SUBSTITUTE(VLOOKUP(AE774,#REF!,MATCH("strItemName",#REF!,0),FALSE),"SUI_",""),#REF!,2,FALSE)),"ERROR")</f>
        <v>ERROR</v>
      </c>
      <c r="AG774" s="88">
        <v>0</v>
      </c>
      <c r="AH774" s="134">
        <f>IFERROR(IF(AG774=0,0,VLOOKUP(SUBSTITUTE(VLOOKUP(AG774,#REF!,MATCH("strItemName",#REF!,0),FALSE),"SUI_",""),#REF!,2,FALSE)),"ERROR")</f>
        <v>0</v>
      </c>
      <c r="AI774" s="22">
        <f ca="1">IFERROR(IFERROR(VLOOKUP($B774,INDIRECT(VLOOKUP($E774,보상!$S:$AA,2,FALSE)),MATCH(AI$6,INDIRECT(VLOOKUP($E774,보상!$S:$AA,3,FALSE)),0),FALSE),VLOOKUP($B774,INDIRECT(VLOOKUP($E774&amp;"_U",보상!$S:$AA,2,FALSE)),MATCH(AI$6,INDIRECT(VLOOKUP($E774&amp;"_U",보상!$S:$AA,3,FALSE)),0),FALSE)),"ERROR")</f>
        <v>3</v>
      </c>
      <c r="AJ774" s="22">
        <v>0</v>
      </c>
      <c r="AK774" s="22">
        <v>0</v>
      </c>
      <c r="AL774" s="22">
        <v>0</v>
      </c>
      <c r="AM774" s="22" t="b">
        <v>0</v>
      </c>
      <c r="AN774" s="22">
        <v>0</v>
      </c>
      <c r="AO774" s="22">
        <v>0</v>
      </c>
    </row>
    <row r="775" spans="2:41" ht="16.5" customHeight="1" x14ac:dyDescent="0.3">
      <c r="B775" s="154">
        <f t="shared" si="39"/>
        <v>5120306</v>
      </c>
      <c r="C775" s="22">
        <v>5120306</v>
      </c>
      <c r="D775" s="156" t="str">
        <f ca="1">IFERROR(IFERROR(VLOOKUP($B775,INDIRECT(VLOOKUP($E775,보상!$S:$AA,2,FALSE)),MATCH(D$6,INDIRECT(VLOOKUP($E775,보상!$S:$AA,3,FALSE)),0),FALSE),VLOOKUP($B775,INDIRECT(VLOOKUP($E775&amp;"_U",보상!$S:$AA,2,FALSE)),MATCH(D$6,INDIRECT(VLOOKUP($E775&amp;"_U",보상!$S:$AA,3,FALSE)),0),FALSE)),"ERROR")</f>
        <v>필드3_메마른 검독수리 둥지_우니온_EP.2-6</v>
      </c>
      <c r="E775" s="22" t="s">
        <v>385</v>
      </c>
      <c r="F775" s="22">
        <f>COUNTIF($C$8:$C775,$C775)</f>
        <v>1</v>
      </c>
      <c r="G775" s="22" t="b">
        <v>1</v>
      </c>
      <c r="H775" s="22">
        <v>1220</v>
      </c>
      <c r="I775" s="129" t="str">
        <f>IFERROR(IF(H775=0,0,VLOOKUP(VLOOKUP(H775,#REF!,MATCH("strMailTitleID",#REF!,0),FALSE),#REF!,2,FALSE)),"ERROR")</f>
        <v>ERROR</v>
      </c>
      <c r="J775" s="176">
        <v>0</v>
      </c>
      <c r="K775" s="129">
        <f>IFERROR(IF(J775=0,0,VLOOKUP(VLOOKUP(J775,#REF!,MATCH("strMailTitleID",#REF!,0),FALSE),#REF!,2,FALSE)),"ERROR")</f>
        <v>0</v>
      </c>
      <c r="L775" s="22">
        <f ca="1">IFERROR(IFERROR(VLOOKUP($B775,INDIRECT(VLOOKUP($E775,보상!$S:$AA,2,FALSE)),MATCH(L$6,INDIRECT(VLOOKUP($E775,보상!$S:$AA,3,FALSE)),0),FALSE),VLOOKUP($B775,INDIRECT(VLOOKUP($E775&amp;"_U",보상!$S:$AA,2,FALSE)),MATCH(L$6,INDIRECT(VLOOKUP($E775&amp;"_U",보상!$S:$AA,3,FALSE)),0),FALSE)),"ERROR")</f>
        <v>0</v>
      </c>
      <c r="M775" s="22">
        <v>0</v>
      </c>
      <c r="N775" s="22">
        <v>0</v>
      </c>
      <c r="O775" s="22">
        <v>0</v>
      </c>
      <c r="P775" s="22" t="str">
        <f ca="1">IFERROR(IFERROR(VLOOKUP($B775,INDIRECT(VLOOKUP($E775,보상!$S:$AA,2,FALSE)),MATCH(P$6,INDIRECT(VLOOKUP($E775,보상!$S:$AA,3,FALSE)),0),FALSE),VLOOKUP($B775,INDIRECT(VLOOKUP($E775&amp;"_U",보상!$S:$AA,2,FALSE)),MATCH(P$6,INDIRECT(VLOOKUP($E775&amp;"_U",보상!$S:$AA,3,FALSE)),0),FALSE)),"ERROR")</f>
        <v>None</v>
      </c>
      <c r="Q775" s="22">
        <f ca="1">IFERROR(IFERROR(VLOOKUP($B775,INDIRECT(VLOOKUP($E775,보상!$S:$AA,2,FALSE)),MATCH(Q$6,INDIRECT(VLOOKUP($E775,보상!$S:$AA,3,FALSE)),0),FALSE),VLOOKUP($B775,INDIRECT(VLOOKUP($E775&amp;"_U",보상!$S:$AA,2,FALSE)),MATCH(Q$6,INDIRECT(VLOOKUP($E775&amp;"_U",보상!$S:$AA,3,FALSE)),0),FALSE)),"ERROR")</f>
        <v>0</v>
      </c>
      <c r="R775" s="22" t="b">
        <v>0</v>
      </c>
      <c r="S775" s="22" t="b">
        <v>0</v>
      </c>
      <c r="T775" s="22">
        <f ca="1">IFERROR(IF(W775=0,0,VLOOKUP(W775,보상!$D:$K,6,FALSE)),"-")</f>
        <v>0</v>
      </c>
      <c r="U775" s="22">
        <f ca="1">IFERROR(IF(W775=0,0,VLOOKUP(W775,보상!$D:$K,7,FALSE)),"-")</f>
        <v>0</v>
      </c>
      <c r="V775" s="22">
        <f ca="1">IFERROR(IF(W775=0,0,VLOOKUP(W775,보상!$D:$K,8,FALSE)),"-")</f>
        <v>0</v>
      </c>
      <c r="W775" s="22">
        <f ca="1">IFERROR(IFERROR(VLOOKUP($B775,INDIRECT(VLOOKUP($E775,보상!$S:$AA,2,FALSE)),MATCH(W$6,INDIRECT(VLOOKUP($E775,보상!$S:$AA,3,FALSE)),0),FALSE),VLOOKUP($B775,INDIRECT(VLOOKUP($E775&amp;"_U",보상!$S:$AA,2,FALSE)),MATCH(W$6,INDIRECT(VLOOKUP($E775&amp;"_U",보상!$S:$AA,3,FALSE)),0),FALSE)),"ERROR")</f>
        <v>4011011</v>
      </c>
      <c r="X775" s="134" t="str">
        <f ca="1">IFERROR(IF(W775=0,0,VLOOKUP(SUBSTITUTE(VLOOKUP(W775,#REF!,MATCH("strItemName",#REF!,0),FALSE),"SUI_",""),#REF!,2,FALSE)),"ERROR")</f>
        <v>ERROR</v>
      </c>
      <c r="Y775" s="22">
        <f t="shared" ca="1" si="37"/>
        <v>4011011</v>
      </c>
      <c r="Z775" s="134" t="str">
        <f ca="1">IFERROR(IF(Y775=0,0,VLOOKUP(SUBSTITUTE(VLOOKUP(Y775,#REF!,MATCH("strItemName",#REF!,0),FALSE),"SUI_",""),#REF!,2,FALSE)),"ERROR")</f>
        <v>ERROR</v>
      </c>
      <c r="AA775" s="22">
        <f t="shared" ca="1" si="37"/>
        <v>4011011</v>
      </c>
      <c r="AB775" s="134" t="str">
        <f ca="1">IFERROR(IF(AA775=0,0,VLOOKUP(SUBSTITUTE(VLOOKUP(AA775,#REF!,MATCH("strItemName",#REF!,0),FALSE),"SUI_",""),#REF!,2,FALSE)),"ERROR")</f>
        <v>ERROR</v>
      </c>
      <c r="AC775" s="22">
        <f t="shared" ca="1" si="37"/>
        <v>4011011</v>
      </c>
      <c r="AD775" s="134" t="str">
        <f ca="1">IFERROR(IF(AC775=0,0,VLOOKUP(SUBSTITUTE(VLOOKUP(AC775,#REF!,MATCH("strItemName",#REF!,0),FALSE),"SUI_",""),#REF!,2,FALSE)),"ERROR")</f>
        <v>ERROR</v>
      </c>
      <c r="AE775" s="22">
        <f t="shared" ca="1" si="37"/>
        <v>4011011</v>
      </c>
      <c r="AF775" s="134" t="str">
        <f ca="1">IFERROR(IF(AE775=0,0,VLOOKUP(SUBSTITUTE(VLOOKUP(AE775,#REF!,MATCH("strItemName",#REF!,0),FALSE),"SUI_",""),#REF!,2,FALSE)),"ERROR")</f>
        <v>ERROR</v>
      </c>
      <c r="AG775" s="88">
        <v>0</v>
      </c>
      <c r="AH775" s="134">
        <f>IFERROR(IF(AG775=0,0,VLOOKUP(SUBSTITUTE(VLOOKUP(AG775,#REF!,MATCH("strItemName",#REF!,0),FALSE),"SUI_",""),#REF!,2,FALSE)),"ERROR")</f>
        <v>0</v>
      </c>
      <c r="AI775" s="22">
        <f ca="1">IFERROR(IFERROR(VLOOKUP($B775,INDIRECT(VLOOKUP($E775,보상!$S:$AA,2,FALSE)),MATCH(AI$6,INDIRECT(VLOOKUP($E775,보상!$S:$AA,3,FALSE)),0),FALSE),VLOOKUP($B775,INDIRECT(VLOOKUP($E775&amp;"_U",보상!$S:$AA,2,FALSE)),MATCH(AI$6,INDIRECT(VLOOKUP($E775&amp;"_U",보상!$S:$AA,3,FALSE)),0),FALSE)),"ERROR")</f>
        <v>1</v>
      </c>
      <c r="AJ775" s="22">
        <v>0</v>
      </c>
      <c r="AK775" s="22">
        <v>0</v>
      </c>
      <c r="AL775" s="22">
        <v>0</v>
      </c>
      <c r="AM775" s="22" t="b">
        <v>0</v>
      </c>
      <c r="AN775" s="22">
        <v>0</v>
      </c>
      <c r="AO775" s="22">
        <v>0</v>
      </c>
    </row>
    <row r="776" spans="2:41" ht="16.5" customHeight="1" x14ac:dyDescent="0.3">
      <c r="B776" s="154">
        <f t="shared" si="39"/>
        <v>5120307</v>
      </c>
      <c r="C776" s="22">
        <v>5120307</v>
      </c>
      <c r="D776" s="156" t="str">
        <f ca="1">IFERROR(IFERROR(VLOOKUP($B776,INDIRECT(VLOOKUP($E776,보상!$S:$AA,2,FALSE)),MATCH(D$6,INDIRECT(VLOOKUP($E776,보상!$S:$AA,3,FALSE)),0),FALSE),VLOOKUP($B776,INDIRECT(VLOOKUP($E776&amp;"_U",보상!$S:$AA,2,FALSE)),MATCH(D$6,INDIRECT(VLOOKUP($E776&amp;"_U",보상!$S:$AA,3,FALSE)),0),FALSE)),"ERROR")</f>
        <v>필드3_메마른 검독수리 둥지_우니온_EP.2-7</v>
      </c>
      <c r="E776" s="22" t="s">
        <v>385</v>
      </c>
      <c r="F776" s="22">
        <f>COUNTIF($C$8:$C776,$C776)</f>
        <v>1</v>
      </c>
      <c r="G776" s="22" t="b">
        <v>1</v>
      </c>
      <c r="H776" s="22">
        <v>1220</v>
      </c>
      <c r="I776" s="129" t="str">
        <f>IFERROR(IF(H776=0,0,VLOOKUP(VLOOKUP(H776,#REF!,MATCH("strMailTitleID",#REF!,0),FALSE),#REF!,2,FALSE)),"ERROR")</f>
        <v>ERROR</v>
      </c>
      <c r="J776" s="176">
        <v>0</v>
      </c>
      <c r="K776" s="129">
        <f>IFERROR(IF(J776=0,0,VLOOKUP(VLOOKUP(J776,#REF!,MATCH("strMailTitleID",#REF!,0),FALSE),#REF!,2,FALSE)),"ERROR")</f>
        <v>0</v>
      </c>
      <c r="L776" s="22">
        <f ca="1">IFERROR(IFERROR(VLOOKUP($B776,INDIRECT(VLOOKUP($E776,보상!$S:$AA,2,FALSE)),MATCH(L$6,INDIRECT(VLOOKUP($E776,보상!$S:$AA,3,FALSE)),0),FALSE),VLOOKUP($B776,INDIRECT(VLOOKUP($E776&amp;"_U",보상!$S:$AA,2,FALSE)),MATCH(L$6,INDIRECT(VLOOKUP($E776&amp;"_U",보상!$S:$AA,3,FALSE)),0),FALSE)),"ERROR")</f>
        <v>0</v>
      </c>
      <c r="M776" s="22">
        <v>0</v>
      </c>
      <c r="N776" s="22">
        <v>0</v>
      </c>
      <c r="O776" s="22">
        <v>0</v>
      </c>
      <c r="P776" s="22" t="str">
        <f ca="1">IFERROR(IFERROR(VLOOKUP($B776,INDIRECT(VLOOKUP($E776,보상!$S:$AA,2,FALSE)),MATCH(P$6,INDIRECT(VLOOKUP($E776,보상!$S:$AA,3,FALSE)),0),FALSE),VLOOKUP($B776,INDIRECT(VLOOKUP($E776&amp;"_U",보상!$S:$AA,2,FALSE)),MATCH(P$6,INDIRECT(VLOOKUP($E776&amp;"_U",보상!$S:$AA,3,FALSE)),0),FALSE)),"ERROR")</f>
        <v>None</v>
      </c>
      <c r="Q776" s="22">
        <f ca="1">IFERROR(IFERROR(VLOOKUP($B776,INDIRECT(VLOOKUP($E776,보상!$S:$AA,2,FALSE)),MATCH(Q$6,INDIRECT(VLOOKUP($E776,보상!$S:$AA,3,FALSE)),0),FALSE),VLOOKUP($B776,INDIRECT(VLOOKUP($E776&amp;"_U",보상!$S:$AA,2,FALSE)),MATCH(Q$6,INDIRECT(VLOOKUP($E776&amp;"_U",보상!$S:$AA,3,FALSE)),0),FALSE)),"ERROR")</f>
        <v>0</v>
      </c>
      <c r="R776" s="22" t="b">
        <v>0</v>
      </c>
      <c r="S776" s="22" t="b">
        <v>0</v>
      </c>
      <c r="T776" s="22">
        <f ca="1">IFERROR(IF(W776=0,0,VLOOKUP(W776,보상!$D:$K,6,FALSE)),"-")</f>
        <v>0</v>
      </c>
      <c r="U776" s="22">
        <f ca="1">IFERROR(IF(W776=0,0,VLOOKUP(W776,보상!$D:$K,7,FALSE)),"-")</f>
        <v>0</v>
      </c>
      <c r="V776" s="22">
        <f ca="1">IFERROR(IF(W776=0,0,VLOOKUP(W776,보상!$D:$K,8,FALSE)),"-")</f>
        <v>0</v>
      </c>
      <c r="W776" s="22">
        <f ca="1">IFERROR(IFERROR(VLOOKUP($B776,INDIRECT(VLOOKUP($E776,보상!$S:$AA,2,FALSE)),MATCH(W$6,INDIRECT(VLOOKUP($E776,보상!$S:$AA,3,FALSE)),0),FALSE),VLOOKUP($B776,INDIRECT(VLOOKUP($E776&amp;"_U",보상!$S:$AA,2,FALSE)),MATCH(W$6,INDIRECT(VLOOKUP($E776&amp;"_U",보상!$S:$AA,3,FALSE)),0),FALSE)),"ERROR")</f>
        <v>4011103</v>
      </c>
      <c r="X776" s="134" t="str">
        <f ca="1">IFERROR(IF(W776=0,0,VLOOKUP(SUBSTITUTE(VLOOKUP(W776,#REF!,MATCH("strItemName",#REF!,0),FALSE),"SUI_",""),#REF!,2,FALSE)),"ERROR")</f>
        <v>ERROR</v>
      </c>
      <c r="Y776" s="22">
        <f t="shared" ca="1" si="37"/>
        <v>4011103</v>
      </c>
      <c r="Z776" s="134" t="str">
        <f ca="1">IFERROR(IF(Y776=0,0,VLOOKUP(SUBSTITUTE(VLOOKUP(Y776,#REF!,MATCH("strItemName",#REF!,0),FALSE),"SUI_",""),#REF!,2,FALSE)),"ERROR")</f>
        <v>ERROR</v>
      </c>
      <c r="AA776" s="22">
        <f t="shared" ca="1" si="37"/>
        <v>4011103</v>
      </c>
      <c r="AB776" s="134" t="str">
        <f ca="1">IFERROR(IF(AA776=0,0,VLOOKUP(SUBSTITUTE(VLOOKUP(AA776,#REF!,MATCH("strItemName",#REF!,0),FALSE),"SUI_",""),#REF!,2,FALSE)),"ERROR")</f>
        <v>ERROR</v>
      </c>
      <c r="AC776" s="22">
        <f t="shared" ca="1" si="37"/>
        <v>4011103</v>
      </c>
      <c r="AD776" s="134" t="str">
        <f ca="1">IFERROR(IF(AC776=0,0,VLOOKUP(SUBSTITUTE(VLOOKUP(AC776,#REF!,MATCH("strItemName",#REF!,0),FALSE),"SUI_",""),#REF!,2,FALSE)),"ERROR")</f>
        <v>ERROR</v>
      </c>
      <c r="AE776" s="22">
        <f t="shared" ca="1" si="37"/>
        <v>4011103</v>
      </c>
      <c r="AF776" s="134" t="str">
        <f ca="1">IFERROR(IF(AE776=0,0,VLOOKUP(SUBSTITUTE(VLOOKUP(AE776,#REF!,MATCH("strItemName",#REF!,0),FALSE),"SUI_",""),#REF!,2,FALSE)),"ERROR")</f>
        <v>ERROR</v>
      </c>
      <c r="AG776" s="88">
        <v>0</v>
      </c>
      <c r="AH776" s="134">
        <f>IFERROR(IF(AG776=0,0,VLOOKUP(SUBSTITUTE(VLOOKUP(AG776,#REF!,MATCH("strItemName",#REF!,0),FALSE),"SUI_",""),#REF!,2,FALSE)),"ERROR")</f>
        <v>0</v>
      </c>
      <c r="AI776" s="22">
        <f ca="1">IFERROR(IFERROR(VLOOKUP($B776,INDIRECT(VLOOKUP($E776,보상!$S:$AA,2,FALSE)),MATCH(AI$6,INDIRECT(VLOOKUP($E776,보상!$S:$AA,3,FALSE)),0),FALSE),VLOOKUP($B776,INDIRECT(VLOOKUP($E776&amp;"_U",보상!$S:$AA,2,FALSE)),MATCH(AI$6,INDIRECT(VLOOKUP($E776&amp;"_U",보상!$S:$AA,3,FALSE)),0),FALSE)),"ERROR")</f>
        <v>1</v>
      </c>
      <c r="AJ776" s="22">
        <v>0</v>
      </c>
      <c r="AK776" s="22">
        <v>0</v>
      </c>
      <c r="AL776" s="22">
        <v>0</v>
      </c>
      <c r="AM776" s="22" t="b">
        <v>0</v>
      </c>
      <c r="AN776" s="22">
        <v>0</v>
      </c>
      <c r="AO776" s="22">
        <v>0</v>
      </c>
    </row>
    <row r="777" spans="2:41" ht="16.5" customHeight="1" x14ac:dyDescent="0.3">
      <c r="B777" s="154">
        <f t="shared" si="39"/>
        <v>5110401</v>
      </c>
      <c r="C777" s="22">
        <v>5110401</v>
      </c>
      <c r="D777" s="156" t="str">
        <f ca="1">IFERROR(IFERROR(VLOOKUP($B777,INDIRECT(VLOOKUP($E777,보상!$S:$AA,2,FALSE)),MATCH(D$6,INDIRECT(VLOOKUP($E777,보상!$S:$AA,3,FALSE)),0),FALSE),VLOOKUP($B777,INDIRECT(VLOOKUP($E777&amp;"_U",보상!$S:$AA,2,FALSE)),MATCH(D$6,INDIRECT(VLOOKUP($E777&amp;"_U",보상!$S:$AA,3,FALSE)),0),FALSE)),"ERROR")</f>
        <v>필드4_레크리아 평원_하이란_EP.3-1</v>
      </c>
      <c r="E777" s="22" t="s">
        <v>385</v>
      </c>
      <c r="F777" s="22">
        <f>COUNTIF($C$8:$C777,$C777)</f>
        <v>1</v>
      </c>
      <c r="G777" s="22" t="b">
        <v>1</v>
      </c>
      <c r="H777" s="22">
        <v>1220</v>
      </c>
      <c r="I777" s="129" t="str">
        <f>IFERROR(IF(H777=0,0,VLOOKUP(VLOOKUP(H777,#REF!,MATCH("strMailTitleID",#REF!,0),FALSE),#REF!,2,FALSE)),"ERROR")</f>
        <v>ERROR</v>
      </c>
      <c r="J777" s="176">
        <v>0</v>
      </c>
      <c r="K777" s="129">
        <f>IFERROR(IF(J777=0,0,VLOOKUP(VLOOKUP(J777,#REF!,MATCH("strMailTitleID",#REF!,0),FALSE),#REF!,2,FALSE)),"ERROR")</f>
        <v>0</v>
      </c>
      <c r="L777" s="22">
        <f ca="1">IFERROR(IFERROR(VLOOKUP($B777,INDIRECT(VLOOKUP($E777,보상!$S:$AA,2,FALSE)),MATCH(L$6,INDIRECT(VLOOKUP($E777,보상!$S:$AA,3,FALSE)),0),FALSE),VLOOKUP($B777,INDIRECT(VLOOKUP($E777&amp;"_U",보상!$S:$AA,2,FALSE)),MATCH(L$6,INDIRECT(VLOOKUP($E777&amp;"_U",보상!$S:$AA,3,FALSE)),0),FALSE)),"ERROR")</f>
        <v>0</v>
      </c>
      <c r="M777" s="22">
        <v>0</v>
      </c>
      <c r="N777" s="22">
        <v>0</v>
      </c>
      <c r="O777" s="22">
        <v>0</v>
      </c>
      <c r="P777" s="22" t="str">
        <f ca="1">IFERROR(IFERROR(VLOOKUP($B777,INDIRECT(VLOOKUP($E777,보상!$S:$AA,2,FALSE)),MATCH(P$6,INDIRECT(VLOOKUP($E777,보상!$S:$AA,3,FALSE)),0),FALSE),VLOOKUP($B777,INDIRECT(VLOOKUP($E777&amp;"_U",보상!$S:$AA,2,FALSE)),MATCH(P$6,INDIRECT(VLOOKUP($E777&amp;"_U",보상!$S:$AA,3,FALSE)),0),FALSE)),"ERROR")</f>
        <v>None</v>
      </c>
      <c r="Q777" s="22">
        <f ca="1">IFERROR(IFERROR(VLOOKUP($B777,INDIRECT(VLOOKUP($E777,보상!$S:$AA,2,FALSE)),MATCH(Q$6,INDIRECT(VLOOKUP($E777,보상!$S:$AA,3,FALSE)),0),FALSE),VLOOKUP($B777,INDIRECT(VLOOKUP($E777&amp;"_U",보상!$S:$AA,2,FALSE)),MATCH(Q$6,INDIRECT(VLOOKUP($E777&amp;"_U",보상!$S:$AA,3,FALSE)),0),FALSE)),"ERROR")</f>
        <v>0</v>
      </c>
      <c r="R777" s="22" t="b">
        <v>0</v>
      </c>
      <c r="S777" s="22" t="b">
        <v>0</v>
      </c>
      <c r="T777" s="22">
        <f ca="1">IFERROR(IF(W777=0,0,VLOOKUP(W777,보상!$D:$K,6,FALSE)),"-")</f>
        <v>0</v>
      </c>
      <c r="U777" s="22">
        <f ca="1">IFERROR(IF(W777=0,0,VLOOKUP(W777,보상!$D:$K,7,FALSE)),"-")</f>
        <v>5250</v>
      </c>
      <c r="V777" s="22">
        <f ca="1">IFERROR(IF(W777=0,0,VLOOKUP(W777,보상!$D:$K,8,FALSE)),"-")</f>
        <v>0</v>
      </c>
      <c r="W777" s="22">
        <f ca="1">IFERROR(IFERROR(VLOOKUP($B777,INDIRECT(VLOOKUP($E777,보상!$S:$AA,2,FALSE)),MATCH(W$6,INDIRECT(VLOOKUP($E777,보상!$S:$AA,3,FALSE)),0),FALSE),VLOOKUP($B777,INDIRECT(VLOOKUP($E777&amp;"_U",보상!$S:$AA,2,FALSE)),MATCH(W$6,INDIRECT(VLOOKUP($E777&amp;"_U",보상!$S:$AA,3,FALSE)),0),FALSE)),"ERROR")</f>
        <v>243001</v>
      </c>
      <c r="X777" s="134" t="str">
        <f ca="1">IFERROR(IF(W777=0,0,VLOOKUP(SUBSTITUTE(VLOOKUP(W777,#REF!,MATCH("strItemName",#REF!,0),FALSE),"SUI_",""),#REF!,2,FALSE)),"ERROR")</f>
        <v>ERROR</v>
      </c>
      <c r="Y777" s="22">
        <f t="shared" ca="1" si="37"/>
        <v>243001</v>
      </c>
      <c r="Z777" s="134" t="str">
        <f ca="1">IFERROR(IF(Y777=0,0,VLOOKUP(SUBSTITUTE(VLOOKUP(Y777,#REF!,MATCH("strItemName",#REF!,0),FALSE),"SUI_",""),#REF!,2,FALSE)),"ERROR")</f>
        <v>ERROR</v>
      </c>
      <c r="AA777" s="22">
        <f t="shared" ca="1" si="37"/>
        <v>243001</v>
      </c>
      <c r="AB777" s="134" t="str">
        <f ca="1">IFERROR(IF(AA777=0,0,VLOOKUP(SUBSTITUTE(VLOOKUP(AA777,#REF!,MATCH("strItemName",#REF!,0),FALSE),"SUI_",""),#REF!,2,FALSE)),"ERROR")</f>
        <v>ERROR</v>
      </c>
      <c r="AC777" s="22">
        <f t="shared" ca="1" si="37"/>
        <v>243001</v>
      </c>
      <c r="AD777" s="134" t="str">
        <f ca="1">IFERROR(IF(AC777=0,0,VLOOKUP(SUBSTITUTE(VLOOKUP(AC777,#REF!,MATCH("strItemName",#REF!,0),FALSE),"SUI_",""),#REF!,2,FALSE)),"ERROR")</f>
        <v>ERROR</v>
      </c>
      <c r="AE777" s="22">
        <f t="shared" ca="1" si="37"/>
        <v>243001</v>
      </c>
      <c r="AF777" s="134" t="str">
        <f ca="1">IFERROR(IF(AE777=0,0,VLOOKUP(SUBSTITUTE(VLOOKUP(AE777,#REF!,MATCH("strItemName",#REF!,0),FALSE),"SUI_",""),#REF!,2,FALSE)),"ERROR")</f>
        <v>ERROR</v>
      </c>
      <c r="AG777" s="88">
        <v>0</v>
      </c>
      <c r="AH777" s="134">
        <f>IFERROR(IF(AG777=0,0,VLOOKUP(SUBSTITUTE(VLOOKUP(AG777,#REF!,MATCH("strItemName",#REF!,0),FALSE),"SUI_",""),#REF!,2,FALSE)),"ERROR")</f>
        <v>0</v>
      </c>
      <c r="AI777" s="22">
        <f ca="1">IFERROR(IFERROR(VLOOKUP($B777,INDIRECT(VLOOKUP($E777,보상!$S:$AA,2,FALSE)),MATCH(AI$6,INDIRECT(VLOOKUP($E777,보상!$S:$AA,3,FALSE)),0),FALSE),VLOOKUP($B777,INDIRECT(VLOOKUP($E777&amp;"_U",보상!$S:$AA,2,FALSE)),MATCH(AI$6,INDIRECT(VLOOKUP($E777&amp;"_U",보상!$S:$AA,3,FALSE)),0),FALSE)),"ERROR")</f>
        <v>1</v>
      </c>
      <c r="AJ777" s="22">
        <v>0</v>
      </c>
      <c r="AK777" s="22">
        <v>0</v>
      </c>
      <c r="AL777" s="22">
        <v>0</v>
      </c>
      <c r="AM777" s="22" t="b">
        <v>0</v>
      </c>
      <c r="AN777" s="22">
        <v>0</v>
      </c>
      <c r="AO777" s="22">
        <v>0</v>
      </c>
    </row>
    <row r="778" spans="2:41" ht="16.5" customHeight="1" x14ac:dyDescent="0.3">
      <c r="B778" s="154">
        <f t="shared" si="39"/>
        <v>5110402</v>
      </c>
      <c r="C778" s="22">
        <v>5110402</v>
      </c>
      <c r="D778" s="156" t="str">
        <f ca="1">IFERROR(IFERROR(VLOOKUP($B778,INDIRECT(VLOOKUP($E778,보상!$S:$AA,2,FALSE)),MATCH(D$6,INDIRECT(VLOOKUP($E778,보상!$S:$AA,3,FALSE)),0),FALSE),VLOOKUP($B778,INDIRECT(VLOOKUP($E778&amp;"_U",보상!$S:$AA,2,FALSE)),MATCH(D$6,INDIRECT(VLOOKUP($E778&amp;"_U",보상!$S:$AA,3,FALSE)),0),FALSE)),"ERROR")</f>
        <v>필드4_레크리아 평원_하이란_EP.3-2</v>
      </c>
      <c r="E778" s="22" t="s">
        <v>385</v>
      </c>
      <c r="F778" s="22">
        <f>COUNTIF($C$8:$C778,$C778)</f>
        <v>1</v>
      </c>
      <c r="G778" s="22" t="b">
        <v>1</v>
      </c>
      <c r="H778" s="22">
        <v>1220</v>
      </c>
      <c r="I778" s="129" t="str">
        <f>IFERROR(IF(H778=0,0,VLOOKUP(VLOOKUP(H778,#REF!,MATCH("strMailTitleID",#REF!,0),FALSE),#REF!,2,FALSE)),"ERROR")</f>
        <v>ERROR</v>
      </c>
      <c r="J778" s="176">
        <v>0</v>
      </c>
      <c r="K778" s="129">
        <f>IFERROR(IF(J778=0,0,VLOOKUP(VLOOKUP(J778,#REF!,MATCH("strMailTitleID",#REF!,0),FALSE),#REF!,2,FALSE)),"ERROR")</f>
        <v>0</v>
      </c>
      <c r="L778" s="22">
        <f ca="1">IFERROR(IFERROR(VLOOKUP($B778,INDIRECT(VLOOKUP($E778,보상!$S:$AA,2,FALSE)),MATCH(L$6,INDIRECT(VLOOKUP($E778,보상!$S:$AA,3,FALSE)),0),FALSE),VLOOKUP($B778,INDIRECT(VLOOKUP($E778&amp;"_U",보상!$S:$AA,2,FALSE)),MATCH(L$6,INDIRECT(VLOOKUP($E778&amp;"_U",보상!$S:$AA,3,FALSE)),0),FALSE)),"ERROR")</f>
        <v>0</v>
      </c>
      <c r="M778" s="22">
        <v>0</v>
      </c>
      <c r="N778" s="22">
        <v>0</v>
      </c>
      <c r="O778" s="22">
        <v>0</v>
      </c>
      <c r="P778" s="22" t="str">
        <f ca="1">IFERROR(IFERROR(VLOOKUP($B778,INDIRECT(VLOOKUP($E778,보상!$S:$AA,2,FALSE)),MATCH(P$6,INDIRECT(VLOOKUP($E778,보상!$S:$AA,3,FALSE)),0),FALSE),VLOOKUP($B778,INDIRECT(VLOOKUP($E778&amp;"_U",보상!$S:$AA,2,FALSE)),MATCH(P$6,INDIRECT(VLOOKUP($E778&amp;"_U",보상!$S:$AA,3,FALSE)),0),FALSE)),"ERROR")</f>
        <v>None</v>
      </c>
      <c r="Q778" s="22">
        <f ca="1">IFERROR(IFERROR(VLOOKUP($B778,INDIRECT(VLOOKUP($E778,보상!$S:$AA,2,FALSE)),MATCH(Q$6,INDIRECT(VLOOKUP($E778,보상!$S:$AA,3,FALSE)),0),FALSE),VLOOKUP($B778,INDIRECT(VLOOKUP($E778&amp;"_U",보상!$S:$AA,2,FALSE)),MATCH(Q$6,INDIRECT(VLOOKUP($E778&amp;"_U",보상!$S:$AA,3,FALSE)),0),FALSE)),"ERROR")</f>
        <v>0</v>
      </c>
      <c r="R778" s="22" t="b">
        <v>0</v>
      </c>
      <c r="S778" s="22" t="b">
        <v>0</v>
      </c>
      <c r="T778" s="22">
        <f ca="1">IFERROR(IF(W778=0,0,VLOOKUP(W778,보상!$D:$K,6,FALSE)),"-")</f>
        <v>7500</v>
      </c>
      <c r="U778" s="22">
        <f ca="1">IFERROR(IF(W778=0,0,VLOOKUP(W778,보상!$D:$K,7,FALSE)),"-")</f>
        <v>0</v>
      </c>
      <c r="V778" s="22">
        <f ca="1">IFERROR(IF(W778=0,0,VLOOKUP(W778,보상!$D:$K,8,FALSE)),"-")</f>
        <v>0</v>
      </c>
      <c r="W778" s="22">
        <f ca="1">IFERROR(IFERROR(VLOOKUP($B778,INDIRECT(VLOOKUP($E778,보상!$S:$AA,2,FALSE)),MATCH(W$6,INDIRECT(VLOOKUP($E778,보상!$S:$AA,3,FALSE)),0),FALSE),VLOOKUP($B778,INDIRECT(VLOOKUP($E778&amp;"_U",보상!$S:$AA,2,FALSE)),MATCH(W$6,INDIRECT(VLOOKUP($E778&amp;"_U",보상!$S:$AA,3,FALSE)),0),FALSE)),"ERROR")</f>
        <v>153001</v>
      </c>
      <c r="X778" s="134" t="str">
        <f ca="1">IFERROR(IF(W778=0,0,VLOOKUP(SUBSTITUTE(VLOOKUP(W778,#REF!,MATCH("strItemName",#REF!,0),FALSE),"SUI_",""),#REF!,2,FALSE)),"ERROR")</f>
        <v>ERROR</v>
      </c>
      <c r="Y778" s="22">
        <f t="shared" ca="1" si="37"/>
        <v>153001</v>
      </c>
      <c r="Z778" s="134" t="str">
        <f ca="1">IFERROR(IF(Y778=0,0,VLOOKUP(SUBSTITUTE(VLOOKUP(Y778,#REF!,MATCH("strItemName",#REF!,0),FALSE),"SUI_",""),#REF!,2,FALSE)),"ERROR")</f>
        <v>ERROR</v>
      </c>
      <c r="AA778" s="22">
        <f t="shared" ca="1" si="37"/>
        <v>153001</v>
      </c>
      <c r="AB778" s="134" t="str">
        <f ca="1">IFERROR(IF(AA778=0,0,VLOOKUP(SUBSTITUTE(VLOOKUP(AA778,#REF!,MATCH("strItemName",#REF!,0),FALSE),"SUI_",""),#REF!,2,FALSE)),"ERROR")</f>
        <v>ERROR</v>
      </c>
      <c r="AC778" s="22">
        <f t="shared" ca="1" si="37"/>
        <v>153001</v>
      </c>
      <c r="AD778" s="134" t="str">
        <f ca="1">IFERROR(IF(AC778=0,0,VLOOKUP(SUBSTITUTE(VLOOKUP(AC778,#REF!,MATCH("strItemName",#REF!,0),FALSE),"SUI_",""),#REF!,2,FALSE)),"ERROR")</f>
        <v>ERROR</v>
      </c>
      <c r="AE778" s="22">
        <f t="shared" ca="1" si="37"/>
        <v>153001</v>
      </c>
      <c r="AF778" s="134" t="str">
        <f ca="1">IFERROR(IF(AE778=0,0,VLOOKUP(SUBSTITUTE(VLOOKUP(AE778,#REF!,MATCH("strItemName",#REF!,0),FALSE),"SUI_",""),#REF!,2,FALSE)),"ERROR")</f>
        <v>ERROR</v>
      </c>
      <c r="AG778" s="88">
        <v>0</v>
      </c>
      <c r="AH778" s="134">
        <f>IFERROR(IF(AG778=0,0,VLOOKUP(SUBSTITUTE(VLOOKUP(AG778,#REF!,MATCH("strItemName",#REF!,0),FALSE),"SUI_",""),#REF!,2,FALSE)),"ERROR")</f>
        <v>0</v>
      </c>
      <c r="AI778" s="22">
        <f ca="1">IFERROR(IFERROR(VLOOKUP($B778,INDIRECT(VLOOKUP($E778,보상!$S:$AA,2,FALSE)),MATCH(AI$6,INDIRECT(VLOOKUP($E778,보상!$S:$AA,3,FALSE)),0),FALSE),VLOOKUP($B778,INDIRECT(VLOOKUP($E778&amp;"_U",보상!$S:$AA,2,FALSE)),MATCH(AI$6,INDIRECT(VLOOKUP($E778&amp;"_U",보상!$S:$AA,3,FALSE)),0),FALSE)),"ERROR")</f>
        <v>1</v>
      </c>
      <c r="AJ778" s="22">
        <v>0</v>
      </c>
      <c r="AK778" s="22">
        <v>0</v>
      </c>
      <c r="AL778" s="22">
        <v>0</v>
      </c>
      <c r="AM778" s="22" t="b">
        <v>0</v>
      </c>
      <c r="AN778" s="22">
        <v>0</v>
      </c>
      <c r="AO778" s="22">
        <v>0</v>
      </c>
    </row>
    <row r="779" spans="2:41" ht="16.5" customHeight="1" x14ac:dyDescent="0.3">
      <c r="B779" s="154">
        <f t="shared" si="39"/>
        <v>5110403</v>
      </c>
      <c r="C779" s="22">
        <v>5110403</v>
      </c>
      <c r="D779" s="156" t="str">
        <f ca="1">IFERROR(IFERROR(VLOOKUP($B779,INDIRECT(VLOOKUP($E779,보상!$S:$AA,2,FALSE)),MATCH(D$6,INDIRECT(VLOOKUP($E779,보상!$S:$AA,3,FALSE)),0),FALSE),VLOOKUP($B779,INDIRECT(VLOOKUP($E779&amp;"_U",보상!$S:$AA,2,FALSE)),MATCH(D$6,INDIRECT(VLOOKUP($E779&amp;"_U",보상!$S:$AA,3,FALSE)),0),FALSE)),"ERROR")</f>
        <v>필드4_레크리아 평원_하이란_EP.3-3</v>
      </c>
      <c r="E779" s="22" t="s">
        <v>385</v>
      </c>
      <c r="F779" s="22">
        <f>COUNTIF($C$8:$C779,$C779)</f>
        <v>1</v>
      </c>
      <c r="G779" s="22" t="b">
        <v>1</v>
      </c>
      <c r="H779" s="22">
        <v>1220</v>
      </c>
      <c r="I779" s="129" t="str">
        <f>IFERROR(IF(H779=0,0,VLOOKUP(VLOOKUP(H779,#REF!,MATCH("strMailTitleID",#REF!,0),FALSE),#REF!,2,FALSE)),"ERROR")</f>
        <v>ERROR</v>
      </c>
      <c r="J779" s="176">
        <v>0</v>
      </c>
      <c r="K779" s="129">
        <f>IFERROR(IF(J779=0,0,VLOOKUP(VLOOKUP(J779,#REF!,MATCH("strMailTitleID",#REF!,0),FALSE),#REF!,2,FALSE)),"ERROR")</f>
        <v>0</v>
      </c>
      <c r="L779" s="22">
        <f ca="1">IFERROR(IFERROR(VLOOKUP($B779,INDIRECT(VLOOKUP($E779,보상!$S:$AA,2,FALSE)),MATCH(L$6,INDIRECT(VLOOKUP($E779,보상!$S:$AA,3,FALSE)),0),FALSE),VLOOKUP($B779,INDIRECT(VLOOKUP($E779&amp;"_U",보상!$S:$AA,2,FALSE)),MATCH(L$6,INDIRECT(VLOOKUP($E779&amp;"_U",보상!$S:$AA,3,FALSE)),0),FALSE)),"ERROR")</f>
        <v>0</v>
      </c>
      <c r="M779" s="22">
        <v>0</v>
      </c>
      <c r="N779" s="22">
        <v>0</v>
      </c>
      <c r="O779" s="22">
        <v>0</v>
      </c>
      <c r="P779" s="22" t="str">
        <f ca="1">IFERROR(IFERROR(VLOOKUP($B779,INDIRECT(VLOOKUP($E779,보상!$S:$AA,2,FALSE)),MATCH(P$6,INDIRECT(VLOOKUP($E779,보상!$S:$AA,3,FALSE)),0),FALSE),VLOOKUP($B779,INDIRECT(VLOOKUP($E779&amp;"_U",보상!$S:$AA,2,FALSE)),MATCH(P$6,INDIRECT(VLOOKUP($E779&amp;"_U",보상!$S:$AA,3,FALSE)),0),FALSE)),"ERROR")</f>
        <v>None</v>
      </c>
      <c r="Q779" s="22">
        <f ca="1">IFERROR(IFERROR(VLOOKUP($B779,INDIRECT(VLOOKUP($E779,보상!$S:$AA,2,FALSE)),MATCH(Q$6,INDIRECT(VLOOKUP($E779,보상!$S:$AA,3,FALSE)),0),FALSE),VLOOKUP($B779,INDIRECT(VLOOKUP($E779&amp;"_U",보상!$S:$AA,2,FALSE)),MATCH(Q$6,INDIRECT(VLOOKUP($E779&amp;"_U",보상!$S:$AA,3,FALSE)),0),FALSE)),"ERROR")</f>
        <v>0</v>
      </c>
      <c r="R779" s="22" t="b">
        <v>0</v>
      </c>
      <c r="S779" s="22" t="b">
        <v>0</v>
      </c>
      <c r="T779" s="22">
        <f ca="1">IFERROR(IF(W779=0,0,VLOOKUP(W779,보상!$D:$K,6,FALSE)),"-")</f>
        <v>0</v>
      </c>
      <c r="U779" s="22">
        <f ca="1">IFERROR(IF(W779=0,0,VLOOKUP(W779,보상!$D:$K,7,FALSE)),"-")</f>
        <v>5250</v>
      </c>
      <c r="V779" s="22">
        <f ca="1">IFERROR(IF(W779=0,0,VLOOKUP(W779,보상!$D:$K,8,FALSE)),"-")</f>
        <v>0</v>
      </c>
      <c r="W779" s="22">
        <f ca="1">IFERROR(IFERROR(VLOOKUP($B779,INDIRECT(VLOOKUP($E779,보상!$S:$AA,2,FALSE)),MATCH(W$6,INDIRECT(VLOOKUP($E779,보상!$S:$AA,3,FALSE)),0),FALSE),VLOOKUP($B779,INDIRECT(VLOOKUP($E779&amp;"_U",보상!$S:$AA,2,FALSE)),MATCH(W$6,INDIRECT(VLOOKUP($E779&amp;"_U",보상!$S:$AA,3,FALSE)),0),FALSE)),"ERROR")</f>
        <v>243001</v>
      </c>
      <c r="X779" s="134" t="str">
        <f ca="1">IFERROR(IF(W779=0,0,VLOOKUP(SUBSTITUTE(VLOOKUP(W779,#REF!,MATCH("strItemName",#REF!,0),FALSE),"SUI_",""),#REF!,2,FALSE)),"ERROR")</f>
        <v>ERROR</v>
      </c>
      <c r="Y779" s="22">
        <f t="shared" ca="1" si="37"/>
        <v>243001</v>
      </c>
      <c r="Z779" s="134" t="str">
        <f ca="1">IFERROR(IF(Y779=0,0,VLOOKUP(SUBSTITUTE(VLOOKUP(Y779,#REF!,MATCH("strItemName",#REF!,0),FALSE),"SUI_",""),#REF!,2,FALSE)),"ERROR")</f>
        <v>ERROR</v>
      </c>
      <c r="AA779" s="22">
        <f t="shared" ca="1" si="37"/>
        <v>243001</v>
      </c>
      <c r="AB779" s="134" t="str">
        <f ca="1">IFERROR(IF(AA779=0,0,VLOOKUP(SUBSTITUTE(VLOOKUP(AA779,#REF!,MATCH("strItemName",#REF!,0),FALSE),"SUI_",""),#REF!,2,FALSE)),"ERROR")</f>
        <v>ERROR</v>
      </c>
      <c r="AC779" s="22">
        <f t="shared" ca="1" si="37"/>
        <v>243001</v>
      </c>
      <c r="AD779" s="134" t="str">
        <f ca="1">IFERROR(IF(AC779=0,0,VLOOKUP(SUBSTITUTE(VLOOKUP(AC779,#REF!,MATCH("strItemName",#REF!,0),FALSE),"SUI_",""),#REF!,2,FALSE)),"ERROR")</f>
        <v>ERROR</v>
      </c>
      <c r="AE779" s="22">
        <f t="shared" ca="1" si="37"/>
        <v>243001</v>
      </c>
      <c r="AF779" s="134" t="str">
        <f ca="1">IFERROR(IF(AE779=0,0,VLOOKUP(SUBSTITUTE(VLOOKUP(AE779,#REF!,MATCH("strItemName",#REF!,0),FALSE),"SUI_",""),#REF!,2,FALSE)),"ERROR")</f>
        <v>ERROR</v>
      </c>
      <c r="AG779" s="88">
        <v>0</v>
      </c>
      <c r="AH779" s="134">
        <f>IFERROR(IF(AG779=0,0,VLOOKUP(SUBSTITUTE(VLOOKUP(AG779,#REF!,MATCH("strItemName",#REF!,0),FALSE),"SUI_",""),#REF!,2,FALSE)),"ERROR")</f>
        <v>0</v>
      </c>
      <c r="AI779" s="22">
        <f ca="1">IFERROR(IFERROR(VLOOKUP($B779,INDIRECT(VLOOKUP($E779,보상!$S:$AA,2,FALSE)),MATCH(AI$6,INDIRECT(VLOOKUP($E779,보상!$S:$AA,3,FALSE)),0),FALSE),VLOOKUP($B779,INDIRECT(VLOOKUP($E779&amp;"_U",보상!$S:$AA,2,FALSE)),MATCH(AI$6,INDIRECT(VLOOKUP($E779&amp;"_U",보상!$S:$AA,3,FALSE)),0),FALSE)),"ERROR")</f>
        <v>1</v>
      </c>
      <c r="AJ779" s="22">
        <v>0</v>
      </c>
      <c r="AK779" s="22">
        <v>0</v>
      </c>
      <c r="AL779" s="22">
        <v>0</v>
      </c>
      <c r="AM779" s="22" t="b">
        <v>0</v>
      </c>
      <c r="AN779" s="22">
        <v>0</v>
      </c>
      <c r="AO779" s="22">
        <v>0</v>
      </c>
    </row>
    <row r="780" spans="2:41" ht="16.5" customHeight="1" x14ac:dyDescent="0.3">
      <c r="B780" s="154">
        <f t="shared" si="39"/>
        <v>5110404</v>
      </c>
      <c r="C780" s="22">
        <v>5110404</v>
      </c>
      <c r="D780" s="156" t="str">
        <f ca="1">IFERROR(IFERROR(VLOOKUP($B780,INDIRECT(VLOOKUP($E780,보상!$S:$AA,2,FALSE)),MATCH(D$6,INDIRECT(VLOOKUP($E780,보상!$S:$AA,3,FALSE)),0),FALSE),VLOOKUP($B780,INDIRECT(VLOOKUP($E780&amp;"_U",보상!$S:$AA,2,FALSE)),MATCH(D$6,INDIRECT(VLOOKUP($E780&amp;"_U",보상!$S:$AA,3,FALSE)),0),FALSE)),"ERROR")</f>
        <v>필드4_레크리아 평원_하이란_EP.3-4</v>
      </c>
      <c r="E780" s="22" t="s">
        <v>385</v>
      </c>
      <c r="F780" s="22">
        <f>COUNTIF($C$8:$C780,$C780)</f>
        <v>1</v>
      </c>
      <c r="G780" s="22" t="b">
        <v>1</v>
      </c>
      <c r="H780" s="22">
        <v>1220</v>
      </c>
      <c r="I780" s="129" t="str">
        <f>IFERROR(IF(H780=0,0,VLOOKUP(VLOOKUP(H780,#REF!,MATCH("strMailTitleID",#REF!,0),FALSE),#REF!,2,FALSE)),"ERROR")</f>
        <v>ERROR</v>
      </c>
      <c r="J780" s="176">
        <v>0</v>
      </c>
      <c r="K780" s="129">
        <f>IFERROR(IF(J780=0,0,VLOOKUP(VLOOKUP(J780,#REF!,MATCH("strMailTitleID",#REF!,0),FALSE),#REF!,2,FALSE)),"ERROR")</f>
        <v>0</v>
      </c>
      <c r="L780" s="22">
        <f ca="1">IFERROR(IFERROR(VLOOKUP($B780,INDIRECT(VLOOKUP($E780,보상!$S:$AA,2,FALSE)),MATCH(L$6,INDIRECT(VLOOKUP($E780,보상!$S:$AA,3,FALSE)),0),FALSE),VLOOKUP($B780,INDIRECT(VLOOKUP($E780&amp;"_U",보상!$S:$AA,2,FALSE)),MATCH(L$6,INDIRECT(VLOOKUP($E780&amp;"_U",보상!$S:$AA,3,FALSE)),0),FALSE)),"ERROR")</f>
        <v>0</v>
      </c>
      <c r="M780" s="22">
        <v>0</v>
      </c>
      <c r="N780" s="22">
        <v>0</v>
      </c>
      <c r="O780" s="22">
        <v>0</v>
      </c>
      <c r="P780" s="22" t="str">
        <f ca="1">IFERROR(IFERROR(VLOOKUP($B780,INDIRECT(VLOOKUP($E780,보상!$S:$AA,2,FALSE)),MATCH(P$6,INDIRECT(VLOOKUP($E780,보상!$S:$AA,3,FALSE)),0),FALSE),VLOOKUP($B780,INDIRECT(VLOOKUP($E780&amp;"_U",보상!$S:$AA,2,FALSE)),MATCH(P$6,INDIRECT(VLOOKUP($E780&amp;"_U",보상!$S:$AA,3,FALSE)),0),FALSE)),"ERROR")</f>
        <v>None</v>
      </c>
      <c r="Q780" s="22">
        <f ca="1">IFERROR(IFERROR(VLOOKUP($B780,INDIRECT(VLOOKUP($E780,보상!$S:$AA,2,FALSE)),MATCH(Q$6,INDIRECT(VLOOKUP($E780,보상!$S:$AA,3,FALSE)),0),FALSE),VLOOKUP($B780,INDIRECT(VLOOKUP($E780&amp;"_U",보상!$S:$AA,2,FALSE)),MATCH(Q$6,INDIRECT(VLOOKUP($E780&amp;"_U",보상!$S:$AA,3,FALSE)),0),FALSE)),"ERROR")</f>
        <v>0</v>
      </c>
      <c r="R780" s="22" t="b">
        <v>0</v>
      </c>
      <c r="S780" s="22" t="b">
        <v>0</v>
      </c>
      <c r="T780" s="22">
        <f ca="1">IFERROR(IF(W780=0,0,VLOOKUP(W780,보상!$D:$K,6,FALSE)),"-")</f>
        <v>0</v>
      </c>
      <c r="U780" s="22">
        <f ca="1">IFERROR(IF(W780=0,0,VLOOKUP(W780,보상!$D:$K,7,FALSE)),"-")</f>
        <v>0</v>
      </c>
      <c r="V780" s="22">
        <f ca="1">IFERROR(IF(W780=0,0,VLOOKUP(W780,보상!$D:$K,8,FALSE)),"-")</f>
        <v>0</v>
      </c>
      <c r="W780" s="22">
        <f ca="1">IFERROR(IFERROR(VLOOKUP($B780,INDIRECT(VLOOKUP($E780,보상!$S:$AA,2,FALSE)),MATCH(W$6,INDIRECT(VLOOKUP($E780,보상!$S:$AA,3,FALSE)),0),FALSE),VLOOKUP($B780,INDIRECT(VLOOKUP($E780&amp;"_U",보상!$S:$AA,2,FALSE)),MATCH(W$6,INDIRECT(VLOOKUP($E780&amp;"_U",보상!$S:$AA,3,FALSE)),0),FALSE)),"ERROR")</f>
        <v>4011010</v>
      </c>
      <c r="X780" s="134" t="str">
        <f ca="1">IFERROR(IF(W780=0,0,VLOOKUP(SUBSTITUTE(VLOOKUP(W780,#REF!,MATCH("strItemName",#REF!,0),FALSE),"SUI_",""),#REF!,2,FALSE)),"ERROR")</f>
        <v>ERROR</v>
      </c>
      <c r="Y780" s="22">
        <f t="shared" ca="1" si="37"/>
        <v>4011010</v>
      </c>
      <c r="Z780" s="134" t="str">
        <f ca="1">IFERROR(IF(Y780=0,0,VLOOKUP(SUBSTITUTE(VLOOKUP(Y780,#REF!,MATCH("strItemName",#REF!,0),FALSE),"SUI_",""),#REF!,2,FALSE)),"ERROR")</f>
        <v>ERROR</v>
      </c>
      <c r="AA780" s="22">
        <f t="shared" ca="1" si="37"/>
        <v>4011010</v>
      </c>
      <c r="AB780" s="134" t="str">
        <f ca="1">IFERROR(IF(AA780=0,0,VLOOKUP(SUBSTITUTE(VLOOKUP(AA780,#REF!,MATCH("strItemName",#REF!,0),FALSE),"SUI_",""),#REF!,2,FALSE)),"ERROR")</f>
        <v>ERROR</v>
      </c>
      <c r="AC780" s="22">
        <f t="shared" ca="1" si="37"/>
        <v>4011010</v>
      </c>
      <c r="AD780" s="134" t="str">
        <f ca="1">IFERROR(IF(AC780=0,0,VLOOKUP(SUBSTITUTE(VLOOKUP(AC780,#REF!,MATCH("strItemName",#REF!,0),FALSE),"SUI_",""),#REF!,2,FALSE)),"ERROR")</f>
        <v>ERROR</v>
      </c>
      <c r="AE780" s="22">
        <f t="shared" ca="1" si="37"/>
        <v>4011010</v>
      </c>
      <c r="AF780" s="134" t="str">
        <f ca="1">IFERROR(IF(AE780=0,0,VLOOKUP(SUBSTITUTE(VLOOKUP(AE780,#REF!,MATCH("strItemName",#REF!,0),FALSE),"SUI_",""),#REF!,2,FALSE)),"ERROR")</f>
        <v>ERROR</v>
      </c>
      <c r="AG780" s="88">
        <v>0</v>
      </c>
      <c r="AH780" s="134">
        <f>IFERROR(IF(AG780=0,0,VLOOKUP(SUBSTITUTE(VLOOKUP(AG780,#REF!,MATCH("strItemName",#REF!,0),FALSE),"SUI_",""),#REF!,2,FALSE)),"ERROR")</f>
        <v>0</v>
      </c>
      <c r="AI780" s="22">
        <f ca="1">IFERROR(IFERROR(VLOOKUP($B780,INDIRECT(VLOOKUP($E780,보상!$S:$AA,2,FALSE)),MATCH(AI$6,INDIRECT(VLOOKUP($E780,보상!$S:$AA,3,FALSE)),0),FALSE),VLOOKUP($B780,INDIRECT(VLOOKUP($E780&amp;"_U",보상!$S:$AA,2,FALSE)),MATCH(AI$6,INDIRECT(VLOOKUP($E780&amp;"_U",보상!$S:$AA,3,FALSE)),0),FALSE)),"ERROR")</f>
        <v>1</v>
      </c>
      <c r="AJ780" s="22">
        <v>0</v>
      </c>
      <c r="AK780" s="22">
        <v>0</v>
      </c>
      <c r="AL780" s="22">
        <v>0</v>
      </c>
      <c r="AM780" s="22" t="b">
        <v>0</v>
      </c>
      <c r="AN780" s="22">
        <v>0</v>
      </c>
      <c r="AO780" s="22">
        <v>0</v>
      </c>
    </row>
    <row r="781" spans="2:41" ht="16.5" customHeight="1" x14ac:dyDescent="0.3">
      <c r="B781" s="154">
        <f t="shared" si="39"/>
        <v>5110405</v>
      </c>
      <c r="C781" s="22">
        <v>5110405</v>
      </c>
      <c r="D781" s="156" t="str">
        <f ca="1">IFERROR(IFERROR(VLOOKUP($B781,INDIRECT(VLOOKUP($E781,보상!$S:$AA,2,FALSE)),MATCH(D$6,INDIRECT(VLOOKUP($E781,보상!$S:$AA,3,FALSE)),0),FALSE),VLOOKUP($B781,INDIRECT(VLOOKUP($E781&amp;"_U",보상!$S:$AA,2,FALSE)),MATCH(D$6,INDIRECT(VLOOKUP($E781&amp;"_U",보상!$S:$AA,3,FALSE)),0),FALSE)),"ERROR")</f>
        <v>필드4_레크리아 평원_하이란_EP.3-5</v>
      </c>
      <c r="E781" s="22" t="s">
        <v>385</v>
      </c>
      <c r="F781" s="22">
        <f>COUNTIF($C$8:$C781,$C781)</f>
        <v>1</v>
      </c>
      <c r="G781" s="22" t="b">
        <v>1</v>
      </c>
      <c r="H781" s="22">
        <v>1220</v>
      </c>
      <c r="I781" s="129" t="str">
        <f>IFERROR(IF(H781=0,0,VLOOKUP(VLOOKUP(H781,#REF!,MATCH("strMailTitleID",#REF!,0),FALSE),#REF!,2,FALSE)),"ERROR")</f>
        <v>ERROR</v>
      </c>
      <c r="J781" s="176">
        <v>0</v>
      </c>
      <c r="K781" s="129">
        <f>IFERROR(IF(J781=0,0,VLOOKUP(VLOOKUP(J781,#REF!,MATCH("strMailTitleID",#REF!,0),FALSE),#REF!,2,FALSE)),"ERROR")</f>
        <v>0</v>
      </c>
      <c r="L781" s="22">
        <f ca="1">IFERROR(IFERROR(VLOOKUP($B781,INDIRECT(VLOOKUP($E781,보상!$S:$AA,2,FALSE)),MATCH(L$6,INDIRECT(VLOOKUP($E781,보상!$S:$AA,3,FALSE)),0),FALSE),VLOOKUP($B781,INDIRECT(VLOOKUP($E781&amp;"_U",보상!$S:$AA,2,FALSE)),MATCH(L$6,INDIRECT(VLOOKUP($E781&amp;"_U",보상!$S:$AA,3,FALSE)),0),FALSE)),"ERROR")</f>
        <v>0</v>
      </c>
      <c r="M781" s="22">
        <v>0</v>
      </c>
      <c r="N781" s="22">
        <v>0</v>
      </c>
      <c r="O781" s="22">
        <v>0</v>
      </c>
      <c r="P781" s="22" t="str">
        <f ca="1">IFERROR(IFERROR(VLOOKUP($B781,INDIRECT(VLOOKUP($E781,보상!$S:$AA,2,FALSE)),MATCH(P$6,INDIRECT(VLOOKUP($E781,보상!$S:$AA,3,FALSE)),0),FALSE),VLOOKUP($B781,INDIRECT(VLOOKUP($E781&amp;"_U",보상!$S:$AA,2,FALSE)),MATCH(P$6,INDIRECT(VLOOKUP($E781&amp;"_U",보상!$S:$AA,3,FALSE)),0),FALSE)),"ERROR")</f>
        <v>None</v>
      </c>
      <c r="Q781" s="22">
        <f ca="1">IFERROR(IFERROR(VLOOKUP($B781,INDIRECT(VLOOKUP($E781,보상!$S:$AA,2,FALSE)),MATCH(Q$6,INDIRECT(VLOOKUP($E781,보상!$S:$AA,3,FALSE)),0),FALSE),VLOOKUP($B781,INDIRECT(VLOOKUP($E781&amp;"_U",보상!$S:$AA,2,FALSE)),MATCH(Q$6,INDIRECT(VLOOKUP($E781&amp;"_U",보상!$S:$AA,3,FALSE)),0),FALSE)),"ERROR")</f>
        <v>0</v>
      </c>
      <c r="R781" s="22" t="b">
        <v>0</v>
      </c>
      <c r="S781" s="22" t="b">
        <v>0</v>
      </c>
      <c r="T781" s="22">
        <f ca="1">IFERROR(IF(W781=0,0,VLOOKUP(W781,보상!$D:$K,6,FALSE)),"-")</f>
        <v>0</v>
      </c>
      <c r="U781" s="22">
        <f ca="1">IFERROR(IF(W781=0,0,VLOOKUP(W781,보상!$D:$K,7,FALSE)),"-")</f>
        <v>0</v>
      </c>
      <c r="V781" s="22">
        <f ca="1">IFERROR(IF(W781=0,0,VLOOKUP(W781,보상!$D:$K,8,FALSE)),"-")</f>
        <v>0</v>
      </c>
      <c r="W781" s="22">
        <f ca="1">IFERROR(IFERROR(VLOOKUP($B781,INDIRECT(VLOOKUP($E781,보상!$S:$AA,2,FALSE)),MATCH(W$6,INDIRECT(VLOOKUP($E781,보상!$S:$AA,3,FALSE)),0),FALSE),VLOOKUP($B781,INDIRECT(VLOOKUP($E781&amp;"_U",보상!$S:$AA,2,FALSE)),MATCH(W$6,INDIRECT(VLOOKUP($E781&amp;"_U",보상!$S:$AA,3,FALSE)),0),FALSE)),"ERROR")</f>
        <v>4011011</v>
      </c>
      <c r="X781" s="134" t="str">
        <f ca="1">IFERROR(IF(W781=0,0,VLOOKUP(SUBSTITUTE(VLOOKUP(W781,#REF!,MATCH("strItemName",#REF!,0),FALSE),"SUI_",""),#REF!,2,FALSE)),"ERROR")</f>
        <v>ERROR</v>
      </c>
      <c r="Y781" s="22">
        <f t="shared" ca="1" si="37"/>
        <v>4011011</v>
      </c>
      <c r="Z781" s="134" t="str">
        <f ca="1">IFERROR(IF(Y781=0,0,VLOOKUP(SUBSTITUTE(VLOOKUP(Y781,#REF!,MATCH("strItemName",#REF!,0),FALSE),"SUI_",""),#REF!,2,FALSE)),"ERROR")</f>
        <v>ERROR</v>
      </c>
      <c r="AA781" s="22">
        <f t="shared" ca="1" si="37"/>
        <v>4011011</v>
      </c>
      <c r="AB781" s="134" t="str">
        <f ca="1">IFERROR(IF(AA781=0,0,VLOOKUP(SUBSTITUTE(VLOOKUP(AA781,#REF!,MATCH("strItemName",#REF!,0),FALSE),"SUI_",""),#REF!,2,FALSE)),"ERROR")</f>
        <v>ERROR</v>
      </c>
      <c r="AC781" s="22">
        <f t="shared" ca="1" si="37"/>
        <v>4011011</v>
      </c>
      <c r="AD781" s="134" t="str">
        <f ca="1">IFERROR(IF(AC781=0,0,VLOOKUP(SUBSTITUTE(VLOOKUP(AC781,#REF!,MATCH("strItemName",#REF!,0),FALSE),"SUI_",""),#REF!,2,FALSE)),"ERROR")</f>
        <v>ERROR</v>
      </c>
      <c r="AE781" s="22">
        <f t="shared" ca="1" si="37"/>
        <v>4011011</v>
      </c>
      <c r="AF781" s="134" t="str">
        <f ca="1">IFERROR(IF(AE781=0,0,VLOOKUP(SUBSTITUTE(VLOOKUP(AE781,#REF!,MATCH("strItemName",#REF!,0),FALSE),"SUI_",""),#REF!,2,FALSE)),"ERROR")</f>
        <v>ERROR</v>
      </c>
      <c r="AG781" s="88">
        <v>0</v>
      </c>
      <c r="AH781" s="134">
        <f>IFERROR(IF(AG781=0,0,VLOOKUP(SUBSTITUTE(VLOOKUP(AG781,#REF!,MATCH("strItemName",#REF!,0),FALSE),"SUI_",""),#REF!,2,FALSE)),"ERROR")</f>
        <v>0</v>
      </c>
      <c r="AI781" s="22">
        <f ca="1">IFERROR(IFERROR(VLOOKUP($B781,INDIRECT(VLOOKUP($E781,보상!$S:$AA,2,FALSE)),MATCH(AI$6,INDIRECT(VLOOKUP($E781,보상!$S:$AA,3,FALSE)),0),FALSE),VLOOKUP($B781,INDIRECT(VLOOKUP($E781&amp;"_U",보상!$S:$AA,2,FALSE)),MATCH(AI$6,INDIRECT(VLOOKUP($E781&amp;"_U",보상!$S:$AA,3,FALSE)),0),FALSE)),"ERROR")</f>
        <v>1</v>
      </c>
      <c r="AJ781" s="22">
        <v>0</v>
      </c>
      <c r="AK781" s="22">
        <v>0</v>
      </c>
      <c r="AL781" s="22">
        <v>0</v>
      </c>
      <c r="AM781" s="22" t="b">
        <v>0</v>
      </c>
      <c r="AN781" s="22">
        <v>0</v>
      </c>
      <c r="AO781" s="22">
        <v>0</v>
      </c>
    </row>
    <row r="782" spans="2:41" ht="16.5" customHeight="1" x14ac:dyDescent="0.3">
      <c r="B782" s="154">
        <f t="shared" si="39"/>
        <v>5110406</v>
      </c>
      <c r="C782" s="22">
        <v>5110406</v>
      </c>
      <c r="D782" s="156" t="str">
        <f ca="1">IFERROR(IFERROR(VLOOKUP($B782,INDIRECT(VLOOKUP($E782,보상!$S:$AA,2,FALSE)),MATCH(D$6,INDIRECT(VLOOKUP($E782,보상!$S:$AA,3,FALSE)),0),FALSE),VLOOKUP($B782,INDIRECT(VLOOKUP($E782&amp;"_U",보상!$S:$AA,2,FALSE)),MATCH(D$6,INDIRECT(VLOOKUP($E782&amp;"_U",보상!$S:$AA,3,FALSE)),0),FALSE)),"ERROR")</f>
        <v>필드4_레크리아 평원_하이란_EP.3-6</v>
      </c>
      <c r="E782" s="22" t="s">
        <v>385</v>
      </c>
      <c r="F782" s="22">
        <f>COUNTIF($C$8:$C782,$C782)</f>
        <v>1</v>
      </c>
      <c r="G782" s="22" t="b">
        <v>1</v>
      </c>
      <c r="H782" s="22">
        <v>1220</v>
      </c>
      <c r="I782" s="129" t="str">
        <f>IFERROR(IF(H782=0,0,VLOOKUP(VLOOKUP(H782,#REF!,MATCH("strMailTitleID",#REF!,0),FALSE),#REF!,2,FALSE)),"ERROR")</f>
        <v>ERROR</v>
      </c>
      <c r="J782" s="176">
        <v>0</v>
      </c>
      <c r="K782" s="129">
        <f>IFERROR(IF(J782=0,0,VLOOKUP(VLOOKUP(J782,#REF!,MATCH("strMailTitleID",#REF!,0),FALSE),#REF!,2,FALSE)),"ERROR")</f>
        <v>0</v>
      </c>
      <c r="L782" s="22">
        <f ca="1">IFERROR(IFERROR(VLOOKUP($B782,INDIRECT(VLOOKUP($E782,보상!$S:$AA,2,FALSE)),MATCH(L$6,INDIRECT(VLOOKUP($E782,보상!$S:$AA,3,FALSE)),0),FALSE),VLOOKUP($B782,INDIRECT(VLOOKUP($E782&amp;"_U",보상!$S:$AA,2,FALSE)),MATCH(L$6,INDIRECT(VLOOKUP($E782&amp;"_U",보상!$S:$AA,3,FALSE)),0),FALSE)),"ERROR")</f>
        <v>0</v>
      </c>
      <c r="M782" s="22">
        <v>0</v>
      </c>
      <c r="N782" s="22">
        <v>0</v>
      </c>
      <c r="O782" s="22">
        <v>0</v>
      </c>
      <c r="P782" s="22" t="str">
        <f ca="1">IFERROR(IFERROR(VLOOKUP($B782,INDIRECT(VLOOKUP($E782,보상!$S:$AA,2,FALSE)),MATCH(P$6,INDIRECT(VLOOKUP($E782,보상!$S:$AA,3,FALSE)),0),FALSE),VLOOKUP($B782,INDIRECT(VLOOKUP($E782&amp;"_U",보상!$S:$AA,2,FALSE)),MATCH(P$6,INDIRECT(VLOOKUP($E782&amp;"_U",보상!$S:$AA,3,FALSE)),0),FALSE)),"ERROR")</f>
        <v>None</v>
      </c>
      <c r="Q782" s="22">
        <f ca="1">IFERROR(IFERROR(VLOOKUP($B782,INDIRECT(VLOOKUP($E782,보상!$S:$AA,2,FALSE)),MATCH(Q$6,INDIRECT(VLOOKUP($E782,보상!$S:$AA,3,FALSE)),0),FALSE),VLOOKUP($B782,INDIRECT(VLOOKUP($E782&amp;"_U",보상!$S:$AA,2,FALSE)),MATCH(Q$6,INDIRECT(VLOOKUP($E782&amp;"_U",보상!$S:$AA,3,FALSE)),0),FALSE)),"ERROR")</f>
        <v>0</v>
      </c>
      <c r="R782" s="22" t="b">
        <v>0</v>
      </c>
      <c r="S782" s="22" t="b">
        <v>0</v>
      </c>
      <c r="T782" s="22">
        <f ca="1">IFERROR(IF(W782=0,0,VLOOKUP(W782,보상!$D:$K,6,FALSE)),"-")</f>
        <v>0</v>
      </c>
      <c r="U782" s="22">
        <f ca="1">IFERROR(IF(W782=0,0,VLOOKUP(W782,보상!$D:$K,7,FALSE)),"-")</f>
        <v>0</v>
      </c>
      <c r="V782" s="22">
        <f ca="1">IFERROR(IF(W782=0,0,VLOOKUP(W782,보상!$D:$K,8,FALSE)),"-")</f>
        <v>0</v>
      </c>
      <c r="W782" s="22">
        <f ca="1">IFERROR(IFERROR(VLOOKUP($B782,INDIRECT(VLOOKUP($E782,보상!$S:$AA,2,FALSE)),MATCH(W$6,INDIRECT(VLOOKUP($E782,보상!$S:$AA,3,FALSE)),0),FALSE),VLOOKUP($B782,INDIRECT(VLOOKUP($E782&amp;"_U",보상!$S:$AA,2,FALSE)),MATCH(W$6,INDIRECT(VLOOKUP($E782&amp;"_U",보상!$S:$AA,3,FALSE)),0),FALSE)),"ERROR")</f>
        <v>4011104</v>
      </c>
      <c r="X782" s="134" t="str">
        <f ca="1">IFERROR(IF(W782=0,0,VLOOKUP(SUBSTITUTE(VLOOKUP(W782,#REF!,MATCH("strItemName",#REF!,0),FALSE),"SUI_",""),#REF!,2,FALSE)),"ERROR")</f>
        <v>ERROR</v>
      </c>
      <c r="Y782" s="22">
        <f t="shared" ca="1" si="37"/>
        <v>4011104</v>
      </c>
      <c r="Z782" s="134" t="str">
        <f ca="1">IFERROR(IF(Y782=0,0,VLOOKUP(SUBSTITUTE(VLOOKUP(Y782,#REF!,MATCH("strItemName",#REF!,0),FALSE),"SUI_",""),#REF!,2,FALSE)),"ERROR")</f>
        <v>ERROR</v>
      </c>
      <c r="AA782" s="22">
        <f t="shared" ca="1" si="37"/>
        <v>4011104</v>
      </c>
      <c r="AB782" s="134" t="str">
        <f ca="1">IFERROR(IF(AA782=0,0,VLOOKUP(SUBSTITUTE(VLOOKUP(AA782,#REF!,MATCH("strItemName",#REF!,0),FALSE),"SUI_",""),#REF!,2,FALSE)),"ERROR")</f>
        <v>ERROR</v>
      </c>
      <c r="AC782" s="22">
        <f t="shared" ca="1" si="37"/>
        <v>4011104</v>
      </c>
      <c r="AD782" s="134" t="str">
        <f ca="1">IFERROR(IF(AC782=0,0,VLOOKUP(SUBSTITUTE(VLOOKUP(AC782,#REF!,MATCH("strItemName",#REF!,0),FALSE),"SUI_",""),#REF!,2,FALSE)),"ERROR")</f>
        <v>ERROR</v>
      </c>
      <c r="AE782" s="22">
        <f t="shared" ca="1" si="37"/>
        <v>4011104</v>
      </c>
      <c r="AF782" s="134" t="str">
        <f ca="1">IFERROR(IF(AE782=0,0,VLOOKUP(SUBSTITUTE(VLOOKUP(AE782,#REF!,MATCH("strItemName",#REF!,0),FALSE),"SUI_",""),#REF!,2,FALSE)),"ERROR")</f>
        <v>ERROR</v>
      </c>
      <c r="AG782" s="88">
        <v>0</v>
      </c>
      <c r="AH782" s="134">
        <f>IFERROR(IF(AG782=0,0,VLOOKUP(SUBSTITUTE(VLOOKUP(AG782,#REF!,MATCH("strItemName",#REF!,0),FALSE),"SUI_",""),#REF!,2,FALSE)),"ERROR")</f>
        <v>0</v>
      </c>
      <c r="AI782" s="22">
        <f ca="1">IFERROR(IFERROR(VLOOKUP($B782,INDIRECT(VLOOKUP($E782,보상!$S:$AA,2,FALSE)),MATCH(AI$6,INDIRECT(VLOOKUP($E782,보상!$S:$AA,3,FALSE)),0),FALSE),VLOOKUP($B782,INDIRECT(VLOOKUP($E782&amp;"_U",보상!$S:$AA,2,FALSE)),MATCH(AI$6,INDIRECT(VLOOKUP($E782&amp;"_U",보상!$S:$AA,3,FALSE)),0),FALSE)),"ERROR")</f>
        <v>1</v>
      </c>
      <c r="AJ782" s="22">
        <v>0</v>
      </c>
      <c r="AK782" s="22">
        <v>0</v>
      </c>
      <c r="AL782" s="22">
        <v>0</v>
      </c>
      <c r="AM782" s="22" t="b">
        <v>0</v>
      </c>
      <c r="AN782" s="22">
        <v>0</v>
      </c>
      <c r="AO782" s="22">
        <v>0</v>
      </c>
    </row>
    <row r="783" spans="2:41" ht="16.5" customHeight="1" x14ac:dyDescent="0.3">
      <c r="B783" s="154">
        <f t="shared" si="39"/>
        <v>5120401</v>
      </c>
      <c r="C783" s="22">
        <v>5120401</v>
      </c>
      <c r="D783" s="156" t="str">
        <f ca="1">IFERROR(IFERROR(VLOOKUP($B783,INDIRECT(VLOOKUP($E783,보상!$S:$AA,2,FALSE)),MATCH(D$6,INDIRECT(VLOOKUP($E783,보상!$S:$AA,3,FALSE)),0),FALSE),VLOOKUP($B783,INDIRECT(VLOOKUP($E783&amp;"_U",보상!$S:$AA,2,FALSE)),MATCH(D$6,INDIRECT(VLOOKUP($E783&amp;"_U",보상!$S:$AA,3,FALSE)),0),FALSE)),"ERROR")</f>
        <v>필드4_레크리아 평원_우니온_EP.3-1</v>
      </c>
      <c r="E783" s="22" t="s">
        <v>385</v>
      </c>
      <c r="F783" s="22">
        <f>COUNTIF($C$8:$C783,$C783)</f>
        <v>1</v>
      </c>
      <c r="G783" s="22" t="b">
        <v>1</v>
      </c>
      <c r="H783" s="22">
        <v>1220</v>
      </c>
      <c r="I783" s="129" t="str">
        <f>IFERROR(IF(H783=0,0,VLOOKUP(VLOOKUP(H783,#REF!,MATCH("strMailTitleID",#REF!,0),FALSE),#REF!,2,FALSE)),"ERROR")</f>
        <v>ERROR</v>
      </c>
      <c r="J783" s="176">
        <v>0</v>
      </c>
      <c r="K783" s="129">
        <f>IFERROR(IF(J783=0,0,VLOOKUP(VLOOKUP(J783,#REF!,MATCH("strMailTitleID",#REF!,0),FALSE),#REF!,2,FALSE)),"ERROR")</f>
        <v>0</v>
      </c>
      <c r="L783" s="22">
        <f ca="1">IFERROR(IFERROR(VLOOKUP($B783,INDIRECT(VLOOKUP($E783,보상!$S:$AA,2,FALSE)),MATCH(L$6,INDIRECT(VLOOKUP($E783,보상!$S:$AA,3,FALSE)),0),FALSE),VLOOKUP($B783,INDIRECT(VLOOKUP($E783&amp;"_U",보상!$S:$AA,2,FALSE)),MATCH(L$6,INDIRECT(VLOOKUP($E783&amp;"_U",보상!$S:$AA,3,FALSE)),0),FALSE)),"ERROR")</f>
        <v>0</v>
      </c>
      <c r="M783" s="22">
        <v>0</v>
      </c>
      <c r="N783" s="22">
        <v>0</v>
      </c>
      <c r="O783" s="22">
        <v>0</v>
      </c>
      <c r="P783" s="22" t="str">
        <f ca="1">IFERROR(IFERROR(VLOOKUP($B783,INDIRECT(VLOOKUP($E783,보상!$S:$AA,2,FALSE)),MATCH(P$6,INDIRECT(VLOOKUP($E783,보상!$S:$AA,3,FALSE)),0),FALSE),VLOOKUP($B783,INDIRECT(VLOOKUP($E783&amp;"_U",보상!$S:$AA,2,FALSE)),MATCH(P$6,INDIRECT(VLOOKUP($E783&amp;"_U",보상!$S:$AA,3,FALSE)),0),FALSE)),"ERROR")</f>
        <v>None</v>
      </c>
      <c r="Q783" s="22">
        <f ca="1">IFERROR(IFERROR(VLOOKUP($B783,INDIRECT(VLOOKUP($E783,보상!$S:$AA,2,FALSE)),MATCH(Q$6,INDIRECT(VLOOKUP($E783,보상!$S:$AA,3,FALSE)),0),FALSE),VLOOKUP($B783,INDIRECT(VLOOKUP($E783&amp;"_U",보상!$S:$AA,2,FALSE)),MATCH(Q$6,INDIRECT(VLOOKUP($E783&amp;"_U",보상!$S:$AA,3,FALSE)),0),FALSE)),"ERROR")</f>
        <v>0</v>
      </c>
      <c r="R783" s="22" t="b">
        <v>0</v>
      </c>
      <c r="S783" s="22" t="b">
        <v>0</v>
      </c>
      <c r="T783" s="22">
        <f ca="1">IFERROR(IF(W783=0,0,VLOOKUP(W783,보상!$D:$K,6,FALSE)),"-")</f>
        <v>0</v>
      </c>
      <c r="U783" s="22">
        <f ca="1">IFERROR(IF(W783=0,0,VLOOKUP(W783,보상!$D:$K,7,FALSE)),"-")</f>
        <v>5250</v>
      </c>
      <c r="V783" s="22">
        <f ca="1">IFERROR(IF(W783=0,0,VLOOKUP(W783,보상!$D:$K,8,FALSE)),"-")</f>
        <v>0</v>
      </c>
      <c r="W783" s="22">
        <f ca="1">IFERROR(IFERROR(VLOOKUP($B783,INDIRECT(VLOOKUP($E783,보상!$S:$AA,2,FALSE)),MATCH(W$6,INDIRECT(VLOOKUP($E783,보상!$S:$AA,3,FALSE)),0),FALSE),VLOOKUP($B783,INDIRECT(VLOOKUP($E783&amp;"_U",보상!$S:$AA,2,FALSE)),MATCH(W$6,INDIRECT(VLOOKUP($E783&amp;"_U",보상!$S:$AA,3,FALSE)),0),FALSE)),"ERROR")</f>
        <v>243001</v>
      </c>
      <c r="X783" s="134" t="str">
        <f ca="1">IFERROR(IF(W783=0,0,VLOOKUP(SUBSTITUTE(VLOOKUP(W783,#REF!,MATCH("strItemName",#REF!,0),FALSE),"SUI_",""),#REF!,2,FALSE)),"ERROR")</f>
        <v>ERROR</v>
      </c>
      <c r="Y783" s="22">
        <f t="shared" ca="1" si="37"/>
        <v>243001</v>
      </c>
      <c r="Z783" s="134" t="str">
        <f ca="1">IFERROR(IF(Y783=0,0,VLOOKUP(SUBSTITUTE(VLOOKUP(Y783,#REF!,MATCH("strItemName",#REF!,0),FALSE),"SUI_",""),#REF!,2,FALSE)),"ERROR")</f>
        <v>ERROR</v>
      </c>
      <c r="AA783" s="22">
        <f t="shared" ca="1" si="37"/>
        <v>243001</v>
      </c>
      <c r="AB783" s="134" t="str">
        <f ca="1">IFERROR(IF(AA783=0,0,VLOOKUP(SUBSTITUTE(VLOOKUP(AA783,#REF!,MATCH("strItemName",#REF!,0),FALSE),"SUI_",""),#REF!,2,FALSE)),"ERROR")</f>
        <v>ERROR</v>
      </c>
      <c r="AC783" s="22">
        <f t="shared" ca="1" si="37"/>
        <v>243001</v>
      </c>
      <c r="AD783" s="134" t="str">
        <f ca="1">IFERROR(IF(AC783=0,0,VLOOKUP(SUBSTITUTE(VLOOKUP(AC783,#REF!,MATCH("strItemName",#REF!,0),FALSE),"SUI_",""),#REF!,2,FALSE)),"ERROR")</f>
        <v>ERROR</v>
      </c>
      <c r="AE783" s="22">
        <f t="shared" ref="AE783" ca="1" si="40">IF(AC783=0,0,IF(OR(INT(AC783/10000)=15,INT(AC783/10000)=24,INT(AC783/10000)=35),AC783,IF(AC783&gt;300000,AC783,IF(AC783&lt;200000,AC783+10100,AC783+100))))</f>
        <v>243001</v>
      </c>
      <c r="AF783" s="134" t="str">
        <f ca="1">IFERROR(IF(AE783=0,0,VLOOKUP(SUBSTITUTE(VLOOKUP(AE783,#REF!,MATCH("strItemName",#REF!,0),FALSE),"SUI_",""),#REF!,2,FALSE)),"ERROR")</f>
        <v>ERROR</v>
      </c>
      <c r="AG783" s="88">
        <v>0</v>
      </c>
      <c r="AH783" s="134">
        <f>IFERROR(IF(AG783=0,0,VLOOKUP(SUBSTITUTE(VLOOKUP(AG783,#REF!,MATCH("strItemName",#REF!,0),FALSE),"SUI_",""),#REF!,2,FALSE)),"ERROR")</f>
        <v>0</v>
      </c>
      <c r="AI783" s="22">
        <f ca="1">IFERROR(IFERROR(VLOOKUP($B783,INDIRECT(VLOOKUP($E783,보상!$S:$AA,2,FALSE)),MATCH(AI$6,INDIRECT(VLOOKUP($E783,보상!$S:$AA,3,FALSE)),0),FALSE),VLOOKUP($B783,INDIRECT(VLOOKUP($E783&amp;"_U",보상!$S:$AA,2,FALSE)),MATCH(AI$6,INDIRECT(VLOOKUP($E783&amp;"_U",보상!$S:$AA,3,FALSE)),0),FALSE)),"ERROR")</f>
        <v>1</v>
      </c>
      <c r="AJ783" s="22">
        <v>0</v>
      </c>
      <c r="AK783" s="22">
        <v>0</v>
      </c>
      <c r="AL783" s="22">
        <v>0</v>
      </c>
      <c r="AM783" s="22" t="b">
        <v>0</v>
      </c>
      <c r="AN783" s="22">
        <v>0</v>
      </c>
      <c r="AO783" s="22">
        <v>0</v>
      </c>
    </row>
    <row r="784" spans="2:41" ht="16.5" customHeight="1" x14ac:dyDescent="0.3">
      <c r="B784" s="154">
        <f t="shared" si="39"/>
        <v>5120402</v>
      </c>
      <c r="C784" s="22">
        <v>5120402</v>
      </c>
      <c r="D784" s="156" t="str">
        <f ca="1">IFERROR(IFERROR(VLOOKUP($B784,INDIRECT(VLOOKUP($E784,보상!$S:$AA,2,FALSE)),MATCH(D$6,INDIRECT(VLOOKUP($E784,보상!$S:$AA,3,FALSE)),0),FALSE),VLOOKUP($B784,INDIRECT(VLOOKUP($E784&amp;"_U",보상!$S:$AA,2,FALSE)),MATCH(D$6,INDIRECT(VLOOKUP($E784&amp;"_U",보상!$S:$AA,3,FALSE)),0),FALSE)),"ERROR")</f>
        <v>필드4_레크리아 평원_우니온_EP.3-2</v>
      </c>
      <c r="E784" s="22" t="s">
        <v>385</v>
      </c>
      <c r="F784" s="22">
        <f>COUNTIF($C$8:$C784,$C784)</f>
        <v>1</v>
      </c>
      <c r="G784" s="22" t="b">
        <v>1</v>
      </c>
      <c r="H784" s="22">
        <v>1220</v>
      </c>
      <c r="I784" s="129" t="str">
        <f>IFERROR(IF(H784=0,0,VLOOKUP(VLOOKUP(H784,#REF!,MATCH("strMailTitleID",#REF!,0),FALSE),#REF!,2,FALSE)),"ERROR")</f>
        <v>ERROR</v>
      </c>
      <c r="J784" s="176">
        <v>0</v>
      </c>
      <c r="K784" s="129">
        <f>IFERROR(IF(J784=0,0,VLOOKUP(VLOOKUP(J784,#REF!,MATCH("strMailTitleID",#REF!,0),FALSE),#REF!,2,FALSE)),"ERROR")</f>
        <v>0</v>
      </c>
      <c r="L784" s="22">
        <f ca="1">IFERROR(IFERROR(VLOOKUP($B784,INDIRECT(VLOOKUP($E784,보상!$S:$AA,2,FALSE)),MATCH(L$6,INDIRECT(VLOOKUP($E784,보상!$S:$AA,3,FALSE)),0),FALSE),VLOOKUP($B784,INDIRECT(VLOOKUP($E784&amp;"_U",보상!$S:$AA,2,FALSE)),MATCH(L$6,INDIRECT(VLOOKUP($E784&amp;"_U",보상!$S:$AA,3,FALSE)),0),FALSE)),"ERROR")</f>
        <v>0</v>
      </c>
      <c r="M784" s="22">
        <v>0</v>
      </c>
      <c r="N784" s="22">
        <v>0</v>
      </c>
      <c r="O784" s="22">
        <v>0</v>
      </c>
      <c r="P784" s="22" t="str">
        <f ca="1">IFERROR(IFERROR(VLOOKUP($B784,INDIRECT(VLOOKUP($E784,보상!$S:$AA,2,FALSE)),MATCH(P$6,INDIRECT(VLOOKUP($E784,보상!$S:$AA,3,FALSE)),0),FALSE),VLOOKUP($B784,INDIRECT(VLOOKUP($E784&amp;"_U",보상!$S:$AA,2,FALSE)),MATCH(P$6,INDIRECT(VLOOKUP($E784&amp;"_U",보상!$S:$AA,3,FALSE)),0),FALSE)),"ERROR")</f>
        <v>None</v>
      </c>
      <c r="Q784" s="22">
        <f ca="1">IFERROR(IFERROR(VLOOKUP($B784,INDIRECT(VLOOKUP($E784,보상!$S:$AA,2,FALSE)),MATCH(Q$6,INDIRECT(VLOOKUP($E784,보상!$S:$AA,3,FALSE)),0),FALSE),VLOOKUP($B784,INDIRECT(VLOOKUP($E784&amp;"_U",보상!$S:$AA,2,FALSE)),MATCH(Q$6,INDIRECT(VLOOKUP($E784&amp;"_U",보상!$S:$AA,3,FALSE)),0),FALSE)),"ERROR")</f>
        <v>0</v>
      </c>
      <c r="R784" s="22" t="b">
        <v>0</v>
      </c>
      <c r="S784" s="22" t="b">
        <v>0</v>
      </c>
      <c r="T784" s="22">
        <f ca="1">IFERROR(IF(W784=0,0,VLOOKUP(W784,보상!$D:$K,6,FALSE)),"-")</f>
        <v>7500</v>
      </c>
      <c r="U784" s="22">
        <f ca="1">IFERROR(IF(W784=0,0,VLOOKUP(W784,보상!$D:$K,7,FALSE)),"-")</f>
        <v>0</v>
      </c>
      <c r="V784" s="22">
        <f ca="1">IFERROR(IF(W784=0,0,VLOOKUP(W784,보상!$D:$K,8,FALSE)),"-")</f>
        <v>0</v>
      </c>
      <c r="W784" s="22">
        <f ca="1">IFERROR(IFERROR(VLOOKUP($B784,INDIRECT(VLOOKUP($E784,보상!$S:$AA,2,FALSE)),MATCH(W$6,INDIRECT(VLOOKUP($E784,보상!$S:$AA,3,FALSE)),0),FALSE),VLOOKUP($B784,INDIRECT(VLOOKUP($E784&amp;"_U",보상!$S:$AA,2,FALSE)),MATCH(W$6,INDIRECT(VLOOKUP($E784&amp;"_U",보상!$S:$AA,3,FALSE)),0),FALSE)),"ERROR")</f>
        <v>153001</v>
      </c>
      <c r="X784" s="134" t="str">
        <f ca="1">IFERROR(IF(W784=0,0,VLOOKUP(SUBSTITUTE(VLOOKUP(W784,#REF!,MATCH("strItemName",#REF!,0),FALSE),"SUI_",""),#REF!,2,FALSE)),"ERROR")</f>
        <v>ERROR</v>
      </c>
      <c r="Y784" s="22">
        <f t="shared" ref="Y784:AE847" ca="1" si="41">IF(W784=0,0,IF(OR(INT(W784/10000)=15,INT(W784/10000)=24,INT(W784/10000)=35),W784,IF(W784&gt;300000,W784,IF(W784&lt;200000,W784+10100,W784+100))))</f>
        <v>153001</v>
      </c>
      <c r="Z784" s="134" t="str">
        <f ca="1">IFERROR(IF(Y784=0,0,VLOOKUP(SUBSTITUTE(VLOOKUP(Y784,#REF!,MATCH("strItemName",#REF!,0),FALSE),"SUI_",""),#REF!,2,FALSE)),"ERROR")</f>
        <v>ERROR</v>
      </c>
      <c r="AA784" s="22">
        <f t="shared" ca="1" si="41"/>
        <v>153001</v>
      </c>
      <c r="AB784" s="134" t="str">
        <f ca="1">IFERROR(IF(AA784=0,0,VLOOKUP(SUBSTITUTE(VLOOKUP(AA784,#REF!,MATCH("strItemName",#REF!,0),FALSE),"SUI_",""),#REF!,2,FALSE)),"ERROR")</f>
        <v>ERROR</v>
      </c>
      <c r="AC784" s="22">
        <f t="shared" ca="1" si="41"/>
        <v>153001</v>
      </c>
      <c r="AD784" s="134" t="str">
        <f ca="1">IFERROR(IF(AC784=0,0,VLOOKUP(SUBSTITUTE(VLOOKUP(AC784,#REF!,MATCH("strItemName",#REF!,0),FALSE),"SUI_",""),#REF!,2,FALSE)),"ERROR")</f>
        <v>ERROR</v>
      </c>
      <c r="AE784" s="22">
        <f t="shared" ca="1" si="41"/>
        <v>153001</v>
      </c>
      <c r="AF784" s="134" t="str">
        <f ca="1">IFERROR(IF(AE784=0,0,VLOOKUP(SUBSTITUTE(VLOOKUP(AE784,#REF!,MATCH("strItemName",#REF!,0),FALSE),"SUI_",""),#REF!,2,FALSE)),"ERROR")</f>
        <v>ERROR</v>
      </c>
      <c r="AG784" s="88">
        <v>0</v>
      </c>
      <c r="AH784" s="134">
        <f>IFERROR(IF(AG784=0,0,VLOOKUP(SUBSTITUTE(VLOOKUP(AG784,#REF!,MATCH("strItemName",#REF!,0),FALSE),"SUI_",""),#REF!,2,FALSE)),"ERROR")</f>
        <v>0</v>
      </c>
      <c r="AI784" s="22">
        <f ca="1">IFERROR(IFERROR(VLOOKUP($B784,INDIRECT(VLOOKUP($E784,보상!$S:$AA,2,FALSE)),MATCH(AI$6,INDIRECT(VLOOKUP($E784,보상!$S:$AA,3,FALSE)),0),FALSE),VLOOKUP($B784,INDIRECT(VLOOKUP($E784&amp;"_U",보상!$S:$AA,2,FALSE)),MATCH(AI$6,INDIRECT(VLOOKUP($E784&amp;"_U",보상!$S:$AA,3,FALSE)),0),FALSE)),"ERROR")</f>
        <v>1</v>
      </c>
      <c r="AJ784" s="22">
        <v>0</v>
      </c>
      <c r="AK784" s="22">
        <v>0</v>
      </c>
      <c r="AL784" s="22">
        <v>0</v>
      </c>
      <c r="AM784" s="22" t="b">
        <v>0</v>
      </c>
      <c r="AN784" s="22">
        <v>0</v>
      </c>
      <c r="AO784" s="22">
        <v>0</v>
      </c>
    </row>
    <row r="785" spans="2:41" ht="16.5" customHeight="1" x14ac:dyDescent="0.3">
      <c r="B785" s="154">
        <f t="shared" ref="B785:B816" si="42">C785</f>
        <v>5120403</v>
      </c>
      <c r="C785" s="22">
        <v>5120403</v>
      </c>
      <c r="D785" s="156" t="str">
        <f ca="1">IFERROR(IFERROR(VLOOKUP($B785,INDIRECT(VLOOKUP($E785,보상!$S:$AA,2,FALSE)),MATCH(D$6,INDIRECT(VLOOKUP($E785,보상!$S:$AA,3,FALSE)),0),FALSE),VLOOKUP($B785,INDIRECT(VLOOKUP($E785&amp;"_U",보상!$S:$AA,2,FALSE)),MATCH(D$6,INDIRECT(VLOOKUP($E785&amp;"_U",보상!$S:$AA,3,FALSE)),0),FALSE)),"ERROR")</f>
        <v>필드4_레크리아 평원_우니온_EP.3-3</v>
      </c>
      <c r="E785" s="22" t="s">
        <v>385</v>
      </c>
      <c r="F785" s="22">
        <f>COUNTIF($C$8:$C785,$C785)</f>
        <v>1</v>
      </c>
      <c r="G785" s="22" t="b">
        <v>1</v>
      </c>
      <c r="H785" s="22">
        <v>1220</v>
      </c>
      <c r="I785" s="129" t="str">
        <f>IFERROR(IF(H785=0,0,VLOOKUP(VLOOKUP(H785,#REF!,MATCH("strMailTitleID",#REF!,0),FALSE),#REF!,2,FALSE)),"ERROR")</f>
        <v>ERROR</v>
      </c>
      <c r="J785" s="176">
        <v>0</v>
      </c>
      <c r="K785" s="129">
        <f>IFERROR(IF(J785=0,0,VLOOKUP(VLOOKUP(J785,#REF!,MATCH("strMailTitleID",#REF!,0),FALSE),#REF!,2,FALSE)),"ERROR")</f>
        <v>0</v>
      </c>
      <c r="L785" s="22">
        <f ca="1">IFERROR(IFERROR(VLOOKUP($B785,INDIRECT(VLOOKUP($E785,보상!$S:$AA,2,FALSE)),MATCH(L$6,INDIRECT(VLOOKUP($E785,보상!$S:$AA,3,FALSE)),0),FALSE),VLOOKUP($B785,INDIRECT(VLOOKUP($E785&amp;"_U",보상!$S:$AA,2,FALSE)),MATCH(L$6,INDIRECT(VLOOKUP($E785&amp;"_U",보상!$S:$AA,3,FALSE)),0),FALSE)),"ERROR")</f>
        <v>0</v>
      </c>
      <c r="M785" s="22">
        <v>0</v>
      </c>
      <c r="N785" s="22">
        <v>0</v>
      </c>
      <c r="O785" s="22">
        <v>0</v>
      </c>
      <c r="P785" s="22" t="str">
        <f ca="1">IFERROR(IFERROR(VLOOKUP($B785,INDIRECT(VLOOKUP($E785,보상!$S:$AA,2,FALSE)),MATCH(P$6,INDIRECT(VLOOKUP($E785,보상!$S:$AA,3,FALSE)),0),FALSE),VLOOKUP($B785,INDIRECT(VLOOKUP($E785&amp;"_U",보상!$S:$AA,2,FALSE)),MATCH(P$6,INDIRECT(VLOOKUP($E785&amp;"_U",보상!$S:$AA,3,FALSE)),0),FALSE)),"ERROR")</f>
        <v>None</v>
      </c>
      <c r="Q785" s="22">
        <f ca="1">IFERROR(IFERROR(VLOOKUP($B785,INDIRECT(VLOOKUP($E785,보상!$S:$AA,2,FALSE)),MATCH(Q$6,INDIRECT(VLOOKUP($E785,보상!$S:$AA,3,FALSE)),0),FALSE),VLOOKUP($B785,INDIRECT(VLOOKUP($E785&amp;"_U",보상!$S:$AA,2,FALSE)),MATCH(Q$6,INDIRECT(VLOOKUP($E785&amp;"_U",보상!$S:$AA,3,FALSE)),0),FALSE)),"ERROR")</f>
        <v>0</v>
      </c>
      <c r="R785" s="22" t="b">
        <v>0</v>
      </c>
      <c r="S785" s="22" t="b">
        <v>0</v>
      </c>
      <c r="T785" s="22">
        <f ca="1">IFERROR(IF(W785=0,0,VLOOKUP(W785,보상!$D:$K,6,FALSE)),"-")</f>
        <v>0</v>
      </c>
      <c r="U785" s="22">
        <f ca="1">IFERROR(IF(W785=0,0,VLOOKUP(W785,보상!$D:$K,7,FALSE)),"-")</f>
        <v>5250</v>
      </c>
      <c r="V785" s="22">
        <f ca="1">IFERROR(IF(W785=0,0,VLOOKUP(W785,보상!$D:$K,8,FALSE)),"-")</f>
        <v>0</v>
      </c>
      <c r="W785" s="22">
        <f ca="1">IFERROR(IFERROR(VLOOKUP($B785,INDIRECT(VLOOKUP($E785,보상!$S:$AA,2,FALSE)),MATCH(W$6,INDIRECT(VLOOKUP($E785,보상!$S:$AA,3,FALSE)),0),FALSE),VLOOKUP($B785,INDIRECT(VLOOKUP($E785&amp;"_U",보상!$S:$AA,2,FALSE)),MATCH(W$6,INDIRECT(VLOOKUP($E785&amp;"_U",보상!$S:$AA,3,FALSE)),0),FALSE)),"ERROR")</f>
        <v>243001</v>
      </c>
      <c r="X785" s="134" t="str">
        <f ca="1">IFERROR(IF(W785=0,0,VLOOKUP(SUBSTITUTE(VLOOKUP(W785,#REF!,MATCH("strItemName",#REF!,0),FALSE),"SUI_",""),#REF!,2,FALSE)),"ERROR")</f>
        <v>ERROR</v>
      </c>
      <c r="Y785" s="22">
        <f t="shared" ca="1" si="41"/>
        <v>243001</v>
      </c>
      <c r="Z785" s="134" t="str">
        <f ca="1">IFERROR(IF(Y785=0,0,VLOOKUP(SUBSTITUTE(VLOOKUP(Y785,#REF!,MATCH("strItemName",#REF!,0),FALSE),"SUI_",""),#REF!,2,FALSE)),"ERROR")</f>
        <v>ERROR</v>
      </c>
      <c r="AA785" s="22">
        <f t="shared" ca="1" si="41"/>
        <v>243001</v>
      </c>
      <c r="AB785" s="134" t="str">
        <f ca="1">IFERROR(IF(AA785=0,0,VLOOKUP(SUBSTITUTE(VLOOKUP(AA785,#REF!,MATCH("strItemName",#REF!,0),FALSE),"SUI_",""),#REF!,2,FALSE)),"ERROR")</f>
        <v>ERROR</v>
      </c>
      <c r="AC785" s="22">
        <f t="shared" ca="1" si="41"/>
        <v>243001</v>
      </c>
      <c r="AD785" s="134" t="str">
        <f ca="1">IFERROR(IF(AC785=0,0,VLOOKUP(SUBSTITUTE(VLOOKUP(AC785,#REF!,MATCH("strItemName",#REF!,0),FALSE),"SUI_",""),#REF!,2,FALSE)),"ERROR")</f>
        <v>ERROR</v>
      </c>
      <c r="AE785" s="22">
        <f t="shared" ca="1" si="41"/>
        <v>243001</v>
      </c>
      <c r="AF785" s="134" t="str">
        <f ca="1">IFERROR(IF(AE785=0,0,VLOOKUP(SUBSTITUTE(VLOOKUP(AE785,#REF!,MATCH("strItemName",#REF!,0),FALSE),"SUI_",""),#REF!,2,FALSE)),"ERROR")</f>
        <v>ERROR</v>
      </c>
      <c r="AG785" s="88">
        <v>0</v>
      </c>
      <c r="AH785" s="134">
        <f>IFERROR(IF(AG785=0,0,VLOOKUP(SUBSTITUTE(VLOOKUP(AG785,#REF!,MATCH("strItemName",#REF!,0),FALSE),"SUI_",""),#REF!,2,FALSE)),"ERROR")</f>
        <v>0</v>
      </c>
      <c r="AI785" s="22">
        <f ca="1">IFERROR(IFERROR(VLOOKUP($B785,INDIRECT(VLOOKUP($E785,보상!$S:$AA,2,FALSE)),MATCH(AI$6,INDIRECT(VLOOKUP($E785,보상!$S:$AA,3,FALSE)),0),FALSE),VLOOKUP($B785,INDIRECT(VLOOKUP($E785&amp;"_U",보상!$S:$AA,2,FALSE)),MATCH(AI$6,INDIRECT(VLOOKUP($E785&amp;"_U",보상!$S:$AA,3,FALSE)),0),FALSE)),"ERROR")</f>
        <v>1</v>
      </c>
      <c r="AJ785" s="22">
        <v>0</v>
      </c>
      <c r="AK785" s="22">
        <v>0</v>
      </c>
      <c r="AL785" s="22">
        <v>0</v>
      </c>
      <c r="AM785" s="22" t="b">
        <v>0</v>
      </c>
      <c r="AN785" s="22">
        <v>0</v>
      </c>
      <c r="AO785" s="22">
        <v>0</v>
      </c>
    </row>
    <row r="786" spans="2:41" ht="16.5" customHeight="1" x14ac:dyDescent="0.3">
      <c r="B786" s="154">
        <f t="shared" si="42"/>
        <v>5120404</v>
      </c>
      <c r="C786" s="22">
        <v>5120404</v>
      </c>
      <c r="D786" s="156" t="str">
        <f ca="1">IFERROR(IFERROR(VLOOKUP($B786,INDIRECT(VLOOKUP($E786,보상!$S:$AA,2,FALSE)),MATCH(D$6,INDIRECT(VLOOKUP($E786,보상!$S:$AA,3,FALSE)),0),FALSE),VLOOKUP($B786,INDIRECT(VLOOKUP($E786&amp;"_U",보상!$S:$AA,2,FALSE)),MATCH(D$6,INDIRECT(VLOOKUP($E786&amp;"_U",보상!$S:$AA,3,FALSE)),0),FALSE)),"ERROR")</f>
        <v>필드4_레크리아 평원_우니온_EP.3-4</v>
      </c>
      <c r="E786" s="22" t="s">
        <v>385</v>
      </c>
      <c r="F786" s="22">
        <f>COUNTIF($C$8:$C786,$C786)</f>
        <v>1</v>
      </c>
      <c r="G786" s="22" t="b">
        <v>1</v>
      </c>
      <c r="H786" s="22">
        <v>1220</v>
      </c>
      <c r="I786" s="129" t="str">
        <f>IFERROR(IF(H786=0,0,VLOOKUP(VLOOKUP(H786,#REF!,MATCH("strMailTitleID",#REF!,0),FALSE),#REF!,2,FALSE)),"ERROR")</f>
        <v>ERROR</v>
      </c>
      <c r="J786" s="176">
        <v>0</v>
      </c>
      <c r="K786" s="129">
        <f>IFERROR(IF(J786=0,0,VLOOKUP(VLOOKUP(J786,#REF!,MATCH("strMailTitleID",#REF!,0),FALSE),#REF!,2,FALSE)),"ERROR")</f>
        <v>0</v>
      </c>
      <c r="L786" s="22">
        <f ca="1">IFERROR(IFERROR(VLOOKUP($B786,INDIRECT(VLOOKUP($E786,보상!$S:$AA,2,FALSE)),MATCH(L$6,INDIRECT(VLOOKUP($E786,보상!$S:$AA,3,FALSE)),0),FALSE),VLOOKUP($B786,INDIRECT(VLOOKUP($E786&amp;"_U",보상!$S:$AA,2,FALSE)),MATCH(L$6,INDIRECT(VLOOKUP($E786&amp;"_U",보상!$S:$AA,3,FALSE)),0),FALSE)),"ERROR")</f>
        <v>0</v>
      </c>
      <c r="M786" s="22">
        <v>0</v>
      </c>
      <c r="N786" s="22">
        <v>0</v>
      </c>
      <c r="O786" s="22">
        <v>0</v>
      </c>
      <c r="P786" s="22" t="str">
        <f ca="1">IFERROR(IFERROR(VLOOKUP($B786,INDIRECT(VLOOKUP($E786,보상!$S:$AA,2,FALSE)),MATCH(P$6,INDIRECT(VLOOKUP($E786,보상!$S:$AA,3,FALSE)),0),FALSE),VLOOKUP($B786,INDIRECT(VLOOKUP($E786&amp;"_U",보상!$S:$AA,2,FALSE)),MATCH(P$6,INDIRECT(VLOOKUP($E786&amp;"_U",보상!$S:$AA,3,FALSE)),0),FALSE)),"ERROR")</f>
        <v>None</v>
      </c>
      <c r="Q786" s="22">
        <f ca="1">IFERROR(IFERROR(VLOOKUP($B786,INDIRECT(VLOOKUP($E786,보상!$S:$AA,2,FALSE)),MATCH(Q$6,INDIRECT(VLOOKUP($E786,보상!$S:$AA,3,FALSE)),0),FALSE),VLOOKUP($B786,INDIRECT(VLOOKUP($E786&amp;"_U",보상!$S:$AA,2,FALSE)),MATCH(Q$6,INDIRECT(VLOOKUP($E786&amp;"_U",보상!$S:$AA,3,FALSE)),0),FALSE)),"ERROR")</f>
        <v>0</v>
      </c>
      <c r="R786" s="22" t="b">
        <v>0</v>
      </c>
      <c r="S786" s="22" t="b">
        <v>0</v>
      </c>
      <c r="T786" s="22">
        <f ca="1">IFERROR(IF(W786=0,0,VLOOKUP(W786,보상!$D:$K,6,FALSE)),"-")</f>
        <v>0</v>
      </c>
      <c r="U786" s="22">
        <f ca="1">IFERROR(IF(W786=0,0,VLOOKUP(W786,보상!$D:$K,7,FALSE)),"-")</f>
        <v>0</v>
      </c>
      <c r="V786" s="22">
        <f ca="1">IFERROR(IF(W786=0,0,VLOOKUP(W786,보상!$D:$K,8,FALSE)),"-")</f>
        <v>0</v>
      </c>
      <c r="W786" s="22">
        <f ca="1">IFERROR(IFERROR(VLOOKUP($B786,INDIRECT(VLOOKUP($E786,보상!$S:$AA,2,FALSE)),MATCH(W$6,INDIRECT(VLOOKUP($E786,보상!$S:$AA,3,FALSE)),0),FALSE),VLOOKUP($B786,INDIRECT(VLOOKUP($E786&amp;"_U",보상!$S:$AA,2,FALSE)),MATCH(W$6,INDIRECT(VLOOKUP($E786&amp;"_U",보상!$S:$AA,3,FALSE)),0),FALSE)),"ERROR")</f>
        <v>4011010</v>
      </c>
      <c r="X786" s="134" t="str">
        <f ca="1">IFERROR(IF(W786=0,0,VLOOKUP(SUBSTITUTE(VLOOKUP(W786,#REF!,MATCH("strItemName",#REF!,0),FALSE),"SUI_",""),#REF!,2,FALSE)),"ERROR")</f>
        <v>ERROR</v>
      </c>
      <c r="Y786" s="22">
        <f t="shared" ca="1" si="41"/>
        <v>4011010</v>
      </c>
      <c r="Z786" s="134" t="str">
        <f ca="1">IFERROR(IF(Y786=0,0,VLOOKUP(SUBSTITUTE(VLOOKUP(Y786,#REF!,MATCH("strItemName",#REF!,0),FALSE),"SUI_",""),#REF!,2,FALSE)),"ERROR")</f>
        <v>ERROR</v>
      </c>
      <c r="AA786" s="22">
        <f t="shared" ca="1" si="41"/>
        <v>4011010</v>
      </c>
      <c r="AB786" s="134" t="str">
        <f ca="1">IFERROR(IF(AA786=0,0,VLOOKUP(SUBSTITUTE(VLOOKUP(AA786,#REF!,MATCH("strItemName",#REF!,0),FALSE),"SUI_",""),#REF!,2,FALSE)),"ERROR")</f>
        <v>ERROR</v>
      </c>
      <c r="AC786" s="22">
        <f t="shared" ca="1" si="41"/>
        <v>4011010</v>
      </c>
      <c r="AD786" s="134" t="str">
        <f ca="1">IFERROR(IF(AC786=0,0,VLOOKUP(SUBSTITUTE(VLOOKUP(AC786,#REF!,MATCH("strItemName",#REF!,0),FALSE),"SUI_",""),#REF!,2,FALSE)),"ERROR")</f>
        <v>ERROR</v>
      </c>
      <c r="AE786" s="22">
        <f t="shared" ca="1" si="41"/>
        <v>4011010</v>
      </c>
      <c r="AF786" s="134" t="str">
        <f ca="1">IFERROR(IF(AE786=0,0,VLOOKUP(SUBSTITUTE(VLOOKUP(AE786,#REF!,MATCH("strItemName",#REF!,0),FALSE),"SUI_",""),#REF!,2,FALSE)),"ERROR")</f>
        <v>ERROR</v>
      </c>
      <c r="AG786" s="88">
        <v>0</v>
      </c>
      <c r="AH786" s="134">
        <f>IFERROR(IF(AG786=0,0,VLOOKUP(SUBSTITUTE(VLOOKUP(AG786,#REF!,MATCH("strItemName",#REF!,0),FALSE),"SUI_",""),#REF!,2,FALSE)),"ERROR")</f>
        <v>0</v>
      </c>
      <c r="AI786" s="22">
        <f ca="1">IFERROR(IFERROR(VLOOKUP($B786,INDIRECT(VLOOKUP($E786,보상!$S:$AA,2,FALSE)),MATCH(AI$6,INDIRECT(VLOOKUP($E786,보상!$S:$AA,3,FALSE)),0),FALSE),VLOOKUP($B786,INDIRECT(VLOOKUP($E786&amp;"_U",보상!$S:$AA,2,FALSE)),MATCH(AI$6,INDIRECT(VLOOKUP($E786&amp;"_U",보상!$S:$AA,3,FALSE)),0),FALSE)),"ERROR")</f>
        <v>1</v>
      </c>
      <c r="AJ786" s="22">
        <v>0</v>
      </c>
      <c r="AK786" s="22">
        <v>0</v>
      </c>
      <c r="AL786" s="22">
        <v>0</v>
      </c>
      <c r="AM786" s="22" t="b">
        <v>0</v>
      </c>
      <c r="AN786" s="22">
        <v>0</v>
      </c>
      <c r="AO786" s="22">
        <v>0</v>
      </c>
    </row>
    <row r="787" spans="2:41" ht="16.5" customHeight="1" x14ac:dyDescent="0.3">
      <c r="B787" s="154">
        <f t="shared" si="42"/>
        <v>5120405</v>
      </c>
      <c r="C787" s="22">
        <v>5120405</v>
      </c>
      <c r="D787" s="156" t="str">
        <f ca="1">IFERROR(IFERROR(VLOOKUP($B787,INDIRECT(VLOOKUP($E787,보상!$S:$AA,2,FALSE)),MATCH(D$6,INDIRECT(VLOOKUP($E787,보상!$S:$AA,3,FALSE)),0),FALSE),VLOOKUP($B787,INDIRECT(VLOOKUP($E787&amp;"_U",보상!$S:$AA,2,FALSE)),MATCH(D$6,INDIRECT(VLOOKUP($E787&amp;"_U",보상!$S:$AA,3,FALSE)),0),FALSE)),"ERROR")</f>
        <v>필드4_레크리아 평원_우니온_EP.3-5</v>
      </c>
      <c r="E787" s="22" t="s">
        <v>385</v>
      </c>
      <c r="F787" s="22">
        <f>COUNTIF($C$8:$C787,$C787)</f>
        <v>1</v>
      </c>
      <c r="G787" s="22" t="b">
        <v>1</v>
      </c>
      <c r="H787" s="22">
        <v>1220</v>
      </c>
      <c r="I787" s="129" t="str">
        <f>IFERROR(IF(H787=0,0,VLOOKUP(VLOOKUP(H787,#REF!,MATCH("strMailTitleID",#REF!,0),FALSE),#REF!,2,FALSE)),"ERROR")</f>
        <v>ERROR</v>
      </c>
      <c r="J787" s="176">
        <v>0</v>
      </c>
      <c r="K787" s="129">
        <f>IFERROR(IF(J787=0,0,VLOOKUP(VLOOKUP(J787,#REF!,MATCH("strMailTitleID",#REF!,0),FALSE),#REF!,2,FALSE)),"ERROR")</f>
        <v>0</v>
      </c>
      <c r="L787" s="22">
        <f ca="1">IFERROR(IFERROR(VLOOKUP($B787,INDIRECT(VLOOKUP($E787,보상!$S:$AA,2,FALSE)),MATCH(L$6,INDIRECT(VLOOKUP($E787,보상!$S:$AA,3,FALSE)),0),FALSE),VLOOKUP($B787,INDIRECT(VLOOKUP($E787&amp;"_U",보상!$S:$AA,2,FALSE)),MATCH(L$6,INDIRECT(VLOOKUP($E787&amp;"_U",보상!$S:$AA,3,FALSE)),0),FALSE)),"ERROR")</f>
        <v>0</v>
      </c>
      <c r="M787" s="22">
        <v>0</v>
      </c>
      <c r="N787" s="22">
        <v>0</v>
      </c>
      <c r="O787" s="22">
        <v>0</v>
      </c>
      <c r="P787" s="22" t="str">
        <f ca="1">IFERROR(IFERROR(VLOOKUP($B787,INDIRECT(VLOOKUP($E787,보상!$S:$AA,2,FALSE)),MATCH(P$6,INDIRECT(VLOOKUP($E787,보상!$S:$AA,3,FALSE)),0),FALSE),VLOOKUP($B787,INDIRECT(VLOOKUP($E787&amp;"_U",보상!$S:$AA,2,FALSE)),MATCH(P$6,INDIRECT(VLOOKUP($E787&amp;"_U",보상!$S:$AA,3,FALSE)),0),FALSE)),"ERROR")</f>
        <v>None</v>
      </c>
      <c r="Q787" s="22">
        <f ca="1">IFERROR(IFERROR(VLOOKUP($B787,INDIRECT(VLOOKUP($E787,보상!$S:$AA,2,FALSE)),MATCH(Q$6,INDIRECT(VLOOKUP($E787,보상!$S:$AA,3,FALSE)),0),FALSE),VLOOKUP($B787,INDIRECT(VLOOKUP($E787&amp;"_U",보상!$S:$AA,2,FALSE)),MATCH(Q$6,INDIRECT(VLOOKUP($E787&amp;"_U",보상!$S:$AA,3,FALSE)),0),FALSE)),"ERROR")</f>
        <v>0</v>
      </c>
      <c r="R787" s="22" t="b">
        <v>0</v>
      </c>
      <c r="S787" s="22" t="b">
        <v>0</v>
      </c>
      <c r="T787" s="22">
        <f ca="1">IFERROR(IF(W787=0,0,VLOOKUP(W787,보상!$D:$K,6,FALSE)),"-")</f>
        <v>0</v>
      </c>
      <c r="U787" s="22">
        <f ca="1">IFERROR(IF(W787=0,0,VLOOKUP(W787,보상!$D:$K,7,FALSE)),"-")</f>
        <v>0</v>
      </c>
      <c r="V787" s="22">
        <f ca="1">IFERROR(IF(W787=0,0,VLOOKUP(W787,보상!$D:$K,8,FALSE)),"-")</f>
        <v>0</v>
      </c>
      <c r="W787" s="22">
        <f ca="1">IFERROR(IFERROR(VLOOKUP($B787,INDIRECT(VLOOKUP($E787,보상!$S:$AA,2,FALSE)),MATCH(W$6,INDIRECT(VLOOKUP($E787,보상!$S:$AA,3,FALSE)),0),FALSE),VLOOKUP($B787,INDIRECT(VLOOKUP($E787&amp;"_U",보상!$S:$AA,2,FALSE)),MATCH(W$6,INDIRECT(VLOOKUP($E787&amp;"_U",보상!$S:$AA,3,FALSE)),0),FALSE)),"ERROR")</f>
        <v>4011011</v>
      </c>
      <c r="X787" s="134" t="str">
        <f ca="1">IFERROR(IF(W787=0,0,VLOOKUP(SUBSTITUTE(VLOOKUP(W787,#REF!,MATCH("strItemName",#REF!,0),FALSE),"SUI_",""),#REF!,2,FALSE)),"ERROR")</f>
        <v>ERROR</v>
      </c>
      <c r="Y787" s="22">
        <f t="shared" ca="1" si="41"/>
        <v>4011011</v>
      </c>
      <c r="Z787" s="134" t="str">
        <f ca="1">IFERROR(IF(Y787=0,0,VLOOKUP(SUBSTITUTE(VLOOKUP(Y787,#REF!,MATCH("strItemName",#REF!,0),FALSE),"SUI_",""),#REF!,2,FALSE)),"ERROR")</f>
        <v>ERROR</v>
      </c>
      <c r="AA787" s="22">
        <f t="shared" ca="1" si="41"/>
        <v>4011011</v>
      </c>
      <c r="AB787" s="134" t="str">
        <f ca="1">IFERROR(IF(AA787=0,0,VLOOKUP(SUBSTITUTE(VLOOKUP(AA787,#REF!,MATCH("strItemName",#REF!,0),FALSE),"SUI_",""),#REF!,2,FALSE)),"ERROR")</f>
        <v>ERROR</v>
      </c>
      <c r="AC787" s="22">
        <f t="shared" ca="1" si="41"/>
        <v>4011011</v>
      </c>
      <c r="AD787" s="134" t="str">
        <f ca="1">IFERROR(IF(AC787=0,0,VLOOKUP(SUBSTITUTE(VLOOKUP(AC787,#REF!,MATCH("strItemName",#REF!,0),FALSE),"SUI_",""),#REF!,2,FALSE)),"ERROR")</f>
        <v>ERROR</v>
      </c>
      <c r="AE787" s="22">
        <f t="shared" ca="1" si="41"/>
        <v>4011011</v>
      </c>
      <c r="AF787" s="134" t="str">
        <f ca="1">IFERROR(IF(AE787=0,0,VLOOKUP(SUBSTITUTE(VLOOKUP(AE787,#REF!,MATCH("strItemName",#REF!,0),FALSE),"SUI_",""),#REF!,2,FALSE)),"ERROR")</f>
        <v>ERROR</v>
      </c>
      <c r="AG787" s="88">
        <v>0</v>
      </c>
      <c r="AH787" s="134">
        <f>IFERROR(IF(AG787=0,0,VLOOKUP(SUBSTITUTE(VLOOKUP(AG787,#REF!,MATCH("strItemName",#REF!,0),FALSE),"SUI_",""),#REF!,2,FALSE)),"ERROR")</f>
        <v>0</v>
      </c>
      <c r="AI787" s="22">
        <f ca="1">IFERROR(IFERROR(VLOOKUP($B787,INDIRECT(VLOOKUP($E787,보상!$S:$AA,2,FALSE)),MATCH(AI$6,INDIRECT(VLOOKUP($E787,보상!$S:$AA,3,FALSE)),0),FALSE),VLOOKUP($B787,INDIRECT(VLOOKUP($E787&amp;"_U",보상!$S:$AA,2,FALSE)),MATCH(AI$6,INDIRECT(VLOOKUP($E787&amp;"_U",보상!$S:$AA,3,FALSE)),0),FALSE)),"ERROR")</f>
        <v>1</v>
      </c>
      <c r="AJ787" s="22">
        <v>0</v>
      </c>
      <c r="AK787" s="22">
        <v>0</v>
      </c>
      <c r="AL787" s="22">
        <v>0</v>
      </c>
      <c r="AM787" s="22" t="b">
        <v>0</v>
      </c>
      <c r="AN787" s="22">
        <v>0</v>
      </c>
      <c r="AO787" s="22">
        <v>0</v>
      </c>
    </row>
    <row r="788" spans="2:41" ht="16.5" customHeight="1" x14ac:dyDescent="0.3">
      <c r="B788" s="154">
        <f t="shared" si="42"/>
        <v>5120406</v>
      </c>
      <c r="C788" s="22">
        <v>5120406</v>
      </c>
      <c r="D788" s="156" t="str">
        <f ca="1">IFERROR(IFERROR(VLOOKUP($B788,INDIRECT(VLOOKUP($E788,보상!$S:$AA,2,FALSE)),MATCH(D$6,INDIRECT(VLOOKUP($E788,보상!$S:$AA,3,FALSE)),0),FALSE),VLOOKUP($B788,INDIRECT(VLOOKUP($E788&amp;"_U",보상!$S:$AA,2,FALSE)),MATCH(D$6,INDIRECT(VLOOKUP($E788&amp;"_U",보상!$S:$AA,3,FALSE)),0),FALSE)),"ERROR")</f>
        <v>필드4_레크리아 평원_우니온_EP.3-6</v>
      </c>
      <c r="E788" s="22" t="s">
        <v>385</v>
      </c>
      <c r="F788" s="22">
        <f>COUNTIF($C$8:$C788,$C788)</f>
        <v>1</v>
      </c>
      <c r="G788" s="22" t="b">
        <v>1</v>
      </c>
      <c r="H788" s="22">
        <v>1220</v>
      </c>
      <c r="I788" s="129" t="str">
        <f>IFERROR(IF(H788=0,0,VLOOKUP(VLOOKUP(H788,#REF!,MATCH("strMailTitleID",#REF!,0),FALSE),#REF!,2,FALSE)),"ERROR")</f>
        <v>ERROR</v>
      </c>
      <c r="J788" s="176">
        <v>0</v>
      </c>
      <c r="K788" s="129">
        <f>IFERROR(IF(J788=0,0,VLOOKUP(VLOOKUP(J788,#REF!,MATCH("strMailTitleID",#REF!,0),FALSE),#REF!,2,FALSE)),"ERROR")</f>
        <v>0</v>
      </c>
      <c r="L788" s="22">
        <f ca="1">IFERROR(IFERROR(VLOOKUP($B788,INDIRECT(VLOOKUP($E788,보상!$S:$AA,2,FALSE)),MATCH(L$6,INDIRECT(VLOOKUP($E788,보상!$S:$AA,3,FALSE)),0),FALSE),VLOOKUP($B788,INDIRECT(VLOOKUP($E788&amp;"_U",보상!$S:$AA,2,FALSE)),MATCH(L$6,INDIRECT(VLOOKUP($E788&amp;"_U",보상!$S:$AA,3,FALSE)),0),FALSE)),"ERROR")</f>
        <v>0</v>
      </c>
      <c r="M788" s="22">
        <v>0</v>
      </c>
      <c r="N788" s="22">
        <v>0</v>
      </c>
      <c r="O788" s="22">
        <v>0</v>
      </c>
      <c r="P788" s="22" t="str">
        <f ca="1">IFERROR(IFERROR(VLOOKUP($B788,INDIRECT(VLOOKUP($E788,보상!$S:$AA,2,FALSE)),MATCH(P$6,INDIRECT(VLOOKUP($E788,보상!$S:$AA,3,FALSE)),0),FALSE),VLOOKUP($B788,INDIRECT(VLOOKUP($E788&amp;"_U",보상!$S:$AA,2,FALSE)),MATCH(P$6,INDIRECT(VLOOKUP($E788&amp;"_U",보상!$S:$AA,3,FALSE)),0),FALSE)),"ERROR")</f>
        <v>None</v>
      </c>
      <c r="Q788" s="22">
        <f ca="1">IFERROR(IFERROR(VLOOKUP($B788,INDIRECT(VLOOKUP($E788,보상!$S:$AA,2,FALSE)),MATCH(Q$6,INDIRECT(VLOOKUP($E788,보상!$S:$AA,3,FALSE)),0),FALSE),VLOOKUP($B788,INDIRECT(VLOOKUP($E788&amp;"_U",보상!$S:$AA,2,FALSE)),MATCH(Q$6,INDIRECT(VLOOKUP($E788&amp;"_U",보상!$S:$AA,3,FALSE)),0),FALSE)),"ERROR")</f>
        <v>0</v>
      </c>
      <c r="R788" s="22" t="b">
        <v>0</v>
      </c>
      <c r="S788" s="22" t="b">
        <v>0</v>
      </c>
      <c r="T788" s="22">
        <f ca="1">IFERROR(IF(W788=0,0,VLOOKUP(W788,보상!$D:$K,6,FALSE)),"-")</f>
        <v>0</v>
      </c>
      <c r="U788" s="22">
        <f ca="1">IFERROR(IF(W788=0,0,VLOOKUP(W788,보상!$D:$K,7,FALSE)),"-")</f>
        <v>0</v>
      </c>
      <c r="V788" s="22">
        <f ca="1">IFERROR(IF(W788=0,0,VLOOKUP(W788,보상!$D:$K,8,FALSE)),"-")</f>
        <v>0</v>
      </c>
      <c r="W788" s="22">
        <f ca="1">IFERROR(IFERROR(VLOOKUP($B788,INDIRECT(VLOOKUP($E788,보상!$S:$AA,2,FALSE)),MATCH(W$6,INDIRECT(VLOOKUP($E788,보상!$S:$AA,3,FALSE)),0),FALSE),VLOOKUP($B788,INDIRECT(VLOOKUP($E788&amp;"_U",보상!$S:$AA,2,FALSE)),MATCH(W$6,INDIRECT(VLOOKUP($E788&amp;"_U",보상!$S:$AA,3,FALSE)),0),FALSE)),"ERROR")</f>
        <v>4011104</v>
      </c>
      <c r="X788" s="134" t="str">
        <f ca="1">IFERROR(IF(W788=0,0,VLOOKUP(SUBSTITUTE(VLOOKUP(W788,#REF!,MATCH("strItemName",#REF!,0),FALSE),"SUI_",""),#REF!,2,FALSE)),"ERROR")</f>
        <v>ERROR</v>
      </c>
      <c r="Y788" s="22">
        <f t="shared" ca="1" si="41"/>
        <v>4011104</v>
      </c>
      <c r="Z788" s="134" t="str">
        <f ca="1">IFERROR(IF(Y788=0,0,VLOOKUP(SUBSTITUTE(VLOOKUP(Y788,#REF!,MATCH("strItemName",#REF!,0),FALSE),"SUI_",""),#REF!,2,FALSE)),"ERROR")</f>
        <v>ERROR</v>
      </c>
      <c r="AA788" s="22">
        <f t="shared" ca="1" si="41"/>
        <v>4011104</v>
      </c>
      <c r="AB788" s="134" t="str">
        <f ca="1">IFERROR(IF(AA788=0,0,VLOOKUP(SUBSTITUTE(VLOOKUP(AA788,#REF!,MATCH("strItemName",#REF!,0),FALSE),"SUI_",""),#REF!,2,FALSE)),"ERROR")</f>
        <v>ERROR</v>
      </c>
      <c r="AC788" s="22">
        <f t="shared" ca="1" si="41"/>
        <v>4011104</v>
      </c>
      <c r="AD788" s="134" t="str">
        <f ca="1">IFERROR(IF(AC788=0,0,VLOOKUP(SUBSTITUTE(VLOOKUP(AC788,#REF!,MATCH("strItemName",#REF!,0),FALSE),"SUI_",""),#REF!,2,FALSE)),"ERROR")</f>
        <v>ERROR</v>
      </c>
      <c r="AE788" s="22">
        <f t="shared" ca="1" si="41"/>
        <v>4011104</v>
      </c>
      <c r="AF788" s="134" t="str">
        <f ca="1">IFERROR(IF(AE788=0,0,VLOOKUP(SUBSTITUTE(VLOOKUP(AE788,#REF!,MATCH("strItemName",#REF!,0),FALSE),"SUI_",""),#REF!,2,FALSE)),"ERROR")</f>
        <v>ERROR</v>
      </c>
      <c r="AG788" s="88">
        <v>0</v>
      </c>
      <c r="AH788" s="134">
        <f>IFERROR(IF(AG788=0,0,VLOOKUP(SUBSTITUTE(VLOOKUP(AG788,#REF!,MATCH("strItemName",#REF!,0),FALSE),"SUI_",""),#REF!,2,FALSE)),"ERROR")</f>
        <v>0</v>
      </c>
      <c r="AI788" s="22">
        <f ca="1">IFERROR(IFERROR(VLOOKUP($B788,INDIRECT(VLOOKUP($E788,보상!$S:$AA,2,FALSE)),MATCH(AI$6,INDIRECT(VLOOKUP($E788,보상!$S:$AA,3,FALSE)),0),FALSE),VLOOKUP($B788,INDIRECT(VLOOKUP($E788&amp;"_U",보상!$S:$AA,2,FALSE)),MATCH(AI$6,INDIRECT(VLOOKUP($E788&amp;"_U",보상!$S:$AA,3,FALSE)),0),FALSE)),"ERROR")</f>
        <v>1</v>
      </c>
      <c r="AJ788" s="22">
        <v>0</v>
      </c>
      <c r="AK788" s="22">
        <v>0</v>
      </c>
      <c r="AL788" s="22">
        <v>0</v>
      </c>
      <c r="AM788" s="22" t="b">
        <v>0</v>
      </c>
      <c r="AN788" s="22">
        <v>0</v>
      </c>
      <c r="AO788" s="22">
        <v>0</v>
      </c>
    </row>
    <row r="789" spans="2:41" ht="16.5" customHeight="1" x14ac:dyDescent="0.3">
      <c r="B789" s="154">
        <f t="shared" si="42"/>
        <v>5110501</v>
      </c>
      <c r="C789" s="22">
        <v>5110501</v>
      </c>
      <c r="D789" s="156" t="str">
        <f ca="1">IFERROR(IFERROR(VLOOKUP($B789,INDIRECT(VLOOKUP($E789,보상!$S:$AA,2,FALSE)),MATCH(D$6,INDIRECT(VLOOKUP($E789,보상!$S:$AA,3,FALSE)),0),FALSE),VLOOKUP($B789,INDIRECT(VLOOKUP($E789&amp;"_U",보상!$S:$AA,2,FALSE)),MATCH(D$6,INDIRECT(VLOOKUP($E789&amp;"_U",보상!$S:$AA,3,FALSE)),0),FALSE)),"ERROR")</f>
        <v>필드5_코포라_하이란_EP.4-1</v>
      </c>
      <c r="E789" s="22" t="s">
        <v>385</v>
      </c>
      <c r="F789" s="22">
        <f>COUNTIF($C$8:$C789,$C789)</f>
        <v>1</v>
      </c>
      <c r="G789" s="22" t="b">
        <v>1</v>
      </c>
      <c r="H789" s="22">
        <v>1220</v>
      </c>
      <c r="I789" s="129" t="str">
        <f>IFERROR(IF(H789=0,0,VLOOKUP(VLOOKUP(H789,#REF!,MATCH("strMailTitleID",#REF!,0),FALSE),#REF!,2,FALSE)),"ERROR")</f>
        <v>ERROR</v>
      </c>
      <c r="J789" s="176">
        <v>0</v>
      </c>
      <c r="K789" s="129">
        <f>IFERROR(IF(J789=0,0,VLOOKUP(VLOOKUP(J789,#REF!,MATCH("strMailTitleID",#REF!,0),FALSE),#REF!,2,FALSE)),"ERROR")</f>
        <v>0</v>
      </c>
      <c r="L789" s="22">
        <f ca="1">IFERROR(IFERROR(VLOOKUP($B789,INDIRECT(VLOOKUP($E789,보상!$S:$AA,2,FALSE)),MATCH(L$6,INDIRECT(VLOOKUP($E789,보상!$S:$AA,3,FALSE)),0),FALSE),VLOOKUP($B789,INDIRECT(VLOOKUP($E789&amp;"_U",보상!$S:$AA,2,FALSE)),MATCH(L$6,INDIRECT(VLOOKUP($E789&amp;"_U",보상!$S:$AA,3,FALSE)),0),FALSE)),"ERROR")</f>
        <v>0</v>
      </c>
      <c r="M789" s="22">
        <v>0</v>
      </c>
      <c r="N789" s="22">
        <v>0</v>
      </c>
      <c r="O789" s="22">
        <v>0</v>
      </c>
      <c r="P789" s="22" t="str">
        <f ca="1">IFERROR(IFERROR(VLOOKUP($B789,INDIRECT(VLOOKUP($E789,보상!$S:$AA,2,FALSE)),MATCH(P$6,INDIRECT(VLOOKUP($E789,보상!$S:$AA,3,FALSE)),0),FALSE),VLOOKUP($B789,INDIRECT(VLOOKUP($E789&amp;"_U",보상!$S:$AA,2,FALSE)),MATCH(P$6,INDIRECT(VLOOKUP($E789&amp;"_U",보상!$S:$AA,3,FALSE)),0),FALSE)),"ERROR")</f>
        <v>None</v>
      </c>
      <c r="Q789" s="22">
        <f ca="1">IFERROR(IFERROR(VLOOKUP($B789,INDIRECT(VLOOKUP($E789,보상!$S:$AA,2,FALSE)),MATCH(Q$6,INDIRECT(VLOOKUP($E789,보상!$S:$AA,3,FALSE)),0),FALSE),VLOOKUP($B789,INDIRECT(VLOOKUP($E789&amp;"_U",보상!$S:$AA,2,FALSE)),MATCH(Q$6,INDIRECT(VLOOKUP($E789&amp;"_U",보상!$S:$AA,3,FALSE)),0),FALSE)),"ERROR")</f>
        <v>0</v>
      </c>
      <c r="R789" s="22" t="b">
        <v>0</v>
      </c>
      <c r="S789" s="22" t="b">
        <v>0</v>
      </c>
      <c r="T789" s="22">
        <f ca="1">IFERROR(IF(W789=0,0,VLOOKUP(W789,보상!$D:$K,6,FALSE)),"-")</f>
        <v>0</v>
      </c>
      <c r="U789" s="22">
        <f ca="1">IFERROR(IF(W789=0,0,VLOOKUP(W789,보상!$D:$K,7,FALSE)),"-")</f>
        <v>0</v>
      </c>
      <c r="V789" s="22">
        <f ca="1">IFERROR(IF(W789=0,0,VLOOKUP(W789,보상!$D:$K,8,FALSE)),"-")</f>
        <v>0</v>
      </c>
      <c r="W789" s="22">
        <f ca="1">IFERROR(IFERROR(VLOOKUP($B789,INDIRECT(VLOOKUP($E789,보상!$S:$AA,2,FALSE)),MATCH(W$6,INDIRECT(VLOOKUP($E789,보상!$S:$AA,3,FALSE)),0),FALSE),VLOOKUP($B789,INDIRECT(VLOOKUP($E789&amp;"_U",보상!$S:$AA,2,FALSE)),MATCH(W$6,INDIRECT(VLOOKUP($E789&amp;"_U",보상!$S:$AA,3,FALSE)),0),FALSE)),"ERROR")</f>
        <v>2004001</v>
      </c>
      <c r="X789" s="134" t="str">
        <f ca="1">IFERROR(IF(W789=0,0,VLOOKUP(SUBSTITUTE(VLOOKUP(W789,#REF!,MATCH("strItemName",#REF!,0),FALSE),"SUI_",""),#REF!,2,FALSE)),"ERROR")</f>
        <v>ERROR</v>
      </c>
      <c r="Y789" s="22">
        <f t="shared" ca="1" si="41"/>
        <v>2004001</v>
      </c>
      <c r="Z789" s="134" t="str">
        <f ca="1">IFERROR(IF(Y789=0,0,VLOOKUP(SUBSTITUTE(VLOOKUP(Y789,#REF!,MATCH("strItemName",#REF!,0),FALSE),"SUI_",""),#REF!,2,FALSE)),"ERROR")</f>
        <v>ERROR</v>
      </c>
      <c r="AA789" s="22">
        <f t="shared" ca="1" si="41"/>
        <v>2004001</v>
      </c>
      <c r="AB789" s="134" t="str">
        <f ca="1">IFERROR(IF(AA789=0,0,VLOOKUP(SUBSTITUTE(VLOOKUP(AA789,#REF!,MATCH("strItemName",#REF!,0),FALSE),"SUI_",""),#REF!,2,FALSE)),"ERROR")</f>
        <v>ERROR</v>
      </c>
      <c r="AC789" s="22">
        <f t="shared" ca="1" si="41"/>
        <v>2004001</v>
      </c>
      <c r="AD789" s="134" t="str">
        <f ca="1">IFERROR(IF(AC789=0,0,VLOOKUP(SUBSTITUTE(VLOOKUP(AC789,#REF!,MATCH("strItemName",#REF!,0),FALSE),"SUI_",""),#REF!,2,FALSE)),"ERROR")</f>
        <v>ERROR</v>
      </c>
      <c r="AE789" s="22">
        <f t="shared" ca="1" si="41"/>
        <v>2004001</v>
      </c>
      <c r="AF789" s="134" t="str">
        <f ca="1">IFERROR(IF(AE789=0,0,VLOOKUP(SUBSTITUTE(VLOOKUP(AE789,#REF!,MATCH("strItemName",#REF!,0),FALSE),"SUI_",""),#REF!,2,FALSE)),"ERROR")</f>
        <v>ERROR</v>
      </c>
      <c r="AG789" s="88">
        <v>0</v>
      </c>
      <c r="AH789" s="134">
        <f>IFERROR(IF(AG789=0,0,VLOOKUP(SUBSTITUTE(VLOOKUP(AG789,#REF!,MATCH("strItemName",#REF!,0),FALSE),"SUI_",""),#REF!,2,FALSE)),"ERROR")</f>
        <v>0</v>
      </c>
      <c r="AI789" s="22">
        <f ca="1">IFERROR(IFERROR(VLOOKUP($B789,INDIRECT(VLOOKUP($E789,보상!$S:$AA,2,FALSE)),MATCH(AI$6,INDIRECT(VLOOKUP($E789,보상!$S:$AA,3,FALSE)),0),FALSE),VLOOKUP($B789,INDIRECT(VLOOKUP($E789&amp;"_U",보상!$S:$AA,2,FALSE)),MATCH(AI$6,INDIRECT(VLOOKUP($E789&amp;"_U",보상!$S:$AA,3,FALSE)),0),FALSE)),"ERROR")</f>
        <v>10</v>
      </c>
      <c r="AJ789" s="22">
        <v>0</v>
      </c>
      <c r="AK789" s="22">
        <v>0</v>
      </c>
      <c r="AL789" s="22">
        <v>0</v>
      </c>
      <c r="AM789" s="22" t="b">
        <v>0</v>
      </c>
      <c r="AN789" s="22">
        <v>0</v>
      </c>
      <c r="AO789" s="22">
        <v>0</v>
      </c>
    </row>
    <row r="790" spans="2:41" ht="16.5" customHeight="1" x14ac:dyDescent="0.3">
      <c r="B790" s="154">
        <f t="shared" si="42"/>
        <v>5110502</v>
      </c>
      <c r="C790" s="22">
        <v>5110502</v>
      </c>
      <c r="D790" s="156" t="str">
        <f ca="1">IFERROR(IFERROR(VLOOKUP($B790,INDIRECT(VLOOKUP($E790,보상!$S:$AA,2,FALSE)),MATCH(D$6,INDIRECT(VLOOKUP($E790,보상!$S:$AA,3,FALSE)),0),FALSE),VLOOKUP($B790,INDIRECT(VLOOKUP($E790&amp;"_U",보상!$S:$AA,2,FALSE)),MATCH(D$6,INDIRECT(VLOOKUP($E790&amp;"_U",보상!$S:$AA,3,FALSE)),0),FALSE)),"ERROR")</f>
        <v>필드5_코포라_하이란_EP.4-2</v>
      </c>
      <c r="E790" s="22" t="s">
        <v>385</v>
      </c>
      <c r="F790" s="22">
        <f>COUNTIF($C$8:$C790,$C790)</f>
        <v>1</v>
      </c>
      <c r="G790" s="22" t="b">
        <v>1</v>
      </c>
      <c r="H790" s="22">
        <v>1220</v>
      </c>
      <c r="I790" s="129" t="str">
        <f>IFERROR(IF(H790=0,0,VLOOKUP(VLOOKUP(H790,#REF!,MATCH("strMailTitleID",#REF!,0),FALSE),#REF!,2,FALSE)),"ERROR")</f>
        <v>ERROR</v>
      </c>
      <c r="J790" s="176">
        <v>0</v>
      </c>
      <c r="K790" s="129">
        <f>IFERROR(IF(J790=0,0,VLOOKUP(VLOOKUP(J790,#REF!,MATCH("strMailTitleID",#REF!,0),FALSE),#REF!,2,FALSE)),"ERROR")</f>
        <v>0</v>
      </c>
      <c r="L790" s="22">
        <f ca="1">IFERROR(IFERROR(VLOOKUP($B790,INDIRECT(VLOOKUP($E790,보상!$S:$AA,2,FALSE)),MATCH(L$6,INDIRECT(VLOOKUP($E790,보상!$S:$AA,3,FALSE)),0),FALSE),VLOOKUP($B790,INDIRECT(VLOOKUP($E790&amp;"_U",보상!$S:$AA,2,FALSE)),MATCH(L$6,INDIRECT(VLOOKUP($E790&amp;"_U",보상!$S:$AA,3,FALSE)),0),FALSE)),"ERROR")</f>
        <v>0</v>
      </c>
      <c r="M790" s="22">
        <v>0</v>
      </c>
      <c r="N790" s="22">
        <v>0</v>
      </c>
      <c r="O790" s="22">
        <v>0</v>
      </c>
      <c r="P790" s="22" t="str">
        <f ca="1">IFERROR(IFERROR(VLOOKUP($B790,INDIRECT(VLOOKUP($E790,보상!$S:$AA,2,FALSE)),MATCH(P$6,INDIRECT(VLOOKUP($E790,보상!$S:$AA,3,FALSE)),0),FALSE),VLOOKUP($B790,INDIRECT(VLOOKUP($E790&amp;"_U",보상!$S:$AA,2,FALSE)),MATCH(P$6,INDIRECT(VLOOKUP($E790&amp;"_U",보상!$S:$AA,3,FALSE)),0),FALSE)),"ERROR")</f>
        <v>None</v>
      </c>
      <c r="Q790" s="22">
        <f ca="1">IFERROR(IFERROR(VLOOKUP($B790,INDIRECT(VLOOKUP($E790,보상!$S:$AA,2,FALSE)),MATCH(Q$6,INDIRECT(VLOOKUP($E790,보상!$S:$AA,3,FALSE)),0),FALSE),VLOOKUP($B790,INDIRECT(VLOOKUP($E790&amp;"_U",보상!$S:$AA,2,FALSE)),MATCH(Q$6,INDIRECT(VLOOKUP($E790&amp;"_U",보상!$S:$AA,3,FALSE)),0),FALSE)),"ERROR")</f>
        <v>0</v>
      </c>
      <c r="R790" s="22" t="b">
        <v>0</v>
      </c>
      <c r="S790" s="22" t="b">
        <v>0</v>
      </c>
      <c r="T790" s="22">
        <f ca="1">IFERROR(IF(W790=0,0,VLOOKUP(W790,보상!$D:$K,6,FALSE)),"-")</f>
        <v>0</v>
      </c>
      <c r="U790" s="22">
        <f ca="1">IFERROR(IF(W790=0,0,VLOOKUP(W790,보상!$D:$K,7,FALSE)),"-")</f>
        <v>0</v>
      </c>
      <c r="V790" s="22">
        <f ca="1">IFERROR(IF(W790=0,0,VLOOKUP(W790,보상!$D:$K,8,FALSE)),"-")</f>
        <v>0</v>
      </c>
      <c r="W790" s="22">
        <f ca="1">IFERROR(IFERROR(VLOOKUP($B790,INDIRECT(VLOOKUP($E790,보상!$S:$AA,2,FALSE)),MATCH(W$6,INDIRECT(VLOOKUP($E790,보상!$S:$AA,3,FALSE)),0),FALSE),VLOOKUP($B790,INDIRECT(VLOOKUP($E790&amp;"_U",보상!$S:$AA,2,FALSE)),MATCH(W$6,INDIRECT(VLOOKUP($E790&amp;"_U",보상!$S:$AA,3,FALSE)),0),FALSE)),"ERROR")</f>
        <v>2014001</v>
      </c>
      <c r="X790" s="134" t="str">
        <f ca="1">IFERROR(IF(W790=0,0,VLOOKUP(SUBSTITUTE(VLOOKUP(W790,#REF!,MATCH("strItemName",#REF!,0),FALSE),"SUI_",""),#REF!,2,FALSE)),"ERROR")</f>
        <v>ERROR</v>
      </c>
      <c r="Y790" s="22">
        <f t="shared" ca="1" si="41"/>
        <v>2014001</v>
      </c>
      <c r="Z790" s="134" t="str">
        <f ca="1">IFERROR(IF(Y790=0,0,VLOOKUP(SUBSTITUTE(VLOOKUP(Y790,#REF!,MATCH("strItemName",#REF!,0),FALSE),"SUI_",""),#REF!,2,FALSE)),"ERROR")</f>
        <v>ERROR</v>
      </c>
      <c r="AA790" s="22">
        <f t="shared" ca="1" si="41"/>
        <v>2014001</v>
      </c>
      <c r="AB790" s="134" t="str">
        <f ca="1">IFERROR(IF(AA790=0,0,VLOOKUP(SUBSTITUTE(VLOOKUP(AA790,#REF!,MATCH("strItemName",#REF!,0),FALSE),"SUI_",""),#REF!,2,FALSE)),"ERROR")</f>
        <v>ERROR</v>
      </c>
      <c r="AC790" s="22">
        <f t="shared" ca="1" si="41"/>
        <v>2014001</v>
      </c>
      <c r="AD790" s="134" t="str">
        <f ca="1">IFERROR(IF(AC790=0,0,VLOOKUP(SUBSTITUTE(VLOOKUP(AC790,#REF!,MATCH("strItemName",#REF!,0),FALSE),"SUI_",""),#REF!,2,FALSE)),"ERROR")</f>
        <v>ERROR</v>
      </c>
      <c r="AE790" s="22">
        <f t="shared" ca="1" si="41"/>
        <v>2014001</v>
      </c>
      <c r="AF790" s="134" t="str">
        <f ca="1">IFERROR(IF(AE790=0,0,VLOOKUP(SUBSTITUTE(VLOOKUP(AE790,#REF!,MATCH("strItemName",#REF!,0),FALSE),"SUI_",""),#REF!,2,FALSE)),"ERROR")</f>
        <v>ERROR</v>
      </c>
      <c r="AG790" s="88">
        <v>0</v>
      </c>
      <c r="AH790" s="134">
        <f>IFERROR(IF(AG790=0,0,VLOOKUP(SUBSTITUTE(VLOOKUP(AG790,#REF!,MATCH("strItemName",#REF!,0),FALSE),"SUI_",""),#REF!,2,FALSE)),"ERROR")</f>
        <v>0</v>
      </c>
      <c r="AI790" s="22">
        <f ca="1">IFERROR(IFERROR(VLOOKUP($B790,INDIRECT(VLOOKUP($E790,보상!$S:$AA,2,FALSE)),MATCH(AI$6,INDIRECT(VLOOKUP($E790,보상!$S:$AA,3,FALSE)),0),FALSE),VLOOKUP($B790,INDIRECT(VLOOKUP($E790&amp;"_U",보상!$S:$AA,2,FALSE)),MATCH(AI$6,INDIRECT(VLOOKUP($E790&amp;"_U",보상!$S:$AA,3,FALSE)),0),FALSE)),"ERROR")</f>
        <v>10</v>
      </c>
      <c r="AJ790" s="22">
        <v>0</v>
      </c>
      <c r="AK790" s="22">
        <v>0</v>
      </c>
      <c r="AL790" s="22">
        <v>0</v>
      </c>
      <c r="AM790" s="22" t="b">
        <v>0</v>
      </c>
      <c r="AN790" s="22">
        <v>0</v>
      </c>
      <c r="AO790" s="22">
        <v>0</v>
      </c>
    </row>
    <row r="791" spans="2:41" ht="16.5" customHeight="1" x14ac:dyDescent="0.3">
      <c r="B791" s="154">
        <f t="shared" si="42"/>
        <v>5110503</v>
      </c>
      <c r="C791" s="22">
        <v>5110503</v>
      </c>
      <c r="D791" s="156" t="str">
        <f ca="1">IFERROR(IFERROR(VLOOKUP($B791,INDIRECT(VLOOKUP($E791,보상!$S:$AA,2,FALSE)),MATCH(D$6,INDIRECT(VLOOKUP($E791,보상!$S:$AA,3,FALSE)),0),FALSE),VLOOKUP($B791,INDIRECT(VLOOKUP($E791&amp;"_U",보상!$S:$AA,2,FALSE)),MATCH(D$6,INDIRECT(VLOOKUP($E791&amp;"_U",보상!$S:$AA,3,FALSE)),0),FALSE)),"ERROR")</f>
        <v>필드5_코포라_하이란_EP.4-3</v>
      </c>
      <c r="E791" s="22" t="s">
        <v>385</v>
      </c>
      <c r="F791" s="22">
        <f>COUNTIF($C$8:$C791,$C791)</f>
        <v>1</v>
      </c>
      <c r="G791" s="22" t="b">
        <v>1</v>
      </c>
      <c r="H791" s="22">
        <v>1220</v>
      </c>
      <c r="I791" s="129" t="str">
        <f>IFERROR(IF(H791=0,0,VLOOKUP(VLOOKUP(H791,#REF!,MATCH("strMailTitleID",#REF!,0),FALSE),#REF!,2,FALSE)),"ERROR")</f>
        <v>ERROR</v>
      </c>
      <c r="J791" s="176">
        <v>0</v>
      </c>
      <c r="K791" s="129">
        <f>IFERROR(IF(J791=0,0,VLOOKUP(VLOOKUP(J791,#REF!,MATCH("strMailTitleID",#REF!,0),FALSE),#REF!,2,FALSE)),"ERROR")</f>
        <v>0</v>
      </c>
      <c r="L791" s="22">
        <f ca="1">IFERROR(IFERROR(VLOOKUP($B791,INDIRECT(VLOOKUP($E791,보상!$S:$AA,2,FALSE)),MATCH(L$6,INDIRECT(VLOOKUP($E791,보상!$S:$AA,3,FALSE)),0),FALSE),VLOOKUP($B791,INDIRECT(VLOOKUP($E791&amp;"_U",보상!$S:$AA,2,FALSE)),MATCH(L$6,INDIRECT(VLOOKUP($E791&amp;"_U",보상!$S:$AA,3,FALSE)),0),FALSE)),"ERROR")</f>
        <v>0</v>
      </c>
      <c r="M791" s="22">
        <v>0</v>
      </c>
      <c r="N791" s="22">
        <v>0</v>
      </c>
      <c r="O791" s="22">
        <v>0</v>
      </c>
      <c r="P791" s="22" t="str">
        <f ca="1">IFERROR(IFERROR(VLOOKUP($B791,INDIRECT(VLOOKUP($E791,보상!$S:$AA,2,FALSE)),MATCH(P$6,INDIRECT(VLOOKUP($E791,보상!$S:$AA,3,FALSE)),0),FALSE),VLOOKUP($B791,INDIRECT(VLOOKUP($E791&amp;"_U",보상!$S:$AA,2,FALSE)),MATCH(P$6,INDIRECT(VLOOKUP($E791&amp;"_U",보상!$S:$AA,3,FALSE)),0),FALSE)),"ERROR")</f>
        <v>None</v>
      </c>
      <c r="Q791" s="22">
        <f ca="1">IFERROR(IFERROR(VLOOKUP($B791,INDIRECT(VLOOKUP($E791,보상!$S:$AA,2,FALSE)),MATCH(Q$6,INDIRECT(VLOOKUP($E791,보상!$S:$AA,3,FALSE)),0),FALSE),VLOOKUP($B791,INDIRECT(VLOOKUP($E791&amp;"_U",보상!$S:$AA,2,FALSE)),MATCH(Q$6,INDIRECT(VLOOKUP($E791&amp;"_U",보상!$S:$AA,3,FALSE)),0),FALSE)),"ERROR")</f>
        <v>0</v>
      </c>
      <c r="R791" s="22" t="b">
        <v>0</v>
      </c>
      <c r="S791" s="22" t="b">
        <v>0</v>
      </c>
      <c r="T791" s="22">
        <f ca="1">IFERROR(IF(W791=0,0,VLOOKUP(W791,보상!$D:$K,6,FALSE)),"-")</f>
        <v>0</v>
      </c>
      <c r="U791" s="22">
        <f ca="1">IFERROR(IF(W791=0,0,VLOOKUP(W791,보상!$D:$K,7,FALSE)),"-")</f>
        <v>5250</v>
      </c>
      <c r="V791" s="22">
        <f ca="1">IFERROR(IF(W791=0,0,VLOOKUP(W791,보상!$D:$K,8,FALSE)),"-")</f>
        <v>0</v>
      </c>
      <c r="W791" s="22">
        <f ca="1">IFERROR(IFERROR(VLOOKUP($B791,INDIRECT(VLOOKUP($E791,보상!$S:$AA,2,FALSE)),MATCH(W$6,INDIRECT(VLOOKUP($E791,보상!$S:$AA,3,FALSE)),0),FALSE),VLOOKUP($B791,INDIRECT(VLOOKUP($E791&amp;"_U",보상!$S:$AA,2,FALSE)),MATCH(W$6,INDIRECT(VLOOKUP($E791&amp;"_U",보상!$S:$AA,3,FALSE)),0),FALSE)),"ERROR")</f>
        <v>243001</v>
      </c>
      <c r="X791" s="134" t="str">
        <f ca="1">IFERROR(IF(W791=0,0,VLOOKUP(SUBSTITUTE(VLOOKUP(W791,#REF!,MATCH("strItemName",#REF!,0),FALSE),"SUI_",""),#REF!,2,FALSE)),"ERROR")</f>
        <v>ERROR</v>
      </c>
      <c r="Y791" s="22">
        <f t="shared" ca="1" si="41"/>
        <v>243001</v>
      </c>
      <c r="Z791" s="134" t="str">
        <f ca="1">IFERROR(IF(Y791=0,0,VLOOKUP(SUBSTITUTE(VLOOKUP(Y791,#REF!,MATCH("strItemName",#REF!,0),FALSE),"SUI_",""),#REF!,2,FALSE)),"ERROR")</f>
        <v>ERROR</v>
      </c>
      <c r="AA791" s="22">
        <f t="shared" ca="1" si="41"/>
        <v>243001</v>
      </c>
      <c r="AB791" s="134" t="str">
        <f ca="1">IFERROR(IF(AA791=0,0,VLOOKUP(SUBSTITUTE(VLOOKUP(AA791,#REF!,MATCH("strItemName",#REF!,0),FALSE),"SUI_",""),#REF!,2,FALSE)),"ERROR")</f>
        <v>ERROR</v>
      </c>
      <c r="AC791" s="22">
        <f t="shared" ca="1" si="41"/>
        <v>243001</v>
      </c>
      <c r="AD791" s="134" t="str">
        <f ca="1">IFERROR(IF(AC791=0,0,VLOOKUP(SUBSTITUTE(VLOOKUP(AC791,#REF!,MATCH("strItemName",#REF!,0),FALSE),"SUI_",""),#REF!,2,FALSE)),"ERROR")</f>
        <v>ERROR</v>
      </c>
      <c r="AE791" s="22">
        <f t="shared" ca="1" si="41"/>
        <v>243001</v>
      </c>
      <c r="AF791" s="134" t="str">
        <f ca="1">IFERROR(IF(AE791=0,0,VLOOKUP(SUBSTITUTE(VLOOKUP(AE791,#REF!,MATCH("strItemName",#REF!,0),FALSE),"SUI_",""),#REF!,2,FALSE)),"ERROR")</f>
        <v>ERROR</v>
      </c>
      <c r="AG791" s="88">
        <v>0</v>
      </c>
      <c r="AH791" s="134">
        <f>IFERROR(IF(AG791=0,0,VLOOKUP(SUBSTITUTE(VLOOKUP(AG791,#REF!,MATCH("strItemName",#REF!,0),FALSE),"SUI_",""),#REF!,2,FALSE)),"ERROR")</f>
        <v>0</v>
      </c>
      <c r="AI791" s="22">
        <f ca="1">IFERROR(IFERROR(VLOOKUP($B791,INDIRECT(VLOOKUP($E791,보상!$S:$AA,2,FALSE)),MATCH(AI$6,INDIRECT(VLOOKUP($E791,보상!$S:$AA,3,FALSE)),0),FALSE),VLOOKUP($B791,INDIRECT(VLOOKUP($E791&amp;"_U",보상!$S:$AA,2,FALSE)),MATCH(AI$6,INDIRECT(VLOOKUP($E791&amp;"_U",보상!$S:$AA,3,FALSE)),0),FALSE)),"ERROR")</f>
        <v>1</v>
      </c>
      <c r="AJ791" s="22">
        <v>0</v>
      </c>
      <c r="AK791" s="22">
        <v>0</v>
      </c>
      <c r="AL791" s="22">
        <v>0</v>
      </c>
      <c r="AM791" s="22" t="b">
        <v>0</v>
      </c>
      <c r="AN791" s="22">
        <v>0</v>
      </c>
      <c r="AO791" s="22">
        <v>0</v>
      </c>
    </row>
    <row r="792" spans="2:41" ht="16.5" customHeight="1" x14ac:dyDescent="0.3">
      <c r="B792" s="154">
        <f t="shared" si="42"/>
        <v>5110504</v>
      </c>
      <c r="C792" s="22">
        <v>5110504</v>
      </c>
      <c r="D792" s="156" t="str">
        <f ca="1">IFERROR(IFERROR(VLOOKUP($B792,INDIRECT(VLOOKUP($E792,보상!$S:$AA,2,FALSE)),MATCH(D$6,INDIRECT(VLOOKUP($E792,보상!$S:$AA,3,FALSE)),0),FALSE),VLOOKUP($B792,INDIRECT(VLOOKUP($E792&amp;"_U",보상!$S:$AA,2,FALSE)),MATCH(D$6,INDIRECT(VLOOKUP($E792&amp;"_U",보상!$S:$AA,3,FALSE)),0),FALSE)),"ERROR")</f>
        <v>필드5_코포라_하이란_EP.4-4</v>
      </c>
      <c r="E792" s="22" t="s">
        <v>385</v>
      </c>
      <c r="F792" s="22">
        <f>COUNTIF($C$8:$C792,$C792)</f>
        <v>1</v>
      </c>
      <c r="G792" s="22" t="b">
        <v>1</v>
      </c>
      <c r="H792" s="22">
        <v>1220</v>
      </c>
      <c r="I792" s="129" t="str">
        <f>IFERROR(IF(H792=0,0,VLOOKUP(VLOOKUP(H792,#REF!,MATCH("strMailTitleID",#REF!,0),FALSE),#REF!,2,FALSE)),"ERROR")</f>
        <v>ERROR</v>
      </c>
      <c r="J792" s="176">
        <v>0</v>
      </c>
      <c r="K792" s="129">
        <f>IFERROR(IF(J792=0,0,VLOOKUP(VLOOKUP(J792,#REF!,MATCH("strMailTitleID",#REF!,0),FALSE),#REF!,2,FALSE)),"ERROR")</f>
        <v>0</v>
      </c>
      <c r="L792" s="22">
        <f ca="1">IFERROR(IFERROR(VLOOKUP($B792,INDIRECT(VLOOKUP($E792,보상!$S:$AA,2,FALSE)),MATCH(L$6,INDIRECT(VLOOKUP($E792,보상!$S:$AA,3,FALSE)),0),FALSE),VLOOKUP($B792,INDIRECT(VLOOKUP($E792&amp;"_U",보상!$S:$AA,2,FALSE)),MATCH(L$6,INDIRECT(VLOOKUP($E792&amp;"_U",보상!$S:$AA,3,FALSE)),0),FALSE)),"ERROR")</f>
        <v>0</v>
      </c>
      <c r="M792" s="22">
        <v>0</v>
      </c>
      <c r="N792" s="22">
        <v>0</v>
      </c>
      <c r="O792" s="22">
        <v>0</v>
      </c>
      <c r="P792" s="22" t="str">
        <f ca="1">IFERROR(IFERROR(VLOOKUP($B792,INDIRECT(VLOOKUP($E792,보상!$S:$AA,2,FALSE)),MATCH(P$6,INDIRECT(VLOOKUP($E792,보상!$S:$AA,3,FALSE)),0),FALSE),VLOOKUP($B792,INDIRECT(VLOOKUP($E792&amp;"_U",보상!$S:$AA,2,FALSE)),MATCH(P$6,INDIRECT(VLOOKUP($E792&amp;"_U",보상!$S:$AA,3,FALSE)),0),FALSE)),"ERROR")</f>
        <v>None</v>
      </c>
      <c r="Q792" s="22">
        <f ca="1">IFERROR(IFERROR(VLOOKUP($B792,INDIRECT(VLOOKUP($E792,보상!$S:$AA,2,FALSE)),MATCH(Q$6,INDIRECT(VLOOKUP($E792,보상!$S:$AA,3,FALSE)),0),FALSE),VLOOKUP($B792,INDIRECT(VLOOKUP($E792&amp;"_U",보상!$S:$AA,2,FALSE)),MATCH(Q$6,INDIRECT(VLOOKUP($E792&amp;"_U",보상!$S:$AA,3,FALSE)),0),FALSE)),"ERROR")</f>
        <v>0</v>
      </c>
      <c r="R792" s="22" t="b">
        <v>0</v>
      </c>
      <c r="S792" s="22" t="b">
        <v>0</v>
      </c>
      <c r="T792" s="22">
        <f ca="1">IFERROR(IF(W792=0,0,VLOOKUP(W792,보상!$D:$K,6,FALSE)),"-")</f>
        <v>7500</v>
      </c>
      <c r="U792" s="22">
        <f ca="1">IFERROR(IF(W792=0,0,VLOOKUP(W792,보상!$D:$K,7,FALSE)),"-")</f>
        <v>0</v>
      </c>
      <c r="V792" s="22">
        <f ca="1">IFERROR(IF(W792=0,0,VLOOKUP(W792,보상!$D:$K,8,FALSE)),"-")</f>
        <v>0</v>
      </c>
      <c r="W792" s="22">
        <f ca="1">IFERROR(IFERROR(VLOOKUP($B792,INDIRECT(VLOOKUP($E792,보상!$S:$AA,2,FALSE)),MATCH(W$6,INDIRECT(VLOOKUP($E792,보상!$S:$AA,3,FALSE)),0),FALSE),VLOOKUP($B792,INDIRECT(VLOOKUP($E792&amp;"_U",보상!$S:$AA,2,FALSE)),MATCH(W$6,INDIRECT(VLOOKUP($E792&amp;"_U",보상!$S:$AA,3,FALSE)),0),FALSE)),"ERROR")</f>
        <v>153001</v>
      </c>
      <c r="X792" s="134" t="str">
        <f ca="1">IFERROR(IF(W792=0,0,VLOOKUP(SUBSTITUTE(VLOOKUP(W792,#REF!,MATCH("strItemName",#REF!,0),FALSE),"SUI_",""),#REF!,2,FALSE)),"ERROR")</f>
        <v>ERROR</v>
      </c>
      <c r="Y792" s="22">
        <f t="shared" ca="1" si="41"/>
        <v>153001</v>
      </c>
      <c r="Z792" s="134" t="str">
        <f ca="1">IFERROR(IF(Y792=0,0,VLOOKUP(SUBSTITUTE(VLOOKUP(Y792,#REF!,MATCH("strItemName",#REF!,0),FALSE),"SUI_",""),#REF!,2,FALSE)),"ERROR")</f>
        <v>ERROR</v>
      </c>
      <c r="AA792" s="22">
        <f t="shared" ca="1" si="41"/>
        <v>153001</v>
      </c>
      <c r="AB792" s="134" t="str">
        <f ca="1">IFERROR(IF(AA792=0,0,VLOOKUP(SUBSTITUTE(VLOOKUP(AA792,#REF!,MATCH("strItemName",#REF!,0),FALSE),"SUI_",""),#REF!,2,FALSE)),"ERROR")</f>
        <v>ERROR</v>
      </c>
      <c r="AC792" s="22">
        <f t="shared" ca="1" si="41"/>
        <v>153001</v>
      </c>
      <c r="AD792" s="134" t="str">
        <f ca="1">IFERROR(IF(AC792=0,0,VLOOKUP(SUBSTITUTE(VLOOKUP(AC792,#REF!,MATCH("strItemName",#REF!,0),FALSE),"SUI_",""),#REF!,2,FALSE)),"ERROR")</f>
        <v>ERROR</v>
      </c>
      <c r="AE792" s="22">
        <f t="shared" ca="1" si="41"/>
        <v>153001</v>
      </c>
      <c r="AF792" s="134" t="str">
        <f ca="1">IFERROR(IF(AE792=0,0,VLOOKUP(SUBSTITUTE(VLOOKUP(AE792,#REF!,MATCH("strItemName",#REF!,0),FALSE),"SUI_",""),#REF!,2,FALSE)),"ERROR")</f>
        <v>ERROR</v>
      </c>
      <c r="AG792" s="88">
        <v>0</v>
      </c>
      <c r="AH792" s="134">
        <f>IFERROR(IF(AG792=0,0,VLOOKUP(SUBSTITUTE(VLOOKUP(AG792,#REF!,MATCH("strItemName",#REF!,0),FALSE),"SUI_",""),#REF!,2,FALSE)),"ERROR")</f>
        <v>0</v>
      </c>
      <c r="AI792" s="22">
        <f ca="1">IFERROR(IFERROR(VLOOKUP($B792,INDIRECT(VLOOKUP($E792,보상!$S:$AA,2,FALSE)),MATCH(AI$6,INDIRECT(VLOOKUP($E792,보상!$S:$AA,3,FALSE)),0),FALSE),VLOOKUP($B792,INDIRECT(VLOOKUP($E792&amp;"_U",보상!$S:$AA,2,FALSE)),MATCH(AI$6,INDIRECT(VLOOKUP($E792&amp;"_U",보상!$S:$AA,3,FALSE)),0),FALSE)),"ERROR")</f>
        <v>1</v>
      </c>
      <c r="AJ792" s="22">
        <v>0</v>
      </c>
      <c r="AK792" s="22">
        <v>0</v>
      </c>
      <c r="AL792" s="22">
        <v>0</v>
      </c>
      <c r="AM792" s="22" t="b">
        <v>0</v>
      </c>
      <c r="AN792" s="22">
        <v>0</v>
      </c>
      <c r="AO792" s="22">
        <v>0</v>
      </c>
    </row>
    <row r="793" spans="2:41" ht="16.5" customHeight="1" x14ac:dyDescent="0.3">
      <c r="B793" s="154">
        <f t="shared" si="42"/>
        <v>5110505</v>
      </c>
      <c r="C793" s="22">
        <v>5110505</v>
      </c>
      <c r="D793" s="156" t="str">
        <f ca="1">IFERROR(IFERROR(VLOOKUP($B793,INDIRECT(VLOOKUP($E793,보상!$S:$AA,2,FALSE)),MATCH(D$6,INDIRECT(VLOOKUP($E793,보상!$S:$AA,3,FALSE)),0),FALSE),VLOOKUP($B793,INDIRECT(VLOOKUP($E793&amp;"_U",보상!$S:$AA,2,FALSE)),MATCH(D$6,INDIRECT(VLOOKUP($E793&amp;"_U",보상!$S:$AA,3,FALSE)),0),FALSE)),"ERROR")</f>
        <v>필드5_코포라_하이란_EP.4-5</v>
      </c>
      <c r="E793" s="22" t="s">
        <v>385</v>
      </c>
      <c r="F793" s="22">
        <f>COUNTIF($C$8:$C793,$C793)</f>
        <v>1</v>
      </c>
      <c r="G793" s="22" t="b">
        <v>1</v>
      </c>
      <c r="H793" s="22">
        <v>1220</v>
      </c>
      <c r="I793" s="129" t="str">
        <f>IFERROR(IF(H793=0,0,VLOOKUP(VLOOKUP(H793,#REF!,MATCH("strMailTitleID",#REF!,0),FALSE),#REF!,2,FALSE)),"ERROR")</f>
        <v>ERROR</v>
      </c>
      <c r="J793" s="176">
        <v>0</v>
      </c>
      <c r="K793" s="129">
        <f>IFERROR(IF(J793=0,0,VLOOKUP(VLOOKUP(J793,#REF!,MATCH("strMailTitleID",#REF!,0),FALSE),#REF!,2,FALSE)),"ERROR")</f>
        <v>0</v>
      </c>
      <c r="L793" s="22">
        <f ca="1">IFERROR(IFERROR(VLOOKUP($B793,INDIRECT(VLOOKUP($E793,보상!$S:$AA,2,FALSE)),MATCH(L$6,INDIRECT(VLOOKUP($E793,보상!$S:$AA,3,FALSE)),0),FALSE),VLOOKUP($B793,INDIRECT(VLOOKUP($E793&amp;"_U",보상!$S:$AA,2,FALSE)),MATCH(L$6,INDIRECT(VLOOKUP($E793&amp;"_U",보상!$S:$AA,3,FALSE)),0),FALSE)),"ERROR")</f>
        <v>0</v>
      </c>
      <c r="M793" s="22">
        <v>0</v>
      </c>
      <c r="N793" s="22">
        <v>0</v>
      </c>
      <c r="O793" s="22">
        <v>0</v>
      </c>
      <c r="P793" s="22" t="str">
        <f ca="1">IFERROR(IFERROR(VLOOKUP($B793,INDIRECT(VLOOKUP($E793,보상!$S:$AA,2,FALSE)),MATCH(P$6,INDIRECT(VLOOKUP($E793,보상!$S:$AA,3,FALSE)),0),FALSE),VLOOKUP($B793,INDIRECT(VLOOKUP($E793&amp;"_U",보상!$S:$AA,2,FALSE)),MATCH(P$6,INDIRECT(VLOOKUP($E793&amp;"_U",보상!$S:$AA,3,FALSE)),0),FALSE)),"ERROR")</f>
        <v>None</v>
      </c>
      <c r="Q793" s="22">
        <f ca="1">IFERROR(IFERROR(VLOOKUP($B793,INDIRECT(VLOOKUP($E793,보상!$S:$AA,2,FALSE)),MATCH(Q$6,INDIRECT(VLOOKUP($E793,보상!$S:$AA,3,FALSE)),0),FALSE),VLOOKUP($B793,INDIRECT(VLOOKUP($E793&amp;"_U",보상!$S:$AA,2,FALSE)),MATCH(Q$6,INDIRECT(VLOOKUP($E793&amp;"_U",보상!$S:$AA,3,FALSE)),0),FALSE)),"ERROR")</f>
        <v>0</v>
      </c>
      <c r="R793" s="22" t="b">
        <v>0</v>
      </c>
      <c r="S793" s="22" t="b">
        <v>0</v>
      </c>
      <c r="T793" s="22">
        <f ca="1">IFERROR(IF(W793=0,0,VLOOKUP(W793,보상!$D:$K,6,FALSE)),"-")</f>
        <v>0</v>
      </c>
      <c r="U793" s="22">
        <f ca="1">IFERROR(IF(W793=0,0,VLOOKUP(W793,보상!$D:$K,7,FALSE)),"-")</f>
        <v>5250</v>
      </c>
      <c r="V793" s="22">
        <f ca="1">IFERROR(IF(W793=0,0,VLOOKUP(W793,보상!$D:$K,8,FALSE)),"-")</f>
        <v>0</v>
      </c>
      <c r="W793" s="22">
        <f ca="1">IFERROR(IFERROR(VLOOKUP($B793,INDIRECT(VLOOKUP($E793,보상!$S:$AA,2,FALSE)),MATCH(W$6,INDIRECT(VLOOKUP($E793,보상!$S:$AA,3,FALSE)),0),FALSE),VLOOKUP($B793,INDIRECT(VLOOKUP($E793&amp;"_U",보상!$S:$AA,2,FALSE)),MATCH(W$6,INDIRECT(VLOOKUP($E793&amp;"_U",보상!$S:$AA,3,FALSE)),0),FALSE)),"ERROR")</f>
        <v>243001</v>
      </c>
      <c r="X793" s="134" t="str">
        <f ca="1">IFERROR(IF(W793=0,0,VLOOKUP(SUBSTITUTE(VLOOKUP(W793,#REF!,MATCH("strItemName",#REF!,0),FALSE),"SUI_",""),#REF!,2,FALSE)),"ERROR")</f>
        <v>ERROR</v>
      </c>
      <c r="Y793" s="22">
        <f t="shared" ca="1" si="41"/>
        <v>243001</v>
      </c>
      <c r="Z793" s="134" t="str">
        <f ca="1">IFERROR(IF(Y793=0,0,VLOOKUP(SUBSTITUTE(VLOOKUP(Y793,#REF!,MATCH("strItemName",#REF!,0),FALSE),"SUI_",""),#REF!,2,FALSE)),"ERROR")</f>
        <v>ERROR</v>
      </c>
      <c r="AA793" s="22">
        <f t="shared" ca="1" si="41"/>
        <v>243001</v>
      </c>
      <c r="AB793" s="134" t="str">
        <f ca="1">IFERROR(IF(AA793=0,0,VLOOKUP(SUBSTITUTE(VLOOKUP(AA793,#REF!,MATCH("strItemName",#REF!,0),FALSE),"SUI_",""),#REF!,2,FALSE)),"ERROR")</f>
        <v>ERROR</v>
      </c>
      <c r="AC793" s="22">
        <f t="shared" ca="1" si="41"/>
        <v>243001</v>
      </c>
      <c r="AD793" s="134" t="str">
        <f ca="1">IFERROR(IF(AC793=0,0,VLOOKUP(SUBSTITUTE(VLOOKUP(AC793,#REF!,MATCH("strItemName",#REF!,0),FALSE),"SUI_",""),#REF!,2,FALSE)),"ERROR")</f>
        <v>ERROR</v>
      </c>
      <c r="AE793" s="22">
        <f t="shared" ca="1" si="41"/>
        <v>243001</v>
      </c>
      <c r="AF793" s="134" t="str">
        <f ca="1">IFERROR(IF(AE793=0,0,VLOOKUP(SUBSTITUTE(VLOOKUP(AE793,#REF!,MATCH("strItemName",#REF!,0),FALSE),"SUI_",""),#REF!,2,FALSE)),"ERROR")</f>
        <v>ERROR</v>
      </c>
      <c r="AG793" s="88">
        <v>0</v>
      </c>
      <c r="AH793" s="134">
        <f>IFERROR(IF(AG793=0,0,VLOOKUP(SUBSTITUTE(VLOOKUP(AG793,#REF!,MATCH("strItemName",#REF!,0),FALSE),"SUI_",""),#REF!,2,FALSE)),"ERROR")</f>
        <v>0</v>
      </c>
      <c r="AI793" s="22">
        <f ca="1">IFERROR(IFERROR(VLOOKUP($B793,INDIRECT(VLOOKUP($E793,보상!$S:$AA,2,FALSE)),MATCH(AI$6,INDIRECT(VLOOKUP($E793,보상!$S:$AA,3,FALSE)),0),FALSE),VLOOKUP($B793,INDIRECT(VLOOKUP($E793&amp;"_U",보상!$S:$AA,2,FALSE)),MATCH(AI$6,INDIRECT(VLOOKUP($E793&amp;"_U",보상!$S:$AA,3,FALSE)),0),FALSE)),"ERROR")</f>
        <v>1</v>
      </c>
      <c r="AJ793" s="22">
        <v>0</v>
      </c>
      <c r="AK793" s="22">
        <v>0</v>
      </c>
      <c r="AL793" s="22">
        <v>0</v>
      </c>
      <c r="AM793" s="22" t="b">
        <v>0</v>
      </c>
      <c r="AN793" s="22">
        <v>0</v>
      </c>
      <c r="AO793" s="22">
        <v>0</v>
      </c>
    </row>
    <row r="794" spans="2:41" ht="16.5" customHeight="1" x14ac:dyDescent="0.3">
      <c r="B794" s="154">
        <f t="shared" si="42"/>
        <v>5110506</v>
      </c>
      <c r="C794" s="22">
        <v>5110506</v>
      </c>
      <c r="D794" s="156" t="str">
        <f ca="1">IFERROR(IFERROR(VLOOKUP($B794,INDIRECT(VLOOKUP($E794,보상!$S:$AA,2,FALSE)),MATCH(D$6,INDIRECT(VLOOKUP($E794,보상!$S:$AA,3,FALSE)),0),FALSE),VLOOKUP($B794,INDIRECT(VLOOKUP($E794&amp;"_U",보상!$S:$AA,2,FALSE)),MATCH(D$6,INDIRECT(VLOOKUP($E794&amp;"_U",보상!$S:$AA,3,FALSE)),0),FALSE)),"ERROR")</f>
        <v>필드5_코포라_하이란_EP.4-6</v>
      </c>
      <c r="E794" s="22" t="s">
        <v>385</v>
      </c>
      <c r="F794" s="22">
        <f>COUNTIF($C$8:$C794,$C794)</f>
        <v>1</v>
      </c>
      <c r="G794" s="22" t="b">
        <v>1</v>
      </c>
      <c r="H794" s="22">
        <v>1220</v>
      </c>
      <c r="I794" s="129" t="str">
        <f>IFERROR(IF(H794=0,0,VLOOKUP(VLOOKUP(H794,#REF!,MATCH("strMailTitleID",#REF!,0),FALSE),#REF!,2,FALSE)),"ERROR")</f>
        <v>ERROR</v>
      </c>
      <c r="J794" s="176">
        <v>0</v>
      </c>
      <c r="K794" s="129">
        <f>IFERROR(IF(J794=0,0,VLOOKUP(VLOOKUP(J794,#REF!,MATCH("strMailTitleID",#REF!,0),FALSE),#REF!,2,FALSE)),"ERROR")</f>
        <v>0</v>
      </c>
      <c r="L794" s="22">
        <f ca="1">IFERROR(IFERROR(VLOOKUP($B794,INDIRECT(VLOOKUP($E794,보상!$S:$AA,2,FALSE)),MATCH(L$6,INDIRECT(VLOOKUP($E794,보상!$S:$AA,3,FALSE)),0),FALSE),VLOOKUP($B794,INDIRECT(VLOOKUP($E794&amp;"_U",보상!$S:$AA,2,FALSE)),MATCH(L$6,INDIRECT(VLOOKUP($E794&amp;"_U",보상!$S:$AA,3,FALSE)),0),FALSE)),"ERROR")</f>
        <v>0</v>
      </c>
      <c r="M794" s="22">
        <v>0</v>
      </c>
      <c r="N794" s="22">
        <v>0</v>
      </c>
      <c r="O794" s="22">
        <v>0</v>
      </c>
      <c r="P794" s="22" t="str">
        <f ca="1">IFERROR(IFERROR(VLOOKUP($B794,INDIRECT(VLOOKUP($E794,보상!$S:$AA,2,FALSE)),MATCH(P$6,INDIRECT(VLOOKUP($E794,보상!$S:$AA,3,FALSE)),0),FALSE),VLOOKUP($B794,INDIRECT(VLOOKUP($E794&amp;"_U",보상!$S:$AA,2,FALSE)),MATCH(P$6,INDIRECT(VLOOKUP($E794&amp;"_U",보상!$S:$AA,3,FALSE)),0),FALSE)),"ERROR")</f>
        <v>None</v>
      </c>
      <c r="Q794" s="22">
        <f ca="1">IFERROR(IFERROR(VLOOKUP($B794,INDIRECT(VLOOKUP($E794,보상!$S:$AA,2,FALSE)),MATCH(Q$6,INDIRECT(VLOOKUP($E794,보상!$S:$AA,3,FALSE)),0),FALSE),VLOOKUP($B794,INDIRECT(VLOOKUP($E794&amp;"_U",보상!$S:$AA,2,FALSE)),MATCH(Q$6,INDIRECT(VLOOKUP($E794&amp;"_U",보상!$S:$AA,3,FALSE)),0),FALSE)),"ERROR")</f>
        <v>0</v>
      </c>
      <c r="R794" s="22" t="b">
        <v>0</v>
      </c>
      <c r="S794" s="22" t="b">
        <v>0</v>
      </c>
      <c r="T794" s="22">
        <f ca="1">IFERROR(IF(W794=0,0,VLOOKUP(W794,보상!$D:$K,6,FALSE)),"-")</f>
        <v>0</v>
      </c>
      <c r="U794" s="22">
        <f ca="1">IFERROR(IF(W794=0,0,VLOOKUP(W794,보상!$D:$K,7,FALSE)),"-")</f>
        <v>0</v>
      </c>
      <c r="V794" s="22">
        <f ca="1">IFERROR(IF(W794=0,0,VLOOKUP(W794,보상!$D:$K,8,FALSE)),"-")</f>
        <v>0</v>
      </c>
      <c r="W794" s="22">
        <f ca="1">IFERROR(IFERROR(VLOOKUP($B794,INDIRECT(VLOOKUP($E794,보상!$S:$AA,2,FALSE)),MATCH(W$6,INDIRECT(VLOOKUP($E794,보상!$S:$AA,3,FALSE)),0),FALSE),VLOOKUP($B794,INDIRECT(VLOOKUP($E794&amp;"_U",보상!$S:$AA,2,FALSE)),MATCH(W$6,INDIRECT(VLOOKUP($E794&amp;"_U",보상!$S:$AA,3,FALSE)),0),FALSE)),"ERROR")</f>
        <v>1083001</v>
      </c>
      <c r="X794" s="134" t="str">
        <f ca="1">IFERROR(IF(W794=0,0,VLOOKUP(SUBSTITUTE(VLOOKUP(W794,#REF!,MATCH("strItemName",#REF!,0),FALSE),"SUI_",""),#REF!,2,FALSE)),"ERROR")</f>
        <v>ERROR</v>
      </c>
      <c r="Y794" s="22">
        <f t="shared" ca="1" si="41"/>
        <v>1083001</v>
      </c>
      <c r="Z794" s="134" t="str">
        <f ca="1">IFERROR(IF(Y794=0,0,VLOOKUP(SUBSTITUTE(VLOOKUP(Y794,#REF!,MATCH("strItemName",#REF!,0),FALSE),"SUI_",""),#REF!,2,FALSE)),"ERROR")</f>
        <v>ERROR</v>
      </c>
      <c r="AA794" s="22">
        <f t="shared" ca="1" si="41"/>
        <v>1083001</v>
      </c>
      <c r="AB794" s="134" t="str">
        <f ca="1">IFERROR(IF(AA794=0,0,VLOOKUP(SUBSTITUTE(VLOOKUP(AA794,#REF!,MATCH("strItemName",#REF!,0),FALSE),"SUI_",""),#REF!,2,FALSE)),"ERROR")</f>
        <v>ERROR</v>
      </c>
      <c r="AC794" s="22">
        <f t="shared" ca="1" si="41"/>
        <v>1083001</v>
      </c>
      <c r="AD794" s="134" t="str">
        <f ca="1">IFERROR(IF(AC794=0,0,VLOOKUP(SUBSTITUTE(VLOOKUP(AC794,#REF!,MATCH("strItemName",#REF!,0),FALSE),"SUI_",""),#REF!,2,FALSE)),"ERROR")</f>
        <v>ERROR</v>
      </c>
      <c r="AE794" s="22">
        <f t="shared" ca="1" si="41"/>
        <v>1083001</v>
      </c>
      <c r="AF794" s="134" t="str">
        <f ca="1">IFERROR(IF(AE794=0,0,VLOOKUP(SUBSTITUTE(VLOOKUP(AE794,#REF!,MATCH("strItemName",#REF!,0),FALSE),"SUI_",""),#REF!,2,FALSE)),"ERROR")</f>
        <v>ERROR</v>
      </c>
      <c r="AG794" s="88">
        <v>0</v>
      </c>
      <c r="AH794" s="134">
        <f>IFERROR(IF(AG794=0,0,VLOOKUP(SUBSTITUTE(VLOOKUP(AG794,#REF!,MATCH("strItemName",#REF!,0),FALSE),"SUI_",""),#REF!,2,FALSE)),"ERROR")</f>
        <v>0</v>
      </c>
      <c r="AI794" s="22">
        <f ca="1">IFERROR(IFERROR(VLOOKUP($B794,INDIRECT(VLOOKUP($E794,보상!$S:$AA,2,FALSE)),MATCH(AI$6,INDIRECT(VLOOKUP($E794,보상!$S:$AA,3,FALSE)),0),FALSE),VLOOKUP($B794,INDIRECT(VLOOKUP($E794&amp;"_U",보상!$S:$AA,2,FALSE)),MATCH(AI$6,INDIRECT(VLOOKUP($E794&amp;"_U",보상!$S:$AA,3,FALSE)),0),FALSE)),"ERROR")</f>
        <v>1</v>
      </c>
      <c r="AJ794" s="22">
        <v>0</v>
      </c>
      <c r="AK794" s="22">
        <v>0</v>
      </c>
      <c r="AL794" s="22">
        <v>0</v>
      </c>
      <c r="AM794" s="22" t="b">
        <v>0</v>
      </c>
      <c r="AN794" s="22">
        <v>0</v>
      </c>
      <c r="AO794" s="22">
        <v>0</v>
      </c>
    </row>
    <row r="795" spans="2:41" ht="16.5" customHeight="1" x14ac:dyDescent="0.3">
      <c r="B795" s="154">
        <f t="shared" si="42"/>
        <v>5110507</v>
      </c>
      <c r="C795" s="22">
        <v>5110507</v>
      </c>
      <c r="D795" s="156" t="str">
        <f ca="1">IFERROR(IFERROR(VLOOKUP($B795,INDIRECT(VLOOKUP($E795,보상!$S:$AA,2,FALSE)),MATCH(D$6,INDIRECT(VLOOKUP($E795,보상!$S:$AA,3,FALSE)),0),FALSE),VLOOKUP($B795,INDIRECT(VLOOKUP($E795&amp;"_U",보상!$S:$AA,2,FALSE)),MATCH(D$6,INDIRECT(VLOOKUP($E795&amp;"_U",보상!$S:$AA,3,FALSE)),0),FALSE)),"ERROR")</f>
        <v>필드5_코포라_하이란_EP.4-7</v>
      </c>
      <c r="E795" s="22" t="s">
        <v>385</v>
      </c>
      <c r="F795" s="22">
        <f>COUNTIF($C$8:$C795,$C795)</f>
        <v>1</v>
      </c>
      <c r="G795" s="22" t="b">
        <v>1</v>
      </c>
      <c r="H795" s="22">
        <v>1220</v>
      </c>
      <c r="I795" s="129" t="str">
        <f>IFERROR(IF(H795=0,0,VLOOKUP(VLOOKUP(H795,#REF!,MATCH("strMailTitleID",#REF!,0),FALSE),#REF!,2,FALSE)),"ERROR")</f>
        <v>ERROR</v>
      </c>
      <c r="J795" s="176">
        <v>0</v>
      </c>
      <c r="K795" s="129">
        <f>IFERROR(IF(J795=0,0,VLOOKUP(VLOOKUP(J795,#REF!,MATCH("strMailTitleID",#REF!,0),FALSE),#REF!,2,FALSE)),"ERROR")</f>
        <v>0</v>
      </c>
      <c r="L795" s="22">
        <f ca="1">IFERROR(IFERROR(VLOOKUP($B795,INDIRECT(VLOOKUP($E795,보상!$S:$AA,2,FALSE)),MATCH(L$6,INDIRECT(VLOOKUP($E795,보상!$S:$AA,3,FALSE)),0),FALSE),VLOOKUP($B795,INDIRECT(VLOOKUP($E795&amp;"_U",보상!$S:$AA,2,FALSE)),MATCH(L$6,INDIRECT(VLOOKUP($E795&amp;"_U",보상!$S:$AA,3,FALSE)),0),FALSE)),"ERROR")</f>
        <v>0</v>
      </c>
      <c r="M795" s="22">
        <v>0</v>
      </c>
      <c r="N795" s="22">
        <v>0</v>
      </c>
      <c r="O795" s="22">
        <v>0</v>
      </c>
      <c r="P795" s="22" t="str">
        <f ca="1">IFERROR(IFERROR(VLOOKUP($B795,INDIRECT(VLOOKUP($E795,보상!$S:$AA,2,FALSE)),MATCH(P$6,INDIRECT(VLOOKUP($E795,보상!$S:$AA,3,FALSE)),0),FALSE),VLOOKUP($B795,INDIRECT(VLOOKUP($E795&amp;"_U",보상!$S:$AA,2,FALSE)),MATCH(P$6,INDIRECT(VLOOKUP($E795&amp;"_U",보상!$S:$AA,3,FALSE)),0),FALSE)),"ERROR")</f>
        <v>None</v>
      </c>
      <c r="Q795" s="22">
        <f ca="1">IFERROR(IFERROR(VLOOKUP($B795,INDIRECT(VLOOKUP($E795,보상!$S:$AA,2,FALSE)),MATCH(Q$6,INDIRECT(VLOOKUP($E795,보상!$S:$AA,3,FALSE)),0),FALSE),VLOOKUP($B795,INDIRECT(VLOOKUP($E795&amp;"_U",보상!$S:$AA,2,FALSE)),MATCH(Q$6,INDIRECT(VLOOKUP($E795&amp;"_U",보상!$S:$AA,3,FALSE)),0),FALSE)),"ERROR")</f>
        <v>0</v>
      </c>
      <c r="R795" s="22" t="b">
        <v>0</v>
      </c>
      <c r="S795" s="22" t="b">
        <v>0</v>
      </c>
      <c r="T795" s="22">
        <f ca="1">IFERROR(IF(W795=0,0,VLOOKUP(W795,보상!$D:$K,6,FALSE)),"-")</f>
        <v>0</v>
      </c>
      <c r="U795" s="22">
        <f ca="1">IFERROR(IF(W795=0,0,VLOOKUP(W795,보상!$D:$K,7,FALSE)),"-")</f>
        <v>0</v>
      </c>
      <c r="V795" s="22">
        <f ca="1">IFERROR(IF(W795=0,0,VLOOKUP(W795,보상!$D:$K,8,FALSE)),"-")</f>
        <v>0</v>
      </c>
      <c r="W795" s="22">
        <f ca="1">IFERROR(IFERROR(VLOOKUP($B795,INDIRECT(VLOOKUP($E795,보상!$S:$AA,2,FALSE)),MATCH(W$6,INDIRECT(VLOOKUP($E795,보상!$S:$AA,3,FALSE)),0),FALSE),VLOOKUP($B795,INDIRECT(VLOOKUP($E795&amp;"_U",보상!$S:$AA,2,FALSE)),MATCH(W$6,INDIRECT(VLOOKUP($E795&amp;"_U",보상!$S:$AA,3,FALSE)),0),FALSE)),"ERROR")</f>
        <v>4012010</v>
      </c>
      <c r="X795" s="134" t="str">
        <f ca="1">IFERROR(IF(W795=0,0,VLOOKUP(SUBSTITUTE(VLOOKUP(W795,#REF!,MATCH("strItemName",#REF!,0),FALSE),"SUI_",""),#REF!,2,FALSE)),"ERROR")</f>
        <v>ERROR</v>
      </c>
      <c r="Y795" s="22">
        <f t="shared" ca="1" si="41"/>
        <v>4012010</v>
      </c>
      <c r="Z795" s="134" t="str">
        <f ca="1">IFERROR(IF(Y795=0,0,VLOOKUP(SUBSTITUTE(VLOOKUP(Y795,#REF!,MATCH("strItemName",#REF!,0),FALSE),"SUI_",""),#REF!,2,FALSE)),"ERROR")</f>
        <v>ERROR</v>
      </c>
      <c r="AA795" s="22">
        <f t="shared" ca="1" si="41"/>
        <v>4012010</v>
      </c>
      <c r="AB795" s="134" t="str">
        <f ca="1">IFERROR(IF(AA795=0,0,VLOOKUP(SUBSTITUTE(VLOOKUP(AA795,#REF!,MATCH("strItemName",#REF!,0),FALSE),"SUI_",""),#REF!,2,FALSE)),"ERROR")</f>
        <v>ERROR</v>
      </c>
      <c r="AC795" s="22">
        <f t="shared" ca="1" si="41"/>
        <v>4012010</v>
      </c>
      <c r="AD795" s="134" t="str">
        <f ca="1">IFERROR(IF(AC795=0,0,VLOOKUP(SUBSTITUTE(VLOOKUP(AC795,#REF!,MATCH("strItemName",#REF!,0),FALSE),"SUI_",""),#REF!,2,FALSE)),"ERROR")</f>
        <v>ERROR</v>
      </c>
      <c r="AE795" s="22">
        <f t="shared" ca="1" si="41"/>
        <v>4012010</v>
      </c>
      <c r="AF795" s="134" t="str">
        <f ca="1">IFERROR(IF(AE795=0,0,VLOOKUP(SUBSTITUTE(VLOOKUP(AE795,#REF!,MATCH("strItemName",#REF!,0),FALSE),"SUI_",""),#REF!,2,FALSE)),"ERROR")</f>
        <v>ERROR</v>
      </c>
      <c r="AG795" s="88">
        <v>0</v>
      </c>
      <c r="AH795" s="134">
        <f>IFERROR(IF(AG795=0,0,VLOOKUP(SUBSTITUTE(VLOOKUP(AG795,#REF!,MATCH("strItemName",#REF!,0),FALSE),"SUI_",""),#REF!,2,FALSE)),"ERROR")</f>
        <v>0</v>
      </c>
      <c r="AI795" s="22">
        <f ca="1">IFERROR(IFERROR(VLOOKUP($B795,INDIRECT(VLOOKUP($E795,보상!$S:$AA,2,FALSE)),MATCH(AI$6,INDIRECT(VLOOKUP($E795,보상!$S:$AA,3,FALSE)),0),FALSE),VLOOKUP($B795,INDIRECT(VLOOKUP($E795&amp;"_U",보상!$S:$AA,2,FALSE)),MATCH(AI$6,INDIRECT(VLOOKUP($E795&amp;"_U",보상!$S:$AA,3,FALSE)),0),FALSE)),"ERROR")</f>
        <v>1</v>
      </c>
      <c r="AJ795" s="22">
        <v>0</v>
      </c>
      <c r="AK795" s="22">
        <v>0</v>
      </c>
      <c r="AL795" s="22">
        <v>0</v>
      </c>
      <c r="AM795" s="22" t="b">
        <v>0</v>
      </c>
      <c r="AN795" s="22">
        <v>0</v>
      </c>
      <c r="AO795" s="22">
        <v>0</v>
      </c>
    </row>
    <row r="796" spans="2:41" ht="16.5" customHeight="1" x14ac:dyDescent="0.3">
      <c r="B796" s="154">
        <f t="shared" si="42"/>
        <v>5110508</v>
      </c>
      <c r="C796" s="22">
        <v>5110508</v>
      </c>
      <c r="D796" s="156" t="str">
        <f ca="1">IFERROR(IFERROR(VLOOKUP($B796,INDIRECT(VLOOKUP($E796,보상!$S:$AA,2,FALSE)),MATCH(D$6,INDIRECT(VLOOKUP($E796,보상!$S:$AA,3,FALSE)),0),FALSE),VLOOKUP($B796,INDIRECT(VLOOKUP($E796&amp;"_U",보상!$S:$AA,2,FALSE)),MATCH(D$6,INDIRECT(VLOOKUP($E796&amp;"_U",보상!$S:$AA,3,FALSE)),0),FALSE)),"ERROR")</f>
        <v>필드5_코포라_하이란_EP.4-8</v>
      </c>
      <c r="E796" s="22" t="s">
        <v>385</v>
      </c>
      <c r="F796" s="22">
        <f>COUNTIF($C$8:$C796,$C796)</f>
        <v>1</v>
      </c>
      <c r="G796" s="22" t="b">
        <v>1</v>
      </c>
      <c r="H796" s="22">
        <v>1220</v>
      </c>
      <c r="I796" s="129" t="str">
        <f>IFERROR(IF(H796=0,0,VLOOKUP(VLOOKUP(H796,#REF!,MATCH("strMailTitleID",#REF!,0),FALSE),#REF!,2,FALSE)),"ERROR")</f>
        <v>ERROR</v>
      </c>
      <c r="J796" s="176">
        <v>0</v>
      </c>
      <c r="K796" s="129">
        <f>IFERROR(IF(J796=0,0,VLOOKUP(VLOOKUP(J796,#REF!,MATCH("strMailTitleID",#REF!,0),FALSE),#REF!,2,FALSE)),"ERROR")</f>
        <v>0</v>
      </c>
      <c r="L796" s="22">
        <f ca="1">IFERROR(IFERROR(VLOOKUP($B796,INDIRECT(VLOOKUP($E796,보상!$S:$AA,2,FALSE)),MATCH(L$6,INDIRECT(VLOOKUP($E796,보상!$S:$AA,3,FALSE)),0),FALSE),VLOOKUP($B796,INDIRECT(VLOOKUP($E796&amp;"_U",보상!$S:$AA,2,FALSE)),MATCH(L$6,INDIRECT(VLOOKUP($E796&amp;"_U",보상!$S:$AA,3,FALSE)),0),FALSE)),"ERROR")</f>
        <v>0</v>
      </c>
      <c r="M796" s="22">
        <v>0</v>
      </c>
      <c r="N796" s="22">
        <v>0</v>
      </c>
      <c r="O796" s="22">
        <v>0</v>
      </c>
      <c r="P796" s="22" t="str">
        <f ca="1">IFERROR(IFERROR(VLOOKUP($B796,INDIRECT(VLOOKUP($E796,보상!$S:$AA,2,FALSE)),MATCH(P$6,INDIRECT(VLOOKUP($E796,보상!$S:$AA,3,FALSE)),0),FALSE),VLOOKUP($B796,INDIRECT(VLOOKUP($E796&amp;"_U",보상!$S:$AA,2,FALSE)),MATCH(P$6,INDIRECT(VLOOKUP($E796&amp;"_U",보상!$S:$AA,3,FALSE)),0),FALSE)),"ERROR")</f>
        <v>None</v>
      </c>
      <c r="Q796" s="22">
        <f ca="1">IFERROR(IFERROR(VLOOKUP($B796,INDIRECT(VLOOKUP($E796,보상!$S:$AA,2,FALSE)),MATCH(Q$6,INDIRECT(VLOOKUP($E796,보상!$S:$AA,3,FALSE)),0),FALSE),VLOOKUP($B796,INDIRECT(VLOOKUP($E796&amp;"_U",보상!$S:$AA,2,FALSE)),MATCH(Q$6,INDIRECT(VLOOKUP($E796&amp;"_U",보상!$S:$AA,3,FALSE)),0),FALSE)),"ERROR")</f>
        <v>0</v>
      </c>
      <c r="R796" s="22" t="b">
        <v>0</v>
      </c>
      <c r="S796" s="22" t="b">
        <v>0</v>
      </c>
      <c r="T796" s="22">
        <f ca="1">IFERROR(IF(W796=0,0,VLOOKUP(W796,보상!$D:$K,6,FALSE)),"-")</f>
        <v>0</v>
      </c>
      <c r="U796" s="22">
        <f ca="1">IFERROR(IF(W796=0,0,VLOOKUP(W796,보상!$D:$K,7,FALSE)),"-")</f>
        <v>0</v>
      </c>
      <c r="V796" s="22">
        <f ca="1">IFERROR(IF(W796=0,0,VLOOKUP(W796,보상!$D:$K,8,FALSE)),"-")</f>
        <v>0</v>
      </c>
      <c r="W796" s="22">
        <f ca="1">IFERROR(IFERROR(VLOOKUP($B796,INDIRECT(VLOOKUP($E796,보상!$S:$AA,2,FALSE)),MATCH(W$6,INDIRECT(VLOOKUP($E796,보상!$S:$AA,3,FALSE)),0),FALSE),VLOOKUP($B796,INDIRECT(VLOOKUP($E796&amp;"_U",보상!$S:$AA,2,FALSE)),MATCH(W$6,INDIRECT(VLOOKUP($E796&amp;"_U",보상!$S:$AA,3,FALSE)),0),FALSE)),"ERROR")</f>
        <v>4012011</v>
      </c>
      <c r="X796" s="134" t="str">
        <f ca="1">IFERROR(IF(W796=0,0,VLOOKUP(SUBSTITUTE(VLOOKUP(W796,#REF!,MATCH("strItemName",#REF!,0),FALSE),"SUI_",""),#REF!,2,FALSE)),"ERROR")</f>
        <v>ERROR</v>
      </c>
      <c r="Y796" s="22">
        <f t="shared" ca="1" si="41"/>
        <v>4012011</v>
      </c>
      <c r="Z796" s="134" t="str">
        <f ca="1">IFERROR(IF(Y796=0,0,VLOOKUP(SUBSTITUTE(VLOOKUP(Y796,#REF!,MATCH("strItemName",#REF!,0),FALSE),"SUI_",""),#REF!,2,FALSE)),"ERROR")</f>
        <v>ERROR</v>
      </c>
      <c r="AA796" s="22">
        <f t="shared" ca="1" si="41"/>
        <v>4012011</v>
      </c>
      <c r="AB796" s="134" t="str">
        <f ca="1">IFERROR(IF(AA796=0,0,VLOOKUP(SUBSTITUTE(VLOOKUP(AA796,#REF!,MATCH("strItemName",#REF!,0),FALSE),"SUI_",""),#REF!,2,FALSE)),"ERROR")</f>
        <v>ERROR</v>
      </c>
      <c r="AC796" s="22">
        <f t="shared" ca="1" si="41"/>
        <v>4012011</v>
      </c>
      <c r="AD796" s="134" t="str">
        <f ca="1">IFERROR(IF(AC796=0,0,VLOOKUP(SUBSTITUTE(VLOOKUP(AC796,#REF!,MATCH("strItemName",#REF!,0),FALSE),"SUI_",""),#REF!,2,FALSE)),"ERROR")</f>
        <v>ERROR</v>
      </c>
      <c r="AE796" s="22">
        <f t="shared" ca="1" si="41"/>
        <v>4012011</v>
      </c>
      <c r="AF796" s="134" t="str">
        <f ca="1">IFERROR(IF(AE796=0,0,VLOOKUP(SUBSTITUTE(VLOOKUP(AE796,#REF!,MATCH("strItemName",#REF!,0),FALSE),"SUI_",""),#REF!,2,FALSE)),"ERROR")</f>
        <v>ERROR</v>
      </c>
      <c r="AG796" s="88">
        <v>0</v>
      </c>
      <c r="AH796" s="134">
        <f>IFERROR(IF(AG796=0,0,VLOOKUP(SUBSTITUTE(VLOOKUP(AG796,#REF!,MATCH("strItemName",#REF!,0),FALSE),"SUI_",""),#REF!,2,FALSE)),"ERROR")</f>
        <v>0</v>
      </c>
      <c r="AI796" s="22">
        <f ca="1">IFERROR(IFERROR(VLOOKUP($B796,INDIRECT(VLOOKUP($E796,보상!$S:$AA,2,FALSE)),MATCH(AI$6,INDIRECT(VLOOKUP($E796,보상!$S:$AA,3,FALSE)),0),FALSE),VLOOKUP($B796,INDIRECT(VLOOKUP($E796&amp;"_U",보상!$S:$AA,2,FALSE)),MATCH(AI$6,INDIRECT(VLOOKUP($E796&amp;"_U",보상!$S:$AA,3,FALSE)),0),FALSE)),"ERROR")</f>
        <v>1</v>
      </c>
      <c r="AJ796" s="22">
        <v>0</v>
      </c>
      <c r="AK796" s="22">
        <v>0</v>
      </c>
      <c r="AL796" s="22">
        <v>0</v>
      </c>
      <c r="AM796" s="22" t="b">
        <v>0</v>
      </c>
      <c r="AN796" s="22">
        <v>0</v>
      </c>
      <c r="AO796" s="22">
        <v>0</v>
      </c>
    </row>
    <row r="797" spans="2:41" ht="16.5" customHeight="1" x14ac:dyDescent="0.3">
      <c r="B797" s="154">
        <f t="shared" si="42"/>
        <v>5110509</v>
      </c>
      <c r="C797" s="22">
        <v>5110509</v>
      </c>
      <c r="D797" s="156" t="str">
        <f ca="1">IFERROR(IFERROR(VLOOKUP($B797,INDIRECT(VLOOKUP($E797,보상!$S:$AA,2,FALSE)),MATCH(D$6,INDIRECT(VLOOKUP($E797,보상!$S:$AA,3,FALSE)),0),FALSE),VLOOKUP($B797,INDIRECT(VLOOKUP($E797&amp;"_U",보상!$S:$AA,2,FALSE)),MATCH(D$6,INDIRECT(VLOOKUP($E797&amp;"_U",보상!$S:$AA,3,FALSE)),0),FALSE)),"ERROR")</f>
        <v>필드5_코포라_하이란_EP.4-9</v>
      </c>
      <c r="E797" s="22" t="s">
        <v>385</v>
      </c>
      <c r="F797" s="22">
        <f>COUNTIF($C$8:$C797,$C797)</f>
        <v>1</v>
      </c>
      <c r="G797" s="22" t="b">
        <v>1</v>
      </c>
      <c r="H797" s="22">
        <v>1220</v>
      </c>
      <c r="I797" s="129" t="str">
        <f>IFERROR(IF(H797=0,0,VLOOKUP(VLOOKUP(H797,#REF!,MATCH("strMailTitleID",#REF!,0),FALSE),#REF!,2,FALSE)),"ERROR")</f>
        <v>ERROR</v>
      </c>
      <c r="J797" s="176">
        <v>0</v>
      </c>
      <c r="K797" s="129">
        <f>IFERROR(IF(J797=0,0,VLOOKUP(VLOOKUP(J797,#REF!,MATCH("strMailTitleID",#REF!,0),FALSE),#REF!,2,FALSE)),"ERROR")</f>
        <v>0</v>
      </c>
      <c r="L797" s="22">
        <f ca="1">IFERROR(IFERROR(VLOOKUP($B797,INDIRECT(VLOOKUP($E797,보상!$S:$AA,2,FALSE)),MATCH(L$6,INDIRECT(VLOOKUP($E797,보상!$S:$AA,3,FALSE)),0),FALSE),VLOOKUP($B797,INDIRECT(VLOOKUP($E797&amp;"_U",보상!$S:$AA,2,FALSE)),MATCH(L$6,INDIRECT(VLOOKUP($E797&amp;"_U",보상!$S:$AA,3,FALSE)),0),FALSE)),"ERROR")</f>
        <v>0</v>
      </c>
      <c r="M797" s="22">
        <v>0</v>
      </c>
      <c r="N797" s="22">
        <v>0</v>
      </c>
      <c r="O797" s="22">
        <v>0</v>
      </c>
      <c r="P797" s="22" t="str">
        <f ca="1">IFERROR(IFERROR(VLOOKUP($B797,INDIRECT(VLOOKUP($E797,보상!$S:$AA,2,FALSE)),MATCH(P$6,INDIRECT(VLOOKUP($E797,보상!$S:$AA,3,FALSE)),0),FALSE),VLOOKUP($B797,INDIRECT(VLOOKUP($E797&amp;"_U",보상!$S:$AA,2,FALSE)),MATCH(P$6,INDIRECT(VLOOKUP($E797&amp;"_U",보상!$S:$AA,3,FALSE)),0),FALSE)),"ERROR")</f>
        <v>None</v>
      </c>
      <c r="Q797" s="22">
        <f ca="1">IFERROR(IFERROR(VLOOKUP($B797,INDIRECT(VLOOKUP($E797,보상!$S:$AA,2,FALSE)),MATCH(Q$6,INDIRECT(VLOOKUP($E797,보상!$S:$AA,3,FALSE)),0),FALSE),VLOOKUP($B797,INDIRECT(VLOOKUP($E797&amp;"_U",보상!$S:$AA,2,FALSE)),MATCH(Q$6,INDIRECT(VLOOKUP($E797&amp;"_U",보상!$S:$AA,3,FALSE)),0),FALSE)),"ERROR")</f>
        <v>0</v>
      </c>
      <c r="R797" s="22" t="b">
        <v>0</v>
      </c>
      <c r="S797" s="22" t="b">
        <v>0</v>
      </c>
      <c r="T797" s="22">
        <f ca="1">IFERROR(IF(W797=0,0,VLOOKUP(W797,보상!$D:$K,6,FALSE)),"-")</f>
        <v>0</v>
      </c>
      <c r="U797" s="22">
        <f ca="1">IFERROR(IF(W797=0,0,VLOOKUP(W797,보상!$D:$K,7,FALSE)),"-")</f>
        <v>0</v>
      </c>
      <c r="V797" s="22">
        <f ca="1">IFERROR(IF(W797=0,0,VLOOKUP(W797,보상!$D:$K,8,FALSE)),"-")</f>
        <v>0</v>
      </c>
      <c r="W797" s="22">
        <f ca="1">IFERROR(IFERROR(VLOOKUP($B797,INDIRECT(VLOOKUP($E797,보상!$S:$AA,2,FALSE)),MATCH(W$6,INDIRECT(VLOOKUP($E797,보상!$S:$AA,3,FALSE)),0),FALSE),VLOOKUP($B797,INDIRECT(VLOOKUP($E797&amp;"_U",보상!$S:$AA,2,FALSE)),MATCH(W$6,INDIRECT(VLOOKUP($E797&amp;"_U",보상!$S:$AA,3,FALSE)),0),FALSE)),"ERROR")</f>
        <v>4011105</v>
      </c>
      <c r="X797" s="134" t="str">
        <f ca="1">IFERROR(IF(W797=0,0,VLOOKUP(SUBSTITUTE(VLOOKUP(W797,#REF!,MATCH("strItemName",#REF!,0),FALSE),"SUI_",""),#REF!,2,FALSE)),"ERROR")</f>
        <v>ERROR</v>
      </c>
      <c r="Y797" s="22">
        <f t="shared" ca="1" si="41"/>
        <v>4011105</v>
      </c>
      <c r="Z797" s="134" t="str">
        <f ca="1">IFERROR(IF(Y797=0,0,VLOOKUP(SUBSTITUTE(VLOOKUP(Y797,#REF!,MATCH("strItemName",#REF!,0),FALSE),"SUI_",""),#REF!,2,FALSE)),"ERROR")</f>
        <v>ERROR</v>
      </c>
      <c r="AA797" s="22">
        <f t="shared" ca="1" si="41"/>
        <v>4011105</v>
      </c>
      <c r="AB797" s="134" t="str">
        <f ca="1">IFERROR(IF(AA797=0,0,VLOOKUP(SUBSTITUTE(VLOOKUP(AA797,#REF!,MATCH("strItemName",#REF!,0),FALSE),"SUI_",""),#REF!,2,FALSE)),"ERROR")</f>
        <v>ERROR</v>
      </c>
      <c r="AC797" s="22">
        <f t="shared" ca="1" si="41"/>
        <v>4011105</v>
      </c>
      <c r="AD797" s="134" t="str">
        <f ca="1">IFERROR(IF(AC797=0,0,VLOOKUP(SUBSTITUTE(VLOOKUP(AC797,#REF!,MATCH("strItemName",#REF!,0),FALSE),"SUI_",""),#REF!,2,FALSE)),"ERROR")</f>
        <v>ERROR</v>
      </c>
      <c r="AE797" s="22">
        <f t="shared" ca="1" si="41"/>
        <v>4011105</v>
      </c>
      <c r="AF797" s="134" t="str">
        <f ca="1">IFERROR(IF(AE797=0,0,VLOOKUP(SUBSTITUTE(VLOOKUP(AE797,#REF!,MATCH("strItemName",#REF!,0),FALSE),"SUI_",""),#REF!,2,FALSE)),"ERROR")</f>
        <v>ERROR</v>
      </c>
      <c r="AG797" s="88">
        <v>0</v>
      </c>
      <c r="AH797" s="134">
        <f>IFERROR(IF(AG797=0,0,VLOOKUP(SUBSTITUTE(VLOOKUP(AG797,#REF!,MATCH("strItemName",#REF!,0),FALSE),"SUI_",""),#REF!,2,FALSE)),"ERROR")</f>
        <v>0</v>
      </c>
      <c r="AI797" s="22">
        <f ca="1">IFERROR(IFERROR(VLOOKUP($B797,INDIRECT(VLOOKUP($E797,보상!$S:$AA,2,FALSE)),MATCH(AI$6,INDIRECT(VLOOKUP($E797,보상!$S:$AA,3,FALSE)),0),FALSE),VLOOKUP($B797,INDIRECT(VLOOKUP($E797&amp;"_U",보상!$S:$AA,2,FALSE)),MATCH(AI$6,INDIRECT(VLOOKUP($E797&amp;"_U",보상!$S:$AA,3,FALSE)),0),FALSE)),"ERROR")</f>
        <v>1</v>
      </c>
      <c r="AJ797" s="22">
        <v>0</v>
      </c>
      <c r="AK797" s="22">
        <v>0</v>
      </c>
      <c r="AL797" s="22">
        <v>0</v>
      </c>
      <c r="AM797" s="22" t="b">
        <v>0</v>
      </c>
      <c r="AN797" s="22">
        <v>0</v>
      </c>
      <c r="AO797" s="22">
        <v>0</v>
      </c>
    </row>
    <row r="798" spans="2:41" ht="16.5" customHeight="1" x14ac:dyDescent="0.3">
      <c r="B798" s="154">
        <f t="shared" si="42"/>
        <v>5120501</v>
      </c>
      <c r="C798" s="22">
        <v>5120501</v>
      </c>
      <c r="D798" s="156" t="str">
        <f ca="1">IFERROR(IFERROR(VLOOKUP($B798,INDIRECT(VLOOKUP($E798,보상!$S:$AA,2,FALSE)),MATCH(D$6,INDIRECT(VLOOKUP($E798,보상!$S:$AA,3,FALSE)),0),FALSE),VLOOKUP($B798,INDIRECT(VLOOKUP($E798&amp;"_U",보상!$S:$AA,2,FALSE)),MATCH(D$6,INDIRECT(VLOOKUP($E798&amp;"_U",보상!$S:$AA,3,FALSE)),0),FALSE)),"ERROR")</f>
        <v>필드5_코포라_우니온_EP.4-1</v>
      </c>
      <c r="E798" s="22" t="s">
        <v>385</v>
      </c>
      <c r="F798" s="22">
        <f>COUNTIF($C$8:$C798,$C798)</f>
        <v>1</v>
      </c>
      <c r="G798" s="22" t="b">
        <v>1</v>
      </c>
      <c r="H798" s="22">
        <v>1220</v>
      </c>
      <c r="I798" s="129" t="str">
        <f>IFERROR(IF(H798=0,0,VLOOKUP(VLOOKUP(H798,#REF!,MATCH("strMailTitleID",#REF!,0),FALSE),#REF!,2,FALSE)),"ERROR")</f>
        <v>ERROR</v>
      </c>
      <c r="J798" s="176">
        <v>0</v>
      </c>
      <c r="K798" s="129">
        <f>IFERROR(IF(J798=0,0,VLOOKUP(VLOOKUP(J798,#REF!,MATCH("strMailTitleID",#REF!,0),FALSE),#REF!,2,FALSE)),"ERROR")</f>
        <v>0</v>
      </c>
      <c r="L798" s="22">
        <f ca="1">IFERROR(IFERROR(VLOOKUP($B798,INDIRECT(VLOOKUP($E798,보상!$S:$AA,2,FALSE)),MATCH(L$6,INDIRECT(VLOOKUP($E798,보상!$S:$AA,3,FALSE)),0),FALSE),VLOOKUP($B798,INDIRECT(VLOOKUP($E798&amp;"_U",보상!$S:$AA,2,FALSE)),MATCH(L$6,INDIRECT(VLOOKUP($E798&amp;"_U",보상!$S:$AA,3,FALSE)),0),FALSE)),"ERROR")</f>
        <v>0</v>
      </c>
      <c r="M798" s="22">
        <v>0</v>
      </c>
      <c r="N798" s="22">
        <v>0</v>
      </c>
      <c r="O798" s="22">
        <v>0</v>
      </c>
      <c r="P798" s="22" t="str">
        <f ca="1">IFERROR(IFERROR(VLOOKUP($B798,INDIRECT(VLOOKUP($E798,보상!$S:$AA,2,FALSE)),MATCH(P$6,INDIRECT(VLOOKUP($E798,보상!$S:$AA,3,FALSE)),0),FALSE),VLOOKUP($B798,INDIRECT(VLOOKUP($E798&amp;"_U",보상!$S:$AA,2,FALSE)),MATCH(P$6,INDIRECT(VLOOKUP($E798&amp;"_U",보상!$S:$AA,3,FALSE)),0),FALSE)),"ERROR")</f>
        <v>None</v>
      </c>
      <c r="Q798" s="22">
        <f ca="1">IFERROR(IFERROR(VLOOKUP($B798,INDIRECT(VLOOKUP($E798,보상!$S:$AA,2,FALSE)),MATCH(Q$6,INDIRECT(VLOOKUP($E798,보상!$S:$AA,3,FALSE)),0),FALSE),VLOOKUP($B798,INDIRECT(VLOOKUP($E798&amp;"_U",보상!$S:$AA,2,FALSE)),MATCH(Q$6,INDIRECT(VLOOKUP($E798&amp;"_U",보상!$S:$AA,3,FALSE)),0),FALSE)),"ERROR")</f>
        <v>0</v>
      </c>
      <c r="R798" s="22" t="b">
        <v>0</v>
      </c>
      <c r="S798" s="22" t="b">
        <v>0</v>
      </c>
      <c r="T798" s="22">
        <f ca="1">IFERROR(IF(W798=0,0,VLOOKUP(W798,보상!$D:$K,6,FALSE)),"-")</f>
        <v>0</v>
      </c>
      <c r="U798" s="22">
        <f ca="1">IFERROR(IF(W798=0,0,VLOOKUP(W798,보상!$D:$K,7,FALSE)),"-")</f>
        <v>0</v>
      </c>
      <c r="V798" s="22">
        <f ca="1">IFERROR(IF(W798=0,0,VLOOKUP(W798,보상!$D:$K,8,FALSE)),"-")</f>
        <v>0</v>
      </c>
      <c r="W798" s="22">
        <f ca="1">IFERROR(IFERROR(VLOOKUP($B798,INDIRECT(VLOOKUP($E798,보상!$S:$AA,2,FALSE)),MATCH(W$6,INDIRECT(VLOOKUP($E798,보상!$S:$AA,3,FALSE)),0),FALSE),VLOOKUP($B798,INDIRECT(VLOOKUP($E798&amp;"_U",보상!$S:$AA,2,FALSE)),MATCH(W$6,INDIRECT(VLOOKUP($E798&amp;"_U",보상!$S:$AA,3,FALSE)),0),FALSE)),"ERROR")</f>
        <v>2004001</v>
      </c>
      <c r="X798" s="134" t="str">
        <f ca="1">IFERROR(IF(W798=0,0,VLOOKUP(SUBSTITUTE(VLOOKUP(W798,#REF!,MATCH("strItemName",#REF!,0),FALSE),"SUI_",""),#REF!,2,FALSE)),"ERROR")</f>
        <v>ERROR</v>
      </c>
      <c r="Y798" s="22">
        <f t="shared" ca="1" si="41"/>
        <v>2004001</v>
      </c>
      <c r="Z798" s="134" t="str">
        <f ca="1">IFERROR(IF(Y798=0,0,VLOOKUP(SUBSTITUTE(VLOOKUP(Y798,#REF!,MATCH("strItemName",#REF!,0),FALSE),"SUI_",""),#REF!,2,FALSE)),"ERROR")</f>
        <v>ERROR</v>
      </c>
      <c r="AA798" s="22">
        <f t="shared" ca="1" si="41"/>
        <v>2004001</v>
      </c>
      <c r="AB798" s="134" t="str">
        <f ca="1">IFERROR(IF(AA798=0,0,VLOOKUP(SUBSTITUTE(VLOOKUP(AA798,#REF!,MATCH("strItemName",#REF!,0),FALSE),"SUI_",""),#REF!,2,FALSE)),"ERROR")</f>
        <v>ERROR</v>
      </c>
      <c r="AC798" s="22">
        <f t="shared" ca="1" si="41"/>
        <v>2004001</v>
      </c>
      <c r="AD798" s="134" t="str">
        <f ca="1">IFERROR(IF(AC798=0,0,VLOOKUP(SUBSTITUTE(VLOOKUP(AC798,#REF!,MATCH("strItemName",#REF!,0),FALSE),"SUI_",""),#REF!,2,FALSE)),"ERROR")</f>
        <v>ERROR</v>
      </c>
      <c r="AE798" s="22">
        <f t="shared" ca="1" si="41"/>
        <v>2004001</v>
      </c>
      <c r="AF798" s="134" t="str">
        <f ca="1">IFERROR(IF(AE798=0,0,VLOOKUP(SUBSTITUTE(VLOOKUP(AE798,#REF!,MATCH("strItemName",#REF!,0),FALSE),"SUI_",""),#REF!,2,FALSE)),"ERROR")</f>
        <v>ERROR</v>
      </c>
      <c r="AG798" s="88">
        <v>0</v>
      </c>
      <c r="AH798" s="134">
        <f>IFERROR(IF(AG798=0,0,VLOOKUP(SUBSTITUTE(VLOOKUP(AG798,#REF!,MATCH("strItemName",#REF!,0),FALSE),"SUI_",""),#REF!,2,FALSE)),"ERROR")</f>
        <v>0</v>
      </c>
      <c r="AI798" s="22">
        <f ca="1">IFERROR(IFERROR(VLOOKUP($B798,INDIRECT(VLOOKUP($E798,보상!$S:$AA,2,FALSE)),MATCH(AI$6,INDIRECT(VLOOKUP($E798,보상!$S:$AA,3,FALSE)),0),FALSE),VLOOKUP($B798,INDIRECT(VLOOKUP($E798&amp;"_U",보상!$S:$AA,2,FALSE)),MATCH(AI$6,INDIRECT(VLOOKUP($E798&amp;"_U",보상!$S:$AA,3,FALSE)),0),FALSE)),"ERROR")</f>
        <v>10</v>
      </c>
      <c r="AJ798" s="22">
        <v>0</v>
      </c>
      <c r="AK798" s="22">
        <v>0</v>
      </c>
      <c r="AL798" s="22">
        <v>0</v>
      </c>
      <c r="AM798" s="22" t="b">
        <v>0</v>
      </c>
      <c r="AN798" s="22">
        <v>0</v>
      </c>
      <c r="AO798" s="22">
        <v>0</v>
      </c>
    </row>
    <row r="799" spans="2:41" ht="16.5" customHeight="1" x14ac:dyDescent="0.3">
      <c r="B799" s="154">
        <f t="shared" si="42"/>
        <v>5120502</v>
      </c>
      <c r="C799" s="22">
        <v>5120502</v>
      </c>
      <c r="D799" s="156" t="str">
        <f ca="1">IFERROR(IFERROR(VLOOKUP($B799,INDIRECT(VLOOKUP($E799,보상!$S:$AA,2,FALSE)),MATCH(D$6,INDIRECT(VLOOKUP($E799,보상!$S:$AA,3,FALSE)),0),FALSE),VLOOKUP($B799,INDIRECT(VLOOKUP($E799&amp;"_U",보상!$S:$AA,2,FALSE)),MATCH(D$6,INDIRECT(VLOOKUP($E799&amp;"_U",보상!$S:$AA,3,FALSE)),0),FALSE)),"ERROR")</f>
        <v>필드5_코포라_우니온_EP.4-2</v>
      </c>
      <c r="E799" s="22" t="s">
        <v>385</v>
      </c>
      <c r="F799" s="22">
        <f>COUNTIF($C$8:$C799,$C799)</f>
        <v>1</v>
      </c>
      <c r="G799" s="22" t="b">
        <v>1</v>
      </c>
      <c r="H799" s="22">
        <v>1220</v>
      </c>
      <c r="I799" s="129" t="str">
        <f>IFERROR(IF(H799=0,0,VLOOKUP(VLOOKUP(H799,#REF!,MATCH("strMailTitleID",#REF!,0),FALSE),#REF!,2,FALSE)),"ERROR")</f>
        <v>ERROR</v>
      </c>
      <c r="J799" s="176">
        <v>0</v>
      </c>
      <c r="K799" s="129">
        <f>IFERROR(IF(J799=0,0,VLOOKUP(VLOOKUP(J799,#REF!,MATCH("strMailTitleID",#REF!,0),FALSE),#REF!,2,FALSE)),"ERROR")</f>
        <v>0</v>
      </c>
      <c r="L799" s="22">
        <f ca="1">IFERROR(IFERROR(VLOOKUP($B799,INDIRECT(VLOOKUP($E799,보상!$S:$AA,2,FALSE)),MATCH(L$6,INDIRECT(VLOOKUP($E799,보상!$S:$AA,3,FALSE)),0),FALSE),VLOOKUP($B799,INDIRECT(VLOOKUP($E799&amp;"_U",보상!$S:$AA,2,FALSE)),MATCH(L$6,INDIRECT(VLOOKUP($E799&amp;"_U",보상!$S:$AA,3,FALSE)),0),FALSE)),"ERROR")</f>
        <v>0</v>
      </c>
      <c r="M799" s="22">
        <v>0</v>
      </c>
      <c r="N799" s="22">
        <v>0</v>
      </c>
      <c r="O799" s="22">
        <v>0</v>
      </c>
      <c r="P799" s="22" t="str">
        <f ca="1">IFERROR(IFERROR(VLOOKUP($B799,INDIRECT(VLOOKUP($E799,보상!$S:$AA,2,FALSE)),MATCH(P$6,INDIRECT(VLOOKUP($E799,보상!$S:$AA,3,FALSE)),0),FALSE),VLOOKUP($B799,INDIRECT(VLOOKUP($E799&amp;"_U",보상!$S:$AA,2,FALSE)),MATCH(P$6,INDIRECT(VLOOKUP($E799&amp;"_U",보상!$S:$AA,3,FALSE)),0),FALSE)),"ERROR")</f>
        <v>None</v>
      </c>
      <c r="Q799" s="22">
        <f ca="1">IFERROR(IFERROR(VLOOKUP($B799,INDIRECT(VLOOKUP($E799,보상!$S:$AA,2,FALSE)),MATCH(Q$6,INDIRECT(VLOOKUP($E799,보상!$S:$AA,3,FALSE)),0),FALSE),VLOOKUP($B799,INDIRECT(VLOOKUP($E799&amp;"_U",보상!$S:$AA,2,FALSE)),MATCH(Q$6,INDIRECT(VLOOKUP($E799&amp;"_U",보상!$S:$AA,3,FALSE)),0),FALSE)),"ERROR")</f>
        <v>0</v>
      </c>
      <c r="R799" s="22" t="b">
        <v>0</v>
      </c>
      <c r="S799" s="22" t="b">
        <v>0</v>
      </c>
      <c r="T799" s="22">
        <f ca="1">IFERROR(IF(W799=0,0,VLOOKUP(W799,보상!$D:$K,6,FALSE)),"-")</f>
        <v>0</v>
      </c>
      <c r="U799" s="22">
        <f ca="1">IFERROR(IF(W799=0,0,VLOOKUP(W799,보상!$D:$K,7,FALSE)),"-")</f>
        <v>0</v>
      </c>
      <c r="V799" s="22">
        <f ca="1">IFERROR(IF(W799=0,0,VLOOKUP(W799,보상!$D:$K,8,FALSE)),"-")</f>
        <v>0</v>
      </c>
      <c r="W799" s="22">
        <f ca="1">IFERROR(IFERROR(VLOOKUP($B799,INDIRECT(VLOOKUP($E799,보상!$S:$AA,2,FALSE)),MATCH(W$6,INDIRECT(VLOOKUP($E799,보상!$S:$AA,3,FALSE)),0),FALSE),VLOOKUP($B799,INDIRECT(VLOOKUP($E799&amp;"_U",보상!$S:$AA,2,FALSE)),MATCH(W$6,INDIRECT(VLOOKUP($E799&amp;"_U",보상!$S:$AA,3,FALSE)),0),FALSE)),"ERROR")</f>
        <v>2014001</v>
      </c>
      <c r="X799" s="134" t="str">
        <f ca="1">IFERROR(IF(W799=0,0,VLOOKUP(SUBSTITUTE(VLOOKUP(W799,#REF!,MATCH("strItemName",#REF!,0),FALSE),"SUI_",""),#REF!,2,FALSE)),"ERROR")</f>
        <v>ERROR</v>
      </c>
      <c r="Y799" s="22">
        <f t="shared" ca="1" si="41"/>
        <v>2014001</v>
      </c>
      <c r="Z799" s="134" t="str">
        <f ca="1">IFERROR(IF(Y799=0,0,VLOOKUP(SUBSTITUTE(VLOOKUP(Y799,#REF!,MATCH("strItemName",#REF!,0),FALSE),"SUI_",""),#REF!,2,FALSE)),"ERROR")</f>
        <v>ERROR</v>
      </c>
      <c r="AA799" s="22">
        <f t="shared" ca="1" si="41"/>
        <v>2014001</v>
      </c>
      <c r="AB799" s="134" t="str">
        <f ca="1">IFERROR(IF(AA799=0,0,VLOOKUP(SUBSTITUTE(VLOOKUP(AA799,#REF!,MATCH("strItemName",#REF!,0),FALSE),"SUI_",""),#REF!,2,FALSE)),"ERROR")</f>
        <v>ERROR</v>
      </c>
      <c r="AC799" s="22">
        <f t="shared" ca="1" si="41"/>
        <v>2014001</v>
      </c>
      <c r="AD799" s="134" t="str">
        <f ca="1">IFERROR(IF(AC799=0,0,VLOOKUP(SUBSTITUTE(VLOOKUP(AC799,#REF!,MATCH("strItemName",#REF!,0),FALSE),"SUI_",""),#REF!,2,FALSE)),"ERROR")</f>
        <v>ERROR</v>
      </c>
      <c r="AE799" s="22">
        <f t="shared" ca="1" si="41"/>
        <v>2014001</v>
      </c>
      <c r="AF799" s="134" t="str">
        <f ca="1">IFERROR(IF(AE799=0,0,VLOOKUP(SUBSTITUTE(VLOOKUP(AE799,#REF!,MATCH("strItemName",#REF!,0),FALSE),"SUI_",""),#REF!,2,FALSE)),"ERROR")</f>
        <v>ERROR</v>
      </c>
      <c r="AG799" s="88">
        <v>0</v>
      </c>
      <c r="AH799" s="134">
        <f>IFERROR(IF(AG799=0,0,VLOOKUP(SUBSTITUTE(VLOOKUP(AG799,#REF!,MATCH("strItemName",#REF!,0),FALSE),"SUI_",""),#REF!,2,FALSE)),"ERROR")</f>
        <v>0</v>
      </c>
      <c r="AI799" s="22">
        <f ca="1">IFERROR(IFERROR(VLOOKUP($B799,INDIRECT(VLOOKUP($E799,보상!$S:$AA,2,FALSE)),MATCH(AI$6,INDIRECT(VLOOKUP($E799,보상!$S:$AA,3,FALSE)),0),FALSE),VLOOKUP($B799,INDIRECT(VLOOKUP($E799&amp;"_U",보상!$S:$AA,2,FALSE)),MATCH(AI$6,INDIRECT(VLOOKUP($E799&amp;"_U",보상!$S:$AA,3,FALSE)),0),FALSE)),"ERROR")</f>
        <v>10</v>
      </c>
      <c r="AJ799" s="22">
        <v>0</v>
      </c>
      <c r="AK799" s="22">
        <v>0</v>
      </c>
      <c r="AL799" s="22">
        <v>0</v>
      </c>
      <c r="AM799" s="22" t="b">
        <v>0</v>
      </c>
      <c r="AN799" s="22">
        <v>0</v>
      </c>
      <c r="AO799" s="22">
        <v>0</v>
      </c>
    </row>
    <row r="800" spans="2:41" ht="16.5" customHeight="1" x14ac:dyDescent="0.3">
      <c r="B800" s="154">
        <f t="shared" si="42"/>
        <v>5120503</v>
      </c>
      <c r="C800" s="22">
        <v>5120503</v>
      </c>
      <c r="D800" s="156" t="str">
        <f ca="1">IFERROR(IFERROR(VLOOKUP($B800,INDIRECT(VLOOKUP($E800,보상!$S:$AA,2,FALSE)),MATCH(D$6,INDIRECT(VLOOKUP($E800,보상!$S:$AA,3,FALSE)),0),FALSE),VLOOKUP($B800,INDIRECT(VLOOKUP($E800&amp;"_U",보상!$S:$AA,2,FALSE)),MATCH(D$6,INDIRECT(VLOOKUP($E800&amp;"_U",보상!$S:$AA,3,FALSE)),0),FALSE)),"ERROR")</f>
        <v>필드5_코포라_우니온_EP.4-3</v>
      </c>
      <c r="E800" s="22" t="s">
        <v>385</v>
      </c>
      <c r="F800" s="22">
        <f>COUNTIF($C$8:$C800,$C800)</f>
        <v>1</v>
      </c>
      <c r="G800" s="22" t="b">
        <v>1</v>
      </c>
      <c r="H800" s="22">
        <v>1220</v>
      </c>
      <c r="I800" s="129" t="str">
        <f>IFERROR(IF(H800=0,0,VLOOKUP(VLOOKUP(H800,#REF!,MATCH("strMailTitleID",#REF!,0),FALSE),#REF!,2,FALSE)),"ERROR")</f>
        <v>ERROR</v>
      </c>
      <c r="J800" s="176">
        <v>0</v>
      </c>
      <c r="K800" s="129">
        <f>IFERROR(IF(J800=0,0,VLOOKUP(VLOOKUP(J800,#REF!,MATCH("strMailTitleID",#REF!,0),FALSE),#REF!,2,FALSE)),"ERROR")</f>
        <v>0</v>
      </c>
      <c r="L800" s="22">
        <f ca="1">IFERROR(IFERROR(VLOOKUP($B800,INDIRECT(VLOOKUP($E800,보상!$S:$AA,2,FALSE)),MATCH(L$6,INDIRECT(VLOOKUP($E800,보상!$S:$AA,3,FALSE)),0),FALSE),VLOOKUP($B800,INDIRECT(VLOOKUP($E800&amp;"_U",보상!$S:$AA,2,FALSE)),MATCH(L$6,INDIRECT(VLOOKUP($E800&amp;"_U",보상!$S:$AA,3,FALSE)),0),FALSE)),"ERROR")</f>
        <v>0</v>
      </c>
      <c r="M800" s="22">
        <v>0</v>
      </c>
      <c r="N800" s="22">
        <v>0</v>
      </c>
      <c r="O800" s="22">
        <v>0</v>
      </c>
      <c r="P800" s="22" t="str">
        <f ca="1">IFERROR(IFERROR(VLOOKUP($B800,INDIRECT(VLOOKUP($E800,보상!$S:$AA,2,FALSE)),MATCH(P$6,INDIRECT(VLOOKUP($E800,보상!$S:$AA,3,FALSE)),0),FALSE),VLOOKUP($B800,INDIRECT(VLOOKUP($E800&amp;"_U",보상!$S:$AA,2,FALSE)),MATCH(P$6,INDIRECT(VLOOKUP($E800&amp;"_U",보상!$S:$AA,3,FALSE)),0),FALSE)),"ERROR")</f>
        <v>None</v>
      </c>
      <c r="Q800" s="22">
        <f ca="1">IFERROR(IFERROR(VLOOKUP($B800,INDIRECT(VLOOKUP($E800,보상!$S:$AA,2,FALSE)),MATCH(Q$6,INDIRECT(VLOOKUP($E800,보상!$S:$AA,3,FALSE)),0),FALSE),VLOOKUP($B800,INDIRECT(VLOOKUP($E800&amp;"_U",보상!$S:$AA,2,FALSE)),MATCH(Q$6,INDIRECT(VLOOKUP($E800&amp;"_U",보상!$S:$AA,3,FALSE)),0),FALSE)),"ERROR")</f>
        <v>0</v>
      </c>
      <c r="R800" s="22" t="b">
        <v>0</v>
      </c>
      <c r="S800" s="22" t="b">
        <v>0</v>
      </c>
      <c r="T800" s="22">
        <f ca="1">IFERROR(IF(W800=0,0,VLOOKUP(W800,보상!$D:$K,6,FALSE)),"-")</f>
        <v>0</v>
      </c>
      <c r="U800" s="22">
        <f ca="1">IFERROR(IF(W800=0,0,VLOOKUP(W800,보상!$D:$K,7,FALSE)),"-")</f>
        <v>5250</v>
      </c>
      <c r="V800" s="22">
        <f ca="1">IFERROR(IF(W800=0,0,VLOOKUP(W800,보상!$D:$K,8,FALSE)),"-")</f>
        <v>0</v>
      </c>
      <c r="W800" s="22">
        <f ca="1">IFERROR(IFERROR(VLOOKUP($B800,INDIRECT(VLOOKUP($E800,보상!$S:$AA,2,FALSE)),MATCH(W$6,INDIRECT(VLOOKUP($E800,보상!$S:$AA,3,FALSE)),0),FALSE),VLOOKUP($B800,INDIRECT(VLOOKUP($E800&amp;"_U",보상!$S:$AA,2,FALSE)),MATCH(W$6,INDIRECT(VLOOKUP($E800&amp;"_U",보상!$S:$AA,3,FALSE)),0),FALSE)),"ERROR")</f>
        <v>243001</v>
      </c>
      <c r="X800" s="134" t="str">
        <f ca="1">IFERROR(IF(W800=0,0,VLOOKUP(SUBSTITUTE(VLOOKUP(W800,#REF!,MATCH("strItemName",#REF!,0),FALSE),"SUI_",""),#REF!,2,FALSE)),"ERROR")</f>
        <v>ERROR</v>
      </c>
      <c r="Y800" s="22">
        <f t="shared" ca="1" si="41"/>
        <v>243001</v>
      </c>
      <c r="Z800" s="134" t="str">
        <f ca="1">IFERROR(IF(Y800=0,0,VLOOKUP(SUBSTITUTE(VLOOKUP(Y800,#REF!,MATCH("strItemName",#REF!,0),FALSE),"SUI_",""),#REF!,2,FALSE)),"ERROR")</f>
        <v>ERROR</v>
      </c>
      <c r="AA800" s="22">
        <f t="shared" ca="1" si="41"/>
        <v>243001</v>
      </c>
      <c r="AB800" s="134" t="str">
        <f ca="1">IFERROR(IF(AA800=0,0,VLOOKUP(SUBSTITUTE(VLOOKUP(AA800,#REF!,MATCH("strItemName",#REF!,0),FALSE),"SUI_",""),#REF!,2,FALSE)),"ERROR")</f>
        <v>ERROR</v>
      </c>
      <c r="AC800" s="22">
        <f t="shared" ca="1" si="41"/>
        <v>243001</v>
      </c>
      <c r="AD800" s="134" t="str">
        <f ca="1">IFERROR(IF(AC800=0,0,VLOOKUP(SUBSTITUTE(VLOOKUP(AC800,#REF!,MATCH("strItemName",#REF!,0),FALSE),"SUI_",""),#REF!,2,FALSE)),"ERROR")</f>
        <v>ERROR</v>
      </c>
      <c r="AE800" s="22">
        <f t="shared" ca="1" si="41"/>
        <v>243001</v>
      </c>
      <c r="AF800" s="134" t="str">
        <f ca="1">IFERROR(IF(AE800=0,0,VLOOKUP(SUBSTITUTE(VLOOKUP(AE800,#REF!,MATCH("strItemName",#REF!,0),FALSE),"SUI_",""),#REF!,2,FALSE)),"ERROR")</f>
        <v>ERROR</v>
      </c>
      <c r="AG800" s="88">
        <v>0</v>
      </c>
      <c r="AH800" s="134">
        <f>IFERROR(IF(AG800=0,0,VLOOKUP(SUBSTITUTE(VLOOKUP(AG800,#REF!,MATCH("strItemName",#REF!,0),FALSE),"SUI_",""),#REF!,2,FALSE)),"ERROR")</f>
        <v>0</v>
      </c>
      <c r="AI800" s="22">
        <f ca="1">IFERROR(IFERROR(VLOOKUP($B800,INDIRECT(VLOOKUP($E800,보상!$S:$AA,2,FALSE)),MATCH(AI$6,INDIRECT(VLOOKUP($E800,보상!$S:$AA,3,FALSE)),0),FALSE),VLOOKUP($B800,INDIRECT(VLOOKUP($E800&amp;"_U",보상!$S:$AA,2,FALSE)),MATCH(AI$6,INDIRECT(VLOOKUP($E800&amp;"_U",보상!$S:$AA,3,FALSE)),0),FALSE)),"ERROR")</f>
        <v>3</v>
      </c>
      <c r="AJ800" s="22">
        <v>0</v>
      </c>
      <c r="AK800" s="22">
        <v>0</v>
      </c>
      <c r="AL800" s="22">
        <v>0</v>
      </c>
      <c r="AM800" s="22" t="b">
        <v>0</v>
      </c>
      <c r="AN800" s="22">
        <v>0</v>
      </c>
      <c r="AO800" s="22">
        <v>0</v>
      </c>
    </row>
    <row r="801" spans="2:41" ht="16.5" customHeight="1" x14ac:dyDescent="0.3">
      <c r="B801" s="154">
        <f t="shared" si="42"/>
        <v>5120504</v>
      </c>
      <c r="C801" s="22">
        <v>5120504</v>
      </c>
      <c r="D801" s="156" t="str">
        <f ca="1">IFERROR(IFERROR(VLOOKUP($B801,INDIRECT(VLOOKUP($E801,보상!$S:$AA,2,FALSE)),MATCH(D$6,INDIRECT(VLOOKUP($E801,보상!$S:$AA,3,FALSE)),0),FALSE),VLOOKUP($B801,INDIRECT(VLOOKUP($E801&amp;"_U",보상!$S:$AA,2,FALSE)),MATCH(D$6,INDIRECT(VLOOKUP($E801&amp;"_U",보상!$S:$AA,3,FALSE)),0),FALSE)),"ERROR")</f>
        <v>필드5_코포라_우니온_EP.4-4</v>
      </c>
      <c r="E801" s="22" t="s">
        <v>385</v>
      </c>
      <c r="F801" s="22">
        <f>COUNTIF($C$8:$C801,$C801)</f>
        <v>1</v>
      </c>
      <c r="G801" s="22" t="b">
        <v>1</v>
      </c>
      <c r="H801" s="22">
        <v>1220</v>
      </c>
      <c r="I801" s="129" t="str">
        <f>IFERROR(IF(H801=0,0,VLOOKUP(VLOOKUP(H801,#REF!,MATCH("strMailTitleID",#REF!,0),FALSE),#REF!,2,FALSE)),"ERROR")</f>
        <v>ERROR</v>
      </c>
      <c r="J801" s="176">
        <v>0</v>
      </c>
      <c r="K801" s="129">
        <f>IFERROR(IF(J801=0,0,VLOOKUP(VLOOKUP(J801,#REF!,MATCH("strMailTitleID",#REF!,0),FALSE),#REF!,2,FALSE)),"ERROR")</f>
        <v>0</v>
      </c>
      <c r="L801" s="22">
        <f ca="1">IFERROR(IFERROR(VLOOKUP($B801,INDIRECT(VLOOKUP($E801,보상!$S:$AA,2,FALSE)),MATCH(L$6,INDIRECT(VLOOKUP($E801,보상!$S:$AA,3,FALSE)),0),FALSE),VLOOKUP($B801,INDIRECT(VLOOKUP($E801&amp;"_U",보상!$S:$AA,2,FALSE)),MATCH(L$6,INDIRECT(VLOOKUP($E801&amp;"_U",보상!$S:$AA,3,FALSE)),0),FALSE)),"ERROR")</f>
        <v>0</v>
      </c>
      <c r="M801" s="22">
        <v>0</v>
      </c>
      <c r="N801" s="22">
        <v>0</v>
      </c>
      <c r="O801" s="22">
        <v>0</v>
      </c>
      <c r="P801" s="22" t="str">
        <f ca="1">IFERROR(IFERROR(VLOOKUP($B801,INDIRECT(VLOOKUP($E801,보상!$S:$AA,2,FALSE)),MATCH(P$6,INDIRECT(VLOOKUP($E801,보상!$S:$AA,3,FALSE)),0),FALSE),VLOOKUP($B801,INDIRECT(VLOOKUP($E801&amp;"_U",보상!$S:$AA,2,FALSE)),MATCH(P$6,INDIRECT(VLOOKUP($E801&amp;"_U",보상!$S:$AA,3,FALSE)),0),FALSE)),"ERROR")</f>
        <v>None</v>
      </c>
      <c r="Q801" s="22">
        <f ca="1">IFERROR(IFERROR(VLOOKUP($B801,INDIRECT(VLOOKUP($E801,보상!$S:$AA,2,FALSE)),MATCH(Q$6,INDIRECT(VLOOKUP($E801,보상!$S:$AA,3,FALSE)),0),FALSE),VLOOKUP($B801,INDIRECT(VLOOKUP($E801&amp;"_U",보상!$S:$AA,2,FALSE)),MATCH(Q$6,INDIRECT(VLOOKUP($E801&amp;"_U",보상!$S:$AA,3,FALSE)),0),FALSE)),"ERROR")</f>
        <v>0</v>
      </c>
      <c r="R801" s="22" t="b">
        <v>0</v>
      </c>
      <c r="S801" s="22" t="b">
        <v>0</v>
      </c>
      <c r="T801" s="22">
        <f ca="1">IFERROR(IF(W801=0,0,VLOOKUP(W801,보상!$D:$K,6,FALSE)),"-")</f>
        <v>7500</v>
      </c>
      <c r="U801" s="22">
        <f ca="1">IFERROR(IF(W801=0,0,VLOOKUP(W801,보상!$D:$K,7,FALSE)),"-")</f>
        <v>0</v>
      </c>
      <c r="V801" s="22">
        <f ca="1">IFERROR(IF(W801=0,0,VLOOKUP(W801,보상!$D:$K,8,FALSE)),"-")</f>
        <v>0</v>
      </c>
      <c r="W801" s="22">
        <f ca="1">IFERROR(IFERROR(VLOOKUP($B801,INDIRECT(VLOOKUP($E801,보상!$S:$AA,2,FALSE)),MATCH(W$6,INDIRECT(VLOOKUP($E801,보상!$S:$AA,3,FALSE)),0),FALSE),VLOOKUP($B801,INDIRECT(VLOOKUP($E801&amp;"_U",보상!$S:$AA,2,FALSE)),MATCH(W$6,INDIRECT(VLOOKUP($E801&amp;"_U",보상!$S:$AA,3,FALSE)),0),FALSE)),"ERROR")</f>
        <v>153001</v>
      </c>
      <c r="X801" s="134" t="str">
        <f ca="1">IFERROR(IF(W801=0,0,VLOOKUP(SUBSTITUTE(VLOOKUP(W801,#REF!,MATCH("strItemName",#REF!,0),FALSE),"SUI_",""),#REF!,2,FALSE)),"ERROR")</f>
        <v>ERROR</v>
      </c>
      <c r="Y801" s="22">
        <f t="shared" ca="1" si="41"/>
        <v>153001</v>
      </c>
      <c r="Z801" s="134" t="str">
        <f ca="1">IFERROR(IF(Y801=0,0,VLOOKUP(SUBSTITUTE(VLOOKUP(Y801,#REF!,MATCH("strItemName",#REF!,0),FALSE),"SUI_",""),#REF!,2,FALSE)),"ERROR")</f>
        <v>ERROR</v>
      </c>
      <c r="AA801" s="22">
        <f t="shared" ca="1" si="41"/>
        <v>153001</v>
      </c>
      <c r="AB801" s="134" t="str">
        <f ca="1">IFERROR(IF(AA801=0,0,VLOOKUP(SUBSTITUTE(VLOOKUP(AA801,#REF!,MATCH("strItemName",#REF!,0),FALSE),"SUI_",""),#REF!,2,FALSE)),"ERROR")</f>
        <v>ERROR</v>
      </c>
      <c r="AC801" s="22">
        <f t="shared" ca="1" si="41"/>
        <v>153001</v>
      </c>
      <c r="AD801" s="134" t="str">
        <f ca="1">IFERROR(IF(AC801=0,0,VLOOKUP(SUBSTITUTE(VLOOKUP(AC801,#REF!,MATCH("strItemName",#REF!,0),FALSE),"SUI_",""),#REF!,2,FALSE)),"ERROR")</f>
        <v>ERROR</v>
      </c>
      <c r="AE801" s="22">
        <f t="shared" ca="1" si="41"/>
        <v>153001</v>
      </c>
      <c r="AF801" s="134" t="str">
        <f ca="1">IFERROR(IF(AE801=0,0,VLOOKUP(SUBSTITUTE(VLOOKUP(AE801,#REF!,MATCH("strItemName",#REF!,0),FALSE),"SUI_",""),#REF!,2,FALSE)),"ERROR")</f>
        <v>ERROR</v>
      </c>
      <c r="AG801" s="88">
        <v>0</v>
      </c>
      <c r="AH801" s="134">
        <f>IFERROR(IF(AG801=0,0,VLOOKUP(SUBSTITUTE(VLOOKUP(AG801,#REF!,MATCH("strItemName",#REF!,0),FALSE),"SUI_",""),#REF!,2,FALSE)),"ERROR")</f>
        <v>0</v>
      </c>
      <c r="AI801" s="22">
        <f ca="1">IFERROR(IFERROR(VLOOKUP($B801,INDIRECT(VLOOKUP($E801,보상!$S:$AA,2,FALSE)),MATCH(AI$6,INDIRECT(VLOOKUP($E801,보상!$S:$AA,3,FALSE)),0),FALSE),VLOOKUP($B801,INDIRECT(VLOOKUP($E801&amp;"_U",보상!$S:$AA,2,FALSE)),MATCH(AI$6,INDIRECT(VLOOKUP($E801&amp;"_U",보상!$S:$AA,3,FALSE)),0),FALSE)),"ERROR")</f>
        <v>3</v>
      </c>
      <c r="AJ801" s="22">
        <v>0</v>
      </c>
      <c r="AK801" s="22">
        <v>0</v>
      </c>
      <c r="AL801" s="22">
        <v>0</v>
      </c>
      <c r="AM801" s="22" t="b">
        <v>0</v>
      </c>
      <c r="AN801" s="22">
        <v>0</v>
      </c>
      <c r="AO801" s="22">
        <v>0</v>
      </c>
    </row>
    <row r="802" spans="2:41" ht="16.5" customHeight="1" x14ac:dyDescent="0.3">
      <c r="B802" s="154">
        <f t="shared" si="42"/>
        <v>5120505</v>
      </c>
      <c r="C802" s="22">
        <v>5120505</v>
      </c>
      <c r="D802" s="156" t="str">
        <f ca="1">IFERROR(IFERROR(VLOOKUP($B802,INDIRECT(VLOOKUP($E802,보상!$S:$AA,2,FALSE)),MATCH(D$6,INDIRECT(VLOOKUP($E802,보상!$S:$AA,3,FALSE)),0),FALSE),VLOOKUP($B802,INDIRECT(VLOOKUP($E802&amp;"_U",보상!$S:$AA,2,FALSE)),MATCH(D$6,INDIRECT(VLOOKUP($E802&amp;"_U",보상!$S:$AA,3,FALSE)),0),FALSE)),"ERROR")</f>
        <v>필드5_코포라_우니온_EP.4-5</v>
      </c>
      <c r="E802" s="22" t="s">
        <v>385</v>
      </c>
      <c r="F802" s="22">
        <f>COUNTIF($C$8:$C802,$C802)</f>
        <v>1</v>
      </c>
      <c r="G802" s="22" t="b">
        <v>1</v>
      </c>
      <c r="H802" s="22">
        <v>1220</v>
      </c>
      <c r="I802" s="129" t="str">
        <f>IFERROR(IF(H802=0,0,VLOOKUP(VLOOKUP(H802,#REF!,MATCH("strMailTitleID",#REF!,0),FALSE),#REF!,2,FALSE)),"ERROR")</f>
        <v>ERROR</v>
      </c>
      <c r="J802" s="176">
        <v>0</v>
      </c>
      <c r="K802" s="129">
        <f>IFERROR(IF(J802=0,0,VLOOKUP(VLOOKUP(J802,#REF!,MATCH("strMailTitleID",#REF!,0),FALSE),#REF!,2,FALSE)),"ERROR")</f>
        <v>0</v>
      </c>
      <c r="L802" s="22">
        <f ca="1">IFERROR(IFERROR(VLOOKUP($B802,INDIRECT(VLOOKUP($E802,보상!$S:$AA,2,FALSE)),MATCH(L$6,INDIRECT(VLOOKUP($E802,보상!$S:$AA,3,FALSE)),0),FALSE),VLOOKUP($B802,INDIRECT(VLOOKUP($E802&amp;"_U",보상!$S:$AA,2,FALSE)),MATCH(L$6,INDIRECT(VLOOKUP($E802&amp;"_U",보상!$S:$AA,3,FALSE)),0),FALSE)),"ERROR")</f>
        <v>0</v>
      </c>
      <c r="M802" s="22">
        <v>0</v>
      </c>
      <c r="N802" s="22">
        <v>0</v>
      </c>
      <c r="O802" s="22">
        <v>0</v>
      </c>
      <c r="P802" s="22" t="str">
        <f ca="1">IFERROR(IFERROR(VLOOKUP($B802,INDIRECT(VLOOKUP($E802,보상!$S:$AA,2,FALSE)),MATCH(P$6,INDIRECT(VLOOKUP($E802,보상!$S:$AA,3,FALSE)),0),FALSE),VLOOKUP($B802,INDIRECT(VLOOKUP($E802&amp;"_U",보상!$S:$AA,2,FALSE)),MATCH(P$6,INDIRECT(VLOOKUP($E802&amp;"_U",보상!$S:$AA,3,FALSE)),0),FALSE)),"ERROR")</f>
        <v>None</v>
      </c>
      <c r="Q802" s="22">
        <f ca="1">IFERROR(IFERROR(VLOOKUP($B802,INDIRECT(VLOOKUP($E802,보상!$S:$AA,2,FALSE)),MATCH(Q$6,INDIRECT(VLOOKUP($E802,보상!$S:$AA,3,FALSE)),0),FALSE),VLOOKUP($B802,INDIRECT(VLOOKUP($E802&amp;"_U",보상!$S:$AA,2,FALSE)),MATCH(Q$6,INDIRECT(VLOOKUP($E802&amp;"_U",보상!$S:$AA,3,FALSE)),0),FALSE)),"ERROR")</f>
        <v>0</v>
      </c>
      <c r="R802" s="22" t="b">
        <v>0</v>
      </c>
      <c r="S802" s="22" t="b">
        <v>0</v>
      </c>
      <c r="T802" s="22">
        <f ca="1">IFERROR(IF(W802=0,0,VLOOKUP(W802,보상!$D:$K,6,FALSE)),"-")</f>
        <v>0</v>
      </c>
      <c r="U802" s="22">
        <f ca="1">IFERROR(IF(W802=0,0,VLOOKUP(W802,보상!$D:$K,7,FALSE)),"-")</f>
        <v>5250</v>
      </c>
      <c r="V802" s="22">
        <f ca="1">IFERROR(IF(W802=0,0,VLOOKUP(W802,보상!$D:$K,8,FALSE)),"-")</f>
        <v>0</v>
      </c>
      <c r="W802" s="22">
        <f ca="1">IFERROR(IFERROR(VLOOKUP($B802,INDIRECT(VLOOKUP($E802,보상!$S:$AA,2,FALSE)),MATCH(W$6,INDIRECT(VLOOKUP($E802,보상!$S:$AA,3,FALSE)),0),FALSE),VLOOKUP($B802,INDIRECT(VLOOKUP($E802&amp;"_U",보상!$S:$AA,2,FALSE)),MATCH(W$6,INDIRECT(VLOOKUP($E802&amp;"_U",보상!$S:$AA,3,FALSE)),0),FALSE)),"ERROR")</f>
        <v>243001</v>
      </c>
      <c r="X802" s="134" t="str">
        <f ca="1">IFERROR(IF(W802=0,0,VLOOKUP(SUBSTITUTE(VLOOKUP(W802,#REF!,MATCH("strItemName",#REF!,0),FALSE),"SUI_",""),#REF!,2,FALSE)),"ERROR")</f>
        <v>ERROR</v>
      </c>
      <c r="Y802" s="22">
        <f t="shared" ca="1" si="41"/>
        <v>243001</v>
      </c>
      <c r="Z802" s="134" t="str">
        <f ca="1">IFERROR(IF(Y802=0,0,VLOOKUP(SUBSTITUTE(VLOOKUP(Y802,#REF!,MATCH("strItemName",#REF!,0),FALSE),"SUI_",""),#REF!,2,FALSE)),"ERROR")</f>
        <v>ERROR</v>
      </c>
      <c r="AA802" s="22">
        <f t="shared" ca="1" si="41"/>
        <v>243001</v>
      </c>
      <c r="AB802" s="134" t="str">
        <f ca="1">IFERROR(IF(AA802=0,0,VLOOKUP(SUBSTITUTE(VLOOKUP(AA802,#REF!,MATCH("strItemName",#REF!,0),FALSE),"SUI_",""),#REF!,2,FALSE)),"ERROR")</f>
        <v>ERROR</v>
      </c>
      <c r="AC802" s="22">
        <f t="shared" ca="1" si="41"/>
        <v>243001</v>
      </c>
      <c r="AD802" s="134" t="str">
        <f ca="1">IFERROR(IF(AC802=0,0,VLOOKUP(SUBSTITUTE(VLOOKUP(AC802,#REF!,MATCH("strItemName",#REF!,0),FALSE),"SUI_",""),#REF!,2,FALSE)),"ERROR")</f>
        <v>ERROR</v>
      </c>
      <c r="AE802" s="22">
        <f t="shared" ca="1" si="41"/>
        <v>243001</v>
      </c>
      <c r="AF802" s="134" t="str">
        <f ca="1">IFERROR(IF(AE802=0,0,VLOOKUP(SUBSTITUTE(VLOOKUP(AE802,#REF!,MATCH("strItemName",#REF!,0),FALSE),"SUI_",""),#REF!,2,FALSE)),"ERROR")</f>
        <v>ERROR</v>
      </c>
      <c r="AG802" s="88">
        <v>0</v>
      </c>
      <c r="AH802" s="134">
        <f>IFERROR(IF(AG802=0,0,VLOOKUP(SUBSTITUTE(VLOOKUP(AG802,#REF!,MATCH("strItemName",#REF!,0),FALSE),"SUI_",""),#REF!,2,FALSE)),"ERROR")</f>
        <v>0</v>
      </c>
      <c r="AI802" s="22">
        <f ca="1">IFERROR(IFERROR(VLOOKUP($B802,INDIRECT(VLOOKUP($E802,보상!$S:$AA,2,FALSE)),MATCH(AI$6,INDIRECT(VLOOKUP($E802,보상!$S:$AA,3,FALSE)),0),FALSE),VLOOKUP($B802,INDIRECT(VLOOKUP($E802&amp;"_U",보상!$S:$AA,2,FALSE)),MATCH(AI$6,INDIRECT(VLOOKUP($E802&amp;"_U",보상!$S:$AA,3,FALSE)),0),FALSE)),"ERROR")</f>
        <v>3</v>
      </c>
      <c r="AJ802" s="22">
        <v>0</v>
      </c>
      <c r="AK802" s="22">
        <v>0</v>
      </c>
      <c r="AL802" s="22">
        <v>0</v>
      </c>
      <c r="AM802" s="22" t="b">
        <v>0</v>
      </c>
      <c r="AN802" s="22">
        <v>0</v>
      </c>
      <c r="AO802" s="22">
        <v>0</v>
      </c>
    </row>
    <row r="803" spans="2:41" ht="16.5" customHeight="1" x14ac:dyDescent="0.3">
      <c r="B803" s="154">
        <f t="shared" si="42"/>
        <v>5120506</v>
      </c>
      <c r="C803" s="22">
        <v>5120506</v>
      </c>
      <c r="D803" s="156" t="str">
        <f ca="1">IFERROR(IFERROR(VLOOKUP($B803,INDIRECT(VLOOKUP($E803,보상!$S:$AA,2,FALSE)),MATCH(D$6,INDIRECT(VLOOKUP($E803,보상!$S:$AA,3,FALSE)),0),FALSE),VLOOKUP($B803,INDIRECT(VLOOKUP($E803&amp;"_U",보상!$S:$AA,2,FALSE)),MATCH(D$6,INDIRECT(VLOOKUP($E803&amp;"_U",보상!$S:$AA,3,FALSE)),0),FALSE)),"ERROR")</f>
        <v>필드5_코포라_우니온_EP.4-6</v>
      </c>
      <c r="E803" s="22" t="s">
        <v>385</v>
      </c>
      <c r="F803" s="22">
        <f>COUNTIF($C$8:$C803,$C803)</f>
        <v>1</v>
      </c>
      <c r="G803" s="22" t="b">
        <v>1</v>
      </c>
      <c r="H803" s="22">
        <v>1220</v>
      </c>
      <c r="I803" s="129" t="str">
        <f>IFERROR(IF(H803=0,0,VLOOKUP(VLOOKUP(H803,#REF!,MATCH("strMailTitleID",#REF!,0),FALSE),#REF!,2,FALSE)),"ERROR")</f>
        <v>ERROR</v>
      </c>
      <c r="J803" s="176">
        <v>0</v>
      </c>
      <c r="K803" s="129">
        <f>IFERROR(IF(J803=0,0,VLOOKUP(VLOOKUP(J803,#REF!,MATCH("strMailTitleID",#REF!,0),FALSE),#REF!,2,FALSE)),"ERROR")</f>
        <v>0</v>
      </c>
      <c r="L803" s="22">
        <f ca="1">IFERROR(IFERROR(VLOOKUP($B803,INDIRECT(VLOOKUP($E803,보상!$S:$AA,2,FALSE)),MATCH(L$6,INDIRECT(VLOOKUP($E803,보상!$S:$AA,3,FALSE)),0),FALSE),VLOOKUP($B803,INDIRECT(VLOOKUP($E803&amp;"_U",보상!$S:$AA,2,FALSE)),MATCH(L$6,INDIRECT(VLOOKUP($E803&amp;"_U",보상!$S:$AA,3,FALSE)),0),FALSE)),"ERROR")</f>
        <v>0</v>
      </c>
      <c r="M803" s="22">
        <v>0</v>
      </c>
      <c r="N803" s="22">
        <v>0</v>
      </c>
      <c r="O803" s="22">
        <v>0</v>
      </c>
      <c r="P803" s="22" t="str">
        <f ca="1">IFERROR(IFERROR(VLOOKUP($B803,INDIRECT(VLOOKUP($E803,보상!$S:$AA,2,FALSE)),MATCH(P$6,INDIRECT(VLOOKUP($E803,보상!$S:$AA,3,FALSE)),0),FALSE),VLOOKUP($B803,INDIRECT(VLOOKUP($E803&amp;"_U",보상!$S:$AA,2,FALSE)),MATCH(P$6,INDIRECT(VLOOKUP($E803&amp;"_U",보상!$S:$AA,3,FALSE)),0),FALSE)),"ERROR")</f>
        <v>None</v>
      </c>
      <c r="Q803" s="22">
        <f ca="1">IFERROR(IFERROR(VLOOKUP($B803,INDIRECT(VLOOKUP($E803,보상!$S:$AA,2,FALSE)),MATCH(Q$6,INDIRECT(VLOOKUP($E803,보상!$S:$AA,3,FALSE)),0),FALSE),VLOOKUP($B803,INDIRECT(VLOOKUP($E803&amp;"_U",보상!$S:$AA,2,FALSE)),MATCH(Q$6,INDIRECT(VLOOKUP($E803&amp;"_U",보상!$S:$AA,3,FALSE)),0),FALSE)),"ERROR")</f>
        <v>0</v>
      </c>
      <c r="R803" s="22" t="b">
        <v>0</v>
      </c>
      <c r="S803" s="22" t="b">
        <v>0</v>
      </c>
      <c r="T803" s="22">
        <f ca="1">IFERROR(IF(W803=0,0,VLOOKUP(W803,보상!$D:$K,6,FALSE)),"-")</f>
        <v>0</v>
      </c>
      <c r="U803" s="22">
        <f ca="1">IFERROR(IF(W803=0,0,VLOOKUP(W803,보상!$D:$K,7,FALSE)),"-")</f>
        <v>0</v>
      </c>
      <c r="V803" s="22">
        <f ca="1">IFERROR(IF(W803=0,0,VLOOKUP(W803,보상!$D:$K,8,FALSE)),"-")</f>
        <v>0</v>
      </c>
      <c r="W803" s="22">
        <f ca="1">IFERROR(IFERROR(VLOOKUP($B803,INDIRECT(VLOOKUP($E803,보상!$S:$AA,2,FALSE)),MATCH(W$6,INDIRECT(VLOOKUP($E803,보상!$S:$AA,3,FALSE)),0),FALSE),VLOOKUP($B803,INDIRECT(VLOOKUP($E803&amp;"_U",보상!$S:$AA,2,FALSE)),MATCH(W$6,INDIRECT(VLOOKUP($E803&amp;"_U",보상!$S:$AA,3,FALSE)),0),FALSE)),"ERROR")</f>
        <v>1083001</v>
      </c>
      <c r="X803" s="134" t="str">
        <f ca="1">IFERROR(IF(W803=0,0,VLOOKUP(SUBSTITUTE(VLOOKUP(W803,#REF!,MATCH("strItemName",#REF!,0),FALSE),"SUI_",""),#REF!,2,FALSE)),"ERROR")</f>
        <v>ERROR</v>
      </c>
      <c r="Y803" s="22">
        <f t="shared" ca="1" si="41"/>
        <v>1083001</v>
      </c>
      <c r="Z803" s="134" t="str">
        <f ca="1">IFERROR(IF(Y803=0,0,VLOOKUP(SUBSTITUTE(VLOOKUP(Y803,#REF!,MATCH("strItemName",#REF!,0),FALSE),"SUI_",""),#REF!,2,FALSE)),"ERROR")</f>
        <v>ERROR</v>
      </c>
      <c r="AA803" s="22">
        <f t="shared" ca="1" si="41"/>
        <v>1083001</v>
      </c>
      <c r="AB803" s="134" t="str">
        <f ca="1">IFERROR(IF(AA803=0,0,VLOOKUP(SUBSTITUTE(VLOOKUP(AA803,#REF!,MATCH("strItemName",#REF!,0),FALSE),"SUI_",""),#REF!,2,FALSE)),"ERROR")</f>
        <v>ERROR</v>
      </c>
      <c r="AC803" s="22">
        <f t="shared" ca="1" si="41"/>
        <v>1083001</v>
      </c>
      <c r="AD803" s="134" t="str">
        <f ca="1">IFERROR(IF(AC803=0,0,VLOOKUP(SUBSTITUTE(VLOOKUP(AC803,#REF!,MATCH("strItemName",#REF!,0),FALSE),"SUI_",""),#REF!,2,FALSE)),"ERROR")</f>
        <v>ERROR</v>
      </c>
      <c r="AE803" s="22">
        <f t="shared" ca="1" si="41"/>
        <v>1083001</v>
      </c>
      <c r="AF803" s="134" t="str">
        <f ca="1">IFERROR(IF(AE803=0,0,VLOOKUP(SUBSTITUTE(VLOOKUP(AE803,#REF!,MATCH("strItemName",#REF!,0),FALSE),"SUI_",""),#REF!,2,FALSE)),"ERROR")</f>
        <v>ERROR</v>
      </c>
      <c r="AG803" s="88">
        <v>0</v>
      </c>
      <c r="AH803" s="134">
        <f>IFERROR(IF(AG803=0,0,VLOOKUP(SUBSTITUTE(VLOOKUP(AG803,#REF!,MATCH("strItemName",#REF!,0),FALSE),"SUI_",""),#REF!,2,FALSE)),"ERROR")</f>
        <v>0</v>
      </c>
      <c r="AI803" s="22">
        <f ca="1">IFERROR(IFERROR(VLOOKUP($B803,INDIRECT(VLOOKUP($E803,보상!$S:$AA,2,FALSE)),MATCH(AI$6,INDIRECT(VLOOKUP($E803,보상!$S:$AA,3,FALSE)),0),FALSE),VLOOKUP($B803,INDIRECT(VLOOKUP($E803&amp;"_U",보상!$S:$AA,2,FALSE)),MATCH(AI$6,INDIRECT(VLOOKUP($E803&amp;"_U",보상!$S:$AA,3,FALSE)),0),FALSE)),"ERROR")</f>
        <v>3</v>
      </c>
      <c r="AJ803" s="22">
        <v>0</v>
      </c>
      <c r="AK803" s="22">
        <v>0</v>
      </c>
      <c r="AL803" s="22">
        <v>0</v>
      </c>
      <c r="AM803" s="22" t="b">
        <v>0</v>
      </c>
      <c r="AN803" s="22">
        <v>0</v>
      </c>
      <c r="AO803" s="22">
        <v>0</v>
      </c>
    </row>
    <row r="804" spans="2:41" ht="16.5" customHeight="1" x14ac:dyDescent="0.3">
      <c r="B804" s="154">
        <f t="shared" si="42"/>
        <v>5120507</v>
      </c>
      <c r="C804" s="22">
        <v>5120507</v>
      </c>
      <c r="D804" s="156" t="str">
        <f ca="1">IFERROR(IFERROR(VLOOKUP($B804,INDIRECT(VLOOKUP($E804,보상!$S:$AA,2,FALSE)),MATCH(D$6,INDIRECT(VLOOKUP($E804,보상!$S:$AA,3,FALSE)),0),FALSE),VLOOKUP($B804,INDIRECT(VLOOKUP($E804&amp;"_U",보상!$S:$AA,2,FALSE)),MATCH(D$6,INDIRECT(VLOOKUP($E804&amp;"_U",보상!$S:$AA,3,FALSE)),0),FALSE)),"ERROR")</f>
        <v>필드5_코포라_우니온_EP.4-7</v>
      </c>
      <c r="E804" s="22" t="s">
        <v>385</v>
      </c>
      <c r="F804" s="22">
        <f>COUNTIF($C$8:$C804,$C804)</f>
        <v>1</v>
      </c>
      <c r="G804" s="22" t="b">
        <v>1</v>
      </c>
      <c r="H804" s="22">
        <v>1220</v>
      </c>
      <c r="I804" s="129" t="str">
        <f>IFERROR(IF(H804=0,0,VLOOKUP(VLOOKUP(H804,#REF!,MATCH("strMailTitleID",#REF!,0),FALSE),#REF!,2,FALSE)),"ERROR")</f>
        <v>ERROR</v>
      </c>
      <c r="J804" s="176">
        <v>0</v>
      </c>
      <c r="K804" s="129">
        <f>IFERROR(IF(J804=0,0,VLOOKUP(VLOOKUP(J804,#REF!,MATCH("strMailTitleID",#REF!,0),FALSE),#REF!,2,FALSE)),"ERROR")</f>
        <v>0</v>
      </c>
      <c r="L804" s="22">
        <f ca="1">IFERROR(IFERROR(VLOOKUP($B804,INDIRECT(VLOOKUP($E804,보상!$S:$AA,2,FALSE)),MATCH(L$6,INDIRECT(VLOOKUP($E804,보상!$S:$AA,3,FALSE)),0),FALSE),VLOOKUP($B804,INDIRECT(VLOOKUP($E804&amp;"_U",보상!$S:$AA,2,FALSE)),MATCH(L$6,INDIRECT(VLOOKUP($E804&amp;"_U",보상!$S:$AA,3,FALSE)),0),FALSE)),"ERROR")</f>
        <v>0</v>
      </c>
      <c r="M804" s="22">
        <v>0</v>
      </c>
      <c r="N804" s="22">
        <v>0</v>
      </c>
      <c r="O804" s="22">
        <v>0</v>
      </c>
      <c r="P804" s="22" t="str">
        <f ca="1">IFERROR(IFERROR(VLOOKUP($B804,INDIRECT(VLOOKUP($E804,보상!$S:$AA,2,FALSE)),MATCH(P$6,INDIRECT(VLOOKUP($E804,보상!$S:$AA,3,FALSE)),0),FALSE),VLOOKUP($B804,INDIRECT(VLOOKUP($E804&amp;"_U",보상!$S:$AA,2,FALSE)),MATCH(P$6,INDIRECT(VLOOKUP($E804&amp;"_U",보상!$S:$AA,3,FALSE)),0),FALSE)),"ERROR")</f>
        <v>None</v>
      </c>
      <c r="Q804" s="22">
        <f ca="1">IFERROR(IFERROR(VLOOKUP($B804,INDIRECT(VLOOKUP($E804,보상!$S:$AA,2,FALSE)),MATCH(Q$6,INDIRECT(VLOOKUP($E804,보상!$S:$AA,3,FALSE)),0),FALSE),VLOOKUP($B804,INDIRECT(VLOOKUP($E804&amp;"_U",보상!$S:$AA,2,FALSE)),MATCH(Q$6,INDIRECT(VLOOKUP($E804&amp;"_U",보상!$S:$AA,3,FALSE)),0),FALSE)),"ERROR")</f>
        <v>0</v>
      </c>
      <c r="R804" s="22" t="b">
        <v>0</v>
      </c>
      <c r="S804" s="22" t="b">
        <v>0</v>
      </c>
      <c r="T804" s="22">
        <f ca="1">IFERROR(IF(W804=0,0,VLOOKUP(W804,보상!$D:$K,6,FALSE)),"-")</f>
        <v>0</v>
      </c>
      <c r="U804" s="22">
        <f ca="1">IFERROR(IF(W804=0,0,VLOOKUP(W804,보상!$D:$K,7,FALSE)),"-")</f>
        <v>0</v>
      </c>
      <c r="V804" s="22">
        <f ca="1">IFERROR(IF(W804=0,0,VLOOKUP(W804,보상!$D:$K,8,FALSE)),"-")</f>
        <v>0</v>
      </c>
      <c r="W804" s="22">
        <f ca="1">IFERROR(IFERROR(VLOOKUP($B804,INDIRECT(VLOOKUP($E804,보상!$S:$AA,2,FALSE)),MATCH(W$6,INDIRECT(VLOOKUP($E804,보상!$S:$AA,3,FALSE)),0),FALSE),VLOOKUP($B804,INDIRECT(VLOOKUP($E804&amp;"_U",보상!$S:$AA,2,FALSE)),MATCH(W$6,INDIRECT(VLOOKUP($E804&amp;"_U",보상!$S:$AA,3,FALSE)),0),FALSE)),"ERROR")</f>
        <v>4012010</v>
      </c>
      <c r="X804" s="134" t="str">
        <f ca="1">IFERROR(IF(W804=0,0,VLOOKUP(SUBSTITUTE(VLOOKUP(W804,#REF!,MATCH("strItemName",#REF!,0),FALSE),"SUI_",""),#REF!,2,FALSE)),"ERROR")</f>
        <v>ERROR</v>
      </c>
      <c r="Y804" s="22">
        <f t="shared" ca="1" si="41"/>
        <v>4012010</v>
      </c>
      <c r="Z804" s="134" t="str">
        <f ca="1">IFERROR(IF(Y804=0,0,VLOOKUP(SUBSTITUTE(VLOOKUP(Y804,#REF!,MATCH("strItemName",#REF!,0),FALSE),"SUI_",""),#REF!,2,FALSE)),"ERROR")</f>
        <v>ERROR</v>
      </c>
      <c r="AA804" s="22">
        <f t="shared" ca="1" si="41"/>
        <v>4012010</v>
      </c>
      <c r="AB804" s="134" t="str">
        <f ca="1">IFERROR(IF(AA804=0,0,VLOOKUP(SUBSTITUTE(VLOOKUP(AA804,#REF!,MATCH("strItemName",#REF!,0),FALSE),"SUI_",""),#REF!,2,FALSE)),"ERROR")</f>
        <v>ERROR</v>
      </c>
      <c r="AC804" s="22">
        <f t="shared" ca="1" si="41"/>
        <v>4012010</v>
      </c>
      <c r="AD804" s="134" t="str">
        <f ca="1">IFERROR(IF(AC804=0,0,VLOOKUP(SUBSTITUTE(VLOOKUP(AC804,#REF!,MATCH("strItemName",#REF!,0),FALSE),"SUI_",""),#REF!,2,FALSE)),"ERROR")</f>
        <v>ERROR</v>
      </c>
      <c r="AE804" s="22">
        <f t="shared" ca="1" si="41"/>
        <v>4012010</v>
      </c>
      <c r="AF804" s="134" t="str">
        <f ca="1">IFERROR(IF(AE804=0,0,VLOOKUP(SUBSTITUTE(VLOOKUP(AE804,#REF!,MATCH("strItemName",#REF!,0),FALSE),"SUI_",""),#REF!,2,FALSE)),"ERROR")</f>
        <v>ERROR</v>
      </c>
      <c r="AG804" s="88">
        <v>0</v>
      </c>
      <c r="AH804" s="134">
        <f>IFERROR(IF(AG804=0,0,VLOOKUP(SUBSTITUTE(VLOOKUP(AG804,#REF!,MATCH("strItemName",#REF!,0),FALSE),"SUI_",""),#REF!,2,FALSE)),"ERROR")</f>
        <v>0</v>
      </c>
      <c r="AI804" s="22">
        <f ca="1">IFERROR(IFERROR(VLOOKUP($B804,INDIRECT(VLOOKUP($E804,보상!$S:$AA,2,FALSE)),MATCH(AI$6,INDIRECT(VLOOKUP($E804,보상!$S:$AA,3,FALSE)),0),FALSE),VLOOKUP($B804,INDIRECT(VLOOKUP($E804&amp;"_U",보상!$S:$AA,2,FALSE)),MATCH(AI$6,INDIRECT(VLOOKUP($E804&amp;"_U",보상!$S:$AA,3,FALSE)),0),FALSE)),"ERROR")</f>
        <v>1</v>
      </c>
      <c r="AJ804" s="22">
        <v>0</v>
      </c>
      <c r="AK804" s="22">
        <v>0</v>
      </c>
      <c r="AL804" s="22">
        <v>0</v>
      </c>
      <c r="AM804" s="22" t="b">
        <v>0</v>
      </c>
      <c r="AN804" s="22">
        <v>0</v>
      </c>
      <c r="AO804" s="22">
        <v>0</v>
      </c>
    </row>
    <row r="805" spans="2:41" ht="16.5" customHeight="1" x14ac:dyDescent="0.3">
      <c r="B805" s="154">
        <f t="shared" si="42"/>
        <v>5120508</v>
      </c>
      <c r="C805" s="22">
        <v>5120508</v>
      </c>
      <c r="D805" s="156" t="str">
        <f ca="1">IFERROR(IFERROR(VLOOKUP($B805,INDIRECT(VLOOKUP($E805,보상!$S:$AA,2,FALSE)),MATCH(D$6,INDIRECT(VLOOKUP($E805,보상!$S:$AA,3,FALSE)),0),FALSE),VLOOKUP($B805,INDIRECT(VLOOKUP($E805&amp;"_U",보상!$S:$AA,2,FALSE)),MATCH(D$6,INDIRECT(VLOOKUP($E805&amp;"_U",보상!$S:$AA,3,FALSE)),0),FALSE)),"ERROR")</f>
        <v>필드5_코포라_우니온_EP.4-8</v>
      </c>
      <c r="E805" s="22" t="s">
        <v>385</v>
      </c>
      <c r="F805" s="22">
        <f>COUNTIF($C$8:$C805,$C805)</f>
        <v>1</v>
      </c>
      <c r="G805" s="22" t="b">
        <v>1</v>
      </c>
      <c r="H805" s="22">
        <v>1220</v>
      </c>
      <c r="I805" s="129" t="str">
        <f>IFERROR(IF(H805=0,0,VLOOKUP(VLOOKUP(H805,#REF!,MATCH("strMailTitleID",#REF!,0),FALSE),#REF!,2,FALSE)),"ERROR")</f>
        <v>ERROR</v>
      </c>
      <c r="J805" s="176">
        <v>0</v>
      </c>
      <c r="K805" s="129">
        <f>IFERROR(IF(J805=0,0,VLOOKUP(VLOOKUP(J805,#REF!,MATCH("strMailTitleID",#REF!,0),FALSE),#REF!,2,FALSE)),"ERROR")</f>
        <v>0</v>
      </c>
      <c r="L805" s="22">
        <f ca="1">IFERROR(IFERROR(VLOOKUP($B805,INDIRECT(VLOOKUP($E805,보상!$S:$AA,2,FALSE)),MATCH(L$6,INDIRECT(VLOOKUP($E805,보상!$S:$AA,3,FALSE)),0),FALSE),VLOOKUP($B805,INDIRECT(VLOOKUP($E805&amp;"_U",보상!$S:$AA,2,FALSE)),MATCH(L$6,INDIRECT(VLOOKUP($E805&amp;"_U",보상!$S:$AA,3,FALSE)),0),FALSE)),"ERROR")</f>
        <v>0</v>
      </c>
      <c r="M805" s="22">
        <v>0</v>
      </c>
      <c r="N805" s="22">
        <v>0</v>
      </c>
      <c r="O805" s="22">
        <v>0</v>
      </c>
      <c r="P805" s="22" t="str">
        <f ca="1">IFERROR(IFERROR(VLOOKUP($B805,INDIRECT(VLOOKUP($E805,보상!$S:$AA,2,FALSE)),MATCH(P$6,INDIRECT(VLOOKUP($E805,보상!$S:$AA,3,FALSE)),0),FALSE),VLOOKUP($B805,INDIRECT(VLOOKUP($E805&amp;"_U",보상!$S:$AA,2,FALSE)),MATCH(P$6,INDIRECT(VLOOKUP($E805&amp;"_U",보상!$S:$AA,3,FALSE)),0),FALSE)),"ERROR")</f>
        <v>None</v>
      </c>
      <c r="Q805" s="22">
        <f ca="1">IFERROR(IFERROR(VLOOKUP($B805,INDIRECT(VLOOKUP($E805,보상!$S:$AA,2,FALSE)),MATCH(Q$6,INDIRECT(VLOOKUP($E805,보상!$S:$AA,3,FALSE)),0),FALSE),VLOOKUP($B805,INDIRECT(VLOOKUP($E805&amp;"_U",보상!$S:$AA,2,FALSE)),MATCH(Q$6,INDIRECT(VLOOKUP($E805&amp;"_U",보상!$S:$AA,3,FALSE)),0),FALSE)),"ERROR")</f>
        <v>0</v>
      </c>
      <c r="R805" s="22" t="b">
        <v>0</v>
      </c>
      <c r="S805" s="22" t="b">
        <v>0</v>
      </c>
      <c r="T805" s="22">
        <f ca="1">IFERROR(IF(W805=0,0,VLOOKUP(W805,보상!$D:$K,6,FALSE)),"-")</f>
        <v>0</v>
      </c>
      <c r="U805" s="22">
        <f ca="1">IFERROR(IF(W805=0,0,VLOOKUP(W805,보상!$D:$K,7,FALSE)),"-")</f>
        <v>0</v>
      </c>
      <c r="V805" s="22">
        <f ca="1">IFERROR(IF(W805=0,0,VLOOKUP(W805,보상!$D:$K,8,FALSE)),"-")</f>
        <v>0</v>
      </c>
      <c r="W805" s="22">
        <f ca="1">IFERROR(IFERROR(VLOOKUP($B805,INDIRECT(VLOOKUP($E805,보상!$S:$AA,2,FALSE)),MATCH(W$6,INDIRECT(VLOOKUP($E805,보상!$S:$AA,3,FALSE)),0),FALSE),VLOOKUP($B805,INDIRECT(VLOOKUP($E805&amp;"_U",보상!$S:$AA,2,FALSE)),MATCH(W$6,INDIRECT(VLOOKUP($E805&amp;"_U",보상!$S:$AA,3,FALSE)),0),FALSE)),"ERROR")</f>
        <v>4012011</v>
      </c>
      <c r="X805" s="134" t="str">
        <f ca="1">IFERROR(IF(W805=0,0,VLOOKUP(SUBSTITUTE(VLOOKUP(W805,#REF!,MATCH("strItemName",#REF!,0),FALSE),"SUI_",""),#REF!,2,FALSE)),"ERROR")</f>
        <v>ERROR</v>
      </c>
      <c r="Y805" s="22">
        <f t="shared" ca="1" si="41"/>
        <v>4012011</v>
      </c>
      <c r="Z805" s="134" t="str">
        <f ca="1">IFERROR(IF(Y805=0,0,VLOOKUP(SUBSTITUTE(VLOOKUP(Y805,#REF!,MATCH("strItemName",#REF!,0),FALSE),"SUI_",""),#REF!,2,FALSE)),"ERROR")</f>
        <v>ERROR</v>
      </c>
      <c r="AA805" s="22">
        <f t="shared" ca="1" si="41"/>
        <v>4012011</v>
      </c>
      <c r="AB805" s="134" t="str">
        <f ca="1">IFERROR(IF(AA805=0,0,VLOOKUP(SUBSTITUTE(VLOOKUP(AA805,#REF!,MATCH("strItemName",#REF!,0),FALSE),"SUI_",""),#REF!,2,FALSE)),"ERROR")</f>
        <v>ERROR</v>
      </c>
      <c r="AC805" s="22">
        <f t="shared" ca="1" si="41"/>
        <v>4012011</v>
      </c>
      <c r="AD805" s="134" t="str">
        <f ca="1">IFERROR(IF(AC805=0,0,VLOOKUP(SUBSTITUTE(VLOOKUP(AC805,#REF!,MATCH("strItemName",#REF!,0),FALSE),"SUI_",""),#REF!,2,FALSE)),"ERROR")</f>
        <v>ERROR</v>
      </c>
      <c r="AE805" s="22">
        <f t="shared" ca="1" si="41"/>
        <v>4012011</v>
      </c>
      <c r="AF805" s="134" t="str">
        <f ca="1">IFERROR(IF(AE805=0,0,VLOOKUP(SUBSTITUTE(VLOOKUP(AE805,#REF!,MATCH("strItemName",#REF!,0),FALSE),"SUI_",""),#REF!,2,FALSE)),"ERROR")</f>
        <v>ERROR</v>
      </c>
      <c r="AG805" s="88">
        <v>0</v>
      </c>
      <c r="AH805" s="134">
        <f>IFERROR(IF(AG805=0,0,VLOOKUP(SUBSTITUTE(VLOOKUP(AG805,#REF!,MATCH("strItemName",#REF!,0),FALSE),"SUI_",""),#REF!,2,FALSE)),"ERROR")</f>
        <v>0</v>
      </c>
      <c r="AI805" s="22">
        <f ca="1">IFERROR(IFERROR(VLOOKUP($B805,INDIRECT(VLOOKUP($E805,보상!$S:$AA,2,FALSE)),MATCH(AI$6,INDIRECT(VLOOKUP($E805,보상!$S:$AA,3,FALSE)),0),FALSE),VLOOKUP($B805,INDIRECT(VLOOKUP($E805&amp;"_U",보상!$S:$AA,2,FALSE)),MATCH(AI$6,INDIRECT(VLOOKUP($E805&amp;"_U",보상!$S:$AA,3,FALSE)),0),FALSE)),"ERROR")</f>
        <v>1</v>
      </c>
      <c r="AJ805" s="22">
        <v>0</v>
      </c>
      <c r="AK805" s="22">
        <v>0</v>
      </c>
      <c r="AL805" s="22">
        <v>0</v>
      </c>
      <c r="AM805" s="22" t="b">
        <v>0</v>
      </c>
      <c r="AN805" s="22">
        <v>0</v>
      </c>
      <c r="AO805" s="22">
        <v>0</v>
      </c>
    </row>
    <row r="806" spans="2:41" ht="16.5" customHeight="1" x14ac:dyDescent="0.3">
      <c r="B806" s="154">
        <f t="shared" si="42"/>
        <v>5120509</v>
      </c>
      <c r="C806" s="22">
        <v>5120509</v>
      </c>
      <c r="D806" s="156" t="str">
        <f ca="1">IFERROR(IFERROR(VLOOKUP($B806,INDIRECT(VLOOKUP($E806,보상!$S:$AA,2,FALSE)),MATCH(D$6,INDIRECT(VLOOKUP($E806,보상!$S:$AA,3,FALSE)),0),FALSE),VLOOKUP($B806,INDIRECT(VLOOKUP($E806&amp;"_U",보상!$S:$AA,2,FALSE)),MATCH(D$6,INDIRECT(VLOOKUP($E806&amp;"_U",보상!$S:$AA,3,FALSE)),0),FALSE)),"ERROR")</f>
        <v>필드5_코포라_우니온_EP.4-9</v>
      </c>
      <c r="E806" s="22" t="s">
        <v>385</v>
      </c>
      <c r="F806" s="22">
        <f>COUNTIF($C$8:$C806,$C806)</f>
        <v>1</v>
      </c>
      <c r="G806" s="22" t="b">
        <v>1</v>
      </c>
      <c r="H806" s="22">
        <v>1220</v>
      </c>
      <c r="I806" s="129" t="str">
        <f>IFERROR(IF(H806=0,0,VLOOKUP(VLOOKUP(H806,#REF!,MATCH("strMailTitleID",#REF!,0),FALSE),#REF!,2,FALSE)),"ERROR")</f>
        <v>ERROR</v>
      </c>
      <c r="J806" s="176">
        <v>0</v>
      </c>
      <c r="K806" s="129">
        <f>IFERROR(IF(J806=0,0,VLOOKUP(VLOOKUP(J806,#REF!,MATCH("strMailTitleID",#REF!,0),FALSE),#REF!,2,FALSE)),"ERROR")</f>
        <v>0</v>
      </c>
      <c r="L806" s="22">
        <f ca="1">IFERROR(IFERROR(VLOOKUP($B806,INDIRECT(VLOOKUP($E806,보상!$S:$AA,2,FALSE)),MATCH(L$6,INDIRECT(VLOOKUP($E806,보상!$S:$AA,3,FALSE)),0),FALSE),VLOOKUP($B806,INDIRECT(VLOOKUP($E806&amp;"_U",보상!$S:$AA,2,FALSE)),MATCH(L$6,INDIRECT(VLOOKUP($E806&amp;"_U",보상!$S:$AA,3,FALSE)),0),FALSE)),"ERROR")</f>
        <v>0</v>
      </c>
      <c r="M806" s="22">
        <v>0</v>
      </c>
      <c r="N806" s="22">
        <v>0</v>
      </c>
      <c r="O806" s="22">
        <v>0</v>
      </c>
      <c r="P806" s="22" t="str">
        <f ca="1">IFERROR(IFERROR(VLOOKUP($B806,INDIRECT(VLOOKUP($E806,보상!$S:$AA,2,FALSE)),MATCH(P$6,INDIRECT(VLOOKUP($E806,보상!$S:$AA,3,FALSE)),0),FALSE),VLOOKUP($B806,INDIRECT(VLOOKUP($E806&amp;"_U",보상!$S:$AA,2,FALSE)),MATCH(P$6,INDIRECT(VLOOKUP($E806&amp;"_U",보상!$S:$AA,3,FALSE)),0),FALSE)),"ERROR")</f>
        <v>None</v>
      </c>
      <c r="Q806" s="22">
        <f ca="1">IFERROR(IFERROR(VLOOKUP($B806,INDIRECT(VLOOKUP($E806,보상!$S:$AA,2,FALSE)),MATCH(Q$6,INDIRECT(VLOOKUP($E806,보상!$S:$AA,3,FALSE)),0),FALSE),VLOOKUP($B806,INDIRECT(VLOOKUP($E806&amp;"_U",보상!$S:$AA,2,FALSE)),MATCH(Q$6,INDIRECT(VLOOKUP($E806&amp;"_U",보상!$S:$AA,3,FALSE)),0),FALSE)),"ERROR")</f>
        <v>0</v>
      </c>
      <c r="R806" s="22" t="b">
        <v>0</v>
      </c>
      <c r="S806" s="22" t="b">
        <v>0</v>
      </c>
      <c r="T806" s="22">
        <f ca="1">IFERROR(IF(W806=0,0,VLOOKUP(W806,보상!$D:$K,6,FALSE)),"-")</f>
        <v>0</v>
      </c>
      <c r="U806" s="22">
        <f ca="1">IFERROR(IF(W806=0,0,VLOOKUP(W806,보상!$D:$K,7,FALSE)),"-")</f>
        <v>0</v>
      </c>
      <c r="V806" s="22">
        <f ca="1">IFERROR(IF(W806=0,0,VLOOKUP(W806,보상!$D:$K,8,FALSE)),"-")</f>
        <v>0</v>
      </c>
      <c r="W806" s="22">
        <f ca="1">IFERROR(IFERROR(VLOOKUP($B806,INDIRECT(VLOOKUP($E806,보상!$S:$AA,2,FALSE)),MATCH(W$6,INDIRECT(VLOOKUP($E806,보상!$S:$AA,3,FALSE)),0),FALSE),VLOOKUP($B806,INDIRECT(VLOOKUP($E806&amp;"_U",보상!$S:$AA,2,FALSE)),MATCH(W$6,INDIRECT(VLOOKUP($E806&amp;"_U",보상!$S:$AA,3,FALSE)),0),FALSE)),"ERROR")</f>
        <v>4011105</v>
      </c>
      <c r="X806" s="134" t="str">
        <f ca="1">IFERROR(IF(W806=0,0,VLOOKUP(SUBSTITUTE(VLOOKUP(W806,#REF!,MATCH("strItemName",#REF!,0),FALSE),"SUI_",""),#REF!,2,FALSE)),"ERROR")</f>
        <v>ERROR</v>
      </c>
      <c r="Y806" s="22">
        <f t="shared" ca="1" si="41"/>
        <v>4011105</v>
      </c>
      <c r="Z806" s="134" t="str">
        <f ca="1">IFERROR(IF(Y806=0,0,VLOOKUP(SUBSTITUTE(VLOOKUP(Y806,#REF!,MATCH("strItemName",#REF!,0),FALSE),"SUI_",""),#REF!,2,FALSE)),"ERROR")</f>
        <v>ERROR</v>
      </c>
      <c r="AA806" s="22">
        <f t="shared" ca="1" si="41"/>
        <v>4011105</v>
      </c>
      <c r="AB806" s="134" t="str">
        <f ca="1">IFERROR(IF(AA806=0,0,VLOOKUP(SUBSTITUTE(VLOOKUP(AA806,#REF!,MATCH("strItemName",#REF!,0),FALSE),"SUI_",""),#REF!,2,FALSE)),"ERROR")</f>
        <v>ERROR</v>
      </c>
      <c r="AC806" s="22">
        <f t="shared" ca="1" si="41"/>
        <v>4011105</v>
      </c>
      <c r="AD806" s="134" t="str">
        <f ca="1">IFERROR(IF(AC806=0,0,VLOOKUP(SUBSTITUTE(VLOOKUP(AC806,#REF!,MATCH("strItemName",#REF!,0),FALSE),"SUI_",""),#REF!,2,FALSE)),"ERROR")</f>
        <v>ERROR</v>
      </c>
      <c r="AE806" s="22">
        <f t="shared" ca="1" si="41"/>
        <v>4011105</v>
      </c>
      <c r="AF806" s="134" t="str">
        <f ca="1">IFERROR(IF(AE806=0,0,VLOOKUP(SUBSTITUTE(VLOOKUP(AE806,#REF!,MATCH("strItemName",#REF!,0),FALSE),"SUI_",""),#REF!,2,FALSE)),"ERROR")</f>
        <v>ERROR</v>
      </c>
      <c r="AG806" s="88">
        <v>0</v>
      </c>
      <c r="AH806" s="134">
        <f>IFERROR(IF(AG806=0,0,VLOOKUP(SUBSTITUTE(VLOOKUP(AG806,#REF!,MATCH("strItemName",#REF!,0),FALSE),"SUI_",""),#REF!,2,FALSE)),"ERROR")</f>
        <v>0</v>
      </c>
      <c r="AI806" s="22">
        <f ca="1">IFERROR(IFERROR(VLOOKUP($B806,INDIRECT(VLOOKUP($E806,보상!$S:$AA,2,FALSE)),MATCH(AI$6,INDIRECT(VLOOKUP($E806,보상!$S:$AA,3,FALSE)),0),FALSE),VLOOKUP($B806,INDIRECT(VLOOKUP($E806&amp;"_U",보상!$S:$AA,2,FALSE)),MATCH(AI$6,INDIRECT(VLOOKUP($E806&amp;"_U",보상!$S:$AA,3,FALSE)),0),FALSE)),"ERROR")</f>
        <v>1</v>
      </c>
      <c r="AJ806" s="22">
        <v>0</v>
      </c>
      <c r="AK806" s="22">
        <v>0</v>
      </c>
      <c r="AL806" s="22">
        <v>0</v>
      </c>
      <c r="AM806" s="22" t="b">
        <v>0</v>
      </c>
      <c r="AN806" s="22">
        <v>0</v>
      </c>
      <c r="AO806" s="22">
        <v>0</v>
      </c>
    </row>
    <row r="807" spans="2:41" ht="16.5" customHeight="1" x14ac:dyDescent="0.3">
      <c r="B807" s="154">
        <f t="shared" si="42"/>
        <v>5110601</v>
      </c>
      <c r="C807" s="22">
        <v>5110601</v>
      </c>
      <c r="D807" s="156" t="str">
        <f ca="1">IFERROR(IFERROR(VLOOKUP($B807,INDIRECT(VLOOKUP($E807,보상!$S:$AA,2,FALSE)),MATCH(D$6,INDIRECT(VLOOKUP($E807,보상!$S:$AA,3,FALSE)),0),FALSE),VLOOKUP($B807,INDIRECT(VLOOKUP($E807&amp;"_U",보상!$S:$AA,2,FALSE)),MATCH(D$6,INDIRECT(VLOOKUP($E807&amp;"_U",보상!$S:$AA,3,FALSE)),0),FALSE)),"ERROR")</f>
        <v>필드6_베누스 지구_하이란_EP.5-1</v>
      </c>
      <c r="E807" s="22" t="s">
        <v>385</v>
      </c>
      <c r="F807" s="22">
        <f>COUNTIF($C$8:$C807,$C807)</f>
        <v>1</v>
      </c>
      <c r="G807" s="22" t="b">
        <v>1</v>
      </c>
      <c r="H807" s="22">
        <v>1220</v>
      </c>
      <c r="I807" s="129" t="str">
        <f>IFERROR(IF(H807=0,0,VLOOKUP(VLOOKUP(H807,#REF!,MATCH("strMailTitleID",#REF!,0),FALSE),#REF!,2,FALSE)),"ERROR")</f>
        <v>ERROR</v>
      </c>
      <c r="J807" s="176">
        <v>0</v>
      </c>
      <c r="K807" s="129">
        <f>IFERROR(IF(J807=0,0,VLOOKUP(VLOOKUP(J807,#REF!,MATCH("strMailTitleID",#REF!,0),FALSE),#REF!,2,FALSE)),"ERROR")</f>
        <v>0</v>
      </c>
      <c r="L807" s="22">
        <f ca="1">IFERROR(IFERROR(VLOOKUP($B807,INDIRECT(VLOOKUP($E807,보상!$S:$AA,2,FALSE)),MATCH(L$6,INDIRECT(VLOOKUP($E807,보상!$S:$AA,3,FALSE)),0),FALSE),VLOOKUP($B807,INDIRECT(VLOOKUP($E807&amp;"_U",보상!$S:$AA,2,FALSE)),MATCH(L$6,INDIRECT(VLOOKUP($E807&amp;"_U",보상!$S:$AA,3,FALSE)),0),FALSE)),"ERROR")</f>
        <v>0</v>
      </c>
      <c r="M807" s="22">
        <v>0</v>
      </c>
      <c r="N807" s="22">
        <v>0</v>
      </c>
      <c r="O807" s="22">
        <v>0</v>
      </c>
      <c r="P807" s="22" t="str">
        <f ca="1">IFERROR(IFERROR(VLOOKUP($B807,INDIRECT(VLOOKUP($E807,보상!$S:$AA,2,FALSE)),MATCH(P$6,INDIRECT(VLOOKUP($E807,보상!$S:$AA,3,FALSE)),0),FALSE),VLOOKUP($B807,INDIRECT(VLOOKUP($E807&amp;"_U",보상!$S:$AA,2,FALSE)),MATCH(P$6,INDIRECT(VLOOKUP($E807&amp;"_U",보상!$S:$AA,3,FALSE)),0),FALSE)),"ERROR")</f>
        <v>None</v>
      </c>
      <c r="Q807" s="22">
        <f ca="1">IFERROR(IFERROR(VLOOKUP($B807,INDIRECT(VLOOKUP($E807,보상!$S:$AA,2,FALSE)),MATCH(Q$6,INDIRECT(VLOOKUP($E807,보상!$S:$AA,3,FALSE)),0),FALSE),VLOOKUP($B807,INDIRECT(VLOOKUP($E807&amp;"_U",보상!$S:$AA,2,FALSE)),MATCH(Q$6,INDIRECT(VLOOKUP($E807&amp;"_U",보상!$S:$AA,3,FALSE)),0),FALSE)),"ERROR")</f>
        <v>0</v>
      </c>
      <c r="R807" s="22" t="b">
        <v>0</v>
      </c>
      <c r="S807" s="22" t="b">
        <v>0</v>
      </c>
      <c r="T807" s="22">
        <f ca="1">IFERROR(IF(W807=0,0,VLOOKUP(W807,보상!$D:$K,6,FALSE)),"-")</f>
        <v>0</v>
      </c>
      <c r="U807" s="22">
        <f ca="1">IFERROR(IF(W807=0,0,VLOOKUP(W807,보상!$D:$K,7,FALSE)),"-")</f>
        <v>0</v>
      </c>
      <c r="V807" s="22">
        <f ca="1">IFERROR(IF(W807=0,0,VLOOKUP(W807,보상!$D:$K,8,FALSE)),"-")</f>
        <v>0</v>
      </c>
      <c r="W807" s="22">
        <f ca="1">IFERROR(IFERROR(VLOOKUP($B807,INDIRECT(VLOOKUP($E807,보상!$S:$AA,2,FALSE)),MATCH(W$6,INDIRECT(VLOOKUP($E807,보상!$S:$AA,3,FALSE)),0),FALSE),VLOOKUP($B807,INDIRECT(VLOOKUP($E807&amp;"_U",보상!$S:$AA,2,FALSE)),MATCH(W$6,INDIRECT(VLOOKUP($E807&amp;"_U",보상!$S:$AA,3,FALSE)),0),FALSE)),"ERROR")</f>
        <v>2004001</v>
      </c>
      <c r="X807" s="134" t="str">
        <f ca="1">IFERROR(IF(W807=0,0,VLOOKUP(SUBSTITUTE(VLOOKUP(W807,#REF!,MATCH("strItemName",#REF!,0),FALSE),"SUI_",""),#REF!,2,FALSE)),"ERROR")</f>
        <v>ERROR</v>
      </c>
      <c r="Y807" s="22">
        <f t="shared" ca="1" si="41"/>
        <v>2004001</v>
      </c>
      <c r="Z807" s="134" t="str">
        <f ca="1">IFERROR(IF(Y807=0,0,VLOOKUP(SUBSTITUTE(VLOOKUP(Y807,#REF!,MATCH("strItemName",#REF!,0),FALSE),"SUI_",""),#REF!,2,FALSE)),"ERROR")</f>
        <v>ERROR</v>
      </c>
      <c r="AA807" s="22">
        <f t="shared" ca="1" si="41"/>
        <v>2004001</v>
      </c>
      <c r="AB807" s="134" t="str">
        <f ca="1">IFERROR(IF(AA807=0,0,VLOOKUP(SUBSTITUTE(VLOOKUP(AA807,#REF!,MATCH("strItemName",#REF!,0),FALSE),"SUI_",""),#REF!,2,FALSE)),"ERROR")</f>
        <v>ERROR</v>
      </c>
      <c r="AC807" s="22">
        <f t="shared" ca="1" si="41"/>
        <v>2004001</v>
      </c>
      <c r="AD807" s="134" t="str">
        <f ca="1">IFERROR(IF(AC807=0,0,VLOOKUP(SUBSTITUTE(VLOOKUP(AC807,#REF!,MATCH("strItemName",#REF!,0),FALSE),"SUI_",""),#REF!,2,FALSE)),"ERROR")</f>
        <v>ERROR</v>
      </c>
      <c r="AE807" s="22">
        <f t="shared" ca="1" si="41"/>
        <v>2004001</v>
      </c>
      <c r="AF807" s="134" t="str">
        <f ca="1">IFERROR(IF(AE807=0,0,VLOOKUP(SUBSTITUTE(VLOOKUP(AE807,#REF!,MATCH("strItemName",#REF!,0),FALSE),"SUI_",""),#REF!,2,FALSE)),"ERROR")</f>
        <v>ERROR</v>
      </c>
      <c r="AG807" s="88">
        <v>0</v>
      </c>
      <c r="AH807" s="134">
        <f>IFERROR(IF(AG807=0,0,VLOOKUP(SUBSTITUTE(VLOOKUP(AG807,#REF!,MATCH("strItemName",#REF!,0),FALSE),"SUI_",""),#REF!,2,FALSE)),"ERROR")</f>
        <v>0</v>
      </c>
      <c r="AI807" s="22">
        <f ca="1">IFERROR(IFERROR(VLOOKUP($B807,INDIRECT(VLOOKUP($E807,보상!$S:$AA,2,FALSE)),MATCH(AI$6,INDIRECT(VLOOKUP($E807,보상!$S:$AA,3,FALSE)),0),FALSE),VLOOKUP($B807,INDIRECT(VLOOKUP($E807&amp;"_U",보상!$S:$AA,2,FALSE)),MATCH(AI$6,INDIRECT(VLOOKUP($E807&amp;"_U",보상!$S:$AA,3,FALSE)),0),FALSE)),"ERROR")</f>
        <v>20</v>
      </c>
      <c r="AJ807" s="22">
        <v>0</v>
      </c>
      <c r="AK807" s="22">
        <v>0</v>
      </c>
      <c r="AL807" s="22">
        <v>0</v>
      </c>
      <c r="AM807" s="22" t="b">
        <v>0</v>
      </c>
      <c r="AN807" s="22">
        <v>0</v>
      </c>
      <c r="AO807" s="22">
        <v>0</v>
      </c>
    </row>
    <row r="808" spans="2:41" ht="16.5" customHeight="1" x14ac:dyDescent="0.3">
      <c r="B808" s="154">
        <f t="shared" si="42"/>
        <v>5110602</v>
      </c>
      <c r="C808" s="22">
        <v>5110602</v>
      </c>
      <c r="D808" s="156" t="str">
        <f ca="1">IFERROR(IFERROR(VLOOKUP($B808,INDIRECT(VLOOKUP($E808,보상!$S:$AA,2,FALSE)),MATCH(D$6,INDIRECT(VLOOKUP($E808,보상!$S:$AA,3,FALSE)),0),FALSE),VLOOKUP($B808,INDIRECT(VLOOKUP($E808&amp;"_U",보상!$S:$AA,2,FALSE)),MATCH(D$6,INDIRECT(VLOOKUP($E808&amp;"_U",보상!$S:$AA,3,FALSE)),0),FALSE)),"ERROR")</f>
        <v>필드6_베누스 지구_하이란_EP.5-2</v>
      </c>
      <c r="E808" s="22" t="s">
        <v>385</v>
      </c>
      <c r="F808" s="22">
        <f>COUNTIF($C$8:$C808,$C808)</f>
        <v>1</v>
      </c>
      <c r="G808" s="22" t="b">
        <v>1</v>
      </c>
      <c r="H808" s="22">
        <v>1220</v>
      </c>
      <c r="I808" s="129" t="str">
        <f>IFERROR(IF(H808=0,0,VLOOKUP(VLOOKUP(H808,#REF!,MATCH("strMailTitleID",#REF!,0),FALSE),#REF!,2,FALSE)),"ERROR")</f>
        <v>ERROR</v>
      </c>
      <c r="J808" s="176">
        <v>0</v>
      </c>
      <c r="K808" s="129">
        <f>IFERROR(IF(J808=0,0,VLOOKUP(VLOOKUP(J808,#REF!,MATCH("strMailTitleID",#REF!,0),FALSE),#REF!,2,FALSE)),"ERROR")</f>
        <v>0</v>
      </c>
      <c r="L808" s="22">
        <f ca="1">IFERROR(IFERROR(VLOOKUP($B808,INDIRECT(VLOOKUP($E808,보상!$S:$AA,2,FALSE)),MATCH(L$6,INDIRECT(VLOOKUP($E808,보상!$S:$AA,3,FALSE)),0),FALSE),VLOOKUP($B808,INDIRECT(VLOOKUP($E808&amp;"_U",보상!$S:$AA,2,FALSE)),MATCH(L$6,INDIRECT(VLOOKUP($E808&amp;"_U",보상!$S:$AA,3,FALSE)),0),FALSE)),"ERROR")</f>
        <v>0</v>
      </c>
      <c r="M808" s="22">
        <v>0</v>
      </c>
      <c r="N808" s="22">
        <v>0</v>
      </c>
      <c r="O808" s="22">
        <v>0</v>
      </c>
      <c r="P808" s="22" t="str">
        <f ca="1">IFERROR(IFERROR(VLOOKUP($B808,INDIRECT(VLOOKUP($E808,보상!$S:$AA,2,FALSE)),MATCH(P$6,INDIRECT(VLOOKUP($E808,보상!$S:$AA,3,FALSE)),0),FALSE),VLOOKUP($B808,INDIRECT(VLOOKUP($E808&amp;"_U",보상!$S:$AA,2,FALSE)),MATCH(P$6,INDIRECT(VLOOKUP($E808&amp;"_U",보상!$S:$AA,3,FALSE)),0),FALSE)),"ERROR")</f>
        <v>None</v>
      </c>
      <c r="Q808" s="22">
        <f ca="1">IFERROR(IFERROR(VLOOKUP($B808,INDIRECT(VLOOKUP($E808,보상!$S:$AA,2,FALSE)),MATCH(Q$6,INDIRECT(VLOOKUP($E808,보상!$S:$AA,3,FALSE)),0),FALSE),VLOOKUP($B808,INDIRECT(VLOOKUP($E808&amp;"_U",보상!$S:$AA,2,FALSE)),MATCH(Q$6,INDIRECT(VLOOKUP($E808&amp;"_U",보상!$S:$AA,3,FALSE)),0),FALSE)),"ERROR")</f>
        <v>0</v>
      </c>
      <c r="R808" s="22" t="b">
        <v>0</v>
      </c>
      <c r="S808" s="22" t="b">
        <v>0</v>
      </c>
      <c r="T808" s="22">
        <f ca="1">IFERROR(IF(W808=0,0,VLOOKUP(W808,보상!$D:$K,6,FALSE)),"-")</f>
        <v>0</v>
      </c>
      <c r="U808" s="22">
        <f ca="1">IFERROR(IF(W808=0,0,VLOOKUP(W808,보상!$D:$K,7,FALSE)),"-")</f>
        <v>0</v>
      </c>
      <c r="V808" s="22">
        <f ca="1">IFERROR(IF(W808=0,0,VLOOKUP(W808,보상!$D:$K,8,FALSE)),"-")</f>
        <v>0</v>
      </c>
      <c r="W808" s="22">
        <f ca="1">IFERROR(IFERROR(VLOOKUP($B808,INDIRECT(VLOOKUP($E808,보상!$S:$AA,2,FALSE)),MATCH(W$6,INDIRECT(VLOOKUP($E808,보상!$S:$AA,3,FALSE)),0),FALSE),VLOOKUP($B808,INDIRECT(VLOOKUP($E808&amp;"_U",보상!$S:$AA,2,FALSE)),MATCH(W$6,INDIRECT(VLOOKUP($E808&amp;"_U",보상!$S:$AA,3,FALSE)),0),FALSE)),"ERROR")</f>
        <v>2014001</v>
      </c>
      <c r="X808" s="134" t="str">
        <f ca="1">IFERROR(IF(W808=0,0,VLOOKUP(SUBSTITUTE(VLOOKUP(W808,#REF!,MATCH("strItemName",#REF!,0),FALSE),"SUI_",""),#REF!,2,FALSE)),"ERROR")</f>
        <v>ERROR</v>
      </c>
      <c r="Y808" s="22">
        <f t="shared" ca="1" si="41"/>
        <v>2014001</v>
      </c>
      <c r="Z808" s="134" t="str">
        <f ca="1">IFERROR(IF(Y808=0,0,VLOOKUP(SUBSTITUTE(VLOOKUP(Y808,#REF!,MATCH("strItemName",#REF!,0),FALSE),"SUI_",""),#REF!,2,FALSE)),"ERROR")</f>
        <v>ERROR</v>
      </c>
      <c r="AA808" s="22">
        <f t="shared" ca="1" si="41"/>
        <v>2014001</v>
      </c>
      <c r="AB808" s="134" t="str">
        <f ca="1">IFERROR(IF(AA808=0,0,VLOOKUP(SUBSTITUTE(VLOOKUP(AA808,#REF!,MATCH("strItemName",#REF!,0),FALSE),"SUI_",""),#REF!,2,FALSE)),"ERROR")</f>
        <v>ERROR</v>
      </c>
      <c r="AC808" s="22">
        <f t="shared" ca="1" si="41"/>
        <v>2014001</v>
      </c>
      <c r="AD808" s="134" t="str">
        <f ca="1">IFERROR(IF(AC808=0,0,VLOOKUP(SUBSTITUTE(VLOOKUP(AC808,#REF!,MATCH("strItemName",#REF!,0),FALSE),"SUI_",""),#REF!,2,FALSE)),"ERROR")</f>
        <v>ERROR</v>
      </c>
      <c r="AE808" s="22">
        <f t="shared" ca="1" si="41"/>
        <v>2014001</v>
      </c>
      <c r="AF808" s="134" t="str">
        <f ca="1">IFERROR(IF(AE808=0,0,VLOOKUP(SUBSTITUTE(VLOOKUP(AE808,#REF!,MATCH("strItemName",#REF!,0),FALSE),"SUI_",""),#REF!,2,FALSE)),"ERROR")</f>
        <v>ERROR</v>
      </c>
      <c r="AG808" s="88">
        <v>0</v>
      </c>
      <c r="AH808" s="134">
        <f>IFERROR(IF(AG808=0,0,VLOOKUP(SUBSTITUTE(VLOOKUP(AG808,#REF!,MATCH("strItemName",#REF!,0),FALSE),"SUI_",""),#REF!,2,FALSE)),"ERROR")</f>
        <v>0</v>
      </c>
      <c r="AI808" s="22">
        <f ca="1">IFERROR(IFERROR(VLOOKUP($B808,INDIRECT(VLOOKUP($E808,보상!$S:$AA,2,FALSE)),MATCH(AI$6,INDIRECT(VLOOKUP($E808,보상!$S:$AA,3,FALSE)),0),FALSE),VLOOKUP($B808,INDIRECT(VLOOKUP($E808&amp;"_U",보상!$S:$AA,2,FALSE)),MATCH(AI$6,INDIRECT(VLOOKUP($E808&amp;"_U",보상!$S:$AA,3,FALSE)),0),FALSE)),"ERROR")</f>
        <v>20</v>
      </c>
      <c r="AJ808" s="22">
        <v>0</v>
      </c>
      <c r="AK808" s="22">
        <v>0</v>
      </c>
      <c r="AL808" s="22">
        <v>0</v>
      </c>
      <c r="AM808" s="22" t="b">
        <v>0</v>
      </c>
      <c r="AN808" s="22">
        <v>0</v>
      </c>
      <c r="AO808" s="22">
        <v>0</v>
      </c>
    </row>
    <row r="809" spans="2:41" ht="16.5" customHeight="1" x14ac:dyDescent="0.3">
      <c r="B809" s="154">
        <f t="shared" si="42"/>
        <v>5110603</v>
      </c>
      <c r="C809" s="22">
        <v>5110603</v>
      </c>
      <c r="D809" s="156" t="str">
        <f ca="1">IFERROR(IFERROR(VLOOKUP($B809,INDIRECT(VLOOKUP($E809,보상!$S:$AA,2,FALSE)),MATCH(D$6,INDIRECT(VLOOKUP($E809,보상!$S:$AA,3,FALSE)),0),FALSE),VLOOKUP($B809,INDIRECT(VLOOKUP($E809&amp;"_U",보상!$S:$AA,2,FALSE)),MATCH(D$6,INDIRECT(VLOOKUP($E809&amp;"_U",보상!$S:$AA,3,FALSE)),0),FALSE)),"ERROR")</f>
        <v>필드6_베누스 지구_하이란_EP.5-3</v>
      </c>
      <c r="E809" s="22" t="s">
        <v>385</v>
      </c>
      <c r="F809" s="22">
        <f>COUNTIF($C$8:$C809,$C809)</f>
        <v>1</v>
      </c>
      <c r="G809" s="22" t="b">
        <v>1</v>
      </c>
      <c r="H809" s="22">
        <v>1220</v>
      </c>
      <c r="I809" s="129" t="str">
        <f>IFERROR(IF(H809=0,0,VLOOKUP(VLOOKUP(H809,#REF!,MATCH("strMailTitleID",#REF!,0),FALSE),#REF!,2,FALSE)),"ERROR")</f>
        <v>ERROR</v>
      </c>
      <c r="J809" s="176">
        <v>0</v>
      </c>
      <c r="K809" s="129">
        <f>IFERROR(IF(J809=0,0,VLOOKUP(VLOOKUP(J809,#REF!,MATCH("strMailTitleID",#REF!,0),FALSE),#REF!,2,FALSE)),"ERROR")</f>
        <v>0</v>
      </c>
      <c r="L809" s="22">
        <f ca="1">IFERROR(IFERROR(VLOOKUP($B809,INDIRECT(VLOOKUP($E809,보상!$S:$AA,2,FALSE)),MATCH(L$6,INDIRECT(VLOOKUP($E809,보상!$S:$AA,3,FALSE)),0),FALSE),VLOOKUP($B809,INDIRECT(VLOOKUP($E809&amp;"_U",보상!$S:$AA,2,FALSE)),MATCH(L$6,INDIRECT(VLOOKUP($E809&amp;"_U",보상!$S:$AA,3,FALSE)),0),FALSE)),"ERROR")</f>
        <v>0</v>
      </c>
      <c r="M809" s="22">
        <v>0</v>
      </c>
      <c r="N809" s="22">
        <v>0</v>
      </c>
      <c r="O809" s="22">
        <v>0</v>
      </c>
      <c r="P809" s="22" t="str">
        <f ca="1">IFERROR(IFERROR(VLOOKUP($B809,INDIRECT(VLOOKUP($E809,보상!$S:$AA,2,FALSE)),MATCH(P$6,INDIRECT(VLOOKUP($E809,보상!$S:$AA,3,FALSE)),0),FALSE),VLOOKUP($B809,INDIRECT(VLOOKUP($E809&amp;"_U",보상!$S:$AA,2,FALSE)),MATCH(P$6,INDIRECT(VLOOKUP($E809&amp;"_U",보상!$S:$AA,3,FALSE)),0),FALSE)),"ERROR")</f>
        <v>None</v>
      </c>
      <c r="Q809" s="22">
        <f ca="1">IFERROR(IFERROR(VLOOKUP($B809,INDIRECT(VLOOKUP($E809,보상!$S:$AA,2,FALSE)),MATCH(Q$6,INDIRECT(VLOOKUP($E809,보상!$S:$AA,3,FALSE)),0),FALSE),VLOOKUP($B809,INDIRECT(VLOOKUP($E809&amp;"_U",보상!$S:$AA,2,FALSE)),MATCH(Q$6,INDIRECT(VLOOKUP($E809&amp;"_U",보상!$S:$AA,3,FALSE)),0),FALSE)),"ERROR")</f>
        <v>0</v>
      </c>
      <c r="R809" s="22" t="b">
        <v>0</v>
      </c>
      <c r="S809" s="22" t="b">
        <v>0</v>
      </c>
      <c r="T809" s="22">
        <f ca="1">IFERROR(IF(W809=0,0,VLOOKUP(W809,보상!$D:$K,6,FALSE)),"-")</f>
        <v>0</v>
      </c>
      <c r="U809" s="22">
        <f ca="1">IFERROR(IF(W809=0,0,VLOOKUP(W809,보상!$D:$K,7,FALSE)),"-")</f>
        <v>2100</v>
      </c>
      <c r="V809" s="22">
        <f ca="1">IFERROR(IF(W809=0,0,VLOOKUP(W809,보상!$D:$K,8,FALSE)),"-")</f>
        <v>0</v>
      </c>
      <c r="W809" s="22">
        <f ca="1">IFERROR(IFERROR(VLOOKUP($B809,INDIRECT(VLOOKUP($E809,보상!$S:$AA,2,FALSE)),MATCH(W$6,INDIRECT(VLOOKUP($E809,보상!$S:$AA,3,FALSE)),0),FALSE),VLOOKUP($B809,INDIRECT(VLOOKUP($E809&amp;"_U",보상!$S:$AA,2,FALSE)),MATCH(W$6,INDIRECT(VLOOKUP($E809&amp;"_U",보상!$S:$AA,3,FALSE)),0),FALSE)),"ERROR")</f>
        <v>4003002</v>
      </c>
      <c r="X809" s="134" t="str">
        <f ca="1">IFERROR(IF(W809=0,0,VLOOKUP(SUBSTITUTE(VLOOKUP(W809,#REF!,MATCH("strItemName",#REF!,0),FALSE),"SUI_",""),#REF!,2,FALSE)),"ERROR")</f>
        <v>ERROR</v>
      </c>
      <c r="Y809" s="22">
        <f t="shared" ca="1" si="41"/>
        <v>4003002</v>
      </c>
      <c r="Z809" s="134" t="str">
        <f ca="1">IFERROR(IF(Y809=0,0,VLOOKUP(SUBSTITUTE(VLOOKUP(Y809,#REF!,MATCH("strItemName",#REF!,0),FALSE),"SUI_",""),#REF!,2,FALSE)),"ERROR")</f>
        <v>ERROR</v>
      </c>
      <c r="AA809" s="22">
        <f t="shared" ca="1" si="41"/>
        <v>4003002</v>
      </c>
      <c r="AB809" s="134" t="str">
        <f ca="1">IFERROR(IF(AA809=0,0,VLOOKUP(SUBSTITUTE(VLOOKUP(AA809,#REF!,MATCH("strItemName",#REF!,0),FALSE),"SUI_",""),#REF!,2,FALSE)),"ERROR")</f>
        <v>ERROR</v>
      </c>
      <c r="AC809" s="22">
        <f t="shared" ca="1" si="41"/>
        <v>4003002</v>
      </c>
      <c r="AD809" s="134" t="str">
        <f ca="1">IFERROR(IF(AC809=0,0,VLOOKUP(SUBSTITUTE(VLOOKUP(AC809,#REF!,MATCH("strItemName",#REF!,0),FALSE),"SUI_",""),#REF!,2,FALSE)),"ERROR")</f>
        <v>ERROR</v>
      </c>
      <c r="AE809" s="22">
        <f t="shared" ca="1" si="41"/>
        <v>4003002</v>
      </c>
      <c r="AF809" s="134" t="str">
        <f ca="1">IFERROR(IF(AE809=0,0,VLOOKUP(SUBSTITUTE(VLOOKUP(AE809,#REF!,MATCH("strItemName",#REF!,0),FALSE),"SUI_",""),#REF!,2,FALSE)),"ERROR")</f>
        <v>ERROR</v>
      </c>
      <c r="AG809" s="88">
        <v>0</v>
      </c>
      <c r="AH809" s="134">
        <f>IFERROR(IF(AG809=0,0,VLOOKUP(SUBSTITUTE(VLOOKUP(AG809,#REF!,MATCH("strItemName",#REF!,0),FALSE),"SUI_",""),#REF!,2,FALSE)),"ERROR")</f>
        <v>0</v>
      </c>
      <c r="AI809" s="22">
        <f ca="1">IFERROR(IFERROR(VLOOKUP($B809,INDIRECT(VLOOKUP($E809,보상!$S:$AA,2,FALSE)),MATCH(AI$6,INDIRECT(VLOOKUP($E809,보상!$S:$AA,3,FALSE)),0),FALSE),VLOOKUP($B809,INDIRECT(VLOOKUP($E809&amp;"_U",보상!$S:$AA,2,FALSE)),MATCH(AI$6,INDIRECT(VLOOKUP($E809&amp;"_U",보상!$S:$AA,3,FALSE)),0),FALSE)),"ERROR")</f>
        <v>5</v>
      </c>
      <c r="AJ809" s="22">
        <v>0</v>
      </c>
      <c r="AK809" s="22">
        <v>0</v>
      </c>
      <c r="AL809" s="22">
        <v>0</v>
      </c>
      <c r="AM809" s="22" t="b">
        <v>0</v>
      </c>
      <c r="AN809" s="22">
        <v>0</v>
      </c>
      <c r="AO809" s="22">
        <v>0</v>
      </c>
    </row>
    <row r="810" spans="2:41" ht="16.5" customHeight="1" x14ac:dyDescent="0.3">
      <c r="B810" s="154">
        <f t="shared" si="42"/>
        <v>5110604</v>
      </c>
      <c r="C810" s="22">
        <v>5110604</v>
      </c>
      <c r="D810" s="156" t="str">
        <f ca="1">IFERROR(IFERROR(VLOOKUP($B810,INDIRECT(VLOOKUP($E810,보상!$S:$AA,2,FALSE)),MATCH(D$6,INDIRECT(VLOOKUP($E810,보상!$S:$AA,3,FALSE)),0),FALSE),VLOOKUP($B810,INDIRECT(VLOOKUP($E810&amp;"_U",보상!$S:$AA,2,FALSE)),MATCH(D$6,INDIRECT(VLOOKUP($E810&amp;"_U",보상!$S:$AA,3,FALSE)),0),FALSE)),"ERROR")</f>
        <v>필드6_베누스 지구_하이란_EP.5-4</v>
      </c>
      <c r="E810" s="22" t="s">
        <v>385</v>
      </c>
      <c r="F810" s="22">
        <f>COUNTIF($C$8:$C810,$C810)</f>
        <v>1</v>
      </c>
      <c r="G810" s="22" t="b">
        <v>1</v>
      </c>
      <c r="H810" s="22">
        <v>1220</v>
      </c>
      <c r="I810" s="129" t="str">
        <f>IFERROR(IF(H810=0,0,VLOOKUP(VLOOKUP(H810,#REF!,MATCH("strMailTitleID",#REF!,0),FALSE),#REF!,2,FALSE)),"ERROR")</f>
        <v>ERROR</v>
      </c>
      <c r="J810" s="176">
        <v>0</v>
      </c>
      <c r="K810" s="129">
        <f>IFERROR(IF(J810=0,0,VLOOKUP(VLOOKUP(J810,#REF!,MATCH("strMailTitleID",#REF!,0),FALSE),#REF!,2,FALSE)),"ERROR")</f>
        <v>0</v>
      </c>
      <c r="L810" s="22">
        <f ca="1">IFERROR(IFERROR(VLOOKUP($B810,INDIRECT(VLOOKUP($E810,보상!$S:$AA,2,FALSE)),MATCH(L$6,INDIRECT(VLOOKUP($E810,보상!$S:$AA,3,FALSE)),0),FALSE),VLOOKUP($B810,INDIRECT(VLOOKUP($E810&amp;"_U",보상!$S:$AA,2,FALSE)),MATCH(L$6,INDIRECT(VLOOKUP($E810&amp;"_U",보상!$S:$AA,3,FALSE)),0),FALSE)),"ERROR")</f>
        <v>0</v>
      </c>
      <c r="M810" s="22">
        <v>0</v>
      </c>
      <c r="N810" s="22">
        <v>0</v>
      </c>
      <c r="O810" s="22">
        <v>0</v>
      </c>
      <c r="P810" s="22" t="str">
        <f ca="1">IFERROR(IFERROR(VLOOKUP($B810,INDIRECT(VLOOKUP($E810,보상!$S:$AA,2,FALSE)),MATCH(P$6,INDIRECT(VLOOKUP($E810,보상!$S:$AA,3,FALSE)),0),FALSE),VLOOKUP($B810,INDIRECT(VLOOKUP($E810&amp;"_U",보상!$S:$AA,2,FALSE)),MATCH(P$6,INDIRECT(VLOOKUP($E810&amp;"_U",보상!$S:$AA,3,FALSE)),0),FALSE)),"ERROR")</f>
        <v>None</v>
      </c>
      <c r="Q810" s="22">
        <f ca="1">IFERROR(IFERROR(VLOOKUP($B810,INDIRECT(VLOOKUP($E810,보상!$S:$AA,2,FALSE)),MATCH(Q$6,INDIRECT(VLOOKUP($E810,보상!$S:$AA,3,FALSE)),0),FALSE),VLOOKUP($B810,INDIRECT(VLOOKUP($E810&amp;"_U",보상!$S:$AA,2,FALSE)),MATCH(Q$6,INDIRECT(VLOOKUP($E810&amp;"_U",보상!$S:$AA,3,FALSE)),0),FALSE)),"ERROR")</f>
        <v>0</v>
      </c>
      <c r="R810" s="22" t="b">
        <v>0</v>
      </c>
      <c r="S810" s="22" t="b">
        <v>0</v>
      </c>
      <c r="T810" s="22">
        <f ca="1">IFERROR(IF(W810=0,0,VLOOKUP(W810,보상!$D:$K,6,FALSE)),"-")</f>
        <v>3000</v>
      </c>
      <c r="U810" s="22">
        <f ca="1">IFERROR(IF(W810=0,0,VLOOKUP(W810,보상!$D:$K,7,FALSE)),"-")</f>
        <v>0</v>
      </c>
      <c r="V810" s="22">
        <f ca="1">IFERROR(IF(W810=0,0,VLOOKUP(W810,보상!$D:$K,8,FALSE)),"-")</f>
        <v>0</v>
      </c>
      <c r="W810" s="22">
        <f ca="1">IFERROR(IFERROR(VLOOKUP($B810,INDIRECT(VLOOKUP($E810,보상!$S:$AA,2,FALSE)),MATCH(W$6,INDIRECT(VLOOKUP($E810,보상!$S:$AA,3,FALSE)),0),FALSE),VLOOKUP($B810,INDIRECT(VLOOKUP($E810&amp;"_U",보상!$S:$AA,2,FALSE)),MATCH(W$6,INDIRECT(VLOOKUP($E810&amp;"_U",보상!$S:$AA,3,FALSE)),0),FALSE)),"ERROR")</f>
        <v>4003001</v>
      </c>
      <c r="X810" s="134" t="str">
        <f ca="1">IFERROR(IF(W810=0,0,VLOOKUP(SUBSTITUTE(VLOOKUP(W810,#REF!,MATCH("strItemName",#REF!,0),FALSE),"SUI_",""),#REF!,2,FALSE)),"ERROR")</f>
        <v>ERROR</v>
      </c>
      <c r="Y810" s="22">
        <f t="shared" ca="1" si="41"/>
        <v>4003001</v>
      </c>
      <c r="Z810" s="134" t="str">
        <f ca="1">IFERROR(IF(Y810=0,0,VLOOKUP(SUBSTITUTE(VLOOKUP(Y810,#REF!,MATCH("strItemName",#REF!,0),FALSE),"SUI_",""),#REF!,2,FALSE)),"ERROR")</f>
        <v>ERROR</v>
      </c>
      <c r="AA810" s="22">
        <f t="shared" ca="1" si="41"/>
        <v>4003001</v>
      </c>
      <c r="AB810" s="134" t="str">
        <f ca="1">IFERROR(IF(AA810=0,0,VLOOKUP(SUBSTITUTE(VLOOKUP(AA810,#REF!,MATCH("strItemName",#REF!,0),FALSE),"SUI_",""),#REF!,2,FALSE)),"ERROR")</f>
        <v>ERROR</v>
      </c>
      <c r="AC810" s="22">
        <f t="shared" ca="1" si="41"/>
        <v>4003001</v>
      </c>
      <c r="AD810" s="134" t="str">
        <f ca="1">IFERROR(IF(AC810=0,0,VLOOKUP(SUBSTITUTE(VLOOKUP(AC810,#REF!,MATCH("strItemName",#REF!,0),FALSE),"SUI_",""),#REF!,2,FALSE)),"ERROR")</f>
        <v>ERROR</v>
      </c>
      <c r="AE810" s="22">
        <f t="shared" ca="1" si="41"/>
        <v>4003001</v>
      </c>
      <c r="AF810" s="134" t="str">
        <f ca="1">IFERROR(IF(AE810=0,0,VLOOKUP(SUBSTITUTE(VLOOKUP(AE810,#REF!,MATCH("strItemName",#REF!,0),FALSE),"SUI_",""),#REF!,2,FALSE)),"ERROR")</f>
        <v>ERROR</v>
      </c>
      <c r="AG810" s="88">
        <v>0</v>
      </c>
      <c r="AH810" s="134">
        <f>IFERROR(IF(AG810=0,0,VLOOKUP(SUBSTITUTE(VLOOKUP(AG810,#REF!,MATCH("strItemName",#REF!,0),FALSE),"SUI_",""),#REF!,2,FALSE)),"ERROR")</f>
        <v>0</v>
      </c>
      <c r="AI810" s="22">
        <f ca="1">IFERROR(IFERROR(VLOOKUP($B810,INDIRECT(VLOOKUP($E810,보상!$S:$AA,2,FALSE)),MATCH(AI$6,INDIRECT(VLOOKUP($E810,보상!$S:$AA,3,FALSE)),0),FALSE),VLOOKUP($B810,INDIRECT(VLOOKUP($E810&amp;"_U",보상!$S:$AA,2,FALSE)),MATCH(AI$6,INDIRECT(VLOOKUP($E810&amp;"_U",보상!$S:$AA,3,FALSE)),0),FALSE)),"ERROR")</f>
        <v>5</v>
      </c>
      <c r="AJ810" s="22">
        <v>0</v>
      </c>
      <c r="AK810" s="22">
        <v>0</v>
      </c>
      <c r="AL810" s="22">
        <v>0</v>
      </c>
      <c r="AM810" s="22" t="b">
        <v>0</v>
      </c>
      <c r="AN810" s="22">
        <v>0</v>
      </c>
      <c r="AO810" s="22">
        <v>0</v>
      </c>
    </row>
    <row r="811" spans="2:41" ht="16.5" customHeight="1" x14ac:dyDescent="0.3">
      <c r="B811" s="154">
        <f t="shared" si="42"/>
        <v>5110605</v>
      </c>
      <c r="C811" s="22">
        <v>5110605</v>
      </c>
      <c r="D811" s="156" t="str">
        <f ca="1">IFERROR(IFERROR(VLOOKUP($B811,INDIRECT(VLOOKUP($E811,보상!$S:$AA,2,FALSE)),MATCH(D$6,INDIRECT(VLOOKUP($E811,보상!$S:$AA,3,FALSE)),0),FALSE),VLOOKUP($B811,INDIRECT(VLOOKUP($E811&amp;"_U",보상!$S:$AA,2,FALSE)),MATCH(D$6,INDIRECT(VLOOKUP($E811&amp;"_U",보상!$S:$AA,3,FALSE)),0),FALSE)),"ERROR")</f>
        <v>필드6_베누스 지구_하이란_EP.5-5</v>
      </c>
      <c r="E811" s="22" t="s">
        <v>385</v>
      </c>
      <c r="F811" s="22">
        <f>COUNTIF($C$8:$C811,$C811)</f>
        <v>1</v>
      </c>
      <c r="G811" s="22" t="b">
        <v>1</v>
      </c>
      <c r="H811" s="22">
        <v>1220</v>
      </c>
      <c r="I811" s="129" t="str">
        <f>IFERROR(IF(H811=0,0,VLOOKUP(VLOOKUP(H811,#REF!,MATCH("strMailTitleID",#REF!,0),FALSE),#REF!,2,FALSE)),"ERROR")</f>
        <v>ERROR</v>
      </c>
      <c r="J811" s="176">
        <v>0</v>
      </c>
      <c r="K811" s="129">
        <f>IFERROR(IF(J811=0,0,VLOOKUP(VLOOKUP(J811,#REF!,MATCH("strMailTitleID",#REF!,0),FALSE),#REF!,2,FALSE)),"ERROR")</f>
        <v>0</v>
      </c>
      <c r="L811" s="22">
        <f ca="1">IFERROR(IFERROR(VLOOKUP($B811,INDIRECT(VLOOKUP($E811,보상!$S:$AA,2,FALSE)),MATCH(L$6,INDIRECT(VLOOKUP($E811,보상!$S:$AA,3,FALSE)),0),FALSE),VLOOKUP($B811,INDIRECT(VLOOKUP($E811&amp;"_U",보상!$S:$AA,2,FALSE)),MATCH(L$6,INDIRECT(VLOOKUP($E811&amp;"_U",보상!$S:$AA,3,FALSE)),0),FALSE)),"ERROR")</f>
        <v>0</v>
      </c>
      <c r="M811" s="22">
        <v>0</v>
      </c>
      <c r="N811" s="22">
        <v>0</v>
      </c>
      <c r="O811" s="22">
        <v>0</v>
      </c>
      <c r="P811" s="22" t="str">
        <f ca="1">IFERROR(IFERROR(VLOOKUP($B811,INDIRECT(VLOOKUP($E811,보상!$S:$AA,2,FALSE)),MATCH(P$6,INDIRECT(VLOOKUP($E811,보상!$S:$AA,3,FALSE)),0),FALSE),VLOOKUP($B811,INDIRECT(VLOOKUP($E811&amp;"_U",보상!$S:$AA,2,FALSE)),MATCH(P$6,INDIRECT(VLOOKUP($E811&amp;"_U",보상!$S:$AA,3,FALSE)),0),FALSE)),"ERROR")</f>
        <v>None</v>
      </c>
      <c r="Q811" s="22">
        <f ca="1">IFERROR(IFERROR(VLOOKUP($B811,INDIRECT(VLOOKUP($E811,보상!$S:$AA,2,FALSE)),MATCH(Q$6,INDIRECT(VLOOKUP($E811,보상!$S:$AA,3,FALSE)),0),FALSE),VLOOKUP($B811,INDIRECT(VLOOKUP($E811&amp;"_U",보상!$S:$AA,2,FALSE)),MATCH(Q$6,INDIRECT(VLOOKUP($E811&amp;"_U",보상!$S:$AA,3,FALSE)),0),FALSE)),"ERROR")</f>
        <v>0</v>
      </c>
      <c r="R811" s="22" t="b">
        <v>0</v>
      </c>
      <c r="S811" s="22" t="b">
        <v>0</v>
      </c>
      <c r="T811" s="22">
        <f ca="1">IFERROR(IF(W811=0,0,VLOOKUP(W811,보상!$D:$K,6,FALSE)),"-")</f>
        <v>0</v>
      </c>
      <c r="U811" s="22">
        <f ca="1">IFERROR(IF(W811=0,0,VLOOKUP(W811,보상!$D:$K,7,FALSE)),"-")</f>
        <v>0</v>
      </c>
      <c r="V811" s="22">
        <f ca="1">IFERROR(IF(W811=0,0,VLOOKUP(W811,보상!$D:$K,8,FALSE)),"-")</f>
        <v>0</v>
      </c>
      <c r="W811" s="22">
        <f ca="1">IFERROR(IFERROR(VLOOKUP($B811,INDIRECT(VLOOKUP($E811,보상!$S:$AA,2,FALSE)),MATCH(W$6,INDIRECT(VLOOKUP($E811,보상!$S:$AA,3,FALSE)),0),FALSE),VLOOKUP($B811,INDIRECT(VLOOKUP($E811&amp;"_U",보상!$S:$AA,2,FALSE)),MATCH(W$6,INDIRECT(VLOOKUP($E811&amp;"_U",보상!$S:$AA,3,FALSE)),0),FALSE)),"ERROR")</f>
        <v>4003003</v>
      </c>
      <c r="X811" s="134" t="str">
        <f ca="1">IFERROR(IF(W811=0,0,VLOOKUP(SUBSTITUTE(VLOOKUP(W811,#REF!,MATCH("strItemName",#REF!,0),FALSE),"SUI_",""),#REF!,2,FALSE)),"ERROR")</f>
        <v>ERROR</v>
      </c>
      <c r="Y811" s="22">
        <f t="shared" ca="1" si="41"/>
        <v>4003003</v>
      </c>
      <c r="Z811" s="134" t="str">
        <f ca="1">IFERROR(IF(Y811=0,0,VLOOKUP(SUBSTITUTE(VLOOKUP(Y811,#REF!,MATCH("strItemName",#REF!,0),FALSE),"SUI_",""),#REF!,2,FALSE)),"ERROR")</f>
        <v>ERROR</v>
      </c>
      <c r="AA811" s="22">
        <f t="shared" ca="1" si="41"/>
        <v>4003003</v>
      </c>
      <c r="AB811" s="134" t="str">
        <f ca="1">IFERROR(IF(AA811=0,0,VLOOKUP(SUBSTITUTE(VLOOKUP(AA811,#REF!,MATCH("strItemName",#REF!,0),FALSE),"SUI_",""),#REF!,2,FALSE)),"ERROR")</f>
        <v>ERROR</v>
      </c>
      <c r="AC811" s="22">
        <f t="shared" ca="1" si="41"/>
        <v>4003003</v>
      </c>
      <c r="AD811" s="134" t="str">
        <f ca="1">IFERROR(IF(AC811=0,0,VLOOKUP(SUBSTITUTE(VLOOKUP(AC811,#REF!,MATCH("strItemName",#REF!,0),FALSE),"SUI_",""),#REF!,2,FALSE)),"ERROR")</f>
        <v>ERROR</v>
      </c>
      <c r="AE811" s="22">
        <f t="shared" ca="1" si="41"/>
        <v>4003003</v>
      </c>
      <c r="AF811" s="134" t="str">
        <f ca="1">IFERROR(IF(AE811=0,0,VLOOKUP(SUBSTITUTE(VLOOKUP(AE811,#REF!,MATCH("strItemName",#REF!,0),FALSE),"SUI_",""),#REF!,2,FALSE)),"ERROR")</f>
        <v>ERROR</v>
      </c>
      <c r="AG811" s="88">
        <v>0</v>
      </c>
      <c r="AH811" s="134">
        <f>IFERROR(IF(AG811=0,0,VLOOKUP(SUBSTITUTE(VLOOKUP(AG811,#REF!,MATCH("strItemName",#REF!,0),FALSE),"SUI_",""),#REF!,2,FALSE)),"ERROR")</f>
        <v>0</v>
      </c>
      <c r="AI811" s="22">
        <f ca="1">IFERROR(IFERROR(VLOOKUP($B811,INDIRECT(VLOOKUP($E811,보상!$S:$AA,2,FALSE)),MATCH(AI$6,INDIRECT(VLOOKUP($E811,보상!$S:$AA,3,FALSE)),0),FALSE),VLOOKUP($B811,INDIRECT(VLOOKUP($E811&amp;"_U",보상!$S:$AA,2,FALSE)),MATCH(AI$6,INDIRECT(VLOOKUP($E811&amp;"_U",보상!$S:$AA,3,FALSE)),0),FALSE)),"ERROR")</f>
        <v>5</v>
      </c>
      <c r="AJ811" s="22">
        <v>0</v>
      </c>
      <c r="AK811" s="22">
        <v>0</v>
      </c>
      <c r="AL811" s="22">
        <v>0</v>
      </c>
      <c r="AM811" s="22" t="b">
        <v>0</v>
      </c>
      <c r="AN811" s="22">
        <v>0</v>
      </c>
      <c r="AO811" s="22">
        <v>0</v>
      </c>
    </row>
    <row r="812" spans="2:41" ht="16.5" customHeight="1" x14ac:dyDescent="0.3">
      <c r="B812" s="154">
        <f t="shared" si="42"/>
        <v>5110606</v>
      </c>
      <c r="C812" s="22">
        <v>5110606</v>
      </c>
      <c r="D812" s="156" t="str">
        <f ca="1">IFERROR(IFERROR(VLOOKUP($B812,INDIRECT(VLOOKUP($E812,보상!$S:$AA,2,FALSE)),MATCH(D$6,INDIRECT(VLOOKUP($E812,보상!$S:$AA,3,FALSE)),0),FALSE),VLOOKUP($B812,INDIRECT(VLOOKUP($E812&amp;"_U",보상!$S:$AA,2,FALSE)),MATCH(D$6,INDIRECT(VLOOKUP($E812&amp;"_U",보상!$S:$AA,3,FALSE)),0),FALSE)),"ERROR")</f>
        <v>필드6_베누스 지구_하이란_EP.5-6</v>
      </c>
      <c r="E812" s="22" t="s">
        <v>385</v>
      </c>
      <c r="F812" s="22">
        <f>COUNTIF($C$8:$C812,$C812)</f>
        <v>1</v>
      </c>
      <c r="G812" s="22" t="b">
        <v>1</v>
      </c>
      <c r="H812" s="22">
        <v>1220</v>
      </c>
      <c r="I812" s="129" t="str">
        <f>IFERROR(IF(H812=0,0,VLOOKUP(VLOOKUP(H812,#REF!,MATCH("strMailTitleID",#REF!,0),FALSE),#REF!,2,FALSE)),"ERROR")</f>
        <v>ERROR</v>
      </c>
      <c r="J812" s="176">
        <v>0</v>
      </c>
      <c r="K812" s="129">
        <f>IFERROR(IF(J812=0,0,VLOOKUP(VLOOKUP(J812,#REF!,MATCH("strMailTitleID",#REF!,0),FALSE),#REF!,2,FALSE)),"ERROR")</f>
        <v>0</v>
      </c>
      <c r="L812" s="22">
        <f ca="1">IFERROR(IFERROR(VLOOKUP($B812,INDIRECT(VLOOKUP($E812,보상!$S:$AA,2,FALSE)),MATCH(L$6,INDIRECT(VLOOKUP($E812,보상!$S:$AA,3,FALSE)),0),FALSE),VLOOKUP($B812,INDIRECT(VLOOKUP($E812&amp;"_U",보상!$S:$AA,2,FALSE)),MATCH(L$6,INDIRECT(VLOOKUP($E812&amp;"_U",보상!$S:$AA,3,FALSE)),0),FALSE)),"ERROR")</f>
        <v>0</v>
      </c>
      <c r="M812" s="22">
        <v>0</v>
      </c>
      <c r="N812" s="22">
        <v>0</v>
      </c>
      <c r="O812" s="22">
        <v>0</v>
      </c>
      <c r="P812" s="22" t="str">
        <f ca="1">IFERROR(IFERROR(VLOOKUP($B812,INDIRECT(VLOOKUP($E812,보상!$S:$AA,2,FALSE)),MATCH(P$6,INDIRECT(VLOOKUP($E812,보상!$S:$AA,3,FALSE)),0),FALSE),VLOOKUP($B812,INDIRECT(VLOOKUP($E812&amp;"_U",보상!$S:$AA,2,FALSE)),MATCH(P$6,INDIRECT(VLOOKUP($E812&amp;"_U",보상!$S:$AA,3,FALSE)),0),FALSE)),"ERROR")</f>
        <v>None</v>
      </c>
      <c r="Q812" s="22">
        <f ca="1">IFERROR(IFERROR(VLOOKUP($B812,INDIRECT(VLOOKUP($E812,보상!$S:$AA,2,FALSE)),MATCH(Q$6,INDIRECT(VLOOKUP($E812,보상!$S:$AA,3,FALSE)),0),FALSE),VLOOKUP($B812,INDIRECT(VLOOKUP($E812&amp;"_U",보상!$S:$AA,2,FALSE)),MATCH(Q$6,INDIRECT(VLOOKUP($E812&amp;"_U",보상!$S:$AA,3,FALSE)),0),FALSE)),"ERROR")</f>
        <v>0</v>
      </c>
      <c r="R812" s="22" t="b">
        <v>0</v>
      </c>
      <c r="S812" s="22" t="b">
        <v>0</v>
      </c>
      <c r="T812" s="22">
        <f ca="1">IFERROR(IF(W812=0,0,VLOOKUP(W812,보상!$D:$K,6,FALSE)),"-")</f>
        <v>0</v>
      </c>
      <c r="U812" s="22">
        <f ca="1">IFERROR(IF(W812=0,0,VLOOKUP(W812,보상!$D:$K,7,FALSE)),"-")</f>
        <v>0</v>
      </c>
      <c r="V812" s="22">
        <f ca="1">IFERROR(IF(W812=0,0,VLOOKUP(W812,보상!$D:$K,8,FALSE)),"-")</f>
        <v>0</v>
      </c>
      <c r="W812" s="22">
        <f ca="1">IFERROR(IFERROR(VLOOKUP($B812,INDIRECT(VLOOKUP($E812,보상!$S:$AA,2,FALSE)),MATCH(W$6,INDIRECT(VLOOKUP($E812,보상!$S:$AA,3,FALSE)),0),FALSE),VLOOKUP($B812,INDIRECT(VLOOKUP($E812&amp;"_U",보상!$S:$AA,2,FALSE)),MATCH(W$6,INDIRECT(VLOOKUP($E812&amp;"_U",보상!$S:$AA,3,FALSE)),0),FALSE)),"ERROR")</f>
        <v>4003004</v>
      </c>
      <c r="X812" s="134" t="str">
        <f ca="1">IFERROR(IF(W812=0,0,VLOOKUP(SUBSTITUTE(VLOOKUP(W812,#REF!,MATCH("strItemName",#REF!,0),FALSE),"SUI_",""),#REF!,2,FALSE)),"ERROR")</f>
        <v>ERROR</v>
      </c>
      <c r="Y812" s="22">
        <f t="shared" ca="1" si="41"/>
        <v>4003004</v>
      </c>
      <c r="Z812" s="134" t="str">
        <f ca="1">IFERROR(IF(Y812=0,0,VLOOKUP(SUBSTITUTE(VLOOKUP(Y812,#REF!,MATCH("strItemName",#REF!,0),FALSE),"SUI_",""),#REF!,2,FALSE)),"ERROR")</f>
        <v>ERROR</v>
      </c>
      <c r="AA812" s="22">
        <f t="shared" ca="1" si="41"/>
        <v>4003004</v>
      </c>
      <c r="AB812" s="134" t="str">
        <f ca="1">IFERROR(IF(AA812=0,0,VLOOKUP(SUBSTITUTE(VLOOKUP(AA812,#REF!,MATCH("strItemName",#REF!,0),FALSE),"SUI_",""),#REF!,2,FALSE)),"ERROR")</f>
        <v>ERROR</v>
      </c>
      <c r="AC812" s="22">
        <f t="shared" ca="1" si="41"/>
        <v>4003004</v>
      </c>
      <c r="AD812" s="134" t="str">
        <f ca="1">IFERROR(IF(AC812=0,0,VLOOKUP(SUBSTITUTE(VLOOKUP(AC812,#REF!,MATCH("strItemName",#REF!,0),FALSE),"SUI_",""),#REF!,2,FALSE)),"ERROR")</f>
        <v>ERROR</v>
      </c>
      <c r="AE812" s="22">
        <f t="shared" ca="1" si="41"/>
        <v>4003004</v>
      </c>
      <c r="AF812" s="134" t="str">
        <f ca="1">IFERROR(IF(AE812=0,0,VLOOKUP(SUBSTITUTE(VLOOKUP(AE812,#REF!,MATCH("strItemName",#REF!,0),FALSE),"SUI_",""),#REF!,2,FALSE)),"ERROR")</f>
        <v>ERROR</v>
      </c>
      <c r="AG812" s="88">
        <v>0</v>
      </c>
      <c r="AH812" s="134">
        <f>IFERROR(IF(AG812=0,0,VLOOKUP(SUBSTITUTE(VLOOKUP(AG812,#REF!,MATCH("strItemName",#REF!,0),FALSE),"SUI_",""),#REF!,2,FALSE)),"ERROR")</f>
        <v>0</v>
      </c>
      <c r="AI812" s="22">
        <f ca="1">IFERROR(IFERROR(VLOOKUP($B812,INDIRECT(VLOOKUP($E812,보상!$S:$AA,2,FALSE)),MATCH(AI$6,INDIRECT(VLOOKUP($E812,보상!$S:$AA,3,FALSE)),0),FALSE),VLOOKUP($B812,INDIRECT(VLOOKUP($E812&amp;"_U",보상!$S:$AA,2,FALSE)),MATCH(AI$6,INDIRECT(VLOOKUP($E812&amp;"_U",보상!$S:$AA,3,FALSE)),0),FALSE)),"ERROR")</f>
        <v>5</v>
      </c>
      <c r="AJ812" s="22">
        <v>0</v>
      </c>
      <c r="AK812" s="22">
        <v>0</v>
      </c>
      <c r="AL812" s="22">
        <v>0</v>
      </c>
      <c r="AM812" s="22" t="b">
        <v>0</v>
      </c>
      <c r="AN812" s="22">
        <v>0</v>
      </c>
      <c r="AO812" s="22">
        <v>0</v>
      </c>
    </row>
    <row r="813" spans="2:41" ht="16.5" customHeight="1" x14ac:dyDescent="0.3">
      <c r="B813" s="154">
        <f t="shared" si="42"/>
        <v>5110607</v>
      </c>
      <c r="C813" s="22">
        <v>5110607</v>
      </c>
      <c r="D813" s="156" t="str">
        <f ca="1">IFERROR(IFERROR(VLOOKUP($B813,INDIRECT(VLOOKUP($E813,보상!$S:$AA,2,FALSE)),MATCH(D$6,INDIRECT(VLOOKUP($E813,보상!$S:$AA,3,FALSE)),0),FALSE),VLOOKUP($B813,INDIRECT(VLOOKUP($E813&amp;"_U",보상!$S:$AA,2,FALSE)),MATCH(D$6,INDIRECT(VLOOKUP($E813&amp;"_U",보상!$S:$AA,3,FALSE)),0),FALSE)),"ERROR")</f>
        <v>필드6_베누스 지구_하이란_EP.5-7</v>
      </c>
      <c r="E813" s="22" t="s">
        <v>385</v>
      </c>
      <c r="F813" s="22">
        <f>COUNTIF($C$8:$C813,$C813)</f>
        <v>1</v>
      </c>
      <c r="G813" s="22" t="b">
        <v>1</v>
      </c>
      <c r="H813" s="22">
        <v>1220</v>
      </c>
      <c r="I813" s="129" t="str">
        <f>IFERROR(IF(H813=0,0,VLOOKUP(VLOOKUP(H813,#REF!,MATCH("strMailTitleID",#REF!,0),FALSE),#REF!,2,FALSE)),"ERROR")</f>
        <v>ERROR</v>
      </c>
      <c r="J813" s="176">
        <v>0</v>
      </c>
      <c r="K813" s="129">
        <f>IFERROR(IF(J813=0,0,VLOOKUP(VLOOKUP(J813,#REF!,MATCH("strMailTitleID",#REF!,0),FALSE),#REF!,2,FALSE)),"ERROR")</f>
        <v>0</v>
      </c>
      <c r="L813" s="22">
        <f ca="1">IFERROR(IFERROR(VLOOKUP($B813,INDIRECT(VLOOKUP($E813,보상!$S:$AA,2,FALSE)),MATCH(L$6,INDIRECT(VLOOKUP($E813,보상!$S:$AA,3,FALSE)),0),FALSE),VLOOKUP($B813,INDIRECT(VLOOKUP($E813&amp;"_U",보상!$S:$AA,2,FALSE)),MATCH(L$6,INDIRECT(VLOOKUP($E813&amp;"_U",보상!$S:$AA,3,FALSE)),0),FALSE)),"ERROR")</f>
        <v>0</v>
      </c>
      <c r="M813" s="22">
        <v>0</v>
      </c>
      <c r="N813" s="22">
        <v>0</v>
      </c>
      <c r="O813" s="22">
        <v>0</v>
      </c>
      <c r="P813" s="22" t="str">
        <f ca="1">IFERROR(IFERROR(VLOOKUP($B813,INDIRECT(VLOOKUP($E813,보상!$S:$AA,2,FALSE)),MATCH(P$6,INDIRECT(VLOOKUP($E813,보상!$S:$AA,3,FALSE)),0),FALSE),VLOOKUP($B813,INDIRECT(VLOOKUP($E813&amp;"_U",보상!$S:$AA,2,FALSE)),MATCH(P$6,INDIRECT(VLOOKUP($E813&amp;"_U",보상!$S:$AA,3,FALSE)),0),FALSE)),"ERROR")</f>
        <v>None</v>
      </c>
      <c r="Q813" s="22">
        <f ca="1">IFERROR(IFERROR(VLOOKUP($B813,INDIRECT(VLOOKUP($E813,보상!$S:$AA,2,FALSE)),MATCH(Q$6,INDIRECT(VLOOKUP($E813,보상!$S:$AA,3,FALSE)),0),FALSE),VLOOKUP($B813,INDIRECT(VLOOKUP($E813&amp;"_U",보상!$S:$AA,2,FALSE)),MATCH(Q$6,INDIRECT(VLOOKUP($E813&amp;"_U",보상!$S:$AA,3,FALSE)),0),FALSE)),"ERROR")</f>
        <v>0</v>
      </c>
      <c r="R813" s="22" t="b">
        <v>0</v>
      </c>
      <c r="S813" s="22" t="b">
        <v>0</v>
      </c>
      <c r="T813" s="22">
        <f ca="1">IFERROR(IF(W813=0,0,VLOOKUP(W813,보상!$D:$K,6,FALSE)),"-")</f>
        <v>0</v>
      </c>
      <c r="U813" s="22">
        <f ca="1">IFERROR(IF(W813=0,0,VLOOKUP(W813,보상!$D:$K,7,FALSE)),"-")</f>
        <v>0</v>
      </c>
      <c r="V813" s="22">
        <f ca="1">IFERROR(IF(W813=0,0,VLOOKUP(W813,보상!$D:$K,8,FALSE)),"-")</f>
        <v>0</v>
      </c>
      <c r="W813" s="22">
        <f ca="1">IFERROR(IFERROR(VLOOKUP($B813,INDIRECT(VLOOKUP($E813,보상!$S:$AA,2,FALSE)),MATCH(W$6,INDIRECT(VLOOKUP($E813,보상!$S:$AA,3,FALSE)),0),FALSE),VLOOKUP($B813,INDIRECT(VLOOKUP($E813&amp;"_U",보상!$S:$AA,2,FALSE)),MATCH(W$6,INDIRECT(VLOOKUP($E813&amp;"_U",보상!$S:$AA,3,FALSE)),0),FALSE)),"ERROR")</f>
        <v>4012010</v>
      </c>
      <c r="X813" s="134" t="str">
        <f ca="1">IFERROR(IF(W813=0,0,VLOOKUP(SUBSTITUTE(VLOOKUP(W813,#REF!,MATCH("strItemName",#REF!,0),FALSE),"SUI_",""),#REF!,2,FALSE)),"ERROR")</f>
        <v>ERROR</v>
      </c>
      <c r="Y813" s="22">
        <f t="shared" ca="1" si="41"/>
        <v>4012010</v>
      </c>
      <c r="Z813" s="134" t="str">
        <f ca="1">IFERROR(IF(Y813=0,0,VLOOKUP(SUBSTITUTE(VLOOKUP(Y813,#REF!,MATCH("strItemName",#REF!,0),FALSE),"SUI_",""),#REF!,2,FALSE)),"ERROR")</f>
        <v>ERROR</v>
      </c>
      <c r="AA813" s="22">
        <f t="shared" ca="1" si="41"/>
        <v>4012010</v>
      </c>
      <c r="AB813" s="134" t="str">
        <f ca="1">IFERROR(IF(AA813=0,0,VLOOKUP(SUBSTITUTE(VLOOKUP(AA813,#REF!,MATCH("strItemName",#REF!,0),FALSE),"SUI_",""),#REF!,2,FALSE)),"ERROR")</f>
        <v>ERROR</v>
      </c>
      <c r="AC813" s="22">
        <f t="shared" ca="1" si="41"/>
        <v>4012010</v>
      </c>
      <c r="AD813" s="134" t="str">
        <f ca="1">IFERROR(IF(AC813=0,0,VLOOKUP(SUBSTITUTE(VLOOKUP(AC813,#REF!,MATCH("strItemName",#REF!,0),FALSE),"SUI_",""),#REF!,2,FALSE)),"ERROR")</f>
        <v>ERROR</v>
      </c>
      <c r="AE813" s="22">
        <f t="shared" ca="1" si="41"/>
        <v>4012010</v>
      </c>
      <c r="AF813" s="134" t="str">
        <f ca="1">IFERROR(IF(AE813=0,0,VLOOKUP(SUBSTITUTE(VLOOKUP(AE813,#REF!,MATCH("strItemName",#REF!,0),FALSE),"SUI_",""),#REF!,2,FALSE)),"ERROR")</f>
        <v>ERROR</v>
      </c>
      <c r="AG813" s="88">
        <v>0</v>
      </c>
      <c r="AH813" s="134">
        <f>IFERROR(IF(AG813=0,0,VLOOKUP(SUBSTITUTE(VLOOKUP(AG813,#REF!,MATCH("strItemName",#REF!,0),FALSE),"SUI_",""),#REF!,2,FALSE)),"ERROR")</f>
        <v>0</v>
      </c>
      <c r="AI813" s="22">
        <f ca="1">IFERROR(IFERROR(VLOOKUP($B813,INDIRECT(VLOOKUP($E813,보상!$S:$AA,2,FALSE)),MATCH(AI$6,INDIRECT(VLOOKUP($E813,보상!$S:$AA,3,FALSE)),0),FALSE),VLOOKUP($B813,INDIRECT(VLOOKUP($E813&amp;"_U",보상!$S:$AA,2,FALSE)),MATCH(AI$6,INDIRECT(VLOOKUP($E813&amp;"_U",보상!$S:$AA,3,FALSE)),0),FALSE)),"ERROR")</f>
        <v>4</v>
      </c>
      <c r="AJ813" s="22">
        <v>0</v>
      </c>
      <c r="AK813" s="22">
        <v>0</v>
      </c>
      <c r="AL813" s="22">
        <v>0</v>
      </c>
      <c r="AM813" s="22" t="b">
        <v>0</v>
      </c>
      <c r="AN813" s="22">
        <v>0</v>
      </c>
      <c r="AO813" s="22">
        <v>0</v>
      </c>
    </row>
    <row r="814" spans="2:41" ht="16.5" customHeight="1" x14ac:dyDescent="0.3">
      <c r="B814" s="154">
        <f t="shared" si="42"/>
        <v>5110608</v>
      </c>
      <c r="C814" s="22">
        <v>5110608</v>
      </c>
      <c r="D814" s="156" t="str">
        <f ca="1">IFERROR(IFERROR(VLOOKUP($B814,INDIRECT(VLOOKUP($E814,보상!$S:$AA,2,FALSE)),MATCH(D$6,INDIRECT(VLOOKUP($E814,보상!$S:$AA,3,FALSE)),0),FALSE),VLOOKUP($B814,INDIRECT(VLOOKUP($E814&amp;"_U",보상!$S:$AA,2,FALSE)),MATCH(D$6,INDIRECT(VLOOKUP($E814&amp;"_U",보상!$S:$AA,3,FALSE)),0),FALSE)),"ERROR")</f>
        <v>필드6_베누스 지구_하이란_EP.5-8</v>
      </c>
      <c r="E814" s="22" t="s">
        <v>385</v>
      </c>
      <c r="F814" s="22">
        <f>COUNTIF($C$8:$C814,$C814)</f>
        <v>1</v>
      </c>
      <c r="G814" s="22" t="b">
        <v>1</v>
      </c>
      <c r="H814" s="22">
        <v>1220</v>
      </c>
      <c r="I814" s="129" t="str">
        <f>IFERROR(IF(H814=0,0,VLOOKUP(VLOOKUP(H814,#REF!,MATCH("strMailTitleID",#REF!,0),FALSE),#REF!,2,FALSE)),"ERROR")</f>
        <v>ERROR</v>
      </c>
      <c r="J814" s="176">
        <v>0</v>
      </c>
      <c r="K814" s="129">
        <f>IFERROR(IF(J814=0,0,VLOOKUP(VLOOKUP(J814,#REF!,MATCH("strMailTitleID",#REF!,0),FALSE),#REF!,2,FALSE)),"ERROR")</f>
        <v>0</v>
      </c>
      <c r="L814" s="22">
        <f ca="1">IFERROR(IFERROR(VLOOKUP($B814,INDIRECT(VLOOKUP($E814,보상!$S:$AA,2,FALSE)),MATCH(L$6,INDIRECT(VLOOKUP($E814,보상!$S:$AA,3,FALSE)),0),FALSE),VLOOKUP($B814,INDIRECT(VLOOKUP($E814&amp;"_U",보상!$S:$AA,2,FALSE)),MATCH(L$6,INDIRECT(VLOOKUP($E814&amp;"_U",보상!$S:$AA,3,FALSE)),0),FALSE)),"ERROR")</f>
        <v>0</v>
      </c>
      <c r="M814" s="22">
        <v>0</v>
      </c>
      <c r="N814" s="22">
        <v>0</v>
      </c>
      <c r="O814" s="22">
        <v>0</v>
      </c>
      <c r="P814" s="22" t="str">
        <f ca="1">IFERROR(IFERROR(VLOOKUP($B814,INDIRECT(VLOOKUP($E814,보상!$S:$AA,2,FALSE)),MATCH(P$6,INDIRECT(VLOOKUP($E814,보상!$S:$AA,3,FALSE)),0),FALSE),VLOOKUP($B814,INDIRECT(VLOOKUP($E814&amp;"_U",보상!$S:$AA,2,FALSE)),MATCH(P$6,INDIRECT(VLOOKUP($E814&amp;"_U",보상!$S:$AA,3,FALSE)),0),FALSE)),"ERROR")</f>
        <v>None</v>
      </c>
      <c r="Q814" s="22">
        <f ca="1">IFERROR(IFERROR(VLOOKUP($B814,INDIRECT(VLOOKUP($E814,보상!$S:$AA,2,FALSE)),MATCH(Q$6,INDIRECT(VLOOKUP($E814,보상!$S:$AA,3,FALSE)),0),FALSE),VLOOKUP($B814,INDIRECT(VLOOKUP($E814&amp;"_U",보상!$S:$AA,2,FALSE)),MATCH(Q$6,INDIRECT(VLOOKUP($E814&amp;"_U",보상!$S:$AA,3,FALSE)),0),FALSE)),"ERROR")</f>
        <v>0</v>
      </c>
      <c r="R814" s="22" t="b">
        <v>0</v>
      </c>
      <c r="S814" s="22" t="b">
        <v>0</v>
      </c>
      <c r="T814" s="22">
        <f ca="1">IFERROR(IF(W814=0,0,VLOOKUP(W814,보상!$D:$K,6,FALSE)),"-")</f>
        <v>0</v>
      </c>
      <c r="U814" s="22">
        <f ca="1">IFERROR(IF(W814=0,0,VLOOKUP(W814,보상!$D:$K,7,FALSE)),"-")</f>
        <v>0</v>
      </c>
      <c r="V814" s="22">
        <f ca="1">IFERROR(IF(W814=0,0,VLOOKUP(W814,보상!$D:$K,8,FALSE)),"-")</f>
        <v>0</v>
      </c>
      <c r="W814" s="22">
        <f ca="1">IFERROR(IFERROR(VLOOKUP($B814,INDIRECT(VLOOKUP($E814,보상!$S:$AA,2,FALSE)),MATCH(W$6,INDIRECT(VLOOKUP($E814,보상!$S:$AA,3,FALSE)),0),FALSE),VLOOKUP($B814,INDIRECT(VLOOKUP($E814&amp;"_U",보상!$S:$AA,2,FALSE)),MATCH(W$6,INDIRECT(VLOOKUP($E814&amp;"_U",보상!$S:$AA,3,FALSE)),0),FALSE)),"ERROR")</f>
        <v>4012011</v>
      </c>
      <c r="X814" s="134" t="str">
        <f ca="1">IFERROR(IF(W814=0,0,VLOOKUP(SUBSTITUTE(VLOOKUP(W814,#REF!,MATCH("strItemName",#REF!,0),FALSE),"SUI_",""),#REF!,2,FALSE)),"ERROR")</f>
        <v>ERROR</v>
      </c>
      <c r="Y814" s="22">
        <f t="shared" ca="1" si="41"/>
        <v>4012011</v>
      </c>
      <c r="Z814" s="134" t="str">
        <f ca="1">IFERROR(IF(Y814=0,0,VLOOKUP(SUBSTITUTE(VLOOKUP(Y814,#REF!,MATCH("strItemName",#REF!,0),FALSE),"SUI_",""),#REF!,2,FALSE)),"ERROR")</f>
        <v>ERROR</v>
      </c>
      <c r="AA814" s="22">
        <f t="shared" ca="1" si="41"/>
        <v>4012011</v>
      </c>
      <c r="AB814" s="134" t="str">
        <f ca="1">IFERROR(IF(AA814=0,0,VLOOKUP(SUBSTITUTE(VLOOKUP(AA814,#REF!,MATCH("strItemName",#REF!,0),FALSE),"SUI_",""),#REF!,2,FALSE)),"ERROR")</f>
        <v>ERROR</v>
      </c>
      <c r="AC814" s="22">
        <f t="shared" ca="1" si="41"/>
        <v>4012011</v>
      </c>
      <c r="AD814" s="134" t="str">
        <f ca="1">IFERROR(IF(AC814=0,0,VLOOKUP(SUBSTITUTE(VLOOKUP(AC814,#REF!,MATCH("strItemName",#REF!,0),FALSE),"SUI_",""),#REF!,2,FALSE)),"ERROR")</f>
        <v>ERROR</v>
      </c>
      <c r="AE814" s="22">
        <f t="shared" ca="1" si="41"/>
        <v>4012011</v>
      </c>
      <c r="AF814" s="134" t="str">
        <f ca="1">IFERROR(IF(AE814=0,0,VLOOKUP(SUBSTITUTE(VLOOKUP(AE814,#REF!,MATCH("strItemName",#REF!,0),FALSE),"SUI_",""),#REF!,2,FALSE)),"ERROR")</f>
        <v>ERROR</v>
      </c>
      <c r="AG814" s="88">
        <v>0</v>
      </c>
      <c r="AH814" s="134">
        <f>IFERROR(IF(AG814=0,0,VLOOKUP(SUBSTITUTE(VLOOKUP(AG814,#REF!,MATCH("strItemName",#REF!,0),FALSE),"SUI_",""),#REF!,2,FALSE)),"ERROR")</f>
        <v>0</v>
      </c>
      <c r="AI814" s="22">
        <f ca="1">IFERROR(IFERROR(VLOOKUP($B814,INDIRECT(VLOOKUP($E814,보상!$S:$AA,2,FALSE)),MATCH(AI$6,INDIRECT(VLOOKUP($E814,보상!$S:$AA,3,FALSE)),0),FALSE),VLOOKUP($B814,INDIRECT(VLOOKUP($E814&amp;"_U",보상!$S:$AA,2,FALSE)),MATCH(AI$6,INDIRECT(VLOOKUP($E814&amp;"_U",보상!$S:$AA,3,FALSE)),0),FALSE)),"ERROR")</f>
        <v>4</v>
      </c>
      <c r="AJ814" s="22">
        <v>0</v>
      </c>
      <c r="AK814" s="22">
        <v>0</v>
      </c>
      <c r="AL814" s="22">
        <v>0</v>
      </c>
      <c r="AM814" s="22" t="b">
        <v>0</v>
      </c>
      <c r="AN814" s="22">
        <v>0</v>
      </c>
      <c r="AO814" s="22">
        <v>0</v>
      </c>
    </row>
    <row r="815" spans="2:41" ht="16.5" customHeight="1" x14ac:dyDescent="0.3">
      <c r="B815" s="154">
        <f t="shared" si="42"/>
        <v>5110609</v>
      </c>
      <c r="C815" s="22">
        <v>5110609</v>
      </c>
      <c r="D815" s="156" t="str">
        <f ca="1">IFERROR(IFERROR(VLOOKUP($B815,INDIRECT(VLOOKUP($E815,보상!$S:$AA,2,FALSE)),MATCH(D$6,INDIRECT(VLOOKUP($E815,보상!$S:$AA,3,FALSE)),0),FALSE),VLOOKUP($B815,INDIRECT(VLOOKUP($E815&amp;"_U",보상!$S:$AA,2,FALSE)),MATCH(D$6,INDIRECT(VLOOKUP($E815&amp;"_U",보상!$S:$AA,3,FALSE)),0),FALSE)),"ERROR")</f>
        <v>필드6_베누스 지구_하이란_EP.5-9</v>
      </c>
      <c r="E815" s="22" t="s">
        <v>385</v>
      </c>
      <c r="F815" s="22">
        <f>COUNTIF($C$8:$C815,$C815)</f>
        <v>1</v>
      </c>
      <c r="G815" s="22" t="b">
        <v>1</v>
      </c>
      <c r="H815" s="22">
        <v>1220</v>
      </c>
      <c r="I815" s="129" t="str">
        <f>IFERROR(IF(H815=0,0,VLOOKUP(VLOOKUP(H815,#REF!,MATCH("strMailTitleID",#REF!,0),FALSE),#REF!,2,FALSE)),"ERROR")</f>
        <v>ERROR</v>
      </c>
      <c r="J815" s="176">
        <v>0</v>
      </c>
      <c r="K815" s="129">
        <f>IFERROR(IF(J815=0,0,VLOOKUP(VLOOKUP(J815,#REF!,MATCH("strMailTitleID",#REF!,0),FALSE),#REF!,2,FALSE)),"ERROR")</f>
        <v>0</v>
      </c>
      <c r="L815" s="22">
        <f ca="1">IFERROR(IFERROR(VLOOKUP($B815,INDIRECT(VLOOKUP($E815,보상!$S:$AA,2,FALSE)),MATCH(L$6,INDIRECT(VLOOKUP($E815,보상!$S:$AA,3,FALSE)),0),FALSE),VLOOKUP($B815,INDIRECT(VLOOKUP($E815&amp;"_U",보상!$S:$AA,2,FALSE)),MATCH(L$6,INDIRECT(VLOOKUP($E815&amp;"_U",보상!$S:$AA,3,FALSE)),0),FALSE)),"ERROR")</f>
        <v>0</v>
      </c>
      <c r="M815" s="22">
        <v>0</v>
      </c>
      <c r="N815" s="22">
        <v>0</v>
      </c>
      <c r="O815" s="22">
        <v>0</v>
      </c>
      <c r="P815" s="22" t="str">
        <f ca="1">IFERROR(IFERROR(VLOOKUP($B815,INDIRECT(VLOOKUP($E815,보상!$S:$AA,2,FALSE)),MATCH(P$6,INDIRECT(VLOOKUP($E815,보상!$S:$AA,3,FALSE)),0),FALSE),VLOOKUP($B815,INDIRECT(VLOOKUP($E815&amp;"_U",보상!$S:$AA,2,FALSE)),MATCH(P$6,INDIRECT(VLOOKUP($E815&amp;"_U",보상!$S:$AA,3,FALSE)),0),FALSE)),"ERROR")</f>
        <v>None</v>
      </c>
      <c r="Q815" s="22">
        <f ca="1">IFERROR(IFERROR(VLOOKUP($B815,INDIRECT(VLOOKUP($E815,보상!$S:$AA,2,FALSE)),MATCH(Q$6,INDIRECT(VLOOKUP($E815,보상!$S:$AA,3,FALSE)),0),FALSE),VLOOKUP($B815,INDIRECT(VLOOKUP($E815&amp;"_U",보상!$S:$AA,2,FALSE)),MATCH(Q$6,INDIRECT(VLOOKUP($E815&amp;"_U",보상!$S:$AA,3,FALSE)),0),FALSE)),"ERROR")</f>
        <v>0</v>
      </c>
      <c r="R815" s="22" t="b">
        <v>0</v>
      </c>
      <c r="S815" s="22" t="b">
        <v>0</v>
      </c>
      <c r="T815" s="22">
        <f ca="1">IFERROR(IF(W815=0,0,VLOOKUP(W815,보상!$D:$K,6,FALSE)),"-")</f>
        <v>0</v>
      </c>
      <c r="U815" s="22">
        <f ca="1">IFERROR(IF(W815=0,0,VLOOKUP(W815,보상!$D:$K,7,FALSE)),"-")</f>
        <v>0</v>
      </c>
      <c r="V815" s="22">
        <f ca="1">IFERROR(IF(W815=0,0,VLOOKUP(W815,보상!$D:$K,8,FALSE)),"-")</f>
        <v>0</v>
      </c>
      <c r="W815" s="22">
        <f ca="1">IFERROR(IFERROR(VLOOKUP($B815,INDIRECT(VLOOKUP($E815,보상!$S:$AA,2,FALSE)),MATCH(W$6,INDIRECT(VLOOKUP($E815,보상!$S:$AA,3,FALSE)),0),FALSE),VLOOKUP($B815,INDIRECT(VLOOKUP($E815&amp;"_U",보상!$S:$AA,2,FALSE)),MATCH(W$6,INDIRECT(VLOOKUP($E815&amp;"_U",보상!$S:$AA,3,FALSE)),0),FALSE)),"ERROR")</f>
        <v>4011106</v>
      </c>
      <c r="X815" s="134" t="str">
        <f ca="1">IFERROR(IF(W815=0,0,VLOOKUP(SUBSTITUTE(VLOOKUP(W815,#REF!,MATCH("strItemName",#REF!,0),FALSE),"SUI_",""),#REF!,2,FALSE)),"ERROR")</f>
        <v>ERROR</v>
      </c>
      <c r="Y815" s="22">
        <f t="shared" ca="1" si="41"/>
        <v>4011106</v>
      </c>
      <c r="Z815" s="134" t="str">
        <f ca="1">IFERROR(IF(Y815=0,0,VLOOKUP(SUBSTITUTE(VLOOKUP(Y815,#REF!,MATCH("strItemName",#REF!,0),FALSE),"SUI_",""),#REF!,2,FALSE)),"ERROR")</f>
        <v>ERROR</v>
      </c>
      <c r="AA815" s="22">
        <f t="shared" ca="1" si="41"/>
        <v>4011106</v>
      </c>
      <c r="AB815" s="134" t="str">
        <f ca="1">IFERROR(IF(AA815=0,0,VLOOKUP(SUBSTITUTE(VLOOKUP(AA815,#REF!,MATCH("strItemName",#REF!,0),FALSE),"SUI_",""),#REF!,2,FALSE)),"ERROR")</f>
        <v>ERROR</v>
      </c>
      <c r="AC815" s="22">
        <f t="shared" ca="1" si="41"/>
        <v>4011106</v>
      </c>
      <c r="AD815" s="134" t="str">
        <f ca="1">IFERROR(IF(AC815=0,0,VLOOKUP(SUBSTITUTE(VLOOKUP(AC815,#REF!,MATCH("strItemName",#REF!,0),FALSE),"SUI_",""),#REF!,2,FALSE)),"ERROR")</f>
        <v>ERROR</v>
      </c>
      <c r="AE815" s="22">
        <f t="shared" ca="1" si="41"/>
        <v>4011106</v>
      </c>
      <c r="AF815" s="134" t="str">
        <f ca="1">IFERROR(IF(AE815=0,0,VLOOKUP(SUBSTITUTE(VLOOKUP(AE815,#REF!,MATCH("strItemName",#REF!,0),FALSE),"SUI_",""),#REF!,2,FALSE)),"ERROR")</f>
        <v>ERROR</v>
      </c>
      <c r="AG815" s="88">
        <v>0</v>
      </c>
      <c r="AH815" s="134">
        <f>IFERROR(IF(AG815=0,0,VLOOKUP(SUBSTITUTE(VLOOKUP(AG815,#REF!,MATCH("strItemName",#REF!,0),FALSE),"SUI_",""),#REF!,2,FALSE)),"ERROR")</f>
        <v>0</v>
      </c>
      <c r="AI815" s="22">
        <f ca="1">IFERROR(IFERROR(VLOOKUP($B815,INDIRECT(VLOOKUP($E815,보상!$S:$AA,2,FALSE)),MATCH(AI$6,INDIRECT(VLOOKUP($E815,보상!$S:$AA,3,FALSE)),0),FALSE),VLOOKUP($B815,INDIRECT(VLOOKUP($E815&amp;"_U",보상!$S:$AA,2,FALSE)),MATCH(AI$6,INDIRECT(VLOOKUP($E815&amp;"_U",보상!$S:$AA,3,FALSE)),0),FALSE)),"ERROR")</f>
        <v>1</v>
      </c>
      <c r="AJ815" s="22">
        <v>0</v>
      </c>
      <c r="AK815" s="22">
        <v>0</v>
      </c>
      <c r="AL815" s="22">
        <v>0</v>
      </c>
      <c r="AM815" s="22" t="b">
        <v>0</v>
      </c>
      <c r="AN815" s="22">
        <v>0</v>
      </c>
      <c r="AO815" s="22">
        <v>0</v>
      </c>
    </row>
    <row r="816" spans="2:41" ht="16.5" customHeight="1" x14ac:dyDescent="0.3">
      <c r="B816" s="154">
        <f t="shared" si="42"/>
        <v>5120601</v>
      </c>
      <c r="C816" s="22">
        <v>5120601</v>
      </c>
      <c r="D816" s="156" t="str">
        <f ca="1">IFERROR(IFERROR(VLOOKUP($B816,INDIRECT(VLOOKUP($E816,보상!$S:$AA,2,FALSE)),MATCH(D$6,INDIRECT(VLOOKUP($E816,보상!$S:$AA,3,FALSE)),0),FALSE),VLOOKUP($B816,INDIRECT(VLOOKUP($E816&amp;"_U",보상!$S:$AA,2,FALSE)),MATCH(D$6,INDIRECT(VLOOKUP($E816&amp;"_U",보상!$S:$AA,3,FALSE)),0),FALSE)),"ERROR")</f>
        <v>필드6_베누스 지구_우니온_EP.5-1</v>
      </c>
      <c r="E816" s="22" t="s">
        <v>385</v>
      </c>
      <c r="F816" s="22">
        <f>COUNTIF($C$8:$C816,$C816)</f>
        <v>1</v>
      </c>
      <c r="G816" s="22" t="b">
        <v>1</v>
      </c>
      <c r="H816" s="22">
        <v>1220</v>
      </c>
      <c r="I816" s="129" t="str">
        <f>IFERROR(IF(H816=0,0,VLOOKUP(VLOOKUP(H816,#REF!,MATCH("strMailTitleID",#REF!,0),FALSE),#REF!,2,FALSE)),"ERROR")</f>
        <v>ERROR</v>
      </c>
      <c r="J816" s="176">
        <v>0</v>
      </c>
      <c r="K816" s="129">
        <f>IFERROR(IF(J816=0,0,VLOOKUP(VLOOKUP(J816,#REF!,MATCH("strMailTitleID",#REF!,0),FALSE),#REF!,2,FALSE)),"ERROR")</f>
        <v>0</v>
      </c>
      <c r="L816" s="22">
        <f ca="1">IFERROR(IFERROR(VLOOKUP($B816,INDIRECT(VLOOKUP($E816,보상!$S:$AA,2,FALSE)),MATCH(L$6,INDIRECT(VLOOKUP($E816,보상!$S:$AA,3,FALSE)),0),FALSE),VLOOKUP($B816,INDIRECT(VLOOKUP($E816&amp;"_U",보상!$S:$AA,2,FALSE)),MATCH(L$6,INDIRECT(VLOOKUP($E816&amp;"_U",보상!$S:$AA,3,FALSE)),0),FALSE)),"ERROR")</f>
        <v>0</v>
      </c>
      <c r="M816" s="22">
        <v>0</v>
      </c>
      <c r="N816" s="22">
        <v>0</v>
      </c>
      <c r="O816" s="22">
        <v>0</v>
      </c>
      <c r="P816" s="22" t="str">
        <f ca="1">IFERROR(IFERROR(VLOOKUP($B816,INDIRECT(VLOOKUP($E816,보상!$S:$AA,2,FALSE)),MATCH(P$6,INDIRECT(VLOOKUP($E816,보상!$S:$AA,3,FALSE)),0),FALSE),VLOOKUP($B816,INDIRECT(VLOOKUP($E816&amp;"_U",보상!$S:$AA,2,FALSE)),MATCH(P$6,INDIRECT(VLOOKUP($E816&amp;"_U",보상!$S:$AA,3,FALSE)),0),FALSE)),"ERROR")</f>
        <v>None</v>
      </c>
      <c r="Q816" s="22">
        <f ca="1">IFERROR(IFERROR(VLOOKUP($B816,INDIRECT(VLOOKUP($E816,보상!$S:$AA,2,FALSE)),MATCH(Q$6,INDIRECT(VLOOKUP($E816,보상!$S:$AA,3,FALSE)),0),FALSE),VLOOKUP($B816,INDIRECT(VLOOKUP($E816&amp;"_U",보상!$S:$AA,2,FALSE)),MATCH(Q$6,INDIRECT(VLOOKUP($E816&amp;"_U",보상!$S:$AA,3,FALSE)),0),FALSE)),"ERROR")</f>
        <v>0</v>
      </c>
      <c r="R816" s="22" t="b">
        <v>0</v>
      </c>
      <c r="S816" s="22" t="b">
        <v>0</v>
      </c>
      <c r="T816" s="22">
        <f ca="1">IFERROR(IF(W816=0,0,VLOOKUP(W816,보상!$D:$K,6,FALSE)),"-")</f>
        <v>0</v>
      </c>
      <c r="U816" s="22">
        <f ca="1">IFERROR(IF(W816=0,0,VLOOKUP(W816,보상!$D:$K,7,FALSE)),"-")</f>
        <v>0</v>
      </c>
      <c r="V816" s="22">
        <f ca="1">IFERROR(IF(W816=0,0,VLOOKUP(W816,보상!$D:$K,8,FALSE)),"-")</f>
        <v>0</v>
      </c>
      <c r="W816" s="22">
        <f ca="1">IFERROR(IFERROR(VLOOKUP($B816,INDIRECT(VLOOKUP($E816,보상!$S:$AA,2,FALSE)),MATCH(W$6,INDIRECT(VLOOKUP($E816,보상!$S:$AA,3,FALSE)),0),FALSE),VLOOKUP($B816,INDIRECT(VLOOKUP($E816&amp;"_U",보상!$S:$AA,2,FALSE)),MATCH(W$6,INDIRECT(VLOOKUP($E816&amp;"_U",보상!$S:$AA,3,FALSE)),0),FALSE)),"ERROR")</f>
        <v>2004001</v>
      </c>
      <c r="X816" s="134" t="str">
        <f ca="1">IFERROR(IF(W816=0,0,VLOOKUP(SUBSTITUTE(VLOOKUP(W816,#REF!,MATCH("strItemName",#REF!,0),FALSE),"SUI_",""),#REF!,2,FALSE)),"ERROR")</f>
        <v>ERROR</v>
      </c>
      <c r="Y816" s="22">
        <f t="shared" ca="1" si="41"/>
        <v>2004001</v>
      </c>
      <c r="Z816" s="134" t="str">
        <f ca="1">IFERROR(IF(Y816=0,0,VLOOKUP(SUBSTITUTE(VLOOKUP(Y816,#REF!,MATCH("strItemName",#REF!,0),FALSE),"SUI_",""),#REF!,2,FALSE)),"ERROR")</f>
        <v>ERROR</v>
      </c>
      <c r="AA816" s="22">
        <f t="shared" ca="1" si="41"/>
        <v>2004001</v>
      </c>
      <c r="AB816" s="134" t="str">
        <f ca="1">IFERROR(IF(AA816=0,0,VLOOKUP(SUBSTITUTE(VLOOKUP(AA816,#REF!,MATCH("strItemName",#REF!,0),FALSE),"SUI_",""),#REF!,2,FALSE)),"ERROR")</f>
        <v>ERROR</v>
      </c>
      <c r="AC816" s="22">
        <f t="shared" ca="1" si="41"/>
        <v>2004001</v>
      </c>
      <c r="AD816" s="134" t="str">
        <f ca="1">IFERROR(IF(AC816=0,0,VLOOKUP(SUBSTITUTE(VLOOKUP(AC816,#REF!,MATCH("strItemName",#REF!,0),FALSE),"SUI_",""),#REF!,2,FALSE)),"ERROR")</f>
        <v>ERROR</v>
      </c>
      <c r="AE816" s="22">
        <f t="shared" ca="1" si="41"/>
        <v>2004001</v>
      </c>
      <c r="AF816" s="134" t="str">
        <f ca="1">IFERROR(IF(AE816=0,0,VLOOKUP(SUBSTITUTE(VLOOKUP(AE816,#REF!,MATCH("strItemName",#REF!,0),FALSE),"SUI_",""),#REF!,2,FALSE)),"ERROR")</f>
        <v>ERROR</v>
      </c>
      <c r="AG816" s="88">
        <v>0</v>
      </c>
      <c r="AH816" s="134">
        <f>IFERROR(IF(AG816=0,0,VLOOKUP(SUBSTITUTE(VLOOKUP(AG816,#REF!,MATCH("strItemName",#REF!,0),FALSE),"SUI_",""),#REF!,2,FALSE)),"ERROR")</f>
        <v>0</v>
      </c>
      <c r="AI816" s="22">
        <f ca="1">IFERROR(IFERROR(VLOOKUP($B816,INDIRECT(VLOOKUP($E816,보상!$S:$AA,2,FALSE)),MATCH(AI$6,INDIRECT(VLOOKUP($E816,보상!$S:$AA,3,FALSE)),0),FALSE),VLOOKUP($B816,INDIRECT(VLOOKUP($E816&amp;"_U",보상!$S:$AA,2,FALSE)),MATCH(AI$6,INDIRECT(VLOOKUP($E816&amp;"_U",보상!$S:$AA,3,FALSE)),0),FALSE)),"ERROR")</f>
        <v>20</v>
      </c>
      <c r="AJ816" s="22">
        <v>0</v>
      </c>
      <c r="AK816" s="22">
        <v>0</v>
      </c>
      <c r="AL816" s="22">
        <v>0</v>
      </c>
      <c r="AM816" s="22" t="b">
        <v>0</v>
      </c>
      <c r="AN816" s="22">
        <v>0</v>
      </c>
      <c r="AO816" s="22">
        <v>0</v>
      </c>
    </row>
    <row r="817" spans="2:41" ht="16.5" customHeight="1" x14ac:dyDescent="0.3">
      <c r="B817" s="154">
        <f t="shared" ref="B817:B848" si="43">C817</f>
        <v>5120602</v>
      </c>
      <c r="C817" s="22">
        <v>5120602</v>
      </c>
      <c r="D817" s="156" t="str">
        <f ca="1">IFERROR(IFERROR(VLOOKUP($B817,INDIRECT(VLOOKUP($E817,보상!$S:$AA,2,FALSE)),MATCH(D$6,INDIRECT(VLOOKUP($E817,보상!$S:$AA,3,FALSE)),0),FALSE),VLOOKUP($B817,INDIRECT(VLOOKUP($E817&amp;"_U",보상!$S:$AA,2,FALSE)),MATCH(D$6,INDIRECT(VLOOKUP($E817&amp;"_U",보상!$S:$AA,3,FALSE)),0),FALSE)),"ERROR")</f>
        <v>필드6_베누스 지구_우니온_EP.5-2</v>
      </c>
      <c r="E817" s="22" t="s">
        <v>385</v>
      </c>
      <c r="F817" s="22">
        <f>COUNTIF($C$8:$C817,$C817)</f>
        <v>1</v>
      </c>
      <c r="G817" s="22" t="b">
        <v>1</v>
      </c>
      <c r="H817" s="22">
        <v>1220</v>
      </c>
      <c r="I817" s="129" t="str">
        <f>IFERROR(IF(H817=0,0,VLOOKUP(VLOOKUP(H817,#REF!,MATCH("strMailTitleID",#REF!,0),FALSE),#REF!,2,FALSE)),"ERROR")</f>
        <v>ERROR</v>
      </c>
      <c r="J817" s="176">
        <v>0</v>
      </c>
      <c r="K817" s="129">
        <f>IFERROR(IF(J817=0,0,VLOOKUP(VLOOKUP(J817,#REF!,MATCH("strMailTitleID",#REF!,0),FALSE),#REF!,2,FALSE)),"ERROR")</f>
        <v>0</v>
      </c>
      <c r="L817" s="22">
        <f ca="1">IFERROR(IFERROR(VLOOKUP($B817,INDIRECT(VLOOKUP($E817,보상!$S:$AA,2,FALSE)),MATCH(L$6,INDIRECT(VLOOKUP($E817,보상!$S:$AA,3,FALSE)),0),FALSE),VLOOKUP($B817,INDIRECT(VLOOKUP($E817&amp;"_U",보상!$S:$AA,2,FALSE)),MATCH(L$6,INDIRECT(VLOOKUP($E817&amp;"_U",보상!$S:$AA,3,FALSE)),0),FALSE)),"ERROR")</f>
        <v>0</v>
      </c>
      <c r="M817" s="22">
        <v>0</v>
      </c>
      <c r="N817" s="22">
        <v>0</v>
      </c>
      <c r="O817" s="22">
        <v>0</v>
      </c>
      <c r="P817" s="22" t="str">
        <f ca="1">IFERROR(IFERROR(VLOOKUP($B817,INDIRECT(VLOOKUP($E817,보상!$S:$AA,2,FALSE)),MATCH(P$6,INDIRECT(VLOOKUP($E817,보상!$S:$AA,3,FALSE)),0),FALSE),VLOOKUP($B817,INDIRECT(VLOOKUP($E817&amp;"_U",보상!$S:$AA,2,FALSE)),MATCH(P$6,INDIRECT(VLOOKUP($E817&amp;"_U",보상!$S:$AA,3,FALSE)),0),FALSE)),"ERROR")</f>
        <v>None</v>
      </c>
      <c r="Q817" s="22">
        <f ca="1">IFERROR(IFERROR(VLOOKUP($B817,INDIRECT(VLOOKUP($E817,보상!$S:$AA,2,FALSE)),MATCH(Q$6,INDIRECT(VLOOKUP($E817,보상!$S:$AA,3,FALSE)),0),FALSE),VLOOKUP($B817,INDIRECT(VLOOKUP($E817&amp;"_U",보상!$S:$AA,2,FALSE)),MATCH(Q$6,INDIRECT(VLOOKUP($E817&amp;"_U",보상!$S:$AA,3,FALSE)),0),FALSE)),"ERROR")</f>
        <v>0</v>
      </c>
      <c r="R817" s="22" t="b">
        <v>0</v>
      </c>
      <c r="S817" s="22" t="b">
        <v>0</v>
      </c>
      <c r="T817" s="22">
        <f ca="1">IFERROR(IF(W817=0,0,VLOOKUP(W817,보상!$D:$K,6,FALSE)),"-")</f>
        <v>0</v>
      </c>
      <c r="U817" s="22">
        <f ca="1">IFERROR(IF(W817=0,0,VLOOKUP(W817,보상!$D:$K,7,FALSE)),"-")</f>
        <v>0</v>
      </c>
      <c r="V817" s="22">
        <f ca="1">IFERROR(IF(W817=0,0,VLOOKUP(W817,보상!$D:$K,8,FALSE)),"-")</f>
        <v>0</v>
      </c>
      <c r="W817" s="22">
        <f ca="1">IFERROR(IFERROR(VLOOKUP($B817,INDIRECT(VLOOKUP($E817,보상!$S:$AA,2,FALSE)),MATCH(W$6,INDIRECT(VLOOKUP($E817,보상!$S:$AA,3,FALSE)),0),FALSE),VLOOKUP($B817,INDIRECT(VLOOKUP($E817&amp;"_U",보상!$S:$AA,2,FALSE)),MATCH(W$6,INDIRECT(VLOOKUP($E817&amp;"_U",보상!$S:$AA,3,FALSE)),0),FALSE)),"ERROR")</f>
        <v>2014001</v>
      </c>
      <c r="X817" s="134" t="str">
        <f ca="1">IFERROR(IF(W817=0,0,VLOOKUP(SUBSTITUTE(VLOOKUP(W817,#REF!,MATCH("strItemName",#REF!,0),FALSE),"SUI_",""),#REF!,2,FALSE)),"ERROR")</f>
        <v>ERROR</v>
      </c>
      <c r="Y817" s="22">
        <f t="shared" ca="1" si="41"/>
        <v>2014001</v>
      </c>
      <c r="Z817" s="134" t="str">
        <f ca="1">IFERROR(IF(Y817=0,0,VLOOKUP(SUBSTITUTE(VLOOKUP(Y817,#REF!,MATCH("strItemName",#REF!,0),FALSE),"SUI_",""),#REF!,2,FALSE)),"ERROR")</f>
        <v>ERROR</v>
      </c>
      <c r="AA817" s="22">
        <f t="shared" ca="1" si="41"/>
        <v>2014001</v>
      </c>
      <c r="AB817" s="134" t="str">
        <f ca="1">IFERROR(IF(AA817=0,0,VLOOKUP(SUBSTITUTE(VLOOKUP(AA817,#REF!,MATCH("strItemName",#REF!,0),FALSE),"SUI_",""),#REF!,2,FALSE)),"ERROR")</f>
        <v>ERROR</v>
      </c>
      <c r="AC817" s="22">
        <f t="shared" ca="1" si="41"/>
        <v>2014001</v>
      </c>
      <c r="AD817" s="134" t="str">
        <f ca="1">IFERROR(IF(AC817=0,0,VLOOKUP(SUBSTITUTE(VLOOKUP(AC817,#REF!,MATCH("strItemName",#REF!,0),FALSE),"SUI_",""),#REF!,2,FALSE)),"ERROR")</f>
        <v>ERROR</v>
      </c>
      <c r="AE817" s="22">
        <f t="shared" ca="1" si="41"/>
        <v>2014001</v>
      </c>
      <c r="AF817" s="134" t="str">
        <f ca="1">IFERROR(IF(AE817=0,0,VLOOKUP(SUBSTITUTE(VLOOKUP(AE817,#REF!,MATCH("strItemName",#REF!,0),FALSE),"SUI_",""),#REF!,2,FALSE)),"ERROR")</f>
        <v>ERROR</v>
      </c>
      <c r="AG817" s="88">
        <v>0</v>
      </c>
      <c r="AH817" s="134">
        <f>IFERROR(IF(AG817=0,0,VLOOKUP(SUBSTITUTE(VLOOKUP(AG817,#REF!,MATCH("strItemName",#REF!,0),FALSE),"SUI_",""),#REF!,2,FALSE)),"ERROR")</f>
        <v>0</v>
      </c>
      <c r="AI817" s="22">
        <f ca="1">IFERROR(IFERROR(VLOOKUP($B817,INDIRECT(VLOOKUP($E817,보상!$S:$AA,2,FALSE)),MATCH(AI$6,INDIRECT(VLOOKUP($E817,보상!$S:$AA,3,FALSE)),0),FALSE),VLOOKUP($B817,INDIRECT(VLOOKUP($E817&amp;"_U",보상!$S:$AA,2,FALSE)),MATCH(AI$6,INDIRECT(VLOOKUP($E817&amp;"_U",보상!$S:$AA,3,FALSE)),0),FALSE)),"ERROR")</f>
        <v>20</v>
      </c>
      <c r="AJ817" s="22">
        <v>0</v>
      </c>
      <c r="AK817" s="22">
        <v>0</v>
      </c>
      <c r="AL817" s="22">
        <v>0</v>
      </c>
      <c r="AM817" s="22" t="b">
        <v>0</v>
      </c>
      <c r="AN817" s="22">
        <v>0</v>
      </c>
      <c r="AO817" s="22">
        <v>0</v>
      </c>
    </row>
    <row r="818" spans="2:41" ht="16.5" customHeight="1" x14ac:dyDescent="0.3">
      <c r="B818" s="154">
        <f t="shared" si="43"/>
        <v>5120603</v>
      </c>
      <c r="C818" s="22">
        <v>5120603</v>
      </c>
      <c r="D818" s="156" t="str">
        <f ca="1">IFERROR(IFERROR(VLOOKUP($B818,INDIRECT(VLOOKUP($E818,보상!$S:$AA,2,FALSE)),MATCH(D$6,INDIRECT(VLOOKUP($E818,보상!$S:$AA,3,FALSE)),0),FALSE),VLOOKUP($B818,INDIRECT(VLOOKUP($E818&amp;"_U",보상!$S:$AA,2,FALSE)),MATCH(D$6,INDIRECT(VLOOKUP($E818&amp;"_U",보상!$S:$AA,3,FALSE)),0),FALSE)),"ERROR")</f>
        <v>필드6_베누스 지구_우니온_EP.5-3</v>
      </c>
      <c r="E818" s="22" t="s">
        <v>385</v>
      </c>
      <c r="F818" s="22">
        <f>COUNTIF($C$8:$C818,$C818)</f>
        <v>1</v>
      </c>
      <c r="G818" s="22" t="b">
        <v>1</v>
      </c>
      <c r="H818" s="22">
        <v>1220</v>
      </c>
      <c r="I818" s="129" t="str">
        <f>IFERROR(IF(H818=0,0,VLOOKUP(VLOOKUP(H818,#REF!,MATCH("strMailTitleID",#REF!,0),FALSE),#REF!,2,FALSE)),"ERROR")</f>
        <v>ERROR</v>
      </c>
      <c r="J818" s="176">
        <v>0</v>
      </c>
      <c r="K818" s="129">
        <f>IFERROR(IF(J818=0,0,VLOOKUP(VLOOKUP(J818,#REF!,MATCH("strMailTitleID",#REF!,0),FALSE),#REF!,2,FALSE)),"ERROR")</f>
        <v>0</v>
      </c>
      <c r="L818" s="22">
        <f ca="1">IFERROR(IFERROR(VLOOKUP($B818,INDIRECT(VLOOKUP($E818,보상!$S:$AA,2,FALSE)),MATCH(L$6,INDIRECT(VLOOKUP($E818,보상!$S:$AA,3,FALSE)),0),FALSE),VLOOKUP($B818,INDIRECT(VLOOKUP($E818&amp;"_U",보상!$S:$AA,2,FALSE)),MATCH(L$6,INDIRECT(VLOOKUP($E818&amp;"_U",보상!$S:$AA,3,FALSE)),0),FALSE)),"ERROR")</f>
        <v>0</v>
      </c>
      <c r="M818" s="22">
        <v>0</v>
      </c>
      <c r="N818" s="22">
        <v>0</v>
      </c>
      <c r="O818" s="22">
        <v>0</v>
      </c>
      <c r="P818" s="22" t="str">
        <f ca="1">IFERROR(IFERROR(VLOOKUP($B818,INDIRECT(VLOOKUP($E818,보상!$S:$AA,2,FALSE)),MATCH(P$6,INDIRECT(VLOOKUP($E818,보상!$S:$AA,3,FALSE)),0),FALSE),VLOOKUP($B818,INDIRECT(VLOOKUP($E818&amp;"_U",보상!$S:$AA,2,FALSE)),MATCH(P$6,INDIRECT(VLOOKUP($E818&amp;"_U",보상!$S:$AA,3,FALSE)),0),FALSE)),"ERROR")</f>
        <v>None</v>
      </c>
      <c r="Q818" s="22">
        <f ca="1">IFERROR(IFERROR(VLOOKUP($B818,INDIRECT(VLOOKUP($E818,보상!$S:$AA,2,FALSE)),MATCH(Q$6,INDIRECT(VLOOKUP($E818,보상!$S:$AA,3,FALSE)),0),FALSE),VLOOKUP($B818,INDIRECT(VLOOKUP($E818&amp;"_U",보상!$S:$AA,2,FALSE)),MATCH(Q$6,INDIRECT(VLOOKUP($E818&amp;"_U",보상!$S:$AA,3,FALSE)),0),FALSE)),"ERROR")</f>
        <v>0</v>
      </c>
      <c r="R818" s="22" t="b">
        <v>0</v>
      </c>
      <c r="S818" s="22" t="b">
        <v>0</v>
      </c>
      <c r="T818" s="22">
        <f ca="1">IFERROR(IF(W818=0,0,VLOOKUP(W818,보상!$D:$K,6,FALSE)),"-")</f>
        <v>0</v>
      </c>
      <c r="U818" s="22">
        <f ca="1">IFERROR(IF(W818=0,0,VLOOKUP(W818,보상!$D:$K,7,FALSE)),"-")</f>
        <v>2100</v>
      </c>
      <c r="V818" s="22">
        <f ca="1">IFERROR(IF(W818=0,0,VLOOKUP(W818,보상!$D:$K,8,FALSE)),"-")</f>
        <v>0</v>
      </c>
      <c r="W818" s="22">
        <f ca="1">IFERROR(IFERROR(VLOOKUP($B818,INDIRECT(VLOOKUP($E818,보상!$S:$AA,2,FALSE)),MATCH(W$6,INDIRECT(VLOOKUP($E818,보상!$S:$AA,3,FALSE)),0),FALSE),VLOOKUP($B818,INDIRECT(VLOOKUP($E818&amp;"_U",보상!$S:$AA,2,FALSE)),MATCH(W$6,INDIRECT(VLOOKUP($E818&amp;"_U",보상!$S:$AA,3,FALSE)),0),FALSE)),"ERROR")</f>
        <v>4003002</v>
      </c>
      <c r="X818" s="134" t="str">
        <f ca="1">IFERROR(IF(W818=0,0,VLOOKUP(SUBSTITUTE(VLOOKUP(W818,#REF!,MATCH("strItemName",#REF!,0),FALSE),"SUI_",""),#REF!,2,FALSE)),"ERROR")</f>
        <v>ERROR</v>
      </c>
      <c r="Y818" s="22">
        <f t="shared" ca="1" si="41"/>
        <v>4003002</v>
      </c>
      <c r="Z818" s="134" t="str">
        <f ca="1">IFERROR(IF(Y818=0,0,VLOOKUP(SUBSTITUTE(VLOOKUP(Y818,#REF!,MATCH("strItemName",#REF!,0),FALSE),"SUI_",""),#REF!,2,FALSE)),"ERROR")</f>
        <v>ERROR</v>
      </c>
      <c r="AA818" s="22">
        <f t="shared" ca="1" si="41"/>
        <v>4003002</v>
      </c>
      <c r="AB818" s="134" t="str">
        <f ca="1">IFERROR(IF(AA818=0,0,VLOOKUP(SUBSTITUTE(VLOOKUP(AA818,#REF!,MATCH("strItemName",#REF!,0),FALSE),"SUI_",""),#REF!,2,FALSE)),"ERROR")</f>
        <v>ERROR</v>
      </c>
      <c r="AC818" s="22">
        <f t="shared" ca="1" si="41"/>
        <v>4003002</v>
      </c>
      <c r="AD818" s="134" t="str">
        <f ca="1">IFERROR(IF(AC818=0,0,VLOOKUP(SUBSTITUTE(VLOOKUP(AC818,#REF!,MATCH("strItemName",#REF!,0),FALSE),"SUI_",""),#REF!,2,FALSE)),"ERROR")</f>
        <v>ERROR</v>
      </c>
      <c r="AE818" s="22">
        <f t="shared" ca="1" si="41"/>
        <v>4003002</v>
      </c>
      <c r="AF818" s="134" t="str">
        <f ca="1">IFERROR(IF(AE818=0,0,VLOOKUP(SUBSTITUTE(VLOOKUP(AE818,#REF!,MATCH("strItemName",#REF!,0),FALSE),"SUI_",""),#REF!,2,FALSE)),"ERROR")</f>
        <v>ERROR</v>
      </c>
      <c r="AG818" s="88">
        <v>0</v>
      </c>
      <c r="AH818" s="134">
        <f>IFERROR(IF(AG818=0,0,VLOOKUP(SUBSTITUTE(VLOOKUP(AG818,#REF!,MATCH("strItemName",#REF!,0),FALSE),"SUI_",""),#REF!,2,FALSE)),"ERROR")</f>
        <v>0</v>
      </c>
      <c r="AI818" s="22">
        <f ca="1">IFERROR(IFERROR(VLOOKUP($B818,INDIRECT(VLOOKUP($E818,보상!$S:$AA,2,FALSE)),MATCH(AI$6,INDIRECT(VLOOKUP($E818,보상!$S:$AA,3,FALSE)),0),FALSE),VLOOKUP($B818,INDIRECT(VLOOKUP($E818&amp;"_U",보상!$S:$AA,2,FALSE)),MATCH(AI$6,INDIRECT(VLOOKUP($E818&amp;"_U",보상!$S:$AA,3,FALSE)),0),FALSE)),"ERROR")</f>
        <v>5</v>
      </c>
      <c r="AJ818" s="22">
        <v>0</v>
      </c>
      <c r="AK818" s="22">
        <v>0</v>
      </c>
      <c r="AL818" s="22">
        <v>0</v>
      </c>
      <c r="AM818" s="22" t="b">
        <v>0</v>
      </c>
      <c r="AN818" s="22">
        <v>0</v>
      </c>
      <c r="AO818" s="22">
        <v>0</v>
      </c>
    </row>
    <row r="819" spans="2:41" ht="16.5" customHeight="1" x14ac:dyDescent="0.3">
      <c r="B819" s="154">
        <f t="shared" si="43"/>
        <v>5120604</v>
      </c>
      <c r="C819" s="22">
        <v>5120604</v>
      </c>
      <c r="D819" s="156" t="str">
        <f ca="1">IFERROR(IFERROR(VLOOKUP($B819,INDIRECT(VLOOKUP($E819,보상!$S:$AA,2,FALSE)),MATCH(D$6,INDIRECT(VLOOKUP($E819,보상!$S:$AA,3,FALSE)),0),FALSE),VLOOKUP($B819,INDIRECT(VLOOKUP($E819&amp;"_U",보상!$S:$AA,2,FALSE)),MATCH(D$6,INDIRECT(VLOOKUP($E819&amp;"_U",보상!$S:$AA,3,FALSE)),0),FALSE)),"ERROR")</f>
        <v>필드6_베누스 지구_우니온_EP.5-4</v>
      </c>
      <c r="E819" s="22" t="s">
        <v>385</v>
      </c>
      <c r="F819" s="22">
        <f>COUNTIF($C$8:$C819,$C819)</f>
        <v>1</v>
      </c>
      <c r="G819" s="22" t="b">
        <v>1</v>
      </c>
      <c r="H819" s="22">
        <v>1220</v>
      </c>
      <c r="I819" s="129" t="str">
        <f>IFERROR(IF(H819=0,0,VLOOKUP(VLOOKUP(H819,#REF!,MATCH("strMailTitleID",#REF!,0),FALSE),#REF!,2,FALSE)),"ERROR")</f>
        <v>ERROR</v>
      </c>
      <c r="J819" s="176">
        <v>0</v>
      </c>
      <c r="K819" s="129">
        <f>IFERROR(IF(J819=0,0,VLOOKUP(VLOOKUP(J819,#REF!,MATCH("strMailTitleID",#REF!,0),FALSE),#REF!,2,FALSE)),"ERROR")</f>
        <v>0</v>
      </c>
      <c r="L819" s="22">
        <f ca="1">IFERROR(IFERROR(VLOOKUP($B819,INDIRECT(VLOOKUP($E819,보상!$S:$AA,2,FALSE)),MATCH(L$6,INDIRECT(VLOOKUP($E819,보상!$S:$AA,3,FALSE)),0),FALSE),VLOOKUP($B819,INDIRECT(VLOOKUP($E819&amp;"_U",보상!$S:$AA,2,FALSE)),MATCH(L$6,INDIRECT(VLOOKUP($E819&amp;"_U",보상!$S:$AA,3,FALSE)),0),FALSE)),"ERROR")</f>
        <v>0</v>
      </c>
      <c r="M819" s="22">
        <v>0</v>
      </c>
      <c r="N819" s="22">
        <v>0</v>
      </c>
      <c r="O819" s="22">
        <v>0</v>
      </c>
      <c r="P819" s="22" t="str">
        <f ca="1">IFERROR(IFERROR(VLOOKUP($B819,INDIRECT(VLOOKUP($E819,보상!$S:$AA,2,FALSE)),MATCH(P$6,INDIRECT(VLOOKUP($E819,보상!$S:$AA,3,FALSE)),0),FALSE),VLOOKUP($B819,INDIRECT(VLOOKUP($E819&amp;"_U",보상!$S:$AA,2,FALSE)),MATCH(P$6,INDIRECT(VLOOKUP($E819&amp;"_U",보상!$S:$AA,3,FALSE)),0),FALSE)),"ERROR")</f>
        <v>None</v>
      </c>
      <c r="Q819" s="22">
        <f ca="1">IFERROR(IFERROR(VLOOKUP($B819,INDIRECT(VLOOKUP($E819,보상!$S:$AA,2,FALSE)),MATCH(Q$6,INDIRECT(VLOOKUP($E819,보상!$S:$AA,3,FALSE)),0),FALSE),VLOOKUP($B819,INDIRECT(VLOOKUP($E819&amp;"_U",보상!$S:$AA,2,FALSE)),MATCH(Q$6,INDIRECT(VLOOKUP($E819&amp;"_U",보상!$S:$AA,3,FALSE)),0),FALSE)),"ERROR")</f>
        <v>0</v>
      </c>
      <c r="R819" s="22" t="b">
        <v>0</v>
      </c>
      <c r="S819" s="22" t="b">
        <v>0</v>
      </c>
      <c r="T819" s="22">
        <f ca="1">IFERROR(IF(W819=0,0,VLOOKUP(W819,보상!$D:$K,6,FALSE)),"-")</f>
        <v>3000</v>
      </c>
      <c r="U819" s="22">
        <f ca="1">IFERROR(IF(W819=0,0,VLOOKUP(W819,보상!$D:$K,7,FALSE)),"-")</f>
        <v>0</v>
      </c>
      <c r="V819" s="22">
        <f ca="1">IFERROR(IF(W819=0,0,VLOOKUP(W819,보상!$D:$K,8,FALSE)),"-")</f>
        <v>0</v>
      </c>
      <c r="W819" s="22">
        <f ca="1">IFERROR(IFERROR(VLOOKUP($B819,INDIRECT(VLOOKUP($E819,보상!$S:$AA,2,FALSE)),MATCH(W$6,INDIRECT(VLOOKUP($E819,보상!$S:$AA,3,FALSE)),0),FALSE),VLOOKUP($B819,INDIRECT(VLOOKUP($E819&amp;"_U",보상!$S:$AA,2,FALSE)),MATCH(W$6,INDIRECT(VLOOKUP($E819&amp;"_U",보상!$S:$AA,3,FALSE)),0),FALSE)),"ERROR")</f>
        <v>4003001</v>
      </c>
      <c r="X819" s="134" t="str">
        <f ca="1">IFERROR(IF(W819=0,0,VLOOKUP(SUBSTITUTE(VLOOKUP(W819,#REF!,MATCH("strItemName",#REF!,0),FALSE),"SUI_",""),#REF!,2,FALSE)),"ERROR")</f>
        <v>ERROR</v>
      </c>
      <c r="Y819" s="22">
        <f t="shared" ca="1" si="41"/>
        <v>4003001</v>
      </c>
      <c r="Z819" s="134" t="str">
        <f ca="1">IFERROR(IF(Y819=0,0,VLOOKUP(SUBSTITUTE(VLOOKUP(Y819,#REF!,MATCH("strItemName",#REF!,0),FALSE),"SUI_",""),#REF!,2,FALSE)),"ERROR")</f>
        <v>ERROR</v>
      </c>
      <c r="AA819" s="22">
        <f t="shared" ca="1" si="41"/>
        <v>4003001</v>
      </c>
      <c r="AB819" s="134" t="str">
        <f ca="1">IFERROR(IF(AA819=0,0,VLOOKUP(SUBSTITUTE(VLOOKUP(AA819,#REF!,MATCH("strItemName",#REF!,0),FALSE),"SUI_",""),#REF!,2,FALSE)),"ERROR")</f>
        <v>ERROR</v>
      </c>
      <c r="AC819" s="22">
        <f t="shared" ca="1" si="41"/>
        <v>4003001</v>
      </c>
      <c r="AD819" s="134" t="str">
        <f ca="1">IFERROR(IF(AC819=0,0,VLOOKUP(SUBSTITUTE(VLOOKUP(AC819,#REF!,MATCH("strItemName",#REF!,0),FALSE),"SUI_",""),#REF!,2,FALSE)),"ERROR")</f>
        <v>ERROR</v>
      </c>
      <c r="AE819" s="22">
        <f t="shared" ca="1" si="41"/>
        <v>4003001</v>
      </c>
      <c r="AF819" s="134" t="str">
        <f ca="1">IFERROR(IF(AE819=0,0,VLOOKUP(SUBSTITUTE(VLOOKUP(AE819,#REF!,MATCH("strItemName",#REF!,0),FALSE),"SUI_",""),#REF!,2,FALSE)),"ERROR")</f>
        <v>ERROR</v>
      </c>
      <c r="AG819" s="88">
        <v>0</v>
      </c>
      <c r="AH819" s="134">
        <f>IFERROR(IF(AG819=0,0,VLOOKUP(SUBSTITUTE(VLOOKUP(AG819,#REF!,MATCH("strItemName",#REF!,0),FALSE),"SUI_",""),#REF!,2,FALSE)),"ERROR")</f>
        <v>0</v>
      </c>
      <c r="AI819" s="22">
        <f ca="1">IFERROR(IFERROR(VLOOKUP($B819,INDIRECT(VLOOKUP($E819,보상!$S:$AA,2,FALSE)),MATCH(AI$6,INDIRECT(VLOOKUP($E819,보상!$S:$AA,3,FALSE)),0),FALSE),VLOOKUP($B819,INDIRECT(VLOOKUP($E819&amp;"_U",보상!$S:$AA,2,FALSE)),MATCH(AI$6,INDIRECT(VLOOKUP($E819&amp;"_U",보상!$S:$AA,3,FALSE)),0),FALSE)),"ERROR")</f>
        <v>5</v>
      </c>
      <c r="AJ819" s="22">
        <v>0</v>
      </c>
      <c r="AK819" s="22">
        <v>0</v>
      </c>
      <c r="AL819" s="22">
        <v>0</v>
      </c>
      <c r="AM819" s="22" t="b">
        <v>0</v>
      </c>
      <c r="AN819" s="22">
        <v>0</v>
      </c>
      <c r="AO819" s="22">
        <v>0</v>
      </c>
    </row>
    <row r="820" spans="2:41" ht="16.5" customHeight="1" x14ac:dyDescent="0.3">
      <c r="B820" s="154">
        <f t="shared" si="43"/>
        <v>5120605</v>
      </c>
      <c r="C820" s="22">
        <v>5120605</v>
      </c>
      <c r="D820" s="156" t="str">
        <f ca="1">IFERROR(IFERROR(VLOOKUP($B820,INDIRECT(VLOOKUP($E820,보상!$S:$AA,2,FALSE)),MATCH(D$6,INDIRECT(VLOOKUP($E820,보상!$S:$AA,3,FALSE)),0),FALSE),VLOOKUP($B820,INDIRECT(VLOOKUP($E820&amp;"_U",보상!$S:$AA,2,FALSE)),MATCH(D$6,INDIRECT(VLOOKUP($E820&amp;"_U",보상!$S:$AA,3,FALSE)),0),FALSE)),"ERROR")</f>
        <v>필드6_베누스 지구_우니온_EP.5-5</v>
      </c>
      <c r="E820" s="22" t="s">
        <v>385</v>
      </c>
      <c r="F820" s="22">
        <f>COUNTIF($C$8:$C820,$C820)</f>
        <v>1</v>
      </c>
      <c r="G820" s="22" t="b">
        <v>1</v>
      </c>
      <c r="H820" s="22">
        <v>1220</v>
      </c>
      <c r="I820" s="129" t="str">
        <f>IFERROR(IF(H820=0,0,VLOOKUP(VLOOKUP(H820,#REF!,MATCH("strMailTitleID",#REF!,0),FALSE),#REF!,2,FALSE)),"ERROR")</f>
        <v>ERROR</v>
      </c>
      <c r="J820" s="176">
        <v>0</v>
      </c>
      <c r="K820" s="129">
        <f>IFERROR(IF(J820=0,0,VLOOKUP(VLOOKUP(J820,#REF!,MATCH("strMailTitleID",#REF!,0),FALSE),#REF!,2,FALSE)),"ERROR")</f>
        <v>0</v>
      </c>
      <c r="L820" s="22">
        <f ca="1">IFERROR(IFERROR(VLOOKUP($B820,INDIRECT(VLOOKUP($E820,보상!$S:$AA,2,FALSE)),MATCH(L$6,INDIRECT(VLOOKUP($E820,보상!$S:$AA,3,FALSE)),0),FALSE),VLOOKUP($B820,INDIRECT(VLOOKUP($E820&amp;"_U",보상!$S:$AA,2,FALSE)),MATCH(L$6,INDIRECT(VLOOKUP($E820&amp;"_U",보상!$S:$AA,3,FALSE)),0),FALSE)),"ERROR")</f>
        <v>0</v>
      </c>
      <c r="M820" s="22">
        <v>0</v>
      </c>
      <c r="N820" s="22">
        <v>0</v>
      </c>
      <c r="O820" s="22">
        <v>0</v>
      </c>
      <c r="P820" s="22" t="str">
        <f ca="1">IFERROR(IFERROR(VLOOKUP($B820,INDIRECT(VLOOKUP($E820,보상!$S:$AA,2,FALSE)),MATCH(P$6,INDIRECT(VLOOKUP($E820,보상!$S:$AA,3,FALSE)),0),FALSE),VLOOKUP($B820,INDIRECT(VLOOKUP($E820&amp;"_U",보상!$S:$AA,2,FALSE)),MATCH(P$6,INDIRECT(VLOOKUP($E820&amp;"_U",보상!$S:$AA,3,FALSE)),0),FALSE)),"ERROR")</f>
        <v>None</v>
      </c>
      <c r="Q820" s="22">
        <f ca="1">IFERROR(IFERROR(VLOOKUP($B820,INDIRECT(VLOOKUP($E820,보상!$S:$AA,2,FALSE)),MATCH(Q$6,INDIRECT(VLOOKUP($E820,보상!$S:$AA,3,FALSE)),0),FALSE),VLOOKUP($B820,INDIRECT(VLOOKUP($E820&amp;"_U",보상!$S:$AA,2,FALSE)),MATCH(Q$6,INDIRECT(VLOOKUP($E820&amp;"_U",보상!$S:$AA,3,FALSE)),0),FALSE)),"ERROR")</f>
        <v>0</v>
      </c>
      <c r="R820" s="22" t="b">
        <v>0</v>
      </c>
      <c r="S820" s="22" t="b">
        <v>0</v>
      </c>
      <c r="T820" s="22">
        <f ca="1">IFERROR(IF(W820=0,0,VLOOKUP(W820,보상!$D:$K,6,FALSE)),"-")</f>
        <v>0</v>
      </c>
      <c r="U820" s="22">
        <f ca="1">IFERROR(IF(W820=0,0,VLOOKUP(W820,보상!$D:$K,7,FALSE)),"-")</f>
        <v>0</v>
      </c>
      <c r="V820" s="22">
        <f ca="1">IFERROR(IF(W820=0,0,VLOOKUP(W820,보상!$D:$K,8,FALSE)),"-")</f>
        <v>0</v>
      </c>
      <c r="W820" s="22">
        <f ca="1">IFERROR(IFERROR(VLOOKUP($B820,INDIRECT(VLOOKUP($E820,보상!$S:$AA,2,FALSE)),MATCH(W$6,INDIRECT(VLOOKUP($E820,보상!$S:$AA,3,FALSE)),0),FALSE),VLOOKUP($B820,INDIRECT(VLOOKUP($E820&amp;"_U",보상!$S:$AA,2,FALSE)),MATCH(W$6,INDIRECT(VLOOKUP($E820&amp;"_U",보상!$S:$AA,3,FALSE)),0),FALSE)),"ERROR")</f>
        <v>4003003</v>
      </c>
      <c r="X820" s="134" t="str">
        <f ca="1">IFERROR(IF(W820=0,0,VLOOKUP(SUBSTITUTE(VLOOKUP(W820,#REF!,MATCH("strItemName",#REF!,0),FALSE),"SUI_",""),#REF!,2,FALSE)),"ERROR")</f>
        <v>ERROR</v>
      </c>
      <c r="Y820" s="22">
        <f t="shared" ca="1" si="41"/>
        <v>4003003</v>
      </c>
      <c r="Z820" s="134" t="str">
        <f ca="1">IFERROR(IF(Y820=0,0,VLOOKUP(SUBSTITUTE(VLOOKUP(Y820,#REF!,MATCH("strItemName",#REF!,0),FALSE),"SUI_",""),#REF!,2,FALSE)),"ERROR")</f>
        <v>ERROR</v>
      </c>
      <c r="AA820" s="22">
        <f t="shared" ca="1" si="41"/>
        <v>4003003</v>
      </c>
      <c r="AB820" s="134" t="str">
        <f ca="1">IFERROR(IF(AA820=0,0,VLOOKUP(SUBSTITUTE(VLOOKUP(AA820,#REF!,MATCH("strItemName",#REF!,0),FALSE),"SUI_",""),#REF!,2,FALSE)),"ERROR")</f>
        <v>ERROR</v>
      </c>
      <c r="AC820" s="22">
        <f t="shared" ca="1" si="41"/>
        <v>4003003</v>
      </c>
      <c r="AD820" s="134" t="str">
        <f ca="1">IFERROR(IF(AC820=0,0,VLOOKUP(SUBSTITUTE(VLOOKUP(AC820,#REF!,MATCH("strItemName",#REF!,0),FALSE),"SUI_",""),#REF!,2,FALSE)),"ERROR")</f>
        <v>ERROR</v>
      </c>
      <c r="AE820" s="22">
        <f t="shared" ca="1" si="41"/>
        <v>4003003</v>
      </c>
      <c r="AF820" s="134" t="str">
        <f ca="1">IFERROR(IF(AE820=0,0,VLOOKUP(SUBSTITUTE(VLOOKUP(AE820,#REF!,MATCH("strItemName",#REF!,0),FALSE),"SUI_",""),#REF!,2,FALSE)),"ERROR")</f>
        <v>ERROR</v>
      </c>
      <c r="AG820" s="88">
        <v>0</v>
      </c>
      <c r="AH820" s="134">
        <f>IFERROR(IF(AG820=0,0,VLOOKUP(SUBSTITUTE(VLOOKUP(AG820,#REF!,MATCH("strItemName",#REF!,0),FALSE),"SUI_",""),#REF!,2,FALSE)),"ERROR")</f>
        <v>0</v>
      </c>
      <c r="AI820" s="22">
        <f ca="1">IFERROR(IFERROR(VLOOKUP($B820,INDIRECT(VLOOKUP($E820,보상!$S:$AA,2,FALSE)),MATCH(AI$6,INDIRECT(VLOOKUP($E820,보상!$S:$AA,3,FALSE)),0),FALSE),VLOOKUP($B820,INDIRECT(VLOOKUP($E820&amp;"_U",보상!$S:$AA,2,FALSE)),MATCH(AI$6,INDIRECT(VLOOKUP($E820&amp;"_U",보상!$S:$AA,3,FALSE)),0),FALSE)),"ERROR")</f>
        <v>5</v>
      </c>
      <c r="AJ820" s="22">
        <v>0</v>
      </c>
      <c r="AK820" s="22">
        <v>0</v>
      </c>
      <c r="AL820" s="22">
        <v>0</v>
      </c>
      <c r="AM820" s="22" t="b">
        <v>0</v>
      </c>
      <c r="AN820" s="22">
        <v>0</v>
      </c>
      <c r="AO820" s="22">
        <v>0</v>
      </c>
    </row>
    <row r="821" spans="2:41" ht="16.5" customHeight="1" x14ac:dyDescent="0.3">
      <c r="B821" s="154">
        <f t="shared" si="43"/>
        <v>5120606</v>
      </c>
      <c r="C821" s="22">
        <v>5120606</v>
      </c>
      <c r="D821" s="156" t="str">
        <f ca="1">IFERROR(IFERROR(VLOOKUP($B821,INDIRECT(VLOOKUP($E821,보상!$S:$AA,2,FALSE)),MATCH(D$6,INDIRECT(VLOOKUP($E821,보상!$S:$AA,3,FALSE)),0),FALSE),VLOOKUP($B821,INDIRECT(VLOOKUP($E821&amp;"_U",보상!$S:$AA,2,FALSE)),MATCH(D$6,INDIRECT(VLOOKUP($E821&amp;"_U",보상!$S:$AA,3,FALSE)),0),FALSE)),"ERROR")</f>
        <v>필드6_베누스 지구_우니온_EP.5-6</v>
      </c>
      <c r="E821" s="22" t="s">
        <v>385</v>
      </c>
      <c r="F821" s="22">
        <f>COUNTIF($C$8:$C821,$C821)</f>
        <v>1</v>
      </c>
      <c r="G821" s="22" t="b">
        <v>1</v>
      </c>
      <c r="H821" s="22">
        <v>1220</v>
      </c>
      <c r="I821" s="129" t="str">
        <f>IFERROR(IF(H821=0,0,VLOOKUP(VLOOKUP(H821,#REF!,MATCH("strMailTitleID",#REF!,0),FALSE),#REF!,2,FALSE)),"ERROR")</f>
        <v>ERROR</v>
      </c>
      <c r="J821" s="176">
        <v>0</v>
      </c>
      <c r="K821" s="129">
        <f>IFERROR(IF(J821=0,0,VLOOKUP(VLOOKUP(J821,#REF!,MATCH("strMailTitleID",#REF!,0),FALSE),#REF!,2,FALSE)),"ERROR")</f>
        <v>0</v>
      </c>
      <c r="L821" s="22">
        <f ca="1">IFERROR(IFERROR(VLOOKUP($B821,INDIRECT(VLOOKUP($E821,보상!$S:$AA,2,FALSE)),MATCH(L$6,INDIRECT(VLOOKUP($E821,보상!$S:$AA,3,FALSE)),0),FALSE),VLOOKUP($B821,INDIRECT(VLOOKUP($E821&amp;"_U",보상!$S:$AA,2,FALSE)),MATCH(L$6,INDIRECT(VLOOKUP($E821&amp;"_U",보상!$S:$AA,3,FALSE)),0),FALSE)),"ERROR")</f>
        <v>0</v>
      </c>
      <c r="M821" s="22">
        <v>0</v>
      </c>
      <c r="N821" s="22">
        <v>0</v>
      </c>
      <c r="O821" s="22">
        <v>0</v>
      </c>
      <c r="P821" s="22" t="str">
        <f ca="1">IFERROR(IFERROR(VLOOKUP($B821,INDIRECT(VLOOKUP($E821,보상!$S:$AA,2,FALSE)),MATCH(P$6,INDIRECT(VLOOKUP($E821,보상!$S:$AA,3,FALSE)),0),FALSE),VLOOKUP($B821,INDIRECT(VLOOKUP($E821&amp;"_U",보상!$S:$AA,2,FALSE)),MATCH(P$6,INDIRECT(VLOOKUP($E821&amp;"_U",보상!$S:$AA,3,FALSE)),0),FALSE)),"ERROR")</f>
        <v>None</v>
      </c>
      <c r="Q821" s="22">
        <f ca="1">IFERROR(IFERROR(VLOOKUP($B821,INDIRECT(VLOOKUP($E821,보상!$S:$AA,2,FALSE)),MATCH(Q$6,INDIRECT(VLOOKUP($E821,보상!$S:$AA,3,FALSE)),0),FALSE),VLOOKUP($B821,INDIRECT(VLOOKUP($E821&amp;"_U",보상!$S:$AA,2,FALSE)),MATCH(Q$6,INDIRECT(VLOOKUP($E821&amp;"_U",보상!$S:$AA,3,FALSE)),0),FALSE)),"ERROR")</f>
        <v>0</v>
      </c>
      <c r="R821" s="22" t="b">
        <v>0</v>
      </c>
      <c r="S821" s="22" t="b">
        <v>0</v>
      </c>
      <c r="T821" s="22">
        <f ca="1">IFERROR(IF(W821=0,0,VLOOKUP(W821,보상!$D:$K,6,FALSE)),"-")</f>
        <v>0</v>
      </c>
      <c r="U821" s="22">
        <f ca="1">IFERROR(IF(W821=0,0,VLOOKUP(W821,보상!$D:$K,7,FALSE)),"-")</f>
        <v>0</v>
      </c>
      <c r="V821" s="22">
        <f ca="1">IFERROR(IF(W821=0,0,VLOOKUP(W821,보상!$D:$K,8,FALSE)),"-")</f>
        <v>0</v>
      </c>
      <c r="W821" s="22">
        <f ca="1">IFERROR(IFERROR(VLOOKUP($B821,INDIRECT(VLOOKUP($E821,보상!$S:$AA,2,FALSE)),MATCH(W$6,INDIRECT(VLOOKUP($E821,보상!$S:$AA,3,FALSE)),0),FALSE),VLOOKUP($B821,INDIRECT(VLOOKUP($E821&amp;"_U",보상!$S:$AA,2,FALSE)),MATCH(W$6,INDIRECT(VLOOKUP($E821&amp;"_U",보상!$S:$AA,3,FALSE)),0),FALSE)),"ERROR")</f>
        <v>4003004</v>
      </c>
      <c r="X821" s="134" t="str">
        <f ca="1">IFERROR(IF(W821=0,0,VLOOKUP(SUBSTITUTE(VLOOKUP(W821,#REF!,MATCH("strItemName",#REF!,0),FALSE),"SUI_",""),#REF!,2,FALSE)),"ERROR")</f>
        <v>ERROR</v>
      </c>
      <c r="Y821" s="22">
        <f t="shared" ca="1" si="41"/>
        <v>4003004</v>
      </c>
      <c r="Z821" s="134" t="str">
        <f ca="1">IFERROR(IF(Y821=0,0,VLOOKUP(SUBSTITUTE(VLOOKUP(Y821,#REF!,MATCH("strItemName",#REF!,0),FALSE),"SUI_",""),#REF!,2,FALSE)),"ERROR")</f>
        <v>ERROR</v>
      </c>
      <c r="AA821" s="22">
        <f t="shared" ca="1" si="41"/>
        <v>4003004</v>
      </c>
      <c r="AB821" s="134" t="str">
        <f ca="1">IFERROR(IF(AA821=0,0,VLOOKUP(SUBSTITUTE(VLOOKUP(AA821,#REF!,MATCH("strItemName",#REF!,0),FALSE),"SUI_",""),#REF!,2,FALSE)),"ERROR")</f>
        <v>ERROR</v>
      </c>
      <c r="AC821" s="22">
        <f t="shared" ca="1" si="41"/>
        <v>4003004</v>
      </c>
      <c r="AD821" s="134" t="str">
        <f ca="1">IFERROR(IF(AC821=0,0,VLOOKUP(SUBSTITUTE(VLOOKUP(AC821,#REF!,MATCH("strItemName",#REF!,0),FALSE),"SUI_",""),#REF!,2,FALSE)),"ERROR")</f>
        <v>ERROR</v>
      </c>
      <c r="AE821" s="22">
        <f t="shared" ca="1" si="41"/>
        <v>4003004</v>
      </c>
      <c r="AF821" s="134" t="str">
        <f ca="1">IFERROR(IF(AE821=0,0,VLOOKUP(SUBSTITUTE(VLOOKUP(AE821,#REF!,MATCH("strItemName",#REF!,0),FALSE),"SUI_",""),#REF!,2,FALSE)),"ERROR")</f>
        <v>ERROR</v>
      </c>
      <c r="AG821" s="88">
        <v>0</v>
      </c>
      <c r="AH821" s="134">
        <f>IFERROR(IF(AG821=0,0,VLOOKUP(SUBSTITUTE(VLOOKUP(AG821,#REF!,MATCH("strItemName",#REF!,0),FALSE),"SUI_",""),#REF!,2,FALSE)),"ERROR")</f>
        <v>0</v>
      </c>
      <c r="AI821" s="22">
        <f ca="1">IFERROR(IFERROR(VLOOKUP($B821,INDIRECT(VLOOKUP($E821,보상!$S:$AA,2,FALSE)),MATCH(AI$6,INDIRECT(VLOOKUP($E821,보상!$S:$AA,3,FALSE)),0),FALSE),VLOOKUP($B821,INDIRECT(VLOOKUP($E821&amp;"_U",보상!$S:$AA,2,FALSE)),MATCH(AI$6,INDIRECT(VLOOKUP($E821&amp;"_U",보상!$S:$AA,3,FALSE)),0),FALSE)),"ERROR")</f>
        <v>5</v>
      </c>
      <c r="AJ821" s="22">
        <v>0</v>
      </c>
      <c r="AK821" s="22">
        <v>0</v>
      </c>
      <c r="AL821" s="22">
        <v>0</v>
      </c>
      <c r="AM821" s="22" t="b">
        <v>0</v>
      </c>
      <c r="AN821" s="22">
        <v>0</v>
      </c>
      <c r="AO821" s="22">
        <v>0</v>
      </c>
    </row>
    <row r="822" spans="2:41" ht="16.5" customHeight="1" x14ac:dyDescent="0.3">
      <c r="B822" s="154">
        <f t="shared" si="43"/>
        <v>5120607</v>
      </c>
      <c r="C822" s="22">
        <v>5120607</v>
      </c>
      <c r="D822" s="156" t="str">
        <f ca="1">IFERROR(IFERROR(VLOOKUP($B822,INDIRECT(VLOOKUP($E822,보상!$S:$AA,2,FALSE)),MATCH(D$6,INDIRECT(VLOOKUP($E822,보상!$S:$AA,3,FALSE)),0),FALSE),VLOOKUP($B822,INDIRECT(VLOOKUP($E822&amp;"_U",보상!$S:$AA,2,FALSE)),MATCH(D$6,INDIRECT(VLOOKUP($E822&amp;"_U",보상!$S:$AA,3,FALSE)),0),FALSE)),"ERROR")</f>
        <v>필드6_베누스 지구_우니온_EP.5-7</v>
      </c>
      <c r="E822" s="22" t="s">
        <v>385</v>
      </c>
      <c r="F822" s="22">
        <f>COUNTIF($C$8:$C822,$C822)</f>
        <v>1</v>
      </c>
      <c r="G822" s="22" t="b">
        <v>1</v>
      </c>
      <c r="H822" s="22">
        <v>1220</v>
      </c>
      <c r="I822" s="129" t="str">
        <f>IFERROR(IF(H822=0,0,VLOOKUP(VLOOKUP(H822,#REF!,MATCH("strMailTitleID",#REF!,0),FALSE),#REF!,2,FALSE)),"ERROR")</f>
        <v>ERROR</v>
      </c>
      <c r="J822" s="176">
        <v>0</v>
      </c>
      <c r="K822" s="129">
        <f>IFERROR(IF(J822=0,0,VLOOKUP(VLOOKUP(J822,#REF!,MATCH("strMailTitleID",#REF!,0),FALSE),#REF!,2,FALSE)),"ERROR")</f>
        <v>0</v>
      </c>
      <c r="L822" s="22">
        <f ca="1">IFERROR(IFERROR(VLOOKUP($B822,INDIRECT(VLOOKUP($E822,보상!$S:$AA,2,FALSE)),MATCH(L$6,INDIRECT(VLOOKUP($E822,보상!$S:$AA,3,FALSE)),0),FALSE),VLOOKUP($B822,INDIRECT(VLOOKUP($E822&amp;"_U",보상!$S:$AA,2,FALSE)),MATCH(L$6,INDIRECT(VLOOKUP($E822&amp;"_U",보상!$S:$AA,3,FALSE)),0),FALSE)),"ERROR")</f>
        <v>0</v>
      </c>
      <c r="M822" s="22">
        <v>0</v>
      </c>
      <c r="N822" s="22">
        <v>0</v>
      </c>
      <c r="O822" s="22">
        <v>0</v>
      </c>
      <c r="P822" s="22" t="str">
        <f ca="1">IFERROR(IFERROR(VLOOKUP($B822,INDIRECT(VLOOKUP($E822,보상!$S:$AA,2,FALSE)),MATCH(P$6,INDIRECT(VLOOKUP($E822,보상!$S:$AA,3,FALSE)),0),FALSE),VLOOKUP($B822,INDIRECT(VLOOKUP($E822&amp;"_U",보상!$S:$AA,2,FALSE)),MATCH(P$6,INDIRECT(VLOOKUP($E822&amp;"_U",보상!$S:$AA,3,FALSE)),0),FALSE)),"ERROR")</f>
        <v>None</v>
      </c>
      <c r="Q822" s="22">
        <f ca="1">IFERROR(IFERROR(VLOOKUP($B822,INDIRECT(VLOOKUP($E822,보상!$S:$AA,2,FALSE)),MATCH(Q$6,INDIRECT(VLOOKUP($E822,보상!$S:$AA,3,FALSE)),0),FALSE),VLOOKUP($B822,INDIRECT(VLOOKUP($E822&amp;"_U",보상!$S:$AA,2,FALSE)),MATCH(Q$6,INDIRECT(VLOOKUP($E822&amp;"_U",보상!$S:$AA,3,FALSE)),0),FALSE)),"ERROR")</f>
        <v>0</v>
      </c>
      <c r="R822" s="22" t="b">
        <v>0</v>
      </c>
      <c r="S822" s="22" t="b">
        <v>0</v>
      </c>
      <c r="T822" s="22">
        <f ca="1">IFERROR(IF(W822=0,0,VLOOKUP(W822,보상!$D:$K,6,FALSE)),"-")</f>
        <v>0</v>
      </c>
      <c r="U822" s="22">
        <f ca="1">IFERROR(IF(W822=0,0,VLOOKUP(W822,보상!$D:$K,7,FALSE)),"-")</f>
        <v>0</v>
      </c>
      <c r="V822" s="22">
        <f ca="1">IFERROR(IF(W822=0,0,VLOOKUP(W822,보상!$D:$K,8,FALSE)),"-")</f>
        <v>0</v>
      </c>
      <c r="W822" s="22">
        <f ca="1">IFERROR(IFERROR(VLOOKUP($B822,INDIRECT(VLOOKUP($E822,보상!$S:$AA,2,FALSE)),MATCH(W$6,INDIRECT(VLOOKUP($E822,보상!$S:$AA,3,FALSE)),0),FALSE),VLOOKUP($B822,INDIRECT(VLOOKUP($E822&amp;"_U",보상!$S:$AA,2,FALSE)),MATCH(W$6,INDIRECT(VLOOKUP($E822&amp;"_U",보상!$S:$AA,3,FALSE)),0),FALSE)),"ERROR")</f>
        <v>4012010</v>
      </c>
      <c r="X822" s="134" t="str">
        <f ca="1">IFERROR(IF(W822=0,0,VLOOKUP(SUBSTITUTE(VLOOKUP(W822,#REF!,MATCH("strItemName",#REF!,0),FALSE),"SUI_",""),#REF!,2,FALSE)),"ERROR")</f>
        <v>ERROR</v>
      </c>
      <c r="Y822" s="22">
        <f t="shared" ca="1" si="41"/>
        <v>4012010</v>
      </c>
      <c r="Z822" s="134" t="str">
        <f ca="1">IFERROR(IF(Y822=0,0,VLOOKUP(SUBSTITUTE(VLOOKUP(Y822,#REF!,MATCH("strItemName",#REF!,0),FALSE),"SUI_",""),#REF!,2,FALSE)),"ERROR")</f>
        <v>ERROR</v>
      </c>
      <c r="AA822" s="22">
        <f t="shared" ca="1" si="41"/>
        <v>4012010</v>
      </c>
      <c r="AB822" s="134" t="str">
        <f ca="1">IFERROR(IF(AA822=0,0,VLOOKUP(SUBSTITUTE(VLOOKUP(AA822,#REF!,MATCH("strItemName",#REF!,0),FALSE),"SUI_",""),#REF!,2,FALSE)),"ERROR")</f>
        <v>ERROR</v>
      </c>
      <c r="AC822" s="22">
        <f t="shared" ca="1" si="41"/>
        <v>4012010</v>
      </c>
      <c r="AD822" s="134" t="str">
        <f ca="1">IFERROR(IF(AC822=0,0,VLOOKUP(SUBSTITUTE(VLOOKUP(AC822,#REF!,MATCH("strItemName",#REF!,0),FALSE),"SUI_",""),#REF!,2,FALSE)),"ERROR")</f>
        <v>ERROR</v>
      </c>
      <c r="AE822" s="22">
        <f t="shared" ca="1" si="41"/>
        <v>4012010</v>
      </c>
      <c r="AF822" s="134" t="str">
        <f ca="1">IFERROR(IF(AE822=0,0,VLOOKUP(SUBSTITUTE(VLOOKUP(AE822,#REF!,MATCH("strItemName",#REF!,0),FALSE),"SUI_",""),#REF!,2,FALSE)),"ERROR")</f>
        <v>ERROR</v>
      </c>
      <c r="AG822" s="88">
        <v>0</v>
      </c>
      <c r="AH822" s="134">
        <f>IFERROR(IF(AG822=0,0,VLOOKUP(SUBSTITUTE(VLOOKUP(AG822,#REF!,MATCH("strItemName",#REF!,0),FALSE),"SUI_",""),#REF!,2,FALSE)),"ERROR")</f>
        <v>0</v>
      </c>
      <c r="AI822" s="22">
        <f ca="1">IFERROR(IFERROR(VLOOKUP($B822,INDIRECT(VLOOKUP($E822,보상!$S:$AA,2,FALSE)),MATCH(AI$6,INDIRECT(VLOOKUP($E822,보상!$S:$AA,3,FALSE)),0),FALSE),VLOOKUP($B822,INDIRECT(VLOOKUP($E822&amp;"_U",보상!$S:$AA,2,FALSE)),MATCH(AI$6,INDIRECT(VLOOKUP($E822&amp;"_U",보상!$S:$AA,3,FALSE)),0),FALSE)),"ERROR")</f>
        <v>4</v>
      </c>
      <c r="AJ822" s="22">
        <v>0</v>
      </c>
      <c r="AK822" s="22">
        <v>0</v>
      </c>
      <c r="AL822" s="22">
        <v>0</v>
      </c>
      <c r="AM822" s="22" t="b">
        <v>0</v>
      </c>
      <c r="AN822" s="22">
        <v>0</v>
      </c>
      <c r="AO822" s="22">
        <v>0</v>
      </c>
    </row>
    <row r="823" spans="2:41" ht="16.5" customHeight="1" x14ac:dyDescent="0.3">
      <c r="B823" s="154">
        <f t="shared" si="43"/>
        <v>5120608</v>
      </c>
      <c r="C823" s="22">
        <v>5120608</v>
      </c>
      <c r="D823" s="156" t="str">
        <f ca="1">IFERROR(IFERROR(VLOOKUP($B823,INDIRECT(VLOOKUP($E823,보상!$S:$AA,2,FALSE)),MATCH(D$6,INDIRECT(VLOOKUP($E823,보상!$S:$AA,3,FALSE)),0),FALSE),VLOOKUP($B823,INDIRECT(VLOOKUP($E823&amp;"_U",보상!$S:$AA,2,FALSE)),MATCH(D$6,INDIRECT(VLOOKUP($E823&amp;"_U",보상!$S:$AA,3,FALSE)),0),FALSE)),"ERROR")</f>
        <v>필드6_베누스 지구_우니온_EP.5-8</v>
      </c>
      <c r="E823" s="22" t="s">
        <v>385</v>
      </c>
      <c r="F823" s="22">
        <f>COUNTIF($C$8:$C823,$C823)</f>
        <v>1</v>
      </c>
      <c r="G823" s="22" t="b">
        <v>1</v>
      </c>
      <c r="H823" s="22">
        <v>1220</v>
      </c>
      <c r="I823" s="129" t="str">
        <f>IFERROR(IF(H823=0,0,VLOOKUP(VLOOKUP(H823,#REF!,MATCH("strMailTitleID",#REF!,0),FALSE),#REF!,2,FALSE)),"ERROR")</f>
        <v>ERROR</v>
      </c>
      <c r="J823" s="176">
        <v>0</v>
      </c>
      <c r="K823" s="129">
        <f>IFERROR(IF(J823=0,0,VLOOKUP(VLOOKUP(J823,#REF!,MATCH("strMailTitleID",#REF!,0),FALSE),#REF!,2,FALSE)),"ERROR")</f>
        <v>0</v>
      </c>
      <c r="L823" s="22">
        <f ca="1">IFERROR(IFERROR(VLOOKUP($B823,INDIRECT(VLOOKUP($E823,보상!$S:$AA,2,FALSE)),MATCH(L$6,INDIRECT(VLOOKUP($E823,보상!$S:$AA,3,FALSE)),0),FALSE),VLOOKUP($B823,INDIRECT(VLOOKUP($E823&amp;"_U",보상!$S:$AA,2,FALSE)),MATCH(L$6,INDIRECT(VLOOKUP($E823&amp;"_U",보상!$S:$AA,3,FALSE)),0),FALSE)),"ERROR")</f>
        <v>0</v>
      </c>
      <c r="M823" s="22">
        <v>0</v>
      </c>
      <c r="N823" s="22">
        <v>0</v>
      </c>
      <c r="O823" s="22">
        <v>0</v>
      </c>
      <c r="P823" s="22" t="str">
        <f ca="1">IFERROR(IFERROR(VLOOKUP($B823,INDIRECT(VLOOKUP($E823,보상!$S:$AA,2,FALSE)),MATCH(P$6,INDIRECT(VLOOKUP($E823,보상!$S:$AA,3,FALSE)),0),FALSE),VLOOKUP($B823,INDIRECT(VLOOKUP($E823&amp;"_U",보상!$S:$AA,2,FALSE)),MATCH(P$6,INDIRECT(VLOOKUP($E823&amp;"_U",보상!$S:$AA,3,FALSE)),0),FALSE)),"ERROR")</f>
        <v>None</v>
      </c>
      <c r="Q823" s="22">
        <f ca="1">IFERROR(IFERROR(VLOOKUP($B823,INDIRECT(VLOOKUP($E823,보상!$S:$AA,2,FALSE)),MATCH(Q$6,INDIRECT(VLOOKUP($E823,보상!$S:$AA,3,FALSE)),0),FALSE),VLOOKUP($B823,INDIRECT(VLOOKUP($E823&amp;"_U",보상!$S:$AA,2,FALSE)),MATCH(Q$6,INDIRECT(VLOOKUP($E823&amp;"_U",보상!$S:$AA,3,FALSE)),0),FALSE)),"ERROR")</f>
        <v>0</v>
      </c>
      <c r="R823" s="22" t="b">
        <v>0</v>
      </c>
      <c r="S823" s="22" t="b">
        <v>0</v>
      </c>
      <c r="T823" s="22">
        <f ca="1">IFERROR(IF(W823=0,0,VLOOKUP(W823,보상!$D:$K,6,FALSE)),"-")</f>
        <v>0</v>
      </c>
      <c r="U823" s="22">
        <f ca="1">IFERROR(IF(W823=0,0,VLOOKUP(W823,보상!$D:$K,7,FALSE)),"-")</f>
        <v>0</v>
      </c>
      <c r="V823" s="22">
        <f ca="1">IFERROR(IF(W823=0,0,VLOOKUP(W823,보상!$D:$K,8,FALSE)),"-")</f>
        <v>0</v>
      </c>
      <c r="W823" s="22">
        <f ca="1">IFERROR(IFERROR(VLOOKUP($B823,INDIRECT(VLOOKUP($E823,보상!$S:$AA,2,FALSE)),MATCH(W$6,INDIRECT(VLOOKUP($E823,보상!$S:$AA,3,FALSE)),0),FALSE),VLOOKUP($B823,INDIRECT(VLOOKUP($E823&amp;"_U",보상!$S:$AA,2,FALSE)),MATCH(W$6,INDIRECT(VLOOKUP($E823&amp;"_U",보상!$S:$AA,3,FALSE)),0),FALSE)),"ERROR")</f>
        <v>4012011</v>
      </c>
      <c r="X823" s="134" t="str">
        <f ca="1">IFERROR(IF(W823=0,0,VLOOKUP(SUBSTITUTE(VLOOKUP(W823,#REF!,MATCH("strItemName",#REF!,0),FALSE),"SUI_",""),#REF!,2,FALSE)),"ERROR")</f>
        <v>ERROR</v>
      </c>
      <c r="Y823" s="22">
        <f t="shared" ca="1" si="41"/>
        <v>4012011</v>
      </c>
      <c r="Z823" s="134" t="str">
        <f ca="1">IFERROR(IF(Y823=0,0,VLOOKUP(SUBSTITUTE(VLOOKUP(Y823,#REF!,MATCH("strItemName",#REF!,0),FALSE),"SUI_",""),#REF!,2,FALSE)),"ERROR")</f>
        <v>ERROR</v>
      </c>
      <c r="AA823" s="22">
        <f t="shared" ca="1" si="41"/>
        <v>4012011</v>
      </c>
      <c r="AB823" s="134" t="str">
        <f ca="1">IFERROR(IF(AA823=0,0,VLOOKUP(SUBSTITUTE(VLOOKUP(AA823,#REF!,MATCH("strItemName",#REF!,0),FALSE),"SUI_",""),#REF!,2,FALSE)),"ERROR")</f>
        <v>ERROR</v>
      </c>
      <c r="AC823" s="22">
        <f t="shared" ca="1" si="41"/>
        <v>4012011</v>
      </c>
      <c r="AD823" s="134" t="str">
        <f ca="1">IFERROR(IF(AC823=0,0,VLOOKUP(SUBSTITUTE(VLOOKUP(AC823,#REF!,MATCH("strItemName",#REF!,0),FALSE),"SUI_",""),#REF!,2,FALSE)),"ERROR")</f>
        <v>ERROR</v>
      </c>
      <c r="AE823" s="22">
        <f t="shared" ca="1" si="41"/>
        <v>4012011</v>
      </c>
      <c r="AF823" s="134" t="str">
        <f ca="1">IFERROR(IF(AE823=0,0,VLOOKUP(SUBSTITUTE(VLOOKUP(AE823,#REF!,MATCH("strItemName",#REF!,0),FALSE),"SUI_",""),#REF!,2,FALSE)),"ERROR")</f>
        <v>ERROR</v>
      </c>
      <c r="AG823" s="88">
        <v>0</v>
      </c>
      <c r="AH823" s="134">
        <f>IFERROR(IF(AG823=0,0,VLOOKUP(SUBSTITUTE(VLOOKUP(AG823,#REF!,MATCH("strItemName",#REF!,0),FALSE),"SUI_",""),#REF!,2,FALSE)),"ERROR")</f>
        <v>0</v>
      </c>
      <c r="AI823" s="22">
        <f ca="1">IFERROR(IFERROR(VLOOKUP($B823,INDIRECT(VLOOKUP($E823,보상!$S:$AA,2,FALSE)),MATCH(AI$6,INDIRECT(VLOOKUP($E823,보상!$S:$AA,3,FALSE)),0),FALSE),VLOOKUP($B823,INDIRECT(VLOOKUP($E823&amp;"_U",보상!$S:$AA,2,FALSE)),MATCH(AI$6,INDIRECT(VLOOKUP($E823&amp;"_U",보상!$S:$AA,3,FALSE)),0),FALSE)),"ERROR")</f>
        <v>4</v>
      </c>
      <c r="AJ823" s="22">
        <v>0</v>
      </c>
      <c r="AK823" s="22">
        <v>0</v>
      </c>
      <c r="AL823" s="22">
        <v>0</v>
      </c>
      <c r="AM823" s="22" t="b">
        <v>0</v>
      </c>
      <c r="AN823" s="22">
        <v>0</v>
      </c>
      <c r="AO823" s="22">
        <v>0</v>
      </c>
    </row>
    <row r="824" spans="2:41" ht="16.5" customHeight="1" x14ac:dyDescent="0.3">
      <c r="B824" s="154">
        <f t="shared" si="43"/>
        <v>5120609</v>
      </c>
      <c r="C824" s="22">
        <v>5120609</v>
      </c>
      <c r="D824" s="156" t="str">
        <f ca="1">IFERROR(IFERROR(VLOOKUP($B824,INDIRECT(VLOOKUP($E824,보상!$S:$AA,2,FALSE)),MATCH(D$6,INDIRECT(VLOOKUP($E824,보상!$S:$AA,3,FALSE)),0),FALSE),VLOOKUP($B824,INDIRECT(VLOOKUP($E824&amp;"_U",보상!$S:$AA,2,FALSE)),MATCH(D$6,INDIRECT(VLOOKUP($E824&amp;"_U",보상!$S:$AA,3,FALSE)),0),FALSE)),"ERROR")</f>
        <v>필드6_베누스 지구_우니온_EP.5-9</v>
      </c>
      <c r="E824" s="22" t="s">
        <v>385</v>
      </c>
      <c r="F824" s="22">
        <f>COUNTIF($C$8:$C824,$C824)</f>
        <v>1</v>
      </c>
      <c r="G824" s="22" t="b">
        <v>1</v>
      </c>
      <c r="H824" s="22">
        <v>1220</v>
      </c>
      <c r="I824" s="129" t="str">
        <f>IFERROR(IF(H824=0,0,VLOOKUP(VLOOKUP(H824,#REF!,MATCH("strMailTitleID",#REF!,0),FALSE),#REF!,2,FALSE)),"ERROR")</f>
        <v>ERROR</v>
      </c>
      <c r="J824" s="176">
        <v>0</v>
      </c>
      <c r="K824" s="129">
        <f>IFERROR(IF(J824=0,0,VLOOKUP(VLOOKUP(J824,#REF!,MATCH("strMailTitleID",#REF!,0),FALSE),#REF!,2,FALSE)),"ERROR")</f>
        <v>0</v>
      </c>
      <c r="L824" s="22">
        <f ca="1">IFERROR(IFERROR(VLOOKUP($B824,INDIRECT(VLOOKUP($E824,보상!$S:$AA,2,FALSE)),MATCH(L$6,INDIRECT(VLOOKUP($E824,보상!$S:$AA,3,FALSE)),0),FALSE),VLOOKUP($B824,INDIRECT(VLOOKUP($E824&amp;"_U",보상!$S:$AA,2,FALSE)),MATCH(L$6,INDIRECT(VLOOKUP($E824&amp;"_U",보상!$S:$AA,3,FALSE)),0),FALSE)),"ERROR")</f>
        <v>0</v>
      </c>
      <c r="M824" s="22">
        <v>0</v>
      </c>
      <c r="N824" s="22">
        <v>0</v>
      </c>
      <c r="O824" s="22">
        <v>0</v>
      </c>
      <c r="P824" s="22" t="str">
        <f ca="1">IFERROR(IFERROR(VLOOKUP($B824,INDIRECT(VLOOKUP($E824,보상!$S:$AA,2,FALSE)),MATCH(P$6,INDIRECT(VLOOKUP($E824,보상!$S:$AA,3,FALSE)),0),FALSE),VLOOKUP($B824,INDIRECT(VLOOKUP($E824&amp;"_U",보상!$S:$AA,2,FALSE)),MATCH(P$6,INDIRECT(VLOOKUP($E824&amp;"_U",보상!$S:$AA,3,FALSE)),0),FALSE)),"ERROR")</f>
        <v>None</v>
      </c>
      <c r="Q824" s="22">
        <f ca="1">IFERROR(IFERROR(VLOOKUP($B824,INDIRECT(VLOOKUP($E824,보상!$S:$AA,2,FALSE)),MATCH(Q$6,INDIRECT(VLOOKUP($E824,보상!$S:$AA,3,FALSE)),0),FALSE),VLOOKUP($B824,INDIRECT(VLOOKUP($E824&amp;"_U",보상!$S:$AA,2,FALSE)),MATCH(Q$6,INDIRECT(VLOOKUP($E824&amp;"_U",보상!$S:$AA,3,FALSE)),0),FALSE)),"ERROR")</f>
        <v>0</v>
      </c>
      <c r="R824" s="22" t="b">
        <v>0</v>
      </c>
      <c r="S824" s="22" t="b">
        <v>0</v>
      </c>
      <c r="T824" s="22">
        <f ca="1">IFERROR(IF(W824=0,0,VLOOKUP(W824,보상!$D:$K,6,FALSE)),"-")</f>
        <v>0</v>
      </c>
      <c r="U824" s="22">
        <f ca="1">IFERROR(IF(W824=0,0,VLOOKUP(W824,보상!$D:$K,7,FALSE)),"-")</f>
        <v>0</v>
      </c>
      <c r="V824" s="22">
        <f ca="1">IFERROR(IF(W824=0,0,VLOOKUP(W824,보상!$D:$K,8,FALSE)),"-")</f>
        <v>0</v>
      </c>
      <c r="W824" s="22">
        <f ca="1">IFERROR(IFERROR(VLOOKUP($B824,INDIRECT(VLOOKUP($E824,보상!$S:$AA,2,FALSE)),MATCH(W$6,INDIRECT(VLOOKUP($E824,보상!$S:$AA,3,FALSE)),0),FALSE),VLOOKUP($B824,INDIRECT(VLOOKUP($E824&amp;"_U",보상!$S:$AA,2,FALSE)),MATCH(W$6,INDIRECT(VLOOKUP($E824&amp;"_U",보상!$S:$AA,3,FALSE)),0),FALSE)),"ERROR")</f>
        <v>4011106</v>
      </c>
      <c r="X824" s="134" t="str">
        <f ca="1">IFERROR(IF(W824=0,0,VLOOKUP(SUBSTITUTE(VLOOKUP(W824,#REF!,MATCH("strItemName",#REF!,0),FALSE),"SUI_",""),#REF!,2,FALSE)),"ERROR")</f>
        <v>ERROR</v>
      </c>
      <c r="Y824" s="22">
        <f t="shared" ca="1" si="41"/>
        <v>4011106</v>
      </c>
      <c r="Z824" s="134" t="str">
        <f ca="1">IFERROR(IF(Y824=0,0,VLOOKUP(SUBSTITUTE(VLOOKUP(Y824,#REF!,MATCH("strItemName",#REF!,0),FALSE),"SUI_",""),#REF!,2,FALSE)),"ERROR")</f>
        <v>ERROR</v>
      </c>
      <c r="AA824" s="22">
        <f t="shared" ca="1" si="41"/>
        <v>4011106</v>
      </c>
      <c r="AB824" s="134" t="str">
        <f ca="1">IFERROR(IF(AA824=0,0,VLOOKUP(SUBSTITUTE(VLOOKUP(AA824,#REF!,MATCH("strItemName",#REF!,0),FALSE),"SUI_",""),#REF!,2,FALSE)),"ERROR")</f>
        <v>ERROR</v>
      </c>
      <c r="AC824" s="22">
        <f t="shared" ca="1" si="41"/>
        <v>4011106</v>
      </c>
      <c r="AD824" s="134" t="str">
        <f ca="1">IFERROR(IF(AC824=0,0,VLOOKUP(SUBSTITUTE(VLOOKUP(AC824,#REF!,MATCH("strItemName",#REF!,0),FALSE),"SUI_",""),#REF!,2,FALSE)),"ERROR")</f>
        <v>ERROR</v>
      </c>
      <c r="AE824" s="22">
        <f t="shared" ca="1" si="41"/>
        <v>4011106</v>
      </c>
      <c r="AF824" s="134" t="str">
        <f ca="1">IFERROR(IF(AE824=0,0,VLOOKUP(SUBSTITUTE(VLOOKUP(AE824,#REF!,MATCH("strItemName",#REF!,0),FALSE),"SUI_",""),#REF!,2,FALSE)),"ERROR")</f>
        <v>ERROR</v>
      </c>
      <c r="AG824" s="88">
        <v>0</v>
      </c>
      <c r="AH824" s="134">
        <f>IFERROR(IF(AG824=0,0,VLOOKUP(SUBSTITUTE(VLOOKUP(AG824,#REF!,MATCH("strItemName",#REF!,0),FALSE),"SUI_",""),#REF!,2,FALSE)),"ERROR")</f>
        <v>0</v>
      </c>
      <c r="AI824" s="22">
        <f ca="1">IFERROR(IFERROR(VLOOKUP($B824,INDIRECT(VLOOKUP($E824,보상!$S:$AA,2,FALSE)),MATCH(AI$6,INDIRECT(VLOOKUP($E824,보상!$S:$AA,3,FALSE)),0),FALSE),VLOOKUP($B824,INDIRECT(VLOOKUP($E824&amp;"_U",보상!$S:$AA,2,FALSE)),MATCH(AI$6,INDIRECT(VLOOKUP($E824&amp;"_U",보상!$S:$AA,3,FALSE)),0),FALSE)),"ERROR")</f>
        <v>1</v>
      </c>
      <c r="AJ824" s="22">
        <v>0</v>
      </c>
      <c r="AK824" s="22">
        <v>0</v>
      </c>
      <c r="AL824" s="22">
        <v>0</v>
      </c>
      <c r="AM824" s="22" t="b">
        <v>0</v>
      </c>
      <c r="AN824" s="22">
        <v>0</v>
      </c>
      <c r="AO824" s="22">
        <v>0</v>
      </c>
    </row>
    <row r="825" spans="2:41" ht="16.5" customHeight="1" x14ac:dyDescent="0.3">
      <c r="B825" s="154">
        <f t="shared" si="43"/>
        <v>5110701</v>
      </c>
      <c r="C825" s="22">
        <v>5110701</v>
      </c>
      <c r="D825" s="156" t="str">
        <f ca="1">IFERROR(IFERROR(VLOOKUP($B825,INDIRECT(VLOOKUP($E825,보상!$S:$AA,2,FALSE)),MATCH(D$6,INDIRECT(VLOOKUP($E825,보상!$S:$AA,3,FALSE)),0),FALSE),VLOOKUP($B825,INDIRECT(VLOOKUP($E825&amp;"_U",보상!$S:$AA,2,FALSE)),MATCH(D$6,INDIRECT(VLOOKUP($E825&amp;"_U",보상!$S:$AA,3,FALSE)),0),FALSE)),"ERROR")</f>
        <v>필드7_프로리온 협곡_하이란_EP.6-1</v>
      </c>
      <c r="E825" s="22" t="s">
        <v>385</v>
      </c>
      <c r="F825" s="22">
        <f>COUNTIF($C$8:$C825,$C825)</f>
        <v>1</v>
      </c>
      <c r="G825" s="22" t="b">
        <v>1</v>
      </c>
      <c r="H825" s="22">
        <v>1220</v>
      </c>
      <c r="I825" s="129" t="str">
        <f>IFERROR(IF(H825=0,0,VLOOKUP(VLOOKUP(H825,#REF!,MATCH("strMailTitleID",#REF!,0),FALSE),#REF!,2,FALSE)),"ERROR")</f>
        <v>ERROR</v>
      </c>
      <c r="J825" s="176">
        <v>0</v>
      </c>
      <c r="K825" s="129">
        <f>IFERROR(IF(J825=0,0,VLOOKUP(VLOOKUP(J825,#REF!,MATCH("strMailTitleID",#REF!,0),FALSE),#REF!,2,FALSE)),"ERROR")</f>
        <v>0</v>
      </c>
      <c r="L825" s="22">
        <f ca="1">IFERROR(IFERROR(VLOOKUP($B825,INDIRECT(VLOOKUP($E825,보상!$S:$AA,2,FALSE)),MATCH(L$6,INDIRECT(VLOOKUP($E825,보상!$S:$AA,3,FALSE)),0),FALSE),VLOOKUP($B825,INDIRECT(VLOOKUP($E825&amp;"_U",보상!$S:$AA,2,FALSE)),MATCH(L$6,INDIRECT(VLOOKUP($E825&amp;"_U",보상!$S:$AA,3,FALSE)),0),FALSE)),"ERROR")</f>
        <v>0</v>
      </c>
      <c r="M825" s="22">
        <v>0</v>
      </c>
      <c r="N825" s="22">
        <v>0</v>
      </c>
      <c r="O825" s="22">
        <v>0</v>
      </c>
      <c r="P825" s="22" t="str">
        <f ca="1">IFERROR(IFERROR(VLOOKUP($B825,INDIRECT(VLOOKUP($E825,보상!$S:$AA,2,FALSE)),MATCH(P$6,INDIRECT(VLOOKUP($E825,보상!$S:$AA,3,FALSE)),0),FALSE),VLOOKUP($B825,INDIRECT(VLOOKUP($E825&amp;"_U",보상!$S:$AA,2,FALSE)),MATCH(P$6,INDIRECT(VLOOKUP($E825&amp;"_U",보상!$S:$AA,3,FALSE)),0),FALSE)),"ERROR")</f>
        <v>None</v>
      </c>
      <c r="Q825" s="22">
        <f ca="1">IFERROR(IFERROR(VLOOKUP($B825,INDIRECT(VLOOKUP($E825,보상!$S:$AA,2,FALSE)),MATCH(Q$6,INDIRECT(VLOOKUP($E825,보상!$S:$AA,3,FALSE)),0),FALSE),VLOOKUP($B825,INDIRECT(VLOOKUP($E825&amp;"_U",보상!$S:$AA,2,FALSE)),MATCH(Q$6,INDIRECT(VLOOKUP($E825&amp;"_U",보상!$S:$AA,3,FALSE)),0),FALSE)),"ERROR")</f>
        <v>0</v>
      </c>
      <c r="R825" s="22" t="b">
        <v>0</v>
      </c>
      <c r="S825" s="22" t="b">
        <v>0</v>
      </c>
      <c r="T825" s="22">
        <f ca="1">IFERROR(IF(W825=0,0,VLOOKUP(W825,보상!$D:$K,6,FALSE)),"-")</f>
        <v>0</v>
      </c>
      <c r="U825" s="22">
        <f ca="1">IFERROR(IF(W825=0,0,VLOOKUP(W825,보상!$D:$K,7,FALSE)),"-")</f>
        <v>0</v>
      </c>
      <c r="V825" s="22">
        <f ca="1">IFERROR(IF(W825=0,0,VLOOKUP(W825,보상!$D:$K,8,FALSE)),"-")</f>
        <v>0</v>
      </c>
      <c r="W825" s="22">
        <f ca="1">IFERROR(IFERROR(VLOOKUP($B825,INDIRECT(VLOOKUP($E825,보상!$S:$AA,2,FALSE)),MATCH(W$6,INDIRECT(VLOOKUP($E825,보상!$S:$AA,3,FALSE)),0),FALSE),VLOOKUP($B825,INDIRECT(VLOOKUP($E825&amp;"_U",보상!$S:$AA,2,FALSE)),MATCH(W$6,INDIRECT(VLOOKUP($E825&amp;"_U",보상!$S:$AA,3,FALSE)),0),FALSE)),"ERROR")</f>
        <v>2005001</v>
      </c>
      <c r="X825" s="134" t="str">
        <f ca="1">IFERROR(IF(W825=0,0,VLOOKUP(SUBSTITUTE(VLOOKUP(W825,#REF!,MATCH("strItemName",#REF!,0),FALSE),"SUI_",""),#REF!,2,FALSE)),"ERROR")</f>
        <v>ERROR</v>
      </c>
      <c r="Y825" s="22">
        <f t="shared" ca="1" si="41"/>
        <v>2005001</v>
      </c>
      <c r="Z825" s="134" t="str">
        <f ca="1">IFERROR(IF(Y825=0,0,VLOOKUP(SUBSTITUTE(VLOOKUP(Y825,#REF!,MATCH("strItemName",#REF!,0),FALSE),"SUI_",""),#REF!,2,FALSE)),"ERROR")</f>
        <v>ERROR</v>
      </c>
      <c r="AA825" s="22">
        <f t="shared" ca="1" si="41"/>
        <v>2005001</v>
      </c>
      <c r="AB825" s="134" t="str">
        <f ca="1">IFERROR(IF(AA825=0,0,VLOOKUP(SUBSTITUTE(VLOOKUP(AA825,#REF!,MATCH("strItemName",#REF!,0),FALSE),"SUI_",""),#REF!,2,FALSE)),"ERROR")</f>
        <v>ERROR</v>
      </c>
      <c r="AC825" s="22">
        <f t="shared" ca="1" si="41"/>
        <v>2005001</v>
      </c>
      <c r="AD825" s="134" t="str">
        <f ca="1">IFERROR(IF(AC825=0,0,VLOOKUP(SUBSTITUTE(VLOOKUP(AC825,#REF!,MATCH("strItemName",#REF!,0),FALSE),"SUI_",""),#REF!,2,FALSE)),"ERROR")</f>
        <v>ERROR</v>
      </c>
      <c r="AE825" s="22">
        <f t="shared" ca="1" si="41"/>
        <v>2005001</v>
      </c>
      <c r="AF825" s="134" t="str">
        <f ca="1">IFERROR(IF(AE825=0,0,VLOOKUP(SUBSTITUTE(VLOOKUP(AE825,#REF!,MATCH("strItemName",#REF!,0),FALSE),"SUI_",""),#REF!,2,FALSE)),"ERROR")</f>
        <v>ERROR</v>
      </c>
      <c r="AG825" s="88">
        <v>0</v>
      </c>
      <c r="AH825" s="134">
        <f>IFERROR(IF(AG825=0,0,VLOOKUP(SUBSTITUTE(VLOOKUP(AG825,#REF!,MATCH("strItemName",#REF!,0),FALSE),"SUI_",""),#REF!,2,FALSE)),"ERROR")</f>
        <v>0</v>
      </c>
      <c r="AI825" s="22">
        <f ca="1">IFERROR(IFERROR(VLOOKUP($B825,INDIRECT(VLOOKUP($E825,보상!$S:$AA,2,FALSE)),MATCH(AI$6,INDIRECT(VLOOKUP($E825,보상!$S:$AA,3,FALSE)),0),FALSE),VLOOKUP($B825,INDIRECT(VLOOKUP($E825&amp;"_U",보상!$S:$AA,2,FALSE)),MATCH(AI$6,INDIRECT(VLOOKUP($E825&amp;"_U",보상!$S:$AA,3,FALSE)),0),FALSE)),"ERROR")</f>
        <v>20</v>
      </c>
      <c r="AJ825" s="22">
        <v>0</v>
      </c>
      <c r="AK825" s="22">
        <v>0</v>
      </c>
      <c r="AL825" s="22">
        <v>0</v>
      </c>
      <c r="AM825" s="22" t="b">
        <v>0</v>
      </c>
      <c r="AN825" s="22">
        <v>0</v>
      </c>
      <c r="AO825" s="22">
        <v>0</v>
      </c>
    </row>
    <row r="826" spans="2:41" ht="16.5" customHeight="1" x14ac:dyDescent="0.3">
      <c r="B826" s="154">
        <f t="shared" si="43"/>
        <v>5110702</v>
      </c>
      <c r="C826" s="22">
        <v>5110702</v>
      </c>
      <c r="D826" s="156" t="str">
        <f ca="1">IFERROR(IFERROR(VLOOKUP($B826,INDIRECT(VLOOKUP($E826,보상!$S:$AA,2,FALSE)),MATCH(D$6,INDIRECT(VLOOKUP($E826,보상!$S:$AA,3,FALSE)),0),FALSE),VLOOKUP($B826,INDIRECT(VLOOKUP($E826&amp;"_U",보상!$S:$AA,2,FALSE)),MATCH(D$6,INDIRECT(VLOOKUP($E826&amp;"_U",보상!$S:$AA,3,FALSE)),0),FALSE)),"ERROR")</f>
        <v>필드7_프로리온 협곡_하이란_EP.6-2</v>
      </c>
      <c r="E826" s="22" t="s">
        <v>385</v>
      </c>
      <c r="F826" s="22">
        <f>COUNTIF($C$8:$C826,$C826)</f>
        <v>1</v>
      </c>
      <c r="G826" s="22" t="b">
        <v>1</v>
      </c>
      <c r="H826" s="22">
        <v>1220</v>
      </c>
      <c r="I826" s="129" t="str">
        <f>IFERROR(IF(H826=0,0,VLOOKUP(VLOOKUP(H826,#REF!,MATCH("strMailTitleID",#REF!,0),FALSE),#REF!,2,FALSE)),"ERROR")</f>
        <v>ERROR</v>
      </c>
      <c r="J826" s="176">
        <v>0</v>
      </c>
      <c r="K826" s="129">
        <f>IFERROR(IF(J826=0,0,VLOOKUP(VLOOKUP(J826,#REF!,MATCH("strMailTitleID",#REF!,0),FALSE),#REF!,2,FALSE)),"ERROR")</f>
        <v>0</v>
      </c>
      <c r="L826" s="22">
        <f ca="1">IFERROR(IFERROR(VLOOKUP($B826,INDIRECT(VLOOKUP($E826,보상!$S:$AA,2,FALSE)),MATCH(L$6,INDIRECT(VLOOKUP($E826,보상!$S:$AA,3,FALSE)),0),FALSE),VLOOKUP($B826,INDIRECT(VLOOKUP($E826&amp;"_U",보상!$S:$AA,2,FALSE)),MATCH(L$6,INDIRECT(VLOOKUP($E826&amp;"_U",보상!$S:$AA,3,FALSE)),0),FALSE)),"ERROR")</f>
        <v>0</v>
      </c>
      <c r="M826" s="22">
        <v>0</v>
      </c>
      <c r="N826" s="22">
        <v>0</v>
      </c>
      <c r="O826" s="22">
        <v>0</v>
      </c>
      <c r="P826" s="22" t="str">
        <f ca="1">IFERROR(IFERROR(VLOOKUP($B826,INDIRECT(VLOOKUP($E826,보상!$S:$AA,2,FALSE)),MATCH(P$6,INDIRECT(VLOOKUP($E826,보상!$S:$AA,3,FALSE)),0),FALSE),VLOOKUP($B826,INDIRECT(VLOOKUP($E826&amp;"_U",보상!$S:$AA,2,FALSE)),MATCH(P$6,INDIRECT(VLOOKUP($E826&amp;"_U",보상!$S:$AA,3,FALSE)),0),FALSE)),"ERROR")</f>
        <v>None</v>
      </c>
      <c r="Q826" s="22">
        <f ca="1">IFERROR(IFERROR(VLOOKUP($B826,INDIRECT(VLOOKUP($E826,보상!$S:$AA,2,FALSE)),MATCH(Q$6,INDIRECT(VLOOKUP($E826,보상!$S:$AA,3,FALSE)),0),FALSE),VLOOKUP($B826,INDIRECT(VLOOKUP($E826&amp;"_U",보상!$S:$AA,2,FALSE)),MATCH(Q$6,INDIRECT(VLOOKUP($E826&amp;"_U",보상!$S:$AA,3,FALSE)),0),FALSE)),"ERROR")</f>
        <v>0</v>
      </c>
      <c r="R826" s="22" t="b">
        <v>0</v>
      </c>
      <c r="S826" s="22" t="b">
        <v>0</v>
      </c>
      <c r="T826" s="22">
        <f ca="1">IFERROR(IF(W826=0,0,VLOOKUP(W826,보상!$D:$K,6,FALSE)),"-")</f>
        <v>0</v>
      </c>
      <c r="U826" s="22">
        <f ca="1">IFERROR(IF(W826=0,0,VLOOKUP(W826,보상!$D:$K,7,FALSE)),"-")</f>
        <v>0</v>
      </c>
      <c r="V826" s="22">
        <f ca="1">IFERROR(IF(W826=0,0,VLOOKUP(W826,보상!$D:$K,8,FALSE)),"-")</f>
        <v>0</v>
      </c>
      <c r="W826" s="22">
        <f ca="1">IFERROR(IFERROR(VLOOKUP($B826,INDIRECT(VLOOKUP($E826,보상!$S:$AA,2,FALSE)),MATCH(W$6,INDIRECT(VLOOKUP($E826,보상!$S:$AA,3,FALSE)),0),FALSE),VLOOKUP($B826,INDIRECT(VLOOKUP($E826&amp;"_U",보상!$S:$AA,2,FALSE)),MATCH(W$6,INDIRECT(VLOOKUP($E826&amp;"_U",보상!$S:$AA,3,FALSE)),0),FALSE)),"ERROR")</f>
        <v>2015001</v>
      </c>
      <c r="X826" s="134" t="str">
        <f ca="1">IFERROR(IF(W826=0,0,VLOOKUP(SUBSTITUTE(VLOOKUP(W826,#REF!,MATCH("strItemName",#REF!,0),FALSE),"SUI_",""),#REF!,2,FALSE)),"ERROR")</f>
        <v>ERROR</v>
      </c>
      <c r="Y826" s="22">
        <f t="shared" ca="1" si="41"/>
        <v>2015001</v>
      </c>
      <c r="Z826" s="134" t="str">
        <f ca="1">IFERROR(IF(Y826=0,0,VLOOKUP(SUBSTITUTE(VLOOKUP(Y826,#REF!,MATCH("strItemName",#REF!,0),FALSE),"SUI_",""),#REF!,2,FALSE)),"ERROR")</f>
        <v>ERROR</v>
      </c>
      <c r="AA826" s="22">
        <f t="shared" ca="1" si="41"/>
        <v>2015001</v>
      </c>
      <c r="AB826" s="134" t="str">
        <f ca="1">IFERROR(IF(AA826=0,0,VLOOKUP(SUBSTITUTE(VLOOKUP(AA826,#REF!,MATCH("strItemName",#REF!,0),FALSE),"SUI_",""),#REF!,2,FALSE)),"ERROR")</f>
        <v>ERROR</v>
      </c>
      <c r="AC826" s="22">
        <f t="shared" ca="1" si="41"/>
        <v>2015001</v>
      </c>
      <c r="AD826" s="134" t="str">
        <f ca="1">IFERROR(IF(AC826=0,0,VLOOKUP(SUBSTITUTE(VLOOKUP(AC826,#REF!,MATCH("strItemName",#REF!,0),FALSE),"SUI_",""),#REF!,2,FALSE)),"ERROR")</f>
        <v>ERROR</v>
      </c>
      <c r="AE826" s="22">
        <f t="shared" ca="1" si="41"/>
        <v>2015001</v>
      </c>
      <c r="AF826" s="134" t="str">
        <f ca="1">IFERROR(IF(AE826=0,0,VLOOKUP(SUBSTITUTE(VLOOKUP(AE826,#REF!,MATCH("strItemName",#REF!,0),FALSE),"SUI_",""),#REF!,2,FALSE)),"ERROR")</f>
        <v>ERROR</v>
      </c>
      <c r="AG826" s="88">
        <v>0</v>
      </c>
      <c r="AH826" s="134">
        <f>IFERROR(IF(AG826=0,0,VLOOKUP(SUBSTITUTE(VLOOKUP(AG826,#REF!,MATCH("strItemName",#REF!,0),FALSE),"SUI_",""),#REF!,2,FALSE)),"ERROR")</f>
        <v>0</v>
      </c>
      <c r="AI826" s="22">
        <f ca="1">IFERROR(IFERROR(VLOOKUP($B826,INDIRECT(VLOOKUP($E826,보상!$S:$AA,2,FALSE)),MATCH(AI$6,INDIRECT(VLOOKUP($E826,보상!$S:$AA,3,FALSE)),0),FALSE),VLOOKUP($B826,INDIRECT(VLOOKUP($E826&amp;"_U",보상!$S:$AA,2,FALSE)),MATCH(AI$6,INDIRECT(VLOOKUP($E826&amp;"_U",보상!$S:$AA,3,FALSE)),0),FALSE)),"ERROR")</f>
        <v>20</v>
      </c>
      <c r="AJ826" s="22">
        <v>0</v>
      </c>
      <c r="AK826" s="22">
        <v>0</v>
      </c>
      <c r="AL826" s="22">
        <v>0</v>
      </c>
      <c r="AM826" s="22" t="b">
        <v>0</v>
      </c>
      <c r="AN826" s="22">
        <v>0</v>
      </c>
      <c r="AO826" s="22">
        <v>0</v>
      </c>
    </row>
    <row r="827" spans="2:41" ht="16.5" customHeight="1" x14ac:dyDescent="0.3">
      <c r="B827" s="154">
        <f t="shared" si="43"/>
        <v>5110703</v>
      </c>
      <c r="C827" s="22">
        <v>5110703</v>
      </c>
      <c r="D827" s="156" t="str">
        <f ca="1">IFERROR(IFERROR(VLOOKUP($B827,INDIRECT(VLOOKUP($E827,보상!$S:$AA,2,FALSE)),MATCH(D$6,INDIRECT(VLOOKUP($E827,보상!$S:$AA,3,FALSE)),0),FALSE),VLOOKUP($B827,INDIRECT(VLOOKUP($E827&amp;"_U",보상!$S:$AA,2,FALSE)),MATCH(D$6,INDIRECT(VLOOKUP($E827&amp;"_U",보상!$S:$AA,3,FALSE)),0),FALSE)),"ERROR")</f>
        <v>필드7_프로리온 협곡_하이란_EP.6-3</v>
      </c>
      <c r="E827" s="22" t="s">
        <v>385</v>
      </c>
      <c r="F827" s="22">
        <f>COUNTIF($C$8:$C827,$C827)</f>
        <v>1</v>
      </c>
      <c r="G827" s="22" t="b">
        <v>1</v>
      </c>
      <c r="H827" s="22">
        <v>1220</v>
      </c>
      <c r="I827" s="129" t="str">
        <f>IFERROR(IF(H827=0,0,VLOOKUP(VLOOKUP(H827,#REF!,MATCH("strMailTitleID",#REF!,0),FALSE),#REF!,2,FALSE)),"ERROR")</f>
        <v>ERROR</v>
      </c>
      <c r="J827" s="176">
        <v>0</v>
      </c>
      <c r="K827" s="129">
        <f>IFERROR(IF(J827=0,0,VLOOKUP(VLOOKUP(J827,#REF!,MATCH("strMailTitleID",#REF!,0),FALSE),#REF!,2,FALSE)),"ERROR")</f>
        <v>0</v>
      </c>
      <c r="L827" s="22">
        <f ca="1">IFERROR(IFERROR(VLOOKUP($B827,INDIRECT(VLOOKUP($E827,보상!$S:$AA,2,FALSE)),MATCH(L$6,INDIRECT(VLOOKUP($E827,보상!$S:$AA,3,FALSE)),0),FALSE),VLOOKUP($B827,INDIRECT(VLOOKUP($E827&amp;"_U",보상!$S:$AA,2,FALSE)),MATCH(L$6,INDIRECT(VLOOKUP($E827&amp;"_U",보상!$S:$AA,3,FALSE)),0),FALSE)),"ERROR")</f>
        <v>0</v>
      </c>
      <c r="M827" s="22">
        <v>0</v>
      </c>
      <c r="N827" s="22">
        <v>0</v>
      </c>
      <c r="O827" s="22">
        <v>0</v>
      </c>
      <c r="P827" s="22" t="str">
        <f ca="1">IFERROR(IFERROR(VLOOKUP($B827,INDIRECT(VLOOKUP($E827,보상!$S:$AA,2,FALSE)),MATCH(P$6,INDIRECT(VLOOKUP($E827,보상!$S:$AA,3,FALSE)),0),FALSE),VLOOKUP($B827,INDIRECT(VLOOKUP($E827&amp;"_U",보상!$S:$AA,2,FALSE)),MATCH(P$6,INDIRECT(VLOOKUP($E827&amp;"_U",보상!$S:$AA,3,FALSE)),0),FALSE)),"ERROR")</f>
        <v>None</v>
      </c>
      <c r="Q827" s="22">
        <f ca="1">IFERROR(IFERROR(VLOOKUP($B827,INDIRECT(VLOOKUP($E827,보상!$S:$AA,2,FALSE)),MATCH(Q$6,INDIRECT(VLOOKUP($E827,보상!$S:$AA,3,FALSE)),0),FALSE),VLOOKUP($B827,INDIRECT(VLOOKUP($E827&amp;"_U",보상!$S:$AA,2,FALSE)),MATCH(Q$6,INDIRECT(VLOOKUP($E827&amp;"_U",보상!$S:$AA,3,FALSE)),0),FALSE)),"ERROR")</f>
        <v>0</v>
      </c>
      <c r="R827" s="22" t="b">
        <v>0</v>
      </c>
      <c r="S827" s="22" t="b">
        <v>0</v>
      </c>
      <c r="T827" s="22">
        <f ca="1">IFERROR(IF(W827=0,0,VLOOKUP(W827,보상!$D:$K,6,FALSE)),"-")</f>
        <v>0</v>
      </c>
      <c r="U827" s="22">
        <f ca="1">IFERROR(IF(W827=0,0,VLOOKUP(W827,보상!$D:$K,7,FALSE)),"-")</f>
        <v>2100</v>
      </c>
      <c r="V827" s="22">
        <f ca="1">IFERROR(IF(W827=0,0,VLOOKUP(W827,보상!$D:$K,8,FALSE)),"-")</f>
        <v>0</v>
      </c>
      <c r="W827" s="22">
        <f ca="1">IFERROR(IFERROR(VLOOKUP($B827,INDIRECT(VLOOKUP($E827,보상!$S:$AA,2,FALSE)),MATCH(W$6,INDIRECT(VLOOKUP($E827,보상!$S:$AA,3,FALSE)),0),FALSE),VLOOKUP($B827,INDIRECT(VLOOKUP($E827&amp;"_U",보상!$S:$AA,2,FALSE)),MATCH(W$6,INDIRECT(VLOOKUP($E827&amp;"_U",보상!$S:$AA,3,FALSE)),0),FALSE)),"ERROR")</f>
        <v>4003002</v>
      </c>
      <c r="X827" s="134" t="str">
        <f ca="1">IFERROR(IF(W827=0,0,VLOOKUP(SUBSTITUTE(VLOOKUP(W827,#REF!,MATCH("strItemName",#REF!,0),FALSE),"SUI_",""),#REF!,2,FALSE)),"ERROR")</f>
        <v>ERROR</v>
      </c>
      <c r="Y827" s="22">
        <f t="shared" ca="1" si="41"/>
        <v>4003002</v>
      </c>
      <c r="Z827" s="134" t="str">
        <f ca="1">IFERROR(IF(Y827=0,0,VLOOKUP(SUBSTITUTE(VLOOKUP(Y827,#REF!,MATCH("strItemName",#REF!,0),FALSE),"SUI_",""),#REF!,2,FALSE)),"ERROR")</f>
        <v>ERROR</v>
      </c>
      <c r="AA827" s="22">
        <f t="shared" ca="1" si="41"/>
        <v>4003002</v>
      </c>
      <c r="AB827" s="134" t="str">
        <f ca="1">IFERROR(IF(AA827=0,0,VLOOKUP(SUBSTITUTE(VLOOKUP(AA827,#REF!,MATCH("strItemName",#REF!,0),FALSE),"SUI_",""),#REF!,2,FALSE)),"ERROR")</f>
        <v>ERROR</v>
      </c>
      <c r="AC827" s="22">
        <f t="shared" ca="1" si="41"/>
        <v>4003002</v>
      </c>
      <c r="AD827" s="134" t="str">
        <f ca="1">IFERROR(IF(AC827=0,0,VLOOKUP(SUBSTITUTE(VLOOKUP(AC827,#REF!,MATCH("strItemName",#REF!,0),FALSE),"SUI_",""),#REF!,2,FALSE)),"ERROR")</f>
        <v>ERROR</v>
      </c>
      <c r="AE827" s="22">
        <f t="shared" ca="1" si="41"/>
        <v>4003002</v>
      </c>
      <c r="AF827" s="134" t="str">
        <f ca="1">IFERROR(IF(AE827=0,0,VLOOKUP(SUBSTITUTE(VLOOKUP(AE827,#REF!,MATCH("strItemName",#REF!,0),FALSE),"SUI_",""),#REF!,2,FALSE)),"ERROR")</f>
        <v>ERROR</v>
      </c>
      <c r="AG827" s="88">
        <v>0</v>
      </c>
      <c r="AH827" s="134">
        <f>IFERROR(IF(AG827=0,0,VLOOKUP(SUBSTITUTE(VLOOKUP(AG827,#REF!,MATCH("strItemName",#REF!,0),FALSE),"SUI_",""),#REF!,2,FALSE)),"ERROR")</f>
        <v>0</v>
      </c>
      <c r="AI827" s="22">
        <f ca="1">IFERROR(IFERROR(VLOOKUP($B827,INDIRECT(VLOOKUP($E827,보상!$S:$AA,2,FALSE)),MATCH(AI$6,INDIRECT(VLOOKUP($E827,보상!$S:$AA,3,FALSE)),0),FALSE),VLOOKUP($B827,INDIRECT(VLOOKUP($E827&amp;"_U",보상!$S:$AA,2,FALSE)),MATCH(AI$6,INDIRECT(VLOOKUP($E827&amp;"_U",보상!$S:$AA,3,FALSE)),0),FALSE)),"ERROR")</f>
        <v>5</v>
      </c>
      <c r="AJ827" s="22">
        <v>0</v>
      </c>
      <c r="AK827" s="22">
        <v>0</v>
      </c>
      <c r="AL827" s="22">
        <v>0</v>
      </c>
      <c r="AM827" s="22" t="b">
        <v>0</v>
      </c>
      <c r="AN827" s="22">
        <v>0</v>
      </c>
      <c r="AO827" s="22">
        <v>0</v>
      </c>
    </row>
    <row r="828" spans="2:41" ht="16.5" customHeight="1" x14ac:dyDescent="0.3">
      <c r="B828" s="154">
        <f t="shared" si="43"/>
        <v>5110704</v>
      </c>
      <c r="C828" s="22">
        <v>5110704</v>
      </c>
      <c r="D828" s="156" t="str">
        <f ca="1">IFERROR(IFERROR(VLOOKUP($B828,INDIRECT(VLOOKUP($E828,보상!$S:$AA,2,FALSE)),MATCH(D$6,INDIRECT(VLOOKUP($E828,보상!$S:$AA,3,FALSE)),0),FALSE),VLOOKUP($B828,INDIRECT(VLOOKUP($E828&amp;"_U",보상!$S:$AA,2,FALSE)),MATCH(D$6,INDIRECT(VLOOKUP($E828&amp;"_U",보상!$S:$AA,3,FALSE)),0),FALSE)),"ERROR")</f>
        <v>필드7_프로리온 협곡_하이란_EP.6-4</v>
      </c>
      <c r="E828" s="22" t="s">
        <v>385</v>
      </c>
      <c r="F828" s="22">
        <f>COUNTIF($C$8:$C828,$C828)</f>
        <v>1</v>
      </c>
      <c r="G828" s="22" t="b">
        <v>1</v>
      </c>
      <c r="H828" s="22">
        <v>1220</v>
      </c>
      <c r="I828" s="129" t="str">
        <f>IFERROR(IF(H828=0,0,VLOOKUP(VLOOKUP(H828,#REF!,MATCH("strMailTitleID",#REF!,0),FALSE),#REF!,2,FALSE)),"ERROR")</f>
        <v>ERROR</v>
      </c>
      <c r="J828" s="176">
        <v>0</v>
      </c>
      <c r="K828" s="129">
        <f>IFERROR(IF(J828=0,0,VLOOKUP(VLOOKUP(J828,#REF!,MATCH("strMailTitleID",#REF!,0),FALSE),#REF!,2,FALSE)),"ERROR")</f>
        <v>0</v>
      </c>
      <c r="L828" s="22">
        <f ca="1">IFERROR(IFERROR(VLOOKUP($B828,INDIRECT(VLOOKUP($E828,보상!$S:$AA,2,FALSE)),MATCH(L$6,INDIRECT(VLOOKUP($E828,보상!$S:$AA,3,FALSE)),0),FALSE),VLOOKUP($B828,INDIRECT(VLOOKUP($E828&amp;"_U",보상!$S:$AA,2,FALSE)),MATCH(L$6,INDIRECT(VLOOKUP($E828&amp;"_U",보상!$S:$AA,3,FALSE)),0),FALSE)),"ERROR")</f>
        <v>0</v>
      </c>
      <c r="M828" s="22">
        <v>0</v>
      </c>
      <c r="N828" s="22">
        <v>0</v>
      </c>
      <c r="O828" s="22">
        <v>0</v>
      </c>
      <c r="P828" s="22" t="str">
        <f ca="1">IFERROR(IFERROR(VLOOKUP($B828,INDIRECT(VLOOKUP($E828,보상!$S:$AA,2,FALSE)),MATCH(P$6,INDIRECT(VLOOKUP($E828,보상!$S:$AA,3,FALSE)),0),FALSE),VLOOKUP($B828,INDIRECT(VLOOKUP($E828&amp;"_U",보상!$S:$AA,2,FALSE)),MATCH(P$6,INDIRECT(VLOOKUP($E828&amp;"_U",보상!$S:$AA,3,FALSE)),0),FALSE)),"ERROR")</f>
        <v>None</v>
      </c>
      <c r="Q828" s="22">
        <f ca="1">IFERROR(IFERROR(VLOOKUP($B828,INDIRECT(VLOOKUP($E828,보상!$S:$AA,2,FALSE)),MATCH(Q$6,INDIRECT(VLOOKUP($E828,보상!$S:$AA,3,FALSE)),0),FALSE),VLOOKUP($B828,INDIRECT(VLOOKUP($E828&amp;"_U",보상!$S:$AA,2,FALSE)),MATCH(Q$6,INDIRECT(VLOOKUP($E828&amp;"_U",보상!$S:$AA,3,FALSE)),0),FALSE)),"ERROR")</f>
        <v>0</v>
      </c>
      <c r="R828" s="22" t="b">
        <v>0</v>
      </c>
      <c r="S828" s="22" t="b">
        <v>0</v>
      </c>
      <c r="T828" s="22">
        <f ca="1">IFERROR(IF(W828=0,0,VLOOKUP(W828,보상!$D:$K,6,FALSE)),"-")</f>
        <v>3000</v>
      </c>
      <c r="U828" s="22">
        <f ca="1">IFERROR(IF(W828=0,0,VLOOKUP(W828,보상!$D:$K,7,FALSE)),"-")</f>
        <v>0</v>
      </c>
      <c r="V828" s="22">
        <f ca="1">IFERROR(IF(W828=0,0,VLOOKUP(W828,보상!$D:$K,8,FALSE)),"-")</f>
        <v>0</v>
      </c>
      <c r="W828" s="22">
        <f ca="1">IFERROR(IFERROR(VLOOKUP($B828,INDIRECT(VLOOKUP($E828,보상!$S:$AA,2,FALSE)),MATCH(W$6,INDIRECT(VLOOKUP($E828,보상!$S:$AA,3,FALSE)),0),FALSE),VLOOKUP($B828,INDIRECT(VLOOKUP($E828&amp;"_U",보상!$S:$AA,2,FALSE)),MATCH(W$6,INDIRECT(VLOOKUP($E828&amp;"_U",보상!$S:$AA,3,FALSE)),0),FALSE)),"ERROR")</f>
        <v>4003001</v>
      </c>
      <c r="X828" s="134" t="str">
        <f ca="1">IFERROR(IF(W828=0,0,VLOOKUP(SUBSTITUTE(VLOOKUP(W828,#REF!,MATCH("strItemName",#REF!,0),FALSE),"SUI_",""),#REF!,2,FALSE)),"ERROR")</f>
        <v>ERROR</v>
      </c>
      <c r="Y828" s="22">
        <f t="shared" ca="1" si="41"/>
        <v>4003001</v>
      </c>
      <c r="Z828" s="134" t="str">
        <f ca="1">IFERROR(IF(Y828=0,0,VLOOKUP(SUBSTITUTE(VLOOKUP(Y828,#REF!,MATCH("strItemName",#REF!,0),FALSE),"SUI_",""),#REF!,2,FALSE)),"ERROR")</f>
        <v>ERROR</v>
      </c>
      <c r="AA828" s="22">
        <f t="shared" ca="1" si="41"/>
        <v>4003001</v>
      </c>
      <c r="AB828" s="134" t="str">
        <f ca="1">IFERROR(IF(AA828=0,0,VLOOKUP(SUBSTITUTE(VLOOKUP(AA828,#REF!,MATCH("strItemName",#REF!,0),FALSE),"SUI_",""),#REF!,2,FALSE)),"ERROR")</f>
        <v>ERROR</v>
      </c>
      <c r="AC828" s="22">
        <f t="shared" ca="1" si="41"/>
        <v>4003001</v>
      </c>
      <c r="AD828" s="134" t="str">
        <f ca="1">IFERROR(IF(AC828=0,0,VLOOKUP(SUBSTITUTE(VLOOKUP(AC828,#REF!,MATCH("strItemName",#REF!,0),FALSE),"SUI_",""),#REF!,2,FALSE)),"ERROR")</f>
        <v>ERROR</v>
      </c>
      <c r="AE828" s="22">
        <f t="shared" ca="1" si="41"/>
        <v>4003001</v>
      </c>
      <c r="AF828" s="134" t="str">
        <f ca="1">IFERROR(IF(AE828=0,0,VLOOKUP(SUBSTITUTE(VLOOKUP(AE828,#REF!,MATCH("strItemName",#REF!,0),FALSE),"SUI_",""),#REF!,2,FALSE)),"ERROR")</f>
        <v>ERROR</v>
      </c>
      <c r="AG828" s="88">
        <v>0</v>
      </c>
      <c r="AH828" s="134">
        <f>IFERROR(IF(AG828=0,0,VLOOKUP(SUBSTITUTE(VLOOKUP(AG828,#REF!,MATCH("strItemName",#REF!,0),FALSE),"SUI_",""),#REF!,2,FALSE)),"ERROR")</f>
        <v>0</v>
      </c>
      <c r="AI828" s="22">
        <f ca="1">IFERROR(IFERROR(VLOOKUP($B828,INDIRECT(VLOOKUP($E828,보상!$S:$AA,2,FALSE)),MATCH(AI$6,INDIRECT(VLOOKUP($E828,보상!$S:$AA,3,FALSE)),0),FALSE),VLOOKUP($B828,INDIRECT(VLOOKUP($E828&amp;"_U",보상!$S:$AA,2,FALSE)),MATCH(AI$6,INDIRECT(VLOOKUP($E828&amp;"_U",보상!$S:$AA,3,FALSE)),0),FALSE)),"ERROR")</f>
        <v>5</v>
      </c>
      <c r="AJ828" s="22">
        <v>0</v>
      </c>
      <c r="AK828" s="22">
        <v>0</v>
      </c>
      <c r="AL828" s="22">
        <v>0</v>
      </c>
      <c r="AM828" s="22" t="b">
        <v>0</v>
      </c>
      <c r="AN828" s="22">
        <v>0</v>
      </c>
      <c r="AO828" s="22">
        <v>0</v>
      </c>
    </row>
    <row r="829" spans="2:41" ht="16.5" customHeight="1" x14ac:dyDescent="0.3">
      <c r="B829" s="154">
        <f t="shared" si="43"/>
        <v>5110705</v>
      </c>
      <c r="C829" s="22">
        <v>5110705</v>
      </c>
      <c r="D829" s="156" t="str">
        <f ca="1">IFERROR(IFERROR(VLOOKUP($B829,INDIRECT(VLOOKUP($E829,보상!$S:$AA,2,FALSE)),MATCH(D$6,INDIRECT(VLOOKUP($E829,보상!$S:$AA,3,FALSE)),0),FALSE),VLOOKUP($B829,INDIRECT(VLOOKUP($E829&amp;"_U",보상!$S:$AA,2,FALSE)),MATCH(D$6,INDIRECT(VLOOKUP($E829&amp;"_U",보상!$S:$AA,3,FALSE)),0),FALSE)),"ERROR")</f>
        <v>필드7_프로리온 협곡_하이란_EP.6-5</v>
      </c>
      <c r="E829" s="22" t="s">
        <v>385</v>
      </c>
      <c r="F829" s="22">
        <f>COUNTIF($C$8:$C829,$C829)</f>
        <v>1</v>
      </c>
      <c r="G829" s="22" t="b">
        <v>1</v>
      </c>
      <c r="H829" s="22">
        <v>1220</v>
      </c>
      <c r="I829" s="129" t="str">
        <f>IFERROR(IF(H829=0,0,VLOOKUP(VLOOKUP(H829,#REF!,MATCH("strMailTitleID",#REF!,0),FALSE),#REF!,2,FALSE)),"ERROR")</f>
        <v>ERROR</v>
      </c>
      <c r="J829" s="176">
        <v>0</v>
      </c>
      <c r="K829" s="129">
        <f>IFERROR(IF(J829=0,0,VLOOKUP(VLOOKUP(J829,#REF!,MATCH("strMailTitleID",#REF!,0),FALSE),#REF!,2,FALSE)),"ERROR")</f>
        <v>0</v>
      </c>
      <c r="L829" s="22">
        <f ca="1">IFERROR(IFERROR(VLOOKUP($B829,INDIRECT(VLOOKUP($E829,보상!$S:$AA,2,FALSE)),MATCH(L$6,INDIRECT(VLOOKUP($E829,보상!$S:$AA,3,FALSE)),0),FALSE),VLOOKUP($B829,INDIRECT(VLOOKUP($E829&amp;"_U",보상!$S:$AA,2,FALSE)),MATCH(L$6,INDIRECT(VLOOKUP($E829&amp;"_U",보상!$S:$AA,3,FALSE)),0),FALSE)),"ERROR")</f>
        <v>0</v>
      </c>
      <c r="M829" s="22">
        <v>0</v>
      </c>
      <c r="N829" s="22">
        <v>0</v>
      </c>
      <c r="O829" s="22">
        <v>0</v>
      </c>
      <c r="P829" s="22" t="str">
        <f ca="1">IFERROR(IFERROR(VLOOKUP($B829,INDIRECT(VLOOKUP($E829,보상!$S:$AA,2,FALSE)),MATCH(P$6,INDIRECT(VLOOKUP($E829,보상!$S:$AA,3,FALSE)),0),FALSE),VLOOKUP($B829,INDIRECT(VLOOKUP($E829&amp;"_U",보상!$S:$AA,2,FALSE)),MATCH(P$6,INDIRECT(VLOOKUP($E829&amp;"_U",보상!$S:$AA,3,FALSE)),0),FALSE)),"ERROR")</f>
        <v>None</v>
      </c>
      <c r="Q829" s="22">
        <f ca="1">IFERROR(IFERROR(VLOOKUP($B829,INDIRECT(VLOOKUP($E829,보상!$S:$AA,2,FALSE)),MATCH(Q$6,INDIRECT(VLOOKUP($E829,보상!$S:$AA,3,FALSE)),0),FALSE),VLOOKUP($B829,INDIRECT(VLOOKUP($E829&amp;"_U",보상!$S:$AA,2,FALSE)),MATCH(Q$6,INDIRECT(VLOOKUP($E829&amp;"_U",보상!$S:$AA,3,FALSE)),0),FALSE)),"ERROR")</f>
        <v>0</v>
      </c>
      <c r="R829" s="22" t="b">
        <v>0</v>
      </c>
      <c r="S829" s="22" t="b">
        <v>0</v>
      </c>
      <c r="T829" s="22">
        <f ca="1">IFERROR(IF(W829=0,0,VLOOKUP(W829,보상!$D:$K,6,FALSE)),"-")</f>
        <v>0</v>
      </c>
      <c r="U829" s="22">
        <f ca="1">IFERROR(IF(W829=0,0,VLOOKUP(W829,보상!$D:$K,7,FALSE)),"-")</f>
        <v>0</v>
      </c>
      <c r="V829" s="22">
        <f ca="1">IFERROR(IF(W829=0,0,VLOOKUP(W829,보상!$D:$K,8,FALSE)),"-")</f>
        <v>0</v>
      </c>
      <c r="W829" s="22">
        <f ca="1">IFERROR(IFERROR(VLOOKUP($B829,INDIRECT(VLOOKUP($E829,보상!$S:$AA,2,FALSE)),MATCH(W$6,INDIRECT(VLOOKUP($E829,보상!$S:$AA,3,FALSE)),0),FALSE),VLOOKUP($B829,INDIRECT(VLOOKUP($E829&amp;"_U",보상!$S:$AA,2,FALSE)),MATCH(W$6,INDIRECT(VLOOKUP($E829&amp;"_U",보상!$S:$AA,3,FALSE)),0),FALSE)),"ERROR")</f>
        <v>4003003</v>
      </c>
      <c r="X829" s="134" t="str">
        <f ca="1">IFERROR(IF(W829=0,0,VLOOKUP(SUBSTITUTE(VLOOKUP(W829,#REF!,MATCH("strItemName",#REF!,0),FALSE),"SUI_",""),#REF!,2,FALSE)),"ERROR")</f>
        <v>ERROR</v>
      </c>
      <c r="Y829" s="22">
        <f t="shared" ca="1" si="41"/>
        <v>4003003</v>
      </c>
      <c r="Z829" s="134" t="str">
        <f ca="1">IFERROR(IF(Y829=0,0,VLOOKUP(SUBSTITUTE(VLOOKUP(Y829,#REF!,MATCH("strItemName",#REF!,0),FALSE),"SUI_",""),#REF!,2,FALSE)),"ERROR")</f>
        <v>ERROR</v>
      </c>
      <c r="AA829" s="22">
        <f t="shared" ca="1" si="41"/>
        <v>4003003</v>
      </c>
      <c r="AB829" s="134" t="str">
        <f ca="1">IFERROR(IF(AA829=0,0,VLOOKUP(SUBSTITUTE(VLOOKUP(AA829,#REF!,MATCH("strItemName",#REF!,0),FALSE),"SUI_",""),#REF!,2,FALSE)),"ERROR")</f>
        <v>ERROR</v>
      </c>
      <c r="AC829" s="22">
        <f t="shared" ca="1" si="41"/>
        <v>4003003</v>
      </c>
      <c r="AD829" s="134" t="str">
        <f ca="1">IFERROR(IF(AC829=0,0,VLOOKUP(SUBSTITUTE(VLOOKUP(AC829,#REF!,MATCH("strItemName",#REF!,0),FALSE),"SUI_",""),#REF!,2,FALSE)),"ERROR")</f>
        <v>ERROR</v>
      </c>
      <c r="AE829" s="22">
        <f t="shared" ca="1" si="41"/>
        <v>4003003</v>
      </c>
      <c r="AF829" s="134" t="str">
        <f ca="1">IFERROR(IF(AE829=0,0,VLOOKUP(SUBSTITUTE(VLOOKUP(AE829,#REF!,MATCH("strItemName",#REF!,0),FALSE),"SUI_",""),#REF!,2,FALSE)),"ERROR")</f>
        <v>ERROR</v>
      </c>
      <c r="AG829" s="88">
        <v>0</v>
      </c>
      <c r="AH829" s="134">
        <f>IFERROR(IF(AG829=0,0,VLOOKUP(SUBSTITUTE(VLOOKUP(AG829,#REF!,MATCH("strItemName",#REF!,0),FALSE),"SUI_",""),#REF!,2,FALSE)),"ERROR")</f>
        <v>0</v>
      </c>
      <c r="AI829" s="22">
        <f ca="1">IFERROR(IFERROR(VLOOKUP($B829,INDIRECT(VLOOKUP($E829,보상!$S:$AA,2,FALSE)),MATCH(AI$6,INDIRECT(VLOOKUP($E829,보상!$S:$AA,3,FALSE)),0),FALSE),VLOOKUP($B829,INDIRECT(VLOOKUP($E829&amp;"_U",보상!$S:$AA,2,FALSE)),MATCH(AI$6,INDIRECT(VLOOKUP($E829&amp;"_U",보상!$S:$AA,3,FALSE)),0),FALSE)),"ERROR")</f>
        <v>5</v>
      </c>
      <c r="AJ829" s="22">
        <v>0</v>
      </c>
      <c r="AK829" s="22">
        <v>0</v>
      </c>
      <c r="AL829" s="22">
        <v>0</v>
      </c>
      <c r="AM829" s="22" t="b">
        <v>0</v>
      </c>
      <c r="AN829" s="22">
        <v>0</v>
      </c>
      <c r="AO829" s="22">
        <v>0</v>
      </c>
    </row>
    <row r="830" spans="2:41" ht="16.5" customHeight="1" x14ac:dyDescent="0.3">
      <c r="B830" s="154">
        <f t="shared" si="43"/>
        <v>5110706</v>
      </c>
      <c r="C830" s="22">
        <v>5110706</v>
      </c>
      <c r="D830" s="156" t="str">
        <f ca="1">IFERROR(IFERROR(VLOOKUP($B830,INDIRECT(VLOOKUP($E830,보상!$S:$AA,2,FALSE)),MATCH(D$6,INDIRECT(VLOOKUP($E830,보상!$S:$AA,3,FALSE)),0),FALSE),VLOOKUP($B830,INDIRECT(VLOOKUP($E830&amp;"_U",보상!$S:$AA,2,FALSE)),MATCH(D$6,INDIRECT(VLOOKUP($E830&amp;"_U",보상!$S:$AA,3,FALSE)),0),FALSE)),"ERROR")</f>
        <v>필드7_프로리온 협곡_하이란_EP.6-6</v>
      </c>
      <c r="E830" s="22" t="s">
        <v>385</v>
      </c>
      <c r="F830" s="22">
        <f>COUNTIF($C$8:$C830,$C830)</f>
        <v>1</v>
      </c>
      <c r="G830" s="22" t="b">
        <v>1</v>
      </c>
      <c r="H830" s="22">
        <v>1220</v>
      </c>
      <c r="I830" s="129" t="str">
        <f>IFERROR(IF(H830=0,0,VLOOKUP(VLOOKUP(H830,#REF!,MATCH("strMailTitleID",#REF!,0),FALSE),#REF!,2,FALSE)),"ERROR")</f>
        <v>ERROR</v>
      </c>
      <c r="J830" s="176">
        <v>0</v>
      </c>
      <c r="K830" s="129">
        <f>IFERROR(IF(J830=0,0,VLOOKUP(VLOOKUP(J830,#REF!,MATCH("strMailTitleID",#REF!,0),FALSE),#REF!,2,FALSE)),"ERROR")</f>
        <v>0</v>
      </c>
      <c r="L830" s="22">
        <f ca="1">IFERROR(IFERROR(VLOOKUP($B830,INDIRECT(VLOOKUP($E830,보상!$S:$AA,2,FALSE)),MATCH(L$6,INDIRECT(VLOOKUP($E830,보상!$S:$AA,3,FALSE)),0),FALSE),VLOOKUP($B830,INDIRECT(VLOOKUP($E830&amp;"_U",보상!$S:$AA,2,FALSE)),MATCH(L$6,INDIRECT(VLOOKUP($E830&amp;"_U",보상!$S:$AA,3,FALSE)),0),FALSE)),"ERROR")</f>
        <v>0</v>
      </c>
      <c r="M830" s="22">
        <v>0</v>
      </c>
      <c r="N830" s="22">
        <v>0</v>
      </c>
      <c r="O830" s="22">
        <v>0</v>
      </c>
      <c r="P830" s="22" t="str">
        <f ca="1">IFERROR(IFERROR(VLOOKUP($B830,INDIRECT(VLOOKUP($E830,보상!$S:$AA,2,FALSE)),MATCH(P$6,INDIRECT(VLOOKUP($E830,보상!$S:$AA,3,FALSE)),0),FALSE),VLOOKUP($B830,INDIRECT(VLOOKUP($E830&amp;"_U",보상!$S:$AA,2,FALSE)),MATCH(P$6,INDIRECT(VLOOKUP($E830&amp;"_U",보상!$S:$AA,3,FALSE)),0),FALSE)),"ERROR")</f>
        <v>None</v>
      </c>
      <c r="Q830" s="22">
        <f ca="1">IFERROR(IFERROR(VLOOKUP($B830,INDIRECT(VLOOKUP($E830,보상!$S:$AA,2,FALSE)),MATCH(Q$6,INDIRECT(VLOOKUP($E830,보상!$S:$AA,3,FALSE)),0),FALSE),VLOOKUP($B830,INDIRECT(VLOOKUP($E830&amp;"_U",보상!$S:$AA,2,FALSE)),MATCH(Q$6,INDIRECT(VLOOKUP($E830&amp;"_U",보상!$S:$AA,3,FALSE)),0),FALSE)),"ERROR")</f>
        <v>0</v>
      </c>
      <c r="R830" s="22" t="b">
        <v>0</v>
      </c>
      <c r="S830" s="22" t="b">
        <v>0</v>
      </c>
      <c r="T830" s="22">
        <f ca="1">IFERROR(IF(W830=0,0,VLOOKUP(W830,보상!$D:$K,6,FALSE)),"-")</f>
        <v>0</v>
      </c>
      <c r="U830" s="22">
        <f ca="1">IFERROR(IF(W830=0,0,VLOOKUP(W830,보상!$D:$K,7,FALSE)),"-")</f>
        <v>0</v>
      </c>
      <c r="V830" s="22">
        <f ca="1">IFERROR(IF(W830=0,0,VLOOKUP(W830,보상!$D:$K,8,FALSE)),"-")</f>
        <v>0</v>
      </c>
      <c r="W830" s="22">
        <f ca="1">IFERROR(IFERROR(VLOOKUP($B830,INDIRECT(VLOOKUP($E830,보상!$S:$AA,2,FALSE)),MATCH(W$6,INDIRECT(VLOOKUP($E830,보상!$S:$AA,3,FALSE)),0),FALSE),VLOOKUP($B830,INDIRECT(VLOOKUP($E830&amp;"_U",보상!$S:$AA,2,FALSE)),MATCH(W$6,INDIRECT(VLOOKUP($E830&amp;"_U",보상!$S:$AA,3,FALSE)),0),FALSE)),"ERROR")</f>
        <v>4003004</v>
      </c>
      <c r="X830" s="134" t="str">
        <f ca="1">IFERROR(IF(W830=0,0,VLOOKUP(SUBSTITUTE(VLOOKUP(W830,#REF!,MATCH("strItemName",#REF!,0),FALSE),"SUI_",""),#REF!,2,FALSE)),"ERROR")</f>
        <v>ERROR</v>
      </c>
      <c r="Y830" s="22">
        <f t="shared" ca="1" si="41"/>
        <v>4003004</v>
      </c>
      <c r="Z830" s="134" t="str">
        <f ca="1">IFERROR(IF(Y830=0,0,VLOOKUP(SUBSTITUTE(VLOOKUP(Y830,#REF!,MATCH("strItemName",#REF!,0),FALSE),"SUI_",""),#REF!,2,FALSE)),"ERROR")</f>
        <v>ERROR</v>
      </c>
      <c r="AA830" s="22">
        <f t="shared" ca="1" si="41"/>
        <v>4003004</v>
      </c>
      <c r="AB830" s="134" t="str">
        <f ca="1">IFERROR(IF(AA830=0,0,VLOOKUP(SUBSTITUTE(VLOOKUP(AA830,#REF!,MATCH("strItemName",#REF!,0),FALSE),"SUI_",""),#REF!,2,FALSE)),"ERROR")</f>
        <v>ERROR</v>
      </c>
      <c r="AC830" s="22">
        <f t="shared" ca="1" si="41"/>
        <v>4003004</v>
      </c>
      <c r="AD830" s="134" t="str">
        <f ca="1">IFERROR(IF(AC830=0,0,VLOOKUP(SUBSTITUTE(VLOOKUP(AC830,#REF!,MATCH("strItemName",#REF!,0),FALSE),"SUI_",""),#REF!,2,FALSE)),"ERROR")</f>
        <v>ERROR</v>
      </c>
      <c r="AE830" s="22">
        <f t="shared" ca="1" si="41"/>
        <v>4003004</v>
      </c>
      <c r="AF830" s="134" t="str">
        <f ca="1">IFERROR(IF(AE830=0,0,VLOOKUP(SUBSTITUTE(VLOOKUP(AE830,#REF!,MATCH("strItemName",#REF!,0),FALSE),"SUI_",""),#REF!,2,FALSE)),"ERROR")</f>
        <v>ERROR</v>
      </c>
      <c r="AG830" s="88">
        <v>0</v>
      </c>
      <c r="AH830" s="134">
        <f>IFERROR(IF(AG830=0,0,VLOOKUP(SUBSTITUTE(VLOOKUP(AG830,#REF!,MATCH("strItemName",#REF!,0),FALSE),"SUI_",""),#REF!,2,FALSE)),"ERROR")</f>
        <v>0</v>
      </c>
      <c r="AI830" s="22">
        <f ca="1">IFERROR(IFERROR(VLOOKUP($B830,INDIRECT(VLOOKUP($E830,보상!$S:$AA,2,FALSE)),MATCH(AI$6,INDIRECT(VLOOKUP($E830,보상!$S:$AA,3,FALSE)),0),FALSE),VLOOKUP($B830,INDIRECT(VLOOKUP($E830&amp;"_U",보상!$S:$AA,2,FALSE)),MATCH(AI$6,INDIRECT(VLOOKUP($E830&amp;"_U",보상!$S:$AA,3,FALSE)),0),FALSE)),"ERROR")</f>
        <v>5</v>
      </c>
      <c r="AJ830" s="22">
        <v>0</v>
      </c>
      <c r="AK830" s="22">
        <v>0</v>
      </c>
      <c r="AL830" s="22">
        <v>0</v>
      </c>
      <c r="AM830" s="22" t="b">
        <v>0</v>
      </c>
      <c r="AN830" s="22">
        <v>0</v>
      </c>
      <c r="AO830" s="22">
        <v>0</v>
      </c>
    </row>
    <row r="831" spans="2:41" ht="16.5" customHeight="1" x14ac:dyDescent="0.3">
      <c r="B831" s="154">
        <f t="shared" si="43"/>
        <v>5110707</v>
      </c>
      <c r="C831" s="22">
        <v>5110707</v>
      </c>
      <c r="D831" s="156" t="str">
        <f ca="1">IFERROR(IFERROR(VLOOKUP($B831,INDIRECT(VLOOKUP($E831,보상!$S:$AA,2,FALSE)),MATCH(D$6,INDIRECT(VLOOKUP($E831,보상!$S:$AA,3,FALSE)),0),FALSE),VLOOKUP($B831,INDIRECT(VLOOKUP($E831&amp;"_U",보상!$S:$AA,2,FALSE)),MATCH(D$6,INDIRECT(VLOOKUP($E831&amp;"_U",보상!$S:$AA,3,FALSE)),0),FALSE)),"ERROR")</f>
        <v>필드7_프로리온 협곡_하이란_EP.6-7</v>
      </c>
      <c r="E831" s="22" t="s">
        <v>385</v>
      </c>
      <c r="F831" s="22">
        <f>COUNTIF($C$8:$C831,$C831)</f>
        <v>1</v>
      </c>
      <c r="G831" s="22" t="b">
        <v>1</v>
      </c>
      <c r="H831" s="22">
        <v>1220</v>
      </c>
      <c r="I831" s="129" t="str">
        <f>IFERROR(IF(H831=0,0,VLOOKUP(VLOOKUP(H831,#REF!,MATCH("strMailTitleID",#REF!,0),FALSE),#REF!,2,FALSE)),"ERROR")</f>
        <v>ERROR</v>
      </c>
      <c r="J831" s="176">
        <v>0</v>
      </c>
      <c r="K831" s="129">
        <f>IFERROR(IF(J831=0,0,VLOOKUP(VLOOKUP(J831,#REF!,MATCH("strMailTitleID",#REF!,0),FALSE),#REF!,2,FALSE)),"ERROR")</f>
        <v>0</v>
      </c>
      <c r="L831" s="22">
        <f ca="1">IFERROR(IFERROR(VLOOKUP($B831,INDIRECT(VLOOKUP($E831,보상!$S:$AA,2,FALSE)),MATCH(L$6,INDIRECT(VLOOKUP($E831,보상!$S:$AA,3,FALSE)),0),FALSE),VLOOKUP($B831,INDIRECT(VLOOKUP($E831&amp;"_U",보상!$S:$AA,2,FALSE)),MATCH(L$6,INDIRECT(VLOOKUP($E831&amp;"_U",보상!$S:$AA,3,FALSE)),0),FALSE)),"ERROR")</f>
        <v>0</v>
      </c>
      <c r="M831" s="22">
        <v>0</v>
      </c>
      <c r="N831" s="22">
        <v>0</v>
      </c>
      <c r="O831" s="22">
        <v>0</v>
      </c>
      <c r="P831" s="22" t="str">
        <f ca="1">IFERROR(IFERROR(VLOOKUP($B831,INDIRECT(VLOOKUP($E831,보상!$S:$AA,2,FALSE)),MATCH(P$6,INDIRECT(VLOOKUP($E831,보상!$S:$AA,3,FALSE)),0),FALSE),VLOOKUP($B831,INDIRECT(VLOOKUP($E831&amp;"_U",보상!$S:$AA,2,FALSE)),MATCH(P$6,INDIRECT(VLOOKUP($E831&amp;"_U",보상!$S:$AA,3,FALSE)),0),FALSE)),"ERROR")</f>
        <v>None</v>
      </c>
      <c r="Q831" s="22">
        <f ca="1">IFERROR(IFERROR(VLOOKUP($B831,INDIRECT(VLOOKUP($E831,보상!$S:$AA,2,FALSE)),MATCH(Q$6,INDIRECT(VLOOKUP($E831,보상!$S:$AA,3,FALSE)),0),FALSE),VLOOKUP($B831,INDIRECT(VLOOKUP($E831&amp;"_U",보상!$S:$AA,2,FALSE)),MATCH(Q$6,INDIRECT(VLOOKUP($E831&amp;"_U",보상!$S:$AA,3,FALSE)),0),FALSE)),"ERROR")</f>
        <v>0</v>
      </c>
      <c r="R831" s="22" t="b">
        <v>0</v>
      </c>
      <c r="S831" s="22" t="b">
        <v>0</v>
      </c>
      <c r="T831" s="22">
        <f ca="1">IFERROR(IF(W831=0,0,VLOOKUP(W831,보상!$D:$K,6,FALSE)),"-")</f>
        <v>0</v>
      </c>
      <c r="U831" s="22">
        <f ca="1">IFERROR(IF(W831=0,0,VLOOKUP(W831,보상!$D:$K,7,FALSE)),"-")</f>
        <v>0</v>
      </c>
      <c r="V831" s="22">
        <f ca="1">IFERROR(IF(W831=0,0,VLOOKUP(W831,보상!$D:$K,8,FALSE)),"-")</f>
        <v>0</v>
      </c>
      <c r="W831" s="22">
        <f ca="1">IFERROR(IFERROR(VLOOKUP($B831,INDIRECT(VLOOKUP($E831,보상!$S:$AA,2,FALSE)),MATCH(W$6,INDIRECT(VLOOKUP($E831,보상!$S:$AA,3,FALSE)),0),FALSE),VLOOKUP($B831,INDIRECT(VLOOKUP($E831&amp;"_U",보상!$S:$AA,2,FALSE)),MATCH(W$6,INDIRECT(VLOOKUP($E831&amp;"_U",보상!$S:$AA,3,FALSE)),0),FALSE)),"ERROR")</f>
        <v>4012010</v>
      </c>
      <c r="X831" s="134" t="str">
        <f ca="1">IFERROR(IF(W831=0,0,VLOOKUP(SUBSTITUTE(VLOOKUP(W831,#REF!,MATCH("strItemName",#REF!,0),FALSE),"SUI_",""),#REF!,2,FALSE)),"ERROR")</f>
        <v>ERROR</v>
      </c>
      <c r="Y831" s="22">
        <f t="shared" ca="1" si="41"/>
        <v>4012010</v>
      </c>
      <c r="Z831" s="134" t="str">
        <f ca="1">IFERROR(IF(Y831=0,0,VLOOKUP(SUBSTITUTE(VLOOKUP(Y831,#REF!,MATCH("strItemName",#REF!,0),FALSE),"SUI_",""),#REF!,2,FALSE)),"ERROR")</f>
        <v>ERROR</v>
      </c>
      <c r="AA831" s="22">
        <f t="shared" ca="1" si="41"/>
        <v>4012010</v>
      </c>
      <c r="AB831" s="134" t="str">
        <f ca="1">IFERROR(IF(AA831=0,0,VLOOKUP(SUBSTITUTE(VLOOKUP(AA831,#REF!,MATCH("strItemName",#REF!,0),FALSE),"SUI_",""),#REF!,2,FALSE)),"ERROR")</f>
        <v>ERROR</v>
      </c>
      <c r="AC831" s="22">
        <f t="shared" ca="1" si="41"/>
        <v>4012010</v>
      </c>
      <c r="AD831" s="134" t="str">
        <f ca="1">IFERROR(IF(AC831=0,0,VLOOKUP(SUBSTITUTE(VLOOKUP(AC831,#REF!,MATCH("strItemName",#REF!,0),FALSE),"SUI_",""),#REF!,2,FALSE)),"ERROR")</f>
        <v>ERROR</v>
      </c>
      <c r="AE831" s="22">
        <f t="shared" ca="1" si="41"/>
        <v>4012010</v>
      </c>
      <c r="AF831" s="134" t="str">
        <f ca="1">IFERROR(IF(AE831=0,0,VLOOKUP(SUBSTITUTE(VLOOKUP(AE831,#REF!,MATCH("strItemName",#REF!,0),FALSE),"SUI_",""),#REF!,2,FALSE)),"ERROR")</f>
        <v>ERROR</v>
      </c>
      <c r="AG831" s="88">
        <v>0</v>
      </c>
      <c r="AH831" s="134">
        <f>IFERROR(IF(AG831=0,0,VLOOKUP(SUBSTITUTE(VLOOKUP(AG831,#REF!,MATCH("strItemName",#REF!,0),FALSE),"SUI_",""),#REF!,2,FALSE)),"ERROR")</f>
        <v>0</v>
      </c>
      <c r="AI831" s="22">
        <f ca="1">IFERROR(IFERROR(VLOOKUP($B831,INDIRECT(VLOOKUP($E831,보상!$S:$AA,2,FALSE)),MATCH(AI$6,INDIRECT(VLOOKUP($E831,보상!$S:$AA,3,FALSE)),0),FALSE),VLOOKUP($B831,INDIRECT(VLOOKUP($E831&amp;"_U",보상!$S:$AA,2,FALSE)),MATCH(AI$6,INDIRECT(VLOOKUP($E831&amp;"_U",보상!$S:$AA,3,FALSE)),0),FALSE)),"ERROR")</f>
        <v>5</v>
      </c>
      <c r="AJ831" s="22">
        <v>0</v>
      </c>
      <c r="AK831" s="22">
        <v>0</v>
      </c>
      <c r="AL831" s="22">
        <v>0</v>
      </c>
      <c r="AM831" s="22" t="b">
        <v>0</v>
      </c>
      <c r="AN831" s="22">
        <v>0</v>
      </c>
      <c r="AO831" s="22">
        <v>0</v>
      </c>
    </row>
    <row r="832" spans="2:41" ht="16.5" customHeight="1" x14ac:dyDescent="0.3">
      <c r="B832" s="154">
        <f t="shared" si="43"/>
        <v>5110708</v>
      </c>
      <c r="C832" s="22">
        <v>5110708</v>
      </c>
      <c r="D832" s="156" t="str">
        <f ca="1">IFERROR(IFERROR(VLOOKUP($B832,INDIRECT(VLOOKUP($E832,보상!$S:$AA,2,FALSE)),MATCH(D$6,INDIRECT(VLOOKUP($E832,보상!$S:$AA,3,FALSE)),0),FALSE),VLOOKUP($B832,INDIRECT(VLOOKUP($E832&amp;"_U",보상!$S:$AA,2,FALSE)),MATCH(D$6,INDIRECT(VLOOKUP($E832&amp;"_U",보상!$S:$AA,3,FALSE)),0),FALSE)),"ERROR")</f>
        <v>필드7_프로리온 협곡_하이란_EP.6-8</v>
      </c>
      <c r="E832" s="22" t="s">
        <v>385</v>
      </c>
      <c r="F832" s="22">
        <f>COUNTIF($C$8:$C832,$C832)</f>
        <v>1</v>
      </c>
      <c r="G832" s="22" t="b">
        <v>1</v>
      </c>
      <c r="H832" s="22">
        <v>1220</v>
      </c>
      <c r="I832" s="129" t="str">
        <f>IFERROR(IF(H832=0,0,VLOOKUP(VLOOKUP(H832,#REF!,MATCH("strMailTitleID",#REF!,0),FALSE),#REF!,2,FALSE)),"ERROR")</f>
        <v>ERROR</v>
      </c>
      <c r="J832" s="176">
        <v>0</v>
      </c>
      <c r="K832" s="129">
        <f>IFERROR(IF(J832=0,0,VLOOKUP(VLOOKUP(J832,#REF!,MATCH("strMailTitleID",#REF!,0),FALSE),#REF!,2,FALSE)),"ERROR")</f>
        <v>0</v>
      </c>
      <c r="L832" s="22">
        <f ca="1">IFERROR(IFERROR(VLOOKUP($B832,INDIRECT(VLOOKUP($E832,보상!$S:$AA,2,FALSE)),MATCH(L$6,INDIRECT(VLOOKUP($E832,보상!$S:$AA,3,FALSE)),0),FALSE),VLOOKUP($B832,INDIRECT(VLOOKUP($E832&amp;"_U",보상!$S:$AA,2,FALSE)),MATCH(L$6,INDIRECT(VLOOKUP($E832&amp;"_U",보상!$S:$AA,3,FALSE)),0),FALSE)),"ERROR")</f>
        <v>0</v>
      </c>
      <c r="M832" s="22">
        <v>0</v>
      </c>
      <c r="N832" s="22">
        <v>0</v>
      </c>
      <c r="O832" s="22">
        <v>0</v>
      </c>
      <c r="P832" s="22" t="str">
        <f ca="1">IFERROR(IFERROR(VLOOKUP($B832,INDIRECT(VLOOKUP($E832,보상!$S:$AA,2,FALSE)),MATCH(P$6,INDIRECT(VLOOKUP($E832,보상!$S:$AA,3,FALSE)),0),FALSE),VLOOKUP($B832,INDIRECT(VLOOKUP($E832&amp;"_U",보상!$S:$AA,2,FALSE)),MATCH(P$6,INDIRECT(VLOOKUP($E832&amp;"_U",보상!$S:$AA,3,FALSE)),0),FALSE)),"ERROR")</f>
        <v>None</v>
      </c>
      <c r="Q832" s="22">
        <f ca="1">IFERROR(IFERROR(VLOOKUP($B832,INDIRECT(VLOOKUP($E832,보상!$S:$AA,2,FALSE)),MATCH(Q$6,INDIRECT(VLOOKUP($E832,보상!$S:$AA,3,FALSE)),0),FALSE),VLOOKUP($B832,INDIRECT(VLOOKUP($E832&amp;"_U",보상!$S:$AA,2,FALSE)),MATCH(Q$6,INDIRECT(VLOOKUP($E832&amp;"_U",보상!$S:$AA,3,FALSE)),0),FALSE)),"ERROR")</f>
        <v>0</v>
      </c>
      <c r="R832" s="22" t="b">
        <v>0</v>
      </c>
      <c r="S832" s="22" t="b">
        <v>0</v>
      </c>
      <c r="T832" s="22">
        <f ca="1">IFERROR(IF(W832=0,0,VLOOKUP(W832,보상!$D:$K,6,FALSE)),"-")</f>
        <v>0</v>
      </c>
      <c r="U832" s="22">
        <f ca="1">IFERROR(IF(W832=0,0,VLOOKUP(W832,보상!$D:$K,7,FALSE)),"-")</f>
        <v>0</v>
      </c>
      <c r="V832" s="22">
        <f ca="1">IFERROR(IF(W832=0,0,VLOOKUP(W832,보상!$D:$K,8,FALSE)),"-")</f>
        <v>0</v>
      </c>
      <c r="W832" s="22">
        <f ca="1">IFERROR(IFERROR(VLOOKUP($B832,INDIRECT(VLOOKUP($E832,보상!$S:$AA,2,FALSE)),MATCH(W$6,INDIRECT(VLOOKUP($E832,보상!$S:$AA,3,FALSE)),0),FALSE),VLOOKUP($B832,INDIRECT(VLOOKUP($E832&amp;"_U",보상!$S:$AA,2,FALSE)),MATCH(W$6,INDIRECT(VLOOKUP($E832&amp;"_U",보상!$S:$AA,3,FALSE)),0),FALSE)),"ERROR")</f>
        <v>4012011</v>
      </c>
      <c r="X832" s="134" t="str">
        <f ca="1">IFERROR(IF(W832=0,0,VLOOKUP(SUBSTITUTE(VLOOKUP(W832,#REF!,MATCH("strItemName",#REF!,0),FALSE),"SUI_",""),#REF!,2,FALSE)),"ERROR")</f>
        <v>ERROR</v>
      </c>
      <c r="Y832" s="22">
        <f t="shared" ca="1" si="41"/>
        <v>4012011</v>
      </c>
      <c r="Z832" s="134" t="str">
        <f ca="1">IFERROR(IF(Y832=0,0,VLOOKUP(SUBSTITUTE(VLOOKUP(Y832,#REF!,MATCH("strItemName",#REF!,0),FALSE),"SUI_",""),#REF!,2,FALSE)),"ERROR")</f>
        <v>ERROR</v>
      </c>
      <c r="AA832" s="22">
        <f t="shared" ca="1" si="41"/>
        <v>4012011</v>
      </c>
      <c r="AB832" s="134" t="str">
        <f ca="1">IFERROR(IF(AA832=0,0,VLOOKUP(SUBSTITUTE(VLOOKUP(AA832,#REF!,MATCH("strItemName",#REF!,0),FALSE),"SUI_",""),#REF!,2,FALSE)),"ERROR")</f>
        <v>ERROR</v>
      </c>
      <c r="AC832" s="22">
        <f t="shared" ca="1" si="41"/>
        <v>4012011</v>
      </c>
      <c r="AD832" s="134" t="str">
        <f ca="1">IFERROR(IF(AC832=0,0,VLOOKUP(SUBSTITUTE(VLOOKUP(AC832,#REF!,MATCH("strItemName",#REF!,0),FALSE),"SUI_",""),#REF!,2,FALSE)),"ERROR")</f>
        <v>ERROR</v>
      </c>
      <c r="AE832" s="22">
        <f t="shared" ca="1" si="41"/>
        <v>4012011</v>
      </c>
      <c r="AF832" s="134" t="str">
        <f ca="1">IFERROR(IF(AE832=0,0,VLOOKUP(SUBSTITUTE(VLOOKUP(AE832,#REF!,MATCH("strItemName",#REF!,0),FALSE),"SUI_",""),#REF!,2,FALSE)),"ERROR")</f>
        <v>ERROR</v>
      </c>
      <c r="AG832" s="88">
        <v>0</v>
      </c>
      <c r="AH832" s="134">
        <f>IFERROR(IF(AG832=0,0,VLOOKUP(SUBSTITUTE(VLOOKUP(AG832,#REF!,MATCH("strItemName",#REF!,0),FALSE),"SUI_",""),#REF!,2,FALSE)),"ERROR")</f>
        <v>0</v>
      </c>
      <c r="AI832" s="22">
        <f ca="1">IFERROR(IFERROR(VLOOKUP($B832,INDIRECT(VLOOKUP($E832,보상!$S:$AA,2,FALSE)),MATCH(AI$6,INDIRECT(VLOOKUP($E832,보상!$S:$AA,3,FALSE)),0),FALSE),VLOOKUP($B832,INDIRECT(VLOOKUP($E832&amp;"_U",보상!$S:$AA,2,FALSE)),MATCH(AI$6,INDIRECT(VLOOKUP($E832&amp;"_U",보상!$S:$AA,3,FALSE)),0),FALSE)),"ERROR")</f>
        <v>5</v>
      </c>
      <c r="AJ832" s="22">
        <v>0</v>
      </c>
      <c r="AK832" s="22">
        <v>0</v>
      </c>
      <c r="AL832" s="22">
        <v>0</v>
      </c>
      <c r="AM832" s="22" t="b">
        <v>0</v>
      </c>
      <c r="AN832" s="22">
        <v>0</v>
      </c>
      <c r="AO832" s="22">
        <v>0</v>
      </c>
    </row>
    <row r="833" spans="2:41" ht="16.5" customHeight="1" x14ac:dyDescent="0.3">
      <c r="B833" s="154">
        <f t="shared" si="43"/>
        <v>5110709</v>
      </c>
      <c r="C833" s="22">
        <v>5110709</v>
      </c>
      <c r="D833" s="156" t="str">
        <f ca="1">IFERROR(IFERROR(VLOOKUP($B833,INDIRECT(VLOOKUP($E833,보상!$S:$AA,2,FALSE)),MATCH(D$6,INDIRECT(VLOOKUP($E833,보상!$S:$AA,3,FALSE)),0),FALSE),VLOOKUP($B833,INDIRECT(VLOOKUP($E833&amp;"_U",보상!$S:$AA,2,FALSE)),MATCH(D$6,INDIRECT(VLOOKUP($E833&amp;"_U",보상!$S:$AA,3,FALSE)),0),FALSE)),"ERROR")</f>
        <v>필드7_프로리온 협곡_하이란_EP.6-9</v>
      </c>
      <c r="E833" s="22" t="s">
        <v>385</v>
      </c>
      <c r="F833" s="22">
        <f>COUNTIF($C$8:$C833,$C833)</f>
        <v>1</v>
      </c>
      <c r="G833" s="22" t="b">
        <v>1</v>
      </c>
      <c r="H833" s="22">
        <v>1220</v>
      </c>
      <c r="I833" s="129" t="str">
        <f>IFERROR(IF(H833=0,0,VLOOKUP(VLOOKUP(H833,#REF!,MATCH("strMailTitleID",#REF!,0),FALSE),#REF!,2,FALSE)),"ERROR")</f>
        <v>ERROR</v>
      </c>
      <c r="J833" s="176">
        <v>0</v>
      </c>
      <c r="K833" s="129">
        <f>IFERROR(IF(J833=0,0,VLOOKUP(VLOOKUP(J833,#REF!,MATCH("strMailTitleID",#REF!,0),FALSE),#REF!,2,FALSE)),"ERROR")</f>
        <v>0</v>
      </c>
      <c r="L833" s="22">
        <f ca="1">IFERROR(IFERROR(VLOOKUP($B833,INDIRECT(VLOOKUP($E833,보상!$S:$AA,2,FALSE)),MATCH(L$6,INDIRECT(VLOOKUP($E833,보상!$S:$AA,3,FALSE)),0),FALSE),VLOOKUP($B833,INDIRECT(VLOOKUP($E833&amp;"_U",보상!$S:$AA,2,FALSE)),MATCH(L$6,INDIRECT(VLOOKUP($E833&amp;"_U",보상!$S:$AA,3,FALSE)),0),FALSE)),"ERROR")</f>
        <v>0</v>
      </c>
      <c r="M833" s="22">
        <v>0</v>
      </c>
      <c r="N833" s="22">
        <v>0</v>
      </c>
      <c r="O833" s="22">
        <v>0</v>
      </c>
      <c r="P833" s="22" t="str">
        <f ca="1">IFERROR(IFERROR(VLOOKUP($B833,INDIRECT(VLOOKUP($E833,보상!$S:$AA,2,FALSE)),MATCH(P$6,INDIRECT(VLOOKUP($E833,보상!$S:$AA,3,FALSE)),0),FALSE),VLOOKUP($B833,INDIRECT(VLOOKUP($E833&amp;"_U",보상!$S:$AA,2,FALSE)),MATCH(P$6,INDIRECT(VLOOKUP($E833&amp;"_U",보상!$S:$AA,3,FALSE)),0),FALSE)),"ERROR")</f>
        <v>None</v>
      </c>
      <c r="Q833" s="22">
        <f ca="1">IFERROR(IFERROR(VLOOKUP($B833,INDIRECT(VLOOKUP($E833,보상!$S:$AA,2,FALSE)),MATCH(Q$6,INDIRECT(VLOOKUP($E833,보상!$S:$AA,3,FALSE)),0),FALSE),VLOOKUP($B833,INDIRECT(VLOOKUP($E833&amp;"_U",보상!$S:$AA,2,FALSE)),MATCH(Q$6,INDIRECT(VLOOKUP($E833&amp;"_U",보상!$S:$AA,3,FALSE)),0),FALSE)),"ERROR")</f>
        <v>0</v>
      </c>
      <c r="R833" s="22" t="b">
        <v>0</v>
      </c>
      <c r="S833" s="22" t="b">
        <v>0</v>
      </c>
      <c r="T833" s="22">
        <f ca="1">IFERROR(IF(W833=0,0,VLOOKUP(W833,보상!$D:$K,6,FALSE)),"-")</f>
        <v>0</v>
      </c>
      <c r="U833" s="22">
        <f ca="1">IFERROR(IF(W833=0,0,VLOOKUP(W833,보상!$D:$K,7,FALSE)),"-")</f>
        <v>0</v>
      </c>
      <c r="V833" s="22">
        <f ca="1">IFERROR(IF(W833=0,0,VLOOKUP(W833,보상!$D:$K,8,FALSE)),"-")</f>
        <v>0</v>
      </c>
      <c r="W833" s="22">
        <f ca="1">IFERROR(IFERROR(VLOOKUP($B833,INDIRECT(VLOOKUP($E833,보상!$S:$AA,2,FALSE)),MATCH(W$6,INDIRECT(VLOOKUP($E833,보상!$S:$AA,3,FALSE)),0),FALSE),VLOOKUP($B833,INDIRECT(VLOOKUP($E833&amp;"_U",보상!$S:$AA,2,FALSE)),MATCH(W$6,INDIRECT(VLOOKUP($E833&amp;"_U",보상!$S:$AA,3,FALSE)),0),FALSE)),"ERROR")</f>
        <v>4011107</v>
      </c>
      <c r="X833" s="134" t="str">
        <f ca="1">IFERROR(IF(W833=0,0,VLOOKUP(SUBSTITUTE(VLOOKUP(W833,#REF!,MATCH("strItemName",#REF!,0),FALSE),"SUI_",""),#REF!,2,FALSE)),"ERROR")</f>
        <v>ERROR</v>
      </c>
      <c r="Y833" s="22">
        <f t="shared" ca="1" si="41"/>
        <v>4011107</v>
      </c>
      <c r="Z833" s="134" t="str">
        <f ca="1">IFERROR(IF(Y833=0,0,VLOOKUP(SUBSTITUTE(VLOOKUP(Y833,#REF!,MATCH("strItemName",#REF!,0),FALSE),"SUI_",""),#REF!,2,FALSE)),"ERROR")</f>
        <v>ERROR</v>
      </c>
      <c r="AA833" s="22">
        <f t="shared" ca="1" si="41"/>
        <v>4011107</v>
      </c>
      <c r="AB833" s="134" t="str">
        <f ca="1">IFERROR(IF(AA833=0,0,VLOOKUP(SUBSTITUTE(VLOOKUP(AA833,#REF!,MATCH("strItemName",#REF!,0),FALSE),"SUI_",""),#REF!,2,FALSE)),"ERROR")</f>
        <v>ERROR</v>
      </c>
      <c r="AC833" s="22">
        <f t="shared" ca="1" si="41"/>
        <v>4011107</v>
      </c>
      <c r="AD833" s="134" t="str">
        <f ca="1">IFERROR(IF(AC833=0,0,VLOOKUP(SUBSTITUTE(VLOOKUP(AC833,#REF!,MATCH("strItemName",#REF!,0),FALSE),"SUI_",""),#REF!,2,FALSE)),"ERROR")</f>
        <v>ERROR</v>
      </c>
      <c r="AE833" s="22">
        <f t="shared" ca="1" si="41"/>
        <v>4011107</v>
      </c>
      <c r="AF833" s="134" t="str">
        <f ca="1">IFERROR(IF(AE833=0,0,VLOOKUP(SUBSTITUTE(VLOOKUP(AE833,#REF!,MATCH("strItemName",#REF!,0),FALSE),"SUI_",""),#REF!,2,FALSE)),"ERROR")</f>
        <v>ERROR</v>
      </c>
      <c r="AG833" s="88">
        <v>0</v>
      </c>
      <c r="AH833" s="134">
        <f>IFERROR(IF(AG833=0,0,VLOOKUP(SUBSTITUTE(VLOOKUP(AG833,#REF!,MATCH("strItemName",#REF!,0),FALSE),"SUI_",""),#REF!,2,FALSE)),"ERROR")</f>
        <v>0</v>
      </c>
      <c r="AI833" s="22">
        <f ca="1">IFERROR(IFERROR(VLOOKUP($B833,INDIRECT(VLOOKUP($E833,보상!$S:$AA,2,FALSE)),MATCH(AI$6,INDIRECT(VLOOKUP($E833,보상!$S:$AA,3,FALSE)),0),FALSE),VLOOKUP($B833,INDIRECT(VLOOKUP($E833&amp;"_U",보상!$S:$AA,2,FALSE)),MATCH(AI$6,INDIRECT(VLOOKUP($E833&amp;"_U",보상!$S:$AA,3,FALSE)),0),FALSE)),"ERROR")</f>
        <v>1</v>
      </c>
      <c r="AJ833" s="22">
        <v>0</v>
      </c>
      <c r="AK833" s="22">
        <v>0</v>
      </c>
      <c r="AL833" s="22">
        <v>0</v>
      </c>
      <c r="AM833" s="22" t="b">
        <v>0</v>
      </c>
      <c r="AN833" s="22">
        <v>0</v>
      </c>
      <c r="AO833" s="22">
        <v>0</v>
      </c>
    </row>
    <row r="834" spans="2:41" ht="16.5" customHeight="1" x14ac:dyDescent="0.3">
      <c r="B834" s="154">
        <f t="shared" si="43"/>
        <v>5120701</v>
      </c>
      <c r="C834" s="22">
        <v>5120701</v>
      </c>
      <c r="D834" s="156" t="str">
        <f ca="1">IFERROR(IFERROR(VLOOKUP($B834,INDIRECT(VLOOKUP($E834,보상!$S:$AA,2,FALSE)),MATCH(D$6,INDIRECT(VLOOKUP($E834,보상!$S:$AA,3,FALSE)),0),FALSE),VLOOKUP($B834,INDIRECT(VLOOKUP($E834&amp;"_U",보상!$S:$AA,2,FALSE)),MATCH(D$6,INDIRECT(VLOOKUP($E834&amp;"_U",보상!$S:$AA,3,FALSE)),0),FALSE)),"ERROR")</f>
        <v>필드7_프로리온 협곡_우니온_EP.6-1</v>
      </c>
      <c r="E834" s="22" t="s">
        <v>385</v>
      </c>
      <c r="F834" s="22">
        <f>COUNTIF($C$8:$C834,$C834)</f>
        <v>1</v>
      </c>
      <c r="G834" s="22" t="b">
        <v>1</v>
      </c>
      <c r="H834" s="22">
        <v>1220</v>
      </c>
      <c r="I834" s="129" t="str">
        <f>IFERROR(IF(H834=0,0,VLOOKUP(VLOOKUP(H834,#REF!,MATCH("strMailTitleID",#REF!,0),FALSE),#REF!,2,FALSE)),"ERROR")</f>
        <v>ERROR</v>
      </c>
      <c r="J834" s="176">
        <v>0</v>
      </c>
      <c r="K834" s="129">
        <f>IFERROR(IF(J834=0,0,VLOOKUP(VLOOKUP(J834,#REF!,MATCH("strMailTitleID",#REF!,0),FALSE),#REF!,2,FALSE)),"ERROR")</f>
        <v>0</v>
      </c>
      <c r="L834" s="22">
        <f ca="1">IFERROR(IFERROR(VLOOKUP($B834,INDIRECT(VLOOKUP($E834,보상!$S:$AA,2,FALSE)),MATCH(L$6,INDIRECT(VLOOKUP($E834,보상!$S:$AA,3,FALSE)),0),FALSE),VLOOKUP($B834,INDIRECT(VLOOKUP($E834&amp;"_U",보상!$S:$AA,2,FALSE)),MATCH(L$6,INDIRECT(VLOOKUP($E834&amp;"_U",보상!$S:$AA,3,FALSE)),0),FALSE)),"ERROR")</f>
        <v>0</v>
      </c>
      <c r="M834" s="22">
        <v>0</v>
      </c>
      <c r="N834" s="22">
        <v>0</v>
      </c>
      <c r="O834" s="22">
        <v>0</v>
      </c>
      <c r="P834" s="22" t="str">
        <f ca="1">IFERROR(IFERROR(VLOOKUP($B834,INDIRECT(VLOOKUP($E834,보상!$S:$AA,2,FALSE)),MATCH(P$6,INDIRECT(VLOOKUP($E834,보상!$S:$AA,3,FALSE)),0),FALSE),VLOOKUP($B834,INDIRECT(VLOOKUP($E834&amp;"_U",보상!$S:$AA,2,FALSE)),MATCH(P$6,INDIRECT(VLOOKUP($E834&amp;"_U",보상!$S:$AA,3,FALSE)),0),FALSE)),"ERROR")</f>
        <v>None</v>
      </c>
      <c r="Q834" s="22">
        <f ca="1">IFERROR(IFERROR(VLOOKUP($B834,INDIRECT(VLOOKUP($E834,보상!$S:$AA,2,FALSE)),MATCH(Q$6,INDIRECT(VLOOKUP($E834,보상!$S:$AA,3,FALSE)),0),FALSE),VLOOKUP($B834,INDIRECT(VLOOKUP($E834&amp;"_U",보상!$S:$AA,2,FALSE)),MATCH(Q$6,INDIRECT(VLOOKUP($E834&amp;"_U",보상!$S:$AA,3,FALSE)),0),FALSE)),"ERROR")</f>
        <v>0</v>
      </c>
      <c r="R834" s="22" t="b">
        <v>0</v>
      </c>
      <c r="S834" s="22" t="b">
        <v>0</v>
      </c>
      <c r="T834" s="22">
        <f ca="1">IFERROR(IF(W834=0,0,VLOOKUP(W834,보상!$D:$K,6,FALSE)),"-")</f>
        <v>0</v>
      </c>
      <c r="U834" s="22">
        <f ca="1">IFERROR(IF(W834=0,0,VLOOKUP(W834,보상!$D:$K,7,FALSE)),"-")</f>
        <v>0</v>
      </c>
      <c r="V834" s="22">
        <f ca="1">IFERROR(IF(W834=0,0,VLOOKUP(W834,보상!$D:$K,8,FALSE)),"-")</f>
        <v>0</v>
      </c>
      <c r="W834" s="22">
        <f ca="1">IFERROR(IFERROR(VLOOKUP($B834,INDIRECT(VLOOKUP($E834,보상!$S:$AA,2,FALSE)),MATCH(W$6,INDIRECT(VLOOKUP($E834,보상!$S:$AA,3,FALSE)),0),FALSE),VLOOKUP($B834,INDIRECT(VLOOKUP($E834&amp;"_U",보상!$S:$AA,2,FALSE)),MATCH(W$6,INDIRECT(VLOOKUP($E834&amp;"_U",보상!$S:$AA,3,FALSE)),0),FALSE)),"ERROR")</f>
        <v>2005001</v>
      </c>
      <c r="X834" s="134" t="str">
        <f ca="1">IFERROR(IF(W834=0,0,VLOOKUP(SUBSTITUTE(VLOOKUP(W834,#REF!,MATCH("strItemName",#REF!,0),FALSE),"SUI_",""),#REF!,2,FALSE)),"ERROR")</f>
        <v>ERROR</v>
      </c>
      <c r="Y834" s="22">
        <f t="shared" ca="1" si="41"/>
        <v>2005001</v>
      </c>
      <c r="Z834" s="134" t="str">
        <f ca="1">IFERROR(IF(Y834=0,0,VLOOKUP(SUBSTITUTE(VLOOKUP(Y834,#REF!,MATCH("strItemName",#REF!,0),FALSE),"SUI_",""),#REF!,2,FALSE)),"ERROR")</f>
        <v>ERROR</v>
      </c>
      <c r="AA834" s="22">
        <f t="shared" ca="1" si="41"/>
        <v>2005001</v>
      </c>
      <c r="AB834" s="134" t="str">
        <f ca="1">IFERROR(IF(AA834=0,0,VLOOKUP(SUBSTITUTE(VLOOKUP(AA834,#REF!,MATCH("strItemName",#REF!,0),FALSE),"SUI_",""),#REF!,2,FALSE)),"ERROR")</f>
        <v>ERROR</v>
      </c>
      <c r="AC834" s="22">
        <f t="shared" ca="1" si="41"/>
        <v>2005001</v>
      </c>
      <c r="AD834" s="134" t="str">
        <f ca="1">IFERROR(IF(AC834=0,0,VLOOKUP(SUBSTITUTE(VLOOKUP(AC834,#REF!,MATCH("strItemName",#REF!,0),FALSE),"SUI_",""),#REF!,2,FALSE)),"ERROR")</f>
        <v>ERROR</v>
      </c>
      <c r="AE834" s="22">
        <f t="shared" ca="1" si="41"/>
        <v>2005001</v>
      </c>
      <c r="AF834" s="134" t="str">
        <f ca="1">IFERROR(IF(AE834=0,0,VLOOKUP(SUBSTITUTE(VLOOKUP(AE834,#REF!,MATCH("strItemName",#REF!,0),FALSE),"SUI_",""),#REF!,2,FALSE)),"ERROR")</f>
        <v>ERROR</v>
      </c>
      <c r="AG834" s="88">
        <v>0</v>
      </c>
      <c r="AH834" s="134">
        <f>IFERROR(IF(AG834=0,0,VLOOKUP(SUBSTITUTE(VLOOKUP(AG834,#REF!,MATCH("strItemName",#REF!,0),FALSE),"SUI_",""),#REF!,2,FALSE)),"ERROR")</f>
        <v>0</v>
      </c>
      <c r="AI834" s="22">
        <f ca="1">IFERROR(IFERROR(VLOOKUP($B834,INDIRECT(VLOOKUP($E834,보상!$S:$AA,2,FALSE)),MATCH(AI$6,INDIRECT(VLOOKUP($E834,보상!$S:$AA,3,FALSE)),0),FALSE),VLOOKUP($B834,INDIRECT(VLOOKUP($E834&amp;"_U",보상!$S:$AA,2,FALSE)),MATCH(AI$6,INDIRECT(VLOOKUP($E834&amp;"_U",보상!$S:$AA,3,FALSE)),0),FALSE)),"ERROR")</f>
        <v>20</v>
      </c>
      <c r="AJ834" s="22">
        <v>0</v>
      </c>
      <c r="AK834" s="22">
        <v>0</v>
      </c>
      <c r="AL834" s="22">
        <v>0</v>
      </c>
      <c r="AM834" s="22" t="b">
        <v>0</v>
      </c>
      <c r="AN834" s="22">
        <v>0</v>
      </c>
      <c r="AO834" s="22">
        <v>0</v>
      </c>
    </row>
    <row r="835" spans="2:41" ht="16.5" customHeight="1" x14ac:dyDescent="0.3">
      <c r="B835" s="154">
        <f t="shared" si="43"/>
        <v>5120702</v>
      </c>
      <c r="C835" s="22">
        <v>5120702</v>
      </c>
      <c r="D835" s="156" t="str">
        <f ca="1">IFERROR(IFERROR(VLOOKUP($B835,INDIRECT(VLOOKUP($E835,보상!$S:$AA,2,FALSE)),MATCH(D$6,INDIRECT(VLOOKUP($E835,보상!$S:$AA,3,FALSE)),0),FALSE),VLOOKUP($B835,INDIRECT(VLOOKUP($E835&amp;"_U",보상!$S:$AA,2,FALSE)),MATCH(D$6,INDIRECT(VLOOKUP($E835&amp;"_U",보상!$S:$AA,3,FALSE)),0),FALSE)),"ERROR")</f>
        <v>필드7_프로리온 협곡_우니온_EP.6-2</v>
      </c>
      <c r="E835" s="22" t="s">
        <v>385</v>
      </c>
      <c r="F835" s="22">
        <f>COUNTIF($C$8:$C835,$C835)</f>
        <v>1</v>
      </c>
      <c r="G835" s="22" t="b">
        <v>1</v>
      </c>
      <c r="H835" s="22">
        <v>1220</v>
      </c>
      <c r="I835" s="129" t="str">
        <f>IFERROR(IF(H835=0,0,VLOOKUP(VLOOKUP(H835,#REF!,MATCH("strMailTitleID",#REF!,0),FALSE),#REF!,2,FALSE)),"ERROR")</f>
        <v>ERROR</v>
      </c>
      <c r="J835" s="176">
        <v>0</v>
      </c>
      <c r="K835" s="129">
        <f>IFERROR(IF(J835=0,0,VLOOKUP(VLOOKUP(J835,#REF!,MATCH("strMailTitleID",#REF!,0),FALSE),#REF!,2,FALSE)),"ERROR")</f>
        <v>0</v>
      </c>
      <c r="L835" s="22">
        <f ca="1">IFERROR(IFERROR(VLOOKUP($B835,INDIRECT(VLOOKUP($E835,보상!$S:$AA,2,FALSE)),MATCH(L$6,INDIRECT(VLOOKUP($E835,보상!$S:$AA,3,FALSE)),0),FALSE),VLOOKUP($B835,INDIRECT(VLOOKUP($E835&amp;"_U",보상!$S:$AA,2,FALSE)),MATCH(L$6,INDIRECT(VLOOKUP($E835&amp;"_U",보상!$S:$AA,3,FALSE)),0),FALSE)),"ERROR")</f>
        <v>0</v>
      </c>
      <c r="M835" s="22">
        <v>0</v>
      </c>
      <c r="N835" s="22">
        <v>0</v>
      </c>
      <c r="O835" s="22">
        <v>0</v>
      </c>
      <c r="P835" s="22" t="str">
        <f ca="1">IFERROR(IFERROR(VLOOKUP($B835,INDIRECT(VLOOKUP($E835,보상!$S:$AA,2,FALSE)),MATCH(P$6,INDIRECT(VLOOKUP($E835,보상!$S:$AA,3,FALSE)),0),FALSE),VLOOKUP($B835,INDIRECT(VLOOKUP($E835&amp;"_U",보상!$S:$AA,2,FALSE)),MATCH(P$6,INDIRECT(VLOOKUP($E835&amp;"_U",보상!$S:$AA,3,FALSE)),0),FALSE)),"ERROR")</f>
        <v>None</v>
      </c>
      <c r="Q835" s="22">
        <f ca="1">IFERROR(IFERROR(VLOOKUP($B835,INDIRECT(VLOOKUP($E835,보상!$S:$AA,2,FALSE)),MATCH(Q$6,INDIRECT(VLOOKUP($E835,보상!$S:$AA,3,FALSE)),0),FALSE),VLOOKUP($B835,INDIRECT(VLOOKUP($E835&amp;"_U",보상!$S:$AA,2,FALSE)),MATCH(Q$6,INDIRECT(VLOOKUP($E835&amp;"_U",보상!$S:$AA,3,FALSE)),0),FALSE)),"ERROR")</f>
        <v>0</v>
      </c>
      <c r="R835" s="22" t="b">
        <v>0</v>
      </c>
      <c r="S835" s="22" t="b">
        <v>0</v>
      </c>
      <c r="T835" s="22">
        <f ca="1">IFERROR(IF(W835=0,0,VLOOKUP(W835,보상!$D:$K,6,FALSE)),"-")</f>
        <v>0</v>
      </c>
      <c r="U835" s="22">
        <f ca="1">IFERROR(IF(W835=0,0,VLOOKUP(W835,보상!$D:$K,7,FALSE)),"-")</f>
        <v>0</v>
      </c>
      <c r="V835" s="22">
        <f ca="1">IFERROR(IF(W835=0,0,VLOOKUP(W835,보상!$D:$K,8,FALSE)),"-")</f>
        <v>0</v>
      </c>
      <c r="W835" s="22">
        <f ca="1">IFERROR(IFERROR(VLOOKUP($B835,INDIRECT(VLOOKUP($E835,보상!$S:$AA,2,FALSE)),MATCH(W$6,INDIRECT(VLOOKUP($E835,보상!$S:$AA,3,FALSE)),0),FALSE),VLOOKUP($B835,INDIRECT(VLOOKUP($E835&amp;"_U",보상!$S:$AA,2,FALSE)),MATCH(W$6,INDIRECT(VLOOKUP($E835&amp;"_U",보상!$S:$AA,3,FALSE)),0),FALSE)),"ERROR")</f>
        <v>2015001</v>
      </c>
      <c r="X835" s="134" t="str">
        <f ca="1">IFERROR(IF(W835=0,0,VLOOKUP(SUBSTITUTE(VLOOKUP(W835,#REF!,MATCH("strItemName",#REF!,0),FALSE),"SUI_",""),#REF!,2,FALSE)),"ERROR")</f>
        <v>ERROR</v>
      </c>
      <c r="Y835" s="22">
        <f t="shared" ca="1" si="41"/>
        <v>2015001</v>
      </c>
      <c r="Z835" s="134" t="str">
        <f ca="1">IFERROR(IF(Y835=0,0,VLOOKUP(SUBSTITUTE(VLOOKUP(Y835,#REF!,MATCH("strItemName",#REF!,0),FALSE),"SUI_",""),#REF!,2,FALSE)),"ERROR")</f>
        <v>ERROR</v>
      </c>
      <c r="AA835" s="22">
        <f t="shared" ca="1" si="41"/>
        <v>2015001</v>
      </c>
      <c r="AB835" s="134" t="str">
        <f ca="1">IFERROR(IF(AA835=0,0,VLOOKUP(SUBSTITUTE(VLOOKUP(AA835,#REF!,MATCH("strItemName",#REF!,0),FALSE),"SUI_",""),#REF!,2,FALSE)),"ERROR")</f>
        <v>ERROR</v>
      </c>
      <c r="AC835" s="22">
        <f t="shared" ca="1" si="41"/>
        <v>2015001</v>
      </c>
      <c r="AD835" s="134" t="str">
        <f ca="1">IFERROR(IF(AC835=0,0,VLOOKUP(SUBSTITUTE(VLOOKUP(AC835,#REF!,MATCH("strItemName",#REF!,0),FALSE),"SUI_",""),#REF!,2,FALSE)),"ERROR")</f>
        <v>ERROR</v>
      </c>
      <c r="AE835" s="22">
        <f t="shared" ca="1" si="41"/>
        <v>2015001</v>
      </c>
      <c r="AF835" s="134" t="str">
        <f ca="1">IFERROR(IF(AE835=0,0,VLOOKUP(SUBSTITUTE(VLOOKUP(AE835,#REF!,MATCH("strItemName",#REF!,0),FALSE),"SUI_",""),#REF!,2,FALSE)),"ERROR")</f>
        <v>ERROR</v>
      </c>
      <c r="AG835" s="88">
        <v>0</v>
      </c>
      <c r="AH835" s="134">
        <f>IFERROR(IF(AG835=0,0,VLOOKUP(SUBSTITUTE(VLOOKUP(AG835,#REF!,MATCH("strItemName",#REF!,0),FALSE),"SUI_",""),#REF!,2,FALSE)),"ERROR")</f>
        <v>0</v>
      </c>
      <c r="AI835" s="22">
        <f ca="1">IFERROR(IFERROR(VLOOKUP($B835,INDIRECT(VLOOKUP($E835,보상!$S:$AA,2,FALSE)),MATCH(AI$6,INDIRECT(VLOOKUP($E835,보상!$S:$AA,3,FALSE)),0),FALSE),VLOOKUP($B835,INDIRECT(VLOOKUP($E835&amp;"_U",보상!$S:$AA,2,FALSE)),MATCH(AI$6,INDIRECT(VLOOKUP($E835&amp;"_U",보상!$S:$AA,3,FALSE)),0),FALSE)),"ERROR")</f>
        <v>20</v>
      </c>
      <c r="AJ835" s="22">
        <v>0</v>
      </c>
      <c r="AK835" s="22">
        <v>0</v>
      </c>
      <c r="AL835" s="22">
        <v>0</v>
      </c>
      <c r="AM835" s="22" t="b">
        <v>0</v>
      </c>
      <c r="AN835" s="22">
        <v>0</v>
      </c>
      <c r="AO835" s="22">
        <v>0</v>
      </c>
    </row>
    <row r="836" spans="2:41" ht="16.5" customHeight="1" x14ac:dyDescent="0.3">
      <c r="B836" s="154">
        <f t="shared" si="43"/>
        <v>5120703</v>
      </c>
      <c r="C836" s="22">
        <v>5120703</v>
      </c>
      <c r="D836" s="156" t="str">
        <f ca="1">IFERROR(IFERROR(VLOOKUP($B836,INDIRECT(VLOOKUP($E836,보상!$S:$AA,2,FALSE)),MATCH(D$6,INDIRECT(VLOOKUP($E836,보상!$S:$AA,3,FALSE)),0),FALSE),VLOOKUP($B836,INDIRECT(VLOOKUP($E836&amp;"_U",보상!$S:$AA,2,FALSE)),MATCH(D$6,INDIRECT(VLOOKUP($E836&amp;"_U",보상!$S:$AA,3,FALSE)),0),FALSE)),"ERROR")</f>
        <v>필드7_프로리온 협곡_우니온_EP.6-3</v>
      </c>
      <c r="E836" s="22" t="s">
        <v>385</v>
      </c>
      <c r="F836" s="22">
        <f>COUNTIF($C$8:$C836,$C836)</f>
        <v>1</v>
      </c>
      <c r="G836" s="22" t="b">
        <v>1</v>
      </c>
      <c r="H836" s="22">
        <v>1220</v>
      </c>
      <c r="I836" s="129" t="str">
        <f>IFERROR(IF(H836=0,0,VLOOKUP(VLOOKUP(H836,#REF!,MATCH("strMailTitleID",#REF!,0),FALSE),#REF!,2,FALSE)),"ERROR")</f>
        <v>ERROR</v>
      </c>
      <c r="J836" s="176">
        <v>0</v>
      </c>
      <c r="K836" s="129">
        <f>IFERROR(IF(J836=0,0,VLOOKUP(VLOOKUP(J836,#REF!,MATCH("strMailTitleID",#REF!,0),FALSE),#REF!,2,FALSE)),"ERROR")</f>
        <v>0</v>
      </c>
      <c r="L836" s="22">
        <f ca="1">IFERROR(IFERROR(VLOOKUP($B836,INDIRECT(VLOOKUP($E836,보상!$S:$AA,2,FALSE)),MATCH(L$6,INDIRECT(VLOOKUP($E836,보상!$S:$AA,3,FALSE)),0),FALSE),VLOOKUP($B836,INDIRECT(VLOOKUP($E836&amp;"_U",보상!$S:$AA,2,FALSE)),MATCH(L$6,INDIRECT(VLOOKUP($E836&amp;"_U",보상!$S:$AA,3,FALSE)),0),FALSE)),"ERROR")</f>
        <v>0</v>
      </c>
      <c r="M836" s="22">
        <v>0</v>
      </c>
      <c r="N836" s="22">
        <v>0</v>
      </c>
      <c r="O836" s="22">
        <v>0</v>
      </c>
      <c r="P836" s="22" t="str">
        <f ca="1">IFERROR(IFERROR(VLOOKUP($B836,INDIRECT(VLOOKUP($E836,보상!$S:$AA,2,FALSE)),MATCH(P$6,INDIRECT(VLOOKUP($E836,보상!$S:$AA,3,FALSE)),0),FALSE),VLOOKUP($B836,INDIRECT(VLOOKUP($E836&amp;"_U",보상!$S:$AA,2,FALSE)),MATCH(P$6,INDIRECT(VLOOKUP($E836&amp;"_U",보상!$S:$AA,3,FALSE)),0),FALSE)),"ERROR")</f>
        <v>None</v>
      </c>
      <c r="Q836" s="22">
        <f ca="1">IFERROR(IFERROR(VLOOKUP($B836,INDIRECT(VLOOKUP($E836,보상!$S:$AA,2,FALSE)),MATCH(Q$6,INDIRECT(VLOOKUP($E836,보상!$S:$AA,3,FALSE)),0),FALSE),VLOOKUP($B836,INDIRECT(VLOOKUP($E836&amp;"_U",보상!$S:$AA,2,FALSE)),MATCH(Q$6,INDIRECT(VLOOKUP($E836&amp;"_U",보상!$S:$AA,3,FALSE)),0),FALSE)),"ERROR")</f>
        <v>0</v>
      </c>
      <c r="R836" s="22" t="b">
        <v>0</v>
      </c>
      <c r="S836" s="22" t="b">
        <v>0</v>
      </c>
      <c r="T836" s="22">
        <f ca="1">IFERROR(IF(W836=0,0,VLOOKUP(W836,보상!$D:$K,6,FALSE)),"-")</f>
        <v>0</v>
      </c>
      <c r="U836" s="22">
        <f ca="1">IFERROR(IF(W836=0,0,VLOOKUP(W836,보상!$D:$K,7,FALSE)),"-")</f>
        <v>2100</v>
      </c>
      <c r="V836" s="22">
        <f ca="1">IFERROR(IF(W836=0,0,VLOOKUP(W836,보상!$D:$K,8,FALSE)),"-")</f>
        <v>0</v>
      </c>
      <c r="W836" s="22">
        <f ca="1">IFERROR(IFERROR(VLOOKUP($B836,INDIRECT(VLOOKUP($E836,보상!$S:$AA,2,FALSE)),MATCH(W$6,INDIRECT(VLOOKUP($E836,보상!$S:$AA,3,FALSE)),0),FALSE),VLOOKUP($B836,INDIRECT(VLOOKUP($E836&amp;"_U",보상!$S:$AA,2,FALSE)),MATCH(W$6,INDIRECT(VLOOKUP($E836&amp;"_U",보상!$S:$AA,3,FALSE)),0),FALSE)),"ERROR")</f>
        <v>4003002</v>
      </c>
      <c r="X836" s="134" t="str">
        <f ca="1">IFERROR(IF(W836=0,0,VLOOKUP(SUBSTITUTE(VLOOKUP(W836,#REF!,MATCH("strItemName",#REF!,0),FALSE),"SUI_",""),#REF!,2,FALSE)),"ERROR")</f>
        <v>ERROR</v>
      </c>
      <c r="Y836" s="22">
        <f t="shared" ca="1" si="41"/>
        <v>4003002</v>
      </c>
      <c r="Z836" s="134" t="str">
        <f ca="1">IFERROR(IF(Y836=0,0,VLOOKUP(SUBSTITUTE(VLOOKUP(Y836,#REF!,MATCH("strItemName",#REF!,0),FALSE),"SUI_",""),#REF!,2,FALSE)),"ERROR")</f>
        <v>ERROR</v>
      </c>
      <c r="AA836" s="22">
        <f t="shared" ca="1" si="41"/>
        <v>4003002</v>
      </c>
      <c r="AB836" s="134" t="str">
        <f ca="1">IFERROR(IF(AA836=0,0,VLOOKUP(SUBSTITUTE(VLOOKUP(AA836,#REF!,MATCH("strItemName",#REF!,0),FALSE),"SUI_",""),#REF!,2,FALSE)),"ERROR")</f>
        <v>ERROR</v>
      </c>
      <c r="AC836" s="22">
        <f t="shared" ca="1" si="41"/>
        <v>4003002</v>
      </c>
      <c r="AD836" s="134" t="str">
        <f ca="1">IFERROR(IF(AC836=0,0,VLOOKUP(SUBSTITUTE(VLOOKUP(AC836,#REF!,MATCH("strItemName",#REF!,0),FALSE),"SUI_",""),#REF!,2,FALSE)),"ERROR")</f>
        <v>ERROR</v>
      </c>
      <c r="AE836" s="22">
        <f t="shared" ca="1" si="41"/>
        <v>4003002</v>
      </c>
      <c r="AF836" s="134" t="str">
        <f ca="1">IFERROR(IF(AE836=0,0,VLOOKUP(SUBSTITUTE(VLOOKUP(AE836,#REF!,MATCH("strItemName",#REF!,0),FALSE),"SUI_",""),#REF!,2,FALSE)),"ERROR")</f>
        <v>ERROR</v>
      </c>
      <c r="AG836" s="88">
        <v>0</v>
      </c>
      <c r="AH836" s="134">
        <f>IFERROR(IF(AG836=0,0,VLOOKUP(SUBSTITUTE(VLOOKUP(AG836,#REF!,MATCH("strItemName",#REF!,0),FALSE),"SUI_",""),#REF!,2,FALSE)),"ERROR")</f>
        <v>0</v>
      </c>
      <c r="AI836" s="22">
        <f ca="1">IFERROR(IFERROR(VLOOKUP($B836,INDIRECT(VLOOKUP($E836,보상!$S:$AA,2,FALSE)),MATCH(AI$6,INDIRECT(VLOOKUP($E836,보상!$S:$AA,3,FALSE)),0),FALSE),VLOOKUP($B836,INDIRECT(VLOOKUP($E836&amp;"_U",보상!$S:$AA,2,FALSE)),MATCH(AI$6,INDIRECT(VLOOKUP($E836&amp;"_U",보상!$S:$AA,3,FALSE)),0),FALSE)),"ERROR")</f>
        <v>5</v>
      </c>
      <c r="AJ836" s="22">
        <v>0</v>
      </c>
      <c r="AK836" s="22">
        <v>0</v>
      </c>
      <c r="AL836" s="22">
        <v>0</v>
      </c>
      <c r="AM836" s="22" t="b">
        <v>0</v>
      </c>
      <c r="AN836" s="22">
        <v>0</v>
      </c>
      <c r="AO836" s="22">
        <v>0</v>
      </c>
    </row>
    <row r="837" spans="2:41" ht="16.5" customHeight="1" x14ac:dyDescent="0.3">
      <c r="B837" s="154">
        <f t="shared" si="43"/>
        <v>5120704</v>
      </c>
      <c r="C837" s="22">
        <v>5120704</v>
      </c>
      <c r="D837" s="156" t="str">
        <f ca="1">IFERROR(IFERROR(VLOOKUP($B837,INDIRECT(VLOOKUP($E837,보상!$S:$AA,2,FALSE)),MATCH(D$6,INDIRECT(VLOOKUP($E837,보상!$S:$AA,3,FALSE)),0),FALSE),VLOOKUP($B837,INDIRECT(VLOOKUP($E837&amp;"_U",보상!$S:$AA,2,FALSE)),MATCH(D$6,INDIRECT(VLOOKUP($E837&amp;"_U",보상!$S:$AA,3,FALSE)),0),FALSE)),"ERROR")</f>
        <v>필드7_프로리온 협곡_우니온_EP.6-4</v>
      </c>
      <c r="E837" s="22" t="s">
        <v>385</v>
      </c>
      <c r="F837" s="22">
        <f>COUNTIF($C$8:$C837,$C837)</f>
        <v>1</v>
      </c>
      <c r="G837" s="22" t="b">
        <v>1</v>
      </c>
      <c r="H837" s="22">
        <v>1220</v>
      </c>
      <c r="I837" s="129" t="str">
        <f>IFERROR(IF(H837=0,0,VLOOKUP(VLOOKUP(H837,#REF!,MATCH("strMailTitleID",#REF!,0),FALSE),#REF!,2,FALSE)),"ERROR")</f>
        <v>ERROR</v>
      </c>
      <c r="J837" s="176">
        <v>0</v>
      </c>
      <c r="K837" s="129">
        <f>IFERROR(IF(J837=0,0,VLOOKUP(VLOOKUP(J837,#REF!,MATCH("strMailTitleID",#REF!,0),FALSE),#REF!,2,FALSE)),"ERROR")</f>
        <v>0</v>
      </c>
      <c r="L837" s="22">
        <f ca="1">IFERROR(IFERROR(VLOOKUP($B837,INDIRECT(VLOOKUP($E837,보상!$S:$AA,2,FALSE)),MATCH(L$6,INDIRECT(VLOOKUP($E837,보상!$S:$AA,3,FALSE)),0),FALSE),VLOOKUP($B837,INDIRECT(VLOOKUP($E837&amp;"_U",보상!$S:$AA,2,FALSE)),MATCH(L$6,INDIRECT(VLOOKUP($E837&amp;"_U",보상!$S:$AA,3,FALSE)),0),FALSE)),"ERROR")</f>
        <v>0</v>
      </c>
      <c r="M837" s="22">
        <v>0</v>
      </c>
      <c r="N837" s="22">
        <v>0</v>
      </c>
      <c r="O837" s="22">
        <v>0</v>
      </c>
      <c r="P837" s="22" t="str">
        <f ca="1">IFERROR(IFERROR(VLOOKUP($B837,INDIRECT(VLOOKUP($E837,보상!$S:$AA,2,FALSE)),MATCH(P$6,INDIRECT(VLOOKUP($E837,보상!$S:$AA,3,FALSE)),0),FALSE),VLOOKUP($B837,INDIRECT(VLOOKUP($E837&amp;"_U",보상!$S:$AA,2,FALSE)),MATCH(P$6,INDIRECT(VLOOKUP($E837&amp;"_U",보상!$S:$AA,3,FALSE)),0),FALSE)),"ERROR")</f>
        <v>None</v>
      </c>
      <c r="Q837" s="22">
        <f ca="1">IFERROR(IFERROR(VLOOKUP($B837,INDIRECT(VLOOKUP($E837,보상!$S:$AA,2,FALSE)),MATCH(Q$6,INDIRECT(VLOOKUP($E837,보상!$S:$AA,3,FALSE)),0),FALSE),VLOOKUP($B837,INDIRECT(VLOOKUP($E837&amp;"_U",보상!$S:$AA,2,FALSE)),MATCH(Q$6,INDIRECT(VLOOKUP($E837&amp;"_U",보상!$S:$AA,3,FALSE)),0),FALSE)),"ERROR")</f>
        <v>0</v>
      </c>
      <c r="R837" s="22" t="b">
        <v>0</v>
      </c>
      <c r="S837" s="22" t="b">
        <v>0</v>
      </c>
      <c r="T837" s="22">
        <f ca="1">IFERROR(IF(W837=0,0,VLOOKUP(W837,보상!$D:$K,6,FALSE)),"-")</f>
        <v>3000</v>
      </c>
      <c r="U837" s="22">
        <f ca="1">IFERROR(IF(W837=0,0,VLOOKUP(W837,보상!$D:$K,7,FALSE)),"-")</f>
        <v>0</v>
      </c>
      <c r="V837" s="22">
        <f ca="1">IFERROR(IF(W837=0,0,VLOOKUP(W837,보상!$D:$K,8,FALSE)),"-")</f>
        <v>0</v>
      </c>
      <c r="W837" s="22">
        <f ca="1">IFERROR(IFERROR(VLOOKUP($B837,INDIRECT(VLOOKUP($E837,보상!$S:$AA,2,FALSE)),MATCH(W$6,INDIRECT(VLOOKUP($E837,보상!$S:$AA,3,FALSE)),0),FALSE),VLOOKUP($B837,INDIRECT(VLOOKUP($E837&amp;"_U",보상!$S:$AA,2,FALSE)),MATCH(W$6,INDIRECT(VLOOKUP($E837&amp;"_U",보상!$S:$AA,3,FALSE)),0),FALSE)),"ERROR")</f>
        <v>4003001</v>
      </c>
      <c r="X837" s="134" t="str">
        <f ca="1">IFERROR(IF(W837=0,0,VLOOKUP(SUBSTITUTE(VLOOKUP(W837,#REF!,MATCH("strItemName",#REF!,0),FALSE),"SUI_",""),#REF!,2,FALSE)),"ERROR")</f>
        <v>ERROR</v>
      </c>
      <c r="Y837" s="22">
        <f t="shared" ca="1" si="41"/>
        <v>4003001</v>
      </c>
      <c r="Z837" s="134" t="str">
        <f ca="1">IFERROR(IF(Y837=0,0,VLOOKUP(SUBSTITUTE(VLOOKUP(Y837,#REF!,MATCH("strItemName",#REF!,0),FALSE),"SUI_",""),#REF!,2,FALSE)),"ERROR")</f>
        <v>ERROR</v>
      </c>
      <c r="AA837" s="22">
        <f t="shared" ca="1" si="41"/>
        <v>4003001</v>
      </c>
      <c r="AB837" s="134" t="str">
        <f ca="1">IFERROR(IF(AA837=0,0,VLOOKUP(SUBSTITUTE(VLOOKUP(AA837,#REF!,MATCH("strItemName",#REF!,0),FALSE),"SUI_",""),#REF!,2,FALSE)),"ERROR")</f>
        <v>ERROR</v>
      </c>
      <c r="AC837" s="22">
        <f t="shared" ca="1" si="41"/>
        <v>4003001</v>
      </c>
      <c r="AD837" s="134" t="str">
        <f ca="1">IFERROR(IF(AC837=0,0,VLOOKUP(SUBSTITUTE(VLOOKUP(AC837,#REF!,MATCH("strItemName",#REF!,0),FALSE),"SUI_",""),#REF!,2,FALSE)),"ERROR")</f>
        <v>ERROR</v>
      </c>
      <c r="AE837" s="22">
        <f t="shared" ca="1" si="41"/>
        <v>4003001</v>
      </c>
      <c r="AF837" s="134" t="str">
        <f ca="1">IFERROR(IF(AE837=0,0,VLOOKUP(SUBSTITUTE(VLOOKUP(AE837,#REF!,MATCH("strItemName",#REF!,0),FALSE),"SUI_",""),#REF!,2,FALSE)),"ERROR")</f>
        <v>ERROR</v>
      </c>
      <c r="AG837" s="88">
        <v>0</v>
      </c>
      <c r="AH837" s="134">
        <f>IFERROR(IF(AG837=0,0,VLOOKUP(SUBSTITUTE(VLOOKUP(AG837,#REF!,MATCH("strItemName",#REF!,0),FALSE),"SUI_",""),#REF!,2,FALSE)),"ERROR")</f>
        <v>0</v>
      </c>
      <c r="AI837" s="22">
        <f ca="1">IFERROR(IFERROR(VLOOKUP($B837,INDIRECT(VLOOKUP($E837,보상!$S:$AA,2,FALSE)),MATCH(AI$6,INDIRECT(VLOOKUP($E837,보상!$S:$AA,3,FALSE)),0),FALSE),VLOOKUP($B837,INDIRECT(VLOOKUP($E837&amp;"_U",보상!$S:$AA,2,FALSE)),MATCH(AI$6,INDIRECT(VLOOKUP($E837&amp;"_U",보상!$S:$AA,3,FALSE)),0),FALSE)),"ERROR")</f>
        <v>5</v>
      </c>
      <c r="AJ837" s="22">
        <v>0</v>
      </c>
      <c r="AK837" s="22">
        <v>0</v>
      </c>
      <c r="AL837" s="22">
        <v>0</v>
      </c>
      <c r="AM837" s="22" t="b">
        <v>0</v>
      </c>
      <c r="AN837" s="22">
        <v>0</v>
      </c>
      <c r="AO837" s="22">
        <v>0</v>
      </c>
    </row>
    <row r="838" spans="2:41" ht="16.5" customHeight="1" x14ac:dyDescent="0.3">
      <c r="B838" s="154">
        <f t="shared" si="43"/>
        <v>5120705</v>
      </c>
      <c r="C838" s="22">
        <v>5120705</v>
      </c>
      <c r="D838" s="156" t="str">
        <f ca="1">IFERROR(IFERROR(VLOOKUP($B838,INDIRECT(VLOOKUP($E838,보상!$S:$AA,2,FALSE)),MATCH(D$6,INDIRECT(VLOOKUP($E838,보상!$S:$AA,3,FALSE)),0),FALSE),VLOOKUP($B838,INDIRECT(VLOOKUP($E838&amp;"_U",보상!$S:$AA,2,FALSE)),MATCH(D$6,INDIRECT(VLOOKUP($E838&amp;"_U",보상!$S:$AA,3,FALSE)),0),FALSE)),"ERROR")</f>
        <v>필드7_프로리온 협곡_우니온_EP.6-5</v>
      </c>
      <c r="E838" s="22" t="s">
        <v>385</v>
      </c>
      <c r="F838" s="22">
        <f>COUNTIF($C$8:$C838,$C838)</f>
        <v>1</v>
      </c>
      <c r="G838" s="22" t="b">
        <v>1</v>
      </c>
      <c r="H838" s="22">
        <v>1220</v>
      </c>
      <c r="I838" s="129" t="str">
        <f>IFERROR(IF(H838=0,0,VLOOKUP(VLOOKUP(H838,#REF!,MATCH("strMailTitleID",#REF!,0),FALSE),#REF!,2,FALSE)),"ERROR")</f>
        <v>ERROR</v>
      </c>
      <c r="J838" s="176">
        <v>0</v>
      </c>
      <c r="K838" s="129">
        <f>IFERROR(IF(J838=0,0,VLOOKUP(VLOOKUP(J838,#REF!,MATCH("strMailTitleID",#REF!,0),FALSE),#REF!,2,FALSE)),"ERROR")</f>
        <v>0</v>
      </c>
      <c r="L838" s="22">
        <f ca="1">IFERROR(IFERROR(VLOOKUP($B838,INDIRECT(VLOOKUP($E838,보상!$S:$AA,2,FALSE)),MATCH(L$6,INDIRECT(VLOOKUP($E838,보상!$S:$AA,3,FALSE)),0),FALSE),VLOOKUP($B838,INDIRECT(VLOOKUP($E838&amp;"_U",보상!$S:$AA,2,FALSE)),MATCH(L$6,INDIRECT(VLOOKUP($E838&amp;"_U",보상!$S:$AA,3,FALSE)),0),FALSE)),"ERROR")</f>
        <v>0</v>
      </c>
      <c r="M838" s="22">
        <v>0</v>
      </c>
      <c r="N838" s="22">
        <v>0</v>
      </c>
      <c r="O838" s="22">
        <v>0</v>
      </c>
      <c r="P838" s="22" t="str">
        <f ca="1">IFERROR(IFERROR(VLOOKUP($B838,INDIRECT(VLOOKUP($E838,보상!$S:$AA,2,FALSE)),MATCH(P$6,INDIRECT(VLOOKUP($E838,보상!$S:$AA,3,FALSE)),0),FALSE),VLOOKUP($B838,INDIRECT(VLOOKUP($E838&amp;"_U",보상!$S:$AA,2,FALSE)),MATCH(P$6,INDIRECT(VLOOKUP($E838&amp;"_U",보상!$S:$AA,3,FALSE)),0),FALSE)),"ERROR")</f>
        <v>None</v>
      </c>
      <c r="Q838" s="22">
        <f ca="1">IFERROR(IFERROR(VLOOKUP($B838,INDIRECT(VLOOKUP($E838,보상!$S:$AA,2,FALSE)),MATCH(Q$6,INDIRECT(VLOOKUP($E838,보상!$S:$AA,3,FALSE)),0),FALSE),VLOOKUP($B838,INDIRECT(VLOOKUP($E838&amp;"_U",보상!$S:$AA,2,FALSE)),MATCH(Q$6,INDIRECT(VLOOKUP($E838&amp;"_U",보상!$S:$AA,3,FALSE)),0),FALSE)),"ERROR")</f>
        <v>0</v>
      </c>
      <c r="R838" s="22" t="b">
        <v>0</v>
      </c>
      <c r="S838" s="22" t="b">
        <v>0</v>
      </c>
      <c r="T838" s="22">
        <f ca="1">IFERROR(IF(W838=0,0,VLOOKUP(W838,보상!$D:$K,6,FALSE)),"-")</f>
        <v>0</v>
      </c>
      <c r="U838" s="22">
        <f ca="1">IFERROR(IF(W838=0,0,VLOOKUP(W838,보상!$D:$K,7,FALSE)),"-")</f>
        <v>0</v>
      </c>
      <c r="V838" s="22">
        <f ca="1">IFERROR(IF(W838=0,0,VLOOKUP(W838,보상!$D:$K,8,FALSE)),"-")</f>
        <v>0</v>
      </c>
      <c r="W838" s="22">
        <f ca="1">IFERROR(IFERROR(VLOOKUP($B838,INDIRECT(VLOOKUP($E838,보상!$S:$AA,2,FALSE)),MATCH(W$6,INDIRECT(VLOOKUP($E838,보상!$S:$AA,3,FALSE)),0),FALSE),VLOOKUP($B838,INDIRECT(VLOOKUP($E838&amp;"_U",보상!$S:$AA,2,FALSE)),MATCH(W$6,INDIRECT(VLOOKUP($E838&amp;"_U",보상!$S:$AA,3,FALSE)),0),FALSE)),"ERROR")</f>
        <v>4003003</v>
      </c>
      <c r="X838" s="134" t="str">
        <f ca="1">IFERROR(IF(W838=0,0,VLOOKUP(SUBSTITUTE(VLOOKUP(W838,#REF!,MATCH("strItemName",#REF!,0),FALSE),"SUI_",""),#REF!,2,FALSE)),"ERROR")</f>
        <v>ERROR</v>
      </c>
      <c r="Y838" s="22">
        <f t="shared" ca="1" si="41"/>
        <v>4003003</v>
      </c>
      <c r="Z838" s="134" t="str">
        <f ca="1">IFERROR(IF(Y838=0,0,VLOOKUP(SUBSTITUTE(VLOOKUP(Y838,#REF!,MATCH("strItemName",#REF!,0),FALSE),"SUI_",""),#REF!,2,FALSE)),"ERROR")</f>
        <v>ERROR</v>
      </c>
      <c r="AA838" s="22">
        <f t="shared" ca="1" si="41"/>
        <v>4003003</v>
      </c>
      <c r="AB838" s="134" t="str">
        <f ca="1">IFERROR(IF(AA838=0,0,VLOOKUP(SUBSTITUTE(VLOOKUP(AA838,#REF!,MATCH("strItemName",#REF!,0),FALSE),"SUI_",""),#REF!,2,FALSE)),"ERROR")</f>
        <v>ERROR</v>
      </c>
      <c r="AC838" s="22">
        <f t="shared" ca="1" si="41"/>
        <v>4003003</v>
      </c>
      <c r="AD838" s="134" t="str">
        <f ca="1">IFERROR(IF(AC838=0,0,VLOOKUP(SUBSTITUTE(VLOOKUP(AC838,#REF!,MATCH("strItemName",#REF!,0),FALSE),"SUI_",""),#REF!,2,FALSE)),"ERROR")</f>
        <v>ERROR</v>
      </c>
      <c r="AE838" s="22">
        <f t="shared" ca="1" si="41"/>
        <v>4003003</v>
      </c>
      <c r="AF838" s="134" t="str">
        <f ca="1">IFERROR(IF(AE838=0,0,VLOOKUP(SUBSTITUTE(VLOOKUP(AE838,#REF!,MATCH("strItemName",#REF!,0),FALSE),"SUI_",""),#REF!,2,FALSE)),"ERROR")</f>
        <v>ERROR</v>
      </c>
      <c r="AG838" s="88">
        <v>0</v>
      </c>
      <c r="AH838" s="134">
        <f>IFERROR(IF(AG838=0,0,VLOOKUP(SUBSTITUTE(VLOOKUP(AG838,#REF!,MATCH("strItemName",#REF!,0),FALSE),"SUI_",""),#REF!,2,FALSE)),"ERROR")</f>
        <v>0</v>
      </c>
      <c r="AI838" s="22">
        <f ca="1">IFERROR(IFERROR(VLOOKUP($B838,INDIRECT(VLOOKUP($E838,보상!$S:$AA,2,FALSE)),MATCH(AI$6,INDIRECT(VLOOKUP($E838,보상!$S:$AA,3,FALSE)),0),FALSE),VLOOKUP($B838,INDIRECT(VLOOKUP($E838&amp;"_U",보상!$S:$AA,2,FALSE)),MATCH(AI$6,INDIRECT(VLOOKUP($E838&amp;"_U",보상!$S:$AA,3,FALSE)),0),FALSE)),"ERROR")</f>
        <v>5</v>
      </c>
      <c r="AJ838" s="22">
        <v>0</v>
      </c>
      <c r="AK838" s="22">
        <v>0</v>
      </c>
      <c r="AL838" s="22">
        <v>0</v>
      </c>
      <c r="AM838" s="22" t="b">
        <v>0</v>
      </c>
      <c r="AN838" s="22">
        <v>0</v>
      </c>
      <c r="AO838" s="22">
        <v>0</v>
      </c>
    </row>
    <row r="839" spans="2:41" ht="16.5" customHeight="1" x14ac:dyDescent="0.3">
      <c r="B839" s="154">
        <f t="shared" si="43"/>
        <v>5120706</v>
      </c>
      <c r="C839" s="22">
        <v>5120706</v>
      </c>
      <c r="D839" s="156" t="str">
        <f ca="1">IFERROR(IFERROR(VLOOKUP($B839,INDIRECT(VLOOKUP($E839,보상!$S:$AA,2,FALSE)),MATCH(D$6,INDIRECT(VLOOKUP($E839,보상!$S:$AA,3,FALSE)),0),FALSE),VLOOKUP($B839,INDIRECT(VLOOKUP($E839&amp;"_U",보상!$S:$AA,2,FALSE)),MATCH(D$6,INDIRECT(VLOOKUP($E839&amp;"_U",보상!$S:$AA,3,FALSE)),0),FALSE)),"ERROR")</f>
        <v>필드7_프로리온 협곡_우니온_EP.6-6</v>
      </c>
      <c r="E839" s="22" t="s">
        <v>385</v>
      </c>
      <c r="F839" s="22">
        <f>COUNTIF($C$8:$C839,$C839)</f>
        <v>1</v>
      </c>
      <c r="G839" s="22" t="b">
        <v>1</v>
      </c>
      <c r="H839" s="22">
        <v>1220</v>
      </c>
      <c r="I839" s="129" t="str">
        <f>IFERROR(IF(H839=0,0,VLOOKUP(VLOOKUP(H839,#REF!,MATCH("strMailTitleID",#REF!,0),FALSE),#REF!,2,FALSE)),"ERROR")</f>
        <v>ERROR</v>
      </c>
      <c r="J839" s="176">
        <v>0</v>
      </c>
      <c r="K839" s="129">
        <f>IFERROR(IF(J839=0,0,VLOOKUP(VLOOKUP(J839,#REF!,MATCH("strMailTitleID",#REF!,0),FALSE),#REF!,2,FALSE)),"ERROR")</f>
        <v>0</v>
      </c>
      <c r="L839" s="22">
        <f ca="1">IFERROR(IFERROR(VLOOKUP($B839,INDIRECT(VLOOKUP($E839,보상!$S:$AA,2,FALSE)),MATCH(L$6,INDIRECT(VLOOKUP($E839,보상!$S:$AA,3,FALSE)),0),FALSE),VLOOKUP($B839,INDIRECT(VLOOKUP($E839&amp;"_U",보상!$S:$AA,2,FALSE)),MATCH(L$6,INDIRECT(VLOOKUP($E839&amp;"_U",보상!$S:$AA,3,FALSE)),0),FALSE)),"ERROR")</f>
        <v>0</v>
      </c>
      <c r="M839" s="22">
        <v>0</v>
      </c>
      <c r="N839" s="22">
        <v>0</v>
      </c>
      <c r="O839" s="22">
        <v>0</v>
      </c>
      <c r="P839" s="22" t="str">
        <f ca="1">IFERROR(IFERROR(VLOOKUP($B839,INDIRECT(VLOOKUP($E839,보상!$S:$AA,2,FALSE)),MATCH(P$6,INDIRECT(VLOOKUP($E839,보상!$S:$AA,3,FALSE)),0),FALSE),VLOOKUP($B839,INDIRECT(VLOOKUP($E839&amp;"_U",보상!$S:$AA,2,FALSE)),MATCH(P$6,INDIRECT(VLOOKUP($E839&amp;"_U",보상!$S:$AA,3,FALSE)),0),FALSE)),"ERROR")</f>
        <v>None</v>
      </c>
      <c r="Q839" s="22">
        <f ca="1">IFERROR(IFERROR(VLOOKUP($B839,INDIRECT(VLOOKUP($E839,보상!$S:$AA,2,FALSE)),MATCH(Q$6,INDIRECT(VLOOKUP($E839,보상!$S:$AA,3,FALSE)),0),FALSE),VLOOKUP($B839,INDIRECT(VLOOKUP($E839&amp;"_U",보상!$S:$AA,2,FALSE)),MATCH(Q$6,INDIRECT(VLOOKUP($E839&amp;"_U",보상!$S:$AA,3,FALSE)),0),FALSE)),"ERROR")</f>
        <v>0</v>
      </c>
      <c r="R839" s="22" t="b">
        <v>0</v>
      </c>
      <c r="S839" s="22" t="b">
        <v>0</v>
      </c>
      <c r="T839" s="22">
        <f ca="1">IFERROR(IF(W839=0,0,VLOOKUP(W839,보상!$D:$K,6,FALSE)),"-")</f>
        <v>0</v>
      </c>
      <c r="U839" s="22">
        <f ca="1">IFERROR(IF(W839=0,0,VLOOKUP(W839,보상!$D:$K,7,FALSE)),"-")</f>
        <v>0</v>
      </c>
      <c r="V839" s="22">
        <f ca="1">IFERROR(IF(W839=0,0,VLOOKUP(W839,보상!$D:$K,8,FALSE)),"-")</f>
        <v>0</v>
      </c>
      <c r="W839" s="22">
        <f ca="1">IFERROR(IFERROR(VLOOKUP($B839,INDIRECT(VLOOKUP($E839,보상!$S:$AA,2,FALSE)),MATCH(W$6,INDIRECT(VLOOKUP($E839,보상!$S:$AA,3,FALSE)),0),FALSE),VLOOKUP($B839,INDIRECT(VLOOKUP($E839&amp;"_U",보상!$S:$AA,2,FALSE)),MATCH(W$6,INDIRECT(VLOOKUP($E839&amp;"_U",보상!$S:$AA,3,FALSE)),0),FALSE)),"ERROR")</f>
        <v>4003004</v>
      </c>
      <c r="X839" s="134" t="str">
        <f ca="1">IFERROR(IF(W839=0,0,VLOOKUP(SUBSTITUTE(VLOOKUP(W839,#REF!,MATCH("strItemName",#REF!,0),FALSE),"SUI_",""),#REF!,2,FALSE)),"ERROR")</f>
        <v>ERROR</v>
      </c>
      <c r="Y839" s="22">
        <f t="shared" ca="1" si="41"/>
        <v>4003004</v>
      </c>
      <c r="Z839" s="134" t="str">
        <f ca="1">IFERROR(IF(Y839=0,0,VLOOKUP(SUBSTITUTE(VLOOKUP(Y839,#REF!,MATCH("strItemName",#REF!,0),FALSE),"SUI_",""),#REF!,2,FALSE)),"ERROR")</f>
        <v>ERROR</v>
      </c>
      <c r="AA839" s="22">
        <f t="shared" ca="1" si="41"/>
        <v>4003004</v>
      </c>
      <c r="AB839" s="134" t="str">
        <f ca="1">IFERROR(IF(AA839=0,0,VLOOKUP(SUBSTITUTE(VLOOKUP(AA839,#REF!,MATCH("strItemName",#REF!,0),FALSE),"SUI_",""),#REF!,2,FALSE)),"ERROR")</f>
        <v>ERROR</v>
      </c>
      <c r="AC839" s="22">
        <f t="shared" ca="1" si="41"/>
        <v>4003004</v>
      </c>
      <c r="AD839" s="134" t="str">
        <f ca="1">IFERROR(IF(AC839=0,0,VLOOKUP(SUBSTITUTE(VLOOKUP(AC839,#REF!,MATCH("strItemName",#REF!,0),FALSE),"SUI_",""),#REF!,2,FALSE)),"ERROR")</f>
        <v>ERROR</v>
      </c>
      <c r="AE839" s="22">
        <f t="shared" ca="1" si="41"/>
        <v>4003004</v>
      </c>
      <c r="AF839" s="134" t="str">
        <f ca="1">IFERROR(IF(AE839=0,0,VLOOKUP(SUBSTITUTE(VLOOKUP(AE839,#REF!,MATCH("strItemName",#REF!,0),FALSE),"SUI_",""),#REF!,2,FALSE)),"ERROR")</f>
        <v>ERROR</v>
      </c>
      <c r="AG839" s="88">
        <v>0</v>
      </c>
      <c r="AH839" s="134">
        <f>IFERROR(IF(AG839=0,0,VLOOKUP(SUBSTITUTE(VLOOKUP(AG839,#REF!,MATCH("strItemName",#REF!,0),FALSE),"SUI_",""),#REF!,2,FALSE)),"ERROR")</f>
        <v>0</v>
      </c>
      <c r="AI839" s="22">
        <f ca="1">IFERROR(IFERROR(VLOOKUP($B839,INDIRECT(VLOOKUP($E839,보상!$S:$AA,2,FALSE)),MATCH(AI$6,INDIRECT(VLOOKUP($E839,보상!$S:$AA,3,FALSE)),0),FALSE),VLOOKUP($B839,INDIRECT(VLOOKUP($E839&amp;"_U",보상!$S:$AA,2,FALSE)),MATCH(AI$6,INDIRECT(VLOOKUP($E839&amp;"_U",보상!$S:$AA,3,FALSE)),0),FALSE)),"ERROR")</f>
        <v>5</v>
      </c>
      <c r="AJ839" s="22">
        <v>0</v>
      </c>
      <c r="AK839" s="22">
        <v>0</v>
      </c>
      <c r="AL839" s="22">
        <v>0</v>
      </c>
      <c r="AM839" s="22" t="b">
        <v>0</v>
      </c>
      <c r="AN839" s="22">
        <v>0</v>
      </c>
      <c r="AO839" s="22">
        <v>0</v>
      </c>
    </row>
    <row r="840" spans="2:41" ht="16.5" customHeight="1" x14ac:dyDescent="0.3">
      <c r="B840" s="154">
        <f t="shared" si="43"/>
        <v>5120707</v>
      </c>
      <c r="C840" s="22">
        <v>5120707</v>
      </c>
      <c r="D840" s="156" t="str">
        <f ca="1">IFERROR(IFERROR(VLOOKUP($B840,INDIRECT(VLOOKUP($E840,보상!$S:$AA,2,FALSE)),MATCH(D$6,INDIRECT(VLOOKUP($E840,보상!$S:$AA,3,FALSE)),0),FALSE),VLOOKUP($B840,INDIRECT(VLOOKUP($E840&amp;"_U",보상!$S:$AA,2,FALSE)),MATCH(D$6,INDIRECT(VLOOKUP($E840&amp;"_U",보상!$S:$AA,3,FALSE)),0),FALSE)),"ERROR")</f>
        <v>필드7_프로리온 협곡_우니온_EP.6-7</v>
      </c>
      <c r="E840" s="22" t="s">
        <v>385</v>
      </c>
      <c r="F840" s="22">
        <f>COUNTIF($C$8:$C840,$C840)</f>
        <v>1</v>
      </c>
      <c r="G840" s="22" t="b">
        <v>1</v>
      </c>
      <c r="H840" s="22">
        <v>1220</v>
      </c>
      <c r="I840" s="129" t="str">
        <f>IFERROR(IF(H840=0,0,VLOOKUP(VLOOKUP(H840,#REF!,MATCH("strMailTitleID",#REF!,0),FALSE),#REF!,2,FALSE)),"ERROR")</f>
        <v>ERROR</v>
      </c>
      <c r="J840" s="176">
        <v>0</v>
      </c>
      <c r="K840" s="129">
        <f>IFERROR(IF(J840=0,0,VLOOKUP(VLOOKUP(J840,#REF!,MATCH("strMailTitleID",#REF!,0),FALSE),#REF!,2,FALSE)),"ERROR")</f>
        <v>0</v>
      </c>
      <c r="L840" s="22">
        <f ca="1">IFERROR(IFERROR(VLOOKUP($B840,INDIRECT(VLOOKUP($E840,보상!$S:$AA,2,FALSE)),MATCH(L$6,INDIRECT(VLOOKUP($E840,보상!$S:$AA,3,FALSE)),0),FALSE),VLOOKUP($B840,INDIRECT(VLOOKUP($E840&amp;"_U",보상!$S:$AA,2,FALSE)),MATCH(L$6,INDIRECT(VLOOKUP($E840&amp;"_U",보상!$S:$AA,3,FALSE)),0),FALSE)),"ERROR")</f>
        <v>0</v>
      </c>
      <c r="M840" s="22">
        <v>0</v>
      </c>
      <c r="N840" s="22">
        <v>0</v>
      </c>
      <c r="O840" s="22">
        <v>0</v>
      </c>
      <c r="P840" s="22" t="str">
        <f ca="1">IFERROR(IFERROR(VLOOKUP($B840,INDIRECT(VLOOKUP($E840,보상!$S:$AA,2,FALSE)),MATCH(P$6,INDIRECT(VLOOKUP($E840,보상!$S:$AA,3,FALSE)),0),FALSE),VLOOKUP($B840,INDIRECT(VLOOKUP($E840&amp;"_U",보상!$S:$AA,2,FALSE)),MATCH(P$6,INDIRECT(VLOOKUP($E840&amp;"_U",보상!$S:$AA,3,FALSE)),0),FALSE)),"ERROR")</f>
        <v>None</v>
      </c>
      <c r="Q840" s="22">
        <f ca="1">IFERROR(IFERROR(VLOOKUP($B840,INDIRECT(VLOOKUP($E840,보상!$S:$AA,2,FALSE)),MATCH(Q$6,INDIRECT(VLOOKUP($E840,보상!$S:$AA,3,FALSE)),0),FALSE),VLOOKUP($B840,INDIRECT(VLOOKUP($E840&amp;"_U",보상!$S:$AA,2,FALSE)),MATCH(Q$6,INDIRECT(VLOOKUP($E840&amp;"_U",보상!$S:$AA,3,FALSE)),0),FALSE)),"ERROR")</f>
        <v>0</v>
      </c>
      <c r="R840" s="22" t="b">
        <v>0</v>
      </c>
      <c r="S840" s="22" t="b">
        <v>0</v>
      </c>
      <c r="T840" s="22">
        <f ca="1">IFERROR(IF(W840=0,0,VLOOKUP(W840,보상!$D:$K,6,FALSE)),"-")</f>
        <v>0</v>
      </c>
      <c r="U840" s="22">
        <f ca="1">IFERROR(IF(W840=0,0,VLOOKUP(W840,보상!$D:$K,7,FALSE)),"-")</f>
        <v>0</v>
      </c>
      <c r="V840" s="22">
        <f ca="1">IFERROR(IF(W840=0,0,VLOOKUP(W840,보상!$D:$K,8,FALSE)),"-")</f>
        <v>0</v>
      </c>
      <c r="W840" s="22">
        <f ca="1">IFERROR(IFERROR(VLOOKUP($B840,INDIRECT(VLOOKUP($E840,보상!$S:$AA,2,FALSE)),MATCH(W$6,INDIRECT(VLOOKUP($E840,보상!$S:$AA,3,FALSE)),0),FALSE),VLOOKUP($B840,INDIRECT(VLOOKUP($E840&amp;"_U",보상!$S:$AA,2,FALSE)),MATCH(W$6,INDIRECT(VLOOKUP($E840&amp;"_U",보상!$S:$AA,3,FALSE)),0),FALSE)),"ERROR")</f>
        <v>4012010</v>
      </c>
      <c r="X840" s="134" t="str">
        <f ca="1">IFERROR(IF(W840=0,0,VLOOKUP(SUBSTITUTE(VLOOKUP(W840,#REF!,MATCH("strItemName",#REF!,0),FALSE),"SUI_",""),#REF!,2,FALSE)),"ERROR")</f>
        <v>ERROR</v>
      </c>
      <c r="Y840" s="22">
        <f t="shared" ca="1" si="41"/>
        <v>4012010</v>
      </c>
      <c r="Z840" s="134" t="str">
        <f ca="1">IFERROR(IF(Y840=0,0,VLOOKUP(SUBSTITUTE(VLOOKUP(Y840,#REF!,MATCH("strItemName",#REF!,0),FALSE),"SUI_",""),#REF!,2,FALSE)),"ERROR")</f>
        <v>ERROR</v>
      </c>
      <c r="AA840" s="22">
        <f t="shared" ca="1" si="41"/>
        <v>4012010</v>
      </c>
      <c r="AB840" s="134" t="str">
        <f ca="1">IFERROR(IF(AA840=0,0,VLOOKUP(SUBSTITUTE(VLOOKUP(AA840,#REF!,MATCH("strItemName",#REF!,0),FALSE),"SUI_",""),#REF!,2,FALSE)),"ERROR")</f>
        <v>ERROR</v>
      </c>
      <c r="AC840" s="22">
        <f t="shared" ca="1" si="41"/>
        <v>4012010</v>
      </c>
      <c r="AD840" s="134" t="str">
        <f ca="1">IFERROR(IF(AC840=0,0,VLOOKUP(SUBSTITUTE(VLOOKUP(AC840,#REF!,MATCH("strItemName",#REF!,0),FALSE),"SUI_",""),#REF!,2,FALSE)),"ERROR")</f>
        <v>ERROR</v>
      </c>
      <c r="AE840" s="22">
        <f t="shared" ca="1" si="41"/>
        <v>4012010</v>
      </c>
      <c r="AF840" s="134" t="str">
        <f ca="1">IFERROR(IF(AE840=0,0,VLOOKUP(SUBSTITUTE(VLOOKUP(AE840,#REF!,MATCH("strItemName",#REF!,0),FALSE),"SUI_",""),#REF!,2,FALSE)),"ERROR")</f>
        <v>ERROR</v>
      </c>
      <c r="AG840" s="88">
        <v>0</v>
      </c>
      <c r="AH840" s="134">
        <f>IFERROR(IF(AG840=0,0,VLOOKUP(SUBSTITUTE(VLOOKUP(AG840,#REF!,MATCH("strItemName",#REF!,0),FALSE),"SUI_",""),#REF!,2,FALSE)),"ERROR")</f>
        <v>0</v>
      </c>
      <c r="AI840" s="22">
        <f ca="1">IFERROR(IFERROR(VLOOKUP($B840,INDIRECT(VLOOKUP($E840,보상!$S:$AA,2,FALSE)),MATCH(AI$6,INDIRECT(VLOOKUP($E840,보상!$S:$AA,3,FALSE)),0),FALSE),VLOOKUP($B840,INDIRECT(VLOOKUP($E840&amp;"_U",보상!$S:$AA,2,FALSE)),MATCH(AI$6,INDIRECT(VLOOKUP($E840&amp;"_U",보상!$S:$AA,3,FALSE)),0),FALSE)),"ERROR")</f>
        <v>5</v>
      </c>
      <c r="AJ840" s="22">
        <v>0</v>
      </c>
      <c r="AK840" s="22">
        <v>0</v>
      </c>
      <c r="AL840" s="22">
        <v>0</v>
      </c>
      <c r="AM840" s="22" t="b">
        <v>0</v>
      </c>
      <c r="AN840" s="22">
        <v>0</v>
      </c>
      <c r="AO840" s="22">
        <v>0</v>
      </c>
    </row>
    <row r="841" spans="2:41" ht="16.5" customHeight="1" x14ac:dyDescent="0.3">
      <c r="B841" s="154">
        <f t="shared" si="43"/>
        <v>5120708</v>
      </c>
      <c r="C841" s="22">
        <v>5120708</v>
      </c>
      <c r="D841" s="156" t="str">
        <f ca="1">IFERROR(IFERROR(VLOOKUP($B841,INDIRECT(VLOOKUP($E841,보상!$S:$AA,2,FALSE)),MATCH(D$6,INDIRECT(VLOOKUP($E841,보상!$S:$AA,3,FALSE)),0),FALSE),VLOOKUP($B841,INDIRECT(VLOOKUP($E841&amp;"_U",보상!$S:$AA,2,FALSE)),MATCH(D$6,INDIRECT(VLOOKUP($E841&amp;"_U",보상!$S:$AA,3,FALSE)),0),FALSE)),"ERROR")</f>
        <v>필드7_프로리온 협곡_우니온_EP.6-8</v>
      </c>
      <c r="E841" s="22" t="s">
        <v>385</v>
      </c>
      <c r="F841" s="22">
        <f>COUNTIF($C$8:$C841,$C841)</f>
        <v>1</v>
      </c>
      <c r="G841" s="22" t="b">
        <v>1</v>
      </c>
      <c r="H841" s="22">
        <v>1220</v>
      </c>
      <c r="I841" s="129" t="str">
        <f>IFERROR(IF(H841=0,0,VLOOKUP(VLOOKUP(H841,#REF!,MATCH("strMailTitleID",#REF!,0),FALSE),#REF!,2,FALSE)),"ERROR")</f>
        <v>ERROR</v>
      </c>
      <c r="J841" s="176">
        <v>0</v>
      </c>
      <c r="K841" s="129">
        <f>IFERROR(IF(J841=0,0,VLOOKUP(VLOOKUP(J841,#REF!,MATCH("strMailTitleID",#REF!,0),FALSE),#REF!,2,FALSE)),"ERROR")</f>
        <v>0</v>
      </c>
      <c r="L841" s="22">
        <f ca="1">IFERROR(IFERROR(VLOOKUP($B841,INDIRECT(VLOOKUP($E841,보상!$S:$AA,2,FALSE)),MATCH(L$6,INDIRECT(VLOOKUP($E841,보상!$S:$AA,3,FALSE)),0),FALSE),VLOOKUP($B841,INDIRECT(VLOOKUP($E841&amp;"_U",보상!$S:$AA,2,FALSE)),MATCH(L$6,INDIRECT(VLOOKUP($E841&amp;"_U",보상!$S:$AA,3,FALSE)),0),FALSE)),"ERROR")</f>
        <v>0</v>
      </c>
      <c r="M841" s="22">
        <v>0</v>
      </c>
      <c r="N841" s="22">
        <v>0</v>
      </c>
      <c r="O841" s="22">
        <v>0</v>
      </c>
      <c r="P841" s="22" t="str">
        <f ca="1">IFERROR(IFERROR(VLOOKUP($B841,INDIRECT(VLOOKUP($E841,보상!$S:$AA,2,FALSE)),MATCH(P$6,INDIRECT(VLOOKUP($E841,보상!$S:$AA,3,FALSE)),0),FALSE),VLOOKUP($B841,INDIRECT(VLOOKUP($E841&amp;"_U",보상!$S:$AA,2,FALSE)),MATCH(P$6,INDIRECT(VLOOKUP($E841&amp;"_U",보상!$S:$AA,3,FALSE)),0),FALSE)),"ERROR")</f>
        <v>None</v>
      </c>
      <c r="Q841" s="22">
        <f ca="1">IFERROR(IFERROR(VLOOKUP($B841,INDIRECT(VLOOKUP($E841,보상!$S:$AA,2,FALSE)),MATCH(Q$6,INDIRECT(VLOOKUP($E841,보상!$S:$AA,3,FALSE)),0),FALSE),VLOOKUP($B841,INDIRECT(VLOOKUP($E841&amp;"_U",보상!$S:$AA,2,FALSE)),MATCH(Q$6,INDIRECT(VLOOKUP($E841&amp;"_U",보상!$S:$AA,3,FALSE)),0),FALSE)),"ERROR")</f>
        <v>0</v>
      </c>
      <c r="R841" s="22" t="b">
        <v>0</v>
      </c>
      <c r="S841" s="22" t="b">
        <v>0</v>
      </c>
      <c r="T841" s="22">
        <f ca="1">IFERROR(IF(W841=0,0,VLOOKUP(W841,보상!$D:$K,6,FALSE)),"-")</f>
        <v>0</v>
      </c>
      <c r="U841" s="22">
        <f ca="1">IFERROR(IF(W841=0,0,VLOOKUP(W841,보상!$D:$K,7,FALSE)),"-")</f>
        <v>0</v>
      </c>
      <c r="V841" s="22">
        <f ca="1">IFERROR(IF(W841=0,0,VLOOKUP(W841,보상!$D:$K,8,FALSE)),"-")</f>
        <v>0</v>
      </c>
      <c r="W841" s="22">
        <f ca="1">IFERROR(IFERROR(VLOOKUP($B841,INDIRECT(VLOOKUP($E841,보상!$S:$AA,2,FALSE)),MATCH(W$6,INDIRECT(VLOOKUP($E841,보상!$S:$AA,3,FALSE)),0),FALSE),VLOOKUP($B841,INDIRECT(VLOOKUP($E841&amp;"_U",보상!$S:$AA,2,FALSE)),MATCH(W$6,INDIRECT(VLOOKUP($E841&amp;"_U",보상!$S:$AA,3,FALSE)),0),FALSE)),"ERROR")</f>
        <v>4012011</v>
      </c>
      <c r="X841" s="134" t="str">
        <f ca="1">IFERROR(IF(W841=0,0,VLOOKUP(SUBSTITUTE(VLOOKUP(W841,#REF!,MATCH("strItemName",#REF!,0),FALSE),"SUI_",""),#REF!,2,FALSE)),"ERROR")</f>
        <v>ERROR</v>
      </c>
      <c r="Y841" s="22">
        <f t="shared" ca="1" si="41"/>
        <v>4012011</v>
      </c>
      <c r="Z841" s="134" t="str">
        <f ca="1">IFERROR(IF(Y841=0,0,VLOOKUP(SUBSTITUTE(VLOOKUP(Y841,#REF!,MATCH("strItemName",#REF!,0),FALSE),"SUI_",""),#REF!,2,FALSE)),"ERROR")</f>
        <v>ERROR</v>
      </c>
      <c r="AA841" s="22">
        <f t="shared" ca="1" si="41"/>
        <v>4012011</v>
      </c>
      <c r="AB841" s="134" t="str">
        <f ca="1">IFERROR(IF(AA841=0,0,VLOOKUP(SUBSTITUTE(VLOOKUP(AA841,#REF!,MATCH("strItemName",#REF!,0),FALSE),"SUI_",""),#REF!,2,FALSE)),"ERROR")</f>
        <v>ERROR</v>
      </c>
      <c r="AC841" s="22">
        <f t="shared" ca="1" si="41"/>
        <v>4012011</v>
      </c>
      <c r="AD841" s="134" t="str">
        <f ca="1">IFERROR(IF(AC841=0,0,VLOOKUP(SUBSTITUTE(VLOOKUP(AC841,#REF!,MATCH("strItemName",#REF!,0),FALSE),"SUI_",""),#REF!,2,FALSE)),"ERROR")</f>
        <v>ERROR</v>
      </c>
      <c r="AE841" s="22">
        <f t="shared" ca="1" si="41"/>
        <v>4012011</v>
      </c>
      <c r="AF841" s="134" t="str">
        <f ca="1">IFERROR(IF(AE841=0,0,VLOOKUP(SUBSTITUTE(VLOOKUP(AE841,#REF!,MATCH("strItemName",#REF!,0),FALSE),"SUI_",""),#REF!,2,FALSE)),"ERROR")</f>
        <v>ERROR</v>
      </c>
      <c r="AG841" s="88">
        <v>0</v>
      </c>
      <c r="AH841" s="134">
        <f>IFERROR(IF(AG841=0,0,VLOOKUP(SUBSTITUTE(VLOOKUP(AG841,#REF!,MATCH("strItemName",#REF!,0),FALSE),"SUI_",""),#REF!,2,FALSE)),"ERROR")</f>
        <v>0</v>
      </c>
      <c r="AI841" s="22">
        <f ca="1">IFERROR(IFERROR(VLOOKUP($B841,INDIRECT(VLOOKUP($E841,보상!$S:$AA,2,FALSE)),MATCH(AI$6,INDIRECT(VLOOKUP($E841,보상!$S:$AA,3,FALSE)),0),FALSE),VLOOKUP($B841,INDIRECT(VLOOKUP($E841&amp;"_U",보상!$S:$AA,2,FALSE)),MATCH(AI$6,INDIRECT(VLOOKUP($E841&amp;"_U",보상!$S:$AA,3,FALSE)),0),FALSE)),"ERROR")</f>
        <v>5</v>
      </c>
      <c r="AJ841" s="22">
        <v>0</v>
      </c>
      <c r="AK841" s="22">
        <v>0</v>
      </c>
      <c r="AL841" s="22">
        <v>0</v>
      </c>
      <c r="AM841" s="22" t="b">
        <v>0</v>
      </c>
      <c r="AN841" s="22">
        <v>0</v>
      </c>
      <c r="AO841" s="22">
        <v>0</v>
      </c>
    </row>
    <row r="842" spans="2:41" ht="16.5" customHeight="1" x14ac:dyDescent="0.3">
      <c r="B842" s="154">
        <f t="shared" si="43"/>
        <v>5120709</v>
      </c>
      <c r="C842" s="22">
        <v>5120709</v>
      </c>
      <c r="D842" s="156" t="str">
        <f ca="1">IFERROR(IFERROR(VLOOKUP($B842,INDIRECT(VLOOKUP($E842,보상!$S:$AA,2,FALSE)),MATCH(D$6,INDIRECT(VLOOKUP($E842,보상!$S:$AA,3,FALSE)),0),FALSE),VLOOKUP($B842,INDIRECT(VLOOKUP($E842&amp;"_U",보상!$S:$AA,2,FALSE)),MATCH(D$6,INDIRECT(VLOOKUP($E842&amp;"_U",보상!$S:$AA,3,FALSE)),0),FALSE)),"ERROR")</f>
        <v>필드7_프로리온 협곡_우니온_EP.6-9</v>
      </c>
      <c r="E842" s="22" t="s">
        <v>385</v>
      </c>
      <c r="F842" s="22">
        <f>COUNTIF($C$8:$C842,$C842)</f>
        <v>1</v>
      </c>
      <c r="G842" s="22" t="b">
        <v>1</v>
      </c>
      <c r="H842" s="22">
        <v>1220</v>
      </c>
      <c r="I842" s="129" t="str">
        <f>IFERROR(IF(H842=0,0,VLOOKUP(VLOOKUP(H842,#REF!,MATCH("strMailTitleID",#REF!,0),FALSE),#REF!,2,FALSE)),"ERROR")</f>
        <v>ERROR</v>
      </c>
      <c r="J842" s="176">
        <v>0</v>
      </c>
      <c r="K842" s="129">
        <f>IFERROR(IF(J842=0,0,VLOOKUP(VLOOKUP(J842,#REF!,MATCH("strMailTitleID",#REF!,0),FALSE),#REF!,2,FALSE)),"ERROR")</f>
        <v>0</v>
      </c>
      <c r="L842" s="22">
        <f ca="1">IFERROR(IFERROR(VLOOKUP($B842,INDIRECT(VLOOKUP($E842,보상!$S:$AA,2,FALSE)),MATCH(L$6,INDIRECT(VLOOKUP($E842,보상!$S:$AA,3,FALSE)),0),FALSE),VLOOKUP($B842,INDIRECT(VLOOKUP($E842&amp;"_U",보상!$S:$AA,2,FALSE)),MATCH(L$6,INDIRECT(VLOOKUP($E842&amp;"_U",보상!$S:$AA,3,FALSE)),0),FALSE)),"ERROR")</f>
        <v>0</v>
      </c>
      <c r="M842" s="22">
        <v>0</v>
      </c>
      <c r="N842" s="22">
        <v>0</v>
      </c>
      <c r="O842" s="22">
        <v>0</v>
      </c>
      <c r="P842" s="22" t="str">
        <f ca="1">IFERROR(IFERROR(VLOOKUP($B842,INDIRECT(VLOOKUP($E842,보상!$S:$AA,2,FALSE)),MATCH(P$6,INDIRECT(VLOOKUP($E842,보상!$S:$AA,3,FALSE)),0),FALSE),VLOOKUP($B842,INDIRECT(VLOOKUP($E842&amp;"_U",보상!$S:$AA,2,FALSE)),MATCH(P$6,INDIRECT(VLOOKUP($E842&amp;"_U",보상!$S:$AA,3,FALSE)),0),FALSE)),"ERROR")</f>
        <v>None</v>
      </c>
      <c r="Q842" s="22">
        <f ca="1">IFERROR(IFERROR(VLOOKUP($B842,INDIRECT(VLOOKUP($E842,보상!$S:$AA,2,FALSE)),MATCH(Q$6,INDIRECT(VLOOKUP($E842,보상!$S:$AA,3,FALSE)),0),FALSE),VLOOKUP($B842,INDIRECT(VLOOKUP($E842&amp;"_U",보상!$S:$AA,2,FALSE)),MATCH(Q$6,INDIRECT(VLOOKUP($E842&amp;"_U",보상!$S:$AA,3,FALSE)),0),FALSE)),"ERROR")</f>
        <v>0</v>
      </c>
      <c r="R842" s="22" t="b">
        <v>0</v>
      </c>
      <c r="S842" s="22" t="b">
        <v>0</v>
      </c>
      <c r="T842" s="22">
        <f ca="1">IFERROR(IF(W842=0,0,VLOOKUP(W842,보상!$D:$K,6,FALSE)),"-")</f>
        <v>0</v>
      </c>
      <c r="U842" s="22">
        <f ca="1">IFERROR(IF(W842=0,0,VLOOKUP(W842,보상!$D:$K,7,FALSE)),"-")</f>
        <v>0</v>
      </c>
      <c r="V842" s="22">
        <f ca="1">IFERROR(IF(W842=0,0,VLOOKUP(W842,보상!$D:$K,8,FALSE)),"-")</f>
        <v>0</v>
      </c>
      <c r="W842" s="22">
        <f ca="1">IFERROR(IFERROR(VLOOKUP($B842,INDIRECT(VLOOKUP($E842,보상!$S:$AA,2,FALSE)),MATCH(W$6,INDIRECT(VLOOKUP($E842,보상!$S:$AA,3,FALSE)),0),FALSE),VLOOKUP($B842,INDIRECT(VLOOKUP($E842&amp;"_U",보상!$S:$AA,2,FALSE)),MATCH(W$6,INDIRECT(VLOOKUP($E842&amp;"_U",보상!$S:$AA,3,FALSE)),0),FALSE)),"ERROR")</f>
        <v>4011107</v>
      </c>
      <c r="X842" s="134" t="str">
        <f ca="1">IFERROR(IF(W842=0,0,VLOOKUP(SUBSTITUTE(VLOOKUP(W842,#REF!,MATCH("strItemName",#REF!,0),FALSE),"SUI_",""),#REF!,2,FALSE)),"ERROR")</f>
        <v>ERROR</v>
      </c>
      <c r="Y842" s="22">
        <f t="shared" ca="1" si="41"/>
        <v>4011107</v>
      </c>
      <c r="Z842" s="134" t="str">
        <f ca="1">IFERROR(IF(Y842=0,0,VLOOKUP(SUBSTITUTE(VLOOKUP(Y842,#REF!,MATCH("strItemName",#REF!,0),FALSE),"SUI_",""),#REF!,2,FALSE)),"ERROR")</f>
        <v>ERROR</v>
      </c>
      <c r="AA842" s="22">
        <f t="shared" ca="1" si="41"/>
        <v>4011107</v>
      </c>
      <c r="AB842" s="134" t="str">
        <f ca="1">IFERROR(IF(AA842=0,0,VLOOKUP(SUBSTITUTE(VLOOKUP(AA842,#REF!,MATCH("strItemName",#REF!,0),FALSE),"SUI_",""),#REF!,2,FALSE)),"ERROR")</f>
        <v>ERROR</v>
      </c>
      <c r="AC842" s="22">
        <f t="shared" ca="1" si="41"/>
        <v>4011107</v>
      </c>
      <c r="AD842" s="134" t="str">
        <f ca="1">IFERROR(IF(AC842=0,0,VLOOKUP(SUBSTITUTE(VLOOKUP(AC842,#REF!,MATCH("strItemName",#REF!,0),FALSE),"SUI_",""),#REF!,2,FALSE)),"ERROR")</f>
        <v>ERROR</v>
      </c>
      <c r="AE842" s="22">
        <f t="shared" ca="1" si="41"/>
        <v>4011107</v>
      </c>
      <c r="AF842" s="134" t="str">
        <f ca="1">IFERROR(IF(AE842=0,0,VLOOKUP(SUBSTITUTE(VLOOKUP(AE842,#REF!,MATCH("strItemName",#REF!,0),FALSE),"SUI_",""),#REF!,2,FALSE)),"ERROR")</f>
        <v>ERROR</v>
      </c>
      <c r="AG842" s="88">
        <v>0</v>
      </c>
      <c r="AH842" s="134">
        <f>IFERROR(IF(AG842=0,0,VLOOKUP(SUBSTITUTE(VLOOKUP(AG842,#REF!,MATCH("strItemName",#REF!,0),FALSE),"SUI_",""),#REF!,2,FALSE)),"ERROR")</f>
        <v>0</v>
      </c>
      <c r="AI842" s="22">
        <f ca="1">IFERROR(IFERROR(VLOOKUP($B842,INDIRECT(VLOOKUP($E842,보상!$S:$AA,2,FALSE)),MATCH(AI$6,INDIRECT(VLOOKUP($E842,보상!$S:$AA,3,FALSE)),0),FALSE),VLOOKUP($B842,INDIRECT(VLOOKUP($E842&amp;"_U",보상!$S:$AA,2,FALSE)),MATCH(AI$6,INDIRECT(VLOOKUP($E842&amp;"_U",보상!$S:$AA,3,FALSE)),0),FALSE)),"ERROR")</f>
        <v>1</v>
      </c>
      <c r="AJ842" s="22">
        <v>0</v>
      </c>
      <c r="AK842" s="22">
        <v>0</v>
      </c>
      <c r="AL842" s="22">
        <v>0</v>
      </c>
      <c r="AM842" s="22" t="b">
        <v>0</v>
      </c>
      <c r="AN842" s="22">
        <v>0</v>
      </c>
      <c r="AO842" s="22">
        <v>0</v>
      </c>
    </row>
    <row r="843" spans="2:41" ht="16.5" customHeight="1" x14ac:dyDescent="0.3">
      <c r="B843" s="154">
        <f t="shared" si="43"/>
        <v>5110801</v>
      </c>
      <c r="C843" s="22">
        <v>5110801</v>
      </c>
      <c r="D843" s="156" t="str">
        <f ca="1">IFERROR(IFERROR(VLOOKUP($B843,INDIRECT(VLOOKUP($E843,보상!$S:$AA,2,FALSE)),MATCH(D$6,INDIRECT(VLOOKUP($E843,보상!$S:$AA,3,FALSE)),0),FALSE),VLOOKUP($B843,INDIRECT(VLOOKUP($E843&amp;"_U",보상!$S:$AA,2,FALSE)),MATCH(D$6,INDIRECT(VLOOKUP($E843&amp;"_U",보상!$S:$AA,3,FALSE)),0),FALSE)),"ERROR")</f>
        <v>필드8_하이란_EP.7-1</v>
      </c>
      <c r="E843" s="22" t="s">
        <v>385</v>
      </c>
      <c r="F843" s="22">
        <f>COUNTIF($C$8:$C843,$C843)</f>
        <v>1</v>
      </c>
      <c r="G843" s="22" t="b">
        <v>1</v>
      </c>
      <c r="H843" s="22">
        <v>1220</v>
      </c>
      <c r="I843" s="129" t="str">
        <f>IFERROR(IF(H843=0,0,VLOOKUP(VLOOKUP(H843,#REF!,MATCH("strMailTitleID",#REF!,0),FALSE),#REF!,2,FALSE)),"ERROR")</f>
        <v>ERROR</v>
      </c>
      <c r="J843" s="176">
        <v>0</v>
      </c>
      <c r="K843" s="129">
        <f>IFERROR(IF(J843=0,0,VLOOKUP(VLOOKUP(J843,#REF!,MATCH("strMailTitleID",#REF!,0),FALSE),#REF!,2,FALSE)),"ERROR")</f>
        <v>0</v>
      </c>
      <c r="L843" s="22">
        <f ca="1">IFERROR(IFERROR(VLOOKUP($B843,INDIRECT(VLOOKUP($E843,보상!$S:$AA,2,FALSE)),MATCH(L$6,INDIRECT(VLOOKUP($E843,보상!$S:$AA,3,FALSE)),0),FALSE),VLOOKUP($B843,INDIRECT(VLOOKUP($E843&amp;"_U",보상!$S:$AA,2,FALSE)),MATCH(L$6,INDIRECT(VLOOKUP($E843&amp;"_U",보상!$S:$AA,3,FALSE)),0),FALSE)),"ERROR")</f>
        <v>0</v>
      </c>
      <c r="M843" s="22">
        <v>0</v>
      </c>
      <c r="N843" s="22">
        <v>0</v>
      </c>
      <c r="O843" s="22">
        <v>0</v>
      </c>
      <c r="P843" s="22" t="str">
        <f ca="1">IFERROR(IFERROR(VLOOKUP($B843,INDIRECT(VLOOKUP($E843,보상!$S:$AA,2,FALSE)),MATCH(P$6,INDIRECT(VLOOKUP($E843,보상!$S:$AA,3,FALSE)),0),FALSE),VLOOKUP($B843,INDIRECT(VLOOKUP($E843&amp;"_U",보상!$S:$AA,2,FALSE)),MATCH(P$6,INDIRECT(VLOOKUP($E843&amp;"_U",보상!$S:$AA,3,FALSE)),0),FALSE)),"ERROR")</f>
        <v>None</v>
      </c>
      <c r="Q843" s="22">
        <f ca="1">IFERROR(IFERROR(VLOOKUP($B843,INDIRECT(VLOOKUP($E843,보상!$S:$AA,2,FALSE)),MATCH(Q$6,INDIRECT(VLOOKUP($E843,보상!$S:$AA,3,FALSE)),0),FALSE),VLOOKUP($B843,INDIRECT(VLOOKUP($E843&amp;"_U",보상!$S:$AA,2,FALSE)),MATCH(Q$6,INDIRECT(VLOOKUP($E843&amp;"_U",보상!$S:$AA,3,FALSE)),0),FALSE)),"ERROR")</f>
        <v>0</v>
      </c>
      <c r="R843" s="22" t="b">
        <v>0</v>
      </c>
      <c r="S843" s="22" t="b">
        <v>0</v>
      </c>
      <c r="T843" s="22">
        <f ca="1">IFERROR(IF(W843=0,0,VLOOKUP(W843,보상!$D:$K,6,FALSE)),"-")</f>
        <v>0</v>
      </c>
      <c r="U843" s="22">
        <f ca="1">IFERROR(IF(W843=0,0,VLOOKUP(W843,보상!$D:$K,7,FALSE)),"-")</f>
        <v>0</v>
      </c>
      <c r="V843" s="22">
        <f ca="1">IFERROR(IF(W843=0,0,VLOOKUP(W843,보상!$D:$K,8,FALSE)),"-")</f>
        <v>0</v>
      </c>
      <c r="W843" s="22">
        <f ca="1">IFERROR(IFERROR(VLOOKUP($B843,INDIRECT(VLOOKUP($E843,보상!$S:$AA,2,FALSE)),MATCH(W$6,INDIRECT(VLOOKUP($E843,보상!$S:$AA,3,FALSE)),0),FALSE),VLOOKUP($B843,INDIRECT(VLOOKUP($E843&amp;"_U",보상!$S:$AA,2,FALSE)),MATCH(W$6,INDIRECT(VLOOKUP($E843&amp;"_U",보상!$S:$AA,3,FALSE)),0),FALSE)),"ERROR")</f>
        <v>2005001</v>
      </c>
      <c r="X843" s="134" t="str">
        <f ca="1">IFERROR(IF(W843=0,0,VLOOKUP(SUBSTITUTE(VLOOKUP(W843,#REF!,MATCH("strItemName",#REF!,0),FALSE),"SUI_",""),#REF!,2,FALSE)),"ERROR")</f>
        <v>ERROR</v>
      </c>
      <c r="Y843" s="22">
        <f t="shared" ca="1" si="41"/>
        <v>2005001</v>
      </c>
      <c r="Z843" s="134" t="str">
        <f ca="1">IFERROR(IF(Y843=0,0,VLOOKUP(SUBSTITUTE(VLOOKUP(Y843,#REF!,MATCH("strItemName",#REF!,0),FALSE),"SUI_",""),#REF!,2,FALSE)),"ERROR")</f>
        <v>ERROR</v>
      </c>
      <c r="AA843" s="22">
        <f t="shared" ca="1" si="41"/>
        <v>2005001</v>
      </c>
      <c r="AB843" s="134" t="str">
        <f ca="1">IFERROR(IF(AA843=0,0,VLOOKUP(SUBSTITUTE(VLOOKUP(AA843,#REF!,MATCH("strItemName",#REF!,0),FALSE),"SUI_",""),#REF!,2,FALSE)),"ERROR")</f>
        <v>ERROR</v>
      </c>
      <c r="AC843" s="22">
        <f t="shared" ca="1" si="41"/>
        <v>2005001</v>
      </c>
      <c r="AD843" s="134" t="str">
        <f ca="1">IFERROR(IF(AC843=0,0,VLOOKUP(SUBSTITUTE(VLOOKUP(AC843,#REF!,MATCH("strItemName",#REF!,0),FALSE),"SUI_",""),#REF!,2,FALSE)),"ERROR")</f>
        <v>ERROR</v>
      </c>
      <c r="AE843" s="22">
        <f t="shared" ca="1" si="41"/>
        <v>2005001</v>
      </c>
      <c r="AF843" s="134" t="str">
        <f ca="1">IFERROR(IF(AE843=0,0,VLOOKUP(SUBSTITUTE(VLOOKUP(AE843,#REF!,MATCH("strItemName",#REF!,0),FALSE),"SUI_",""),#REF!,2,FALSE)),"ERROR")</f>
        <v>ERROR</v>
      </c>
      <c r="AG843" s="88">
        <v>0</v>
      </c>
      <c r="AH843" s="134">
        <f>IFERROR(IF(AG843=0,0,VLOOKUP(SUBSTITUTE(VLOOKUP(AG843,#REF!,MATCH("strItemName",#REF!,0),FALSE),"SUI_",""),#REF!,2,FALSE)),"ERROR")</f>
        <v>0</v>
      </c>
      <c r="AI843" s="22">
        <f ca="1">IFERROR(IFERROR(VLOOKUP($B843,INDIRECT(VLOOKUP($E843,보상!$S:$AA,2,FALSE)),MATCH(AI$6,INDIRECT(VLOOKUP($E843,보상!$S:$AA,3,FALSE)),0),FALSE),VLOOKUP($B843,INDIRECT(VLOOKUP($E843&amp;"_U",보상!$S:$AA,2,FALSE)),MATCH(AI$6,INDIRECT(VLOOKUP($E843&amp;"_U",보상!$S:$AA,3,FALSE)),0),FALSE)),"ERROR")</f>
        <v>20</v>
      </c>
      <c r="AJ843" s="22">
        <v>0</v>
      </c>
      <c r="AK843" s="22">
        <v>0</v>
      </c>
      <c r="AL843" s="22">
        <v>0</v>
      </c>
      <c r="AM843" s="22" t="b">
        <v>0</v>
      </c>
      <c r="AN843" s="22">
        <v>0</v>
      </c>
      <c r="AO843" s="22">
        <v>0</v>
      </c>
    </row>
    <row r="844" spans="2:41" ht="16.5" customHeight="1" x14ac:dyDescent="0.3">
      <c r="B844" s="154">
        <f t="shared" si="43"/>
        <v>5110802</v>
      </c>
      <c r="C844" s="22">
        <v>5110802</v>
      </c>
      <c r="D844" s="156" t="str">
        <f ca="1">IFERROR(IFERROR(VLOOKUP($B844,INDIRECT(VLOOKUP($E844,보상!$S:$AA,2,FALSE)),MATCH(D$6,INDIRECT(VLOOKUP($E844,보상!$S:$AA,3,FALSE)),0),FALSE),VLOOKUP($B844,INDIRECT(VLOOKUP($E844&amp;"_U",보상!$S:$AA,2,FALSE)),MATCH(D$6,INDIRECT(VLOOKUP($E844&amp;"_U",보상!$S:$AA,3,FALSE)),0),FALSE)),"ERROR")</f>
        <v>필드8_하이란_EP.7-2</v>
      </c>
      <c r="E844" s="22" t="s">
        <v>385</v>
      </c>
      <c r="F844" s="22">
        <f>COUNTIF($C$8:$C844,$C844)</f>
        <v>1</v>
      </c>
      <c r="G844" s="22" t="b">
        <v>1</v>
      </c>
      <c r="H844" s="22">
        <v>1220</v>
      </c>
      <c r="I844" s="129" t="str">
        <f>IFERROR(IF(H844=0,0,VLOOKUP(VLOOKUP(H844,#REF!,MATCH("strMailTitleID",#REF!,0),FALSE),#REF!,2,FALSE)),"ERROR")</f>
        <v>ERROR</v>
      </c>
      <c r="J844" s="176">
        <v>0</v>
      </c>
      <c r="K844" s="129">
        <f>IFERROR(IF(J844=0,0,VLOOKUP(VLOOKUP(J844,#REF!,MATCH("strMailTitleID",#REF!,0),FALSE),#REF!,2,FALSE)),"ERROR")</f>
        <v>0</v>
      </c>
      <c r="L844" s="22">
        <f ca="1">IFERROR(IFERROR(VLOOKUP($B844,INDIRECT(VLOOKUP($E844,보상!$S:$AA,2,FALSE)),MATCH(L$6,INDIRECT(VLOOKUP($E844,보상!$S:$AA,3,FALSE)),0),FALSE),VLOOKUP($B844,INDIRECT(VLOOKUP($E844&amp;"_U",보상!$S:$AA,2,FALSE)),MATCH(L$6,INDIRECT(VLOOKUP($E844&amp;"_U",보상!$S:$AA,3,FALSE)),0),FALSE)),"ERROR")</f>
        <v>0</v>
      </c>
      <c r="M844" s="22">
        <v>0</v>
      </c>
      <c r="N844" s="22">
        <v>0</v>
      </c>
      <c r="O844" s="22">
        <v>0</v>
      </c>
      <c r="P844" s="22" t="str">
        <f ca="1">IFERROR(IFERROR(VLOOKUP($B844,INDIRECT(VLOOKUP($E844,보상!$S:$AA,2,FALSE)),MATCH(P$6,INDIRECT(VLOOKUP($E844,보상!$S:$AA,3,FALSE)),0),FALSE),VLOOKUP($B844,INDIRECT(VLOOKUP($E844&amp;"_U",보상!$S:$AA,2,FALSE)),MATCH(P$6,INDIRECT(VLOOKUP($E844&amp;"_U",보상!$S:$AA,3,FALSE)),0),FALSE)),"ERROR")</f>
        <v>None</v>
      </c>
      <c r="Q844" s="22">
        <f ca="1">IFERROR(IFERROR(VLOOKUP($B844,INDIRECT(VLOOKUP($E844,보상!$S:$AA,2,FALSE)),MATCH(Q$6,INDIRECT(VLOOKUP($E844,보상!$S:$AA,3,FALSE)),0),FALSE),VLOOKUP($B844,INDIRECT(VLOOKUP($E844&amp;"_U",보상!$S:$AA,2,FALSE)),MATCH(Q$6,INDIRECT(VLOOKUP($E844&amp;"_U",보상!$S:$AA,3,FALSE)),0),FALSE)),"ERROR")</f>
        <v>0</v>
      </c>
      <c r="R844" s="22" t="b">
        <v>0</v>
      </c>
      <c r="S844" s="22" t="b">
        <v>0</v>
      </c>
      <c r="T844" s="22">
        <f ca="1">IFERROR(IF(W844=0,0,VLOOKUP(W844,보상!$D:$K,6,FALSE)),"-")</f>
        <v>0</v>
      </c>
      <c r="U844" s="22">
        <f ca="1">IFERROR(IF(W844=0,0,VLOOKUP(W844,보상!$D:$K,7,FALSE)),"-")</f>
        <v>0</v>
      </c>
      <c r="V844" s="22">
        <f ca="1">IFERROR(IF(W844=0,0,VLOOKUP(W844,보상!$D:$K,8,FALSE)),"-")</f>
        <v>0</v>
      </c>
      <c r="W844" s="22">
        <f ca="1">IFERROR(IFERROR(VLOOKUP($B844,INDIRECT(VLOOKUP($E844,보상!$S:$AA,2,FALSE)),MATCH(W$6,INDIRECT(VLOOKUP($E844,보상!$S:$AA,3,FALSE)),0),FALSE),VLOOKUP($B844,INDIRECT(VLOOKUP($E844&amp;"_U",보상!$S:$AA,2,FALSE)),MATCH(W$6,INDIRECT(VLOOKUP($E844&amp;"_U",보상!$S:$AA,3,FALSE)),0),FALSE)),"ERROR")</f>
        <v>2015001</v>
      </c>
      <c r="X844" s="134" t="str">
        <f ca="1">IFERROR(IF(W844=0,0,VLOOKUP(SUBSTITUTE(VLOOKUP(W844,#REF!,MATCH("strItemName",#REF!,0),FALSE),"SUI_",""),#REF!,2,FALSE)),"ERROR")</f>
        <v>ERROR</v>
      </c>
      <c r="Y844" s="22">
        <f t="shared" ca="1" si="41"/>
        <v>2015001</v>
      </c>
      <c r="Z844" s="134" t="str">
        <f ca="1">IFERROR(IF(Y844=0,0,VLOOKUP(SUBSTITUTE(VLOOKUP(Y844,#REF!,MATCH("strItemName",#REF!,0),FALSE),"SUI_",""),#REF!,2,FALSE)),"ERROR")</f>
        <v>ERROR</v>
      </c>
      <c r="AA844" s="22">
        <f t="shared" ca="1" si="41"/>
        <v>2015001</v>
      </c>
      <c r="AB844" s="134" t="str">
        <f ca="1">IFERROR(IF(AA844=0,0,VLOOKUP(SUBSTITUTE(VLOOKUP(AA844,#REF!,MATCH("strItemName",#REF!,0),FALSE),"SUI_",""),#REF!,2,FALSE)),"ERROR")</f>
        <v>ERROR</v>
      </c>
      <c r="AC844" s="22">
        <f t="shared" ca="1" si="41"/>
        <v>2015001</v>
      </c>
      <c r="AD844" s="134" t="str">
        <f ca="1">IFERROR(IF(AC844=0,0,VLOOKUP(SUBSTITUTE(VLOOKUP(AC844,#REF!,MATCH("strItemName",#REF!,0),FALSE),"SUI_",""),#REF!,2,FALSE)),"ERROR")</f>
        <v>ERROR</v>
      </c>
      <c r="AE844" s="22">
        <f t="shared" ca="1" si="41"/>
        <v>2015001</v>
      </c>
      <c r="AF844" s="134" t="str">
        <f ca="1">IFERROR(IF(AE844=0,0,VLOOKUP(SUBSTITUTE(VLOOKUP(AE844,#REF!,MATCH("strItemName",#REF!,0),FALSE),"SUI_",""),#REF!,2,FALSE)),"ERROR")</f>
        <v>ERROR</v>
      </c>
      <c r="AG844" s="88">
        <v>0</v>
      </c>
      <c r="AH844" s="134">
        <f>IFERROR(IF(AG844=0,0,VLOOKUP(SUBSTITUTE(VLOOKUP(AG844,#REF!,MATCH("strItemName",#REF!,0),FALSE),"SUI_",""),#REF!,2,FALSE)),"ERROR")</f>
        <v>0</v>
      </c>
      <c r="AI844" s="22">
        <f ca="1">IFERROR(IFERROR(VLOOKUP($B844,INDIRECT(VLOOKUP($E844,보상!$S:$AA,2,FALSE)),MATCH(AI$6,INDIRECT(VLOOKUP($E844,보상!$S:$AA,3,FALSE)),0),FALSE),VLOOKUP($B844,INDIRECT(VLOOKUP($E844&amp;"_U",보상!$S:$AA,2,FALSE)),MATCH(AI$6,INDIRECT(VLOOKUP($E844&amp;"_U",보상!$S:$AA,3,FALSE)),0),FALSE)),"ERROR")</f>
        <v>20</v>
      </c>
      <c r="AJ844" s="22">
        <v>0</v>
      </c>
      <c r="AK844" s="22">
        <v>0</v>
      </c>
      <c r="AL844" s="22">
        <v>0</v>
      </c>
      <c r="AM844" s="22" t="b">
        <v>0</v>
      </c>
      <c r="AN844" s="22">
        <v>0</v>
      </c>
      <c r="AO844" s="22">
        <v>0</v>
      </c>
    </row>
    <row r="845" spans="2:41" ht="16.5" customHeight="1" x14ac:dyDescent="0.3">
      <c r="B845" s="154">
        <f t="shared" si="43"/>
        <v>5110803</v>
      </c>
      <c r="C845" s="22">
        <v>5110803</v>
      </c>
      <c r="D845" s="156" t="str">
        <f ca="1">IFERROR(IFERROR(VLOOKUP($B845,INDIRECT(VLOOKUP($E845,보상!$S:$AA,2,FALSE)),MATCH(D$6,INDIRECT(VLOOKUP($E845,보상!$S:$AA,3,FALSE)),0),FALSE),VLOOKUP($B845,INDIRECT(VLOOKUP($E845&amp;"_U",보상!$S:$AA,2,FALSE)),MATCH(D$6,INDIRECT(VLOOKUP($E845&amp;"_U",보상!$S:$AA,3,FALSE)),0),FALSE)),"ERROR")</f>
        <v>필드8_하이란_EP.7-3</v>
      </c>
      <c r="E845" s="22" t="s">
        <v>385</v>
      </c>
      <c r="F845" s="22">
        <f>COUNTIF($C$8:$C845,$C845)</f>
        <v>1</v>
      </c>
      <c r="G845" s="22" t="b">
        <v>1</v>
      </c>
      <c r="H845" s="22">
        <v>1220</v>
      </c>
      <c r="I845" s="129" t="str">
        <f>IFERROR(IF(H845=0,0,VLOOKUP(VLOOKUP(H845,#REF!,MATCH("strMailTitleID",#REF!,0),FALSE),#REF!,2,FALSE)),"ERROR")</f>
        <v>ERROR</v>
      </c>
      <c r="J845" s="176">
        <v>0</v>
      </c>
      <c r="K845" s="129">
        <f>IFERROR(IF(J845=0,0,VLOOKUP(VLOOKUP(J845,#REF!,MATCH("strMailTitleID",#REF!,0),FALSE),#REF!,2,FALSE)),"ERROR")</f>
        <v>0</v>
      </c>
      <c r="L845" s="22">
        <f ca="1">IFERROR(IFERROR(VLOOKUP($B845,INDIRECT(VLOOKUP($E845,보상!$S:$AA,2,FALSE)),MATCH(L$6,INDIRECT(VLOOKUP($E845,보상!$S:$AA,3,FALSE)),0),FALSE),VLOOKUP($B845,INDIRECT(VLOOKUP($E845&amp;"_U",보상!$S:$AA,2,FALSE)),MATCH(L$6,INDIRECT(VLOOKUP($E845&amp;"_U",보상!$S:$AA,3,FALSE)),0),FALSE)),"ERROR")</f>
        <v>0</v>
      </c>
      <c r="M845" s="22">
        <v>0</v>
      </c>
      <c r="N845" s="22">
        <v>0</v>
      </c>
      <c r="O845" s="22">
        <v>0</v>
      </c>
      <c r="P845" s="22" t="str">
        <f ca="1">IFERROR(IFERROR(VLOOKUP($B845,INDIRECT(VLOOKUP($E845,보상!$S:$AA,2,FALSE)),MATCH(P$6,INDIRECT(VLOOKUP($E845,보상!$S:$AA,3,FALSE)),0),FALSE),VLOOKUP($B845,INDIRECT(VLOOKUP($E845&amp;"_U",보상!$S:$AA,2,FALSE)),MATCH(P$6,INDIRECT(VLOOKUP($E845&amp;"_U",보상!$S:$AA,3,FALSE)),0),FALSE)),"ERROR")</f>
        <v>None</v>
      </c>
      <c r="Q845" s="22">
        <f ca="1">IFERROR(IFERROR(VLOOKUP($B845,INDIRECT(VLOOKUP($E845,보상!$S:$AA,2,FALSE)),MATCH(Q$6,INDIRECT(VLOOKUP($E845,보상!$S:$AA,3,FALSE)),0),FALSE),VLOOKUP($B845,INDIRECT(VLOOKUP($E845&amp;"_U",보상!$S:$AA,2,FALSE)),MATCH(Q$6,INDIRECT(VLOOKUP($E845&amp;"_U",보상!$S:$AA,3,FALSE)),0),FALSE)),"ERROR")</f>
        <v>0</v>
      </c>
      <c r="R845" s="22" t="b">
        <v>0</v>
      </c>
      <c r="S845" s="22" t="b">
        <v>0</v>
      </c>
      <c r="T845" s="22">
        <f ca="1">IFERROR(IF(W845=0,0,VLOOKUP(W845,보상!$D:$K,6,FALSE)),"-")</f>
        <v>0</v>
      </c>
      <c r="U845" s="22">
        <f ca="1">IFERROR(IF(W845=0,0,VLOOKUP(W845,보상!$D:$K,7,FALSE)),"-")</f>
        <v>2100</v>
      </c>
      <c r="V845" s="22">
        <f ca="1">IFERROR(IF(W845=0,0,VLOOKUP(W845,보상!$D:$K,8,FALSE)),"-")</f>
        <v>0</v>
      </c>
      <c r="W845" s="22">
        <f ca="1">IFERROR(IFERROR(VLOOKUP($B845,INDIRECT(VLOOKUP($E845,보상!$S:$AA,2,FALSE)),MATCH(W$6,INDIRECT(VLOOKUP($E845,보상!$S:$AA,3,FALSE)),0),FALSE),VLOOKUP($B845,INDIRECT(VLOOKUP($E845&amp;"_U",보상!$S:$AA,2,FALSE)),MATCH(W$6,INDIRECT(VLOOKUP($E845&amp;"_U",보상!$S:$AA,3,FALSE)),0),FALSE)),"ERROR")</f>
        <v>4003002</v>
      </c>
      <c r="X845" s="134" t="str">
        <f ca="1">IFERROR(IF(W845=0,0,VLOOKUP(SUBSTITUTE(VLOOKUP(W845,#REF!,MATCH("strItemName",#REF!,0),FALSE),"SUI_",""),#REF!,2,FALSE)),"ERROR")</f>
        <v>ERROR</v>
      </c>
      <c r="Y845" s="22">
        <f t="shared" ca="1" si="41"/>
        <v>4003002</v>
      </c>
      <c r="Z845" s="134" t="str">
        <f ca="1">IFERROR(IF(Y845=0,0,VLOOKUP(SUBSTITUTE(VLOOKUP(Y845,#REF!,MATCH("strItemName",#REF!,0),FALSE),"SUI_",""),#REF!,2,FALSE)),"ERROR")</f>
        <v>ERROR</v>
      </c>
      <c r="AA845" s="22">
        <f t="shared" ca="1" si="41"/>
        <v>4003002</v>
      </c>
      <c r="AB845" s="134" t="str">
        <f ca="1">IFERROR(IF(AA845=0,0,VLOOKUP(SUBSTITUTE(VLOOKUP(AA845,#REF!,MATCH("strItemName",#REF!,0),FALSE),"SUI_",""),#REF!,2,FALSE)),"ERROR")</f>
        <v>ERROR</v>
      </c>
      <c r="AC845" s="22">
        <f t="shared" ca="1" si="41"/>
        <v>4003002</v>
      </c>
      <c r="AD845" s="134" t="str">
        <f ca="1">IFERROR(IF(AC845=0,0,VLOOKUP(SUBSTITUTE(VLOOKUP(AC845,#REF!,MATCH("strItemName",#REF!,0),FALSE),"SUI_",""),#REF!,2,FALSE)),"ERROR")</f>
        <v>ERROR</v>
      </c>
      <c r="AE845" s="22">
        <f t="shared" ca="1" si="41"/>
        <v>4003002</v>
      </c>
      <c r="AF845" s="134" t="str">
        <f ca="1">IFERROR(IF(AE845=0,0,VLOOKUP(SUBSTITUTE(VLOOKUP(AE845,#REF!,MATCH("strItemName",#REF!,0),FALSE),"SUI_",""),#REF!,2,FALSE)),"ERROR")</f>
        <v>ERROR</v>
      </c>
      <c r="AG845" s="88">
        <v>0</v>
      </c>
      <c r="AH845" s="134">
        <f>IFERROR(IF(AG845=0,0,VLOOKUP(SUBSTITUTE(VLOOKUP(AG845,#REF!,MATCH("strItemName",#REF!,0),FALSE),"SUI_",""),#REF!,2,FALSE)),"ERROR")</f>
        <v>0</v>
      </c>
      <c r="AI845" s="22">
        <f ca="1">IFERROR(IFERROR(VLOOKUP($B845,INDIRECT(VLOOKUP($E845,보상!$S:$AA,2,FALSE)),MATCH(AI$6,INDIRECT(VLOOKUP($E845,보상!$S:$AA,3,FALSE)),0),FALSE),VLOOKUP($B845,INDIRECT(VLOOKUP($E845&amp;"_U",보상!$S:$AA,2,FALSE)),MATCH(AI$6,INDIRECT(VLOOKUP($E845&amp;"_U",보상!$S:$AA,3,FALSE)),0),FALSE)),"ERROR")</f>
        <v>10</v>
      </c>
      <c r="AJ845" s="22">
        <v>0</v>
      </c>
      <c r="AK845" s="22">
        <v>0</v>
      </c>
      <c r="AL845" s="22">
        <v>0</v>
      </c>
      <c r="AM845" s="22" t="b">
        <v>0</v>
      </c>
      <c r="AN845" s="22">
        <v>0</v>
      </c>
      <c r="AO845" s="22">
        <v>0</v>
      </c>
    </row>
    <row r="846" spans="2:41" ht="16.5" customHeight="1" x14ac:dyDescent="0.3">
      <c r="B846" s="154">
        <f t="shared" si="43"/>
        <v>5110804</v>
      </c>
      <c r="C846" s="22">
        <v>5110804</v>
      </c>
      <c r="D846" s="156" t="str">
        <f ca="1">IFERROR(IFERROR(VLOOKUP($B846,INDIRECT(VLOOKUP($E846,보상!$S:$AA,2,FALSE)),MATCH(D$6,INDIRECT(VLOOKUP($E846,보상!$S:$AA,3,FALSE)),0),FALSE),VLOOKUP($B846,INDIRECT(VLOOKUP($E846&amp;"_U",보상!$S:$AA,2,FALSE)),MATCH(D$6,INDIRECT(VLOOKUP($E846&amp;"_U",보상!$S:$AA,3,FALSE)),0),FALSE)),"ERROR")</f>
        <v>필드8_하이란_EP.7-4</v>
      </c>
      <c r="E846" s="22" t="s">
        <v>385</v>
      </c>
      <c r="F846" s="22">
        <f>COUNTIF($C$8:$C846,$C846)</f>
        <v>1</v>
      </c>
      <c r="G846" s="22" t="b">
        <v>1</v>
      </c>
      <c r="H846" s="22">
        <v>1220</v>
      </c>
      <c r="I846" s="129" t="str">
        <f>IFERROR(IF(H846=0,0,VLOOKUP(VLOOKUP(H846,#REF!,MATCH("strMailTitleID",#REF!,0),FALSE),#REF!,2,FALSE)),"ERROR")</f>
        <v>ERROR</v>
      </c>
      <c r="J846" s="176">
        <v>0</v>
      </c>
      <c r="K846" s="129">
        <f>IFERROR(IF(J846=0,0,VLOOKUP(VLOOKUP(J846,#REF!,MATCH("strMailTitleID",#REF!,0),FALSE),#REF!,2,FALSE)),"ERROR")</f>
        <v>0</v>
      </c>
      <c r="L846" s="22">
        <f ca="1">IFERROR(IFERROR(VLOOKUP($B846,INDIRECT(VLOOKUP($E846,보상!$S:$AA,2,FALSE)),MATCH(L$6,INDIRECT(VLOOKUP($E846,보상!$S:$AA,3,FALSE)),0),FALSE),VLOOKUP($B846,INDIRECT(VLOOKUP($E846&amp;"_U",보상!$S:$AA,2,FALSE)),MATCH(L$6,INDIRECT(VLOOKUP($E846&amp;"_U",보상!$S:$AA,3,FALSE)),0),FALSE)),"ERROR")</f>
        <v>0</v>
      </c>
      <c r="M846" s="22">
        <v>0</v>
      </c>
      <c r="N846" s="22">
        <v>0</v>
      </c>
      <c r="O846" s="22">
        <v>0</v>
      </c>
      <c r="P846" s="22" t="str">
        <f ca="1">IFERROR(IFERROR(VLOOKUP($B846,INDIRECT(VLOOKUP($E846,보상!$S:$AA,2,FALSE)),MATCH(P$6,INDIRECT(VLOOKUP($E846,보상!$S:$AA,3,FALSE)),0),FALSE),VLOOKUP($B846,INDIRECT(VLOOKUP($E846&amp;"_U",보상!$S:$AA,2,FALSE)),MATCH(P$6,INDIRECT(VLOOKUP($E846&amp;"_U",보상!$S:$AA,3,FALSE)),0),FALSE)),"ERROR")</f>
        <v>None</v>
      </c>
      <c r="Q846" s="22">
        <f ca="1">IFERROR(IFERROR(VLOOKUP($B846,INDIRECT(VLOOKUP($E846,보상!$S:$AA,2,FALSE)),MATCH(Q$6,INDIRECT(VLOOKUP($E846,보상!$S:$AA,3,FALSE)),0),FALSE),VLOOKUP($B846,INDIRECT(VLOOKUP($E846&amp;"_U",보상!$S:$AA,2,FALSE)),MATCH(Q$6,INDIRECT(VLOOKUP($E846&amp;"_U",보상!$S:$AA,3,FALSE)),0),FALSE)),"ERROR")</f>
        <v>0</v>
      </c>
      <c r="R846" s="22" t="b">
        <v>0</v>
      </c>
      <c r="S846" s="22" t="b">
        <v>0</v>
      </c>
      <c r="T846" s="22">
        <f ca="1">IFERROR(IF(W846=0,0,VLOOKUP(W846,보상!$D:$K,6,FALSE)),"-")</f>
        <v>3000</v>
      </c>
      <c r="U846" s="22">
        <f ca="1">IFERROR(IF(W846=0,0,VLOOKUP(W846,보상!$D:$K,7,FALSE)),"-")</f>
        <v>0</v>
      </c>
      <c r="V846" s="22">
        <f ca="1">IFERROR(IF(W846=0,0,VLOOKUP(W846,보상!$D:$K,8,FALSE)),"-")</f>
        <v>0</v>
      </c>
      <c r="W846" s="22">
        <f ca="1">IFERROR(IFERROR(VLOOKUP($B846,INDIRECT(VLOOKUP($E846,보상!$S:$AA,2,FALSE)),MATCH(W$6,INDIRECT(VLOOKUP($E846,보상!$S:$AA,3,FALSE)),0),FALSE),VLOOKUP($B846,INDIRECT(VLOOKUP($E846&amp;"_U",보상!$S:$AA,2,FALSE)),MATCH(W$6,INDIRECT(VLOOKUP($E846&amp;"_U",보상!$S:$AA,3,FALSE)),0),FALSE)),"ERROR")</f>
        <v>4003001</v>
      </c>
      <c r="X846" s="134" t="str">
        <f ca="1">IFERROR(IF(W846=0,0,VLOOKUP(SUBSTITUTE(VLOOKUP(W846,#REF!,MATCH("strItemName",#REF!,0),FALSE),"SUI_",""),#REF!,2,FALSE)),"ERROR")</f>
        <v>ERROR</v>
      </c>
      <c r="Y846" s="22">
        <f t="shared" ca="1" si="41"/>
        <v>4003001</v>
      </c>
      <c r="Z846" s="134" t="str">
        <f ca="1">IFERROR(IF(Y846=0,0,VLOOKUP(SUBSTITUTE(VLOOKUP(Y846,#REF!,MATCH("strItemName",#REF!,0),FALSE),"SUI_",""),#REF!,2,FALSE)),"ERROR")</f>
        <v>ERROR</v>
      </c>
      <c r="AA846" s="22">
        <f t="shared" ca="1" si="41"/>
        <v>4003001</v>
      </c>
      <c r="AB846" s="134" t="str">
        <f ca="1">IFERROR(IF(AA846=0,0,VLOOKUP(SUBSTITUTE(VLOOKUP(AA846,#REF!,MATCH("strItemName",#REF!,0),FALSE),"SUI_",""),#REF!,2,FALSE)),"ERROR")</f>
        <v>ERROR</v>
      </c>
      <c r="AC846" s="22">
        <f t="shared" ca="1" si="41"/>
        <v>4003001</v>
      </c>
      <c r="AD846" s="134" t="str">
        <f ca="1">IFERROR(IF(AC846=0,0,VLOOKUP(SUBSTITUTE(VLOOKUP(AC846,#REF!,MATCH("strItemName",#REF!,0),FALSE),"SUI_",""),#REF!,2,FALSE)),"ERROR")</f>
        <v>ERROR</v>
      </c>
      <c r="AE846" s="22">
        <f t="shared" ca="1" si="41"/>
        <v>4003001</v>
      </c>
      <c r="AF846" s="134" t="str">
        <f ca="1">IFERROR(IF(AE846=0,0,VLOOKUP(SUBSTITUTE(VLOOKUP(AE846,#REF!,MATCH("strItemName",#REF!,0),FALSE),"SUI_",""),#REF!,2,FALSE)),"ERROR")</f>
        <v>ERROR</v>
      </c>
      <c r="AG846" s="88">
        <v>0</v>
      </c>
      <c r="AH846" s="134">
        <f>IFERROR(IF(AG846=0,0,VLOOKUP(SUBSTITUTE(VLOOKUP(AG846,#REF!,MATCH("strItemName",#REF!,0),FALSE),"SUI_",""),#REF!,2,FALSE)),"ERROR")</f>
        <v>0</v>
      </c>
      <c r="AI846" s="22">
        <f ca="1">IFERROR(IFERROR(VLOOKUP($B846,INDIRECT(VLOOKUP($E846,보상!$S:$AA,2,FALSE)),MATCH(AI$6,INDIRECT(VLOOKUP($E846,보상!$S:$AA,3,FALSE)),0),FALSE),VLOOKUP($B846,INDIRECT(VLOOKUP($E846&amp;"_U",보상!$S:$AA,2,FALSE)),MATCH(AI$6,INDIRECT(VLOOKUP($E846&amp;"_U",보상!$S:$AA,3,FALSE)),0),FALSE)),"ERROR")</f>
        <v>10</v>
      </c>
      <c r="AJ846" s="22">
        <v>0</v>
      </c>
      <c r="AK846" s="22">
        <v>0</v>
      </c>
      <c r="AL846" s="22">
        <v>0</v>
      </c>
      <c r="AM846" s="22" t="b">
        <v>0</v>
      </c>
      <c r="AN846" s="22">
        <v>0</v>
      </c>
      <c r="AO846" s="22">
        <v>0</v>
      </c>
    </row>
    <row r="847" spans="2:41" ht="16.5" customHeight="1" x14ac:dyDescent="0.3">
      <c r="B847" s="154">
        <f t="shared" si="43"/>
        <v>5110805</v>
      </c>
      <c r="C847" s="22">
        <v>5110805</v>
      </c>
      <c r="D847" s="156" t="str">
        <f ca="1">IFERROR(IFERROR(VLOOKUP($B847,INDIRECT(VLOOKUP($E847,보상!$S:$AA,2,FALSE)),MATCH(D$6,INDIRECT(VLOOKUP($E847,보상!$S:$AA,3,FALSE)),0),FALSE),VLOOKUP($B847,INDIRECT(VLOOKUP($E847&amp;"_U",보상!$S:$AA,2,FALSE)),MATCH(D$6,INDIRECT(VLOOKUP($E847&amp;"_U",보상!$S:$AA,3,FALSE)),0),FALSE)),"ERROR")</f>
        <v>필드8_하이란_EP.7-5</v>
      </c>
      <c r="E847" s="22" t="s">
        <v>385</v>
      </c>
      <c r="F847" s="22">
        <f>COUNTIF($C$8:$C847,$C847)</f>
        <v>1</v>
      </c>
      <c r="G847" s="22" t="b">
        <v>1</v>
      </c>
      <c r="H847" s="22">
        <v>1220</v>
      </c>
      <c r="I847" s="129" t="str">
        <f>IFERROR(IF(H847=0,0,VLOOKUP(VLOOKUP(H847,#REF!,MATCH("strMailTitleID",#REF!,0),FALSE),#REF!,2,FALSE)),"ERROR")</f>
        <v>ERROR</v>
      </c>
      <c r="J847" s="176">
        <v>0</v>
      </c>
      <c r="K847" s="129">
        <f>IFERROR(IF(J847=0,0,VLOOKUP(VLOOKUP(J847,#REF!,MATCH("strMailTitleID",#REF!,0),FALSE),#REF!,2,FALSE)),"ERROR")</f>
        <v>0</v>
      </c>
      <c r="L847" s="22">
        <f ca="1">IFERROR(IFERROR(VLOOKUP($B847,INDIRECT(VLOOKUP($E847,보상!$S:$AA,2,FALSE)),MATCH(L$6,INDIRECT(VLOOKUP($E847,보상!$S:$AA,3,FALSE)),0),FALSE),VLOOKUP($B847,INDIRECT(VLOOKUP($E847&amp;"_U",보상!$S:$AA,2,FALSE)),MATCH(L$6,INDIRECT(VLOOKUP($E847&amp;"_U",보상!$S:$AA,3,FALSE)),0),FALSE)),"ERROR")</f>
        <v>0</v>
      </c>
      <c r="M847" s="22">
        <v>0</v>
      </c>
      <c r="N847" s="22">
        <v>0</v>
      </c>
      <c r="O847" s="22">
        <v>0</v>
      </c>
      <c r="P847" s="22" t="str">
        <f ca="1">IFERROR(IFERROR(VLOOKUP($B847,INDIRECT(VLOOKUP($E847,보상!$S:$AA,2,FALSE)),MATCH(P$6,INDIRECT(VLOOKUP($E847,보상!$S:$AA,3,FALSE)),0),FALSE),VLOOKUP($B847,INDIRECT(VLOOKUP($E847&amp;"_U",보상!$S:$AA,2,FALSE)),MATCH(P$6,INDIRECT(VLOOKUP($E847&amp;"_U",보상!$S:$AA,3,FALSE)),0),FALSE)),"ERROR")</f>
        <v>None</v>
      </c>
      <c r="Q847" s="22">
        <f ca="1">IFERROR(IFERROR(VLOOKUP($B847,INDIRECT(VLOOKUP($E847,보상!$S:$AA,2,FALSE)),MATCH(Q$6,INDIRECT(VLOOKUP($E847,보상!$S:$AA,3,FALSE)),0),FALSE),VLOOKUP($B847,INDIRECT(VLOOKUP($E847&amp;"_U",보상!$S:$AA,2,FALSE)),MATCH(Q$6,INDIRECT(VLOOKUP($E847&amp;"_U",보상!$S:$AA,3,FALSE)),0),FALSE)),"ERROR")</f>
        <v>0</v>
      </c>
      <c r="R847" s="22" t="b">
        <v>0</v>
      </c>
      <c r="S847" s="22" t="b">
        <v>0</v>
      </c>
      <c r="T847" s="22">
        <f ca="1">IFERROR(IF(W847=0,0,VLOOKUP(W847,보상!$D:$K,6,FALSE)),"-")</f>
        <v>0</v>
      </c>
      <c r="U847" s="22">
        <f ca="1">IFERROR(IF(W847=0,0,VLOOKUP(W847,보상!$D:$K,7,FALSE)),"-")</f>
        <v>0</v>
      </c>
      <c r="V847" s="22">
        <f ca="1">IFERROR(IF(W847=0,0,VLOOKUP(W847,보상!$D:$K,8,FALSE)),"-")</f>
        <v>0</v>
      </c>
      <c r="W847" s="22">
        <f ca="1">IFERROR(IFERROR(VLOOKUP($B847,INDIRECT(VLOOKUP($E847,보상!$S:$AA,2,FALSE)),MATCH(W$6,INDIRECT(VLOOKUP($E847,보상!$S:$AA,3,FALSE)),0),FALSE),VLOOKUP($B847,INDIRECT(VLOOKUP($E847&amp;"_U",보상!$S:$AA,2,FALSE)),MATCH(W$6,INDIRECT(VLOOKUP($E847&amp;"_U",보상!$S:$AA,3,FALSE)),0),FALSE)),"ERROR")</f>
        <v>4003003</v>
      </c>
      <c r="X847" s="134" t="str">
        <f ca="1">IFERROR(IF(W847=0,0,VLOOKUP(SUBSTITUTE(VLOOKUP(W847,#REF!,MATCH("strItemName",#REF!,0),FALSE),"SUI_",""),#REF!,2,FALSE)),"ERROR")</f>
        <v>ERROR</v>
      </c>
      <c r="Y847" s="22">
        <f t="shared" ca="1" si="41"/>
        <v>4003003</v>
      </c>
      <c r="Z847" s="134" t="str">
        <f ca="1">IFERROR(IF(Y847=0,0,VLOOKUP(SUBSTITUTE(VLOOKUP(Y847,#REF!,MATCH("strItemName",#REF!,0),FALSE),"SUI_",""),#REF!,2,FALSE)),"ERROR")</f>
        <v>ERROR</v>
      </c>
      <c r="AA847" s="22">
        <f t="shared" ca="1" si="41"/>
        <v>4003003</v>
      </c>
      <c r="AB847" s="134" t="str">
        <f ca="1">IFERROR(IF(AA847=0,0,VLOOKUP(SUBSTITUTE(VLOOKUP(AA847,#REF!,MATCH("strItemName",#REF!,0),FALSE),"SUI_",""),#REF!,2,FALSE)),"ERROR")</f>
        <v>ERROR</v>
      </c>
      <c r="AC847" s="22">
        <f t="shared" ca="1" si="41"/>
        <v>4003003</v>
      </c>
      <c r="AD847" s="134" t="str">
        <f ca="1">IFERROR(IF(AC847=0,0,VLOOKUP(SUBSTITUTE(VLOOKUP(AC847,#REF!,MATCH("strItemName",#REF!,0),FALSE),"SUI_",""),#REF!,2,FALSE)),"ERROR")</f>
        <v>ERROR</v>
      </c>
      <c r="AE847" s="22">
        <f t="shared" ref="AE847" ca="1" si="44">IF(AC847=0,0,IF(OR(INT(AC847/10000)=15,INT(AC847/10000)=24,INT(AC847/10000)=35),AC847,IF(AC847&gt;300000,AC847,IF(AC847&lt;200000,AC847+10100,AC847+100))))</f>
        <v>4003003</v>
      </c>
      <c r="AF847" s="134" t="str">
        <f ca="1">IFERROR(IF(AE847=0,0,VLOOKUP(SUBSTITUTE(VLOOKUP(AE847,#REF!,MATCH("strItemName",#REF!,0),FALSE),"SUI_",""),#REF!,2,FALSE)),"ERROR")</f>
        <v>ERROR</v>
      </c>
      <c r="AG847" s="88">
        <v>0</v>
      </c>
      <c r="AH847" s="134">
        <f>IFERROR(IF(AG847=0,0,VLOOKUP(SUBSTITUTE(VLOOKUP(AG847,#REF!,MATCH("strItemName",#REF!,0),FALSE),"SUI_",""),#REF!,2,FALSE)),"ERROR")</f>
        <v>0</v>
      </c>
      <c r="AI847" s="22">
        <f ca="1">IFERROR(IFERROR(VLOOKUP($B847,INDIRECT(VLOOKUP($E847,보상!$S:$AA,2,FALSE)),MATCH(AI$6,INDIRECT(VLOOKUP($E847,보상!$S:$AA,3,FALSE)),0),FALSE),VLOOKUP($B847,INDIRECT(VLOOKUP($E847&amp;"_U",보상!$S:$AA,2,FALSE)),MATCH(AI$6,INDIRECT(VLOOKUP($E847&amp;"_U",보상!$S:$AA,3,FALSE)),0),FALSE)),"ERROR")</f>
        <v>10</v>
      </c>
      <c r="AJ847" s="22">
        <v>0</v>
      </c>
      <c r="AK847" s="22">
        <v>0</v>
      </c>
      <c r="AL847" s="22">
        <v>0</v>
      </c>
      <c r="AM847" s="22" t="b">
        <v>0</v>
      </c>
      <c r="AN847" s="22">
        <v>0</v>
      </c>
      <c r="AO847" s="22">
        <v>0</v>
      </c>
    </row>
    <row r="848" spans="2:41" ht="16.5" customHeight="1" x14ac:dyDescent="0.3">
      <c r="B848" s="154">
        <f t="shared" si="43"/>
        <v>5110806</v>
      </c>
      <c r="C848" s="22">
        <v>5110806</v>
      </c>
      <c r="D848" s="156" t="str">
        <f ca="1">IFERROR(IFERROR(VLOOKUP($B848,INDIRECT(VLOOKUP($E848,보상!$S:$AA,2,FALSE)),MATCH(D$6,INDIRECT(VLOOKUP($E848,보상!$S:$AA,3,FALSE)),0),FALSE),VLOOKUP($B848,INDIRECT(VLOOKUP($E848&amp;"_U",보상!$S:$AA,2,FALSE)),MATCH(D$6,INDIRECT(VLOOKUP($E848&amp;"_U",보상!$S:$AA,3,FALSE)),0),FALSE)),"ERROR")</f>
        <v>필드8_하이란_EP.7-6</v>
      </c>
      <c r="E848" s="22" t="s">
        <v>385</v>
      </c>
      <c r="F848" s="22">
        <f>COUNTIF($C$8:$C848,$C848)</f>
        <v>1</v>
      </c>
      <c r="G848" s="22" t="b">
        <v>1</v>
      </c>
      <c r="H848" s="22">
        <v>1220</v>
      </c>
      <c r="I848" s="129" t="str">
        <f>IFERROR(IF(H848=0,0,VLOOKUP(VLOOKUP(H848,#REF!,MATCH("strMailTitleID",#REF!,0),FALSE),#REF!,2,FALSE)),"ERROR")</f>
        <v>ERROR</v>
      </c>
      <c r="J848" s="176">
        <v>0</v>
      </c>
      <c r="K848" s="129">
        <f>IFERROR(IF(J848=0,0,VLOOKUP(VLOOKUP(J848,#REF!,MATCH("strMailTitleID",#REF!,0),FALSE),#REF!,2,FALSE)),"ERROR")</f>
        <v>0</v>
      </c>
      <c r="L848" s="22">
        <f ca="1">IFERROR(IFERROR(VLOOKUP($B848,INDIRECT(VLOOKUP($E848,보상!$S:$AA,2,FALSE)),MATCH(L$6,INDIRECT(VLOOKUP($E848,보상!$S:$AA,3,FALSE)),0),FALSE),VLOOKUP($B848,INDIRECT(VLOOKUP($E848&amp;"_U",보상!$S:$AA,2,FALSE)),MATCH(L$6,INDIRECT(VLOOKUP($E848&amp;"_U",보상!$S:$AA,3,FALSE)),0),FALSE)),"ERROR")</f>
        <v>0</v>
      </c>
      <c r="M848" s="22">
        <v>0</v>
      </c>
      <c r="N848" s="22">
        <v>0</v>
      </c>
      <c r="O848" s="22">
        <v>0</v>
      </c>
      <c r="P848" s="22" t="str">
        <f ca="1">IFERROR(IFERROR(VLOOKUP($B848,INDIRECT(VLOOKUP($E848,보상!$S:$AA,2,FALSE)),MATCH(P$6,INDIRECT(VLOOKUP($E848,보상!$S:$AA,3,FALSE)),0),FALSE),VLOOKUP($B848,INDIRECT(VLOOKUP($E848&amp;"_U",보상!$S:$AA,2,FALSE)),MATCH(P$6,INDIRECT(VLOOKUP($E848&amp;"_U",보상!$S:$AA,3,FALSE)),0),FALSE)),"ERROR")</f>
        <v>None</v>
      </c>
      <c r="Q848" s="22">
        <f ca="1">IFERROR(IFERROR(VLOOKUP($B848,INDIRECT(VLOOKUP($E848,보상!$S:$AA,2,FALSE)),MATCH(Q$6,INDIRECT(VLOOKUP($E848,보상!$S:$AA,3,FALSE)),0),FALSE),VLOOKUP($B848,INDIRECT(VLOOKUP($E848&amp;"_U",보상!$S:$AA,2,FALSE)),MATCH(Q$6,INDIRECT(VLOOKUP($E848&amp;"_U",보상!$S:$AA,3,FALSE)),0),FALSE)),"ERROR")</f>
        <v>0</v>
      </c>
      <c r="R848" s="22" t="b">
        <v>0</v>
      </c>
      <c r="S848" s="22" t="b">
        <v>0</v>
      </c>
      <c r="T848" s="22">
        <f ca="1">IFERROR(IF(W848=0,0,VLOOKUP(W848,보상!$D:$K,6,FALSE)),"-")</f>
        <v>0</v>
      </c>
      <c r="U848" s="22">
        <f ca="1">IFERROR(IF(W848=0,0,VLOOKUP(W848,보상!$D:$K,7,FALSE)),"-")</f>
        <v>0</v>
      </c>
      <c r="V848" s="22">
        <f ca="1">IFERROR(IF(W848=0,0,VLOOKUP(W848,보상!$D:$K,8,FALSE)),"-")</f>
        <v>0</v>
      </c>
      <c r="W848" s="22">
        <f ca="1">IFERROR(IFERROR(VLOOKUP($B848,INDIRECT(VLOOKUP($E848,보상!$S:$AA,2,FALSE)),MATCH(W$6,INDIRECT(VLOOKUP($E848,보상!$S:$AA,3,FALSE)),0),FALSE),VLOOKUP($B848,INDIRECT(VLOOKUP($E848&amp;"_U",보상!$S:$AA,2,FALSE)),MATCH(W$6,INDIRECT(VLOOKUP($E848&amp;"_U",보상!$S:$AA,3,FALSE)),0),FALSE)),"ERROR")</f>
        <v>4013010</v>
      </c>
      <c r="X848" s="134" t="str">
        <f ca="1">IFERROR(IF(W848=0,0,VLOOKUP(SUBSTITUTE(VLOOKUP(W848,#REF!,MATCH("strItemName",#REF!,0),FALSE),"SUI_",""),#REF!,2,FALSE)),"ERROR")</f>
        <v>ERROR</v>
      </c>
      <c r="Y848" s="22">
        <f t="shared" ref="Y848:AE911" ca="1" si="45">IF(W848=0,0,IF(OR(INT(W848/10000)=15,INT(W848/10000)=24,INT(W848/10000)=35),W848,IF(W848&gt;300000,W848,IF(W848&lt;200000,W848+10100,W848+100))))</f>
        <v>4013010</v>
      </c>
      <c r="Z848" s="134" t="str">
        <f ca="1">IFERROR(IF(Y848=0,0,VLOOKUP(SUBSTITUTE(VLOOKUP(Y848,#REF!,MATCH("strItemName",#REF!,0),FALSE),"SUI_",""),#REF!,2,FALSE)),"ERROR")</f>
        <v>ERROR</v>
      </c>
      <c r="AA848" s="22">
        <f t="shared" ca="1" si="45"/>
        <v>4013010</v>
      </c>
      <c r="AB848" s="134" t="str">
        <f ca="1">IFERROR(IF(AA848=0,0,VLOOKUP(SUBSTITUTE(VLOOKUP(AA848,#REF!,MATCH("strItemName",#REF!,0),FALSE),"SUI_",""),#REF!,2,FALSE)),"ERROR")</f>
        <v>ERROR</v>
      </c>
      <c r="AC848" s="22">
        <f t="shared" ca="1" si="45"/>
        <v>4013010</v>
      </c>
      <c r="AD848" s="134" t="str">
        <f ca="1">IFERROR(IF(AC848=0,0,VLOOKUP(SUBSTITUTE(VLOOKUP(AC848,#REF!,MATCH("strItemName",#REF!,0),FALSE),"SUI_",""),#REF!,2,FALSE)),"ERROR")</f>
        <v>ERROR</v>
      </c>
      <c r="AE848" s="22">
        <f t="shared" ca="1" si="45"/>
        <v>4013010</v>
      </c>
      <c r="AF848" s="134" t="str">
        <f ca="1">IFERROR(IF(AE848=0,0,VLOOKUP(SUBSTITUTE(VLOOKUP(AE848,#REF!,MATCH("strItemName",#REF!,0),FALSE),"SUI_",""),#REF!,2,FALSE)),"ERROR")</f>
        <v>ERROR</v>
      </c>
      <c r="AG848" s="88">
        <v>0</v>
      </c>
      <c r="AH848" s="134">
        <f>IFERROR(IF(AG848=0,0,VLOOKUP(SUBSTITUTE(VLOOKUP(AG848,#REF!,MATCH("strItemName",#REF!,0),FALSE),"SUI_",""),#REF!,2,FALSE)),"ERROR")</f>
        <v>0</v>
      </c>
      <c r="AI848" s="22">
        <f ca="1">IFERROR(IFERROR(VLOOKUP($B848,INDIRECT(VLOOKUP($E848,보상!$S:$AA,2,FALSE)),MATCH(AI$6,INDIRECT(VLOOKUP($E848,보상!$S:$AA,3,FALSE)),0),FALSE),VLOOKUP($B848,INDIRECT(VLOOKUP($E848&amp;"_U",보상!$S:$AA,2,FALSE)),MATCH(AI$6,INDIRECT(VLOOKUP($E848&amp;"_U",보상!$S:$AA,3,FALSE)),0),FALSE)),"ERROR")</f>
        <v>3</v>
      </c>
      <c r="AJ848" s="22">
        <v>0</v>
      </c>
      <c r="AK848" s="22">
        <v>0</v>
      </c>
      <c r="AL848" s="22">
        <v>0</v>
      </c>
      <c r="AM848" s="22" t="b">
        <v>0</v>
      </c>
      <c r="AN848" s="22">
        <v>0</v>
      </c>
      <c r="AO848" s="22">
        <v>0</v>
      </c>
    </row>
    <row r="849" spans="2:41" ht="16.5" customHeight="1" x14ac:dyDescent="0.3">
      <c r="B849" s="154">
        <f t="shared" ref="B849:B880" si="46">C849</f>
        <v>5110807</v>
      </c>
      <c r="C849" s="22">
        <v>5110807</v>
      </c>
      <c r="D849" s="156" t="str">
        <f ca="1">IFERROR(IFERROR(VLOOKUP($B849,INDIRECT(VLOOKUP($E849,보상!$S:$AA,2,FALSE)),MATCH(D$6,INDIRECT(VLOOKUP($E849,보상!$S:$AA,3,FALSE)),0),FALSE),VLOOKUP($B849,INDIRECT(VLOOKUP($E849&amp;"_U",보상!$S:$AA,2,FALSE)),MATCH(D$6,INDIRECT(VLOOKUP($E849&amp;"_U",보상!$S:$AA,3,FALSE)),0),FALSE)),"ERROR")</f>
        <v>필드8_하이란_EP.7-7</v>
      </c>
      <c r="E849" s="22" t="s">
        <v>385</v>
      </c>
      <c r="F849" s="22">
        <f>COUNTIF($C$8:$C849,$C849)</f>
        <v>1</v>
      </c>
      <c r="G849" s="22" t="b">
        <v>1</v>
      </c>
      <c r="H849" s="22">
        <v>1220</v>
      </c>
      <c r="I849" s="129" t="str">
        <f>IFERROR(IF(H849=0,0,VLOOKUP(VLOOKUP(H849,#REF!,MATCH("strMailTitleID",#REF!,0),FALSE),#REF!,2,FALSE)),"ERROR")</f>
        <v>ERROR</v>
      </c>
      <c r="J849" s="176">
        <v>0</v>
      </c>
      <c r="K849" s="129">
        <f>IFERROR(IF(J849=0,0,VLOOKUP(VLOOKUP(J849,#REF!,MATCH("strMailTitleID",#REF!,0),FALSE),#REF!,2,FALSE)),"ERROR")</f>
        <v>0</v>
      </c>
      <c r="L849" s="22">
        <f ca="1">IFERROR(IFERROR(VLOOKUP($B849,INDIRECT(VLOOKUP($E849,보상!$S:$AA,2,FALSE)),MATCH(L$6,INDIRECT(VLOOKUP($E849,보상!$S:$AA,3,FALSE)),0),FALSE),VLOOKUP($B849,INDIRECT(VLOOKUP($E849&amp;"_U",보상!$S:$AA,2,FALSE)),MATCH(L$6,INDIRECT(VLOOKUP($E849&amp;"_U",보상!$S:$AA,3,FALSE)),0),FALSE)),"ERROR")</f>
        <v>0</v>
      </c>
      <c r="M849" s="22">
        <v>0</v>
      </c>
      <c r="N849" s="22">
        <v>0</v>
      </c>
      <c r="O849" s="22">
        <v>0</v>
      </c>
      <c r="P849" s="22" t="str">
        <f ca="1">IFERROR(IFERROR(VLOOKUP($B849,INDIRECT(VLOOKUP($E849,보상!$S:$AA,2,FALSE)),MATCH(P$6,INDIRECT(VLOOKUP($E849,보상!$S:$AA,3,FALSE)),0),FALSE),VLOOKUP($B849,INDIRECT(VLOOKUP($E849&amp;"_U",보상!$S:$AA,2,FALSE)),MATCH(P$6,INDIRECT(VLOOKUP($E849&amp;"_U",보상!$S:$AA,3,FALSE)),0),FALSE)),"ERROR")</f>
        <v>None</v>
      </c>
      <c r="Q849" s="22">
        <f ca="1">IFERROR(IFERROR(VLOOKUP($B849,INDIRECT(VLOOKUP($E849,보상!$S:$AA,2,FALSE)),MATCH(Q$6,INDIRECT(VLOOKUP($E849,보상!$S:$AA,3,FALSE)),0),FALSE),VLOOKUP($B849,INDIRECT(VLOOKUP($E849&amp;"_U",보상!$S:$AA,2,FALSE)),MATCH(Q$6,INDIRECT(VLOOKUP($E849&amp;"_U",보상!$S:$AA,3,FALSE)),0),FALSE)),"ERROR")</f>
        <v>0</v>
      </c>
      <c r="R849" s="22" t="b">
        <v>0</v>
      </c>
      <c r="S849" s="22" t="b">
        <v>0</v>
      </c>
      <c r="T849" s="22">
        <f ca="1">IFERROR(IF(W849=0,0,VLOOKUP(W849,보상!$D:$K,6,FALSE)),"-")</f>
        <v>0</v>
      </c>
      <c r="U849" s="22">
        <f ca="1">IFERROR(IF(W849=0,0,VLOOKUP(W849,보상!$D:$K,7,FALSE)),"-")</f>
        <v>0</v>
      </c>
      <c r="V849" s="22">
        <f ca="1">IFERROR(IF(W849=0,0,VLOOKUP(W849,보상!$D:$K,8,FALSE)),"-")</f>
        <v>0</v>
      </c>
      <c r="W849" s="22">
        <f ca="1">IFERROR(IFERROR(VLOOKUP($B849,INDIRECT(VLOOKUP($E849,보상!$S:$AA,2,FALSE)),MATCH(W$6,INDIRECT(VLOOKUP($E849,보상!$S:$AA,3,FALSE)),0),FALSE),VLOOKUP($B849,INDIRECT(VLOOKUP($E849&amp;"_U",보상!$S:$AA,2,FALSE)),MATCH(W$6,INDIRECT(VLOOKUP($E849&amp;"_U",보상!$S:$AA,3,FALSE)),0),FALSE)),"ERROR")</f>
        <v>4013011</v>
      </c>
      <c r="X849" s="134" t="str">
        <f ca="1">IFERROR(IF(W849=0,0,VLOOKUP(SUBSTITUTE(VLOOKUP(W849,#REF!,MATCH("strItemName",#REF!,0),FALSE),"SUI_",""),#REF!,2,FALSE)),"ERROR")</f>
        <v>ERROR</v>
      </c>
      <c r="Y849" s="22">
        <f t="shared" ca="1" si="45"/>
        <v>4013011</v>
      </c>
      <c r="Z849" s="134" t="str">
        <f ca="1">IFERROR(IF(Y849=0,0,VLOOKUP(SUBSTITUTE(VLOOKUP(Y849,#REF!,MATCH("strItemName",#REF!,0),FALSE),"SUI_",""),#REF!,2,FALSE)),"ERROR")</f>
        <v>ERROR</v>
      </c>
      <c r="AA849" s="22">
        <f t="shared" ca="1" si="45"/>
        <v>4013011</v>
      </c>
      <c r="AB849" s="134" t="str">
        <f ca="1">IFERROR(IF(AA849=0,0,VLOOKUP(SUBSTITUTE(VLOOKUP(AA849,#REF!,MATCH("strItemName",#REF!,0),FALSE),"SUI_",""),#REF!,2,FALSE)),"ERROR")</f>
        <v>ERROR</v>
      </c>
      <c r="AC849" s="22">
        <f t="shared" ca="1" si="45"/>
        <v>4013011</v>
      </c>
      <c r="AD849" s="134" t="str">
        <f ca="1">IFERROR(IF(AC849=0,0,VLOOKUP(SUBSTITUTE(VLOOKUP(AC849,#REF!,MATCH("strItemName",#REF!,0),FALSE),"SUI_",""),#REF!,2,FALSE)),"ERROR")</f>
        <v>ERROR</v>
      </c>
      <c r="AE849" s="22">
        <f t="shared" ca="1" si="45"/>
        <v>4013011</v>
      </c>
      <c r="AF849" s="134" t="str">
        <f ca="1">IFERROR(IF(AE849=0,0,VLOOKUP(SUBSTITUTE(VLOOKUP(AE849,#REF!,MATCH("strItemName",#REF!,0),FALSE),"SUI_",""),#REF!,2,FALSE)),"ERROR")</f>
        <v>ERROR</v>
      </c>
      <c r="AG849" s="88">
        <v>0</v>
      </c>
      <c r="AH849" s="134">
        <f>IFERROR(IF(AG849=0,0,VLOOKUP(SUBSTITUTE(VLOOKUP(AG849,#REF!,MATCH("strItemName",#REF!,0),FALSE),"SUI_",""),#REF!,2,FALSE)),"ERROR")</f>
        <v>0</v>
      </c>
      <c r="AI849" s="22">
        <f ca="1">IFERROR(IFERROR(VLOOKUP($B849,INDIRECT(VLOOKUP($E849,보상!$S:$AA,2,FALSE)),MATCH(AI$6,INDIRECT(VLOOKUP($E849,보상!$S:$AA,3,FALSE)),0),FALSE),VLOOKUP($B849,INDIRECT(VLOOKUP($E849&amp;"_U",보상!$S:$AA,2,FALSE)),MATCH(AI$6,INDIRECT(VLOOKUP($E849&amp;"_U",보상!$S:$AA,3,FALSE)),0),FALSE)),"ERROR")</f>
        <v>3</v>
      </c>
      <c r="AJ849" s="22">
        <v>0</v>
      </c>
      <c r="AK849" s="22">
        <v>0</v>
      </c>
      <c r="AL849" s="22">
        <v>0</v>
      </c>
      <c r="AM849" s="22" t="b">
        <v>0</v>
      </c>
      <c r="AN849" s="22">
        <v>0</v>
      </c>
      <c r="AO849" s="22">
        <v>0</v>
      </c>
    </row>
    <row r="850" spans="2:41" ht="16.5" customHeight="1" x14ac:dyDescent="0.3">
      <c r="B850" s="154">
        <f t="shared" si="46"/>
        <v>5110808</v>
      </c>
      <c r="C850" s="22">
        <v>5110808</v>
      </c>
      <c r="D850" s="156" t="str">
        <f ca="1">IFERROR(IFERROR(VLOOKUP($B850,INDIRECT(VLOOKUP($E850,보상!$S:$AA,2,FALSE)),MATCH(D$6,INDIRECT(VLOOKUP($E850,보상!$S:$AA,3,FALSE)),0),FALSE),VLOOKUP($B850,INDIRECT(VLOOKUP($E850&amp;"_U",보상!$S:$AA,2,FALSE)),MATCH(D$6,INDIRECT(VLOOKUP($E850&amp;"_U",보상!$S:$AA,3,FALSE)),0),FALSE)),"ERROR")</f>
        <v>필드8_하이란_EP.7-8</v>
      </c>
      <c r="E850" s="22" t="s">
        <v>385</v>
      </c>
      <c r="F850" s="22">
        <f>COUNTIF($C$8:$C850,$C850)</f>
        <v>1</v>
      </c>
      <c r="G850" s="22" t="b">
        <v>1</v>
      </c>
      <c r="H850" s="22">
        <v>1220</v>
      </c>
      <c r="I850" s="129" t="str">
        <f>IFERROR(IF(H850=0,0,VLOOKUP(VLOOKUP(H850,#REF!,MATCH("strMailTitleID",#REF!,0),FALSE),#REF!,2,FALSE)),"ERROR")</f>
        <v>ERROR</v>
      </c>
      <c r="J850" s="176">
        <v>0</v>
      </c>
      <c r="K850" s="129">
        <f>IFERROR(IF(J850=0,0,VLOOKUP(VLOOKUP(J850,#REF!,MATCH("strMailTitleID",#REF!,0),FALSE),#REF!,2,FALSE)),"ERROR")</f>
        <v>0</v>
      </c>
      <c r="L850" s="22">
        <f ca="1">IFERROR(IFERROR(VLOOKUP($B850,INDIRECT(VLOOKUP($E850,보상!$S:$AA,2,FALSE)),MATCH(L$6,INDIRECT(VLOOKUP($E850,보상!$S:$AA,3,FALSE)),0),FALSE),VLOOKUP($B850,INDIRECT(VLOOKUP($E850&amp;"_U",보상!$S:$AA,2,FALSE)),MATCH(L$6,INDIRECT(VLOOKUP($E850&amp;"_U",보상!$S:$AA,3,FALSE)),0),FALSE)),"ERROR")</f>
        <v>0</v>
      </c>
      <c r="M850" s="22">
        <v>0</v>
      </c>
      <c r="N850" s="22">
        <v>0</v>
      </c>
      <c r="O850" s="22">
        <v>0</v>
      </c>
      <c r="P850" s="22" t="str">
        <f ca="1">IFERROR(IFERROR(VLOOKUP($B850,INDIRECT(VLOOKUP($E850,보상!$S:$AA,2,FALSE)),MATCH(P$6,INDIRECT(VLOOKUP($E850,보상!$S:$AA,3,FALSE)),0),FALSE),VLOOKUP($B850,INDIRECT(VLOOKUP($E850&amp;"_U",보상!$S:$AA,2,FALSE)),MATCH(P$6,INDIRECT(VLOOKUP($E850&amp;"_U",보상!$S:$AA,3,FALSE)),0),FALSE)),"ERROR")</f>
        <v>None</v>
      </c>
      <c r="Q850" s="22">
        <f ca="1">IFERROR(IFERROR(VLOOKUP($B850,INDIRECT(VLOOKUP($E850,보상!$S:$AA,2,FALSE)),MATCH(Q$6,INDIRECT(VLOOKUP($E850,보상!$S:$AA,3,FALSE)),0),FALSE),VLOOKUP($B850,INDIRECT(VLOOKUP($E850&amp;"_U",보상!$S:$AA,2,FALSE)),MATCH(Q$6,INDIRECT(VLOOKUP($E850&amp;"_U",보상!$S:$AA,3,FALSE)),0),FALSE)),"ERROR")</f>
        <v>0</v>
      </c>
      <c r="R850" s="22" t="b">
        <v>0</v>
      </c>
      <c r="S850" s="22" t="b">
        <v>0</v>
      </c>
      <c r="T850" s="22" t="str">
        <f ca="1">IFERROR(IF(W850=0,0,VLOOKUP(W850,보상!$D:$K,6,FALSE)),"-")</f>
        <v>-</v>
      </c>
      <c r="U850" s="22" t="str">
        <f ca="1">IFERROR(IF(W850=0,0,VLOOKUP(W850,보상!$D:$K,7,FALSE)),"-")</f>
        <v>-</v>
      </c>
      <c r="V850" s="22" t="str">
        <f ca="1">IFERROR(IF(W850=0,0,VLOOKUP(W850,보상!$D:$K,8,FALSE)),"-")</f>
        <v>-</v>
      </c>
      <c r="W850" s="22">
        <f ca="1">IFERROR(IFERROR(VLOOKUP($B850,INDIRECT(VLOOKUP($E850,보상!$S:$AA,2,FALSE)),MATCH(W$6,INDIRECT(VLOOKUP($E850,보상!$S:$AA,3,FALSE)),0),FALSE),VLOOKUP($B850,INDIRECT(VLOOKUP($E850&amp;"_U",보상!$S:$AA,2,FALSE)),MATCH(W$6,INDIRECT(VLOOKUP($E850&amp;"_U",보상!$S:$AA,3,FALSE)),0),FALSE)),"ERROR")</f>
        <v>4011108</v>
      </c>
      <c r="X850" s="134" t="str">
        <f ca="1">IFERROR(IF(W850=0,0,VLOOKUP(SUBSTITUTE(VLOOKUP(W850,#REF!,MATCH("strItemName",#REF!,0),FALSE),"SUI_",""),#REF!,2,FALSE)),"ERROR")</f>
        <v>ERROR</v>
      </c>
      <c r="Y850" s="22">
        <f t="shared" ca="1" si="45"/>
        <v>4011108</v>
      </c>
      <c r="Z850" s="134" t="str">
        <f ca="1">IFERROR(IF(Y850=0,0,VLOOKUP(SUBSTITUTE(VLOOKUP(Y850,#REF!,MATCH("strItemName",#REF!,0),FALSE),"SUI_",""),#REF!,2,FALSE)),"ERROR")</f>
        <v>ERROR</v>
      </c>
      <c r="AA850" s="22">
        <f t="shared" ca="1" si="45"/>
        <v>4011108</v>
      </c>
      <c r="AB850" s="134" t="str">
        <f ca="1">IFERROR(IF(AA850=0,0,VLOOKUP(SUBSTITUTE(VLOOKUP(AA850,#REF!,MATCH("strItemName",#REF!,0),FALSE),"SUI_",""),#REF!,2,FALSE)),"ERROR")</f>
        <v>ERROR</v>
      </c>
      <c r="AC850" s="22">
        <f t="shared" ca="1" si="45"/>
        <v>4011108</v>
      </c>
      <c r="AD850" s="134" t="str">
        <f ca="1">IFERROR(IF(AC850=0,0,VLOOKUP(SUBSTITUTE(VLOOKUP(AC850,#REF!,MATCH("strItemName",#REF!,0),FALSE),"SUI_",""),#REF!,2,FALSE)),"ERROR")</f>
        <v>ERROR</v>
      </c>
      <c r="AE850" s="22">
        <f t="shared" ca="1" si="45"/>
        <v>4011108</v>
      </c>
      <c r="AF850" s="134" t="str">
        <f ca="1">IFERROR(IF(AE850=0,0,VLOOKUP(SUBSTITUTE(VLOOKUP(AE850,#REF!,MATCH("strItemName",#REF!,0),FALSE),"SUI_",""),#REF!,2,FALSE)),"ERROR")</f>
        <v>ERROR</v>
      </c>
      <c r="AG850" s="88">
        <v>0</v>
      </c>
      <c r="AH850" s="134">
        <f>IFERROR(IF(AG850=0,0,VLOOKUP(SUBSTITUTE(VLOOKUP(AG850,#REF!,MATCH("strItemName",#REF!,0),FALSE),"SUI_",""),#REF!,2,FALSE)),"ERROR")</f>
        <v>0</v>
      </c>
      <c r="AI850" s="22">
        <f ca="1">IFERROR(IFERROR(VLOOKUP($B850,INDIRECT(VLOOKUP($E850,보상!$S:$AA,2,FALSE)),MATCH(AI$6,INDIRECT(VLOOKUP($E850,보상!$S:$AA,3,FALSE)),0),FALSE),VLOOKUP($B850,INDIRECT(VLOOKUP($E850&amp;"_U",보상!$S:$AA,2,FALSE)),MATCH(AI$6,INDIRECT(VLOOKUP($E850&amp;"_U",보상!$S:$AA,3,FALSE)),0),FALSE)),"ERROR")</f>
        <v>1</v>
      </c>
      <c r="AJ850" s="22">
        <v>0</v>
      </c>
      <c r="AK850" s="22">
        <v>0</v>
      </c>
      <c r="AL850" s="22">
        <v>0</v>
      </c>
      <c r="AM850" s="22" t="b">
        <v>0</v>
      </c>
      <c r="AN850" s="22">
        <v>0</v>
      </c>
      <c r="AO850" s="22">
        <v>0</v>
      </c>
    </row>
    <row r="851" spans="2:41" ht="16.5" customHeight="1" x14ac:dyDescent="0.3">
      <c r="B851" s="154">
        <f t="shared" si="46"/>
        <v>5120801</v>
      </c>
      <c r="C851" s="22">
        <v>5120801</v>
      </c>
      <c r="D851" s="156" t="str">
        <f ca="1">IFERROR(IFERROR(VLOOKUP($B851,INDIRECT(VLOOKUP($E851,보상!$S:$AA,2,FALSE)),MATCH(D$6,INDIRECT(VLOOKUP($E851,보상!$S:$AA,3,FALSE)),0),FALSE),VLOOKUP($B851,INDIRECT(VLOOKUP($E851&amp;"_U",보상!$S:$AA,2,FALSE)),MATCH(D$6,INDIRECT(VLOOKUP($E851&amp;"_U",보상!$S:$AA,3,FALSE)),0),FALSE)),"ERROR")</f>
        <v>필드8_우니온_EP.7-1</v>
      </c>
      <c r="E851" s="22" t="s">
        <v>385</v>
      </c>
      <c r="F851" s="22">
        <f>COUNTIF($C$8:$C851,$C851)</f>
        <v>1</v>
      </c>
      <c r="G851" s="22" t="b">
        <v>1</v>
      </c>
      <c r="H851" s="22">
        <v>1220</v>
      </c>
      <c r="I851" s="129" t="str">
        <f>IFERROR(IF(H851=0,0,VLOOKUP(VLOOKUP(H851,#REF!,MATCH("strMailTitleID",#REF!,0),FALSE),#REF!,2,FALSE)),"ERROR")</f>
        <v>ERROR</v>
      </c>
      <c r="J851" s="176">
        <v>0</v>
      </c>
      <c r="K851" s="129">
        <f>IFERROR(IF(J851=0,0,VLOOKUP(VLOOKUP(J851,#REF!,MATCH("strMailTitleID",#REF!,0),FALSE),#REF!,2,FALSE)),"ERROR")</f>
        <v>0</v>
      </c>
      <c r="L851" s="22">
        <f ca="1">IFERROR(IFERROR(VLOOKUP($B851,INDIRECT(VLOOKUP($E851,보상!$S:$AA,2,FALSE)),MATCH(L$6,INDIRECT(VLOOKUP($E851,보상!$S:$AA,3,FALSE)),0),FALSE),VLOOKUP($B851,INDIRECT(VLOOKUP($E851&amp;"_U",보상!$S:$AA,2,FALSE)),MATCH(L$6,INDIRECT(VLOOKUP($E851&amp;"_U",보상!$S:$AA,3,FALSE)),0),FALSE)),"ERROR")</f>
        <v>0</v>
      </c>
      <c r="M851" s="22">
        <v>0</v>
      </c>
      <c r="N851" s="22">
        <v>0</v>
      </c>
      <c r="O851" s="22">
        <v>0</v>
      </c>
      <c r="P851" s="22" t="str">
        <f ca="1">IFERROR(IFERROR(VLOOKUP($B851,INDIRECT(VLOOKUP($E851,보상!$S:$AA,2,FALSE)),MATCH(P$6,INDIRECT(VLOOKUP($E851,보상!$S:$AA,3,FALSE)),0),FALSE),VLOOKUP($B851,INDIRECT(VLOOKUP($E851&amp;"_U",보상!$S:$AA,2,FALSE)),MATCH(P$6,INDIRECT(VLOOKUP($E851&amp;"_U",보상!$S:$AA,3,FALSE)),0),FALSE)),"ERROR")</f>
        <v>None</v>
      </c>
      <c r="Q851" s="22">
        <f ca="1">IFERROR(IFERROR(VLOOKUP($B851,INDIRECT(VLOOKUP($E851,보상!$S:$AA,2,FALSE)),MATCH(Q$6,INDIRECT(VLOOKUP($E851,보상!$S:$AA,3,FALSE)),0),FALSE),VLOOKUP($B851,INDIRECT(VLOOKUP($E851&amp;"_U",보상!$S:$AA,2,FALSE)),MATCH(Q$6,INDIRECT(VLOOKUP($E851&amp;"_U",보상!$S:$AA,3,FALSE)),0),FALSE)),"ERROR")</f>
        <v>0</v>
      </c>
      <c r="R851" s="22" t="b">
        <v>0</v>
      </c>
      <c r="S851" s="22" t="b">
        <v>0</v>
      </c>
      <c r="T851" s="22">
        <f ca="1">IFERROR(IF(W851=0,0,VLOOKUP(W851,보상!$D:$K,6,FALSE)),"-")</f>
        <v>0</v>
      </c>
      <c r="U851" s="22">
        <f ca="1">IFERROR(IF(W851=0,0,VLOOKUP(W851,보상!$D:$K,7,FALSE)),"-")</f>
        <v>0</v>
      </c>
      <c r="V851" s="22">
        <f ca="1">IFERROR(IF(W851=0,0,VLOOKUP(W851,보상!$D:$K,8,FALSE)),"-")</f>
        <v>0</v>
      </c>
      <c r="W851" s="22">
        <f ca="1">IFERROR(IFERROR(VLOOKUP($B851,INDIRECT(VLOOKUP($E851,보상!$S:$AA,2,FALSE)),MATCH(W$6,INDIRECT(VLOOKUP($E851,보상!$S:$AA,3,FALSE)),0),FALSE),VLOOKUP($B851,INDIRECT(VLOOKUP($E851&amp;"_U",보상!$S:$AA,2,FALSE)),MATCH(W$6,INDIRECT(VLOOKUP($E851&amp;"_U",보상!$S:$AA,3,FALSE)),0),FALSE)),"ERROR")</f>
        <v>2005001</v>
      </c>
      <c r="X851" s="134" t="str">
        <f ca="1">IFERROR(IF(W851=0,0,VLOOKUP(SUBSTITUTE(VLOOKUP(W851,#REF!,MATCH("strItemName",#REF!,0),FALSE),"SUI_",""),#REF!,2,FALSE)),"ERROR")</f>
        <v>ERROR</v>
      </c>
      <c r="Y851" s="22">
        <f t="shared" ca="1" si="45"/>
        <v>2005001</v>
      </c>
      <c r="Z851" s="134" t="str">
        <f ca="1">IFERROR(IF(Y851=0,0,VLOOKUP(SUBSTITUTE(VLOOKUP(Y851,#REF!,MATCH("strItemName",#REF!,0),FALSE),"SUI_",""),#REF!,2,FALSE)),"ERROR")</f>
        <v>ERROR</v>
      </c>
      <c r="AA851" s="22">
        <f t="shared" ca="1" si="45"/>
        <v>2005001</v>
      </c>
      <c r="AB851" s="134" t="str">
        <f ca="1">IFERROR(IF(AA851=0,0,VLOOKUP(SUBSTITUTE(VLOOKUP(AA851,#REF!,MATCH("strItemName",#REF!,0),FALSE),"SUI_",""),#REF!,2,FALSE)),"ERROR")</f>
        <v>ERROR</v>
      </c>
      <c r="AC851" s="22">
        <f t="shared" ca="1" si="45"/>
        <v>2005001</v>
      </c>
      <c r="AD851" s="134" t="str">
        <f ca="1">IFERROR(IF(AC851=0,0,VLOOKUP(SUBSTITUTE(VLOOKUP(AC851,#REF!,MATCH("strItemName",#REF!,0),FALSE),"SUI_",""),#REF!,2,FALSE)),"ERROR")</f>
        <v>ERROR</v>
      </c>
      <c r="AE851" s="22">
        <f t="shared" ca="1" si="45"/>
        <v>2005001</v>
      </c>
      <c r="AF851" s="134" t="str">
        <f ca="1">IFERROR(IF(AE851=0,0,VLOOKUP(SUBSTITUTE(VLOOKUP(AE851,#REF!,MATCH("strItemName",#REF!,0),FALSE),"SUI_",""),#REF!,2,FALSE)),"ERROR")</f>
        <v>ERROR</v>
      </c>
      <c r="AG851" s="88">
        <v>0</v>
      </c>
      <c r="AH851" s="134">
        <f>IFERROR(IF(AG851=0,0,VLOOKUP(SUBSTITUTE(VLOOKUP(AG851,#REF!,MATCH("strItemName",#REF!,0),FALSE),"SUI_",""),#REF!,2,FALSE)),"ERROR")</f>
        <v>0</v>
      </c>
      <c r="AI851" s="22">
        <f ca="1">IFERROR(IFERROR(VLOOKUP($B851,INDIRECT(VLOOKUP($E851,보상!$S:$AA,2,FALSE)),MATCH(AI$6,INDIRECT(VLOOKUP($E851,보상!$S:$AA,3,FALSE)),0),FALSE),VLOOKUP($B851,INDIRECT(VLOOKUP($E851&amp;"_U",보상!$S:$AA,2,FALSE)),MATCH(AI$6,INDIRECT(VLOOKUP($E851&amp;"_U",보상!$S:$AA,3,FALSE)),0),FALSE)),"ERROR")</f>
        <v>20</v>
      </c>
      <c r="AJ851" s="22">
        <v>0</v>
      </c>
      <c r="AK851" s="22">
        <v>0</v>
      </c>
      <c r="AL851" s="22">
        <v>0</v>
      </c>
      <c r="AM851" s="22" t="b">
        <v>0</v>
      </c>
      <c r="AN851" s="22">
        <v>0</v>
      </c>
      <c r="AO851" s="22">
        <v>0</v>
      </c>
    </row>
    <row r="852" spans="2:41" ht="16.5" customHeight="1" x14ac:dyDescent="0.3">
      <c r="B852" s="154">
        <f t="shared" si="46"/>
        <v>5120802</v>
      </c>
      <c r="C852" s="22">
        <v>5120802</v>
      </c>
      <c r="D852" s="156" t="str">
        <f ca="1">IFERROR(IFERROR(VLOOKUP($B852,INDIRECT(VLOOKUP($E852,보상!$S:$AA,2,FALSE)),MATCH(D$6,INDIRECT(VLOOKUP($E852,보상!$S:$AA,3,FALSE)),0),FALSE),VLOOKUP($B852,INDIRECT(VLOOKUP($E852&amp;"_U",보상!$S:$AA,2,FALSE)),MATCH(D$6,INDIRECT(VLOOKUP($E852&amp;"_U",보상!$S:$AA,3,FALSE)),0),FALSE)),"ERROR")</f>
        <v>필드8_우니온_EP.7-2</v>
      </c>
      <c r="E852" s="22" t="s">
        <v>385</v>
      </c>
      <c r="F852" s="22">
        <f>COUNTIF($C$8:$C852,$C852)</f>
        <v>1</v>
      </c>
      <c r="G852" s="22" t="b">
        <v>1</v>
      </c>
      <c r="H852" s="22">
        <v>1220</v>
      </c>
      <c r="I852" s="129" t="str">
        <f>IFERROR(IF(H852=0,0,VLOOKUP(VLOOKUP(H852,#REF!,MATCH("strMailTitleID",#REF!,0),FALSE),#REF!,2,FALSE)),"ERROR")</f>
        <v>ERROR</v>
      </c>
      <c r="J852" s="176">
        <v>0</v>
      </c>
      <c r="K852" s="129">
        <f>IFERROR(IF(J852=0,0,VLOOKUP(VLOOKUP(J852,#REF!,MATCH("strMailTitleID",#REF!,0),FALSE),#REF!,2,FALSE)),"ERROR")</f>
        <v>0</v>
      </c>
      <c r="L852" s="22">
        <f ca="1">IFERROR(IFERROR(VLOOKUP($B852,INDIRECT(VLOOKUP($E852,보상!$S:$AA,2,FALSE)),MATCH(L$6,INDIRECT(VLOOKUP($E852,보상!$S:$AA,3,FALSE)),0),FALSE),VLOOKUP($B852,INDIRECT(VLOOKUP($E852&amp;"_U",보상!$S:$AA,2,FALSE)),MATCH(L$6,INDIRECT(VLOOKUP($E852&amp;"_U",보상!$S:$AA,3,FALSE)),0),FALSE)),"ERROR")</f>
        <v>0</v>
      </c>
      <c r="M852" s="22">
        <v>0</v>
      </c>
      <c r="N852" s="22">
        <v>0</v>
      </c>
      <c r="O852" s="22">
        <v>0</v>
      </c>
      <c r="P852" s="22" t="str">
        <f ca="1">IFERROR(IFERROR(VLOOKUP($B852,INDIRECT(VLOOKUP($E852,보상!$S:$AA,2,FALSE)),MATCH(P$6,INDIRECT(VLOOKUP($E852,보상!$S:$AA,3,FALSE)),0),FALSE),VLOOKUP($B852,INDIRECT(VLOOKUP($E852&amp;"_U",보상!$S:$AA,2,FALSE)),MATCH(P$6,INDIRECT(VLOOKUP($E852&amp;"_U",보상!$S:$AA,3,FALSE)),0),FALSE)),"ERROR")</f>
        <v>None</v>
      </c>
      <c r="Q852" s="22">
        <f ca="1">IFERROR(IFERROR(VLOOKUP($B852,INDIRECT(VLOOKUP($E852,보상!$S:$AA,2,FALSE)),MATCH(Q$6,INDIRECT(VLOOKUP($E852,보상!$S:$AA,3,FALSE)),0),FALSE),VLOOKUP($B852,INDIRECT(VLOOKUP($E852&amp;"_U",보상!$S:$AA,2,FALSE)),MATCH(Q$6,INDIRECT(VLOOKUP($E852&amp;"_U",보상!$S:$AA,3,FALSE)),0),FALSE)),"ERROR")</f>
        <v>0</v>
      </c>
      <c r="R852" s="22" t="b">
        <v>0</v>
      </c>
      <c r="S852" s="22" t="b">
        <v>0</v>
      </c>
      <c r="T852" s="22">
        <f ca="1">IFERROR(IF(W852=0,0,VLOOKUP(W852,보상!$D:$K,6,FALSE)),"-")</f>
        <v>0</v>
      </c>
      <c r="U852" s="22">
        <f ca="1">IFERROR(IF(W852=0,0,VLOOKUP(W852,보상!$D:$K,7,FALSE)),"-")</f>
        <v>0</v>
      </c>
      <c r="V852" s="22">
        <f ca="1">IFERROR(IF(W852=0,0,VLOOKUP(W852,보상!$D:$K,8,FALSE)),"-")</f>
        <v>0</v>
      </c>
      <c r="W852" s="22">
        <f ca="1">IFERROR(IFERROR(VLOOKUP($B852,INDIRECT(VLOOKUP($E852,보상!$S:$AA,2,FALSE)),MATCH(W$6,INDIRECT(VLOOKUP($E852,보상!$S:$AA,3,FALSE)),0),FALSE),VLOOKUP($B852,INDIRECT(VLOOKUP($E852&amp;"_U",보상!$S:$AA,2,FALSE)),MATCH(W$6,INDIRECT(VLOOKUP($E852&amp;"_U",보상!$S:$AA,3,FALSE)),0),FALSE)),"ERROR")</f>
        <v>2015001</v>
      </c>
      <c r="X852" s="134" t="str">
        <f ca="1">IFERROR(IF(W852=0,0,VLOOKUP(SUBSTITUTE(VLOOKUP(W852,#REF!,MATCH("strItemName",#REF!,0),FALSE),"SUI_",""),#REF!,2,FALSE)),"ERROR")</f>
        <v>ERROR</v>
      </c>
      <c r="Y852" s="22">
        <f t="shared" ca="1" si="45"/>
        <v>2015001</v>
      </c>
      <c r="Z852" s="134" t="str">
        <f ca="1">IFERROR(IF(Y852=0,0,VLOOKUP(SUBSTITUTE(VLOOKUP(Y852,#REF!,MATCH("strItemName",#REF!,0),FALSE),"SUI_",""),#REF!,2,FALSE)),"ERROR")</f>
        <v>ERROR</v>
      </c>
      <c r="AA852" s="22">
        <f t="shared" ca="1" si="45"/>
        <v>2015001</v>
      </c>
      <c r="AB852" s="134" t="str">
        <f ca="1">IFERROR(IF(AA852=0,0,VLOOKUP(SUBSTITUTE(VLOOKUP(AA852,#REF!,MATCH("strItemName",#REF!,0),FALSE),"SUI_",""),#REF!,2,FALSE)),"ERROR")</f>
        <v>ERROR</v>
      </c>
      <c r="AC852" s="22">
        <f t="shared" ca="1" si="45"/>
        <v>2015001</v>
      </c>
      <c r="AD852" s="134" t="str">
        <f ca="1">IFERROR(IF(AC852=0,0,VLOOKUP(SUBSTITUTE(VLOOKUP(AC852,#REF!,MATCH("strItemName",#REF!,0),FALSE),"SUI_",""),#REF!,2,FALSE)),"ERROR")</f>
        <v>ERROR</v>
      </c>
      <c r="AE852" s="22">
        <f t="shared" ca="1" si="45"/>
        <v>2015001</v>
      </c>
      <c r="AF852" s="134" t="str">
        <f ca="1">IFERROR(IF(AE852=0,0,VLOOKUP(SUBSTITUTE(VLOOKUP(AE852,#REF!,MATCH("strItemName",#REF!,0),FALSE),"SUI_",""),#REF!,2,FALSE)),"ERROR")</f>
        <v>ERROR</v>
      </c>
      <c r="AG852" s="88">
        <v>0</v>
      </c>
      <c r="AH852" s="134">
        <f>IFERROR(IF(AG852=0,0,VLOOKUP(SUBSTITUTE(VLOOKUP(AG852,#REF!,MATCH("strItemName",#REF!,0),FALSE),"SUI_",""),#REF!,2,FALSE)),"ERROR")</f>
        <v>0</v>
      </c>
      <c r="AI852" s="22">
        <f ca="1">IFERROR(IFERROR(VLOOKUP($B852,INDIRECT(VLOOKUP($E852,보상!$S:$AA,2,FALSE)),MATCH(AI$6,INDIRECT(VLOOKUP($E852,보상!$S:$AA,3,FALSE)),0),FALSE),VLOOKUP($B852,INDIRECT(VLOOKUP($E852&amp;"_U",보상!$S:$AA,2,FALSE)),MATCH(AI$6,INDIRECT(VLOOKUP($E852&amp;"_U",보상!$S:$AA,3,FALSE)),0),FALSE)),"ERROR")</f>
        <v>20</v>
      </c>
      <c r="AJ852" s="22">
        <v>0</v>
      </c>
      <c r="AK852" s="22">
        <v>0</v>
      </c>
      <c r="AL852" s="22">
        <v>0</v>
      </c>
      <c r="AM852" s="22" t="b">
        <v>0</v>
      </c>
      <c r="AN852" s="22">
        <v>0</v>
      </c>
      <c r="AO852" s="22">
        <v>0</v>
      </c>
    </row>
    <row r="853" spans="2:41" ht="16.5" customHeight="1" x14ac:dyDescent="0.3">
      <c r="B853" s="154">
        <f t="shared" si="46"/>
        <v>5120803</v>
      </c>
      <c r="C853" s="22">
        <v>5120803</v>
      </c>
      <c r="D853" s="156" t="str">
        <f ca="1">IFERROR(IFERROR(VLOOKUP($B853,INDIRECT(VLOOKUP($E853,보상!$S:$AA,2,FALSE)),MATCH(D$6,INDIRECT(VLOOKUP($E853,보상!$S:$AA,3,FALSE)),0),FALSE),VLOOKUP($B853,INDIRECT(VLOOKUP($E853&amp;"_U",보상!$S:$AA,2,FALSE)),MATCH(D$6,INDIRECT(VLOOKUP($E853&amp;"_U",보상!$S:$AA,3,FALSE)),0),FALSE)),"ERROR")</f>
        <v>필드8_우니온_EP.7-3</v>
      </c>
      <c r="E853" s="22" t="s">
        <v>385</v>
      </c>
      <c r="F853" s="22">
        <f>COUNTIF($C$8:$C853,$C853)</f>
        <v>1</v>
      </c>
      <c r="G853" s="22" t="b">
        <v>1</v>
      </c>
      <c r="H853" s="22">
        <v>1220</v>
      </c>
      <c r="I853" s="129" t="str">
        <f>IFERROR(IF(H853=0,0,VLOOKUP(VLOOKUP(H853,#REF!,MATCH("strMailTitleID",#REF!,0),FALSE),#REF!,2,FALSE)),"ERROR")</f>
        <v>ERROR</v>
      </c>
      <c r="J853" s="176">
        <v>0</v>
      </c>
      <c r="K853" s="129">
        <f>IFERROR(IF(J853=0,0,VLOOKUP(VLOOKUP(J853,#REF!,MATCH("strMailTitleID",#REF!,0),FALSE),#REF!,2,FALSE)),"ERROR")</f>
        <v>0</v>
      </c>
      <c r="L853" s="22">
        <f ca="1">IFERROR(IFERROR(VLOOKUP($B853,INDIRECT(VLOOKUP($E853,보상!$S:$AA,2,FALSE)),MATCH(L$6,INDIRECT(VLOOKUP($E853,보상!$S:$AA,3,FALSE)),0),FALSE),VLOOKUP($B853,INDIRECT(VLOOKUP($E853&amp;"_U",보상!$S:$AA,2,FALSE)),MATCH(L$6,INDIRECT(VLOOKUP($E853&amp;"_U",보상!$S:$AA,3,FALSE)),0),FALSE)),"ERROR")</f>
        <v>0</v>
      </c>
      <c r="M853" s="22">
        <v>0</v>
      </c>
      <c r="N853" s="22">
        <v>0</v>
      </c>
      <c r="O853" s="22">
        <v>0</v>
      </c>
      <c r="P853" s="22" t="str">
        <f ca="1">IFERROR(IFERROR(VLOOKUP($B853,INDIRECT(VLOOKUP($E853,보상!$S:$AA,2,FALSE)),MATCH(P$6,INDIRECT(VLOOKUP($E853,보상!$S:$AA,3,FALSE)),0),FALSE),VLOOKUP($B853,INDIRECT(VLOOKUP($E853&amp;"_U",보상!$S:$AA,2,FALSE)),MATCH(P$6,INDIRECT(VLOOKUP($E853&amp;"_U",보상!$S:$AA,3,FALSE)),0),FALSE)),"ERROR")</f>
        <v>None</v>
      </c>
      <c r="Q853" s="22">
        <f ca="1">IFERROR(IFERROR(VLOOKUP($B853,INDIRECT(VLOOKUP($E853,보상!$S:$AA,2,FALSE)),MATCH(Q$6,INDIRECT(VLOOKUP($E853,보상!$S:$AA,3,FALSE)),0),FALSE),VLOOKUP($B853,INDIRECT(VLOOKUP($E853&amp;"_U",보상!$S:$AA,2,FALSE)),MATCH(Q$6,INDIRECT(VLOOKUP($E853&amp;"_U",보상!$S:$AA,3,FALSE)),0),FALSE)),"ERROR")</f>
        <v>0</v>
      </c>
      <c r="R853" s="22" t="b">
        <v>0</v>
      </c>
      <c r="S853" s="22" t="b">
        <v>0</v>
      </c>
      <c r="T853" s="22">
        <f ca="1">IFERROR(IF(W853=0,0,VLOOKUP(W853,보상!$D:$K,6,FALSE)),"-")</f>
        <v>0</v>
      </c>
      <c r="U853" s="22">
        <f ca="1">IFERROR(IF(W853=0,0,VLOOKUP(W853,보상!$D:$K,7,FALSE)),"-")</f>
        <v>2100</v>
      </c>
      <c r="V853" s="22">
        <f ca="1">IFERROR(IF(W853=0,0,VLOOKUP(W853,보상!$D:$K,8,FALSE)),"-")</f>
        <v>0</v>
      </c>
      <c r="W853" s="22">
        <f ca="1">IFERROR(IFERROR(VLOOKUP($B853,INDIRECT(VLOOKUP($E853,보상!$S:$AA,2,FALSE)),MATCH(W$6,INDIRECT(VLOOKUP($E853,보상!$S:$AA,3,FALSE)),0),FALSE),VLOOKUP($B853,INDIRECT(VLOOKUP($E853&amp;"_U",보상!$S:$AA,2,FALSE)),MATCH(W$6,INDIRECT(VLOOKUP($E853&amp;"_U",보상!$S:$AA,3,FALSE)),0),FALSE)),"ERROR")</f>
        <v>4003002</v>
      </c>
      <c r="X853" s="134" t="str">
        <f ca="1">IFERROR(IF(W853=0,0,VLOOKUP(SUBSTITUTE(VLOOKUP(W853,#REF!,MATCH("strItemName",#REF!,0),FALSE),"SUI_",""),#REF!,2,FALSE)),"ERROR")</f>
        <v>ERROR</v>
      </c>
      <c r="Y853" s="22">
        <f t="shared" ca="1" si="45"/>
        <v>4003002</v>
      </c>
      <c r="Z853" s="134" t="str">
        <f ca="1">IFERROR(IF(Y853=0,0,VLOOKUP(SUBSTITUTE(VLOOKUP(Y853,#REF!,MATCH("strItemName",#REF!,0),FALSE),"SUI_",""),#REF!,2,FALSE)),"ERROR")</f>
        <v>ERROR</v>
      </c>
      <c r="AA853" s="22">
        <f t="shared" ca="1" si="45"/>
        <v>4003002</v>
      </c>
      <c r="AB853" s="134" t="str">
        <f ca="1">IFERROR(IF(AA853=0,0,VLOOKUP(SUBSTITUTE(VLOOKUP(AA853,#REF!,MATCH("strItemName",#REF!,0),FALSE),"SUI_",""),#REF!,2,FALSE)),"ERROR")</f>
        <v>ERROR</v>
      </c>
      <c r="AC853" s="22">
        <f t="shared" ca="1" si="45"/>
        <v>4003002</v>
      </c>
      <c r="AD853" s="134" t="str">
        <f ca="1">IFERROR(IF(AC853=0,0,VLOOKUP(SUBSTITUTE(VLOOKUP(AC853,#REF!,MATCH("strItemName",#REF!,0),FALSE),"SUI_",""),#REF!,2,FALSE)),"ERROR")</f>
        <v>ERROR</v>
      </c>
      <c r="AE853" s="22">
        <f t="shared" ca="1" si="45"/>
        <v>4003002</v>
      </c>
      <c r="AF853" s="134" t="str">
        <f ca="1">IFERROR(IF(AE853=0,0,VLOOKUP(SUBSTITUTE(VLOOKUP(AE853,#REF!,MATCH("strItemName",#REF!,0),FALSE),"SUI_",""),#REF!,2,FALSE)),"ERROR")</f>
        <v>ERROR</v>
      </c>
      <c r="AG853" s="88">
        <v>0</v>
      </c>
      <c r="AH853" s="134">
        <f>IFERROR(IF(AG853=0,0,VLOOKUP(SUBSTITUTE(VLOOKUP(AG853,#REF!,MATCH("strItemName",#REF!,0),FALSE),"SUI_",""),#REF!,2,FALSE)),"ERROR")</f>
        <v>0</v>
      </c>
      <c r="AI853" s="22">
        <f ca="1">IFERROR(IFERROR(VLOOKUP($B853,INDIRECT(VLOOKUP($E853,보상!$S:$AA,2,FALSE)),MATCH(AI$6,INDIRECT(VLOOKUP($E853,보상!$S:$AA,3,FALSE)),0),FALSE),VLOOKUP($B853,INDIRECT(VLOOKUP($E853&amp;"_U",보상!$S:$AA,2,FALSE)),MATCH(AI$6,INDIRECT(VLOOKUP($E853&amp;"_U",보상!$S:$AA,3,FALSE)),0),FALSE)),"ERROR")</f>
        <v>10</v>
      </c>
      <c r="AJ853" s="22">
        <v>0</v>
      </c>
      <c r="AK853" s="22">
        <v>0</v>
      </c>
      <c r="AL853" s="22">
        <v>0</v>
      </c>
      <c r="AM853" s="22" t="b">
        <v>0</v>
      </c>
      <c r="AN853" s="22">
        <v>0</v>
      </c>
      <c r="AO853" s="22">
        <v>0</v>
      </c>
    </row>
    <row r="854" spans="2:41" ht="16.5" customHeight="1" x14ac:dyDescent="0.3">
      <c r="B854" s="154">
        <f t="shared" si="46"/>
        <v>5120804</v>
      </c>
      <c r="C854" s="22">
        <v>5120804</v>
      </c>
      <c r="D854" s="156" t="str">
        <f ca="1">IFERROR(IFERROR(VLOOKUP($B854,INDIRECT(VLOOKUP($E854,보상!$S:$AA,2,FALSE)),MATCH(D$6,INDIRECT(VLOOKUP($E854,보상!$S:$AA,3,FALSE)),0),FALSE),VLOOKUP($B854,INDIRECT(VLOOKUP($E854&amp;"_U",보상!$S:$AA,2,FALSE)),MATCH(D$6,INDIRECT(VLOOKUP($E854&amp;"_U",보상!$S:$AA,3,FALSE)),0),FALSE)),"ERROR")</f>
        <v>필드8_우니온_EP.7-4</v>
      </c>
      <c r="E854" s="22" t="s">
        <v>385</v>
      </c>
      <c r="F854" s="22">
        <f>COUNTIF($C$8:$C854,$C854)</f>
        <v>1</v>
      </c>
      <c r="G854" s="22" t="b">
        <v>1</v>
      </c>
      <c r="H854" s="22">
        <v>1220</v>
      </c>
      <c r="I854" s="129" t="str">
        <f>IFERROR(IF(H854=0,0,VLOOKUP(VLOOKUP(H854,#REF!,MATCH("strMailTitleID",#REF!,0),FALSE),#REF!,2,FALSE)),"ERROR")</f>
        <v>ERROR</v>
      </c>
      <c r="J854" s="176">
        <v>0</v>
      </c>
      <c r="K854" s="129">
        <f>IFERROR(IF(J854=0,0,VLOOKUP(VLOOKUP(J854,#REF!,MATCH("strMailTitleID",#REF!,0),FALSE),#REF!,2,FALSE)),"ERROR")</f>
        <v>0</v>
      </c>
      <c r="L854" s="22">
        <f ca="1">IFERROR(IFERROR(VLOOKUP($B854,INDIRECT(VLOOKUP($E854,보상!$S:$AA,2,FALSE)),MATCH(L$6,INDIRECT(VLOOKUP($E854,보상!$S:$AA,3,FALSE)),0),FALSE),VLOOKUP($B854,INDIRECT(VLOOKUP($E854&amp;"_U",보상!$S:$AA,2,FALSE)),MATCH(L$6,INDIRECT(VLOOKUP($E854&amp;"_U",보상!$S:$AA,3,FALSE)),0),FALSE)),"ERROR")</f>
        <v>0</v>
      </c>
      <c r="M854" s="22">
        <v>0</v>
      </c>
      <c r="N854" s="22">
        <v>0</v>
      </c>
      <c r="O854" s="22">
        <v>0</v>
      </c>
      <c r="P854" s="22" t="str">
        <f ca="1">IFERROR(IFERROR(VLOOKUP($B854,INDIRECT(VLOOKUP($E854,보상!$S:$AA,2,FALSE)),MATCH(P$6,INDIRECT(VLOOKUP($E854,보상!$S:$AA,3,FALSE)),0),FALSE),VLOOKUP($B854,INDIRECT(VLOOKUP($E854&amp;"_U",보상!$S:$AA,2,FALSE)),MATCH(P$6,INDIRECT(VLOOKUP($E854&amp;"_U",보상!$S:$AA,3,FALSE)),0),FALSE)),"ERROR")</f>
        <v>None</v>
      </c>
      <c r="Q854" s="22">
        <f ca="1">IFERROR(IFERROR(VLOOKUP($B854,INDIRECT(VLOOKUP($E854,보상!$S:$AA,2,FALSE)),MATCH(Q$6,INDIRECT(VLOOKUP($E854,보상!$S:$AA,3,FALSE)),0),FALSE),VLOOKUP($B854,INDIRECT(VLOOKUP($E854&amp;"_U",보상!$S:$AA,2,FALSE)),MATCH(Q$6,INDIRECT(VLOOKUP($E854&amp;"_U",보상!$S:$AA,3,FALSE)),0),FALSE)),"ERROR")</f>
        <v>0</v>
      </c>
      <c r="R854" s="22" t="b">
        <v>0</v>
      </c>
      <c r="S854" s="22" t="b">
        <v>0</v>
      </c>
      <c r="T854" s="22">
        <f ca="1">IFERROR(IF(W854=0,0,VLOOKUP(W854,보상!$D:$K,6,FALSE)),"-")</f>
        <v>3000</v>
      </c>
      <c r="U854" s="22">
        <f ca="1">IFERROR(IF(W854=0,0,VLOOKUP(W854,보상!$D:$K,7,FALSE)),"-")</f>
        <v>0</v>
      </c>
      <c r="V854" s="22">
        <f ca="1">IFERROR(IF(W854=0,0,VLOOKUP(W854,보상!$D:$K,8,FALSE)),"-")</f>
        <v>0</v>
      </c>
      <c r="W854" s="22">
        <f ca="1">IFERROR(IFERROR(VLOOKUP($B854,INDIRECT(VLOOKUP($E854,보상!$S:$AA,2,FALSE)),MATCH(W$6,INDIRECT(VLOOKUP($E854,보상!$S:$AA,3,FALSE)),0),FALSE),VLOOKUP($B854,INDIRECT(VLOOKUP($E854&amp;"_U",보상!$S:$AA,2,FALSE)),MATCH(W$6,INDIRECT(VLOOKUP($E854&amp;"_U",보상!$S:$AA,3,FALSE)),0),FALSE)),"ERROR")</f>
        <v>4003001</v>
      </c>
      <c r="X854" s="134" t="str">
        <f ca="1">IFERROR(IF(W854=0,0,VLOOKUP(SUBSTITUTE(VLOOKUP(W854,#REF!,MATCH("strItemName",#REF!,0),FALSE),"SUI_",""),#REF!,2,FALSE)),"ERROR")</f>
        <v>ERROR</v>
      </c>
      <c r="Y854" s="22">
        <f t="shared" ca="1" si="45"/>
        <v>4003001</v>
      </c>
      <c r="Z854" s="134" t="str">
        <f ca="1">IFERROR(IF(Y854=0,0,VLOOKUP(SUBSTITUTE(VLOOKUP(Y854,#REF!,MATCH("strItemName",#REF!,0),FALSE),"SUI_",""),#REF!,2,FALSE)),"ERROR")</f>
        <v>ERROR</v>
      </c>
      <c r="AA854" s="22">
        <f t="shared" ca="1" si="45"/>
        <v>4003001</v>
      </c>
      <c r="AB854" s="134" t="str">
        <f ca="1">IFERROR(IF(AA854=0,0,VLOOKUP(SUBSTITUTE(VLOOKUP(AA854,#REF!,MATCH("strItemName",#REF!,0),FALSE),"SUI_",""),#REF!,2,FALSE)),"ERROR")</f>
        <v>ERROR</v>
      </c>
      <c r="AC854" s="22">
        <f t="shared" ca="1" si="45"/>
        <v>4003001</v>
      </c>
      <c r="AD854" s="134" t="str">
        <f ca="1">IFERROR(IF(AC854=0,0,VLOOKUP(SUBSTITUTE(VLOOKUP(AC854,#REF!,MATCH("strItemName",#REF!,0),FALSE),"SUI_",""),#REF!,2,FALSE)),"ERROR")</f>
        <v>ERROR</v>
      </c>
      <c r="AE854" s="22">
        <f t="shared" ca="1" si="45"/>
        <v>4003001</v>
      </c>
      <c r="AF854" s="134" t="str">
        <f ca="1">IFERROR(IF(AE854=0,0,VLOOKUP(SUBSTITUTE(VLOOKUP(AE854,#REF!,MATCH("strItemName",#REF!,0),FALSE),"SUI_",""),#REF!,2,FALSE)),"ERROR")</f>
        <v>ERROR</v>
      </c>
      <c r="AG854" s="88">
        <v>0</v>
      </c>
      <c r="AH854" s="134">
        <f>IFERROR(IF(AG854=0,0,VLOOKUP(SUBSTITUTE(VLOOKUP(AG854,#REF!,MATCH("strItemName",#REF!,0),FALSE),"SUI_",""),#REF!,2,FALSE)),"ERROR")</f>
        <v>0</v>
      </c>
      <c r="AI854" s="22">
        <f ca="1">IFERROR(IFERROR(VLOOKUP($B854,INDIRECT(VLOOKUP($E854,보상!$S:$AA,2,FALSE)),MATCH(AI$6,INDIRECT(VLOOKUP($E854,보상!$S:$AA,3,FALSE)),0),FALSE),VLOOKUP($B854,INDIRECT(VLOOKUP($E854&amp;"_U",보상!$S:$AA,2,FALSE)),MATCH(AI$6,INDIRECT(VLOOKUP($E854&amp;"_U",보상!$S:$AA,3,FALSE)),0),FALSE)),"ERROR")</f>
        <v>10</v>
      </c>
      <c r="AJ854" s="22">
        <v>0</v>
      </c>
      <c r="AK854" s="22">
        <v>0</v>
      </c>
      <c r="AL854" s="22">
        <v>0</v>
      </c>
      <c r="AM854" s="22" t="b">
        <v>0</v>
      </c>
      <c r="AN854" s="22">
        <v>0</v>
      </c>
      <c r="AO854" s="22">
        <v>0</v>
      </c>
    </row>
    <row r="855" spans="2:41" ht="16.5" customHeight="1" x14ac:dyDescent="0.3">
      <c r="B855" s="154">
        <f t="shared" si="46"/>
        <v>5120805</v>
      </c>
      <c r="C855" s="22">
        <v>5120805</v>
      </c>
      <c r="D855" s="156" t="str">
        <f ca="1">IFERROR(IFERROR(VLOOKUP($B855,INDIRECT(VLOOKUP($E855,보상!$S:$AA,2,FALSE)),MATCH(D$6,INDIRECT(VLOOKUP($E855,보상!$S:$AA,3,FALSE)),0),FALSE),VLOOKUP($B855,INDIRECT(VLOOKUP($E855&amp;"_U",보상!$S:$AA,2,FALSE)),MATCH(D$6,INDIRECT(VLOOKUP($E855&amp;"_U",보상!$S:$AA,3,FALSE)),0),FALSE)),"ERROR")</f>
        <v>필드8_우니온_EP.7-5</v>
      </c>
      <c r="E855" s="22" t="s">
        <v>385</v>
      </c>
      <c r="F855" s="22">
        <f>COUNTIF($C$8:$C855,$C855)</f>
        <v>1</v>
      </c>
      <c r="G855" s="22" t="b">
        <v>1</v>
      </c>
      <c r="H855" s="22">
        <v>1220</v>
      </c>
      <c r="I855" s="129" t="str">
        <f>IFERROR(IF(H855=0,0,VLOOKUP(VLOOKUP(H855,#REF!,MATCH("strMailTitleID",#REF!,0),FALSE),#REF!,2,FALSE)),"ERROR")</f>
        <v>ERROR</v>
      </c>
      <c r="J855" s="176">
        <v>0</v>
      </c>
      <c r="K855" s="129">
        <f>IFERROR(IF(J855=0,0,VLOOKUP(VLOOKUP(J855,#REF!,MATCH("strMailTitleID",#REF!,0),FALSE),#REF!,2,FALSE)),"ERROR")</f>
        <v>0</v>
      </c>
      <c r="L855" s="22">
        <f ca="1">IFERROR(IFERROR(VLOOKUP($B855,INDIRECT(VLOOKUP($E855,보상!$S:$AA,2,FALSE)),MATCH(L$6,INDIRECT(VLOOKUP($E855,보상!$S:$AA,3,FALSE)),0),FALSE),VLOOKUP($B855,INDIRECT(VLOOKUP($E855&amp;"_U",보상!$S:$AA,2,FALSE)),MATCH(L$6,INDIRECT(VLOOKUP($E855&amp;"_U",보상!$S:$AA,3,FALSE)),0),FALSE)),"ERROR")</f>
        <v>0</v>
      </c>
      <c r="M855" s="22">
        <v>0</v>
      </c>
      <c r="N855" s="22">
        <v>0</v>
      </c>
      <c r="O855" s="22">
        <v>0</v>
      </c>
      <c r="P855" s="22" t="str">
        <f ca="1">IFERROR(IFERROR(VLOOKUP($B855,INDIRECT(VLOOKUP($E855,보상!$S:$AA,2,FALSE)),MATCH(P$6,INDIRECT(VLOOKUP($E855,보상!$S:$AA,3,FALSE)),0),FALSE),VLOOKUP($B855,INDIRECT(VLOOKUP($E855&amp;"_U",보상!$S:$AA,2,FALSE)),MATCH(P$6,INDIRECT(VLOOKUP($E855&amp;"_U",보상!$S:$AA,3,FALSE)),0),FALSE)),"ERROR")</f>
        <v>None</v>
      </c>
      <c r="Q855" s="22">
        <f ca="1">IFERROR(IFERROR(VLOOKUP($B855,INDIRECT(VLOOKUP($E855,보상!$S:$AA,2,FALSE)),MATCH(Q$6,INDIRECT(VLOOKUP($E855,보상!$S:$AA,3,FALSE)),0),FALSE),VLOOKUP($B855,INDIRECT(VLOOKUP($E855&amp;"_U",보상!$S:$AA,2,FALSE)),MATCH(Q$6,INDIRECT(VLOOKUP($E855&amp;"_U",보상!$S:$AA,3,FALSE)),0),FALSE)),"ERROR")</f>
        <v>0</v>
      </c>
      <c r="R855" s="22" t="b">
        <v>0</v>
      </c>
      <c r="S855" s="22" t="b">
        <v>0</v>
      </c>
      <c r="T855" s="22">
        <f ca="1">IFERROR(IF(W855=0,0,VLOOKUP(W855,보상!$D:$K,6,FALSE)),"-")</f>
        <v>0</v>
      </c>
      <c r="U855" s="22">
        <f ca="1">IFERROR(IF(W855=0,0,VLOOKUP(W855,보상!$D:$K,7,FALSE)),"-")</f>
        <v>0</v>
      </c>
      <c r="V855" s="22">
        <f ca="1">IFERROR(IF(W855=0,0,VLOOKUP(W855,보상!$D:$K,8,FALSE)),"-")</f>
        <v>0</v>
      </c>
      <c r="W855" s="22">
        <f ca="1">IFERROR(IFERROR(VLOOKUP($B855,INDIRECT(VLOOKUP($E855,보상!$S:$AA,2,FALSE)),MATCH(W$6,INDIRECT(VLOOKUP($E855,보상!$S:$AA,3,FALSE)),0),FALSE),VLOOKUP($B855,INDIRECT(VLOOKUP($E855&amp;"_U",보상!$S:$AA,2,FALSE)),MATCH(W$6,INDIRECT(VLOOKUP($E855&amp;"_U",보상!$S:$AA,3,FALSE)),0),FALSE)),"ERROR")</f>
        <v>4003003</v>
      </c>
      <c r="X855" s="134" t="str">
        <f ca="1">IFERROR(IF(W855=0,0,VLOOKUP(SUBSTITUTE(VLOOKUP(W855,#REF!,MATCH("strItemName",#REF!,0),FALSE),"SUI_",""),#REF!,2,FALSE)),"ERROR")</f>
        <v>ERROR</v>
      </c>
      <c r="Y855" s="22">
        <f t="shared" ca="1" si="45"/>
        <v>4003003</v>
      </c>
      <c r="Z855" s="134" t="str">
        <f ca="1">IFERROR(IF(Y855=0,0,VLOOKUP(SUBSTITUTE(VLOOKUP(Y855,#REF!,MATCH("strItemName",#REF!,0),FALSE),"SUI_",""),#REF!,2,FALSE)),"ERROR")</f>
        <v>ERROR</v>
      </c>
      <c r="AA855" s="22">
        <f t="shared" ca="1" si="45"/>
        <v>4003003</v>
      </c>
      <c r="AB855" s="134" t="str">
        <f ca="1">IFERROR(IF(AA855=0,0,VLOOKUP(SUBSTITUTE(VLOOKUP(AA855,#REF!,MATCH("strItemName",#REF!,0),FALSE),"SUI_",""),#REF!,2,FALSE)),"ERROR")</f>
        <v>ERROR</v>
      </c>
      <c r="AC855" s="22">
        <f t="shared" ca="1" si="45"/>
        <v>4003003</v>
      </c>
      <c r="AD855" s="134" t="str">
        <f ca="1">IFERROR(IF(AC855=0,0,VLOOKUP(SUBSTITUTE(VLOOKUP(AC855,#REF!,MATCH("strItemName",#REF!,0),FALSE),"SUI_",""),#REF!,2,FALSE)),"ERROR")</f>
        <v>ERROR</v>
      </c>
      <c r="AE855" s="22">
        <f t="shared" ca="1" si="45"/>
        <v>4003003</v>
      </c>
      <c r="AF855" s="134" t="str">
        <f ca="1">IFERROR(IF(AE855=0,0,VLOOKUP(SUBSTITUTE(VLOOKUP(AE855,#REF!,MATCH("strItemName",#REF!,0),FALSE),"SUI_",""),#REF!,2,FALSE)),"ERROR")</f>
        <v>ERROR</v>
      </c>
      <c r="AG855" s="88">
        <v>0</v>
      </c>
      <c r="AH855" s="134">
        <f>IFERROR(IF(AG855=0,0,VLOOKUP(SUBSTITUTE(VLOOKUP(AG855,#REF!,MATCH("strItemName",#REF!,0),FALSE),"SUI_",""),#REF!,2,FALSE)),"ERROR")</f>
        <v>0</v>
      </c>
      <c r="AI855" s="22">
        <f ca="1">IFERROR(IFERROR(VLOOKUP($B855,INDIRECT(VLOOKUP($E855,보상!$S:$AA,2,FALSE)),MATCH(AI$6,INDIRECT(VLOOKUP($E855,보상!$S:$AA,3,FALSE)),0),FALSE),VLOOKUP($B855,INDIRECT(VLOOKUP($E855&amp;"_U",보상!$S:$AA,2,FALSE)),MATCH(AI$6,INDIRECT(VLOOKUP($E855&amp;"_U",보상!$S:$AA,3,FALSE)),0),FALSE)),"ERROR")</f>
        <v>10</v>
      </c>
      <c r="AJ855" s="22">
        <v>0</v>
      </c>
      <c r="AK855" s="22">
        <v>0</v>
      </c>
      <c r="AL855" s="22">
        <v>0</v>
      </c>
      <c r="AM855" s="22" t="b">
        <v>0</v>
      </c>
      <c r="AN855" s="22">
        <v>0</v>
      </c>
      <c r="AO855" s="22">
        <v>0</v>
      </c>
    </row>
    <row r="856" spans="2:41" ht="16.5" customHeight="1" x14ac:dyDescent="0.3">
      <c r="B856" s="154">
        <f t="shared" si="46"/>
        <v>5120806</v>
      </c>
      <c r="C856" s="22">
        <v>5120806</v>
      </c>
      <c r="D856" s="156" t="str">
        <f ca="1">IFERROR(IFERROR(VLOOKUP($B856,INDIRECT(VLOOKUP($E856,보상!$S:$AA,2,FALSE)),MATCH(D$6,INDIRECT(VLOOKUP($E856,보상!$S:$AA,3,FALSE)),0),FALSE),VLOOKUP($B856,INDIRECT(VLOOKUP($E856&amp;"_U",보상!$S:$AA,2,FALSE)),MATCH(D$6,INDIRECT(VLOOKUP($E856&amp;"_U",보상!$S:$AA,3,FALSE)),0),FALSE)),"ERROR")</f>
        <v>필드8_우니온_EP.7-6</v>
      </c>
      <c r="E856" s="22" t="s">
        <v>385</v>
      </c>
      <c r="F856" s="22">
        <f>COUNTIF($C$8:$C856,$C856)</f>
        <v>1</v>
      </c>
      <c r="G856" s="22" t="b">
        <v>1</v>
      </c>
      <c r="H856" s="22">
        <v>1220</v>
      </c>
      <c r="I856" s="129" t="str">
        <f>IFERROR(IF(H856=0,0,VLOOKUP(VLOOKUP(H856,#REF!,MATCH("strMailTitleID",#REF!,0),FALSE),#REF!,2,FALSE)),"ERROR")</f>
        <v>ERROR</v>
      </c>
      <c r="J856" s="176">
        <v>0</v>
      </c>
      <c r="K856" s="129">
        <f>IFERROR(IF(J856=0,0,VLOOKUP(VLOOKUP(J856,#REF!,MATCH("strMailTitleID",#REF!,0),FALSE),#REF!,2,FALSE)),"ERROR")</f>
        <v>0</v>
      </c>
      <c r="L856" s="22">
        <f ca="1">IFERROR(IFERROR(VLOOKUP($B856,INDIRECT(VLOOKUP($E856,보상!$S:$AA,2,FALSE)),MATCH(L$6,INDIRECT(VLOOKUP($E856,보상!$S:$AA,3,FALSE)),0),FALSE),VLOOKUP($B856,INDIRECT(VLOOKUP($E856&amp;"_U",보상!$S:$AA,2,FALSE)),MATCH(L$6,INDIRECT(VLOOKUP($E856&amp;"_U",보상!$S:$AA,3,FALSE)),0),FALSE)),"ERROR")</f>
        <v>0</v>
      </c>
      <c r="M856" s="22">
        <v>0</v>
      </c>
      <c r="N856" s="22">
        <v>0</v>
      </c>
      <c r="O856" s="22">
        <v>0</v>
      </c>
      <c r="P856" s="22" t="str">
        <f ca="1">IFERROR(IFERROR(VLOOKUP($B856,INDIRECT(VLOOKUP($E856,보상!$S:$AA,2,FALSE)),MATCH(P$6,INDIRECT(VLOOKUP($E856,보상!$S:$AA,3,FALSE)),0),FALSE),VLOOKUP($B856,INDIRECT(VLOOKUP($E856&amp;"_U",보상!$S:$AA,2,FALSE)),MATCH(P$6,INDIRECT(VLOOKUP($E856&amp;"_U",보상!$S:$AA,3,FALSE)),0),FALSE)),"ERROR")</f>
        <v>None</v>
      </c>
      <c r="Q856" s="22">
        <f ca="1">IFERROR(IFERROR(VLOOKUP($B856,INDIRECT(VLOOKUP($E856,보상!$S:$AA,2,FALSE)),MATCH(Q$6,INDIRECT(VLOOKUP($E856,보상!$S:$AA,3,FALSE)),0),FALSE),VLOOKUP($B856,INDIRECT(VLOOKUP($E856&amp;"_U",보상!$S:$AA,2,FALSE)),MATCH(Q$6,INDIRECT(VLOOKUP($E856&amp;"_U",보상!$S:$AA,3,FALSE)),0),FALSE)),"ERROR")</f>
        <v>0</v>
      </c>
      <c r="R856" s="22" t="b">
        <v>0</v>
      </c>
      <c r="S856" s="22" t="b">
        <v>0</v>
      </c>
      <c r="T856" s="22">
        <f ca="1">IFERROR(IF(W856=0,0,VLOOKUP(W856,보상!$D:$K,6,FALSE)),"-")</f>
        <v>0</v>
      </c>
      <c r="U856" s="22">
        <f ca="1">IFERROR(IF(W856=0,0,VLOOKUP(W856,보상!$D:$K,7,FALSE)),"-")</f>
        <v>0</v>
      </c>
      <c r="V856" s="22">
        <f ca="1">IFERROR(IF(W856=0,0,VLOOKUP(W856,보상!$D:$K,8,FALSE)),"-")</f>
        <v>0</v>
      </c>
      <c r="W856" s="22">
        <f ca="1">IFERROR(IFERROR(VLOOKUP($B856,INDIRECT(VLOOKUP($E856,보상!$S:$AA,2,FALSE)),MATCH(W$6,INDIRECT(VLOOKUP($E856,보상!$S:$AA,3,FALSE)),0),FALSE),VLOOKUP($B856,INDIRECT(VLOOKUP($E856&amp;"_U",보상!$S:$AA,2,FALSE)),MATCH(W$6,INDIRECT(VLOOKUP($E856&amp;"_U",보상!$S:$AA,3,FALSE)),0),FALSE)),"ERROR")</f>
        <v>4013010</v>
      </c>
      <c r="X856" s="134" t="str">
        <f ca="1">IFERROR(IF(W856=0,0,VLOOKUP(SUBSTITUTE(VLOOKUP(W856,#REF!,MATCH("strItemName",#REF!,0),FALSE),"SUI_",""),#REF!,2,FALSE)),"ERROR")</f>
        <v>ERROR</v>
      </c>
      <c r="Y856" s="22">
        <f t="shared" ca="1" si="45"/>
        <v>4013010</v>
      </c>
      <c r="Z856" s="134" t="str">
        <f ca="1">IFERROR(IF(Y856=0,0,VLOOKUP(SUBSTITUTE(VLOOKUP(Y856,#REF!,MATCH("strItemName",#REF!,0),FALSE),"SUI_",""),#REF!,2,FALSE)),"ERROR")</f>
        <v>ERROR</v>
      </c>
      <c r="AA856" s="22">
        <f t="shared" ca="1" si="45"/>
        <v>4013010</v>
      </c>
      <c r="AB856" s="134" t="str">
        <f ca="1">IFERROR(IF(AA856=0,0,VLOOKUP(SUBSTITUTE(VLOOKUP(AA856,#REF!,MATCH("strItemName",#REF!,0),FALSE),"SUI_",""),#REF!,2,FALSE)),"ERROR")</f>
        <v>ERROR</v>
      </c>
      <c r="AC856" s="22">
        <f t="shared" ca="1" si="45"/>
        <v>4013010</v>
      </c>
      <c r="AD856" s="134" t="str">
        <f ca="1">IFERROR(IF(AC856=0,0,VLOOKUP(SUBSTITUTE(VLOOKUP(AC856,#REF!,MATCH("strItemName",#REF!,0),FALSE),"SUI_",""),#REF!,2,FALSE)),"ERROR")</f>
        <v>ERROR</v>
      </c>
      <c r="AE856" s="22">
        <f t="shared" ca="1" si="45"/>
        <v>4013010</v>
      </c>
      <c r="AF856" s="134" t="str">
        <f ca="1">IFERROR(IF(AE856=0,0,VLOOKUP(SUBSTITUTE(VLOOKUP(AE856,#REF!,MATCH("strItemName",#REF!,0),FALSE),"SUI_",""),#REF!,2,FALSE)),"ERROR")</f>
        <v>ERROR</v>
      </c>
      <c r="AG856" s="88">
        <v>0</v>
      </c>
      <c r="AH856" s="134">
        <f>IFERROR(IF(AG856=0,0,VLOOKUP(SUBSTITUTE(VLOOKUP(AG856,#REF!,MATCH("strItemName",#REF!,0),FALSE),"SUI_",""),#REF!,2,FALSE)),"ERROR")</f>
        <v>0</v>
      </c>
      <c r="AI856" s="22">
        <f ca="1">IFERROR(IFERROR(VLOOKUP($B856,INDIRECT(VLOOKUP($E856,보상!$S:$AA,2,FALSE)),MATCH(AI$6,INDIRECT(VLOOKUP($E856,보상!$S:$AA,3,FALSE)),0),FALSE),VLOOKUP($B856,INDIRECT(VLOOKUP($E856&amp;"_U",보상!$S:$AA,2,FALSE)),MATCH(AI$6,INDIRECT(VLOOKUP($E856&amp;"_U",보상!$S:$AA,3,FALSE)),0),FALSE)),"ERROR")</f>
        <v>3</v>
      </c>
      <c r="AJ856" s="22">
        <v>0</v>
      </c>
      <c r="AK856" s="22">
        <v>0</v>
      </c>
      <c r="AL856" s="22">
        <v>0</v>
      </c>
      <c r="AM856" s="22" t="b">
        <v>0</v>
      </c>
      <c r="AN856" s="22">
        <v>0</v>
      </c>
      <c r="AO856" s="22">
        <v>0</v>
      </c>
    </row>
    <row r="857" spans="2:41" ht="16.5" customHeight="1" x14ac:dyDescent="0.3">
      <c r="B857" s="154">
        <f t="shared" si="46"/>
        <v>5120807</v>
      </c>
      <c r="C857" s="22">
        <v>5120807</v>
      </c>
      <c r="D857" s="156" t="str">
        <f ca="1">IFERROR(IFERROR(VLOOKUP($B857,INDIRECT(VLOOKUP($E857,보상!$S:$AA,2,FALSE)),MATCH(D$6,INDIRECT(VLOOKUP($E857,보상!$S:$AA,3,FALSE)),0),FALSE),VLOOKUP($B857,INDIRECT(VLOOKUP($E857&amp;"_U",보상!$S:$AA,2,FALSE)),MATCH(D$6,INDIRECT(VLOOKUP($E857&amp;"_U",보상!$S:$AA,3,FALSE)),0),FALSE)),"ERROR")</f>
        <v>필드8_우니온_EP.7-7</v>
      </c>
      <c r="E857" s="22" t="s">
        <v>385</v>
      </c>
      <c r="F857" s="22">
        <f>COUNTIF($C$8:$C857,$C857)</f>
        <v>1</v>
      </c>
      <c r="G857" s="22" t="b">
        <v>1</v>
      </c>
      <c r="H857" s="22">
        <v>1220</v>
      </c>
      <c r="I857" s="129" t="str">
        <f>IFERROR(IF(H857=0,0,VLOOKUP(VLOOKUP(H857,#REF!,MATCH("strMailTitleID",#REF!,0),FALSE),#REF!,2,FALSE)),"ERROR")</f>
        <v>ERROR</v>
      </c>
      <c r="J857" s="176">
        <v>0</v>
      </c>
      <c r="K857" s="129">
        <f>IFERROR(IF(J857=0,0,VLOOKUP(VLOOKUP(J857,#REF!,MATCH("strMailTitleID",#REF!,0),FALSE),#REF!,2,FALSE)),"ERROR")</f>
        <v>0</v>
      </c>
      <c r="L857" s="22">
        <f ca="1">IFERROR(IFERROR(VLOOKUP($B857,INDIRECT(VLOOKUP($E857,보상!$S:$AA,2,FALSE)),MATCH(L$6,INDIRECT(VLOOKUP($E857,보상!$S:$AA,3,FALSE)),0),FALSE),VLOOKUP($B857,INDIRECT(VLOOKUP($E857&amp;"_U",보상!$S:$AA,2,FALSE)),MATCH(L$6,INDIRECT(VLOOKUP($E857&amp;"_U",보상!$S:$AA,3,FALSE)),0),FALSE)),"ERROR")</f>
        <v>0</v>
      </c>
      <c r="M857" s="22">
        <v>0</v>
      </c>
      <c r="N857" s="22">
        <v>0</v>
      </c>
      <c r="O857" s="22">
        <v>0</v>
      </c>
      <c r="P857" s="22" t="str">
        <f ca="1">IFERROR(IFERROR(VLOOKUP($B857,INDIRECT(VLOOKUP($E857,보상!$S:$AA,2,FALSE)),MATCH(P$6,INDIRECT(VLOOKUP($E857,보상!$S:$AA,3,FALSE)),0),FALSE),VLOOKUP($B857,INDIRECT(VLOOKUP($E857&amp;"_U",보상!$S:$AA,2,FALSE)),MATCH(P$6,INDIRECT(VLOOKUP($E857&amp;"_U",보상!$S:$AA,3,FALSE)),0),FALSE)),"ERROR")</f>
        <v>None</v>
      </c>
      <c r="Q857" s="22">
        <f ca="1">IFERROR(IFERROR(VLOOKUP($B857,INDIRECT(VLOOKUP($E857,보상!$S:$AA,2,FALSE)),MATCH(Q$6,INDIRECT(VLOOKUP($E857,보상!$S:$AA,3,FALSE)),0),FALSE),VLOOKUP($B857,INDIRECT(VLOOKUP($E857&amp;"_U",보상!$S:$AA,2,FALSE)),MATCH(Q$6,INDIRECT(VLOOKUP($E857&amp;"_U",보상!$S:$AA,3,FALSE)),0),FALSE)),"ERROR")</f>
        <v>0</v>
      </c>
      <c r="R857" s="22" t="b">
        <v>0</v>
      </c>
      <c r="S857" s="22" t="b">
        <v>0</v>
      </c>
      <c r="T857" s="22">
        <f ca="1">IFERROR(IF(W857=0,0,VLOOKUP(W857,보상!$D:$K,6,FALSE)),"-")</f>
        <v>0</v>
      </c>
      <c r="U857" s="22">
        <f ca="1">IFERROR(IF(W857=0,0,VLOOKUP(W857,보상!$D:$K,7,FALSE)),"-")</f>
        <v>0</v>
      </c>
      <c r="V857" s="22">
        <f ca="1">IFERROR(IF(W857=0,0,VLOOKUP(W857,보상!$D:$K,8,FALSE)),"-")</f>
        <v>0</v>
      </c>
      <c r="W857" s="22">
        <f ca="1">IFERROR(IFERROR(VLOOKUP($B857,INDIRECT(VLOOKUP($E857,보상!$S:$AA,2,FALSE)),MATCH(W$6,INDIRECT(VLOOKUP($E857,보상!$S:$AA,3,FALSE)),0),FALSE),VLOOKUP($B857,INDIRECT(VLOOKUP($E857&amp;"_U",보상!$S:$AA,2,FALSE)),MATCH(W$6,INDIRECT(VLOOKUP($E857&amp;"_U",보상!$S:$AA,3,FALSE)),0),FALSE)),"ERROR")</f>
        <v>4013011</v>
      </c>
      <c r="X857" s="134" t="str">
        <f ca="1">IFERROR(IF(W857=0,0,VLOOKUP(SUBSTITUTE(VLOOKUP(W857,#REF!,MATCH("strItemName",#REF!,0),FALSE),"SUI_",""),#REF!,2,FALSE)),"ERROR")</f>
        <v>ERROR</v>
      </c>
      <c r="Y857" s="22">
        <f t="shared" ca="1" si="45"/>
        <v>4013011</v>
      </c>
      <c r="Z857" s="134" t="str">
        <f ca="1">IFERROR(IF(Y857=0,0,VLOOKUP(SUBSTITUTE(VLOOKUP(Y857,#REF!,MATCH("strItemName",#REF!,0),FALSE),"SUI_",""),#REF!,2,FALSE)),"ERROR")</f>
        <v>ERROR</v>
      </c>
      <c r="AA857" s="22">
        <f t="shared" ca="1" si="45"/>
        <v>4013011</v>
      </c>
      <c r="AB857" s="134" t="str">
        <f ca="1">IFERROR(IF(AA857=0,0,VLOOKUP(SUBSTITUTE(VLOOKUP(AA857,#REF!,MATCH("strItemName",#REF!,0),FALSE),"SUI_",""),#REF!,2,FALSE)),"ERROR")</f>
        <v>ERROR</v>
      </c>
      <c r="AC857" s="22">
        <f t="shared" ca="1" si="45"/>
        <v>4013011</v>
      </c>
      <c r="AD857" s="134" t="str">
        <f ca="1">IFERROR(IF(AC857=0,0,VLOOKUP(SUBSTITUTE(VLOOKUP(AC857,#REF!,MATCH("strItemName",#REF!,0),FALSE),"SUI_",""),#REF!,2,FALSE)),"ERROR")</f>
        <v>ERROR</v>
      </c>
      <c r="AE857" s="22">
        <f t="shared" ca="1" si="45"/>
        <v>4013011</v>
      </c>
      <c r="AF857" s="134" t="str">
        <f ca="1">IFERROR(IF(AE857=0,0,VLOOKUP(SUBSTITUTE(VLOOKUP(AE857,#REF!,MATCH("strItemName",#REF!,0),FALSE),"SUI_",""),#REF!,2,FALSE)),"ERROR")</f>
        <v>ERROR</v>
      </c>
      <c r="AG857" s="88">
        <v>0</v>
      </c>
      <c r="AH857" s="134">
        <f>IFERROR(IF(AG857=0,0,VLOOKUP(SUBSTITUTE(VLOOKUP(AG857,#REF!,MATCH("strItemName",#REF!,0),FALSE),"SUI_",""),#REF!,2,FALSE)),"ERROR")</f>
        <v>0</v>
      </c>
      <c r="AI857" s="22">
        <f ca="1">IFERROR(IFERROR(VLOOKUP($B857,INDIRECT(VLOOKUP($E857,보상!$S:$AA,2,FALSE)),MATCH(AI$6,INDIRECT(VLOOKUP($E857,보상!$S:$AA,3,FALSE)),0),FALSE),VLOOKUP($B857,INDIRECT(VLOOKUP($E857&amp;"_U",보상!$S:$AA,2,FALSE)),MATCH(AI$6,INDIRECT(VLOOKUP($E857&amp;"_U",보상!$S:$AA,3,FALSE)),0),FALSE)),"ERROR")</f>
        <v>3</v>
      </c>
      <c r="AJ857" s="22">
        <v>0</v>
      </c>
      <c r="AK857" s="22">
        <v>0</v>
      </c>
      <c r="AL857" s="22">
        <v>0</v>
      </c>
      <c r="AM857" s="22" t="b">
        <v>0</v>
      </c>
      <c r="AN857" s="22">
        <v>0</v>
      </c>
      <c r="AO857" s="22">
        <v>0</v>
      </c>
    </row>
    <row r="858" spans="2:41" ht="16.5" customHeight="1" x14ac:dyDescent="0.3">
      <c r="B858" s="154">
        <f t="shared" si="46"/>
        <v>5120808</v>
      </c>
      <c r="C858" s="22">
        <v>5120808</v>
      </c>
      <c r="D858" s="156" t="str">
        <f ca="1">IFERROR(IFERROR(VLOOKUP($B858,INDIRECT(VLOOKUP($E858,보상!$S:$AA,2,FALSE)),MATCH(D$6,INDIRECT(VLOOKUP($E858,보상!$S:$AA,3,FALSE)),0),FALSE),VLOOKUP($B858,INDIRECT(VLOOKUP($E858&amp;"_U",보상!$S:$AA,2,FALSE)),MATCH(D$6,INDIRECT(VLOOKUP($E858&amp;"_U",보상!$S:$AA,3,FALSE)),0),FALSE)),"ERROR")</f>
        <v>필드8_우니온_EP.7-8</v>
      </c>
      <c r="E858" s="22" t="s">
        <v>385</v>
      </c>
      <c r="F858" s="22">
        <f>COUNTIF($C$8:$C858,$C858)</f>
        <v>1</v>
      </c>
      <c r="G858" s="22" t="b">
        <v>1</v>
      </c>
      <c r="H858" s="22">
        <v>1220</v>
      </c>
      <c r="I858" s="129" t="str">
        <f>IFERROR(IF(H858=0,0,VLOOKUP(VLOOKUP(H858,#REF!,MATCH("strMailTitleID",#REF!,0),FALSE),#REF!,2,FALSE)),"ERROR")</f>
        <v>ERROR</v>
      </c>
      <c r="J858" s="176">
        <v>0</v>
      </c>
      <c r="K858" s="129">
        <f>IFERROR(IF(J858=0,0,VLOOKUP(VLOOKUP(J858,#REF!,MATCH("strMailTitleID",#REF!,0),FALSE),#REF!,2,FALSE)),"ERROR")</f>
        <v>0</v>
      </c>
      <c r="L858" s="22">
        <f ca="1">IFERROR(IFERROR(VLOOKUP($B858,INDIRECT(VLOOKUP($E858,보상!$S:$AA,2,FALSE)),MATCH(L$6,INDIRECT(VLOOKUP($E858,보상!$S:$AA,3,FALSE)),0),FALSE),VLOOKUP($B858,INDIRECT(VLOOKUP($E858&amp;"_U",보상!$S:$AA,2,FALSE)),MATCH(L$6,INDIRECT(VLOOKUP($E858&amp;"_U",보상!$S:$AA,3,FALSE)),0),FALSE)),"ERROR")</f>
        <v>0</v>
      </c>
      <c r="M858" s="22">
        <v>0</v>
      </c>
      <c r="N858" s="22">
        <v>0</v>
      </c>
      <c r="O858" s="22">
        <v>0</v>
      </c>
      <c r="P858" s="22" t="str">
        <f ca="1">IFERROR(IFERROR(VLOOKUP($B858,INDIRECT(VLOOKUP($E858,보상!$S:$AA,2,FALSE)),MATCH(P$6,INDIRECT(VLOOKUP($E858,보상!$S:$AA,3,FALSE)),0),FALSE),VLOOKUP($B858,INDIRECT(VLOOKUP($E858&amp;"_U",보상!$S:$AA,2,FALSE)),MATCH(P$6,INDIRECT(VLOOKUP($E858&amp;"_U",보상!$S:$AA,3,FALSE)),0),FALSE)),"ERROR")</f>
        <v>None</v>
      </c>
      <c r="Q858" s="22">
        <f ca="1">IFERROR(IFERROR(VLOOKUP($B858,INDIRECT(VLOOKUP($E858,보상!$S:$AA,2,FALSE)),MATCH(Q$6,INDIRECT(VLOOKUP($E858,보상!$S:$AA,3,FALSE)),0),FALSE),VLOOKUP($B858,INDIRECT(VLOOKUP($E858&amp;"_U",보상!$S:$AA,2,FALSE)),MATCH(Q$6,INDIRECT(VLOOKUP($E858&amp;"_U",보상!$S:$AA,3,FALSE)),0),FALSE)),"ERROR")</f>
        <v>0</v>
      </c>
      <c r="R858" s="22" t="b">
        <v>0</v>
      </c>
      <c r="S858" s="22" t="b">
        <v>0</v>
      </c>
      <c r="T858" s="22" t="str">
        <f ca="1">IFERROR(IF(W858=0,0,VLOOKUP(W858,보상!$D:$K,6,FALSE)),"-")</f>
        <v>-</v>
      </c>
      <c r="U858" s="22" t="str">
        <f ca="1">IFERROR(IF(W858=0,0,VLOOKUP(W858,보상!$D:$K,7,FALSE)),"-")</f>
        <v>-</v>
      </c>
      <c r="V858" s="22" t="str">
        <f ca="1">IFERROR(IF(W858=0,0,VLOOKUP(W858,보상!$D:$K,8,FALSE)),"-")</f>
        <v>-</v>
      </c>
      <c r="W858" s="22">
        <f ca="1">IFERROR(IFERROR(VLOOKUP($B858,INDIRECT(VLOOKUP($E858,보상!$S:$AA,2,FALSE)),MATCH(W$6,INDIRECT(VLOOKUP($E858,보상!$S:$AA,3,FALSE)),0),FALSE),VLOOKUP($B858,INDIRECT(VLOOKUP($E858&amp;"_U",보상!$S:$AA,2,FALSE)),MATCH(W$6,INDIRECT(VLOOKUP($E858&amp;"_U",보상!$S:$AA,3,FALSE)),0),FALSE)),"ERROR")</f>
        <v>4011108</v>
      </c>
      <c r="X858" s="134" t="str">
        <f ca="1">IFERROR(IF(W858=0,0,VLOOKUP(SUBSTITUTE(VLOOKUP(W858,#REF!,MATCH("strItemName",#REF!,0),FALSE),"SUI_",""),#REF!,2,FALSE)),"ERROR")</f>
        <v>ERROR</v>
      </c>
      <c r="Y858" s="22">
        <f t="shared" ca="1" si="45"/>
        <v>4011108</v>
      </c>
      <c r="Z858" s="134" t="str">
        <f ca="1">IFERROR(IF(Y858=0,0,VLOOKUP(SUBSTITUTE(VLOOKUP(Y858,#REF!,MATCH("strItemName",#REF!,0),FALSE),"SUI_",""),#REF!,2,FALSE)),"ERROR")</f>
        <v>ERROR</v>
      </c>
      <c r="AA858" s="22">
        <f t="shared" ca="1" si="45"/>
        <v>4011108</v>
      </c>
      <c r="AB858" s="134" t="str">
        <f ca="1">IFERROR(IF(AA858=0,0,VLOOKUP(SUBSTITUTE(VLOOKUP(AA858,#REF!,MATCH("strItemName",#REF!,0),FALSE),"SUI_",""),#REF!,2,FALSE)),"ERROR")</f>
        <v>ERROR</v>
      </c>
      <c r="AC858" s="22">
        <f t="shared" ca="1" si="45"/>
        <v>4011108</v>
      </c>
      <c r="AD858" s="134" t="str">
        <f ca="1">IFERROR(IF(AC858=0,0,VLOOKUP(SUBSTITUTE(VLOOKUP(AC858,#REF!,MATCH("strItemName",#REF!,0),FALSE),"SUI_",""),#REF!,2,FALSE)),"ERROR")</f>
        <v>ERROR</v>
      </c>
      <c r="AE858" s="22">
        <f t="shared" ca="1" si="45"/>
        <v>4011108</v>
      </c>
      <c r="AF858" s="134" t="str">
        <f ca="1">IFERROR(IF(AE858=0,0,VLOOKUP(SUBSTITUTE(VLOOKUP(AE858,#REF!,MATCH("strItemName",#REF!,0),FALSE),"SUI_",""),#REF!,2,FALSE)),"ERROR")</f>
        <v>ERROR</v>
      </c>
      <c r="AG858" s="88">
        <v>0</v>
      </c>
      <c r="AH858" s="134">
        <f>IFERROR(IF(AG858=0,0,VLOOKUP(SUBSTITUTE(VLOOKUP(AG858,#REF!,MATCH("strItemName",#REF!,0),FALSE),"SUI_",""),#REF!,2,FALSE)),"ERROR")</f>
        <v>0</v>
      </c>
      <c r="AI858" s="22">
        <f ca="1">IFERROR(IFERROR(VLOOKUP($B858,INDIRECT(VLOOKUP($E858,보상!$S:$AA,2,FALSE)),MATCH(AI$6,INDIRECT(VLOOKUP($E858,보상!$S:$AA,3,FALSE)),0),FALSE),VLOOKUP($B858,INDIRECT(VLOOKUP($E858&amp;"_U",보상!$S:$AA,2,FALSE)),MATCH(AI$6,INDIRECT(VLOOKUP($E858&amp;"_U",보상!$S:$AA,3,FALSE)),0),FALSE)),"ERROR")</f>
        <v>1</v>
      </c>
      <c r="AJ858" s="22">
        <v>0</v>
      </c>
      <c r="AK858" s="22">
        <v>0</v>
      </c>
      <c r="AL858" s="22">
        <v>0</v>
      </c>
      <c r="AM858" s="22" t="b">
        <v>0</v>
      </c>
      <c r="AN858" s="22">
        <v>0</v>
      </c>
      <c r="AO858" s="22">
        <v>0</v>
      </c>
    </row>
    <row r="859" spans="2:41" ht="16.5" customHeight="1" x14ac:dyDescent="0.3">
      <c r="B859" s="154">
        <f t="shared" si="46"/>
        <v>5110901</v>
      </c>
      <c r="C859" s="22">
        <v>5110901</v>
      </c>
      <c r="D859" s="156" t="str">
        <f ca="1">IFERROR(IFERROR(VLOOKUP($B859,INDIRECT(VLOOKUP($E859,보상!$S:$AA,2,FALSE)),MATCH(D$6,INDIRECT(VLOOKUP($E859,보상!$S:$AA,3,FALSE)),0),FALSE),VLOOKUP($B859,INDIRECT(VLOOKUP($E859&amp;"_U",보상!$S:$AA,2,FALSE)),MATCH(D$6,INDIRECT(VLOOKUP($E859&amp;"_U",보상!$S:$AA,3,FALSE)),0),FALSE)),"ERROR")</f>
        <v>필드9_하이란_EP.8-1</v>
      </c>
      <c r="E859" s="22" t="s">
        <v>385</v>
      </c>
      <c r="F859" s="22">
        <f>COUNTIF($C$8:$C859,$C859)</f>
        <v>1</v>
      </c>
      <c r="G859" s="22" t="b">
        <v>1</v>
      </c>
      <c r="H859" s="22">
        <v>1220</v>
      </c>
      <c r="I859" s="129" t="str">
        <f>IFERROR(IF(H859=0,0,VLOOKUP(VLOOKUP(H859,#REF!,MATCH("strMailTitleID",#REF!,0),FALSE),#REF!,2,FALSE)),"ERROR")</f>
        <v>ERROR</v>
      </c>
      <c r="J859" s="176">
        <v>0</v>
      </c>
      <c r="K859" s="129">
        <f>IFERROR(IF(J859=0,0,VLOOKUP(VLOOKUP(J859,#REF!,MATCH("strMailTitleID",#REF!,0),FALSE),#REF!,2,FALSE)),"ERROR")</f>
        <v>0</v>
      </c>
      <c r="L859" s="22">
        <f ca="1">IFERROR(IFERROR(VLOOKUP($B859,INDIRECT(VLOOKUP($E859,보상!$S:$AA,2,FALSE)),MATCH(L$6,INDIRECT(VLOOKUP($E859,보상!$S:$AA,3,FALSE)),0),FALSE),VLOOKUP($B859,INDIRECT(VLOOKUP($E859&amp;"_U",보상!$S:$AA,2,FALSE)),MATCH(L$6,INDIRECT(VLOOKUP($E859&amp;"_U",보상!$S:$AA,3,FALSE)),0),FALSE)),"ERROR")</f>
        <v>0</v>
      </c>
      <c r="M859" s="22">
        <v>0</v>
      </c>
      <c r="N859" s="22">
        <v>0</v>
      </c>
      <c r="O859" s="22">
        <v>0</v>
      </c>
      <c r="P859" s="22" t="str">
        <f ca="1">IFERROR(IFERROR(VLOOKUP($B859,INDIRECT(VLOOKUP($E859,보상!$S:$AA,2,FALSE)),MATCH(P$6,INDIRECT(VLOOKUP($E859,보상!$S:$AA,3,FALSE)),0),FALSE),VLOOKUP($B859,INDIRECT(VLOOKUP($E859&amp;"_U",보상!$S:$AA,2,FALSE)),MATCH(P$6,INDIRECT(VLOOKUP($E859&amp;"_U",보상!$S:$AA,3,FALSE)),0),FALSE)),"ERROR")</f>
        <v>None</v>
      </c>
      <c r="Q859" s="22">
        <f ca="1">IFERROR(IFERROR(VLOOKUP($B859,INDIRECT(VLOOKUP($E859,보상!$S:$AA,2,FALSE)),MATCH(Q$6,INDIRECT(VLOOKUP($E859,보상!$S:$AA,3,FALSE)),0),FALSE),VLOOKUP($B859,INDIRECT(VLOOKUP($E859&amp;"_U",보상!$S:$AA,2,FALSE)),MATCH(Q$6,INDIRECT(VLOOKUP($E859&amp;"_U",보상!$S:$AA,3,FALSE)),0),FALSE)),"ERROR")</f>
        <v>0</v>
      </c>
      <c r="R859" s="22" t="b">
        <v>0</v>
      </c>
      <c r="S859" s="22" t="b">
        <v>0</v>
      </c>
      <c r="T859" s="22">
        <f ca="1">IFERROR(IF(W859=0,0,VLOOKUP(W859,보상!$D:$K,6,FALSE)),"-")</f>
        <v>0</v>
      </c>
      <c r="U859" s="22">
        <f ca="1">IFERROR(IF(W859=0,0,VLOOKUP(W859,보상!$D:$K,7,FALSE)),"-")</f>
        <v>0</v>
      </c>
      <c r="V859" s="22">
        <f ca="1">IFERROR(IF(W859=0,0,VLOOKUP(W859,보상!$D:$K,8,FALSE)),"-")</f>
        <v>0</v>
      </c>
      <c r="W859" s="22">
        <f ca="1">IFERROR(IFERROR(VLOOKUP($B859,INDIRECT(VLOOKUP($E859,보상!$S:$AA,2,FALSE)),MATCH(W$6,INDIRECT(VLOOKUP($E859,보상!$S:$AA,3,FALSE)),0),FALSE),VLOOKUP($B859,INDIRECT(VLOOKUP($E859&amp;"_U",보상!$S:$AA,2,FALSE)),MATCH(W$6,INDIRECT(VLOOKUP($E859&amp;"_U",보상!$S:$AA,3,FALSE)),0),FALSE)),"ERROR")</f>
        <v>2005001</v>
      </c>
      <c r="X859" s="134" t="str">
        <f ca="1">IFERROR(IF(W859=0,0,VLOOKUP(SUBSTITUTE(VLOOKUP(W859,#REF!,MATCH("strItemName",#REF!,0),FALSE),"SUI_",""),#REF!,2,FALSE)),"ERROR")</f>
        <v>ERROR</v>
      </c>
      <c r="Y859" s="22">
        <f t="shared" ca="1" si="45"/>
        <v>2005001</v>
      </c>
      <c r="Z859" s="134" t="str">
        <f ca="1">IFERROR(IF(Y859=0,0,VLOOKUP(SUBSTITUTE(VLOOKUP(Y859,#REF!,MATCH("strItemName",#REF!,0),FALSE),"SUI_",""),#REF!,2,FALSE)),"ERROR")</f>
        <v>ERROR</v>
      </c>
      <c r="AA859" s="22">
        <f t="shared" ca="1" si="45"/>
        <v>2005001</v>
      </c>
      <c r="AB859" s="134" t="str">
        <f ca="1">IFERROR(IF(AA859=0,0,VLOOKUP(SUBSTITUTE(VLOOKUP(AA859,#REF!,MATCH("strItemName",#REF!,0),FALSE),"SUI_",""),#REF!,2,FALSE)),"ERROR")</f>
        <v>ERROR</v>
      </c>
      <c r="AC859" s="22">
        <f t="shared" ca="1" si="45"/>
        <v>2005001</v>
      </c>
      <c r="AD859" s="134" t="str">
        <f ca="1">IFERROR(IF(AC859=0,0,VLOOKUP(SUBSTITUTE(VLOOKUP(AC859,#REF!,MATCH("strItemName",#REF!,0),FALSE),"SUI_",""),#REF!,2,FALSE)),"ERROR")</f>
        <v>ERROR</v>
      </c>
      <c r="AE859" s="22">
        <f t="shared" ca="1" si="45"/>
        <v>2005001</v>
      </c>
      <c r="AF859" s="134" t="str">
        <f ca="1">IFERROR(IF(AE859=0,0,VLOOKUP(SUBSTITUTE(VLOOKUP(AE859,#REF!,MATCH("strItemName",#REF!,0),FALSE),"SUI_",""),#REF!,2,FALSE)),"ERROR")</f>
        <v>ERROR</v>
      </c>
      <c r="AG859" s="88">
        <v>0</v>
      </c>
      <c r="AH859" s="134">
        <f>IFERROR(IF(AG859=0,0,VLOOKUP(SUBSTITUTE(VLOOKUP(AG859,#REF!,MATCH("strItemName",#REF!,0),FALSE),"SUI_",""),#REF!,2,FALSE)),"ERROR")</f>
        <v>0</v>
      </c>
      <c r="AI859" s="22">
        <f ca="1">IFERROR(IFERROR(VLOOKUP($B859,INDIRECT(VLOOKUP($E859,보상!$S:$AA,2,FALSE)),MATCH(AI$6,INDIRECT(VLOOKUP($E859,보상!$S:$AA,3,FALSE)),0),FALSE),VLOOKUP($B859,INDIRECT(VLOOKUP($E859&amp;"_U",보상!$S:$AA,2,FALSE)),MATCH(AI$6,INDIRECT(VLOOKUP($E859&amp;"_U",보상!$S:$AA,3,FALSE)),0),FALSE)),"ERROR")</f>
        <v>20</v>
      </c>
      <c r="AJ859" s="22">
        <v>0</v>
      </c>
      <c r="AK859" s="22">
        <v>0</v>
      </c>
      <c r="AL859" s="22">
        <v>0</v>
      </c>
      <c r="AM859" s="22" t="b">
        <v>0</v>
      </c>
      <c r="AN859" s="22">
        <v>0</v>
      </c>
      <c r="AO859" s="22">
        <v>0</v>
      </c>
    </row>
    <row r="860" spans="2:41" ht="16.5" customHeight="1" x14ac:dyDescent="0.3">
      <c r="B860" s="154">
        <f t="shared" si="46"/>
        <v>5110902</v>
      </c>
      <c r="C860" s="22">
        <v>5110902</v>
      </c>
      <c r="D860" s="156" t="str">
        <f ca="1">IFERROR(IFERROR(VLOOKUP($B860,INDIRECT(VLOOKUP($E860,보상!$S:$AA,2,FALSE)),MATCH(D$6,INDIRECT(VLOOKUP($E860,보상!$S:$AA,3,FALSE)),0),FALSE),VLOOKUP($B860,INDIRECT(VLOOKUP($E860&amp;"_U",보상!$S:$AA,2,FALSE)),MATCH(D$6,INDIRECT(VLOOKUP($E860&amp;"_U",보상!$S:$AA,3,FALSE)),0),FALSE)),"ERROR")</f>
        <v>필드9_하이란_EP.8-2</v>
      </c>
      <c r="E860" s="22" t="s">
        <v>385</v>
      </c>
      <c r="F860" s="22">
        <f>COUNTIF($C$8:$C860,$C860)</f>
        <v>1</v>
      </c>
      <c r="G860" s="22" t="b">
        <v>1</v>
      </c>
      <c r="H860" s="22">
        <v>1220</v>
      </c>
      <c r="I860" s="129" t="str">
        <f>IFERROR(IF(H860=0,0,VLOOKUP(VLOOKUP(H860,#REF!,MATCH("strMailTitleID",#REF!,0),FALSE),#REF!,2,FALSE)),"ERROR")</f>
        <v>ERROR</v>
      </c>
      <c r="J860" s="176">
        <v>0</v>
      </c>
      <c r="K860" s="129">
        <f>IFERROR(IF(J860=0,0,VLOOKUP(VLOOKUP(J860,#REF!,MATCH("strMailTitleID",#REF!,0),FALSE),#REF!,2,FALSE)),"ERROR")</f>
        <v>0</v>
      </c>
      <c r="L860" s="22">
        <f ca="1">IFERROR(IFERROR(VLOOKUP($B860,INDIRECT(VLOOKUP($E860,보상!$S:$AA,2,FALSE)),MATCH(L$6,INDIRECT(VLOOKUP($E860,보상!$S:$AA,3,FALSE)),0),FALSE),VLOOKUP($B860,INDIRECT(VLOOKUP($E860&amp;"_U",보상!$S:$AA,2,FALSE)),MATCH(L$6,INDIRECT(VLOOKUP($E860&amp;"_U",보상!$S:$AA,3,FALSE)),0),FALSE)),"ERROR")</f>
        <v>0</v>
      </c>
      <c r="M860" s="22">
        <v>0</v>
      </c>
      <c r="N860" s="22">
        <v>0</v>
      </c>
      <c r="O860" s="22">
        <v>0</v>
      </c>
      <c r="P860" s="22" t="str">
        <f ca="1">IFERROR(IFERROR(VLOOKUP($B860,INDIRECT(VLOOKUP($E860,보상!$S:$AA,2,FALSE)),MATCH(P$6,INDIRECT(VLOOKUP($E860,보상!$S:$AA,3,FALSE)),0),FALSE),VLOOKUP($B860,INDIRECT(VLOOKUP($E860&amp;"_U",보상!$S:$AA,2,FALSE)),MATCH(P$6,INDIRECT(VLOOKUP($E860&amp;"_U",보상!$S:$AA,3,FALSE)),0),FALSE)),"ERROR")</f>
        <v>None</v>
      </c>
      <c r="Q860" s="22">
        <f ca="1">IFERROR(IFERROR(VLOOKUP($B860,INDIRECT(VLOOKUP($E860,보상!$S:$AA,2,FALSE)),MATCH(Q$6,INDIRECT(VLOOKUP($E860,보상!$S:$AA,3,FALSE)),0),FALSE),VLOOKUP($B860,INDIRECT(VLOOKUP($E860&amp;"_U",보상!$S:$AA,2,FALSE)),MATCH(Q$6,INDIRECT(VLOOKUP($E860&amp;"_U",보상!$S:$AA,3,FALSE)),0),FALSE)),"ERROR")</f>
        <v>0</v>
      </c>
      <c r="R860" s="22" t="b">
        <v>0</v>
      </c>
      <c r="S860" s="22" t="b">
        <v>0</v>
      </c>
      <c r="T860" s="22">
        <f ca="1">IFERROR(IF(W860=0,0,VLOOKUP(W860,보상!$D:$K,6,FALSE)),"-")</f>
        <v>0</v>
      </c>
      <c r="U860" s="22">
        <f ca="1">IFERROR(IF(W860=0,0,VLOOKUP(W860,보상!$D:$K,7,FALSE)),"-")</f>
        <v>0</v>
      </c>
      <c r="V860" s="22">
        <f ca="1">IFERROR(IF(W860=0,0,VLOOKUP(W860,보상!$D:$K,8,FALSE)),"-")</f>
        <v>0</v>
      </c>
      <c r="W860" s="22">
        <f ca="1">IFERROR(IFERROR(VLOOKUP($B860,INDIRECT(VLOOKUP($E860,보상!$S:$AA,2,FALSE)),MATCH(W$6,INDIRECT(VLOOKUP($E860,보상!$S:$AA,3,FALSE)),0),FALSE),VLOOKUP($B860,INDIRECT(VLOOKUP($E860&amp;"_U",보상!$S:$AA,2,FALSE)),MATCH(W$6,INDIRECT(VLOOKUP($E860&amp;"_U",보상!$S:$AA,3,FALSE)),0),FALSE)),"ERROR")</f>
        <v>2015001</v>
      </c>
      <c r="X860" s="134" t="str">
        <f ca="1">IFERROR(IF(W860=0,0,VLOOKUP(SUBSTITUTE(VLOOKUP(W860,#REF!,MATCH("strItemName",#REF!,0),FALSE),"SUI_",""),#REF!,2,FALSE)),"ERROR")</f>
        <v>ERROR</v>
      </c>
      <c r="Y860" s="22">
        <f t="shared" ca="1" si="45"/>
        <v>2015001</v>
      </c>
      <c r="Z860" s="134" t="str">
        <f ca="1">IFERROR(IF(Y860=0,0,VLOOKUP(SUBSTITUTE(VLOOKUP(Y860,#REF!,MATCH("strItemName",#REF!,0),FALSE),"SUI_",""),#REF!,2,FALSE)),"ERROR")</f>
        <v>ERROR</v>
      </c>
      <c r="AA860" s="22">
        <f t="shared" ca="1" si="45"/>
        <v>2015001</v>
      </c>
      <c r="AB860" s="134" t="str">
        <f ca="1">IFERROR(IF(AA860=0,0,VLOOKUP(SUBSTITUTE(VLOOKUP(AA860,#REF!,MATCH("strItemName",#REF!,0),FALSE),"SUI_",""),#REF!,2,FALSE)),"ERROR")</f>
        <v>ERROR</v>
      </c>
      <c r="AC860" s="22">
        <f t="shared" ca="1" si="45"/>
        <v>2015001</v>
      </c>
      <c r="AD860" s="134" t="str">
        <f ca="1">IFERROR(IF(AC860=0,0,VLOOKUP(SUBSTITUTE(VLOOKUP(AC860,#REF!,MATCH("strItemName",#REF!,0),FALSE),"SUI_",""),#REF!,2,FALSE)),"ERROR")</f>
        <v>ERROR</v>
      </c>
      <c r="AE860" s="22">
        <f t="shared" ca="1" si="45"/>
        <v>2015001</v>
      </c>
      <c r="AF860" s="134" t="str">
        <f ca="1">IFERROR(IF(AE860=0,0,VLOOKUP(SUBSTITUTE(VLOOKUP(AE860,#REF!,MATCH("strItemName",#REF!,0),FALSE),"SUI_",""),#REF!,2,FALSE)),"ERROR")</f>
        <v>ERROR</v>
      </c>
      <c r="AG860" s="88">
        <v>0</v>
      </c>
      <c r="AH860" s="134">
        <f>IFERROR(IF(AG860=0,0,VLOOKUP(SUBSTITUTE(VLOOKUP(AG860,#REF!,MATCH("strItemName",#REF!,0),FALSE),"SUI_",""),#REF!,2,FALSE)),"ERROR")</f>
        <v>0</v>
      </c>
      <c r="AI860" s="22">
        <f ca="1">IFERROR(IFERROR(VLOOKUP($B860,INDIRECT(VLOOKUP($E860,보상!$S:$AA,2,FALSE)),MATCH(AI$6,INDIRECT(VLOOKUP($E860,보상!$S:$AA,3,FALSE)),0),FALSE),VLOOKUP($B860,INDIRECT(VLOOKUP($E860&amp;"_U",보상!$S:$AA,2,FALSE)),MATCH(AI$6,INDIRECT(VLOOKUP($E860&amp;"_U",보상!$S:$AA,3,FALSE)),0),FALSE)),"ERROR")</f>
        <v>20</v>
      </c>
      <c r="AJ860" s="22">
        <v>0</v>
      </c>
      <c r="AK860" s="22">
        <v>0</v>
      </c>
      <c r="AL860" s="22">
        <v>0</v>
      </c>
      <c r="AM860" s="22" t="b">
        <v>0</v>
      </c>
      <c r="AN860" s="22">
        <v>0</v>
      </c>
      <c r="AO860" s="22">
        <v>0</v>
      </c>
    </row>
    <row r="861" spans="2:41" ht="16.5" customHeight="1" x14ac:dyDescent="0.3">
      <c r="B861" s="154">
        <f t="shared" si="46"/>
        <v>5110903</v>
      </c>
      <c r="C861" s="22">
        <v>5110903</v>
      </c>
      <c r="D861" s="156" t="str">
        <f ca="1">IFERROR(IFERROR(VLOOKUP($B861,INDIRECT(VLOOKUP($E861,보상!$S:$AA,2,FALSE)),MATCH(D$6,INDIRECT(VLOOKUP($E861,보상!$S:$AA,3,FALSE)),0),FALSE),VLOOKUP($B861,INDIRECT(VLOOKUP($E861&amp;"_U",보상!$S:$AA,2,FALSE)),MATCH(D$6,INDIRECT(VLOOKUP($E861&amp;"_U",보상!$S:$AA,3,FALSE)),0),FALSE)),"ERROR")</f>
        <v>필드9_하이란_EP.8-3</v>
      </c>
      <c r="E861" s="22" t="s">
        <v>385</v>
      </c>
      <c r="F861" s="22">
        <f>COUNTIF($C$8:$C861,$C861)</f>
        <v>1</v>
      </c>
      <c r="G861" s="22" t="b">
        <v>1</v>
      </c>
      <c r="H861" s="22">
        <v>1220</v>
      </c>
      <c r="I861" s="129" t="str">
        <f>IFERROR(IF(H861=0,0,VLOOKUP(VLOOKUP(H861,#REF!,MATCH("strMailTitleID",#REF!,0),FALSE),#REF!,2,FALSE)),"ERROR")</f>
        <v>ERROR</v>
      </c>
      <c r="J861" s="176">
        <v>0</v>
      </c>
      <c r="K861" s="129">
        <f>IFERROR(IF(J861=0,0,VLOOKUP(VLOOKUP(J861,#REF!,MATCH("strMailTitleID",#REF!,0),FALSE),#REF!,2,FALSE)),"ERROR")</f>
        <v>0</v>
      </c>
      <c r="L861" s="22">
        <f ca="1">IFERROR(IFERROR(VLOOKUP($B861,INDIRECT(VLOOKUP($E861,보상!$S:$AA,2,FALSE)),MATCH(L$6,INDIRECT(VLOOKUP($E861,보상!$S:$AA,3,FALSE)),0),FALSE),VLOOKUP($B861,INDIRECT(VLOOKUP($E861&amp;"_U",보상!$S:$AA,2,FALSE)),MATCH(L$6,INDIRECT(VLOOKUP($E861&amp;"_U",보상!$S:$AA,3,FALSE)),0),FALSE)),"ERROR")</f>
        <v>0</v>
      </c>
      <c r="M861" s="22">
        <v>0</v>
      </c>
      <c r="N861" s="22">
        <v>0</v>
      </c>
      <c r="O861" s="22">
        <v>0</v>
      </c>
      <c r="P861" s="22" t="str">
        <f ca="1">IFERROR(IFERROR(VLOOKUP($B861,INDIRECT(VLOOKUP($E861,보상!$S:$AA,2,FALSE)),MATCH(P$6,INDIRECT(VLOOKUP($E861,보상!$S:$AA,3,FALSE)),0),FALSE),VLOOKUP($B861,INDIRECT(VLOOKUP($E861&amp;"_U",보상!$S:$AA,2,FALSE)),MATCH(P$6,INDIRECT(VLOOKUP($E861&amp;"_U",보상!$S:$AA,3,FALSE)),0),FALSE)),"ERROR")</f>
        <v>None</v>
      </c>
      <c r="Q861" s="22">
        <f ca="1">IFERROR(IFERROR(VLOOKUP($B861,INDIRECT(VLOOKUP($E861,보상!$S:$AA,2,FALSE)),MATCH(Q$6,INDIRECT(VLOOKUP($E861,보상!$S:$AA,3,FALSE)),0),FALSE),VLOOKUP($B861,INDIRECT(VLOOKUP($E861&amp;"_U",보상!$S:$AA,2,FALSE)),MATCH(Q$6,INDIRECT(VLOOKUP($E861&amp;"_U",보상!$S:$AA,3,FALSE)),0),FALSE)),"ERROR")</f>
        <v>0</v>
      </c>
      <c r="R861" s="22" t="b">
        <v>0</v>
      </c>
      <c r="S861" s="22" t="b">
        <v>0</v>
      </c>
      <c r="T861" s="22">
        <f ca="1">IFERROR(IF(W861=0,0,VLOOKUP(W861,보상!$D:$K,6,FALSE)),"-")</f>
        <v>0</v>
      </c>
      <c r="U861" s="22">
        <f ca="1">IFERROR(IF(W861=0,0,VLOOKUP(W861,보상!$D:$K,7,FALSE)),"-")</f>
        <v>2100</v>
      </c>
      <c r="V861" s="22">
        <f ca="1">IFERROR(IF(W861=0,0,VLOOKUP(W861,보상!$D:$K,8,FALSE)),"-")</f>
        <v>0</v>
      </c>
      <c r="W861" s="22">
        <f ca="1">IFERROR(IFERROR(VLOOKUP($B861,INDIRECT(VLOOKUP($E861,보상!$S:$AA,2,FALSE)),MATCH(W$6,INDIRECT(VLOOKUP($E861,보상!$S:$AA,3,FALSE)),0),FALSE),VLOOKUP($B861,INDIRECT(VLOOKUP($E861&amp;"_U",보상!$S:$AA,2,FALSE)),MATCH(W$6,INDIRECT(VLOOKUP($E861&amp;"_U",보상!$S:$AA,3,FALSE)),0),FALSE)),"ERROR")</f>
        <v>4003002</v>
      </c>
      <c r="X861" s="134" t="str">
        <f ca="1">IFERROR(IF(W861=0,0,VLOOKUP(SUBSTITUTE(VLOOKUP(W861,#REF!,MATCH("strItemName",#REF!,0),FALSE),"SUI_",""),#REF!,2,FALSE)),"ERROR")</f>
        <v>ERROR</v>
      </c>
      <c r="Y861" s="22">
        <f t="shared" ca="1" si="45"/>
        <v>4003002</v>
      </c>
      <c r="Z861" s="134" t="str">
        <f ca="1">IFERROR(IF(Y861=0,0,VLOOKUP(SUBSTITUTE(VLOOKUP(Y861,#REF!,MATCH("strItemName",#REF!,0),FALSE),"SUI_",""),#REF!,2,FALSE)),"ERROR")</f>
        <v>ERROR</v>
      </c>
      <c r="AA861" s="22">
        <f t="shared" ca="1" si="45"/>
        <v>4003002</v>
      </c>
      <c r="AB861" s="134" t="str">
        <f ca="1">IFERROR(IF(AA861=0,0,VLOOKUP(SUBSTITUTE(VLOOKUP(AA861,#REF!,MATCH("strItemName",#REF!,0),FALSE),"SUI_",""),#REF!,2,FALSE)),"ERROR")</f>
        <v>ERROR</v>
      </c>
      <c r="AC861" s="22">
        <f t="shared" ca="1" si="45"/>
        <v>4003002</v>
      </c>
      <c r="AD861" s="134" t="str">
        <f ca="1">IFERROR(IF(AC861=0,0,VLOOKUP(SUBSTITUTE(VLOOKUP(AC861,#REF!,MATCH("strItemName",#REF!,0),FALSE),"SUI_",""),#REF!,2,FALSE)),"ERROR")</f>
        <v>ERROR</v>
      </c>
      <c r="AE861" s="22">
        <f t="shared" ca="1" si="45"/>
        <v>4003002</v>
      </c>
      <c r="AF861" s="134" t="str">
        <f ca="1">IFERROR(IF(AE861=0,0,VLOOKUP(SUBSTITUTE(VLOOKUP(AE861,#REF!,MATCH("strItemName",#REF!,0),FALSE),"SUI_",""),#REF!,2,FALSE)),"ERROR")</f>
        <v>ERROR</v>
      </c>
      <c r="AG861" s="88">
        <v>0</v>
      </c>
      <c r="AH861" s="134">
        <f>IFERROR(IF(AG861=0,0,VLOOKUP(SUBSTITUTE(VLOOKUP(AG861,#REF!,MATCH("strItemName",#REF!,0),FALSE),"SUI_",""),#REF!,2,FALSE)),"ERROR")</f>
        <v>0</v>
      </c>
      <c r="AI861" s="22">
        <f ca="1">IFERROR(IFERROR(VLOOKUP($B861,INDIRECT(VLOOKUP($E861,보상!$S:$AA,2,FALSE)),MATCH(AI$6,INDIRECT(VLOOKUP($E861,보상!$S:$AA,3,FALSE)),0),FALSE),VLOOKUP($B861,INDIRECT(VLOOKUP($E861&amp;"_U",보상!$S:$AA,2,FALSE)),MATCH(AI$6,INDIRECT(VLOOKUP($E861&amp;"_U",보상!$S:$AA,3,FALSE)),0),FALSE)),"ERROR")</f>
        <v>10</v>
      </c>
      <c r="AJ861" s="22">
        <v>0</v>
      </c>
      <c r="AK861" s="22">
        <v>0</v>
      </c>
      <c r="AL861" s="22">
        <v>0</v>
      </c>
      <c r="AM861" s="22" t="b">
        <v>0</v>
      </c>
      <c r="AN861" s="22">
        <v>0</v>
      </c>
      <c r="AO861" s="22">
        <v>0</v>
      </c>
    </row>
    <row r="862" spans="2:41" ht="16.5" customHeight="1" x14ac:dyDescent="0.3">
      <c r="B862" s="154">
        <f t="shared" si="46"/>
        <v>5110904</v>
      </c>
      <c r="C862" s="22">
        <v>5110904</v>
      </c>
      <c r="D862" s="156" t="str">
        <f ca="1">IFERROR(IFERROR(VLOOKUP($B862,INDIRECT(VLOOKUP($E862,보상!$S:$AA,2,FALSE)),MATCH(D$6,INDIRECT(VLOOKUP($E862,보상!$S:$AA,3,FALSE)),0),FALSE),VLOOKUP($B862,INDIRECT(VLOOKUP($E862&amp;"_U",보상!$S:$AA,2,FALSE)),MATCH(D$6,INDIRECT(VLOOKUP($E862&amp;"_U",보상!$S:$AA,3,FALSE)),0),FALSE)),"ERROR")</f>
        <v>필드9_하이란_EP.8-4</v>
      </c>
      <c r="E862" s="22" t="s">
        <v>385</v>
      </c>
      <c r="F862" s="22">
        <f>COUNTIF($C$8:$C862,$C862)</f>
        <v>1</v>
      </c>
      <c r="G862" s="22" t="b">
        <v>1</v>
      </c>
      <c r="H862" s="22">
        <v>1220</v>
      </c>
      <c r="I862" s="129" t="str">
        <f>IFERROR(IF(H862=0,0,VLOOKUP(VLOOKUP(H862,#REF!,MATCH("strMailTitleID",#REF!,0),FALSE),#REF!,2,FALSE)),"ERROR")</f>
        <v>ERROR</v>
      </c>
      <c r="J862" s="176">
        <v>0</v>
      </c>
      <c r="K862" s="129">
        <f>IFERROR(IF(J862=0,0,VLOOKUP(VLOOKUP(J862,#REF!,MATCH("strMailTitleID",#REF!,0),FALSE),#REF!,2,FALSE)),"ERROR")</f>
        <v>0</v>
      </c>
      <c r="L862" s="22">
        <f ca="1">IFERROR(IFERROR(VLOOKUP($B862,INDIRECT(VLOOKUP($E862,보상!$S:$AA,2,FALSE)),MATCH(L$6,INDIRECT(VLOOKUP($E862,보상!$S:$AA,3,FALSE)),0),FALSE),VLOOKUP($B862,INDIRECT(VLOOKUP($E862&amp;"_U",보상!$S:$AA,2,FALSE)),MATCH(L$6,INDIRECT(VLOOKUP($E862&amp;"_U",보상!$S:$AA,3,FALSE)),0),FALSE)),"ERROR")</f>
        <v>0</v>
      </c>
      <c r="M862" s="22">
        <v>0</v>
      </c>
      <c r="N862" s="22">
        <v>0</v>
      </c>
      <c r="O862" s="22">
        <v>0</v>
      </c>
      <c r="P862" s="22" t="str">
        <f ca="1">IFERROR(IFERROR(VLOOKUP($B862,INDIRECT(VLOOKUP($E862,보상!$S:$AA,2,FALSE)),MATCH(P$6,INDIRECT(VLOOKUP($E862,보상!$S:$AA,3,FALSE)),0),FALSE),VLOOKUP($B862,INDIRECT(VLOOKUP($E862&amp;"_U",보상!$S:$AA,2,FALSE)),MATCH(P$6,INDIRECT(VLOOKUP($E862&amp;"_U",보상!$S:$AA,3,FALSE)),0),FALSE)),"ERROR")</f>
        <v>None</v>
      </c>
      <c r="Q862" s="22">
        <f ca="1">IFERROR(IFERROR(VLOOKUP($B862,INDIRECT(VLOOKUP($E862,보상!$S:$AA,2,FALSE)),MATCH(Q$6,INDIRECT(VLOOKUP($E862,보상!$S:$AA,3,FALSE)),0),FALSE),VLOOKUP($B862,INDIRECT(VLOOKUP($E862&amp;"_U",보상!$S:$AA,2,FALSE)),MATCH(Q$6,INDIRECT(VLOOKUP($E862&amp;"_U",보상!$S:$AA,3,FALSE)),0),FALSE)),"ERROR")</f>
        <v>0</v>
      </c>
      <c r="R862" s="22" t="b">
        <v>0</v>
      </c>
      <c r="S862" s="22" t="b">
        <v>0</v>
      </c>
      <c r="T862" s="22">
        <f ca="1">IFERROR(IF(W862=0,0,VLOOKUP(W862,보상!$D:$K,6,FALSE)),"-")</f>
        <v>3000</v>
      </c>
      <c r="U862" s="22">
        <f ca="1">IFERROR(IF(W862=0,0,VLOOKUP(W862,보상!$D:$K,7,FALSE)),"-")</f>
        <v>0</v>
      </c>
      <c r="V862" s="22">
        <f ca="1">IFERROR(IF(W862=0,0,VLOOKUP(W862,보상!$D:$K,8,FALSE)),"-")</f>
        <v>0</v>
      </c>
      <c r="W862" s="22">
        <f ca="1">IFERROR(IFERROR(VLOOKUP($B862,INDIRECT(VLOOKUP($E862,보상!$S:$AA,2,FALSE)),MATCH(W$6,INDIRECT(VLOOKUP($E862,보상!$S:$AA,3,FALSE)),0),FALSE),VLOOKUP($B862,INDIRECT(VLOOKUP($E862&amp;"_U",보상!$S:$AA,2,FALSE)),MATCH(W$6,INDIRECT(VLOOKUP($E862&amp;"_U",보상!$S:$AA,3,FALSE)),0),FALSE)),"ERROR")</f>
        <v>4003001</v>
      </c>
      <c r="X862" s="134" t="str">
        <f ca="1">IFERROR(IF(W862=0,0,VLOOKUP(SUBSTITUTE(VLOOKUP(W862,#REF!,MATCH("strItemName",#REF!,0),FALSE),"SUI_",""),#REF!,2,FALSE)),"ERROR")</f>
        <v>ERROR</v>
      </c>
      <c r="Y862" s="22">
        <f t="shared" ca="1" si="45"/>
        <v>4003001</v>
      </c>
      <c r="Z862" s="134" t="str">
        <f ca="1">IFERROR(IF(Y862=0,0,VLOOKUP(SUBSTITUTE(VLOOKUP(Y862,#REF!,MATCH("strItemName",#REF!,0),FALSE),"SUI_",""),#REF!,2,FALSE)),"ERROR")</f>
        <v>ERROR</v>
      </c>
      <c r="AA862" s="22">
        <f t="shared" ca="1" si="45"/>
        <v>4003001</v>
      </c>
      <c r="AB862" s="134" t="str">
        <f ca="1">IFERROR(IF(AA862=0,0,VLOOKUP(SUBSTITUTE(VLOOKUP(AA862,#REF!,MATCH("strItemName",#REF!,0),FALSE),"SUI_",""),#REF!,2,FALSE)),"ERROR")</f>
        <v>ERROR</v>
      </c>
      <c r="AC862" s="22">
        <f t="shared" ca="1" si="45"/>
        <v>4003001</v>
      </c>
      <c r="AD862" s="134" t="str">
        <f ca="1">IFERROR(IF(AC862=0,0,VLOOKUP(SUBSTITUTE(VLOOKUP(AC862,#REF!,MATCH("strItemName",#REF!,0),FALSE),"SUI_",""),#REF!,2,FALSE)),"ERROR")</f>
        <v>ERROR</v>
      </c>
      <c r="AE862" s="22">
        <f t="shared" ca="1" si="45"/>
        <v>4003001</v>
      </c>
      <c r="AF862" s="134" t="str">
        <f ca="1">IFERROR(IF(AE862=0,0,VLOOKUP(SUBSTITUTE(VLOOKUP(AE862,#REF!,MATCH("strItemName",#REF!,0),FALSE),"SUI_",""),#REF!,2,FALSE)),"ERROR")</f>
        <v>ERROR</v>
      </c>
      <c r="AG862" s="88">
        <v>0</v>
      </c>
      <c r="AH862" s="134">
        <f>IFERROR(IF(AG862=0,0,VLOOKUP(SUBSTITUTE(VLOOKUP(AG862,#REF!,MATCH("strItemName",#REF!,0),FALSE),"SUI_",""),#REF!,2,FALSE)),"ERROR")</f>
        <v>0</v>
      </c>
      <c r="AI862" s="22">
        <f ca="1">IFERROR(IFERROR(VLOOKUP($B862,INDIRECT(VLOOKUP($E862,보상!$S:$AA,2,FALSE)),MATCH(AI$6,INDIRECT(VLOOKUP($E862,보상!$S:$AA,3,FALSE)),0),FALSE),VLOOKUP($B862,INDIRECT(VLOOKUP($E862&amp;"_U",보상!$S:$AA,2,FALSE)),MATCH(AI$6,INDIRECT(VLOOKUP($E862&amp;"_U",보상!$S:$AA,3,FALSE)),0),FALSE)),"ERROR")</f>
        <v>10</v>
      </c>
      <c r="AJ862" s="22">
        <v>0</v>
      </c>
      <c r="AK862" s="22">
        <v>0</v>
      </c>
      <c r="AL862" s="22">
        <v>0</v>
      </c>
      <c r="AM862" s="22" t="b">
        <v>0</v>
      </c>
      <c r="AN862" s="22">
        <v>0</v>
      </c>
      <c r="AO862" s="22">
        <v>0</v>
      </c>
    </row>
    <row r="863" spans="2:41" ht="16.5" customHeight="1" x14ac:dyDescent="0.3">
      <c r="B863" s="154">
        <f t="shared" si="46"/>
        <v>5110905</v>
      </c>
      <c r="C863" s="22">
        <v>5110905</v>
      </c>
      <c r="D863" s="156" t="str">
        <f ca="1">IFERROR(IFERROR(VLOOKUP($B863,INDIRECT(VLOOKUP($E863,보상!$S:$AA,2,FALSE)),MATCH(D$6,INDIRECT(VLOOKUP($E863,보상!$S:$AA,3,FALSE)),0),FALSE),VLOOKUP($B863,INDIRECT(VLOOKUP($E863&amp;"_U",보상!$S:$AA,2,FALSE)),MATCH(D$6,INDIRECT(VLOOKUP($E863&amp;"_U",보상!$S:$AA,3,FALSE)),0),FALSE)),"ERROR")</f>
        <v>필드9_하이란_EP.8-5</v>
      </c>
      <c r="E863" s="22" t="s">
        <v>385</v>
      </c>
      <c r="F863" s="22">
        <f>COUNTIF($C$8:$C863,$C863)</f>
        <v>1</v>
      </c>
      <c r="G863" s="22" t="b">
        <v>1</v>
      </c>
      <c r="H863" s="22">
        <v>1220</v>
      </c>
      <c r="I863" s="129" t="str">
        <f>IFERROR(IF(H863=0,0,VLOOKUP(VLOOKUP(H863,#REF!,MATCH("strMailTitleID",#REF!,0),FALSE),#REF!,2,FALSE)),"ERROR")</f>
        <v>ERROR</v>
      </c>
      <c r="J863" s="176">
        <v>0</v>
      </c>
      <c r="K863" s="129">
        <f>IFERROR(IF(J863=0,0,VLOOKUP(VLOOKUP(J863,#REF!,MATCH("strMailTitleID",#REF!,0),FALSE),#REF!,2,FALSE)),"ERROR")</f>
        <v>0</v>
      </c>
      <c r="L863" s="22">
        <f ca="1">IFERROR(IFERROR(VLOOKUP($B863,INDIRECT(VLOOKUP($E863,보상!$S:$AA,2,FALSE)),MATCH(L$6,INDIRECT(VLOOKUP($E863,보상!$S:$AA,3,FALSE)),0),FALSE),VLOOKUP($B863,INDIRECT(VLOOKUP($E863&amp;"_U",보상!$S:$AA,2,FALSE)),MATCH(L$6,INDIRECT(VLOOKUP($E863&amp;"_U",보상!$S:$AA,3,FALSE)),0),FALSE)),"ERROR")</f>
        <v>0</v>
      </c>
      <c r="M863" s="22">
        <v>0</v>
      </c>
      <c r="N863" s="22">
        <v>0</v>
      </c>
      <c r="O863" s="22">
        <v>0</v>
      </c>
      <c r="P863" s="22" t="str">
        <f ca="1">IFERROR(IFERROR(VLOOKUP($B863,INDIRECT(VLOOKUP($E863,보상!$S:$AA,2,FALSE)),MATCH(P$6,INDIRECT(VLOOKUP($E863,보상!$S:$AA,3,FALSE)),0),FALSE),VLOOKUP($B863,INDIRECT(VLOOKUP($E863&amp;"_U",보상!$S:$AA,2,FALSE)),MATCH(P$6,INDIRECT(VLOOKUP($E863&amp;"_U",보상!$S:$AA,3,FALSE)),0),FALSE)),"ERROR")</f>
        <v>None</v>
      </c>
      <c r="Q863" s="22">
        <f ca="1">IFERROR(IFERROR(VLOOKUP($B863,INDIRECT(VLOOKUP($E863,보상!$S:$AA,2,FALSE)),MATCH(Q$6,INDIRECT(VLOOKUP($E863,보상!$S:$AA,3,FALSE)),0),FALSE),VLOOKUP($B863,INDIRECT(VLOOKUP($E863&amp;"_U",보상!$S:$AA,2,FALSE)),MATCH(Q$6,INDIRECT(VLOOKUP($E863&amp;"_U",보상!$S:$AA,3,FALSE)),0),FALSE)),"ERROR")</f>
        <v>0</v>
      </c>
      <c r="R863" s="22" t="b">
        <v>0</v>
      </c>
      <c r="S863" s="22" t="b">
        <v>0</v>
      </c>
      <c r="T863" s="22">
        <f ca="1">IFERROR(IF(W863=0,0,VLOOKUP(W863,보상!$D:$K,6,FALSE)),"-")</f>
        <v>0</v>
      </c>
      <c r="U863" s="22">
        <f ca="1">IFERROR(IF(W863=0,0,VLOOKUP(W863,보상!$D:$K,7,FALSE)),"-")</f>
        <v>0</v>
      </c>
      <c r="V863" s="22">
        <f ca="1">IFERROR(IF(W863=0,0,VLOOKUP(W863,보상!$D:$K,8,FALSE)),"-")</f>
        <v>0</v>
      </c>
      <c r="W863" s="22">
        <f ca="1">IFERROR(IFERROR(VLOOKUP($B863,INDIRECT(VLOOKUP($E863,보상!$S:$AA,2,FALSE)),MATCH(W$6,INDIRECT(VLOOKUP($E863,보상!$S:$AA,3,FALSE)),0),FALSE),VLOOKUP($B863,INDIRECT(VLOOKUP($E863&amp;"_U",보상!$S:$AA,2,FALSE)),MATCH(W$6,INDIRECT(VLOOKUP($E863&amp;"_U",보상!$S:$AA,3,FALSE)),0),FALSE)),"ERROR")</f>
        <v>4003003</v>
      </c>
      <c r="X863" s="134" t="str">
        <f ca="1">IFERROR(IF(W863=0,0,VLOOKUP(SUBSTITUTE(VLOOKUP(W863,#REF!,MATCH("strItemName",#REF!,0),FALSE),"SUI_",""),#REF!,2,FALSE)),"ERROR")</f>
        <v>ERROR</v>
      </c>
      <c r="Y863" s="22">
        <f t="shared" ca="1" si="45"/>
        <v>4003003</v>
      </c>
      <c r="Z863" s="134" t="str">
        <f ca="1">IFERROR(IF(Y863=0,0,VLOOKUP(SUBSTITUTE(VLOOKUP(Y863,#REF!,MATCH("strItemName",#REF!,0),FALSE),"SUI_",""),#REF!,2,FALSE)),"ERROR")</f>
        <v>ERROR</v>
      </c>
      <c r="AA863" s="22">
        <f t="shared" ca="1" si="45"/>
        <v>4003003</v>
      </c>
      <c r="AB863" s="134" t="str">
        <f ca="1">IFERROR(IF(AA863=0,0,VLOOKUP(SUBSTITUTE(VLOOKUP(AA863,#REF!,MATCH("strItemName",#REF!,0),FALSE),"SUI_",""),#REF!,2,FALSE)),"ERROR")</f>
        <v>ERROR</v>
      </c>
      <c r="AC863" s="22">
        <f t="shared" ca="1" si="45"/>
        <v>4003003</v>
      </c>
      <c r="AD863" s="134" t="str">
        <f ca="1">IFERROR(IF(AC863=0,0,VLOOKUP(SUBSTITUTE(VLOOKUP(AC863,#REF!,MATCH("strItemName",#REF!,0),FALSE),"SUI_",""),#REF!,2,FALSE)),"ERROR")</f>
        <v>ERROR</v>
      </c>
      <c r="AE863" s="22">
        <f t="shared" ca="1" si="45"/>
        <v>4003003</v>
      </c>
      <c r="AF863" s="134" t="str">
        <f ca="1">IFERROR(IF(AE863=0,0,VLOOKUP(SUBSTITUTE(VLOOKUP(AE863,#REF!,MATCH("strItemName",#REF!,0),FALSE),"SUI_",""),#REF!,2,FALSE)),"ERROR")</f>
        <v>ERROR</v>
      </c>
      <c r="AG863" s="88">
        <v>0</v>
      </c>
      <c r="AH863" s="134">
        <f>IFERROR(IF(AG863=0,0,VLOOKUP(SUBSTITUTE(VLOOKUP(AG863,#REF!,MATCH("strItemName",#REF!,0),FALSE),"SUI_",""),#REF!,2,FALSE)),"ERROR")</f>
        <v>0</v>
      </c>
      <c r="AI863" s="22">
        <f ca="1">IFERROR(IFERROR(VLOOKUP($B863,INDIRECT(VLOOKUP($E863,보상!$S:$AA,2,FALSE)),MATCH(AI$6,INDIRECT(VLOOKUP($E863,보상!$S:$AA,3,FALSE)),0),FALSE),VLOOKUP($B863,INDIRECT(VLOOKUP($E863&amp;"_U",보상!$S:$AA,2,FALSE)),MATCH(AI$6,INDIRECT(VLOOKUP($E863&amp;"_U",보상!$S:$AA,3,FALSE)),0),FALSE)),"ERROR")</f>
        <v>10</v>
      </c>
      <c r="AJ863" s="22">
        <v>0</v>
      </c>
      <c r="AK863" s="22">
        <v>0</v>
      </c>
      <c r="AL863" s="22">
        <v>0</v>
      </c>
      <c r="AM863" s="22" t="b">
        <v>0</v>
      </c>
      <c r="AN863" s="22">
        <v>0</v>
      </c>
      <c r="AO863" s="22">
        <v>0</v>
      </c>
    </row>
    <row r="864" spans="2:41" ht="16.5" customHeight="1" x14ac:dyDescent="0.3">
      <c r="B864" s="154">
        <f t="shared" si="46"/>
        <v>5110906</v>
      </c>
      <c r="C864" s="22">
        <v>5110906</v>
      </c>
      <c r="D864" s="156" t="str">
        <f ca="1">IFERROR(IFERROR(VLOOKUP($B864,INDIRECT(VLOOKUP($E864,보상!$S:$AA,2,FALSE)),MATCH(D$6,INDIRECT(VLOOKUP($E864,보상!$S:$AA,3,FALSE)),0),FALSE),VLOOKUP($B864,INDIRECT(VLOOKUP($E864&amp;"_U",보상!$S:$AA,2,FALSE)),MATCH(D$6,INDIRECT(VLOOKUP($E864&amp;"_U",보상!$S:$AA,3,FALSE)),0),FALSE)),"ERROR")</f>
        <v>필드9_하이란_EP.8-6</v>
      </c>
      <c r="E864" s="22" t="s">
        <v>385</v>
      </c>
      <c r="F864" s="22">
        <f>COUNTIF($C$8:$C864,$C864)</f>
        <v>1</v>
      </c>
      <c r="G864" s="22" t="b">
        <v>1</v>
      </c>
      <c r="H864" s="22">
        <v>1220</v>
      </c>
      <c r="I864" s="129" t="str">
        <f>IFERROR(IF(H864=0,0,VLOOKUP(VLOOKUP(H864,#REF!,MATCH("strMailTitleID",#REF!,0),FALSE),#REF!,2,FALSE)),"ERROR")</f>
        <v>ERROR</v>
      </c>
      <c r="J864" s="176">
        <v>0</v>
      </c>
      <c r="K864" s="129">
        <f>IFERROR(IF(J864=0,0,VLOOKUP(VLOOKUP(J864,#REF!,MATCH("strMailTitleID",#REF!,0),FALSE),#REF!,2,FALSE)),"ERROR")</f>
        <v>0</v>
      </c>
      <c r="L864" s="22">
        <f ca="1">IFERROR(IFERROR(VLOOKUP($B864,INDIRECT(VLOOKUP($E864,보상!$S:$AA,2,FALSE)),MATCH(L$6,INDIRECT(VLOOKUP($E864,보상!$S:$AA,3,FALSE)),0),FALSE),VLOOKUP($B864,INDIRECT(VLOOKUP($E864&amp;"_U",보상!$S:$AA,2,FALSE)),MATCH(L$6,INDIRECT(VLOOKUP($E864&amp;"_U",보상!$S:$AA,3,FALSE)),0),FALSE)),"ERROR")</f>
        <v>0</v>
      </c>
      <c r="M864" s="22">
        <v>0</v>
      </c>
      <c r="N864" s="22">
        <v>0</v>
      </c>
      <c r="O864" s="22">
        <v>0</v>
      </c>
      <c r="P864" s="22" t="str">
        <f ca="1">IFERROR(IFERROR(VLOOKUP($B864,INDIRECT(VLOOKUP($E864,보상!$S:$AA,2,FALSE)),MATCH(P$6,INDIRECT(VLOOKUP($E864,보상!$S:$AA,3,FALSE)),0),FALSE),VLOOKUP($B864,INDIRECT(VLOOKUP($E864&amp;"_U",보상!$S:$AA,2,FALSE)),MATCH(P$6,INDIRECT(VLOOKUP($E864&amp;"_U",보상!$S:$AA,3,FALSE)),0),FALSE)),"ERROR")</f>
        <v>None</v>
      </c>
      <c r="Q864" s="22">
        <f ca="1">IFERROR(IFERROR(VLOOKUP($B864,INDIRECT(VLOOKUP($E864,보상!$S:$AA,2,FALSE)),MATCH(Q$6,INDIRECT(VLOOKUP($E864,보상!$S:$AA,3,FALSE)),0),FALSE),VLOOKUP($B864,INDIRECT(VLOOKUP($E864&amp;"_U",보상!$S:$AA,2,FALSE)),MATCH(Q$6,INDIRECT(VLOOKUP($E864&amp;"_U",보상!$S:$AA,3,FALSE)),0),FALSE)),"ERROR")</f>
        <v>0</v>
      </c>
      <c r="R864" s="22" t="b">
        <v>0</v>
      </c>
      <c r="S864" s="22" t="b">
        <v>0</v>
      </c>
      <c r="T864" s="22">
        <f ca="1">IFERROR(IF(W864=0,0,VLOOKUP(W864,보상!$D:$K,6,FALSE)),"-")</f>
        <v>0</v>
      </c>
      <c r="U864" s="22">
        <f ca="1">IFERROR(IF(W864=0,0,VLOOKUP(W864,보상!$D:$K,7,FALSE)),"-")</f>
        <v>0</v>
      </c>
      <c r="V864" s="22">
        <f ca="1">IFERROR(IF(W864=0,0,VLOOKUP(W864,보상!$D:$K,8,FALSE)),"-")</f>
        <v>0</v>
      </c>
      <c r="W864" s="22">
        <f ca="1">IFERROR(IFERROR(VLOOKUP($B864,INDIRECT(VLOOKUP($E864,보상!$S:$AA,2,FALSE)),MATCH(W$6,INDIRECT(VLOOKUP($E864,보상!$S:$AA,3,FALSE)),0),FALSE),VLOOKUP($B864,INDIRECT(VLOOKUP($E864&amp;"_U",보상!$S:$AA,2,FALSE)),MATCH(W$6,INDIRECT(VLOOKUP($E864&amp;"_U",보상!$S:$AA,3,FALSE)),0),FALSE)),"ERROR")</f>
        <v>4013010</v>
      </c>
      <c r="X864" s="134" t="str">
        <f ca="1">IFERROR(IF(W864=0,0,VLOOKUP(SUBSTITUTE(VLOOKUP(W864,#REF!,MATCH("strItemName",#REF!,0),FALSE),"SUI_",""),#REF!,2,FALSE)),"ERROR")</f>
        <v>ERROR</v>
      </c>
      <c r="Y864" s="22">
        <f t="shared" ca="1" si="45"/>
        <v>4013010</v>
      </c>
      <c r="Z864" s="134" t="str">
        <f ca="1">IFERROR(IF(Y864=0,0,VLOOKUP(SUBSTITUTE(VLOOKUP(Y864,#REF!,MATCH("strItemName",#REF!,0),FALSE),"SUI_",""),#REF!,2,FALSE)),"ERROR")</f>
        <v>ERROR</v>
      </c>
      <c r="AA864" s="22">
        <f t="shared" ca="1" si="45"/>
        <v>4013010</v>
      </c>
      <c r="AB864" s="134" t="str">
        <f ca="1">IFERROR(IF(AA864=0,0,VLOOKUP(SUBSTITUTE(VLOOKUP(AA864,#REF!,MATCH("strItemName",#REF!,0),FALSE),"SUI_",""),#REF!,2,FALSE)),"ERROR")</f>
        <v>ERROR</v>
      </c>
      <c r="AC864" s="22">
        <f t="shared" ca="1" si="45"/>
        <v>4013010</v>
      </c>
      <c r="AD864" s="134" t="str">
        <f ca="1">IFERROR(IF(AC864=0,0,VLOOKUP(SUBSTITUTE(VLOOKUP(AC864,#REF!,MATCH("strItemName",#REF!,0),FALSE),"SUI_",""),#REF!,2,FALSE)),"ERROR")</f>
        <v>ERROR</v>
      </c>
      <c r="AE864" s="22">
        <f t="shared" ca="1" si="45"/>
        <v>4013010</v>
      </c>
      <c r="AF864" s="134" t="str">
        <f ca="1">IFERROR(IF(AE864=0,0,VLOOKUP(SUBSTITUTE(VLOOKUP(AE864,#REF!,MATCH("strItemName",#REF!,0),FALSE),"SUI_",""),#REF!,2,FALSE)),"ERROR")</f>
        <v>ERROR</v>
      </c>
      <c r="AG864" s="88">
        <v>0</v>
      </c>
      <c r="AH864" s="134">
        <f>IFERROR(IF(AG864=0,0,VLOOKUP(SUBSTITUTE(VLOOKUP(AG864,#REF!,MATCH("strItemName",#REF!,0),FALSE),"SUI_",""),#REF!,2,FALSE)),"ERROR")</f>
        <v>0</v>
      </c>
      <c r="AI864" s="22">
        <f ca="1">IFERROR(IFERROR(VLOOKUP($B864,INDIRECT(VLOOKUP($E864,보상!$S:$AA,2,FALSE)),MATCH(AI$6,INDIRECT(VLOOKUP($E864,보상!$S:$AA,3,FALSE)),0),FALSE),VLOOKUP($B864,INDIRECT(VLOOKUP($E864&amp;"_U",보상!$S:$AA,2,FALSE)),MATCH(AI$6,INDIRECT(VLOOKUP($E864&amp;"_U",보상!$S:$AA,3,FALSE)),0),FALSE)),"ERROR")</f>
        <v>3</v>
      </c>
      <c r="AJ864" s="22">
        <v>0</v>
      </c>
      <c r="AK864" s="22">
        <v>0</v>
      </c>
      <c r="AL864" s="22">
        <v>0</v>
      </c>
      <c r="AM864" s="22" t="b">
        <v>0</v>
      </c>
      <c r="AN864" s="22">
        <v>0</v>
      </c>
      <c r="AO864" s="22">
        <v>0</v>
      </c>
    </row>
    <row r="865" spans="2:41" ht="16.5" customHeight="1" x14ac:dyDescent="0.3">
      <c r="B865" s="154">
        <f t="shared" si="46"/>
        <v>5110907</v>
      </c>
      <c r="C865" s="22">
        <v>5110907</v>
      </c>
      <c r="D865" s="156" t="str">
        <f ca="1">IFERROR(IFERROR(VLOOKUP($B865,INDIRECT(VLOOKUP($E865,보상!$S:$AA,2,FALSE)),MATCH(D$6,INDIRECT(VLOOKUP($E865,보상!$S:$AA,3,FALSE)),0),FALSE),VLOOKUP($B865,INDIRECT(VLOOKUP($E865&amp;"_U",보상!$S:$AA,2,FALSE)),MATCH(D$6,INDIRECT(VLOOKUP($E865&amp;"_U",보상!$S:$AA,3,FALSE)),0),FALSE)),"ERROR")</f>
        <v>필드9_하이란_EP.8-7</v>
      </c>
      <c r="E865" s="22" t="s">
        <v>385</v>
      </c>
      <c r="F865" s="22">
        <f>COUNTIF($C$8:$C865,$C865)</f>
        <v>1</v>
      </c>
      <c r="G865" s="22" t="b">
        <v>1</v>
      </c>
      <c r="H865" s="22">
        <v>1220</v>
      </c>
      <c r="I865" s="129" t="str">
        <f>IFERROR(IF(H865=0,0,VLOOKUP(VLOOKUP(H865,#REF!,MATCH("strMailTitleID",#REF!,0),FALSE),#REF!,2,FALSE)),"ERROR")</f>
        <v>ERROR</v>
      </c>
      <c r="J865" s="176">
        <v>0</v>
      </c>
      <c r="K865" s="129">
        <f>IFERROR(IF(J865=0,0,VLOOKUP(VLOOKUP(J865,#REF!,MATCH("strMailTitleID",#REF!,0),FALSE),#REF!,2,FALSE)),"ERROR")</f>
        <v>0</v>
      </c>
      <c r="L865" s="22">
        <f ca="1">IFERROR(IFERROR(VLOOKUP($B865,INDIRECT(VLOOKUP($E865,보상!$S:$AA,2,FALSE)),MATCH(L$6,INDIRECT(VLOOKUP($E865,보상!$S:$AA,3,FALSE)),0),FALSE),VLOOKUP($B865,INDIRECT(VLOOKUP($E865&amp;"_U",보상!$S:$AA,2,FALSE)),MATCH(L$6,INDIRECT(VLOOKUP($E865&amp;"_U",보상!$S:$AA,3,FALSE)),0),FALSE)),"ERROR")</f>
        <v>0</v>
      </c>
      <c r="M865" s="22">
        <v>0</v>
      </c>
      <c r="N865" s="22">
        <v>0</v>
      </c>
      <c r="O865" s="22">
        <v>0</v>
      </c>
      <c r="P865" s="22" t="str">
        <f ca="1">IFERROR(IFERROR(VLOOKUP($B865,INDIRECT(VLOOKUP($E865,보상!$S:$AA,2,FALSE)),MATCH(P$6,INDIRECT(VLOOKUP($E865,보상!$S:$AA,3,FALSE)),0),FALSE),VLOOKUP($B865,INDIRECT(VLOOKUP($E865&amp;"_U",보상!$S:$AA,2,FALSE)),MATCH(P$6,INDIRECT(VLOOKUP($E865&amp;"_U",보상!$S:$AA,3,FALSE)),0),FALSE)),"ERROR")</f>
        <v>None</v>
      </c>
      <c r="Q865" s="22">
        <f ca="1">IFERROR(IFERROR(VLOOKUP($B865,INDIRECT(VLOOKUP($E865,보상!$S:$AA,2,FALSE)),MATCH(Q$6,INDIRECT(VLOOKUP($E865,보상!$S:$AA,3,FALSE)),0),FALSE),VLOOKUP($B865,INDIRECT(VLOOKUP($E865&amp;"_U",보상!$S:$AA,2,FALSE)),MATCH(Q$6,INDIRECT(VLOOKUP($E865&amp;"_U",보상!$S:$AA,3,FALSE)),0),FALSE)),"ERROR")</f>
        <v>0</v>
      </c>
      <c r="R865" s="22" t="b">
        <v>0</v>
      </c>
      <c r="S865" s="22" t="b">
        <v>0</v>
      </c>
      <c r="T865" s="22">
        <f ca="1">IFERROR(IF(W865=0,0,VLOOKUP(W865,보상!$D:$K,6,FALSE)),"-")</f>
        <v>0</v>
      </c>
      <c r="U865" s="22">
        <f ca="1">IFERROR(IF(W865=0,0,VLOOKUP(W865,보상!$D:$K,7,FALSE)),"-")</f>
        <v>0</v>
      </c>
      <c r="V865" s="22">
        <f ca="1">IFERROR(IF(W865=0,0,VLOOKUP(W865,보상!$D:$K,8,FALSE)),"-")</f>
        <v>0</v>
      </c>
      <c r="W865" s="22">
        <f ca="1">IFERROR(IFERROR(VLOOKUP($B865,INDIRECT(VLOOKUP($E865,보상!$S:$AA,2,FALSE)),MATCH(W$6,INDIRECT(VLOOKUP($E865,보상!$S:$AA,3,FALSE)),0),FALSE),VLOOKUP($B865,INDIRECT(VLOOKUP($E865&amp;"_U",보상!$S:$AA,2,FALSE)),MATCH(W$6,INDIRECT(VLOOKUP($E865&amp;"_U",보상!$S:$AA,3,FALSE)),0),FALSE)),"ERROR")</f>
        <v>4013011</v>
      </c>
      <c r="X865" s="134" t="str">
        <f ca="1">IFERROR(IF(W865=0,0,VLOOKUP(SUBSTITUTE(VLOOKUP(W865,#REF!,MATCH("strItemName",#REF!,0),FALSE),"SUI_",""),#REF!,2,FALSE)),"ERROR")</f>
        <v>ERROR</v>
      </c>
      <c r="Y865" s="22">
        <f t="shared" ca="1" si="45"/>
        <v>4013011</v>
      </c>
      <c r="Z865" s="134" t="str">
        <f ca="1">IFERROR(IF(Y865=0,0,VLOOKUP(SUBSTITUTE(VLOOKUP(Y865,#REF!,MATCH("strItemName",#REF!,0),FALSE),"SUI_",""),#REF!,2,FALSE)),"ERROR")</f>
        <v>ERROR</v>
      </c>
      <c r="AA865" s="22">
        <f t="shared" ca="1" si="45"/>
        <v>4013011</v>
      </c>
      <c r="AB865" s="134" t="str">
        <f ca="1">IFERROR(IF(AA865=0,0,VLOOKUP(SUBSTITUTE(VLOOKUP(AA865,#REF!,MATCH("strItemName",#REF!,0),FALSE),"SUI_",""),#REF!,2,FALSE)),"ERROR")</f>
        <v>ERROR</v>
      </c>
      <c r="AC865" s="22">
        <f t="shared" ca="1" si="45"/>
        <v>4013011</v>
      </c>
      <c r="AD865" s="134" t="str">
        <f ca="1">IFERROR(IF(AC865=0,0,VLOOKUP(SUBSTITUTE(VLOOKUP(AC865,#REF!,MATCH("strItemName",#REF!,0),FALSE),"SUI_",""),#REF!,2,FALSE)),"ERROR")</f>
        <v>ERROR</v>
      </c>
      <c r="AE865" s="22">
        <f t="shared" ca="1" si="45"/>
        <v>4013011</v>
      </c>
      <c r="AF865" s="134" t="str">
        <f ca="1">IFERROR(IF(AE865=0,0,VLOOKUP(SUBSTITUTE(VLOOKUP(AE865,#REF!,MATCH("strItemName",#REF!,0),FALSE),"SUI_",""),#REF!,2,FALSE)),"ERROR")</f>
        <v>ERROR</v>
      </c>
      <c r="AG865" s="88">
        <v>0</v>
      </c>
      <c r="AH865" s="134">
        <f>IFERROR(IF(AG865=0,0,VLOOKUP(SUBSTITUTE(VLOOKUP(AG865,#REF!,MATCH("strItemName",#REF!,0),FALSE),"SUI_",""),#REF!,2,FALSE)),"ERROR")</f>
        <v>0</v>
      </c>
      <c r="AI865" s="22">
        <f ca="1">IFERROR(IFERROR(VLOOKUP($B865,INDIRECT(VLOOKUP($E865,보상!$S:$AA,2,FALSE)),MATCH(AI$6,INDIRECT(VLOOKUP($E865,보상!$S:$AA,3,FALSE)),0),FALSE),VLOOKUP($B865,INDIRECT(VLOOKUP($E865&amp;"_U",보상!$S:$AA,2,FALSE)),MATCH(AI$6,INDIRECT(VLOOKUP($E865&amp;"_U",보상!$S:$AA,3,FALSE)),0),FALSE)),"ERROR")</f>
        <v>3</v>
      </c>
      <c r="AJ865" s="22">
        <v>0</v>
      </c>
      <c r="AK865" s="22">
        <v>0</v>
      </c>
      <c r="AL865" s="22">
        <v>0</v>
      </c>
      <c r="AM865" s="22" t="b">
        <v>0</v>
      </c>
      <c r="AN865" s="22">
        <v>0</v>
      </c>
      <c r="AO865" s="22">
        <v>0</v>
      </c>
    </row>
    <row r="866" spans="2:41" ht="16.5" customHeight="1" x14ac:dyDescent="0.3">
      <c r="B866" s="154">
        <f t="shared" si="46"/>
        <v>5110908</v>
      </c>
      <c r="C866" s="22">
        <v>5110908</v>
      </c>
      <c r="D866" s="156" t="str">
        <f ca="1">IFERROR(IFERROR(VLOOKUP($B866,INDIRECT(VLOOKUP($E866,보상!$S:$AA,2,FALSE)),MATCH(D$6,INDIRECT(VLOOKUP($E866,보상!$S:$AA,3,FALSE)),0),FALSE),VLOOKUP($B866,INDIRECT(VLOOKUP($E866&amp;"_U",보상!$S:$AA,2,FALSE)),MATCH(D$6,INDIRECT(VLOOKUP($E866&amp;"_U",보상!$S:$AA,3,FALSE)),0),FALSE)),"ERROR")</f>
        <v>필드9_하이란_EP.8-8</v>
      </c>
      <c r="E866" s="22" t="s">
        <v>385</v>
      </c>
      <c r="F866" s="22">
        <f>COUNTIF($C$8:$C866,$C866)</f>
        <v>1</v>
      </c>
      <c r="G866" s="22" t="b">
        <v>1</v>
      </c>
      <c r="H866" s="22">
        <v>1220</v>
      </c>
      <c r="I866" s="129" t="str">
        <f>IFERROR(IF(H866=0,0,VLOOKUP(VLOOKUP(H866,#REF!,MATCH("strMailTitleID",#REF!,0),FALSE),#REF!,2,FALSE)),"ERROR")</f>
        <v>ERROR</v>
      </c>
      <c r="J866" s="176">
        <v>0</v>
      </c>
      <c r="K866" s="129">
        <f>IFERROR(IF(J866=0,0,VLOOKUP(VLOOKUP(J866,#REF!,MATCH("strMailTitleID",#REF!,0),FALSE),#REF!,2,FALSE)),"ERROR")</f>
        <v>0</v>
      </c>
      <c r="L866" s="22">
        <f ca="1">IFERROR(IFERROR(VLOOKUP($B866,INDIRECT(VLOOKUP($E866,보상!$S:$AA,2,FALSE)),MATCH(L$6,INDIRECT(VLOOKUP($E866,보상!$S:$AA,3,FALSE)),0),FALSE),VLOOKUP($B866,INDIRECT(VLOOKUP($E866&amp;"_U",보상!$S:$AA,2,FALSE)),MATCH(L$6,INDIRECT(VLOOKUP($E866&amp;"_U",보상!$S:$AA,3,FALSE)),0),FALSE)),"ERROR")</f>
        <v>0</v>
      </c>
      <c r="M866" s="22">
        <v>0</v>
      </c>
      <c r="N866" s="22">
        <v>0</v>
      </c>
      <c r="O866" s="22">
        <v>0</v>
      </c>
      <c r="P866" s="22" t="str">
        <f ca="1">IFERROR(IFERROR(VLOOKUP($B866,INDIRECT(VLOOKUP($E866,보상!$S:$AA,2,FALSE)),MATCH(P$6,INDIRECT(VLOOKUP($E866,보상!$S:$AA,3,FALSE)),0),FALSE),VLOOKUP($B866,INDIRECT(VLOOKUP($E866&amp;"_U",보상!$S:$AA,2,FALSE)),MATCH(P$6,INDIRECT(VLOOKUP($E866&amp;"_U",보상!$S:$AA,3,FALSE)),0),FALSE)),"ERROR")</f>
        <v>None</v>
      </c>
      <c r="Q866" s="22">
        <f ca="1">IFERROR(IFERROR(VLOOKUP($B866,INDIRECT(VLOOKUP($E866,보상!$S:$AA,2,FALSE)),MATCH(Q$6,INDIRECT(VLOOKUP($E866,보상!$S:$AA,3,FALSE)),0),FALSE),VLOOKUP($B866,INDIRECT(VLOOKUP($E866&amp;"_U",보상!$S:$AA,2,FALSE)),MATCH(Q$6,INDIRECT(VLOOKUP($E866&amp;"_U",보상!$S:$AA,3,FALSE)),0),FALSE)),"ERROR")</f>
        <v>0</v>
      </c>
      <c r="R866" s="22" t="b">
        <v>0</v>
      </c>
      <c r="S866" s="22" t="b">
        <v>0</v>
      </c>
      <c r="T866" s="22" t="str">
        <f ca="1">IFERROR(IF(W866=0,0,VLOOKUP(W866,보상!$D:$K,6,FALSE)),"-")</f>
        <v>-</v>
      </c>
      <c r="U866" s="22" t="str">
        <f ca="1">IFERROR(IF(W866=0,0,VLOOKUP(W866,보상!$D:$K,7,FALSE)),"-")</f>
        <v>-</v>
      </c>
      <c r="V866" s="22" t="str">
        <f ca="1">IFERROR(IF(W866=0,0,VLOOKUP(W866,보상!$D:$K,8,FALSE)),"-")</f>
        <v>-</v>
      </c>
      <c r="W866" s="22">
        <f ca="1">IFERROR(IFERROR(VLOOKUP($B866,INDIRECT(VLOOKUP($E866,보상!$S:$AA,2,FALSE)),MATCH(W$6,INDIRECT(VLOOKUP($E866,보상!$S:$AA,3,FALSE)),0),FALSE),VLOOKUP($B866,INDIRECT(VLOOKUP($E866&amp;"_U",보상!$S:$AA,2,FALSE)),MATCH(W$6,INDIRECT(VLOOKUP($E866&amp;"_U",보상!$S:$AA,3,FALSE)),0),FALSE)),"ERROR")</f>
        <v>4011109</v>
      </c>
      <c r="X866" s="134" t="str">
        <f ca="1">IFERROR(IF(W866=0,0,VLOOKUP(SUBSTITUTE(VLOOKUP(W866,#REF!,MATCH("strItemName",#REF!,0),FALSE),"SUI_",""),#REF!,2,FALSE)),"ERROR")</f>
        <v>ERROR</v>
      </c>
      <c r="Y866" s="22">
        <f t="shared" ca="1" si="45"/>
        <v>4011109</v>
      </c>
      <c r="Z866" s="134" t="str">
        <f ca="1">IFERROR(IF(Y866=0,0,VLOOKUP(SUBSTITUTE(VLOOKUP(Y866,#REF!,MATCH("strItemName",#REF!,0),FALSE),"SUI_",""),#REF!,2,FALSE)),"ERROR")</f>
        <v>ERROR</v>
      </c>
      <c r="AA866" s="22">
        <f t="shared" ca="1" si="45"/>
        <v>4011109</v>
      </c>
      <c r="AB866" s="134" t="str">
        <f ca="1">IFERROR(IF(AA866=0,0,VLOOKUP(SUBSTITUTE(VLOOKUP(AA866,#REF!,MATCH("strItemName",#REF!,0),FALSE),"SUI_",""),#REF!,2,FALSE)),"ERROR")</f>
        <v>ERROR</v>
      </c>
      <c r="AC866" s="22">
        <f t="shared" ca="1" si="45"/>
        <v>4011109</v>
      </c>
      <c r="AD866" s="134" t="str">
        <f ca="1">IFERROR(IF(AC866=0,0,VLOOKUP(SUBSTITUTE(VLOOKUP(AC866,#REF!,MATCH("strItemName",#REF!,0),FALSE),"SUI_",""),#REF!,2,FALSE)),"ERROR")</f>
        <v>ERROR</v>
      </c>
      <c r="AE866" s="22">
        <f t="shared" ca="1" si="45"/>
        <v>4011109</v>
      </c>
      <c r="AF866" s="134" t="str">
        <f ca="1">IFERROR(IF(AE866=0,0,VLOOKUP(SUBSTITUTE(VLOOKUP(AE866,#REF!,MATCH("strItemName",#REF!,0),FALSE),"SUI_",""),#REF!,2,FALSE)),"ERROR")</f>
        <v>ERROR</v>
      </c>
      <c r="AG866" s="88">
        <v>0</v>
      </c>
      <c r="AH866" s="134">
        <f>IFERROR(IF(AG866=0,0,VLOOKUP(SUBSTITUTE(VLOOKUP(AG866,#REF!,MATCH("strItemName",#REF!,0),FALSE),"SUI_",""),#REF!,2,FALSE)),"ERROR")</f>
        <v>0</v>
      </c>
      <c r="AI866" s="22">
        <f ca="1">IFERROR(IFERROR(VLOOKUP($B866,INDIRECT(VLOOKUP($E866,보상!$S:$AA,2,FALSE)),MATCH(AI$6,INDIRECT(VLOOKUP($E866,보상!$S:$AA,3,FALSE)),0),FALSE),VLOOKUP($B866,INDIRECT(VLOOKUP($E866&amp;"_U",보상!$S:$AA,2,FALSE)),MATCH(AI$6,INDIRECT(VLOOKUP($E866&amp;"_U",보상!$S:$AA,3,FALSE)),0),FALSE)),"ERROR")</f>
        <v>1</v>
      </c>
      <c r="AJ866" s="22">
        <v>0</v>
      </c>
      <c r="AK866" s="22">
        <v>0</v>
      </c>
      <c r="AL866" s="22">
        <v>0</v>
      </c>
      <c r="AM866" s="22" t="b">
        <v>0</v>
      </c>
      <c r="AN866" s="22">
        <v>0</v>
      </c>
      <c r="AO866" s="22">
        <v>0</v>
      </c>
    </row>
    <row r="867" spans="2:41" ht="16.5" customHeight="1" x14ac:dyDescent="0.3">
      <c r="B867" s="154">
        <f t="shared" si="46"/>
        <v>5120901</v>
      </c>
      <c r="C867" s="22">
        <v>5120901</v>
      </c>
      <c r="D867" s="156" t="str">
        <f ca="1">IFERROR(IFERROR(VLOOKUP($B867,INDIRECT(VLOOKUP($E867,보상!$S:$AA,2,FALSE)),MATCH(D$6,INDIRECT(VLOOKUP($E867,보상!$S:$AA,3,FALSE)),0),FALSE),VLOOKUP($B867,INDIRECT(VLOOKUP($E867&amp;"_U",보상!$S:$AA,2,FALSE)),MATCH(D$6,INDIRECT(VLOOKUP($E867&amp;"_U",보상!$S:$AA,3,FALSE)),0),FALSE)),"ERROR")</f>
        <v>필드9_우니온_EP.8-1</v>
      </c>
      <c r="E867" s="22" t="s">
        <v>385</v>
      </c>
      <c r="F867" s="22">
        <f>COUNTIF($C$8:$C867,$C867)</f>
        <v>1</v>
      </c>
      <c r="G867" s="22" t="b">
        <v>1</v>
      </c>
      <c r="H867" s="22">
        <v>1220</v>
      </c>
      <c r="I867" s="129" t="str">
        <f>IFERROR(IF(H867=0,0,VLOOKUP(VLOOKUP(H867,#REF!,MATCH("strMailTitleID",#REF!,0),FALSE),#REF!,2,FALSE)),"ERROR")</f>
        <v>ERROR</v>
      </c>
      <c r="J867" s="176">
        <v>0</v>
      </c>
      <c r="K867" s="129">
        <f>IFERROR(IF(J867=0,0,VLOOKUP(VLOOKUP(J867,#REF!,MATCH("strMailTitleID",#REF!,0),FALSE),#REF!,2,FALSE)),"ERROR")</f>
        <v>0</v>
      </c>
      <c r="L867" s="22">
        <f ca="1">IFERROR(IFERROR(VLOOKUP($B867,INDIRECT(VLOOKUP($E867,보상!$S:$AA,2,FALSE)),MATCH(L$6,INDIRECT(VLOOKUP($E867,보상!$S:$AA,3,FALSE)),0),FALSE),VLOOKUP($B867,INDIRECT(VLOOKUP($E867&amp;"_U",보상!$S:$AA,2,FALSE)),MATCH(L$6,INDIRECT(VLOOKUP($E867&amp;"_U",보상!$S:$AA,3,FALSE)),0),FALSE)),"ERROR")</f>
        <v>0</v>
      </c>
      <c r="M867" s="22">
        <v>0</v>
      </c>
      <c r="N867" s="22">
        <v>0</v>
      </c>
      <c r="O867" s="22">
        <v>0</v>
      </c>
      <c r="P867" s="22" t="str">
        <f ca="1">IFERROR(IFERROR(VLOOKUP($B867,INDIRECT(VLOOKUP($E867,보상!$S:$AA,2,FALSE)),MATCH(P$6,INDIRECT(VLOOKUP($E867,보상!$S:$AA,3,FALSE)),0),FALSE),VLOOKUP($B867,INDIRECT(VLOOKUP($E867&amp;"_U",보상!$S:$AA,2,FALSE)),MATCH(P$6,INDIRECT(VLOOKUP($E867&amp;"_U",보상!$S:$AA,3,FALSE)),0),FALSE)),"ERROR")</f>
        <v>None</v>
      </c>
      <c r="Q867" s="22">
        <f ca="1">IFERROR(IFERROR(VLOOKUP($B867,INDIRECT(VLOOKUP($E867,보상!$S:$AA,2,FALSE)),MATCH(Q$6,INDIRECT(VLOOKUP($E867,보상!$S:$AA,3,FALSE)),0),FALSE),VLOOKUP($B867,INDIRECT(VLOOKUP($E867&amp;"_U",보상!$S:$AA,2,FALSE)),MATCH(Q$6,INDIRECT(VLOOKUP($E867&amp;"_U",보상!$S:$AA,3,FALSE)),0),FALSE)),"ERROR")</f>
        <v>0</v>
      </c>
      <c r="R867" s="22" t="b">
        <v>0</v>
      </c>
      <c r="S867" s="22" t="b">
        <v>0</v>
      </c>
      <c r="T867" s="22">
        <f ca="1">IFERROR(IF(W867=0,0,VLOOKUP(W867,보상!$D:$K,6,FALSE)),"-")</f>
        <v>0</v>
      </c>
      <c r="U867" s="22">
        <f ca="1">IFERROR(IF(W867=0,0,VLOOKUP(W867,보상!$D:$K,7,FALSE)),"-")</f>
        <v>0</v>
      </c>
      <c r="V867" s="22">
        <f ca="1">IFERROR(IF(W867=0,0,VLOOKUP(W867,보상!$D:$K,8,FALSE)),"-")</f>
        <v>0</v>
      </c>
      <c r="W867" s="22">
        <f ca="1">IFERROR(IFERROR(VLOOKUP($B867,INDIRECT(VLOOKUP($E867,보상!$S:$AA,2,FALSE)),MATCH(W$6,INDIRECT(VLOOKUP($E867,보상!$S:$AA,3,FALSE)),0),FALSE),VLOOKUP($B867,INDIRECT(VLOOKUP($E867&amp;"_U",보상!$S:$AA,2,FALSE)),MATCH(W$6,INDIRECT(VLOOKUP($E867&amp;"_U",보상!$S:$AA,3,FALSE)),0),FALSE)),"ERROR")</f>
        <v>2005001</v>
      </c>
      <c r="X867" s="134" t="str">
        <f ca="1">IFERROR(IF(W867=0,0,VLOOKUP(SUBSTITUTE(VLOOKUP(W867,#REF!,MATCH("strItemName",#REF!,0),FALSE),"SUI_",""),#REF!,2,FALSE)),"ERROR")</f>
        <v>ERROR</v>
      </c>
      <c r="Y867" s="22">
        <f t="shared" ca="1" si="45"/>
        <v>2005001</v>
      </c>
      <c r="Z867" s="134" t="str">
        <f ca="1">IFERROR(IF(Y867=0,0,VLOOKUP(SUBSTITUTE(VLOOKUP(Y867,#REF!,MATCH("strItemName",#REF!,0),FALSE),"SUI_",""),#REF!,2,FALSE)),"ERROR")</f>
        <v>ERROR</v>
      </c>
      <c r="AA867" s="22">
        <f t="shared" ca="1" si="45"/>
        <v>2005001</v>
      </c>
      <c r="AB867" s="134" t="str">
        <f ca="1">IFERROR(IF(AA867=0,0,VLOOKUP(SUBSTITUTE(VLOOKUP(AA867,#REF!,MATCH("strItemName",#REF!,0),FALSE),"SUI_",""),#REF!,2,FALSE)),"ERROR")</f>
        <v>ERROR</v>
      </c>
      <c r="AC867" s="22">
        <f t="shared" ca="1" si="45"/>
        <v>2005001</v>
      </c>
      <c r="AD867" s="134" t="str">
        <f ca="1">IFERROR(IF(AC867=0,0,VLOOKUP(SUBSTITUTE(VLOOKUP(AC867,#REF!,MATCH("strItemName",#REF!,0),FALSE),"SUI_",""),#REF!,2,FALSE)),"ERROR")</f>
        <v>ERROR</v>
      </c>
      <c r="AE867" s="22">
        <f t="shared" ca="1" si="45"/>
        <v>2005001</v>
      </c>
      <c r="AF867" s="134" t="str">
        <f ca="1">IFERROR(IF(AE867=0,0,VLOOKUP(SUBSTITUTE(VLOOKUP(AE867,#REF!,MATCH("strItemName",#REF!,0),FALSE),"SUI_",""),#REF!,2,FALSE)),"ERROR")</f>
        <v>ERROR</v>
      </c>
      <c r="AG867" s="88">
        <v>0</v>
      </c>
      <c r="AH867" s="134">
        <f>IFERROR(IF(AG867=0,0,VLOOKUP(SUBSTITUTE(VLOOKUP(AG867,#REF!,MATCH("strItemName",#REF!,0),FALSE),"SUI_",""),#REF!,2,FALSE)),"ERROR")</f>
        <v>0</v>
      </c>
      <c r="AI867" s="22">
        <f ca="1">IFERROR(IFERROR(VLOOKUP($B867,INDIRECT(VLOOKUP($E867,보상!$S:$AA,2,FALSE)),MATCH(AI$6,INDIRECT(VLOOKUP($E867,보상!$S:$AA,3,FALSE)),0),FALSE),VLOOKUP($B867,INDIRECT(VLOOKUP($E867&amp;"_U",보상!$S:$AA,2,FALSE)),MATCH(AI$6,INDIRECT(VLOOKUP($E867&amp;"_U",보상!$S:$AA,3,FALSE)),0),FALSE)),"ERROR")</f>
        <v>20</v>
      </c>
      <c r="AJ867" s="22">
        <v>0</v>
      </c>
      <c r="AK867" s="22">
        <v>0</v>
      </c>
      <c r="AL867" s="22">
        <v>0</v>
      </c>
      <c r="AM867" s="22" t="b">
        <v>0</v>
      </c>
      <c r="AN867" s="22">
        <v>0</v>
      </c>
      <c r="AO867" s="22">
        <v>0</v>
      </c>
    </row>
    <row r="868" spans="2:41" ht="16.5" customHeight="1" x14ac:dyDescent="0.3">
      <c r="B868" s="154">
        <f t="shared" si="46"/>
        <v>5120902</v>
      </c>
      <c r="C868" s="22">
        <v>5120902</v>
      </c>
      <c r="D868" s="156" t="str">
        <f ca="1">IFERROR(IFERROR(VLOOKUP($B868,INDIRECT(VLOOKUP($E868,보상!$S:$AA,2,FALSE)),MATCH(D$6,INDIRECT(VLOOKUP($E868,보상!$S:$AA,3,FALSE)),0),FALSE),VLOOKUP($B868,INDIRECT(VLOOKUP($E868&amp;"_U",보상!$S:$AA,2,FALSE)),MATCH(D$6,INDIRECT(VLOOKUP($E868&amp;"_U",보상!$S:$AA,3,FALSE)),0),FALSE)),"ERROR")</f>
        <v>필드9_우니온_EP.8-2</v>
      </c>
      <c r="E868" s="22" t="s">
        <v>385</v>
      </c>
      <c r="F868" s="22">
        <f>COUNTIF($C$8:$C868,$C868)</f>
        <v>1</v>
      </c>
      <c r="G868" s="22" t="b">
        <v>1</v>
      </c>
      <c r="H868" s="22">
        <v>1220</v>
      </c>
      <c r="I868" s="129" t="str">
        <f>IFERROR(IF(H868=0,0,VLOOKUP(VLOOKUP(H868,#REF!,MATCH("strMailTitleID",#REF!,0),FALSE),#REF!,2,FALSE)),"ERROR")</f>
        <v>ERROR</v>
      </c>
      <c r="J868" s="176">
        <v>0</v>
      </c>
      <c r="K868" s="129">
        <f>IFERROR(IF(J868=0,0,VLOOKUP(VLOOKUP(J868,#REF!,MATCH("strMailTitleID",#REF!,0),FALSE),#REF!,2,FALSE)),"ERROR")</f>
        <v>0</v>
      </c>
      <c r="L868" s="22">
        <f ca="1">IFERROR(IFERROR(VLOOKUP($B868,INDIRECT(VLOOKUP($E868,보상!$S:$AA,2,FALSE)),MATCH(L$6,INDIRECT(VLOOKUP($E868,보상!$S:$AA,3,FALSE)),0),FALSE),VLOOKUP($B868,INDIRECT(VLOOKUP($E868&amp;"_U",보상!$S:$AA,2,FALSE)),MATCH(L$6,INDIRECT(VLOOKUP($E868&amp;"_U",보상!$S:$AA,3,FALSE)),0),FALSE)),"ERROR")</f>
        <v>0</v>
      </c>
      <c r="M868" s="22">
        <v>0</v>
      </c>
      <c r="N868" s="22">
        <v>0</v>
      </c>
      <c r="O868" s="22">
        <v>0</v>
      </c>
      <c r="P868" s="22" t="str">
        <f ca="1">IFERROR(IFERROR(VLOOKUP($B868,INDIRECT(VLOOKUP($E868,보상!$S:$AA,2,FALSE)),MATCH(P$6,INDIRECT(VLOOKUP($E868,보상!$S:$AA,3,FALSE)),0),FALSE),VLOOKUP($B868,INDIRECT(VLOOKUP($E868&amp;"_U",보상!$S:$AA,2,FALSE)),MATCH(P$6,INDIRECT(VLOOKUP($E868&amp;"_U",보상!$S:$AA,3,FALSE)),0),FALSE)),"ERROR")</f>
        <v>None</v>
      </c>
      <c r="Q868" s="22">
        <f ca="1">IFERROR(IFERROR(VLOOKUP($B868,INDIRECT(VLOOKUP($E868,보상!$S:$AA,2,FALSE)),MATCH(Q$6,INDIRECT(VLOOKUP($E868,보상!$S:$AA,3,FALSE)),0),FALSE),VLOOKUP($B868,INDIRECT(VLOOKUP($E868&amp;"_U",보상!$S:$AA,2,FALSE)),MATCH(Q$6,INDIRECT(VLOOKUP($E868&amp;"_U",보상!$S:$AA,3,FALSE)),0),FALSE)),"ERROR")</f>
        <v>0</v>
      </c>
      <c r="R868" s="22" t="b">
        <v>0</v>
      </c>
      <c r="S868" s="22" t="b">
        <v>0</v>
      </c>
      <c r="T868" s="22">
        <f ca="1">IFERROR(IF(W868=0,0,VLOOKUP(W868,보상!$D:$K,6,FALSE)),"-")</f>
        <v>0</v>
      </c>
      <c r="U868" s="22">
        <f ca="1">IFERROR(IF(W868=0,0,VLOOKUP(W868,보상!$D:$K,7,FALSE)),"-")</f>
        <v>0</v>
      </c>
      <c r="V868" s="22">
        <f ca="1">IFERROR(IF(W868=0,0,VLOOKUP(W868,보상!$D:$K,8,FALSE)),"-")</f>
        <v>0</v>
      </c>
      <c r="W868" s="22">
        <f ca="1">IFERROR(IFERROR(VLOOKUP($B868,INDIRECT(VLOOKUP($E868,보상!$S:$AA,2,FALSE)),MATCH(W$6,INDIRECT(VLOOKUP($E868,보상!$S:$AA,3,FALSE)),0),FALSE),VLOOKUP($B868,INDIRECT(VLOOKUP($E868&amp;"_U",보상!$S:$AA,2,FALSE)),MATCH(W$6,INDIRECT(VLOOKUP($E868&amp;"_U",보상!$S:$AA,3,FALSE)),0),FALSE)),"ERROR")</f>
        <v>2015001</v>
      </c>
      <c r="X868" s="134" t="str">
        <f ca="1">IFERROR(IF(W868=0,0,VLOOKUP(SUBSTITUTE(VLOOKUP(W868,#REF!,MATCH("strItemName",#REF!,0),FALSE),"SUI_",""),#REF!,2,FALSE)),"ERROR")</f>
        <v>ERROR</v>
      </c>
      <c r="Y868" s="22">
        <f t="shared" ca="1" si="45"/>
        <v>2015001</v>
      </c>
      <c r="Z868" s="134" t="str">
        <f ca="1">IFERROR(IF(Y868=0,0,VLOOKUP(SUBSTITUTE(VLOOKUP(Y868,#REF!,MATCH("strItemName",#REF!,0),FALSE),"SUI_",""),#REF!,2,FALSE)),"ERROR")</f>
        <v>ERROR</v>
      </c>
      <c r="AA868" s="22">
        <f t="shared" ca="1" si="45"/>
        <v>2015001</v>
      </c>
      <c r="AB868" s="134" t="str">
        <f ca="1">IFERROR(IF(AA868=0,0,VLOOKUP(SUBSTITUTE(VLOOKUP(AA868,#REF!,MATCH("strItemName",#REF!,0),FALSE),"SUI_",""),#REF!,2,FALSE)),"ERROR")</f>
        <v>ERROR</v>
      </c>
      <c r="AC868" s="22">
        <f t="shared" ca="1" si="45"/>
        <v>2015001</v>
      </c>
      <c r="AD868" s="134" t="str">
        <f ca="1">IFERROR(IF(AC868=0,0,VLOOKUP(SUBSTITUTE(VLOOKUP(AC868,#REF!,MATCH("strItemName",#REF!,0),FALSE),"SUI_",""),#REF!,2,FALSE)),"ERROR")</f>
        <v>ERROR</v>
      </c>
      <c r="AE868" s="22">
        <f t="shared" ca="1" si="45"/>
        <v>2015001</v>
      </c>
      <c r="AF868" s="134" t="str">
        <f ca="1">IFERROR(IF(AE868=0,0,VLOOKUP(SUBSTITUTE(VLOOKUP(AE868,#REF!,MATCH("strItemName",#REF!,0),FALSE),"SUI_",""),#REF!,2,FALSE)),"ERROR")</f>
        <v>ERROR</v>
      </c>
      <c r="AG868" s="88">
        <v>0</v>
      </c>
      <c r="AH868" s="134">
        <f>IFERROR(IF(AG868=0,0,VLOOKUP(SUBSTITUTE(VLOOKUP(AG868,#REF!,MATCH("strItemName",#REF!,0),FALSE),"SUI_",""),#REF!,2,FALSE)),"ERROR")</f>
        <v>0</v>
      </c>
      <c r="AI868" s="22">
        <f ca="1">IFERROR(IFERROR(VLOOKUP($B868,INDIRECT(VLOOKUP($E868,보상!$S:$AA,2,FALSE)),MATCH(AI$6,INDIRECT(VLOOKUP($E868,보상!$S:$AA,3,FALSE)),0),FALSE),VLOOKUP($B868,INDIRECT(VLOOKUP($E868&amp;"_U",보상!$S:$AA,2,FALSE)),MATCH(AI$6,INDIRECT(VLOOKUP($E868&amp;"_U",보상!$S:$AA,3,FALSE)),0),FALSE)),"ERROR")</f>
        <v>20</v>
      </c>
      <c r="AJ868" s="22">
        <v>0</v>
      </c>
      <c r="AK868" s="22">
        <v>0</v>
      </c>
      <c r="AL868" s="22">
        <v>0</v>
      </c>
      <c r="AM868" s="22" t="b">
        <v>0</v>
      </c>
      <c r="AN868" s="22">
        <v>0</v>
      </c>
      <c r="AO868" s="22">
        <v>0</v>
      </c>
    </row>
    <row r="869" spans="2:41" ht="16.5" customHeight="1" x14ac:dyDescent="0.3">
      <c r="B869" s="154">
        <f t="shared" si="46"/>
        <v>5120903</v>
      </c>
      <c r="C869" s="22">
        <v>5120903</v>
      </c>
      <c r="D869" s="156" t="str">
        <f ca="1">IFERROR(IFERROR(VLOOKUP($B869,INDIRECT(VLOOKUP($E869,보상!$S:$AA,2,FALSE)),MATCH(D$6,INDIRECT(VLOOKUP($E869,보상!$S:$AA,3,FALSE)),0),FALSE),VLOOKUP($B869,INDIRECT(VLOOKUP($E869&amp;"_U",보상!$S:$AA,2,FALSE)),MATCH(D$6,INDIRECT(VLOOKUP($E869&amp;"_U",보상!$S:$AA,3,FALSE)),0),FALSE)),"ERROR")</f>
        <v>필드9_우니온_EP.8-3</v>
      </c>
      <c r="E869" s="22" t="s">
        <v>385</v>
      </c>
      <c r="F869" s="22">
        <f>COUNTIF($C$8:$C869,$C869)</f>
        <v>1</v>
      </c>
      <c r="G869" s="22" t="b">
        <v>1</v>
      </c>
      <c r="H869" s="22">
        <v>1220</v>
      </c>
      <c r="I869" s="129" t="str">
        <f>IFERROR(IF(H869=0,0,VLOOKUP(VLOOKUP(H869,#REF!,MATCH("strMailTitleID",#REF!,0),FALSE),#REF!,2,FALSE)),"ERROR")</f>
        <v>ERROR</v>
      </c>
      <c r="J869" s="176">
        <v>0</v>
      </c>
      <c r="K869" s="129">
        <f>IFERROR(IF(J869=0,0,VLOOKUP(VLOOKUP(J869,#REF!,MATCH("strMailTitleID",#REF!,0),FALSE),#REF!,2,FALSE)),"ERROR")</f>
        <v>0</v>
      </c>
      <c r="L869" s="22">
        <f ca="1">IFERROR(IFERROR(VLOOKUP($B869,INDIRECT(VLOOKUP($E869,보상!$S:$AA,2,FALSE)),MATCH(L$6,INDIRECT(VLOOKUP($E869,보상!$S:$AA,3,FALSE)),0),FALSE),VLOOKUP($B869,INDIRECT(VLOOKUP($E869&amp;"_U",보상!$S:$AA,2,FALSE)),MATCH(L$6,INDIRECT(VLOOKUP($E869&amp;"_U",보상!$S:$AA,3,FALSE)),0),FALSE)),"ERROR")</f>
        <v>0</v>
      </c>
      <c r="M869" s="22">
        <v>0</v>
      </c>
      <c r="N869" s="22">
        <v>0</v>
      </c>
      <c r="O869" s="22">
        <v>0</v>
      </c>
      <c r="P869" s="22" t="str">
        <f ca="1">IFERROR(IFERROR(VLOOKUP($B869,INDIRECT(VLOOKUP($E869,보상!$S:$AA,2,FALSE)),MATCH(P$6,INDIRECT(VLOOKUP($E869,보상!$S:$AA,3,FALSE)),0),FALSE),VLOOKUP($B869,INDIRECT(VLOOKUP($E869&amp;"_U",보상!$S:$AA,2,FALSE)),MATCH(P$6,INDIRECT(VLOOKUP($E869&amp;"_U",보상!$S:$AA,3,FALSE)),0),FALSE)),"ERROR")</f>
        <v>None</v>
      </c>
      <c r="Q869" s="22">
        <f ca="1">IFERROR(IFERROR(VLOOKUP($B869,INDIRECT(VLOOKUP($E869,보상!$S:$AA,2,FALSE)),MATCH(Q$6,INDIRECT(VLOOKUP($E869,보상!$S:$AA,3,FALSE)),0),FALSE),VLOOKUP($B869,INDIRECT(VLOOKUP($E869&amp;"_U",보상!$S:$AA,2,FALSE)),MATCH(Q$6,INDIRECT(VLOOKUP($E869&amp;"_U",보상!$S:$AA,3,FALSE)),0),FALSE)),"ERROR")</f>
        <v>0</v>
      </c>
      <c r="R869" s="22" t="b">
        <v>0</v>
      </c>
      <c r="S869" s="22" t="b">
        <v>0</v>
      </c>
      <c r="T869" s="22">
        <f ca="1">IFERROR(IF(W869=0,0,VLOOKUP(W869,보상!$D:$K,6,FALSE)),"-")</f>
        <v>0</v>
      </c>
      <c r="U869" s="22">
        <f ca="1">IFERROR(IF(W869=0,0,VLOOKUP(W869,보상!$D:$K,7,FALSE)),"-")</f>
        <v>2100</v>
      </c>
      <c r="V869" s="22">
        <f ca="1">IFERROR(IF(W869=0,0,VLOOKUP(W869,보상!$D:$K,8,FALSE)),"-")</f>
        <v>0</v>
      </c>
      <c r="W869" s="22">
        <f ca="1">IFERROR(IFERROR(VLOOKUP($B869,INDIRECT(VLOOKUP($E869,보상!$S:$AA,2,FALSE)),MATCH(W$6,INDIRECT(VLOOKUP($E869,보상!$S:$AA,3,FALSE)),0),FALSE),VLOOKUP($B869,INDIRECT(VLOOKUP($E869&amp;"_U",보상!$S:$AA,2,FALSE)),MATCH(W$6,INDIRECT(VLOOKUP($E869&amp;"_U",보상!$S:$AA,3,FALSE)),0),FALSE)),"ERROR")</f>
        <v>4003002</v>
      </c>
      <c r="X869" s="134" t="str">
        <f ca="1">IFERROR(IF(W869=0,0,VLOOKUP(SUBSTITUTE(VLOOKUP(W869,#REF!,MATCH("strItemName",#REF!,0),FALSE),"SUI_",""),#REF!,2,FALSE)),"ERROR")</f>
        <v>ERROR</v>
      </c>
      <c r="Y869" s="22">
        <f t="shared" ca="1" si="45"/>
        <v>4003002</v>
      </c>
      <c r="Z869" s="134" t="str">
        <f ca="1">IFERROR(IF(Y869=0,0,VLOOKUP(SUBSTITUTE(VLOOKUP(Y869,#REF!,MATCH("strItemName",#REF!,0),FALSE),"SUI_",""),#REF!,2,FALSE)),"ERROR")</f>
        <v>ERROR</v>
      </c>
      <c r="AA869" s="22">
        <f t="shared" ca="1" si="45"/>
        <v>4003002</v>
      </c>
      <c r="AB869" s="134" t="str">
        <f ca="1">IFERROR(IF(AA869=0,0,VLOOKUP(SUBSTITUTE(VLOOKUP(AA869,#REF!,MATCH("strItemName",#REF!,0),FALSE),"SUI_",""),#REF!,2,FALSE)),"ERROR")</f>
        <v>ERROR</v>
      </c>
      <c r="AC869" s="22">
        <f t="shared" ca="1" si="45"/>
        <v>4003002</v>
      </c>
      <c r="AD869" s="134" t="str">
        <f ca="1">IFERROR(IF(AC869=0,0,VLOOKUP(SUBSTITUTE(VLOOKUP(AC869,#REF!,MATCH("strItemName",#REF!,0),FALSE),"SUI_",""),#REF!,2,FALSE)),"ERROR")</f>
        <v>ERROR</v>
      </c>
      <c r="AE869" s="22">
        <f t="shared" ca="1" si="45"/>
        <v>4003002</v>
      </c>
      <c r="AF869" s="134" t="str">
        <f ca="1">IFERROR(IF(AE869=0,0,VLOOKUP(SUBSTITUTE(VLOOKUP(AE869,#REF!,MATCH("strItemName",#REF!,0),FALSE),"SUI_",""),#REF!,2,FALSE)),"ERROR")</f>
        <v>ERROR</v>
      </c>
      <c r="AG869" s="88">
        <v>0</v>
      </c>
      <c r="AH869" s="134">
        <f>IFERROR(IF(AG869=0,0,VLOOKUP(SUBSTITUTE(VLOOKUP(AG869,#REF!,MATCH("strItemName",#REF!,0),FALSE),"SUI_",""),#REF!,2,FALSE)),"ERROR")</f>
        <v>0</v>
      </c>
      <c r="AI869" s="22">
        <f ca="1">IFERROR(IFERROR(VLOOKUP($B869,INDIRECT(VLOOKUP($E869,보상!$S:$AA,2,FALSE)),MATCH(AI$6,INDIRECT(VLOOKUP($E869,보상!$S:$AA,3,FALSE)),0),FALSE),VLOOKUP($B869,INDIRECT(VLOOKUP($E869&amp;"_U",보상!$S:$AA,2,FALSE)),MATCH(AI$6,INDIRECT(VLOOKUP($E869&amp;"_U",보상!$S:$AA,3,FALSE)),0),FALSE)),"ERROR")</f>
        <v>10</v>
      </c>
      <c r="AJ869" s="22">
        <v>0</v>
      </c>
      <c r="AK869" s="22">
        <v>0</v>
      </c>
      <c r="AL869" s="22">
        <v>0</v>
      </c>
      <c r="AM869" s="22" t="b">
        <v>0</v>
      </c>
      <c r="AN869" s="22">
        <v>0</v>
      </c>
      <c r="AO869" s="22">
        <v>0</v>
      </c>
    </row>
    <row r="870" spans="2:41" ht="16.5" customHeight="1" x14ac:dyDescent="0.3">
      <c r="B870" s="154">
        <f t="shared" si="46"/>
        <v>5120904</v>
      </c>
      <c r="C870" s="22">
        <v>5120904</v>
      </c>
      <c r="D870" s="156" t="str">
        <f ca="1">IFERROR(IFERROR(VLOOKUP($B870,INDIRECT(VLOOKUP($E870,보상!$S:$AA,2,FALSE)),MATCH(D$6,INDIRECT(VLOOKUP($E870,보상!$S:$AA,3,FALSE)),0),FALSE),VLOOKUP($B870,INDIRECT(VLOOKUP($E870&amp;"_U",보상!$S:$AA,2,FALSE)),MATCH(D$6,INDIRECT(VLOOKUP($E870&amp;"_U",보상!$S:$AA,3,FALSE)),0),FALSE)),"ERROR")</f>
        <v>필드9_우니온_EP.8-4</v>
      </c>
      <c r="E870" s="22" t="s">
        <v>385</v>
      </c>
      <c r="F870" s="22">
        <f>COUNTIF($C$8:$C870,$C870)</f>
        <v>1</v>
      </c>
      <c r="G870" s="22" t="b">
        <v>1</v>
      </c>
      <c r="H870" s="22">
        <v>1220</v>
      </c>
      <c r="I870" s="129" t="str">
        <f>IFERROR(IF(H870=0,0,VLOOKUP(VLOOKUP(H870,#REF!,MATCH("strMailTitleID",#REF!,0),FALSE),#REF!,2,FALSE)),"ERROR")</f>
        <v>ERROR</v>
      </c>
      <c r="J870" s="176">
        <v>0</v>
      </c>
      <c r="K870" s="129">
        <f>IFERROR(IF(J870=0,0,VLOOKUP(VLOOKUP(J870,#REF!,MATCH("strMailTitleID",#REF!,0),FALSE),#REF!,2,FALSE)),"ERROR")</f>
        <v>0</v>
      </c>
      <c r="L870" s="22">
        <f ca="1">IFERROR(IFERROR(VLOOKUP($B870,INDIRECT(VLOOKUP($E870,보상!$S:$AA,2,FALSE)),MATCH(L$6,INDIRECT(VLOOKUP($E870,보상!$S:$AA,3,FALSE)),0),FALSE),VLOOKUP($B870,INDIRECT(VLOOKUP($E870&amp;"_U",보상!$S:$AA,2,FALSE)),MATCH(L$6,INDIRECT(VLOOKUP($E870&amp;"_U",보상!$S:$AA,3,FALSE)),0),FALSE)),"ERROR")</f>
        <v>0</v>
      </c>
      <c r="M870" s="22">
        <v>0</v>
      </c>
      <c r="N870" s="22">
        <v>0</v>
      </c>
      <c r="O870" s="22">
        <v>0</v>
      </c>
      <c r="P870" s="22" t="str">
        <f ca="1">IFERROR(IFERROR(VLOOKUP($B870,INDIRECT(VLOOKUP($E870,보상!$S:$AA,2,FALSE)),MATCH(P$6,INDIRECT(VLOOKUP($E870,보상!$S:$AA,3,FALSE)),0),FALSE),VLOOKUP($B870,INDIRECT(VLOOKUP($E870&amp;"_U",보상!$S:$AA,2,FALSE)),MATCH(P$6,INDIRECT(VLOOKUP($E870&amp;"_U",보상!$S:$AA,3,FALSE)),0),FALSE)),"ERROR")</f>
        <v>None</v>
      </c>
      <c r="Q870" s="22">
        <f ca="1">IFERROR(IFERROR(VLOOKUP($B870,INDIRECT(VLOOKUP($E870,보상!$S:$AA,2,FALSE)),MATCH(Q$6,INDIRECT(VLOOKUP($E870,보상!$S:$AA,3,FALSE)),0),FALSE),VLOOKUP($B870,INDIRECT(VLOOKUP($E870&amp;"_U",보상!$S:$AA,2,FALSE)),MATCH(Q$6,INDIRECT(VLOOKUP($E870&amp;"_U",보상!$S:$AA,3,FALSE)),0),FALSE)),"ERROR")</f>
        <v>0</v>
      </c>
      <c r="R870" s="22" t="b">
        <v>0</v>
      </c>
      <c r="S870" s="22" t="b">
        <v>0</v>
      </c>
      <c r="T870" s="22">
        <f ca="1">IFERROR(IF(W870=0,0,VLOOKUP(W870,보상!$D:$K,6,FALSE)),"-")</f>
        <v>3000</v>
      </c>
      <c r="U870" s="22">
        <f ca="1">IFERROR(IF(W870=0,0,VLOOKUP(W870,보상!$D:$K,7,FALSE)),"-")</f>
        <v>0</v>
      </c>
      <c r="V870" s="22">
        <f ca="1">IFERROR(IF(W870=0,0,VLOOKUP(W870,보상!$D:$K,8,FALSE)),"-")</f>
        <v>0</v>
      </c>
      <c r="W870" s="22">
        <f ca="1">IFERROR(IFERROR(VLOOKUP($B870,INDIRECT(VLOOKUP($E870,보상!$S:$AA,2,FALSE)),MATCH(W$6,INDIRECT(VLOOKUP($E870,보상!$S:$AA,3,FALSE)),0),FALSE),VLOOKUP($B870,INDIRECT(VLOOKUP($E870&amp;"_U",보상!$S:$AA,2,FALSE)),MATCH(W$6,INDIRECT(VLOOKUP($E870&amp;"_U",보상!$S:$AA,3,FALSE)),0),FALSE)),"ERROR")</f>
        <v>4003001</v>
      </c>
      <c r="X870" s="134" t="str">
        <f ca="1">IFERROR(IF(W870=0,0,VLOOKUP(SUBSTITUTE(VLOOKUP(W870,#REF!,MATCH("strItemName",#REF!,0),FALSE),"SUI_",""),#REF!,2,FALSE)),"ERROR")</f>
        <v>ERROR</v>
      </c>
      <c r="Y870" s="22">
        <f t="shared" ca="1" si="45"/>
        <v>4003001</v>
      </c>
      <c r="Z870" s="134" t="str">
        <f ca="1">IFERROR(IF(Y870=0,0,VLOOKUP(SUBSTITUTE(VLOOKUP(Y870,#REF!,MATCH("strItemName",#REF!,0),FALSE),"SUI_",""),#REF!,2,FALSE)),"ERROR")</f>
        <v>ERROR</v>
      </c>
      <c r="AA870" s="22">
        <f t="shared" ca="1" si="45"/>
        <v>4003001</v>
      </c>
      <c r="AB870" s="134" t="str">
        <f ca="1">IFERROR(IF(AA870=0,0,VLOOKUP(SUBSTITUTE(VLOOKUP(AA870,#REF!,MATCH("strItemName",#REF!,0),FALSE),"SUI_",""),#REF!,2,FALSE)),"ERROR")</f>
        <v>ERROR</v>
      </c>
      <c r="AC870" s="22">
        <f t="shared" ca="1" si="45"/>
        <v>4003001</v>
      </c>
      <c r="AD870" s="134" t="str">
        <f ca="1">IFERROR(IF(AC870=0,0,VLOOKUP(SUBSTITUTE(VLOOKUP(AC870,#REF!,MATCH("strItemName",#REF!,0),FALSE),"SUI_",""),#REF!,2,FALSE)),"ERROR")</f>
        <v>ERROR</v>
      </c>
      <c r="AE870" s="22">
        <f t="shared" ca="1" si="45"/>
        <v>4003001</v>
      </c>
      <c r="AF870" s="134" t="str">
        <f ca="1">IFERROR(IF(AE870=0,0,VLOOKUP(SUBSTITUTE(VLOOKUP(AE870,#REF!,MATCH("strItemName",#REF!,0),FALSE),"SUI_",""),#REF!,2,FALSE)),"ERROR")</f>
        <v>ERROR</v>
      </c>
      <c r="AG870" s="88">
        <v>0</v>
      </c>
      <c r="AH870" s="134">
        <f>IFERROR(IF(AG870=0,0,VLOOKUP(SUBSTITUTE(VLOOKUP(AG870,#REF!,MATCH("strItemName",#REF!,0),FALSE),"SUI_",""),#REF!,2,FALSE)),"ERROR")</f>
        <v>0</v>
      </c>
      <c r="AI870" s="22">
        <f ca="1">IFERROR(IFERROR(VLOOKUP($B870,INDIRECT(VLOOKUP($E870,보상!$S:$AA,2,FALSE)),MATCH(AI$6,INDIRECT(VLOOKUP($E870,보상!$S:$AA,3,FALSE)),0),FALSE),VLOOKUP($B870,INDIRECT(VLOOKUP($E870&amp;"_U",보상!$S:$AA,2,FALSE)),MATCH(AI$6,INDIRECT(VLOOKUP($E870&amp;"_U",보상!$S:$AA,3,FALSE)),0),FALSE)),"ERROR")</f>
        <v>10</v>
      </c>
      <c r="AJ870" s="22">
        <v>0</v>
      </c>
      <c r="AK870" s="22">
        <v>0</v>
      </c>
      <c r="AL870" s="22">
        <v>0</v>
      </c>
      <c r="AM870" s="22" t="b">
        <v>0</v>
      </c>
      <c r="AN870" s="22">
        <v>0</v>
      </c>
      <c r="AO870" s="22">
        <v>0</v>
      </c>
    </row>
    <row r="871" spans="2:41" ht="16.5" customHeight="1" x14ac:dyDescent="0.3">
      <c r="B871" s="154">
        <f t="shared" si="46"/>
        <v>5120905</v>
      </c>
      <c r="C871" s="22">
        <v>5120905</v>
      </c>
      <c r="D871" s="156" t="str">
        <f ca="1">IFERROR(IFERROR(VLOOKUP($B871,INDIRECT(VLOOKUP($E871,보상!$S:$AA,2,FALSE)),MATCH(D$6,INDIRECT(VLOOKUP($E871,보상!$S:$AA,3,FALSE)),0),FALSE),VLOOKUP($B871,INDIRECT(VLOOKUP($E871&amp;"_U",보상!$S:$AA,2,FALSE)),MATCH(D$6,INDIRECT(VLOOKUP($E871&amp;"_U",보상!$S:$AA,3,FALSE)),0),FALSE)),"ERROR")</f>
        <v>필드9_우니온_EP.8-5</v>
      </c>
      <c r="E871" s="22" t="s">
        <v>385</v>
      </c>
      <c r="F871" s="22">
        <f>COUNTIF($C$8:$C871,$C871)</f>
        <v>1</v>
      </c>
      <c r="G871" s="22" t="b">
        <v>1</v>
      </c>
      <c r="H871" s="22">
        <v>1220</v>
      </c>
      <c r="I871" s="129" t="str">
        <f>IFERROR(IF(H871=0,0,VLOOKUP(VLOOKUP(H871,#REF!,MATCH("strMailTitleID",#REF!,0),FALSE),#REF!,2,FALSE)),"ERROR")</f>
        <v>ERROR</v>
      </c>
      <c r="J871" s="176">
        <v>0</v>
      </c>
      <c r="K871" s="129">
        <f>IFERROR(IF(J871=0,0,VLOOKUP(VLOOKUP(J871,#REF!,MATCH("strMailTitleID",#REF!,0),FALSE),#REF!,2,FALSE)),"ERROR")</f>
        <v>0</v>
      </c>
      <c r="L871" s="22">
        <f ca="1">IFERROR(IFERROR(VLOOKUP($B871,INDIRECT(VLOOKUP($E871,보상!$S:$AA,2,FALSE)),MATCH(L$6,INDIRECT(VLOOKUP($E871,보상!$S:$AA,3,FALSE)),0),FALSE),VLOOKUP($B871,INDIRECT(VLOOKUP($E871&amp;"_U",보상!$S:$AA,2,FALSE)),MATCH(L$6,INDIRECT(VLOOKUP($E871&amp;"_U",보상!$S:$AA,3,FALSE)),0),FALSE)),"ERROR")</f>
        <v>0</v>
      </c>
      <c r="M871" s="22">
        <v>0</v>
      </c>
      <c r="N871" s="22">
        <v>0</v>
      </c>
      <c r="O871" s="22">
        <v>0</v>
      </c>
      <c r="P871" s="22" t="str">
        <f ca="1">IFERROR(IFERROR(VLOOKUP($B871,INDIRECT(VLOOKUP($E871,보상!$S:$AA,2,FALSE)),MATCH(P$6,INDIRECT(VLOOKUP($E871,보상!$S:$AA,3,FALSE)),0),FALSE),VLOOKUP($B871,INDIRECT(VLOOKUP($E871&amp;"_U",보상!$S:$AA,2,FALSE)),MATCH(P$6,INDIRECT(VLOOKUP($E871&amp;"_U",보상!$S:$AA,3,FALSE)),0),FALSE)),"ERROR")</f>
        <v>None</v>
      </c>
      <c r="Q871" s="22">
        <f ca="1">IFERROR(IFERROR(VLOOKUP($B871,INDIRECT(VLOOKUP($E871,보상!$S:$AA,2,FALSE)),MATCH(Q$6,INDIRECT(VLOOKUP($E871,보상!$S:$AA,3,FALSE)),0),FALSE),VLOOKUP($B871,INDIRECT(VLOOKUP($E871&amp;"_U",보상!$S:$AA,2,FALSE)),MATCH(Q$6,INDIRECT(VLOOKUP($E871&amp;"_U",보상!$S:$AA,3,FALSE)),0),FALSE)),"ERROR")</f>
        <v>0</v>
      </c>
      <c r="R871" s="22" t="b">
        <v>0</v>
      </c>
      <c r="S871" s="22" t="b">
        <v>0</v>
      </c>
      <c r="T871" s="22">
        <f ca="1">IFERROR(IF(W871=0,0,VLOOKUP(W871,보상!$D:$K,6,FALSE)),"-")</f>
        <v>0</v>
      </c>
      <c r="U871" s="22">
        <f ca="1">IFERROR(IF(W871=0,0,VLOOKUP(W871,보상!$D:$K,7,FALSE)),"-")</f>
        <v>0</v>
      </c>
      <c r="V871" s="22">
        <f ca="1">IFERROR(IF(W871=0,0,VLOOKUP(W871,보상!$D:$K,8,FALSE)),"-")</f>
        <v>0</v>
      </c>
      <c r="W871" s="22">
        <f ca="1">IFERROR(IFERROR(VLOOKUP($B871,INDIRECT(VLOOKUP($E871,보상!$S:$AA,2,FALSE)),MATCH(W$6,INDIRECT(VLOOKUP($E871,보상!$S:$AA,3,FALSE)),0),FALSE),VLOOKUP($B871,INDIRECT(VLOOKUP($E871&amp;"_U",보상!$S:$AA,2,FALSE)),MATCH(W$6,INDIRECT(VLOOKUP($E871&amp;"_U",보상!$S:$AA,3,FALSE)),0),FALSE)),"ERROR")</f>
        <v>4003003</v>
      </c>
      <c r="X871" s="134" t="str">
        <f ca="1">IFERROR(IF(W871=0,0,VLOOKUP(SUBSTITUTE(VLOOKUP(W871,#REF!,MATCH("strItemName",#REF!,0),FALSE),"SUI_",""),#REF!,2,FALSE)),"ERROR")</f>
        <v>ERROR</v>
      </c>
      <c r="Y871" s="22">
        <f t="shared" ca="1" si="45"/>
        <v>4003003</v>
      </c>
      <c r="Z871" s="134" t="str">
        <f ca="1">IFERROR(IF(Y871=0,0,VLOOKUP(SUBSTITUTE(VLOOKUP(Y871,#REF!,MATCH("strItemName",#REF!,0),FALSE),"SUI_",""),#REF!,2,FALSE)),"ERROR")</f>
        <v>ERROR</v>
      </c>
      <c r="AA871" s="22">
        <f t="shared" ca="1" si="45"/>
        <v>4003003</v>
      </c>
      <c r="AB871" s="134" t="str">
        <f ca="1">IFERROR(IF(AA871=0,0,VLOOKUP(SUBSTITUTE(VLOOKUP(AA871,#REF!,MATCH("strItemName",#REF!,0),FALSE),"SUI_",""),#REF!,2,FALSE)),"ERROR")</f>
        <v>ERROR</v>
      </c>
      <c r="AC871" s="22">
        <f t="shared" ca="1" si="45"/>
        <v>4003003</v>
      </c>
      <c r="AD871" s="134" t="str">
        <f ca="1">IFERROR(IF(AC871=0,0,VLOOKUP(SUBSTITUTE(VLOOKUP(AC871,#REF!,MATCH("strItemName",#REF!,0),FALSE),"SUI_",""),#REF!,2,FALSE)),"ERROR")</f>
        <v>ERROR</v>
      </c>
      <c r="AE871" s="22">
        <f t="shared" ca="1" si="45"/>
        <v>4003003</v>
      </c>
      <c r="AF871" s="134" t="str">
        <f ca="1">IFERROR(IF(AE871=0,0,VLOOKUP(SUBSTITUTE(VLOOKUP(AE871,#REF!,MATCH("strItemName",#REF!,0),FALSE),"SUI_",""),#REF!,2,FALSE)),"ERROR")</f>
        <v>ERROR</v>
      </c>
      <c r="AG871" s="88">
        <v>0</v>
      </c>
      <c r="AH871" s="134">
        <f>IFERROR(IF(AG871=0,0,VLOOKUP(SUBSTITUTE(VLOOKUP(AG871,#REF!,MATCH("strItemName",#REF!,0),FALSE),"SUI_",""),#REF!,2,FALSE)),"ERROR")</f>
        <v>0</v>
      </c>
      <c r="AI871" s="22">
        <f ca="1">IFERROR(IFERROR(VLOOKUP($B871,INDIRECT(VLOOKUP($E871,보상!$S:$AA,2,FALSE)),MATCH(AI$6,INDIRECT(VLOOKUP($E871,보상!$S:$AA,3,FALSE)),0),FALSE),VLOOKUP($B871,INDIRECT(VLOOKUP($E871&amp;"_U",보상!$S:$AA,2,FALSE)),MATCH(AI$6,INDIRECT(VLOOKUP($E871&amp;"_U",보상!$S:$AA,3,FALSE)),0),FALSE)),"ERROR")</f>
        <v>10</v>
      </c>
      <c r="AJ871" s="22">
        <v>0</v>
      </c>
      <c r="AK871" s="22">
        <v>0</v>
      </c>
      <c r="AL871" s="22">
        <v>0</v>
      </c>
      <c r="AM871" s="22" t="b">
        <v>0</v>
      </c>
      <c r="AN871" s="22">
        <v>0</v>
      </c>
      <c r="AO871" s="22">
        <v>0</v>
      </c>
    </row>
    <row r="872" spans="2:41" ht="16.5" customHeight="1" x14ac:dyDescent="0.3">
      <c r="B872" s="154">
        <f t="shared" si="46"/>
        <v>5120906</v>
      </c>
      <c r="C872" s="22">
        <v>5120906</v>
      </c>
      <c r="D872" s="156" t="str">
        <f ca="1">IFERROR(IFERROR(VLOOKUP($B872,INDIRECT(VLOOKUP($E872,보상!$S:$AA,2,FALSE)),MATCH(D$6,INDIRECT(VLOOKUP($E872,보상!$S:$AA,3,FALSE)),0),FALSE),VLOOKUP($B872,INDIRECT(VLOOKUP($E872&amp;"_U",보상!$S:$AA,2,FALSE)),MATCH(D$6,INDIRECT(VLOOKUP($E872&amp;"_U",보상!$S:$AA,3,FALSE)),0),FALSE)),"ERROR")</f>
        <v>필드9_우니온_EP.8-6</v>
      </c>
      <c r="E872" s="22" t="s">
        <v>385</v>
      </c>
      <c r="F872" s="22">
        <f>COUNTIF($C$8:$C872,$C872)</f>
        <v>1</v>
      </c>
      <c r="G872" s="22" t="b">
        <v>1</v>
      </c>
      <c r="H872" s="22">
        <v>1220</v>
      </c>
      <c r="I872" s="129" t="str">
        <f>IFERROR(IF(H872=0,0,VLOOKUP(VLOOKUP(H872,#REF!,MATCH("strMailTitleID",#REF!,0),FALSE),#REF!,2,FALSE)),"ERROR")</f>
        <v>ERROR</v>
      </c>
      <c r="J872" s="176">
        <v>0</v>
      </c>
      <c r="K872" s="129">
        <f>IFERROR(IF(J872=0,0,VLOOKUP(VLOOKUP(J872,#REF!,MATCH("strMailTitleID",#REF!,0),FALSE),#REF!,2,FALSE)),"ERROR")</f>
        <v>0</v>
      </c>
      <c r="L872" s="22">
        <f ca="1">IFERROR(IFERROR(VLOOKUP($B872,INDIRECT(VLOOKUP($E872,보상!$S:$AA,2,FALSE)),MATCH(L$6,INDIRECT(VLOOKUP($E872,보상!$S:$AA,3,FALSE)),0),FALSE),VLOOKUP($B872,INDIRECT(VLOOKUP($E872&amp;"_U",보상!$S:$AA,2,FALSE)),MATCH(L$6,INDIRECT(VLOOKUP($E872&amp;"_U",보상!$S:$AA,3,FALSE)),0),FALSE)),"ERROR")</f>
        <v>0</v>
      </c>
      <c r="M872" s="22">
        <v>0</v>
      </c>
      <c r="N872" s="22">
        <v>0</v>
      </c>
      <c r="O872" s="22">
        <v>0</v>
      </c>
      <c r="P872" s="22" t="str">
        <f ca="1">IFERROR(IFERROR(VLOOKUP($B872,INDIRECT(VLOOKUP($E872,보상!$S:$AA,2,FALSE)),MATCH(P$6,INDIRECT(VLOOKUP($E872,보상!$S:$AA,3,FALSE)),0),FALSE),VLOOKUP($B872,INDIRECT(VLOOKUP($E872&amp;"_U",보상!$S:$AA,2,FALSE)),MATCH(P$6,INDIRECT(VLOOKUP($E872&amp;"_U",보상!$S:$AA,3,FALSE)),0),FALSE)),"ERROR")</f>
        <v>None</v>
      </c>
      <c r="Q872" s="22">
        <f ca="1">IFERROR(IFERROR(VLOOKUP($B872,INDIRECT(VLOOKUP($E872,보상!$S:$AA,2,FALSE)),MATCH(Q$6,INDIRECT(VLOOKUP($E872,보상!$S:$AA,3,FALSE)),0),FALSE),VLOOKUP($B872,INDIRECT(VLOOKUP($E872&amp;"_U",보상!$S:$AA,2,FALSE)),MATCH(Q$6,INDIRECT(VLOOKUP($E872&amp;"_U",보상!$S:$AA,3,FALSE)),0),FALSE)),"ERROR")</f>
        <v>0</v>
      </c>
      <c r="R872" s="22" t="b">
        <v>0</v>
      </c>
      <c r="S872" s="22" t="b">
        <v>0</v>
      </c>
      <c r="T872" s="22">
        <f ca="1">IFERROR(IF(W872=0,0,VLOOKUP(W872,보상!$D:$K,6,FALSE)),"-")</f>
        <v>0</v>
      </c>
      <c r="U872" s="22">
        <f ca="1">IFERROR(IF(W872=0,0,VLOOKUP(W872,보상!$D:$K,7,FALSE)),"-")</f>
        <v>0</v>
      </c>
      <c r="V872" s="22">
        <f ca="1">IFERROR(IF(W872=0,0,VLOOKUP(W872,보상!$D:$K,8,FALSE)),"-")</f>
        <v>0</v>
      </c>
      <c r="W872" s="22">
        <f ca="1">IFERROR(IFERROR(VLOOKUP($B872,INDIRECT(VLOOKUP($E872,보상!$S:$AA,2,FALSE)),MATCH(W$6,INDIRECT(VLOOKUP($E872,보상!$S:$AA,3,FALSE)),0),FALSE),VLOOKUP($B872,INDIRECT(VLOOKUP($E872&amp;"_U",보상!$S:$AA,2,FALSE)),MATCH(W$6,INDIRECT(VLOOKUP($E872&amp;"_U",보상!$S:$AA,3,FALSE)),0),FALSE)),"ERROR")</f>
        <v>4013010</v>
      </c>
      <c r="X872" s="134" t="str">
        <f ca="1">IFERROR(IF(W872=0,0,VLOOKUP(SUBSTITUTE(VLOOKUP(W872,#REF!,MATCH("strItemName",#REF!,0),FALSE),"SUI_",""),#REF!,2,FALSE)),"ERROR")</f>
        <v>ERROR</v>
      </c>
      <c r="Y872" s="22">
        <f t="shared" ca="1" si="45"/>
        <v>4013010</v>
      </c>
      <c r="Z872" s="134" t="str">
        <f ca="1">IFERROR(IF(Y872=0,0,VLOOKUP(SUBSTITUTE(VLOOKUP(Y872,#REF!,MATCH("strItemName",#REF!,0),FALSE),"SUI_",""),#REF!,2,FALSE)),"ERROR")</f>
        <v>ERROR</v>
      </c>
      <c r="AA872" s="22">
        <f t="shared" ca="1" si="45"/>
        <v>4013010</v>
      </c>
      <c r="AB872" s="134" t="str">
        <f ca="1">IFERROR(IF(AA872=0,0,VLOOKUP(SUBSTITUTE(VLOOKUP(AA872,#REF!,MATCH("strItemName",#REF!,0),FALSE),"SUI_",""),#REF!,2,FALSE)),"ERROR")</f>
        <v>ERROR</v>
      </c>
      <c r="AC872" s="22">
        <f t="shared" ca="1" si="45"/>
        <v>4013010</v>
      </c>
      <c r="AD872" s="134" t="str">
        <f ca="1">IFERROR(IF(AC872=0,0,VLOOKUP(SUBSTITUTE(VLOOKUP(AC872,#REF!,MATCH("strItemName",#REF!,0),FALSE),"SUI_",""),#REF!,2,FALSE)),"ERROR")</f>
        <v>ERROR</v>
      </c>
      <c r="AE872" s="22">
        <f t="shared" ca="1" si="45"/>
        <v>4013010</v>
      </c>
      <c r="AF872" s="134" t="str">
        <f ca="1">IFERROR(IF(AE872=0,0,VLOOKUP(SUBSTITUTE(VLOOKUP(AE872,#REF!,MATCH("strItemName",#REF!,0),FALSE),"SUI_",""),#REF!,2,FALSE)),"ERROR")</f>
        <v>ERROR</v>
      </c>
      <c r="AG872" s="88">
        <v>0</v>
      </c>
      <c r="AH872" s="134">
        <f>IFERROR(IF(AG872=0,0,VLOOKUP(SUBSTITUTE(VLOOKUP(AG872,#REF!,MATCH("strItemName",#REF!,0),FALSE),"SUI_",""),#REF!,2,FALSE)),"ERROR")</f>
        <v>0</v>
      </c>
      <c r="AI872" s="22">
        <f ca="1">IFERROR(IFERROR(VLOOKUP($B872,INDIRECT(VLOOKUP($E872,보상!$S:$AA,2,FALSE)),MATCH(AI$6,INDIRECT(VLOOKUP($E872,보상!$S:$AA,3,FALSE)),0),FALSE),VLOOKUP($B872,INDIRECT(VLOOKUP($E872&amp;"_U",보상!$S:$AA,2,FALSE)),MATCH(AI$6,INDIRECT(VLOOKUP($E872&amp;"_U",보상!$S:$AA,3,FALSE)),0),FALSE)),"ERROR")</f>
        <v>3</v>
      </c>
      <c r="AJ872" s="22">
        <v>0</v>
      </c>
      <c r="AK872" s="22">
        <v>0</v>
      </c>
      <c r="AL872" s="22">
        <v>0</v>
      </c>
      <c r="AM872" s="22" t="b">
        <v>0</v>
      </c>
      <c r="AN872" s="22">
        <v>0</v>
      </c>
      <c r="AO872" s="22">
        <v>0</v>
      </c>
    </row>
    <row r="873" spans="2:41" ht="16.5" customHeight="1" x14ac:dyDescent="0.3">
      <c r="B873" s="154">
        <f t="shared" si="46"/>
        <v>5120907</v>
      </c>
      <c r="C873" s="22">
        <v>5120907</v>
      </c>
      <c r="D873" s="156" t="str">
        <f ca="1">IFERROR(IFERROR(VLOOKUP($B873,INDIRECT(VLOOKUP($E873,보상!$S:$AA,2,FALSE)),MATCH(D$6,INDIRECT(VLOOKUP($E873,보상!$S:$AA,3,FALSE)),0),FALSE),VLOOKUP($B873,INDIRECT(VLOOKUP($E873&amp;"_U",보상!$S:$AA,2,FALSE)),MATCH(D$6,INDIRECT(VLOOKUP($E873&amp;"_U",보상!$S:$AA,3,FALSE)),0),FALSE)),"ERROR")</f>
        <v>필드9_우니온_EP.8-7</v>
      </c>
      <c r="E873" s="22" t="s">
        <v>385</v>
      </c>
      <c r="F873" s="22">
        <f>COUNTIF($C$8:$C873,$C873)</f>
        <v>1</v>
      </c>
      <c r="G873" s="22" t="b">
        <v>1</v>
      </c>
      <c r="H873" s="22">
        <v>1220</v>
      </c>
      <c r="I873" s="129" t="str">
        <f>IFERROR(IF(H873=0,0,VLOOKUP(VLOOKUP(H873,#REF!,MATCH("strMailTitleID",#REF!,0),FALSE),#REF!,2,FALSE)),"ERROR")</f>
        <v>ERROR</v>
      </c>
      <c r="J873" s="176">
        <v>0</v>
      </c>
      <c r="K873" s="129">
        <f>IFERROR(IF(J873=0,0,VLOOKUP(VLOOKUP(J873,#REF!,MATCH("strMailTitleID",#REF!,0),FALSE),#REF!,2,FALSE)),"ERROR")</f>
        <v>0</v>
      </c>
      <c r="L873" s="22">
        <f ca="1">IFERROR(IFERROR(VLOOKUP($B873,INDIRECT(VLOOKUP($E873,보상!$S:$AA,2,FALSE)),MATCH(L$6,INDIRECT(VLOOKUP($E873,보상!$S:$AA,3,FALSE)),0),FALSE),VLOOKUP($B873,INDIRECT(VLOOKUP($E873&amp;"_U",보상!$S:$AA,2,FALSE)),MATCH(L$6,INDIRECT(VLOOKUP($E873&amp;"_U",보상!$S:$AA,3,FALSE)),0),FALSE)),"ERROR")</f>
        <v>0</v>
      </c>
      <c r="M873" s="22">
        <v>0</v>
      </c>
      <c r="N873" s="22">
        <v>0</v>
      </c>
      <c r="O873" s="22">
        <v>0</v>
      </c>
      <c r="P873" s="22" t="str">
        <f ca="1">IFERROR(IFERROR(VLOOKUP($B873,INDIRECT(VLOOKUP($E873,보상!$S:$AA,2,FALSE)),MATCH(P$6,INDIRECT(VLOOKUP($E873,보상!$S:$AA,3,FALSE)),0),FALSE),VLOOKUP($B873,INDIRECT(VLOOKUP($E873&amp;"_U",보상!$S:$AA,2,FALSE)),MATCH(P$6,INDIRECT(VLOOKUP($E873&amp;"_U",보상!$S:$AA,3,FALSE)),0),FALSE)),"ERROR")</f>
        <v>None</v>
      </c>
      <c r="Q873" s="22">
        <f ca="1">IFERROR(IFERROR(VLOOKUP($B873,INDIRECT(VLOOKUP($E873,보상!$S:$AA,2,FALSE)),MATCH(Q$6,INDIRECT(VLOOKUP($E873,보상!$S:$AA,3,FALSE)),0),FALSE),VLOOKUP($B873,INDIRECT(VLOOKUP($E873&amp;"_U",보상!$S:$AA,2,FALSE)),MATCH(Q$6,INDIRECT(VLOOKUP($E873&amp;"_U",보상!$S:$AA,3,FALSE)),0),FALSE)),"ERROR")</f>
        <v>0</v>
      </c>
      <c r="R873" s="22" t="b">
        <v>0</v>
      </c>
      <c r="S873" s="22" t="b">
        <v>0</v>
      </c>
      <c r="T873" s="22">
        <f ca="1">IFERROR(IF(W873=0,0,VLOOKUP(W873,보상!$D:$K,6,FALSE)),"-")</f>
        <v>0</v>
      </c>
      <c r="U873" s="22">
        <f ca="1">IFERROR(IF(W873=0,0,VLOOKUP(W873,보상!$D:$K,7,FALSE)),"-")</f>
        <v>0</v>
      </c>
      <c r="V873" s="22">
        <f ca="1">IFERROR(IF(W873=0,0,VLOOKUP(W873,보상!$D:$K,8,FALSE)),"-")</f>
        <v>0</v>
      </c>
      <c r="W873" s="22">
        <f ca="1">IFERROR(IFERROR(VLOOKUP($B873,INDIRECT(VLOOKUP($E873,보상!$S:$AA,2,FALSE)),MATCH(W$6,INDIRECT(VLOOKUP($E873,보상!$S:$AA,3,FALSE)),0),FALSE),VLOOKUP($B873,INDIRECT(VLOOKUP($E873&amp;"_U",보상!$S:$AA,2,FALSE)),MATCH(W$6,INDIRECT(VLOOKUP($E873&amp;"_U",보상!$S:$AA,3,FALSE)),0),FALSE)),"ERROR")</f>
        <v>4013011</v>
      </c>
      <c r="X873" s="134" t="str">
        <f ca="1">IFERROR(IF(W873=0,0,VLOOKUP(SUBSTITUTE(VLOOKUP(W873,#REF!,MATCH("strItemName",#REF!,0),FALSE),"SUI_",""),#REF!,2,FALSE)),"ERROR")</f>
        <v>ERROR</v>
      </c>
      <c r="Y873" s="22">
        <f t="shared" ca="1" si="45"/>
        <v>4013011</v>
      </c>
      <c r="Z873" s="134" t="str">
        <f ca="1">IFERROR(IF(Y873=0,0,VLOOKUP(SUBSTITUTE(VLOOKUP(Y873,#REF!,MATCH("strItemName",#REF!,0),FALSE),"SUI_",""),#REF!,2,FALSE)),"ERROR")</f>
        <v>ERROR</v>
      </c>
      <c r="AA873" s="22">
        <f t="shared" ca="1" si="45"/>
        <v>4013011</v>
      </c>
      <c r="AB873" s="134" t="str">
        <f ca="1">IFERROR(IF(AA873=0,0,VLOOKUP(SUBSTITUTE(VLOOKUP(AA873,#REF!,MATCH("strItemName",#REF!,0),FALSE),"SUI_",""),#REF!,2,FALSE)),"ERROR")</f>
        <v>ERROR</v>
      </c>
      <c r="AC873" s="22">
        <f t="shared" ca="1" si="45"/>
        <v>4013011</v>
      </c>
      <c r="AD873" s="134" t="str">
        <f ca="1">IFERROR(IF(AC873=0,0,VLOOKUP(SUBSTITUTE(VLOOKUP(AC873,#REF!,MATCH("strItemName",#REF!,0),FALSE),"SUI_",""),#REF!,2,FALSE)),"ERROR")</f>
        <v>ERROR</v>
      </c>
      <c r="AE873" s="22">
        <f t="shared" ca="1" si="45"/>
        <v>4013011</v>
      </c>
      <c r="AF873" s="134" t="str">
        <f ca="1">IFERROR(IF(AE873=0,0,VLOOKUP(SUBSTITUTE(VLOOKUP(AE873,#REF!,MATCH("strItemName",#REF!,0),FALSE),"SUI_",""),#REF!,2,FALSE)),"ERROR")</f>
        <v>ERROR</v>
      </c>
      <c r="AG873" s="88">
        <v>0</v>
      </c>
      <c r="AH873" s="134">
        <f>IFERROR(IF(AG873=0,0,VLOOKUP(SUBSTITUTE(VLOOKUP(AG873,#REF!,MATCH("strItemName",#REF!,0),FALSE),"SUI_",""),#REF!,2,FALSE)),"ERROR")</f>
        <v>0</v>
      </c>
      <c r="AI873" s="22">
        <f ca="1">IFERROR(IFERROR(VLOOKUP($B873,INDIRECT(VLOOKUP($E873,보상!$S:$AA,2,FALSE)),MATCH(AI$6,INDIRECT(VLOOKUP($E873,보상!$S:$AA,3,FALSE)),0),FALSE),VLOOKUP($B873,INDIRECT(VLOOKUP($E873&amp;"_U",보상!$S:$AA,2,FALSE)),MATCH(AI$6,INDIRECT(VLOOKUP($E873&amp;"_U",보상!$S:$AA,3,FALSE)),0),FALSE)),"ERROR")</f>
        <v>3</v>
      </c>
      <c r="AJ873" s="22">
        <v>0</v>
      </c>
      <c r="AK873" s="22">
        <v>0</v>
      </c>
      <c r="AL873" s="22">
        <v>0</v>
      </c>
      <c r="AM873" s="22" t="b">
        <v>0</v>
      </c>
      <c r="AN873" s="22">
        <v>0</v>
      </c>
      <c r="AO873" s="22">
        <v>0</v>
      </c>
    </row>
    <row r="874" spans="2:41" ht="16.5" customHeight="1" x14ac:dyDescent="0.3">
      <c r="B874" s="154">
        <f t="shared" si="46"/>
        <v>5120908</v>
      </c>
      <c r="C874" s="22">
        <v>5120908</v>
      </c>
      <c r="D874" s="156" t="str">
        <f ca="1">IFERROR(IFERROR(VLOOKUP($B874,INDIRECT(VLOOKUP($E874,보상!$S:$AA,2,FALSE)),MATCH(D$6,INDIRECT(VLOOKUP($E874,보상!$S:$AA,3,FALSE)),0),FALSE),VLOOKUP($B874,INDIRECT(VLOOKUP($E874&amp;"_U",보상!$S:$AA,2,FALSE)),MATCH(D$6,INDIRECT(VLOOKUP($E874&amp;"_U",보상!$S:$AA,3,FALSE)),0),FALSE)),"ERROR")</f>
        <v>필드9_우니온_EP.8-8</v>
      </c>
      <c r="E874" s="22" t="s">
        <v>385</v>
      </c>
      <c r="F874" s="22">
        <f>COUNTIF($C$8:$C874,$C874)</f>
        <v>1</v>
      </c>
      <c r="G874" s="22" t="b">
        <v>1</v>
      </c>
      <c r="H874" s="22">
        <v>1220</v>
      </c>
      <c r="I874" s="129" t="str">
        <f>IFERROR(IF(H874=0,0,VLOOKUP(VLOOKUP(H874,#REF!,MATCH("strMailTitleID",#REF!,0),FALSE),#REF!,2,FALSE)),"ERROR")</f>
        <v>ERROR</v>
      </c>
      <c r="J874" s="176">
        <v>0</v>
      </c>
      <c r="K874" s="129">
        <f>IFERROR(IF(J874=0,0,VLOOKUP(VLOOKUP(J874,#REF!,MATCH("strMailTitleID",#REF!,0),FALSE),#REF!,2,FALSE)),"ERROR")</f>
        <v>0</v>
      </c>
      <c r="L874" s="22">
        <f ca="1">IFERROR(IFERROR(VLOOKUP($B874,INDIRECT(VLOOKUP($E874,보상!$S:$AA,2,FALSE)),MATCH(L$6,INDIRECT(VLOOKUP($E874,보상!$S:$AA,3,FALSE)),0),FALSE),VLOOKUP($B874,INDIRECT(VLOOKUP($E874&amp;"_U",보상!$S:$AA,2,FALSE)),MATCH(L$6,INDIRECT(VLOOKUP($E874&amp;"_U",보상!$S:$AA,3,FALSE)),0),FALSE)),"ERROR")</f>
        <v>0</v>
      </c>
      <c r="M874" s="22">
        <v>0</v>
      </c>
      <c r="N874" s="22">
        <v>0</v>
      </c>
      <c r="O874" s="22">
        <v>0</v>
      </c>
      <c r="P874" s="22" t="str">
        <f ca="1">IFERROR(IFERROR(VLOOKUP($B874,INDIRECT(VLOOKUP($E874,보상!$S:$AA,2,FALSE)),MATCH(P$6,INDIRECT(VLOOKUP($E874,보상!$S:$AA,3,FALSE)),0),FALSE),VLOOKUP($B874,INDIRECT(VLOOKUP($E874&amp;"_U",보상!$S:$AA,2,FALSE)),MATCH(P$6,INDIRECT(VLOOKUP($E874&amp;"_U",보상!$S:$AA,3,FALSE)),0),FALSE)),"ERROR")</f>
        <v>None</v>
      </c>
      <c r="Q874" s="22">
        <f ca="1">IFERROR(IFERROR(VLOOKUP($B874,INDIRECT(VLOOKUP($E874,보상!$S:$AA,2,FALSE)),MATCH(Q$6,INDIRECT(VLOOKUP($E874,보상!$S:$AA,3,FALSE)),0),FALSE),VLOOKUP($B874,INDIRECT(VLOOKUP($E874&amp;"_U",보상!$S:$AA,2,FALSE)),MATCH(Q$6,INDIRECT(VLOOKUP($E874&amp;"_U",보상!$S:$AA,3,FALSE)),0),FALSE)),"ERROR")</f>
        <v>0</v>
      </c>
      <c r="R874" s="22" t="b">
        <v>0</v>
      </c>
      <c r="S874" s="22" t="b">
        <v>0</v>
      </c>
      <c r="T874" s="22" t="str">
        <f ca="1">IFERROR(IF(W874=0,0,VLOOKUP(W874,보상!$D:$K,6,FALSE)),"-")</f>
        <v>-</v>
      </c>
      <c r="U874" s="22" t="str">
        <f ca="1">IFERROR(IF(W874=0,0,VLOOKUP(W874,보상!$D:$K,7,FALSE)),"-")</f>
        <v>-</v>
      </c>
      <c r="V874" s="22" t="str">
        <f ca="1">IFERROR(IF(W874=0,0,VLOOKUP(W874,보상!$D:$K,8,FALSE)),"-")</f>
        <v>-</v>
      </c>
      <c r="W874" s="22">
        <f ca="1">IFERROR(IFERROR(VLOOKUP($B874,INDIRECT(VLOOKUP($E874,보상!$S:$AA,2,FALSE)),MATCH(W$6,INDIRECT(VLOOKUP($E874,보상!$S:$AA,3,FALSE)),0),FALSE),VLOOKUP($B874,INDIRECT(VLOOKUP($E874&amp;"_U",보상!$S:$AA,2,FALSE)),MATCH(W$6,INDIRECT(VLOOKUP($E874&amp;"_U",보상!$S:$AA,3,FALSE)),0),FALSE)),"ERROR")</f>
        <v>4011109</v>
      </c>
      <c r="X874" s="134" t="str">
        <f ca="1">IFERROR(IF(W874=0,0,VLOOKUP(SUBSTITUTE(VLOOKUP(W874,#REF!,MATCH("strItemName",#REF!,0),FALSE),"SUI_",""),#REF!,2,FALSE)),"ERROR")</f>
        <v>ERROR</v>
      </c>
      <c r="Y874" s="22">
        <f t="shared" ca="1" si="45"/>
        <v>4011109</v>
      </c>
      <c r="Z874" s="134" t="str">
        <f ca="1">IFERROR(IF(Y874=0,0,VLOOKUP(SUBSTITUTE(VLOOKUP(Y874,#REF!,MATCH("strItemName",#REF!,0),FALSE),"SUI_",""),#REF!,2,FALSE)),"ERROR")</f>
        <v>ERROR</v>
      </c>
      <c r="AA874" s="22">
        <f t="shared" ca="1" si="45"/>
        <v>4011109</v>
      </c>
      <c r="AB874" s="134" t="str">
        <f ca="1">IFERROR(IF(AA874=0,0,VLOOKUP(SUBSTITUTE(VLOOKUP(AA874,#REF!,MATCH("strItemName",#REF!,0),FALSE),"SUI_",""),#REF!,2,FALSE)),"ERROR")</f>
        <v>ERROR</v>
      </c>
      <c r="AC874" s="22">
        <f t="shared" ca="1" si="45"/>
        <v>4011109</v>
      </c>
      <c r="AD874" s="134" t="str">
        <f ca="1">IFERROR(IF(AC874=0,0,VLOOKUP(SUBSTITUTE(VLOOKUP(AC874,#REF!,MATCH("strItemName",#REF!,0),FALSE),"SUI_",""),#REF!,2,FALSE)),"ERROR")</f>
        <v>ERROR</v>
      </c>
      <c r="AE874" s="22">
        <f t="shared" ca="1" si="45"/>
        <v>4011109</v>
      </c>
      <c r="AF874" s="134" t="str">
        <f ca="1">IFERROR(IF(AE874=0,0,VLOOKUP(SUBSTITUTE(VLOOKUP(AE874,#REF!,MATCH("strItemName",#REF!,0),FALSE),"SUI_",""),#REF!,2,FALSE)),"ERROR")</f>
        <v>ERROR</v>
      </c>
      <c r="AG874" s="88">
        <v>0</v>
      </c>
      <c r="AH874" s="134">
        <f>IFERROR(IF(AG874=0,0,VLOOKUP(SUBSTITUTE(VLOOKUP(AG874,#REF!,MATCH("strItemName",#REF!,0),FALSE),"SUI_",""),#REF!,2,FALSE)),"ERROR")</f>
        <v>0</v>
      </c>
      <c r="AI874" s="22">
        <f ca="1">IFERROR(IFERROR(VLOOKUP($B874,INDIRECT(VLOOKUP($E874,보상!$S:$AA,2,FALSE)),MATCH(AI$6,INDIRECT(VLOOKUP($E874,보상!$S:$AA,3,FALSE)),0),FALSE),VLOOKUP($B874,INDIRECT(VLOOKUP($E874&amp;"_U",보상!$S:$AA,2,FALSE)),MATCH(AI$6,INDIRECT(VLOOKUP($E874&amp;"_U",보상!$S:$AA,3,FALSE)),0),FALSE)),"ERROR")</f>
        <v>1</v>
      </c>
      <c r="AJ874" s="22">
        <v>0</v>
      </c>
      <c r="AK874" s="22">
        <v>0</v>
      </c>
      <c r="AL874" s="22">
        <v>0</v>
      </c>
      <c r="AM874" s="22" t="b">
        <v>0</v>
      </c>
      <c r="AN874" s="22">
        <v>0</v>
      </c>
      <c r="AO874" s="22">
        <v>0</v>
      </c>
    </row>
    <row r="875" spans="2:41" ht="16.5" customHeight="1" x14ac:dyDescent="0.3">
      <c r="B875" s="154">
        <f t="shared" si="46"/>
        <v>5111001</v>
      </c>
      <c r="C875" s="22">
        <v>5111001</v>
      </c>
      <c r="D875" s="156" t="str">
        <f ca="1">IFERROR(IFERROR(VLOOKUP($B875,INDIRECT(VLOOKUP($E875,보상!$S:$AA,2,FALSE)),MATCH(D$6,INDIRECT(VLOOKUP($E875,보상!$S:$AA,3,FALSE)),0),FALSE),VLOOKUP($B875,INDIRECT(VLOOKUP($E875&amp;"_U",보상!$S:$AA,2,FALSE)),MATCH(D$6,INDIRECT(VLOOKUP($E875&amp;"_U",보상!$S:$AA,3,FALSE)),0),FALSE)),"ERROR")</f>
        <v>필드10_하이란_EP.9-1</v>
      </c>
      <c r="E875" s="22" t="s">
        <v>385</v>
      </c>
      <c r="F875" s="22">
        <f>COUNTIF($C$8:$C875,$C875)</f>
        <v>1</v>
      </c>
      <c r="G875" s="22" t="b">
        <v>1</v>
      </c>
      <c r="H875" s="22">
        <v>1220</v>
      </c>
      <c r="I875" s="129" t="str">
        <f>IFERROR(IF(H875=0,0,VLOOKUP(VLOOKUP(H875,#REF!,MATCH("strMailTitleID",#REF!,0),FALSE),#REF!,2,FALSE)),"ERROR")</f>
        <v>ERROR</v>
      </c>
      <c r="J875" s="176">
        <v>0</v>
      </c>
      <c r="K875" s="129">
        <f>IFERROR(IF(J875=0,0,VLOOKUP(VLOOKUP(J875,#REF!,MATCH("strMailTitleID",#REF!,0),FALSE),#REF!,2,FALSE)),"ERROR")</f>
        <v>0</v>
      </c>
      <c r="L875" s="22">
        <f ca="1">IFERROR(IFERROR(VLOOKUP($B875,INDIRECT(VLOOKUP($E875,보상!$S:$AA,2,FALSE)),MATCH(L$6,INDIRECT(VLOOKUP($E875,보상!$S:$AA,3,FALSE)),0),FALSE),VLOOKUP($B875,INDIRECT(VLOOKUP($E875&amp;"_U",보상!$S:$AA,2,FALSE)),MATCH(L$6,INDIRECT(VLOOKUP($E875&amp;"_U",보상!$S:$AA,3,FALSE)),0),FALSE)),"ERROR")</f>
        <v>0</v>
      </c>
      <c r="M875" s="22">
        <v>0</v>
      </c>
      <c r="N875" s="22">
        <v>0</v>
      </c>
      <c r="O875" s="22">
        <v>0</v>
      </c>
      <c r="P875" s="22" t="str">
        <f ca="1">IFERROR(IFERROR(VLOOKUP($B875,INDIRECT(VLOOKUP($E875,보상!$S:$AA,2,FALSE)),MATCH(P$6,INDIRECT(VLOOKUP($E875,보상!$S:$AA,3,FALSE)),0),FALSE),VLOOKUP($B875,INDIRECT(VLOOKUP($E875&amp;"_U",보상!$S:$AA,2,FALSE)),MATCH(P$6,INDIRECT(VLOOKUP($E875&amp;"_U",보상!$S:$AA,3,FALSE)),0),FALSE)),"ERROR")</f>
        <v>None</v>
      </c>
      <c r="Q875" s="22">
        <f ca="1">IFERROR(IFERROR(VLOOKUP($B875,INDIRECT(VLOOKUP($E875,보상!$S:$AA,2,FALSE)),MATCH(Q$6,INDIRECT(VLOOKUP($E875,보상!$S:$AA,3,FALSE)),0),FALSE),VLOOKUP($B875,INDIRECT(VLOOKUP($E875&amp;"_U",보상!$S:$AA,2,FALSE)),MATCH(Q$6,INDIRECT(VLOOKUP($E875&amp;"_U",보상!$S:$AA,3,FALSE)),0),FALSE)),"ERROR")</f>
        <v>0</v>
      </c>
      <c r="R875" s="22" t="b">
        <v>0</v>
      </c>
      <c r="S875" s="22" t="b">
        <v>0</v>
      </c>
      <c r="T875" s="22">
        <f ca="1">IFERROR(IF(W875=0,0,VLOOKUP(W875,보상!$D:$K,6,FALSE)),"-")</f>
        <v>0</v>
      </c>
      <c r="U875" s="22">
        <f ca="1">IFERROR(IF(W875=0,0,VLOOKUP(W875,보상!$D:$K,7,FALSE)),"-")</f>
        <v>2100</v>
      </c>
      <c r="V875" s="22">
        <f ca="1">IFERROR(IF(W875=0,0,VLOOKUP(W875,보상!$D:$K,8,FALSE)),"-")</f>
        <v>0</v>
      </c>
      <c r="W875" s="22">
        <f ca="1">IFERROR(IFERROR(VLOOKUP($B875,INDIRECT(VLOOKUP($E875,보상!$S:$AA,2,FALSE)),MATCH(W$6,INDIRECT(VLOOKUP($E875,보상!$S:$AA,3,FALSE)),0),FALSE),VLOOKUP($B875,INDIRECT(VLOOKUP($E875&amp;"_U",보상!$S:$AA,2,FALSE)),MATCH(W$6,INDIRECT(VLOOKUP($E875&amp;"_U",보상!$S:$AA,3,FALSE)),0),FALSE)),"ERROR")</f>
        <v>4003002</v>
      </c>
      <c r="X875" s="134" t="str">
        <f ca="1">IFERROR(IF(W875=0,0,VLOOKUP(SUBSTITUTE(VLOOKUP(W875,#REF!,MATCH("strItemName",#REF!,0),FALSE),"SUI_",""),#REF!,2,FALSE)),"ERROR")</f>
        <v>ERROR</v>
      </c>
      <c r="Y875" s="22">
        <f t="shared" ca="1" si="45"/>
        <v>4003002</v>
      </c>
      <c r="Z875" s="134" t="str">
        <f ca="1">IFERROR(IF(Y875=0,0,VLOOKUP(SUBSTITUTE(VLOOKUP(Y875,#REF!,MATCH("strItemName",#REF!,0),FALSE),"SUI_",""),#REF!,2,FALSE)),"ERROR")</f>
        <v>ERROR</v>
      </c>
      <c r="AA875" s="22">
        <f t="shared" ca="1" si="45"/>
        <v>4003002</v>
      </c>
      <c r="AB875" s="134" t="str">
        <f ca="1">IFERROR(IF(AA875=0,0,VLOOKUP(SUBSTITUTE(VLOOKUP(AA875,#REF!,MATCH("strItemName",#REF!,0),FALSE),"SUI_",""),#REF!,2,FALSE)),"ERROR")</f>
        <v>ERROR</v>
      </c>
      <c r="AC875" s="22">
        <f t="shared" ca="1" si="45"/>
        <v>4003002</v>
      </c>
      <c r="AD875" s="134" t="str">
        <f ca="1">IFERROR(IF(AC875=0,0,VLOOKUP(SUBSTITUTE(VLOOKUP(AC875,#REF!,MATCH("strItemName",#REF!,0),FALSE),"SUI_",""),#REF!,2,FALSE)),"ERROR")</f>
        <v>ERROR</v>
      </c>
      <c r="AE875" s="22">
        <f t="shared" ca="1" si="45"/>
        <v>4003002</v>
      </c>
      <c r="AF875" s="134" t="str">
        <f ca="1">IFERROR(IF(AE875=0,0,VLOOKUP(SUBSTITUTE(VLOOKUP(AE875,#REF!,MATCH("strItemName",#REF!,0),FALSE),"SUI_",""),#REF!,2,FALSE)),"ERROR")</f>
        <v>ERROR</v>
      </c>
      <c r="AG875" s="88">
        <v>0</v>
      </c>
      <c r="AH875" s="134">
        <f>IFERROR(IF(AG875=0,0,VLOOKUP(SUBSTITUTE(VLOOKUP(AG875,#REF!,MATCH("strItemName",#REF!,0),FALSE),"SUI_",""),#REF!,2,FALSE)),"ERROR")</f>
        <v>0</v>
      </c>
      <c r="AI875" s="22">
        <f ca="1">IFERROR(IFERROR(VLOOKUP($B875,INDIRECT(VLOOKUP($E875,보상!$S:$AA,2,FALSE)),MATCH(AI$6,INDIRECT(VLOOKUP($E875,보상!$S:$AA,3,FALSE)),0),FALSE),VLOOKUP($B875,INDIRECT(VLOOKUP($E875&amp;"_U",보상!$S:$AA,2,FALSE)),MATCH(AI$6,INDIRECT(VLOOKUP($E875&amp;"_U",보상!$S:$AA,3,FALSE)),0),FALSE)),"ERROR")</f>
        <v>15</v>
      </c>
      <c r="AJ875" s="22">
        <v>0</v>
      </c>
      <c r="AK875" s="22">
        <v>0</v>
      </c>
      <c r="AL875" s="22">
        <v>0</v>
      </c>
      <c r="AM875" s="22" t="b">
        <v>0</v>
      </c>
      <c r="AN875" s="22">
        <v>0</v>
      </c>
      <c r="AO875" s="22">
        <v>0</v>
      </c>
    </row>
    <row r="876" spans="2:41" ht="16.5" customHeight="1" x14ac:dyDescent="0.3">
      <c r="B876" s="154">
        <f t="shared" si="46"/>
        <v>5111002</v>
      </c>
      <c r="C876" s="22">
        <v>5111002</v>
      </c>
      <c r="D876" s="156" t="str">
        <f ca="1">IFERROR(IFERROR(VLOOKUP($B876,INDIRECT(VLOOKUP($E876,보상!$S:$AA,2,FALSE)),MATCH(D$6,INDIRECT(VLOOKUP($E876,보상!$S:$AA,3,FALSE)),0),FALSE),VLOOKUP($B876,INDIRECT(VLOOKUP($E876&amp;"_U",보상!$S:$AA,2,FALSE)),MATCH(D$6,INDIRECT(VLOOKUP($E876&amp;"_U",보상!$S:$AA,3,FALSE)),0),FALSE)),"ERROR")</f>
        <v>필드10_하이란_EP.9-2</v>
      </c>
      <c r="E876" s="22" t="s">
        <v>385</v>
      </c>
      <c r="F876" s="22">
        <f>COUNTIF($C$8:$C876,$C876)</f>
        <v>1</v>
      </c>
      <c r="G876" s="22" t="b">
        <v>1</v>
      </c>
      <c r="H876" s="22">
        <v>1220</v>
      </c>
      <c r="I876" s="129" t="str">
        <f>IFERROR(IF(H876=0,0,VLOOKUP(VLOOKUP(H876,#REF!,MATCH("strMailTitleID",#REF!,0),FALSE),#REF!,2,FALSE)),"ERROR")</f>
        <v>ERROR</v>
      </c>
      <c r="J876" s="176">
        <v>0</v>
      </c>
      <c r="K876" s="129">
        <f>IFERROR(IF(J876=0,0,VLOOKUP(VLOOKUP(J876,#REF!,MATCH("strMailTitleID",#REF!,0),FALSE),#REF!,2,FALSE)),"ERROR")</f>
        <v>0</v>
      </c>
      <c r="L876" s="22">
        <f ca="1">IFERROR(IFERROR(VLOOKUP($B876,INDIRECT(VLOOKUP($E876,보상!$S:$AA,2,FALSE)),MATCH(L$6,INDIRECT(VLOOKUP($E876,보상!$S:$AA,3,FALSE)),0),FALSE),VLOOKUP($B876,INDIRECT(VLOOKUP($E876&amp;"_U",보상!$S:$AA,2,FALSE)),MATCH(L$6,INDIRECT(VLOOKUP($E876&amp;"_U",보상!$S:$AA,3,FALSE)),0),FALSE)),"ERROR")</f>
        <v>0</v>
      </c>
      <c r="M876" s="22">
        <v>0</v>
      </c>
      <c r="N876" s="22">
        <v>0</v>
      </c>
      <c r="O876" s="22">
        <v>0</v>
      </c>
      <c r="P876" s="22" t="str">
        <f ca="1">IFERROR(IFERROR(VLOOKUP($B876,INDIRECT(VLOOKUP($E876,보상!$S:$AA,2,FALSE)),MATCH(P$6,INDIRECT(VLOOKUP($E876,보상!$S:$AA,3,FALSE)),0),FALSE),VLOOKUP($B876,INDIRECT(VLOOKUP($E876&amp;"_U",보상!$S:$AA,2,FALSE)),MATCH(P$6,INDIRECT(VLOOKUP($E876&amp;"_U",보상!$S:$AA,3,FALSE)),0),FALSE)),"ERROR")</f>
        <v>None</v>
      </c>
      <c r="Q876" s="22">
        <f ca="1">IFERROR(IFERROR(VLOOKUP($B876,INDIRECT(VLOOKUP($E876,보상!$S:$AA,2,FALSE)),MATCH(Q$6,INDIRECT(VLOOKUP($E876,보상!$S:$AA,3,FALSE)),0),FALSE),VLOOKUP($B876,INDIRECT(VLOOKUP($E876&amp;"_U",보상!$S:$AA,2,FALSE)),MATCH(Q$6,INDIRECT(VLOOKUP($E876&amp;"_U",보상!$S:$AA,3,FALSE)),0),FALSE)),"ERROR")</f>
        <v>0</v>
      </c>
      <c r="R876" s="22" t="b">
        <v>0</v>
      </c>
      <c r="S876" s="22" t="b">
        <v>0</v>
      </c>
      <c r="T876" s="22">
        <f ca="1">IFERROR(IF(W876=0,0,VLOOKUP(W876,보상!$D:$K,6,FALSE)),"-")</f>
        <v>3000</v>
      </c>
      <c r="U876" s="22">
        <f ca="1">IFERROR(IF(W876=0,0,VLOOKUP(W876,보상!$D:$K,7,FALSE)),"-")</f>
        <v>0</v>
      </c>
      <c r="V876" s="22">
        <f ca="1">IFERROR(IF(W876=0,0,VLOOKUP(W876,보상!$D:$K,8,FALSE)),"-")</f>
        <v>0</v>
      </c>
      <c r="W876" s="22">
        <f ca="1">IFERROR(IFERROR(VLOOKUP($B876,INDIRECT(VLOOKUP($E876,보상!$S:$AA,2,FALSE)),MATCH(W$6,INDIRECT(VLOOKUP($E876,보상!$S:$AA,3,FALSE)),0),FALSE),VLOOKUP($B876,INDIRECT(VLOOKUP($E876&amp;"_U",보상!$S:$AA,2,FALSE)),MATCH(W$6,INDIRECT(VLOOKUP($E876&amp;"_U",보상!$S:$AA,3,FALSE)),0),FALSE)),"ERROR")</f>
        <v>4003001</v>
      </c>
      <c r="X876" s="134" t="str">
        <f ca="1">IFERROR(IF(W876=0,0,VLOOKUP(SUBSTITUTE(VLOOKUP(W876,#REF!,MATCH("strItemName",#REF!,0),FALSE),"SUI_",""),#REF!,2,FALSE)),"ERROR")</f>
        <v>ERROR</v>
      </c>
      <c r="Y876" s="22">
        <f t="shared" ca="1" si="45"/>
        <v>4003001</v>
      </c>
      <c r="Z876" s="134" t="str">
        <f ca="1">IFERROR(IF(Y876=0,0,VLOOKUP(SUBSTITUTE(VLOOKUP(Y876,#REF!,MATCH("strItemName",#REF!,0),FALSE),"SUI_",""),#REF!,2,FALSE)),"ERROR")</f>
        <v>ERROR</v>
      </c>
      <c r="AA876" s="22">
        <f t="shared" ca="1" si="45"/>
        <v>4003001</v>
      </c>
      <c r="AB876" s="134" t="str">
        <f ca="1">IFERROR(IF(AA876=0,0,VLOOKUP(SUBSTITUTE(VLOOKUP(AA876,#REF!,MATCH("strItemName",#REF!,0),FALSE),"SUI_",""),#REF!,2,FALSE)),"ERROR")</f>
        <v>ERROR</v>
      </c>
      <c r="AC876" s="22">
        <f t="shared" ca="1" si="45"/>
        <v>4003001</v>
      </c>
      <c r="AD876" s="134" t="str">
        <f ca="1">IFERROR(IF(AC876=0,0,VLOOKUP(SUBSTITUTE(VLOOKUP(AC876,#REF!,MATCH("strItemName",#REF!,0),FALSE),"SUI_",""),#REF!,2,FALSE)),"ERROR")</f>
        <v>ERROR</v>
      </c>
      <c r="AE876" s="22">
        <f t="shared" ca="1" si="45"/>
        <v>4003001</v>
      </c>
      <c r="AF876" s="134" t="str">
        <f ca="1">IFERROR(IF(AE876=0,0,VLOOKUP(SUBSTITUTE(VLOOKUP(AE876,#REF!,MATCH("strItemName",#REF!,0),FALSE),"SUI_",""),#REF!,2,FALSE)),"ERROR")</f>
        <v>ERROR</v>
      </c>
      <c r="AG876" s="88">
        <v>0</v>
      </c>
      <c r="AH876" s="134">
        <f>IFERROR(IF(AG876=0,0,VLOOKUP(SUBSTITUTE(VLOOKUP(AG876,#REF!,MATCH("strItemName",#REF!,0),FALSE),"SUI_",""),#REF!,2,FALSE)),"ERROR")</f>
        <v>0</v>
      </c>
      <c r="AI876" s="22">
        <f ca="1">IFERROR(IFERROR(VLOOKUP($B876,INDIRECT(VLOOKUP($E876,보상!$S:$AA,2,FALSE)),MATCH(AI$6,INDIRECT(VLOOKUP($E876,보상!$S:$AA,3,FALSE)),0),FALSE),VLOOKUP($B876,INDIRECT(VLOOKUP($E876&amp;"_U",보상!$S:$AA,2,FALSE)),MATCH(AI$6,INDIRECT(VLOOKUP($E876&amp;"_U",보상!$S:$AA,3,FALSE)),0),FALSE)),"ERROR")</f>
        <v>15</v>
      </c>
      <c r="AJ876" s="22">
        <v>0</v>
      </c>
      <c r="AK876" s="22">
        <v>0</v>
      </c>
      <c r="AL876" s="22">
        <v>0</v>
      </c>
      <c r="AM876" s="22" t="b">
        <v>0</v>
      </c>
      <c r="AN876" s="22">
        <v>0</v>
      </c>
      <c r="AO876" s="22">
        <v>0</v>
      </c>
    </row>
    <row r="877" spans="2:41" ht="16.5" customHeight="1" x14ac:dyDescent="0.3">
      <c r="B877" s="154">
        <f t="shared" si="46"/>
        <v>5111003</v>
      </c>
      <c r="C877" s="22">
        <v>5111003</v>
      </c>
      <c r="D877" s="156" t="str">
        <f ca="1">IFERROR(IFERROR(VLOOKUP($B877,INDIRECT(VLOOKUP($E877,보상!$S:$AA,2,FALSE)),MATCH(D$6,INDIRECT(VLOOKUP($E877,보상!$S:$AA,3,FALSE)),0),FALSE),VLOOKUP($B877,INDIRECT(VLOOKUP($E877&amp;"_U",보상!$S:$AA,2,FALSE)),MATCH(D$6,INDIRECT(VLOOKUP($E877&amp;"_U",보상!$S:$AA,3,FALSE)),0),FALSE)),"ERROR")</f>
        <v>필드10_하이란_EP.9-3</v>
      </c>
      <c r="E877" s="22" t="s">
        <v>385</v>
      </c>
      <c r="F877" s="22">
        <f>COUNTIF($C$8:$C877,$C877)</f>
        <v>1</v>
      </c>
      <c r="G877" s="22" t="b">
        <v>1</v>
      </c>
      <c r="H877" s="22">
        <v>1220</v>
      </c>
      <c r="I877" s="129" t="str">
        <f>IFERROR(IF(H877=0,0,VLOOKUP(VLOOKUP(H877,#REF!,MATCH("strMailTitleID",#REF!,0),FALSE),#REF!,2,FALSE)),"ERROR")</f>
        <v>ERROR</v>
      </c>
      <c r="J877" s="176">
        <v>0</v>
      </c>
      <c r="K877" s="129">
        <f>IFERROR(IF(J877=0,0,VLOOKUP(VLOOKUP(J877,#REF!,MATCH("strMailTitleID",#REF!,0),FALSE),#REF!,2,FALSE)),"ERROR")</f>
        <v>0</v>
      </c>
      <c r="L877" s="22">
        <f ca="1">IFERROR(IFERROR(VLOOKUP($B877,INDIRECT(VLOOKUP($E877,보상!$S:$AA,2,FALSE)),MATCH(L$6,INDIRECT(VLOOKUP($E877,보상!$S:$AA,3,FALSE)),0),FALSE),VLOOKUP($B877,INDIRECT(VLOOKUP($E877&amp;"_U",보상!$S:$AA,2,FALSE)),MATCH(L$6,INDIRECT(VLOOKUP($E877&amp;"_U",보상!$S:$AA,3,FALSE)),0),FALSE)),"ERROR")</f>
        <v>0</v>
      </c>
      <c r="M877" s="22">
        <v>0</v>
      </c>
      <c r="N877" s="22">
        <v>0</v>
      </c>
      <c r="O877" s="22">
        <v>0</v>
      </c>
      <c r="P877" s="22" t="str">
        <f ca="1">IFERROR(IFERROR(VLOOKUP($B877,INDIRECT(VLOOKUP($E877,보상!$S:$AA,2,FALSE)),MATCH(P$6,INDIRECT(VLOOKUP($E877,보상!$S:$AA,3,FALSE)),0),FALSE),VLOOKUP($B877,INDIRECT(VLOOKUP($E877&amp;"_U",보상!$S:$AA,2,FALSE)),MATCH(P$6,INDIRECT(VLOOKUP($E877&amp;"_U",보상!$S:$AA,3,FALSE)),0),FALSE)),"ERROR")</f>
        <v>None</v>
      </c>
      <c r="Q877" s="22">
        <f ca="1">IFERROR(IFERROR(VLOOKUP($B877,INDIRECT(VLOOKUP($E877,보상!$S:$AA,2,FALSE)),MATCH(Q$6,INDIRECT(VLOOKUP($E877,보상!$S:$AA,3,FALSE)),0),FALSE),VLOOKUP($B877,INDIRECT(VLOOKUP($E877&amp;"_U",보상!$S:$AA,2,FALSE)),MATCH(Q$6,INDIRECT(VLOOKUP($E877&amp;"_U",보상!$S:$AA,3,FALSE)),0),FALSE)),"ERROR")</f>
        <v>0</v>
      </c>
      <c r="R877" s="22" t="b">
        <v>0</v>
      </c>
      <c r="S877" s="22" t="b">
        <v>0</v>
      </c>
      <c r="T877" s="22">
        <f ca="1">IFERROR(IF(W877=0,0,VLOOKUP(W877,보상!$D:$K,6,FALSE)),"-")</f>
        <v>0</v>
      </c>
      <c r="U877" s="22">
        <f ca="1">IFERROR(IF(W877=0,0,VLOOKUP(W877,보상!$D:$K,7,FALSE)),"-")</f>
        <v>0</v>
      </c>
      <c r="V877" s="22">
        <f ca="1">IFERROR(IF(W877=0,0,VLOOKUP(W877,보상!$D:$K,8,FALSE)),"-")</f>
        <v>0</v>
      </c>
      <c r="W877" s="22">
        <f ca="1">IFERROR(IFERROR(VLOOKUP($B877,INDIRECT(VLOOKUP($E877,보상!$S:$AA,2,FALSE)),MATCH(W$6,INDIRECT(VLOOKUP($E877,보상!$S:$AA,3,FALSE)),0),FALSE),VLOOKUP($B877,INDIRECT(VLOOKUP($E877&amp;"_U",보상!$S:$AA,2,FALSE)),MATCH(W$6,INDIRECT(VLOOKUP($E877&amp;"_U",보상!$S:$AA,3,FALSE)),0),FALSE)),"ERROR")</f>
        <v>4003003</v>
      </c>
      <c r="X877" s="134" t="str">
        <f ca="1">IFERROR(IF(W877=0,0,VLOOKUP(SUBSTITUTE(VLOOKUP(W877,#REF!,MATCH("strItemName",#REF!,0),FALSE),"SUI_",""),#REF!,2,FALSE)),"ERROR")</f>
        <v>ERROR</v>
      </c>
      <c r="Y877" s="22">
        <f t="shared" ca="1" si="45"/>
        <v>4003003</v>
      </c>
      <c r="Z877" s="134" t="str">
        <f ca="1">IFERROR(IF(Y877=0,0,VLOOKUP(SUBSTITUTE(VLOOKUP(Y877,#REF!,MATCH("strItemName",#REF!,0),FALSE),"SUI_",""),#REF!,2,FALSE)),"ERROR")</f>
        <v>ERROR</v>
      </c>
      <c r="AA877" s="22">
        <f t="shared" ca="1" si="45"/>
        <v>4003003</v>
      </c>
      <c r="AB877" s="134" t="str">
        <f ca="1">IFERROR(IF(AA877=0,0,VLOOKUP(SUBSTITUTE(VLOOKUP(AA877,#REF!,MATCH("strItemName",#REF!,0),FALSE),"SUI_",""),#REF!,2,FALSE)),"ERROR")</f>
        <v>ERROR</v>
      </c>
      <c r="AC877" s="22">
        <f t="shared" ca="1" si="45"/>
        <v>4003003</v>
      </c>
      <c r="AD877" s="134" t="str">
        <f ca="1">IFERROR(IF(AC877=0,0,VLOOKUP(SUBSTITUTE(VLOOKUP(AC877,#REF!,MATCH("strItemName",#REF!,0),FALSE),"SUI_",""),#REF!,2,FALSE)),"ERROR")</f>
        <v>ERROR</v>
      </c>
      <c r="AE877" s="22">
        <f t="shared" ca="1" si="45"/>
        <v>4003003</v>
      </c>
      <c r="AF877" s="134" t="str">
        <f ca="1">IFERROR(IF(AE877=0,0,VLOOKUP(SUBSTITUTE(VLOOKUP(AE877,#REF!,MATCH("strItemName",#REF!,0),FALSE),"SUI_",""),#REF!,2,FALSE)),"ERROR")</f>
        <v>ERROR</v>
      </c>
      <c r="AG877" s="88">
        <v>0</v>
      </c>
      <c r="AH877" s="134">
        <f>IFERROR(IF(AG877=0,0,VLOOKUP(SUBSTITUTE(VLOOKUP(AG877,#REF!,MATCH("strItemName",#REF!,0),FALSE),"SUI_",""),#REF!,2,FALSE)),"ERROR")</f>
        <v>0</v>
      </c>
      <c r="AI877" s="22">
        <f ca="1">IFERROR(IFERROR(VLOOKUP($B877,INDIRECT(VLOOKUP($E877,보상!$S:$AA,2,FALSE)),MATCH(AI$6,INDIRECT(VLOOKUP($E877,보상!$S:$AA,3,FALSE)),0),FALSE),VLOOKUP($B877,INDIRECT(VLOOKUP($E877&amp;"_U",보상!$S:$AA,2,FALSE)),MATCH(AI$6,INDIRECT(VLOOKUP($E877&amp;"_U",보상!$S:$AA,3,FALSE)),0),FALSE)),"ERROR")</f>
        <v>15</v>
      </c>
      <c r="AJ877" s="22">
        <v>0</v>
      </c>
      <c r="AK877" s="22">
        <v>0</v>
      </c>
      <c r="AL877" s="22">
        <v>0</v>
      </c>
      <c r="AM877" s="22" t="b">
        <v>0</v>
      </c>
      <c r="AN877" s="22">
        <v>0</v>
      </c>
      <c r="AO877" s="22">
        <v>0</v>
      </c>
    </row>
    <row r="878" spans="2:41" ht="16.5" customHeight="1" x14ac:dyDescent="0.3">
      <c r="B878" s="154">
        <f t="shared" si="46"/>
        <v>5111004</v>
      </c>
      <c r="C878" s="22">
        <v>5111004</v>
      </c>
      <c r="D878" s="156" t="str">
        <f ca="1">IFERROR(IFERROR(VLOOKUP($B878,INDIRECT(VLOOKUP($E878,보상!$S:$AA,2,FALSE)),MATCH(D$6,INDIRECT(VLOOKUP($E878,보상!$S:$AA,3,FALSE)),0),FALSE),VLOOKUP($B878,INDIRECT(VLOOKUP($E878&amp;"_U",보상!$S:$AA,2,FALSE)),MATCH(D$6,INDIRECT(VLOOKUP($E878&amp;"_U",보상!$S:$AA,3,FALSE)),0),FALSE)),"ERROR")</f>
        <v>필드10_하이란_EP.9-4</v>
      </c>
      <c r="E878" s="22" t="s">
        <v>385</v>
      </c>
      <c r="F878" s="22">
        <f>COUNTIF($C$8:$C878,$C878)</f>
        <v>1</v>
      </c>
      <c r="G878" s="22" t="b">
        <v>1</v>
      </c>
      <c r="H878" s="22">
        <v>1220</v>
      </c>
      <c r="I878" s="129" t="str">
        <f>IFERROR(IF(H878=0,0,VLOOKUP(VLOOKUP(H878,#REF!,MATCH("strMailTitleID",#REF!,0),FALSE),#REF!,2,FALSE)),"ERROR")</f>
        <v>ERROR</v>
      </c>
      <c r="J878" s="176">
        <v>0</v>
      </c>
      <c r="K878" s="129">
        <f>IFERROR(IF(J878=0,0,VLOOKUP(VLOOKUP(J878,#REF!,MATCH("strMailTitleID",#REF!,0),FALSE),#REF!,2,FALSE)),"ERROR")</f>
        <v>0</v>
      </c>
      <c r="L878" s="22">
        <f ca="1">IFERROR(IFERROR(VLOOKUP($B878,INDIRECT(VLOOKUP($E878,보상!$S:$AA,2,FALSE)),MATCH(L$6,INDIRECT(VLOOKUP($E878,보상!$S:$AA,3,FALSE)),0),FALSE),VLOOKUP($B878,INDIRECT(VLOOKUP($E878&amp;"_U",보상!$S:$AA,2,FALSE)),MATCH(L$6,INDIRECT(VLOOKUP($E878&amp;"_U",보상!$S:$AA,3,FALSE)),0),FALSE)),"ERROR")</f>
        <v>0</v>
      </c>
      <c r="M878" s="22">
        <v>0</v>
      </c>
      <c r="N878" s="22">
        <v>0</v>
      </c>
      <c r="O878" s="22">
        <v>0</v>
      </c>
      <c r="P878" s="22" t="str">
        <f ca="1">IFERROR(IFERROR(VLOOKUP($B878,INDIRECT(VLOOKUP($E878,보상!$S:$AA,2,FALSE)),MATCH(P$6,INDIRECT(VLOOKUP($E878,보상!$S:$AA,3,FALSE)),0),FALSE),VLOOKUP($B878,INDIRECT(VLOOKUP($E878&amp;"_U",보상!$S:$AA,2,FALSE)),MATCH(P$6,INDIRECT(VLOOKUP($E878&amp;"_U",보상!$S:$AA,3,FALSE)),0),FALSE)),"ERROR")</f>
        <v>None</v>
      </c>
      <c r="Q878" s="22">
        <f ca="1">IFERROR(IFERROR(VLOOKUP($B878,INDIRECT(VLOOKUP($E878,보상!$S:$AA,2,FALSE)),MATCH(Q$6,INDIRECT(VLOOKUP($E878,보상!$S:$AA,3,FALSE)),0),FALSE),VLOOKUP($B878,INDIRECT(VLOOKUP($E878&amp;"_U",보상!$S:$AA,2,FALSE)),MATCH(Q$6,INDIRECT(VLOOKUP($E878&amp;"_U",보상!$S:$AA,3,FALSE)),0),FALSE)),"ERROR")</f>
        <v>0</v>
      </c>
      <c r="R878" s="22" t="b">
        <v>0</v>
      </c>
      <c r="S878" s="22" t="b">
        <v>0</v>
      </c>
      <c r="T878" s="22">
        <f ca="1">IFERROR(IF(W878=0,0,VLOOKUP(W878,보상!$D:$K,6,FALSE)),"-")</f>
        <v>0</v>
      </c>
      <c r="U878" s="22">
        <f ca="1">IFERROR(IF(W878=0,0,VLOOKUP(W878,보상!$D:$K,7,FALSE)),"-")</f>
        <v>0</v>
      </c>
      <c r="V878" s="22">
        <f ca="1">IFERROR(IF(W878=0,0,VLOOKUP(W878,보상!$D:$K,8,FALSE)),"-")</f>
        <v>0</v>
      </c>
      <c r="W878" s="22">
        <f ca="1">IFERROR(IFERROR(VLOOKUP($B878,INDIRECT(VLOOKUP($E878,보상!$S:$AA,2,FALSE)),MATCH(W$6,INDIRECT(VLOOKUP($E878,보상!$S:$AA,3,FALSE)),0),FALSE),VLOOKUP($B878,INDIRECT(VLOOKUP($E878&amp;"_U",보상!$S:$AA,2,FALSE)),MATCH(W$6,INDIRECT(VLOOKUP($E878&amp;"_U",보상!$S:$AA,3,FALSE)),0),FALSE)),"ERROR")</f>
        <v>4013010</v>
      </c>
      <c r="X878" s="134" t="str">
        <f ca="1">IFERROR(IF(W878=0,0,VLOOKUP(SUBSTITUTE(VLOOKUP(W878,#REF!,MATCH("strItemName",#REF!,0),FALSE),"SUI_",""),#REF!,2,FALSE)),"ERROR")</f>
        <v>ERROR</v>
      </c>
      <c r="Y878" s="22">
        <f t="shared" ca="1" si="45"/>
        <v>4013010</v>
      </c>
      <c r="Z878" s="134" t="str">
        <f ca="1">IFERROR(IF(Y878=0,0,VLOOKUP(SUBSTITUTE(VLOOKUP(Y878,#REF!,MATCH("strItemName",#REF!,0),FALSE),"SUI_",""),#REF!,2,FALSE)),"ERROR")</f>
        <v>ERROR</v>
      </c>
      <c r="AA878" s="22">
        <f t="shared" ca="1" si="45"/>
        <v>4013010</v>
      </c>
      <c r="AB878" s="134" t="str">
        <f ca="1">IFERROR(IF(AA878=0,0,VLOOKUP(SUBSTITUTE(VLOOKUP(AA878,#REF!,MATCH("strItemName",#REF!,0),FALSE),"SUI_",""),#REF!,2,FALSE)),"ERROR")</f>
        <v>ERROR</v>
      </c>
      <c r="AC878" s="22">
        <f t="shared" ca="1" si="45"/>
        <v>4013010</v>
      </c>
      <c r="AD878" s="134" t="str">
        <f ca="1">IFERROR(IF(AC878=0,0,VLOOKUP(SUBSTITUTE(VLOOKUP(AC878,#REF!,MATCH("strItemName",#REF!,0),FALSE),"SUI_",""),#REF!,2,FALSE)),"ERROR")</f>
        <v>ERROR</v>
      </c>
      <c r="AE878" s="22">
        <f t="shared" ca="1" si="45"/>
        <v>4013010</v>
      </c>
      <c r="AF878" s="134" t="str">
        <f ca="1">IFERROR(IF(AE878=0,0,VLOOKUP(SUBSTITUTE(VLOOKUP(AE878,#REF!,MATCH("strItemName",#REF!,0),FALSE),"SUI_",""),#REF!,2,FALSE)),"ERROR")</f>
        <v>ERROR</v>
      </c>
      <c r="AG878" s="88">
        <v>0</v>
      </c>
      <c r="AH878" s="134">
        <f>IFERROR(IF(AG878=0,0,VLOOKUP(SUBSTITUTE(VLOOKUP(AG878,#REF!,MATCH("strItemName",#REF!,0),FALSE),"SUI_",""),#REF!,2,FALSE)),"ERROR")</f>
        <v>0</v>
      </c>
      <c r="AI878" s="22">
        <f ca="1">IFERROR(IFERROR(VLOOKUP($B878,INDIRECT(VLOOKUP($E878,보상!$S:$AA,2,FALSE)),MATCH(AI$6,INDIRECT(VLOOKUP($E878,보상!$S:$AA,3,FALSE)),0),FALSE),VLOOKUP($B878,INDIRECT(VLOOKUP($E878&amp;"_U",보상!$S:$AA,2,FALSE)),MATCH(AI$6,INDIRECT(VLOOKUP($E878&amp;"_U",보상!$S:$AA,3,FALSE)),0),FALSE)),"ERROR")</f>
        <v>4</v>
      </c>
      <c r="AJ878" s="22">
        <v>0</v>
      </c>
      <c r="AK878" s="22">
        <v>0</v>
      </c>
      <c r="AL878" s="22">
        <v>0</v>
      </c>
      <c r="AM878" s="22" t="b">
        <v>0</v>
      </c>
      <c r="AN878" s="22">
        <v>0</v>
      </c>
      <c r="AO878" s="22">
        <v>0</v>
      </c>
    </row>
    <row r="879" spans="2:41" ht="16.5" customHeight="1" x14ac:dyDescent="0.3">
      <c r="B879" s="154">
        <f t="shared" si="46"/>
        <v>5111005</v>
      </c>
      <c r="C879" s="22">
        <v>5111005</v>
      </c>
      <c r="D879" s="156" t="str">
        <f ca="1">IFERROR(IFERROR(VLOOKUP($B879,INDIRECT(VLOOKUP($E879,보상!$S:$AA,2,FALSE)),MATCH(D$6,INDIRECT(VLOOKUP($E879,보상!$S:$AA,3,FALSE)),0),FALSE),VLOOKUP($B879,INDIRECT(VLOOKUP($E879&amp;"_U",보상!$S:$AA,2,FALSE)),MATCH(D$6,INDIRECT(VLOOKUP($E879&amp;"_U",보상!$S:$AA,3,FALSE)),0),FALSE)),"ERROR")</f>
        <v>필드10_하이란_EP.9-5</v>
      </c>
      <c r="E879" s="22" t="s">
        <v>385</v>
      </c>
      <c r="F879" s="22">
        <f>COUNTIF($C$8:$C879,$C879)</f>
        <v>1</v>
      </c>
      <c r="G879" s="22" t="b">
        <v>1</v>
      </c>
      <c r="H879" s="22">
        <v>1220</v>
      </c>
      <c r="I879" s="129" t="str">
        <f>IFERROR(IF(H879=0,0,VLOOKUP(VLOOKUP(H879,#REF!,MATCH("strMailTitleID",#REF!,0),FALSE),#REF!,2,FALSE)),"ERROR")</f>
        <v>ERROR</v>
      </c>
      <c r="J879" s="176">
        <v>0</v>
      </c>
      <c r="K879" s="129">
        <f>IFERROR(IF(J879=0,0,VLOOKUP(VLOOKUP(J879,#REF!,MATCH("strMailTitleID",#REF!,0),FALSE),#REF!,2,FALSE)),"ERROR")</f>
        <v>0</v>
      </c>
      <c r="L879" s="22">
        <f ca="1">IFERROR(IFERROR(VLOOKUP($B879,INDIRECT(VLOOKUP($E879,보상!$S:$AA,2,FALSE)),MATCH(L$6,INDIRECT(VLOOKUP($E879,보상!$S:$AA,3,FALSE)),0),FALSE),VLOOKUP($B879,INDIRECT(VLOOKUP($E879&amp;"_U",보상!$S:$AA,2,FALSE)),MATCH(L$6,INDIRECT(VLOOKUP($E879&amp;"_U",보상!$S:$AA,3,FALSE)),0),FALSE)),"ERROR")</f>
        <v>0</v>
      </c>
      <c r="M879" s="22">
        <v>0</v>
      </c>
      <c r="N879" s="22">
        <v>0</v>
      </c>
      <c r="O879" s="22">
        <v>0</v>
      </c>
      <c r="P879" s="22" t="str">
        <f ca="1">IFERROR(IFERROR(VLOOKUP($B879,INDIRECT(VLOOKUP($E879,보상!$S:$AA,2,FALSE)),MATCH(P$6,INDIRECT(VLOOKUP($E879,보상!$S:$AA,3,FALSE)),0),FALSE),VLOOKUP($B879,INDIRECT(VLOOKUP($E879&amp;"_U",보상!$S:$AA,2,FALSE)),MATCH(P$6,INDIRECT(VLOOKUP($E879&amp;"_U",보상!$S:$AA,3,FALSE)),0),FALSE)),"ERROR")</f>
        <v>None</v>
      </c>
      <c r="Q879" s="22">
        <f ca="1">IFERROR(IFERROR(VLOOKUP($B879,INDIRECT(VLOOKUP($E879,보상!$S:$AA,2,FALSE)),MATCH(Q$6,INDIRECT(VLOOKUP($E879,보상!$S:$AA,3,FALSE)),0),FALSE),VLOOKUP($B879,INDIRECT(VLOOKUP($E879&amp;"_U",보상!$S:$AA,2,FALSE)),MATCH(Q$6,INDIRECT(VLOOKUP($E879&amp;"_U",보상!$S:$AA,3,FALSE)),0),FALSE)),"ERROR")</f>
        <v>0</v>
      </c>
      <c r="R879" s="22" t="b">
        <v>0</v>
      </c>
      <c r="S879" s="22" t="b">
        <v>0</v>
      </c>
      <c r="T879" s="22">
        <f ca="1">IFERROR(IF(W879=0,0,VLOOKUP(W879,보상!$D:$K,6,FALSE)),"-")</f>
        <v>0</v>
      </c>
      <c r="U879" s="22">
        <f ca="1">IFERROR(IF(W879=0,0,VLOOKUP(W879,보상!$D:$K,7,FALSE)),"-")</f>
        <v>0</v>
      </c>
      <c r="V879" s="22">
        <f ca="1">IFERROR(IF(W879=0,0,VLOOKUP(W879,보상!$D:$K,8,FALSE)),"-")</f>
        <v>0</v>
      </c>
      <c r="W879" s="22">
        <f ca="1">IFERROR(IFERROR(VLOOKUP($B879,INDIRECT(VLOOKUP($E879,보상!$S:$AA,2,FALSE)),MATCH(W$6,INDIRECT(VLOOKUP($E879,보상!$S:$AA,3,FALSE)),0),FALSE),VLOOKUP($B879,INDIRECT(VLOOKUP($E879&amp;"_U",보상!$S:$AA,2,FALSE)),MATCH(W$6,INDIRECT(VLOOKUP($E879&amp;"_U",보상!$S:$AA,3,FALSE)),0),FALSE)),"ERROR")</f>
        <v>4013011</v>
      </c>
      <c r="X879" s="134" t="str">
        <f ca="1">IFERROR(IF(W879=0,0,VLOOKUP(SUBSTITUTE(VLOOKUP(W879,#REF!,MATCH("strItemName",#REF!,0),FALSE),"SUI_",""),#REF!,2,FALSE)),"ERROR")</f>
        <v>ERROR</v>
      </c>
      <c r="Y879" s="22">
        <f t="shared" ca="1" si="45"/>
        <v>4013011</v>
      </c>
      <c r="Z879" s="134" t="str">
        <f ca="1">IFERROR(IF(Y879=0,0,VLOOKUP(SUBSTITUTE(VLOOKUP(Y879,#REF!,MATCH("strItemName",#REF!,0),FALSE),"SUI_",""),#REF!,2,FALSE)),"ERROR")</f>
        <v>ERROR</v>
      </c>
      <c r="AA879" s="22">
        <f t="shared" ca="1" si="45"/>
        <v>4013011</v>
      </c>
      <c r="AB879" s="134" t="str">
        <f ca="1">IFERROR(IF(AA879=0,0,VLOOKUP(SUBSTITUTE(VLOOKUP(AA879,#REF!,MATCH("strItemName",#REF!,0),FALSE),"SUI_",""),#REF!,2,FALSE)),"ERROR")</f>
        <v>ERROR</v>
      </c>
      <c r="AC879" s="22">
        <f t="shared" ca="1" si="45"/>
        <v>4013011</v>
      </c>
      <c r="AD879" s="134" t="str">
        <f ca="1">IFERROR(IF(AC879=0,0,VLOOKUP(SUBSTITUTE(VLOOKUP(AC879,#REF!,MATCH("strItemName",#REF!,0),FALSE),"SUI_",""),#REF!,2,FALSE)),"ERROR")</f>
        <v>ERROR</v>
      </c>
      <c r="AE879" s="22">
        <f t="shared" ca="1" si="45"/>
        <v>4013011</v>
      </c>
      <c r="AF879" s="134" t="str">
        <f ca="1">IFERROR(IF(AE879=0,0,VLOOKUP(SUBSTITUTE(VLOOKUP(AE879,#REF!,MATCH("strItemName",#REF!,0),FALSE),"SUI_",""),#REF!,2,FALSE)),"ERROR")</f>
        <v>ERROR</v>
      </c>
      <c r="AG879" s="88">
        <v>0</v>
      </c>
      <c r="AH879" s="134">
        <f>IFERROR(IF(AG879=0,0,VLOOKUP(SUBSTITUTE(VLOOKUP(AG879,#REF!,MATCH("strItemName",#REF!,0),FALSE),"SUI_",""),#REF!,2,FALSE)),"ERROR")</f>
        <v>0</v>
      </c>
      <c r="AI879" s="22">
        <f ca="1">IFERROR(IFERROR(VLOOKUP($B879,INDIRECT(VLOOKUP($E879,보상!$S:$AA,2,FALSE)),MATCH(AI$6,INDIRECT(VLOOKUP($E879,보상!$S:$AA,3,FALSE)),0),FALSE),VLOOKUP($B879,INDIRECT(VLOOKUP($E879&amp;"_U",보상!$S:$AA,2,FALSE)),MATCH(AI$6,INDIRECT(VLOOKUP($E879&amp;"_U",보상!$S:$AA,3,FALSE)),0),FALSE)),"ERROR")</f>
        <v>4</v>
      </c>
      <c r="AJ879" s="22">
        <v>0</v>
      </c>
      <c r="AK879" s="22">
        <v>0</v>
      </c>
      <c r="AL879" s="22">
        <v>0</v>
      </c>
      <c r="AM879" s="22" t="b">
        <v>0</v>
      </c>
      <c r="AN879" s="22">
        <v>0</v>
      </c>
      <c r="AO879" s="22">
        <v>0</v>
      </c>
    </row>
    <row r="880" spans="2:41" ht="16.5" customHeight="1" x14ac:dyDescent="0.3">
      <c r="B880" s="154">
        <f t="shared" si="46"/>
        <v>5111006</v>
      </c>
      <c r="C880" s="22">
        <v>5111006</v>
      </c>
      <c r="D880" s="156" t="str">
        <f ca="1">IFERROR(IFERROR(VLOOKUP($B880,INDIRECT(VLOOKUP($E880,보상!$S:$AA,2,FALSE)),MATCH(D$6,INDIRECT(VLOOKUP($E880,보상!$S:$AA,3,FALSE)),0),FALSE),VLOOKUP($B880,INDIRECT(VLOOKUP($E880&amp;"_U",보상!$S:$AA,2,FALSE)),MATCH(D$6,INDIRECT(VLOOKUP($E880&amp;"_U",보상!$S:$AA,3,FALSE)),0),FALSE)),"ERROR")</f>
        <v>필드10_하이란_EP.9-6</v>
      </c>
      <c r="E880" s="22" t="s">
        <v>385</v>
      </c>
      <c r="F880" s="22">
        <f>COUNTIF($C$8:$C880,$C880)</f>
        <v>1</v>
      </c>
      <c r="G880" s="22" t="b">
        <v>1</v>
      </c>
      <c r="H880" s="22">
        <v>1220</v>
      </c>
      <c r="I880" s="129" t="str">
        <f>IFERROR(IF(H880=0,0,VLOOKUP(VLOOKUP(H880,#REF!,MATCH("strMailTitleID",#REF!,0),FALSE),#REF!,2,FALSE)),"ERROR")</f>
        <v>ERROR</v>
      </c>
      <c r="J880" s="176">
        <v>0</v>
      </c>
      <c r="K880" s="129">
        <f>IFERROR(IF(J880=0,0,VLOOKUP(VLOOKUP(J880,#REF!,MATCH("strMailTitleID",#REF!,0),FALSE),#REF!,2,FALSE)),"ERROR")</f>
        <v>0</v>
      </c>
      <c r="L880" s="22">
        <f ca="1">IFERROR(IFERROR(VLOOKUP($B880,INDIRECT(VLOOKUP($E880,보상!$S:$AA,2,FALSE)),MATCH(L$6,INDIRECT(VLOOKUP($E880,보상!$S:$AA,3,FALSE)),0),FALSE),VLOOKUP($B880,INDIRECT(VLOOKUP($E880&amp;"_U",보상!$S:$AA,2,FALSE)),MATCH(L$6,INDIRECT(VLOOKUP($E880&amp;"_U",보상!$S:$AA,3,FALSE)),0),FALSE)),"ERROR")</f>
        <v>0</v>
      </c>
      <c r="M880" s="22">
        <v>0</v>
      </c>
      <c r="N880" s="22">
        <v>0</v>
      </c>
      <c r="O880" s="22">
        <v>0</v>
      </c>
      <c r="P880" s="22" t="str">
        <f ca="1">IFERROR(IFERROR(VLOOKUP($B880,INDIRECT(VLOOKUP($E880,보상!$S:$AA,2,FALSE)),MATCH(P$6,INDIRECT(VLOOKUP($E880,보상!$S:$AA,3,FALSE)),0),FALSE),VLOOKUP($B880,INDIRECT(VLOOKUP($E880&amp;"_U",보상!$S:$AA,2,FALSE)),MATCH(P$6,INDIRECT(VLOOKUP($E880&amp;"_U",보상!$S:$AA,3,FALSE)),0),FALSE)),"ERROR")</f>
        <v>None</v>
      </c>
      <c r="Q880" s="22">
        <f ca="1">IFERROR(IFERROR(VLOOKUP($B880,INDIRECT(VLOOKUP($E880,보상!$S:$AA,2,FALSE)),MATCH(Q$6,INDIRECT(VLOOKUP($E880,보상!$S:$AA,3,FALSE)),0),FALSE),VLOOKUP($B880,INDIRECT(VLOOKUP($E880&amp;"_U",보상!$S:$AA,2,FALSE)),MATCH(Q$6,INDIRECT(VLOOKUP($E880&amp;"_U",보상!$S:$AA,3,FALSE)),0),FALSE)),"ERROR")</f>
        <v>0</v>
      </c>
      <c r="R880" s="22" t="b">
        <v>0</v>
      </c>
      <c r="S880" s="22" t="b">
        <v>0</v>
      </c>
      <c r="T880" s="22" t="str">
        <f ca="1">IFERROR(IF(W880=0,0,VLOOKUP(W880,보상!$D:$K,6,FALSE)),"-")</f>
        <v>-</v>
      </c>
      <c r="U880" s="22" t="str">
        <f ca="1">IFERROR(IF(W880=0,0,VLOOKUP(W880,보상!$D:$K,7,FALSE)),"-")</f>
        <v>-</v>
      </c>
      <c r="V880" s="22" t="str">
        <f ca="1">IFERROR(IF(W880=0,0,VLOOKUP(W880,보상!$D:$K,8,FALSE)),"-")</f>
        <v>-</v>
      </c>
      <c r="W880" s="22">
        <f ca="1">IFERROR(IFERROR(VLOOKUP($B880,INDIRECT(VLOOKUP($E880,보상!$S:$AA,2,FALSE)),MATCH(W$6,INDIRECT(VLOOKUP($E880,보상!$S:$AA,3,FALSE)),0),FALSE),VLOOKUP($B880,INDIRECT(VLOOKUP($E880&amp;"_U",보상!$S:$AA,2,FALSE)),MATCH(W$6,INDIRECT(VLOOKUP($E880&amp;"_U",보상!$S:$AA,3,FALSE)),0),FALSE)),"ERROR")</f>
        <v>4011110</v>
      </c>
      <c r="X880" s="134" t="str">
        <f ca="1">IFERROR(IF(W880=0,0,VLOOKUP(SUBSTITUTE(VLOOKUP(W880,#REF!,MATCH("strItemName",#REF!,0),FALSE),"SUI_",""),#REF!,2,FALSE)),"ERROR")</f>
        <v>ERROR</v>
      </c>
      <c r="Y880" s="22">
        <f t="shared" ca="1" si="45"/>
        <v>4011110</v>
      </c>
      <c r="Z880" s="134" t="str">
        <f ca="1">IFERROR(IF(Y880=0,0,VLOOKUP(SUBSTITUTE(VLOOKUP(Y880,#REF!,MATCH("strItemName",#REF!,0),FALSE),"SUI_",""),#REF!,2,FALSE)),"ERROR")</f>
        <v>ERROR</v>
      </c>
      <c r="AA880" s="22">
        <f t="shared" ca="1" si="45"/>
        <v>4011110</v>
      </c>
      <c r="AB880" s="134" t="str">
        <f ca="1">IFERROR(IF(AA880=0,0,VLOOKUP(SUBSTITUTE(VLOOKUP(AA880,#REF!,MATCH("strItemName",#REF!,0),FALSE),"SUI_",""),#REF!,2,FALSE)),"ERROR")</f>
        <v>ERROR</v>
      </c>
      <c r="AC880" s="22">
        <f t="shared" ca="1" si="45"/>
        <v>4011110</v>
      </c>
      <c r="AD880" s="134" t="str">
        <f ca="1">IFERROR(IF(AC880=0,0,VLOOKUP(SUBSTITUTE(VLOOKUP(AC880,#REF!,MATCH("strItemName",#REF!,0),FALSE),"SUI_",""),#REF!,2,FALSE)),"ERROR")</f>
        <v>ERROR</v>
      </c>
      <c r="AE880" s="22">
        <f t="shared" ca="1" si="45"/>
        <v>4011110</v>
      </c>
      <c r="AF880" s="134" t="str">
        <f ca="1">IFERROR(IF(AE880=0,0,VLOOKUP(SUBSTITUTE(VLOOKUP(AE880,#REF!,MATCH("strItemName",#REF!,0),FALSE),"SUI_",""),#REF!,2,FALSE)),"ERROR")</f>
        <v>ERROR</v>
      </c>
      <c r="AG880" s="88">
        <v>0</v>
      </c>
      <c r="AH880" s="134">
        <f>IFERROR(IF(AG880=0,0,VLOOKUP(SUBSTITUTE(VLOOKUP(AG880,#REF!,MATCH("strItemName",#REF!,0),FALSE),"SUI_",""),#REF!,2,FALSE)),"ERROR")</f>
        <v>0</v>
      </c>
      <c r="AI880" s="22">
        <f ca="1">IFERROR(IFERROR(VLOOKUP($B880,INDIRECT(VLOOKUP($E880,보상!$S:$AA,2,FALSE)),MATCH(AI$6,INDIRECT(VLOOKUP($E880,보상!$S:$AA,3,FALSE)),0),FALSE),VLOOKUP($B880,INDIRECT(VLOOKUP($E880&amp;"_U",보상!$S:$AA,2,FALSE)),MATCH(AI$6,INDIRECT(VLOOKUP($E880&amp;"_U",보상!$S:$AA,3,FALSE)),0),FALSE)),"ERROR")</f>
        <v>1</v>
      </c>
      <c r="AJ880" s="22">
        <v>0</v>
      </c>
      <c r="AK880" s="22">
        <v>0</v>
      </c>
      <c r="AL880" s="22">
        <v>0</v>
      </c>
      <c r="AM880" s="22" t="b">
        <v>0</v>
      </c>
      <c r="AN880" s="22">
        <v>0</v>
      </c>
      <c r="AO880" s="22">
        <v>0</v>
      </c>
    </row>
    <row r="881" spans="2:41" ht="16.5" customHeight="1" x14ac:dyDescent="0.3">
      <c r="B881" s="154">
        <f t="shared" ref="B881:B886" si="47">C881</f>
        <v>5121001</v>
      </c>
      <c r="C881" s="22">
        <v>5121001</v>
      </c>
      <c r="D881" s="156" t="str">
        <f ca="1">IFERROR(IFERROR(VLOOKUP($B881,INDIRECT(VLOOKUP($E881,보상!$S:$AA,2,FALSE)),MATCH(D$6,INDIRECT(VLOOKUP($E881,보상!$S:$AA,3,FALSE)),0),FALSE),VLOOKUP($B881,INDIRECT(VLOOKUP($E881&amp;"_U",보상!$S:$AA,2,FALSE)),MATCH(D$6,INDIRECT(VLOOKUP($E881&amp;"_U",보상!$S:$AA,3,FALSE)),0),FALSE)),"ERROR")</f>
        <v>필드10_우니온_EP.9-1</v>
      </c>
      <c r="E881" s="22" t="s">
        <v>385</v>
      </c>
      <c r="F881" s="22">
        <f>COUNTIF($C$8:$C881,$C881)</f>
        <v>1</v>
      </c>
      <c r="G881" s="22" t="b">
        <v>1</v>
      </c>
      <c r="H881" s="22">
        <v>1220</v>
      </c>
      <c r="I881" s="129" t="str">
        <f>IFERROR(IF(H881=0,0,VLOOKUP(VLOOKUP(H881,#REF!,MATCH("strMailTitleID",#REF!,0),FALSE),#REF!,2,FALSE)),"ERROR")</f>
        <v>ERROR</v>
      </c>
      <c r="J881" s="176">
        <v>0</v>
      </c>
      <c r="K881" s="129">
        <f>IFERROR(IF(J881=0,0,VLOOKUP(VLOOKUP(J881,#REF!,MATCH("strMailTitleID",#REF!,0),FALSE),#REF!,2,FALSE)),"ERROR")</f>
        <v>0</v>
      </c>
      <c r="L881" s="22">
        <f ca="1">IFERROR(IFERROR(VLOOKUP($B881,INDIRECT(VLOOKUP($E881,보상!$S:$AA,2,FALSE)),MATCH(L$6,INDIRECT(VLOOKUP($E881,보상!$S:$AA,3,FALSE)),0),FALSE),VLOOKUP($B881,INDIRECT(VLOOKUP($E881&amp;"_U",보상!$S:$AA,2,FALSE)),MATCH(L$6,INDIRECT(VLOOKUP($E881&amp;"_U",보상!$S:$AA,3,FALSE)),0),FALSE)),"ERROR")</f>
        <v>0</v>
      </c>
      <c r="M881" s="22">
        <v>0</v>
      </c>
      <c r="N881" s="22">
        <v>0</v>
      </c>
      <c r="O881" s="22">
        <v>0</v>
      </c>
      <c r="P881" s="22" t="str">
        <f ca="1">IFERROR(IFERROR(VLOOKUP($B881,INDIRECT(VLOOKUP($E881,보상!$S:$AA,2,FALSE)),MATCH(P$6,INDIRECT(VLOOKUP($E881,보상!$S:$AA,3,FALSE)),0),FALSE),VLOOKUP($B881,INDIRECT(VLOOKUP($E881&amp;"_U",보상!$S:$AA,2,FALSE)),MATCH(P$6,INDIRECT(VLOOKUP($E881&amp;"_U",보상!$S:$AA,3,FALSE)),0),FALSE)),"ERROR")</f>
        <v>None</v>
      </c>
      <c r="Q881" s="22">
        <f ca="1">IFERROR(IFERROR(VLOOKUP($B881,INDIRECT(VLOOKUP($E881,보상!$S:$AA,2,FALSE)),MATCH(Q$6,INDIRECT(VLOOKUP($E881,보상!$S:$AA,3,FALSE)),0),FALSE),VLOOKUP($B881,INDIRECT(VLOOKUP($E881&amp;"_U",보상!$S:$AA,2,FALSE)),MATCH(Q$6,INDIRECT(VLOOKUP($E881&amp;"_U",보상!$S:$AA,3,FALSE)),0),FALSE)),"ERROR")</f>
        <v>0</v>
      </c>
      <c r="R881" s="22" t="b">
        <v>0</v>
      </c>
      <c r="S881" s="22" t="b">
        <v>0</v>
      </c>
      <c r="T881" s="22">
        <f ca="1">IFERROR(IF(W881=0,0,VLOOKUP(W881,보상!$D:$K,6,FALSE)),"-")</f>
        <v>0</v>
      </c>
      <c r="U881" s="22">
        <f ca="1">IFERROR(IF(W881=0,0,VLOOKUP(W881,보상!$D:$K,7,FALSE)),"-")</f>
        <v>2100</v>
      </c>
      <c r="V881" s="22">
        <f ca="1">IFERROR(IF(W881=0,0,VLOOKUP(W881,보상!$D:$K,8,FALSE)),"-")</f>
        <v>0</v>
      </c>
      <c r="W881" s="22">
        <f ca="1">IFERROR(IFERROR(VLOOKUP($B881,INDIRECT(VLOOKUP($E881,보상!$S:$AA,2,FALSE)),MATCH(W$6,INDIRECT(VLOOKUP($E881,보상!$S:$AA,3,FALSE)),0),FALSE),VLOOKUP($B881,INDIRECT(VLOOKUP($E881&amp;"_U",보상!$S:$AA,2,FALSE)),MATCH(W$6,INDIRECT(VLOOKUP($E881&amp;"_U",보상!$S:$AA,3,FALSE)),0),FALSE)),"ERROR")</f>
        <v>4003002</v>
      </c>
      <c r="X881" s="134" t="str">
        <f ca="1">IFERROR(IF(W881=0,0,VLOOKUP(SUBSTITUTE(VLOOKUP(W881,#REF!,MATCH("strItemName",#REF!,0),FALSE),"SUI_",""),#REF!,2,FALSE)),"ERROR")</f>
        <v>ERROR</v>
      </c>
      <c r="Y881" s="22">
        <f t="shared" ca="1" si="45"/>
        <v>4003002</v>
      </c>
      <c r="Z881" s="134" t="str">
        <f ca="1">IFERROR(IF(Y881=0,0,VLOOKUP(SUBSTITUTE(VLOOKUP(Y881,#REF!,MATCH("strItemName",#REF!,0),FALSE),"SUI_",""),#REF!,2,FALSE)),"ERROR")</f>
        <v>ERROR</v>
      </c>
      <c r="AA881" s="22">
        <f t="shared" ca="1" si="45"/>
        <v>4003002</v>
      </c>
      <c r="AB881" s="134" t="str">
        <f ca="1">IFERROR(IF(AA881=0,0,VLOOKUP(SUBSTITUTE(VLOOKUP(AA881,#REF!,MATCH("strItemName",#REF!,0),FALSE),"SUI_",""),#REF!,2,FALSE)),"ERROR")</f>
        <v>ERROR</v>
      </c>
      <c r="AC881" s="22">
        <f t="shared" ca="1" si="45"/>
        <v>4003002</v>
      </c>
      <c r="AD881" s="134" t="str">
        <f ca="1">IFERROR(IF(AC881=0,0,VLOOKUP(SUBSTITUTE(VLOOKUP(AC881,#REF!,MATCH("strItemName",#REF!,0),FALSE),"SUI_",""),#REF!,2,FALSE)),"ERROR")</f>
        <v>ERROR</v>
      </c>
      <c r="AE881" s="22">
        <f t="shared" ca="1" si="45"/>
        <v>4003002</v>
      </c>
      <c r="AF881" s="134" t="str">
        <f ca="1">IFERROR(IF(AE881=0,0,VLOOKUP(SUBSTITUTE(VLOOKUP(AE881,#REF!,MATCH("strItemName",#REF!,0),FALSE),"SUI_",""),#REF!,2,FALSE)),"ERROR")</f>
        <v>ERROR</v>
      </c>
      <c r="AG881" s="88">
        <v>0</v>
      </c>
      <c r="AH881" s="134">
        <f>IFERROR(IF(AG881=0,0,VLOOKUP(SUBSTITUTE(VLOOKUP(AG881,#REF!,MATCH("strItemName",#REF!,0),FALSE),"SUI_",""),#REF!,2,FALSE)),"ERROR")</f>
        <v>0</v>
      </c>
      <c r="AI881" s="22">
        <f ca="1">IFERROR(IFERROR(VLOOKUP($B881,INDIRECT(VLOOKUP($E881,보상!$S:$AA,2,FALSE)),MATCH(AI$6,INDIRECT(VLOOKUP($E881,보상!$S:$AA,3,FALSE)),0),FALSE),VLOOKUP($B881,INDIRECT(VLOOKUP($E881&amp;"_U",보상!$S:$AA,2,FALSE)),MATCH(AI$6,INDIRECT(VLOOKUP($E881&amp;"_U",보상!$S:$AA,3,FALSE)),0),FALSE)),"ERROR")</f>
        <v>15</v>
      </c>
      <c r="AJ881" s="22">
        <v>0</v>
      </c>
      <c r="AK881" s="22">
        <v>0</v>
      </c>
      <c r="AL881" s="22">
        <v>0</v>
      </c>
      <c r="AM881" s="22" t="b">
        <v>0</v>
      </c>
      <c r="AN881" s="22">
        <v>0</v>
      </c>
      <c r="AO881" s="22">
        <v>0</v>
      </c>
    </row>
    <row r="882" spans="2:41" ht="16.5" customHeight="1" x14ac:dyDescent="0.3">
      <c r="B882" s="154">
        <f t="shared" si="47"/>
        <v>5121002</v>
      </c>
      <c r="C882" s="22">
        <v>5121002</v>
      </c>
      <c r="D882" s="156" t="str">
        <f ca="1">IFERROR(IFERROR(VLOOKUP($B882,INDIRECT(VLOOKUP($E882,보상!$S:$AA,2,FALSE)),MATCH(D$6,INDIRECT(VLOOKUP($E882,보상!$S:$AA,3,FALSE)),0),FALSE),VLOOKUP($B882,INDIRECT(VLOOKUP($E882&amp;"_U",보상!$S:$AA,2,FALSE)),MATCH(D$6,INDIRECT(VLOOKUP($E882&amp;"_U",보상!$S:$AA,3,FALSE)),0),FALSE)),"ERROR")</f>
        <v>필드10_우니온_EP.9-2</v>
      </c>
      <c r="E882" s="22" t="s">
        <v>385</v>
      </c>
      <c r="F882" s="22">
        <f>COUNTIF($C$8:$C882,$C882)</f>
        <v>1</v>
      </c>
      <c r="G882" s="22" t="b">
        <v>1</v>
      </c>
      <c r="H882" s="22">
        <v>1220</v>
      </c>
      <c r="I882" s="129" t="str">
        <f>IFERROR(IF(H882=0,0,VLOOKUP(VLOOKUP(H882,#REF!,MATCH("strMailTitleID",#REF!,0),FALSE),#REF!,2,FALSE)),"ERROR")</f>
        <v>ERROR</v>
      </c>
      <c r="J882" s="176">
        <v>0</v>
      </c>
      <c r="K882" s="129">
        <f>IFERROR(IF(J882=0,0,VLOOKUP(VLOOKUP(J882,#REF!,MATCH("strMailTitleID",#REF!,0),FALSE),#REF!,2,FALSE)),"ERROR")</f>
        <v>0</v>
      </c>
      <c r="L882" s="22">
        <f ca="1">IFERROR(IFERROR(VLOOKUP($B882,INDIRECT(VLOOKUP($E882,보상!$S:$AA,2,FALSE)),MATCH(L$6,INDIRECT(VLOOKUP($E882,보상!$S:$AA,3,FALSE)),0),FALSE),VLOOKUP($B882,INDIRECT(VLOOKUP($E882&amp;"_U",보상!$S:$AA,2,FALSE)),MATCH(L$6,INDIRECT(VLOOKUP($E882&amp;"_U",보상!$S:$AA,3,FALSE)),0),FALSE)),"ERROR")</f>
        <v>0</v>
      </c>
      <c r="M882" s="22">
        <v>0</v>
      </c>
      <c r="N882" s="22">
        <v>0</v>
      </c>
      <c r="O882" s="22">
        <v>0</v>
      </c>
      <c r="P882" s="22" t="str">
        <f ca="1">IFERROR(IFERROR(VLOOKUP($B882,INDIRECT(VLOOKUP($E882,보상!$S:$AA,2,FALSE)),MATCH(P$6,INDIRECT(VLOOKUP($E882,보상!$S:$AA,3,FALSE)),0),FALSE),VLOOKUP($B882,INDIRECT(VLOOKUP($E882&amp;"_U",보상!$S:$AA,2,FALSE)),MATCH(P$6,INDIRECT(VLOOKUP($E882&amp;"_U",보상!$S:$AA,3,FALSE)),0),FALSE)),"ERROR")</f>
        <v>None</v>
      </c>
      <c r="Q882" s="22">
        <f ca="1">IFERROR(IFERROR(VLOOKUP($B882,INDIRECT(VLOOKUP($E882,보상!$S:$AA,2,FALSE)),MATCH(Q$6,INDIRECT(VLOOKUP($E882,보상!$S:$AA,3,FALSE)),0),FALSE),VLOOKUP($B882,INDIRECT(VLOOKUP($E882&amp;"_U",보상!$S:$AA,2,FALSE)),MATCH(Q$6,INDIRECT(VLOOKUP($E882&amp;"_U",보상!$S:$AA,3,FALSE)),0),FALSE)),"ERROR")</f>
        <v>0</v>
      </c>
      <c r="R882" s="22" t="b">
        <v>0</v>
      </c>
      <c r="S882" s="22" t="b">
        <v>0</v>
      </c>
      <c r="T882" s="22">
        <f ca="1">IFERROR(IF(W882=0,0,VLOOKUP(W882,보상!$D:$K,6,FALSE)),"-")</f>
        <v>3000</v>
      </c>
      <c r="U882" s="22">
        <f ca="1">IFERROR(IF(W882=0,0,VLOOKUP(W882,보상!$D:$K,7,FALSE)),"-")</f>
        <v>0</v>
      </c>
      <c r="V882" s="22">
        <f ca="1">IFERROR(IF(W882=0,0,VLOOKUP(W882,보상!$D:$K,8,FALSE)),"-")</f>
        <v>0</v>
      </c>
      <c r="W882" s="22">
        <f ca="1">IFERROR(IFERROR(VLOOKUP($B882,INDIRECT(VLOOKUP($E882,보상!$S:$AA,2,FALSE)),MATCH(W$6,INDIRECT(VLOOKUP($E882,보상!$S:$AA,3,FALSE)),0),FALSE),VLOOKUP($B882,INDIRECT(VLOOKUP($E882&amp;"_U",보상!$S:$AA,2,FALSE)),MATCH(W$6,INDIRECT(VLOOKUP($E882&amp;"_U",보상!$S:$AA,3,FALSE)),0),FALSE)),"ERROR")</f>
        <v>4003001</v>
      </c>
      <c r="X882" s="134" t="str">
        <f ca="1">IFERROR(IF(W882=0,0,VLOOKUP(SUBSTITUTE(VLOOKUP(W882,#REF!,MATCH("strItemName",#REF!,0),FALSE),"SUI_",""),#REF!,2,FALSE)),"ERROR")</f>
        <v>ERROR</v>
      </c>
      <c r="Y882" s="22">
        <f t="shared" ca="1" si="45"/>
        <v>4003001</v>
      </c>
      <c r="Z882" s="134" t="str">
        <f ca="1">IFERROR(IF(Y882=0,0,VLOOKUP(SUBSTITUTE(VLOOKUP(Y882,#REF!,MATCH("strItemName",#REF!,0),FALSE),"SUI_",""),#REF!,2,FALSE)),"ERROR")</f>
        <v>ERROR</v>
      </c>
      <c r="AA882" s="22">
        <f t="shared" ca="1" si="45"/>
        <v>4003001</v>
      </c>
      <c r="AB882" s="134" t="str">
        <f ca="1">IFERROR(IF(AA882=0,0,VLOOKUP(SUBSTITUTE(VLOOKUP(AA882,#REF!,MATCH("strItemName",#REF!,0),FALSE),"SUI_",""),#REF!,2,FALSE)),"ERROR")</f>
        <v>ERROR</v>
      </c>
      <c r="AC882" s="22">
        <f t="shared" ca="1" si="45"/>
        <v>4003001</v>
      </c>
      <c r="AD882" s="134" t="str">
        <f ca="1">IFERROR(IF(AC882=0,0,VLOOKUP(SUBSTITUTE(VLOOKUP(AC882,#REF!,MATCH("strItemName",#REF!,0),FALSE),"SUI_",""),#REF!,2,FALSE)),"ERROR")</f>
        <v>ERROR</v>
      </c>
      <c r="AE882" s="22">
        <f t="shared" ca="1" si="45"/>
        <v>4003001</v>
      </c>
      <c r="AF882" s="134" t="str">
        <f ca="1">IFERROR(IF(AE882=0,0,VLOOKUP(SUBSTITUTE(VLOOKUP(AE882,#REF!,MATCH("strItemName",#REF!,0),FALSE),"SUI_",""),#REF!,2,FALSE)),"ERROR")</f>
        <v>ERROR</v>
      </c>
      <c r="AG882" s="88">
        <v>0</v>
      </c>
      <c r="AH882" s="134">
        <f>IFERROR(IF(AG882=0,0,VLOOKUP(SUBSTITUTE(VLOOKUP(AG882,#REF!,MATCH("strItemName",#REF!,0),FALSE),"SUI_",""),#REF!,2,FALSE)),"ERROR")</f>
        <v>0</v>
      </c>
      <c r="AI882" s="22">
        <f ca="1">IFERROR(IFERROR(VLOOKUP($B882,INDIRECT(VLOOKUP($E882,보상!$S:$AA,2,FALSE)),MATCH(AI$6,INDIRECT(VLOOKUP($E882,보상!$S:$AA,3,FALSE)),0),FALSE),VLOOKUP($B882,INDIRECT(VLOOKUP($E882&amp;"_U",보상!$S:$AA,2,FALSE)),MATCH(AI$6,INDIRECT(VLOOKUP($E882&amp;"_U",보상!$S:$AA,3,FALSE)),0),FALSE)),"ERROR")</f>
        <v>15</v>
      </c>
      <c r="AJ882" s="22">
        <v>0</v>
      </c>
      <c r="AK882" s="22">
        <v>0</v>
      </c>
      <c r="AL882" s="22">
        <v>0</v>
      </c>
      <c r="AM882" s="22" t="b">
        <v>0</v>
      </c>
      <c r="AN882" s="22">
        <v>0</v>
      </c>
      <c r="AO882" s="22">
        <v>0</v>
      </c>
    </row>
    <row r="883" spans="2:41" ht="16.5" customHeight="1" x14ac:dyDescent="0.3">
      <c r="B883" s="154">
        <f t="shared" si="47"/>
        <v>5121003</v>
      </c>
      <c r="C883" s="22">
        <v>5121003</v>
      </c>
      <c r="D883" s="156" t="str">
        <f ca="1">IFERROR(IFERROR(VLOOKUP($B883,INDIRECT(VLOOKUP($E883,보상!$S:$AA,2,FALSE)),MATCH(D$6,INDIRECT(VLOOKUP($E883,보상!$S:$AA,3,FALSE)),0),FALSE),VLOOKUP($B883,INDIRECT(VLOOKUP($E883&amp;"_U",보상!$S:$AA,2,FALSE)),MATCH(D$6,INDIRECT(VLOOKUP($E883&amp;"_U",보상!$S:$AA,3,FALSE)),0),FALSE)),"ERROR")</f>
        <v>필드10_우니온_EP.9-3</v>
      </c>
      <c r="E883" s="22" t="s">
        <v>385</v>
      </c>
      <c r="F883" s="22">
        <f>COUNTIF($C$8:$C883,$C883)</f>
        <v>1</v>
      </c>
      <c r="G883" s="22" t="b">
        <v>1</v>
      </c>
      <c r="H883" s="22">
        <v>1220</v>
      </c>
      <c r="I883" s="129" t="str">
        <f>IFERROR(IF(H883=0,0,VLOOKUP(VLOOKUP(H883,#REF!,MATCH("strMailTitleID",#REF!,0),FALSE),#REF!,2,FALSE)),"ERROR")</f>
        <v>ERROR</v>
      </c>
      <c r="J883" s="176">
        <v>0</v>
      </c>
      <c r="K883" s="129">
        <f>IFERROR(IF(J883=0,0,VLOOKUP(VLOOKUP(J883,#REF!,MATCH("strMailTitleID",#REF!,0),FALSE),#REF!,2,FALSE)),"ERROR")</f>
        <v>0</v>
      </c>
      <c r="L883" s="22">
        <f ca="1">IFERROR(IFERROR(VLOOKUP($B883,INDIRECT(VLOOKUP($E883,보상!$S:$AA,2,FALSE)),MATCH(L$6,INDIRECT(VLOOKUP($E883,보상!$S:$AA,3,FALSE)),0),FALSE),VLOOKUP($B883,INDIRECT(VLOOKUP($E883&amp;"_U",보상!$S:$AA,2,FALSE)),MATCH(L$6,INDIRECT(VLOOKUP($E883&amp;"_U",보상!$S:$AA,3,FALSE)),0),FALSE)),"ERROR")</f>
        <v>0</v>
      </c>
      <c r="M883" s="22">
        <v>0</v>
      </c>
      <c r="N883" s="22">
        <v>0</v>
      </c>
      <c r="O883" s="22">
        <v>0</v>
      </c>
      <c r="P883" s="22" t="str">
        <f ca="1">IFERROR(IFERROR(VLOOKUP($B883,INDIRECT(VLOOKUP($E883,보상!$S:$AA,2,FALSE)),MATCH(P$6,INDIRECT(VLOOKUP($E883,보상!$S:$AA,3,FALSE)),0),FALSE),VLOOKUP($B883,INDIRECT(VLOOKUP($E883&amp;"_U",보상!$S:$AA,2,FALSE)),MATCH(P$6,INDIRECT(VLOOKUP($E883&amp;"_U",보상!$S:$AA,3,FALSE)),0),FALSE)),"ERROR")</f>
        <v>None</v>
      </c>
      <c r="Q883" s="22">
        <f ca="1">IFERROR(IFERROR(VLOOKUP($B883,INDIRECT(VLOOKUP($E883,보상!$S:$AA,2,FALSE)),MATCH(Q$6,INDIRECT(VLOOKUP($E883,보상!$S:$AA,3,FALSE)),0),FALSE),VLOOKUP($B883,INDIRECT(VLOOKUP($E883&amp;"_U",보상!$S:$AA,2,FALSE)),MATCH(Q$6,INDIRECT(VLOOKUP($E883&amp;"_U",보상!$S:$AA,3,FALSE)),0),FALSE)),"ERROR")</f>
        <v>0</v>
      </c>
      <c r="R883" s="22" t="b">
        <v>0</v>
      </c>
      <c r="S883" s="22" t="b">
        <v>0</v>
      </c>
      <c r="T883" s="22">
        <f ca="1">IFERROR(IF(W883=0,0,VLOOKUP(W883,보상!$D:$K,6,FALSE)),"-")</f>
        <v>0</v>
      </c>
      <c r="U883" s="22">
        <f ca="1">IFERROR(IF(W883=0,0,VLOOKUP(W883,보상!$D:$K,7,FALSE)),"-")</f>
        <v>0</v>
      </c>
      <c r="V883" s="22">
        <f ca="1">IFERROR(IF(W883=0,0,VLOOKUP(W883,보상!$D:$K,8,FALSE)),"-")</f>
        <v>0</v>
      </c>
      <c r="W883" s="22">
        <f ca="1">IFERROR(IFERROR(VLOOKUP($B883,INDIRECT(VLOOKUP($E883,보상!$S:$AA,2,FALSE)),MATCH(W$6,INDIRECT(VLOOKUP($E883,보상!$S:$AA,3,FALSE)),0),FALSE),VLOOKUP($B883,INDIRECT(VLOOKUP($E883&amp;"_U",보상!$S:$AA,2,FALSE)),MATCH(W$6,INDIRECT(VLOOKUP($E883&amp;"_U",보상!$S:$AA,3,FALSE)),0),FALSE)),"ERROR")</f>
        <v>4003003</v>
      </c>
      <c r="X883" s="134" t="str">
        <f ca="1">IFERROR(IF(W883=0,0,VLOOKUP(SUBSTITUTE(VLOOKUP(W883,#REF!,MATCH("strItemName",#REF!,0),FALSE),"SUI_",""),#REF!,2,FALSE)),"ERROR")</f>
        <v>ERROR</v>
      </c>
      <c r="Y883" s="22">
        <f t="shared" ca="1" si="45"/>
        <v>4003003</v>
      </c>
      <c r="Z883" s="134" t="str">
        <f ca="1">IFERROR(IF(Y883=0,0,VLOOKUP(SUBSTITUTE(VLOOKUP(Y883,#REF!,MATCH("strItemName",#REF!,0),FALSE),"SUI_",""),#REF!,2,FALSE)),"ERROR")</f>
        <v>ERROR</v>
      </c>
      <c r="AA883" s="22">
        <f t="shared" ca="1" si="45"/>
        <v>4003003</v>
      </c>
      <c r="AB883" s="134" t="str">
        <f ca="1">IFERROR(IF(AA883=0,0,VLOOKUP(SUBSTITUTE(VLOOKUP(AA883,#REF!,MATCH("strItemName",#REF!,0),FALSE),"SUI_",""),#REF!,2,FALSE)),"ERROR")</f>
        <v>ERROR</v>
      </c>
      <c r="AC883" s="22">
        <f t="shared" ca="1" si="45"/>
        <v>4003003</v>
      </c>
      <c r="AD883" s="134" t="str">
        <f ca="1">IFERROR(IF(AC883=0,0,VLOOKUP(SUBSTITUTE(VLOOKUP(AC883,#REF!,MATCH("strItemName",#REF!,0),FALSE),"SUI_",""),#REF!,2,FALSE)),"ERROR")</f>
        <v>ERROR</v>
      </c>
      <c r="AE883" s="22">
        <f t="shared" ca="1" si="45"/>
        <v>4003003</v>
      </c>
      <c r="AF883" s="134" t="str">
        <f ca="1">IFERROR(IF(AE883=0,0,VLOOKUP(SUBSTITUTE(VLOOKUP(AE883,#REF!,MATCH("strItemName",#REF!,0),FALSE),"SUI_",""),#REF!,2,FALSE)),"ERROR")</f>
        <v>ERROR</v>
      </c>
      <c r="AG883" s="88">
        <v>0</v>
      </c>
      <c r="AH883" s="134">
        <f>IFERROR(IF(AG883=0,0,VLOOKUP(SUBSTITUTE(VLOOKUP(AG883,#REF!,MATCH("strItemName",#REF!,0),FALSE),"SUI_",""),#REF!,2,FALSE)),"ERROR")</f>
        <v>0</v>
      </c>
      <c r="AI883" s="22">
        <f ca="1">IFERROR(IFERROR(VLOOKUP($B883,INDIRECT(VLOOKUP($E883,보상!$S:$AA,2,FALSE)),MATCH(AI$6,INDIRECT(VLOOKUP($E883,보상!$S:$AA,3,FALSE)),0),FALSE),VLOOKUP($B883,INDIRECT(VLOOKUP($E883&amp;"_U",보상!$S:$AA,2,FALSE)),MATCH(AI$6,INDIRECT(VLOOKUP($E883&amp;"_U",보상!$S:$AA,3,FALSE)),0),FALSE)),"ERROR")</f>
        <v>15</v>
      </c>
      <c r="AJ883" s="22">
        <v>0</v>
      </c>
      <c r="AK883" s="22">
        <v>0</v>
      </c>
      <c r="AL883" s="22">
        <v>0</v>
      </c>
      <c r="AM883" s="22" t="b">
        <v>0</v>
      </c>
      <c r="AN883" s="22">
        <v>0</v>
      </c>
      <c r="AO883" s="22">
        <v>0</v>
      </c>
    </row>
    <row r="884" spans="2:41" ht="16.5" customHeight="1" x14ac:dyDescent="0.3">
      <c r="B884" s="154">
        <f t="shared" si="47"/>
        <v>5121004</v>
      </c>
      <c r="C884" s="22">
        <v>5121004</v>
      </c>
      <c r="D884" s="156" t="str">
        <f ca="1">IFERROR(IFERROR(VLOOKUP($B884,INDIRECT(VLOOKUP($E884,보상!$S:$AA,2,FALSE)),MATCH(D$6,INDIRECT(VLOOKUP($E884,보상!$S:$AA,3,FALSE)),0),FALSE),VLOOKUP($B884,INDIRECT(VLOOKUP($E884&amp;"_U",보상!$S:$AA,2,FALSE)),MATCH(D$6,INDIRECT(VLOOKUP($E884&amp;"_U",보상!$S:$AA,3,FALSE)),0),FALSE)),"ERROR")</f>
        <v>필드10_우니온_EP.9-4</v>
      </c>
      <c r="E884" s="22" t="s">
        <v>385</v>
      </c>
      <c r="F884" s="22">
        <f>COUNTIF($C$8:$C884,$C884)</f>
        <v>1</v>
      </c>
      <c r="G884" s="22" t="b">
        <v>1</v>
      </c>
      <c r="H884" s="22">
        <v>1220</v>
      </c>
      <c r="I884" s="129" t="str">
        <f>IFERROR(IF(H884=0,0,VLOOKUP(VLOOKUP(H884,#REF!,MATCH("strMailTitleID",#REF!,0),FALSE),#REF!,2,FALSE)),"ERROR")</f>
        <v>ERROR</v>
      </c>
      <c r="J884" s="176">
        <v>0</v>
      </c>
      <c r="K884" s="129">
        <f>IFERROR(IF(J884=0,0,VLOOKUP(VLOOKUP(J884,#REF!,MATCH("strMailTitleID",#REF!,0),FALSE),#REF!,2,FALSE)),"ERROR")</f>
        <v>0</v>
      </c>
      <c r="L884" s="22">
        <f ca="1">IFERROR(IFERROR(VLOOKUP($B884,INDIRECT(VLOOKUP($E884,보상!$S:$AA,2,FALSE)),MATCH(L$6,INDIRECT(VLOOKUP($E884,보상!$S:$AA,3,FALSE)),0),FALSE),VLOOKUP($B884,INDIRECT(VLOOKUP($E884&amp;"_U",보상!$S:$AA,2,FALSE)),MATCH(L$6,INDIRECT(VLOOKUP($E884&amp;"_U",보상!$S:$AA,3,FALSE)),0),FALSE)),"ERROR")</f>
        <v>0</v>
      </c>
      <c r="M884" s="22">
        <v>0</v>
      </c>
      <c r="N884" s="22">
        <v>0</v>
      </c>
      <c r="O884" s="22">
        <v>0</v>
      </c>
      <c r="P884" s="22" t="str">
        <f ca="1">IFERROR(IFERROR(VLOOKUP($B884,INDIRECT(VLOOKUP($E884,보상!$S:$AA,2,FALSE)),MATCH(P$6,INDIRECT(VLOOKUP($E884,보상!$S:$AA,3,FALSE)),0),FALSE),VLOOKUP($B884,INDIRECT(VLOOKUP($E884&amp;"_U",보상!$S:$AA,2,FALSE)),MATCH(P$6,INDIRECT(VLOOKUP($E884&amp;"_U",보상!$S:$AA,3,FALSE)),0),FALSE)),"ERROR")</f>
        <v>None</v>
      </c>
      <c r="Q884" s="22">
        <f ca="1">IFERROR(IFERROR(VLOOKUP($B884,INDIRECT(VLOOKUP($E884,보상!$S:$AA,2,FALSE)),MATCH(Q$6,INDIRECT(VLOOKUP($E884,보상!$S:$AA,3,FALSE)),0),FALSE),VLOOKUP($B884,INDIRECT(VLOOKUP($E884&amp;"_U",보상!$S:$AA,2,FALSE)),MATCH(Q$6,INDIRECT(VLOOKUP($E884&amp;"_U",보상!$S:$AA,3,FALSE)),0),FALSE)),"ERROR")</f>
        <v>0</v>
      </c>
      <c r="R884" s="22" t="b">
        <v>0</v>
      </c>
      <c r="S884" s="22" t="b">
        <v>0</v>
      </c>
      <c r="T884" s="22">
        <f ca="1">IFERROR(IF(W884=0,0,VLOOKUP(W884,보상!$D:$K,6,FALSE)),"-")</f>
        <v>0</v>
      </c>
      <c r="U884" s="22">
        <f ca="1">IFERROR(IF(W884=0,0,VLOOKUP(W884,보상!$D:$K,7,FALSE)),"-")</f>
        <v>0</v>
      </c>
      <c r="V884" s="22">
        <f ca="1">IFERROR(IF(W884=0,0,VLOOKUP(W884,보상!$D:$K,8,FALSE)),"-")</f>
        <v>0</v>
      </c>
      <c r="W884" s="22">
        <f ca="1">IFERROR(IFERROR(VLOOKUP($B884,INDIRECT(VLOOKUP($E884,보상!$S:$AA,2,FALSE)),MATCH(W$6,INDIRECT(VLOOKUP($E884,보상!$S:$AA,3,FALSE)),0),FALSE),VLOOKUP($B884,INDIRECT(VLOOKUP($E884&amp;"_U",보상!$S:$AA,2,FALSE)),MATCH(W$6,INDIRECT(VLOOKUP($E884&amp;"_U",보상!$S:$AA,3,FALSE)),0),FALSE)),"ERROR")</f>
        <v>4013010</v>
      </c>
      <c r="X884" s="134" t="str">
        <f ca="1">IFERROR(IF(W884=0,0,VLOOKUP(SUBSTITUTE(VLOOKUP(W884,#REF!,MATCH("strItemName",#REF!,0),FALSE),"SUI_",""),#REF!,2,FALSE)),"ERROR")</f>
        <v>ERROR</v>
      </c>
      <c r="Y884" s="22">
        <f t="shared" ca="1" si="45"/>
        <v>4013010</v>
      </c>
      <c r="Z884" s="134" t="str">
        <f ca="1">IFERROR(IF(Y884=0,0,VLOOKUP(SUBSTITUTE(VLOOKUP(Y884,#REF!,MATCH("strItemName",#REF!,0),FALSE),"SUI_",""),#REF!,2,FALSE)),"ERROR")</f>
        <v>ERROR</v>
      </c>
      <c r="AA884" s="22">
        <f t="shared" ca="1" si="45"/>
        <v>4013010</v>
      </c>
      <c r="AB884" s="134" t="str">
        <f ca="1">IFERROR(IF(AA884=0,0,VLOOKUP(SUBSTITUTE(VLOOKUP(AA884,#REF!,MATCH("strItemName",#REF!,0),FALSE),"SUI_",""),#REF!,2,FALSE)),"ERROR")</f>
        <v>ERROR</v>
      </c>
      <c r="AC884" s="22">
        <f t="shared" ca="1" si="45"/>
        <v>4013010</v>
      </c>
      <c r="AD884" s="134" t="str">
        <f ca="1">IFERROR(IF(AC884=0,0,VLOOKUP(SUBSTITUTE(VLOOKUP(AC884,#REF!,MATCH("strItemName",#REF!,0),FALSE),"SUI_",""),#REF!,2,FALSE)),"ERROR")</f>
        <v>ERROR</v>
      </c>
      <c r="AE884" s="22">
        <f t="shared" ca="1" si="45"/>
        <v>4013010</v>
      </c>
      <c r="AF884" s="134" t="str">
        <f ca="1">IFERROR(IF(AE884=0,0,VLOOKUP(SUBSTITUTE(VLOOKUP(AE884,#REF!,MATCH("strItemName",#REF!,0),FALSE),"SUI_",""),#REF!,2,FALSE)),"ERROR")</f>
        <v>ERROR</v>
      </c>
      <c r="AG884" s="88">
        <v>0</v>
      </c>
      <c r="AH884" s="134">
        <f>IFERROR(IF(AG884=0,0,VLOOKUP(SUBSTITUTE(VLOOKUP(AG884,#REF!,MATCH("strItemName",#REF!,0),FALSE),"SUI_",""),#REF!,2,FALSE)),"ERROR")</f>
        <v>0</v>
      </c>
      <c r="AI884" s="22">
        <f ca="1">IFERROR(IFERROR(VLOOKUP($B884,INDIRECT(VLOOKUP($E884,보상!$S:$AA,2,FALSE)),MATCH(AI$6,INDIRECT(VLOOKUP($E884,보상!$S:$AA,3,FALSE)),0),FALSE),VLOOKUP($B884,INDIRECT(VLOOKUP($E884&amp;"_U",보상!$S:$AA,2,FALSE)),MATCH(AI$6,INDIRECT(VLOOKUP($E884&amp;"_U",보상!$S:$AA,3,FALSE)),0),FALSE)),"ERROR")</f>
        <v>4</v>
      </c>
      <c r="AJ884" s="22">
        <v>0</v>
      </c>
      <c r="AK884" s="22">
        <v>0</v>
      </c>
      <c r="AL884" s="22">
        <v>0</v>
      </c>
      <c r="AM884" s="22" t="b">
        <v>0</v>
      </c>
      <c r="AN884" s="22">
        <v>0</v>
      </c>
      <c r="AO884" s="22">
        <v>0</v>
      </c>
    </row>
    <row r="885" spans="2:41" ht="16.5" customHeight="1" x14ac:dyDescent="0.3">
      <c r="B885" s="154">
        <f t="shared" si="47"/>
        <v>5121005</v>
      </c>
      <c r="C885" s="22">
        <v>5121005</v>
      </c>
      <c r="D885" s="156" t="str">
        <f ca="1">IFERROR(IFERROR(VLOOKUP($B885,INDIRECT(VLOOKUP($E885,보상!$S:$AA,2,FALSE)),MATCH(D$6,INDIRECT(VLOOKUP($E885,보상!$S:$AA,3,FALSE)),0),FALSE),VLOOKUP($B885,INDIRECT(VLOOKUP($E885&amp;"_U",보상!$S:$AA,2,FALSE)),MATCH(D$6,INDIRECT(VLOOKUP($E885&amp;"_U",보상!$S:$AA,3,FALSE)),0),FALSE)),"ERROR")</f>
        <v>필드10_우니온_EP.9-5</v>
      </c>
      <c r="E885" s="22" t="s">
        <v>385</v>
      </c>
      <c r="F885" s="22">
        <f>COUNTIF($C$8:$C885,$C885)</f>
        <v>1</v>
      </c>
      <c r="G885" s="22" t="b">
        <v>1</v>
      </c>
      <c r="H885" s="22">
        <v>1220</v>
      </c>
      <c r="I885" s="129" t="str">
        <f>IFERROR(IF(H885=0,0,VLOOKUP(VLOOKUP(H885,#REF!,MATCH("strMailTitleID",#REF!,0),FALSE),#REF!,2,FALSE)),"ERROR")</f>
        <v>ERROR</v>
      </c>
      <c r="J885" s="176">
        <v>0</v>
      </c>
      <c r="K885" s="129">
        <f>IFERROR(IF(J885=0,0,VLOOKUP(VLOOKUP(J885,#REF!,MATCH("strMailTitleID",#REF!,0),FALSE),#REF!,2,FALSE)),"ERROR")</f>
        <v>0</v>
      </c>
      <c r="L885" s="22">
        <f ca="1">IFERROR(IFERROR(VLOOKUP($B885,INDIRECT(VLOOKUP($E885,보상!$S:$AA,2,FALSE)),MATCH(L$6,INDIRECT(VLOOKUP($E885,보상!$S:$AA,3,FALSE)),0),FALSE),VLOOKUP($B885,INDIRECT(VLOOKUP($E885&amp;"_U",보상!$S:$AA,2,FALSE)),MATCH(L$6,INDIRECT(VLOOKUP($E885&amp;"_U",보상!$S:$AA,3,FALSE)),0),FALSE)),"ERROR")</f>
        <v>0</v>
      </c>
      <c r="M885" s="22">
        <v>0</v>
      </c>
      <c r="N885" s="22">
        <v>0</v>
      </c>
      <c r="O885" s="22">
        <v>0</v>
      </c>
      <c r="P885" s="22" t="str">
        <f ca="1">IFERROR(IFERROR(VLOOKUP($B885,INDIRECT(VLOOKUP($E885,보상!$S:$AA,2,FALSE)),MATCH(P$6,INDIRECT(VLOOKUP($E885,보상!$S:$AA,3,FALSE)),0),FALSE),VLOOKUP($B885,INDIRECT(VLOOKUP($E885&amp;"_U",보상!$S:$AA,2,FALSE)),MATCH(P$6,INDIRECT(VLOOKUP($E885&amp;"_U",보상!$S:$AA,3,FALSE)),0),FALSE)),"ERROR")</f>
        <v>None</v>
      </c>
      <c r="Q885" s="22">
        <f ca="1">IFERROR(IFERROR(VLOOKUP($B885,INDIRECT(VLOOKUP($E885,보상!$S:$AA,2,FALSE)),MATCH(Q$6,INDIRECT(VLOOKUP($E885,보상!$S:$AA,3,FALSE)),0),FALSE),VLOOKUP($B885,INDIRECT(VLOOKUP($E885&amp;"_U",보상!$S:$AA,2,FALSE)),MATCH(Q$6,INDIRECT(VLOOKUP($E885&amp;"_U",보상!$S:$AA,3,FALSE)),0),FALSE)),"ERROR")</f>
        <v>0</v>
      </c>
      <c r="R885" s="22" t="b">
        <v>0</v>
      </c>
      <c r="S885" s="22" t="b">
        <v>0</v>
      </c>
      <c r="T885" s="22">
        <f ca="1">IFERROR(IF(W885=0,0,VLOOKUP(W885,보상!$D:$K,6,FALSE)),"-")</f>
        <v>0</v>
      </c>
      <c r="U885" s="22">
        <f ca="1">IFERROR(IF(W885=0,0,VLOOKUP(W885,보상!$D:$K,7,FALSE)),"-")</f>
        <v>0</v>
      </c>
      <c r="V885" s="22">
        <f ca="1">IFERROR(IF(W885=0,0,VLOOKUP(W885,보상!$D:$K,8,FALSE)),"-")</f>
        <v>0</v>
      </c>
      <c r="W885" s="22">
        <f ca="1">IFERROR(IFERROR(VLOOKUP($B885,INDIRECT(VLOOKUP($E885,보상!$S:$AA,2,FALSE)),MATCH(W$6,INDIRECT(VLOOKUP($E885,보상!$S:$AA,3,FALSE)),0),FALSE),VLOOKUP($B885,INDIRECT(VLOOKUP($E885&amp;"_U",보상!$S:$AA,2,FALSE)),MATCH(W$6,INDIRECT(VLOOKUP($E885&amp;"_U",보상!$S:$AA,3,FALSE)),0),FALSE)),"ERROR")</f>
        <v>4013011</v>
      </c>
      <c r="X885" s="134" t="str">
        <f ca="1">IFERROR(IF(W885=0,0,VLOOKUP(SUBSTITUTE(VLOOKUP(W885,#REF!,MATCH("strItemName",#REF!,0),FALSE),"SUI_",""),#REF!,2,FALSE)),"ERROR")</f>
        <v>ERROR</v>
      </c>
      <c r="Y885" s="22">
        <f t="shared" ca="1" si="45"/>
        <v>4013011</v>
      </c>
      <c r="Z885" s="134" t="str">
        <f ca="1">IFERROR(IF(Y885=0,0,VLOOKUP(SUBSTITUTE(VLOOKUP(Y885,#REF!,MATCH("strItemName",#REF!,0),FALSE),"SUI_",""),#REF!,2,FALSE)),"ERROR")</f>
        <v>ERROR</v>
      </c>
      <c r="AA885" s="22">
        <f t="shared" ca="1" si="45"/>
        <v>4013011</v>
      </c>
      <c r="AB885" s="134" t="str">
        <f ca="1">IFERROR(IF(AA885=0,0,VLOOKUP(SUBSTITUTE(VLOOKUP(AA885,#REF!,MATCH("strItemName",#REF!,0),FALSE),"SUI_",""),#REF!,2,FALSE)),"ERROR")</f>
        <v>ERROR</v>
      </c>
      <c r="AC885" s="22">
        <f t="shared" ca="1" si="45"/>
        <v>4013011</v>
      </c>
      <c r="AD885" s="134" t="str">
        <f ca="1">IFERROR(IF(AC885=0,0,VLOOKUP(SUBSTITUTE(VLOOKUP(AC885,#REF!,MATCH("strItemName",#REF!,0),FALSE),"SUI_",""),#REF!,2,FALSE)),"ERROR")</f>
        <v>ERROR</v>
      </c>
      <c r="AE885" s="22">
        <f t="shared" ca="1" si="45"/>
        <v>4013011</v>
      </c>
      <c r="AF885" s="134" t="str">
        <f ca="1">IFERROR(IF(AE885=0,0,VLOOKUP(SUBSTITUTE(VLOOKUP(AE885,#REF!,MATCH("strItemName",#REF!,0),FALSE),"SUI_",""),#REF!,2,FALSE)),"ERROR")</f>
        <v>ERROR</v>
      </c>
      <c r="AG885" s="88">
        <v>0</v>
      </c>
      <c r="AH885" s="134">
        <f>IFERROR(IF(AG885=0,0,VLOOKUP(SUBSTITUTE(VLOOKUP(AG885,#REF!,MATCH("strItemName",#REF!,0),FALSE),"SUI_",""),#REF!,2,FALSE)),"ERROR")</f>
        <v>0</v>
      </c>
      <c r="AI885" s="22">
        <f ca="1">IFERROR(IFERROR(VLOOKUP($B885,INDIRECT(VLOOKUP($E885,보상!$S:$AA,2,FALSE)),MATCH(AI$6,INDIRECT(VLOOKUP($E885,보상!$S:$AA,3,FALSE)),0),FALSE),VLOOKUP($B885,INDIRECT(VLOOKUP($E885&amp;"_U",보상!$S:$AA,2,FALSE)),MATCH(AI$6,INDIRECT(VLOOKUP($E885&amp;"_U",보상!$S:$AA,3,FALSE)),0),FALSE)),"ERROR")</f>
        <v>4</v>
      </c>
      <c r="AJ885" s="22">
        <v>0</v>
      </c>
      <c r="AK885" s="22">
        <v>0</v>
      </c>
      <c r="AL885" s="22">
        <v>0</v>
      </c>
      <c r="AM885" s="22" t="b">
        <v>0</v>
      </c>
      <c r="AN885" s="22">
        <v>0</v>
      </c>
      <c r="AO885" s="22">
        <v>0</v>
      </c>
    </row>
    <row r="886" spans="2:41" ht="16.5" customHeight="1" x14ac:dyDescent="0.3">
      <c r="B886" s="154">
        <f t="shared" si="47"/>
        <v>5121006</v>
      </c>
      <c r="C886" s="22">
        <v>5121006</v>
      </c>
      <c r="D886" s="156" t="str">
        <f ca="1">IFERROR(IFERROR(VLOOKUP($B886,INDIRECT(VLOOKUP($E886,보상!$S:$AA,2,FALSE)),MATCH(D$6,INDIRECT(VLOOKUP($E886,보상!$S:$AA,3,FALSE)),0),FALSE),VLOOKUP($B886,INDIRECT(VLOOKUP($E886&amp;"_U",보상!$S:$AA,2,FALSE)),MATCH(D$6,INDIRECT(VLOOKUP($E886&amp;"_U",보상!$S:$AA,3,FALSE)),0),FALSE)),"ERROR")</f>
        <v>필드10_우니온_EP.9-6</v>
      </c>
      <c r="E886" s="22" t="s">
        <v>385</v>
      </c>
      <c r="F886" s="22">
        <f>COUNTIF($C$8:$C886,$C886)</f>
        <v>1</v>
      </c>
      <c r="G886" s="22" t="b">
        <v>1</v>
      </c>
      <c r="H886" s="22">
        <v>1220</v>
      </c>
      <c r="I886" s="129" t="str">
        <f>IFERROR(IF(H886=0,0,VLOOKUP(VLOOKUP(H886,#REF!,MATCH("strMailTitleID",#REF!,0),FALSE),#REF!,2,FALSE)),"ERROR")</f>
        <v>ERROR</v>
      </c>
      <c r="J886" s="176">
        <v>0</v>
      </c>
      <c r="K886" s="129">
        <f>IFERROR(IF(J886=0,0,VLOOKUP(VLOOKUP(J886,#REF!,MATCH("strMailTitleID",#REF!,0),FALSE),#REF!,2,FALSE)),"ERROR")</f>
        <v>0</v>
      </c>
      <c r="L886" s="22">
        <f ca="1">IFERROR(IFERROR(VLOOKUP($B886,INDIRECT(VLOOKUP($E886,보상!$S:$AA,2,FALSE)),MATCH(L$6,INDIRECT(VLOOKUP($E886,보상!$S:$AA,3,FALSE)),0),FALSE),VLOOKUP($B886,INDIRECT(VLOOKUP($E886&amp;"_U",보상!$S:$AA,2,FALSE)),MATCH(L$6,INDIRECT(VLOOKUP($E886&amp;"_U",보상!$S:$AA,3,FALSE)),0),FALSE)),"ERROR")</f>
        <v>0</v>
      </c>
      <c r="M886" s="22">
        <v>0</v>
      </c>
      <c r="N886" s="22">
        <v>0</v>
      </c>
      <c r="O886" s="22">
        <v>0</v>
      </c>
      <c r="P886" s="22" t="str">
        <f ca="1">IFERROR(IFERROR(VLOOKUP($B886,INDIRECT(VLOOKUP($E886,보상!$S:$AA,2,FALSE)),MATCH(P$6,INDIRECT(VLOOKUP($E886,보상!$S:$AA,3,FALSE)),0),FALSE),VLOOKUP($B886,INDIRECT(VLOOKUP($E886&amp;"_U",보상!$S:$AA,2,FALSE)),MATCH(P$6,INDIRECT(VLOOKUP($E886&amp;"_U",보상!$S:$AA,3,FALSE)),0),FALSE)),"ERROR")</f>
        <v>None</v>
      </c>
      <c r="Q886" s="22">
        <f ca="1">IFERROR(IFERROR(VLOOKUP($B886,INDIRECT(VLOOKUP($E886,보상!$S:$AA,2,FALSE)),MATCH(Q$6,INDIRECT(VLOOKUP($E886,보상!$S:$AA,3,FALSE)),0),FALSE),VLOOKUP($B886,INDIRECT(VLOOKUP($E886&amp;"_U",보상!$S:$AA,2,FALSE)),MATCH(Q$6,INDIRECT(VLOOKUP($E886&amp;"_U",보상!$S:$AA,3,FALSE)),0),FALSE)),"ERROR")</f>
        <v>0</v>
      </c>
      <c r="R886" s="22" t="b">
        <v>0</v>
      </c>
      <c r="S886" s="22" t="b">
        <v>0</v>
      </c>
      <c r="T886" s="22" t="str">
        <f ca="1">IFERROR(IF(W886=0,0,VLOOKUP(W886,보상!$D:$K,6,FALSE)),"-")</f>
        <v>-</v>
      </c>
      <c r="U886" s="22" t="str">
        <f ca="1">IFERROR(IF(W886=0,0,VLOOKUP(W886,보상!$D:$K,7,FALSE)),"-")</f>
        <v>-</v>
      </c>
      <c r="V886" s="22" t="str">
        <f ca="1">IFERROR(IF(W886=0,0,VLOOKUP(W886,보상!$D:$K,8,FALSE)),"-")</f>
        <v>-</v>
      </c>
      <c r="W886" s="22">
        <f ca="1">IFERROR(IFERROR(VLOOKUP($B886,INDIRECT(VLOOKUP($E886,보상!$S:$AA,2,FALSE)),MATCH(W$6,INDIRECT(VLOOKUP($E886,보상!$S:$AA,3,FALSE)),0),FALSE),VLOOKUP($B886,INDIRECT(VLOOKUP($E886&amp;"_U",보상!$S:$AA,2,FALSE)),MATCH(W$6,INDIRECT(VLOOKUP($E886&amp;"_U",보상!$S:$AA,3,FALSE)),0),FALSE)),"ERROR")</f>
        <v>4011110</v>
      </c>
      <c r="X886" s="134" t="str">
        <f ca="1">IFERROR(IF(W886=0,0,VLOOKUP(SUBSTITUTE(VLOOKUP(W886,#REF!,MATCH("strItemName",#REF!,0),FALSE),"SUI_",""),#REF!,2,FALSE)),"ERROR")</f>
        <v>ERROR</v>
      </c>
      <c r="Y886" s="22">
        <f t="shared" ca="1" si="45"/>
        <v>4011110</v>
      </c>
      <c r="Z886" s="134" t="str">
        <f ca="1">IFERROR(IF(Y886=0,0,VLOOKUP(SUBSTITUTE(VLOOKUP(Y886,#REF!,MATCH("strItemName",#REF!,0),FALSE),"SUI_",""),#REF!,2,FALSE)),"ERROR")</f>
        <v>ERROR</v>
      </c>
      <c r="AA886" s="22">
        <f t="shared" ca="1" si="45"/>
        <v>4011110</v>
      </c>
      <c r="AB886" s="134" t="str">
        <f ca="1">IFERROR(IF(AA886=0,0,VLOOKUP(SUBSTITUTE(VLOOKUP(AA886,#REF!,MATCH("strItemName",#REF!,0),FALSE),"SUI_",""),#REF!,2,FALSE)),"ERROR")</f>
        <v>ERROR</v>
      </c>
      <c r="AC886" s="22">
        <f t="shared" ca="1" si="45"/>
        <v>4011110</v>
      </c>
      <c r="AD886" s="134" t="str">
        <f ca="1">IFERROR(IF(AC886=0,0,VLOOKUP(SUBSTITUTE(VLOOKUP(AC886,#REF!,MATCH("strItemName",#REF!,0),FALSE),"SUI_",""),#REF!,2,FALSE)),"ERROR")</f>
        <v>ERROR</v>
      </c>
      <c r="AE886" s="22">
        <f t="shared" ca="1" si="45"/>
        <v>4011110</v>
      </c>
      <c r="AF886" s="134" t="str">
        <f ca="1">IFERROR(IF(AE886=0,0,VLOOKUP(SUBSTITUTE(VLOOKUP(AE886,#REF!,MATCH("strItemName",#REF!,0),FALSE),"SUI_",""),#REF!,2,FALSE)),"ERROR")</f>
        <v>ERROR</v>
      </c>
      <c r="AG886" s="88">
        <v>0</v>
      </c>
      <c r="AH886" s="134">
        <f>IFERROR(IF(AG886=0,0,VLOOKUP(SUBSTITUTE(VLOOKUP(AG886,#REF!,MATCH("strItemName",#REF!,0),FALSE),"SUI_",""),#REF!,2,FALSE)),"ERROR")</f>
        <v>0</v>
      </c>
      <c r="AI886" s="22">
        <f ca="1">IFERROR(IFERROR(VLOOKUP($B886,INDIRECT(VLOOKUP($E886,보상!$S:$AA,2,FALSE)),MATCH(AI$6,INDIRECT(VLOOKUP($E886,보상!$S:$AA,3,FALSE)),0),FALSE),VLOOKUP($B886,INDIRECT(VLOOKUP($E886&amp;"_U",보상!$S:$AA,2,FALSE)),MATCH(AI$6,INDIRECT(VLOOKUP($E886&amp;"_U",보상!$S:$AA,3,FALSE)),0),FALSE)),"ERROR")</f>
        <v>1</v>
      </c>
      <c r="AJ886" s="22">
        <v>0</v>
      </c>
      <c r="AK886" s="22">
        <v>0</v>
      </c>
      <c r="AL886" s="22">
        <v>0</v>
      </c>
      <c r="AM886" s="22" t="b">
        <v>0</v>
      </c>
      <c r="AN886" s="22">
        <v>0</v>
      </c>
      <c r="AO886" s="22">
        <v>0</v>
      </c>
    </row>
    <row r="887" spans="2:41" ht="16.5" customHeight="1" x14ac:dyDescent="0.3">
      <c r="B887" s="154">
        <v>5201001</v>
      </c>
      <c r="C887" s="22">
        <f>IF(E887="MainQuest",VLOOKUP(B887,#REF!,MATCH("iRewardID",#REF!,0),FALSE),B887)</f>
        <v>5201001</v>
      </c>
      <c r="D887" s="156" t="str">
        <f ca="1">IFERROR(IFERROR(VLOOKUP($B887,INDIRECT(VLOOKUP($E887,보상!$S:$AA,2,FALSE)),MATCH(D$6,INDIRECT(VLOOKUP($E887,보상!$S:$AA,3,FALSE)),0),FALSE),VLOOKUP($B887,INDIRECT(VLOOKUP($E887&amp;"_U",보상!$S:$AA,2,FALSE)),MATCH(D$6,INDIRECT(VLOOKUP($E887&amp;"_U",보상!$S:$AA,3,FALSE)),0),FALSE)),"ERROR")</f>
        <v>필드1_위험한 강철 분지_하이란_보상 1</v>
      </c>
      <c r="E887" s="22" t="s">
        <v>808</v>
      </c>
      <c r="F887" s="22">
        <f>COUNTIF($C$8:$C887,$C887)</f>
        <v>1</v>
      </c>
      <c r="G887" s="22" t="b">
        <v>1</v>
      </c>
      <c r="H887" s="22">
        <v>1210</v>
      </c>
      <c r="I887" s="129" t="str">
        <f>IFERROR(IF(H887=0,0,VLOOKUP(VLOOKUP(H887,#REF!,MATCH("strMailTitleID",#REF!,0),FALSE),#REF!,2,FALSE)),"ERROR")</f>
        <v>ERROR</v>
      </c>
      <c r="J887" s="176">
        <v>0</v>
      </c>
      <c r="K887" s="129">
        <f>IFERROR(IF(J887=0,0,VLOOKUP(VLOOKUP(J887,#REF!,MATCH("strMailTitleID",#REF!,0),FALSE),#REF!,2,FALSE)),"ERROR")</f>
        <v>0</v>
      </c>
      <c r="L887" s="22">
        <f ca="1">IFERROR(IFERROR(VLOOKUP($B887,INDIRECT(VLOOKUP($E887,보상!$S:$AA,2,FALSE)),MATCH(L$6,INDIRECT(VLOOKUP($E887,보상!$S:$AA,3,FALSE)),0),FALSE),VLOOKUP($B887,INDIRECT(VLOOKUP($E887&amp;"_U",보상!$S:$AA,2,FALSE)),MATCH(L$6,INDIRECT(VLOOKUP($E887&amp;"_U",보상!$S:$AA,3,FALSE)),0),FALSE)),"ERROR")</f>
        <v>340</v>
      </c>
      <c r="M887" s="22">
        <v>0</v>
      </c>
      <c r="N887" s="22">
        <v>0</v>
      </c>
      <c r="O887" s="22">
        <v>0</v>
      </c>
      <c r="P887" s="22" t="str">
        <f ca="1">IFERROR(IFERROR(VLOOKUP($B887,INDIRECT(VLOOKUP($E887,보상!$S:$AA,2,FALSE)),MATCH(P$6,INDIRECT(VLOOKUP($E887,보상!$S:$AA,3,FALSE)),0),FALSE),VLOOKUP($B887,INDIRECT(VLOOKUP($E887&amp;"_U",보상!$S:$AA,2,FALSE)),MATCH(P$6,INDIRECT(VLOOKUP($E887&amp;"_U",보상!$S:$AA,3,FALSE)),0),FALSE)),"ERROR")</f>
        <v>Gold</v>
      </c>
      <c r="Q887" s="22">
        <f ca="1">IFERROR(IFERROR(VLOOKUP($B887,INDIRECT(VLOOKUP($E887,보상!$S:$AA,2,FALSE)),MATCH(Q$6,INDIRECT(VLOOKUP($E887,보상!$S:$AA,3,FALSE)),0),FALSE),VLOOKUP($B887,INDIRECT(VLOOKUP($E887&amp;"_U",보상!$S:$AA,2,FALSE)),MATCH(Q$6,INDIRECT(VLOOKUP($E887&amp;"_U",보상!$S:$AA,3,FALSE)),0),FALSE)),"ERROR")</f>
        <v>1020</v>
      </c>
      <c r="R887" s="22" t="b">
        <v>0</v>
      </c>
      <c r="S887" s="22" t="b">
        <v>0</v>
      </c>
      <c r="T887" s="22">
        <f ca="1">IFERROR(IF(W887=0,0,VLOOKUP(W887,보상!$D:$K,6,FALSE)),"-")</f>
        <v>2500</v>
      </c>
      <c r="U887" s="22">
        <f ca="1">IFERROR(IF(W887=0,0,VLOOKUP(W887,보상!$D:$K,7,FALSE)),"-")</f>
        <v>0</v>
      </c>
      <c r="V887" s="22">
        <f ca="1">IFERROR(IF(W887=0,0,VLOOKUP(W887,보상!$D:$K,8,FALSE)),"-")</f>
        <v>0</v>
      </c>
      <c r="W887" s="22">
        <f ca="1">IFERROR(IFERROR(VLOOKUP($B887,INDIRECT(VLOOKUP($E887,보상!$S:$AA,2,FALSE)),MATCH(W$6,INDIRECT(VLOOKUP($E887,보상!$S:$AA,3,FALSE)),0),FALSE),VLOOKUP($B887,INDIRECT(VLOOKUP($E887&amp;"_U",보상!$S:$AA,2,FALSE)),MATCH(W$6,INDIRECT(VLOOKUP($E887&amp;"_U",보상!$S:$AA,3,FALSE)),0),FALSE)),"ERROR")</f>
        <v>152001</v>
      </c>
      <c r="X887" s="134" t="str">
        <f ca="1">IFERROR(IF(W887=0,0,VLOOKUP(SUBSTITUTE(VLOOKUP(W887,#REF!,MATCH("strItemName",#REF!,0),FALSE),"SUI_",""),#REF!,2,FALSE)),"ERROR")</f>
        <v>ERROR</v>
      </c>
      <c r="Y887" s="22">
        <f t="shared" ca="1" si="45"/>
        <v>152001</v>
      </c>
      <c r="Z887" s="134" t="str">
        <f ca="1">IFERROR(IF(Y887=0,0,VLOOKUP(SUBSTITUTE(VLOOKUP(Y887,#REF!,MATCH("strItemName",#REF!,0),FALSE),"SUI_",""),#REF!,2,FALSE)),"ERROR")</f>
        <v>ERROR</v>
      </c>
      <c r="AA887" s="22">
        <f t="shared" ca="1" si="45"/>
        <v>152001</v>
      </c>
      <c r="AB887" s="134" t="str">
        <f ca="1">IFERROR(IF(AA887=0,0,VLOOKUP(SUBSTITUTE(VLOOKUP(AA887,#REF!,MATCH("strItemName",#REF!,0),FALSE),"SUI_",""),#REF!,2,FALSE)),"ERROR")</f>
        <v>ERROR</v>
      </c>
      <c r="AC887" s="22">
        <f t="shared" ca="1" si="45"/>
        <v>152001</v>
      </c>
      <c r="AD887" s="134" t="str">
        <f ca="1">IFERROR(IF(AC887=0,0,VLOOKUP(SUBSTITUTE(VLOOKUP(AC887,#REF!,MATCH("strItemName",#REF!,0),FALSE),"SUI_",""),#REF!,2,FALSE)),"ERROR")</f>
        <v>ERROR</v>
      </c>
      <c r="AE887" s="22">
        <f t="shared" ca="1" si="45"/>
        <v>152001</v>
      </c>
      <c r="AF887" s="134" t="str">
        <f ca="1">IFERROR(IF(AE887=0,0,VLOOKUP(SUBSTITUTE(VLOOKUP(AE887,#REF!,MATCH("strItemName",#REF!,0),FALSE),"SUI_",""),#REF!,2,FALSE)),"ERROR")</f>
        <v>ERROR</v>
      </c>
      <c r="AG887" s="88">
        <v>0</v>
      </c>
      <c r="AH887" s="134">
        <f>IFERROR(IF(AG887=0,0,VLOOKUP(SUBSTITUTE(VLOOKUP(AG887,#REF!,MATCH("strItemName",#REF!,0),FALSE),"SUI_",""),#REF!,2,FALSE)),"ERROR")</f>
        <v>0</v>
      </c>
      <c r="AI887" s="22">
        <f ca="1">IFERROR(IFERROR(VLOOKUP($B887,INDIRECT(VLOOKUP($E887,보상!$S:$AA,2,FALSE)),MATCH(AI$6,INDIRECT(VLOOKUP($E887,보상!$S:$AA,3,FALSE)),0),FALSE),VLOOKUP($B887,INDIRECT(VLOOKUP($E887&amp;"_U",보상!$S:$AA,2,FALSE)),MATCH(AI$6,INDIRECT(VLOOKUP($E887&amp;"_U",보상!$S:$AA,3,FALSE)),0),FALSE)),"ERROR")</f>
        <v>1</v>
      </c>
      <c r="AJ887" s="22">
        <v>0</v>
      </c>
      <c r="AK887" s="22">
        <v>0</v>
      </c>
      <c r="AL887" s="22">
        <v>0</v>
      </c>
      <c r="AM887" s="22" t="b">
        <v>0</v>
      </c>
      <c r="AN887" s="22">
        <v>0</v>
      </c>
      <c r="AO887" s="22">
        <v>0</v>
      </c>
    </row>
    <row r="888" spans="2:41" ht="16.5" customHeight="1" x14ac:dyDescent="0.3">
      <c r="B888" s="154">
        <v>5201002</v>
      </c>
      <c r="C888" s="22">
        <f>IF(E888="MainQuest",VLOOKUP(B888,#REF!,MATCH("iRewardID",#REF!,0),FALSE),B888)</f>
        <v>5201002</v>
      </c>
      <c r="D888" s="156" t="str">
        <f ca="1">IFERROR(IFERROR(VLOOKUP($B888,INDIRECT(VLOOKUP($E888,보상!$S:$AA,2,FALSE)),MATCH(D$6,INDIRECT(VLOOKUP($E888,보상!$S:$AA,3,FALSE)),0),FALSE),VLOOKUP($B888,INDIRECT(VLOOKUP($E888&amp;"_U",보상!$S:$AA,2,FALSE)),MATCH(D$6,INDIRECT(VLOOKUP($E888&amp;"_U",보상!$S:$AA,3,FALSE)),0),FALSE)),"ERROR")</f>
        <v>필드1_위험한 강철 분지_하이란_보상 2</v>
      </c>
      <c r="E888" s="22" t="s">
        <v>808</v>
      </c>
      <c r="F888" s="22">
        <f>COUNTIF($C$8:$C888,$C888)</f>
        <v>1</v>
      </c>
      <c r="G888" s="22" t="b">
        <v>1</v>
      </c>
      <c r="H888" s="22">
        <v>1210</v>
      </c>
      <c r="I888" s="129" t="str">
        <f>IFERROR(IF(H888=0,0,VLOOKUP(VLOOKUP(H888,#REF!,MATCH("strMailTitleID",#REF!,0),FALSE),#REF!,2,FALSE)),"ERROR")</f>
        <v>ERROR</v>
      </c>
      <c r="J888" s="176">
        <v>0</v>
      </c>
      <c r="K888" s="129">
        <f>IFERROR(IF(J888=0,0,VLOOKUP(VLOOKUP(J888,#REF!,MATCH("strMailTitleID",#REF!,0),FALSE),#REF!,2,FALSE)),"ERROR")</f>
        <v>0</v>
      </c>
      <c r="L888" s="22">
        <f ca="1">IFERROR(IFERROR(VLOOKUP($B888,INDIRECT(VLOOKUP($E888,보상!$S:$AA,2,FALSE)),MATCH(L$6,INDIRECT(VLOOKUP($E888,보상!$S:$AA,3,FALSE)),0),FALSE),VLOOKUP($B888,INDIRECT(VLOOKUP($E888&amp;"_U",보상!$S:$AA,2,FALSE)),MATCH(L$6,INDIRECT(VLOOKUP($E888&amp;"_U",보상!$S:$AA,3,FALSE)),0),FALSE)),"ERROR")</f>
        <v>560</v>
      </c>
      <c r="M888" s="22">
        <v>0</v>
      </c>
      <c r="N888" s="22">
        <v>0</v>
      </c>
      <c r="O888" s="22">
        <v>0</v>
      </c>
      <c r="P888" s="22" t="str">
        <f ca="1">IFERROR(IFERROR(VLOOKUP($B888,INDIRECT(VLOOKUP($E888,보상!$S:$AA,2,FALSE)),MATCH(P$6,INDIRECT(VLOOKUP($E888,보상!$S:$AA,3,FALSE)),0),FALSE),VLOOKUP($B888,INDIRECT(VLOOKUP($E888&amp;"_U",보상!$S:$AA,2,FALSE)),MATCH(P$6,INDIRECT(VLOOKUP($E888&amp;"_U",보상!$S:$AA,3,FALSE)),0),FALSE)),"ERROR")</f>
        <v>Gold</v>
      </c>
      <c r="Q888" s="22">
        <f ca="1">IFERROR(IFERROR(VLOOKUP($B888,INDIRECT(VLOOKUP($E888,보상!$S:$AA,2,FALSE)),MATCH(Q$6,INDIRECT(VLOOKUP($E888,보상!$S:$AA,3,FALSE)),0),FALSE),VLOOKUP($B888,INDIRECT(VLOOKUP($E888&amp;"_U",보상!$S:$AA,2,FALSE)),MATCH(Q$6,INDIRECT(VLOOKUP($E888&amp;"_U",보상!$S:$AA,3,FALSE)),0),FALSE)),"ERROR")</f>
        <v>1680</v>
      </c>
      <c r="R888" s="22" t="b">
        <v>0</v>
      </c>
      <c r="S888" s="22" t="b">
        <v>0</v>
      </c>
      <c r="T888" s="22">
        <f ca="1">IFERROR(IF(W888=0,0,VLOOKUP(W888,보상!$D:$K,6,FALSE)),"-")</f>
        <v>0</v>
      </c>
      <c r="U888" s="22">
        <f ca="1">IFERROR(IF(W888=0,0,VLOOKUP(W888,보상!$D:$K,7,FALSE)),"-")</f>
        <v>1750</v>
      </c>
      <c r="V888" s="22">
        <f ca="1">IFERROR(IF(W888=0,0,VLOOKUP(W888,보상!$D:$K,8,FALSE)),"-")</f>
        <v>0</v>
      </c>
      <c r="W888" s="22">
        <f ca="1">IFERROR(IFERROR(VLOOKUP($B888,INDIRECT(VLOOKUP($E888,보상!$S:$AA,2,FALSE)),MATCH(W$6,INDIRECT(VLOOKUP($E888,보상!$S:$AA,3,FALSE)),0),FALSE),VLOOKUP($B888,INDIRECT(VLOOKUP($E888&amp;"_U",보상!$S:$AA,2,FALSE)),MATCH(W$6,INDIRECT(VLOOKUP($E888&amp;"_U",보상!$S:$AA,3,FALSE)),0),FALSE)),"ERROR")</f>
        <v>242001</v>
      </c>
      <c r="X888" s="134" t="str">
        <f ca="1">IFERROR(IF(W888=0,0,VLOOKUP(SUBSTITUTE(VLOOKUP(W888,#REF!,MATCH("strItemName",#REF!,0),FALSE),"SUI_",""),#REF!,2,FALSE)),"ERROR")</f>
        <v>ERROR</v>
      </c>
      <c r="Y888" s="22">
        <f t="shared" ca="1" si="45"/>
        <v>242001</v>
      </c>
      <c r="Z888" s="134" t="str">
        <f ca="1">IFERROR(IF(Y888=0,0,VLOOKUP(SUBSTITUTE(VLOOKUP(Y888,#REF!,MATCH("strItemName",#REF!,0),FALSE),"SUI_",""),#REF!,2,FALSE)),"ERROR")</f>
        <v>ERROR</v>
      </c>
      <c r="AA888" s="22">
        <f t="shared" ca="1" si="45"/>
        <v>242001</v>
      </c>
      <c r="AB888" s="134" t="str">
        <f ca="1">IFERROR(IF(AA888=0,0,VLOOKUP(SUBSTITUTE(VLOOKUP(AA888,#REF!,MATCH("strItemName",#REF!,0),FALSE),"SUI_",""),#REF!,2,FALSE)),"ERROR")</f>
        <v>ERROR</v>
      </c>
      <c r="AC888" s="22">
        <f t="shared" ca="1" si="45"/>
        <v>242001</v>
      </c>
      <c r="AD888" s="134" t="str">
        <f ca="1">IFERROR(IF(AC888=0,0,VLOOKUP(SUBSTITUTE(VLOOKUP(AC888,#REF!,MATCH("strItemName",#REF!,0),FALSE),"SUI_",""),#REF!,2,FALSE)),"ERROR")</f>
        <v>ERROR</v>
      </c>
      <c r="AE888" s="22">
        <f t="shared" ca="1" si="45"/>
        <v>242001</v>
      </c>
      <c r="AF888" s="134" t="str">
        <f ca="1">IFERROR(IF(AE888=0,0,VLOOKUP(SUBSTITUTE(VLOOKUP(AE888,#REF!,MATCH("strItemName",#REF!,0),FALSE),"SUI_",""),#REF!,2,FALSE)),"ERROR")</f>
        <v>ERROR</v>
      </c>
      <c r="AG888" s="88">
        <v>0</v>
      </c>
      <c r="AH888" s="134">
        <f>IFERROR(IF(AG888=0,0,VLOOKUP(SUBSTITUTE(VLOOKUP(AG888,#REF!,MATCH("strItemName",#REF!,0),FALSE),"SUI_",""),#REF!,2,FALSE)),"ERROR")</f>
        <v>0</v>
      </c>
      <c r="AI888" s="22">
        <f ca="1">IFERROR(IFERROR(VLOOKUP($B888,INDIRECT(VLOOKUP($E888,보상!$S:$AA,2,FALSE)),MATCH(AI$6,INDIRECT(VLOOKUP($E888,보상!$S:$AA,3,FALSE)),0),FALSE),VLOOKUP($B888,INDIRECT(VLOOKUP($E888&amp;"_U",보상!$S:$AA,2,FALSE)),MATCH(AI$6,INDIRECT(VLOOKUP($E888&amp;"_U",보상!$S:$AA,3,FALSE)),0),FALSE)),"ERROR")</f>
        <v>3</v>
      </c>
      <c r="AJ888" s="22">
        <v>0</v>
      </c>
      <c r="AK888" s="22">
        <v>0</v>
      </c>
      <c r="AL888" s="22">
        <v>0</v>
      </c>
      <c r="AM888" s="22" t="b">
        <v>0</v>
      </c>
      <c r="AN888" s="22">
        <v>0</v>
      </c>
      <c r="AO888" s="22">
        <v>0</v>
      </c>
    </row>
    <row r="889" spans="2:41" ht="16.5" customHeight="1" x14ac:dyDescent="0.3">
      <c r="B889" s="154">
        <v>5201003</v>
      </c>
      <c r="C889" s="22">
        <f>IF(E889="MainQuest",VLOOKUP(B889,#REF!,MATCH("iRewardID",#REF!,0),FALSE),B889)</f>
        <v>5201003</v>
      </c>
      <c r="D889" s="156" t="str">
        <f ca="1">IFERROR(IFERROR(VLOOKUP($B889,INDIRECT(VLOOKUP($E889,보상!$S:$AA,2,FALSE)),MATCH(D$6,INDIRECT(VLOOKUP($E889,보상!$S:$AA,3,FALSE)),0),FALSE),VLOOKUP($B889,INDIRECT(VLOOKUP($E889&amp;"_U",보상!$S:$AA,2,FALSE)),MATCH(D$6,INDIRECT(VLOOKUP($E889&amp;"_U",보상!$S:$AA,3,FALSE)),0),FALSE)),"ERROR")</f>
        <v>필드1_위험한 강철 분지_하이란_보상 3</v>
      </c>
      <c r="E889" s="22" t="s">
        <v>808</v>
      </c>
      <c r="F889" s="22">
        <f>COUNTIF($C$8:$C889,$C889)</f>
        <v>1</v>
      </c>
      <c r="G889" s="22" t="b">
        <v>1</v>
      </c>
      <c r="H889" s="22">
        <v>1210</v>
      </c>
      <c r="I889" s="129" t="str">
        <f>IFERROR(IF(H889=0,0,VLOOKUP(VLOOKUP(H889,#REF!,MATCH("strMailTitleID",#REF!,0),FALSE),#REF!,2,FALSE)),"ERROR")</f>
        <v>ERROR</v>
      </c>
      <c r="J889" s="176">
        <v>0</v>
      </c>
      <c r="K889" s="129">
        <f>IFERROR(IF(J889=0,0,VLOOKUP(VLOOKUP(J889,#REF!,MATCH("strMailTitleID",#REF!,0),FALSE),#REF!,2,FALSE)),"ERROR")</f>
        <v>0</v>
      </c>
      <c r="L889" s="22">
        <f ca="1">IFERROR(IFERROR(VLOOKUP($B889,INDIRECT(VLOOKUP($E889,보상!$S:$AA,2,FALSE)),MATCH(L$6,INDIRECT(VLOOKUP($E889,보상!$S:$AA,3,FALSE)),0),FALSE),VLOOKUP($B889,INDIRECT(VLOOKUP($E889&amp;"_U",보상!$S:$AA,2,FALSE)),MATCH(L$6,INDIRECT(VLOOKUP($E889&amp;"_U",보상!$S:$AA,3,FALSE)),0),FALSE)),"ERROR")</f>
        <v>1130</v>
      </c>
      <c r="M889" s="22">
        <v>0</v>
      </c>
      <c r="N889" s="22">
        <v>0</v>
      </c>
      <c r="O889" s="22">
        <v>0</v>
      </c>
      <c r="P889" s="22" t="str">
        <f ca="1">IFERROR(IFERROR(VLOOKUP($B889,INDIRECT(VLOOKUP($E889,보상!$S:$AA,2,FALSE)),MATCH(P$6,INDIRECT(VLOOKUP($E889,보상!$S:$AA,3,FALSE)),0),FALSE),VLOOKUP($B889,INDIRECT(VLOOKUP($E889&amp;"_U",보상!$S:$AA,2,FALSE)),MATCH(P$6,INDIRECT(VLOOKUP($E889&amp;"_U",보상!$S:$AA,3,FALSE)),0),FALSE)),"ERROR")</f>
        <v>Gold</v>
      </c>
      <c r="Q889" s="22">
        <f ca="1">IFERROR(IFERROR(VLOOKUP($B889,INDIRECT(VLOOKUP($E889,보상!$S:$AA,2,FALSE)),MATCH(Q$6,INDIRECT(VLOOKUP($E889,보상!$S:$AA,3,FALSE)),0),FALSE),VLOOKUP($B889,INDIRECT(VLOOKUP($E889&amp;"_U",보상!$S:$AA,2,FALSE)),MATCH(Q$6,INDIRECT(VLOOKUP($E889&amp;"_U",보상!$S:$AA,3,FALSE)),0),FALSE)),"ERROR")</f>
        <v>3390</v>
      </c>
      <c r="R889" s="22" t="b">
        <v>0</v>
      </c>
      <c r="S889" s="22" t="b">
        <v>0</v>
      </c>
      <c r="T889" s="22">
        <f ca="1">IFERROR(IF(W889=0,0,VLOOKUP(W889,보상!$D:$K,6,FALSE)),"-")</f>
        <v>3000</v>
      </c>
      <c r="U889" s="22">
        <f ca="1">IFERROR(IF(W889=0,0,VLOOKUP(W889,보상!$D:$K,7,FALSE)),"-")</f>
        <v>0</v>
      </c>
      <c r="V889" s="22">
        <f ca="1">IFERROR(IF(W889=0,0,VLOOKUP(W889,보상!$D:$K,8,FALSE)),"-")</f>
        <v>0</v>
      </c>
      <c r="W889" s="22">
        <f ca="1">IFERROR(IFERROR(VLOOKUP($B889,INDIRECT(VLOOKUP($E889,보상!$S:$AA,2,FALSE)),MATCH(W$6,INDIRECT(VLOOKUP($E889,보상!$S:$AA,3,FALSE)),0),FALSE),VLOOKUP($B889,INDIRECT(VLOOKUP($E889&amp;"_U",보상!$S:$AA,2,FALSE)),MATCH(W$6,INDIRECT(VLOOKUP($E889&amp;"_U",보상!$S:$AA,3,FALSE)),0),FALSE)),"ERROR")</f>
        <v>4003001</v>
      </c>
      <c r="X889" s="134" t="str">
        <f ca="1">IFERROR(IF(W889=0,0,VLOOKUP(SUBSTITUTE(VLOOKUP(W889,#REF!,MATCH("strItemName",#REF!,0),FALSE),"SUI_",""),#REF!,2,FALSE)),"ERROR")</f>
        <v>ERROR</v>
      </c>
      <c r="Y889" s="22">
        <f t="shared" ca="1" si="45"/>
        <v>4003001</v>
      </c>
      <c r="Z889" s="134" t="str">
        <f ca="1">IFERROR(IF(Y889=0,0,VLOOKUP(SUBSTITUTE(VLOOKUP(Y889,#REF!,MATCH("strItemName",#REF!,0),FALSE),"SUI_",""),#REF!,2,FALSE)),"ERROR")</f>
        <v>ERROR</v>
      </c>
      <c r="AA889" s="22">
        <f t="shared" ca="1" si="45"/>
        <v>4003001</v>
      </c>
      <c r="AB889" s="134" t="str">
        <f ca="1">IFERROR(IF(AA889=0,0,VLOOKUP(SUBSTITUTE(VLOOKUP(AA889,#REF!,MATCH("strItemName",#REF!,0),FALSE),"SUI_",""),#REF!,2,FALSE)),"ERROR")</f>
        <v>ERROR</v>
      </c>
      <c r="AC889" s="22">
        <f t="shared" ca="1" si="45"/>
        <v>4003001</v>
      </c>
      <c r="AD889" s="134" t="str">
        <f ca="1">IFERROR(IF(AC889=0,0,VLOOKUP(SUBSTITUTE(VLOOKUP(AC889,#REF!,MATCH("strItemName",#REF!,0),FALSE),"SUI_",""),#REF!,2,FALSE)),"ERROR")</f>
        <v>ERROR</v>
      </c>
      <c r="AE889" s="22">
        <f t="shared" ca="1" si="45"/>
        <v>4003001</v>
      </c>
      <c r="AF889" s="134" t="str">
        <f ca="1">IFERROR(IF(AE889=0,0,VLOOKUP(SUBSTITUTE(VLOOKUP(AE889,#REF!,MATCH("strItemName",#REF!,0),FALSE),"SUI_",""),#REF!,2,FALSE)),"ERROR")</f>
        <v>ERROR</v>
      </c>
      <c r="AG889" s="88">
        <v>0</v>
      </c>
      <c r="AH889" s="134">
        <f>IFERROR(IF(AG889=0,0,VLOOKUP(SUBSTITUTE(VLOOKUP(AG889,#REF!,MATCH("strItemName",#REF!,0),FALSE),"SUI_",""),#REF!,2,FALSE)),"ERROR")</f>
        <v>0</v>
      </c>
      <c r="AI889" s="22">
        <f ca="1">IFERROR(IFERROR(VLOOKUP($B889,INDIRECT(VLOOKUP($E889,보상!$S:$AA,2,FALSE)),MATCH(AI$6,INDIRECT(VLOOKUP($E889,보상!$S:$AA,3,FALSE)),0),FALSE),VLOOKUP($B889,INDIRECT(VLOOKUP($E889&amp;"_U",보상!$S:$AA,2,FALSE)),MATCH(AI$6,INDIRECT(VLOOKUP($E889&amp;"_U",보상!$S:$AA,3,FALSE)),0),FALSE)),"ERROR")</f>
        <v>1</v>
      </c>
      <c r="AJ889" s="22">
        <v>0</v>
      </c>
      <c r="AK889" s="22">
        <v>0</v>
      </c>
      <c r="AL889" s="22">
        <v>0</v>
      </c>
      <c r="AM889" s="22" t="b">
        <v>0</v>
      </c>
      <c r="AN889" s="22">
        <v>0</v>
      </c>
      <c r="AO889" s="22">
        <v>0</v>
      </c>
    </row>
    <row r="890" spans="2:41" ht="16.5" customHeight="1" x14ac:dyDescent="0.3">
      <c r="B890" s="154">
        <v>5202001</v>
      </c>
      <c r="C890" s="22">
        <f>IF(E890="MainQuest",VLOOKUP(B890,#REF!,MATCH("iRewardID",#REF!,0),FALSE),B890)</f>
        <v>5202001</v>
      </c>
      <c r="D890" s="156" t="str">
        <f ca="1">IFERROR(IFERROR(VLOOKUP($B890,INDIRECT(VLOOKUP($E890,보상!$S:$AA,2,FALSE)),MATCH(D$6,INDIRECT(VLOOKUP($E890,보상!$S:$AA,3,FALSE)),0),FALSE),VLOOKUP($B890,INDIRECT(VLOOKUP($E890&amp;"_U",보상!$S:$AA,2,FALSE)),MATCH(D$6,INDIRECT(VLOOKUP($E890&amp;"_U",보상!$S:$AA,3,FALSE)),0),FALSE)),"ERROR")</f>
        <v>필드2_적막한 계곡 하류_우니온_보상 1</v>
      </c>
      <c r="E890" s="22" t="s">
        <v>808</v>
      </c>
      <c r="F890" s="22">
        <f>COUNTIF($C$8:$C890,$C890)</f>
        <v>1</v>
      </c>
      <c r="G890" s="22" t="b">
        <v>1</v>
      </c>
      <c r="H890" s="22">
        <v>1210</v>
      </c>
      <c r="I890" s="129" t="str">
        <f>IFERROR(IF(H890=0,0,VLOOKUP(VLOOKUP(H890,#REF!,MATCH("strMailTitleID",#REF!,0),FALSE),#REF!,2,FALSE)),"ERROR")</f>
        <v>ERROR</v>
      </c>
      <c r="J890" s="176">
        <v>0</v>
      </c>
      <c r="K890" s="129">
        <f>IFERROR(IF(J890=0,0,VLOOKUP(VLOOKUP(J890,#REF!,MATCH("strMailTitleID",#REF!,0),FALSE),#REF!,2,FALSE)),"ERROR")</f>
        <v>0</v>
      </c>
      <c r="L890" s="22">
        <f ca="1">IFERROR(IFERROR(VLOOKUP($B890,INDIRECT(VLOOKUP($E890,보상!$S:$AA,2,FALSE)),MATCH(L$6,INDIRECT(VLOOKUP($E890,보상!$S:$AA,3,FALSE)),0),FALSE),VLOOKUP($B890,INDIRECT(VLOOKUP($E890&amp;"_U",보상!$S:$AA,2,FALSE)),MATCH(L$6,INDIRECT(VLOOKUP($E890&amp;"_U",보상!$S:$AA,3,FALSE)),0),FALSE)),"ERROR")</f>
        <v>340</v>
      </c>
      <c r="M890" s="22">
        <v>0</v>
      </c>
      <c r="N890" s="22">
        <v>0</v>
      </c>
      <c r="O890" s="22">
        <v>0</v>
      </c>
      <c r="P890" s="22" t="str">
        <f ca="1">IFERROR(IFERROR(VLOOKUP($B890,INDIRECT(VLOOKUP($E890,보상!$S:$AA,2,FALSE)),MATCH(P$6,INDIRECT(VLOOKUP($E890,보상!$S:$AA,3,FALSE)),0),FALSE),VLOOKUP($B890,INDIRECT(VLOOKUP($E890&amp;"_U",보상!$S:$AA,2,FALSE)),MATCH(P$6,INDIRECT(VLOOKUP($E890&amp;"_U",보상!$S:$AA,3,FALSE)),0),FALSE)),"ERROR")</f>
        <v>Gold</v>
      </c>
      <c r="Q890" s="22">
        <f ca="1">IFERROR(IFERROR(VLOOKUP($B890,INDIRECT(VLOOKUP($E890,보상!$S:$AA,2,FALSE)),MATCH(Q$6,INDIRECT(VLOOKUP($E890,보상!$S:$AA,3,FALSE)),0),FALSE),VLOOKUP($B890,INDIRECT(VLOOKUP($E890&amp;"_U",보상!$S:$AA,2,FALSE)),MATCH(Q$6,INDIRECT(VLOOKUP($E890&amp;"_U",보상!$S:$AA,3,FALSE)),0),FALSE)),"ERROR")</f>
        <v>1020</v>
      </c>
      <c r="R890" s="22" t="b">
        <v>0</v>
      </c>
      <c r="S890" s="22" t="b">
        <v>0</v>
      </c>
      <c r="T890" s="22">
        <f ca="1">IFERROR(IF(W890=0,0,VLOOKUP(W890,보상!$D:$K,6,FALSE)),"-")</f>
        <v>2500</v>
      </c>
      <c r="U890" s="22">
        <f ca="1">IFERROR(IF(W890=0,0,VLOOKUP(W890,보상!$D:$K,7,FALSE)),"-")</f>
        <v>0</v>
      </c>
      <c r="V890" s="22">
        <f ca="1">IFERROR(IF(W890=0,0,VLOOKUP(W890,보상!$D:$K,8,FALSE)),"-")</f>
        <v>0</v>
      </c>
      <c r="W890" s="22">
        <f ca="1">IFERROR(IFERROR(VLOOKUP($B890,INDIRECT(VLOOKUP($E890,보상!$S:$AA,2,FALSE)),MATCH(W$6,INDIRECT(VLOOKUP($E890,보상!$S:$AA,3,FALSE)),0),FALSE),VLOOKUP($B890,INDIRECT(VLOOKUP($E890&amp;"_U",보상!$S:$AA,2,FALSE)),MATCH(W$6,INDIRECT(VLOOKUP($E890&amp;"_U",보상!$S:$AA,3,FALSE)),0),FALSE)),"ERROR")</f>
        <v>152001</v>
      </c>
      <c r="X890" s="134" t="str">
        <f ca="1">IFERROR(IF(W890=0,0,VLOOKUP(SUBSTITUTE(VLOOKUP(W890,#REF!,MATCH("strItemName",#REF!,0),FALSE),"SUI_",""),#REF!,2,FALSE)),"ERROR")</f>
        <v>ERROR</v>
      </c>
      <c r="Y890" s="22">
        <f t="shared" ca="1" si="45"/>
        <v>152001</v>
      </c>
      <c r="Z890" s="134" t="str">
        <f ca="1">IFERROR(IF(Y890=0,0,VLOOKUP(SUBSTITUTE(VLOOKUP(Y890,#REF!,MATCH("strItemName",#REF!,0),FALSE),"SUI_",""),#REF!,2,FALSE)),"ERROR")</f>
        <v>ERROR</v>
      </c>
      <c r="AA890" s="22">
        <f t="shared" ca="1" si="45"/>
        <v>152001</v>
      </c>
      <c r="AB890" s="134" t="str">
        <f ca="1">IFERROR(IF(AA890=0,0,VLOOKUP(SUBSTITUTE(VLOOKUP(AA890,#REF!,MATCH("strItemName",#REF!,0),FALSE),"SUI_",""),#REF!,2,FALSE)),"ERROR")</f>
        <v>ERROR</v>
      </c>
      <c r="AC890" s="22">
        <f t="shared" ca="1" si="45"/>
        <v>152001</v>
      </c>
      <c r="AD890" s="134" t="str">
        <f ca="1">IFERROR(IF(AC890=0,0,VLOOKUP(SUBSTITUTE(VLOOKUP(AC890,#REF!,MATCH("strItemName",#REF!,0),FALSE),"SUI_",""),#REF!,2,FALSE)),"ERROR")</f>
        <v>ERROR</v>
      </c>
      <c r="AE890" s="22">
        <f t="shared" ca="1" si="45"/>
        <v>152001</v>
      </c>
      <c r="AF890" s="134" t="str">
        <f ca="1">IFERROR(IF(AE890=0,0,VLOOKUP(SUBSTITUTE(VLOOKUP(AE890,#REF!,MATCH("strItemName",#REF!,0),FALSE),"SUI_",""),#REF!,2,FALSE)),"ERROR")</f>
        <v>ERROR</v>
      </c>
      <c r="AG890" s="88">
        <v>0</v>
      </c>
      <c r="AH890" s="134">
        <f>IFERROR(IF(AG890=0,0,VLOOKUP(SUBSTITUTE(VLOOKUP(AG890,#REF!,MATCH("strItemName",#REF!,0),FALSE),"SUI_",""),#REF!,2,FALSE)),"ERROR")</f>
        <v>0</v>
      </c>
      <c r="AI890" s="22">
        <f ca="1">IFERROR(IFERROR(VLOOKUP($B890,INDIRECT(VLOOKUP($E890,보상!$S:$AA,2,FALSE)),MATCH(AI$6,INDIRECT(VLOOKUP($E890,보상!$S:$AA,3,FALSE)),0),FALSE),VLOOKUP($B890,INDIRECT(VLOOKUP($E890&amp;"_U",보상!$S:$AA,2,FALSE)),MATCH(AI$6,INDIRECT(VLOOKUP($E890&amp;"_U",보상!$S:$AA,3,FALSE)),0),FALSE)),"ERROR")</f>
        <v>1</v>
      </c>
      <c r="AJ890" s="22">
        <v>0</v>
      </c>
      <c r="AK890" s="22">
        <v>0</v>
      </c>
      <c r="AL890" s="22">
        <v>0</v>
      </c>
      <c r="AM890" s="22" t="b">
        <v>0</v>
      </c>
      <c r="AN890" s="22">
        <v>0</v>
      </c>
      <c r="AO890" s="22">
        <v>0</v>
      </c>
    </row>
    <row r="891" spans="2:41" ht="16.5" customHeight="1" x14ac:dyDescent="0.3">
      <c r="B891" s="154">
        <v>5202002</v>
      </c>
      <c r="C891" s="22">
        <f>IF(E891="MainQuest",VLOOKUP(B891,#REF!,MATCH("iRewardID",#REF!,0),FALSE),B891)</f>
        <v>5202002</v>
      </c>
      <c r="D891" s="156" t="str">
        <f ca="1">IFERROR(IFERROR(VLOOKUP($B891,INDIRECT(VLOOKUP($E891,보상!$S:$AA,2,FALSE)),MATCH(D$6,INDIRECT(VLOOKUP($E891,보상!$S:$AA,3,FALSE)),0),FALSE),VLOOKUP($B891,INDIRECT(VLOOKUP($E891&amp;"_U",보상!$S:$AA,2,FALSE)),MATCH(D$6,INDIRECT(VLOOKUP($E891&amp;"_U",보상!$S:$AA,3,FALSE)),0),FALSE)),"ERROR")</f>
        <v>필드2_적막한 계곡 하류_우니온_보상 2</v>
      </c>
      <c r="E891" s="22" t="s">
        <v>808</v>
      </c>
      <c r="F891" s="22">
        <f>COUNTIF($C$8:$C891,$C891)</f>
        <v>1</v>
      </c>
      <c r="G891" s="22" t="b">
        <v>1</v>
      </c>
      <c r="H891" s="22">
        <v>1210</v>
      </c>
      <c r="I891" s="129" t="str">
        <f>IFERROR(IF(H891=0,0,VLOOKUP(VLOOKUP(H891,#REF!,MATCH("strMailTitleID",#REF!,0),FALSE),#REF!,2,FALSE)),"ERROR")</f>
        <v>ERROR</v>
      </c>
      <c r="J891" s="176">
        <v>0</v>
      </c>
      <c r="K891" s="129">
        <f>IFERROR(IF(J891=0,0,VLOOKUP(VLOOKUP(J891,#REF!,MATCH("strMailTitleID",#REF!,0),FALSE),#REF!,2,FALSE)),"ERROR")</f>
        <v>0</v>
      </c>
      <c r="L891" s="22">
        <f ca="1">IFERROR(IFERROR(VLOOKUP($B891,INDIRECT(VLOOKUP($E891,보상!$S:$AA,2,FALSE)),MATCH(L$6,INDIRECT(VLOOKUP($E891,보상!$S:$AA,3,FALSE)),0),FALSE),VLOOKUP($B891,INDIRECT(VLOOKUP($E891&amp;"_U",보상!$S:$AA,2,FALSE)),MATCH(L$6,INDIRECT(VLOOKUP($E891&amp;"_U",보상!$S:$AA,3,FALSE)),0),FALSE)),"ERROR")</f>
        <v>560</v>
      </c>
      <c r="M891" s="22">
        <v>0</v>
      </c>
      <c r="N891" s="22">
        <v>0</v>
      </c>
      <c r="O891" s="22">
        <v>0</v>
      </c>
      <c r="P891" s="22" t="str">
        <f ca="1">IFERROR(IFERROR(VLOOKUP($B891,INDIRECT(VLOOKUP($E891,보상!$S:$AA,2,FALSE)),MATCH(P$6,INDIRECT(VLOOKUP($E891,보상!$S:$AA,3,FALSE)),0),FALSE),VLOOKUP($B891,INDIRECT(VLOOKUP($E891&amp;"_U",보상!$S:$AA,2,FALSE)),MATCH(P$6,INDIRECT(VLOOKUP($E891&amp;"_U",보상!$S:$AA,3,FALSE)),0),FALSE)),"ERROR")</f>
        <v>Gold</v>
      </c>
      <c r="Q891" s="22">
        <f ca="1">IFERROR(IFERROR(VLOOKUP($B891,INDIRECT(VLOOKUP($E891,보상!$S:$AA,2,FALSE)),MATCH(Q$6,INDIRECT(VLOOKUP($E891,보상!$S:$AA,3,FALSE)),0),FALSE),VLOOKUP($B891,INDIRECT(VLOOKUP($E891&amp;"_U",보상!$S:$AA,2,FALSE)),MATCH(Q$6,INDIRECT(VLOOKUP($E891&amp;"_U",보상!$S:$AA,3,FALSE)),0),FALSE)),"ERROR")</f>
        <v>1680</v>
      </c>
      <c r="R891" s="22" t="b">
        <v>0</v>
      </c>
      <c r="S891" s="22" t="b">
        <v>0</v>
      </c>
      <c r="T891" s="22">
        <f ca="1">IFERROR(IF(W891=0,0,VLOOKUP(W891,보상!$D:$K,6,FALSE)),"-")</f>
        <v>0</v>
      </c>
      <c r="U891" s="22">
        <f ca="1">IFERROR(IF(W891=0,0,VLOOKUP(W891,보상!$D:$K,7,FALSE)),"-")</f>
        <v>1750</v>
      </c>
      <c r="V891" s="22">
        <f ca="1">IFERROR(IF(W891=0,0,VLOOKUP(W891,보상!$D:$K,8,FALSE)),"-")</f>
        <v>0</v>
      </c>
      <c r="W891" s="22">
        <f ca="1">IFERROR(IFERROR(VLOOKUP($B891,INDIRECT(VLOOKUP($E891,보상!$S:$AA,2,FALSE)),MATCH(W$6,INDIRECT(VLOOKUP($E891,보상!$S:$AA,3,FALSE)),0),FALSE),VLOOKUP($B891,INDIRECT(VLOOKUP($E891&amp;"_U",보상!$S:$AA,2,FALSE)),MATCH(W$6,INDIRECT(VLOOKUP($E891&amp;"_U",보상!$S:$AA,3,FALSE)),0),FALSE)),"ERROR")</f>
        <v>242001</v>
      </c>
      <c r="X891" s="134" t="str">
        <f ca="1">IFERROR(IF(W891=0,0,VLOOKUP(SUBSTITUTE(VLOOKUP(W891,#REF!,MATCH("strItemName",#REF!,0),FALSE),"SUI_",""),#REF!,2,FALSE)),"ERROR")</f>
        <v>ERROR</v>
      </c>
      <c r="Y891" s="22">
        <f t="shared" ca="1" si="45"/>
        <v>242001</v>
      </c>
      <c r="Z891" s="134" t="str">
        <f ca="1">IFERROR(IF(Y891=0,0,VLOOKUP(SUBSTITUTE(VLOOKUP(Y891,#REF!,MATCH("strItemName",#REF!,0),FALSE),"SUI_",""),#REF!,2,FALSE)),"ERROR")</f>
        <v>ERROR</v>
      </c>
      <c r="AA891" s="22">
        <f t="shared" ca="1" si="45"/>
        <v>242001</v>
      </c>
      <c r="AB891" s="134" t="str">
        <f ca="1">IFERROR(IF(AA891=0,0,VLOOKUP(SUBSTITUTE(VLOOKUP(AA891,#REF!,MATCH("strItemName",#REF!,0),FALSE),"SUI_",""),#REF!,2,FALSE)),"ERROR")</f>
        <v>ERROR</v>
      </c>
      <c r="AC891" s="22">
        <f t="shared" ca="1" si="45"/>
        <v>242001</v>
      </c>
      <c r="AD891" s="134" t="str">
        <f ca="1">IFERROR(IF(AC891=0,0,VLOOKUP(SUBSTITUTE(VLOOKUP(AC891,#REF!,MATCH("strItemName",#REF!,0),FALSE),"SUI_",""),#REF!,2,FALSE)),"ERROR")</f>
        <v>ERROR</v>
      </c>
      <c r="AE891" s="22">
        <f t="shared" ca="1" si="45"/>
        <v>242001</v>
      </c>
      <c r="AF891" s="134" t="str">
        <f ca="1">IFERROR(IF(AE891=0,0,VLOOKUP(SUBSTITUTE(VLOOKUP(AE891,#REF!,MATCH("strItemName",#REF!,0),FALSE),"SUI_",""),#REF!,2,FALSE)),"ERROR")</f>
        <v>ERROR</v>
      </c>
      <c r="AG891" s="88">
        <v>0</v>
      </c>
      <c r="AH891" s="134">
        <f>IFERROR(IF(AG891=0,0,VLOOKUP(SUBSTITUTE(VLOOKUP(AG891,#REF!,MATCH("strItemName",#REF!,0),FALSE),"SUI_",""),#REF!,2,FALSE)),"ERROR")</f>
        <v>0</v>
      </c>
      <c r="AI891" s="22">
        <f ca="1">IFERROR(IFERROR(VLOOKUP($B891,INDIRECT(VLOOKUP($E891,보상!$S:$AA,2,FALSE)),MATCH(AI$6,INDIRECT(VLOOKUP($E891,보상!$S:$AA,3,FALSE)),0),FALSE),VLOOKUP($B891,INDIRECT(VLOOKUP($E891&amp;"_U",보상!$S:$AA,2,FALSE)),MATCH(AI$6,INDIRECT(VLOOKUP($E891&amp;"_U",보상!$S:$AA,3,FALSE)),0),FALSE)),"ERROR")</f>
        <v>3</v>
      </c>
      <c r="AJ891" s="22">
        <v>0</v>
      </c>
      <c r="AK891" s="22">
        <v>0</v>
      </c>
      <c r="AL891" s="22">
        <v>0</v>
      </c>
      <c r="AM891" s="22" t="b">
        <v>0</v>
      </c>
      <c r="AN891" s="22">
        <v>0</v>
      </c>
      <c r="AO891" s="22">
        <v>0</v>
      </c>
    </row>
    <row r="892" spans="2:41" ht="16.5" customHeight="1" x14ac:dyDescent="0.3">
      <c r="B892" s="154">
        <v>5202003</v>
      </c>
      <c r="C892" s="22">
        <f>IF(E892="MainQuest",VLOOKUP(B892,#REF!,MATCH("iRewardID",#REF!,0),FALSE),B892)</f>
        <v>5202003</v>
      </c>
      <c r="D892" s="156" t="str">
        <f ca="1">IFERROR(IFERROR(VLOOKUP($B892,INDIRECT(VLOOKUP($E892,보상!$S:$AA,2,FALSE)),MATCH(D$6,INDIRECT(VLOOKUP($E892,보상!$S:$AA,3,FALSE)),0),FALSE),VLOOKUP($B892,INDIRECT(VLOOKUP($E892&amp;"_U",보상!$S:$AA,2,FALSE)),MATCH(D$6,INDIRECT(VLOOKUP($E892&amp;"_U",보상!$S:$AA,3,FALSE)),0),FALSE)),"ERROR")</f>
        <v>필드2_적막한 계곡 하류_우니온_보상 3</v>
      </c>
      <c r="E892" s="22" t="s">
        <v>808</v>
      </c>
      <c r="F892" s="22">
        <f>COUNTIF($C$8:$C892,$C892)</f>
        <v>1</v>
      </c>
      <c r="G892" s="22" t="b">
        <v>1</v>
      </c>
      <c r="H892" s="22">
        <v>1210</v>
      </c>
      <c r="I892" s="129" t="str">
        <f>IFERROR(IF(H892=0,0,VLOOKUP(VLOOKUP(H892,#REF!,MATCH("strMailTitleID",#REF!,0),FALSE),#REF!,2,FALSE)),"ERROR")</f>
        <v>ERROR</v>
      </c>
      <c r="J892" s="176">
        <v>0</v>
      </c>
      <c r="K892" s="129">
        <f>IFERROR(IF(J892=0,0,VLOOKUP(VLOOKUP(J892,#REF!,MATCH("strMailTitleID",#REF!,0),FALSE),#REF!,2,FALSE)),"ERROR")</f>
        <v>0</v>
      </c>
      <c r="L892" s="22">
        <f ca="1">IFERROR(IFERROR(VLOOKUP($B892,INDIRECT(VLOOKUP($E892,보상!$S:$AA,2,FALSE)),MATCH(L$6,INDIRECT(VLOOKUP($E892,보상!$S:$AA,3,FALSE)),0),FALSE),VLOOKUP($B892,INDIRECT(VLOOKUP($E892&amp;"_U",보상!$S:$AA,2,FALSE)),MATCH(L$6,INDIRECT(VLOOKUP($E892&amp;"_U",보상!$S:$AA,3,FALSE)),0),FALSE)),"ERROR")</f>
        <v>1130</v>
      </c>
      <c r="M892" s="22">
        <v>0</v>
      </c>
      <c r="N892" s="22">
        <v>0</v>
      </c>
      <c r="O892" s="22">
        <v>0</v>
      </c>
      <c r="P892" s="22" t="str">
        <f ca="1">IFERROR(IFERROR(VLOOKUP($B892,INDIRECT(VLOOKUP($E892,보상!$S:$AA,2,FALSE)),MATCH(P$6,INDIRECT(VLOOKUP($E892,보상!$S:$AA,3,FALSE)),0),FALSE),VLOOKUP($B892,INDIRECT(VLOOKUP($E892&amp;"_U",보상!$S:$AA,2,FALSE)),MATCH(P$6,INDIRECT(VLOOKUP($E892&amp;"_U",보상!$S:$AA,3,FALSE)),0),FALSE)),"ERROR")</f>
        <v>Gold</v>
      </c>
      <c r="Q892" s="22">
        <f ca="1">IFERROR(IFERROR(VLOOKUP($B892,INDIRECT(VLOOKUP($E892,보상!$S:$AA,2,FALSE)),MATCH(Q$6,INDIRECT(VLOOKUP($E892,보상!$S:$AA,3,FALSE)),0),FALSE),VLOOKUP($B892,INDIRECT(VLOOKUP($E892&amp;"_U",보상!$S:$AA,2,FALSE)),MATCH(Q$6,INDIRECT(VLOOKUP($E892&amp;"_U",보상!$S:$AA,3,FALSE)),0),FALSE)),"ERROR")</f>
        <v>3390</v>
      </c>
      <c r="R892" s="22" t="b">
        <v>0</v>
      </c>
      <c r="S892" s="22" t="b">
        <v>0</v>
      </c>
      <c r="T892" s="22">
        <f ca="1">IFERROR(IF(W892=0,0,VLOOKUP(W892,보상!$D:$K,6,FALSE)),"-")</f>
        <v>3000</v>
      </c>
      <c r="U892" s="22">
        <f ca="1">IFERROR(IF(W892=0,0,VLOOKUP(W892,보상!$D:$K,7,FALSE)),"-")</f>
        <v>0</v>
      </c>
      <c r="V892" s="22">
        <f ca="1">IFERROR(IF(W892=0,0,VLOOKUP(W892,보상!$D:$K,8,FALSE)),"-")</f>
        <v>0</v>
      </c>
      <c r="W892" s="22">
        <f ca="1">IFERROR(IFERROR(VLOOKUP($B892,INDIRECT(VLOOKUP($E892,보상!$S:$AA,2,FALSE)),MATCH(W$6,INDIRECT(VLOOKUP($E892,보상!$S:$AA,3,FALSE)),0),FALSE),VLOOKUP($B892,INDIRECT(VLOOKUP($E892&amp;"_U",보상!$S:$AA,2,FALSE)),MATCH(W$6,INDIRECT(VLOOKUP($E892&amp;"_U",보상!$S:$AA,3,FALSE)),0),FALSE)),"ERROR")</f>
        <v>4003001</v>
      </c>
      <c r="X892" s="134" t="str">
        <f ca="1">IFERROR(IF(W892=0,0,VLOOKUP(SUBSTITUTE(VLOOKUP(W892,#REF!,MATCH("strItemName",#REF!,0),FALSE),"SUI_",""),#REF!,2,FALSE)),"ERROR")</f>
        <v>ERROR</v>
      </c>
      <c r="Y892" s="22">
        <f t="shared" ca="1" si="45"/>
        <v>4003001</v>
      </c>
      <c r="Z892" s="134" t="str">
        <f ca="1">IFERROR(IF(Y892=0,0,VLOOKUP(SUBSTITUTE(VLOOKUP(Y892,#REF!,MATCH("strItemName",#REF!,0),FALSE),"SUI_",""),#REF!,2,FALSE)),"ERROR")</f>
        <v>ERROR</v>
      </c>
      <c r="AA892" s="22">
        <f t="shared" ca="1" si="45"/>
        <v>4003001</v>
      </c>
      <c r="AB892" s="134" t="str">
        <f ca="1">IFERROR(IF(AA892=0,0,VLOOKUP(SUBSTITUTE(VLOOKUP(AA892,#REF!,MATCH("strItemName",#REF!,0),FALSE),"SUI_",""),#REF!,2,FALSE)),"ERROR")</f>
        <v>ERROR</v>
      </c>
      <c r="AC892" s="22">
        <f t="shared" ca="1" si="45"/>
        <v>4003001</v>
      </c>
      <c r="AD892" s="134" t="str">
        <f ca="1">IFERROR(IF(AC892=0,0,VLOOKUP(SUBSTITUTE(VLOOKUP(AC892,#REF!,MATCH("strItemName",#REF!,0),FALSE),"SUI_",""),#REF!,2,FALSE)),"ERROR")</f>
        <v>ERROR</v>
      </c>
      <c r="AE892" s="22">
        <f t="shared" ca="1" si="45"/>
        <v>4003001</v>
      </c>
      <c r="AF892" s="134" t="str">
        <f ca="1">IFERROR(IF(AE892=0,0,VLOOKUP(SUBSTITUTE(VLOOKUP(AE892,#REF!,MATCH("strItemName",#REF!,0),FALSE),"SUI_",""),#REF!,2,FALSE)),"ERROR")</f>
        <v>ERROR</v>
      </c>
      <c r="AG892" s="88">
        <v>0</v>
      </c>
      <c r="AH892" s="134">
        <f>IFERROR(IF(AG892=0,0,VLOOKUP(SUBSTITUTE(VLOOKUP(AG892,#REF!,MATCH("strItemName",#REF!,0),FALSE),"SUI_",""),#REF!,2,FALSE)),"ERROR")</f>
        <v>0</v>
      </c>
      <c r="AI892" s="22">
        <f ca="1">IFERROR(IFERROR(VLOOKUP($B892,INDIRECT(VLOOKUP($E892,보상!$S:$AA,2,FALSE)),MATCH(AI$6,INDIRECT(VLOOKUP($E892,보상!$S:$AA,3,FALSE)),0),FALSE),VLOOKUP($B892,INDIRECT(VLOOKUP($E892&amp;"_U",보상!$S:$AA,2,FALSE)),MATCH(AI$6,INDIRECT(VLOOKUP($E892&amp;"_U",보상!$S:$AA,3,FALSE)),0),FALSE)),"ERROR")</f>
        <v>1</v>
      </c>
      <c r="AJ892" s="22">
        <v>0</v>
      </c>
      <c r="AK892" s="22">
        <v>0</v>
      </c>
      <c r="AL892" s="22">
        <v>0</v>
      </c>
      <c r="AM892" s="22" t="b">
        <v>0</v>
      </c>
      <c r="AN892" s="22">
        <v>0</v>
      </c>
      <c r="AO892" s="22">
        <v>0</v>
      </c>
    </row>
    <row r="893" spans="2:41" ht="16.5" customHeight="1" x14ac:dyDescent="0.3">
      <c r="B893" s="154">
        <v>5203101</v>
      </c>
      <c r="C893" s="22">
        <f>IF(E893="MainQuest",VLOOKUP(B893,#REF!,MATCH("iRewardID",#REF!,0),FALSE),B893)</f>
        <v>5203101</v>
      </c>
      <c r="D893" s="156" t="str">
        <f ca="1">IFERROR(IFERROR(VLOOKUP($B893,INDIRECT(VLOOKUP($E893,보상!$S:$AA,2,FALSE)),MATCH(D$6,INDIRECT(VLOOKUP($E893,보상!$S:$AA,3,FALSE)),0),FALSE),VLOOKUP($B893,INDIRECT(VLOOKUP($E893&amp;"_U",보상!$S:$AA,2,FALSE)),MATCH(D$6,INDIRECT(VLOOKUP($E893&amp;"_U",보상!$S:$AA,3,FALSE)),0),FALSE)),"ERROR")</f>
        <v>필드3_메마른 검독수리 둥지_하이란_보상 1</v>
      </c>
      <c r="E893" s="22" t="s">
        <v>808</v>
      </c>
      <c r="F893" s="22">
        <f>COUNTIF($C$8:$C893,$C893)</f>
        <v>1</v>
      </c>
      <c r="G893" s="22" t="b">
        <v>1</v>
      </c>
      <c r="H893" s="22">
        <v>1210</v>
      </c>
      <c r="I893" s="129" t="str">
        <f>IFERROR(IF(H893=0,0,VLOOKUP(VLOOKUP(H893,#REF!,MATCH("strMailTitleID",#REF!,0),FALSE),#REF!,2,FALSE)),"ERROR")</f>
        <v>ERROR</v>
      </c>
      <c r="J893" s="176">
        <v>0</v>
      </c>
      <c r="K893" s="129">
        <f>IFERROR(IF(J893=0,0,VLOOKUP(VLOOKUP(J893,#REF!,MATCH("strMailTitleID",#REF!,0),FALSE),#REF!,2,FALSE)),"ERROR")</f>
        <v>0</v>
      </c>
      <c r="L893" s="22">
        <f ca="1">IFERROR(IFERROR(VLOOKUP($B893,INDIRECT(VLOOKUP($E893,보상!$S:$AA,2,FALSE)),MATCH(L$6,INDIRECT(VLOOKUP($E893,보상!$S:$AA,3,FALSE)),0),FALSE),VLOOKUP($B893,INDIRECT(VLOOKUP($E893&amp;"_U",보상!$S:$AA,2,FALSE)),MATCH(L$6,INDIRECT(VLOOKUP($E893&amp;"_U",보상!$S:$AA,3,FALSE)),0),FALSE)),"ERROR")</f>
        <v>960</v>
      </c>
      <c r="M893" s="22">
        <v>0</v>
      </c>
      <c r="N893" s="22">
        <v>0</v>
      </c>
      <c r="O893" s="22">
        <v>0</v>
      </c>
      <c r="P893" s="22" t="str">
        <f ca="1">IFERROR(IFERROR(VLOOKUP($B893,INDIRECT(VLOOKUP($E893,보상!$S:$AA,2,FALSE)),MATCH(P$6,INDIRECT(VLOOKUP($E893,보상!$S:$AA,3,FALSE)),0),FALSE),VLOOKUP($B893,INDIRECT(VLOOKUP($E893&amp;"_U",보상!$S:$AA,2,FALSE)),MATCH(P$6,INDIRECT(VLOOKUP($E893&amp;"_U",보상!$S:$AA,3,FALSE)),0),FALSE)),"ERROR")</f>
        <v>Gold</v>
      </c>
      <c r="Q893" s="22">
        <f ca="1">IFERROR(IFERROR(VLOOKUP($B893,INDIRECT(VLOOKUP($E893,보상!$S:$AA,2,FALSE)),MATCH(Q$6,INDIRECT(VLOOKUP($E893,보상!$S:$AA,3,FALSE)),0),FALSE),VLOOKUP($B893,INDIRECT(VLOOKUP($E893&amp;"_U",보상!$S:$AA,2,FALSE)),MATCH(Q$6,INDIRECT(VLOOKUP($E893&amp;"_U",보상!$S:$AA,3,FALSE)),0),FALSE)),"ERROR")</f>
        <v>2880</v>
      </c>
      <c r="R893" s="22" t="b">
        <v>0</v>
      </c>
      <c r="S893" s="22" t="b">
        <v>0</v>
      </c>
      <c r="T893" s="22">
        <f ca="1">IFERROR(IF(W893=0,0,VLOOKUP(W893,보상!$D:$K,6,FALSE)),"-")</f>
        <v>2500</v>
      </c>
      <c r="U893" s="22">
        <f ca="1">IFERROR(IF(W893=0,0,VLOOKUP(W893,보상!$D:$K,7,FALSE)),"-")</f>
        <v>0</v>
      </c>
      <c r="V893" s="22">
        <f ca="1">IFERROR(IF(W893=0,0,VLOOKUP(W893,보상!$D:$K,8,FALSE)),"-")</f>
        <v>0</v>
      </c>
      <c r="W893" s="22">
        <f ca="1">IFERROR(IFERROR(VLOOKUP($B893,INDIRECT(VLOOKUP($E893,보상!$S:$AA,2,FALSE)),MATCH(W$6,INDIRECT(VLOOKUP($E893,보상!$S:$AA,3,FALSE)),0),FALSE),VLOOKUP($B893,INDIRECT(VLOOKUP($E893&amp;"_U",보상!$S:$AA,2,FALSE)),MATCH(W$6,INDIRECT(VLOOKUP($E893&amp;"_U",보상!$S:$AA,3,FALSE)),0),FALSE)),"ERROR")</f>
        <v>152001</v>
      </c>
      <c r="X893" s="134" t="str">
        <f ca="1">IFERROR(IF(W893=0,0,VLOOKUP(SUBSTITUTE(VLOOKUP(W893,#REF!,MATCH("strItemName",#REF!,0),FALSE),"SUI_",""),#REF!,2,FALSE)),"ERROR")</f>
        <v>ERROR</v>
      </c>
      <c r="Y893" s="22">
        <f t="shared" ca="1" si="45"/>
        <v>152001</v>
      </c>
      <c r="Z893" s="134" t="str">
        <f ca="1">IFERROR(IF(Y893=0,0,VLOOKUP(SUBSTITUTE(VLOOKUP(Y893,#REF!,MATCH("strItemName",#REF!,0),FALSE),"SUI_",""),#REF!,2,FALSE)),"ERROR")</f>
        <v>ERROR</v>
      </c>
      <c r="AA893" s="22">
        <f t="shared" ca="1" si="45"/>
        <v>152001</v>
      </c>
      <c r="AB893" s="134" t="str">
        <f ca="1">IFERROR(IF(AA893=0,0,VLOOKUP(SUBSTITUTE(VLOOKUP(AA893,#REF!,MATCH("strItemName",#REF!,0),FALSE),"SUI_",""),#REF!,2,FALSE)),"ERROR")</f>
        <v>ERROR</v>
      </c>
      <c r="AC893" s="22">
        <f t="shared" ca="1" si="45"/>
        <v>152001</v>
      </c>
      <c r="AD893" s="134" t="str">
        <f ca="1">IFERROR(IF(AC893=0,0,VLOOKUP(SUBSTITUTE(VLOOKUP(AC893,#REF!,MATCH("strItemName",#REF!,0),FALSE),"SUI_",""),#REF!,2,FALSE)),"ERROR")</f>
        <v>ERROR</v>
      </c>
      <c r="AE893" s="22">
        <f t="shared" ca="1" si="45"/>
        <v>152001</v>
      </c>
      <c r="AF893" s="134" t="str">
        <f ca="1">IFERROR(IF(AE893=0,0,VLOOKUP(SUBSTITUTE(VLOOKUP(AE893,#REF!,MATCH("strItemName",#REF!,0),FALSE),"SUI_",""),#REF!,2,FALSE)),"ERROR")</f>
        <v>ERROR</v>
      </c>
      <c r="AG893" s="88">
        <v>0</v>
      </c>
      <c r="AH893" s="134">
        <f>IFERROR(IF(AG893=0,0,VLOOKUP(SUBSTITUTE(VLOOKUP(AG893,#REF!,MATCH("strItemName",#REF!,0),FALSE),"SUI_",""),#REF!,2,FALSE)),"ERROR")</f>
        <v>0</v>
      </c>
      <c r="AI893" s="22">
        <f ca="1">IFERROR(IFERROR(VLOOKUP($B893,INDIRECT(VLOOKUP($E893,보상!$S:$AA,2,FALSE)),MATCH(AI$6,INDIRECT(VLOOKUP($E893,보상!$S:$AA,3,FALSE)),0),FALSE),VLOOKUP($B893,INDIRECT(VLOOKUP($E893&amp;"_U",보상!$S:$AA,2,FALSE)),MATCH(AI$6,INDIRECT(VLOOKUP($E893&amp;"_U",보상!$S:$AA,3,FALSE)),0),FALSE)),"ERROR")</f>
        <v>2</v>
      </c>
      <c r="AJ893" s="22">
        <v>0</v>
      </c>
      <c r="AK893" s="22">
        <v>0</v>
      </c>
      <c r="AL893" s="22">
        <v>0</v>
      </c>
      <c r="AM893" s="22" t="b">
        <v>0</v>
      </c>
      <c r="AN893" s="22">
        <v>0</v>
      </c>
      <c r="AO893" s="22">
        <v>0</v>
      </c>
    </row>
    <row r="894" spans="2:41" ht="16.5" customHeight="1" x14ac:dyDescent="0.3">
      <c r="B894" s="154">
        <v>5203102</v>
      </c>
      <c r="C894" s="22">
        <f>IF(E894="MainQuest",VLOOKUP(B894,#REF!,MATCH("iRewardID",#REF!,0),FALSE),B894)</f>
        <v>5203102</v>
      </c>
      <c r="D894" s="156" t="str">
        <f ca="1">IFERROR(IFERROR(VLOOKUP($B894,INDIRECT(VLOOKUP($E894,보상!$S:$AA,2,FALSE)),MATCH(D$6,INDIRECT(VLOOKUP($E894,보상!$S:$AA,3,FALSE)),0),FALSE),VLOOKUP($B894,INDIRECT(VLOOKUP($E894&amp;"_U",보상!$S:$AA,2,FALSE)),MATCH(D$6,INDIRECT(VLOOKUP($E894&amp;"_U",보상!$S:$AA,3,FALSE)),0),FALSE)),"ERROR")</f>
        <v>필드3_메마른 검독수리 둥지_하이란_보상 2</v>
      </c>
      <c r="E894" s="22" t="s">
        <v>808</v>
      </c>
      <c r="F894" s="22">
        <f>COUNTIF($C$8:$C894,$C894)</f>
        <v>1</v>
      </c>
      <c r="G894" s="22" t="b">
        <v>1</v>
      </c>
      <c r="H894" s="22">
        <v>1210</v>
      </c>
      <c r="I894" s="129" t="str">
        <f>IFERROR(IF(H894=0,0,VLOOKUP(VLOOKUP(H894,#REF!,MATCH("strMailTitleID",#REF!,0),FALSE),#REF!,2,FALSE)),"ERROR")</f>
        <v>ERROR</v>
      </c>
      <c r="J894" s="176">
        <v>0</v>
      </c>
      <c r="K894" s="129">
        <f>IFERROR(IF(J894=0,0,VLOOKUP(VLOOKUP(J894,#REF!,MATCH("strMailTitleID",#REF!,0),FALSE),#REF!,2,FALSE)),"ERROR")</f>
        <v>0</v>
      </c>
      <c r="L894" s="22">
        <f ca="1">IFERROR(IFERROR(VLOOKUP($B894,INDIRECT(VLOOKUP($E894,보상!$S:$AA,2,FALSE)),MATCH(L$6,INDIRECT(VLOOKUP($E894,보상!$S:$AA,3,FALSE)),0),FALSE),VLOOKUP($B894,INDIRECT(VLOOKUP($E894&amp;"_U",보상!$S:$AA,2,FALSE)),MATCH(L$6,INDIRECT(VLOOKUP($E894&amp;"_U",보상!$S:$AA,3,FALSE)),0),FALSE)),"ERROR")</f>
        <v>1040</v>
      </c>
      <c r="M894" s="22">
        <v>0</v>
      </c>
      <c r="N894" s="22">
        <v>0</v>
      </c>
      <c r="O894" s="22">
        <v>0</v>
      </c>
      <c r="P894" s="22" t="str">
        <f ca="1">IFERROR(IFERROR(VLOOKUP($B894,INDIRECT(VLOOKUP($E894,보상!$S:$AA,2,FALSE)),MATCH(P$6,INDIRECT(VLOOKUP($E894,보상!$S:$AA,3,FALSE)),0),FALSE),VLOOKUP($B894,INDIRECT(VLOOKUP($E894&amp;"_U",보상!$S:$AA,2,FALSE)),MATCH(P$6,INDIRECT(VLOOKUP($E894&amp;"_U",보상!$S:$AA,3,FALSE)),0),FALSE)),"ERROR")</f>
        <v>Gold</v>
      </c>
      <c r="Q894" s="22">
        <f ca="1">IFERROR(IFERROR(VLOOKUP($B894,INDIRECT(VLOOKUP($E894,보상!$S:$AA,2,FALSE)),MATCH(Q$6,INDIRECT(VLOOKUP($E894,보상!$S:$AA,3,FALSE)),0),FALSE),VLOOKUP($B894,INDIRECT(VLOOKUP($E894&amp;"_U",보상!$S:$AA,2,FALSE)),MATCH(Q$6,INDIRECT(VLOOKUP($E894&amp;"_U",보상!$S:$AA,3,FALSE)),0),FALSE)),"ERROR")</f>
        <v>3120</v>
      </c>
      <c r="R894" s="22" t="b">
        <v>0</v>
      </c>
      <c r="S894" s="22" t="b">
        <v>0</v>
      </c>
      <c r="T894" s="22">
        <f ca="1">IFERROR(IF(W894=0,0,VLOOKUP(W894,보상!$D:$K,6,FALSE)),"-")</f>
        <v>0</v>
      </c>
      <c r="U894" s="22">
        <f ca="1">IFERROR(IF(W894=0,0,VLOOKUP(W894,보상!$D:$K,7,FALSE)),"-")</f>
        <v>1750</v>
      </c>
      <c r="V894" s="22">
        <f ca="1">IFERROR(IF(W894=0,0,VLOOKUP(W894,보상!$D:$K,8,FALSE)),"-")</f>
        <v>0</v>
      </c>
      <c r="W894" s="22">
        <f ca="1">IFERROR(IFERROR(VLOOKUP($B894,INDIRECT(VLOOKUP($E894,보상!$S:$AA,2,FALSE)),MATCH(W$6,INDIRECT(VLOOKUP($E894,보상!$S:$AA,3,FALSE)),0),FALSE),VLOOKUP($B894,INDIRECT(VLOOKUP($E894&amp;"_U",보상!$S:$AA,2,FALSE)),MATCH(W$6,INDIRECT(VLOOKUP($E894&amp;"_U",보상!$S:$AA,3,FALSE)),0),FALSE)),"ERROR")</f>
        <v>242001</v>
      </c>
      <c r="X894" s="134" t="str">
        <f ca="1">IFERROR(IF(W894=0,0,VLOOKUP(SUBSTITUTE(VLOOKUP(W894,#REF!,MATCH("strItemName",#REF!,0),FALSE),"SUI_",""),#REF!,2,FALSE)),"ERROR")</f>
        <v>ERROR</v>
      </c>
      <c r="Y894" s="22">
        <f t="shared" ca="1" si="45"/>
        <v>242001</v>
      </c>
      <c r="Z894" s="134" t="str">
        <f ca="1">IFERROR(IF(Y894=0,0,VLOOKUP(SUBSTITUTE(VLOOKUP(Y894,#REF!,MATCH("strItemName",#REF!,0),FALSE),"SUI_",""),#REF!,2,FALSE)),"ERROR")</f>
        <v>ERROR</v>
      </c>
      <c r="AA894" s="22">
        <f t="shared" ca="1" si="45"/>
        <v>242001</v>
      </c>
      <c r="AB894" s="134" t="str">
        <f ca="1">IFERROR(IF(AA894=0,0,VLOOKUP(SUBSTITUTE(VLOOKUP(AA894,#REF!,MATCH("strItemName",#REF!,0),FALSE),"SUI_",""),#REF!,2,FALSE)),"ERROR")</f>
        <v>ERROR</v>
      </c>
      <c r="AC894" s="22">
        <f t="shared" ca="1" si="45"/>
        <v>242001</v>
      </c>
      <c r="AD894" s="134" t="str">
        <f ca="1">IFERROR(IF(AC894=0,0,VLOOKUP(SUBSTITUTE(VLOOKUP(AC894,#REF!,MATCH("strItemName",#REF!,0),FALSE),"SUI_",""),#REF!,2,FALSE)),"ERROR")</f>
        <v>ERROR</v>
      </c>
      <c r="AE894" s="22">
        <f t="shared" ca="1" si="45"/>
        <v>242001</v>
      </c>
      <c r="AF894" s="134" t="str">
        <f ca="1">IFERROR(IF(AE894=0,0,VLOOKUP(SUBSTITUTE(VLOOKUP(AE894,#REF!,MATCH("strItemName",#REF!,0),FALSE),"SUI_",""),#REF!,2,FALSE)),"ERROR")</f>
        <v>ERROR</v>
      </c>
      <c r="AG894" s="88">
        <v>0</v>
      </c>
      <c r="AH894" s="134">
        <f>IFERROR(IF(AG894=0,0,VLOOKUP(SUBSTITUTE(VLOOKUP(AG894,#REF!,MATCH("strItemName",#REF!,0),FALSE),"SUI_",""),#REF!,2,FALSE)),"ERROR")</f>
        <v>0</v>
      </c>
      <c r="AI894" s="22">
        <f ca="1">IFERROR(IFERROR(VLOOKUP($B894,INDIRECT(VLOOKUP($E894,보상!$S:$AA,2,FALSE)),MATCH(AI$6,INDIRECT(VLOOKUP($E894,보상!$S:$AA,3,FALSE)),0),FALSE),VLOOKUP($B894,INDIRECT(VLOOKUP($E894&amp;"_U",보상!$S:$AA,2,FALSE)),MATCH(AI$6,INDIRECT(VLOOKUP($E894&amp;"_U",보상!$S:$AA,3,FALSE)),0),FALSE)),"ERROR")</f>
        <v>2</v>
      </c>
      <c r="AJ894" s="22">
        <v>0</v>
      </c>
      <c r="AK894" s="22">
        <v>0</v>
      </c>
      <c r="AL894" s="22">
        <v>0</v>
      </c>
      <c r="AM894" s="22" t="b">
        <v>0</v>
      </c>
      <c r="AN894" s="22">
        <v>0</v>
      </c>
      <c r="AO894" s="22">
        <v>0</v>
      </c>
    </row>
    <row r="895" spans="2:41" ht="16.5" customHeight="1" x14ac:dyDescent="0.3">
      <c r="B895" s="154">
        <v>5203103</v>
      </c>
      <c r="C895" s="22">
        <f>IF(E895="MainQuest",VLOOKUP(B895,#REF!,MATCH("iRewardID",#REF!,0),FALSE),B895)</f>
        <v>5203103</v>
      </c>
      <c r="D895" s="156" t="str">
        <f ca="1">IFERROR(IFERROR(VLOOKUP($B895,INDIRECT(VLOOKUP($E895,보상!$S:$AA,2,FALSE)),MATCH(D$6,INDIRECT(VLOOKUP($E895,보상!$S:$AA,3,FALSE)),0),FALSE),VLOOKUP($B895,INDIRECT(VLOOKUP($E895&amp;"_U",보상!$S:$AA,2,FALSE)),MATCH(D$6,INDIRECT(VLOOKUP($E895&amp;"_U",보상!$S:$AA,3,FALSE)),0),FALSE)),"ERROR")</f>
        <v>필드3_메마른 검독수리 둥지_하이란_보상 3</v>
      </c>
      <c r="E895" s="22" t="s">
        <v>808</v>
      </c>
      <c r="F895" s="22">
        <f>COUNTIF($C$8:$C895,$C895)</f>
        <v>1</v>
      </c>
      <c r="G895" s="22" t="b">
        <v>1</v>
      </c>
      <c r="H895" s="22">
        <v>1210</v>
      </c>
      <c r="I895" s="129" t="str">
        <f>IFERROR(IF(H895=0,0,VLOOKUP(VLOOKUP(H895,#REF!,MATCH("strMailTitleID",#REF!,0),FALSE),#REF!,2,FALSE)),"ERROR")</f>
        <v>ERROR</v>
      </c>
      <c r="J895" s="176">
        <v>0</v>
      </c>
      <c r="K895" s="129">
        <f>IFERROR(IF(J895=0,0,VLOOKUP(VLOOKUP(J895,#REF!,MATCH("strMailTitleID",#REF!,0),FALSE),#REF!,2,FALSE)),"ERROR")</f>
        <v>0</v>
      </c>
      <c r="L895" s="22">
        <f ca="1">IFERROR(IFERROR(VLOOKUP($B895,INDIRECT(VLOOKUP($E895,보상!$S:$AA,2,FALSE)),MATCH(L$6,INDIRECT(VLOOKUP($E895,보상!$S:$AA,3,FALSE)),0),FALSE),VLOOKUP($B895,INDIRECT(VLOOKUP($E895&amp;"_U",보상!$S:$AA,2,FALSE)),MATCH(L$6,INDIRECT(VLOOKUP($E895&amp;"_U",보상!$S:$AA,3,FALSE)),0),FALSE)),"ERROR")</f>
        <v>1030</v>
      </c>
      <c r="M895" s="22">
        <v>0</v>
      </c>
      <c r="N895" s="22">
        <v>0</v>
      </c>
      <c r="O895" s="22">
        <v>0</v>
      </c>
      <c r="P895" s="22" t="str">
        <f ca="1">IFERROR(IFERROR(VLOOKUP($B895,INDIRECT(VLOOKUP($E895,보상!$S:$AA,2,FALSE)),MATCH(P$6,INDIRECT(VLOOKUP($E895,보상!$S:$AA,3,FALSE)),0),FALSE),VLOOKUP($B895,INDIRECT(VLOOKUP($E895&amp;"_U",보상!$S:$AA,2,FALSE)),MATCH(P$6,INDIRECT(VLOOKUP($E895&amp;"_U",보상!$S:$AA,3,FALSE)),0),FALSE)),"ERROR")</f>
        <v>Gold</v>
      </c>
      <c r="Q895" s="22">
        <f ca="1">IFERROR(IFERROR(VLOOKUP($B895,INDIRECT(VLOOKUP($E895,보상!$S:$AA,2,FALSE)),MATCH(Q$6,INDIRECT(VLOOKUP($E895,보상!$S:$AA,3,FALSE)),0),FALSE),VLOOKUP($B895,INDIRECT(VLOOKUP($E895&amp;"_U",보상!$S:$AA,2,FALSE)),MATCH(Q$6,INDIRECT(VLOOKUP($E895&amp;"_U",보상!$S:$AA,3,FALSE)),0),FALSE)),"ERROR")</f>
        <v>3090</v>
      </c>
      <c r="R895" s="22" t="b">
        <v>0</v>
      </c>
      <c r="S895" s="22" t="b">
        <v>0</v>
      </c>
      <c r="T895" s="22">
        <f ca="1">IFERROR(IF(W895=0,0,VLOOKUP(W895,보상!$D:$K,6,FALSE)),"-")</f>
        <v>0</v>
      </c>
      <c r="U895" s="22">
        <f ca="1">IFERROR(IF(W895=0,0,VLOOKUP(W895,보상!$D:$K,7,FALSE)),"-")</f>
        <v>0</v>
      </c>
      <c r="V895" s="22">
        <f ca="1">IFERROR(IF(W895=0,0,VLOOKUP(W895,보상!$D:$K,8,FALSE)),"-")</f>
        <v>0</v>
      </c>
      <c r="W895" s="22">
        <f ca="1">IFERROR(IFERROR(VLOOKUP($B895,INDIRECT(VLOOKUP($E895,보상!$S:$AA,2,FALSE)),MATCH(W$6,INDIRECT(VLOOKUP($E895,보상!$S:$AA,3,FALSE)),0),FALSE),VLOOKUP($B895,INDIRECT(VLOOKUP($E895&amp;"_U",보상!$S:$AA,2,FALSE)),MATCH(W$6,INDIRECT(VLOOKUP($E895&amp;"_U",보상!$S:$AA,3,FALSE)),0),FALSE)),"ERROR")</f>
        <v>3041001</v>
      </c>
      <c r="X895" s="134" t="str">
        <f ca="1">IFERROR(IF(W895=0,0,VLOOKUP(SUBSTITUTE(VLOOKUP(W895,#REF!,MATCH("strItemName",#REF!,0),FALSE),"SUI_",""),#REF!,2,FALSE)),"ERROR")</f>
        <v>ERROR</v>
      </c>
      <c r="Y895" s="22">
        <f t="shared" ca="1" si="45"/>
        <v>3041001</v>
      </c>
      <c r="Z895" s="134" t="str">
        <f ca="1">IFERROR(IF(Y895=0,0,VLOOKUP(SUBSTITUTE(VLOOKUP(Y895,#REF!,MATCH("strItemName",#REF!,0),FALSE),"SUI_",""),#REF!,2,FALSE)),"ERROR")</f>
        <v>ERROR</v>
      </c>
      <c r="AA895" s="22">
        <f t="shared" ca="1" si="45"/>
        <v>3041001</v>
      </c>
      <c r="AB895" s="134" t="str">
        <f ca="1">IFERROR(IF(AA895=0,0,VLOOKUP(SUBSTITUTE(VLOOKUP(AA895,#REF!,MATCH("strItemName",#REF!,0),FALSE),"SUI_",""),#REF!,2,FALSE)),"ERROR")</f>
        <v>ERROR</v>
      </c>
      <c r="AC895" s="22">
        <f t="shared" ca="1" si="45"/>
        <v>3041001</v>
      </c>
      <c r="AD895" s="134" t="str">
        <f ca="1">IFERROR(IF(AC895=0,0,VLOOKUP(SUBSTITUTE(VLOOKUP(AC895,#REF!,MATCH("strItemName",#REF!,0),FALSE),"SUI_",""),#REF!,2,FALSE)),"ERROR")</f>
        <v>ERROR</v>
      </c>
      <c r="AE895" s="22">
        <f t="shared" ca="1" si="45"/>
        <v>3041001</v>
      </c>
      <c r="AF895" s="134" t="str">
        <f ca="1">IFERROR(IF(AE895=0,0,VLOOKUP(SUBSTITUTE(VLOOKUP(AE895,#REF!,MATCH("strItemName",#REF!,0),FALSE),"SUI_",""),#REF!,2,FALSE)),"ERROR")</f>
        <v>ERROR</v>
      </c>
      <c r="AG895" s="88">
        <v>0</v>
      </c>
      <c r="AH895" s="134">
        <f>IFERROR(IF(AG895=0,0,VLOOKUP(SUBSTITUTE(VLOOKUP(AG895,#REF!,MATCH("strItemName",#REF!,0),FALSE),"SUI_",""),#REF!,2,FALSE)),"ERROR")</f>
        <v>0</v>
      </c>
      <c r="AI895" s="22">
        <f ca="1">IFERROR(IFERROR(VLOOKUP($B895,INDIRECT(VLOOKUP($E895,보상!$S:$AA,2,FALSE)),MATCH(AI$6,INDIRECT(VLOOKUP($E895,보상!$S:$AA,3,FALSE)),0),FALSE),VLOOKUP($B895,INDIRECT(VLOOKUP($E895&amp;"_U",보상!$S:$AA,2,FALSE)),MATCH(AI$6,INDIRECT(VLOOKUP($E895&amp;"_U",보상!$S:$AA,3,FALSE)),0),FALSE)),"ERROR")</f>
        <v>2</v>
      </c>
      <c r="AJ895" s="22">
        <v>0</v>
      </c>
      <c r="AK895" s="22">
        <v>0</v>
      </c>
      <c r="AL895" s="22">
        <v>0</v>
      </c>
      <c r="AM895" s="22" t="b">
        <v>0</v>
      </c>
      <c r="AN895" s="22">
        <v>0</v>
      </c>
      <c r="AO895" s="22">
        <v>0</v>
      </c>
    </row>
    <row r="896" spans="2:41" ht="16.5" customHeight="1" x14ac:dyDescent="0.3">
      <c r="B896" s="154">
        <v>5203104</v>
      </c>
      <c r="C896" s="22">
        <f>IF(E896="MainQuest",VLOOKUP(B896,#REF!,MATCH("iRewardID",#REF!,0),FALSE),B896)</f>
        <v>5203104</v>
      </c>
      <c r="D896" s="156" t="str">
        <f ca="1">IFERROR(IFERROR(VLOOKUP($B896,INDIRECT(VLOOKUP($E896,보상!$S:$AA,2,FALSE)),MATCH(D$6,INDIRECT(VLOOKUP($E896,보상!$S:$AA,3,FALSE)),0),FALSE),VLOOKUP($B896,INDIRECT(VLOOKUP($E896&amp;"_U",보상!$S:$AA,2,FALSE)),MATCH(D$6,INDIRECT(VLOOKUP($E896&amp;"_U",보상!$S:$AA,3,FALSE)),0),FALSE)),"ERROR")</f>
        <v>필드3_메마른 검독수리 둥지_하이란_보상 4</v>
      </c>
      <c r="E896" s="22" t="s">
        <v>808</v>
      </c>
      <c r="F896" s="22">
        <f>COUNTIF($C$8:$C896,$C896)</f>
        <v>1</v>
      </c>
      <c r="G896" s="22" t="b">
        <v>1</v>
      </c>
      <c r="H896" s="22">
        <v>1210</v>
      </c>
      <c r="I896" s="129" t="str">
        <f>IFERROR(IF(H896=0,0,VLOOKUP(VLOOKUP(H896,#REF!,MATCH("strMailTitleID",#REF!,0),FALSE),#REF!,2,FALSE)),"ERROR")</f>
        <v>ERROR</v>
      </c>
      <c r="J896" s="176">
        <v>0</v>
      </c>
      <c r="K896" s="129">
        <f>IFERROR(IF(J896=0,0,VLOOKUP(VLOOKUP(J896,#REF!,MATCH("strMailTitleID",#REF!,0),FALSE),#REF!,2,FALSE)),"ERROR")</f>
        <v>0</v>
      </c>
      <c r="L896" s="22">
        <f ca="1">IFERROR(IFERROR(VLOOKUP($B896,INDIRECT(VLOOKUP($E896,보상!$S:$AA,2,FALSE)),MATCH(L$6,INDIRECT(VLOOKUP($E896,보상!$S:$AA,3,FALSE)),0),FALSE),VLOOKUP($B896,INDIRECT(VLOOKUP($E896&amp;"_U",보상!$S:$AA,2,FALSE)),MATCH(L$6,INDIRECT(VLOOKUP($E896&amp;"_U",보상!$S:$AA,3,FALSE)),0),FALSE)),"ERROR")</f>
        <v>1270</v>
      </c>
      <c r="M896" s="22">
        <v>0</v>
      </c>
      <c r="N896" s="22">
        <v>0</v>
      </c>
      <c r="O896" s="22">
        <v>0</v>
      </c>
      <c r="P896" s="22" t="str">
        <f ca="1">IFERROR(IFERROR(VLOOKUP($B896,INDIRECT(VLOOKUP($E896,보상!$S:$AA,2,FALSE)),MATCH(P$6,INDIRECT(VLOOKUP($E896,보상!$S:$AA,3,FALSE)),0),FALSE),VLOOKUP($B896,INDIRECT(VLOOKUP($E896&amp;"_U",보상!$S:$AA,2,FALSE)),MATCH(P$6,INDIRECT(VLOOKUP($E896&amp;"_U",보상!$S:$AA,3,FALSE)),0),FALSE)),"ERROR")</f>
        <v>Gold</v>
      </c>
      <c r="Q896" s="22">
        <f ca="1">IFERROR(IFERROR(VLOOKUP($B896,INDIRECT(VLOOKUP($E896,보상!$S:$AA,2,FALSE)),MATCH(Q$6,INDIRECT(VLOOKUP($E896,보상!$S:$AA,3,FALSE)),0),FALSE),VLOOKUP($B896,INDIRECT(VLOOKUP($E896&amp;"_U",보상!$S:$AA,2,FALSE)),MATCH(Q$6,INDIRECT(VLOOKUP($E896&amp;"_U",보상!$S:$AA,3,FALSE)),0),FALSE)),"ERROR")</f>
        <v>3810</v>
      </c>
      <c r="R896" s="22" t="b">
        <v>0</v>
      </c>
      <c r="S896" s="22" t="b">
        <v>0</v>
      </c>
      <c r="T896" s="22">
        <f ca="1">IFERROR(IF(W896=0,0,VLOOKUP(W896,보상!$D:$K,6,FALSE)),"-")</f>
        <v>0</v>
      </c>
      <c r="U896" s="22">
        <f ca="1">IFERROR(IF(W896=0,0,VLOOKUP(W896,보상!$D:$K,7,FALSE)),"-")</f>
        <v>0</v>
      </c>
      <c r="V896" s="22">
        <f ca="1">IFERROR(IF(W896=0,0,VLOOKUP(W896,보상!$D:$K,8,FALSE)),"-")</f>
        <v>0</v>
      </c>
      <c r="W896" s="22">
        <f ca="1">IFERROR(IFERROR(VLOOKUP($B896,INDIRECT(VLOOKUP($E896,보상!$S:$AA,2,FALSE)),MATCH(W$6,INDIRECT(VLOOKUP($E896,보상!$S:$AA,3,FALSE)),0),FALSE),VLOOKUP($B896,INDIRECT(VLOOKUP($E896&amp;"_U",보상!$S:$AA,2,FALSE)),MATCH(W$6,INDIRECT(VLOOKUP($E896&amp;"_U",보상!$S:$AA,3,FALSE)),0),FALSE)),"ERROR")</f>
        <v>3041002</v>
      </c>
      <c r="X896" s="134" t="str">
        <f ca="1">IFERROR(IF(W896=0,0,VLOOKUP(SUBSTITUTE(VLOOKUP(W896,#REF!,MATCH("strItemName",#REF!,0),FALSE),"SUI_",""),#REF!,2,FALSE)),"ERROR")</f>
        <v>ERROR</v>
      </c>
      <c r="Y896" s="22">
        <f t="shared" ca="1" si="45"/>
        <v>3041002</v>
      </c>
      <c r="Z896" s="134" t="str">
        <f ca="1">IFERROR(IF(Y896=0,0,VLOOKUP(SUBSTITUTE(VLOOKUP(Y896,#REF!,MATCH("strItemName",#REF!,0),FALSE),"SUI_",""),#REF!,2,FALSE)),"ERROR")</f>
        <v>ERROR</v>
      </c>
      <c r="AA896" s="22">
        <f t="shared" ca="1" si="45"/>
        <v>3041002</v>
      </c>
      <c r="AB896" s="134" t="str">
        <f ca="1">IFERROR(IF(AA896=0,0,VLOOKUP(SUBSTITUTE(VLOOKUP(AA896,#REF!,MATCH("strItemName",#REF!,0),FALSE),"SUI_",""),#REF!,2,FALSE)),"ERROR")</f>
        <v>ERROR</v>
      </c>
      <c r="AC896" s="22">
        <f t="shared" ca="1" si="45"/>
        <v>3041002</v>
      </c>
      <c r="AD896" s="134" t="str">
        <f ca="1">IFERROR(IF(AC896=0,0,VLOOKUP(SUBSTITUTE(VLOOKUP(AC896,#REF!,MATCH("strItemName",#REF!,0),FALSE),"SUI_",""),#REF!,2,FALSE)),"ERROR")</f>
        <v>ERROR</v>
      </c>
      <c r="AE896" s="22">
        <f t="shared" ca="1" si="45"/>
        <v>3041002</v>
      </c>
      <c r="AF896" s="134" t="str">
        <f ca="1">IFERROR(IF(AE896=0,0,VLOOKUP(SUBSTITUTE(VLOOKUP(AE896,#REF!,MATCH("strItemName",#REF!,0),FALSE),"SUI_",""),#REF!,2,FALSE)),"ERROR")</f>
        <v>ERROR</v>
      </c>
      <c r="AG896" s="88">
        <v>0</v>
      </c>
      <c r="AH896" s="134">
        <f>IFERROR(IF(AG896=0,0,VLOOKUP(SUBSTITUTE(VLOOKUP(AG896,#REF!,MATCH("strItemName",#REF!,0),FALSE),"SUI_",""),#REF!,2,FALSE)),"ERROR")</f>
        <v>0</v>
      </c>
      <c r="AI896" s="22">
        <f ca="1">IFERROR(IFERROR(VLOOKUP($B896,INDIRECT(VLOOKUP($E896,보상!$S:$AA,2,FALSE)),MATCH(AI$6,INDIRECT(VLOOKUP($E896,보상!$S:$AA,3,FALSE)),0),FALSE),VLOOKUP($B896,INDIRECT(VLOOKUP($E896&amp;"_U",보상!$S:$AA,2,FALSE)),MATCH(AI$6,INDIRECT(VLOOKUP($E896&amp;"_U",보상!$S:$AA,3,FALSE)),0),FALSE)),"ERROR")</f>
        <v>2</v>
      </c>
      <c r="AJ896" s="22">
        <v>0</v>
      </c>
      <c r="AK896" s="22">
        <v>0</v>
      </c>
      <c r="AL896" s="22">
        <v>0</v>
      </c>
      <c r="AM896" s="22" t="b">
        <v>0</v>
      </c>
      <c r="AN896" s="22">
        <v>0</v>
      </c>
      <c r="AO896" s="22">
        <v>0</v>
      </c>
    </row>
    <row r="897" spans="2:41" ht="16.5" customHeight="1" x14ac:dyDescent="0.3">
      <c r="B897" s="154">
        <v>5203105</v>
      </c>
      <c r="C897" s="22">
        <f>IF(E897="MainQuest",VLOOKUP(B897,#REF!,MATCH("iRewardID",#REF!,0),FALSE),B897)</f>
        <v>5203105</v>
      </c>
      <c r="D897" s="156" t="str">
        <f ca="1">IFERROR(IFERROR(VLOOKUP($B897,INDIRECT(VLOOKUP($E897,보상!$S:$AA,2,FALSE)),MATCH(D$6,INDIRECT(VLOOKUP($E897,보상!$S:$AA,3,FALSE)),0),FALSE),VLOOKUP($B897,INDIRECT(VLOOKUP($E897&amp;"_U",보상!$S:$AA,2,FALSE)),MATCH(D$6,INDIRECT(VLOOKUP($E897&amp;"_U",보상!$S:$AA,3,FALSE)),0),FALSE)),"ERROR")</f>
        <v>필드3_메마른 검독수리 둥지_하이란_보상 5</v>
      </c>
      <c r="E897" s="22" t="s">
        <v>808</v>
      </c>
      <c r="F897" s="22">
        <f>COUNTIF($C$8:$C897,$C897)</f>
        <v>1</v>
      </c>
      <c r="G897" s="22" t="b">
        <v>1</v>
      </c>
      <c r="H897" s="22">
        <v>1210</v>
      </c>
      <c r="I897" s="129" t="str">
        <f>IFERROR(IF(H897=0,0,VLOOKUP(VLOOKUP(H897,#REF!,MATCH("strMailTitleID",#REF!,0),FALSE),#REF!,2,FALSE)),"ERROR")</f>
        <v>ERROR</v>
      </c>
      <c r="J897" s="176">
        <v>0</v>
      </c>
      <c r="K897" s="129">
        <f>IFERROR(IF(J897=0,0,VLOOKUP(VLOOKUP(J897,#REF!,MATCH("strMailTitleID",#REF!,0),FALSE),#REF!,2,FALSE)),"ERROR")</f>
        <v>0</v>
      </c>
      <c r="L897" s="22">
        <f ca="1">IFERROR(IFERROR(VLOOKUP($B897,INDIRECT(VLOOKUP($E897,보상!$S:$AA,2,FALSE)),MATCH(L$6,INDIRECT(VLOOKUP($E897,보상!$S:$AA,3,FALSE)),0),FALSE),VLOOKUP($B897,INDIRECT(VLOOKUP($E897&amp;"_U",보상!$S:$AA,2,FALSE)),MATCH(L$6,INDIRECT(VLOOKUP($E897&amp;"_U",보상!$S:$AA,3,FALSE)),0),FALSE)),"ERROR")</f>
        <v>2520</v>
      </c>
      <c r="M897" s="22">
        <v>0</v>
      </c>
      <c r="N897" s="22">
        <v>0</v>
      </c>
      <c r="O897" s="22">
        <v>0</v>
      </c>
      <c r="P897" s="22" t="str">
        <f ca="1">IFERROR(IFERROR(VLOOKUP($B897,INDIRECT(VLOOKUP($E897,보상!$S:$AA,2,FALSE)),MATCH(P$6,INDIRECT(VLOOKUP($E897,보상!$S:$AA,3,FALSE)),0),FALSE),VLOOKUP($B897,INDIRECT(VLOOKUP($E897&amp;"_U",보상!$S:$AA,2,FALSE)),MATCH(P$6,INDIRECT(VLOOKUP($E897&amp;"_U",보상!$S:$AA,3,FALSE)),0),FALSE)),"ERROR")</f>
        <v>Gold</v>
      </c>
      <c r="Q897" s="22">
        <f ca="1">IFERROR(IFERROR(VLOOKUP($B897,INDIRECT(VLOOKUP($E897,보상!$S:$AA,2,FALSE)),MATCH(Q$6,INDIRECT(VLOOKUP($E897,보상!$S:$AA,3,FALSE)),0),FALSE),VLOOKUP($B897,INDIRECT(VLOOKUP($E897&amp;"_U",보상!$S:$AA,2,FALSE)),MATCH(Q$6,INDIRECT(VLOOKUP($E897&amp;"_U",보상!$S:$AA,3,FALSE)),0),FALSE)),"ERROR")</f>
        <v>7560</v>
      </c>
      <c r="R897" s="22" t="b">
        <v>0</v>
      </c>
      <c r="S897" s="22" t="b">
        <v>0</v>
      </c>
      <c r="T897" s="22">
        <f ca="1">IFERROR(IF(W897=0,0,VLOOKUP(W897,보상!$D:$K,6,FALSE)),"-")</f>
        <v>0</v>
      </c>
      <c r="U897" s="22">
        <f ca="1">IFERROR(IF(W897=0,0,VLOOKUP(W897,보상!$D:$K,7,FALSE)),"-")</f>
        <v>2100</v>
      </c>
      <c r="V897" s="22">
        <f ca="1">IFERROR(IF(W897=0,0,VLOOKUP(W897,보상!$D:$K,8,FALSE)),"-")</f>
        <v>0</v>
      </c>
      <c r="W897" s="22">
        <f ca="1">IFERROR(IFERROR(VLOOKUP($B897,INDIRECT(VLOOKUP($E897,보상!$S:$AA,2,FALSE)),MATCH(W$6,INDIRECT(VLOOKUP($E897,보상!$S:$AA,3,FALSE)),0),FALSE),VLOOKUP($B897,INDIRECT(VLOOKUP($E897&amp;"_U",보상!$S:$AA,2,FALSE)),MATCH(W$6,INDIRECT(VLOOKUP($E897&amp;"_U",보상!$S:$AA,3,FALSE)),0),FALSE)),"ERROR")</f>
        <v>4003002</v>
      </c>
      <c r="X897" s="134" t="str">
        <f ca="1">IFERROR(IF(W897=0,0,VLOOKUP(SUBSTITUTE(VLOOKUP(W897,#REF!,MATCH("strItemName",#REF!,0),FALSE),"SUI_",""),#REF!,2,FALSE)),"ERROR")</f>
        <v>ERROR</v>
      </c>
      <c r="Y897" s="22">
        <f t="shared" ca="1" si="45"/>
        <v>4003002</v>
      </c>
      <c r="Z897" s="134" t="str">
        <f ca="1">IFERROR(IF(Y897=0,0,VLOOKUP(SUBSTITUTE(VLOOKUP(Y897,#REF!,MATCH("strItemName",#REF!,0),FALSE),"SUI_",""),#REF!,2,FALSE)),"ERROR")</f>
        <v>ERROR</v>
      </c>
      <c r="AA897" s="22">
        <f t="shared" ca="1" si="45"/>
        <v>4003002</v>
      </c>
      <c r="AB897" s="134" t="str">
        <f ca="1">IFERROR(IF(AA897=0,0,VLOOKUP(SUBSTITUTE(VLOOKUP(AA897,#REF!,MATCH("strItemName",#REF!,0),FALSE),"SUI_",""),#REF!,2,FALSE)),"ERROR")</f>
        <v>ERROR</v>
      </c>
      <c r="AC897" s="22">
        <f t="shared" ca="1" si="45"/>
        <v>4003002</v>
      </c>
      <c r="AD897" s="134" t="str">
        <f ca="1">IFERROR(IF(AC897=0,0,VLOOKUP(SUBSTITUTE(VLOOKUP(AC897,#REF!,MATCH("strItemName",#REF!,0),FALSE),"SUI_",""),#REF!,2,FALSE)),"ERROR")</f>
        <v>ERROR</v>
      </c>
      <c r="AE897" s="22">
        <f t="shared" ca="1" si="45"/>
        <v>4003002</v>
      </c>
      <c r="AF897" s="134" t="str">
        <f ca="1">IFERROR(IF(AE897=0,0,VLOOKUP(SUBSTITUTE(VLOOKUP(AE897,#REF!,MATCH("strItemName",#REF!,0),FALSE),"SUI_",""),#REF!,2,FALSE)),"ERROR")</f>
        <v>ERROR</v>
      </c>
      <c r="AG897" s="88">
        <v>0</v>
      </c>
      <c r="AH897" s="134">
        <f>IFERROR(IF(AG897=0,0,VLOOKUP(SUBSTITUTE(VLOOKUP(AG897,#REF!,MATCH("strItemName",#REF!,0),FALSE),"SUI_",""),#REF!,2,FALSE)),"ERROR")</f>
        <v>0</v>
      </c>
      <c r="AI897" s="22">
        <f ca="1">IFERROR(IFERROR(VLOOKUP($B897,INDIRECT(VLOOKUP($E897,보상!$S:$AA,2,FALSE)),MATCH(AI$6,INDIRECT(VLOOKUP($E897,보상!$S:$AA,3,FALSE)),0),FALSE),VLOOKUP($B897,INDIRECT(VLOOKUP($E897&amp;"_U",보상!$S:$AA,2,FALSE)),MATCH(AI$6,INDIRECT(VLOOKUP($E897&amp;"_U",보상!$S:$AA,3,FALSE)),0),FALSE)),"ERROR")</f>
        <v>1</v>
      </c>
      <c r="AJ897" s="22">
        <v>0</v>
      </c>
      <c r="AK897" s="22">
        <v>0</v>
      </c>
      <c r="AL897" s="22">
        <v>0</v>
      </c>
      <c r="AM897" s="22" t="b">
        <v>0</v>
      </c>
      <c r="AN897" s="22">
        <v>0</v>
      </c>
      <c r="AO897" s="22">
        <v>0</v>
      </c>
    </row>
    <row r="898" spans="2:41" ht="16.5" customHeight="1" x14ac:dyDescent="0.3">
      <c r="B898" s="154">
        <v>5203201</v>
      </c>
      <c r="C898" s="22">
        <f>IF(E898="MainQuest",VLOOKUP(B898,#REF!,MATCH("iRewardID",#REF!,0),FALSE),B898)</f>
        <v>5203201</v>
      </c>
      <c r="D898" s="156" t="str">
        <f ca="1">IFERROR(IFERROR(VLOOKUP($B898,INDIRECT(VLOOKUP($E898,보상!$S:$AA,2,FALSE)),MATCH(D$6,INDIRECT(VLOOKUP($E898,보상!$S:$AA,3,FALSE)),0),FALSE),VLOOKUP($B898,INDIRECT(VLOOKUP($E898&amp;"_U",보상!$S:$AA,2,FALSE)),MATCH(D$6,INDIRECT(VLOOKUP($E898&amp;"_U",보상!$S:$AA,3,FALSE)),0),FALSE)),"ERROR")</f>
        <v>필드3_메마른 검독수리 둥지_우니온_보상 1</v>
      </c>
      <c r="E898" s="22" t="s">
        <v>808</v>
      </c>
      <c r="F898" s="22">
        <f>COUNTIF($C$8:$C898,$C898)</f>
        <v>1</v>
      </c>
      <c r="G898" s="22" t="b">
        <v>1</v>
      </c>
      <c r="H898" s="22">
        <v>1210</v>
      </c>
      <c r="I898" s="129" t="str">
        <f>IFERROR(IF(H898=0,0,VLOOKUP(VLOOKUP(H898,#REF!,MATCH("strMailTitleID",#REF!,0),FALSE),#REF!,2,FALSE)),"ERROR")</f>
        <v>ERROR</v>
      </c>
      <c r="J898" s="176">
        <v>0</v>
      </c>
      <c r="K898" s="129">
        <f>IFERROR(IF(J898=0,0,VLOOKUP(VLOOKUP(J898,#REF!,MATCH("strMailTitleID",#REF!,0),FALSE),#REF!,2,FALSE)),"ERROR")</f>
        <v>0</v>
      </c>
      <c r="L898" s="22">
        <f ca="1">IFERROR(IFERROR(VLOOKUP($B898,INDIRECT(VLOOKUP($E898,보상!$S:$AA,2,FALSE)),MATCH(L$6,INDIRECT(VLOOKUP($E898,보상!$S:$AA,3,FALSE)),0),FALSE),VLOOKUP($B898,INDIRECT(VLOOKUP($E898&amp;"_U",보상!$S:$AA,2,FALSE)),MATCH(L$6,INDIRECT(VLOOKUP($E898&amp;"_U",보상!$S:$AA,3,FALSE)),0),FALSE)),"ERROR")</f>
        <v>960</v>
      </c>
      <c r="M898" s="22">
        <v>0</v>
      </c>
      <c r="N898" s="22">
        <v>0</v>
      </c>
      <c r="O898" s="22">
        <v>0</v>
      </c>
      <c r="P898" s="22" t="str">
        <f ca="1">IFERROR(IFERROR(VLOOKUP($B898,INDIRECT(VLOOKUP($E898,보상!$S:$AA,2,FALSE)),MATCH(P$6,INDIRECT(VLOOKUP($E898,보상!$S:$AA,3,FALSE)),0),FALSE),VLOOKUP($B898,INDIRECT(VLOOKUP($E898&amp;"_U",보상!$S:$AA,2,FALSE)),MATCH(P$6,INDIRECT(VLOOKUP($E898&amp;"_U",보상!$S:$AA,3,FALSE)),0),FALSE)),"ERROR")</f>
        <v>Gold</v>
      </c>
      <c r="Q898" s="22">
        <f ca="1">IFERROR(IFERROR(VLOOKUP($B898,INDIRECT(VLOOKUP($E898,보상!$S:$AA,2,FALSE)),MATCH(Q$6,INDIRECT(VLOOKUP($E898,보상!$S:$AA,3,FALSE)),0),FALSE),VLOOKUP($B898,INDIRECT(VLOOKUP($E898&amp;"_U",보상!$S:$AA,2,FALSE)),MATCH(Q$6,INDIRECT(VLOOKUP($E898&amp;"_U",보상!$S:$AA,3,FALSE)),0),FALSE)),"ERROR")</f>
        <v>2880</v>
      </c>
      <c r="R898" s="22" t="b">
        <v>0</v>
      </c>
      <c r="S898" s="22" t="b">
        <v>0</v>
      </c>
      <c r="T898" s="22">
        <f ca="1">IFERROR(IF(W898=0,0,VLOOKUP(W898,보상!$D:$K,6,FALSE)),"-")</f>
        <v>2500</v>
      </c>
      <c r="U898" s="22">
        <f ca="1">IFERROR(IF(W898=0,0,VLOOKUP(W898,보상!$D:$K,7,FALSE)),"-")</f>
        <v>0</v>
      </c>
      <c r="V898" s="22">
        <f ca="1">IFERROR(IF(W898=0,0,VLOOKUP(W898,보상!$D:$K,8,FALSE)),"-")</f>
        <v>0</v>
      </c>
      <c r="W898" s="22">
        <f ca="1">IFERROR(IFERROR(VLOOKUP($B898,INDIRECT(VLOOKUP($E898,보상!$S:$AA,2,FALSE)),MATCH(W$6,INDIRECT(VLOOKUP($E898,보상!$S:$AA,3,FALSE)),0),FALSE),VLOOKUP($B898,INDIRECT(VLOOKUP($E898&amp;"_U",보상!$S:$AA,2,FALSE)),MATCH(W$6,INDIRECT(VLOOKUP($E898&amp;"_U",보상!$S:$AA,3,FALSE)),0),FALSE)),"ERROR")</f>
        <v>152001</v>
      </c>
      <c r="X898" s="134" t="str">
        <f ca="1">IFERROR(IF(W898=0,0,VLOOKUP(SUBSTITUTE(VLOOKUP(W898,#REF!,MATCH("strItemName",#REF!,0),FALSE),"SUI_",""),#REF!,2,FALSE)),"ERROR")</f>
        <v>ERROR</v>
      </c>
      <c r="Y898" s="22">
        <f t="shared" ca="1" si="45"/>
        <v>152001</v>
      </c>
      <c r="Z898" s="134" t="str">
        <f ca="1">IFERROR(IF(Y898=0,0,VLOOKUP(SUBSTITUTE(VLOOKUP(Y898,#REF!,MATCH("strItemName",#REF!,0),FALSE),"SUI_",""),#REF!,2,FALSE)),"ERROR")</f>
        <v>ERROR</v>
      </c>
      <c r="AA898" s="22">
        <f t="shared" ca="1" si="45"/>
        <v>152001</v>
      </c>
      <c r="AB898" s="134" t="str">
        <f ca="1">IFERROR(IF(AA898=0,0,VLOOKUP(SUBSTITUTE(VLOOKUP(AA898,#REF!,MATCH("strItemName",#REF!,0),FALSE),"SUI_",""),#REF!,2,FALSE)),"ERROR")</f>
        <v>ERROR</v>
      </c>
      <c r="AC898" s="22">
        <f t="shared" ca="1" si="45"/>
        <v>152001</v>
      </c>
      <c r="AD898" s="134" t="str">
        <f ca="1">IFERROR(IF(AC898=0,0,VLOOKUP(SUBSTITUTE(VLOOKUP(AC898,#REF!,MATCH("strItemName",#REF!,0),FALSE),"SUI_",""),#REF!,2,FALSE)),"ERROR")</f>
        <v>ERROR</v>
      </c>
      <c r="AE898" s="22">
        <f t="shared" ca="1" si="45"/>
        <v>152001</v>
      </c>
      <c r="AF898" s="134" t="str">
        <f ca="1">IFERROR(IF(AE898=0,0,VLOOKUP(SUBSTITUTE(VLOOKUP(AE898,#REF!,MATCH("strItemName",#REF!,0),FALSE),"SUI_",""),#REF!,2,FALSE)),"ERROR")</f>
        <v>ERROR</v>
      </c>
      <c r="AG898" s="88">
        <v>0</v>
      </c>
      <c r="AH898" s="134">
        <f>IFERROR(IF(AG898=0,0,VLOOKUP(SUBSTITUTE(VLOOKUP(AG898,#REF!,MATCH("strItemName",#REF!,0),FALSE),"SUI_",""),#REF!,2,FALSE)),"ERROR")</f>
        <v>0</v>
      </c>
      <c r="AI898" s="22">
        <f ca="1">IFERROR(IFERROR(VLOOKUP($B898,INDIRECT(VLOOKUP($E898,보상!$S:$AA,2,FALSE)),MATCH(AI$6,INDIRECT(VLOOKUP($E898,보상!$S:$AA,3,FALSE)),0),FALSE),VLOOKUP($B898,INDIRECT(VLOOKUP($E898&amp;"_U",보상!$S:$AA,2,FALSE)),MATCH(AI$6,INDIRECT(VLOOKUP($E898&amp;"_U",보상!$S:$AA,3,FALSE)),0),FALSE)),"ERROR")</f>
        <v>2</v>
      </c>
      <c r="AJ898" s="22">
        <v>0</v>
      </c>
      <c r="AK898" s="22">
        <v>0</v>
      </c>
      <c r="AL898" s="22">
        <v>0</v>
      </c>
      <c r="AM898" s="22" t="b">
        <v>0</v>
      </c>
      <c r="AN898" s="22">
        <v>0</v>
      </c>
      <c r="AO898" s="22">
        <v>0</v>
      </c>
    </row>
    <row r="899" spans="2:41" ht="16.5" customHeight="1" x14ac:dyDescent="0.3">
      <c r="B899" s="154">
        <v>5203202</v>
      </c>
      <c r="C899" s="22">
        <f>IF(E899="MainQuest",VLOOKUP(B899,#REF!,MATCH("iRewardID",#REF!,0),FALSE),B899)</f>
        <v>5203202</v>
      </c>
      <c r="D899" s="156" t="str">
        <f ca="1">IFERROR(IFERROR(VLOOKUP($B899,INDIRECT(VLOOKUP($E899,보상!$S:$AA,2,FALSE)),MATCH(D$6,INDIRECT(VLOOKUP($E899,보상!$S:$AA,3,FALSE)),0),FALSE),VLOOKUP($B899,INDIRECT(VLOOKUP($E899&amp;"_U",보상!$S:$AA,2,FALSE)),MATCH(D$6,INDIRECT(VLOOKUP($E899&amp;"_U",보상!$S:$AA,3,FALSE)),0),FALSE)),"ERROR")</f>
        <v>필드3_메마른 검독수리 둥지_우니온_보상 2</v>
      </c>
      <c r="E899" s="22" t="s">
        <v>808</v>
      </c>
      <c r="F899" s="22">
        <f>COUNTIF($C$8:$C899,$C899)</f>
        <v>1</v>
      </c>
      <c r="G899" s="22" t="b">
        <v>1</v>
      </c>
      <c r="H899" s="22">
        <v>1210</v>
      </c>
      <c r="I899" s="129" t="str">
        <f>IFERROR(IF(H899=0,0,VLOOKUP(VLOOKUP(H899,#REF!,MATCH("strMailTitleID",#REF!,0),FALSE),#REF!,2,FALSE)),"ERROR")</f>
        <v>ERROR</v>
      </c>
      <c r="J899" s="176">
        <v>0</v>
      </c>
      <c r="K899" s="129">
        <f>IFERROR(IF(J899=0,0,VLOOKUP(VLOOKUP(J899,#REF!,MATCH("strMailTitleID",#REF!,0),FALSE),#REF!,2,FALSE)),"ERROR")</f>
        <v>0</v>
      </c>
      <c r="L899" s="22">
        <f ca="1">IFERROR(IFERROR(VLOOKUP($B899,INDIRECT(VLOOKUP($E899,보상!$S:$AA,2,FALSE)),MATCH(L$6,INDIRECT(VLOOKUP($E899,보상!$S:$AA,3,FALSE)),0),FALSE),VLOOKUP($B899,INDIRECT(VLOOKUP($E899&amp;"_U",보상!$S:$AA,2,FALSE)),MATCH(L$6,INDIRECT(VLOOKUP($E899&amp;"_U",보상!$S:$AA,3,FALSE)),0),FALSE)),"ERROR")</f>
        <v>1040</v>
      </c>
      <c r="M899" s="22">
        <v>0</v>
      </c>
      <c r="N899" s="22">
        <v>0</v>
      </c>
      <c r="O899" s="22">
        <v>0</v>
      </c>
      <c r="P899" s="22" t="str">
        <f ca="1">IFERROR(IFERROR(VLOOKUP($B899,INDIRECT(VLOOKUP($E899,보상!$S:$AA,2,FALSE)),MATCH(P$6,INDIRECT(VLOOKUP($E899,보상!$S:$AA,3,FALSE)),0),FALSE),VLOOKUP($B899,INDIRECT(VLOOKUP($E899&amp;"_U",보상!$S:$AA,2,FALSE)),MATCH(P$6,INDIRECT(VLOOKUP($E899&amp;"_U",보상!$S:$AA,3,FALSE)),0),FALSE)),"ERROR")</f>
        <v>Gold</v>
      </c>
      <c r="Q899" s="22">
        <f ca="1">IFERROR(IFERROR(VLOOKUP($B899,INDIRECT(VLOOKUP($E899,보상!$S:$AA,2,FALSE)),MATCH(Q$6,INDIRECT(VLOOKUP($E899,보상!$S:$AA,3,FALSE)),0),FALSE),VLOOKUP($B899,INDIRECT(VLOOKUP($E899&amp;"_U",보상!$S:$AA,2,FALSE)),MATCH(Q$6,INDIRECT(VLOOKUP($E899&amp;"_U",보상!$S:$AA,3,FALSE)),0),FALSE)),"ERROR")</f>
        <v>3120</v>
      </c>
      <c r="R899" s="22" t="b">
        <v>0</v>
      </c>
      <c r="S899" s="22" t="b">
        <v>0</v>
      </c>
      <c r="T899" s="22">
        <f ca="1">IFERROR(IF(W899=0,0,VLOOKUP(W899,보상!$D:$K,6,FALSE)),"-")</f>
        <v>0</v>
      </c>
      <c r="U899" s="22">
        <f ca="1">IFERROR(IF(W899=0,0,VLOOKUP(W899,보상!$D:$K,7,FALSE)),"-")</f>
        <v>1750</v>
      </c>
      <c r="V899" s="22">
        <f ca="1">IFERROR(IF(W899=0,0,VLOOKUP(W899,보상!$D:$K,8,FALSE)),"-")</f>
        <v>0</v>
      </c>
      <c r="W899" s="22">
        <f ca="1">IFERROR(IFERROR(VLOOKUP($B899,INDIRECT(VLOOKUP($E899,보상!$S:$AA,2,FALSE)),MATCH(W$6,INDIRECT(VLOOKUP($E899,보상!$S:$AA,3,FALSE)),0),FALSE),VLOOKUP($B899,INDIRECT(VLOOKUP($E899&amp;"_U",보상!$S:$AA,2,FALSE)),MATCH(W$6,INDIRECT(VLOOKUP($E899&amp;"_U",보상!$S:$AA,3,FALSE)),0),FALSE)),"ERROR")</f>
        <v>242001</v>
      </c>
      <c r="X899" s="134" t="str">
        <f ca="1">IFERROR(IF(W899=0,0,VLOOKUP(SUBSTITUTE(VLOOKUP(W899,#REF!,MATCH("strItemName",#REF!,0),FALSE),"SUI_",""),#REF!,2,FALSE)),"ERROR")</f>
        <v>ERROR</v>
      </c>
      <c r="Y899" s="22">
        <f t="shared" ca="1" si="45"/>
        <v>242001</v>
      </c>
      <c r="Z899" s="134" t="str">
        <f ca="1">IFERROR(IF(Y899=0,0,VLOOKUP(SUBSTITUTE(VLOOKUP(Y899,#REF!,MATCH("strItemName",#REF!,0),FALSE),"SUI_",""),#REF!,2,FALSE)),"ERROR")</f>
        <v>ERROR</v>
      </c>
      <c r="AA899" s="22">
        <f t="shared" ca="1" si="45"/>
        <v>242001</v>
      </c>
      <c r="AB899" s="134" t="str">
        <f ca="1">IFERROR(IF(AA899=0,0,VLOOKUP(SUBSTITUTE(VLOOKUP(AA899,#REF!,MATCH("strItemName",#REF!,0),FALSE),"SUI_",""),#REF!,2,FALSE)),"ERROR")</f>
        <v>ERROR</v>
      </c>
      <c r="AC899" s="22">
        <f t="shared" ca="1" si="45"/>
        <v>242001</v>
      </c>
      <c r="AD899" s="134" t="str">
        <f ca="1">IFERROR(IF(AC899=0,0,VLOOKUP(SUBSTITUTE(VLOOKUP(AC899,#REF!,MATCH("strItemName",#REF!,0),FALSE),"SUI_",""),#REF!,2,FALSE)),"ERROR")</f>
        <v>ERROR</v>
      </c>
      <c r="AE899" s="22">
        <f t="shared" ca="1" si="45"/>
        <v>242001</v>
      </c>
      <c r="AF899" s="134" t="str">
        <f ca="1">IFERROR(IF(AE899=0,0,VLOOKUP(SUBSTITUTE(VLOOKUP(AE899,#REF!,MATCH("strItemName",#REF!,0),FALSE),"SUI_",""),#REF!,2,FALSE)),"ERROR")</f>
        <v>ERROR</v>
      </c>
      <c r="AG899" s="88">
        <v>0</v>
      </c>
      <c r="AH899" s="134">
        <f>IFERROR(IF(AG899=0,0,VLOOKUP(SUBSTITUTE(VLOOKUP(AG899,#REF!,MATCH("strItemName",#REF!,0),FALSE),"SUI_",""),#REF!,2,FALSE)),"ERROR")</f>
        <v>0</v>
      </c>
      <c r="AI899" s="22">
        <f ca="1">IFERROR(IFERROR(VLOOKUP($B899,INDIRECT(VLOOKUP($E899,보상!$S:$AA,2,FALSE)),MATCH(AI$6,INDIRECT(VLOOKUP($E899,보상!$S:$AA,3,FALSE)),0),FALSE),VLOOKUP($B899,INDIRECT(VLOOKUP($E899&amp;"_U",보상!$S:$AA,2,FALSE)),MATCH(AI$6,INDIRECT(VLOOKUP($E899&amp;"_U",보상!$S:$AA,3,FALSE)),0),FALSE)),"ERROR")</f>
        <v>2</v>
      </c>
      <c r="AJ899" s="22">
        <v>0</v>
      </c>
      <c r="AK899" s="22">
        <v>0</v>
      </c>
      <c r="AL899" s="22">
        <v>0</v>
      </c>
      <c r="AM899" s="22" t="b">
        <v>0</v>
      </c>
      <c r="AN899" s="22">
        <v>0</v>
      </c>
      <c r="AO899" s="22">
        <v>0</v>
      </c>
    </row>
    <row r="900" spans="2:41" ht="16.5" customHeight="1" x14ac:dyDescent="0.3">
      <c r="B900" s="154">
        <v>5203203</v>
      </c>
      <c r="C900" s="22">
        <f>IF(E900="MainQuest",VLOOKUP(B900,#REF!,MATCH("iRewardID",#REF!,0),FALSE),B900)</f>
        <v>5203203</v>
      </c>
      <c r="D900" s="156" t="str">
        <f ca="1">IFERROR(IFERROR(VLOOKUP($B900,INDIRECT(VLOOKUP($E900,보상!$S:$AA,2,FALSE)),MATCH(D$6,INDIRECT(VLOOKUP($E900,보상!$S:$AA,3,FALSE)),0),FALSE),VLOOKUP($B900,INDIRECT(VLOOKUP($E900&amp;"_U",보상!$S:$AA,2,FALSE)),MATCH(D$6,INDIRECT(VLOOKUP($E900&amp;"_U",보상!$S:$AA,3,FALSE)),0),FALSE)),"ERROR")</f>
        <v>필드3_메마른 검독수리 둥지_우니온_보상 3</v>
      </c>
      <c r="E900" s="22" t="s">
        <v>808</v>
      </c>
      <c r="F900" s="22">
        <f>COUNTIF($C$8:$C900,$C900)</f>
        <v>1</v>
      </c>
      <c r="G900" s="22" t="b">
        <v>1</v>
      </c>
      <c r="H900" s="22">
        <v>1210</v>
      </c>
      <c r="I900" s="129" t="str">
        <f>IFERROR(IF(H900=0,0,VLOOKUP(VLOOKUP(H900,#REF!,MATCH("strMailTitleID",#REF!,0),FALSE),#REF!,2,FALSE)),"ERROR")</f>
        <v>ERROR</v>
      </c>
      <c r="J900" s="176">
        <v>0</v>
      </c>
      <c r="K900" s="129">
        <f>IFERROR(IF(J900=0,0,VLOOKUP(VLOOKUP(J900,#REF!,MATCH("strMailTitleID",#REF!,0),FALSE),#REF!,2,FALSE)),"ERROR")</f>
        <v>0</v>
      </c>
      <c r="L900" s="22">
        <f ca="1">IFERROR(IFERROR(VLOOKUP($B900,INDIRECT(VLOOKUP($E900,보상!$S:$AA,2,FALSE)),MATCH(L$6,INDIRECT(VLOOKUP($E900,보상!$S:$AA,3,FALSE)),0),FALSE),VLOOKUP($B900,INDIRECT(VLOOKUP($E900&amp;"_U",보상!$S:$AA,2,FALSE)),MATCH(L$6,INDIRECT(VLOOKUP($E900&amp;"_U",보상!$S:$AA,3,FALSE)),0),FALSE)),"ERROR")</f>
        <v>1030</v>
      </c>
      <c r="M900" s="22">
        <v>0</v>
      </c>
      <c r="N900" s="22">
        <v>0</v>
      </c>
      <c r="O900" s="22">
        <v>0</v>
      </c>
      <c r="P900" s="22" t="str">
        <f ca="1">IFERROR(IFERROR(VLOOKUP($B900,INDIRECT(VLOOKUP($E900,보상!$S:$AA,2,FALSE)),MATCH(P$6,INDIRECT(VLOOKUP($E900,보상!$S:$AA,3,FALSE)),0),FALSE),VLOOKUP($B900,INDIRECT(VLOOKUP($E900&amp;"_U",보상!$S:$AA,2,FALSE)),MATCH(P$6,INDIRECT(VLOOKUP($E900&amp;"_U",보상!$S:$AA,3,FALSE)),0),FALSE)),"ERROR")</f>
        <v>Gold</v>
      </c>
      <c r="Q900" s="22">
        <f ca="1">IFERROR(IFERROR(VLOOKUP($B900,INDIRECT(VLOOKUP($E900,보상!$S:$AA,2,FALSE)),MATCH(Q$6,INDIRECT(VLOOKUP($E900,보상!$S:$AA,3,FALSE)),0),FALSE),VLOOKUP($B900,INDIRECT(VLOOKUP($E900&amp;"_U",보상!$S:$AA,2,FALSE)),MATCH(Q$6,INDIRECT(VLOOKUP($E900&amp;"_U",보상!$S:$AA,3,FALSE)),0),FALSE)),"ERROR")</f>
        <v>3090</v>
      </c>
      <c r="R900" s="22" t="b">
        <v>0</v>
      </c>
      <c r="S900" s="22" t="b">
        <v>0</v>
      </c>
      <c r="T900" s="22">
        <f ca="1">IFERROR(IF(W900=0,0,VLOOKUP(W900,보상!$D:$K,6,FALSE)),"-")</f>
        <v>0</v>
      </c>
      <c r="U900" s="22">
        <f ca="1">IFERROR(IF(W900=0,0,VLOOKUP(W900,보상!$D:$K,7,FALSE)),"-")</f>
        <v>0</v>
      </c>
      <c r="V900" s="22">
        <f ca="1">IFERROR(IF(W900=0,0,VLOOKUP(W900,보상!$D:$K,8,FALSE)),"-")</f>
        <v>0</v>
      </c>
      <c r="W900" s="22">
        <f ca="1">IFERROR(IFERROR(VLOOKUP($B900,INDIRECT(VLOOKUP($E900,보상!$S:$AA,2,FALSE)),MATCH(W$6,INDIRECT(VLOOKUP($E900,보상!$S:$AA,3,FALSE)),0),FALSE),VLOOKUP($B900,INDIRECT(VLOOKUP($E900&amp;"_U",보상!$S:$AA,2,FALSE)),MATCH(W$6,INDIRECT(VLOOKUP($E900&amp;"_U",보상!$S:$AA,3,FALSE)),0),FALSE)),"ERROR")</f>
        <v>3041001</v>
      </c>
      <c r="X900" s="134" t="str">
        <f ca="1">IFERROR(IF(W900=0,0,VLOOKUP(SUBSTITUTE(VLOOKUP(W900,#REF!,MATCH("strItemName",#REF!,0),FALSE),"SUI_",""),#REF!,2,FALSE)),"ERROR")</f>
        <v>ERROR</v>
      </c>
      <c r="Y900" s="22">
        <f t="shared" ca="1" si="45"/>
        <v>3041001</v>
      </c>
      <c r="Z900" s="134" t="str">
        <f ca="1">IFERROR(IF(Y900=0,0,VLOOKUP(SUBSTITUTE(VLOOKUP(Y900,#REF!,MATCH("strItemName",#REF!,0),FALSE),"SUI_",""),#REF!,2,FALSE)),"ERROR")</f>
        <v>ERROR</v>
      </c>
      <c r="AA900" s="22">
        <f t="shared" ca="1" si="45"/>
        <v>3041001</v>
      </c>
      <c r="AB900" s="134" t="str">
        <f ca="1">IFERROR(IF(AA900=0,0,VLOOKUP(SUBSTITUTE(VLOOKUP(AA900,#REF!,MATCH("strItemName",#REF!,0),FALSE),"SUI_",""),#REF!,2,FALSE)),"ERROR")</f>
        <v>ERROR</v>
      </c>
      <c r="AC900" s="22">
        <f t="shared" ca="1" si="45"/>
        <v>3041001</v>
      </c>
      <c r="AD900" s="134" t="str">
        <f ca="1">IFERROR(IF(AC900=0,0,VLOOKUP(SUBSTITUTE(VLOOKUP(AC900,#REF!,MATCH("strItemName",#REF!,0),FALSE),"SUI_",""),#REF!,2,FALSE)),"ERROR")</f>
        <v>ERROR</v>
      </c>
      <c r="AE900" s="22">
        <f t="shared" ca="1" si="45"/>
        <v>3041001</v>
      </c>
      <c r="AF900" s="134" t="str">
        <f ca="1">IFERROR(IF(AE900=0,0,VLOOKUP(SUBSTITUTE(VLOOKUP(AE900,#REF!,MATCH("strItemName",#REF!,0),FALSE),"SUI_",""),#REF!,2,FALSE)),"ERROR")</f>
        <v>ERROR</v>
      </c>
      <c r="AG900" s="88">
        <v>0</v>
      </c>
      <c r="AH900" s="134">
        <f>IFERROR(IF(AG900=0,0,VLOOKUP(SUBSTITUTE(VLOOKUP(AG900,#REF!,MATCH("strItemName",#REF!,0),FALSE),"SUI_",""),#REF!,2,FALSE)),"ERROR")</f>
        <v>0</v>
      </c>
      <c r="AI900" s="22">
        <f ca="1">IFERROR(IFERROR(VLOOKUP($B900,INDIRECT(VLOOKUP($E900,보상!$S:$AA,2,FALSE)),MATCH(AI$6,INDIRECT(VLOOKUP($E900,보상!$S:$AA,3,FALSE)),0),FALSE),VLOOKUP($B900,INDIRECT(VLOOKUP($E900&amp;"_U",보상!$S:$AA,2,FALSE)),MATCH(AI$6,INDIRECT(VLOOKUP($E900&amp;"_U",보상!$S:$AA,3,FALSE)),0),FALSE)),"ERROR")</f>
        <v>2</v>
      </c>
      <c r="AJ900" s="22">
        <v>0</v>
      </c>
      <c r="AK900" s="22">
        <v>0</v>
      </c>
      <c r="AL900" s="22">
        <v>0</v>
      </c>
      <c r="AM900" s="22" t="b">
        <v>0</v>
      </c>
      <c r="AN900" s="22">
        <v>0</v>
      </c>
      <c r="AO900" s="22">
        <v>0</v>
      </c>
    </row>
    <row r="901" spans="2:41" ht="16.5" customHeight="1" x14ac:dyDescent="0.3">
      <c r="B901" s="154">
        <v>5203204</v>
      </c>
      <c r="C901" s="22">
        <f>IF(E901="MainQuest",VLOOKUP(B901,#REF!,MATCH("iRewardID",#REF!,0),FALSE),B901)</f>
        <v>5203204</v>
      </c>
      <c r="D901" s="156" t="str">
        <f ca="1">IFERROR(IFERROR(VLOOKUP($B901,INDIRECT(VLOOKUP($E901,보상!$S:$AA,2,FALSE)),MATCH(D$6,INDIRECT(VLOOKUP($E901,보상!$S:$AA,3,FALSE)),0),FALSE),VLOOKUP($B901,INDIRECT(VLOOKUP($E901&amp;"_U",보상!$S:$AA,2,FALSE)),MATCH(D$6,INDIRECT(VLOOKUP($E901&amp;"_U",보상!$S:$AA,3,FALSE)),0),FALSE)),"ERROR")</f>
        <v>필드3_메마른 검독수리 둥지_우니온_보상 4</v>
      </c>
      <c r="E901" s="22" t="s">
        <v>808</v>
      </c>
      <c r="F901" s="22">
        <f>COUNTIF($C$8:$C901,$C901)</f>
        <v>1</v>
      </c>
      <c r="G901" s="22" t="b">
        <v>1</v>
      </c>
      <c r="H901" s="22">
        <v>1210</v>
      </c>
      <c r="I901" s="129" t="str">
        <f>IFERROR(IF(H901=0,0,VLOOKUP(VLOOKUP(H901,#REF!,MATCH("strMailTitleID",#REF!,0),FALSE),#REF!,2,FALSE)),"ERROR")</f>
        <v>ERROR</v>
      </c>
      <c r="J901" s="176">
        <v>0</v>
      </c>
      <c r="K901" s="129">
        <f>IFERROR(IF(J901=0,0,VLOOKUP(VLOOKUP(J901,#REF!,MATCH("strMailTitleID",#REF!,0),FALSE),#REF!,2,FALSE)),"ERROR")</f>
        <v>0</v>
      </c>
      <c r="L901" s="22">
        <f ca="1">IFERROR(IFERROR(VLOOKUP($B901,INDIRECT(VLOOKUP($E901,보상!$S:$AA,2,FALSE)),MATCH(L$6,INDIRECT(VLOOKUP($E901,보상!$S:$AA,3,FALSE)),0),FALSE),VLOOKUP($B901,INDIRECT(VLOOKUP($E901&amp;"_U",보상!$S:$AA,2,FALSE)),MATCH(L$6,INDIRECT(VLOOKUP($E901&amp;"_U",보상!$S:$AA,3,FALSE)),0),FALSE)),"ERROR")</f>
        <v>1270</v>
      </c>
      <c r="M901" s="22">
        <v>0</v>
      </c>
      <c r="N901" s="22">
        <v>0</v>
      </c>
      <c r="O901" s="22">
        <v>0</v>
      </c>
      <c r="P901" s="22" t="str">
        <f ca="1">IFERROR(IFERROR(VLOOKUP($B901,INDIRECT(VLOOKUP($E901,보상!$S:$AA,2,FALSE)),MATCH(P$6,INDIRECT(VLOOKUP($E901,보상!$S:$AA,3,FALSE)),0),FALSE),VLOOKUP($B901,INDIRECT(VLOOKUP($E901&amp;"_U",보상!$S:$AA,2,FALSE)),MATCH(P$6,INDIRECT(VLOOKUP($E901&amp;"_U",보상!$S:$AA,3,FALSE)),0),FALSE)),"ERROR")</f>
        <v>Gold</v>
      </c>
      <c r="Q901" s="22">
        <f ca="1">IFERROR(IFERROR(VLOOKUP($B901,INDIRECT(VLOOKUP($E901,보상!$S:$AA,2,FALSE)),MATCH(Q$6,INDIRECT(VLOOKUP($E901,보상!$S:$AA,3,FALSE)),0),FALSE),VLOOKUP($B901,INDIRECT(VLOOKUP($E901&amp;"_U",보상!$S:$AA,2,FALSE)),MATCH(Q$6,INDIRECT(VLOOKUP($E901&amp;"_U",보상!$S:$AA,3,FALSE)),0),FALSE)),"ERROR")</f>
        <v>3810</v>
      </c>
      <c r="R901" s="22" t="b">
        <v>0</v>
      </c>
      <c r="S901" s="22" t="b">
        <v>0</v>
      </c>
      <c r="T901" s="22">
        <f ca="1">IFERROR(IF(W901=0,0,VLOOKUP(W901,보상!$D:$K,6,FALSE)),"-")</f>
        <v>0</v>
      </c>
      <c r="U901" s="22">
        <f ca="1">IFERROR(IF(W901=0,0,VLOOKUP(W901,보상!$D:$K,7,FALSE)),"-")</f>
        <v>0</v>
      </c>
      <c r="V901" s="22">
        <f ca="1">IFERROR(IF(W901=0,0,VLOOKUP(W901,보상!$D:$K,8,FALSE)),"-")</f>
        <v>0</v>
      </c>
      <c r="W901" s="22">
        <f ca="1">IFERROR(IFERROR(VLOOKUP($B901,INDIRECT(VLOOKUP($E901,보상!$S:$AA,2,FALSE)),MATCH(W$6,INDIRECT(VLOOKUP($E901,보상!$S:$AA,3,FALSE)),0),FALSE),VLOOKUP($B901,INDIRECT(VLOOKUP($E901&amp;"_U",보상!$S:$AA,2,FALSE)),MATCH(W$6,INDIRECT(VLOOKUP($E901&amp;"_U",보상!$S:$AA,3,FALSE)),0),FALSE)),"ERROR")</f>
        <v>3041002</v>
      </c>
      <c r="X901" s="134" t="str">
        <f ca="1">IFERROR(IF(W901=0,0,VLOOKUP(SUBSTITUTE(VLOOKUP(W901,#REF!,MATCH("strItemName",#REF!,0),FALSE),"SUI_",""),#REF!,2,FALSE)),"ERROR")</f>
        <v>ERROR</v>
      </c>
      <c r="Y901" s="22">
        <f t="shared" ca="1" si="45"/>
        <v>3041002</v>
      </c>
      <c r="Z901" s="134" t="str">
        <f ca="1">IFERROR(IF(Y901=0,0,VLOOKUP(SUBSTITUTE(VLOOKUP(Y901,#REF!,MATCH("strItemName",#REF!,0),FALSE),"SUI_",""),#REF!,2,FALSE)),"ERROR")</f>
        <v>ERROR</v>
      </c>
      <c r="AA901" s="22">
        <f t="shared" ca="1" si="45"/>
        <v>3041002</v>
      </c>
      <c r="AB901" s="134" t="str">
        <f ca="1">IFERROR(IF(AA901=0,0,VLOOKUP(SUBSTITUTE(VLOOKUP(AA901,#REF!,MATCH("strItemName",#REF!,0),FALSE),"SUI_",""),#REF!,2,FALSE)),"ERROR")</f>
        <v>ERROR</v>
      </c>
      <c r="AC901" s="22">
        <f t="shared" ca="1" si="45"/>
        <v>3041002</v>
      </c>
      <c r="AD901" s="134" t="str">
        <f ca="1">IFERROR(IF(AC901=0,0,VLOOKUP(SUBSTITUTE(VLOOKUP(AC901,#REF!,MATCH("strItemName",#REF!,0),FALSE),"SUI_",""),#REF!,2,FALSE)),"ERROR")</f>
        <v>ERROR</v>
      </c>
      <c r="AE901" s="22">
        <f t="shared" ca="1" si="45"/>
        <v>3041002</v>
      </c>
      <c r="AF901" s="134" t="str">
        <f ca="1">IFERROR(IF(AE901=0,0,VLOOKUP(SUBSTITUTE(VLOOKUP(AE901,#REF!,MATCH("strItemName",#REF!,0),FALSE),"SUI_",""),#REF!,2,FALSE)),"ERROR")</f>
        <v>ERROR</v>
      </c>
      <c r="AG901" s="88">
        <v>0</v>
      </c>
      <c r="AH901" s="134">
        <f>IFERROR(IF(AG901=0,0,VLOOKUP(SUBSTITUTE(VLOOKUP(AG901,#REF!,MATCH("strItemName",#REF!,0),FALSE),"SUI_",""),#REF!,2,FALSE)),"ERROR")</f>
        <v>0</v>
      </c>
      <c r="AI901" s="22">
        <f ca="1">IFERROR(IFERROR(VLOOKUP($B901,INDIRECT(VLOOKUP($E901,보상!$S:$AA,2,FALSE)),MATCH(AI$6,INDIRECT(VLOOKUP($E901,보상!$S:$AA,3,FALSE)),0),FALSE),VLOOKUP($B901,INDIRECT(VLOOKUP($E901&amp;"_U",보상!$S:$AA,2,FALSE)),MATCH(AI$6,INDIRECT(VLOOKUP($E901&amp;"_U",보상!$S:$AA,3,FALSE)),0),FALSE)),"ERROR")</f>
        <v>2</v>
      </c>
      <c r="AJ901" s="22">
        <v>0</v>
      </c>
      <c r="AK901" s="22">
        <v>0</v>
      </c>
      <c r="AL901" s="22">
        <v>0</v>
      </c>
      <c r="AM901" s="22" t="b">
        <v>0</v>
      </c>
      <c r="AN901" s="22">
        <v>0</v>
      </c>
      <c r="AO901" s="22">
        <v>0</v>
      </c>
    </row>
    <row r="902" spans="2:41" ht="16.5" customHeight="1" x14ac:dyDescent="0.3">
      <c r="B902" s="154">
        <v>5203205</v>
      </c>
      <c r="C902" s="22">
        <f>IF(E902="MainQuest",VLOOKUP(B902,#REF!,MATCH("iRewardID",#REF!,0),FALSE),B902)</f>
        <v>5203205</v>
      </c>
      <c r="D902" s="156" t="str">
        <f ca="1">IFERROR(IFERROR(VLOOKUP($B902,INDIRECT(VLOOKUP($E902,보상!$S:$AA,2,FALSE)),MATCH(D$6,INDIRECT(VLOOKUP($E902,보상!$S:$AA,3,FALSE)),0),FALSE),VLOOKUP($B902,INDIRECT(VLOOKUP($E902&amp;"_U",보상!$S:$AA,2,FALSE)),MATCH(D$6,INDIRECT(VLOOKUP($E902&amp;"_U",보상!$S:$AA,3,FALSE)),0),FALSE)),"ERROR")</f>
        <v>필드3_메마른 검독수리 둥지_우니온_보상 5</v>
      </c>
      <c r="E902" s="22" t="s">
        <v>808</v>
      </c>
      <c r="F902" s="22">
        <f>COUNTIF($C$8:$C902,$C902)</f>
        <v>1</v>
      </c>
      <c r="G902" s="22" t="b">
        <v>1</v>
      </c>
      <c r="H902" s="22">
        <v>1210</v>
      </c>
      <c r="I902" s="129" t="str">
        <f>IFERROR(IF(H902=0,0,VLOOKUP(VLOOKUP(H902,#REF!,MATCH("strMailTitleID",#REF!,0),FALSE),#REF!,2,FALSE)),"ERROR")</f>
        <v>ERROR</v>
      </c>
      <c r="J902" s="176">
        <v>0</v>
      </c>
      <c r="K902" s="129">
        <f>IFERROR(IF(J902=0,0,VLOOKUP(VLOOKUP(J902,#REF!,MATCH("strMailTitleID",#REF!,0),FALSE),#REF!,2,FALSE)),"ERROR")</f>
        <v>0</v>
      </c>
      <c r="L902" s="22">
        <f ca="1">IFERROR(IFERROR(VLOOKUP($B902,INDIRECT(VLOOKUP($E902,보상!$S:$AA,2,FALSE)),MATCH(L$6,INDIRECT(VLOOKUP($E902,보상!$S:$AA,3,FALSE)),0),FALSE),VLOOKUP($B902,INDIRECT(VLOOKUP($E902&amp;"_U",보상!$S:$AA,2,FALSE)),MATCH(L$6,INDIRECT(VLOOKUP($E902&amp;"_U",보상!$S:$AA,3,FALSE)),0),FALSE)),"ERROR")</f>
        <v>2520</v>
      </c>
      <c r="M902" s="22">
        <v>0</v>
      </c>
      <c r="N902" s="22">
        <v>0</v>
      </c>
      <c r="O902" s="22">
        <v>0</v>
      </c>
      <c r="P902" s="22" t="str">
        <f ca="1">IFERROR(IFERROR(VLOOKUP($B902,INDIRECT(VLOOKUP($E902,보상!$S:$AA,2,FALSE)),MATCH(P$6,INDIRECT(VLOOKUP($E902,보상!$S:$AA,3,FALSE)),0),FALSE),VLOOKUP($B902,INDIRECT(VLOOKUP($E902&amp;"_U",보상!$S:$AA,2,FALSE)),MATCH(P$6,INDIRECT(VLOOKUP($E902&amp;"_U",보상!$S:$AA,3,FALSE)),0),FALSE)),"ERROR")</f>
        <v>Gold</v>
      </c>
      <c r="Q902" s="22">
        <f ca="1">IFERROR(IFERROR(VLOOKUP($B902,INDIRECT(VLOOKUP($E902,보상!$S:$AA,2,FALSE)),MATCH(Q$6,INDIRECT(VLOOKUP($E902,보상!$S:$AA,3,FALSE)),0),FALSE),VLOOKUP($B902,INDIRECT(VLOOKUP($E902&amp;"_U",보상!$S:$AA,2,FALSE)),MATCH(Q$6,INDIRECT(VLOOKUP($E902&amp;"_U",보상!$S:$AA,3,FALSE)),0),FALSE)),"ERROR")</f>
        <v>7560</v>
      </c>
      <c r="R902" s="22" t="b">
        <v>0</v>
      </c>
      <c r="S902" s="22" t="b">
        <v>0</v>
      </c>
      <c r="T902" s="22">
        <f ca="1">IFERROR(IF(W902=0,0,VLOOKUP(W902,보상!$D:$K,6,FALSE)),"-")</f>
        <v>0</v>
      </c>
      <c r="U902" s="22">
        <f ca="1">IFERROR(IF(W902=0,0,VLOOKUP(W902,보상!$D:$K,7,FALSE)),"-")</f>
        <v>2100</v>
      </c>
      <c r="V902" s="22">
        <f ca="1">IFERROR(IF(W902=0,0,VLOOKUP(W902,보상!$D:$K,8,FALSE)),"-")</f>
        <v>0</v>
      </c>
      <c r="W902" s="22">
        <f ca="1">IFERROR(IFERROR(VLOOKUP($B902,INDIRECT(VLOOKUP($E902,보상!$S:$AA,2,FALSE)),MATCH(W$6,INDIRECT(VLOOKUP($E902,보상!$S:$AA,3,FALSE)),0),FALSE),VLOOKUP($B902,INDIRECT(VLOOKUP($E902&amp;"_U",보상!$S:$AA,2,FALSE)),MATCH(W$6,INDIRECT(VLOOKUP($E902&amp;"_U",보상!$S:$AA,3,FALSE)),0),FALSE)),"ERROR")</f>
        <v>4003002</v>
      </c>
      <c r="X902" s="134" t="str">
        <f ca="1">IFERROR(IF(W902=0,0,VLOOKUP(SUBSTITUTE(VLOOKUP(W902,#REF!,MATCH("strItemName",#REF!,0),FALSE),"SUI_",""),#REF!,2,FALSE)),"ERROR")</f>
        <v>ERROR</v>
      </c>
      <c r="Y902" s="22">
        <f t="shared" ca="1" si="45"/>
        <v>4003002</v>
      </c>
      <c r="Z902" s="134" t="str">
        <f ca="1">IFERROR(IF(Y902=0,0,VLOOKUP(SUBSTITUTE(VLOOKUP(Y902,#REF!,MATCH("strItemName",#REF!,0),FALSE),"SUI_",""),#REF!,2,FALSE)),"ERROR")</f>
        <v>ERROR</v>
      </c>
      <c r="AA902" s="22">
        <f t="shared" ca="1" si="45"/>
        <v>4003002</v>
      </c>
      <c r="AB902" s="134" t="str">
        <f ca="1">IFERROR(IF(AA902=0,0,VLOOKUP(SUBSTITUTE(VLOOKUP(AA902,#REF!,MATCH("strItemName",#REF!,0),FALSE),"SUI_",""),#REF!,2,FALSE)),"ERROR")</f>
        <v>ERROR</v>
      </c>
      <c r="AC902" s="22">
        <f t="shared" ca="1" si="45"/>
        <v>4003002</v>
      </c>
      <c r="AD902" s="134" t="str">
        <f ca="1">IFERROR(IF(AC902=0,0,VLOOKUP(SUBSTITUTE(VLOOKUP(AC902,#REF!,MATCH("strItemName",#REF!,0),FALSE),"SUI_",""),#REF!,2,FALSE)),"ERROR")</f>
        <v>ERROR</v>
      </c>
      <c r="AE902" s="22">
        <f t="shared" ca="1" si="45"/>
        <v>4003002</v>
      </c>
      <c r="AF902" s="134" t="str">
        <f ca="1">IFERROR(IF(AE902=0,0,VLOOKUP(SUBSTITUTE(VLOOKUP(AE902,#REF!,MATCH("strItemName",#REF!,0),FALSE),"SUI_",""),#REF!,2,FALSE)),"ERROR")</f>
        <v>ERROR</v>
      </c>
      <c r="AG902" s="88">
        <v>0</v>
      </c>
      <c r="AH902" s="134">
        <f>IFERROR(IF(AG902=0,0,VLOOKUP(SUBSTITUTE(VLOOKUP(AG902,#REF!,MATCH("strItemName",#REF!,0),FALSE),"SUI_",""),#REF!,2,FALSE)),"ERROR")</f>
        <v>0</v>
      </c>
      <c r="AI902" s="22">
        <f ca="1">IFERROR(IFERROR(VLOOKUP($B902,INDIRECT(VLOOKUP($E902,보상!$S:$AA,2,FALSE)),MATCH(AI$6,INDIRECT(VLOOKUP($E902,보상!$S:$AA,3,FALSE)),0),FALSE),VLOOKUP($B902,INDIRECT(VLOOKUP($E902&amp;"_U",보상!$S:$AA,2,FALSE)),MATCH(AI$6,INDIRECT(VLOOKUP($E902&amp;"_U",보상!$S:$AA,3,FALSE)),0),FALSE)),"ERROR")</f>
        <v>1</v>
      </c>
      <c r="AJ902" s="22">
        <v>0</v>
      </c>
      <c r="AK902" s="22">
        <v>0</v>
      </c>
      <c r="AL902" s="22">
        <v>0</v>
      </c>
      <c r="AM902" s="22" t="b">
        <v>0</v>
      </c>
      <c r="AN902" s="22">
        <v>0</v>
      </c>
      <c r="AO902" s="22">
        <v>0</v>
      </c>
    </row>
    <row r="903" spans="2:41" ht="16.5" customHeight="1" x14ac:dyDescent="0.3">
      <c r="B903" s="154">
        <v>5204101</v>
      </c>
      <c r="C903" s="22">
        <f>IF(E903="MainQuest",VLOOKUP(B903,#REF!,MATCH("iRewardID",#REF!,0),FALSE),B903)</f>
        <v>5204101</v>
      </c>
      <c r="D903" s="156" t="str">
        <f ca="1">IFERROR(IFERROR(VLOOKUP($B903,INDIRECT(VLOOKUP($E903,보상!$S:$AA,2,FALSE)),MATCH(D$6,INDIRECT(VLOOKUP($E903,보상!$S:$AA,3,FALSE)),0),FALSE),VLOOKUP($B903,INDIRECT(VLOOKUP($E903&amp;"_U",보상!$S:$AA,2,FALSE)),MATCH(D$6,INDIRECT(VLOOKUP($E903&amp;"_U",보상!$S:$AA,3,FALSE)),0),FALSE)),"ERROR")</f>
        <v>필드4_레크리아 평원_하이란_보상 1</v>
      </c>
      <c r="E903" s="22" t="s">
        <v>808</v>
      </c>
      <c r="F903" s="22">
        <f>COUNTIF($C$8:$C903,$C903)</f>
        <v>1</v>
      </c>
      <c r="G903" s="22" t="b">
        <v>1</v>
      </c>
      <c r="H903" s="22">
        <v>1210</v>
      </c>
      <c r="I903" s="129" t="str">
        <f>IFERROR(IF(H903=0,0,VLOOKUP(VLOOKUP(H903,#REF!,MATCH("strMailTitleID",#REF!,0),FALSE),#REF!,2,FALSE)),"ERROR")</f>
        <v>ERROR</v>
      </c>
      <c r="J903" s="176">
        <v>0</v>
      </c>
      <c r="K903" s="129">
        <f>IFERROR(IF(J903=0,0,VLOOKUP(VLOOKUP(J903,#REF!,MATCH("strMailTitleID",#REF!,0),FALSE),#REF!,2,FALSE)),"ERROR")</f>
        <v>0</v>
      </c>
      <c r="L903" s="22">
        <f ca="1">IFERROR(IFERROR(VLOOKUP($B903,INDIRECT(VLOOKUP($E903,보상!$S:$AA,2,FALSE)),MATCH(L$6,INDIRECT(VLOOKUP($E903,보상!$S:$AA,3,FALSE)),0),FALSE),VLOOKUP($B903,INDIRECT(VLOOKUP($E903&amp;"_U",보상!$S:$AA,2,FALSE)),MATCH(L$6,INDIRECT(VLOOKUP($E903&amp;"_U",보상!$S:$AA,3,FALSE)),0),FALSE)),"ERROR")</f>
        <v>3000</v>
      </c>
      <c r="M903" s="22">
        <v>0</v>
      </c>
      <c r="N903" s="22">
        <v>0</v>
      </c>
      <c r="O903" s="22">
        <v>0</v>
      </c>
      <c r="P903" s="22" t="str">
        <f ca="1">IFERROR(IFERROR(VLOOKUP($B903,INDIRECT(VLOOKUP($E903,보상!$S:$AA,2,FALSE)),MATCH(P$6,INDIRECT(VLOOKUP($E903,보상!$S:$AA,3,FALSE)),0),FALSE),VLOOKUP($B903,INDIRECT(VLOOKUP($E903&amp;"_U",보상!$S:$AA,2,FALSE)),MATCH(P$6,INDIRECT(VLOOKUP($E903&amp;"_U",보상!$S:$AA,3,FALSE)),0),FALSE)),"ERROR")</f>
        <v>Gold</v>
      </c>
      <c r="Q903" s="22">
        <f ca="1">IFERROR(IFERROR(VLOOKUP($B903,INDIRECT(VLOOKUP($E903,보상!$S:$AA,2,FALSE)),MATCH(Q$6,INDIRECT(VLOOKUP($E903,보상!$S:$AA,3,FALSE)),0),FALSE),VLOOKUP($B903,INDIRECT(VLOOKUP($E903&amp;"_U",보상!$S:$AA,2,FALSE)),MATCH(Q$6,INDIRECT(VLOOKUP($E903&amp;"_U",보상!$S:$AA,3,FALSE)),0),FALSE)),"ERROR")</f>
        <v>9000</v>
      </c>
      <c r="R903" s="22" t="b">
        <v>0</v>
      </c>
      <c r="S903" s="22" t="b">
        <v>0</v>
      </c>
      <c r="T903" s="22">
        <f ca="1">IFERROR(IF(W903=0,0,VLOOKUP(W903,보상!$D:$K,6,FALSE)),"-")</f>
        <v>2500</v>
      </c>
      <c r="U903" s="22">
        <f ca="1">IFERROR(IF(W903=0,0,VLOOKUP(W903,보상!$D:$K,7,FALSE)),"-")</f>
        <v>0</v>
      </c>
      <c r="V903" s="22">
        <f ca="1">IFERROR(IF(W903=0,0,VLOOKUP(W903,보상!$D:$K,8,FALSE)),"-")</f>
        <v>0</v>
      </c>
      <c r="W903" s="22">
        <f ca="1">IFERROR(IFERROR(VLOOKUP($B903,INDIRECT(VLOOKUP($E903,보상!$S:$AA,2,FALSE)),MATCH(W$6,INDIRECT(VLOOKUP($E903,보상!$S:$AA,3,FALSE)),0),FALSE),VLOOKUP($B903,INDIRECT(VLOOKUP($E903&amp;"_U",보상!$S:$AA,2,FALSE)),MATCH(W$6,INDIRECT(VLOOKUP($E903&amp;"_U",보상!$S:$AA,3,FALSE)),0),FALSE)),"ERROR")</f>
        <v>152001</v>
      </c>
      <c r="X903" s="134" t="str">
        <f ca="1">IFERROR(IF(W903=0,0,VLOOKUP(SUBSTITUTE(VLOOKUP(W903,#REF!,MATCH("strItemName",#REF!,0),FALSE),"SUI_",""),#REF!,2,FALSE)),"ERROR")</f>
        <v>ERROR</v>
      </c>
      <c r="Y903" s="22">
        <f t="shared" ca="1" si="45"/>
        <v>152001</v>
      </c>
      <c r="Z903" s="134" t="str">
        <f ca="1">IFERROR(IF(Y903=0,0,VLOOKUP(SUBSTITUTE(VLOOKUP(Y903,#REF!,MATCH("strItemName",#REF!,0),FALSE),"SUI_",""),#REF!,2,FALSE)),"ERROR")</f>
        <v>ERROR</v>
      </c>
      <c r="AA903" s="22">
        <f t="shared" ca="1" si="45"/>
        <v>152001</v>
      </c>
      <c r="AB903" s="134" t="str">
        <f ca="1">IFERROR(IF(AA903=0,0,VLOOKUP(SUBSTITUTE(VLOOKUP(AA903,#REF!,MATCH("strItemName",#REF!,0),FALSE),"SUI_",""),#REF!,2,FALSE)),"ERROR")</f>
        <v>ERROR</v>
      </c>
      <c r="AC903" s="22">
        <f t="shared" ca="1" si="45"/>
        <v>152001</v>
      </c>
      <c r="AD903" s="134" t="str">
        <f ca="1">IFERROR(IF(AC903=0,0,VLOOKUP(SUBSTITUTE(VLOOKUP(AC903,#REF!,MATCH("strItemName",#REF!,0),FALSE),"SUI_",""),#REF!,2,FALSE)),"ERROR")</f>
        <v>ERROR</v>
      </c>
      <c r="AE903" s="22">
        <f t="shared" ca="1" si="45"/>
        <v>152001</v>
      </c>
      <c r="AF903" s="134" t="str">
        <f ca="1">IFERROR(IF(AE903=0,0,VLOOKUP(SUBSTITUTE(VLOOKUP(AE903,#REF!,MATCH("strItemName",#REF!,0),FALSE),"SUI_",""),#REF!,2,FALSE)),"ERROR")</f>
        <v>ERROR</v>
      </c>
      <c r="AG903" s="88">
        <v>0</v>
      </c>
      <c r="AH903" s="134">
        <f>IFERROR(IF(AG903=0,0,VLOOKUP(SUBSTITUTE(VLOOKUP(AG903,#REF!,MATCH("strItemName",#REF!,0),FALSE),"SUI_",""),#REF!,2,FALSE)),"ERROR")</f>
        <v>0</v>
      </c>
      <c r="AI903" s="22">
        <f ca="1">IFERROR(IFERROR(VLOOKUP($B903,INDIRECT(VLOOKUP($E903,보상!$S:$AA,2,FALSE)),MATCH(AI$6,INDIRECT(VLOOKUP($E903,보상!$S:$AA,3,FALSE)),0),FALSE),VLOOKUP($B903,INDIRECT(VLOOKUP($E903&amp;"_U",보상!$S:$AA,2,FALSE)),MATCH(AI$6,INDIRECT(VLOOKUP($E903&amp;"_U",보상!$S:$AA,3,FALSE)),0),FALSE)),"ERROR")</f>
        <v>3</v>
      </c>
      <c r="AJ903" s="22">
        <v>0</v>
      </c>
      <c r="AK903" s="22">
        <v>0</v>
      </c>
      <c r="AL903" s="22">
        <v>0</v>
      </c>
      <c r="AM903" s="22" t="b">
        <v>0</v>
      </c>
      <c r="AN903" s="22">
        <v>0</v>
      </c>
      <c r="AO903" s="22">
        <v>0</v>
      </c>
    </row>
    <row r="904" spans="2:41" ht="16.5" customHeight="1" x14ac:dyDescent="0.3">
      <c r="B904" s="154">
        <v>5204102</v>
      </c>
      <c r="C904" s="22">
        <f>IF(E904="MainQuest",VLOOKUP(B904,#REF!,MATCH("iRewardID",#REF!,0),FALSE),B904)</f>
        <v>5204102</v>
      </c>
      <c r="D904" s="156" t="str">
        <f ca="1">IFERROR(IFERROR(VLOOKUP($B904,INDIRECT(VLOOKUP($E904,보상!$S:$AA,2,FALSE)),MATCH(D$6,INDIRECT(VLOOKUP($E904,보상!$S:$AA,3,FALSE)),0),FALSE),VLOOKUP($B904,INDIRECT(VLOOKUP($E904&amp;"_U",보상!$S:$AA,2,FALSE)),MATCH(D$6,INDIRECT(VLOOKUP($E904&amp;"_U",보상!$S:$AA,3,FALSE)),0),FALSE)),"ERROR")</f>
        <v>필드4_레크리아 평원_하이란_보상 2</v>
      </c>
      <c r="E904" s="22" t="s">
        <v>808</v>
      </c>
      <c r="F904" s="22">
        <f>COUNTIF($C$8:$C904,$C904)</f>
        <v>1</v>
      </c>
      <c r="G904" s="22" t="b">
        <v>1</v>
      </c>
      <c r="H904" s="22">
        <v>1210</v>
      </c>
      <c r="I904" s="129" t="str">
        <f>IFERROR(IF(H904=0,0,VLOOKUP(VLOOKUP(H904,#REF!,MATCH("strMailTitleID",#REF!,0),FALSE),#REF!,2,FALSE)),"ERROR")</f>
        <v>ERROR</v>
      </c>
      <c r="J904" s="176">
        <v>0</v>
      </c>
      <c r="K904" s="129">
        <f>IFERROR(IF(J904=0,0,VLOOKUP(VLOOKUP(J904,#REF!,MATCH("strMailTitleID",#REF!,0),FALSE),#REF!,2,FALSE)),"ERROR")</f>
        <v>0</v>
      </c>
      <c r="L904" s="22">
        <f ca="1">IFERROR(IFERROR(VLOOKUP($B904,INDIRECT(VLOOKUP($E904,보상!$S:$AA,2,FALSE)),MATCH(L$6,INDIRECT(VLOOKUP($E904,보상!$S:$AA,3,FALSE)),0),FALSE),VLOOKUP($B904,INDIRECT(VLOOKUP($E904&amp;"_U",보상!$S:$AA,2,FALSE)),MATCH(L$6,INDIRECT(VLOOKUP($E904&amp;"_U",보상!$S:$AA,3,FALSE)),0),FALSE)),"ERROR")</f>
        <v>3200</v>
      </c>
      <c r="M904" s="22">
        <v>0</v>
      </c>
      <c r="N904" s="22">
        <v>0</v>
      </c>
      <c r="O904" s="22">
        <v>0</v>
      </c>
      <c r="P904" s="22" t="str">
        <f ca="1">IFERROR(IFERROR(VLOOKUP($B904,INDIRECT(VLOOKUP($E904,보상!$S:$AA,2,FALSE)),MATCH(P$6,INDIRECT(VLOOKUP($E904,보상!$S:$AA,3,FALSE)),0),FALSE),VLOOKUP($B904,INDIRECT(VLOOKUP($E904&amp;"_U",보상!$S:$AA,2,FALSE)),MATCH(P$6,INDIRECT(VLOOKUP($E904&amp;"_U",보상!$S:$AA,3,FALSE)),0),FALSE)),"ERROR")</f>
        <v>Gold</v>
      </c>
      <c r="Q904" s="22">
        <f ca="1">IFERROR(IFERROR(VLOOKUP($B904,INDIRECT(VLOOKUP($E904,보상!$S:$AA,2,FALSE)),MATCH(Q$6,INDIRECT(VLOOKUP($E904,보상!$S:$AA,3,FALSE)),0),FALSE),VLOOKUP($B904,INDIRECT(VLOOKUP($E904&amp;"_U",보상!$S:$AA,2,FALSE)),MATCH(Q$6,INDIRECT(VLOOKUP($E904&amp;"_U",보상!$S:$AA,3,FALSE)),0),FALSE)),"ERROR")</f>
        <v>9600</v>
      </c>
      <c r="R904" s="22" t="b">
        <v>0</v>
      </c>
      <c r="S904" s="22" t="b">
        <v>0</v>
      </c>
      <c r="T904" s="22">
        <f ca="1">IFERROR(IF(W904=0,0,VLOOKUP(W904,보상!$D:$K,6,FALSE)),"-")</f>
        <v>0</v>
      </c>
      <c r="U904" s="22">
        <f ca="1">IFERROR(IF(W904=0,0,VLOOKUP(W904,보상!$D:$K,7,FALSE)),"-")</f>
        <v>1750</v>
      </c>
      <c r="V904" s="22">
        <f ca="1">IFERROR(IF(W904=0,0,VLOOKUP(W904,보상!$D:$K,8,FALSE)),"-")</f>
        <v>0</v>
      </c>
      <c r="W904" s="22">
        <f ca="1">IFERROR(IFERROR(VLOOKUP($B904,INDIRECT(VLOOKUP($E904,보상!$S:$AA,2,FALSE)),MATCH(W$6,INDIRECT(VLOOKUP($E904,보상!$S:$AA,3,FALSE)),0),FALSE),VLOOKUP($B904,INDIRECT(VLOOKUP($E904&amp;"_U",보상!$S:$AA,2,FALSE)),MATCH(W$6,INDIRECT(VLOOKUP($E904&amp;"_U",보상!$S:$AA,3,FALSE)),0),FALSE)),"ERROR")</f>
        <v>242001</v>
      </c>
      <c r="X904" s="134" t="str">
        <f ca="1">IFERROR(IF(W904=0,0,VLOOKUP(SUBSTITUTE(VLOOKUP(W904,#REF!,MATCH("strItemName",#REF!,0),FALSE),"SUI_",""),#REF!,2,FALSE)),"ERROR")</f>
        <v>ERROR</v>
      </c>
      <c r="Y904" s="22">
        <f t="shared" ca="1" si="45"/>
        <v>242001</v>
      </c>
      <c r="Z904" s="134" t="str">
        <f ca="1">IFERROR(IF(Y904=0,0,VLOOKUP(SUBSTITUTE(VLOOKUP(Y904,#REF!,MATCH("strItemName",#REF!,0),FALSE),"SUI_",""),#REF!,2,FALSE)),"ERROR")</f>
        <v>ERROR</v>
      </c>
      <c r="AA904" s="22">
        <f t="shared" ca="1" si="45"/>
        <v>242001</v>
      </c>
      <c r="AB904" s="134" t="str">
        <f ca="1">IFERROR(IF(AA904=0,0,VLOOKUP(SUBSTITUTE(VLOOKUP(AA904,#REF!,MATCH("strItemName",#REF!,0),FALSE),"SUI_",""),#REF!,2,FALSE)),"ERROR")</f>
        <v>ERROR</v>
      </c>
      <c r="AC904" s="22">
        <f t="shared" ca="1" si="45"/>
        <v>242001</v>
      </c>
      <c r="AD904" s="134" t="str">
        <f ca="1">IFERROR(IF(AC904=0,0,VLOOKUP(SUBSTITUTE(VLOOKUP(AC904,#REF!,MATCH("strItemName",#REF!,0),FALSE),"SUI_",""),#REF!,2,FALSE)),"ERROR")</f>
        <v>ERROR</v>
      </c>
      <c r="AE904" s="22">
        <f t="shared" ca="1" si="45"/>
        <v>242001</v>
      </c>
      <c r="AF904" s="134" t="str">
        <f ca="1">IFERROR(IF(AE904=0,0,VLOOKUP(SUBSTITUTE(VLOOKUP(AE904,#REF!,MATCH("strItemName",#REF!,0),FALSE),"SUI_",""),#REF!,2,FALSE)),"ERROR")</f>
        <v>ERROR</v>
      </c>
      <c r="AG904" s="88">
        <v>0</v>
      </c>
      <c r="AH904" s="134">
        <f>IFERROR(IF(AG904=0,0,VLOOKUP(SUBSTITUTE(VLOOKUP(AG904,#REF!,MATCH("strItemName",#REF!,0),FALSE),"SUI_",""),#REF!,2,FALSE)),"ERROR")</f>
        <v>0</v>
      </c>
      <c r="AI904" s="22">
        <f ca="1">IFERROR(IFERROR(VLOOKUP($B904,INDIRECT(VLOOKUP($E904,보상!$S:$AA,2,FALSE)),MATCH(AI$6,INDIRECT(VLOOKUP($E904,보상!$S:$AA,3,FALSE)),0),FALSE),VLOOKUP($B904,INDIRECT(VLOOKUP($E904&amp;"_U",보상!$S:$AA,2,FALSE)),MATCH(AI$6,INDIRECT(VLOOKUP($E904&amp;"_U",보상!$S:$AA,3,FALSE)),0),FALSE)),"ERROR")</f>
        <v>3</v>
      </c>
      <c r="AJ904" s="22">
        <v>0</v>
      </c>
      <c r="AK904" s="22">
        <v>0</v>
      </c>
      <c r="AL904" s="22">
        <v>0</v>
      </c>
      <c r="AM904" s="22" t="b">
        <v>0</v>
      </c>
      <c r="AN904" s="22">
        <v>0</v>
      </c>
      <c r="AO904" s="22">
        <v>0</v>
      </c>
    </row>
    <row r="905" spans="2:41" ht="16.5" customHeight="1" x14ac:dyDescent="0.3">
      <c r="B905" s="154">
        <v>5204103</v>
      </c>
      <c r="C905" s="22">
        <f>IF(E905="MainQuest",VLOOKUP(B905,#REF!,MATCH("iRewardID",#REF!,0),FALSE),B905)</f>
        <v>5204103</v>
      </c>
      <c r="D905" s="156" t="str">
        <f ca="1">IFERROR(IFERROR(VLOOKUP($B905,INDIRECT(VLOOKUP($E905,보상!$S:$AA,2,FALSE)),MATCH(D$6,INDIRECT(VLOOKUP($E905,보상!$S:$AA,3,FALSE)),0),FALSE),VLOOKUP($B905,INDIRECT(VLOOKUP($E905&amp;"_U",보상!$S:$AA,2,FALSE)),MATCH(D$6,INDIRECT(VLOOKUP($E905&amp;"_U",보상!$S:$AA,3,FALSE)),0),FALSE)),"ERROR")</f>
        <v>필드4_레크리아 평원_하이란_보상 3</v>
      </c>
      <c r="E905" s="22" t="s">
        <v>808</v>
      </c>
      <c r="F905" s="22">
        <f>COUNTIF($C$8:$C905,$C905)</f>
        <v>1</v>
      </c>
      <c r="G905" s="22" t="b">
        <v>1</v>
      </c>
      <c r="H905" s="22">
        <v>1210</v>
      </c>
      <c r="I905" s="129" t="str">
        <f>IFERROR(IF(H905=0,0,VLOOKUP(VLOOKUP(H905,#REF!,MATCH("strMailTitleID",#REF!,0),FALSE),#REF!,2,FALSE)),"ERROR")</f>
        <v>ERROR</v>
      </c>
      <c r="J905" s="176">
        <v>0</v>
      </c>
      <c r="K905" s="129">
        <f>IFERROR(IF(J905=0,0,VLOOKUP(VLOOKUP(J905,#REF!,MATCH("strMailTitleID",#REF!,0),FALSE),#REF!,2,FALSE)),"ERROR")</f>
        <v>0</v>
      </c>
      <c r="L905" s="22">
        <f ca="1">IFERROR(IFERROR(VLOOKUP($B905,INDIRECT(VLOOKUP($E905,보상!$S:$AA,2,FALSE)),MATCH(L$6,INDIRECT(VLOOKUP($E905,보상!$S:$AA,3,FALSE)),0),FALSE),VLOOKUP($B905,INDIRECT(VLOOKUP($E905&amp;"_U",보상!$S:$AA,2,FALSE)),MATCH(L$6,INDIRECT(VLOOKUP($E905&amp;"_U",보상!$S:$AA,3,FALSE)),0),FALSE)),"ERROR")</f>
        <v>3400</v>
      </c>
      <c r="M905" s="22">
        <v>0</v>
      </c>
      <c r="N905" s="22">
        <v>0</v>
      </c>
      <c r="O905" s="22">
        <v>0</v>
      </c>
      <c r="P905" s="22" t="str">
        <f ca="1">IFERROR(IFERROR(VLOOKUP($B905,INDIRECT(VLOOKUP($E905,보상!$S:$AA,2,FALSE)),MATCH(P$6,INDIRECT(VLOOKUP($E905,보상!$S:$AA,3,FALSE)),0),FALSE),VLOOKUP($B905,INDIRECT(VLOOKUP($E905&amp;"_U",보상!$S:$AA,2,FALSE)),MATCH(P$6,INDIRECT(VLOOKUP($E905&amp;"_U",보상!$S:$AA,3,FALSE)),0),FALSE)),"ERROR")</f>
        <v>Gold</v>
      </c>
      <c r="Q905" s="22">
        <f ca="1">IFERROR(IFERROR(VLOOKUP($B905,INDIRECT(VLOOKUP($E905,보상!$S:$AA,2,FALSE)),MATCH(Q$6,INDIRECT(VLOOKUP($E905,보상!$S:$AA,3,FALSE)),0),FALSE),VLOOKUP($B905,INDIRECT(VLOOKUP($E905&amp;"_U",보상!$S:$AA,2,FALSE)),MATCH(Q$6,INDIRECT(VLOOKUP($E905&amp;"_U",보상!$S:$AA,3,FALSE)),0),FALSE)),"ERROR")</f>
        <v>10200</v>
      </c>
      <c r="R905" s="22" t="b">
        <v>0</v>
      </c>
      <c r="S905" s="22" t="b">
        <v>0</v>
      </c>
      <c r="T905" s="22">
        <f ca="1">IFERROR(IF(W905=0,0,VLOOKUP(W905,보상!$D:$K,6,FALSE)),"-")</f>
        <v>0</v>
      </c>
      <c r="U905" s="22">
        <f ca="1">IFERROR(IF(W905=0,0,VLOOKUP(W905,보상!$D:$K,7,FALSE)),"-")</f>
        <v>0</v>
      </c>
      <c r="V905" s="22">
        <f ca="1">IFERROR(IF(W905=0,0,VLOOKUP(W905,보상!$D:$K,8,FALSE)),"-")</f>
        <v>0</v>
      </c>
      <c r="W905" s="22">
        <f ca="1">IFERROR(IFERROR(VLOOKUP($B905,INDIRECT(VLOOKUP($E905,보상!$S:$AA,2,FALSE)),MATCH(W$6,INDIRECT(VLOOKUP($E905,보상!$S:$AA,3,FALSE)),0),FALSE),VLOOKUP($B905,INDIRECT(VLOOKUP($E905&amp;"_U",보상!$S:$AA,2,FALSE)),MATCH(W$6,INDIRECT(VLOOKUP($E905&amp;"_U",보상!$S:$AA,3,FALSE)),0),FALSE)),"ERROR")</f>
        <v>3041001</v>
      </c>
      <c r="X905" s="134" t="str">
        <f ca="1">IFERROR(IF(W905=0,0,VLOOKUP(SUBSTITUTE(VLOOKUP(W905,#REF!,MATCH("strItemName",#REF!,0),FALSE),"SUI_",""),#REF!,2,FALSE)),"ERROR")</f>
        <v>ERROR</v>
      </c>
      <c r="Y905" s="22">
        <f t="shared" ca="1" si="45"/>
        <v>3041001</v>
      </c>
      <c r="Z905" s="134" t="str">
        <f ca="1">IFERROR(IF(Y905=0,0,VLOOKUP(SUBSTITUTE(VLOOKUP(Y905,#REF!,MATCH("strItemName",#REF!,0),FALSE),"SUI_",""),#REF!,2,FALSE)),"ERROR")</f>
        <v>ERROR</v>
      </c>
      <c r="AA905" s="22">
        <f t="shared" ca="1" si="45"/>
        <v>3041001</v>
      </c>
      <c r="AB905" s="134" t="str">
        <f ca="1">IFERROR(IF(AA905=0,0,VLOOKUP(SUBSTITUTE(VLOOKUP(AA905,#REF!,MATCH("strItemName",#REF!,0),FALSE),"SUI_",""),#REF!,2,FALSE)),"ERROR")</f>
        <v>ERROR</v>
      </c>
      <c r="AC905" s="22">
        <f t="shared" ca="1" si="45"/>
        <v>3041001</v>
      </c>
      <c r="AD905" s="134" t="str">
        <f ca="1">IFERROR(IF(AC905=0,0,VLOOKUP(SUBSTITUTE(VLOOKUP(AC905,#REF!,MATCH("strItemName",#REF!,0),FALSE),"SUI_",""),#REF!,2,FALSE)),"ERROR")</f>
        <v>ERROR</v>
      </c>
      <c r="AE905" s="22">
        <f t="shared" ca="1" si="45"/>
        <v>3041001</v>
      </c>
      <c r="AF905" s="134" t="str">
        <f ca="1">IFERROR(IF(AE905=0,0,VLOOKUP(SUBSTITUTE(VLOOKUP(AE905,#REF!,MATCH("strItemName",#REF!,0),FALSE),"SUI_",""),#REF!,2,FALSE)),"ERROR")</f>
        <v>ERROR</v>
      </c>
      <c r="AG905" s="88">
        <v>0</v>
      </c>
      <c r="AH905" s="134">
        <f>IFERROR(IF(AG905=0,0,VLOOKUP(SUBSTITUTE(VLOOKUP(AG905,#REF!,MATCH("strItemName",#REF!,0),FALSE),"SUI_",""),#REF!,2,FALSE)),"ERROR")</f>
        <v>0</v>
      </c>
      <c r="AI905" s="22">
        <f ca="1">IFERROR(IFERROR(VLOOKUP($B905,INDIRECT(VLOOKUP($E905,보상!$S:$AA,2,FALSE)),MATCH(AI$6,INDIRECT(VLOOKUP($E905,보상!$S:$AA,3,FALSE)),0),FALSE),VLOOKUP($B905,INDIRECT(VLOOKUP($E905&amp;"_U",보상!$S:$AA,2,FALSE)),MATCH(AI$6,INDIRECT(VLOOKUP($E905&amp;"_U",보상!$S:$AA,3,FALSE)),0),FALSE)),"ERROR")</f>
        <v>3</v>
      </c>
      <c r="AJ905" s="22">
        <v>0</v>
      </c>
      <c r="AK905" s="22">
        <v>0</v>
      </c>
      <c r="AL905" s="22">
        <v>0</v>
      </c>
      <c r="AM905" s="22" t="b">
        <v>0</v>
      </c>
      <c r="AN905" s="22">
        <v>0</v>
      </c>
      <c r="AO905" s="22">
        <v>0</v>
      </c>
    </row>
    <row r="906" spans="2:41" ht="16.5" customHeight="1" x14ac:dyDescent="0.3">
      <c r="B906" s="154">
        <v>5204104</v>
      </c>
      <c r="C906" s="22">
        <f>IF(E906="MainQuest",VLOOKUP(B906,#REF!,MATCH("iRewardID",#REF!,0),FALSE),B906)</f>
        <v>5204104</v>
      </c>
      <c r="D906" s="156" t="str">
        <f ca="1">IFERROR(IFERROR(VLOOKUP($B906,INDIRECT(VLOOKUP($E906,보상!$S:$AA,2,FALSE)),MATCH(D$6,INDIRECT(VLOOKUP($E906,보상!$S:$AA,3,FALSE)),0),FALSE),VLOOKUP($B906,INDIRECT(VLOOKUP($E906&amp;"_U",보상!$S:$AA,2,FALSE)),MATCH(D$6,INDIRECT(VLOOKUP($E906&amp;"_U",보상!$S:$AA,3,FALSE)),0),FALSE)),"ERROR")</f>
        <v>필드4_레크리아 평원_하이란_보상 4</v>
      </c>
      <c r="E906" s="22" t="s">
        <v>808</v>
      </c>
      <c r="F906" s="22">
        <f>COUNTIF($C$8:$C906,$C906)</f>
        <v>1</v>
      </c>
      <c r="G906" s="22" t="b">
        <v>1</v>
      </c>
      <c r="H906" s="22">
        <v>1210</v>
      </c>
      <c r="I906" s="129" t="str">
        <f>IFERROR(IF(H906=0,0,VLOOKUP(VLOOKUP(H906,#REF!,MATCH("strMailTitleID",#REF!,0),FALSE),#REF!,2,FALSE)),"ERROR")</f>
        <v>ERROR</v>
      </c>
      <c r="J906" s="176">
        <v>0</v>
      </c>
      <c r="K906" s="129">
        <f>IFERROR(IF(J906=0,0,VLOOKUP(VLOOKUP(J906,#REF!,MATCH("strMailTitleID",#REF!,0),FALSE),#REF!,2,FALSE)),"ERROR")</f>
        <v>0</v>
      </c>
      <c r="L906" s="22">
        <f ca="1">IFERROR(IFERROR(VLOOKUP($B906,INDIRECT(VLOOKUP($E906,보상!$S:$AA,2,FALSE)),MATCH(L$6,INDIRECT(VLOOKUP($E906,보상!$S:$AA,3,FALSE)),0),FALSE),VLOOKUP($B906,INDIRECT(VLOOKUP($E906&amp;"_U",보상!$S:$AA,2,FALSE)),MATCH(L$6,INDIRECT(VLOOKUP($E906&amp;"_U",보상!$S:$AA,3,FALSE)),0),FALSE)),"ERROR")</f>
        <v>3600</v>
      </c>
      <c r="M906" s="22">
        <v>0</v>
      </c>
      <c r="N906" s="22">
        <v>0</v>
      </c>
      <c r="O906" s="22">
        <v>0</v>
      </c>
      <c r="P906" s="22" t="str">
        <f ca="1">IFERROR(IFERROR(VLOOKUP($B906,INDIRECT(VLOOKUP($E906,보상!$S:$AA,2,FALSE)),MATCH(P$6,INDIRECT(VLOOKUP($E906,보상!$S:$AA,3,FALSE)),0),FALSE),VLOOKUP($B906,INDIRECT(VLOOKUP($E906&amp;"_U",보상!$S:$AA,2,FALSE)),MATCH(P$6,INDIRECT(VLOOKUP($E906&amp;"_U",보상!$S:$AA,3,FALSE)),0),FALSE)),"ERROR")</f>
        <v>Gold</v>
      </c>
      <c r="Q906" s="22">
        <f ca="1">IFERROR(IFERROR(VLOOKUP($B906,INDIRECT(VLOOKUP($E906,보상!$S:$AA,2,FALSE)),MATCH(Q$6,INDIRECT(VLOOKUP($E906,보상!$S:$AA,3,FALSE)),0),FALSE),VLOOKUP($B906,INDIRECT(VLOOKUP($E906&amp;"_U",보상!$S:$AA,2,FALSE)),MATCH(Q$6,INDIRECT(VLOOKUP($E906&amp;"_U",보상!$S:$AA,3,FALSE)),0),FALSE)),"ERROR")</f>
        <v>10800</v>
      </c>
      <c r="R906" s="22" t="b">
        <v>0</v>
      </c>
      <c r="S906" s="22" t="b">
        <v>0</v>
      </c>
      <c r="T906" s="22">
        <f ca="1">IFERROR(IF(W906=0,0,VLOOKUP(W906,보상!$D:$K,6,FALSE)),"-")</f>
        <v>0</v>
      </c>
      <c r="U906" s="22">
        <f ca="1">IFERROR(IF(W906=0,0,VLOOKUP(W906,보상!$D:$K,7,FALSE)),"-")</f>
        <v>0</v>
      </c>
      <c r="V906" s="22">
        <f ca="1">IFERROR(IF(W906=0,0,VLOOKUP(W906,보상!$D:$K,8,FALSE)),"-")</f>
        <v>0</v>
      </c>
      <c r="W906" s="22">
        <f ca="1">IFERROR(IFERROR(VLOOKUP($B906,INDIRECT(VLOOKUP($E906,보상!$S:$AA,2,FALSE)),MATCH(W$6,INDIRECT(VLOOKUP($E906,보상!$S:$AA,3,FALSE)),0),FALSE),VLOOKUP($B906,INDIRECT(VLOOKUP($E906&amp;"_U",보상!$S:$AA,2,FALSE)),MATCH(W$6,INDIRECT(VLOOKUP($E906&amp;"_U",보상!$S:$AA,3,FALSE)),0),FALSE)),"ERROR")</f>
        <v>3041002</v>
      </c>
      <c r="X906" s="134" t="str">
        <f ca="1">IFERROR(IF(W906=0,0,VLOOKUP(SUBSTITUTE(VLOOKUP(W906,#REF!,MATCH("strItemName",#REF!,0),FALSE),"SUI_",""),#REF!,2,FALSE)),"ERROR")</f>
        <v>ERROR</v>
      </c>
      <c r="Y906" s="22">
        <f t="shared" ca="1" si="45"/>
        <v>3041002</v>
      </c>
      <c r="Z906" s="134" t="str">
        <f ca="1">IFERROR(IF(Y906=0,0,VLOOKUP(SUBSTITUTE(VLOOKUP(Y906,#REF!,MATCH("strItemName",#REF!,0),FALSE),"SUI_",""),#REF!,2,FALSE)),"ERROR")</f>
        <v>ERROR</v>
      </c>
      <c r="AA906" s="22">
        <f t="shared" ca="1" si="45"/>
        <v>3041002</v>
      </c>
      <c r="AB906" s="134" t="str">
        <f ca="1">IFERROR(IF(AA906=0,0,VLOOKUP(SUBSTITUTE(VLOOKUP(AA906,#REF!,MATCH("strItemName",#REF!,0),FALSE),"SUI_",""),#REF!,2,FALSE)),"ERROR")</f>
        <v>ERROR</v>
      </c>
      <c r="AC906" s="22">
        <f t="shared" ca="1" si="45"/>
        <v>3041002</v>
      </c>
      <c r="AD906" s="134" t="str">
        <f ca="1">IFERROR(IF(AC906=0,0,VLOOKUP(SUBSTITUTE(VLOOKUP(AC906,#REF!,MATCH("strItemName",#REF!,0),FALSE),"SUI_",""),#REF!,2,FALSE)),"ERROR")</f>
        <v>ERROR</v>
      </c>
      <c r="AE906" s="22">
        <f t="shared" ca="1" si="45"/>
        <v>3041002</v>
      </c>
      <c r="AF906" s="134" t="str">
        <f ca="1">IFERROR(IF(AE906=0,0,VLOOKUP(SUBSTITUTE(VLOOKUP(AE906,#REF!,MATCH("strItemName",#REF!,0),FALSE),"SUI_",""),#REF!,2,FALSE)),"ERROR")</f>
        <v>ERROR</v>
      </c>
      <c r="AG906" s="88">
        <v>0</v>
      </c>
      <c r="AH906" s="134">
        <f>IFERROR(IF(AG906=0,0,VLOOKUP(SUBSTITUTE(VLOOKUP(AG906,#REF!,MATCH("strItemName",#REF!,0),FALSE),"SUI_",""),#REF!,2,FALSE)),"ERROR")</f>
        <v>0</v>
      </c>
      <c r="AI906" s="22">
        <f ca="1">IFERROR(IFERROR(VLOOKUP($B906,INDIRECT(VLOOKUP($E906,보상!$S:$AA,2,FALSE)),MATCH(AI$6,INDIRECT(VLOOKUP($E906,보상!$S:$AA,3,FALSE)),0),FALSE),VLOOKUP($B906,INDIRECT(VLOOKUP($E906&amp;"_U",보상!$S:$AA,2,FALSE)),MATCH(AI$6,INDIRECT(VLOOKUP($E906&amp;"_U",보상!$S:$AA,3,FALSE)),0),FALSE)),"ERROR")</f>
        <v>3</v>
      </c>
      <c r="AJ906" s="22">
        <v>0</v>
      </c>
      <c r="AK906" s="22">
        <v>0</v>
      </c>
      <c r="AL906" s="22">
        <v>0</v>
      </c>
      <c r="AM906" s="22" t="b">
        <v>0</v>
      </c>
      <c r="AN906" s="22">
        <v>0</v>
      </c>
      <c r="AO906" s="22">
        <v>0</v>
      </c>
    </row>
    <row r="907" spans="2:41" ht="16.5" customHeight="1" x14ac:dyDescent="0.3">
      <c r="B907" s="154">
        <v>5204105</v>
      </c>
      <c r="C907" s="22">
        <f>IF(E907="MainQuest",VLOOKUP(B907,#REF!,MATCH("iRewardID",#REF!,0),FALSE),B907)</f>
        <v>5204105</v>
      </c>
      <c r="D907" s="156" t="str">
        <f ca="1">IFERROR(IFERROR(VLOOKUP($B907,INDIRECT(VLOOKUP($E907,보상!$S:$AA,2,FALSE)),MATCH(D$6,INDIRECT(VLOOKUP($E907,보상!$S:$AA,3,FALSE)),0),FALSE),VLOOKUP($B907,INDIRECT(VLOOKUP($E907&amp;"_U",보상!$S:$AA,2,FALSE)),MATCH(D$6,INDIRECT(VLOOKUP($E907&amp;"_U",보상!$S:$AA,3,FALSE)),0),FALSE)),"ERROR")</f>
        <v>필드4_레크리아 평원_하이란_보상 5</v>
      </c>
      <c r="E907" s="22" t="s">
        <v>808</v>
      </c>
      <c r="F907" s="22">
        <f>COUNTIF($C$8:$C907,$C907)</f>
        <v>1</v>
      </c>
      <c r="G907" s="22" t="b">
        <v>1</v>
      </c>
      <c r="H907" s="22">
        <v>1210</v>
      </c>
      <c r="I907" s="129" t="str">
        <f>IFERROR(IF(H907=0,0,VLOOKUP(VLOOKUP(H907,#REF!,MATCH("strMailTitleID",#REF!,0),FALSE),#REF!,2,FALSE)),"ERROR")</f>
        <v>ERROR</v>
      </c>
      <c r="J907" s="176">
        <v>0</v>
      </c>
      <c r="K907" s="129">
        <f>IFERROR(IF(J907=0,0,VLOOKUP(VLOOKUP(J907,#REF!,MATCH("strMailTitleID",#REF!,0),FALSE),#REF!,2,FALSE)),"ERROR")</f>
        <v>0</v>
      </c>
      <c r="L907" s="22">
        <f ca="1">IFERROR(IFERROR(VLOOKUP($B907,INDIRECT(VLOOKUP($E907,보상!$S:$AA,2,FALSE)),MATCH(L$6,INDIRECT(VLOOKUP($E907,보상!$S:$AA,3,FALSE)),0),FALSE),VLOOKUP($B907,INDIRECT(VLOOKUP($E907&amp;"_U",보상!$S:$AA,2,FALSE)),MATCH(L$6,INDIRECT(VLOOKUP($E907&amp;"_U",보상!$S:$AA,3,FALSE)),0),FALSE)),"ERROR")</f>
        <v>3800</v>
      </c>
      <c r="M907" s="22">
        <v>0</v>
      </c>
      <c r="N907" s="22">
        <v>0</v>
      </c>
      <c r="O907" s="22">
        <v>0</v>
      </c>
      <c r="P907" s="22" t="str">
        <f ca="1">IFERROR(IFERROR(VLOOKUP($B907,INDIRECT(VLOOKUP($E907,보상!$S:$AA,2,FALSE)),MATCH(P$6,INDIRECT(VLOOKUP($E907,보상!$S:$AA,3,FALSE)),0),FALSE),VLOOKUP($B907,INDIRECT(VLOOKUP($E907&amp;"_U",보상!$S:$AA,2,FALSE)),MATCH(P$6,INDIRECT(VLOOKUP($E907&amp;"_U",보상!$S:$AA,3,FALSE)),0),FALSE)),"ERROR")</f>
        <v>Gold</v>
      </c>
      <c r="Q907" s="22">
        <f ca="1">IFERROR(IFERROR(VLOOKUP($B907,INDIRECT(VLOOKUP($E907,보상!$S:$AA,2,FALSE)),MATCH(Q$6,INDIRECT(VLOOKUP($E907,보상!$S:$AA,3,FALSE)),0),FALSE),VLOOKUP($B907,INDIRECT(VLOOKUP($E907&amp;"_U",보상!$S:$AA,2,FALSE)),MATCH(Q$6,INDIRECT(VLOOKUP($E907&amp;"_U",보상!$S:$AA,3,FALSE)),0),FALSE)),"ERROR")</f>
        <v>11400</v>
      </c>
      <c r="R907" s="22" t="b">
        <v>0</v>
      </c>
      <c r="S907" s="22" t="b">
        <v>0</v>
      </c>
      <c r="T907" s="22">
        <f ca="1">IFERROR(IF(W907=0,0,VLOOKUP(W907,보상!$D:$K,6,FALSE)),"-")</f>
        <v>0</v>
      </c>
      <c r="U907" s="22">
        <f ca="1">IFERROR(IF(W907=0,0,VLOOKUP(W907,보상!$D:$K,7,FALSE)),"-")</f>
        <v>0</v>
      </c>
      <c r="V907" s="22">
        <f ca="1">IFERROR(IF(W907=0,0,VLOOKUP(W907,보상!$D:$K,8,FALSE)),"-")</f>
        <v>0</v>
      </c>
      <c r="W907" s="22">
        <f ca="1">IFERROR(IFERROR(VLOOKUP($B907,INDIRECT(VLOOKUP($E907,보상!$S:$AA,2,FALSE)),MATCH(W$6,INDIRECT(VLOOKUP($E907,보상!$S:$AA,3,FALSE)),0),FALSE),VLOOKUP($B907,INDIRECT(VLOOKUP($E907&amp;"_U",보상!$S:$AA,2,FALSE)),MATCH(W$6,INDIRECT(VLOOKUP($E907&amp;"_U",보상!$S:$AA,3,FALSE)),0),FALSE)),"ERROR")</f>
        <v>4003003</v>
      </c>
      <c r="X907" s="134" t="str">
        <f ca="1">IFERROR(IF(W907=0,0,VLOOKUP(SUBSTITUTE(VLOOKUP(W907,#REF!,MATCH("strItemName",#REF!,0),FALSE),"SUI_",""),#REF!,2,FALSE)),"ERROR")</f>
        <v>ERROR</v>
      </c>
      <c r="Y907" s="22">
        <f t="shared" ca="1" si="45"/>
        <v>4003003</v>
      </c>
      <c r="Z907" s="134" t="str">
        <f ca="1">IFERROR(IF(Y907=0,0,VLOOKUP(SUBSTITUTE(VLOOKUP(Y907,#REF!,MATCH("strItemName",#REF!,0),FALSE),"SUI_",""),#REF!,2,FALSE)),"ERROR")</f>
        <v>ERROR</v>
      </c>
      <c r="AA907" s="22">
        <f t="shared" ca="1" si="45"/>
        <v>4003003</v>
      </c>
      <c r="AB907" s="134" t="str">
        <f ca="1">IFERROR(IF(AA907=0,0,VLOOKUP(SUBSTITUTE(VLOOKUP(AA907,#REF!,MATCH("strItemName",#REF!,0),FALSE),"SUI_",""),#REF!,2,FALSE)),"ERROR")</f>
        <v>ERROR</v>
      </c>
      <c r="AC907" s="22">
        <f t="shared" ca="1" si="45"/>
        <v>4003003</v>
      </c>
      <c r="AD907" s="134" t="str">
        <f ca="1">IFERROR(IF(AC907=0,0,VLOOKUP(SUBSTITUTE(VLOOKUP(AC907,#REF!,MATCH("strItemName",#REF!,0),FALSE),"SUI_",""),#REF!,2,FALSE)),"ERROR")</f>
        <v>ERROR</v>
      </c>
      <c r="AE907" s="22">
        <f t="shared" ca="1" si="45"/>
        <v>4003003</v>
      </c>
      <c r="AF907" s="134" t="str">
        <f ca="1">IFERROR(IF(AE907=0,0,VLOOKUP(SUBSTITUTE(VLOOKUP(AE907,#REF!,MATCH("strItemName",#REF!,0),FALSE),"SUI_",""),#REF!,2,FALSE)),"ERROR")</f>
        <v>ERROR</v>
      </c>
      <c r="AG907" s="88">
        <v>0</v>
      </c>
      <c r="AH907" s="134">
        <f>IFERROR(IF(AG907=0,0,VLOOKUP(SUBSTITUTE(VLOOKUP(AG907,#REF!,MATCH("strItemName",#REF!,0),FALSE),"SUI_",""),#REF!,2,FALSE)),"ERROR")</f>
        <v>0</v>
      </c>
      <c r="AI907" s="22">
        <f ca="1">IFERROR(IFERROR(VLOOKUP($B907,INDIRECT(VLOOKUP($E907,보상!$S:$AA,2,FALSE)),MATCH(AI$6,INDIRECT(VLOOKUP($E907,보상!$S:$AA,3,FALSE)),0),FALSE),VLOOKUP($B907,INDIRECT(VLOOKUP($E907&amp;"_U",보상!$S:$AA,2,FALSE)),MATCH(AI$6,INDIRECT(VLOOKUP($E907&amp;"_U",보상!$S:$AA,3,FALSE)),0),FALSE)),"ERROR")</f>
        <v>1</v>
      </c>
      <c r="AJ907" s="22">
        <v>0</v>
      </c>
      <c r="AK907" s="22">
        <v>0</v>
      </c>
      <c r="AL907" s="22">
        <v>0</v>
      </c>
      <c r="AM907" s="22" t="b">
        <v>0</v>
      </c>
      <c r="AN907" s="22">
        <v>0</v>
      </c>
      <c r="AO907" s="22">
        <v>0</v>
      </c>
    </row>
    <row r="908" spans="2:41" ht="16.5" customHeight="1" x14ac:dyDescent="0.3">
      <c r="B908" s="154">
        <v>5204201</v>
      </c>
      <c r="C908" s="22">
        <f>IF(E908="MainQuest",VLOOKUP(B908,#REF!,MATCH("iRewardID",#REF!,0),FALSE),B908)</f>
        <v>5204201</v>
      </c>
      <c r="D908" s="156" t="str">
        <f ca="1">IFERROR(IFERROR(VLOOKUP($B908,INDIRECT(VLOOKUP($E908,보상!$S:$AA,2,FALSE)),MATCH(D$6,INDIRECT(VLOOKUP($E908,보상!$S:$AA,3,FALSE)),0),FALSE),VLOOKUP($B908,INDIRECT(VLOOKUP($E908&amp;"_U",보상!$S:$AA,2,FALSE)),MATCH(D$6,INDIRECT(VLOOKUP($E908&amp;"_U",보상!$S:$AA,3,FALSE)),0),FALSE)),"ERROR")</f>
        <v>필드4_레크리아 평원_우니온_보상 1</v>
      </c>
      <c r="E908" s="22" t="s">
        <v>808</v>
      </c>
      <c r="F908" s="22">
        <f>COUNTIF($C$8:$C908,$C908)</f>
        <v>1</v>
      </c>
      <c r="G908" s="22" t="b">
        <v>1</v>
      </c>
      <c r="H908" s="22">
        <v>1210</v>
      </c>
      <c r="I908" s="129" t="str">
        <f>IFERROR(IF(H908=0,0,VLOOKUP(VLOOKUP(H908,#REF!,MATCH("strMailTitleID",#REF!,0),FALSE),#REF!,2,FALSE)),"ERROR")</f>
        <v>ERROR</v>
      </c>
      <c r="J908" s="176">
        <v>0</v>
      </c>
      <c r="K908" s="129">
        <f>IFERROR(IF(J908=0,0,VLOOKUP(VLOOKUP(J908,#REF!,MATCH("strMailTitleID",#REF!,0),FALSE),#REF!,2,FALSE)),"ERROR")</f>
        <v>0</v>
      </c>
      <c r="L908" s="22">
        <f ca="1">IFERROR(IFERROR(VLOOKUP($B908,INDIRECT(VLOOKUP($E908,보상!$S:$AA,2,FALSE)),MATCH(L$6,INDIRECT(VLOOKUP($E908,보상!$S:$AA,3,FALSE)),0),FALSE),VLOOKUP($B908,INDIRECT(VLOOKUP($E908&amp;"_U",보상!$S:$AA,2,FALSE)),MATCH(L$6,INDIRECT(VLOOKUP($E908&amp;"_U",보상!$S:$AA,3,FALSE)),0),FALSE)),"ERROR")</f>
        <v>3000</v>
      </c>
      <c r="M908" s="22">
        <v>0</v>
      </c>
      <c r="N908" s="22">
        <v>0</v>
      </c>
      <c r="O908" s="22">
        <v>0</v>
      </c>
      <c r="P908" s="22" t="str">
        <f ca="1">IFERROR(IFERROR(VLOOKUP($B908,INDIRECT(VLOOKUP($E908,보상!$S:$AA,2,FALSE)),MATCH(P$6,INDIRECT(VLOOKUP($E908,보상!$S:$AA,3,FALSE)),0),FALSE),VLOOKUP($B908,INDIRECT(VLOOKUP($E908&amp;"_U",보상!$S:$AA,2,FALSE)),MATCH(P$6,INDIRECT(VLOOKUP($E908&amp;"_U",보상!$S:$AA,3,FALSE)),0),FALSE)),"ERROR")</f>
        <v>Gold</v>
      </c>
      <c r="Q908" s="22">
        <f ca="1">IFERROR(IFERROR(VLOOKUP($B908,INDIRECT(VLOOKUP($E908,보상!$S:$AA,2,FALSE)),MATCH(Q$6,INDIRECT(VLOOKUP($E908,보상!$S:$AA,3,FALSE)),0),FALSE),VLOOKUP($B908,INDIRECT(VLOOKUP($E908&amp;"_U",보상!$S:$AA,2,FALSE)),MATCH(Q$6,INDIRECT(VLOOKUP($E908&amp;"_U",보상!$S:$AA,3,FALSE)),0),FALSE)),"ERROR")</f>
        <v>9000</v>
      </c>
      <c r="R908" s="22" t="b">
        <v>0</v>
      </c>
      <c r="S908" s="22" t="b">
        <v>0</v>
      </c>
      <c r="T908" s="22">
        <f ca="1">IFERROR(IF(W908=0,0,VLOOKUP(W908,보상!$D:$K,6,FALSE)),"-")</f>
        <v>2500</v>
      </c>
      <c r="U908" s="22">
        <f ca="1">IFERROR(IF(W908=0,0,VLOOKUP(W908,보상!$D:$K,7,FALSE)),"-")</f>
        <v>0</v>
      </c>
      <c r="V908" s="22">
        <f ca="1">IFERROR(IF(W908=0,0,VLOOKUP(W908,보상!$D:$K,8,FALSE)),"-")</f>
        <v>0</v>
      </c>
      <c r="W908" s="22">
        <f ca="1">IFERROR(IFERROR(VLOOKUP($B908,INDIRECT(VLOOKUP($E908,보상!$S:$AA,2,FALSE)),MATCH(W$6,INDIRECT(VLOOKUP($E908,보상!$S:$AA,3,FALSE)),0),FALSE),VLOOKUP($B908,INDIRECT(VLOOKUP($E908&amp;"_U",보상!$S:$AA,2,FALSE)),MATCH(W$6,INDIRECT(VLOOKUP($E908&amp;"_U",보상!$S:$AA,3,FALSE)),0),FALSE)),"ERROR")</f>
        <v>152001</v>
      </c>
      <c r="X908" s="134" t="str">
        <f ca="1">IFERROR(IF(W908=0,0,VLOOKUP(SUBSTITUTE(VLOOKUP(W908,#REF!,MATCH("strItemName",#REF!,0),FALSE),"SUI_",""),#REF!,2,FALSE)),"ERROR")</f>
        <v>ERROR</v>
      </c>
      <c r="Y908" s="22">
        <f t="shared" ca="1" si="45"/>
        <v>152001</v>
      </c>
      <c r="Z908" s="134" t="str">
        <f ca="1">IFERROR(IF(Y908=0,0,VLOOKUP(SUBSTITUTE(VLOOKUP(Y908,#REF!,MATCH("strItemName",#REF!,0),FALSE),"SUI_",""),#REF!,2,FALSE)),"ERROR")</f>
        <v>ERROR</v>
      </c>
      <c r="AA908" s="22">
        <f t="shared" ca="1" si="45"/>
        <v>152001</v>
      </c>
      <c r="AB908" s="134" t="str">
        <f ca="1">IFERROR(IF(AA908=0,0,VLOOKUP(SUBSTITUTE(VLOOKUP(AA908,#REF!,MATCH("strItemName",#REF!,0),FALSE),"SUI_",""),#REF!,2,FALSE)),"ERROR")</f>
        <v>ERROR</v>
      </c>
      <c r="AC908" s="22">
        <f t="shared" ca="1" si="45"/>
        <v>152001</v>
      </c>
      <c r="AD908" s="134" t="str">
        <f ca="1">IFERROR(IF(AC908=0,0,VLOOKUP(SUBSTITUTE(VLOOKUP(AC908,#REF!,MATCH("strItemName",#REF!,0),FALSE),"SUI_",""),#REF!,2,FALSE)),"ERROR")</f>
        <v>ERROR</v>
      </c>
      <c r="AE908" s="22">
        <f t="shared" ca="1" si="45"/>
        <v>152001</v>
      </c>
      <c r="AF908" s="134" t="str">
        <f ca="1">IFERROR(IF(AE908=0,0,VLOOKUP(SUBSTITUTE(VLOOKUP(AE908,#REF!,MATCH("strItemName",#REF!,0),FALSE),"SUI_",""),#REF!,2,FALSE)),"ERROR")</f>
        <v>ERROR</v>
      </c>
      <c r="AG908" s="88">
        <v>0</v>
      </c>
      <c r="AH908" s="134">
        <f>IFERROR(IF(AG908=0,0,VLOOKUP(SUBSTITUTE(VLOOKUP(AG908,#REF!,MATCH("strItemName",#REF!,0),FALSE),"SUI_",""),#REF!,2,FALSE)),"ERROR")</f>
        <v>0</v>
      </c>
      <c r="AI908" s="22">
        <f ca="1">IFERROR(IFERROR(VLOOKUP($B908,INDIRECT(VLOOKUP($E908,보상!$S:$AA,2,FALSE)),MATCH(AI$6,INDIRECT(VLOOKUP($E908,보상!$S:$AA,3,FALSE)),0),FALSE),VLOOKUP($B908,INDIRECT(VLOOKUP($E908&amp;"_U",보상!$S:$AA,2,FALSE)),MATCH(AI$6,INDIRECT(VLOOKUP($E908&amp;"_U",보상!$S:$AA,3,FALSE)),0),FALSE)),"ERROR")</f>
        <v>3</v>
      </c>
      <c r="AJ908" s="22">
        <v>0</v>
      </c>
      <c r="AK908" s="22">
        <v>0</v>
      </c>
      <c r="AL908" s="22">
        <v>0</v>
      </c>
      <c r="AM908" s="22" t="b">
        <v>0</v>
      </c>
      <c r="AN908" s="22">
        <v>0</v>
      </c>
      <c r="AO908" s="22">
        <v>0</v>
      </c>
    </row>
    <row r="909" spans="2:41" ht="16.5" customHeight="1" x14ac:dyDescent="0.3">
      <c r="B909" s="154">
        <v>5204202</v>
      </c>
      <c r="C909" s="22">
        <f>IF(E909="MainQuest",VLOOKUP(B909,#REF!,MATCH("iRewardID",#REF!,0),FALSE),B909)</f>
        <v>5204202</v>
      </c>
      <c r="D909" s="156" t="str">
        <f ca="1">IFERROR(IFERROR(VLOOKUP($B909,INDIRECT(VLOOKUP($E909,보상!$S:$AA,2,FALSE)),MATCH(D$6,INDIRECT(VLOOKUP($E909,보상!$S:$AA,3,FALSE)),0),FALSE),VLOOKUP($B909,INDIRECT(VLOOKUP($E909&amp;"_U",보상!$S:$AA,2,FALSE)),MATCH(D$6,INDIRECT(VLOOKUP($E909&amp;"_U",보상!$S:$AA,3,FALSE)),0),FALSE)),"ERROR")</f>
        <v>필드4_레크리아 평원_우니온_보상 2</v>
      </c>
      <c r="E909" s="22" t="s">
        <v>808</v>
      </c>
      <c r="F909" s="22">
        <f>COUNTIF($C$8:$C909,$C909)</f>
        <v>1</v>
      </c>
      <c r="G909" s="22" t="b">
        <v>1</v>
      </c>
      <c r="H909" s="22">
        <v>1210</v>
      </c>
      <c r="I909" s="129" t="str">
        <f>IFERROR(IF(H909=0,0,VLOOKUP(VLOOKUP(H909,#REF!,MATCH("strMailTitleID",#REF!,0),FALSE),#REF!,2,FALSE)),"ERROR")</f>
        <v>ERROR</v>
      </c>
      <c r="J909" s="176">
        <v>0</v>
      </c>
      <c r="K909" s="129">
        <f>IFERROR(IF(J909=0,0,VLOOKUP(VLOOKUP(J909,#REF!,MATCH("strMailTitleID",#REF!,0),FALSE),#REF!,2,FALSE)),"ERROR")</f>
        <v>0</v>
      </c>
      <c r="L909" s="22">
        <f ca="1">IFERROR(IFERROR(VLOOKUP($B909,INDIRECT(VLOOKUP($E909,보상!$S:$AA,2,FALSE)),MATCH(L$6,INDIRECT(VLOOKUP($E909,보상!$S:$AA,3,FALSE)),0),FALSE),VLOOKUP($B909,INDIRECT(VLOOKUP($E909&amp;"_U",보상!$S:$AA,2,FALSE)),MATCH(L$6,INDIRECT(VLOOKUP($E909&amp;"_U",보상!$S:$AA,3,FALSE)),0),FALSE)),"ERROR")</f>
        <v>3200</v>
      </c>
      <c r="M909" s="22">
        <v>0</v>
      </c>
      <c r="N909" s="22">
        <v>0</v>
      </c>
      <c r="O909" s="22">
        <v>0</v>
      </c>
      <c r="P909" s="22" t="str">
        <f ca="1">IFERROR(IFERROR(VLOOKUP($B909,INDIRECT(VLOOKUP($E909,보상!$S:$AA,2,FALSE)),MATCH(P$6,INDIRECT(VLOOKUP($E909,보상!$S:$AA,3,FALSE)),0),FALSE),VLOOKUP($B909,INDIRECT(VLOOKUP($E909&amp;"_U",보상!$S:$AA,2,FALSE)),MATCH(P$6,INDIRECT(VLOOKUP($E909&amp;"_U",보상!$S:$AA,3,FALSE)),0),FALSE)),"ERROR")</f>
        <v>Gold</v>
      </c>
      <c r="Q909" s="22">
        <f ca="1">IFERROR(IFERROR(VLOOKUP($B909,INDIRECT(VLOOKUP($E909,보상!$S:$AA,2,FALSE)),MATCH(Q$6,INDIRECT(VLOOKUP($E909,보상!$S:$AA,3,FALSE)),0),FALSE),VLOOKUP($B909,INDIRECT(VLOOKUP($E909&amp;"_U",보상!$S:$AA,2,FALSE)),MATCH(Q$6,INDIRECT(VLOOKUP($E909&amp;"_U",보상!$S:$AA,3,FALSE)),0),FALSE)),"ERROR")</f>
        <v>9600</v>
      </c>
      <c r="R909" s="22" t="b">
        <v>0</v>
      </c>
      <c r="S909" s="22" t="b">
        <v>0</v>
      </c>
      <c r="T909" s="22">
        <f ca="1">IFERROR(IF(W909=0,0,VLOOKUP(W909,보상!$D:$K,6,FALSE)),"-")</f>
        <v>0</v>
      </c>
      <c r="U909" s="22">
        <f ca="1">IFERROR(IF(W909=0,0,VLOOKUP(W909,보상!$D:$K,7,FALSE)),"-")</f>
        <v>1750</v>
      </c>
      <c r="V909" s="22">
        <f ca="1">IFERROR(IF(W909=0,0,VLOOKUP(W909,보상!$D:$K,8,FALSE)),"-")</f>
        <v>0</v>
      </c>
      <c r="W909" s="22">
        <f ca="1">IFERROR(IFERROR(VLOOKUP($B909,INDIRECT(VLOOKUP($E909,보상!$S:$AA,2,FALSE)),MATCH(W$6,INDIRECT(VLOOKUP($E909,보상!$S:$AA,3,FALSE)),0),FALSE),VLOOKUP($B909,INDIRECT(VLOOKUP($E909&amp;"_U",보상!$S:$AA,2,FALSE)),MATCH(W$6,INDIRECT(VLOOKUP($E909&amp;"_U",보상!$S:$AA,3,FALSE)),0),FALSE)),"ERROR")</f>
        <v>242001</v>
      </c>
      <c r="X909" s="134" t="str">
        <f ca="1">IFERROR(IF(W909=0,0,VLOOKUP(SUBSTITUTE(VLOOKUP(W909,#REF!,MATCH("strItemName",#REF!,0),FALSE),"SUI_",""),#REF!,2,FALSE)),"ERROR")</f>
        <v>ERROR</v>
      </c>
      <c r="Y909" s="22">
        <f t="shared" ca="1" si="45"/>
        <v>242001</v>
      </c>
      <c r="Z909" s="134" t="str">
        <f ca="1">IFERROR(IF(Y909=0,0,VLOOKUP(SUBSTITUTE(VLOOKUP(Y909,#REF!,MATCH("strItemName",#REF!,0),FALSE),"SUI_",""),#REF!,2,FALSE)),"ERROR")</f>
        <v>ERROR</v>
      </c>
      <c r="AA909" s="22">
        <f t="shared" ca="1" si="45"/>
        <v>242001</v>
      </c>
      <c r="AB909" s="134" t="str">
        <f ca="1">IFERROR(IF(AA909=0,0,VLOOKUP(SUBSTITUTE(VLOOKUP(AA909,#REF!,MATCH("strItemName",#REF!,0),FALSE),"SUI_",""),#REF!,2,FALSE)),"ERROR")</f>
        <v>ERROR</v>
      </c>
      <c r="AC909" s="22">
        <f t="shared" ca="1" si="45"/>
        <v>242001</v>
      </c>
      <c r="AD909" s="134" t="str">
        <f ca="1">IFERROR(IF(AC909=0,0,VLOOKUP(SUBSTITUTE(VLOOKUP(AC909,#REF!,MATCH("strItemName",#REF!,0),FALSE),"SUI_",""),#REF!,2,FALSE)),"ERROR")</f>
        <v>ERROR</v>
      </c>
      <c r="AE909" s="22">
        <f t="shared" ca="1" si="45"/>
        <v>242001</v>
      </c>
      <c r="AF909" s="134" t="str">
        <f ca="1">IFERROR(IF(AE909=0,0,VLOOKUP(SUBSTITUTE(VLOOKUP(AE909,#REF!,MATCH("strItemName",#REF!,0),FALSE),"SUI_",""),#REF!,2,FALSE)),"ERROR")</f>
        <v>ERROR</v>
      </c>
      <c r="AG909" s="88">
        <v>0</v>
      </c>
      <c r="AH909" s="134">
        <f>IFERROR(IF(AG909=0,0,VLOOKUP(SUBSTITUTE(VLOOKUP(AG909,#REF!,MATCH("strItemName",#REF!,0),FALSE),"SUI_",""),#REF!,2,FALSE)),"ERROR")</f>
        <v>0</v>
      </c>
      <c r="AI909" s="22">
        <f ca="1">IFERROR(IFERROR(VLOOKUP($B909,INDIRECT(VLOOKUP($E909,보상!$S:$AA,2,FALSE)),MATCH(AI$6,INDIRECT(VLOOKUP($E909,보상!$S:$AA,3,FALSE)),0),FALSE),VLOOKUP($B909,INDIRECT(VLOOKUP($E909&amp;"_U",보상!$S:$AA,2,FALSE)),MATCH(AI$6,INDIRECT(VLOOKUP($E909&amp;"_U",보상!$S:$AA,3,FALSE)),0),FALSE)),"ERROR")</f>
        <v>3</v>
      </c>
      <c r="AJ909" s="22">
        <v>0</v>
      </c>
      <c r="AK909" s="22">
        <v>0</v>
      </c>
      <c r="AL909" s="22">
        <v>0</v>
      </c>
      <c r="AM909" s="22" t="b">
        <v>0</v>
      </c>
      <c r="AN909" s="22">
        <v>0</v>
      </c>
      <c r="AO909" s="22">
        <v>0</v>
      </c>
    </row>
    <row r="910" spans="2:41" ht="16.5" customHeight="1" x14ac:dyDescent="0.3">
      <c r="B910" s="154">
        <v>5204203</v>
      </c>
      <c r="C910" s="22">
        <f>IF(E910="MainQuest",VLOOKUP(B910,#REF!,MATCH("iRewardID",#REF!,0),FALSE),B910)</f>
        <v>5204203</v>
      </c>
      <c r="D910" s="156" t="str">
        <f ca="1">IFERROR(IFERROR(VLOOKUP($B910,INDIRECT(VLOOKUP($E910,보상!$S:$AA,2,FALSE)),MATCH(D$6,INDIRECT(VLOOKUP($E910,보상!$S:$AA,3,FALSE)),0),FALSE),VLOOKUP($B910,INDIRECT(VLOOKUP($E910&amp;"_U",보상!$S:$AA,2,FALSE)),MATCH(D$6,INDIRECT(VLOOKUP($E910&amp;"_U",보상!$S:$AA,3,FALSE)),0),FALSE)),"ERROR")</f>
        <v>필드4_레크리아 평원_우니온_보상 3</v>
      </c>
      <c r="E910" s="22" t="s">
        <v>808</v>
      </c>
      <c r="F910" s="22">
        <f>COUNTIF($C$8:$C910,$C910)</f>
        <v>1</v>
      </c>
      <c r="G910" s="22" t="b">
        <v>1</v>
      </c>
      <c r="H910" s="22">
        <v>1210</v>
      </c>
      <c r="I910" s="129" t="str">
        <f>IFERROR(IF(H910=0,0,VLOOKUP(VLOOKUP(H910,#REF!,MATCH("strMailTitleID",#REF!,0),FALSE),#REF!,2,FALSE)),"ERROR")</f>
        <v>ERROR</v>
      </c>
      <c r="J910" s="176">
        <v>0</v>
      </c>
      <c r="K910" s="129">
        <f>IFERROR(IF(J910=0,0,VLOOKUP(VLOOKUP(J910,#REF!,MATCH("strMailTitleID",#REF!,0),FALSE),#REF!,2,FALSE)),"ERROR")</f>
        <v>0</v>
      </c>
      <c r="L910" s="22">
        <f ca="1">IFERROR(IFERROR(VLOOKUP($B910,INDIRECT(VLOOKUP($E910,보상!$S:$AA,2,FALSE)),MATCH(L$6,INDIRECT(VLOOKUP($E910,보상!$S:$AA,3,FALSE)),0),FALSE),VLOOKUP($B910,INDIRECT(VLOOKUP($E910&amp;"_U",보상!$S:$AA,2,FALSE)),MATCH(L$6,INDIRECT(VLOOKUP($E910&amp;"_U",보상!$S:$AA,3,FALSE)),0),FALSE)),"ERROR")</f>
        <v>3400</v>
      </c>
      <c r="M910" s="22">
        <v>0</v>
      </c>
      <c r="N910" s="22">
        <v>0</v>
      </c>
      <c r="O910" s="22">
        <v>0</v>
      </c>
      <c r="P910" s="22" t="str">
        <f ca="1">IFERROR(IFERROR(VLOOKUP($B910,INDIRECT(VLOOKUP($E910,보상!$S:$AA,2,FALSE)),MATCH(P$6,INDIRECT(VLOOKUP($E910,보상!$S:$AA,3,FALSE)),0),FALSE),VLOOKUP($B910,INDIRECT(VLOOKUP($E910&amp;"_U",보상!$S:$AA,2,FALSE)),MATCH(P$6,INDIRECT(VLOOKUP($E910&amp;"_U",보상!$S:$AA,3,FALSE)),0),FALSE)),"ERROR")</f>
        <v>Gold</v>
      </c>
      <c r="Q910" s="22">
        <f ca="1">IFERROR(IFERROR(VLOOKUP($B910,INDIRECT(VLOOKUP($E910,보상!$S:$AA,2,FALSE)),MATCH(Q$6,INDIRECT(VLOOKUP($E910,보상!$S:$AA,3,FALSE)),0),FALSE),VLOOKUP($B910,INDIRECT(VLOOKUP($E910&amp;"_U",보상!$S:$AA,2,FALSE)),MATCH(Q$6,INDIRECT(VLOOKUP($E910&amp;"_U",보상!$S:$AA,3,FALSE)),0),FALSE)),"ERROR")</f>
        <v>10200</v>
      </c>
      <c r="R910" s="22" t="b">
        <v>0</v>
      </c>
      <c r="S910" s="22" t="b">
        <v>0</v>
      </c>
      <c r="T910" s="22">
        <f ca="1">IFERROR(IF(W910=0,0,VLOOKUP(W910,보상!$D:$K,6,FALSE)),"-")</f>
        <v>0</v>
      </c>
      <c r="U910" s="22">
        <f ca="1">IFERROR(IF(W910=0,0,VLOOKUP(W910,보상!$D:$K,7,FALSE)),"-")</f>
        <v>0</v>
      </c>
      <c r="V910" s="22">
        <f ca="1">IFERROR(IF(W910=0,0,VLOOKUP(W910,보상!$D:$K,8,FALSE)),"-")</f>
        <v>0</v>
      </c>
      <c r="W910" s="22">
        <f ca="1">IFERROR(IFERROR(VLOOKUP($B910,INDIRECT(VLOOKUP($E910,보상!$S:$AA,2,FALSE)),MATCH(W$6,INDIRECT(VLOOKUP($E910,보상!$S:$AA,3,FALSE)),0),FALSE),VLOOKUP($B910,INDIRECT(VLOOKUP($E910&amp;"_U",보상!$S:$AA,2,FALSE)),MATCH(W$6,INDIRECT(VLOOKUP($E910&amp;"_U",보상!$S:$AA,3,FALSE)),0),FALSE)),"ERROR")</f>
        <v>3041001</v>
      </c>
      <c r="X910" s="134" t="str">
        <f ca="1">IFERROR(IF(W910=0,0,VLOOKUP(SUBSTITUTE(VLOOKUP(W910,#REF!,MATCH("strItemName",#REF!,0),FALSE),"SUI_",""),#REF!,2,FALSE)),"ERROR")</f>
        <v>ERROR</v>
      </c>
      <c r="Y910" s="22">
        <f t="shared" ca="1" si="45"/>
        <v>3041001</v>
      </c>
      <c r="Z910" s="134" t="str">
        <f ca="1">IFERROR(IF(Y910=0,0,VLOOKUP(SUBSTITUTE(VLOOKUP(Y910,#REF!,MATCH("strItemName",#REF!,0),FALSE),"SUI_",""),#REF!,2,FALSE)),"ERROR")</f>
        <v>ERROR</v>
      </c>
      <c r="AA910" s="22">
        <f t="shared" ca="1" si="45"/>
        <v>3041001</v>
      </c>
      <c r="AB910" s="134" t="str">
        <f ca="1">IFERROR(IF(AA910=0,0,VLOOKUP(SUBSTITUTE(VLOOKUP(AA910,#REF!,MATCH("strItemName",#REF!,0),FALSE),"SUI_",""),#REF!,2,FALSE)),"ERROR")</f>
        <v>ERROR</v>
      </c>
      <c r="AC910" s="22">
        <f t="shared" ca="1" si="45"/>
        <v>3041001</v>
      </c>
      <c r="AD910" s="134" t="str">
        <f ca="1">IFERROR(IF(AC910=0,0,VLOOKUP(SUBSTITUTE(VLOOKUP(AC910,#REF!,MATCH("strItemName",#REF!,0),FALSE),"SUI_",""),#REF!,2,FALSE)),"ERROR")</f>
        <v>ERROR</v>
      </c>
      <c r="AE910" s="22">
        <f t="shared" ca="1" si="45"/>
        <v>3041001</v>
      </c>
      <c r="AF910" s="134" t="str">
        <f ca="1">IFERROR(IF(AE910=0,0,VLOOKUP(SUBSTITUTE(VLOOKUP(AE910,#REF!,MATCH("strItemName",#REF!,0),FALSE),"SUI_",""),#REF!,2,FALSE)),"ERROR")</f>
        <v>ERROR</v>
      </c>
      <c r="AG910" s="88">
        <v>0</v>
      </c>
      <c r="AH910" s="134">
        <f>IFERROR(IF(AG910=0,0,VLOOKUP(SUBSTITUTE(VLOOKUP(AG910,#REF!,MATCH("strItemName",#REF!,0),FALSE),"SUI_",""),#REF!,2,FALSE)),"ERROR")</f>
        <v>0</v>
      </c>
      <c r="AI910" s="22">
        <f ca="1">IFERROR(IFERROR(VLOOKUP($B910,INDIRECT(VLOOKUP($E910,보상!$S:$AA,2,FALSE)),MATCH(AI$6,INDIRECT(VLOOKUP($E910,보상!$S:$AA,3,FALSE)),0),FALSE),VLOOKUP($B910,INDIRECT(VLOOKUP($E910&amp;"_U",보상!$S:$AA,2,FALSE)),MATCH(AI$6,INDIRECT(VLOOKUP($E910&amp;"_U",보상!$S:$AA,3,FALSE)),0),FALSE)),"ERROR")</f>
        <v>3</v>
      </c>
      <c r="AJ910" s="22">
        <v>0</v>
      </c>
      <c r="AK910" s="22">
        <v>0</v>
      </c>
      <c r="AL910" s="22">
        <v>0</v>
      </c>
      <c r="AM910" s="22" t="b">
        <v>0</v>
      </c>
      <c r="AN910" s="22">
        <v>0</v>
      </c>
      <c r="AO910" s="22">
        <v>0</v>
      </c>
    </row>
    <row r="911" spans="2:41" ht="16.5" customHeight="1" x14ac:dyDescent="0.3">
      <c r="B911" s="154">
        <v>5204204</v>
      </c>
      <c r="C911" s="22">
        <f>IF(E911="MainQuest",VLOOKUP(B911,#REF!,MATCH("iRewardID",#REF!,0),FALSE),B911)</f>
        <v>5204204</v>
      </c>
      <c r="D911" s="156" t="str">
        <f ca="1">IFERROR(IFERROR(VLOOKUP($B911,INDIRECT(VLOOKUP($E911,보상!$S:$AA,2,FALSE)),MATCH(D$6,INDIRECT(VLOOKUP($E911,보상!$S:$AA,3,FALSE)),0),FALSE),VLOOKUP($B911,INDIRECT(VLOOKUP($E911&amp;"_U",보상!$S:$AA,2,FALSE)),MATCH(D$6,INDIRECT(VLOOKUP($E911&amp;"_U",보상!$S:$AA,3,FALSE)),0),FALSE)),"ERROR")</f>
        <v>필드4_레크리아 평원_우니온_보상 4</v>
      </c>
      <c r="E911" s="22" t="s">
        <v>808</v>
      </c>
      <c r="F911" s="22">
        <f>COUNTIF($C$8:$C911,$C911)</f>
        <v>1</v>
      </c>
      <c r="G911" s="22" t="b">
        <v>1</v>
      </c>
      <c r="H911" s="22">
        <v>1210</v>
      </c>
      <c r="I911" s="129" t="str">
        <f>IFERROR(IF(H911=0,0,VLOOKUP(VLOOKUP(H911,#REF!,MATCH("strMailTitleID",#REF!,0),FALSE),#REF!,2,FALSE)),"ERROR")</f>
        <v>ERROR</v>
      </c>
      <c r="J911" s="176">
        <v>0</v>
      </c>
      <c r="K911" s="129">
        <f>IFERROR(IF(J911=0,0,VLOOKUP(VLOOKUP(J911,#REF!,MATCH("strMailTitleID",#REF!,0),FALSE),#REF!,2,FALSE)),"ERROR")</f>
        <v>0</v>
      </c>
      <c r="L911" s="22">
        <f ca="1">IFERROR(IFERROR(VLOOKUP($B911,INDIRECT(VLOOKUP($E911,보상!$S:$AA,2,FALSE)),MATCH(L$6,INDIRECT(VLOOKUP($E911,보상!$S:$AA,3,FALSE)),0),FALSE),VLOOKUP($B911,INDIRECT(VLOOKUP($E911&amp;"_U",보상!$S:$AA,2,FALSE)),MATCH(L$6,INDIRECT(VLOOKUP($E911&amp;"_U",보상!$S:$AA,3,FALSE)),0),FALSE)),"ERROR")</f>
        <v>3600</v>
      </c>
      <c r="M911" s="22">
        <v>0</v>
      </c>
      <c r="N911" s="22">
        <v>0</v>
      </c>
      <c r="O911" s="22">
        <v>0</v>
      </c>
      <c r="P911" s="22" t="str">
        <f ca="1">IFERROR(IFERROR(VLOOKUP($B911,INDIRECT(VLOOKUP($E911,보상!$S:$AA,2,FALSE)),MATCH(P$6,INDIRECT(VLOOKUP($E911,보상!$S:$AA,3,FALSE)),0),FALSE),VLOOKUP($B911,INDIRECT(VLOOKUP($E911&amp;"_U",보상!$S:$AA,2,FALSE)),MATCH(P$6,INDIRECT(VLOOKUP($E911&amp;"_U",보상!$S:$AA,3,FALSE)),0),FALSE)),"ERROR")</f>
        <v>Gold</v>
      </c>
      <c r="Q911" s="22">
        <f ca="1">IFERROR(IFERROR(VLOOKUP($B911,INDIRECT(VLOOKUP($E911,보상!$S:$AA,2,FALSE)),MATCH(Q$6,INDIRECT(VLOOKUP($E911,보상!$S:$AA,3,FALSE)),0),FALSE),VLOOKUP($B911,INDIRECT(VLOOKUP($E911&amp;"_U",보상!$S:$AA,2,FALSE)),MATCH(Q$6,INDIRECT(VLOOKUP($E911&amp;"_U",보상!$S:$AA,3,FALSE)),0),FALSE)),"ERROR")</f>
        <v>10800</v>
      </c>
      <c r="R911" s="22" t="b">
        <v>0</v>
      </c>
      <c r="S911" s="22" t="b">
        <v>0</v>
      </c>
      <c r="T911" s="22">
        <f ca="1">IFERROR(IF(W911=0,0,VLOOKUP(W911,보상!$D:$K,6,FALSE)),"-")</f>
        <v>0</v>
      </c>
      <c r="U911" s="22">
        <f ca="1">IFERROR(IF(W911=0,0,VLOOKUP(W911,보상!$D:$K,7,FALSE)),"-")</f>
        <v>0</v>
      </c>
      <c r="V911" s="22">
        <f ca="1">IFERROR(IF(W911=0,0,VLOOKUP(W911,보상!$D:$K,8,FALSE)),"-")</f>
        <v>0</v>
      </c>
      <c r="W911" s="22">
        <f ca="1">IFERROR(IFERROR(VLOOKUP($B911,INDIRECT(VLOOKUP($E911,보상!$S:$AA,2,FALSE)),MATCH(W$6,INDIRECT(VLOOKUP($E911,보상!$S:$AA,3,FALSE)),0),FALSE),VLOOKUP($B911,INDIRECT(VLOOKUP($E911&amp;"_U",보상!$S:$AA,2,FALSE)),MATCH(W$6,INDIRECT(VLOOKUP($E911&amp;"_U",보상!$S:$AA,3,FALSE)),0),FALSE)),"ERROR")</f>
        <v>3041002</v>
      </c>
      <c r="X911" s="134" t="str">
        <f ca="1">IFERROR(IF(W911=0,0,VLOOKUP(SUBSTITUTE(VLOOKUP(W911,#REF!,MATCH("strItemName",#REF!,0),FALSE),"SUI_",""),#REF!,2,FALSE)),"ERROR")</f>
        <v>ERROR</v>
      </c>
      <c r="Y911" s="22">
        <f t="shared" ca="1" si="45"/>
        <v>3041002</v>
      </c>
      <c r="Z911" s="134" t="str">
        <f ca="1">IFERROR(IF(Y911=0,0,VLOOKUP(SUBSTITUTE(VLOOKUP(Y911,#REF!,MATCH("strItemName",#REF!,0),FALSE),"SUI_",""),#REF!,2,FALSE)),"ERROR")</f>
        <v>ERROR</v>
      </c>
      <c r="AA911" s="22">
        <f t="shared" ca="1" si="45"/>
        <v>3041002</v>
      </c>
      <c r="AB911" s="134" t="str">
        <f ca="1">IFERROR(IF(AA911=0,0,VLOOKUP(SUBSTITUTE(VLOOKUP(AA911,#REF!,MATCH("strItemName",#REF!,0),FALSE),"SUI_",""),#REF!,2,FALSE)),"ERROR")</f>
        <v>ERROR</v>
      </c>
      <c r="AC911" s="22">
        <f t="shared" ca="1" si="45"/>
        <v>3041002</v>
      </c>
      <c r="AD911" s="134" t="str">
        <f ca="1">IFERROR(IF(AC911=0,0,VLOOKUP(SUBSTITUTE(VLOOKUP(AC911,#REF!,MATCH("strItemName",#REF!,0),FALSE),"SUI_",""),#REF!,2,FALSE)),"ERROR")</f>
        <v>ERROR</v>
      </c>
      <c r="AE911" s="22">
        <f t="shared" ref="AE911" ca="1" si="48">IF(AC911=0,0,IF(OR(INT(AC911/10000)=15,INT(AC911/10000)=24,INT(AC911/10000)=35),AC911,IF(AC911&gt;300000,AC911,IF(AC911&lt;200000,AC911+10100,AC911+100))))</f>
        <v>3041002</v>
      </c>
      <c r="AF911" s="134" t="str">
        <f ca="1">IFERROR(IF(AE911=0,0,VLOOKUP(SUBSTITUTE(VLOOKUP(AE911,#REF!,MATCH("strItemName",#REF!,0),FALSE),"SUI_",""),#REF!,2,FALSE)),"ERROR")</f>
        <v>ERROR</v>
      </c>
      <c r="AG911" s="88">
        <v>0</v>
      </c>
      <c r="AH911" s="134">
        <f>IFERROR(IF(AG911=0,0,VLOOKUP(SUBSTITUTE(VLOOKUP(AG911,#REF!,MATCH("strItemName",#REF!,0),FALSE),"SUI_",""),#REF!,2,FALSE)),"ERROR")</f>
        <v>0</v>
      </c>
      <c r="AI911" s="22">
        <f ca="1">IFERROR(IFERROR(VLOOKUP($B911,INDIRECT(VLOOKUP($E911,보상!$S:$AA,2,FALSE)),MATCH(AI$6,INDIRECT(VLOOKUP($E911,보상!$S:$AA,3,FALSE)),0),FALSE),VLOOKUP($B911,INDIRECT(VLOOKUP($E911&amp;"_U",보상!$S:$AA,2,FALSE)),MATCH(AI$6,INDIRECT(VLOOKUP($E911&amp;"_U",보상!$S:$AA,3,FALSE)),0),FALSE)),"ERROR")</f>
        <v>3</v>
      </c>
      <c r="AJ911" s="22">
        <v>0</v>
      </c>
      <c r="AK911" s="22">
        <v>0</v>
      </c>
      <c r="AL911" s="22">
        <v>0</v>
      </c>
      <c r="AM911" s="22" t="b">
        <v>0</v>
      </c>
      <c r="AN911" s="22">
        <v>0</v>
      </c>
      <c r="AO911" s="22">
        <v>0</v>
      </c>
    </row>
    <row r="912" spans="2:41" ht="16.5" customHeight="1" x14ac:dyDescent="0.3">
      <c r="B912" s="154">
        <v>5204205</v>
      </c>
      <c r="C912" s="22">
        <f>IF(E912="MainQuest",VLOOKUP(B912,#REF!,MATCH("iRewardID",#REF!,0),FALSE),B912)</f>
        <v>5204205</v>
      </c>
      <c r="D912" s="156" t="str">
        <f ca="1">IFERROR(IFERROR(VLOOKUP($B912,INDIRECT(VLOOKUP($E912,보상!$S:$AA,2,FALSE)),MATCH(D$6,INDIRECT(VLOOKUP($E912,보상!$S:$AA,3,FALSE)),0),FALSE),VLOOKUP($B912,INDIRECT(VLOOKUP($E912&amp;"_U",보상!$S:$AA,2,FALSE)),MATCH(D$6,INDIRECT(VLOOKUP($E912&amp;"_U",보상!$S:$AA,3,FALSE)),0),FALSE)),"ERROR")</f>
        <v>필드4_레크리아 평원_우니온_보상 5</v>
      </c>
      <c r="E912" s="22" t="s">
        <v>808</v>
      </c>
      <c r="F912" s="22">
        <f>COUNTIF($C$8:$C912,$C912)</f>
        <v>1</v>
      </c>
      <c r="G912" s="22" t="b">
        <v>1</v>
      </c>
      <c r="H912" s="22">
        <v>1210</v>
      </c>
      <c r="I912" s="129" t="str">
        <f>IFERROR(IF(H912=0,0,VLOOKUP(VLOOKUP(H912,#REF!,MATCH("strMailTitleID",#REF!,0),FALSE),#REF!,2,FALSE)),"ERROR")</f>
        <v>ERROR</v>
      </c>
      <c r="J912" s="176">
        <v>0</v>
      </c>
      <c r="K912" s="129">
        <f>IFERROR(IF(J912=0,0,VLOOKUP(VLOOKUP(J912,#REF!,MATCH("strMailTitleID",#REF!,0),FALSE),#REF!,2,FALSE)),"ERROR")</f>
        <v>0</v>
      </c>
      <c r="L912" s="22">
        <f ca="1">IFERROR(IFERROR(VLOOKUP($B912,INDIRECT(VLOOKUP($E912,보상!$S:$AA,2,FALSE)),MATCH(L$6,INDIRECT(VLOOKUP($E912,보상!$S:$AA,3,FALSE)),0),FALSE),VLOOKUP($B912,INDIRECT(VLOOKUP($E912&amp;"_U",보상!$S:$AA,2,FALSE)),MATCH(L$6,INDIRECT(VLOOKUP($E912&amp;"_U",보상!$S:$AA,3,FALSE)),0),FALSE)),"ERROR")</f>
        <v>3800</v>
      </c>
      <c r="M912" s="22">
        <v>0</v>
      </c>
      <c r="N912" s="22">
        <v>0</v>
      </c>
      <c r="O912" s="22">
        <v>0</v>
      </c>
      <c r="P912" s="22" t="str">
        <f ca="1">IFERROR(IFERROR(VLOOKUP($B912,INDIRECT(VLOOKUP($E912,보상!$S:$AA,2,FALSE)),MATCH(P$6,INDIRECT(VLOOKUP($E912,보상!$S:$AA,3,FALSE)),0),FALSE),VLOOKUP($B912,INDIRECT(VLOOKUP($E912&amp;"_U",보상!$S:$AA,2,FALSE)),MATCH(P$6,INDIRECT(VLOOKUP($E912&amp;"_U",보상!$S:$AA,3,FALSE)),0),FALSE)),"ERROR")</f>
        <v>Gold</v>
      </c>
      <c r="Q912" s="22">
        <f ca="1">IFERROR(IFERROR(VLOOKUP($B912,INDIRECT(VLOOKUP($E912,보상!$S:$AA,2,FALSE)),MATCH(Q$6,INDIRECT(VLOOKUP($E912,보상!$S:$AA,3,FALSE)),0),FALSE),VLOOKUP($B912,INDIRECT(VLOOKUP($E912&amp;"_U",보상!$S:$AA,2,FALSE)),MATCH(Q$6,INDIRECT(VLOOKUP($E912&amp;"_U",보상!$S:$AA,3,FALSE)),0),FALSE)),"ERROR")</f>
        <v>11400</v>
      </c>
      <c r="R912" s="22" t="b">
        <v>0</v>
      </c>
      <c r="S912" s="22" t="b">
        <v>0</v>
      </c>
      <c r="T912" s="22">
        <f ca="1">IFERROR(IF(W912=0,0,VLOOKUP(W912,보상!$D:$K,6,FALSE)),"-")</f>
        <v>0</v>
      </c>
      <c r="U912" s="22">
        <f ca="1">IFERROR(IF(W912=0,0,VLOOKUP(W912,보상!$D:$K,7,FALSE)),"-")</f>
        <v>0</v>
      </c>
      <c r="V912" s="22">
        <f ca="1">IFERROR(IF(W912=0,0,VLOOKUP(W912,보상!$D:$K,8,FALSE)),"-")</f>
        <v>0</v>
      </c>
      <c r="W912" s="22">
        <f ca="1">IFERROR(IFERROR(VLOOKUP($B912,INDIRECT(VLOOKUP($E912,보상!$S:$AA,2,FALSE)),MATCH(W$6,INDIRECT(VLOOKUP($E912,보상!$S:$AA,3,FALSE)),0),FALSE),VLOOKUP($B912,INDIRECT(VLOOKUP($E912&amp;"_U",보상!$S:$AA,2,FALSE)),MATCH(W$6,INDIRECT(VLOOKUP($E912&amp;"_U",보상!$S:$AA,3,FALSE)),0),FALSE)),"ERROR")</f>
        <v>4003003</v>
      </c>
      <c r="X912" s="134" t="str">
        <f ca="1">IFERROR(IF(W912=0,0,VLOOKUP(SUBSTITUTE(VLOOKUP(W912,#REF!,MATCH("strItemName",#REF!,0),FALSE),"SUI_",""),#REF!,2,FALSE)),"ERROR")</f>
        <v>ERROR</v>
      </c>
      <c r="Y912" s="22">
        <f t="shared" ref="Y912:AE975" ca="1" si="49">IF(W912=0,0,IF(OR(INT(W912/10000)=15,INT(W912/10000)=24,INT(W912/10000)=35),W912,IF(W912&gt;300000,W912,IF(W912&lt;200000,W912+10100,W912+100))))</f>
        <v>4003003</v>
      </c>
      <c r="Z912" s="134" t="str">
        <f ca="1">IFERROR(IF(Y912=0,0,VLOOKUP(SUBSTITUTE(VLOOKUP(Y912,#REF!,MATCH("strItemName",#REF!,0),FALSE),"SUI_",""),#REF!,2,FALSE)),"ERROR")</f>
        <v>ERROR</v>
      </c>
      <c r="AA912" s="22">
        <f t="shared" ca="1" si="49"/>
        <v>4003003</v>
      </c>
      <c r="AB912" s="134" t="str">
        <f ca="1">IFERROR(IF(AA912=0,0,VLOOKUP(SUBSTITUTE(VLOOKUP(AA912,#REF!,MATCH("strItemName",#REF!,0),FALSE),"SUI_",""),#REF!,2,FALSE)),"ERROR")</f>
        <v>ERROR</v>
      </c>
      <c r="AC912" s="22">
        <f t="shared" ca="1" si="49"/>
        <v>4003003</v>
      </c>
      <c r="AD912" s="134" t="str">
        <f ca="1">IFERROR(IF(AC912=0,0,VLOOKUP(SUBSTITUTE(VLOOKUP(AC912,#REF!,MATCH("strItemName",#REF!,0),FALSE),"SUI_",""),#REF!,2,FALSE)),"ERROR")</f>
        <v>ERROR</v>
      </c>
      <c r="AE912" s="22">
        <f t="shared" ca="1" si="49"/>
        <v>4003003</v>
      </c>
      <c r="AF912" s="134" t="str">
        <f ca="1">IFERROR(IF(AE912=0,0,VLOOKUP(SUBSTITUTE(VLOOKUP(AE912,#REF!,MATCH("strItemName",#REF!,0),FALSE),"SUI_",""),#REF!,2,FALSE)),"ERROR")</f>
        <v>ERROR</v>
      </c>
      <c r="AG912" s="88">
        <v>0</v>
      </c>
      <c r="AH912" s="134">
        <f>IFERROR(IF(AG912=0,0,VLOOKUP(SUBSTITUTE(VLOOKUP(AG912,#REF!,MATCH("strItemName",#REF!,0),FALSE),"SUI_",""),#REF!,2,FALSE)),"ERROR")</f>
        <v>0</v>
      </c>
      <c r="AI912" s="22">
        <f ca="1">IFERROR(IFERROR(VLOOKUP($B912,INDIRECT(VLOOKUP($E912,보상!$S:$AA,2,FALSE)),MATCH(AI$6,INDIRECT(VLOOKUP($E912,보상!$S:$AA,3,FALSE)),0),FALSE),VLOOKUP($B912,INDIRECT(VLOOKUP($E912&amp;"_U",보상!$S:$AA,2,FALSE)),MATCH(AI$6,INDIRECT(VLOOKUP($E912&amp;"_U",보상!$S:$AA,3,FALSE)),0),FALSE)),"ERROR")</f>
        <v>1</v>
      </c>
      <c r="AJ912" s="22">
        <v>0</v>
      </c>
      <c r="AK912" s="22">
        <v>0</v>
      </c>
      <c r="AL912" s="22">
        <v>0</v>
      </c>
      <c r="AM912" s="22" t="b">
        <v>0</v>
      </c>
      <c r="AN912" s="22">
        <v>0</v>
      </c>
      <c r="AO912" s="22">
        <v>0</v>
      </c>
    </row>
    <row r="913" spans="2:41" ht="16.5" customHeight="1" x14ac:dyDescent="0.3">
      <c r="B913" s="154">
        <v>5205101</v>
      </c>
      <c r="C913" s="22">
        <f>IF(E913="MainQuest",VLOOKUP(B913,#REF!,MATCH("iRewardID",#REF!,0),FALSE),B913)</f>
        <v>5205101</v>
      </c>
      <c r="D913" s="156" t="str">
        <f ca="1">IFERROR(IFERROR(VLOOKUP($B913,INDIRECT(VLOOKUP($E913,보상!$S:$AA,2,FALSE)),MATCH(D$6,INDIRECT(VLOOKUP($E913,보상!$S:$AA,3,FALSE)),0),FALSE),VLOOKUP($B913,INDIRECT(VLOOKUP($E913&amp;"_U",보상!$S:$AA,2,FALSE)),MATCH(D$6,INDIRECT(VLOOKUP($E913&amp;"_U",보상!$S:$AA,3,FALSE)),0),FALSE)),"ERROR")</f>
        <v>필드5_코포라_하이란_보상 1</v>
      </c>
      <c r="E913" s="22" t="s">
        <v>808</v>
      </c>
      <c r="F913" s="22">
        <f>COUNTIF($C$8:$C913,$C913)</f>
        <v>1</v>
      </c>
      <c r="G913" s="22" t="b">
        <v>1</v>
      </c>
      <c r="H913" s="22">
        <v>1210</v>
      </c>
      <c r="I913" s="129" t="str">
        <f>IFERROR(IF(H913=0,0,VLOOKUP(VLOOKUP(H913,#REF!,MATCH("strMailTitleID",#REF!,0),FALSE),#REF!,2,FALSE)),"ERROR")</f>
        <v>ERROR</v>
      </c>
      <c r="J913" s="176">
        <v>0</v>
      </c>
      <c r="K913" s="129">
        <f>IFERROR(IF(J913=0,0,VLOOKUP(VLOOKUP(J913,#REF!,MATCH("strMailTitleID",#REF!,0),FALSE),#REF!,2,FALSE)),"ERROR")</f>
        <v>0</v>
      </c>
      <c r="L913" s="22">
        <f ca="1">IFERROR(IFERROR(VLOOKUP($B913,INDIRECT(VLOOKUP($E913,보상!$S:$AA,2,FALSE)),MATCH(L$6,INDIRECT(VLOOKUP($E913,보상!$S:$AA,3,FALSE)),0),FALSE),VLOOKUP($B913,INDIRECT(VLOOKUP($E913&amp;"_U",보상!$S:$AA,2,FALSE)),MATCH(L$6,INDIRECT(VLOOKUP($E913&amp;"_U",보상!$S:$AA,3,FALSE)),0),FALSE)),"ERROR")</f>
        <v>4000</v>
      </c>
      <c r="M913" s="22">
        <v>0</v>
      </c>
      <c r="N913" s="22">
        <v>0</v>
      </c>
      <c r="O913" s="22">
        <v>0</v>
      </c>
      <c r="P913" s="22" t="str">
        <f ca="1">IFERROR(IFERROR(VLOOKUP($B913,INDIRECT(VLOOKUP($E913,보상!$S:$AA,2,FALSE)),MATCH(P$6,INDIRECT(VLOOKUP($E913,보상!$S:$AA,3,FALSE)),0),FALSE),VLOOKUP($B913,INDIRECT(VLOOKUP($E913&amp;"_U",보상!$S:$AA,2,FALSE)),MATCH(P$6,INDIRECT(VLOOKUP($E913&amp;"_U",보상!$S:$AA,3,FALSE)),0),FALSE)),"ERROR")</f>
        <v>Gold</v>
      </c>
      <c r="Q913" s="22">
        <f ca="1">IFERROR(IFERROR(VLOOKUP($B913,INDIRECT(VLOOKUP($E913,보상!$S:$AA,2,FALSE)),MATCH(Q$6,INDIRECT(VLOOKUP($E913,보상!$S:$AA,3,FALSE)),0),FALSE),VLOOKUP($B913,INDIRECT(VLOOKUP($E913&amp;"_U",보상!$S:$AA,2,FALSE)),MATCH(Q$6,INDIRECT(VLOOKUP($E913&amp;"_U",보상!$S:$AA,3,FALSE)),0),FALSE)),"ERROR")</f>
        <v>12000</v>
      </c>
      <c r="R913" s="22" t="b">
        <v>0</v>
      </c>
      <c r="S913" s="22" t="b">
        <v>0</v>
      </c>
      <c r="T913" s="22">
        <f ca="1">IFERROR(IF(W913=0,0,VLOOKUP(W913,보상!$D:$K,6,FALSE)),"-")</f>
        <v>7500</v>
      </c>
      <c r="U913" s="22">
        <f ca="1">IFERROR(IF(W913=0,0,VLOOKUP(W913,보상!$D:$K,7,FALSE)),"-")</f>
        <v>0</v>
      </c>
      <c r="V913" s="22">
        <f ca="1">IFERROR(IF(W913=0,0,VLOOKUP(W913,보상!$D:$K,8,FALSE)),"-")</f>
        <v>0</v>
      </c>
      <c r="W913" s="22">
        <f ca="1">IFERROR(IFERROR(VLOOKUP($B913,INDIRECT(VLOOKUP($E913,보상!$S:$AA,2,FALSE)),MATCH(W$6,INDIRECT(VLOOKUP($E913,보상!$S:$AA,3,FALSE)),0),FALSE),VLOOKUP($B913,INDIRECT(VLOOKUP($E913&amp;"_U",보상!$S:$AA,2,FALSE)),MATCH(W$6,INDIRECT(VLOOKUP($E913&amp;"_U",보상!$S:$AA,3,FALSE)),0),FALSE)),"ERROR")</f>
        <v>153001</v>
      </c>
      <c r="X913" s="134" t="str">
        <f ca="1">IFERROR(IF(W913=0,0,VLOOKUP(SUBSTITUTE(VLOOKUP(W913,#REF!,MATCH("strItemName",#REF!,0),FALSE),"SUI_",""),#REF!,2,FALSE)),"ERROR")</f>
        <v>ERROR</v>
      </c>
      <c r="Y913" s="22">
        <f t="shared" ca="1" si="49"/>
        <v>153001</v>
      </c>
      <c r="Z913" s="134" t="str">
        <f ca="1">IFERROR(IF(Y913=0,0,VLOOKUP(SUBSTITUTE(VLOOKUP(Y913,#REF!,MATCH("strItemName",#REF!,0),FALSE),"SUI_",""),#REF!,2,FALSE)),"ERROR")</f>
        <v>ERROR</v>
      </c>
      <c r="AA913" s="22">
        <f t="shared" ca="1" si="49"/>
        <v>153001</v>
      </c>
      <c r="AB913" s="134" t="str">
        <f ca="1">IFERROR(IF(AA913=0,0,VLOOKUP(SUBSTITUTE(VLOOKUP(AA913,#REF!,MATCH("strItemName",#REF!,0),FALSE),"SUI_",""),#REF!,2,FALSE)),"ERROR")</f>
        <v>ERROR</v>
      </c>
      <c r="AC913" s="22">
        <f t="shared" ca="1" si="49"/>
        <v>153001</v>
      </c>
      <c r="AD913" s="134" t="str">
        <f ca="1">IFERROR(IF(AC913=0,0,VLOOKUP(SUBSTITUTE(VLOOKUP(AC913,#REF!,MATCH("strItemName",#REF!,0),FALSE),"SUI_",""),#REF!,2,FALSE)),"ERROR")</f>
        <v>ERROR</v>
      </c>
      <c r="AE913" s="22">
        <f t="shared" ca="1" si="49"/>
        <v>153001</v>
      </c>
      <c r="AF913" s="134" t="str">
        <f ca="1">IFERROR(IF(AE913=0,0,VLOOKUP(SUBSTITUTE(VLOOKUP(AE913,#REF!,MATCH("strItemName",#REF!,0),FALSE),"SUI_",""),#REF!,2,FALSE)),"ERROR")</f>
        <v>ERROR</v>
      </c>
      <c r="AG913" s="88">
        <v>0</v>
      </c>
      <c r="AH913" s="134">
        <f>IFERROR(IF(AG913=0,0,VLOOKUP(SUBSTITUTE(VLOOKUP(AG913,#REF!,MATCH("strItemName",#REF!,0),FALSE),"SUI_",""),#REF!,2,FALSE)),"ERROR")</f>
        <v>0</v>
      </c>
      <c r="AI913" s="22">
        <f ca="1">IFERROR(IFERROR(VLOOKUP($B913,INDIRECT(VLOOKUP($E913,보상!$S:$AA,2,FALSE)),MATCH(AI$6,INDIRECT(VLOOKUP($E913,보상!$S:$AA,3,FALSE)),0),FALSE),VLOOKUP($B913,INDIRECT(VLOOKUP($E913&amp;"_U",보상!$S:$AA,2,FALSE)),MATCH(AI$6,INDIRECT(VLOOKUP($E913&amp;"_U",보상!$S:$AA,3,FALSE)),0),FALSE)),"ERROR")</f>
        <v>5</v>
      </c>
      <c r="AJ913" s="22">
        <v>0</v>
      </c>
      <c r="AK913" s="22">
        <v>0</v>
      </c>
      <c r="AL913" s="22">
        <v>0</v>
      </c>
      <c r="AM913" s="22" t="b">
        <v>0</v>
      </c>
      <c r="AN913" s="22">
        <v>0</v>
      </c>
      <c r="AO913" s="22">
        <v>0</v>
      </c>
    </row>
    <row r="914" spans="2:41" ht="16.5" customHeight="1" x14ac:dyDescent="0.3">
      <c r="B914" s="154">
        <v>5205102</v>
      </c>
      <c r="C914" s="22">
        <f>IF(E914="MainQuest",VLOOKUP(B914,#REF!,MATCH("iRewardID",#REF!,0),FALSE),B914)</f>
        <v>5205102</v>
      </c>
      <c r="D914" s="156" t="str">
        <f ca="1">IFERROR(IFERROR(VLOOKUP($B914,INDIRECT(VLOOKUP($E914,보상!$S:$AA,2,FALSE)),MATCH(D$6,INDIRECT(VLOOKUP($E914,보상!$S:$AA,3,FALSE)),0),FALSE),VLOOKUP($B914,INDIRECT(VLOOKUP($E914&amp;"_U",보상!$S:$AA,2,FALSE)),MATCH(D$6,INDIRECT(VLOOKUP($E914&amp;"_U",보상!$S:$AA,3,FALSE)),0),FALSE)),"ERROR")</f>
        <v>필드5_코포라_하이란_보상 2</v>
      </c>
      <c r="E914" s="22" t="s">
        <v>808</v>
      </c>
      <c r="F914" s="22">
        <f>COUNTIF($C$8:$C914,$C914)</f>
        <v>1</v>
      </c>
      <c r="G914" s="22" t="b">
        <v>1</v>
      </c>
      <c r="H914" s="22">
        <v>1210</v>
      </c>
      <c r="I914" s="129" t="str">
        <f>IFERROR(IF(H914=0,0,VLOOKUP(VLOOKUP(H914,#REF!,MATCH("strMailTitleID",#REF!,0),FALSE),#REF!,2,FALSE)),"ERROR")</f>
        <v>ERROR</v>
      </c>
      <c r="J914" s="176">
        <v>0</v>
      </c>
      <c r="K914" s="129">
        <f>IFERROR(IF(J914=0,0,VLOOKUP(VLOOKUP(J914,#REF!,MATCH("strMailTitleID",#REF!,0),FALSE),#REF!,2,FALSE)),"ERROR")</f>
        <v>0</v>
      </c>
      <c r="L914" s="22">
        <f ca="1">IFERROR(IFERROR(VLOOKUP($B914,INDIRECT(VLOOKUP($E914,보상!$S:$AA,2,FALSE)),MATCH(L$6,INDIRECT(VLOOKUP($E914,보상!$S:$AA,3,FALSE)),0),FALSE),VLOOKUP($B914,INDIRECT(VLOOKUP($E914&amp;"_U",보상!$S:$AA,2,FALSE)),MATCH(L$6,INDIRECT(VLOOKUP($E914&amp;"_U",보상!$S:$AA,3,FALSE)),0),FALSE)),"ERROR")</f>
        <v>4200</v>
      </c>
      <c r="M914" s="22">
        <v>0</v>
      </c>
      <c r="N914" s="22">
        <v>0</v>
      </c>
      <c r="O914" s="22">
        <v>0</v>
      </c>
      <c r="P914" s="22" t="str">
        <f ca="1">IFERROR(IFERROR(VLOOKUP($B914,INDIRECT(VLOOKUP($E914,보상!$S:$AA,2,FALSE)),MATCH(P$6,INDIRECT(VLOOKUP($E914,보상!$S:$AA,3,FALSE)),0),FALSE),VLOOKUP($B914,INDIRECT(VLOOKUP($E914&amp;"_U",보상!$S:$AA,2,FALSE)),MATCH(P$6,INDIRECT(VLOOKUP($E914&amp;"_U",보상!$S:$AA,3,FALSE)),0),FALSE)),"ERROR")</f>
        <v>Gold</v>
      </c>
      <c r="Q914" s="22">
        <f ca="1">IFERROR(IFERROR(VLOOKUP($B914,INDIRECT(VLOOKUP($E914,보상!$S:$AA,2,FALSE)),MATCH(Q$6,INDIRECT(VLOOKUP($E914,보상!$S:$AA,3,FALSE)),0),FALSE),VLOOKUP($B914,INDIRECT(VLOOKUP($E914&amp;"_U",보상!$S:$AA,2,FALSE)),MATCH(Q$6,INDIRECT(VLOOKUP($E914&amp;"_U",보상!$S:$AA,3,FALSE)),0),FALSE)),"ERROR")</f>
        <v>12600</v>
      </c>
      <c r="R914" s="22" t="b">
        <v>0</v>
      </c>
      <c r="S914" s="22" t="b">
        <v>0</v>
      </c>
      <c r="T914" s="22">
        <f ca="1">IFERROR(IF(W914=0,0,VLOOKUP(W914,보상!$D:$K,6,FALSE)),"-")</f>
        <v>0</v>
      </c>
      <c r="U914" s="22">
        <f ca="1">IFERROR(IF(W914=0,0,VLOOKUP(W914,보상!$D:$K,7,FALSE)),"-")</f>
        <v>5250</v>
      </c>
      <c r="V914" s="22">
        <f ca="1">IFERROR(IF(W914=0,0,VLOOKUP(W914,보상!$D:$K,8,FALSE)),"-")</f>
        <v>0</v>
      </c>
      <c r="W914" s="22">
        <f ca="1">IFERROR(IFERROR(VLOOKUP($B914,INDIRECT(VLOOKUP($E914,보상!$S:$AA,2,FALSE)),MATCH(W$6,INDIRECT(VLOOKUP($E914,보상!$S:$AA,3,FALSE)),0),FALSE),VLOOKUP($B914,INDIRECT(VLOOKUP($E914&amp;"_U",보상!$S:$AA,2,FALSE)),MATCH(W$6,INDIRECT(VLOOKUP($E914&amp;"_U",보상!$S:$AA,3,FALSE)),0),FALSE)),"ERROR")</f>
        <v>243001</v>
      </c>
      <c r="X914" s="134" t="str">
        <f ca="1">IFERROR(IF(W914=0,0,VLOOKUP(SUBSTITUTE(VLOOKUP(W914,#REF!,MATCH("strItemName",#REF!,0),FALSE),"SUI_",""),#REF!,2,FALSE)),"ERROR")</f>
        <v>ERROR</v>
      </c>
      <c r="Y914" s="22">
        <f t="shared" ca="1" si="49"/>
        <v>243001</v>
      </c>
      <c r="Z914" s="134" t="str">
        <f ca="1">IFERROR(IF(Y914=0,0,VLOOKUP(SUBSTITUTE(VLOOKUP(Y914,#REF!,MATCH("strItemName",#REF!,0),FALSE),"SUI_",""),#REF!,2,FALSE)),"ERROR")</f>
        <v>ERROR</v>
      </c>
      <c r="AA914" s="22">
        <f t="shared" ca="1" si="49"/>
        <v>243001</v>
      </c>
      <c r="AB914" s="134" t="str">
        <f ca="1">IFERROR(IF(AA914=0,0,VLOOKUP(SUBSTITUTE(VLOOKUP(AA914,#REF!,MATCH("strItemName",#REF!,0),FALSE),"SUI_",""),#REF!,2,FALSE)),"ERROR")</f>
        <v>ERROR</v>
      </c>
      <c r="AC914" s="22">
        <f t="shared" ca="1" si="49"/>
        <v>243001</v>
      </c>
      <c r="AD914" s="134" t="str">
        <f ca="1">IFERROR(IF(AC914=0,0,VLOOKUP(SUBSTITUTE(VLOOKUP(AC914,#REF!,MATCH("strItemName",#REF!,0),FALSE),"SUI_",""),#REF!,2,FALSE)),"ERROR")</f>
        <v>ERROR</v>
      </c>
      <c r="AE914" s="22">
        <f t="shared" ca="1" si="49"/>
        <v>243001</v>
      </c>
      <c r="AF914" s="134" t="str">
        <f ca="1">IFERROR(IF(AE914=0,0,VLOOKUP(SUBSTITUTE(VLOOKUP(AE914,#REF!,MATCH("strItemName",#REF!,0),FALSE),"SUI_",""),#REF!,2,FALSE)),"ERROR")</f>
        <v>ERROR</v>
      </c>
      <c r="AG914" s="88">
        <v>0</v>
      </c>
      <c r="AH914" s="134">
        <f>IFERROR(IF(AG914=0,0,VLOOKUP(SUBSTITUTE(VLOOKUP(AG914,#REF!,MATCH("strItemName",#REF!,0),FALSE),"SUI_",""),#REF!,2,FALSE)),"ERROR")</f>
        <v>0</v>
      </c>
      <c r="AI914" s="22">
        <f ca="1">IFERROR(IFERROR(VLOOKUP($B914,INDIRECT(VLOOKUP($E914,보상!$S:$AA,2,FALSE)),MATCH(AI$6,INDIRECT(VLOOKUP($E914,보상!$S:$AA,3,FALSE)),0),FALSE),VLOOKUP($B914,INDIRECT(VLOOKUP($E914&amp;"_U",보상!$S:$AA,2,FALSE)),MATCH(AI$6,INDIRECT(VLOOKUP($E914&amp;"_U",보상!$S:$AA,3,FALSE)),0),FALSE)),"ERROR")</f>
        <v>5</v>
      </c>
      <c r="AJ914" s="22">
        <v>0</v>
      </c>
      <c r="AK914" s="22">
        <v>0</v>
      </c>
      <c r="AL914" s="22">
        <v>0</v>
      </c>
      <c r="AM914" s="22" t="b">
        <v>0</v>
      </c>
      <c r="AN914" s="22">
        <v>0</v>
      </c>
      <c r="AO914" s="22">
        <v>0</v>
      </c>
    </row>
    <row r="915" spans="2:41" ht="16.5" customHeight="1" x14ac:dyDescent="0.3">
      <c r="B915" s="154">
        <v>5205103</v>
      </c>
      <c r="C915" s="22">
        <f>IF(E915="MainQuest",VLOOKUP(B915,#REF!,MATCH("iRewardID",#REF!,0),FALSE),B915)</f>
        <v>5205103</v>
      </c>
      <c r="D915" s="156" t="str">
        <f ca="1">IFERROR(IFERROR(VLOOKUP($B915,INDIRECT(VLOOKUP($E915,보상!$S:$AA,2,FALSE)),MATCH(D$6,INDIRECT(VLOOKUP($E915,보상!$S:$AA,3,FALSE)),0),FALSE),VLOOKUP($B915,INDIRECT(VLOOKUP($E915&amp;"_U",보상!$S:$AA,2,FALSE)),MATCH(D$6,INDIRECT(VLOOKUP($E915&amp;"_U",보상!$S:$AA,3,FALSE)),0),FALSE)),"ERROR")</f>
        <v>필드5_코포라_하이란_보상 3</v>
      </c>
      <c r="E915" s="22" t="s">
        <v>808</v>
      </c>
      <c r="F915" s="22">
        <f>COUNTIF($C$8:$C915,$C915)</f>
        <v>1</v>
      </c>
      <c r="G915" s="22" t="b">
        <v>1</v>
      </c>
      <c r="H915" s="22">
        <v>1210</v>
      </c>
      <c r="I915" s="129" t="str">
        <f>IFERROR(IF(H915=0,0,VLOOKUP(VLOOKUP(H915,#REF!,MATCH("strMailTitleID",#REF!,0),FALSE),#REF!,2,FALSE)),"ERROR")</f>
        <v>ERROR</v>
      </c>
      <c r="J915" s="176">
        <v>0</v>
      </c>
      <c r="K915" s="129">
        <f>IFERROR(IF(J915=0,0,VLOOKUP(VLOOKUP(J915,#REF!,MATCH("strMailTitleID",#REF!,0),FALSE),#REF!,2,FALSE)),"ERROR")</f>
        <v>0</v>
      </c>
      <c r="L915" s="22">
        <f ca="1">IFERROR(IFERROR(VLOOKUP($B915,INDIRECT(VLOOKUP($E915,보상!$S:$AA,2,FALSE)),MATCH(L$6,INDIRECT(VLOOKUP($E915,보상!$S:$AA,3,FALSE)),0),FALSE),VLOOKUP($B915,INDIRECT(VLOOKUP($E915&amp;"_U",보상!$S:$AA,2,FALSE)),MATCH(L$6,INDIRECT(VLOOKUP($E915&amp;"_U",보상!$S:$AA,3,FALSE)),0),FALSE)),"ERROR")</f>
        <v>4400</v>
      </c>
      <c r="M915" s="22">
        <v>0</v>
      </c>
      <c r="N915" s="22">
        <v>0</v>
      </c>
      <c r="O915" s="22">
        <v>0</v>
      </c>
      <c r="P915" s="22" t="str">
        <f ca="1">IFERROR(IFERROR(VLOOKUP($B915,INDIRECT(VLOOKUP($E915,보상!$S:$AA,2,FALSE)),MATCH(P$6,INDIRECT(VLOOKUP($E915,보상!$S:$AA,3,FALSE)),0),FALSE),VLOOKUP($B915,INDIRECT(VLOOKUP($E915&amp;"_U",보상!$S:$AA,2,FALSE)),MATCH(P$6,INDIRECT(VLOOKUP($E915&amp;"_U",보상!$S:$AA,3,FALSE)),0),FALSE)),"ERROR")</f>
        <v>Gold</v>
      </c>
      <c r="Q915" s="22">
        <f ca="1">IFERROR(IFERROR(VLOOKUP($B915,INDIRECT(VLOOKUP($E915,보상!$S:$AA,2,FALSE)),MATCH(Q$6,INDIRECT(VLOOKUP($E915,보상!$S:$AA,3,FALSE)),0),FALSE),VLOOKUP($B915,INDIRECT(VLOOKUP($E915&amp;"_U",보상!$S:$AA,2,FALSE)),MATCH(Q$6,INDIRECT(VLOOKUP($E915&amp;"_U",보상!$S:$AA,3,FALSE)),0),FALSE)),"ERROR")</f>
        <v>13200</v>
      </c>
      <c r="R915" s="22" t="b">
        <v>0</v>
      </c>
      <c r="S915" s="22" t="b">
        <v>0</v>
      </c>
      <c r="T915" s="22">
        <f ca="1">IFERROR(IF(W915=0,0,VLOOKUP(W915,보상!$D:$K,6,FALSE)),"-")</f>
        <v>0</v>
      </c>
      <c r="U915" s="22">
        <f ca="1">IFERROR(IF(W915=0,0,VLOOKUP(W915,보상!$D:$K,7,FALSE)),"-")</f>
        <v>0</v>
      </c>
      <c r="V915" s="22">
        <f ca="1">IFERROR(IF(W915=0,0,VLOOKUP(W915,보상!$D:$K,8,FALSE)),"-")</f>
        <v>0</v>
      </c>
      <c r="W915" s="22">
        <f ca="1">IFERROR(IFERROR(VLOOKUP($B915,INDIRECT(VLOOKUP($E915,보상!$S:$AA,2,FALSE)),MATCH(W$6,INDIRECT(VLOOKUP($E915,보상!$S:$AA,3,FALSE)),0),FALSE),VLOOKUP($B915,INDIRECT(VLOOKUP($E915&amp;"_U",보상!$S:$AA,2,FALSE)),MATCH(W$6,INDIRECT(VLOOKUP($E915&amp;"_U",보상!$S:$AA,3,FALSE)),0),FALSE)),"ERROR")</f>
        <v>3041001</v>
      </c>
      <c r="X915" s="134" t="str">
        <f ca="1">IFERROR(IF(W915=0,0,VLOOKUP(SUBSTITUTE(VLOOKUP(W915,#REF!,MATCH("strItemName",#REF!,0),FALSE),"SUI_",""),#REF!,2,FALSE)),"ERROR")</f>
        <v>ERROR</v>
      </c>
      <c r="Y915" s="22">
        <f t="shared" ca="1" si="49"/>
        <v>3041001</v>
      </c>
      <c r="Z915" s="134" t="str">
        <f ca="1">IFERROR(IF(Y915=0,0,VLOOKUP(SUBSTITUTE(VLOOKUP(Y915,#REF!,MATCH("strItemName",#REF!,0),FALSE),"SUI_",""),#REF!,2,FALSE)),"ERROR")</f>
        <v>ERROR</v>
      </c>
      <c r="AA915" s="22">
        <f t="shared" ca="1" si="49"/>
        <v>3041001</v>
      </c>
      <c r="AB915" s="134" t="str">
        <f ca="1">IFERROR(IF(AA915=0,0,VLOOKUP(SUBSTITUTE(VLOOKUP(AA915,#REF!,MATCH("strItemName",#REF!,0),FALSE),"SUI_",""),#REF!,2,FALSE)),"ERROR")</f>
        <v>ERROR</v>
      </c>
      <c r="AC915" s="22">
        <f t="shared" ca="1" si="49"/>
        <v>3041001</v>
      </c>
      <c r="AD915" s="134" t="str">
        <f ca="1">IFERROR(IF(AC915=0,0,VLOOKUP(SUBSTITUTE(VLOOKUP(AC915,#REF!,MATCH("strItemName",#REF!,0),FALSE),"SUI_",""),#REF!,2,FALSE)),"ERROR")</f>
        <v>ERROR</v>
      </c>
      <c r="AE915" s="22">
        <f t="shared" ca="1" si="49"/>
        <v>3041001</v>
      </c>
      <c r="AF915" s="134" t="str">
        <f ca="1">IFERROR(IF(AE915=0,0,VLOOKUP(SUBSTITUTE(VLOOKUP(AE915,#REF!,MATCH("strItemName",#REF!,0),FALSE),"SUI_",""),#REF!,2,FALSE)),"ERROR")</f>
        <v>ERROR</v>
      </c>
      <c r="AG915" s="88">
        <v>0</v>
      </c>
      <c r="AH915" s="134">
        <f>IFERROR(IF(AG915=0,0,VLOOKUP(SUBSTITUTE(VLOOKUP(AG915,#REF!,MATCH("strItemName",#REF!,0),FALSE),"SUI_",""),#REF!,2,FALSE)),"ERROR")</f>
        <v>0</v>
      </c>
      <c r="AI915" s="22">
        <f ca="1">IFERROR(IFERROR(VLOOKUP($B915,INDIRECT(VLOOKUP($E915,보상!$S:$AA,2,FALSE)),MATCH(AI$6,INDIRECT(VLOOKUP($E915,보상!$S:$AA,3,FALSE)),0),FALSE),VLOOKUP($B915,INDIRECT(VLOOKUP($E915&amp;"_U",보상!$S:$AA,2,FALSE)),MATCH(AI$6,INDIRECT(VLOOKUP($E915&amp;"_U",보상!$S:$AA,3,FALSE)),0),FALSE)),"ERROR")</f>
        <v>5</v>
      </c>
      <c r="AJ915" s="22">
        <v>0</v>
      </c>
      <c r="AK915" s="22">
        <v>0</v>
      </c>
      <c r="AL915" s="22">
        <v>0</v>
      </c>
      <c r="AM915" s="22" t="b">
        <v>0</v>
      </c>
      <c r="AN915" s="22">
        <v>0</v>
      </c>
      <c r="AO915" s="22">
        <v>0</v>
      </c>
    </row>
    <row r="916" spans="2:41" ht="16.5" customHeight="1" x14ac:dyDescent="0.3">
      <c r="B916" s="154">
        <v>5205104</v>
      </c>
      <c r="C916" s="22">
        <f>IF(E916="MainQuest",VLOOKUP(B916,#REF!,MATCH("iRewardID",#REF!,0),FALSE),B916)</f>
        <v>5205104</v>
      </c>
      <c r="D916" s="156" t="str">
        <f ca="1">IFERROR(IFERROR(VLOOKUP($B916,INDIRECT(VLOOKUP($E916,보상!$S:$AA,2,FALSE)),MATCH(D$6,INDIRECT(VLOOKUP($E916,보상!$S:$AA,3,FALSE)),0),FALSE),VLOOKUP($B916,INDIRECT(VLOOKUP($E916&amp;"_U",보상!$S:$AA,2,FALSE)),MATCH(D$6,INDIRECT(VLOOKUP($E916&amp;"_U",보상!$S:$AA,3,FALSE)),0),FALSE)),"ERROR")</f>
        <v>필드5_코포라_하이란_보상 4</v>
      </c>
      <c r="E916" s="22" t="s">
        <v>808</v>
      </c>
      <c r="F916" s="22">
        <f>COUNTIF($C$8:$C916,$C916)</f>
        <v>1</v>
      </c>
      <c r="G916" s="22" t="b">
        <v>1</v>
      </c>
      <c r="H916" s="22">
        <v>1210</v>
      </c>
      <c r="I916" s="129" t="str">
        <f>IFERROR(IF(H916=0,0,VLOOKUP(VLOOKUP(H916,#REF!,MATCH("strMailTitleID",#REF!,0),FALSE),#REF!,2,FALSE)),"ERROR")</f>
        <v>ERROR</v>
      </c>
      <c r="J916" s="176">
        <v>0</v>
      </c>
      <c r="K916" s="129">
        <f>IFERROR(IF(J916=0,0,VLOOKUP(VLOOKUP(J916,#REF!,MATCH("strMailTitleID",#REF!,0),FALSE),#REF!,2,FALSE)),"ERROR")</f>
        <v>0</v>
      </c>
      <c r="L916" s="22">
        <f ca="1">IFERROR(IFERROR(VLOOKUP($B916,INDIRECT(VLOOKUP($E916,보상!$S:$AA,2,FALSE)),MATCH(L$6,INDIRECT(VLOOKUP($E916,보상!$S:$AA,3,FALSE)),0),FALSE),VLOOKUP($B916,INDIRECT(VLOOKUP($E916&amp;"_U",보상!$S:$AA,2,FALSE)),MATCH(L$6,INDIRECT(VLOOKUP($E916&amp;"_U",보상!$S:$AA,3,FALSE)),0),FALSE)),"ERROR")</f>
        <v>4600</v>
      </c>
      <c r="M916" s="22">
        <v>0</v>
      </c>
      <c r="N916" s="22">
        <v>0</v>
      </c>
      <c r="O916" s="22">
        <v>0</v>
      </c>
      <c r="P916" s="22" t="str">
        <f ca="1">IFERROR(IFERROR(VLOOKUP($B916,INDIRECT(VLOOKUP($E916,보상!$S:$AA,2,FALSE)),MATCH(P$6,INDIRECT(VLOOKUP($E916,보상!$S:$AA,3,FALSE)),0),FALSE),VLOOKUP($B916,INDIRECT(VLOOKUP($E916&amp;"_U",보상!$S:$AA,2,FALSE)),MATCH(P$6,INDIRECT(VLOOKUP($E916&amp;"_U",보상!$S:$AA,3,FALSE)),0),FALSE)),"ERROR")</f>
        <v>Gold</v>
      </c>
      <c r="Q916" s="22">
        <f ca="1">IFERROR(IFERROR(VLOOKUP($B916,INDIRECT(VLOOKUP($E916,보상!$S:$AA,2,FALSE)),MATCH(Q$6,INDIRECT(VLOOKUP($E916,보상!$S:$AA,3,FALSE)),0),FALSE),VLOOKUP($B916,INDIRECT(VLOOKUP($E916&amp;"_U",보상!$S:$AA,2,FALSE)),MATCH(Q$6,INDIRECT(VLOOKUP($E916&amp;"_U",보상!$S:$AA,3,FALSE)),0),FALSE)),"ERROR")</f>
        <v>13800</v>
      </c>
      <c r="R916" s="22" t="b">
        <v>0</v>
      </c>
      <c r="S916" s="22" t="b">
        <v>0</v>
      </c>
      <c r="T916" s="22">
        <f ca="1">IFERROR(IF(W916=0,0,VLOOKUP(W916,보상!$D:$K,6,FALSE)),"-")</f>
        <v>9000</v>
      </c>
      <c r="U916" s="22">
        <f ca="1">IFERROR(IF(W916=0,0,VLOOKUP(W916,보상!$D:$K,7,FALSE)),"-")</f>
        <v>0</v>
      </c>
      <c r="V916" s="22">
        <f ca="1">IFERROR(IF(W916=0,0,VLOOKUP(W916,보상!$D:$K,8,FALSE)),"-")</f>
        <v>0</v>
      </c>
      <c r="W916" s="22">
        <f ca="1">IFERROR(IFERROR(VLOOKUP($B916,INDIRECT(VLOOKUP($E916,보상!$S:$AA,2,FALSE)),MATCH(W$6,INDIRECT(VLOOKUP($E916,보상!$S:$AA,3,FALSE)),0),FALSE),VLOOKUP($B916,INDIRECT(VLOOKUP($E916&amp;"_U",보상!$S:$AA,2,FALSE)),MATCH(W$6,INDIRECT(VLOOKUP($E916&amp;"_U",보상!$S:$AA,3,FALSE)),0),FALSE)),"ERROR")</f>
        <v>4004001</v>
      </c>
      <c r="X916" s="134" t="str">
        <f ca="1">IFERROR(IF(W916=0,0,VLOOKUP(SUBSTITUTE(VLOOKUP(W916,#REF!,MATCH("strItemName",#REF!,0),FALSE),"SUI_",""),#REF!,2,FALSE)),"ERROR")</f>
        <v>ERROR</v>
      </c>
      <c r="Y916" s="22">
        <f t="shared" ca="1" si="49"/>
        <v>4004001</v>
      </c>
      <c r="Z916" s="134" t="str">
        <f ca="1">IFERROR(IF(Y916=0,0,VLOOKUP(SUBSTITUTE(VLOOKUP(Y916,#REF!,MATCH("strItemName",#REF!,0),FALSE),"SUI_",""),#REF!,2,FALSE)),"ERROR")</f>
        <v>ERROR</v>
      </c>
      <c r="AA916" s="22">
        <f t="shared" ca="1" si="49"/>
        <v>4004001</v>
      </c>
      <c r="AB916" s="134" t="str">
        <f ca="1">IFERROR(IF(AA916=0,0,VLOOKUP(SUBSTITUTE(VLOOKUP(AA916,#REF!,MATCH("strItemName",#REF!,0),FALSE),"SUI_",""),#REF!,2,FALSE)),"ERROR")</f>
        <v>ERROR</v>
      </c>
      <c r="AC916" s="22">
        <f t="shared" ca="1" si="49"/>
        <v>4004001</v>
      </c>
      <c r="AD916" s="134" t="str">
        <f ca="1">IFERROR(IF(AC916=0,0,VLOOKUP(SUBSTITUTE(VLOOKUP(AC916,#REF!,MATCH("strItemName",#REF!,0),FALSE),"SUI_",""),#REF!,2,FALSE)),"ERROR")</f>
        <v>ERROR</v>
      </c>
      <c r="AE916" s="22">
        <f t="shared" ca="1" si="49"/>
        <v>4004001</v>
      </c>
      <c r="AF916" s="134" t="str">
        <f ca="1">IFERROR(IF(AE916=0,0,VLOOKUP(SUBSTITUTE(VLOOKUP(AE916,#REF!,MATCH("strItemName",#REF!,0),FALSE),"SUI_",""),#REF!,2,FALSE)),"ERROR")</f>
        <v>ERROR</v>
      </c>
      <c r="AG916" s="88">
        <v>0</v>
      </c>
      <c r="AH916" s="134">
        <f>IFERROR(IF(AG916=0,0,VLOOKUP(SUBSTITUTE(VLOOKUP(AG916,#REF!,MATCH("strItemName",#REF!,0),FALSE),"SUI_",""),#REF!,2,FALSE)),"ERROR")</f>
        <v>0</v>
      </c>
      <c r="AI916" s="22">
        <f ca="1">IFERROR(IFERROR(VLOOKUP($B916,INDIRECT(VLOOKUP($E916,보상!$S:$AA,2,FALSE)),MATCH(AI$6,INDIRECT(VLOOKUP($E916,보상!$S:$AA,3,FALSE)),0),FALSE),VLOOKUP($B916,INDIRECT(VLOOKUP($E916&amp;"_U",보상!$S:$AA,2,FALSE)),MATCH(AI$6,INDIRECT(VLOOKUP($E916&amp;"_U",보상!$S:$AA,3,FALSE)),0),FALSE)),"ERROR")</f>
        <v>1</v>
      </c>
      <c r="AJ916" s="22">
        <v>0</v>
      </c>
      <c r="AK916" s="22">
        <v>0</v>
      </c>
      <c r="AL916" s="22">
        <v>0</v>
      </c>
      <c r="AM916" s="22" t="b">
        <v>0</v>
      </c>
      <c r="AN916" s="22">
        <v>0</v>
      </c>
      <c r="AO916" s="22">
        <v>0</v>
      </c>
    </row>
    <row r="917" spans="2:41" ht="16.5" customHeight="1" x14ac:dyDescent="0.3">
      <c r="B917" s="154">
        <v>5205201</v>
      </c>
      <c r="C917" s="22">
        <f>IF(E917="MainQuest",VLOOKUP(B917,#REF!,MATCH("iRewardID",#REF!,0),FALSE),B917)</f>
        <v>5205201</v>
      </c>
      <c r="D917" s="156" t="str">
        <f ca="1">IFERROR(IFERROR(VLOOKUP($B917,INDIRECT(VLOOKUP($E917,보상!$S:$AA,2,FALSE)),MATCH(D$6,INDIRECT(VLOOKUP($E917,보상!$S:$AA,3,FALSE)),0),FALSE),VLOOKUP($B917,INDIRECT(VLOOKUP($E917&amp;"_U",보상!$S:$AA,2,FALSE)),MATCH(D$6,INDIRECT(VLOOKUP($E917&amp;"_U",보상!$S:$AA,3,FALSE)),0),FALSE)),"ERROR")</f>
        <v>필드5_코포라_우니온_보상 1</v>
      </c>
      <c r="E917" s="22" t="s">
        <v>808</v>
      </c>
      <c r="F917" s="22">
        <f>COUNTIF($C$8:$C917,$C917)</f>
        <v>1</v>
      </c>
      <c r="G917" s="22" t="b">
        <v>1</v>
      </c>
      <c r="H917" s="22">
        <v>1210</v>
      </c>
      <c r="I917" s="129" t="str">
        <f>IFERROR(IF(H917=0,0,VLOOKUP(VLOOKUP(H917,#REF!,MATCH("strMailTitleID",#REF!,0),FALSE),#REF!,2,FALSE)),"ERROR")</f>
        <v>ERROR</v>
      </c>
      <c r="J917" s="176">
        <v>0</v>
      </c>
      <c r="K917" s="129">
        <f>IFERROR(IF(J917=0,0,VLOOKUP(VLOOKUP(J917,#REF!,MATCH("strMailTitleID",#REF!,0),FALSE),#REF!,2,FALSE)),"ERROR")</f>
        <v>0</v>
      </c>
      <c r="L917" s="22">
        <f ca="1">IFERROR(IFERROR(VLOOKUP($B917,INDIRECT(VLOOKUP($E917,보상!$S:$AA,2,FALSE)),MATCH(L$6,INDIRECT(VLOOKUP($E917,보상!$S:$AA,3,FALSE)),0),FALSE),VLOOKUP($B917,INDIRECT(VLOOKUP($E917&amp;"_U",보상!$S:$AA,2,FALSE)),MATCH(L$6,INDIRECT(VLOOKUP($E917&amp;"_U",보상!$S:$AA,3,FALSE)),0),FALSE)),"ERROR")</f>
        <v>4000</v>
      </c>
      <c r="M917" s="22">
        <v>0</v>
      </c>
      <c r="N917" s="22">
        <v>0</v>
      </c>
      <c r="O917" s="22">
        <v>0</v>
      </c>
      <c r="P917" s="22" t="str">
        <f ca="1">IFERROR(IFERROR(VLOOKUP($B917,INDIRECT(VLOOKUP($E917,보상!$S:$AA,2,FALSE)),MATCH(P$6,INDIRECT(VLOOKUP($E917,보상!$S:$AA,3,FALSE)),0),FALSE),VLOOKUP($B917,INDIRECT(VLOOKUP($E917&amp;"_U",보상!$S:$AA,2,FALSE)),MATCH(P$6,INDIRECT(VLOOKUP($E917&amp;"_U",보상!$S:$AA,3,FALSE)),0),FALSE)),"ERROR")</f>
        <v>Gold</v>
      </c>
      <c r="Q917" s="22">
        <f ca="1">IFERROR(IFERROR(VLOOKUP($B917,INDIRECT(VLOOKUP($E917,보상!$S:$AA,2,FALSE)),MATCH(Q$6,INDIRECT(VLOOKUP($E917,보상!$S:$AA,3,FALSE)),0),FALSE),VLOOKUP($B917,INDIRECT(VLOOKUP($E917&amp;"_U",보상!$S:$AA,2,FALSE)),MATCH(Q$6,INDIRECT(VLOOKUP($E917&amp;"_U",보상!$S:$AA,3,FALSE)),0),FALSE)),"ERROR")</f>
        <v>12000</v>
      </c>
      <c r="R917" s="22" t="b">
        <v>0</v>
      </c>
      <c r="S917" s="22" t="b">
        <v>0</v>
      </c>
      <c r="T917" s="22">
        <f ca="1">IFERROR(IF(W917=0,0,VLOOKUP(W917,보상!$D:$K,6,FALSE)),"-")</f>
        <v>7500</v>
      </c>
      <c r="U917" s="22">
        <f ca="1">IFERROR(IF(W917=0,0,VLOOKUP(W917,보상!$D:$K,7,FALSE)),"-")</f>
        <v>0</v>
      </c>
      <c r="V917" s="22">
        <f ca="1">IFERROR(IF(W917=0,0,VLOOKUP(W917,보상!$D:$K,8,FALSE)),"-")</f>
        <v>0</v>
      </c>
      <c r="W917" s="22">
        <f ca="1">IFERROR(IFERROR(VLOOKUP($B917,INDIRECT(VLOOKUP($E917,보상!$S:$AA,2,FALSE)),MATCH(W$6,INDIRECT(VLOOKUP($E917,보상!$S:$AA,3,FALSE)),0),FALSE),VLOOKUP($B917,INDIRECT(VLOOKUP($E917&amp;"_U",보상!$S:$AA,2,FALSE)),MATCH(W$6,INDIRECT(VLOOKUP($E917&amp;"_U",보상!$S:$AA,3,FALSE)),0),FALSE)),"ERROR")</f>
        <v>153001</v>
      </c>
      <c r="X917" s="134" t="str">
        <f ca="1">IFERROR(IF(W917=0,0,VLOOKUP(SUBSTITUTE(VLOOKUP(W917,#REF!,MATCH("strItemName",#REF!,0),FALSE),"SUI_",""),#REF!,2,FALSE)),"ERROR")</f>
        <v>ERROR</v>
      </c>
      <c r="Y917" s="22">
        <f t="shared" ca="1" si="49"/>
        <v>153001</v>
      </c>
      <c r="Z917" s="134" t="str">
        <f ca="1">IFERROR(IF(Y917=0,0,VLOOKUP(SUBSTITUTE(VLOOKUP(Y917,#REF!,MATCH("strItemName",#REF!,0),FALSE),"SUI_",""),#REF!,2,FALSE)),"ERROR")</f>
        <v>ERROR</v>
      </c>
      <c r="AA917" s="22">
        <f t="shared" ca="1" si="49"/>
        <v>153001</v>
      </c>
      <c r="AB917" s="134" t="str">
        <f ca="1">IFERROR(IF(AA917=0,0,VLOOKUP(SUBSTITUTE(VLOOKUP(AA917,#REF!,MATCH("strItemName",#REF!,0),FALSE),"SUI_",""),#REF!,2,FALSE)),"ERROR")</f>
        <v>ERROR</v>
      </c>
      <c r="AC917" s="22">
        <f t="shared" ca="1" si="49"/>
        <v>153001</v>
      </c>
      <c r="AD917" s="134" t="str">
        <f ca="1">IFERROR(IF(AC917=0,0,VLOOKUP(SUBSTITUTE(VLOOKUP(AC917,#REF!,MATCH("strItemName",#REF!,0),FALSE),"SUI_",""),#REF!,2,FALSE)),"ERROR")</f>
        <v>ERROR</v>
      </c>
      <c r="AE917" s="22">
        <f t="shared" ca="1" si="49"/>
        <v>153001</v>
      </c>
      <c r="AF917" s="134" t="str">
        <f ca="1">IFERROR(IF(AE917=0,0,VLOOKUP(SUBSTITUTE(VLOOKUP(AE917,#REF!,MATCH("strItemName",#REF!,0),FALSE),"SUI_",""),#REF!,2,FALSE)),"ERROR")</f>
        <v>ERROR</v>
      </c>
      <c r="AG917" s="88">
        <v>0</v>
      </c>
      <c r="AH917" s="134">
        <f>IFERROR(IF(AG917=0,0,VLOOKUP(SUBSTITUTE(VLOOKUP(AG917,#REF!,MATCH("strItemName",#REF!,0),FALSE),"SUI_",""),#REF!,2,FALSE)),"ERROR")</f>
        <v>0</v>
      </c>
      <c r="AI917" s="22">
        <f ca="1">IFERROR(IFERROR(VLOOKUP($B917,INDIRECT(VLOOKUP($E917,보상!$S:$AA,2,FALSE)),MATCH(AI$6,INDIRECT(VLOOKUP($E917,보상!$S:$AA,3,FALSE)),0),FALSE),VLOOKUP($B917,INDIRECT(VLOOKUP($E917&amp;"_U",보상!$S:$AA,2,FALSE)),MATCH(AI$6,INDIRECT(VLOOKUP($E917&amp;"_U",보상!$S:$AA,3,FALSE)),0),FALSE)),"ERROR")</f>
        <v>5</v>
      </c>
      <c r="AJ917" s="22">
        <v>0</v>
      </c>
      <c r="AK917" s="22">
        <v>0</v>
      </c>
      <c r="AL917" s="22">
        <v>0</v>
      </c>
      <c r="AM917" s="22" t="b">
        <v>0</v>
      </c>
      <c r="AN917" s="22">
        <v>0</v>
      </c>
      <c r="AO917" s="22">
        <v>0</v>
      </c>
    </row>
    <row r="918" spans="2:41" ht="16.5" customHeight="1" x14ac:dyDescent="0.3">
      <c r="B918" s="154">
        <v>5205202</v>
      </c>
      <c r="C918" s="22">
        <f>IF(E918="MainQuest",VLOOKUP(B918,#REF!,MATCH("iRewardID",#REF!,0),FALSE),B918)</f>
        <v>5205202</v>
      </c>
      <c r="D918" s="156" t="str">
        <f ca="1">IFERROR(IFERROR(VLOOKUP($B918,INDIRECT(VLOOKUP($E918,보상!$S:$AA,2,FALSE)),MATCH(D$6,INDIRECT(VLOOKUP($E918,보상!$S:$AA,3,FALSE)),0),FALSE),VLOOKUP($B918,INDIRECT(VLOOKUP($E918&amp;"_U",보상!$S:$AA,2,FALSE)),MATCH(D$6,INDIRECT(VLOOKUP($E918&amp;"_U",보상!$S:$AA,3,FALSE)),0),FALSE)),"ERROR")</f>
        <v>필드5_코포라_우니온_보상 2</v>
      </c>
      <c r="E918" s="22" t="s">
        <v>808</v>
      </c>
      <c r="F918" s="22">
        <f>COUNTIF($C$8:$C918,$C918)</f>
        <v>1</v>
      </c>
      <c r="G918" s="22" t="b">
        <v>1</v>
      </c>
      <c r="H918" s="22">
        <v>1210</v>
      </c>
      <c r="I918" s="129" t="str">
        <f>IFERROR(IF(H918=0,0,VLOOKUP(VLOOKUP(H918,#REF!,MATCH("strMailTitleID",#REF!,0),FALSE),#REF!,2,FALSE)),"ERROR")</f>
        <v>ERROR</v>
      </c>
      <c r="J918" s="176">
        <v>0</v>
      </c>
      <c r="K918" s="129">
        <f>IFERROR(IF(J918=0,0,VLOOKUP(VLOOKUP(J918,#REF!,MATCH("strMailTitleID",#REF!,0),FALSE),#REF!,2,FALSE)),"ERROR")</f>
        <v>0</v>
      </c>
      <c r="L918" s="22">
        <f ca="1">IFERROR(IFERROR(VLOOKUP($B918,INDIRECT(VLOOKUP($E918,보상!$S:$AA,2,FALSE)),MATCH(L$6,INDIRECT(VLOOKUP($E918,보상!$S:$AA,3,FALSE)),0),FALSE),VLOOKUP($B918,INDIRECT(VLOOKUP($E918&amp;"_U",보상!$S:$AA,2,FALSE)),MATCH(L$6,INDIRECT(VLOOKUP($E918&amp;"_U",보상!$S:$AA,3,FALSE)),0),FALSE)),"ERROR")</f>
        <v>4200</v>
      </c>
      <c r="M918" s="22">
        <v>0</v>
      </c>
      <c r="N918" s="22">
        <v>0</v>
      </c>
      <c r="O918" s="22">
        <v>0</v>
      </c>
      <c r="P918" s="22" t="str">
        <f ca="1">IFERROR(IFERROR(VLOOKUP($B918,INDIRECT(VLOOKUP($E918,보상!$S:$AA,2,FALSE)),MATCH(P$6,INDIRECT(VLOOKUP($E918,보상!$S:$AA,3,FALSE)),0),FALSE),VLOOKUP($B918,INDIRECT(VLOOKUP($E918&amp;"_U",보상!$S:$AA,2,FALSE)),MATCH(P$6,INDIRECT(VLOOKUP($E918&amp;"_U",보상!$S:$AA,3,FALSE)),0),FALSE)),"ERROR")</f>
        <v>Gold</v>
      </c>
      <c r="Q918" s="22">
        <f ca="1">IFERROR(IFERROR(VLOOKUP($B918,INDIRECT(VLOOKUP($E918,보상!$S:$AA,2,FALSE)),MATCH(Q$6,INDIRECT(VLOOKUP($E918,보상!$S:$AA,3,FALSE)),0),FALSE),VLOOKUP($B918,INDIRECT(VLOOKUP($E918&amp;"_U",보상!$S:$AA,2,FALSE)),MATCH(Q$6,INDIRECT(VLOOKUP($E918&amp;"_U",보상!$S:$AA,3,FALSE)),0),FALSE)),"ERROR")</f>
        <v>12600</v>
      </c>
      <c r="R918" s="22" t="b">
        <v>0</v>
      </c>
      <c r="S918" s="22" t="b">
        <v>0</v>
      </c>
      <c r="T918" s="22">
        <f ca="1">IFERROR(IF(W918=0,0,VLOOKUP(W918,보상!$D:$K,6,FALSE)),"-")</f>
        <v>0</v>
      </c>
      <c r="U918" s="22">
        <f ca="1">IFERROR(IF(W918=0,0,VLOOKUP(W918,보상!$D:$K,7,FALSE)),"-")</f>
        <v>5250</v>
      </c>
      <c r="V918" s="22">
        <f ca="1">IFERROR(IF(W918=0,0,VLOOKUP(W918,보상!$D:$K,8,FALSE)),"-")</f>
        <v>0</v>
      </c>
      <c r="W918" s="22">
        <f ca="1">IFERROR(IFERROR(VLOOKUP($B918,INDIRECT(VLOOKUP($E918,보상!$S:$AA,2,FALSE)),MATCH(W$6,INDIRECT(VLOOKUP($E918,보상!$S:$AA,3,FALSE)),0),FALSE),VLOOKUP($B918,INDIRECT(VLOOKUP($E918&amp;"_U",보상!$S:$AA,2,FALSE)),MATCH(W$6,INDIRECT(VLOOKUP($E918&amp;"_U",보상!$S:$AA,3,FALSE)),0),FALSE)),"ERROR")</f>
        <v>243001</v>
      </c>
      <c r="X918" s="134" t="str">
        <f ca="1">IFERROR(IF(W918=0,0,VLOOKUP(SUBSTITUTE(VLOOKUP(W918,#REF!,MATCH("strItemName",#REF!,0),FALSE),"SUI_",""),#REF!,2,FALSE)),"ERROR")</f>
        <v>ERROR</v>
      </c>
      <c r="Y918" s="22">
        <f t="shared" ca="1" si="49"/>
        <v>243001</v>
      </c>
      <c r="Z918" s="134" t="str">
        <f ca="1">IFERROR(IF(Y918=0,0,VLOOKUP(SUBSTITUTE(VLOOKUP(Y918,#REF!,MATCH("strItemName",#REF!,0),FALSE),"SUI_",""),#REF!,2,FALSE)),"ERROR")</f>
        <v>ERROR</v>
      </c>
      <c r="AA918" s="22">
        <f t="shared" ca="1" si="49"/>
        <v>243001</v>
      </c>
      <c r="AB918" s="134" t="str">
        <f ca="1">IFERROR(IF(AA918=0,0,VLOOKUP(SUBSTITUTE(VLOOKUP(AA918,#REF!,MATCH("strItemName",#REF!,0),FALSE),"SUI_",""),#REF!,2,FALSE)),"ERROR")</f>
        <v>ERROR</v>
      </c>
      <c r="AC918" s="22">
        <f t="shared" ca="1" si="49"/>
        <v>243001</v>
      </c>
      <c r="AD918" s="134" t="str">
        <f ca="1">IFERROR(IF(AC918=0,0,VLOOKUP(SUBSTITUTE(VLOOKUP(AC918,#REF!,MATCH("strItemName",#REF!,0),FALSE),"SUI_",""),#REF!,2,FALSE)),"ERROR")</f>
        <v>ERROR</v>
      </c>
      <c r="AE918" s="22">
        <f t="shared" ca="1" si="49"/>
        <v>243001</v>
      </c>
      <c r="AF918" s="134" t="str">
        <f ca="1">IFERROR(IF(AE918=0,0,VLOOKUP(SUBSTITUTE(VLOOKUP(AE918,#REF!,MATCH("strItemName",#REF!,0),FALSE),"SUI_",""),#REF!,2,FALSE)),"ERROR")</f>
        <v>ERROR</v>
      </c>
      <c r="AG918" s="88">
        <v>0</v>
      </c>
      <c r="AH918" s="134">
        <f>IFERROR(IF(AG918=0,0,VLOOKUP(SUBSTITUTE(VLOOKUP(AG918,#REF!,MATCH("strItemName",#REF!,0),FALSE),"SUI_",""),#REF!,2,FALSE)),"ERROR")</f>
        <v>0</v>
      </c>
      <c r="AI918" s="22">
        <f ca="1">IFERROR(IFERROR(VLOOKUP($B918,INDIRECT(VLOOKUP($E918,보상!$S:$AA,2,FALSE)),MATCH(AI$6,INDIRECT(VLOOKUP($E918,보상!$S:$AA,3,FALSE)),0),FALSE),VLOOKUP($B918,INDIRECT(VLOOKUP($E918&amp;"_U",보상!$S:$AA,2,FALSE)),MATCH(AI$6,INDIRECT(VLOOKUP($E918&amp;"_U",보상!$S:$AA,3,FALSE)),0),FALSE)),"ERROR")</f>
        <v>5</v>
      </c>
      <c r="AJ918" s="22">
        <v>0</v>
      </c>
      <c r="AK918" s="22">
        <v>0</v>
      </c>
      <c r="AL918" s="22">
        <v>0</v>
      </c>
      <c r="AM918" s="22" t="b">
        <v>0</v>
      </c>
      <c r="AN918" s="22">
        <v>0</v>
      </c>
      <c r="AO918" s="22">
        <v>0</v>
      </c>
    </row>
    <row r="919" spans="2:41" ht="16.5" customHeight="1" x14ac:dyDescent="0.3">
      <c r="B919" s="154">
        <v>5205203</v>
      </c>
      <c r="C919" s="22">
        <f>IF(E919="MainQuest",VLOOKUP(B919,#REF!,MATCH("iRewardID",#REF!,0),FALSE),B919)</f>
        <v>5205203</v>
      </c>
      <c r="D919" s="156" t="str">
        <f ca="1">IFERROR(IFERROR(VLOOKUP($B919,INDIRECT(VLOOKUP($E919,보상!$S:$AA,2,FALSE)),MATCH(D$6,INDIRECT(VLOOKUP($E919,보상!$S:$AA,3,FALSE)),0),FALSE),VLOOKUP($B919,INDIRECT(VLOOKUP($E919&amp;"_U",보상!$S:$AA,2,FALSE)),MATCH(D$6,INDIRECT(VLOOKUP($E919&amp;"_U",보상!$S:$AA,3,FALSE)),0),FALSE)),"ERROR")</f>
        <v>필드5_코포라_우니온_보상 3</v>
      </c>
      <c r="E919" s="22" t="s">
        <v>808</v>
      </c>
      <c r="F919" s="22">
        <f>COUNTIF($C$8:$C919,$C919)</f>
        <v>1</v>
      </c>
      <c r="G919" s="22" t="b">
        <v>1</v>
      </c>
      <c r="H919" s="22">
        <v>1210</v>
      </c>
      <c r="I919" s="129" t="str">
        <f>IFERROR(IF(H919=0,0,VLOOKUP(VLOOKUP(H919,#REF!,MATCH("strMailTitleID",#REF!,0),FALSE),#REF!,2,FALSE)),"ERROR")</f>
        <v>ERROR</v>
      </c>
      <c r="J919" s="176">
        <v>0</v>
      </c>
      <c r="K919" s="129">
        <f>IFERROR(IF(J919=0,0,VLOOKUP(VLOOKUP(J919,#REF!,MATCH("strMailTitleID",#REF!,0),FALSE),#REF!,2,FALSE)),"ERROR")</f>
        <v>0</v>
      </c>
      <c r="L919" s="22">
        <f ca="1">IFERROR(IFERROR(VLOOKUP($B919,INDIRECT(VLOOKUP($E919,보상!$S:$AA,2,FALSE)),MATCH(L$6,INDIRECT(VLOOKUP($E919,보상!$S:$AA,3,FALSE)),0),FALSE),VLOOKUP($B919,INDIRECT(VLOOKUP($E919&amp;"_U",보상!$S:$AA,2,FALSE)),MATCH(L$6,INDIRECT(VLOOKUP($E919&amp;"_U",보상!$S:$AA,3,FALSE)),0),FALSE)),"ERROR")</f>
        <v>4400</v>
      </c>
      <c r="M919" s="22">
        <v>0</v>
      </c>
      <c r="N919" s="22">
        <v>0</v>
      </c>
      <c r="O919" s="22">
        <v>0</v>
      </c>
      <c r="P919" s="22" t="str">
        <f ca="1">IFERROR(IFERROR(VLOOKUP($B919,INDIRECT(VLOOKUP($E919,보상!$S:$AA,2,FALSE)),MATCH(P$6,INDIRECT(VLOOKUP($E919,보상!$S:$AA,3,FALSE)),0),FALSE),VLOOKUP($B919,INDIRECT(VLOOKUP($E919&amp;"_U",보상!$S:$AA,2,FALSE)),MATCH(P$6,INDIRECT(VLOOKUP($E919&amp;"_U",보상!$S:$AA,3,FALSE)),0),FALSE)),"ERROR")</f>
        <v>Gold</v>
      </c>
      <c r="Q919" s="22">
        <f ca="1">IFERROR(IFERROR(VLOOKUP($B919,INDIRECT(VLOOKUP($E919,보상!$S:$AA,2,FALSE)),MATCH(Q$6,INDIRECT(VLOOKUP($E919,보상!$S:$AA,3,FALSE)),0),FALSE),VLOOKUP($B919,INDIRECT(VLOOKUP($E919&amp;"_U",보상!$S:$AA,2,FALSE)),MATCH(Q$6,INDIRECT(VLOOKUP($E919&amp;"_U",보상!$S:$AA,3,FALSE)),0),FALSE)),"ERROR")</f>
        <v>13200</v>
      </c>
      <c r="R919" s="22" t="b">
        <v>0</v>
      </c>
      <c r="S919" s="22" t="b">
        <v>0</v>
      </c>
      <c r="T919" s="22">
        <f ca="1">IFERROR(IF(W919=0,0,VLOOKUP(W919,보상!$D:$K,6,FALSE)),"-")</f>
        <v>0</v>
      </c>
      <c r="U919" s="22">
        <f ca="1">IFERROR(IF(W919=0,0,VLOOKUP(W919,보상!$D:$K,7,FALSE)),"-")</f>
        <v>0</v>
      </c>
      <c r="V919" s="22">
        <f ca="1">IFERROR(IF(W919=0,0,VLOOKUP(W919,보상!$D:$K,8,FALSE)),"-")</f>
        <v>0</v>
      </c>
      <c r="W919" s="22">
        <f ca="1">IFERROR(IFERROR(VLOOKUP($B919,INDIRECT(VLOOKUP($E919,보상!$S:$AA,2,FALSE)),MATCH(W$6,INDIRECT(VLOOKUP($E919,보상!$S:$AA,3,FALSE)),0),FALSE),VLOOKUP($B919,INDIRECT(VLOOKUP($E919&amp;"_U",보상!$S:$AA,2,FALSE)),MATCH(W$6,INDIRECT(VLOOKUP($E919&amp;"_U",보상!$S:$AA,3,FALSE)),0),FALSE)),"ERROR")</f>
        <v>3041002</v>
      </c>
      <c r="X919" s="134" t="str">
        <f ca="1">IFERROR(IF(W919=0,0,VLOOKUP(SUBSTITUTE(VLOOKUP(W919,#REF!,MATCH("strItemName",#REF!,0),FALSE),"SUI_",""),#REF!,2,FALSE)),"ERROR")</f>
        <v>ERROR</v>
      </c>
      <c r="Y919" s="22">
        <f t="shared" ca="1" si="49"/>
        <v>3041002</v>
      </c>
      <c r="Z919" s="134" t="str">
        <f ca="1">IFERROR(IF(Y919=0,0,VLOOKUP(SUBSTITUTE(VLOOKUP(Y919,#REF!,MATCH("strItemName",#REF!,0),FALSE),"SUI_",""),#REF!,2,FALSE)),"ERROR")</f>
        <v>ERROR</v>
      </c>
      <c r="AA919" s="22">
        <f t="shared" ca="1" si="49"/>
        <v>3041002</v>
      </c>
      <c r="AB919" s="134" t="str">
        <f ca="1">IFERROR(IF(AA919=0,0,VLOOKUP(SUBSTITUTE(VLOOKUP(AA919,#REF!,MATCH("strItemName",#REF!,0),FALSE),"SUI_",""),#REF!,2,FALSE)),"ERROR")</f>
        <v>ERROR</v>
      </c>
      <c r="AC919" s="22">
        <f t="shared" ca="1" si="49"/>
        <v>3041002</v>
      </c>
      <c r="AD919" s="134" t="str">
        <f ca="1">IFERROR(IF(AC919=0,0,VLOOKUP(SUBSTITUTE(VLOOKUP(AC919,#REF!,MATCH("strItemName",#REF!,0),FALSE),"SUI_",""),#REF!,2,FALSE)),"ERROR")</f>
        <v>ERROR</v>
      </c>
      <c r="AE919" s="22">
        <f t="shared" ca="1" si="49"/>
        <v>3041002</v>
      </c>
      <c r="AF919" s="134" t="str">
        <f ca="1">IFERROR(IF(AE919=0,0,VLOOKUP(SUBSTITUTE(VLOOKUP(AE919,#REF!,MATCH("strItemName",#REF!,0),FALSE),"SUI_",""),#REF!,2,FALSE)),"ERROR")</f>
        <v>ERROR</v>
      </c>
      <c r="AG919" s="88">
        <v>0</v>
      </c>
      <c r="AH919" s="134">
        <f>IFERROR(IF(AG919=0,0,VLOOKUP(SUBSTITUTE(VLOOKUP(AG919,#REF!,MATCH("strItemName",#REF!,0),FALSE),"SUI_",""),#REF!,2,FALSE)),"ERROR")</f>
        <v>0</v>
      </c>
      <c r="AI919" s="22">
        <f ca="1">IFERROR(IFERROR(VLOOKUP($B919,INDIRECT(VLOOKUP($E919,보상!$S:$AA,2,FALSE)),MATCH(AI$6,INDIRECT(VLOOKUP($E919,보상!$S:$AA,3,FALSE)),0),FALSE),VLOOKUP($B919,INDIRECT(VLOOKUP($E919&amp;"_U",보상!$S:$AA,2,FALSE)),MATCH(AI$6,INDIRECT(VLOOKUP($E919&amp;"_U",보상!$S:$AA,3,FALSE)),0),FALSE)),"ERROR")</f>
        <v>5</v>
      </c>
      <c r="AJ919" s="22">
        <v>0</v>
      </c>
      <c r="AK919" s="22">
        <v>0</v>
      </c>
      <c r="AL919" s="22">
        <v>0</v>
      </c>
      <c r="AM919" s="22" t="b">
        <v>0</v>
      </c>
      <c r="AN919" s="22">
        <v>0</v>
      </c>
      <c r="AO919" s="22">
        <v>0</v>
      </c>
    </row>
    <row r="920" spans="2:41" ht="16.5" customHeight="1" x14ac:dyDescent="0.3">
      <c r="B920" s="154">
        <v>5205204</v>
      </c>
      <c r="C920" s="22">
        <f>IF(E920="MainQuest",VLOOKUP(B920,#REF!,MATCH("iRewardID",#REF!,0),FALSE),B920)</f>
        <v>5205204</v>
      </c>
      <c r="D920" s="156" t="str">
        <f ca="1">IFERROR(IFERROR(VLOOKUP($B920,INDIRECT(VLOOKUP($E920,보상!$S:$AA,2,FALSE)),MATCH(D$6,INDIRECT(VLOOKUP($E920,보상!$S:$AA,3,FALSE)),0),FALSE),VLOOKUP($B920,INDIRECT(VLOOKUP($E920&amp;"_U",보상!$S:$AA,2,FALSE)),MATCH(D$6,INDIRECT(VLOOKUP($E920&amp;"_U",보상!$S:$AA,3,FALSE)),0),FALSE)),"ERROR")</f>
        <v>필드5_코포라_우니온_보상 4</v>
      </c>
      <c r="E920" s="22" t="s">
        <v>808</v>
      </c>
      <c r="F920" s="22">
        <f>COUNTIF($C$8:$C920,$C920)</f>
        <v>1</v>
      </c>
      <c r="G920" s="22" t="b">
        <v>1</v>
      </c>
      <c r="H920" s="22">
        <v>1210</v>
      </c>
      <c r="I920" s="129" t="str">
        <f>IFERROR(IF(H920=0,0,VLOOKUP(VLOOKUP(H920,#REF!,MATCH("strMailTitleID",#REF!,0),FALSE),#REF!,2,FALSE)),"ERROR")</f>
        <v>ERROR</v>
      </c>
      <c r="J920" s="176">
        <v>0</v>
      </c>
      <c r="K920" s="129">
        <f>IFERROR(IF(J920=0,0,VLOOKUP(VLOOKUP(J920,#REF!,MATCH("strMailTitleID",#REF!,0),FALSE),#REF!,2,FALSE)),"ERROR")</f>
        <v>0</v>
      </c>
      <c r="L920" s="22">
        <f ca="1">IFERROR(IFERROR(VLOOKUP($B920,INDIRECT(VLOOKUP($E920,보상!$S:$AA,2,FALSE)),MATCH(L$6,INDIRECT(VLOOKUP($E920,보상!$S:$AA,3,FALSE)),0),FALSE),VLOOKUP($B920,INDIRECT(VLOOKUP($E920&amp;"_U",보상!$S:$AA,2,FALSE)),MATCH(L$6,INDIRECT(VLOOKUP($E920&amp;"_U",보상!$S:$AA,3,FALSE)),0),FALSE)),"ERROR")</f>
        <v>4600</v>
      </c>
      <c r="M920" s="22">
        <v>0</v>
      </c>
      <c r="N920" s="22">
        <v>0</v>
      </c>
      <c r="O920" s="22">
        <v>0</v>
      </c>
      <c r="P920" s="22" t="str">
        <f ca="1">IFERROR(IFERROR(VLOOKUP($B920,INDIRECT(VLOOKUP($E920,보상!$S:$AA,2,FALSE)),MATCH(P$6,INDIRECT(VLOOKUP($E920,보상!$S:$AA,3,FALSE)),0),FALSE),VLOOKUP($B920,INDIRECT(VLOOKUP($E920&amp;"_U",보상!$S:$AA,2,FALSE)),MATCH(P$6,INDIRECT(VLOOKUP($E920&amp;"_U",보상!$S:$AA,3,FALSE)),0),FALSE)),"ERROR")</f>
        <v>Gold</v>
      </c>
      <c r="Q920" s="22">
        <f ca="1">IFERROR(IFERROR(VLOOKUP($B920,INDIRECT(VLOOKUP($E920,보상!$S:$AA,2,FALSE)),MATCH(Q$6,INDIRECT(VLOOKUP($E920,보상!$S:$AA,3,FALSE)),0),FALSE),VLOOKUP($B920,INDIRECT(VLOOKUP($E920&amp;"_U",보상!$S:$AA,2,FALSE)),MATCH(Q$6,INDIRECT(VLOOKUP($E920&amp;"_U",보상!$S:$AA,3,FALSE)),0),FALSE)),"ERROR")</f>
        <v>13800</v>
      </c>
      <c r="R920" s="22" t="b">
        <v>0</v>
      </c>
      <c r="S920" s="22" t="b">
        <v>0</v>
      </c>
      <c r="T920" s="22">
        <f ca="1">IFERROR(IF(W920=0,0,VLOOKUP(W920,보상!$D:$K,6,FALSE)),"-")</f>
        <v>9000</v>
      </c>
      <c r="U920" s="22">
        <f ca="1">IFERROR(IF(W920=0,0,VLOOKUP(W920,보상!$D:$K,7,FALSE)),"-")</f>
        <v>0</v>
      </c>
      <c r="V920" s="22">
        <f ca="1">IFERROR(IF(W920=0,0,VLOOKUP(W920,보상!$D:$K,8,FALSE)),"-")</f>
        <v>0</v>
      </c>
      <c r="W920" s="22">
        <f ca="1">IFERROR(IFERROR(VLOOKUP($B920,INDIRECT(VLOOKUP($E920,보상!$S:$AA,2,FALSE)),MATCH(W$6,INDIRECT(VLOOKUP($E920,보상!$S:$AA,3,FALSE)),0),FALSE),VLOOKUP($B920,INDIRECT(VLOOKUP($E920&amp;"_U",보상!$S:$AA,2,FALSE)),MATCH(W$6,INDIRECT(VLOOKUP($E920&amp;"_U",보상!$S:$AA,3,FALSE)),0),FALSE)),"ERROR")</f>
        <v>4004001</v>
      </c>
      <c r="X920" s="134" t="str">
        <f ca="1">IFERROR(IF(W920=0,0,VLOOKUP(SUBSTITUTE(VLOOKUP(W920,#REF!,MATCH("strItemName",#REF!,0),FALSE),"SUI_",""),#REF!,2,FALSE)),"ERROR")</f>
        <v>ERROR</v>
      </c>
      <c r="Y920" s="22">
        <f t="shared" ca="1" si="49"/>
        <v>4004001</v>
      </c>
      <c r="Z920" s="134" t="str">
        <f ca="1">IFERROR(IF(Y920=0,0,VLOOKUP(SUBSTITUTE(VLOOKUP(Y920,#REF!,MATCH("strItemName",#REF!,0),FALSE),"SUI_",""),#REF!,2,FALSE)),"ERROR")</f>
        <v>ERROR</v>
      </c>
      <c r="AA920" s="22">
        <f t="shared" ca="1" si="49"/>
        <v>4004001</v>
      </c>
      <c r="AB920" s="134" t="str">
        <f ca="1">IFERROR(IF(AA920=0,0,VLOOKUP(SUBSTITUTE(VLOOKUP(AA920,#REF!,MATCH("strItemName",#REF!,0),FALSE),"SUI_",""),#REF!,2,FALSE)),"ERROR")</f>
        <v>ERROR</v>
      </c>
      <c r="AC920" s="22">
        <f t="shared" ca="1" si="49"/>
        <v>4004001</v>
      </c>
      <c r="AD920" s="134" t="str">
        <f ca="1">IFERROR(IF(AC920=0,0,VLOOKUP(SUBSTITUTE(VLOOKUP(AC920,#REF!,MATCH("strItemName",#REF!,0),FALSE),"SUI_",""),#REF!,2,FALSE)),"ERROR")</f>
        <v>ERROR</v>
      </c>
      <c r="AE920" s="22">
        <f t="shared" ca="1" si="49"/>
        <v>4004001</v>
      </c>
      <c r="AF920" s="134" t="str">
        <f ca="1">IFERROR(IF(AE920=0,0,VLOOKUP(SUBSTITUTE(VLOOKUP(AE920,#REF!,MATCH("strItemName",#REF!,0),FALSE),"SUI_",""),#REF!,2,FALSE)),"ERROR")</f>
        <v>ERROR</v>
      </c>
      <c r="AG920" s="88">
        <v>0</v>
      </c>
      <c r="AH920" s="134">
        <f>IFERROR(IF(AG920=0,0,VLOOKUP(SUBSTITUTE(VLOOKUP(AG920,#REF!,MATCH("strItemName",#REF!,0),FALSE),"SUI_",""),#REF!,2,FALSE)),"ERROR")</f>
        <v>0</v>
      </c>
      <c r="AI920" s="22">
        <f ca="1">IFERROR(IFERROR(VLOOKUP($B920,INDIRECT(VLOOKUP($E920,보상!$S:$AA,2,FALSE)),MATCH(AI$6,INDIRECT(VLOOKUP($E920,보상!$S:$AA,3,FALSE)),0),FALSE),VLOOKUP($B920,INDIRECT(VLOOKUP($E920&amp;"_U",보상!$S:$AA,2,FALSE)),MATCH(AI$6,INDIRECT(VLOOKUP($E920&amp;"_U",보상!$S:$AA,3,FALSE)),0),FALSE)),"ERROR")</f>
        <v>1</v>
      </c>
      <c r="AJ920" s="22">
        <v>0</v>
      </c>
      <c r="AK920" s="22">
        <v>0</v>
      </c>
      <c r="AL920" s="22">
        <v>0</v>
      </c>
      <c r="AM920" s="22" t="b">
        <v>0</v>
      </c>
      <c r="AN920" s="22">
        <v>0</v>
      </c>
      <c r="AO920" s="22">
        <v>0</v>
      </c>
    </row>
    <row r="921" spans="2:41" ht="16.5" customHeight="1" x14ac:dyDescent="0.3">
      <c r="B921" s="154">
        <v>5206101</v>
      </c>
      <c r="C921" s="22">
        <f>IF(E921="MainQuest",VLOOKUP(B921,#REF!,MATCH("iRewardID",#REF!,0),FALSE),B921)</f>
        <v>5206101</v>
      </c>
      <c r="D921" s="156" t="str">
        <f ca="1">IFERROR(IFERROR(VLOOKUP($B921,INDIRECT(VLOOKUP($E921,보상!$S:$AA,2,FALSE)),MATCH(D$6,INDIRECT(VLOOKUP($E921,보상!$S:$AA,3,FALSE)),0),FALSE),VLOOKUP($B921,INDIRECT(VLOOKUP($E921&amp;"_U",보상!$S:$AA,2,FALSE)),MATCH(D$6,INDIRECT(VLOOKUP($E921&amp;"_U",보상!$S:$AA,3,FALSE)),0),FALSE)),"ERROR")</f>
        <v>필드6_베누스 지구_하이란_보상 1</v>
      </c>
      <c r="E921" s="22" t="s">
        <v>808</v>
      </c>
      <c r="F921" s="22">
        <f>COUNTIF($C$8:$C921,$C921)</f>
        <v>1</v>
      </c>
      <c r="G921" s="22" t="b">
        <v>1</v>
      </c>
      <c r="H921" s="22">
        <v>1210</v>
      </c>
      <c r="I921" s="129" t="str">
        <f>IFERROR(IF(H921=0,0,VLOOKUP(VLOOKUP(H921,#REF!,MATCH("strMailTitleID",#REF!,0),FALSE),#REF!,2,FALSE)),"ERROR")</f>
        <v>ERROR</v>
      </c>
      <c r="J921" s="176">
        <v>0</v>
      </c>
      <c r="K921" s="129">
        <f>IFERROR(IF(J921=0,0,VLOOKUP(VLOOKUP(J921,#REF!,MATCH("strMailTitleID",#REF!,0),FALSE),#REF!,2,FALSE)),"ERROR")</f>
        <v>0</v>
      </c>
      <c r="L921" s="22">
        <f ca="1">IFERROR(IFERROR(VLOOKUP($B921,INDIRECT(VLOOKUP($E921,보상!$S:$AA,2,FALSE)),MATCH(L$6,INDIRECT(VLOOKUP($E921,보상!$S:$AA,3,FALSE)),0),FALSE),VLOOKUP($B921,INDIRECT(VLOOKUP($E921&amp;"_U",보상!$S:$AA,2,FALSE)),MATCH(L$6,INDIRECT(VLOOKUP($E921&amp;"_U",보상!$S:$AA,3,FALSE)),0),FALSE)),"ERROR")</f>
        <v>5000</v>
      </c>
      <c r="M921" s="22">
        <v>0</v>
      </c>
      <c r="N921" s="22">
        <v>0</v>
      </c>
      <c r="O921" s="22">
        <v>0</v>
      </c>
      <c r="P921" s="22" t="str">
        <f ca="1">IFERROR(IFERROR(VLOOKUP($B921,INDIRECT(VLOOKUP($E921,보상!$S:$AA,2,FALSE)),MATCH(P$6,INDIRECT(VLOOKUP($E921,보상!$S:$AA,3,FALSE)),0),FALSE),VLOOKUP($B921,INDIRECT(VLOOKUP($E921&amp;"_U",보상!$S:$AA,2,FALSE)),MATCH(P$6,INDIRECT(VLOOKUP($E921&amp;"_U",보상!$S:$AA,3,FALSE)),0),FALSE)),"ERROR")</f>
        <v>Gold</v>
      </c>
      <c r="Q921" s="22">
        <f ca="1">IFERROR(IFERROR(VLOOKUP($B921,INDIRECT(VLOOKUP($E921,보상!$S:$AA,2,FALSE)),MATCH(Q$6,INDIRECT(VLOOKUP($E921,보상!$S:$AA,3,FALSE)),0),FALSE),VLOOKUP($B921,INDIRECT(VLOOKUP($E921&amp;"_U",보상!$S:$AA,2,FALSE)),MATCH(Q$6,INDIRECT(VLOOKUP($E921&amp;"_U",보상!$S:$AA,3,FALSE)),0),FALSE)),"ERROR")</f>
        <v>15000</v>
      </c>
      <c r="R921" s="22" t="b">
        <v>0</v>
      </c>
      <c r="S921" s="22" t="b">
        <v>0</v>
      </c>
      <c r="T921" s="22">
        <f ca="1">IFERROR(IF(W921=0,0,VLOOKUP(W921,보상!$D:$K,6,FALSE)),"-")</f>
        <v>7500</v>
      </c>
      <c r="U921" s="22">
        <f ca="1">IFERROR(IF(W921=0,0,VLOOKUP(W921,보상!$D:$K,7,FALSE)),"-")</f>
        <v>0</v>
      </c>
      <c r="V921" s="22">
        <f ca="1">IFERROR(IF(W921=0,0,VLOOKUP(W921,보상!$D:$K,8,FALSE)),"-")</f>
        <v>0</v>
      </c>
      <c r="W921" s="22">
        <f ca="1">IFERROR(IFERROR(VLOOKUP($B921,INDIRECT(VLOOKUP($E921,보상!$S:$AA,2,FALSE)),MATCH(W$6,INDIRECT(VLOOKUP($E921,보상!$S:$AA,3,FALSE)),0),FALSE),VLOOKUP($B921,INDIRECT(VLOOKUP($E921&amp;"_U",보상!$S:$AA,2,FALSE)),MATCH(W$6,INDIRECT(VLOOKUP($E921&amp;"_U",보상!$S:$AA,3,FALSE)),0),FALSE)),"ERROR")</f>
        <v>153001</v>
      </c>
      <c r="X921" s="134" t="str">
        <f ca="1">IFERROR(IF(W921=0,0,VLOOKUP(SUBSTITUTE(VLOOKUP(W921,#REF!,MATCH("strItemName",#REF!,0),FALSE),"SUI_",""),#REF!,2,FALSE)),"ERROR")</f>
        <v>ERROR</v>
      </c>
      <c r="Y921" s="22">
        <f t="shared" ca="1" si="49"/>
        <v>153001</v>
      </c>
      <c r="Z921" s="134" t="str">
        <f ca="1">IFERROR(IF(Y921=0,0,VLOOKUP(SUBSTITUTE(VLOOKUP(Y921,#REF!,MATCH("strItemName",#REF!,0),FALSE),"SUI_",""),#REF!,2,FALSE)),"ERROR")</f>
        <v>ERROR</v>
      </c>
      <c r="AA921" s="22">
        <f t="shared" ca="1" si="49"/>
        <v>153001</v>
      </c>
      <c r="AB921" s="134" t="str">
        <f ca="1">IFERROR(IF(AA921=0,0,VLOOKUP(SUBSTITUTE(VLOOKUP(AA921,#REF!,MATCH("strItemName",#REF!,0),FALSE),"SUI_",""),#REF!,2,FALSE)),"ERROR")</f>
        <v>ERROR</v>
      </c>
      <c r="AC921" s="22">
        <f t="shared" ca="1" si="49"/>
        <v>153001</v>
      </c>
      <c r="AD921" s="134" t="str">
        <f ca="1">IFERROR(IF(AC921=0,0,VLOOKUP(SUBSTITUTE(VLOOKUP(AC921,#REF!,MATCH("strItemName",#REF!,0),FALSE),"SUI_",""),#REF!,2,FALSE)),"ERROR")</f>
        <v>ERROR</v>
      </c>
      <c r="AE921" s="22">
        <f t="shared" ca="1" si="49"/>
        <v>153001</v>
      </c>
      <c r="AF921" s="134" t="str">
        <f ca="1">IFERROR(IF(AE921=0,0,VLOOKUP(SUBSTITUTE(VLOOKUP(AE921,#REF!,MATCH("strItemName",#REF!,0),FALSE),"SUI_",""),#REF!,2,FALSE)),"ERROR")</f>
        <v>ERROR</v>
      </c>
      <c r="AG921" s="88">
        <v>0</v>
      </c>
      <c r="AH921" s="134">
        <f>IFERROR(IF(AG921=0,0,VLOOKUP(SUBSTITUTE(VLOOKUP(AG921,#REF!,MATCH("strItemName",#REF!,0),FALSE),"SUI_",""),#REF!,2,FALSE)),"ERROR")</f>
        <v>0</v>
      </c>
      <c r="AI921" s="22">
        <f ca="1">IFERROR(IFERROR(VLOOKUP($B921,INDIRECT(VLOOKUP($E921,보상!$S:$AA,2,FALSE)),MATCH(AI$6,INDIRECT(VLOOKUP($E921,보상!$S:$AA,3,FALSE)),0),FALSE),VLOOKUP($B921,INDIRECT(VLOOKUP($E921&amp;"_U",보상!$S:$AA,2,FALSE)),MATCH(AI$6,INDIRECT(VLOOKUP($E921&amp;"_U",보상!$S:$AA,3,FALSE)),0),FALSE)),"ERROR")</f>
        <v>10</v>
      </c>
      <c r="AJ921" s="22">
        <v>0</v>
      </c>
      <c r="AK921" s="22">
        <v>0</v>
      </c>
      <c r="AL921" s="22">
        <v>0</v>
      </c>
      <c r="AM921" s="22" t="b">
        <v>0</v>
      </c>
      <c r="AN921" s="22">
        <v>0</v>
      </c>
      <c r="AO921" s="22">
        <v>0</v>
      </c>
    </row>
    <row r="922" spans="2:41" ht="16.5" customHeight="1" x14ac:dyDescent="0.3">
      <c r="B922" s="154">
        <v>5206102</v>
      </c>
      <c r="C922" s="22">
        <f>IF(E922="MainQuest",VLOOKUP(B922,#REF!,MATCH("iRewardID",#REF!,0),FALSE),B922)</f>
        <v>5206102</v>
      </c>
      <c r="D922" s="156" t="str">
        <f ca="1">IFERROR(IFERROR(VLOOKUP($B922,INDIRECT(VLOOKUP($E922,보상!$S:$AA,2,FALSE)),MATCH(D$6,INDIRECT(VLOOKUP($E922,보상!$S:$AA,3,FALSE)),0),FALSE),VLOOKUP($B922,INDIRECT(VLOOKUP($E922&amp;"_U",보상!$S:$AA,2,FALSE)),MATCH(D$6,INDIRECT(VLOOKUP($E922&amp;"_U",보상!$S:$AA,3,FALSE)),0),FALSE)),"ERROR")</f>
        <v>필드6_베누스 지구_하이란_보상 2</v>
      </c>
      <c r="E922" s="22" t="s">
        <v>808</v>
      </c>
      <c r="F922" s="22">
        <f>COUNTIF($C$8:$C922,$C922)</f>
        <v>1</v>
      </c>
      <c r="G922" s="22" t="b">
        <v>1</v>
      </c>
      <c r="H922" s="22">
        <v>1210</v>
      </c>
      <c r="I922" s="129" t="str">
        <f>IFERROR(IF(H922=0,0,VLOOKUP(VLOOKUP(H922,#REF!,MATCH("strMailTitleID",#REF!,0),FALSE),#REF!,2,FALSE)),"ERROR")</f>
        <v>ERROR</v>
      </c>
      <c r="J922" s="176">
        <v>0</v>
      </c>
      <c r="K922" s="129">
        <f>IFERROR(IF(J922=0,0,VLOOKUP(VLOOKUP(J922,#REF!,MATCH("strMailTitleID",#REF!,0),FALSE),#REF!,2,FALSE)),"ERROR")</f>
        <v>0</v>
      </c>
      <c r="L922" s="22">
        <f ca="1">IFERROR(IFERROR(VLOOKUP($B922,INDIRECT(VLOOKUP($E922,보상!$S:$AA,2,FALSE)),MATCH(L$6,INDIRECT(VLOOKUP($E922,보상!$S:$AA,3,FALSE)),0),FALSE),VLOOKUP($B922,INDIRECT(VLOOKUP($E922&amp;"_U",보상!$S:$AA,2,FALSE)),MATCH(L$6,INDIRECT(VLOOKUP($E922&amp;"_U",보상!$S:$AA,3,FALSE)),0),FALSE)),"ERROR")</f>
        <v>5000</v>
      </c>
      <c r="M922" s="22">
        <v>0</v>
      </c>
      <c r="N922" s="22">
        <v>0</v>
      </c>
      <c r="O922" s="22">
        <v>0</v>
      </c>
      <c r="P922" s="22" t="str">
        <f ca="1">IFERROR(IFERROR(VLOOKUP($B922,INDIRECT(VLOOKUP($E922,보상!$S:$AA,2,FALSE)),MATCH(P$6,INDIRECT(VLOOKUP($E922,보상!$S:$AA,3,FALSE)),0),FALSE),VLOOKUP($B922,INDIRECT(VLOOKUP($E922&amp;"_U",보상!$S:$AA,2,FALSE)),MATCH(P$6,INDIRECT(VLOOKUP($E922&amp;"_U",보상!$S:$AA,3,FALSE)),0),FALSE)),"ERROR")</f>
        <v>Gold</v>
      </c>
      <c r="Q922" s="22">
        <f ca="1">IFERROR(IFERROR(VLOOKUP($B922,INDIRECT(VLOOKUP($E922,보상!$S:$AA,2,FALSE)),MATCH(Q$6,INDIRECT(VLOOKUP($E922,보상!$S:$AA,3,FALSE)),0),FALSE),VLOOKUP($B922,INDIRECT(VLOOKUP($E922&amp;"_U",보상!$S:$AA,2,FALSE)),MATCH(Q$6,INDIRECT(VLOOKUP($E922&amp;"_U",보상!$S:$AA,3,FALSE)),0),FALSE)),"ERROR")</f>
        <v>15000</v>
      </c>
      <c r="R922" s="22" t="b">
        <v>0</v>
      </c>
      <c r="S922" s="22" t="b">
        <v>0</v>
      </c>
      <c r="T922" s="22">
        <f ca="1">IFERROR(IF(W922=0,0,VLOOKUP(W922,보상!$D:$K,6,FALSE)),"-")</f>
        <v>0</v>
      </c>
      <c r="U922" s="22">
        <f ca="1">IFERROR(IF(W922=0,0,VLOOKUP(W922,보상!$D:$K,7,FALSE)),"-")</f>
        <v>5250</v>
      </c>
      <c r="V922" s="22">
        <f ca="1">IFERROR(IF(W922=0,0,VLOOKUP(W922,보상!$D:$K,8,FALSE)),"-")</f>
        <v>0</v>
      </c>
      <c r="W922" s="22">
        <f ca="1">IFERROR(IFERROR(VLOOKUP($B922,INDIRECT(VLOOKUP($E922,보상!$S:$AA,2,FALSE)),MATCH(W$6,INDIRECT(VLOOKUP($E922,보상!$S:$AA,3,FALSE)),0),FALSE),VLOOKUP($B922,INDIRECT(VLOOKUP($E922&amp;"_U",보상!$S:$AA,2,FALSE)),MATCH(W$6,INDIRECT(VLOOKUP($E922&amp;"_U",보상!$S:$AA,3,FALSE)),0),FALSE)),"ERROR")</f>
        <v>243001</v>
      </c>
      <c r="X922" s="134" t="str">
        <f ca="1">IFERROR(IF(W922=0,0,VLOOKUP(SUBSTITUTE(VLOOKUP(W922,#REF!,MATCH("strItemName",#REF!,0),FALSE),"SUI_",""),#REF!,2,FALSE)),"ERROR")</f>
        <v>ERROR</v>
      </c>
      <c r="Y922" s="22">
        <f t="shared" ca="1" si="49"/>
        <v>243001</v>
      </c>
      <c r="Z922" s="134" t="str">
        <f ca="1">IFERROR(IF(Y922=0,0,VLOOKUP(SUBSTITUTE(VLOOKUP(Y922,#REF!,MATCH("strItemName",#REF!,0),FALSE),"SUI_",""),#REF!,2,FALSE)),"ERROR")</f>
        <v>ERROR</v>
      </c>
      <c r="AA922" s="22">
        <f t="shared" ca="1" si="49"/>
        <v>243001</v>
      </c>
      <c r="AB922" s="134" t="str">
        <f ca="1">IFERROR(IF(AA922=0,0,VLOOKUP(SUBSTITUTE(VLOOKUP(AA922,#REF!,MATCH("strItemName",#REF!,0),FALSE),"SUI_",""),#REF!,2,FALSE)),"ERROR")</f>
        <v>ERROR</v>
      </c>
      <c r="AC922" s="22">
        <f t="shared" ca="1" si="49"/>
        <v>243001</v>
      </c>
      <c r="AD922" s="134" t="str">
        <f ca="1">IFERROR(IF(AC922=0,0,VLOOKUP(SUBSTITUTE(VLOOKUP(AC922,#REF!,MATCH("strItemName",#REF!,0),FALSE),"SUI_",""),#REF!,2,FALSE)),"ERROR")</f>
        <v>ERROR</v>
      </c>
      <c r="AE922" s="22">
        <f t="shared" ca="1" si="49"/>
        <v>243001</v>
      </c>
      <c r="AF922" s="134" t="str">
        <f ca="1">IFERROR(IF(AE922=0,0,VLOOKUP(SUBSTITUTE(VLOOKUP(AE922,#REF!,MATCH("strItemName",#REF!,0),FALSE),"SUI_",""),#REF!,2,FALSE)),"ERROR")</f>
        <v>ERROR</v>
      </c>
      <c r="AG922" s="88">
        <v>0</v>
      </c>
      <c r="AH922" s="134">
        <f>IFERROR(IF(AG922=0,0,VLOOKUP(SUBSTITUTE(VLOOKUP(AG922,#REF!,MATCH("strItemName",#REF!,0),FALSE),"SUI_",""),#REF!,2,FALSE)),"ERROR")</f>
        <v>0</v>
      </c>
      <c r="AI922" s="22">
        <f ca="1">IFERROR(IFERROR(VLOOKUP($B922,INDIRECT(VLOOKUP($E922,보상!$S:$AA,2,FALSE)),MATCH(AI$6,INDIRECT(VLOOKUP($E922,보상!$S:$AA,3,FALSE)),0),FALSE),VLOOKUP($B922,INDIRECT(VLOOKUP($E922&amp;"_U",보상!$S:$AA,2,FALSE)),MATCH(AI$6,INDIRECT(VLOOKUP($E922&amp;"_U",보상!$S:$AA,3,FALSE)),0),FALSE)),"ERROR")</f>
        <v>10</v>
      </c>
      <c r="AJ922" s="22">
        <v>0</v>
      </c>
      <c r="AK922" s="22">
        <v>0</v>
      </c>
      <c r="AL922" s="22">
        <v>0</v>
      </c>
      <c r="AM922" s="22" t="b">
        <v>0</v>
      </c>
      <c r="AN922" s="22">
        <v>0</v>
      </c>
      <c r="AO922" s="22">
        <v>0</v>
      </c>
    </row>
    <row r="923" spans="2:41" ht="16.5" customHeight="1" x14ac:dyDescent="0.3">
      <c r="B923" s="154">
        <v>5206103</v>
      </c>
      <c r="C923" s="22">
        <f>IF(E923="MainQuest",VLOOKUP(B923,#REF!,MATCH("iRewardID",#REF!,0),FALSE),B923)</f>
        <v>5206103</v>
      </c>
      <c r="D923" s="156" t="str">
        <f ca="1">IFERROR(IFERROR(VLOOKUP($B923,INDIRECT(VLOOKUP($E923,보상!$S:$AA,2,FALSE)),MATCH(D$6,INDIRECT(VLOOKUP($E923,보상!$S:$AA,3,FALSE)),0),FALSE),VLOOKUP($B923,INDIRECT(VLOOKUP($E923&amp;"_U",보상!$S:$AA,2,FALSE)),MATCH(D$6,INDIRECT(VLOOKUP($E923&amp;"_U",보상!$S:$AA,3,FALSE)),0),FALSE)),"ERROR")</f>
        <v>필드6_베누스 지구_하이란_보상 3</v>
      </c>
      <c r="E923" s="22" t="s">
        <v>808</v>
      </c>
      <c r="F923" s="22">
        <f>COUNTIF($C$8:$C923,$C923)</f>
        <v>1</v>
      </c>
      <c r="G923" s="22" t="b">
        <v>1</v>
      </c>
      <c r="H923" s="22">
        <v>1210</v>
      </c>
      <c r="I923" s="129" t="str">
        <f>IFERROR(IF(H923=0,0,VLOOKUP(VLOOKUP(H923,#REF!,MATCH("strMailTitleID",#REF!,0),FALSE),#REF!,2,FALSE)),"ERROR")</f>
        <v>ERROR</v>
      </c>
      <c r="J923" s="176">
        <v>0</v>
      </c>
      <c r="K923" s="129">
        <f>IFERROR(IF(J923=0,0,VLOOKUP(VLOOKUP(J923,#REF!,MATCH("strMailTitleID",#REF!,0),FALSE),#REF!,2,FALSE)),"ERROR")</f>
        <v>0</v>
      </c>
      <c r="L923" s="22">
        <f ca="1">IFERROR(IFERROR(VLOOKUP($B923,INDIRECT(VLOOKUP($E923,보상!$S:$AA,2,FALSE)),MATCH(L$6,INDIRECT(VLOOKUP($E923,보상!$S:$AA,3,FALSE)),0),FALSE),VLOOKUP($B923,INDIRECT(VLOOKUP($E923&amp;"_U",보상!$S:$AA,2,FALSE)),MATCH(L$6,INDIRECT(VLOOKUP($E923&amp;"_U",보상!$S:$AA,3,FALSE)),0),FALSE)),"ERROR")</f>
        <v>5000</v>
      </c>
      <c r="M923" s="22">
        <v>0</v>
      </c>
      <c r="N923" s="22">
        <v>0</v>
      </c>
      <c r="O923" s="22">
        <v>0</v>
      </c>
      <c r="P923" s="22" t="str">
        <f ca="1">IFERROR(IFERROR(VLOOKUP($B923,INDIRECT(VLOOKUP($E923,보상!$S:$AA,2,FALSE)),MATCH(P$6,INDIRECT(VLOOKUP($E923,보상!$S:$AA,3,FALSE)),0),FALSE),VLOOKUP($B923,INDIRECT(VLOOKUP($E923&amp;"_U",보상!$S:$AA,2,FALSE)),MATCH(P$6,INDIRECT(VLOOKUP($E923&amp;"_U",보상!$S:$AA,3,FALSE)),0),FALSE)),"ERROR")</f>
        <v>Gold</v>
      </c>
      <c r="Q923" s="22">
        <f ca="1">IFERROR(IFERROR(VLOOKUP($B923,INDIRECT(VLOOKUP($E923,보상!$S:$AA,2,FALSE)),MATCH(Q$6,INDIRECT(VLOOKUP($E923,보상!$S:$AA,3,FALSE)),0),FALSE),VLOOKUP($B923,INDIRECT(VLOOKUP($E923&amp;"_U",보상!$S:$AA,2,FALSE)),MATCH(Q$6,INDIRECT(VLOOKUP($E923&amp;"_U",보상!$S:$AA,3,FALSE)),0),FALSE)),"ERROR")</f>
        <v>15000</v>
      </c>
      <c r="R923" s="22" t="b">
        <v>0</v>
      </c>
      <c r="S923" s="22" t="b">
        <v>0</v>
      </c>
      <c r="T923" s="22">
        <f ca="1">IFERROR(IF(W923=0,0,VLOOKUP(W923,보상!$D:$K,6,FALSE)),"-")</f>
        <v>0</v>
      </c>
      <c r="U923" s="22">
        <f ca="1">IFERROR(IF(W923=0,0,VLOOKUP(W923,보상!$D:$K,7,FALSE)),"-")</f>
        <v>0</v>
      </c>
      <c r="V923" s="22">
        <f ca="1">IFERROR(IF(W923=0,0,VLOOKUP(W923,보상!$D:$K,8,FALSE)),"-")</f>
        <v>0</v>
      </c>
      <c r="W923" s="22">
        <f ca="1">IFERROR(IFERROR(VLOOKUP($B923,INDIRECT(VLOOKUP($E923,보상!$S:$AA,2,FALSE)),MATCH(W$6,INDIRECT(VLOOKUP($E923,보상!$S:$AA,3,FALSE)),0),FALSE),VLOOKUP($B923,INDIRECT(VLOOKUP($E923&amp;"_U",보상!$S:$AA,2,FALSE)),MATCH(W$6,INDIRECT(VLOOKUP($E923&amp;"_U",보상!$S:$AA,3,FALSE)),0),FALSE)),"ERROR")</f>
        <v>3041001</v>
      </c>
      <c r="X923" s="134" t="str">
        <f ca="1">IFERROR(IF(W923=0,0,VLOOKUP(SUBSTITUTE(VLOOKUP(W923,#REF!,MATCH("strItemName",#REF!,0),FALSE),"SUI_",""),#REF!,2,FALSE)),"ERROR")</f>
        <v>ERROR</v>
      </c>
      <c r="Y923" s="22">
        <f t="shared" ca="1" si="49"/>
        <v>3041001</v>
      </c>
      <c r="Z923" s="134" t="str">
        <f ca="1">IFERROR(IF(Y923=0,0,VLOOKUP(SUBSTITUTE(VLOOKUP(Y923,#REF!,MATCH("strItemName",#REF!,0),FALSE),"SUI_",""),#REF!,2,FALSE)),"ERROR")</f>
        <v>ERROR</v>
      </c>
      <c r="AA923" s="22">
        <f t="shared" ca="1" si="49"/>
        <v>3041001</v>
      </c>
      <c r="AB923" s="134" t="str">
        <f ca="1">IFERROR(IF(AA923=0,0,VLOOKUP(SUBSTITUTE(VLOOKUP(AA923,#REF!,MATCH("strItemName",#REF!,0),FALSE),"SUI_",""),#REF!,2,FALSE)),"ERROR")</f>
        <v>ERROR</v>
      </c>
      <c r="AC923" s="22">
        <f t="shared" ca="1" si="49"/>
        <v>3041001</v>
      </c>
      <c r="AD923" s="134" t="str">
        <f ca="1">IFERROR(IF(AC923=0,0,VLOOKUP(SUBSTITUTE(VLOOKUP(AC923,#REF!,MATCH("strItemName",#REF!,0),FALSE),"SUI_",""),#REF!,2,FALSE)),"ERROR")</f>
        <v>ERROR</v>
      </c>
      <c r="AE923" s="22">
        <f t="shared" ca="1" si="49"/>
        <v>3041001</v>
      </c>
      <c r="AF923" s="134" t="str">
        <f ca="1">IFERROR(IF(AE923=0,0,VLOOKUP(SUBSTITUTE(VLOOKUP(AE923,#REF!,MATCH("strItemName",#REF!,0),FALSE),"SUI_",""),#REF!,2,FALSE)),"ERROR")</f>
        <v>ERROR</v>
      </c>
      <c r="AG923" s="88">
        <v>0</v>
      </c>
      <c r="AH923" s="134">
        <f>IFERROR(IF(AG923=0,0,VLOOKUP(SUBSTITUTE(VLOOKUP(AG923,#REF!,MATCH("strItemName",#REF!,0),FALSE),"SUI_",""),#REF!,2,FALSE)),"ERROR")</f>
        <v>0</v>
      </c>
      <c r="AI923" s="22">
        <f ca="1">IFERROR(IFERROR(VLOOKUP($B923,INDIRECT(VLOOKUP($E923,보상!$S:$AA,2,FALSE)),MATCH(AI$6,INDIRECT(VLOOKUP($E923,보상!$S:$AA,3,FALSE)),0),FALSE),VLOOKUP($B923,INDIRECT(VLOOKUP($E923&amp;"_U",보상!$S:$AA,2,FALSE)),MATCH(AI$6,INDIRECT(VLOOKUP($E923&amp;"_U",보상!$S:$AA,3,FALSE)),0),FALSE)),"ERROR")</f>
        <v>10</v>
      </c>
      <c r="AJ923" s="22">
        <v>0</v>
      </c>
      <c r="AK923" s="22">
        <v>0</v>
      </c>
      <c r="AL923" s="22">
        <v>0</v>
      </c>
      <c r="AM923" s="22" t="b">
        <v>0</v>
      </c>
      <c r="AN923" s="22">
        <v>0</v>
      </c>
      <c r="AO923" s="22">
        <v>0</v>
      </c>
    </row>
    <row r="924" spans="2:41" ht="16.5" customHeight="1" x14ac:dyDescent="0.3">
      <c r="B924" s="154">
        <v>5206104</v>
      </c>
      <c r="C924" s="22">
        <f>IF(E924="MainQuest",VLOOKUP(B924,#REF!,MATCH("iRewardID",#REF!,0),FALSE),B924)</f>
        <v>5206104</v>
      </c>
      <c r="D924" s="156" t="str">
        <f ca="1">IFERROR(IFERROR(VLOOKUP($B924,INDIRECT(VLOOKUP($E924,보상!$S:$AA,2,FALSE)),MATCH(D$6,INDIRECT(VLOOKUP($E924,보상!$S:$AA,3,FALSE)),0),FALSE),VLOOKUP($B924,INDIRECT(VLOOKUP($E924&amp;"_U",보상!$S:$AA,2,FALSE)),MATCH(D$6,INDIRECT(VLOOKUP($E924&amp;"_U",보상!$S:$AA,3,FALSE)),0),FALSE)),"ERROR")</f>
        <v>필드6_베누스 지구_하이란_보상 4</v>
      </c>
      <c r="E924" s="22" t="s">
        <v>808</v>
      </c>
      <c r="F924" s="22">
        <f>COUNTIF($C$8:$C924,$C924)</f>
        <v>1</v>
      </c>
      <c r="G924" s="22" t="b">
        <v>1</v>
      </c>
      <c r="H924" s="22">
        <v>1210</v>
      </c>
      <c r="I924" s="129" t="str">
        <f>IFERROR(IF(H924=0,0,VLOOKUP(VLOOKUP(H924,#REF!,MATCH("strMailTitleID",#REF!,0),FALSE),#REF!,2,FALSE)),"ERROR")</f>
        <v>ERROR</v>
      </c>
      <c r="J924" s="176">
        <v>0</v>
      </c>
      <c r="K924" s="129">
        <f>IFERROR(IF(J924=0,0,VLOOKUP(VLOOKUP(J924,#REF!,MATCH("strMailTitleID",#REF!,0),FALSE),#REF!,2,FALSE)),"ERROR")</f>
        <v>0</v>
      </c>
      <c r="L924" s="22">
        <f ca="1">IFERROR(IFERROR(VLOOKUP($B924,INDIRECT(VLOOKUP($E924,보상!$S:$AA,2,FALSE)),MATCH(L$6,INDIRECT(VLOOKUP($E924,보상!$S:$AA,3,FALSE)),0),FALSE),VLOOKUP($B924,INDIRECT(VLOOKUP($E924&amp;"_U",보상!$S:$AA,2,FALSE)),MATCH(L$6,INDIRECT(VLOOKUP($E924&amp;"_U",보상!$S:$AA,3,FALSE)),0),FALSE)),"ERROR")</f>
        <v>5000</v>
      </c>
      <c r="M924" s="22">
        <v>0</v>
      </c>
      <c r="N924" s="22">
        <v>0</v>
      </c>
      <c r="O924" s="22">
        <v>0</v>
      </c>
      <c r="P924" s="22" t="str">
        <f ca="1">IFERROR(IFERROR(VLOOKUP($B924,INDIRECT(VLOOKUP($E924,보상!$S:$AA,2,FALSE)),MATCH(P$6,INDIRECT(VLOOKUP($E924,보상!$S:$AA,3,FALSE)),0),FALSE),VLOOKUP($B924,INDIRECT(VLOOKUP($E924&amp;"_U",보상!$S:$AA,2,FALSE)),MATCH(P$6,INDIRECT(VLOOKUP($E924&amp;"_U",보상!$S:$AA,3,FALSE)),0),FALSE)),"ERROR")</f>
        <v>Gold</v>
      </c>
      <c r="Q924" s="22">
        <f ca="1">IFERROR(IFERROR(VLOOKUP($B924,INDIRECT(VLOOKUP($E924,보상!$S:$AA,2,FALSE)),MATCH(Q$6,INDIRECT(VLOOKUP($E924,보상!$S:$AA,3,FALSE)),0),FALSE),VLOOKUP($B924,INDIRECT(VLOOKUP($E924&amp;"_U",보상!$S:$AA,2,FALSE)),MATCH(Q$6,INDIRECT(VLOOKUP($E924&amp;"_U",보상!$S:$AA,3,FALSE)),0),FALSE)),"ERROR")</f>
        <v>15000</v>
      </c>
      <c r="R924" s="22" t="b">
        <v>0</v>
      </c>
      <c r="S924" s="22" t="b">
        <v>0</v>
      </c>
      <c r="T924" s="22">
        <f ca="1">IFERROR(IF(W924=0,0,VLOOKUP(W924,보상!$D:$K,6,FALSE)),"-")</f>
        <v>0</v>
      </c>
      <c r="U924" s="22">
        <f ca="1">IFERROR(IF(W924=0,0,VLOOKUP(W924,보상!$D:$K,7,FALSE)),"-")</f>
        <v>6300</v>
      </c>
      <c r="V924" s="22">
        <f ca="1">IFERROR(IF(W924=0,0,VLOOKUP(W924,보상!$D:$K,8,FALSE)),"-")</f>
        <v>0</v>
      </c>
      <c r="W924" s="22">
        <f ca="1">IFERROR(IFERROR(VLOOKUP($B924,INDIRECT(VLOOKUP($E924,보상!$S:$AA,2,FALSE)),MATCH(W$6,INDIRECT(VLOOKUP($E924,보상!$S:$AA,3,FALSE)),0),FALSE),VLOOKUP($B924,INDIRECT(VLOOKUP($E924&amp;"_U",보상!$S:$AA,2,FALSE)),MATCH(W$6,INDIRECT(VLOOKUP($E924&amp;"_U",보상!$S:$AA,3,FALSE)),0),FALSE)),"ERROR")</f>
        <v>4004002</v>
      </c>
      <c r="X924" s="134" t="str">
        <f ca="1">IFERROR(IF(W924=0,0,VLOOKUP(SUBSTITUTE(VLOOKUP(W924,#REF!,MATCH("strItemName",#REF!,0),FALSE),"SUI_",""),#REF!,2,FALSE)),"ERROR")</f>
        <v>ERROR</v>
      </c>
      <c r="Y924" s="22">
        <f t="shared" ca="1" si="49"/>
        <v>4004002</v>
      </c>
      <c r="Z924" s="134" t="str">
        <f ca="1">IFERROR(IF(Y924=0,0,VLOOKUP(SUBSTITUTE(VLOOKUP(Y924,#REF!,MATCH("strItemName",#REF!,0),FALSE),"SUI_",""),#REF!,2,FALSE)),"ERROR")</f>
        <v>ERROR</v>
      </c>
      <c r="AA924" s="22">
        <f t="shared" ca="1" si="49"/>
        <v>4004002</v>
      </c>
      <c r="AB924" s="134" t="str">
        <f ca="1">IFERROR(IF(AA924=0,0,VLOOKUP(SUBSTITUTE(VLOOKUP(AA924,#REF!,MATCH("strItemName",#REF!,0),FALSE),"SUI_",""),#REF!,2,FALSE)),"ERROR")</f>
        <v>ERROR</v>
      </c>
      <c r="AC924" s="22">
        <f t="shared" ca="1" si="49"/>
        <v>4004002</v>
      </c>
      <c r="AD924" s="134" t="str">
        <f ca="1">IFERROR(IF(AC924=0,0,VLOOKUP(SUBSTITUTE(VLOOKUP(AC924,#REF!,MATCH("strItemName",#REF!,0),FALSE),"SUI_",""),#REF!,2,FALSE)),"ERROR")</f>
        <v>ERROR</v>
      </c>
      <c r="AE924" s="22">
        <f t="shared" ca="1" si="49"/>
        <v>4004002</v>
      </c>
      <c r="AF924" s="134" t="str">
        <f ca="1">IFERROR(IF(AE924=0,0,VLOOKUP(SUBSTITUTE(VLOOKUP(AE924,#REF!,MATCH("strItemName",#REF!,0),FALSE),"SUI_",""),#REF!,2,FALSE)),"ERROR")</f>
        <v>ERROR</v>
      </c>
      <c r="AG924" s="88">
        <v>0</v>
      </c>
      <c r="AH924" s="134">
        <f>IFERROR(IF(AG924=0,0,VLOOKUP(SUBSTITUTE(VLOOKUP(AG924,#REF!,MATCH("strItemName",#REF!,0),FALSE),"SUI_",""),#REF!,2,FALSE)),"ERROR")</f>
        <v>0</v>
      </c>
      <c r="AI924" s="22">
        <f ca="1">IFERROR(IFERROR(VLOOKUP($B924,INDIRECT(VLOOKUP($E924,보상!$S:$AA,2,FALSE)),MATCH(AI$6,INDIRECT(VLOOKUP($E924,보상!$S:$AA,3,FALSE)),0),FALSE),VLOOKUP($B924,INDIRECT(VLOOKUP($E924&amp;"_U",보상!$S:$AA,2,FALSE)),MATCH(AI$6,INDIRECT(VLOOKUP($E924&amp;"_U",보상!$S:$AA,3,FALSE)),0),FALSE)),"ERROR")</f>
        <v>1</v>
      </c>
      <c r="AJ924" s="22">
        <v>0</v>
      </c>
      <c r="AK924" s="22">
        <v>0</v>
      </c>
      <c r="AL924" s="22">
        <v>0</v>
      </c>
      <c r="AM924" s="22" t="b">
        <v>0</v>
      </c>
      <c r="AN924" s="22">
        <v>0</v>
      </c>
      <c r="AO924" s="22">
        <v>0</v>
      </c>
    </row>
    <row r="925" spans="2:41" ht="16.5" customHeight="1" x14ac:dyDescent="0.3">
      <c r="B925" s="154">
        <v>5206201</v>
      </c>
      <c r="C925" s="22">
        <f>IF(E925="MainQuest",VLOOKUP(B925,#REF!,MATCH("iRewardID",#REF!,0),FALSE),B925)</f>
        <v>5206201</v>
      </c>
      <c r="D925" s="156" t="str">
        <f ca="1">IFERROR(IFERROR(VLOOKUP($B925,INDIRECT(VLOOKUP($E925,보상!$S:$AA,2,FALSE)),MATCH(D$6,INDIRECT(VLOOKUP($E925,보상!$S:$AA,3,FALSE)),0),FALSE),VLOOKUP($B925,INDIRECT(VLOOKUP($E925&amp;"_U",보상!$S:$AA,2,FALSE)),MATCH(D$6,INDIRECT(VLOOKUP($E925&amp;"_U",보상!$S:$AA,3,FALSE)),0),FALSE)),"ERROR")</f>
        <v>필드6_베누스 지구_우니온_보상 1</v>
      </c>
      <c r="E925" s="22" t="s">
        <v>808</v>
      </c>
      <c r="F925" s="22">
        <f>COUNTIF($C$8:$C925,$C925)</f>
        <v>1</v>
      </c>
      <c r="G925" s="22" t="b">
        <v>1</v>
      </c>
      <c r="H925" s="22">
        <v>1210</v>
      </c>
      <c r="I925" s="129" t="str">
        <f>IFERROR(IF(H925=0,0,VLOOKUP(VLOOKUP(H925,#REF!,MATCH("strMailTitleID",#REF!,0),FALSE),#REF!,2,FALSE)),"ERROR")</f>
        <v>ERROR</v>
      </c>
      <c r="J925" s="176">
        <v>0</v>
      </c>
      <c r="K925" s="129">
        <f>IFERROR(IF(J925=0,0,VLOOKUP(VLOOKUP(J925,#REF!,MATCH("strMailTitleID",#REF!,0),FALSE),#REF!,2,FALSE)),"ERROR")</f>
        <v>0</v>
      </c>
      <c r="L925" s="22">
        <f ca="1">IFERROR(IFERROR(VLOOKUP($B925,INDIRECT(VLOOKUP($E925,보상!$S:$AA,2,FALSE)),MATCH(L$6,INDIRECT(VLOOKUP($E925,보상!$S:$AA,3,FALSE)),0),FALSE),VLOOKUP($B925,INDIRECT(VLOOKUP($E925&amp;"_U",보상!$S:$AA,2,FALSE)),MATCH(L$6,INDIRECT(VLOOKUP($E925&amp;"_U",보상!$S:$AA,3,FALSE)),0),FALSE)),"ERROR")</f>
        <v>5000</v>
      </c>
      <c r="M925" s="22">
        <v>0</v>
      </c>
      <c r="N925" s="22">
        <v>0</v>
      </c>
      <c r="O925" s="22">
        <v>0</v>
      </c>
      <c r="P925" s="22" t="str">
        <f ca="1">IFERROR(IFERROR(VLOOKUP($B925,INDIRECT(VLOOKUP($E925,보상!$S:$AA,2,FALSE)),MATCH(P$6,INDIRECT(VLOOKUP($E925,보상!$S:$AA,3,FALSE)),0),FALSE),VLOOKUP($B925,INDIRECT(VLOOKUP($E925&amp;"_U",보상!$S:$AA,2,FALSE)),MATCH(P$6,INDIRECT(VLOOKUP($E925&amp;"_U",보상!$S:$AA,3,FALSE)),0),FALSE)),"ERROR")</f>
        <v>Gold</v>
      </c>
      <c r="Q925" s="22">
        <f ca="1">IFERROR(IFERROR(VLOOKUP($B925,INDIRECT(VLOOKUP($E925,보상!$S:$AA,2,FALSE)),MATCH(Q$6,INDIRECT(VLOOKUP($E925,보상!$S:$AA,3,FALSE)),0),FALSE),VLOOKUP($B925,INDIRECT(VLOOKUP($E925&amp;"_U",보상!$S:$AA,2,FALSE)),MATCH(Q$6,INDIRECT(VLOOKUP($E925&amp;"_U",보상!$S:$AA,3,FALSE)),0),FALSE)),"ERROR")</f>
        <v>15000</v>
      </c>
      <c r="R925" s="22" t="b">
        <v>0</v>
      </c>
      <c r="S925" s="22" t="b">
        <v>0</v>
      </c>
      <c r="T925" s="22">
        <f ca="1">IFERROR(IF(W925=0,0,VLOOKUP(W925,보상!$D:$K,6,FALSE)),"-")</f>
        <v>7500</v>
      </c>
      <c r="U925" s="22">
        <f ca="1">IFERROR(IF(W925=0,0,VLOOKUP(W925,보상!$D:$K,7,FALSE)),"-")</f>
        <v>0</v>
      </c>
      <c r="V925" s="22">
        <f ca="1">IFERROR(IF(W925=0,0,VLOOKUP(W925,보상!$D:$K,8,FALSE)),"-")</f>
        <v>0</v>
      </c>
      <c r="W925" s="22">
        <f ca="1">IFERROR(IFERROR(VLOOKUP($B925,INDIRECT(VLOOKUP($E925,보상!$S:$AA,2,FALSE)),MATCH(W$6,INDIRECT(VLOOKUP($E925,보상!$S:$AA,3,FALSE)),0),FALSE),VLOOKUP($B925,INDIRECT(VLOOKUP($E925&amp;"_U",보상!$S:$AA,2,FALSE)),MATCH(W$6,INDIRECT(VLOOKUP($E925&amp;"_U",보상!$S:$AA,3,FALSE)),0),FALSE)),"ERROR")</f>
        <v>153001</v>
      </c>
      <c r="X925" s="134" t="str">
        <f ca="1">IFERROR(IF(W925=0,0,VLOOKUP(SUBSTITUTE(VLOOKUP(W925,#REF!,MATCH("strItemName",#REF!,0),FALSE),"SUI_",""),#REF!,2,FALSE)),"ERROR")</f>
        <v>ERROR</v>
      </c>
      <c r="Y925" s="22">
        <f t="shared" ca="1" si="49"/>
        <v>153001</v>
      </c>
      <c r="Z925" s="134" t="str">
        <f ca="1">IFERROR(IF(Y925=0,0,VLOOKUP(SUBSTITUTE(VLOOKUP(Y925,#REF!,MATCH("strItemName",#REF!,0),FALSE),"SUI_",""),#REF!,2,FALSE)),"ERROR")</f>
        <v>ERROR</v>
      </c>
      <c r="AA925" s="22">
        <f t="shared" ca="1" si="49"/>
        <v>153001</v>
      </c>
      <c r="AB925" s="134" t="str">
        <f ca="1">IFERROR(IF(AA925=0,0,VLOOKUP(SUBSTITUTE(VLOOKUP(AA925,#REF!,MATCH("strItemName",#REF!,0),FALSE),"SUI_",""),#REF!,2,FALSE)),"ERROR")</f>
        <v>ERROR</v>
      </c>
      <c r="AC925" s="22">
        <f t="shared" ca="1" si="49"/>
        <v>153001</v>
      </c>
      <c r="AD925" s="134" t="str">
        <f ca="1">IFERROR(IF(AC925=0,0,VLOOKUP(SUBSTITUTE(VLOOKUP(AC925,#REF!,MATCH("strItemName",#REF!,0),FALSE),"SUI_",""),#REF!,2,FALSE)),"ERROR")</f>
        <v>ERROR</v>
      </c>
      <c r="AE925" s="22">
        <f t="shared" ca="1" si="49"/>
        <v>153001</v>
      </c>
      <c r="AF925" s="134" t="str">
        <f ca="1">IFERROR(IF(AE925=0,0,VLOOKUP(SUBSTITUTE(VLOOKUP(AE925,#REF!,MATCH("strItemName",#REF!,0),FALSE),"SUI_",""),#REF!,2,FALSE)),"ERROR")</f>
        <v>ERROR</v>
      </c>
      <c r="AG925" s="88">
        <v>0</v>
      </c>
      <c r="AH925" s="134">
        <f>IFERROR(IF(AG925=0,0,VLOOKUP(SUBSTITUTE(VLOOKUP(AG925,#REF!,MATCH("strItemName",#REF!,0),FALSE),"SUI_",""),#REF!,2,FALSE)),"ERROR")</f>
        <v>0</v>
      </c>
      <c r="AI925" s="22">
        <f ca="1">IFERROR(IFERROR(VLOOKUP($B925,INDIRECT(VLOOKUP($E925,보상!$S:$AA,2,FALSE)),MATCH(AI$6,INDIRECT(VLOOKUP($E925,보상!$S:$AA,3,FALSE)),0),FALSE),VLOOKUP($B925,INDIRECT(VLOOKUP($E925&amp;"_U",보상!$S:$AA,2,FALSE)),MATCH(AI$6,INDIRECT(VLOOKUP($E925&amp;"_U",보상!$S:$AA,3,FALSE)),0),FALSE)),"ERROR")</f>
        <v>10</v>
      </c>
      <c r="AJ925" s="22">
        <v>0</v>
      </c>
      <c r="AK925" s="22">
        <v>0</v>
      </c>
      <c r="AL925" s="22">
        <v>0</v>
      </c>
      <c r="AM925" s="22" t="b">
        <v>0</v>
      </c>
      <c r="AN925" s="22">
        <v>0</v>
      </c>
      <c r="AO925" s="22">
        <v>0</v>
      </c>
    </row>
    <row r="926" spans="2:41" ht="16.5" customHeight="1" x14ac:dyDescent="0.3">
      <c r="B926" s="154">
        <v>5206202</v>
      </c>
      <c r="C926" s="22">
        <f>IF(E926="MainQuest",VLOOKUP(B926,#REF!,MATCH("iRewardID",#REF!,0),FALSE),B926)</f>
        <v>5206202</v>
      </c>
      <c r="D926" s="156" t="str">
        <f ca="1">IFERROR(IFERROR(VLOOKUP($B926,INDIRECT(VLOOKUP($E926,보상!$S:$AA,2,FALSE)),MATCH(D$6,INDIRECT(VLOOKUP($E926,보상!$S:$AA,3,FALSE)),0),FALSE),VLOOKUP($B926,INDIRECT(VLOOKUP($E926&amp;"_U",보상!$S:$AA,2,FALSE)),MATCH(D$6,INDIRECT(VLOOKUP($E926&amp;"_U",보상!$S:$AA,3,FALSE)),0),FALSE)),"ERROR")</f>
        <v>필드6_베누스 지구_우니온_보상 2</v>
      </c>
      <c r="E926" s="22" t="s">
        <v>808</v>
      </c>
      <c r="F926" s="22">
        <f>COUNTIF($C$8:$C926,$C926)</f>
        <v>1</v>
      </c>
      <c r="G926" s="22" t="b">
        <v>1</v>
      </c>
      <c r="H926" s="22">
        <v>1210</v>
      </c>
      <c r="I926" s="129" t="str">
        <f>IFERROR(IF(H926=0,0,VLOOKUP(VLOOKUP(H926,#REF!,MATCH("strMailTitleID",#REF!,0),FALSE),#REF!,2,FALSE)),"ERROR")</f>
        <v>ERROR</v>
      </c>
      <c r="J926" s="176">
        <v>0</v>
      </c>
      <c r="K926" s="129">
        <f>IFERROR(IF(J926=0,0,VLOOKUP(VLOOKUP(J926,#REF!,MATCH("strMailTitleID",#REF!,0),FALSE),#REF!,2,FALSE)),"ERROR")</f>
        <v>0</v>
      </c>
      <c r="L926" s="22">
        <f ca="1">IFERROR(IFERROR(VLOOKUP($B926,INDIRECT(VLOOKUP($E926,보상!$S:$AA,2,FALSE)),MATCH(L$6,INDIRECT(VLOOKUP($E926,보상!$S:$AA,3,FALSE)),0),FALSE),VLOOKUP($B926,INDIRECT(VLOOKUP($E926&amp;"_U",보상!$S:$AA,2,FALSE)),MATCH(L$6,INDIRECT(VLOOKUP($E926&amp;"_U",보상!$S:$AA,3,FALSE)),0),FALSE)),"ERROR")</f>
        <v>5000</v>
      </c>
      <c r="M926" s="22">
        <v>0</v>
      </c>
      <c r="N926" s="22">
        <v>0</v>
      </c>
      <c r="O926" s="22">
        <v>0</v>
      </c>
      <c r="P926" s="22" t="str">
        <f ca="1">IFERROR(IFERROR(VLOOKUP($B926,INDIRECT(VLOOKUP($E926,보상!$S:$AA,2,FALSE)),MATCH(P$6,INDIRECT(VLOOKUP($E926,보상!$S:$AA,3,FALSE)),0),FALSE),VLOOKUP($B926,INDIRECT(VLOOKUP($E926&amp;"_U",보상!$S:$AA,2,FALSE)),MATCH(P$6,INDIRECT(VLOOKUP($E926&amp;"_U",보상!$S:$AA,3,FALSE)),0),FALSE)),"ERROR")</f>
        <v>Gold</v>
      </c>
      <c r="Q926" s="22">
        <f ca="1">IFERROR(IFERROR(VLOOKUP($B926,INDIRECT(VLOOKUP($E926,보상!$S:$AA,2,FALSE)),MATCH(Q$6,INDIRECT(VLOOKUP($E926,보상!$S:$AA,3,FALSE)),0),FALSE),VLOOKUP($B926,INDIRECT(VLOOKUP($E926&amp;"_U",보상!$S:$AA,2,FALSE)),MATCH(Q$6,INDIRECT(VLOOKUP($E926&amp;"_U",보상!$S:$AA,3,FALSE)),0),FALSE)),"ERROR")</f>
        <v>15000</v>
      </c>
      <c r="R926" s="22" t="b">
        <v>0</v>
      </c>
      <c r="S926" s="22" t="b">
        <v>0</v>
      </c>
      <c r="T926" s="22">
        <f ca="1">IFERROR(IF(W926=0,0,VLOOKUP(W926,보상!$D:$K,6,FALSE)),"-")</f>
        <v>0</v>
      </c>
      <c r="U926" s="22">
        <f ca="1">IFERROR(IF(W926=0,0,VLOOKUP(W926,보상!$D:$K,7,FALSE)),"-")</f>
        <v>5250</v>
      </c>
      <c r="V926" s="22">
        <f ca="1">IFERROR(IF(W926=0,0,VLOOKUP(W926,보상!$D:$K,8,FALSE)),"-")</f>
        <v>0</v>
      </c>
      <c r="W926" s="22">
        <f ca="1">IFERROR(IFERROR(VLOOKUP($B926,INDIRECT(VLOOKUP($E926,보상!$S:$AA,2,FALSE)),MATCH(W$6,INDIRECT(VLOOKUP($E926,보상!$S:$AA,3,FALSE)),0),FALSE),VLOOKUP($B926,INDIRECT(VLOOKUP($E926&amp;"_U",보상!$S:$AA,2,FALSE)),MATCH(W$6,INDIRECT(VLOOKUP($E926&amp;"_U",보상!$S:$AA,3,FALSE)),0),FALSE)),"ERROR")</f>
        <v>243001</v>
      </c>
      <c r="X926" s="134" t="str">
        <f ca="1">IFERROR(IF(W926=0,0,VLOOKUP(SUBSTITUTE(VLOOKUP(W926,#REF!,MATCH("strItemName",#REF!,0),FALSE),"SUI_",""),#REF!,2,FALSE)),"ERROR")</f>
        <v>ERROR</v>
      </c>
      <c r="Y926" s="22">
        <f t="shared" ca="1" si="49"/>
        <v>243001</v>
      </c>
      <c r="Z926" s="134" t="str">
        <f ca="1">IFERROR(IF(Y926=0,0,VLOOKUP(SUBSTITUTE(VLOOKUP(Y926,#REF!,MATCH("strItemName",#REF!,0),FALSE),"SUI_",""),#REF!,2,FALSE)),"ERROR")</f>
        <v>ERROR</v>
      </c>
      <c r="AA926" s="22">
        <f t="shared" ca="1" si="49"/>
        <v>243001</v>
      </c>
      <c r="AB926" s="134" t="str">
        <f ca="1">IFERROR(IF(AA926=0,0,VLOOKUP(SUBSTITUTE(VLOOKUP(AA926,#REF!,MATCH("strItemName",#REF!,0),FALSE),"SUI_",""),#REF!,2,FALSE)),"ERROR")</f>
        <v>ERROR</v>
      </c>
      <c r="AC926" s="22">
        <f t="shared" ca="1" si="49"/>
        <v>243001</v>
      </c>
      <c r="AD926" s="134" t="str">
        <f ca="1">IFERROR(IF(AC926=0,0,VLOOKUP(SUBSTITUTE(VLOOKUP(AC926,#REF!,MATCH("strItemName",#REF!,0),FALSE),"SUI_",""),#REF!,2,FALSE)),"ERROR")</f>
        <v>ERROR</v>
      </c>
      <c r="AE926" s="22">
        <f t="shared" ca="1" si="49"/>
        <v>243001</v>
      </c>
      <c r="AF926" s="134" t="str">
        <f ca="1">IFERROR(IF(AE926=0,0,VLOOKUP(SUBSTITUTE(VLOOKUP(AE926,#REF!,MATCH("strItemName",#REF!,0),FALSE),"SUI_",""),#REF!,2,FALSE)),"ERROR")</f>
        <v>ERROR</v>
      </c>
      <c r="AG926" s="88">
        <v>0</v>
      </c>
      <c r="AH926" s="134">
        <f>IFERROR(IF(AG926=0,0,VLOOKUP(SUBSTITUTE(VLOOKUP(AG926,#REF!,MATCH("strItemName",#REF!,0),FALSE),"SUI_",""),#REF!,2,FALSE)),"ERROR")</f>
        <v>0</v>
      </c>
      <c r="AI926" s="22">
        <f ca="1">IFERROR(IFERROR(VLOOKUP($B926,INDIRECT(VLOOKUP($E926,보상!$S:$AA,2,FALSE)),MATCH(AI$6,INDIRECT(VLOOKUP($E926,보상!$S:$AA,3,FALSE)),0),FALSE),VLOOKUP($B926,INDIRECT(VLOOKUP($E926&amp;"_U",보상!$S:$AA,2,FALSE)),MATCH(AI$6,INDIRECT(VLOOKUP($E926&amp;"_U",보상!$S:$AA,3,FALSE)),0),FALSE)),"ERROR")</f>
        <v>10</v>
      </c>
      <c r="AJ926" s="22">
        <v>0</v>
      </c>
      <c r="AK926" s="22">
        <v>0</v>
      </c>
      <c r="AL926" s="22">
        <v>0</v>
      </c>
      <c r="AM926" s="22" t="b">
        <v>0</v>
      </c>
      <c r="AN926" s="22">
        <v>0</v>
      </c>
      <c r="AO926" s="22">
        <v>0</v>
      </c>
    </row>
    <row r="927" spans="2:41" ht="16.5" customHeight="1" x14ac:dyDescent="0.3">
      <c r="B927" s="154">
        <v>5206203</v>
      </c>
      <c r="C927" s="22">
        <f>IF(E927="MainQuest",VLOOKUP(B927,#REF!,MATCH("iRewardID",#REF!,0),FALSE),B927)</f>
        <v>5206203</v>
      </c>
      <c r="D927" s="156" t="str">
        <f ca="1">IFERROR(IFERROR(VLOOKUP($B927,INDIRECT(VLOOKUP($E927,보상!$S:$AA,2,FALSE)),MATCH(D$6,INDIRECT(VLOOKUP($E927,보상!$S:$AA,3,FALSE)),0),FALSE),VLOOKUP($B927,INDIRECT(VLOOKUP($E927&amp;"_U",보상!$S:$AA,2,FALSE)),MATCH(D$6,INDIRECT(VLOOKUP($E927&amp;"_U",보상!$S:$AA,3,FALSE)),0),FALSE)),"ERROR")</f>
        <v>필드6_베누스 지구_우니온_보상 3</v>
      </c>
      <c r="E927" s="22" t="s">
        <v>808</v>
      </c>
      <c r="F927" s="22">
        <f>COUNTIF($C$8:$C927,$C927)</f>
        <v>1</v>
      </c>
      <c r="G927" s="22" t="b">
        <v>1</v>
      </c>
      <c r="H927" s="22">
        <v>1210</v>
      </c>
      <c r="I927" s="129" t="str">
        <f>IFERROR(IF(H927=0,0,VLOOKUP(VLOOKUP(H927,#REF!,MATCH("strMailTitleID",#REF!,0),FALSE),#REF!,2,FALSE)),"ERROR")</f>
        <v>ERROR</v>
      </c>
      <c r="J927" s="176">
        <v>0</v>
      </c>
      <c r="K927" s="129">
        <f>IFERROR(IF(J927=0,0,VLOOKUP(VLOOKUP(J927,#REF!,MATCH("strMailTitleID",#REF!,0),FALSE),#REF!,2,FALSE)),"ERROR")</f>
        <v>0</v>
      </c>
      <c r="L927" s="22">
        <f ca="1">IFERROR(IFERROR(VLOOKUP($B927,INDIRECT(VLOOKUP($E927,보상!$S:$AA,2,FALSE)),MATCH(L$6,INDIRECT(VLOOKUP($E927,보상!$S:$AA,3,FALSE)),0),FALSE),VLOOKUP($B927,INDIRECT(VLOOKUP($E927&amp;"_U",보상!$S:$AA,2,FALSE)),MATCH(L$6,INDIRECT(VLOOKUP($E927&amp;"_U",보상!$S:$AA,3,FALSE)),0),FALSE)),"ERROR")</f>
        <v>5000</v>
      </c>
      <c r="M927" s="22">
        <v>0</v>
      </c>
      <c r="N927" s="22">
        <v>0</v>
      </c>
      <c r="O927" s="22">
        <v>0</v>
      </c>
      <c r="P927" s="22" t="str">
        <f ca="1">IFERROR(IFERROR(VLOOKUP($B927,INDIRECT(VLOOKUP($E927,보상!$S:$AA,2,FALSE)),MATCH(P$6,INDIRECT(VLOOKUP($E927,보상!$S:$AA,3,FALSE)),0),FALSE),VLOOKUP($B927,INDIRECT(VLOOKUP($E927&amp;"_U",보상!$S:$AA,2,FALSE)),MATCH(P$6,INDIRECT(VLOOKUP($E927&amp;"_U",보상!$S:$AA,3,FALSE)),0),FALSE)),"ERROR")</f>
        <v>Gold</v>
      </c>
      <c r="Q927" s="22">
        <f ca="1">IFERROR(IFERROR(VLOOKUP($B927,INDIRECT(VLOOKUP($E927,보상!$S:$AA,2,FALSE)),MATCH(Q$6,INDIRECT(VLOOKUP($E927,보상!$S:$AA,3,FALSE)),0),FALSE),VLOOKUP($B927,INDIRECT(VLOOKUP($E927&amp;"_U",보상!$S:$AA,2,FALSE)),MATCH(Q$6,INDIRECT(VLOOKUP($E927&amp;"_U",보상!$S:$AA,3,FALSE)),0),FALSE)),"ERROR")</f>
        <v>15000</v>
      </c>
      <c r="R927" s="22" t="b">
        <v>0</v>
      </c>
      <c r="S927" s="22" t="b">
        <v>0</v>
      </c>
      <c r="T927" s="22">
        <f ca="1">IFERROR(IF(W927=0,0,VLOOKUP(W927,보상!$D:$K,6,FALSE)),"-")</f>
        <v>0</v>
      </c>
      <c r="U927" s="22">
        <f ca="1">IFERROR(IF(W927=0,0,VLOOKUP(W927,보상!$D:$K,7,FALSE)),"-")</f>
        <v>0</v>
      </c>
      <c r="V927" s="22">
        <f ca="1">IFERROR(IF(W927=0,0,VLOOKUP(W927,보상!$D:$K,8,FALSE)),"-")</f>
        <v>0</v>
      </c>
      <c r="W927" s="22">
        <f ca="1">IFERROR(IFERROR(VLOOKUP($B927,INDIRECT(VLOOKUP($E927,보상!$S:$AA,2,FALSE)),MATCH(W$6,INDIRECT(VLOOKUP($E927,보상!$S:$AA,3,FALSE)),0),FALSE),VLOOKUP($B927,INDIRECT(VLOOKUP($E927&amp;"_U",보상!$S:$AA,2,FALSE)),MATCH(W$6,INDIRECT(VLOOKUP($E927&amp;"_U",보상!$S:$AA,3,FALSE)),0),FALSE)),"ERROR")</f>
        <v>3041002</v>
      </c>
      <c r="X927" s="134" t="str">
        <f ca="1">IFERROR(IF(W927=0,0,VLOOKUP(SUBSTITUTE(VLOOKUP(W927,#REF!,MATCH("strItemName",#REF!,0),FALSE),"SUI_",""),#REF!,2,FALSE)),"ERROR")</f>
        <v>ERROR</v>
      </c>
      <c r="Y927" s="22">
        <f t="shared" ca="1" si="49"/>
        <v>3041002</v>
      </c>
      <c r="Z927" s="134" t="str">
        <f ca="1">IFERROR(IF(Y927=0,0,VLOOKUP(SUBSTITUTE(VLOOKUP(Y927,#REF!,MATCH("strItemName",#REF!,0),FALSE),"SUI_",""),#REF!,2,FALSE)),"ERROR")</f>
        <v>ERROR</v>
      </c>
      <c r="AA927" s="22">
        <f t="shared" ca="1" si="49"/>
        <v>3041002</v>
      </c>
      <c r="AB927" s="134" t="str">
        <f ca="1">IFERROR(IF(AA927=0,0,VLOOKUP(SUBSTITUTE(VLOOKUP(AA927,#REF!,MATCH("strItemName",#REF!,0),FALSE),"SUI_",""),#REF!,2,FALSE)),"ERROR")</f>
        <v>ERROR</v>
      </c>
      <c r="AC927" s="22">
        <f t="shared" ca="1" si="49"/>
        <v>3041002</v>
      </c>
      <c r="AD927" s="134" t="str">
        <f ca="1">IFERROR(IF(AC927=0,0,VLOOKUP(SUBSTITUTE(VLOOKUP(AC927,#REF!,MATCH("strItemName",#REF!,0),FALSE),"SUI_",""),#REF!,2,FALSE)),"ERROR")</f>
        <v>ERROR</v>
      </c>
      <c r="AE927" s="22">
        <f t="shared" ca="1" si="49"/>
        <v>3041002</v>
      </c>
      <c r="AF927" s="134" t="str">
        <f ca="1">IFERROR(IF(AE927=0,0,VLOOKUP(SUBSTITUTE(VLOOKUP(AE927,#REF!,MATCH("strItemName",#REF!,0),FALSE),"SUI_",""),#REF!,2,FALSE)),"ERROR")</f>
        <v>ERROR</v>
      </c>
      <c r="AG927" s="88">
        <v>0</v>
      </c>
      <c r="AH927" s="134">
        <f>IFERROR(IF(AG927=0,0,VLOOKUP(SUBSTITUTE(VLOOKUP(AG927,#REF!,MATCH("strItemName",#REF!,0),FALSE),"SUI_",""),#REF!,2,FALSE)),"ERROR")</f>
        <v>0</v>
      </c>
      <c r="AI927" s="22">
        <f ca="1">IFERROR(IFERROR(VLOOKUP($B927,INDIRECT(VLOOKUP($E927,보상!$S:$AA,2,FALSE)),MATCH(AI$6,INDIRECT(VLOOKUP($E927,보상!$S:$AA,3,FALSE)),0),FALSE),VLOOKUP($B927,INDIRECT(VLOOKUP($E927&amp;"_U",보상!$S:$AA,2,FALSE)),MATCH(AI$6,INDIRECT(VLOOKUP($E927&amp;"_U",보상!$S:$AA,3,FALSE)),0),FALSE)),"ERROR")</f>
        <v>10</v>
      </c>
      <c r="AJ927" s="22">
        <v>0</v>
      </c>
      <c r="AK927" s="22">
        <v>0</v>
      </c>
      <c r="AL927" s="22">
        <v>0</v>
      </c>
      <c r="AM927" s="22" t="b">
        <v>0</v>
      </c>
      <c r="AN927" s="22">
        <v>0</v>
      </c>
      <c r="AO927" s="22">
        <v>0</v>
      </c>
    </row>
    <row r="928" spans="2:41" ht="16.5" customHeight="1" x14ac:dyDescent="0.3">
      <c r="B928" s="154">
        <v>5206204</v>
      </c>
      <c r="C928" s="22">
        <f>IF(E928="MainQuest",VLOOKUP(B928,#REF!,MATCH("iRewardID",#REF!,0),FALSE),B928)</f>
        <v>5206204</v>
      </c>
      <c r="D928" s="156" t="str">
        <f ca="1">IFERROR(IFERROR(VLOOKUP($B928,INDIRECT(VLOOKUP($E928,보상!$S:$AA,2,FALSE)),MATCH(D$6,INDIRECT(VLOOKUP($E928,보상!$S:$AA,3,FALSE)),0),FALSE),VLOOKUP($B928,INDIRECT(VLOOKUP($E928&amp;"_U",보상!$S:$AA,2,FALSE)),MATCH(D$6,INDIRECT(VLOOKUP($E928&amp;"_U",보상!$S:$AA,3,FALSE)),0),FALSE)),"ERROR")</f>
        <v>필드6_베누스 지구_우니온_보상 4</v>
      </c>
      <c r="E928" s="22" t="s">
        <v>808</v>
      </c>
      <c r="F928" s="22">
        <f>COUNTIF($C$8:$C928,$C928)</f>
        <v>1</v>
      </c>
      <c r="G928" s="22" t="b">
        <v>1</v>
      </c>
      <c r="H928" s="22">
        <v>1210</v>
      </c>
      <c r="I928" s="129" t="str">
        <f>IFERROR(IF(H928=0,0,VLOOKUP(VLOOKUP(H928,#REF!,MATCH("strMailTitleID",#REF!,0),FALSE),#REF!,2,FALSE)),"ERROR")</f>
        <v>ERROR</v>
      </c>
      <c r="J928" s="176">
        <v>0</v>
      </c>
      <c r="K928" s="129">
        <f>IFERROR(IF(J928=0,0,VLOOKUP(VLOOKUP(J928,#REF!,MATCH("strMailTitleID",#REF!,0),FALSE),#REF!,2,FALSE)),"ERROR")</f>
        <v>0</v>
      </c>
      <c r="L928" s="22">
        <f ca="1">IFERROR(IFERROR(VLOOKUP($B928,INDIRECT(VLOOKUP($E928,보상!$S:$AA,2,FALSE)),MATCH(L$6,INDIRECT(VLOOKUP($E928,보상!$S:$AA,3,FALSE)),0),FALSE),VLOOKUP($B928,INDIRECT(VLOOKUP($E928&amp;"_U",보상!$S:$AA,2,FALSE)),MATCH(L$6,INDIRECT(VLOOKUP($E928&amp;"_U",보상!$S:$AA,3,FALSE)),0),FALSE)),"ERROR")</f>
        <v>5000</v>
      </c>
      <c r="M928" s="22">
        <v>0</v>
      </c>
      <c r="N928" s="22">
        <v>0</v>
      </c>
      <c r="O928" s="22">
        <v>0</v>
      </c>
      <c r="P928" s="22" t="str">
        <f ca="1">IFERROR(IFERROR(VLOOKUP($B928,INDIRECT(VLOOKUP($E928,보상!$S:$AA,2,FALSE)),MATCH(P$6,INDIRECT(VLOOKUP($E928,보상!$S:$AA,3,FALSE)),0),FALSE),VLOOKUP($B928,INDIRECT(VLOOKUP($E928&amp;"_U",보상!$S:$AA,2,FALSE)),MATCH(P$6,INDIRECT(VLOOKUP($E928&amp;"_U",보상!$S:$AA,3,FALSE)),0),FALSE)),"ERROR")</f>
        <v>Gold</v>
      </c>
      <c r="Q928" s="22">
        <f ca="1">IFERROR(IFERROR(VLOOKUP($B928,INDIRECT(VLOOKUP($E928,보상!$S:$AA,2,FALSE)),MATCH(Q$6,INDIRECT(VLOOKUP($E928,보상!$S:$AA,3,FALSE)),0),FALSE),VLOOKUP($B928,INDIRECT(VLOOKUP($E928&amp;"_U",보상!$S:$AA,2,FALSE)),MATCH(Q$6,INDIRECT(VLOOKUP($E928&amp;"_U",보상!$S:$AA,3,FALSE)),0),FALSE)),"ERROR")</f>
        <v>15000</v>
      </c>
      <c r="R928" s="22" t="b">
        <v>0</v>
      </c>
      <c r="S928" s="22" t="b">
        <v>0</v>
      </c>
      <c r="T928" s="22">
        <f ca="1">IFERROR(IF(W928=0,0,VLOOKUP(W928,보상!$D:$K,6,FALSE)),"-")</f>
        <v>0</v>
      </c>
      <c r="U928" s="22">
        <f ca="1">IFERROR(IF(W928=0,0,VLOOKUP(W928,보상!$D:$K,7,FALSE)),"-")</f>
        <v>6300</v>
      </c>
      <c r="V928" s="22">
        <f ca="1">IFERROR(IF(W928=0,0,VLOOKUP(W928,보상!$D:$K,8,FALSE)),"-")</f>
        <v>0</v>
      </c>
      <c r="W928" s="22">
        <f ca="1">IFERROR(IFERROR(VLOOKUP($B928,INDIRECT(VLOOKUP($E928,보상!$S:$AA,2,FALSE)),MATCH(W$6,INDIRECT(VLOOKUP($E928,보상!$S:$AA,3,FALSE)),0),FALSE),VLOOKUP($B928,INDIRECT(VLOOKUP($E928&amp;"_U",보상!$S:$AA,2,FALSE)),MATCH(W$6,INDIRECT(VLOOKUP($E928&amp;"_U",보상!$S:$AA,3,FALSE)),0),FALSE)),"ERROR")</f>
        <v>4004002</v>
      </c>
      <c r="X928" s="134" t="str">
        <f ca="1">IFERROR(IF(W928=0,0,VLOOKUP(SUBSTITUTE(VLOOKUP(W928,#REF!,MATCH("strItemName",#REF!,0),FALSE),"SUI_",""),#REF!,2,FALSE)),"ERROR")</f>
        <v>ERROR</v>
      </c>
      <c r="Y928" s="22">
        <f t="shared" ca="1" si="49"/>
        <v>4004002</v>
      </c>
      <c r="Z928" s="134" t="str">
        <f ca="1">IFERROR(IF(Y928=0,0,VLOOKUP(SUBSTITUTE(VLOOKUP(Y928,#REF!,MATCH("strItemName",#REF!,0),FALSE),"SUI_",""),#REF!,2,FALSE)),"ERROR")</f>
        <v>ERROR</v>
      </c>
      <c r="AA928" s="22">
        <f t="shared" ca="1" si="49"/>
        <v>4004002</v>
      </c>
      <c r="AB928" s="134" t="str">
        <f ca="1">IFERROR(IF(AA928=0,0,VLOOKUP(SUBSTITUTE(VLOOKUP(AA928,#REF!,MATCH("strItemName",#REF!,0),FALSE),"SUI_",""),#REF!,2,FALSE)),"ERROR")</f>
        <v>ERROR</v>
      </c>
      <c r="AC928" s="22">
        <f t="shared" ca="1" si="49"/>
        <v>4004002</v>
      </c>
      <c r="AD928" s="134" t="str">
        <f ca="1">IFERROR(IF(AC928=0,0,VLOOKUP(SUBSTITUTE(VLOOKUP(AC928,#REF!,MATCH("strItemName",#REF!,0),FALSE),"SUI_",""),#REF!,2,FALSE)),"ERROR")</f>
        <v>ERROR</v>
      </c>
      <c r="AE928" s="22">
        <f t="shared" ca="1" si="49"/>
        <v>4004002</v>
      </c>
      <c r="AF928" s="134" t="str">
        <f ca="1">IFERROR(IF(AE928=0,0,VLOOKUP(SUBSTITUTE(VLOOKUP(AE928,#REF!,MATCH("strItemName",#REF!,0),FALSE),"SUI_",""),#REF!,2,FALSE)),"ERROR")</f>
        <v>ERROR</v>
      </c>
      <c r="AG928" s="88">
        <v>0</v>
      </c>
      <c r="AH928" s="134">
        <f>IFERROR(IF(AG928=0,0,VLOOKUP(SUBSTITUTE(VLOOKUP(AG928,#REF!,MATCH("strItemName",#REF!,0),FALSE),"SUI_",""),#REF!,2,FALSE)),"ERROR")</f>
        <v>0</v>
      </c>
      <c r="AI928" s="22">
        <f ca="1">IFERROR(IFERROR(VLOOKUP($B928,INDIRECT(VLOOKUP($E928,보상!$S:$AA,2,FALSE)),MATCH(AI$6,INDIRECT(VLOOKUP($E928,보상!$S:$AA,3,FALSE)),0),FALSE),VLOOKUP($B928,INDIRECT(VLOOKUP($E928&amp;"_U",보상!$S:$AA,2,FALSE)),MATCH(AI$6,INDIRECT(VLOOKUP($E928&amp;"_U",보상!$S:$AA,3,FALSE)),0),FALSE)),"ERROR")</f>
        <v>1</v>
      </c>
      <c r="AJ928" s="22">
        <v>0</v>
      </c>
      <c r="AK928" s="22">
        <v>0</v>
      </c>
      <c r="AL928" s="22">
        <v>0</v>
      </c>
      <c r="AM928" s="22" t="b">
        <v>0</v>
      </c>
      <c r="AN928" s="22">
        <v>0</v>
      </c>
      <c r="AO928" s="22">
        <v>0</v>
      </c>
    </row>
    <row r="929" spans="2:41" ht="16.5" customHeight="1" x14ac:dyDescent="0.3">
      <c r="B929" s="154">
        <v>5207101</v>
      </c>
      <c r="C929" s="22">
        <f>IF(E929="MainQuest",VLOOKUP(B929,#REF!,MATCH("iRewardID",#REF!,0),FALSE),B929)</f>
        <v>5207101</v>
      </c>
      <c r="D929" s="156" t="str">
        <f ca="1">IFERROR(IFERROR(VLOOKUP($B929,INDIRECT(VLOOKUP($E929,보상!$S:$AA,2,FALSE)),MATCH(D$6,INDIRECT(VLOOKUP($E929,보상!$S:$AA,3,FALSE)),0),FALSE),VLOOKUP($B929,INDIRECT(VLOOKUP($E929&amp;"_U",보상!$S:$AA,2,FALSE)),MATCH(D$6,INDIRECT(VLOOKUP($E929&amp;"_U",보상!$S:$AA,3,FALSE)),0),FALSE)),"ERROR")</f>
        <v>필드7_프로리온 협곡_하이란_보상 1</v>
      </c>
      <c r="E929" s="22" t="s">
        <v>808</v>
      </c>
      <c r="F929" s="22">
        <f>COUNTIF($C$8:$C929,$C929)</f>
        <v>1</v>
      </c>
      <c r="G929" s="22" t="b">
        <v>1</v>
      </c>
      <c r="H929" s="22">
        <v>1210</v>
      </c>
      <c r="I929" s="129" t="str">
        <f>IFERROR(IF(H929=0,0,VLOOKUP(VLOOKUP(H929,#REF!,MATCH("strMailTitleID",#REF!,0),FALSE),#REF!,2,FALSE)),"ERROR")</f>
        <v>ERROR</v>
      </c>
      <c r="J929" s="176">
        <v>0</v>
      </c>
      <c r="K929" s="129">
        <f>IFERROR(IF(J929=0,0,VLOOKUP(VLOOKUP(J929,#REF!,MATCH("strMailTitleID",#REF!,0),FALSE),#REF!,2,FALSE)),"ERROR")</f>
        <v>0</v>
      </c>
      <c r="L929" s="22">
        <f ca="1">IFERROR(IFERROR(VLOOKUP($B929,INDIRECT(VLOOKUP($E929,보상!$S:$AA,2,FALSE)),MATCH(L$6,INDIRECT(VLOOKUP($E929,보상!$S:$AA,3,FALSE)),0),FALSE),VLOOKUP($B929,INDIRECT(VLOOKUP($E929&amp;"_U",보상!$S:$AA,2,FALSE)),MATCH(L$6,INDIRECT(VLOOKUP($E929&amp;"_U",보상!$S:$AA,3,FALSE)),0),FALSE)),"ERROR")</f>
        <v>5000</v>
      </c>
      <c r="M929" s="22">
        <v>0</v>
      </c>
      <c r="N929" s="22">
        <v>0</v>
      </c>
      <c r="O929" s="22">
        <v>0</v>
      </c>
      <c r="P929" s="22" t="str">
        <f ca="1">IFERROR(IFERROR(VLOOKUP($B929,INDIRECT(VLOOKUP($E929,보상!$S:$AA,2,FALSE)),MATCH(P$6,INDIRECT(VLOOKUP($E929,보상!$S:$AA,3,FALSE)),0),FALSE),VLOOKUP($B929,INDIRECT(VLOOKUP($E929&amp;"_U",보상!$S:$AA,2,FALSE)),MATCH(P$6,INDIRECT(VLOOKUP($E929&amp;"_U",보상!$S:$AA,3,FALSE)),0),FALSE)),"ERROR")</f>
        <v>Gold</v>
      </c>
      <c r="Q929" s="22">
        <f ca="1">IFERROR(IFERROR(VLOOKUP($B929,INDIRECT(VLOOKUP($E929,보상!$S:$AA,2,FALSE)),MATCH(Q$6,INDIRECT(VLOOKUP($E929,보상!$S:$AA,3,FALSE)),0),FALSE),VLOOKUP($B929,INDIRECT(VLOOKUP($E929&amp;"_U",보상!$S:$AA,2,FALSE)),MATCH(Q$6,INDIRECT(VLOOKUP($E929&amp;"_U",보상!$S:$AA,3,FALSE)),0),FALSE)),"ERROR")</f>
        <v>15000</v>
      </c>
      <c r="R929" s="22" t="b">
        <v>0</v>
      </c>
      <c r="S929" s="22" t="b">
        <v>0</v>
      </c>
      <c r="T929" s="22">
        <f ca="1">IFERROR(IF(W929=0,0,VLOOKUP(W929,보상!$D:$K,6,FALSE)),"-")</f>
        <v>22500</v>
      </c>
      <c r="U929" s="22">
        <f ca="1">IFERROR(IF(W929=0,0,VLOOKUP(W929,보상!$D:$K,7,FALSE)),"-")</f>
        <v>0</v>
      </c>
      <c r="V929" s="22">
        <f ca="1">IFERROR(IF(W929=0,0,VLOOKUP(W929,보상!$D:$K,8,FALSE)),"-")</f>
        <v>0</v>
      </c>
      <c r="W929" s="22">
        <f ca="1">IFERROR(IFERROR(VLOOKUP($B929,INDIRECT(VLOOKUP($E929,보상!$S:$AA,2,FALSE)),MATCH(W$6,INDIRECT(VLOOKUP($E929,보상!$S:$AA,3,FALSE)),0),FALSE),VLOOKUP($B929,INDIRECT(VLOOKUP($E929&amp;"_U",보상!$S:$AA,2,FALSE)),MATCH(W$6,INDIRECT(VLOOKUP($E929&amp;"_U",보상!$S:$AA,3,FALSE)),0),FALSE)),"ERROR")</f>
        <v>154001</v>
      </c>
      <c r="X929" s="134" t="str">
        <f ca="1">IFERROR(IF(W929=0,0,VLOOKUP(SUBSTITUTE(VLOOKUP(W929,#REF!,MATCH("strItemName",#REF!,0),FALSE),"SUI_",""),#REF!,2,FALSE)),"ERROR")</f>
        <v>ERROR</v>
      </c>
      <c r="Y929" s="22">
        <f t="shared" ca="1" si="49"/>
        <v>154001</v>
      </c>
      <c r="Z929" s="134" t="str">
        <f ca="1">IFERROR(IF(Y929=0,0,VLOOKUP(SUBSTITUTE(VLOOKUP(Y929,#REF!,MATCH("strItemName",#REF!,0),FALSE),"SUI_",""),#REF!,2,FALSE)),"ERROR")</f>
        <v>ERROR</v>
      </c>
      <c r="AA929" s="22">
        <f t="shared" ca="1" si="49"/>
        <v>154001</v>
      </c>
      <c r="AB929" s="134" t="str">
        <f ca="1">IFERROR(IF(AA929=0,0,VLOOKUP(SUBSTITUTE(VLOOKUP(AA929,#REF!,MATCH("strItemName",#REF!,0),FALSE),"SUI_",""),#REF!,2,FALSE)),"ERROR")</f>
        <v>ERROR</v>
      </c>
      <c r="AC929" s="22">
        <f t="shared" ca="1" si="49"/>
        <v>154001</v>
      </c>
      <c r="AD929" s="134" t="str">
        <f ca="1">IFERROR(IF(AC929=0,0,VLOOKUP(SUBSTITUTE(VLOOKUP(AC929,#REF!,MATCH("strItemName",#REF!,0),FALSE),"SUI_",""),#REF!,2,FALSE)),"ERROR")</f>
        <v>ERROR</v>
      </c>
      <c r="AE929" s="22">
        <f t="shared" ca="1" si="49"/>
        <v>154001</v>
      </c>
      <c r="AF929" s="134" t="str">
        <f ca="1">IFERROR(IF(AE929=0,0,VLOOKUP(SUBSTITUTE(VLOOKUP(AE929,#REF!,MATCH("strItemName",#REF!,0),FALSE),"SUI_",""),#REF!,2,FALSE)),"ERROR")</f>
        <v>ERROR</v>
      </c>
      <c r="AG929" s="88">
        <v>0</v>
      </c>
      <c r="AH929" s="134">
        <f>IFERROR(IF(AG929=0,0,VLOOKUP(SUBSTITUTE(VLOOKUP(AG929,#REF!,MATCH("strItemName",#REF!,0),FALSE),"SUI_",""),#REF!,2,FALSE)),"ERROR")</f>
        <v>0</v>
      </c>
      <c r="AI929" s="22">
        <f ca="1">IFERROR(IFERROR(VLOOKUP($B929,INDIRECT(VLOOKUP($E929,보상!$S:$AA,2,FALSE)),MATCH(AI$6,INDIRECT(VLOOKUP($E929,보상!$S:$AA,3,FALSE)),0),FALSE),VLOOKUP($B929,INDIRECT(VLOOKUP($E929&amp;"_U",보상!$S:$AA,2,FALSE)),MATCH(AI$6,INDIRECT(VLOOKUP($E929&amp;"_U",보상!$S:$AA,3,FALSE)),0),FALSE)),"ERROR")</f>
        <v>15</v>
      </c>
      <c r="AJ929" s="22">
        <v>0</v>
      </c>
      <c r="AK929" s="22">
        <v>0</v>
      </c>
      <c r="AL929" s="22">
        <v>0</v>
      </c>
      <c r="AM929" s="22" t="b">
        <v>0</v>
      </c>
      <c r="AN929" s="22">
        <v>0</v>
      </c>
      <c r="AO929" s="22">
        <v>0</v>
      </c>
    </row>
    <row r="930" spans="2:41" ht="16.5" customHeight="1" x14ac:dyDescent="0.3">
      <c r="B930" s="154">
        <v>5207102</v>
      </c>
      <c r="C930" s="22">
        <f>IF(E930="MainQuest",VLOOKUP(B930,#REF!,MATCH("iRewardID",#REF!,0),FALSE),B930)</f>
        <v>5207102</v>
      </c>
      <c r="D930" s="156" t="str">
        <f ca="1">IFERROR(IFERROR(VLOOKUP($B930,INDIRECT(VLOOKUP($E930,보상!$S:$AA,2,FALSE)),MATCH(D$6,INDIRECT(VLOOKUP($E930,보상!$S:$AA,3,FALSE)),0),FALSE),VLOOKUP($B930,INDIRECT(VLOOKUP($E930&amp;"_U",보상!$S:$AA,2,FALSE)),MATCH(D$6,INDIRECT(VLOOKUP($E930&amp;"_U",보상!$S:$AA,3,FALSE)),0),FALSE)),"ERROR")</f>
        <v>필드7_프로리온 협곡_하이란_보상 2</v>
      </c>
      <c r="E930" s="22" t="s">
        <v>808</v>
      </c>
      <c r="F930" s="22">
        <f>COUNTIF($C$8:$C930,$C930)</f>
        <v>1</v>
      </c>
      <c r="G930" s="22" t="b">
        <v>1</v>
      </c>
      <c r="H930" s="22">
        <v>1210</v>
      </c>
      <c r="I930" s="129" t="str">
        <f>IFERROR(IF(H930=0,0,VLOOKUP(VLOOKUP(H930,#REF!,MATCH("strMailTitleID",#REF!,0),FALSE),#REF!,2,FALSE)),"ERROR")</f>
        <v>ERROR</v>
      </c>
      <c r="J930" s="176">
        <v>0</v>
      </c>
      <c r="K930" s="129">
        <f>IFERROR(IF(J930=0,0,VLOOKUP(VLOOKUP(J930,#REF!,MATCH("strMailTitleID",#REF!,0),FALSE),#REF!,2,FALSE)),"ERROR")</f>
        <v>0</v>
      </c>
      <c r="L930" s="22">
        <f ca="1">IFERROR(IFERROR(VLOOKUP($B930,INDIRECT(VLOOKUP($E930,보상!$S:$AA,2,FALSE)),MATCH(L$6,INDIRECT(VLOOKUP($E930,보상!$S:$AA,3,FALSE)),0),FALSE),VLOOKUP($B930,INDIRECT(VLOOKUP($E930&amp;"_U",보상!$S:$AA,2,FALSE)),MATCH(L$6,INDIRECT(VLOOKUP($E930&amp;"_U",보상!$S:$AA,3,FALSE)),0),FALSE)),"ERROR")</f>
        <v>5000</v>
      </c>
      <c r="M930" s="22">
        <v>0</v>
      </c>
      <c r="N930" s="22">
        <v>0</v>
      </c>
      <c r="O930" s="22">
        <v>0</v>
      </c>
      <c r="P930" s="22" t="str">
        <f ca="1">IFERROR(IFERROR(VLOOKUP($B930,INDIRECT(VLOOKUP($E930,보상!$S:$AA,2,FALSE)),MATCH(P$6,INDIRECT(VLOOKUP($E930,보상!$S:$AA,3,FALSE)),0),FALSE),VLOOKUP($B930,INDIRECT(VLOOKUP($E930&amp;"_U",보상!$S:$AA,2,FALSE)),MATCH(P$6,INDIRECT(VLOOKUP($E930&amp;"_U",보상!$S:$AA,3,FALSE)),0),FALSE)),"ERROR")</f>
        <v>Gold</v>
      </c>
      <c r="Q930" s="22">
        <f ca="1">IFERROR(IFERROR(VLOOKUP($B930,INDIRECT(VLOOKUP($E930,보상!$S:$AA,2,FALSE)),MATCH(Q$6,INDIRECT(VLOOKUP($E930,보상!$S:$AA,3,FALSE)),0),FALSE),VLOOKUP($B930,INDIRECT(VLOOKUP($E930&amp;"_U",보상!$S:$AA,2,FALSE)),MATCH(Q$6,INDIRECT(VLOOKUP($E930&amp;"_U",보상!$S:$AA,3,FALSE)),0),FALSE)),"ERROR")</f>
        <v>15000</v>
      </c>
      <c r="R930" s="22" t="b">
        <v>0</v>
      </c>
      <c r="S930" s="22" t="b">
        <v>0</v>
      </c>
      <c r="T930" s="22">
        <f ca="1">IFERROR(IF(W930=0,0,VLOOKUP(W930,보상!$D:$K,6,FALSE)),"-")</f>
        <v>0</v>
      </c>
      <c r="U930" s="22">
        <f ca="1">IFERROR(IF(W930=0,0,VLOOKUP(W930,보상!$D:$K,7,FALSE)),"-")</f>
        <v>15750</v>
      </c>
      <c r="V930" s="22">
        <f ca="1">IFERROR(IF(W930=0,0,VLOOKUP(W930,보상!$D:$K,8,FALSE)),"-")</f>
        <v>0</v>
      </c>
      <c r="W930" s="22">
        <f ca="1">IFERROR(IFERROR(VLOOKUP($B930,INDIRECT(VLOOKUP($E930,보상!$S:$AA,2,FALSE)),MATCH(W$6,INDIRECT(VLOOKUP($E930,보상!$S:$AA,3,FALSE)),0),FALSE),VLOOKUP($B930,INDIRECT(VLOOKUP($E930&amp;"_U",보상!$S:$AA,2,FALSE)),MATCH(W$6,INDIRECT(VLOOKUP($E930&amp;"_U",보상!$S:$AA,3,FALSE)),0),FALSE)),"ERROR")</f>
        <v>244001</v>
      </c>
      <c r="X930" s="134" t="str">
        <f ca="1">IFERROR(IF(W930=0,0,VLOOKUP(SUBSTITUTE(VLOOKUP(W930,#REF!,MATCH("strItemName",#REF!,0),FALSE),"SUI_",""),#REF!,2,FALSE)),"ERROR")</f>
        <v>ERROR</v>
      </c>
      <c r="Y930" s="22">
        <f t="shared" ca="1" si="49"/>
        <v>244001</v>
      </c>
      <c r="Z930" s="134" t="str">
        <f ca="1">IFERROR(IF(Y930=0,0,VLOOKUP(SUBSTITUTE(VLOOKUP(Y930,#REF!,MATCH("strItemName",#REF!,0),FALSE),"SUI_",""),#REF!,2,FALSE)),"ERROR")</f>
        <v>ERROR</v>
      </c>
      <c r="AA930" s="22">
        <f t="shared" ca="1" si="49"/>
        <v>244001</v>
      </c>
      <c r="AB930" s="134" t="str">
        <f ca="1">IFERROR(IF(AA930=0,0,VLOOKUP(SUBSTITUTE(VLOOKUP(AA930,#REF!,MATCH("strItemName",#REF!,0),FALSE),"SUI_",""),#REF!,2,FALSE)),"ERROR")</f>
        <v>ERROR</v>
      </c>
      <c r="AC930" s="22">
        <f t="shared" ca="1" si="49"/>
        <v>244001</v>
      </c>
      <c r="AD930" s="134" t="str">
        <f ca="1">IFERROR(IF(AC930=0,0,VLOOKUP(SUBSTITUTE(VLOOKUP(AC930,#REF!,MATCH("strItemName",#REF!,0),FALSE),"SUI_",""),#REF!,2,FALSE)),"ERROR")</f>
        <v>ERROR</v>
      </c>
      <c r="AE930" s="22">
        <f t="shared" ca="1" si="49"/>
        <v>244001</v>
      </c>
      <c r="AF930" s="134" t="str">
        <f ca="1">IFERROR(IF(AE930=0,0,VLOOKUP(SUBSTITUTE(VLOOKUP(AE930,#REF!,MATCH("strItemName",#REF!,0),FALSE),"SUI_",""),#REF!,2,FALSE)),"ERROR")</f>
        <v>ERROR</v>
      </c>
      <c r="AG930" s="88">
        <v>0</v>
      </c>
      <c r="AH930" s="134">
        <f>IFERROR(IF(AG930=0,0,VLOOKUP(SUBSTITUTE(VLOOKUP(AG930,#REF!,MATCH("strItemName",#REF!,0),FALSE),"SUI_",""),#REF!,2,FALSE)),"ERROR")</f>
        <v>0</v>
      </c>
      <c r="AI930" s="22">
        <f ca="1">IFERROR(IFERROR(VLOOKUP($B930,INDIRECT(VLOOKUP($E930,보상!$S:$AA,2,FALSE)),MATCH(AI$6,INDIRECT(VLOOKUP($E930,보상!$S:$AA,3,FALSE)),0),FALSE),VLOOKUP($B930,INDIRECT(VLOOKUP($E930&amp;"_U",보상!$S:$AA,2,FALSE)),MATCH(AI$6,INDIRECT(VLOOKUP($E930&amp;"_U",보상!$S:$AA,3,FALSE)),0),FALSE)),"ERROR")</f>
        <v>15</v>
      </c>
      <c r="AJ930" s="22">
        <v>0</v>
      </c>
      <c r="AK930" s="22">
        <v>0</v>
      </c>
      <c r="AL930" s="22">
        <v>0</v>
      </c>
      <c r="AM930" s="22" t="b">
        <v>0</v>
      </c>
      <c r="AN930" s="22">
        <v>0</v>
      </c>
      <c r="AO930" s="22">
        <v>0</v>
      </c>
    </row>
    <row r="931" spans="2:41" ht="16.5" customHeight="1" x14ac:dyDescent="0.3">
      <c r="B931" s="154">
        <v>5207103</v>
      </c>
      <c r="C931" s="22">
        <f>IF(E931="MainQuest",VLOOKUP(B931,#REF!,MATCH("iRewardID",#REF!,0),FALSE),B931)</f>
        <v>5207103</v>
      </c>
      <c r="D931" s="156" t="str">
        <f ca="1">IFERROR(IFERROR(VLOOKUP($B931,INDIRECT(VLOOKUP($E931,보상!$S:$AA,2,FALSE)),MATCH(D$6,INDIRECT(VLOOKUP($E931,보상!$S:$AA,3,FALSE)),0),FALSE),VLOOKUP($B931,INDIRECT(VLOOKUP($E931&amp;"_U",보상!$S:$AA,2,FALSE)),MATCH(D$6,INDIRECT(VLOOKUP($E931&amp;"_U",보상!$S:$AA,3,FALSE)),0),FALSE)),"ERROR")</f>
        <v>필드7_프로리온 협곡_하이란_보상 3</v>
      </c>
      <c r="E931" s="22" t="s">
        <v>808</v>
      </c>
      <c r="F931" s="22">
        <f>COUNTIF($C$8:$C931,$C931)</f>
        <v>1</v>
      </c>
      <c r="G931" s="22" t="b">
        <v>1</v>
      </c>
      <c r="H931" s="22">
        <v>1210</v>
      </c>
      <c r="I931" s="129" t="str">
        <f>IFERROR(IF(H931=0,0,VLOOKUP(VLOOKUP(H931,#REF!,MATCH("strMailTitleID",#REF!,0),FALSE),#REF!,2,FALSE)),"ERROR")</f>
        <v>ERROR</v>
      </c>
      <c r="J931" s="176">
        <v>0</v>
      </c>
      <c r="K931" s="129">
        <f>IFERROR(IF(J931=0,0,VLOOKUP(VLOOKUP(J931,#REF!,MATCH("strMailTitleID",#REF!,0),FALSE),#REF!,2,FALSE)),"ERROR")</f>
        <v>0</v>
      </c>
      <c r="L931" s="22">
        <f ca="1">IFERROR(IFERROR(VLOOKUP($B931,INDIRECT(VLOOKUP($E931,보상!$S:$AA,2,FALSE)),MATCH(L$6,INDIRECT(VLOOKUP($E931,보상!$S:$AA,3,FALSE)),0),FALSE),VLOOKUP($B931,INDIRECT(VLOOKUP($E931&amp;"_U",보상!$S:$AA,2,FALSE)),MATCH(L$6,INDIRECT(VLOOKUP($E931&amp;"_U",보상!$S:$AA,3,FALSE)),0),FALSE)),"ERROR")</f>
        <v>5000</v>
      </c>
      <c r="M931" s="22">
        <v>0</v>
      </c>
      <c r="N931" s="22">
        <v>0</v>
      </c>
      <c r="O931" s="22">
        <v>0</v>
      </c>
      <c r="P931" s="22" t="str">
        <f ca="1">IFERROR(IFERROR(VLOOKUP($B931,INDIRECT(VLOOKUP($E931,보상!$S:$AA,2,FALSE)),MATCH(P$6,INDIRECT(VLOOKUP($E931,보상!$S:$AA,3,FALSE)),0),FALSE),VLOOKUP($B931,INDIRECT(VLOOKUP($E931&amp;"_U",보상!$S:$AA,2,FALSE)),MATCH(P$6,INDIRECT(VLOOKUP($E931&amp;"_U",보상!$S:$AA,3,FALSE)),0),FALSE)),"ERROR")</f>
        <v>Gold</v>
      </c>
      <c r="Q931" s="22">
        <f ca="1">IFERROR(IFERROR(VLOOKUP($B931,INDIRECT(VLOOKUP($E931,보상!$S:$AA,2,FALSE)),MATCH(Q$6,INDIRECT(VLOOKUP($E931,보상!$S:$AA,3,FALSE)),0),FALSE),VLOOKUP($B931,INDIRECT(VLOOKUP($E931&amp;"_U",보상!$S:$AA,2,FALSE)),MATCH(Q$6,INDIRECT(VLOOKUP($E931&amp;"_U",보상!$S:$AA,3,FALSE)),0),FALSE)),"ERROR")</f>
        <v>15000</v>
      </c>
      <c r="R931" s="22" t="b">
        <v>0</v>
      </c>
      <c r="S931" s="22" t="b">
        <v>0</v>
      </c>
      <c r="T931" s="22">
        <f ca="1">IFERROR(IF(W931=0,0,VLOOKUP(W931,보상!$D:$K,6,FALSE)),"-")</f>
        <v>0</v>
      </c>
      <c r="U931" s="22">
        <f ca="1">IFERROR(IF(W931=0,0,VLOOKUP(W931,보상!$D:$K,7,FALSE)),"-")</f>
        <v>0</v>
      </c>
      <c r="V931" s="22">
        <f ca="1">IFERROR(IF(W931=0,0,VLOOKUP(W931,보상!$D:$K,8,FALSE)),"-")</f>
        <v>0</v>
      </c>
      <c r="W931" s="22">
        <f ca="1">IFERROR(IFERROR(VLOOKUP($B931,INDIRECT(VLOOKUP($E931,보상!$S:$AA,2,FALSE)),MATCH(W$6,INDIRECT(VLOOKUP($E931,보상!$S:$AA,3,FALSE)),0),FALSE),VLOOKUP($B931,INDIRECT(VLOOKUP($E931&amp;"_U",보상!$S:$AA,2,FALSE)),MATCH(W$6,INDIRECT(VLOOKUP($E931&amp;"_U",보상!$S:$AA,3,FALSE)),0),FALSE)),"ERROR")</f>
        <v>3041001</v>
      </c>
      <c r="X931" s="134" t="str">
        <f ca="1">IFERROR(IF(W931=0,0,VLOOKUP(SUBSTITUTE(VLOOKUP(W931,#REF!,MATCH("strItemName",#REF!,0),FALSE),"SUI_",""),#REF!,2,FALSE)),"ERROR")</f>
        <v>ERROR</v>
      </c>
      <c r="Y931" s="22">
        <f t="shared" ca="1" si="49"/>
        <v>3041001</v>
      </c>
      <c r="Z931" s="134" t="str">
        <f ca="1">IFERROR(IF(Y931=0,0,VLOOKUP(SUBSTITUTE(VLOOKUP(Y931,#REF!,MATCH("strItemName",#REF!,0),FALSE),"SUI_",""),#REF!,2,FALSE)),"ERROR")</f>
        <v>ERROR</v>
      </c>
      <c r="AA931" s="22">
        <f t="shared" ca="1" si="49"/>
        <v>3041001</v>
      </c>
      <c r="AB931" s="134" t="str">
        <f ca="1">IFERROR(IF(AA931=0,0,VLOOKUP(SUBSTITUTE(VLOOKUP(AA931,#REF!,MATCH("strItemName",#REF!,0),FALSE),"SUI_",""),#REF!,2,FALSE)),"ERROR")</f>
        <v>ERROR</v>
      </c>
      <c r="AC931" s="22">
        <f t="shared" ca="1" si="49"/>
        <v>3041001</v>
      </c>
      <c r="AD931" s="134" t="str">
        <f ca="1">IFERROR(IF(AC931=0,0,VLOOKUP(SUBSTITUTE(VLOOKUP(AC931,#REF!,MATCH("strItemName",#REF!,0),FALSE),"SUI_",""),#REF!,2,FALSE)),"ERROR")</f>
        <v>ERROR</v>
      </c>
      <c r="AE931" s="22">
        <f t="shared" ca="1" si="49"/>
        <v>3041001</v>
      </c>
      <c r="AF931" s="134" t="str">
        <f ca="1">IFERROR(IF(AE931=0,0,VLOOKUP(SUBSTITUTE(VLOOKUP(AE931,#REF!,MATCH("strItemName",#REF!,0),FALSE),"SUI_",""),#REF!,2,FALSE)),"ERROR")</f>
        <v>ERROR</v>
      </c>
      <c r="AG931" s="88">
        <v>0</v>
      </c>
      <c r="AH931" s="134">
        <f>IFERROR(IF(AG931=0,0,VLOOKUP(SUBSTITUTE(VLOOKUP(AG931,#REF!,MATCH("strItemName",#REF!,0),FALSE),"SUI_",""),#REF!,2,FALSE)),"ERROR")</f>
        <v>0</v>
      </c>
      <c r="AI931" s="22">
        <f ca="1">IFERROR(IFERROR(VLOOKUP($B931,INDIRECT(VLOOKUP($E931,보상!$S:$AA,2,FALSE)),MATCH(AI$6,INDIRECT(VLOOKUP($E931,보상!$S:$AA,3,FALSE)),0),FALSE),VLOOKUP($B931,INDIRECT(VLOOKUP($E931&amp;"_U",보상!$S:$AA,2,FALSE)),MATCH(AI$6,INDIRECT(VLOOKUP($E931&amp;"_U",보상!$S:$AA,3,FALSE)),0),FALSE)),"ERROR")</f>
        <v>15</v>
      </c>
      <c r="AJ931" s="22">
        <v>0</v>
      </c>
      <c r="AK931" s="22">
        <v>0</v>
      </c>
      <c r="AL931" s="22">
        <v>0</v>
      </c>
      <c r="AM931" s="22" t="b">
        <v>0</v>
      </c>
      <c r="AN931" s="22">
        <v>0</v>
      </c>
      <c r="AO931" s="22">
        <v>0</v>
      </c>
    </row>
    <row r="932" spans="2:41" ht="16.5" customHeight="1" x14ac:dyDescent="0.3">
      <c r="B932" s="154">
        <v>5207104</v>
      </c>
      <c r="C932" s="22">
        <f>IF(E932="MainQuest",VLOOKUP(B932,#REF!,MATCH("iRewardID",#REF!,0),FALSE),B932)</f>
        <v>5207104</v>
      </c>
      <c r="D932" s="156" t="str">
        <f ca="1">IFERROR(IFERROR(VLOOKUP($B932,INDIRECT(VLOOKUP($E932,보상!$S:$AA,2,FALSE)),MATCH(D$6,INDIRECT(VLOOKUP($E932,보상!$S:$AA,3,FALSE)),0),FALSE),VLOOKUP($B932,INDIRECT(VLOOKUP($E932&amp;"_U",보상!$S:$AA,2,FALSE)),MATCH(D$6,INDIRECT(VLOOKUP($E932&amp;"_U",보상!$S:$AA,3,FALSE)),0),FALSE)),"ERROR")</f>
        <v>필드7_프로리온 협곡_하이란_보상 4</v>
      </c>
      <c r="E932" s="22" t="s">
        <v>808</v>
      </c>
      <c r="F932" s="22">
        <f>COUNTIF($C$8:$C932,$C932)</f>
        <v>1</v>
      </c>
      <c r="G932" s="22" t="b">
        <v>1</v>
      </c>
      <c r="H932" s="22">
        <v>1210</v>
      </c>
      <c r="I932" s="129" t="str">
        <f>IFERROR(IF(H932=0,0,VLOOKUP(VLOOKUP(H932,#REF!,MATCH("strMailTitleID",#REF!,0),FALSE),#REF!,2,FALSE)),"ERROR")</f>
        <v>ERROR</v>
      </c>
      <c r="J932" s="176">
        <v>0</v>
      </c>
      <c r="K932" s="129">
        <f>IFERROR(IF(J932=0,0,VLOOKUP(VLOOKUP(J932,#REF!,MATCH("strMailTitleID",#REF!,0),FALSE),#REF!,2,FALSE)),"ERROR")</f>
        <v>0</v>
      </c>
      <c r="L932" s="22">
        <f ca="1">IFERROR(IFERROR(VLOOKUP($B932,INDIRECT(VLOOKUP($E932,보상!$S:$AA,2,FALSE)),MATCH(L$6,INDIRECT(VLOOKUP($E932,보상!$S:$AA,3,FALSE)),0),FALSE),VLOOKUP($B932,INDIRECT(VLOOKUP($E932&amp;"_U",보상!$S:$AA,2,FALSE)),MATCH(L$6,INDIRECT(VLOOKUP($E932&amp;"_U",보상!$S:$AA,3,FALSE)),0),FALSE)),"ERROR")</f>
        <v>5000</v>
      </c>
      <c r="M932" s="22">
        <v>0</v>
      </c>
      <c r="N932" s="22">
        <v>0</v>
      </c>
      <c r="O932" s="22">
        <v>0</v>
      </c>
      <c r="P932" s="22" t="str">
        <f ca="1">IFERROR(IFERROR(VLOOKUP($B932,INDIRECT(VLOOKUP($E932,보상!$S:$AA,2,FALSE)),MATCH(P$6,INDIRECT(VLOOKUP($E932,보상!$S:$AA,3,FALSE)),0),FALSE),VLOOKUP($B932,INDIRECT(VLOOKUP($E932&amp;"_U",보상!$S:$AA,2,FALSE)),MATCH(P$6,INDIRECT(VLOOKUP($E932&amp;"_U",보상!$S:$AA,3,FALSE)),0),FALSE)),"ERROR")</f>
        <v>Gold</v>
      </c>
      <c r="Q932" s="22">
        <f ca="1">IFERROR(IFERROR(VLOOKUP($B932,INDIRECT(VLOOKUP($E932,보상!$S:$AA,2,FALSE)),MATCH(Q$6,INDIRECT(VLOOKUP($E932,보상!$S:$AA,3,FALSE)),0),FALSE),VLOOKUP($B932,INDIRECT(VLOOKUP($E932&amp;"_U",보상!$S:$AA,2,FALSE)),MATCH(Q$6,INDIRECT(VLOOKUP($E932&amp;"_U",보상!$S:$AA,3,FALSE)),0),FALSE)),"ERROR")</f>
        <v>15000</v>
      </c>
      <c r="R932" s="22" t="b">
        <v>0</v>
      </c>
      <c r="S932" s="22" t="b">
        <v>0</v>
      </c>
      <c r="T932" s="22">
        <f ca="1">IFERROR(IF(W932=0,0,VLOOKUP(W932,보상!$D:$K,6,FALSE)),"-")</f>
        <v>0</v>
      </c>
      <c r="U932" s="22">
        <f ca="1">IFERROR(IF(W932=0,0,VLOOKUP(W932,보상!$D:$K,7,FALSE)),"-")</f>
        <v>0</v>
      </c>
      <c r="V932" s="22">
        <f ca="1">IFERROR(IF(W932=0,0,VLOOKUP(W932,보상!$D:$K,8,FALSE)),"-")</f>
        <v>0</v>
      </c>
      <c r="W932" s="22">
        <f ca="1">IFERROR(IFERROR(VLOOKUP($B932,INDIRECT(VLOOKUP($E932,보상!$S:$AA,2,FALSE)),MATCH(W$6,INDIRECT(VLOOKUP($E932,보상!$S:$AA,3,FALSE)),0),FALSE),VLOOKUP($B932,INDIRECT(VLOOKUP($E932&amp;"_U",보상!$S:$AA,2,FALSE)),MATCH(W$6,INDIRECT(VLOOKUP($E932&amp;"_U",보상!$S:$AA,3,FALSE)),0),FALSE)),"ERROR")</f>
        <v>4004003</v>
      </c>
      <c r="X932" s="134" t="str">
        <f ca="1">IFERROR(IF(W932=0,0,VLOOKUP(SUBSTITUTE(VLOOKUP(W932,#REF!,MATCH("strItemName",#REF!,0),FALSE),"SUI_",""),#REF!,2,FALSE)),"ERROR")</f>
        <v>ERROR</v>
      </c>
      <c r="Y932" s="22">
        <f t="shared" ca="1" si="49"/>
        <v>4004003</v>
      </c>
      <c r="Z932" s="134" t="str">
        <f ca="1">IFERROR(IF(Y932=0,0,VLOOKUP(SUBSTITUTE(VLOOKUP(Y932,#REF!,MATCH("strItemName",#REF!,0),FALSE),"SUI_",""),#REF!,2,FALSE)),"ERROR")</f>
        <v>ERROR</v>
      </c>
      <c r="AA932" s="22">
        <f t="shared" ca="1" si="49"/>
        <v>4004003</v>
      </c>
      <c r="AB932" s="134" t="str">
        <f ca="1">IFERROR(IF(AA932=0,0,VLOOKUP(SUBSTITUTE(VLOOKUP(AA932,#REF!,MATCH("strItemName",#REF!,0),FALSE),"SUI_",""),#REF!,2,FALSE)),"ERROR")</f>
        <v>ERROR</v>
      </c>
      <c r="AC932" s="22">
        <f t="shared" ca="1" si="49"/>
        <v>4004003</v>
      </c>
      <c r="AD932" s="134" t="str">
        <f ca="1">IFERROR(IF(AC932=0,0,VLOOKUP(SUBSTITUTE(VLOOKUP(AC932,#REF!,MATCH("strItemName",#REF!,0),FALSE),"SUI_",""),#REF!,2,FALSE)),"ERROR")</f>
        <v>ERROR</v>
      </c>
      <c r="AE932" s="22">
        <f t="shared" ca="1" si="49"/>
        <v>4004003</v>
      </c>
      <c r="AF932" s="134" t="str">
        <f ca="1">IFERROR(IF(AE932=0,0,VLOOKUP(SUBSTITUTE(VLOOKUP(AE932,#REF!,MATCH("strItemName",#REF!,0),FALSE),"SUI_",""),#REF!,2,FALSE)),"ERROR")</f>
        <v>ERROR</v>
      </c>
      <c r="AG932" s="88">
        <v>0</v>
      </c>
      <c r="AH932" s="134">
        <f>IFERROR(IF(AG932=0,0,VLOOKUP(SUBSTITUTE(VLOOKUP(AG932,#REF!,MATCH("strItemName",#REF!,0),FALSE),"SUI_",""),#REF!,2,FALSE)),"ERROR")</f>
        <v>0</v>
      </c>
      <c r="AI932" s="22">
        <f ca="1">IFERROR(IFERROR(VLOOKUP($B932,INDIRECT(VLOOKUP($E932,보상!$S:$AA,2,FALSE)),MATCH(AI$6,INDIRECT(VLOOKUP($E932,보상!$S:$AA,3,FALSE)),0),FALSE),VLOOKUP($B932,INDIRECT(VLOOKUP($E932&amp;"_U",보상!$S:$AA,2,FALSE)),MATCH(AI$6,INDIRECT(VLOOKUP($E932&amp;"_U",보상!$S:$AA,3,FALSE)),0),FALSE)),"ERROR")</f>
        <v>1</v>
      </c>
      <c r="AJ932" s="22">
        <v>0</v>
      </c>
      <c r="AK932" s="22">
        <v>0</v>
      </c>
      <c r="AL932" s="22">
        <v>0</v>
      </c>
      <c r="AM932" s="22" t="b">
        <v>0</v>
      </c>
      <c r="AN932" s="22">
        <v>0</v>
      </c>
      <c r="AO932" s="22">
        <v>0</v>
      </c>
    </row>
    <row r="933" spans="2:41" ht="16.5" customHeight="1" x14ac:dyDescent="0.3">
      <c r="B933" s="154">
        <v>5207201</v>
      </c>
      <c r="C933" s="22">
        <f>IF(E933="MainQuest",VLOOKUP(B933,#REF!,MATCH("iRewardID",#REF!,0),FALSE),B933)</f>
        <v>5207201</v>
      </c>
      <c r="D933" s="156" t="str">
        <f ca="1">IFERROR(IFERROR(VLOOKUP($B933,INDIRECT(VLOOKUP($E933,보상!$S:$AA,2,FALSE)),MATCH(D$6,INDIRECT(VLOOKUP($E933,보상!$S:$AA,3,FALSE)),0),FALSE),VLOOKUP($B933,INDIRECT(VLOOKUP($E933&amp;"_U",보상!$S:$AA,2,FALSE)),MATCH(D$6,INDIRECT(VLOOKUP($E933&amp;"_U",보상!$S:$AA,3,FALSE)),0),FALSE)),"ERROR")</f>
        <v>필드7_프로리온 협곡_우니온_보상 1</v>
      </c>
      <c r="E933" s="22" t="s">
        <v>808</v>
      </c>
      <c r="F933" s="22">
        <f>COUNTIF($C$8:$C933,$C933)</f>
        <v>1</v>
      </c>
      <c r="G933" s="22" t="b">
        <v>1</v>
      </c>
      <c r="H933" s="22">
        <v>1210</v>
      </c>
      <c r="I933" s="129" t="str">
        <f>IFERROR(IF(H933=0,0,VLOOKUP(VLOOKUP(H933,#REF!,MATCH("strMailTitleID",#REF!,0),FALSE),#REF!,2,FALSE)),"ERROR")</f>
        <v>ERROR</v>
      </c>
      <c r="J933" s="176">
        <v>0</v>
      </c>
      <c r="K933" s="129">
        <f>IFERROR(IF(J933=0,0,VLOOKUP(VLOOKUP(J933,#REF!,MATCH("strMailTitleID",#REF!,0),FALSE),#REF!,2,FALSE)),"ERROR")</f>
        <v>0</v>
      </c>
      <c r="L933" s="22">
        <f ca="1">IFERROR(IFERROR(VLOOKUP($B933,INDIRECT(VLOOKUP($E933,보상!$S:$AA,2,FALSE)),MATCH(L$6,INDIRECT(VLOOKUP($E933,보상!$S:$AA,3,FALSE)),0),FALSE),VLOOKUP($B933,INDIRECT(VLOOKUP($E933&amp;"_U",보상!$S:$AA,2,FALSE)),MATCH(L$6,INDIRECT(VLOOKUP($E933&amp;"_U",보상!$S:$AA,3,FALSE)),0),FALSE)),"ERROR")</f>
        <v>5000</v>
      </c>
      <c r="M933" s="22">
        <v>0</v>
      </c>
      <c r="N933" s="22">
        <v>0</v>
      </c>
      <c r="O933" s="22">
        <v>0</v>
      </c>
      <c r="P933" s="22" t="str">
        <f ca="1">IFERROR(IFERROR(VLOOKUP($B933,INDIRECT(VLOOKUP($E933,보상!$S:$AA,2,FALSE)),MATCH(P$6,INDIRECT(VLOOKUP($E933,보상!$S:$AA,3,FALSE)),0),FALSE),VLOOKUP($B933,INDIRECT(VLOOKUP($E933&amp;"_U",보상!$S:$AA,2,FALSE)),MATCH(P$6,INDIRECT(VLOOKUP($E933&amp;"_U",보상!$S:$AA,3,FALSE)),0),FALSE)),"ERROR")</f>
        <v>Gold</v>
      </c>
      <c r="Q933" s="22">
        <f ca="1">IFERROR(IFERROR(VLOOKUP($B933,INDIRECT(VLOOKUP($E933,보상!$S:$AA,2,FALSE)),MATCH(Q$6,INDIRECT(VLOOKUP($E933,보상!$S:$AA,3,FALSE)),0),FALSE),VLOOKUP($B933,INDIRECT(VLOOKUP($E933&amp;"_U",보상!$S:$AA,2,FALSE)),MATCH(Q$6,INDIRECT(VLOOKUP($E933&amp;"_U",보상!$S:$AA,3,FALSE)),0),FALSE)),"ERROR")</f>
        <v>15000</v>
      </c>
      <c r="R933" s="22" t="b">
        <v>0</v>
      </c>
      <c r="S933" s="22" t="b">
        <v>0</v>
      </c>
      <c r="T933" s="22">
        <f ca="1">IFERROR(IF(W933=0,0,VLOOKUP(W933,보상!$D:$K,6,FALSE)),"-")</f>
        <v>22500</v>
      </c>
      <c r="U933" s="22">
        <f ca="1">IFERROR(IF(W933=0,0,VLOOKUP(W933,보상!$D:$K,7,FALSE)),"-")</f>
        <v>0</v>
      </c>
      <c r="V933" s="22">
        <f ca="1">IFERROR(IF(W933=0,0,VLOOKUP(W933,보상!$D:$K,8,FALSE)),"-")</f>
        <v>0</v>
      </c>
      <c r="W933" s="22">
        <f ca="1">IFERROR(IFERROR(VLOOKUP($B933,INDIRECT(VLOOKUP($E933,보상!$S:$AA,2,FALSE)),MATCH(W$6,INDIRECT(VLOOKUP($E933,보상!$S:$AA,3,FALSE)),0),FALSE),VLOOKUP($B933,INDIRECT(VLOOKUP($E933&amp;"_U",보상!$S:$AA,2,FALSE)),MATCH(W$6,INDIRECT(VLOOKUP($E933&amp;"_U",보상!$S:$AA,3,FALSE)),0),FALSE)),"ERROR")</f>
        <v>154001</v>
      </c>
      <c r="X933" s="134" t="str">
        <f ca="1">IFERROR(IF(W933=0,0,VLOOKUP(SUBSTITUTE(VLOOKUP(W933,#REF!,MATCH("strItemName",#REF!,0),FALSE),"SUI_",""),#REF!,2,FALSE)),"ERROR")</f>
        <v>ERROR</v>
      </c>
      <c r="Y933" s="22">
        <f t="shared" ca="1" si="49"/>
        <v>154001</v>
      </c>
      <c r="Z933" s="134" t="str">
        <f ca="1">IFERROR(IF(Y933=0,0,VLOOKUP(SUBSTITUTE(VLOOKUP(Y933,#REF!,MATCH("strItemName",#REF!,0),FALSE),"SUI_",""),#REF!,2,FALSE)),"ERROR")</f>
        <v>ERROR</v>
      </c>
      <c r="AA933" s="22">
        <f t="shared" ca="1" si="49"/>
        <v>154001</v>
      </c>
      <c r="AB933" s="134" t="str">
        <f ca="1">IFERROR(IF(AA933=0,0,VLOOKUP(SUBSTITUTE(VLOOKUP(AA933,#REF!,MATCH("strItemName",#REF!,0),FALSE),"SUI_",""),#REF!,2,FALSE)),"ERROR")</f>
        <v>ERROR</v>
      </c>
      <c r="AC933" s="22">
        <f t="shared" ca="1" si="49"/>
        <v>154001</v>
      </c>
      <c r="AD933" s="134" t="str">
        <f ca="1">IFERROR(IF(AC933=0,0,VLOOKUP(SUBSTITUTE(VLOOKUP(AC933,#REF!,MATCH("strItemName",#REF!,0),FALSE),"SUI_",""),#REF!,2,FALSE)),"ERROR")</f>
        <v>ERROR</v>
      </c>
      <c r="AE933" s="22">
        <f t="shared" ca="1" si="49"/>
        <v>154001</v>
      </c>
      <c r="AF933" s="134" t="str">
        <f ca="1">IFERROR(IF(AE933=0,0,VLOOKUP(SUBSTITUTE(VLOOKUP(AE933,#REF!,MATCH("strItemName",#REF!,0),FALSE),"SUI_",""),#REF!,2,FALSE)),"ERROR")</f>
        <v>ERROR</v>
      </c>
      <c r="AG933" s="88">
        <v>0</v>
      </c>
      <c r="AH933" s="134">
        <f>IFERROR(IF(AG933=0,0,VLOOKUP(SUBSTITUTE(VLOOKUP(AG933,#REF!,MATCH("strItemName",#REF!,0),FALSE),"SUI_",""),#REF!,2,FALSE)),"ERROR")</f>
        <v>0</v>
      </c>
      <c r="AI933" s="22">
        <f ca="1">IFERROR(IFERROR(VLOOKUP($B933,INDIRECT(VLOOKUP($E933,보상!$S:$AA,2,FALSE)),MATCH(AI$6,INDIRECT(VLOOKUP($E933,보상!$S:$AA,3,FALSE)),0),FALSE),VLOOKUP($B933,INDIRECT(VLOOKUP($E933&amp;"_U",보상!$S:$AA,2,FALSE)),MATCH(AI$6,INDIRECT(VLOOKUP($E933&amp;"_U",보상!$S:$AA,3,FALSE)),0),FALSE)),"ERROR")</f>
        <v>15</v>
      </c>
      <c r="AJ933" s="22">
        <v>0</v>
      </c>
      <c r="AK933" s="22">
        <v>0</v>
      </c>
      <c r="AL933" s="22">
        <v>0</v>
      </c>
      <c r="AM933" s="22" t="b">
        <v>0</v>
      </c>
      <c r="AN933" s="22">
        <v>0</v>
      </c>
      <c r="AO933" s="22">
        <v>0</v>
      </c>
    </row>
    <row r="934" spans="2:41" ht="16.5" customHeight="1" x14ac:dyDescent="0.3">
      <c r="B934" s="154">
        <v>5207202</v>
      </c>
      <c r="C934" s="22">
        <f>IF(E934="MainQuest",VLOOKUP(B934,#REF!,MATCH("iRewardID",#REF!,0),FALSE),B934)</f>
        <v>5207202</v>
      </c>
      <c r="D934" s="156" t="str">
        <f ca="1">IFERROR(IFERROR(VLOOKUP($B934,INDIRECT(VLOOKUP($E934,보상!$S:$AA,2,FALSE)),MATCH(D$6,INDIRECT(VLOOKUP($E934,보상!$S:$AA,3,FALSE)),0),FALSE),VLOOKUP($B934,INDIRECT(VLOOKUP($E934&amp;"_U",보상!$S:$AA,2,FALSE)),MATCH(D$6,INDIRECT(VLOOKUP($E934&amp;"_U",보상!$S:$AA,3,FALSE)),0),FALSE)),"ERROR")</f>
        <v>필드7_프로리온 협곡_우니온_보상 2</v>
      </c>
      <c r="E934" s="22" t="s">
        <v>808</v>
      </c>
      <c r="F934" s="22">
        <f>COUNTIF($C$8:$C934,$C934)</f>
        <v>1</v>
      </c>
      <c r="G934" s="22" t="b">
        <v>1</v>
      </c>
      <c r="H934" s="22">
        <v>1210</v>
      </c>
      <c r="I934" s="129" t="str">
        <f>IFERROR(IF(H934=0,0,VLOOKUP(VLOOKUP(H934,#REF!,MATCH("strMailTitleID",#REF!,0),FALSE),#REF!,2,FALSE)),"ERROR")</f>
        <v>ERROR</v>
      </c>
      <c r="J934" s="176">
        <v>0</v>
      </c>
      <c r="K934" s="129">
        <f>IFERROR(IF(J934=0,0,VLOOKUP(VLOOKUP(J934,#REF!,MATCH("strMailTitleID",#REF!,0),FALSE),#REF!,2,FALSE)),"ERROR")</f>
        <v>0</v>
      </c>
      <c r="L934" s="22">
        <f ca="1">IFERROR(IFERROR(VLOOKUP($B934,INDIRECT(VLOOKUP($E934,보상!$S:$AA,2,FALSE)),MATCH(L$6,INDIRECT(VLOOKUP($E934,보상!$S:$AA,3,FALSE)),0),FALSE),VLOOKUP($B934,INDIRECT(VLOOKUP($E934&amp;"_U",보상!$S:$AA,2,FALSE)),MATCH(L$6,INDIRECT(VLOOKUP($E934&amp;"_U",보상!$S:$AA,3,FALSE)),0),FALSE)),"ERROR")</f>
        <v>5000</v>
      </c>
      <c r="M934" s="22">
        <v>0</v>
      </c>
      <c r="N934" s="22">
        <v>0</v>
      </c>
      <c r="O934" s="22">
        <v>0</v>
      </c>
      <c r="P934" s="22" t="str">
        <f ca="1">IFERROR(IFERROR(VLOOKUP($B934,INDIRECT(VLOOKUP($E934,보상!$S:$AA,2,FALSE)),MATCH(P$6,INDIRECT(VLOOKUP($E934,보상!$S:$AA,3,FALSE)),0),FALSE),VLOOKUP($B934,INDIRECT(VLOOKUP($E934&amp;"_U",보상!$S:$AA,2,FALSE)),MATCH(P$6,INDIRECT(VLOOKUP($E934&amp;"_U",보상!$S:$AA,3,FALSE)),0),FALSE)),"ERROR")</f>
        <v>Gold</v>
      </c>
      <c r="Q934" s="22">
        <f ca="1">IFERROR(IFERROR(VLOOKUP($B934,INDIRECT(VLOOKUP($E934,보상!$S:$AA,2,FALSE)),MATCH(Q$6,INDIRECT(VLOOKUP($E934,보상!$S:$AA,3,FALSE)),0),FALSE),VLOOKUP($B934,INDIRECT(VLOOKUP($E934&amp;"_U",보상!$S:$AA,2,FALSE)),MATCH(Q$6,INDIRECT(VLOOKUP($E934&amp;"_U",보상!$S:$AA,3,FALSE)),0),FALSE)),"ERROR")</f>
        <v>15000</v>
      </c>
      <c r="R934" s="22" t="b">
        <v>0</v>
      </c>
      <c r="S934" s="22" t="b">
        <v>0</v>
      </c>
      <c r="T934" s="22">
        <f ca="1">IFERROR(IF(W934=0,0,VLOOKUP(W934,보상!$D:$K,6,FALSE)),"-")</f>
        <v>0</v>
      </c>
      <c r="U934" s="22">
        <f ca="1">IFERROR(IF(W934=0,0,VLOOKUP(W934,보상!$D:$K,7,FALSE)),"-")</f>
        <v>15750</v>
      </c>
      <c r="V934" s="22">
        <f ca="1">IFERROR(IF(W934=0,0,VLOOKUP(W934,보상!$D:$K,8,FALSE)),"-")</f>
        <v>0</v>
      </c>
      <c r="W934" s="22">
        <f ca="1">IFERROR(IFERROR(VLOOKUP($B934,INDIRECT(VLOOKUP($E934,보상!$S:$AA,2,FALSE)),MATCH(W$6,INDIRECT(VLOOKUP($E934,보상!$S:$AA,3,FALSE)),0),FALSE),VLOOKUP($B934,INDIRECT(VLOOKUP($E934&amp;"_U",보상!$S:$AA,2,FALSE)),MATCH(W$6,INDIRECT(VLOOKUP($E934&amp;"_U",보상!$S:$AA,3,FALSE)),0),FALSE)),"ERROR")</f>
        <v>244001</v>
      </c>
      <c r="X934" s="134" t="str">
        <f ca="1">IFERROR(IF(W934=0,0,VLOOKUP(SUBSTITUTE(VLOOKUP(W934,#REF!,MATCH("strItemName",#REF!,0),FALSE),"SUI_",""),#REF!,2,FALSE)),"ERROR")</f>
        <v>ERROR</v>
      </c>
      <c r="Y934" s="22">
        <f t="shared" ca="1" si="49"/>
        <v>244001</v>
      </c>
      <c r="Z934" s="134" t="str">
        <f ca="1">IFERROR(IF(Y934=0,0,VLOOKUP(SUBSTITUTE(VLOOKUP(Y934,#REF!,MATCH("strItemName",#REF!,0),FALSE),"SUI_",""),#REF!,2,FALSE)),"ERROR")</f>
        <v>ERROR</v>
      </c>
      <c r="AA934" s="22">
        <f t="shared" ca="1" si="49"/>
        <v>244001</v>
      </c>
      <c r="AB934" s="134" t="str">
        <f ca="1">IFERROR(IF(AA934=0,0,VLOOKUP(SUBSTITUTE(VLOOKUP(AA934,#REF!,MATCH("strItemName",#REF!,0),FALSE),"SUI_",""),#REF!,2,FALSE)),"ERROR")</f>
        <v>ERROR</v>
      </c>
      <c r="AC934" s="22">
        <f t="shared" ca="1" si="49"/>
        <v>244001</v>
      </c>
      <c r="AD934" s="134" t="str">
        <f ca="1">IFERROR(IF(AC934=0,0,VLOOKUP(SUBSTITUTE(VLOOKUP(AC934,#REF!,MATCH("strItemName",#REF!,0),FALSE),"SUI_",""),#REF!,2,FALSE)),"ERROR")</f>
        <v>ERROR</v>
      </c>
      <c r="AE934" s="22">
        <f t="shared" ca="1" si="49"/>
        <v>244001</v>
      </c>
      <c r="AF934" s="134" t="str">
        <f ca="1">IFERROR(IF(AE934=0,0,VLOOKUP(SUBSTITUTE(VLOOKUP(AE934,#REF!,MATCH("strItemName",#REF!,0),FALSE),"SUI_",""),#REF!,2,FALSE)),"ERROR")</f>
        <v>ERROR</v>
      </c>
      <c r="AG934" s="88">
        <v>0</v>
      </c>
      <c r="AH934" s="134">
        <f>IFERROR(IF(AG934=0,0,VLOOKUP(SUBSTITUTE(VLOOKUP(AG934,#REF!,MATCH("strItemName",#REF!,0),FALSE),"SUI_",""),#REF!,2,FALSE)),"ERROR")</f>
        <v>0</v>
      </c>
      <c r="AI934" s="22">
        <f ca="1">IFERROR(IFERROR(VLOOKUP($B934,INDIRECT(VLOOKUP($E934,보상!$S:$AA,2,FALSE)),MATCH(AI$6,INDIRECT(VLOOKUP($E934,보상!$S:$AA,3,FALSE)),0),FALSE),VLOOKUP($B934,INDIRECT(VLOOKUP($E934&amp;"_U",보상!$S:$AA,2,FALSE)),MATCH(AI$6,INDIRECT(VLOOKUP($E934&amp;"_U",보상!$S:$AA,3,FALSE)),0),FALSE)),"ERROR")</f>
        <v>15</v>
      </c>
      <c r="AJ934" s="22">
        <v>0</v>
      </c>
      <c r="AK934" s="22">
        <v>0</v>
      </c>
      <c r="AL934" s="22">
        <v>0</v>
      </c>
      <c r="AM934" s="22" t="b">
        <v>0</v>
      </c>
      <c r="AN934" s="22">
        <v>0</v>
      </c>
      <c r="AO934" s="22">
        <v>0</v>
      </c>
    </row>
    <row r="935" spans="2:41" ht="16.5" customHeight="1" x14ac:dyDescent="0.3">
      <c r="B935" s="154">
        <v>5207203</v>
      </c>
      <c r="C935" s="22">
        <f>IF(E935="MainQuest",VLOOKUP(B935,#REF!,MATCH("iRewardID",#REF!,0),FALSE),B935)</f>
        <v>5207203</v>
      </c>
      <c r="D935" s="156" t="str">
        <f ca="1">IFERROR(IFERROR(VLOOKUP($B935,INDIRECT(VLOOKUP($E935,보상!$S:$AA,2,FALSE)),MATCH(D$6,INDIRECT(VLOOKUP($E935,보상!$S:$AA,3,FALSE)),0),FALSE),VLOOKUP($B935,INDIRECT(VLOOKUP($E935&amp;"_U",보상!$S:$AA,2,FALSE)),MATCH(D$6,INDIRECT(VLOOKUP($E935&amp;"_U",보상!$S:$AA,3,FALSE)),0),FALSE)),"ERROR")</f>
        <v>필드7_프로리온 협곡_우니온_보상 3</v>
      </c>
      <c r="E935" s="22" t="s">
        <v>808</v>
      </c>
      <c r="F935" s="22">
        <f>COUNTIF($C$8:$C935,$C935)</f>
        <v>1</v>
      </c>
      <c r="G935" s="22" t="b">
        <v>1</v>
      </c>
      <c r="H935" s="22">
        <v>1210</v>
      </c>
      <c r="I935" s="129" t="str">
        <f>IFERROR(IF(H935=0,0,VLOOKUP(VLOOKUP(H935,#REF!,MATCH("strMailTitleID",#REF!,0),FALSE),#REF!,2,FALSE)),"ERROR")</f>
        <v>ERROR</v>
      </c>
      <c r="J935" s="176">
        <v>0</v>
      </c>
      <c r="K935" s="129">
        <f>IFERROR(IF(J935=0,0,VLOOKUP(VLOOKUP(J935,#REF!,MATCH("strMailTitleID",#REF!,0),FALSE),#REF!,2,FALSE)),"ERROR")</f>
        <v>0</v>
      </c>
      <c r="L935" s="22">
        <f ca="1">IFERROR(IFERROR(VLOOKUP($B935,INDIRECT(VLOOKUP($E935,보상!$S:$AA,2,FALSE)),MATCH(L$6,INDIRECT(VLOOKUP($E935,보상!$S:$AA,3,FALSE)),0),FALSE),VLOOKUP($B935,INDIRECT(VLOOKUP($E935&amp;"_U",보상!$S:$AA,2,FALSE)),MATCH(L$6,INDIRECT(VLOOKUP($E935&amp;"_U",보상!$S:$AA,3,FALSE)),0),FALSE)),"ERROR")</f>
        <v>5000</v>
      </c>
      <c r="M935" s="22">
        <v>0</v>
      </c>
      <c r="N935" s="22">
        <v>0</v>
      </c>
      <c r="O935" s="22">
        <v>0</v>
      </c>
      <c r="P935" s="22" t="str">
        <f ca="1">IFERROR(IFERROR(VLOOKUP($B935,INDIRECT(VLOOKUP($E935,보상!$S:$AA,2,FALSE)),MATCH(P$6,INDIRECT(VLOOKUP($E935,보상!$S:$AA,3,FALSE)),0),FALSE),VLOOKUP($B935,INDIRECT(VLOOKUP($E935&amp;"_U",보상!$S:$AA,2,FALSE)),MATCH(P$6,INDIRECT(VLOOKUP($E935&amp;"_U",보상!$S:$AA,3,FALSE)),0),FALSE)),"ERROR")</f>
        <v>Gold</v>
      </c>
      <c r="Q935" s="22">
        <f ca="1">IFERROR(IFERROR(VLOOKUP($B935,INDIRECT(VLOOKUP($E935,보상!$S:$AA,2,FALSE)),MATCH(Q$6,INDIRECT(VLOOKUP($E935,보상!$S:$AA,3,FALSE)),0),FALSE),VLOOKUP($B935,INDIRECT(VLOOKUP($E935&amp;"_U",보상!$S:$AA,2,FALSE)),MATCH(Q$6,INDIRECT(VLOOKUP($E935&amp;"_U",보상!$S:$AA,3,FALSE)),0),FALSE)),"ERROR")</f>
        <v>15000</v>
      </c>
      <c r="R935" s="22" t="b">
        <v>0</v>
      </c>
      <c r="S935" s="22" t="b">
        <v>0</v>
      </c>
      <c r="T935" s="22">
        <f ca="1">IFERROR(IF(W935=0,0,VLOOKUP(W935,보상!$D:$K,6,FALSE)),"-")</f>
        <v>0</v>
      </c>
      <c r="U935" s="22">
        <f ca="1">IFERROR(IF(W935=0,0,VLOOKUP(W935,보상!$D:$K,7,FALSE)),"-")</f>
        <v>0</v>
      </c>
      <c r="V935" s="22">
        <f ca="1">IFERROR(IF(W935=0,0,VLOOKUP(W935,보상!$D:$K,8,FALSE)),"-")</f>
        <v>0</v>
      </c>
      <c r="W935" s="22">
        <f ca="1">IFERROR(IFERROR(VLOOKUP($B935,INDIRECT(VLOOKUP($E935,보상!$S:$AA,2,FALSE)),MATCH(W$6,INDIRECT(VLOOKUP($E935,보상!$S:$AA,3,FALSE)),0),FALSE),VLOOKUP($B935,INDIRECT(VLOOKUP($E935&amp;"_U",보상!$S:$AA,2,FALSE)),MATCH(W$6,INDIRECT(VLOOKUP($E935&amp;"_U",보상!$S:$AA,3,FALSE)),0),FALSE)),"ERROR")</f>
        <v>3041001</v>
      </c>
      <c r="X935" s="134" t="str">
        <f ca="1">IFERROR(IF(W935=0,0,VLOOKUP(SUBSTITUTE(VLOOKUP(W935,#REF!,MATCH("strItemName",#REF!,0),FALSE),"SUI_",""),#REF!,2,FALSE)),"ERROR")</f>
        <v>ERROR</v>
      </c>
      <c r="Y935" s="22">
        <f t="shared" ca="1" si="49"/>
        <v>3041001</v>
      </c>
      <c r="Z935" s="134" t="str">
        <f ca="1">IFERROR(IF(Y935=0,0,VLOOKUP(SUBSTITUTE(VLOOKUP(Y935,#REF!,MATCH("strItemName",#REF!,0),FALSE),"SUI_",""),#REF!,2,FALSE)),"ERROR")</f>
        <v>ERROR</v>
      </c>
      <c r="AA935" s="22">
        <f t="shared" ca="1" si="49"/>
        <v>3041001</v>
      </c>
      <c r="AB935" s="134" t="str">
        <f ca="1">IFERROR(IF(AA935=0,0,VLOOKUP(SUBSTITUTE(VLOOKUP(AA935,#REF!,MATCH("strItemName",#REF!,0),FALSE),"SUI_",""),#REF!,2,FALSE)),"ERROR")</f>
        <v>ERROR</v>
      </c>
      <c r="AC935" s="22">
        <f t="shared" ca="1" si="49"/>
        <v>3041001</v>
      </c>
      <c r="AD935" s="134" t="str">
        <f ca="1">IFERROR(IF(AC935=0,0,VLOOKUP(SUBSTITUTE(VLOOKUP(AC935,#REF!,MATCH("strItemName",#REF!,0),FALSE),"SUI_",""),#REF!,2,FALSE)),"ERROR")</f>
        <v>ERROR</v>
      </c>
      <c r="AE935" s="22">
        <f t="shared" ca="1" si="49"/>
        <v>3041001</v>
      </c>
      <c r="AF935" s="134" t="str">
        <f ca="1">IFERROR(IF(AE935=0,0,VLOOKUP(SUBSTITUTE(VLOOKUP(AE935,#REF!,MATCH("strItemName",#REF!,0),FALSE),"SUI_",""),#REF!,2,FALSE)),"ERROR")</f>
        <v>ERROR</v>
      </c>
      <c r="AG935" s="88">
        <v>0</v>
      </c>
      <c r="AH935" s="134">
        <f>IFERROR(IF(AG935=0,0,VLOOKUP(SUBSTITUTE(VLOOKUP(AG935,#REF!,MATCH("strItemName",#REF!,0),FALSE),"SUI_",""),#REF!,2,FALSE)),"ERROR")</f>
        <v>0</v>
      </c>
      <c r="AI935" s="22">
        <f ca="1">IFERROR(IFERROR(VLOOKUP($B935,INDIRECT(VLOOKUP($E935,보상!$S:$AA,2,FALSE)),MATCH(AI$6,INDIRECT(VLOOKUP($E935,보상!$S:$AA,3,FALSE)),0),FALSE),VLOOKUP($B935,INDIRECT(VLOOKUP($E935&amp;"_U",보상!$S:$AA,2,FALSE)),MATCH(AI$6,INDIRECT(VLOOKUP($E935&amp;"_U",보상!$S:$AA,3,FALSE)),0),FALSE)),"ERROR")</f>
        <v>15</v>
      </c>
      <c r="AJ935" s="22">
        <v>0</v>
      </c>
      <c r="AK935" s="22">
        <v>0</v>
      </c>
      <c r="AL935" s="22">
        <v>0</v>
      </c>
      <c r="AM935" s="22" t="b">
        <v>0</v>
      </c>
      <c r="AN935" s="22">
        <v>0</v>
      </c>
      <c r="AO935" s="22">
        <v>0</v>
      </c>
    </row>
    <row r="936" spans="2:41" ht="16.5" customHeight="1" x14ac:dyDescent="0.3">
      <c r="B936" s="154">
        <v>5207204</v>
      </c>
      <c r="C936" s="22">
        <f>IF(E936="MainQuest",VLOOKUP(B936,#REF!,MATCH("iRewardID",#REF!,0),FALSE),B936)</f>
        <v>5207204</v>
      </c>
      <c r="D936" s="156" t="str">
        <f ca="1">IFERROR(IFERROR(VLOOKUP($B936,INDIRECT(VLOOKUP($E936,보상!$S:$AA,2,FALSE)),MATCH(D$6,INDIRECT(VLOOKUP($E936,보상!$S:$AA,3,FALSE)),0),FALSE),VLOOKUP($B936,INDIRECT(VLOOKUP($E936&amp;"_U",보상!$S:$AA,2,FALSE)),MATCH(D$6,INDIRECT(VLOOKUP($E936&amp;"_U",보상!$S:$AA,3,FALSE)),0),FALSE)),"ERROR")</f>
        <v>필드7_프로리온 협곡_우니온_보상 4</v>
      </c>
      <c r="E936" s="22" t="s">
        <v>808</v>
      </c>
      <c r="F936" s="22">
        <f>COUNTIF($C$8:$C936,$C936)</f>
        <v>1</v>
      </c>
      <c r="G936" s="22" t="b">
        <v>1</v>
      </c>
      <c r="H936" s="22">
        <v>1210</v>
      </c>
      <c r="I936" s="129" t="str">
        <f>IFERROR(IF(H936=0,0,VLOOKUP(VLOOKUP(H936,#REF!,MATCH("strMailTitleID",#REF!,0),FALSE),#REF!,2,FALSE)),"ERROR")</f>
        <v>ERROR</v>
      </c>
      <c r="J936" s="176">
        <v>0</v>
      </c>
      <c r="K936" s="129">
        <f>IFERROR(IF(J936=0,0,VLOOKUP(VLOOKUP(J936,#REF!,MATCH("strMailTitleID",#REF!,0),FALSE),#REF!,2,FALSE)),"ERROR")</f>
        <v>0</v>
      </c>
      <c r="L936" s="22">
        <f ca="1">IFERROR(IFERROR(VLOOKUP($B936,INDIRECT(VLOOKUP($E936,보상!$S:$AA,2,FALSE)),MATCH(L$6,INDIRECT(VLOOKUP($E936,보상!$S:$AA,3,FALSE)),0),FALSE),VLOOKUP($B936,INDIRECT(VLOOKUP($E936&amp;"_U",보상!$S:$AA,2,FALSE)),MATCH(L$6,INDIRECT(VLOOKUP($E936&amp;"_U",보상!$S:$AA,3,FALSE)),0),FALSE)),"ERROR")</f>
        <v>5000</v>
      </c>
      <c r="M936" s="22">
        <v>0</v>
      </c>
      <c r="N936" s="22">
        <v>0</v>
      </c>
      <c r="O936" s="22">
        <v>0</v>
      </c>
      <c r="P936" s="22" t="str">
        <f ca="1">IFERROR(IFERROR(VLOOKUP($B936,INDIRECT(VLOOKUP($E936,보상!$S:$AA,2,FALSE)),MATCH(P$6,INDIRECT(VLOOKUP($E936,보상!$S:$AA,3,FALSE)),0),FALSE),VLOOKUP($B936,INDIRECT(VLOOKUP($E936&amp;"_U",보상!$S:$AA,2,FALSE)),MATCH(P$6,INDIRECT(VLOOKUP($E936&amp;"_U",보상!$S:$AA,3,FALSE)),0),FALSE)),"ERROR")</f>
        <v>Gold</v>
      </c>
      <c r="Q936" s="22">
        <f ca="1">IFERROR(IFERROR(VLOOKUP($B936,INDIRECT(VLOOKUP($E936,보상!$S:$AA,2,FALSE)),MATCH(Q$6,INDIRECT(VLOOKUP($E936,보상!$S:$AA,3,FALSE)),0),FALSE),VLOOKUP($B936,INDIRECT(VLOOKUP($E936&amp;"_U",보상!$S:$AA,2,FALSE)),MATCH(Q$6,INDIRECT(VLOOKUP($E936&amp;"_U",보상!$S:$AA,3,FALSE)),0),FALSE)),"ERROR")</f>
        <v>15000</v>
      </c>
      <c r="R936" s="22" t="b">
        <v>0</v>
      </c>
      <c r="S936" s="22" t="b">
        <v>0</v>
      </c>
      <c r="T936" s="22">
        <f ca="1">IFERROR(IF(W936=0,0,VLOOKUP(W936,보상!$D:$K,6,FALSE)),"-")</f>
        <v>0</v>
      </c>
      <c r="U936" s="22">
        <f ca="1">IFERROR(IF(W936=0,0,VLOOKUP(W936,보상!$D:$K,7,FALSE)),"-")</f>
        <v>0</v>
      </c>
      <c r="V936" s="22">
        <f ca="1">IFERROR(IF(W936=0,0,VLOOKUP(W936,보상!$D:$K,8,FALSE)),"-")</f>
        <v>0</v>
      </c>
      <c r="W936" s="22">
        <f ca="1">IFERROR(IFERROR(VLOOKUP($B936,INDIRECT(VLOOKUP($E936,보상!$S:$AA,2,FALSE)),MATCH(W$6,INDIRECT(VLOOKUP($E936,보상!$S:$AA,3,FALSE)),0),FALSE),VLOOKUP($B936,INDIRECT(VLOOKUP($E936&amp;"_U",보상!$S:$AA,2,FALSE)),MATCH(W$6,INDIRECT(VLOOKUP($E936&amp;"_U",보상!$S:$AA,3,FALSE)),0),FALSE)),"ERROR")</f>
        <v>4004003</v>
      </c>
      <c r="X936" s="134" t="str">
        <f ca="1">IFERROR(IF(W936=0,0,VLOOKUP(SUBSTITUTE(VLOOKUP(W936,#REF!,MATCH("strItemName",#REF!,0),FALSE),"SUI_",""),#REF!,2,FALSE)),"ERROR")</f>
        <v>ERROR</v>
      </c>
      <c r="Y936" s="22">
        <f t="shared" ca="1" si="49"/>
        <v>4004003</v>
      </c>
      <c r="Z936" s="134" t="str">
        <f ca="1">IFERROR(IF(Y936=0,0,VLOOKUP(SUBSTITUTE(VLOOKUP(Y936,#REF!,MATCH("strItemName",#REF!,0),FALSE),"SUI_",""),#REF!,2,FALSE)),"ERROR")</f>
        <v>ERROR</v>
      </c>
      <c r="AA936" s="22">
        <f t="shared" ca="1" si="49"/>
        <v>4004003</v>
      </c>
      <c r="AB936" s="134" t="str">
        <f ca="1">IFERROR(IF(AA936=0,0,VLOOKUP(SUBSTITUTE(VLOOKUP(AA936,#REF!,MATCH("strItemName",#REF!,0),FALSE),"SUI_",""),#REF!,2,FALSE)),"ERROR")</f>
        <v>ERROR</v>
      </c>
      <c r="AC936" s="22">
        <f t="shared" ca="1" si="49"/>
        <v>4004003</v>
      </c>
      <c r="AD936" s="134" t="str">
        <f ca="1">IFERROR(IF(AC936=0,0,VLOOKUP(SUBSTITUTE(VLOOKUP(AC936,#REF!,MATCH("strItemName",#REF!,0),FALSE),"SUI_",""),#REF!,2,FALSE)),"ERROR")</f>
        <v>ERROR</v>
      </c>
      <c r="AE936" s="22">
        <f t="shared" ca="1" si="49"/>
        <v>4004003</v>
      </c>
      <c r="AF936" s="134" t="str">
        <f ca="1">IFERROR(IF(AE936=0,0,VLOOKUP(SUBSTITUTE(VLOOKUP(AE936,#REF!,MATCH("strItemName",#REF!,0),FALSE),"SUI_",""),#REF!,2,FALSE)),"ERROR")</f>
        <v>ERROR</v>
      </c>
      <c r="AG936" s="88">
        <v>0</v>
      </c>
      <c r="AH936" s="134">
        <f>IFERROR(IF(AG936=0,0,VLOOKUP(SUBSTITUTE(VLOOKUP(AG936,#REF!,MATCH("strItemName",#REF!,0),FALSE),"SUI_",""),#REF!,2,FALSE)),"ERROR")</f>
        <v>0</v>
      </c>
      <c r="AI936" s="22">
        <f ca="1">IFERROR(IFERROR(VLOOKUP($B936,INDIRECT(VLOOKUP($E936,보상!$S:$AA,2,FALSE)),MATCH(AI$6,INDIRECT(VLOOKUP($E936,보상!$S:$AA,3,FALSE)),0),FALSE),VLOOKUP($B936,INDIRECT(VLOOKUP($E936&amp;"_U",보상!$S:$AA,2,FALSE)),MATCH(AI$6,INDIRECT(VLOOKUP($E936&amp;"_U",보상!$S:$AA,3,FALSE)),0),FALSE)),"ERROR")</f>
        <v>1</v>
      </c>
      <c r="AJ936" s="22">
        <v>0</v>
      </c>
      <c r="AK936" s="22">
        <v>0</v>
      </c>
      <c r="AL936" s="22">
        <v>0</v>
      </c>
      <c r="AM936" s="22" t="b">
        <v>0</v>
      </c>
      <c r="AN936" s="22">
        <v>0</v>
      </c>
      <c r="AO936" s="22">
        <v>0</v>
      </c>
    </row>
    <row r="937" spans="2:41" ht="16.5" customHeight="1" x14ac:dyDescent="0.3">
      <c r="B937" s="154">
        <v>5208101</v>
      </c>
      <c r="C937" s="22">
        <f>IF(E937="MainQuest",VLOOKUP(B937,#REF!,MATCH("iRewardID",#REF!,0),FALSE),B937)</f>
        <v>5208101</v>
      </c>
      <c r="D937" s="156" t="str">
        <f ca="1">IFERROR(IFERROR(VLOOKUP($B937,INDIRECT(VLOOKUP($E937,보상!$S:$AA,2,FALSE)),MATCH(D$6,INDIRECT(VLOOKUP($E937,보상!$S:$AA,3,FALSE)),0),FALSE),VLOOKUP($B937,INDIRECT(VLOOKUP($E937&amp;"_U",보상!$S:$AA,2,FALSE)),MATCH(D$6,INDIRECT(VLOOKUP($E937&amp;"_U",보상!$S:$AA,3,FALSE)),0),FALSE)),"ERROR")</f>
        <v>필드8_하이란</v>
      </c>
      <c r="E937" s="22" t="s">
        <v>808</v>
      </c>
      <c r="F937" s="22">
        <f>COUNTIF($C$8:$C937,$C937)</f>
        <v>1</v>
      </c>
      <c r="G937" s="22" t="b">
        <v>1</v>
      </c>
      <c r="H937" s="22">
        <v>1210</v>
      </c>
      <c r="I937" s="129" t="str">
        <f>IFERROR(IF(H937=0,0,VLOOKUP(VLOOKUP(H937,#REF!,MATCH("strMailTitleID",#REF!,0),FALSE),#REF!,2,FALSE)),"ERROR")</f>
        <v>ERROR</v>
      </c>
      <c r="J937" s="176">
        <v>0</v>
      </c>
      <c r="K937" s="129">
        <f>IFERROR(IF(J937=0,0,VLOOKUP(VLOOKUP(J937,#REF!,MATCH("strMailTitleID",#REF!,0),FALSE),#REF!,2,FALSE)),"ERROR")</f>
        <v>0</v>
      </c>
      <c r="L937" s="22">
        <f ca="1">IFERROR(IFERROR(VLOOKUP($B937,INDIRECT(VLOOKUP($E937,보상!$S:$AA,2,FALSE)),MATCH(L$6,INDIRECT(VLOOKUP($E937,보상!$S:$AA,3,FALSE)),0),FALSE),VLOOKUP($B937,INDIRECT(VLOOKUP($E937&amp;"_U",보상!$S:$AA,2,FALSE)),MATCH(L$6,INDIRECT(VLOOKUP($E937&amp;"_U",보상!$S:$AA,3,FALSE)),0),FALSE)),"ERROR")</f>
        <v>5000</v>
      </c>
      <c r="M937" s="22">
        <v>0</v>
      </c>
      <c r="N937" s="22">
        <v>0</v>
      </c>
      <c r="O937" s="22">
        <v>0</v>
      </c>
      <c r="P937" s="22" t="str">
        <f ca="1">IFERROR(IFERROR(VLOOKUP($B937,INDIRECT(VLOOKUP($E937,보상!$S:$AA,2,FALSE)),MATCH(P$6,INDIRECT(VLOOKUP($E937,보상!$S:$AA,3,FALSE)),0),FALSE),VLOOKUP($B937,INDIRECT(VLOOKUP($E937&amp;"_U",보상!$S:$AA,2,FALSE)),MATCH(P$6,INDIRECT(VLOOKUP($E937&amp;"_U",보상!$S:$AA,3,FALSE)),0),FALSE)),"ERROR")</f>
        <v>Gold</v>
      </c>
      <c r="Q937" s="22">
        <f ca="1">IFERROR(IFERROR(VLOOKUP($B937,INDIRECT(VLOOKUP($E937,보상!$S:$AA,2,FALSE)),MATCH(Q$6,INDIRECT(VLOOKUP($E937,보상!$S:$AA,3,FALSE)),0),FALSE),VLOOKUP($B937,INDIRECT(VLOOKUP($E937&amp;"_U",보상!$S:$AA,2,FALSE)),MATCH(Q$6,INDIRECT(VLOOKUP($E937&amp;"_U",보상!$S:$AA,3,FALSE)),0),FALSE)),"ERROR")</f>
        <v>15000</v>
      </c>
      <c r="R937" s="22" t="b">
        <v>0</v>
      </c>
      <c r="S937" s="22" t="b">
        <v>0</v>
      </c>
      <c r="T937" s="22">
        <f ca="1">IFERROR(IF(W937=0,0,VLOOKUP(W937,보상!$D:$K,6,FALSE)),"-")</f>
        <v>22500</v>
      </c>
      <c r="U937" s="22">
        <f ca="1">IFERROR(IF(W937=0,0,VLOOKUP(W937,보상!$D:$K,7,FALSE)),"-")</f>
        <v>0</v>
      </c>
      <c r="V937" s="22">
        <f ca="1">IFERROR(IF(W937=0,0,VLOOKUP(W937,보상!$D:$K,8,FALSE)),"-")</f>
        <v>0</v>
      </c>
      <c r="W937" s="22">
        <f ca="1">IFERROR(IFERROR(VLOOKUP($B937,INDIRECT(VLOOKUP($E937,보상!$S:$AA,2,FALSE)),MATCH(W$6,INDIRECT(VLOOKUP($E937,보상!$S:$AA,3,FALSE)),0),FALSE),VLOOKUP($B937,INDIRECT(VLOOKUP($E937&amp;"_U",보상!$S:$AA,2,FALSE)),MATCH(W$6,INDIRECT(VLOOKUP($E937&amp;"_U",보상!$S:$AA,3,FALSE)),0),FALSE)),"ERROR")</f>
        <v>154001</v>
      </c>
      <c r="X937" s="134" t="str">
        <f ca="1">IFERROR(IF(W937=0,0,VLOOKUP(SUBSTITUTE(VLOOKUP(W937,#REF!,MATCH("strItemName",#REF!,0),FALSE),"SUI_",""),#REF!,2,FALSE)),"ERROR")</f>
        <v>ERROR</v>
      </c>
      <c r="Y937" s="22">
        <f t="shared" ca="1" si="49"/>
        <v>154001</v>
      </c>
      <c r="Z937" s="134" t="str">
        <f ca="1">IFERROR(IF(Y937=0,0,VLOOKUP(SUBSTITUTE(VLOOKUP(Y937,#REF!,MATCH("strItemName",#REF!,0),FALSE),"SUI_",""),#REF!,2,FALSE)),"ERROR")</f>
        <v>ERROR</v>
      </c>
      <c r="AA937" s="22">
        <f t="shared" ca="1" si="49"/>
        <v>154001</v>
      </c>
      <c r="AB937" s="134" t="str">
        <f ca="1">IFERROR(IF(AA937=0,0,VLOOKUP(SUBSTITUTE(VLOOKUP(AA937,#REF!,MATCH("strItemName",#REF!,0),FALSE),"SUI_",""),#REF!,2,FALSE)),"ERROR")</f>
        <v>ERROR</v>
      </c>
      <c r="AC937" s="22">
        <f t="shared" ca="1" si="49"/>
        <v>154001</v>
      </c>
      <c r="AD937" s="134" t="str">
        <f ca="1">IFERROR(IF(AC937=0,0,VLOOKUP(SUBSTITUTE(VLOOKUP(AC937,#REF!,MATCH("strItemName",#REF!,0),FALSE),"SUI_",""),#REF!,2,FALSE)),"ERROR")</f>
        <v>ERROR</v>
      </c>
      <c r="AE937" s="22">
        <f t="shared" ca="1" si="49"/>
        <v>154001</v>
      </c>
      <c r="AF937" s="134" t="str">
        <f ca="1">IFERROR(IF(AE937=0,0,VLOOKUP(SUBSTITUTE(VLOOKUP(AE937,#REF!,MATCH("strItemName",#REF!,0),FALSE),"SUI_",""),#REF!,2,FALSE)),"ERROR")</f>
        <v>ERROR</v>
      </c>
      <c r="AG937" s="88">
        <v>0</v>
      </c>
      <c r="AH937" s="134">
        <f>IFERROR(IF(AG937=0,0,VLOOKUP(SUBSTITUTE(VLOOKUP(AG937,#REF!,MATCH("strItemName",#REF!,0),FALSE),"SUI_",""),#REF!,2,FALSE)),"ERROR")</f>
        <v>0</v>
      </c>
      <c r="AI937" s="22">
        <f ca="1">IFERROR(IFERROR(VLOOKUP($B937,INDIRECT(VLOOKUP($E937,보상!$S:$AA,2,FALSE)),MATCH(AI$6,INDIRECT(VLOOKUP($E937,보상!$S:$AA,3,FALSE)),0),FALSE),VLOOKUP($B937,INDIRECT(VLOOKUP($E937&amp;"_U",보상!$S:$AA,2,FALSE)),MATCH(AI$6,INDIRECT(VLOOKUP($E937&amp;"_U",보상!$S:$AA,3,FALSE)),0),FALSE)),"ERROR")</f>
        <v>20</v>
      </c>
      <c r="AJ937" s="22">
        <v>0</v>
      </c>
      <c r="AK937" s="22">
        <v>0</v>
      </c>
      <c r="AL937" s="22">
        <v>0</v>
      </c>
      <c r="AM937" s="22" t="b">
        <v>0</v>
      </c>
      <c r="AN937" s="22">
        <v>0</v>
      </c>
      <c r="AO937" s="22">
        <v>0</v>
      </c>
    </row>
    <row r="938" spans="2:41" ht="16.5" customHeight="1" x14ac:dyDescent="0.3">
      <c r="B938" s="154">
        <v>5208102</v>
      </c>
      <c r="C938" s="22">
        <f>IF(E938="MainQuest",VLOOKUP(B938,#REF!,MATCH("iRewardID",#REF!,0),FALSE),B938)</f>
        <v>5208102</v>
      </c>
      <c r="D938" s="156" t="str">
        <f ca="1">IFERROR(IFERROR(VLOOKUP($B938,INDIRECT(VLOOKUP($E938,보상!$S:$AA,2,FALSE)),MATCH(D$6,INDIRECT(VLOOKUP($E938,보상!$S:$AA,3,FALSE)),0),FALSE),VLOOKUP($B938,INDIRECT(VLOOKUP($E938&amp;"_U",보상!$S:$AA,2,FALSE)),MATCH(D$6,INDIRECT(VLOOKUP($E938&amp;"_U",보상!$S:$AA,3,FALSE)),0),FALSE)),"ERROR")</f>
        <v>필드8_하이란</v>
      </c>
      <c r="E938" s="22" t="s">
        <v>808</v>
      </c>
      <c r="F938" s="22">
        <f>COUNTIF($C$8:$C938,$C938)</f>
        <v>1</v>
      </c>
      <c r="G938" s="22" t="b">
        <v>1</v>
      </c>
      <c r="H938" s="22">
        <v>1210</v>
      </c>
      <c r="I938" s="129" t="str">
        <f>IFERROR(IF(H938=0,0,VLOOKUP(VLOOKUP(H938,#REF!,MATCH("strMailTitleID",#REF!,0),FALSE),#REF!,2,FALSE)),"ERROR")</f>
        <v>ERROR</v>
      </c>
      <c r="J938" s="176">
        <v>0</v>
      </c>
      <c r="K938" s="129">
        <f>IFERROR(IF(J938=0,0,VLOOKUP(VLOOKUP(J938,#REF!,MATCH("strMailTitleID",#REF!,0),FALSE),#REF!,2,FALSE)),"ERROR")</f>
        <v>0</v>
      </c>
      <c r="L938" s="22">
        <f ca="1">IFERROR(IFERROR(VLOOKUP($B938,INDIRECT(VLOOKUP($E938,보상!$S:$AA,2,FALSE)),MATCH(L$6,INDIRECT(VLOOKUP($E938,보상!$S:$AA,3,FALSE)),0),FALSE),VLOOKUP($B938,INDIRECT(VLOOKUP($E938&amp;"_U",보상!$S:$AA,2,FALSE)),MATCH(L$6,INDIRECT(VLOOKUP($E938&amp;"_U",보상!$S:$AA,3,FALSE)),0),FALSE)),"ERROR")</f>
        <v>5000</v>
      </c>
      <c r="M938" s="22">
        <v>0</v>
      </c>
      <c r="N938" s="22">
        <v>0</v>
      </c>
      <c r="O938" s="22">
        <v>0</v>
      </c>
      <c r="P938" s="22" t="str">
        <f ca="1">IFERROR(IFERROR(VLOOKUP($B938,INDIRECT(VLOOKUP($E938,보상!$S:$AA,2,FALSE)),MATCH(P$6,INDIRECT(VLOOKUP($E938,보상!$S:$AA,3,FALSE)),0),FALSE),VLOOKUP($B938,INDIRECT(VLOOKUP($E938&amp;"_U",보상!$S:$AA,2,FALSE)),MATCH(P$6,INDIRECT(VLOOKUP($E938&amp;"_U",보상!$S:$AA,3,FALSE)),0),FALSE)),"ERROR")</f>
        <v>Gold</v>
      </c>
      <c r="Q938" s="22">
        <f ca="1">IFERROR(IFERROR(VLOOKUP($B938,INDIRECT(VLOOKUP($E938,보상!$S:$AA,2,FALSE)),MATCH(Q$6,INDIRECT(VLOOKUP($E938,보상!$S:$AA,3,FALSE)),0),FALSE),VLOOKUP($B938,INDIRECT(VLOOKUP($E938&amp;"_U",보상!$S:$AA,2,FALSE)),MATCH(Q$6,INDIRECT(VLOOKUP($E938&amp;"_U",보상!$S:$AA,3,FALSE)),0),FALSE)),"ERROR")</f>
        <v>15000</v>
      </c>
      <c r="R938" s="22" t="b">
        <v>0</v>
      </c>
      <c r="S938" s="22" t="b">
        <v>0</v>
      </c>
      <c r="T938" s="22">
        <f ca="1">IFERROR(IF(W938=0,0,VLOOKUP(W938,보상!$D:$K,6,FALSE)),"-")</f>
        <v>0</v>
      </c>
      <c r="U938" s="22">
        <f ca="1">IFERROR(IF(W938=0,0,VLOOKUP(W938,보상!$D:$K,7,FALSE)),"-")</f>
        <v>15750</v>
      </c>
      <c r="V938" s="22">
        <f ca="1">IFERROR(IF(W938=0,0,VLOOKUP(W938,보상!$D:$K,8,FALSE)),"-")</f>
        <v>0</v>
      </c>
      <c r="W938" s="22">
        <f ca="1">IFERROR(IFERROR(VLOOKUP($B938,INDIRECT(VLOOKUP($E938,보상!$S:$AA,2,FALSE)),MATCH(W$6,INDIRECT(VLOOKUP($E938,보상!$S:$AA,3,FALSE)),0),FALSE),VLOOKUP($B938,INDIRECT(VLOOKUP($E938&amp;"_U",보상!$S:$AA,2,FALSE)),MATCH(W$6,INDIRECT(VLOOKUP($E938&amp;"_U",보상!$S:$AA,3,FALSE)),0),FALSE)),"ERROR")</f>
        <v>244001</v>
      </c>
      <c r="X938" s="134" t="str">
        <f ca="1">IFERROR(IF(W938=0,0,VLOOKUP(SUBSTITUTE(VLOOKUP(W938,#REF!,MATCH("strItemName",#REF!,0),FALSE),"SUI_",""),#REF!,2,FALSE)),"ERROR")</f>
        <v>ERROR</v>
      </c>
      <c r="Y938" s="22">
        <f t="shared" ca="1" si="49"/>
        <v>244001</v>
      </c>
      <c r="Z938" s="134" t="str">
        <f ca="1">IFERROR(IF(Y938=0,0,VLOOKUP(SUBSTITUTE(VLOOKUP(Y938,#REF!,MATCH("strItemName",#REF!,0),FALSE),"SUI_",""),#REF!,2,FALSE)),"ERROR")</f>
        <v>ERROR</v>
      </c>
      <c r="AA938" s="22">
        <f t="shared" ca="1" si="49"/>
        <v>244001</v>
      </c>
      <c r="AB938" s="134" t="str">
        <f ca="1">IFERROR(IF(AA938=0,0,VLOOKUP(SUBSTITUTE(VLOOKUP(AA938,#REF!,MATCH("strItemName",#REF!,0),FALSE),"SUI_",""),#REF!,2,FALSE)),"ERROR")</f>
        <v>ERROR</v>
      </c>
      <c r="AC938" s="22">
        <f t="shared" ca="1" si="49"/>
        <v>244001</v>
      </c>
      <c r="AD938" s="134" t="str">
        <f ca="1">IFERROR(IF(AC938=0,0,VLOOKUP(SUBSTITUTE(VLOOKUP(AC938,#REF!,MATCH("strItemName",#REF!,0),FALSE),"SUI_",""),#REF!,2,FALSE)),"ERROR")</f>
        <v>ERROR</v>
      </c>
      <c r="AE938" s="22">
        <f t="shared" ca="1" si="49"/>
        <v>244001</v>
      </c>
      <c r="AF938" s="134" t="str">
        <f ca="1">IFERROR(IF(AE938=0,0,VLOOKUP(SUBSTITUTE(VLOOKUP(AE938,#REF!,MATCH("strItemName",#REF!,0),FALSE),"SUI_",""),#REF!,2,FALSE)),"ERROR")</f>
        <v>ERROR</v>
      </c>
      <c r="AG938" s="88">
        <v>0</v>
      </c>
      <c r="AH938" s="134">
        <f>IFERROR(IF(AG938=0,0,VLOOKUP(SUBSTITUTE(VLOOKUP(AG938,#REF!,MATCH("strItemName",#REF!,0),FALSE),"SUI_",""),#REF!,2,FALSE)),"ERROR")</f>
        <v>0</v>
      </c>
      <c r="AI938" s="22">
        <f ca="1">IFERROR(IFERROR(VLOOKUP($B938,INDIRECT(VLOOKUP($E938,보상!$S:$AA,2,FALSE)),MATCH(AI$6,INDIRECT(VLOOKUP($E938,보상!$S:$AA,3,FALSE)),0),FALSE),VLOOKUP($B938,INDIRECT(VLOOKUP($E938&amp;"_U",보상!$S:$AA,2,FALSE)),MATCH(AI$6,INDIRECT(VLOOKUP($E938&amp;"_U",보상!$S:$AA,3,FALSE)),0),FALSE)),"ERROR")</f>
        <v>20</v>
      </c>
      <c r="AJ938" s="22">
        <v>0</v>
      </c>
      <c r="AK938" s="22">
        <v>0</v>
      </c>
      <c r="AL938" s="22">
        <v>0</v>
      </c>
      <c r="AM938" s="22" t="b">
        <v>0</v>
      </c>
      <c r="AN938" s="22">
        <v>0</v>
      </c>
      <c r="AO938" s="22">
        <v>0</v>
      </c>
    </row>
    <row r="939" spans="2:41" ht="16.5" customHeight="1" x14ac:dyDescent="0.3">
      <c r="B939" s="154">
        <v>5208103</v>
      </c>
      <c r="C939" s="22">
        <f>IF(E939="MainQuest",VLOOKUP(B939,#REF!,MATCH("iRewardID",#REF!,0),FALSE),B939)</f>
        <v>5208103</v>
      </c>
      <c r="D939" s="156" t="str">
        <f ca="1">IFERROR(IFERROR(VLOOKUP($B939,INDIRECT(VLOOKUP($E939,보상!$S:$AA,2,FALSE)),MATCH(D$6,INDIRECT(VLOOKUP($E939,보상!$S:$AA,3,FALSE)),0),FALSE),VLOOKUP($B939,INDIRECT(VLOOKUP($E939&amp;"_U",보상!$S:$AA,2,FALSE)),MATCH(D$6,INDIRECT(VLOOKUP($E939&amp;"_U",보상!$S:$AA,3,FALSE)),0),FALSE)),"ERROR")</f>
        <v>필드8_하이란</v>
      </c>
      <c r="E939" s="22" t="s">
        <v>808</v>
      </c>
      <c r="F939" s="22">
        <f>COUNTIF($C$8:$C939,$C939)</f>
        <v>1</v>
      </c>
      <c r="G939" s="22" t="b">
        <v>1</v>
      </c>
      <c r="H939" s="22">
        <v>1210</v>
      </c>
      <c r="I939" s="129" t="str">
        <f>IFERROR(IF(H939=0,0,VLOOKUP(VLOOKUP(H939,#REF!,MATCH("strMailTitleID",#REF!,0),FALSE),#REF!,2,FALSE)),"ERROR")</f>
        <v>ERROR</v>
      </c>
      <c r="J939" s="176">
        <v>0</v>
      </c>
      <c r="K939" s="129">
        <f>IFERROR(IF(J939=0,0,VLOOKUP(VLOOKUP(J939,#REF!,MATCH("strMailTitleID",#REF!,0),FALSE),#REF!,2,FALSE)),"ERROR")</f>
        <v>0</v>
      </c>
      <c r="L939" s="22">
        <f ca="1">IFERROR(IFERROR(VLOOKUP($B939,INDIRECT(VLOOKUP($E939,보상!$S:$AA,2,FALSE)),MATCH(L$6,INDIRECT(VLOOKUP($E939,보상!$S:$AA,3,FALSE)),0),FALSE),VLOOKUP($B939,INDIRECT(VLOOKUP($E939&amp;"_U",보상!$S:$AA,2,FALSE)),MATCH(L$6,INDIRECT(VLOOKUP($E939&amp;"_U",보상!$S:$AA,3,FALSE)),0),FALSE)),"ERROR")</f>
        <v>5000</v>
      </c>
      <c r="M939" s="22">
        <v>0</v>
      </c>
      <c r="N939" s="22">
        <v>0</v>
      </c>
      <c r="O939" s="22">
        <v>0</v>
      </c>
      <c r="P939" s="22" t="str">
        <f ca="1">IFERROR(IFERROR(VLOOKUP($B939,INDIRECT(VLOOKUP($E939,보상!$S:$AA,2,FALSE)),MATCH(P$6,INDIRECT(VLOOKUP($E939,보상!$S:$AA,3,FALSE)),0),FALSE),VLOOKUP($B939,INDIRECT(VLOOKUP($E939&amp;"_U",보상!$S:$AA,2,FALSE)),MATCH(P$6,INDIRECT(VLOOKUP($E939&amp;"_U",보상!$S:$AA,3,FALSE)),0),FALSE)),"ERROR")</f>
        <v>Gold</v>
      </c>
      <c r="Q939" s="22">
        <f ca="1">IFERROR(IFERROR(VLOOKUP($B939,INDIRECT(VLOOKUP($E939,보상!$S:$AA,2,FALSE)),MATCH(Q$6,INDIRECT(VLOOKUP($E939,보상!$S:$AA,3,FALSE)),0),FALSE),VLOOKUP($B939,INDIRECT(VLOOKUP($E939&amp;"_U",보상!$S:$AA,2,FALSE)),MATCH(Q$6,INDIRECT(VLOOKUP($E939&amp;"_U",보상!$S:$AA,3,FALSE)),0),FALSE)),"ERROR")</f>
        <v>15000</v>
      </c>
      <c r="R939" s="22" t="b">
        <v>0</v>
      </c>
      <c r="S939" s="22" t="b">
        <v>0</v>
      </c>
      <c r="T939" s="22">
        <f ca="1">IFERROR(IF(W939=0,0,VLOOKUP(W939,보상!$D:$K,6,FALSE)),"-")</f>
        <v>0</v>
      </c>
      <c r="U939" s="22">
        <f ca="1">IFERROR(IF(W939=0,0,VLOOKUP(W939,보상!$D:$K,7,FALSE)),"-")</f>
        <v>0</v>
      </c>
      <c r="V939" s="22">
        <f ca="1">IFERROR(IF(W939=0,0,VLOOKUP(W939,보상!$D:$K,8,FALSE)),"-")</f>
        <v>0</v>
      </c>
      <c r="W939" s="22">
        <f ca="1">IFERROR(IFERROR(VLOOKUP($B939,INDIRECT(VLOOKUP($E939,보상!$S:$AA,2,FALSE)),MATCH(W$6,INDIRECT(VLOOKUP($E939,보상!$S:$AA,3,FALSE)),0),FALSE),VLOOKUP($B939,INDIRECT(VLOOKUP($E939&amp;"_U",보상!$S:$AA,2,FALSE)),MATCH(W$6,INDIRECT(VLOOKUP($E939&amp;"_U",보상!$S:$AA,3,FALSE)),0),FALSE)),"ERROR")</f>
        <v>3041001</v>
      </c>
      <c r="X939" s="134" t="str">
        <f ca="1">IFERROR(IF(W939=0,0,VLOOKUP(SUBSTITUTE(VLOOKUP(W939,#REF!,MATCH("strItemName",#REF!,0),FALSE),"SUI_",""),#REF!,2,FALSE)),"ERROR")</f>
        <v>ERROR</v>
      </c>
      <c r="Y939" s="22">
        <f t="shared" ca="1" si="49"/>
        <v>3041001</v>
      </c>
      <c r="Z939" s="134" t="str">
        <f ca="1">IFERROR(IF(Y939=0,0,VLOOKUP(SUBSTITUTE(VLOOKUP(Y939,#REF!,MATCH("strItemName",#REF!,0),FALSE),"SUI_",""),#REF!,2,FALSE)),"ERROR")</f>
        <v>ERROR</v>
      </c>
      <c r="AA939" s="22">
        <f t="shared" ca="1" si="49"/>
        <v>3041001</v>
      </c>
      <c r="AB939" s="134" t="str">
        <f ca="1">IFERROR(IF(AA939=0,0,VLOOKUP(SUBSTITUTE(VLOOKUP(AA939,#REF!,MATCH("strItemName",#REF!,0),FALSE),"SUI_",""),#REF!,2,FALSE)),"ERROR")</f>
        <v>ERROR</v>
      </c>
      <c r="AC939" s="22">
        <f t="shared" ca="1" si="49"/>
        <v>3041001</v>
      </c>
      <c r="AD939" s="134" t="str">
        <f ca="1">IFERROR(IF(AC939=0,0,VLOOKUP(SUBSTITUTE(VLOOKUP(AC939,#REF!,MATCH("strItemName",#REF!,0),FALSE),"SUI_",""),#REF!,2,FALSE)),"ERROR")</f>
        <v>ERROR</v>
      </c>
      <c r="AE939" s="22">
        <f t="shared" ca="1" si="49"/>
        <v>3041001</v>
      </c>
      <c r="AF939" s="134" t="str">
        <f ca="1">IFERROR(IF(AE939=0,0,VLOOKUP(SUBSTITUTE(VLOOKUP(AE939,#REF!,MATCH("strItemName",#REF!,0),FALSE),"SUI_",""),#REF!,2,FALSE)),"ERROR")</f>
        <v>ERROR</v>
      </c>
      <c r="AG939" s="88">
        <v>0</v>
      </c>
      <c r="AH939" s="134">
        <f>IFERROR(IF(AG939=0,0,VLOOKUP(SUBSTITUTE(VLOOKUP(AG939,#REF!,MATCH("strItemName",#REF!,0),FALSE),"SUI_",""),#REF!,2,FALSE)),"ERROR")</f>
        <v>0</v>
      </c>
      <c r="AI939" s="22">
        <f ca="1">IFERROR(IFERROR(VLOOKUP($B939,INDIRECT(VLOOKUP($E939,보상!$S:$AA,2,FALSE)),MATCH(AI$6,INDIRECT(VLOOKUP($E939,보상!$S:$AA,3,FALSE)),0),FALSE),VLOOKUP($B939,INDIRECT(VLOOKUP($E939&amp;"_U",보상!$S:$AA,2,FALSE)),MATCH(AI$6,INDIRECT(VLOOKUP($E939&amp;"_U",보상!$S:$AA,3,FALSE)),0),FALSE)),"ERROR")</f>
        <v>20</v>
      </c>
      <c r="AJ939" s="22">
        <v>0</v>
      </c>
      <c r="AK939" s="22">
        <v>0</v>
      </c>
      <c r="AL939" s="22">
        <v>0</v>
      </c>
      <c r="AM939" s="22" t="b">
        <v>0</v>
      </c>
      <c r="AN939" s="22">
        <v>0</v>
      </c>
      <c r="AO939" s="22">
        <v>0</v>
      </c>
    </row>
    <row r="940" spans="2:41" ht="16.5" customHeight="1" x14ac:dyDescent="0.3">
      <c r="B940" s="154">
        <v>5208104</v>
      </c>
      <c r="C940" s="22">
        <f>IF(E940="MainQuest",VLOOKUP(B940,#REF!,MATCH("iRewardID",#REF!,0),FALSE),B940)</f>
        <v>5208104</v>
      </c>
      <c r="D940" s="156" t="str">
        <f ca="1">IFERROR(IFERROR(VLOOKUP($B940,INDIRECT(VLOOKUP($E940,보상!$S:$AA,2,FALSE)),MATCH(D$6,INDIRECT(VLOOKUP($E940,보상!$S:$AA,3,FALSE)),0),FALSE),VLOOKUP($B940,INDIRECT(VLOOKUP($E940&amp;"_U",보상!$S:$AA,2,FALSE)),MATCH(D$6,INDIRECT(VLOOKUP($E940&amp;"_U",보상!$S:$AA,3,FALSE)),0),FALSE)),"ERROR")</f>
        <v>필드8_하이란</v>
      </c>
      <c r="E940" s="22" t="s">
        <v>808</v>
      </c>
      <c r="F940" s="22">
        <f>COUNTIF($C$8:$C940,$C940)</f>
        <v>1</v>
      </c>
      <c r="G940" s="22" t="b">
        <v>1</v>
      </c>
      <c r="H940" s="22">
        <v>1210</v>
      </c>
      <c r="I940" s="129" t="str">
        <f>IFERROR(IF(H940=0,0,VLOOKUP(VLOOKUP(H940,#REF!,MATCH("strMailTitleID",#REF!,0),FALSE),#REF!,2,FALSE)),"ERROR")</f>
        <v>ERROR</v>
      </c>
      <c r="J940" s="176">
        <v>0</v>
      </c>
      <c r="K940" s="129">
        <f>IFERROR(IF(J940=0,0,VLOOKUP(VLOOKUP(J940,#REF!,MATCH("strMailTitleID",#REF!,0),FALSE),#REF!,2,FALSE)),"ERROR")</f>
        <v>0</v>
      </c>
      <c r="L940" s="22">
        <f ca="1">IFERROR(IFERROR(VLOOKUP($B940,INDIRECT(VLOOKUP($E940,보상!$S:$AA,2,FALSE)),MATCH(L$6,INDIRECT(VLOOKUP($E940,보상!$S:$AA,3,FALSE)),0),FALSE),VLOOKUP($B940,INDIRECT(VLOOKUP($E940&amp;"_U",보상!$S:$AA,2,FALSE)),MATCH(L$6,INDIRECT(VLOOKUP($E940&amp;"_U",보상!$S:$AA,3,FALSE)),0),FALSE)),"ERROR")</f>
        <v>5000</v>
      </c>
      <c r="M940" s="22">
        <v>0</v>
      </c>
      <c r="N940" s="22">
        <v>0</v>
      </c>
      <c r="O940" s="22">
        <v>0</v>
      </c>
      <c r="P940" s="22" t="str">
        <f ca="1">IFERROR(IFERROR(VLOOKUP($B940,INDIRECT(VLOOKUP($E940,보상!$S:$AA,2,FALSE)),MATCH(P$6,INDIRECT(VLOOKUP($E940,보상!$S:$AA,3,FALSE)),0),FALSE),VLOOKUP($B940,INDIRECT(VLOOKUP($E940&amp;"_U",보상!$S:$AA,2,FALSE)),MATCH(P$6,INDIRECT(VLOOKUP($E940&amp;"_U",보상!$S:$AA,3,FALSE)),0),FALSE)),"ERROR")</f>
        <v>Gold</v>
      </c>
      <c r="Q940" s="22">
        <f ca="1">IFERROR(IFERROR(VLOOKUP($B940,INDIRECT(VLOOKUP($E940,보상!$S:$AA,2,FALSE)),MATCH(Q$6,INDIRECT(VLOOKUP($E940,보상!$S:$AA,3,FALSE)),0),FALSE),VLOOKUP($B940,INDIRECT(VLOOKUP($E940&amp;"_U",보상!$S:$AA,2,FALSE)),MATCH(Q$6,INDIRECT(VLOOKUP($E940&amp;"_U",보상!$S:$AA,3,FALSE)),0),FALSE)),"ERROR")</f>
        <v>15000</v>
      </c>
      <c r="R940" s="22" t="b">
        <v>0</v>
      </c>
      <c r="S940" s="22" t="b">
        <v>0</v>
      </c>
      <c r="T940" s="22">
        <f ca="1">IFERROR(IF(W940=0,0,VLOOKUP(W940,보상!$D:$K,6,FALSE)),"-")</f>
        <v>0</v>
      </c>
      <c r="U940" s="22">
        <f ca="1">IFERROR(IF(W940=0,0,VLOOKUP(W940,보상!$D:$K,7,FALSE)),"-")</f>
        <v>0</v>
      </c>
      <c r="V940" s="22">
        <f ca="1">IFERROR(IF(W940=0,0,VLOOKUP(W940,보상!$D:$K,8,FALSE)),"-")</f>
        <v>0</v>
      </c>
      <c r="W940" s="22">
        <f ca="1">IFERROR(IFERROR(VLOOKUP($B940,INDIRECT(VLOOKUP($E940,보상!$S:$AA,2,FALSE)),MATCH(W$6,INDIRECT(VLOOKUP($E940,보상!$S:$AA,3,FALSE)),0),FALSE),VLOOKUP($B940,INDIRECT(VLOOKUP($E940&amp;"_U",보상!$S:$AA,2,FALSE)),MATCH(W$6,INDIRECT(VLOOKUP($E940&amp;"_U",보상!$S:$AA,3,FALSE)),0),FALSE)),"ERROR")</f>
        <v>4004003</v>
      </c>
      <c r="X940" s="134" t="str">
        <f ca="1">IFERROR(IF(W940=0,0,VLOOKUP(SUBSTITUTE(VLOOKUP(W940,#REF!,MATCH("strItemName",#REF!,0),FALSE),"SUI_",""),#REF!,2,FALSE)),"ERROR")</f>
        <v>ERROR</v>
      </c>
      <c r="Y940" s="22">
        <f t="shared" ca="1" si="49"/>
        <v>4004003</v>
      </c>
      <c r="Z940" s="134" t="str">
        <f ca="1">IFERROR(IF(Y940=0,0,VLOOKUP(SUBSTITUTE(VLOOKUP(Y940,#REF!,MATCH("strItemName",#REF!,0),FALSE),"SUI_",""),#REF!,2,FALSE)),"ERROR")</f>
        <v>ERROR</v>
      </c>
      <c r="AA940" s="22">
        <f t="shared" ca="1" si="49"/>
        <v>4004003</v>
      </c>
      <c r="AB940" s="134" t="str">
        <f ca="1">IFERROR(IF(AA940=0,0,VLOOKUP(SUBSTITUTE(VLOOKUP(AA940,#REF!,MATCH("strItemName",#REF!,0),FALSE),"SUI_",""),#REF!,2,FALSE)),"ERROR")</f>
        <v>ERROR</v>
      </c>
      <c r="AC940" s="22">
        <f t="shared" ca="1" si="49"/>
        <v>4004003</v>
      </c>
      <c r="AD940" s="134" t="str">
        <f ca="1">IFERROR(IF(AC940=0,0,VLOOKUP(SUBSTITUTE(VLOOKUP(AC940,#REF!,MATCH("strItemName",#REF!,0),FALSE),"SUI_",""),#REF!,2,FALSE)),"ERROR")</f>
        <v>ERROR</v>
      </c>
      <c r="AE940" s="22">
        <f t="shared" ca="1" si="49"/>
        <v>4004003</v>
      </c>
      <c r="AF940" s="134" t="str">
        <f ca="1">IFERROR(IF(AE940=0,0,VLOOKUP(SUBSTITUTE(VLOOKUP(AE940,#REF!,MATCH("strItemName",#REF!,0),FALSE),"SUI_",""),#REF!,2,FALSE)),"ERROR")</f>
        <v>ERROR</v>
      </c>
      <c r="AG940" s="88">
        <v>0</v>
      </c>
      <c r="AH940" s="134">
        <f>IFERROR(IF(AG940=0,0,VLOOKUP(SUBSTITUTE(VLOOKUP(AG940,#REF!,MATCH("strItemName",#REF!,0),FALSE),"SUI_",""),#REF!,2,FALSE)),"ERROR")</f>
        <v>0</v>
      </c>
      <c r="AI940" s="22">
        <f ca="1">IFERROR(IFERROR(VLOOKUP($B940,INDIRECT(VLOOKUP($E940,보상!$S:$AA,2,FALSE)),MATCH(AI$6,INDIRECT(VLOOKUP($E940,보상!$S:$AA,3,FALSE)),0),FALSE),VLOOKUP($B940,INDIRECT(VLOOKUP($E940&amp;"_U",보상!$S:$AA,2,FALSE)),MATCH(AI$6,INDIRECT(VLOOKUP($E940&amp;"_U",보상!$S:$AA,3,FALSE)),0),FALSE)),"ERROR")</f>
        <v>1</v>
      </c>
      <c r="AJ940" s="22">
        <v>0</v>
      </c>
      <c r="AK940" s="22">
        <v>0</v>
      </c>
      <c r="AL940" s="22">
        <v>0</v>
      </c>
      <c r="AM940" s="22" t="b">
        <v>0</v>
      </c>
      <c r="AN940" s="22">
        <v>0</v>
      </c>
      <c r="AO940" s="22">
        <v>0</v>
      </c>
    </row>
    <row r="941" spans="2:41" ht="16.5" customHeight="1" x14ac:dyDescent="0.3">
      <c r="B941" s="154">
        <v>5208201</v>
      </c>
      <c r="C941" s="22">
        <f>IF(E941="MainQuest",VLOOKUP(B941,#REF!,MATCH("iRewardID",#REF!,0),FALSE),B941)</f>
        <v>5208201</v>
      </c>
      <c r="D941" s="156" t="str">
        <f ca="1">IFERROR(IFERROR(VLOOKUP($B941,INDIRECT(VLOOKUP($E941,보상!$S:$AA,2,FALSE)),MATCH(D$6,INDIRECT(VLOOKUP($E941,보상!$S:$AA,3,FALSE)),0),FALSE),VLOOKUP($B941,INDIRECT(VLOOKUP($E941&amp;"_U",보상!$S:$AA,2,FALSE)),MATCH(D$6,INDIRECT(VLOOKUP($E941&amp;"_U",보상!$S:$AA,3,FALSE)),0),FALSE)),"ERROR")</f>
        <v>필드8_우니온</v>
      </c>
      <c r="E941" s="22" t="s">
        <v>808</v>
      </c>
      <c r="F941" s="22">
        <f>COUNTIF($C$8:$C941,$C941)</f>
        <v>1</v>
      </c>
      <c r="G941" s="22" t="b">
        <v>1</v>
      </c>
      <c r="H941" s="22">
        <v>1210</v>
      </c>
      <c r="I941" s="129" t="str">
        <f>IFERROR(IF(H941=0,0,VLOOKUP(VLOOKUP(H941,#REF!,MATCH("strMailTitleID",#REF!,0),FALSE),#REF!,2,FALSE)),"ERROR")</f>
        <v>ERROR</v>
      </c>
      <c r="J941" s="176">
        <v>0</v>
      </c>
      <c r="K941" s="129">
        <f>IFERROR(IF(J941=0,0,VLOOKUP(VLOOKUP(J941,#REF!,MATCH("strMailTitleID",#REF!,0),FALSE),#REF!,2,FALSE)),"ERROR")</f>
        <v>0</v>
      </c>
      <c r="L941" s="22">
        <f ca="1">IFERROR(IFERROR(VLOOKUP($B941,INDIRECT(VLOOKUP($E941,보상!$S:$AA,2,FALSE)),MATCH(L$6,INDIRECT(VLOOKUP($E941,보상!$S:$AA,3,FALSE)),0),FALSE),VLOOKUP($B941,INDIRECT(VLOOKUP($E941&amp;"_U",보상!$S:$AA,2,FALSE)),MATCH(L$6,INDIRECT(VLOOKUP($E941&amp;"_U",보상!$S:$AA,3,FALSE)),0),FALSE)),"ERROR")</f>
        <v>5000</v>
      </c>
      <c r="M941" s="22">
        <v>0</v>
      </c>
      <c r="N941" s="22">
        <v>0</v>
      </c>
      <c r="O941" s="22">
        <v>0</v>
      </c>
      <c r="P941" s="22" t="str">
        <f ca="1">IFERROR(IFERROR(VLOOKUP($B941,INDIRECT(VLOOKUP($E941,보상!$S:$AA,2,FALSE)),MATCH(P$6,INDIRECT(VLOOKUP($E941,보상!$S:$AA,3,FALSE)),0),FALSE),VLOOKUP($B941,INDIRECT(VLOOKUP($E941&amp;"_U",보상!$S:$AA,2,FALSE)),MATCH(P$6,INDIRECT(VLOOKUP($E941&amp;"_U",보상!$S:$AA,3,FALSE)),0),FALSE)),"ERROR")</f>
        <v>Gold</v>
      </c>
      <c r="Q941" s="22">
        <f ca="1">IFERROR(IFERROR(VLOOKUP($B941,INDIRECT(VLOOKUP($E941,보상!$S:$AA,2,FALSE)),MATCH(Q$6,INDIRECT(VLOOKUP($E941,보상!$S:$AA,3,FALSE)),0),FALSE),VLOOKUP($B941,INDIRECT(VLOOKUP($E941&amp;"_U",보상!$S:$AA,2,FALSE)),MATCH(Q$6,INDIRECT(VLOOKUP($E941&amp;"_U",보상!$S:$AA,3,FALSE)),0),FALSE)),"ERROR")</f>
        <v>15000</v>
      </c>
      <c r="R941" s="22" t="b">
        <v>0</v>
      </c>
      <c r="S941" s="22" t="b">
        <v>0</v>
      </c>
      <c r="T941" s="22">
        <f ca="1">IFERROR(IF(W941=0,0,VLOOKUP(W941,보상!$D:$K,6,FALSE)),"-")</f>
        <v>22500</v>
      </c>
      <c r="U941" s="22">
        <f ca="1">IFERROR(IF(W941=0,0,VLOOKUP(W941,보상!$D:$K,7,FALSE)),"-")</f>
        <v>0</v>
      </c>
      <c r="V941" s="22">
        <f ca="1">IFERROR(IF(W941=0,0,VLOOKUP(W941,보상!$D:$K,8,FALSE)),"-")</f>
        <v>0</v>
      </c>
      <c r="W941" s="22">
        <f ca="1">IFERROR(IFERROR(VLOOKUP($B941,INDIRECT(VLOOKUP($E941,보상!$S:$AA,2,FALSE)),MATCH(W$6,INDIRECT(VLOOKUP($E941,보상!$S:$AA,3,FALSE)),0),FALSE),VLOOKUP($B941,INDIRECT(VLOOKUP($E941&amp;"_U",보상!$S:$AA,2,FALSE)),MATCH(W$6,INDIRECT(VLOOKUP($E941&amp;"_U",보상!$S:$AA,3,FALSE)),0),FALSE)),"ERROR")</f>
        <v>154001</v>
      </c>
      <c r="X941" s="134" t="str">
        <f ca="1">IFERROR(IF(W941=0,0,VLOOKUP(SUBSTITUTE(VLOOKUP(W941,#REF!,MATCH("strItemName",#REF!,0),FALSE),"SUI_",""),#REF!,2,FALSE)),"ERROR")</f>
        <v>ERROR</v>
      </c>
      <c r="Y941" s="22">
        <f t="shared" ca="1" si="49"/>
        <v>154001</v>
      </c>
      <c r="Z941" s="134" t="str">
        <f ca="1">IFERROR(IF(Y941=0,0,VLOOKUP(SUBSTITUTE(VLOOKUP(Y941,#REF!,MATCH("strItemName",#REF!,0),FALSE),"SUI_",""),#REF!,2,FALSE)),"ERROR")</f>
        <v>ERROR</v>
      </c>
      <c r="AA941" s="22">
        <f t="shared" ca="1" si="49"/>
        <v>154001</v>
      </c>
      <c r="AB941" s="134" t="str">
        <f ca="1">IFERROR(IF(AA941=0,0,VLOOKUP(SUBSTITUTE(VLOOKUP(AA941,#REF!,MATCH("strItemName",#REF!,0),FALSE),"SUI_",""),#REF!,2,FALSE)),"ERROR")</f>
        <v>ERROR</v>
      </c>
      <c r="AC941" s="22">
        <f t="shared" ca="1" si="49"/>
        <v>154001</v>
      </c>
      <c r="AD941" s="134" t="str">
        <f ca="1">IFERROR(IF(AC941=0,0,VLOOKUP(SUBSTITUTE(VLOOKUP(AC941,#REF!,MATCH("strItemName",#REF!,0),FALSE),"SUI_",""),#REF!,2,FALSE)),"ERROR")</f>
        <v>ERROR</v>
      </c>
      <c r="AE941" s="22">
        <f t="shared" ca="1" si="49"/>
        <v>154001</v>
      </c>
      <c r="AF941" s="134" t="str">
        <f ca="1">IFERROR(IF(AE941=0,0,VLOOKUP(SUBSTITUTE(VLOOKUP(AE941,#REF!,MATCH("strItemName",#REF!,0),FALSE),"SUI_",""),#REF!,2,FALSE)),"ERROR")</f>
        <v>ERROR</v>
      </c>
      <c r="AG941" s="88">
        <v>0</v>
      </c>
      <c r="AH941" s="134">
        <f>IFERROR(IF(AG941=0,0,VLOOKUP(SUBSTITUTE(VLOOKUP(AG941,#REF!,MATCH("strItemName",#REF!,0),FALSE),"SUI_",""),#REF!,2,FALSE)),"ERROR")</f>
        <v>0</v>
      </c>
      <c r="AI941" s="22">
        <f ca="1">IFERROR(IFERROR(VLOOKUP($B941,INDIRECT(VLOOKUP($E941,보상!$S:$AA,2,FALSE)),MATCH(AI$6,INDIRECT(VLOOKUP($E941,보상!$S:$AA,3,FALSE)),0),FALSE),VLOOKUP($B941,INDIRECT(VLOOKUP($E941&amp;"_U",보상!$S:$AA,2,FALSE)),MATCH(AI$6,INDIRECT(VLOOKUP($E941&amp;"_U",보상!$S:$AA,3,FALSE)),0),FALSE)),"ERROR")</f>
        <v>20</v>
      </c>
      <c r="AJ941" s="22">
        <v>0</v>
      </c>
      <c r="AK941" s="22">
        <v>0</v>
      </c>
      <c r="AL941" s="22">
        <v>0</v>
      </c>
      <c r="AM941" s="22" t="b">
        <v>0</v>
      </c>
      <c r="AN941" s="22">
        <v>0</v>
      </c>
      <c r="AO941" s="22">
        <v>0</v>
      </c>
    </row>
    <row r="942" spans="2:41" ht="16.5" customHeight="1" x14ac:dyDescent="0.3">
      <c r="B942" s="154">
        <v>5208202</v>
      </c>
      <c r="C942" s="22">
        <f>IF(E942="MainQuest",VLOOKUP(B942,#REF!,MATCH("iRewardID",#REF!,0),FALSE),B942)</f>
        <v>5208202</v>
      </c>
      <c r="D942" s="156" t="str">
        <f ca="1">IFERROR(IFERROR(VLOOKUP($B942,INDIRECT(VLOOKUP($E942,보상!$S:$AA,2,FALSE)),MATCH(D$6,INDIRECT(VLOOKUP($E942,보상!$S:$AA,3,FALSE)),0),FALSE),VLOOKUP($B942,INDIRECT(VLOOKUP($E942&amp;"_U",보상!$S:$AA,2,FALSE)),MATCH(D$6,INDIRECT(VLOOKUP($E942&amp;"_U",보상!$S:$AA,3,FALSE)),0),FALSE)),"ERROR")</f>
        <v>필드8_우니온</v>
      </c>
      <c r="E942" s="22" t="s">
        <v>808</v>
      </c>
      <c r="F942" s="22">
        <f>COUNTIF($C$8:$C942,$C942)</f>
        <v>1</v>
      </c>
      <c r="G942" s="22" t="b">
        <v>1</v>
      </c>
      <c r="H942" s="22">
        <v>1210</v>
      </c>
      <c r="I942" s="129" t="str">
        <f>IFERROR(IF(H942=0,0,VLOOKUP(VLOOKUP(H942,#REF!,MATCH("strMailTitleID",#REF!,0),FALSE),#REF!,2,FALSE)),"ERROR")</f>
        <v>ERROR</v>
      </c>
      <c r="J942" s="176">
        <v>0</v>
      </c>
      <c r="K942" s="129">
        <f>IFERROR(IF(J942=0,0,VLOOKUP(VLOOKUP(J942,#REF!,MATCH("strMailTitleID",#REF!,0),FALSE),#REF!,2,FALSE)),"ERROR")</f>
        <v>0</v>
      </c>
      <c r="L942" s="22">
        <f ca="1">IFERROR(IFERROR(VLOOKUP($B942,INDIRECT(VLOOKUP($E942,보상!$S:$AA,2,FALSE)),MATCH(L$6,INDIRECT(VLOOKUP($E942,보상!$S:$AA,3,FALSE)),0),FALSE),VLOOKUP($B942,INDIRECT(VLOOKUP($E942&amp;"_U",보상!$S:$AA,2,FALSE)),MATCH(L$6,INDIRECT(VLOOKUP($E942&amp;"_U",보상!$S:$AA,3,FALSE)),0),FALSE)),"ERROR")</f>
        <v>5000</v>
      </c>
      <c r="M942" s="22">
        <v>0</v>
      </c>
      <c r="N942" s="22">
        <v>0</v>
      </c>
      <c r="O942" s="22">
        <v>0</v>
      </c>
      <c r="P942" s="22" t="str">
        <f ca="1">IFERROR(IFERROR(VLOOKUP($B942,INDIRECT(VLOOKUP($E942,보상!$S:$AA,2,FALSE)),MATCH(P$6,INDIRECT(VLOOKUP($E942,보상!$S:$AA,3,FALSE)),0),FALSE),VLOOKUP($B942,INDIRECT(VLOOKUP($E942&amp;"_U",보상!$S:$AA,2,FALSE)),MATCH(P$6,INDIRECT(VLOOKUP($E942&amp;"_U",보상!$S:$AA,3,FALSE)),0),FALSE)),"ERROR")</f>
        <v>Gold</v>
      </c>
      <c r="Q942" s="22">
        <f ca="1">IFERROR(IFERROR(VLOOKUP($B942,INDIRECT(VLOOKUP($E942,보상!$S:$AA,2,FALSE)),MATCH(Q$6,INDIRECT(VLOOKUP($E942,보상!$S:$AA,3,FALSE)),0),FALSE),VLOOKUP($B942,INDIRECT(VLOOKUP($E942&amp;"_U",보상!$S:$AA,2,FALSE)),MATCH(Q$6,INDIRECT(VLOOKUP($E942&amp;"_U",보상!$S:$AA,3,FALSE)),0),FALSE)),"ERROR")</f>
        <v>15000</v>
      </c>
      <c r="R942" s="22" t="b">
        <v>0</v>
      </c>
      <c r="S942" s="22" t="b">
        <v>0</v>
      </c>
      <c r="T942" s="22">
        <f ca="1">IFERROR(IF(W942=0,0,VLOOKUP(W942,보상!$D:$K,6,FALSE)),"-")</f>
        <v>0</v>
      </c>
      <c r="U942" s="22">
        <f ca="1">IFERROR(IF(W942=0,0,VLOOKUP(W942,보상!$D:$K,7,FALSE)),"-")</f>
        <v>15750</v>
      </c>
      <c r="V942" s="22">
        <f ca="1">IFERROR(IF(W942=0,0,VLOOKUP(W942,보상!$D:$K,8,FALSE)),"-")</f>
        <v>0</v>
      </c>
      <c r="W942" s="22">
        <f ca="1">IFERROR(IFERROR(VLOOKUP($B942,INDIRECT(VLOOKUP($E942,보상!$S:$AA,2,FALSE)),MATCH(W$6,INDIRECT(VLOOKUP($E942,보상!$S:$AA,3,FALSE)),0),FALSE),VLOOKUP($B942,INDIRECT(VLOOKUP($E942&amp;"_U",보상!$S:$AA,2,FALSE)),MATCH(W$6,INDIRECT(VLOOKUP($E942&amp;"_U",보상!$S:$AA,3,FALSE)),0),FALSE)),"ERROR")</f>
        <v>244001</v>
      </c>
      <c r="X942" s="134" t="str">
        <f ca="1">IFERROR(IF(W942=0,0,VLOOKUP(SUBSTITUTE(VLOOKUP(W942,#REF!,MATCH("strItemName",#REF!,0),FALSE),"SUI_",""),#REF!,2,FALSE)),"ERROR")</f>
        <v>ERROR</v>
      </c>
      <c r="Y942" s="22">
        <f t="shared" ca="1" si="49"/>
        <v>244001</v>
      </c>
      <c r="Z942" s="134" t="str">
        <f ca="1">IFERROR(IF(Y942=0,0,VLOOKUP(SUBSTITUTE(VLOOKUP(Y942,#REF!,MATCH("strItemName",#REF!,0),FALSE),"SUI_",""),#REF!,2,FALSE)),"ERROR")</f>
        <v>ERROR</v>
      </c>
      <c r="AA942" s="22">
        <f t="shared" ca="1" si="49"/>
        <v>244001</v>
      </c>
      <c r="AB942" s="134" t="str">
        <f ca="1">IFERROR(IF(AA942=0,0,VLOOKUP(SUBSTITUTE(VLOOKUP(AA942,#REF!,MATCH("strItemName",#REF!,0),FALSE),"SUI_",""),#REF!,2,FALSE)),"ERROR")</f>
        <v>ERROR</v>
      </c>
      <c r="AC942" s="22">
        <f t="shared" ca="1" si="49"/>
        <v>244001</v>
      </c>
      <c r="AD942" s="134" t="str">
        <f ca="1">IFERROR(IF(AC942=0,0,VLOOKUP(SUBSTITUTE(VLOOKUP(AC942,#REF!,MATCH("strItemName",#REF!,0),FALSE),"SUI_",""),#REF!,2,FALSE)),"ERROR")</f>
        <v>ERROR</v>
      </c>
      <c r="AE942" s="22">
        <f t="shared" ca="1" si="49"/>
        <v>244001</v>
      </c>
      <c r="AF942" s="134" t="str">
        <f ca="1">IFERROR(IF(AE942=0,0,VLOOKUP(SUBSTITUTE(VLOOKUP(AE942,#REF!,MATCH("strItemName",#REF!,0),FALSE),"SUI_",""),#REF!,2,FALSE)),"ERROR")</f>
        <v>ERROR</v>
      </c>
      <c r="AG942" s="88">
        <v>0</v>
      </c>
      <c r="AH942" s="134">
        <f>IFERROR(IF(AG942=0,0,VLOOKUP(SUBSTITUTE(VLOOKUP(AG942,#REF!,MATCH("strItemName",#REF!,0),FALSE),"SUI_",""),#REF!,2,FALSE)),"ERROR")</f>
        <v>0</v>
      </c>
      <c r="AI942" s="22">
        <f ca="1">IFERROR(IFERROR(VLOOKUP($B942,INDIRECT(VLOOKUP($E942,보상!$S:$AA,2,FALSE)),MATCH(AI$6,INDIRECT(VLOOKUP($E942,보상!$S:$AA,3,FALSE)),0),FALSE),VLOOKUP($B942,INDIRECT(VLOOKUP($E942&amp;"_U",보상!$S:$AA,2,FALSE)),MATCH(AI$6,INDIRECT(VLOOKUP($E942&amp;"_U",보상!$S:$AA,3,FALSE)),0),FALSE)),"ERROR")</f>
        <v>20</v>
      </c>
      <c r="AJ942" s="22">
        <v>0</v>
      </c>
      <c r="AK942" s="22">
        <v>0</v>
      </c>
      <c r="AL942" s="22">
        <v>0</v>
      </c>
      <c r="AM942" s="22" t="b">
        <v>0</v>
      </c>
      <c r="AN942" s="22">
        <v>0</v>
      </c>
      <c r="AO942" s="22">
        <v>0</v>
      </c>
    </row>
    <row r="943" spans="2:41" ht="16.5" customHeight="1" x14ac:dyDescent="0.3">
      <c r="B943" s="154">
        <v>5208203</v>
      </c>
      <c r="C943" s="22">
        <f>IF(E943="MainQuest",VLOOKUP(B943,#REF!,MATCH("iRewardID",#REF!,0),FALSE),B943)</f>
        <v>5208203</v>
      </c>
      <c r="D943" s="156" t="str">
        <f ca="1">IFERROR(IFERROR(VLOOKUP($B943,INDIRECT(VLOOKUP($E943,보상!$S:$AA,2,FALSE)),MATCH(D$6,INDIRECT(VLOOKUP($E943,보상!$S:$AA,3,FALSE)),0),FALSE),VLOOKUP($B943,INDIRECT(VLOOKUP($E943&amp;"_U",보상!$S:$AA,2,FALSE)),MATCH(D$6,INDIRECT(VLOOKUP($E943&amp;"_U",보상!$S:$AA,3,FALSE)),0),FALSE)),"ERROR")</f>
        <v>필드8_우니온</v>
      </c>
      <c r="E943" s="22" t="s">
        <v>808</v>
      </c>
      <c r="F943" s="22">
        <f>COUNTIF($C$8:$C943,$C943)</f>
        <v>1</v>
      </c>
      <c r="G943" s="22" t="b">
        <v>1</v>
      </c>
      <c r="H943" s="22">
        <v>1210</v>
      </c>
      <c r="I943" s="129" t="str">
        <f>IFERROR(IF(H943=0,0,VLOOKUP(VLOOKUP(H943,#REF!,MATCH("strMailTitleID",#REF!,0),FALSE),#REF!,2,FALSE)),"ERROR")</f>
        <v>ERROR</v>
      </c>
      <c r="J943" s="176">
        <v>0</v>
      </c>
      <c r="K943" s="129">
        <f>IFERROR(IF(J943=0,0,VLOOKUP(VLOOKUP(J943,#REF!,MATCH("strMailTitleID",#REF!,0),FALSE),#REF!,2,FALSE)),"ERROR")</f>
        <v>0</v>
      </c>
      <c r="L943" s="22">
        <f ca="1">IFERROR(IFERROR(VLOOKUP($B943,INDIRECT(VLOOKUP($E943,보상!$S:$AA,2,FALSE)),MATCH(L$6,INDIRECT(VLOOKUP($E943,보상!$S:$AA,3,FALSE)),0),FALSE),VLOOKUP($B943,INDIRECT(VLOOKUP($E943&amp;"_U",보상!$S:$AA,2,FALSE)),MATCH(L$6,INDIRECT(VLOOKUP($E943&amp;"_U",보상!$S:$AA,3,FALSE)),0),FALSE)),"ERROR")</f>
        <v>5000</v>
      </c>
      <c r="M943" s="22">
        <v>0</v>
      </c>
      <c r="N943" s="22">
        <v>0</v>
      </c>
      <c r="O943" s="22">
        <v>0</v>
      </c>
      <c r="P943" s="22" t="str">
        <f ca="1">IFERROR(IFERROR(VLOOKUP($B943,INDIRECT(VLOOKUP($E943,보상!$S:$AA,2,FALSE)),MATCH(P$6,INDIRECT(VLOOKUP($E943,보상!$S:$AA,3,FALSE)),0),FALSE),VLOOKUP($B943,INDIRECT(VLOOKUP($E943&amp;"_U",보상!$S:$AA,2,FALSE)),MATCH(P$6,INDIRECT(VLOOKUP($E943&amp;"_U",보상!$S:$AA,3,FALSE)),0),FALSE)),"ERROR")</f>
        <v>Gold</v>
      </c>
      <c r="Q943" s="22">
        <f ca="1">IFERROR(IFERROR(VLOOKUP($B943,INDIRECT(VLOOKUP($E943,보상!$S:$AA,2,FALSE)),MATCH(Q$6,INDIRECT(VLOOKUP($E943,보상!$S:$AA,3,FALSE)),0),FALSE),VLOOKUP($B943,INDIRECT(VLOOKUP($E943&amp;"_U",보상!$S:$AA,2,FALSE)),MATCH(Q$6,INDIRECT(VLOOKUP($E943&amp;"_U",보상!$S:$AA,3,FALSE)),0),FALSE)),"ERROR")</f>
        <v>15000</v>
      </c>
      <c r="R943" s="22" t="b">
        <v>0</v>
      </c>
      <c r="S943" s="22" t="b">
        <v>0</v>
      </c>
      <c r="T943" s="22">
        <f ca="1">IFERROR(IF(W943=0,0,VLOOKUP(W943,보상!$D:$K,6,FALSE)),"-")</f>
        <v>0</v>
      </c>
      <c r="U943" s="22">
        <f ca="1">IFERROR(IF(W943=0,0,VLOOKUP(W943,보상!$D:$K,7,FALSE)),"-")</f>
        <v>0</v>
      </c>
      <c r="V943" s="22">
        <f ca="1">IFERROR(IF(W943=0,0,VLOOKUP(W943,보상!$D:$K,8,FALSE)),"-")</f>
        <v>0</v>
      </c>
      <c r="W943" s="22">
        <f ca="1">IFERROR(IFERROR(VLOOKUP($B943,INDIRECT(VLOOKUP($E943,보상!$S:$AA,2,FALSE)),MATCH(W$6,INDIRECT(VLOOKUP($E943,보상!$S:$AA,3,FALSE)),0),FALSE),VLOOKUP($B943,INDIRECT(VLOOKUP($E943&amp;"_U",보상!$S:$AA,2,FALSE)),MATCH(W$6,INDIRECT(VLOOKUP($E943&amp;"_U",보상!$S:$AA,3,FALSE)),0),FALSE)),"ERROR")</f>
        <v>3041001</v>
      </c>
      <c r="X943" s="134" t="str">
        <f ca="1">IFERROR(IF(W943=0,0,VLOOKUP(SUBSTITUTE(VLOOKUP(W943,#REF!,MATCH("strItemName",#REF!,0),FALSE),"SUI_",""),#REF!,2,FALSE)),"ERROR")</f>
        <v>ERROR</v>
      </c>
      <c r="Y943" s="22">
        <f t="shared" ca="1" si="49"/>
        <v>3041001</v>
      </c>
      <c r="Z943" s="134" t="str">
        <f ca="1">IFERROR(IF(Y943=0,0,VLOOKUP(SUBSTITUTE(VLOOKUP(Y943,#REF!,MATCH("strItemName",#REF!,0),FALSE),"SUI_",""),#REF!,2,FALSE)),"ERROR")</f>
        <v>ERROR</v>
      </c>
      <c r="AA943" s="22">
        <f t="shared" ca="1" si="49"/>
        <v>3041001</v>
      </c>
      <c r="AB943" s="134" t="str">
        <f ca="1">IFERROR(IF(AA943=0,0,VLOOKUP(SUBSTITUTE(VLOOKUP(AA943,#REF!,MATCH("strItemName",#REF!,0),FALSE),"SUI_",""),#REF!,2,FALSE)),"ERROR")</f>
        <v>ERROR</v>
      </c>
      <c r="AC943" s="22">
        <f t="shared" ca="1" si="49"/>
        <v>3041001</v>
      </c>
      <c r="AD943" s="134" t="str">
        <f ca="1">IFERROR(IF(AC943=0,0,VLOOKUP(SUBSTITUTE(VLOOKUP(AC943,#REF!,MATCH("strItemName",#REF!,0),FALSE),"SUI_",""),#REF!,2,FALSE)),"ERROR")</f>
        <v>ERROR</v>
      </c>
      <c r="AE943" s="22">
        <f t="shared" ca="1" si="49"/>
        <v>3041001</v>
      </c>
      <c r="AF943" s="134" t="str">
        <f ca="1">IFERROR(IF(AE943=0,0,VLOOKUP(SUBSTITUTE(VLOOKUP(AE943,#REF!,MATCH("strItemName",#REF!,0),FALSE),"SUI_",""),#REF!,2,FALSE)),"ERROR")</f>
        <v>ERROR</v>
      </c>
      <c r="AG943" s="88">
        <v>0</v>
      </c>
      <c r="AH943" s="134">
        <f>IFERROR(IF(AG943=0,0,VLOOKUP(SUBSTITUTE(VLOOKUP(AG943,#REF!,MATCH("strItemName",#REF!,0),FALSE),"SUI_",""),#REF!,2,FALSE)),"ERROR")</f>
        <v>0</v>
      </c>
      <c r="AI943" s="22">
        <f ca="1">IFERROR(IFERROR(VLOOKUP($B943,INDIRECT(VLOOKUP($E943,보상!$S:$AA,2,FALSE)),MATCH(AI$6,INDIRECT(VLOOKUP($E943,보상!$S:$AA,3,FALSE)),0),FALSE),VLOOKUP($B943,INDIRECT(VLOOKUP($E943&amp;"_U",보상!$S:$AA,2,FALSE)),MATCH(AI$6,INDIRECT(VLOOKUP($E943&amp;"_U",보상!$S:$AA,3,FALSE)),0),FALSE)),"ERROR")</f>
        <v>20</v>
      </c>
      <c r="AJ943" s="22">
        <v>0</v>
      </c>
      <c r="AK943" s="22">
        <v>0</v>
      </c>
      <c r="AL943" s="22">
        <v>0</v>
      </c>
      <c r="AM943" s="22" t="b">
        <v>0</v>
      </c>
      <c r="AN943" s="22">
        <v>0</v>
      </c>
      <c r="AO943" s="22">
        <v>0</v>
      </c>
    </row>
    <row r="944" spans="2:41" ht="16.5" customHeight="1" x14ac:dyDescent="0.3">
      <c r="B944" s="154">
        <v>5208204</v>
      </c>
      <c r="C944" s="22">
        <f>IF(E944="MainQuest",VLOOKUP(B944,#REF!,MATCH("iRewardID",#REF!,0),FALSE),B944)</f>
        <v>5208204</v>
      </c>
      <c r="D944" s="156" t="str">
        <f ca="1">IFERROR(IFERROR(VLOOKUP($B944,INDIRECT(VLOOKUP($E944,보상!$S:$AA,2,FALSE)),MATCH(D$6,INDIRECT(VLOOKUP($E944,보상!$S:$AA,3,FALSE)),0),FALSE),VLOOKUP($B944,INDIRECT(VLOOKUP($E944&amp;"_U",보상!$S:$AA,2,FALSE)),MATCH(D$6,INDIRECT(VLOOKUP($E944&amp;"_U",보상!$S:$AA,3,FALSE)),0),FALSE)),"ERROR")</f>
        <v>필드8_우니온</v>
      </c>
      <c r="E944" s="22" t="s">
        <v>808</v>
      </c>
      <c r="F944" s="22">
        <f>COUNTIF($C$8:$C944,$C944)</f>
        <v>1</v>
      </c>
      <c r="G944" s="22" t="b">
        <v>1</v>
      </c>
      <c r="H944" s="22">
        <v>1210</v>
      </c>
      <c r="I944" s="129" t="str">
        <f>IFERROR(IF(H944=0,0,VLOOKUP(VLOOKUP(H944,#REF!,MATCH("strMailTitleID",#REF!,0),FALSE),#REF!,2,FALSE)),"ERROR")</f>
        <v>ERROR</v>
      </c>
      <c r="J944" s="176">
        <v>0</v>
      </c>
      <c r="K944" s="129">
        <f>IFERROR(IF(J944=0,0,VLOOKUP(VLOOKUP(J944,#REF!,MATCH("strMailTitleID",#REF!,0),FALSE),#REF!,2,FALSE)),"ERROR")</f>
        <v>0</v>
      </c>
      <c r="L944" s="22">
        <f ca="1">IFERROR(IFERROR(VLOOKUP($B944,INDIRECT(VLOOKUP($E944,보상!$S:$AA,2,FALSE)),MATCH(L$6,INDIRECT(VLOOKUP($E944,보상!$S:$AA,3,FALSE)),0),FALSE),VLOOKUP($B944,INDIRECT(VLOOKUP($E944&amp;"_U",보상!$S:$AA,2,FALSE)),MATCH(L$6,INDIRECT(VLOOKUP($E944&amp;"_U",보상!$S:$AA,3,FALSE)),0),FALSE)),"ERROR")</f>
        <v>5000</v>
      </c>
      <c r="M944" s="22">
        <v>0</v>
      </c>
      <c r="N944" s="22">
        <v>0</v>
      </c>
      <c r="O944" s="22">
        <v>0</v>
      </c>
      <c r="P944" s="22" t="str">
        <f ca="1">IFERROR(IFERROR(VLOOKUP($B944,INDIRECT(VLOOKUP($E944,보상!$S:$AA,2,FALSE)),MATCH(P$6,INDIRECT(VLOOKUP($E944,보상!$S:$AA,3,FALSE)),0),FALSE),VLOOKUP($B944,INDIRECT(VLOOKUP($E944&amp;"_U",보상!$S:$AA,2,FALSE)),MATCH(P$6,INDIRECT(VLOOKUP($E944&amp;"_U",보상!$S:$AA,3,FALSE)),0),FALSE)),"ERROR")</f>
        <v>Gold</v>
      </c>
      <c r="Q944" s="22">
        <f ca="1">IFERROR(IFERROR(VLOOKUP($B944,INDIRECT(VLOOKUP($E944,보상!$S:$AA,2,FALSE)),MATCH(Q$6,INDIRECT(VLOOKUP($E944,보상!$S:$AA,3,FALSE)),0),FALSE),VLOOKUP($B944,INDIRECT(VLOOKUP($E944&amp;"_U",보상!$S:$AA,2,FALSE)),MATCH(Q$6,INDIRECT(VLOOKUP($E944&amp;"_U",보상!$S:$AA,3,FALSE)),0),FALSE)),"ERROR")</f>
        <v>15000</v>
      </c>
      <c r="R944" s="22" t="b">
        <v>0</v>
      </c>
      <c r="S944" s="22" t="b">
        <v>0</v>
      </c>
      <c r="T944" s="22">
        <f ca="1">IFERROR(IF(W944=0,0,VLOOKUP(W944,보상!$D:$K,6,FALSE)),"-")</f>
        <v>0</v>
      </c>
      <c r="U944" s="22">
        <f ca="1">IFERROR(IF(W944=0,0,VLOOKUP(W944,보상!$D:$K,7,FALSE)),"-")</f>
        <v>0</v>
      </c>
      <c r="V944" s="22">
        <f ca="1">IFERROR(IF(W944=0,0,VLOOKUP(W944,보상!$D:$K,8,FALSE)),"-")</f>
        <v>0</v>
      </c>
      <c r="W944" s="22">
        <f ca="1">IFERROR(IFERROR(VLOOKUP($B944,INDIRECT(VLOOKUP($E944,보상!$S:$AA,2,FALSE)),MATCH(W$6,INDIRECT(VLOOKUP($E944,보상!$S:$AA,3,FALSE)),0),FALSE),VLOOKUP($B944,INDIRECT(VLOOKUP($E944&amp;"_U",보상!$S:$AA,2,FALSE)),MATCH(W$6,INDIRECT(VLOOKUP($E944&amp;"_U",보상!$S:$AA,3,FALSE)),0),FALSE)),"ERROR")</f>
        <v>4004003</v>
      </c>
      <c r="X944" s="134" t="str">
        <f ca="1">IFERROR(IF(W944=0,0,VLOOKUP(SUBSTITUTE(VLOOKUP(W944,#REF!,MATCH("strItemName",#REF!,0),FALSE),"SUI_",""),#REF!,2,FALSE)),"ERROR")</f>
        <v>ERROR</v>
      </c>
      <c r="Y944" s="22">
        <f t="shared" ca="1" si="49"/>
        <v>4004003</v>
      </c>
      <c r="Z944" s="134" t="str">
        <f ca="1">IFERROR(IF(Y944=0,0,VLOOKUP(SUBSTITUTE(VLOOKUP(Y944,#REF!,MATCH("strItemName",#REF!,0),FALSE),"SUI_",""),#REF!,2,FALSE)),"ERROR")</f>
        <v>ERROR</v>
      </c>
      <c r="AA944" s="22">
        <f t="shared" ca="1" si="49"/>
        <v>4004003</v>
      </c>
      <c r="AB944" s="134" t="str">
        <f ca="1">IFERROR(IF(AA944=0,0,VLOOKUP(SUBSTITUTE(VLOOKUP(AA944,#REF!,MATCH("strItemName",#REF!,0),FALSE),"SUI_",""),#REF!,2,FALSE)),"ERROR")</f>
        <v>ERROR</v>
      </c>
      <c r="AC944" s="22">
        <f t="shared" ca="1" si="49"/>
        <v>4004003</v>
      </c>
      <c r="AD944" s="134" t="str">
        <f ca="1">IFERROR(IF(AC944=0,0,VLOOKUP(SUBSTITUTE(VLOOKUP(AC944,#REF!,MATCH("strItemName",#REF!,0),FALSE),"SUI_",""),#REF!,2,FALSE)),"ERROR")</f>
        <v>ERROR</v>
      </c>
      <c r="AE944" s="22">
        <f t="shared" ca="1" si="49"/>
        <v>4004003</v>
      </c>
      <c r="AF944" s="134" t="str">
        <f ca="1">IFERROR(IF(AE944=0,0,VLOOKUP(SUBSTITUTE(VLOOKUP(AE944,#REF!,MATCH("strItemName",#REF!,0),FALSE),"SUI_",""),#REF!,2,FALSE)),"ERROR")</f>
        <v>ERROR</v>
      </c>
      <c r="AG944" s="88">
        <v>0</v>
      </c>
      <c r="AH944" s="134">
        <f>IFERROR(IF(AG944=0,0,VLOOKUP(SUBSTITUTE(VLOOKUP(AG944,#REF!,MATCH("strItemName",#REF!,0),FALSE),"SUI_",""),#REF!,2,FALSE)),"ERROR")</f>
        <v>0</v>
      </c>
      <c r="AI944" s="22">
        <f ca="1">IFERROR(IFERROR(VLOOKUP($B944,INDIRECT(VLOOKUP($E944,보상!$S:$AA,2,FALSE)),MATCH(AI$6,INDIRECT(VLOOKUP($E944,보상!$S:$AA,3,FALSE)),0),FALSE),VLOOKUP($B944,INDIRECT(VLOOKUP($E944&amp;"_U",보상!$S:$AA,2,FALSE)),MATCH(AI$6,INDIRECT(VLOOKUP($E944&amp;"_U",보상!$S:$AA,3,FALSE)),0),FALSE)),"ERROR")</f>
        <v>1</v>
      </c>
      <c r="AJ944" s="22">
        <v>0</v>
      </c>
      <c r="AK944" s="22">
        <v>0</v>
      </c>
      <c r="AL944" s="22">
        <v>0</v>
      </c>
      <c r="AM944" s="22" t="b">
        <v>0</v>
      </c>
      <c r="AN944" s="22">
        <v>0</v>
      </c>
      <c r="AO944" s="22">
        <v>0</v>
      </c>
    </row>
    <row r="945" spans="2:41" ht="16.5" customHeight="1" x14ac:dyDescent="0.3">
      <c r="B945" s="154">
        <v>5209101</v>
      </c>
      <c r="C945" s="22">
        <f>IF(E945="MainQuest",VLOOKUP(B945,#REF!,MATCH("iRewardID",#REF!,0),FALSE),B945)</f>
        <v>5209101</v>
      </c>
      <c r="D945" s="156" t="str">
        <f ca="1">IFERROR(IFERROR(VLOOKUP($B945,INDIRECT(VLOOKUP($E945,보상!$S:$AA,2,FALSE)),MATCH(D$6,INDIRECT(VLOOKUP($E945,보상!$S:$AA,3,FALSE)),0),FALSE),VLOOKUP($B945,INDIRECT(VLOOKUP($E945&amp;"_U",보상!$S:$AA,2,FALSE)),MATCH(D$6,INDIRECT(VLOOKUP($E945&amp;"_U",보상!$S:$AA,3,FALSE)),0),FALSE)),"ERROR")</f>
        <v>필드9_하이란</v>
      </c>
      <c r="E945" s="22" t="s">
        <v>808</v>
      </c>
      <c r="F945" s="22">
        <f>COUNTIF($C$8:$C945,$C945)</f>
        <v>1</v>
      </c>
      <c r="G945" s="22" t="b">
        <v>1</v>
      </c>
      <c r="H945" s="22">
        <v>1210</v>
      </c>
      <c r="I945" s="129" t="str">
        <f>IFERROR(IF(H945=0,0,VLOOKUP(VLOOKUP(H945,#REF!,MATCH("strMailTitleID",#REF!,0),FALSE),#REF!,2,FALSE)),"ERROR")</f>
        <v>ERROR</v>
      </c>
      <c r="J945" s="176">
        <v>0</v>
      </c>
      <c r="K945" s="129">
        <f>IFERROR(IF(J945=0,0,VLOOKUP(VLOOKUP(J945,#REF!,MATCH("strMailTitleID",#REF!,0),FALSE),#REF!,2,FALSE)),"ERROR")</f>
        <v>0</v>
      </c>
      <c r="L945" s="22">
        <f ca="1">IFERROR(IFERROR(VLOOKUP($B945,INDIRECT(VLOOKUP($E945,보상!$S:$AA,2,FALSE)),MATCH(L$6,INDIRECT(VLOOKUP($E945,보상!$S:$AA,3,FALSE)),0),FALSE),VLOOKUP($B945,INDIRECT(VLOOKUP($E945&amp;"_U",보상!$S:$AA,2,FALSE)),MATCH(L$6,INDIRECT(VLOOKUP($E945&amp;"_U",보상!$S:$AA,3,FALSE)),0),FALSE)),"ERROR")</f>
        <v>5000</v>
      </c>
      <c r="M945" s="22">
        <v>0</v>
      </c>
      <c r="N945" s="22">
        <v>0</v>
      </c>
      <c r="O945" s="22">
        <v>0</v>
      </c>
      <c r="P945" s="22" t="str">
        <f ca="1">IFERROR(IFERROR(VLOOKUP($B945,INDIRECT(VLOOKUP($E945,보상!$S:$AA,2,FALSE)),MATCH(P$6,INDIRECT(VLOOKUP($E945,보상!$S:$AA,3,FALSE)),0),FALSE),VLOOKUP($B945,INDIRECT(VLOOKUP($E945&amp;"_U",보상!$S:$AA,2,FALSE)),MATCH(P$6,INDIRECT(VLOOKUP($E945&amp;"_U",보상!$S:$AA,3,FALSE)),0),FALSE)),"ERROR")</f>
        <v>Gold</v>
      </c>
      <c r="Q945" s="22">
        <f ca="1">IFERROR(IFERROR(VLOOKUP($B945,INDIRECT(VLOOKUP($E945,보상!$S:$AA,2,FALSE)),MATCH(Q$6,INDIRECT(VLOOKUP($E945,보상!$S:$AA,3,FALSE)),0),FALSE),VLOOKUP($B945,INDIRECT(VLOOKUP($E945&amp;"_U",보상!$S:$AA,2,FALSE)),MATCH(Q$6,INDIRECT(VLOOKUP($E945&amp;"_U",보상!$S:$AA,3,FALSE)),0),FALSE)),"ERROR")</f>
        <v>15000</v>
      </c>
      <c r="R945" s="22" t="b">
        <v>0</v>
      </c>
      <c r="S945" s="22" t="b">
        <v>0</v>
      </c>
      <c r="T945" s="22">
        <f ca="1">IFERROR(IF(W945=0,0,VLOOKUP(W945,보상!$D:$K,6,FALSE)),"-")</f>
        <v>22500</v>
      </c>
      <c r="U945" s="22">
        <f ca="1">IFERROR(IF(W945=0,0,VLOOKUP(W945,보상!$D:$K,7,FALSE)),"-")</f>
        <v>0</v>
      </c>
      <c r="V945" s="22">
        <f ca="1">IFERROR(IF(W945=0,0,VLOOKUP(W945,보상!$D:$K,8,FALSE)),"-")</f>
        <v>0</v>
      </c>
      <c r="W945" s="22">
        <f ca="1">IFERROR(IFERROR(VLOOKUP($B945,INDIRECT(VLOOKUP($E945,보상!$S:$AA,2,FALSE)),MATCH(W$6,INDIRECT(VLOOKUP($E945,보상!$S:$AA,3,FALSE)),0),FALSE),VLOOKUP($B945,INDIRECT(VLOOKUP($E945&amp;"_U",보상!$S:$AA,2,FALSE)),MATCH(W$6,INDIRECT(VLOOKUP($E945&amp;"_U",보상!$S:$AA,3,FALSE)),0),FALSE)),"ERROR")</f>
        <v>154001</v>
      </c>
      <c r="X945" s="134" t="str">
        <f ca="1">IFERROR(IF(W945=0,0,VLOOKUP(SUBSTITUTE(VLOOKUP(W945,#REF!,MATCH("strItemName",#REF!,0),FALSE),"SUI_",""),#REF!,2,FALSE)),"ERROR")</f>
        <v>ERROR</v>
      </c>
      <c r="Y945" s="22">
        <f t="shared" ca="1" si="49"/>
        <v>154001</v>
      </c>
      <c r="Z945" s="134" t="str">
        <f ca="1">IFERROR(IF(Y945=0,0,VLOOKUP(SUBSTITUTE(VLOOKUP(Y945,#REF!,MATCH("strItemName",#REF!,0),FALSE),"SUI_",""),#REF!,2,FALSE)),"ERROR")</f>
        <v>ERROR</v>
      </c>
      <c r="AA945" s="22">
        <f t="shared" ca="1" si="49"/>
        <v>154001</v>
      </c>
      <c r="AB945" s="134" t="str">
        <f ca="1">IFERROR(IF(AA945=0,0,VLOOKUP(SUBSTITUTE(VLOOKUP(AA945,#REF!,MATCH("strItemName",#REF!,0),FALSE),"SUI_",""),#REF!,2,FALSE)),"ERROR")</f>
        <v>ERROR</v>
      </c>
      <c r="AC945" s="22">
        <f t="shared" ca="1" si="49"/>
        <v>154001</v>
      </c>
      <c r="AD945" s="134" t="str">
        <f ca="1">IFERROR(IF(AC945=0,0,VLOOKUP(SUBSTITUTE(VLOOKUP(AC945,#REF!,MATCH("strItemName",#REF!,0),FALSE),"SUI_",""),#REF!,2,FALSE)),"ERROR")</f>
        <v>ERROR</v>
      </c>
      <c r="AE945" s="22">
        <f t="shared" ca="1" si="49"/>
        <v>154001</v>
      </c>
      <c r="AF945" s="134" t="str">
        <f ca="1">IFERROR(IF(AE945=0,0,VLOOKUP(SUBSTITUTE(VLOOKUP(AE945,#REF!,MATCH("strItemName",#REF!,0),FALSE),"SUI_",""),#REF!,2,FALSE)),"ERROR")</f>
        <v>ERROR</v>
      </c>
      <c r="AG945" s="88">
        <v>0</v>
      </c>
      <c r="AH945" s="134">
        <f>IFERROR(IF(AG945=0,0,VLOOKUP(SUBSTITUTE(VLOOKUP(AG945,#REF!,MATCH("strItemName",#REF!,0),FALSE),"SUI_",""),#REF!,2,FALSE)),"ERROR")</f>
        <v>0</v>
      </c>
      <c r="AI945" s="22">
        <f ca="1">IFERROR(IFERROR(VLOOKUP($B945,INDIRECT(VLOOKUP($E945,보상!$S:$AA,2,FALSE)),MATCH(AI$6,INDIRECT(VLOOKUP($E945,보상!$S:$AA,3,FALSE)),0),FALSE),VLOOKUP($B945,INDIRECT(VLOOKUP($E945&amp;"_U",보상!$S:$AA,2,FALSE)),MATCH(AI$6,INDIRECT(VLOOKUP($E945&amp;"_U",보상!$S:$AA,3,FALSE)),0),FALSE)),"ERROR")</f>
        <v>20</v>
      </c>
      <c r="AJ945" s="22">
        <v>0</v>
      </c>
      <c r="AK945" s="22">
        <v>0</v>
      </c>
      <c r="AL945" s="22">
        <v>0</v>
      </c>
      <c r="AM945" s="22" t="b">
        <v>0</v>
      </c>
      <c r="AN945" s="22">
        <v>0</v>
      </c>
      <c r="AO945" s="22">
        <v>0</v>
      </c>
    </row>
    <row r="946" spans="2:41" ht="16.5" customHeight="1" x14ac:dyDescent="0.3">
      <c r="B946" s="154">
        <v>5209102</v>
      </c>
      <c r="C946" s="22">
        <f>IF(E946="MainQuest",VLOOKUP(B946,#REF!,MATCH("iRewardID",#REF!,0),FALSE),B946)</f>
        <v>5209102</v>
      </c>
      <c r="D946" s="156" t="str">
        <f ca="1">IFERROR(IFERROR(VLOOKUP($B946,INDIRECT(VLOOKUP($E946,보상!$S:$AA,2,FALSE)),MATCH(D$6,INDIRECT(VLOOKUP($E946,보상!$S:$AA,3,FALSE)),0),FALSE),VLOOKUP($B946,INDIRECT(VLOOKUP($E946&amp;"_U",보상!$S:$AA,2,FALSE)),MATCH(D$6,INDIRECT(VLOOKUP($E946&amp;"_U",보상!$S:$AA,3,FALSE)),0),FALSE)),"ERROR")</f>
        <v>필드9_하이란</v>
      </c>
      <c r="E946" s="22" t="s">
        <v>808</v>
      </c>
      <c r="F946" s="22">
        <f>COUNTIF($C$8:$C946,$C946)</f>
        <v>1</v>
      </c>
      <c r="G946" s="22" t="b">
        <v>1</v>
      </c>
      <c r="H946" s="22">
        <v>1210</v>
      </c>
      <c r="I946" s="129" t="str">
        <f>IFERROR(IF(H946=0,0,VLOOKUP(VLOOKUP(H946,#REF!,MATCH("strMailTitleID",#REF!,0),FALSE),#REF!,2,FALSE)),"ERROR")</f>
        <v>ERROR</v>
      </c>
      <c r="J946" s="176">
        <v>0</v>
      </c>
      <c r="K946" s="129">
        <f>IFERROR(IF(J946=0,0,VLOOKUP(VLOOKUP(J946,#REF!,MATCH("strMailTitleID",#REF!,0),FALSE),#REF!,2,FALSE)),"ERROR")</f>
        <v>0</v>
      </c>
      <c r="L946" s="22">
        <f ca="1">IFERROR(IFERROR(VLOOKUP($B946,INDIRECT(VLOOKUP($E946,보상!$S:$AA,2,FALSE)),MATCH(L$6,INDIRECT(VLOOKUP($E946,보상!$S:$AA,3,FALSE)),0),FALSE),VLOOKUP($B946,INDIRECT(VLOOKUP($E946&amp;"_U",보상!$S:$AA,2,FALSE)),MATCH(L$6,INDIRECT(VLOOKUP($E946&amp;"_U",보상!$S:$AA,3,FALSE)),0),FALSE)),"ERROR")</f>
        <v>5000</v>
      </c>
      <c r="M946" s="22">
        <v>0</v>
      </c>
      <c r="N946" s="22">
        <v>0</v>
      </c>
      <c r="O946" s="22">
        <v>0</v>
      </c>
      <c r="P946" s="22" t="str">
        <f ca="1">IFERROR(IFERROR(VLOOKUP($B946,INDIRECT(VLOOKUP($E946,보상!$S:$AA,2,FALSE)),MATCH(P$6,INDIRECT(VLOOKUP($E946,보상!$S:$AA,3,FALSE)),0),FALSE),VLOOKUP($B946,INDIRECT(VLOOKUP($E946&amp;"_U",보상!$S:$AA,2,FALSE)),MATCH(P$6,INDIRECT(VLOOKUP($E946&amp;"_U",보상!$S:$AA,3,FALSE)),0),FALSE)),"ERROR")</f>
        <v>Gold</v>
      </c>
      <c r="Q946" s="22">
        <f ca="1">IFERROR(IFERROR(VLOOKUP($B946,INDIRECT(VLOOKUP($E946,보상!$S:$AA,2,FALSE)),MATCH(Q$6,INDIRECT(VLOOKUP($E946,보상!$S:$AA,3,FALSE)),0),FALSE),VLOOKUP($B946,INDIRECT(VLOOKUP($E946&amp;"_U",보상!$S:$AA,2,FALSE)),MATCH(Q$6,INDIRECT(VLOOKUP($E946&amp;"_U",보상!$S:$AA,3,FALSE)),0),FALSE)),"ERROR")</f>
        <v>15000</v>
      </c>
      <c r="R946" s="22" t="b">
        <v>0</v>
      </c>
      <c r="S946" s="22" t="b">
        <v>0</v>
      </c>
      <c r="T946" s="22">
        <f ca="1">IFERROR(IF(W946=0,0,VLOOKUP(W946,보상!$D:$K,6,FALSE)),"-")</f>
        <v>0</v>
      </c>
      <c r="U946" s="22">
        <f ca="1">IFERROR(IF(W946=0,0,VLOOKUP(W946,보상!$D:$K,7,FALSE)),"-")</f>
        <v>15750</v>
      </c>
      <c r="V946" s="22">
        <f ca="1">IFERROR(IF(W946=0,0,VLOOKUP(W946,보상!$D:$K,8,FALSE)),"-")</f>
        <v>0</v>
      </c>
      <c r="W946" s="22">
        <f ca="1">IFERROR(IFERROR(VLOOKUP($B946,INDIRECT(VLOOKUP($E946,보상!$S:$AA,2,FALSE)),MATCH(W$6,INDIRECT(VLOOKUP($E946,보상!$S:$AA,3,FALSE)),0),FALSE),VLOOKUP($B946,INDIRECT(VLOOKUP($E946&amp;"_U",보상!$S:$AA,2,FALSE)),MATCH(W$6,INDIRECT(VLOOKUP($E946&amp;"_U",보상!$S:$AA,3,FALSE)),0),FALSE)),"ERROR")</f>
        <v>244001</v>
      </c>
      <c r="X946" s="134" t="str">
        <f ca="1">IFERROR(IF(W946=0,0,VLOOKUP(SUBSTITUTE(VLOOKUP(W946,#REF!,MATCH("strItemName",#REF!,0),FALSE),"SUI_",""),#REF!,2,FALSE)),"ERROR")</f>
        <v>ERROR</v>
      </c>
      <c r="Y946" s="22">
        <f t="shared" ca="1" si="49"/>
        <v>244001</v>
      </c>
      <c r="Z946" s="134" t="str">
        <f ca="1">IFERROR(IF(Y946=0,0,VLOOKUP(SUBSTITUTE(VLOOKUP(Y946,#REF!,MATCH("strItemName",#REF!,0),FALSE),"SUI_",""),#REF!,2,FALSE)),"ERROR")</f>
        <v>ERROR</v>
      </c>
      <c r="AA946" s="22">
        <f t="shared" ca="1" si="49"/>
        <v>244001</v>
      </c>
      <c r="AB946" s="134" t="str">
        <f ca="1">IFERROR(IF(AA946=0,0,VLOOKUP(SUBSTITUTE(VLOOKUP(AA946,#REF!,MATCH("strItemName",#REF!,0),FALSE),"SUI_",""),#REF!,2,FALSE)),"ERROR")</f>
        <v>ERROR</v>
      </c>
      <c r="AC946" s="22">
        <f t="shared" ca="1" si="49"/>
        <v>244001</v>
      </c>
      <c r="AD946" s="134" t="str">
        <f ca="1">IFERROR(IF(AC946=0,0,VLOOKUP(SUBSTITUTE(VLOOKUP(AC946,#REF!,MATCH("strItemName",#REF!,0),FALSE),"SUI_",""),#REF!,2,FALSE)),"ERROR")</f>
        <v>ERROR</v>
      </c>
      <c r="AE946" s="22">
        <f t="shared" ca="1" si="49"/>
        <v>244001</v>
      </c>
      <c r="AF946" s="134" t="str">
        <f ca="1">IFERROR(IF(AE946=0,0,VLOOKUP(SUBSTITUTE(VLOOKUP(AE946,#REF!,MATCH("strItemName",#REF!,0),FALSE),"SUI_",""),#REF!,2,FALSE)),"ERROR")</f>
        <v>ERROR</v>
      </c>
      <c r="AG946" s="88">
        <v>0</v>
      </c>
      <c r="AH946" s="134">
        <f>IFERROR(IF(AG946=0,0,VLOOKUP(SUBSTITUTE(VLOOKUP(AG946,#REF!,MATCH("strItemName",#REF!,0),FALSE),"SUI_",""),#REF!,2,FALSE)),"ERROR")</f>
        <v>0</v>
      </c>
      <c r="AI946" s="22">
        <f ca="1">IFERROR(IFERROR(VLOOKUP($B946,INDIRECT(VLOOKUP($E946,보상!$S:$AA,2,FALSE)),MATCH(AI$6,INDIRECT(VLOOKUP($E946,보상!$S:$AA,3,FALSE)),0),FALSE),VLOOKUP($B946,INDIRECT(VLOOKUP($E946&amp;"_U",보상!$S:$AA,2,FALSE)),MATCH(AI$6,INDIRECT(VLOOKUP($E946&amp;"_U",보상!$S:$AA,3,FALSE)),0),FALSE)),"ERROR")</f>
        <v>20</v>
      </c>
      <c r="AJ946" s="22">
        <v>0</v>
      </c>
      <c r="AK946" s="22">
        <v>0</v>
      </c>
      <c r="AL946" s="22">
        <v>0</v>
      </c>
      <c r="AM946" s="22" t="b">
        <v>0</v>
      </c>
      <c r="AN946" s="22">
        <v>0</v>
      </c>
      <c r="AO946" s="22">
        <v>0</v>
      </c>
    </row>
    <row r="947" spans="2:41" ht="16.5" customHeight="1" x14ac:dyDescent="0.3">
      <c r="B947" s="154">
        <v>5209103</v>
      </c>
      <c r="C947" s="22">
        <f>IF(E947="MainQuest",VLOOKUP(B947,#REF!,MATCH("iRewardID",#REF!,0),FALSE),B947)</f>
        <v>5209103</v>
      </c>
      <c r="D947" s="156" t="str">
        <f ca="1">IFERROR(IFERROR(VLOOKUP($B947,INDIRECT(VLOOKUP($E947,보상!$S:$AA,2,FALSE)),MATCH(D$6,INDIRECT(VLOOKUP($E947,보상!$S:$AA,3,FALSE)),0),FALSE),VLOOKUP($B947,INDIRECT(VLOOKUP($E947&amp;"_U",보상!$S:$AA,2,FALSE)),MATCH(D$6,INDIRECT(VLOOKUP($E947&amp;"_U",보상!$S:$AA,3,FALSE)),0),FALSE)),"ERROR")</f>
        <v>필드9_하이란</v>
      </c>
      <c r="E947" s="22" t="s">
        <v>808</v>
      </c>
      <c r="F947" s="22">
        <f>COUNTIF($C$8:$C947,$C947)</f>
        <v>1</v>
      </c>
      <c r="G947" s="22" t="b">
        <v>1</v>
      </c>
      <c r="H947" s="22">
        <v>1210</v>
      </c>
      <c r="I947" s="129" t="str">
        <f>IFERROR(IF(H947=0,0,VLOOKUP(VLOOKUP(H947,#REF!,MATCH("strMailTitleID",#REF!,0),FALSE),#REF!,2,FALSE)),"ERROR")</f>
        <v>ERROR</v>
      </c>
      <c r="J947" s="176">
        <v>0</v>
      </c>
      <c r="K947" s="129">
        <f>IFERROR(IF(J947=0,0,VLOOKUP(VLOOKUP(J947,#REF!,MATCH("strMailTitleID",#REF!,0),FALSE),#REF!,2,FALSE)),"ERROR")</f>
        <v>0</v>
      </c>
      <c r="L947" s="22">
        <f ca="1">IFERROR(IFERROR(VLOOKUP($B947,INDIRECT(VLOOKUP($E947,보상!$S:$AA,2,FALSE)),MATCH(L$6,INDIRECT(VLOOKUP($E947,보상!$S:$AA,3,FALSE)),0),FALSE),VLOOKUP($B947,INDIRECT(VLOOKUP($E947&amp;"_U",보상!$S:$AA,2,FALSE)),MATCH(L$6,INDIRECT(VLOOKUP($E947&amp;"_U",보상!$S:$AA,3,FALSE)),0),FALSE)),"ERROR")</f>
        <v>5000</v>
      </c>
      <c r="M947" s="22">
        <v>0</v>
      </c>
      <c r="N947" s="22">
        <v>0</v>
      </c>
      <c r="O947" s="22">
        <v>0</v>
      </c>
      <c r="P947" s="22" t="str">
        <f ca="1">IFERROR(IFERROR(VLOOKUP($B947,INDIRECT(VLOOKUP($E947,보상!$S:$AA,2,FALSE)),MATCH(P$6,INDIRECT(VLOOKUP($E947,보상!$S:$AA,3,FALSE)),0),FALSE),VLOOKUP($B947,INDIRECT(VLOOKUP($E947&amp;"_U",보상!$S:$AA,2,FALSE)),MATCH(P$6,INDIRECT(VLOOKUP($E947&amp;"_U",보상!$S:$AA,3,FALSE)),0),FALSE)),"ERROR")</f>
        <v>Gold</v>
      </c>
      <c r="Q947" s="22">
        <f ca="1">IFERROR(IFERROR(VLOOKUP($B947,INDIRECT(VLOOKUP($E947,보상!$S:$AA,2,FALSE)),MATCH(Q$6,INDIRECT(VLOOKUP($E947,보상!$S:$AA,3,FALSE)),0),FALSE),VLOOKUP($B947,INDIRECT(VLOOKUP($E947&amp;"_U",보상!$S:$AA,2,FALSE)),MATCH(Q$6,INDIRECT(VLOOKUP($E947&amp;"_U",보상!$S:$AA,3,FALSE)),0),FALSE)),"ERROR")</f>
        <v>15000</v>
      </c>
      <c r="R947" s="22" t="b">
        <v>0</v>
      </c>
      <c r="S947" s="22" t="b">
        <v>0</v>
      </c>
      <c r="T947" s="22">
        <f ca="1">IFERROR(IF(W947=0,0,VLOOKUP(W947,보상!$D:$K,6,FALSE)),"-")</f>
        <v>0</v>
      </c>
      <c r="U947" s="22">
        <f ca="1">IFERROR(IF(W947=0,0,VLOOKUP(W947,보상!$D:$K,7,FALSE)),"-")</f>
        <v>0</v>
      </c>
      <c r="V947" s="22">
        <f ca="1">IFERROR(IF(W947=0,0,VLOOKUP(W947,보상!$D:$K,8,FALSE)),"-")</f>
        <v>0</v>
      </c>
      <c r="W947" s="22">
        <f ca="1">IFERROR(IFERROR(VLOOKUP($B947,INDIRECT(VLOOKUP($E947,보상!$S:$AA,2,FALSE)),MATCH(W$6,INDIRECT(VLOOKUP($E947,보상!$S:$AA,3,FALSE)),0),FALSE),VLOOKUP($B947,INDIRECT(VLOOKUP($E947&amp;"_U",보상!$S:$AA,2,FALSE)),MATCH(W$6,INDIRECT(VLOOKUP($E947&amp;"_U",보상!$S:$AA,3,FALSE)),0),FALSE)),"ERROR")</f>
        <v>3041001</v>
      </c>
      <c r="X947" s="134" t="str">
        <f ca="1">IFERROR(IF(W947=0,0,VLOOKUP(SUBSTITUTE(VLOOKUP(W947,#REF!,MATCH("strItemName",#REF!,0),FALSE),"SUI_",""),#REF!,2,FALSE)),"ERROR")</f>
        <v>ERROR</v>
      </c>
      <c r="Y947" s="22">
        <f t="shared" ca="1" si="49"/>
        <v>3041001</v>
      </c>
      <c r="Z947" s="134" t="str">
        <f ca="1">IFERROR(IF(Y947=0,0,VLOOKUP(SUBSTITUTE(VLOOKUP(Y947,#REF!,MATCH("strItemName",#REF!,0),FALSE),"SUI_",""),#REF!,2,FALSE)),"ERROR")</f>
        <v>ERROR</v>
      </c>
      <c r="AA947" s="22">
        <f t="shared" ca="1" si="49"/>
        <v>3041001</v>
      </c>
      <c r="AB947" s="134" t="str">
        <f ca="1">IFERROR(IF(AA947=0,0,VLOOKUP(SUBSTITUTE(VLOOKUP(AA947,#REF!,MATCH("strItemName",#REF!,0),FALSE),"SUI_",""),#REF!,2,FALSE)),"ERROR")</f>
        <v>ERROR</v>
      </c>
      <c r="AC947" s="22">
        <f t="shared" ca="1" si="49"/>
        <v>3041001</v>
      </c>
      <c r="AD947" s="134" t="str">
        <f ca="1">IFERROR(IF(AC947=0,0,VLOOKUP(SUBSTITUTE(VLOOKUP(AC947,#REF!,MATCH("strItemName",#REF!,0),FALSE),"SUI_",""),#REF!,2,FALSE)),"ERROR")</f>
        <v>ERROR</v>
      </c>
      <c r="AE947" s="22">
        <f t="shared" ca="1" si="49"/>
        <v>3041001</v>
      </c>
      <c r="AF947" s="134" t="str">
        <f ca="1">IFERROR(IF(AE947=0,0,VLOOKUP(SUBSTITUTE(VLOOKUP(AE947,#REF!,MATCH("strItemName",#REF!,0),FALSE),"SUI_",""),#REF!,2,FALSE)),"ERROR")</f>
        <v>ERROR</v>
      </c>
      <c r="AG947" s="88">
        <v>0</v>
      </c>
      <c r="AH947" s="134">
        <f>IFERROR(IF(AG947=0,0,VLOOKUP(SUBSTITUTE(VLOOKUP(AG947,#REF!,MATCH("strItemName",#REF!,0),FALSE),"SUI_",""),#REF!,2,FALSE)),"ERROR")</f>
        <v>0</v>
      </c>
      <c r="AI947" s="22">
        <f ca="1">IFERROR(IFERROR(VLOOKUP($B947,INDIRECT(VLOOKUP($E947,보상!$S:$AA,2,FALSE)),MATCH(AI$6,INDIRECT(VLOOKUP($E947,보상!$S:$AA,3,FALSE)),0),FALSE),VLOOKUP($B947,INDIRECT(VLOOKUP($E947&amp;"_U",보상!$S:$AA,2,FALSE)),MATCH(AI$6,INDIRECT(VLOOKUP($E947&amp;"_U",보상!$S:$AA,3,FALSE)),0),FALSE)),"ERROR")</f>
        <v>20</v>
      </c>
      <c r="AJ947" s="22">
        <v>0</v>
      </c>
      <c r="AK947" s="22">
        <v>0</v>
      </c>
      <c r="AL947" s="22">
        <v>0</v>
      </c>
      <c r="AM947" s="22" t="b">
        <v>0</v>
      </c>
      <c r="AN947" s="22">
        <v>0</v>
      </c>
      <c r="AO947" s="22">
        <v>0</v>
      </c>
    </row>
    <row r="948" spans="2:41" ht="16.5" customHeight="1" x14ac:dyDescent="0.3">
      <c r="B948" s="154">
        <v>5209104</v>
      </c>
      <c r="C948" s="22">
        <f>IF(E948="MainQuest",VLOOKUP(B948,#REF!,MATCH("iRewardID",#REF!,0),FALSE),B948)</f>
        <v>5209104</v>
      </c>
      <c r="D948" s="156" t="str">
        <f ca="1">IFERROR(IFERROR(VLOOKUP($B948,INDIRECT(VLOOKUP($E948,보상!$S:$AA,2,FALSE)),MATCH(D$6,INDIRECT(VLOOKUP($E948,보상!$S:$AA,3,FALSE)),0),FALSE),VLOOKUP($B948,INDIRECT(VLOOKUP($E948&amp;"_U",보상!$S:$AA,2,FALSE)),MATCH(D$6,INDIRECT(VLOOKUP($E948&amp;"_U",보상!$S:$AA,3,FALSE)),0),FALSE)),"ERROR")</f>
        <v>필드9_하이란</v>
      </c>
      <c r="E948" s="22" t="s">
        <v>808</v>
      </c>
      <c r="F948" s="22">
        <f>COUNTIF($C$8:$C948,$C948)</f>
        <v>1</v>
      </c>
      <c r="G948" s="22" t="b">
        <v>1</v>
      </c>
      <c r="H948" s="22">
        <v>1210</v>
      </c>
      <c r="I948" s="129" t="str">
        <f>IFERROR(IF(H948=0,0,VLOOKUP(VLOOKUP(H948,#REF!,MATCH("strMailTitleID",#REF!,0),FALSE),#REF!,2,FALSE)),"ERROR")</f>
        <v>ERROR</v>
      </c>
      <c r="J948" s="176">
        <v>0</v>
      </c>
      <c r="K948" s="129">
        <f>IFERROR(IF(J948=0,0,VLOOKUP(VLOOKUP(J948,#REF!,MATCH("strMailTitleID",#REF!,0),FALSE),#REF!,2,FALSE)),"ERROR")</f>
        <v>0</v>
      </c>
      <c r="L948" s="22">
        <f ca="1">IFERROR(IFERROR(VLOOKUP($B948,INDIRECT(VLOOKUP($E948,보상!$S:$AA,2,FALSE)),MATCH(L$6,INDIRECT(VLOOKUP($E948,보상!$S:$AA,3,FALSE)),0),FALSE),VLOOKUP($B948,INDIRECT(VLOOKUP($E948&amp;"_U",보상!$S:$AA,2,FALSE)),MATCH(L$6,INDIRECT(VLOOKUP($E948&amp;"_U",보상!$S:$AA,3,FALSE)),0),FALSE)),"ERROR")</f>
        <v>5000</v>
      </c>
      <c r="M948" s="22">
        <v>0</v>
      </c>
      <c r="N948" s="22">
        <v>0</v>
      </c>
      <c r="O948" s="22">
        <v>0</v>
      </c>
      <c r="P948" s="22" t="str">
        <f ca="1">IFERROR(IFERROR(VLOOKUP($B948,INDIRECT(VLOOKUP($E948,보상!$S:$AA,2,FALSE)),MATCH(P$6,INDIRECT(VLOOKUP($E948,보상!$S:$AA,3,FALSE)),0),FALSE),VLOOKUP($B948,INDIRECT(VLOOKUP($E948&amp;"_U",보상!$S:$AA,2,FALSE)),MATCH(P$6,INDIRECT(VLOOKUP($E948&amp;"_U",보상!$S:$AA,3,FALSE)),0),FALSE)),"ERROR")</f>
        <v>Gold</v>
      </c>
      <c r="Q948" s="22">
        <f ca="1">IFERROR(IFERROR(VLOOKUP($B948,INDIRECT(VLOOKUP($E948,보상!$S:$AA,2,FALSE)),MATCH(Q$6,INDIRECT(VLOOKUP($E948,보상!$S:$AA,3,FALSE)),0),FALSE),VLOOKUP($B948,INDIRECT(VLOOKUP($E948&amp;"_U",보상!$S:$AA,2,FALSE)),MATCH(Q$6,INDIRECT(VLOOKUP($E948&amp;"_U",보상!$S:$AA,3,FALSE)),0),FALSE)),"ERROR")</f>
        <v>15000</v>
      </c>
      <c r="R948" s="22" t="b">
        <v>0</v>
      </c>
      <c r="S948" s="22" t="b">
        <v>0</v>
      </c>
      <c r="T948" s="22">
        <f ca="1">IFERROR(IF(W948=0,0,VLOOKUP(W948,보상!$D:$K,6,FALSE)),"-")</f>
        <v>0</v>
      </c>
      <c r="U948" s="22">
        <f ca="1">IFERROR(IF(W948=0,0,VLOOKUP(W948,보상!$D:$K,7,FALSE)),"-")</f>
        <v>0</v>
      </c>
      <c r="V948" s="22">
        <f ca="1">IFERROR(IF(W948=0,0,VLOOKUP(W948,보상!$D:$K,8,FALSE)),"-")</f>
        <v>0</v>
      </c>
      <c r="W948" s="22">
        <f ca="1">IFERROR(IFERROR(VLOOKUP($B948,INDIRECT(VLOOKUP($E948,보상!$S:$AA,2,FALSE)),MATCH(W$6,INDIRECT(VLOOKUP($E948,보상!$S:$AA,3,FALSE)),0),FALSE),VLOOKUP($B948,INDIRECT(VLOOKUP($E948&amp;"_U",보상!$S:$AA,2,FALSE)),MATCH(W$6,INDIRECT(VLOOKUP($E948&amp;"_U",보상!$S:$AA,3,FALSE)),0),FALSE)),"ERROR")</f>
        <v>4004003</v>
      </c>
      <c r="X948" s="134" t="str">
        <f ca="1">IFERROR(IF(W948=0,0,VLOOKUP(SUBSTITUTE(VLOOKUP(W948,#REF!,MATCH("strItemName",#REF!,0),FALSE),"SUI_",""),#REF!,2,FALSE)),"ERROR")</f>
        <v>ERROR</v>
      </c>
      <c r="Y948" s="22">
        <f t="shared" ca="1" si="49"/>
        <v>4004003</v>
      </c>
      <c r="Z948" s="134" t="str">
        <f ca="1">IFERROR(IF(Y948=0,0,VLOOKUP(SUBSTITUTE(VLOOKUP(Y948,#REF!,MATCH("strItemName",#REF!,0),FALSE),"SUI_",""),#REF!,2,FALSE)),"ERROR")</f>
        <v>ERROR</v>
      </c>
      <c r="AA948" s="22">
        <f t="shared" ca="1" si="49"/>
        <v>4004003</v>
      </c>
      <c r="AB948" s="134" t="str">
        <f ca="1">IFERROR(IF(AA948=0,0,VLOOKUP(SUBSTITUTE(VLOOKUP(AA948,#REF!,MATCH("strItemName",#REF!,0),FALSE),"SUI_",""),#REF!,2,FALSE)),"ERROR")</f>
        <v>ERROR</v>
      </c>
      <c r="AC948" s="22">
        <f t="shared" ca="1" si="49"/>
        <v>4004003</v>
      </c>
      <c r="AD948" s="134" t="str">
        <f ca="1">IFERROR(IF(AC948=0,0,VLOOKUP(SUBSTITUTE(VLOOKUP(AC948,#REF!,MATCH("strItemName",#REF!,0),FALSE),"SUI_",""),#REF!,2,FALSE)),"ERROR")</f>
        <v>ERROR</v>
      </c>
      <c r="AE948" s="22">
        <f t="shared" ca="1" si="49"/>
        <v>4004003</v>
      </c>
      <c r="AF948" s="134" t="str">
        <f ca="1">IFERROR(IF(AE948=0,0,VLOOKUP(SUBSTITUTE(VLOOKUP(AE948,#REF!,MATCH("strItemName",#REF!,0),FALSE),"SUI_",""),#REF!,2,FALSE)),"ERROR")</f>
        <v>ERROR</v>
      </c>
      <c r="AG948" s="88">
        <v>0</v>
      </c>
      <c r="AH948" s="134">
        <f>IFERROR(IF(AG948=0,0,VLOOKUP(SUBSTITUTE(VLOOKUP(AG948,#REF!,MATCH("strItemName",#REF!,0),FALSE),"SUI_",""),#REF!,2,FALSE)),"ERROR")</f>
        <v>0</v>
      </c>
      <c r="AI948" s="22">
        <f ca="1">IFERROR(IFERROR(VLOOKUP($B948,INDIRECT(VLOOKUP($E948,보상!$S:$AA,2,FALSE)),MATCH(AI$6,INDIRECT(VLOOKUP($E948,보상!$S:$AA,3,FALSE)),0),FALSE),VLOOKUP($B948,INDIRECT(VLOOKUP($E948&amp;"_U",보상!$S:$AA,2,FALSE)),MATCH(AI$6,INDIRECT(VLOOKUP($E948&amp;"_U",보상!$S:$AA,3,FALSE)),0),FALSE)),"ERROR")</f>
        <v>1</v>
      </c>
      <c r="AJ948" s="22">
        <v>0</v>
      </c>
      <c r="AK948" s="22">
        <v>0</v>
      </c>
      <c r="AL948" s="22">
        <v>0</v>
      </c>
      <c r="AM948" s="22" t="b">
        <v>0</v>
      </c>
      <c r="AN948" s="22">
        <v>0</v>
      </c>
      <c r="AO948" s="22">
        <v>0</v>
      </c>
    </row>
    <row r="949" spans="2:41" ht="16.5" customHeight="1" x14ac:dyDescent="0.3">
      <c r="B949" s="154">
        <v>5209201</v>
      </c>
      <c r="C949" s="22">
        <f>IF(E949="MainQuest",VLOOKUP(B949,#REF!,MATCH("iRewardID",#REF!,0),FALSE),B949)</f>
        <v>5209201</v>
      </c>
      <c r="D949" s="156" t="str">
        <f ca="1">IFERROR(IFERROR(VLOOKUP($B949,INDIRECT(VLOOKUP($E949,보상!$S:$AA,2,FALSE)),MATCH(D$6,INDIRECT(VLOOKUP($E949,보상!$S:$AA,3,FALSE)),0),FALSE),VLOOKUP($B949,INDIRECT(VLOOKUP($E949&amp;"_U",보상!$S:$AA,2,FALSE)),MATCH(D$6,INDIRECT(VLOOKUP($E949&amp;"_U",보상!$S:$AA,3,FALSE)),0),FALSE)),"ERROR")</f>
        <v>필드9_우니온</v>
      </c>
      <c r="E949" s="22" t="s">
        <v>808</v>
      </c>
      <c r="F949" s="22">
        <f>COUNTIF($C$8:$C949,$C949)</f>
        <v>1</v>
      </c>
      <c r="G949" s="22" t="b">
        <v>1</v>
      </c>
      <c r="H949" s="22">
        <v>1210</v>
      </c>
      <c r="I949" s="129" t="str">
        <f>IFERROR(IF(H949=0,0,VLOOKUP(VLOOKUP(H949,#REF!,MATCH("strMailTitleID",#REF!,0),FALSE),#REF!,2,FALSE)),"ERROR")</f>
        <v>ERROR</v>
      </c>
      <c r="J949" s="176">
        <v>0</v>
      </c>
      <c r="K949" s="129">
        <f>IFERROR(IF(J949=0,0,VLOOKUP(VLOOKUP(J949,#REF!,MATCH("strMailTitleID",#REF!,0),FALSE),#REF!,2,FALSE)),"ERROR")</f>
        <v>0</v>
      </c>
      <c r="L949" s="22">
        <f ca="1">IFERROR(IFERROR(VLOOKUP($B949,INDIRECT(VLOOKUP($E949,보상!$S:$AA,2,FALSE)),MATCH(L$6,INDIRECT(VLOOKUP($E949,보상!$S:$AA,3,FALSE)),0),FALSE),VLOOKUP($B949,INDIRECT(VLOOKUP($E949&amp;"_U",보상!$S:$AA,2,FALSE)),MATCH(L$6,INDIRECT(VLOOKUP($E949&amp;"_U",보상!$S:$AA,3,FALSE)),0),FALSE)),"ERROR")</f>
        <v>5000</v>
      </c>
      <c r="M949" s="22">
        <v>0</v>
      </c>
      <c r="N949" s="22">
        <v>0</v>
      </c>
      <c r="O949" s="22">
        <v>0</v>
      </c>
      <c r="P949" s="22" t="str">
        <f ca="1">IFERROR(IFERROR(VLOOKUP($B949,INDIRECT(VLOOKUP($E949,보상!$S:$AA,2,FALSE)),MATCH(P$6,INDIRECT(VLOOKUP($E949,보상!$S:$AA,3,FALSE)),0),FALSE),VLOOKUP($B949,INDIRECT(VLOOKUP($E949&amp;"_U",보상!$S:$AA,2,FALSE)),MATCH(P$6,INDIRECT(VLOOKUP($E949&amp;"_U",보상!$S:$AA,3,FALSE)),0),FALSE)),"ERROR")</f>
        <v>Gold</v>
      </c>
      <c r="Q949" s="22">
        <f ca="1">IFERROR(IFERROR(VLOOKUP($B949,INDIRECT(VLOOKUP($E949,보상!$S:$AA,2,FALSE)),MATCH(Q$6,INDIRECT(VLOOKUP($E949,보상!$S:$AA,3,FALSE)),0),FALSE),VLOOKUP($B949,INDIRECT(VLOOKUP($E949&amp;"_U",보상!$S:$AA,2,FALSE)),MATCH(Q$6,INDIRECT(VLOOKUP($E949&amp;"_U",보상!$S:$AA,3,FALSE)),0),FALSE)),"ERROR")</f>
        <v>15000</v>
      </c>
      <c r="R949" s="22" t="b">
        <v>0</v>
      </c>
      <c r="S949" s="22" t="b">
        <v>0</v>
      </c>
      <c r="T949" s="22">
        <f ca="1">IFERROR(IF(W949=0,0,VLOOKUP(W949,보상!$D:$K,6,FALSE)),"-")</f>
        <v>22500</v>
      </c>
      <c r="U949" s="22">
        <f ca="1">IFERROR(IF(W949=0,0,VLOOKUP(W949,보상!$D:$K,7,FALSE)),"-")</f>
        <v>0</v>
      </c>
      <c r="V949" s="22">
        <f ca="1">IFERROR(IF(W949=0,0,VLOOKUP(W949,보상!$D:$K,8,FALSE)),"-")</f>
        <v>0</v>
      </c>
      <c r="W949" s="22">
        <f ca="1">IFERROR(IFERROR(VLOOKUP($B949,INDIRECT(VLOOKUP($E949,보상!$S:$AA,2,FALSE)),MATCH(W$6,INDIRECT(VLOOKUP($E949,보상!$S:$AA,3,FALSE)),0),FALSE),VLOOKUP($B949,INDIRECT(VLOOKUP($E949&amp;"_U",보상!$S:$AA,2,FALSE)),MATCH(W$6,INDIRECT(VLOOKUP($E949&amp;"_U",보상!$S:$AA,3,FALSE)),0),FALSE)),"ERROR")</f>
        <v>154001</v>
      </c>
      <c r="X949" s="134" t="str">
        <f ca="1">IFERROR(IF(W949=0,0,VLOOKUP(SUBSTITUTE(VLOOKUP(W949,#REF!,MATCH("strItemName",#REF!,0),FALSE),"SUI_",""),#REF!,2,FALSE)),"ERROR")</f>
        <v>ERROR</v>
      </c>
      <c r="Y949" s="22">
        <f t="shared" ca="1" si="49"/>
        <v>154001</v>
      </c>
      <c r="Z949" s="134" t="str">
        <f ca="1">IFERROR(IF(Y949=0,0,VLOOKUP(SUBSTITUTE(VLOOKUP(Y949,#REF!,MATCH("strItemName",#REF!,0),FALSE),"SUI_",""),#REF!,2,FALSE)),"ERROR")</f>
        <v>ERROR</v>
      </c>
      <c r="AA949" s="22">
        <f t="shared" ca="1" si="49"/>
        <v>154001</v>
      </c>
      <c r="AB949" s="134" t="str">
        <f ca="1">IFERROR(IF(AA949=0,0,VLOOKUP(SUBSTITUTE(VLOOKUP(AA949,#REF!,MATCH("strItemName",#REF!,0),FALSE),"SUI_",""),#REF!,2,FALSE)),"ERROR")</f>
        <v>ERROR</v>
      </c>
      <c r="AC949" s="22">
        <f t="shared" ca="1" si="49"/>
        <v>154001</v>
      </c>
      <c r="AD949" s="134" t="str">
        <f ca="1">IFERROR(IF(AC949=0,0,VLOOKUP(SUBSTITUTE(VLOOKUP(AC949,#REF!,MATCH("strItemName",#REF!,0),FALSE),"SUI_",""),#REF!,2,FALSE)),"ERROR")</f>
        <v>ERROR</v>
      </c>
      <c r="AE949" s="22">
        <f t="shared" ca="1" si="49"/>
        <v>154001</v>
      </c>
      <c r="AF949" s="134" t="str">
        <f ca="1">IFERROR(IF(AE949=0,0,VLOOKUP(SUBSTITUTE(VLOOKUP(AE949,#REF!,MATCH("strItemName",#REF!,0),FALSE),"SUI_",""),#REF!,2,FALSE)),"ERROR")</f>
        <v>ERROR</v>
      </c>
      <c r="AG949" s="88">
        <v>0</v>
      </c>
      <c r="AH949" s="134">
        <f>IFERROR(IF(AG949=0,0,VLOOKUP(SUBSTITUTE(VLOOKUP(AG949,#REF!,MATCH("strItemName",#REF!,0),FALSE),"SUI_",""),#REF!,2,FALSE)),"ERROR")</f>
        <v>0</v>
      </c>
      <c r="AI949" s="22">
        <f ca="1">IFERROR(IFERROR(VLOOKUP($B949,INDIRECT(VLOOKUP($E949,보상!$S:$AA,2,FALSE)),MATCH(AI$6,INDIRECT(VLOOKUP($E949,보상!$S:$AA,3,FALSE)),0),FALSE),VLOOKUP($B949,INDIRECT(VLOOKUP($E949&amp;"_U",보상!$S:$AA,2,FALSE)),MATCH(AI$6,INDIRECT(VLOOKUP($E949&amp;"_U",보상!$S:$AA,3,FALSE)),0),FALSE)),"ERROR")</f>
        <v>20</v>
      </c>
      <c r="AJ949" s="22">
        <v>0</v>
      </c>
      <c r="AK949" s="22">
        <v>0</v>
      </c>
      <c r="AL949" s="22">
        <v>0</v>
      </c>
      <c r="AM949" s="22" t="b">
        <v>0</v>
      </c>
      <c r="AN949" s="22">
        <v>0</v>
      </c>
      <c r="AO949" s="22">
        <v>0</v>
      </c>
    </row>
    <row r="950" spans="2:41" ht="16.5" customHeight="1" x14ac:dyDescent="0.3">
      <c r="B950" s="154">
        <v>5209202</v>
      </c>
      <c r="C950" s="22">
        <f>IF(E950="MainQuest",VLOOKUP(B950,#REF!,MATCH("iRewardID",#REF!,0),FALSE),B950)</f>
        <v>5209202</v>
      </c>
      <c r="D950" s="156" t="str">
        <f ca="1">IFERROR(IFERROR(VLOOKUP($B950,INDIRECT(VLOOKUP($E950,보상!$S:$AA,2,FALSE)),MATCH(D$6,INDIRECT(VLOOKUP($E950,보상!$S:$AA,3,FALSE)),0),FALSE),VLOOKUP($B950,INDIRECT(VLOOKUP($E950&amp;"_U",보상!$S:$AA,2,FALSE)),MATCH(D$6,INDIRECT(VLOOKUP($E950&amp;"_U",보상!$S:$AA,3,FALSE)),0),FALSE)),"ERROR")</f>
        <v>필드9_우니온</v>
      </c>
      <c r="E950" s="22" t="s">
        <v>808</v>
      </c>
      <c r="F950" s="22">
        <f>COUNTIF($C$8:$C950,$C950)</f>
        <v>1</v>
      </c>
      <c r="G950" s="22" t="b">
        <v>1</v>
      </c>
      <c r="H950" s="22">
        <v>1210</v>
      </c>
      <c r="I950" s="129" t="str">
        <f>IFERROR(IF(H950=0,0,VLOOKUP(VLOOKUP(H950,#REF!,MATCH("strMailTitleID",#REF!,0),FALSE),#REF!,2,FALSE)),"ERROR")</f>
        <v>ERROR</v>
      </c>
      <c r="J950" s="176">
        <v>0</v>
      </c>
      <c r="K950" s="129">
        <f>IFERROR(IF(J950=0,0,VLOOKUP(VLOOKUP(J950,#REF!,MATCH("strMailTitleID",#REF!,0),FALSE),#REF!,2,FALSE)),"ERROR")</f>
        <v>0</v>
      </c>
      <c r="L950" s="22">
        <f ca="1">IFERROR(IFERROR(VLOOKUP($B950,INDIRECT(VLOOKUP($E950,보상!$S:$AA,2,FALSE)),MATCH(L$6,INDIRECT(VLOOKUP($E950,보상!$S:$AA,3,FALSE)),0),FALSE),VLOOKUP($B950,INDIRECT(VLOOKUP($E950&amp;"_U",보상!$S:$AA,2,FALSE)),MATCH(L$6,INDIRECT(VLOOKUP($E950&amp;"_U",보상!$S:$AA,3,FALSE)),0),FALSE)),"ERROR")</f>
        <v>5000</v>
      </c>
      <c r="M950" s="22">
        <v>0</v>
      </c>
      <c r="N950" s="22">
        <v>0</v>
      </c>
      <c r="O950" s="22">
        <v>0</v>
      </c>
      <c r="P950" s="22" t="str">
        <f ca="1">IFERROR(IFERROR(VLOOKUP($B950,INDIRECT(VLOOKUP($E950,보상!$S:$AA,2,FALSE)),MATCH(P$6,INDIRECT(VLOOKUP($E950,보상!$S:$AA,3,FALSE)),0),FALSE),VLOOKUP($B950,INDIRECT(VLOOKUP($E950&amp;"_U",보상!$S:$AA,2,FALSE)),MATCH(P$6,INDIRECT(VLOOKUP($E950&amp;"_U",보상!$S:$AA,3,FALSE)),0),FALSE)),"ERROR")</f>
        <v>Gold</v>
      </c>
      <c r="Q950" s="22">
        <f ca="1">IFERROR(IFERROR(VLOOKUP($B950,INDIRECT(VLOOKUP($E950,보상!$S:$AA,2,FALSE)),MATCH(Q$6,INDIRECT(VLOOKUP($E950,보상!$S:$AA,3,FALSE)),0),FALSE),VLOOKUP($B950,INDIRECT(VLOOKUP($E950&amp;"_U",보상!$S:$AA,2,FALSE)),MATCH(Q$6,INDIRECT(VLOOKUP($E950&amp;"_U",보상!$S:$AA,3,FALSE)),0),FALSE)),"ERROR")</f>
        <v>15000</v>
      </c>
      <c r="R950" s="22" t="b">
        <v>0</v>
      </c>
      <c r="S950" s="22" t="b">
        <v>0</v>
      </c>
      <c r="T950" s="22">
        <f ca="1">IFERROR(IF(W950=0,0,VLOOKUP(W950,보상!$D:$K,6,FALSE)),"-")</f>
        <v>0</v>
      </c>
      <c r="U950" s="22">
        <f ca="1">IFERROR(IF(W950=0,0,VLOOKUP(W950,보상!$D:$K,7,FALSE)),"-")</f>
        <v>15750</v>
      </c>
      <c r="V950" s="22">
        <f ca="1">IFERROR(IF(W950=0,0,VLOOKUP(W950,보상!$D:$K,8,FALSE)),"-")</f>
        <v>0</v>
      </c>
      <c r="W950" s="22">
        <f ca="1">IFERROR(IFERROR(VLOOKUP($B950,INDIRECT(VLOOKUP($E950,보상!$S:$AA,2,FALSE)),MATCH(W$6,INDIRECT(VLOOKUP($E950,보상!$S:$AA,3,FALSE)),0),FALSE),VLOOKUP($B950,INDIRECT(VLOOKUP($E950&amp;"_U",보상!$S:$AA,2,FALSE)),MATCH(W$6,INDIRECT(VLOOKUP($E950&amp;"_U",보상!$S:$AA,3,FALSE)),0),FALSE)),"ERROR")</f>
        <v>244001</v>
      </c>
      <c r="X950" s="134" t="str">
        <f ca="1">IFERROR(IF(W950=0,0,VLOOKUP(SUBSTITUTE(VLOOKUP(W950,#REF!,MATCH("strItemName",#REF!,0),FALSE),"SUI_",""),#REF!,2,FALSE)),"ERROR")</f>
        <v>ERROR</v>
      </c>
      <c r="Y950" s="22">
        <f t="shared" ca="1" si="49"/>
        <v>244001</v>
      </c>
      <c r="Z950" s="134" t="str">
        <f ca="1">IFERROR(IF(Y950=0,0,VLOOKUP(SUBSTITUTE(VLOOKUP(Y950,#REF!,MATCH("strItemName",#REF!,0),FALSE),"SUI_",""),#REF!,2,FALSE)),"ERROR")</f>
        <v>ERROR</v>
      </c>
      <c r="AA950" s="22">
        <f t="shared" ca="1" si="49"/>
        <v>244001</v>
      </c>
      <c r="AB950" s="134" t="str">
        <f ca="1">IFERROR(IF(AA950=0,0,VLOOKUP(SUBSTITUTE(VLOOKUP(AA950,#REF!,MATCH("strItemName",#REF!,0),FALSE),"SUI_",""),#REF!,2,FALSE)),"ERROR")</f>
        <v>ERROR</v>
      </c>
      <c r="AC950" s="22">
        <f t="shared" ca="1" si="49"/>
        <v>244001</v>
      </c>
      <c r="AD950" s="134" t="str">
        <f ca="1">IFERROR(IF(AC950=0,0,VLOOKUP(SUBSTITUTE(VLOOKUP(AC950,#REF!,MATCH("strItemName",#REF!,0),FALSE),"SUI_",""),#REF!,2,FALSE)),"ERROR")</f>
        <v>ERROR</v>
      </c>
      <c r="AE950" s="22">
        <f t="shared" ca="1" si="49"/>
        <v>244001</v>
      </c>
      <c r="AF950" s="134" t="str">
        <f ca="1">IFERROR(IF(AE950=0,0,VLOOKUP(SUBSTITUTE(VLOOKUP(AE950,#REF!,MATCH("strItemName",#REF!,0),FALSE),"SUI_",""),#REF!,2,FALSE)),"ERROR")</f>
        <v>ERROR</v>
      </c>
      <c r="AG950" s="88">
        <v>0</v>
      </c>
      <c r="AH950" s="134">
        <f>IFERROR(IF(AG950=0,0,VLOOKUP(SUBSTITUTE(VLOOKUP(AG950,#REF!,MATCH("strItemName",#REF!,0),FALSE),"SUI_",""),#REF!,2,FALSE)),"ERROR")</f>
        <v>0</v>
      </c>
      <c r="AI950" s="22">
        <f ca="1">IFERROR(IFERROR(VLOOKUP($B950,INDIRECT(VLOOKUP($E950,보상!$S:$AA,2,FALSE)),MATCH(AI$6,INDIRECT(VLOOKUP($E950,보상!$S:$AA,3,FALSE)),0),FALSE),VLOOKUP($B950,INDIRECT(VLOOKUP($E950&amp;"_U",보상!$S:$AA,2,FALSE)),MATCH(AI$6,INDIRECT(VLOOKUP($E950&amp;"_U",보상!$S:$AA,3,FALSE)),0),FALSE)),"ERROR")</f>
        <v>20</v>
      </c>
      <c r="AJ950" s="22">
        <v>0</v>
      </c>
      <c r="AK950" s="22">
        <v>0</v>
      </c>
      <c r="AL950" s="22">
        <v>0</v>
      </c>
      <c r="AM950" s="22" t="b">
        <v>0</v>
      </c>
      <c r="AN950" s="22">
        <v>0</v>
      </c>
      <c r="AO950" s="22">
        <v>0</v>
      </c>
    </row>
    <row r="951" spans="2:41" ht="16.5" customHeight="1" x14ac:dyDescent="0.3">
      <c r="B951" s="154">
        <v>5209203</v>
      </c>
      <c r="C951" s="22">
        <f>IF(E951="MainQuest",VLOOKUP(B951,#REF!,MATCH("iRewardID",#REF!,0),FALSE),B951)</f>
        <v>5209203</v>
      </c>
      <c r="D951" s="156" t="str">
        <f ca="1">IFERROR(IFERROR(VLOOKUP($B951,INDIRECT(VLOOKUP($E951,보상!$S:$AA,2,FALSE)),MATCH(D$6,INDIRECT(VLOOKUP($E951,보상!$S:$AA,3,FALSE)),0),FALSE),VLOOKUP($B951,INDIRECT(VLOOKUP($E951&amp;"_U",보상!$S:$AA,2,FALSE)),MATCH(D$6,INDIRECT(VLOOKUP($E951&amp;"_U",보상!$S:$AA,3,FALSE)),0),FALSE)),"ERROR")</f>
        <v>필드9_우니온</v>
      </c>
      <c r="E951" s="22" t="s">
        <v>808</v>
      </c>
      <c r="F951" s="22">
        <f>COUNTIF($C$8:$C951,$C951)</f>
        <v>1</v>
      </c>
      <c r="G951" s="22" t="b">
        <v>1</v>
      </c>
      <c r="H951" s="22">
        <v>1210</v>
      </c>
      <c r="I951" s="129" t="str">
        <f>IFERROR(IF(H951=0,0,VLOOKUP(VLOOKUP(H951,#REF!,MATCH("strMailTitleID",#REF!,0),FALSE),#REF!,2,FALSE)),"ERROR")</f>
        <v>ERROR</v>
      </c>
      <c r="J951" s="176">
        <v>0</v>
      </c>
      <c r="K951" s="129">
        <f>IFERROR(IF(J951=0,0,VLOOKUP(VLOOKUP(J951,#REF!,MATCH("strMailTitleID",#REF!,0),FALSE),#REF!,2,FALSE)),"ERROR")</f>
        <v>0</v>
      </c>
      <c r="L951" s="22">
        <f ca="1">IFERROR(IFERROR(VLOOKUP($B951,INDIRECT(VLOOKUP($E951,보상!$S:$AA,2,FALSE)),MATCH(L$6,INDIRECT(VLOOKUP($E951,보상!$S:$AA,3,FALSE)),0),FALSE),VLOOKUP($B951,INDIRECT(VLOOKUP($E951&amp;"_U",보상!$S:$AA,2,FALSE)),MATCH(L$6,INDIRECT(VLOOKUP($E951&amp;"_U",보상!$S:$AA,3,FALSE)),0),FALSE)),"ERROR")</f>
        <v>5000</v>
      </c>
      <c r="M951" s="22">
        <v>0</v>
      </c>
      <c r="N951" s="22">
        <v>0</v>
      </c>
      <c r="O951" s="22">
        <v>0</v>
      </c>
      <c r="P951" s="22" t="str">
        <f ca="1">IFERROR(IFERROR(VLOOKUP($B951,INDIRECT(VLOOKUP($E951,보상!$S:$AA,2,FALSE)),MATCH(P$6,INDIRECT(VLOOKUP($E951,보상!$S:$AA,3,FALSE)),0),FALSE),VLOOKUP($B951,INDIRECT(VLOOKUP($E951&amp;"_U",보상!$S:$AA,2,FALSE)),MATCH(P$6,INDIRECT(VLOOKUP($E951&amp;"_U",보상!$S:$AA,3,FALSE)),0),FALSE)),"ERROR")</f>
        <v>Gold</v>
      </c>
      <c r="Q951" s="22">
        <f ca="1">IFERROR(IFERROR(VLOOKUP($B951,INDIRECT(VLOOKUP($E951,보상!$S:$AA,2,FALSE)),MATCH(Q$6,INDIRECT(VLOOKUP($E951,보상!$S:$AA,3,FALSE)),0),FALSE),VLOOKUP($B951,INDIRECT(VLOOKUP($E951&amp;"_U",보상!$S:$AA,2,FALSE)),MATCH(Q$6,INDIRECT(VLOOKUP($E951&amp;"_U",보상!$S:$AA,3,FALSE)),0),FALSE)),"ERROR")</f>
        <v>15000</v>
      </c>
      <c r="R951" s="22" t="b">
        <v>0</v>
      </c>
      <c r="S951" s="22" t="b">
        <v>0</v>
      </c>
      <c r="T951" s="22">
        <f ca="1">IFERROR(IF(W951=0,0,VLOOKUP(W951,보상!$D:$K,6,FALSE)),"-")</f>
        <v>0</v>
      </c>
      <c r="U951" s="22">
        <f ca="1">IFERROR(IF(W951=0,0,VLOOKUP(W951,보상!$D:$K,7,FALSE)),"-")</f>
        <v>0</v>
      </c>
      <c r="V951" s="22">
        <f ca="1">IFERROR(IF(W951=0,0,VLOOKUP(W951,보상!$D:$K,8,FALSE)),"-")</f>
        <v>0</v>
      </c>
      <c r="W951" s="22">
        <f ca="1">IFERROR(IFERROR(VLOOKUP($B951,INDIRECT(VLOOKUP($E951,보상!$S:$AA,2,FALSE)),MATCH(W$6,INDIRECT(VLOOKUP($E951,보상!$S:$AA,3,FALSE)),0),FALSE),VLOOKUP($B951,INDIRECT(VLOOKUP($E951&amp;"_U",보상!$S:$AA,2,FALSE)),MATCH(W$6,INDIRECT(VLOOKUP($E951&amp;"_U",보상!$S:$AA,3,FALSE)),0),FALSE)),"ERROR")</f>
        <v>3041001</v>
      </c>
      <c r="X951" s="134" t="str">
        <f ca="1">IFERROR(IF(W951=0,0,VLOOKUP(SUBSTITUTE(VLOOKUP(W951,#REF!,MATCH("strItemName",#REF!,0),FALSE),"SUI_",""),#REF!,2,FALSE)),"ERROR")</f>
        <v>ERROR</v>
      </c>
      <c r="Y951" s="22">
        <f t="shared" ca="1" si="49"/>
        <v>3041001</v>
      </c>
      <c r="Z951" s="134" t="str">
        <f ca="1">IFERROR(IF(Y951=0,0,VLOOKUP(SUBSTITUTE(VLOOKUP(Y951,#REF!,MATCH("strItemName",#REF!,0),FALSE),"SUI_",""),#REF!,2,FALSE)),"ERROR")</f>
        <v>ERROR</v>
      </c>
      <c r="AA951" s="22">
        <f t="shared" ca="1" si="49"/>
        <v>3041001</v>
      </c>
      <c r="AB951" s="134" t="str">
        <f ca="1">IFERROR(IF(AA951=0,0,VLOOKUP(SUBSTITUTE(VLOOKUP(AA951,#REF!,MATCH("strItemName",#REF!,0),FALSE),"SUI_",""),#REF!,2,FALSE)),"ERROR")</f>
        <v>ERROR</v>
      </c>
      <c r="AC951" s="22">
        <f t="shared" ca="1" si="49"/>
        <v>3041001</v>
      </c>
      <c r="AD951" s="134" t="str">
        <f ca="1">IFERROR(IF(AC951=0,0,VLOOKUP(SUBSTITUTE(VLOOKUP(AC951,#REF!,MATCH("strItemName",#REF!,0),FALSE),"SUI_",""),#REF!,2,FALSE)),"ERROR")</f>
        <v>ERROR</v>
      </c>
      <c r="AE951" s="22">
        <f t="shared" ca="1" si="49"/>
        <v>3041001</v>
      </c>
      <c r="AF951" s="134" t="str">
        <f ca="1">IFERROR(IF(AE951=0,0,VLOOKUP(SUBSTITUTE(VLOOKUP(AE951,#REF!,MATCH("strItemName",#REF!,0),FALSE),"SUI_",""),#REF!,2,FALSE)),"ERROR")</f>
        <v>ERROR</v>
      </c>
      <c r="AG951" s="88">
        <v>0</v>
      </c>
      <c r="AH951" s="134">
        <f>IFERROR(IF(AG951=0,0,VLOOKUP(SUBSTITUTE(VLOOKUP(AG951,#REF!,MATCH("strItemName",#REF!,0),FALSE),"SUI_",""),#REF!,2,FALSE)),"ERROR")</f>
        <v>0</v>
      </c>
      <c r="AI951" s="22">
        <f ca="1">IFERROR(IFERROR(VLOOKUP($B951,INDIRECT(VLOOKUP($E951,보상!$S:$AA,2,FALSE)),MATCH(AI$6,INDIRECT(VLOOKUP($E951,보상!$S:$AA,3,FALSE)),0),FALSE),VLOOKUP($B951,INDIRECT(VLOOKUP($E951&amp;"_U",보상!$S:$AA,2,FALSE)),MATCH(AI$6,INDIRECT(VLOOKUP($E951&amp;"_U",보상!$S:$AA,3,FALSE)),0),FALSE)),"ERROR")</f>
        <v>20</v>
      </c>
      <c r="AJ951" s="22">
        <v>0</v>
      </c>
      <c r="AK951" s="22">
        <v>0</v>
      </c>
      <c r="AL951" s="22">
        <v>0</v>
      </c>
      <c r="AM951" s="22" t="b">
        <v>0</v>
      </c>
      <c r="AN951" s="22">
        <v>0</v>
      </c>
      <c r="AO951" s="22">
        <v>0</v>
      </c>
    </row>
    <row r="952" spans="2:41" ht="16.5" customHeight="1" x14ac:dyDescent="0.3">
      <c r="B952" s="154">
        <v>5209204</v>
      </c>
      <c r="C952" s="22">
        <f>IF(E952="MainQuest",VLOOKUP(B952,#REF!,MATCH("iRewardID",#REF!,0),FALSE),B952)</f>
        <v>5209204</v>
      </c>
      <c r="D952" s="156" t="str">
        <f ca="1">IFERROR(IFERROR(VLOOKUP($B952,INDIRECT(VLOOKUP($E952,보상!$S:$AA,2,FALSE)),MATCH(D$6,INDIRECT(VLOOKUP($E952,보상!$S:$AA,3,FALSE)),0),FALSE),VLOOKUP($B952,INDIRECT(VLOOKUP($E952&amp;"_U",보상!$S:$AA,2,FALSE)),MATCH(D$6,INDIRECT(VLOOKUP($E952&amp;"_U",보상!$S:$AA,3,FALSE)),0),FALSE)),"ERROR")</f>
        <v>필드9_우니온</v>
      </c>
      <c r="E952" s="22" t="s">
        <v>808</v>
      </c>
      <c r="F952" s="22">
        <f>COUNTIF($C$8:$C952,$C952)</f>
        <v>1</v>
      </c>
      <c r="G952" s="22" t="b">
        <v>1</v>
      </c>
      <c r="H952" s="22">
        <v>1210</v>
      </c>
      <c r="I952" s="129" t="str">
        <f>IFERROR(IF(H952=0,0,VLOOKUP(VLOOKUP(H952,#REF!,MATCH("strMailTitleID",#REF!,0),FALSE),#REF!,2,FALSE)),"ERROR")</f>
        <v>ERROR</v>
      </c>
      <c r="J952" s="176">
        <v>0</v>
      </c>
      <c r="K952" s="129">
        <f>IFERROR(IF(J952=0,0,VLOOKUP(VLOOKUP(J952,#REF!,MATCH("strMailTitleID",#REF!,0),FALSE),#REF!,2,FALSE)),"ERROR")</f>
        <v>0</v>
      </c>
      <c r="L952" s="22">
        <f ca="1">IFERROR(IFERROR(VLOOKUP($B952,INDIRECT(VLOOKUP($E952,보상!$S:$AA,2,FALSE)),MATCH(L$6,INDIRECT(VLOOKUP($E952,보상!$S:$AA,3,FALSE)),0),FALSE),VLOOKUP($B952,INDIRECT(VLOOKUP($E952&amp;"_U",보상!$S:$AA,2,FALSE)),MATCH(L$6,INDIRECT(VLOOKUP($E952&amp;"_U",보상!$S:$AA,3,FALSE)),0),FALSE)),"ERROR")</f>
        <v>5000</v>
      </c>
      <c r="M952" s="22">
        <v>0</v>
      </c>
      <c r="N952" s="22">
        <v>0</v>
      </c>
      <c r="O952" s="22">
        <v>0</v>
      </c>
      <c r="P952" s="22" t="str">
        <f ca="1">IFERROR(IFERROR(VLOOKUP($B952,INDIRECT(VLOOKUP($E952,보상!$S:$AA,2,FALSE)),MATCH(P$6,INDIRECT(VLOOKUP($E952,보상!$S:$AA,3,FALSE)),0),FALSE),VLOOKUP($B952,INDIRECT(VLOOKUP($E952&amp;"_U",보상!$S:$AA,2,FALSE)),MATCH(P$6,INDIRECT(VLOOKUP($E952&amp;"_U",보상!$S:$AA,3,FALSE)),0),FALSE)),"ERROR")</f>
        <v>Gold</v>
      </c>
      <c r="Q952" s="22">
        <f ca="1">IFERROR(IFERROR(VLOOKUP($B952,INDIRECT(VLOOKUP($E952,보상!$S:$AA,2,FALSE)),MATCH(Q$6,INDIRECT(VLOOKUP($E952,보상!$S:$AA,3,FALSE)),0),FALSE),VLOOKUP($B952,INDIRECT(VLOOKUP($E952&amp;"_U",보상!$S:$AA,2,FALSE)),MATCH(Q$6,INDIRECT(VLOOKUP($E952&amp;"_U",보상!$S:$AA,3,FALSE)),0),FALSE)),"ERROR")</f>
        <v>15000</v>
      </c>
      <c r="R952" s="22" t="b">
        <v>0</v>
      </c>
      <c r="S952" s="22" t="b">
        <v>0</v>
      </c>
      <c r="T952" s="22">
        <f ca="1">IFERROR(IF(W952=0,0,VLOOKUP(W952,보상!$D:$K,6,FALSE)),"-")</f>
        <v>0</v>
      </c>
      <c r="U952" s="22">
        <f ca="1">IFERROR(IF(W952=0,0,VLOOKUP(W952,보상!$D:$K,7,FALSE)),"-")</f>
        <v>0</v>
      </c>
      <c r="V952" s="22">
        <f ca="1">IFERROR(IF(W952=0,0,VLOOKUP(W952,보상!$D:$K,8,FALSE)),"-")</f>
        <v>0</v>
      </c>
      <c r="W952" s="22">
        <f ca="1">IFERROR(IFERROR(VLOOKUP($B952,INDIRECT(VLOOKUP($E952,보상!$S:$AA,2,FALSE)),MATCH(W$6,INDIRECT(VLOOKUP($E952,보상!$S:$AA,3,FALSE)),0),FALSE),VLOOKUP($B952,INDIRECT(VLOOKUP($E952&amp;"_U",보상!$S:$AA,2,FALSE)),MATCH(W$6,INDIRECT(VLOOKUP($E952&amp;"_U",보상!$S:$AA,3,FALSE)),0),FALSE)),"ERROR")</f>
        <v>4004003</v>
      </c>
      <c r="X952" s="134" t="str">
        <f ca="1">IFERROR(IF(W952=0,0,VLOOKUP(SUBSTITUTE(VLOOKUP(W952,#REF!,MATCH("strItemName",#REF!,0),FALSE),"SUI_",""),#REF!,2,FALSE)),"ERROR")</f>
        <v>ERROR</v>
      </c>
      <c r="Y952" s="22">
        <f t="shared" ca="1" si="49"/>
        <v>4004003</v>
      </c>
      <c r="Z952" s="134" t="str">
        <f ca="1">IFERROR(IF(Y952=0,0,VLOOKUP(SUBSTITUTE(VLOOKUP(Y952,#REF!,MATCH("strItemName",#REF!,0),FALSE),"SUI_",""),#REF!,2,FALSE)),"ERROR")</f>
        <v>ERROR</v>
      </c>
      <c r="AA952" s="22">
        <f t="shared" ca="1" si="49"/>
        <v>4004003</v>
      </c>
      <c r="AB952" s="134" t="str">
        <f ca="1">IFERROR(IF(AA952=0,0,VLOOKUP(SUBSTITUTE(VLOOKUP(AA952,#REF!,MATCH("strItemName",#REF!,0),FALSE),"SUI_",""),#REF!,2,FALSE)),"ERROR")</f>
        <v>ERROR</v>
      </c>
      <c r="AC952" s="22">
        <f t="shared" ca="1" si="49"/>
        <v>4004003</v>
      </c>
      <c r="AD952" s="134" t="str">
        <f ca="1">IFERROR(IF(AC952=0,0,VLOOKUP(SUBSTITUTE(VLOOKUP(AC952,#REF!,MATCH("strItemName",#REF!,0),FALSE),"SUI_",""),#REF!,2,FALSE)),"ERROR")</f>
        <v>ERROR</v>
      </c>
      <c r="AE952" s="22">
        <f t="shared" ca="1" si="49"/>
        <v>4004003</v>
      </c>
      <c r="AF952" s="134" t="str">
        <f ca="1">IFERROR(IF(AE952=0,0,VLOOKUP(SUBSTITUTE(VLOOKUP(AE952,#REF!,MATCH("strItemName",#REF!,0),FALSE),"SUI_",""),#REF!,2,FALSE)),"ERROR")</f>
        <v>ERROR</v>
      </c>
      <c r="AG952" s="88">
        <v>0</v>
      </c>
      <c r="AH952" s="134">
        <f>IFERROR(IF(AG952=0,0,VLOOKUP(SUBSTITUTE(VLOOKUP(AG952,#REF!,MATCH("strItemName",#REF!,0),FALSE),"SUI_",""),#REF!,2,FALSE)),"ERROR")</f>
        <v>0</v>
      </c>
      <c r="AI952" s="22">
        <f ca="1">IFERROR(IFERROR(VLOOKUP($B952,INDIRECT(VLOOKUP($E952,보상!$S:$AA,2,FALSE)),MATCH(AI$6,INDIRECT(VLOOKUP($E952,보상!$S:$AA,3,FALSE)),0),FALSE),VLOOKUP($B952,INDIRECT(VLOOKUP($E952&amp;"_U",보상!$S:$AA,2,FALSE)),MATCH(AI$6,INDIRECT(VLOOKUP($E952&amp;"_U",보상!$S:$AA,3,FALSE)),0),FALSE)),"ERROR")</f>
        <v>1</v>
      </c>
      <c r="AJ952" s="22">
        <v>0</v>
      </c>
      <c r="AK952" s="22">
        <v>0</v>
      </c>
      <c r="AL952" s="22">
        <v>0</v>
      </c>
      <c r="AM952" s="22" t="b">
        <v>0</v>
      </c>
      <c r="AN952" s="22">
        <v>0</v>
      </c>
      <c r="AO952" s="22">
        <v>0</v>
      </c>
    </row>
    <row r="953" spans="2:41" ht="16.5" customHeight="1" x14ac:dyDescent="0.3">
      <c r="B953" s="154">
        <v>5210101</v>
      </c>
      <c r="C953" s="22">
        <f>IF(E953="MainQuest",VLOOKUP(B953,#REF!,MATCH("iRewardID",#REF!,0),FALSE),B953)</f>
        <v>5210101</v>
      </c>
      <c r="D953" s="156" t="str">
        <f ca="1">IFERROR(IFERROR(VLOOKUP($B953,INDIRECT(VLOOKUP($E953,보상!$S:$AA,2,FALSE)),MATCH(D$6,INDIRECT(VLOOKUP($E953,보상!$S:$AA,3,FALSE)),0),FALSE),VLOOKUP($B953,INDIRECT(VLOOKUP($E953&amp;"_U",보상!$S:$AA,2,FALSE)),MATCH(D$6,INDIRECT(VLOOKUP($E953&amp;"_U",보상!$S:$AA,3,FALSE)),0),FALSE)),"ERROR")</f>
        <v>필드10_하이란</v>
      </c>
      <c r="E953" s="22" t="s">
        <v>808</v>
      </c>
      <c r="F953" s="22">
        <f>COUNTIF($C$8:$C953,$C953)</f>
        <v>1</v>
      </c>
      <c r="G953" s="22" t="b">
        <v>1</v>
      </c>
      <c r="H953" s="22">
        <v>1210</v>
      </c>
      <c r="I953" s="129" t="str">
        <f>IFERROR(IF(H953=0,0,VLOOKUP(VLOOKUP(H953,#REF!,MATCH("strMailTitleID",#REF!,0),FALSE),#REF!,2,FALSE)),"ERROR")</f>
        <v>ERROR</v>
      </c>
      <c r="J953" s="176">
        <v>0</v>
      </c>
      <c r="K953" s="129">
        <f>IFERROR(IF(J953=0,0,VLOOKUP(VLOOKUP(J953,#REF!,MATCH("strMailTitleID",#REF!,0),FALSE),#REF!,2,FALSE)),"ERROR")</f>
        <v>0</v>
      </c>
      <c r="L953" s="22">
        <f ca="1">IFERROR(IFERROR(VLOOKUP($B953,INDIRECT(VLOOKUP($E953,보상!$S:$AA,2,FALSE)),MATCH(L$6,INDIRECT(VLOOKUP($E953,보상!$S:$AA,3,FALSE)),0),FALSE),VLOOKUP($B953,INDIRECT(VLOOKUP($E953&amp;"_U",보상!$S:$AA,2,FALSE)),MATCH(L$6,INDIRECT(VLOOKUP($E953&amp;"_U",보상!$S:$AA,3,FALSE)),0),FALSE)),"ERROR")</f>
        <v>5000</v>
      </c>
      <c r="M953" s="22">
        <v>0</v>
      </c>
      <c r="N953" s="22">
        <v>0</v>
      </c>
      <c r="O953" s="22">
        <v>0</v>
      </c>
      <c r="P953" s="22" t="str">
        <f ca="1">IFERROR(IFERROR(VLOOKUP($B953,INDIRECT(VLOOKUP($E953,보상!$S:$AA,2,FALSE)),MATCH(P$6,INDIRECT(VLOOKUP($E953,보상!$S:$AA,3,FALSE)),0),FALSE),VLOOKUP($B953,INDIRECT(VLOOKUP($E953&amp;"_U",보상!$S:$AA,2,FALSE)),MATCH(P$6,INDIRECT(VLOOKUP($E953&amp;"_U",보상!$S:$AA,3,FALSE)),0),FALSE)),"ERROR")</f>
        <v>Gold</v>
      </c>
      <c r="Q953" s="22">
        <f ca="1">IFERROR(IFERROR(VLOOKUP($B953,INDIRECT(VLOOKUP($E953,보상!$S:$AA,2,FALSE)),MATCH(Q$6,INDIRECT(VLOOKUP($E953,보상!$S:$AA,3,FALSE)),0),FALSE),VLOOKUP($B953,INDIRECT(VLOOKUP($E953&amp;"_U",보상!$S:$AA,2,FALSE)),MATCH(Q$6,INDIRECT(VLOOKUP($E953&amp;"_U",보상!$S:$AA,3,FALSE)),0),FALSE)),"ERROR")</f>
        <v>15000</v>
      </c>
      <c r="R953" s="22" t="b">
        <v>0</v>
      </c>
      <c r="S953" s="22" t="b">
        <v>0</v>
      </c>
      <c r="T953" s="22">
        <f ca="1">IFERROR(IF(W953=0,0,VLOOKUP(W953,보상!$D:$K,6,FALSE)),"-")</f>
        <v>22500</v>
      </c>
      <c r="U953" s="22">
        <f ca="1">IFERROR(IF(W953=0,0,VLOOKUP(W953,보상!$D:$K,7,FALSE)),"-")</f>
        <v>0</v>
      </c>
      <c r="V953" s="22">
        <f ca="1">IFERROR(IF(W953=0,0,VLOOKUP(W953,보상!$D:$K,8,FALSE)),"-")</f>
        <v>0</v>
      </c>
      <c r="W953" s="22">
        <f ca="1">IFERROR(IFERROR(VLOOKUP($B953,INDIRECT(VLOOKUP($E953,보상!$S:$AA,2,FALSE)),MATCH(W$6,INDIRECT(VLOOKUP($E953,보상!$S:$AA,3,FALSE)),0),FALSE),VLOOKUP($B953,INDIRECT(VLOOKUP($E953&amp;"_U",보상!$S:$AA,2,FALSE)),MATCH(W$6,INDIRECT(VLOOKUP($E953&amp;"_U",보상!$S:$AA,3,FALSE)),0),FALSE)),"ERROR")</f>
        <v>154001</v>
      </c>
      <c r="X953" s="134" t="str">
        <f ca="1">IFERROR(IF(W953=0,0,VLOOKUP(SUBSTITUTE(VLOOKUP(W953,#REF!,MATCH("strItemName",#REF!,0),FALSE),"SUI_",""),#REF!,2,FALSE)),"ERROR")</f>
        <v>ERROR</v>
      </c>
      <c r="Y953" s="22">
        <f t="shared" ca="1" si="49"/>
        <v>154001</v>
      </c>
      <c r="Z953" s="134" t="str">
        <f ca="1">IFERROR(IF(Y953=0,0,VLOOKUP(SUBSTITUTE(VLOOKUP(Y953,#REF!,MATCH("strItemName",#REF!,0),FALSE),"SUI_",""),#REF!,2,FALSE)),"ERROR")</f>
        <v>ERROR</v>
      </c>
      <c r="AA953" s="22">
        <f t="shared" ca="1" si="49"/>
        <v>154001</v>
      </c>
      <c r="AB953" s="134" t="str">
        <f ca="1">IFERROR(IF(AA953=0,0,VLOOKUP(SUBSTITUTE(VLOOKUP(AA953,#REF!,MATCH("strItemName",#REF!,0),FALSE),"SUI_",""),#REF!,2,FALSE)),"ERROR")</f>
        <v>ERROR</v>
      </c>
      <c r="AC953" s="22">
        <f t="shared" ca="1" si="49"/>
        <v>154001</v>
      </c>
      <c r="AD953" s="134" t="str">
        <f ca="1">IFERROR(IF(AC953=0,0,VLOOKUP(SUBSTITUTE(VLOOKUP(AC953,#REF!,MATCH("strItemName",#REF!,0),FALSE),"SUI_",""),#REF!,2,FALSE)),"ERROR")</f>
        <v>ERROR</v>
      </c>
      <c r="AE953" s="22">
        <f t="shared" ca="1" si="49"/>
        <v>154001</v>
      </c>
      <c r="AF953" s="134" t="str">
        <f ca="1">IFERROR(IF(AE953=0,0,VLOOKUP(SUBSTITUTE(VLOOKUP(AE953,#REF!,MATCH("strItemName",#REF!,0),FALSE),"SUI_",""),#REF!,2,FALSE)),"ERROR")</f>
        <v>ERROR</v>
      </c>
      <c r="AG953" s="88">
        <v>0</v>
      </c>
      <c r="AH953" s="134">
        <f>IFERROR(IF(AG953=0,0,VLOOKUP(SUBSTITUTE(VLOOKUP(AG953,#REF!,MATCH("strItemName",#REF!,0),FALSE),"SUI_",""),#REF!,2,FALSE)),"ERROR")</f>
        <v>0</v>
      </c>
      <c r="AI953" s="22">
        <f ca="1">IFERROR(IFERROR(VLOOKUP($B953,INDIRECT(VLOOKUP($E953,보상!$S:$AA,2,FALSE)),MATCH(AI$6,INDIRECT(VLOOKUP($E953,보상!$S:$AA,3,FALSE)),0),FALSE),VLOOKUP($B953,INDIRECT(VLOOKUP($E953&amp;"_U",보상!$S:$AA,2,FALSE)),MATCH(AI$6,INDIRECT(VLOOKUP($E953&amp;"_U",보상!$S:$AA,3,FALSE)),0),FALSE)),"ERROR")</f>
        <v>20</v>
      </c>
      <c r="AJ953" s="22">
        <v>0</v>
      </c>
      <c r="AK953" s="22">
        <v>0</v>
      </c>
      <c r="AL953" s="22">
        <v>0</v>
      </c>
      <c r="AM953" s="22" t="b">
        <v>0</v>
      </c>
      <c r="AN953" s="22">
        <v>0</v>
      </c>
      <c r="AO953" s="22">
        <v>0</v>
      </c>
    </row>
    <row r="954" spans="2:41" ht="16.5" customHeight="1" x14ac:dyDescent="0.3">
      <c r="B954" s="154">
        <v>5210102</v>
      </c>
      <c r="C954" s="22">
        <f>IF(E954="MainQuest",VLOOKUP(B954,#REF!,MATCH("iRewardID",#REF!,0),FALSE),B954)</f>
        <v>5210102</v>
      </c>
      <c r="D954" s="156" t="str">
        <f ca="1">IFERROR(IFERROR(VLOOKUP($B954,INDIRECT(VLOOKUP($E954,보상!$S:$AA,2,FALSE)),MATCH(D$6,INDIRECT(VLOOKUP($E954,보상!$S:$AA,3,FALSE)),0),FALSE),VLOOKUP($B954,INDIRECT(VLOOKUP($E954&amp;"_U",보상!$S:$AA,2,FALSE)),MATCH(D$6,INDIRECT(VLOOKUP($E954&amp;"_U",보상!$S:$AA,3,FALSE)),0),FALSE)),"ERROR")</f>
        <v>필드10_하이란</v>
      </c>
      <c r="E954" s="22" t="s">
        <v>808</v>
      </c>
      <c r="F954" s="22">
        <f>COUNTIF($C$8:$C954,$C954)</f>
        <v>1</v>
      </c>
      <c r="G954" s="22" t="b">
        <v>1</v>
      </c>
      <c r="H954" s="22">
        <v>1210</v>
      </c>
      <c r="I954" s="129" t="str">
        <f>IFERROR(IF(H954=0,0,VLOOKUP(VLOOKUP(H954,#REF!,MATCH("strMailTitleID",#REF!,0),FALSE),#REF!,2,FALSE)),"ERROR")</f>
        <v>ERROR</v>
      </c>
      <c r="J954" s="176">
        <v>0</v>
      </c>
      <c r="K954" s="129">
        <f>IFERROR(IF(J954=0,0,VLOOKUP(VLOOKUP(J954,#REF!,MATCH("strMailTitleID",#REF!,0),FALSE),#REF!,2,FALSE)),"ERROR")</f>
        <v>0</v>
      </c>
      <c r="L954" s="22">
        <f ca="1">IFERROR(IFERROR(VLOOKUP($B954,INDIRECT(VLOOKUP($E954,보상!$S:$AA,2,FALSE)),MATCH(L$6,INDIRECT(VLOOKUP($E954,보상!$S:$AA,3,FALSE)),0),FALSE),VLOOKUP($B954,INDIRECT(VLOOKUP($E954&amp;"_U",보상!$S:$AA,2,FALSE)),MATCH(L$6,INDIRECT(VLOOKUP($E954&amp;"_U",보상!$S:$AA,3,FALSE)),0),FALSE)),"ERROR")</f>
        <v>5000</v>
      </c>
      <c r="M954" s="22">
        <v>0</v>
      </c>
      <c r="N954" s="22">
        <v>0</v>
      </c>
      <c r="O954" s="22">
        <v>0</v>
      </c>
      <c r="P954" s="22" t="str">
        <f ca="1">IFERROR(IFERROR(VLOOKUP($B954,INDIRECT(VLOOKUP($E954,보상!$S:$AA,2,FALSE)),MATCH(P$6,INDIRECT(VLOOKUP($E954,보상!$S:$AA,3,FALSE)),0),FALSE),VLOOKUP($B954,INDIRECT(VLOOKUP($E954&amp;"_U",보상!$S:$AA,2,FALSE)),MATCH(P$6,INDIRECT(VLOOKUP($E954&amp;"_U",보상!$S:$AA,3,FALSE)),0),FALSE)),"ERROR")</f>
        <v>Gold</v>
      </c>
      <c r="Q954" s="22">
        <f ca="1">IFERROR(IFERROR(VLOOKUP($B954,INDIRECT(VLOOKUP($E954,보상!$S:$AA,2,FALSE)),MATCH(Q$6,INDIRECT(VLOOKUP($E954,보상!$S:$AA,3,FALSE)),0),FALSE),VLOOKUP($B954,INDIRECT(VLOOKUP($E954&amp;"_U",보상!$S:$AA,2,FALSE)),MATCH(Q$6,INDIRECT(VLOOKUP($E954&amp;"_U",보상!$S:$AA,3,FALSE)),0),FALSE)),"ERROR")</f>
        <v>15000</v>
      </c>
      <c r="R954" s="22" t="b">
        <v>0</v>
      </c>
      <c r="S954" s="22" t="b">
        <v>0</v>
      </c>
      <c r="T954" s="22">
        <f ca="1">IFERROR(IF(W954=0,0,VLOOKUP(W954,보상!$D:$K,6,FALSE)),"-")</f>
        <v>0</v>
      </c>
      <c r="U954" s="22">
        <f ca="1">IFERROR(IF(W954=0,0,VLOOKUP(W954,보상!$D:$K,7,FALSE)),"-")</f>
        <v>15750</v>
      </c>
      <c r="V954" s="22">
        <f ca="1">IFERROR(IF(W954=0,0,VLOOKUP(W954,보상!$D:$K,8,FALSE)),"-")</f>
        <v>0</v>
      </c>
      <c r="W954" s="22">
        <f ca="1">IFERROR(IFERROR(VLOOKUP($B954,INDIRECT(VLOOKUP($E954,보상!$S:$AA,2,FALSE)),MATCH(W$6,INDIRECT(VLOOKUP($E954,보상!$S:$AA,3,FALSE)),0),FALSE),VLOOKUP($B954,INDIRECT(VLOOKUP($E954&amp;"_U",보상!$S:$AA,2,FALSE)),MATCH(W$6,INDIRECT(VLOOKUP($E954&amp;"_U",보상!$S:$AA,3,FALSE)),0),FALSE)),"ERROR")</f>
        <v>244001</v>
      </c>
      <c r="X954" s="134" t="str">
        <f ca="1">IFERROR(IF(W954=0,0,VLOOKUP(SUBSTITUTE(VLOOKUP(W954,#REF!,MATCH("strItemName",#REF!,0),FALSE),"SUI_",""),#REF!,2,FALSE)),"ERROR")</f>
        <v>ERROR</v>
      </c>
      <c r="Y954" s="22">
        <f t="shared" ca="1" si="49"/>
        <v>244001</v>
      </c>
      <c r="Z954" s="134" t="str">
        <f ca="1">IFERROR(IF(Y954=0,0,VLOOKUP(SUBSTITUTE(VLOOKUP(Y954,#REF!,MATCH("strItemName",#REF!,0),FALSE),"SUI_",""),#REF!,2,FALSE)),"ERROR")</f>
        <v>ERROR</v>
      </c>
      <c r="AA954" s="22">
        <f t="shared" ca="1" si="49"/>
        <v>244001</v>
      </c>
      <c r="AB954" s="134" t="str">
        <f ca="1">IFERROR(IF(AA954=0,0,VLOOKUP(SUBSTITUTE(VLOOKUP(AA954,#REF!,MATCH("strItemName",#REF!,0),FALSE),"SUI_",""),#REF!,2,FALSE)),"ERROR")</f>
        <v>ERROR</v>
      </c>
      <c r="AC954" s="22">
        <f t="shared" ca="1" si="49"/>
        <v>244001</v>
      </c>
      <c r="AD954" s="134" t="str">
        <f ca="1">IFERROR(IF(AC954=0,0,VLOOKUP(SUBSTITUTE(VLOOKUP(AC954,#REF!,MATCH("strItemName",#REF!,0),FALSE),"SUI_",""),#REF!,2,FALSE)),"ERROR")</f>
        <v>ERROR</v>
      </c>
      <c r="AE954" s="22">
        <f t="shared" ca="1" si="49"/>
        <v>244001</v>
      </c>
      <c r="AF954" s="134" t="str">
        <f ca="1">IFERROR(IF(AE954=0,0,VLOOKUP(SUBSTITUTE(VLOOKUP(AE954,#REF!,MATCH("strItemName",#REF!,0),FALSE),"SUI_",""),#REF!,2,FALSE)),"ERROR")</f>
        <v>ERROR</v>
      </c>
      <c r="AG954" s="88">
        <v>0</v>
      </c>
      <c r="AH954" s="134">
        <f>IFERROR(IF(AG954=0,0,VLOOKUP(SUBSTITUTE(VLOOKUP(AG954,#REF!,MATCH("strItemName",#REF!,0),FALSE),"SUI_",""),#REF!,2,FALSE)),"ERROR")</f>
        <v>0</v>
      </c>
      <c r="AI954" s="22">
        <f ca="1">IFERROR(IFERROR(VLOOKUP($B954,INDIRECT(VLOOKUP($E954,보상!$S:$AA,2,FALSE)),MATCH(AI$6,INDIRECT(VLOOKUP($E954,보상!$S:$AA,3,FALSE)),0),FALSE),VLOOKUP($B954,INDIRECT(VLOOKUP($E954&amp;"_U",보상!$S:$AA,2,FALSE)),MATCH(AI$6,INDIRECT(VLOOKUP($E954&amp;"_U",보상!$S:$AA,3,FALSE)),0),FALSE)),"ERROR")</f>
        <v>20</v>
      </c>
      <c r="AJ954" s="22">
        <v>0</v>
      </c>
      <c r="AK954" s="22">
        <v>0</v>
      </c>
      <c r="AL954" s="22">
        <v>0</v>
      </c>
      <c r="AM954" s="22" t="b">
        <v>0</v>
      </c>
      <c r="AN954" s="22">
        <v>0</v>
      </c>
      <c r="AO954" s="22">
        <v>0</v>
      </c>
    </row>
    <row r="955" spans="2:41" ht="16.5" customHeight="1" x14ac:dyDescent="0.3">
      <c r="B955" s="154">
        <v>5210103</v>
      </c>
      <c r="C955" s="22">
        <f>IF(E955="MainQuest",VLOOKUP(B955,#REF!,MATCH("iRewardID",#REF!,0),FALSE),B955)</f>
        <v>5210103</v>
      </c>
      <c r="D955" s="156" t="str">
        <f ca="1">IFERROR(IFERROR(VLOOKUP($B955,INDIRECT(VLOOKUP($E955,보상!$S:$AA,2,FALSE)),MATCH(D$6,INDIRECT(VLOOKUP($E955,보상!$S:$AA,3,FALSE)),0),FALSE),VLOOKUP($B955,INDIRECT(VLOOKUP($E955&amp;"_U",보상!$S:$AA,2,FALSE)),MATCH(D$6,INDIRECT(VLOOKUP($E955&amp;"_U",보상!$S:$AA,3,FALSE)),0),FALSE)),"ERROR")</f>
        <v>필드10_하이란</v>
      </c>
      <c r="E955" s="22" t="s">
        <v>808</v>
      </c>
      <c r="F955" s="22">
        <f>COUNTIF($C$8:$C955,$C955)</f>
        <v>1</v>
      </c>
      <c r="G955" s="22" t="b">
        <v>1</v>
      </c>
      <c r="H955" s="22">
        <v>1210</v>
      </c>
      <c r="I955" s="129" t="str">
        <f>IFERROR(IF(H955=0,0,VLOOKUP(VLOOKUP(H955,#REF!,MATCH("strMailTitleID",#REF!,0),FALSE),#REF!,2,FALSE)),"ERROR")</f>
        <v>ERROR</v>
      </c>
      <c r="J955" s="176">
        <v>0</v>
      </c>
      <c r="K955" s="129">
        <f>IFERROR(IF(J955=0,0,VLOOKUP(VLOOKUP(J955,#REF!,MATCH("strMailTitleID",#REF!,0),FALSE),#REF!,2,FALSE)),"ERROR")</f>
        <v>0</v>
      </c>
      <c r="L955" s="22">
        <f ca="1">IFERROR(IFERROR(VLOOKUP($B955,INDIRECT(VLOOKUP($E955,보상!$S:$AA,2,FALSE)),MATCH(L$6,INDIRECT(VLOOKUP($E955,보상!$S:$AA,3,FALSE)),0),FALSE),VLOOKUP($B955,INDIRECT(VLOOKUP($E955&amp;"_U",보상!$S:$AA,2,FALSE)),MATCH(L$6,INDIRECT(VLOOKUP($E955&amp;"_U",보상!$S:$AA,3,FALSE)),0),FALSE)),"ERROR")</f>
        <v>5000</v>
      </c>
      <c r="M955" s="22">
        <v>0</v>
      </c>
      <c r="N955" s="22">
        <v>0</v>
      </c>
      <c r="O955" s="22">
        <v>0</v>
      </c>
      <c r="P955" s="22" t="str">
        <f ca="1">IFERROR(IFERROR(VLOOKUP($B955,INDIRECT(VLOOKUP($E955,보상!$S:$AA,2,FALSE)),MATCH(P$6,INDIRECT(VLOOKUP($E955,보상!$S:$AA,3,FALSE)),0),FALSE),VLOOKUP($B955,INDIRECT(VLOOKUP($E955&amp;"_U",보상!$S:$AA,2,FALSE)),MATCH(P$6,INDIRECT(VLOOKUP($E955&amp;"_U",보상!$S:$AA,3,FALSE)),0),FALSE)),"ERROR")</f>
        <v>Gold</v>
      </c>
      <c r="Q955" s="22">
        <f ca="1">IFERROR(IFERROR(VLOOKUP($B955,INDIRECT(VLOOKUP($E955,보상!$S:$AA,2,FALSE)),MATCH(Q$6,INDIRECT(VLOOKUP($E955,보상!$S:$AA,3,FALSE)),0),FALSE),VLOOKUP($B955,INDIRECT(VLOOKUP($E955&amp;"_U",보상!$S:$AA,2,FALSE)),MATCH(Q$6,INDIRECT(VLOOKUP($E955&amp;"_U",보상!$S:$AA,3,FALSE)),0),FALSE)),"ERROR")</f>
        <v>15000</v>
      </c>
      <c r="R955" s="22" t="b">
        <v>0</v>
      </c>
      <c r="S955" s="22" t="b">
        <v>0</v>
      </c>
      <c r="T955" s="22">
        <f ca="1">IFERROR(IF(W955=0,0,VLOOKUP(W955,보상!$D:$K,6,FALSE)),"-")</f>
        <v>0</v>
      </c>
      <c r="U955" s="22">
        <f ca="1">IFERROR(IF(W955=0,0,VLOOKUP(W955,보상!$D:$K,7,FALSE)),"-")</f>
        <v>0</v>
      </c>
      <c r="V955" s="22">
        <f ca="1">IFERROR(IF(W955=0,0,VLOOKUP(W955,보상!$D:$K,8,FALSE)),"-")</f>
        <v>0</v>
      </c>
      <c r="W955" s="22">
        <f ca="1">IFERROR(IFERROR(VLOOKUP($B955,INDIRECT(VLOOKUP($E955,보상!$S:$AA,2,FALSE)),MATCH(W$6,INDIRECT(VLOOKUP($E955,보상!$S:$AA,3,FALSE)),0),FALSE),VLOOKUP($B955,INDIRECT(VLOOKUP($E955&amp;"_U",보상!$S:$AA,2,FALSE)),MATCH(W$6,INDIRECT(VLOOKUP($E955&amp;"_U",보상!$S:$AA,3,FALSE)),0),FALSE)),"ERROR")</f>
        <v>3041001</v>
      </c>
      <c r="X955" s="134" t="str">
        <f ca="1">IFERROR(IF(W955=0,0,VLOOKUP(SUBSTITUTE(VLOOKUP(W955,#REF!,MATCH("strItemName",#REF!,0),FALSE),"SUI_",""),#REF!,2,FALSE)),"ERROR")</f>
        <v>ERROR</v>
      </c>
      <c r="Y955" s="22">
        <f t="shared" ca="1" si="49"/>
        <v>3041001</v>
      </c>
      <c r="Z955" s="134" t="str">
        <f ca="1">IFERROR(IF(Y955=0,0,VLOOKUP(SUBSTITUTE(VLOOKUP(Y955,#REF!,MATCH("strItemName",#REF!,0),FALSE),"SUI_",""),#REF!,2,FALSE)),"ERROR")</f>
        <v>ERROR</v>
      </c>
      <c r="AA955" s="22">
        <f t="shared" ca="1" si="49"/>
        <v>3041001</v>
      </c>
      <c r="AB955" s="134" t="str">
        <f ca="1">IFERROR(IF(AA955=0,0,VLOOKUP(SUBSTITUTE(VLOOKUP(AA955,#REF!,MATCH("strItemName",#REF!,0),FALSE),"SUI_",""),#REF!,2,FALSE)),"ERROR")</f>
        <v>ERROR</v>
      </c>
      <c r="AC955" s="22">
        <f t="shared" ca="1" si="49"/>
        <v>3041001</v>
      </c>
      <c r="AD955" s="134" t="str">
        <f ca="1">IFERROR(IF(AC955=0,0,VLOOKUP(SUBSTITUTE(VLOOKUP(AC955,#REF!,MATCH("strItemName",#REF!,0),FALSE),"SUI_",""),#REF!,2,FALSE)),"ERROR")</f>
        <v>ERROR</v>
      </c>
      <c r="AE955" s="22">
        <f t="shared" ca="1" si="49"/>
        <v>3041001</v>
      </c>
      <c r="AF955" s="134" t="str">
        <f ca="1">IFERROR(IF(AE955=0,0,VLOOKUP(SUBSTITUTE(VLOOKUP(AE955,#REF!,MATCH("strItemName",#REF!,0),FALSE),"SUI_",""),#REF!,2,FALSE)),"ERROR")</f>
        <v>ERROR</v>
      </c>
      <c r="AG955" s="88">
        <v>0</v>
      </c>
      <c r="AH955" s="134">
        <f>IFERROR(IF(AG955=0,0,VLOOKUP(SUBSTITUTE(VLOOKUP(AG955,#REF!,MATCH("strItemName",#REF!,0),FALSE),"SUI_",""),#REF!,2,FALSE)),"ERROR")</f>
        <v>0</v>
      </c>
      <c r="AI955" s="22">
        <f ca="1">IFERROR(IFERROR(VLOOKUP($B955,INDIRECT(VLOOKUP($E955,보상!$S:$AA,2,FALSE)),MATCH(AI$6,INDIRECT(VLOOKUP($E955,보상!$S:$AA,3,FALSE)),0),FALSE),VLOOKUP($B955,INDIRECT(VLOOKUP($E955&amp;"_U",보상!$S:$AA,2,FALSE)),MATCH(AI$6,INDIRECT(VLOOKUP($E955&amp;"_U",보상!$S:$AA,3,FALSE)),0),FALSE)),"ERROR")</f>
        <v>20</v>
      </c>
      <c r="AJ955" s="22">
        <v>0</v>
      </c>
      <c r="AK955" s="22">
        <v>0</v>
      </c>
      <c r="AL955" s="22">
        <v>0</v>
      </c>
      <c r="AM955" s="22" t="b">
        <v>0</v>
      </c>
      <c r="AN955" s="22">
        <v>0</v>
      </c>
      <c r="AO955" s="22">
        <v>0</v>
      </c>
    </row>
    <row r="956" spans="2:41" ht="16.5" customHeight="1" x14ac:dyDescent="0.3">
      <c r="B956" s="154">
        <v>5210104</v>
      </c>
      <c r="C956" s="22">
        <f>IF(E956="MainQuest",VLOOKUP(B956,#REF!,MATCH("iRewardID",#REF!,0),FALSE),B956)</f>
        <v>5210104</v>
      </c>
      <c r="D956" s="156" t="str">
        <f ca="1">IFERROR(IFERROR(VLOOKUP($B956,INDIRECT(VLOOKUP($E956,보상!$S:$AA,2,FALSE)),MATCH(D$6,INDIRECT(VLOOKUP($E956,보상!$S:$AA,3,FALSE)),0),FALSE),VLOOKUP($B956,INDIRECT(VLOOKUP($E956&amp;"_U",보상!$S:$AA,2,FALSE)),MATCH(D$6,INDIRECT(VLOOKUP($E956&amp;"_U",보상!$S:$AA,3,FALSE)),0),FALSE)),"ERROR")</f>
        <v>필드10_하이란</v>
      </c>
      <c r="E956" s="22" t="s">
        <v>808</v>
      </c>
      <c r="F956" s="22">
        <f>COUNTIF($C$8:$C956,$C956)</f>
        <v>1</v>
      </c>
      <c r="G956" s="22" t="b">
        <v>1</v>
      </c>
      <c r="H956" s="22">
        <v>1210</v>
      </c>
      <c r="I956" s="129" t="str">
        <f>IFERROR(IF(H956=0,0,VLOOKUP(VLOOKUP(H956,#REF!,MATCH("strMailTitleID",#REF!,0),FALSE),#REF!,2,FALSE)),"ERROR")</f>
        <v>ERROR</v>
      </c>
      <c r="J956" s="176">
        <v>0</v>
      </c>
      <c r="K956" s="129">
        <f>IFERROR(IF(J956=0,0,VLOOKUP(VLOOKUP(J956,#REF!,MATCH("strMailTitleID",#REF!,0),FALSE),#REF!,2,FALSE)),"ERROR")</f>
        <v>0</v>
      </c>
      <c r="L956" s="22">
        <f ca="1">IFERROR(IFERROR(VLOOKUP($B956,INDIRECT(VLOOKUP($E956,보상!$S:$AA,2,FALSE)),MATCH(L$6,INDIRECT(VLOOKUP($E956,보상!$S:$AA,3,FALSE)),0),FALSE),VLOOKUP($B956,INDIRECT(VLOOKUP($E956&amp;"_U",보상!$S:$AA,2,FALSE)),MATCH(L$6,INDIRECT(VLOOKUP($E956&amp;"_U",보상!$S:$AA,3,FALSE)),0),FALSE)),"ERROR")</f>
        <v>5000</v>
      </c>
      <c r="M956" s="22">
        <v>0</v>
      </c>
      <c r="N956" s="22">
        <v>0</v>
      </c>
      <c r="O956" s="22">
        <v>0</v>
      </c>
      <c r="P956" s="22" t="str">
        <f ca="1">IFERROR(IFERROR(VLOOKUP($B956,INDIRECT(VLOOKUP($E956,보상!$S:$AA,2,FALSE)),MATCH(P$6,INDIRECT(VLOOKUP($E956,보상!$S:$AA,3,FALSE)),0),FALSE),VLOOKUP($B956,INDIRECT(VLOOKUP($E956&amp;"_U",보상!$S:$AA,2,FALSE)),MATCH(P$6,INDIRECT(VLOOKUP($E956&amp;"_U",보상!$S:$AA,3,FALSE)),0),FALSE)),"ERROR")</f>
        <v>Gold</v>
      </c>
      <c r="Q956" s="22">
        <f ca="1">IFERROR(IFERROR(VLOOKUP($B956,INDIRECT(VLOOKUP($E956,보상!$S:$AA,2,FALSE)),MATCH(Q$6,INDIRECT(VLOOKUP($E956,보상!$S:$AA,3,FALSE)),0),FALSE),VLOOKUP($B956,INDIRECT(VLOOKUP($E956&amp;"_U",보상!$S:$AA,2,FALSE)),MATCH(Q$6,INDIRECT(VLOOKUP($E956&amp;"_U",보상!$S:$AA,3,FALSE)),0),FALSE)),"ERROR")</f>
        <v>15000</v>
      </c>
      <c r="R956" s="22" t="b">
        <v>0</v>
      </c>
      <c r="S956" s="22" t="b">
        <v>0</v>
      </c>
      <c r="T956" s="22">
        <f ca="1">IFERROR(IF(W956=0,0,VLOOKUP(W956,보상!$D:$K,6,FALSE)),"-")</f>
        <v>0</v>
      </c>
      <c r="U956" s="22">
        <f ca="1">IFERROR(IF(W956=0,0,VLOOKUP(W956,보상!$D:$K,7,FALSE)),"-")</f>
        <v>0</v>
      </c>
      <c r="V956" s="22">
        <f ca="1">IFERROR(IF(W956=0,0,VLOOKUP(W956,보상!$D:$K,8,FALSE)),"-")</f>
        <v>0</v>
      </c>
      <c r="W956" s="22">
        <f ca="1">IFERROR(IFERROR(VLOOKUP($B956,INDIRECT(VLOOKUP($E956,보상!$S:$AA,2,FALSE)),MATCH(W$6,INDIRECT(VLOOKUP($E956,보상!$S:$AA,3,FALSE)),0),FALSE),VLOOKUP($B956,INDIRECT(VLOOKUP($E956&amp;"_U",보상!$S:$AA,2,FALSE)),MATCH(W$6,INDIRECT(VLOOKUP($E956&amp;"_U",보상!$S:$AA,3,FALSE)),0),FALSE)),"ERROR")</f>
        <v>4004003</v>
      </c>
      <c r="X956" s="134" t="str">
        <f ca="1">IFERROR(IF(W956=0,0,VLOOKUP(SUBSTITUTE(VLOOKUP(W956,#REF!,MATCH("strItemName",#REF!,0),FALSE),"SUI_",""),#REF!,2,FALSE)),"ERROR")</f>
        <v>ERROR</v>
      </c>
      <c r="Y956" s="22">
        <f t="shared" ca="1" si="49"/>
        <v>4004003</v>
      </c>
      <c r="Z956" s="134" t="str">
        <f ca="1">IFERROR(IF(Y956=0,0,VLOOKUP(SUBSTITUTE(VLOOKUP(Y956,#REF!,MATCH("strItemName",#REF!,0),FALSE),"SUI_",""),#REF!,2,FALSE)),"ERROR")</f>
        <v>ERROR</v>
      </c>
      <c r="AA956" s="22">
        <f t="shared" ca="1" si="49"/>
        <v>4004003</v>
      </c>
      <c r="AB956" s="134" t="str">
        <f ca="1">IFERROR(IF(AA956=0,0,VLOOKUP(SUBSTITUTE(VLOOKUP(AA956,#REF!,MATCH("strItemName",#REF!,0),FALSE),"SUI_",""),#REF!,2,FALSE)),"ERROR")</f>
        <v>ERROR</v>
      </c>
      <c r="AC956" s="22">
        <f t="shared" ca="1" si="49"/>
        <v>4004003</v>
      </c>
      <c r="AD956" s="134" t="str">
        <f ca="1">IFERROR(IF(AC956=0,0,VLOOKUP(SUBSTITUTE(VLOOKUP(AC956,#REF!,MATCH("strItemName",#REF!,0),FALSE),"SUI_",""),#REF!,2,FALSE)),"ERROR")</f>
        <v>ERROR</v>
      </c>
      <c r="AE956" s="22">
        <f t="shared" ca="1" si="49"/>
        <v>4004003</v>
      </c>
      <c r="AF956" s="134" t="str">
        <f ca="1">IFERROR(IF(AE956=0,0,VLOOKUP(SUBSTITUTE(VLOOKUP(AE956,#REF!,MATCH("strItemName",#REF!,0),FALSE),"SUI_",""),#REF!,2,FALSE)),"ERROR")</f>
        <v>ERROR</v>
      </c>
      <c r="AG956" s="88">
        <v>0</v>
      </c>
      <c r="AH956" s="134">
        <f>IFERROR(IF(AG956=0,0,VLOOKUP(SUBSTITUTE(VLOOKUP(AG956,#REF!,MATCH("strItemName",#REF!,0),FALSE),"SUI_",""),#REF!,2,FALSE)),"ERROR")</f>
        <v>0</v>
      </c>
      <c r="AI956" s="22">
        <f ca="1">IFERROR(IFERROR(VLOOKUP($B956,INDIRECT(VLOOKUP($E956,보상!$S:$AA,2,FALSE)),MATCH(AI$6,INDIRECT(VLOOKUP($E956,보상!$S:$AA,3,FALSE)),0),FALSE),VLOOKUP($B956,INDIRECT(VLOOKUP($E956&amp;"_U",보상!$S:$AA,2,FALSE)),MATCH(AI$6,INDIRECT(VLOOKUP($E956&amp;"_U",보상!$S:$AA,3,FALSE)),0),FALSE)),"ERROR")</f>
        <v>1</v>
      </c>
      <c r="AJ956" s="22">
        <v>0</v>
      </c>
      <c r="AK956" s="22">
        <v>0</v>
      </c>
      <c r="AL956" s="22">
        <v>0</v>
      </c>
      <c r="AM956" s="22" t="b">
        <v>0</v>
      </c>
      <c r="AN956" s="22">
        <v>0</v>
      </c>
      <c r="AO956" s="22">
        <v>0</v>
      </c>
    </row>
    <row r="957" spans="2:41" ht="16.5" customHeight="1" x14ac:dyDescent="0.3">
      <c r="B957" s="154">
        <v>5210201</v>
      </c>
      <c r="C957" s="22">
        <f>IF(E957="MainQuest",VLOOKUP(B957,#REF!,MATCH("iRewardID",#REF!,0),FALSE),B957)</f>
        <v>5210201</v>
      </c>
      <c r="D957" s="156" t="str">
        <f ca="1">IFERROR(IFERROR(VLOOKUP($B957,INDIRECT(VLOOKUP($E957,보상!$S:$AA,2,FALSE)),MATCH(D$6,INDIRECT(VLOOKUP($E957,보상!$S:$AA,3,FALSE)),0),FALSE),VLOOKUP($B957,INDIRECT(VLOOKUP($E957&amp;"_U",보상!$S:$AA,2,FALSE)),MATCH(D$6,INDIRECT(VLOOKUP($E957&amp;"_U",보상!$S:$AA,3,FALSE)),0),FALSE)),"ERROR")</f>
        <v>필드10_우니온</v>
      </c>
      <c r="E957" s="22" t="s">
        <v>808</v>
      </c>
      <c r="F957" s="22">
        <f>COUNTIF($C$8:$C957,$C957)</f>
        <v>1</v>
      </c>
      <c r="G957" s="22" t="b">
        <v>1</v>
      </c>
      <c r="H957" s="22">
        <v>1210</v>
      </c>
      <c r="I957" s="129" t="str">
        <f>IFERROR(IF(H957=0,0,VLOOKUP(VLOOKUP(H957,#REF!,MATCH("strMailTitleID",#REF!,0),FALSE),#REF!,2,FALSE)),"ERROR")</f>
        <v>ERROR</v>
      </c>
      <c r="J957" s="176">
        <v>0</v>
      </c>
      <c r="K957" s="129">
        <f>IFERROR(IF(J957=0,0,VLOOKUP(VLOOKUP(J957,#REF!,MATCH("strMailTitleID",#REF!,0),FALSE),#REF!,2,FALSE)),"ERROR")</f>
        <v>0</v>
      </c>
      <c r="L957" s="22">
        <f ca="1">IFERROR(IFERROR(VLOOKUP($B957,INDIRECT(VLOOKUP($E957,보상!$S:$AA,2,FALSE)),MATCH(L$6,INDIRECT(VLOOKUP($E957,보상!$S:$AA,3,FALSE)),0),FALSE),VLOOKUP($B957,INDIRECT(VLOOKUP($E957&amp;"_U",보상!$S:$AA,2,FALSE)),MATCH(L$6,INDIRECT(VLOOKUP($E957&amp;"_U",보상!$S:$AA,3,FALSE)),0),FALSE)),"ERROR")</f>
        <v>5000</v>
      </c>
      <c r="M957" s="22">
        <v>0</v>
      </c>
      <c r="N957" s="22">
        <v>0</v>
      </c>
      <c r="O957" s="22">
        <v>0</v>
      </c>
      <c r="P957" s="22" t="str">
        <f ca="1">IFERROR(IFERROR(VLOOKUP($B957,INDIRECT(VLOOKUP($E957,보상!$S:$AA,2,FALSE)),MATCH(P$6,INDIRECT(VLOOKUP($E957,보상!$S:$AA,3,FALSE)),0),FALSE),VLOOKUP($B957,INDIRECT(VLOOKUP($E957&amp;"_U",보상!$S:$AA,2,FALSE)),MATCH(P$6,INDIRECT(VLOOKUP($E957&amp;"_U",보상!$S:$AA,3,FALSE)),0),FALSE)),"ERROR")</f>
        <v>Gold</v>
      </c>
      <c r="Q957" s="22">
        <f ca="1">IFERROR(IFERROR(VLOOKUP($B957,INDIRECT(VLOOKUP($E957,보상!$S:$AA,2,FALSE)),MATCH(Q$6,INDIRECT(VLOOKUP($E957,보상!$S:$AA,3,FALSE)),0),FALSE),VLOOKUP($B957,INDIRECT(VLOOKUP($E957&amp;"_U",보상!$S:$AA,2,FALSE)),MATCH(Q$6,INDIRECT(VLOOKUP($E957&amp;"_U",보상!$S:$AA,3,FALSE)),0),FALSE)),"ERROR")</f>
        <v>15000</v>
      </c>
      <c r="R957" s="22" t="b">
        <v>0</v>
      </c>
      <c r="S957" s="22" t="b">
        <v>0</v>
      </c>
      <c r="T957" s="22">
        <f ca="1">IFERROR(IF(W957=0,0,VLOOKUP(W957,보상!$D:$K,6,FALSE)),"-")</f>
        <v>22500</v>
      </c>
      <c r="U957" s="22">
        <f ca="1">IFERROR(IF(W957=0,0,VLOOKUP(W957,보상!$D:$K,7,FALSE)),"-")</f>
        <v>0</v>
      </c>
      <c r="V957" s="22">
        <f ca="1">IFERROR(IF(W957=0,0,VLOOKUP(W957,보상!$D:$K,8,FALSE)),"-")</f>
        <v>0</v>
      </c>
      <c r="W957" s="22">
        <f ca="1">IFERROR(IFERROR(VLOOKUP($B957,INDIRECT(VLOOKUP($E957,보상!$S:$AA,2,FALSE)),MATCH(W$6,INDIRECT(VLOOKUP($E957,보상!$S:$AA,3,FALSE)),0),FALSE),VLOOKUP($B957,INDIRECT(VLOOKUP($E957&amp;"_U",보상!$S:$AA,2,FALSE)),MATCH(W$6,INDIRECT(VLOOKUP($E957&amp;"_U",보상!$S:$AA,3,FALSE)),0),FALSE)),"ERROR")</f>
        <v>154001</v>
      </c>
      <c r="X957" s="134" t="str">
        <f ca="1">IFERROR(IF(W957=0,0,VLOOKUP(SUBSTITUTE(VLOOKUP(W957,#REF!,MATCH("strItemName",#REF!,0),FALSE),"SUI_",""),#REF!,2,FALSE)),"ERROR")</f>
        <v>ERROR</v>
      </c>
      <c r="Y957" s="22">
        <f t="shared" ca="1" si="49"/>
        <v>154001</v>
      </c>
      <c r="Z957" s="134" t="str">
        <f ca="1">IFERROR(IF(Y957=0,0,VLOOKUP(SUBSTITUTE(VLOOKUP(Y957,#REF!,MATCH("strItemName",#REF!,0),FALSE),"SUI_",""),#REF!,2,FALSE)),"ERROR")</f>
        <v>ERROR</v>
      </c>
      <c r="AA957" s="22">
        <f t="shared" ca="1" si="49"/>
        <v>154001</v>
      </c>
      <c r="AB957" s="134" t="str">
        <f ca="1">IFERROR(IF(AA957=0,0,VLOOKUP(SUBSTITUTE(VLOOKUP(AA957,#REF!,MATCH("strItemName",#REF!,0),FALSE),"SUI_",""),#REF!,2,FALSE)),"ERROR")</f>
        <v>ERROR</v>
      </c>
      <c r="AC957" s="22">
        <f t="shared" ca="1" si="49"/>
        <v>154001</v>
      </c>
      <c r="AD957" s="134" t="str">
        <f ca="1">IFERROR(IF(AC957=0,0,VLOOKUP(SUBSTITUTE(VLOOKUP(AC957,#REF!,MATCH("strItemName",#REF!,0),FALSE),"SUI_",""),#REF!,2,FALSE)),"ERROR")</f>
        <v>ERROR</v>
      </c>
      <c r="AE957" s="22">
        <f t="shared" ca="1" si="49"/>
        <v>154001</v>
      </c>
      <c r="AF957" s="134" t="str">
        <f ca="1">IFERROR(IF(AE957=0,0,VLOOKUP(SUBSTITUTE(VLOOKUP(AE957,#REF!,MATCH("strItemName",#REF!,0),FALSE),"SUI_",""),#REF!,2,FALSE)),"ERROR")</f>
        <v>ERROR</v>
      </c>
      <c r="AG957" s="88">
        <v>0</v>
      </c>
      <c r="AH957" s="134">
        <f>IFERROR(IF(AG957=0,0,VLOOKUP(SUBSTITUTE(VLOOKUP(AG957,#REF!,MATCH("strItemName",#REF!,0),FALSE),"SUI_",""),#REF!,2,FALSE)),"ERROR")</f>
        <v>0</v>
      </c>
      <c r="AI957" s="22">
        <f ca="1">IFERROR(IFERROR(VLOOKUP($B957,INDIRECT(VLOOKUP($E957,보상!$S:$AA,2,FALSE)),MATCH(AI$6,INDIRECT(VLOOKUP($E957,보상!$S:$AA,3,FALSE)),0),FALSE),VLOOKUP($B957,INDIRECT(VLOOKUP($E957&amp;"_U",보상!$S:$AA,2,FALSE)),MATCH(AI$6,INDIRECT(VLOOKUP($E957&amp;"_U",보상!$S:$AA,3,FALSE)),0),FALSE)),"ERROR")</f>
        <v>20</v>
      </c>
      <c r="AJ957" s="22">
        <v>0</v>
      </c>
      <c r="AK957" s="22">
        <v>0</v>
      </c>
      <c r="AL957" s="22">
        <v>0</v>
      </c>
      <c r="AM957" s="22" t="b">
        <v>0</v>
      </c>
      <c r="AN957" s="22">
        <v>0</v>
      </c>
      <c r="AO957" s="22">
        <v>0</v>
      </c>
    </row>
    <row r="958" spans="2:41" ht="16.5" customHeight="1" x14ac:dyDescent="0.3">
      <c r="B958" s="154">
        <v>5210202</v>
      </c>
      <c r="C958" s="22">
        <f>IF(E958="MainQuest",VLOOKUP(B958,#REF!,MATCH("iRewardID",#REF!,0),FALSE),B958)</f>
        <v>5210202</v>
      </c>
      <c r="D958" s="156" t="str">
        <f ca="1">IFERROR(IFERROR(VLOOKUP($B958,INDIRECT(VLOOKUP($E958,보상!$S:$AA,2,FALSE)),MATCH(D$6,INDIRECT(VLOOKUP($E958,보상!$S:$AA,3,FALSE)),0),FALSE),VLOOKUP($B958,INDIRECT(VLOOKUP($E958&amp;"_U",보상!$S:$AA,2,FALSE)),MATCH(D$6,INDIRECT(VLOOKUP($E958&amp;"_U",보상!$S:$AA,3,FALSE)),0),FALSE)),"ERROR")</f>
        <v>필드10_우니온</v>
      </c>
      <c r="E958" s="22" t="s">
        <v>808</v>
      </c>
      <c r="F958" s="22">
        <f>COUNTIF($C$8:$C958,$C958)</f>
        <v>1</v>
      </c>
      <c r="G958" s="22" t="b">
        <v>1</v>
      </c>
      <c r="H958" s="22">
        <v>1210</v>
      </c>
      <c r="I958" s="129" t="str">
        <f>IFERROR(IF(H958=0,0,VLOOKUP(VLOOKUP(H958,#REF!,MATCH("strMailTitleID",#REF!,0),FALSE),#REF!,2,FALSE)),"ERROR")</f>
        <v>ERROR</v>
      </c>
      <c r="J958" s="176">
        <v>0</v>
      </c>
      <c r="K958" s="129">
        <f>IFERROR(IF(J958=0,0,VLOOKUP(VLOOKUP(J958,#REF!,MATCH("strMailTitleID",#REF!,0),FALSE),#REF!,2,FALSE)),"ERROR")</f>
        <v>0</v>
      </c>
      <c r="L958" s="22">
        <f ca="1">IFERROR(IFERROR(VLOOKUP($B958,INDIRECT(VLOOKUP($E958,보상!$S:$AA,2,FALSE)),MATCH(L$6,INDIRECT(VLOOKUP($E958,보상!$S:$AA,3,FALSE)),0),FALSE),VLOOKUP($B958,INDIRECT(VLOOKUP($E958&amp;"_U",보상!$S:$AA,2,FALSE)),MATCH(L$6,INDIRECT(VLOOKUP($E958&amp;"_U",보상!$S:$AA,3,FALSE)),0),FALSE)),"ERROR")</f>
        <v>5000</v>
      </c>
      <c r="M958" s="22">
        <v>0</v>
      </c>
      <c r="N958" s="22">
        <v>0</v>
      </c>
      <c r="O958" s="22">
        <v>0</v>
      </c>
      <c r="P958" s="22" t="str">
        <f ca="1">IFERROR(IFERROR(VLOOKUP($B958,INDIRECT(VLOOKUP($E958,보상!$S:$AA,2,FALSE)),MATCH(P$6,INDIRECT(VLOOKUP($E958,보상!$S:$AA,3,FALSE)),0),FALSE),VLOOKUP($B958,INDIRECT(VLOOKUP($E958&amp;"_U",보상!$S:$AA,2,FALSE)),MATCH(P$6,INDIRECT(VLOOKUP($E958&amp;"_U",보상!$S:$AA,3,FALSE)),0),FALSE)),"ERROR")</f>
        <v>Gold</v>
      </c>
      <c r="Q958" s="22">
        <f ca="1">IFERROR(IFERROR(VLOOKUP($B958,INDIRECT(VLOOKUP($E958,보상!$S:$AA,2,FALSE)),MATCH(Q$6,INDIRECT(VLOOKUP($E958,보상!$S:$AA,3,FALSE)),0),FALSE),VLOOKUP($B958,INDIRECT(VLOOKUP($E958&amp;"_U",보상!$S:$AA,2,FALSE)),MATCH(Q$6,INDIRECT(VLOOKUP($E958&amp;"_U",보상!$S:$AA,3,FALSE)),0),FALSE)),"ERROR")</f>
        <v>15000</v>
      </c>
      <c r="R958" s="22" t="b">
        <v>0</v>
      </c>
      <c r="S958" s="22" t="b">
        <v>0</v>
      </c>
      <c r="T958" s="22">
        <f ca="1">IFERROR(IF(W958=0,0,VLOOKUP(W958,보상!$D:$K,6,FALSE)),"-")</f>
        <v>0</v>
      </c>
      <c r="U958" s="22">
        <f ca="1">IFERROR(IF(W958=0,0,VLOOKUP(W958,보상!$D:$K,7,FALSE)),"-")</f>
        <v>15750</v>
      </c>
      <c r="V958" s="22">
        <f ca="1">IFERROR(IF(W958=0,0,VLOOKUP(W958,보상!$D:$K,8,FALSE)),"-")</f>
        <v>0</v>
      </c>
      <c r="W958" s="22">
        <f ca="1">IFERROR(IFERROR(VLOOKUP($B958,INDIRECT(VLOOKUP($E958,보상!$S:$AA,2,FALSE)),MATCH(W$6,INDIRECT(VLOOKUP($E958,보상!$S:$AA,3,FALSE)),0),FALSE),VLOOKUP($B958,INDIRECT(VLOOKUP($E958&amp;"_U",보상!$S:$AA,2,FALSE)),MATCH(W$6,INDIRECT(VLOOKUP($E958&amp;"_U",보상!$S:$AA,3,FALSE)),0),FALSE)),"ERROR")</f>
        <v>244001</v>
      </c>
      <c r="X958" s="134" t="str">
        <f ca="1">IFERROR(IF(W958=0,0,VLOOKUP(SUBSTITUTE(VLOOKUP(W958,#REF!,MATCH("strItemName",#REF!,0),FALSE),"SUI_",""),#REF!,2,FALSE)),"ERROR")</f>
        <v>ERROR</v>
      </c>
      <c r="Y958" s="22">
        <f t="shared" ca="1" si="49"/>
        <v>244001</v>
      </c>
      <c r="Z958" s="134" t="str">
        <f ca="1">IFERROR(IF(Y958=0,0,VLOOKUP(SUBSTITUTE(VLOOKUP(Y958,#REF!,MATCH("strItemName",#REF!,0),FALSE),"SUI_",""),#REF!,2,FALSE)),"ERROR")</f>
        <v>ERROR</v>
      </c>
      <c r="AA958" s="22">
        <f t="shared" ca="1" si="49"/>
        <v>244001</v>
      </c>
      <c r="AB958" s="134" t="str">
        <f ca="1">IFERROR(IF(AA958=0,0,VLOOKUP(SUBSTITUTE(VLOOKUP(AA958,#REF!,MATCH("strItemName",#REF!,0),FALSE),"SUI_",""),#REF!,2,FALSE)),"ERROR")</f>
        <v>ERROR</v>
      </c>
      <c r="AC958" s="22">
        <f t="shared" ca="1" si="49"/>
        <v>244001</v>
      </c>
      <c r="AD958" s="134" t="str">
        <f ca="1">IFERROR(IF(AC958=0,0,VLOOKUP(SUBSTITUTE(VLOOKUP(AC958,#REF!,MATCH("strItemName",#REF!,0),FALSE),"SUI_",""),#REF!,2,FALSE)),"ERROR")</f>
        <v>ERROR</v>
      </c>
      <c r="AE958" s="22">
        <f t="shared" ca="1" si="49"/>
        <v>244001</v>
      </c>
      <c r="AF958" s="134" t="str">
        <f ca="1">IFERROR(IF(AE958=0,0,VLOOKUP(SUBSTITUTE(VLOOKUP(AE958,#REF!,MATCH("strItemName",#REF!,0),FALSE),"SUI_",""),#REF!,2,FALSE)),"ERROR")</f>
        <v>ERROR</v>
      </c>
      <c r="AG958" s="88">
        <v>0</v>
      </c>
      <c r="AH958" s="134">
        <f>IFERROR(IF(AG958=0,0,VLOOKUP(SUBSTITUTE(VLOOKUP(AG958,#REF!,MATCH("strItemName",#REF!,0),FALSE),"SUI_",""),#REF!,2,FALSE)),"ERROR")</f>
        <v>0</v>
      </c>
      <c r="AI958" s="22">
        <f ca="1">IFERROR(IFERROR(VLOOKUP($B958,INDIRECT(VLOOKUP($E958,보상!$S:$AA,2,FALSE)),MATCH(AI$6,INDIRECT(VLOOKUP($E958,보상!$S:$AA,3,FALSE)),0),FALSE),VLOOKUP($B958,INDIRECT(VLOOKUP($E958&amp;"_U",보상!$S:$AA,2,FALSE)),MATCH(AI$6,INDIRECT(VLOOKUP($E958&amp;"_U",보상!$S:$AA,3,FALSE)),0),FALSE)),"ERROR")</f>
        <v>20</v>
      </c>
      <c r="AJ958" s="22">
        <v>0</v>
      </c>
      <c r="AK958" s="22">
        <v>0</v>
      </c>
      <c r="AL958" s="22">
        <v>0</v>
      </c>
      <c r="AM958" s="22" t="b">
        <v>0</v>
      </c>
      <c r="AN958" s="22">
        <v>0</v>
      </c>
      <c r="AO958" s="22">
        <v>0</v>
      </c>
    </row>
    <row r="959" spans="2:41" ht="16.5" customHeight="1" x14ac:dyDescent="0.3">
      <c r="B959" s="154">
        <v>5210203</v>
      </c>
      <c r="C959" s="22">
        <f>IF(E959="MainQuest",VLOOKUP(B959,#REF!,MATCH("iRewardID",#REF!,0),FALSE),B959)</f>
        <v>5210203</v>
      </c>
      <c r="D959" s="156" t="str">
        <f ca="1">IFERROR(IFERROR(VLOOKUP($B959,INDIRECT(VLOOKUP($E959,보상!$S:$AA,2,FALSE)),MATCH(D$6,INDIRECT(VLOOKUP($E959,보상!$S:$AA,3,FALSE)),0),FALSE),VLOOKUP($B959,INDIRECT(VLOOKUP($E959&amp;"_U",보상!$S:$AA,2,FALSE)),MATCH(D$6,INDIRECT(VLOOKUP($E959&amp;"_U",보상!$S:$AA,3,FALSE)),0),FALSE)),"ERROR")</f>
        <v>필드10_우니온</v>
      </c>
      <c r="E959" s="22" t="s">
        <v>808</v>
      </c>
      <c r="F959" s="22">
        <f>COUNTIF($C$8:$C959,$C959)</f>
        <v>1</v>
      </c>
      <c r="G959" s="22" t="b">
        <v>1</v>
      </c>
      <c r="H959" s="22">
        <v>1210</v>
      </c>
      <c r="I959" s="129" t="str">
        <f>IFERROR(IF(H959=0,0,VLOOKUP(VLOOKUP(H959,#REF!,MATCH("strMailTitleID",#REF!,0),FALSE),#REF!,2,FALSE)),"ERROR")</f>
        <v>ERROR</v>
      </c>
      <c r="J959" s="176">
        <v>0</v>
      </c>
      <c r="K959" s="129">
        <f>IFERROR(IF(J959=0,0,VLOOKUP(VLOOKUP(J959,#REF!,MATCH("strMailTitleID",#REF!,0),FALSE),#REF!,2,FALSE)),"ERROR")</f>
        <v>0</v>
      </c>
      <c r="L959" s="22">
        <f ca="1">IFERROR(IFERROR(VLOOKUP($B959,INDIRECT(VLOOKUP($E959,보상!$S:$AA,2,FALSE)),MATCH(L$6,INDIRECT(VLOOKUP($E959,보상!$S:$AA,3,FALSE)),0),FALSE),VLOOKUP($B959,INDIRECT(VLOOKUP($E959&amp;"_U",보상!$S:$AA,2,FALSE)),MATCH(L$6,INDIRECT(VLOOKUP($E959&amp;"_U",보상!$S:$AA,3,FALSE)),0),FALSE)),"ERROR")</f>
        <v>5000</v>
      </c>
      <c r="M959" s="22">
        <v>0</v>
      </c>
      <c r="N959" s="22">
        <v>0</v>
      </c>
      <c r="O959" s="22">
        <v>0</v>
      </c>
      <c r="P959" s="22" t="str">
        <f ca="1">IFERROR(IFERROR(VLOOKUP($B959,INDIRECT(VLOOKUP($E959,보상!$S:$AA,2,FALSE)),MATCH(P$6,INDIRECT(VLOOKUP($E959,보상!$S:$AA,3,FALSE)),0),FALSE),VLOOKUP($B959,INDIRECT(VLOOKUP($E959&amp;"_U",보상!$S:$AA,2,FALSE)),MATCH(P$6,INDIRECT(VLOOKUP($E959&amp;"_U",보상!$S:$AA,3,FALSE)),0),FALSE)),"ERROR")</f>
        <v>Gold</v>
      </c>
      <c r="Q959" s="22">
        <f ca="1">IFERROR(IFERROR(VLOOKUP($B959,INDIRECT(VLOOKUP($E959,보상!$S:$AA,2,FALSE)),MATCH(Q$6,INDIRECT(VLOOKUP($E959,보상!$S:$AA,3,FALSE)),0),FALSE),VLOOKUP($B959,INDIRECT(VLOOKUP($E959&amp;"_U",보상!$S:$AA,2,FALSE)),MATCH(Q$6,INDIRECT(VLOOKUP($E959&amp;"_U",보상!$S:$AA,3,FALSE)),0),FALSE)),"ERROR")</f>
        <v>15000</v>
      </c>
      <c r="R959" s="22" t="b">
        <v>0</v>
      </c>
      <c r="S959" s="22" t="b">
        <v>0</v>
      </c>
      <c r="T959" s="22">
        <f ca="1">IFERROR(IF(W959=0,0,VLOOKUP(W959,보상!$D:$K,6,FALSE)),"-")</f>
        <v>0</v>
      </c>
      <c r="U959" s="22">
        <f ca="1">IFERROR(IF(W959=0,0,VLOOKUP(W959,보상!$D:$K,7,FALSE)),"-")</f>
        <v>0</v>
      </c>
      <c r="V959" s="22">
        <f ca="1">IFERROR(IF(W959=0,0,VLOOKUP(W959,보상!$D:$K,8,FALSE)),"-")</f>
        <v>0</v>
      </c>
      <c r="W959" s="22">
        <f ca="1">IFERROR(IFERROR(VLOOKUP($B959,INDIRECT(VLOOKUP($E959,보상!$S:$AA,2,FALSE)),MATCH(W$6,INDIRECT(VLOOKUP($E959,보상!$S:$AA,3,FALSE)),0),FALSE),VLOOKUP($B959,INDIRECT(VLOOKUP($E959&amp;"_U",보상!$S:$AA,2,FALSE)),MATCH(W$6,INDIRECT(VLOOKUP($E959&amp;"_U",보상!$S:$AA,3,FALSE)),0),FALSE)),"ERROR")</f>
        <v>3041001</v>
      </c>
      <c r="X959" s="134" t="str">
        <f ca="1">IFERROR(IF(W959=0,0,VLOOKUP(SUBSTITUTE(VLOOKUP(W959,#REF!,MATCH("strItemName",#REF!,0),FALSE),"SUI_",""),#REF!,2,FALSE)),"ERROR")</f>
        <v>ERROR</v>
      </c>
      <c r="Y959" s="22">
        <f t="shared" ca="1" si="49"/>
        <v>3041001</v>
      </c>
      <c r="Z959" s="134" t="str">
        <f ca="1">IFERROR(IF(Y959=0,0,VLOOKUP(SUBSTITUTE(VLOOKUP(Y959,#REF!,MATCH("strItemName",#REF!,0),FALSE),"SUI_",""),#REF!,2,FALSE)),"ERROR")</f>
        <v>ERROR</v>
      </c>
      <c r="AA959" s="22">
        <f t="shared" ca="1" si="49"/>
        <v>3041001</v>
      </c>
      <c r="AB959" s="134" t="str">
        <f ca="1">IFERROR(IF(AA959=0,0,VLOOKUP(SUBSTITUTE(VLOOKUP(AA959,#REF!,MATCH("strItemName",#REF!,0),FALSE),"SUI_",""),#REF!,2,FALSE)),"ERROR")</f>
        <v>ERROR</v>
      </c>
      <c r="AC959" s="22">
        <f t="shared" ca="1" si="49"/>
        <v>3041001</v>
      </c>
      <c r="AD959" s="134" t="str">
        <f ca="1">IFERROR(IF(AC959=0,0,VLOOKUP(SUBSTITUTE(VLOOKUP(AC959,#REF!,MATCH("strItemName",#REF!,0),FALSE),"SUI_",""),#REF!,2,FALSE)),"ERROR")</f>
        <v>ERROR</v>
      </c>
      <c r="AE959" s="22">
        <f t="shared" ca="1" si="49"/>
        <v>3041001</v>
      </c>
      <c r="AF959" s="134" t="str">
        <f ca="1">IFERROR(IF(AE959=0,0,VLOOKUP(SUBSTITUTE(VLOOKUP(AE959,#REF!,MATCH("strItemName",#REF!,0),FALSE),"SUI_",""),#REF!,2,FALSE)),"ERROR")</f>
        <v>ERROR</v>
      </c>
      <c r="AG959" s="88">
        <v>0</v>
      </c>
      <c r="AH959" s="134">
        <f>IFERROR(IF(AG959=0,0,VLOOKUP(SUBSTITUTE(VLOOKUP(AG959,#REF!,MATCH("strItemName",#REF!,0),FALSE),"SUI_",""),#REF!,2,FALSE)),"ERROR")</f>
        <v>0</v>
      </c>
      <c r="AI959" s="22">
        <f ca="1">IFERROR(IFERROR(VLOOKUP($B959,INDIRECT(VLOOKUP($E959,보상!$S:$AA,2,FALSE)),MATCH(AI$6,INDIRECT(VLOOKUP($E959,보상!$S:$AA,3,FALSE)),0),FALSE),VLOOKUP($B959,INDIRECT(VLOOKUP($E959&amp;"_U",보상!$S:$AA,2,FALSE)),MATCH(AI$6,INDIRECT(VLOOKUP($E959&amp;"_U",보상!$S:$AA,3,FALSE)),0),FALSE)),"ERROR")</f>
        <v>20</v>
      </c>
      <c r="AJ959" s="22">
        <v>0</v>
      </c>
      <c r="AK959" s="22">
        <v>0</v>
      </c>
      <c r="AL959" s="22">
        <v>0</v>
      </c>
      <c r="AM959" s="22" t="b">
        <v>0</v>
      </c>
      <c r="AN959" s="22">
        <v>0</v>
      </c>
      <c r="AO959" s="22">
        <v>0</v>
      </c>
    </row>
    <row r="960" spans="2:41" ht="16.5" customHeight="1" x14ac:dyDescent="0.3">
      <c r="B960" s="154">
        <v>5210204</v>
      </c>
      <c r="C960" s="22">
        <f>IF(E960="MainQuest",VLOOKUP(B960,#REF!,MATCH("iRewardID",#REF!,0),FALSE),B960)</f>
        <v>5210204</v>
      </c>
      <c r="D960" s="156" t="str">
        <f ca="1">IFERROR(IFERROR(VLOOKUP($B960,INDIRECT(VLOOKUP($E960,보상!$S:$AA,2,FALSE)),MATCH(D$6,INDIRECT(VLOOKUP($E960,보상!$S:$AA,3,FALSE)),0),FALSE),VLOOKUP($B960,INDIRECT(VLOOKUP($E960&amp;"_U",보상!$S:$AA,2,FALSE)),MATCH(D$6,INDIRECT(VLOOKUP($E960&amp;"_U",보상!$S:$AA,3,FALSE)),0),FALSE)),"ERROR")</f>
        <v>필드10_우니온</v>
      </c>
      <c r="E960" s="22" t="s">
        <v>808</v>
      </c>
      <c r="F960" s="22">
        <f>COUNTIF($C$8:$C960,$C960)</f>
        <v>1</v>
      </c>
      <c r="G960" s="22" t="b">
        <v>1</v>
      </c>
      <c r="H960" s="22">
        <v>1210</v>
      </c>
      <c r="I960" s="129" t="str">
        <f>IFERROR(IF(H960=0,0,VLOOKUP(VLOOKUP(H960,#REF!,MATCH("strMailTitleID",#REF!,0),FALSE),#REF!,2,FALSE)),"ERROR")</f>
        <v>ERROR</v>
      </c>
      <c r="J960" s="176">
        <v>0</v>
      </c>
      <c r="K960" s="129">
        <f>IFERROR(IF(J960=0,0,VLOOKUP(VLOOKUP(J960,#REF!,MATCH("strMailTitleID",#REF!,0),FALSE),#REF!,2,FALSE)),"ERROR")</f>
        <v>0</v>
      </c>
      <c r="L960" s="22">
        <f ca="1">IFERROR(IFERROR(VLOOKUP($B960,INDIRECT(VLOOKUP($E960,보상!$S:$AA,2,FALSE)),MATCH(L$6,INDIRECT(VLOOKUP($E960,보상!$S:$AA,3,FALSE)),0),FALSE),VLOOKUP($B960,INDIRECT(VLOOKUP($E960&amp;"_U",보상!$S:$AA,2,FALSE)),MATCH(L$6,INDIRECT(VLOOKUP($E960&amp;"_U",보상!$S:$AA,3,FALSE)),0),FALSE)),"ERROR")</f>
        <v>5000</v>
      </c>
      <c r="M960" s="22">
        <v>0</v>
      </c>
      <c r="N960" s="22">
        <v>0</v>
      </c>
      <c r="O960" s="22">
        <v>0</v>
      </c>
      <c r="P960" s="22" t="str">
        <f ca="1">IFERROR(IFERROR(VLOOKUP($B960,INDIRECT(VLOOKUP($E960,보상!$S:$AA,2,FALSE)),MATCH(P$6,INDIRECT(VLOOKUP($E960,보상!$S:$AA,3,FALSE)),0),FALSE),VLOOKUP($B960,INDIRECT(VLOOKUP($E960&amp;"_U",보상!$S:$AA,2,FALSE)),MATCH(P$6,INDIRECT(VLOOKUP($E960&amp;"_U",보상!$S:$AA,3,FALSE)),0),FALSE)),"ERROR")</f>
        <v>Gold</v>
      </c>
      <c r="Q960" s="22">
        <f ca="1">IFERROR(IFERROR(VLOOKUP($B960,INDIRECT(VLOOKUP($E960,보상!$S:$AA,2,FALSE)),MATCH(Q$6,INDIRECT(VLOOKUP($E960,보상!$S:$AA,3,FALSE)),0),FALSE),VLOOKUP($B960,INDIRECT(VLOOKUP($E960&amp;"_U",보상!$S:$AA,2,FALSE)),MATCH(Q$6,INDIRECT(VLOOKUP($E960&amp;"_U",보상!$S:$AA,3,FALSE)),0),FALSE)),"ERROR")</f>
        <v>15000</v>
      </c>
      <c r="R960" s="22" t="b">
        <v>0</v>
      </c>
      <c r="S960" s="22" t="b">
        <v>0</v>
      </c>
      <c r="T960" s="22">
        <f ca="1">IFERROR(IF(W960=0,0,VLOOKUP(W960,보상!$D:$K,6,FALSE)),"-")</f>
        <v>0</v>
      </c>
      <c r="U960" s="22">
        <f ca="1">IFERROR(IF(W960=0,0,VLOOKUP(W960,보상!$D:$K,7,FALSE)),"-")</f>
        <v>0</v>
      </c>
      <c r="V960" s="22">
        <f ca="1">IFERROR(IF(W960=0,0,VLOOKUP(W960,보상!$D:$K,8,FALSE)),"-")</f>
        <v>0</v>
      </c>
      <c r="W960" s="22">
        <f ca="1">IFERROR(IFERROR(VLOOKUP($B960,INDIRECT(VLOOKUP($E960,보상!$S:$AA,2,FALSE)),MATCH(W$6,INDIRECT(VLOOKUP($E960,보상!$S:$AA,3,FALSE)),0),FALSE),VLOOKUP($B960,INDIRECT(VLOOKUP($E960&amp;"_U",보상!$S:$AA,2,FALSE)),MATCH(W$6,INDIRECT(VLOOKUP($E960&amp;"_U",보상!$S:$AA,3,FALSE)),0),FALSE)),"ERROR")</f>
        <v>4004003</v>
      </c>
      <c r="X960" s="134" t="str">
        <f ca="1">IFERROR(IF(W960=0,0,VLOOKUP(SUBSTITUTE(VLOOKUP(W960,#REF!,MATCH("strItemName",#REF!,0),FALSE),"SUI_",""),#REF!,2,FALSE)),"ERROR")</f>
        <v>ERROR</v>
      </c>
      <c r="Y960" s="22">
        <f t="shared" ca="1" si="49"/>
        <v>4004003</v>
      </c>
      <c r="Z960" s="134" t="str">
        <f ca="1">IFERROR(IF(Y960=0,0,VLOOKUP(SUBSTITUTE(VLOOKUP(Y960,#REF!,MATCH("strItemName",#REF!,0),FALSE),"SUI_",""),#REF!,2,FALSE)),"ERROR")</f>
        <v>ERROR</v>
      </c>
      <c r="AA960" s="22">
        <f t="shared" ca="1" si="49"/>
        <v>4004003</v>
      </c>
      <c r="AB960" s="134" t="str">
        <f ca="1">IFERROR(IF(AA960=0,0,VLOOKUP(SUBSTITUTE(VLOOKUP(AA960,#REF!,MATCH("strItemName",#REF!,0),FALSE),"SUI_",""),#REF!,2,FALSE)),"ERROR")</f>
        <v>ERROR</v>
      </c>
      <c r="AC960" s="22">
        <f t="shared" ca="1" si="49"/>
        <v>4004003</v>
      </c>
      <c r="AD960" s="134" t="str">
        <f ca="1">IFERROR(IF(AC960=0,0,VLOOKUP(SUBSTITUTE(VLOOKUP(AC960,#REF!,MATCH("strItemName",#REF!,0),FALSE),"SUI_",""),#REF!,2,FALSE)),"ERROR")</f>
        <v>ERROR</v>
      </c>
      <c r="AE960" s="22">
        <f t="shared" ca="1" si="49"/>
        <v>4004003</v>
      </c>
      <c r="AF960" s="134" t="str">
        <f ca="1">IFERROR(IF(AE960=0,0,VLOOKUP(SUBSTITUTE(VLOOKUP(AE960,#REF!,MATCH("strItemName",#REF!,0),FALSE),"SUI_",""),#REF!,2,FALSE)),"ERROR")</f>
        <v>ERROR</v>
      </c>
      <c r="AG960" s="88">
        <v>0</v>
      </c>
      <c r="AH960" s="134">
        <f>IFERROR(IF(AG960=0,0,VLOOKUP(SUBSTITUTE(VLOOKUP(AG960,#REF!,MATCH("strItemName",#REF!,0),FALSE),"SUI_",""),#REF!,2,FALSE)),"ERROR")</f>
        <v>0</v>
      </c>
      <c r="AI960" s="22">
        <f ca="1">IFERROR(IFERROR(VLOOKUP($B960,INDIRECT(VLOOKUP($E960,보상!$S:$AA,2,FALSE)),MATCH(AI$6,INDIRECT(VLOOKUP($E960,보상!$S:$AA,3,FALSE)),0),FALSE),VLOOKUP($B960,INDIRECT(VLOOKUP($E960&amp;"_U",보상!$S:$AA,2,FALSE)),MATCH(AI$6,INDIRECT(VLOOKUP($E960&amp;"_U",보상!$S:$AA,3,FALSE)),0),FALSE)),"ERROR")</f>
        <v>1</v>
      </c>
      <c r="AJ960" s="22">
        <v>0</v>
      </c>
      <c r="AK960" s="22">
        <v>0</v>
      </c>
      <c r="AL960" s="22">
        <v>0</v>
      </c>
      <c r="AM960" s="22" t="b">
        <v>0</v>
      </c>
      <c r="AN960" s="22">
        <v>0</v>
      </c>
      <c r="AO960" s="22">
        <v>0</v>
      </c>
    </row>
    <row r="961" spans="2:41" ht="16.5" customHeight="1" x14ac:dyDescent="0.3">
      <c r="B961" s="153">
        <f>C961</f>
        <v>80101</v>
      </c>
      <c r="C961" s="22">
        <v>80101</v>
      </c>
      <c r="D961" s="156" t="str">
        <f ca="1">IFERROR(IFERROR(VLOOKUP($B961,INDIRECT(VLOOKUP($E961,보상!$S:$AA,2,FALSE)),MATCH(D$6,INDIRECT(VLOOKUP($E961,보상!$S:$AA,3,FALSE)),0),FALSE),VLOOKUP($B961,INDIRECT(VLOOKUP($E961&amp;"_U",보상!$S:$AA,2,FALSE)),MATCH(D$6,INDIRECT(VLOOKUP($E961&amp;"_U",보상!$S:$AA,3,FALSE)),0),FALSE)),"ERROR")</f>
        <v>심연_테스트_1</v>
      </c>
      <c r="E961" s="22" t="s">
        <v>386</v>
      </c>
      <c r="F961" s="22">
        <f>COUNTIF($C$8:$C961,$C961)</f>
        <v>1</v>
      </c>
      <c r="G961" s="22" t="b">
        <v>0</v>
      </c>
      <c r="H961" s="22">
        <v>0</v>
      </c>
      <c r="I961" s="129">
        <f>IFERROR(IF(H961=0,0,VLOOKUP(VLOOKUP(H961,#REF!,MATCH("strMailTitleID",#REF!,0),FALSE),#REF!,2,FALSE)),"ERROR")</f>
        <v>0</v>
      </c>
      <c r="J961" s="176">
        <v>0</v>
      </c>
      <c r="K961" s="129">
        <f>IFERROR(IF(J961=0,0,VLOOKUP(VLOOKUP(J961,#REF!,MATCH("strMailTitleID",#REF!,0),FALSE),#REF!,2,FALSE)),"ERROR")</f>
        <v>0</v>
      </c>
      <c r="L961" s="22">
        <f ca="1">IFERROR(IFERROR(VLOOKUP($B961,INDIRECT(VLOOKUP($E961,보상!$S:$AA,2,FALSE)),MATCH(L$6,INDIRECT(VLOOKUP($E961,보상!$S:$AA,3,FALSE)),0),FALSE),VLOOKUP($B961,INDIRECT(VLOOKUP($E961&amp;"_U",보상!$S:$AA,2,FALSE)),MATCH(L$6,INDIRECT(VLOOKUP($E961&amp;"_U",보상!$S:$AA,3,FALSE)),0),FALSE)),"ERROR")</f>
        <v>10100</v>
      </c>
      <c r="M961" s="22">
        <v>0</v>
      </c>
      <c r="N961" s="22">
        <v>0</v>
      </c>
      <c r="O961" s="22">
        <v>0</v>
      </c>
      <c r="P961" s="22" t="str">
        <f ca="1">IFERROR(IFERROR(VLOOKUP($B961,INDIRECT(VLOOKUP($E961,보상!$S:$AA,2,FALSE)),MATCH(P$6,INDIRECT(VLOOKUP($E961,보상!$S:$AA,3,FALSE)),0),FALSE),VLOOKUP($B961,INDIRECT(VLOOKUP($E961&amp;"_U",보상!$S:$AA,2,FALSE)),MATCH(P$6,INDIRECT(VLOOKUP($E961&amp;"_U",보상!$S:$AA,3,FALSE)),0),FALSE)),"ERROR")</f>
        <v>Gold</v>
      </c>
      <c r="Q961" s="22">
        <f ca="1">IFERROR(IFERROR(VLOOKUP($B961,INDIRECT(VLOOKUP($E961,보상!$S:$AA,2,FALSE)),MATCH(Q$6,INDIRECT(VLOOKUP($E961,보상!$S:$AA,3,FALSE)),0),FALSE),VLOOKUP($B961,INDIRECT(VLOOKUP($E961&amp;"_U",보상!$S:$AA,2,FALSE)),MATCH(Q$6,INDIRECT(VLOOKUP($E961&amp;"_U",보상!$S:$AA,3,FALSE)),0),FALSE)),"ERROR")</f>
        <v>8000</v>
      </c>
      <c r="R961" s="22" t="b">
        <v>0</v>
      </c>
      <c r="S961" s="22" t="b">
        <v>0</v>
      </c>
      <c r="T961" s="22">
        <f ca="1">IFERROR(IF(W961=0,0,VLOOKUP(W961,보상!$D:$K,6,FALSE)),"-")</f>
        <v>0</v>
      </c>
      <c r="U961" s="22">
        <f ca="1">IFERROR(IF(W961=0,0,VLOOKUP(W961,보상!$D:$K,7,FALSE)),"-")</f>
        <v>0</v>
      </c>
      <c r="V961" s="22">
        <f ca="1">IFERROR(IF(W961=0,0,VLOOKUP(W961,보상!$D:$K,8,FALSE)),"-")</f>
        <v>0</v>
      </c>
      <c r="W961" s="22">
        <f ca="1">IFERROR(IFERROR(VLOOKUP($B961,INDIRECT(VLOOKUP($E961,보상!$S:$AA,2,FALSE)),MATCH(W$6,INDIRECT(VLOOKUP($E961,보상!$S:$AA,3,FALSE)),0),FALSE),VLOOKUP($B961,INDIRECT(VLOOKUP($E961&amp;"_U",보상!$S:$AA,2,FALSE)),MATCH(W$6,INDIRECT(VLOOKUP($E961&amp;"_U",보상!$S:$AA,3,FALSE)),0),FALSE)),"ERROR")</f>
        <v>4002004</v>
      </c>
      <c r="X961" s="134" t="str">
        <f ca="1">IFERROR(IF(W961=0,0,VLOOKUP(SUBSTITUTE(VLOOKUP(W961,#REF!,MATCH("strItemName",#REF!,0),FALSE),"SUI_",""),#REF!,2,FALSE)),"ERROR")</f>
        <v>ERROR</v>
      </c>
      <c r="Y961" s="22">
        <f t="shared" ca="1" si="49"/>
        <v>4002004</v>
      </c>
      <c r="Z961" s="134" t="str">
        <f ca="1">IFERROR(IF(Y961=0,0,VLOOKUP(SUBSTITUTE(VLOOKUP(Y961,#REF!,MATCH("strItemName",#REF!,0),FALSE),"SUI_",""),#REF!,2,FALSE)),"ERROR")</f>
        <v>ERROR</v>
      </c>
      <c r="AA961" s="22">
        <f t="shared" ca="1" si="49"/>
        <v>4002004</v>
      </c>
      <c r="AB961" s="134" t="str">
        <f ca="1">IFERROR(IF(AA961=0,0,VLOOKUP(SUBSTITUTE(VLOOKUP(AA961,#REF!,MATCH("strItemName",#REF!,0),FALSE),"SUI_",""),#REF!,2,FALSE)),"ERROR")</f>
        <v>ERROR</v>
      </c>
      <c r="AC961" s="22">
        <f t="shared" ca="1" si="49"/>
        <v>4002004</v>
      </c>
      <c r="AD961" s="134" t="str">
        <f ca="1">IFERROR(IF(AC961=0,0,VLOOKUP(SUBSTITUTE(VLOOKUP(AC961,#REF!,MATCH("strItemName",#REF!,0),FALSE),"SUI_",""),#REF!,2,FALSE)),"ERROR")</f>
        <v>ERROR</v>
      </c>
      <c r="AE961" s="22">
        <f t="shared" ca="1" si="49"/>
        <v>4002004</v>
      </c>
      <c r="AF961" s="134" t="str">
        <f ca="1">IFERROR(IF(AE961=0,0,VLOOKUP(SUBSTITUTE(VLOOKUP(AE961,#REF!,MATCH("strItemName",#REF!,0),FALSE),"SUI_",""),#REF!,2,FALSE)),"ERROR")</f>
        <v>ERROR</v>
      </c>
      <c r="AG961" s="88">
        <v>0</v>
      </c>
      <c r="AH961" s="134">
        <f>IFERROR(IF(AG961=0,0,VLOOKUP(SUBSTITUTE(VLOOKUP(AG961,#REF!,MATCH("strItemName",#REF!,0),FALSE),"SUI_",""),#REF!,2,FALSE)),"ERROR")</f>
        <v>0</v>
      </c>
      <c r="AI961" s="22">
        <f ca="1">IFERROR(IFERROR(VLOOKUP($B961,INDIRECT(VLOOKUP($E961,보상!$S:$AA,2,FALSE)),MATCH(AI$6,INDIRECT(VLOOKUP($E961,보상!$S:$AA,3,FALSE)),0),FALSE),VLOOKUP($B961,INDIRECT(VLOOKUP($E961&amp;"_U",보상!$S:$AA,2,FALSE)),MATCH(AI$6,INDIRECT(VLOOKUP($E961&amp;"_U",보상!$S:$AA,3,FALSE)),0),FALSE)),"ERROR")</f>
        <v>1</v>
      </c>
      <c r="AJ961" s="22">
        <v>0</v>
      </c>
      <c r="AK961" s="22">
        <v>0</v>
      </c>
      <c r="AL961" s="22">
        <v>0</v>
      </c>
      <c r="AM961" s="22" t="b">
        <v>0</v>
      </c>
      <c r="AN961" s="22">
        <v>0</v>
      </c>
      <c r="AO961" s="22">
        <v>0</v>
      </c>
    </row>
    <row r="962" spans="2:41" ht="16.5" customHeight="1" x14ac:dyDescent="0.3">
      <c r="B962" s="153">
        <f t="shared" ref="B962:B985" si="50">C962</f>
        <v>80102</v>
      </c>
      <c r="C962" s="22">
        <v>80102</v>
      </c>
      <c r="D962" s="156" t="str">
        <f ca="1">IFERROR(IFERROR(VLOOKUP($B962,INDIRECT(VLOOKUP($E962,보상!$S:$AA,2,FALSE)),MATCH(D$6,INDIRECT(VLOOKUP($E962,보상!$S:$AA,3,FALSE)),0),FALSE),VLOOKUP($B962,INDIRECT(VLOOKUP($E962&amp;"_U",보상!$S:$AA,2,FALSE)),MATCH(D$6,INDIRECT(VLOOKUP($E962&amp;"_U",보상!$S:$AA,3,FALSE)),0),FALSE)),"ERROR")</f>
        <v>심연_테스트_2</v>
      </c>
      <c r="E962" s="22" t="s">
        <v>386</v>
      </c>
      <c r="F962" s="22">
        <f>COUNTIF($C$8:$C962,$C962)</f>
        <v>1</v>
      </c>
      <c r="G962" s="22" t="b">
        <v>0</v>
      </c>
      <c r="H962" s="22">
        <v>0</v>
      </c>
      <c r="I962" s="129">
        <f>IFERROR(IF(H962=0,0,VLOOKUP(VLOOKUP(H962,#REF!,MATCH("strMailTitleID",#REF!,0),FALSE),#REF!,2,FALSE)),"ERROR")</f>
        <v>0</v>
      </c>
      <c r="J962" s="176">
        <v>0</v>
      </c>
      <c r="K962" s="129">
        <f>IFERROR(IF(J962=0,0,VLOOKUP(VLOOKUP(J962,#REF!,MATCH("strMailTitleID",#REF!,0),FALSE),#REF!,2,FALSE)),"ERROR")</f>
        <v>0</v>
      </c>
      <c r="L962" s="22">
        <f ca="1">IFERROR(IFERROR(VLOOKUP($B962,INDIRECT(VLOOKUP($E962,보상!$S:$AA,2,FALSE)),MATCH(L$6,INDIRECT(VLOOKUP($E962,보상!$S:$AA,3,FALSE)),0),FALSE),VLOOKUP($B962,INDIRECT(VLOOKUP($E962&amp;"_U",보상!$S:$AA,2,FALSE)),MATCH(L$6,INDIRECT(VLOOKUP($E962&amp;"_U",보상!$S:$AA,3,FALSE)),0),FALSE)),"ERROR")</f>
        <v>10100</v>
      </c>
      <c r="M962" s="22">
        <v>0</v>
      </c>
      <c r="N962" s="22">
        <v>0</v>
      </c>
      <c r="O962" s="22">
        <v>0</v>
      </c>
      <c r="P962" s="22" t="str">
        <f ca="1">IFERROR(IFERROR(VLOOKUP($B962,INDIRECT(VLOOKUP($E962,보상!$S:$AA,2,FALSE)),MATCH(P$6,INDIRECT(VLOOKUP($E962,보상!$S:$AA,3,FALSE)),0),FALSE),VLOOKUP($B962,INDIRECT(VLOOKUP($E962&amp;"_U",보상!$S:$AA,2,FALSE)),MATCH(P$6,INDIRECT(VLOOKUP($E962&amp;"_U",보상!$S:$AA,3,FALSE)),0),FALSE)),"ERROR")</f>
        <v>Gold</v>
      </c>
      <c r="Q962" s="22">
        <f ca="1">IFERROR(IFERROR(VLOOKUP($B962,INDIRECT(VLOOKUP($E962,보상!$S:$AA,2,FALSE)),MATCH(Q$6,INDIRECT(VLOOKUP($E962,보상!$S:$AA,3,FALSE)),0),FALSE),VLOOKUP($B962,INDIRECT(VLOOKUP($E962&amp;"_U",보상!$S:$AA,2,FALSE)),MATCH(Q$6,INDIRECT(VLOOKUP($E962&amp;"_U",보상!$S:$AA,3,FALSE)),0),FALSE)),"ERROR")</f>
        <v>8000</v>
      </c>
      <c r="R962" s="22" t="b">
        <v>0</v>
      </c>
      <c r="S962" s="22" t="b">
        <v>0</v>
      </c>
      <c r="T962" s="22">
        <f ca="1">IFERROR(IF(W962=0,0,VLOOKUP(W962,보상!$D:$K,6,FALSE)),"-")</f>
        <v>0</v>
      </c>
      <c r="U962" s="22">
        <f ca="1">IFERROR(IF(W962=0,0,VLOOKUP(W962,보상!$D:$K,7,FALSE)),"-")</f>
        <v>0</v>
      </c>
      <c r="V962" s="22">
        <f ca="1">IFERROR(IF(W962=0,0,VLOOKUP(W962,보상!$D:$K,8,FALSE)),"-")</f>
        <v>0</v>
      </c>
      <c r="W962" s="22">
        <f ca="1">IFERROR(IFERROR(VLOOKUP($B962,INDIRECT(VLOOKUP($E962,보상!$S:$AA,2,FALSE)),MATCH(W$6,INDIRECT(VLOOKUP($E962,보상!$S:$AA,3,FALSE)),0),FALSE),VLOOKUP($B962,INDIRECT(VLOOKUP($E962&amp;"_U",보상!$S:$AA,2,FALSE)),MATCH(W$6,INDIRECT(VLOOKUP($E962&amp;"_U",보상!$S:$AA,3,FALSE)),0),FALSE)),"ERROR")</f>
        <v>4002004</v>
      </c>
      <c r="X962" s="134" t="str">
        <f ca="1">IFERROR(IF(W962=0,0,VLOOKUP(SUBSTITUTE(VLOOKUP(W962,#REF!,MATCH("strItemName",#REF!,0),FALSE),"SUI_",""),#REF!,2,FALSE)),"ERROR")</f>
        <v>ERROR</v>
      </c>
      <c r="Y962" s="22">
        <f t="shared" ca="1" si="49"/>
        <v>4002004</v>
      </c>
      <c r="Z962" s="134" t="str">
        <f ca="1">IFERROR(IF(Y962=0,0,VLOOKUP(SUBSTITUTE(VLOOKUP(Y962,#REF!,MATCH("strItemName",#REF!,0),FALSE),"SUI_",""),#REF!,2,FALSE)),"ERROR")</f>
        <v>ERROR</v>
      </c>
      <c r="AA962" s="22">
        <f t="shared" ca="1" si="49"/>
        <v>4002004</v>
      </c>
      <c r="AB962" s="134" t="str">
        <f ca="1">IFERROR(IF(AA962=0,0,VLOOKUP(SUBSTITUTE(VLOOKUP(AA962,#REF!,MATCH("strItemName",#REF!,0),FALSE),"SUI_",""),#REF!,2,FALSE)),"ERROR")</f>
        <v>ERROR</v>
      </c>
      <c r="AC962" s="22">
        <f t="shared" ca="1" si="49"/>
        <v>4002004</v>
      </c>
      <c r="AD962" s="134" t="str">
        <f ca="1">IFERROR(IF(AC962=0,0,VLOOKUP(SUBSTITUTE(VLOOKUP(AC962,#REF!,MATCH("strItemName",#REF!,0),FALSE),"SUI_",""),#REF!,2,FALSE)),"ERROR")</f>
        <v>ERROR</v>
      </c>
      <c r="AE962" s="22">
        <f t="shared" ca="1" si="49"/>
        <v>4002004</v>
      </c>
      <c r="AF962" s="134" t="str">
        <f ca="1">IFERROR(IF(AE962=0,0,VLOOKUP(SUBSTITUTE(VLOOKUP(AE962,#REF!,MATCH("strItemName",#REF!,0),FALSE),"SUI_",""),#REF!,2,FALSE)),"ERROR")</f>
        <v>ERROR</v>
      </c>
      <c r="AG962" s="88">
        <v>0</v>
      </c>
      <c r="AH962" s="134">
        <f>IFERROR(IF(AG962=0,0,VLOOKUP(SUBSTITUTE(VLOOKUP(AG962,#REF!,MATCH("strItemName",#REF!,0),FALSE),"SUI_",""),#REF!,2,FALSE)),"ERROR")</f>
        <v>0</v>
      </c>
      <c r="AI962" s="22">
        <f ca="1">IFERROR(IFERROR(VLOOKUP($B962,INDIRECT(VLOOKUP($E962,보상!$S:$AA,2,FALSE)),MATCH(AI$6,INDIRECT(VLOOKUP($E962,보상!$S:$AA,3,FALSE)),0),FALSE),VLOOKUP($B962,INDIRECT(VLOOKUP($E962&amp;"_U",보상!$S:$AA,2,FALSE)),MATCH(AI$6,INDIRECT(VLOOKUP($E962&amp;"_U",보상!$S:$AA,3,FALSE)),0),FALSE)),"ERROR")</f>
        <v>1</v>
      </c>
      <c r="AJ962" s="22">
        <v>0</v>
      </c>
      <c r="AK962" s="22">
        <v>0</v>
      </c>
      <c r="AL962" s="22">
        <v>0</v>
      </c>
      <c r="AM962" s="22" t="b">
        <v>0</v>
      </c>
      <c r="AN962" s="22">
        <v>0</v>
      </c>
      <c r="AO962" s="22">
        <v>0</v>
      </c>
    </row>
    <row r="963" spans="2:41" ht="16.5" customHeight="1" x14ac:dyDescent="0.3">
      <c r="B963" s="153">
        <f t="shared" si="50"/>
        <v>80103</v>
      </c>
      <c r="C963" s="22">
        <v>80103</v>
      </c>
      <c r="D963" s="156" t="str">
        <f ca="1">IFERROR(IFERROR(VLOOKUP($B963,INDIRECT(VLOOKUP($E963,보상!$S:$AA,2,FALSE)),MATCH(D$6,INDIRECT(VLOOKUP($E963,보상!$S:$AA,3,FALSE)),0),FALSE),VLOOKUP($B963,INDIRECT(VLOOKUP($E963&amp;"_U",보상!$S:$AA,2,FALSE)),MATCH(D$6,INDIRECT(VLOOKUP($E963&amp;"_U",보상!$S:$AA,3,FALSE)),0),FALSE)),"ERROR")</f>
        <v>심연_테스트_3</v>
      </c>
      <c r="E963" s="22" t="s">
        <v>386</v>
      </c>
      <c r="F963" s="22">
        <f>COUNTIF($C$8:$C963,$C963)</f>
        <v>1</v>
      </c>
      <c r="G963" s="22" t="b">
        <v>0</v>
      </c>
      <c r="H963" s="22">
        <v>0</v>
      </c>
      <c r="I963" s="129">
        <f>IFERROR(IF(H963=0,0,VLOOKUP(VLOOKUP(H963,#REF!,MATCH("strMailTitleID",#REF!,0),FALSE),#REF!,2,FALSE)),"ERROR")</f>
        <v>0</v>
      </c>
      <c r="J963" s="176">
        <v>0</v>
      </c>
      <c r="K963" s="129">
        <f>IFERROR(IF(J963=0,0,VLOOKUP(VLOOKUP(J963,#REF!,MATCH("strMailTitleID",#REF!,0),FALSE),#REF!,2,FALSE)),"ERROR")</f>
        <v>0</v>
      </c>
      <c r="L963" s="22">
        <f ca="1">IFERROR(IFERROR(VLOOKUP($B963,INDIRECT(VLOOKUP($E963,보상!$S:$AA,2,FALSE)),MATCH(L$6,INDIRECT(VLOOKUP($E963,보상!$S:$AA,3,FALSE)),0),FALSE),VLOOKUP($B963,INDIRECT(VLOOKUP($E963&amp;"_U",보상!$S:$AA,2,FALSE)),MATCH(L$6,INDIRECT(VLOOKUP($E963&amp;"_U",보상!$S:$AA,3,FALSE)),0),FALSE)),"ERROR")</f>
        <v>10100</v>
      </c>
      <c r="M963" s="22">
        <v>0</v>
      </c>
      <c r="N963" s="22">
        <v>0</v>
      </c>
      <c r="O963" s="22">
        <v>0</v>
      </c>
      <c r="P963" s="22" t="str">
        <f ca="1">IFERROR(IFERROR(VLOOKUP($B963,INDIRECT(VLOOKUP($E963,보상!$S:$AA,2,FALSE)),MATCH(P$6,INDIRECT(VLOOKUP($E963,보상!$S:$AA,3,FALSE)),0),FALSE),VLOOKUP($B963,INDIRECT(VLOOKUP($E963&amp;"_U",보상!$S:$AA,2,FALSE)),MATCH(P$6,INDIRECT(VLOOKUP($E963&amp;"_U",보상!$S:$AA,3,FALSE)),0),FALSE)),"ERROR")</f>
        <v>Gold</v>
      </c>
      <c r="Q963" s="22">
        <f ca="1">IFERROR(IFERROR(VLOOKUP($B963,INDIRECT(VLOOKUP($E963,보상!$S:$AA,2,FALSE)),MATCH(Q$6,INDIRECT(VLOOKUP($E963,보상!$S:$AA,3,FALSE)),0),FALSE),VLOOKUP($B963,INDIRECT(VLOOKUP($E963&amp;"_U",보상!$S:$AA,2,FALSE)),MATCH(Q$6,INDIRECT(VLOOKUP($E963&amp;"_U",보상!$S:$AA,3,FALSE)),0),FALSE)),"ERROR")</f>
        <v>8000</v>
      </c>
      <c r="R963" s="22" t="b">
        <v>0</v>
      </c>
      <c r="S963" s="22" t="b">
        <v>0</v>
      </c>
      <c r="T963" s="22">
        <f ca="1">IFERROR(IF(W963=0,0,VLOOKUP(W963,보상!$D:$K,6,FALSE)),"-")</f>
        <v>0</v>
      </c>
      <c r="U963" s="22">
        <f ca="1">IFERROR(IF(W963=0,0,VLOOKUP(W963,보상!$D:$K,7,FALSE)),"-")</f>
        <v>0</v>
      </c>
      <c r="V963" s="22">
        <f ca="1">IFERROR(IF(W963=0,0,VLOOKUP(W963,보상!$D:$K,8,FALSE)),"-")</f>
        <v>0</v>
      </c>
      <c r="W963" s="22">
        <f ca="1">IFERROR(IFERROR(VLOOKUP($B963,INDIRECT(VLOOKUP($E963,보상!$S:$AA,2,FALSE)),MATCH(W$6,INDIRECT(VLOOKUP($E963,보상!$S:$AA,3,FALSE)),0),FALSE),VLOOKUP($B963,INDIRECT(VLOOKUP($E963&amp;"_U",보상!$S:$AA,2,FALSE)),MATCH(W$6,INDIRECT(VLOOKUP($E963&amp;"_U",보상!$S:$AA,3,FALSE)),0),FALSE)),"ERROR")</f>
        <v>4002004</v>
      </c>
      <c r="X963" s="134" t="str">
        <f ca="1">IFERROR(IF(W963=0,0,VLOOKUP(SUBSTITUTE(VLOOKUP(W963,#REF!,MATCH("strItemName",#REF!,0),FALSE),"SUI_",""),#REF!,2,FALSE)),"ERROR")</f>
        <v>ERROR</v>
      </c>
      <c r="Y963" s="22">
        <f t="shared" ca="1" si="49"/>
        <v>4002004</v>
      </c>
      <c r="Z963" s="134" t="str">
        <f ca="1">IFERROR(IF(Y963=0,0,VLOOKUP(SUBSTITUTE(VLOOKUP(Y963,#REF!,MATCH("strItemName",#REF!,0),FALSE),"SUI_",""),#REF!,2,FALSE)),"ERROR")</f>
        <v>ERROR</v>
      </c>
      <c r="AA963" s="22">
        <f t="shared" ca="1" si="49"/>
        <v>4002004</v>
      </c>
      <c r="AB963" s="134" t="str">
        <f ca="1">IFERROR(IF(AA963=0,0,VLOOKUP(SUBSTITUTE(VLOOKUP(AA963,#REF!,MATCH("strItemName",#REF!,0),FALSE),"SUI_",""),#REF!,2,FALSE)),"ERROR")</f>
        <v>ERROR</v>
      </c>
      <c r="AC963" s="22">
        <f t="shared" ca="1" si="49"/>
        <v>4002004</v>
      </c>
      <c r="AD963" s="134" t="str">
        <f ca="1">IFERROR(IF(AC963=0,0,VLOOKUP(SUBSTITUTE(VLOOKUP(AC963,#REF!,MATCH("strItemName",#REF!,0),FALSE),"SUI_",""),#REF!,2,FALSE)),"ERROR")</f>
        <v>ERROR</v>
      </c>
      <c r="AE963" s="22">
        <f t="shared" ca="1" si="49"/>
        <v>4002004</v>
      </c>
      <c r="AF963" s="134" t="str">
        <f ca="1">IFERROR(IF(AE963=0,0,VLOOKUP(SUBSTITUTE(VLOOKUP(AE963,#REF!,MATCH("strItemName",#REF!,0),FALSE),"SUI_",""),#REF!,2,FALSE)),"ERROR")</f>
        <v>ERROR</v>
      </c>
      <c r="AG963" s="88">
        <v>0</v>
      </c>
      <c r="AH963" s="134">
        <f>IFERROR(IF(AG963=0,0,VLOOKUP(SUBSTITUTE(VLOOKUP(AG963,#REF!,MATCH("strItemName",#REF!,0),FALSE),"SUI_",""),#REF!,2,FALSE)),"ERROR")</f>
        <v>0</v>
      </c>
      <c r="AI963" s="22">
        <f ca="1">IFERROR(IFERROR(VLOOKUP($B963,INDIRECT(VLOOKUP($E963,보상!$S:$AA,2,FALSE)),MATCH(AI$6,INDIRECT(VLOOKUP($E963,보상!$S:$AA,3,FALSE)),0),FALSE),VLOOKUP($B963,INDIRECT(VLOOKUP($E963&amp;"_U",보상!$S:$AA,2,FALSE)),MATCH(AI$6,INDIRECT(VLOOKUP($E963&amp;"_U",보상!$S:$AA,3,FALSE)),0),FALSE)),"ERROR")</f>
        <v>1</v>
      </c>
      <c r="AJ963" s="22">
        <v>0</v>
      </c>
      <c r="AK963" s="22">
        <v>0</v>
      </c>
      <c r="AL963" s="22">
        <v>0</v>
      </c>
      <c r="AM963" s="22" t="b">
        <v>0</v>
      </c>
      <c r="AN963" s="22">
        <v>0</v>
      </c>
      <c r="AO963" s="22">
        <v>0</v>
      </c>
    </row>
    <row r="964" spans="2:41" ht="16.5" customHeight="1" x14ac:dyDescent="0.3">
      <c r="B964" s="153">
        <f t="shared" si="50"/>
        <v>80104</v>
      </c>
      <c r="C964" s="22">
        <v>80104</v>
      </c>
      <c r="D964" s="156" t="str">
        <f ca="1">IFERROR(IFERROR(VLOOKUP($B964,INDIRECT(VLOOKUP($E964,보상!$S:$AA,2,FALSE)),MATCH(D$6,INDIRECT(VLOOKUP($E964,보상!$S:$AA,3,FALSE)),0),FALSE),VLOOKUP($B964,INDIRECT(VLOOKUP($E964&amp;"_U",보상!$S:$AA,2,FALSE)),MATCH(D$6,INDIRECT(VLOOKUP($E964&amp;"_U",보상!$S:$AA,3,FALSE)),0),FALSE)),"ERROR")</f>
        <v>심연_테스트_4</v>
      </c>
      <c r="E964" s="22" t="s">
        <v>386</v>
      </c>
      <c r="F964" s="22">
        <f>COUNTIF($C$8:$C964,$C964)</f>
        <v>1</v>
      </c>
      <c r="G964" s="22" t="b">
        <v>0</v>
      </c>
      <c r="H964" s="22">
        <v>0</v>
      </c>
      <c r="I964" s="129">
        <f>IFERROR(IF(H964=0,0,VLOOKUP(VLOOKUP(H964,#REF!,MATCH("strMailTitleID",#REF!,0),FALSE),#REF!,2,FALSE)),"ERROR")</f>
        <v>0</v>
      </c>
      <c r="J964" s="176">
        <v>0</v>
      </c>
      <c r="K964" s="129">
        <f>IFERROR(IF(J964=0,0,VLOOKUP(VLOOKUP(J964,#REF!,MATCH("strMailTitleID",#REF!,0),FALSE),#REF!,2,FALSE)),"ERROR")</f>
        <v>0</v>
      </c>
      <c r="L964" s="22">
        <f ca="1">IFERROR(IFERROR(VLOOKUP($B964,INDIRECT(VLOOKUP($E964,보상!$S:$AA,2,FALSE)),MATCH(L$6,INDIRECT(VLOOKUP($E964,보상!$S:$AA,3,FALSE)),0),FALSE),VLOOKUP($B964,INDIRECT(VLOOKUP($E964&amp;"_U",보상!$S:$AA,2,FALSE)),MATCH(L$6,INDIRECT(VLOOKUP($E964&amp;"_U",보상!$S:$AA,3,FALSE)),0),FALSE)),"ERROR")</f>
        <v>10100</v>
      </c>
      <c r="M964" s="22">
        <v>0</v>
      </c>
      <c r="N964" s="22">
        <v>0</v>
      </c>
      <c r="O964" s="22">
        <v>0</v>
      </c>
      <c r="P964" s="22" t="str">
        <f ca="1">IFERROR(IFERROR(VLOOKUP($B964,INDIRECT(VLOOKUP($E964,보상!$S:$AA,2,FALSE)),MATCH(P$6,INDIRECT(VLOOKUP($E964,보상!$S:$AA,3,FALSE)),0),FALSE),VLOOKUP($B964,INDIRECT(VLOOKUP($E964&amp;"_U",보상!$S:$AA,2,FALSE)),MATCH(P$6,INDIRECT(VLOOKUP($E964&amp;"_U",보상!$S:$AA,3,FALSE)),0),FALSE)),"ERROR")</f>
        <v>Gold</v>
      </c>
      <c r="Q964" s="22">
        <f ca="1">IFERROR(IFERROR(VLOOKUP($B964,INDIRECT(VLOOKUP($E964,보상!$S:$AA,2,FALSE)),MATCH(Q$6,INDIRECT(VLOOKUP($E964,보상!$S:$AA,3,FALSE)),0),FALSE),VLOOKUP($B964,INDIRECT(VLOOKUP($E964&amp;"_U",보상!$S:$AA,2,FALSE)),MATCH(Q$6,INDIRECT(VLOOKUP($E964&amp;"_U",보상!$S:$AA,3,FALSE)),0),FALSE)),"ERROR")</f>
        <v>8000</v>
      </c>
      <c r="R964" s="22" t="b">
        <v>0</v>
      </c>
      <c r="S964" s="22" t="b">
        <v>0</v>
      </c>
      <c r="T964" s="22">
        <f ca="1">IFERROR(IF(W964=0,0,VLOOKUP(W964,보상!$D:$K,6,FALSE)),"-")</f>
        <v>0</v>
      </c>
      <c r="U964" s="22">
        <f ca="1">IFERROR(IF(W964=0,0,VLOOKUP(W964,보상!$D:$K,7,FALSE)),"-")</f>
        <v>0</v>
      </c>
      <c r="V964" s="22">
        <f ca="1">IFERROR(IF(W964=0,0,VLOOKUP(W964,보상!$D:$K,8,FALSE)),"-")</f>
        <v>0</v>
      </c>
      <c r="W964" s="22">
        <f ca="1">IFERROR(IFERROR(VLOOKUP($B964,INDIRECT(VLOOKUP($E964,보상!$S:$AA,2,FALSE)),MATCH(W$6,INDIRECT(VLOOKUP($E964,보상!$S:$AA,3,FALSE)),0),FALSE),VLOOKUP($B964,INDIRECT(VLOOKUP($E964&amp;"_U",보상!$S:$AA,2,FALSE)),MATCH(W$6,INDIRECT(VLOOKUP($E964&amp;"_U",보상!$S:$AA,3,FALSE)),0),FALSE)),"ERROR")</f>
        <v>4002004</v>
      </c>
      <c r="X964" s="134" t="str">
        <f ca="1">IFERROR(IF(W964=0,0,VLOOKUP(SUBSTITUTE(VLOOKUP(W964,#REF!,MATCH("strItemName",#REF!,0),FALSE),"SUI_",""),#REF!,2,FALSE)),"ERROR")</f>
        <v>ERROR</v>
      </c>
      <c r="Y964" s="22">
        <f t="shared" ca="1" si="49"/>
        <v>4002004</v>
      </c>
      <c r="Z964" s="134" t="str">
        <f ca="1">IFERROR(IF(Y964=0,0,VLOOKUP(SUBSTITUTE(VLOOKUP(Y964,#REF!,MATCH("strItemName",#REF!,0),FALSE),"SUI_",""),#REF!,2,FALSE)),"ERROR")</f>
        <v>ERROR</v>
      </c>
      <c r="AA964" s="22">
        <f t="shared" ca="1" si="49"/>
        <v>4002004</v>
      </c>
      <c r="AB964" s="134" t="str">
        <f ca="1">IFERROR(IF(AA964=0,0,VLOOKUP(SUBSTITUTE(VLOOKUP(AA964,#REF!,MATCH("strItemName",#REF!,0),FALSE),"SUI_",""),#REF!,2,FALSE)),"ERROR")</f>
        <v>ERROR</v>
      </c>
      <c r="AC964" s="22">
        <f t="shared" ca="1" si="49"/>
        <v>4002004</v>
      </c>
      <c r="AD964" s="134" t="str">
        <f ca="1">IFERROR(IF(AC964=0,0,VLOOKUP(SUBSTITUTE(VLOOKUP(AC964,#REF!,MATCH("strItemName",#REF!,0),FALSE),"SUI_",""),#REF!,2,FALSE)),"ERROR")</f>
        <v>ERROR</v>
      </c>
      <c r="AE964" s="22">
        <f t="shared" ca="1" si="49"/>
        <v>4002004</v>
      </c>
      <c r="AF964" s="134" t="str">
        <f ca="1">IFERROR(IF(AE964=0,0,VLOOKUP(SUBSTITUTE(VLOOKUP(AE964,#REF!,MATCH("strItemName",#REF!,0),FALSE),"SUI_",""),#REF!,2,FALSE)),"ERROR")</f>
        <v>ERROR</v>
      </c>
      <c r="AG964" s="88">
        <v>0</v>
      </c>
      <c r="AH964" s="134">
        <f>IFERROR(IF(AG964=0,0,VLOOKUP(SUBSTITUTE(VLOOKUP(AG964,#REF!,MATCH("strItemName",#REF!,0),FALSE),"SUI_",""),#REF!,2,FALSE)),"ERROR")</f>
        <v>0</v>
      </c>
      <c r="AI964" s="22">
        <f ca="1">IFERROR(IFERROR(VLOOKUP($B964,INDIRECT(VLOOKUP($E964,보상!$S:$AA,2,FALSE)),MATCH(AI$6,INDIRECT(VLOOKUP($E964,보상!$S:$AA,3,FALSE)),0),FALSE),VLOOKUP($B964,INDIRECT(VLOOKUP($E964&amp;"_U",보상!$S:$AA,2,FALSE)),MATCH(AI$6,INDIRECT(VLOOKUP($E964&amp;"_U",보상!$S:$AA,3,FALSE)),0),FALSE)),"ERROR")</f>
        <v>1</v>
      </c>
      <c r="AJ964" s="22">
        <v>0</v>
      </c>
      <c r="AK964" s="22">
        <v>0</v>
      </c>
      <c r="AL964" s="22">
        <v>0</v>
      </c>
      <c r="AM964" s="22" t="b">
        <v>0</v>
      </c>
      <c r="AN964" s="22">
        <v>0</v>
      </c>
      <c r="AO964" s="22">
        <v>0</v>
      </c>
    </row>
    <row r="965" spans="2:41" ht="16.5" customHeight="1" x14ac:dyDescent="0.3">
      <c r="B965" s="153">
        <f t="shared" si="50"/>
        <v>80105</v>
      </c>
      <c r="C965" s="22">
        <v>80105</v>
      </c>
      <c r="D965" s="156" t="str">
        <f ca="1">IFERROR(IFERROR(VLOOKUP($B965,INDIRECT(VLOOKUP($E965,보상!$S:$AA,2,FALSE)),MATCH(D$6,INDIRECT(VLOOKUP($E965,보상!$S:$AA,3,FALSE)),0),FALSE),VLOOKUP($B965,INDIRECT(VLOOKUP($E965&amp;"_U",보상!$S:$AA,2,FALSE)),MATCH(D$6,INDIRECT(VLOOKUP($E965&amp;"_U",보상!$S:$AA,3,FALSE)),0),FALSE)),"ERROR")</f>
        <v>심연_테스트_5</v>
      </c>
      <c r="E965" s="22" t="s">
        <v>386</v>
      </c>
      <c r="F965" s="22">
        <f>COUNTIF($C$8:$C965,$C965)</f>
        <v>1</v>
      </c>
      <c r="G965" s="22" t="b">
        <v>0</v>
      </c>
      <c r="H965" s="22">
        <v>0</v>
      </c>
      <c r="I965" s="129">
        <f>IFERROR(IF(H965=0,0,VLOOKUP(VLOOKUP(H965,#REF!,MATCH("strMailTitleID",#REF!,0),FALSE),#REF!,2,FALSE)),"ERROR")</f>
        <v>0</v>
      </c>
      <c r="J965" s="176">
        <v>0</v>
      </c>
      <c r="K965" s="129">
        <f>IFERROR(IF(J965=0,0,VLOOKUP(VLOOKUP(J965,#REF!,MATCH("strMailTitleID",#REF!,0),FALSE),#REF!,2,FALSE)),"ERROR")</f>
        <v>0</v>
      </c>
      <c r="L965" s="22">
        <f ca="1">IFERROR(IFERROR(VLOOKUP($B965,INDIRECT(VLOOKUP($E965,보상!$S:$AA,2,FALSE)),MATCH(L$6,INDIRECT(VLOOKUP($E965,보상!$S:$AA,3,FALSE)),0),FALSE),VLOOKUP($B965,INDIRECT(VLOOKUP($E965&amp;"_U",보상!$S:$AA,2,FALSE)),MATCH(L$6,INDIRECT(VLOOKUP($E965&amp;"_U",보상!$S:$AA,3,FALSE)),0),FALSE)),"ERROR")</f>
        <v>10100</v>
      </c>
      <c r="M965" s="22">
        <v>0</v>
      </c>
      <c r="N965" s="22">
        <v>0</v>
      </c>
      <c r="O965" s="22">
        <v>0</v>
      </c>
      <c r="P965" s="22" t="str">
        <f ca="1">IFERROR(IFERROR(VLOOKUP($B965,INDIRECT(VLOOKUP($E965,보상!$S:$AA,2,FALSE)),MATCH(P$6,INDIRECT(VLOOKUP($E965,보상!$S:$AA,3,FALSE)),0),FALSE),VLOOKUP($B965,INDIRECT(VLOOKUP($E965&amp;"_U",보상!$S:$AA,2,FALSE)),MATCH(P$6,INDIRECT(VLOOKUP($E965&amp;"_U",보상!$S:$AA,3,FALSE)),0),FALSE)),"ERROR")</f>
        <v>Gold</v>
      </c>
      <c r="Q965" s="22">
        <f ca="1">IFERROR(IFERROR(VLOOKUP($B965,INDIRECT(VLOOKUP($E965,보상!$S:$AA,2,FALSE)),MATCH(Q$6,INDIRECT(VLOOKUP($E965,보상!$S:$AA,3,FALSE)),0),FALSE),VLOOKUP($B965,INDIRECT(VLOOKUP($E965&amp;"_U",보상!$S:$AA,2,FALSE)),MATCH(Q$6,INDIRECT(VLOOKUP($E965&amp;"_U",보상!$S:$AA,3,FALSE)),0),FALSE)),"ERROR")</f>
        <v>8000</v>
      </c>
      <c r="R965" s="22" t="b">
        <v>0</v>
      </c>
      <c r="S965" s="22" t="b">
        <v>0</v>
      </c>
      <c r="T965" s="22">
        <f ca="1">IFERROR(IF(W965=0,0,VLOOKUP(W965,보상!$D:$K,6,FALSE)),"-")</f>
        <v>0</v>
      </c>
      <c r="U965" s="22">
        <f ca="1">IFERROR(IF(W965=0,0,VLOOKUP(W965,보상!$D:$K,7,FALSE)),"-")</f>
        <v>0</v>
      </c>
      <c r="V965" s="22">
        <f ca="1">IFERROR(IF(W965=0,0,VLOOKUP(W965,보상!$D:$K,8,FALSE)),"-")</f>
        <v>0</v>
      </c>
      <c r="W965" s="22">
        <f ca="1">IFERROR(IFERROR(VLOOKUP($B965,INDIRECT(VLOOKUP($E965,보상!$S:$AA,2,FALSE)),MATCH(W$6,INDIRECT(VLOOKUP($E965,보상!$S:$AA,3,FALSE)),0),FALSE),VLOOKUP($B965,INDIRECT(VLOOKUP($E965&amp;"_U",보상!$S:$AA,2,FALSE)),MATCH(W$6,INDIRECT(VLOOKUP($E965&amp;"_U",보상!$S:$AA,3,FALSE)),0),FALSE)),"ERROR")</f>
        <v>4002004</v>
      </c>
      <c r="X965" s="134" t="str">
        <f ca="1">IFERROR(IF(W965=0,0,VLOOKUP(SUBSTITUTE(VLOOKUP(W965,#REF!,MATCH("strItemName",#REF!,0),FALSE),"SUI_",""),#REF!,2,FALSE)),"ERROR")</f>
        <v>ERROR</v>
      </c>
      <c r="Y965" s="22">
        <f t="shared" ca="1" si="49"/>
        <v>4002004</v>
      </c>
      <c r="Z965" s="134" t="str">
        <f ca="1">IFERROR(IF(Y965=0,0,VLOOKUP(SUBSTITUTE(VLOOKUP(Y965,#REF!,MATCH("strItemName",#REF!,0),FALSE),"SUI_",""),#REF!,2,FALSE)),"ERROR")</f>
        <v>ERROR</v>
      </c>
      <c r="AA965" s="22">
        <f t="shared" ca="1" si="49"/>
        <v>4002004</v>
      </c>
      <c r="AB965" s="134" t="str">
        <f ca="1">IFERROR(IF(AA965=0,0,VLOOKUP(SUBSTITUTE(VLOOKUP(AA965,#REF!,MATCH("strItemName",#REF!,0),FALSE),"SUI_",""),#REF!,2,FALSE)),"ERROR")</f>
        <v>ERROR</v>
      </c>
      <c r="AC965" s="22">
        <f t="shared" ca="1" si="49"/>
        <v>4002004</v>
      </c>
      <c r="AD965" s="134" t="str">
        <f ca="1">IFERROR(IF(AC965=0,0,VLOOKUP(SUBSTITUTE(VLOOKUP(AC965,#REF!,MATCH("strItemName",#REF!,0),FALSE),"SUI_",""),#REF!,2,FALSE)),"ERROR")</f>
        <v>ERROR</v>
      </c>
      <c r="AE965" s="22">
        <f t="shared" ca="1" si="49"/>
        <v>4002004</v>
      </c>
      <c r="AF965" s="134" t="str">
        <f ca="1">IFERROR(IF(AE965=0,0,VLOOKUP(SUBSTITUTE(VLOOKUP(AE965,#REF!,MATCH("strItemName",#REF!,0),FALSE),"SUI_",""),#REF!,2,FALSE)),"ERROR")</f>
        <v>ERROR</v>
      </c>
      <c r="AG965" s="88">
        <v>0</v>
      </c>
      <c r="AH965" s="134">
        <f>IFERROR(IF(AG965=0,0,VLOOKUP(SUBSTITUTE(VLOOKUP(AG965,#REF!,MATCH("strItemName",#REF!,0),FALSE),"SUI_",""),#REF!,2,FALSE)),"ERROR")</f>
        <v>0</v>
      </c>
      <c r="AI965" s="22">
        <f ca="1">IFERROR(IFERROR(VLOOKUP($B965,INDIRECT(VLOOKUP($E965,보상!$S:$AA,2,FALSE)),MATCH(AI$6,INDIRECT(VLOOKUP($E965,보상!$S:$AA,3,FALSE)),0),FALSE),VLOOKUP($B965,INDIRECT(VLOOKUP($E965&amp;"_U",보상!$S:$AA,2,FALSE)),MATCH(AI$6,INDIRECT(VLOOKUP($E965&amp;"_U",보상!$S:$AA,3,FALSE)),0),FALSE)),"ERROR")</f>
        <v>1</v>
      </c>
      <c r="AJ965" s="22">
        <v>0</v>
      </c>
      <c r="AK965" s="22">
        <v>0</v>
      </c>
      <c r="AL965" s="22">
        <v>0</v>
      </c>
      <c r="AM965" s="22" t="b">
        <v>0</v>
      </c>
      <c r="AN965" s="22">
        <v>0</v>
      </c>
      <c r="AO965" s="22">
        <v>0</v>
      </c>
    </row>
    <row r="966" spans="2:41" ht="16.5" customHeight="1" x14ac:dyDescent="0.3">
      <c r="B966" s="153">
        <f t="shared" si="50"/>
        <v>80201</v>
      </c>
      <c r="C966" s="22">
        <v>80201</v>
      </c>
      <c r="D966" s="156" t="str">
        <f ca="1">IFERROR(IFERROR(VLOOKUP($B966,INDIRECT(VLOOKUP($E966,보상!$S:$AA,2,FALSE)),MATCH(D$6,INDIRECT(VLOOKUP($E966,보상!$S:$AA,3,FALSE)),0),FALSE),VLOOKUP($B966,INDIRECT(VLOOKUP($E966&amp;"_U",보상!$S:$AA,2,FALSE)),MATCH(D$6,INDIRECT(VLOOKUP($E966&amp;"_U",보상!$S:$AA,3,FALSE)),0),FALSE)),"ERROR")</f>
        <v>심연_테스트_1</v>
      </c>
      <c r="E966" s="22" t="s">
        <v>386</v>
      </c>
      <c r="F966" s="22">
        <f>COUNTIF($C$8:$C966,$C966)</f>
        <v>1</v>
      </c>
      <c r="G966" s="22" t="b">
        <v>0</v>
      </c>
      <c r="H966" s="22">
        <v>0</v>
      </c>
      <c r="I966" s="129">
        <f>IFERROR(IF(H966=0,0,VLOOKUP(VLOOKUP(H966,#REF!,MATCH("strMailTitleID",#REF!,0),FALSE),#REF!,2,FALSE)),"ERROR")</f>
        <v>0</v>
      </c>
      <c r="J966" s="176">
        <v>0</v>
      </c>
      <c r="K966" s="129">
        <f>IFERROR(IF(J966=0,0,VLOOKUP(VLOOKUP(J966,#REF!,MATCH("strMailTitleID",#REF!,0),FALSE),#REF!,2,FALSE)),"ERROR")</f>
        <v>0</v>
      </c>
      <c r="L966" s="22">
        <f ca="1">IFERROR(IFERROR(VLOOKUP($B966,INDIRECT(VLOOKUP($E966,보상!$S:$AA,2,FALSE)),MATCH(L$6,INDIRECT(VLOOKUP($E966,보상!$S:$AA,3,FALSE)),0),FALSE),VLOOKUP($B966,INDIRECT(VLOOKUP($E966&amp;"_U",보상!$S:$AA,2,FALSE)),MATCH(L$6,INDIRECT(VLOOKUP($E966&amp;"_U",보상!$S:$AA,3,FALSE)),0),FALSE)),"ERROR")</f>
        <v>30700</v>
      </c>
      <c r="M966" s="22">
        <v>0</v>
      </c>
      <c r="N966" s="22">
        <v>0</v>
      </c>
      <c r="O966" s="22">
        <v>0</v>
      </c>
      <c r="P966" s="22" t="str">
        <f ca="1">IFERROR(IFERROR(VLOOKUP($B966,INDIRECT(VLOOKUP($E966,보상!$S:$AA,2,FALSE)),MATCH(P$6,INDIRECT(VLOOKUP($E966,보상!$S:$AA,3,FALSE)),0),FALSE),VLOOKUP($B966,INDIRECT(VLOOKUP($E966&amp;"_U",보상!$S:$AA,2,FALSE)),MATCH(P$6,INDIRECT(VLOOKUP($E966&amp;"_U",보상!$S:$AA,3,FALSE)),0),FALSE)),"ERROR")</f>
        <v>Gold</v>
      </c>
      <c r="Q966" s="22">
        <f ca="1">IFERROR(IFERROR(VLOOKUP($B966,INDIRECT(VLOOKUP($E966,보상!$S:$AA,2,FALSE)),MATCH(Q$6,INDIRECT(VLOOKUP($E966,보상!$S:$AA,3,FALSE)),0),FALSE),VLOOKUP($B966,INDIRECT(VLOOKUP($E966&amp;"_U",보상!$S:$AA,2,FALSE)),MATCH(Q$6,INDIRECT(VLOOKUP($E966&amp;"_U",보상!$S:$AA,3,FALSE)),0),FALSE)),"ERROR")</f>
        <v>17000</v>
      </c>
      <c r="R966" s="22" t="b">
        <v>0</v>
      </c>
      <c r="S966" s="22" t="b">
        <v>0</v>
      </c>
      <c r="T966" s="22">
        <f ca="1">IFERROR(IF(W966=0,0,VLOOKUP(W966,보상!$D:$K,6,FALSE)),"-")</f>
        <v>0</v>
      </c>
      <c r="U966" s="22">
        <f ca="1">IFERROR(IF(W966=0,0,VLOOKUP(W966,보상!$D:$K,7,FALSE)),"-")</f>
        <v>0</v>
      </c>
      <c r="V966" s="22">
        <f ca="1">IFERROR(IF(W966=0,0,VLOOKUP(W966,보상!$D:$K,8,FALSE)),"-")</f>
        <v>0</v>
      </c>
      <c r="W966" s="22">
        <f ca="1">IFERROR(IFERROR(VLOOKUP($B966,INDIRECT(VLOOKUP($E966,보상!$S:$AA,2,FALSE)),MATCH(W$6,INDIRECT(VLOOKUP($E966,보상!$S:$AA,3,FALSE)),0),FALSE),VLOOKUP($B966,INDIRECT(VLOOKUP($E966&amp;"_U",보상!$S:$AA,2,FALSE)),MATCH(W$6,INDIRECT(VLOOKUP($E966&amp;"_U",보상!$S:$AA,3,FALSE)),0),FALSE)),"ERROR")</f>
        <v>4003004</v>
      </c>
      <c r="X966" s="134" t="str">
        <f ca="1">IFERROR(IF(W966=0,0,VLOOKUP(SUBSTITUTE(VLOOKUP(W966,#REF!,MATCH("strItemName",#REF!,0),FALSE),"SUI_",""),#REF!,2,FALSE)),"ERROR")</f>
        <v>ERROR</v>
      </c>
      <c r="Y966" s="22">
        <f t="shared" ca="1" si="49"/>
        <v>4003004</v>
      </c>
      <c r="Z966" s="134" t="str">
        <f ca="1">IFERROR(IF(Y966=0,0,VLOOKUP(SUBSTITUTE(VLOOKUP(Y966,#REF!,MATCH("strItemName",#REF!,0),FALSE),"SUI_",""),#REF!,2,FALSE)),"ERROR")</f>
        <v>ERROR</v>
      </c>
      <c r="AA966" s="22">
        <f t="shared" ca="1" si="49"/>
        <v>4003004</v>
      </c>
      <c r="AB966" s="134" t="str">
        <f ca="1">IFERROR(IF(AA966=0,0,VLOOKUP(SUBSTITUTE(VLOOKUP(AA966,#REF!,MATCH("strItemName",#REF!,0),FALSE),"SUI_",""),#REF!,2,FALSE)),"ERROR")</f>
        <v>ERROR</v>
      </c>
      <c r="AC966" s="22">
        <f t="shared" ca="1" si="49"/>
        <v>4003004</v>
      </c>
      <c r="AD966" s="134" t="str">
        <f ca="1">IFERROR(IF(AC966=0,0,VLOOKUP(SUBSTITUTE(VLOOKUP(AC966,#REF!,MATCH("strItemName",#REF!,0),FALSE),"SUI_",""),#REF!,2,FALSE)),"ERROR")</f>
        <v>ERROR</v>
      </c>
      <c r="AE966" s="22">
        <f t="shared" ca="1" si="49"/>
        <v>4003004</v>
      </c>
      <c r="AF966" s="134" t="str">
        <f ca="1">IFERROR(IF(AE966=0,0,VLOOKUP(SUBSTITUTE(VLOOKUP(AE966,#REF!,MATCH("strItemName",#REF!,0),FALSE),"SUI_",""),#REF!,2,FALSE)),"ERROR")</f>
        <v>ERROR</v>
      </c>
      <c r="AG966" s="88">
        <v>0</v>
      </c>
      <c r="AH966" s="134">
        <f>IFERROR(IF(AG966=0,0,VLOOKUP(SUBSTITUTE(VLOOKUP(AG966,#REF!,MATCH("strItemName",#REF!,0),FALSE),"SUI_",""),#REF!,2,FALSE)),"ERROR")</f>
        <v>0</v>
      </c>
      <c r="AI966" s="22">
        <f ca="1">IFERROR(IFERROR(VLOOKUP($B966,INDIRECT(VLOOKUP($E966,보상!$S:$AA,2,FALSE)),MATCH(AI$6,INDIRECT(VLOOKUP($E966,보상!$S:$AA,3,FALSE)),0),FALSE),VLOOKUP($B966,INDIRECT(VLOOKUP($E966&amp;"_U",보상!$S:$AA,2,FALSE)),MATCH(AI$6,INDIRECT(VLOOKUP($E966&amp;"_U",보상!$S:$AA,3,FALSE)),0),FALSE)),"ERROR")</f>
        <v>1</v>
      </c>
      <c r="AJ966" s="22">
        <v>0</v>
      </c>
      <c r="AK966" s="22">
        <v>0</v>
      </c>
      <c r="AL966" s="22">
        <v>0</v>
      </c>
      <c r="AM966" s="22" t="b">
        <v>0</v>
      </c>
      <c r="AN966" s="22">
        <v>0</v>
      </c>
      <c r="AO966" s="22">
        <v>0</v>
      </c>
    </row>
    <row r="967" spans="2:41" ht="16.5" customHeight="1" x14ac:dyDescent="0.3">
      <c r="B967" s="153">
        <f t="shared" si="50"/>
        <v>80202</v>
      </c>
      <c r="C967" s="22">
        <v>80202</v>
      </c>
      <c r="D967" s="156" t="str">
        <f ca="1">IFERROR(IFERROR(VLOOKUP($B967,INDIRECT(VLOOKUP($E967,보상!$S:$AA,2,FALSE)),MATCH(D$6,INDIRECT(VLOOKUP($E967,보상!$S:$AA,3,FALSE)),0),FALSE),VLOOKUP($B967,INDIRECT(VLOOKUP($E967&amp;"_U",보상!$S:$AA,2,FALSE)),MATCH(D$6,INDIRECT(VLOOKUP($E967&amp;"_U",보상!$S:$AA,3,FALSE)),0),FALSE)),"ERROR")</f>
        <v>심연_테스트_2</v>
      </c>
      <c r="E967" s="22" t="s">
        <v>386</v>
      </c>
      <c r="F967" s="22">
        <f>COUNTIF($C$8:$C967,$C967)</f>
        <v>1</v>
      </c>
      <c r="G967" s="22" t="b">
        <v>0</v>
      </c>
      <c r="H967" s="22">
        <v>0</v>
      </c>
      <c r="I967" s="129">
        <f>IFERROR(IF(H967=0,0,VLOOKUP(VLOOKUP(H967,#REF!,MATCH("strMailTitleID",#REF!,0),FALSE),#REF!,2,FALSE)),"ERROR")</f>
        <v>0</v>
      </c>
      <c r="J967" s="176">
        <v>0</v>
      </c>
      <c r="K967" s="129">
        <f>IFERROR(IF(J967=0,0,VLOOKUP(VLOOKUP(J967,#REF!,MATCH("strMailTitleID",#REF!,0),FALSE),#REF!,2,FALSE)),"ERROR")</f>
        <v>0</v>
      </c>
      <c r="L967" s="22">
        <f ca="1">IFERROR(IFERROR(VLOOKUP($B967,INDIRECT(VLOOKUP($E967,보상!$S:$AA,2,FALSE)),MATCH(L$6,INDIRECT(VLOOKUP($E967,보상!$S:$AA,3,FALSE)),0),FALSE),VLOOKUP($B967,INDIRECT(VLOOKUP($E967&amp;"_U",보상!$S:$AA,2,FALSE)),MATCH(L$6,INDIRECT(VLOOKUP($E967&amp;"_U",보상!$S:$AA,3,FALSE)),0),FALSE)),"ERROR")</f>
        <v>30700</v>
      </c>
      <c r="M967" s="22">
        <v>0</v>
      </c>
      <c r="N967" s="22">
        <v>0</v>
      </c>
      <c r="O967" s="22">
        <v>0</v>
      </c>
      <c r="P967" s="22" t="str">
        <f ca="1">IFERROR(IFERROR(VLOOKUP($B967,INDIRECT(VLOOKUP($E967,보상!$S:$AA,2,FALSE)),MATCH(P$6,INDIRECT(VLOOKUP($E967,보상!$S:$AA,3,FALSE)),0),FALSE),VLOOKUP($B967,INDIRECT(VLOOKUP($E967&amp;"_U",보상!$S:$AA,2,FALSE)),MATCH(P$6,INDIRECT(VLOOKUP($E967&amp;"_U",보상!$S:$AA,3,FALSE)),0),FALSE)),"ERROR")</f>
        <v>Gold</v>
      </c>
      <c r="Q967" s="22">
        <f ca="1">IFERROR(IFERROR(VLOOKUP($B967,INDIRECT(VLOOKUP($E967,보상!$S:$AA,2,FALSE)),MATCH(Q$6,INDIRECT(VLOOKUP($E967,보상!$S:$AA,3,FALSE)),0),FALSE),VLOOKUP($B967,INDIRECT(VLOOKUP($E967&amp;"_U",보상!$S:$AA,2,FALSE)),MATCH(Q$6,INDIRECT(VLOOKUP($E967&amp;"_U",보상!$S:$AA,3,FALSE)),0),FALSE)),"ERROR")</f>
        <v>17000</v>
      </c>
      <c r="R967" s="22" t="b">
        <v>0</v>
      </c>
      <c r="S967" s="22" t="b">
        <v>0</v>
      </c>
      <c r="T967" s="22">
        <f ca="1">IFERROR(IF(W967=0,0,VLOOKUP(W967,보상!$D:$K,6,FALSE)),"-")</f>
        <v>0</v>
      </c>
      <c r="U967" s="22">
        <f ca="1">IFERROR(IF(W967=0,0,VLOOKUP(W967,보상!$D:$K,7,FALSE)),"-")</f>
        <v>0</v>
      </c>
      <c r="V967" s="22">
        <f ca="1">IFERROR(IF(W967=0,0,VLOOKUP(W967,보상!$D:$K,8,FALSE)),"-")</f>
        <v>0</v>
      </c>
      <c r="W967" s="22">
        <f ca="1">IFERROR(IFERROR(VLOOKUP($B967,INDIRECT(VLOOKUP($E967,보상!$S:$AA,2,FALSE)),MATCH(W$6,INDIRECT(VLOOKUP($E967,보상!$S:$AA,3,FALSE)),0),FALSE),VLOOKUP($B967,INDIRECT(VLOOKUP($E967&amp;"_U",보상!$S:$AA,2,FALSE)),MATCH(W$6,INDIRECT(VLOOKUP($E967&amp;"_U",보상!$S:$AA,3,FALSE)),0),FALSE)),"ERROR")</f>
        <v>4003004</v>
      </c>
      <c r="X967" s="134" t="str">
        <f ca="1">IFERROR(IF(W967=0,0,VLOOKUP(SUBSTITUTE(VLOOKUP(W967,#REF!,MATCH("strItemName",#REF!,0),FALSE),"SUI_",""),#REF!,2,FALSE)),"ERROR")</f>
        <v>ERROR</v>
      </c>
      <c r="Y967" s="22">
        <f t="shared" ca="1" si="49"/>
        <v>4003004</v>
      </c>
      <c r="Z967" s="134" t="str">
        <f ca="1">IFERROR(IF(Y967=0,0,VLOOKUP(SUBSTITUTE(VLOOKUP(Y967,#REF!,MATCH("strItemName",#REF!,0),FALSE),"SUI_",""),#REF!,2,FALSE)),"ERROR")</f>
        <v>ERROR</v>
      </c>
      <c r="AA967" s="22">
        <f t="shared" ca="1" si="49"/>
        <v>4003004</v>
      </c>
      <c r="AB967" s="134" t="str">
        <f ca="1">IFERROR(IF(AA967=0,0,VLOOKUP(SUBSTITUTE(VLOOKUP(AA967,#REF!,MATCH("strItemName",#REF!,0),FALSE),"SUI_",""),#REF!,2,FALSE)),"ERROR")</f>
        <v>ERROR</v>
      </c>
      <c r="AC967" s="22">
        <f t="shared" ca="1" si="49"/>
        <v>4003004</v>
      </c>
      <c r="AD967" s="134" t="str">
        <f ca="1">IFERROR(IF(AC967=0,0,VLOOKUP(SUBSTITUTE(VLOOKUP(AC967,#REF!,MATCH("strItemName",#REF!,0),FALSE),"SUI_",""),#REF!,2,FALSE)),"ERROR")</f>
        <v>ERROR</v>
      </c>
      <c r="AE967" s="22">
        <f t="shared" ca="1" si="49"/>
        <v>4003004</v>
      </c>
      <c r="AF967" s="134" t="str">
        <f ca="1">IFERROR(IF(AE967=0,0,VLOOKUP(SUBSTITUTE(VLOOKUP(AE967,#REF!,MATCH("strItemName",#REF!,0),FALSE),"SUI_",""),#REF!,2,FALSE)),"ERROR")</f>
        <v>ERROR</v>
      </c>
      <c r="AG967" s="88">
        <v>0</v>
      </c>
      <c r="AH967" s="134">
        <f>IFERROR(IF(AG967=0,0,VLOOKUP(SUBSTITUTE(VLOOKUP(AG967,#REF!,MATCH("strItemName",#REF!,0),FALSE),"SUI_",""),#REF!,2,FALSE)),"ERROR")</f>
        <v>0</v>
      </c>
      <c r="AI967" s="22">
        <f ca="1">IFERROR(IFERROR(VLOOKUP($B967,INDIRECT(VLOOKUP($E967,보상!$S:$AA,2,FALSE)),MATCH(AI$6,INDIRECT(VLOOKUP($E967,보상!$S:$AA,3,FALSE)),0),FALSE),VLOOKUP($B967,INDIRECT(VLOOKUP($E967&amp;"_U",보상!$S:$AA,2,FALSE)),MATCH(AI$6,INDIRECT(VLOOKUP($E967&amp;"_U",보상!$S:$AA,3,FALSE)),0),FALSE)),"ERROR")</f>
        <v>1</v>
      </c>
      <c r="AJ967" s="22">
        <v>0</v>
      </c>
      <c r="AK967" s="22">
        <v>0</v>
      </c>
      <c r="AL967" s="22">
        <v>0</v>
      </c>
      <c r="AM967" s="22" t="b">
        <v>0</v>
      </c>
      <c r="AN967" s="22">
        <v>0</v>
      </c>
      <c r="AO967" s="22">
        <v>0</v>
      </c>
    </row>
    <row r="968" spans="2:41" ht="16.5" customHeight="1" x14ac:dyDescent="0.3">
      <c r="B968" s="153">
        <f t="shared" si="50"/>
        <v>80203</v>
      </c>
      <c r="C968" s="22">
        <v>80203</v>
      </c>
      <c r="D968" s="156" t="str">
        <f ca="1">IFERROR(IFERROR(VLOOKUP($B968,INDIRECT(VLOOKUP($E968,보상!$S:$AA,2,FALSE)),MATCH(D$6,INDIRECT(VLOOKUP($E968,보상!$S:$AA,3,FALSE)),0),FALSE),VLOOKUP($B968,INDIRECT(VLOOKUP($E968&amp;"_U",보상!$S:$AA,2,FALSE)),MATCH(D$6,INDIRECT(VLOOKUP($E968&amp;"_U",보상!$S:$AA,3,FALSE)),0),FALSE)),"ERROR")</f>
        <v>심연_테스트_3</v>
      </c>
      <c r="E968" s="22" t="s">
        <v>386</v>
      </c>
      <c r="F968" s="22">
        <f>COUNTIF($C$8:$C968,$C968)</f>
        <v>1</v>
      </c>
      <c r="G968" s="22" t="b">
        <v>0</v>
      </c>
      <c r="H968" s="22">
        <v>0</v>
      </c>
      <c r="I968" s="129">
        <f>IFERROR(IF(H968=0,0,VLOOKUP(VLOOKUP(H968,#REF!,MATCH("strMailTitleID",#REF!,0),FALSE),#REF!,2,FALSE)),"ERROR")</f>
        <v>0</v>
      </c>
      <c r="J968" s="176">
        <v>0</v>
      </c>
      <c r="K968" s="129">
        <f>IFERROR(IF(J968=0,0,VLOOKUP(VLOOKUP(J968,#REF!,MATCH("strMailTitleID",#REF!,0),FALSE),#REF!,2,FALSE)),"ERROR")</f>
        <v>0</v>
      </c>
      <c r="L968" s="22">
        <f ca="1">IFERROR(IFERROR(VLOOKUP($B968,INDIRECT(VLOOKUP($E968,보상!$S:$AA,2,FALSE)),MATCH(L$6,INDIRECT(VLOOKUP($E968,보상!$S:$AA,3,FALSE)),0),FALSE),VLOOKUP($B968,INDIRECT(VLOOKUP($E968&amp;"_U",보상!$S:$AA,2,FALSE)),MATCH(L$6,INDIRECT(VLOOKUP($E968&amp;"_U",보상!$S:$AA,3,FALSE)),0),FALSE)),"ERROR")</f>
        <v>30700</v>
      </c>
      <c r="M968" s="22">
        <v>0</v>
      </c>
      <c r="N968" s="22">
        <v>0</v>
      </c>
      <c r="O968" s="22">
        <v>0</v>
      </c>
      <c r="P968" s="22" t="str">
        <f ca="1">IFERROR(IFERROR(VLOOKUP($B968,INDIRECT(VLOOKUP($E968,보상!$S:$AA,2,FALSE)),MATCH(P$6,INDIRECT(VLOOKUP($E968,보상!$S:$AA,3,FALSE)),0),FALSE),VLOOKUP($B968,INDIRECT(VLOOKUP($E968&amp;"_U",보상!$S:$AA,2,FALSE)),MATCH(P$6,INDIRECT(VLOOKUP($E968&amp;"_U",보상!$S:$AA,3,FALSE)),0),FALSE)),"ERROR")</f>
        <v>Gold</v>
      </c>
      <c r="Q968" s="22">
        <f ca="1">IFERROR(IFERROR(VLOOKUP($B968,INDIRECT(VLOOKUP($E968,보상!$S:$AA,2,FALSE)),MATCH(Q$6,INDIRECT(VLOOKUP($E968,보상!$S:$AA,3,FALSE)),0),FALSE),VLOOKUP($B968,INDIRECT(VLOOKUP($E968&amp;"_U",보상!$S:$AA,2,FALSE)),MATCH(Q$6,INDIRECT(VLOOKUP($E968&amp;"_U",보상!$S:$AA,3,FALSE)),0),FALSE)),"ERROR")</f>
        <v>17000</v>
      </c>
      <c r="R968" s="22" t="b">
        <v>0</v>
      </c>
      <c r="S968" s="22" t="b">
        <v>0</v>
      </c>
      <c r="T968" s="22">
        <f ca="1">IFERROR(IF(W968=0,0,VLOOKUP(W968,보상!$D:$K,6,FALSE)),"-")</f>
        <v>0</v>
      </c>
      <c r="U968" s="22">
        <f ca="1">IFERROR(IF(W968=0,0,VLOOKUP(W968,보상!$D:$K,7,FALSE)),"-")</f>
        <v>0</v>
      </c>
      <c r="V968" s="22">
        <f ca="1">IFERROR(IF(W968=0,0,VLOOKUP(W968,보상!$D:$K,8,FALSE)),"-")</f>
        <v>0</v>
      </c>
      <c r="W968" s="22">
        <f ca="1">IFERROR(IFERROR(VLOOKUP($B968,INDIRECT(VLOOKUP($E968,보상!$S:$AA,2,FALSE)),MATCH(W$6,INDIRECT(VLOOKUP($E968,보상!$S:$AA,3,FALSE)),0),FALSE),VLOOKUP($B968,INDIRECT(VLOOKUP($E968&amp;"_U",보상!$S:$AA,2,FALSE)),MATCH(W$6,INDIRECT(VLOOKUP($E968&amp;"_U",보상!$S:$AA,3,FALSE)),0),FALSE)),"ERROR")</f>
        <v>4003004</v>
      </c>
      <c r="X968" s="134" t="str">
        <f ca="1">IFERROR(IF(W968=0,0,VLOOKUP(SUBSTITUTE(VLOOKUP(W968,#REF!,MATCH("strItemName",#REF!,0),FALSE),"SUI_",""),#REF!,2,FALSE)),"ERROR")</f>
        <v>ERROR</v>
      </c>
      <c r="Y968" s="22">
        <f t="shared" ca="1" si="49"/>
        <v>4003004</v>
      </c>
      <c r="Z968" s="134" t="str">
        <f ca="1">IFERROR(IF(Y968=0,0,VLOOKUP(SUBSTITUTE(VLOOKUP(Y968,#REF!,MATCH("strItemName",#REF!,0),FALSE),"SUI_",""),#REF!,2,FALSE)),"ERROR")</f>
        <v>ERROR</v>
      </c>
      <c r="AA968" s="22">
        <f t="shared" ca="1" si="49"/>
        <v>4003004</v>
      </c>
      <c r="AB968" s="134" t="str">
        <f ca="1">IFERROR(IF(AA968=0,0,VLOOKUP(SUBSTITUTE(VLOOKUP(AA968,#REF!,MATCH("strItemName",#REF!,0),FALSE),"SUI_",""),#REF!,2,FALSE)),"ERROR")</f>
        <v>ERROR</v>
      </c>
      <c r="AC968" s="22">
        <f t="shared" ca="1" si="49"/>
        <v>4003004</v>
      </c>
      <c r="AD968" s="134" t="str">
        <f ca="1">IFERROR(IF(AC968=0,0,VLOOKUP(SUBSTITUTE(VLOOKUP(AC968,#REF!,MATCH("strItemName",#REF!,0),FALSE),"SUI_",""),#REF!,2,FALSE)),"ERROR")</f>
        <v>ERROR</v>
      </c>
      <c r="AE968" s="22">
        <f t="shared" ca="1" si="49"/>
        <v>4003004</v>
      </c>
      <c r="AF968" s="134" t="str">
        <f ca="1">IFERROR(IF(AE968=0,0,VLOOKUP(SUBSTITUTE(VLOOKUP(AE968,#REF!,MATCH("strItemName",#REF!,0),FALSE),"SUI_",""),#REF!,2,FALSE)),"ERROR")</f>
        <v>ERROR</v>
      </c>
      <c r="AG968" s="88">
        <v>0</v>
      </c>
      <c r="AH968" s="134">
        <f>IFERROR(IF(AG968=0,0,VLOOKUP(SUBSTITUTE(VLOOKUP(AG968,#REF!,MATCH("strItemName",#REF!,0),FALSE),"SUI_",""),#REF!,2,FALSE)),"ERROR")</f>
        <v>0</v>
      </c>
      <c r="AI968" s="22">
        <f ca="1">IFERROR(IFERROR(VLOOKUP($B968,INDIRECT(VLOOKUP($E968,보상!$S:$AA,2,FALSE)),MATCH(AI$6,INDIRECT(VLOOKUP($E968,보상!$S:$AA,3,FALSE)),0),FALSE),VLOOKUP($B968,INDIRECT(VLOOKUP($E968&amp;"_U",보상!$S:$AA,2,FALSE)),MATCH(AI$6,INDIRECT(VLOOKUP($E968&amp;"_U",보상!$S:$AA,3,FALSE)),0),FALSE)),"ERROR")</f>
        <v>1</v>
      </c>
      <c r="AJ968" s="22">
        <v>0</v>
      </c>
      <c r="AK968" s="22">
        <v>0</v>
      </c>
      <c r="AL968" s="22">
        <v>0</v>
      </c>
      <c r="AM968" s="22" t="b">
        <v>0</v>
      </c>
      <c r="AN968" s="22">
        <v>0</v>
      </c>
      <c r="AO968" s="22">
        <v>0</v>
      </c>
    </row>
    <row r="969" spans="2:41" ht="16.5" customHeight="1" x14ac:dyDescent="0.3">
      <c r="B969" s="153">
        <f t="shared" si="50"/>
        <v>80204</v>
      </c>
      <c r="C969" s="22">
        <v>80204</v>
      </c>
      <c r="D969" s="156" t="str">
        <f ca="1">IFERROR(IFERROR(VLOOKUP($B969,INDIRECT(VLOOKUP($E969,보상!$S:$AA,2,FALSE)),MATCH(D$6,INDIRECT(VLOOKUP($E969,보상!$S:$AA,3,FALSE)),0),FALSE),VLOOKUP($B969,INDIRECT(VLOOKUP($E969&amp;"_U",보상!$S:$AA,2,FALSE)),MATCH(D$6,INDIRECT(VLOOKUP($E969&amp;"_U",보상!$S:$AA,3,FALSE)),0),FALSE)),"ERROR")</f>
        <v>심연_테스트_4</v>
      </c>
      <c r="E969" s="22" t="s">
        <v>386</v>
      </c>
      <c r="F969" s="22">
        <f>COUNTIF($C$8:$C969,$C969)</f>
        <v>1</v>
      </c>
      <c r="G969" s="22" t="b">
        <v>0</v>
      </c>
      <c r="H969" s="22">
        <v>0</v>
      </c>
      <c r="I969" s="129">
        <f>IFERROR(IF(H969=0,0,VLOOKUP(VLOOKUP(H969,#REF!,MATCH("strMailTitleID",#REF!,0),FALSE),#REF!,2,FALSE)),"ERROR")</f>
        <v>0</v>
      </c>
      <c r="J969" s="176">
        <v>0</v>
      </c>
      <c r="K969" s="129">
        <f>IFERROR(IF(J969=0,0,VLOOKUP(VLOOKUP(J969,#REF!,MATCH("strMailTitleID",#REF!,0),FALSE),#REF!,2,FALSE)),"ERROR")</f>
        <v>0</v>
      </c>
      <c r="L969" s="22">
        <f ca="1">IFERROR(IFERROR(VLOOKUP($B969,INDIRECT(VLOOKUP($E969,보상!$S:$AA,2,FALSE)),MATCH(L$6,INDIRECT(VLOOKUP($E969,보상!$S:$AA,3,FALSE)),0),FALSE),VLOOKUP($B969,INDIRECT(VLOOKUP($E969&amp;"_U",보상!$S:$AA,2,FALSE)),MATCH(L$6,INDIRECT(VLOOKUP($E969&amp;"_U",보상!$S:$AA,3,FALSE)),0),FALSE)),"ERROR")</f>
        <v>30700</v>
      </c>
      <c r="M969" s="22">
        <v>0</v>
      </c>
      <c r="N969" s="22">
        <v>0</v>
      </c>
      <c r="O969" s="22">
        <v>0</v>
      </c>
      <c r="P969" s="22" t="str">
        <f ca="1">IFERROR(IFERROR(VLOOKUP($B969,INDIRECT(VLOOKUP($E969,보상!$S:$AA,2,FALSE)),MATCH(P$6,INDIRECT(VLOOKUP($E969,보상!$S:$AA,3,FALSE)),0),FALSE),VLOOKUP($B969,INDIRECT(VLOOKUP($E969&amp;"_U",보상!$S:$AA,2,FALSE)),MATCH(P$6,INDIRECT(VLOOKUP($E969&amp;"_U",보상!$S:$AA,3,FALSE)),0),FALSE)),"ERROR")</f>
        <v>Gold</v>
      </c>
      <c r="Q969" s="22">
        <f ca="1">IFERROR(IFERROR(VLOOKUP($B969,INDIRECT(VLOOKUP($E969,보상!$S:$AA,2,FALSE)),MATCH(Q$6,INDIRECT(VLOOKUP($E969,보상!$S:$AA,3,FALSE)),0),FALSE),VLOOKUP($B969,INDIRECT(VLOOKUP($E969&amp;"_U",보상!$S:$AA,2,FALSE)),MATCH(Q$6,INDIRECT(VLOOKUP($E969&amp;"_U",보상!$S:$AA,3,FALSE)),0),FALSE)),"ERROR")</f>
        <v>17000</v>
      </c>
      <c r="R969" s="22" t="b">
        <v>0</v>
      </c>
      <c r="S969" s="22" t="b">
        <v>0</v>
      </c>
      <c r="T969" s="22">
        <f ca="1">IFERROR(IF(W969=0,0,VLOOKUP(W969,보상!$D:$K,6,FALSE)),"-")</f>
        <v>0</v>
      </c>
      <c r="U969" s="22">
        <f ca="1">IFERROR(IF(W969=0,0,VLOOKUP(W969,보상!$D:$K,7,FALSE)),"-")</f>
        <v>0</v>
      </c>
      <c r="V969" s="22">
        <f ca="1">IFERROR(IF(W969=0,0,VLOOKUP(W969,보상!$D:$K,8,FALSE)),"-")</f>
        <v>0</v>
      </c>
      <c r="W969" s="22">
        <f ca="1">IFERROR(IFERROR(VLOOKUP($B969,INDIRECT(VLOOKUP($E969,보상!$S:$AA,2,FALSE)),MATCH(W$6,INDIRECT(VLOOKUP($E969,보상!$S:$AA,3,FALSE)),0),FALSE),VLOOKUP($B969,INDIRECT(VLOOKUP($E969&amp;"_U",보상!$S:$AA,2,FALSE)),MATCH(W$6,INDIRECT(VLOOKUP($E969&amp;"_U",보상!$S:$AA,3,FALSE)),0),FALSE)),"ERROR")</f>
        <v>4003004</v>
      </c>
      <c r="X969" s="134" t="str">
        <f ca="1">IFERROR(IF(W969=0,0,VLOOKUP(SUBSTITUTE(VLOOKUP(W969,#REF!,MATCH("strItemName",#REF!,0),FALSE),"SUI_",""),#REF!,2,FALSE)),"ERROR")</f>
        <v>ERROR</v>
      </c>
      <c r="Y969" s="22">
        <f t="shared" ca="1" si="49"/>
        <v>4003004</v>
      </c>
      <c r="Z969" s="134" t="str">
        <f ca="1">IFERROR(IF(Y969=0,0,VLOOKUP(SUBSTITUTE(VLOOKUP(Y969,#REF!,MATCH("strItemName",#REF!,0),FALSE),"SUI_",""),#REF!,2,FALSE)),"ERROR")</f>
        <v>ERROR</v>
      </c>
      <c r="AA969" s="22">
        <f t="shared" ca="1" si="49"/>
        <v>4003004</v>
      </c>
      <c r="AB969" s="134" t="str">
        <f ca="1">IFERROR(IF(AA969=0,0,VLOOKUP(SUBSTITUTE(VLOOKUP(AA969,#REF!,MATCH("strItemName",#REF!,0),FALSE),"SUI_",""),#REF!,2,FALSE)),"ERROR")</f>
        <v>ERROR</v>
      </c>
      <c r="AC969" s="22">
        <f t="shared" ca="1" si="49"/>
        <v>4003004</v>
      </c>
      <c r="AD969" s="134" t="str">
        <f ca="1">IFERROR(IF(AC969=0,0,VLOOKUP(SUBSTITUTE(VLOOKUP(AC969,#REF!,MATCH("strItemName",#REF!,0),FALSE),"SUI_",""),#REF!,2,FALSE)),"ERROR")</f>
        <v>ERROR</v>
      </c>
      <c r="AE969" s="22">
        <f t="shared" ca="1" si="49"/>
        <v>4003004</v>
      </c>
      <c r="AF969" s="134" t="str">
        <f ca="1">IFERROR(IF(AE969=0,0,VLOOKUP(SUBSTITUTE(VLOOKUP(AE969,#REF!,MATCH("strItemName",#REF!,0),FALSE),"SUI_",""),#REF!,2,FALSE)),"ERROR")</f>
        <v>ERROR</v>
      </c>
      <c r="AG969" s="88">
        <v>0</v>
      </c>
      <c r="AH969" s="134">
        <f>IFERROR(IF(AG969=0,0,VLOOKUP(SUBSTITUTE(VLOOKUP(AG969,#REF!,MATCH("strItemName",#REF!,0),FALSE),"SUI_",""),#REF!,2,FALSE)),"ERROR")</f>
        <v>0</v>
      </c>
      <c r="AI969" s="22">
        <f ca="1">IFERROR(IFERROR(VLOOKUP($B969,INDIRECT(VLOOKUP($E969,보상!$S:$AA,2,FALSE)),MATCH(AI$6,INDIRECT(VLOOKUP($E969,보상!$S:$AA,3,FALSE)),0),FALSE),VLOOKUP($B969,INDIRECT(VLOOKUP($E969&amp;"_U",보상!$S:$AA,2,FALSE)),MATCH(AI$6,INDIRECT(VLOOKUP($E969&amp;"_U",보상!$S:$AA,3,FALSE)),0),FALSE)),"ERROR")</f>
        <v>1</v>
      </c>
      <c r="AJ969" s="22">
        <v>0</v>
      </c>
      <c r="AK969" s="22">
        <v>0</v>
      </c>
      <c r="AL969" s="22">
        <v>0</v>
      </c>
      <c r="AM969" s="22" t="b">
        <v>0</v>
      </c>
      <c r="AN969" s="22">
        <v>0</v>
      </c>
      <c r="AO969" s="22">
        <v>0</v>
      </c>
    </row>
    <row r="970" spans="2:41" ht="16.5" customHeight="1" x14ac:dyDescent="0.3">
      <c r="B970" s="153">
        <f t="shared" si="50"/>
        <v>80205</v>
      </c>
      <c r="C970" s="22">
        <v>80205</v>
      </c>
      <c r="D970" s="156" t="str">
        <f ca="1">IFERROR(IFERROR(VLOOKUP($B970,INDIRECT(VLOOKUP($E970,보상!$S:$AA,2,FALSE)),MATCH(D$6,INDIRECT(VLOOKUP($E970,보상!$S:$AA,3,FALSE)),0),FALSE),VLOOKUP($B970,INDIRECT(VLOOKUP($E970&amp;"_U",보상!$S:$AA,2,FALSE)),MATCH(D$6,INDIRECT(VLOOKUP($E970&amp;"_U",보상!$S:$AA,3,FALSE)),0),FALSE)),"ERROR")</f>
        <v>심연_테스트_5</v>
      </c>
      <c r="E970" s="22" t="s">
        <v>386</v>
      </c>
      <c r="F970" s="22">
        <f>COUNTIF($C$8:$C970,$C970)</f>
        <v>1</v>
      </c>
      <c r="G970" s="22" t="b">
        <v>0</v>
      </c>
      <c r="H970" s="22">
        <v>0</v>
      </c>
      <c r="I970" s="129">
        <f>IFERROR(IF(H970=0,0,VLOOKUP(VLOOKUP(H970,#REF!,MATCH("strMailTitleID",#REF!,0),FALSE),#REF!,2,FALSE)),"ERROR")</f>
        <v>0</v>
      </c>
      <c r="J970" s="176">
        <v>0</v>
      </c>
      <c r="K970" s="129">
        <f>IFERROR(IF(J970=0,0,VLOOKUP(VLOOKUP(J970,#REF!,MATCH("strMailTitleID",#REF!,0),FALSE),#REF!,2,FALSE)),"ERROR")</f>
        <v>0</v>
      </c>
      <c r="L970" s="22">
        <f ca="1">IFERROR(IFERROR(VLOOKUP($B970,INDIRECT(VLOOKUP($E970,보상!$S:$AA,2,FALSE)),MATCH(L$6,INDIRECT(VLOOKUP($E970,보상!$S:$AA,3,FALSE)),0),FALSE),VLOOKUP($B970,INDIRECT(VLOOKUP($E970&amp;"_U",보상!$S:$AA,2,FALSE)),MATCH(L$6,INDIRECT(VLOOKUP($E970&amp;"_U",보상!$S:$AA,3,FALSE)),0),FALSE)),"ERROR")</f>
        <v>30700</v>
      </c>
      <c r="M970" s="22">
        <v>0</v>
      </c>
      <c r="N970" s="22">
        <v>0</v>
      </c>
      <c r="O970" s="22">
        <v>0</v>
      </c>
      <c r="P970" s="22" t="str">
        <f ca="1">IFERROR(IFERROR(VLOOKUP($B970,INDIRECT(VLOOKUP($E970,보상!$S:$AA,2,FALSE)),MATCH(P$6,INDIRECT(VLOOKUP($E970,보상!$S:$AA,3,FALSE)),0),FALSE),VLOOKUP($B970,INDIRECT(VLOOKUP($E970&amp;"_U",보상!$S:$AA,2,FALSE)),MATCH(P$6,INDIRECT(VLOOKUP($E970&amp;"_U",보상!$S:$AA,3,FALSE)),0),FALSE)),"ERROR")</f>
        <v>Gold</v>
      </c>
      <c r="Q970" s="22">
        <f ca="1">IFERROR(IFERROR(VLOOKUP($B970,INDIRECT(VLOOKUP($E970,보상!$S:$AA,2,FALSE)),MATCH(Q$6,INDIRECT(VLOOKUP($E970,보상!$S:$AA,3,FALSE)),0),FALSE),VLOOKUP($B970,INDIRECT(VLOOKUP($E970&amp;"_U",보상!$S:$AA,2,FALSE)),MATCH(Q$6,INDIRECT(VLOOKUP($E970&amp;"_U",보상!$S:$AA,3,FALSE)),0),FALSE)),"ERROR")</f>
        <v>17000</v>
      </c>
      <c r="R970" s="22" t="b">
        <v>0</v>
      </c>
      <c r="S970" s="22" t="b">
        <v>0</v>
      </c>
      <c r="T970" s="22">
        <f ca="1">IFERROR(IF(W970=0,0,VLOOKUP(W970,보상!$D:$K,6,FALSE)),"-")</f>
        <v>0</v>
      </c>
      <c r="U970" s="22">
        <f ca="1">IFERROR(IF(W970=0,0,VLOOKUP(W970,보상!$D:$K,7,FALSE)),"-")</f>
        <v>0</v>
      </c>
      <c r="V970" s="22">
        <f ca="1">IFERROR(IF(W970=0,0,VLOOKUP(W970,보상!$D:$K,8,FALSE)),"-")</f>
        <v>0</v>
      </c>
      <c r="W970" s="22">
        <f ca="1">IFERROR(IFERROR(VLOOKUP($B970,INDIRECT(VLOOKUP($E970,보상!$S:$AA,2,FALSE)),MATCH(W$6,INDIRECT(VLOOKUP($E970,보상!$S:$AA,3,FALSE)),0),FALSE),VLOOKUP($B970,INDIRECT(VLOOKUP($E970&amp;"_U",보상!$S:$AA,2,FALSE)),MATCH(W$6,INDIRECT(VLOOKUP($E970&amp;"_U",보상!$S:$AA,3,FALSE)),0),FALSE)),"ERROR")</f>
        <v>4003004</v>
      </c>
      <c r="X970" s="134" t="str">
        <f ca="1">IFERROR(IF(W970=0,0,VLOOKUP(SUBSTITUTE(VLOOKUP(W970,#REF!,MATCH("strItemName",#REF!,0),FALSE),"SUI_",""),#REF!,2,FALSE)),"ERROR")</f>
        <v>ERROR</v>
      </c>
      <c r="Y970" s="22">
        <f t="shared" ca="1" si="49"/>
        <v>4003004</v>
      </c>
      <c r="Z970" s="134" t="str">
        <f ca="1">IFERROR(IF(Y970=0,0,VLOOKUP(SUBSTITUTE(VLOOKUP(Y970,#REF!,MATCH("strItemName",#REF!,0),FALSE),"SUI_",""),#REF!,2,FALSE)),"ERROR")</f>
        <v>ERROR</v>
      </c>
      <c r="AA970" s="22">
        <f t="shared" ca="1" si="49"/>
        <v>4003004</v>
      </c>
      <c r="AB970" s="134" t="str">
        <f ca="1">IFERROR(IF(AA970=0,0,VLOOKUP(SUBSTITUTE(VLOOKUP(AA970,#REF!,MATCH("strItemName",#REF!,0),FALSE),"SUI_",""),#REF!,2,FALSE)),"ERROR")</f>
        <v>ERROR</v>
      </c>
      <c r="AC970" s="22">
        <f t="shared" ca="1" si="49"/>
        <v>4003004</v>
      </c>
      <c r="AD970" s="134" t="str">
        <f ca="1">IFERROR(IF(AC970=0,0,VLOOKUP(SUBSTITUTE(VLOOKUP(AC970,#REF!,MATCH("strItemName",#REF!,0),FALSE),"SUI_",""),#REF!,2,FALSE)),"ERROR")</f>
        <v>ERROR</v>
      </c>
      <c r="AE970" s="22">
        <f t="shared" ca="1" si="49"/>
        <v>4003004</v>
      </c>
      <c r="AF970" s="134" t="str">
        <f ca="1">IFERROR(IF(AE970=0,0,VLOOKUP(SUBSTITUTE(VLOOKUP(AE970,#REF!,MATCH("strItemName",#REF!,0),FALSE),"SUI_",""),#REF!,2,FALSE)),"ERROR")</f>
        <v>ERROR</v>
      </c>
      <c r="AG970" s="88">
        <v>0</v>
      </c>
      <c r="AH970" s="134">
        <f>IFERROR(IF(AG970=0,0,VLOOKUP(SUBSTITUTE(VLOOKUP(AG970,#REF!,MATCH("strItemName",#REF!,0),FALSE),"SUI_",""),#REF!,2,FALSE)),"ERROR")</f>
        <v>0</v>
      </c>
      <c r="AI970" s="22">
        <f ca="1">IFERROR(IFERROR(VLOOKUP($B970,INDIRECT(VLOOKUP($E970,보상!$S:$AA,2,FALSE)),MATCH(AI$6,INDIRECT(VLOOKUP($E970,보상!$S:$AA,3,FALSE)),0),FALSE),VLOOKUP($B970,INDIRECT(VLOOKUP($E970&amp;"_U",보상!$S:$AA,2,FALSE)),MATCH(AI$6,INDIRECT(VLOOKUP($E970&amp;"_U",보상!$S:$AA,3,FALSE)),0),FALSE)),"ERROR")</f>
        <v>1</v>
      </c>
      <c r="AJ970" s="22">
        <v>0</v>
      </c>
      <c r="AK970" s="22">
        <v>0</v>
      </c>
      <c r="AL970" s="22">
        <v>0</v>
      </c>
      <c r="AM970" s="22" t="b">
        <v>0</v>
      </c>
      <c r="AN970" s="22">
        <v>0</v>
      </c>
      <c r="AO970" s="22">
        <v>0</v>
      </c>
    </row>
    <row r="971" spans="2:41" ht="16.5" customHeight="1" x14ac:dyDescent="0.3">
      <c r="B971" s="153">
        <f t="shared" si="50"/>
        <v>80301</v>
      </c>
      <c r="C971" s="22">
        <v>80301</v>
      </c>
      <c r="D971" s="156" t="str">
        <f ca="1">IFERROR(IFERROR(VLOOKUP($B971,INDIRECT(VLOOKUP($E971,보상!$S:$AA,2,FALSE)),MATCH(D$6,INDIRECT(VLOOKUP($E971,보상!$S:$AA,3,FALSE)),0),FALSE),VLOOKUP($B971,INDIRECT(VLOOKUP($E971&amp;"_U",보상!$S:$AA,2,FALSE)),MATCH(D$6,INDIRECT(VLOOKUP($E971&amp;"_U",보상!$S:$AA,3,FALSE)),0),FALSE)),"ERROR")</f>
        <v>심연_테스트_1</v>
      </c>
      <c r="E971" s="22" t="s">
        <v>386</v>
      </c>
      <c r="F971" s="22">
        <f>COUNTIF($C$8:$C971,$C971)</f>
        <v>1</v>
      </c>
      <c r="G971" s="22" t="b">
        <v>0</v>
      </c>
      <c r="H971" s="22">
        <v>0</v>
      </c>
      <c r="I971" s="129">
        <f>IFERROR(IF(H971=0,0,VLOOKUP(VLOOKUP(H971,#REF!,MATCH("strMailTitleID",#REF!,0),FALSE),#REF!,2,FALSE)),"ERROR")</f>
        <v>0</v>
      </c>
      <c r="J971" s="176">
        <v>0</v>
      </c>
      <c r="K971" s="129">
        <f>IFERROR(IF(J971=0,0,VLOOKUP(VLOOKUP(J971,#REF!,MATCH("strMailTitleID",#REF!,0),FALSE),#REF!,2,FALSE)),"ERROR")</f>
        <v>0</v>
      </c>
      <c r="L971" s="22">
        <f ca="1">IFERROR(IFERROR(VLOOKUP($B971,INDIRECT(VLOOKUP($E971,보상!$S:$AA,2,FALSE)),MATCH(L$6,INDIRECT(VLOOKUP($E971,보상!$S:$AA,3,FALSE)),0),FALSE),VLOOKUP($B971,INDIRECT(VLOOKUP($E971&amp;"_U",보상!$S:$AA,2,FALSE)),MATCH(L$6,INDIRECT(VLOOKUP($E971&amp;"_U",보상!$S:$AA,3,FALSE)),0),FALSE)),"ERROR")</f>
        <v>138400</v>
      </c>
      <c r="M971" s="22">
        <v>0</v>
      </c>
      <c r="N971" s="22">
        <v>0</v>
      </c>
      <c r="O971" s="22">
        <v>0</v>
      </c>
      <c r="P971" s="22" t="str">
        <f ca="1">IFERROR(IFERROR(VLOOKUP($B971,INDIRECT(VLOOKUP($E971,보상!$S:$AA,2,FALSE)),MATCH(P$6,INDIRECT(VLOOKUP($E971,보상!$S:$AA,3,FALSE)),0),FALSE),VLOOKUP($B971,INDIRECT(VLOOKUP($E971&amp;"_U",보상!$S:$AA,2,FALSE)),MATCH(P$6,INDIRECT(VLOOKUP($E971&amp;"_U",보상!$S:$AA,3,FALSE)),0),FALSE)),"ERROR")</f>
        <v>Gold</v>
      </c>
      <c r="Q971" s="22">
        <f ca="1">IFERROR(IFERROR(VLOOKUP($B971,INDIRECT(VLOOKUP($E971,보상!$S:$AA,2,FALSE)),MATCH(Q$6,INDIRECT(VLOOKUP($E971,보상!$S:$AA,3,FALSE)),0),FALSE),VLOOKUP($B971,INDIRECT(VLOOKUP($E971&amp;"_U",보상!$S:$AA,2,FALSE)),MATCH(Q$6,INDIRECT(VLOOKUP($E971&amp;"_U",보상!$S:$AA,3,FALSE)),0),FALSE)),"ERROR")</f>
        <v>50400</v>
      </c>
      <c r="R971" s="22" t="b">
        <v>0</v>
      </c>
      <c r="S971" s="22" t="b">
        <v>0</v>
      </c>
      <c r="T971" s="22">
        <f ca="1">IFERROR(IF(W971=0,0,VLOOKUP(W971,보상!$D:$K,6,FALSE)),"-")</f>
        <v>0</v>
      </c>
      <c r="U971" s="22">
        <f ca="1">IFERROR(IF(W971=0,0,VLOOKUP(W971,보상!$D:$K,7,FALSE)),"-")</f>
        <v>0</v>
      </c>
      <c r="V971" s="22">
        <f ca="1">IFERROR(IF(W971=0,0,VLOOKUP(W971,보상!$D:$K,8,FALSE)),"-")</f>
        <v>0</v>
      </c>
      <c r="W971" s="22">
        <f ca="1">IFERROR(IFERROR(VLOOKUP($B971,INDIRECT(VLOOKUP($E971,보상!$S:$AA,2,FALSE)),MATCH(W$6,INDIRECT(VLOOKUP($E971,보상!$S:$AA,3,FALSE)),0),FALSE),VLOOKUP($B971,INDIRECT(VLOOKUP($E971&amp;"_U",보상!$S:$AA,2,FALSE)),MATCH(W$6,INDIRECT(VLOOKUP($E971&amp;"_U",보상!$S:$AA,3,FALSE)),0),FALSE)),"ERROR")</f>
        <v>4003004</v>
      </c>
      <c r="X971" s="134" t="str">
        <f ca="1">IFERROR(IF(W971=0,0,VLOOKUP(SUBSTITUTE(VLOOKUP(W971,#REF!,MATCH("strItemName",#REF!,0),FALSE),"SUI_",""),#REF!,2,FALSE)),"ERROR")</f>
        <v>ERROR</v>
      </c>
      <c r="Y971" s="22">
        <f t="shared" ca="1" si="49"/>
        <v>4003004</v>
      </c>
      <c r="Z971" s="134" t="str">
        <f ca="1">IFERROR(IF(Y971=0,0,VLOOKUP(SUBSTITUTE(VLOOKUP(Y971,#REF!,MATCH("strItemName",#REF!,0),FALSE),"SUI_",""),#REF!,2,FALSE)),"ERROR")</f>
        <v>ERROR</v>
      </c>
      <c r="AA971" s="22">
        <f t="shared" ca="1" si="49"/>
        <v>4003004</v>
      </c>
      <c r="AB971" s="134" t="str">
        <f ca="1">IFERROR(IF(AA971=0,0,VLOOKUP(SUBSTITUTE(VLOOKUP(AA971,#REF!,MATCH("strItemName",#REF!,0),FALSE),"SUI_",""),#REF!,2,FALSE)),"ERROR")</f>
        <v>ERROR</v>
      </c>
      <c r="AC971" s="22">
        <f t="shared" ca="1" si="49"/>
        <v>4003004</v>
      </c>
      <c r="AD971" s="134" t="str">
        <f ca="1">IFERROR(IF(AC971=0,0,VLOOKUP(SUBSTITUTE(VLOOKUP(AC971,#REF!,MATCH("strItemName",#REF!,0),FALSE),"SUI_",""),#REF!,2,FALSE)),"ERROR")</f>
        <v>ERROR</v>
      </c>
      <c r="AE971" s="22">
        <f t="shared" ca="1" si="49"/>
        <v>4003004</v>
      </c>
      <c r="AF971" s="134" t="str">
        <f ca="1">IFERROR(IF(AE971=0,0,VLOOKUP(SUBSTITUTE(VLOOKUP(AE971,#REF!,MATCH("strItemName",#REF!,0),FALSE),"SUI_",""),#REF!,2,FALSE)),"ERROR")</f>
        <v>ERROR</v>
      </c>
      <c r="AG971" s="88">
        <v>0</v>
      </c>
      <c r="AH971" s="134">
        <f>IFERROR(IF(AG971=0,0,VLOOKUP(SUBSTITUTE(VLOOKUP(AG971,#REF!,MATCH("strItemName",#REF!,0),FALSE),"SUI_",""),#REF!,2,FALSE)),"ERROR")</f>
        <v>0</v>
      </c>
      <c r="AI971" s="22">
        <f ca="1">IFERROR(IFERROR(VLOOKUP($B971,INDIRECT(VLOOKUP($E971,보상!$S:$AA,2,FALSE)),MATCH(AI$6,INDIRECT(VLOOKUP($E971,보상!$S:$AA,3,FALSE)),0),FALSE),VLOOKUP($B971,INDIRECT(VLOOKUP($E971&amp;"_U",보상!$S:$AA,2,FALSE)),MATCH(AI$6,INDIRECT(VLOOKUP($E971&amp;"_U",보상!$S:$AA,3,FALSE)),0),FALSE)),"ERROR")</f>
        <v>1</v>
      </c>
      <c r="AJ971" s="22">
        <v>0</v>
      </c>
      <c r="AK971" s="22">
        <v>0</v>
      </c>
      <c r="AL971" s="22">
        <v>0</v>
      </c>
      <c r="AM971" s="22" t="b">
        <v>0</v>
      </c>
      <c r="AN971" s="22">
        <v>0</v>
      </c>
      <c r="AO971" s="22">
        <v>0</v>
      </c>
    </row>
    <row r="972" spans="2:41" ht="16.5" customHeight="1" x14ac:dyDescent="0.3">
      <c r="B972" s="153">
        <f t="shared" si="50"/>
        <v>80302</v>
      </c>
      <c r="C972" s="22">
        <v>80302</v>
      </c>
      <c r="D972" s="156" t="str">
        <f ca="1">IFERROR(IFERROR(VLOOKUP($B972,INDIRECT(VLOOKUP($E972,보상!$S:$AA,2,FALSE)),MATCH(D$6,INDIRECT(VLOOKUP($E972,보상!$S:$AA,3,FALSE)),0),FALSE),VLOOKUP($B972,INDIRECT(VLOOKUP($E972&amp;"_U",보상!$S:$AA,2,FALSE)),MATCH(D$6,INDIRECT(VLOOKUP($E972&amp;"_U",보상!$S:$AA,3,FALSE)),0),FALSE)),"ERROR")</f>
        <v>심연_테스트_2</v>
      </c>
      <c r="E972" s="22" t="s">
        <v>386</v>
      </c>
      <c r="F972" s="22">
        <f>COUNTIF($C$8:$C972,$C972)</f>
        <v>1</v>
      </c>
      <c r="G972" s="22" t="b">
        <v>0</v>
      </c>
      <c r="H972" s="22">
        <v>0</v>
      </c>
      <c r="I972" s="129">
        <f>IFERROR(IF(H972=0,0,VLOOKUP(VLOOKUP(H972,#REF!,MATCH("strMailTitleID",#REF!,0),FALSE),#REF!,2,FALSE)),"ERROR")</f>
        <v>0</v>
      </c>
      <c r="J972" s="176">
        <v>0</v>
      </c>
      <c r="K972" s="129">
        <f>IFERROR(IF(J972=0,0,VLOOKUP(VLOOKUP(J972,#REF!,MATCH("strMailTitleID",#REF!,0),FALSE),#REF!,2,FALSE)),"ERROR")</f>
        <v>0</v>
      </c>
      <c r="L972" s="22">
        <f ca="1">IFERROR(IFERROR(VLOOKUP($B972,INDIRECT(VLOOKUP($E972,보상!$S:$AA,2,FALSE)),MATCH(L$6,INDIRECT(VLOOKUP($E972,보상!$S:$AA,3,FALSE)),0),FALSE),VLOOKUP($B972,INDIRECT(VLOOKUP($E972&amp;"_U",보상!$S:$AA,2,FALSE)),MATCH(L$6,INDIRECT(VLOOKUP($E972&amp;"_U",보상!$S:$AA,3,FALSE)),0),FALSE)),"ERROR")</f>
        <v>138400</v>
      </c>
      <c r="M972" s="22">
        <v>0</v>
      </c>
      <c r="N972" s="22">
        <v>0</v>
      </c>
      <c r="O972" s="22">
        <v>0</v>
      </c>
      <c r="P972" s="22" t="str">
        <f ca="1">IFERROR(IFERROR(VLOOKUP($B972,INDIRECT(VLOOKUP($E972,보상!$S:$AA,2,FALSE)),MATCH(P$6,INDIRECT(VLOOKUP($E972,보상!$S:$AA,3,FALSE)),0),FALSE),VLOOKUP($B972,INDIRECT(VLOOKUP($E972&amp;"_U",보상!$S:$AA,2,FALSE)),MATCH(P$6,INDIRECT(VLOOKUP($E972&amp;"_U",보상!$S:$AA,3,FALSE)),0),FALSE)),"ERROR")</f>
        <v>Gold</v>
      </c>
      <c r="Q972" s="22">
        <f ca="1">IFERROR(IFERROR(VLOOKUP($B972,INDIRECT(VLOOKUP($E972,보상!$S:$AA,2,FALSE)),MATCH(Q$6,INDIRECT(VLOOKUP($E972,보상!$S:$AA,3,FALSE)),0),FALSE),VLOOKUP($B972,INDIRECT(VLOOKUP($E972&amp;"_U",보상!$S:$AA,2,FALSE)),MATCH(Q$6,INDIRECT(VLOOKUP($E972&amp;"_U",보상!$S:$AA,3,FALSE)),0),FALSE)),"ERROR")</f>
        <v>50400</v>
      </c>
      <c r="R972" s="22" t="b">
        <v>0</v>
      </c>
      <c r="S972" s="22" t="b">
        <v>0</v>
      </c>
      <c r="T972" s="22">
        <f ca="1">IFERROR(IF(W972=0,0,VLOOKUP(W972,보상!$D:$K,6,FALSE)),"-")</f>
        <v>0</v>
      </c>
      <c r="U972" s="22">
        <f ca="1">IFERROR(IF(W972=0,0,VLOOKUP(W972,보상!$D:$K,7,FALSE)),"-")</f>
        <v>0</v>
      </c>
      <c r="V972" s="22">
        <f ca="1">IFERROR(IF(W972=0,0,VLOOKUP(W972,보상!$D:$K,8,FALSE)),"-")</f>
        <v>0</v>
      </c>
      <c r="W972" s="22">
        <f ca="1">IFERROR(IFERROR(VLOOKUP($B972,INDIRECT(VLOOKUP($E972,보상!$S:$AA,2,FALSE)),MATCH(W$6,INDIRECT(VLOOKUP($E972,보상!$S:$AA,3,FALSE)),0),FALSE),VLOOKUP($B972,INDIRECT(VLOOKUP($E972&amp;"_U",보상!$S:$AA,2,FALSE)),MATCH(W$6,INDIRECT(VLOOKUP($E972&amp;"_U",보상!$S:$AA,3,FALSE)),0),FALSE)),"ERROR")</f>
        <v>4003004</v>
      </c>
      <c r="X972" s="134" t="str">
        <f ca="1">IFERROR(IF(W972=0,0,VLOOKUP(SUBSTITUTE(VLOOKUP(W972,#REF!,MATCH("strItemName",#REF!,0),FALSE),"SUI_",""),#REF!,2,FALSE)),"ERROR")</f>
        <v>ERROR</v>
      </c>
      <c r="Y972" s="22">
        <f t="shared" ca="1" si="49"/>
        <v>4003004</v>
      </c>
      <c r="Z972" s="134" t="str">
        <f ca="1">IFERROR(IF(Y972=0,0,VLOOKUP(SUBSTITUTE(VLOOKUP(Y972,#REF!,MATCH("strItemName",#REF!,0),FALSE),"SUI_",""),#REF!,2,FALSE)),"ERROR")</f>
        <v>ERROR</v>
      </c>
      <c r="AA972" s="22">
        <f t="shared" ca="1" si="49"/>
        <v>4003004</v>
      </c>
      <c r="AB972" s="134" t="str">
        <f ca="1">IFERROR(IF(AA972=0,0,VLOOKUP(SUBSTITUTE(VLOOKUP(AA972,#REF!,MATCH("strItemName",#REF!,0),FALSE),"SUI_",""),#REF!,2,FALSE)),"ERROR")</f>
        <v>ERROR</v>
      </c>
      <c r="AC972" s="22">
        <f t="shared" ca="1" si="49"/>
        <v>4003004</v>
      </c>
      <c r="AD972" s="134" t="str">
        <f ca="1">IFERROR(IF(AC972=0,0,VLOOKUP(SUBSTITUTE(VLOOKUP(AC972,#REF!,MATCH("strItemName",#REF!,0),FALSE),"SUI_",""),#REF!,2,FALSE)),"ERROR")</f>
        <v>ERROR</v>
      </c>
      <c r="AE972" s="22">
        <f t="shared" ca="1" si="49"/>
        <v>4003004</v>
      </c>
      <c r="AF972" s="134" t="str">
        <f ca="1">IFERROR(IF(AE972=0,0,VLOOKUP(SUBSTITUTE(VLOOKUP(AE972,#REF!,MATCH("strItemName",#REF!,0),FALSE),"SUI_",""),#REF!,2,FALSE)),"ERROR")</f>
        <v>ERROR</v>
      </c>
      <c r="AG972" s="88">
        <v>0</v>
      </c>
      <c r="AH972" s="134">
        <f>IFERROR(IF(AG972=0,0,VLOOKUP(SUBSTITUTE(VLOOKUP(AG972,#REF!,MATCH("strItemName",#REF!,0),FALSE),"SUI_",""),#REF!,2,FALSE)),"ERROR")</f>
        <v>0</v>
      </c>
      <c r="AI972" s="22">
        <f ca="1">IFERROR(IFERROR(VLOOKUP($B972,INDIRECT(VLOOKUP($E972,보상!$S:$AA,2,FALSE)),MATCH(AI$6,INDIRECT(VLOOKUP($E972,보상!$S:$AA,3,FALSE)),0),FALSE),VLOOKUP($B972,INDIRECT(VLOOKUP($E972&amp;"_U",보상!$S:$AA,2,FALSE)),MATCH(AI$6,INDIRECT(VLOOKUP($E972&amp;"_U",보상!$S:$AA,3,FALSE)),0),FALSE)),"ERROR")</f>
        <v>1</v>
      </c>
      <c r="AJ972" s="22">
        <v>0</v>
      </c>
      <c r="AK972" s="22">
        <v>0</v>
      </c>
      <c r="AL972" s="22">
        <v>0</v>
      </c>
      <c r="AM972" s="22" t="b">
        <v>0</v>
      </c>
      <c r="AN972" s="22">
        <v>0</v>
      </c>
      <c r="AO972" s="22">
        <v>0</v>
      </c>
    </row>
    <row r="973" spans="2:41" ht="16.5" customHeight="1" x14ac:dyDescent="0.3">
      <c r="B973" s="153">
        <f t="shared" si="50"/>
        <v>80303</v>
      </c>
      <c r="C973" s="22">
        <v>80303</v>
      </c>
      <c r="D973" s="156" t="str">
        <f ca="1">IFERROR(IFERROR(VLOOKUP($B973,INDIRECT(VLOOKUP($E973,보상!$S:$AA,2,FALSE)),MATCH(D$6,INDIRECT(VLOOKUP($E973,보상!$S:$AA,3,FALSE)),0),FALSE),VLOOKUP($B973,INDIRECT(VLOOKUP($E973&amp;"_U",보상!$S:$AA,2,FALSE)),MATCH(D$6,INDIRECT(VLOOKUP($E973&amp;"_U",보상!$S:$AA,3,FALSE)),0),FALSE)),"ERROR")</f>
        <v>심연_테스트_3</v>
      </c>
      <c r="E973" s="22" t="s">
        <v>386</v>
      </c>
      <c r="F973" s="22">
        <f>COUNTIF($C$8:$C973,$C973)</f>
        <v>1</v>
      </c>
      <c r="G973" s="22" t="b">
        <v>0</v>
      </c>
      <c r="H973" s="22">
        <v>0</v>
      </c>
      <c r="I973" s="129">
        <f>IFERROR(IF(H973=0,0,VLOOKUP(VLOOKUP(H973,#REF!,MATCH("strMailTitleID",#REF!,0),FALSE),#REF!,2,FALSE)),"ERROR")</f>
        <v>0</v>
      </c>
      <c r="J973" s="176">
        <v>0</v>
      </c>
      <c r="K973" s="129">
        <f>IFERROR(IF(J973=0,0,VLOOKUP(VLOOKUP(J973,#REF!,MATCH("strMailTitleID",#REF!,0),FALSE),#REF!,2,FALSE)),"ERROR")</f>
        <v>0</v>
      </c>
      <c r="L973" s="22">
        <f ca="1">IFERROR(IFERROR(VLOOKUP($B973,INDIRECT(VLOOKUP($E973,보상!$S:$AA,2,FALSE)),MATCH(L$6,INDIRECT(VLOOKUP($E973,보상!$S:$AA,3,FALSE)),0),FALSE),VLOOKUP($B973,INDIRECT(VLOOKUP($E973&amp;"_U",보상!$S:$AA,2,FALSE)),MATCH(L$6,INDIRECT(VLOOKUP($E973&amp;"_U",보상!$S:$AA,3,FALSE)),0),FALSE)),"ERROR")</f>
        <v>138400</v>
      </c>
      <c r="M973" s="22">
        <v>0</v>
      </c>
      <c r="N973" s="22">
        <v>0</v>
      </c>
      <c r="O973" s="22">
        <v>0</v>
      </c>
      <c r="P973" s="22" t="str">
        <f ca="1">IFERROR(IFERROR(VLOOKUP($B973,INDIRECT(VLOOKUP($E973,보상!$S:$AA,2,FALSE)),MATCH(P$6,INDIRECT(VLOOKUP($E973,보상!$S:$AA,3,FALSE)),0),FALSE),VLOOKUP($B973,INDIRECT(VLOOKUP($E973&amp;"_U",보상!$S:$AA,2,FALSE)),MATCH(P$6,INDIRECT(VLOOKUP($E973&amp;"_U",보상!$S:$AA,3,FALSE)),0),FALSE)),"ERROR")</f>
        <v>Gold</v>
      </c>
      <c r="Q973" s="22">
        <f ca="1">IFERROR(IFERROR(VLOOKUP($B973,INDIRECT(VLOOKUP($E973,보상!$S:$AA,2,FALSE)),MATCH(Q$6,INDIRECT(VLOOKUP($E973,보상!$S:$AA,3,FALSE)),0),FALSE),VLOOKUP($B973,INDIRECT(VLOOKUP($E973&amp;"_U",보상!$S:$AA,2,FALSE)),MATCH(Q$6,INDIRECT(VLOOKUP($E973&amp;"_U",보상!$S:$AA,3,FALSE)),0),FALSE)),"ERROR")</f>
        <v>50400</v>
      </c>
      <c r="R973" s="22" t="b">
        <v>0</v>
      </c>
      <c r="S973" s="22" t="b">
        <v>0</v>
      </c>
      <c r="T973" s="22">
        <f ca="1">IFERROR(IF(W973=0,0,VLOOKUP(W973,보상!$D:$K,6,FALSE)),"-")</f>
        <v>0</v>
      </c>
      <c r="U973" s="22">
        <f ca="1">IFERROR(IF(W973=0,0,VLOOKUP(W973,보상!$D:$K,7,FALSE)),"-")</f>
        <v>0</v>
      </c>
      <c r="V973" s="22">
        <f ca="1">IFERROR(IF(W973=0,0,VLOOKUP(W973,보상!$D:$K,8,FALSE)),"-")</f>
        <v>0</v>
      </c>
      <c r="W973" s="22">
        <f ca="1">IFERROR(IFERROR(VLOOKUP($B973,INDIRECT(VLOOKUP($E973,보상!$S:$AA,2,FALSE)),MATCH(W$6,INDIRECT(VLOOKUP($E973,보상!$S:$AA,3,FALSE)),0),FALSE),VLOOKUP($B973,INDIRECT(VLOOKUP($E973&amp;"_U",보상!$S:$AA,2,FALSE)),MATCH(W$6,INDIRECT(VLOOKUP($E973&amp;"_U",보상!$S:$AA,3,FALSE)),0),FALSE)),"ERROR")</f>
        <v>4003004</v>
      </c>
      <c r="X973" s="134" t="str">
        <f ca="1">IFERROR(IF(W973=0,0,VLOOKUP(SUBSTITUTE(VLOOKUP(W973,#REF!,MATCH("strItemName",#REF!,0),FALSE),"SUI_",""),#REF!,2,FALSE)),"ERROR")</f>
        <v>ERROR</v>
      </c>
      <c r="Y973" s="22">
        <f t="shared" ca="1" si="49"/>
        <v>4003004</v>
      </c>
      <c r="Z973" s="134" t="str">
        <f ca="1">IFERROR(IF(Y973=0,0,VLOOKUP(SUBSTITUTE(VLOOKUP(Y973,#REF!,MATCH("strItemName",#REF!,0),FALSE),"SUI_",""),#REF!,2,FALSE)),"ERROR")</f>
        <v>ERROR</v>
      </c>
      <c r="AA973" s="22">
        <f t="shared" ca="1" si="49"/>
        <v>4003004</v>
      </c>
      <c r="AB973" s="134" t="str">
        <f ca="1">IFERROR(IF(AA973=0,0,VLOOKUP(SUBSTITUTE(VLOOKUP(AA973,#REF!,MATCH("strItemName",#REF!,0),FALSE),"SUI_",""),#REF!,2,FALSE)),"ERROR")</f>
        <v>ERROR</v>
      </c>
      <c r="AC973" s="22">
        <f t="shared" ca="1" si="49"/>
        <v>4003004</v>
      </c>
      <c r="AD973" s="134" t="str">
        <f ca="1">IFERROR(IF(AC973=0,0,VLOOKUP(SUBSTITUTE(VLOOKUP(AC973,#REF!,MATCH("strItemName",#REF!,0),FALSE),"SUI_",""),#REF!,2,FALSE)),"ERROR")</f>
        <v>ERROR</v>
      </c>
      <c r="AE973" s="22">
        <f t="shared" ca="1" si="49"/>
        <v>4003004</v>
      </c>
      <c r="AF973" s="134" t="str">
        <f ca="1">IFERROR(IF(AE973=0,0,VLOOKUP(SUBSTITUTE(VLOOKUP(AE973,#REF!,MATCH("strItemName",#REF!,0),FALSE),"SUI_",""),#REF!,2,FALSE)),"ERROR")</f>
        <v>ERROR</v>
      </c>
      <c r="AG973" s="88">
        <v>0</v>
      </c>
      <c r="AH973" s="134">
        <f>IFERROR(IF(AG973=0,0,VLOOKUP(SUBSTITUTE(VLOOKUP(AG973,#REF!,MATCH("strItemName",#REF!,0),FALSE),"SUI_",""),#REF!,2,FALSE)),"ERROR")</f>
        <v>0</v>
      </c>
      <c r="AI973" s="22">
        <f ca="1">IFERROR(IFERROR(VLOOKUP($B973,INDIRECT(VLOOKUP($E973,보상!$S:$AA,2,FALSE)),MATCH(AI$6,INDIRECT(VLOOKUP($E973,보상!$S:$AA,3,FALSE)),0),FALSE),VLOOKUP($B973,INDIRECT(VLOOKUP($E973&amp;"_U",보상!$S:$AA,2,FALSE)),MATCH(AI$6,INDIRECT(VLOOKUP($E973&amp;"_U",보상!$S:$AA,3,FALSE)),0),FALSE)),"ERROR")</f>
        <v>1</v>
      </c>
      <c r="AJ973" s="22">
        <v>0</v>
      </c>
      <c r="AK973" s="22">
        <v>0</v>
      </c>
      <c r="AL973" s="22">
        <v>0</v>
      </c>
      <c r="AM973" s="22" t="b">
        <v>0</v>
      </c>
      <c r="AN973" s="22">
        <v>0</v>
      </c>
      <c r="AO973" s="22">
        <v>0</v>
      </c>
    </row>
    <row r="974" spans="2:41" ht="16.5" customHeight="1" x14ac:dyDescent="0.3">
      <c r="B974" s="153">
        <f t="shared" si="50"/>
        <v>80304</v>
      </c>
      <c r="C974" s="22">
        <v>80304</v>
      </c>
      <c r="D974" s="156" t="str">
        <f ca="1">IFERROR(IFERROR(VLOOKUP($B974,INDIRECT(VLOOKUP($E974,보상!$S:$AA,2,FALSE)),MATCH(D$6,INDIRECT(VLOOKUP($E974,보상!$S:$AA,3,FALSE)),0),FALSE),VLOOKUP($B974,INDIRECT(VLOOKUP($E974&amp;"_U",보상!$S:$AA,2,FALSE)),MATCH(D$6,INDIRECT(VLOOKUP($E974&amp;"_U",보상!$S:$AA,3,FALSE)),0),FALSE)),"ERROR")</f>
        <v>심연_테스트_4</v>
      </c>
      <c r="E974" s="22" t="s">
        <v>386</v>
      </c>
      <c r="F974" s="22">
        <f>COUNTIF($C$8:$C974,$C974)</f>
        <v>1</v>
      </c>
      <c r="G974" s="22" t="b">
        <v>0</v>
      </c>
      <c r="H974" s="22">
        <v>0</v>
      </c>
      <c r="I974" s="129">
        <f>IFERROR(IF(H974=0,0,VLOOKUP(VLOOKUP(H974,#REF!,MATCH("strMailTitleID",#REF!,0),FALSE),#REF!,2,FALSE)),"ERROR")</f>
        <v>0</v>
      </c>
      <c r="J974" s="176">
        <v>0</v>
      </c>
      <c r="K974" s="129">
        <f>IFERROR(IF(J974=0,0,VLOOKUP(VLOOKUP(J974,#REF!,MATCH("strMailTitleID",#REF!,0),FALSE),#REF!,2,FALSE)),"ERROR")</f>
        <v>0</v>
      </c>
      <c r="L974" s="22">
        <f ca="1">IFERROR(IFERROR(VLOOKUP($B974,INDIRECT(VLOOKUP($E974,보상!$S:$AA,2,FALSE)),MATCH(L$6,INDIRECT(VLOOKUP($E974,보상!$S:$AA,3,FALSE)),0),FALSE),VLOOKUP($B974,INDIRECT(VLOOKUP($E974&amp;"_U",보상!$S:$AA,2,FALSE)),MATCH(L$6,INDIRECT(VLOOKUP($E974&amp;"_U",보상!$S:$AA,3,FALSE)),0),FALSE)),"ERROR")</f>
        <v>138400</v>
      </c>
      <c r="M974" s="22">
        <v>0</v>
      </c>
      <c r="N974" s="22">
        <v>0</v>
      </c>
      <c r="O974" s="22">
        <v>0</v>
      </c>
      <c r="P974" s="22" t="str">
        <f ca="1">IFERROR(IFERROR(VLOOKUP($B974,INDIRECT(VLOOKUP($E974,보상!$S:$AA,2,FALSE)),MATCH(P$6,INDIRECT(VLOOKUP($E974,보상!$S:$AA,3,FALSE)),0),FALSE),VLOOKUP($B974,INDIRECT(VLOOKUP($E974&amp;"_U",보상!$S:$AA,2,FALSE)),MATCH(P$6,INDIRECT(VLOOKUP($E974&amp;"_U",보상!$S:$AA,3,FALSE)),0),FALSE)),"ERROR")</f>
        <v>Gold</v>
      </c>
      <c r="Q974" s="22">
        <f ca="1">IFERROR(IFERROR(VLOOKUP($B974,INDIRECT(VLOOKUP($E974,보상!$S:$AA,2,FALSE)),MATCH(Q$6,INDIRECT(VLOOKUP($E974,보상!$S:$AA,3,FALSE)),0),FALSE),VLOOKUP($B974,INDIRECT(VLOOKUP($E974&amp;"_U",보상!$S:$AA,2,FALSE)),MATCH(Q$6,INDIRECT(VLOOKUP($E974&amp;"_U",보상!$S:$AA,3,FALSE)),0),FALSE)),"ERROR")</f>
        <v>50400</v>
      </c>
      <c r="R974" s="22" t="b">
        <v>0</v>
      </c>
      <c r="S974" s="22" t="b">
        <v>0</v>
      </c>
      <c r="T974" s="22">
        <f ca="1">IFERROR(IF(W974=0,0,VLOOKUP(W974,보상!$D:$K,6,FALSE)),"-")</f>
        <v>0</v>
      </c>
      <c r="U974" s="22">
        <f ca="1">IFERROR(IF(W974=0,0,VLOOKUP(W974,보상!$D:$K,7,FALSE)),"-")</f>
        <v>0</v>
      </c>
      <c r="V974" s="22">
        <f ca="1">IFERROR(IF(W974=0,0,VLOOKUP(W974,보상!$D:$K,8,FALSE)),"-")</f>
        <v>0</v>
      </c>
      <c r="W974" s="22">
        <f ca="1">IFERROR(IFERROR(VLOOKUP($B974,INDIRECT(VLOOKUP($E974,보상!$S:$AA,2,FALSE)),MATCH(W$6,INDIRECT(VLOOKUP($E974,보상!$S:$AA,3,FALSE)),0),FALSE),VLOOKUP($B974,INDIRECT(VLOOKUP($E974&amp;"_U",보상!$S:$AA,2,FALSE)),MATCH(W$6,INDIRECT(VLOOKUP($E974&amp;"_U",보상!$S:$AA,3,FALSE)),0),FALSE)),"ERROR")</f>
        <v>4003004</v>
      </c>
      <c r="X974" s="134" t="str">
        <f ca="1">IFERROR(IF(W974=0,0,VLOOKUP(SUBSTITUTE(VLOOKUP(W974,#REF!,MATCH("strItemName",#REF!,0),FALSE),"SUI_",""),#REF!,2,FALSE)),"ERROR")</f>
        <v>ERROR</v>
      </c>
      <c r="Y974" s="22">
        <f t="shared" ca="1" si="49"/>
        <v>4003004</v>
      </c>
      <c r="Z974" s="134" t="str">
        <f ca="1">IFERROR(IF(Y974=0,0,VLOOKUP(SUBSTITUTE(VLOOKUP(Y974,#REF!,MATCH("strItemName",#REF!,0),FALSE),"SUI_",""),#REF!,2,FALSE)),"ERROR")</f>
        <v>ERROR</v>
      </c>
      <c r="AA974" s="22">
        <f t="shared" ca="1" si="49"/>
        <v>4003004</v>
      </c>
      <c r="AB974" s="134" t="str">
        <f ca="1">IFERROR(IF(AA974=0,0,VLOOKUP(SUBSTITUTE(VLOOKUP(AA974,#REF!,MATCH("strItemName",#REF!,0),FALSE),"SUI_",""),#REF!,2,FALSE)),"ERROR")</f>
        <v>ERROR</v>
      </c>
      <c r="AC974" s="22">
        <f t="shared" ca="1" si="49"/>
        <v>4003004</v>
      </c>
      <c r="AD974" s="134" t="str">
        <f ca="1">IFERROR(IF(AC974=0,0,VLOOKUP(SUBSTITUTE(VLOOKUP(AC974,#REF!,MATCH("strItemName",#REF!,0),FALSE),"SUI_",""),#REF!,2,FALSE)),"ERROR")</f>
        <v>ERROR</v>
      </c>
      <c r="AE974" s="22">
        <f t="shared" ca="1" si="49"/>
        <v>4003004</v>
      </c>
      <c r="AF974" s="134" t="str">
        <f ca="1">IFERROR(IF(AE974=0,0,VLOOKUP(SUBSTITUTE(VLOOKUP(AE974,#REF!,MATCH("strItemName",#REF!,0),FALSE),"SUI_",""),#REF!,2,FALSE)),"ERROR")</f>
        <v>ERROR</v>
      </c>
      <c r="AG974" s="88">
        <v>0</v>
      </c>
      <c r="AH974" s="134">
        <f>IFERROR(IF(AG974=0,0,VLOOKUP(SUBSTITUTE(VLOOKUP(AG974,#REF!,MATCH("strItemName",#REF!,0),FALSE),"SUI_",""),#REF!,2,FALSE)),"ERROR")</f>
        <v>0</v>
      </c>
      <c r="AI974" s="22">
        <f ca="1">IFERROR(IFERROR(VLOOKUP($B974,INDIRECT(VLOOKUP($E974,보상!$S:$AA,2,FALSE)),MATCH(AI$6,INDIRECT(VLOOKUP($E974,보상!$S:$AA,3,FALSE)),0),FALSE),VLOOKUP($B974,INDIRECT(VLOOKUP($E974&amp;"_U",보상!$S:$AA,2,FALSE)),MATCH(AI$6,INDIRECT(VLOOKUP($E974&amp;"_U",보상!$S:$AA,3,FALSE)),0),FALSE)),"ERROR")</f>
        <v>1</v>
      </c>
      <c r="AJ974" s="22">
        <v>0</v>
      </c>
      <c r="AK974" s="22">
        <v>0</v>
      </c>
      <c r="AL974" s="22">
        <v>0</v>
      </c>
      <c r="AM974" s="22" t="b">
        <v>0</v>
      </c>
      <c r="AN974" s="22">
        <v>0</v>
      </c>
      <c r="AO974" s="22">
        <v>0</v>
      </c>
    </row>
    <row r="975" spans="2:41" ht="16.5" customHeight="1" x14ac:dyDescent="0.3">
      <c r="B975" s="153">
        <f t="shared" si="50"/>
        <v>80305</v>
      </c>
      <c r="C975" s="22">
        <v>80305</v>
      </c>
      <c r="D975" s="156" t="str">
        <f ca="1">IFERROR(IFERROR(VLOOKUP($B975,INDIRECT(VLOOKUP($E975,보상!$S:$AA,2,FALSE)),MATCH(D$6,INDIRECT(VLOOKUP($E975,보상!$S:$AA,3,FALSE)),0),FALSE),VLOOKUP($B975,INDIRECT(VLOOKUP($E975&amp;"_U",보상!$S:$AA,2,FALSE)),MATCH(D$6,INDIRECT(VLOOKUP($E975&amp;"_U",보상!$S:$AA,3,FALSE)),0),FALSE)),"ERROR")</f>
        <v>심연_테스트_5</v>
      </c>
      <c r="E975" s="22" t="s">
        <v>386</v>
      </c>
      <c r="F975" s="22">
        <f>COUNTIF($C$8:$C975,$C975)</f>
        <v>1</v>
      </c>
      <c r="G975" s="22" t="b">
        <v>0</v>
      </c>
      <c r="H975" s="22">
        <v>0</v>
      </c>
      <c r="I975" s="129">
        <f>IFERROR(IF(H975=0,0,VLOOKUP(VLOOKUP(H975,#REF!,MATCH("strMailTitleID",#REF!,0),FALSE),#REF!,2,FALSE)),"ERROR")</f>
        <v>0</v>
      </c>
      <c r="J975" s="176">
        <v>0</v>
      </c>
      <c r="K975" s="129">
        <f>IFERROR(IF(J975=0,0,VLOOKUP(VLOOKUP(J975,#REF!,MATCH("strMailTitleID",#REF!,0),FALSE),#REF!,2,FALSE)),"ERROR")</f>
        <v>0</v>
      </c>
      <c r="L975" s="22">
        <f ca="1">IFERROR(IFERROR(VLOOKUP($B975,INDIRECT(VLOOKUP($E975,보상!$S:$AA,2,FALSE)),MATCH(L$6,INDIRECT(VLOOKUP($E975,보상!$S:$AA,3,FALSE)),0),FALSE),VLOOKUP($B975,INDIRECT(VLOOKUP($E975&amp;"_U",보상!$S:$AA,2,FALSE)),MATCH(L$6,INDIRECT(VLOOKUP($E975&amp;"_U",보상!$S:$AA,3,FALSE)),0),FALSE)),"ERROR")</f>
        <v>138400</v>
      </c>
      <c r="M975" s="22">
        <v>0</v>
      </c>
      <c r="N975" s="22">
        <v>0</v>
      </c>
      <c r="O975" s="22">
        <v>0</v>
      </c>
      <c r="P975" s="22" t="str">
        <f ca="1">IFERROR(IFERROR(VLOOKUP($B975,INDIRECT(VLOOKUP($E975,보상!$S:$AA,2,FALSE)),MATCH(P$6,INDIRECT(VLOOKUP($E975,보상!$S:$AA,3,FALSE)),0),FALSE),VLOOKUP($B975,INDIRECT(VLOOKUP($E975&amp;"_U",보상!$S:$AA,2,FALSE)),MATCH(P$6,INDIRECT(VLOOKUP($E975&amp;"_U",보상!$S:$AA,3,FALSE)),0),FALSE)),"ERROR")</f>
        <v>Gold</v>
      </c>
      <c r="Q975" s="22">
        <f ca="1">IFERROR(IFERROR(VLOOKUP($B975,INDIRECT(VLOOKUP($E975,보상!$S:$AA,2,FALSE)),MATCH(Q$6,INDIRECT(VLOOKUP($E975,보상!$S:$AA,3,FALSE)),0),FALSE),VLOOKUP($B975,INDIRECT(VLOOKUP($E975&amp;"_U",보상!$S:$AA,2,FALSE)),MATCH(Q$6,INDIRECT(VLOOKUP($E975&amp;"_U",보상!$S:$AA,3,FALSE)),0),FALSE)),"ERROR")</f>
        <v>50400</v>
      </c>
      <c r="R975" s="22" t="b">
        <v>0</v>
      </c>
      <c r="S975" s="22" t="b">
        <v>0</v>
      </c>
      <c r="T975" s="22">
        <f ca="1">IFERROR(IF(W975=0,0,VLOOKUP(W975,보상!$D:$K,6,FALSE)),"-")</f>
        <v>0</v>
      </c>
      <c r="U975" s="22">
        <f ca="1">IFERROR(IF(W975=0,0,VLOOKUP(W975,보상!$D:$K,7,FALSE)),"-")</f>
        <v>0</v>
      </c>
      <c r="V975" s="22">
        <f ca="1">IFERROR(IF(W975=0,0,VLOOKUP(W975,보상!$D:$K,8,FALSE)),"-")</f>
        <v>0</v>
      </c>
      <c r="W975" s="22">
        <f ca="1">IFERROR(IFERROR(VLOOKUP($B975,INDIRECT(VLOOKUP($E975,보상!$S:$AA,2,FALSE)),MATCH(W$6,INDIRECT(VLOOKUP($E975,보상!$S:$AA,3,FALSE)),0),FALSE),VLOOKUP($B975,INDIRECT(VLOOKUP($E975&amp;"_U",보상!$S:$AA,2,FALSE)),MATCH(W$6,INDIRECT(VLOOKUP($E975&amp;"_U",보상!$S:$AA,3,FALSE)),0),FALSE)),"ERROR")</f>
        <v>4003004</v>
      </c>
      <c r="X975" s="134" t="str">
        <f ca="1">IFERROR(IF(W975=0,0,VLOOKUP(SUBSTITUTE(VLOOKUP(W975,#REF!,MATCH("strItemName",#REF!,0),FALSE),"SUI_",""),#REF!,2,FALSE)),"ERROR")</f>
        <v>ERROR</v>
      </c>
      <c r="Y975" s="22">
        <f t="shared" ca="1" si="49"/>
        <v>4003004</v>
      </c>
      <c r="Z975" s="134" t="str">
        <f ca="1">IFERROR(IF(Y975=0,0,VLOOKUP(SUBSTITUTE(VLOOKUP(Y975,#REF!,MATCH("strItemName",#REF!,0),FALSE),"SUI_",""),#REF!,2,FALSE)),"ERROR")</f>
        <v>ERROR</v>
      </c>
      <c r="AA975" s="22">
        <f t="shared" ca="1" si="49"/>
        <v>4003004</v>
      </c>
      <c r="AB975" s="134" t="str">
        <f ca="1">IFERROR(IF(AA975=0,0,VLOOKUP(SUBSTITUTE(VLOOKUP(AA975,#REF!,MATCH("strItemName",#REF!,0),FALSE),"SUI_",""),#REF!,2,FALSE)),"ERROR")</f>
        <v>ERROR</v>
      </c>
      <c r="AC975" s="22">
        <f t="shared" ca="1" si="49"/>
        <v>4003004</v>
      </c>
      <c r="AD975" s="134" t="str">
        <f ca="1">IFERROR(IF(AC975=0,0,VLOOKUP(SUBSTITUTE(VLOOKUP(AC975,#REF!,MATCH("strItemName",#REF!,0),FALSE),"SUI_",""),#REF!,2,FALSE)),"ERROR")</f>
        <v>ERROR</v>
      </c>
      <c r="AE975" s="22">
        <f t="shared" ref="AE975" ca="1" si="51">IF(AC975=0,0,IF(OR(INT(AC975/10000)=15,INT(AC975/10000)=24,INT(AC975/10000)=35),AC975,IF(AC975&gt;300000,AC975,IF(AC975&lt;200000,AC975+10100,AC975+100))))</f>
        <v>4003004</v>
      </c>
      <c r="AF975" s="134" t="str">
        <f ca="1">IFERROR(IF(AE975=0,0,VLOOKUP(SUBSTITUTE(VLOOKUP(AE975,#REF!,MATCH("strItemName",#REF!,0),FALSE),"SUI_",""),#REF!,2,FALSE)),"ERROR")</f>
        <v>ERROR</v>
      </c>
      <c r="AG975" s="88">
        <v>0</v>
      </c>
      <c r="AH975" s="134">
        <f>IFERROR(IF(AG975=0,0,VLOOKUP(SUBSTITUTE(VLOOKUP(AG975,#REF!,MATCH("strItemName",#REF!,0),FALSE),"SUI_",""),#REF!,2,FALSE)),"ERROR")</f>
        <v>0</v>
      </c>
      <c r="AI975" s="22">
        <f ca="1">IFERROR(IFERROR(VLOOKUP($B975,INDIRECT(VLOOKUP($E975,보상!$S:$AA,2,FALSE)),MATCH(AI$6,INDIRECT(VLOOKUP($E975,보상!$S:$AA,3,FALSE)),0),FALSE),VLOOKUP($B975,INDIRECT(VLOOKUP($E975&amp;"_U",보상!$S:$AA,2,FALSE)),MATCH(AI$6,INDIRECT(VLOOKUP($E975&amp;"_U",보상!$S:$AA,3,FALSE)),0),FALSE)),"ERROR")</f>
        <v>1</v>
      </c>
      <c r="AJ975" s="22">
        <v>0</v>
      </c>
      <c r="AK975" s="22">
        <v>0</v>
      </c>
      <c r="AL975" s="22">
        <v>0</v>
      </c>
      <c r="AM975" s="22" t="b">
        <v>0</v>
      </c>
      <c r="AN975" s="22">
        <v>0</v>
      </c>
      <c r="AO975" s="22">
        <v>0</v>
      </c>
    </row>
    <row r="976" spans="2:41" ht="16.5" customHeight="1" x14ac:dyDescent="0.3">
      <c r="B976" s="153">
        <f t="shared" si="50"/>
        <v>80401</v>
      </c>
      <c r="C976" s="22">
        <v>80401</v>
      </c>
      <c r="D976" s="156" t="str">
        <f ca="1">IFERROR(IFERROR(VLOOKUP($B976,INDIRECT(VLOOKUP($E976,보상!$S:$AA,2,FALSE)),MATCH(D$6,INDIRECT(VLOOKUP($E976,보상!$S:$AA,3,FALSE)),0),FALSE),VLOOKUP($B976,INDIRECT(VLOOKUP($E976&amp;"_U",보상!$S:$AA,2,FALSE)),MATCH(D$6,INDIRECT(VLOOKUP($E976&amp;"_U",보상!$S:$AA,3,FALSE)),0),FALSE)),"ERROR")</f>
        <v>심연_테스트_1</v>
      </c>
      <c r="E976" s="22" t="s">
        <v>386</v>
      </c>
      <c r="F976" s="22">
        <f>COUNTIF($C$8:$C976,$C976)</f>
        <v>1</v>
      </c>
      <c r="G976" s="22" t="b">
        <v>0</v>
      </c>
      <c r="H976" s="22">
        <v>0</v>
      </c>
      <c r="I976" s="129">
        <f>IFERROR(IF(H976=0,0,VLOOKUP(VLOOKUP(H976,#REF!,MATCH("strMailTitleID",#REF!,0),FALSE),#REF!,2,FALSE)),"ERROR")</f>
        <v>0</v>
      </c>
      <c r="J976" s="176">
        <v>0</v>
      </c>
      <c r="K976" s="129">
        <f>IFERROR(IF(J976=0,0,VLOOKUP(VLOOKUP(J976,#REF!,MATCH("strMailTitleID",#REF!,0),FALSE),#REF!,2,FALSE)),"ERROR")</f>
        <v>0</v>
      </c>
      <c r="L976" s="22">
        <f ca="1">IFERROR(IFERROR(VLOOKUP($B976,INDIRECT(VLOOKUP($E976,보상!$S:$AA,2,FALSE)),MATCH(L$6,INDIRECT(VLOOKUP($E976,보상!$S:$AA,3,FALSE)),0),FALSE),VLOOKUP($B976,INDIRECT(VLOOKUP($E976&amp;"_U",보상!$S:$AA,2,FALSE)),MATCH(L$6,INDIRECT(VLOOKUP($E976&amp;"_U",보상!$S:$AA,3,FALSE)),0),FALSE)),"ERROR")</f>
        <v>138400</v>
      </c>
      <c r="M976" s="22">
        <v>0</v>
      </c>
      <c r="N976" s="22">
        <v>0</v>
      </c>
      <c r="O976" s="22">
        <v>0</v>
      </c>
      <c r="P976" s="22" t="str">
        <f ca="1">IFERROR(IFERROR(VLOOKUP($B976,INDIRECT(VLOOKUP($E976,보상!$S:$AA,2,FALSE)),MATCH(P$6,INDIRECT(VLOOKUP($E976,보상!$S:$AA,3,FALSE)),0),FALSE),VLOOKUP($B976,INDIRECT(VLOOKUP($E976&amp;"_U",보상!$S:$AA,2,FALSE)),MATCH(P$6,INDIRECT(VLOOKUP($E976&amp;"_U",보상!$S:$AA,3,FALSE)),0),FALSE)),"ERROR")</f>
        <v>Gold</v>
      </c>
      <c r="Q976" s="22">
        <f ca="1">IFERROR(IFERROR(VLOOKUP($B976,INDIRECT(VLOOKUP($E976,보상!$S:$AA,2,FALSE)),MATCH(Q$6,INDIRECT(VLOOKUP($E976,보상!$S:$AA,3,FALSE)),0),FALSE),VLOOKUP($B976,INDIRECT(VLOOKUP($E976&amp;"_U",보상!$S:$AA,2,FALSE)),MATCH(Q$6,INDIRECT(VLOOKUP($E976&amp;"_U",보상!$S:$AA,3,FALSE)),0),FALSE)),"ERROR")</f>
        <v>50400</v>
      </c>
      <c r="R976" s="22" t="b">
        <v>0</v>
      </c>
      <c r="S976" s="22" t="b">
        <v>0</v>
      </c>
      <c r="T976" s="22">
        <f ca="1">IFERROR(IF(W976=0,0,VLOOKUP(W976,보상!$D:$K,6,FALSE)),"-")</f>
        <v>0</v>
      </c>
      <c r="U976" s="22">
        <f ca="1">IFERROR(IF(W976=0,0,VLOOKUP(W976,보상!$D:$K,7,FALSE)),"-")</f>
        <v>0</v>
      </c>
      <c r="V976" s="22">
        <f ca="1">IFERROR(IF(W976=0,0,VLOOKUP(W976,보상!$D:$K,8,FALSE)),"-")</f>
        <v>0</v>
      </c>
      <c r="W976" s="22">
        <f ca="1">IFERROR(IFERROR(VLOOKUP($B976,INDIRECT(VLOOKUP($E976,보상!$S:$AA,2,FALSE)),MATCH(W$6,INDIRECT(VLOOKUP($E976,보상!$S:$AA,3,FALSE)),0),FALSE),VLOOKUP($B976,INDIRECT(VLOOKUP($E976&amp;"_U",보상!$S:$AA,2,FALSE)),MATCH(W$6,INDIRECT(VLOOKUP($E976&amp;"_U",보상!$S:$AA,3,FALSE)),0),FALSE)),"ERROR")</f>
        <v>4003004</v>
      </c>
      <c r="X976" s="134" t="str">
        <f ca="1">IFERROR(IF(W976=0,0,VLOOKUP(SUBSTITUTE(VLOOKUP(W976,#REF!,MATCH("strItemName",#REF!,0),FALSE),"SUI_",""),#REF!,2,FALSE)),"ERROR")</f>
        <v>ERROR</v>
      </c>
      <c r="Y976" s="22">
        <f t="shared" ref="Y976:AE1039" ca="1" si="52">IF(W976=0,0,IF(OR(INT(W976/10000)=15,INT(W976/10000)=24,INT(W976/10000)=35),W976,IF(W976&gt;300000,W976,IF(W976&lt;200000,W976+10100,W976+100))))</f>
        <v>4003004</v>
      </c>
      <c r="Z976" s="134" t="str">
        <f ca="1">IFERROR(IF(Y976=0,0,VLOOKUP(SUBSTITUTE(VLOOKUP(Y976,#REF!,MATCH("strItemName",#REF!,0),FALSE),"SUI_",""),#REF!,2,FALSE)),"ERROR")</f>
        <v>ERROR</v>
      </c>
      <c r="AA976" s="22">
        <f t="shared" ca="1" si="52"/>
        <v>4003004</v>
      </c>
      <c r="AB976" s="134" t="str">
        <f ca="1">IFERROR(IF(AA976=0,0,VLOOKUP(SUBSTITUTE(VLOOKUP(AA976,#REF!,MATCH("strItemName",#REF!,0),FALSE),"SUI_",""),#REF!,2,FALSE)),"ERROR")</f>
        <v>ERROR</v>
      </c>
      <c r="AC976" s="22">
        <f t="shared" ca="1" si="52"/>
        <v>4003004</v>
      </c>
      <c r="AD976" s="134" t="str">
        <f ca="1">IFERROR(IF(AC976=0,0,VLOOKUP(SUBSTITUTE(VLOOKUP(AC976,#REF!,MATCH("strItemName",#REF!,0),FALSE),"SUI_",""),#REF!,2,FALSE)),"ERROR")</f>
        <v>ERROR</v>
      </c>
      <c r="AE976" s="22">
        <f t="shared" ca="1" si="52"/>
        <v>4003004</v>
      </c>
      <c r="AF976" s="134" t="str">
        <f ca="1">IFERROR(IF(AE976=0,0,VLOOKUP(SUBSTITUTE(VLOOKUP(AE976,#REF!,MATCH("strItemName",#REF!,0),FALSE),"SUI_",""),#REF!,2,FALSE)),"ERROR")</f>
        <v>ERROR</v>
      </c>
      <c r="AG976" s="88">
        <v>0</v>
      </c>
      <c r="AH976" s="134">
        <f>IFERROR(IF(AG976=0,0,VLOOKUP(SUBSTITUTE(VLOOKUP(AG976,#REF!,MATCH("strItemName",#REF!,0),FALSE),"SUI_",""),#REF!,2,FALSE)),"ERROR")</f>
        <v>0</v>
      </c>
      <c r="AI976" s="22">
        <f ca="1">IFERROR(IFERROR(VLOOKUP($B976,INDIRECT(VLOOKUP($E976,보상!$S:$AA,2,FALSE)),MATCH(AI$6,INDIRECT(VLOOKUP($E976,보상!$S:$AA,3,FALSE)),0),FALSE),VLOOKUP($B976,INDIRECT(VLOOKUP($E976&amp;"_U",보상!$S:$AA,2,FALSE)),MATCH(AI$6,INDIRECT(VLOOKUP($E976&amp;"_U",보상!$S:$AA,3,FALSE)),0),FALSE)),"ERROR")</f>
        <v>1</v>
      </c>
      <c r="AJ976" s="22">
        <v>0</v>
      </c>
      <c r="AK976" s="22">
        <v>0</v>
      </c>
      <c r="AL976" s="22">
        <v>0</v>
      </c>
      <c r="AM976" s="22" t="b">
        <v>0</v>
      </c>
      <c r="AN976" s="22">
        <v>0</v>
      </c>
      <c r="AO976" s="22">
        <v>0</v>
      </c>
    </row>
    <row r="977" spans="2:41" ht="16.5" customHeight="1" x14ac:dyDescent="0.3">
      <c r="B977" s="153">
        <f t="shared" si="50"/>
        <v>80402</v>
      </c>
      <c r="C977" s="22">
        <v>80402</v>
      </c>
      <c r="D977" s="156" t="str">
        <f ca="1">IFERROR(IFERROR(VLOOKUP($B977,INDIRECT(VLOOKUP($E977,보상!$S:$AA,2,FALSE)),MATCH(D$6,INDIRECT(VLOOKUP($E977,보상!$S:$AA,3,FALSE)),0),FALSE),VLOOKUP($B977,INDIRECT(VLOOKUP($E977&amp;"_U",보상!$S:$AA,2,FALSE)),MATCH(D$6,INDIRECT(VLOOKUP($E977&amp;"_U",보상!$S:$AA,3,FALSE)),0),FALSE)),"ERROR")</f>
        <v>심연_테스트_2</v>
      </c>
      <c r="E977" s="22" t="s">
        <v>386</v>
      </c>
      <c r="F977" s="22">
        <f>COUNTIF($C$8:$C977,$C977)</f>
        <v>1</v>
      </c>
      <c r="G977" s="22" t="b">
        <v>0</v>
      </c>
      <c r="H977" s="22">
        <v>0</v>
      </c>
      <c r="I977" s="129">
        <f>IFERROR(IF(H977=0,0,VLOOKUP(VLOOKUP(H977,#REF!,MATCH("strMailTitleID",#REF!,0),FALSE),#REF!,2,FALSE)),"ERROR")</f>
        <v>0</v>
      </c>
      <c r="J977" s="176">
        <v>0</v>
      </c>
      <c r="K977" s="129">
        <f>IFERROR(IF(J977=0,0,VLOOKUP(VLOOKUP(J977,#REF!,MATCH("strMailTitleID",#REF!,0),FALSE),#REF!,2,FALSE)),"ERROR")</f>
        <v>0</v>
      </c>
      <c r="L977" s="22">
        <f ca="1">IFERROR(IFERROR(VLOOKUP($B977,INDIRECT(VLOOKUP($E977,보상!$S:$AA,2,FALSE)),MATCH(L$6,INDIRECT(VLOOKUP($E977,보상!$S:$AA,3,FALSE)),0),FALSE),VLOOKUP($B977,INDIRECT(VLOOKUP($E977&amp;"_U",보상!$S:$AA,2,FALSE)),MATCH(L$6,INDIRECT(VLOOKUP($E977&amp;"_U",보상!$S:$AA,3,FALSE)),0),FALSE)),"ERROR")</f>
        <v>138400</v>
      </c>
      <c r="M977" s="22">
        <v>0</v>
      </c>
      <c r="N977" s="22">
        <v>0</v>
      </c>
      <c r="O977" s="22">
        <v>0</v>
      </c>
      <c r="P977" s="22" t="str">
        <f ca="1">IFERROR(IFERROR(VLOOKUP($B977,INDIRECT(VLOOKUP($E977,보상!$S:$AA,2,FALSE)),MATCH(P$6,INDIRECT(VLOOKUP($E977,보상!$S:$AA,3,FALSE)),0),FALSE),VLOOKUP($B977,INDIRECT(VLOOKUP($E977&amp;"_U",보상!$S:$AA,2,FALSE)),MATCH(P$6,INDIRECT(VLOOKUP($E977&amp;"_U",보상!$S:$AA,3,FALSE)),0),FALSE)),"ERROR")</f>
        <v>Gold</v>
      </c>
      <c r="Q977" s="22">
        <f ca="1">IFERROR(IFERROR(VLOOKUP($B977,INDIRECT(VLOOKUP($E977,보상!$S:$AA,2,FALSE)),MATCH(Q$6,INDIRECT(VLOOKUP($E977,보상!$S:$AA,3,FALSE)),0),FALSE),VLOOKUP($B977,INDIRECT(VLOOKUP($E977&amp;"_U",보상!$S:$AA,2,FALSE)),MATCH(Q$6,INDIRECT(VLOOKUP($E977&amp;"_U",보상!$S:$AA,3,FALSE)),0),FALSE)),"ERROR")</f>
        <v>50400</v>
      </c>
      <c r="R977" s="22" t="b">
        <v>0</v>
      </c>
      <c r="S977" s="22" t="b">
        <v>0</v>
      </c>
      <c r="T977" s="22">
        <f ca="1">IFERROR(IF(W977=0,0,VLOOKUP(W977,보상!$D:$K,6,FALSE)),"-")</f>
        <v>0</v>
      </c>
      <c r="U977" s="22">
        <f ca="1">IFERROR(IF(W977=0,0,VLOOKUP(W977,보상!$D:$K,7,FALSE)),"-")</f>
        <v>0</v>
      </c>
      <c r="V977" s="22">
        <f ca="1">IFERROR(IF(W977=0,0,VLOOKUP(W977,보상!$D:$K,8,FALSE)),"-")</f>
        <v>0</v>
      </c>
      <c r="W977" s="22">
        <f ca="1">IFERROR(IFERROR(VLOOKUP($B977,INDIRECT(VLOOKUP($E977,보상!$S:$AA,2,FALSE)),MATCH(W$6,INDIRECT(VLOOKUP($E977,보상!$S:$AA,3,FALSE)),0),FALSE),VLOOKUP($B977,INDIRECT(VLOOKUP($E977&amp;"_U",보상!$S:$AA,2,FALSE)),MATCH(W$6,INDIRECT(VLOOKUP($E977&amp;"_U",보상!$S:$AA,3,FALSE)),0),FALSE)),"ERROR")</f>
        <v>4003004</v>
      </c>
      <c r="X977" s="134" t="str">
        <f ca="1">IFERROR(IF(W977=0,0,VLOOKUP(SUBSTITUTE(VLOOKUP(W977,#REF!,MATCH("strItemName",#REF!,0),FALSE),"SUI_",""),#REF!,2,FALSE)),"ERROR")</f>
        <v>ERROR</v>
      </c>
      <c r="Y977" s="22">
        <f t="shared" ca="1" si="52"/>
        <v>4003004</v>
      </c>
      <c r="Z977" s="134" t="str">
        <f ca="1">IFERROR(IF(Y977=0,0,VLOOKUP(SUBSTITUTE(VLOOKUP(Y977,#REF!,MATCH("strItemName",#REF!,0),FALSE),"SUI_",""),#REF!,2,FALSE)),"ERROR")</f>
        <v>ERROR</v>
      </c>
      <c r="AA977" s="22">
        <f t="shared" ca="1" si="52"/>
        <v>4003004</v>
      </c>
      <c r="AB977" s="134" t="str">
        <f ca="1">IFERROR(IF(AA977=0,0,VLOOKUP(SUBSTITUTE(VLOOKUP(AA977,#REF!,MATCH("strItemName",#REF!,0),FALSE),"SUI_",""),#REF!,2,FALSE)),"ERROR")</f>
        <v>ERROR</v>
      </c>
      <c r="AC977" s="22">
        <f t="shared" ca="1" si="52"/>
        <v>4003004</v>
      </c>
      <c r="AD977" s="134" t="str">
        <f ca="1">IFERROR(IF(AC977=0,0,VLOOKUP(SUBSTITUTE(VLOOKUP(AC977,#REF!,MATCH("strItemName",#REF!,0),FALSE),"SUI_",""),#REF!,2,FALSE)),"ERROR")</f>
        <v>ERROR</v>
      </c>
      <c r="AE977" s="22">
        <f t="shared" ca="1" si="52"/>
        <v>4003004</v>
      </c>
      <c r="AF977" s="134" t="str">
        <f ca="1">IFERROR(IF(AE977=0,0,VLOOKUP(SUBSTITUTE(VLOOKUP(AE977,#REF!,MATCH("strItemName",#REF!,0),FALSE),"SUI_",""),#REF!,2,FALSE)),"ERROR")</f>
        <v>ERROR</v>
      </c>
      <c r="AG977" s="88">
        <v>0</v>
      </c>
      <c r="AH977" s="134">
        <f>IFERROR(IF(AG977=0,0,VLOOKUP(SUBSTITUTE(VLOOKUP(AG977,#REF!,MATCH("strItemName",#REF!,0),FALSE),"SUI_",""),#REF!,2,FALSE)),"ERROR")</f>
        <v>0</v>
      </c>
      <c r="AI977" s="22">
        <f ca="1">IFERROR(IFERROR(VLOOKUP($B977,INDIRECT(VLOOKUP($E977,보상!$S:$AA,2,FALSE)),MATCH(AI$6,INDIRECT(VLOOKUP($E977,보상!$S:$AA,3,FALSE)),0),FALSE),VLOOKUP($B977,INDIRECT(VLOOKUP($E977&amp;"_U",보상!$S:$AA,2,FALSE)),MATCH(AI$6,INDIRECT(VLOOKUP($E977&amp;"_U",보상!$S:$AA,3,FALSE)),0),FALSE)),"ERROR")</f>
        <v>1</v>
      </c>
      <c r="AJ977" s="22">
        <v>0</v>
      </c>
      <c r="AK977" s="22">
        <v>0</v>
      </c>
      <c r="AL977" s="22">
        <v>0</v>
      </c>
      <c r="AM977" s="22" t="b">
        <v>0</v>
      </c>
      <c r="AN977" s="22">
        <v>0</v>
      </c>
      <c r="AO977" s="22">
        <v>0</v>
      </c>
    </row>
    <row r="978" spans="2:41" ht="16.5" customHeight="1" x14ac:dyDescent="0.3">
      <c r="B978" s="153">
        <f t="shared" si="50"/>
        <v>80403</v>
      </c>
      <c r="C978" s="22">
        <v>80403</v>
      </c>
      <c r="D978" s="156" t="str">
        <f ca="1">IFERROR(IFERROR(VLOOKUP($B978,INDIRECT(VLOOKUP($E978,보상!$S:$AA,2,FALSE)),MATCH(D$6,INDIRECT(VLOOKUP($E978,보상!$S:$AA,3,FALSE)),0),FALSE),VLOOKUP($B978,INDIRECT(VLOOKUP($E978&amp;"_U",보상!$S:$AA,2,FALSE)),MATCH(D$6,INDIRECT(VLOOKUP($E978&amp;"_U",보상!$S:$AA,3,FALSE)),0),FALSE)),"ERROR")</f>
        <v>심연_테스트_3</v>
      </c>
      <c r="E978" s="22" t="s">
        <v>386</v>
      </c>
      <c r="F978" s="22">
        <f>COUNTIF($C$8:$C978,$C978)</f>
        <v>1</v>
      </c>
      <c r="G978" s="22" t="b">
        <v>0</v>
      </c>
      <c r="H978" s="22">
        <v>0</v>
      </c>
      <c r="I978" s="129">
        <f>IFERROR(IF(H978=0,0,VLOOKUP(VLOOKUP(H978,#REF!,MATCH("strMailTitleID",#REF!,0),FALSE),#REF!,2,FALSE)),"ERROR")</f>
        <v>0</v>
      </c>
      <c r="J978" s="176">
        <v>0</v>
      </c>
      <c r="K978" s="129">
        <f>IFERROR(IF(J978=0,0,VLOOKUP(VLOOKUP(J978,#REF!,MATCH("strMailTitleID",#REF!,0),FALSE),#REF!,2,FALSE)),"ERROR")</f>
        <v>0</v>
      </c>
      <c r="L978" s="22">
        <f ca="1">IFERROR(IFERROR(VLOOKUP($B978,INDIRECT(VLOOKUP($E978,보상!$S:$AA,2,FALSE)),MATCH(L$6,INDIRECT(VLOOKUP($E978,보상!$S:$AA,3,FALSE)),0),FALSE),VLOOKUP($B978,INDIRECT(VLOOKUP($E978&amp;"_U",보상!$S:$AA,2,FALSE)),MATCH(L$6,INDIRECT(VLOOKUP($E978&amp;"_U",보상!$S:$AA,3,FALSE)),0),FALSE)),"ERROR")</f>
        <v>138400</v>
      </c>
      <c r="M978" s="22">
        <v>0</v>
      </c>
      <c r="N978" s="22">
        <v>0</v>
      </c>
      <c r="O978" s="22">
        <v>0</v>
      </c>
      <c r="P978" s="22" t="str">
        <f ca="1">IFERROR(IFERROR(VLOOKUP($B978,INDIRECT(VLOOKUP($E978,보상!$S:$AA,2,FALSE)),MATCH(P$6,INDIRECT(VLOOKUP($E978,보상!$S:$AA,3,FALSE)),0),FALSE),VLOOKUP($B978,INDIRECT(VLOOKUP($E978&amp;"_U",보상!$S:$AA,2,FALSE)),MATCH(P$6,INDIRECT(VLOOKUP($E978&amp;"_U",보상!$S:$AA,3,FALSE)),0),FALSE)),"ERROR")</f>
        <v>Gold</v>
      </c>
      <c r="Q978" s="22">
        <f ca="1">IFERROR(IFERROR(VLOOKUP($B978,INDIRECT(VLOOKUP($E978,보상!$S:$AA,2,FALSE)),MATCH(Q$6,INDIRECT(VLOOKUP($E978,보상!$S:$AA,3,FALSE)),0),FALSE),VLOOKUP($B978,INDIRECT(VLOOKUP($E978&amp;"_U",보상!$S:$AA,2,FALSE)),MATCH(Q$6,INDIRECT(VLOOKUP($E978&amp;"_U",보상!$S:$AA,3,FALSE)),0),FALSE)),"ERROR")</f>
        <v>50400</v>
      </c>
      <c r="R978" s="22" t="b">
        <v>0</v>
      </c>
      <c r="S978" s="22" t="b">
        <v>0</v>
      </c>
      <c r="T978" s="22">
        <f ca="1">IFERROR(IF(W978=0,0,VLOOKUP(W978,보상!$D:$K,6,FALSE)),"-")</f>
        <v>0</v>
      </c>
      <c r="U978" s="22">
        <f ca="1">IFERROR(IF(W978=0,0,VLOOKUP(W978,보상!$D:$K,7,FALSE)),"-")</f>
        <v>0</v>
      </c>
      <c r="V978" s="22">
        <f ca="1">IFERROR(IF(W978=0,0,VLOOKUP(W978,보상!$D:$K,8,FALSE)),"-")</f>
        <v>0</v>
      </c>
      <c r="W978" s="22">
        <f ca="1">IFERROR(IFERROR(VLOOKUP($B978,INDIRECT(VLOOKUP($E978,보상!$S:$AA,2,FALSE)),MATCH(W$6,INDIRECT(VLOOKUP($E978,보상!$S:$AA,3,FALSE)),0),FALSE),VLOOKUP($B978,INDIRECT(VLOOKUP($E978&amp;"_U",보상!$S:$AA,2,FALSE)),MATCH(W$6,INDIRECT(VLOOKUP($E978&amp;"_U",보상!$S:$AA,3,FALSE)),0),FALSE)),"ERROR")</f>
        <v>4003004</v>
      </c>
      <c r="X978" s="134" t="str">
        <f ca="1">IFERROR(IF(W978=0,0,VLOOKUP(SUBSTITUTE(VLOOKUP(W978,#REF!,MATCH("strItemName",#REF!,0),FALSE),"SUI_",""),#REF!,2,FALSE)),"ERROR")</f>
        <v>ERROR</v>
      </c>
      <c r="Y978" s="22">
        <f t="shared" ca="1" si="52"/>
        <v>4003004</v>
      </c>
      <c r="Z978" s="134" t="str">
        <f ca="1">IFERROR(IF(Y978=0,0,VLOOKUP(SUBSTITUTE(VLOOKUP(Y978,#REF!,MATCH("strItemName",#REF!,0),FALSE),"SUI_",""),#REF!,2,FALSE)),"ERROR")</f>
        <v>ERROR</v>
      </c>
      <c r="AA978" s="22">
        <f t="shared" ca="1" si="52"/>
        <v>4003004</v>
      </c>
      <c r="AB978" s="134" t="str">
        <f ca="1">IFERROR(IF(AA978=0,0,VLOOKUP(SUBSTITUTE(VLOOKUP(AA978,#REF!,MATCH("strItemName",#REF!,0),FALSE),"SUI_",""),#REF!,2,FALSE)),"ERROR")</f>
        <v>ERROR</v>
      </c>
      <c r="AC978" s="22">
        <f t="shared" ca="1" si="52"/>
        <v>4003004</v>
      </c>
      <c r="AD978" s="134" t="str">
        <f ca="1">IFERROR(IF(AC978=0,0,VLOOKUP(SUBSTITUTE(VLOOKUP(AC978,#REF!,MATCH("strItemName",#REF!,0),FALSE),"SUI_",""),#REF!,2,FALSE)),"ERROR")</f>
        <v>ERROR</v>
      </c>
      <c r="AE978" s="22">
        <f t="shared" ca="1" si="52"/>
        <v>4003004</v>
      </c>
      <c r="AF978" s="134" t="str">
        <f ca="1">IFERROR(IF(AE978=0,0,VLOOKUP(SUBSTITUTE(VLOOKUP(AE978,#REF!,MATCH("strItemName",#REF!,0),FALSE),"SUI_",""),#REF!,2,FALSE)),"ERROR")</f>
        <v>ERROR</v>
      </c>
      <c r="AG978" s="88">
        <v>0</v>
      </c>
      <c r="AH978" s="134">
        <f>IFERROR(IF(AG978=0,0,VLOOKUP(SUBSTITUTE(VLOOKUP(AG978,#REF!,MATCH("strItemName",#REF!,0),FALSE),"SUI_",""),#REF!,2,FALSE)),"ERROR")</f>
        <v>0</v>
      </c>
      <c r="AI978" s="22">
        <f ca="1">IFERROR(IFERROR(VLOOKUP($B978,INDIRECT(VLOOKUP($E978,보상!$S:$AA,2,FALSE)),MATCH(AI$6,INDIRECT(VLOOKUP($E978,보상!$S:$AA,3,FALSE)),0),FALSE),VLOOKUP($B978,INDIRECT(VLOOKUP($E978&amp;"_U",보상!$S:$AA,2,FALSE)),MATCH(AI$6,INDIRECT(VLOOKUP($E978&amp;"_U",보상!$S:$AA,3,FALSE)),0),FALSE)),"ERROR")</f>
        <v>1</v>
      </c>
      <c r="AJ978" s="22">
        <v>0</v>
      </c>
      <c r="AK978" s="22">
        <v>0</v>
      </c>
      <c r="AL978" s="22">
        <v>0</v>
      </c>
      <c r="AM978" s="22" t="b">
        <v>0</v>
      </c>
      <c r="AN978" s="22">
        <v>0</v>
      </c>
      <c r="AO978" s="22">
        <v>0</v>
      </c>
    </row>
    <row r="979" spans="2:41" ht="16.5" customHeight="1" x14ac:dyDescent="0.3">
      <c r="B979" s="153">
        <f t="shared" si="50"/>
        <v>80404</v>
      </c>
      <c r="C979" s="22">
        <v>80404</v>
      </c>
      <c r="D979" s="156" t="str">
        <f ca="1">IFERROR(IFERROR(VLOOKUP($B979,INDIRECT(VLOOKUP($E979,보상!$S:$AA,2,FALSE)),MATCH(D$6,INDIRECT(VLOOKUP($E979,보상!$S:$AA,3,FALSE)),0),FALSE),VLOOKUP($B979,INDIRECT(VLOOKUP($E979&amp;"_U",보상!$S:$AA,2,FALSE)),MATCH(D$6,INDIRECT(VLOOKUP($E979&amp;"_U",보상!$S:$AA,3,FALSE)),0),FALSE)),"ERROR")</f>
        <v>심연_테스트_4</v>
      </c>
      <c r="E979" s="22" t="s">
        <v>386</v>
      </c>
      <c r="F979" s="22">
        <f>COUNTIF($C$8:$C979,$C979)</f>
        <v>1</v>
      </c>
      <c r="G979" s="22" t="b">
        <v>0</v>
      </c>
      <c r="H979" s="22">
        <v>0</v>
      </c>
      <c r="I979" s="129">
        <f>IFERROR(IF(H979=0,0,VLOOKUP(VLOOKUP(H979,#REF!,MATCH("strMailTitleID",#REF!,0),FALSE),#REF!,2,FALSE)),"ERROR")</f>
        <v>0</v>
      </c>
      <c r="J979" s="176">
        <v>0</v>
      </c>
      <c r="K979" s="129">
        <f>IFERROR(IF(J979=0,0,VLOOKUP(VLOOKUP(J979,#REF!,MATCH("strMailTitleID",#REF!,0),FALSE),#REF!,2,FALSE)),"ERROR")</f>
        <v>0</v>
      </c>
      <c r="L979" s="22">
        <f ca="1">IFERROR(IFERROR(VLOOKUP($B979,INDIRECT(VLOOKUP($E979,보상!$S:$AA,2,FALSE)),MATCH(L$6,INDIRECT(VLOOKUP($E979,보상!$S:$AA,3,FALSE)),0),FALSE),VLOOKUP($B979,INDIRECT(VLOOKUP($E979&amp;"_U",보상!$S:$AA,2,FALSE)),MATCH(L$6,INDIRECT(VLOOKUP($E979&amp;"_U",보상!$S:$AA,3,FALSE)),0),FALSE)),"ERROR")</f>
        <v>138400</v>
      </c>
      <c r="M979" s="22">
        <v>0</v>
      </c>
      <c r="N979" s="22">
        <v>0</v>
      </c>
      <c r="O979" s="22">
        <v>0</v>
      </c>
      <c r="P979" s="22" t="str">
        <f ca="1">IFERROR(IFERROR(VLOOKUP($B979,INDIRECT(VLOOKUP($E979,보상!$S:$AA,2,FALSE)),MATCH(P$6,INDIRECT(VLOOKUP($E979,보상!$S:$AA,3,FALSE)),0),FALSE),VLOOKUP($B979,INDIRECT(VLOOKUP($E979&amp;"_U",보상!$S:$AA,2,FALSE)),MATCH(P$6,INDIRECT(VLOOKUP($E979&amp;"_U",보상!$S:$AA,3,FALSE)),0),FALSE)),"ERROR")</f>
        <v>Gold</v>
      </c>
      <c r="Q979" s="22">
        <f ca="1">IFERROR(IFERROR(VLOOKUP($B979,INDIRECT(VLOOKUP($E979,보상!$S:$AA,2,FALSE)),MATCH(Q$6,INDIRECT(VLOOKUP($E979,보상!$S:$AA,3,FALSE)),0),FALSE),VLOOKUP($B979,INDIRECT(VLOOKUP($E979&amp;"_U",보상!$S:$AA,2,FALSE)),MATCH(Q$6,INDIRECT(VLOOKUP($E979&amp;"_U",보상!$S:$AA,3,FALSE)),0),FALSE)),"ERROR")</f>
        <v>50400</v>
      </c>
      <c r="R979" s="22" t="b">
        <v>0</v>
      </c>
      <c r="S979" s="22" t="b">
        <v>0</v>
      </c>
      <c r="T979" s="22">
        <f ca="1">IFERROR(IF(W979=0,0,VLOOKUP(W979,보상!$D:$K,6,FALSE)),"-")</f>
        <v>0</v>
      </c>
      <c r="U979" s="22">
        <f ca="1">IFERROR(IF(W979=0,0,VLOOKUP(W979,보상!$D:$K,7,FALSE)),"-")</f>
        <v>0</v>
      </c>
      <c r="V979" s="22">
        <f ca="1">IFERROR(IF(W979=0,0,VLOOKUP(W979,보상!$D:$K,8,FALSE)),"-")</f>
        <v>0</v>
      </c>
      <c r="W979" s="22">
        <f ca="1">IFERROR(IFERROR(VLOOKUP($B979,INDIRECT(VLOOKUP($E979,보상!$S:$AA,2,FALSE)),MATCH(W$6,INDIRECT(VLOOKUP($E979,보상!$S:$AA,3,FALSE)),0),FALSE),VLOOKUP($B979,INDIRECT(VLOOKUP($E979&amp;"_U",보상!$S:$AA,2,FALSE)),MATCH(W$6,INDIRECT(VLOOKUP($E979&amp;"_U",보상!$S:$AA,3,FALSE)),0),FALSE)),"ERROR")</f>
        <v>4003004</v>
      </c>
      <c r="X979" s="134" t="str">
        <f ca="1">IFERROR(IF(W979=0,0,VLOOKUP(SUBSTITUTE(VLOOKUP(W979,#REF!,MATCH("strItemName",#REF!,0),FALSE),"SUI_",""),#REF!,2,FALSE)),"ERROR")</f>
        <v>ERROR</v>
      </c>
      <c r="Y979" s="22">
        <f t="shared" ca="1" si="52"/>
        <v>4003004</v>
      </c>
      <c r="Z979" s="134" t="str">
        <f ca="1">IFERROR(IF(Y979=0,0,VLOOKUP(SUBSTITUTE(VLOOKUP(Y979,#REF!,MATCH("strItemName",#REF!,0),FALSE),"SUI_",""),#REF!,2,FALSE)),"ERROR")</f>
        <v>ERROR</v>
      </c>
      <c r="AA979" s="22">
        <f t="shared" ca="1" si="52"/>
        <v>4003004</v>
      </c>
      <c r="AB979" s="134" t="str">
        <f ca="1">IFERROR(IF(AA979=0,0,VLOOKUP(SUBSTITUTE(VLOOKUP(AA979,#REF!,MATCH("strItemName",#REF!,0),FALSE),"SUI_",""),#REF!,2,FALSE)),"ERROR")</f>
        <v>ERROR</v>
      </c>
      <c r="AC979" s="22">
        <f t="shared" ca="1" si="52"/>
        <v>4003004</v>
      </c>
      <c r="AD979" s="134" t="str">
        <f ca="1">IFERROR(IF(AC979=0,0,VLOOKUP(SUBSTITUTE(VLOOKUP(AC979,#REF!,MATCH("strItemName",#REF!,0),FALSE),"SUI_",""),#REF!,2,FALSE)),"ERROR")</f>
        <v>ERROR</v>
      </c>
      <c r="AE979" s="22">
        <f t="shared" ca="1" si="52"/>
        <v>4003004</v>
      </c>
      <c r="AF979" s="134" t="str">
        <f ca="1">IFERROR(IF(AE979=0,0,VLOOKUP(SUBSTITUTE(VLOOKUP(AE979,#REF!,MATCH("strItemName",#REF!,0),FALSE),"SUI_",""),#REF!,2,FALSE)),"ERROR")</f>
        <v>ERROR</v>
      </c>
      <c r="AG979" s="88">
        <v>0</v>
      </c>
      <c r="AH979" s="134">
        <f>IFERROR(IF(AG979=0,0,VLOOKUP(SUBSTITUTE(VLOOKUP(AG979,#REF!,MATCH("strItemName",#REF!,0),FALSE),"SUI_",""),#REF!,2,FALSE)),"ERROR")</f>
        <v>0</v>
      </c>
      <c r="AI979" s="22">
        <f ca="1">IFERROR(IFERROR(VLOOKUP($B979,INDIRECT(VLOOKUP($E979,보상!$S:$AA,2,FALSE)),MATCH(AI$6,INDIRECT(VLOOKUP($E979,보상!$S:$AA,3,FALSE)),0),FALSE),VLOOKUP($B979,INDIRECT(VLOOKUP($E979&amp;"_U",보상!$S:$AA,2,FALSE)),MATCH(AI$6,INDIRECT(VLOOKUP($E979&amp;"_U",보상!$S:$AA,3,FALSE)),0),FALSE)),"ERROR")</f>
        <v>1</v>
      </c>
      <c r="AJ979" s="22">
        <v>0</v>
      </c>
      <c r="AK979" s="22">
        <v>0</v>
      </c>
      <c r="AL979" s="22">
        <v>0</v>
      </c>
      <c r="AM979" s="22" t="b">
        <v>0</v>
      </c>
      <c r="AN979" s="22">
        <v>0</v>
      </c>
      <c r="AO979" s="22">
        <v>0</v>
      </c>
    </row>
    <row r="980" spans="2:41" ht="16.5" customHeight="1" x14ac:dyDescent="0.3">
      <c r="B980" s="153">
        <f t="shared" si="50"/>
        <v>80405</v>
      </c>
      <c r="C980" s="22">
        <v>80405</v>
      </c>
      <c r="D980" s="156" t="str">
        <f ca="1">IFERROR(IFERROR(VLOOKUP($B980,INDIRECT(VLOOKUP($E980,보상!$S:$AA,2,FALSE)),MATCH(D$6,INDIRECT(VLOOKUP($E980,보상!$S:$AA,3,FALSE)),0),FALSE),VLOOKUP($B980,INDIRECT(VLOOKUP($E980&amp;"_U",보상!$S:$AA,2,FALSE)),MATCH(D$6,INDIRECT(VLOOKUP($E980&amp;"_U",보상!$S:$AA,3,FALSE)),0),FALSE)),"ERROR")</f>
        <v>심연_테스트_5</v>
      </c>
      <c r="E980" s="22" t="s">
        <v>386</v>
      </c>
      <c r="F980" s="22">
        <f>COUNTIF($C$8:$C980,$C980)</f>
        <v>1</v>
      </c>
      <c r="G980" s="22" t="b">
        <v>0</v>
      </c>
      <c r="H980" s="22">
        <v>0</v>
      </c>
      <c r="I980" s="129">
        <f>IFERROR(IF(H980=0,0,VLOOKUP(VLOOKUP(H980,#REF!,MATCH("strMailTitleID",#REF!,0),FALSE),#REF!,2,FALSE)),"ERROR")</f>
        <v>0</v>
      </c>
      <c r="J980" s="176">
        <v>0</v>
      </c>
      <c r="K980" s="129">
        <f>IFERROR(IF(J980=0,0,VLOOKUP(VLOOKUP(J980,#REF!,MATCH("strMailTitleID",#REF!,0),FALSE),#REF!,2,FALSE)),"ERROR")</f>
        <v>0</v>
      </c>
      <c r="L980" s="22">
        <f ca="1">IFERROR(IFERROR(VLOOKUP($B980,INDIRECT(VLOOKUP($E980,보상!$S:$AA,2,FALSE)),MATCH(L$6,INDIRECT(VLOOKUP($E980,보상!$S:$AA,3,FALSE)),0),FALSE),VLOOKUP($B980,INDIRECT(VLOOKUP($E980&amp;"_U",보상!$S:$AA,2,FALSE)),MATCH(L$6,INDIRECT(VLOOKUP($E980&amp;"_U",보상!$S:$AA,3,FALSE)),0),FALSE)),"ERROR")</f>
        <v>138400</v>
      </c>
      <c r="M980" s="22">
        <v>0</v>
      </c>
      <c r="N980" s="22">
        <v>0</v>
      </c>
      <c r="O980" s="22">
        <v>0</v>
      </c>
      <c r="P980" s="22" t="str">
        <f ca="1">IFERROR(IFERROR(VLOOKUP($B980,INDIRECT(VLOOKUP($E980,보상!$S:$AA,2,FALSE)),MATCH(P$6,INDIRECT(VLOOKUP($E980,보상!$S:$AA,3,FALSE)),0),FALSE),VLOOKUP($B980,INDIRECT(VLOOKUP($E980&amp;"_U",보상!$S:$AA,2,FALSE)),MATCH(P$6,INDIRECT(VLOOKUP($E980&amp;"_U",보상!$S:$AA,3,FALSE)),0),FALSE)),"ERROR")</f>
        <v>Gold</v>
      </c>
      <c r="Q980" s="22">
        <f ca="1">IFERROR(IFERROR(VLOOKUP($B980,INDIRECT(VLOOKUP($E980,보상!$S:$AA,2,FALSE)),MATCH(Q$6,INDIRECT(VLOOKUP($E980,보상!$S:$AA,3,FALSE)),0),FALSE),VLOOKUP($B980,INDIRECT(VLOOKUP($E980&amp;"_U",보상!$S:$AA,2,FALSE)),MATCH(Q$6,INDIRECT(VLOOKUP($E980&amp;"_U",보상!$S:$AA,3,FALSE)),0),FALSE)),"ERROR")</f>
        <v>50400</v>
      </c>
      <c r="R980" s="22" t="b">
        <v>0</v>
      </c>
      <c r="S980" s="22" t="b">
        <v>0</v>
      </c>
      <c r="T980" s="22">
        <f ca="1">IFERROR(IF(W980=0,0,VLOOKUP(W980,보상!$D:$K,6,FALSE)),"-")</f>
        <v>0</v>
      </c>
      <c r="U980" s="22">
        <f ca="1">IFERROR(IF(W980=0,0,VLOOKUP(W980,보상!$D:$K,7,FALSE)),"-")</f>
        <v>0</v>
      </c>
      <c r="V980" s="22">
        <f ca="1">IFERROR(IF(W980=0,0,VLOOKUP(W980,보상!$D:$K,8,FALSE)),"-")</f>
        <v>0</v>
      </c>
      <c r="W980" s="22">
        <f ca="1">IFERROR(IFERROR(VLOOKUP($B980,INDIRECT(VLOOKUP($E980,보상!$S:$AA,2,FALSE)),MATCH(W$6,INDIRECT(VLOOKUP($E980,보상!$S:$AA,3,FALSE)),0),FALSE),VLOOKUP($B980,INDIRECT(VLOOKUP($E980&amp;"_U",보상!$S:$AA,2,FALSE)),MATCH(W$6,INDIRECT(VLOOKUP($E980&amp;"_U",보상!$S:$AA,3,FALSE)),0),FALSE)),"ERROR")</f>
        <v>4003004</v>
      </c>
      <c r="X980" s="134" t="str">
        <f ca="1">IFERROR(IF(W980=0,0,VLOOKUP(SUBSTITUTE(VLOOKUP(W980,#REF!,MATCH("strItemName",#REF!,0),FALSE),"SUI_",""),#REF!,2,FALSE)),"ERROR")</f>
        <v>ERROR</v>
      </c>
      <c r="Y980" s="22">
        <f t="shared" ca="1" si="52"/>
        <v>4003004</v>
      </c>
      <c r="Z980" s="134" t="str">
        <f ca="1">IFERROR(IF(Y980=0,0,VLOOKUP(SUBSTITUTE(VLOOKUP(Y980,#REF!,MATCH("strItemName",#REF!,0),FALSE),"SUI_",""),#REF!,2,FALSE)),"ERROR")</f>
        <v>ERROR</v>
      </c>
      <c r="AA980" s="22">
        <f t="shared" ca="1" si="52"/>
        <v>4003004</v>
      </c>
      <c r="AB980" s="134" t="str">
        <f ca="1">IFERROR(IF(AA980=0,0,VLOOKUP(SUBSTITUTE(VLOOKUP(AA980,#REF!,MATCH("strItemName",#REF!,0),FALSE),"SUI_",""),#REF!,2,FALSE)),"ERROR")</f>
        <v>ERROR</v>
      </c>
      <c r="AC980" s="22">
        <f t="shared" ca="1" si="52"/>
        <v>4003004</v>
      </c>
      <c r="AD980" s="134" t="str">
        <f ca="1">IFERROR(IF(AC980=0,0,VLOOKUP(SUBSTITUTE(VLOOKUP(AC980,#REF!,MATCH("strItemName",#REF!,0),FALSE),"SUI_",""),#REF!,2,FALSE)),"ERROR")</f>
        <v>ERROR</v>
      </c>
      <c r="AE980" s="22">
        <f t="shared" ca="1" si="52"/>
        <v>4003004</v>
      </c>
      <c r="AF980" s="134" t="str">
        <f ca="1">IFERROR(IF(AE980=0,0,VLOOKUP(SUBSTITUTE(VLOOKUP(AE980,#REF!,MATCH("strItemName",#REF!,0),FALSE),"SUI_",""),#REF!,2,FALSE)),"ERROR")</f>
        <v>ERROR</v>
      </c>
      <c r="AG980" s="88">
        <v>0</v>
      </c>
      <c r="AH980" s="134">
        <f>IFERROR(IF(AG980=0,0,VLOOKUP(SUBSTITUTE(VLOOKUP(AG980,#REF!,MATCH("strItemName",#REF!,0),FALSE),"SUI_",""),#REF!,2,FALSE)),"ERROR")</f>
        <v>0</v>
      </c>
      <c r="AI980" s="22">
        <f ca="1">IFERROR(IFERROR(VLOOKUP($B980,INDIRECT(VLOOKUP($E980,보상!$S:$AA,2,FALSE)),MATCH(AI$6,INDIRECT(VLOOKUP($E980,보상!$S:$AA,3,FALSE)),0),FALSE),VLOOKUP($B980,INDIRECT(VLOOKUP($E980&amp;"_U",보상!$S:$AA,2,FALSE)),MATCH(AI$6,INDIRECT(VLOOKUP($E980&amp;"_U",보상!$S:$AA,3,FALSE)),0),FALSE)),"ERROR")</f>
        <v>1</v>
      </c>
      <c r="AJ980" s="22">
        <v>0</v>
      </c>
      <c r="AK980" s="22">
        <v>0</v>
      </c>
      <c r="AL980" s="22">
        <v>0</v>
      </c>
      <c r="AM980" s="22" t="b">
        <v>0</v>
      </c>
      <c r="AN980" s="22">
        <v>0</v>
      </c>
      <c r="AO980" s="22">
        <v>0</v>
      </c>
    </row>
    <row r="981" spans="2:41" ht="16.5" customHeight="1" x14ac:dyDescent="0.3">
      <c r="B981" s="153">
        <f t="shared" si="50"/>
        <v>80501</v>
      </c>
      <c r="C981" s="22">
        <v>80501</v>
      </c>
      <c r="D981" s="156" t="str">
        <f ca="1">IFERROR(IFERROR(VLOOKUP($B981,INDIRECT(VLOOKUP($E981,보상!$S:$AA,2,FALSE)),MATCH(D$6,INDIRECT(VLOOKUP($E981,보상!$S:$AA,3,FALSE)),0),FALSE),VLOOKUP($B981,INDIRECT(VLOOKUP($E981&amp;"_U",보상!$S:$AA,2,FALSE)),MATCH(D$6,INDIRECT(VLOOKUP($E981&amp;"_U",보상!$S:$AA,3,FALSE)),0),FALSE)),"ERROR")</f>
        <v>심연_테스트_1</v>
      </c>
      <c r="E981" s="22" t="s">
        <v>386</v>
      </c>
      <c r="F981" s="22">
        <f>COUNTIF($C$8:$C981,$C981)</f>
        <v>1</v>
      </c>
      <c r="G981" s="22" t="b">
        <v>0</v>
      </c>
      <c r="H981" s="22">
        <v>0</v>
      </c>
      <c r="I981" s="129">
        <f>IFERROR(IF(H981=0,0,VLOOKUP(VLOOKUP(H981,#REF!,MATCH("strMailTitleID",#REF!,0),FALSE),#REF!,2,FALSE)),"ERROR")</f>
        <v>0</v>
      </c>
      <c r="J981" s="176">
        <v>0</v>
      </c>
      <c r="K981" s="129">
        <f>IFERROR(IF(J981=0,0,VLOOKUP(VLOOKUP(J981,#REF!,MATCH("strMailTitleID",#REF!,0),FALSE),#REF!,2,FALSE)),"ERROR")</f>
        <v>0</v>
      </c>
      <c r="L981" s="22">
        <f ca="1">IFERROR(IFERROR(VLOOKUP($B981,INDIRECT(VLOOKUP($E981,보상!$S:$AA,2,FALSE)),MATCH(L$6,INDIRECT(VLOOKUP($E981,보상!$S:$AA,3,FALSE)),0),FALSE),VLOOKUP($B981,INDIRECT(VLOOKUP($E981&amp;"_U",보상!$S:$AA,2,FALSE)),MATCH(L$6,INDIRECT(VLOOKUP($E981&amp;"_U",보상!$S:$AA,3,FALSE)),0),FALSE)),"ERROR")</f>
        <v>138400</v>
      </c>
      <c r="M981" s="22">
        <v>0</v>
      </c>
      <c r="N981" s="22">
        <v>0</v>
      </c>
      <c r="O981" s="22">
        <v>0</v>
      </c>
      <c r="P981" s="22" t="str">
        <f ca="1">IFERROR(IFERROR(VLOOKUP($B981,INDIRECT(VLOOKUP($E981,보상!$S:$AA,2,FALSE)),MATCH(P$6,INDIRECT(VLOOKUP($E981,보상!$S:$AA,3,FALSE)),0),FALSE),VLOOKUP($B981,INDIRECT(VLOOKUP($E981&amp;"_U",보상!$S:$AA,2,FALSE)),MATCH(P$6,INDIRECT(VLOOKUP($E981&amp;"_U",보상!$S:$AA,3,FALSE)),0),FALSE)),"ERROR")</f>
        <v>Gold</v>
      </c>
      <c r="Q981" s="22">
        <f ca="1">IFERROR(IFERROR(VLOOKUP($B981,INDIRECT(VLOOKUP($E981,보상!$S:$AA,2,FALSE)),MATCH(Q$6,INDIRECT(VLOOKUP($E981,보상!$S:$AA,3,FALSE)),0),FALSE),VLOOKUP($B981,INDIRECT(VLOOKUP($E981&amp;"_U",보상!$S:$AA,2,FALSE)),MATCH(Q$6,INDIRECT(VLOOKUP($E981&amp;"_U",보상!$S:$AA,3,FALSE)),0),FALSE)),"ERROR")</f>
        <v>50400</v>
      </c>
      <c r="R981" s="22" t="b">
        <v>0</v>
      </c>
      <c r="S981" s="22" t="b">
        <v>0</v>
      </c>
      <c r="T981" s="22">
        <f ca="1">IFERROR(IF(W981=0,0,VLOOKUP(W981,보상!$D:$K,6,FALSE)),"-")</f>
        <v>0</v>
      </c>
      <c r="U981" s="22">
        <f ca="1">IFERROR(IF(W981=0,0,VLOOKUP(W981,보상!$D:$K,7,FALSE)),"-")</f>
        <v>0</v>
      </c>
      <c r="V981" s="22">
        <f ca="1">IFERROR(IF(W981=0,0,VLOOKUP(W981,보상!$D:$K,8,FALSE)),"-")</f>
        <v>0</v>
      </c>
      <c r="W981" s="22">
        <f ca="1">IFERROR(IFERROR(VLOOKUP($B981,INDIRECT(VLOOKUP($E981,보상!$S:$AA,2,FALSE)),MATCH(W$6,INDIRECT(VLOOKUP($E981,보상!$S:$AA,3,FALSE)),0),FALSE),VLOOKUP($B981,INDIRECT(VLOOKUP($E981&amp;"_U",보상!$S:$AA,2,FALSE)),MATCH(W$6,INDIRECT(VLOOKUP($E981&amp;"_U",보상!$S:$AA,3,FALSE)),0),FALSE)),"ERROR")</f>
        <v>4003004</v>
      </c>
      <c r="X981" s="134" t="str">
        <f ca="1">IFERROR(IF(W981=0,0,VLOOKUP(SUBSTITUTE(VLOOKUP(W981,#REF!,MATCH("strItemName",#REF!,0),FALSE),"SUI_",""),#REF!,2,FALSE)),"ERROR")</f>
        <v>ERROR</v>
      </c>
      <c r="Y981" s="22">
        <f t="shared" ca="1" si="52"/>
        <v>4003004</v>
      </c>
      <c r="Z981" s="134" t="str">
        <f ca="1">IFERROR(IF(Y981=0,0,VLOOKUP(SUBSTITUTE(VLOOKUP(Y981,#REF!,MATCH("strItemName",#REF!,0),FALSE),"SUI_",""),#REF!,2,FALSE)),"ERROR")</f>
        <v>ERROR</v>
      </c>
      <c r="AA981" s="22">
        <f t="shared" ca="1" si="52"/>
        <v>4003004</v>
      </c>
      <c r="AB981" s="134" t="str">
        <f ca="1">IFERROR(IF(AA981=0,0,VLOOKUP(SUBSTITUTE(VLOOKUP(AA981,#REF!,MATCH("strItemName",#REF!,0),FALSE),"SUI_",""),#REF!,2,FALSE)),"ERROR")</f>
        <v>ERROR</v>
      </c>
      <c r="AC981" s="22">
        <f t="shared" ca="1" si="52"/>
        <v>4003004</v>
      </c>
      <c r="AD981" s="134" t="str">
        <f ca="1">IFERROR(IF(AC981=0,0,VLOOKUP(SUBSTITUTE(VLOOKUP(AC981,#REF!,MATCH("strItemName",#REF!,0),FALSE),"SUI_",""),#REF!,2,FALSE)),"ERROR")</f>
        <v>ERROR</v>
      </c>
      <c r="AE981" s="22">
        <f t="shared" ca="1" si="52"/>
        <v>4003004</v>
      </c>
      <c r="AF981" s="134" t="str">
        <f ca="1">IFERROR(IF(AE981=0,0,VLOOKUP(SUBSTITUTE(VLOOKUP(AE981,#REF!,MATCH("strItemName",#REF!,0),FALSE),"SUI_",""),#REF!,2,FALSE)),"ERROR")</f>
        <v>ERROR</v>
      </c>
      <c r="AG981" s="88">
        <v>0</v>
      </c>
      <c r="AH981" s="134">
        <f>IFERROR(IF(AG981=0,0,VLOOKUP(SUBSTITUTE(VLOOKUP(AG981,#REF!,MATCH("strItemName",#REF!,0),FALSE),"SUI_",""),#REF!,2,FALSE)),"ERROR")</f>
        <v>0</v>
      </c>
      <c r="AI981" s="22">
        <f ca="1">IFERROR(IFERROR(VLOOKUP($B981,INDIRECT(VLOOKUP($E981,보상!$S:$AA,2,FALSE)),MATCH(AI$6,INDIRECT(VLOOKUP($E981,보상!$S:$AA,3,FALSE)),0),FALSE),VLOOKUP($B981,INDIRECT(VLOOKUP($E981&amp;"_U",보상!$S:$AA,2,FALSE)),MATCH(AI$6,INDIRECT(VLOOKUP($E981&amp;"_U",보상!$S:$AA,3,FALSE)),0),FALSE)),"ERROR")</f>
        <v>1</v>
      </c>
      <c r="AJ981" s="22">
        <v>0</v>
      </c>
      <c r="AK981" s="22">
        <v>0</v>
      </c>
      <c r="AL981" s="22">
        <v>0</v>
      </c>
      <c r="AM981" s="22" t="b">
        <v>0</v>
      </c>
      <c r="AN981" s="22">
        <v>0</v>
      </c>
      <c r="AO981" s="22">
        <v>0</v>
      </c>
    </row>
    <row r="982" spans="2:41" ht="16.5" customHeight="1" x14ac:dyDescent="0.3">
      <c r="B982" s="153">
        <f t="shared" si="50"/>
        <v>80502</v>
      </c>
      <c r="C982" s="22">
        <v>80502</v>
      </c>
      <c r="D982" s="156" t="str">
        <f ca="1">IFERROR(IFERROR(VLOOKUP($B982,INDIRECT(VLOOKUP($E982,보상!$S:$AA,2,FALSE)),MATCH(D$6,INDIRECT(VLOOKUP($E982,보상!$S:$AA,3,FALSE)),0),FALSE),VLOOKUP($B982,INDIRECT(VLOOKUP($E982&amp;"_U",보상!$S:$AA,2,FALSE)),MATCH(D$6,INDIRECT(VLOOKUP($E982&amp;"_U",보상!$S:$AA,3,FALSE)),0),FALSE)),"ERROR")</f>
        <v>심연_테스트_2</v>
      </c>
      <c r="E982" s="22" t="s">
        <v>386</v>
      </c>
      <c r="F982" s="22">
        <f>COUNTIF($C$8:$C982,$C982)</f>
        <v>1</v>
      </c>
      <c r="G982" s="22" t="b">
        <v>0</v>
      </c>
      <c r="H982" s="22">
        <v>0</v>
      </c>
      <c r="I982" s="129">
        <f>IFERROR(IF(H982=0,0,VLOOKUP(VLOOKUP(H982,#REF!,MATCH("strMailTitleID",#REF!,0),FALSE),#REF!,2,FALSE)),"ERROR")</f>
        <v>0</v>
      </c>
      <c r="J982" s="176">
        <v>0</v>
      </c>
      <c r="K982" s="129">
        <f>IFERROR(IF(J982=0,0,VLOOKUP(VLOOKUP(J982,#REF!,MATCH("strMailTitleID",#REF!,0),FALSE),#REF!,2,FALSE)),"ERROR")</f>
        <v>0</v>
      </c>
      <c r="L982" s="22">
        <f ca="1">IFERROR(IFERROR(VLOOKUP($B982,INDIRECT(VLOOKUP($E982,보상!$S:$AA,2,FALSE)),MATCH(L$6,INDIRECT(VLOOKUP($E982,보상!$S:$AA,3,FALSE)),0),FALSE),VLOOKUP($B982,INDIRECT(VLOOKUP($E982&amp;"_U",보상!$S:$AA,2,FALSE)),MATCH(L$6,INDIRECT(VLOOKUP($E982&amp;"_U",보상!$S:$AA,3,FALSE)),0),FALSE)),"ERROR")</f>
        <v>138400</v>
      </c>
      <c r="M982" s="22">
        <v>0</v>
      </c>
      <c r="N982" s="22">
        <v>0</v>
      </c>
      <c r="O982" s="22">
        <v>0</v>
      </c>
      <c r="P982" s="22" t="str">
        <f ca="1">IFERROR(IFERROR(VLOOKUP($B982,INDIRECT(VLOOKUP($E982,보상!$S:$AA,2,FALSE)),MATCH(P$6,INDIRECT(VLOOKUP($E982,보상!$S:$AA,3,FALSE)),0),FALSE),VLOOKUP($B982,INDIRECT(VLOOKUP($E982&amp;"_U",보상!$S:$AA,2,FALSE)),MATCH(P$6,INDIRECT(VLOOKUP($E982&amp;"_U",보상!$S:$AA,3,FALSE)),0),FALSE)),"ERROR")</f>
        <v>Gold</v>
      </c>
      <c r="Q982" s="22">
        <f ca="1">IFERROR(IFERROR(VLOOKUP($B982,INDIRECT(VLOOKUP($E982,보상!$S:$AA,2,FALSE)),MATCH(Q$6,INDIRECT(VLOOKUP($E982,보상!$S:$AA,3,FALSE)),0),FALSE),VLOOKUP($B982,INDIRECT(VLOOKUP($E982&amp;"_U",보상!$S:$AA,2,FALSE)),MATCH(Q$6,INDIRECT(VLOOKUP($E982&amp;"_U",보상!$S:$AA,3,FALSE)),0),FALSE)),"ERROR")</f>
        <v>50400</v>
      </c>
      <c r="R982" s="22" t="b">
        <v>0</v>
      </c>
      <c r="S982" s="22" t="b">
        <v>0</v>
      </c>
      <c r="T982" s="22">
        <f ca="1">IFERROR(IF(W982=0,0,VLOOKUP(W982,보상!$D:$K,6,FALSE)),"-")</f>
        <v>0</v>
      </c>
      <c r="U982" s="22">
        <f ca="1">IFERROR(IF(W982=0,0,VLOOKUP(W982,보상!$D:$K,7,FALSE)),"-")</f>
        <v>0</v>
      </c>
      <c r="V982" s="22">
        <f ca="1">IFERROR(IF(W982=0,0,VLOOKUP(W982,보상!$D:$K,8,FALSE)),"-")</f>
        <v>0</v>
      </c>
      <c r="W982" s="22">
        <f ca="1">IFERROR(IFERROR(VLOOKUP($B982,INDIRECT(VLOOKUP($E982,보상!$S:$AA,2,FALSE)),MATCH(W$6,INDIRECT(VLOOKUP($E982,보상!$S:$AA,3,FALSE)),0),FALSE),VLOOKUP($B982,INDIRECT(VLOOKUP($E982&amp;"_U",보상!$S:$AA,2,FALSE)),MATCH(W$6,INDIRECT(VLOOKUP($E982&amp;"_U",보상!$S:$AA,3,FALSE)),0),FALSE)),"ERROR")</f>
        <v>4003004</v>
      </c>
      <c r="X982" s="134" t="str">
        <f ca="1">IFERROR(IF(W982=0,0,VLOOKUP(SUBSTITUTE(VLOOKUP(W982,#REF!,MATCH("strItemName",#REF!,0),FALSE),"SUI_",""),#REF!,2,FALSE)),"ERROR")</f>
        <v>ERROR</v>
      </c>
      <c r="Y982" s="22">
        <f t="shared" ca="1" si="52"/>
        <v>4003004</v>
      </c>
      <c r="Z982" s="134" t="str">
        <f ca="1">IFERROR(IF(Y982=0,0,VLOOKUP(SUBSTITUTE(VLOOKUP(Y982,#REF!,MATCH("strItemName",#REF!,0),FALSE),"SUI_",""),#REF!,2,FALSE)),"ERROR")</f>
        <v>ERROR</v>
      </c>
      <c r="AA982" s="22">
        <f t="shared" ca="1" si="52"/>
        <v>4003004</v>
      </c>
      <c r="AB982" s="134" t="str">
        <f ca="1">IFERROR(IF(AA982=0,0,VLOOKUP(SUBSTITUTE(VLOOKUP(AA982,#REF!,MATCH("strItemName",#REF!,0),FALSE),"SUI_",""),#REF!,2,FALSE)),"ERROR")</f>
        <v>ERROR</v>
      </c>
      <c r="AC982" s="22">
        <f t="shared" ca="1" si="52"/>
        <v>4003004</v>
      </c>
      <c r="AD982" s="134" t="str">
        <f ca="1">IFERROR(IF(AC982=0,0,VLOOKUP(SUBSTITUTE(VLOOKUP(AC982,#REF!,MATCH("strItemName",#REF!,0),FALSE),"SUI_",""),#REF!,2,FALSE)),"ERROR")</f>
        <v>ERROR</v>
      </c>
      <c r="AE982" s="22">
        <f t="shared" ca="1" si="52"/>
        <v>4003004</v>
      </c>
      <c r="AF982" s="134" t="str">
        <f ca="1">IFERROR(IF(AE982=0,0,VLOOKUP(SUBSTITUTE(VLOOKUP(AE982,#REF!,MATCH("strItemName",#REF!,0),FALSE),"SUI_",""),#REF!,2,FALSE)),"ERROR")</f>
        <v>ERROR</v>
      </c>
      <c r="AG982" s="88">
        <v>0</v>
      </c>
      <c r="AH982" s="134">
        <f>IFERROR(IF(AG982=0,0,VLOOKUP(SUBSTITUTE(VLOOKUP(AG982,#REF!,MATCH("strItemName",#REF!,0),FALSE),"SUI_",""),#REF!,2,FALSE)),"ERROR")</f>
        <v>0</v>
      </c>
      <c r="AI982" s="22">
        <f ca="1">IFERROR(IFERROR(VLOOKUP($B982,INDIRECT(VLOOKUP($E982,보상!$S:$AA,2,FALSE)),MATCH(AI$6,INDIRECT(VLOOKUP($E982,보상!$S:$AA,3,FALSE)),0),FALSE),VLOOKUP($B982,INDIRECT(VLOOKUP($E982&amp;"_U",보상!$S:$AA,2,FALSE)),MATCH(AI$6,INDIRECT(VLOOKUP($E982&amp;"_U",보상!$S:$AA,3,FALSE)),0),FALSE)),"ERROR")</f>
        <v>1</v>
      </c>
      <c r="AJ982" s="22">
        <v>0</v>
      </c>
      <c r="AK982" s="22">
        <v>0</v>
      </c>
      <c r="AL982" s="22">
        <v>0</v>
      </c>
      <c r="AM982" s="22" t="b">
        <v>0</v>
      </c>
      <c r="AN982" s="22">
        <v>0</v>
      </c>
      <c r="AO982" s="22">
        <v>0</v>
      </c>
    </row>
    <row r="983" spans="2:41" ht="16.5" customHeight="1" x14ac:dyDescent="0.3">
      <c r="B983" s="153">
        <f t="shared" si="50"/>
        <v>80503</v>
      </c>
      <c r="C983" s="22">
        <v>80503</v>
      </c>
      <c r="D983" s="156" t="str">
        <f ca="1">IFERROR(IFERROR(VLOOKUP($B983,INDIRECT(VLOOKUP($E983,보상!$S:$AA,2,FALSE)),MATCH(D$6,INDIRECT(VLOOKUP($E983,보상!$S:$AA,3,FALSE)),0),FALSE),VLOOKUP($B983,INDIRECT(VLOOKUP($E983&amp;"_U",보상!$S:$AA,2,FALSE)),MATCH(D$6,INDIRECT(VLOOKUP($E983&amp;"_U",보상!$S:$AA,3,FALSE)),0),FALSE)),"ERROR")</f>
        <v>심연_테스트_3</v>
      </c>
      <c r="E983" s="22" t="s">
        <v>386</v>
      </c>
      <c r="F983" s="22">
        <f>COUNTIF($C$8:$C983,$C983)</f>
        <v>1</v>
      </c>
      <c r="G983" s="22" t="b">
        <v>0</v>
      </c>
      <c r="H983" s="22">
        <v>0</v>
      </c>
      <c r="I983" s="129">
        <f>IFERROR(IF(H983=0,0,VLOOKUP(VLOOKUP(H983,#REF!,MATCH("strMailTitleID",#REF!,0),FALSE),#REF!,2,FALSE)),"ERROR")</f>
        <v>0</v>
      </c>
      <c r="J983" s="176">
        <v>0</v>
      </c>
      <c r="K983" s="129">
        <f>IFERROR(IF(J983=0,0,VLOOKUP(VLOOKUP(J983,#REF!,MATCH("strMailTitleID",#REF!,0),FALSE),#REF!,2,FALSE)),"ERROR")</f>
        <v>0</v>
      </c>
      <c r="L983" s="22">
        <f ca="1">IFERROR(IFERROR(VLOOKUP($B983,INDIRECT(VLOOKUP($E983,보상!$S:$AA,2,FALSE)),MATCH(L$6,INDIRECT(VLOOKUP($E983,보상!$S:$AA,3,FALSE)),0),FALSE),VLOOKUP($B983,INDIRECT(VLOOKUP($E983&amp;"_U",보상!$S:$AA,2,FALSE)),MATCH(L$6,INDIRECT(VLOOKUP($E983&amp;"_U",보상!$S:$AA,3,FALSE)),0),FALSE)),"ERROR")</f>
        <v>138400</v>
      </c>
      <c r="M983" s="22">
        <v>0</v>
      </c>
      <c r="N983" s="22">
        <v>0</v>
      </c>
      <c r="O983" s="22">
        <v>0</v>
      </c>
      <c r="P983" s="22" t="str">
        <f ca="1">IFERROR(IFERROR(VLOOKUP($B983,INDIRECT(VLOOKUP($E983,보상!$S:$AA,2,FALSE)),MATCH(P$6,INDIRECT(VLOOKUP($E983,보상!$S:$AA,3,FALSE)),0),FALSE),VLOOKUP($B983,INDIRECT(VLOOKUP($E983&amp;"_U",보상!$S:$AA,2,FALSE)),MATCH(P$6,INDIRECT(VLOOKUP($E983&amp;"_U",보상!$S:$AA,3,FALSE)),0),FALSE)),"ERROR")</f>
        <v>Gold</v>
      </c>
      <c r="Q983" s="22">
        <f ca="1">IFERROR(IFERROR(VLOOKUP($B983,INDIRECT(VLOOKUP($E983,보상!$S:$AA,2,FALSE)),MATCH(Q$6,INDIRECT(VLOOKUP($E983,보상!$S:$AA,3,FALSE)),0),FALSE),VLOOKUP($B983,INDIRECT(VLOOKUP($E983&amp;"_U",보상!$S:$AA,2,FALSE)),MATCH(Q$6,INDIRECT(VLOOKUP($E983&amp;"_U",보상!$S:$AA,3,FALSE)),0),FALSE)),"ERROR")</f>
        <v>50400</v>
      </c>
      <c r="R983" s="22" t="b">
        <v>0</v>
      </c>
      <c r="S983" s="22" t="b">
        <v>0</v>
      </c>
      <c r="T983" s="22">
        <f ca="1">IFERROR(IF(W983=0,0,VLOOKUP(W983,보상!$D:$K,6,FALSE)),"-")</f>
        <v>0</v>
      </c>
      <c r="U983" s="22">
        <f ca="1">IFERROR(IF(W983=0,0,VLOOKUP(W983,보상!$D:$K,7,FALSE)),"-")</f>
        <v>0</v>
      </c>
      <c r="V983" s="22">
        <f ca="1">IFERROR(IF(W983=0,0,VLOOKUP(W983,보상!$D:$K,8,FALSE)),"-")</f>
        <v>0</v>
      </c>
      <c r="W983" s="22">
        <f ca="1">IFERROR(IFERROR(VLOOKUP($B983,INDIRECT(VLOOKUP($E983,보상!$S:$AA,2,FALSE)),MATCH(W$6,INDIRECT(VLOOKUP($E983,보상!$S:$AA,3,FALSE)),0),FALSE),VLOOKUP($B983,INDIRECT(VLOOKUP($E983&amp;"_U",보상!$S:$AA,2,FALSE)),MATCH(W$6,INDIRECT(VLOOKUP($E983&amp;"_U",보상!$S:$AA,3,FALSE)),0),FALSE)),"ERROR")</f>
        <v>4003004</v>
      </c>
      <c r="X983" s="134" t="str">
        <f ca="1">IFERROR(IF(W983=0,0,VLOOKUP(SUBSTITUTE(VLOOKUP(W983,#REF!,MATCH("strItemName",#REF!,0),FALSE),"SUI_",""),#REF!,2,FALSE)),"ERROR")</f>
        <v>ERROR</v>
      </c>
      <c r="Y983" s="22">
        <f t="shared" ca="1" si="52"/>
        <v>4003004</v>
      </c>
      <c r="Z983" s="134" t="str">
        <f ca="1">IFERROR(IF(Y983=0,0,VLOOKUP(SUBSTITUTE(VLOOKUP(Y983,#REF!,MATCH("strItemName",#REF!,0),FALSE),"SUI_",""),#REF!,2,FALSE)),"ERROR")</f>
        <v>ERROR</v>
      </c>
      <c r="AA983" s="22">
        <f t="shared" ca="1" si="52"/>
        <v>4003004</v>
      </c>
      <c r="AB983" s="134" t="str">
        <f ca="1">IFERROR(IF(AA983=0,0,VLOOKUP(SUBSTITUTE(VLOOKUP(AA983,#REF!,MATCH("strItemName",#REF!,0),FALSE),"SUI_",""),#REF!,2,FALSE)),"ERROR")</f>
        <v>ERROR</v>
      </c>
      <c r="AC983" s="22">
        <f t="shared" ca="1" si="52"/>
        <v>4003004</v>
      </c>
      <c r="AD983" s="134" t="str">
        <f ca="1">IFERROR(IF(AC983=0,0,VLOOKUP(SUBSTITUTE(VLOOKUP(AC983,#REF!,MATCH("strItemName",#REF!,0),FALSE),"SUI_",""),#REF!,2,FALSE)),"ERROR")</f>
        <v>ERROR</v>
      </c>
      <c r="AE983" s="22">
        <f t="shared" ca="1" si="52"/>
        <v>4003004</v>
      </c>
      <c r="AF983" s="134" t="str">
        <f ca="1">IFERROR(IF(AE983=0,0,VLOOKUP(SUBSTITUTE(VLOOKUP(AE983,#REF!,MATCH("strItemName",#REF!,0),FALSE),"SUI_",""),#REF!,2,FALSE)),"ERROR")</f>
        <v>ERROR</v>
      </c>
      <c r="AG983" s="88">
        <v>0</v>
      </c>
      <c r="AH983" s="134">
        <f>IFERROR(IF(AG983=0,0,VLOOKUP(SUBSTITUTE(VLOOKUP(AG983,#REF!,MATCH("strItemName",#REF!,0),FALSE),"SUI_",""),#REF!,2,FALSE)),"ERROR")</f>
        <v>0</v>
      </c>
      <c r="AI983" s="22">
        <f ca="1">IFERROR(IFERROR(VLOOKUP($B983,INDIRECT(VLOOKUP($E983,보상!$S:$AA,2,FALSE)),MATCH(AI$6,INDIRECT(VLOOKUP($E983,보상!$S:$AA,3,FALSE)),0),FALSE),VLOOKUP($B983,INDIRECT(VLOOKUP($E983&amp;"_U",보상!$S:$AA,2,FALSE)),MATCH(AI$6,INDIRECT(VLOOKUP($E983&amp;"_U",보상!$S:$AA,3,FALSE)),0),FALSE)),"ERROR")</f>
        <v>1</v>
      </c>
      <c r="AJ983" s="22">
        <v>0</v>
      </c>
      <c r="AK983" s="22">
        <v>0</v>
      </c>
      <c r="AL983" s="22">
        <v>0</v>
      </c>
      <c r="AM983" s="22" t="b">
        <v>0</v>
      </c>
      <c r="AN983" s="22">
        <v>0</v>
      </c>
      <c r="AO983" s="22">
        <v>0</v>
      </c>
    </row>
    <row r="984" spans="2:41" ht="16.5" customHeight="1" x14ac:dyDescent="0.3">
      <c r="B984" s="153">
        <f t="shared" si="50"/>
        <v>80504</v>
      </c>
      <c r="C984" s="22">
        <v>80504</v>
      </c>
      <c r="D984" s="156" t="str">
        <f ca="1">IFERROR(IFERROR(VLOOKUP($B984,INDIRECT(VLOOKUP($E984,보상!$S:$AA,2,FALSE)),MATCH(D$6,INDIRECT(VLOOKUP($E984,보상!$S:$AA,3,FALSE)),0),FALSE),VLOOKUP($B984,INDIRECT(VLOOKUP($E984&amp;"_U",보상!$S:$AA,2,FALSE)),MATCH(D$6,INDIRECT(VLOOKUP($E984&amp;"_U",보상!$S:$AA,3,FALSE)),0),FALSE)),"ERROR")</f>
        <v>심연_테스트_4</v>
      </c>
      <c r="E984" s="22" t="s">
        <v>386</v>
      </c>
      <c r="F984" s="22">
        <f>COUNTIF($C$8:$C984,$C984)</f>
        <v>1</v>
      </c>
      <c r="G984" s="22" t="b">
        <v>0</v>
      </c>
      <c r="H984" s="22">
        <v>0</v>
      </c>
      <c r="I984" s="129">
        <f>IFERROR(IF(H984=0,0,VLOOKUP(VLOOKUP(H984,#REF!,MATCH("strMailTitleID",#REF!,0),FALSE),#REF!,2,FALSE)),"ERROR")</f>
        <v>0</v>
      </c>
      <c r="J984" s="176">
        <v>0</v>
      </c>
      <c r="K984" s="129">
        <f>IFERROR(IF(J984=0,0,VLOOKUP(VLOOKUP(J984,#REF!,MATCH("strMailTitleID",#REF!,0),FALSE),#REF!,2,FALSE)),"ERROR")</f>
        <v>0</v>
      </c>
      <c r="L984" s="22">
        <f ca="1">IFERROR(IFERROR(VLOOKUP($B984,INDIRECT(VLOOKUP($E984,보상!$S:$AA,2,FALSE)),MATCH(L$6,INDIRECT(VLOOKUP($E984,보상!$S:$AA,3,FALSE)),0),FALSE),VLOOKUP($B984,INDIRECT(VLOOKUP($E984&amp;"_U",보상!$S:$AA,2,FALSE)),MATCH(L$6,INDIRECT(VLOOKUP($E984&amp;"_U",보상!$S:$AA,3,FALSE)),0),FALSE)),"ERROR")</f>
        <v>138400</v>
      </c>
      <c r="M984" s="22">
        <v>0</v>
      </c>
      <c r="N984" s="22">
        <v>0</v>
      </c>
      <c r="O984" s="22">
        <v>0</v>
      </c>
      <c r="P984" s="22" t="str">
        <f ca="1">IFERROR(IFERROR(VLOOKUP($B984,INDIRECT(VLOOKUP($E984,보상!$S:$AA,2,FALSE)),MATCH(P$6,INDIRECT(VLOOKUP($E984,보상!$S:$AA,3,FALSE)),0),FALSE),VLOOKUP($B984,INDIRECT(VLOOKUP($E984&amp;"_U",보상!$S:$AA,2,FALSE)),MATCH(P$6,INDIRECT(VLOOKUP($E984&amp;"_U",보상!$S:$AA,3,FALSE)),0),FALSE)),"ERROR")</f>
        <v>Gold</v>
      </c>
      <c r="Q984" s="22">
        <f ca="1">IFERROR(IFERROR(VLOOKUP($B984,INDIRECT(VLOOKUP($E984,보상!$S:$AA,2,FALSE)),MATCH(Q$6,INDIRECT(VLOOKUP($E984,보상!$S:$AA,3,FALSE)),0),FALSE),VLOOKUP($B984,INDIRECT(VLOOKUP($E984&amp;"_U",보상!$S:$AA,2,FALSE)),MATCH(Q$6,INDIRECT(VLOOKUP($E984&amp;"_U",보상!$S:$AA,3,FALSE)),0),FALSE)),"ERROR")</f>
        <v>50400</v>
      </c>
      <c r="R984" s="22" t="b">
        <v>0</v>
      </c>
      <c r="S984" s="22" t="b">
        <v>0</v>
      </c>
      <c r="T984" s="22">
        <f ca="1">IFERROR(IF(W984=0,0,VLOOKUP(W984,보상!$D:$K,6,FALSE)),"-")</f>
        <v>0</v>
      </c>
      <c r="U984" s="22">
        <f ca="1">IFERROR(IF(W984=0,0,VLOOKUP(W984,보상!$D:$K,7,FALSE)),"-")</f>
        <v>0</v>
      </c>
      <c r="V984" s="22">
        <f ca="1">IFERROR(IF(W984=0,0,VLOOKUP(W984,보상!$D:$K,8,FALSE)),"-")</f>
        <v>0</v>
      </c>
      <c r="W984" s="22">
        <f ca="1">IFERROR(IFERROR(VLOOKUP($B984,INDIRECT(VLOOKUP($E984,보상!$S:$AA,2,FALSE)),MATCH(W$6,INDIRECT(VLOOKUP($E984,보상!$S:$AA,3,FALSE)),0),FALSE),VLOOKUP($B984,INDIRECT(VLOOKUP($E984&amp;"_U",보상!$S:$AA,2,FALSE)),MATCH(W$6,INDIRECT(VLOOKUP($E984&amp;"_U",보상!$S:$AA,3,FALSE)),0),FALSE)),"ERROR")</f>
        <v>4003004</v>
      </c>
      <c r="X984" s="134" t="str">
        <f ca="1">IFERROR(IF(W984=0,0,VLOOKUP(SUBSTITUTE(VLOOKUP(W984,#REF!,MATCH("strItemName",#REF!,0),FALSE),"SUI_",""),#REF!,2,FALSE)),"ERROR")</f>
        <v>ERROR</v>
      </c>
      <c r="Y984" s="22">
        <f t="shared" ca="1" si="52"/>
        <v>4003004</v>
      </c>
      <c r="Z984" s="134" t="str">
        <f ca="1">IFERROR(IF(Y984=0,0,VLOOKUP(SUBSTITUTE(VLOOKUP(Y984,#REF!,MATCH("strItemName",#REF!,0),FALSE),"SUI_",""),#REF!,2,FALSE)),"ERROR")</f>
        <v>ERROR</v>
      </c>
      <c r="AA984" s="22">
        <f t="shared" ca="1" si="52"/>
        <v>4003004</v>
      </c>
      <c r="AB984" s="134" t="str">
        <f ca="1">IFERROR(IF(AA984=0,0,VLOOKUP(SUBSTITUTE(VLOOKUP(AA984,#REF!,MATCH("strItemName",#REF!,0),FALSE),"SUI_",""),#REF!,2,FALSE)),"ERROR")</f>
        <v>ERROR</v>
      </c>
      <c r="AC984" s="22">
        <f t="shared" ca="1" si="52"/>
        <v>4003004</v>
      </c>
      <c r="AD984" s="134" t="str">
        <f ca="1">IFERROR(IF(AC984=0,0,VLOOKUP(SUBSTITUTE(VLOOKUP(AC984,#REF!,MATCH("strItemName",#REF!,0),FALSE),"SUI_",""),#REF!,2,FALSE)),"ERROR")</f>
        <v>ERROR</v>
      </c>
      <c r="AE984" s="22">
        <f t="shared" ca="1" si="52"/>
        <v>4003004</v>
      </c>
      <c r="AF984" s="134" t="str">
        <f ca="1">IFERROR(IF(AE984=0,0,VLOOKUP(SUBSTITUTE(VLOOKUP(AE984,#REF!,MATCH("strItemName",#REF!,0),FALSE),"SUI_",""),#REF!,2,FALSE)),"ERROR")</f>
        <v>ERROR</v>
      </c>
      <c r="AG984" s="88">
        <v>0</v>
      </c>
      <c r="AH984" s="134">
        <f>IFERROR(IF(AG984=0,0,VLOOKUP(SUBSTITUTE(VLOOKUP(AG984,#REF!,MATCH("strItemName",#REF!,0),FALSE),"SUI_",""),#REF!,2,FALSE)),"ERROR")</f>
        <v>0</v>
      </c>
      <c r="AI984" s="22">
        <f ca="1">IFERROR(IFERROR(VLOOKUP($B984,INDIRECT(VLOOKUP($E984,보상!$S:$AA,2,FALSE)),MATCH(AI$6,INDIRECT(VLOOKUP($E984,보상!$S:$AA,3,FALSE)),0),FALSE),VLOOKUP($B984,INDIRECT(VLOOKUP($E984&amp;"_U",보상!$S:$AA,2,FALSE)),MATCH(AI$6,INDIRECT(VLOOKUP($E984&amp;"_U",보상!$S:$AA,3,FALSE)),0),FALSE)),"ERROR")</f>
        <v>1</v>
      </c>
      <c r="AJ984" s="22">
        <v>0</v>
      </c>
      <c r="AK984" s="22">
        <v>0</v>
      </c>
      <c r="AL984" s="22">
        <v>0</v>
      </c>
      <c r="AM984" s="22" t="b">
        <v>0</v>
      </c>
      <c r="AN984" s="22">
        <v>0</v>
      </c>
      <c r="AO984" s="22">
        <v>0</v>
      </c>
    </row>
    <row r="985" spans="2:41" ht="16.5" customHeight="1" x14ac:dyDescent="0.3">
      <c r="B985" s="153">
        <f t="shared" si="50"/>
        <v>80505</v>
      </c>
      <c r="C985" s="22">
        <v>80505</v>
      </c>
      <c r="D985" s="156" t="str">
        <f ca="1">IFERROR(IFERROR(VLOOKUP($B985,INDIRECT(VLOOKUP($E985,보상!$S:$AA,2,FALSE)),MATCH(D$6,INDIRECT(VLOOKUP($E985,보상!$S:$AA,3,FALSE)),0),FALSE),VLOOKUP($B985,INDIRECT(VLOOKUP($E985&amp;"_U",보상!$S:$AA,2,FALSE)),MATCH(D$6,INDIRECT(VLOOKUP($E985&amp;"_U",보상!$S:$AA,3,FALSE)),0),FALSE)),"ERROR")</f>
        <v>심연_테스트_5</v>
      </c>
      <c r="E985" s="22" t="s">
        <v>386</v>
      </c>
      <c r="F985" s="22">
        <f>COUNTIF($C$8:$C985,$C985)</f>
        <v>1</v>
      </c>
      <c r="G985" s="22" t="b">
        <v>0</v>
      </c>
      <c r="H985" s="22">
        <v>0</v>
      </c>
      <c r="I985" s="129">
        <f>IFERROR(IF(H985=0,0,VLOOKUP(VLOOKUP(H985,#REF!,MATCH("strMailTitleID",#REF!,0),FALSE),#REF!,2,FALSE)),"ERROR")</f>
        <v>0</v>
      </c>
      <c r="J985" s="176">
        <v>0</v>
      </c>
      <c r="K985" s="129">
        <f>IFERROR(IF(J985=0,0,VLOOKUP(VLOOKUP(J985,#REF!,MATCH("strMailTitleID",#REF!,0),FALSE),#REF!,2,FALSE)),"ERROR")</f>
        <v>0</v>
      </c>
      <c r="L985" s="22">
        <f ca="1">IFERROR(IFERROR(VLOOKUP($B985,INDIRECT(VLOOKUP($E985,보상!$S:$AA,2,FALSE)),MATCH(L$6,INDIRECT(VLOOKUP($E985,보상!$S:$AA,3,FALSE)),0),FALSE),VLOOKUP($B985,INDIRECT(VLOOKUP($E985&amp;"_U",보상!$S:$AA,2,FALSE)),MATCH(L$6,INDIRECT(VLOOKUP($E985&amp;"_U",보상!$S:$AA,3,FALSE)),0),FALSE)),"ERROR")</f>
        <v>138400</v>
      </c>
      <c r="M985" s="22">
        <v>0</v>
      </c>
      <c r="N985" s="22">
        <v>0</v>
      </c>
      <c r="O985" s="22">
        <v>0</v>
      </c>
      <c r="P985" s="22" t="str">
        <f ca="1">IFERROR(IFERROR(VLOOKUP($B985,INDIRECT(VLOOKUP($E985,보상!$S:$AA,2,FALSE)),MATCH(P$6,INDIRECT(VLOOKUP($E985,보상!$S:$AA,3,FALSE)),0),FALSE),VLOOKUP($B985,INDIRECT(VLOOKUP($E985&amp;"_U",보상!$S:$AA,2,FALSE)),MATCH(P$6,INDIRECT(VLOOKUP($E985&amp;"_U",보상!$S:$AA,3,FALSE)),0),FALSE)),"ERROR")</f>
        <v>Gold</v>
      </c>
      <c r="Q985" s="22">
        <f ca="1">IFERROR(IFERROR(VLOOKUP($B985,INDIRECT(VLOOKUP($E985,보상!$S:$AA,2,FALSE)),MATCH(Q$6,INDIRECT(VLOOKUP($E985,보상!$S:$AA,3,FALSE)),0),FALSE),VLOOKUP($B985,INDIRECT(VLOOKUP($E985&amp;"_U",보상!$S:$AA,2,FALSE)),MATCH(Q$6,INDIRECT(VLOOKUP($E985&amp;"_U",보상!$S:$AA,3,FALSE)),0),FALSE)),"ERROR")</f>
        <v>50400</v>
      </c>
      <c r="R985" s="22" t="b">
        <v>0</v>
      </c>
      <c r="S985" s="22" t="b">
        <v>0</v>
      </c>
      <c r="T985" s="22">
        <f ca="1">IFERROR(IF(W985=0,0,VLOOKUP(W985,보상!$D:$K,6,FALSE)),"-")</f>
        <v>0</v>
      </c>
      <c r="U985" s="22">
        <f ca="1">IFERROR(IF(W985=0,0,VLOOKUP(W985,보상!$D:$K,7,FALSE)),"-")</f>
        <v>0</v>
      </c>
      <c r="V985" s="22">
        <f ca="1">IFERROR(IF(W985=0,0,VLOOKUP(W985,보상!$D:$K,8,FALSE)),"-")</f>
        <v>0</v>
      </c>
      <c r="W985" s="22">
        <f ca="1">IFERROR(IFERROR(VLOOKUP($B985,INDIRECT(VLOOKUP($E985,보상!$S:$AA,2,FALSE)),MATCH(W$6,INDIRECT(VLOOKUP($E985,보상!$S:$AA,3,FALSE)),0),FALSE),VLOOKUP($B985,INDIRECT(VLOOKUP($E985&amp;"_U",보상!$S:$AA,2,FALSE)),MATCH(W$6,INDIRECT(VLOOKUP($E985&amp;"_U",보상!$S:$AA,3,FALSE)),0),FALSE)),"ERROR")</f>
        <v>4003004</v>
      </c>
      <c r="X985" s="134" t="str">
        <f ca="1">IFERROR(IF(W985=0,0,VLOOKUP(SUBSTITUTE(VLOOKUP(W985,#REF!,MATCH("strItemName",#REF!,0),FALSE),"SUI_",""),#REF!,2,FALSE)),"ERROR")</f>
        <v>ERROR</v>
      </c>
      <c r="Y985" s="22">
        <f t="shared" ca="1" si="52"/>
        <v>4003004</v>
      </c>
      <c r="Z985" s="134" t="str">
        <f ca="1">IFERROR(IF(Y985=0,0,VLOOKUP(SUBSTITUTE(VLOOKUP(Y985,#REF!,MATCH("strItemName",#REF!,0),FALSE),"SUI_",""),#REF!,2,FALSE)),"ERROR")</f>
        <v>ERROR</v>
      </c>
      <c r="AA985" s="22">
        <f t="shared" ca="1" si="52"/>
        <v>4003004</v>
      </c>
      <c r="AB985" s="134" t="str">
        <f ca="1">IFERROR(IF(AA985=0,0,VLOOKUP(SUBSTITUTE(VLOOKUP(AA985,#REF!,MATCH("strItemName",#REF!,0),FALSE),"SUI_",""),#REF!,2,FALSE)),"ERROR")</f>
        <v>ERROR</v>
      </c>
      <c r="AC985" s="22">
        <f t="shared" ca="1" si="52"/>
        <v>4003004</v>
      </c>
      <c r="AD985" s="134" t="str">
        <f ca="1">IFERROR(IF(AC985=0,0,VLOOKUP(SUBSTITUTE(VLOOKUP(AC985,#REF!,MATCH("strItemName",#REF!,0),FALSE),"SUI_",""),#REF!,2,FALSE)),"ERROR")</f>
        <v>ERROR</v>
      </c>
      <c r="AE985" s="22">
        <f t="shared" ca="1" si="52"/>
        <v>4003004</v>
      </c>
      <c r="AF985" s="134" t="str">
        <f ca="1">IFERROR(IF(AE985=0,0,VLOOKUP(SUBSTITUTE(VLOOKUP(AE985,#REF!,MATCH("strItemName",#REF!,0),FALSE),"SUI_",""),#REF!,2,FALSE)),"ERROR")</f>
        <v>ERROR</v>
      </c>
      <c r="AG985" s="88">
        <v>0</v>
      </c>
      <c r="AH985" s="134">
        <f>IFERROR(IF(AG985=0,0,VLOOKUP(SUBSTITUTE(VLOOKUP(AG985,#REF!,MATCH("strItemName",#REF!,0),FALSE),"SUI_",""),#REF!,2,FALSE)),"ERROR")</f>
        <v>0</v>
      </c>
      <c r="AI985" s="22">
        <f ca="1">IFERROR(IFERROR(VLOOKUP($B985,INDIRECT(VLOOKUP($E985,보상!$S:$AA,2,FALSE)),MATCH(AI$6,INDIRECT(VLOOKUP($E985,보상!$S:$AA,3,FALSE)),0),FALSE),VLOOKUP($B985,INDIRECT(VLOOKUP($E985&amp;"_U",보상!$S:$AA,2,FALSE)),MATCH(AI$6,INDIRECT(VLOOKUP($E985&amp;"_U",보상!$S:$AA,3,FALSE)),0),FALSE)),"ERROR")</f>
        <v>1</v>
      </c>
      <c r="AJ985" s="22">
        <v>0</v>
      </c>
      <c r="AK985" s="22">
        <v>0</v>
      </c>
      <c r="AL985" s="22">
        <v>0</v>
      </c>
      <c r="AM985" s="22" t="b">
        <v>0</v>
      </c>
      <c r="AN985" s="22">
        <v>0</v>
      </c>
      <c r="AO985" s="22">
        <v>0</v>
      </c>
    </row>
    <row r="986" spans="2:41" ht="16.5" customHeight="1" x14ac:dyDescent="0.3">
      <c r="B986" s="154">
        <f t="shared" ref="B986:B1023" si="53">C986*10+F986</f>
        <v>103001111</v>
      </c>
      <c r="C986" s="22">
        <v>10300111</v>
      </c>
      <c r="D986" s="156" t="str">
        <f ca="1">IFERROR(IFERROR(VLOOKUP($B986,INDIRECT(VLOOKUP($E986,보상!$S:$AA,2,FALSE)),MATCH(D$6,INDIRECT(VLOOKUP($E986,보상!$S:$AA,3,FALSE)),0),FALSE),VLOOKUP($B986,INDIRECT(VLOOKUP($E986&amp;"_U",보상!$S:$AA,2,FALSE)),MATCH(D$6,INDIRECT(VLOOKUP($E986&amp;"_U",보상!$S:$AA,3,FALSE)),0),FALSE)),"ERROR")</f>
        <v>고고학자 클리프</v>
      </c>
      <c r="E986" s="49" t="s">
        <v>635</v>
      </c>
      <c r="F986" s="22">
        <f>COUNTIF($C$8:$C986,$C986)</f>
        <v>1</v>
      </c>
      <c r="G986" s="49" t="b">
        <v>1</v>
      </c>
      <c r="H986" s="22">
        <v>2010</v>
      </c>
      <c r="I986" s="129" t="str">
        <f>IFERROR(IF(H986=0,0,VLOOKUP(VLOOKUP(H986,#REF!,MATCH("strMailTitleID",#REF!,0),FALSE),#REF!,2,FALSE)),"ERROR")</f>
        <v>ERROR</v>
      </c>
      <c r="J986" s="176">
        <v>0</v>
      </c>
      <c r="K986" s="129">
        <f>IFERROR(IF(J986=0,0,VLOOKUP(VLOOKUP(J986,#REF!,MATCH("strMailTitleID",#REF!,0),FALSE),#REF!,2,FALSE)),"ERROR")</f>
        <v>0</v>
      </c>
      <c r="L986" s="22">
        <f ca="1">IFERROR(IFERROR(VLOOKUP($B986,INDIRECT(VLOOKUP($E986,보상!$S:$AA,2,FALSE)),MATCH(L$6,INDIRECT(VLOOKUP($E986,보상!$S:$AA,3,FALSE)),0),FALSE),VLOOKUP($B986,INDIRECT(VLOOKUP($E986&amp;"_U",보상!$S:$AA,2,FALSE)),MATCH(L$6,INDIRECT(VLOOKUP($E986&amp;"_U",보상!$S:$AA,3,FALSE)),0),FALSE)),"ERROR")</f>
        <v>7062</v>
      </c>
      <c r="M986" s="49">
        <v>0</v>
      </c>
      <c r="N986" s="49">
        <v>0</v>
      </c>
      <c r="O986" s="49">
        <v>0</v>
      </c>
      <c r="P986" s="22" t="str">
        <f ca="1">IFERROR(IFERROR(VLOOKUP($B986,INDIRECT(VLOOKUP($E986,보상!$S:$AA,2,FALSE)),MATCH(P$6,INDIRECT(VLOOKUP($E986,보상!$S:$AA,3,FALSE)),0),FALSE),VLOOKUP($B986,INDIRECT(VLOOKUP($E986&amp;"_U",보상!$S:$AA,2,FALSE)),MATCH(P$6,INDIRECT(VLOOKUP($E986&amp;"_U",보상!$S:$AA,3,FALSE)),0),FALSE)),"ERROR")</f>
        <v>Gold</v>
      </c>
      <c r="Q986" s="22">
        <f ca="1">IFERROR(IFERROR(VLOOKUP($B986,INDIRECT(VLOOKUP($E986,보상!$S:$AA,2,FALSE)),MATCH(Q$6,INDIRECT(VLOOKUP($E986,보상!$S:$AA,3,FALSE)),0),FALSE),VLOOKUP($B986,INDIRECT(VLOOKUP($E986&amp;"_U",보상!$S:$AA,2,FALSE)),MATCH(Q$6,INDIRECT(VLOOKUP($E986&amp;"_U",보상!$S:$AA,3,FALSE)),0),FALSE)),"ERROR")</f>
        <v>8470</v>
      </c>
      <c r="R986" s="49" t="b">
        <v>0</v>
      </c>
      <c r="S986" s="49" t="b">
        <v>0</v>
      </c>
      <c r="T986" s="22">
        <f ca="1">IFERROR(IF(W986=0,0,VLOOKUP(W986,보상!$D:$K,6,FALSE)),"-")</f>
        <v>3000</v>
      </c>
      <c r="U986" s="22">
        <f ca="1">IFERROR(IF(W986=0,0,VLOOKUP(W986,보상!$D:$K,7,FALSE)),"-")</f>
        <v>0</v>
      </c>
      <c r="V986" s="22">
        <f ca="1">IFERROR(IF(W986=0,0,VLOOKUP(W986,보상!$D:$K,8,FALSE)),"-")</f>
        <v>0</v>
      </c>
      <c r="W986" s="22">
        <f ca="1">IFERROR(IFERROR(VLOOKUP($B986,INDIRECT(VLOOKUP($E986,보상!$S:$AA,2,FALSE)),MATCH(W$6,INDIRECT(VLOOKUP($E986,보상!$S:$AA,3,FALSE)),0),FALSE),VLOOKUP($B986,INDIRECT(VLOOKUP($E986&amp;"_U",보상!$S:$AA,2,FALSE)),MATCH(W$6,INDIRECT(VLOOKUP($E986&amp;"_U",보상!$S:$AA,3,FALSE)),0),FALSE)),"ERROR")</f>
        <v>4003001</v>
      </c>
      <c r="X986" s="134" t="str">
        <f ca="1">IFERROR(IF(W986=0,0,VLOOKUP(SUBSTITUTE(VLOOKUP(W986,#REF!,MATCH("strItemName",#REF!,0),FALSE),"SUI_",""),#REF!,2,FALSE)),"ERROR")</f>
        <v>ERROR</v>
      </c>
      <c r="Y986" s="22">
        <f t="shared" ca="1" si="52"/>
        <v>4003001</v>
      </c>
      <c r="Z986" s="134" t="str">
        <f ca="1">IFERROR(IF(Y986=0,0,VLOOKUP(SUBSTITUTE(VLOOKUP(Y986,#REF!,MATCH("strItemName",#REF!,0),FALSE),"SUI_",""),#REF!,2,FALSE)),"ERROR")</f>
        <v>ERROR</v>
      </c>
      <c r="AA986" s="22">
        <f t="shared" ca="1" si="52"/>
        <v>4003001</v>
      </c>
      <c r="AB986" s="134" t="str">
        <f ca="1">IFERROR(IF(AA986=0,0,VLOOKUP(SUBSTITUTE(VLOOKUP(AA986,#REF!,MATCH("strItemName",#REF!,0),FALSE),"SUI_",""),#REF!,2,FALSE)),"ERROR")</f>
        <v>ERROR</v>
      </c>
      <c r="AC986" s="22">
        <f t="shared" ca="1" si="52"/>
        <v>4003001</v>
      </c>
      <c r="AD986" s="134" t="str">
        <f ca="1">IFERROR(IF(AC986=0,0,VLOOKUP(SUBSTITUTE(VLOOKUP(AC986,#REF!,MATCH("strItemName",#REF!,0),FALSE),"SUI_",""),#REF!,2,FALSE)),"ERROR")</f>
        <v>ERROR</v>
      </c>
      <c r="AE986" s="22">
        <f t="shared" ca="1" si="52"/>
        <v>4003001</v>
      </c>
      <c r="AF986" s="134" t="str">
        <f ca="1">IFERROR(IF(AE986=0,0,VLOOKUP(SUBSTITUTE(VLOOKUP(AE986,#REF!,MATCH("strItemName",#REF!,0),FALSE),"SUI_",""),#REF!,2,FALSE)),"ERROR")</f>
        <v>ERROR</v>
      </c>
      <c r="AG986" s="88">
        <v>0</v>
      </c>
      <c r="AH986" s="134">
        <f>IFERROR(IF(AG986=0,0,VLOOKUP(SUBSTITUTE(VLOOKUP(AG986,#REF!,MATCH("strItemName",#REF!,0),FALSE),"SUI_",""),#REF!,2,FALSE)),"ERROR")</f>
        <v>0</v>
      </c>
      <c r="AI986" s="22">
        <f ca="1">IFERROR(IFERROR(VLOOKUP($B986,INDIRECT(VLOOKUP($E986,보상!$S:$AA,2,FALSE)),MATCH(AI$6,INDIRECT(VLOOKUP($E986,보상!$S:$AA,3,FALSE)),0),FALSE),VLOOKUP($B986,INDIRECT(VLOOKUP($E986&amp;"_U",보상!$S:$AA,2,FALSE)),MATCH(AI$6,INDIRECT(VLOOKUP($E986&amp;"_U",보상!$S:$AA,3,FALSE)),0),FALSE)),"ERROR")</f>
        <v>1</v>
      </c>
      <c r="AJ986" s="49">
        <v>0</v>
      </c>
      <c r="AK986" s="22">
        <v>120</v>
      </c>
      <c r="AL986" s="22">
        <v>0</v>
      </c>
      <c r="AM986" s="22" t="b">
        <v>0</v>
      </c>
      <c r="AN986" s="22">
        <v>0</v>
      </c>
      <c r="AO986" s="67">
        <v>0</v>
      </c>
    </row>
    <row r="987" spans="2:41" ht="16.5" customHeight="1" x14ac:dyDescent="0.3">
      <c r="B987" s="154">
        <f t="shared" si="53"/>
        <v>103002111</v>
      </c>
      <c r="C987" s="22">
        <v>10300211</v>
      </c>
      <c r="D987" s="156" t="str">
        <f ca="1">IFERROR(IFERROR(VLOOKUP($B987,INDIRECT(VLOOKUP($E987,보상!$S:$AA,2,FALSE)),MATCH(D$6,INDIRECT(VLOOKUP($E987,보상!$S:$AA,3,FALSE)),0),FALSE),VLOOKUP($B987,INDIRECT(VLOOKUP($E987&amp;"_U",보상!$S:$AA,2,FALSE)),MATCH(D$6,INDIRECT(VLOOKUP($E987&amp;"_U",보상!$S:$AA,3,FALSE)),0),FALSE)),"ERROR")</f>
        <v>연맹 기지 캠프</v>
      </c>
      <c r="E987" s="49" t="s">
        <v>635</v>
      </c>
      <c r="F987" s="22">
        <f>COUNTIF($C$8:$C987,$C987)</f>
        <v>1</v>
      </c>
      <c r="G987" s="49" t="b">
        <v>1</v>
      </c>
      <c r="H987" s="22">
        <v>2010</v>
      </c>
      <c r="I987" s="129" t="str">
        <f>IFERROR(IF(H987=0,0,VLOOKUP(VLOOKUP(H987,#REF!,MATCH("strMailTitleID",#REF!,0),FALSE),#REF!,2,FALSE)),"ERROR")</f>
        <v>ERROR</v>
      </c>
      <c r="J987" s="176">
        <v>0</v>
      </c>
      <c r="K987" s="129">
        <f>IFERROR(IF(J987=0,0,VLOOKUP(VLOOKUP(J987,#REF!,MATCH("strMailTitleID",#REF!,0),FALSE),#REF!,2,FALSE)),"ERROR")</f>
        <v>0</v>
      </c>
      <c r="L987" s="22">
        <f ca="1">IFERROR(IFERROR(VLOOKUP($B987,INDIRECT(VLOOKUP($E987,보상!$S:$AA,2,FALSE)),MATCH(L$6,INDIRECT(VLOOKUP($E987,보상!$S:$AA,3,FALSE)),0),FALSE),VLOOKUP($B987,INDIRECT(VLOOKUP($E987&amp;"_U",보상!$S:$AA,2,FALSE)),MATCH(L$6,INDIRECT(VLOOKUP($E987&amp;"_U",보상!$S:$AA,3,FALSE)),0),FALSE)),"ERROR")</f>
        <v>2901</v>
      </c>
      <c r="M987" s="49">
        <v>0</v>
      </c>
      <c r="N987" s="49">
        <v>0</v>
      </c>
      <c r="O987" s="49">
        <v>0</v>
      </c>
      <c r="P987" s="22" t="str">
        <f ca="1">IFERROR(IFERROR(VLOOKUP($B987,INDIRECT(VLOOKUP($E987,보상!$S:$AA,2,FALSE)),MATCH(P$6,INDIRECT(VLOOKUP($E987,보상!$S:$AA,3,FALSE)),0),FALSE),VLOOKUP($B987,INDIRECT(VLOOKUP($E987&amp;"_U",보상!$S:$AA,2,FALSE)),MATCH(P$6,INDIRECT(VLOOKUP($E987&amp;"_U",보상!$S:$AA,3,FALSE)),0),FALSE)),"ERROR")</f>
        <v>Gold</v>
      </c>
      <c r="Q987" s="22">
        <f ca="1">IFERROR(IFERROR(VLOOKUP($B987,INDIRECT(VLOOKUP($E987,보상!$S:$AA,2,FALSE)),MATCH(Q$6,INDIRECT(VLOOKUP($E987,보상!$S:$AA,3,FALSE)),0),FALSE),VLOOKUP($B987,INDIRECT(VLOOKUP($E987&amp;"_U",보상!$S:$AA,2,FALSE)),MATCH(Q$6,INDIRECT(VLOOKUP($E987&amp;"_U",보상!$S:$AA,3,FALSE)),0),FALSE)),"ERROR")</f>
        <v>3480</v>
      </c>
      <c r="R987" s="49" t="b">
        <v>0</v>
      </c>
      <c r="S987" s="49" t="b">
        <v>0</v>
      </c>
      <c r="T987" s="22">
        <f ca="1">IFERROR(IF(W987=0,0,VLOOKUP(W987,보상!$D:$K,6,FALSE)),"-")</f>
        <v>0</v>
      </c>
      <c r="U987" s="22">
        <f ca="1">IFERROR(IF(W987=0,0,VLOOKUP(W987,보상!$D:$K,7,FALSE)),"-")</f>
        <v>2100</v>
      </c>
      <c r="V987" s="22">
        <f ca="1">IFERROR(IF(W987=0,0,VLOOKUP(W987,보상!$D:$K,8,FALSE)),"-")</f>
        <v>0</v>
      </c>
      <c r="W987" s="22">
        <f ca="1">IFERROR(IFERROR(VLOOKUP($B987,INDIRECT(VLOOKUP($E987,보상!$S:$AA,2,FALSE)),MATCH(W$6,INDIRECT(VLOOKUP($E987,보상!$S:$AA,3,FALSE)),0),FALSE),VLOOKUP($B987,INDIRECT(VLOOKUP($E987&amp;"_U",보상!$S:$AA,2,FALSE)),MATCH(W$6,INDIRECT(VLOOKUP($E987&amp;"_U",보상!$S:$AA,3,FALSE)),0),FALSE)),"ERROR")</f>
        <v>4003002</v>
      </c>
      <c r="X987" s="134" t="str">
        <f ca="1">IFERROR(IF(W987=0,0,VLOOKUP(SUBSTITUTE(VLOOKUP(W987,#REF!,MATCH("strItemName",#REF!,0),FALSE),"SUI_",""),#REF!,2,FALSE)),"ERROR")</f>
        <v>ERROR</v>
      </c>
      <c r="Y987" s="22">
        <f t="shared" ca="1" si="52"/>
        <v>4003002</v>
      </c>
      <c r="Z987" s="134" t="str">
        <f ca="1">IFERROR(IF(Y987=0,0,VLOOKUP(SUBSTITUTE(VLOOKUP(Y987,#REF!,MATCH("strItemName",#REF!,0),FALSE),"SUI_",""),#REF!,2,FALSE)),"ERROR")</f>
        <v>ERROR</v>
      </c>
      <c r="AA987" s="22">
        <f t="shared" ca="1" si="52"/>
        <v>4003002</v>
      </c>
      <c r="AB987" s="134" t="str">
        <f ca="1">IFERROR(IF(AA987=0,0,VLOOKUP(SUBSTITUTE(VLOOKUP(AA987,#REF!,MATCH("strItemName",#REF!,0),FALSE),"SUI_",""),#REF!,2,FALSE)),"ERROR")</f>
        <v>ERROR</v>
      </c>
      <c r="AC987" s="22">
        <f t="shared" ca="1" si="52"/>
        <v>4003002</v>
      </c>
      <c r="AD987" s="134" t="str">
        <f ca="1">IFERROR(IF(AC987=0,0,VLOOKUP(SUBSTITUTE(VLOOKUP(AC987,#REF!,MATCH("strItemName",#REF!,0),FALSE),"SUI_",""),#REF!,2,FALSE)),"ERROR")</f>
        <v>ERROR</v>
      </c>
      <c r="AE987" s="22">
        <f t="shared" ca="1" si="52"/>
        <v>4003002</v>
      </c>
      <c r="AF987" s="134" t="str">
        <f ca="1">IFERROR(IF(AE987=0,0,VLOOKUP(SUBSTITUTE(VLOOKUP(AE987,#REF!,MATCH("strItemName",#REF!,0),FALSE),"SUI_",""),#REF!,2,FALSE)),"ERROR")</f>
        <v>ERROR</v>
      </c>
      <c r="AG987" s="88">
        <v>0</v>
      </c>
      <c r="AH987" s="134">
        <f>IFERROR(IF(AG987=0,0,VLOOKUP(SUBSTITUTE(VLOOKUP(AG987,#REF!,MATCH("strItemName",#REF!,0),FALSE),"SUI_",""),#REF!,2,FALSE)),"ERROR")</f>
        <v>0</v>
      </c>
      <c r="AI987" s="22">
        <f ca="1">IFERROR(IFERROR(VLOOKUP($B987,INDIRECT(VLOOKUP($E987,보상!$S:$AA,2,FALSE)),MATCH(AI$6,INDIRECT(VLOOKUP($E987,보상!$S:$AA,3,FALSE)),0),FALSE),VLOOKUP($B987,INDIRECT(VLOOKUP($E987&amp;"_U",보상!$S:$AA,2,FALSE)),MATCH(AI$6,INDIRECT(VLOOKUP($E987&amp;"_U",보상!$S:$AA,3,FALSE)),0),FALSE)),"ERROR")</f>
        <v>1</v>
      </c>
      <c r="AJ987" s="49">
        <v>0</v>
      </c>
      <c r="AK987" s="22">
        <v>30</v>
      </c>
      <c r="AL987" s="22">
        <v>0</v>
      </c>
      <c r="AM987" s="22" t="b">
        <v>0</v>
      </c>
      <c r="AN987" s="22">
        <v>0</v>
      </c>
      <c r="AO987" s="67">
        <v>0</v>
      </c>
    </row>
    <row r="988" spans="2:41" ht="16.5" customHeight="1" x14ac:dyDescent="0.3">
      <c r="B988" s="154">
        <f t="shared" si="53"/>
        <v>103003111</v>
      </c>
      <c r="C988" s="22">
        <v>10300311</v>
      </c>
      <c r="D988" s="156" t="str">
        <f ca="1">IFERROR(IFERROR(VLOOKUP($B988,INDIRECT(VLOOKUP($E988,보상!$S:$AA,2,FALSE)),MATCH(D$6,INDIRECT(VLOOKUP($E988,보상!$S:$AA,3,FALSE)),0),FALSE),VLOOKUP($B988,INDIRECT(VLOOKUP($E988&amp;"_U",보상!$S:$AA,2,FALSE)),MATCH(D$6,INDIRECT(VLOOKUP($E988&amp;"_U",보상!$S:$AA,3,FALSE)),0),FALSE)),"ERROR")</f>
        <v>무너진 집성촌</v>
      </c>
      <c r="E988" s="49" t="s">
        <v>635</v>
      </c>
      <c r="F988" s="22">
        <f>COUNTIF($C$8:$C988,$C988)</f>
        <v>1</v>
      </c>
      <c r="G988" s="49" t="b">
        <v>1</v>
      </c>
      <c r="H988" s="22">
        <v>2010</v>
      </c>
      <c r="I988" s="129" t="str">
        <f>IFERROR(IF(H988=0,0,VLOOKUP(VLOOKUP(H988,#REF!,MATCH("strMailTitleID",#REF!,0),FALSE),#REF!,2,FALSE)),"ERROR")</f>
        <v>ERROR</v>
      </c>
      <c r="J988" s="176">
        <v>0</v>
      </c>
      <c r="K988" s="129">
        <f>IFERROR(IF(J988=0,0,VLOOKUP(VLOOKUP(J988,#REF!,MATCH("strMailTitleID",#REF!,0),FALSE),#REF!,2,FALSE)),"ERROR")</f>
        <v>0</v>
      </c>
      <c r="L988" s="22">
        <f ca="1">IFERROR(IFERROR(VLOOKUP($B988,INDIRECT(VLOOKUP($E988,보상!$S:$AA,2,FALSE)),MATCH(L$6,INDIRECT(VLOOKUP($E988,보상!$S:$AA,3,FALSE)),0),FALSE),VLOOKUP($B988,INDIRECT(VLOOKUP($E988&amp;"_U",보상!$S:$AA,2,FALSE)),MATCH(L$6,INDIRECT(VLOOKUP($E988&amp;"_U",보상!$S:$AA,3,FALSE)),0),FALSE)),"ERROR")</f>
        <v>3395</v>
      </c>
      <c r="M988" s="49">
        <v>0</v>
      </c>
      <c r="N988" s="49">
        <v>0</v>
      </c>
      <c r="O988" s="49">
        <v>0</v>
      </c>
      <c r="P988" s="22" t="str">
        <f ca="1">IFERROR(IFERROR(VLOOKUP($B988,INDIRECT(VLOOKUP($E988,보상!$S:$AA,2,FALSE)),MATCH(P$6,INDIRECT(VLOOKUP($E988,보상!$S:$AA,3,FALSE)),0),FALSE),VLOOKUP($B988,INDIRECT(VLOOKUP($E988&amp;"_U",보상!$S:$AA,2,FALSE)),MATCH(P$6,INDIRECT(VLOOKUP($E988&amp;"_U",보상!$S:$AA,3,FALSE)),0),FALSE)),"ERROR")</f>
        <v>Gold</v>
      </c>
      <c r="Q988" s="22">
        <f ca="1">IFERROR(IFERROR(VLOOKUP($B988,INDIRECT(VLOOKUP($E988,보상!$S:$AA,2,FALSE)),MATCH(Q$6,INDIRECT(VLOOKUP($E988,보상!$S:$AA,3,FALSE)),0),FALSE),VLOOKUP($B988,INDIRECT(VLOOKUP($E988&amp;"_U",보상!$S:$AA,2,FALSE)),MATCH(Q$6,INDIRECT(VLOOKUP($E988&amp;"_U",보상!$S:$AA,3,FALSE)),0),FALSE)),"ERROR")</f>
        <v>4070</v>
      </c>
      <c r="R988" s="49" t="b">
        <v>0</v>
      </c>
      <c r="S988" s="49" t="b">
        <v>0</v>
      </c>
      <c r="T988" s="22">
        <f ca="1">IFERROR(IF(W988=0,0,VLOOKUP(W988,보상!$D:$K,6,FALSE)),"-")</f>
        <v>3000</v>
      </c>
      <c r="U988" s="22">
        <f ca="1">IFERROR(IF(W988=0,0,VLOOKUP(W988,보상!$D:$K,7,FALSE)),"-")</f>
        <v>0</v>
      </c>
      <c r="V988" s="22">
        <f ca="1">IFERROR(IF(W988=0,0,VLOOKUP(W988,보상!$D:$K,8,FALSE)),"-")</f>
        <v>0</v>
      </c>
      <c r="W988" s="22">
        <f ca="1">IFERROR(IFERROR(VLOOKUP($B988,INDIRECT(VLOOKUP($E988,보상!$S:$AA,2,FALSE)),MATCH(W$6,INDIRECT(VLOOKUP($E988,보상!$S:$AA,3,FALSE)),0),FALSE),VLOOKUP($B988,INDIRECT(VLOOKUP($E988&amp;"_U",보상!$S:$AA,2,FALSE)),MATCH(W$6,INDIRECT(VLOOKUP($E988&amp;"_U",보상!$S:$AA,3,FALSE)),0),FALSE)),"ERROR")</f>
        <v>4003001</v>
      </c>
      <c r="X988" s="134" t="str">
        <f ca="1">IFERROR(IF(W988=0,0,VLOOKUP(SUBSTITUTE(VLOOKUP(W988,#REF!,MATCH("strItemName",#REF!,0),FALSE),"SUI_",""),#REF!,2,FALSE)),"ERROR")</f>
        <v>ERROR</v>
      </c>
      <c r="Y988" s="22">
        <f t="shared" ca="1" si="52"/>
        <v>4003001</v>
      </c>
      <c r="Z988" s="134" t="str">
        <f ca="1">IFERROR(IF(Y988=0,0,VLOOKUP(SUBSTITUTE(VLOOKUP(Y988,#REF!,MATCH("strItemName",#REF!,0),FALSE),"SUI_",""),#REF!,2,FALSE)),"ERROR")</f>
        <v>ERROR</v>
      </c>
      <c r="AA988" s="22">
        <f t="shared" ca="1" si="52"/>
        <v>4003001</v>
      </c>
      <c r="AB988" s="134" t="str">
        <f ca="1">IFERROR(IF(AA988=0,0,VLOOKUP(SUBSTITUTE(VLOOKUP(AA988,#REF!,MATCH("strItemName",#REF!,0),FALSE),"SUI_",""),#REF!,2,FALSE)),"ERROR")</f>
        <v>ERROR</v>
      </c>
      <c r="AC988" s="22">
        <f t="shared" ca="1" si="52"/>
        <v>4003001</v>
      </c>
      <c r="AD988" s="134" t="str">
        <f ca="1">IFERROR(IF(AC988=0,0,VLOOKUP(SUBSTITUTE(VLOOKUP(AC988,#REF!,MATCH("strItemName",#REF!,0),FALSE),"SUI_",""),#REF!,2,FALSE)),"ERROR")</f>
        <v>ERROR</v>
      </c>
      <c r="AE988" s="22">
        <f t="shared" ca="1" si="52"/>
        <v>4003001</v>
      </c>
      <c r="AF988" s="134" t="str">
        <f ca="1">IFERROR(IF(AE988=0,0,VLOOKUP(SUBSTITUTE(VLOOKUP(AE988,#REF!,MATCH("strItemName",#REF!,0),FALSE),"SUI_",""),#REF!,2,FALSE)),"ERROR")</f>
        <v>ERROR</v>
      </c>
      <c r="AG988" s="88">
        <v>0</v>
      </c>
      <c r="AH988" s="134">
        <f>IFERROR(IF(AG988=0,0,VLOOKUP(SUBSTITUTE(VLOOKUP(AG988,#REF!,MATCH("strItemName",#REF!,0),FALSE),"SUI_",""),#REF!,2,FALSE)),"ERROR")</f>
        <v>0</v>
      </c>
      <c r="AI988" s="22">
        <f ca="1">IFERROR(IFERROR(VLOOKUP($B988,INDIRECT(VLOOKUP($E988,보상!$S:$AA,2,FALSE)),MATCH(AI$6,INDIRECT(VLOOKUP($E988,보상!$S:$AA,3,FALSE)),0),FALSE),VLOOKUP($B988,INDIRECT(VLOOKUP($E988&amp;"_U",보상!$S:$AA,2,FALSE)),MATCH(AI$6,INDIRECT(VLOOKUP($E988&amp;"_U",보상!$S:$AA,3,FALSE)),0),FALSE)),"ERROR")</f>
        <v>1</v>
      </c>
      <c r="AJ988" s="49">
        <v>0</v>
      </c>
      <c r="AK988" s="22">
        <v>30</v>
      </c>
      <c r="AL988" s="22">
        <v>0</v>
      </c>
      <c r="AM988" s="22" t="b">
        <v>0</v>
      </c>
      <c r="AN988" s="22">
        <v>0</v>
      </c>
      <c r="AO988" s="67">
        <v>0</v>
      </c>
    </row>
    <row r="989" spans="2:41" ht="16.5" customHeight="1" x14ac:dyDescent="0.3">
      <c r="B989" s="154">
        <f t="shared" si="53"/>
        <v>103004111</v>
      </c>
      <c r="C989" s="22">
        <v>10300411</v>
      </c>
      <c r="D989" s="156" t="str">
        <f ca="1">IFERROR(IFERROR(VLOOKUP($B989,INDIRECT(VLOOKUP($E989,보상!$S:$AA,2,FALSE)),MATCH(D$6,INDIRECT(VLOOKUP($E989,보상!$S:$AA,3,FALSE)),0),FALSE),VLOOKUP($B989,INDIRECT(VLOOKUP($E989&amp;"_U",보상!$S:$AA,2,FALSE)),MATCH(D$6,INDIRECT(VLOOKUP($E989&amp;"_U",보상!$S:$AA,3,FALSE)),0),FALSE)),"ERROR")</f>
        <v>붉은 오크 주둔지</v>
      </c>
      <c r="E989" s="49" t="s">
        <v>635</v>
      </c>
      <c r="F989" s="22">
        <f>COUNTIF($C$8:$C989,$C989)</f>
        <v>1</v>
      </c>
      <c r="G989" s="49" t="b">
        <v>1</v>
      </c>
      <c r="H989" s="22">
        <v>2010</v>
      </c>
      <c r="I989" s="129" t="str">
        <f>IFERROR(IF(H989=0,0,VLOOKUP(VLOOKUP(H989,#REF!,MATCH("strMailTitleID",#REF!,0),FALSE),#REF!,2,FALSE)),"ERROR")</f>
        <v>ERROR</v>
      </c>
      <c r="J989" s="176">
        <v>0</v>
      </c>
      <c r="K989" s="129">
        <f>IFERROR(IF(J989=0,0,VLOOKUP(VLOOKUP(J989,#REF!,MATCH("strMailTitleID",#REF!,0),FALSE),#REF!,2,FALSE)),"ERROR")</f>
        <v>0</v>
      </c>
      <c r="L989" s="22">
        <f ca="1">IFERROR(IFERROR(VLOOKUP($B989,INDIRECT(VLOOKUP($E989,보상!$S:$AA,2,FALSE)),MATCH(L$6,INDIRECT(VLOOKUP($E989,보상!$S:$AA,3,FALSE)),0),FALSE),VLOOKUP($B989,INDIRECT(VLOOKUP($E989&amp;"_U",보상!$S:$AA,2,FALSE)),MATCH(L$6,INDIRECT(VLOOKUP($E989&amp;"_U",보상!$S:$AA,3,FALSE)),0),FALSE)),"ERROR")</f>
        <v>4586</v>
      </c>
      <c r="M989" s="49">
        <v>0</v>
      </c>
      <c r="N989" s="49">
        <v>0</v>
      </c>
      <c r="O989" s="49">
        <v>0</v>
      </c>
      <c r="P989" s="22" t="str">
        <f ca="1">IFERROR(IFERROR(VLOOKUP($B989,INDIRECT(VLOOKUP($E989,보상!$S:$AA,2,FALSE)),MATCH(P$6,INDIRECT(VLOOKUP($E989,보상!$S:$AA,3,FALSE)),0),FALSE),VLOOKUP($B989,INDIRECT(VLOOKUP($E989&amp;"_U",보상!$S:$AA,2,FALSE)),MATCH(P$6,INDIRECT(VLOOKUP($E989&amp;"_U",보상!$S:$AA,3,FALSE)),0),FALSE)),"ERROR")</f>
        <v>Gold</v>
      </c>
      <c r="Q989" s="22">
        <f ca="1">IFERROR(IFERROR(VLOOKUP($B989,INDIRECT(VLOOKUP($E989,보상!$S:$AA,2,FALSE)),MATCH(Q$6,INDIRECT(VLOOKUP($E989,보상!$S:$AA,3,FALSE)),0),FALSE),VLOOKUP($B989,INDIRECT(VLOOKUP($E989&amp;"_U",보상!$S:$AA,2,FALSE)),MATCH(Q$6,INDIRECT(VLOOKUP($E989&amp;"_U",보상!$S:$AA,3,FALSE)),0),FALSE)),"ERROR")</f>
        <v>5500</v>
      </c>
      <c r="R989" s="49" t="b">
        <v>0</v>
      </c>
      <c r="S989" s="49" t="b">
        <v>0</v>
      </c>
      <c r="T989" s="22">
        <f ca="1">IFERROR(IF(W989=0,0,VLOOKUP(W989,보상!$D:$K,6,FALSE)),"-")</f>
        <v>0</v>
      </c>
      <c r="U989" s="22">
        <f ca="1">IFERROR(IF(W989=0,0,VLOOKUP(W989,보상!$D:$K,7,FALSE)),"-")</f>
        <v>2100</v>
      </c>
      <c r="V989" s="22">
        <f ca="1">IFERROR(IF(W989=0,0,VLOOKUP(W989,보상!$D:$K,8,FALSE)),"-")</f>
        <v>0</v>
      </c>
      <c r="W989" s="22">
        <f ca="1">IFERROR(IFERROR(VLOOKUP($B989,INDIRECT(VLOOKUP($E989,보상!$S:$AA,2,FALSE)),MATCH(W$6,INDIRECT(VLOOKUP($E989,보상!$S:$AA,3,FALSE)),0),FALSE),VLOOKUP($B989,INDIRECT(VLOOKUP($E989&amp;"_U",보상!$S:$AA,2,FALSE)),MATCH(W$6,INDIRECT(VLOOKUP($E989&amp;"_U",보상!$S:$AA,3,FALSE)),0),FALSE)),"ERROR")</f>
        <v>4003002</v>
      </c>
      <c r="X989" s="134" t="str">
        <f ca="1">IFERROR(IF(W989=0,0,VLOOKUP(SUBSTITUTE(VLOOKUP(W989,#REF!,MATCH("strItemName",#REF!,0),FALSE),"SUI_",""),#REF!,2,FALSE)),"ERROR")</f>
        <v>ERROR</v>
      </c>
      <c r="Y989" s="22">
        <f t="shared" ca="1" si="52"/>
        <v>4003002</v>
      </c>
      <c r="Z989" s="134" t="str">
        <f ca="1">IFERROR(IF(Y989=0,0,VLOOKUP(SUBSTITUTE(VLOOKUP(Y989,#REF!,MATCH("strItemName",#REF!,0),FALSE),"SUI_",""),#REF!,2,FALSE)),"ERROR")</f>
        <v>ERROR</v>
      </c>
      <c r="AA989" s="22">
        <f t="shared" ca="1" si="52"/>
        <v>4003002</v>
      </c>
      <c r="AB989" s="134" t="str">
        <f ca="1">IFERROR(IF(AA989=0,0,VLOOKUP(SUBSTITUTE(VLOOKUP(AA989,#REF!,MATCH("strItemName",#REF!,0),FALSE),"SUI_",""),#REF!,2,FALSE)),"ERROR")</f>
        <v>ERROR</v>
      </c>
      <c r="AC989" s="22">
        <f t="shared" ca="1" si="52"/>
        <v>4003002</v>
      </c>
      <c r="AD989" s="134" t="str">
        <f ca="1">IFERROR(IF(AC989=0,0,VLOOKUP(SUBSTITUTE(VLOOKUP(AC989,#REF!,MATCH("strItemName",#REF!,0),FALSE),"SUI_",""),#REF!,2,FALSE)),"ERROR")</f>
        <v>ERROR</v>
      </c>
      <c r="AE989" s="22">
        <f t="shared" ca="1" si="52"/>
        <v>4003002</v>
      </c>
      <c r="AF989" s="134" t="str">
        <f ca="1">IFERROR(IF(AE989=0,0,VLOOKUP(SUBSTITUTE(VLOOKUP(AE989,#REF!,MATCH("strItemName",#REF!,0),FALSE),"SUI_",""),#REF!,2,FALSE)),"ERROR")</f>
        <v>ERROR</v>
      </c>
      <c r="AG989" s="88">
        <v>0</v>
      </c>
      <c r="AH989" s="134">
        <f>IFERROR(IF(AG989=0,0,VLOOKUP(SUBSTITUTE(VLOOKUP(AG989,#REF!,MATCH("strItemName",#REF!,0),FALSE),"SUI_",""),#REF!,2,FALSE)),"ERROR")</f>
        <v>0</v>
      </c>
      <c r="AI989" s="22">
        <f ca="1">IFERROR(IFERROR(VLOOKUP($B989,INDIRECT(VLOOKUP($E989,보상!$S:$AA,2,FALSE)),MATCH(AI$6,INDIRECT(VLOOKUP($E989,보상!$S:$AA,3,FALSE)),0),FALSE),VLOOKUP($B989,INDIRECT(VLOOKUP($E989&amp;"_U",보상!$S:$AA,2,FALSE)),MATCH(AI$6,INDIRECT(VLOOKUP($E989&amp;"_U",보상!$S:$AA,3,FALSE)),0),FALSE)),"ERROR")</f>
        <v>1</v>
      </c>
      <c r="AJ989" s="49">
        <v>0</v>
      </c>
      <c r="AK989" s="22">
        <v>30</v>
      </c>
      <c r="AL989" s="22">
        <v>0</v>
      </c>
      <c r="AM989" s="22" t="b">
        <v>0</v>
      </c>
      <c r="AN989" s="22">
        <v>0</v>
      </c>
      <c r="AO989" s="67">
        <v>0</v>
      </c>
    </row>
    <row r="990" spans="2:41" ht="16.5" customHeight="1" x14ac:dyDescent="0.3">
      <c r="B990" s="154">
        <f t="shared" si="53"/>
        <v>103005111</v>
      </c>
      <c r="C990" s="22">
        <v>10300511</v>
      </c>
      <c r="D990" s="156" t="str">
        <f ca="1">IFERROR(IFERROR(VLOOKUP($B990,INDIRECT(VLOOKUP($E990,보상!$S:$AA,2,FALSE)),MATCH(D$6,INDIRECT(VLOOKUP($E990,보상!$S:$AA,3,FALSE)),0),FALSE),VLOOKUP($B990,INDIRECT(VLOOKUP($E990&amp;"_U",보상!$S:$AA,2,FALSE)),MATCH(D$6,INDIRECT(VLOOKUP($E990&amp;"_U",보상!$S:$AA,3,FALSE)),0),FALSE)),"ERROR")</f>
        <v>북부 경계 초소</v>
      </c>
      <c r="E990" s="49" t="s">
        <v>635</v>
      </c>
      <c r="F990" s="22">
        <f>COUNTIF($C$8:$C990,$C990)</f>
        <v>1</v>
      </c>
      <c r="G990" s="49" t="b">
        <v>1</v>
      </c>
      <c r="H990" s="22">
        <v>2010</v>
      </c>
      <c r="I990" s="129" t="str">
        <f>IFERROR(IF(H990=0,0,VLOOKUP(VLOOKUP(H990,#REF!,MATCH("strMailTitleID",#REF!,0),FALSE),#REF!,2,FALSE)),"ERROR")</f>
        <v>ERROR</v>
      </c>
      <c r="J990" s="176">
        <v>0</v>
      </c>
      <c r="K990" s="129">
        <f>IFERROR(IF(J990=0,0,VLOOKUP(VLOOKUP(J990,#REF!,MATCH("strMailTitleID",#REF!,0),FALSE),#REF!,2,FALSE)),"ERROR")</f>
        <v>0</v>
      </c>
      <c r="L990" s="22">
        <f ca="1">IFERROR(IFERROR(VLOOKUP($B990,INDIRECT(VLOOKUP($E990,보상!$S:$AA,2,FALSE)),MATCH(L$6,INDIRECT(VLOOKUP($E990,보상!$S:$AA,3,FALSE)),0),FALSE),VLOOKUP($B990,INDIRECT(VLOOKUP($E990&amp;"_U",보상!$S:$AA,2,FALSE)),MATCH(L$6,INDIRECT(VLOOKUP($E990&amp;"_U",보상!$S:$AA,3,FALSE)),0),FALSE)),"ERROR")</f>
        <v>5726</v>
      </c>
      <c r="M990" s="49">
        <v>0</v>
      </c>
      <c r="N990" s="49">
        <v>0</v>
      </c>
      <c r="O990" s="49">
        <v>0</v>
      </c>
      <c r="P990" s="22" t="str">
        <f ca="1">IFERROR(IFERROR(VLOOKUP($B990,INDIRECT(VLOOKUP($E990,보상!$S:$AA,2,FALSE)),MATCH(P$6,INDIRECT(VLOOKUP($E990,보상!$S:$AA,3,FALSE)),0),FALSE),VLOOKUP($B990,INDIRECT(VLOOKUP($E990&amp;"_U",보상!$S:$AA,2,FALSE)),MATCH(P$6,INDIRECT(VLOOKUP($E990&amp;"_U",보상!$S:$AA,3,FALSE)),0),FALSE)),"ERROR")</f>
        <v>Gold</v>
      </c>
      <c r="Q990" s="22">
        <f ca="1">IFERROR(IFERROR(VLOOKUP($B990,INDIRECT(VLOOKUP($E990,보상!$S:$AA,2,FALSE)),MATCH(Q$6,INDIRECT(VLOOKUP($E990,보상!$S:$AA,3,FALSE)),0),FALSE),VLOOKUP($B990,INDIRECT(VLOOKUP($E990&amp;"_U",보상!$S:$AA,2,FALSE)),MATCH(Q$6,INDIRECT(VLOOKUP($E990&amp;"_U",보상!$S:$AA,3,FALSE)),0),FALSE)),"ERROR")</f>
        <v>6870</v>
      </c>
      <c r="R990" s="49" t="b">
        <v>0</v>
      </c>
      <c r="S990" s="49" t="b">
        <v>0</v>
      </c>
      <c r="T990" s="22">
        <f ca="1">IFERROR(IF(W990=0,0,VLOOKUP(W990,보상!$D:$K,6,FALSE)),"-")</f>
        <v>0</v>
      </c>
      <c r="U990" s="22">
        <f ca="1">IFERROR(IF(W990=0,0,VLOOKUP(W990,보상!$D:$K,7,FALSE)),"-")</f>
        <v>0</v>
      </c>
      <c r="V990" s="22">
        <f ca="1">IFERROR(IF(W990=0,0,VLOOKUP(W990,보상!$D:$K,8,FALSE)),"-")</f>
        <v>0</v>
      </c>
      <c r="W990" s="22">
        <f ca="1">IFERROR(IFERROR(VLOOKUP($B990,INDIRECT(VLOOKUP($E990,보상!$S:$AA,2,FALSE)),MATCH(W$6,INDIRECT(VLOOKUP($E990,보상!$S:$AA,3,FALSE)),0),FALSE),VLOOKUP($B990,INDIRECT(VLOOKUP($E990&amp;"_U",보상!$S:$AA,2,FALSE)),MATCH(W$6,INDIRECT(VLOOKUP($E990&amp;"_U",보상!$S:$AA,3,FALSE)),0),FALSE)),"ERROR")</f>
        <v>4001021</v>
      </c>
      <c r="X990" s="134" t="str">
        <f ca="1">IFERROR(IF(W990=0,0,VLOOKUP(SUBSTITUTE(VLOOKUP(W990,#REF!,MATCH("strItemName",#REF!,0),FALSE),"SUI_",""),#REF!,2,FALSE)),"ERROR")</f>
        <v>ERROR</v>
      </c>
      <c r="Y990" s="22">
        <f t="shared" ca="1" si="52"/>
        <v>4001021</v>
      </c>
      <c r="Z990" s="134" t="str">
        <f ca="1">IFERROR(IF(Y990=0,0,VLOOKUP(SUBSTITUTE(VLOOKUP(Y990,#REF!,MATCH("strItemName",#REF!,0),FALSE),"SUI_",""),#REF!,2,FALSE)),"ERROR")</f>
        <v>ERROR</v>
      </c>
      <c r="AA990" s="22">
        <f t="shared" ca="1" si="52"/>
        <v>4001021</v>
      </c>
      <c r="AB990" s="134" t="str">
        <f ca="1">IFERROR(IF(AA990=0,0,VLOOKUP(SUBSTITUTE(VLOOKUP(AA990,#REF!,MATCH("strItemName",#REF!,0),FALSE),"SUI_",""),#REF!,2,FALSE)),"ERROR")</f>
        <v>ERROR</v>
      </c>
      <c r="AC990" s="22">
        <f t="shared" ca="1" si="52"/>
        <v>4001021</v>
      </c>
      <c r="AD990" s="134" t="str">
        <f ca="1">IFERROR(IF(AC990=0,0,VLOOKUP(SUBSTITUTE(VLOOKUP(AC990,#REF!,MATCH("strItemName",#REF!,0),FALSE),"SUI_",""),#REF!,2,FALSE)),"ERROR")</f>
        <v>ERROR</v>
      </c>
      <c r="AE990" s="22">
        <f t="shared" ca="1" si="52"/>
        <v>4001021</v>
      </c>
      <c r="AF990" s="134" t="str">
        <f ca="1">IFERROR(IF(AE990=0,0,VLOOKUP(SUBSTITUTE(VLOOKUP(AE990,#REF!,MATCH("strItemName",#REF!,0),FALSE),"SUI_",""),#REF!,2,FALSE)),"ERROR")</f>
        <v>ERROR</v>
      </c>
      <c r="AG990" s="88">
        <v>0</v>
      </c>
      <c r="AH990" s="134">
        <f>IFERROR(IF(AG990=0,0,VLOOKUP(SUBSTITUTE(VLOOKUP(AG990,#REF!,MATCH("strItemName",#REF!,0),FALSE),"SUI_",""),#REF!,2,FALSE)),"ERROR")</f>
        <v>0</v>
      </c>
      <c r="AI990" s="22">
        <f ca="1">IFERROR(IFERROR(VLOOKUP($B990,INDIRECT(VLOOKUP($E990,보상!$S:$AA,2,FALSE)),MATCH(AI$6,INDIRECT(VLOOKUP($E990,보상!$S:$AA,3,FALSE)),0),FALSE),VLOOKUP($B990,INDIRECT(VLOOKUP($E990&amp;"_U",보상!$S:$AA,2,FALSE)),MATCH(AI$6,INDIRECT(VLOOKUP($E990&amp;"_U",보상!$S:$AA,3,FALSE)),0),FALSE)),"ERROR")</f>
        <v>1</v>
      </c>
      <c r="AJ990" s="49">
        <v>0</v>
      </c>
      <c r="AK990" s="22">
        <v>30</v>
      </c>
      <c r="AL990" s="22">
        <v>0</v>
      </c>
      <c r="AM990" s="22" t="b">
        <v>0</v>
      </c>
      <c r="AN990" s="22">
        <v>0</v>
      </c>
      <c r="AO990" s="67">
        <v>0</v>
      </c>
    </row>
    <row r="991" spans="2:41" ht="16.5" customHeight="1" x14ac:dyDescent="0.3">
      <c r="B991" s="154">
        <f t="shared" si="53"/>
        <v>103006111</v>
      </c>
      <c r="C991" s="22">
        <v>10300611</v>
      </c>
      <c r="D991" s="156" t="str">
        <f ca="1">IFERROR(IFERROR(VLOOKUP($B991,INDIRECT(VLOOKUP($E991,보상!$S:$AA,2,FALSE)),MATCH(D$6,INDIRECT(VLOOKUP($E991,보상!$S:$AA,3,FALSE)),0),FALSE),VLOOKUP($B991,INDIRECT(VLOOKUP($E991&amp;"_U",보상!$S:$AA,2,FALSE)),MATCH(D$6,INDIRECT(VLOOKUP($E991&amp;"_U",보상!$S:$AA,3,FALSE)),0),FALSE)),"ERROR")</f>
        <v>침묵의 하늘 다리</v>
      </c>
      <c r="E991" s="49" t="s">
        <v>635</v>
      </c>
      <c r="F991" s="22">
        <f>COUNTIF($C$8:$C991,$C991)</f>
        <v>1</v>
      </c>
      <c r="G991" s="49" t="b">
        <v>1</v>
      </c>
      <c r="H991" s="22">
        <v>2010</v>
      </c>
      <c r="I991" s="129" t="str">
        <f>IFERROR(IF(H991=0,0,VLOOKUP(VLOOKUP(H991,#REF!,MATCH("strMailTitleID",#REF!,0),FALSE),#REF!,2,FALSE)),"ERROR")</f>
        <v>ERROR</v>
      </c>
      <c r="J991" s="176">
        <v>0</v>
      </c>
      <c r="K991" s="129">
        <f>IFERROR(IF(J991=0,0,VLOOKUP(VLOOKUP(J991,#REF!,MATCH("strMailTitleID",#REF!,0),FALSE),#REF!,2,FALSE)),"ERROR")</f>
        <v>0</v>
      </c>
      <c r="L991" s="22">
        <f ca="1">IFERROR(IFERROR(VLOOKUP($B991,INDIRECT(VLOOKUP($E991,보상!$S:$AA,2,FALSE)),MATCH(L$6,INDIRECT(VLOOKUP($E991,보상!$S:$AA,3,FALSE)),0),FALSE),VLOOKUP($B991,INDIRECT(VLOOKUP($E991&amp;"_U",보상!$S:$AA,2,FALSE)),MATCH(L$6,INDIRECT(VLOOKUP($E991&amp;"_U",보상!$S:$AA,3,FALSE)),0),FALSE)),"ERROR")</f>
        <v>6324</v>
      </c>
      <c r="M991" s="49">
        <v>0</v>
      </c>
      <c r="N991" s="49">
        <v>0</v>
      </c>
      <c r="O991" s="49">
        <v>0</v>
      </c>
      <c r="P991" s="22" t="str">
        <f ca="1">IFERROR(IFERROR(VLOOKUP($B991,INDIRECT(VLOOKUP($E991,보상!$S:$AA,2,FALSE)),MATCH(P$6,INDIRECT(VLOOKUP($E991,보상!$S:$AA,3,FALSE)),0),FALSE),VLOOKUP($B991,INDIRECT(VLOOKUP($E991&amp;"_U",보상!$S:$AA,2,FALSE)),MATCH(P$6,INDIRECT(VLOOKUP($E991&amp;"_U",보상!$S:$AA,3,FALSE)),0),FALSE)),"ERROR")</f>
        <v>Gold</v>
      </c>
      <c r="Q991" s="22">
        <f ca="1">IFERROR(IFERROR(VLOOKUP($B991,INDIRECT(VLOOKUP($E991,보상!$S:$AA,2,FALSE)),MATCH(Q$6,INDIRECT(VLOOKUP($E991,보상!$S:$AA,3,FALSE)),0),FALSE),VLOOKUP($B991,INDIRECT(VLOOKUP($E991&amp;"_U",보상!$S:$AA,2,FALSE)),MATCH(Q$6,INDIRECT(VLOOKUP($E991&amp;"_U",보상!$S:$AA,3,FALSE)),0),FALSE)),"ERROR")</f>
        <v>7590</v>
      </c>
      <c r="R991" s="49" t="b">
        <v>0</v>
      </c>
      <c r="S991" s="49" t="b">
        <v>0</v>
      </c>
      <c r="T991" s="22">
        <f ca="1">IFERROR(IF(W991=0,0,VLOOKUP(W991,보상!$D:$K,6,FALSE)),"-")</f>
        <v>0</v>
      </c>
      <c r="U991" s="22">
        <f ca="1">IFERROR(IF(W991=0,0,VLOOKUP(W991,보상!$D:$K,7,FALSE)),"-")</f>
        <v>0</v>
      </c>
      <c r="V991" s="22">
        <f ca="1">IFERROR(IF(W991=0,0,VLOOKUP(W991,보상!$D:$K,8,FALSE)),"-")</f>
        <v>0</v>
      </c>
      <c r="W991" s="22">
        <f ca="1">IFERROR(IFERROR(VLOOKUP($B991,INDIRECT(VLOOKUP($E991,보상!$S:$AA,2,FALSE)),MATCH(W$6,INDIRECT(VLOOKUP($E991,보상!$S:$AA,3,FALSE)),0),FALSE),VLOOKUP($B991,INDIRECT(VLOOKUP($E991&amp;"_U",보상!$S:$AA,2,FALSE)),MATCH(W$6,INDIRECT(VLOOKUP($E991&amp;"_U",보상!$S:$AA,3,FALSE)),0),FALSE)),"ERROR")</f>
        <v>3011001</v>
      </c>
      <c r="X991" s="134" t="str">
        <f ca="1">IFERROR(IF(W991=0,0,VLOOKUP(SUBSTITUTE(VLOOKUP(W991,#REF!,MATCH("strItemName",#REF!,0),FALSE),"SUI_",""),#REF!,2,FALSE)),"ERROR")</f>
        <v>ERROR</v>
      </c>
      <c r="Y991" s="22">
        <f t="shared" ca="1" si="52"/>
        <v>3011001</v>
      </c>
      <c r="Z991" s="134" t="str">
        <f ca="1">IFERROR(IF(Y991=0,0,VLOOKUP(SUBSTITUTE(VLOOKUP(Y991,#REF!,MATCH("strItemName",#REF!,0),FALSE),"SUI_",""),#REF!,2,FALSE)),"ERROR")</f>
        <v>ERROR</v>
      </c>
      <c r="AA991" s="22">
        <f t="shared" ca="1" si="52"/>
        <v>3011001</v>
      </c>
      <c r="AB991" s="134" t="str">
        <f ca="1">IFERROR(IF(AA991=0,0,VLOOKUP(SUBSTITUTE(VLOOKUP(AA991,#REF!,MATCH("strItemName",#REF!,0),FALSE),"SUI_",""),#REF!,2,FALSE)),"ERROR")</f>
        <v>ERROR</v>
      </c>
      <c r="AC991" s="22">
        <f t="shared" ca="1" si="52"/>
        <v>3011001</v>
      </c>
      <c r="AD991" s="134" t="str">
        <f ca="1">IFERROR(IF(AC991=0,0,VLOOKUP(SUBSTITUTE(VLOOKUP(AC991,#REF!,MATCH("strItemName",#REF!,0),FALSE),"SUI_",""),#REF!,2,FALSE)),"ERROR")</f>
        <v>ERROR</v>
      </c>
      <c r="AE991" s="22">
        <f t="shared" ca="1" si="52"/>
        <v>3011001</v>
      </c>
      <c r="AF991" s="134" t="str">
        <f ca="1">IFERROR(IF(AE991=0,0,VLOOKUP(SUBSTITUTE(VLOOKUP(AE991,#REF!,MATCH("strItemName",#REF!,0),FALSE),"SUI_",""),#REF!,2,FALSE)),"ERROR")</f>
        <v>ERROR</v>
      </c>
      <c r="AG991" s="88">
        <v>0</v>
      </c>
      <c r="AH991" s="134">
        <f>IFERROR(IF(AG991=0,0,VLOOKUP(SUBSTITUTE(VLOOKUP(AG991,#REF!,MATCH("strItemName",#REF!,0),FALSE),"SUI_",""),#REF!,2,FALSE)),"ERROR")</f>
        <v>0</v>
      </c>
      <c r="AI991" s="22">
        <f ca="1">IFERROR(IFERROR(VLOOKUP($B991,INDIRECT(VLOOKUP($E991,보상!$S:$AA,2,FALSE)),MATCH(AI$6,INDIRECT(VLOOKUP($E991,보상!$S:$AA,3,FALSE)),0),FALSE),VLOOKUP($B991,INDIRECT(VLOOKUP($E991&amp;"_U",보상!$S:$AA,2,FALSE)),MATCH(AI$6,INDIRECT(VLOOKUP($E991&amp;"_U",보상!$S:$AA,3,FALSE)),0),FALSE)),"ERROR")</f>
        <v>1</v>
      </c>
      <c r="AJ991" s="49">
        <v>0</v>
      </c>
      <c r="AK991" s="22">
        <v>30</v>
      </c>
      <c r="AL991" s="22">
        <v>0</v>
      </c>
      <c r="AM991" s="22" t="b">
        <v>0</v>
      </c>
      <c r="AN991" s="22">
        <v>0</v>
      </c>
      <c r="AO991" s="67">
        <v>0</v>
      </c>
    </row>
    <row r="992" spans="2:41" ht="16.5" customHeight="1" x14ac:dyDescent="0.3">
      <c r="B992" s="154">
        <f t="shared" si="53"/>
        <v>103007111</v>
      </c>
      <c r="C992" s="22">
        <v>10300711</v>
      </c>
      <c r="D992" s="156" t="str">
        <f ca="1">IFERROR(IFERROR(VLOOKUP($B992,INDIRECT(VLOOKUP($E992,보상!$S:$AA,2,FALSE)),MATCH(D$6,INDIRECT(VLOOKUP($E992,보상!$S:$AA,3,FALSE)),0),FALSE),VLOOKUP($B992,INDIRECT(VLOOKUP($E992&amp;"_U",보상!$S:$AA,2,FALSE)),MATCH(D$6,INDIRECT(VLOOKUP($E992&amp;"_U",보상!$S:$AA,3,FALSE)),0),FALSE)),"ERROR")</f>
        <v>연맹의 목적</v>
      </c>
      <c r="E992" s="49" t="s">
        <v>635</v>
      </c>
      <c r="F992" s="22">
        <f>COUNTIF($C$8:$C992,$C992)</f>
        <v>1</v>
      </c>
      <c r="G992" s="49" t="b">
        <v>1</v>
      </c>
      <c r="H992" s="22">
        <v>2010</v>
      </c>
      <c r="I992" s="129" t="str">
        <f>IFERROR(IF(H992=0,0,VLOOKUP(VLOOKUP(H992,#REF!,MATCH("strMailTitleID",#REF!,0),FALSE),#REF!,2,FALSE)),"ERROR")</f>
        <v>ERROR</v>
      </c>
      <c r="J992" s="176">
        <v>0</v>
      </c>
      <c r="K992" s="129">
        <f>IFERROR(IF(J992=0,0,VLOOKUP(VLOOKUP(J992,#REF!,MATCH("strMailTitleID",#REF!,0),FALSE),#REF!,2,FALSE)),"ERROR")</f>
        <v>0</v>
      </c>
      <c r="L992" s="22">
        <f ca="1">IFERROR(IFERROR(VLOOKUP($B992,INDIRECT(VLOOKUP($E992,보상!$S:$AA,2,FALSE)),MATCH(L$6,INDIRECT(VLOOKUP($E992,보상!$S:$AA,3,FALSE)),0),FALSE),VLOOKUP($B992,INDIRECT(VLOOKUP($E992&amp;"_U",보상!$S:$AA,2,FALSE)),MATCH(L$6,INDIRECT(VLOOKUP($E992&amp;"_U",보상!$S:$AA,3,FALSE)),0),FALSE)),"ERROR")</f>
        <v>3974</v>
      </c>
      <c r="M992" s="49">
        <v>0</v>
      </c>
      <c r="N992" s="49">
        <v>0</v>
      </c>
      <c r="O992" s="49">
        <v>0</v>
      </c>
      <c r="P992" s="22" t="str">
        <f ca="1">IFERROR(IFERROR(VLOOKUP($B992,INDIRECT(VLOOKUP($E992,보상!$S:$AA,2,FALSE)),MATCH(P$6,INDIRECT(VLOOKUP($E992,보상!$S:$AA,3,FALSE)),0),FALSE),VLOOKUP($B992,INDIRECT(VLOOKUP($E992&amp;"_U",보상!$S:$AA,2,FALSE)),MATCH(P$6,INDIRECT(VLOOKUP($E992&amp;"_U",보상!$S:$AA,3,FALSE)),0),FALSE)),"ERROR")</f>
        <v>Gold</v>
      </c>
      <c r="Q992" s="22">
        <f ca="1">IFERROR(IFERROR(VLOOKUP($B992,INDIRECT(VLOOKUP($E992,보상!$S:$AA,2,FALSE)),MATCH(Q$6,INDIRECT(VLOOKUP($E992,보상!$S:$AA,3,FALSE)),0),FALSE),VLOOKUP($B992,INDIRECT(VLOOKUP($E992&amp;"_U",보상!$S:$AA,2,FALSE)),MATCH(Q$6,INDIRECT(VLOOKUP($E992&amp;"_U",보상!$S:$AA,3,FALSE)),0),FALSE)),"ERROR")</f>
        <v>4770</v>
      </c>
      <c r="R992" s="49" t="b">
        <v>0</v>
      </c>
      <c r="S992" s="49" t="b">
        <v>0</v>
      </c>
      <c r="T992" s="22">
        <f ca="1">IFERROR(IF(W992=0,0,VLOOKUP(W992,보상!$D:$K,6,FALSE)),"-")</f>
        <v>0</v>
      </c>
      <c r="U992" s="22">
        <f ca="1">IFERROR(IF(W992=0,0,VLOOKUP(W992,보상!$D:$K,7,FALSE)),"-")</f>
        <v>0</v>
      </c>
      <c r="V992" s="22">
        <f ca="1">IFERROR(IF(W992=0,0,VLOOKUP(W992,보상!$D:$K,8,FALSE)),"-")</f>
        <v>0</v>
      </c>
      <c r="W992" s="22">
        <f ca="1">IFERROR(IFERROR(VLOOKUP($B992,INDIRECT(VLOOKUP($E992,보상!$S:$AA,2,FALSE)),MATCH(W$6,INDIRECT(VLOOKUP($E992,보상!$S:$AA,3,FALSE)),0),FALSE),VLOOKUP($B992,INDIRECT(VLOOKUP($E992&amp;"_U",보상!$S:$AA,2,FALSE)),MATCH(W$6,INDIRECT(VLOOKUP($E992&amp;"_U",보상!$S:$AA,3,FALSE)),0),FALSE)),"ERROR")</f>
        <v>2202013</v>
      </c>
      <c r="X992" s="134" t="str">
        <f ca="1">IFERROR(IF(W992=0,0,VLOOKUP(SUBSTITUTE(VLOOKUP(W992,#REF!,MATCH("strItemName",#REF!,0),FALSE),"SUI_",""),#REF!,2,FALSE)),"ERROR")</f>
        <v>ERROR</v>
      </c>
      <c r="Y992" s="22">
        <f t="shared" ca="1" si="52"/>
        <v>2202013</v>
      </c>
      <c r="Z992" s="134" t="str">
        <f ca="1">IFERROR(IF(Y992=0,0,VLOOKUP(SUBSTITUTE(VLOOKUP(Y992,#REF!,MATCH("strItemName",#REF!,0),FALSE),"SUI_",""),#REF!,2,FALSE)),"ERROR")</f>
        <v>ERROR</v>
      </c>
      <c r="AA992" s="22">
        <f t="shared" ca="1" si="52"/>
        <v>2202013</v>
      </c>
      <c r="AB992" s="134" t="str">
        <f ca="1">IFERROR(IF(AA992=0,0,VLOOKUP(SUBSTITUTE(VLOOKUP(AA992,#REF!,MATCH("strItemName",#REF!,0),FALSE),"SUI_",""),#REF!,2,FALSE)),"ERROR")</f>
        <v>ERROR</v>
      </c>
      <c r="AC992" s="22">
        <f t="shared" ca="1" si="52"/>
        <v>2202013</v>
      </c>
      <c r="AD992" s="134" t="str">
        <f ca="1">IFERROR(IF(AC992=0,0,VLOOKUP(SUBSTITUTE(VLOOKUP(AC992,#REF!,MATCH("strItemName",#REF!,0),FALSE),"SUI_",""),#REF!,2,FALSE)),"ERROR")</f>
        <v>ERROR</v>
      </c>
      <c r="AE992" s="22">
        <f t="shared" ca="1" si="52"/>
        <v>2202013</v>
      </c>
      <c r="AF992" s="134" t="str">
        <f ca="1">IFERROR(IF(AE992=0,0,VLOOKUP(SUBSTITUTE(VLOOKUP(AE992,#REF!,MATCH("strItemName",#REF!,0),FALSE),"SUI_",""),#REF!,2,FALSE)),"ERROR")</f>
        <v>ERROR</v>
      </c>
      <c r="AG992" s="88">
        <v>0</v>
      </c>
      <c r="AH992" s="134">
        <f>IFERROR(IF(AG992=0,0,VLOOKUP(SUBSTITUTE(VLOOKUP(AG992,#REF!,MATCH("strItemName",#REF!,0),FALSE),"SUI_",""),#REF!,2,FALSE)),"ERROR")</f>
        <v>0</v>
      </c>
      <c r="AI992" s="22">
        <f ca="1">IFERROR(IFERROR(VLOOKUP($B992,INDIRECT(VLOOKUP($E992,보상!$S:$AA,2,FALSE)),MATCH(AI$6,INDIRECT(VLOOKUP($E992,보상!$S:$AA,3,FALSE)),0),FALSE),VLOOKUP($B992,INDIRECT(VLOOKUP($E992&amp;"_U",보상!$S:$AA,2,FALSE)),MATCH(AI$6,INDIRECT(VLOOKUP($E992&amp;"_U",보상!$S:$AA,3,FALSE)),0),FALSE)),"ERROR")</f>
        <v>10</v>
      </c>
      <c r="AJ992" s="49">
        <v>0</v>
      </c>
      <c r="AK992" s="22">
        <v>30</v>
      </c>
      <c r="AL992" s="22">
        <v>0</v>
      </c>
      <c r="AM992" s="22" t="b">
        <v>0</v>
      </c>
      <c r="AN992" s="22">
        <v>0</v>
      </c>
      <c r="AO992" s="67">
        <v>0</v>
      </c>
    </row>
    <row r="993" spans="2:41" ht="16.5" customHeight="1" x14ac:dyDescent="0.3">
      <c r="B993" s="154">
        <f t="shared" si="53"/>
        <v>103008111</v>
      </c>
      <c r="C993" s="22">
        <v>10300811</v>
      </c>
      <c r="D993" s="156" t="str">
        <f ca="1">IFERROR(IFERROR(VLOOKUP($B993,INDIRECT(VLOOKUP($E993,보상!$S:$AA,2,FALSE)),MATCH(D$6,INDIRECT(VLOOKUP($E993,보상!$S:$AA,3,FALSE)),0),FALSE),VLOOKUP($B993,INDIRECT(VLOOKUP($E993&amp;"_U",보상!$S:$AA,2,FALSE)),MATCH(D$6,INDIRECT(VLOOKUP($E993&amp;"_U",보상!$S:$AA,3,FALSE)),0),FALSE)),"ERROR")</f>
        <v>변화의 원인</v>
      </c>
      <c r="E993" s="49" t="s">
        <v>635</v>
      </c>
      <c r="F993" s="22">
        <f>COUNTIF($C$8:$C993,$C993)</f>
        <v>1</v>
      </c>
      <c r="G993" s="49" t="b">
        <v>1</v>
      </c>
      <c r="H993" s="22">
        <v>2010</v>
      </c>
      <c r="I993" s="129" t="str">
        <f>IFERROR(IF(H993=0,0,VLOOKUP(VLOOKUP(H993,#REF!,MATCH("strMailTitleID",#REF!,0),FALSE),#REF!,2,FALSE)),"ERROR")</f>
        <v>ERROR</v>
      </c>
      <c r="J993" s="176">
        <v>0</v>
      </c>
      <c r="K993" s="129">
        <f>IFERROR(IF(J993=0,0,VLOOKUP(VLOOKUP(J993,#REF!,MATCH("strMailTitleID",#REF!,0),FALSE),#REF!,2,FALSE)),"ERROR")</f>
        <v>0</v>
      </c>
      <c r="L993" s="22">
        <f ca="1">IFERROR(IFERROR(VLOOKUP($B993,INDIRECT(VLOOKUP($E993,보상!$S:$AA,2,FALSE)),MATCH(L$6,INDIRECT(VLOOKUP($E993,보상!$S:$AA,3,FALSE)),0),FALSE),VLOOKUP($B993,INDIRECT(VLOOKUP($E993&amp;"_U",보상!$S:$AA,2,FALSE)),MATCH(L$6,INDIRECT(VLOOKUP($E993&amp;"_U",보상!$S:$AA,3,FALSE)),0),FALSE)),"ERROR")</f>
        <v>3974</v>
      </c>
      <c r="M993" s="49">
        <v>0</v>
      </c>
      <c r="N993" s="49">
        <v>0</v>
      </c>
      <c r="O993" s="49">
        <v>0</v>
      </c>
      <c r="P993" s="22" t="str">
        <f ca="1">IFERROR(IFERROR(VLOOKUP($B993,INDIRECT(VLOOKUP($E993,보상!$S:$AA,2,FALSE)),MATCH(P$6,INDIRECT(VLOOKUP($E993,보상!$S:$AA,3,FALSE)),0),FALSE),VLOOKUP($B993,INDIRECT(VLOOKUP($E993&amp;"_U",보상!$S:$AA,2,FALSE)),MATCH(P$6,INDIRECT(VLOOKUP($E993&amp;"_U",보상!$S:$AA,3,FALSE)),0),FALSE)),"ERROR")</f>
        <v>Gold</v>
      </c>
      <c r="Q993" s="22">
        <f ca="1">IFERROR(IFERROR(VLOOKUP($B993,INDIRECT(VLOOKUP($E993,보상!$S:$AA,2,FALSE)),MATCH(Q$6,INDIRECT(VLOOKUP($E993,보상!$S:$AA,3,FALSE)),0),FALSE),VLOOKUP($B993,INDIRECT(VLOOKUP($E993&amp;"_U",보상!$S:$AA,2,FALSE)),MATCH(Q$6,INDIRECT(VLOOKUP($E993&amp;"_U",보상!$S:$AA,3,FALSE)),0),FALSE)),"ERROR")</f>
        <v>4770</v>
      </c>
      <c r="R993" s="49" t="b">
        <v>0</v>
      </c>
      <c r="S993" s="49" t="b">
        <v>0</v>
      </c>
      <c r="T993" s="22">
        <f ca="1">IFERROR(IF(W993=0,0,VLOOKUP(W993,보상!$D:$K,6,FALSE)),"-")</f>
        <v>3000</v>
      </c>
      <c r="U993" s="22">
        <f ca="1">IFERROR(IF(W993=0,0,VLOOKUP(W993,보상!$D:$K,7,FALSE)),"-")</f>
        <v>0</v>
      </c>
      <c r="V993" s="22">
        <f ca="1">IFERROR(IF(W993=0,0,VLOOKUP(W993,보상!$D:$K,8,FALSE)),"-")</f>
        <v>0</v>
      </c>
      <c r="W993" s="22">
        <f ca="1">IFERROR(IFERROR(VLOOKUP($B993,INDIRECT(VLOOKUP($E993,보상!$S:$AA,2,FALSE)),MATCH(W$6,INDIRECT(VLOOKUP($E993,보상!$S:$AA,3,FALSE)),0),FALSE),VLOOKUP($B993,INDIRECT(VLOOKUP($E993&amp;"_U",보상!$S:$AA,2,FALSE)),MATCH(W$6,INDIRECT(VLOOKUP($E993&amp;"_U",보상!$S:$AA,3,FALSE)),0),FALSE)),"ERROR")</f>
        <v>4003001</v>
      </c>
      <c r="X993" s="134" t="str">
        <f ca="1">IFERROR(IF(W993=0,0,VLOOKUP(SUBSTITUTE(VLOOKUP(W993,#REF!,MATCH("strItemName",#REF!,0),FALSE),"SUI_",""),#REF!,2,FALSE)),"ERROR")</f>
        <v>ERROR</v>
      </c>
      <c r="Y993" s="22">
        <f t="shared" ca="1" si="52"/>
        <v>4003001</v>
      </c>
      <c r="Z993" s="134" t="str">
        <f ca="1">IFERROR(IF(Y993=0,0,VLOOKUP(SUBSTITUTE(VLOOKUP(Y993,#REF!,MATCH("strItemName",#REF!,0),FALSE),"SUI_",""),#REF!,2,FALSE)),"ERROR")</f>
        <v>ERROR</v>
      </c>
      <c r="AA993" s="22">
        <f t="shared" ca="1" si="52"/>
        <v>4003001</v>
      </c>
      <c r="AB993" s="134" t="str">
        <f ca="1">IFERROR(IF(AA993=0,0,VLOOKUP(SUBSTITUTE(VLOOKUP(AA993,#REF!,MATCH("strItemName",#REF!,0),FALSE),"SUI_",""),#REF!,2,FALSE)),"ERROR")</f>
        <v>ERROR</v>
      </c>
      <c r="AC993" s="22">
        <f t="shared" ca="1" si="52"/>
        <v>4003001</v>
      </c>
      <c r="AD993" s="134" t="str">
        <f ca="1">IFERROR(IF(AC993=0,0,VLOOKUP(SUBSTITUTE(VLOOKUP(AC993,#REF!,MATCH("strItemName",#REF!,0),FALSE),"SUI_",""),#REF!,2,FALSE)),"ERROR")</f>
        <v>ERROR</v>
      </c>
      <c r="AE993" s="22">
        <f t="shared" ca="1" si="52"/>
        <v>4003001</v>
      </c>
      <c r="AF993" s="134" t="str">
        <f ca="1">IFERROR(IF(AE993=0,0,VLOOKUP(SUBSTITUTE(VLOOKUP(AE993,#REF!,MATCH("strItemName",#REF!,0),FALSE),"SUI_",""),#REF!,2,FALSE)),"ERROR")</f>
        <v>ERROR</v>
      </c>
      <c r="AG993" s="88">
        <v>0</v>
      </c>
      <c r="AH993" s="134">
        <f>IFERROR(IF(AG993=0,0,VLOOKUP(SUBSTITUTE(VLOOKUP(AG993,#REF!,MATCH("strItemName",#REF!,0),FALSE),"SUI_",""),#REF!,2,FALSE)),"ERROR")</f>
        <v>0</v>
      </c>
      <c r="AI993" s="22">
        <f ca="1">IFERROR(IFERROR(VLOOKUP($B993,INDIRECT(VLOOKUP($E993,보상!$S:$AA,2,FALSE)),MATCH(AI$6,INDIRECT(VLOOKUP($E993,보상!$S:$AA,3,FALSE)),0),FALSE),VLOOKUP($B993,INDIRECT(VLOOKUP($E993&amp;"_U",보상!$S:$AA,2,FALSE)),MATCH(AI$6,INDIRECT(VLOOKUP($E993&amp;"_U",보상!$S:$AA,3,FALSE)),0),FALSE)),"ERROR")</f>
        <v>1</v>
      </c>
      <c r="AJ993" s="49">
        <v>0</v>
      </c>
      <c r="AK993" s="22">
        <v>30</v>
      </c>
      <c r="AL993" s="22">
        <v>0</v>
      </c>
      <c r="AM993" s="22" t="b">
        <v>0</v>
      </c>
      <c r="AN993" s="22">
        <v>0</v>
      </c>
      <c r="AO993" s="67">
        <v>0</v>
      </c>
    </row>
    <row r="994" spans="2:41" ht="16.5" customHeight="1" x14ac:dyDescent="0.3">
      <c r="B994" s="154">
        <f t="shared" si="53"/>
        <v>103009111</v>
      </c>
      <c r="C994" s="22">
        <v>10300911</v>
      </c>
      <c r="D994" s="156" t="str">
        <f ca="1">IFERROR(IFERROR(VLOOKUP($B994,INDIRECT(VLOOKUP($E994,보상!$S:$AA,2,FALSE)),MATCH(D$6,INDIRECT(VLOOKUP($E994,보상!$S:$AA,3,FALSE)),0),FALSE),VLOOKUP($B994,INDIRECT(VLOOKUP($E994&amp;"_U",보상!$S:$AA,2,FALSE)),MATCH(D$6,INDIRECT(VLOOKUP($E994&amp;"_U",보상!$S:$AA,3,FALSE)),0),FALSE)),"ERROR")</f>
        <v>수상한 움직임</v>
      </c>
      <c r="E994" s="49" t="s">
        <v>635</v>
      </c>
      <c r="F994" s="22">
        <f>COUNTIF($C$8:$C994,$C994)</f>
        <v>1</v>
      </c>
      <c r="G994" s="49" t="b">
        <v>1</v>
      </c>
      <c r="H994" s="22">
        <v>2010</v>
      </c>
      <c r="I994" s="129" t="str">
        <f>IFERROR(IF(H994=0,0,VLOOKUP(VLOOKUP(H994,#REF!,MATCH("strMailTitleID",#REF!,0),FALSE),#REF!,2,FALSE)),"ERROR")</f>
        <v>ERROR</v>
      </c>
      <c r="J994" s="176">
        <v>0</v>
      </c>
      <c r="K994" s="129">
        <f>IFERROR(IF(J994=0,0,VLOOKUP(VLOOKUP(J994,#REF!,MATCH("strMailTitleID",#REF!,0),FALSE),#REF!,2,FALSE)),"ERROR")</f>
        <v>0</v>
      </c>
      <c r="L994" s="22">
        <f ca="1">IFERROR(IFERROR(VLOOKUP($B994,INDIRECT(VLOOKUP($E994,보상!$S:$AA,2,FALSE)),MATCH(L$6,INDIRECT(VLOOKUP($E994,보상!$S:$AA,3,FALSE)),0),FALSE),VLOOKUP($B994,INDIRECT(VLOOKUP($E994&amp;"_U",보상!$S:$AA,2,FALSE)),MATCH(L$6,INDIRECT(VLOOKUP($E994&amp;"_U",보상!$S:$AA,3,FALSE)),0),FALSE)),"ERROR")</f>
        <v>6983</v>
      </c>
      <c r="M994" s="49">
        <v>0</v>
      </c>
      <c r="N994" s="49">
        <v>0</v>
      </c>
      <c r="O994" s="49">
        <v>0</v>
      </c>
      <c r="P994" s="22" t="str">
        <f ca="1">IFERROR(IFERROR(VLOOKUP($B994,INDIRECT(VLOOKUP($E994,보상!$S:$AA,2,FALSE)),MATCH(P$6,INDIRECT(VLOOKUP($E994,보상!$S:$AA,3,FALSE)),0),FALSE),VLOOKUP($B994,INDIRECT(VLOOKUP($E994&amp;"_U",보상!$S:$AA,2,FALSE)),MATCH(P$6,INDIRECT(VLOOKUP($E994&amp;"_U",보상!$S:$AA,3,FALSE)),0),FALSE)),"ERROR")</f>
        <v>Gold</v>
      </c>
      <c r="Q994" s="22">
        <f ca="1">IFERROR(IFERROR(VLOOKUP($B994,INDIRECT(VLOOKUP($E994,보상!$S:$AA,2,FALSE)),MATCH(Q$6,INDIRECT(VLOOKUP($E994,보상!$S:$AA,3,FALSE)),0),FALSE),VLOOKUP($B994,INDIRECT(VLOOKUP($E994&amp;"_U",보상!$S:$AA,2,FALSE)),MATCH(Q$6,INDIRECT(VLOOKUP($E994&amp;"_U",보상!$S:$AA,3,FALSE)),0),FALSE)),"ERROR")</f>
        <v>8380</v>
      </c>
      <c r="R994" s="49" t="b">
        <v>0</v>
      </c>
      <c r="S994" s="49" t="b">
        <v>0</v>
      </c>
      <c r="T994" s="22">
        <f ca="1">IFERROR(IF(W994=0,0,VLOOKUP(W994,보상!$D:$K,6,FALSE)),"-")</f>
        <v>0</v>
      </c>
      <c r="U994" s="22">
        <f ca="1">IFERROR(IF(W994=0,0,VLOOKUP(W994,보상!$D:$K,7,FALSE)),"-")</f>
        <v>0</v>
      </c>
      <c r="V994" s="22">
        <f ca="1">IFERROR(IF(W994=0,0,VLOOKUP(W994,보상!$D:$K,8,FALSE)),"-")</f>
        <v>0</v>
      </c>
      <c r="W994" s="22">
        <f ca="1">IFERROR(IFERROR(VLOOKUP($B994,INDIRECT(VLOOKUP($E994,보상!$S:$AA,2,FALSE)),MATCH(W$6,INDIRECT(VLOOKUP($E994,보상!$S:$AA,3,FALSE)),0),FALSE),VLOOKUP($B994,INDIRECT(VLOOKUP($E994&amp;"_U",보상!$S:$AA,2,FALSE)),MATCH(W$6,INDIRECT(VLOOKUP($E994&amp;"_U",보상!$S:$AA,3,FALSE)),0),FALSE)),"ERROR")</f>
        <v>2003001</v>
      </c>
      <c r="X994" s="134" t="str">
        <f ca="1">IFERROR(IF(W994=0,0,VLOOKUP(SUBSTITUTE(VLOOKUP(W994,#REF!,MATCH("strItemName",#REF!,0),FALSE),"SUI_",""),#REF!,2,FALSE)),"ERROR")</f>
        <v>ERROR</v>
      </c>
      <c r="Y994" s="22">
        <f t="shared" ca="1" si="52"/>
        <v>2003001</v>
      </c>
      <c r="Z994" s="134" t="str">
        <f ca="1">IFERROR(IF(Y994=0,0,VLOOKUP(SUBSTITUTE(VLOOKUP(Y994,#REF!,MATCH("strItemName",#REF!,0),FALSE),"SUI_",""),#REF!,2,FALSE)),"ERROR")</f>
        <v>ERROR</v>
      </c>
      <c r="AA994" s="22">
        <f t="shared" ca="1" si="52"/>
        <v>2003001</v>
      </c>
      <c r="AB994" s="134" t="str">
        <f ca="1">IFERROR(IF(AA994=0,0,VLOOKUP(SUBSTITUTE(VLOOKUP(AA994,#REF!,MATCH("strItemName",#REF!,0),FALSE),"SUI_",""),#REF!,2,FALSE)),"ERROR")</f>
        <v>ERROR</v>
      </c>
      <c r="AC994" s="22">
        <f t="shared" ca="1" si="52"/>
        <v>2003001</v>
      </c>
      <c r="AD994" s="134" t="str">
        <f ca="1">IFERROR(IF(AC994=0,0,VLOOKUP(SUBSTITUTE(VLOOKUP(AC994,#REF!,MATCH("strItemName",#REF!,0),FALSE),"SUI_",""),#REF!,2,FALSE)),"ERROR")</f>
        <v>ERROR</v>
      </c>
      <c r="AE994" s="22">
        <f t="shared" ca="1" si="52"/>
        <v>2003001</v>
      </c>
      <c r="AF994" s="134" t="str">
        <f ca="1">IFERROR(IF(AE994=0,0,VLOOKUP(SUBSTITUTE(VLOOKUP(AE994,#REF!,MATCH("strItemName",#REF!,0),FALSE),"SUI_",""),#REF!,2,FALSE)),"ERROR")</f>
        <v>ERROR</v>
      </c>
      <c r="AG994" s="88">
        <v>0</v>
      </c>
      <c r="AH994" s="134">
        <f>IFERROR(IF(AG994=0,0,VLOOKUP(SUBSTITUTE(VLOOKUP(AG994,#REF!,MATCH("strItemName",#REF!,0),FALSE),"SUI_",""),#REF!,2,FALSE)),"ERROR")</f>
        <v>0</v>
      </c>
      <c r="AI994" s="22">
        <f ca="1">IFERROR(IFERROR(VLOOKUP($B994,INDIRECT(VLOOKUP($E994,보상!$S:$AA,2,FALSE)),MATCH(AI$6,INDIRECT(VLOOKUP($E994,보상!$S:$AA,3,FALSE)),0),FALSE),VLOOKUP($B994,INDIRECT(VLOOKUP($E994&amp;"_U",보상!$S:$AA,2,FALSE)),MATCH(AI$6,INDIRECT(VLOOKUP($E994&amp;"_U",보상!$S:$AA,3,FALSE)),0),FALSE)),"ERROR")</f>
        <v>20</v>
      </c>
      <c r="AJ994" s="49">
        <v>0</v>
      </c>
      <c r="AK994" s="22">
        <v>30</v>
      </c>
      <c r="AL994" s="22">
        <v>0</v>
      </c>
      <c r="AM994" s="22" t="b">
        <v>0</v>
      </c>
      <c r="AN994" s="22">
        <v>0</v>
      </c>
      <c r="AO994" s="67">
        <v>0</v>
      </c>
    </row>
    <row r="995" spans="2:41" ht="16.5" customHeight="1" x14ac:dyDescent="0.3">
      <c r="B995" s="154">
        <f t="shared" si="53"/>
        <v>103010111</v>
      </c>
      <c r="C995" s="22">
        <v>10301011</v>
      </c>
      <c r="D995" s="156" t="str">
        <f ca="1">IFERROR(IFERROR(VLOOKUP($B995,INDIRECT(VLOOKUP($E995,보상!$S:$AA,2,FALSE)),MATCH(D$6,INDIRECT(VLOOKUP($E995,보상!$S:$AA,3,FALSE)),0),FALSE),VLOOKUP($B995,INDIRECT(VLOOKUP($E995&amp;"_U",보상!$S:$AA,2,FALSE)),MATCH(D$6,INDIRECT(VLOOKUP($E995&amp;"_U",보상!$S:$AA,3,FALSE)),0),FALSE)),"ERROR")</f>
        <v>커져가는 두려움</v>
      </c>
      <c r="E995" s="49" t="s">
        <v>635</v>
      </c>
      <c r="F995" s="22">
        <f>COUNTIF($C$8:$C995,$C995)</f>
        <v>1</v>
      </c>
      <c r="G995" s="49" t="b">
        <v>1</v>
      </c>
      <c r="H995" s="22">
        <v>2010</v>
      </c>
      <c r="I995" s="129" t="str">
        <f>IFERROR(IF(H995=0,0,VLOOKUP(VLOOKUP(H995,#REF!,MATCH("strMailTitleID",#REF!,0),FALSE),#REF!,2,FALSE)),"ERROR")</f>
        <v>ERROR</v>
      </c>
      <c r="J995" s="176">
        <v>0</v>
      </c>
      <c r="K995" s="129">
        <f>IFERROR(IF(J995=0,0,VLOOKUP(VLOOKUP(J995,#REF!,MATCH("strMailTitleID",#REF!,0),FALSE),#REF!,2,FALSE)),"ERROR")</f>
        <v>0</v>
      </c>
      <c r="L995" s="22">
        <f ca="1">IFERROR(IFERROR(VLOOKUP($B995,INDIRECT(VLOOKUP($E995,보상!$S:$AA,2,FALSE)),MATCH(L$6,INDIRECT(VLOOKUP($E995,보상!$S:$AA,3,FALSE)),0),FALSE),VLOOKUP($B995,INDIRECT(VLOOKUP($E995&amp;"_U",보상!$S:$AA,2,FALSE)),MATCH(L$6,INDIRECT(VLOOKUP($E995&amp;"_U",보상!$S:$AA,3,FALSE)),0),FALSE)),"ERROR")</f>
        <v>6324</v>
      </c>
      <c r="M995" s="49">
        <v>0</v>
      </c>
      <c r="N995" s="49">
        <v>0</v>
      </c>
      <c r="O995" s="49">
        <v>0</v>
      </c>
      <c r="P995" s="22" t="str">
        <f ca="1">IFERROR(IFERROR(VLOOKUP($B995,INDIRECT(VLOOKUP($E995,보상!$S:$AA,2,FALSE)),MATCH(P$6,INDIRECT(VLOOKUP($E995,보상!$S:$AA,3,FALSE)),0),FALSE),VLOOKUP($B995,INDIRECT(VLOOKUP($E995&amp;"_U",보상!$S:$AA,2,FALSE)),MATCH(P$6,INDIRECT(VLOOKUP($E995&amp;"_U",보상!$S:$AA,3,FALSE)),0),FALSE)),"ERROR")</f>
        <v>Gold</v>
      </c>
      <c r="Q995" s="22">
        <f ca="1">IFERROR(IFERROR(VLOOKUP($B995,INDIRECT(VLOOKUP($E995,보상!$S:$AA,2,FALSE)),MATCH(Q$6,INDIRECT(VLOOKUP($E995,보상!$S:$AA,3,FALSE)),0),FALSE),VLOOKUP($B995,INDIRECT(VLOOKUP($E995&amp;"_U",보상!$S:$AA,2,FALSE)),MATCH(Q$6,INDIRECT(VLOOKUP($E995&amp;"_U",보상!$S:$AA,3,FALSE)),0),FALSE)),"ERROR")</f>
        <v>7590</v>
      </c>
      <c r="R995" s="49" t="b">
        <v>0</v>
      </c>
      <c r="S995" s="49" t="b">
        <v>0</v>
      </c>
      <c r="T995" s="22">
        <f ca="1">IFERROR(IF(W995=0,0,VLOOKUP(W995,보상!$D:$K,6,FALSE)),"-")</f>
        <v>0</v>
      </c>
      <c r="U995" s="22">
        <f ca="1">IFERROR(IF(W995=0,0,VLOOKUP(W995,보상!$D:$K,7,FALSE)),"-")</f>
        <v>0</v>
      </c>
      <c r="V995" s="22">
        <f ca="1">IFERROR(IF(W995=0,0,VLOOKUP(W995,보상!$D:$K,8,FALSE)),"-")</f>
        <v>0</v>
      </c>
      <c r="W995" s="22">
        <f ca="1">IFERROR(IFERROR(VLOOKUP($B995,INDIRECT(VLOOKUP($E995,보상!$S:$AA,2,FALSE)),MATCH(W$6,INDIRECT(VLOOKUP($E995,보상!$S:$AA,3,FALSE)),0),FALSE),VLOOKUP($B995,INDIRECT(VLOOKUP($E995&amp;"_U",보상!$S:$AA,2,FALSE)),MATCH(W$6,INDIRECT(VLOOKUP($E995&amp;"_U",보상!$S:$AA,3,FALSE)),0),FALSE)),"ERROR")</f>
        <v>2013001</v>
      </c>
      <c r="X995" s="134" t="str">
        <f ca="1">IFERROR(IF(W995=0,0,VLOOKUP(SUBSTITUTE(VLOOKUP(W995,#REF!,MATCH("strItemName",#REF!,0),FALSE),"SUI_",""),#REF!,2,FALSE)),"ERROR")</f>
        <v>ERROR</v>
      </c>
      <c r="Y995" s="22">
        <f t="shared" ca="1" si="52"/>
        <v>2013001</v>
      </c>
      <c r="Z995" s="134" t="str">
        <f ca="1">IFERROR(IF(Y995=0,0,VLOOKUP(SUBSTITUTE(VLOOKUP(Y995,#REF!,MATCH("strItemName",#REF!,0),FALSE),"SUI_",""),#REF!,2,FALSE)),"ERROR")</f>
        <v>ERROR</v>
      </c>
      <c r="AA995" s="22">
        <f t="shared" ca="1" si="52"/>
        <v>2013001</v>
      </c>
      <c r="AB995" s="134" t="str">
        <f ca="1">IFERROR(IF(AA995=0,0,VLOOKUP(SUBSTITUTE(VLOOKUP(AA995,#REF!,MATCH("strItemName",#REF!,0),FALSE),"SUI_",""),#REF!,2,FALSE)),"ERROR")</f>
        <v>ERROR</v>
      </c>
      <c r="AC995" s="22">
        <f t="shared" ca="1" si="52"/>
        <v>2013001</v>
      </c>
      <c r="AD995" s="134" t="str">
        <f ca="1">IFERROR(IF(AC995=0,0,VLOOKUP(SUBSTITUTE(VLOOKUP(AC995,#REF!,MATCH("strItemName",#REF!,0),FALSE),"SUI_",""),#REF!,2,FALSE)),"ERROR")</f>
        <v>ERROR</v>
      </c>
      <c r="AE995" s="22">
        <f t="shared" ca="1" si="52"/>
        <v>2013001</v>
      </c>
      <c r="AF995" s="134" t="str">
        <f ca="1">IFERROR(IF(AE995=0,0,VLOOKUP(SUBSTITUTE(VLOOKUP(AE995,#REF!,MATCH("strItemName",#REF!,0),FALSE),"SUI_",""),#REF!,2,FALSE)),"ERROR")</f>
        <v>ERROR</v>
      </c>
      <c r="AG995" s="88">
        <v>0</v>
      </c>
      <c r="AH995" s="134">
        <f>IFERROR(IF(AG995=0,0,VLOOKUP(SUBSTITUTE(VLOOKUP(AG995,#REF!,MATCH("strItemName",#REF!,0),FALSE),"SUI_",""),#REF!,2,FALSE)),"ERROR")</f>
        <v>0</v>
      </c>
      <c r="AI995" s="22">
        <f ca="1">IFERROR(IFERROR(VLOOKUP($B995,INDIRECT(VLOOKUP($E995,보상!$S:$AA,2,FALSE)),MATCH(AI$6,INDIRECT(VLOOKUP($E995,보상!$S:$AA,3,FALSE)),0),FALSE),VLOOKUP($B995,INDIRECT(VLOOKUP($E995&amp;"_U",보상!$S:$AA,2,FALSE)),MATCH(AI$6,INDIRECT(VLOOKUP($E995&amp;"_U",보상!$S:$AA,3,FALSE)),0),FALSE)),"ERROR")</f>
        <v>20</v>
      </c>
      <c r="AJ995" s="49">
        <v>0</v>
      </c>
      <c r="AK995" s="22">
        <v>30</v>
      </c>
      <c r="AL995" s="22">
        <v>0</v>
      </c>
      <c r="AM995" s="22" t="b">
        <v>0</v>
      </c>
      <c r="AN995" s="22">
        <v>0</v>
      </c>
      <c r="AO995" s="67">
        <v>0</v>
      </c>
    </row>
    <row r="996" spans="2:41" ht="16.5" customHeight="1" x14ac:dyDescent="0.3">
      <c r="B996" s="154">
        <f t="shared" si="53"/>
        <v>103011111</v>
      </c>
      <c r="C996" s="22">
        <v>10301111</v>
      </c>
      <c r="D996" s="156" t="str">
        <f ca="1">IFERROR(IFERROR(VLOOKUP($B996,INDIRECT(VLOOKUP($E996,보상!$S:$AA,2,FALSE)),MATCH(D$6,INDIRECT(VLOOKUP($E996,보상!$S:$AA,3,FALSE)),0),FALSE),VLOOKUP($B996,INDIRECT(VLOOKUP($E996&amp;"_U",보상!$S:$AA,2,FALSE)),MATCH(D$6,INDIRECT(VLOOKUP($E996&amp;"_U",보상!$S:$AA,3,FALSE)),0),FALSE)),"ERROR")</f>
        <v>수수께끼의 열쇠</v>
      </c>
      <c r="E996" s="49" t="s">
        <v>635</v>
      </c>
      <c r="F996" s="22">
        <f>COUNTIF($C$8:$C996,$C996)</f>
        <v>1</v>
      </c>
      <c r="G996" s="49" t="b">
        <v>1</v>
      </c>
      <c r="H996" s="22">
        <v>2010</v>
      </c>
      <c r="I996" s="129" t="str">
        <f>IFERROR(IF(H996=0,0,VLOOKUP(VLOOKUP(H996,#REF!,MATCH("strMailTitleID",#REF!,0),FALSE),#REF!,2,FALSE)),"ERROR")</f>
        <v>ERROR</v>
      </c>
      <c r="J996" s="176">
        <v>0</v>
      </c>
      <c r="K996" s="129">
        <f>IFERROR(IF(J996=0,0,VLOOKUP(VLOOKUP(J996,#REF!,MATCH("strMailTitleID",#REF!,0),FALSE),#REF!,2,FALSE)),"ERROR")</f>
        <v>0</v>
      </c>
      <c r="L996" s="22">
        <f ca="1">IFERROR(IFERROR(VLOOKUP($B996,INDIRECT(VLOOKUP($E996,보상!$S:$AA,2,FALSE)),MATCH(L$6,INDIRECT(VLOOKUP($E996,보상!$S:$AA,3,FALSE)),0),FALSE),VLOOKUP($B996,INDIRECT(VLOOKUP($E996&amp;"_U",보상!$S:$AA,2,FALSE)),MATCH(L$6,INDIRECT(VLOOKUP($E996&amp;"_U",보상!$S:$AA,3,FALSE)),0),FALSE)),"ERROR")</f>
        <v>3395</v>
      </c>
      <c r="M996" s="49">
        <v>0</v>
      </c>
      <c r="N996" s="49">
        <v>0</v>
      </c>
      <c r="O996" s="49">
        <v>0</v>
      </c>
      <c r="P996" s="22" t="str">
        <f ca="1">IFERROR(IFERROR(VLOOKUP($B996,INDIRECT(VLOOKUP($E996,보상!$S:$AA,2,FALSE)),MATCH(P$6,INDIRECT(VLOOKUP($E996,보상!$S:$AA,3,FALSE)),0),FALSE),VLOOKUP($B996,INDIRECT(VLOOKUP($E996&amp;"_U",보상!$S:$AA,2,FALSE)),MATCH(P$6,INDIRECT(VLOOKUP($E996&amp;"_U",보상!$S:$AA,3,FALSE)),0),FALSE)),"ERROR")</f>
        <v>Gold</v>
      </c>
      <c r="Q996" s="22">
        <f ca="1">IFERROR(IFERROR(VLOOKUP($B996,INDIRECT(VLOOKUP($E996,보상!$S:$AA,2,FALSE)),MATCH(Q$6,INDIRECT(VLOOKUP($E996,보상!$S:$AA,3,FALSE)),0),FALSE),VLOOKUP($B996,INDIRECT(VLOOKUP($E996&amp;"_U",보상!$S:$AA,2,FALSE)),MATCH(Q$6,INDIRECT(VLOOKUP($E996&amp;"_U",보상!$S:$AA,3,FALSE)),0),FALSE)),"ERROR")</f>
        <v>4070</v>
      </c>
      <c r="R996" s="49" t="b">
        <v>0</v>
      </c>
      <c r="S996" s="49" t="b">
        <v>0</v>
      </c>
      <c r="T996" s="22">
        <f ca="1">IFERROR(IF(W996=0,0,VLOOKUP(W996,보상!$D:$K,6,FALSE)),"-")</f>
        <v>0</v>
      </c>
      <c r="U996" s="22">
        <f ca="1">IFERROR(IF(W996=0,0,VLOOKUP(W996,보상!$D:$K,7,FALSE)),"-")</f>
        <v>2100</v>
      </c>
      <c r="V996" s="22">
        <f ca="1">IFERROR(IF(W996=0,0,VLOOKUP(W996,보상!$D:$K,8,FALSE)),"-")</f>
        <v>0</v>
      </c>
      <c r="W996" s="22">
        <f ca="1">IFERROR(IFERROR(VLOOKUP($B996,INDIRECT(VLOOKUP($E996,보상!$S:$AA,2,FALSE)),MATCH(W$6,INDIRECT(VLOOKUP($E996,보상!$S:$AA,3,FALSE)),0),FALSE),VLOOKUP($B996,INDIRECT(VLOOKUP($E996&amp;"_U",보상!$S:$AA,2,FALSE)),MATCH(W$6,INDIRECT(VLOOKUP($E996&amp;"_U",보상!$S:$AA,3,FALSE)),0),FALSE)),"ERROR")</f>
        <v>4003002</v>
      </c>
      <c r="X996" s="134" t="str">
        <f ca="1">IFERROR(IF(W996=0,0,VLOOKUP(SUBSTITUTE(VLOOKUP(W996,#REF!,MATCH("strItemName",#REF!,0),FALSE),"SUI_",""),#REF!,2,FALSE)),"ERROR")</f>
        <v>ERROR</v>
      </c>
      <c r="Y996" s="22">
        <f t="shared" ca="1" si="52"/>
        <v>4003002</v>
      </c>
      <c r="Z996" s="134" t="str">
        <f ca="1">IFERROR(IF(Y996=0,0,VLOOKUP(SUBSTITUTE(VLOOKUP(Y996,#REF!,MATCH("strItemName",#REF!,0),FALSE),"SUI_",""),#REF!,2,FALSE)),"ERROR")</f>
        <v>ERROR</v>
      </c>
      <c r="AA996" s="22">
        <f t="shared" ca="1" si="52"/>
        <v>4003002</v>
      </c>
      <c r="AB996" s="134" t="str">
        <f ca="1">IFERROR(IF(AA996=0,0,VLOOKUP(SUBSTITUTE(VLOOKUP(AA996,#REF!,MATCH("strItemName",#REF!,0),FALSE),"SUI_",""),#REF!,2,FALSE)),"ERROR")</f>
        <v>ERROR</v>
      </c>
      <c r="AC996" s="22">
        <f t="shared" ca="1" si="52"/>
        <v>4003002</v>
      </c>
      <c r="AD996" s="134" t="str">
        <f ca="1">IFERROR(IF(AC996=0,0,VLOOKUP(SUBSTITUTE(VLOOKUP(AC996,#REF!,MATCH("strItemName",#REF!,0),FALSE),"SUI_",""),#REF!,2,FALSE)),"ERROR")</f>
        <v>ERROR</v>
      </c>
      <c r="AE996" s="22">
        <f t="shared" ca="1" si="52"/>
        <v>4003002</v>
      </c>
      <c r="AF996" s="134" t="str">
        <f ca="1">IFERROR(IF(AE996=0,0,VLOOKUP(SUBSTITUTE(VLOOKUP(AE996,#REF!,MATCH("strItemName",#REF!,0),FALSE),"SUI_",""),#REF!,2,FALSE)),"ERROR")</f>
        <v>ERROR</v>
      </c>
      <c r="AG996" s="88">
        <v>0</v>
      </c>
      <c r="AH996" s="134">
        <f>IFERROR(IF(AG996=0,0,VLOOKUP(SUBSTITUTE(VLOOKUP(AG996,#REF!,MATCH("strItemName",#REF!,0),FALSE),"SUI_",""),#REF!,2,FALSE)),"ERROR")</f>
        <v>0</v>
      </c>
      <c r="AI996" s="22">
        <f ca="1">IFERROR(IFERROR(VLOOKUP($B996,INDIRECT(VLOOKUP($E996,보상!$S:$AA,2,FALSE)),MATCH(AI$6,INDIRECT(VLOOKUP($E996,보상!$S:$AA,3,FALSE)),0),FALSE),VLOOKUP($B996,INDIRECT(VLOOKUP($E996&amp;"_U",보상!$S:$AA,2,FALSE)),MATCH(AI$6,INDIRECT(VLOOKUP($E996&amp;"_U",보상!$S:$AA,3,FALSE)),0),FALSE)),"ERROR")</f>
        <v>1</v>
      </c>
      <c r="AJ996" s="49">
        <v>0</v>
      </c>
      <c r="AK996" s="22">
        <v>30</v>
      </c>
      <c r="AL996" s="22">
        <v>0</v>
      </c>
      <c r="AM996" s="22" t="b">
        <v>0</v>
      </c>
      <c r="AN996" s="22">
        <v>0</v>
      </c>
      <c r="AO996" s="67">
        <v>0</v>
      </c>
    </row>
    <row r="997" spans="2:41" ht="16.5" customHeight="1" x14ac:dyDescent="0.3">
      <c r="B997" s="154">
        <f t="shared" si="53"/>
        <v>103012111</v>
      </c>
      <c r="C997" s="22">
        <v>10301211</v>
      </c>
      <c r="D997" s="156" t="str">
        <f ca="1">IFERROR(IFERROR(VLOOKUP($B997,INDIRECT(VLOOKUP($E997,보상!$S:$AA,2,FALSE)),MATCH(D$6,INDIRECT(VLOOKUP($E997,보상!$S:$AA,3,FALSE)),0),FALSE),VLOOKUP($B997,INDIRECT(VLOOKUP($E997&amp;"_U",보상!$S:$AA,2,FALSE)),MATCH(D$6,INDIRECT(VLOOKUP($E997&amp;"_U",보상!$S:$AA,3,FALSE)),0),FALSE)),"ERROR")</f>
        <v>알페론의 기록</v>
      </c>
      <c r="E997" s="49" t="s">
        <v>635</v>
      </c>
      <c r="F997" s="22">
        <f>COUNTIF($C$8:$C997,$C997)</f>
        <v>1</v>
      </c>
      <c r="G997" s="49" t="b">
        <v>1</v>
      </c>
      <c r="H997" s="22">
        <v>2010</v>
      </c>
      <c r="I997" s="129" t="str">
        <f>IFERROR(IF(H997=0,0,VLOOKUP(VLOOKUP(H997,#REF!,MATCH("strMailTitleID",#REF!,0),FALSE),#REF!,2,FALSE)),"ERROR")</f>
        <v>ERROR</v>
      </c>
      <c r="J997" s="176">
        <v>0</v>
      </c>
      <c r="K997" s="129">
        <f>IFERROR(IF(J997=0,0,VLOOKUP(VLOOKUP(J997,#REF!,MATCH("strMailTitleID",#REF!,0),FALSE),#REF!,2,FALSE)),"ERROR")</f>
        <v>0</v>
      </c>
      <c r="L997" s="22">
        <f ca="1">IFERROR(IFERROR(VLOOKUP($B997,INDIRECT(VLOOKUP($E997,보상!$S:$AA,2,FALSE)),MATCH(L$6,INDIRECT(VLOOKUP($E997,보상!$S:$AA,3,FALSE)),0),FALSE),VLOOKUP($B997,INDIRECT(VLOOKUP($E997&amp;"_U",보상!$S:$AA,2,FALSE)),MATCH(L$6,INDIRECT(VLOOKUP($E997&amp;"_U",보상!$S:$AA,3,FALSE)),0),FALSE)),"ERROR")</f>
        <v>15552</v>
      </c>
      <c r="M997" s="49">
        <v>0</v>
      </c>
      <c r="N997" s="49">
        <v>0</v>
      </c>
      <c r="O997" s="49">
        <v>0</v>
      </c>
      <c r="P997" s="22" t="str">
        <f ca="1">IFERROR(IFERROR(VLOOKUP($B997,INDIRECT(VLOOKUP($E997,보상!$S:$AA,2,FALSE)),MATCH(P$6,INDIRECT(VLOOKUP($E997,보상!$S:$AA,3,FALSE)),0),FALSE),VLOOKUP($B997,INDIRECT(VLOOKUP($E997&amp;"_U",보상!$S:$AA,2,FALSE)),MATCH(P$6,INDIRECT(VLOOKUP($E997&amp;"_U",보상!$S:$AA,3,FALSE)),0),FALSE)),"ERROR")</f>
        <v>Gold</v>
      </c>
      <c r="Q997" s="22">
        <f ca="1">IFERROR(IFERROR(VLOOKUP($B997,INDIRECT(VLOOKUP($E997,보상!$S:$AA,2,FALSE)),MATCH(Q$6,INDIRECT(VLOOKUP($E997,보상!$S:$AA,3,FALSE)),0),FALSE),VLOOKUP($B997,INDIRECT(VLOOKUP($E997&amp;"_U",보상!$S:$AA,2,FALSE)),MATCH(Q$6,INDIRECT(VLOOKUP($E997&amp;"_U",보상!$S:$AA,3,FALSE)),0),FALSE)),"ERROR")</f>
        <v>18660</v>
      </c>
      <c r="R997" s="49" t="b">
        <v>0</v>
      </c>
      <c r="S997" s="49" t="b">
        <v>0</v>
      </c>
      <c r="T997" s="22">
        <f ca="1">IFERROR(IF(W997=0,0,VLOOKUP(W997,보상!$D:$K,6,FALSE)),"-")</f>
        <v>0</v>
      </c>
      <c r="U997" s="22">
        <f ca="1">IFERROR(IF(W997=0,0,VLOOKUP(W997,보상!$D:$K,7,FALSE)),"-")</f>
        <v>0</v>
      </c>
      <c r="V997" s="22">
        <f ca="1">IFERROR(IF(W997=0,0,VLOOKUP(W997,보상!$D:$K,8,FALSE)),"-")</f>
        <v>0</v>
      </c>
      <c r="W997" s="22">
        <f ca="1">IFERROR(IFERROR(VLOOKUP($B997,INDIRECT(VLOOKUP($E997,보상!$S:$AA,2,FALSE)),MATCH(W$6,INDIRECT(VLOOKUP($E997,보상!$S:$AA,3,FALSE)),0),FALSE),VLOOKUP($B997,INDIRECT(VLOOKUP($E997&amp;"_U",보상!$S:$AA,2,FALSE)),MATCH(W$6,INDIRECT(VLOOKUP($E997&amp;"_U",보상!$S:$AA,3,FALSE)),0),FALSE)),"ERROR")</f>
        <v>3011001</v>
      </c>
      <c r="X997" s="134" t="str">
        <f ca="1">IFERROR(IF(W997=0,0,VLOOKUP(SUBSTITUTE(VLOOKUP(W997,#REF!,MATCH("strItemName",#REF!,0),FALSE),"SUI_",""),#REF!,2,FALSE)),"ERROR")</f>
        <v>ERROR</v>
      </c>
      <c r="Y997" s="22">
        <f t="shared" ca="1" si="52"/>
        <v>3011001</v>
      </c>
      <c r="Z997" s="134" t="str">
        <f ca="1">IFERROR(IF(Y997=0,0,VLOOKUP(SUBSTITUTE(VLOOKUP(Y997,#REF!,MATCH("strItemName",#REF!,0),FALSE),"SUI_",""),#REF!,2,FALSE)),"ERROR")</f>
        <v>ERROR</v>
      </c>
      <c r="AA997" s="22">
        <f t="shared" ca="1" si="52"/>
        <v>3011001</v>
      </c>
      <c r="AB997" s="134" t="str">
        <f ca="1">IFERROR(IF(AA997=0,0,VLOOKUP(SUBSTITUTE(VLOOKUP(AA997,#REF!,MATCH("strItemName",#REF!,0),FALSE),"SUI_",""),#REF!,2,FALSE)),"ERROR")</f>
        <v>ERROR</v>
      </c>
      <c r="AC997" s="22">
        <f t="shared" ca="1" si="52"/>
        <v>3011001</v>
      </c>
      <c r="AD997" s="134" t="str">
        <f ca="1">IFERROR(IF(AC997=0,0,VLOOKUP(SUBSTITUTE(VLOOKUP(AC997,#REF!,MATCH("strItemName",#REF!,0),FALSE),"SUI_",""),#REF!,2,FALSE)),"ERROR")</f>
        <v>ERROR</v>
      </c>
      <c r="AE997" s="22">
        <f t="shared" ca="1" si="52"/>
        <v>3011001</v>
      </c>
      <c r="AF997" s="134" t="str">
        <f ca="1">IFERROR(IF(AE997=0,0,VLOOKUP(SUBSTITUTE(VLOOKUP(AE997,#REF!,MATCH("strItemName",#REF!,0),FALSE),"SUI_",""),#REF!,2,FALSE)),"ERROR")</f>
        <v>ERROR</v>
      </c>
      <c r="AG997" s="88">
        <v>0</v>
      </c>
      <c r="AH997" s="134">
        <f>IFERROR(IF(AG997=0,0,VLOOKUP(SUBSTITUTE(VLOOKUP(AG997,#REF!,MATCH("strItemName",#REF!,0),FALSE),"SUI_",""),#REF!,2,FALSE)),"ERROR")</f>
        <v>0</v>
      </c>
      <c r="AI997" s="22">
        <f ca="1">IFERROR(IFERROR(VLOOKUP($B997,INDIRECT(VLOOKUP($E997,보상!$S:$AA,2,FALSE)),MATCH(AI$6,INDIRECT(VLOOKUP($E997,보상!$S:$AA,3,FALSE)),0),FALSE),VLOOKUP($B997,INDIRECT(VLOOKUP($E997&amp;"_U",보상!$S:$AA,2,FALSE)),MATCH(AI$6,INDIRECT(VLOOKUP($E997&amp;"_U",보상!$S:$AA,3,FALSE)),0),FALSE)),"ERROR")</f>
        <v>1</v>
      </c>
      <c r="AJ997" s="49">
        <v>0</v>
      </c>
      <c r="AK997" s="22">
        <v>120</v>
      </c>
      <c r="AL997" s="22">
        <v>0</v>
      </c>
      <c r="AM997" s="22" t="b">
        <v>0</v>
      </c>
      <c r="AN997" s="22">
        <v>0</v>
      </c>
      <c r="AO997" s="67">
        <v>0</v>
      </c>
    </row>
    <row r="998" spans="2:41" ht="16.5" customHeight="1" x14ac:dyDescent="0.3">
      <c r="B998" s="154">
        <f t="shared" si="53"/>
        <v>103013111</v>
      </c>
      <c r="C998" s="22">
        <v>10301311</v>
      </c>
      <c r="D998" s="156" t="str">
        <f ca="1">IFERROR(IFERROR(VLOOKUP($B998,INDIRECT(VLOOKUP($E998,보상!$S:$AA,2,FALSE)),MATCH(D$6,INDIRECT(VLOOKUP($E998,보상!$S:$AA,3,FALSE)),0),FALSE),VLOOKUP($B998,INDIRECT(VLOOKUP($E998&amp;"_U",보상!$S:$AA,2,FALSE)),MATCH(D$6,INDIRECT(VLOOKUP($E998&amp;"_U",보상!$S:$AA,3,FALSE)),0),FALSE)),"ERROR")</f>
        <v>악마 강탈자</v>
      </c>
      <c r="E998" s="49" t="s">
        <v>635</v>
      </c>
      <c r="F998" s="22">
        <f>COUNTIF($C$8:$C998,$C998)</f>
        <v>1</v>
      </c>
      <c r="G998" s="49" t="b">
        <v>1</v>
      </c>
      <c r="H998" s="22">
        <v>2010</v>
      </c>
      <c r="I998" s="129" t="str">
        <f>IFERROR(IF(H998=0,0,VLOOKUP(VLOOKUP(H998,#REF!,MATCH("strMailTitleID",#REF!,0),FALSE),#REF!,2,FALSE)),"ERROR")</f>
        <v>ERROR</v>
      </c>
      <c r="J998" s="176">
        <v>0</v>
      </c>
      <c r="K998" s="129">
        <f>IFERROR(IF(J998=0,0,VLOOKUP(VLOOKUP(J998,#REF!,MATCH("strMailTitleID",#REF!,0),FALSE),#REF!,2,FALSE)),"ERROR")</f>
        <v>0</v>
      </c>
      <c r="L998" s="22">
        <f ca="1">IFERROR(IFERROR(VLOOKUP($B998,INDIRECT(VLOOKUP($E998,보상!$S:$AA,2,FALSE)),MATCH(L$6,INDIRECT(VLOOKUP($E998,보상!$S:$AA,3,FALSE)),0),FALSE),VLOOKUP($B998,INDIRECT(VLOOKUP($E998&amp;"_U",보상!$S:$AA,2,FALSE)),MATCH(L$6,INDIRECT(VLOOKUP($E998&amp;"_U",보상!$S:$AA,3,FALSE)),0),FALSE)),"ERROR")</f>
        <v>7578</v>
      </c>
      <c r="M998" s="49">
        <v>0</v>
      </c>
      <c r="N998" s="49">
        <v>0</v>
      </c>
      <c r="O998" s="49">
        <v>0</v>
      </c>
      <c r="P998" s="22" t="str">
        <f ca="1">IFERROR(IFERROR(VLOOKUP($B998,INDIRECT(VLOOKUP($E998,보상!$S:$AA,2,FALSE)),MATCH(P$6,INDIRECT(VLOOKUP($E998,보상!$S:$AA,3,FALSE)),0),FALSE),VLOOKUP($B998,INDIRECT(VLOOKUP($E998&amp;"_U",보상!$S:$AA,2,FALSE)),MATCH(P$6,INDIRECT(VLOOKUP($E998&amp;"_U",보상!$S:$AA,3,FALSE)),0),FALSE)),"ERROR")</f>
        <v>Gold</v>
      </c>
      <c r="Q998" s="22">
        <f ca="1">IFERROR(IFERROR(VLOOKUP($B998,INDIRECT(VLOOKUP($E998,보상!$S:$AA,2,FALSE)),MATCH(Q$6,INDIRECT(VLOOKUP($E998,보상!$S:$AA,3,FALSE)),0),FALSE),VLOOKUP($B998,INDIRECT(VLOOKUP($E998&amp;"_U",보상!$S:$AA,2,FALSE)),MATCH(Q$6,INDIRECT(VLOOKUP($E998&amp;"_U",보상!$S:$AA,3,FALSE)),0),FALSE)),"ERROR")</f>
        <v>9090</v>
      </c>
      <c r="R998" s="49" t="b">
        <v>0</v>
      </c>
      <c r="S998" s="49" t="b">
        <v>0</v>
      </c>
      <c r="T998" s="22">
        <f ca="1">IFERROR(IF(W998=0,0,VLOOKUP(W998,보상!$D:$K,6,FALSE)),"-")</f>
        <v>3000</v>
      </c>
      <c r="U998" s="22">
        <f ca="1">IFERROR(IF(W998=0,0,VLOOKUP(W998,보상!$D:$K,7,FALSE)),"-")</f>
        <v>0</v>
      </c>
      <c r="V998" s="22">
        <f ca="1">IFERROR(IF(W998=0,0,VLOOKUP(W998,보상!$D:$K,8,FALSE)),"-")</f>
        <v>0</v>
      </c>
      <c r="W998" s="22">
        <f ca="1">IFERROR(IFERROR(VLOOKUP($B998,INDIRECT(VLOOKUP($E998,보상!$S:$AA,2,FALSE)),MATCH(W$6,INDIRECT(VLOOKUP($E998,보상!$S:$AA,3,FALSE)),0),FALSE),VLOOKUP($B998,INDIRECT(VLOOKUP($E998&amp;"_U",보상!$S:$AA,2,FALSE)),MATCH(W$6,INDIRECT(VLOOKUP($E998&amp;"_U",보상!$S:$AA,3,FALSE)),0),FALSE)),"ERROR")</f>
        <v>4003001</v>
      </c>
      <c r="X998" s="134" t="str">
        <f ca="1">IFERROR(IF(W998=0,0,VLOOKUP(SUBSTITUTE(VLOOKUP(W998,#REF!,MATCH("strItemName",#REF!,0),FALSE),"SUI_",""),#REF!,2,FALSE)),"ERROR")</f>
        <v>ERROR</v>
      </c>
      <c r="Y998" s="22">
        <f t="shared" ca="1" si="52"/>
        <v>4003001</v>
      </c>
      <c r="Z998" s="134" t="str">
        <f ca="1">IFERROR(IF(Y998=0,0,VLOOKUP(SUBSTITUTE(VLOOKUP(Y998,#REF!,MATCH("strItemName",#REF!,0),FALSE),"SUI_",""),#REF!,2,FALSE)),"ERROR")</f>
        <v>ERROR</v>
      </c>
      <c r="AA998" s="22">
        <f t="shared" ca="1" si="52"/>
        <v>4003001</v>
      </c>
      <c r="AB998" s="134" t="str">
        <f ca="1">IFERROR(IF(AA998=0,0,VLOOKUP(SUBSTITUTE(VLOOKUP(AA998,#REF!,MATCH("strItemName",#REF!,0),FALSE),"SUI_",""),#REF!,2,FALSE)),"ERROR")</f>
        <v>ERROR</v>
      </c>
      <c r="AC998" s="22">
        <f t="shared" ca="1" si="52"/>
        <v>4003001</v>
      </c>
      <c r="AD998" s="134" t="str">
        <f ca="1">IFERROR(IF(AC998=0,0,VLOOKUP(SUBSTITUTE(VLOOKUP(AC998,#REF!,MATCH("strItemName",#REF!,0),FALSE),"SUI_",""),#REF!,2,FALSE)),"ERROR")</f>
        <v>ERROR</v>
      </c>
      <c r="AE998" s="22">
        <f t="shared" ca="1" si="52"/>
        <v>4003001</v>
      </c>
      <c r="AF998" s="134" t="str">
        <f ca="1">IFERROR(IF(AE998=0,0,VLOOKUP(SUBSTITUTE(VLOOKUP(AE998,#REF!,MATCH("strItemName",#REF!,0),FALSE),"SUI_",""),#REF!,2,FALSE)),"ERROR")</f>
        <v>ERROR</v>
      </c>
      <c r="AG998" s="88">
        <v>0</v>
      </c>
      <c r="AH998" s="134">
        <f>IFERROR(IF(AG998=0,0,VLOOKUP(SUBSTITUTE(VLOOKUP(AG998,#REF!,MATCH("strItemName",#REF!,0),FALSE),"SUI_",""),#REF!,2,FALSE)),"ERROR")</f>
        <v>0</v>
      </c>
      <c r="AI998" s="22">
        <f ca="1">IFERROR(IFERROR(VLOOKUP($B998,INDIRECT(VLOOKUP($E998,보상!$S:$AA,2,FALSE)),MATCH(AI$6,INDIRECT(VLOOKUP($E998,보상!$S:$AA,3,FALSE)),0),FALSE),VLOOKUP($B998,INDIRECT(VLOOKUP($E998&amp;"_U",보상!$S:$AA,2,FALSE)),MATCH(AI$6,INDIRECT(VLOOKUP($E998&amp;"_U",보상!$S:$AA,3,FALSE)),0),FALSE)),"ERROR")</f>
        <v>1</v>
      </c>
      <c r="AJ998" s="49">
        <v>0</v>
      </c>
      <c r="AK998" s="22">
        <v>30</v>
      </c>
      <c r="AL998" s="22">
        <v>0</v>
      </c>
      <c r="AM998" s="22" t="b">
        <v>0</v>
      </c>
      <c r="AN998" s="22">
        <v>0</v>
      </c>
      <c r="AO998" s="67">
        <v>0</v>
      </c>
    </row>
    <row r="999" spans="2:41" ht="16.5" customHeight="1" x14ac:dyDescent="0.3">
      <c r="B999" s="154">
        <f t="shared" si="53"/>
        <v>103014111</v>
      </c>
      <c r="C999" s="22">
        <v>10301411</v>
      </c>
      <c r="D999" s="156" t="str">
        <f ca="1">IFERROR(IFERROR(VLOOKUP($B999,INDIRECT(VLOOKUP($E999,보상!$S:$AA,2,FALSE)),MATCH(D$6,INDIRECT(VLOOKUP($E999,보상!$S:$AA,3,FALSE)),0),FALSE),VLOOKUP($B999,INDIRECT(VLOOKUP($E999&amp;"_U",보상!$S:$AA,2,FALSE)),MATCH(D$6,INDIRECT(VLOOKUP($E999&amp;"_U",보상!$S:$AA,3,FALSE)),0),FALSE)),"ERROR")</f>
        <v>뒤틀린 존재</v>
      </c>
      <c r="E999" s="49" t="s">
        <v>635</v>
      </c>
      <c r="F999" s="22">
        <f>COUNTIF($C$8:$C999,$C999)</f>
        <v>1</v>
      </c>
      <c r="G999" s="49" t="b">
        <v>1</v>
      </c>
      <c r="H999" s="22">
        <v>2010</v>
      </c>
      <c r="I999" s="129" t="str">
        <f>IFERROR(IF(H999=0,0,VLOOKUP(VLOOKUP(H999,#REF!,MATCH("strMailTitleID",#REF!,0),FALSE),#REF!,2,FALSE)),"ERROR")</f>
        <v>ERROR</v>
      </c>
      <c r="J999" s="176">
        <v>0</v>
      </c>
      <c r="K999" s="129">
        <f>IFERROR(IF(J999=0,0,VLOOKUP(VLOOKUP(J999,#REF!,MATCH("strMailTitleID",#REF!,0),FALSE),#REF!,2,FALSE)),"ERROR")</f>
        <v>0</v>
      </c>
      <c r="L999" s="22">
        <f ca="1">IFERROR(IFERROR(VLOOKUP($B999,INDIRECT(VLOOKUP($E999,보상!$S:$AA,2,FALSE)),MATCH(L$6,INDIRECT(VLOOKUP($E999,보상!$S:$AA,3,FALSE)),0),FALSE),VLOOKUP($B999,INDIRECT(VLOOKUP($E999&amp;"_U",보상!$S:$AA,2,FALSE)),MATCH(L$6,INDIRECT(VLOOKUP($E999&amp;"_U",보상!$S:$AA,3,FALSE)),0),FALSE)),"ERROR")</f>
        <v>10475</v>
      </c>
      <c r="M999" s="49">
        <v>0</v>
      </c>
      <c r="N999" s="49">
        <v>0</v>
      </c>
      <c r="O999" s="49">
        <v>0</v>
      </c>
      <c r="P999" s="22" t="str">
        <f ca="1">IFERROR(IFERROR(VLOOKUP($B999,INDIRECT(VLOOKUP($E999,보상!$S:$AA,2,FALSE)),MATCH(P$6,INDIRECT(VLOOKUP($E999,보상!$S:$AA,3,FALSE)),0),FALSE),VLOOKUP($B999,INDIRECT(VLOOKUP($E999&amp;"_U",보상!$S:$AA,2,FALSE)),MATCH(P$6,INDIRECT(VLOOKUP($E999&amp;"_U",보상!$S:$AA,3,FALSE)),0),FALSE)),"ERROR")</f>
        <v>Gold</v>
      </c>
      <c r="Q999" s="22">
        <f ca="1">IFERROR(IFERROR(VLOOKUP($B999,INDIRECT(VLOOKUP($E999,보상!$S:$AA,2,FALSE)),MATCH(Q$6,INDIRECT(VLOOKUP($E999,보상!$S:$AA,3,FALSE)),0),FALSE),VLOOKUP($B999,INDIRECT(VLOOKUP($E999&amp;"_U",보상!$S:$AA,2,FALSE)),MATCH(Q$6,INDIRECT(VLOOKUP($E999&amp;"_U",보상!$S:$AA,3,FALSE)),0),FALSE)),"ERROR")</f>
        <v>12570</v>
      </c>
      <c r="R999" s="49" t="b">
        <v>0</v>
      </c>
      <c r="S999" s="49" t="b">
        <v>0</v>
      </c>
      <c r="T999" s="22">
        <f ca="1">IFERROR(IF(W999=0,0,VLOOKUP(W999,보상!$D:$K,6,FALSE)),"-")</f>
        <v>0</v>
      </c>
      <c r="U999" s="22">
        <f ca="1">IFERROR(IF(W999=0,0,VLOOKUP(W999,보상!$D:$K,7,FALSE)),"-")</f>
        <v>0</v>
      </c>
      <c r="V999" s="22">
        <f ca="1">IFERROR(IF(W999=0,0,VLOOKUP(W999,보상!$D:$K,8,FALSE)),"-")</f>
        <v>0</v>
      </c>
      <c r="W999" s="22">
        <f ca="1">IFERROR(IFERROR(VLOOKUP($B999,INDIRECT(VLOOKUP($E999,보상!$S:$AA,2,FALSE)),MATCH(W$6,INDIRECT(VLOOKUP($E999,보상!$S:$AA,3,FALSE)),0),FALSE),VLOOKUP($B999,INDIRECT(VLOOKUP($E999&amp;"_U",보상!$S:$AA,2,FALSE)),MATCH(W$6,INDIRECT(VLOOKUP($E999&amp;"_U",보상!$S:$AA,3,FALSE)),0),FALSE)),"ERROR")</f>
        <v>3000001</v>
      </c>
      <c r="X999" s="134" t="str">
        <f ca="1">IFERROR(IF(W999=0,0,VLOOKUP(SUBSTITUTE(VLOOKUP(W999,#REF!,MATCH("strItemName",#REF!,0),FALSE),"SUI_",""),#REF!,2,FALSE)),"ERROR")</f>
        <v>ERROR</v>
      </c>
      <c r="Y999" s="22">
        <f t="shared" ca="1" si="52"/>
        <v>3000001</v>
      </c>
      <c r="Z999" s="134" t="str">
        <f ca="1">IFERROR(IF(Y999=0,0,VLOOKUP(SUBSTITUTE(VLOOKUP(Y999,#REF!,MATCH("strItemName",#REF!,0),FALSE),"SUI_",""),#REF!,2,FALSE)),"ERROR")</f>
        <v>ERROR</v>
      </c>
      <c r="AA999" s="22">
        <f t="shared" ca="1" si="52"/>
        <v>3000001</v>
      </c>
      <c r="AB999" s="134" t="str">
        <f ca="1">IFERROR(IF(AA999=0,0,VLOOKUP(SUBSTITUTE(VLOOKUP(AA999,#REF!,MATCH("strItemName",#REF!,0),FALSE),"SUI_",""),#REF!,2,FALSE)),"ERROR")</f>
        <v>ERROR</v>
      </c>
      <c r="AC999" s="22">
        <f t="shared" ca="1" si="52"/>
        <v>3000001</v>
      </c>
      <c r="AD999" s="134" t="str">
        <f ca="1">IFERROR(IF(AC999=0,0,VLOOKUP(SUBSTITUTE(VLOOKUP(AC999,#REF!,MATCH("strItemName",#REF!,0),FALSE),"SUI_",""),#REF!,2,FALSE)),"ERROR")</f>
        <v>ERROR</v>
      </c>
      <c r="AE999" s="22">
        <f t="shared" ca="1" si="52"/>
        <v>3000001</v>
      </c>
      <c r="AF999" s="134" t="str">
        <f ca="1">IFERROR(IF(AE999=0,0,VLOOKUP(SUBSTITUTE(VLOOKUP(AE999,#REF!,MATCH("strItemName",#REF!,0),FALSE),"SUI_",""),#REF!,2,FALSE)),"ERROR")</f>
        <v>ERROR</v>
      </c>
      <c r="AG999" s="88">
        <v>0</v>
      </c>
      <c r="AH999" s="134">
        <f>IFERROR(IF(AG999=0,0,VLOOKUP(SUBSTITUTE(VLOOKUP(AG999,#REF!,MATCH("strItemName",#REF!,0),FALSE),"SUI_",""),#REF!,2,FALSE)),"ERROR")</f>
        <v>0</v>
      </c>
      <c r="AI999" s="22">
        <f ca="1">IFERROR(IFERROR(VLOOKUP($B999,INDIRECT(VLOOKUP($E999,보상!$S:$AA,2,FALSE)),MATCH(AI$6,INDIRECT(VLOOKUP($E999,보상!$S:$AA,3,FALSE)),0),FALSE),VLOOKUP($B999,INDIRECT(VLOOKUP($E999&amp;"_U",보상!$S:$AA,2,FALSE)),MATCH(AI$6,INDIRECT(VLOOKUP($E999&amp;"_U",보상!$S:$AA,3,FALSE)),0),FALSE)),"ERROR")</f>
        <v>1</v>
      </c>
      <c r="AJ999" s="49">
        <v>0</v>
      </c>
      <c r="AK999" s="22">
        <v>60</v>
      </c>
      <c r="AL999" s="22">
        <v>0</v>
      </c>
      <c r="AM999" s="22" t="b">
        <v>0</v>
      </c>
      <c r="AN999" s="22">
        <v>0</v>
      </c>
      <c r="AO999" s="67">
        <v>0</v>
      </c>
    </row>
    <row r="1000" spans="2:41" ht="16.5" customHeight="1" x14ac:dyDescent="0.3">
      <c r="B1000" s="154">
        <f t="shared" si="53"/>
        <v>103015111</v>
      </c>
      <c r="C1000" s="22">
        <v>10301511</v>
      </c>
      <c r="D1000" s="156" t="str">
        <f ca="1">IFERROR(IFERROR(VLOOKUP($B1000,INDIRECT(VLOOKUP($E1000,보상!$S:$AA,2,FALSE)),MATCH(D$6,INDIRECT(VLOOKUP($E1000,보상!$S:$AA,3,FALSE)),0),FALSE),VLOOKUP($B1000,INDIRECT(VLOOKUP($E1000&amp;"_U",보상!$S:$AA,2,FALSE)),MATCH(D$6,INDIRECT(VLOOKUP($E1000&amp;"_U",보상!$S:$AA,3,FALSE)),0),FALSE)),"ERROR")</f>
        <v>고대 루멘 제국</v>
      </c>
      <c r="E1000" s="49" t="s">
        <v>635</v>
      </c>
      <c r="F1000" s="22">
        <f>COUNTIF($C$8:$C1000,$C1000)</f>
        <v>1</v>
      </c>
      <c r="G1000" s="49" t="b">
        <v>1</v>
      </c>
      <c r="H1000" s="22">
        <v>2010</v>
      </c>
      <c r="I1000" s="129" t="str">
        <f>IFERROR(IF(H1000=0,0,VLOOKUP(VLOOKUP(H1000,#REF!,MATCH("strMailTitleID",#REF!,0),FALSE),#REF!,2,FALSE)),"ERROR")</f>
        <v>ERROR</v>
      </c>
      <c r="J1000" s="176">
        <v>0</v>
      </c>
      <c r="K1000" s="129">
        <f>IFERROR(IF(J1000=0,0,VLOOKUP(VLOOKUP(J1000,#REF!,MATCH("strMailTitleID",#REF!,0),FALSE),#REF!,2,FALSE)),"ERROR")</f>
        <v>0</v>
      </c>
      <c r="L1000" s="22">
        <f ca="1">IFERROR(IFERROR(VLOOKUP($B1000,INDIRECT(VLOOKUP($E1000,보상!$S:$AA,2,FALSE)),MATCH(L$6,INDIRECT(VLOOKUP($E1000,보상!$S:$AA,3,FALSE)),0),FALSE),VLOOKUP($B1000,INDIRECT(VLOOKUP($E1000&amp;"_U",보상!$S:$AA,2,FALSE)),MATCH(L$6,INDIRECT(VLOOKUP($E1000&amp;"_U",보상!$S:$AA,3,FALSE)),0),FALSE)),"ERROR")</f>
        <v>5184</v>
      </c>
      <c r="M1000" s="49">
        <v>0</v>
      </c>
      <c r="N1000" s="49">
        <v>0</v>
      </c>
      <c r="O1000" s="49">
        <v>0</v>
      </c>
      <c r="P1000" s="22" t="str">
        <f ca="1">IFERROR(IFERROR(VLOOKUP($B1000,INDIRECT(VLOOKUP($E1000,보상!$S:$AA,2,FALSE)),MATCH(P$6,INDIRECT(VLOOKUP($E1000,보상!$S:$AA,3,FALSE)),0),FALSE),VLOOKUP($B1000,INDIRECT(VLOOKUP($E1000&amp;"_U",보상!$S:$AA,2,FALSE)),MATCH(P$6,INDIRECT(VLOOKUP($E1000&amp;"_U",보상!$S:$AA,3,FALSE)),0),FALSE)),"ERROR")</f>
        <v>Gold</v>
      </c>
      <c r="Q1000" s="22">
        <f ca="1">IFERROR(IFERROR(VLOOKUP($B1000,INDIRECT(VLOOKUP($E1000,보상!$S:$AA,2,FALSE)),MATCH(Q$6,INDIRECT(VLOOKUP($E1000,보상!$S:$AA,3,FALSE)),0),FALSE),VLOOKUP($B1000,INDIRECT(VLOOKUP($E1000&amp;"_U",보상!$S:$AA,2,FALSE)),MATCH(Q$6,INDIRECT(VLOOKUP($E1000&amp;"_U",보상!$S:$AA,3,FALSE)),0),FALSE)),"ERROR")</f>
        <v>6220</v>
      </c>
      <c r="R1000" s="49" t="b">
        <v>0</v>
      </c>
      <c r="S1000" s="49" t="b">
        <v>0</v>
      </c>
      <c r="T1000" s="22">
        <f ca="1">IFERROR(IF(W1000=0,0,VLOOKUP(W1000,보상!$D:$K,6,FALSE)),"-")</f>
        <v>0</v>
      </c>
      <c r="U1000" s="22">
        <f ca="1">IFERROR(IF(W1000=0,0,VLOOKUP(W1000,보상!$D:$K,7,FALSE)),"-")</f>
        <v>0</v>
      </c>
      <c r="V1000" s="22">
        <f ca="1">IFERROR(IF(W1000=0,0,VLOOKUP(W1000,보상!$D:$K,8,FALSE)),"-")</f>
        <v>0</v>
      </c>
      <c r="W1000" s="22">
        <f ca="1">IFERROR(IFERROR(VLOOKUP($B1000,INDIRECT(VLOOKUP($E1000,보상!$S:$AA,2,FALSE)),MATCH(W$6,INDIRECT(VLOOKUP($E1000,보상!$S:$AA,3,FALSE)),0),FALSE),VLOOKUP($B1000,INDIRECT(VLOOKUP($E1000&amp;"_U",보상!$S:$AA,2,FALSE)),MATCH(W$6,INDIRECT(VLOOKUP($E1000&amp;"_U",보상!$S:$AA,3,FALSE)),0),FALSE)),"ERROR")</f>
        <v>4001021</v>
      </c>
      <c r="X1000" s="134" t="str">
        <f ca="1">IFERROR(IF(W1000=0,0,VLOOKUP(SUBSTITUTE(VLOOKUP(W1000,#REF!,MATCH("strItemName",#REF!,0),FALSE),"SUI_",""),#REF!,2,FALSE)),"ERROR")</f>
        <v>ERROR</v>
      </c>
      <c r="Y1000" s="22">
        <f t="shared" ca="1" si="52"/>
        <v>4001021</v>
      </c>
      <c r="Z1000" s="134" t="str">
        <f ca="1">IFERROR(IF(Y1000=0,0,VLOOKUP(SUBSTITUTE(VLOOKUP(Y1000,#REF!,MATCH("strItemName",#REF!,0),FALSE),"SUI_",""),#REF!,2,FALSE)),"ERROR")</f>
        <v>ERROR</v>
      </c>
      <c r="AA1000" s="22">
        <f t="shared" ca="1" si="52"/>
        <v>4001021</v>
      </c>
      <c r="AB1000" s="134" t="str">
        <f ca="1">IFERROR(IF(AA1000=0,0,VLOOKUP(SUBSTITUTE(VLOOKUP(AA1000,#REF!,MATCH("strItemName",#REF!,0),FALSE),"SUI_",""),#REF!,2,FALSE)),"ERROR")</f>
        <v>ERROR</v>
      </c>
      <c r="AC1000" s="22">
        <f t="shared" ca="1" si="52"/>
        <v>4001021</v>
      </c>
      <c r="AD1000" s="134" t="str">
        <f ca="1">IFERROR(IF(AC1000=0,0,VLOOKUP(SUBSTITUTE(VLOOKUP(AC1000,#REF!,MATCH("strItemName",#REF!,0),FALSE),"SUI_",""),#REF!,2,FALSE)),"ERROR")</f>
        <v>ERROR</v>
      </c>
      <c r="AE1000" s="22">
        <f t="shared" ca="1" si="52"/>
        <v>4001021</v>
      </c>
      <c r="AF1000" s="134" t="str">
        <f ca="1">IFERROR(IF(AE1000=0,0,VLOOKUP(SUBSTITUTE(VLOOKUP(AE1000,#REF!,MATCH("strItemName",#REF!,0),FALSE),"SUI_",""),#REF!,2,FALSE)),"ERROR")</f>
        <v>ERROR</v>
      </c>
      <c r="AG1000" s="88">
        <v>0</v>
      </c>
      <c r="AH1000" s="134">
        <f>IFERROR(IF(AG1000=0,0,VLOOKUP(SUBSTITUTE(VLOOKUP(AG1000,#REF!,MATCH("strItemName",#REF!,0),FALSE),"SUI_",""),#REF!,2,FALSE)),"ERROR")</f>
        <v>0</v>
      </c>
      <c r="AI1000" s="22">
        <f ca="1">IFERROR(IFERROR(VLOOKUP($B1000,INDIRECT(VLOOKUP($E1000,보상!$S:$AA,2,FALSE)),MATCH(AI$6,INDIRECT(VLOOKUP($E1000,보상!$S:$AA,3,FALSE)),0),FALSE),VLOOKUP($B1000,INDIRECT(VLOOKUP($E1000&amp;"_U",보상!$S:$AA,2,FALSE)),MATCH(AI$6,INDIRECT(VLOOKUP($E1000&amp;"_U",보상!$S:$AA,3,FALSE)),0),FALSE)),"ERROR")</f>
        <v>1</v>
      </c>
      <c r="AJ1000" s="49">
        <v>0</v>
      </c>
      <c r="AK1000" s="22">
        <v>30</v>
      </c>
      <c r="AL1000" s="22">
        <v>0</v>
      </c>
      <c r="AM1000" s="22" t="b">
        <v>0</v>
      </c>
      <c r="AN1000" s="22">
        <v>0</v>
      </c>
      <c r="AO1000" s="67">
        <v>0</v>
      </c>
    </row>
    <row r="1001" spans="2:41" ht="16.5" customHeight="1" x14ac:dyDescent="0.3">
      <c r="B1001" s="154">
        <f t="shared" si="53"/>
        <v>103016111</v>
      </c>
      <c r="C1001" s="22">
        <v>10301611</v>
      </c>
      <c r="D1001" s="156" t="str">
        <f ca="1">IFERROR(IFERROR(VLOOKUP($B1001,INDIRECT(VLOOKUP($E1001,보상!$S:$AA,2,FALSE)),MATCH(D$6,INDIRECT(VLOOKUP($E1001,보상!$S:$AA,3,FALSE)),0),FALSE),VLOOKUP($B1001,INDIRECT(VLOOKUP($E1001&amp;"_U",보상!$S:$AA,2,FALSE)),MATCH(D$6,INDIRECT(VLOOKUP($E1001&amp;"_U",보상!$S:$AA,3,FALSE)),0),FALSE)),"ERROR")</f>
        <v>니그라투리스의 재앙</v>
      </c>
      <c r="E1001" s="49" t="s">
        <v>635</v>
      </c>
      <c r="F1001" s="22">
        <f>COUNTIF($C$8:$C1001,$C1001)</f>
        <v>1</v>
      </c>
      <c r="G1001" s="49" t="b">
        <v>1</v>
      </c>
      <c r="H1001" s="22">
        <v>2010</v>
      </c>
      <c r="I1001" s="129" t="str">
        <f>IFERROR(IF(H1001=0,0,VLOOKUP(VLOOKUP(H1001,#REF!,MATCH("strMailTitleID",#REF!,0),FALSE),#REF!,2,FALSE)),"ERROR")</f>
        <v>ERROR</v>
      </c>
      <c r="J1001" s="176">
        <v>0</v>
      </c>
      <c r="K1001" s="129">
        <f>IFERROR(IF(J1001=0,0,VLOOKUP(VLOOKUP(J1001,#REF!,MATCH("strMailTitleID",#REF!,0),FALSE),#REF!,2,FALSE)),"ERROR")</f>
        <v>0</v>
      </c>
      <c r="L1001" s="22">
        <f ca="1">IFERROR(IFERROR(VLOOKUP($B1001,INDIRECT(VLOOKUP($E1001,보상!$S:$AA,2,FALSE)),MATCH(L$6,INDIRECT(VLOOKUP($E1001,보상!$S:$AA,3,FALSE)),0),FALSE),VLOOKUP($B1001,INDIRECT(VLOOKUP($E1001&amp;"_U",보상!$S:$AA,2,FALSE)),MATCH(L$6,INDIRECT(VLOOKUP($E1001&amp;"_U",보상!$S:$AA,3,FALSE)),0),FALSE)),"ERROR")</f>
        <v>5726</v>
      </c>
      <c r="M1001" s="49">
        <v>0</v>
      </c>
      <c r="N1001" s="49">
        <v>0</v>
      </c>
      <c r="O1001" s="49">
        <v>0</v>
      </c>
      <c r="P1001" s="22" t="str">
        <f ca="1">IFERROR(IFERROR(VLOOKUP($B1001,INDIRECT(VLOOKUP($E1001,보상!$S:$AA,2,FALSE)),MATCH(P$6,INDIRECT(VLOOKUP($E1001,보상!$S:$AA,3,FALSE)),0),FALSE),VLOOKUP($B1001,INDIRECT(VLOOKUP($E1001&amp;"_U",보상!$S:$AA,2,FALSE)),MATCH(P$6,INDIRECT(VLOOKUP($E1001&amp;"_U",보상!$S:$AA,3,FALSE)),0),FALSE)),"ERROR")</f>
        <v>Gold</v>
      </c>
      <c r="Q1001" s="22">
        <f ca="1">IFERROR(IFERROR(VLOOKUP($B1001,INDIRECT(VLOOKUP($E1001,보상!$S:$AA,2,FALSE)),MATCH(Q$6,INDIRECT(VLOOKUP($E1001,보상!$S:$AA,3,FALSE)),0),FALSE),VLOOKUP($B1001,INDIRECT(VLOOKUP($E1001&amp;"_U",보상!$S:$AA,2,FALSE)),MATCH(Q$6,INDIRECT(VLOOKUP($E1001&amp;"_U",보상!$S:$AA,3,FALSE)),0),FALSE)),"ERROR")</f>
        <v>6870</v>
      </c>
      <c r="R1001" s="49" t="b">
        <v>0</v>
      </c>
      <c r="S1001" s="49" t="b">
        <v>0</v>
      </c>
      <c r="T1001" s="22">
        <f ca="1">IFERROR(IF(W1001=0,0,VLOOKUP(W1001,보상!$D:$K,6,FALSE)),"-")</f>
        <v>3000</v>
      </c>
      <c r="U1001" s="22">
        <f ca="1">IFERROR(IF(W1001=0,0,VLOOKUP(W1001,보상!$D:$K,7,FALSE)),"-")</f>
        <v>0</v>
      </c>
      <c r="V1001" s="22">
        <f ca="1">IFERROR(IF(W1001=0,0,VLOOKUP(W1001,보상!$D:$K,8,FALSE)),"-")</f>
        <v>0</v>
      </c>
      <c r="W1001" s="22">
        <f ca="1">IFERROR(IFERROR(VLOOKUP($B1001,INDIRECT(VLOOKUP($E1001,보상!$S:$AA,2,FALSE)),MATCH(W$6,INDIRECT(VLOOKUP($E1001,보상!$S:$AA,3,FALSE)),0),FALSE),VLOOKUP($B1001,INDIRECT(VLOOKUP($E1001&amp;"_U",보상!$S:$AA,2,FALSE)),MATCH(W$6,INDIRECT(VLOOKUP($E1001&amp;"_U",보상!$S:$AA,3,FALSE)),0),FALSE)),"ERROR")</f>
        <v>4003001</v>
      </c>
      <c r="X1001" s="134" t="str">
        <f ca="1">IFERROR(IF(W1001=0,0,VLOOKUP(SUBSTITUTE(VLOOKUP(W1001,#REF!,MATCH("strItemName",#REF!,0),FALSE),"SUI_",""),#REF!,2,FALSE)),"ERROR")</f>
        <v>ERROR</v>
      </c>
      <c r="Y1001" s="22">
        <f t="shared" ca="1" si="52"/>
        <v>4003001</v>
      </c>
      <c r="Z1001" s="134" t="str">
        <f ca="1">IFERROR(IF(Y1001=0,0,VLOOKUP(SUBSTITUTE(VLOOKUP(Y1001,#REF!,MATCH("strItemName",#REF!,0),FALSE),"SUI_",""),#REF!,2,FALSE)),"ERROR")</f>
        <v>ERROR</v>
      </c>
      <c r="AA1001" s="22">
        <f t="shared" ca="1" si="52"/>
        <v>4003001</v>
      </c>
      <c r="AB1001" s="134" t="str">
        <f ca="1">IFERROR(IF(AA1001=0,0,VLOOKUP(SUBSTITUTE(VLOOKUP(AA1001,#REF!,MATCH("strItemName",#REF!,0),FALSE),"SUI_",""),#REF!,2,FALSE)),"ERROR")</f>
        <v>ERROR</v>
      </c>
      <c r="AC1001" s="22">
        <f t="shared" ca="1" si="52"/>
        <v>4003001</v>
      </c>
      <c r="AD1001" s="134" t="str">
        <f ca="1">IFERROR(IF(AC1001=0,0,VLOOKUP(SUBSTITUTE(VLOOKUP(AC1001,#REF!,MATCH("strItemName",#REF!,0),FALSE),"SUI_",""),#REF!,2,FALSE)),"ERROR")</f>
        <v>ERROR</v>
      </c>
      <c r="AE1001" s="22">
        <f t="shared" ca="1" si="52"/>
        <v>4003001</v>
      </c>
      <c r="AF1001" s="134" t="str">
        <f ca="1">IFERROR(IF(AE1001=0,0,VLOOKUP(SUBSTITUTE(VLOOKUP(AE1001,#REF!,MATCH("strItemName",#REF!,0),FALSE),"SUI_",""),#REF!,2,FALSE)),"ERROR")</f>
        <v>ERROR</v>
      </c>
      <c r="AG1001" s="88">
        <v>0</v>
      </c>
      <c r="AH1001" s="134">
        <f>IFERROR(IF(AG1001=0,0,VLOOKUP(SUBSTITUTE(VLOOKUP(AG1001,#REF!,MATCH("strItemName",#REF!,0),FALSE),"SUI_",""),#REF!,2,FALSE)),"ERROR")</f>
        <v>0</v>
      </c>
      <c r="AI1001" s="22">
        <f ca="1">IFERROR(IFERROR(VLOOKUP($B1001,INDIRECT(VLOOKUP($E1001,보상!$S:$AA,2,FALSE)),MATCH(AI$6,INDIRECT(VLOOKUP($E1001,보상!$S:$AA,3,FALSE)),0),FALSE),VLOOKUP($B1001,INDIRECT(VLOOKUP($E1001&amp;"_U",보상!$S:$AA,2,FALSE)),MATCH(AI$6,INDIRECT(VLOOKUP($E1001&amp;"_U",보상!$S:$AA,3,FALSE)),0),FALSE)),"ERROR")</f>
        <v>1</v>
      </c>
      <c r="AJ1001" s="49">
        <v>0</v>
      </c>
      <c r="AK1001" s="22">
        <v>30</v>
      </c>
      <c r="AL1001" s="22">
        <v>0</v>
      </c>
      <c r="AM1001" s="22" t="b">
        <v>0</v>
      </c>
      <c r="AN1001" s="22">
        <v>0</v>
      </c>
      <c r="AO1001" s="67">
        <v>0</v>
      </c>
    </row>
    <row r="1002" spans="2:41" ht="16.5" customHeight="1" x14ac:dyDescent="0.3">
      <c r="B1002" s="154">
        <f t="shared" si="53"/>
        <v>103017111</v>
      </c>
      <c r="C1002" s="22">
        <v>10301711</v>
      </c>
      <c r="D1002" s="156" t="str">
        <f ca="1">IFERROR(IFERROR(VLOOKUP($B1002,INDIRECT(VLOOKUP($E1002,보상!$S:$AA,2,FALSE)),MATCH(D$6,INDIRECT(VLOOKUP($E1002,보상!$S:$AA,3,FALSE)),0),FALSE),VLOOKUP($B1002,INDIRECT(VLOOKUP($E1002&amp;"_U",보상!$S:$AA,2,FALSE)),MATCH(D$6,INDIRECT(VLOOKUP($E1002&amp;"_U",보상!$S:$AA,3,FALSE)),0),FALSE)),"ERROR")</f>
        <v>발광석</v>
      </c>
      <c r="E1002" s="49" t="s">
        <v>635</v>
      </c>
      <c r="F1002" s="22">
        <f>COUNTIF($C$8:$C1002,$C1002)</f>
        <v>1</v>
      </c>
      <c r="G1002" s="49" t="b">
        <v>1</v>
      </c>
      <c r="H1002" s="22">
        <v>2010</v>
      </c>
      <c r="I1002" s="129" t="str">
        <f>IFERROR(IF(H1002=0,0,VLOOKUP(VLOOKUP(H1002,#REF!,MATCH("strMailTitleID",#REF!,0),FALSE),#REF!,2,FALSE)),"ERROR")</f>
        <v>ERROR</v>
      </c>
      <c r="J1002" s="176">
        <v>0</v>
      </c>
      <c r="K1002" s="129">
        <f>IFERROR(IF(J1002=0,0,VLOOKUP(VLOOKUP(J1002,#REF!,MATCH("strMailTitleID",#REF!,0),FALSE),#REF!,2,FALSE)),"ERROR")</f>
        <v>0</v>
      </c>
      <c r="L1002" s="22">
        <f ca="1">IFERROR(IFERROR(VLOOKUP($B1002,INDIRECT(VLOOKUP($E1002,보상!$S:$AA,2,FALSE)),MATCH(L$6,INDIRECT(VLOOKUP($E1002,보상!$S:$AA,3,FALSE)),0),FALSE),VLOOKUP($B1002,INDIRECT(VLOOKUP($E1002&amp;"_U",보상!$S:$AA,2,FALSE)),MATCH(L$6,INDIRECT(VLOOKUP($E1002&amp;"_U",보상!$S:$AA,3,FALSE)),0),FALSE)),"ERROR")</f>
        <v>2901</v>
      </c>
      <c r="M1002" s="49">
        <v>0</v>
      </c>
      <c r="N1002" s="49">
        <v>0</v>
      </c>
      <c r="O1002" s="49">
        <v>0</v>
      </c>
      <c r="P1002" s="22" t="str">
        <f ca="1">IFERROR(IFERROR(VLOOKUP($B1002,INDIRECT(VLOOKUP($E1002,보상!$S:$AA,2,FALSE)),MATCH(P$6,INDIRECT(VLOOKUP($E1002,보상!$S:$AA,3,FALSE)),0),FALSE),VLOOKUP($B1002,INDIRECT(VLOOKUP($E1002&amp;"_U",보상!$S:$AA,2,FALSE)),MATCH(P$6,INDIRECT(VLOOKUP($E1002&amp;"_U",보상!$S:$AA,3,FALSE)),0),FALSE)),"ERROR")</f>
        <v>Gold</v>
      </c>
      <c r="Q1002" s="22">
        <f ca="1">IFERROR(IFERROR(VLOOKUP($B1002,INDIRECT(VLOOKUP($E1002,보상!$S:$AA,2,FALSE)),MATCH(Q$6,INDIRECT(VLOOKUP($E1002,보상!$S:$AA,3,FALSE)),0),FALSE),VLOOKUP($B1002,INDIRECT(VLOOKUP($E1002&amp;"_U",보상!$S:$AA,2,FALSE)),MATCH(Q$6,INDIRECT(VLOOKUP($E1002&amp;"_U",보상!$S:$AA,3,FALSE)),0),FALSE)),"ERROR")</f>
        <v>3480</v>
      </c>
      <c r="R1002" s="49" t="b">
        <v>0</v>
      </c>
      <c r="S1002" s="49" t="b">
        <v>0</v>
      </c>
      <c r="T1002" s="22">
        <f ca="1">IFERROR(IF(W1002=0,0,VLOOKUP(W1002,보상!$D:$K,6,FALSE)),"-")</f>
        <v>0</v>
      </c>
      <c r="U1002" s="22">
        <f ca="1">IFERROR(IF(W1002=0,0,VLOOKUP(W1002,보상!$D:$K,7,FALSE)),"-")</f>
        <v>2100</v>
      </c>
      <c r="V1002" s="22">
        <f ca="1">IFERROR(IF(W1002=0,0,VLOOKUP(W1002,보상!$D:$K,8,FALSE)),"-")</f>
        <v>0</v>
      </c>
      <c r="W1002" s="22">
        <f ca="1">IFERROR(IFERROR(VLOOKUP($B1002,INDIRECT(VLOOKUP($E1002,보상!$S:$AA,2,FALSE)),MATCH(W$6,INDIRECT(VLOOKUP($E1002,보상!$S:$AA,3,FALSE)),0),FALSE),VLOOKUP($B1002,INDIRECT(VLOOKUP($E1002&amp;"_U",보상!$S:$AA,2,FALSE)),MATCH(W$6,INDIRECT(VLOOKUP($E1002&amp;"_U",보상!$S:$AA,3,FALSE)),0),FALSE)),"ERROR")</f>
        <v>4003002</v>
      </c>
      <c r="X1002" s="134" t="str">
        <f ca="1">IFERROR(IF(W1002=0,0,VLOOKUP(SUBSTITUTE(VLOOKUP(W1002,#REF!,MATCH("strItemName",#REF!,0),FALSE),"SUI_",""),#REF!,2,FALSE)),"ERROR")</f>
        <v>ERROR</v>
      </c>
      <c r="Y1002" s="22">
        <f t="shared" ca="1" si="52"/>
        <v>4003002</v>
      </c>
      <c r="Z1002" s="134" t="str">
        <f ca="1">IFERROR(IF(Y1002=0,0,VLOOKUP(SUBSTITUTE(VLOOKUP(Y1002,#REF!,MATCH("strItemName",#REF!,0),FALSE),"SUI_",""),#REF!,2,FALSE)),"ERROR")</f>
        <v>ERROR</v>
      </c>
      <c r="AA1002" s="22">
        <f t="shared" ca="1" si="52"/>
        <v>4003002</v>
      </c>
      <c r="AB1002" s="134" t="str">
        <f ca="1">IFERROR(IF(AA1002=0,0,VLOOKUP(SUBSTITUTE(VLOOKUP(AA1002,#REF!,MATCH("strItemName",#REF!,0),FALSE),"SUI_",""),#REF!,2,FALSE)),"ERROR")</f>
        <v>ERROR</v>
      </c>
      <c r="AC1002" s="22">
        <f t="shared" ca="1" si="52"/>
        <v>4003002</v>
      </c>
      <c r="AD1002" s="134" t="str">
        <f ca="1">IFERROR(IF(AC1002=0,0,VLOOKUP(SUBSTITUTE(VLOOKUP(AC1002,#REF!,MATCH("strItemName",#REF!,0),FALSE),"SUI_",""),#REF!,2,FALSE)),"ERROR")</f>
        <v>ERROR</v>
      </c>
      <c r="AE1002" s="22">
        <f t="shared" ca="1" si="52"/>
        <v>4003002</v>
      </c>
      <c r="AF1002" s="134" t="str">
        <f ca="1">IFERROR(IF(AE1002=0,0,VLOOKUP(SUBSTITUTE(VLOOKUP(AE1002,#REF!,MATCH("strItemName",#REF!,0),FALSE),"SUI_",""),#REF!,2,FALSE)),"ERROR")</f>
        <v>ERROR</v>
      </c>
      <c r="AG1002" s="88">
        <v>0</v>
      </c>
      <c r="AH1002" s="134">
        <f>IFERROR(IF(AG1002=0,0,VLOOKUP(SUBSTITUTE(VLOOKUP(AG1002,#REF!,MATCH("strItemName",#REF!,0),FALSE),"SUI_",""),#REF!,2,FALSE)),"ERROR")</f>
        <v>0</v>
      </c>
      <c r="AI1002" s="22">
        <f ca="1">IFERROR(IFERROR(VLOOKUP($B1002,INDIRECT(VLOOKUP($E1002,보상!$S:$AA,2,FALSE)),MATCH(AI$6,INDIRECT(VLOOKUP($E1002,보상!$S:$AA,3,FALSE)),0),FALSE),VLOOKUP($B1002,INDIRECT(VLOOKUP($E1002&amp;"_U",보상!$S:$AA,2,FALSE)),MATCH(AI$6,INDIRECT(VLOOKUP($E1002&amp;"_U",보상!$S:$AA,3,FALSE)),0),FALSE)),"ERROR")</f>
        <v>1</v>
      </c>
      <c r="AJ1002" s="49">
        <v>0</v>
      </c>
      <c r="AK1002" s="22">
        <v>30</v>
      </c>
      <c r="AL1002" s="22">
        <v>0</v>
      </c>
      <c r="AM1002" s="22" t="b">
        <v>0</v>
      </c>
      <c r="AN1002" s="22">
        <v>0</v>
      </c>
      <c r="AO1002" s="67">
        <v>0</v>
      </c>
    </row>
    <row r="1003" spans="2:41" ht="16.5" customHeight="1" x14ac:dyDescent="0.3">
      <c r="B1003" s="154">
        <f t="shared" si="53"/>
        <v>103018111</v>
      </c>
      <c r="C1003" s="22">
        <v>10301811</v>
      </c>
      <c r="D1003" s="156" t="str">
        <f ca="1">IFERROR(IFERROR(VLOOKUP($B1003,INDIRECT(VLOOKUP($E1003,보상!$S:$AA,2,FALSE)),MATCH(D$6,INDIRECT(VLOOKUP($E1003,보상!$S:$AA,3,FALSE)),0),FALSE),VLOOKUP($B1003,INDIRECT(VLOOKUP($E1003&amp;"_U",보상!$S:$AA,2,FALSE)),MATCH(D$6,INDIRECT(VLOOKUP($E1003&amp;"_U",보상!$S:$AA,3,FALSE)),0),FALSE)),"ERROR")</f>
        <v>거미줄</v>
      </c>
      <c r="E1003" s="49" t="s">
        <v>635</v>
      </c>
      <c r="F1003" s="22">
        <f>COUNTIF($C$8:$C1003,$C1003)</f>
        <v>1</v>
      </c>
      <c r="G1003" s="49" t="b">
        <v>1</v>
      </c>
      <c r="H1003" s="22">
        <v>2010</v>
      </c>
      <c r="I1003" s="129" t="str">
        <f>IFERROR(IF(H1003=0,0,VLOOKUP(VLOOKUP(H1003,#REF!,MATCH("strMailTitleID",#REF!,0),FALSE),#REF!,2,FALSE)),"ERROR")</f>
        <v>ERROR</v>
      </c>
      <c r="J1003" s="176">
        <v>0</v>
      </c>
      <c r="K1003" s="129">
        <f>IFERROR(IF(J1003=0,0,VLOOKUP(VLOOKUP(J1003,#REF!,MATCH("strMailTitleID",#REF!,0),FALSE),#REF!,2,FALSE)),"ERROR")</f>
        <v>0</v>
      </c>
      <c r="L1003" s="22">
        <f ca="1">IFERROR(IFERROR(VLOOKUP($B1003,INDIRECT(VLOOKUP($E1003,보상!$S:$AA,2,FALSE)),MATCH(L$6,INDIRECT(VLOOKUP($E1003,보상!$S:$AA,3,FALSE)),0),FALSE),VLOOKUP($B1003,INDIRECT(VLOOKUP($E1003&amp;"_U",보상!$S:$AA,2,FALSE)),MATCH(L$6,INDIRECT(VLOOKUP($E1003&amp;"_U",보상!$S:$AA,3,FALSE)),0),FALSE)),"ERROR")</f>
        <v>4586</v>
      </c>
      <c r="M1003" s="49">
        <v>0</v>
      </c>
      <c r="N1003" s="49">
        <v>0</v>
      </c>
      <c r="O1003" s="49">
        <v>0</v>
      </c>
      <c r="P1003" s="22" t="str">
        <f ca="1">IFERROR(IFERROR(VLOOKUP($B1003,INDIRECT(VLOOKUP($E1003,보상!$S:$AA,2,FALSE)),MATCH(P$6,INDIRECT(VLOOKUP($E1003,보상!$S:$AA,3,FALSE)),0),FALSE),VLOOKUP($B1003,INDIRECT(VLOOKUP($E1003&amp;"_U",보상!$S:$AA,2,FALSE)),MATCH(P$6,INDIRECT(VLOOKUP($E1003&amp;"_U",보상!$S:$AA,3,FALSE)),0),FALSE)),"ERROR")</f>
        <v>Gold</v>
      </c>
      <c r="Q1003" s="22">
        <f ca="1">IFERROR(IFERROR(VLOOKUP($B1003,INDIRECT(VLOOKUP($E1003,보상!$S:$AA,2,FALSE)),MATCH(Q$6,INDIRECT(VLOOKUP($E1003,보상!$S:$AA,3,FALSE)),0),FALSE),VLOOKUP($B1003,INDIRECT(VLOOKUP($E1003&amp;"_U",보상!$S:$AA,2,FALSE)),MATCH(Q$6,INDIRECT(VLOOKUP($E1003&amp;"_U",보상!$S:$AA,3,FALSE)),0),FALSE)),"ERROR")</f>
        <v>5500</v>
      </c>
      <c r="R1003" s="49" t="b">
        <v>0</v>
      </c>
      <c r="S1003" s="49" t="b">
        <v>0</v>
      </c>
      <c r="T1003" s="22">
        <f ca="1">IFERROR(IF(W1003=0,0,VLOOKUP(W1003,보상!$D:$K,6,FALSE)),"-")</f>
        <v>0</v>
      </c>
      <c r="U1003" s="22">
        <f ca="1">IFERROR(IF(W1003=0,0,VLOOKUP(W1003,보상!$D:$K,7,FALSE)),"-")</f>
        <v>0</v>
      </c>
      <c r="V1003" s="22">
        <f ca="1">IFERROR(IF(W1003=0,0,VLOOKUP(W1003,보상!$D:$K,8,FALSE)),"-")</f>
        <v>0</v>
      </c>
      <c r="W1003" s="22">
        <f ca="1">IFERROR(IFERROR(VLOOKUP($B1003,INDIRECT(VLOOKUP($E1003,보상!$S:$AA,2,FALSE)),MATCH(W$6,INDIRECT(VLOOKUP($E1003,보상!$S:$AA,3,FALSE)),0),FALSE),VLOOKUP($B1003,INDIRECT(VLOOKUP($E1003&amp;"_U",보상!$S:$AA,2,FALSE)),MATCH(W$6,INDIRECT(VLOOKUP($E1003&amp;"_U",보상!$S:$AA,3,FALSE)),0),FALSE)),"ERROR")</f>
        <v>3000001</v>
      </c>
      <c r="X1003" s="134" t="str">
        <f ca="1">IFERROR(IF(W1003=0,0,VLOOKUP(SUBSTITUTE(VLOOKUP(W1003,#REF!,MATCH("strItemName",#REF!,0),FALSE),"SUI_",""),#REF!,2,FALSE)),"ERROR")</f>
        <v>ERROR</v>
      </c>
      <c r="Y1003" s="22">
        <f t="shared" ca="1" si="52"/>
        <v>3000001</v>
      </c>
      <c r="Z1003" s="134" t="str">
        <f ca="1">IFERROR(IF(Y1003=0,0,VLOOKUP(SUBSTITUTE(VLOOKUP(Y1003,#REF!,MATCH("strItemName",#REF!,0),FALSE),"SUI_",""),#REF!,2,FALSE)),"ERROR")</f>
        <v>ERROR</v>
      </c>
      <c r="AA1003" s="22">
        <f t="shared" ca="1" si="52"/>
        <v>3000001</v>
      </c>
      <c r="AB1003" s="134" t="str">
        <f ca="1">IFERROR(IF(AA1003=0,0,VLOOKUP(SUBSTITUTE(VLOOKUP(AA1003,#REF!,MATCH("strItemName",#REF!,0),FALSE),"SUI_",""),#REF!,2,FALSE)),"ERROR")</f>
        <v>ERROR</v>
      </c>
      <c r="AC1003" s="22">
        <f t="shared" ca="1" si="52"/>
        <v>3000001</v>
      </c>
      <c r="AD1003" s="134" t="str">
        <f ca="1">IFERROR(IF(AC1003=0,0,VLOOKUP(SUBSTITUTE(VLOOKUP(AC1003,#REF!,MATCH("strItemName",#REF!,0),FALSE),"SUI_",""),#REF!,2,FALSE)),"ERROR")</f>
        <v>ERROR</v>
      </c>
      <c r="AE1003" s="22">
        <f t="shared" ca="1" si="52"/>
        <v>3000001</v>
      </c>
      <c r="AF1003" s="134" t="str">
        <f ca="1">IFERROR(IF(AE1003=0,0,VLOOKUP(SUBSTITUTE(VLOOKUP(AE1003,#REF!,MATCH("strItemName",#REF!,0),FALSE),"SUI_",""),#REF!,2,FALSE)),"ERROR")</f>
        <v>ERROR</v>
      </c>
      <c r="AG1003" s="88">
        <v>0</v>
      </c>
      <c r="AH1003" s="134">
        <f>IFERROR(IF(AG1003=0,0,VLOOKUP(SUBSTITUTE(VLOOKUP(AG1003,#REF!,MATCH("strItemName",#REF!,0),FALSE),"SUI_",""),#REF!,2,FALSE)),"ERROR")</f>
        <v>0</v>
      </c>
      <c r="AI1003" s="22">
        <f ca="1">IFERROR(IFERROR(VLOOKUP($B1003,INDIRECT(VLOOKUP($E1003,보상!$S:$AA,2,FALSE)),MATCH(AI$6,INDIRECT(VLOOKUP($E1003,보상!$S:$AA,3,FALSE)),0),FALSE),VLOOKUP($B1003,INDIRECT(VLOOKUP($E1003&amp;"_U",보상!$S:$AA,2,FALSE)),MATCH(AI$6,INDIRECT(VLOOKUP($E1003&amp;"_U",보상!$S:$AA,3,FALSE)),0),FALSE)),"ERROR")</f>
        <v>2</v>
      </c>
      <c r="AJ1003" s="49">
        <v>0</v>
      </c>
      <c r="AK1003" s="22">
        <v>30</v>
      </c>
      <c r="AL1003" s="22">
        <v>0</v>
      </c>
      <c r="AM1003" s="22" t="b">
        <v>0</v>
      </c>
      <c r="AN1003" s="22">
        <v>0</v>
      </c>
      <c r="AO1003" s="67">
        <v>0</v>
      </c>
    </row>
    <row r="1004" spans="2:41" ht="16.5" customHeight="1" x14ac:dyDescent="0.3">
      <c r="B1004" s="154">
        <f t="shared" si="53"/>
        <v>104001111</v>
      </c>
      <c r="C1004" s="22">
        <v>10400111</v>
      </c>
      <c r="D1004" s="156" t="str">
        <f ca="1">IFERROR(IFERROR(VLOOKUP($B1004,INDIRECT(VLOOKUP($E1004,보상!$S:$AA,2,FALSE)),MATCH(D$6,INDIRECT(VLOOKUP($E1004,보상!$S:$AA,3,FALSE)),0),FALSE),VLOOKUP($B1004,INDIRECT(VLOOKUP($E1004&amp;"_U",보상!$S:$AA,2,FALSE)),MATCH(D$6,INDIRECT(VLOOKUP($E1004&amp;"_U",보상!$S:$AA,3,FALSE)),0),FALSE)),"ERROR")</f>
        <v>에반</v>
      </c>
      <c r="E1004" s="49" t="s">
        <v>635</v>
      </c>
      <c r="F1004" s="22">
        <f>COUNTIF($C$8:$C1004,$C1004)</f>
        <v>1</v>
      </c>
      <c r="G1004" s="49" t="b">
        <v>1</v>
      </c>
      <c r="H1004" s="22">
        <v>2010</v>
      </c>
      <c r="I1004" s="129" t="str">
        <f>IFERROR(IF(H1004=0,0,VLOOKUP(VLOOKUP(H1004,#REF!,MATCH("strMailTitleID",#REF!,0),FALSE),#REF!,2,FALSE)),"ERROR")</f>
        <v>ERROR</v>
      </c>
      <c r="J1004" s="176">
        <v>0</v>
      </c>
      <c r="K1004" s="129">
        <f>IFERROR(IF(J1004=0,0,VLOOKUP(VLOOKUP(J1004,#REF!,MATCH("strMailTitleID",#REF!,0),FALSE),#REF!,2,FALSE)),"ERROR")</f>
        <v>0</v>
      </c>
      <c r="L1004" s="22">
        <f ca="1">IFERROR(IFERROR(VLOOKUP($B1004,INDIRECT(VLOOKUP($E1004,보상!$S:$AA,2,FALSE)),MATCH(L$6,INDIRECT(VLOOKUP($E1004,보상!$S:$AA,3,FALSE)),0),FALSE),VLOOKUP($B1004,INDIRECT(VLOOKUP($E1004&amp;"_U",보상!$S:$AA,2,FALSE)),MATCH(L$6,INDIRECT(VLOOKUP($E1004&amp;"_U",보상!$S:$AA,3,FALSE)),0),FALSE)),"ERROR")</f>
        <v>8294</v>
      </c>
      <c r="M1004" s="49">
        <v>0</v>
      </c>
      <c r="N1004" s="49">
        <v>0</v>
      </c>
      <c r="O1004" s="49">
        <v>0</v>
      </c>
      <c r="P1004" s="22" t="str">
        <f ca="1">IFERROR(IFERROR(VLOOKUP($B1004,INDIRECT(VLOOKUP($E1004,보상!$S:$AA,2,FALSE)),MATCH(P$6,INDIRECT(VLOOKUP($E1004,보상!$S:$AA,3,FALSE)),0),FALSE),VLOOKUP($B1004,INDIRECT(VLOOKUP($E1004&amp;"_U",보상!$S:$AA,2,FALSE)),MATCH(P$6,INDIRECT(VLOOKUP($E1004&amp;"_U",보상!$S:$AA,3,FALSE)),0),FALSE)),"ERROR")</f>
        <v>Gold</v>
      </c>
      <c r="Q1004" s="22">
        <f ca="1">IFERROR(IFERROR(VLOOKUP($B1004,INDIRECT(VLOOKUP($E1004,보상!$S:$AA,2,FALSE)),MATCH(Q$6,INDIRECT(VLOOKUP($E1004,보상!$S:$AA,3,FALSE)),0),FALSE),VLOOKUP($B1004,INDIRECT(VLOOKUP($E1004&amp;"_U",보상!$S:$AA,2,FALSE)),MATCH(Q$6,INDIRECT(VLOOKUP($E1004&amp;"_U",보상!$S:$AA,3,FALSE)),0),FALSE)),"ERROR")</f>
        <v>9950</v>
      </c>
      <c r="R1004" s="49" t="b">
        <v>0</v>
      </c>
      <c r="S1004" s="49" t="b">
        <v>0</v>
      </c>
      <c r="T1004" s="22">
        <f ca="1">IFERROR(IF(W1004=0,0,VLOOKUP(W1004,보상!$D:$K,6,FALSE)),"-")</f>
        <v>3000</v>
      </c>
      <c r="U1004" s="22">
        <f ca="1">IFERROR(IF(W1004=0,0,VLOOKUP(W1004,보상!$D:$K,7,FALSE)),"-")</f>
        <v>0</v>
      </c>
      <c r="V1004" s="22">
        <f ca="1">IFERROR(IF(W1004=0,0,VLOOKUP(W1004,보상!$D:$K,8,FALSE)),"-")</f>
        <v>0</v>
      </c>
      <c r="W1004" s="22">
        <f ca="1">IFERROR(IFERROR(VLOOKUP($B1004,INDIRECT(VLOOKUP($E1004,보상!$S:$AA,2,FALSE)),MATCH(W$6,INDIRECT(VLOOKUP($E1004,보상!$S:$AA,3,FALSE)),0),FALSE),VLOOKUP($B1004,INDIRECT(VLOOKUP($E1004&amp;"_U",보상!$S:$AA,2,FALSE)),MATCH(W$6,INDIRECT(VLOOKUP($E1004&amp;"_U",보상!$S:$AA,3,FALSE)),0),FALSE)),"ERROR")</f>
        <v>4003001</v>
      </c>
      <c r="X1004" s="134" t="str">
        <f ca="1">IFERROR(IF(W1004=0,0,VLOOKUP(SUBSTITUTE(VLOOKUP(W1004,#REF!,MATCH("strItemName",#REF!,0),FALSE),"SUI_",""),#REF!,2,FALSE)),"ERROR")</f>
        <v>ERROR</v>
      </c>
      <c r="Y1004" s="22">
        <f t="shared" ca="1" si="52"/>
        <v>4003001</v>
      </c>
      <c r="Z1004" s="134" t="str">
        <f ca="1">IFERROR(IF(Y1004=0,0,VLOOKUP(SUBSTITUTE(VLOOKUP(Y1004,#REF!,MATCH("strItemName",#REF!,0),FALSE),"SUI_",""),#REF!,2,FALSE)),"ERROR")</f>
        <v>ERROR</v>
      </c>
      <c r="AA1004" s="22">
        <f t="shared" ca="1" si="52"/>
        <v>4003001</v>
      </c>
      <c r="AB1004" s="134" t="str">
        <f ca="1">IFERROR(IF(AA1004=0,0,VLOOKUP(SUBSTITUTE(VLOOKUP(AA1004,#REF!,MATCH("strItemName",#REF!,0),FALSE),"SUI_",""),#REF!,2,FALSE)),"ERROR")</f>
        <v>ERROR</v>
      </c>
      <c r="AC1004" s="22">
        <f t="shared" ca="1" si="52"/>
        <v>4003001</v>
      </c>
      <c r="AD1004" s="134" t="str">
        <f ca="1">IFERROR(IF(AC1004=0,0,VLOOKUP(SUBSTITUTE(VLOOKUP(AC1004,#REF!,MATCH("strItemName",#REF!,0),FALSE),"SUI_",""),#REF!,2,FALSE)),"ERROR")</f>
        <v>ERROR</v>
      </c>
      <c r="AE1004" s="22">
        <f t="shared" ca="1" si="52"/>
        <v>4003001</v>
      </c>
      <c r="AF1004" s="134" t="str">
        <f ca="1">IFERROR(IF(AE1004=0,0,VLOOKUP(SUBSTITUTE(VLOOKUP(AE1004,#REF!,MATCH("strItemName",#REF!,0),FALSE),"SUI_",""),#REF!,2,FALSE)),"ERROR")</f>
        <v>ERROR</v>
      </c>
      <c r="AG1004" s="88">
        <v>0</v>
      </c>
      <c r="AH1004" s="134">
        <f>IFERROR(IF(AG1004=0,0,VLOOKUP(SUBSTITUTE(VLOOKUP(AG1004,#REF!,MATCH("strItemName",#REF!,0),FALSE),"SUI_",""),#REF!,2,FALSE)),"ERROR")</f>
        <v>0</v>
      </c>
      <c r="AI1004" s="22">
        <f ca="1">IFERROR(IFERROR(VLOOKUP($B1004,INDIRECT(VLOOKUP($E1004,보상!$S:$AA,2,FALSE)),MATCH(AI$6,INDIRECT(VLOOKUP($E1004,보상!$S:$AA,3,FALSE)),0),FALSE),VLOOKUP($B1004,INDIRECT(VLOOKUP($E1004&amp;"_U",보상!$S:$AA,2,FALSE)),MATCH(AI$6,INDIRECT(VLOOKUP($E1004&amp;"_U",보상!$S:$AA,3,FALSE)),0),FALSE)),"ERROR")</f>
        <v>1</v>
      </c>
      <c r="AJ1004" s="49">
        <v>0</v>
      </c>
      <c r="AK1004" s="22">
        <v>60</v>
      </c>
      <c r="AL1004" s="22">
        <v>0</v>
      </c>
      <c r="AM1004" s="22" t="b">
        <v>0</v>
      </c>
      <c r="AN1004" s="22">
        <v>0</v>
      </c>
      <c r="AO1004" s="67">
        <v>0</v>
      </c>
    </row>
    <row r="1005" spans="2:41" ht="16.5" customHeight="1" x14ac:dyDescent="0.3">
      <c r="B1005" s="154">
        <f t="shared" si="53"/>
        <v>104002111</v>
      </c>
      <c r="C1005" s="22">
        <v>10400211</v>
      </c>
      <c r="D1005" s="156" t="str">
        <f ca="1">IFERROR(IFERROR(VLOOKUP($B1005,INDIRECT(VLOOKUP($E1005,보상!$S:$AA,2,FALSE)),MATCH(D$6,INDIRECT(VLOOKUP($E1005,보상!$S:$AA,3,FALSE)),0),FALSE),VLOOKUP($B1005,INDIRECT(VLOOKUP($E1005&amp;"_U",보상!$S:$AA,2,FALSE)),MATCH(D$6,INDIRECT(VLOOKUP($E1005&amp;"_U",보상!$S:$AA,3,FALSE)),0),FALSE)),"ERROR")</f>
        <v>알렉스</v>
      </c>
      <c r="E1005" s="49" t="s">
        <v>635</v>
      </c>
      <c r="F1005" s="22">
        <f>COUNTIF($C$8:$C1005,$C1005)</f>
        <v>1</v>
      </c>
      <c r="G1005" s="49" t="b">
        <v>1</v>
      </c>
      <c r="H1005" s="22">
        <v>2010</v>
      </c>
      <c r="I1005" s="129" t="str">
        <f>IFERROR(IF(H1005=0,0,VLOOKUP(VLOOKUP(H1005,#REF!,MATCH("strMailTitleID",#REF!,0),FALSE),#REF!,2,FALSE)),"ERROR")</f>
        <v>ERROR</v>
      </c>
      <c r="J1005" s="176">
        <v>0</v>
      </c>
      <c r="K1005" s="129">
        <f>IFERROR(IF(J1005=0,0,VLOOKUP(VLOOKUP(J1005,#REF!,MATCH("strMailTitleID",#REF!,0),FALSE),#REF!,2,FALSE)),"ERROR")</f>
        <v>0</v>
      </c>
      <c r="L1005" s="22">
        <f ca="1">IFERROR(IFERROR(VLOOKUP($B1005,INDIRECT(VLOOKUP($E1005,보상!$S:$AA,2,FALSE)),MATCH(L$6,INDIRECT(VLOOKUP($E1005,보상!$S:$AA,3,FALSE)),0),FALSE),VLOOKUP($B1005,INDIRECT(VLOOKUP($E1005&amp;"_U",보상!$S:$AA,2,FALSE)),MATCH(L$6,INDIRECT(VLOOKUP($E1005&amp;"_U",보상!$S:$AA,3,FALSE)),0),FALSE)),"ERROR")</f>
        <v>8294</v>
      </c>
      <c r="M1005" s="49">
        <v>0</v>
      </c>
      <c r="N1005" s="49">
        <v>0</v>
      </c>
      <c r="O1005" s="49">
        <v>0</v>
      </c>
      <c r="P1005" s="22" t="str">
        <f ca="1">IFERROR(IFERROR(VLOOKUP($B1005,INDIRECT(VLOOKUP($E1005,보상!$S:$AA,2,FALSE)),MATCH(P$6,INDIRECT(VLOOKUP($E1005,보상!$S:$AA,3,FALSE)),0),FALSE),VLOOKUP($B1005,INDIRECT(VLOOKUP($E1005&amp;"_U",보상!$S:$AA,2,FALSE)),MATCH(P$6,INDIRECT(VLOOKUP($E1005&amp;"_U",보상!$S:$AA,3,FALSE)),0),FALSE)),"ERROR")</f>
        <v>Gold</v>
      </c>
      <c r="Q1005" s="22">
        <f ca="1">IFERROR(IFERROR(VLOOKUP($B1005,INDIRECT(VLOOKUP($E1005,보상!$S:$AA,2,FALSE)),MATCH(Q$6,INDIRECT(VLOOKUP($E1005,보상!$S:$AA,3,FALSE)),0),FALSE),VLOOKUP($B1005,INDIRECT(VLOOKUP($E1005&amp;"_U",보상!$S:$AA,2,FALSE)),MATCH(Q$6,INDIRECT(VLOOKUP($E1005&amp;"_U",보상!$S:$AA,3,FALSE)),0),FALSE)),"ERROR")</f>
        <v>9950</v>
      </c>
      <c r="R1005" s="49" t="b">
        <v>0</v>
      </c>
      <c r="S1005" s="49" t="b">
        <v>0</v>
      </c>
      <c r="T1005" s="22">
        <f ca="1">IFERROR(IF(W1005=0,0,VLOOKUP(W1005,보상!$D:$K,6,FALSE)),"-")</f>
        <v>0</v>
      </c>
      <c r="U1005" s="22">
        <f ca="1">IFERROR(IF(W1005=0,0,VLOOKUP(W1005,보상!$D:$K,7,FALSE)),"-")</f>
        <v>2100</v>
      </c>
      <c r="V1005" s="22">
        <f ca="1">IFERROR(IF(W1005=0,0,VLOOKUP(W1005,보상!$D:$K,8,FALSE)),"-")</f>
        <v>0</v>
      </c>
      <c r="W1005" s="22">
        <f ca="1">IFERROR(IFERROR(VLOOKUP($B1005,INDIRECT(VLOOKUP($E1005,보상!$S:$AA,2,FALSE)),MATCH(W$6,INDIRECT(VLOOKUP($E1005,보상!$S:$AA,3,FALSE)),0),FALSE),VLOOKUP($B1005,INDIRECT(VLOOKUP($E1005&amp;"_U",보상!$S:$AA,2,FALSE)),MATCH(W$6,INDIRECT(VLOOKUP($E1005&amp;"_U",보상!$S:$AA,3,FALSE)),0),FALSE)),"ERROR")</f>
        <v>4003002</v>
      </c>
      <c r="X1005" s="134" t="str">
        <f ca="1">IFERROR(IF(W1005=0,0,VLOOKUP(SUBSTITUTE(VLOOKUP(W1005,#REF!,MATCH("strItemName",#REF!,0),FALSE),"SUI_",""),#REF!,2,FALSE)),"ERROR")</f>
        <v>ERROR</v>
      </c>
      <c r="Y1005" s="22">
        <f t="shared" ca="1" si="52"/>
        <v>4003002</v>
      </c>
      <c r="Z1005" s="134" t="str">
        <f ca="1">IFERROR(IF(Y1005=0,0,VLOOKUP(SUBSTITUTE(VLOOKUP(Y1005,#REF!,MATCH("strItemName",#REF!,0),FALSE),"SUI_",""),#REF!,2,FALSE)),"ERROR")</f>
        <v>ERROR</v>
      </c>
      <c r="AA1005" s="22">
        <f t="shared" ca="1" si="52"/>
        <v>4003002</v>
      </c>
      <c r="AB1005" s="134" t="str">
        <f ca="1">IFERROR(IF(AA1005=0,0,VLOOKUP(SUBSTITUTE(VLOOKUP(AA1005,#REF!,MATCH("strItemName",#REF!,0),FALSE),"SUI_",""),#REF!,2,FALSE)),"ERROR")</f>
        <v>ERROR</v>
      </c>
      <c r="AC1005" s="22">
        <f t="shared" ca="1" si="52"/>
        <v>4003002</v>
      </c>
      <c r="AD1005" s="134" t="str">
        <f ca="1">IFERROR(IF(AC1005=0,0,VLOOKUP(SUBSTITUTE(VLOOKUP(AC1005,#REF!,MATCH("strItemName",#REF!,0),FALSE),"SUI_",""),#REF!,2,FALSE)),"ERROR")</f>
        <v>ERROR</v>
      </c>
      <c r="AE1005" s="22">
        <f t="shared" ca="1" si="52"/>
        <v>4003002</v>
      </c>
      <c r="AF1005" s="134" t="str">
        <f ca="1">IFERROR(IF(AE1005=0,0,VLOOKUP(SUBSTITUTE(VLOOKUP(AE1005,#REF!,MATCH("strItemName",#REF!,0),FALSE),"SUI_",""),#REF!,2,FALSE)),"ERROR")</f>
        <v>ERROR</v>
      </c>
      <c r="AG1005" s="88">
        <v>0</v>
      </c>
      <c r="AH1005" s="134">
        <f>IFERROR(IF(AG1005=0,0,VLOOKUP(SUBSTITUTE(VLOOKUP(AG1005,#REF!,MATCH("strItemName",#REF!,0),FALSE),"SUI_",""),#REF!,2,FALSE)),"ERROR")</f>
        <v>0</v>
      </c>
      <c r="AI1005" s="22">
        <f ca="1">IFERROR(IFERROR(VLOOKUP($B1005,INDIRECT(VLOOKUP($E1005,보상!$S:$AA,2,FALSE)),MATCH(AI$6,INDIRECT(VLOOKUP($E1005,보상!$S:$AA,3,FALSE)),0),FALSE),VLOOKUP($B1005,INDIRECT(VLOOKUP($E1005&amp;"_U",보상!$S:$AA,2,FALSE)),MATCH(AI$6,INDIRECT(VLOOKUP($E1005&amp;"_U",보상!$S:$AA,3,FALSE)),0),FALSE)),"ERROR")</f>
        <v>1</v>
      </c>
      <c r="AJ1005" s="49">
        <v>0</v>
      </c>
      <c r="AK1005" s="22">
        <v>60</v>
      </c>
      <c r="AL1005" s="22">
        <v>0</v>
      </c>
      <c r="AM1005" s="22" t="b">
        <v>0</v>
      </c>
      <c r="AN1005" s="22">
        <v>0</v>
      </c>
      <c r="AO1005" s="67">
        <v>0</v>
      </c>
    </row>
    <row r="1006" spans="2:41" ht="16.5" customHeight="1" x14ac:dyDescent="0.3">
      <c r="B1006" s="154">
        <f t="shared" si="53"/>
        <v>104003111</v>
      </c>
      <c r="C1006" s="22">
        <v>10400311</v>
      </c>
      <c r="D1006" s="156" t="str">
        <f ca="1">IFERROR(IFERROR(VLOOKUP($B1006,INDIRECT(VLOOKUP($E1006,보상!$S:$AA,2,FALSE)),MATCH(D$6,INDIRECT(VLOOKUP($E1006,보상!$S:$AA,3,FALSE)),0),FALSE),VLOOKUP($B1006,INDIRECT(VLOOKUP($E1006&amp;"_U",보상!$S:$AA,2,FALSE)),MATCH(D$6,INDIRECT(VLOOKUP($E1006&amp;"_U",보상!$S:$AA,3,FALSE)),0),FALSE)),"ERROR")</f>
        <v>게르반</v>
      </c>
      <c r="E1006" s="49" t="s">
        <v>635</v>
      </c>
      <c r="F1006" s="22">
        <f>COUNTIF($C$8:$C1006,$C1006)</f>
        <v>1</v>
      </c>
      <c r="G1006" s="49" t="b">
        <v>1</v>
      </c>
      <c r="H1006" s="22">
        <v>2010</v>
      </c>
      <c r="I1006" s="129" t="str">
        <f>IFERROR(IF(H1006=0,0,VLOOKUP(VLOOKUP(H1006,#REF!,MATCH("strMailTitleID",#REF!,0),FALSE),#REF!,2,FALSE)),"ERROR")</f>
        <v>ERROR</v>
      </c>
      <c r="J1006" s="176">
        <v>0</v>
      </c>
      <c r="K1006" s="129">
        <f>IFERROR(IF(J1006=0,0,VLOOKUP(VLOOKUP(J1006,#REF!,MATCH("strMailTitleID",#REF!,0),FALSE),#REF!,2,FALSE)),"ERROR")</f>
        <v>0</v>
      </c>
      <c r="L1006" s="22">
        <f ca="1">IFERROR(IFERROR(VLOOKUP($B1006,INDIRECT(VLOOKUP($E1006,보상!$S:$AA,2,FALSE)),MATCH(L$6,INDIRECT(VLOOKUP($E1006,보상!$S:$AA,3,FALSE)),0),FALSE),VLOOKUP($B1006,INDIRECT(VLOOKUP($E1006&amp;"_U",보상!$S:$AA,2,FALSE)),MATCH(L$6,INDIRECT(VLOOKUP($E1006&amp;"_U",보상!$S:$AA,3,FALSE)),0),FALSE)),"ERROR")</f>
        <v>8294</v>
      </c>
      <c r="M1006" s="49">
        <v>0</v>
      </c>
      <c r="N1006" s="49">
        <v>0</v>
      </c>
      <c r="O1006" s="49">
        <v>0</v>
      </c>
      <c r="P1006" s="22" t="str">
        <f ca="1">IFERROR(IFERROR(VLOOKUP($B1006,INDIRECT(VLOOKUP($E1006,보상!$S:$AA,2,FALSE)),MATCH(P$6,INDIRECT(VLOOKUP($E1006,보상!$S:$AA,3,FALSE)),0),FALSE),VLOOKUP($B1006,INDIRECT(VLOOKUP($E1006&amp;"_U",보상!$S:$AA,2,FALSE)),MATCH(P$6,INDIRECT(VLOOKUP($E1006&amp;"_U",보상!$S:$AA,3,FALSE)),0),FALSE)),"ERROR")</f>
        <v>Gold</v>
      </c>
      <c r="Q1006" s="22">
        <f ca="1">IFERROR(IFERROR(VLOOKUP($B1006,INDIRECT(VLOOKUP($E1006,보상!$S:$AA,2,FALSE)),MATCH(Q$6,INDIRECT(VLOOKUP($E1006,보상!$S:$AA,3,FALSE)),0),FALSE),VLOOKUP($B1006,INDIRECT(VLOOKUP($E1006&amp;"_U",보상!$S:$AA,2,FALSE)),MATCH(Q$6,INDIRECT(VLOOKUP($E1006&amp;"_U",보상!$S:$AA,3,FALSE)),0),FALSE)),"ERROR")</f>
        <v>9950</v>
      </c>
      <c r="R1006" s="49" t="b">
        <v>0</v>
      </c>
      <c r="S1006" s="49" t="b">
        <v>0</v>
      </c>
      <c r="T1006" s="22">
        <f ca="1">IFERROR(IF(W1006=0,0,VLOOKUP(W1006,보상!$D:$K,6,FALSE)),"-")</f>
        <v>0</v>
      </c>
      <c r="U1006" s="22">
        <f ca="1">IFERROR(IF(W1006=0,0,VLOOKUP(W1006,보상!$D:$K,7,FALSE)),"-")</f>
        <v>0</v>
      </c>
      <c r="V1006" s="22">
        <f ca="1">IFERROR(IF(W1006=0,0,VLOOKUP(W1006,보상!$D:$K,8,FALSE)),"-")</f>
        <v>0</v>
      </c>
      <c r="W1006" s="22">
        <f ca="1">IFERROR(IFERROR(VLOOKUP($B1006,INDIRECT(VLOOKUP($E1006,보상!$S:$AA,2,FALSE)),MATCH(W$6,INDIRECT(VLOOKUP($E1006,보상!$S:$AA,3,FALSE)),0),FALSE),VLOOKUP($B1006,INDIRECT(VLOOKUP($E1006&amp;"_U",보상!$S:$AA,2,FALSE)),MATCH(W$6,INDIRECT(VLOOKUP($E1006&amp;"_U",보상!$S:$AA,3,FALSE)),0),FALSE)),"ERROR")</f>
        <v>3000001</v>
      </c>
      <c r="X1006" s="134" t="str">
        <f ca="1">IFERROR(IF(W1006=0,0,VLOOKUP(SUBSTITUTE(VLOOKUP(W1006,#REF!,MATCH("strItemName",#REF!,0),FALSE),"SUI_",""),#REF!,2,FALSE)),"ERROR")</f>
        <v>ERROR</v>
      </c>
      <c r="Y1006" s="22">
        <f t="shared" ca="1" si="52"/>
        <v>3000001</v>
      </c>
      <c r="Z1006" s="134" t="str">
        <f ca="1">IFERROR(IF(Y1006=0,0,VLOOKUP(SUBSTITUTE(VLOOKUP(Y1006,#REF!,MATCH("strItemName",#REF!,0),FALSE),"SUI_",""),#REF!,2,FALSE)),"ERROR")</f>
        <v>ERROR</v>
      </c>
      <c r="AA1006" s="22">
        <f t="shared" ca="1" si="52"/>
        <v>3000001</v>
      </c>
      <c r="AB1006" s="134" t="str">
        <f ca="1">IFERROR(IF(AA1006=0,0,VLOOKUP(SUBSTITUTE(VLOOKUP(AA1006,#REF!,MATCH("strItemName",#REF!,0),FALSE),"SUI_",""),#REF!,2,FALSE)),"ERROR")</f>
        <v>ERROR</v>
      </c>
      <c r="AC1006" s="22">
        <f t="shared" ca="1" si="52"/>
        <v>3000001</v>
      </c>
      <c r="AD1006" s="134" t="str">
        <f ca="1">IFERROR(IF(AC1006=0,0,VLOOKUP(SUBSTITUTE(VLOOKUP(AC1006,#REF!,MATCH("strItemName",#REF!,0),FALSE),"SUI_",""),#REF!,2,FALSE)),"ERROR")</f>
        <v>ERROR</v>
      </c>
      <c r="AE1006" s="22">
        <f t="shared" ca="1" si="52"/>
        <v>3000001</v>
      </c>
      <c r="AF1006" s="134" t="str">
        <f ca="1">IFERROR(IF(AE1006=0,0,VLOOKUP(SUBSTITUTE(VLOOKUP(AE1006,#REF!,MATCH("strItemName",#REF!,0),FALSE),"SUI_",""),#REF!,2,FALSE)),"ERROR")</f>
        <v>ERROR</v>
      </c>
      <c r="AG1006" s="88">
        <v>0</v>
      </c>
      <c r="AH1006" s="134">
        <f>IFERROR(IF(AG1006=0,0,VLOOKUP(SUBSTITUTE(VLOOKUP(AG1006,#REF!,MATCH("strItemName",#REF!,0),FALSE),"SUI_",""),#REF!,2,FALSE)),"ERROR")</f>
        <v>0</v>
      </c>
      <c r="AI1006" s="22">
        <f ca="1">IFERROR(IFERROR(VLOOKUP($B1006,INDIRECT(VLOOKUP($E1006,보상!$S:$AA,2,FALSE)),MATCH(AI$6,INDIRECT(VLOOKUP($E1006,보상!$S:$AA,3,FALSE)),0),FALSE),VLOOKUP($B1006,INDIRECT(VLOOKUP($E1006&amp;"_U",보상!$S:$AA,2,FALSE)),MATCH(AI$6,INDIRECT(VLOOKUP($E1006&amp;"_U",보상!$S:$AA,3,FALSE)),0),FALSE)),"ERROR")</f>
        <v>2</v>
      </c>
      <c r="AJ1006" s="49">
        <v>0</v>
      </c>
      <c r="AK1006" s="22">
        <v>60</v>
      </c>
      <c r="AL1006" s="22">
        <v>0</v>
      </c>
      <c r="AM1006" s="22" t="b">
        <v>0</v>
      </c>
      <c r="AN1006" s="22">
        <v>0</v>
      </c>
      <c r="AO1006" s="67">
        <v>0</v>
      </c>
    </row>
    <row r="1007" spans="2:41" ht="16.5" customHeight="1" x14ac:dyDescent="0.3">
      <c r="B1007" s="154">
        <f t="shared" si="53"/>
        <v>104004111</v>
      </c>
      <c r="C1007" s="22">
        <v>10400411</v>
      </c>
      <c r="D1007" s="156" t="str">
        <f ca="1">IFERROR(IFERROR(VLOOKUP($B1007,INDIRECT(VLOOKUP($E1007,보상!$S:$AA,2,FALSE)),MATCH(D$6,INDIRECT(VLOOKUP($E1007,보상!$S:$AA,3,FALSE)),0),FALSE),VLOOKUP($B1007,INDIRECT(VLOOKUP($E1007&amp;"_U",보상!$S:$AA,2,FALSE)),MATCH(D$6,INDIRECT(VLOOKUP($E1007&amp;"_U",보상!$S:$AA,3,FALSE)),0),FALSE)),"ERROR")</f>
        <v>카이로</v>
      </c>
      <c r="E1007" s="49" t="s">
        <v>635</v>
      </c>
      <c r="F1007" s="22">
        <f>COUNTIF($C$8:$C1007,$C1007)</f>
        <v>1</v>
      </c>
      <c r="G1007" s="49" t="b">
        <v>1</v>
      </c>
      <c r="H1007" s="22">
        <v>2010</v>
      </c>
      <c r="I1007" s="129" t="str">
        <f>IFERROR(IF(H1007=0,0,VLOOKUP(VLOOKUP(H1007,#REF!,MATCH("strMailTitleID",#REF!,0),FALSE),#REF!,2,FALSE)),"ERROR")</f>
        <v>ERROR</v>
      </c>
      <c r="J1007" s="176">
        <v>0</v>
      </c>
      <c r="K1007" s="129">
        <f>IFERROR(IF(J1007=0,0,VLOOKUP(VLOOKUP(J1007,#REF!,MATCH("strMailTitleID",#REF!,0),FALSE),#REF!,2,FALSE)),"ERROR")</f>
        <v>0</v>
      </c>
      <c r="L1007" s="22">
        <f ca="1">IFERROR(IFERROR(VLOOKUP($B1007,INDIRECT(VLOOKUP($E1007,보상!$S:$AA,2,FALSE)),MATCH(L$6,INDIRECT(VLOOKUP($E1007,보상!$S:$AA,3,FALSE)),0),FALSE),VLOOKUP($B1007,INDIRECT(VLOOKUP($E1007&amp;"_U",보상!$S:$AA,2,FALSE)),MATCH(L$6,INDIRECT(VLOOKUP($E1007&amp;"_U",보상!$S:$AA,3,FALSE)),0),FALSE)),"ERROR")</f>
        <v>9040</v>
      </c>
      <c r="M1007" s="49">
        <v>0</v>
      </c>
      <c r="N1007" s="49">
        <v>0</v>
      </c>
      <c r="O1007" s="49">
        <v>0</v>
      </c>
      <c r="P1007" s="22" t="str">
        <f ca="1">IFERROR(IFERROR(VLOOKUP($B1007,INDIRECT(VLOOKUP($E1007,보상!$S:$AA,2,FALSE)),MATCH(P$6,INDIRECT(VLOOKUP($E1007,보상!$S:$AA,3,FALSE)),0),FALSE),VLOOKUP($B1007,INDIRECT(VLOOKUP($E1007&amp;"_U",보상!$S:$AA,2,FALSE)),MATCH(P$6,INDIRECT(VLOOKUP($E1007&amp;"_U",보상!$S:$AA,3,FALSE)),0),FALSE)),"ERROR")</f>
        <v>Gold</v>
      </c>
      <c r="Q1007" s="22">
        <f ca="1">IFERROR(IFERROR(VLOOKUP($B1007,INDIRECT(VLOOKUP($E1007,보상!$S:$AA,2,FALSE)),MATCH(Q$6,INDIRECT(VLOOKUP($E1007,보상!$S:$AA,3,FALSE)),0),FALSE),VLOOKUP($B1007,INDIRECT(VLOOKUP($E1007&amp;"_U",보상!$S:$AA,2,FALSE)),MATCH(Q$6,INDIRECT(VLOOKUP($E1007&amp;"_U",보상!$S:$AA,3,FALSE)),0),FALSE)),"ERROR")</f>
        <v>10850</v>
      </c>
      <c r="R1007" s="49" t="b">
        <v>0</v>
      </c>
      <c r="S1007" s="49" t="b">
        <v>0</v>
      </c>
      <c r="T1007" s="22">
        <f ca="1">IFERROR(IF(W1007=0,0,VLOOKUP(W1007,보상!$D:$K,6,FALSE)),"-")</f>
        <v>0</v>
      </c>
      <c r="U1007" s="22">
        <f ca="1">IFERROR(IF(W1007=0,0,VLOOKUP(W1007,보상!$D:$K,7,FALSE)),"-")</f>
        <v>2100</v>
      </c>
      <c r="V1007" s="22">
        <f ca="1">IFERROR(IF(W1007=0,0,VLOOKUP(W1007,보상!$D:$K,8,FALSE)),"-")</f>
        <v>0</v>
      </c>
      <c r="W1007" s="22">
        <f ca="1">IFERROR(IFERROR(VLOOKUP($B1007,INDIRECT(VLOOKUP($E1007,보상!$S:$AA,2,FALSE)),MATCH(W$6,INDIRECT(VLOOKUP($E1007,보상!$S:$AA,3,FALSE)),0),FALSE),VLOOKUP($B1007,INDIRECT(VLOOKUP($E1007&amp;"_U",보상!$S:$AA,2,FALSE)),MATCH(W$6,INDIRECT(VLOOKUP($E1007&amp;"_U",보상!$S:$AA,3,FALSE)),0),FALSE)),"ERROR")</f>
        <v>4003002</v>
      </c>
      <c r="X1007" s="134" t="str">
        <f ca="1">IFERROR(IF(W1007=0,0,VLOOKUP(SUBSTITUTE(VLOOKUP(W1007,#REF!,MATCH("strItemName",#REF!,0),FALSE),"SUI_",""),#REF!,2,FALSE)),"ERROR")</f>
        <v>ERROR</v>
      </c>
      <c r="Y1007" s="22">
        <f t="shared" ca="1" si="52"/>
        <v>4003002</v>
      </c>
      <c r="Z1007" s="134" t="str">
        <f ca="1">IFERROR(IF(Y1007=0,0,VLOOKUP(SUBSTITUTE(VLOOKUP(Y1007,#REF!,MATCH("strItemName",#REF!,0),FALSE),"SUI_",""),#REF!,2,FALSE)),"ERROR")</f>
        <v>ERROR</v>
      </c>
      <c r="AA1007" s="22">
        <f t="shared" ca="1" si="52"/>
        <v>4003002</v>
      </c>
      <c r="AB1007" s="134" t="str">
        <f ca="1">IFERROR(IF(AA1007=0,0,VLOOKUP(SUBSTITUTE(VLOOKUP(AA1007,#REF!,MATCH("strItemName",#REF!,0),FALSE),"SUI_",""),#REF!,2,FALSE)),"ERROR")</f>
        <v>ERROR</v>
      </c>
      <c r="AC1007" s="22">
        <f t="shared" ca="1" si="52"/>
        <v>4003002</v>
      </c>
      <c r="AD1007" s="134" t="str">
        <f ca="1">IFERROR(IF(AC1007=0,0,VLOOKUP(SUBSTITUTE(VLOOKUP(AC1007,#REF!,MATCH("strItemName",#REF!,0),FALSE),"SUI_",""),#REF!,2,FALSE)),"ERROR")</f>
        <v>ERROR</v>
      </c>
      <c r="AE1007" s="22">
        <f t="shared" ca="1" si="52"/>
        <v>4003002</v>
      </c>
      <c r="AF1007" s="134" t="str">
        <f ca="1">IFERROR(IF(AE1007=0,0,VLOOKUP(SUBSTITUTE(VLOOKUP(AE1007,#REF!,MATCH("strItemName",#REF!,0),FALSE),"SUI_",""),#REF!,2,FALSE)),"ERROR")</f>
        <v>ERROR</v>
      </c>
      <c r="AG1007" s="88">
        <v>0</v>
      </c>
      <c r="AH1007" s="134">
        <f>IFERROR(IF(AG1007=0,0,VLOOKUP(SUBSTITUTE(VLOOKUP(AG1007,#REF!,MATCH("strItemName",#REF!,0),FALSE),"SUI_",""),#REF!,2,FALSE)),"ERROR")</f>
        <v>0</v>
      </c>
      <c r="AI1007" s="22">
        <f ca="1">IFERROR(IFERROR(VLOOKUP($B1007,INDIRECT(VLOOKUP($E1007,보상!$S:$AA,2,FALSE)),MATCH(AI$6,INDIRECT(VLOOKUP($E1007,보상!$S:$AA,3,FALSE)),0),FALSE),VLOOKUP($B1007,INDIRECT(VLOOKUP($E1007&amp;"_U",보상!$S:$AA,2,FALSE)),MATCH(AI$6,INDIRECT(VLOOKUP($E1007&amp;"_U",보상!$S:$AA,3,FALSE)),0),FALSE)),"ERROR")</f>
        <v>1</v>
      </c>
      <c r="AJ1007" s="49">
        <v>0</v>
      </c>
      <c r="AK1007" s="22">
        <v>60</v>
      </c>
      <c r="AL1007" s="22">
        <v>0</v>
      </c>
      <c r="AM1007" s="22" t="b">
        <v>0</v>
      </c>
      <c r="AN1007" s="22">
        <v>0</v>
      </c>
      <c r="AO1007" s="67">
        <v>0</v>
      </c>
    </row>
    <row r="1008" spans="2:41" ht="16.5" customHeight="1" x14ac:dyDescent="0.3">
      <c r="B1008" s="154">
        <f t="shared" si="53"/>
        <v>104005111</v>
      </c>
      <c r="C1008" s="22">
        <v>10400511</v>
      </c>
      <c r="D1008" s="156" t="str">
        <f ca="1">IFERROR(IFERROR(VLOOKUP($B1008,INDIRECT(VLOOKUP($E1008,보상!$S:$AA,2,FALSE)),MATCH(D$6,INDIRECT(VLOOKUP($E1008,보상!$S:$AA,3,FALSE)),0),FALSE),VLOOKUP($B1008,INDIRECT(VLOOKUP($E1008&amp;"_U",보상!$S:$AA,2,FALSE)),MATCH(D$6,INDIRECT(VLOOKUP($E1008&amp;"_U",보상!$S:$AA,3,FALSE)),0),FALSE)),"ERROR")</f>
        <v>변절자 에반</v>
      </c>
      <c r="E1008" s="49" t="s">
        <v>635</v>
      </c>
      <c r="F1008" s="22">
        <f>COUNTIF($C$8:$C1008,$C1008)</f>
        <v>1</v>
      </c>
      <c r="G1008" s="49" t="b">
        <v>1</v>
      </c>
      <c r="H1008" s="22">
        <v>2010</v>
      </c>
      <c r="I1008" s="129" t="str">
        <f>IFERROR(IF(H1008=0,0,VLOOKUP(VLOOKUP(H1008,#REF!,MATCH("strMailTitleID",#REF!,0),FALSE),#REF!,2,FALSE)),"ERROR")</f>
        <v>ERROR</v>
      </c>
      <c r="J1008" s="176">
        <v>0</v>
      </c>
      <c r="K1008" s="129">
        <f>IFERROR(IF(J1008=0,0,VLOOKUP(VLOOKUP(J1008,#REF!,MATCH("strMailTitleID",#REF!,0),FALSE),#REF!,2,FALSE)),"ERROR")</f>
        <v>0</v>
      </c>
      <c r="L1008" s="22">
        <f ca="1">IFERROR(IFERROR(VLOOKUP($B1008,INDIRECT(VLOOKUP($E1008,보상!$S:$AA,2,FALSE)),MATCH(L$6,INDIRECT(VLOOKUP($E1008,보상!$S:$AA,3,FALSE)),0),FALSE),VLOOKUP($B1008,INDIRECT(VLOOKUP($E1008&amp;"_U",보상!$S:$AA,2,FALSE)),MATCH(L$6,INDIRECT(VLOOKUP($E1008&amp;"_U",보상!$S:$AA,3,FALSE)),0),FALSE)),"ERROR")</f>
        <v>55987</v>
      </c>
      <c r="M1008" s="49">
        <v>0</v>
      </c>
      <c r="N1008" s="49">
        <v>0</v>
      </c>
      <c r="O1008" s="49">
        <v>0</v>
      </c>
      <c r="P1008" s="22" t="str">
        <f ca="1">IFERROR(IFERROR(VLOOKUP($B1008,INDIRECT(VLOOKUP($E1008,보상!$S:$AA,2,FALSE)),MATCH(P$6,INDIRECT(VLOOKUP($E1008,보상!$S:$AA,3,FALSE)),0),FALSE),VLOOKUP($B1008,INDIRECT(VLOOKUP($E1008&amp;"_U",보상!$S:$AA,2,FALSE)),MATCH(P$6,INDIRECT(VLOOKUP($E1008&amp;"_U",보상!$S:$AA,3,FALSE)),0),FALSE)),"ERROR")</f>
        <v>Gold</v>
      </c>
      <c r="Q1008" s="22">
        <f ca="1">IFERROR(IFERROR(VLOOKUP($B1008,INDIRECT(VLOOKUP($E1008,보상!$S:$AA,2,FALSE)),MATCH(Q$6,INDIRECT(VLOOKUP($E1008,보상!$S:$AA,3,FALSE)),0),FALSE),VLOOKUP($B1008,INDIRECT(VLOOKUP($E1008&amp;"_U",보상!$S:$AA,2,FALSE)),MATCH(Q$6,INDIRECT(VLOOKUP($E1008&amp;"_U",보상!$S:$AA,3,FALSE)),0),FALSE)),"ERROR")</f>
        <v>67180</v>
      </c>
      <c r="R1008" s="49" t="b">
        <v>0</v>
      </c>
      <c r="S1008" s="49" t="b">
        <v>0</v>
      </c>
      <c r="T1008" s="22">
        <f ca="1">IFERROR(IF(W1008=0,0,VLOOKUP(W1008,보상!$D:$K,6,FALSE)),"-")</f>
        <v>3000</v>
      </c>
      <c r="U1008" s="22">
        <f ca="1">IFERROR(IF(W1008=0,0,VLOOKUP(W1008,보상!$D:$K,7,FALSE)),"-")</f>
        <v>0</v>
      </c>
      <c r="V1008" s="22">
        <f ca="1">IFERROR(IF(W1008=0,0,VLOOKUP(W1008,보상!$D:$K,8,FALSE)),"-")</f>
        <v>0</v>
      </c>
      <c r="W1008" s="22">
        <f ca="1">IFERROR(IFERROR(VLOOKUP($B1008,INDIRECT(VLOOKUP($E1008,보상!$S:$AA,2,FALSE)),MATCH(W$6,INDIRECT(VLOOKUP($E1008,보상!$S:$AA,3,FALSE)),0),FALSE),VLOOKUP($B1008,INDIRECT(VLOOKUP($E1008&amp;"_U",보상!$S:$AA,2,FALSE)),MATCH(W$6,INDIRECT(VLOOKUP($E1008&amp;"_U",보상!$S:$AA,3,FALSE)),0),FALSE)),"ERROR")</f>
        <v>4003001</v>
      </c>
      <c r="X1008" s="134" t="str">
        <f ca="1">IFERROR(IF(W1008=0,0,VLOOKUP(SUBSTITUTE(VLOOKUP(W1008,#REF!,MATCH("strItemName",#REF!,0),FALSE),"SUI_",""),#REF!,2,FALSE)),"ERROR")</f>
        <v>ERROR</v>
      </c>
      <c r="Y1008" s="22">
        <f t="shared" ca="1" si="52"/>
        <v>4003001</v>
      </c>
      <c r="Z1008" s="134" t="str">
        <f ca="1">IFERROR(IF(Y1008=0,0,VLOOKUP(SUBSTITUTE(VLOOKUP(Y1008,#REF!,MATCH("strItemName",#REF!,0),FALSE),"SUI_",""),#REF!,2,FALSE)),"ERROR")</f>
        <v>ERROR</v>
      </c>
      <c r="AA1008" s="22">
        <f t="shared" ca="1" si="52"/>
        <v>4003001</v>
      </c>
      <c r="AB1008" s="134" t="str">
        <f ca="1">IFERROR(IF(AA1008=0,0,VLOOKUP(SUBSTITUTE(VLOOKUP(AA1008,#REF!,MATCH("strItemName",#REF!,0),FALSE),"SUI_",""),#REF!,2,FALSE)),"ERROR")</f>
        <v>ERROR</v>
      </c>
      <c r="AC1008" s="22">
        <f t="shared" ca="1" si="52"/>
        <v>4003001</v>
      </c>
      <c r="AD1008" s="134" t="str">
        <f ca="1">IFERROR(IF(AC1008=0,0,VLOOKUP(SUBSTITUTE(VLOOKUP(AC1008,#REF!,MATCH("strItemName",#REF!,0),FALSE),"SUI_",""),#REF!,2,FALSE)),"ERROR")</f>
        <v>ERROR</v>
      </c>
      <c r="AE1008" s="22">
        <f t="shared" ca="1" si="52"/>
        <v>4003001</v>
      </c>
      <c r="AF1008" s="134" t="str">
        <f ca="1">IFERROR(IF(AE1008=0,0,VLOOKUP(SUBSTITUTE(VLOOKUP(AE1008,#REF!,MATCH("strItemName",#REF!,0),FALSE),"SUI_",""),#REF!,2,FALSE)),"ERROR")</f>
        <v>ERROR</v>
      </c>
      <c r="AG1008" s="88">
        <v>0</v>
      </c>
      <c r="AH1008" s="134">
        <f>IFERROR(IF(AG1008=0,0,VLOOKUP(SUBSTITUTE(VLOOKUP(AG1008,#REF!,MATCH("strItemName",#REF!,0),FALSE),"SUI_",""),#REF!,2,FALSE)),"ERROR")</f>
        <v>0</v>
      </c>
      <c r="AI1008" s="22">
        <f ca="1">IFERROR(IFERROR(VLOOKUP($B1008,INDIRECT(VLOOKUP($E1008,보상!$S:$AA,2,FALSE)),MATCH(AI$6,INDIRECT(VLOOKUP($E1008,보상!$S:$AA,3,FALSE)),0),FALSE),VLOOKUP($B1008,INDIRECT(VLOOKUP($E1008&amp;"_U",보상!$S:$AA,2,FALSE)),MATCH(AI$6,INDIRECT(VLOOKUP($E1008&amp;"_U",보상!$S:$AA,3,FALSE)),0),FALSE)),"ERROR")</f>
        <v>1</v>
      </c>
      <c r="AJ1008" s="49">
        <v>0</v>
      </c>
      <c r="AK1008" s="22">
        <v>240</v>
      </c>
      <c r="AL1008" s="22">
        <v>0</v>
      </c>
      <c r="AM1008" s="22" t="b">
        <v>0</v>
      </c>
      <c r="AN1008" s="22">
        <v>0</v>
      </c>
      <c r="AO1008" s="67">
        <v>0</v>
      </c>
    </row>
    <row r="1009" spans="2:41" ht="16.5" customHeight="1" x14ac:dyDescent="0.3">
      <c r="B1009" s="154">
        <f t="shared" si="53"/>
        <v>104006111</v>
      </c>
      <c r="C1009" s="22">
        <v>10400611</v>
      </c>
      <c r="D1009" s="156" t="str">
        <f ca="1">IFERROR(IFERROR(VLOOKUP($B1009,INDIRECT(VLOOKUP($E1009,보상!$S:$AA,2,FALSE)),MATCH(D$6,INDIRECT(VLOOKUP($E1009,보상!$S:$AA,3,FALSE)),0),FALSE),VLOOKUP($B1009,INDIRECT(VLOOKUP($E1009&amp;"_U",보상!$S:$AA,2,FALSE)),MATCH(D$6,INDIRECT(VLOOKUP($E1009&amp;"_U",보상!$S:$AA,3,FALSE)),0),FALSE)),"ERROR")</f>
        <v>격리 구역</v>
      </c>
      <c r="E1009" s="49" t="s">
        <v>635</v>
      </c>
      <c r="F1009" s="22">
        <f>COUNTIF($C$8:$C1009,$C1009)</f>
        <v>1</v>
      </c>
      <c r="G1009" s="49" t="b">
        <v>1</v>
      </c>
      <c r="H1009" s="22">
        <v>2010</v>
      </c>
      <c r="I1009" s="129" t="str">
        <f>IFERROR(IF(H1009=0,0,VLOOKUP(VLOOKUP(H1009,#REF!,MATCH("strMailTitleID",#REF!,0),FALSE),#REF!,2,FALSE)),"ERROR")</f>
        <v>ERROR</v>
      </c>
      <c r="J1009" s="176">
        <v>0</v>
      </c>
      <c r="K1009" s="129">
        <f>IFERROR(IF(J1009=0,0,VLOOKUP(VLOOKUP(J1009,#REF!,MATCH("strMailTitleID",#REF!,0),FALSE),#REF!,2,FALSE)),"ERROR")</f>
        <v>0</v>
      </c>
      <c r="L1009" s="22">
        <f ca="1">IFERROR(IFERROR(VLOOKUP($B1009,INDIRECT(VLOOKUP($E1009,보상!$S:$AA,2,FALSE)),MATCH(L$6,INDIRECT(VLOOKUP($E1009,보상!$S:$AA,3,FALSE)),0),FALSE),VLOOKUP($B1009,INDIRECT(VLOOKUP($E1009&amp;"_U",보상!$S:$AA,2,FALSE)),MATCH(L$6,INDIRECT(VLOOKUP($E1009&amp;"_U",보상!$S:$AA,3,FALSE)),0),FALSE)),"ERROR")</f>
        <v>9040</v>
      </c>
      <c r="M1009" s="49">
        <v>0</v>
      </c>
      <c r="N1009" s="49">
        <v>0</v>
      </c>
      <c r="O1009" s="49">
        <v>0</v>
      </c>
      <c r="P1009" s="22" t="str">
        <f ca="1">IFERROR(IFERROR(VLOOKUP($B1009,INDIRECT(VLOOKUP($E1009,보상!$S:$AA,2,FALSE)),MATCH(P$6,INDIRECT(VLOOKUP($E1009,보상!$S:$AA,3,FALSE)),0),FALSE),VLOOKUP($B1009,INDIRECT(VLOOKUP($E1009&amp;"_U",보상!$S:$AA,2,FALSE)),MATCH(P$6,INDIRECT(VLOOKUP($E1009&amp;"_U",보상!$S:$AA,3,FALSE)),0),FALSE)),"ERROR")</f>
        <v>Gold</v>
      </c>
      <c r="Q1009" s="22">
        <f ca="1">IFERROR(IFERROR(VLOOKUP($B1009,INDIRECT(VLOOKUP($E1009,보상!$S:$AA,2,FALSE)),MATCH(Q$6,INDIRECT(VLOOKUP($E1009,보상!$S:$AA,3,FALSE)),0),FALSE),VLOOKUP($B1009,INDIRECT(VLOOKUP($E1009&amp;"_U",보상!$S:$AA,2,FALSE)),MATCH(Q$6,INDIRECT(VLOOKUP($E1009&amp;"_U",보상!$S:$AA,3,FALSE)),0),FALSE)),"ERROR")</f>
        <v>10850</v>
      </c>
      <c r="R1009" s="49" t="b">
        <v>0</v>
      </c>
      <c r="S1009" s="49" t="b">
        <v>0</v>
      </c>
      <c r="T1009" s="22">
        <f ca="1">IFERROR(IF(W1009=0,0,VLOOKUP(W1009,보상!$D:$K,6,FALSE)),"-")</f>
        <v>0</v>
      </c>
      <c r="U1009" s="22">
        <f ca="1">IFERROR(IF(W1009=0,0,VLOOKUP(W1009,보상!$D:$K,7,FALSE)),"-")</f>
        <v>0</v>
      </c>
      <c r="V1009" s="22">
        <f ca="1">IFERROR(IF(W1009=0,0,VLOOKUP(W1009,보상!$D:$K,8,FALSE)),"-")</f>
        <v>0</v>
      </c>
      <c r="W1009" s="22">
        <f ca="1">IFERROR(IFERROR(VLOOKUP($B1009,INDIRECT(VLOOKUP($E1009,보상!$S:$AA,2,FALSE)),MATCH(W$6,INDIRECT(VLOOKUP($E1009,보상!$S:$AA,3,FALSE)),0),FALSE),VLOOKUP($B1009,INDIRECT(VLOOKUP($E1009&amp;"_U",보상!$S:$AA,2,FALSE)),MATCH(W$6,INDIRECT(VLOOKUP($E1009&amp;"_U",보상!$S:$AA,3,FALSE)),0),FALSE)),"ERROR")</f>
        <v>3160001</v>
      </c>
      <c r="X1009" s="134" t="str">
        <f ca="1">IFERROR(IF(W1009=0,0,VLOOKUP(SUBSTITUTE(VLOOKUP(W1009,#REF!,MATCH("strItemName",#REF!,0),FALSE),"SUI_",""),#REF!,2,FALSE)),"ERROR")</f>
        <v>ERROR</v>
      </c>
      <c r="Y1009" s="22">
        <f t="shared" ca="1" si="52"/>
        <v>3160001</v>
      </c>
      <c r="Z1009" s="134" t="str">
        <f ca="1">IFERROR(IF(Y1009=0,0,VLOOKUP(SUBSTITUTE(VLOOKUP(Y1009,#REF!,MATCH("strItemName",#REF!,0),FALSE),"SUI_",""),#REF!,2,FALSE)),"ERROR")</f>
        <v>ERROR</v>
      </c>
      <c r="AA1009" s="22">
        <f t="shared" ca="1" si="52"/>
        <v>3160001</v>
      </c>
      <c r="AB1009" s="134" t="str">
        <f ca="1">IFERROR(IF(AA1009=0,0,VLOOKUP(SUBSTITUTE(VLOOKUP(AA1009,#REF!,MATCH("strItemName",#REF!,0),FALSE),"SUI_",""),#REF!,2,FALSE)),"ERROR")</f>
        <v>ERROR</v>
      </c>
      <c r="AC1009" s="22">
        <f t="shared" ca="1" si="52"/>
        <v>3160001</v>
      </c>
      <c r="AD1009" s="134" t="str">
        <f ca="1">IFERROR(IF(AC1009=0,0,VLOOKUP(SUBSTITUTE(VLOOKUP(AC1009,#REF!,MATCH("strItemName",#REF!,0),FALSE),"SUI_",""),#REF!,2,FALSE)),"ERROR")</f>
        <v>ERROR</v>
      </c>
      <c r="AE1009" s="22">
        <f t="shared" ca="1" si="52"/>
        <v>3160001</v>
      </c>
      <c r="AF1009" s="134" t="str">
        <f ca="1">IFERROR(IF(AE1009=0,0,VLOOKUP(SUBSTITUTE(VLOOKUP(AE1009,#REF!,MATCH("strItemName",#REF!,0),FALSE),"SUI_",""),#REF!,2,FALSE)),"ERROR")</f>
        <v>ERROR</v>
      </c>
      <c r="AG1009" s="88">
        <v>0</v>
      </c>
      <c r="AH1009" s="134">
        <f>IFERROR(IF(AG1009=0,0,VLOOKUP(SUBSTITUTE(VLOOKUP(AG1009,#REF!,MATCH("strItemName",#REF!,0),FALSE),"SUI_",""),#REF!,2,FALSE)),"ERROR")</f>
        <v>0</v>
      </c>
      <c r="AI1009" s="22">
        <f ca="1">IFERROR(IFERROR(VLOOKUP($B1009,INDIRECT(VLOOKUP($E1009,보상!$S:$AA,2,FALSE)),MATCH(AI$6,INDIRECT(VLOOKUP($E1009,보상!$S:$AA,3,FALSE)),0),FALSE),VLOOKUP($B1009,INDIRECT(VLOOKUP($E1009&amp;"_U",보상!$S:$AA,2,FALSE)),MATCH(AI$6,INDIRECT(VLOOKUP($E1009&amp;"_U",보상!$S:$AA,3,FALSE)),0),FALSE)),"ERROR")</f>
        <v>1</v>
      </c>
      <c r="AJ1009" s="49">
        <v>0</v>
      </c>
      <c r="AK1009" s="22">
        <v>60</v>
      </c>
      <c r="AL1009" s="22">
        <v>0</v>
      </c>
      <c r="AM1009" s="22" t="b">
        <v>0</v>
      </c>
      <c r="AN1009" s="22">
        <v>0</v>
      </c>
      <c r="AO1009" s="67">
        <v>0</v>
      </c>
    </row>
    <row r="1010" spans="2:41" ht="16.5" customHeight="1" x14ac:dyDescent="0.3">
      <c r="B1010" s="154">
        <f t="shared" si="53"/>
        <v>104007111</v>
      </c>
      <c r="C1010" s="22">
        <v>10400711</v>
      </c>
      <c r="D1010" s="156" t="str">
        <f ca="1">IFERROR(IFERROR(VLOOKUP($B1010,INDIRECT(VLOOKUP($E1010,보상!$S:$AA,2,FALSE)),MATCH(D$6,INDIRECT(VLOOKUP($E1010,보상!$S:$AA,3,FALSE)),0),FALSE),VLOOKUP($B1010,INDIRECT(VLOOKUP($E1010&amp;"_U",보상!$S:$AA,2,FALSE)),MATCH(D$6,INDIRECT(VLOOKUP($E1010&amp;"_U",보상!$S:$AA,3,FALSE)),0),FALSE)),"ERROR")</f>
        <v>에델 기사단 초소</v>
      </c>
      <c r="E1010" s="49" t="s">
        <v>635</v>
      </c>
      <c r="F1010" s="22">
        <f>COUNTIF($C$8:$C1010,$C1010)</f>
        <v>1</v>
      </c>
      <c r="G1010" s="49" t="b">
        <v>1</v>
      </c>
      <c r="H1010" s="22">
        <v>2010</v>
      </c>
      <c r="I1010" s="129" t="str">
        <f>IFERROR(IF(H1010=0,0,VLOOKUP(VLOOKUP(H1010,#REF!,MATCH("strMailTitleID",#REF!,0),FALSE),#REF!,2,FALSE)),"ERROR")</f>
        <v>ERROR</v>
      </c>
      <c r="J1010" s="176">
        <v>0</v>
      </c>
      <c r="K1010" s="129">
        <f>IFERROR(IF(J1010=0,0,VLOOKUP(VLOOKUP(J1010,#REF!,MATCH("strMailTitleID",#REF!,0),FALSE),#REF!,2,FALSE)),"ERROR")</f>
        <v>0</v>
      </c>
      <c r="L1010" s="22">
        <f ca="1">IFERROR(IFERROR(VLOOKUP($B1010,INDIRECT(VLOOKUP($E1010,보상!$S:$AA,2,FALSE)),MATCH(L$6,INDIRECT(VLOOKUP($E1010,보상!$S:$AA,3,FALSE)),0),FALSE),VLOOKUP($B1010,INDIRECT(VLOOKUP($E1010&amp;"_U",보상!$S:$AA,2,FALSE)),MATCH(L$6,INDIRECT(VLOOKUP($E1010&amp;"_U",보상!$S:$AA,3,FALSE)),0),FALSE)),"ERROR")</f>
        <v>9778</v>
      </c>
      <c r="M1010" s="49">
        <v>0</v>
      </c>
      <c r="N1010" s="49">
        <v>0</v>
      </c>
      <c r="O1010" s="49">
        <v>0</v>
      </c>
      <c r="P1010" s="22" t="str">
        <f ca="1">IFERROR(IFERROR(VLOOKUP($B1010,INDIRECT(VLOOKUP($E1010,보상!$S:$AA,2,FALSE)),MATCH(P$6,INDIRECT(VLOOKUP($E1010,보상!$S:$AA,3,FALSE)),0),FALSE),VLOOKUP($B1010,INDIRECT(VLOOKUP($E1010&amp;"_U",보상!$S:$AA,2,FALSE)),MATCH(P$6,INDIRECT(VLOOKUP($E1010&amp;"_U",보상!$S:$AA,3,FALSE)),0),FALSE)),"ERROR")</f>
        <v>Gold</v>
      </c>
      <c r="Q1010" s="22">
        <f ca="1">IFERROR(IFERROR(VLOOKUP($B1010,INDIRECT(VLOOKUP($E1010,보상!$S:$AA,2,FALSE)),MATCH(Q$6,INDIRECT(VLOOKUP($E1010,보상!$S:$AA,3,FALSE)),0),FALSE),VLOOKUP($B1010,INDIRECT(VLOOKUP($E1010&amp;"_U",보상!$S:$AA,2,FALSE)),MATCH(Q$6,INDIRECT(VLOOKUP($E1010&amp;"_U",보상!$S:$AA,3,FALSE)),0),FALSE)),"ERROR")</f>
        <v>11730</v>
      </c>
      <c r="R1010" s="49" t="b">
        <v>0</v>
      </c>
      <c r="S1010" s="49" t="b">
        <v>0</v>
      </c>
      <c r="T1010" s="22">
        <f ca="1">IFERROR(IF(W1010=0,0,VLOOKUP(W1010,보상!$D:$K,6,FALSE)),"-")</f>
        <v>3000</v>
      </c>
      <c r="U1010" s="22">
        <f ca="1">IFERROR(IF(W1010=0,0,VLOOKUP(W1010,보상!$D:$K,7,FALSE)),"-")</f>
        <v>0</v>
      </c>
      <c r="V1010" s="22">
        <f ca="1">IFERROR(IF(W1010=0,0,VLOOKUP(W1010,보상!$D:$K,8,FALSE)),"-")</f>
        <v>0</v>
      </c>
      <c r="W1010" s="22">
        <f ca="1">IFERROR(IFERROR(VLOOKUP($B1010,INDIRECT(VLOOKUP($E1010,보상!$S:$AA,2,FALSE)),MATCH(W$6,INDIRECT(VLOOKUP($E1010,보상!$S:$AA,3,FALSE)),0),FALSE),VLOOKUP($B1010,INDIRECT(VLOOKUP($E1010&amp;"_U",보상!$S:$AA,2,FALSE)),MATCH(W$6,INDIRECT(VLOOKUP($E1010&amp;"_U",보상!$S:$AA,3,FALSE)),0),FALSE)),"ERROR")</f>
        <v>4003001</v>
      </c>
      <c r="X1010" s="134" t="str">
        <f ca="1">IFERROR(IF(W1010=0,0,VLOOKUP(SUBSTITUTE(VLOOKUP(W1010,#REF!,MATCH("strItemName",#REF!,0),FALSE),"SUI_",""),#REF!,2,FALSE)),"ERROR")</f>
        <v>ERROR</v>
      </c>
      <c r="Y1010" s="22">
        <f t="shared" ca="1" si="52"/>
        <v>4003001</v>
      </c>
      <c r="Z1010" s="134" t="str">
        <f ca="1">IFERROR(IF(Y1010=0,0,VLOOKUP(SUBSTITUTE(VLOOKUP(Y1010,#REF!,MATCH("strItemName",#REF!,0),FALSE),"SUI_",""),#REF!,2,FALSE)),"ERROR")</f>
        <v>ERROR</v>
      </c>
      <c r="AA1010" s="22">
        <f t="shared" ca="1" si="52"/>
        <v>4003001</v>
      </c>
      <c r="AB1010" s="134" t="str">
        <f ca="1">IFERROR(IF(AA1010=0,0,VLOOKUP(SUBSTITUTE(VLOOKUP(AA1010,#REF!,MATCH("strItemName",#REF!,0),FALSE),"SUI_",""),#REF!,2,FALSE)),"ERROR")</f>
        <v>ERROR</v>
      </c>
      <c r="AC1010" s="22">
        <f t="shared" ca="1" si="52"/>
        <v>4003001</v>
      </c>
      <c r="AD1010" s="134" t="str">
        <f ca="1">IFERROR(IF(AC1010=0,0,VLOOKUP(SUBSTITUTE(VLOOKUP(AC1010,#REF!,MATCH("strItemName",#REF!,0),FALSE),"SUI_",""),#REF!,2,FALSE)),"ERROR")</f>
        <v>ERROR</v>
      </c>
      <c r="AE1010" s="22">
        <f t="shared" ca="1" si="52"/>
        <v>4003001</v>
      </c>
      <c r="AF1010" s="134" t="str">
        <f ca="1">IFERROR(IF(AE1010=0,0,VLOOKUP(SUBSTITUTE(VLOOKUP(AE1010,#REF!,MATCH("strItemName",#REF!,0),FALSE),"SUI_",""),#REF!,2,FALSE)),"ERROR")</f>
        <v>ERROR</v>
      </c>
      <c r="AG1010" s="88">
        <v>0</v>
      </c>
      <c r="AH1010" s="134">
        <f>IFERROR(IF(AG1010=0,0,VLOOKUP(SUBSTITUTE(VLOOKUP(AG1010,#REF!,MATCH("strItemName",#REF!,0),FALSE),"SUI_",""),#REF!,2,FALSE)),"ERROR")</f>
        <v>0</v>
      </c>
      <c r="AI1010" s="22">
        <f ca="1">IFERROR(IFERROR(VLOOKUP($B1010,INDIRECT(VLOOKUP($E1010,보상!$S:$AA,2,FALSE)),MATCH(AI$6,INDIRECT(VLOOKUP($E1010,보상!$S:$AA,3,FALSE)),0),FALSE),VLOOKUP($B1010,INDIRECT(VLOOKUP($E1010&amp;"_U",보상!$S:$AA,2,FALSE)),MATCH(AI$6,INDIRECT(VLOOKUP($E1010&amp;"_U",보상!$S:$AA,3,FALSE)),0),FALSE)),"ERROR")</f>
        <v>1</v>
      </c>
      <c r="AJ1010" s="49">
        <v>0</v>
      </c>
      <c r="AK1010" s="22">
        <v>60</v>
      </c>
      <c r="AL1010" s="22">
        <v>0</v>
      </c>
      <c r="AM1010" s="22" t="b">
        <v>0</v>
      </c>
      <c r="AN1010" s="22">
        <v>0</v>
      </c>
      <c r="AO1010" s="67">
        <v>0</v>
      </c>
    </row>
    <row r="1011" spans="2:41" ht="16.5" customHeight="1" x14ac:dyDescent="0.3">
      <c r="B1011" s="154">
        <f t="shared" si="53"/>
        <v>104008111</v>
      </c>
      <c r="C1011" s="22">
        <v>10400811</v>
      </c>
      <c r="D1011" s="156" t="str">
        <f ca="1">IFERROR(IFERROR(VLOOKUP($B1011,INDIRECT(VLOOKUP($E1011,보상!$S:$AA,2,FALSE)),MATCH(D$6,INDIRECT(VLOOKUP($E1011,보상!$S:$AA,3,FALSE)),0),FALSE),VLOOKUP($B1011,INDIRECT(VLOOKUP($E1011&amp;"_U",보상!$S:$AA,2,FALSE)),MATCH(D$6,INDIRECT(VLOOKUP($E1011&amp;"_U",보상!$S:$AA,3,FALSE)),0),FALSE)),"ERROR")</f>
        <v>파헤쳐진 묘지</v>
      </c>
      <c r="E1011" s="49" t="s">
        <v>635</v>
      </c>
      <c r="F1011" s="22">
        <f>COUNTIF($C$8:$C1011,$C1011)</f>
        <v>1</v>
      </c>
      <c r="G1011" s="49" t="b">
        <v>1</v>
      </c>
      <c r="H1011" s="22">
        <v>2010</v>
      </c>
      <c r="I1011" s="129" t="str">
        <f>IFERROR(IF(H1011=0,0,VLOOKUP(VLOOKUP(H1011,#REF!,MATCH("strMailTitleID",#REF!,0),FALSE),#REF!,2,FALSE)),"ERROR")</f>
        <v>ERROR</v>
      </c>
      <c r="J1011" s="176">
        <v>0</v>
      </c>
      <c r="K1011" s="129">
        <f>IFERROR(IF(J1011=0,0,VLOOKUP(VLOOKUP(J1011,#REF!,MATCH("strMailTitleID",#REF!,0),FALSE),#REF!,2,FALSE)),"ERROR")</f>
        <v>0</v>
      </c>
      <c r="L1011" s="22">
        <f ca="1">IFERROR(IFERROR(VLOOKUP($B1011,INDIRECT(VLOOKUP($E1011,보상!$S:$AA,2,FALSE)),MATCH(L$6,INDIRECT(VLOOKUP($E1011,보상!$S:$AA,3,FALSE)),0),FALSE),VLOOKUP($B1011,INDIRECT(VLOOKUP($E1011&amp;"_U",보상!$S:$AA,2,FALSE)),MATCH(L$6,INDIRECT(VLOOKUP($E1011&amp;"_U",보상!$S:$AA,3,FALSE)),0),FALSE)),"ERROR")</f>
        <v>9778</v>
      </c>
      <c r="M1011" s="49">
        <v>0</v>
      </c>
      <c r="N1011" s="49">
        <v>0</v>
      </c>
      <c r="O1011" s="49">
        <v>0</v>
      </c>
      <c r="P1011" s="22" t="str">
        <f ca="1">IFERROR(IFERROR(VLOOKUP($B1011,INDIRECT(VLOOKUP($E1011,보상!$S:$AA,2,FALSE)),MATCH(P$6,INDIRECT(VLOOKUP($E1011,보상!$S:$AA,3,FALSE)),0),FALSE),VLOOKUP($B1011,INDIRECT(VLOOKUP($E1011&amp;"_U",보상!$S:$AA,2,FALSE)),MATCH(P$6,INDIRECT(VLOOKUP($E1011&amp;"_U",보상!$S:$AA,3,FALSE)),0),FALSE)),"ERROR")</f>
        <v>Gold</v>
      </c>
      <c r="Q1011" s="22">
        <f ca="1">IFERROR(IFERROR(VLOOKUP($B1011,INDIRECT(VLOOKUP($E1011,보상!$S:$AA,2,FALSE)),MATCH(Q$6,INDIRECT(VLOOKUP($E1011,보상!$S:$AA,3,FALSE)),0),FALSE),VLOOKUP($B1011,INDIRECT(VLOOKUP($E1011&amp;"_U",보상!$S:$AA,2,FALSE)),MATCH(Q$6,INDIRECT(VLOOKUP($E1011&amp;"_U",보상!$S:$AA,3,FALSE)),0),FALSE)),"ERROR")</f>
        <v>11730</v>
      </c>
      <c r="R1011" s="49" t="b">
        <v>0</v>
      </c>
      <c r="S1011" s="49" t="b">
        <v>0</v>
      </c>
      <c r="T1011" s="22">
        <f ca="1">IFERROR(IF(W1011=0,0,VLOOKUP(W1011,보상!$D:$K,6,FALSE)),"-")</f>
        <v>0</v>
      </c>
      <c r="U1011" s="22">
        <f ca="1">IFERROR(IF(W1011=0,0,VLOOKUP(W1011,보상!$D:$K,7,FALSE)),"-")</f>
        <v>0</v>
      </c>
      <c r="V1011" s="22">
        <f ca="1">IFERROR(IF(W1011=0,0,VLOOKUP(W1011,보상!$D:$K,8,FALSE)),"-")</f>
        <v>0</v>
      </c>
      <c r="W1011" s="22">
        <f ca="1">IFERROR(IFERROR(VLOOKUP($B1011,INDIRECT(VLOOKUP($E1011,보상!$S:$AA,2,FALSE)),MATCH(W$6,INDIRECT(VLOOKUP($E1011,보상!$S:$AA,3,FALSE)),0),FALSE),VLOOKUP($B1011,INDIRECT(VLOOKUP($E1011&amp;"_U",보상!$S:$AA,2,FALSE)),MATCH(W$6,INDIRECT(VLOOKUP($E1011&amp;"_U",보상!$S:$AA,3,FALSE)),0),FALSE)),"ERROR")</f>
        <v>3011001</v>
      </c>
      <c r="X1011" s="134" t="str">
        <f ca="1">IFERROR(IF(W1011=0,0,VLOOKUP(SUBSTITUTE(VLOOKUP(W1011,#REF!,MATCH("strItemName",#REF!,0),FALSE),"SUI_",""),#REF!,2,FALSE)),"ERROR")</f>
        <v>ERROR</v>
      </c>
      <c r="Y1011" s="22">
        <f t="shared" ca="1" si="52"/>
        <v>3011001</v>
      </c>
      <c r="Z1011" s="134" t="str">
        <f ca="1">IFERROR(IF(Y1011=0,0,VLOOKUP(SUBSTITUTE(VLOOKUP(Y1011,#REF!,MATCH("strItemName",#REF!,0),FALSE),"SUI_",""),#REF!,2,FALSE)),"ERROR")</f>
        <v>ERROR</v>
      </c>
      <c r="AA1011" s="22">
        <f t="shared" ca="1" si="52"/>
        <v>3011001</v>
      </c>
      <c r="AB1011" s="134" t="str">
        <f ca="1">IFERROR(IF(AA1011=0,0,VLOOKUP(SUBSTITUTE(VLOOKUP(AA1011,#REF!,MATCH("strItemName",#REF!,0),FALSE),"SUI_",""),#REF!,2,FALSE)),"ERROR")</f>
        <v>ERROR</v>
      </c>
      <c r="AC1011" s="22">
        <f t="shared" ca="1" si="52"/>
        <v>3011001</v>
      </c>
      <c r="AD1011" s="134" t="str">
        <f ca="1">IFERROR(IF(AC1011=0,0,VLOOKUP(SUBSTITUTE(VLOOKUP(AC1011,#REF!,MATCH("strItemName",#REF!,0),FALSE),"SUI_",""),#REF!,2,FALSE)),"ERROR")</f>
        <v>ERROR</v>
      </c>
      <c r="AE1011" s="22">
        <f t="shared" ca="1" si="52"/>
        <v>3011001</v>
      </c>
      <c r="AF1011" s="134" t="str">
        <f ca="1">IFERROR(IF(AE1011=0,0,VLOOKUP(SUBSTITUTE(VLOOKUP(AE1011,#REF!,MATCH("strItemName",#REF!,0),FALSE),"SUI_",""),#REF!,2,FALSE)),"ERROR")</f>
        <v>ERROR</v>
      </c>
      <c r="AG1011" s="88">
        <v>0</v>
      </c>
      <c r="AH1011" s="134">
        <f>IFERROR(IF(AG1011=0,0,VLOOKUP(SUBSTITUTE(VLOOKUP(AG1011,#REF!,MATCH("strItemName",#REF!,0),FALSE),"SUI_",""),#REF!,2,FALSE)),"ERROR")</f>
        <v>0</v>
      </c>
      <c r="AI1011" s="22">
        <f ca="1">IFERROR(IFERROR(VLOOKUP($B1011,INDIRECT(VLOOKUP($E1011,보상!$S:$AA,2,FALSE)),MATCH(AI$6,INDIRECT(VLOOKUP($E1011,보상!$S:$AA,3,FALSE)),0),FALSE),VLOOKUP($B1011,INDIRECT(VLOOKUP($E1011&amp;"_U",보상!$S:$AA,2,FALSE)),MATCH(AI$6,INDIRECT(VLOOKUP($E1011&amp;"_U",보상!$S:$AA,3,FALSE)),0),FALSE)),"ERROR")</f>
        <v>2</v>
      </c>
      <c r="AJ1011" s="49">
        <v>0</v>
      </c>
      <c r="AK1011" s="22">
        <v>60</v>
      </c>
      <c r="AL1011" s="22">
        <v>0</v>
      </c>
      <c r="AM1011" s="22" t="b">
        <v>0</v>
      </c>
      <c r="AN1011" s="22">
        <v>0</v>
      </c>
      <c r="AO1011" s="67">
        <v>0</v>
      </c>
    </row>
    <row r="1012" spans="2:41" ht="16.5" customHeight="1" x14ac:dyDescent="0.3">
      <c r="B1012" s="154">
        <f t="shared" si="53"/>
        <v>104009111</v>
      </c>
      <c r="C1012" s="22">
        <v>10400911</v>
      </c>
      <c r="D1012" s="156" t="str">
        <f ca="1">IFERROR(IFERROR(VLOOKUP($B1012,INDIRECT(VLOOKUP($E1012,보상!$S:$AA,2,FALSE)),MATCH(D$6,INDIRECT(VLOOKUP($E1012,보상!$S:$AA,3,FALSE)),0),FALSE),VLOOKUP($B1012,INDIRECT(VLOOKUP($E1012&amp;"_U",보상!$S:$AA,2,FALSE)),MATCH(D$6,INDIRECT(VLOOKUP($E1012&amp;"_U",보상!$S:$AA,3,FALSE)),0),FALSE)),"ERROR")</f>
        <v>기원의 다리</v>
      </c>
      <c r="E1012" s="49" t="s">
        <v>635</v>
      </c>
      <c r="F1012" s="22">
        <f>COUNTIF($C$8:$C1012,$C1012)</f>
        <v>1</v>
      </c>
      <c r="G1012" s="49" t="b">
        <v>1</v>
      </c>
      <c r="H1012" s="22">
        <v>2010</v>
      </c>
      <c r="I1012" s="129" t="str">
        <f>IFERROR(IF(H1012=0,0,VLOOKUP(VLOOKUP(H1012,#REF!,MATCH("strMailTitleID",#REF!,0),FALSE),#REF!,2,FALSE)),"ERROR")</f>
        <v>ERROR</v>
      </c>
      <c r="J1012" s="176">
        <v>0</v>
      </c>
      <c r="K1012" s="129">
        <f>IFERROR(IF(J1012=0,0,VLOOKUP(VLOOKUP(J1012,#REF!,MATCH("strMailTitleID",#REF!,0),FALSE),#REF!,2,FALSE)),"ERROR")</f>
        <v>0</v>
      </c>
      <c r="L1012" s="22">
        <f ca="1">IFERROR(IFERROR(VLOOKUP($B1012,INDIRECT(VLOOKUP($E1012,보상!$S:$AA,2,FALSE)),MATCH(L$6,INDIRECT(VLOOKUP($E1012,보상!$S:$AA,3,FALSE)),0),FALSE),VLOOKUP($B1012,INDIRECT(VLOOKUP($E1012&amp;"_U",보상!$S:$AA,2,FALSE)),MATCH(L$6,INDIRECT(VLOOKUP($E1012&amp;"_U",보상!$S:$AA,3,FALSE)),0),FALSE)),"ERROR")</f>
        <v>9778</v>
      </c>
      <c r="M1012" s="49">
        <v>0</v>
      </c>
      <c r="N1012" s="49">
        <v>0</v>
      </c>
      <c r="O1012" s="49">
        <v>0</v>
      </c>
      <c r="P1012" s="22" t="str">
        <f ca="1">IFERROR(IFERROR(VLOOKUP($B1012,INDIRECT(VLOOKUP($E1012,보상!$S:$AA,2,FALSE)),MATCH(P$6,INDIRECT(VLOOKUP($E1012,보상!$S:$AA,3,FALSE)),0),FALSE),VLOOKUP($B1012,INDIRECT(VLOOKUP($E1012&amp;"_U",보상!$S:$AA,2,FALSE)),MATCH(P$6,INDIRECT(VLOOKUP($E1012&amp;"_U",보상!$S:$AA,3,FALSE)),0),FALSE)),"ERROR")</f>
        <v>Gold</v>
      </c>
      <c r="Q1012" s="22">
        <f ca="1">IFERROR(IFERROR(VLOOKUP($B1012,INDIRECT(VLOOKUP($E1012,보상!$S:$AA,2,FALSE)),MATCH(Q$6,INDIRECT(VLOOKUP($E1012,보상!$S:$AA,3,FALSE)),0),FALSE),VLOOKUP($B1012,INDIRECT(VLOOKUP($E1012&amp;"_U",보상!$S:$AA,2,FALSE)),MATCH(Q$6,INDIRECT(VLOOKUP($E1012&amp;"_U",보상!$S:$AA,3,FALSE)),0),FALSE)),"ERROR")</f>
        <v>11730</v>
      </c>
      <c r="R1012" s="49" t="b">
        <v>0</v>
      </c>
      <c r="S1012" s="49" t="b">
        <v>0</v>
      </c>
      <c r="T1012" s="22">
        <f ca="1">IFERROR(IF(W1012=0,0,VLOOKUP(W1012,보상!$D:$K,6,FALSE)),"-")</f>
        <v>0</v>
      </c>
      <c r="U1012" s="22">
        <f ca="1">IFERROR(IF(W1012=0,0,VLOOKUP(W1012,보상!$D:$K,7,FALSE)),"-")</f>
        <v>0</v>
      </c>
      <c r="V1012" s="22">
        <f ca="1">IFERROR(IF(W1012=0,0,VLOOKUP(W1012,보상!$D:$K,8,FALSE)),"-")</f>
        <v>0</v>
      </c>
      <c r="W1012" s="22">
        <f ca="1">IFERROR(IFERROR(VLOOKUP($B1012,INDIRECT(VLOOKUP($E1012,보상!$S:$AA,2,FALSE)),MATCH(W$6,INDIRECT(VLOOKUP($E1012,보상!$S:$AA,3,FALSE)),0),FALSE),VLOOKUP($B1012,INDIRECT(VLOOKUP($E1012&amp;"_U",보상!$S:$AA,2,FALSE)),MATCH(W$6,INDIRECT(VLOOKUP($E1012&amp;"_U",보상!$S:$AA,3,FALSE)),0),FALSE)),"ERROR")</f>
        <v>3000001</v>
      </c>
      <c r="X1012" s="134" t="str">
        <f ca="1">IFERROR(IF(W1012=0,0,VLOOKUP(SUBSTITUTE(VLOOKUP(W1012,#REF!,MATCH("strItemName",#REF!,0),FALSE),"SUI_",""),#REF!,2,FALSE)),"ERROR")</f>
        <v>ERROR</v>
      </c>
      <c r="Y1012" s="22">
        <f t="shared" ca="1" si="52"/>
        <v>3000001</v>
      </c>
      <c r="Z1012" s="134" t="str">
        <f ca="1">IFERROR(IF(Y1012=0,0,VLOOKUP(SUBSTITUTE(VLOOKUP(Y1012,#REF!,MATCH("strItemName",#REF!,0),FALSE),"SUI_",""),#REF!,2,FALSE)),"ERROR")</f>
        <v>ERROR</v>
      </c>
      <c r="AA1012" s="22">
        <f t="shared" ca="1" si="52"/>
        <v>3000001</v>
      </c>
      <c r="AB1012" s="134" t="str">
        <f ca="1">IFERROR(IF(AA1012=0,0,VLOOKUP(SUBSTITUTE(VLOOKUP(AA1012,#REF!,MATCH("strItemName",#REF!,0),FALSE),"SUI_",""),#REF!,2,FALSE)),"ERROR")</f>
        <v>ERROR</v>
      </c>
      <c r="AC1012" s="22">
        <f t="shared" ca="1" si="52"/>
        <v>3000001</v>
      </c>
      <c r="AD1012" s="134" t="str">
        <f ca="1">IFERROR(IF(AC1012=0,0,VLOOKUP(SUBSTITUTE(VLOOKUP(AC1012,#REF!,MATCH("strItemName",#REF!,0),FALSE),"SUI_",""),#REF!,2,FALSE)),"ERROR")</f>
        <v>ERROR</v>
      </c>
      <c r="AE1012" s="22">
        <f t="shared" ca="1" si="52"/>
        <v>3000001</v>
      </c>
      <c r="AF1012" s="134" t="str">
        <f ca="1">IFERROR(IF(AE1012=0,0,VLOOKUP(SUBSTITUTE(VLOOKUP(AE1012,#REF!,MATCH("strItemName",#REF!,0),FALSE),"SUI_",""),#REF!,2,FALSE)),"ERROR")</f>
        <v>ERROR</v>
      </c>
      <c r="AG1012" s="88">
        <v>0</v>
      </c>
      <c r="AH1012" s="134">
        <f>IFERROR(IF(AG1012=0,0,VLOOKUP(SUBSTITUTE(VLOOKUP(AG1012,#REF!,MATCH("strItemName",#REF!,0),FALSE),"SUI_",""),#REF!,2,FALSE)),"ERROR")</f>
        <v>0</v>
      </c>
      <c r="AI1012" s="22">
        <f ca="1">IFERROR(IFERROR(VLOOKUP($B1012,INDIRECT(VLOOKUP($E1012,보상!$S:$AA,2,FALSE)),MATCH(AI$6,INDIRECT(VLOOKUP($E1012,보상!$S:$AA,3,FALSE)),0),FALSE),VLOOKUP($B1012,INDIRECT(VLOOKUP($E1012&amp;"_U",보상!$S:$AA,2,FALSE)),MATCH(AI$6,INDIRECT(VLOOKUP($E1012&amp;"_U",보상!$S:$AA,3,FALSE)),0),FALSE)),"ERROR")</f>
        <v>2</v>
      </c>
      <c r="AJ1012" s="49">
        <v>0</v>
      </c>
      <c r="AK1012" s="22">
        <v>60</v>
      </c>
      <c r="AL1012" s="22">
        <v>0</v>
      </c>
      <c r="AM1012" s="22" t="b">
        <v>0</v>
      </c>
      <c r="AN1012" s="22">
        <v>0</v>
      </c>
      <c r="AO1012" s="67">
        <v>0</v>
      </c>
    </row>
    <row r="1013" spans="2:41" ht="16.5" customHeight="1" x14ac:dyDescent="0.3">
      <c r="B1013" s="154">
        <f t="shared" si="53"/>
        <v>104010111</v>
      </c>
      <c r="C1013" s="22">
        <v>10401011</v>
      </c>
      <c r="D1013" s="156" t="str">
        <f ca="1">IFERROR(IFERROR(VLOOKUP($B1013,INDIRECT(VLOOKUP($E1013,보상!$S:$AA,2,FALSE)),MATCH(D$6,INDIRECT(VLOOKUP($E1013,보상!$S:$AA,3,FALSE)),0),FALSE),VLOOKUP($B1013,INDIRECT(VLOOKUP($E1013&amp;"_U",보상!$S:$AA,2,FALSE)),MATCH(D$6,INDIRECT(VLOOKUP($E1013&amp;"_U",보상!$S:$AA,3,FALSE)),0),FALSE)),"ERROR")</f>
        <v>인적 없는 장원</v>
      </c>
      <c r="E1013" s="49" t="s">
        <v>635</v>
      </c>
      <c r="F1013" s="22">
        <f>COUNTIF($C$8:$C1013,$C1013)</f>
        <v>1</v>
      </c>
      <c r="G1013" s="49" t="b">
        <v>1</v>
      </c>
      <c r="H1013" s="22">
        <v>2010</v>
      </c>
      <c r="I1013" s="129" t="str">
        <f>IFERROR(IF(H1013=0,0,VLOOKUP(VLOOKUP(H1013,#REF!,MATCH("strMailTitleID",#REF!,0),FALSE),#REF!,2,FALSE)),"ERROR")</f>
        <v>ERROR</v>
      </c>
      <c r="J1013" s="176">
        <v>0</v>
      </c>
      <c r="K1013" s="129">
        <f>IFERROR(IF(J1013=0,0,VLOOKUP(VLOOKUP(J1013,#REF!,MATCH("strMailTitleID",#REF!,0),FALSE),#REF!,2,FALSE)),"ERROR")</f>
        <v>0</v>
      </c>
      <c r="L1013" s="22">
        <f ca="1">IFERROR(IFERROR(VLOOKUP($B1013,INDIRECT(VLOOKUP($E1013,보상!$S:$AA,2,FALSE)),MATCH(L$6,INDIRECT(VLOOKUP($E1013,보상!$S:$AA,3,FALSE)),0),FALSE),VLOOKUP($B1013,INDIRECT(VLOOKUP($E1013&amp;"_U",보상!$S:$AA,2,FALSE)),MATCH(L$6,INDIRECT(VLOOKUP($E1013&amp;"_U",보상!$S:$AA,3,FALSE)),0),FALSE)),"ERROR")</f>
        <v>10656</v>
      </c>
      <c r="M1013" s="49">
        <v>0</v>
      </c>
      <c r="N1013" s="49">
        <v>0</v>
      </c>
      <c r="O1013" s="49">
        <v>0</v>
      </c>
      <c r="P1013" s="22" t="str">
        <f ca="1">IFERROR(IFERROR(VLOOKUP($B1013,INDIRECT(VLOOKUP($E1013,보상!$S:$AA,2,FALSE)),MATCH(P$6,INDIRECT(VLOOKUP($E1013,보상!$S:$AA,3,FALSE)),0),FALSE),VLOOKUP($B1013,INDIRECT(VLOOKUP($E1013&amp;"_U",보상!$S:$AA,2,FALSE)),MATCH(P$6,INDIRECT(VLOOKUP($E1013&amp;"_U",보상!$S:$AA,3,FALSE)),0),FALSE)),"ERROR")</f>
        <v>Gold</v>
      </c>
      <c r="Q1013" s="22">
        <f ca="1">IFERROR(IFERROR(VLOOKUP($B1013,INDIRECT(VLOOKUP($E1013,보상!$S:$AA,2,FALSE)),MATCH(Q$6,INDIRECT(VLOOKUP($E1013,보상!$S:$AA,3,FALSE)),0),FALSE),VLOOKUP($B1013,INDIRECT(VLOOKUP($E1013&amp;"_U",보상!$S:$AA,2,FALSE)),MATCH(Q$6,INDIRECT(VLOOKUP($E1013&amp;"_U",보상!$S:$AA,3,FALSE)),0),FALSE)),"ERROR")</f>
        <v>12790</v>
      </c>
      <c r="R1013" s="49" t="b">
        <v>0</v>
      </c>
      <c r="S1013" s="49" t="b">
        <v>0</v>
      </c>
      <c r="T1013" s="22">
        <f ca="1">IFERROR(IF(W1013=0,0,VLOOKUP(W1013,보상!$D:$K,6,FALSE)),"-")</f>
        <v>0</v>
      </c>
      <c r="U1013" s="22">
        <f ca="1">IFERROR(IF(W1013=0,0,VLOOKUP(W1013,보상!$D:$K,7,FALSE)),"-")</f>
        <v>0</v>
      </c>
      <c r="V1013" s="22">
        <f ca="1">IFERROR(IF(W1013=0,0,VLOOKUP(W1013,보상!$D:$K,8,FALSE)),"-")</f>
        <v>0</v>
      </c>
      <c r="W1013" s="22">
        <f ca="1">IFERROR(IFERROR(VLOOKUP($B1013,INDIRECT(VLOOKUP($E1013,보상!$S:$AA,2,FALSE)),MATCH(W$6,INDIRECT(VLOOKUP($E1013,보상!$S:$AA,3,FALSE)),0),FALSE),VLOOKUP($B1013,INDIRECT(VLOOKUP($E1013&amp;"_U",보상!$S:$AA,2,FALSE)),MATCH(W$6,INDIRECT(VLOOKUP($E1013&amp;"_U",보상!$S:$AA,3,FALSE)),0),FALSE)),"ERROR")</f>
        <v>2202013</v>
      </c>
      <c r="X1013" s="134" t="str">
        <f ca="1">IFERROR(IF(W1013=0,0,VLOOKUP(SUBSTITUTE(VLOOKUP(W1013,#REF!,MATCH("strItemName",#REF!,0),FALSE),"SUI_",""),#REF!,2,FALSE)),"ERROR")</f>
        <v>ERROR</v>
      </c>
      <c r="Y1013" s="22">
        <f t="shared" ca="1" si="52"/>
        <v>2202013</v>
      </c>
      <c r="Z1013" s="134" t="str">
        <f ca="1">IFERROR(IF(Y1013=0,0,VLOOKUP(SUBSTITUTE(VLOOKUP(Y1013,#REF!,MATCH("strItemName",#REF!,0),FALSE),"SUI_",""),#REF!,2,FALSE)),"ERROR")</f>
        <v>ERROR</v>
      </c>
      <c r="AA1013" s="22">
        <f t="shared" ca="1" si="52"/>
        <v>2202013</v>
      </c>
      <c r="AB1013" s="134" t="str">
        <f ca="1">IFERROR(IF(AA1013=0,0,VLOOKUP(SUBSTITUTE(VLOOKUP(AA1013,#REF!,MATCH("strItemName",#REF!,0),FALSE),"SUI_",""),#REF!,2,FALSE)),"ERROR")</f>
        <v>ERROR</v>
      </c>
      <c r="AC1013" s="22">
        <f t="shared" ca="1" si="52"/>
        <v>2202013</v>
      </c>
      <c r="AD1013" s="134" t="str">
        <f ca="1">IFERROR(IF(AC1013=0,0,VLOOKUP(SUBSTITUTE(VLOOKUP(AC1013,#REF!,MATCH("strItemName",#REF!,0),FALSE),"SUI_",""),#REF!,2,FALSE)),"ERROR")</f>
        <v>ERROR</v>
      </c>
      <c r="AE1013" s="22">
        <f t="shared" ca="1" si="52"/>
        <v>2202013</v>
      </c>
      <c r="AF1013" s="134" t="str">
        <f ca="1">IFERROR(IF(AE1013=0,0,VLOOKUP(SUBSTITUTE(VLOOKUP(AE1013,#REF!,MATCH("strItemName",#REF!,0),FALSE),"SUI_",""),#REF!,2,FALSE)),"ERROR")</f>
        <v>ERROR</v>
      </c>
      <c r="AG1013" s="88">
        <v>0</v>
      </c>
      <c r="AH1013" s="134">
        <f>IFERROR(IF(AG1013=0,0,VLOOKUP(SUBSTITUTE(VLOOKUP(AG1013,#REF!,MATCH("strItemName",#REF!,0),FALSE),"SUI_",""),#REF!,2,FALSE)),"ERROR")</f>
        <v>0</v>
      </c>
      <c r="AI1013" s="22">
        <f ca="1">IFERROR(IFERROR(VLOOKUP($B1013,INDIRECT(VLOOKUP($E1013,보상!$S:$AA,2,FALSE)),MATCH(AI$6,INDIRECT(VLOOKUP($E1013,보상!$S:$AA,3,FALSE)),0),FALSE),VLOOKUP($B1013,INDIRECT(VLOOKUP($E1013&amp;"_U",보상!$S:$AA,2,FALSE)),MATCH(AI$6,INDIRECT(VLOOKUP($E1013&amp;"_U",보상!$S:$AA,3,FALSE)),0),FALSE)),"ERROR")</f>
        <v>5</v>
      </c>
      <c r="AJ1013" s="49">
        <v>0</v>
      </c>
      <c r="AK1013" s="22">
        <v>60</v>
      </c>
      <c r="AL1013" s="22">
        <v>0</v>
      </c>
      <c r="AM1013" s="22" t="b">
        <v>0</v>
      </c>
      <c r="AN1013" s="22">
        <v>0</v>
      </c>
      <c r="AO1013" s="67">
        <v>0</v>
      </c>
    </row>
    <row r="1014" spans="2:41" ht="16.5" customHeight="1" x14ac:dyDescent="0.3">
      <c r="B1014" s="154">
        <f t="shared" si="53"/>
        <v>104011111</v>
      </c>
      <c r="C1014" s="22">
        <v>10401111</v>
      </c>
      <c r="D1014" s="156" t="str">
        <f ca="1">IFERROR(IFERROR(VLOOKUP($B1014,INDIRECT(VLOOKUP($E1014,보상!$S:$AA,2,FALSE)),MATCH(D$6,INDIRECT(VLOOKUP($E1014,보상!$S:$AA,3,FALSE)),0),FALSE),VLOOKUP($B1014,INDIRECT(VLOOKUP($E1014&amp;"_U",보상!$S:$AA,2,FALSE)),MATCH(D$6,INDIRECT(VLOOKUP($E1014&amp;"_U",보상!$S:$AA,3,FALSE)),0),FALSE)),"ERROR")</f>
        <v>에델 기사단 주둔지</v>
      </c>
      <c r="E1014" s="49" t="s">
        <v>635</v>
      </c>
      <c r="F1014" s="22">
        <f>COUNTIF($C$8:$C1014,$C1014)</f>
        <v>1</v>
      </c>
      <c r="G1014" s="49" t="b">
        <v>1</v>
      </c>
      <c r="H1014" s="22">
        <v>2010</v>
      </c>
      <c r="I1014" s="129" t="str">
        <f>IFERROR(IF(H1014=0,0,VLOOKUP(VLOOKUP(H1014,#REF!,MATCH("strMailTitleID",#REF!,0),FALSE),#REF!,2,FALSE)),"ERROR")</f>
        <v>ERROR</v>
      </c>
      <c r="J1014" s="176">
        <v>0</v>
      </c>
      <c r="K1014" s="129">
        <f>IFERROR(IF(J1014=0,0,VLOOKUP(VLOOKUP(J1014,#REF!,MATCH("strMailTitleID",#REF!,0),FALSE),#REF!,2,FALSE)),"ERROR")</f>
        <v>0</v>
      </c>
      <c r="L1014" s="22">
        <f ca="1">IFERROR(IFERROR(VLOOKUP($B1014,INDIRECT(VLOOKUP($E1014,보상!$S:$AA,2,FALSE)),MATCH(L$6,INDIRECT(VLOOKUP($E1014,보상!$S:$AA,3,FALSE)),0),FALSE),VLOOKUP($B1014,INDIRECT(VLOOKUP($E1014&amp;"_U",보상!$S:$AA,2,FALSE)),MATCH(L$6,INDIRECT(VLOOKUP($E1014&amp;"_U",보상!$S:$AA,3,FALSE)),0),FALSE)),"ERROR")</f>
        <v>10656</v>
      </c>
      <c r="M1014" s="49">
        <v>0</v>
      </c>
      <c r="N1014" s="49">
        <v>0</v>
      </c>
      <c r="O1014" s="49">
        <v>0</v>
      </c>
      <c r="P1014" s="22" t="str">
        <f ca="1">IFERROR(IFERROR(VLOOKUP($B1014,INDIRECT(VLOOKUP($E1014,보상!$S:$AA,2,FALSE)),MATCH(P$6,INDIRECT(VLOOKUP($E1014,보상!$S:$AA,3,FALSE)),0),FALSE),VLOOKUP($B1014,INDIRECT(VLOOKUP($E1014&amp;"_U",보상!$S:$AA,2,FALSE)),MATCH(P$6,INDIRECT(VLOOKUP($E1014&amp;"_U",보상!$S:$AA,3,FALSE)),0),FALSE)),"ERROR")</f>
        <v>Gold</v>
      </c>
      <c r="Q1014" s="22">
        <f ca="1">IFERROR(IFERROR(VLOOKUP($B1014,INDIRECT(VLOOKUP($E1014,보상!$S:$AA,2,FALSE)),MATCH(Q$6,INDIRECT(VLOOKUP($E1014,보상!$S:$AA,3,FALSE)),0),FALSE),VLOOKUP($B1014,INDIRECT(VLOOKUP($E1014&amp;"_U",보상!$S:$AA,2,FALSE)),MATCH(Q$6,INDIRECT(VLOOKUP($E1014&amp;"_U",보상!$S:$AA,3,FALSE)),0),FALSE)),"ERROR")</f>
        <v>12790</v>
      </c>
      <c r="R1014" s="49" t="b">
        <v>0</v>
      </c>
      <c r="S1014" s="49" t="b">
        <v>0</v>
      </c>
      <c r="T1014" s="22">
        <f ca="1">IFERROR(IF(W1014=0,0,VLOOKUP(W1014,보상!$D:$K,6,FALSE)),"-")</f>
        <v>0</v>
      </c>
      <c r="U1014" s="22">
        <f ca="1">IFERROR(IF(W1014=0,0,VLOOKUP(W1014,보상!$D:$K,7,FALSE)),"-")</f>
        <v>0</v>
      </c>
      <c r="V1014" s="22">
        <f ca="1">IFERROR(IF(W1014=0,0,VLOOKUP(W1014,보상!$D:$K,8,FALSE)),"-")</f>
        <v>0</v>
      </c>
      <c r="W1014" s="22">
        <f ca="1">IFERROR(IFERROR(VLOOKUP($B1014,INDIRECT(VLOOKUP($E1014,보상!$S:$AA,2,FALSE)),MATCH(W$6,INDIRECT(VLOOKUP($E1014,보상!$S:$AA,3,FALSE)),0),FALSE),VLOOKUP($B1014,INDIRECT(VLOOKUP($E1014&amp;"_U",보상!$S:$AA,2,FALSE)),MATCH(W$6,INDIRECT(VLOOKUP($E1014&amp;"_U",보상!$S:$AA,3,FALSE)),0),FALSE)),"ERROR")</f>
        <v>2004001</v>
      </c>
      <c r="X1014" s="134" t="str">
        <f ca="1">IFERROR(IF(W1014=0,0,VLOOKUP(SUBSTITUTE(VLOOKUP(W1014,#REF!,MATCH("strItemName",#REF!,0),FALSE),"SUI_",""),#REF!,2,FALSE)),"ERROR")</f>
        <v>ERROR</v>
      </c>
      <c r="Y1014" s="22">
        <f t="shared" ca="1" si="52"/>
        <v>2004001</v>
      </c>
      <c r="Z1014" s="134" t="str">
        <f ca="1">IFERROR(IF(Y1014=0,0,VLOOKUP(SUBSTITUTE(VLOOKUP(Y1014,#REF!,MATCH("strItemName",#REF!,0),FALSE),"SUI_",""),#REF!,2,FALSE)),"ERROR")</f>
        <v>ERROR</v>
      </c>
      <c r="AA1014" s="22">
        <f t="shared" ca="1" si="52"/>
        <v>2004001</v>
      </c>
      <c r="AB1014" s="134" t="str">
        <f ca="1">IFERROR(IF(AA1014=0,0,VLOOKUP(SUBSTITUTE(VLOOKUP(AA1014,#REF!,MATCH("strItemName",#REF!,0),FALSE),"SUI_",""),#REF!,2,FALSE)),"ERROR")</f>
        <v>ERROR</v>
      </c>
      <c r="AC1014" s="22">
        <f t="shared" ca="1" si="52"/>
        <v>2004001</v>
      </c>
      <c r="AD1014" s="134" t="str">
        <f ca="1">IFERROR(IF(AC1014=0,0,VLOOKUP(SUBSTITUTE(VLOOKUP(AC1014,#REF!,MATCH("strItemName",#REF!,0),FALSE),"SUI_",""),#REF!,2,FALSE)),"ERROR")</f>
        <v>ERROR</v>
      </c>
      <c r="AE1014" s="22">
        <f t="shared" ca="1" si="52"/>
        <v>2004001</v>
      </c>
      <c r="AF1014" s="134" t="str">
        <f ca="1">IFERROR(IF(AE1014=0,0,VLOOKUP(SUBSTITUTE(VLOOKUP(AE1014,#REF!,MATCH("strItemName",#REF!,0),FALSE),"SUI_",""),#REF!,2,FALSE)),"ERROR")</f>
        <v>ERROR</v>
      </c>
      <c r="AG1014" s="88">
        <v>0</v>
      </c>
      <c r="AH1014" s="134">
        <f>IFERROR(IF(AG1014=0,0,VLOOKUP(SUBSTITUTE(VLOOKUP(AG1014,#REF!,MATCH("strItemName",#REF!,0),FALSE),"SUI_",""),#REF!,2,FALSE)),"ERROR")</f>
        <v>0</v>
      </c>
      <c r="AI1014" s="22">
        <f ca="1">IFERROR(IFERROR(VLOOKUP($B1014,INDIRECT(VLOOKUP($E1014,보상!$S:$AA,2,FALSE)),MATCH(AI$6,INDIRECT(VLOOKUP($E1014,보상!$S:$AA,3,FALSE)),0),FALSE),VLOOKUP($B1014,INDIRECT(VLOOKUP($E1014&amp;"_U",보상!$S:$AA,2,FALSE)),MATCH(AI$6,INDIRECT(VLOOKUP($E1014&amp;"_U",보상!$S:$AA,3,FALSE)),0),FALSE)),"ERROR")</f>
        <v>20</v>
      </c>
      <c r="AJ1014" s="49">
        <v>0</v>
      </c>
      <c r="AK1014" s="22">
        <v>60</v>
      </c>
      <c r="AL1014" s="22">
        <v>0</v>
      </c>
      <c r="AM1014" s="22" t="b">
        <v>0</v>
      </c>
      <c r="AN1014" s="22">
        <v>0</v>
      </c>
      <c r="AO1014" s="67">
        <v>0</v>
      </c>
    </row>
    <row r="1015" spans="2:41" ht="16.5" customHeight="1" x14ac:dyDescent="0.3">
      <c r="B1015" s="154">
        <f t="shared" si="53"/>
        <v>104012111</v>
      </c>
      <c r="C1015" s="22">
        <v>10401211</v>
      </c>
      <c r="D1015" s="156" t="str">
        <f ca="1">IFERROR(IFERROR(VLOOKUP($B1015,INDIRECT(VLOOKUP($E1015,보상!$S:$AA,2,FALSE)),MATCH(D$6,INDIRECT(VLOOKUP($E1015,보상!$S:$AA,3,FALSE)),0),FALSE),VLOOKUP($B1015,INDIRECT(VLOOKUP($E1015&amp;"_U",보상!$S:$AA,2,FALSE)),MATCH(D$6,INDIRECT(VLOOKUP($E1015&amp;"_U",보상!$S:$AA,3,FALSE)),0),FALSE)),"ERROR")</f>
        <v>약탈자 주둔지</v>
      </c>
      <c r="E1015" s="49" t="s">
        <v>635</v>
      </c>
      <c r="F1015" s="22">
        <f>COUNTIF($C$8:$C1015,$C1015)</f>
        <v>1</v>
      </c>
      <c r="G1015" s="49" t="b">
        <v>1</v>
      </c>
      <c r="H1015" s="22">
        <v>2010</v>
      </c>
      <c r="I1015" s="129" t="str">
        <f>IFERROR(IF(H1015=0,0,VLOOKUP(VLOOKUP(H1015,#REF!,MATCH("strMailTitleID",#REF!,0),FALSE),#REF!,2,FALSE)),"ERROR")</f>
        <v>ERROR</v>
      </c>
      <c r="J1015" s="176">
        <v>0</v>
      </c>
      <c r="K1015" s="129">
        <f>IFERROR(IF(J1015=0,0,VLOOKUP(VLOOKUP(J1015,#REF!,MATCH("strMailTitleID",#REF!,0),FALSE),#REF!,2,FALSE)),"ERROR")</f>
        <v>0</v>
      </c>
      <c r="L1015" s="22">
        <f ca="1">IFERROR(IFERROR(VLOOKUP($B1015,INDIRECT(VLOOKUP($E1015,보상!$S:$AA,2,FALSE)),MATCH(L$6,INDIRECT(VLOOKUP($E1015,보상!$S:$AA,3,FALSE)),0),FALSE),VLOOKUP($B1015,INDIRECT(VLOOKUP($E1015&amp;"_U",보상!$S:$AA,2,FALSE)),MATCH(L$6,INDIRECT(VLOOKUP($E1015&amp;"_U",보상!$S:$AA,3,FALSE)),0),FALSE)),"ERROR")</f>
        <v>10656</v>
      </c>
      <c r="M1015" s="49">
        <v>0</v>
      </c>
      <c r="N1015" s="49">
        <v>0</v>
      </c>
      <c r="O1015" s="49">
        <v>0</v>
      </c>
      <c r="P1015" s="22" t="str">
        <f ca="1">IFERROR(IFERROR(VLOOKUP($B1015,INDIRECT(VLOOKUP($E1015,보상!$S:$AA,2,FALSE)),MATCH(P$6,INDIRECT(VLOOKUP($E1015,보상!$S:$AA,3,FALSE)),0),FALSE),VLOOKUP($B1015,INDIRECT(VLOOKUP($E1015&amp;"_U",보상!$S:$AA,2,FALSE)),MATCH(P$6,INDIRECT(VLOOKUP($E1015&amp;"_U",보상!$S:$AA,3,FALSE)),0),FALSE)),"ERROR")</f>
        <v>Gold</v>
      </c>
      <c r="Q1015" s="22">
        <f ca="1">IFERROR(IFERROR(VLOOKUP($B1015,INDIRECT(VLOOKUP($E1015,보상!$S:$AA,2,FALSE)),MATCH(Q$6,INDIRECT(VLOOKUP($E1015,보상!$S:$AA,3,FALSE)),0),FALSE),VLOOKUP($B1015,INDIRECT(VLOOKUP($E1015&amp;"_U",보상!$S:$AA,2,FALSE)),MATCH(Q$6,INDIRECT(VLOOKUP($E1015&amp;"_U",보상!$S:$AA,3,FALSE)),0),FALSE)),"ERROR")</f>
        <v>12790</v>
      </c>
      <c r="R1015" s="49" t="b">
        <v>0</v>
      </c>
      <c r="S1015" s="49" t="b">
        <v>0</v>
      </c>
      <c r="T1015" s="22">
        <f ca="1">IFERROR(IF(W1015=0,0,VLOOKUP(W1015,보상!$D:$K,6,FALSE)),"-")</f>
        <v>0</v>
      </c>
      <c r="U1015" s="22">
        <f ca="1">IFERROR(IF(W1015=0,0,VLOOKUP(W1015,보상!$D:$K,7,FALSE)),"-")</f>
        <v>0</v>
      </c>
      <c r="V1015" s="22">
        <f ca="1">IFERROR(IF(W1015=0,0,VLOOKUP(W1015,보상!$D:$K,8,FALSE)),"-")</f>
        <v>0</v>
      </c>
      <c r="W1015" s="22">
        <f ca="1">IFERROR(IFERROR(VLOOKUP($B1015,INDIRECT(VLOOKUP($E1015,보상!$S:$AA,2,FALSE)),MATCH(W$6,INDIRECT(VLOOKUP($E1015,보상!$S:$AA,3,FALSE)),0),FALSE),VLOOKUP($B1015,INDIRECT(VLOOKUP($E1015&amp;"_U",보상!$S:$AA,2,FALSE)),MATCH(W$6,INDIRECT(VLOOKUP($E1015&amp;"_U",보상!$S:$AA,3,FALSE)),0),FALSE)),"ERROR")</f>
        <v>2014001</v>
      </c>
      <c r="X1015" s="134" t="str">
        <f ca="1">IFERROR(IF(W1015=0,0,VLOOKUP(SUBSTITUTE(VLOOKUP(W1015,#REF!,MATCH("strItemName",#REF!,0),FALSE),"SUI_",""),#REF!,2,FALSE)),"ERROR")</f>
        <v>ERROR</v>
      </c>
      <c r="Y1015" s="22">
        <f t="shared" ca="1" si="52"/>
        <v>2014001</v>
      </c>
      <c r="Z1015" s="134" t="str">
        <f ca="1">IFERROR(IF(Y1015=0,0,VLOOKUP(SUBSTITUTE(VLOOKUP(Y1015,#REF!,MATCH("strItemName",#REF!,0),FALSE),"SUI_",""),#REF!,2,FALSE)),"ERROR")</f>
        <v>ERROR</v>
      </c>
      <c r="AA1015" s="22">
        <f t="shared" ca="1" si="52"/>
        <v>2014001</v>
      </c>
      <c r="AB1015" s="134" t="str">
        <f ca="1">IFERROR(IF(AA1015=0,0,VLOOKUP(SUBSTITUTE(VLOOKUP(AA1015,#REF!,MATCH("strItemName",#REF!,0),FALSE),"SUI_",""),#REF!,2,FALSE)),"ERROR")</f>
        <v>ERROR</v>
      </c>
      <c r="AC1015" s="22">
        <f t="shared" ca="1" si="52"/>
        <v>2014001</v>
      </c>
      <c r="AD1015" s="134" t="str">
        <f ca="1">IFERROR(IF(AC1015=0,0,VLOOKUP(SUBSTITUTE(VLOOKUP(AC1015,#REF!,MATCH("strItemName",#REF!,0),FALSE),"SUI_",""),#REF!,2,FALSE)),"ERROR")</f>
        <v>ERROR</v>
      </c>
      <c r="AE1015" s="22">
        <f t="shared" ca="1" si="52"/>
        <v>2014001</v>
      </c>
      <c r="AF1015" s="134" t="str">
        <f ca="1">IFERROR(IF(AE1015=0,0,VLOOKUP(SUBSTITUTE(VLOOKUP(AE1015,#REF!,MATCH("strItemName",#REF!,0),FALSE),"SUI_",""),#REF!,2,FALSE)),"ERROR")</f>
        <v>ERROR</v>
      </c>
      <c r="AG1015" s="88">
        <v>0</v>
      </c>
      <c r="AH1015" s="134">
        <f>IFERROR(IF(AG1015=0,0,VLOOKUP(SUBSTITUTE(VLOOKUP(AG1015,#REF!,MATCH("strItemName",#REF!,0),FALSE),"SUI_",""),#REF!,2,FALSE)),"ERROR")</f>
        <v>0</v>
      </c>
      <c r="AI1015" s="22">
        <f ca="1">IFERROR(IFERROR(VLOOKUP($B1015,INDIRECT(VLOOKUP($E1015,보상!$S:$AA,2,FALSE)),MATCH(AI$6,INDIRECT(VLOOKUP($E1015,보상!$S:$AA,3,FALSE)),0),FALSE),VLOOKUP($B1015,INDIRECT(VLOOKUP($E1015&amp;"_U",보상!$S:$AA,2,FALSE)),MATCH(AI$6,INDIRECT(VLOOKUP($E1015&amp;"_U",보상!$S:$AA,3,FALSE)),0),FALSE)),"ERROR")</f>
        <v>20</v>
      </c>
      <c r="AJ1015" s="49">
        <v>0</v>
      </c>
      <c r="AK1015" s="22">
        <v>60</v>
      </c>
      <c r="AL1015" s="22">
        <v>0</v>
      </c>
      <c r="AM1015" s="22" t="b">
        <v>0</v>
      </c>
      <c r="AN1015" s="22">
        <v>0</v>
      </c>
      <c r="AO1015" s="67">
        <v>0</v>
      </c>
    </row>
    <row r="1016" spans="2:41" ht="16.5" customHeight="1" x14ac:dyDescent="0.3">
      <c r="B1016" s="154">
        <f t="shared" si="53"/>
        <v>104013111</v>
      </c>
      <c r="C1016" s="22">
        <v>10401311</v>
      </c>
      <c r="D1016" s="156" t="str">
        <f ca="1">IFERROR(IFERROR(VLOOKUP($B1016,INDIRECT(VLOOKUP($E1016,보상!$S:$AA,2,FALSE)),MATCH(D$6,INDIRECT(VLOOKUP($E1016,보상!$S:$AA,3,FALSE)),0),FALSE),VLOOKUP($B1016,INDIRECT(VLOOKUP($E1016&amp;"_U",보상!$S:$AA,2,FALSE)),MATCH(D$6,INDIRECT(VLOOKUP($E1016&amp;"_U",보상!$S:$AA,3,FALSE)),0),FALSE)),"ERROR")</f>
        <v>리자드맨 침투지</v>
      </c>
      <c r="E1016" s="49" t="s">
        <v>635</v>
      </c>
      <c r="F1016" s="22">
        <f>COUNTIF($C$8:$C1016,$C1016)</f>
        <v>1</v>
      </c>
      <c r="G1016" s="49" t="b">
        <v>1</v>
      </c>
      <c r="H1016" s="22">
        <v>2010</v>
      </c>
      <c r="I1016" s="129" t="str">
        <f>IFERROR(IF(H1016=0,0,VLOOKUP(VLOOKUP(H1016,#REF!,MATCH("strMailTitleID",#REF!,0),FALSE),#REF!,2,FALSE)),"ERROR")</f>
        <v>ERROR</v>
      </c>
      <c r="J1016" s="176">
        <v>0</v>
      </c>
      <c r="K1016" s="129">
        <f>IFERROR(IF(J1016=0,0,VLOOKUP(VLOOKUP(J1016,#REF!,MATCH("strMailTitleID",#REF!,0),FALSE),#REF!,2,FALSE)),"ERROR")</f>
        <v>0</v>
      </c>
      <c r="L1016" s="22">
        <f ca="1">IFERROR(IFERROR(VLOOKUP($B1016,INDIRECT(VLOOKUP($E1016,보상!$S:$AA,2,FALSE)),MATCH(L$6,INDIRECT(VLOOKUP($E1016,보상!$S:$AA,3,FALSE)),0),FALSE),VLOOKUP($B1016,INDIRECT(VLOOKUP($E1016&amp;"_U",보상!$S:$AA,2,FALSE)),MATCH(L$6,INDIRECT(VLOOKUP($E1016&amp;"_U",보상!$S:$AA,3,FALSE)),0),FALSE)),"ERROR")</f>
        <v>11490</v>
      </c>
      <c r="M1016" s="49">
        <v>0</v>
      </c>
      <c r="N1016" s="49">
        <v>0</v>
      </c>
      <c r="O1016" s="49">
        <v>0</v>
      </c>
      <c r="P1016" s="22" t="str">
        <f ca="1">IFERROR(IFERROR(VLOOKUP($B1016,INDIRECT(VLOOKUP($E1016,보상!$S:$AA,2,FALSE)),MATCH(P$6,INDIRECT(VLOOKUP($E1016,보상!$S:$AA,3,FALSE)),0),FALSE),VLOOKUP($B1016,INDIRECT(VLOOKUP($E1016&amp;"_U",보상!$S:$AA,2,FALSE)),MATCH(P$6,INDIRECT(VLOOKUP($E1016&amp;"_U",보상!$S:$AA,3,FALSE)),0),FALSE)),"ERROR")</f>
        <v>Gold</v>
      </c>
      <c r="Q1016" s="22">
        <f ca="1">IFERROR(IFERROR(VLOOKUP($B1016,INDIRECT(VLOOKUP($E1016,보상!$S:$AA,2,FALSE)),MATCH(Q$6,INDIRECT(VLOOKUP($E1016,보상!$S:$AA,3,FALSE)),0),FALSE),VLOOKUP($B1016,INDIRECT(VLOOKUP($E1016&amp;"_U",보상!$S:$AA,2,FALSE)),MATCH(Q$6,INDIRECT(VLOOKUP($E1016&amp;"_U",보상!$S:$AA,3,FALSE)),0),FALSE)),"ERROR")</f>
        <v>13790</v>
      </c>
      <c r="R1016" s="49" t="b">
        <v>0</v>
      </c>
      <c r="S1016" s="49" t="b">
        <v>0</v>
      </c>
      <c r="T1016" s="22">
        <f ca="1">IFERROR(IF(W1016=0,0,VLOOKUP(W1016,보상!$D:$K,6,FALSE)),"-")</f>
        <v>0</v>
      </c>
      <c r="U1016" s="22">
        <f ca="1">IFERROR(IF(W1016=0,0,VLOOKUP(W1016,보상!$D:$K,7,FALSE)),"-")</f>
        <v>0</v>
      </c>
      <c r="V1016" s="22">
        <f ca="1">IFERROR(IF(W1016=0,0,VLOOKUP(W1016,보상!$D:$K,8,FALSE)),"-")</f>
        <v>0</v>
      </c>
      <c r="W1016" s="22">
        <f ca="1">IFERROR(IFERROR(VLOOKUP($B1016,INDIRECT(VLOOKUP($E1016,보상!$S:$AA,2,FALSE)),MATCH(W$6,INDIRECT(VLOOKUP($E1016,보상!$S:$AA,3,FALSE)),0),FALSE),VLOOKUP($B1016,INDIRECT(VLOOKUP($E1016&amp;"_U",보상!$S:$AA,2,FALSE)),MATCH(W$6,INDIRECT(VLOOKUP($E1016&amp;"_U",보상!$S:$AA,3,FALSE)),0),FALSE)),"ERROR")</f>
        <v>4001021</v>
      </c>
      <c r="X1016" s="134" t="str">
        <f ca="1">IFERROR(IF(W1016=0,0,VLOOKUP(SUBSTITUTE(VLOOKUP(W1016,#REF!,MATCH("strItemName",#REF!,0),FALSE),"SUI_",""),#REF!,2,FALSE)),"ERROR")</f>
        <v>ERROR</v>
      </c>
      <c r="Y1016" s="22">
        <f t="shared" ca="1" si="52"/>
        <v>4001021</v>
      </c>
      <c r="Z1016" s="134" t="str">
        <f ca="1">IFERROR(IF(Y1016=0,0,VLOOKUP(SUBSTITUTE(VLOOKUP(Y1016,#REF!,MATCH("strItemName",#REF!,0),FALSE),"SUI_",""),#REF!,2,FALSE)),"ERROR")</f>
        <v>ERROR</v>
      </c>
      <c r="AA1016" s="22">
        <f t="shared" ca="1" si="52"/>
        <v>4001021</v>
      </c>
      <c r="AB1016" s="134" t="str">
        <f ca="1">IFERROR(IF(AA1016=0,0,VLOOKUP(SUBSTITUTE(VLOOKUP(AA1016,#REF!,MATCH("strItemName",#REF!,0),FALSE),"SUI_",""),#REF!,2,FALSE)),"ERROR")</f>
        <v>ERROR</v>
      </c>
      <c r="AC1016" s="22">
        <f t="shared" ca="1" si="52"/>
        <v>4001021</v>
      </c>
      <c r="AD1016" s="134" t="str">
        <f ca="1">IFERROR(IF(AC1016=0,0,VLOOKUP(SUBSTITUTE(VLOOKUP(AC1016,#REF!,MATCH("strItemName",#REF!,0),FALSE),"SUI_",""),#REF!,2,FALSE)),"ERROR")</f>
        <v>ERROR</v>
      </c>
      <c r="AE1016" s="22">
        <f t="shared" ca="1" si="52"/>
        <v>4001021</v>
      </c>
      <c r="AF1016" s="134" t="str">
        <f ca="1">IFERROR(IF(AE1016=0,0,VLOOKUP(SUBSTITUTE(VLOOKUP(AE1016,#REF!,MATCH("strItemName",#REF!,0),FALSE),"SUI_",""),#REF!,2,FALSE)),"ERROR")</f>
        <v>ERROR</v>
      </c>
      <c r="AG1016" s="88">
        <v>0</v>
      </c>
      <c r="AH1016" s="134">
        <f>IFERROR(IF(AG1016=0,0,VLOOKUP(SUBSTITUTE(VLOOKUP(AG1016,#REF!,MATCH("strItemName",#REF!,0),FALSE),"SUI_",""),#REF!,2,FALSE)),"ERROR")</f>
        <v>0</v>
      </c>
      <c r="AI1016" s="22">
        <f ca="1">IFERROR(IFERROR(VLOOKUP($B1016,INDIRECT(VLOOKUP($E1016,보상!$S:$AA,2,FALSE)),MATCH(AI$6,INDIRECT(VLOOKUP($E1016,보상!$S:$AA,3,FALSE)),0),FALSE),VLOOKUP($B1016,INDIRECT(VLOOKUP($E1016&amp;"_U",보상!$S:$AA,2,FALSE)),MATCH(AI$6,INDIRECT(VLOOKUP($E1016&amp;"_U",보상!$S:$AA,3,FALSE)),0),FALSE)),"ERROR")</f>
        <v>1</v>
      </c>
      <c r="AJ1016" s="49">
        <v>0</v>
      </c>
      <c r="AK1016" s="22">
        <v>60</v>
      </c>
      <c r="AL1016" s="22">
        <v>0</v>
      </c>
      <c r="AM1016" s="22" t="b">
        <v>0</v>
      </c>
      <c r="AN1016" s="22">
        <v>0</v>
      </c>
      <c r="AO1016" s="67">
        <v>0</v>
      </c>
    </row>
    <row r="1017" spans="2:41" ht="16.5" customHeight="1" x14ac:dyDescent="0.3">
      <c r="B1017" s="154">
        <f t="shared" si="53"/>
        <v>104014111</v>
      </c>
      <c r="C1017" s="22">
        <v>10401411</v>
      </c>
      <c r="D1017" s="156" t="str">
        <f ca="1">IFERROR(IFERROR(VLOOKUP($B1017,INDIRECT(VLOOKUP($E1017,보상!$S:$AA,2,FALSE)),MATCH(D$6,INDIRECT(VLOOKUP($E1017,보상!$S:$AA,3,FALSE)),0),FALSE),VLOOKUP($B1017,INDIRECT(VLOOKUP($E1017&amp;"_U",보상!$S:$AA,2,FALSE)),MATCH(D$6,INDIRECT(VLOOKUP($E1017&amp;"_U",보상!$S:$AA,3,FALSE)),0),FALSE)),"ERROR")</f>
        <v>습격 당한 야영지</v>
      </c>
      <c r="E1017" s="49" t="s">
        <v>635</v>
      </c>
      <c r="F1017" s="22">
        <f>COUNTIF($C$8:$C1017,$C1017)</f>
        <v>1</v>
      </c>
      <c r="G1017" s="49" t="b">
        <v>1</v>
      </c>
      <c r="H1017" s="22">
        <v>2010</v>
      </c>
      <c r="I1017" s="129" t="str">
        <f>IFERROR(IF(H1017=0,0,VLOOKUP(VLOOKUP(H1017,#REF!,MATCH("strMailTitleID",#REF!,0),FALSE),#REF!,2,FALSE)),"ERROR")</f>
        <v>ERROR</v>
      </c>
      <c r="J1017" s="176">
        <v>0</v>
      </c>
      <c r="K1017" s="129">
        <f>IFERROR(IF(J1017=0,0,VLOOKUP(VLOOKUP(J1017,#REF!,MATCH("strMailTitleID",#REF!,0),FALSE),#REF!,2,FALSE)),"ERROR")</f>
        <v>0</v>
      </c>
      <c r="L1017" s="22">
        <f ca="1">IFERROR(IFERROR(VLOOKUP($B1017,INDIRECT(VLOOKUP($E1017,보상!$S:$AA,2,FALSE)),MATCH(L$6,INDIRECT(VLOOKUP($E1017,보상!$S:$AA,3,FALSE)),0),FALSE),VLOOKUP($B1017,INDIRECT(VLOOKUP($E1017&amp;"_U",보상!$S:$AA,2,FALSE)),MATCH(L$6,INDIRECT(VLOOKUP($E1017&amp;"_U",보상!$S:$AA,3,FALSE)),0),FALSE)),"ERROR")</f>
        <v>11490</v>
      </c>
      <c r="M1017" s="49">
        <v>0</v>
      </c>
      <c r="N1017" s="49">
        <v>0</v>
      </c>
      <c r="O1017" s="49">
        <v>0</v>
      </c>
      <c r="P1017" s="22" t="str">
        <f ca="1">IFERROR(IFERROR(VLOOKUP($B1017,INDIRECT(VLOOKUP($E1017,보상!$S:$AA,2,FALSE)),MATCH(P$6,INDIRECT(VLOOKUP($E1017,보상!$S:$AA,3,FALSE)),0),FALSE),VLOOKUP($B1017,INDIRECT(VLOOKUP($E1017&amp;"_U",보상!$S:$AA,2,FALSE)),MATCH(P$6,INDIRECT(VLOOKUP($E1017&amp;"_U",보상!$S:$AA,3,FALSE)),0),FALSE)),"ERROR")</f>
        <v>Gold</v>
      </c>
      <c r="Q1017" s="22">
        <f ca="1">IFERROR(IFERROR(VLOOKUP($B1017,INDIRECT(VLOOKUP($E1017,보상!$S:$AA,2,FALSE)),MATCH(Q$6,INDIRECT(VLOOKUP($E1017,보상!$S:$AA,3,FALSE)),0),FALSE),VLOOKUP($B1017,INDIRECT(VLOOKUP($E1017&amp;"_U",보상!$S:$AA,2,FALSE)),MATCH(Q$6,INDIRECT(VLOOKUP($E1017&amp;"_U",보상!$S:$AA,3,FALSE)),0),FALSE)),"ERROR")</f>
        <v>13790</v>
      </c>
      <c r="R1017" s="49" t="b">
        <v>0</v>
      </c>
      <c r="S1017" s="49" t="b">
        <v>0</v>
      </c>
      <c r="T1017" s="22">
        <f ca="1">IFERROR(IF(W1017=0,0,VLOOKUP(W1017,보상!$D:$K,6,FALSE)),"-")</f>
        <v>3000</v>
      </c>
      <c r="U1017" s="22">
        <f ca="1">IFERROR(IF(W1017=0,0,VLOOKUP(W1017,보상!$D:$K,7,FALSE)),"-")</f>
        <v>0</v>
      </c>
      <c r="V1017" s="22">
        <f ca="1">IFERROR(IF(W1017=0,0,VLOOKUP(W1017,보상!$D:$K,8,FALSE)),"-")</f>
        <v>0</v>
      </c>
      <c r="W1017" s="22">
        <f ca="1">IFERROR(IFERROR(VLOOKUP($B1017,INDIRECT(VLOOKUP($E1017,보상!$S:$AA,2,FALSE)),MATCH(W$6,INDIRECT(VLOOKUP($E1017,보상!$S:$AA,3,FALSE)),0),FALSE),VLOOKUP($B1017,INDIRECT(VLOOKUP($E1017&amp;"_U",보상!$S:$AA,2,FALSE)),MATCH(W$6,INDIRECT(VLOOKUP($E1017&amp;"_U",보상!$S:$AA,3,FALSE)),0),FALSE)),"ERROR")</f>
        <v>4003001</v>
      </c>
      <c r="X1017" s="134" t="str">
        <f ca="1">IFERROR(IF(W1017=0,0,VLOOKUP(SUBSTITUTE(VLOOKUP(W1017,#REF!,MATCH("strItemName",#REF!,0),FALSE),"SUI_",""),#REF!,2,FALSE)),"ERROR")</f>
        <v>ERROR</v>
      </c>
      <c r="Y1017" s="22">
        <f t="shared" ca="1" si="52"/>
        <v>4003001</v>
      </c>
      <c r="Z1017" s="134" t="str">
        <f ca="1">IFERROR(IF(Y1017=0,0,VLOOKUP(SUBSTITUTE(VLOOKUP(Y1017,#REF!,MATCH("strItemName",#REF!,0),FALSE),"SUI_",""),#REF!,2,FALSE)),"ERROR")</f>
        <v>ERROR</v>
      </c>
      <c r="AA1017" s="22">
        <f t="shared" ca="1" si="52"/>
        <v>4003001</v>
      </c>
      <c r="AB1017" s="134" t="str">
        <f ca="1">IFERROR(IF(AA1017=0,0,VLOOKUP(SUBSTITUTE(VLOOKUP(AA1017,#REF!,MATCH("strItemName",#REF!,0),FALSE),"SUI_",""),#REF!,2,FALSE)),"ERROR")</f>
        <v>ERROR</v>
      </c>
      <c r="AC1017" s="22">
        <f t="shared" ca="1" si="52"/>
        <v>4003001</v>
      </c>
      <c r="AD1017" s="134" t="str">
        <f ca="1">IFERROR(IF(AC1017=0,0,VLOOKUP(SUBSTITUTE(VLOOKUP(AC1017,#REF!,MATCH("strItemName",#REF!,0),FALSE),"SUI_",""),#REF!,2,FALSE)),"ERROR")</f>
        <v>ERROR</v>
      </c>
      <c r="AE1017" s="22">
        <f t="shared" ca="1" si="52"/>
        <v>4003001</v>
      </c>
      <c r="AF1017" s="134" t="str">
        <f ca="1">IFERROR(IF(AE1017=0,0,VLOOKUP(SUBSTITUTE(VLOOKUP(AE1017,#REF!,MATCH("strItemName",#REF!,0),FALSE),"SUI_",""),#REF!,2,FALSE)),"ERROR")</f>
        <v>ERROR</v>
      </c>
      <c r="AG1017" s="88">
        <v>0</v>
      </c>
      <c r="AH1017" s="134">
        <f>IFERROR(IF(AG1017=0,0,VLOOKUP(SUBSTITUTE(VLOOKUP(AG1017,#REF!,MATCH("strItemName",#REF!,0),FALSE),"SUI_",""),#REF!,2,FALSE)),"ERROR")</f>
        <v>0</v>
      </c>
      <c r="AI1017" s="22">
        <f ca="1">IFERROR(IFERROR(VLOOKUP($B1017,INDIRECT(VLOOKUP($E1017,보상!$S:$AA,2,FALSE)),MATCH(AI$6,INDIRECT(VLOOKUP($E1017,보상!$S:$AA,3,FALSE)),0),FALSE),VLOOKUP($B1017,INDIRECT(VLOOKUP($E1017&amp;"_U",보상!$S:$AA,2,FALSE)),MATCH(AI$6,INDIRECT(VLOOKUP($E1017&amp;"_U",보상!$S:$AA,3,FALSE)),0),FALSE)),"ERROR")</f>
        <v>1</v>
      </c>
      <c r="AJ1017" s="49">
        <v>0</v>
      </c>
      <c r="AK1017" s="22">
        <v>60</v>
      </c>
      <c r="AL1017" s="22">
        <v>0</v>
      </c>
      <c r="AM1017" s="22" t="b">
        <v>0</v>
      </c>
      <c r="AN1017" s="22">
        <v>0</v>
      </c>
      <c r="AO1017" s="67">
        <v>0</v>
      </c>
    </row>
    <row r="1018" spans="2:41" ht="16.5" customHeight="1" x14ac:dyDescent="0.3">
      <c r="B1018" s="154">
        <f t="shared" si="53"/>
        <v>104015111</v>
      </c>
      <c r="C1018" s="22">
        <v>10401511</v>
      </c>
      <c r="D1018" s="156" t="str">
        <f ca="1">IFERROR(IFERROR(VLOOKUP($B1018,INDIRECT(VLOOKUP($E1018,보상!$S:$AA,2,FALSE)),MATCH(D$6,INDIRECT(VLOOKUP($E1018,보상!$S:$AA,3,FALSE)),0),FALSE),VLOOKUP($B1018,INDIRECT(VLOOKUP($E1018&amp;"_U",보상!$S:$AA,2,FALSE)),MATCH(D$6,INDIRECT(VLOOKUP($E1018&amp;"_U",보상!$S:$AA,3,FALSE)),0),FALSE)),"ERROR")</f>
        <v>황폐한 마을 터</v>
      </c>
      <c r="E1018" s="49" t="s">
        <v>635</v>
      </c>
      <c r="F1018" s="22">
        <f>COUNTIF($C$8:$C1018,$C1018)</f>
        <v>1</v>
      </c>
      <c r="G1018" s="49" t="b">
        <v>1</v>
      </c>
      <c r="H1018" s="22">
        <v>2010</v>
      </c>
      <c r="I1018" s="129" t="str">
        <f>IFERROR(IF(H1018=0,0,VLOOKUP(VLOOKUP(H1018,#REF!,MATCH("strMailTitleID",#REF!,0),FALSE),#REF!,2,FALSE)),"ERROR")</f>
        <v>ERROR</v>
      </c>
      <c r="J1018" s="176">
        <v>0</v>
      </c>
      <c r="K1018" s="129">
        <f>IFERROR(IF(J1018=0,0,VLOOKUP(VLOOKUP(J1018,#REF!,MATCH("strMailTitleID",#REF!,0),FALSE),#REF!,2,FALSE)),"ERROR")</f>
        <v>0</v>
      </c>
      <c r="L1018" s="22">
        <f ca="1">IFERROR(IFERROR(VLOOKUP($B1018,INDIRECT(VLOOKUP($E1018,보상!$S:$AA,2,FALSE)),MATCH(L$6,INDIRECT(VLOOKUP($E1018,보상!$S:$AA,3,FALSE)),0),FALSE),VLOOKUP($B1018,INDIRECT(VLOOKUP($E1018&amp;"_U",보상!$S:$AA,2,FALSE)),MATCH(L$6,INDIRECT(VLOOKUP($E1018&amp;"_U",보상!$S:$AA,3,FALSE)),0),FALSE)),"ERROR")</f>
        <v>11490</v>
      </c>
      <c r="M1018" s="49">
        <v>0</v>
      </c>
      <c r="N1018" s="49">
        <v>0</v>
      </c>
      <c r="O1018" s="49">
        <v>0</v>
      </c>
      <c r="P1018" s="22" t="str">
        <f ca="1">IFERROR(IFERROR(VLOOKUP($B1018,INDIRECT(VLOOKUP($E1018,보상!$S:$AA,2,FALSE)),MATCH(P$6,INDIRECT(VLOOKUP($E1018,보상!$S:$AA,3,FALSE)),0),FALSE),VLOOKUP($B1018,INDIRECT(VLOOKUP($E1018&amp;"_U",보상!$S:$AA,2,FALSE)),MATCH(P$6,INDIRECT(VLOOKUP($E1018&amp;"_U",보상!$S:$AA,3,FALSE)),0),FALSE)),"ERROR")</f>
        <v>Gold</v>
      </c>
      <c r="Q1018" s="22">
        <f ca="1">IFERROR(IFERROR(VLOOKUP($B1018,INDIRECT(VLOOKUP($E1018,보상!$S:$AA,2,FALSE)),MATCH(Q$6,INDIRECT(VLOOKUP($E1018,보상!$S:$AA,3,FALSE)),0),FALSE),VLOOKUP($B1018,INDIRECT(VLOOKUP($E1018&amp;"_U",보상!$S:$AA,2,FALSE)),MATCH(Q$6,INDIRECT(VLOOKUP($E1018&amp;"_U",보상!$S:$AA,3,FALSE)),0),FALSE)),"ERROR")</f>
        <v>13790</v>
      </c>
      <c r="R1018" s="49" t="b">
        <v>0</v>
      </c>
      <c r="S1018" s="49" t="b">
        <v>0</v>
      </c>
      <c r="T1018" s="22">
        <f ca="1">IFERROR(IF(W1018=0,0,VLOOKUP(W1018,보상!$D:$K,6,FALSE)),"-")</f>
        <v>0</v>
      </c>
      <c r="U1018" s="22">
        <f ca="1">IFERROR(IF(W1018=0,0,VLOOKUP(W1018,보상!$D:$K,7,FALSE)),"-")</f>
        <v>0</v>
      </c>
      <c r="V1018" s="22">
        <f ca="1">IFERROR(IF(W1018=0,0,VLOOKUP(W1018,보상!$D:$K,8,FALSE)),"-")</f>
        <v>0</v>
      </c>
      <c r="W1018" s="22">
        <f ca="1">IFERROR(IFERROR(VLOOKUP($B1018,INDIRECT(VLOOKUP($E1018,보상!$S:$AA,2,FALSE)),MATCH(W$6,INDIRECT(VLOOKUP($E1018,보상!$S:$AA,3,FALSE)),0),FALSE),VLOOKUP($B1018,INDIRECT(VLOOKUP($E1018&amp;"_U",보상!$S:$AA,2,FALSE)),MATCH(W$6,INDIRECT(VLOOKUP($E1018&amp;"_U",보상!$S:$AA,3,FALSE)),0),FALSE)),"ERROR")</f>
        <v>3000001</v>
      </c>
      <c r="X1018" s="134" t="str">
        <f ca="1">IFERROR(IF(W1018=0,0,VLOOKUP(SUBSTITUTE(VLOOKUP(W1018,#REF!,MATCH("strItemName",#REF!,0),FALSE),"SUI_",""),#REF!,2,FALSE)),"ERROR")</f>
        <v>ERROR</v>
      </c>
      <c r="Y1018" s="22">
        <f t="shared" ca="1" si="52"/>
        <v>3000001</v>
      </c>
      <c r="Z1018" s="134" t="str">
        <f ca="1">IFERROR(IF(Y1018=0,0,VLOOKUP(SUBSTITUTE(VLOOKUP(Y1018,#REF!,MATCH("strItemName",#REF!,0),FALSE),"SUI_",""),#REF!,2,FALSE)),"ERROR")</f>
        <v>ERROR</v>
      </c>
      <c r="AA1018" s="22">
        <f t="shared" ca="1" si="52"/>
        <v>3000001</v>
      </c>
      <c r="AB1018" s="134" t="str">
        <f ca="1">IFERROR(IF(AA1018=0,0,VLOOKUP(SUBSTITUTE(VLOOKUP(AA1018,#REF!,MATCH("strItemName",#REF!,0),FALSE),"SUI_",""),#REF!,2,FALSE)),"ERROR")</f>
        <v>ERROR</v>
      </c>
      <c r="AC1018" s="22">
        <f t="shared" ca="1" si="52"/>
        <v>3000001</v>
      </c>
      <c r="AD1018" s="134" t="str">
        <f ca="1">IFERROR(IF(AC1018=0,0,VLOOKUP(SUBSTITUTE(VLOOKUP(AC1018,#REF!,MATCH("strItemName",#REF!,0),FALSE),"SUI_",""),#REF!,2,FALSE)),"ERROR")</f>
        <v>ERROR</v>
      </c>
      <c r="AE1018" s="22">
        <f t="shared" ca="1" si="52"/>
        <v>3000001</v>
      </c>
      <c r="AF1018" s="134" t="str">
        <f ca="1">IFERROR(IF(AE1018=0,0,VLOOKUP(SUBSTITUTE(VLOOKUP(AE1018,#REF!,MATCH("strItemName",#REF!,0),FALSE),"SUI_",""),#REF!,2,FALSE)),"ERROR")</f>
        <v>ERROR</v>
      </c>
      <c r="AG1018" s="88">
        <v>0</v>
      </c>
      <c r="AH1018" s="134">
        <f>IFERROR(IF(AG1018=0,0,VLOOKUP(SUBSTITUTE(VLOOKUP(AG1018,#REF!,MATCH("strItemName",#REF!,0),FALSE),"SUI_",""),#REF!,2,FALSE)),"ERROR")</f>
        <v>0</v>
      </c>
      <c r="AI1018" s="22">
        <f ca="1">IFERROR(IFERROR(VLOOKUP($B1018,INDIRECT(VLOOKUP($E1018,보상!$S:$AA,2,FALSE)),MATCH(AI$6,INDIRECT(VLOOKUP($E1018,보상!$S:$AA,3,FALSE)),0),FALSE),VLOOKUP($B1018,INDIRECT(VLOOKUP($E1018&amp;"_U",보상!$S:$AA,2,FALSE)),MATCH(AI$6,INDIRECT(VLOOKUP($E1018&amp;"_U",보상!$S:$AA,3,FALSE)),0),FALSE)),"ERROR")</f>
        <v>2</v>
      </c>
      <c r="AJ1018" s="49">
        <v>0</v>
      </c>
      <c r="AK1018" s="22">
        <v>60</v>
      </c>
      <c r="AL1018" s="22">
        <v>0</v>
      </c>
      <c r="AM1018" s="22" t="b">
        <v>0</v>
      </c>
      <c r="AN1018" s="22">
        <v>0</v>
      </c>
      <c r="AO1018" s="67">
        <v>0</v>
      </c>
    </row>
    <row r="1019" spans="2:41" ht="16.5" customHeight="1" x14ac:dyDescent="0.3">
      <c r="B1019" s="154">
        <f t="shared" si="53"/>
        <v>104016111</v>
      </c>
      <c r="C1019" s="22">
        <v>10401611</v>
      </c>
      <c r="D1019" s="156" t="str">
        <f ca="1">IFERROR(IFERROR(VLOOKUP($B1019,INDIRECT(VLOOKUP($E1019,보상!$S:$AA,2,FALSE)),MATCH(D$6,INDIRECT(VLOOKUP($E1019,보상!$S:$AA,3,FALSE)),0),FALSE),VLOOKUP($B1019,INDIRECT(VLOOKUP($E1019&amp;"_U",보상!$S:$AA,2,FALSE)),MATCH(D$6,INDIRECT(VLOOKUP($E1019&amp;"_U",보상!$S:$AA,3,FALSE)),0),FALSE)),"ERROR")</f>
        <v>이변의 흔적</v>
      </c>
      <c r="E1019" s="49" t="s">
        <v>635</v>
      </c>
      <c r="F1019" s="22">
        <f>COUNTIF($C$8:$C1019,$C1019)</f>
        <v>1</v>
      </c>
      <c r="G1019" s="49" t="b">
        <v>1</v>
      </c>
      <c r="H1019" s="22">
        <v>2010</v>
      </c>
      <c r="I1019" s="129" t="str">
        <f>IFERROR(IF(H1019=0,0,VLOOKUP(VLOOKUP(H1019,#REF!,MATCH("strMailTitleID",#REF!,0),FALSE),#REF!,2,FALSE)),"ERROR")</f>
        <v>ERROR</v>
      </c>
      <c r="J1019" s="176">
        <v>0</v>
      </c>
      <c r="K1019" s="129">
        <f>IFERROR(IF(J1019=0,0,VLOOKUP(VLOOKUP(J1019,#REF!,MATCH("strMailTitleID",#REF!,0),FALSE),#REF!,2,FALSE)),"ERROR")</f>
        <v>0</v>
      </c>
      <c r="L1019" s="22">
        <f ca="1">IFERROR(IFERROR(VLOOKUP($B1019,INDIRECT(VLOOKUP($E1019,보상!$S:$AA,2,FALSE)),MATCH(L$6,INDIRECT(VLOOKUP($E1019,보상!$S:$AA,3,FALSE)),0),FALSE),VLOOKUP($B1019,INDIRECT(VLOOKUP($E1019&amp;"_U",보상!$S:$AA,2,FALSE)),MATCH(L$6,INDIRECT(VLOOKUP($E1019&amp;"_U",보상!$S:$AA,3,FALSE)),0),FALSE)),"ERROR")</f>
        <v>55987</v>
      </c>
      <c r="M1019" s="49">
        <v>0</v>
      </c>
      <c r="N1019" s="49">
        <v>0</v>
      </c>
      <c r="O1019" s="49">
        <v>0</v>
      </c>
      <c r="P1019" s="22" t="str">
        <f ca="1">IFERROR(IFERROR(VLOOKUP($B1019,INDIRECT(VLOOKUP($E1019,보상!$S:$AA,2,FALSE)),MATCH(P$6,INDIRECT(VLOOKUP($E1019,보상!$S:$AA,3,FALSE)),0),FALSE),VLOOKUP($B1019,INDIRECT(VLOOKUP($E1019&amp;"_U",보상!$S:$AA,2,FALSE)),MATCH(P$6,INDIRECT(VLOOKUP($E1019&amp;"_U",보상!$S:$AA,3,FALSE)),0),FALSE)),"ERROR")</f>
        <v>Gold</v>
      </c>
      <c r="Q1019" s="22">
        <f ca="1">IFERROR(IFERROR(VLOOKUP($B1019,INDIRECT(VLOOKUP($E1019,보상!$S:$AA,2,FALSE)),MATCH(Q$6,INDIRECT(VLOOKUP($E1019,보상!$S:$AA,3,FALSE)),0),FALSE),VLOOKUP($B1019,INDIRECT(VLOOKUP($E1019&amp;"_U",보상!$S:$AA,2,FALSE)),MATCH(Q$6,INDIRECT(VLOOKUP($E1019&amp;"_U",보상!$S:$AA,3,FALSE)),0),FALSE)),"ERROR")</f>
        <v>67180</v>
      </c>
      <c r="R1019" s="49" t="b">
        <v>0</v>
      </c>
      <c r="S1019" s="49" t="b">
        <v>0</v>
      </c>
      <c r="T1019" s="22">
        <f ca="1">IFERROR(IF(W1019=0,0,VLOOKUP(W1019,보상!$D:$K,6,FALSE)),"-")</f>
        <v>3000</v>
      </c>
      <c r="U1019" s="22">
        <f ca="1">IFERROR(IF(W1019=0,0,VLOOKUP(W1019,보상!$D:$K,7,FALSE)),"-")</f>
        <v>0</v>
      </c>
      <c r="V1019" s="22">
        <f ca="1">IFERROR(IF(W1019=0,0,VLOOKUP(W1019,보상!$D:$K,8,FALSE)),"-")</f>
        <v>0</v>
      </c>
      <c r="W1019" s="22">
        <f ca="1">IFERROR(IFERROR(VLOOKUP($B1019,INDIRECT(VLOOKUP($E1019,보상!$S:$AA,2,FALSE)),MATCH(W$6,INDIRECT(VLOOKUP($E1019,보상!$S:$AA,3,FALSE)),0),FALSE),VLOOKUP($B1019,INDIRECT(VLOOKUP($E1019&amp;"_U",보상!$S:$AA,2,FALSE)),MATCH(W$6,INDIRECT(VLOOKUP($E1019&amp;"_U",보상!$S:$AA,3,FALSE)),0),FALSE)),"ERROR")</f>
        <v>4003001</v>
      </c>
      <c r="X1019" s="134" t="str">
        <f ca="1">IFERROR(IF(W1019=0,0,VLOOKUP(SUBSTITUTE(VLOOKUP(W1019,#REF!,MATCH("strItemName",#REF!,0),FALSE),"SUI_",""),#REF!,2,FALSE)),"ERROR")</f>
        <v>ERROR</v>
      </c>
      <c r="Y1019" s="22">
        <f t="shared" ca="1" si="52"/>
        <v>4003001</v>
      </c>
      <c r="Z1019" s="134" t="str">
        <f ca="1">IFERROR(IF(Y1019=0,0,VLOOKUP(SUBSTITUTE(VLOOKUP(Y1019,#REF!,MATCH("strItemName",#REF!,0),FALSE),"SUI_",""),#REF!,2,FALSE)),"ERROR")</f>
        <v>ERROR</v>
      </c>
      <c r="AA1019" s="22">
        <f t="shared" ca="1" si="52"/>
        <v>4003001</v>
      </c>
      <c r="AB1019" s="134" t="str">
        <f ca="1">IFERROR(IF(AA1019=0,0,VLOOKUP(SUBSTITUTE(VLOOKUP(AA1019,#REF!,MATCH("strItemName",#REF!,0),FALSE),"SUI_",""),#REF!,2,FALSE)),"ERROR")</f>
        <v>ERROR</v>
      </c>
      <c r="AC1019" s="22">
        <f t="shared" ca="1" si="52"/>
        <v>4003001</v>
      </c>
      <c r="AD1019" s="134" t="str">
        <f ca="1">IFERROR(IF(AC1019=0,0,VLOOKUP(SUBSTITUTE(VLOOKUP(AC1019,#REF!,MATCH("strItemName",#REF!,0),FALSE),"SUI_",""),#REF!,2,FALSE)),"ERROR")</f>
        <v>ERROR</v>
      </c>
      <c r="AE1019" s="22">
        <f t="shared" ca="1" si="52"/>
        <v>4003001</v>
      </c>
      <c r="AF1019" s="134" t="str">
        <f ca="1">IFERROR(IF(AE1019=0,0,VLOOKUP(SUBSTITUTE(VLOOKUP(AE1019,#REF!,MATCH("strItemName",#REF!,0),FALSE),"SUI_",""),#REF!,2,FALSE)),"ERROR")</f>
        <v>ERROR</v>
      </c>
      <c r="AG1019" s="88">
        <v>0</v>
      </c>
      <c r="AH1019" s="134">
        <f>IFERROR(IF(AG1019=0,0,VLOOKUP(SUBSTITUTE(VLOOKUP(AG1019,#REF!,MATCH("strItemName",#REF!,0),FALSE),"SUI_",""),#REF!,2,FALSE)),"ERROR")</f>
        <v>0</v>
      </c>
      <c r="AI1019" s="22">
        <f ca="1">IFERROR(IFERROR(VLOOKUP($B1019,INDIRECT(VLOOKUP($E1019,보상!$S:$AA,2,FALSE)),MATCH(AI$6,INDIRECT(VLOOKUP($E1019,보상!$S:$AA,3,FALSE)),0),FALSE),VLOOKUP($B1019,INDIRECT(VLOOKUP($E1019&amp;"_U",보상!$S:$AA,2,FALSE)),MATCH(AI$6,INDIRECT(VLOOKUP($E1019&amp;"_U",보상!$S:$AA,3,FALSE)),0),FALSE)),"ERROR")</f>
        <v>1</v>
      </c>
      <c r="AJ1019" s="49">
        <v>0</v>
      </c>
      <c r="AK1019" s="22">
        <v>240</v>
      </c>
      <c r="AL1019" s="22">
        <v>0</v>
      </c>
      <c r="AM1019" s="22" t="b">
        <v>0</v>
      </c>
      <c r="AN1019" s="22">
        <v>0</v>
      </c>
      <c r="AO1019" s="67">
        <v>0</v>
      </c>
    </row>
    <row r="1020" spans="2:41" ht="16.5" customHeight="1" x14ac:dyDescent="0.3">
      <c r="B1020" s="154">
        <f t="shared" si="53"/>
        <v>104017111</v>
      </c>
      <c r="C1020" s="22">
        <v>10401711</v>
      </c>
      <c r="D1020" s="156" t="str">
        <f ca="1">IFERROR(IFERROR(VLOOKUP($B1020,INDIRECT(VLOOKUP($E1020,보상!$S:$AA,2,FALSE)),MATCH(D$6,INDIRECT(VLOOKUP($E1020,보상!$S:$AA,3,FALSE)),0),FALSE),VLOOKUP($B1020,INDIRECT(VLOOKUP($E1020&amp;"_U",보상!$S:$AA,2,FALSE)),MATCH(D$6,INDIRECT(VLOOKUP($E1020&amp;"_U",보상!$S:$AA,3,FALSE)),0),FALSE)),"ERROR")</f>
        <v>경계의 끝</v>
      </c>
      <c r="E1020" s="49" t="s">
        <v>635</v>
      </c>
      <c r="F1020" s="22">
        <f>COUNTIF($C$8:$C1020,$C1020)</f>
        <v>1</v>
      </c>
      <c r="G1020" s="49" t="b">
        <v>1</v>
      </c>
      <c r="H1020" s="22">
        <v>2010</v>
      </c>
      <c r="I1020" s="129" t="str">
        <f>IFERROR(IF(H1020=0,0,VLOOKUP(VLOOKUP(H1020,#REF!,MATCH("strMailTitleID",#REF!,0),FALSE),#REF!,2,FALSE)),"ERROR")</f>
        <v>ERROR</v>
      </c>
      <c r="J1020" s="176">
        <v>0</v>
      </c>
      <c r="K1020" s="129">
        <f>IFERROR(IF(J1020=0,0,VLOOKUP(VLOOKUP(J1020,#REF!,MATCH("strMailTitleID",#REF!,0),FALSE),#REF!,2,FALSE)),"ERROR")</f>
        <v>0</v>
      </c>
      <c r="L1020" s="22">
        <f ca="1">IFERROR(IFERROR(VLOOKUP($B1020,INDIRECT(VLOOKUP($E1020,보상!$S:$AA,2,FALSE)),MATCH(L$6,INDIRECT(VLOOKUP($E1020,보상!$S:$AA,3,FALSE)),0),FALSE),VLOOKUP($B1020,INDIRECT(VLOOKUP($E1020&amp;"_U",보상!$S:$AA,2,FALSE)),MATCH(L$6,INDIRECT(VLOOKUP($E1020&amp;"_U",보상!$S:$AA,3,FALSE)),0),FALSE)),"ERROR")</f>
        <v>12474</v>
      </c>
      <c r="M1020" s="49">
        <v>0</v>
      </c>
      <c r="N1020" s="49">
        <v>0</v>
      </c>
      <c r="O1020" s="49">
        <v>0</v>
      </c>
      <c r="P1020" s="22" t="str">
        <f ca="1">IFERROR(IFERROR(VLOOKUP($B1020,INDIRECT(VLOOKUP($E1020,보상!$S:$AA,2,FALSE)),MATCH(P$6,INDIRECT(VLOOKUP($E1020,보상!$S:$AA,3,FALSE)),0),FALSE),VLOOKUP($B1020,INDIRECT(VLOOKUP($E1020&amp;"_U",보상!$S:$AA,2,FALSE)),MATCH(P$6,INDIRECT(VLOOKUP($E1020&amp;"_U",보상!$S:$AA,3,FALSE)),0),FALSE)),"ERROR")</f>
        <v>Gold</v>
      </c>
      <c r="Q1020" s="22">
        <f ca="1">IFERROR(IFERROR(VLOOKUP($B1020,INDIRECT(VLOOKUP($E1020,보상!$S:$AA,2,FALSE)),MATCH(Q$6,INDIRECT(VLOOKUP($E1020,보상!$S:$AA,3,FALSE)),0),FALSE),VLOOKUP($B1020,INDIRECT(VLOOKUP($E1020&amp;"_U",보상!$S:$AA,2,FALSE)),MATCH(Q$6,INDIRECT(VLOOKUP($E1020&amp;"_U",보상!$S:$AA,3,FALSE)),0),FALSE)),"ERROR")</f>
        <v>14970</v>
      </c>
      <c r="R1020" s="49" t="b">
        <v>0</v>
      </c>
      <c r="S1020" s="49" t="b">
        <v>0</v>
      </c>
      <c r="T1020" s="22">
        <f ca="1">IFERROR(IF(W1020=0,0,VLOOKUP(W1020,보상!$D:$K,6,FALSE)),"-")</f>
        <v>0</v>
      </c>
      <c r="U1020" s="22">
        <f ca="1">IFERROR(IF(W1020=0,0,VLOOKUP(W1020,보상!$D:$K,7,FALSE)),"-")</f>
        <v>2100</v>
      </c>
      <c r="V1020" s="22">
        <f ca="1">IFERROR(IF(W1020=0,0,VLOOKUP(W1020,보상!$D:$K,8,FALSE)),"-")</f>
        <v>0</v>
      </c>
      <c r="W1020" s="22">
        <f ca="1">IFERROR(IFERROR(VLOOKUP($B1020,INDIRECT(VLOOKUP($E1020,보상!$S:$AA,2,FALSE)),MATCH(W$6,INDIRECT(VLOOKUP($E1020,보상!$S:$AA,3,FALSE)),0),FALSE),VLOOKUP($B1020,INDIRECT(VLOOKUP($E1020&amp;"_U",보상!$S:$AA,2,FALSE)),MATCH(W$6,INDIRECT(VLOOKUP($E1020&amp;"_U",보상!$S:$AA,3,FALSE)),0),FALSE)),"ERROR")</f>
        <v>4003002</v>
      </c>
      <c r="X1020" s="134" t="str">
        <f ca="1">IFERROR(IF(W1020=0,0,VLOOKUP(SUBSTITUTE(VLOOKUP(W1020,#REF!,MATCH("strItemName",#REF!,0),FALSE),"SUI_",""),#REF!,2,FALSE)),"ERROR")</f>
        <v>ERROR</v>
      </c>
      <c r="Y1020" s="22">
        <f t="shared" ca="1" si="52"/>
        <v>4003002</v>
      </c>
      <c r="Z1020" s="134" t="str">
        <f ca="1">IFERROR(IF(Y1020=0,0,VLOOKUP(SUBSTITUTE(VLOOKUP(Y1020,#REF!,MATCH("strItemName",#REF!,0),FALSE),"SUI_",""),#REF!,2,FALSE)),"ERROR")</f>
        <v>ERROR</v>
      </c>
      <c r="AA1020" s="22">
        <f t="shared" ca="1" si="52"/>
        <v>4003002</v>
      </c>
      <c r="AB1020" s="134" t="str">
        <f ca="1">IFERROR(IF(AA1020=0,0,VLOOKUP(SUBSTITUTE(VLOOKUP(AA1020,#REF!,MATCH("strItemName",#REF!,0),FALSE),"SUI_",""),#REF!,2,FALSE)),"ERROR")</f>
        <v>ERROR</v>
      </c>
      <c r="AC1020" s="22">
        <f t="shared" ca="1" si="52"/>
        <v>4003002</v>
      </c>
      <c r="AD1020" s="134" t="str">
        <f ca="1">IFERROR(IF(AC1020=0,0,VLOOKUP(SUBSTITUTE(VLOOKUP(AC1020,#REF!,MATCH("strItemName",#REF!,0),FALSE),"SUI_",""),#REF!,2,FALSE)),"ERROR")</f>
        <v>ERROR</v>
      </c>
      <c r="AE1020" s="22">
        <f t="shared" ca="1" si="52"/>
        <v>4003002</v>
      </c>
      <c r="AF1020" s="134" t="str">
        <f ca="1">IFERROR(IF(AE1020=0,0,VLOOKUP(SUBSTITUTE(VLOOKUP(AE1020,#REF!,MATCH("strItemName",#REF!,0),FALSE),"SUI_",""),#REF!,2,FALSE)),"ERROR")</f>
        <v>ERROR</v>
      </c>
      <c r="AG1020" s="88">
        <v>0</v>
      </c>
      <c r="AH1020" s="134">
        <f>IFERROR(IF(AG1020=0,0,VLOOKUP(SUBSTITUTE(VLOOKUP(AG1020,#REF!,MATCH("strItemName",#REF!,0),FALSE),"SUI_",""),#REF!,2,FALSE)),"ERROR")</f>
        <v>0</v>
      </c>
      <c r="AI1020" s="22">
        <f ca="1">IFERROR(IFERROR(VLOOKUP($B1020,INDIRECT(VLOOKUP($E1020,보상!$S:$AA,2,FALSE)),MATCH(AI$6,INDIRECT(VLOOKUP($E1020,보상!$S:$AA,3,FALSE)),0),FALSE),VLOOKUP($B1020,INDIRECT(VLOOKUP($E1020&amp;"_U",보상!$S:$AA,2,FALSE)),MATCH(AI$6,INDIRECT(VLOOKUP($E1020&amp;"_U",보상!$S:$AA,3,FALSE)),0),FALSE)),"ERROR")</f>
        <v>1</v>
      </c>
      <c r="AJ1020" s="49">
        <v>0</v>
      </c>
      <c r="AK1020" s="22">
        <v>60</v>
      </c>
      <c r="AL1020" s="22">
        <v>0</v>
      </c>
      <c r="AM1020" s="22" t="b">
        <v>0</v>
      </c>
      <c r="AN1020" s="22">
        <v>0</v>
      </c>
      <c r="AO1020" s="67">
        <v>0</v>
      </c>
    </row>
    <row r="1021" spans="2:41" ht="16.5" customHeight="1" x14ac:dyDescent="0.3">
      <c r="B1021" s="154">
        <f t="shared" si="53"/>
        <v>104018111</v>
      </c>
      <c r="C1021" s="22">
        <v>10401811</v>
      </c>
      <c r="D1021" s="156" t="str">
        <f ca="1">IFERROR(IFERROR(VLOOKUP($B1021,INDIRECT(VLOOKUP($E1021,보상!$S:$AA,2,FALSE)),MATCH(D$6,INDIRECT(VLOOKUP($E1021,보상!$S:$AA,3,FALSE)),0),FALSE),VLOOKUP($B1021,INDIRECT(VLOOKUP($E1021&amp;"_U",보상!$S:$AA,2,FALSE)),MATCH(D$6,INDIRECT(VLOOKUP($E1021&amp;"_U",보상!$S:$AA,3,FALSE)),0),FALSE)),"ERROR")</f>
        <v>리자드맨 족의 의식</v>
      </c>
      <c r="E1021" s="49" t="s">
        <v>635</v>
      </c>
      <c r="F1021" s="22">
        <f>COUNTIF($C$8:$C1021,$C1021)</f>
        <v>1</v>
      </c>
      <c r="G1021" s="49" t="b">
        <v>1</v>
      </c>
      <c r="H1021" s="22">
        <v>2010</v>
      </c>
      <c r="I1021" s="129" t="str">
        <f>IFERROR(IF(H1021=0,0,VLOOKUP(VLOOKUP(H1021,#REF!,MATCH("strMailTitleID",#REF!,0),FALSE),#REF!,2,FALSE)),"ERROR")</f>
        <v>ERROR</v>
      </c>
      <c r="J1021" s="176">
        <v>0</v>
      </c>
      <c r="K1021" s="129">
        <f>IFERROR(IF(J1021=0,0,VLOOKUP(VLOOKUP(J1021,#REF!,MATCH("strMailTitleID",#REF!,0),FALSE),#REF!,2,FALSE)),"ERROR")</f>
        <v>0</v>
      </c>
      <c r="L1021" s="22">
        <f ca="1">IFERROR(IFERROR(VLOOKUP($B1021,INDIRECT(VLOOKUP($E1021,보상!$S:$AA,2,FALSE)),MATCH(L$6,INDIRECT(VLOOKUP($E1021,보상!$S:$AA,3,FALSE)),0),FALSE),VLOOKUP($B1021,INDIRECT(VLOOKUP($E1021&amp;"_U",보상!$S:$AA,2,FALSE)),MATCH(L$6,INDIRECT(VLOOKUP($E1021&amp;"_U",보상!$S:$AA,3,FALSE)),0),FALSE)),"ERROR")</f>
        <v>12474</v>
      </c>
      <c r="M1021" s="49">
        <v>0</v>
      </c>
      <c r="N1021" s="49">
        <v>0</v>
      </c>
      <c r="O1021" s="49">
        <v>0</v>
      </c>
      <c r="P1021" s="22" t="str">
        <f ca="1">IFERROR(IFERROR(VLOOKUP($B1021,INDIRECT(VLOOKUP($E1021,보상!$S:$AA,2,FALSE)),MATCH(P$6,INDIRECT(VLOOKUP($E1021,보상!$S:$AA,3,FALSE)),0),FALSE),VLOOKUP($B1021,INDIRECT(VLOOKUP($E1021&amp;"_U",보상!$S:$AA,2,FALSE)),MATCH(P$6,INDIRECT(VLOOKUP($E1021&amp;"_U",보상!$S:$AA,3,FALSE)),0),FALSE)),"ERROR")</f>
        <v>Gold</v>
      </c>
      <c r="Q1021" s="22">
        <f ca="1">IFERROR(IFERROR(VLOOKUP($B1021,INDIRECT(VLOOKUP($E1021,보상!$S:$AA,2,FALSE)),MATCH(Q$6,INDIRECT(VLOOKUP($E1021,보상!$S:$AA,3,FALSE)),0),FALSE),VLOOKUP($B1021,INDIRECT(VLOOKUP($E1021&amp;"_U",보상!$S:$AA,2,FALSE)),MATCH(Q$6,INDIRECT(VLOOKUP($E1021&amp;"_U",보상!$S:$AA,3,FALSE)),0),FALSE)),"ERROR")</f>
        <v>14970</v>
      </c>
      <c r="R1021" s="49" t="b">
        <v>0</v>
      </c>
      <c r="S1021" s="49" t="b">
        <v>0</v>
      </c>
      <c r="T1021" s="22">
        <f ca="1">IFERROR(IF(W1021=0,0,VLOOKUP(W1021,보상!$D:$K,6,FALSE)),"-")</f>
        <v>0</v>
      </c>
      <c r="U1021" s="22">
        <f ca="1">IFERROR(IF(W1021=0,0,VLOOKUP(W1021,보상!$D:$K,7,FALSE)),"-")</f>
        <v>0</v>
      </c>
      <c r="V1021" s="22">
        <f ca="1">IFERROR(IF(W1021=0,0,VLOOKUP(W1021,보상!$D:$K,8,FALSE)),"-")</f>
        <v>0</v>
      </c>
      <c r="W1021" s="22">
        <f ca="1">IFERROR(IFERROR(VLOOKUP($B1021,INDIRECT(VLOOKUP($E1021,보상!$S:$AA,2,FALSE)),MATCH(W$6,INDIRECT(VLOOKUP($E1021,보상!$S:$AA,3,FALSE)),0),FALSE),VLOOKUP($B1021,INDIRECT(VLOOKUP($E1021&amp;"_U",보상!$S:$AA,2,FALSE)),MATCH(W$6,INDIRECT(VLOOKUP($E1021&amp;"_U",보상!$S:$AA,3,FALSE)),0),FALSE)),"ERROR")</f>
        <v>3000001</v>
      </c>
      <c r="X1021" s="134" t="str">
        <f ca="1">IFERROR(IF(W1021=0,0,VLOOKUP(SUBSTITUTE(VLOOKUP(W1021,#REF!,MATCH("strItemName",#REF!,0),FALSE),"SUI_",""),#REF!,2,FALSE)),"ERROR")</f>
        <v>ERROR</v>
      </c>
      <c r="Y1021" s="22">
        <f t="shared" ca="1" si="52"/>
        <v>3000001</v>
      </c>
      <c r="Z1021" s="134" t="str">
        <f ca="1">IFERROR(IF(Y1021=0,0,VLOOKUP(SUBSTITUTE(VLOOKUP(Y1021,#REF!,MATCH("strItemName",#REF!,0),FALSE),"SUI_",""),#REF!,2,FALSE)),"ERROR")</f>
        <v>ERROR</v>
      </c>
      <c r="AA1021" s="22">
        <f t="shared" ca="1" si="52"/>
        <v>3000001</v>
      </c>
      <c r="AB1021" s="134" t="str">
        <f ca="1">IFERROR(IF(AA1021=0,0,VLOOKUP(SUBSTITUTE(VLOOKUP(AA1021,#REF!,MATCH("strItemName",#REF!,0),FALSE),"SUI_",""),#REF!,2,FALSE)),"ERROR")</f>
        <v>ERROR</v>
      </c>
      <c r="AC1021" s="22">
        <f t="shared" ca="1" si="52"/>
        <v>3000001</v>
      </c>
      <c r="AD1021" s="134" t="str">
        <f ca="1">IFERROR(IF(AC1021=0,0,VLOOKUP(SUBSTITUTE(VLOOKUP(AC1021,#REF!,MATCH("strItemName",#REF!,0),FALSE),"SUI_",""),#REF!,2,FALSE)),"ERROR")</f>
        <v>ERROR</v>
      </c>
      <c r="AE1021" s="22">
        <f t="shared" ca="1" si="52"/>
        <v>3000001</v>
      </c>
      <c r="AF1021" s="134" t="str">
        <f ca="1">IFERROR(IF(AE1021=0,0,VLOOKUP(SUBSTITUTE(VLOOKUP(AE1021,#REF!,MATCH("strItemName",#REF!,0),FALSE),"SUI_",""),#REF!,2,FALSE)),"ERROR")</f>
        <v>ERROR</v>
      </c>
      <c r="AG1021" s="88">
        <v>0</v>
      </c>
      <c r="AH1021" s="134">
        <f>IFERROR(IF(AG1021=0,0,VLOOKUP(SUBSTITUTE(VLOOKUP(AG1021,#REF!,MATCH("strItemName",#REF!,0),FALSE),"SUI_",""),#REF!,2,FALSE)),"ERROR")</f>
        <v>0</v>
      </c>
      <c r="AI1021" s="22">
        <f ca="1">IFERROR(IFERROR(VLOOKUP($B1021,INDIRECT(VLOOKUP($E1021,보상!$S:$AA,2,FALSE)),MATCH(AI$6,INDIRECT(VLOOKUP($E1021,보상!$S:$AA,3,FALSE)),0),FALSE),VLOOKUP($B1021,INDIRECT(VLOOKUP($E1021&amp;"_U",보상!$S:$AA,2,FALSE)),MATCH(AI$6,INDIRECT(VLOOKUP($E1021&amp;"_U",보상!$S:$AA,3,FALSE)),0),FALSE)),"ERROR")</f>
        <v>15</v>
      </c>
      <c r="AJ1021" s="49">
        <v>0</v>
      </c>
      <c r="AK1021" s="22">
        <v>60</v>
      </c>
      <c r="AL1021" s="22">
        <v>0</v>
      </c>
      <c r="AM1021" s="22" t="b">
        <v>0</v>
      </c>
      <c r="AN1021" s="22">
        <v>0</v>
      </c>
      <c r="AO1021" s="67">
        <v>0</v>
      </c>
    </row>
    <row r="1022" spans="2:41" ht="16.5" customHeight="1" x14ac:dyDescent="0.3">
      <c r="B1022" s="154">
        <f t="shared" si="53"/>
        <v>104019111</v>
      </c>
      <c r="C1022" s="22">
        <v>10401911</v>
      </c>
      <c r="D1022" s="156" t="str">
        <f ca="1">IFERROR(IFERROR(VLOOKUP($B1022,INDIRECT(VLOOKUP($E1022,보상!$S:$AA,2,FALSE)),MATCH(D$6,INDIRECT(VLOOKUP($E1022,보상!$S:$AA,3,FALSE)),0),FALSE),VLOOKUP($B1022,INDIRECT(VLOOKUP($E1022&amp;"_U",보상!$S:$AA,2,FALSE)),MATCH(D$6,INDIRECT(VLOOKUP($E1022&amp;"_U",보상!$S:$AA,3,FALSE)),0),FALSE)),"ERROR")</f>
        <v>검은 가면의 상징</v>
      </c>
      <c r="E1022" s="49" t="s">
        <v>635</v>
      </c>
      <c r="F1022" s="22">
        <f>COUNTIF($C$8:$C1022,$C1022)</f>
        <v>1</v>
      </c>
      <c r="G1022" s="49" t="b">
        <v>1</v>
      </c>
      <c r="H1022" s="22">
        <v>2010</v>
      </c>
      <c r="I1022" s="129" t="str">
        <f>IFERROR(IF(H1022=0,0,VLOOKUP(VLOOKUP(H1022,#REF!,MATCH("strMailTitleID",#REF!,0),FALSE),#REF!,2,FALSE)),"ERROR")</f>
        <v>ERROR</v>
      </c>
      <c r="J1022" s="176">
        <v>0</v>
      </c>
      <c r="K1022" s="129">
        <f>IFERROR(IF(J1022=0,0,VLOOKUP(VLOOKUP(J1022,#REF!,MATCH("strMailTitleID",#REF!,0),FALSE),#REF!,2,FALSE)),"ERROR")</f>
        <v>0</v>
      </c>
      <c r="L1022" s="22">
        <f ca="1">IFERROR(IFERROR(VLOOKUP($B1022,INDIRECT(VLOOKUP($E1022,보상!$S:$AA,2,FALSE)),MATCH(L$6,INDIRECT(VLOOKUP($E1022,보상!$S:$AA,3,FALSE)),0),FALSE),VLOOKUP($B1022,INDIRECT(VLOOKUP($E1022&amp;"_U",보상!$S:$AA,2,FALSE)),MATCH(L$6,INDIRECT(VLOOKUP($E1022&amp;"_U",보상!$S:$AA,3,FALSE)),0),FALSE)),"ERROR")</f>
        <v>12474</v>
      </c>
      <c r="M1022" s="49">
        <v>0</v>
      </c>
      <c r="N1022" s="49">
        <v>0</v>
      </c>
      <c r="O1022" s="49">
        <v>0</v>
      </c>
      <c r="P1022" s="22" t="str">
        <f ca="1">IFERROR(IFERROR(VLOOKUP($B1022,INDIRECT(VLOOKUP($E1022,보상!$S:$AA,2,FALSE)),MATCH(P$6,INDIRECT(VLOOKUP($E1022,보상!$S:$AA,3,FALSE)),0),FALSE),VLOOKUP($B1022,INDIRECT(VLOOKUP($E1022&amp;"_U",보상!$S:$AA,2,FALSE)),MATCH(P$6,INDIRECT(VLOOKUP($E1022&amp;"_U",보상!$S:$AA,3,FALSE)),0),FALSE)),"ERROR")</f>
        <v>Gold</v>
      </c>
      <c r="Q1022" s="22">
        <f ca="1">IFERROR(IFERROR(VLOOKUP($B1022,INDIRECT(VLOOKUP($E1022,보상!$S:$AA,2,FALSE)),MATCH(Q$6,INDIRECT(VLOOKUP($E1022,보상!$S:$AA,3,FALSE)),0),FALSE),VLOOKUP($B1022,INDIRECT(VLOOKUP($E1022&amp;"_U",보상!$S:$AA,2,FALSE)),MATCH(Q$6,INDIRECT(VLOOKUP($E1022&amp;"_U",보상!$S:$AA,3,FALSE)),0),FALSE)),"ERROR")</f>
        <v>14970</v>
      </c>
      <c r="R1022" s="49" t="b">
        <v>0</v>
      </c>
      <c r="S1022" s="49" t="b">
        <v>0</v>
      </c>
      <c r="T1022" s="22">
        <f ca="1">IFERROR(IF(W1022=0,0,VLOOKUP(W1022,보상!$D:$K,6,FALSE)),"-")</f>
        <v>0</v>
      </c>
      <c r="U1022" s="22">
        <f ca="1">IFERROR(IF(W1022=0,0,VLOOKUP(W1022,보상!$D:$K,7,FALSE)),"-")</f>
        <v>0</v>
      </c>
      <c r="V1022" s="22">
        <f ca="1">IFERROR(IF(W1022=0,0,VLOOKUP(W1022,보상!$D:$K,8,FALSE)),"-")</f>
        <v>0</v>
      </c>
      <c r="W1022" s="22">
        <f ca="1">IFERROR(IFERROR(VLOOKUP($B1022,INDIRECT(VLOOKUP($E1022,보상!$S:$AA,2,FALSE)),MATCH(W$6,INDIRECT(VLOOKUP($E1022,보상!$S:$AA,3,FALSE)),0),FALSE),VLOOKUP($B1022,INDIRECT(VLOOKUP($E1022&amp;"_U",보상!$S:$AA,2,FALSE)),MATCH(W$6,INDIRECT(VLOOKUP($E1022&amp;"_U",보상!$S:$AA,3,FALSE)),0),FALSE)),"ERROR")</f>
        <v>2202004</v>
      </c>
      <c r="X1022" s="134" t="str">
        <f ca="1">IFERROR(IF(W1022=0,0,VLOOKUP(SUBSTITUTE(VLOOKUP(W1022,#REF!,MATCH("strItemName",#REF!,0),FALSE),"SUI_",""),#REF!,2,FALSE)),"ERROR")</f>
        <v>ERROR</v>
      </c>
      <c r="Y1022" s="22">
        <f t="shared" ca="1" si="52"/>
        <v>2202004</v>
      </c>
      <c r="Z1022" s="134" t="str">
        <f ca="1">IFERROR(IF(Y1022=0,0,VLOOKUP(SUBSTITUTE(VLOOKUP(Y1022,#REF!,MATCH("strItemName",#REF!,0),FALSE),"SUI_",""),#REF!,2,FALSE)),"ERROR")</f>
        <v>ERROR</v>
      </c>
      <c r="AA1022" s="22">
        <f t="shared" ca="1" si="52"/>
        <v>2202004</v>
      </c>
      <c r="AB1022" s="134" t="str">
        <f ca="1">IFERROR(IF(AA1022=0,0,VLOOKUP(SUBSTITUTE(VLOOKUP(AA1022,#REF!,MATCH("strItemName",#REF!,0),FALSE),"SUI_",""),#REF!,2,FALSE)),"ERROR")</f>
        <v>ERROR</v>
      </c>
      <c r="AC1022" s="22">
        <f t="shared" ca="1" si="52"/>
        <v>2202004</v>
      </c>
      <c r="AD1022" s="134" t="str">
        <f ca="1">IFERROR(IF(AC1022=0,0,VLOOKUP(SUBSTITUTE(VLOOKUP(AC1022,#REF!,MATCH("strItemName",#REF!,0),FALSE),"SUI_",""),#REF!,2,FALSE)),"ERROR")</f>
        <v>ERROR</v>
      </c>
      <c r="AE1022" s="22">
        <f t="shared" ca="1" si="52"/>
        <v>2202004</v>
      </c>
      <c r="AF1022" s="134" t="str">
        <f ca="1">IFERROR(IF(AE1022=0,0,VLOOKUP(SUBSTITUTE(VLOOKUP(AE1022,#REF!,MATCH("strItemName",#REF!,0),FALSE),"SUI_",""),#REF!,2,FALSE)),"ERROR")</f>
        <v>ERROR</v>
      </c>
      <c r="AG1022" s="88">
        <v>0</v>
      </c>
      <c r="AH1022" s="134">
        <f>IFERROR(IF(AG1022=0,0,VLOOKUP(SUBSTITUTE(VLOOKUP(AG1022,#REF!,MATCH("strItemName",#REF!,0),FALSE),"SUI_",""),#REF!,2,FALSE)),"ERROR")</f>
        <v>0</v>
      </c>
      <c r="AI1022" s="22">
        <f ca="1">IFERROR(IFERROR(VLOOKUP($B1022,INDIRECT(VLOOKUP($E1022,보상!$S:$AA,2,FALSE)),MATCH(AI$6,INDIRECT(VLOOKUP($E1022,보상!$S:$AA,3,FALSE)),0),FALSE),VLOOKUP($B1022,INDIRECT(VLOOKUP($E1022&amp;"_U",보상!$S:$AA,2,FALSE)),MATCH(AI$6,INDIRECT(VLOOKUP($E1022&amp;"_U",보상!$S:$AA,3,FALSE)),0),FALSE)),"ERROR")</f>
        <v>5</v>
      </c>
      <c r="AJ1022" s="49">
        <v>0</v>
      </c>
      <c r="AK1022" s="22">
        <v>60</v>
      </c>
      <c r="AL1022" s="22">
        <v>0</v>
      </c>
      <c r="AM1022" s="22" t="b">
        <v>0</v>
      </c>
      <c r="AN1022" s="22">
        <v>0</v>
      </c>
      <c r="AO1022" s="67">
        <v>0</v>
      </c>
    </row>
    <row r="1023" spans="2:41" ht="16.5" customHeight="1" x14ac:dyDescent="0.3">
      <c r="B1023" s="154">
        <f t="shared" si="53"/>
        <v>104020111</v>
      </c>
      <c r="C1023" s="22">
        <v>10402011</v>
      </c>
      <c r="D1023" s="156" t="str">
        <f ca="1">IFERROR(IFERROR(VLOOKUP($B1023,INDIRECT(VLOOKUP($E1023,보상!$S:$AA,2,FALSE)),MATCH(D$6,INDIRECT(VLOOKUP($E1023,보상!$S:$AA,3,FALSE)),0),FALSE),VLOOKUP($B1023,INDIRECT(VLOOKUP($E1023&amp;"_U",보상!$S:$AA,2,FALSE)),MATCH(D$6,INDIRECT(VLOOKUP($E1023&amp;"_U",보상!$S:$AA,3,FALSE)),0),FALSE)),"ERROR")</f>
        <v>에델 기사단의 임무</v>
      </c>
      <c r="E1023" s="49" t="s">
        <v>635</v>
      </c>
      <c r="F1023" s="22">
        <f>COUNTIF($C$8:$C1023,$C1023)</f>
        <v>1</v>
      </c>
      <c r="G1023" s="49" t="b">
        <v>1</v>
      </c>
      <c r="H1023" s="22">
        <v>2010</v>
      </c>
      <c r="I1023" s="129" t="str">
        <f>IFERROR(IF(H1023=0,0,VLOOKUP(VLOOKUP(H1023,#REF!,MATCH("strMailTitleID",#REF!,0),FALSE),#REF!,2,FALSE)),"ERROR")</f>
        <v>ERROR</v>
      </c>
      <c r="J1023" s="176">
        <v>0</v>
      </c>
      <c r="K1023" s="129">
        <f>IFERROR(IF(J1023=0,0,VLOOKUP(VLOOKUP(J1023,#REF!,MATCH("strMailTitleID",#REF!,0),FALSE),#REF!,2,FALSE)),"ERROR")</f>
        <v>0</v>
      </c>
      <c r="L1023" s="22">
        <f ca="1">IFERROR(IFERROR(VLOOKUP($B1023,INDIRECT(VLOOKUP($E1023,보상!$S:$AA,2,FALSE)),MATCH(L$6,INDIRECT(VLOOKUP($E1023,보상!$S:$AA,3,FALSE)),0),FALSE),VLOOKUP($B1023,INDIRECT(VLOOKUP($E1023&amp;"_U",보상!$S:$AA,2,FALSE)),MATCH(L$6,INDIRECT(VLOOKUP($E1023&amp;"_U",보상!$S:$AA,3,FALSE)),0),FALSE)),"ERROR")</f>
        <v>13412</v>
      </c>
      <c r="M1023" s="49">
        <v>0</v>
      </c>
      <c r="N1023" s="49">
        <v>0</v>
      </c>
      <c r="O1023" s="49">
        <v>0</v>
      </c>
      <c r="P1023" s="22" t="str">
        <f ca="1">IFERROR(IFERROR(VLOOKUP($B1023,INDIRECT(VLOOKUP($E1023,보상!$S:$AA,2,FALSE)),MATCH(P$6,INDIRECT(VLOOKUP($E1023,보상!$S:$AA,3,FALSE)),0),FALSE),VLOOKUP($B1023,INDIRECT(VLOOKUP($E1023&amp;"_U",보상!$S:$AA,2,FALSE)),MATCH(P$6,INDIRECT(VLOOKUP($E1023&amp;"_U",보상!$S:$AA,3,FALSE)),0),FALSE)),"ERROR")</f>
        <v>Gold</v>
      </c>
      <c r="Q1023" s="22">
        <f ca="1">IFERROR(IFERROR(VLOOKUP($B1023,INDIRECT(VLOOKUP($E1023,보상!$S:$AA,2,FALSE)),MATCH(Q$6,INDIRECT(VLOOKUP($E1023,보상!$S:$AA,3,FALSE)),0),FALSE),VLOOKUP($B1023,INDIRECT(VLOOKUP($E1023&amp;"_U",보상!$S:$AA,2,FALSE)),MATCH(Q$6,INDIRECT(VLOOKUP($E1023&amp;"_U",보상!$S:$AA,3,FALSE)),0),FALSE)),"ERROR")</f>
        <v>16090</v>
      </c>
      <c r="R1023" s="49" t="b">
        <v>0</v>
      </c>
      <c r="S1023" s="49" t="b">
        <v>0</v>
      </c>
      <c r="T1023" s="22">
        <f ca="1">IFERROR(IF(W1023=0,0,VLOOKUP(W1023,보상!$D:$K,6,FALSE)),"-")</f>
        <v>0</v>
      </c>
      <c r="U1023" s="22">
        <f ca="1">IFERROR(IF(W1023=0,0,VLOOKUP(W1023,보상!$D:$K,7,FALSE)),"-")</f>
        <v>0</v>
      </c>
      <c r="V1023" s="22">
        <f ca="1">IFERROR(IF(W1023=0,0,VLOOKUP(W1023,보상!$D:$K,8,FALSE)),"-")</f>
        <v>0</v>
      </c>
      <c r="W1023" s="22">
        <f ca="1">IFERROR(IFERROR(VLOOKUP($B1023,INDIRECT(VLOOKUP($E1023,보상!$S:$AA,2,FALSE)),MATCH(W$6,INDIRECT(VLOOKUP($E1023,보상!$S:$AA,3,FALSE)),0),FALSE),VLOOKUP($B1023,INDIRECT(VLOOKUP($E1023&amp;"_U",보상!$S:$AA,2,FALSE)),MATCH(W$6,INDIRECT(VLOOKUP($E1023&amp;"_U",보상!$S:$AA,3,FALSE)),0),FALSE)),"ERROR")</f>
        <v>8100022</v>
      </c>
      <c r="X1023" s="134" t="str">
        <f ca="1">IFERROR(IF(W1023=0,0,VLOOKUP(SUBSTITUTE(VLOOKUP(W1023,#REF!,MATCH("strItemName",#REF!,0),FALSE),"SUI_",""),#REF!,2,FALSE)),"ERROR")</f>
        <v>ERROR</v>
      </c>
      <c r="Y1023" s="22">
        <f t="shared" ca="1" si="52"/>
        <v>8100022</v>
      </c>
      <c r="Z1023" s="134" t="str">
        <f ca="1">IFERROR(IF(Y1023=0,0,VLOOKUP(SUBSTITUTE(VLOOKUP(Y1023,#REF!,MATCH("strItemName",#REF!,0),FALSE),"SUI_",""),#REF!,2,FALSE)),"ERROR")</f>
        <v>ERROR</v>
      </c>
      <c r="AA1023" s="22">
        <f t="shared" ca="1" si="52"/>
        <v>8100022</v>
      </c>
      <c r="AB1023" s="134" t="str">
        <f ca="1">IFERROR(IF(AA1023=0,0,VLOOKUP(SUBSTITUTE(VLOOKUP(AA1023,#REF!,MATCH("strItemName",#REF!,0),FALSE),"SUI_",""),#REF!,2,FALSE)),"ERROR")</f>
        <v>ERROR</v>
      </c>
      <c r="AC1023" s="22">
        <f t="shared" ca="1" si="52"/>
        <v>8100022</v>
      </c>
      <c r="AD1023" s="134" t="str">
        <f ca="1">IFERROR(IF(AC1023=0,0,VLOOKUP(SUBSTITUTE(VLOOKUP(AC1023,#REF!,MATCH("strItemName",#REF!,0),FALSE),"SUI_",""),#REF!,2,FALSE)),"ERROR")</f>
        <v>ERROR</v>
      </c>
      <c r="AE1023" s="22">
        <f t="shared" ca="1" si="52"/>
        <v>8100022</v>
      </c>
      <c r="AF1023" s="134" t="str">
        <f ca="1">IFERROR(IF(AE1023=0,0,VLOOKUP(SUBSTITUTE(VLOOKUP(AE1023,#REF!,MATCH("strItemName",#REF!,0),FALSE),"SUI_",""),#REF!,2,FALSE)),"ERROR")</f>
        <v>ERROR</v>
      </c>
      <c r="AG1023" s="88">
        <v>0</v>
      </c>
      <c r="AH1023" s="134">
        <f>IFERROR(IF(AG1023=0,0,VLOOKUP(SUBSTITUTE(VLOOKUP(AG1023,#REF!,MATCH("strItemName",#REF!,0),FALSE),"SUI_",""),#REF!,2,FALSE)),"ERROR")</f>
        <v>0</v>
      </c>
      <c r="AI1023" s="22">
        <f ca="1">IFERROR(IFERROR(VLOOKUP($B1023,INDIRECT(VLOOKUP($E1023,보상!$S:$AA,2,FALSE)),MATCH(AI$6,INDIRECT(VLOOKUP($E1023,보상!$S:$AA,3,FALSE)),0),FALSE),VLOOKUP($B1023,INDIRECT(VLOOKUP($E1023&amp;"_U",보상!$S:$AA,2,FALSE)),MATCH(AI$6,INDIRECT(VLOOKUP($E1023&amp;"_U",보상!$S:$AA,3,FALSE)),0),FALSE)),"ERROR")</f>
        <v>10</v>
      </c>
      <c r="AJ1023" s="49">
        <v>0</v>
      </c>
      <c r="AK1023" s="22">
        <v>60</v>
      </c>
      <c r="AL1023" s="22">
        <v>0</v>
      </c>
      <c r="AM1023" s="22" t="b">
        <v>0</v>
      </c>
      <c r="AN1023" s="22">
        <v>0</v>
      </c>
      <c r="AO1023" s="67">
        <v>0</v>
      </c>
    </row>
    <row r="1024" spans="2:41" ht="16.5" customHeight="1" x14ac:dyDescent="0.3">
      <c r="B1024" s="154">
        <f t="shared" ref="B1024:B1066" si="54">C1024*10+F1024</f>
        <v>104021111</v>
      </c>
      <c r="C1024" s="22">
        <v>10402111</v>
      </c>
      <c r="D1024" s="156" t="str">
        <f ca="1">IFERROR(IFERROR(VLOOKUP($B1024,INDIRECT(VLOOKUP($E1024,보상!$S:$AA,2,FALSE)),MATCH(D$6,INDIRECT(VLOOKUP($E1024,보상!$S:$AA,3,FALSE)),0),FALSE),VLOOKUP($B1024,INDIRECT(VLOOKUP($E1024&amp;"_U",보상!$S:$AA,2,FALSE)),MATCH(D$6,INDIRECT(VLOOKUP($E1024&amp;"_U",보상!$S:$AA,3,FALSE)),0),FALSE)),"ERROR")</f>
        <v>이방인의 존재</v>
      </c>
      <c r="E1024" s="49" t="s">
        <v>635</v>
      </c>
      <c r="F1024" s="22">
        <f>COUNTIF($C$8:$C1024,$C1024)</f>
        <v>1</v>
      </c>
      <c r="G1024" s="49" t="b">
        <v>1</v>
      </c>
      <c r="H1024" s="22">
        <v>2010</v>
      </c>
      <c r="I1024" s="129" t="str">
        <f>IFERROR(IF(H1024=0,0,VLOOKUP(VLOOKUP(H1024,#REF!,MATCH("strMailTitleID",#REF!,0),FALSE),#REF!,2,FALSE)),"ERROR")</f>
        <v>ERROR</v>
      </c>
      <c r="J1024" s="176">
        <v>0</v>
      </c>
      <c r="K1024" s="129">
        <f>IFERROR(IF(J1024=0,0,VLOOKUP(VLOOKUP(J1024,#REF!,MATCH("strMailTitleID",#REF!,0),FALSE),#REF!,2,FALSE)),"ERROR")</f>
        <v>0</v>
      </c>
      <c r="L1024" s="22">
        <f ca="1">IFERROR(IFERROR(VLOOKUP($B1024,INDIRECT(VLOOKUP($E1024,보상!$S:$AA,2,FALSE)),MATCH(L$6,INDIRECT(VLOOKUP($E1024,보상!$S:$AA,3,FALSE)),0),FALSE),VLOOKUP($B1024,INDIRECT(VLOOKUP($E1024&amp;"_U",보상!$S:$AA,2,FALSE)),MATCH(L$6,INDIRECT(VLOOKUP($E1024&amp;"_U",보상!$S:$AA,3,FALSE)),0),FALSE)),"ERROR")</f>
        <v>20119</v>
      </c>
      <c r="M1024" s="49">
        <v>0</v>
      </c>
      <c r="N1024" s="49">
        <v>0</v>
      </c>
      <c r="O1024" s="49">
        <v>0</v>
      </c>
      <c r="P1024" s="22" t="str">
        <f ca="1">IFERROR(IFERROR(VLOOKUP($B1024,INDIRECT(VLOOKUP($E1024,보상!$S:$AA,2,FALSE)),MATCH(P$6,INDIRECT(VLOOKUP($E1024,보상!$S:$AA,3,FALSE)),0),FALSE),VLOOKUP($B1024,INDIRECT(VLOOKUP($E1024&amp;"_U",보상!$S:$AA,2,FALSE)),MATCH(P$6,INDIRECT(VLOOKUP($E1024&amp;"_U",보상!$S:$AA,3,FALSE)),0),FALSE)),"ERROR")</f>
        <v>Gold</v>
      </c>
      <c r="Q1024" s="22">
        <f ca="1">IFERROR(IFERROR(VLOOKUP($B1024,INDIRECT(VLOOKUP($E1024,보상!$S:$AA,2,FALSE)),MATCH(Q$6,INDIRECT(VLOOKUP($E1024,보상!$S:$AA,3,FALSE)),0),FALSE),VLOOKUP($B1024,INDIRECT(VLOOKUP($E1024&amp;"_U",보상!$S:$AA,2,FALSE)),MATCH(Q$6,INDIRECT(VLOOKUP($E1024&amp;"_U",보상!$S:$AA,3,FALSE)),0),FALSE)),"ERROR")</f>
        <v>24140</v>
      </c>
      <c r="R1024" s="49" t="b">
        <v>0</v>
      </c>
      <c r="S1024" s="49" t="b">
        <v>0</v>
      </c>
      <c r="T1024" s="22">
        <f ca="1">IFERROR(IF(W1024=0,0,VLOOKUP(W1024,보상!$D:$K,6,FALSE)),"-")</f>
        <v>0</v>
      </c>
      <c r="U1024" s="22">
        <f ca="1">IFERROR(IF(W1024=0,0,VLOOKUP(W1024,보상!$D:$K,7,FALSE)),"-")</f>
        <v>0</v>
      </c>
      <c r="V1024" s="22">
        <f ca="1">IFERROR(IF(W1024=0,0,VLOOKUP(W1024,보상!$D:$K,8,FALSE)),"-")</f>
        <v>0</v>
      </c>
      <c r="W1024" s="22">
        <f ca="1">IFERROR(IFERROR(VLOOKUP($B1024,INDIRECT(VLOOKUP($E1024,보상!$S:$AA,2,FALSE)),MATCH(W$6,INDIRECT(VLOOKUP($E1024,보상!$S:$AA,3,FALSE)),0),FALSE),VLOOKUP($B1024,INDIRECT(VLOOKUP($E1024&amp;"_U",보상!$S:$AA,2,FALSE)),MATCH(W$6,INDIRECT(VLOOKUP($E1024&amp;"_U",보상!$S:$AA,3,FALSE)),0),FALSE)),"ERROR")</f>
        <v>4001021</v>
      </c>
      <c r="X1024" s="134" t="str">
        <f ca="1">IFERROR(IF(W1024=0,0,VLOOKUP(SUBSTITUTE(VLOOKUP(W1024,#REF!,MATCH("strItemName",#REF!,0),FALSE),"SUI_",""),#REF!,2,FALSE)),"ERROR")</f>
        <v>ERROR</v>
      </c>
      <c r="Y1024" s="22">
        <f t="shared" ca="1" si="52"/>
        <v>4001021</v>
      </c>
      <c r="Z1024" s="134" t="str">
        <f ca="1">IFERROR(IF(Y1024=0,0,VLOOKUP(SUBSTITUTE(VLOOKUP(Y1024,#REF!,MATCH("strItemName",#REF!,0),FALSE),"SUI_",""),#REF!,2,FALSE)),"ERROR")</f>
        <v>ERROR</v>
      </c>
      <c r="AA1024" s="22">
        <f t="shared" ca="1" si="52"/>
        <v>4001021</v>
      </c>
      <c r="AB1024" s="134" t="str">
        <f ca="1">IFERROR(IF(AA1024=0,0,VLOOKUP(SUBSTITUTE(VLOOKUP(AA1024,#REF!,MATCH("strItemName",#REF!,0),FALSE),"SUI_",""),#REF!,2,FALSE)),"ERROR")</f>
        <v>ERROR</v>
      </c>
      <c r="AC1024" s="22">
        <f t="shared" ca="1" si="52"/>
        <v>4001021</v>
      </c>
      <c r="AD1024" s="134" t="str">
        <f ca="1">IFERROR(IF(AC1024=0,0,VLOOKUP(SUBSTITUTE(VLOOKUP(AC1024,#REF!,MATCH("strItemName",#REF!,0),FALSE),"SUI_",""),#REF!,2,FALSE)),"ERROR")</f>
        <v>ERROR</v>
      </c>
      <c r="AE1024" s="22">
        <f t="shared" ca="1" si="52"/>
        <v>4001021</v>
      </c>
      <c r="AF1024" s="134" t="str">
        <f ca="1">IFERROR(IF(AE1024=0,0,VLOOKUP(SUBSTITUTE(VLOOKUP(AE1024,#REF!,MATCH("strItemName",#REF!,0),FALSE),"SUI_",""),#REF!,2,FALSE)),"ERROR")</f>
        <v>ERROR</v>
      </c>
      <c r="AG1024" s="88">
        <v>0</v>
      </c>
      <c r="AH1024" s="134">
        <f>IFERROR(IF(AG1024=0,0,VLOOKUP(SUBSTITUTE(VLOOKUP(AG1024,#REF!,MATCH("strItemName",#REF!,0),FALSE),"SUI_",""),#REF!,2,FALSE)),"ERROR")</f>
        <v>0</v>
      </c>
      <c r="AI1024" s="22">
        <f ca="1">IFERROR(IFERROR(VLOOKUP($B1024,INDIRECT(VLOOKUP($E1024,보상!$S:$AA,2,FALSE)),MATCH(AI$6,INDIRECT(VLOOKUP($E1024,보상!$S:$AA,3,FALSE)),0),FALSE),VLOOKUP($B1024,INDIRECT(VLOOKUP($E1024&amp;"_U",보상!$S:$AA,2,FALSE)),MATCH(AI$6,INDIRECT(VLOOKUP($E1024&amp;"_U",보상!$S:$AA,3,FALSE)),0),FALSE)),"ERROR")</f>
        <v>1</v>
      </c>
      <c r="AJ1024" s="49">
        <v>0</v>
      </c>
      <c r="AK1024" s="22">
        <v>120</v>
      </c>
      <c r="AL1024" s="22">
        <v>0</v>
      </c>
      <c r="AM1024" s="22" t="b">
        <v>0</v>
      </c>
      <c r="AN1024" s="22">
        <v>0</v>
      </c>
      <c r="AO1024" s="67">
        <v>0</v>
      </c>
    </row>
    <row r="1025" spans="2:41" ht="16.5" customHeight="1" x14ac:dyDescent="0.3">
      <c r="B1025" s="154">
        <f t="shared" si="54"/>
        <v>104022111</v>
      </c>
      <c r="C1025" s="22">
        <v>10402211</v>
      </c>
      <c r="D1025" s="156" t="str">
        <f ca="1">IFERROR(IFERROR(VLOOKUP($B1025,INDIRECT(VLOOKUP($E1025,보상!$S:$AA,2,FALSE)),MATCH(D$6,INDIRECT(VLOOKUP($E1025,보상!$S:$AA,3,FALSE)),0),FALSE),VLOOKUP($B1025,INDIRECT(VLOOKUP($E1025&amp;"_U",보상!$S:$AA,2,FALSE)),MATCH(D$6,INDIRECT(VLOOKUP($E1025&amp;"_U",보상!$S:$AA,3,FALSE)),0),FALSE)),"ERROR")</f>
        <v>리자드맨 전투병</v>
      </c>
      <c r="E1025" s="49" t="s">
        <v>635</v>
      </c>
      <c r="F1025" s="22">
        <f>COUNTIF($C$8:$C1025,$C1025)</f>
        <v>1</v>
      </c>
      <c r="G1025" s="49" t="b">
        <v>1</v>
      </c>
      <c r="H1025" s="22">
        <v>2010</v>
      </c>
      <c r="I1025" s="129" t="str">
        <f>IFERROR(IF(H1025=0,0,VLOOKUP(VLOOKUP(H1025,#REF!,MATCH("strMailTitleID",#REF!,0),FALSE),#REF!,2,FALSE)),"ERROR")</f>
        <v>ERROR</v>
      </c>
      <c r="J1025" s="176">
        <v>0</v>
      </c>
      <c r="K1025" s="129">
        <f>IFERROR(IF(J1025=0,0,VLOOKUP(VLOOKUP(J1025,#REF!,MATCH("strMailTitleID",#REF!,0),FALSE),#REF!,2,FALSE)),"ERROR")</f>
        <v>0</v>
      </c>
      <c r="L1025" s="22">
        <f ca="1">IFERROR(IFERROR(VLOOKUP($B1025,INDIRECT(VLOOKUP($E1025,보상!$S:$AA,2,FALSE)),MATCH(L$6,INDIRECT(VLOOKUP($E1025,보상!$S:$AA,3,FALSE)),0),FALSE),VLOOKUP($B1025,INDIRECT(VLOOKUP($E1025&amp;"_U",보상!$S:$AA,2,FALSE)),MATCH(L$6,INDIRECT(VLOOKUP($E1025&amp;"_U",보상!$S:$AA,3,FALSE)),0),FALSE)),"ERROR")</f>
        <v>15512</v>
      </c>
      <c r="M1025" s="49">
        <v>0</v>
      </c>
      <c r="N1025" s="49">
        <v>0</v>
      </c>
      <c r="O1025" s="49">
        <v>0</v>
      </c>
      <c r="P1025" s="22" t="str">
        <f ca="1">IFERROR(IFERROR(VLOOKUP($B1025,INDIRECT(VLOOKUP($E1025,보상!$S:$AA,2,FALSE)),MATCH(P$6,INDIRECT(VLOOKUP($E1025,보상!$S:$AA,3,FALSE)),0),FALSE),VLOOKUP($B1025,INDIRECT(VLOOKUP($E1025&amp;"_U",보상!$S:$AA,2,FALSE)),MATCH(P$6,INDIRECT(VLOOKUP($E1025&amp;"_U",보상!$S:$AA,3,FALSE)),0),FALSE)),"ERROR")</f>
        <v>Gold</v>
      </c>
      <c r="Q1025" s="22">
        <f ca="1">IFERROR(IFERROR(VLOOKUP($B1025,INDIRECT(VLOOKUP($E1025,보상!$S:$AA,2,FALSE)),MATCH(Q$6,INDIRECT(VLOOKUP($E1025,보상!$S:$AA,3,FALSE)),0),FALSE),VLOOKUP($B1025,INDIRECT(VLOOKUP($E1025&amp;"_U",보상!$S:$AA,2,FALSE)),MATCH(Q$6,INDIRECT(VLOOKUP($E1025&amp;"_U",보상!$S:$AA,3,FALSE)),0),FALSE)),"ERROR")</f>
        <v>18610</v>
      </c>
      <c r="R1025" s="49" t="b">
        <v>0</v>
      </c>
      <c r="S1025" s="49" t="b">
        <v>0</v>
      </c>
      <c r="T1025" s="22">
        <f ca="1">IFERROR(IF(W1025=0,0,VLOOKUP(W1025,보상!$D:$K,6,FALSE)),"-")</f>
        <v>0</v>
      </c>
      <c r="U1025" s="22">
        <f ca="1">IFERROR(IF(W1025=0,0,VLOOKUP(W1025,보상!$D:$K,7,FALSE)),"-")</f>
        <v>0</v>
      </c>
      <c r="V1025" s="22">
        <f ca="1">IFERROR(IF(W1025=0,0,VLOOKUP(W1025,보상!$D:$K,8,FALSE)),"-")</f>
        <v>0</v>
      </c>
      <c r="W1025" s="22">
        <f ca="1">IFERROR(IFERROR(VLOOKUP($B1025,INDIRECT(VLOOKUP($E1025,보상!$S:$AA,2,FALSE)),MATCH(W$6,INDIRECT(VLOOKUP($E1025,보상!$S:$AA,3,FALSE)),0),FALSE),VLOOKUP($B1025,INDIRECT(VLOOKUP($E1025&amp;"_U",보상!$S:$AA,2,FALSE)),MATCH(W$6,INDIRECT(VLOOKUP($E1025&amp;"_U",보상!$S:$AA,3,FALSE)),0),FALSE)),"ERROR")</f>
        <v>2202009</v>
      </c>
      <c r="X1025" s="134" t="str">
        <f ca="1">IFERROR(IF(W1025=0,0,VLOOKUP(SUBSTITUTE(VLOOKUP(W1025,#REF!,MATCH("strItemName",#REF!,0),FALSE),"SUI_",""),#REF!,2,FALSE)),"ERROR")</f>
        <v>ERROR</v>
      </c>
      <c r="Y1025" s="22">
        <f t="shared" ca="1" si="52"/>
        <v>2202009</v>
      </c>
      <c r="Z1025" s="134" t="str">
        <f ca="1">IFERROR(IF(Y1025=0,0,VLOOKUP(SUBSTITUTE(VLOOKUP(Y1025,#REF!,MATCH("strItemName",#REF!,0),FALSE),"SUI_",""),#REF!,2,FALSE)),"ERROR")</f>
        <v>ERROR</v>
      </c>
      <c r="AA1025" s="22">
        <f t="shared" ca="1" si="52"/>
        <v>2202009</v>
      </c>
      <c r="AB1025" s="134" t="str">
        <f ca="1">IFERROR(IF(AA1025=0,0,VLOOKUP(SUBSTITUTE(VLOOKUP(AA1025,#REF!,MATCH("strItemName",#REF!,0),FALSE),"SUI_",""),#REF!,2,FALSE)),"ERROR")</f>
        <v>ERROR</v>
      </c>
      <c r="AC1025" s="22">
        <f t="shared" ca="1" si="52"/>
        <v>2202009</v>
      </c>
      <c r="AD1025" s="134" t="str">
        <f ca="1">IFERROR(IF(AC1025=0,0,VLOOKUP(SUBSTITUTE(VLOOKUP(AC1025,#REF!,MATCH("strItemName",#REF!,0),FALSE),"SUI_",""),#REF!,2,FALSE)),"ERROR")</f>
        <v>ERROR</v>
      </c>
      <c r="AE1025" s="22">
        <f t="shared" ca="1" si="52"/>
        <v>2202009</v>
      </c>
      <c r="AF1025" s="134" t="str">
        <f ca="1">IFERROR(IF(AE1025=0,0,VLOOKUP(SUBSTITUTE(VLOOKUP(AE1025,#REF!,MATCH("strItemName",#REF!,0),FALSE),"SUI_",""),#REF!,2,FALSE)),"ERROR")</f>
        <v>ERROR</v>
      </c>
      <c r="AG1025" s="88">
        <v>0</v>
      </c>
      <c r="AH1025" s="134">
        <f>IFERROR(IF(AG1025=0,0,VLOOKUP(SUBSTITUTE(VLOOKUP(AG1025,#REF!,MATCH("strItemName",#REF!,0),FALSE),"SUI_",""),#REF!,2,FALSE)),"ERROR")</f>
        <v>0</v>
      </c>
      <c r="AI1025" s="22">
        <f ca="1">IFERROR(IFERROR(VLOOKUP($B1025,INDIRECT(VLOOKUP($E1025,보상!$S:$AA,2,FALSE)),MATCH(AI$6,INDIRECT(VLOOKUP($E1025,보상!$S:$AA,3,FALSE)),0),FALSE),VLOOKUP($B1025,INDIRECT(VLOOKUP($E1025&amp;"_U",보상!$S:$AA,2,FALSE)),MATCH(AI$6,INDIRECT(VLOOKUP($E1025&amp;"_U",보상!$S:$AA,3,FALSE)),0),FALSE)),"ERROR")</f>
        <v>5</v>
      </c>
      <c r="AJ1025" s="49">
        <v>0</v>
      </c>
      <c r="AK1025" s="22">
        <v>60</v>
      </c>
      <c r="AL1025" s="22">
        <v>0</v>
      </c>
      <c r="AM1025" s="22" t="b">
        <v>0</v>
      </c>
      <c r="AN1025" s="22">
        <v>0</v>
      </c>
      <c r="AO1025" s="67">
        <v>0</v>
      </c>
    </row>
    <row r="1026" spans="2:41" ht="16.5" customHeight="1" x14ac:dyDescent="0.3">
      <c r="B1026" s="154">
        <f t="shared" si="54"/>
        <v>104023111</v>
      </c>
      <c r="C1026" s="22">
        <v>10402311</v>
      </c>
      <c r="D1026" s="156" t="str">
        <f ca="1">IFERROR(IFERROR(VLOOKUP($B1026,INDIRECT(VLOOKUP($E1026,보상!$S:$AA,2,FALSE)),MATCH(D$6,INDIRECT(VLOOKUP($E1026,보상!$S:$AA,3,FALSE)),0),FALSE),VLOOKUP($B1026,INDIRECT(VLOOKUP($E1026&amp;"_U",보상!$S:$AA,2,FALSE)),MATCH(D$6,INDIRECT(VLOOKUP($E1026&amp;"_U",보상!$S:$AA,3,FALSE)),0),FALSE)),"ERROR")</f>
        <v>징벌단 병사</v>
      </c>
      <c r="E1026" s="49" t="s">
        <v>635</v>
      </c>
      <c r="F1026" s="22">
        <f>COUNTIF($C$8:$C1026,$C1026)</f>
        <v>1</v>
      </c>
      <c r="G1026" s="49" t="b">
        <v>1</v>
      </c>
      <c r="H1026" s="22">
        <v>2010</v>
      </c>
      <c r="I1026" s="129" t="str">
        <f>IFERROR(IF(H1026=0,0,VLOOKUP(VLOOKUP(H1026,#REF!,MATCH("strMailTitleID",#REF!,0),FALSE),#REF!,2,FALSE)),"ERROR")</f>
        <v>ERROR</v>
      </c>
      <c r="J1026" s="176">
        <v>0</v>
      </c>
      <c r="K1026" s="129">
        <f>IFERROR(IF(J1026=0,0,VLOOKUP(VLOOKUP(J1026,#REF!,MATCH("strMailTitleID",#REF!,0),FALSE),#REF!,2,FALSE)),"ERROR")</f>
        <v>0</v>
      </c>
      <c r="L1026" s="22">
        <f ca="1">IFERROR(IFERROR(VLOOKUP($B1026,INDIRECT(VLOOKUP($E1026,보상!$S:$AA,2,FALSE)),MATCH(L$6,INDIRECT(VLOOKUP($E1026,보상!$S:$AA,3,FALSE)),0),FALSE),VLOOKUP($B1026,INDIRECT(VLOOKUP($E1026&amp;"_U",보상!$S:$AA,2,FALSE)),MATCH(L$6,INDIRECT(VLOOKUP($E1026&amp;"_U",보상!$S:$AA,3,FALSE)),0),FALSE)),"ERROR")</f>
        <v>14503</v>
      </c>
      <c r="M1026" s="49">
        <v>0</v>
      </c>
      <c r="N1026" s="49">
        <v>0</v>
      </c>
      <c r="O1026" s="49">
        <v>0</v>
      </c>
      <c r="P1026" s="22" t="str">
        <f ca="1">IFERROR(IFERROR(VLOOKUP($B1026,INDIRECT(VLOOKUP($E1026,보상!$S:$AA,2,FALSE)),MATCH(P$6,INDIRECT(VLOOKUP($E1026,보상!$S:$AA,3,FALSE)),0),FALSE),VLOOKUP($B1026,INDIRECT(VLOOKUP($E1026&amp;"_U",보상!$S:$AA,2,FALSE)),MATCH(P$6,INDIRECT(VLOOKUP($E1026&amp;"_U",보상!$S:$AA,3,FALSE)),0),FALSE)),"ERROR")</f>
        <v>Gold</v>
      </c>
      <c r="Q1026" s="22">
        <f ca="1">IFERROR(IFERROR(VLOOKUP($B1026,INDIRECT(VLOOKUP($E1026,보상!$S:$AA,2,FALSE)),MATCH(Q$6,INDIRECT(VLOOKUP($E1026,보상!$S:$AA,3,FALSE)),0),FALSE),VLOOKUP($B1026,INDIRECT(VLOOKUP($E1026&amp;"_U",보상!$S:$AA,2,FALSE)),MATCH(Q$6,INDIRECT(VLOOKUP($E1026&amp;"_U",보상!$S:$AA,3,FALSE)),0),FALSE)),"ERROR")</f>
        <v>17400</v>
      </c>
      <c r="R1026" s="49" t="b">
        <v>0</v>
      </c>
      <c r="S1026" s="49" t="b">
        <v>0</v>
      </c>
      <c r="T1026" s="22">
        <f ca="1">IFERROR(IF(W1026=0,0,VLOOKUP(W1026,보상!$D:$K,6,FALSE)),"-")</f>
        <v>0</v>
      </c>
      <c r="U1026" s="22">
        <f ca="1">IFERROR(IF(W1026=0,0,VLOOKUP(W1026,보상!$D:$K,7,FALSE)),"-")</f>
        <v>0</v>
      </c>
      <c r="V1026" s="22">
        <f ca="1">IFERROR(IF(W1026=0,0,VLOOKUP(W1026,보상!$D:$K,8,FALSE)),"-")</f>
        <v>0</v>
      </c>
      <c r="W1026" s="22">
        <f ca="1">IFERROR(IFERROR(VLOOKUP($B1026,INDIRECT(VLOOKUP($E1026,보상!$S:$AA,2,FALSE)),MATCH(W$6,INDIRECT(VLOOKUP($E1026,보상!$S:$AA,3,FALSE)),0),FALSE),VLOOKUP($B1026,INDIRECT(VLOOKUP($E1026&amp;"_U",보상!$S:$AA,2,FALSE)),MATCH(W$6,INDIRECT(VLOOKUP($E1026&amp;"_U",보상!$S:$AA,3,FALSE)),0),FALSE)),"ERROR")</f>
        <v>3011001</v>
      </c>
      <c r="X1026" s="134" t="str">
        <f ca="1">IFERROR(IF(W1026=0,0,VLOOKUP(SUBSTITUTE(VLOOKUP(W1026,#REF!,MATCH("strItemName",#REF!,0),FALSE),"SUI_",""),#REF!,2,FALSE)),"ERROR")</f>
        <v>ERROR</v>
      </c>
      <c r="Y1026" s="22">
        <f t="shared" ca="1" si="52"/>
        <v>3011001</v>
      </c>
      <c r="Z1026" s="134" t="str">
        <f ca="1">IFERROR(IF(Y1026=0,0,VLOOKUP(SUBSTITUTE(VLOOKUP(Y1026,#REF!,MATCH("strItemName",#REF!,0),FALSE),"SUI_",""),#REF!,2,FALSE)),"ERROR")</f>
        <v>ERROR</v>
      </c>
      <c r="AA1026" s="22">
        <f t="shared" ca="1" si="52"/>
        <v>3011001</v>
      </c>
      <c r="AB1026" s="134" t="str">
        <f ca="1">IFERROR(IF(AA1026=0,0,VLOOKUP(SUBSTITUTE(VLOOKUP(AA1026,#REF!,MATCH("strItemName",#REF!,0),FALSE),"SUI_",""),#REF!,2,FALSE)),"ERROR")</f>
        <v>ERROR</v>
      </c>
      <c r="AC1026" s="22">
        <f t="shared" ca="1" si="52"/>
        <v>3011001</v>
      </c>
      <c r="AD1026" s="134" t="str">
        <f ca="1">IFERROR(IF(AC1026=0,0,VLOOKUP(SUBSTITUTE(VLOOKUP(AC1026,#REF!,MATCH("strItemName",#REF!,0),FALSE),"SUI_",""),#REF!,2,FALSE)),"ERROR")</f>
        <v>ERROR</v>
      </c>
      <c r="AE1026" s="22">
        <f t="shared" ca="1" si="52"/>
        <v>3011001</v>
      </c>
      <c r="AF1026" s="134" t="str">
        <f ca="1">IFERROR(IF(AE1026=0,0,VLOOKUP(SUBSTITUTE(VLOOKUP(AE1026,#REF!,MATCH("strItemName",#REF!,0),FALSE),"SUI_",""),#REF!,2,FALSE)),"ERROR")</f>
        <v>ERROR</v>
      </c>
      <c r="AG1026" s="88">
        <v>0</v>
      </c>
      <c r="AH1026" s="134">
        <f>IFERROR(IF(AG1026=0,0,VLOOKUP(SUBSTITUTE(VLOOKUP(AG1026,#REF!,MATCH("strItemName",#REF!,0),FALSE),"SUI_",""),#REF!,2,FALSE)),"ERROR")</f>
        <v>0</v>
      </c>
      <c r="AI1026" s="22">
        <f ca="1">IFERROR(IFERROR(VLOOKUP($B1026,INDIRECT(VLOOKUP($E1026,보상!$S:$AA,2,FALSE)),MATCH(AI$6,INDIRECT(VLOOKUP($E1026,보상!$S:$AA,3,FALSE)),0),FALSE),VLOOKUP($B1026,INDIRECT(VLOOKUP($E1026&amp;"_U",보상!$S:$AA,2,FALSE)),MATCH(AI$6,INDIRECT(VLOOKUP($E1026&amp;"_U",보상!$S:$AA,3,FALSE)),0),FALSE)),"ERROR")</f>
        <v>15</v>
      </c>
      <c r="AJ1026" s="49">
        <v>0</v>
      </c>
      <c r="AK1026" s="22">
        <v>60</v>
      </c>
      <c r="AL1026" s="22">
        <v>0</v>
      </c>
      <c r="AM1026" s="22" t="b">
        <v>0</v>
      </c>
      <c r="AN1026" s="22">
        <v>0</v>
      </c>
      <c r="AO1026" s="67">
        <v>0</v>
      </c>
    </row>
    <row r="1027" spans="2:41" ht="16.5" customHeight="1" x14ac:dyDescent="0.3">
      <c r="B1027" s="154">
        <f t="shared" si="54"/>
        <v>104024111</v>
      </c>
      <c r="C1027" s="22">
        <v>10402411</v>
      </c>
      <c r="D1027" s="156" t="str">
        <f ca="1">IFERROR(IFERROR(VLOOKUP($B1027,INDIRECT(VLOOKUP($E1027,보상!$S:$AA,2,FALSE)),MATCH(D$6,INDIRECT(VLOOKUP($E1027,보상!$S:$AA,3,FALSE)),0),FALSE),VLOOKUP($B1027,INDIRECT(VLOOKUP($E1027&amp;"_U",보상!$S:$AA,2,FALSE)),MATCH(D$6,INDIRECT(VLOOKUP($E1027&amp;"_U",보상!$S:$AA,3,FALSE)),0),FALSE)),"ERROR")</f>
        <v>부정한 존재</v>
      </c>
      <c r="E1027" s="49" t="s">
        <v>635</v>
      </c>
      <c r="F1027" s="22">
        <f>COUNTIF($C$8:$C1027,$C1027)</f>
        <v>1</v>
      </c>
      <c r="G1027" s="49" t="b">
        <v>1</v>
      </c>
      <c r="H1027" s="22">
        <v>2010</v>
      </c>
      <c r="I1027" s="129" t="str">
        <f>IFERROR(IF(H1027=0,0,VLOOKUP(VLOOKUP(H1027,#REF!,MATCH("strMailTitleID",#REF!,0),FALSE),#REF!,2,FALSE)),"ERROR")</f>
        <v>ERROR</v>
      </c>
      <c r="J1027" s="176">
        <v>0</v>
      </c>
      <c r="K1027" s="129">
        <f>IFERROR(IF(J1027=0,0,VLOOKUP(VLOOKUP(J1027,#REF!,MATCH("strMailTitleID",#REF!,0),FALSE),#REF!,2,FALSE)),"ERROR")</f>
        <v>0</v>
      </c>
      <c r="L1027" s="22">
        <f ca="1">IFERROR(IFERROR(VLOOKUP($B1027,INDIRECT(VLOOKUP($E1027,보상!$S:$AA,2,FALSE)),MATCH(L$6,INDIRECT(VLOOKUP($E1027,보상!$S:$AA,3,FALSE)),0),FALSE),VLOOKUP($B1027,INDIRECT(VLOOKUP($E1027&amp;"_U",보상!$S:$AA,2,FALSE)),MATCH(L$6,INDIRECT(VLOOKUP($E1027&amp;"_U",보상!$S:$AA,3,FALSE)),0),FALSE)),"ERROR")</f>
        <v>16677</v>
      </c>
      <c r="M1027" s="49">
        <v>0</v>
      </c>
      <c r="N1027" s="49">
        <v>0</v>
      </c>
      <c r="O1027" s="49">
        <v>0</v>
      </c>
      <c r="P1027" s="22" t="str">
        <f ca="1">IFERROR(IFERROR(VLOOKUP($B1027,INDIRECT(VLOOKUP($E1027,보상!$S:$AA,2,FALSE)),MATCH(P$6,INDIRECT(VLOOKUP($E1027,보상!$S:$AA,3,FALSE)),0),FALSE),VLOOKUP($B1027,INDIRECT(VLOOKUP($E1027&amp;"_U",보상!$S:$AA,2,FALSE)),MATCH(P$6,INDIRECT(VLOOKUP($E1027&amp;"_U",보상!$S:$AA,3,FALSE)),0),FALSE)),"ERROR")</f>
        <v>Gold</v>
      </c>
      <c r="Q1027" s="22">
        <f ca="1">IFERROR(IFERROR(VLOOKUP($B1027,INDIRECT(VLOOKUP($E1027,보상!$S:$AA,2,FALSE)),MATCH(Q$6,INDIRECT(VLOOKUP($E1027,보상!$S:$AA,3,FALSE)),0),FALSE),VLOOKUP($B1027,INDIRECT(VLOOKUP($E1027&amp;"_U",보상!$S:$AA,2,FALSE)),MATCH(Q$6,INDIRECT(VLOOKUP($E1027&amp;"_U",보상!$S:$AA,3,FALSE)),0),FALSE)),"ERROR")</f>
        <v>20010</v>
      </c>
      <c r="R1027" s="49" t="b">
        <v>0</v>
      </c>
      <c r="S1027" s="49" t="b">
        <v>0</v>
      </c>
      <c r="T1027" s="22">
        <f ca="1">IFERROR(IF(W1027=0,0,VLOOKUP(W1027,보상!$D:$K,6,FALSE)),"-")</f>
        <v>0</v>
      </c>
      <c r="U1027" s="22">
        <f ca="1">IFERROR(IF(W1027=0,0,VLOOKUP(W1027,보상!$D:$K,7,FALSE)),"-")</f>
        <v>0</v>
      </c>
      <c r="V1027" s="22">
        <f ca="1">IFERROR(IF(W1027=0,0,VLOOKUP(W1027,보상!$D:$K,8,FALSE)),"-")</f>
        <v>0</v>
      </c>
      <c r="W1027" s="22">
        <f ca="1">IFERROR(IFERROR(VLOOKUP($B1027,INDIRECT(VLOOKUP($E1027,보상!$S:$AA,2,FALSE)),MATCH(W$6,INDIRECT(VLOOKUP($E1027,보상!$S:$AA,3,FALSE)),0),FALSE),VLOOKUP($B1027,INDIRECT(VLOOKUP($E1027&amp;"_U",보상!$S:$AA,2,FALSE)),MATCH(W$6,INDIRECT(VLOOKUP($E1027&amp;"_U",보상!$S:$AA,3,FALSE)),0),FALSE)),"ERROR")</f>
        <v>3000001</v>
      </c>
      <c r="X1027" s="134" t="str">
        <f ca="1">IFERROR(IF(W1027=0,0,VLOOKUP(SUBSTITUTE(VLOOKUP(W1027,#REF!,MATCH("strItemName",#REF!,0),FALSE),"SUI_",""),#REF!,2,FALSE)),"ERROR")</f>
        <v>ERROR</v>
      </c>
      <c r="Y1027" s="22">
        <f t="shared" ca="1" si="52"/>
        <v>3000001</v>
      </c>
      <c r="Z1027" s="134" t="str">
        <f ca="1">IFERROR(IF(Y1027=0,0,VLOOKUP(SUBSTITUTE(VLOOKUP(Y1027,#REF!,MATCH("strItemName",#REF!,0),FALSE),"SUI_",""),#REF!,2,FALSE)),"ERROR")</f>
        <v>ERROR</v>
      </c>
      <c r="AA1027" s="22">
        <f t="shared" ca="1" si="52"/>
        <v>3000001</v>
      </c>
      <c r="AB1027" s="134" t="str">
        <f ca="1">IFERROR(IF(AA1027=0,0,VLOOKUP(SUBSTITUTE(VLOOKUP(AA1027,#REF!,MATCH("strItemName",#REF!,0),FALSE),"SUI_",""),#REF!,2,FALSE)),"ERROR")</f>
        <v>ERROR</v>
      </c>
      <c r="AC1027" s="22">
        <f t="shared" ca="1" si="52"/>
        <v>3000001</v>
      </c>
      <c r="AD1027" s="134" t="str">
        <f ca="1">IFERROR(IF(AC1027=0,0,VLOOKUP(SUBSTITUTE(VLOOKUP(AC1027,#REF!,MATCH("strItemName",#REF!,0),FALSE),"SUI_",""),#REF!,2,FALSE)),"ERROR")</f>
        <v>ERROR</v>
      </c>
      <c r="AE1027" s="22">
        <f t="shared" ca="1" si="52"/>
        <v>3000001</v>
      </c>
      <c r="AF1027" s="134" t="str">
        <f ca="1">IFERROR(IF(AE1027=0,0,VLOOKUP(SUBSTITUTE(VLOOKUP(AE1027,#REF!,MATCH("strItemName",#REF!,0),FALSE),"SUI_",""),#REF!,2,FALSE)),"ERROR")</f>
        <v>ERROR</v>
      </c>
      <c r="AG1027" s="88">
        <v>0</v>
      </c>
      <c r="AH1027" s="134">
        <f>IFERROR(IF(AG1027=0,0,VLOOKUP(SUBSTITUTE(VLOOKUP(AG1027,#REF!,MATCH("strItemName",#REF!,0),FALSE),"SUI_",""),#REF!,2,FALSE)),"ERROR")</f>
        <v>0</v>
      </c>
      <c r="AI1027" s="22">
        <f ca="1">IFERROR(IFERROR(VLOOKUP($B1027,INDIRECT(VLOOKUP($E1027,보상!$S:$AA,2,FALSE)),MATCH(AI$6,INDIRECT(VLOOKUP($E1027,보상!$S:$AA,3,FALSE)),0),FALSE),VLOOKUP($B1027,INDIRECT(VLOOKUP($E1027&amp;"_U",보상!$S:$AA,2,FALSE)),MATCH(AI$6,INDIRECT(VLOOKUP($E1027&amp;"_U",보상!$S:$AA,3,FALSE)),0),FALSE)),"ERROR")</f>
        <v>5</v>
      </c>
      <c r="AJ1027" s="49">
        <v>0</v>
      </c>
      <c r="AK1027" s="22">
        <v>60</v>
      </c>
      <c r="AL1027" s="22">
        <v>0</v>
      </c>
      <c r="AM1027" s="22" t="b">
        <v>0</v>
      </c>
      <c r="AN1027" s="22">
        <v>0</v>
      </c>
      <c r="AO1027" s="67">
        <v>0</v>
      </c>
    </row>
    <row r="1028" spans="2:41" ht="16.5" customHeight="1" x14ac:dyDescent="0.3">
      <c r="B1028" s="154">
        <f t="shared" si="54"/>
        <v>104025111</v>
      </c>
      <c r="C1028" s="22">
        <v>10402511</v>
      </c>
      <c r="D1028" s="156" t="str">
        <f ca="1">IFERROR(IFERROR(VLOOKUP($B1028,INDIRECT(VLOOKUP($E1028,보상!$S:$AA,2,FALSE)),MATCH(D$6,INDIRECT(VLOOKUP($E1028,보상!$S:$AA,3,FALSE)),0),FALSE),VLOOKUP($B1028,INDIRECT(VLOOKUP($E1028&amp;"_U",보상!$S:$AA,2,FALSE)),MATCH(D$6,INDIRECT(VLOOKUP($E1028&amp;"_U",보상!$S:$AA,3,FALSE)),0),FALSE)),"ERROR")</f>
        <v>야만족의 발호</v>
      </c>
      <c r="E1028" s="49" t="s">
        <v>635</v>
      </c>
      <c r="F1028" s="22">
        <f>COUNTIF($C$8:$C1028,$C1028)</f>
        <v>1</v>
      </c>
      <c r="G1028" s="49" t="b">
        <v>1</v>
      </c>
      <c r="H1028" s="22">
        <v>2010</v>
      </c>
      <c r="I1028" s="129" t="str">
        <f>IFERROR(IF(H1028=0,0,VLOOKUP(VLOOKUP(H1028,#REF!,MATCH("strMailTitleID",#REF!,0),FALSE),#REF!,2,FALSE)),"ERROR")</f>
        <v>ERROR</v>
      </c>
      <c r="J1028" s="176">
        <v>0</v>
      </c>
      <c r="K1028" s="129">
        <f>IFERROR(IF(J1028=0,0,VLOOKUP(VLOOKUP(J1028,#REF!,MATCH("strMailTitleID",#REF!,0),FALSE),#REF!,2,FALSE)),"ERROR")</f>
        <v>0</v>
      </c>
      <c r="L1028" s="22">
        <f ca="1">IFERROR(IFERROR(VLOOKUP($B1028,INDIRECT(VLOOKUP($E1028,보상!$S:$AA,2,FALSE)),MATCH(L$6,INDIRECT(VLOOKUP($E1028,보상!$S:$AA,3,FALSE)),0),FALSE),VLOOKUP($B1028,INDIRECT(VLOOKUP($E1028&amp;"_U",보상!$S:$AA,2,FALSE)),MATCH(L$6,INDIRECT(VLOOKUP($E1028&amp;"_U",보상!$S:$AA,3,FALSE)),0),FALSE)),"ERROR")</f>
        <v>14503</v>
      </c>
      <c r="M1028" s="49">
        <v>0</v>
      </c>
      <c r="N1028" s="49">
        <v>0</v>
      </c>
      <c r="O1028" s="49">
        <v>0</v>
      </c>
      <c r="P1028" s="22" t="str">
        <f ca="1">IFERROR(IFERROR(VLOOKUP($B1028,INDIRECT(VLOOKUP($E1028,보상!$S:$AA,2,FALSE)),MATCH(P$6,INDIRECT(VLOOKUP($E1028,보상!$S:$AA,3,FALSE)),0),FALSE),VLOOKUP($B1028,INDIRECT(VLOOKUP($E1028&amp;"_U",보상!$S:$AA,2,FALSE)),MATCH(P$6,INDIRECT(VLOOKUP($E1028&amp;"_U",보상!$S:$AA,3,FALSE)),0),FALSE)),"ERROR")</f>
        <v>Gold</v>
      </c>
      <c r="Q1028" s="22">
        <f ca="1">IFERROR(IFERROR(VLOOKUP($B1028,INDIRECT(VLOOKUP($E1028,보상!$S:$AA,2,FALSE)),MATCH(Q$6,INDIRECT(VLOOKUP($E1028,보상!$S:$AA,3,FALSE)),0),FALSE),VLOOKUP($B1028,INDIRECT(VLOOKUP($E1028&amp;"_U",보상!$S:$AA,2,FALSE)),MATCH(Q$6,INDIRECT(VLOOKUP($E1028&amp;"_U",보상!$S:$AA,3,FALSE)),0),FALSE)),"ERROR")</f>
        <v>17400</v>
      </c>
      <c r="R1028" s="49" t="b">
        <v>0</v>
      </c>
      <c r="S1028" s="49" t="b">
        <v>0</v>
      </c>
      <c r="T1028" s="22">
        <f ca="1">IFERROR(IF(W1028=0,0,VLOOKUP(W1028,보상!$D:$K,6,FALSE)),"-")</f>
        <v>0</v>
      </c>
      <c r="U1028" s="22">
        <f ca="1">IFERROR(IF(W1028=0,0,VLOOKUP(W1028,보상!$D:$K,7,FALSE)),"-")</f>
        <v>0</v>
      </c>
      <c r="V1028" s="22">
        <f ca="1">IFERROR(IF(W1028=0,0,VLOOKUP(W1028,보상!$D:$K,8,FALSE)),"-")</f>
        <v>0</v>
      </c>
      <c r="W1028" s="22">
        <f ca="1">IFERROR(IFERROR(VLOOKUP($B1028,INDIRECT(VLOOKUP($E1028,보상!$S:$AA,2,FALSE)),MATCH(W$6,INDIRECT(VLOOKUP($E1028,보상!$S:$AA,3,FALSE)),0),FALSE),VLOOKUP($B1028,INDIRECT(VLOOKUP($E1028&amp;"_U",보상!$S:$AA,2,FALSE)),MATCH(W$6,INDIRECT(VLOOKUP($E1028&amp;"_U",보상!$S:$AA,3,FALSE)),0),FALSE)),"ERROR")</f>
        <v>2202009</v>
      </c>
      <c r="X1028" s="134" t="str">
        <f ca="1">IFERROR(IF(W1028=0,0,VLOOKUP(SUBSTITUTE(VLOOKUP(W1028,#REF!,MATCH("strItemName",#REF!,0),FALSE),"SUI_",""),#REF!,2,FALSE)),"ERROR")</f>
        <v>ERROR</v>
      </c>
      <c r="Y1028" s="22">
        <f t="shared" ca="1" si="52"/>
        <v>2202009</v>
      </c>
      <c r="Z1028" s="134" t="str">
        <f ca="1">IFERROR(IF(Y1028=0,0,VLOOKUP(SUBSTITUTE(VLOOKUP(Y1028,#REF!,MATCH("strItemName",#REF!,0),FALSE),"SUI_",""),#REF!,2,FALSE)),"ERROR")</f>
        <v>ERROR</v>
      </c>
      <c r="AA1028" s="22">
        <f t="shared" ca="1" si="52"/>
        <v>2202009</v>
      </c>
      <c r="AB1028" s="134" t="str">
        <f ca="1">IFERROR(IF(AA1028=0,0,VLOOKUP(SUBSTITUTE(VLOOKUP(AA1028,#REF!,MATCH("strItemName",#REF!,0),FALSE),"SUI_",""),#REF!,2,FALSE)),"ERROR")</f>
        <v>ERROR</v>
      </c>
      <c r="AC1028" s="22">
        <f t="shared" ca="1" si="52"/>
        <v>2202009</v>
      </c>
      <c r="AD1028" s="134" t="str">
        <f ca="1">IFERROR(IF(AC1028=0,0,VLOOKUP(SUBSTITUTE(VLOOKUP(AC1028,#REF!,MATCH("strItemName",#REF!,0),FALSE),"SUI_",""),#REF!,2,FALSE)),"ERROR")</f>
        <v>ERROR</v>
      </c>
      <c r="AE1028" s="22">
        <f t="shared" ca="1" si="52"/>
        <v>2202009</v>
      </c>
      <c r="AF1028" s="134" t="str">
        <f ca="1">IFERROR(IF(AE1028=0,0,VLOOKUP(SUBSTITUTE(VLOOKUP(AE1028,#REF!,MATCH("strItemName",#REF!,0),FALSE),"SUI_",""),#REF!,2,FALSE)),"ERROR")</f>
        <v>ERROR</v>
      </c>
      <c r="AG1028" s="88">
        <v>0</v>
      </c>
      <c r="AH1028" s="134">
        <f>IFERROR(IF(AG1028=0,0,VLOOKUP(SUBSTITUTE(VLOOKUP(AG1028,#REF!,MATCH("strItemName",#REF!,0),FALSE),"SUI_",""),#REF!,2,FALSE)),"ERROR")</f>
        <v>0</v>
      </c>
      <c r="AI1028" s="22">
        <f ca="1">IFERROR(IFERROR(VLOOKUP($B1028,INDIRECT(VLOOKUP($E1028,보상!$S:$AA,2,FALSE)),MATCH(AI$6,INDIRECT(VLOOKUP($E1028,보상!$S:$AA,3,FALSE)),0),FALSE),VLOOKUP($B1028,INDIRECT(VLOOKUP($E1028&amp;"_U",보상!$S:$AA,2,FALSE)),MATCH(AI$6,INDIRECT(VLOOKUP($E1028&amp;"_U",보상!$S:$AA,3,FALSE)),0),FALSE)),"ERROR")</f>
        <v>5</v>
      </c>
      <c r="AJ1028" s="49">
        <v>0</v>
      </c>
      <c r="AK1028" s="22">
        <v>60</v>
      </c>
      <c r="AL1028" s="22">
        <v>0</v>
      </c>
      <c r="AM1028" s="22" t="b">
        <v>0</v>
      </c>
      <c r="AN1028" s="22">
        <v>0</v>
      </c>
      <c r="AO1028" s="67">
        <v>0</v>
      </c>
    </row>
    <row r="1029" spans="2:41" ht="16.5" customHeight="1" x14ac:dyDescent="0.3">
      <c r="B1029" s="154">
        <f t="shared" si="54"/>
        <v>104026111</v>
      </c>
      <c r="C1029" s="22">
        <v>10402611</v>
      </c>
      <c r="D1029" s="156" t="str">
        <f ca="1">IFERROR(IFERROR(VLOOKUP($B1029,INDIRECT(VLOOKUP($E1029,보상!$S:$AA,2,FALSE)),MATCH(D$6,INDIRECT(VLOOKUP($E1029,보상!$S:$AA,3,FALSE)),0),FALSE),VLOOKUP($B1029,INDIRECT(VLOOKUP($E1029&amp;"_U",보상!$S:$AA,2,FALSE)),MATCH(D$6,INDIRECT(VLOOKUP($E1029&amp;"_U",보상!$S:$AA,3,FALSE)),0),FALSE)),"ERROR")</f>
        <v>검은 하늘의 전설</v>
      </c>
      <c r="E1029" s="49" t="s">
        <v>635</v>
      </c>
      <c r="F1029" s="22">
        <f>COUNTIF($C$8:$C1029,$C1029)</f>
        <v>1</v>
      </c>
      <c r="G1029" s="49" t="b">
        <v>1</v>
      </c>
      <c r="H1029" s="22">
        <v>2010</v>
      </c>
      <c r="I1029" s="129" t="str">
        <f>IFERROR(IF(H1029=0,0,VLOOKUP(VLOOKUP(H1029,#REF!,MATCH("strMailTitleID",#REF!,0),FALSE),#REF!,2,FALSE)),"ERROR")</f>
        <v>ERROR</v>
      </c>
      <c r="J1029" s="176">
        <v>0</v>
      </c>
      <c r="K1029" s="129">
        <f>IFERROR(IF(J1029=0,0,VLOOKUP(VLOOKUP(J1029,#REF!,MATCH("strMailTitleID",#REF!,0),FALSE),#REF!,2,FALSE)),"ERROR")</f>
        <v>0</v>
      </c>
      <c r="L1029" s="22">
        <f ca="1">IFERROR(IFERROR(VLOOKUP($B1029,INDIRECT(VLOOKUP($E1029,보상!$S:$AA,2,FALSE)),MATCH(L$6,INDIRECT(VLOOKUP($E1029,보상!$S:$AA,3,FALSE)),0),FALSE),VLOOKUP($B1029,INDIRECT(VLOOKUP($E1029&amp;"_U",보상!$S:$AA,2,FALSE)),MATCH(L$6,INDIRECT(VLOOKUP($E1029&amp;"_U",보상!$S:$AA,3,FALSE)),0),FALSE)),"ERROR")</f>
        <v>15512</v>
      </c>
      <c r="M1029" s="49">
        <v>0</v>
      </c>
      <c r="N1029" s="49">
        <v>0</v>
      </c>
      <c r="O1029" s="49">
        <v>0</v>
      </c>
      <c r="P1029" s="22" t="str">
        <f ca="1">IFERROR(IFERROR(VLOOKUP($B1029,INDIRECT(VLOOKUP($E1029,보상!$S:$AA,2,FALSE)),MATCH(P$6,INDIRECT(VLOOKUP($E1029,보상!$S:$AA,3,FALSE)),0),FALSE),VLOOKUP($B1029,INDIRECT(VLOOKUP($E1029&amp;"_U",보상!$S:$AA,2,FALSE)),MATCH(P$6,INDIRECT(VLOOKUP($E1029&amp;"_U",보상!$S:$AA,3,FALSE)),0),FALSE)),"ERROR")</f>
        <v>Gold</v>
      </c>
      <c r="Q1029" s="22">
        <f ca="1">IFERROR(IFERROR(VLOOKUP($B1029,INDIRECT(VLOOKUP($E1029,보상!$S:$AA,2,FALSE)),MATCH(Q$6,INDIRECT(VLOOKUP($E1029,보상!$S:$AA,3,FALSE)),0),FALSE),VLOOKUP($B1029,INDIRECT(VLOOKUP($E1029&amp;"_U",보상!$S:$AA,2,FALSE)),MATCH(Q$6,INDIRECT(VLOOKUP($E1029&amp;"_U",보상!$S:$AA,3,FALSE)),0),FALSE)),"ERROR")</f>
        <v>18610</v>
      </c>
      <c r="R1029" s="49" t="b">
        <v>0</v>
      </c>
      <c r="S1029" s="49" t="b">
        <v>0</v>
      </c>
      <c r="T1029" s="22">
        <f ca="1">IFERROR(IF(W1029=0,0,VLOOKUP(W1029,보상!$D:$K,6,FALSE)),"-")</f>
        <v>0</v>
      </c>
      <c r="U1029" s="22">
        <f ca="1">IFERROR(IF(W1029=0,0,VLOOKUP(W1029,보상!$D:$K,7,FALSE)),"-")</f>
        <v>2100</v>
      </c>
      <c r="V1029" s="22">
        <f ca="1">IFERROR(IF(W1029=0,0,VLOOKUP(W1029,보상!$D:$K,8,FALSE)),"-")</f>
        <v>0</v>
      </c>
      <c r="W1029" s="22">
        <f ca="1">IFERROR(IFERROR(VLOOKUP($B1029,INDIRECT(VLOOKUP($E1029,보상!$S:$AA,2,FALSE)),MATCH(W$6,INDIRECT(VLOOKUP($E1029,보상!$S:$AA,3,FALSE)),0),FALSE),VLOOKUP($B1029,INDIRECT(VLOOKUP($E1029&amp;"_U",보상!$S:$AA,2,FALSE)),MATCH(W$6,INDIRECT(VLOOKUP($E1029&amp;"_U",보상!$S:$AA,3,FALSE)),0),FALSE)),"ERROR")</f>
        <v>4003002</v>
      </c>
      <c r="X1029" s="134" t="str">
        <f ca="1">IFERROR(IF(W1029=0,0,VLOOKUP(SUBSTITUTE(VLOOKUP(W1029,#REF!,MATCH("strItemName",#REF!,0),FALSE),"SUI_",""),#REF!,2,FALSE)),"ERROR")</f>
        <v>ERROR</v>
      </c>
      <c r="Y1029" s="22">
        <f t="shared" ca="1" si="52"/>
        <v>4003002</v>
      </c>
      <c r="Z1029" s="134" t="str">
        <f ca="1">IFERROR(IF(Y1029=0,0,VLOOKUP(SUBSTITUTE(VLOOKUP(Y1029,#REF!,MATCH("strItemName",#REF!,0),FALSE),"SUI_",""),#REF!,2,FALSE)),"ERROR")</f>
        <v>ERROR</v>
      </c>
      <c r="AA1029" s="22">
        <f t="shared" ca="1" si="52"/>
        <v>4003002</v>
      </c>
      <c r="AB1029" s="134" t="str">
        <f ca="1">IFERROR(IF(AA1029=0,0,VLOOKUP(SUBSTITUTE(VLOOKUP(AA1029,#REF!,MATCH("strItemName",#REF!,0),FALSE),"SUI_",""),#REF!,2,FALSE)),"ERROR")</f>
        <v>ERROR</v>
      </c>
      <c r="AC1029" s="22">
        <f t="shared" ca="1" si="52"/>
        <v>4003002</v>
      </c>
      <c r="AD1029" s="134" t="str">
        <f ca="1">IFERROR(IF(AC1029=0,0,VLOOKUP(SUBSTITUTE(VLOOKUP(AC1029,#REF!,MATCH("strItemName",#REF!,0),FALSE),"SUI_",""),#REF!,2,FALSE)),"ERROR")</f>
        <v>ERROR</v>
      </c>
      <c r="AE1029" s="22">
        <f t="shared" ca="1" si="52"/>
        <v>4003002</v>
      </c>
      <c r="AF1029" s="134" t="str">
        <f ca="1">IFERROR(IF(AE1029=0,0,VLOOKUP(SUBSTITUTE(VLOOKUP(AE1029,#REF!,MATCH("strItemName",#REF!,0),FALSE),"SUI_",""),#REF!,2,FALSE)),"ERROR")</f>
        <v>ERROR</v>
      </c>
      <c r="AG1029" s="88">
        <v>0</v>
      </c>
      <c r="AH1029" s="134">
        <f>IFERROR(IF(AG1029=0,0,VLOOKUP(SUBSTITUTE(VLOOKUP(AG1029,#REF!,MATCH("strItemName",#REF!,0),FALSE),"SUI_",""),#REF!,2,FALSE)),"ERROR")</f>
        <v>0</v>
      </c>
      <c r="AI1029" s="22">
        <f ca="1">IFERROR(IFERROR(VLOOKUP($B1029,INDIRECT(VLOOKUP($E1029,보상!$S:$AA,2,FALSE)),MATCH(AI$6,INDIRECT(VLOOKUP($E1029,보상!$S:$AA,3,FALSE)),0),FALSE),VLOOKUP($B1029,INDIRECT(VLOOKUP($E1029&amp;"_U",보상!$S:$AA,2,FALSE)),MATCH(AI$6,INDIRECT(VLOOKUP($E1029&amp;"_U",보상!$S:$AA,3,FALSE)),0),FALSE)),"ERROR")</f>
        <v>1</v>
      </c>
      <c r="AJ1029" s="49">
        <v>0</v>
      </c>
      <c r="AK1029" s="22">
        <v>60</v>
      </c>
      <c r="AL1029" s="22">
        <v>0</v>
      </c>
      <c r="AM1029" s="22" t="b">
        <v>0</v>
      </c>
      <c r="AN1029" s="22">
        <v>0</v>
      </c>
      <c r="AO1029" s="67">
        <v>0</v>
      </c>
    </row>
    <row r="1030" spans="2:41" ht="16.5" customHeight="1" x14ac:dyDescent="0.3">
      <c r="B1030" s="154">
        <f t="shared" si="54"/>
        <v>104027111</v>
      </c>
      <c r="C1030" s="22">
        <v>10402711</v>
      </c>
      <c r="D1030" s="156" t="str">
        <f ca="1">IFERROR(IFERROR(VLOOKUP($B1030,INDIRECT(VLOOKUP($E1030,보상!$S:$AA,2,FALSE)),MATCH(D$6,INDIRECT(VLOOKUP($E1030,보상!$S:$AA,3,FALSE)),0),FALSE),VLOOKUP($B1030,INDIRECT(VLOOKUP($E1030&amp;"_U",보상!$S:$AA,2,FALSE)),MATCH(D$6,INDIRECT(VLOOKUP($E1030&amp;"_U",보상!$S:$AA,3,FALSE)),0),FALSE)),"ERROR")</f>
        <v>징벌단을 향한 의혹</v>
      </c>
      <c r="E1030" s="49" t="s">
        <v>635</v>
      </c>
      <c r="F1030" s="22">
        <f>COUNTIF($C$8:$C1030,$C1030)</f>
        <v>1</v>
      </c>
      <c r="G1030" s="49" t="b">
        <v>1</v>
      </c>
      <c r="H1030" s="22">
        <v>2010</v>
      </c>
      <c r="I1030" s="129" t="str">
        <f>IFERROR(IF(H1030=0,0,VLOOKUP(VLOOKUP(H1030,#REF!,MATCH("strMailTitleID",#REF!,0),FALSE),#REF!,2,FALSE)),"ERROR")</f>
        <v>ERROR</v>
      </c>
      <c r="J1030" s="176">
        <v>0</v>
      </c>
      <c r="K1030" s="129">
        <f>IFERROR(IF(J1030=0,0,VLOOKUP(VLOOKUP(J1030,#REF!,MATCH("strMailTitleID",#REF!,0),FALSE),#REF!,2,FALSE)),"ERROR")</f>
        <v>0</v>
      </c>
      <c r="L1030" s="22">
        <f ca="1">IFERROR(IFERROR(VLOOKUP($B1030,INDIRECT(VLOOKUP($E1030,보상!$S:$AA,2,FALSE)),MATCH(L$6,INDIRECT(VLOOKUP($E1030,보상!$S:$AA,3,FALSE)),0),FALSE),VLOOKUP($B1030,INDIRECT(VLOOKUP($E1030&amp;"_U",보상!$S:$AA,2,FALSE)),MATCH(L$6,INDIRECT(VLOOKUP($E1030&amp;"_U",보상!$S:$AA,3,FALSE)),0),FALSE)),"ERROR")</f>
        <v>25016</v>
      </c>
      <c r="M1030" s="49">
        <v>0</v>
      </c>
      <c r="N1030" s="49">
        <v>0</v>
      </c>
      <c r="O1030" s="49">
        <v>0</v>
      </c>
      <c r="P1030" s="22" t="str">
        <f ca="1">IFERROR(IFERROR(VLOOKUP($B1030,INDIRECT(VLOOKUP($E1030,보상!$S:$AA,2,FALSE)),MATCH(P$6,INDIRECT(VLOOKUP($E1030,보상!$S:$AA,3,FALSE)),0),FALSE),VLOOKUP($B1030,INDIRECT(VLOOKUP($E1030&amp;"_U",보상!$S:$AA,2,FALSE)),MATCH(P$6,INDIRECT(VLOOKUP($E1030&amp;"_U",보상!$S:$AA,3,FALSE)),0),FALSE)),"ERROR")</f>
        <v>Gold</v>
      </c>
      <c r="Q1030" s="22">
        <f ca="1">IFERROR(IFERROR(VLOOKUP($B1030,INDIRECT(VLOOKUP($E1030,보상!$S:$AA,2,FALSE)),MATCH(Q$6,INDIRECT(VLOOKUP($E1030,보상!$S:$AA,3,FALSE)),0),FALSE),VLOOKUP($B1030,INDIRECT(VLOOKUP($E1030&amp;"_U",보상!$S:$AA,2,FALSE)),MATCH(Q$6,INDIRECT(VLOOKUP($E1030&amp;"_U",보상!$S:$AA,3,FALSE)),0),FALSE)),"ERROR")</f>
        <v>30020</v>
      </c>
      <c r="R1030" s="49" t="b">
        <v>0</v>
      </c>
      <c r="S1030" s="49" t="b">
        <v>0</v>
      </c>
      <c r="T1030" s="22">
        <f ca="1">IFERROR(IF(W1030=0,0,VLOOKUP(W1030,보상!$D:$K,6,FALSE)),"-")</f>
        <v>3000</v>
      </c>
      <c r="U1030" s="22">
        <f ca="1">IFERROR(IF(W1030=0,0,VLOOKUP(W1030,보상!$D:$K,7,FALSE)),"-")</f>
        <v>0</v>
      </c>
      <c r="V1030" s="22">
        <f ca="1">IFERROR(IF(W1030=0,0,VLOOKUP(W1030,보상!$D:$K,8,FALSE)),"-")</f>
        <v>0</v>
      </c>
      <c r="W1030" s="22">
        <f ca="1">IFERROR(IFERROR(VLOOKUP($B1030,INDIRECT(VLOOKUP($E1030,보상!$S:$AA,2,FALSE)),MATCH(W$6,INDIRECT(VLOOKUP($E1030,보상!$S:$AA,3,FALSE)),0),FALSE),VLOOKUP($B1030,INDIRECT(VLOOKUP($E1030&amp;"_U",보상!$S:$AA,2,FALSE)),MATCH(W$6,INDIRECT(VLOOKUP($E1030&amp;"_U",보상!$S:$AA,3,FALSE)),0),FALSE)),"ERROR")</f>
        <v>4003001</v>
      </c>
      <c r="X1030" s="134" t="str">
        <f ca="1">IFERROR(IF(W1030=0,0,VLOOKUP(SUBSTITUTE(VLOOKUP(W1030,#REF!,MATCH("strItemName",#REF!,0),FALSE),"SUI_",""),#REF!,2,FALSE)),"ERROR")</f>
        <v>ERROR</v>
      </c>
      <c r="Y1030" s="22">
        <f t="shared" ca="1" si="52"/>
        <v>4003001</v>
      </c>
      <c r="Z1030" s="134" t="str">
        <f ca="1">IFERROR(IF(Y1030=0,0,VLOOKUP(SUBSTITUTE(VLOOKUP(Y1030,#REF!,MATCH("strItemName",#REF!,0),FALSE),"SUI_",""),#REF!,2,FALSE)),"ERROR")</f>
        <v>ERROR</v>
      </c>
      <c r="AA1030" s="22">
        <f t="shared" ca="1" si="52"/>
        <v>4003001</v>
      </c>
      <c r="AB1030" s="134" t="str">
        <f ca="1">IFERROR(IF(AA1030=0,0,VLOOKUP(SUBSTITUTE(VLOOKUP(AA1030,#REF!,MATCH("strItemName",#REF!,0),FALSE),"SUI_",""),#REF!,2,FALSE)),"ERROR")</f>
        <v>ERROR</v>
      </c>
      <c r="AC1030" s="22">
        <f t="shared" ca="1" si="52"/>
        <v>4003001</v>
      </c>
      <c r="AD1030" s="134" t="str">
        <f ca="1">IFERROR(IF(AC1030=0,0,VLOOKUP(SUBSTITUTE(VLOOKUP(AC1030,#REF!,MATCH("strItemName",#REF!,0),FALSE),"SUI_",""),#REF!,2,FALSE)),"ERROR")</f>
        <v>ERROR</v>
      </c>
      <c r="AE1030" s="22">
        <f t="shared" ca="1" si="52"/>
        <v>4003001</v>
      </c>
      <c r="AF1030" s="134" t="str">
        <f ca="1">IFERROR(IF(AE1030=0,0,VLOOKUP(SUBSTITUTE(VLOOKUP(AE1030,#REF!,MATCH("strItemName",#REF!,0),FALSE),"SUI_",""),#REF!,2,FALSE)),"ERROR")</f>
        <v>ERROR</v>
      </c>
      <c r="AG1030" s="88">
        <v>0</v>
      </c>
      <c r="AH1030" s="134">
        <f>IFERROR(IF(AG1030=0,0,VLOOKUP(SUBSTITUTE(VLOOKUP(AG1030,#REF!,MATCH("strItemName",#REF!,0),FALSE),"SUI_",""),#REF!,2,FALSE)),"ERROR")</f>
        <v>0</v>
      </c>
      <c r="AI1030" s="22">
        <f ca="1">IFERROR(IFERROR(VLOOKUP($B1030,INDIRECT(VLOOKUP($E1030,보상!$S:$AA,2,FALSE)),MATCH(AI$6,INDIRECT(VLOOKUP($E1030,보상!$S:$AA,3,FALSE)),0),FALSE),VLOOKUP($B1030,INDIRECT(VLOOKUP($E1030&amp;"_U",보상!$S:$AA,2,FALSE)),MATCH(AI$6,INDIRECT(VLOOKUP($E1030&amp;"_U",보상!$S:$AA,3,FALSE)),0),FALSE)),"ERROR")</f>
        <v>1</v>
      </c>
      <c r="AJ1030" s="49">
        <v>0</v>
      </c>
      <c r="AK1030" s="22">
        <v>120</v>
      </c>
      <c r="AL1030" s="22">
        <v>0</v>
      </c>
      <c r="AM1030" s="22" t="b">
        <v>0</v>
      </c>
      <c r="AN1030" s="22">
        <v>0</v>
      </c>
      <c r="AO1030" s="67">
        <v>0</v>
      </c>
    </row>
    <row r="1031" spans="2:41" ht="16.5" customHeight="1" x14ac:dyDescent="0.3">
      <c r="B1031" s="154">
        <f t="shared" si="54"/>
        <v>105001111</v>
      </c>
      <c r="C1031" s="22">
        <v>10500111</v>
      </c>
      <c r="D1031" s="156" t="str">
        <f ca="1">IFERROR(IFERROR(VLOOKUP($B1031,INDIRECT(VLOOKUP($E1031,보상!$S:$AA,2,FALSE)),MATCH(D$6,INDIRECT(VLOOKUP($E1031,보상!$S:$AA,3,FALSE)),0),FALSE),VLOOKUP($B1031,INDIRECT(VLOOKUP($E1031&amp;"_U",보상!$S:$AA,2,FALSE)),MATCH(D$6,INDIRECT(VLOOKUP($E1031&amp;"_U",보상!$S:$AA,3,FALSE)),0),FALSE)),"ERROR")</f>
        <v>아캄 농장</v>
      </c>
      <c r="E1031" s="49" t="s">
        <v>635</v>
      </c>
      <c r="F1031" s="22">
        <f>COUNTIF($C$8:$C1031,$C1031)</f>
        <v>1</v>
      </c>
      <c r="G1031" s="49" t="b">
        <v>1</v>
      </c>
      <c r="H1031" s="22">
        <v>2010</v>
      </c>
      <c r="I1031" s="129" t="str">
        <f>IFERROR(IF(H1031=0,0,VLOOKUP(VLOOKUP(H1031,#REF!,MATCH("strMailTitleID",#REF!,0),FALSE),#REF!,2,FALSE)),"ERROR")</f>
        <v>ERROR</v>
      </c>
      <c r="J1031" s="176">
        <v>0</v>
      </c>
      <c r="K1031" s="129">
        <f>IFERROR(IF(J1031=0,0,VLOOKUP(VLOOKUP(J1031,#REF!,MATCH("strMailTitleID",#REF!,0),FALSE),#REF!,2,FALSE)),"ERROR")</f>
        <v>0</v>
      </c>
      <c r="L1031" s="22">
        <f ca="1">IFERROR(IFERROR(VLOOKUP($B1031,INDIRECT(VLOOKUP($E1031,보상!$S:$AA,2,FALSE)),MATCH(L$6,INDIRECT(VLOOKUP($E1031,보상!$S:$AA,3,FALSE)),0),FALSE),VLOOKUP($B1031,INDIRECT(VLOOKUP($E1031&amp;"_U",보상!$S:$AA,2,FALSE)),MATCH(L$6,INDIRECT(VLOOKUP($E1031&amp;"_U",보상!$S:$AA,3,FALSE)),0),FALSE)),"ERROR")</f>
        <v>17841</v>
      </c>
      <c r="M1031" s="49">
        <v>0</v>
      </c>
      <c r="N1031" s="49">
        <v>0</v>
      </c>
      <c r="O1031" s="49">
        <v>0</v>
      </c>
      <c r="P1031" s="22" t="str">
        <f ca="1">IFERROR(IFERROR(VLOOKUP($B1031,INDIRECT(VLOOKUP($E1031,보상!$S:$AA,2,FALSE)),MATCH(P$6,INDIRECT(VLOOKUP($E1031,보상!$S:$AA,3,FALSE)),0),FALSE),VLOOKUP($B1031,INDIRECT(VLOOKUP($E1031&amp;"_U",보상!$S:$AA,2,FALSE)),MATCH(P$6,INDIRECT(VLOOKUP($E1031&amp;"_U",보상!$S:$AA,3,FALSE)),0),FALSE)),"ERROR")</f>
        <v>Gold</v>
      </c>
      <c r="Q1031" s="22">
        <f ca="1">IFERROR(IFERROR(VLOOKUP($B1031,INDIRECT(VLOOKUP($E1031,보상!$S:$AA,2,FALSE)),MATCH(Q$6,INDIRECT(VLOOKUP($E1031,보상!$S:$AA,3,FALSE)),0),FALSE),VLOOKUP($B1031,INDIRECT(VLOOKUP($E1031&amp;"_U",보상!$S:$AA,2,FALSE)),MATCH(Q$6,INDIRECT(VLOOKUP($E1031&amp;"_U",보상!$S:$AA,3,FALSE)),0),FALSE)),"ERROR")</f>
        <v>21410</v>
      </c>
      <c r="R1031" s="49" t="b">
        <v>0</v>
      </c>
      <c r="S1031" s="49" t="b">
        <v>0</v>
      </c>
      <c r="T1031" s="22">
        <f ca="1">IFERROR(IF(W1031=0,0,VLOOKUP(W1031,보상!$D:$K,6,FALSE)),"-")</f>
        <v>3000</v>
      </c>
      <c r="U1031" s="22">
        <f ca="1">IFERROR(IF(W1031=0,0,VLOOKUP(W1031,보상!$D:$K,7,FALSE)),"-")</f>
        <v>0</v>
      </c>
      <c r="V1031" s="22">
        <f ca="1">IFERROR(IF(W1031=0,0,VLOOKUP(W1031,보상!$D:$K,8,FALSE)),"-")</f>
        <v>0</v>
      </c>
      <c r="W1031" s="22">
        <f ca="1">IFERROR(IFERROR(VLOOKUP($B1031,INDIRECT(VLOOKUP($E1031,보상!$S:$AA,2,FALSE)),MATCH(W$6,INDIRECT(VLOOKUP($E1031,보상!$S:$AA,3,FALSE)),0),FALSE),VLOOKUP($B1031,INDIRECT(VLOOKUP($E1031&amp;"_U",보상!$S:$AA,2,FALSE)),MATCH(W$6,INDIRECT(VLOOKUP($E1031&amp;"_U",보상!$S:$AA,3,FALSE)),0),FALSE)),"ERROR")</f>
        <v>4003001</v>
      </c>
      <c r="X1031" s="134" t="str">
        <f ca="1">IFERROR(IF(W1031=0,0,VLOOKUP(SUBSTITUTE(VLOOKUP(W1031,#REF!,MATCH("strItemName",#REF!,0),FALSE),"SUI_",""),#REF!,2,FALSE)),"ERROR")</f>
        <v>ERROR</v>
      </c>
      <c r="Y1031" s="22">
        <f t="shared" ca="1" si="52"/>
        <v>4003001</v>
      </c>
      <c r="Z1031" s="134" t="str">
        <f ca="1">IFERROR(IF(Y1031=0,0,VLOOKUP(SUBSTITUTE(VLOOKUP(Y1031,#REF!,MATCH("strItemName",#REF!,0),FALSE),"SUI_",""),#REF!,2,FALSE)),"ERROR")</f>
        <v>ERROR</v>
      </c>
      <c r="AA1031" s="22">
        <f t="shared" ca="1" si="52"/>
        <v>4003001</v>
      </c>
      <c r="AB1031" s="134" t="str">
        <f ca="1">IFERROR(IF(AA1031=0,0,VLOOKUP(SUBSTITUTE(VLOOKUP(AA1031,#REF!,MATCH("strItemName",#REF!,0),FALSE),"SUI_",""),#REF!,2,FALSE)),"ERROR")</f>
        <v>ERROR</v>
      </c>
      <c r="AC1031" s="22">
        <f t="shared" ca="1" si="52"/>
        <v>4003001</v>
      </c>
      <c r="AD1031" s="134" t="str">
        <f ca="1">IFERROR(IF(AC1031=0,0,VLOOKUP(SUBSTITUTE(VLOOKUP(AC1031,#REF!,MATCH("strItemName",#REF!,0),FALSE),"SUI_",""),#REF!,2,FALSE)),"ERROR")</f>
        <v>ERROR</v>
      </c>
      <c r="AE1031" s="22">
        <f t="shared" ca="1" si="52"/>
        <v>4003001</v>
      </c>
      <c r="AF1031" s="134" t="str">
        <f ca="1">IFERROR(IF(AE1031=0,0,VLOOKUP(SUBSTITUTE(VLOOKUP(AE1031,#REF!,MATCH("strItemName",#REF!,0),FALSE),"SUI_",""),#REF!,2,FALSE)),"ERROR")</f>
        <v>ERROR</v>
      </c>
      <c r="AG1031" s="88">
        <v>0</v>
      </c>
      <c r="AH1031" s="134">
        <f>IFERROR(IF(AG1031=0,0,VLOOKUP(SUBSTITUTE(VLOOKUP(AG1031,#REF!,MATCH("strItemName",#REF!,0),FALSE),"SUI_",""),#REF!,2,FALSE)),"ERROR")</f>
        <v>0</v>
      </c>
      <c r="AI1031" s="22">
        <f ca="1">IFERROR(IFERROR(VLOOKUP($B1031,INDIRECT(VLOOKUP($E1031,보상!$S:$AA,2,FALSE)),MATCH(AI$6,INDIRECT(VLOOKUP($E1031,보상!$S:$AA,3,FALSE)),0),FALSE),VLOOKUP($B1031,INDIRECT(VLOOKUP($E1031&amp;"_U",보상!$S:$AA,2,FALSE)),MATCH(AI$6,INDIRECT(VLOOKUP($E1031&amp;"_U",보상!$S:$AA,3,FALSE)),0),FALSE)),"ERROR")</f>
        <v>1</v>
      </c>
      <c r="AJ1031" s="49">
        <v>0</v>
      </c>
      <c r="AK1031" s="22">
        <v>60</v>
      </c>
      <c r="AL1031" s="22">
        <v>0</v>
      </c>
      <c r="AM1031" s="22" t="b">
        <v>0</v>
      </c>
      <c r="AN1031" s="22">
        <v>0</v>
      </c>
      <c r="AO1031" s="67">
        <v>0</v>
      </c>
    </row>
    <row r="1032" spans="2:41" ht="16.5" customHeight="1" x14ac:dyDescent="0.3">
      <c r="B1032" s="154">
        <f t="shared" si="54"/>
        <v>105002111</v>
      </c>
      <c r="C1032" s="22">
        <v>10500211</v>
      </c>
      <c r="D1032" s="156" t="str">
        <f ca="1">IFERROR(IFERROR(VLOOKUP($B1032,INDIRECT(VLOOKUP($E1032,보상!$S:$AA,2,FALSE)),MATCH(D$6,INDIRECT(VLOOKUP($E1032,보상!$S:$AA,3,FALSE)),0),FALSE),VLOOKUP($B1032,INDIRECT(VLOOKUP($E1032&amp;"_U",보상!$S:$AA,2,FALSE)),MATCH(D$6,INDIRECT(VLOOKUP($E1032&amp;"_U",보상!$S:$AA,3,FALSE)),0),FALSE)),"ERROR")</f>
        <v>푸른 샘터</v>
      </c>
      <c r="E1032" s="49" t="s">
        <v>635</v>
      </c>
      <c r="F1032" s="22">
        <f>COUNTIF($C$8:$C1032,$C1032)</f>
        <v>1</v>
      </c>
      <c r="G1032" s="49" t="b">
        <v>1</v>
      </c>
      <c r="H1032" s="22">
        <v>2010</v>
      </c>
      <c r="I1032" s="129" t="str">
        <f>IFERROR(IF(H1032=0,0,VLOOKUP(VLOOKUP(H1032,#REF!,MATCH("strMailTitleID",#REF!,0),FALSE),#REF!,2,FALSE)),"ERROR")</f>
        <v>ERROR</v>
      </c>
      <c r="J1032" s="176">
        <v>0</v>
      </c>
      <c r="K1032" s="129">
        <f>IFERROR(IF(J1032=0,0,VLOOKUP(VLOOKUP(J1032,#REF!,MATCH("strMailTitleID",#REF!,0),FALSE),#REF!,2,FALSE)),"ERROR")</f>
        <v>0</v>
      </c>
      <c r="L1032" s="22">
        <f ca="1">IFERROR(IFERROR(VLOOKUP($B1032,INDIRECT(VLOOKUP($E1032,보상!$S:$AA,2,FALSE)),MATCH(L$6,INDIRECT(VLOOKUP($E1032,보상!$S:$AA,3,FALSE)),0),FALSE),VLOOKUP($B1032,INDIRECT(VLOOKUP($E1032&amp;"_U",보상!$S:$AA,2,FALSE)),MATCH(L$6,INDIRECT(VLOOKUP($E1032&amp;"_U",보상!$S:$AA,3,FALSE)),0),FALSE)),"ERROR")</f>
        <v>17841</v>
      </c>
      <c r="M1032" s="49">
        <v>0</v>
      </c>
      <c r="N1032" s="49">
        <v>0</v>
      </c>
      <c r="O1032" s="49">
        <v>0</v>
      </c>
      <c r="P1032" s="22" t="str">
        <f ca="1">IFERROR(IFERROR(VLOOKUP($B1032,INDIRECT(VLOOKUP($E1032,보상!$S:$AA,2,FALSE)),MATCH(P$6,INDIRECT(VLOOKUP($E1032,보상!$S:$AA,3,FALSE)),0),FALSE),VLOOKUP($B1032,INDIRECT(VLOOKUP($E1032&amp;"_U",보상!$S:$AA,2,FALSE)),MATCH(P$6,INDIRECT(VLOOKUP($E1032&amp;"_U",보상!$S:$AA,3,FALSE)),0),FALSE)),"ERROR")</f>
        <v>Gold</v>
      </c>
      <c r="Q1032" s="22">
        <f ca="1">IFERROR(IFERROR(VLOOKUP($B1032,INDIRECT(VLOOKUP($E1032,보상!$S:$AA,2,FALSE)),MATCH(Q$6,INDIRECT(VLOOKUP($E1032,보상!$S:$AA,3,FALSE)),0),FALSE),VLOOKUP($B1032,INDIRECT(VLOOKUP($E1032&amp;"_U",보상!$S:$AA,2,FALSE)),MATCH(Q$6,INDIRECT(VLOOKUP($E1032&amp;"_U",보상!$S:$AA,3,FALSE)),0),FALSE)),"ERROR")</f>
        <v>21410</v>
      </c>
      <c r="R1032" s="49" t="b">
        <v>0</v>
      </c>
      <c r="S1032" s="49" t="b">
        <v>0</v>
      </c>
      <c r="T1032" s="22">
        <f ca="1">IFERROR(IF(W1032=0,0,VLOOKUP(W1032,보상!$D:$K,6,FALSE)),"-")</f>
        <v>0</v>
      </c>
      <c r="U1032" s="22">
        <f ca="1">IFERROR(IF(W1032=0,0,VLOOKUP(W1032,보상!$D:$K,7,FALSE)),"-")</f>
        <v>0</v>
      </c>
      <c r="V1032" s="22">
        <f ca="1">IFERROR(IF(W1032=0,0,VLOOKUP(W1032,보상!$D:$K,8,FALSE)),"-")</f>
        <v>0</v>
      </c>
      <c r="W1032" s="22">
        <f ca="1">IFERROR(IFERROR(VLOOKUP($B1032,INDIRECT(VLOOKUP($E1032,보상!$S:$AA,2,FALSE)),MATCH(W$6,INDIRECT(VLOOKUP($E1032,보상!$S:$AA,3,FALSE)),0),FALSE),VLOOKUP($B1032,INDIRECT(VLOOKUP($E1032&amp;"_U",보상!$S:$AA,2,FALSE)),MATCH(W$6,INDIRECT(VLOOKUP($E1032&amp;"_U",보상!$S:$AA,3,FALSE)),0),FALSE)),"ERROR")</f>
        <v>4002021</v>
      </c>
      <c r="X1032" s="134" t="str">
        <f ca="1">IFERROR(IF(W1032=0,0,VLOOKUP(SUBSTITUTE(VLOOKUP(W1032,#REF!,MATCH("strItemName",#REF!,0),FALSE),"SUI_",""),#REF!,2,FALSE)),"ERROR")</f>
        <v>ERROR</v>
      </c>
      <c r="Y1032" s="22">
        <f t="shared" ca="1" si="52"/>
        <v>4002021</v>
      </c>
      <c r="Z1032" s="134" t="str">
        <f ca="1">IFERROR(IF(Y1032=0,0,VLOOKUP(SUBSTITUTE(VLOOKUP(Y1032,#REF!,MATCH("strItemName",#REF!,0),FALSE),"SUI_",""),#REF!,2,FALSE)),"ERROR")</f>
        <v>ERROR</v>
      </c>
      <c r="AA1032" s="22">
        <f t="shared" ca="1" si="52"/>
        <v>4002021</v>
      </c>
      <c r="AB1032" s="134" t="str">
        <f ca="1">IFERROR(IF(AA1032=0,0,VLOOKUP(SUBSTITUTE(VLOOKUP(AA1032,#REF!,MATCH("strItemName",#REF!,0),FALSE),"SUI_",""),#REF!,2,FALSE)),"ERROR")</f>
        <v>ERROR</v>
      </c>
      <c r="AC1032" s="22">
        <f t="shared" ca="1" si="52"/>
        <v>4002021</v>
      </c>
      <c r="AD1032" s="134" t="str">
        <f ca="1">IFERROR(IF(AC1032=0,0,VLOOKUP(SUBSTITUTE(VLOOKUP(AC1032,#REF!,MATCH("strItemName",#REF!,0),FALSE),"SUI_",""),#REF!,2,FALSE)),"ERROR")</f>
        <v>ERROR</v>
      </c>
      <c r="AE1032" s="22">
        <f t="shared" ca="1" si="52"/>
        <v>4002021</v>
      </c>
      <c r="AF1032" s="134" t="str">
        <f ca="1">IFERROR(IF(AE1032=0,0,VLOOKUP(SUBSTITUTE(VLOOKUP(AE1032,#REF!,MATCH("strItemName",#REF!,0),FALSE),"SUI_",""),#REF!,2,FALSE)),"ERROR")</f>
        <v>ERROR</v>
      </c>
      <c r="AG1032" s="88">
        <v>0</v>
      </c>
      <c r="AH1032" s="134">
        <f>IFERROR(IF(AG1032=0,0,VLOOKUP(SUBSTITUTE(VLOOKUP(AG1032,#REF!,MATCH("strItemName",#REF!,0),FALSE),"SUI_",""),#REF!,2,FALSE)),"ERROR")</f>
        <v>0</v>
      </c>
      <c r="AI1032" s="22">
        <f ca="1">IFERROR(IFERROR(VLOOKUP($B1032,INDIRECT(VLOOKUP($E1032,보상!$S:$AA,2,FALSE)),MATCH(AI$6,INDIRECT(VLOOKUP($E1032,보상!$S:$AA,3,FALSE)),0),FALSE),VLOOKUP($B1032,INDIRECT(VLOOKUP($E1032&amp;"_U",보상!$S:$AA,2,FALSE)),MATCH(AI$6,INDIRECT(VLOOKUP($E1032&amp;"_U",보상!$S:$AA,3,FALSE)),0),FALSE)),"ERROR")</f>
        <v>1</v>
      </c>
      <c r="AJ1032" s="49">
        <v>0</v>
      </c>
      <c r="AK1032" s="22">
        <v>60</v>
      </c>
      <c r="AL1032" s="22">
        <v>0</v>
      </c>
      <c r="AM1032" s="22" t="b">
        <v>0</v>
      </c>
      <c r="AN1032" s="22">
        <v>0</v>
      </c>
      <c r="AO1032" s="67">
        <v>0</v>
      </c>
    </row>
    <row r="1033" spans="2:41" ht="16.5" customHeight="1" x14ac:dyDescent="0.3">
      <c r="B1033" s="154">
        <f t="shared" si="54"/>
        <v>105003111</v>
      </c>
      <c r="C1033" s="22">
        <v>10500311</v>
      </c>
      <c r="D1033" s="156" t="str">
        <f ca="1">IFERROR(IFERROR(VLOOKUP($B1033,INDIRECT(VLOOKUP($E1033,보상!$S:$AA,2,FALSE)),MATCH(D$6,INDIRECT(VLOOKUP($E1033,보상!$S:$AA,3,FALSE)),0),FALSE),VLOOKUP($B1033,INDIRECT(VLOOKUP($E1033&amp;"_U",보상!$S:$AA,2,FALSE)),MATCH(D$6,INDIRECT(VLOOKUP($E1033&amp;"_U",보상!$S:$AA,3,FALSE)),0),FALSE)),"ERROR")</f>
        <v>코포라 관문</v>
      </c>
      <c r="E1033" s="49" t="s">
        <v>635</v>
      </c>
      <c r="F1033" s="22">
        <f>COUNTIF($C$8:$C1033,$C1033)</f>
        <v>1</v>
      </c>
      <c r="G1033" s="49" t="b">
        <v>1</v>
      </c>
      <c r="H1033" s="22">
        <v>2010</v>
      </c>
      <c r="I1033" s="129" t="str">
        <f>IFERROR(IF(H1033=0,0,VLOOKUP(VLOOKUP(H1033,#REF!,MATCH("strMailTitleID",#REF!,0),FALSE),#REF!,2,FALSE)),"ERROR")</f>
        <v>ERROR</v>
      </c>
      <c r="J1033" s="176">
        <v>0</v>
      </c>
      <c r="K1033" s="129">
        <f>IFERROR(IF(J1033=0,0,VLOOKUP(VLOOKUP(J1033,#REF!,MATCH("strMailTitleID",#REF!,0),FALSE),#REF!,2,FALSE)),"ERROR")</f>
        <v>0</v>
      </c>
      <c r="L1033" s="22">
        <f ca="1">IFERROR(IFERROR(VLOOKUP($B1033,INDIRECT(VLOOKUP($E1033,보상!$S:$AA,2,FALSE)),MATCH(L$6,INDIRECT(VLOOKUP($E1033,보상!$S:$AA,3,FALSE)),0),FALSE),VLOOKUP($B1033,INDIRECT(VLOOKUP($E1033&amp;"_U",보상!$S:$AA,2,FALSE)),MATCH(L$6,INDIRECT(VLOOKUP($E1033&amp;"_U",보상!$S:$AA,3,FALSE)),0),FALSE)),"ERROR")</f>
        <v>17841</v>
      </c>
      <c r="M1033" s="49">
        <v>0</v>
      </c>
      <c r="N1033" s="49">
        <v>0</v>
      </c>
      <c r="O1033" s="49">
        <v>0</v>
      </c>
      <c r="P1033" s="22" t="str">
        <f ca="1">IFERROR(IFERROR(VLOOKUP($B1033,INDIRECT(VLOOKUP($E1033,보상!$S:$AA,2,FALSE)),MATCH(P$6,INDIRECT(VLOOKUP($E1033,보상!$S:$AA,3,FALSE)),0),FALSE),VLOOKUP($B1033,INDIRECT(VLOOKUP($E1033&amp;"_U",보상!$S:$AA,2,FALSE)),MATCH(P$6,INDIRECT(VLOOKUP($E1033&amp;"_U",보상!$S:$AA,3,FALSE)),0),FALSE)),"ERROR")</f>
        <v>Gold</v>
      </c>
      <c r="Q1033" s="22">
        <f ca="1">IFERROR(IFERROR(VLOOKUP($B1033,INDIRECT(VLOOKUP($E1033,보상!$S:$AA,2,FALSE)),MATCH(Q$6,INDIRECT(VLOOKUP($E1033,보상!$S:$AA,3,FALSE)),0),FALSE),VLOOKUP($B1033,INDIRECT(VLOOKUP($E1033&amp;"_U",보상!$S:$AA,2,FALSE)),MATCH(Q$6,INDIRECT(VLOOKUP($E1033&amp;"_U",보상!$S:$AA,3,FALSE)),0),FALSE)),"ERROR")</f>
        <v>21410</v>
      </c>
      <c r="R1033" s="49" t="b">
        <v>0</v>
      </c>
      <c r="S1033" s="49" t="b">
        <v>0</v>
      </c>
      <c r="T1033" s="22">
        <f ca="1">IFERROR(IF(W1033=0,0,VLOOKUP(W1033,보상!$D:$K,6,FALSE)),"-")</f>
        <v>3000</v>
      </c>
      <c r="U1033" s="22">
        <f ca="1">IFERROR(IF(W1033=0,0,VLOOKUP(W1033,보상!$D:$K,7,FALSE)),"-")</f>
        <v>0</v>
      </c>
      <c r="V1033" s="22">
        <f ca="1">IFERROR(IF(W1033=0,0,VLOOKUP(W1033,보상!$D:$K,8,FALSE)),"-")</f>
        <v>0</v>
      </c>
      <c r="W1033" s="22">
        <f ca="1">IFERROR(IFERROR(VLOOKUP($B1033,INDIRECT(VLOOKUP($E1033,보상!$S:$AA,2,FALSE)),MATCH(W$6,INDIRECT(VLOOKUP($E1033,보상!$S:$AA,3,FALSE)),0),FALSE),VLOOKUP($B1033,INDIRECT(VLOOKUP($E1033&amp;"_U",보상!$S:$AA,2,FALSE)),MATCH(W$6,INDIRECT(VLOOKUP($E1033&amp;"_U",보상!$S:$AA,3,FALSE)),0),FALSE)),"ERROR")</f>
        <v>4003001</v>
      </c>
      <c r="X1033" s="134" t="str">
        <f ca="1">IFERROR(IF(W1033=0,0,VLOOKUP(SUBSTITUTE(VLOOKUP(W1033,#REF!,MATCH("strItemName",#REF!,0),FALSE),"SUI_",""),#REF!,2,FALSE)),"ERROR")</f>
        <v>ERROR</v>
      </c>
      <c r="Y1033" s="22">
        <f t="shared" ca="1" si="52"/>
        <v>4003001</v>
      </c>
      <c r="Z1033" s="134" t="str">
        <f ca="1">IFERROR(IF(Y1033=0,0,VLOOKUP(SUBSTITUTE(VLOOKUP(Y1033,#REF!,MATCH("strItemName",#REF!,0),FALSE),"SUI_",""),#REF!,2,FALSE)),"ERROR")</f>
        <v>ERROR</v>
      </c>
      <c r="AA1033" s="22">
        <f t="shared" ca="1" si="52"/>
        <v>4003001</v>
      </c>
      <c r="AB1033" s="134" t="str">
        <f ca="1">IFERROR(IF(AA1033=0,0,VLOOKUP(SUBSTITUTE(VLOOKUP(AA1033,#REF!,MATCH("strItemName",#REF!,0),FALSE),"SUI_",""),#REF!,2,FALSE)),"ERROR")</f>
        <v>ERROR</v>
      </c>
      <c r="AC1033" s="22">
        <f t="shared" ca="1" si="52"/>
        <v>4003001</v>
      </c>
      <c r="AD1033" s="134" t="str">
        <f ca="1">IFERROR(IF(AC1033=0,0,VLOOKUP(SUBSTITUTE(VLOOKUP(AC1033,#REF!,MATCH("strItemName",#REF!,0),FALSE),"SUI_",""),#REF!,2,FALSE)),"ERROR")</f>
        <v>ERROR</v>
      </c>
      <c r="AE1033" s="22">
        <f t="shared" ca="1" si="52"/>
        <v>4003001</v>
      </c>
      <c r="AF1033" s="134" t="str">
        <f ca="1">IFERROR(IF(AE1033=0,0,VLOOKUP(SUBSTITUTE(VLOOKUP(AE1033,#REF!,MATCH("strItemName",#REF!,0),FALSE),"SUI_",""),#REF!,2,FALSE)),"ERROR")</f>
        <v>ERROR</v>
      </c>
      <c r="AG1033" s="88">
        <v>0</v>
      </c>
      <c r="AH1033" s="134">
        <f>IFERROR(IF(AG1033=0,0,VLOOKUP(SUBSTITUTE(VLOOKUP(AG1033,#REF!,MATCH("strItemName",#REF!,0),FALSE),"SUI_",""),#REF!,2,FALSE)),"ERROR")</f>
        <v>0</v>
      </c>
      <c r="AI1033" s="22">
        <f ca="1">IFERROR(IFERROR(VLOOKUP($B1033,INDIRECT(VLOOKUP($E1033,보상!$S:$AA,2,FALSE)),MATCH(AI$6,INDIRECT(VLOOKUP($E1033,보상!$S:$AA,3,FALSE)),0),FALSE),VLOOKUP($B1033,INDIRECT(VLOOKUP($E1033&amp;"_U",보상!$S:$AA,2,FALSE)),MATCH(AI$6,INDIRECT(VLOOKUP($E1033&amp;"_U",보상!$S:$AA,3,FALSE)),0),FALSE)),"ERROR")</f>
        <v>1</v>
      </c>
      <c r="AJ1033" s="49">
        <v>0</v>
      </c>
      <c r="AK1033" s="22">
        <v>60</v>
      </c>
      <c r="AL1033" s="22">
        <v>0</v>
      </c>
      <c r="AM1033" s="22" t="b">
        <v>0</v>
      </c>
      <c r="AN1033" s="22">
        <v>0</v>
      </c>
      <c r="AO1033" s="67">
        <v>0</v>
      </c>
    </row>
    <row r="1034" spans="2:41" ht="16.5" customHeight="1" x14ac:dyDescent="0.3">
      <c r="B1034" s="154">
        <f t="shared" si="54"/>
        <v>105004111</v>
      </c>
      <c r="C1034" s="22">
        <v>10500411</v>
      </c>
      <c r="D1034" s="156" t="str">
        <f ca="1">IFERROR(IFERROR(VLOOKUP($B1034,INDIRECT(VLOOKUP($E1034,보상!$S:$AA,2,FALSE)),MATCH(D$6,INDIRECT(VLOOKUP($E1034,보상!$S:$AA,3,FALSE)),0),FALSE),VLOOKUP($B1034,INDIRECT(VLOOKUP($E1034&amp;"_U",보상!$S:$AA,2,FALSE)),MATCH(D$6,INDIRECT(VLOOKUP($E1034&amp;"_U",보상!$S:$AA,3,FALSE)),0),FALSE)),"ERROR")</f>
        <v>폐 치료소</v>
      </c>
      <c r="E1034" s="49" t="s">
        <v>635</v>
      </c>
      <c r="F1034" s="22">
        <f>COUNTIF($C$8:$C1034,$C1034)</f>
        <v>1</v>
      </c>
      <c r="G1034" s="49" t="b">
        <v>1</v>
      </c>
      <c r="H1034" s="22">
        <v>2010</v>
      </c>
      <c r="I1034" s="129" t="str">
        <f>IFERROR(IF(H1034=0,0,VLOOKUP(VLOOKUP(H1034,#REF!,MATCH("strMailTitleID",#REF!,0),FALSE),#REF!,2,FALSE)),"ERROR")</f>
        <v>ERROR</v>
      </c>
      <c r="J1034" s="176">
        <v>0</v>
      </c>
      <c r="K1034" s="129">
        <f>IFERROR(IF(J1034=0,0,VLOOKUP(VLOOKUP(J1034,#REF!,MATCH("strMailTitleID",#REF!,0),FALSE),#REF!,2,FALSE)),"ERROR")</f>
        <v>0</v>
      </c>
      <c r="L1034" s="22">
        <f ca="1">IFERROR(IFERROR(VLOOKUP($B1034,INDIRECT(VLOOKUP($E1034,보상!$S:$AA,2,FALSE)),MATCH(L$6,INDIRECT(VLOOKUP($E1034,보상!$S:$AA,3,FALSE)),0),FALSE),VLOOKUP($B1034,INDIRECT(VLOOKUP($E1034&amp;"_U",보상!$S:$AA,2,FALSE)),MATCH(L$6,INDIRECT(VLOOKUP($E1034&amp;"_U",보상!$S:$AA,3,FALSE)),0),FALSE)),"ERROR")</f>
        <v>17841</v>
      </c>
      <c r="M1034" s="49">
        <v>0</v>
      </c>
      <c r="N1034" s="49">
        <v>0</v>
      </c>
      <c r="O1034" s="49">
        <v>0</v>
      </c>
      <c r="P1034" s="22" t="str">
        <f ca="1">IFERROR(IFERROR(VLOOKUP($B1034,INDIRECT(VLOOKUP($E1034,보상!$S:$AA,2,FALSE)),MATCH(P$6,INDIRECT(VLOOKUP($E1034,보상!$S:$AA,3,FALSE)),0),FALSE),VLOOKUP($B1034,INDIRECT(VLOOKUP($E1034&amp;"_U",보상!$S:$AA,2,FALSE)),MATCH(P$6,INDIRECT(VLOOKUP($E1034&amp;"_U",보상!$S:$AA,3,FALSE)),0),FALSE)),"ERROR")</f>
        <v>Gold</v>
      </c>
      <c r="Q1034" s="22">
        <f ca="1">IFERROR(IFERROR(VLOOKUP($B1034,INDIRECT(VLOOKUP($E1034,보상!$S:$AA,2,FALSE)),MATCH(Q$6,INDIRECT(VLOOKUP($E1034,보상!$S:$AA,3,FALSE)),0),FALSE),VLOOKUP($B1034,INDIRECT(VLOOKUP($E1034&amp;"_U",보상!$S:$AA,2,FALSE)),MATCH(Q$6,INDIRECT(VLOOKUP($E1034&amp;"_U",보상!$S:$AA,3,FALSE)),0),FALSE)),"ERROR")</f>
        <v>21410</v>
      </c>
      <c r="R1034" s="49" t="b">
        <v>0</v>
      </c>
      <c r="S1034" s="49" t="b">
        <v>0</v>
      </c>
      <c r="T1034" s="22">
        <f ca="1">IFERROR(IF(W1034=0,0,VLOOKUP(W1034,보상!$D:$K,6,FALSE)),"-")</f>
        <v>0</v>
      </c>
      <c r="U1034" s="22">
        <f ca="1">IFERROR(IF(W1034=0,0,VLOOKUP(W1034,보상!$D:$K,7,FALSE)),"-")</f>
        <v>2100</v>
      </c>
      <c r="V1034" s="22">
        <f ca="1">IFERROR(IF(W1034=0,0,VLOOKUP(W1034,보상!$D:$K,8,FALSE)),"-")</f>
        <v>0</v>
      </c>
      <c r="W1034" s="22">
        <f ca="1">IFERROR(IFERROR(VLOOKUP($B1034,INDIRECT(VLOOKUP($E1034,보상!$S:$AA,2,FALSE)),MATCH(W$6,INDIRECT(VLOOKUP($E1034,보상!$S:$AA,3,FALSE)),0),FALSE),VLOOKUP($B1034,INDIRECT(VLOOKUP($E1034&amp;"_U",보상!$S:$AA,2,FALSE)),MATCH(W$6,INDIRECT(VLOOKUP($E1034&amp;"_U",보상!$S:$AA,3,FALSE)),0),FALSE)),"ERROR")</f>
        <v>4003002</v>
      </c>
      <c r="X1034" s="134" t="str">
        <f ca="1">IFERROR(IF(W1034=0,0,VLOOKUP(SUBSTITUTE(VLOOKUP(W1034,#REF!,MATCH("strItemName",#REF!,0),FALSE),"SUI_",""),#REF!,2,FALSE)),"ERROR")</f>
        <v>ERROR</v>
      </c>
      <c r="Y1034" s="22">
        <f t="shared" ca="1" si="52"/>
        <v>4003002</v>
      </c>
      <c r="Z1034" s="134" t="str">
        <f ca="1">IFERROR(IF(Y1034=0,0,VLOOKUP(SUBSTITUTE(VLOOKUP(Y1034,#REF!,MATCH("strItemName",#REF!,0),FALSE),"SUI_",""),#REF!,2,FALSE)),"ERROR")</f>
        <v>ERROR</v>
      </c>
      <c r="AA1034" s="22">
        <f t="shared" ca="1" si="52"/>
        <v>4003002</v>
      </c>
      <c r="AB1034" s="134" t="str">
        <f ca="1">IFERROR(IF(AA1034=0,0,VLOOKUP(SUBSTITUTE(VLOOKUP(AA1034,#REF!,MATCH("strItemName",#REF!,0),FALSE),"SUI_",""),#REF!,2,FALSE)),"ERROR")</f>
        <v>ERROR</v>
      </c>
      <c r="AC1034" s="22">
        <f t="shared" ca="1" si="52"/>
        <v>4003002</v>
      </c>
      <c r="AD1034" s="134" t="str">
        <f ca="1">IFERROR(IF(AC1034=0,0,VLOOKUP(SUBSTITUTE(VLOOKUP(AC1034,#REF!,MATCH("strItemName",#REF!,0),FALSE),"SUI_",""),#REF!,2,FALSE)),"ERROR")</f>
        <v>ERROR</v>
      </c>
      <c r="AE1034" s="22">
        <f t="shared" ca="1" si="52"/>
        <v>4003002</v>
      </c>
      <c r="AF1034" s="134" t="str">
        <f ca="1">IFERROR(IF(AE1034=0,0,VLOOKUP(SUBSTITUTE(VLOOKUP(AE1034,#REF!,MATCH("strItemName",#REF!,0),FALSE),"SUI_",""),#REF!,2,FALSE)),"ERROR")</f>
        <v>ERROR</v>
      </c>
      <c r="AG1034" s="88">
        <v>0</v>
      </c>
      <c r="AH1034" s="134">
        <f>IFERROR(IF(AG1034=0,0,VLOOKUP(SUBSTITUTE(VLOOKUP(AG1034,#REF!,MATCH("strItemName",#REF!,0),FALSE),"SUI_",""),#REF!,2,FALSE)),"ERROR")</f>
        <v>0</v>
      </c>
      <c r="AI1034" s="22">
        <f ca="1">IFERROR(IFERROR(VLOOKUP($B1034,INDIRECT(VLOOKUP($E1034,보상!$S:$AA,2,FALSE)),MATCH(AI$6,INDIRECT(VLOOKUP($E1034,보상!$S:$AA,3,FALSE)),0),FALSE),VLOOKUP($B1034,INDIRECT(VLOOKUP($E1034&amp;"_U",보상!$S:$AA,2,FALSE)),MATCH(AI$6,INDIRECT(VLOOKUP($E1034&amp;"_U",보상!$S:$AA,3,FALSE)),0),FALSE)),"ERROR")</f>
        <v>1</v>
      </c>
      <c r="AJ1034" s="49">
        <v>0</v>
      </c>
      <c r="AK1034" s="22">
        <v>60</v>
      </c>
      <c r="AL1034" s="22">
        <v>0</v>
      </c>
      <c r="AM1034" s="22" t="b">
        <v>0</v>
      </c>
      <c r="AN1034" s="22">
        <v>0</v>
      </c>
      <c r="AO1034" s="67">
        <v>0</v>
      </c>
    </row>
    <row r="1035" spans="2:41" ht="16.5" customHeight="1" x14ac:dyDescent="0.3">
      <c r="B1035" s="154">
        <f t="shared" si="54"/>
        <v>105005111</v>
      </c>
      <c r="C1035" s="22">
        <v>10500511</v>
      </c>
      <c r="D1035" s="156" t="str">
        <f ca="1">IFERROR(IFERROR(VLOOKUP($B1035,INDIRECT(VLOOKUP($E1035,보상!$S:$AA,2,FALSE)),MATCH(D$6,INDIRECT(VLOOKUP($E1035,보상!$S:$AA,3,FALSE)),0),FALSE),VLOOKUP($B1035,INDIRECT(VLOOKUP($E1035&amp;"_U",보상!$S:$AA,2,FALSE)),MATCH(D$6,INDIRECT(VLOOKUP($E1035&amp;"_U",보상!$S:$AA,3,FALSE)),0),FALSE)),"ERROR")</f>
        <v>아그람 공터</v>
      </c>
      <c r="E1035" s="49" t="s">
        <v>635</v>
      </c>
      <c r="F1035" s="22">
        <f>COUNTIF($C$8:$C1035,$C1035)</f>
        <v>1</v>
      </c>
      <c r="G1035" s="49" t="b">
        <v>1</v>
      </c>
      <c r="H1035" s="22">
        <v>2010</v>
      </c>
      <c r="I1035" s="129" t="str">
        <f>IFERROR(IF(H1035=0,0,VLOOKUP(VLOOKUP(H1035,#REF!,MATCH("strMailTitleID",#REF!,0),FALSE),#REF!,2,FALSE)),"ERROR")</f>
        <v>ERROR</v>
      </c>
      <c r="J1035" s="176">
        <v>0</v>
      </c>
      <c r="K1035" s="129">
        <f>IFERROR(IF(J1035=0,0,VLOOKUP(VLOOKUP(J1035,#REF!,MATCH("strMailTitleID",#REF!,0),FALSE),#REF!,2,FALSE)),"ERROR")</f>
        <v>0</v>
      </c>
      <c r="L1035" s="22">
        <f ca="1">IFERROR(IFERROR(VLOOKUP($B1035,INDIRECT(VLOOKUP($E1035,보상!$S:$AA,2,FALSE)),MATCH(L$6,INDIRECT(VLOOKUP($E1035,보상!$S:$AA,3,FALSE)),0),FALSE),VLOOKUP($B1035,INDIRECT(VLOOKUP($E1035&amp;"_U",보상!$S:$AA,2,FALSE)),MATCH(L$6,INDIRECT(VLOOKUP($E1035&amp;"_U",보상!$S:$AA,3,FALSE)),0),FALSE)),"ERROR")</f>
        <v>17841</v>
      </c>
      <c r="M1035" s="49">
        <v>0</v>
      </c>
      <c r="N1035" s="49">
        <v>0</v>
      </c>
      <c r="O1035" s="49">
        <v>0</v>
      </c>
      <c r="P1035" s="22" t="str">
        <f ca="1">IFERROR(IFERROR(VLOOKUP($B1035,INDIRECT(VLOOKUP($E1035,보상!$S:$AA,2,FALSE)),MATCH(P$6,INDIRECT(VLOOKUP($E1035,보상!$S:$AA,3,FALSE)),0),FALSE),VLOOKUP($B1035,INDIRECT(VLOOKUP($E1035&amp;"_U",보상!$S:$AA,2,FALSE)),MATCH(P$6,INDIRECT(VLOOKUP($E1035&amp;"_U",보상!$S:$AA,3,FALSE)),0),FALSE)),"ERROR")</f>
        <v>Gold</v>
      </c>
      <c r="Q1035" s="22">
        <f ca="1">IFERROR(IFERROR(VLOOKUP($B1035,INDIRECT(VLOOKUP($E1035,보상!$S:$AA,2,FALSE)),MATCH(Q$6,INDIRECT(VLOOKUP($E1035,보상!$S:$AA,3,FALSE)),0),FALSE),VLOOKUP($B1035,INDIRECT(VLOOKUP($E1035&amp;"_U",보상!$S:$AA,2,FALSE)),MATCH(Q$6,INDIRECT(VLOOKUP($E1035&amp;"_U",보상!$S:$AA,3,FALSE)),0),FALSE)),"ERROR")</f>
        <v>21410</v>
      </c>
      <c r="R1035" s="49" t="b">
        <v>0</v>
      </c>
      <c r="S1035" s="49" t="b">
        <v>0</v>
      </c>
      <c r="T1035" s="22">
        <f ca="1">IFERROR(IF(W1035=0,0,VLOOKUP(W1035,보상!$D:$K,6,FALSE)),"-")</f>
        <v>0</v>
      </c>
      <c r="U1035" s="22">
        <f ca="1">IFERROR(IF(W1035=0,0,VLOOKUP(W1035,보상!$D:$K,7,FALSE)),"-")</f>
        <v>0</v>
      </c>
      <c r="V1035" s="22">
        <f ca="1">IFERROR(IF(W1035=0,0,VLOOKUP(W1035,보상!$D:$K,8,FALSE)),"-")</f>
        <v>0</v>
      </c>
      <c r="W1035" s="22">
        <f ca="1">IFERROR(IFERROR(VLOOKUP($B1035,INDIRECT(VLOOKUP($E1035,보상!$S:$AA,2,FALSE)),MATCH(W$6,INDIRECT(VLOOKUP($E1035,보상!$S:$AA,3,FALSE)),0),FALSE),VLOOKUP($B1035,INDIRECT(VLOOKUP($E1035&amp;"_U",보상!$S:$AA,2,FALSE)),MATCH(W$6,INDIRECT(VLOOKUP($E1035&amp;"_U",보상!$S:$AA,3,FALSE)),0),FALSE)),"ERROR")</f>
        <v>4002021</v>
      </c>
      <c r="X1035" s="134" t="str">
        <f ca="1">IFERROR(IF(W1035=0,0,VLOOKUP(SUBSTITUTE(VLOOKUP(W1035,#REF!,MATCH("strItemName",#REF!,0),FALSE),"SUI_",""),#REF!,2,FALSE)),"ERROR")</f>
        <v>ERROR</v>
      </c>
      <c r="Y1035" s="22">
        <f t="shared" ca="1" si="52"/>
        <v>4002021</v>
      </c>
      <c r="Z1035" s="134" t="str">
        <f ca="1">IFERROR(IF(Y1035=0,0,VLOOKUP(SUBSTITUTE(VLOOKUP(Y1035,#REF!,MATCH("strItemName",#REF!,0),FALSE),"SUI_",""),#REF!,2,FALSE)),"ERROR")</f>
        <v>ERROR</v>
      </c>
      <c r="AA1035" s="22">
        <f t="shared" ca="1" si="52"/>
        <v>4002021</v>
      </c>
      <c r="AB1035" s="134" t="str">
        <f ca="1">IFERROR(IF(AA1035=0,0,VLOOKUP(SUBSTITUTE(VLOOKUP(AA1035,#REF!,MATCH("strItemName",#REF!,0),FALSE),"SUI_",""),#REF!,2,FALSE)),"ERROR")</f>
        <v>ERROR</v>
      </c>
      <c r="AC1035" s="22">
        <f t="shared" ca="1" si="52"/>
        <v>4002021</v>
      </c>
      <c r="AD1035" s="134" t="str">
        <f ca="1">IFERROR(IF(AC1035=0,0,VLOOKUP(SUBSTITUTE(VLOOKUP(AC1035,#REF!,MATCH("strItemName",#REF!,0),FALSE),"SUI_",""),#REF!,2,FALSE)),"ERROR")</f>
        <v>ERROR</v>
      </c>
      <c r="AE1035" s="22">
        <f t="shared" ca="1" si="52"/>
        <v>4002021</v>
      </c>
      <c r="AF1035" s="134" t="str">
        <f ca="1">IFERROR(IF(AE1035=0,0,VLOOKUP(SUBSTITUTE(VLOOKUP(AE1035,#REF!,MATCH("strItemName",#REF!,0),FALSE),"SUI_",""),#REF!,2,FALSE)),"ERROR")</f>
        <v>ERROR</v>
      </c>
      <c r="AG1035" s="88">
        <v>0</v>
      </c>
      <c r="AH1035" s="134">
        <f>IFERROR(IF(AG1035=0,0,VLOOKUP(SUBSTITUTE(VLOOKUP(AG1035,#REF!,MATCH("strItemName",#REF!,0),FALSE),"SUI_",""),#REF!,2,FALSE)),"ERROR")</f>
        <v>0</v>
      </c>
      <c r="AI1035" s="22">
        <f ca="1">IFERROR(IFERROR(VLOOKUP($B1035,INDIRECT(VLOOKUP($E1035,보상!$S:$AA,2,FALSE)),MATCH(AI$6,INDIRECT(VLOOKUP($E1035,보상!$S:$AA,3,FALSE)),0),FALSE),VLOOKUP($B1035,INDIRECT(VLOOKUP($E1035&amp;"_U",보상!$S:$AA,2,FALSE)),MATCH(AI$6,INDIRECT(VLOOKUP($E1035&amp;"_U",보상!$S:$AA,3,FALSE)),0),FALSE)),"ERROR")</f>
        <v>1</v>
      </c>
      <c r="AJ1035" s="49">
        <v>0</v>
      </c>
      <c r="AK1035" s="22">
        <v>60</v>
      </c>
      <c r="AL1035" s="22">
        <v>0</v>
      </c>
      <c r="AM1035" s="22" t="b">
        <v>0</v>
      </c>
      <c r="AN1035" s="22">
        <v>0</v>
      </c>
      <c r="AO1035" s="67">
        <v>0</v>
      </c>
    </row>
    <row r="1036" spans="2:41" ht="16.5" customHeight="1" x14ac:dyDescent="0.3">
      <c r="B1036" s="154">
        <f t="shared" si="54"/>
        <v>105006111</v>
      </c>
      <c r="C1036" s="22">
        <v>10500611</v>
      </c>
      <c r="D1036" s="156" t="str">
        <f ca="1">IFERROR(IFERROR(VLOOKUP($B1036,INDIRECT(VLOOKUP($E1036,보상!$S:$AA,2,FALSE)),MATCH(D$6,INDIRECT(VLOOKUP($E1036,보상!$S:$AA,3,FALSE)),0),FALSE),VLOOKUP($B1036,INDIRECT(VLOOKUP($E1036&amp;"_U",보상!$S:$AA,2,FALSE)),MATCH(D$6,INDIRECT(VLOOKUP($E1036&amp;"_U",보상!$S:$AA,3,FALSE)),0),FALSE)),"ERROR")</f>
        <v>아그람 사잇길</v>
      </c>
      <c r="E1036" s="49" t="s">
        <v>635</v>
      </c>
      <c r="F1036" s="22">
        <f>COUNTIF($C$8:$C1036,$C1036)</f>
        <v>1</v>
      </c>
      <c r="G1036" s="49" t="b">
        <v>1</v>
      </c>
      <c r="H1036" s="22">
        <v>2010</v>
      </c>
      <c r="I1036" s="129" t="str">
        <f>IFERROR(IF(H1036=0,0,VLOOKUP(VLOOKUP(H1036,#REF!,MATCH("strMailTitleID",#REF!,0),FALSE),#REF!,2,FALSE)),"ERROR")</f>
        <v>ERROR</v>
      </c>
      <c r="J1036" s="176">
        <v>0</v>
      </c>
      <c r="K1036" s="129">
        <f>IFERROR(IF(J1036=0,0,VLOOKUP(VLOOKUP(J1036,#REF!,MATCH("strMailTitleID",#REF!,0),FALSE),#REF!,2,FALSE)),"ERROR")</f>
        <v>0</v>
      </c>
      <c r="L1036" s="22">
        <f ca="1">IFERROR(IFERROR(VLOOKUP($B1036,INDIRECT(VLOOKUP($E1036,보상!$S:$AA,2,FALSE)),MATCH(L$6,INDIRECT(VLOOKUP($E1036,보상!$S:$AA,3,FALSE)),0),FALSE),VLOOKUP($B1036,INDIRECT(VLOOKUP($E1036&amp;"_U",보상!$S:$AA,2,FALSE)),MATCH(L$6,INDIRECT(VLOOKUP($E1036&amp;"_U",보상!$S:$AA,3,FALSE)),0),FALSE)),"ERROR")</f>
        <v>18662</v>
      </c>
      <c r="M1036" s="49">
        <v>0</v>
      </c>
      <c r="N1036" s="49">
        <v>0</v>
      </c>
      <c r="O1036" s="49">
        <v>0</v>
      </c>
      <c r="P1036" s="22" t="str">
        <f ca="1">IFERROR(IFERROR(VLOOKUP($B1036,INDIRECT(VLOOKUP($E1036,보상!$S:$AA,2,FALSE)),MATCH(P$6,INDIRECT(VLOOKUP($E1036,보상!$S:$AA,3,FALSE)),0),FALSE),VLOOKUP($B1036,INDIRECT(VLOOKUP($E1036&amp;"_U",보상!$S:$AA,2,FALSE)),MATCH(P$6,INDIRECT(VLOOKUP($E1036&amp;"_U",보상!$S:$AA,3,FALSE)),0),FALSE)),"ERROR")</f>
        <v>Gold</v>
      </c>
      <c r="Q1036" s="22">
        <f ca="1">IFERROR(IFERROR(VLOOKUP($B1036,INDIRECT(VLOOKUP($E1036,보상!$S:$AA,2,FALSE)),MATCH(Q$6,INDIRECT(VLOOKUP($E1036,보상!$S:$AA,3,FALSE)),0),FALSE),VLOOKUP($B1036,INDIRECT(VLOOKUP($E1036&amp;"_U",보상!$S:$AA,2,FALSE)),MATCH(Q$6,INDIRECT(VLOOKUP($E1036&amp;"_U",보상!$S:$AA,3,FALSE)),0),FALSE)),"ERROR")</f>
        <v>22390</v>
      </c>
      <c r="R1036" s="49" t="b">
        <v>0</v>
      </c>
      <c r="S1036" s="49" t="b">
        <v>0</v>
      </c>
      <c r="T1036" s="22">
        <f ca="1">IFERROR(IF(W1036=0,0,VLOOKUP(W1036,보상!$D:$K,6,FALSE)),"-")</f>
        <v>0</v>
      </c>
      <c r="U1036" s="22">
        <f ca="1">IFERROR(IF(W1036=0,0,VLOOKUP(W1036,보상!$D:$K,7,FALSE)),"-")</f>
        <v>0</v>
      </c>
      <c r="V1036" s="22">
        <f ca="1">IFERROR(IF(W1036=0,0,VLOOKUP(W1036,보상!$D:$K,8,FALSE)),"-")</f>
        <v>0</v>
      </c>
      <c r="W1036" s="22">
        <f ca="1">IFERROR(IFERROR(VLOOKUP($B1036,INDIRECT(VLOOKUP($E1036,보상!$S:$AA,2,FALSE)),MATCH(W$6,INDIRECT(VLOOKUP($E1036,보상!$S:$AA,3,FALSE)),0),FALSE),VLOOKUP($B1036,INDIRECT(VLOOKUP($E1036&amp;"_U",보상!$S:$AA,2,FALSE)),MATCH(W$6,INDIRECT(VLOOKUP($E1036&amp;"_U",보상!$S:$AA,3,FALSE)),0),FALSE)),"ERROR")</f>
        <v>3000001</v>
      </c>
      <c r="X1036" s="134" t="str">
        <f ca="1">IFERROR(IF(W1036=0,0,VLOOKUP(SUBSTITUTE(VLOOKUP(W1036,#REF!,MATCH("strItemName",#REF!,0),FALSE),"SUI_",""),#REF!,2,FALSE)),"ERROR")</f>
        <v>ERROR</v>
      </c>
      <c r="Y1036" s="22">
        <f t="shared" ca="1" si="52"/>
        <v>3000001</v>
      </c>
      <c r="Z1036" s="134" t="str">
        <f ca="1">IFERROR(IF(Y1036=0,0,VLOOKUP(SUBSTITUTE(VLOOKUP(Y1036,#REF!,MATCH("strItemName",#REF!,0),FALSE),"SUI_",""),#REF!,2,FALSE)),"ERROR")</f>
        <v>ERROR</v>
      </c>
      <c r="AA1036" s="22">
        <f t="shared" ca="1" si="52"/>
        <v>3000001</v>
      </c>
      <c r="AB1036" s="134" t="str">
        <f ca="1">IFERROR(IF(AA1036=0,0,VLOOKUP(SUBSTITUTE(VLOOKUP(AA1036,#REF!,MATCH("strItemName",#REF!,0),FALSE),"SUI_",""),#REF!,2,FALSE)),"ERROR")</f>
        <v>ERROR</v>
      </c>
      <c r="AC1036" s="22">
        <f t="shared" ca="1" si="52"/>
        <v>3000001</v>
      </c>
      <c r="AD1036" s="134" t="str">
        <f ca="1">IFERROR(IF(AC1036=0,0,VLOOKUP(SUBSTITUTE(VLOOKUP(AC1036,#REF!,MATCH("strItemName",#REF!,0),FALSE),"SUI_",""),#REF!,2,FALSE)),"ERROR")</f>
        <v>ERROR</v>
      </c>
      <c r="AE1036" s="22">
        <f t="shared" ca="1" si="52"/>
        <v>3000001</v>
      </c>
      <c r="AF1036" s="134" t="str">
        <f ca="1">IFERROR(IF(AE1036=0,0,VLOOKUP(SUBSTITUTE(VLOOKUP(AE1036,#REF!,MATCH("strItemName",#REF!,0),FALSE),"SUI_",""),#REF!,2,FALSE)),"ERROR")</f>
        <v>ERROR</v>
      </c>
      <c r="AG1036" s="88">
        <v>0</v>
      </c>
      <c r="AH1036" s="134">
        <f>IFERROR(IF(AG1036=0,0,VLOOKUP(SUBSTITUTE(VLOOKUP(AG1036,#REF!,MATCH("strItemName",#REF!,0),FALSE),"SUI_",""),#REF!,2,FALSE)),"ERROR")</f>
        <v>0</v>
      </c>
      <c r="AI1036" s="22">
        <f ca="1">IFERROR(IFERROR(VLOOKUP($B1036,INDIRECT(VLOOKUP($E1036,보상!$S:$AA,2,FALSE)),MATCH(AI$6,INDIRECT(VLOOKUP($E1036,보상!$S:$AA,3,FALSE)),0),FALSE),VLOOKUP($B1036,INDIRECT(VLOOKUP($E1036&amp;"_U",보상!$S:$AA,2,FALSE)),MATCH(AI$6,INDIRECT(VLOOKUP($E1036&amp;"_U",보상!$S:$AA,3,FALSE)),0),FALSE)),"ERROR")</f>
        <v>1</v>
      </c>
      <c r="AJ1036" s="49">
        <v>0</v>
      </c>
      <c r="AK1036" s="22">
        <v>60</v>
      </c>
      <c r="AL1036" s="22">
        <v>0</v>
      </c>
      <c r="AM1036" s="22" t="b">
        <v>0</v>
      </c>
      <c r="AN1036" s="22">
        <v>0</v>
      </c>
      <c r="AO1036" s="67">
        <v>0</v>
      </c>
    </row>
    <row r="1037" spans="2:41" ht="16.5" customHeight="1" x14ac:dyDescent="0.3">
      <c r="B1037" s="154">
        <f t="shared" si="54"/>
        <v>105007111</v>
      </c>
      <c r="C1037" s="22">
        <v>10500711</v>
      </c>
      <c r="D1037" s="156" t="str">
        <f ca="1">IFERROR(IFERROR(VLOOKUP($B1037,INDIRECT(VLOOKUP($E1037,보상!$S:$AA,2,FALSE)),MATCH(D$6,INDIRECT(VLOOKUP($E1037,보상!$S:$AA,3,FALSE)),0),FALSE),VLOOKUP($B1037,INDIRECT(VLOOKUP($E1037&amp;"_U",보상!$S:$AA,2,FALSE)),MATCH(D$6,INDIRECT(VLOOKUP($E1037&amp;"_U",보상!$S:$AA,3,FALSE)),0),FALSE)),"ERROR")</f>
        <v>칼날 트롤 주둔지</v>
      </c>
      <c r="E1037" s="49" t="s">
        <v>635</v>
      </c>
      <c r="F1037" s="22">
        <f>COUNTIF($C$8:$C1037,$C1037)</f>
        <v>1</v>
      </c>
      <c r="G1037" s="49" t="b">
        <v>1</v>
      </c>
      <c r="H1037" s="22">
        <v>2010</v>
      </c>
      <c r="I1037" s="129" t="str">
        <f>IFERROR(IF(H1037=0,0,VLOOKUP(VLOOKUP(H1037,#REF!,MATCH("strMailTitleID",#REF!,0),FALSE),#REF!,2,FALSE)),"ERROR")</f>
        <v>ERROR</v>
      </c>
      <c r="J1037" s="176">
        <v>0</v>
      </c>
      <c r="K1037" s="129">
        <f>IFERROR(IF(J1037=0,0,VLOOKUP(VLOOKUP(J1037,#REF!,MATCH("strMailTitleID",#REF!,0),FALSE),#REF!,2,FALSE)),"ERROR")</f>
        <v>0</v>
      </c>
      <c r="L1037" s="22">
        <f ca="1">IFERROR(IFERROR(VLOOKUP($B1037,INDIRECT(VLOOKUP($E1037,보상!$S:$AA,2,FALSE)),MATCH(L$6,INDIRECT(VLOOKUP($E1037,보상!$S:$AA,3,FALSE)),0),FALSE),VLOOKUP($B1037,INDIRECT(VLOOKUP($E1037&amp;"_U",보상!$S:$AA,2,FALSE)),MATCH(L$6,INDIRECT(VLOOKUP($E1037&amp;"_U",보상!$S:$AA,3,FALSE)),0),FALSE)),"ERROR")</f>
        <v>18662</v>
      </c>
      <c r="M1037" s="49">
        <v>0</v>
      </c>
      <c r="N1037" s="49">
        <v>0</v>
      </c>
      <c r="O1037" s="49">
        <v>0</v>
      </c>
      <c r="P1037" s="22" t="str">
        <f ca="1">IFERROR(IFERROR(VLOOKUP($B1037,INDIRECT(VLOOKUP($E1037,보상!$S:$AA,2,FALSE)),MATCH(P$6,INDIRECT(VLOOKUP($E1037,보상!$S:$AA,3,FALSE)),0),FALSE),VLOOKUP($B1037,INDIRECT(VLOOKUP($E1037&amp;"_U",보상!$S:$AA,2,FALSE)),MATCH(P$6,INDIRECT(VLOOKUP($E1037&amp;"_U",보상!$S:$AA,3,FALSE)),0),FALSE)),"ERROR")</f>
        <v>Gold</v>
      </c>
      <c r="Q1037" s="22">
        <f ca="1">IFERROR(IFERROR(VLOOKUP($B1037,INDIRECT(VLOOKUP($E1037,보상!$S:$AA,2,FALSE)),MATCH(Q$6,INDIRECT(VLOOKUP($E1037,보상!$S:$AA,3,FALSE)),0),FALSE),VLOOKUP($B1037,INDIRECT(VLOOKUP($E1037&amp;"_U",보상!$S:$AA,2,FALSE)),MATCH(Q$6,INDIRECT(VLOOKUP($E1037&amp;"_U",보상!$S:$AA,3,FALSE)),0),FALSE)),"ERROR")</f>
        <v>22390</v>
      </c>
      <c r="R1037" s="49" t="b">
        <v>0</v>
      </c>
      <c r="S1037" s="49" t="b">
        <v>0</v>
      </c>
      <c r="T1037" s="22">
        <f ca="1">IFERROR(IF(W1037=0,0,VLOOKUP(W1037,보상!$D:$K,6,FALSE)),"-")</f>
        <v>0</v>
      </c>
      <c r="U1037" s="22">
        <f ca="1">IFERROR(IF(W1037=0,0,VLOOKUP(W1037,보상!$D:$K,7,FALSE)),"-")</f>
        <v>6300</v>
      </c>
      <c r="V1037" s="22">
        <f ca="1">IFERROR(IF(W1037=0,0,VLOOKUP(W1037,보상!$D:$K,8,FALSE)),"-")</f>
        <v>0</v>
      </c>
      <c r="W1037" s="22">
        <f ca="1">IFERROR(IFERROR(VLOOKUP($B1037,INDIRECT(VLOOKUP($E1037,보상!$S:$AA,2,FALSE)),MATCH(W$6,INDIRECT(VLOOKUP($E1037,보상!$S:$AA,3,FALSE)),0),FALSE),VLOOKUP($B1037,INDIRECT(VLOOKUP($E1037&amp;"_U",보상!$S:$AA,2,FALSE)),MATCH(W$6,INDIRECT(VLOOKUP($E1037&amp;"_U",보상!$S:$AA,3,FALSE)),0),FALSE)),"ERROR")</f>
        <v>4004002</v>
      </c>
      <c r="X1037" s="134" t="str">
        <f ca="1">IFERROR(IF(W1037=0,0,VLOOKUP(SUBSTITUTE(VLOOKUP(W1037,#REF!,MATCH("strItemName",#REF!,0),FALSE),"SUI_",""),#REF!,2,FALSE)),"ERROR")</f>
        <v>ERROR</v>
      </c>
      <c r="Y1037" s="22">
        <f t="shared" ca="1" si="52"/>
        <v>4004002</v>
      </c>
      <c r="Z1037" s="134" t="str">
        <f ca="1">IFERROR(IF(Y1037=0,0,VLOOKUP(SUBSTITUTE(VLOOKUP(Y1037,#REF!,MATCH("strItemName",#REF!,0),FALSE),"SUI_",""),#REF!,2,FALSE)),"ERROR")</f>
        <v>ERROR</v>
      </c>
      <c r="AA1037" s="22">
        <f t="shared" ca="1" si="52"/>
        <v>4004002</v>
      </c>
      <c r="AB1037" s="134" t="str">
        <f ca="1">IFERROR(IF(AA1037=0,0,VLOOKUP(SUBSTITUTE(VLOOKUP(AA1037,#REF!,MATCH("strItemName",#REF!,0),FALSE),"SUI_",""),#REF!,2,FALSE)),"ERROR")</f>
        <v>ERROR</v>
      </c>
      <c r="AC1037" s="22">
        <f t="shared" ca="1" si="52"/>
        <v>4004002</v>
      </c>
      <c r="AD1037" s="134" t="str">
        <f ca="1">IFERROR(IF(AC1037=0,0,VLOOKUP(SUBSTITUTE(VLOOKUP(AC1037,#REF!,MATCH("strItemName",#REF!,0),FALSE),"SUI_",""),#REF!,2,FALSE)),"ERROR")</f>
        <v>ERROR</v>
      </c>
      <c r="AE1037" s="22">
        <f t="shared" ca="1" si="52"/>
        <v>4004002</v>
      </c>
      <c r="AF1037" s="134" t="str">
        <f ca="1">IFERROR(IF(AE1037=0,0,VLOOKUP(SUBSTITUTE(VLOOKUP(AE1037,#REF!,MATCH("strItemName",#REF!,0),FALSE),"SUI_",""),#REF!,2,FALSE)),"ERROR")</f>
        <v>ERROR</v>
      </c>
      <c r="AG1037" s="88">
        <v>0</v>
      </c>
      <c r="AH1037" s="134">
        <f>IFERROR(IF(AG1037=0,0,VLOOKUP(SUBSTITUTE(VLOOKUP(AG1037,#REF!,MATCH("strItemName",#REF!,0),FALSE),"SUI_",""),#REF!,2,FALSE)),"ERROR")</f>
        <v>0</v>
      </c>
      <c r="AI1037" s="22">
        <f ca="1">IFERROR(IFERROR(VLOOKUP($B1037,INDIRECT(VLOOKUP($E1037,보상!$S:$AA,2,FALSE)),MATCH(AI$6,INDIRECT(VLOOKUP($E1037,보상!$S:$AA,3,FALSE)),0),FALSE),VLOOKUP($B1037,INDIRECT(VLOOKUP($E1037&amp;"_U",보상!$S:$AA,2,FALSE)),MATCH(AI$6,INDIRECT(VLOOKUP($E1037&amp;"_U",보상!$S:$AA,3,FALSE)),0),FALSE)),"ERROR")</f>
        <v>1</v>
      </c>
      <c r="AJ1037" s="49">
        <v>0</v>
      </c>
      <c r="AK1037" s="22">
        <v>60</v>
      </c>
      <c r="AL1037" s="22">
        <v>0</v>
      </c>
      <c r="AM1037" s="22" t="b">
        <v>0</v>
      </c>
      <c r="AN1037" s="22">
        <v>0</v>
      </c>
      <c r="AO1037" s="67">
        <v>0</v>
      </c>
    </row>
    <row r="1038" spans="2:41" ht="16.5" customHeight="1" x14ac:dyDescent="0.3">
      <c r="B1038" s="154">
        <f t="shared" si="54"/>
        <v>105008111</v>
      </c>
      <c r="C1038" s="22">
        <v>10500811</v>
      </c>
      <c r="D1038" s="156" t="str">
        <f ca="1">IFERROR(IFERROR(VLOOKUP($B1038,INDIRECT(VLOOKUP($E1038,보상!$S:$AA,2,FALSE)),MATCH(D$6,INDIRECT(VLOOKUP($E1038,보상!$S:$AA,3,FALSE)),0),FALSE),VLOOKUP($B1038,INDIRECT(VLOOKUP($E1038&amp;"_U",보상!$S:$AA,2,FALSE)),MATCH(D$6,INDIRECT(VLOOKUP($E1038&amp;"_U",보상!$S:$AA,3,FALSE)),0),FALSE)),"ERROR")</f>
        <v>임시 정찰 초소</v>
      </c>
      <c r="E1038" s="49" t="s">
        <v>635</v>
      </c>
      <c r="F1038" s="22">
        <f>COUNTIF($C$8:$C1038,$C1038)</f>
        <v>1</v>
      </c>
      <c r="G1038" s="49" t="b">
        <v>1</v>
      </c>
      <c r="H1038" s="22">
        <v>2010</v>
      </c>
      <c r="I1038" s="129" t="str">
        <f>IFERROR(IF(H1038=0,0,VLOOKUP(VLOOKUP(H1038,#REF!,MATCH("strMailTitleID",#REF!,0),FALSE),#REF!,2,FALSE)),"ERROR")</f>
        <v>ERROR</v>
      </c>
      <c r="J1038" s="176">
        <v>0</v>
      </c>
      <c r="K1038" s="129">
        <f>IFERROR(IF(J1038=0,0,VLOOKUP(VLOOKUP(J1038,#REF!,MATCH("strMailTitleID",#REF!,0),FALSE),#REF!,2,FALSE)),"ERROR")</f>
        <v>0</v>
      </c>
      <c r="L1038" s="22">
        <f ca="1">IFERROR(IFERROR(VLOOKUP($B1038,INDIRECT(VLOOKUP($E1038,보상!$S:$AA,2,FALSE)),MATCH(L$6,INDIRECT(VLOOKUP($E1038,보상!$S:$AA,3,FALSE)),0),FALSE),VLOOKUP($B1038,INDIRECT(VLOOKUP($E1038&amp;"_U",보상!$S:$AA,2,FALSE)),MATCH(L$6,INDIRECT(VLOOKUP($E1038&amp;"_U",보상!$S:$AA,3,FALSE)),0),FALSE)),"ERROR")</f>
        <v>18662</v>
      </c>
      <c r="M1038" s="49">
        <v>0</v>
      </c>
      <c r="N1038" s="49">
        <v>0</v>
      </c>
      <c r="O1038" s="49">
        <v>0</v>
      </c>
      <c r="P1038" s="22" t="str">
        <f ca="1">IFERROR(IFERROR(VLOOKUP($B1038,INDIRECT(VLOOKUP($E1038,보상!$S:$AA,2,FALSE)),MATCH(P$6,INDIRECT(VLOOKUP($E1038,보상!$S:$AA,3,FALSE)),0),FALSE),VLOOKUP($B1038,INDIRECT(VLOOKUP($E1038&amp;"_U",보상!$S:$AA,2,FALSE)),MATCH(P$6,INDIRECT(VLOOKUP($E1038&amp;"_U",보상!$S:$AA,3,FALSE)),0),FALSE)),"ERROR")</f>
        <v>Gold</v>
      </c>
      <c r="Q1038" s="22">
        <f ca="1">IFERROR(IFERROR(VLOOKUP($B1038,INDIRECT(VLOOKUP($E1038,보상!$S:$AA,2,FALSE)),MATCH(Q$6,INDIRECT(VLOOKUP($E1038,보상!$S:$AA,3,FALSE)),0),FALSE),VLOOKUP($B1038,INDIRECT(VLOOKUP($E1038&amp;"_U",보상!$S:$AA,2,FALSE)),MATCH(Q$6,INDIRECT(VLOOKUP($E1038&amp;"_U",보상!$S:$AA,3,FALSE)),0),FALSE)),"ERROR")</f>
        <v>22390</v>
      </c>
      <c r="R1038" s="49" t="b">
        <v>0</v>
      </c>
      <c r="S1038" s="49" t="b">
        <v>0</v>
      </c>
      <c r="T1038" s="22">
        <f ca="1">IFERROR(IF(W1038=0,0,VLOOKUP(W1038,보상!$D:$K,6,FALSE)),"-")</f>
        <v>0</v>
      </c>
      <c r="U1038" s="22">
        <f ca="1">IFERROR(IF(W1038=0,0,VLOOKUP(W1038,보상!$D:$K,7,FALSE)),"-")</f>
        <v>0</v>
      </c>
      <c r="V1038" s="22">
        <f ca="1">IFERROR(IF(W1038=0,0,VLOOKUP(W1038,보상!$D:$K,8,FALSE)),"-")</f>
        <v>0</v>
      </c>
      <c r="W1038" s="22">
        <f ca="1">IFERROR(IFERROR(VLOOKUP($B1038,INDIRECT(VLOOKUP($E1038,보상!$S:$AA,2,FALSE)),MATCH(W$6,INDIRECT(VLOOKUP($E1038,보상!$S:$AA,3,FALSE)),0),FALSE),VLOOKUP($B1038,INDIRECT(VLOOKUP($E1038&amp;"_U",보상!$S:$AA,2,FALSE)),MATCH(W$6,INDIRECT(VLOOKUP($E1038&amp;"_U",보상!$S:$AA,3,FALSE)),0),FALSE)),"ERROR")</f>
        <v>3011001</v>
      </c>
      <c r="X1038" s="134" t="str">
        <f ca="1">IFERROR(IF(W1038=0,0,VLOOKUP(SUBSTITUTE(VLOOKUP(W1038,#REF!,MATCH("strItemName",#REF!,0),FALSE),"SUI_",""),#REF!,2,FALSE)),"ERROR")</f>
        <v>ERROR</v>
      </c>
      <c r="Y1038" s="22">
        <f t="shared" ca="1" si="52"/>
        <v>3011001</v>
      </c>
      <c r="Z1038" s="134" t="str">
        <f ca="1">IFERROR(IF(Y1038=0,0,VLOOKUP(SUBSTITUTE(VLOOKUP(Y1038,#REF!,MATCH("strItemName",#REF!,0),FALSE),"SUI_",""),#REF!,2,FALSE)),"ERROR")</f>
        <v>ERROR</v>
      </c>
      <c r="AA1038" s="22">
        <f t="shared" ca="1" si="52"/>
        <v>3011001</v>
      </c>
      <c r="AB1038" s="134" t="str">
        <f ca="1">IFERROR(IF(AA1038=0,0,VLOOKUP(SUBSTITUTE(VLOOKUP(AA1038,#REF!,MATCH("strItemName",#REF!,0),FALSE),"SUI_",""),#REF!,2,FALSE)),"ERROR")</f>
        <v>ERROR</v>
      </c>
      <c r="AC1038" s="22">
        <f t="shared" ca="1" si="52"/>
        <v>3011001</v>
      </c>
      <c r="AD1038" s="134" t="str">
        <f ca="1">IFERROR(IF(AC1038=0,0,VLOOKUP(SUBSTITUTE(VLOOKUP(AC1038,#REF!,MATCH("strItemName",#REF!,0),FALSE),"SUI_",""),#REF!,2,FALSE)),"ERROR")</f>
        <v>ERROR</v>
      </c>
      <c r="AE1038" s="22">
        <f t="shared" ca="1" si="52"/>
        <v>3011001</v>
      </c>
      <c r="AF1038" s="134" t="str">
        <f ca="1">IFERROR(IF(AE1038=0,0,VLOOKUP(SUBSTITUTE(VLOOKUP(AE1038,#REF!,MATCH("strItemName",#REF!,0),FALSE),"SUI_",""),#REF!,2,FALSE)),"ERROR")</f>
        <v>ERROR</v>
      </c>
      <c r="AG1038" s="88">
        <v>0</v>
      </c>
      <c r="AH1038" s="134">
        <f>IFERROR(IF(AG1038=0,0,VLOOKUP(SUBSTITUTE(VLOOKUP(AG1038,#REF!,MATCH("strItemName",#REF!,0),FALSE),"SUI_",""),#REF!,2,FALSE)),"ERROR")</f>
        <v>0</v>
      </c>
      <c r="AI1038" s="22">
        <f ca="1">IFERROR(IFERROR(VLOOKUP($B1038,INDIRECT(VLOOKUP($E1038,보상!$S:$AA,2,FALSE)),MATCH(AI$6,INDIRECT(VLOOKUP($E1038,보상!$S:$AA,3,FALSE)),0),FALSE),VLOOKUP($B1038,INDIRECT(VLOOKUP($E1038&amp;"_U",보상!$S:$AA,2,FALSE)),MATCH(AI$6,INDIRECT(VLOOKUP($E1038&amp;"_U",보상!$S:$AA,3,FALSE)),0),FALSE)),"ERROR")</f>
        <v>3</v>
      </c>
      <c r="AJ1038" s="49">
        <v>0</v>
      </c>
      <c r="AK1038" s="22">
        <v>60</v>
      </c>
      <c r="AL1038" s="22">
        <v>0</v>
      </c>
      <c r="AM1038" s="22" t="b">
        <v>0</v>
      </c>
      <c r="AN1038" s="22">
        <v>0</v>
      </c>
      <c r="AO1038" s="67">
        <v>0</v>
      </c>
    </row>
    <row r="1039" spans="2:41" ht="16.5" customHeight="1" x14ac:dyDescent="0.3">
      <c r="B1039" s="154">
        <f t="shared" si="54"/>
        <v>105009111</v>
      </c>
      <c r="C1039" s="22">
        <v>10500911</v>
      </c>
      <c r="D1039" s="156" t="str">
        <f ca="1">IFERROR(IFERROR(VLOOKUP($B1039,INDIRECT(VLOOKUP($E1039,보상!$S:$AA,2,FALSE)),MATCH(D$6,INDIRECT(VLOOKUP($E1039,보상!$S:$AA,3,FALSE)),0),FALSE),VLOOKUP($B1039,INDIRECT(VLOOKUP($E1039&amp;"_U",보상!$S:$AA,2,FALSE)),MATCH(D$6,INDIRECT(VLOOKUP($E1039&amp;"_U",보상!$S:$AA,3,FALSE)),0),FALSE)),"ERROR")</f>
        <v>란도 농장 폐허</v>
      </c>
      <c r="E1039" s="49" t="s">
        <v>635</v>
      </c>
      <c r="F1039" s="22">
        <f>COUNTIF($C$8:$C1039,$C1039)</f>
        <v>1</v>
      </c>
      <c r="G1039" s="49" t="b">
        <v>1</v>
      </c>
      <c r="H1039" s="22">
        <v>2010</v>
      </c>
      <c r="I1039" s="129" t="str">
        <f>IFERROR(IF(H1039=0,0,VLOOKUP(VLOOKUP(H1039,#REF!,MATCH("strMailTitleID",#REF!,0),FALSE),#REF!,2,FALSE)),"ERROR")</f>
        <v>ERROR</v>
      </c>
      <c r="J1039" s="176">
        <v>0</v>
      </c>
      <c r="K1039" s="129">
        <f>IFERROR(IF(J1039=0,0,VLOOKUP(VLOOKUP(J1039,#REF!,MATCH("strMailTitleID",#REF!,0),FALSE),#REF!,2,FALSE)),"ERROR")</f>
        <v>0</v>
      </c>
      <c r="L1039" s="22">
        <f ca="1">IFERROR(IFERROR(VLOOKUP($B1039,INDIRECT(VLOOKUP($E1039,보상!$S:$AA,2,FALSE)),MATCH(L$6,INDIRECT(VLOOKUP($E1039,보상!$S:$AA,3,FALSE)),0),FALSE),VLOOKUP($B1039,INDIRECT(VLOOKUP($E1039&amp;"_U",보상!$S:$AA,2,FALSE)),MATCH(L$6,INDIRECT(VLOOKUP($E1039&amp;"_U",보상!$S:$AA,3,FALSE)),0),FALSE)),"ERROR")</f>
        <v>18662</v>
      </c>
      <c r="M1039" s="49">
        <v>0</v>
      </c>
      <c r="N1039" s="49">
        <v>0</v>
      </c>
      <c r="O1039" s="49">
        <v>0</v>
      </c>
      <c r="P1039" s="22" t="str">
        <f ca="1">IFERROR(IFERROR(VLOOKUP($B1039,INDIRECT(VLOOKUP($E1039,보상!$S:$AA,2,FALSE)),MATCH(P$6,INDIRECT(VLOOKUP($E1039,보상!$S:$AA,3,FALSE)),0),FALSE),VLOOKUP($B1039,INDIRECT(VLOOKUP($E1039&amp;"_U",보상!$S:$AA,2,FALSE)),MATCH(P$6,INDIRECT(VLOOKUP($E1039&amp;"_U",보상!$S:$AA,3,FALSE)),0),FALSE)),"ERROR")</f>
        <v>Gold</v>
      </c>
      <c r="Q1039" s="22">
        <f ca="1">IFERROR(IFERROR(VLOOKUP($B1039,INDIRECT(VLOOKUP($E1039,보상!$S:$AA,2,FALSE)),MATCH(Q$6,INDIRECT(VLOOKUP($E1039,보상!$S:$AA,3,FALSE)),0),FALSE),VLOOKUP($B1039,INDIRECT(VLOOKUP($E1039&amp;"_U",보상!$S:$AA,2,FALSE)),MATCH(Q$6,INDIRECT(VLOOKUP($E1039&amp;"_U",보상!$S:$AA,3,FALSE)),0),FALSE)),"ERROR")</f>
        <v>22390</v>
      </c>
      <c r="R1039" s="49" t="b">
        <v>0</v>
      </c>
      <c r="S1039" s="49" t="b">
        <v>0</v>
      </c>
      <c r="T1039" s="22">
        <f ca="1">IFERROR(IF(W1039=0,0,VLOOKUP(W1039,보상!$D:$K,6,FALSE)),"-")</f>
        <v>0</v>
      </c>
      <c r="U1039" s="22">
        <f ca="1">IFERROR(IF(W1039=0,0,VLOOKUP(W1039,보상!$D:$K,7,FALSE)),"-")</f>
        <v>0</v>
      </c>
      <c r="V1039" s="22">
        <f ca="1">IFERROR(IF(W1039=0,0,VLOOKUP(W1039,보상!$D:$K,8,FALSE)),"-")</f>
        <v>0</v>
      </c>
      <c r="W1039" s="22">
        <f ca="1">IFERROR(IFERROR(VLOOKUP($B1039,INDIRECT(VLOOKUP($E1039,보상!$S:$AA,2,FALSE)),MATCH(W$6,INDIRECT(VLOOKUP($E1039,보상!$S:$AA,3,FALSE)),0),FALSE),VLOOKUP($B1039,INDIRECT(VLOOKUP($E1039&amp;"_U",보상!$S:$AA,2,FALSE)),MATCH(W$6,INDIRECT(VLOOKUP($E1039&amp;"_U",보상!$S:$AA,3,FALSE)),0),FALSE)),"ERROR")</f>
        <v>3000001</v>
      </c>
      <c r="X1039" s="134" t="str">
        <f ca="1">IFERROR(IF(W1039=0,0,VLOOKUP(SUBSTITUTE(VLOOKUP(W1039,#REF!,MATCH("strItemName",#REF!,0),FALSE),"SUI_",""),#REF!,2,FALSE)),"ERROR")</f>
        <v>ERROR</v>
      </c>
      <c r="Y1039" s="22">
        <f t="shared" ca="1" si="52"/>
        <v>3000001</v>
      </c>
      <c r="Z1039" s="134" t="str">
        <f ca="1">IFERROR(IF(Y1039=0,0,VLOOKUP(SUBSTITUTE(VLOOKUP(Y1039,#REF!,MATCH("strItemName",#REF!,0),FALSE),"SUI_",""),#REF!,2,FALSE)),"ERROR")</f>
        <v>ERROR</v>
      </c>
      <c r="AA1039" s="22">
        <f t="shared" ca="1" si="52"/>
        <v>3000001</v>
      </c>
      <c r="AB1039" s="134" t="str">
        <f ca="1">IFERROR(IF(AA1039=0,0,VLOOKUP(SUBSTITUTE(VLOOKUP(AA1039,#REF!,MATCH("strItemName",#REF!,0),FALSE),"SUI_",""),#REF!,2,FALSE)),"ERROR")</f>
        <v>ERROR</v>
      </c>
      <c r="AC1039" s="22">
        <f t="shared" ca="1" si="52"/>
        <v>3000001</v>
      </c>
      <c r="AD1039" s="134" t="str">
        <f ca="1">IFERROR(IF(AC1039=0,0,VLOOKUP(SUBSTITUTE(VLOOKUP(AC1039,#REF!,MATCH("strItemName",#REF!,0),FALSE),"SUI_",""),#REF!,2,FALSE)),"ERROR")</f>
        <v>ERROR</v>
      </c>
      <c r="AE1039" s="22">
        <f t="shared" ref="AE1039" ca="1" si="55">IF(AC1039=0,0,IF(OR(INT(AC1039/10000)=15,INT(AC1039/10000)=24,INT(AC1039/10000)=35),AC1039,IF(AC1039&gt;300000,AC1039,IF(AC1039&lt;200000,AC1039+10100,AC1039+100))))</f>
        <v>3000001</v>
      </c>
      <c r="AF1039" s="134" t="str">
        <f ca="1">IFERROR(IF(AE1039=0,0,VLOOKUP(SUBSTITUTE(VLOOKUP(AE1039,#REF!,MATCH("strItemName",#REF!,0),FALSE),"SUI_",""),#REF!,2,FALSE)),"ERROR")</f>
        <v>ERROR</v>
      </c>
      <c r="AG1039" s="88">
        <v>0</v>
      </c>
      <c r="AH1039" s="134">
        <f>IFERROR(IF(AG1039=0,0,VLOOKUP(SUBSTITUTE(VLOOKUP(AG1039,#REF!,MATCH("strItemName",#REF!,0),FALSE),"SUI_",""),#REF!,2,FALSE)),"ERROR")</f>
        <v>0</v>
      </c>
      <c r="AI1039" s="22">
        <f ca="1">IFERROR(IFERROR(VLOOKUP($B1039,INDIRECT(VLOOKUP($E1039,보상!$S:$AA,2,FALSE)),MATCH(AI$6,INDIRECT(VLOOKUP($E1039,보상!$S:$AA,3,FALSE)),0),FALSE),VLOOKUP($B1039,INDIRECT(VLOOKUP($E1039&amp;"_U",보상!$S:$AA,2,FALSE)),MATCH(AI$6,INDIRECT(VLOOKUP($E1039&amp;"_U",보상!$S:$AA,3,FALSE)),0),FALSE)),"ERROR")</f>
        <v>3</v>
      </c>
      <c r="AJ1039" s="49">
        <v>0</v>
      </c>
      <c r="AK1039" s="22">
        <v>60</v>
      </c>
      <c r="AL1039" s="22">
        <v>0</v>
      </c>
      <c r="AM1039" s="22" t="b">
        <v>0</v>
      </c>
      <c r="AN1039" s="22">
        <v>0</v>
      </c>
      <c r="AO1039" s="67">
        <v>0</v>
      </c>
    </row>
    <row r="1040" spans="2:41" ht="16.5" customHeight="1" x14ac:dyDescent="0.3">
      <c r="B1040" s="154">
        <f t="shared" si="54"/>
        <v>105010111</v>
      </c>
      <c r="C1040" s="22">
        <v>10501011</v>
      </c>
      <c r="D1040" s="156" t="str">
        <f ca="1">IFERROR(IFERROR(VLOOKUP($B1040,INDIRECT(VLOOKUP($E1040,보상!$S:$AA,2,FALSE)),MATCH(D$6,INDIRECT(VLOOKUP($E1040,보상!$S:$AA,3,FALSE)),0),FALSE),VLOOKUP($B1040,INDIRECT(VLOOKUP($E1040&amp;"_U",보상!$S:$AA,2,FALSE)),MATCH(D$6,INDIRECT(VLOOKUP($E1040&amp;"_U",보상!$S:$AA,3,FALSE)),0),FALSE)),"ERROR")</f>
        <v>카우프 간이 쉼터</v>
      </c>
      <c r="E1040" s="49" t="s">
        <v>635</v>
      </c>
      <c r="F1040" s="22">
        <f>COUNTIF($C$8:$C1040,$C1040)</f>
        <v>1</v>
      </c>
      <c r="G1040" s="49" t="b">
        <v>1</v>
      </c>
      <c r="H1040" s="22">
        <v>2010</v>
      </c>
      <c r="I1040" s="129" t="str">
        <f>IFERROR(IF(H1040=0,0,VLOOKUP(VLOOKUP(H1040,#REF!,MATCH("strMailTitleID",#REF!,0),FALSE),#REF!,2,FALSE)),"ERROR")</f>
        <v>ERROR</v>
      </c>
      <c r="J1040" s="176">
        <v>0</v>
      </c>
      <c r="K1040" s="129">
        <f>IFERROR(IF(J1040=0,0,VLOOKUP(VLOOKUP(J1040,#REF!,MATCH("strMailTitleID",#REF!,0),FALSE),#REF!,2,FALSE)),"ERROR")</f>
        <v>0</v>
      </c>
      <c r="L1040" s="22">
        <f ca="1">IFERROR(IFERROR(VLOOKUP($B1040,INDIRECT(VLOOKUP($E1040,보상!$S:$AA,2,FALSE)),MATCH(L$6,INDIRECT(VLOOKUP($E1040,보상!$S:$AA,3,FALSE)),0),FALSE),VLOOKUP($B1040,INDIRECT(VLOOKUP($E1040&amp;"_U",보상!$S:$AA,2,FALSE)),MATCH(L$6,INDIRECT(VLOOKUP($E1040&amp;"_U",보상!$S:$AA,3,FALSE)),0),FALSE)),"ERROR")</f>
        <v>18662</v>
      </c>
      <c r="M1040" s="49">
        <v>0</v>
      </c>
      <c r="N1040" s="49">
        <v>0</v>
      </c>
      <c r="O1040" s="49">
        <v>0</v>
      </c>
      <c r="P1040" s="22" t="str">
        <f ca="1">IFERROR(IFERROR(VLOOKUP($B1040,INDIRECT(VLOOKUP($E1040,보상!$S:$AA,2,FALSE)),MATCH(P$6,INDIRECT(VLOOKUP($E1040,보상!$S:$AA,3,FALSE)),0),FALSE),VLOOKUP($B1040,INDIRECT(VLOOKUP($E1040&amp;"_U",보상!$S:$AA,2,FALSE)),MATCH(P$6,INDIRECT(VLOOKUP($E1040&amp;"_U",보상!$S:$AA,3,FALSE)),0),FALSE)),"ERROR")</f>
        <v>Gold</v>
      </c>
      <c r="Q1040" s="22">
        <f ca="1">IFERROR(IFERROR(VLOOKUP($B1040,INDIRECT(VLOOKUP($E1040,보상!$S:$AA,2,FALSE)),MATCH(Q$6,INDIRECT(VLOOKUP($E1040,보상!$S:$AA,3,FALSE)),0),FALSE),VLOOKUP($B1040,INDIRECT(VLOOKUP($E1040&amp;"_U",보상!$S:$AA,2,FALSE)),MATCH(Q$6,INDIRECT(VLOOKUP($E1040&amp;"_U",보상!$S:$AA,3,FALSE)),0),FALSE)),"ERROR")</f>
        <v>22390</v>
      </c>
      <c r="R1040" s="49" t="b">
        <v>0</v>
      </c>
      <c r="S1040" s="49" t="b">
        <v>0</v>
      </c>
      <c r="T1040" s="22">
        <f ca="1">IFERROR(IF(W1040=0,0,VLOOKUP(W1040,보상!$D:$K,6,FALSE)),"-")</f>
        <v>0</v>
      </c>
      <c r="U1040" s="22">
        <f ca="1">IFERROR(IF(W1040=0,0,VLOOKUP(W1040,보상!$D:$K,7,FALSE)),"-")</f>
        <v>2100</v>
      </c>
      <c r="V1040" s="22">
        <f ca="1">IFERROR(IF(W1040=0,0,VLOOKUP(W1040,보상!$D:$K,8,FALSE)),"-")</f>
        <v>0</v>
      </c>
      <c r="W1040" s="22">
        <f ca="1">IFERROR(IFERROR(VLOOKUP($B1040,INDIRECT(VLOOKUP($E1040,보상!$S:$AA,2,FALSE)),MATCH(W$6,INDIRECT(VLOOKUP($E1040,보상!$S:$AA,3,FALSE)),0),FALSE),VLOOKUP($B1040,INDIRECT(VLOOKUP($E1040&amp;"_U",보상!$S:$AA,2,FALSE)),MATCH(W$6,INDIRECT(VLOOKUP($E1040&amp;"_U",보상!$S:$AA,3,FALSE)),0),FALSE)),"ERROR")</f>
        <v>4003002</v>
      </c>
      <c r="X1040" s="134" t="str">
        <f ca="1">IFERROR(IF(W1040=0,0,VLOOKUP(SUBSTITUTE(VLOOKUP(W1040,#REF!,MATCH("strItemName",#REF!,0),FALSE),"SUI_",""),#REF!,2,FALSE)),"ERROR")</f>
        <v>ERROR</v>
      </c>
      <c r="Y1040" s="22">
        <f t="shared" ref="Y1040:AE1103" ca="1" si="56">IF(W1040=0,0,IF(OR(INT(W1040/10000)=15,INT(W1040/10000)=24,INT(W1040/10000)=35),W1040,IF(W1040&gt;300000,W1040,IF(W1040&lt;200000,W1040+10100,W1040+100))))</f>
        <v>4003002</v>
      </c>
      <c r="Z1040" s="134" t="str">
        <f ca="1">IFERROR(IF(Y1040=0,0,VLOOKUP(SUBSTITUTE(VLOOKUP(Y1040,#REF!,MATCH("strItemName",#REF!,0),FALSE),"SUI_",""),#REF!,2,FALSE)),"ERROR")</f>
        <v>ERROR</v>
      </c>
      <c r="AA1040" s="22">
        <f t="shared" ca="1" si="56"/>
        <v>4003002</v>
      </c>
      <c r="AB1040" s="134" t="str">
        <f ca="1">IFERROR(IF(AA1040=0,0,VLOOKUP(SUBSTITUTE(VLOOKUP(AA1040,#REF!,MATCH("strItemName",#REF!,0),FALSE),"SUI_",""),#REF!,2,FALSE)),"ERROR")</f>
        <v>ERROR</v>
      </c>
      <c r="AC1040" s="22">
        <f t="shared" ca="1" si="56"/>
        <v>4003002</v>
      </c>
      <c r="AD1040" s="134" t="str">
        <f ca="1">IFERROR(IF(AC1040=0,0,VLOOKUP(SUBSTITUTE(VLOOKUP(AC1040,#REF!,MATCH("strItemName",#REF!,0),FALSE),"SUI_",""),#REF!,2,FALSE)),"ERROR")</f>
        <v>ERROR</v>
      </c>
      <c r="AE1040" s="22">
        <f t="shared" ca="1" si="56"/>
        <v>4003002</v>
      </c>
      <c r="AF1040" s="134" t="str">
        <f ca="1">IFERROR(IF(AE1040=0,0,VLOOKUP(SUBSTITUTE(VLOOKUP(AE1040,#REF!,MATCH("strItemName",#REF!,0),FALSE),"SUI_",""),#REF!,2,FALSE)),"ERROR")</f>
        <v>ERROR</v>
      </c>
      <c r="AG1040" s="88">
        <v>0</v>
      </c>
      <c r="AH1040" s="134">
        <f>IFERROR(IF(AG1040=0,0,VLOOKUP(SUBSTITUTE(VLOOKUP(AG1040,#REF!,MATCH("strItemName",#REF!,0),FALSE),"SUI_",""),#REF!,2,FALSE)),"ERROR")</f>
        <v>0</v>
      </c>
      <c r="AI1040" s="22">
        <f ca="1">IFERROR(IFERROR(VLOOKUP($B1040,INDIRECT(VLOOKUP($E1040,보상!$S:$AA,2,FALSE)),MATCH(AI$6,INDIRECT(VLOOKUP($E1040,보상!$S:$AA,3,FALSE)),0),FALSE),VLOOKUP($B1040,INDIRECT(VLOOKUP($E1040&amp;"_U",보상!$S:$AA,2,FALSE)),MATCH(AI$6,INDIRECT(VLOOKUP($E1040&amp;"_U",보상!$S:$AA,3,FALSE)),0),FALSE)),"ERROR")</f>
        <v>1</v>
      </c>
      <c r="AJ1040" s="49">
        <v>0</v>
      </c>
      <c r="AK1040" s="22">
        <v>60</v>
      </c>
      <c r="AL1040" s="22">
        <v>0</v>
      </c>
      <c r="AM1040" s="22" t="b">
        <v>0</v>
      </c>
      <c r="AN1040" s="22">
        <v>0</v>
      </c>
      <c r="AO1040" s="67">
        <v>0</v>
      </c>
    </row>
    <row r="1041" spans="2:41" ht="16.5" customHeight="1" x14ac:dyDescent="0.3">
      <c r="B1041" s="154">
        <f t="shared" si="54"/>
        <v>105011111</v>
      </c>
      <c r="C1041" s="22">
        <v>10501111</v>
      </c>
      <c r="D1041" s="156" t="str">
        <f ca="1">IFERROR(IFERROR(VLOOKUP($B1041,INDIRECT(VLOOKUP($E1041,보상!$S:$AA,2,FALSE)),MATCH(D$6,INDIRECT(VLOOKUP($E1041,보상!$S:$AA,3,FALSE)),0),FALSE),VLOOKUP($B1041,INDIRECT(VLOOKUP($E1041&amp;"_U",보상!$S:$AA,2,FALSE)),MATCH(D$6,INDIRECT(VLOOKUP($E1041&amp;"_U",보상!$S:$AA,3,FALSE)),0),FALSE)),"ERROR")</f>
        <v>폐기물 처리장</v>
      </c>
      <c r="E1041" s="49" t="s">
        <v>635</v>
      </c>
      <c r="F1041" s="22">
        <f>COUNTIF($C$8:$C1041,$C1041)</f>
        <v>1</v>
      </c>
      <c r="G1041" s="49" t="b">
        <v>1</v>
      </c>
      <c r="H1041" s="22">
        <v>2010</v>
      </c>
      <c r="I1041" s="129" t="str">
        <f>IFERROR(IF(H1041=0,0,VLOOKUP(VLOOKUP(H1041,#REF!,MATCH("strMailTitleID",#REF!,0),FALSE),#REF!,2,FALSE)),"ERROR")</f>
        <v>ERROR</v>
      </c>
      <c r="J1041" s="176">
        <v>0</v>
      </c>
      <c r="K1041" s="129">
        <f>IFERROR(IF(J1041=0,0,VLOOKUP(VLOOKUP(J1041,#REF!,MATCH("strMailTitleID",#REF!,0),FALSE),#REF!,2,FALSE)),"ERROR")</f>
        <v>0</v>
      </c>
      <c r="L1041" s="22">
        <f ca="1">IFERROR(IFERROR(VLOOKUP($B1041,INDIRECT(VLOOKUP($E1041,보상!$S:$AA,2,FALSE)),MATCH(L$6,INDIRECT(VLOOKUP($E1041,보상!$S:$AA,3,FALSE)),0),FALSE),VLOOKUP($B1041,INDIRECT(VLOOKUP($E1041&amp;"_U",보상!$S:$AA,2,FALSE)),MATCH(L$6,INDIRECT(VLOOKUP($E1041&amp;"_U",보상!$S:$AA,3,FALSE)),0),FALSE)),"ERROR")</f>
        <v>19223</v>
      </c>
      <c r="M1041" s="49">
        <v>0</v>
      </c>
      <c r="N1041" s="49">
        <v>0</v>
      </c>
      <c r="O1041" s="49">
        <v>0</v>
      </c>
      <c r="P1041" s="22" t="str">
        <f ca="1">IFERROR(IFERROR(VLOOKUP($B1041,INDIRECT(VLOOKUP($E1041,보상!$S:$AA,2,FALSE)),MATCH(P$6,INDIRECT(VLOOKUP($E1041,보상!$S:$AA,3,FALSE)),0),FALSE),VLOOKUP($B1041,INDIRECT(VLOOKUP($E1041&amp;"_U",보상!$S:$AA,2,FALSE)),MATCH(P$6,INDIRECT(VLOOKUP($E1041&amp;"_U",보상!$S:$AA,3,FALSE)),0),FALSE)),"ERROR")</f>
        <v>Gold</v>
      </c>
      <c r="Q1041" s="22">
        <f ca="1">IFERROR(IFERROR(VLOOKUP($B1041,INDIRECT(VLOOKUP($E1041,보상!$S:$AA,2,FALSE)),MATCH(Q$6,INDIRECT(VLOOKUP($E1041,보상!$S:$AA,3,FALSE)),0),FALSE),VLOOKUP($B1041,INDIRECT(VLOOKUP($E1041&amp;"_U",보상!$S:$AA,2,FALSE)),MATCH(Q$6,INDIRECT(VLOOKUP($E1041&amp;"_U",보상!$S:$AA,3,FALSE)),0),FALSE)),"ERROR")</f>
        <v>23070</v>
      </c>
      <c r="R1041" s="49" t="b">
        <v>0</v>
      </c>
      <c r="S1041" s="49" t="b">
        <v>0</v>
      </c>
      <c r="T1041" s="22">
        <f ca="1">IFERROR(IF(W1041=0,0,VLOOKUP(W1041,보상!$D:$K,6,FALSE)),"-")</f>
        <v>0</v>
      </c>
      <c r="U1041" s="22">
        <f ca="1">IFERROR(IF(W1041=0,0,VLOOKUP(W1041,보상!$D:$K,7,FALSE)),"-")</f>
        <v>0</v>
      </c>
      <c r="V1041" s="22">
        <f ca="1">IFERROR(IF(W1041=0,0,VLOOKUP(W1041,보상!$D:$K,8,FALSE)),"-")</f>
        <v>0</v>
      </c>
      <c r="W1041" s="22">
        <f ca="1">IFERROR(IFERROR(VLOOKUP($B1041,INDIRECT(VLOOKUP($E1041,보상!$S:$AA,2,FALSE)),MATCH(W$6,INDIRECT(VLOOKUP($E1041,보상!$S:$AA,3,FALSE)),0),FALSE),VLOOKUP($B1041,INDIRECT(VLOOKUP($E1041&amp;"_U",보상!$S:$AA,2,FALSE)),MATCH(W$6,INDIRECT(VLOOKUP($E1041&amp;"_U",보상!$S:$AA,3,FALSE)),0),FALSE)),"ERROR")</f>
        <v>4002021</v>
      </c>
      <c r="X1041" s="134" t="str">
        <f ca="1">IFERROR(IF(W1041=0,0,VLOOKUP(SUBSTITUTE(VLOOKUP(W1041,#REF!,MATCH("strItemName",#REF!,0),FALSE),"SUI_",""),#REF!,2,FALSE)),"ERROR")</f>
        <v>ERROR</v>
      </c>
      <c r="Y1041" s="22">
        <f t="shared" ca="1" si="56"/>
        <v>4002021</v>
      </c>
      <c r="Z1041" s="134" t="str">
        <f ca="1">IFERROR(IF(Y1041=0,0,VLOOKUP(SUBSTITUTE(VLOOKUP(Y1041,#REF!,MATCH("strItemName",#REF!,0),FALSE),"SUI_",""),#REF!,2,FALSE)),"ERROR")</f>
        <v>ERROR</v>
      </c>
      <c r="AA1041" s="22">
        <f t="shared" ca="1" si="56"/>
        <v>4002021</v>
      </c>
      <c r="AB1041" s="134" t="str">
        <f ca="1">IFERROR(IF(AA1041=0,0,VLOOKUP(SUBSTITUTE(VLOOKUP(AA1041,#REF!,MATCH("strItemName",#REF!,0),FALSE),"SUI_",""),#REF!,2,FALSE)),"ERROR")</f>
        <v>ERROR</v>
      </c>
      <c r="AC1041" s="22">
        <f t="shared" ca="1" si="56"/>
        <v>4002021</v>
      </c>
      <c r="AD1041" s="134" t="str">
        <f ca="1">IFERROR(IF(AC1041=0,0,VLOOKUP(SUBSTITUTE(VLOOKUP(AC1041,#REF!,MATCH("strItemName",#REF!,0),FALSE),"SUI_",""),#REF!,2,FALSE)),"ERROR")</f>
        <v>ERROR</v>
      </c>
      <c r="AE1041" s="22">
        <f t="shared" ca="1" si="56"/>
        <v>4002021</v>
      </c>
      <c r="AF1041" s="134" t="str">
        <f ca="1">IFERROR(IF(AE1041=0,0,VLOOKUP(SUBSTITUTE(VLOOKUP(AE1041,#REF!,MATCH("strItemName",#REF!,0),FALSE),"SUI_",""),#REF!,2,FALSE)),"ERROR")</f>
        <v>ERROR</v>
      </c>
      <c r="AG1041" s="88">
        <v>0</v>
      </c>
      <c r="AH1041" s="134">
        <f>IFERROR(IF(AG1041=0,0,VLOOKUP(SUBSTITUTE(VLOOKUP(AG1041,#REF!,MATCH("strItemName",#REF!,0),FALSE),"SUI_",""),#REF!,2,FALSE)),"ERROR")</f>
        <v>0</v>
      </c>
      <c r="AI1041" s="22">
        <f ca="1">IFERROR(IFERROR(VLOOKUP($B1041,INDIRECT(VLOOKUP($E1041,보상!$S:$AA,2,FALSE)),MATCH(AI$6,INDIRECT(VLOOKUP($E1041,보상!$S:$AA,3,FALSE)),0),FALSE),VLOOKUP($B1041,INDIRECT(VLOOKUP($E1041&amp;"_U",보상!$S:$AA,2,FALSE)),MATCH(AI$6,INDIRECT(VLOOKUP($E1041&amp;"_U",보상!$S:$AA,3,FALSE)),0),FALSE)),"ERROR")</f>
        <v>1</v>
      </c>
      <c r="AJ1041" s="49">
        <v>0</v>
      </c>
      <c r="AK1041" s="22">
        <v>60</v>
      </c>
      <c r="AL1041" s="22">
        <v>0</v>
      </c>
      <c r="AM1041" s="22" t="b">
        <v>0</v>
      </c>
      <c r="AN1041" s="22">
        <v>0</v>
      </c>
      <c r="AO1041" s="67">
        <v>0</v>
      </c>
    </row>
    <row r="1042" spans="2:41" ht="16.5" customHeight="1" x14ac:dyDescent="0.3">
      <c r="B1042" s="154">
        <f t="shared" si="54"/>
        <v>105012111</v>
      </c>
      <c r="C1042" s="22">
        <v>10501211</v>
      </c>
      <c r="D1042" s="156" t="str">
        <f ca="1">IFERROR(IFERROR(VLOOKUP($B1042,INDIRECT(VLOOKUP($E1042,보상!$S:$AA,2,FALSE)),MATCH(D$6,INDIRECT(VLOOKUP($E1042,보상!$S:$AA,3,FALSE)),0),FALSE),VLOOKUP($B1042,INDIRECT(VLOOKUP($E1042&amp;"_U",보상!$S:$AA,2,FALSE)),MATCH(D$6,INDIRECT(VLOOKUP($E1042&amp;"_U",보상!$S:$AA,3,FALSE)),0),FALSE)),"ERROR")</f>
        <v>생명의 원천</v>
      </c>
      <c r="E1042" s="49" t="s">
        <v>635</v>
      </c>
      <c r="F1042" s="22">
        <f>COUNTIF($C$8:$C1042,$C1042)</f>
        <v>1</v>
      </c>
      <c r="G1042" s="49" t="b">
        <v>1</v>
      </c>
      <c r="H1042" s="22">
        <v>2010</v>
      </c>
      <c r="I1042" s="129" t="str">
        <f>IFERROR(IF(H1042=0,0,VLOOKUP(VLOOKUP(H1042,#REF!,MATCH("strMailTitleID",#REF!,0),FALSE),#REF!,2,FALSE)),"ERROR")</f>
        <v>ERROR</v>
      </c>
      <c r="J1042" s="176">
        <v>0</v>
      </c>
      <c r="K1042" s="129">
        <f>IFERROR(IF(J1042=0,0,VLOOKUP(VLOOKUP(J1042,#REF!,MATCH("strMailTitleID",#REF!,0),FALSE),#REF!,2,FALSE)),"ERROR")</f>
        <v>0</v>
      </c>
      <c r="L1042" s="22">
        <f ca="1">IFERROR(IFERROR(VLOOKUP($B1042,INDIRECT(VLOOKUP($E1042,보상!$S:$AA,2,FALSE)),MATCH(L$6,INDIRECT(VLOOKUP($E1042,보상!$S:$AA,3,FALSE)),0),FALSE),VLOOKUP($B1042,INDIRECT(VLOOKUP($E1042&amp;"_U",보상!$S:$AA,2,FALSE)),MATCH(L$6,INDIRECT(VLOOKUP($E1042&amp;"_U",보상!$S:$AA,3,FALSE)),0),FALSE)),"ERROR")</f>
        <v>28835</v>
      </c>
      <c r="M1042" s="49">
        <v>0</v>
      </c>
      <c r="N1042" s="49">
        <v>0</v>
      </c>
      <c r="O1042" s="49">
        <v>0</v>
      </c>
      <c r="P1042" s="22" t="str">
        <f ca="1">IFERROR(IFERROR(VLOOKUP($B1042,INDIRECT(VLOOKUP($E1042,보상!$S:$AA,2,FALSE)),MATCH(P$6,INDIRECT(VLOOKUP($E1042,보상!$S:$AA,3,FALSE)),0),FALSE),VLOOKUP($B1042,INDIRECT(VLOOKUP($E1042&amp;"_U",보상!$S:$AA,2,FALSE)),MATCH(P$6,INDIRECT(VLOOKUP($E1042&amp;"_U",보상!$S:$AA,3,FALSE)),0),FALSE)),"ERROR")</f>
        <v>Gold</v>
      </c>
      <c r="Q1042" s="22">
        <f ca="1">IFERROR(IFERROR(VLOOKUP($B1042,INDIRECT(VLOOKUP($E1042,보상!$S:$AA,2,FALSE)),MATCH(Q$6,INDIRECT(VLOOKUP($E1042,보상!$S:$AA,3,FALSE)),0),FALSE),VLOOKUP($B1042,INDIRECT(VLOOKUP($E1042&amp;"_U",보상!$S:$AA,2,FALSE)),MATCH(Q$6,INDIRECT(VLOOKUP($E1042&amp;"_U",보상!$S:$AA,3,FALSE)),0),FALSE)),"ERROR")</f>
        <v>34600</v>
      </c>
      <c r="R1042" s="49" t="b">
        <v>0</v>
      </c>
      <c r="S1042" s="49" t="b">
        <v>0</v>
      </c>
      <c r="T1042" s="22">
        <f ca="1">IFERROR(IF(W1042=0,0,VLOOKUP(W1042,보상!$D:$K,6,FALSE)),"-")</f>
        <v>0</v>
      </c>
      <c r="U1042" s="22">
        <f ca="1">IFERROR(IF(W1042=0,0,VLOOKUP(W1042,보상!$D:$K,7,FALSE)),"-")</f>
        <v>6300</v>
      </c>
      <c r="V1042" s="22">
        <f ca="1">IFERROR(IF(W1042=0,0,VLOOKUP(W1042,보상!$D:$K,8,FALSE)),"-")</f>
        <v>0</v>
      </c>
      <c r="W1042" s="22">
        <f ca="1">IFERROR(IFERROR(VLOOKUP($B1042,INDIRECT(VLOOKUP($E1042,보상!$S:$AA,2,FALSE)),MATCH(W$6,INDIRECT(VLOOKUP($E1042,보상!$S:$AA,3,FALSE)),0),FALSE),VLOOKUP($B1042,INDIRECT(VLOOKUP($E1042&amp;"_U",보상!$S:$AA,2,FALSE)),MATCH(W$6,INDIRECT(VLOOKUP($E1042&amp;"_U",보상!$S:$AA,3,FALSE)),0),FALSE)),"ERROR")</f>
        <v>4004002</v>
      </c>
      <c r="X1042" s="134" t="str">
        <f ca="1">IFERROR(IF(W1042=0,0,VLOOKUP(SUBSTITUTE(VLOOKUP(W1042,#REF!,MATCH("strItemName",#REF!,0),FALSE),"SUI_",""),#REF!,2,FALSE)),"ERROR")</f>
        <v>ERROR</v>
      </c>
      <c r="Y1042" s="22">
        <f t="shared" ca="1" si="56"/>
        <v>4004002</v>
      </c>
      <c r="Z1042" s="134" t="str">
        <f ca="1">IFERROR(IF(Y1042=0,0,VLOOKUP(SUBSTITUTE(VLOOKUP(Y1042,#REF!,MATCH("strItemName",#REF!,0),FALSE),"SUI_",""),#REF!,2,FALSE)),"ERROR")</f>
        <v>ERROR</v>
      </c>
      <c r="AA1042" s="22">
        <f t="shared" ca="1" si="56"/>
        <v>4004002</v>
      </c>
      <c r="AB1042" s="134" t="str">
        <f ca="1">IFERROR(IF(AA1042=0,0,VLOOKUP(SUBSTITUTE(VLOOKUP(AA1042,#REF!,MATCH("strItemName",#REF!,0),FALSE),"SUI_",""),#REF!,2,FALSE)),"ERROR")</f>
        <v>ERROR</v>
      </c>
      <c r="AC1042" s="22">
        <f t="shared" ca="1" si="56"/>
        <v>4004002</v>
      </c>
      <c r="AD1042" s="134" t="str">
        <f ca="1">IFERROR(IF(AC1042=0,0,VLOOKUP(SUBSTITUTE(VLOOKUP(AC1042,#REF!,MATCH("strItemName",#REF!,0),FALSE),"SUI_",""),#REF!,2,FALSE)),"ERROR")</f>
        <v>ERROR</v>
      </c>
      <c r="AE1042" s="22">
        <f t="shared" ca="1" si="56"/>
        <v>4004002</v>
      </c>
      <c r="AF1042" s="134" t="str">
        <f ca="1">IFERROR(IF(AE1042=0,0,VLOOKUP(SUBSTITUTE(VLOOKUP(AE1042,#REF!,MATCH("strItemName",#REF!,0),FALSE),"SUI_",""),#REF!,2,FALSE)),"ERROR")</f>
        <v>ERROR</v>
      </c>
      <c r="AG1042" s="88">
        <v>0</v>
      </c>
      <c r="AH1042" s="134">
        <f>IFERROR(IF(AG1042=0,0,VLOOKUP(SUBSTITUTE(VLOOKUP(AG1042,#REF!,MATCH("strItemName",#REF!,0),FALSE),"SUI_",""),#REF!,2,FALSE)),"ERROR")</f>
        <v>0</v>
      </c>
      <c r="AI1042" s="22">
        <f ca="1">IFERROR(IFERROR(VLOOKUP($B1042,INDIRECT(VLOOKUP($E1042,보상!$S:$AA,2,FALSE)),MATCH(AI$6,INDIRECT(VLOOKUP($E1042,보상!$S:$AA,3,FALSE)),0),FALSE),VLOOKUP($B1042,INDIRECT(VLOOKUP($E1042&amp;"_U",보상!$S:$AA,2,FALSE)),MATCH(AI$6,INDIRECT(VLOOKUP($E1042&amp;"_U",보상!$S:$AA,3,FALSE)),0),FALSE)),"ERROR")</f>
        <v>1</v>
      </c>
      <c r="AJ1042" s="49">
        <v>0</v>
      </c>
      <c r="AK1042" s="22">
        <v>120</v>
      </c>
      <c r="AL1042" s="22">
        <v>0</v>
      </c>
      <c r="AM1042" s="22" t="b">
        <v>0</v>
      </c>
      <c r="AN1042" s="22">
        <v>0</v>
      </c>
      <c r="AO1042" s="67">
        <v>0</v>
      </c>
    </row>
    <row r="1043" spans="2:41" ht="16.5" customHeight="1" x14ac:dyDescent="0.3">
      <c r="B1043" s="154">
        <f t="shared" si="54"/>
        <v>105013111</v>
      </c>
      <c r="C1043" s="22">
        <v>10501311</v>
      </c>
      <c r="D1043" s="156" t="str">
        <f ca="1">IFERROR(IFERROR(VLOOKUP($B1043,INDIRECT(VLOOKUP($E1043,보상!$S:$AA,2,FALSE)),MATCH(D$6,INDIRECT(VLOOKUP($E1043,보상!$S:$AA,3,FALSE)),0),FALSE),VLOOKUP($B1043,INDIRECT(VLOOKUP($E1043&amp;"_U",보상!$S:$AA,2,FALSE)),MATCH(D$6,INDIRECT(VLOOKUP($E1043&amp;"_U",보상!$S:$AA,3,FALSE)),0),FALSE)),"ERROR")</f>
        <v>잊혀진 자들의 무덤</v>
      </c>
      <c r="E1043" s="49" t="s">
        <v>635</v>
      </c>
      <c r="F1043" s="22">
        <f>COUNTIF($C$8:$C1043,$C1043)</f>
        <v>1</v>
      </c>
      <c r="G1043" s="49" t="b">
        <v>1</v>
      </c>
      <c r="H1043" s="22">
        <v>2010</v>
      </c>
      <c r="I1043" s="129" t="str">
        <f>IFERROR(IF(H1043=0,0,VLOOKUP(VLOOKUP(H1043,#REF!,MATCH("strMailTitleID",#REF!,0),FALSE),#REF!,2,FALSE)),"ERROR")</f>
        <v>ERROR</v>
      </c>
      <c r="J1043" s="176">
        <v>0</v>
      </c>
      <c r="K1043" s="129">
        <f>IFERROR(IF(J1043=0,0,VLOOKUP(VLOOKUP(J1043,#REF!,MATCH("strMailTitleID",#REF!,0),FALSE),#REF!,2,FALSE)),"ERROR")</f>
        <v>0</v>
      </c>
      <c r="L1043" s="22">
        <f ca="1">IFERROR(IFERROR(VLOOKUP($B1043,INDIRECT(VLOOKUP($E1043,보상!$S:$AA,2,FALSE)),MATCH(L$6,INDIRECT(VLOOKUP($E1043,보상!$S:$AA,3,FALSE)),0),FALSE),VLOOKUP($B1043,INDIRECT(VLOOKUP($E1043&amp;"_U",보상!$S:$AA,2,FALSE)),MATCH(L$6,INDIRECT(VLOOKUP($E1043&amp;"_U",보상!$S:$AA,3,FALSE)),0),FALSE)),"ERROR")</f>
        <v>57670</v>
      </c>
      <c r="M1043" s="49">
        <v>0</v>
      </c>
      <c r="N1043" s="49">
        <v>0</v>
      </c>
      <c r="O1043" s="49">
        <v>0</v>
      </c>
      <c r="P1043" s="22" t="str">
        <f ca="1">IFERROR(IFERROR(VLOOKUP($B1043,INDIRECT(VLOOKUP($E1043,보상!$S:$AA,2,FALSE)),MATCH(P$6,INDIRECT(VLOOKUP($E1043,보상!$S:$AA,3,FALSE)),0),FALSE),VLOOKUP($B1043,INDIRECT(VLOOKUP($E1043&amp;"_U",보상!$S:$AA,2,FALSE)),MATCH(P$6,INDIRECT(VLOOKUP($E1043&amp;"_U",보상!$S:$AA,3,FALSE)),0),FALSE)),"ERROR")</f>
        <v>Gold</v>
      </c>
      <c r="Q1043" s="22">
        <f ca="1">IFERROR(IFERROR(VLOOKUP($B1043,INDIRECT(VLOOKUP($E1043,보상!$S:$AA,2,FALSE)),MATCH(Q$6,INDIRECT(VLOOKUP($E1043,보상!$S:$AA,3,FALSE)),0),FALSE),VLOOKUP($B1043,INDIRECT(VLOOKUP($E1043&amp;"_U",보상!$S:$AA,2,FALSE)),MATCH(Q$6,INDIRECT(VLOOKUP($E1043&amp;"_U",보상!$S:$AA,3,FALSE)),0),FALSE)),"ERROR")</f>
        <v>69200</v>
      </c>
      <c r="R1043" s="49" t="b">
        <v>0</v>
      </c>
      <c r="S1043" s="49" t="b">
        <v>0</v>
      </c>
      <c r="T1043" s="22">
        <f ca="1">IFERROR(IF(W1043=0,0,VLOOKUP(W1043,보상!$D:$K,6,FALSE)),"-")</f>
        <v>3000</v>
      </c>
      <c r="U1043" s="22">
        <f ca="1">IFERROR(IF(W1043=0,0,VLOOKUP(W1043,보상!$D:$K,7,FALSE)),"-")</f>
        <v>0</v>
      </c>
      <c r="V1043" s="22">
        <f ca="1">IFERROR(IF(W1043=0,0,VLOOKUP(W1043,보상!$D:$K,8,FALSE)),"-")</f>
        <v>0</v>
      </c>
      <c r="W1043" s="22">
        <f ca="1">IFERROR(IFERROR(VLOOKUP($B1043,INDIRECT(VLOOKUP($E1043,보상!$S:$AA,2,FALSE)),MATCH(W$6,INDIRECT(VLOOKUP($E1043,보상!$S:$AA,3,FALSE)),0),FALSE),VLOOKUP($B1043,INDIRECT(VLOOKUP($E1043&amp;"_U",보상!$S:$AA,2,FALSE)),MATCH(W$6,INDIRECT(VLOOKUP($E1043&amp;"_U",보상!$S:$AA,3,FALSE)),0),FALSE)),"ERROR")</f>
        <v>4003001</v>
      </c>
      <c r="X1043" s="134" t="str">
        <f ca="1">IFERROR(IF(W1043=0,0,VLOOKUP(SUBSTITUTE(VLOOKUP(W1043,#REF!,MATCH("strItemName",#REF!,0),FALSE),"SUI_",""),#REF!,2,FALSE)),"ERROR")</f>
        <v>ERROR</v>
      </c>
      <c r="Y1043" s="22">
        <f t="shared" ca="1" si="56"/>
        <v>4003001</v>
      </c>
      <c r="Z1043" s="134" t="str">
        <f ca="1">IFERROR(IF(Y1043=0,0,VLOOKUP(SUBSTITUTE(VLOOKUP(Y1043,#REF!,MATCH("strItemName",#REF!,0),FALSE),"SUI_",""),#REF!,2,FALSE)),"ERROR")</f>
        <v>ERROR</v>
      </c>
      <c r="AA1043" s="22">
        <f t="shared" ca="1" si="56"/>
        <v>4003001</v>
      </c>
      <c r="AB1043" s="134" t="str">
        <f ca="1">IFERROR(IF(AA1043=0,0,VLOOKUP(SUBSTITUTE(VLOOKUP(AA1043,#REF!,MATCH("strItemName",#REF!,0),FALSE),"SUI_",""),#REF!,2,FALSE)),"ERROR")</f>
        <v>ERROR</v>
      </c>
      <c r="AC1043" s="22">
        <f t="shared" ca="1" si="56"/>
        <v>4003001</v>
      </c>
      <c r="AD1043" s="134" t="str">
        <f ca="1">IFERROR(IF(AC1043=0,0,VLOOKUP(SUBSTITUTE(VLOOKUP(AC1043,#REF!,MATCH("strItemName",#REF!,0),FALSE),"SUI_",""),#REF!,2,FALSE)),"ERROR")</f>
        <v>ERROR</v>
      </c>
      <c r="AE1043" s="22">
        <f t="shared" ca="1" si="56"/>
        <v>4003001</v>
      </c>
      <c r="AF1043" s="134" t="str">
        <f ca="1">IFERROR(IF(AE1043=0,0,VLOOKUP(SUBSTITUTE(VLOOKUP(AE1043,#REF!,MATCH("strItemName",#REF!,0),FALSE),"SUI_",""),#REF!,2,FALSE)),"ERROR")</f>
        <v>ERROR</v>
      </c>
      <c r="AG1043" s="88">
        <v>0</v>
      </c>
      <c r="AH1043" s="134">
        <f>IFERROR(IF(AG1043=0,0,VLOOKUP(SUBSTITUTE(VLOOKUP(AG1043,#REF!,MATCH("strItemName",#REF!,0),FALSE),"SUI_",""),#REF!,2,FALSE)),"ERROR")</f>
        <v>0</v>
      </c>
      <c r="AI1043" s="22">
        <f ca="1">IFERROR(IFERROR(VLOOKUP($B1043,INDIRECT(VLOOKUP($E1043,보상!$S:$AA,2,FALSE)),MATCH(AI$6,INDIRECT(VLOOKUP($E1043,보상!$S:$AA,3,FALSE)),0),FALSE),VLOOKUP($B1043,INDIRECT(VLOOKUP($E1043&amp;"_U",보상!$S:$AA,2,FALSE)),MATCH(AI$6,INDIRECT(VLOOKUP($E1043&amp;"_U",보상!$S:$AA,3,FALSE)),0),FALSE)),"ERROR")</f>
        <v>1</v>
      </c>
      <c r="AJ1043" s="49">
        <v>0</v>
      </c>
      <c r="AK1043" s="22">
        <v>240</v>
      </c>
      <c r="AL1043" s="22">
        <v>0</v>
      </c>
      <c r="AM1043" s="22" t="b">
        <v>0</v>
      </c>
      <c r="AN1043" s="22">
        <v>0</v>
      </c>
      <c r="AO1043" s="67">
        <v>0</v>
      </c>
    </row>
    <row r="1044" spans="2:41" ht="16.5" customHeight="1" x14ac:dyDescent="0.3">
      <c r="B1044" s="154">
        <f t="shared" si="54"/>
        <v>105014111</v>
      </c>
      <c r="C1044" s="22">
        <v>10501411</v>
      </c>
      <c r="D1044" s="156" t="str">
        <f ca="1">IFERROR(IFERROR(VLOOKUP($B1044,INDIRECT(VLOOKUP($E1044,보상!$S:$AA,2,FALSE)),MATCH(D$6,INDIRECT(VLOOKUP($E1044,보상!$S:$AA,3,FALSE)),0),FALSE),VLOOKUP($B1044,INDIRECT(VLOOKUP($E1044&amp;"_U",보상!$S:$AA,2,FALSE)),MATCH(D$6,INDIRECT(VLOOKUP($E1044&amp;"_U",보상!$S:$AA,3,FALSE)),0),FALSE)),"ERROR")</f>
        <v>키나의 치료 일지</v>
      </c>
      <c r="E1044" s="49" t="s">
        <v>635</v>
      </c>
      <c r="F1044" s="22">
        <f>COUNTIF($C$8:$C1044,$C1044)</f>
        <v>1</v>
      </c>
      <c r="G1044" s="49" t="b">
        <v>1</v>
      </c>
      <c r="H1044" s="22">
        <v>2010</v>
      </c>
      <c r="I1044" s="129" t="str">
        <f>IFERROR(IF(H1044=0,0,VLOOKUP(VLOOKUP(H1044,#REF!,MATCH("strMailTitleID",#REF!,0),FALSE),#REF!,2,FALSE)),"ERROR")</f>
        <v>ERROR</v>
      </c>
      <c r="J1044" s="176">
        <v>0</v>
      </c>
      <c r="K1044" s="129">
        <f>IFERROR(IF(J1044=0,0,VLOOKUP(VLOOKUP(J1044,#REF!,MATCH("strMailTitleID",#REF!,0),FALSE),#REF!,2,FALSE)),"ERROR")</f>
        <v>0</v>
      </c>
      <c r="L1044" s="22">
        <f ca="1">IFERROR(IFERROR(VLOOKUP($B1044,INDIRECT(VLOOKUP($E1044,보상!$S:$AA,2,FALSE)),MATCH(L$6,INDIRECT(VLOOKUP($E1044,보상!$S:$AA,3,FALSE)),0),FALSE),VLOOKUP($B1044,INDIRECT(VLOOKUP($E1044&amp;"_U",보상!$S:$AA,2,FALSE)),MATCH(L$6,INDIRECT(VLOOKUP($E1044&amp;"_U",보상!$S:$AA,3,FALSE)),0),FALSE)),"ERROR")</f>
        <v>19223</v>
      </c>
      <c r="M1044" s="49">
        <v>0</v>
      </c>
      <c r="N1044" s="49">
        <v>0</v>
      </c>
      <c r="O1044" s="49">
        <v>0</v>
      </c>
      <c r="P1044" s="22" t="str">
        <f ca="1">IFERROR(IFERROR(VLOOKUP($B1044,INDIRECT(VLOOKUP($E1044,보상!$S:$AA,2,FALSE)),MATCH(P$6,INDIRECT(VLOOKUP($E1044,보상!$S:$AA,3,FALSE)),0),FALSE),VLOOKUP($B1044,INDIRECT(VLOOKUP($E1044&amp;"_U",보상!$S:$AA,2,FALSE)),MATCH(P$6,INDIRECT(VLOOKUP($E1044&amp;"_U",보상!$S:$AA,3,FALSE)),0),FALSE)),"ERROR")</f>
        <v>Gold</v>
      </c>
      <c r="Q1044" s="22">
        <f ca="1">IFERROR(IFERROR(VLOOKUP($B1044,INDIRECT(VLOOKUP($E1044,보상!$S:$AA,2,FALSE)),MATCH(Q$6,INDIRECT(VLOOKUP($E1044,보상!$S:$AA,3,FALSE)),0),FALSE),VLOOKUP($B1044,INDIRECT(VLOOKUP($E1044&amp;"_U",보상!$S:$AA,2,FALSE)),MATCH(Q$6,INDIRECT(VLOOKUP($E1044&amp;"_U",보상!$S:$AA,3,FALSE)),0),FALSE)),"ERROR")</f>
        <v>23070</v>
      </c>
      <c r="R1044" s="49" t="b">
        <v>0</v>
      </c>
      <c r="S1044" s="49" t="b">
        <v>0</v>
      </c>
      <c r="T1044" s="22">
        <f ca="1">IFERROR(IF(W1044=0,0,VLOOKUP(W1044,보상!$D:$K,6,FALSE)),"-")</f>
        <v>0</v>
      </c>
      <c r="U1044" s="22">
        <f ca="1">IFERROR(IF(W1044=0,0,VLOOKUP(W1044,보상!$D:$K,7,FALSE)),"-")</f>
        <v>0</v>
      </c>
      <c r="V1044" s="22">
        <f ca="1">IFERROR(IF(W1044=0,0,VLOOKUP(W1044,보상!$D:$K,8,FALSE)),"-")</f>
        <v>0</v>
      </c>
      <c r="W1044" s="22">
        <f ca="1">IFERROR(IFERROR(VLOOKUP($B1044,INDIRECT(VLOOKUP($E1044,보상!$S:$AA,2,FALSE)),MATCH(W$6,INDIRECT(VLOOKUP($E1044,보상!$S:$AA,3,FALSE)),0),FALSE),VLOOKUP($B1044,INDIRECT(VLOOKUP($E1044&amp;"_U",보상!$S:$AA,2,FALSE)),MATCH(W$6,INDIRECT(VLOOKUP($E1044&amp;"_U",보상!$S:$AA,3,FALSE)),0),FALSE)),"ERROR")</f>
        <v>4002021</v>
      </c>
      <c r="X1044" s="134" t="str">
        <f ca="1">IFERROR(IF(W1044=0,0,VLOOKUP(SUBSTITUTE(VLOOKUP(W1044,#REF!,MATCH("strItemName",#REF!,0),FALSE),"SUI_",""),#REF!,2,FALSE)),"ERROR")</f>
        <v>ERROR</v>
      </c>
      <c r="Y1044" s="22">
        <f t="shared" ca="1" si="56"/>
        <v>4002021</v>
      </c>
      <c r="Z1044" s="134" t="str">
        <f ca="1">IFERROR(IF(Y1044=0,0,VLOOKUP(SUBSTITUTE(VLOOKUP(Y1044,#REF!,MATCH("strItemName",#REF!,0),FALSE),"SUI_",""),#REF!,2,FALSE)),"ERROR")</f>
        <v>ERROR</v>
      </c>
      <c r="AA1044" s="22">
        <f t="shared" ca="1" si="56"/>
        <v>4002021</v>
      </c>
      <c r="AB1044" s="134" t="str">
        <f ca="1">IFERROR(IF(AA1044=0,0,VLOOKUP(SUBSTITUTE(VLOOKUP(AA1044,#REF!,MATCH("strItemName",#REF!,0),FALSE),"SUI_",""),#REF!,2,FALSE)),"ERROR")</f>
        <v>ERROR</v>
      </c>
      <c r="AC1044" s="22">
        <f t="shared" ca="1" si="56"/>
        <v>4002021</v>
      </c>
      <c r="AD1044" s="134" t="str">
        <f ca="1">IFERROR(IF(AC1044=0,0,VLOOKUP(SUBSTITUTE(VLOOKUP(AC1044,#REF!,MATCH("strItemName",#REF!,0),FALSE),"SUI_",""),#REF!,2,FALSE)),"ERROR")</f>
        <v>ERROR</v>
      </c>
      <c r="AE1044" s="22">
        <f t="shared" ca="1" si="56"/>
        <v>4002021</v>
      </c>
      <c r="AF1044" s="134" t="str">
        <f ca="1">IFERROR(IF(AE1044=0,0,VLOOKUP(SUBSTITUTE(VLOOKUP(AE1044,#REF!,MATCH("strItemName",#REF!,0),FALSE),"SUI_",""),#REF!,2,FALSE)),"ERROR")</f>
        <v>ERROR</v>
      </c>
      <c r="AG1044" s="88">
        <v>0</v>
      </c>
      <c r="AH1044" s="134">
        <f>IFERROR(IF(AG1044=0,0,VLOOKUP(SUBSTITUTE(VLOOKUP(AG1044,#REF!,MATCH("strItemName",#REF!,0),FALSE),"SUI_",""),#REF!,2,FALSE)),"ERROR")</f>
        <v>0</v>
      </c>
      <c r="AI1044" s="22">
        <f ca="1">IFERROR(IFERROR(VLOOKUP($B1044,INDIRECT(VLOOKUP($E1044,보상!$S:$AA,2,FALSE)),MATCH(AI$6,INDIRECT(VLOOKUP($E1044,보상!$S:$AA,3,FALSE)),0),FALSE),VLOOKUP($B1044,INDIRECT(VLOOKUP($E1044&amp;"_U",보상!$S:$AA,2,FALSE)),MATCH(AI$6,INDIRECT(VLOOKUP($E1044&amp;"_U",보상!$S:$AA,3,FALSE)),0),FALSE)),"ERROR")</f>
        <v>1</v>
      </c>
      <c r="AJ1044" s="49">
        <v>0</v>
      </c>
      <c r="AK1044" s="22">
        <v>60</v>
      </c>
      <c r="AL1044" s="22">
        <v>0</v>
      </c>
      <c r="AM1044" s="22" t="b">
        <v>0</v>
      </c>
      <c r="AN1044" s="22">
        <v>0</v>
      </c>
      <c r="AO1044" s="67">
        <v>0</v>
      </c>
    </row>
    <row r="1045" spans="2:41" ht="16.5" customHeight="1" x14ac:dyDescent="0.3">
      <c r="B1045" s="154">
        <f t="shared" si="54"/>
        <v>105015111</v>
      </c>
      <c r="C1045" s="22">
        <v>10501511</v>
      </c>
      <c r="D1045" s="156" t="str">
        <f ca="1">IFERROR(IFERROR(VLOOKUP($B1045,INDIRECT(VLOOKUP($E1045,보상!$S:$AA,2,FALSE)),MATCH(D$6,INDIRECT(VLOOKUP($E1045,보상!$S:$AA,3,FALSE)),0),FALSE),VLOOKUP($B1045,INDIRECT(VLOOKUP($E1045&amp;"_U",보상!$S:$AA,2,FALSE)),MATCH(D$6,INDIRECT(VLOOKUP($E1045&amp;"_U",보상!$S:$AA,3,FALSE)),0),FALSE)),"ERROR")</f>
        <v>거대 뼈</v>
      </c>
      <c r="E1045" s="49" t="s">
        <v>635</v>
      </c>
      <c r="F1045" s="22">
        <f>COUNTIF($C$8:$C1045,$C1045)</f>
        <v>1</v>
      </c>
      <c r="G1045" s="49" t="b">
        <v>1</v>
      </c>
      <c r="H1045" s="22">
        <v>2010</v>
      </c>
      <c r="I1045" s="129" t="str">
        <f>IFERROR(IF(H1045=0,0,VLOOKUP(VLOOKUP(H1045,#REF!,MATCH("strMailTitleID",#REF!,0),FALSE),#REF!,2,FALSE)),"ERROR")</f>
        <v>ERROR</v>
      </c>
      <c r="J1045" s="176">
        <v>0</v>
      </c>
      <c r="K1045" s="129">
        <f>IFERROR(IF(J1045=0,0,VLOOKUP(VLOOKUP(J1045,#REF!,MATCH("strMailTitleID",#REF!,0),FALSE),#REF!,2,FALSE)),"ERROR")</f>
        <v>0</v>
      </c>
      <c r="L1045" s="22">
        <f ca="1">IFERROR(IFERROR(VLOOKUP($B1045,INDIRECT(VLOOKUP($E1045,보상!$S:$AA,2,FALSE)),MATCH(L$6,INDIRECT(VLOOKUP($E1045,보상!$S:$AA,3,FALSE)),0),FALSE),VLOOKUP($B1045,INDIRECT(VLOOKUP($E1045&amp;"_U",보상!$S:$AA,2,FALSE)),MATCH(L$6,INDIRECT(VLOOKUP($E1045&amp;"_U",보상!$S:$AA,3,FALSE)),0),FALSE)),"ERROR")</f>
        <v>19223</v>
      </c>
      <c r="M1045" s="49">
        <v>0</v>
      </c>
      <c r="N1045" s="49">
        <v>0</v>
      </c>
      <c r="O1045" s="49">
        <v>0</v>
      </c>
      <c r="P1045" s="22" t="str">
        <f ca="1">IFERROR(IFERROR(VLOOKUP($B1045,INDIRECT(VLOOKUP($E1045,보상!$S:$AA,2,FALSE)),MATCH(P$6,INDIRECT(VLOOKUP($E1045,보상!$S:$AA,3,FALSE)),0),FALSE),VLOOKUP($B1045,INDIRECT(VLOOKUP($E1045&amp;"_U",보상!$S:$AA,2,FALSE)),MATCH(P$6,INDIRECT(VLOOKUP($E1045&amp;"_U",보상!$S:$AA,3,FALSE)),0),FALSE)),"ERROR")</f>
        <v>Gold</v>
      </c>
      <c r="Q1045" s="22">
        <f ca="1">IFERROR(IFERROR(VLOOKUP($B1045,INDIRECT(VLOOKUP($E1045,보상!$S:$AA,2,FALSE)),MATCH(Q$6,INDIRECT(VLOOKUP($E1045,보상!$S:$AA,3,FALSE)),0),FALSE),VLOOKUP($B1045,INDIRECT(VLOOKUP($E1045&amp;"_U",보상!$S:$AA,2,FALSE)),MATCH(Q$6,INDIRECT(VLOOKUP($E1045&amp;"_U",보상!$S:$AA,3,FALSE)),0),FALSE)),"ERROR")</f>
        <v>23070</v>
      </c>
      <c r="R1045" s="49" t="b">
        <v>0</v>
      </c>
      <c r="S1045" s="49" t="b">
        <v>0</v>
      </c>
      <c r="T1045" s="22">
        <f ca="1">IFERROR(IF(W1045=0,0,VLOOKUP(W1045,보상!$D:$K,6,FALSE)),"-")</f>
        <v>0</v>
      </c>
      <c r="U1045" s="22">
        <f ca="1">IFERROR(IF(W1045=0,0,VLOOKUP(W1045,보상!$D:$K,7,FALSE)),"-")</f>
        <v>0</v>
      </c>
      <c r="V1045" s="22">
        <f ca="1">IFERROR(IF(W1045=0,0,VLOOKUP(W1045,보상!$D:$K,8,FALSE)),"-")</f>
        <v>0</v>
      </c>
      <c r="W1045" s="22">
        <f ca="1">IFERROR(IFERROR(VLOOKUP($B1045,INDIRECT(VLOOKUP($E1045,보상!$S:$AA,2,FALSE)),MATCH(W$6,INDIRECT(VLOOKUP($E1045,보상!$S:$AA,3,FALSE)),0),FALSE),VLOOKUP($B1045,INDIRECT(VLOOKUP($E1045&amp;"_U",보상!$S:$AA,2,FALSE)),MATCH(W$6,INDIRECT(VLOOKUP($E1045&amp;"_U",보상!$S:$AA,3,FALSE)),0),FALSE)),"ERROR")</f>
        <v>3000001</v>
      </c>
      <c r="X1045" s="134" t="str">
        <f ca="1">IFERROR(IF(W1045=0,0,VLOOKUP(SUBSTITUTE(VLOOKUP(W1045,#REF!,MATCH("strItemName",#REF!,0),FALSE),"SUI_",""),#REF!,2,FALSE)),"ERROR")</f>
        <v>ERROR</v>
      </c>
      <c r="Y1045" s="22">
        <f t="shared" ca="1" si="56"/>
        <v>3000001</v>
      </c>
      <c r="Z1045" s="134" t="str">
        <f ca="1">IFERROR(IF(Y1045=0,0,VLOOKUP(SUBSTITUTE(VLOOKUP(Y1045,#REF!,MATCH("strItemName",#REF!,0),FALSE),"SUI_",""),#REF!,2,FALSE)),"ERROR")</f>
        <v>ERROR</v>
      </c>
      <c r="AA1045" s="22">
        <f t="shared" ca="1" si="56"/>
        <v>3000001</v>
      </c>
      <c r="AB1045" s="134" t="str">
        <f ca="1">IFERROR(IF(AA1045=0,0,VLOOKUP(SUBSTITUTE(VLOOKUP(AA1045,#REF!,MATCH("strItemName",#REF!,0),FALSE),"SUI_",""),#REF!,2,FALSE)),"ERROR")</f>
        <v>ERROR</v>
      </c>
      <c r="AC1045" s="22">
        <f t="shared" ca="1" si="56"/>
        <v>3000001</v>
      </c>
      <c r="AD1045" s="134" t="str">
        <f ca="1">IFERROR(IF(AC1045=0,0,VLOOKUP(SUBSTITUTE(VLOOKUP(AC1045,#REF!,MATCH("strItemName",#REF!,0),FALSE),"SUI_",""),#REF!,2,FALSE)),"ERROR")</f>
        <v>ERROR</v>
      </c>
      <c r="AE1045" s="22">
        <f t="shared" ca="1" si="56"/>
        <v>3000001</v>
      </c>
      <c r="AF1045" s="134" t="str">
        <f ca="1">IFERROR(IF(AE1045=0,0,VLOOKUP(SUBSTITUTE(VLOOKUP(AE1045,#REF!,MATCH("strItemName",#REF!,0),FALSE),"SUI_",""),#REF!,2,FALSE)),"ERROR")</f>
        <v>ERROR</v>
      </c>
      <c r="AG1045" s="88">
        <v>0</v>
      </c>
      <c r="AH1045" s="134">
        <f>IFERROR(IF(AG1045=0,0,VLOOKUP(SUBSTITUTE(VLOOKUP(AG1045,#REF!,MATCH("strItemName",#REF!,0),FALSE),"SUI_",""),#REF!,2,FALSE)),"ERROR")</f>
        <v>0</v>
      </c>
      <c r="AI1045" s="22">
        <f ca="1">IFERROR(IFERROR(VLOOKUP($B1045,INDIRECT(VLOOKUP($E1045,보상!$S:$AA,2,FALSE)),MATCH(AI$6,INDIRECT(VLOOKUP($E1045,보상!$S:$AA,3,FALSE)),0),FALSE),VLOOKUP($B1045,INDIRECT(VLOOKUP($E1045&amp;"_U",보상!$S:$AA,2,FALSE)),MATCH(AI$6,INDIRECT(VLOOKUP($E1045&amp;"_U",보상!$S:$AA,3,FALSE)),0),FALSE)),"ERROR")</f>
        <v>5</v>
      </c>
      <c r="AJ1045" s="49">
        <v>0</v>
      </c>
      <c r="AK1045" s="22">
        <v>60</v>
      </c>
      <c r="AL1045" s="22">
        <v>0</v>
      </c>
      <c r="AM1045" s="22" t="b">
        <v>0</v>
      </c>
      <c r="AN1045" s="22">
        <v>0</v>
      </c>
      <c r="AO1045" s="67">
        <v>0</v>
      </c>
    </row>
    <row r="1046" spans="2:41" ht="16.5" customHeight="1" x14ac:dyDescent="0.3">
      <c r="B1046" s="154">
        <f t="shared" si="54"/>
        <v>105016111</v>
      </c>
      <c r="C1046" s="22">
        <v>10501611</v>
      </c>
      <c r="D1046" s="156" t="str">
        <f ca="1">IFERROR(IFERROR(VLOOKUP($B1046,INDIRECT(VLOOKUP($E1046,보상!$S:$AA,2,FALSE)),MATCH(D$6,INDIRECT(VLOOKUP($E1046,보상!$S:$AA,3,FALSE)),0),FALSE),VLOOKUP($B1046,INDIRECT(VLOOKUP($E1046&amp;"_U",보상!$S:$AA,2,FALSE)),MATCH(D$6,INDIRECT(VLOOKUP($E1046&amp;"_U",보상!$S:$AA,3,FALSE)),0),FALSE)),"ERROR")</f>
        <v>쉼터의 기록</v>
      </c>
      <c r="E1046" s="49" t="s">
        <v>635</v>
      </c>
      <c r="F1046" s="22">
        <f>COUNTIF($C$8:$C1046,$C1046)</f>
        <v>1</v>
      </c>
      <c r="G1046" s="49" t="b">
        <v>1</v>
      </c>
      <c r="H1046" s="22">
        <v>2010</v>
      </c>
      <c r="I1046" s="129" t="str">
        <f>IFERROR(IF(H1046=0,0,VLOOKUP(VLOOKUP(H1046,#REF!,MATCH("strMailTitleID",#REF!,0),FALSE),#REF!,2,FALSE)),"ERROR")</f>
        <v>ERROR</v>
      </c>
      <c r="J1046" s="176">
        <v>0</v>
      </c>
      <c r="K1046" s="129">
        <f>IFERROR(IF(J1046=0,0,VLOOKUP(VLOOKUP(J1046,#REF!,MATCH("strMailTitleID",#REF!,0),FALSE),#REF!,2,FALSE)),"ERROR")</f>
        <v>0</v>
      </c>
      <c r="L1046" s="22">
        <f ca="1">IFERROR(IFERROR(VLOOKUP($B1046,INDIRECT(VLOOKUP($E1046,보상!$S:$AA,2,FALSE)),MATCH(L$6,INDIRECT(VLOOKUP($E1046,보상!$S:$AA,3,FALSE)),0),FALSE),VLOOKUP($B1046,INDIRECT(VLOOKUP($E1046&amp;"_U",보상!$S:$AA,2,FALSE)),MATCH(L$6,INDIRECT(VLOOKUP($E1046&amp;"_U",보상!$S:$AA,3,FALSE)),0),FALSE)),"ERROR")</f>
        <v>19916</v>
      </c>
      <c r="M1046" s="49">
        <v>0</v>
      </c>
      <c r="N1046" s="49">
        <v>0</v>
      </c>
      <c r="O1046" s="49">
        <v>0</v>
      </c>
      <c r="P1046" s="22" t="str">
        <f ca="1">IFERROR(IFERROR(VLOOKUP($B1046,INDIRECT(VLOOKUP($E1046,보상!$S:$AA,2,FALSE)),MATCH(P$6,INDIRECT(VLOOKUP($E1046,보상!$S:$AA,3,FALSE)),0),FALSE),VLOOKUP($B1046,INDIRECT(VLOOKUP($E1046&amp;"_U",보상!$S:$AA,2,FALSE)),MATCH(P$6,INDIRECT(VLOOKUP($E1046&amp;"_U",보상!$S:$AA,3,FALSE)),0),FALSE)),"ERROR")</f>
        <v>Gold</v>
      </c>
      <c r="Q1046" s="22">
        <f ca="1">IFERROR(IFERROR(VLOOKUP($B1046,INDIRECT(VLOOKUP($E1046,보상!$S:$AA,2,FALSE)),MATCH(Q$6,INDIRECT(VLOOKUP($E1046,보상!$S:$AA,3,FALSE)),0),FALSE),VLOOKUP($B1046,INDIRECT(VLOOKUP($E1046&amp;"_U",보상!$S:$AA,2,FALSE)),MATCH(Q$6,INDIRECT(VLOOKUP($E1046&amp;"_U",보상!$S:$AA,3,FALSE)),0),FALSE)),"ERROR")</f>
        <v>23900</v>
      </c>
      <c r="R1046" s="49" t="b">
        <v>0</v>
      </c>
      <c r="S1046" s="49" t="b">
        <v>0</v>
      </c>
      <c r="T1046" s="22">
        <f ca="1">IFERROR(IF(W1046=0,0,VLOOKUP(W1046,보상!$D:$K,6,FALSE)),"-")</f>
        <v>0</v>
      </c>
      <c r="U1046" s="22">
        <f ca="1">IFERROR(IF(W1046=0,0,VLOOKUP(W1046,보상!$D:$K,7,FALSE)),"-")</f>
        <v>0</v>
      </c>
      <c r="V1046" s="22">
        <f ca="1">IFERROR(IF(W1046=0,0,VLOOKUP(W1046,보상!$D:$K,8,FALSE)),"-")</f>
        <v>0</v>
      </c>
      <c r="W1046" s="22">
        <f ca="1">IFERROR(IFERROR(VLOOKUP($B1046,INDIRECT(VLOOKUP($E1046,보상!$S:$AA,2,FALSE)),MATCH(W$6,INDIRECT(VLOOKUP($E1046,보상!$S:$AA,3,FALSE)),0),FALSE),VLOOKUP($B1046,INDIRECT(VLOOKUP($E1046&amp;"_U",보상!$S:$AA,2,FALSE)),MATCH(W$6,INDIRECT(VLOOKUP($E1046&amp;"_U",보상!$S:$AA,3,FALSE)),0),FALSE)),"ERROR")</f>
        <v>8100022</v>
      </c>
      <c r="X1046" s="134" t="str">
        <f ca="1">IFERROR(IF(W1046=0,0,VLOOKUP(SUBSTITUTE(VLOOKUP(W1046,#REF!,MATCH("strItemName",#REF!,0),FALSE),"SUI_",""),#REF!,2,FALSE)),"ERROR")</f>
        <v>ERROR</v>
      </c>
      <c r="Y1046" s="22">
        <f t="shared" ca="1" si="56"/>
        <v>8100022</v>
      </c>
      <c r="Z1046" s="134" t="str">
        <f ca="1">IFERROR(IF(Y1046=0,0,VLOOKUP(SUBSTITUTE(VLOOKUP(Y1046,#REF!,MATCH("strItemName",#REF!,0),FALSE),"SUI_",""),#REF!,2,FALSE)),"ERROR")</f>
        <v>ERROR</v>
      </c>
      <c r="AA1046" s="22">
        <f t="shared" ca="1" si="56"/>
        <v>8100022</v>
      </c>
      <c r="AB1046" s="134" t="str">
        <f ca="1">IFERROR(IF(AA1046=0,0,VLOOKUP(SUBSTITUTE(VLOOKUP(AA1046,#REF!,MATCH("strItemName",#REF!,0),FALSE),"SUI_",""),#REF!,2,FALSE)),"ERROR")</f>
        <v>ERROR</v>
      </c>
      <c r="AC1046" s="22">
        <f t="shared" ca="1" si="56"/>
        <v>8100022</v>
      </c>
      <c r="AD1046" s="134" t="str">
        <f ca="1">IFERROR(IF(AC1046=0,0,VLOOKUP(SUBSTITUTE(VLOOKUP(AC1046,#REF!,MATCH("strItemName",#REF!,0),FALSE),"SUI_",""),#REF!,2,FALSE)),"ERROR")</f>
        <v>ERROR</v>
      </c>
      <c r="AE1046" s="22">
        <f t="shared" ca="1" si="56"/>
        <v>8100022</v>
      </c>
      <c r="AF1046" s="134" t="str">
        <f ca="1">IFERROR(IF(AE1046=0,0,VLOOKUP(SUBSTITUTE(VLOOKUP(AE1046,#REF!,MATCH("strItemName",#REF!,0),FALSE),"SUI_",""),#REF!,2,FALSE)),"ERROR")</f>
        <v>ERROR</v>
      </c>
      <c r="AG1046" s="88">
        <v>0</v>
      </c>
      <c r="AH1046" s="134">
        <f>IFERROR(IF(AG1046=0,0,VLOOKUP(SUBSTITUTE(VLOOKUP(AG1046,#REF!,MATCH("strItemName",#REF!,0),FALSE),"SUI_",""),#REF!,2,FALSE)),"ERROR")</f>
        <v>0</v>
      </c>
      <c r="AI1046" s="22">
        <f ca="1">IFERROR(IFERROR(VLOOKUP($B1046,INDIRECT(VLOOKUP($E1046,보상!$S:$AA,2,FALSE)),MATCH(AI$6,INDIRECT(VLOOKUP($E1046,보상!$S:$AA,3,FALSE)),0),FALSE),VLOOKUP($B1046,INDIRECT(VLOOKUP($E1046&amp;"_U",보상!$S:$AA,2,FALSE)),MATCH(AI$6,INDIRECT(VLOOKUP($E1046&amp;"_U",보상!$S:$AA,3,FALSE)),0),FALSE)),"ERROR")</f>
        <v>20</v>
      </c>
      <c r="AJ1046" s="49">
        <v>0</v>
      </c>
      <c r="AK1046" s="22">
        <v>60</v>
      </c>
      <c r="AL1046" s="22">
        <v>0</v>
      </c>
      <c r="AM1046" s="22" t="b">
        <v>0</v>
      </c>
      <c r="AN1046" s="22">
        <v>0</v>
      </c>
      <c r="AO1046" s="67">
        <v>0</v>
      </c>
    </row>
    <row r="1047" spans="2:41" ht="16.5" customHeight="1" x14ac:dyDescent="0.3">
      <c r="B1047" s="154">
        <f t="shared" si="54"/>
        <v>105017111</v>
      </c>
      <c r="C1047" s="22">
        <v>10501711</v>
      </c>
      <c r="D1047" s="156" t="str">
        <f ca="1">IFERROR(IFERROR(VLOOKUP($B1047,INDIRECT(VLOOKUP($E1047,보상!$S:$AA,2,FALSE)),MATCH(D$6,INDIRECT(VLOOKUP($E1047,보상!$S:$AA,3,FALSE)),0),FALSE),VLOOKUP($B1047,INDIRECT(VLOOKUP($E1047&amp;"_U",보상!$S:$AA,2,FALSE)),MATCH(D$6,INDIRECT(VLOOKUP($E1047&amp;"_U",보상!$S:$AA,3,FALSE)),0),FALSE)),"ERROR")</f>
        <v>대부호 란도의 속내</v>
      </c>
      <c r="E1047" s="49" t="s">
        <v>635</v>
      </c>
      <c r="F1047" s="22">
        <f>COUNTIF($C$8:$C1047,$C1047)</f>
        <v>1</v>
      </c>
      <c r="G1047" s="49" t="b">
        <v>1</v>
      </c>
      <c r="H1047" s="22">
        <v>2010</v>
      </c>
      <c r="I1047" s="129" t="str">
        <f>IFERROR(IF(H1047=0,0,VLOOKUP(VLOOKUP(H1047,#REF!,MATCH("strMailTitleID",#REF!,0),FALSE),#REF!,2,FALSE)),"ERROR")</f>
        <v>ERROR</v>
      </c>
      <c r="J1047" s="176">
        <v>0</v>
      </c>
      <c r="K1047" s="129">
        <f>IFERROR(IF(J1047=0,0,VLOOKUP(VLOOKUP(J1047,#REF!,MATCH("strMailTitleID",#REF!,0),FALSE),#REF!,2,FALSE)),"ERROR")</f>
        <v>0</v>
      </c>
      <c r="L1047" s="22">
        <f ca="1">IFERROR(IFERROR(VLOOKUP($B1047,INDIRECT(VLOOKUP($E1047,보상!$S:$AA,2,FALSE)),MATCH(L$6,INDIRECT(VLOOKUP($E1047,보상!$S:$AA,3,FALSE)),0),FALSE),VLOOKUP($B1047,INDIRECT(VLOOKUP($E1047&amp;"_U",보상!$S:$AA,2,FALSE)),MATCH(L$6,INDIRECT(VLOOKUP($E1047&amp;"_U",보상!$S:$AA,3,FALSE)),0),FALSE)),"ERROR")</f>
        <v>19916</v>
      </c>
      <c r="M1047" s="49">
        <v>0</v>
      </c>
      <c r="N1047" s="49">
        <v>0</v>
      </c>
      <c r="O1047" s="49">
        <v>0</v>
      </c>
      <c r="P1047" s="22" t="str">
        <f ca="1">IFERROR(IFERROR(VLOOKUP($B1047,INDIRECT(VLOOKUP($E1047,보상!$S:$AA,2,FALSE)),MATCH(P$6,INDIRECT(VLOOKUP($E1047,보상!$S:$AA,3,FALSE)),0),FALSE),VLOOKUP($B1047,INDIRECT(VLOOKUP($E1047&amp;"_U",보상!$S:$AA,2,FALSE)),MATCH(P$6,INDIRECT(VLOOKUP($E1047&amp;"_U",보상!$S:$AA,3,FALSE)),0),FALSE)),"ERROR")</f>
        <v>Gold</v>
      </c>
      <c r="Q1047" s="22">
        <f ca="1">IFERROR(IFERROR(VLOOKUP($B1047,INDIRECT(VLOOKUP($E1047,보상!$S:$AA,2,FALSE)),MATCH(Q$6,INDIRECT(VLOOKUP($E1047,보상!$S:$AA,3,FALSE)),0),FALSE),VLOOKUP($B1047,INDIRECT(VLOOKUP($E1047&amp;"_U",보상!$S:$AA,2,FALSE)),MATCH(Q$6,INDIRECT(VLOOKUP($E1047&amp;"_U",보상!$S:$AA,3,FALSE)),0),FALSE)),"ERROR")</f>
        <v>23900</v>
      </c>
      <c r="R1047" s="49" t="b">
        <v>0</v>
      </c>
      <c r="S1047" s="49" t="b">
        <v>0</v>
      </c>
      <c r="T1047" s="22">
        <f ca="1">IFERROR(IF(W1047=0,0,VLOOKUP(W1047,보상!$D:$K,6,FALSE)),"-")</f>
        <v>1000</v>
      </c>
      <c r="U1047" s="22">
        <f ca="1">IFERROR(IF(W1047=0,0,VLOOKUP(W1047,보상!$D:$K,7,FALSE)),"-")</f>
        <v>0</v>
      </c>
      <c r="V1047" s="22">
        <f ca="1">IFERROR(IF(W1047=0,0,VLOOKUP(W1047,보상!$D:$K,8,FALSE)),"-")</f>
        <v>0</v>
      </c>
      <c r="W1047" s="22">
        <f ca="1">IFERROR(IFERROR(VLOOKUP($B1047,INDIRECT(VLOOKUP($E1047,보상!$S:$AA,2,FALSE)),MATCH(W$6,INDIRECT(VLOOKUP($E1047,보상!$S:$AA,3,FALSE)),0),FALSE),VLOOKUP($B1047,INDIRECT(VLOOKUP($E1047&amp;"_U",보상!$S:$AA,2,FALSE)),MATCH(W$6,INDIRECT(VLOOKUP($E1047&amp;"_U",보상!$S:$AA,3,FALSE)),0),FALSE)),"ERROR")</f>
        <v>4002001</v>
      </c>
      <c r="X1047" s="134" t="str">
        <f ca="1">IFERROR(IF(W1047=0,0,VLOOKUP(SUBSTITUTE(VLOOKUP(W1047,#REF!,MATCH("strItemName",#REF!,0),FALSE),"SUI_",""),#REF!,2,FALSE)),"ERROR")</f>
        <v>ERROR</v>
      </c>
      <c r="Y1047" s="22">
        <f t="shared" ca="1" si="56"/>
        <v>4002001</v>
      </c>
      <c r="Z1047" s="134" t="str">
        <f ca="1">IFERROR(IF(Y1047=0,0,VLOOKUP(SUBSTITUTE(VLOOKUP(Y1047,#REF!,MATCH("strItemName",#REF!,0),FALSE),"SUI_",""),#REF!,2,FALSE)),"ERROR")</f>
        <v>ERROR</v>
      </c>
      <c r="AA1047" s="22">
        <f t="shared" ca="1" si="56"/>
        <v>4002001</v>
      </c>
      <c r="AB1047" s="134" t="str">
        <f ca="1">IFERROR(IF(AA1047=0,0,VLOOKUP(SUBSTITUTE(VLOOKUP(AA1047,#REF!,MATCH("strItemName",#REF!,0),FALSE),"SUI_",""),#REF!,2,FALSE)),"ERROR")</f>
        <v>ERROR</v>
      </c>
      <c r="AC1047" s="22">
        <f t="shared" ca="1" si="56"/>
        <v>4002001</v>
      </c>
      <c r="AD1047" s="134" t="str">
        <f ca="1">IFERROR(IF(AC1047=0,0,VLOOKUP(SUBSTITUTE(VLOOKUP(AC1047,#REF!,MATCH("strItemName",#REF!,0),FALSE),"SUI_",""),#REF!,2,FALSE)),"ERROR")</f>
        <v>ERROR</v>
      </c>
      <c r="AE1047" s="22">
        <f t="shared" ca="1" si="56"/>
        <v>4002001</v>
      </c>
      <c r="AF1047" s="134" t="str">
        <f ca="1">IFERROR(IF(AE1047=0,0,VLOOKUP(SUBSTITUTE(VLOOKUP(AE1047,#REF!,MATCH("strItemName",#REF!,0),FALSE),"SUI_",""),#REF!,2,FALSE)),"ERROR")</f>
        <v>ERROR</v>
      </c>
      <c r="AG1047" s="88">
        <v>0</v>
      </c>
      <c r="AH1047" s="134">
        <f>IFERROR(IF(AG1047=0,0,VLOOKUP(SUBSTITUTE(VLOOKUP(AG1047,#REF!,MATCH("strItemName",#REF!,0),FALSE),"SUI_",""),#REF!,2,FALSE)),"ERROR")</f>
        <v>0</v>
      </c>
      <c r="AI1047" s="22">
        <f ca="1">IFERROR(IFERROR(VLOOKUP($B1047,INDIRECT(VLOOKUP($E1047,보상!$S:$AA,2,FALSE)),MATCH(AI$6,INDIRECT(VLOOKUP($E1047,보상!$S:$AA,3,FALSE)),0),FALSE),VLOOKUP($B1047,INDIRECT(VLOOKUP($E1047&amp;"_U",보상!$S:$AA,2,FALSE)),MATCH(AI$6,INDIRECT(VLOOKUP($E1047&amp;"_U",보상!$S:$AA,3,FALSE)),0),FALSE)),"ERROR")</f>
        <v>1</v>
      </c>
      <c r="AJ1047" s="49">
        <v>0</v>
      </c>
      <c r="AK1047" s="22">
        <v>60</v>
      </c>
      <c r="AL1047" s="22">
        <v>0</v>
      </c>
      <c r="AM1047" s="22" t="b">
        <v>0</v>
      </c>
      <c r="AN1047" s="22">
        <v>0</v>
      </c>
      <c r="AO1047" s="67">
        <v>0</v>
      </c>
    </row>
    <row r="1048" spans="2:41" ht="16.5" customHeight="1" x14ac:dyDescent="0.3">
      <c r="B1048" s="154">
        <f t="shared" si="54"/>
        <v>105018111</v>
      </c>
      <c r="C1048" s="22">
        <v>10501811</v>
      </c>
      <c r="D1048" s="156" t="str">
        <f ca="1">IFERROR(IFERROR(VLOOKUP($B1048,INDIRECT(VLOOKUP($E1048,보상!$S:$AA,2,FALSE)),MATCH(D$6,INDIRECT(VLOOKUP($E1048,보상!$S:$AA,3,FALSE)),0),FALSE),VLOOKUP($B1048,INDIRECT(VLOOKUP($E1048&amp;"_U",보상!$S:$AA,2,FALSE)),MATCH(D$6,INDIRECT(VLOOKUP($E1048&amp;"_U",보상!$S:$AA,3,FALSE)),0),FALSE)),"ERROR")</f>
        <v>누군가의 일지</v>
      </c>
      <c r="E1048" s="49" t="s">
        <v>635</v>
      </c>
      <c r="F1048" s="22">
        <f>COUNTIF($C$8:$C1048,$C1048)</f>
        <v>1</v>
      </c>
      <c r="G1048" s="49" t="b">
        <v>1</v>
      </c>
      <c r="H1048" s="22">
        <v>2010</v>
      </c>
      <c r="I1048" s="129" t="str">
        <f>IFERROR(IF(H1048=0,0,VLOOKUP(VLOOKUP(H1048,#REF!,MATCH("strMailTitleID",#REF!,0),FALSE),#REF!,2,FALSE)),"ERROR")</f>
        <v>ERROR</v>
      </c>
      <c r="J1048" s="176">
        <v>0</v>
      </c>
      <c r="K1048" s="129">
        <f>IFERROR(IF(J1048=0,0,VLOOKUP(VLOOKUP(J1048,#REF!,MATCH("strMailTitleID",#REF!,0),FALSE),#REF!,2,FALSE)),"ERROR")</f>
        <v>0</v>
      </c>
      <c r="L1048" s="22">
        <f ca="1">IFERROR(IFERROR(VLOOKUP($B1048,INDIRECT(VLOOKUP($E1048,보상!$S:$AA,2,FALSE)),MATCH(L$6,INDIRECT(VLOOKUP($E1048,보상!$S:$AA,3,FALSE)),0),FALSE),VLOOKUP($B1048,INDIRECT(VLOOKUP($E1048&amp;"_U",보상!$S:$AA,2,FALSE)),MATCH(L$6,INDIRECT(VLOOKUP($E1048&amp;"_U",보상!$S:$AA,3,FALSE)),0),FALSE)),"ERROR")</f>
        <v>59748</v>
      </c>
      <c r="M1048" s="49">
        <v>0</v>
      </c>
      <c r="N1048" s="49">
        <v>0</v>
      </c>
      <c r="O1048" s="49">
        <v>0</v>
      </c>
      <c r="P1048" s="22" t="str">
        <f ca="1">IFERROR(IFERROR(VLOOKUP($B1048,INDIRECT(VLOOKUP($E1048,보상!$S:$AA,2,FALSE)),MATCH(P$6,INDIRECT(VLOOKUP($E1048,보상!$S:$AA,3,FALSE)),0),FALSE),VLOOKUP($B1048,INDIRECT(VLOOKUP($E1048&amp;"_U",보상!$S:$AA,2,FALSE)),MATCH(P$6,INDIRECT(VLOOKUP($E1048&amp;"_U",보상!$S:$AA,3,FALSE)),0),FALSE)),"ERROR")</f>
        <v>Gold</v>
      </c>
      <c r="Q1048" s="22">
        <f ca="1">IFERROR(IFERROR(VLOOKUP($B1048,INDIRECT(VLOOKUP($E1048,보상!$S:$AA,2,FALSE)),MATCH(Q$6,INDIRECT(VLOOKUP($E1048,보상!$S:$AA,3,FALSE)),0),FALSE),VLOOKUP($B1048,INDIRECT(VLOOKUP($E1048&amp;"_U",보상!$S:$AA,2,FALSE)),MATCH(Q$6,INDIRECT(VLOOKUP($E1048&amp;"_U",보상!$S:$AA,3,FALSE)),0),FALSE)),"ERROR")</f>
        <v>71700</v>
      </c>
      <c r="R1048" s="49" t="b">
        <v>0</v>
      </c>
      <c r="S1048" s="49" t="b">
        <v>0</v>
      </c>
      <c r="T1048" s="22">
        <f ca="1">IFERROR(IF(W1048=0,0,VLOOKUP(W1048,보상!$D:$K,6,FALSE)),"-")</f>
        <v>0</v>
      </c>
      <c r="U1048" s="22">
        <f ca="1">IFERROR(IF(W1048=0,0,VLOOKUP(W1048,보상!$D:$K,7,FALSE)),"-")</f>
        <v>0</v>
      </c>
      <c r="V1048" s="22">
        <f ca="1">IFERROR(IF(W1048=0,0,VLOOKUP(W1048,보상!$D:$K,8,FALSE)),"-")</f>
        <v>0</v>
      </c>
      <c r="W1048" s="22">
        <f ca="1">IFERROR(IFERROR(VLOOKUP($B1048,INDIRECT(VLOOKUP($E1048,보상!$S:$AA,2,FALSE)),MATCH(W$6,INDIRECT(VLOOKUP($E1048,보상!$S:$AA,3,FALSE)),0),FALSE),VLOOKUP($B1048,INDIRECT(VLOOKUP($E1048&amp;"_U",보상!$S:$AA,2,FALSE)),MATCH(W$6,INDIRECT(VLOOKUP($E1048&amp;"_U",보상!$S:$AA,3,FALSE)),0),FALSE)),"ERROR")</f>
        <v>4002021</v>
      </c>
      <c r="X1048" s="134" t="str">
        <f ca="1">IFERROR(IF(W1048=0,0,VLOOKUP(SUBSTITUTE(VLOOKUP(W1048,#REF!,MATCH("strItemName",#REF!,0),FALSE),"SUI_",""),#REF!,2,FALSE)),"ERROR")</f>
        <v>ERROR</v>
      </c>
      <c r="Y1048" s="22">
        <f t="shared" ca="1" si="56"/>
        <v>4002021</v>
      </c>
      <c r="Z1048" s="134" t="str">
        <f ca="1">IFERROR(IF(Y1048=0,0,VLOOKUP(SUBSTITUTE(VLOOKUP(Y1048,#REF!,MATCH("strItemName",#REF!,0),FALSE),"SUI_",""),#REF!,2,FALSE)),"ERROR")</f>
        <v>ERROR</v>
      </c>
      <c r="AA1048" s="22">
        <f t="shared" ca="1" si="56"/>
        <v>4002021</v>
      </c>
      <c r="AB1048" s="134" t="str">
        <f ca="1">IFERROR(IF(AA1048=0,0,VLOOKUP(SUBSTITUTE(VLOOKUP(AA1048,#REF!,MATCH("strItemName",#REF!,0),FALSE),"SUI_",""),#REF!,2,FALSE)),"ERROR")</f>
        <v>ERROR</v>
      </c>
      <c r="AC1048" s="22">
        <f t="shared" ca="1" si="56"/>
        <v>4002021</v>
      </c>
      <c r="AD1048" s="134" t="str">
        <f ca="1">IFERROR(IF(AC1048=0,0,VLOOKUP(SUBSTITUTE(VLOOKUP(AC1048,#REF!,MATCH("strItemName",#REF!,0),FALSE),"SUI_",""),#REF!,2,FALSE)),"ERROR")</f>
        <v>ERROR</v>
      </c>
      <c r="AE1048" s="22">
        <f t="shared" ca="1" si="56"/>
        <v>4002021</v>
      </c>
      <c r="AF1048" s="134" t="str">
        <f ca="1">IFERROR(IF(AE1048=0,0,VLOOKUP(SUBSTITUTE(VLOOKUP(AE1048,#REF!,MATCH("strItemName",#REF!,0),FALSE),"SUI_",""),#REF!,2,FALSE)),"ERROR")</f>
        <v>ERROR</v>
      </c>
      <c r="AG1048" s="88">
        <v>0</v>
      </c>
      <c r="AH1048" s="134">
        <f>IFERROR(IF(AG1048=0,0,VLOOKUP(SUBSTITUTE(VLOOKUP(AG1048,#REF!,MATCH("strItemName",#REF!,0),FALSE),"SUI_",""),#REF!,2,FALSE)),"ERROR")</f>
        <v>0</v>
      </c>
      <c r="AI1048" s="22">
        <f ca="1">IFERROR(IFERROR(VLOOKUP($B1048,INDIRECT(VLOOKUP($E1048,보상!$S:$AA,2,FALSE)),MATCH(AI$6,INDIRECT(VLOOKUP($E1048,보상!$S:$AA,3,FALSE)),0),FALSE),VLOOKUP($B1048,INDIRECT(VLOOKUP($E1048&amp;"_U",보상!$S:$AA,2,FALSE)),MATCH(AI$6,INDIRECT(VLOOKUP($E1048&amp;"_U",보상!$S:$AA,3,FALSE)),0),FALSE)),"ERROR")</f>
        <v>1</v>
      </c>
      <c r="AJ1048" s="49">
        <v>0</v>
      </c>
      <c r="AK1048" s="22">
        <v>240</v>
      </c>
      <c r="AL1048" s="22">
        <v>0</v>
      </c>
      <c r="AM1048" s="22" t="b">
        <v>0</v>
      </c>
      <c r="AN1048" s="22">
        <v>0</v>
      </c>
      <c r="AO1048" s="67">
        <v>0</v>
      </c>
    </row>
    <row r="1049" spans="2:41" ht="16.5" customHeight="1" x14ac:dyDescent="0.3">
      <c r="B1049" s="154">
        <f t="shared" si="54"/>
        <v>105018211</v>
      </c>
      <c r="C1049" s="22">
        <v>10501821</v>
      </c>
      <c r="D1049" s="156" t="str">
        <f ca="1">IFERROR(IFERROR(VLOOKUP($B1049,INDIRECT(VLOOKUP($E1049,보상!$S:$AA,2,FALSE)),MATCH(D$6,INDIRECT(VLOOKUP($E1049,보상!$S:$AA,3,FALSE)),0),FALSE),VLOOKUP($B1049,INDIRECT(VLOOKUP($E1049&amp;"_U",보상!$S:$AA,2,FALSE)),MATCH(D$6,INDIRECT(VLOOKUP($E1049&amp;"_U",보상!$S:$AA,3,FALSE)),0),FALSE)),"ERROR")</f>
        <v>누군가의 일지</v>
      </c>
      <c r="E1049" s="49" t="s">
        <v>635</v>
      </c>
      <c r="F1049" s="22">
        <f>COUNTIF($C$8:$C1049,$C1049)</f>
        <v>1</v>
      </c>
      <c r="G1049" s="49" t="b">
        <v>1</v>
      </c>
      <c r="H1049" s="22">
        <v>2010</v>
      </c>
      <c r="I1049" s="129" t="str">
        <f>IFERROR(IF(H1049=0,0,VLOOKUP(VLOOKUP(H1049,#REF!,MATCH("strMailTitleID",#REF!,0),FALSE),#REF!,2,FALSE)),"ERROR")</f>
        <v>ERROR</v>
      </c>
      <c r="J1049" s="176">
        <v>0</v>
      </c>
      <c r="K1049" s="129">
        <f>IFERROR(IF(J1049=0,0,VLOOKUP(VLOOKUP(J1049,#REF!,MATCH("strMailTitleID",#REF!,0),FALSE),#REF!,2,FALSE)),"ERROR")</f>
        <v>0</v>
      </c>
      <c r="L1049" s="22">
        <f ca="1">IFERROR(IFERROR(VLOOKUP($B1049,INDIRECT(VLOOKUP($E1049,보상!$S:$AA,2,FALSE)),MATCH(L$6,INDIRECT(VLOOKUP($E1049,보상!$S:$AA,3,FALSE)),0),FALSE),VLOOKUP($B1049,INDIRECT(VLOOKUP($E1049&amp;"_U",보상!$S:$AA,2,FALSE)),MATCH(L$6,INDIRECT(VLOOKUP($E1049&amp;"_U",보상!$S:$AA,3,FALSE)),0),FALSE)),"ERROR")</f>
        <v>79191</v>
      </c>
      <c r="M1049" s="49">
        <v>0</v>
      </c>
      <c r="N1049" s="49">
        <v>0</v>
      </c>
      <c r="O1049" s="49">
        <v>0</v>
      </c>
      <c r="P1049" s="22" t="str">
        <f ca="1">IFERROR(IFERROR(VLOOKUP($B1049,INDIRECT(VLOOKUP($E1049,보상!$S:$AA,2,FALSE)),MATCH(P$6,INDIRECT(VLOOKUP($E1049,보상!$S:$AA,3,FALSE)),0),FALSE),VLOOKUP($B1049,INDIRECT(VLOOKUP($E1049&amp;"_U",보상!$S:$AA,2,FALSE)),MATCH(P$6,INDIRECT(VLOOKUP($E1049&amp;"_U",보상!$S:$AA,3,FALSE)),0),FALSE)),"ERROR")</f>
        <v>Gold</v>
      </c>
      <c r="Q1049" s="22">
        <f ca="1">IFERROR(IFERROR(VLOOKUP($B1049,INDIRECT(VLOOKUP($E1049,보상!$S:$AA,2,FALSE)),MATCH(Q$6,INDIRECT(VLOOKUP($E1049,보상!$S:$AA,3,FALSE)),0),FALSE),VLOOKUP($B1049,INDIRECT(VLOOKUP($E1049&amp;"_U",보상!$S:$AA,2,FALSE)),MATCH(Q$6,INDIRECT(VLOOKUP($E1049&amp;"_U",보상!$S:$AA,3,FALSE)),0),FALSE)),"ERROR")</f>
        <v>95030</v>
      </c>
      <c r="R1049" s="49" t="b">
        <v>0</v>
      </c>
      <c r="S1049" s="49" t="b">
        <v>0</v>
      </c>
      <c r="T1049" s="22">
        <f ca="1">IFERROR(IF(W1049=0,0,VLOOKUP(W1049,보상!$D:$K,6,FALSE)),"-")</f>
        <v>0</v>
      </c>
      <c r="U1049" s="22">
        <f ca="1">IFERROR(IF(W1049=0,0,VLOOKUP(W1049,보상!$D:$K,7,FALSE)),"-")</f>
        <v>6300</v>
      </c>
      <c r="V1049" s="22">
        <f ca="1">IFERROR(IF(W1049=0,0,VLOOKUP(W1049,보상!$D:$K,8,FALSE)),"-")</f>
        <v>0</v>
      </c>
      <c r="W1049" s="22">
        <f ca="1">IFERROR(IFERROR(VLOOKUP($B1049,INDIRECT(VLOOKUP($E1049,보상!$S:$AA,2,FALSE)),MATCH(W$6,INDIRECT(VLOOKUP($E1049,보상!$S:$AA,3,FALSE)),0),FALSE),VLOOKUP($B1049,INDIRECT(VLOOKUP($E1049&amp;"_U",보상!$S:$AA,2,FALSE)),MATCH(W$6,INDIRECT(VLOOKUP($E1049&amp;"_U",보상!$S:$AA,3,FALSE)),0),FALSE)),"ERROR")</f>
        <v>4004002</v>
      </c>
      <c r="X1049" s="134" t="str">
        <f ca="1">IFERROR(IF(W1049=0,0,VLOOKUP(SUBSTITUTE(VLOOKUP(W1049,#REF!,MATCH("strItemName",#REF!,0),FALSE),"SUI_",""),#REF!,2,FALSE)),"ERROR")</f>
        <v>ERROR</v>
      </c>
      <c r="Y1049" s="22">
        <f t="shared" ca="1" si="56"/>
        <v>4004002</v>
      </c>
      <c r="Z1049" s="134" t="str">
        <f ca="1">IFERROR(IF(Y1049=0,0,VLOOKUP(SUBSTITUTE(VLOOKUP(Y1049,#REF!,MATCH("strItemName",#REF!,0),FALSE),"SUI_",""),#REF!,2,FALSE)),"ERROR")</f>
        <v>ERROR</v>
      </c>
      <c r="AA1049" s="22">
        <f t="shared" ca="1" si="56"/>
        <v>4004002</v>
      </c>
      <c r="AB1049" s="134" t="str">
        <f ca="1">IFERROR(IF(AA1049=0,0,VLOOKUP(SUBSTITUTE(VLOOKUP(AA1049,#REF!,MATCH("strItemName",#REF!,0),FALSE),"SUI_",""),#REF!,2,FALSE)),"ERROR")</f>
        <v>ERROR</v>
      </c>
      <c r="AC1049" s="22">
        <f t="shared" ca="1" si="56"/>
        <v>4004002</v>
      </c>
      <c r="AD1049" s="134" t="str">
        <f ca="1">IFERROR(IF(AC1049=0,0,VLOOKUP(SUBSTITUTE(VLOOKUP(AC1049,#REF!,MATCH("strItemName",#REF!,0),FALSE),"SUI_",""),#REF!,2,FALSE)),"ERROR")</f>
        <v>ERROR</v>
      </c>
      <c r="AE1049" s="22">
        <f t="shared" ca="1" si="56"/>
        <v>4004002</v>
      </c>
      <c r="AF1049" s="134" t="str">
        <f ca="1">IFERROR(IF(AE1049=0,0,VLOOKUP(SUBSTITUTE(VLOOKUP(AE1049,#REF!,MATCH("strItemName",#REF!,0),FALSE),"SUI_",""),#REF!,2,FALSE)),"ERROR")</f>
        <v>ERROR</v>
      </c>
      <c r="AG1049" s="88">
        <v>0</v>
      </c>
      <c r="AH1049" s="134">
        <f>IFERROR(IF(AG1049=0,0,VLOOKUP(SUBSTITUTE(VLOOKUP(AG1049,#REF!,MATCH("strItemName",#REF!,0),FALSE),"SUI_",""),#REF!,2,FALSE)),"ERROR")</f>
        <v>0</v>
      </c>
      <c r="AI1049" s="22">
        <f ca="1">IFERROR(IFERROR(VLOOKUP($B1049,INDIRECT(VLOOKUP($E1049,보상!$S:$AA,2,FALSE)),MATCH(AI$6,INDIRECT(VLOOKUP($E1049,보상!$S:$AA,3,FALSE)),0),FALSE),VLOOKUP($B1049,INDIRECT(VLOOKUP($E1049&amp;"_U",보상!$S:$AA,2,FALSE)),MATCH(AI$6,INDIRECT(VLOOKUP($E1049&amp;"_U",보상!$S:$AA,3,FALSE)),0),FALSE)),"ERROR")</f>
        <v>1</v>
      </c>
      <c r="AJ1049" s="49">
        <v>0</v>
      </c>
      <c r="AK1049" s="22">
        <v>240</v>
      </c>
      <c r="AL1049" s="22">
        <v>0</v>
      </c>
      <c r="AM1049" s="22" t="b">
        <v>0</v>
      </c>
      <c r="AN1049" s="22">
        <v>0</v>
      </c>
      <c r="AO1049" s="67">
        <v>0</v>
      </c>
    </row>
    <row r="1050" spans="2:41" ht="16.5" customHeight="1" x14ac:dyDescent="0.3">
      <c r="B1050" s="154">
        <f t="shared" si="54"/>
        <v>105019111</v>
      </c>
      <c r="C1050" s="22">
        <v>10501911</v>
      </c>
      <c r="D1050" s="156" t="str">
        <f ca="1">IFERROR(IFERROR(VLOOKUP($B1050,INDIRECT(VLOOKUP($E1050,보상!$S:$AA,2,FALSE)),MATCH(D$6,INDIRECT(VLOOKUP($E1050,보상!$S:$AA,3,FALSE)),0),FALSE),VLOOKUP($B1050,INDIRECT(VLOOKUP($E1050&amp;"_U",보상!$S:$AA,2,FALSE)),MATCH(D$6,INDIRECT(VLOOKUP($E1050&amp;"_U",보상!$S:$AA,3,FALSE)),0),FALSE)),"ERROR")</f>
        <v>비탄에 빠진 망령</v>
      </c>
      <c r="E1050" s="49" t="s">
        <v>635</v>
      </c>
      <c r="F1050" s="22">
        <f>COUNTIF($C$8:$C1050,$C1050)</f>
        <v>1</v>
      </c>
      <c r="G1050" s="49" t="b">
        <v>1</v>
      </c>
      <c r="H1050" s="22">
        <v>2010</v>
      </c>
      <c r="I1050" s="129" t="str">
        <f>IFERROR(IF(H1050=0,0,VLOOKUP(VLOOKUP(H1050,#REF!,MATCH("strMailTitleID",#REF!,0),FALSE),#REF!,2,FALSE)),"ERROR")</f>
        <v>ERROR</v>
      </c>
      <c r="J1050" s="176">
        <v>0</v>
      </c>
      <c r="K1050" s="129">
        <f>IFERROR(IF(J1050=0,0,VLOOKUP(VLOOKUP(J1050,#REF!,MATCH("strMailTitleID",#REF!,0),FALSE),#REF!,2,FALSE)),"ERROR")</f>
        <v>0</v>
      </c>
      <c r="L1050" s="22">
        <f ca="1">IFERROR(IFERROR(VLOOKUP($B1050,INDIRECT(VLOOKUP($E1050,보상!$S:$AA,2,FALSE)),MATCH(L$6,INDIRECT(VLOOKUP($E1050,보상!$S:$AA,3,FALSE)),0),FALSE),VLOOKUP($B1050,INDIRECT(VLOOKUP($E1050&amp;"_U",보상!$S:$AA,2,FALSE)),MATCH(L$6,INDIRECT(VLOOKUP($E1050&amp;"_U",보상!$S:$AA,3,FALSE)),0),FALSE)),"ERROR")</f>
        <v>19223</v>
      </c>
      <c r="M1050" s="49">
        <v>0</v>
      </c>
      <c r="N1050" s="49">
        <v>0</v>
      </c>
      <c r="O1050" s="49">
        <v>0</v>
      </c>
      <c r="P1050" s="22" t="str">
        <f ca="1">IFERROR(IFERROR(VLOOKUP($B1050,INDIRECT(VLOOKUP($E1050,보상!$S:$AA,2,FALSE)),MATCH(P$6,INDIRECT(VLOOKUP($E1050,보상!$S:$AA,3,FALSE)),0),FALSE),VLOOKUP($B1050,INDIRECT(VLOOKUP($E1050&amp;"_U",보상!$S:$AA,2,FALSE)),MATCH(P$6,INDIRECT(VLOOKUP($E1050&amp;"_U",보상!$S:$AA,3,FALSE)),0),FALSE)),"ERROR")</f>
        <v>Gold</v>
      </c>
      <c r="Q1050" s="22">
        <f ca="1">IFERROR(IFERROR(VLOOKUP($B1050,INDIRECT(VLOOKUP($E1050,보상!$S:$AA,2,FALSE)),MATCH(Q$6,INDIRECT(VLOOKUP($E1050,보상!$S:$AA,3,FALSE)),0),FALSE),VLOOKUP($B1050,INDIRECT(VLOOKUP($E1050&amp;"_U",보상!$S:$AA,2,FALSE)),MATCH(Q$6,INDIRECT(VLOOKUP($E1050&amp;"_U",보상!$S:$AA,3,FALSE)),0),FALSE)),"ERROR")</f>
        <v>23070</v>
      </c>
      <c r="R1050" s="49" t="b">
        <v>0</v>
      </c>
      <c r="S1050" s="49" t="b">
        <v>0</v>
      </c>
      <c r="T1050" s="22">
        <f ca="1">IFERROR(IF(W1050=0,0,VLOOKUP(W1050,보상!$D:$K,6,FALSE)),"-")</f>
        <v>0</v>
      </c>
      <c r="U1050" s="22">
        <f ca="1">IFERROR(IF(W1050=0,0,VLOOKUP(W1050,보상!$D:$K,7,FALSE)),"-")</f>
        <v>0</v>
      </c>
      <c r="V1050" s="22">
        <f ca="1">IFERROR(IF(W1050=0,0,VLOOKUP(W1050,보상!$D:$K,8,FALSE)),"-")</f>
        <v>0</v>
      </c>
      <c r="W1050" s="22">
        <f ca="1">IFERROR(IFERROR(VLOOKUP($B1050,INDIRECT(VLOOKUP($E1050,보상!$S:$AA,2,FALSE)),MATCH(W$6,INDIRECT(VLOOKUP($E1050,보상!$S:$AA,3,FALSE)),0),FALSE),VLOOKUP($B1050,INDIRECT(VLOOKUP($E1050&amp;"_U",보상!$S:$AA,2,FALSE)),MATCH(W$6,INDIRECT(VLOOKUP($E1050&amp;"_U",보상!$S:$AA,3,FALSE)),0),FALSE)),"ERROR")</f>
        <v>8100022</v>
      </c>
      <c r="X1050" s="134" t="str">
        <f ca="1">IFERROR(IF(W1050=0,0,VLOOKUP(SUBSTITUTE(VLOOKUP(W1050,#REF!,MATCH("strItemName",#REF!,0),FALSE),"SUI_",""),#REF!,2,FALSE)),"ERROR")</f>
        <v>ERROR</v>
      </c>
      <c r="Y1050" s="22">
        <f t="shared" ca="1" si="56"/>
        <v>8100022</v>
      </c>
      <c r="Z1050" s="134" t="str">
        <f ca="1">IFERROR(IF(Y1050=0,0,VLOOKUP(SUBSTITUTE(VLOOKUP(Y1050,#REF!,MATCH("strItemName",#REF!,0),FALSE),"SUI_",""),#REF!,2,FALSE)),"ERROR")</f>
        <v>ERROR</v>
      </c>
      <c r="AA1050" s="22">
        <f t="shared" ca="1" si="56"/>
        <v>8100022</v>
      </c>
      <c r="AB1050" s="134" t="str">
        <f ca="1">IFERROR(IF(AA1050=0,0,VLOOKUP(SUBSTITUTE(VLOOKUP(AA1050,#REF!,MATCH("strItemName",#REF!,0),FALSE),"SUI_",""),#REF!,2,FALSE)),"ERROR")</f>
        <v>ERROR</v>
      </c>
      <c r="AC1050" s="22">
        <f t="shared" ca="1" si="56"/>
        <v>8100022</v>
      </c>
      <c r="AD1050" s="134" t="str">
        <f ca="1">IFERROR(IF(AC1050=0,0,VLOOKUP(SUBSTITUTE(VLOOKUP(AC1050,#REF!,MATCH("strItemName",#REF!,0),FALSE),"SUI_",""),#REF!,2,FALSE)),"ERROR")</f>
        <v>ERROR</v>
      </c>
      <c r="AE1050" s="22">
        <f t="shared" ca="1" si="56"/>
        <v>8100022</v>
      </c>
      <c r="AF1050" s="134" t="str">
        <f ca="1">IFERROR(IF(AE1050=0,0,VLOOKUP(SUBSTITUTE(VLOOKUP(AE1050,#REF!,MATCH("strItemName",#REF!,0),FALSE),"SUI_",""),#REF!,2,FALSE)),"ERROR")</f>
        <v>ERROR</v>
      </c>
      <c r="AG1050" s="88">
        <v>0</v>
      </c>
      <c r="AH1050" s="134">
        <f>IFERROR(IF(AG1050=0,0,VLOOKUP(SUBSTITUTE(VLOOKUP(AG1050,#REF!,MATCH("strItemName",#REF!,0),FALSE),"SUI_",""),#REF!,2,FALSE)),"ERROR")</f>
        <v>0</v>
      </c>
      <c r="AI1050" s="22">
        <f ca="1">IFERROR(IFERROR(VLOOKUP($B1050,INDIRECT(VLOOKUP($E1050,보상!$S:$AA,2,FALSE)),MATCH(AI$6,INDIRECT(VLOOKUP($E1050,보상!$S:$AA,3,FALSE)),0),FALSE),VLOOKUP($B1050,INDIRECT(VLOOKUP($E1050&amp;"_U",보상!$S:$AA,2,FALSE)),MATCH(AI$6,INDIRECT(VLOOKUP($E1050&amp;"_U",보상!$S:$AA,3,FALSE)),0),FALSE)),"ERROR")</f>
        <v>20</v>
      </c>
      <c r="AJ1050" s="49">
        <v>0</v>
      </c>
      <c r="AK1050" s="22">
        <v>60</v>
      </c>
      <c r="AL1050" s="22">
        <v>0</v>
      </c>
      <c r="AM1050" s="22" t="b">
        <v>0</v>
      </c>
      <c r="AN1050" s="22">
        <v>0</v>
      </c>
      <c r="AO1050" s="67">
        <v>0</v>
      </c>
    </row>
    <row r="1051" spans="2:41" ht="16.5" customHeight="1" x14ac:dyDescent="0.3">
      <c r="B1051" s="154">
        <f t="shared" si="54"/>
        <v>105020111</v>
      </c>
      <c r="C1051" s="22">
        <v>10502011</v>
      </c>
      <c r="D1051" s="156" t="str">
        <f ca="1">IFERROR(IFERROR(VLOOKUP($B1051,INDIRECT(VLOOKUP($E1051,보상!$S:$AA,2,FALSE)),MATCH(D$6,INDIRECT(VLOOKUP($E1051,보상!$S:$AA,3,FALSE)),0),FALSE),VLOOKUP($B1051,INDIRECT(VLOOKUP($E1051&amp;"_U",보상!$S:$AA,2,FALSE)),MATCH(D$6,INDIRECT(VLOOKUP($E1051&amp;"_U",보상!$S:$AA,3,FALSE)),0),FALSE)),"ERROR")</f>
        <v>불완전한 렌테르</v>
      </c>
      <c r="E1051" s="49" t="s">
        <v>635</v>
      </c>
      <c r="F1051" s="22">
        <f>COUNTIF($C$8:$C1051,$C1051)</f>
        <v>1</v>
      </c>
      <c r="G1051" s="49" t="b">
        <v>1</v>
      </c>
      <c r="H1051" s="22">
        <v>2010</v>
      </c>
      <c r="I1051" s="129" t="str">
        <f>IFERROR(IF(H1051=0,0,VLOOKUP(VLOOKUP(H1051,#REF!,MATCH("strMailTitleID",#REF!,0),FALSE),#REF!,2,FALSE)),"ERROR")</f>
        <v>ERROR</v>
      </c>
      <c r="J1051" s="176">
        <v>0</v>
      </c>
      <c r="K1051" s="129">
        <f>IFERROR(IF(J1051=0,0,VLOOKUP(VLOOKUP(J1051,#REF!,MATCH("strMailTitleID",#REF!,0),FALSE),#REF!,2,FALSE)),"ERROR")</f>
        <v>0</v>
      </c>
      <c r="L1051" s="22">
        <f ca="1">IFERROR(IFERROR(VLOOKUP($B1051,INDIRECT(VLOOKUP($E1051,보상!$S:$AA,2,FALSE)),MATCH(L$6,INDIRECT(VLOOKUP($E1051,보상!$S:$AA,3,FALSE)),0),FALSE),VLOOKUP($B1051,INDIRECT(VLOOKUP($E1051&amp;"_U",보상!$S:$AA,2,FALSE)),MATCH(L$6,INDIRECT(VLOOKUP($E1051&amp;"_U",보상!$S:$AA,3,FALSE)),0),FALSE)),"ERROR")</f>
        <v>25098</v>
      </c>
      <c r="M1051" s="49">
        <v>0</v>
      </c>
      <c r="N1051" s="49">
        <v>0</v>
      </c>
      <c r="O1051" s="49">
        <v>0</v>
      </c>
      <c r="P1051" s="22" t="str">
        <f ca="1">IFERROR(IFERROR(VLOOKUP($B1051,INDIRECT(VLOOKUP($E1051,보상!$S:$AA,2,FALSE)),MATCH(P$6,INDIRECT(VLOOKUP($E1051,보상!$S:$AA,3,FALSE)),0),FALSE),VLOOKUP($B1051,INDIRECT(VLOOKUP($E1051&amp;"_U",보상!$S:$AA,2,FALSE)),MATCH(P$6,INDIRECT(VLOOKUP($E1051&amp;"_U",보상!$S:$AA,3,FALSE)),0),FALSE)),"ERROR")</f>
        <v>Gold</v>
      </c>
      <c r="Q1051" s="22">
        <f ca="1">IFERROR(IFERROR(VLOOKUP($B1051,INDIRECT(VLOOKUP($E1051,보상!$S:$AA,2,FALSE)),MATCH(Q$6,INDIRECT(VLOOKUP($E1051,보상!$S:$AA,3,FALSE)),0),FALSE),VLOOKUP($B1051,INDIRECT(VLOOKUP($E1051&amp;"_U",보상!$S:$AA,2,FALSE)),MATCH(Q$6,INDIRECT(VLOOKUP($E1051&amp;"_U",보상!$S:$AA,3,FALSE)),0),FALSE)),"ERROR")</f>
        <v>30120</v>
      </c>
      <c r="R1051" s="49" t="b">
        <v>0</v>
      </c>
      <c r="S1051" s="49" t="b">
        <v>0</v>
      </c>
      <c r="T1051" s="22">
        <f ca="1">IFERROR(IF(W1051=0,0,VLOOKUP(W1051,보상!$D:$K,6,FALSE)),"-")</f>
        <v>0</v>
      </c>
      <c r="U1051" s="22">
        <f ca="1">IFERROR(IF(W1051=0,0,VLOOKUP(W1051,보상!$D:$K,7,FALSE)),"-")</f>
        <v>6300</v>
      </c>
      <c r="V1051" s="22">
        <f ca="1">IFERROR(IF(W1051=0,0,VLOOKUP(W1051,보상!$D:$K,8,FALSE)),"-")</f>
        <v>0</v>
      </c>
      <c r="W1051" s="22">
        <f ca="1">IFERROR(IFERROR(VLOOKUP($B1051,INDIRECT(VLOOKUP($E1051,보상!$S:$AA,2,FALSE)),MATCH(W$6,INDIRECT(VLOOKUP($E1051,보상!$S:$AA,3,FALSE)),0),FALSE),VLOOKUP($B1051,INDIRECT(VLOOKUP($E1051&amp;"_U",보상!$S:$AA,2,FALSE)),MATCH(W$6,INDIRECT(VLOOKUP($E1051&amp;"_U",보상!$S:$AA,3,FALSE)),0),FALSE)),"ERROR")</f>
        <v>4004002</v>
      </c>
      <c r="X1051" s="134" t="str">
        <f ca="1">IFERROR(IF(W1051=0,0,VLOOKUP(SUBSTITUTE(VLOOKUP(W1051,#REF!,MATCH("strItemName",#REF!,0),FALSE),"SUI_",""),#REF!,2,FALSE)),"ERROR")</f>
        <v>ERROR</v>
      </c>
      <c r="Y1051" s="22">
        <f t="shared" ca="1" si="56"/>
        <v>4004002</v>
      </c>
      <c r="Z1051" s="134" t="str">
        <f ca="1">IFERROR(IF(Y1051=0,0,VLOOKUP(SUBSTITUTE(VLOOKUP(Y1051,#REF!,MATCH("strItemName",#REF!,0),FALSE),"SUI_",""),#REF!,2,FALSE)),"ERROR")</f>
        <v>ERROR</v>
      </c>
      <c r="AA1051" s="22">
        <f t="shared" ca="1" si="56"/>
        <v>4004002</v>
      </c>
      <c r="AB1051" s="134" t="str">
        <f ca="1">IFERROR(IF(AA1051=0,0,VLOOKUP(SUBSTITUTE(VLOOKUP(AA1051,#REF!,MATCH("strItemName",#REF!,0),FALSE),"SUI_",""),#REF!,2,FALSE)),"ERROR")</f>
        <v>ERROR</v>
      </c>
      <c r="AC1051" s="22">
        <f t="shared" ca="1" si="56"/>
        <v>4004002</v>
      </c>
      <c r="AD1051" s="134" t="str">
        <f ca="1">IFERROR(IF(AC1051=0,0,VLOOKUP(SUBSTITUTE(VLOOKUP(AC1051,#REF!,MATCH("strItemName",#REF!,0),FALSE),"SUI_",""),#REF!,2,FALSE)),"ERROR")</f>
        <v>ERROR</v>
      </c>
      <c r="AE1051" s="22">
        <f t="shared" ca="1" si="56"/>
        <v>4004002</v>
      </c>
      <c r="AF1051" s="134" t="str">
        <f ca="1">IFERROR(IF(AE1051=0,0,VLOOKUP(SUBSTITUTE(VLOOKUP(AE1051,#REF!,MATCH("strItemName",#REF!,0),FALSE),"SUI_",""),#REF!,2,FALSE)),"ERROR")</f>
        <v>ERROR</v>
      </c>
      <c r="AG1051" s="88">
        <v>0</v>
      </c>
      <c r="AH1051" s="134">
        <f>IFERROR(IF(AG1051=0,0,VLOOKUP(SUBSTITUTE(VLOOKUP(AG1051,#REF!,MATCH("strItemName",#REF!,0),FALSE),"SUI_",""),#REF!,2,FALSE)),"ERROR")</f>
        <v>0</v>
      </c>
      <c r="AI1051" s="22">
        <f ca="1">IFERROR(IFERROR(VLOOKUP($B1051,INDIRECT(VLOOKUP($E1051,보상!$S:$AA,2,FALSE)),MATCH(AI$6,INDIRECT(VLOOKUP($E1051,보상!$S:$AA,3,FALSE)),0),FALSE),VLOOKUP($B1051,INDIRECT(VLOOKUP($E1051&amp;"_U",보상!$S:$AA,2,FALSE)),MATCH(AI$6,INDIRECT(VLOOKUP($E1051&amp;"_U",보상!$S:$AA,3,FALSE)),0),FALSE)),"ERROR")</f>
        <v>1</v>
      </c>
      <c r="AJ1051" s="49">
        <v>0</v>
      </c>
      <c r="AK1051" s="22">
        <v>60</v>
      </c>
      <c r="AL1051" s="22">
        <v>0</v>
      </c>
      <c r="AM1051" s="22" t="b">
        <v>0</v>
      </c>
      <c r="AN1051" s="22">
        <v>0</v>
      </c>
      <c r="AO1051" s="67">
        <v>0</v>
      </c>
    </row>
    <row r="1052" spans="2:41" ht="16.5" customHeight="1" x14ac:dyDescent="0.3">
      <c r="B1052" s="154">
        <f t="shared" si="54"/>
        <v>105021111</v>
      </c>
      <c r="C1052" s="22">
        <v>10502111</v>
      </c>
      <c r="D1052" s="156" t="str">
        <f ca="1">IFERROR(IFERROR(VLOOKUP($B1052,INDIRECT(VLOOKUP($E1052,보상!$S:$AA,2,FALSE)),MATCH(D$6,INDIRECT(VLOOKUP($E1052,보상!$S:$AA,3,FALSE)),0),FALSE),VLOOKUP($B1052,INDIRECT(VLOOKUP($E1052&amp;"_U",보상!$S:$AA,2,FALSE)),MATCH(D$6,INDIRECT(VLOOKUP($E1052&amp;"_U",보상!$S:$AA,3,FALSE)),0),FALSE)),"ERROR")</f>
        <v>비탄의 서큐버스</v>
      </c>
      <c r="E1052" s="49" t="s">
        <v>635</v>
      </c>
      <c r="F1052" s="22">
        <f>COUNTIF($C$8:$C1052,$C1052)</f>
        <v>1</v>
      </c>
      <c r="G1052" s="49" t="b">
        <v>1</v>
      </c>
      <c r="H1052" s="22">
        <v>2010</v>
      </c>
      <c r="I1052" s="129" t="str">
        <f>IFERROR(IF(H1052=0,0,VLOOKUP(VLOOKUP(H1052,#REF!,MATCH("strMailTitleID",#REF!,0),FALSE),#REF!,2,FALSE)),"ERROR")</f>
        <v>ERROR</v>
      </c>
      <c r="J1052" s="176">
        <v>0</v>
      </c>
      <c r="K1052" s="129">
        <f>IFERROR(IF(J1052=0,0,VLOOKUP(VLOOKUP(J1052,#REF!,MATCH("strMailTitleID",#REF!,0),FALSE),#REF!,2,FALSE)),"ERROR")</f>
        <v>0</v>
      </c>
      <c r="L1052" s="22">
        <f ca="1">IFERROR(IFERROR(VLOOKUP($B1052,INDIRECT(VLOOKUP($E1052,보상!$S:$AA,2,FALSE)),MATCH(L$6,INDIRECT(VLOOKUP($E1052,보상!$S:$AA,3,FALSE)),0),FALSE),VLOOKUP($B1052,INDIRECT(VLOOKUP($E1052&amp;"_U",보상!$S:$AA,2,FALSE)),MATCH(L$6,INDIRECT(VLOOKUP($E1052&amp;"_U",보상!$S:$AA,3,FALSE)),0),FALSE)),"ERROR")</f>
        <v>21860</v>
      </c>
      <c r="M1052" s="49">
        <v>0</v>
      </c>
      <c r="N1052" s="49">
        <v>0</v>
      </c>
      <c r="O1052" s="49">
        <v>0</v>
      </c>
      <c r="P1052" s="22" t="str">
        <f ca="1">IFERROR(IFERROR(VLOOKUP($B1052,INDIRECT(VLOOKUP($E1052,보상!$S:$AA,2,FALSE)),MATCH(P$6,INDIRECT(VLOOKUP($E1052,보상!$S:$AA,3,FALSE)),0),FALSE),VLOOKUP($B1052,INDIRECT(VLOOKUP($E1052&amp;"_U",보상!$S:$AA,2,FALSE)),MATCH(P$6,INDIRECT(VLOOKUP($E1052&amp;"_U",보상!$S:$AA,3,FALSE)),0),FALSE)),"ERROR")</f>
        <v>Gold</v>
      </c>
      <c r="Q1052" s="22">
        <f ca="1">IFERROR(IFERROR(VLOOKUP($B1052,INDIRECT(VLOOKUP($E1052,보상!$S:$AA,2,FALSE)),MATCH(Q$6,INDIRECT(VLOOKUP($E1052,보상!$S:$AA,3,FALSE)),0),FALSE),VLOOKUP($B1052,INDIRECT(VLOOKUP($E1052&amp;"_U",보상!$S:$AA,2,FALSE)),MATCH(Q$6,INDIRECT(VLOOKUP($E1052&amp;"_U",보상!$S:$AA,3,FALSE)),0),FALSE)),"ERROR")</f>
        <v>26230</v>
      </c>
      <c r="R1052" s="49" t="b">
        <v>0</v>
      </c>
      <c r="S1052" s="49" t="b">
        <v>0</v>
      </c>
      <c r="T1052" s="22">
        <f ca="1">IFERROR(IF(W1052=0,0,VLOOKUP(W1052,보상!$D:$K,6,FALSE)),"-")</f>
        <v>3000</v>
      </c>
      <c r="U1052" s="22">
        <f ca="1">IFERROR(IF(W1052=0,0,VLOOKUP(W1052,보상!$D:$K,7,FALSE)),"-")</f>
        <v>0</v>
      </c>
      <c r="V1052" s="22">
        <f ca="1">IFERROR(IF(W1052=0,0,VLOOKUP(W1052,보상!$D:$K,8,FALSE)),"-")</f>
        <v>0</v>
      </c>
      <c r="W1052" s="22">
        <f ca="1">IFERROR(IFERROR(VLOOKUP($B1052,INDIRECT(VLOOKUP($E1052,보상!$S:$AA,2,FALSE)),MATCH(W$6,INDIRECT(VLOOKUP($E1052,보상!$S:$AA,3,FALSE)),0),FALSE),VLOOKUP($B1052,INDIRECT(VLOOKUP($E1052&amp;"_U",보상!$S:$AA,2,FALSE)),MATCH(W$6,INDIRECT(VLOOKUP($E1052&amp;"_U",보상!$S:$AA,3,FALSE)),0),FALSE)),"ERROR")</f>
        <v>4003001</v>
      </c>
      <c r="X1052" s="134" t="str">
        <f ca="1">IFERROR(IF(W1052=0,0,VLOOKUP(SUBSTITUTE(VLOOKUP(W1052,#REF!,MATCH("strItemName",#REF!,0),FALSE),"SUI_",""),#REF!,2,FALSE)),"ERROR")</f>
        <v>ERROR</v>
      </c>
      <c r="Y1052" s="22">
        <f t="shared" ca="1" si="56"/>
        <v>4003001</v>
      </c>
      <c r="Z1052" s="134" t="str">
        <f ca="1">IFERROR(IF(Y1052=0,0,VLOOKUP(SUBSTITUTE(VLOOKUP(Y1052,#REF!,MATCH("strItemName",#REF!,0),FALSE),"SUI_",""),#REF!,2,FALSE)),"ERROR")</f>
        <v>ERROR</v>
      </c>
      <c r="AA1052" s="22">
        <f t="shared" ca="1" si="56"/>
        <v>4003001</v>
      </c>
      <c r="AB1052" s="134" t="str">
        <f ca="1">IFERROR(IF(AA1052=0,0,VLOOKUP(SUBSTITUTE(VLOOKUP(AA1052,#REF!,MATCH("strItemName",#REF!,0),FALSE),"SUI_",""),#REF!,2,FALSE)),"ERROR")</f>
        <v>ERROR</v>
      </c>
      <c r="AC1052" s="22">
        <f t="shared" ca="1" si="56"/>
        <v>4003001</v>
      </c>
      <c r="AD1052" s="134" t="str">
        <f ca="1">IFERROR(IF(AC1052=0,0,VLOOKUP(SUBSTITUTE(VLOOKUP(AC1052,#REF!,MATCH("strItemName",#REF!,0),FALSE),"SUI_",""),#REF!,2,FALSE)),"ERROR")</f>
        <v>ERROR</v>
      </c>
      <c r="AE1052" s="22">
        <f t="shared" ca="1" si="56"/>
        <v>4003001</v>
      </c>
      <c r="AF1052" s="134" t="str">
        <f ca="1">IFERROR(IF(AE1052=0,0,VLOOKUP(SUBSTITUTE(VLOOKUP(AE1052,#REF!,MATCH("strItemName",#REF!,0),FALSE),"SUI_",""),#REF!,2,FALSE)),"ERROR")</f>
        <v>ERROR</v>
      </c>
      <c r="AG1052" s="88">
        <v>0</v>
      </c>
      <c r="AH1052" s="134">
        <f>IFERROR(IF(AG1052=0,0,VLOOKUP(SUBSTITUTE(VLOOKUP(AG1052,#REF!,MATCH("strItemName",#REF!,0),FALSE),"SUI_",""),#REF!,2,FALSE)),"ERROR")</f>
        <v>0</v>
      </c>
      <c r="AI1052" s="22">
        <f ca="1">IFERROR(IFERROR(VLOOKUP($B1052,INDIRECT(VLOOKUP($E1052,보상!$S:$AA,2,FALSE)),MATCH(AI$6,INDIRECT(VLOOKUP($E1052,보상!$S:$AA,3,FALSE)),0),FALSE),VLOOKUP($B1052,INDIRECT(VLOOKUP($E1052&amp;"_U",보상!$S:$AA,2,FALSE)),MATCH(AI$6,INDIRECT(VLOOKUP($E1052&amp;"_U",보상!$S:$AA,3,FALSE)),0),FALSE)),"ERROR")</f>
        <v>1</v>
      </c>
      <c r="AJ1052" s="49">
        <v>0</v>
      </c>
      <c r="AK1052" s="22">
        <v>60</v>
      </c>
      <c r="AL1052" s="22">
        <v>0</v>
      </c>
      <c r="AM1052" s="22" t="b">
        <v>0</v>
      </c>
      <c r="AN1052" s="22">
        <v>0</v>
      </c>
      <c r="AO1052" s="67">
        <v>0</v>
      </c>
    </row>
    <row r="1053" spans="2:41" ht="16.5" customHeight="1" x14ac:dyDescent="0.3">
      <c r="B1053" s="154">
        <f t="shared" si="54"/>
        <v>105022111</v>
      </c>
      <c r="C1053" s="22">
        <v>10502211</v>
      </c>
      <c r="D1053" s="156" t="str">
        <f ca="1">IFERROR(IFERROR(VLOOKUP($B1053,INDIRECT(VLOOKUP($E1053,보상!$S:$AA,2,FALSE)),MATCH(D$6,INDIRECT(VLOOKUP($E1053,보상!$S:$AA,3,FALSE)),0),FALSE),VLOOKUP($B1053,INDIRECT(VLOOKUP($E1053&amp;"_U",보상!$S:$AA,2,FALSE)),MATCH(D$6,INDIRECT(VLOOKUP($E1053&amp;"_U",보상!$S:$AA,3,FALSE)),0),FALSE)),"ERROR")</f>
        <v>굶주린 식인 식물</v>
      </c>
      <c r="E1053" s="49" t="s">
        <v>635</v>
      </c>
      <c r="F1053" s="22">
        <f>COUNTIF($C$8:$C1053,$C1053)</f>
        <v>1</v>
      </c>
      <c r="G1053" s="49" t="b">
        <v>1</v>
      </c>
      <c r="H1053" s="22">
        <v>2010</v>
      </c>
      <c r="I1053" s="129" t="str">
        <f>IFERROR(IF(H1053=0,0,VLOOKUP(VLOOKUP(H1053,#REF!,MATCH("strMailTitleID",#REF!,0),FALSE),#REF!,2,FALSE)),"ERROR")</f>
        <v>ERROR</v>
      </c>
      <c r="J1053" s="176">
        <v>0</v>
      </c>
      <c r="K1053" s="129">
        <f>IFERROR(IF(J1053=0,0,VLOOKUP(VLOOKUP(J1053,#REF!,MATCH("strMailTitleID",#REF!,0),FALSE),#REF!,2,FALSE)),"ERROR")</f>
        <v>0</v>
      </c>
      <c r="L1053" s="22">
        <f ca="1">IFERROR(IFERROR(VLOOKUP($B1053,INDIRECT(VLOOKUP($E1053,보상!$S:$AA,2,FALSE)),MATCH(L$6,INDIRECT(VLOOKUP($E1053,보상!$S:$AA,3,FALSE)),0),FALSE),VLOOKUP($B1053,INDIRECT(VLOOKUP($E1053&amp;"_U",보상!$S:$AA,2,FALSE)),MATCH(L$6,INDIRECT(VLOOKUP($E1053&amp;"_U",보상!$S:$AA,3,FALSE)),0),FALSE)),"ERROR")</f>
        <v>23716</v>
      </c>
      <c r="M1053" s="49">
        <v>0</v>
      </c>
      <c r="N1053" s="49">
        <v>0</v>
      </c>
      <c r="O1053" s="49">
        <v>0</v>
      </c>
      <c r="P1053" s="22" t="str">
        <f ca="1">IFERROR(IFERROR(VLOOKUP($B1053,INDIRECT(VLOOKUP($E1053,보상!$S:$AA,2,FALSE)),MATCH(P$6,INDIRECT(VLOOKUP($E1053,보상!$S:$AA,3,FALSE)),0),FALSE),VLOOKUP($B1053,INDIRECT(VLOOKUP($E1053&amp;"_U",보상!$S:$AA,2,FALSE)),MATCH(P$6,INDIRECT(VLOOKUP($E1053&amp;"_U",보상!$S:$AA,3,FALSE)),0),FALSE)),"ERROR")</f>
        <v>Gold</v>
      </c>
      <c r="Q1053" s="22">
        <f ca="1">IFERROR(IFERROR(VLOOKUP($B1053,INDIRECT(VLOOKUP($E1053,보상!$S:$AA,2,FALSE)),MATCH(Q$6,INDIRECT(VLOOKUP($E1053,보상!$S:$AA,3,FALSE)),0),FALSE),VLOOKUP($B1053,INDIRECT(VLOOKUP($E1053&amp;"_U",보상!$S:$AA,2,FALSE)),MATCH(Q$6,INDIRECT(VLOOKUP($E1053&amp;"_U",보상!$S:$AA,3,FALSE)),0),FALSE)),"ERROR")</f>
        <v>28460</v>
      </c>
      <c r="R1053" s="49" t="b">
        <v>0</v>
      </c>
      <c r="S1053" s="49" t="b">
        <v>0</v>
      </c>
      <c r="T1053" s="22">
        <f ca="1">IFERROR(IF(W1053=0,0,VLOOKUP(W1053,보상!$D:$K,6,FALSE)),"-")</f>
        <v>0</v>
      </c>
      <c r="U1053" s="22">
        <f ca="1">IFERROR(IF(W1053=0,0,VLOOKUP(W1053,보상!$D:$K,7,FALSE)),"-")</f>
        <v>0</v>
      </c>
      <c r="V1053" s="22">
        <f ca="1">IFERROR(IF(W1053=0,0,VLOOKUP(W1053,보상!$D:$K,8,FALSE)),"-")</f>
        <v>0</v>
      </c>
      <c r="W1053" s="22">
        <f ca="1">IFERROR(IFERROR(VLOOKUP($B1053,INDIRECT(VLOOKUP($E1053,보상!$S:$AA,2,FALSE)),MATCH(W$6,INDIRECT(VLOOKUP($E1053,보상!$S:$AA,3,FALSE)),0),FALSE),VLOOKUP($B1053,INDIRECT(VLOOKUP($E1053&amp;"_U",보상!$S:$AA,2,FALSE)),MATCH(W$6,INDIRECT(VLOOKUP($E1053&amp;"_U",보상!$S:$AA,3,FALSE)),0),FALSE)),"ERROR")</f>
        <v>4002021</v>
      </c>
      <c r="X1053" s="134" t="str">
        <f ca="1">IFERROR(IF(W1053=0,0,VLOOKUP(SUBSTITUTE(VLOOKUP(W1053,#REF!,MATCH("strItemName",#REF!,0),FALSE),"SUI_",""),#REF!,2,FALSE)),"ERROR")</f>
        <v>ERROR</v>
      </c>
      <c r="Y1053" s="22">
        <f t="shared" ca="1" si="56"/>
        <v>4002021</v>
      </c>
      <c r="Z1053" s="134" t="str">
        <f ca="1">IFERROR(IF(Y1053=0,0,VLOOKUP(SUBSTITUTE(VLOOKUP(Y1053,#REF!,MATCH("strItemName",#REF!,0),FALSE),"SUI_",""),#REF!,2,FALSE)),"ERROR")</f>
        <v>ERROR</v>
      </c>
      <c r="AA1053" s="22">
        <f t="shared" ca="1" si="56"/>
        <v>4002021</v>
      </c>
      <c r="AB1053" s="134" t="str">
        <f ca="1">IFERROR(IF(AA1053=0,0,VLOOKUP(SUBSTITUTE(VLOOKUP(AA1053,#REF!,MATCH("strItemName",#REF!,0),FALSE),"SUI_",""),#REF!,2,FALSE)),"ERROR")</f>
        <v>ERROR</v>
      </c>
      <c r="AC1053" s="22">
        <f t="shared" ca="1" si="56"/>
        <v>4002021</v>
      </c>
      <c r="AD1053" s="134" t="str">
        <f ca="1">IFERROR(IF(AC1053=0,0,VLOOKUP(SUBSTITUTE(VLOOKUP(AC1053,#REF!,MATCH("strItemName",#REF!,0),FALSE),"SUI_",""),#REF!,2,FALSE)),"ERROR")</f>
        <v>ERROR</v>
      </c>
      <c r="AE1053" s="22">
        <f t="shared" ca="1" si="56"/>
        <v>4002021</v>
      </c>
      <c r="AF1053" s="134" t="str">
        <f ca="1">IFERROR(IF(AE1053=0,0,VLOOKUP(SUBSTITUTE(VLOOKUP(AE1053,#REF!,MATCH("strItemName",#REF!,0),FALSE),"SUI_",""),#REF!,2,FALSE)),"ERROR")</f>
        <v>ERROR</v>
      </c>
      <c r="AG1053" s="88">
        <v>0</v>
      </c>
      <c r="AH1053" s="134">
        <f>IFERROR(IF(AG1053=0,0,VLOOKUP(SUBSTITUTE(VLOOKUP(AG1053,#REF!,MATCH("strItemName",#REF!,0),FALSE),"SUI_",""),#REF!,2,FALSE)),"ERROR")</f>
        <v>0</v>
      </c>
      <c r="AI1053" s="22">
        <f ca="1">IFERROR(IFERROR(VLOOKUP($B1053,INDIRECT(VLOOKUP($E1053,보상!$S:$AA,2,FALSE)),MATCH(AI$6,INDIRECT(VLOOKUP($E1053,보상!$S:$AA,3,FALSE)),0),FALSE),VLOOKUP($B1053,INDIRECT(VLOOKUP($E1053&amp;"_U",보상!$S:$AA,2,FALSE)),MATCH(AI$6,INDIRECT(VLOOKUP($E1053&amp;"_U",보상!$S:$AA,3,FALSE)),0),FALSE)),"ERROR")</f>
        <v>1</v>
      </c>
      <c r="AJ1053" s="49">
        <v>0</v>
      </c>
      <c r="AK1053" s="22">
        <v>60</v>
      </c>
      <c r="AL1053" s="22">
        <v>0</v>
      </c>
      <c r="AM1053" s="22" t="b">
        <v>0</v>
      </c>
      <c r="AN1053" s="22">
        <v>0</v>
      </c>
      <c r="AO1053" s="67">
        <v>0</v>
      </c>
    </row>
    <row r="1054" spans="2:41" ht="16.5" customHeight="1" x14ac:dyDescent="0.3">
      <c r="B1054" s="154">
        <f t="shared" si="54"/>
        <v>105023111</v>
      </c>
      <c r="C1054" s="22">
        <v>10502311</v>
      </c>
      <c r="D1054" s="156" t="str">
        <f ca="1">IFERROR(IFERROR(VLOOKUP($B1054,INDIRECT(VLOOKUP($E1054,보상!$S:$AA,2,FALSE)),MATCH(D$6,INDIRECT(VLOOKUP($E1054,보상!$S:$AA,3,FALSE)),0),FALSE),VLOOKUP($B1054,INDIRECT(VLOOKUP($E1054&amp;"_U",보상!$S:$AA,2,FALSE)),MATCH(D$6,INDIRECT(VLOOKUP($E1054&amp;"_U",보상!$S:$AA,3,FALSE)),0),FALSE)),"ERROR")</f>
        <v>오우거 전투 조장</v>
      </c>
      <c r="E1054" s="49" t="s">
        <v>635</v>
      </c>
      <c r="F1054" s="22">
        <f>COUNTIF($C$8:$C1054,$C1054)</f>
        <v>1</v>
      </c>
      <c r="G1054" s="49" t="b">
        <v>1</v>
      </c>
      <c r="H1054" s="22">
        <v>2010</v>
      </c>
      <c r="I1054" s="129" t="str">
        <f>IFERROR(IF(H1054=0,0,VLOOKUP(VLOOKUP(H1054,#REF!,MATCH("strMailTitleID",#REF!,0),FALSE),#REF!,2,FALSE)),"ERROR")</f>
        <v>ERROR</v>
      </c>
      <c r="J1054" s="176">
        <v>0</v>
      </c>
      <c r="K1054" s="129">
        <f>IFERROR(IF(J1054=0,0,VLOOKUP(VLOOKUP(J1054,#REF!,MATCH("strMailTitleID",#REF!,0),FALSE),#REF!,2,FALSE)),"ERROR")</f>
        <v>0</v>
      </c>
      <c r="L1054" s="22">
        <f ca="1">IFERROR(IFERROR(VLOOKUP($B1054,INDIRECT(VLOOKUP($E1054,보상!$S:$AA,2,FALSE)),MATCH(L$6,INDIRECT(VLOOKUP($E1054,보상!$S:$AA,3,FALSE)),0),FALSE),VLOOKUP($B1054,INDIRECT(VLOOKUP($E1054&amp;"_U",보상!$S:$AA,2,FALSE)),MATCH(L$6,INDIRECT(VLOOKUP($E1054&amp;"_U",보상!$S:$AA,3,FALSE)),0),FALSE)),"ERROR")</f>
        <v>19916</v>
      </c>
      <c r="M1054" s="49">
        <v>0</v>
      </c>
      <c r="N1054" s="49">
        <v>0</v>
      </c>
      <c r="O1054" s="49">
        <v>0</v>
      </c>
      <c r="P1054" s="22" t="str">
        <f ca="1">IFERROR(IFERROR(VLOOKUP($B1054,INDIRECT(VLOOKUP($E1054,보상!$S:$AA,2,FALSE)),MATCH(P$6,INDIRECT(VLOOKUP($E1054,보상!$S:$AA,3,FALSE)),0),FALSE),VLOOKUP($B1054,INDIRECT(VLOOKUP($E1054&amp;"_U",보상!$S:$AA,2,FALSE)),MATCH(P$6,INDIRECT(VLOOKUP($E1054&amp;"_U",보상!$S:$AA,3,FALSE)),0),FALSE)),"ERROR")</f>
        <v>Gold</v>
      </c>
      <c r="Q1054" s="22">
        <f ca="1">IFERROR(IFERROR(VLOOKUP($B1054,INDIRECT(VLOOKUP($E1054,보상!$S:$AA,2,FALSE)),MATCH(Q$6,INDIRECT(VLOOKUP($E1054,보상!$S:$AA,3,FALSE)),0),FALSE),VLOOKUP($B1054,INDIRECT(VLOOKUP($E1054&amp;"_U",보상!$S:$AA,2,FALSE)),MATCH(Q$6,INDIRECT(VLOOKUP($E1054&amp;"_U",보상!$S:$AA,3,FALSE)),0),FALSE)),"ERROR")</f>
        <v>23900</v>
      </c>
      <c r="R1054" s="49" t="b">
        <v>0</v>
      </c>
      <c r="S1054" s="49" t="b">
        <v>0</v>
      </c>
      <c r="T1054" s="22">
        <f ca="1">IFERROR(IF(W1054=0,0,VLOOKUP(W1054,보상!$D:$K,6,FALSE)),"-")</f>
        <v>3000</v>
      </c>
      <c r="U1054" s="22">
        <f ca="1">IFERROR(IF(W1054=0,0,VLOOKUP(W1054,보상!$D:$K,7,FALSE)),"-")</f>
        <v>0</v>
      </c>
      <c r="V1054" s="22">
        <f ca="1">IFERROR(IF(W1054=0,0,VLOOKUP(W1054,보상!$D:$K,8,FALSE)),"-")</f>
        <v>0</v>
      </c>
      <c r="W1054" s="22">
        <f ca="1">IFERROR(IFERROR(VLOOKUP($B1054,INDIRECT(VLOOKUP($E1054,보상!$S:$AA,2,FALSE)),MATCH(W$6,INDIRECT(VLOOKUP($E1054,보상!$S:$AA,3,FALSE)),0),FALSE),VLOOKUP($B1054,INDIRECT(VLOOKUP($E1054&amp;"_U",보상!$S:$AA,2,FALSE)),MATCH(W$6,INDIRECT(VLOOKUP($E1054&amp;"_U",보상!$S:$AA,3,FALSE)),0),FALSE)),"ERROR")</f>
        <v>4003001</v>
      </c>
      <c r="X1054" s="134" t="str">
        <f ca="1">IFERROR(IF(W1054=0,0,VLOOKUP(SUBSTITUTE(VLOOKUP(W1054,#REF!,MATCH("strItemName",#REF!,0),FALSE),"SUI_",""),#REF!,2,FALSE)),"ERROR")</f>
        <v>ERROR</v>
      </c>
      <c r="Y1054" s="22">
        <f t="shared" ca="1" si="56"/>
        <v>4003001</v>
      </c>
      <c r="Z1054" s="134" t="str">
        <f ca="1">IFERROR(IF(Y1054=0,0,VLOOKUP(SUBSTITUTE(VLOOKUP(Y1054,#REF!,MATCH("strItemName",#REF!,0),FALSE),"SUI_",""),#REF!,2,FALSE)),"ERROR")</f>
        <v>ERROR</v>
      </c>
      <c r="AA1054" s="22">
        <f t="shared" ca="1" si="56"/>
        <v>4003001</v>
      </c>
      <c r="AB1054" s="134" t="str">
        <f ca="1">IFERROR(IF(AA1054=0,0,VLOOKUP(SUBSTITUTE(VLOOKUP(AA1054,#REF!,MATCH("strItemName",#REF!,0),FALSE),"SUI_",""),#REF!,2,FALSE)),"ERROR")</f>
        <v>ERROR</v>
      </c>
      <c r="AC1054" s="22">
        <f t="shared" ca="1" si="56"/>
        <v>4003001</v>
      </c>
      <c r="AD1054" s="134" t="str">
        <f ca="1">IFERROR(IF(AC1054=0,0,VLOOKUP(SUBSTITUTE(VLOOKUP(AC1054,#REF!,MATCH("strItemName",#REF!,0),FALSE),"SUI_",""),#REF!,2,FALSE)),"ERROR")</f>
        <v>ERROR</v>
      </c>
      <c r="AE1054" s="22">
        <f t="shared" ca="1" si="56"/>
        <v>4003001</v>
      </c>
      <c r="AF1054" s="134" t="str">
        <f ca="1">IFERROR(IF(AE1054=0,0,VLOOKUP(SUBSTITUTE(VLOOKUP(AE1054,#REF!,MATCH("strItemName",#REF!,0),FALSE),"SUI_",""),#REF!,2,FALSE)),"ERROR")</f>
        <v>ERROR</v>
      </c>
      <c r="AG1054" s="88">
        <v>0</v>
      </c>
      <c r="AH1054" s="134">
        <f>IFERROR(IF(AG1054=0,0,VLOOKUP(SUBSTITUTE(VLOOKUP(AG1054,#REF!,MATCH("strItemName",#REF!,0),FALSE),"SUI_",""),#REF!,2,FALSE)),"ERROR")</f>
        <v>0</v>
      </c>
      <c r="AI1054" s="22">
        <f ca="1">IFERROR(IFERROR(VLOOKUP($B1054,INDIRECT(VLOOKUP($E1054,보상!$S:$AA,2,FALSE)),MATCH(AI$6,INDIRECT(VLOOKUP($E1054,보상!$S:$AA,3,FALSE)),0),FALSE),VLOOKUP($B1054,INDIRECT(VLOOKUP($E1054&amp;"_U",보상!$S:$AA,2,FALSE)),MATCH(AI$6,INDIRECT(VLOOKUP($E1054&amp;"_U",보상!$S:$AA,3,FALSE)),0),FALSE)),"ERROR")</f>
        <v>1</v>
      </c>
      <c r="AJ1054" s="49">
        <v>0</v>
      </c>
      <c r="AK1054" s="22">
        <v>60</v>
      </c>
      <c r="AL1054" s="22">
        <v>0</v>
      </c>
      <c r="AM1054" s="22" t="b">
        <v>0</v>
      </c>
      <c r="AN1054" s="22">
        <v>0</v>
      </c>
      <c r="AO1054" s="67">
        <v>0</v>
      </c>
    </row>
    <row r="1055" spans="2:41" ht="16.5" customHeight="1" x14ac:dyDescent="0.3">
      <c r="B1055" s="154">
        <f t="shared" si="54"/>
        <v>105024111</v>
      </c>
      <c r="C1055" s="22">
        <v>10502411</v>
      </c>
      <c r="D1055" s="156" t="str">
        <f ca="1">IFERROR(IFERROR(VLOOKUP($B1055,INDIRECT(VLOOKUP($E1055,보상!$S:$AA,2,FALSE)),MATCH(D$6,INDIRECT(VLOOKUP($E1055,보상!$S:$AA,3,FALSE)),0),FALSE),VLOOKUP($B1055,INDIRECT(VLOOKUP($E1055&amp;"_U",보상!$S:$AA,2,FALSE)),MATCH(D$6,INDIRECT(VLOOKUP($E1055&amp;"_U",보상!$S:$AA,3,FALSE)),0),FALSE)),"ERROR")</f>
        <v>제어불능 엔시스</v>
      </c>
      <c r="E1055" s="49" t="s">
        <v>635</v>
      </c>
      <c r="F1055" s="22">
        <f>COUNTIF($C$8:$C1055,$C1055)</f>
        <v>1</v>
      </c>
      <c r="G1055" s="49" t="b">
        <v>1</v>
      </c>
      <c r="H1055" s="22">
        <v>2010</v>
      </c>
      <c r="I1055" s="129" t="str">
        <f>IFERROR(IF(H1055=0,0,VLOOKUP(VLOOKUP(H1055,#REF!,MATCH("strMailTitleID",#REF!,0),FALSE),#REF!,2,FALSE)),"ERROR")</f>
        <v>ERROR</v>
      </c>
      <c r="J1055" s="176">
        <v>0</v>
      </c>
      <c r="K1055" s="129">
        <f>IFERROR(IF(J1055=0,0,VLOOKUP(VLOOKUP(J1055,#REF!,MATCH("strMailTitleID",#REF!,0),FALSE),#REF!,2,FALSE)),"ERROR")</f>
        <v>0</v>
      </c>
      <c r="L1055" s="22">
        <f ca="1">IFERROR(IFERROR(VLOOKUP($B1055,INDIRECT(VLOOKUP($E1055,보상!$S:$AA,2,FALSE)),MATCH(L$6,INDIRECT(VLOOKUP($E1055,보상!$S:$AA,3,FALSE)),0),FALSE),VLOOKUP($B1055,INDIRECT(VLOOKUP($E1055&amp;"_U",보상!$S:$AA,2,FALSE)),MATCH(L$6,INDIRECT(VLOOKUP($E1055&amp;"_U",보상!$S:$AA,3,FALSE)),0),FALSE)),"ERROR")</f>
        <v>25748</v>
      </c>
      <c r="M1055" s="49">
        <v>0</v>
      </c>
      <c r="N1055" s="49">
        <v>0</v>
      </c>
      <c r="O1055" s="49">
        <v>0</v>
      </c>
      <c r="P1055" s="22" t="str">
        <f ca="1">IFERROR(IFERROR(VLOOKUP($B1055,INDIRECT(VLOOKUP($E1055,보상!$S:$AA,2,FALSE)),MATCH(P$6,INDIRECT(VLOOKUP($E1055,보상!$S:$AA,3,FALSE)),0),FALSE),VLOOKUP($B1055,INDIRECT(VLOOKUP($E1055&amp;"_U",보상!$S:$AA,2,FALSE)),MATCH(P$6,INDIRECT(VLOOKUP($E1055&amp;"_U",보상!$S:$AA,3,FALSE)),0),FALSE)),"ERROR")</f>
        <v>Gold</v>
      </c>
      <c r="Q1055" s="22">
        <f ca="1">IFERROR(IFERROR(VLOOKUP($B1055,INDIRECT(VLOOKUP($E1055,보상!$S:$AA,2,FALSE)),MATCH(Q$6,INDIRECT(VLOOKUP($E1055,보상!$S:$AA,3,FALSE)),0),FALSE),VLOOKUP($B1055,INDIRECT(VLOOKUP($E1055&amp;"_U",보상!$S:$AA,2,FALSE)),MATCH(Q$6,INDIRECT(VLOOKUP($E1055&amp;"_U",보상!$S:$AA,3,FALSE)),0),FALSE)),"ERROR")</f>
        <v>30900</v>
      </c>
      <c r="R1055" s="49" t="b">
        <v>0</v>
      </c>
      <c r="S1055" s="49" t="b">
        <v>0</v>
      </c>
      <c r="T1055" s="22">
        <f ca="1">IFERROR(IF(W1055=0,0,VLOOKUP(W1055,보상!$D:$K,6,FALSE)),"-")</f>
        <v>9000</v>
      </c>
      <c r="U1055" s="22">
        <f ca="1">IFERROR(IF(W1055=0,0,VLOOKUP(W1055,보상!$D:$K,7,FALSE)),"-")</f>
        <v>0</v>
      </c>
      <c r="V1055" s="22">
        <f ca="1">IFERROR(IF(W1055=0,0,VLOOKUP(W1055,보상!$D:$K,8,FALSE)),"-")</f>
        <v>0</v>
      </c>
      <c r="W1055" s="22">
        <f ca="1">IFERROR(IFERROR(VLOOKUP($B1055,INDIRECT(VLOOKUP($E1055,보상!$S:$AA,2,FALSE)),MATCH(W$6,INDIRECT(VLOOKUP($E1055,보상!$S:$AA,3,FALSE)),0),FALSE),VLOOKUP($B1055,INDIRECT(VLOOKUP($E1055&amp;"_U",보상!$S:$AA,2,FALSE)),MATCH(W$6,INDIRECT(VLOOKUP($E1055&amp;"_U",보상!$S:$AA,3,FALSE)),0),FALSE)),"ERROR")</f>
        <v>4004001</v>
      </c>
      <c r="X1055" s="134" t="str">
        <f ca="1">IFERROR(IF(W1055=0,0,VLOOKUP(SUBSTITUTE(VLOOKUP(W1055,#REF!,MATCH("strItemName",#REF!,0),FALSE),"SUI_",""),#REF!,2,FALSE)),"ERROR")</f>
        <v>ERROR</v>
      </c>
      <c r="Y1055" s="22">
        <f t="shared" ca="1" si="56"/>
        <v>4004001</v>
      </c>
      <c r="Z1055" s="134" t="str">
        <f ca="1">IFERROR(IF(Y1055=0,0,VLOOKUP(SUBSTITUTE(VLOOKUP(Y1055,#REF!,MATCH("strItemName",#REF!,0),FALSE),"SUI_",""),#REF!,2,FALSE)),"ERROR")</f>
        <v>ERROR</v>
      </c>
      <c r="AA1055" s="22">
        <f t="shared" ca="1" si="56"/>
        <v>4004001</v>
      </c>
      <c r="AB1055" s="134" t="str">
        <f ca="1">IFERROR(IF(AA1055=0,0,VLOOKUP(SUBSTITUTE(VLOOKUP(AA1055,#REF!,MATCH("strItemName",#REF!,0),FALSE),"SUI_",""),#REF!,2,FALSE)),"ERROR")</f>
        <v>ERROR</v>
      </c>
      <c r="AC1055" s="22">
        <f t="shared" ca="1" si="56"/>
        <v>4004001</v>
      </c>
      <c r="AD1055" s="134" t="str">
        <f ca="1">IFERROR(IF(AC1055=0,0,VLOOKUP(SUBSTITUTE(VLOOKUP(AC1055,#REF!,MATCH("strItemName",#REF!,0),FALSE),"SUI_",""),#REF!,2,FALSE)),"ERROR")</f>
        <v>ERROR</v>
      </c>
      <c r="AE1055" s="22">
        <f t="shared" ca="1" si="56"/>
        <v>4004001</v>
      </c>
      <c r="AF1055" s="134" t="str">
        <f ca="1">IFERROR(IF(AE1055=0,0,VLOOKUP(SUBSTITUTE(VLOOKUP(AE1055,#REF!,MATCH("strItemName",#REF!,0),FALSE),"SUI_",""),#REF!,2,FALSE)),"ERROR")</f>
        <v>ERROR</v>
      </c>
      <c r="AG1055" s="88">
        <v>0</v>
      </c>
      <c r="AH1055" s="134">
        <f>IFERROR(IF(AG1055=0,0,VLOOKUP(SUBSTITUTE(VLOOKUP(AG1055,#REF!,MATCH("strItemName",#REF!,0),FALSE),"SUI_",""),#REF!,2,FALSE)),"ERROR")</f>
        <v>0</v>
      </c>
      <c r="AI1055" s="22">
        <f ca="1">IFERROR(IFERROR(VLOOKUP($B1055,INDIRECT(VLOOKUP($E1055,보상!$S:$AA,2,FALSE)),MATCH(AI$6,INDIRECT(VLOOKUP($E1055,보상!$S:$AA,3,FALSE)),0),FALSE),VLOOKUP($B1055,INDIRECT(VLOOKUP($E1055&amp;"_U",보상!$S:$AA,2,FALSE)),MATCH(AI$6,INDIRECT(VLOOKUP($E1055&amp;"_U",보상!$S:$AA,3,FALSE)),0),FALSE)),"ERROR")</f>
        <v>1</v>
      </c>
      <c r="AJ1055" s="49">
        <v>0</v>
      </c>
      <c r="AK1055" s="22">
        <v>60</v>
      </c>
      <c r="AL1055" s="22">
        <v>0</v>
      </c>
      <c r="AM1055" s="22" t="b">
        <v>0</v>
      </c>
      <c r="AN1055" s="22">
        <v>0</v>
      </c>
      <c r="AO1055" s="67">
        <v>0</v>
      </c>
    </row>
    <row r="1056" spans="2:41" ht="16.5" customHeight="1" x14ac:dyDescent="0.3">
      <c r="B1056" s="154">
        <f t="shared" si="54"/>
        <v>105025111</v>
      </c>
      <c r="C1056" s="22">
        <v>10502511</v>
      </c>
      <c r="D1056" s="156" t="str">
        <f ca="1">IFERROR(IFERROR(VLOOKUP($B1056,INDIRECT(VLOOKUP($E1056,보상!$S:$AA,2,FALSE)),MATCH(D$6,INDIRECT(VLOOKUP($E1056,보상!$S:$AA,3,FALSE)),0),FALSE),VLOOKUP($B1056,INDIRECT(VLOOKUP($E1056&amp;"_U",보상!$S:$AA,2,FALSE)),MATCH(D$6,INDIRECT(VLOOKUP($E1056&amp;"_U",보상!$S:$AA,3,FALSE)),0),FALSE)),"ERROR")</f>
        <v>칼날 트롤족</v>
      </c>
      <c r="E1056" s="49" t="s">
        <v>635</v>
      </c>
      <c r="F1056" s="22">
        <f>COUNTIF($C$8:$C1056,$C1056)</f>
        <v>1</v>
      </c>
      <c r="G1056" s="49" t="b">
        <v>1</v>
      </c>
      <c r="H1056" s="22">
        <v>2010</v>
      </c>
      <c r="I1056" s="129" t="str">
        <f>IFERROR(IF(H1056=0,0,VLOOKUP(VLOOKUP(H1056,#REF!,MATCH("strMailTitleID",#REF!,0),FALSE),#REF!,2,FALSE)),"ERROR")</f>
        <v>ERROR</v>
      </c>
      <c r="J1056" s="176">
        <v>0</v>
      </c>
      <c r="K1056" s="129">
        <f>IFERROR(IF(J1056=0,0,VLOOKUP(VLOOKUP(J1056,#REF!,MATCH("strMailTitleID",#REF!,0),FALSE),#REF!,2,FALSE)),"ERROR")</f>
        <v>0</v>
      </c>
      <c r="L1056" s="22">
        <f ca="1">IFERROR(IFERROR(VLOOKUP($B1056,INDIRECT(VLOOKUP($E1056,보상!$S:$AA,2,FALSE)),MATCH(L$6,INDIRECT(VLOOKUP($E1056,보상!$S:$AA,3,FALSE)),0),FALSE),VLOOKUP($B1056,INDIRECT(VLOOKUP($E1056&amp;"_U",보상!$S:$AA,2,FALSE)),MATCH(L$6,INDIRECT(VLOOKUP($E1056&amp;"_U",보상!$S:$AA,3,FALSE)),0),FALSE)),"ERROR")</f>
        <v>75296</v>
      </c>
      <c r="M1056" s="49">
        <v>0</v>
      </c>
      <c r="N1056" s="49">
        <v>0</v>
      </c>
      <c r="O1056" s="49">
        <v>0</v>
      </c>
      <c r="P1056" s="22" t="str">
        <f ca="1">IFERROR(IFERROR(VLOOKUP($B1056,INDIRECT(VLOOKUP($E1056,보상!$S:$AA,2,FALSE)),MATCH(P$6,INDIRECT(VLOOKUP($E1056,보상!$S:$AA,3,FALSE)),0),FALSE),VLOOKUP($B1056,INDIRECT(VLOOKUP($E1056&amp;"_U",보상!$S:$AA,2,FALSE)),MATCH(P$6,INDIRECT(VLOOKUP($E1056&amp;"_U",보상!$S:$AA,3,FALSE)),0),FALSE)),"ERROR")</f>
        <v>Gold</v>
      </c>
      <c r="Q1056" s="22">
        <f ca="1">IFERROR(IFERROR(VLOOKUP($B1056,INDIRECT(VLOOKUP($E1056,보상!$S:$AA,2,FALSE)),MATCH(Q$6,INDIRECT(VLOOKUP($E1056,보상!$S:$AA,3,FALSE)),0),FALSE),VLOOKUP($B1056,INDIRECT(VLOOKUP($E1056&amp;"_U",보상!$S:$AA,2,FALSE)),MATCH(Q$6,INDIRECT(VLOOKUP($E1056&amp;"_U",보상!$S:$AA,3,FALSE)),0),FALSE)),"ERROR")</f>
        <v>90360</v>
      </c>
      <c r="R1056" s="49" t="b">
        <v>0</v>
      </c>
      <c r="S1056" s="49" t="b">
        <v>0</v>
      </c>
      <c r="T1056" s="22">
        <f ca="1">IFERROR(IF(W1056=0,0,VLOOKUP(W1056,보상!$D:$K,6,FALSE)),"-")</f>
        <v>0</v>
      </c>
      <c r="U1056" s="22">
        <f ca="1">IFERROR(IF(W1056=0,0,VLOOKUP(W1056,보상!$D:$K,7,FALSE)),"-")</f>
        <v>6300</v>
      </c>
      <c r="V1056" s="22">
        <f ca="1">IFERROR(IF(W1056=0,0,VLOOKUP(W1056,보상!$D:$K,8,FALSE)),"-")</f>
        <v>0</v>
      </c>
      <c r="W1056" s="22">
        <f ca="1">IFERROR(IFERROR(VLOOKUP($B1056,INDIRECT(VLOOKUP($E1056,보상!$S:$AA,2,FALSE)),MATCH(W$6,INDIRECT(VLOOKUP($E1056,보상!$S:$AA,3,FALSE)),0),FALSE),VLOOKUP($B1056,INDIRECT(VLOOKUP($E1056&amp;"_U",보상!$S:$AA,2,FALSE)),MATCH(W$6,INDIRECT(VLOOKUP($E1056&amp;"_U",보상!$S:$AA,3,FALSE)),0),FALSE)),"ERROR")</f>
        <v>4004002</v>
      </c>
      <c r="X1056" s="134" t="str">
        <f ca="1">IFERROR(IF(W1056=0,0,VLOOKUP(SUBSTITUTE(VLOOKUP(W1056,#REF!,MATCH("strItemName",#REF!,0),FALSE),"SUI_",""),#REF!,2,FALSE)),"ERROR")</f>
        <v>ERROR</v>
      </c>
      <c r="Y1056" s="22">
        <f t="shared" ca="1" si="56"/>
        <v>4004002</v>
      </c>
      <c r="Z1056" s="134" t="str">
        <f ca="1">IFERROR(IF(Y1056=0,0,VLOOKUP(SUBSTITUTE(VLOOKUP(Y1056,#REF!,MATCH("strItemName",#REF!,0),FALSE),"SUI_",""),#REF!,2,FALSE)),"ERROR")</f>
        <v>ERROR</v>
      </c>
      <c r="AA1056" s="22">
        <f t="shared" ca="1" si="56"/>
        <v>4004002</v>
      </c>
      <c r="AB1056" s="134" t="str">
        <f ca="1">IFERROR(IF(AA1056=0,0,VLOOKUP(SUBSTITUTE(VLOOKUP(AA1056,#REF!,MATCH("strItemName",#REF!,0),FALSE),"SUI_",""),#REF!,2,FALSE)),"ERROR")</f>
        <v>ERROR</v>
      </c>
      <c r="AC1056" s="22">
        <f t="shared" ca="1" si="56"/>
        <v>4004002</v>
      </c>
      <c r="AD1056" s="134" t="str">
        <f ca="1">IFERROR(IF(AC1056=0,0,VLOOKUP(SUBSTITUTE(VLOOKUP(AC1056,#REF!,MATCH("strItemName",#REF!,0),FALSE),"SUI_",""),#REF!,2,FALSE)),"ERROR")</f>
        <v>ERROR</v>
      </c>
      <c r="AE1056" s="22">
        <f t="shared" ca="1" si="56"/>
        <v>4004002</v>
      </c>
      <c r="AF1056" s="134" t="str">
        <f ca="1">IFERROR(IF(AE1056=0,0,VLOOKUP(SUBSTITUTE(VLOOKUP(AE1056,#REF!,MATCH("strItemName",#REF!,0),FALSE),"SUI_",""),#REF!,2,FALSE)),"ERROR")</f>
        <v>ERROR</v>
      </c>
      <c r="AG1056" s="88">
        <v>0</v>
      </c>
      <c r="AH1056" s="134">
        <f>IFERROR(IF(AG1056=0,0,VLOOKUP(SUBSTITUTE(VLOOKUP(AG1056,#REF!,MATCH("strItemName",#REF!,0),FALSE),"SUI_",""),#REF!,2,FALSE)),"ERROR")</f>
        <v>0</v>
      </c>
      <c r="AI1056" s="22">
        <f ca="1">IFERROR(IFERROR(VLOOKUP($B1056,INDIRECT(VLOOKUP($E1056,보상!$S:$AA,2,FALSE)),MATCH(AI$6,INDIRECT(VLOOKUP($E1056,보상!$S:$AA,3,FALSE)),0),FALSE),VLOOKUP($B1056,INDIRECT(VLOOKUP($E1056&amp;"_U",보상!$S:$AA,2,FALSE)),MATCH(AI$6,INDIRECT(VLOOKUP($E1056&amp;"_U",보상!$S:$AA,3,FALSE)),0),FALSE)),"ERROR")</f>
        <v>1</v>
      </c>
      <c r="AJ1056" s="49">
        <v>0</v>
      </c>
      <c r="AK1056" s="22">
        <v>240</v>
      </c>
      <c r="AL1056" s="22">
        <v>0</v>
      </c>
      <c r="AM1056" s="22" t="b">
        <v>0</v>
      </c>
      <c r="AN1056" s="22">
        <v>0</v>
      </c>
      <c r="AO1056" s="67">
        <v>0</v>
      </c>
    </row>
    <row r="1057" spans="2:41" ht="16.5" customHeight="1" x14ac:dyDescent="0.3">
      <c r="B1057" s="154">
        <f t="shared" si="54"/>
        <v>105026111</v>
      </c>
      <c r="C1057" s="22">
        <v>10502611</v>
      </c>
      <c r="D1057" s="156" t="str">
        <f ca="1">IFERROR(IFERROR(VLOOKUP($B1057,INDIRECT(VLOOKUP($E1057,보상!$S:$AA,2,FALSE)),MATCH(D$6,INDIRECT(VLOOKUP($E1057,보상!$S:$AA,3,FALSE)),0),FALSE),VLOOKUP($B1057,INDIRECT(VLOOKUP($E1057&amp;"_U",보상!$S:$AA,2,FALSE)),MATCH(D$6,INDIRECT(VLOOKUP($E1057&amp;"_U",보상!$S:$AA,3,FALSE)),0),FALSE)),"ERROR")</f>
        <v>산 자의 무덤</v>
      </c>
      <c r="E1057" s="49" t="s">
        <v>635</v>
      </c>
      <c r="F1057" s="22">
        <f>COUNTIF($C$8:$C1057,$C1057)</f>
        <v>1</v>
      </c>
      <c r="G1057" s="49" t="b">
        <v>1</v>
      </c>
      <c r="H1057" s="22">
        <v>2010</v>
      </c>
      <c r="I1057" s="129" t="str">
        <f>IFERROR(IF(H1057=0,0,VLOOKUP(VLOOKUP(H1057,#REF!,MATCH("strMailTitleID",#REF!,0),FALSE),#REF!,2,FALSE)),"ERROR")</f>
        <v>ERROR</v>
      </c>
      <c r="J1057" s="176">
        <v>0</v>
      </c>
      <c r="K1057" s="129">
        <f>IFERROR(IF(J1057=0,0,VLOOKUP(VLOOKUP(J1057,#REF!,MATCH("strMailTitleID",#REF!,0),FALSE),#REF!,2,FALSE)),"ERROR")</f>
        <v>0</v>
      </c>
      <c r="L1057" s="22">
        <f ca="1">IFERROR(IFERROR(VLOOKUP($B1057,INDIRECT(VLOOKUP($E1057,보상!$S:$AA,2,FALSE)),MATCH(L$6,INDIRECT(VLOOKUP($E1057,보상!$S:$AA,3,FALSE)),0),FALSE),VLOOKUP($B1057,INDIRECT(VLOOKUP($E1057&amp;"_U",보상!$S:$AA,2,FALSE)),MATCH(L$6,INDIRECT(VLOOKUP($E1057&amp;"_U",보상!$S:$AA,3,FALSE)),0),FALSE)),"ERROR")</f>
        <v>20519</v>
      </c>
      <c r="M1057" s="49">
        <v>0</v>
      </c>
      <c r="N1057" s="49">
        <v>0</v>
      </c>
      <c r="O1057" s="49">
        <v>0</v>
      </c>
      <c r="P1057" s="22" t="str">
        <f ca="1">IFERROR(IFERROR(VLOOKUP($B1057,INDIRECT(VLOOKUP($E1057,보상!$S:$AA,2,FALSE)),MATCH(P$6,INDIRECT(VLOOKUP($E1057,보상!$S:$AA,3,FALSE)),0),FALSE),VLOOKUP($B1057,INDIRECT(VLOOKUP($E1057&amp;"_U",보상!$S:$AA,2,FALSE)),MATCH(P$6,INDIRECT(VLOOKUP($E1057&amp;"_U",보상!$S:$AA,3,FALSE)),0),FALSE)),"ERROR")</f>
        <v>Gold</v>
      </c>
      <c r="Q1057" s="22">
        <f ca="1">IFERROR(IFERROR(VLOOKUP($B1057,INDIRECT(VLOOKUP($E1057,보상!$S:$AA,2,FALSE)),MATCH(Q$6,INDIRECT(VLOOKUP($E1057,보상!$S:$AA,3,FALSE)),0),FALSE),VLOOKUP($B1057,INDIRECT(VLOOKUP($E1057&amp;"_U",보상!$S:$AA,2,FALSE)),MATCH(Q$6,INDIRECT(VLOOKUP($E1057&amp;"_U",보상!$S:$AA,3,FALSE)),0),FALSE)),"ERROR")</f>
        <v>24620</v>
      </c>
      <c r="R1057" s="49" t="b">
        <v>0</v>
      </c>
      <c r="S1057" s="49" t="b">
        <v>0</v>
      </c>
      <c r="T1057" s="22">
        <f ca="1">IFERROR(IF(W1057=0,0,VLOOKUP(W1057,보상!$D:$K,6,FALSE)),"-")</f>
        <v>0</v>
      </c>
      <c r="U1057" s="22">
        <f ca="1">IFERROR(IF(W1057=0,0,VLOOKUP(W1057,보상!$D:$K,7,FALSE)),"-")</f>
        <v>0</v>
      </c>
      <c r="V1057" s="22">
        <f ca="1">IFERROR(IF(W1057=0,0,VLOOKUP(W1057,보상!$D:$K,8,FALSE)),"-")</f>
        <v>0</v>
      </c>
      <c r="W1057" s="22">
        <f ca="1">IFERROR(IFERROR(VLOOKUP($B1057,INDIRECT(VLOOKUP($E1057,보상!$S:$AA,2,FALSE)),MATCH(W$6,INDIRECT(VLOOKUP($E1057,보상!$S:$AA,3,FALSE)),0),FALSE),VLOOKUP($B1057,INDIRECT(VLOOKUP($E1057&amp;"_U",보상!$S:$AA,2,FALSE)),MATCH(W$6,INDIRECT(VLOOKUP($E1057&amp;"_U",보상!$S:$AA,3,FALSE)),0),FALSE)),"ERROR")</f>
        <v>4002021</v>
      </c>
      <c r="X1057" s="134" t="str">
        <f ca="1">IFERROR(IF(W1057=0,0,VLOOKUP(SUBSTITUTE(VLOOKUP(W1057,#REF!,MATCH("strItemName",#REF!,0),FALSE),"SUI_",""),#REF!,2,FALSE)),"ERROR")</f>
        <v>ERROR</v>
      </c>
      <c r="Y1057" s="22">
        <f t="shared" ca="1" si="56"/>
        <v>4002021</v>
      </c>
      <c r="Z1057" s="134" t="str">
        <f ca="1">IFERROR(IF(Y1057=0,0,VLOOKUP(SUBSTITUTE(VLOOKUP(Y1057,#REF!,MATCH("strItemName",#REF!,0),FALSE),"SUI_",""),#REF!,2,FALSE)),"ERROR")</f>
        <v>ERROR</v>
      </c>
      <c r="AA1057" s="22">
        <f t="shared" ca="1" si="56"/>
        <v>4002021</v>
      </c>
      <c r="AB1057" s="134" t="str">
        <f ca="1">IFERROR(IF(AA1057=0,0,VLOOKUP(SUBSTITUTE(VLOOKUP(AA1057,#REF!,MATCH("strItemName",#REF!,0),FALSE),"SUI_",""),#REF!,2,FALSE)),"ERROR")</f>
        <v>ERROR</v>
      </c>
      <c r="AC1057" s="22">
        <f t="shared" ca="1" si="56"/>
        <v>4002021</v>
      </c>
      <c r="AD1057" s="134" t="str">
        <f ca="1">IFERROR(IF(AC1057=0,0,VLOOKUP(SUBSTITUTE(VLOOKUP(AC1057,#REF!,MATCH("strItemName",#REF!,0),FALSE),"SUI_",""),#REF!,2,FALSE)),"ERROR")</f>
        <v>ERROR</v>
      </c>
      <c r="AE1057" s="22">
        <f t="shared" ca="1" si="56"/>
        <v>4002021</v>
      </c>
      <c r="AF1057" s="134" t="str">
        <f ca="1">IFERROR(IF(AE1057=0,0,VLOOKUP(SUBSTITUTE(VLOOKUP(AE1057,#REF!,MATCH("strItemName",#REF!,0),FALSE),"SUI_",""),#REF!,2,FALSE)),"ERROR")</f>
        <v>ERROR</v>
      </c>
      <c r="AG1057" s="88">
        <v>0</v>
      </c>
      <c r="AH1057" s="134">
        <f>IFERROR(IF(AG1057=0,0,VLOOKUP(SUBSTITUTE(VLOOKUP(AG1057,#REF!,MATCH("strItemName",#REF!,0),FALSE),"SUI_",""),#REF!,2,FALSE)),"ERROR")</f>
        <v>0</v>
      </c>
      <c r="AI1057" s="22">
        <f ca="1">IFERROR(IFERROR(VLOOKUP($B1057,INDIRECT(VLOOKUP($E1057,보상!$S:$AA,2,FALSE)),MATCH(AI$6,INDIRECT(VLOOKUP($E1057,보상!$S:$AA,3,FALSE)),0),FALSE),VLOOKUP($B1057,INDIRECT(VLOOKUP($E1057&amp;"_U",보상!$S:$AA,2,FALSE)),MATCH(AI$6,INDIRECT(VLOOKUP($E1057&amp;"_U",보상!$S:$AA,3,FALSE)),0),FALSE)),"ERROR")</f>
        <v>1</v>
      </c>
      <c r="AJ1057" s="49">
        <v>0</v>
      </c>
      <c r="AK1057" s="22">
        <v>60</v>
      </c>
      <c r="AL1057" s="22">
        <v>0</v>
      </c>
      <c r="AM1057" s="22" t="b">
        <v>0</v>
      </c>
      <c r="AN1057" s="22">
        <v>0</v>
      </c>
      <c r="AO1057" s="67">
        <v>0</v>
      </c>
    </row>
    <row r="1058" spans="2:41" ht="16.5" customHeight="1" x14ac:dyDescent="0.3">
      <c r="B1058" s="154">
        <f t="shared" si="54"/>
        <v>105027111</v>
      </c>
      <c r="C1058" s="22">
        <v>10502711</v>
      </c>
      <c r="D1058" s="156" t="str">
        <f ca="1">IFERROR(IFERROR(VLOOKUP($B1058,INDIRECT(VLOOKUP($E1058,보상!$S:$AA,2,FALSE)),MATCH(D$6,INDIRECT(VLOOKUP($E1058,보상!$S:$AA,3,FALSE)),0),FALSE),VLOOKUP($B1058,INDIRECT(VLOOKUP($E1058&amp;"_U",보상!$S:$AA,2,FALSE)),MATCH(D$6,INDIRECT(VLOOKUP($E1058&amp;"_U",보상!$S:$AA,3,FALSE)),0),FALSE)),"ERROR")</f>
        <v>대를 위한 희생</v>
      </c>
      <c r="E1058" s="49" t="s">
        <v>635</v>
      </c>
      <c r="F1058" s="22">
        <f>COUNTIF($C$8:$C1058,$C1058)</f>
        <v>1</v>
      </c>
      <c r="G1058" s="49" t="b">
        <v>1</v>
      </c>
      <c r="H1058" s="22">
        <v>2010</v>
      </c>
      <c r="I1058" s="129" t="str">
        <f>IFERROR(IF(H1058=0,0,VLOOKUP(VLOOKUP(H1058,#REF!,MATCH("strMailTitleID",#REF!,0),FALSE),#REF!,2,FALSE)),"ERROR")</f>
        <v>ERROR</v>
      </c>
      <c r="J1058" s="176">
        <v>0</v>
      </c>
      <c r="K1058" s="129">
        <f>IFERROR(IF(J1058=0,0,VLOOKUP(VLOOKUP(J1058,#REF!,MATCH("strMailTitleID",#REF!,0),FALSE),#REF!,2,FALSE)),"ERROR")</f>
        <v>0</v>
      </c>
      <c r="L1058" s="22">
        <f ca="1">IFERROR(IFERROR(VLOOKUP($B1058,INDIRECT(VLOOKUP($E1058,보상!$S:$AA,2,FALSE)),MATCH(L$6,INDIRECT(VLOOKUP($E1058,보상!$S:$AA,3,FALSE)),0),FALSE),VLOOKUP($B1058,INDIRECT(VLOOKUP($E1058&amp;"_U",보상!$S:$AA,2,FALSE)),MATCH(L$6,INDIRECT(VLOOKUP($E1058&amp;"_U",보상!$S:$AA,3,FALSE)),0),FALSE)),"ERROR")</f>
        <v>20519</v>
      </c>
      <c r="M1058" s="49">
        <v>0</v>
      </c>
      <c r="N1058" s="49">
        <v>0</v>
      </c>
      <c r="O1058" s="49">
        <v>0</v>
      </c>
      <c r="P1058" s="22" t="str">
        <f ca="1">IFERROR(IFERROR(VLOOKUP($B1058,INDIRECT(VLOOKUP($E1058,보상!$S:$AA,2,FALSE)),MATCH(P$6,INDIRECT(VLOOKUP($E1058,보상!$S:$AA,3,FALSE)),0),FALSE),VLOOKUP($B1058,INDIRECT(VLOOKUP($E1058&amp;"_U",보상!$S:$AA,2,FALSE)),MATCH(P$6,INDIRECT(VLOOKUP($E1058&amp;"_U",보상!$S:$AA,3,FALSE)),0),FALSE)),"ERROR")</f>
        <v>Gold</v>
      </c>
      <c r="Q1058" s="22">
        <f ca="1">IFERROR(IFERROR(VLOOKUP($B1058,INDIRECT(VLOOKUP($E1058,보상!$S:$AA,2,FALSE)),MATCH(Q$6,INDIRECT(VLOOKUP($E1058,보상!$S:$AA,3,FALSE)),0),FALSE),VLOOKUP($B1058,INDIRECT(VLOOKUP($E1058&amp;"_U",보상!$S:$AA,2,FALSE)),MATCH(Q$6,INDIRECT(VLOOKUP($E1058&amp;"_U",보상!$S:$AA,3,FALSE)),0),FALSE)),"ERROR")</f>
        <v>24620</v>
      </c>
      <c r="R1058" s="49" t="b">
        <v>0</v>
      </c>
      <c r="S1058" s="49" t="b">
        <v>0</v>
      </c>
      <c r="T1058" s="22">
        <f ca="1">IFERROR(IF(W1058=0,0,VLOOKUP(W1058,보상!$D:$K,6,FALSE)),"-")</f>
        <v>9000</v>
      </c>
      <c r="U1058" s="22">
        <f ca="1">IFERROR(IF(W1058=0,0,VLOOKUP(W1058,보상!$D:$K,7,FALSE)),"-")</f>
        <v>0</v>
      </c>
      <c r="V1058" s="22">
        <f ca="1">IFERROR(IF(W1058=0,0,VLOOKUP(W1058,보상!$D:$K,8,FALSE)),"-")</f>
        <v>0</v>
      </c>
      <c r="W1058" s="22">
        <f ca="1">IFERROR(IFERROR(VLOOKUP($B1058,INDIRECT(VLOOKUP($E1058,보상!$S:$AA,2,FALSE)),MATCH(W$6,INDIRECT(VLOOKUP($E1058,보상!$S:$AA,3,FALSE)),0),FALSE),VLOOKUP($B1058,INDIRECT(VLOOKUP($E1058&amp;"_U",보상!$S:$AA,2,FALSE)),MATCH(W$6,INDIRECT(VLOOKUP($E1058&amp;"_U",보상!$S:$AA,3,FALSE)),0),FALSE)),"ERROR")</f>
        <v>4004001</v>
      </c>
      <c r="X1058" s="134" t="str">
        <f ca="1">IFERROR(IF(W1058=0,0,VLOOKUP(SUBSTITUTE(VLOOKUP(W1058,#REF!,MATCH("strItemName",#REF!,0),FALSE),"SUI_",""),#REF!,2,FALSE)),"ERROR")</f>
        <v>ERROR</v>
      </c>
      <c r="Y1058" s="22">
        <f t="shared" ca="1" si="56"/>
        <v>4004001</v>
      </c>
      <c r="Z1058" s="134" t="str">
        <f ca="1">IFERROR(IF(Y1058=0,0,VLOOKUP(SUBSTITUTE(VLOOKUP(Y1058,#REF!,MATCH("strItemName",#REF!,0),FALSE),"SUI_",""),#REF!,2,FALSE)),"ERROR")</f>
        <v>ERROR</v>
      </c>
      <c r="AA1058" s="22">
        <f t="shared" ca="1" si="56"/>
        <v>4004001</v>
      </c>
      <c r="AB1058" s="134" t="str">
        <f ca="1">IFERROR(IF(AA1058=0,0,VLOOKUP(SUBSTITUTE(VLOOKUP(AA1058,#REF!,MATCH("strItemName",#REF!,0),FALSE),"SUI_",""),#REF!,2,FALSE)),"ERROR")</f>
        <v>ERROR</v>
      </c>
      <c r="AC1058" s="22">
        <f t="shared" ca="1" si="56"/>
        <v>4004001</v>
      </c>
      <c r="AD1058" s="134" t="str">
        <f ca="1">IFERROR(IF(AC1058=0,0,VLOOKUP(SUBSTITUTE(VLOOKUP(AC1058,#REF!,MATCH("strItemName",#REF!,0),FALSE),"SUI_",""),#REF!,2,FALSE)),"ERROR")</f>
        <v>ERROR</v>
      </c>
      <c r="AE1058" s="22">
        <f t="shared" ca="1" si="56"/>
        <v>4004001</v>
      </c>
      <c r="AF1058" s="134" t="str">
        <f ca="1">IFERROR(IF(AE1058=0,0,VLOOKUP(SUBSTITUTE(VLOOKUP(AE1058,#REF!,MATCH("strItemName",#REF!,0),FALSE),"SUI_",""),#REF!,2,FALSE)),"ERROR")</f>
        <v>ERROR</v>
      </c>
      <c r="AG1058" s="88">
        <v>0</v>
      </c>
      <c r="AH1058" s="134">
        <f>IFERROR(IF(AG1058=0,0,VLOOKUP(SUBSTITUTE(VLOOKUP(AG1058,#REF!,MATCH("strItemName",#REF!,0),FALSE),"SUI_",""),#REF!,2,FALSE)),"ERROR")</f>
        <v>0</v>
      </c>
      <c r="AI1058" s="22">
        <f ca="1">IFERROR(IFERROR(VLOOKUP($B1058,INDIRECT(VLOOKUP($E1058,보상!$S:$AA,2,FALSE)),MATCH(AI$6,INDIRECT(VLOOKUP($E1058,보상!$S:$AA,3,FALSE)),0),FALSE),VLOOKUP($B1058,INDIRECT(VLOOKUP($E1058&amp;"_U",보상!$S:$AA,2,FALSE)),MATCH(AI$6,INDIRECT(VLOOKUP($E1058&amp;"_U",보상!$S:$AA,3,FALSE)),0),FALSE)),"ERROR")</f>
        <v>1</v>
      </c>
      <c r="AJ1058" s="49">
        <v>0</v>
      </c>
      <c r="AK1058" s="22">
        <v>60</v>
      </c>
      <c r="AL1058" s="22">
        <v>0</v>
      </c>
      <c r="AM1058" s="22" t="b">
        <v>0</v>
      </c>
      <c r="AN1058" s="22">
        <v>0</v>
      </c>
      <c r="AO1058" s="67">
        <v>0</v>
      </c>
    </row>
    <row r="1059" spans="2:41" ht="16.5" customHeight="1" x14ac:dyDescent="0.3">
      <c r="B1059" s="154">
        <f t="shared" si="54"/>
        <v>105028111</v>
      </c>
      <c r="C1059" s="22">
        <v>10502811</v>
      </c>
      <c r="D1059" s="156" t="str">
        <f ca="1">IFERROR(IFERROR(VLOOKUP($B1059,INDIRECT(VLOOKUP($E1059,보상!$S:$AA,2,FALSE)),MATCH(D$6,INDIRECT(VLOOKUP($E1059,보상!$S:$AA,3,FALSE)),0),FALSE),VLOOKUP($B1059,INDIRECT(VLOOKUP($E1059&amp;"_U",보상!$S:$AA,2,FALSE)),MATCH(D$6,INDIRECT(VLOOKUP($E1059&amp;"_U",보상!$S:$AA,3,FALSE)),0),FALSE)),"ERROR")</f>
        <v>땅에 묻힌 상자</v>
      </c>
      <c r="E1059" s="49" t="s">
        <v>635</v>
      </c>
      <c r="F1059" s="22">
        <f>COUNTIF($C$8:$C1059,$C1059)</f>
        <v>1</v>
      </c>
      <c r="G1059" s="49" t="b">
        <v>1</v>
      </c>
      <c r="H1059" s="22">
        <v>2010</v>
      </c>
      <c r="I1059" s="129" t="str">
        <f>IFERROR(IF(H1059=0,0,VLOOKUP(VLOOKUP(H1059,#REF!,MATCH("strMailTitleID",#REF!,0),FALSE),#REF!,2,FALSE)),"ERROR")</f>
        <v>ERROR</v>
      </c>
      <c r="J1059" s="176">
        <v>0</v>
      </c>
      <c r="K1059" s="129">
        <f>IFERROR(IF(J1059=0,0,VLOOKUP(VLOOKUP(J1059,#REF!,MATCH("strMailTitleID",#REF!,0),FALSE),#REF!,2,FALSE)),"ERROR")</f>
        <v>0</v>
      </c>
      <c r="L1059" s="22">
        <f ca="1">IFERROR(IFERROR(VLOOKUP($B1059,INDIRECT(VLOOKUP($E1059,보상!$S:$AA,2,FALSE)),MATCH(L$6,INDIRECT(VLOOKUP($E1059,보상!$S:$AA,3,FALSE)),0),FALSE),VLOOKUP($B1059,INDIRECT(VLOOKUP($E1059&amp;"_U",보상!$S:$AA,2,FALSE)),MATCH(L$6,INDIRECT(VLOOKUP($E1059&amp;"_U",보상!$S:$AA,3,FALSE)),0),FALSE)),"ERROR")</f>
        <v>20519</v>
      </c>
      <c r="M1059" s="49">
        <v>0</v>
      </c>
      <c r="N1059" s="49">
        <v>0</v>
      </c>
      <c r="O1059" s="49">
        <v>0</v>
      </c>
      <c r="P1059" s="22" t="str">
        <f ca="1">IFERROR(IFERROR(VLOOKUP($B1059,INDIRECT(VLOOKUP($E1059,보상!$S:$AA,2,FALSE)),MATCH(P$6,INDIRECT(VLOOKUP($E1059,보상!$S:$AA,3,FALSE)),0),FALSE),VLOOKUP($B1059,INDIRECT(VLOOKUP($E1059&amp;"_U",보상!$S:$AA,2,FALSE)),MATCH(P$6,INDIRECT(VLOOKUP($E1059&amp;"_U",보상!$S:$AA,3,FALSE)),0),FALSE)),"ERROR")</f>
        <v>Gold</v>
      </c>
      <c r="Q1059" s="22">
        <f ca="1">IFERROR(IFERROR(VLOOKUP($B1059,INDIRECT(VLOOKUP($E1059,보상!$S:$AA,2,FALSE)),MATCH(Q$6,INDIRECT(VLOOKUP($E1059,보상!$S:$AA,3,FALSE)),0),FALSE),VLOOKUP($B1059,INDIRECT(VLOOKUP($E1059&amp;"_U",보상!$S:$AA,2,FALSE)),MATCH(Q$6,INDIRECT(VLOOKUP($E1059&amp;"_U",보상!$S:$AA,3,FALSE)),0),FALSE)),"ERROR")</f>
        <v>24620</v>
      </c>
      <c r="R1059" s="49" t="b">
        <v>0</v>
      </c>
      <c r="S1059" s="49" t="b">
        <v>0</v>
      </c>
      <c r="T1059" s="22">
        <f ca="1">IFERROR(IF(W1059=0,0,VLOOKUP(W1059,보상!$D:$K,6,FALSE)),"-")</f>
        <v>0</v>
      </c>
      <c r="U1059" s="22">
        <f ca="1">IFERROR(IF(W1059=0,0,VLOOKUP(W1059,보상!$D:$K,7,FALSE)),"-")</f>
        <v>0</v>
      </c>
      <c r="V1059" s="22">
        <f ca="1">IFERROR(IF(W1059=0,0,VLOOKUP(W1059,보상!$D:$K,8,FALSE)),"-")</f>
        <v>0</v>
      </c>
      <c r="W1059" s="22">
        <f ca="1">IFERROR(IFERROR(VLOOKUP($B1059,INDIRECT(VLOOKUP($E1059,보상!$S:$AA,2,FALSE)),MATCH(W$6,INDIRECT(VLOOKUP($E1059,보상!$S:$AA,3,FALSE)),0),FALSE),VLOOKUP($B1059,INDIRECT(VLOOKUP($E1059&amp;"_U",보상!$S:$AA,2,FALSE)),MATCH(W$6,INDIRECT(VLOOKUP($E1059&amp;"_U",보상!$S:$AA,3,FALSE)),0),FALSE)),"ERROR")</f>
        <v>3011001</v>
      </c>
      <c r="X1059" s="134" t="str">
        <f ca="1">IFERROR(IF(W1059=0,0,VLOOKUP(SUBSTITUTE(VLOOKUP(W1059,#REF!,MATCH("strItemName",#REF!,0),FALSE),"SUI_",""),#REF!,2,FALSE)),"ERROR")</f>
        <v>ERROR</v>
      </c>
      <c r="Y1059" s="22">
        <f t="shared" ca="1" si="56"/>
        <v>3011001</v>
      </c>
      <c r="Z1059" s="134" t="str">
        <f ca="1">IFERROR(IF(Y1059=0,0,VLOOKUP(SUBSTITUTE(VLOOKUP(Y1059,#REF!,MATCH("strItemName",#REF!,0),FALSE),"SUI_",""),#REF!,2,FALSE)),"ERROR")</f>
        <v>ERROR</v>
      </c>
      <c r="AA1059" s="22">
        <f t="shared" ca="1" si="56"/>
        <v>3011001</v>
      </c>
      <c r="AB1059" s="134" t="str">
        <f ca="1">IFERROR(IF(AA1059=0,0,VLOOKUP(SUBSTITUTE(VLOOKUP(AA1059,#REF!,MATCH("strItemName",#REF!,0),FALSE),"SUI_",""),#REF!,2,FALSE)),"ERROR")</f>
        <v>ERROR</v>
      </c>
      <c r="AC1059" s="22">
        <f t="shared" ca="1" si="56"/>
        <v>3011001</v>
      </c>
      <c r="AD1059" s="134" t="str">
        <f ca="1">IFERROR(IF(AC1059=0,0,VLOOKUP(SUBSTITUTE(VLOOKUP(AC1059,#REF!,MATCH("strItemName",#REF!,0),FALSE),"SUI_",""),#REF!,2,FALSE)),"ERROR")</f>
        <v>ERROR</v>
      </c>
      <c r="AE1059" s="22">
        <f t="shared" ca="1" si="56"/>
        <v>3011001</v>
      </c>
      <c r="AF1059" s="134" t="str">
        <f ca="1">IFERROR(IF(AE1059=0,0,VLOOKUP(SUBSTITUTE(VLOOKUP(AE1059,#REF!,MATCH("strItemName",#REF!,0),FALSE),"SUI_",""),#REF!,2,FALSE)),"ERROR")</f>
        <v>ERROR</v>
      </c>
      <c r="AG1059" s="88">
        <v>0</v>
      </c>
      <c r="AH1059" s="134">
        <f>IFERROR(IF(AG1059=0,0,VLOOKUP(SUBSTITUTE(VLOOKUP(AG1059,#REF!,MATCH("strItemName",#REF!,0),FALSE),"SUI_",""),#REF!,2,FALSE)),"ERROR")</f>
        <v>0</v>
      </c>
      <c r="AI1059" s="22">
        <f ca="1">IFERROR(IFERROR(VLOOKUP($B1059,INDIRECT(VLOOKUP($E1059,보상!$S:$AA,2,FALSE)),MATCH(AI$6,INDIRECT(VLOOKUP($E1059,보상!$S:$AA,3,FALSE)),0),FALSE),VLOOKUP($B1059,INDIRECT(VLOOKUP($E1059&amp;"_U",보상!$S:$AA,2,FALSE)),MATCH(AI$6,INDIRECT(VLOOKUP($E1059&amp;"_U",보상!$S:$AA,3,FALSE)),0),FALSE)),"ERROR")</f>
        <v>3</v>
      </c>
      <c r="AJ1059" s="49">
        <v>0</v>
      </c>
      <c r="AK1059" s="22">
        <v>60</v>
      </c>
      <c r="AL1059" s="22">
        <v>0</v>
      </c>
      <c r="AM1059" s="22" t="b">
        <v>0</v>
      </c>
      <c r="AN1059" s="22">
        <v>0</v>
      </c>
      <c r="AO1059" s="67">
        <v>0</v>
      </c>
    </row>
    <row r="1060" spans="2:41" ht="16.5" customHeight="1" x14ac:dyDescent="0.3">
      <c r="B1060" s="154">
        <f t="shared" si="54"/>
        <v>105029111</v>
      </c>
      <c r="C1060" s="22">
        <v>10502911</v>
      </c>
      <c r="D1060" s="156" t="str">
        <f ca="1">IFERROR(IFERROR(VLOOKUP($B1060,INDIRECT(VLOOKUP($E1060,보상!$S:$AA,2,FALSE)),MATCH(D$6,INDIRECT(VLOOKUP($E1060,보상!$S:$AA,3,FALSE)),0),FALSE),VLOOKUP($B1060,INDIRECT(VLOOKUP($E1060&amp;"_U",보상!$S:$AA,2,FALSE)),MATCH(D$6,INDIRECT(VLOOKUP($E1060&amp;"_U",보상!$S:$AA,3,FALSE)),0),FALSE)),"ERROR")</f>
        <v>성장의 발판</v>
      </c>
      <c r="E1060" s="49" t="s">
        <v>635</v>
      </c>
      <c r="F1060" s="22">
        <f>COUNTIF($C$8:$C1060,$C1060)</f>
        <v>1</v>
      </c>
      <c r="G1060" s="49" t="b">
        <v>1</v>
      </c>
      <c r="H1060" s="22">
        <v>2010</v>
      </c>
      <c r="I1060" s="129" t="str">
        <f>IFERROR(IF(H1060=0,0,VLOOKUP(VLOOKUP(H1060,#REF!,MATCH("strMailTitleID",#REF!,0),FALSE),#REF!,2,FALSE)),"ERROR")</f>
        <v>ERROR</v>
      </c>
      <c r="J1060" s="176">
        <v>0</v>
      </c>
      <c r="K1060" s="129">
        <f>IFERROR(IF(J1060=0,0,VLOOKUP(VLOOKUP(J1060,#REF!,MATCH("strMailTitleID",#REF!,0),FALSE),#REF!,2,FALSE)),"ERROR")</f>
        <v>0</v>
      </c>
      <c r="L1060" s="22">
        <f ca="1">IFERROR(IFERROR(VLOOKUP($B1060,INDIRECT(VLOOKUP($E1060,보상!$S:$AA,2,FALSE)),MATCH(L$6,INDIRECT(VLOOKUP($E1060,보상!$S:$AA,3,FALSE)),0),FALSE),VLOOKUP($B1060,INDIRECT(VLOOKUP($E1060&amp;"_U",보상!$S:$AA,2,FALSE)),MATCH(L$6,INDIRECT(VLOOKUP($E1060&amp;"_U",보상!$S:$AA,3,FALSE)),0),FALSE)),"ERROR")</f>
        <v>20519</v>
      </c>
      <c r="M1060" s="49">
        <v>0</v>
      </c>
      <c r="N1060" s="49">
        <v>0</v>
      </c>
      <c r="O1060" s="49">
        <v>0</v>
      </c>
      <c r="P1060" s="22" t="str">
        <f ca="1">IFERROR(IFERROR(VLOOKUP($B1060,INDIRECT(VLOOKUP($E1060,보상!$S:$AA,2,FALSE)),MATCH(P$6,INDIRECT(VLOOKUP($E1060,보상!$S:$AA,3,FALSE)),0),FALSE),VLOOKUP($B1060,INDIRECT(VLOOKUP($E1060&amp;"_U",보상!$S:$AA,2,FALSE)),MATCH(P$6,INDIRECT(VLOOKUP($E1060&amp;"_U",보상!$S:$AA,3,FALSE)),0),FALSE)),"ERROR")</f>
        <v>Gold</v>
      </c>
      <c r="Q1060" s="22">
        <f ca="1">IFERROR(IFERROR(VLOOKUP($B1060,INDIRECT(VLOOKUP($E1060,보상!$S:$AA,2,FALSE)),MATCH(Q$6,INDIRECT(VLOOKUP($E1060,보상!$S:$AA,3,FALSE)),0),FALSE),VLOOKUP($B1060,INDIRECT(VLOOKUP($E1060&amp;"_U",보상!$S:$AA,2,FALSE)),MATCH(Q$6,INDIRECT(VLOOKUP($E1060&amp;"_U",보상!$S:$AA,3,FALSE)),0),FALSE)),"ERROR")</f>
        <v>24620</v>
      </c>
      <c r="R1060" s="49" t="b">
        <v>0</v>
      </c>
      <c r="S1060" s="49" t="b">
        <v>0</v>
      </c>
      <c r="T1060" s="22">
        <f ca="1">IFERROR(IF(W1060=0,0,VLOOKUP(W1060,보상!$D:$K,6,FALSE)),"-")</f>
        <v>3000</v>
      </c>
      <c r="U1060" s="22">
        <f ca="1">IFERROR(IF(W1060=0,0,VLOOKUP(W1060,보상!$D:$K,7,FALSE)),"-")</f>
        <v>0</v>
      </c>
      <c r="V1060" s="22">
        <f ca="1">IFERROR(IF(W1060=0,0,VLOOKUP(W1060,보상!$D:$K,8,FALSE)),"-")</f>
        <v>0</v>
      </c>
      <c r="W1060" s="22">
        <f ca="1">IFERROR(IFERROR(VLOOKUP($B1060,INDIRECT(VLOOKUP($E1060,보상!$S:$AA,2,FALSE)),MATCH(W$6,INDIRECT(VLOOKUP($E1060,보상!$S:$AA,3,FALSE)),0),FALSE),VLOOKUP($B1060,INDIRECT(VLOOKUP($E1060&amp;"_U",보상!$S:$AA,2,FALSE)),MATCH(W$6,INDIRECT(VLOOKUP($E1060&amp;"_U",보상!$S:$AA,3,FALSE)),0),FALSE)),"ERROR")</f>
        <v>4003001</v>
      </c>
      <c r="X1060" s="134" t="str">
        <f ca="1">IFERROR(IF(W1060=0,0,VLOOKUP(SUBSTITUTE(VLOOKUP(W1060,#REF!,MATCH("strItemName",#REF!,0),FALSE),"SUI_",""),#REF!,2,FALSE)),"ERROR")</f>
        <v>ERROR</v>
      </c>
      <c r="Y1060" s="22">
        <f t="shared" ca="1" si="56"/>
        <v>4003001</v>
      </c>
      <c r="Z1060" s="134" t="str">
        <f ca="1">IFERROR(IF(Y1060=0,0,VLOOKUP(SUBSTITUTE(VLOOKUP(Y1060,#REF!,MATCH("strItemName",#REF!,0),FALSE),"SUI_",""),#REF!,2,FALSE)),"ERROR")</f>
        <v>ERROR</v>
      </c>
      <c r="AA1060" s="22">
        <f t="shared" ca="1" si="56"/>
        <v>4003001</v>
      </c>
      <c r="AB1060" s="134" t="str">
        <f ca="1">IFERROR(IF(AA1060=0,0,VLOOKUP(SUBSTITUTE(VLOOKUP(AA1060,#REF!,MATCH("strItemName",#REF!,0),FALSE),"SUI_",""),#REF!,2,FALSE)),"ERROR")</f>
        <v>ERROR</v>
      </c>
      <c r="AC1060" s="22">
        <f t="shared" ca="1" si="56"/>
        <v>4003001</v>
      </c>
      <c r="AD1060" s="134" t="str">
        <f ca="1">IFERROR(IF(AC1060=0,0,VLOOKUP(SUBSTITUTE(VLOOKUP(AC1060,#REF!,MATCH("strItemName",#REF!,0),FALSE),"SUI_",""),#REF!,2,FALSE)),"ERROR")</f>
        <v>ERROR</v>
      </c>
      <c r="AE1060" s="22">
        <f t="shared" ca="1" si="56"/>
        <v>4003001</v>
      </c>
      <c r="AF1060" s="134" t="str">
        <f ca="1">IFERROR(IF(AE1060=0,0,VLOOKUP(SUBSTITUTE(VLOOKUP(AE1060,#REF!,MATCH("strItemName",#REF!,0),FALSE),"SUI_",""),#REF!,2,FALSE)),"ERROR")</f>
        <v>ERROR</v>
      </c>
      <c r="AG1060" s="88">
        <v>0</v>
      </c>
      <c r="AH1060" s="134">
        <f>IFERROR(IF(AG1060=0,0,VLOOKUP(SUBSTITUTE(VLOOKUP(AG1060,#REF!,MATCH("strItemName",#REF!,0),FALSE),"SUI_",""),#REF!,2,FALSE)),"ERROR")</f>
        <v>0</v>
      </c>
      <c r="AI1060" s="22">
        <f ca="1">IFERROR(IFERROR(VLOOKUP($B1060,INDIRECT(VLOOKUP($E1060,보상!$S:$AA,2,FALSE)),MATCH(AI$6,INDIRECT(VLOOKUP($E1060,보상!$S:$AA,3,FALSE)),0),FALSE),VLOOKUP($B1060,INDIRECT(VLOOKUP($E1060&amp;"_U",보상!$S:$AA,2,FALSE)),MATCH(AI$6,INDIRECT(VLOOKUP($E1060&amp;"_U",보상!$S:$AA,3,FALSE)),0),FALSE)),"ERROR")</f>
        <v>1</v>
      </c>
      <c r="AJ1060" s="49">
        <v>0</v>
      </c>
      <c r="AK1060" s="22">
        <v>60</v>
      </c>
      <c r="AL1060" s="22">
        <v>0</v>
      </c>
      <c r="AM1060" s="22" t="b">
        <v>0</v>
      </c>
      <c r="AN1060" s="22">
        <v>0</v>
      </c>
      <c r="AO1060" s="67">
        <v>0</v>
      </c>
    </row>
    <row r="1061" spans="2:41" ht="16.5" customHeight="1" x14ac:dyDescent="0.3">
      <c r="B1061" s="154">
        <f t="shared" si="54"/>
        <v>105030111</v>
      </c>
      <c r="C1061" s="22">
        <v>10503011</v>
      </c>
      <c r="D1061" s="156" t="str">
        <f ca="1">IFERROR(IFERROR(VLOOKUP($B1061,INDIRECT(VLOOKUP($E1061,보상!$S:$AA,2,FALSE)),MATCH(D$6,INDIRECT(VLOOKUP($E1061,보상!$S:$AA,3,FALSE)),0),FALSE),VLOOKUP($B1061,INDIRECT(VLOOKUP($E1061&amp;"_U",보상!$S:$AA,2,FALSE)),MATCH(D$6,INDIRECT(VLOOKUP($E1061&amp;"_U",보상!$S:$AA,3,FALSE)),0),FALSE)),"ERROR")</f>
        <v>푸른 크리스탈</v>
      </c>
      <c r="E1061" s="49" t="s">
        <v>635</v>
      </c>
      <c r="F1061" s="22">
        <f>COUNTIF($C$8:$C1061,$C1061)</f>
        <v>1</v>
      </c>
      <c r="G1061" s="49" t="b">
        <v>1</v>
      </c>
      <c r="H1061" s="22">
        <v>2010</v>
      </c>
      <c r="I1061" s="129" t="str">
        <f>IFERROR(IF(H1061=0,0,VLOOKUP(VLOOKUP(H1061,#REF!,MATCH("strMailTitleID",#REF!,0),FALSE),#REF!,2,FALSE)),"ERROR")</f>
        <v>ERROR</v>
      </c>
      <c r="J1061" s="176">
        <v>0</v>
      </c>
      <c r="K1061" s="129">
        <f>IFERROR(IF(J1061=0,0,VLOOKUP(VLOOKUP(J1061,#REF!,MATCH("strMailTitleID",#REF!,0),FALSE),#REF!,2,FALSE)),"ERROR")</f>
        <v>0</v>
      </c>
      <c r="L1061" s="22">
        <f ca="1">IFERROR(IFERROR(VLOOKUP($B1061,INDIRECT(VLOOKUP($E1061,보상!$S:$AA,2,FALSE)),MATCH(L$6,INDIRECT(VLOOKUP($E1061,보상!$S:$AA,3,FALSE)),0),FALSE),VLOOKUP($B1061,INDIRECT(VLOOKUP($E1061&amp;"_U",보상!$S:$AA,2,FALSE)),MATCH(L$6,INDIRECT(VLOOKUP($E1061&amp;"_U",보상!$S:$AA,3,FALSE)),0),FALSE)),"ERROR")</f>
        <v>20519</v>
      </c>
      <c r="M1061" s="49">
        <v>0</v>
      </c>
      <c r="N1061" s="49">
        <v>0</v>
      </c>
      <c r="O1061" s="49">
        <v>0</v>
      </c>
      <c r="P1061" s="22" t="str">
        <f ca="1">IFERROR(IFERROR(VLOOKUP($B1061,INDIRECT(VLOOKUP($E1061,보상!$S:$AA,2,FALSE)),MATCH(P$6,INDIRECT(VLOOKUP($E1061,보상!$S:$AA,3,FALSE)),0),FALSE),VLOOKUP($B1061,INDIRECT(VLOOKUP($E1061&amp;"_U",보상!$S:$AA,2,FALSE)),MATCH(P$6,INDIRECT(VLOOKUP($E1061&amp;"_U",보상!$S:$AA,3,FALSE)),0),FALSE)),"ERROR")</f>
        <v>Gold</v>
      </c>
      <c r="Q1061" s="22">
        <f ca="1">IFERROR(IFERROR(VLOOKUP($B1061,INDIRECT(VLOOKUP($E1061,보상!$S:$AA,2,FALSE)),MATCH(Q$6,INDIRECT(VLOOKUP($E1061,보상!$S:$AA,3,FALSE)),0),FALSE),VLOOKUP($B1061,INDIRECT(VLOOKUP($E1061&amp;"_U",보상!$S:$AA,2,FALSE)),MATCH(Q$6,INDIRECT(VLOOKUP($E1061&amp;"_U",보상!$S:$AA,3,FALSE)),0),FALSE)),"ERROR")</f>
        <v>24620</v>
      </c>
      <c r="R1061" s="49" t="b">
        <v>0</v>
      </c>
      <c r="S1061" s="49" t="b">
        <v>0</v>
      </c>
      <c r="T1061" s="22">
        <f ca="1">IFERROR(IF(W1061=0,0,VLOOKUP(W1061,보상!$D:$K,6,FALSE)),"-")</f>
        <v>0</v>
      </c>
      <c r="U1061" s="22">
        <f ca="1">IFERROR(IF(W1061=0,0,VLOOKUP(W1061,보상!$D:$K,7,FALSE)),"-")</f>
        <v>0</v>
      </c>
      <c r="V1061" s="22">
        <f ca="1">IFERROR(IF(W1061=0,0,VLOOKUP(W1061,보상!$D:$K,8,FALSE)),"-")</f>
        <v>0</v>
      </c>
      <c r="W1061" s="22">
        <f ca="1">IFERROR(IFERROR(VLOOKUP($B1061,INDIRECT(VLOOKUP($E1061,보상!$S:$AA,2,FALSE)),MATCH(W$6,INDIRECT(VLOOKUP($E1061,보상!$S:$AA,3,FALSE)),0),FALSE),VLOOKUP($B1061,INDIRECT(VLOOKUP($E1061&amp;"_U",보상!$S:$AA,2,FALSE)),MATCH(W$6,INDIRECT(VLOOKUP($E1061&amp;"_U",보상!$S:$AA,3,FALSE)),0),FALSE)),"ERROR")</f>
        <v>3011001</v>
      </c>
      <c r="X1061" s="134" t="str">
        <f ca="1">IFERROR(IF(W1061=0,0,VLOOKUP(SUBSTITUTE(VLOOKUP(W1061,#REF!,MATCH("strItemName",#REF!,0),FALSE),"SUI_",""),#REF!,2,FALSE)),"ERROR")</f>
        <v>ERROR</v>
      </c>
      <c r="Y1061" s="22">
        <f t="shared" ca="1" si="56"/>
        <v>3011001</v>
      </c>
      <c r="Z1061" s="134" t="str">
        <f ca="1">IFERROR(IF(Y1061=0,0,VLOOKUP(SUBSTITUTE(VLOOKUP(Y1061,#REF!,MATCH("strItemName",#REF!,0),FALSE),"SUI_",""),#REF!,2,FALSE)),"ERROR")</f>
        <v>ERROR</v>
      </c>
      <c r="AA1061" s="22">
        <f t="shared" ca="1" si="56"/>
        <v>3011001</v>
      </c>
      <c r="AB1061" s="134" t="str">
        <f ca="1">IFERROR(IF(AA1061=0,0,VLOOKUP(SUBSTITUTE(VLOOKUP(AA1061,#REF!,MATCH("strItemName",#REF!,0),FALSE),"SUI_",""),#REF!,2,FALSE)),"ERROR")</f>
        <v>ERROR</v>
      </c>
      <c r="AC1061" s="22">
        <f t="shared" ca="1" si="56"/>
        <v>3011001</v>
      </c>
      <c r="AD1061" s="134" t="str">
        <f ca="1">IFERROR(IF(AC1061=0,0,VLOOKUP(SUBSTITUTE(VLOOKUP(AC1061,#REF!,MATCH("strItemName",#REF!,0),FALSE),"SUI_",""),#REF!,2,FALSE)),"ERROR")</f>
        <v>ERROR</v>
      </c>
      <c r="AE1061" s="22">
        <f t="shared" ca="1" si="56"/>
        <v>3011001</v>
      </c>
      <c r="AF1061" s="134" t="str">
        <f ca="1">IFERROR(IF(AE1061=0,0,VLOOKUP(SUBSTITUTE(VLOOKUP(AE1061,#REF!,MATCH("strItemName",#REF!,0),FALSE),"SUI_",""),#REF!,2,FALSE)),"ERROR")</f>
        <v>ERROR</v>
      </c>
      <c r="AG1061" s="88">
        <v>0</v>
      </c>
      <c r="AH1061" s="134">
        <f>IFERROR(IF(AG1061=0,0,VLOOKUP(SUBSTITUTE(VLOOKUP(AG1061,#REF!,MATCH("strItemName",#REF!,0),FALSE),"SUI_",""),#REF!,2,FALSE)),"ERROR")</f>
        <v>0</v>
      </c>
      <c r="AI1061" s="22">
        <f ca="1">IFERROR(IFERROR(VLOOKUP($B1061,INDIRECT(VLOOKUP($E1061,보상!$S:$AA,2,FALSE)),MATCH(AI$6,INDIRECT(VLOOKUP($E1061,보상!$S:$AA,3,FALSE)),0),FALSE),VLOOKUP($B1061,INDIRECT(VLOOKUP($E1061&amp;"_U",보상!$S:$AA,2,FALSE)),MATCH(AI$6,INDIRECT(VLOOKUP($E1061&amp;"_U",보상!$S:$AA,3,FALSE)),0),FALSE)),"ERROR")</f>
        <v>5</v>
      </c>
      <c r="AJ1061" s="49">
        <v>0</v>
      </c>
      <c r="AK1061" s="22">
        <v>60</v>
      </c>
      <c r="AL1061" s="22">
        <v>0</v>
      </c>
      <c r="AM1061" s="22" t="b">
        <v>0</v>
      </c>
      <c r="AN1061" s="22">
        <v>0</v>
      </c>
      <c r="AO1061" s="67">
        <v>0</v>
      </c>
    </row>
    <row r="1062" spans="2:41" ht="16.5" customHeight="1" x14ac:dyDescent="0.3">
      <c r="B1062" s="154">
        <f t="shared" si="54"/>
        <v>105031111</v>
      </c>
      <c r="C1062" s="22">
        <v>10503111</v>
      </c>
      <c r="D1062" s="156" t="str">
        <f ca="1">IFERROR(IFERROR(VLOOKUP($B1062,INDIRECT(VLOOKUP($E1062,보상!$S:$AA,2,FALSE)),MATCH(D$6,INDIRECT(VLOOKUP($E1062,보상!$S:$AA,3,FALSE)),0),FALSE),VLOOKUP($B1062,INDIRECT(VLOOKUP($E1062&amp;"_U",보상!$S:$AA,2,FALSE)),MATCH(D$6,INDIRECT(VLOOKUP($E1062&amp;"_U",보상!$S:$AA,3,FALSE)),0),FALSE)),"ERROR")</f>
        <v>마력초 풀잎</v>
      </c>
      <c r="E1062" s="49" t="s">
        <v>635</v>
      </c>
      <c r="F1062" s="22">
        <f>COUNTIF($C$8:$C1062,$C1062)</f>
        <v>1</v>
      </c>
      <c r="G1062" s="49" t="b">
        <v>1</v>
      </c>
      <c r="H1062" s="22">
        <v>2010</v>
      </c>
      <c r="I1062" s="129" t="str">
        <f>IFERROR(IF(H1062=0,0,VLOOKUP(VLOOKUP(H1062,#REF!,MATCH("strMailTitleID",#REF!,0),FALSE),#REF!,2,FALSE)),"ERROR")</f>
        <v>ERROR</v>
      </c>
      <c r="J1062" s="176">
        <v>0</v>
      </c>
      <c r="K1062" s="129">
        <f>IFERROR(IF(J1062=0,0,VLOOKUP(VLOOKUP(J1062,#REF!,MATCH("strMailTitleID",#REF!,0),FALSE),#REF!,2,FALSE)),"ERROR")</f>
        <v>0</v>
      </c>
      <c r="L1062" s="22">
        <f ca="1">IFERROR(IFERROR(VLOOKUP($B1062,INDIRECT(VLOOKUP($E1062,보상!$S:$AA,2,FALSE)),MATCH(L$6,INDIRECT(VLOOKUP($E1062,보상!$S:$AA,3,FALSE)),0),FALSE),VLOOKUP($B1062,INDIRECT(VLOOKUP($E1062&amp;"_U",보상!$S:$AA,2,FALSE)),MATCH(L$6,INDIRECT(VLOOKUP($E1062&amp;"_U",보상!$S:$AA,3,FALSE)),0),FALSE)),"ERROR")</f>
        <v>21209</v>
      </c>
      <c r="M1062" s="49">
        <v>0</v>
      </c>
      <c r="N1062" s="49">
        <v>0</v>
      </c>
      <c r="O1062" s="49">
        <v>0</v>
      </c>
      <c r="P1062" s="22" t="str">
        <f ca="1">IFERROR(IFERROR(VLOOKUP($B1062,INDIRECT(VLOOKUP($E1062,보상!$S:$AA,2,FALSE)),MATCH(P$6,INDIRECT(VLOOKUP($E1062,보상!$S:$AA,3,FALSE)),0),FALSE),VLOOKUP($B1062,INDIRECT(VLOOKUP($E1062&amp;"_U",보상!$S:$AA,2,FALSE)),MATCH(P$6,INDIRECT(VLOOKUP($E1062&amp;"_U",보상!$S:$AA,3,FALSE)),0),FALSE)),"ERROR")</f>
        <v>Gold</v>
      </c>
      <c r="Q1062" s="22">
        <f ca="1">IFERROR(IFERROR(VLOOKUP($B1062,INDIRECT(VLOOKUP($E1062,보상!$S:$AA,2,FALSE)),MATCH(Q$6,INDIRECT(VLOOKUP($E1062,보상!$S:$AA,3,FALSE)),0),FALSE),VLOOKUP($B1062,INDIRECT(VLOOKUP($E1062&amp;"_U",보상!$S:$AA,2,FALSE)),MATCH(Q$6,INDIRECT(VLOOKUP($E1062&amp;"_U",보상!$S:$AA,3,FALSE)),0),FALSE)),"ERROR")</f>
        <v>25450</v>
      </c>
      <c r="R1062" s="49" t="b">
        <v>0</v>
      </c>
      <c r="S1062" s="49" t="b">
        <v>0</v>
      </c>
      <c r="T1062" s="22">
        <f ca="1">IFERROR(IF(W1062=0,0,VLOOKUP(W1062,보상!$D:$K,6,FALSE)),"-")</f>
        <v>3000</v>
      </c>
      <c r="U1062" s="22">
        <f ca="1">IFERROR(IF(W1062=0,0,VLOOKUP(W1062,보상!$D:$K,7,FALSE)),"-")</f>
        <v>0</v>
      </c>
      <c r="V1062" s="22">
        <f ca="1">IFERROR(IF(W1062=0,0,VLOOKUP(W1062,보상!$D:$K,8,FALSE)),"-")</f>
        <v>0</v>
      </c>
      <c r="W1062" s="22">
        <f ca="1">IFERROR(IFERROR(VLOOKUP($B1062,INDIRECT(VLOOKUP($E1062,보상!$S:$AA,2,FALSE)),MATCH(W$6,INDIRECT(VLOOKUP($E1062,보상!$S:$AA,3,FALSE)),0),FALSE),VLOOKUP($B1062,INDIRECT(VLOOKUP($E1062&amp;"_U",보상!$S:$AA,2,FALSE)),MATCH(W$6,INDIRECT(VLOOKUP($E1062&amp;"_U",보상!$S:$AA,3,FALSE)),0),FALSE)),"ERROR")</f>
        <v>4003001</v>
      </c>
      <c r="X1062" s="134" t="str">
        <f ca="1">IFERROR(IF(W1062=0,0,VLOOKUP(SUBSTITUTE(VLOOKUP(W1062,#REF!,MATCH("strItemName",#REF!,0),FALSE),"SUI_",""),#REF!,2,FALSE)),"ERROR")</f>
        <v>ERROR</v>
      </c>
      <c r="Y1062" s="22">
        <f t="shared" ca="1" si="56"/>
        <v>4003001</v>
      </c>
      <c r="Z1062" s="134" t="str">
        <f ca="1">IFERROR(IF(Y1062=0,0,VLOOKUP(SUBSTITUTE(VLOOKUP(Y1062,#REF!,MATCH("strItemName",#REF!,0),FALSE),"SUI_",""),#REF!,2,FALSE)),"ERROR")</f>
        <v>ERROR</v>
      </c>
      <c r="AA1062" s="22">
        <f t="shared" ca="1" si="56"/>
        <v>4003001</v>
      </c>
      <c r="AB1062" s="134" t="str">
        <f ca="1">IFERROR(IF(AA1062=0,0,VLOOKUP(SUBSTITUTE(VLOOKUP(AA1062,#REF!,MATCH("strItemName",#REF!,0),FALSE),"SUI_",""),#REF!,2,FALSE)),"ERROR")</f>
        <v>ERROR</v>
      </c>
      <c r="AC1062" s="22">
        <f t="shared" ca="1" si="56"/>
        <v>4003001</v>
      </c>
      <c r="AD1062" s="134" t="str">
        <f ca="1">IFERROR(IF(AC1062=0,0,VLOOKUP(SUBSTITUTE(VLOOKUP(AC1062,#REF!,MATCH("strItemName",#REF!,0),FALSE),"SUI_",""),#REF!,2,FALSE)),"ERROR")</f>
        <v>ERROR</v>
      </c>
      <c r="AE1062" s="22">
        <f t="shared" ca="1" si="56"/>
        <v>4003001</v>
      </c>
      <c r="AF1062" s="134" t="str">
        <f ca="1">IFERROR(IF(AE1062=0,0,VLOOKUP(SUBSTITUTE(VLOOKUP(AE1062,#REF!,MATCH("strItemName",#REF!,0),FALSE),"SUI_",""),#REF!,2,FALSE)),"ERROR")</f>
        <v>ERROR</v>
      </c>
      <c r="AG1062" s="88">
        <v>0</v>
      </c>
      <c r="AH1062" s="134">
        <f>IFERROR(IF(AG1062=0,0,VLOOKUP(SUBSTITUTE(VLOOKUP(AG1062,#REF!,MATCH("strItemName",#REF!,0),FALSE),"SUI_",""),#REF!,2,FALSE)),"ERROR")</f>
        <v>0</v>
      </c>
      <c r="AI1062" s="22">
        <f ca="1">IFERROR(IFERROR(VLOOKUP($B1062,INDIRECT(VLOOKUP($E1062,보상!$S:$AA,2,FALSE)),MATCH(AI$6,INDIRECT(VLOOKUP($E1062,보상!$S:$AA,3,FALSE)),0),FALSE),VLOOKUP($B1062,INDIRECT(VLOOKUP($E1062&amp;"_U",보상!$S:$AA,2,FALSE)),MATCH(AI$6,INDIRECT(VLOOKUP($E1062&amp;"_U",보상!$S:$AA,3,FALSE)),0),FALSE)),"ERROR")</f>
        <v>1</v>
      </c>
      <c r="AJ1062" s="49">
        <v>0</v>
      </c>
      <c r="AK1062" s="22">
        <v>60</v>
      </c>
      <c r="AL1062" s="22">
        <v>0</v>
      </c>
      <c r="AM1062" s="22" t="b">
        <v>0</v>
      </c>
      <c r="AN1062" s="22">
        <v>0</v>
      </c>
      <c r="AO1062" s="67">
        <v>0</v>
      </c>
    </row>
    <row r="1063" spans="2:41" ht="16.5" customHeight="1" x14ac:dyDescent="0.3">
      <c r="B1063" s="154">
        <f t="shared" si="54"/>
        <v>105032111</v>
      </c>
      <c r="C1063" s="22">
        <v>10503211</v>
      </c>
      <c r="D1063" s="156" t="str">
        <f ca="1">IFERROR(IFERROR(VLOOKUP($B1063,INDIRECT(VLOOKUP($E1063,보상!$S:$AA,2,FALSE)),MATCH(D$6,INDIRECT(VLOOKUP($E1063,보상!$S:$AA,3,FALSE)),0),FALSE),VLOOKUP($B1063,INDIRECT(VLOOKUP($E1063&amp;"_U",보상!$S:$AA,2,FALSE)),MATCH(D$6,INDIRECT(VLOOKUP($E1063&amp;"_U",보상!$S:$AA,3,FALSE)),0),FALSE)),"ERROR")</f>
        <v>야만족의 의식</v>
      </c>
      <c r="E1063" s="49" t="s">
        <v>635</v>
      </c>
      <c r="F1063" s="22">
        <f>COUNTIF($C$8:$C1063,$C1063)</f>
        <v>1</v>
      </c>
      <c r="G1063" s="49" t="b">
        <v>1</v>
      </c>
      <c r="H1063" s="22">
        <v>2010</v>
      </c>
      <c r="I1063" s="129" t="str">
        <f>IFERROR(IF(H1063=0,0,VLOOKUP(VLOOKUP(H1063,#REF!,MATCH("strMailTitleID",#REF!,0),FALSE),#REF!,2,FALSE)),"ERROR")</f>
        <v>ERROR</v>
      </c>
      <c r="J1063" s="176">
        <v>0</v>
      </c>
      <c r="K1063" s="129">
        <f>IFERROR(IF(J1063=0,0,VLOOKUP(VLOOKUP(J1063,#REF!,MATCH("strMailTitleID",#REF!,0),FALSE),#REF!,2,FALSE)),"ERROR")</f>
        <v>0</v>
      </c>
      <c r="L1063" s="22">
        <f ca="1">IFERROR(IFERROR(VLOOKUP($B1063,INDIRECT(VLOOKUP($E1063,보상!$S:$AA,2,FALSE)),MATCH(L$6,INDIRECT(VLOOKUP($E1063,보상!$S:$AA,3,FALSE)),0),FALSE),VLOOKUP($B1063,INDIRECT(VLOOKUP($E1063&amp;"_U",보상!$S:$AA,2,FALSE)),MATCH(L$6,INDIRECT(VLOOKUP($E1063&amp;"_U",보상!$S:$AA,3,FALSE)),0),FALSE)),"ERROR")</f>
        <v>21209</v>
      </c>
      <c r="M1063" s="49">
        <v>0</v>
      </c>
      <c r="N1063" s="49">
        <v>0</v>
      </c>
      <c r="O1063" s="49">
        <v>0</v>
      </c>
      <c r="P1063" s="22" t="str">
        <f ca="1">IFERROR(IFERROR(VLOOKUP($B1063,INDIRECT(VLOOKUP($E1063,보상!$S:$AA,2,FALSE)),MATCH(P$6,INDIRECT(VLOOKUP($E1063,보상!$S:$AA,3,FALSE)),0),FALSE),VLOOKUP($B1063,INDIRECT(VLOOKUP($E1063&amp;"_U",보상!$S:$AA,2,FALSE)),MATCH(P$6,INDIRECT(VLOOKUP($E1063&amp;"_U",보상!$S:$AA,3,FALSE)),0),FALSE)),"ERROR")</f>
        <v>Gold</v>
      </c>
      <c r="Q1063" s="22">
        <f ca="1">IFERROR(IFERROR(VLOOKUP($B1063,INDIRECT(VLOOKUP($E1063,보상!$S:$AA,2,FALSE)),MATCH(Q$6,INDIRECT(VLOOKUP($E1063,보상!$S:$AA,3,FALSE)),0),FALSE),VLOOKUP($B1063,INDIRECT(VLOOKUP($E1063&amp;"_U",보상!$S:$AA,2,FALSE)),MATCH(Q$6,INDIRECT(VLOOKUP($E1063&amp;"_U",보상!$S:$AA,3,FALSE)),0),FALSE)),"ERROR")</f>
        <v>25450</v>
      </c>
      <c r="R1063" s="49" t="b">
        <v>0</v>
      </c>
      <c r="S1063" s="49" t="b">
        <v>0</v>
      </c>
      <c r="T1063" s="22">
        <f ca="1">IFERROR(IF(W1063=0,0,VLOOKUP(W1063,보상!$D:$K,6,FALSE)),"-")</f>
        <v>0</v>
      </c>
      <c r="U1063" s="22">
        <f ca="1">IFERROR(IF(W1063=0,0,VLOOKUP(W1063,보상!$D:$K,7,FALSE)),"-")</f>
        <v>0</v>
      </c>
      <c r="V1063" s="22">
        <f ca="1">IFERROR(IF(W1063=0,0,VLOOKUP(W1063,보상!$D:$K,8,FALSE)),"-")</f>
        <v>0</v>
      </c>
      <c r="W1063" s="22">
        <f ca="1">IFERROR(IFERROR(VLOOKUP($B1063,INDIRECT(VLOOKUP($E1063,보상!$S:$AA,2,FALSE)),MATCH(W$6,INDIRECT(VLOOKUP($E1063,보상!$S:$AA,3,FALSE)),0),FALSE),VLOOKUP($B1063,INDIRECT(VLOOKUP($E1063&amp;"_U",보상!$S:$AA,2,FALSE)),MATCH(W$6,INDIRECT(VLOOKUP($E1063&amp;"_U",보상!$S:$AA,3,FALSE)),0),FALSE)),"ERROR")</f>
        <v>4002021</v>
      </c>
      <c r="X1063" s="134" t="str">
        <f ca="1">IFERROR(IF(W1063=0,0,VLOOKUP(SUBSTITUTE(VLOOKUP(W1063,#REF!,MATCH("strItemName",#REF!,0),FALSE),"SUI_",""),#REF!,2,FALSE)),"ERROR")</f>
        <v>ERROR</v>
      </c>
      <c r="Y1063" s="22">
        <f t="shared" ca="1" si="56"/>
        <v>4002021</v>
      </c>
      <c r="Z1063" s="134" t="str">
        <f ca="1">IFERROR(IF(Y1063=0,0,VLOOKUP(SUBSTITUTE(VLOOKUP(Y1063,#REF!,MATCH("strItemName",#REF!,0),FALSE),"SUI_",""),#REF!,2,FALSE)),"ERROR")</f>
        <v>ERROR</v>
      </c>
      <c r="AA1063" s="22">
        <f t="shared" ca="1" si="56"/>
        <v>4002021</v>
      </c>
      <c r="AB1063" s="134" t="str">
        <f ca="1">IFERROR(IF(AA1063=0,0,VLOOKUP(SUBSTITUTE(VLOOKUP(AA1063,#REF!,MATCH("strItemName",#REF!,0),FALSE),"SUI_",""),#REF!,2,FALSE)),"ERROR")</f>
        <v>ERROR</v>
      </c>
      <c r="AC1063" s="22">
        <f t="shared" ca="1" si="56"/>
        <v>4002021</v>
      </c>
      <c r="AD1063" s="134" t="str">
        <f ca="1">IFERROR(IF(AC1063=0,0,VLOOKUP(SUBSTITUTE(VLOOKUP(AC1063,#REF!,MATCH("strItemName",#REF!,0),FALSE),"SUI_",""),#REF!,2,FALSE)),"ERROR")</f>
        <v>ERROR</v>
      </c>
      <c r="AE1063" s="22">
        <f t="shared" ca="1" si="56"/>
        <v>4002021</v>
      </c>
      <c r="AF1063" s="134" t="str">
        <f ca="1">IFERROR(IF(AE1063=0,0,VLOOKUP(SUBSTITUTE(VLOOKUP(AE1063,#REF!,MATCH("strItemName",#REF!,0),FALSE),"SUI_",""),#REF!,2,FALSE)),"ERROR")</f>
        <v>ERROR</v>
      </c>
      <c r="AG1063" s="88">
        <v>0</v>
      </c>
      <c r="AH1063" s="134">
        <f>IFERROR(IF(AG1063=0,0,VLOOKUP(SUBSTITUTE(VLOOKUP(AG1063,#REF!,MATCH("strItemName",#REF!,0),FALSE),"SUI_",""),#REF!,2,FALSE)),"ERROR")</f>
        <v>0</v>
      </c>
      <c r="AI1063" s="22">
        <f ca="1">IFERROR(IFERROR(VLOOKUP($B1063,INDIRECT(VLOOKUP($E1063,보상!$S:$AA,2,FALSE)),MATCH(AI$6,INDIRECT(VLOOKUP($E1063,보상!$S:$AA,3,FALSE)),0),FALSE),VLOOKUP($B1063,INDIRECT(VLOOKUP($E1063&amp;"_U",보상!$S:$AA,2,FALSE)),MATCH(AI$6,INDIRECT(VLOOKUP($E1063&amp;"_U",보상!$S:$AA,3,FALSE)),0),FALSE)),"ERROR")</f>
        <v>1</v>
      </c>
      <c r="AJ1063" s="49">
        <v>0</v>
      </c>
      <c r="AK1063" s="22">
        <v>60</v>
      </c>
      <c r="AL1063" s="22">
        <v>0</v>
      </c>
      <c r="AM1063" s="22" t="b">
        <v>0</v>
      </c>
      <c r="AN1063" s="22">
        <v>0</v>
      </c>
      <c r="AO1063" s="67">
        <v>0</v>
      </c>
    </row>
    <row r="1064" spans="2:41" ht="16.5" customHeight="1" x14ac:dyDescent="0.3">
      <c r="B1064" s="154">
        <f t="shared" si="54"/>
        <v>105033111</v>
      </c>
      <c r="C1064" s="22">
        <v>10503311</v>
      </c>
      <c r="D1064" s="156" t="str">
        <f ca="1">IFERROR(IFERROR(VLOOKUP($B1064,INDIRECT(VLOOKUP($E1064,보상!$S:$AA,2,FALSE)),MATCH(D$6,INDIRECT(VLOOKUP($E1064,보상!$S:$AA,3,FALSE)),0),FALSE),VLOOKUP($B1064,INDIRECT(VLOOKUP($E1064&amp;"_U",보상!$S:$AA,2,FALSE)),MATCH(D$6,INDIRECT(VLOOKUP($E1064&amp;"_U",보상!$S:$AA,3,FALSE)),0),FALSE)),"ERROR")</f>
        <v>마력이 깃든 돌</v>
      </c>
      <c r="E1064" s="49" t="s">
        <v>635</v>
      </c>
      <c r="F1064" s="22">
        <f>COUNTIF($C$8:$C1064,$C1064)</f>
        <v>1</v>
      </c>
      <c r="G1064" s="49" t="b">
        <v>1</v>
      </c>
      <c r="H1064" s="22">
        <v>2010</v>
      </c>
      <c r="I1064" s="129" t="str">
        <f>IFERROR(IF(H1064=0,0,VLOOKUP(VLOOKUP(H1064,#REF!,MATCH("strMailTitleID",#REF!,0),FALSE),#REF!,2,FALSE)),"ERROR")</f>
        <v>ERROR</v>
      </c>
      <c r="J1064" s="176">
        <v>0</v>
      </c>
      <c r="K1064" s="129">
        <f>IFERROR(IF(J1064=0,0,VLOOKUP(VLOOKUP(J1064,#REF!,MATCH("strMailTitleID",#REF!,0),FALSE),#REF!,2,FALSE)),"ERROR")</f>
        <v>0</v>
      </c>
      <c r="L1064" s="22">
        <f ca="1">IFERROR(IFERROR(VLOOKUP($B1064,INDIRECT(VLOOKUP($E1064,보상!$S:$AA,2,FALSE)),MATCH(L$6,INDIRECT(VLOOKUP($E1064,보상!$S:$AA,3,FALSE)),0),FALSE),VLOOKUP($B1064,INDIRECT(VLOOKUP($E1064&amp;"_U",보상!$S:$AA,2,FALSE)),MATCH(L$6,INDIRECT(VLOOKUP($E1064&amp;"_U",보상!$S:$AA,3,FALSE)),0),FALSE)),"ERROR")</f>
        <v>31814</v>
      </c>
      <c r="M1064" s="49">
        <v>0</v>
      </c>
      <c r="N1064" s="49">
        <v>0</v>
      </c>
      <c r="O1064" s="49">
        <v>0</v>
      </c>
      <c r="P1064" s="22" t="str">
        <f ca="1">IFERROR(IFERROR(VLOOKUP($B1064,INDIRECT(VLOOKUP($E1064,보상!$S:$AA,2,FALSE)),MATCH(P$6,INDIRECT(VLOOKUP($E1064,보상!$S:$AA,3,FALSE)),0),FALSE),VLOOKUP($B1064,INDIRECT(VLOOKUP($E1064&amp;"_U",보상!$S:$AA,2,FALSE)),MATCH(P$6,INDIRECT(VLOOKUP($E1064&amp;"_U",보상!$S:$AA,3,FALSE)),0),FALSE)),"ERROR")</f>
        <v>Gold</v>
      </c>
      <c r="Q1064" s="22">
        <f ca="1">IFERROR(IFERROR(VLOOKUP($B1064,INDIRECT(VLOOKUP($E1064,보상!$S:$AA,2,FALSE)),MATCH(Q$6,INDIRECT(VLOOKUP($E1064,보상!$S:$AA,3,FALSE)),0),FALSE),VLOOKUP($B1064,INDIRECT(VLOOKUP($E1064&amp;"_U",보상!$S:$AA,2,FALSE)),MATCH(Q$6,INDIRECT(VLOOKUP($E1064&amp;"_U",보상!$S:$AA,3,FALSE)),0),FALSE)),"ERROR")</f>
        <v>38180</v>
      </c>
      <c r="R1064" s="49" t="b">
        <v>0</v>
      </c>
      <c r="S1064" s="49" t="b">
        <v>0</v>
      </c>
      <c r="T1064" s="22">
        <f ca="1">IFERROR(IF(W1064=0,0,VLOOKUP(W1064,보상!$D:$K,6,FALSE)),"-")</f>
        <v>9000</v>
      </c>
      <c r="U1064" s="22">
        <f ca="1">IFERROR(IF(W1064=0,0,VLOOKUP(W1064,보상!$D:$K,7,FALSE)),"-")</f>
        <v>0</v>
      </c>
      <c r="V1064" s="22">
        <f ca="1">IFERROR(IF(W1064=0,0,VLOOKUP(W1064,보상!$D:$K,8,FALSE)),"-")</f>
        <v>0</v>
      </c>
      <c r="W1064" s="22">
        <f ca="1">IFERROR(IFERROR(VLOOKUP($B1064,INDIRECT(VLOOKUP($E1064,보상!$S:$AA,2,FALSE)),MATCH(W$6,INDIRECT(VLOOKUP($E1064,보상!$S:$AA,3,FALSE)),0),FALSE),VLOOKUP($B1064,INDIRECT(VLOOKUP($E1064&amp;"_U",보상!$S:$AA,2,FALSE)),MATCH(W$6,INDIRECT(VLOOKUP($E1064&amp;"_U",보상!$S:$AA,3,FALSE)),0),FALSE)),"ERROR")</f>
        <v>4004001</v>
      </c>
      <c r="X1064" s="134" t="str">
        <f ca="1">IFERROR(IF(W1064=0,0,VLOOKUP(SUBSTITUTE(VLOOKUP(W1064,#REF!,MATCH("strItemName",#REF!,0),FALSE),"SUI_",""),#REF!,2,FALSE)),"ERROR")</f>
        <v>ERROR</v>
      </c>
      <c r="Y1064" s="22">
        <f t="shared" ca="1" si="56"/>
        <v>4004001</v>
      </c>
      <c r="Z1064" s="134" t="str">
        <f ca="1">IFERROR(IF(Y1064=0,0,VLOOKUP(SUBSTITUTE(VLOOKUP(Y1064,#REF!,MATCH("strItemName",#REF!,0),FALSE),"SUI_",""),#REF!,2,FALSE)),"ERROR")</f>
        <v>ERROR</v>
      </c>
      <c r="AA1064" s="22">
        <f t="shared" ca="1" si="56"/>
        <v>4004001</v>
      </c>
      <c r="AB1064" s="134" t="str">
        <f ca="1">IFERROR(IF(AA1064=0,0,VLOOKUP(SUBSTITUTE(VLOOKUP(AA1064,#REF!,MATCH("strItemName",#REF!,0),FALSE),"SUI_",""),#REF!,2,FALSE)),"ERROR")</f>
        <v>ERROR</v>
      </c>
      <c r="AC1064" s="22">
        <f t="shared" ca="1" si="56"/>
        <v>4004001</v>
      </c>
      <c r="AD1064" s="134" t="str">
        <f ca="1">IFERROR(IF(AC1064=0,0,VLOOKUP(SUBSTITUTE(VLOOKUP(AC1064,#REF!,MATCH("strItemName",#REF!,0),FALSE),"SUI_",""),#REF!,2,FALSE)),"ERROR")</f>
        <v>ERROR</v>
      </c>
      <c r="AE1064" s="22">
        <f t="shared" ca="1" si="56"/>
        <v>4004001</v>
      </c>
      <c r="AF1064" s="134" t="str">
        <f ca="1">IFERROR(IF(AE1064=0,0,VLOOKUP(SUBSTITUTE(VLOOKUP(AE1064,#REF!,MATCH("strItemName",#REF!,0),FALSE),"SUI_",""),#REF!,2,FALSE)),"ERROR")</f>
        <v>ERROR</v>
      </c>
      <c r="AG1064" s="88">
        <v>0</v>
      </c>
      <c r="AH1064" s="134">
        <f>IFERROR(IF(AG1064=0,0,VLOOKUP(SUBSTITUTE(VLOOKUP(AG1064,#REF!,MATCH("strItemName",#REF!,0),FALSE),"SUI_",""),#REF!,2,FALSE)),"ERROR")</f>
        <v>0</v>
      </c>
      <c r="AI1064" s="22">
        <f ca="1">IFERROR(IFERROR(VLOOKUP($B1064,INDIRECT(VLOOKUP($E1064,보상!$S:$AA,2,FALSE)),MATCH(AI$6,INDIRECT(VLOOKUP($E1064,보상!$S:$AA,3,FALSE)),0),FALSE),VLOOKUP($B1064,INDIRECT(VLOOKUP($E1064&amp;"_U",보상!$S:$AA,2,FALSE)),MATCH(AI$6,INDIRECT(VLOOKUP($E1064&amp;"_U",보상!$S:$AA,3,FALSE)),0),FALSE)),"ERROR")</f>
        <v>1</v>
      </c>
      <c r="AJ1064" s="49">
        <v>0</v>
      </c>
      <c r="AK1064" s="22">
        <v>120</v>
      </c>
      <c r="AL1064" s="22">
        <v>0</v>
      </c>
      <c r="AM1064" s="22" t="b">
        <v>0</v>
      </c>
      <c r="AN1064" s="22">
        <v>0</v>
      </c>
      <c r="AO1064" s="67">
        <v>0</v>
      </c>
    </row>
    <row r="1065" spans="2:41" ht="16.5" customHeight="1" x14ac:dyDescent="0.3">
      <c r="B1065" s="154">
        <f t="shared" si="54"/>
        <v>105034111</v>
      </c>
      <c r="C1065" s="22">
        <v>10503411</v>
      </c>
      <c r="D1065" s="156" t="str">
        <f ca="1">IFERROR(IFERROR(VLOOKUP($B1065,INDIRECT(VLOOKUP($E1065,보상!$S:$AA,2,FALSE)),MATCH(D$6,INDIRECT(VLOOKUP($E1065,보상!$S:$AA,3,FALSE)),0),FALSE),VLOOKUP($B1065,INDIRECT(VLOOKUP($E1065&amp;"_U",보상!$S:$AA,2,FALSE)),MATCH(D$6,INDIRECT(VLOOKUP($E1065&amp;"_U",보상!$S:$AA,3,FALSE)),0),FALSE)),"ERROR")</f>
        <v>헤르만</v>
      </c>
      <c r="E1065" s="49" t="s">
        <v>635</v>
      </c>
      <c r="F1065" s="22">
        <f>COUNTIF($C$8:$C1065,$C1065)</f>
        <v>1</v>
      </c>
      <c r="G1065" s="49" t="b">
        <v>1</v>
      </c>
      <c r="H1065" s="22">
        <v>2010</v>
      </c>
      <c r="I1065" s="129" t="str">
        <f>IFERROR(IF(H1065=0,0,VLOOKUP(VLOOKUP(H1065,#REF!,MATCH("strMailTitleID",#REF!,0),FALSE),#REF!,2,FALSE)),"ERROR")</f>
        <v>ERROR</v>
      </c>
      <c r="J1065" s="176">
        <v>0</v>
      </c>
      <c r="K1065" s="129">
        <f>IFERROR(IF(J1065=0,0,VLOOKUP(VLOOKUP(J1065,#REF!,MATCH("strMailTitleID",#REF!,0),FALSE),#REF!,2,FALSE)),"ERROR")</f>
        <v>0</v>
      </c>
      <c r="L1065" s="22">
        <f ca="1">IFERROR(IFERROR(VLOOKUP($B1065,INDIRECT(VLOOKUP($E1065,보상!$S:$AA,2,FALSE)),MATCH(L$6,INDIRECT(VLOOKUP($E1065,보상!$S:$AA,3,FALSE)),0),FALSE),VLOOKUP($B1065,INDIRECT(VLOOKUP($E1065&amp;"_U",보상!$S:$AA,2,FALSE)),MATCH(L$6,INDIRECT(VLOOKUP($E1065&amp;"_U",보상!$S:$AA,3,FALSE)),0),FALSE)),"ERROR")</f>
        <v>21209</v>
      </c>
      <c r="M1065" s="49">
        <v>0</v>
      </c>
      <c r="N1065" s="49">
        <v>0</v>
      </c>
      <c r="O1065" s="49">
        <v>0</v>
      </c>
      <c r="P1065" s="22" t="str">
        <f ca="1">IFERROR(IFERROR(VLOOKUP($B1065,INDIRECT(VLOOKUP($E1065,보상!$S:$AA,2,FALSE)),MATCH(P$6,INDIRECT(VLOOKUP($E1065,보상!$S:$AA,3,FALSE)),0),FALSE),VLOOKUP($B1065,INDIRECT(VLOOKUP($E1065&amp;"_U",보상!$S:$AA,2,FALSE)),MATCH(P$6,INDIRECT(VLOOKUP($E1065&amp;"_U",보상!$S:$AA,3,FALSE)),0),FALSE)),"ERROR")</f>
        <v>Gold</v>
      </c>
      <c r="Q1065" s="22">
        <f ca="1">IFERROR(IFERROR(VLOOKUP($B1065,INDIRECT(VLOOKUP($E1065,보상!$S:$AA,2,FALSE)),MATCH(Q$6,INDIRECT(VLOOKUP($E1065,보상!$S:$AA,3,FALSE)),0),FALSE),VLOOKUP($B1065,INDIRECT(VLOOKUP($E1065&amp;"_U",보상!$S:$AA,2,FALSE)),MATCH(Q$6,INDIRECT(VLOOKUP($E1065&amp;"_U",보상!$S:$AA,3,FALSE)),0),FALSE)),"ERROR")</f>
        <v>25450</v>
      </c>
      <c r="R1065" s="49" t="b">
        <v>0</v>
      </c>
      <c r="S1065" s="49" t="b">
        <v>0</v>
      </c>
      <c r="T1065" s="22">
        <f ca="1">IFERROR(IF(W1065=0,0,VLOOKUP(W1065,보상!$D:$K,6,FALSE)),"-")</f>
        <v>3000</v>
      </c>
      <c r="U1065" s="22">
        <f ca="1">IFERROR(IF(W1065=0,0,VLOOKUP(W1065,보상!$D:$K,7,FALSE)),"-")</f>
        <v>0</v>
      </c>
      <c r="V1065" s="22">
        <f ca="1">IFERROR(IF(W1065=0,0,VLOOKUP(W1065,보상!$D:$K,8,FALSE)),"-")</f>
        <v>0</v>
      </c>
      <c r="W1065" s="22">
        <f ca="1">IFERROR(IFERROR(VLOOKUP($B1065,INDIRECT(VLOOKUP($E1065,보상!$S:$AA,2,FALSE)),MATCH(W$6,INDIRECT(VLOOKUP($E1065,보상!$S:$AA,3,FALSE)),0),FALSE),VLOOKUP($B1065,INDIRECT(VLOOKUP($E1065&amp;"_U",보상!$S:$AA,2,FALSE)),MATCH(W$6,INDIRECT(VLOOKUP($E1065&amp;"_U",보상!$S:$AA,3,FALSE)),0),FALSE)),"ERROR")</f>
        <v>4003001</v>
      </c>
      <c r="X1065" s="134" t="str">
        <f ca="1">IFERROR(IF(W1065=0,0,VLOOKUP(SUBSTITUTE(VLOOKUP(W1065,#REF!,MATCH("strItemName",#REF!,0),FALSE),"SUI_",""),#REF!,2,FALSE)),"ERROR")</f>
        <v>ERROR</v>
      </c>
      <c r="Y1065" s="22">
        <f t="shared" ca="1" si="56"/>
        <v>4003001</v>
      </c>
      <c r="Z1065" s="134" t="str">
        <f ca="1">IFERROR(IF(Y1065=0,0,VLOOKUP(SUBSTITUTE(VLOOKUP(Y1065,#REF!,MATCH("strItemName",#REF!,0),FALSE),"SUI_",""),#REF!,2,FALSE)),"ERROR")</f>
        <v>ERROR</v>
      </c>
      <c r="AA1065" s="22">
        <f t="shared" ca="1" si="56"/>
        <v>4003001</v>
      </c>
      <c r="AB1065" s="134" t="str">
        <f ca="1">IFERROR(IF(AA1065=0,0,VLOOKUP(SUBSTITUTE(VLOOKUP(AA1065,#REF!,MATCH("strItemName",#REF!,0),FALSE),"SUI_",""),#REF!,2,FALSE)),"ERROR")</f>
        <v>ERROR</v>
      </c>
      <c r="AC1065" s="22">
        <f t="shared" ca="1" si="56"/>
        <v>4003001</v>
      </c>
      <c r="AD1065" s="134" t="str">
        <f ca="1">IFERROR(IF(AC1065=0,0,VLOOKUP(SUBSTITUTE(VLOOKUP(AC1065,#REF!,MATCH("strItemName",#REF!,0),FALSE),"SUI_",""),#REF!,2,FALSE)),"ERROR")</f>
        <v>ERROR</v>
      </c>
      <c r="AE1065" s="22">
        <f t="shared" ca="1" si="56"/>
        <v>4003001</v>
      </c>
      <c r="AF1065" s="134" t="str">
        <f ca="1">IFERROR(IF(AE1065=0,0,VLOOKUP(SUBSTITUTE(VLOOKUP(AE1065,#REF!,MATCH("strItemName",#REF!,0),FALSE),"SUI_",""),#REF!,2,FALSE)),"ERROR")</f>
        <v>ERROR</v>
      </c>
      <c r="AG1065" s="88">
        <v>0</v>
      </c>
      <c r="AH1065" s="134">
        <f>IFERROR(IF(AG1065=0,0,VLOOKUP(SUBSTITUTE(VLOOKUP(AG1065,#REF!,MATCH("strItemName",#REF!,0),FALSE),"SUI_",""),#REF!,2,FALSE)),"ERROR")</f>
        <v>0</v>
      </c>
      <c r="AI1065" s="22">
        <f ca="1">IFERROR(IFERROR(VLOOKUP($B1065,INDIRECT(VLOOKUP($E1065,보상!$S:$AA,2,FALSE)),MATCH(AI$6,INDIRECT(VLOOKUP($E1065,보상!$S:$AA,3,FALSE)),0),FALSE),VLOOKUP($B1065,INDIRECT(VLOOKUP($E1065&amp;"_U",보상!$S:$AA,2,FALSE)),MATCH(AI$6,INDIRECT(VLOOKUP($E1065&amp;"_U",보상!$S:$AA,3,FALSE)),0),FALSE)),"ERROR")</f>
        <v>1</v>
      </c>
      <c r="AJ1065" s="49">
        <v>0</v>
      </c>
      <c r="AK1065" s="22">
        <v>60</v>
      </c>
      <c r="AL1065" s="22">
        <v>0</v>
      </c>
      <c r="AM1065" s="22" t="b">
        <v>0</v>
      </c>
      <c r="AN1065" s="22">
        <v>0</v>
      </c>
      <c r="AO1065" s="67">
        <v>0</v>
      </c>
    </row>
    <row r="1066" spans="2:41" ht="16.5" customHeight="1" x14ac:dyDescent="0.3">
      <c r="B1066" s="154">
        <f t="shared" si="54"/>
        <v>105035111</v>
      </c>
      <c r="C1066" s="22">
        <v>10503511</v>
      </c>
      <c r="D1066" s="156" t="str">
        <f ca="1">IFERROR(IFERROR(VLOOKUP($B1066,INDIRECT(VLOOKUP($E1066,보상!$S:$AA,2,FALSE)),MATCH(D$6,INDIRECT(VLOOKUP($E1066,보상!$S:$AA,3,FALSE)),0),FALSE),VLOOKUP($B1066,INDIRECT(VLOOKUP($E1066&amp;"_U",보상!$S:$AA,2,FALSE)),MATCH(D$6,INDIRECT(VLOOKUP($E1066&amp;"_U",보상!$S:$AA,3,FALSE)),0),FALSE)),"ERROR")</f>
        <v>에드가</v>
      </c>
      <c r="E1066" s="49" t="s">
        <v>635</v>
      </c>
      <c r="F1066" s="22">
        <f>COUNTIF($C$8:$C1066,$C1066)</f>
        <v>1</v>
      </c>
      <c r="G1066" s="49" t="b">
        <v>1</v>
      </c>
      <c r="H1066" s="22">
        <v>2010</v>
      </c>
      <c r="I1066" s="129" t="str">
        <f>IFERROR(IF(H1066=0,0,VLOOKUP(VLOOKUP(H1066,#REF!,MATCH("strMailTitleID",#REF!,0),FALSE),#REF!,2,FALSE)),"ERROR")</f>
        <v>ERROR</v>
      </c>
      <c r="J1066" s="176">
        <v>0</v>
      </c>
      <c r="K1066" s="129">
        <f>IFERROR(IF(J1066=0,0,VLOOKUP(VLOOKUP(J1066,#REF!,MATCH("strMailTitleID",#REF!,0),FALSE),#REF!,2,FALSE)),"ERROR")</f>
        <v>0</v>
      </c>
      <c r="L1066" s="22">
        <f ca="1">IFERROR(IFERROR(VLOOKUP($B1066,INDIRECT(VLOOKUP($E1066,보상!$S:$AA,2,FALSE)),MATCH(L$6,INDIRECT(VLOOKUP($E1066,보상!$S:$AA,3,FALSE)),0),FALSE),VLOOKUP($B1066,INDIRECT(VLOOKUP($E1066&amp;"_U",보상!$S:$AA,2,FALSE)),MATCH(L$6,INDIRECT(VLOOKUP($E1066&amp;"_U",보상!$S:$AA,3,FALSE)),0),FALSE)),"ERROR")</f>
        <v>21860</v>
      </c>
      <c r="M1066" s="49">
        <v>0</v>
      </c>
      <c r="N1066" s="49">
        <v>0</v>
      </c>
      <c r="O1066" s="49">
        <v>0</v>
      </c>
      <c r="P1066" s="22" t="str">
        <f ca="1">IFERROR(IFERROR(VLOOKUP($B1066,INDIRECT(VLOOKUP($E1066,보상!$S:$AA,2,FALSE)),MATCH(P$6,INDIRECT(VLOOKUP($E1066,보상!$S:$AA,3,FALSE)),0),FALSE),VLOOKUP($B1066,INDIRECT(VLOOKUP($E1066&amp;"_U",보상!$S:$AA,2,FALSE)),MATCH(P$6,INDIRECT(VLOOKUP($E1066&amp;"_U",보상!$S:$AA,3,FALSE)),0),FALSE)),"ERROR")</f>
        <v>Gold</v>
      </c>
      <c r="Q1066" s="22">
        <f ca="1">IFERROR(IFERROR(VLOOKUP($B1066,INDIRECT(VLOOKUP($E1066,보상!$S:$AA,2,FALSE)),MATCH(Q$6,INDIRECT(VLOOKUP($E1066,보상!$S:$AA,3,FALSE)),0),FALSE),VLOOKUP($B1066,INDIRECT(VLOOKUP($E1066&amp;"_U",보상!$S:$AA,2,FALSE)),MATCH(Q$6,INDIRECT(VLOOKUP($E1066&amp;"_U",보상!$S:$AA,3,FALSE)),0),FALSE)),"ERROR")</f>
        <v>26230</v>
      </c>
      <c r="R1066" s="49" t="b">
        <v>0</v>
      </c>
      <c r="S1066" s="49" t="b">
        <v>0</v>
      </c>
      <c r="T1066" s="22">
        <f ca="1">IFERROR(IF(W1066=0,0,VLOOKUP(W1066,보상!$D:$K,6,FALSE)),"-")</f>
        <v>0</v>
      </c>
      <c r="U1066" s="22">
        <f ca="1">IFERROR(IF(W1066=0,0,VLOOKUP(W1066,보상!$D:$K,7,FALSE)),"-")</f>
        <v>0</v>
      </c>
      <c r="V1066" s="22">
        <f ca="1">IFERROR(IF(W1066=0,0,VLOOKUP(W1066,보상!$D:$K,8,FALSE)),"-")</f>
        <v>0</v>
      </c>
      <c r="W1066" s="22">
        <f ca="1">IFERROR(IFERROR(VLOOKUP($B1066,INDIRECT(VLOOKUP($E1066,보상!$S:$AA,2,FALSE)),MATCH(W$6,INDIRECT(VLOOKUP($E1066,보상!$S:$AA,3,FALSE)),0),FALSE),VLOOKUP($B1066,INDIRECT(VLOOKUP($E1066&amp;"_U",보상!$S:$AA,2,FALSE)),MATCH(W$6,INDIRECT(VLOOKUP($E1066&amp;"_U",보상!$S:$AA,3,FALSE)),0),FALSE)),"ERROR")</f>
        <v>2004001</v>
      </c>
      <c r="X1066" s="134" t="str">
        <f ca="1">IFERROR(IF(W1066=0,0,VLOOKUP(SUBSTITUTE(VLOOKUP(W1066,#REF!,MATCH("strItemName",#REF!,0),FALSE),"SUI_",""),#REF!,2,FALSE)),"ERROR")</f>
        <v>ERROR</v>
      </c>
      <c r="Y1066" s="22">
        <f t="shared" ca="1" si="56"/>
        <v>2004001</v>
      </c>
      <c r="Z1066" s="134" t="str">
        <f ca="1">IFERROR(IF(Y1066=0,0,VLOOKUP(SUBSTITUTE(VLOOKUP(Y1066,#REF!,MATCH("strItemName",#REF!,0),FALSE),"SUI_",""),#REF!,2,FALSE)),"ERROR")</f>
        <v>ERROR</v>
      </c>
      <c r="AA1066" s="22">
        <f t="shared" ca="1" si="56"/>
        <v>2004001</v>
      </c>
      <c r="AB1066" s="134" t="str">
        <f ca="1">IFERROR(IF(AA1066=0,0,VLOOKUP(SUBSTITUTE(VLOOKUP(AA1066,#REF!,MATCH("strItemName",#REF!,0),FALSE),"SUI_",""),#REF!,2,FALSE)),"ERROR")</f>
        <v>ERROR</v>
      </c>
      <c r="AC1066" s="22">
        <f t="shared" ca="1" si="56"/>
        <v>2004001</v>
      </c>
      <c r="AD1066" s="134" t="str">
        <f ca="1">IFERROR(IF(AC1066=0,0,VLOOKUP(SUBSTITUTE(VLOOKUP(AC1066,#REF!,MATCH("strItemName",#REF!,0),FALSE),"SUI_",""),#REF!,2,FALSE)),"ERROR")</f>
        <v>ERROR</v>
      </c>
      <c r="AE1066" s="22">
        <f t="shared" ca="1" si="56"/>
        <v>2004001</v>
      </c>
      <c r="AF1066" s="134" t="str">
        <f ca="1">IFERROR(IF(AE1066=0,0,VLOOKUP(SUBSTITUTE(VLOOKUP(AE1066,#REF!,MATCH("strItemName",#REF!,0),FALSE),"SUI_",""),#REF!,2,FALSE)),"ERROR")</f>
        <v>ERROR</v>
      </c>
      <c r="AG1066" s="88">
        <v>0</v>
      </c>
      <c r="AH1066" s="134">
        <f>IFERROR(IF(AG1066=0,0,VLOOKUP(SUBSTITUTE(VLOOKUP(AG1066,#REF!,MATCH("strItemName",#REF!,0),FALSE),"SUI_",""),#REF!,2,FALSE)),"ERROR")</f>
        <v>0</v>
      </c>
      <c r="AI1066" s="22">
        <f ca="1">IFERROR(IFERROR(VLOOKUP($B1066,INDIRECT(VLOOKUP($E1066,보상!$S:$AA,2,FALSE)),MATCH(AI$6,INDIRECT(VLOOKUP($E1066,보상!$S:$AA,3,FALSE)),0),FALSE),VLOOKUP($B1066,INDIRECT(VLOOKUP($E1066&amp;"_U",보상!$S:$AA,2,FALSE)),MATCH(AI$6,INDIRECT(VLOOKUP($E1066&amp;"_U",보상!$S:$AA,3,FALSE)),0),FALSE)),"ERROR")</f>
        <v>20</v>
      </c>
      <c r="AJ1066" s="49">
        <v>0</v>
      </c>
      <c r="AK1066" s="22">
        <v>60</v>
      </c>
      <c r="AL1066" s="22">
        <v>0</v>
      </c>
      <c r="AM1066" s="22" t="b">
        <v>0</v>
      </c>
      <c r="AN1066" s="22">
        <v>0</v>
      </c>
      <c r="AO1066" s="67">
        <v>0</v>
      </c>
    </row>
    <row r="1067" spans="2:41" ht="16.5" customHeight="1" x14ac:dyDescent="0.3">
      <c r="B1067" s="154">
        <f t="shared" ref="B1067:B1202" si="57">C1067*10+F1067</f>
        <v>105036111</v>
      </c>
      <c r="C1067" s="22">
        <v>10503611</v>
      </c>
      <c r="D1067" s="156" t="str">
        <f ca="1">IFERROR(IFERROR(VLOOKUP($B1067,INDIRECT(VLOOKUP($E1067,보상!$S:$AA,2,FALSE)),MATCH(D$6,INDIRECT(VLOOKUP($E1067,보상!$S:$AA,3,FALSE)),0),FALSE),VLOOKUP($B1067,INDIRECT(VLOOKUP($E1067&amp;"_U",보상!$S:$AA,2,FALSE)),MATCH(D$6,INDIRECT(VLOOKUP($E1067&amp;"_U",보상!$S:$AA,3,FALSE)),0),FALSE)),"ERROR")</f>
        <v>카리우스</v>
      </c>
      <c r="E1067" s="49" t="s">
        <v>635</v>
      </c>
      <c r="F1067" s="22">
        <f>COUNTIF($C$8:$C1067,$C1067)</f>
        <v>1</v>
      </c>
      <c r="G1067" s="49" t="b">
        <v>1</v>
      </c>
      <c r="H1067" s="22">
        <v>2010</v>
      </c>
      <c r="I1067" s="129" t="str">
        <f>IFERROR(IF(H1067=0,0,VLOOKUP(VLOOKUP(H1067,#REF!,MATCH("strMailTitleID",#REF!,0),FALSE),#REF!,2,FALSE)),"ERROR")</f>
        <v>ERROR</v>
      </c>
      <c r="J1067" s="176">
        <v>0</v>
      </c>
      <c r="K1067" s="129">
        <f>IFERROR(IF(J1067=0,0,VLOOKUP(VLOOKUP(J1067,#REF!,MATCH("strMailTitleID",#REF!,0),FALSE),#REF!,2,FALSE)),"ERROR")</f>
        <v>0</v>
      </c>
      <c r="L1067" s="22">
        <f ca="1">IFERROR(IFERROR(VLOOKUP($B1067,INDIRECT(VLOOKUP($E1067,보상!$S:$AA,2,FALSE)),MATCH(L$6,INDIRECT(VLOOKUP($E1067,보상!$S:$AA,3,FALSE)),0),FALSE),VLOOKUP($B1067,INDIRECT(VLOOKUP($E1067&amp;"_U",보상!$S:$AA,2,FALSE)),MATCH(L$6,INDIRECT(VLOOKUP($E1067&amp;"_U",보상!$S:$AA,3,FALSE)),0),FALSE)),"ERROR")</f>
        <v>21860</v>
      </c>
      <c r="M1067" s="49">
        <v>0</v>
      </c>
      <c r="N1067" s="49">
        <v>0</v>
      </c>
      <c r="O1067" s="49">
        <v>0</v>
      </c>
      <c r="P1067" s="22" t="str">
        <f ca="1">IFERROR(IFERROR(VLOOKUP($B1067,INDIRECT(VLOOKUP($E1067,보상!$S:$AA,2,FALSE)),MATCH(P$6,INDIRECT(VLOOKUP($E1067,보상!$S:$AA,3,FALSE)),0),FALSE),VLOOKUP($B1067,INDIRECT(VLOOKUP($E1067&amp;"_U",보상!$S:$AA,2,FALSE)),MATCH(P$6,INDIRECT(VLOOKUP($E1067&amp;"_U",보상!$S:$AA,3,FALSE)),0),FALSE)),"ERROR")</f>
        <v>Gold</v>
      </c>
      <c r="Q1067" s="22">
        <f ca="1">IFERROR(IFERROR(VLOOKUP($B1067,INDIRECT(VLOOKUP($E1067,보상!$S:$AA,2,FALSE)),MATCH(Q$6,INDIRECT(VLOOKUP($E1067,보상!$S:$AA,3,FALSE)),0),FALSE),VLOOKUP($B1067,INDIRECT(VLOOKUP($E1067&amp;"_U",보상!$S:$AA,2,FALSE)),MATCH(Q$6,INDIRECT(VLOOKUP($E1067&amp;"_U",보상!$S:$AA,3,FALSE)),0),FALSE)),"ERROR")</f>
        <v>26230</v>
      </c>
      <c r="R1067" s="49" t="b">
        <v>0</v>
      </c>
      <c r="S1067" s="49" t="b">
        <v>0</v>
      </c>
      <c r="T1067" s="22">
        <f ca="1">IFERROR(IF(W1067=0,0,VLOOKUP(W1067,보상!$D:$K,6,FALSE)),"-")</f>
        <v>0</v>
      </c>
      <c r="U1067" s="22">
        <f ca="1">IFERROR(IF(W1067=0,0,VLOOKUP(W1067,보상!$D:$K,7,FALSE)),"-")</f>
        <v>0</v>
      </c>
      <c r="V1067" s="22">
        <f ca="1">IFERROR(IF(W1067=0,0,VLOOKUP(W1067,보상!$D:$K,8,FALSE)),"-")</f>
        <v>0</v>
      </c>
      <c r="W1067" s="22">
        <f ca="1">IFERROR(IFERROR(VLOOKUP($B1067,INDIRECT(VLOOKUP($E1067,보상!$S:$AA,2,FALSE)),MATCH(W$6,INDIRECT(VLOOKUP($E1067,보상!$S:$AA,3,FALSE)),0),FALSE),VLOOKUP($B1067,INDIRECT(VLOOKUP($E1067&amp;"_U",보상!$S:$AA,2,FALSE)),MATCH(W$6,INDIRECT(VLOOKUP($E1067&amp;"_U",보상!$S:$AA,3,FALSE)),0),FALSE)),"ERROR")</f>
        <v>2014001</v>
      </c>
      <c r="X1067" s="134" t="str">
        <f ca="1">IFERROR(IF(W1067=0,0,VLOOKUP(SUBSTITUTE(VLOOKUP(W1067,#REF!,MATCH("strItemName",#REF!,0),FALSE),"SUI_",""),#REF!,2,FALSE)),"ERROR")</f>
        <v>ERROR</v>
      </c>
      <c r="Y1067" s="22">
        <f t="shared" ca="1" si="56"/>
        <v>2014001</v>
      </c>
      <c r="Z1067" s="134" t="str">
        <f ca="1">IFERROR(IF(Y1067=0,0,VLOOKUP(SUBSTITUTE(VLOOKUP(Y1067,#REF!,MATCH("strItemName",#REF!,0),FALSE),"SUI_",""),#REF!,2,FALSE)),"ERROR")</f>
        <v>ERROR</v>
      </c>
      <c r="AA1067" s="22">
        <f t="shared" ca="1" si="56"/>
        <v>2014001</v>
      </c>
      <c r="AB1067" s="134" t="str">
        <f ca="1">IFERROR(IF(AA1067=0,0,VLOOKUP(SUBSTITUTE(VLOOKUP(AA1067,#REF!,MATCH("strItemName",#REF!,0),FALSE),"SUI_",""),#REF!,2,FALSE)),"ERROR")</f>
        <v>ERROR</v>
      </c>
      <c r="AC1067" s="22">
        <f t="shared" ca="1" si="56"/>
        <v>2014001</v>
      </c>
      <c r="AD1067" s="134" t="str">
        <f ca="1">IFERROR(IF(AC1067=0,0,VLOOKUP(SUBSTITUTE(VLOOKUP(AC1067,#REF!,MATCH("strItemName",#REF!,0),FALSE),"SUI_",""),#REF!,2,FALSE)),"ERROR")</f>
        <v>ERROR</v>
      </c>
      <c r="AE1067" s="22">
        <f t="shared" ca="1" si="56"/>
        <v>2014001</v>
      </c>
      <c r="AF1067" s="134" t="str">
        <f ca="1">IFERROR(IF(AE1067=0,0,VLOOKUP(SUBSTITUTE(VLOOKUP(AE1067,#REF!,MATCH("strItemName",#REF!,0),FALSE),"SUI_",""),#REF!,2,FALSE)),"ERROR")</f>
        <v>ERROR</v>
      </c>
      <c r="AG1067" s="88">
        <v>0</v>
      </c>
      <c r="AH1067" s="134">
        <f>IFERROR(IF(AG1067=0,0,VLOOKUP(SUBSTITUTE(VLOOKUP(AG1067,#REF!,MATCH("strItemName",#REF!,0),FALSE),"SUI_",""),#REF!,2,FALSE)),"ERROR")</f>
        <v>0</v>
      </c>
      <c r="AI1067" s="22">
        <f ca="1">IFERROR(IFERROR(VLOOKUP($B1067,INDIRECT(VLOOKUP($E1067,보상!$S:$AA,2,FALSE)),MATCH(AI$6,INDIRECT(VLOOKUP($E1067,보상!$S:$AA,3,FALSE)),0),FALSE),VLOOKUP($B1067,INDIRECT(VLOOKUP($E1067&amp;"_U",보상!$S:$AA,2,FALSE)),MATCH(AI$6,INDIRECT(VLOOKUP($E1067&amp;"_U",보상!$S:$AA,3,FALSE)),0),FALSE)),"ERROR")</f>
        <v>20</v>
      </c>
      <c r="AJ1067" s="49">
        <v>0</v>
      </c>
      <c r="AK1067" s="22">
        <v>60</v>
      </c>
      <c r="AL1067" s="22">
        <v>0</v>
      </c>
      <c r="AM1067" s="22" t="b">
        <v>0</v>
      </c>
      <c r="AN1067" s="22">
        <v>0</v>
      </c>
      <c r="AO1067" s="67">
        <v>0</v>
      </c>
    </row>
    <row r="1068" spans="2:41" ht="16.5" customHeight="1" x14ac:dyDescent="0.3">
      <c r="B1068" s="154">
        <f t="shared" si="57"/>
        <v>105037111</v>
      </c>
      <c r="C1068" s="22">
        <v>10503711</v>
      </c>
      <c r="D1068" s="156" t="str">
        <f ca="1">IFERROR(IFERROR(VLOOKUP($B1068,INDIRECT(VLOOKUP($E1068,보상!$S:$AA,2,FALSE)),MATCH(D$6,INDIRECT(VLOOKUP($E1068,보상!$S:$AA,3,FALSE)),0),FALSE),VLOOKUP($B1068,INDIRECT(VLOOKUP($E1068&amp;"_U",보상!$S:$AA,2,FALSE)),MATCH(D$6,INDIRECT(VLOOKUP($E1068&amp;"_U",보상!$S:$AA,3,FALSE)),0),FALSE)),"ERROR")</f>
        <v>올리버</v>
      </c>
      <c r="E1068" s="49" t="s">
        <v>635</v>
      </c>
      <c r="F1068" s="22">
        <f>COUNTIF($C$8:$C1068,$C1068)</f>
        <v>1</v>
      </c>
      <c r="G1068" s="49" t="b">
        <v>1</v>
      </c>
      <c r="H1068" s="22">
        <v>2010</v>
      </c>
      <c r="I1068" s="129" t="str">
        <f>IFERROR(IF(H1068=0,0,VLOOKUP(VLOOKUP(H1068,#REF!,MATCH("strMailTitleID",#REF!,0),FALSE),#REF!,2,FALSE)),"ERROR")</f>
        <v>ERROR</v>
      </c>
      <c r="J1068" s="176">
        <v>0</v>
      </c>
      <c r="K1068" s="129">
        <f>IFERROR(IF(J1068=0,0,VLOOKUP(VLOOKUP(J1068,#REF!,MATCH("strMailTitleID",#REF!,0),FALSE),#REF!,2,FALSE)),"ERROR")</f>
        <v>0</v>
      </c>
      <c r="L1068" s="22">
        <f ca="1">IFERROR(IFERROR(VLOOKUP($B1068,INDIRECT(VLOOKUP($E1068,보상!$S:$AA,2,FALSE)),MATCH(L$6,INDIRECT(VLOOKUP($E1068,보상!$S:$AA,3,FALSE)),0),FALSE),VLOOKUP($B1068,INDIRECT(VLOOKUP($E1068&amp;"_U",보상!$S:$AA,2,FALSE)),MATCH(L$6,INDIRECT(VLOOKUP($E1068&amp;"_U",보상!$S:$AA,3,FALSE)),0),FALSE)),"ERROR")</f>
        <v>21860</v>
      </c>
      <c r="M1068" s="49">
        <v>0</v>
      </c>
      <c r="N1068" s="49">
        <v>0</v>
      </c>
      <c r="O1068" s="49">
        <v>0</v>
      </c>
      <c r="P1068" s="22" t="str">
        <f ca="1">IFERROR(IFERROR(VLOOKUP($B1068,INDIRECT(VLOOKUP($E1068,보상!$S:$AA,2,FALSE)),MATCH(P$6,INDIRECT(VLOOKUP($E1068,보상!$S:$AA,3,FALSE)),0),FALSE),VLOOKUP($B1068,INDIRECT(VLOOKUP($E1068&amp;"_U",보상!$S:$AA,2,FALSE)),MATCH(P$6,INDIRECT(VLOOKUP($E1068&amp;"_U",보상!$S:$AA,3,FALSE)),0),FALSE)),"ERROR")</f>
        <v>Gold</v>
      </c>
      <c r="Q1068" s="22">
        <f ca="1">IFERROR(IFERROR(VLOOKUP($B1068,INDIRECT(VLOOKUP($E1068,보상!$S:$AA,2,FALSE)),MATCH(Q$6,INDIRECT(VLOOKUP($E1068,보상!$S:$AA,3,FALSE)),0),FALSE),VLOOKUP($B1068,INDIRECT(VLOOKUP($E1068&amp;"_U",보상!$S:$AA,2,FALSE)),MATCH(Q$6,INDIRECT(VLOOKUP($E1068&amp;"_U",보상!$S:$AA,3,FALSE)),0),FALSE)),"ERROR")</f>
        <v>26230</v>
      </c>
      <c r="R1068" s="49" t="b">
        <v>0</v>
      </c>
      <c r="S1068" s="49" t="b">
        <v>0</v>
      </c>
      <c r="T1068" s="22">
        <f ca="1">IFERROR(IF(W1068=0,0,VLOOKUP(W1068,보상!$D:$K,6,FALSE)),"-")</f>
        <v>3000</v>
      </c>
      <c r="U1068" s="22">
        <f ca="1">IFERROR(IF(W1068=0,0,VLOOKUP(W1068,보상!$D:$K,7,FALSE)),"-")</f>
        <v>0</v>
      </c>
      <c r="V1068" s="22">
        <f ca="1">IFERROR(IF(W1068=0,0,VLOOKUP(W1068,보상!$D:$K,8,FALSE)),"-")</f>
        <v>0</v>
      </c>
      <c r="W1068" s="22">
        <f ca="1">IFERROR(IFERROR(VLOOKUP($B1068,INDIRECT(VLOOKUP($E1068,보상!$S:$AA,2,FALSE)),MATCH(W$6,INDIRECT(VLOOKUP($E1068,보상!$S:$AA,3,FALSE)),0),FALSE),VLOOKUP($B1068,INDIRECT(VLOOKUP($E1068&amp;"_U",보상!$S:$AA,2,FALSE)),MATCH(W$6,INDIRECT(VLOOKUP($E1068&amp;"_U",보상!$S:$AA,3,FALSE)),0),FALSE)),"ERROR")</f>
        <v>4003001</v>
      </c>
      <c r="X1068" s="134" t="str">
        <f ca="1">IFERROR(IF(W1068=0,0,VLOOKUP(SUBSTITUTE(VLOOKUP(W1068,#REF!,MATCH("strItemName",#REF!,0),FALSE),"SUI_",""),#REF!,2,FALSE)),"ERROR")</f>
        <v>ERROR</v>
      </c>
      <c r="Y1068" s="22">
        <f t="shared" ca="1" si="56"/>
        <v>4003001</v>
      </c>
      <c r="Z1068" s="134" t="str">
        <f ca="1">IFERROR(IF(Y1068=0,0,VLOOKUP(SUBSTITUTE(VLOOKUP(Y1068,#REF!,MATCH("strItemName",#REF!,0),FALSE),"SUI_",""),#REF!,2,FALSE)),"ERROR")</f>
        <v>ERROR</v>
      </c>
      <c r="AA1068" s="22">
        <f t="shared" ca="1" si="56"/>
        <v>4003001</v>
      </c>
      <c r="AB1068" s="134" t="str">
        <f ca="1">IFERROR(IF(AA1068=0,0,VLOOKUP(SUBSTITUTE(VLOOKUP(AA1068,#REF!,MATCH("strItemName",#REF!,0),FALSE),"SUI_",""),#REF!,2,FALSE)),"ERROR")</f>
        <v>ERROR</v>
      </c>
      <c r="AC1068" s="22">
        <f t="shared" ca="1" si="56"/>
        <v>4003001</v>
      </c>
      <c r="AD1068" s="134" t="str">
        <f ca="1">IFERROR(IF(AC1068=0,0,VLOOKUP(SUBSTITUTE(VLOOKUP(AC1068,#REF!,MATCH("strItemName",#REF!,0),FALSE),"SUI_",""),#REF!,2,FALSE)),"ERROR")</f>
        <v>ERROR</v>
      </c>
      <c r="AE1068" s="22">
        <f t="shared" ca="1" si="56"/>
        <v>4003001</v>
      </c>
      <c r="AF1068" s="134" t="str">
        <f ca="1">IFERROR(IF(AE1068=0,0,VLOOKUP(SUBSTITUTE(VLOOKUP(AE1068,#REF!,MATCH("strItemName",#REF!,0),FALSE),"SUI_",""),#REF!,2,FALSE)),"ERROR")</f>
        <v>ERROR</v>
      </c>
      <c r="AG1068" s="88">
        <v>0</v>
      </c>
      <c r="AH1068" s="134">
        <f>IFERROR(IF(AG1068=0,0,VLOOKUP(SUBSTITUTE(VLOOKUP(AG1068,#REF!,MATCH("strItemName",#REF!,0),FALSE),"SUI_",""),#REF!,2,FALSE)),"ERROR")</f>
        <v>0</v>
      </c>
      <c r="AI1068" s="22">
        <f ca="1">IFERROR(IFERROR(VLOOKUP($B1068,INDIRECT(VLOOKUP($E1068,보상!$S:$AA,2,FALSE)),MATCH(AI$6,INDIRECT(VLOOKUP($E1068,보상!$S:$AA,3,FALSE)),0),FALSE),VLOOKUP($B1068,INDIRECT(VLOOKUP($E1068&amp;"_U",보상!$S:$AA,2,FALSE)),MATCH(AI$6,INDIRECT(VLOOKUP($E1068&amp;"_U",보상!$S:$AA,3,FALSE)),0),FALSE)),"ERROR")</f>
        <v>1</v>
      </c>
      <c r="AJ1068" s="49">
        <v>0</v>
      </c>
      <c r="AK1068" s="22">
        <v>60</v>
      </c>
      <c r="AL1068" s="22">
        <v>0</v>
      </c>
      <c r="AM1068" s="22" t="b">
        <v>0</v>
      </c>
      <c r="AN1068" s="22">
        <v>0</v>
      </c>
      <c r="AO1068" s="67">
        <v>0</v>
      </c>
    </row>
    <row r="1069" spans="2:41" ht="16.5" customHeight="1" x14ac:dyDescent="0.3">
      <c r="B1069" s="154">
        <f t="shared" si="57"/>
        <v>105038111</v>
      </c>
      <c r="C1069" s="22">
        <v>10503811</v>
      </c>
      <c r="D1069" s="156" t="str">
        <f ca="1">IFERROR(IFERROR(VLOOKUP($B1069,INDIRECT(VLOOKUP($E1069,보상!$S:$AA,2,FALSE)),MATCH(D$6,INDIRECT(VLOOKUP($E1069,보상!$S:$AA,3,FALSE)),0),FALSE),VLOOKUP($B1069,INDIRECT(VLOOKUP($E1069&amp;"_U",보상!$S:$AA,2,FALSE)),MATCH(D$6,INDIRECT(VLOOKUP($E1069&amp;"_U",보상!$S:$AA,3,FALSE)),0),FALSE)),"ERROR")</f>
        <v>쿠노</v>
      </c>
      <c r="E1069" s="49" t="s">
        <v>635</v>
      </c>
      <c r="F1069" s="22">
        <f>COUNTIF($C$8:$C1069,$C1069)</f>
        <v>1</v>
      </c>
      <c r="G1069" s="49" t="b">
        <v>1</v>
      </c>
      <c r="H1069" s="22">
        <v>2010</v>
      </c>
      <c r="I1069" s="129" t="str">
        <f>IFERROR(IF(H1069=0,0,VLOOKUP(VLOOKUP(H1069,#REF!,MATCH("strMailTitleID",#REF!,0),FALSE),#REF!,2,FALSE)),"ERROR")</f>
        <v>ERROR</v>
      </c>
      <c r="J1069" s="176">
        <v>0</v>
      </c>
      <c r="K1069" s="129">
        <f>IFERROR(IF(J1069=0,0,VLOOKUP(VLOOKUP(J1069,#REF!,MATCH("strMailTitleID",#REF!,0),FALSE),#REF!,2,FALSE)),"ERROR")</f>
        <v>0</v>
      </c>
      <c r="L1069" s="22">
        <f ca="1">IFERROR(IFERROR(VLOOKUP($B1069,INDIRECT(VLOOKUP($E1069,보상!$S:$AA,2,FALSE)),MATCH(L$6,INDIRECT(VLOOKUP($E1069,보상!$S:$AA,3,FALSE)),0),FALSE),VLOOKUP($B1069,INDIRECT(VLOOKUP($E1069&amp;"_U",보상!$S:$AA,2,FALSE)),MATCH(L$6,INDIRECT(VLOOKUP($E1069&amp;"_U",보상!$S:$AA,3,FALSE)),0),FALSE)),"ERROR")</f>
        <v>32790</v>
      </c>
      <c r="M1069" s="49">
        <v>0</v>
      </c>
      <c r="N1069" s="49">
        <v>0</v>
      </c>
      <c r="O1069" s="49">
        <v>0</v>
      </c>
      <c r="P1069" s="22" t="str">
        <f ca="1">IFERROR(IFERROR(VLOOKUP($B1069,INDIRECT(VLOOKUP($E1069,보상!$S:$AA,2,FALSE)),MATCH(P$6,INDIRECT(VLOOKUP($E1069,보상!$S:$AA,3,FALSE)),0),FALSE),VLOOKUP($B1069,INDIRECT(VLOOKUP($E1069&amp;"_U",보상!$S:$AA,2,FALSE)),MATCH(P$6,INDIRECT(VLOOKUP($E1069&amp;"_U",보상!$S:$AA,3,FALSE)),0),FALSE)),"ERROR")</f>
        <v>Gold</v>
      </c>
      <c r="Q1069" s="22">
        <f ca="1">IFERROR(IFERROR(VLOOKUP($B1069,INDIRECT(VLOOKUP($E1069,보상!$S:$AA,2,FALSE)),MATCH(Q$6,INDIRECT(VLOOKUP($E1069,보상!$S:$AA,3,FALSE)),0),FALSE),VLOOKUP($B1069,INDIRECT(VLOOKUP($E1069&amp;"_U",보상!$S:$AA,2,FALSE)),MATCH(Q$6,INDIRECT(VLOOKUP($E1069&amp;"_U",보상!$S:$AA,3,FALSE)),0),FALSE)),"ERROR")</f>
        <v>39350</v>
      </c>
      <c r="R1069" s="49" t="b">
        <v>0</v>
      </c>
      <c r="S1069" s="49" t="b">
        <v>0</v>
      </c>
      <c r="T1069" s="22">
        <f ca="1">IFERROR(IF(W1069=0,0,VLOOKUP(W1069,보상!$D:$K,6,FALSE)),"-")</f>
        <v>3000</v>
      </c>
      <c r="U1069" s="22">
        <f ca="1">IFERROR(IF(W1069=0,0,VLOOKUP(W1069,보상!$D:$K,7,FALSE)),"-")</f>
        <v>0</v>
      </c>
      <c r="V1069" s="22">
        <f ca="1">IFERROR(IF(W1069=0,0,VLOOKUP(W1069,보상!$D:$K,8,FALSE)),"-")</f>
        <v>0</v>
      </c>
      <c r="W1069" s="22">
        <f ca="1">IFERROR(IFERROR(VLOOKUP($B1069,INDIRECT(VLOOKUP($E1069,보상!$S:$AA,2,FALSE)),MATCH(W$6,INDIRECT(VLOOKUP($E1069,보상!$S:$AA,3,FALSE)),0),FALSE),VLOOKUP($B1069,INDIRECT(VLOOKUP($E1069&amp;"_U",보상!$S:$AA,2,FALSE)),MATCH(W$6,INDIRECT(VLOOKUP($E1069&amp;"_U",보상!$S:$AA,3,FALSE)),0),FALSE)),"ERROR")</f>
        <v>4003001</v>
      </c>
      <c r="X1069" s="134" t="str">
        <f ca="1">IFERROR(IF(W1069=0,0,VLOOKUP(SUBSTITUTE(VLOOKUP(W1069,#REF!,MATCH("strItemName",#REF!,0),FALSE),"SUI_",""),#REF!,2,FALSE)),"ERROR")</f>
        <v>ERROR</v>
      </c>
      <c r="Y1069" s="22">
        <f t="shared" ca="1" si="56"/>
        <v>4003001</v>
      </c>
      <c r="Z1069" s="134" t="str">
        <f ca="1">IFERROR(IF(Y1069=0,0,VLOOKUP(SUBSTITUTE(VLOOKUP(Y1069,#REF!,MATCH("strItemName",#REF!,0),FALSE),"SUI_",""),#REF!,2,FALSE)),"ERROR")</f>
        <v>ERROR</v>
      </c>
      <c r="AA1069" s="22">
        <f t="shared" ca="1" si="56"/>
        <v>4003001</v>
      </c>
      <c r="AB1069" s="134" t="str">
        <f ca="1">IFERROR(IF(AA1069=0,0,VLOOKUP(SUBSTITUTE(VLOOKUP(AA1069,#REF!,MATCH("strItemName",#REF!,0),FALSE),"SUI_",""),#REF!,2,FALSE)),"ERROR")</f>
        <v>ERROR</v>
      </c>
      <c r="AC1069" s="22">
        <f t="shared" ca="1" si="56"/>
        <v>4003001</v>
      </c>
      <c r="AD1069" s="134" t="str">
        <f ca="1">IFERROR(IF(AC1069=0,0,VLOOKUP(SUBSTITUTE(VLOOKUP(AC1069,#REF!,MATCH("strItemName",#REF!,0),FALSE),"SUI_",""),#REF!,2,FALSE)),"ERROR")</f>
        <v>ERROR</v>
      </c>
      <c r="AE1069" s="22">
        <f t="shared" ca="1" si="56"/>
        <v>4003001</v>
      </c>
      <c r="AF1069" s="134" t="str">
        <f ca="1">IFERROR(IF(AE1069=0,0,VLOOKUP(SUBSTITUTE(VLOOKUP(AE1069,#REF!,MATCH("strItemName",#REF!,0),FALSE),"SUI_",""),#REF!,2,FALSE)),"ERROR")</f>
        <v>ERROR</v>
      </c>
      <c r="AG1069" s="88">
        <v>0</v>
      </c>
      <c r="AH1069" s="134">
        <f>IFERROR(IF(AG1069=0,0,VLOOKUP(SUBSTITUTE(VLOOKUP(AG1069,#REF!,MATCH("strItemName",#REF!,0),FALSE),"SUI_",""),#REF!,2,FALSE)),"ERROR")</f>
        <v>0</v>
      </c>
      <c r="AI1069" s="22">
        <f ca="1">IFERROR(IFERROR(VLOOKUP($B1069,INDIRECT(VLOOKUP($E1069,보상!$S:$AA,2,FALSE)),MATCH(AI$6,INDIRECT(VLOOKUP($E1069,보상!$S:$AA,3,FALSE)),0),FALSE),VLOOKUP($B1069,INDIRECT(VLOOKUP($E1069&amp;"_U",보상!$S:$AA,2,FALSE)),MATCH(AI$6,INDIRECT(VLOOKUP($E1069&amp;"_U",보상!$S:$AA,3,FALSE)),0),FALSE)),"ERROR")</f>
        <v>1</v>
      </c>
      <c r="AJ1069" s="49">
        <v>0</v>
      </c>
      <c r="AK1069" s="22">
        <v>120</v>
      </c>
      <c r="AL1069" s="22">
        <v>0</v>
      </c>
      <c r="AM1069" s="22" t="b">
        <v>0</v>
      </c>
      <c r="AN1069" s="22">
        <v>0</v>
      </c>
      <c r="AO1069" s="67">
        <v>0</v>
      </c>
    </row>
    <row r="1070" spans="2:41" ht="16.5" customHeight="1" x14ac:dyDescent="0.3">
      <c r="B1070" s="154">
        <f t="shared" si="57"/>
        <v>105039111</v>
      </c>
      <c r="C1070" s="22">
        <v>10503911</v>
      </c>
      <c r="D1070" s="156" t="str">
        <f ca="1">IFERROR(IFERROR(VLOOKUP($B1070,INDIRECT(VLOOKUP($E1070,보상!$S:$AA,2,FALSE)),MATCH(D$6,INDIRECT(VLOOKUP($E1070,보상!$S:$AA,3,FALSE)),0),FALSE),VLOOKUP($B1070,INDIRECT(VLOOKUP($E1070&amp;"_U",보상!$S:$AA,2,FALSE)),MATCH(D$6,INDIRECT(VLOOKUP($E1070&amp;"_U",보상!$S:$AA,3,FALSE)),0),FALSE)),"ERROR")</f>
        <v>아가토</v>
      </c>
      <c r="E1070" s="49" t="s">
        <v>635</v>
      </c>
      <c r="F1070" s="22">
        <f>COUNTIF($C$8:$C1070,$C1070)</f>
        <v>1</v>
      </c>
      <c r="G1070" s="49" t="b">
        <v>1</v>
      </c>
      <c r="H1070" s="22">
        <v>2010</v>
      </c>
      <c r="I1070" s="129" t="str">
        <f>IFERROR(IF(H1070=0,0,VLOOKUP(VLOOKUP(H1070,#REF!,MATCH("strMailTitleID",#REF!,0),FALSE),#REF!,2,FALSE)),"ERROR")</f>
        <v>ERROR</v>
      </c>
      <c r="J1070" s="176">
        <v>0</v>
      </c>
      <c r="K1070" s="129">
        <f>IFERROR(IF(J1070=0,0,VLOOKUP(VLOOKUP(J1070,#REF!,MATCH("strMailTitleID",#REF!,0),FALSE),#REF!,2,FALSE)),"ERROR")</f>
        <v>0</v>
      </c>
      <c r="L1070" s="22">
        <f ca="1">IFERROR(IFERROR(VLOOKUP($B1070,INDIRECT(VLOOKUP($E1070,보상!$S:$AA,2,FALSE)),MATCH(L$6,INDIRECT(VLOOKUP($E1070,보상!$S:$AA,3,FALSE)),0),FALSE),VLOOKUP($B1070,INDIRECT(VLOOKUP($E1070&amp;"_U",보상!$S:$AA,2,FALSE)),MATCH(L$6,INDIRECT(VLOOKUP($E1070&amp;"_U",보상!$S:$AA,3,FALSE)),0),FALSE)),"ERROR")</f>
        <v>65581</v>
      </c>
      <c r="M1070" s="49">
        <v>0</v>
      </c>
      <c r="N1070" s="49">
        <v>0</v>
      </c>
      <c r="O1070" s="49">
        <v>0</v>
      </c>
      <c r="P1070" s="22" t="str">
        <f ca="1">IFERROR(IFERROR(VLOOKUP($B1070,INDIRECT(VLOOKUP($E1070,보상!$S:$AA,2,FALSE)),MATCH(P$6,INDIRECT(VLOOKUP($E1070,보상!$S:$AA,3,FALSE)),0),FALSE),VLOOKUP($B1070,INDIRECT(VLOOKUP($E1070&amp;"_U",보상!$S:$AA,2,FALSE)),MATCH(P$6,INDIRECT(VLOOKUP($E1070&amp;"_U",보상!$S:$AA,3,FALSE)),0),FALSE)),"ERROR")</f>
        <v>Gold</v>
      </c>
      <c r="Q1070" s="22">
        <f ca="1">IFERROR(IFERROR(VLOOKUP($B1070,INDIRECT(VLOOKUP($E1070,보상!$S:$AA,2,FALSE)),MATCH(Q$6,INDIRECT(VLOOKUP($E1070,보상!$S:$AA,3,FALSE)),0),FALSE),VLOOKUP($B1070,INDIRECT(VLOOKUP($E1070&amp;"_U",보상!$S:$AA,2,FALSE)),MATCH(Q$6,INDIRECT(VLOOKUP($E1070&amp;"_U",보상!$S:$AA,3,FALSE)),0),FALSE)),"ERROR")</f>
        <v>78700</v>
      </c>
      <c r="R1070" s="49" t="b">
        <v>0</v>
      </c>
      <c r="S1070" s="49" t="b">
        <v>0</v>
      </c>
      <c r="T1070" s="22">
        <f ca="1">IFERROR(IF(W1070=0,0,VLOOKUP(W1070,보상!$D:$K,6,FALSE)),"-")</f>
        <v>0</v>
      </c>
      <c r="U1070" s="22">
        <f ca="1">IFERROR(IF(W1070=0,0,VLOOKUP(W1070,보상!$D:$K,7,FALSE)),"-")</f>
        <v>0</v>
      </c>
      <c r="V1070" s="22">
        <f ca="1">IFERROR(IF(W1070=0,0,VLOOKUP(W1070,보상!$D:$K,8,FALSE)),"-")</f>
        <v>0</v>
      </c>
      <c r="W1070" s="22">
        <f ca="1">IFERROR(IFERROR(VLOOKUP($B1070,INDIRECT(VLOOKUP($E1070,보상!$S:$AA,2,FALSE)),MATCH(W$6,INDIRECT(VLOOKUP($E1070,보상!$S:$AA,3,FALSE)),0),FALSE),VLOOKUP($B1070,INDIRECT(VLOOKUP($E1070&amp;"_U",보상!$S:$AA,2,FALSE)),MATCH(W$6,INDIRECT(VLOOKUP($E1070&amp;"_U",보상!$S:$AA,3,FALSE)),0),FALSE)),"ERROR")</f>
        <v>4002021</v>
      </c>
      <c r="X1070" s="134" t="str">
        <f ca="1">IFERROR(IF(W1070=0,0,VLOOKUP(SUBSTITUTE(VLOOKUP(W1070,#REF!,MATCH("strItemName",#REF!,0),FALSE),"SUI_",""),#REF!,2,FALSE)),"ERROR")</f>
        <v>ERROR</v>
      </c>
      <c r="Y1070" s="22">
        <f t="shared" ca="1" si="56"/>
        <v>4002021</v>
      </c>
      <c r="Z1070" s="134" t="str">
        <f ca="1">IFERROR(IF(Y1070=0,0,VLOOKUP(SUBSTITUTE(VLOOKUP(Y1070,#REF!,MATCH("strItemName",#REF!,0),FALSE),"SUI_",""),#REF!,2,FALSE)),"ERROR")</f>
        <v>ERROR</v>
      </c>
      <c r="AA1070" s="22">
        <f t="shared" ca="1" si="56"/>
        <v>4002021</v>
      </c>
      <c r="AB1070" s="134" t="str">
        <f ca="1">IFERROR(IF(AA1070=0,0,VLOOKUP(SUBSTITUTE(VLOOKUP(AA1070,#REF!,MATCH("strItemName",#REF!,0),FALSE),"SUI_",""),#REF!,2,FALSE)),"ERROR")</f>
        <v>ERROR</v>
      </c>
      <c r="AC1070" s="22">
        <f t="shared" ca="1" si="56"/>
        <v>4002021</v>
      </c>
      <c r="AD1070" s="134" t="str">
        <f ca="1">IFERROR(IF(AC1070=0,0,VLOOKUP(SUBSTITUTE(VLOOKUP(AC1070,#REF!,MATCH("strItemName",#REF!,0),FALSE),"SUI_",""),#REF!,2,FALSE)),"ERROR")</f>
        <v>ERROR</v>
      </c>
      <c r="AE1070" s="22">
        <f t="shared" ca="1" si="56"/>
        <v>4002021</v>
      </c>
      <c r="AF1070" s="134" t="str">
        <f ca="1">IFERROR(IF(AE1070=0,0,VLOOKUP(SUBSTITUTE(VLOOKUP(AE1070,#REF!,MATCH("strItemName",#REF!,0),FALSE),"SUI_",""),#REF!,2,FALSE)),"ERROR")</f>
        <v>ERROR</v>
      </c>
      <c r="AG1070" s="88">
        <v>0</v>
      </c>
      <c r="AH1070" s="134">
        <f>IFERROR(IF(AG1070=0,0,VLOOKUP(SUBSTITUTE(VLOOKUP(AG1070,#REF!,MATCH("strItemName",#REF!,0),FALSE),"SUI_",""),#REF!,2,FALSE)),"ERROR")</f>
        <v>0</v>
      </c>
      <c r="AI1070" s="22">
        <f ca="1">IFERROR(IFERROR(VLOOKUP($B1070,INDIRECT(VLOOKUP($E1070,보상!$S:$AA,2,FALSE)),MATCH(AI$6,INDIRECT(VLOOKUP($E1070,보상!$S:$AA,3,FALSE)),0),FALSE),VLOOKUP($B1070,INDIRECT(VLOOKUP($E1070&amp;"_U",보상!$S:$AA,2,FALSE)),MATCH(AI$6,INDIRECT(VLOOKUP($E1070&amp;"_U",보상!$S:$AA,3,FALSE)),0),FALSE)),"ERROR")</f>
        <v>1</v>
      </c>
      <c r="AJ1070" s="49">
        <v>0</v>
      </c>
      <c r="AK1070" s="22">
        <v>240</v>
      </c>
      <c r="AL1070" s="22">
        <v>0</v>
      </c>
      <c r="AM1070" s="22" t="b">
        <v>0</v>
      </c>
      <c r="AN1070" s="22">
        <v>0</v>
      </c>
      <c r="AO1070" s="67">
        <v>0</v>
      </c>
    </row>
    <row r="1071" spans="2:41" ht="16.5" customHeight="1" x14ac:dyDescent="0.3">
      <c r="B1071" s="154">
        <f t="shared" si="57"/>
        <v>105039211</v>
      </c>
      <c r="C1071" s="22">
        <v>10503921</v>
      </c>
      <c r="D1071" s="156" t="str">
        <f ca="1">IFERROR(IFERROR(VLOOKUP($B1071,INDIRECT(VLOOKUP($E1071,보상!$S:$AA,2,FALSE)),MATCH(D$6,INDIRECT(VLOOKUP($E1071,보상!$S:$AA,3,FALSE)),0),FALSE),VLOOKUP($B1071,INDIRECT(VLOOKUP($E1071&amp;"_U",보상!$S:$AA,2,FALSE)),MATCH(D$6,INDIRECT(VLOOKUP($E1071&amp;"_U",보상!$S:$AA,3,FALSE)),0),FALSE)),"ERROR")</f>
        <v>아가토</v>
      </c>
      <c r="E1071" s="49" t="s">
        <v>635</v>
      </c>
      <c r="F1071" s="22">
        <f>COUNTIF($C$8:$C1071,$C1071)</f>
        <v>1</v>
      </c>
      <c r="G1071" s="49" t="b">
        <v>1</v>
      </c>
      <c r="H1071" s="22">
        <v>2010</v>
      </c>
      <c r="I1071" s="129" t="str">
        <f>IFERROR(IF(H1071=0,0,VLOOKUP(VLOOKUP(H1071,#REF!,MATCH("strMailTitleID",#REF!,0),FALSE),#REF!,2,FALSE)),"ERROR")</f>
        <v>ERROR</v>
      </c>
      <c r="J1071" s="176">
        <v>0</v>
      </c>
      <c r="K1071" s="129">
        <f>IFERROR(IF(J1071=0,0,VLOOKUP(VLOOKUP(J1071,#REF!,MATCH("strMailTitleID",#REF!,0),FALSE),#REF!,2,FALSE)),"ERROR")</f>
        <v>0</v>
      </c>
      <c r="L1071" s="22">
        <f ca="1">IFERROR(IFERROR(VLOOKUP($B1071,INDIRECT(VLOOKUP($E1071,보상!$S:$AA,2,FALSE)),MATCH(L$6,INDIRECT(VLOOKUP($E1071,보상!$S:$AA,3,FALSE)),0),FALSE),VLOOKUP($B1071,INDIRECT(VLOOKUP($E1071&amp;"_U",보상!$S:$AA,2,FALSE)),MATCH(L$6,INDIRECT(VLOOKUP($E1071&amp;"_U",보상!$S:$AA,3,FALSE)),0),FALSE)),"ERROR")</f>
        <v>71150</v>
      </c>
      <c r="M1071" s="49">
        <v>0</v>
      </c>
      <c r="N1071" s="49">
        <v>0</v>
      </c>
      <c r="O1071" s="49">
        <v>0</v>
      </c>
      <c r="P1071" s="22" t="str">
        <f ca="1">IFERROR(IFERROR(VLOOKUP($B1071,INDIRECT(VLOOKUP($E1071,보상!$S:$AA,2,FALSE)),MATCH(P$6,INDIRECT(VLOOKUP($E1071,보상!$S:$AA,3,FALSE)),0),FALSE),VLOOKUP($B1071,INDIRECT(VLOOKUP($E1071&amp;"_U",보상!$S:$AA,2,FALSE)),MATCH(P$6,INDIRECT(VLOOKUP($E1071&amp;"_U",보상!$S:$AA,3,FALSE)),0),FALSE)),"ERROR")</f>
        <v>Gold</v>
      </c>
      <c r="Q1071" s="22">
        <f ca="1">IFERROR(IFERROR(VLOOKUP($B1071,INDIRECT(VLOOKUP($E1071,보상!$S:$AA,2,FALSE)),MATCH(Q$6,INDIRECT(VLOOKUP($E1071,보상!$S:$AA,3,FALSE)),0),FALSE),VLOOKUP($B1071,INDIRECT(VLOOKUP($E1071&amp;"_U",보상!$S:$AA,2,FALSE)),MATCH(Q$6,INDIRECT(VLOOKUP($E1071&amp;"_U",보상!$S:$AA,3,FALSE)),0),FALSE)),"ERROR")</f>
        <v>85380</v>
      </c>
      <c r="R1071" s="49" t="b">
        <v>0</v>
      </c>
      <c r="S1071" s="49" t="b">
        <v>0</v>
      </c>
      <c r="T1071" s="22">
        <f ca="1">IFERROR(IF(W1071=0,0,VLOOKUP(W1071,보상!$D:$K,6,FALSE)),"-")</f>
        <v>0</v>
      </c>
      <c r="U1071" s="22">
        <f ca="1">IFERROR(IF(W1071=0,0,VLOOKUP(W1071,보상!$D:$K,7,FALSE)),"-")</f>
        <v>6300</v>
      </c>
      <c r="V1071" s="22">
        <f ca="1">IFERROR(IF(W1071=0,0,VLOOKUP(W1071,보상!$D:$K,8,FALSE)),"-")</f>
        <v>0</v>
      </c>
      <c r="W1071" s="22">
        <f ca="1">IFERROR(IFERROR(VLOOKUP($B1071,INDIRECT(VLOOKUP($E1071,보상!$S:$AA,2,FALSE)),MATCH(W$6,INDIRECT(VLOOKUP($E1071,보상!$S:$AA,3,FALSE)),0),FALSE),VLOOKUP($B1071,INDIRECT(VLOOKUP($E1071&amp;"_U",보상!$S:$AA,2,FALSE)),MATCH(W$6,INDIRECT(VLOOKUP($E1071&amp;"_U",보상!$S:$AA,3,FALSE)),0),FALSE)),"ERROR")</f>
        <v>4004002</v>
      </c>
      <c r="X1071" s="134" t="str">
        <f ca="1">IFERROR(IF(W1071=0,0,VLOOKUP(SUBSTITUTE(VLOOKUP(W1071,#REF!,MATCH("strItemName",#REF!,0),FALSE),"SUI_",""),#REF!,2,FALSE)),"ERROR")</f>
        <v>ERROR</v>
      </c>
      <c r="Y1071" s="22">
        <f t="shared" ca="1" si="56"/>
        <v>4004002</v>
      </c>
      <c r="Z1071" s="134" t="str">
        <f ca="1">IFERROR(IF(Y1071=0,0,VLOOKUP(SUBSTITUTE(VLOOKUP(Y1071,#REF!,MATCH("strItemName",#REF!,0),FALSE),"SUI_",""),#REF!,2,FALSE)),"ERROR")</f>
        <v>ERROR</v>
      </c>
      <c r="AA1071" s="22">
        <f t="shared" ca="1" si="56"/>
        <v>4004002</v>
      </c>
      <c r="AB1071" s="134" t="str">
        <f ca="1">IFERROR(IF(AA1071=0,0,VLOOKUP(SUBSTITUTE(VLOOKUP(AA1071,#REF!,MATCH("strItemName",#REF!,0),FALSE),"SUI_",""),#REF!,2,FALSE)),"ERROR")</f>
        <v>ERROR</v>
      </c>
      <c r="AC1071" s="22">
        <f t="shared" ca="1" si="56"/>
        <v>4004002</v>
      </c>
      <c r="AD1071" s="134" t="str">
        <f ca="1">IFERROR(IF(AC1071=0,0,VLOOKUP(SUBSTITUTE(VLOOKUP(AC1071,#REF!,MATCH("strItemName",#REF!,0),FALSE),"SUI_",""),#REF!,2,FALSE)),"ERROR")</f>
        <v>ERROR</v>
      </c>
      <c r="AE1071" s="22">
        <f t="shared" ca="1" si="56"/>
        <v>4004002</v>
      </c>
      <c r="AF1071" s="134" t="str">
        <f ca="1">IFERROR(IF(AE1071=0,0,VLOOKUP(SUBSTITUTE(VLOOKUP(AE1071,#REF!,MATCH("strItemName",#REF!,0),FALSE),"SUI_",""),#REF!,2,FALSE)),"ERROR")</f>
        <v>ERROR</v>
      </c>
      <c r="AG1071" s="88">
        <v>0</v>
      </c>
      <c r="AH1071" s="134">
        <f>IFERROR(IF(AG1071=0,0,VLOOKUP(SUBSTITUTE(VLOOKUP(AG1071,#REF!,MATCH("strItemName",#REF!,0),FALSE),"SUI_",""),#REF!,2,FALSE)),"ERROR")</f>
        <v>0</v>
      </c>
      <c r="AI1071" s="22">
        <f ca="1">IFERROR(IFERROR(VLOOKUP($B1071,INDIRECT(VLOOKUP($E1071,보상!$S:$AA,2,FALSE)),MATCH(AI$6,INDIRECT(VLOOKUP($E1071,보상!$S:$AA,3,FALSE)),0),FALSE),VLOOKUP($B1071,INDIRECT(VLOOKUP($E1071&amp;"_U",보상!$S:$AA,2,FALSE)),MATCH(AI$6,INDIRECT(VLOOKUP($E1071&amp;"_U",보상!$S:$AA,3,FALSE)),0),FALSE)),"ERROR")</f>
        <v>1</v>
      </c>
      <c r="AJ1071" s="49">
        <v>0</v>
      </c>
      <c r="AK1071" s="22">
        <v>240</v>
      </c>
      <c r="AL1071" s="22">
        <v>0</v>
      </c>
      <c r="AM1071" s="22" t="b">
        <v>0</v>
      </c>
      <c r="AN1071" s="22">
        <v>0</v>
      </c>
      <c r="AO1071" s="67">
        <v>0</v>
      </c>
    </row>
    <row r="1072" spans="2:41" ht="16.5" customHeight="1" x14ac:dyDescent="0.3">
      <c r="B1072" s="154">
        <f t="shared" si="57"/>
        <v>105040111</v>
      </c>
      <c r="C1072" s="22">
        <v>10504011</v>
      </c>
      <c r="D1072" s="156" t="str">
        <f ca="1">IFERROR(IFERROR(VLOOKUP($B1072,INDIRECT(VLOOKUP($E1072,보상!$S:$AA,2,FALSE)),MATCH(D$6,INDIRECT(VLOOKUP($E1072,보상!$S:$AA,3,FALSE)),0),FALSE),VLOOKUP($B1072,INDIRECT(VLOOKUP($E1072&amp;"_U",보상!$S:$AA,2,FALSE)),MATCH(D$6,INDIRECT(VLOOKUP($E1072&amp;"_U",보상!$S:$AA,3,FALSE)),0),FALSE)),"ERROR")</f>
        <v>코포라 평민 지구</v>
      </c>
      <c r="E1072" s="49" t="s">
        <v>635</v>
      </c>
      <c r="F1072" s="22">
        <f>COUNTIF($C$8:$C1072,$C1072)</f>
        <v>1</v>
      </c>
      <c r="G1072" s="49" t="b">
        <v>1</v>
      </c>
      <c r="H1072" s="22">
        <v>2010</v>
      </c>
      <c r="I1072" s="129" t="str">
        <f>IFERROR(IF(H1072=0,0,VLOOKUP(VLOOKUP(H1072,#REF!,MATCH("strMailTitleID",#REF!,0),FALSE),#REF!,2,FALSE)),"ERROR")</f>
        <v>ERROR</v>
      </c>
      <c r="J1072" s="176">
        <v>0</v>
      </c>
      <c r="K1072" s="129">
        <f>IFERROR(IF(J1072=0,0,VLOOKUP(VLOOKUP(J1072,#REF!,MATCH("strMailTitleID",#REF!,0),FALSE),#REF!,2,FALSE)),"ERROR")</f>
        <v>0</v>
      </c>
      <c r="L1072" s="22">
        <f ca="1">IFERROR(IFERROR(VLOOKUP($B1072,INDIRECT(VLOOKUP($E1072,보상!$S:$AA,2,FALSE)),MATCH(L$6,INDIRECT(VLOOKUP($E1072,보상!$S:$AA,3,FALSE)),0),FALSE),VLOOKUP($B1072,INDIRECT(VLOOKUP($E1072&amp;"_U",보상!$S:$AA,2,FALSE)),MATCH(L$6,INDIRECT(VLOOKUP($E1072&amp;"_U",보상!$S:$AA,3,FALSE)),0),FALSE)),"ERROR")</f>
        <v>23716</v>
      </c>
      <c r="M1072" s="49">
        <v>0</v>
      </c>
      <c r="N1072" s="49">
        <v>0</v>
      </c>
      <c r="O1072" s="49">
        <v>0</v>
      </c>
      <c r="P1072" s="22" t="str">
        <f ca="1">IFERROR(IFERROR(VLOOKUP($B1072,INDIRECT(VLOOKUP($E1072,보상!$S:$AA,2,FALSE)),MATCH(P$6,INDIRECT(VLOOKUP($E1072,보상!$S:$AA,3,FALSE)),0),FALSE),VLOOKUP($B1072,INDIRECT(VLOOKUP($E1072&amp;"_U",보상!$S:$AA,2,FALSE)),MATCH(P$6,INDIRECT(VLOOKUP($E1072&amp;"_U",보상!$S:$AA,3,FALSE)),0),FALSE)),"ERROR")</f>
        <v>Gold</v>
      </c>
      <c r="Q1072" s="22">
        <f ca="1">IFERROR(IFERROR(VLOOKUP($B1072,INDIRECT(VLOOKUP($E1072,보상!$S:$AA,2,FALSE)),MATCH(Q$6,INDIRECT(VLOOKUP($E1072,보상!$S:$AA,3,FALSE)),0),FALSE),VLOOKUP($B1072,INDIRECT(VLOOKUP($E1072&amp;"_U",보상!$S:$AA,2,FALSE)),MATCH(Q$6,INDIRECT(VLOOKUP($E1072&amp;"_U",보상!$S:$AA,3,FALSE)),0),FALSE)),"ERROR")</f>
        <v>28460</v>
      </c>
      <c r="R1072" s="49" t="b">
        <v>0</v>
      </c>
      <c r="S1072" s="49" t="b">
        <v>0</v>
      </c>
      <c r="T1072" s="22">
        <f ca="1">IFERROR(IF(W1072=0,0,VLOOKUP(W1072,보상!$D:$K,6,FALSE)),"-")</f>
        <v>0</v>
      </c>
      <c r="U1072" s="22">
        <f ca="1">IFERROR(IF(W1072=0,0,VLOOKUP(W1072,보상!$D:$K,7,FALSE)),"-")</f>
        <v>0</v>
      </c>
      <c r="V1072" s="22">
        <f ca="1">IFERROR(IF(W1072=0,0,VLOOKUP(W1072,보상!$D:$K,8,FALSE)),"-")</f>
        <v>0</v>
      </c>
      <c r="W1072" s="22">
        <f ca="1">IFERROR(IFERROR(VLOOKUP($B1072,INDIRECT(VLOOKUP($E1072,보상!$S:$AA,2,FALSE)),MATCH(W$6,INDIRECT(VLOOKUP($E1072,보상!$S:$AA,3,FALSE)),0),FALSE),VLOOKUP($B1072,INDIRECT(VLOOKUP($E1072&amp;"_U",보상!$S:$AA,2,FALSE)),MATCH(W$6,INDIRECT(VLOOKUP($E1072&amp;"_U",보상!$S:$AA,3,FALSE)),0),FALSE)),"ERROR")</f>
        <v>8100022</v>
      </c>
      <c r="X1072" s="134" t="str">
        <f ca="1">IFERROR(IF(W1072=0,0,VLOOKUP(SUBSTITUTE(VLOOKUP(W1072,#REF!,MATCH("strItemName",#REF!,0),FALSE),"SUI_",""),#REF!,2,FALSE)),"ERROR")</f>
        <v>ERROR</v>
      </c>
      <c r="Y1072" s="22">
        <f t="shared" ca="1" si="56"/>
        <v>8100022</v>
      </c>
      <c r="Z1072" s="134" t="str">
        <f ca="1">IFERROR(IF(Y1072=0,0,VLOOKUP(SUBSTITUTE(VLOOKUP(Y1072,#REF!,MATCH("strItemName",#REF!,0),FALSE),"SUI_",""),#REF!,2,FALSE)),"ERROR")</f>
        <v>ERROR</v>
      </c>
      <c r="AA1072" s="22">
        <f t="shared" ca="1" si="56"/>
        <v>8100022</v>
      </c>
      <c r="AB1072" s="134" t="str">
        <f ca="1">IFERROR(IF(AA1072=0,0,VLOOKUP(SUBSTITUTE(VLOOKUP(AA1072,#REF!,MATCH("strItemName",#REF!,0),FALSE),"SUI_",""),#REF!,2,FALSE)),"ERROR")</f>
        <v>ERROR</v>
      </c>
      <c r="AC1072" s="22">
        <f t="shared" ca="1" si="56"/>
        <v>8100022</v>
      </c>
      <c r="AD1072" s="134" t="str">
        <f ca="1">IFERROR(IF(AC1072=0,0,VLOOKUP(SUBSTITUTE(VLOOKUP(AC1072,#REF!,MATCH("strItemName",#REF!,0),FALSE),"SUI_",""),#REF!,2,FALSE)),"ERROR")</f>
        <v>ERROR</v>
      </c>
      <c r="AE1072" s="22">
        <f t="shared" ca="1" si="56"/>
        <v>8100022</v>
      </c>
      <c r="AF1072" s="134" t="str">
        <f ca="1">IFERROR(IF(AE1072=0,0,VLOOKUP(SUBSTITUTE(VLOOKUP(AE1072,#REF!,MATCH("strItemName",#REF!,0),FALSE),"SUI_",""),#REF!,2,FALSE)),"ERROR")</f>
        <v>ERROR</v>
      </c>
      <c r="AG1072" s="88">
        <v>0</v>
      </c>
      <c r="AH1072" s="134">
        <f>IFERROR(IF(AG1072=0,0,VLOOKUP(SUBSTITUTE(VLOOKUP(AG1072,#REF!,MATCH("strItemName",#REF!,0),FALSE),"SUI_",""),#REF!,2,FALSE)),"ERROR")</f>
        <v>0</v>
      </c>
      <c r="AI1072" s="22">
        <f ca="1">IFERROR(IFERROR(VLOOKUP($B1072,INDIRECT(VLOOKUP($E1072,보상!$S:$AA,2,FALSE)),MATCH(AI$6,INDIRECT(VLOOKUP($E1072,보상!$S:$AA,3,FALSE)),0),FALSE),VLOOKUP($B1072,INDIRECT(VLOOKUP($E1072&amp;"_U",보상!$S:$AA,2,FALSE)),MATCH(AI$6,INDIRECT(VLOOKUP($E1072&amp;"_U",보상!$S:$AA,3,FALSE)),0),FALSE)),"ERROR")</f>
        <v>1</v>
      </c>
      <c r="AJ1072" s="49">
        <v>0</v>
      </c>
      <c r="AK1072" s="22">
        <v>60</v>
      </c>
      <c r="AL1072" s="22">
        <v>0</v>
      </c>
      <c r="AM1072" s="22" t="b">
        <v>0</v>
      </c>
      <c r="AN1072" s="22">
        <v>0</v>
      </c>
      <c r="AO1072" s="67">
        <v>0</v>
      </c>
    </row>
    <row r="1073" spans="2:41" ht="16.5" customHeight="1" x14ac:dyDescent="0.3">
      <c r="B1073" s="154">
        <f t="shared" si="57"/>
        <v>105041111</v>
      </c>
      <c r="C1073" s="22">
        <v>10504111</v>
      </c>
      <c r="D1073" s="156" t="str">
        <f ca="1">IFERROR(IFERROR(VLOOKUP($B1073,INDIRECT(VLOOKUP($E1073,보상!$S:$AA,2,FALSE)),MATCH(D$6,INDIRECT(VLOOKUP($E1073,보상!$S:$AA,3,FALSE)),0),FALSE),VLOOKUP($B1073,INDIRECT(VLOOKUP($E1073&amp;"_U",보상!$S:$AA,2,FALSE)),MATCH(D$6,INDIRECT(VLOOKUP($E1073&amp;"_U",보상!$S:$AA,3,FALSE)),0),FALSE)),"ERROR")</f>
        <v>코포라 상업 지구</v>
      </c>
      <c r="E1073" s="49" t="s">
        <v>635</v>
      </c>
      <c r="F1073" s="22">
        <f>COUNTIF($C$8:$C1073,$C1073)</f>
        <v>1</v>
      </c>
      <c r="G1073" s="49" t="b">
        <v>1</v>
      </c>
      <c r="H1073" s="22">
        <v>2010</v>
      </c>
      <c r="I1073" s="129" t="str">
        <f>IFERROR(IF(H1073=0,0,VLOOKUP(VLOOKUP(H1073,#REF!,MATCH("strMailTitleID",#REF!,0),FALSE),#REF!,2,FALSE)),"ERROR")</f>
        <v>ERROR</v>
      </c>
      <c r="J1073" s="176">
        <v>0</v>
      </c>
      <c r="K1073" s="129">
        <f>IFERROR(IF(J1073=0,0,VLOOKUP(VLOOKUP(J1073,#REF!,MATCH("strMailTitleID",#REF!,0),FALSE),#REF!,2,FALSE)),"ERROR")</f>
        <v>0</v>
      </c>
      <c r="L1073" s="22">
        <f ca="1">IFERROR(IFERROR(VLOOKUP($B1073,INDIRECT(VLOOKUP($E1073,보상!$S:$AA,2,FALSE)),MATCH(L$6,INDIRECT(VLOOKUP($E1073,보상!$S:$AA,3,FALSE)),0),FALSE),VLOOKUP($B1073,INDIRECT(VLOOKUP($E1073&amp;"_U",보상!$S:$AA,2,FALSE)),MATCH(L$6,INDIRECT(VLOOKUP($E1073&amp;"_U",보상!$S:$AA,3,FALSE)),0),FALSE)),"ERROR")</f>
        <v>23716</v>
      </c>
      <c r="M1073" s="49">
        <v>0</v>
      </c>
      <c r="N1073" s="49">
        <v>0</v>
      </c>
      <c r="O1073" s="49">
        <v>0</v>
      </c>
      <c r="P1073" s="22" t="str">
        <f ca="1">IFERROR(IFERROR(VLOOKUP($B1073,INDIRECT(VLOOKUP($E1073,보상!$S:$AA,2,FALSE)),MATCH(P$6,INDIRECT(VLOOKUP($E1073,보상!$S:$AA,3,FALSE)),0),FALSE),VLOOKUP($B1073,INDIRECT(VLOOKUP($E1073&amp;"_U",보상!$S:$AA,2,FALSE)),MATCH(P$6,INDIRECT(VLOOKUP($E1073&amp;"_U",보상!$S:$AA,3,FALSE)),0),FALSE)),"ERROR")</f>
        <v>Gold</v>
      </c>
      <c r="Q1073" s="22">
        <f ca="1">IFERROR(IFERROR(VLOOKUP($B1073,INDIRECT(VLOOKUP($E1073,보상!$S:$AA,2,FALSE)),MATCH(Q$6,INDIRECT(VLOOKUP($E1073,보상!$S:$AA,3,FALSE)),0),FALSE),VLOOKUP($B1073,INDIRECT(VLOOKUP($E1073&amp;"_U",보상!$S:$AA,2,FALSE)),MATCH(Q$6,INDIRECT(VLOOKUP($E1073&amp;"_U",보상!$S:$AA,3,FALSE)),0),FALSE)),"ERROR")</f>
        <v>28460</v>
      </c>
      <c r="R1073" s="49" t="b">
        <v>0</v>
      </c>
      <c r="S1073" s="49" t="b">
        <v>0</v>
      </c>
      <c r="T1073" s="22">
        <f ca="1">IFERROR(IF(W1073=0,0,VLOOKUP(W1073,보상!$D:$K,6,FALSE)),"-")</f>
        <v>0</v>
      </c>
      <c r="U1073" s="22">
        <f ca="1">IFERROR(IF(W1073=0,0,VLOOKUP(W1073,보상!$D:$K,7,FALSE)),"-")</f>
        <v>0</v>
      </c>
      <c r="V1073" s="22">
        <f ca="1">IFERROR(IF(W1073=0,0,VLOOKUP(W1073,보상!$D:$K,8,FALSE)),"-")</f>
        <v>0</v>
      </c>
      <c r="W1073" s="22">
        <f ca="1">IFERROR(IFERROR(VLOOKUP($B1073,INDIRECT(VLOOKUP($E1073,보상!$S:$AA,2,FALSE)),MATCH(W$6,INDIRECT(VLOOKUP($E1073,보상!$S:$AA,3,FALSE)),0),FALSE),VLOOKUP($B1073,INDIRECT(VLOOKUP($E1073&amp;"_U",보상!$S:$AA,2,FALSE)),MATCH(W$6,INDIRECT(VLOOKUP($E1073&amp;"_U",보상!$S:$AA,3,FALSE)),0),FALSE)),"ERROR")</f>
        <v>4002021</v>
      </c>
      <c r="X1073" s="134" t="str">
        <f ca="1">IFERROR(IF(W1073=0,0,VLOOKUP(SUBSTITUTE(VLOOKUP(W1073,#REF!,MATCH("strItemName",#REF!,0),FALSE),"SUI_",""),#REF!,2,FALSE)),"ERROR")</f>
        <v>ERROR</v>
      </c>
      <c r="Y1073" s="22">
        <f t="shared" ca="1" si="56"/>
        <v>4002021</v>
      </c>
      <c r="Z1073" s="134" t="str">
        <f ca="1">IFERROR(IF(Y1073=0,0,VLOOKUP(SUBSTITUTE(VLOOKUP(Y1073,#REF!,MATCH("strItemName",#REF!,0),FALSE),"SUI_",""),#REF!,2,FALSE)),"ERROR")</f>
        <v>ERROR</v>
      </c>
      <c r="AA1073" s="22">
        <f t="shared" ca="1" si="56"/>
        <v>4002021</v>
      </c>
      <c r="AB1073" s="134" t="str">
        <f ca="1">IFERROR(IF(AA1073=0,0,VLOOKUP(SUBSTITUTE(VLOOKUP(AA1073,#REF!,MATCH("strItemName",#REF!,0),FALSE),"SUI_",""),#REF!,2,FALSE)),"ERROR")</f>
        <v>ERROR</v>
      </c>
      <c r="AC1073" s="22">
        <f t="shared" ca="1" si="56"/>
        <v>4002021</v>
      </c>
      <c r="AD1073" s="134" t="str">
        <f ca="1">IFERROR(IF(AC1073=0,0,VLOOKUP(SUBSTITUTE(VLOOKUP(AC1073,#REF!,MATCH("strItemName",#REF!,0),FALSE),"SUI_",""),#REF!,2,FALSE)),"ERROR")</f>
        <v>ERROR</v>
      </c>
      <c r="AE1073" s="22">
        <f t="shared" ca="1" si="56"/>
        <v>4002021</v>
      </c>
      <c r="AF1073" s="134" t="str">
        <f ca="1">IFERROR(IF(AE1073=0,0,VLOOKUP(SUBSTITUTE(VLOOKUP(AE1073,#REF!,MATCH("strItemName",#REF!,0),FALSE),"SUI_",""),#REF!,2,FALSE)),"ERROR")</f>
        <v>ERROR</v>
      </c>
      <c r="AG1073" s="88">
        <v>0</v>
      </c>
      <c r="AH1073" s="134">
        <f>IFERROR(IF(AG1073=0,0,VLOOKUP(SUBSTITUTE(VLOOKUP(AG1073,#REF!,MATCH("strItemName",#REF!,0),FALSE),"SUI_",""),#REF!,2,FALSE)),"ERROR")</f>
        <v>0</v>
      </c>
      <c r="AI1073" s="22">
        <f ca="1">IFERROR(IFERROR(VLOOKUP($B1073,INDIRECT(VLOOKUP($E1073,보상!$S:$AA,2,FALSE)),MATCH(AI$6,INDIRECT(VLOOKUP($E1073,보상!$S:$AA,3,FALSE)),0),FALSE),VLOOKUP($B1073,INDIRECT(VLOOKUP($E1073&amp;"_U",보상!$S:$AA,2,FALSE)),MATCH(AI$6,INDIRECT(VLOOKUP($E1073&amp;"_U",보상!$S:$AA,3,FALSE)),0),FALSE)),"ERROR")</f>
        <v>1</v>
      </c>
      <c r="AJ1073" s="49">
        <v>0</v>
      </c>
      <c r="AK1073" s="22">
        <v>60</v>
      </c>
      <c r="AL1073" s="22">
        <v>0</v>
      </c>
      <c r="AM1073" s="22" t="b">
        <v>0</v>
      </c>
      <c r="AN1073" s="22">
        <v>0</v>
      </c>
      <c r="AO1073" s="67">
        <v>0</v>
      </c>
    </row>
    <row r="1074" spans="2:41" ht="16.5" customHeight="1" x14ac:dyDescent="0.3">
      <c r="B1074" s="154">
        <f t="shared" si="57"/>
        <v>105042111</v>
      </c>
      <c r="C1074" s="22">
        <v>10504211</v>
      </c>
      <c r="D1074" s="156" t="str">
        <f ca="1">IFERROR(IFERROR(VLOOKUP($B1074,INDIRECT(VLOOKUP($E1074,보상!$S:$AA,2,FALSE)),MATCH(D$6,INDIRECT(VLOOKUP($E1074,보상!$S:$AA,3,FALSE)),0),FALSE),VLOOKUP($B1074,INDIRECT(VLOOKUP($E1074&amp;"_U",보상!$S:$AA,2,FALSE)),MATCH(D$6,INDIRECT(VLOOKUP($E1074&amp;"_U",보상!$S:$AA,3,FALSE)),0),FALSE)),"ERROR")</f>
        <v>코포라 상점가</v>
      </c>
      <c r="E1074" s="49" t="s">
        <v>635</v>
      </c>
      <c r="F1074" s="22">
        <f>COUNTIF($C$8:$C1074,$C1074)</f>
        <v>1</v>
      </c>
      <c r="G1074" s="49" t="b">
        <v>1</v>
      </c>
      <c r="H1074" s="22">
        <v>2010</v>
      </c>
      <c r="I1074" s="129" t="str">
        <f>IFERROR(IF(H1074=0,0,VLOOKUP(VLOOKUP(H1074,#REF!,MATCH("strMailTitleID",#REF!,0),FALSE),#REF!,2,FALSE)),"ERROR")</f>
        <v>ERROR</v>
      </c>
      <c r="J1074" s="176">
        <v>0</v>
      </c>
      <c r="K1074" s="129">
        <f>IFERROR(IF(J1074=0,0,VLOOKUP(VLOOKUP(J1074,#REF!,MATCH("strMailTitleID",#REF!,0),FALSE),#REF!,2,FALSE)),"ERROR")</f>
        <v>0</v>
      </c>
      <c r="L1074" s="22">
        <f ca="1">IFERROR(IFERROR(VLOOKUP($B1074,INDIRECT(VLOOKUP($E1074,보상!$S:$AA,2,FALSE)),MATCH(L$6,INDIRECT(VLOOKUP($E1074,보상!$S:$AA,3,FALSE)),0),FALSE),VLOOKUP($B1074,INDIRECT(VLOOKUP($E1074&amp;"_U",보상!$S:$AA,2,FALSE)),MATCH(L$6,INDIRECT(VLOOKUP($E1074&amp;"_U",보상!$S:$AA,3,FALSE)),0),FALSE)),"ERROR")</f>
        <v>23716</v>
      </c>
      <c r="M1074" s="49">
        <v>0</v>
      </c>
      <c r="N1074" s="49">
        <v>0</v>
      </c>
      <c r="O1074" s="49">
        <v>0</v>
      </c>
      <c r="P1074" s="22" t="str">
        <f ca="1">IFERROR(IFERROR(VLOOKUP($B1074,INDIRECT(VLOOKUP($E1074,보상!$S:$AA,2,FALSE)),MATCH(P$6,INDIRECT(VLOOKUP($E1074,보상!$S:$AA,3,FALSE)),0),FALSE),VLOOKUP($B1074,INDIRECT(VLOOKUP($E1074&amp;"_U",보상!$S:$AA,2,FALSE)),MATCH(P$6,INDIRECT(VLOOKUP($E1074&amp;"_U",보상!$S:$AA,3,FALSE)),0),FALSE)),"ERROR")</f>
        <v>Gold</v>
      </c>
      <c r="Q1074" s="22">
        <f ca="1">IFERROR(IFERROR(VLOOKUP($B1074,INDIRECT(VLOOKUP($E1074,보상!$S:$AA,2,FALSE)),MATCH(Q$6,INDIRECT(VLOOKUP($E1074,보상!$S:$AA,3,FALSE)),0),FALSE),VLOOKUP($B1074,INDIRECT(VLOOKUP($E1074&amp;"_U",보상!$S:$AA,2,FALSE)),MATCH(Q$6,INDIRECT(VLOOKUP($E1074&amp;"_U",보상!$S:$AA,3,FALSE)),0),FALSE)),"ERROR")</f>
        <v>28460</v>
      </c>
      <c r="R1074" s="49" t="b">
        <v>0</v>
      </c>
      <c r="S1074" s="49" t="b">
        <v>0</v>
      </c>
      <c r="T1074" s="22">
        <f ca="1">IFERROR(IF(W1074=0,0,VLOOKUP(W1074,보상!$D:$K,6,FALSE)),"-")</f>
        <v>9000</v>
      </c>
      <c r="U1074" s="22">
        <f ca="1">IFERROR(IF(W1074=0,0,VLOOKUP(W1074,보상!$D:$K,7,FALSE)),"-")</f>
        <v>0</v>
      </c>
      <c r="V1074" s="22">
        <f ca="1">IFERROR(IF(W1074=0,0,VLOOKUP(W1074,보상!$D:$K,8,FALSE)),"-")</f>
        <v>0</v>
      </c>
      <c r="W1074" s="22">
        <f ca="1">IFERROR(IFERROR(VLOOKUP($B1074,INDIRECT(VLOOKUP($E1074,보상!$S:$AA,2,FALSE)),MATCH(W$6,INDIRECT(VLOOKUP($E1074,보상!$S:$AA,3,FALSE)),0),FALSE),VLOOKUP($B1074,INDIRECT(VLOOKUP($E1074&amp;"_U",보상!$S:$AA,2,FALSE)),MATCH(W$6,INDIRECT(VLOOKUP($E1074&amp;"_U",보상!$S:$AA,3,FALSE)),0),FALSE)),"ERROR")</f>
        <v>4004001</v>
      </c>
      <c r="X1074" s="134" t="str">
        <f ca="1">IFERROR(IF(W1074=0,0,VLOOKUP(SUBSTITUTE(VLOOKUP(W1074,#REF!,MATCH("strItemName",#REF!,0),FALSE),"SUI_",""),#REF!,2,FALSE)),"ERROR")</f>
        <v>ERROR</v>
      </c>
      <c r="Y1074" s="22">
        <f t="shared" ca="1" si="56"/>
        <v>4004001</v>
      </c>
      <c r="Z1074" s="134" t="str">
        <f ca="1">IFERROR(IF(Y1074=0,0,VLOOKUP(SUBSTITUTE(VLOOKUP(Y1074,#REF!,MATCH("strItemName",#REF!,0),FALSE),"SUI_",""),#REF!,2,FALSE)),"ERROR")</f>
        <v>ERROR</v>
      </c>
      <c r="AA1074" s="22">
        <f t="shared" ca="1" si="56"/>
        <v>4004001</v>
      </c>
      <c r="AB1074" s="134" t="str">
        <f ca="1">IFERROR(IF(AA1074=0,0,VLOOKUP(SUBSTITUTE(VLOOKUP(AA1074,#REF!,MATCH("strItemName",#REF!,0),FALSE),"SUI_",""),#REF!,2,FALSE)),"ERROR")</f>
        <v>ERROR</v>
      </c>
      <c r="AC1074" s="22">
        <f t="shared" ca="1" si="56"/>
        <v>4004001</v>
      </c>
      <c r="AD1074" s="134" t="str">
        <f ca="1">IFERROR(IF(AC1074=0,0,VLOOKUP(SUBSTITUTE(VLOOKUP(AC1074,#REF!,MATCH("strItemName",#REF!,0),FALSE),"SUI_",""),#REF!,2,FALSE)),"ERROR")</f>
        <v>ERROR</v>
      </c>
      <c r="AE1074" s="22">
        <f t="shared" ca="1" si="56"/>
        <v>4004001</v>
      </c>
      <c r="AF1074" s="134" t="str">
        <f ca="1">IFERROR(IF(AE1074=0,0,VLOOKUP(SUBSTITUTE(VLOOKUP(AE1074,#REF!,MATCH("strItemName",#REF!,0),FALSE),"SUI_",""),#REF!,2,FALSE)),"ERROR")</f>
        <v>ERROR</v>
      </c>
      <c r="AG1074" s="88">
        <v>0</v>
      </c>
      <c r="AH1074" s="134">
        <f>IFERROR(IF(AG1074=0,0,VLOOKUP(SUBSTITUTE(VLOOKUP(AG1074,#REF!,MATCH("strItemName",#REF!,0),FALSE),"SUI_",""),#REF!,2,FALSE)),"ERROR")</f>
        <v>0</v>
      </c>
      <c r="AI1074" s="22">
        <f ca="1">IFERROR(IFERROR(VLOOKUP($B1074,INDIRECT(VLOOKUP($E1074,보상!$S:$AA,2,FALSE)),MATCH(AI$6,INDIRECT(VLOOKUP($E1074,보상!$S:$AA,3,FALSE)),0),FALSE),VLOOKUP($B1074,INDIRECT(VLOOKUP($E1074&amp;"_U",보상!$S:$AA,2,FALSE)),MATCH(AI$6,INDIRECT(VLOOKUP($E1074&amp;"_U",보상!$S:$AA,3,FALSE)),0),FALSE)),"ERROR")</f>
        <v>1</v>
      </c>
      <c r="AJ1074" s="49">
        <v>0</v>
      </c>
      <c r="AK1074" s="22">
        <v>60</v>
      </c>
      <c r="AL1074" s="22">
        <v>0</v>
      </c>
      <c r="AM1074" s="22" t="b">
        <v>0</v>
      </c>
      <c r="AN1074" s="22">
        <v>0</v>
      </c>
      <c r="AO1074" s="67">
        <v>0</v>
      </c>
    </row>
    <row r="1075" spans="2:41" ht="16.5" customHeight="1" x14ac:dyDescent="0.3">
      <c r="B1075" s="154">
        <f t="shared" si="57"/>
        <v>105043111</v>
      </c>
      <c r="C1075" s="22">
        <v>10504311</v>
      </c>
      <c r="D1075" s="156" t="str">
        <f ca="1">IFERROR(IFERROR(VLOOKUP($B1075,INDIRECT(VLOOKUP($E1075,보상!$S:$AA,2,FALSE)),MATCH(D$6,INDIRECT(VLOOKUP($E1075,보상!$S:$AA,3,FALSE)),0),FALSE),VLOOKUP($B1075,INDIRECT(VLOOKUP($E1075&amp;"_U",보상!$S:$AA,2,FALSE)),MATCH(D$6,INDIRECT(VLOOKUP($E1075&amp;"_U",보상!$S:$AA,3,FALSE)),0),FALSE)),"ERROR")</f>
        <v>그라티오 상회 본사</v>
      </c>
      <c r="E1075" s="49" t="s">
        <v>635</v>
      </c>
      <c r="F1075" s="22">
        <f>COUNTIF($C$8:$C1075,$C1075)</f>
        <v>1</v>
      </c>
      <c r="G1075" s="49" t="b">
        <v>1</v>
      </c>
      <c r="H1075" s="22">
        <v>2010</v>
      </c>
      <c r="I1075" s="129" t="str">
        <f>IFERROR(IF(H1075=0,0,VLOOKUP(VLOOKUP(H1075,#REF!,MATCH("strMailTitleID",#REF!,0),FALSE),#REF!,2,FALSE)),"ERROR")</f>
        <v>ERROR</v>
      </c>
      <c r="J1075" s="176">
        <v>0</v>
      </c>
      <c r="K1075" s="129">
        <f>IFERROR(IF(J1075=0,0,VLOOKUP(VLOOKUP(J1075,#REF!,MATCH("strMailTitleID",#REF!,0),FALSE),#REF!,2,FALSE)),"ERROR")</f>
        <v>0</v>
      </c>
      <c r="L1075" s="22">
        <f ca="1">IFERROR(IFERROR(VLOOKUP($B1075,INDIRECT(VLOOKUP($E1075,보상!$S:$AA,2,FALSE)),MATCH(L$6,INDIRECT(VLOOKUP($E1075,보상!$S:$AA,3,FALSE)),0),FALSE),VLOOKUP($B1075,INDIRECT(VLOOKUP($E1075&amp;"_U",보상!$S:$AA,2,FALSE)),MATCH(L$6,INDIRECT(VLOOKUP($E1075&amp;"_U",보상!$S:$AA,3,FALSE)),0),FALSE)),"ERROR")</f>
        <v>35575</v>
      </c>
      <c r="M1075" s="49">
        <v>0</v>
      </c>
      <c r="N1075" s="49">
        <v>0</v>
      </c>
      <c r="O1075" s="49">
        <v>0</v>
      </c>
      <c r="P1075" s="22" t="str">
        <f ca="1">IFERROR(IFERROR(VLOOKUP($B1075,INDIRECT(VLOOKUP($E1075,보상!$S:$AA,2,FALSE)),MATCH(P$6,INDIRECT(VLOOKUP($E1075,보상!$S:$AA,3,FALSE)),0),FALSE),VLOOKUP($B1075,INDIRECT(VLOOKUP($E1075&amp;"_U",보상!$S:$AA,2,FALSE)),MATCH(P$6,INDIRECT(VLOOKUP($E1075&amp;"_U",보상!$S:$AA,3,FALSE)),0),FALSE)),"ERROR")</f>
        <v>Gold</v>
      </c>
      <c r="Q1075" s="22">
        <f ca="1">IFERROR(IFERROR(VLOOKUP($B1075,INDIRECT(VLOOKUP($E1075,보상!$S:$AA,2,FALSE)),MATCH(Q$6,INDIRECT(VLOOKUP($E1075,보상!$S:$AA,3,FALSE)),0),FALSE),VLOOKUP($B1075,INDIRECT(VLOOKUP($E1075&amp;"_U",보상!$S:$AA,2,FALSE)),MATCH(Q$6,INDIRECT(VLOOKUP($E1075&amp;"_U",보상!$S:$AA,3,FALSE)),0),FALSE)),"ERROR")</f>
        <v>42690</v>
      </c>
      <c r="R1075" s="49" t="b">
        <v>0</v>
      </c>
      <c r="S1075" s="49" t="b">
        <v>0</v>
      </c>
      <c r="T1075" s="22">
        <f ca="1">IFERROR(IF(W1075=0,0,VLOOKUP(W1075,보상!$D:$K,6,FALSE)),"-")</f>
        <v>0</v>
      </c>
      <c r="U1075" s="22">
        <f ca="1">IFERROR(IF(W1075=0,0,VLOOKUP(W1075,보상!$D:$K,7,FALSE)),"-")</f>
        <v>0</v>
      </c>
      <c r="V1075" s="22">
        <f ca="1">IFERROR(IF(W1075=0,0,VLOOKUP(W1075,보상!$D:$K,8,FALSE)),"-")</f>
        <v>0</v>
      </c>
      <c r="W1075" s="22">
        <f ca="1">IFERROR(IFERROR(VLOOKUP($B1075,INDIRECT(VLOOKUP($E1075,보상!$S:$AA,2,FALSE)),MATCH(W$6,INDIRECT(VLOOKUP($E1075,보상!$S:$AA,3,FALSE)),0),FALSE),VLOOKUP($B1075,INDIRECT(VLOOKUP($E1075&amp;"_U",보상!$S:$AA,2,FALSE)),MATCH(W$6,INDIRECT(VLOOKUP($E1075&amp;"_U",보상!$S:$AA,3,FALSE)),0),FALSE)),"ERROR")</f>
        <v>3011001</v>
      </c>
      <c r="X1075" s="134" t="str">
        <f ca="1">IFERROR(IF(W1075=0,0,VLOOKUP(SUBSTITUTE(VLOOKUP(W1075,#REF!,MATCH("strItemName",#REF!,0),FALSE),"SUI_",""),#REF!,2,FALSE)),"ERROR")</f>
        <v>ERROR</v>
      </c>
      <c r="Y1075" s="22">
        <f t="shared" ca="1" si="56"/>
        <v>3011001</v>
      </c>
      <c r="Z1075" s="134" t="str">
        <f ca="1">IFERROR(IF(Y1075=0,0,VLOOKUP(SUBSTITUTE(VLOOKUP(Y1075,#REF!,MATCH("strItemName",#REF!,0),FALSE),"SUI_",""),#REF!,2,FALSE)),"ERROR")</f>
        <v>ERROR</v>
      </c>
      <c r="AA1075" s="22">
        <f t="shared" ca="1" si="56"/>
        <v>3011001</v>
      </c>
      <c r="AB1075" s="134" t="str">
        <f ca="1">IFERROR(IF(AA1075=0,0,VLOOKUP(SUBSTITUTE(VLOOKUP(AA1075,#REF!,MATCH("strItemName",#REF!,0),FALSE),"SUI_",""),#REF!,2,FALSE)),"ERROR")</f>
        <v>ERROR</v>
      </c>
      <c r="AC1075" s="22">
        <f t="shared" ca="1" si="56"/>
        <v>3011001</v>
      </c>
      <c r="AD1075" s="134" t="str">
        <f ca="1">IFERROR(IF(AC1075=0,0,VLOOKUP(SUBSTITUTE(VLOOKUP(AC1075,#REF!,MATCH("strItemName",#REF!,0),FALSE),"SUI_",""),#REF!,2,FALSE)),"ERROR")</f>
        <v>ERROR</v>
      </c>
      <c r="AE1075" s="22">
        <f t="shared" ca="1" si="56"/>
        <v>3011001</v>
      </c>
      <c r="AF1075" s="134" t="str">
        <f ca="1">IFERROR(IF(AE1075=0,0,VLOOKUP(SUBSTITUTE(VLOOKUP(AE1075,#REF!,MATCH("strItemName",#REF!,0),FALSE),"SUI_",""),#REF!,2,FALSE)),"ERROR")</f>
        <v>ERROR</v>
      </c>
      <c r="AG1075" s="88">
        <v>0</v>
      </c>
      <c r="AH1075" s="134">
        <f>IFERROR(IF(AG1075=0,0,VLOOKUP(SUBSTITUTE(VLOOKUP(AG1075,#REF!,MATCH("strItemName",#REF!,0),FALSE),"SUI_",""),#REF!,2,FALSE)),"ERROR")</f>
        <v>0</v>
      </c>
      <c r="AI1075" s="22">
        <f ca="1">IFERROR(IFERROR(VLOOKUP($B1075,INDIRECT(VLOOKUP($E1075,보상!$S:$AA,2,FALSE)),MATCH(AI$6,INDIRECT(VLOOKUP($E1075,보상!$S:$AA,3,FALSE)),0),FALSE),VLOOKUP($B1075,INDIRECT(VLOOKUP($E1075&amp;"_U",보상!$S:$AA,2,FALSE)),MATCH(AI$6,INDIRECT(VLOOKUP($E1075&amp;"_U",보상!$S:$AA,3,FALSE)),0),FALSE)),"ERROR")</f>
        <v>1</v>
      </c>
      <c r="AJ1075" s="49">
        <v>0</v>
      </c>
      <c r="AK1075" s="22">
        <v>120</v>
      </c>
      <c r="AL1075" s="22">
        <v>0</v>
      </c>
      <c r="AM1075" s="22" t="b">
        <v>0</v>
      </c>
      <c r="AN1075" s="22">
        <v>0</v>
      </c>
      <c r="AO1075" s="67">
        <v>0</v>
      </c>
    </row>
    <row r="1076" spans="2:41" ht="16.5" customHeight="1" x14ac:dyDescent="0.3">
      <c r="B1076" s="154">
        <f t="shared" si="57"/>
        <v>105044111</v>
      </c>
      <c r="C1076" s="22">
        <v>10504411</v>
      </c>
      <c r="D1076" s="156" t="str">
        <f ca="1">IFERROR(IFERROR(VLOOKUP($B1076,INDIRECT(VLOOKUP($E1076,보상!$S:$AA,2,FALSE)),MATCH(D$6,INDIRECT(VLOOKUP($E1076,보상!$S:$AA,3,FALSE)),0),FALSE),VLOOKUP($B1076,INDIRECT(VLOOKUP($E1076&amp;"_U",보상!$S:$AA,2,FALSE)),MATCH(D$6,INDIRECT(VLOOKUP($E1076&amp;"_U",보상!$S:$AA,3,FALSE)),0),FALSE)),"ERROR")</f>
        <v>대외무역 독점권</v>
      </c>
      <c r="E1076" s="49" t="s">
        <v>635</v>
      </c>
      <c r="F1076" s="22">
        <f>COUNTIF($C$8:$C1076,$C1076)</f>
        <v>1</v>
      </c>
      <c r="G1076" s="49" t="b">
        <v>1</v>
      </c>
      <c r="H1076" s="22">
        <v>2010</v>
      </c>
      <c r="I1076" s="129" t="str">
        <f>IFERROR(IF(H1076=0,0,VLOOKUP(VLOOKUP(H1076,#REF!,MATCH("strMailTitleID",#REF!,0),FALSE),#REF!,2,FALSE)),"ERROR")</f>
        <v>ERROR</v>
      </c>
      <c r="J1076" s="176">
        <v>0</v>
      </c>
      <c r="K1076" s="129">
        <f>IFERROR(IF(J1076=0,0,VLOOKUP(VLOOKUP(J1076,#REF!,MATCH("strMailTitleID",#REF!,0),FALSE),#REF!,2,FALSE)),"ERROR")</f>
        <v>0</v>
      </c>
      <c r="L1076" s="22">
        <f ca="1">IFERROR(IFERROR(VLOOKUP($B1076,INDIRECT(VLOOKUP($E1076,보상!$S:$AA,2,FALSE)),MATCH(L$6,INDIRECT(VLOOKUP($E1076,보상!$S:$AA,3,FALSE)),0),FALSE),VLOOKUP($B1076,INDIRECT(VLOOKUP($E1076&amp;"_U",보상!$S:$AA,2,FALSE)),MATCH(L$6,INDIRECT(VLOOKUP($E1076&amp;"_U",보상!$S:$AA,3,FALSE)),0),FALSE)),"ERROR")</f>
        <v>24322</v>
      </c>
      <c r="M1076" s="49">
        <v>0</v>
      </c>
      <c r="N1076" s="49">
        <v>0</v>
      </c>
      <c r="O1076" s="49">
        <v>0</v>
      </c>
      <c r="P1076" s="22" t="str">
        <f ca="1">IFERROR(IFERROR(VLOOKUP($B1076,INDIRECT(VLOOKUP($E1076,보상!$S:$AA,2,FALSE)),MATCH(P$6,INDIRECT(VLOOKUP($E1076,보상!$S:$AA,3,FALSE)),0),FALSE),VLOOKUP($B1076,INDIRECT(VLOOKUP($E1076&amp;"_U",보상!$S:$AA,2,FALSE)),MATCH(P$6,INDIRECT(VLOOKUP($E1076&amp;"_U",보상!$S:$AA,3,FALSE)),0),FALSE)),"ERROR")</f>
        <v>Gold</v>
      </c>
      <c r="Q1076" s="22">
        <f ca="1">IFERROR(IFERROR(VLOOKUP($B1076,INDIRECT(VLOOKUP($E1076,보상!$S:$AA,2,FALSE)),MATCH(Q$6,INDIRECT(VLOOKUP($E1076,보상!$S:$AA,3,FALSE)),0),FALSE),VLOOKUP($B1076,INDIRECT(VLOOKUP($E1076&amp;"_U",보상!$S:$AA,2,FALSE)),MATCH(Q$6,INDIRECT(VLOOKUP($E1076&amp;"_U",보상!$S:$AA,3,FALSE)),0),FALSE)),"ERROR")</f>
        <v>29190</v>
      </c>
      <c r="R1076" s="49" t="b">
        <v>0</v>
      </c>
      <c r="S1076" s="49" t="b">
        <v>0</v>
      </c>
      <c r="T1076" s="22">
        <f ca="1">IFERROR(IF(W1076=0,0,VLOOKUP(W1076,보상!$D:$K,6,FALSE)),"-")</f>
        <v>3000</v>
      </c>
      <c r="U1076" s="22">
        <f ca="1">IFERROR(IF(W1076=0,0,VLOOKUP(W1076,보상!$D:$K,7,FALSE)),"-")</f>
        <v>0</v>
      </c>
      <c r="V1076" s="22">
        <f ca="1">IFERROR(IF(W1076=0,0,VLOOKUP(W1076,보상!$D:$K,8,FALSE)),"-")</f>
        <v>0</v>
      </c>
      <c r="W1076" s="22">
        <f ca="1">IFERROR(IFERROR(VLOOKUP($B1076,INDIRECT(VLOOKUP($E1076,보상!$S:$AA,2,FALSE)),MATCH(W$6,INDIRECT(VLOOKUP($E1076,보상!$S:$AA,3,FALSE)),0),FALSE),VLOOKUP($B1076,INDIRECT(VLOOKUP($E1076&amp;"_U",보상!$S:$AA,2,FALSE)),MATCH(W$6,INDIRECT(VLOOKUP($E1076&amp;"_U",보상!$S:$AA,3,FALSE)),0),FALSE)),"ERROR")</f>
        <v>4003001</v>
      </c>
      <c r="X1076" s="134" t="str">
        <f ca="1">IFERROR(IF(W1076=0,0,VLOOKUP(SUBSTITUTE(VLOOKUP(W1076,#REF!,MATCH("strItemName",#REF!,0),FALSE),"SUI_",""),#REF!,2,FALSE)),"ERROR")</f>
        <v>ERROR</v>
      </c>
      <c r="Y1076" s="22">
        <f t="shared" ca="1" si="56"/>
        <v>4003001</v>
      </c>
      <c r="Z1076" s="134" t="str">
        <f ca="1">IFERROR(IF(Y1076=0,0,VLOOKUP(SUBSTITUTE(VLOOKUP(Y1076,#REF!,MATCH("strItemName",#REF!,0),FALSE),"SUI_",""),#REF!,2,FALSE)),"ERROR")</f>
        <v>ERROR</v>
      </c>
      <c r="AA1076" s="22">
        <f t="shared" ca="1" si="56"/>
        <v>4003001</v>
      </c>
      <c r="AB1076" s="134" t="str">
        <f ca="1">IFERROR(IF(AA1076=0,0,VLOOKUP(SUBSTITUTE(VLOOKUP(AA1076,#REF!,MATCH("strItemName",#REF!,0),FALSE),"SUI_",""),#REF!,2,FALSE)),"ERROR")</f>
        <v>ERROR</v>
      </c>
      <c r="AC1076" s="22">
        <f t="shared" ca="1" si="56"/>
        <v>4003001</v>
      </c>
      <c r="AD1076" s="134" t="str">
        <f ca="1">IFERROR(IF(AC1076=0,0,VLOOKUP(SUBSTITUTE(VLOOKUP(AC1076,#REF!,MATCH("strItemName",#REF!,0),FALSE),"SUI_",""),#REF!,2,FALSE)),"ERROR")</f>
        <v>ERROR</v>
      </c>
      <c r="AE1076" s="22">
        <f t="shared" ca="1" si="56"/>
        <v>4003001</v>
      </c>
      <c r="AF1076" s="134" t="str">
        <f ca="1">IFERROR(IF(AE1076=0,0,VLOOKUP(SUBSTITUTE(VLOOKUP(AE1076,#REF!,MATCH("strItemName",#REF!,0),FALSE),"SUI_",""),#REF!,2,FALSE)),"ERROR")</f>
        <v>ERROR</v>
      </c>
      <c r="AG1076" s="88">
        <v>0</v>
      </c>
      <c r="AH1076" s="134">
        <f>IFERROR(IF(AG1076=0,0,VLOOKUP(SUBSTITUTE(VLOOKUP(AG1076,#REF!,MATCH("strItemName",#REF!,0),FALSE),"SUI_",""),#REF!,2,FALSE)),"ERROR")</f>
        <v>0</v>
      </c>
      <c r="AI1076" s="22">
        <f ca="1">IFERROR(IFERROR(VLOOKUP($B1076,INDIRECT(VLOOKUP($E1076,보상!$S:$AA,2,FALSE)),MATCH(AI$6,INDIRECT(VLOOKUP($E1076,보상!$S:$AA,3,FALSE)),0),FALSE),VLOOKUP($B1076,INDIRECT(VLOOKUP($E1076&amp;"_U",보상!$S:$AA,2,FALSE)),MATCH(AI$6,INDIRECT(VLOOKUP($E1076&amp;"_U",보상!$S:$AA,3,FALSE)),0),FALSE)),"ERROR")</f>
        <v>1</v>
      </c>
      <c r="AJ1076" s="49">
        <v>0</v>
      </c>
      <c r="AK1076" s="22">
        <v>60</v>
      </c>
      <c r="AL1076" s="22">
        <v>0</v>
      </c>
      <c r="AM1076" s="22" t="b">
        <v>0</v>
      </c>
      <c r="AN1076" s="22">
        <v>0</v>
      </c>
      <c r="AO1076" s="67">
        <v>0</v>
      </c>
    </row>
    <row r="1077" spans="2:41" ht="16.5" customHeight="1" x14ac:dyDescent="0.3">
      <c r="B1077" s="154">
        <f t="shared" si="57"/>
        <v>105045111</v>
      </c>
      <c r="C1077" s="22">
        <v>10504511</v>
      </c>
      <c r="D1077" s="156" t="str">
        <f ca="1">IFERROR(IFERROR(VLOOKUP($B1077,INDIRECT(VLOOKUP($E1077,보상!$S:$AA,2,FALSE)),MATCH(D$6,INDIRECT(VLOOKUP($E1077,보상!$S:$AA,3,FALSE)),0),FALSE),VLOOKUP($B1077,INDIRECT(VLOOKUP($E1077&amp;"_U",보상!$S:$AA,2,FALSE)),MATCH(D$6,INDIRECT(VLOOKUP($E1077&amp;"_U",보상!$S:$AA,3,FALSE)),0),FALSE)),"ERROR")</f>
        <v>조합장의 실종설</v>
      </c>
      <c r="E1077" s="49" t="s">
        <v>635</v>
      </c>
      <c r="F1077" s="22">
        <f>COUNTIF($C$8:$C1077,$C1077)</f>
        <v>1</v>
      </c>
      <c r="G1077" s="49" t="b">
        <v>1</v>
      </c>
      <c r="H1077" s="22">
        <v>2010</v>
      </c>
      <c r="I1077" s="129" t="str">
        <f>IFERROR(IF(H1077=0,0,VLOOKUP(VLOOKUP(H1077,#REF!,MATCH("strMailTitleID",#REF!,0),FALSE),#REF!,2,FALSE)),"ERROR")</f>
        <v>ERROR</v>
      </c>
      <c r="J1077" s="176">
        <v>0</v>
      </c>
      <c r="K1077" s="129">
        <f>IFERROR(IF(J1077=0,0,VLOOKUP(VLOOKUP(J1077,#REF!,MATCH("strMailTitleID",#REF!,0),FALSE),#REF!,2,FALSE)),"ERROR")</f>
        <v>0</v>
      </c>
      <c r="L1077" s="22">
        <f ca="1">IFERROR(IFERROR(VLOOKUP($B1077,INDIRECT(VLOOKUP($E1077,보상!$S:$AA,2,FALSE)),MATCH(L$6,INDIRECT(VLOOKUP($E1077,보상!$S:$AA,3,FALSE)),0),FALSE),VLOOKUP($B1077,INDIRECT(VLOOKUP($E1077&amp;"_U",보상!$S:$AA,2,FALSE)),MATCH(L$6,INDIRECT(VLOOKUP($E1077&amp;"_U",보상!$S:$AA,3,FALSE)),0),FALSE)),"ERROR")</f>
        <v>24322</v>
      </c>
      <c r="M1077" s="49">
        <v>0</v>
      </c>
      <c r="N1077" s="49">
        <v>0</v>
      </c>
      <c r="O1077" s="49">
        <v>0</v>
      </c>
      <c r="P1077" s="22" t="str">
        <f ca="1">IFERROR(IFERROR(VLOOKUP($B1077,INDIRECT(VLOOKUP($E1077,보상!$S:$AA,2,FALSE)),MATCH(P$6,INDIRECT(VLOOKUP($E1077,보상!$S:$AA,3,FALSE)),0),FALSE),VLOOKUP($B1077,INDIRECT(VLOOKUP($E1077&amp;"_U",보상!$S:$AA,2,FALSE)),MATCH(P$6,INDIRECT(VLOOKUP($E1077&amp;"_U",보상!$S:$AA,3,FALSE)),0),FALSE)),"ERROR")</f>
        <v>Gold</v>
      </c>
      <c r="Q1077" s="22">
        <f ca="1">IFERROR(IFERROR(VLOOKUP($B1077,INDIRECT(VLOOKUP($E1077,보상!$S:$AA,2,FALSE)),MATCH(Q$6,INDIRECT(VLOOKUP($E1077,보상!$S:$AA,3,FALSE)),0),FALSE),VLOOKUP($B1077,INDIRECT(VLOOKUP($E1077&amp;"_U",보상!$S:$AA,2,FALSE)),MATCH(Q$6,INDIRECT(VLOOKUP($E1077&amp;"_U",보상!$S:$AA,3,FALSE)),0),FALSE)),"ERROR")</f>
        <v>29190</v>
      </c>
      <c r="R1077" s="49" t="b">
        <v>0</v>
      </c>
      <c r="S1077" s="49" t="b">
        <v>0</v>
      </c>
      <c r="T1077" s="22">
        <f ca="1">IFERROR(IF(W1077=0,0,VLOOKUP(W1077,보상!$D:$K,6,FALSE)),"-")</f>
        <v>3000</v>
      </c>
      <c r="U1077" s="22">
        <f ca="1">IFERROR(IF(W1077=0,0,VLOOKUP(W1077,보상!$D:$K,7,FALSE)),"-")</f>
        <v>0</v>
      </c>
      <c r="V1077" s="22">
        <f ca="1">IFERROR(IF(W1077=0,0,VLOOKUP(W1077,보상!$D:$K,8,FALSE)),"-")</f>
        <v>0</v>
      </c>
      <c r="W1077" s="22">
        <f ca="1">IFERROR(IFERROR(VLOOKUP($B1077,INDIRECT(VLOOKUP($E1077,보상!$S:$AA,2,FALSE)),MATCH(W$6,INDIRECT(VLOOKUP($E1077,보상!$S:$AA,3,FALSE)),0),FALSE),VLOOKUP($B1077,INDIRECT(VLOOKUP($E1077&amp;"_U",보상!$S:$AA,2,FALSE)),MATCH(W$6,INDIRECT(VLOOKUP($E1077&amp;"_U",보상!$S:$AA,3,FALSE)),0),FALSE)),"ERROR")</f>
        <v>4003001</v>
      </c>
      <c r="X1077" s="134" t="str">
        <f ca="1">IFERROR(IF(W1077=0,0,VLOOKUP(SUBSTITUTE(VLOOKUP(W1077,#REF!,MATCH("strItemName",#REF!,0),FALSE),"SUI_",""),#REF!,2,FALSE)),"ERROR")</f>
        <v>ERROR</v>
      </c>
      <c r="Y1077" s="22">
        <f t="shared" ca="1" si="56"/>
        <v>4003001</v>
      </c>
      <c r="Z1077" s="134" t="str">
        <f ca="1">IFERROR(IF(Y1077=0,0,VLOOKUP(SUBSTITUTE(VLOOKUP(Y1077,#REF!,MATCH("strItemName",#REF!,0),FALSE),"SUI_",""),#REF!,2,FALSE)),"ERROR")</f>
        <v>ERROR</v>
      </c>
      <c r="AA1077" s="22">
        <f t="shared" ca="1" si="56"/>
        <v>4003001</v>
      </c>
      <c r="AB1077" s="134" t="str">
        <f ca="1">IFERROR(IF(AA1077=0,0,VLOOKUP(SUBSTITUTE(VLOOKUP(AA1077,#REF!,MATCH("strItemName",#REF!,0),FALSE),"SUI_",""),#REF!,2,FALSE)),"ERROR")</f>
        <v>ERROR</v>
      </c>
      <c r="AC1077" s="22">
        <f t="shared" ca="1" si="56"/>
        <v>4003001</v>
      </c>
      <c r="AD1077" s="134" t="str">
        <f ca="1">IFERROR(IF(AC1077=0,0,VLOOKUP(SUBSTITUTE(VLOOKUP(AC1077,#REF!,MATCH("strItemName",#REF!,0),FALSE),"SUI_",""),#REF!,2,FALSE)),"ERROR")</f>
        <v>ERROR</v>
      </c>
      <c r="AE1077" s="22">
        <f t="shared" ca="1" si="56"/>
        <v>4003001</v>
      </c>
      <c r="AF1077" s="134" t="str">
        <f ca="1">IFERROR(IF(AE1077=0,0,VLOOKUP(SUBSTITUTE(VLOOKUP(AE1077,#REF!,MATCH("strItemName",#REF!,0),FALSE),"SUI_",""),#REF!,2,FALSE)),"ERROR")</f>
        <v>ERROR</v>
      </c>
      <c r="AG1077" s="88">
        <v>0</v>
      </c>
      <c r="AH1077" s="134">
        <f>IFERROR(IF(AG1077=0,0,VLOOKUP(SUBSTITUTE(VLOOKUP(AG1077,#REF!,MATCH("strItemName",#REF!,0),FALSE),"SUI_",""),#REF!,2,FALSE)),"ERROR")</f>
        <v>0</v>
      </c>
      <c r="AI1077" s="22">
        <f ca="1">IFERROR(IFERROR(VLOOKUP($B1077,INDIRECT(VLOOKUP($E1077,보상!$S:$AA,2,FALSE)),MATCH(AI$6,INDIRECT(VLOOKUP($E1077,보상!$S:$AA,3,FALSE)),0),FALSE),VLOOKUP($B1077,INDIRECT(VLOOKUP($E1077&amp;"_U",보상!$S:$AA,2,FALSE)),MATCH(AI$6,INDIRECT(VLOOKUP($E1077&amp;"_U",보상!$S:$AA,3,FALSE)),0),FALSE)),"ERROR")</f>
        <v>1</v>
      </c>
      <c r="AJ1077" s="49">
        <v>0</v>
      </c>
      <c r="AK1077" s="22">
        <v>60</v>
      </c>
      <c r="AL1077" s="22">
        <v>0</v>
      </c>
      <c r="AM1077" s="22" t="b">
        <v>0</v>
      </c>
      <c r="AN1077" s="22">
        <v>0</v>
      </c>
      <c r="AO1077" s="67">
        <v>0</v>
      </c>
    </row>
    <row r="1078" spans="2:41" ht="16.5" customHeight="1" x14ac:dyDescent="0.3">
      <c r="B1078" s="154">
        <f t="shared" si="57"/>
        <v>105046111</v>
      </c>
      <c r="C1078" s="22">
        <v>10504611</v>
      </c>
      <c r="D1078" s="156" t="str">
        <f ca="1">IFERROR(IFERROR(VLOOKUP($B1078,INDIRECT(VLOOKUP($E1078,보상!$S:$AA,2,FALSE)),MATCH(D$6,INDIRECT(VLOOKUP($E1078,보상!$S:$AA,3,FALSE)),0),FALSE),VLOOKUP($B1078,INDIRECT(VLOOKUP($E1078&amp;"_U",보상!$S:$AA,2,FALSE)),MATCH(D$6,INDIRECT(VLOOKUP($E1078&amp;"_U",보상!$S:$AA,3,FALSE)),0),FALSE)),"ERROR")</f>
        <v>의문의 실종 사건</v>
      </c>
      <c r="E1078" s="49" t="s">
        <v>635</v>
      </c>
      <c r="F1078" s="22">
        <f>COUNTIF($C$8:$C1078,$C1078)</f>
        <v>1</v>
      </c>
      <c r="G1078" s="49" t="b">
        <v>1</v>
      </c>
      <c r="H1078" s="22">
        <v>2010</v>
      </c>
      <c r="I1078" s="129" t="str">
        <f>IFERROR(IF(H1078=0,0,VLOOKUP(VLOOKUP(H1078,#REF!,MATCH("strMailTitleID",#REF!,0),FALSE),#REF!,2,FALSE)),"ERROR")</f>
        <v>ERROR</v>
      </c>
      <c r="J1078" s="176">
        <v>0</v>
      </c>
      <c r="K1078" s="129">
        <f>IFERROR(IF(J1078=0,0,VLOOKUP(VLOOKUP(J1078,#REF!,MATCH("strMailTitleID",#REF!,0),FALSE),#REF!,2,FALSE)),"ERROR")</f>
        <v>0</v>
      </c>
      <c r="L1078" s="22">
        <f ca="1">IFERROR(IFERROR(VLOOKUP($B1078,INDIRECT(VLOOKUP($E1078,보상!$S:$AA,2,FALSE)),MATCH(L$6,INDIRECT(VLOOKUP($E1078,보상!$S:$AA,3,FALSE)),0),FALSE),VLOOKUP($B1078,INDIRECT(VLOOKUP($E1078&amp;"_U",보상!$S:$AA,2,FALSE)),MATCH(L$6,INDIRECT(VLOOKUP($E1078&amp;"_U",보상!$S:$AA,3,FALSE)),0),FALSE)),"ERROR")</f>
        <v>72968</v>
      </c>
      <c r="M1078" s="49">
        <v>0</v>
      </c>
      <c r="N1078" s="49">
        <v>0</v>
      </c>
      <c r="O1078" s="49">
        <v>0</v>
      </c>
      <c r="P1078" s="22" t="str">
        <f ca="1">IFERROR(IFERROR(VLOOKUP($B1078,INDIRECT(VLOOKUP($E1078,보상!$S:$AA,2,FALSE)),MATCH(P$6,INDIRECT(VLOOKUP($E1078,보상!$S:$AA,3,FALSE)),0),FALSE),VLOOKUP($B1078,INDIRECT(VLOOKUP($E1078&amp;"_U",보상!$S:$AA,2,FALSE)),MATCH(P$6,INDIRECT(VLOOKUP($E1078&amp;"_U",보상!$S:$AA,3,FALSE)),0),FALSE)),"ERROR")</f>
        <v>Gold</v>
      </c>
      <c r="Q1078" s="22">
        <f ca="1">IFERROR(IFERROR(VLOOKUP($B1078,INDIRECT(VLOOKUP($E1078,보상!$S:$AA,2,FALSE)),MATCH(Q$6,INDIRECT(VLOOKUP($E1078,보상!$S:$AA,3,FALSE)),0),FALSE),VLOOKUP($B1078,INDIRECT(VLOOKUP($E1078&amp;"_U",보상!$S:$AA,2,FALSE)),MATCH(Q$6,INDIRECT(VLOOKUP($E1078&amp;"_U",보상!$S:$AA,3,FALSE)),0),FALSE)),"ERROR")</f>
        <v>87560</v>
      </c>
      <c r="R1078" s="49" t="b">
        <v>0</v>
      </c>
      <c r="S1078" s="49" t="b">
        <v>0</v>
      </c>
      <c r="T1078" s="22">
        <f ca="1">IFERROR(IF(W1078=0,0,VLOOKUP(W1078,보상!$D:$K,6,FALSE)),"-")</f>
        <v>0</v>
      </c>
      <c r="U1078" s="22">
        <f ca="1">IFERROR(IF(W1078=0,0,VLOOKUP(W1078,보상!$D:$K,7,FALSE)),"-")</f>
        <v>0</v>
      </c>
      <c r="V1078" s="22">
        <f ca="1">IFERROR(IF(W1078=0,0,VLOOKUP(W1078,보상!$D:$K,8,FALSE)),"-")</f>
        <v>0</v>
      </c>
      <c r="W1078" s="22">
        <f ca="1">IFERROR(IFERROR(VLOOKUP($B1078,INDIRECT(VLOOKUP($E1078,보상!$S:$AA,2,FALSE)),MATCH(W$6,INDIRECT(VLOOKUP($E1078,보상!$S:$AA,3,FALSE)),0),FALSE),VLOOKUP($B1078,INDIRECT(VLOOKUP($E1078&amp;"_U",보상!$S:$AA,2,FALSE)),MATCH(W$6,INDIRECT(VLOOKUP($E1078&amp;"_U",보상!$S:$AA,3,FALSE)),0),FALSE)),"ERROR")</f>
        <v>4002021</v>
      </c>
      <c r="X1078" s="134" t="str">
        <f ca="1">IFERROR(IF(W1078=0,0,VLOOKUP(SUBSTITUTE(VLOOKUP(W1078,#REF!,MATCH("strItemName",#REF!,0),FALSE),"SUI_",""),#REF!,2,FALSE)),"ERROR")</f>
        <v>ERROR</v>
      </c>
      <c r="Y1078" s="22">
        <f t="shared" ca="1" si="56"/>
        <v>4002021</v>
      </c>
      <c r="Z1078" s="134" t="str">
        <f ca="1">IFERROR(IF(Y1078=0,0,VLOOKUP(SUBSTITUTE(VLOOKUP(Y1078,#REF!,MATCH("strItemName",#REF!,0),FALSE),"SUI_",""),#REF!,2,FALSE)),"ERROR")</f>
        <v>ERROR</v>
      </c>
      <c r="AA1078" s="22">
        <f t="shared" ca="1" si="56"/>
        <v>4002021</v>
      </c>
      <c r="AB1078" s="134" t="str">
        <f ca="1">IFERROR(IF(AA1078=0,0,VLOOKUP(SUBSTITUTE(VLOOKUP(AA1078,#REF!,MATCH("strItemName",#REF!,0),FALSE),"SUI_",""),#REF!,2,FALSE)),"ERROR")</f>
        <v>ERROR</v>
      </c>
      <c r="AC1078" s="22">
        <f t="shared" ca="1" si="56"/>
        <v>4002021</v>
      </c>
      <c r="AD1078" s="134" t="str">
        <f ca="1">IFERROR(IF(AC1078=0,0,VLOOKUP(SUBSTITUTE(VLOOKUP(AC1078,#REF!,MATCH("strItemName",#REF!,0),FALSE),"SUI_",""),#REF!,2,FALSE)),"ERROR")</f>
        <v>ERROR</v>
      </c>
      <c r="AE1078" s="22">
        <f t="shared" ca="1" si="56"/>
        <v>4002021</v>
      </c>
      <c r="AF1078" s="134" t="str">
        <f ca="1">IFERROR(IF(AE1078=0,0,VLOOKUP(SUBSTITUTE(VLOOKUP(AE1078,#REF!,MATCH("strItemName",#REF!,0),FALSE),"SUI_",""),#REF!,2,FALSE)),"ERROR")</f>
        <v>ERROR</v>
      </c>
      <c r="AG1078" s="88">
        <v>0</v>
      </c>
      <c r="AH1078" s="134">
        <f>IFERROR(IF(AG1078=0,0,VLOOKUP(SUBSTITUTE(VLOOKUP(AG1078,#REF!,MATCH("strItemName",#REF!,0),FALSE),"SUI_",""),#REF!,2,FALSE)),"ERROR")</f>
        <v>0</v>
      </c>
      <c r="AI1078" s="22">
        <f ca="1">IFERROR(IFERROR(VLOOKUP($B1078,INDIRECT(VLOOKUP($E1078,보상!$S:$AA,2,FALSE)),MATCH(AI$6,INDIRECT(VLOOKUP($E1078,보상!$S:$AA,3,FALSE)),0),FALSE),VLOOKUP($B1078,INDIRECT(VLOOKUP($E1078&amp;"_U",보상!$S:$AA,2,FALSE)),MATCH(AI$6,INDIRECT(VLOOKUP($E1078&amp;"_U",보상!$S:$AA,3,FALSE)),0),FALSE)),"ERROR")</f>
        <v>1</v>
      </c>
      <c r="AJ1078" s="49">
        <v>0</v>
      </c>
      <c r="AK1078" s="22">
        <v>240</v>
      </c>
      <c r="AL1078" s="22">
        <v>0</v>
      </c>
      <c r="AM1078" s="22" t="b">
        <v>0</v>
      </c>
      <c r="AN1078" s="22">
        <v>0</v>
      </c>
      <c r="AO1078" s="67">
        <v>0</v>
      </c>
    </row>
    <row r="1079" spans="2:41" ht="16.5" customHeight="1" x14ac:dyDescent="0.3">
      <c r="B1079" s="154">
        <f t="shared" si="57"/>
        <v>105046211</v>
      </c>
      <c r="C1079" s="22">
        <v>10504621</v>
      </c>
      <c r="D1079" s="156" t="str">
        <f ca="1">IFERROR(IFERROR(VLOOKUP($B1079,INDIRECT(VLOOKUP($E1079,보상!$S:$AA,2,FALSE)),MATCH(D$6,INDIRECT(VLOOKUP($E1079,보상!$S:$AA,3,FALSE)),0),FALSE),VLOOKUP($B1079,INDIRECT(VLOOKUP($E1079&amp;"_U",보상!$S:$AA,2,FALSE)),MATCH(D$6,INDIRECT(VLOOKUP($E1079&amp;"_U",보상!$S:$AA,3,FALSE)),0),FALSE)),"ERROR")</f>
        <v>의문의 실종 사건</v>
      </c>
      <c r="E1079" s="49" t="s">
        <v>635</v>
      </c>
      <c r="F1079" s="22">
        <f>COUNTIF($C$8:$C1079,$C1079)</f>
        <v>1</v>
      </c>
      <c r="G1079" s="49" t="b">
        <v>1</v>
      </c>
      <c r="H1079" s="22">
        <v>2010</v>
      </c>
      <c r="I1079" s="129" t="str">
        <f>IFERROR(IF(H1079=0,0,VLOOKUP(VLOOKUP(H1079,#REF!,MATCH("strMailTitleID",#REF!,0),FALSE),#REF!,2,FALSE)),"ERROR")</f>
        <v>ERROR</v>
      </c>
      <c r="J1079" s="176">
        <v>0</v>
      </c>
      <c r="K1079" s="129">
        <f>IFERROR(IF(J1079=0,0,VLOOKUP(VLOOKUP(J1079,#REF!,MATCH("strMailTitleID",#REF!,0),FALSE),#REF!,2,FALSE)),"ERROR")</f>
        <v>0</v>
      </c>
      <c r="L1079" s="22">
        <f ca="1">IFERROR(IFERROR(VLOOKUP($B1079,INDIRECT(VLOOKUP($E1079,보상!$S:$AA,2,FALSE)),MATCH(L$6,INDIRECT(VLOOKUP($E1079,보상!$S:$AA,3,FALSE)),0),FALSE),VLOOKUP($B1079,INDIRECT(VLOOKUP($E1079&amp;"_U",보상!$S:$AA,2,FALSE)),MATCH(L$6,INDIRECT(VLOOKUP($E1079&amp;"_U",보상!$S:$AA,3,FALSE)),0),FALSE)),"ERROR")</f>
        <v>72968</v>
      </c>
      <c r="M1079" s="49">
        <v>0</v>
      </c>
      <c r="N1079" s="49">
        <v>0</v>
      </c>
      <c r="O1079" s="49">
        <v>0</v>
      </c>
      <c r="P1079" s="22" t="str">
        <f ca="1">IFERROR(IFERROR(VLOOKUP($B1079,INDIRECT(VLOOKUP($E1079,보상!$S:$AA,2,FALSE)),MATCH(P$6,INDIRECT(VLOOKUP($E1079,보상!$S:$AA,3,FALSE)),0),FALSE),VLOOKUP($B1079,INDIRECT(VLOOKUP($E1079&amp;"_U",보상!$S:$AA,2,FALSE)),MATCH(P$6,INDIRECT(VLOOKUP($E1079&amp;"_U",보상!$S:$AA,3,FALSE)),0),FALSE)),"ERROR")</f>
        <v>Gold</v>
      </c>
      <c r="Q1079" s="22">
        <f ca="1">IFERROR(IFERROR(VLOOKUP($B1079,INDIRECT(VLOOKUP($E1079,보상!$S:$AA,2,FALSE)),MATCH(Q$6,INDIRECT(VLOOKUP($E1079,보상!$S:$AA,3,FALSE)),0),FALSE),VLOOKUP($B1079,INDIRECT(VLOOKUP($E1079&amp;"_U",보상!$S:$AA,2,FALSE)),MATCH(Q$6,INDIRECT(VLOOKUP($E1079&amp;"_U",보상!$S:$AA,3,FALSE)),0),FALSE)),"ERROR")</f>
        <v>87560</v>
      </c>
      <c r="R1079" s="49" t="b">
        <v>0</v>
      </c>
      <c r="S1079" s="49" t="b">
        <v>0</v>
      </c>
      <c r="T1079" s="22">
        <f ca="1">IFERROR(IF(W1079=0,0,VLOOKUP(W1079,보상!$D:$K,6,FALSE)),"-")</f>
        <v>3000</v>
      </c>
      <c r="U1079" s="22">
        <f ca="1">IFERROR(IF(W1079=0,0,VLOOKUP(W1079,보상!$D:$K,7,FALSE)),"-")</f>
        <v>0</v>
      </c>
      <c r="V1079" s="22">
        <f ca="1">IFERROR(IF(W1079=0,0,VLOOKUP(W1079,보상!$D:$K,8,FALSE)),"-")</f>
        <v>0</v>
      </c>
      <c r="W1079" s="22">
        <f ca="1">IFERROR(IFERROR(VLOOKUP($B1079,INDIRECT(VLOOKUP($E1079,보상!$S:$AA,2,FALSE)),MATCH(W$6,INDIRECT(VLOOKUP($E1079,보상!$S:$AA,3,FALSE)),0),FALSE),VLOOKUP($B1079,INDIRECT(VLOOKUP($E1079&amp;"_U",보상!$S:$AA,2,FALSE)),MATCH(W$6,INDIRECT(VLOOKUP($E1079&amp;"_U",보상!$S:$AA,3,FALSE)),0),FALSE)),"ERROR")</f>
        <v>4003001</v>
      </c>
      <c r="X1079" s="134" t="str">
        <f ca="1">IFERROR(IF(W1079=0,0,VLOOKUP(SUBSTITUTE(VLOOKUP(W1079,#REF!,MATCH("strItemName",#REF!,0),FALSE),"SUI_",""),#REF!,2,FALSE)),"ERROR")</f>
        <v>ERROR</v>
      </c>
      <c r="Y1079" s="22">
        <f t="shared" ca="1" si="56"/>
        <v>4003001</v>
      </c>
      <c r="Z1079" s="134" t="str">
        <f ca="1">IFERROR(IF(Y1079=0,0,VLOOKUP(SUBSTITUTE(VLOOKUP(Y1079,#REF!,MATCH("strItemName",#REF!,0),FALSE),"SUI_",""),#REF!,2,FALSE)),"ERROR")</f>
        <v>ERROR</v>
      </c>
      <c r="AA1079" s="22">
        <f t="shared" ca="1" si="56"/>
        <v>4003001</v>
      </c>
      <c r="AB1079" s="134" t="str">
        <f ca="1">IFERROR(IF(AA1079=0,0,VLOOKUP(SUBSTITUTE(VLOOKUP(AA1079,#REF!,MATCH("strItemName",#REF!,0),FALSE),"SUI_",""),#REF!,2,FALSE)),"ERROR")</f>
        <v>ERROR</v>
      </c>
      <c r="AC1079" s="22">
        <f t="shared" ca="1" si="56"/>
        <v>4003001</v>
      </c>
      <c r="AD1079" s="134" t="str">
        <f ca="1">IFERROR(IF(AC1079=0,0,VLOOKUP(SUBSTITUTE(VLOOKUP(AC1079,#REF!,MATCH("strItemName",#REF!,0),FALSE),"SUI_",""),#REF!,2,FALSE)),"ERROR")</f>
        <v>ERROR</v>
      </c>
      <c r="AE1079" s="22">
        <f t="shared" ca="1" si="56"/>
        <v>4003001</v>
      </c>
      <c r="AF1079" s="134" t="str">
        <f ca="1">IFERROR(IF(AE1079=0,0,VLOOKUP(SUBSTITUTE(VLOOKUP(AE1079,#REF!,MATCH("strItemName",#REF!,0),FALSE),"SUI_",""),#REF!,2,FALSE)),"ERROR")</f>
        <v>ERROR</v>
      </c>
      <c r="AG1079" s="88">
        <v>0</v>
      </c>
      <c r="AH1079" s="134">
        <f>IFERROR(IF(AG1079=0,0,VLOOKUP(SUBSTITUTE(VLOOKUP(AG1079,#REF!,MATCH("strItemName",#REF!,0),FALSE),"SUI_",""),#REF!,2,FALSE)),"ERROR")</f>
        <v>0</v>
      </c>
      <c r="AI1079" s="22">
        <f ca="1">IFERROR(IFERROR(VLOOKUP($B1079,INDIRECT(VLOOKUP($E1079,보상!$S:$AA,2,FALSE)),MATCH(AI$6,INDIRECT(VLOOKUP($E1079,보상!$S:$AA,3,FALSE)),0),FALSE),VLOOKUP($B1079,INDIRECT(VLOOKUP($E1079&amp;"_U",보상!$S:$AA,2,FALSE)),MATCH(AI$6,INDIRECT(VLOOKUP($E1079&amp;"_U",보상!$S:$AA,3,FALSE)),0),FALSE)),"ERROR")</f>
        <v>1</v>
      </c>
      <c r="AJ1079" s="49">
        <v>0</v>
      </c>
      <c r="AK1079" s="22">
        <v>240</v>
      </c>
      <c r="AL1079" s="22">
        <v>0</v>
      </c>
      <c r="AM1079" s="22" t="b">
        <v>0</v>
      </c>
      <c r="AN1079" s="22">
        <v>0</v>
      </c>
      <c r="AO1079" s="67">
        <v>0</v>
      </c>
    </row>
    <row r="1080" spans="2:41" ht="16.5" customHeight="1" x14ac:dyDescent="0.3">
      <c r="B1080" s="154">
        <f t="shared" si="57"/>
        <v>105047111</v>
      </c>
      <c r="C1080" s="22">
        <v>10504711</v>
      </c>
      <c r="D1080" s="156" t="str">
        <f ca="1">IFERROR(IFERROR(VLOOKUP($B1080,INDIRECT(VLOOKUP($E1080,보상!$S:$AA,2,FALSE)),MATCH(D$6,INDIRECT(VLOOKUP($E1080,보상!$S:$AA,3,FALSE)),0),FALSE),VLOOKUP($B1080,INDIRECT(VLOOKUP($E1080&amp;"_U",보상!$S:$AA,2,FALSE)),MATCH(D$6,INDIRECT(VLOOKUP($E1080&amp;"_U",보상!$S:$AA,3,FALSE)),0),FALSE)),"ERROR")</f>
        <v>고대 지하수로</v>
      </c>
      <c r="E1080" s="49" t="s">
        <v>635</v>
      </c>
      <c r="F1080" s="22">
        <f>COUNTIF($C$8:$C1080,$C1080)</f>
        <v>1</v>
      </c>
      <c r="G1080" s="49" t="b">
        <v>1</v>
      </c>
      <c r="H1080" s="22">
        <v>2010</v>
      </c>
      <c r="I1080" s="129" t="str">
        <f>IFERROR(IF(H1080=0,0,VLOOKUP(VLOOKUP(H1080,#REF!,MATCH("strMailTitleID",#REF!,0),FALSE),#REF!,2,FALSE)),"ERROR")</f>
        <v>ERROR</v>
      </c>
      <c r="J1080" s="176">
        <v>0</v>
      </c>
      <c r="K1080" s="129">
        <f>IFERROR(IF(J1080=0,0,VLOOKUP(VLOOKUP(J1080,#REF!,MATCH("strMailTitleID",#REF!,0),FALSE),#REF!,2,FALSE)),"ERROR")</f>
        <v>0</v>
      </c>
      <c r="L1080" s="22">
        <f ca="1">IFERROR(IFERROR(VLOOKUP($B1080,INDIRECT(VLOOKUP($E1080,보상!$S:$AA,2,FALSE)),MATCH(L$6,INDIRECT(VLOOKUP($E1080,보상!$S:$AA,3,FALSE)),0),FALSE),VLOOKUP($B1080,INDIRECT(VLOOKUP($E1080&amp;"_U",보상!$S:$AA,2,FALSE)),MATCH(L$6,INDIRECT(VLOOKUP($E1080&amp;"_U",보상!$S:$AA,3,FALSE)),0),FALSE)),"ERROR")</f>
        <v>24322</v>
      </c>
      <c r="M1080" s="49">
        <v>0</v>
      </c>
      <c r="N1080" s="49">
        <v>0</v>
      </c>
      <c r="O1080" s="49">
        <v>0</v>
      </c>
      <c r="P1080" s="22" t="str">
        <f ca="1">IFERROR(IFERROR(VLOOKUP($B1080,INDIRECT(VLOOKUP($E1080,보상!$S:$AA,2,FALSE)),MATCH(P$6,INDIRECT(VLOOKUP($E1080,보상!$S:$AA,3,FALSE)),0),FALSE),VLOOKUP($B1080,INDIRECT(VLOOKUP($E1080&amp;"_U",보상!$S:$AA,2,FALSE)),MATCH(P$6,INDIRECT(VLOOKUP($E1080&amp;"_U",보상!$S:$AA,3,FALSE)),0),FALSE)),"ERROR")</f>
        <v>Gold</v>
      </c>
      <c r="Q1080" s="22">
        <f ca="1">IFERROR(IFERROR(VLOOKUP($B1080,INDIRECT(VLOOKUP($E1080,보상!$S:$AA,2,FALSE)),MATCH(Q$6,INDIRECT(VLOOKUP($E1080,보상!$S:$AA,3,FALSE)),0),FALSE),VLOOKUP($B1080,INDIRECT(VLOOKUP($E1080&amp;"_U",보상!$S:$AA,2,FALSE)),MATCH(Q$6,INDIRECT(VLOOKUP($E1080&amp;"_U",보상!$S:$AA,3,FALSE)),0),FALSE)),"ERROR")</f>
        <v>29190</v>
      </c>
      <c r="R1080" s="49" t="b">
        <v>0</v>
      </c>
      <c r="S1080" s="49" t="b">
        <v>0</v>
      </c>
      <c r="T1080" s="22">
        <f ca="1">IFERROR(IF(W1080=0,0,VLOOKUP(W1080,보상!$D:$K,6,FALSE)),"-")</f>
        <v>9000</v>
      </c>
      <c r="U1080" s="22">
        <f ca="1">IFERROR(IF(W1080=0,0,VLOOKUP(W1080,보상!$D:$K,7,FALSE)),"-")</f>
        <v>0</v>
      </c>
      <c r="V1080" s="22">
        <f ca="1">IFERROR(IF(W1080=0,0,VLOOKUP(W1080,보상!$D:$K,8,FALSE)),"-")</f>
        <v>0</v>
      </c>
      <c r="W1080" s="22">
        <f ca="1">IFERROR(IFERROR(VLOOKUP($B1080,INDIRECT(VLOOKUP($E1080,보상!$S:$AA,2,FALSE)),MATCH(W$6,INDIRECT(VLOOKUP($E1080,보상!$S:$AA,3,FALSE)),0),FALSE),VLOOKUP($B1080,INDIRECT(VLOOKUP($E1080&amp;"_U",보상!$S:$AA,2,FALSE)),MATCH(W$6,INDIRECT(VLOOKUP($E1080&amp;"_U",보상!$S:$AA,3,FALSE)),0),FALSE)),"ERROR")</f>
        <v>4004001</v>
      </c>
      <c r="X1080" s="134" t="str">
        <f ca="1">IFERROR(IF(W1080=0,0,VLOOKUP(SUBSTITUTE(VLOOKUP(W1080,#REF!,MATCH("strItemName",#REF!,0),FALSE),"SUI_",""),#REF!,2,FALSE)),"ERROR")</f>
        <v>ERROR</v>
      </c>
      <c r="Y1080" s="22">
        <f t="shared" ca="1" si="56"/>
        <v>4004001</v>
      </c>
      <c r="Z1080" s="134" t="str">
        <f ca="1">IFERROR(IF(Y1080=0,0,VLOOKUP(SUBSTITUTE(VLOOKUP(Y1080,#REF!,MATCH("strItemName",#REF!,0),FALSE),"SUI_",""),#REF!,2,FALSE)),"ERROR")</f>
        <v>ERROR</v>
      </c>
      <c r="AA1080" s="22">
        <f t="shared" ca="1" si="56"/>
        <v>4004001</v>
      </c>
      <c r="AB1080" s="134" t="str">
        <f ca="1">IFERROR(IF(AA1080=0,0,VLOOKUP(SUBSTITUTE(VLOOKUP(AA1080,#REF!,MATCH("strItemName",#REF!,0),FALSE),"SUI_",""),#REF!,2,FALSE)),"ERROR")</f>
        <v>ERROR</v>
      </c>
      <c r="AC1080" s="22">
        <f t="shared" ca="1" si="56"/>
        <v>4004001</v>
      </c>
      <c r="AD1080" s="134" t="str">
        <f ca="1">IFERROR(IF(AC1080=0,0,VLOOKUP(SUBSTITUTE(VLOOKUP(AC1080,#REF!,MATCH("strItemName",#REF!,0),FALSE),"SUI_",""),#REF!,2,FALSE)),"ERROR")</f>
        <v>ERROR</v>
      </c>
      <c r="AE1080" s="22">
        <f t="shared" ca="1" si="56"/>
        <v>4004001</v>
      </c>
      <c r="AF1080" s="134" t="str">
        <f ca="1">IFERROR(IF(AE1080=0,0,VLOOKUP(SUBSTITUTE(VLOOKUP(AE1080,#REF!,MATCH("strItemName",#REF!,0),FALSE),"SUI_",""),#REF!,2,FALSE)),"ERROR")</f>
        <v>ERROR</v>
      </c>
      <c r="AG1080" s="88">
        <v>0</v>
      </c>
      <c r="AH1080" s="134">
        <f>IFERROR(IF(AG1080=0,0,VLOOKUP(SUBSTITUTE(VLOOKUP(AG1080,#REF!,MATCH("strItemName",#REF!,0),FALSE),"SUI_",""),#REF!,2,FALSE)),"ERROR")</f>
        <v>0</v>
      </c>
      <c r="AI1080" s="22">
        <f ca="1">IFERROR(IFERROR(VLOOKUP($B1080,INDIRECT(VLOOKUP($E1080,보상!$S:$AA,2,FALSE)),MATCH(AI$6,INDIRECT(VLOOKUP($E1080,보상!$S:$AA,3,FALSE)),0),FALSE),VLOOKUP($B1080,INDIRECT(VLOOKUP($E1080&amp;"_U",보상!$S:$AA,2,FALSE)),MATCH(AI$6,INDIRECT(VLOOKUP($E1080&amp;"_U",보상!$S:$AA,3,FALSE)),0),FALSE)),"ERROR")</f>
        <v>1</v>
      </c>
      <c r="AJ1080" s="49">
        <v>0</v>
      </c>
      <c r="AK1080" s="22">
        <v>60</v>
      </c>
      <c r="AL1080" s="22">
        <v>0</v>
      </c>
      <c r="AM1080" s="22" t="b">
        <v>0</v>
      </c>
      <c r="AN1080" s="22">
        <v>0</v>
      </c>
      <c r="AO1080" s="67">
        <v>0</v>
      </c>
    </row>
    <row r="1081" spans="2:41" ht="16.5" customHeight="1" x14ac:dyDescent="0.3">
      <c r="B1081" s="154">
        <f t="shared" si="57"/>
        <v>105048111</v>
      </c>
      <c r="C1081" s="22">
        <v>10504811</v>
      </c>
      <c r="D1081" s="156" t="str">
        <f ca="1">IFERROR(IFERROR(VLOOKUP($B1081,INDIRECT(VLOOKUP($E1081,보상!$S:$AA,2,FALSE)),MATCH(D$6,INDIRECT(VLOOKUP($E1081,보상!$S:$AA,3,FALSE)),0),FALSE),VLOOKUP($B1081,INDIRECT(VLOOKUP($E1081&amp;"_U",보상!$S:$AA,2,FALSE)),MATCH(D$6,INDIRECT(VLOOKUP($E1081&amp;"_U",보상!$S:$AA,3,FALSE)),0),FALSE)),"ERROR")</f>
        <v>영원의 불꽃</v>
      </c>
      <c r="E1081" s="49" t="s">
        <v>635</v>
      </c>
      <c r="F1081" s="22">
        <f>COUNTIF($C$8:$C1081,$C1081)</f>
        <v>1</v>
      </c>
      <c r="G1081" s="49" t="b">
        <v>1</v>
      </c>
      <c r="H1081" s="22">
        <v>2010</v>
      </c>
      <c r="I1081" s="129" t="str">
        <f>IFERROR(IF(H1081=0,0,VLOOKUP(VLOOKUP(H1081,#REF!,MATCH("strMailTitleID",#REF!,0),FALSE),#REF!,2,FALSE)),"ERROR")</f>
        <v>ERROR</v>
      </c>
      <c r="J1081" s="176">
        <v>0</v>
      </c>
      <c r="K1081" s="129">
        <f>IFERROR(IF(J1081=0,0,VLOOKUP(VLOOKUP(J1081,#REF!,MATCH("strMailTitleID",#REF!,0),FALSE),#REF!,2,FALSE)),"ERROR")</f>
        <v>0</v>
      </c>
      <c r="L1081" s="22">
        <f ca="1">IFERROR(IFERROR(VLOOKUP($B1081,INDIRECT(VLOOKUP($E1081,보상!$S:$AA,2,FALSE)),MATCH(L$6,INDIRECT(VLOOKUP($E1081,보상!$S:$AA,3,FALSE)),0),FALSE),VLOOKUP($B1081,INDIRECT(VLOOKUP($E1081&amp;"_U",보상!$S:$AA,2,FALSE)),MATCH(L$6,INDIRECT(VLOOKUP($E1081&amp;"_U",보상!$S:$AA,3,FALSE)),0),FALSE)),"ERROR")</f>
        <v>37648</v>
      </c>
      <c r="M1081" s="49">
        <v>0</v>
      </c>
      <c r="N1081" s="49">
        <v>0</v>
      </c>
      <c r="O1081" s="49">
        <v>0</v>
      </c>
      <c r="P1081" s="22" t="str">
        <f ca="1">IFERROR(IFERROR(VLOOKUP($B1081,INDIRECT(VLOOKUP($E1081,보상!$S:$AA,2,FALSE)),MATCH(P$6,INDIRECT(VLOOKUP($E1081,보상!$S:$AA,3,FALSE)),0),FALSE),VLOOKUP($B1081,INDIRECT(VLOOKUP($E1081&amp;"_U",보상!$S:$AA,2,FALSE)),MATCH(P$6,INDIRECT(VLOOKUP($E1081&amp;"_U",보상!$S:$AA,3,FALSE)),0),FALSE)),"ERROR")</f>
        <v>Gold</v>
      </c>
      <c r="Q1081" s="22">
        <f ca="1">IFERROR(IFERROR(VLOOKUP($B1081,INDIRECT(VLOOKUP($E1081,보상!$S:$AA,2,FALSE)),MATCH(Q$6,INDIRECT(VLOOKUP($E1081,보상!$S:$AA,3,FALSE)),0),FALSE),VLOOKUP($B1081,INDIRECT(VLOOKUP($E1081&amp;"_U",보상!$S:$AA,2,FALSE)),MATCH(Q$6,INDIRECT(VLOOKUP($E1081&amp;"_U",보상!$S:$AA,3,FALSE)),0),FALSE)),"ERROR")</f>
        <v>45180</v>
      </c>
      <c r="R1081" s="49" t="b">
        <v>0</v>
      </c>
      <c r="S1081" s="49" t="b">
        <v>0</v>
      </c>
      <c r="T1081" s="22">
        <f ca="1">IFERROR(IF(W1081=0,0,VLOOKUP(W1081,보상!$D:$K,6,FALSE)),"-")</f>
        <v>0</v>
      </c>
      <c r="U1081" s="22">
        <f ca="1">IFERROR(IF(W1081=0,0,VLOOKUP(W1081,보상!$D:$K,7,FALSE)),"-")</f>
        <v>0</v>
      </c>
      <c r="V1081" s="22">
        <f ca="1">IFERROR(IF(W1081=0,0,VLOOKUP(W1081,보상!$D:$K,8,FALSE)),"-")</f>
        <v>0</v>
      </c>
      <c r="W1081" s="22">
        <f ca="1">IFERROR(IFERROR(VLOOKUP($B1081,INDIRECT(VLOOKUP($E1081,보상!$S:$AA,2,FALSE)),MATCH(W$6,INDIRECT(VLOOKUP($E1081,보상!$S:$AA,3,FALSE)),0),FALSE),VLOOKUP($B1081,INDIRECT(VLOOKUP($E1081&amp;"_U",보상!$S:$AA,2,FALSE)),MATCH(W$6,INDIRECT(VLOOKUP($E1081&amp;"_U",보상!$S:$AA,3,FALSE)),0),FALSE)),"ERROR")</f>
        <v>3011001</v>
      </c>
      <c r="X1081" s="134" t="str">
        <f ca="1">IFERROR(IF(W1081=0,0,VLOOKUP(SUBSTITUTE(VLOOKUP(W1081,#REF!,MATCH("strItemName",#REF!,0),FALSE),"SUI_",""),#REF!,2,FALSE)),"ERROR")</f>
        <v>ERROR</v>
      </c>
      <c r="Y1081" s="22">
        <f t="shared" ca="1" si="56"/>
        <v>3011001</v>
      </c>
      <c r="Z1081" s="134" t="str">
        <f ca="1">IFERROR(IF(Y1081=0,0,VLOOKUP(SUBSTITUTE(VLOOKUP(Y1081,#REF!,MATCH("strItemName",#REF!,0),FALSE),"SUI_",""),#REF!,2,FALSE)),"ERROR")</f>
        <v>ERROR</v>
      </c>
      <c r="AA1081" s="22">
        <f t="shared" ca="1" si="56"/>
        <v>3011001</v>
      </c>
      <c r="AB1081" s="134" t="str">
        <f ca="1">IFERROR(IF(AA1081=0,0,VLOOKUP(SUBSTITUTE(VLOOKUP(AA1081,#REF!,MATCH("strItemName",#REF!,0),FALSE),"SUI_",""),#REF!,2,FALSE)),"ERROR")</f>
        <v>ERROR</v>
      </c>
      <c r="AC1081" s="22">
        <f t="shared" ca="1" si="56"/>
        <v>3011001</v>
      </c>
      <c r="AD1081" s="134" t="str">
        <f ca="1">IFERROR(IF(AC1081=0,0,VLOOKUP(SUBSTITUTE(VLOOKUP(AC1081,#REF!,MATCH("strItemName",#REF!,0),FALSE),"SUI_",""),#REF!,2,FALSE)),"ERROR")</f>
        <v>ERROR</v>
      </c>
      <c r="AE1081" s="22">
        <f t="shared" ca="1" si="56"/>
        <v>3011001</v>
      </c>
      <c r="AF1081" s="134" t="str">
        <f ca="1">IFERROR(IF(AE1081=0,0,VLOOKUP(SUBSTITUTE(VLOOKUP(AE1081,#REF!,MATCH("strItemName",#REF!,0),FALSE),"SUI_",""),#REF!,2,FALSE)),"ERROR")</f>
        <v>ERROR</v>
      </c>
      <c r="AG1081" s="88">
        <v>0</v>
      </c>
      <c r="AH1081" s="134">
        <f>IFERROR(IF(AG1081=0,0,VLOOKUP(SUBSTITUTE(VLOOKUP(AG1081,#REF!,MATCH("strItemName",#REF!,0),FALSE),"SUI_",""),#REF!,2,FALSE)),"ERROR")</f>
        <v>0</v>
      </c>
      <c r="AI1081" s="22">
        <f ca="1">IFERROR(IFERROR(VLOOKUP($B1081,INDIRECT(VLOOKUP($E1081,보상!$S:$AA,2,FALSE)),MATCH(AI$6,INDIRECT(VLOOKUP($E1081,보상!$S:$AA,3,FALSE)),0),FALSE),VLOOKUP($B1081,INDIRECT(VLOOKUP($E1081&amp;"_U",보상!$S:$AA,2,FALSE)),MATCH(AI$6,INDIRECT(VLOOKUP($E1081&amp;"_U",보상!$S:$AA,3,FALSE)),0),FALSE)),"ERROR")</f>
        <v>1</v>
      </c>
      <c r="AJ1081" s="49">
        <v>0</v>
      </c>
      <c r="AK1081" s="22">
        <v>120</v>
      </c>
      <c r="AL1081" s="22">
        <v>0</v>
      </c>
      <c r="AM1081" s="22" t="b">
        <v>0</v>
      </c>
      <c r="AN1081" s="22">
        <v>0</v>
      </c>
      <c r="AO1081" s="67">
        <v>0</v>
      </c>
    </row>
    <row r="1082" spans="2:41" ht="16.5" customHeight="1" x14ac:dyDescent="0.3">
      <c r="B1082" s="154">
        <f t="shared" si="57"/>
        <v>105049111</v>
      </c>
      <c r="C1082" s="22">
        <v>10504911</v>
      </c>
      <c r="D1082" s="156" t="str">
        <f ca="1">IFERROR(IFERROR(VLOOKUP($B1082,INDIRECT(VLOOKUP($E1082,보상!$S:$AA,2,FALSE)),MATCH(D$6,INDIRECT(VLOOKUP($E1082,보상!$S:$AA,3,FALSE)),0),FALSE),VLOOKUP($B1082,INDIRECT(VLOOKUP($E1082&amp;"_U",보상!$S:$AA,2,FALSE)),MATCH(D$6,INDIRECT(VLOOKUP($E1082&amp;"_U",보상!$S:$AA,3,FALSE)),0),FALSE)),"ERROR")</f>
        <v>고대 왕국 노부스</v>
      </c>
      <c r="E1082" s="49" t="s">
        <v>635</v>
      </c>
      <c r="F1082" s="22">
        <f>COUNTIF($C$8:$C1082,$C1082)</f>
        <v>1</v>
      </c>
      <c r="G1082" s="49" t="b">
        <v>1</v>
      </c>
      <c r="H1082" s="22">
        <v>2010</v>
      </c>
      <c r="I1082" s="129" t="str">
        <f>IFERROR(IF(H1082=0,0,VLOOKUP(VLOOKUP(H1082,#REF!,MATCH("strMailTitleID",#REF!,0),FALSE),#REF!,2,FALSE)),"ERROR")</f>
        <v>ERROR</v>
      </c>
      <c r="J1082" s="176">
        <v>0</v>
      </c>
      <c r="K1082" s="129">
        <f>IFERROR(IF(J1082=0,0,VLOOKUP(VLOOKUP(J1082,#REF!,MATCH("strMailTitleID",#REF!,0),FALSE),#REF!,2,FALSE)),"ERROR")</f>
        <v>0</v>
      </c>
      <c r="L1082" s="22">
        <f ca="1">IFERROR(IFERROR(VLOOKUP($B1082,INDIRECT(VLOOKUP($E1082,보상!$S:$AA,2,FALSE)),MATCH(L$6,INDIRECT(VLOOKUP($E1082,보상!$S:$AA,3,FALSE)),0),FALSE),VLOOKUP($B1082,INDIRECT(VLOOKUP($E1082&amp;"_U",보상!$S:$AA,2,FALSE)),MATCH(L$6,INDIRECT(VLOOKUP($E1082&amp;"_U",보상!$S:$AA,3,FALSE)),0),FALSE)),"ERROR")</f>
        <v>75296</v>
      </c>
      <c r="M1082" s="49">
        <v>0</v>
      </c>
      <c r="N1082" s="49">
        <v>0</v>
      </c>
      <c r="O1082" s="49">
        <v>0</v>
      </c>
      <c r="P1082" s="22" t="str">
        <f ca="1">IFERROR(IFERROR(VLOOKUP($B1082,INDIRECT(VLOOKUP($E1082,보상!$S:$AA,2,FALSE)),MATCH(P$6,INDIRECT(VLOOKUP($E1082,보상!$S:$AA,3,FALSE)),0),FALSE),VLOOKUP($B1082,INDIRECT(VLOOKUP($E1082&amp;"_U",보상!$S:$AA,2,FALSE)),MATCH(P$6,INDIRECT(VLOOKUP($E1082&amp;"_U",보상!$S:$AA,3,FALSE)),0),FALSE)),"ERROR")</f>
        <v>Gold</v>
      </c>
      <c r="Q1082" s="22">
        <f ca="1">IFERROR(IFERROR(VLOOKUP($B1082,INDIRECT(VLOOKUP($E1082,보상!$S:$AA,2,FALSE)),MATCH(Q$6,INDIRECT(VLOOKUP($E1082,보상!$S:$AA,3,FALSE)),0),FALSE),VLOOKUP($B1082,INDIRECT(VLOOKUP($E1082&amp;"_U",보상!$S:$AA,2,FALSE)),MATCH(Q$6,INDIRECT(VLOOKUP($E1082&amp;"_U",보상!$S:$AA,3,FALSE)),0),FALSE)),"ERROR")</f>
        <v>90360</v>
      </c>
      <c r="R1082" s="49" t="b">
        <v>0</v>
      </c>
      <c r="S1082" s="49" t="b">
        <v>0</v>
      </c>
      <c r="T1082" s="22">
        <f ca="1">IFERROR(IF(W1082=0,0,VLOOKUP(W1082,보상!$D:$K,6,FALSE)),"-")</f>
        <v>0</v>
      </c>
      <c r="U1082" s="22">
        <f ca="1">IFERROR(IF(W1082=0,0,VLOOKUP(W1082,보상!$D:$K,7,FALSE)),"-")</f>
        <v>0</v>
      </c>
      <c r="V1082" s="22">
        <f ca="1">IFERROR(IF(W1082=0,0,VLOOKUP(W1082,보상!$D:$K,8,FALSE)),"-")</f>
        <v>0</v>
      </c>
      <c r="W1082" s="22">
        <f ca="1">IFERROR(IFERROR(VLOOKUP($B1082,INDIRECT(VLOOKUP($E1082,보상!$S:$AA,2,FALSE)),MATCH(W$6,INDIRECT(VLOOKUP($E1082,보상!$S:$AA,3,FALSE)),0),FALSE),VLOOKUP($B1082,INDIRECT(VLOOKUP($E1082&amp;"_U",보상!$S:$AA,2,FALSE)),MATCH(W$6,INDIRECT(VLOOKUP($E1082&amp;"_U",보상!$S:$AA,3,FALSE)),0),FALSE)),"ERROR")</f>
        <v>4002021</v>
      </c>
      <c r="X1082" s="134" t="str">
        <f ca="1">IFERROR(IF(W1082=0,0,VLOOKUP(SUBSTITUTE(VLOOKUP(W1082,#REF!,MATCH("strItemName",#REF!,0),FALSE),"SUI_",""),#REF!,2,FALSE)),"ERROR")</f>
        <v>ERROR</v>
      </c>
      <c r="Y1082" s="22">
        <f t="shared" ca="1" si="56"/>
        <v>4002021</v>
      </c>
      <c r="Z1082" s="134" t="str">
        <f ca="1">IFERROR(IF(Y1082=0,0,VLOOKUP(SUBSTITUTE(VLOOKUP(Y1082,#REF!,MATCH("strItemName",#REF!,0),FALSE),"SUI_",""),#REF!,2,FALSE)),"ERROR")</f>
        <v>ERROR</v>
      </c>
      <c r="AA1082" s="22">
        <f t="shared" ca="1" si="56"/>
        <v>4002021</v>
      </c>
      <c r="AB1082" s="134" t="str">
        <f ca="1">IFERROR(IF(AA1082=0,0,VLOOKUP(SUBSTITUTE(VLOOKUP(AA1082,#REF!,MATCH("strItemName",#REF!,0),FALSE),"SUI_",""),#REF!,2,FALSE)),"ERROR")</f>
        <v>ERROR</v>
      </c>
      <c r="AC1082" s="22">
        <f t="shared" ca="1" si="56"/>
        <v>4002021</v>
      </c>
      <c r="AD1082" s="134" t="str">
        <f ca="1">IFERROR(IF(AC1082=0,0,VLOOKUP(SUBSTITUTE(VLOOKUP(AC1082,#REF!,MATCH("strItemName",#REF!,0),FALSE),"SUI_",""),#REF!,2,FALSE)),"ERROR")</f>
        <v>ERROR</v>
      </c>
      <c r="AE1082" s="22">
        <f t="shared" ca="1" si="56"/>
        <v>4002021</v>
      </c>
      <c r="AF1082" s="134" t="str">
        <f ca="1">IFERROR(IF(AE1082=0,0,VLOOKUP(SUBSTITUTE(VLOOKUP(AE1082,#REF!,MATCH("strItemName",#REF!,0),FALSE),"SUI_",""),#REF!,2,FALSE)),"ERROR")</f>
        <v>ERROR</v>
      </c>
      <c r="AG1082" s="88">
        <v>0</v>
      </c>
      <c r="AH1082" s="134">
        <f>IFERROR(IF(AG1082=0,0,VLOOKUP(SUBSTITUTE(VLOOKUP(AG1082,#REF!,MATCH("strItemName",#REF!,0),FALSE),"SUI_",""),#REF!,2,FALSE)),"ERROR")</f>
        <v>0</v>
      </c>
      <c r="AI1082" s="22">
        <f ca="1">IFERROR(IFERROR(VLOOKUP($B1082,INDIRECT(VLOOKUP($E1082,보상!$S:$AA,2,FALSE)),MATCH(AI$6,INDIRECT(VLOOKUP($E1082,보상!$S:$AA,3,FALSE)),0),FALSE),VLOOKUP($B1082,INDIRECT(VLOOKUP($E1082&amp;"_U",보상!$S:$AA,2,FALSE)),MATCH(AI$6,INDIRECT(VLOOKUP($E1082&amp;"_U",보상!$S:$AA,3,FALSE)),0),FALSE)),"ERROR")</f>
        <v>1</v>
      </c>
      <c r="AJ1082" s="49">
        <v>0</v>
      </c>
      <c r="AK1082" s="22">
        <v>240</v>
      </c>
      <c r="AL1082" s="22">
        <v>0</v>
      </c>
      <c r="AM1082" s="22" t="b">
        <v>0</v>
      </c>
      <c r="AN1082" s="22">
        <v>0</v>
      </c>
      <c r="AO1082" s="67">
        <v>0</v>
      </c>
    </row>
    <row r="1083" spans="2:41" ht="16.5" customHeight="1" x14ac:dyDescent="0.3">
      <c r="B1083" s="154">
        <f t="shared" si="57"/>
        <v>105050111</v>
      </c>
      <c r="C1083" s="22">
        <v>10505011</v>
      </c>
      <c r="D1083" s="156" t="str">
        <f ca="1">IFERROR(IFERROR(VLOOKUP($B1083,INDIRECT(VLOOKUP($E1083,보상!$S:$AA,2,FALSE)),MATCH(D$6,INDIRECT(VLOOKUP($E1083,보상!$S:$AA,3,FALSE)),0),FALSE),VLOOKUP($B1083,INDIRECT(VLOOKUP($E1083&amp;"_U",보상!$S:$AA,2,FALSE)),MATCH(D$6,INDIRECT(VLOOKUP($E1083&amp;"_U",보상!$S:$AA,3,FALSE)),0),FALSE)),"ERROR")</f>
        <v>푸른 산호초</v>
      </c>
      <c r="E1083" s="49" t="s">
        <v>635</v>
      </c>
      <c r="F1083" s="22">
        <f>COUNTIF($C$8:$C1083,$C1083)</f>
        <v>1</v>
      </c>
      <c r="G1083" s="49" t="b">
        <v>1</v>
      </c>
      <c r="H1083" s="22">
        <v>2010</v>
      </c>
      <c r="I1083" s="129" t="str">
        <f>IFERROR(IF(H1083=0,0,VLOOKUP(VLOOKUP(H1083,#REF!,MATCH("strMailTitleID",#REF!,0),FALSE),#REF!,2,FALSE)),"ERROR")</f>
        <v>ERROR</v>
      </c>
      <c r="J1083" s="176">
        <v>0</v>
      </c>
      <c r="K1083" s="129">
        <f>IFERROR(IF(J1083=0,0,VLOOKUP(VLOOKUP(J1083,#REF!,MATCH("strMailTitleID",#REF!,0),FALSE),#REF!,2,FALSE)),"ERROR")</f>
        <v>0</v>
      </c>
      <c r="L1083" s="22">
        <f ca="1">IFERROR(IFERROR(VLOOKUP($B1083,INDIRECT(VLOOKUP($E1083,보상!$S:$AA,2,FALSE)),MATCH(L$6,INDIRECT(VLOOKUP($E1083,보상!$S:$AA,3,FALSE)),0),FALSE),VLOOKUP($B1083,INDIRECT(VLOOKUP($E1083&amp;"_U",보상!$S:$AA,2,FALSE)),MATCH(L$6,INDIRECT(VLOOKUP($E1083&amp;"_U",보상!$S:$AA,3,FALSE)),0),FALSE)),"ERROR")</f>
        <v>25098</v>
      </c>
      <c r="M1083" s="49">
        <v>0</v>
      </c>
      <c r="N1083" s="49">
        <v>0</v>
      </c>
      <c r="O1083" s="49">
        <v>0</v>
      </c>
      <c r="P1083" s="22" t="str">
        <f ca="1">IFERROR(IFERROR(VLOOKUP($B1083,INDIRECT(VLOOKUP($E1083,보상!$S:$AA,2,FALSE)),MATCH(P$6,INDIRECT(VLOOKUP($E1083,보상!$S:$AA,3,FALSE)),0),FALSE),VLOOKUP($B1083,INDIRECT(VLOOKUP($E1083&amp;"_U",보상!$S:$AA,2,FALSE)),MATCH(P$6,INDIRECT(VLOOKUP($E1083&amp;"_U",보상!$S:$AA,3,FALSE)),0),FALSE)),"ERROR")</f>
        <v>Gold</v>
      </c>
      <c r="Q1083" s="22">
        <f ca="1">IFERROR(IFERROR(VLOOKUP($B1083,INDIRECT(VLOOKUP($E1083,보상!$S:$AA,2,FALSE)),MATCH(Q$6,INDIRECT(VLOOKUP($E1083,보상!$S:$AA,3,FALSE)),0),FALSE),VLOOKUP($B1083,INDIRECT(VLOOKUP($E1083&amp;"_U",보상!$S:$AA,2,FALSE)),MATCH(Q$6,INDIRECT(VLOOKUP($E1083&amp;"_U",보상!$S:$AA,3,FALSE)),0),FALSE)),"ERROR")</f>
        <v>30120</v>
      </c>
      <c r="R1083" s="49" t="b">
        <v>0</v>
      </c>
      <c r="S1083" s="49" t="b">
        <v>0</v>
      </c>
      <c r="T1083" s="22">
        <f ca="1">IFERROR(IF(W1083=0,0,VLOOKUP(W1083,보상!$D:$K,6,FALSE)),"-")</f>
        <v>3000</v>
      </c>
      <c r="U1083" s="22">
        <f ca="1">IFERROR(IF(W1083=0,0,VLOOKUP(W1083,보상!$D:$K,7,FALSE)),"-")</f>
        <v>0</v>
      </c>
      <c r="V1083" s="22">
        <f ca="1">IFERROR(IF(W1083=0,0,VLOOKUP(W1083,보상!$D:$K,8,FALSE)),"-")</f>
        <v>0</v>
      </c>
      <c r="W1083" s="22">
        <f ca="1">IFERROR(IFERROR(VLOOKUP($B1083,INDIRECT(VLOOKUP($E1083,보상!$S:$AA,2,FALSE)),MATCH(W$6,INDIRECT(VLOOKUP($E1083,보상!$S:$AA,3,FALSE)),0),FALSE),VLOOKUP($B1083,INDIRECT(VLOOKUP($E1083&amp;"_U",보상!$S:$AA,2,FALSE)),MATCH(W$6,INDIRECT(VLOOKUP($E1083&amp;"_U",보상!$S:$AA,3,FALSE)),0),FALSE)),"ERROR")</f>
        <v>4003001</v>
      </c>
      <c r="X1083" s="134" t="str">
        <f ca="1">IFERROR(IF(W1083=0,0,VLOOKUP(SUBSTITUTE(VLOOKUP(W1083,#REF!,MATCH("strItemName",#REF!,0),FALSE),"SUI_",""),#REF!,2,FALSE)),"ERROR")</f>
        <v>ERROR</v>
      </c>
      <c r="Y1083" s="22">
        <f t="shared" ca="1" si="56"/>
        <v>4003001</v>
      </c>
      <c r="Z1083" s="134" t="str">
        <f ca="1">IFERROR(IF(Y1083=0,0,VLOOKUP(SUBSTITUTE(VLOOKUP(Y1083,#REF!,MATCH("strItemName",#REF!,0),FALSE),"SUI_",""),#REF!,2,FALSE)),"ERROR")</f>
        <v>ERROR</v>
      </c>
      <c r="AA1083" s="22">
        <f t="shared" ca="1" si="56"/>
        <v>4003001</v>
      </c>
      <c r="AB1083" s="134" t="str">
        <f ca="1">IFERROR(IF(AA1083=0,0,VLOOKUP(SUBSTITUTE(VLOOKUP(AA1083,#REF!,MATCH("strItemName",#REF!,0),FALSE),"SUI_",""),#REF!,2,FALSE)),"ERROR")</f>
        <v>ERROR</v>
      </c>
      <c r="AC1083" s="22">
        <f t="shared" ca="1" si="56"/>
        <v>4003001</v>
      </c>
      <c r="AD1083" s="134" t="str">
        <f ca="1">IFERROR(IF(AC1083=0,0,VLOOKUP(SUBSTITUTE(VLOOKUP(AC1083,#REF!,MATCH("strItemName",#REF!,0),FALSE),"SUI_",""),#REF!,2,FALSE)),"ERROR")</f>
        <v>ERROR</v>
      </c>
      <c r="AE1083" s="22">
        <f t="shared" ca="1" si="56"/>
        <v>4003001</v>
      </c>
      <c r="AF1083" s="134" t="str">
        <f ca="1">IFERROR(IF(AE1083=0,0,VLOOKUP(SUBSTITUTE(VLOOKUP(AE1083,#REF!,MATCH("strItemName",#REF!,0),FALSE),"SUI_",""),#REF!,2,FALSE)),"ERROR")</f>
        <v>ERROR</v>
      </c>
      <c r="AG1083" s="88">
        <v>0</v>
      </c>
      <c r="AH1083" s="134">
        <f>IFERROR(IF(AG1083=0,0,VLOOKUP(SUBSTITUTE(VLOOKUP(AG1083,#REF!,MATCH("strItemName",#REF!,0),FALSE),"SUI_",""),#REF!,2,FALSE)),"ERROR")</f>
        <v>0</v>
      </c>
      <c r="AI1083" s="22">
        <f ca="1">IFERROR(IFERROR(VLOOKUP($B1083,INDIRECT(VLOOKUP($E1083,보상!$S:$AA,2,FALSE)),MATCH(AI$6,INDIRECT(VLOOKUP($E1083,보상!$S:$AA,3,FALSE)),0),FALSE),VLOOKUP($B1083,INDIRECT(VLOOKUP($E1083&amp;"_U",보상!$S:$AA,2,FALSE)),MATCH(AI$6,INDIRECT(VLOOKUP($E1083&amp;"_U",보상!$S:$AA,3,FALSE)),0),FALSE)),"ERROR")</f>
        <v>1</v>
      </c>
      <c r="AJ1083" s="49">
        <v>0</v>
      </c>
      <c r="AK1083" s="22">
        <v>60</v>
      </c>
      <c r="AL1083" s="22">
        <v>0</v>
      </c>
      <c r="AM1083" s="22" t="b">
        <v>0</v>
      </c>
      <c r="AN1083" s="22">
        <v>0</v>
      </c>
      <c r="AO1083" s="67">
        <v>0</v>
      </c>
    </row>
    <row r="1084" spans="2:41" ht="16.5" customHeight="1" x14ac:dyDescent="0.3">
      <c r="B1084" s="154">
        <f t="shared" si="57"/>
        <v>105051111</v>
      </c>
      <c r="C1084" s="22">
        <v>10505111</v>
      </c>
      <c r="D1084" s="156" t="str">
        <f ca="1">IFERROR(IFERROR(VLOOKUP($B1084,INDIRECT(VLOOKUP($E1084,보상!$S:$AA,2,FALSE)),MATCH(D$6,INDIRECT(VLOOKUP($E1084,보상!$S:$AA,3,FALSE)),0),FALSE),VLOOKUP($B1084,INDIRECT(VLOOKUP($E1084&amp;"_U",보상!$S:$AA,2,FALSE)),MATCH(D$6,INDIRECT(VLOOKUP($E1084&amp;"_U",보상!$S:$AA,3,FALSE)),0),FALSE)),"ERROR")</f>
        <v>모아</v>
      </c>
      <c r="E1084" s="49" t="s">
        <v>635</v>
      </c>
      <c r="F1084" s="22">
        <f>COUNTIF($C$8:$C1084,$C1084)</f>
        <v>1</v>
      </c>
      <c r="G1084" s="49" t="b">
        <v>1</v>
      </c>
      <c r="H1084" s="22">
        <v>2010</v>
      </c>
      <c r="I1084" s="129" t="str">
        <f>IFERROR(IF(H1084=0,0,VLOOKUP(VLOOKUP(H1084,#REF!,MATCH("strMailTitleID",#REF!,0),FALSE),#REF!,2,FALSE)),"ERROR")</f>
        <v>ERROR</v>
      </c>
      <c r="J1084" s="176">
        <v>0</v>
      </c>
      <c r="K1084" s="129">
        <f>IFERROR(IF(J1084=0,0,VLOOKUP(VLOOKUP(J1084,#REF!,MATCH("strMailTitleID",#REF!,0),FALSE),#REF!,2,FALSE)),"ERROR")</f>
        <v>0</v>
      </c>
      <c r="L1084" s="22">
        <f ca="1">IFERROR(IFERROR(VLOOKUP($B1084,INDIRECT(VLOOKUP($E1084,보상!$S:$AA,2,FALSE)),MATCH(L$6,INDIRECT(VLOOKUP($E1084,보상!$S:$AA,3,FALSE)),0),FALSE),VLOOKUP($B1084,INDIRECT(VLOOKUP($E1084&amp;"_U",보상!$S:$AA,2,FALSE)),MATCH(L$6,INDIRECT(VLOOKUP($E1084&amp;"_U",보상!$S:$AA,3,FALSE)),0),FALSE)),"ERROR")</f>
        <v>25098</v>
      </c>
      <c r="M1084" s="49">
        <v>0</v>
      </c>
      <c r="N1084" s="49">
        <v>0</v>
      </c>
      <c r="O1084" s="49">
        <v>0</v>
      </c>
      <c r="P1084" s="22" t="str">
        <f ca="1">IFERROR(IFERROR(VLOOKUP($B1084,INDIRECT(VLOOKUP($E1084,보상!$S:$AA,2,FALSE)),MATCH(P$6,INDIRECT(VLOOKUP($E1084,보상!$S:$AA,3,FALSE)),0),FALSE),VLOOKUP($B1084,INDIRECT(VLOOKUP($E1084&amp;"_U",보상!$S:$AA,2,FALSE)),MATCH(P$6,INDIRECT(VLOOKUP($E1084&amp;"_U",보상!$S:$AA,3,FALSE)),0),FALSE)),"ERROR")</f>
        <v>Gold</v>
      </c>
      <c r="Q1084" s="22">
        <f ca="1">IFERROR(IFERROR(VLOOKUP($B1084,INDIRECT(VLOOKUP($E1084,보상!$S:$AA,2,FALSE)),MATCH(Q$6,INDIRECT(VLOOKUP($E1084,보상!$S:$AA,3,FALSE)),0),FALSE),VLOOKUP($B1084,INDIRECT(VLOOKUP($E1084&amp;"_U",보상!$S:$AA,2,FALSE)),MATCH(Q$6,INDIRECT(VLOOKUP($E1084&amp;"_U",보상!$S:$AA,3,FALSE)),0),FALSE)),"ERROR")</f>
        <v>30120</v>
      </c>
      <c r="R1084" s="49" t="b">
        <v>0</v>
      </c>
      <c r="S1084" s="49" t="b">
        <v>0</v>
      </c>
      <c r="T1084" s="22">
        <f ca="1">IFERROR(IF(W1084=0,0,VLOOKUP(W1084,보상!$D:$K,6,FALSE)),"-")</f>
        <v>0</v>
      </c>
      <c r="U1084" s="22">
        <f ca="1">IFERROR(IF(W1084=0,0,VLOOKUP(W1084,보상!$D:$K,7,FALSE)),"-")</f>
        <v>0</v>
      </c>
      <c r="V1084" s="22">
        <f ca="1">IFERROR(IF(W1084=0,0,VLOOKUP(W1084,보상!$D:$K,8,FALSE)),"-")</f>
        <v>0</v>
      </c>
      <c r="W1084" s="22">
        <f ca="1">IFERROR(IFERROR(VLOOKUP($B1084,INDIRECT(VLOOKUP($E1084,보상!$S:$AA,2,FALSE)),MATCH(W$6,INDIRECT(VLOOKUP($E1084,보상!$S:$AA,3,FALSE)),0),FALSE),VLOOKUP($B1084,INDIRECT(VLOOKUP($E1084&amp;"_U",보상!$S:$AA,2,FALSE)),MATCH(W$6,INDIRECT(VLOOKUP($E1084&amp;"_U",보상!$S:$AA,3,FALSE)),0),FALSE)),"ERROR")</f>
        <v>3002381</v>
      </c>
      <c r="X1084" s="134" t="str">
        <f ca="1">IFERROR(IF(W1084=0,0,VLOOKUP(SUBSTITUTE(VLOOKUP(W1084,#REF!,MATCH("strItemName",#REF!,0),FALSE),"SUI_",""),#REF!,2,FALSE)),"ERROR")</f>
        <v>ERROR</v>
      </c>
      <c r="Y1084" s="22">
        <f t="shared" ca="1" si="56"/>
        <v>3002381</v>
      </c>
      <c r="Z1084" s="134" t="str">
        <f ca="1">IFERROR(IF(Y1084=0,0,VLOOKUP(SUBSTITUTE(VLOOKUP(Y1084,#REF!,MATCH("strItemName",#REF!,0),FALSE),"SUI_",""),#REF!,2,FALSE)),"ERROR")</f>
        <v>ERROR</v>
      </c>
      <c r="AA1084" s="22">
        <f t="shared" ca="1" si="56"/>
        <v>3002381</v>
      </c>
      <c r="AB1084" s="134" t="str">
        <f ca="1">IFERROR(IF(AA1084=0,0,VLOOKUP(SUBSTITUTE(VLOOKUP(AA1084,#REF!,MATCH("strItemName",#REF!,0),FALSE),"SUI_",""),#REF!,2,FALSE)),"ERROR")</f>
        <v>ERROR</v>
      </c>
      <c r="AC1084" s="22">
        <f t="shared" ca="1" si="56"/>
        <v>3002381</v>
      </c>
      <c r="AD1084" s="134" t="str">
        <f ca="1">IFERROR(IF(AC1084=0,0,VLOOKUP(SUBSTITUTE(VLOOKUP(AC1084,#REF!,MATCH("strItemName",#REF!,0),FALSE),"SUI_",""),#REF!,2,FALSE)),"ERROR")</f>
        <v>ERROR</v>
      </c>
      <c r="AE1084" s="22">
        <f t="shared" ca="1" si="56"/>
        <v>3002381</v>
      </c>
      <c r="AF1084" s="134" t="str">
        <f ca="1">IFERROR(IF(AE1084=0,0,VLOOKUP(SUBSTITUTE(VLOOKUP(AE1084,#REF!,MATCH("strItemName",#REF!,0),FALSE),"SUI_",""),#REF!,2,FALSE)),"ERROR")</f>
        <v>ERROR</v>
      </c>
      <c r="AG1084" s="88">
        <v>0</v>
      </c>
      <c r="AH1084" s="134">
        <f>IFERROR(IF(AG1084=0,0,VLOOKUP(SUBSTITUTE(VLOOKUP(AG1084,#REF!,MATCH("strItemName",#REF!,0),FALSE),"SUI_",""),#REF!,2,FALSE)),"ERROR")</f>
        <v>0</v>
      </c>
      <c r="AI1084" s="22">
        <f ca="1">IFERROR(IFERROR(VLOOKUP($B1084,INDIRECT(VLOOKUP($E1084,보상!$S:$AA,2,FALSE)),MATCH(AI$6,INDIRECT(VLOOKUP($E1084,보상!$S:$AA,3,FALSE)),0),FALSE),VLOOKUP($B1084,INDIRECT(VLOOKUP($E1084&amp;"_U",보상!$S:$AA,2,FALSE)),MATCH(AI$6,INDIRECT(VLOOKUP($E1084&amp;"_U",보상!$S:$AA,3,FALSE)),0),FALSE)),"ERROR")</f>
        <v>10</v>
      </c>
      <c r="AJ1084" s="49">
        <v>0</v>
      </c>
      <c r="AK1084" s="22">
        <v>60</v>
      </c>
      <c r="AL1084" s="22">
        <v>0</v>
      </c>
      <c r="AM1084" s="22" t="b">
        <v>0</v>
      </c>
      <c r="AN1084" s="22">
        <v>0</v>
      </c>
      <c r="AO1084" s="67">
        <v>0</v>
      </c>
    </row>
    <row r="1085" spans="2:41" ht="16.5" customHeight="1" x14ac:dyDescent="0.3">
      <c r="B1085" s="154">
        <f t="shared" si="57"/>
        <v>105052111</v>
      </c>
      <c r="C1085" s="22">
        <v>10505211</v>
      </c>
      <c r="D1085" s="156" t="str">
        <f ca="1">IFERROR(IFERROR(VLOOKUP($B1085,INDIRECT(VLOOKUP($E1085,보상!$S:$AA,2,FALSE)),MATCH(D$6,INDIRECT(VLOOKUP($E1085,보상!$S:$AA,3,FALSE)),0),FALSE),VLOOKUP($B1085,INDIRECT(VLOOKUP($E1085&amp;"_U",보상!$S:$AA,2,FALSE)),MATCH(D$6,INDIRECT(VLOOKUP($E1085&amp;"_U",보상!$S:$AA,3,FALSE)),0),FALSE)),"ERROR")</f>
        <v>몽환초</v>
      </c>
      <c r="E1085" s="49" t="s">
        <v>635</v>
      </c>
      <c r="F1085" s="22">
        <f>COUNTIF($C$8:$C1085,$C1085)</f>
        <v>1</v>
      </c>
      <c r="G1085" s="49" t="b">
        <v>1</v>
      </c>
      <c r="H1085" s="22">
        <v>2010</v>
      </c>
      <c r="I1085" s="129" t="str">
        <f>IFERROR(IF(H1085=0,0,VLOOKUP(VLOOKUP(H1085,#REF!,MATCH("strMailTitleID",#REF!,0),FALSE),#REF!,2,FALSE)),"ERROR")</f>
        <v>ERROR</v>
      </c>
      <c r="J1085" s="176">
        <v>0</v>
      </c>
      <c r="K1085" s="129">
        <f>IFERROR(IF(J1085=0,0,VLOOKUP(VLOOKUP(J1085,#REF!,MATCH("strMailTitleID",#REF!,0),FALSE),#REF!,2,FALSE)),"ERROR")</f>
        <v>0</v>
      </c>
      <c r="L1085" s="22">
        <f ca="1">IFERROR(IFERROR(VLOOKUP($B1085,INDIRECT(VLOOKUP($E1085,보상!$S:$AA,2,FALSE)),MATCH(L$6,INDIRECT(VLOOKUP($E1085,보상!$S:$AA,3,FALSE)),0),FALSE),VLOOKUP($B1085,INDIRECT(VLOOKUP($E1085&amp;"_U",보상!$S:$AA,2,FALSE)),MATCH(L$6,INDIRECT(VLOOKUP($E1085&amp;"_U",보상!$S:$AA,3,FALSE)),0),FALSE)),"ERROR")</f>
        <v>75296</v>
      </c>
      <c r="M1085" s="49">
        <v>0</v>
      </c>
      <c r="N1085" s="49">
        <v>0</v>
      </c>
      <c r="O1085" s="49">
        <v>0</v>
      </c>
      <c r="P1085" s="22" t="str">
        <f ca="1">IFERROR(IFERROR(VLOOKUP($B1085,INDIRECT(VLOOKUP($E1085,보상!$S:$AA,2,FALSE)),MATCH(P$6,INDIRECT(VLOOKUP($E1085,보상!$S:$AA,3,FALSE)),0),FALSE),VLOOKUP($B1085,INDIRECT(VLOOKUP($E1085&amp;"_U",보상!$S:$AA,2,FALSE)),MATCH(P$6,INDIRECT(VLOOKUP($E1085&amp;"_U",보상!$S:$AA,3,FALSE)),0),FALSE)),"ERROR")</f>
        <v>Gold</v>
      </c>
      <c r="Q1085" s="22">
        <f ca="1">IFERROR(IFERROR(VLOOKUP($B1085,INDIRECT(VLOOKUP($E1085,보상!$S:$AA,2,FALSE)),MATCH(Q$6,INDIRECT(VLOOKUP($E1085,보상!$S:$AA,3,FALSE)),0),FALSE),VLOOKUP($B1085,INDIRECT(VLOOKUP($E1085&amp;"_U",보상!$S:$AA,2,FALSE)),MATCH(Q$6,INDIRECT(VLOOKUP($E1085&amp;"_U",보상!$S:$AA,3,FALSE)),0),FALSE)),"ERROR")</f>
        <v>90360</v>
      </c>
      <c r="R1085" s="49" t="b">
        <v>0</v>
      </c>
      <c r="S1085" s="49" t="b">
        <v>0</v>
      </c>
      <c r="T1085" s="22">
        <f ca="1">IFERROR(IF(W1085=0,0,VLOOKUP(W1085,보상!$D:$K,6,FALSE)),"-")</f>
        <v>0</v>
      </c>
      <c r="U1085" s="22">
        <f ca="1">IFERROR(IF(W1085=0,0,VLOOKUP(W1085,보상!$D:$K,7,FALSE)),"-")</f>
        <v>0</v>
      </c>
      <c r="V1085" s="22">
        <f ca="1">IFERROR(IF(W1085=0,0,VLOOKUP(W1085,보상!$D:$K,8,FALSE)),"-")</f>
        <v>0</v>
      </c>
      <c r="W1085" s="22">
        <f ca="1">IFERROR(IFERROR(VLOOKUP($B1085,INDIRECT(VLOOKUP($E1085,보상!$S:$AA,2,FALSE)),MATCH(W$6,INDIRECT(VLOOKUP($E1085,보상!$S:$AA,3,FALSE)),0),FALSE),VLOOKUP($B1085,INDIRECT(VLOOKUP($E1085&amp;"_U",보상!$S:$AA,2,FALSE)),MATCH(W$6,INDIRECT(VLOOKUP($E1085&amp;"_U",보상!$S:$AA,3,FALSE)),0),FALSE)),"ERROR")</f>
        <v>4011021</v>
      </c>
      <c r="X1085" s="134" t="str">
        <f ca="1">IFERROR(IF(W1085=0,0,VLOOKUP(SUBSTITUTE(VLOOKUP(W1085,#REF!,MATCH("strItemName",#REF!,0),FALSE),"SUI_",""),#REF!,2,FALSE)),"ERROR")</f>
        <v>ERROR</v>
      </c>
      <c r="Y1085" s="22">
        <f t="shared" ca="1" si="56"/>
        <v>4011021</v>
      </c>
      <c r="Z1085" s="134" t="str">
        <f ca="1">IFERROR(IF(Y1085=0,0,VLOOKUP(SUBSTITUTE(VLOOKUP(Y1085,#REF!,MATCH("strItemName",#REF!,0),FALSE),"SUI_",""),#REF!,2,FALSE)),"ERROR")</f>
        <v>ERROR</v>
      </c>
      <c r="AA1085" s="22">
        <f t="shared" ca="1" si="56"/>
        <v>4011021</v>
      </c>
      <c r="AB1085" s="134" t="str">
        <f ca="1">IFERROR(IF(AA1085=0,0,VLOOKUP(SUBSTITUTE(VLOOKUP(AA1085,#REF!,MATCH("strItemName",#REF!,0),FALSE),"SUI_",""),#REF!,2,FALSE)),"ERROR")</f>
        <v>ERROR</v>
      </c>
      <c r="AC1085" s="22">
        <f t="shared" ca="1" si="56"/>
        <v>4011021</v>
      </c>
      <c r="AD1085" s="134" t="str">
        <f ca="1">IFERROR(IF(AC1085=0,0,VLOOKUP(SUBSTITUTE(VLOOKUP(AC1085,#REF!,MATCH("strItemName",#REF!,0),FALSE),"SUI_",""),#REF!,2,FALSE)),"ERROR")</f>
        <v>ERROR</v>
      </c>
      <c r="AE1085" s="22">
        <f t="shared" ca="1" si="56"/>
        <v>4011021</v>
      </c>
      <c r="AF1085" s="134" t="str">
        <f ca="1">IFERROR(IF(AE1085=0,0,VLOOKUP(SUBSTITUTE(VLOOKUP(AE1085,#REF!,MATCH("strItemName",#REF!,0),FALSE),"SUI_",""),#REF!,2,FALSE)),"ERROR")</f>
        <v>ERROR</v>
      </c>
      <c r="AG1085" s="88">
        <v>0</v>
      </c>
      <c r="AH1085" s="134">
        <f>IFERROR(IF(AG1085=0,0,VLOOKUP(SUBSTITUTE(VLOOKUP(AG1085,#REF!,MATCH("strItemName",#REF!,0),FALSE),"SUI_",""),#REF!,2,FALSE)),"ERROR")</f>
        <v>0</v>
      </c>
      <c r="AI1085" s="22">
        <f ca="1">IFERROR(IFERROR(VLOOKUP($B1085,INDIRECT(VLOOKUP($E1085,보상!$S:$AA,2,FALSE)),MATCH(AI$6,INDIRECT(VLOOKUP($E1085,보상!$S:$AA,3,FALSE)),0),FALSE),VLOOKUP($B1085,INDIRECT(VLOOKUP($E1085&amp;"_U",보상!$S:$AA,2,FALSE)),MATCH(AI$6,INDIRECT(VLOOKUP($E1085&amp;"_U",보상!$S:$AA,3,FALSE)),0),FALSE)),"ERROR")</f>
        <v>1</v>
      </c>
      <c r="AJ1085" s="49">
        <v>0</v>
      </c>
      <c r="AK1085" s="22">
        <v>240</v>
      </c>
      <c r="AL1085" s="22">
        <v>0</v>
      </c>
      <c r="AM1085" s="22" t="b">
        <v>0</v>
      </c>
      <c r="AN1085" s="22">
        <v>0</v>
      </c>
      <c r="AO1085" s="67">
        <v>0</v>
      </c>
    </row>
    <row r="1086" spans="2:41" ht="16.5" customHeight="1" x14ac:dyDescent="0.3">
      <c r="B1086" s="154">
        <f t="shared" si="57"/>
        <v>106001111</v>
      </c>
      <c r="C1086" s="49">
        <v>10600111</v>
      </c>
      <c r="D1086" s="156" t="str">
        <f ca="1">IFERROR(IFERROR(VLOOKUP($B1086,INDIRECT(VLOOKUP($E1086,보상!$S:$AA,2,FALSE)),MATCH(D$6,INDIRECT(VLOOKUP($E1086,보상!$S:$AA,3,FALSE)),0),FALSE),VLOOKUP($B1086,INDIRECT(VLOOKUP($E1086&amp;"_U",보상!$S:$AA,2,FALSE)),MATCH(D$6,INDIRECT(VLOOKUP($E1086&amp;"_U",보상!$S:$AA,3,FALSE)),0),FALSE)),"ERROR")</f>
        <v>베누스 남부 관문</v>
      </c>
      <c r="E1086" s="49" t="s">
        <v>635</v>
      </c>
      <c r="F1086" s="22">
        <f>COUNTIF($C$8:$C1086,$C1086)</f>
        <v>1</v>
      </c>
      <c r="G1086" s="49" t="b">
        <v>1</v>
      </c>
      <c r="H1086" s="22">
        <v>2010</v>
      </c>
      <c r="I1086" s="129" t="str">
        <f>IFERROR(IF(H1086=0,0,VLOOKUP(VLOOKUP(H1086,#REF!,MATCH("strMailTitleID",#REF!,0),FALSE),#REF!,2,FALSE)),"ERROR")</f>
        <v>ERROR</v>
      </c>
      <c r="J1086" s="176">
        <v>0</v>
      </c>
      <c r="K1086" s="129">
        <f>IFERROR(IF(J1086=0,0,VLOOKUP(VLOOKUP(J1086,#REF!,MATCH("strMailTitleID",#REF!,0),FALSE),#REF!,2,FALSE)),"ERROR")</f>
        <v>0</v>
      </c>
      <c r="L1086" s="22">
        <f ca="1">IFERROR(IFERROR(VLOOKUP($B1086,INDIRECT(VLOOKUP($E1086,보상!$S:$AA,2,FALSE)),MATCH(L$6,INDIRECT(VLOOKUP($E1086,보상!$S:$AA,3,FALSE)),0),FALSE),VLOOKUP($B1086,INDIRECT(VLOOKUP($E1086&amp;"_U",보상!$S:$AA,2,FALSE)),MATCH(L$6,INDIRECT(VLOOKUP($E1086&amp;"_U",보상!$S:$AA,3,FALSE)),0),FALSE)),"ERROR")</f>
        <v>25748</v>
      </c>
      <c r="M1086" s="49">
        <v>0</v>
      </c>
      <c r="N1086" s="49">
        <v>0</v>
      </c>
      <c r="O1086" s="49">
        <v>0</v>
      </c>
      <c r="P1086" s="22" t="str">
        <f ca="1">IFERROR(IFERROR(VLOOKUP($B1086,INDIRECT(VLOOKUP($E1086,보상!$S:$AA,2,FALSE)),MATCH(P$6,INDIRECT(VLOOKUP($E1086,보상!$S:$AA,3,FALSE)),0),FALSE),VLOOKUP($B1086,INDIRECT(VLOOKUP($E1086&amp;"_U",보상!$S:$AA,2,FALSE)),MATCH(P$6,INDIRECT(VLOOKUP($E1086&amp;"_U",보상!$S:$AA,3,FALSE)),0),FALSE)),"ERROR")</f>
        <v>Gold</v>
      </c>
      <c r="Q1086" s="22">
        <f ca="1">IFERROR(IFERROR(VLOOKUP($B1086,INDIRECT(VLOOKUP($E1086,보상!$S:$AA,2,FALSE)),MATCH(Q$6,INDIRECT(VLOOKUP($E1086,보상!$S:$AA,3,FALSE)),0),FALSE),VLOOKUP($B1086,INDIRECT(VLOOKUP($E1086&amp;"_U",보상!$S:$AA,2,FALSE)),MATCH(Q$6,INDIRECT(VLOOKUP($E1086&amp;"_U",보상!$S:$AA,3,FALSE)),0),FALSE)),"ERROR")</f>
        <v>30900</v>
      </c>
      <c r="R1086" s="49" t="b">
        <v>0</v>
      </c>
      <c r="S1086" s="49" t="b">
        <v>0</v>
      </c>
      <c r="T1086" s="22">
        <f ca="1">IFERROR(IF(W1086=0,0,VLOOKUP(W1086,보상!$D:$K,6,FALSE)),"-")</f>
        <v>9000</v>
      </c>
      <c r="U1086" s="22">
        <f ca="1">IFERROR(IF(W1086=0,0,VLOOKUP(W1086,보상!$D:$K,7,FALSE)),"-")</f>
        <v>0</v>
      </c>
      <c r="V1086" s="22">
        <f ca="1">IFERROR(IF(W1086=0,0,VLOOKUP(W1086,보상!$D:$K,8,FALSE)),"-")</f>
        <v>0</v>
      </c>
      <c r="W1086" s="22">
        <f ca="1">IFERROR(IFERROR(VLOOKUP($B1086,INDIRECT(VLOOKUP($E1086,보상!$S:$AA,2,FALSE)),MATCH(W$6,INDIRECT(VLOOKUP($E1086,보상!$S:$AA,3,FALSE)),0),FALSE),VLOOKUP($B1086,INDIRECT(VLOOKUP($E1086&amp;"_U",보상!$S:$AA,2,FALSE)),MATCH(W$6,INDIRECT(VLOOKUP($E1086&amp;"_U",보상!$S:$AA,3,FALSE)),0),FALSE)),"ERROR")</f>
        <v>4004001</v>
      </c>
      <c r="X1086" s="134" t="str">
        <f ca="1">IFERROR(IF(W1086=0,0,VLOOKUP(SUBSTITUTE(VLOOKUP(W1086,#REF!,MATCH("strItemName",#REF!,0),FALSE),"SUI_",""),#REF!,2,FALSE)),"ERROR")</f>
        <v>ERROR</v>
      </c>
      <c r="Y1086" s="22">
        <f t="shared" ca="1" si="56"/>
        <v>4004001</v>
      </c>
      <c r="Z1086" s="134" t="str">
        <f ca="1">IFERROR(IF(Y1086=0,0,VLOOKUP(SUBSTITUTE(VLOOKUP(Y1086,#REF!,MATCH("strItemName",#REF!,0),FALSE),"SUI_",""),#REF!,2,FALSE)),"ERROR")</f>
        <v>ERROR</v>
      </c>
      <c r="AA1086" s="22">
        <f t="shared" ca="1" si="56"/>
        <v>4004001</v>
      </c>
      <c r="AB1086" s="134" t="str">
        <f ca="1">IFERROR(IF(AA1086=0,0,VLOOKUP(SUBSTITUTE(VLOOKUP(AA1086,#REF!,MATCH("strItemName",#REF!,0),FALSE),"SUI_",""),#REF!,2,FALSE)),"ERROR")</f>
        <v>ERROR</v>
      </c>
      <c r="AC1086" s="22">
        <f t="shared" ca="1" si="56"/>
        <v>4004001</v>
      </c>
      <c r="AD1086" s="134" t="str">
        <f ca="1">IFERROR(IF(AC1086=0,0,VLOOKUP(SUBSTITUTE(VLOOKUP(AC1086,#REF!,MATCH("strItemName",#REF!,0),FALSE),"SUI_",""),#REF!,2,FALSE)),"ERROR")</f>
        <v>ERROR</v>
      </c>
      <c r="AE1086" s="22">
        <f t="shared" ca="1" si="56"/>
        <v>4004001</v>
      </c>
      <c r="AF1086" s="134" t="str">
        <f ca="1">IFERROR(IF(AE1086=0,0,VLOOKUP(SUBSTITUTE(VLOOKUP(AE1086,#REF!,MATCH("strItemName",#REF!,0),FALSE),"SUI_",""),#REF!,2,FALSE)),"ERROR")</f>
        <v>ERROR</v>
      </c>
      <c r="AG1086" s="88">
        <v>0</v>
      </c>
      <c r="AH1086" s="134">
        <f>IFERROR(IF(AG1086=0,0,VLOOKUP(SUBSTITUTE(VLOOKUP(AG1086,#REF!,MATCH("strItemName",#REF!,0),FALSE),"SUI_",""),#REF!,2,FALSE)),"ERROR")</f>
        <v>0</v>
      </c>
      <c r="AI1086" s="22">
        <f ca="1">IFERROR(IFERROR(VLOOKUP($B1086,INDIRECT(VLOOKUP($E1086,보상!$S:$AA,2,FALSE)),MATCH(AI$6,INDIRECT(VLOOKUP($E1086,보상!$S:$AA,3,FALSE)),0),FALSE),VLOOKUP($B1086,INDIRECT(VLOOKUP($E1086&amp;"_U",보상!$S:$AA,2,FALSE)),MATCH(AI$6,INDIRECT(VLOOKUP($E1086&amp;"_U",보상!$S:$AA,3,FALSE)),0),FALSE)),"ERROR")</f>
        <v>1</v>
      </c>
      <c r="AJ1086" s="49">
        <v>0</v>
      </c>
      <c r="AK1086" s="22">
        <v>60</v>
      </c>
      <c r="AL1086" s="22">
        <v>0</v>
      </c>
      <c r="AM1086" s="22" t="b">
        <v>0</v>
      </c>
      <c r="AN1086" s="22">
        <v>0</v>
      </c>
      <c r="AO1086" s="67">
        <v>0</v>
      </c>
    </row>
    <row r="1087" spans="2:41" ht="16.5" customHeight="1" x14ac:dyDescent="0.3">
      <c r="B1087" s="154">
        <f t="shared" si="57"/>
        <v>106002111</v>
      </c>
      <c r="C1087" s="49">
        <v>10600211</v>
      </c>
      <c r="D1087" s="156" t="str">
        <f ca="1">IFERROR(IFERROR(VLOOKUP($B1087,INDIRECT(VLOOKUP($E1087,보상!$S:$AA,2,FALSE)),MATCH(D$6,INDIRECT(VLOOKUP($E1087,보상!$S:$AA,3,FALSE)),0),FALSE),VLOOKUP($B1087,INDIRECT(VLOOKUP($E1087&amp;"_U",보상!$S:$AA,2,FALSE)),MATCH(D$6,INDIRECT(VLOOKUP($E1087&amp;"_U",보상!$S:$AA,3,FALSE)),0),FALSE)),"ERROR")</f>
        <v>간이 접수처</v>
      </c>
      <c r="E1087" s="49" t="s">
        <v>635</v>
      </c>
      <c r="F1087" s="22">
        <f>COUNTIF($C$8:$C1087,$C1087)</f>
        <v>1</v>
      </c>
      <c r="G1087" s="49" t="b">
        <v>1</v>
      </c>
      <c r="H1087" s="22">
        <v>2010</v>
      </c>
      <c r="I1087" s="129" t="str">
        <f>IFERROR(IF(H1087=0,0,VLOOKUP(VLOOKUP(H1087,#REF!,MATCH("strMailTitleID",#REF!,0),FALSE),#REF!,2,FALSE)),"ERROR")</f>
        <v>ERROR</v>
      </c>
      <c r="J1087" s="176">
        <v>0</v>
      </c>
      <c r="K1087" s="129">
        <f>IFERROR(IF(J1087=0,0,VLOOKUP(VLOOKUP(J1087,#REF!,MATCH("strMailTitleID",#REF!,0),FALSE),#REF!,2,FALSE)),"ERROR")</f>
        <v>0</v>
      </c>
      <c r="L1087" s="22">
        <f ca="1">IFERROR(IFERROR(VLOOKUP($B1087,INDIRECT(VLOOKUP($E1087,보상!$S:$AA,2,FALSE)),MATCH(L$6,INDIRECT(VLOOKUP($E1087,보상!$S:$AA,3,FALSE)),0),FALSE),VLOOKUP($B1087,INDIRECT(VLOOKUP($E1087&amp;"_U",보상!$S:$AA,2,FALSE)),MATCH(L$6,INDIRECT(VLOOKUP($E1087&amp;"_U",보상!$S:$AA,3,FALSE)),0),FALSE)),"ERROR")</f>
        <v>25748</v>
      </c>
      <c r="M1087" s="49">
        <v>0</v>
      </c>
      <c r="N1087" s="49">
        <v>0</v>
      </c>
      <c r="O1087" s="49">
        <v>0</v>
      </c>
      <c r="P1087" s="22" t="str">
        <f ca="1">IFERROR(IFERROR(VLOOKUP($B1087,INDIRECT(VLOOKUP($E1087,보상!$S:$AA,2,FALSE)),MATCH(P$6,INDIRECT(VLOOKUP($E1087,보상!$S:$AA,3,FALSE)),0),FALSE),VLOOKUP($B1087,INDIRECT(VLOOKUP($E1087&amp;"_U",보상!$S:$AA,2,FALSE)),MATCH(P$6,INDIRECT(VLOOKUP($E1087&amp;"_U",보상!$S:$AA,3,FALSE)),0),FALSE)),"ERROR")</f>
        <v>Gold</v>
      </c>
      <c r="Q1087" s="22">
        <f ca="1">IFERROR(IFERROR(VLOOKUP($B1087,INDIRECT(VLOOKUP($E1087,보상!$S:$AA,2,FALSE)),MATCH(Q$6,INDIRECT(VLOOKUP($E1087,보상!$S:$AA,3,FALSE)),0),FALSE),VLOOKUP($B1087,INDIRECT(VLOOKUP($E1087&amp;"_U",보상!$S:$AA,2,FALSE)),MATCH(Q$6,INDIRECT(VLOOKUP($E1087&amp;"_U",보상!$S:$AA,3,FALSE)),0),FALSE)),"ERROR")</f>
        <v>30900</v>
      </c>
      <c r="R1087" s="49" t="b">
        <v>0</v>
      </c>
      <c r="S1087" s="49" t="b">
        <v>0</v>
      </c>
      <c r="T1087" s="22">
        <f ca="1">IFERROR(IF(W1087=0,0,VLOOKUP(W1087,보상!$D:$K,6,FALSE)),"-")</f>
        <v>0</v>
      </c>
      <c r="U1087" s="22">
        <f ca="1">IFERROR(IF(W1087=0,0,VLOOKUP(W1087,보상!$D:$K,7,FALSE)),"-")</f>
        <v>0</v>
      </c>
      <c r="V1087" s="22">
        <f ca="1">IFERROR(IF(W1087=0,0,VLOOKUP(W1087,보상!$D:$K,8,FALSE)),"-")</f>
        <v>0</v>
      </c>
      <c r="W1087" s="22">
        <f ca="1">IFERROR(IFERROR(VLOOKUP($B1087,INDIRECT(VLOOKUP($E1087,보상!$S:$AA,2,FALSE)),MATCH(W$6,INDIRECT(VLOOKUP($E1087,보상!$S:$AA,3,FALSE)),0),FALSE),VLOOKUP($B1087,INDIRECT(VLOOKUP($E1087&amp;"_U",보상!$S:$AA,2,FALSE)),MATCH(W$6,INDIRECT(VLOOKUP($E1087&amp;"_U",보상!$S:$AA,3,FALSE)),0),FALSE)),"ERROR")</f>
        <v>3011001</v>
      </c>
      <c r="X1087" s="134" t="str">
        <f ca="1">IFERROR(IF(W1087=0,0,VLOOKUP(SUBSTITUTE(VLOOKUP(W1087,#REF!,MATCH("strItemName",#REF!,0),FALSE),"SUI_",""),#REF!,2,FALSE)),"ERROR")</f>
        <v>ERROR</v>
      </c>
      <c r="Y1087" s="22">
        <f t="shared" ca="1" si="56"/>
        <v>3011001</v>
      </c>
      <c r="Z1087" s="134" t="str">
        <f ca="1">IFERROR(IF(Y1087=0,0,VLOOKUP(SUBSTITUTE(VLOOKUP(Y1087,#REF!,MATCH("strItemName",#REF!,0),FALSE),"SUI_",""),#REF!,2,FALSE)),"ERROR")</f>
        <v>ERROR</v>
      </c>
      <c r="AA1087" s="22">
        <f t="shared" ca="1" si="56"/>
        <v>3011001</v>
      </c>
      <c r="AB1087" s="134" t="str">
        <f ca="1">IFERROR(IF(AA1087=0,0,VLOOKUP(SUBSTITUTE(VLOOKUP(AA1087,#REF!,MATCH("strItemName",#REF!,0),FALSE),"SUI_",""),#REF!,2,FALSE)),"ERROR")</f>
        <v>ERROR</v>
      </c>
      <c r="AC1087" s="22">
        <f t="shared" ca="1" si="56"/>
        <v>3011001</v>
      </c>
      <c r="AD1087" s="134" t="str">
        <f ca="1">IFERROR(IF(AC1087=0,0,VLOOKUP(SUBSTITUTE(VLOOKUP(AC1087,#REF!,MATCH("strItemName",#REF!,0),FALSE),"SUI_",""),#REF!,2,FALSE)),"ERROR")</f>
        <v>ERROR</v>
      </c>
      <c r="AE1087" s="22">
        <f t="shared" ca="1" si="56"/>
        <v>3011001</v>
      </c>
      <c r="AF1087" s="134" t="str">
        <f ca="1">IFERROR(IF(AE1087=0,0,VLOOKUP(SUBSTITUTE(VLOOKUP(AE1087,#REF!,MATCH("strItemName",#REF!,0),FALSE),"SUI_",""),#REF!,2,FALSE)),"ERROR")</f>
        <v>ERROR</v>
      </c>
      <c r="AG1087" s="88">
        <v>0</v>
      </c>
      <c r="AH1087" s="134">
        <f>IFERROR(IF(AG1087=0,0,VLOOKUP(SUBSTITUTE(VLOOKUP(AG1087,#REF!,MATCH("strItemName",#REF!,0),FALSE),"SUI_",""),#REF!,2,FALSE)),"ERROR")</f>
        <v>0</v>
      </c>
      <c r="AI1087" s="22">
        <f ca="1">IFERROR(IFERROR(VLOOKUP($B1087,INDIRECT(VLOOKUP($E1087,보상!$S:$AA,2,FALSE)),MATCH(AI$6,INDIRECT(VLOOKUP($E1087,보상!$S:$AA,3,FALSE)),0),FALSE),VLOOKUP($B1087,INDIRECT(VLOOKUP($E1087&amp;"_U",보상!$S:$AA,2,FALSE)),MATCH(AI$6,INDIRECT(VLOOKUP($E1087&amp;"_U",보상!$S:$AA,3,FALSE)),0),FALSE)),"ERROR")</f>
        <v>1</v>
      </c>
      <c r="AJ1087" s="49">
        <v>0</v>
      </c>
      <c r="AK1087" s="22">
        <v>60</v>
      </c>
      <c r="AL1087" s="22">
        <v>0</v>
      </c>
      <c r="AM1087" s="22" t="b">
        <v>0</v>
      </c>
      <c r="AN1087" s="22">
        <v>0</v>
      </c>
      <c r="AO1087" s="67">
        <v>0</v>
      </c>
    </row>
    <row r="1088" spans="2:41" ht="16.5" customHeight="1" x14ac:dyDescent="0.3">
      <c r="B1088" s="154">
        <f t="shared" si="57"/>
        <v>106003111</v>
      </c>
      <c r="C1088" s="49">
        <v>10600311</v>
      </c>
      <c r="D1088" s="156" t="str">
        <f ca="1">IFERROR(IFERROR(VLOOKUP($B1088,INDIRECT(VLOOKUP($E1088,보상!$S:$AA,2,FALSE)),MATCH(D$6,INDIRECT(VLOOKUP($E1088,보상!$S:$AA,3,FALSE)),0),FALSE),VLOOKUP($B1088,INDIRECT(VLOOKUP($E1088&amp;"_U",보상!$S:$AA,2,FALSE)),MATCH(D$6,INDIRECT(VLOOKUP($E1088&amp;"_U",보상!$S:$AA,3,FALSE)),0),FALSE)),"ERROR")</f>
        <v>기록관의 오두막</v>
      </c>
      <c r="E1088" s="49" t="s">
        <v>635</v>
      </c>
      <c r="F1088" s="22">
        <f>COUNTIF($C$8:$C1088,$C1088)</f>
        <v>1</v>
      </c>
      <c r="G1088" s="49" t="b">
        <v>1</v>
      </c>
      <c r="H1088" s="22">
        <v>2010</v>
      </c>
      <c r="I1088" s="129" t="str">
        <f>IFERROR(IF(H1088=0,0,VLOOKUP(VLOOKUP(H1088,#REF!,MATCH("strMailTitleID",#REF!,0),FALSE),#REF!,2,FALSE)),"ERROR")</f>
        <v>ERROR</v>
      </c>
      <c r="J1088" s="176">
        <v>0</v>
      </c>
      <c r="K1088" s="129">
        <f>IFERROR(IF(J1088=0,0,VLOOKUP(VLOOKUP(J1088,#REF!,MATCH("strMailTitleID",#REF!,0),FALSE),#REF!,2,FALSE)),"ERROR")</f>
        <v>0</v>
      </c>
      <c r="L1088" s="22">
        <f ca="1">IFERROR(IFERROR(VLOOKUP($B1088,INDIRECT(VLOOKUP($E1088,보상!$S:$AA,2,FALSE)),MATCH(L$6,INDIRECT(VLOOKUP($E1088,보상!$S:$AA,3,FALSE)),0),FALSE),VLOOKUP($B1088,INDIRECT(VLOOKUP($E1088&amp;"_U",보상!$S:$AA,2,FALSE)),MATCH(L$6,INDIRECT(VLOOKUP($E1088&amp;"_U",보상!$S:$AA,3,FALSE)),0),FALSE)),"ERROR")</f>
        <v>25748</v>
      </c>
      <c r="M1088" s="49">
        <v>0</v>
      </c>
      <c r="N1088" s="49">
        <v>0</v>
      </c>
      <c r="O1088" s="49">
        <v>0</v>
      </c>
      <c r="P1088" s="22" t="str">
        <f ca="1">IFERROR(IFERROR(VLOOKUP($B1088,INDIRECT(VLOOKUP($E1088,보상!$S:$AA,2,FALSE)),MATCH(P$6,INDIRECT(VLOOKUP($E1088,보상!$S:$AA,3,FALSE)),0),FALSE),VLOOKUP($B1088,INDIRECT(VLOOKUP($E1088&amp;"_U",보상!$S:$AA,2,FALSE)),MATCH(P$6,INDIRECT(VLOOKUP($E1088&amp;"_U",보상!$S:$AA,3,FALSE)),0),FALSE)),"ERROR")</f>
        <v>Gold</v>
      </c>
      <c r="Q1088" s="22">
        <f ca="1">IFERROR(IFERROR(VLOOKUP($B1088,INDIRECT(VLOOKUP($E1088,보상!$S:$AA,2,FALSE)),MATCH(Q$6,INDIRECT(VLOOKUP($E1088,보상!$S:$AA,3,FALSE)),0),FALSE),VLOOKUP($B1088,INDIRECT(VLOOKUP($E1088&amp;"_U",보상!$S:$AA,2,FALSE)),MATCH(Q$6,INDIRECT(VLOOKUP($E1088&amp;"_U",보상!$S:$AA,3,FALSE)),0),FALSE)),"ERROR")</f>
        <v>30900</v>
      </c>
      <c r="R1088" s="49" t="b">
        <v>0</v>
      </c>
      <c r="S1088" s="49" t="b">
        <v>0</v>
      </c>
      <c r="T1088" s="22">
        <f ca="1">IFERROR(IF(W1088=0,0,VLOOKUP(W1088,보상!$D:$K,6,FALSE)),"-")</f>
        <v>0</v>
      </c>
      <c r="U1088" s="22">
        <f ca="1">IFERROR(IF(W1088=0,0,VLOOKUP(W1088,보상!$D:$K,7,FALSE)),"-")</f>
        <v>6300</v>
      </c>
      <c r="V1088" s="22">
        <f ca="1">IFERROR(IF(W1088=0,0,VLOOKUP(W1088,보상!$D:$K,8,FALSE)),"-")</f>
        <v>0</v>
      </c>
      <c r="W1088" s="22">
        <f ca="1">IFERROR(IFERROR(VLOOKUP($B1088,INDIRECT(VLOOKUP($E1088,보상!$S:$AA,2,FALSE)),MATCH(W$6,INDIRECT(VLOOKUP($E1088,보상!$S:$AA,3,FALSE)),0),FALSE),VLOOKUP($B1088,INDIRECT(VLOOKUP($E1088&amp;"_U",보상!$S:$AA,2,FALSE)),MATCH(W$6,INDIRECT(VLOOKUP($E1088&amp;"_U",보상!$S:$AA,3,FALSE)),0),FALSE)),"ERROR")</f>
        <v>4004002</v>
      </c>
      <c r="X1088" s="134" t="str">
        <f ca="1">IFERROR(IF(W1088=0,0,VLOOKUP(SUBSTITUTE(VLOOKUP(W1088,#REF!,MATCH("strItemName",#REF!,0),FALSE),"SUI_",""),#REF!,2,FALSE)),"ERROR")</f>
        <v>ERROR</v>
      </c>
      <c r="Y1088" s="22">
        <f t="shared" ca="1" si="56"/>
        <v>4004002</v>
      </c>
      <c r="Z1088" s="134" t="str">
        <f ca="1">IFERROR(IF(Y1088=0,0,VLOOKUP(SUBSTITUTE(VLOOKUP(Y1088,#REF!,MATCH("strItemName",#REF!,0),FALSE),"SUI_",""),#REF!,2,FALSE)),"ERROR")</f>
        <v>ERROR</v>
      </c>
      <c r="AA1088" s="22">
        <f t="shared" ca="1" si="56"/>
        <v>4004002</v>
      </c>
      <c r="AB1088" s="134" t="str">
        <f ca="1">IFERROR(IF(AA1088=0,0,VLOOKUP(SUBSTITUTE(VLOOKUP(AA1088,#REF!,MATCH("strItemName",#REF!,0),FALSE),"SUI_",""),#REF!,2,FALSE)),"ERROR")</f>
        <v>ERROR</v>
      </c>
      <c r="AC1088" s="22">
        <f t="shared" ca="1" si="56"/>
        <v>4004002</v>
      </c>
      <c r="AD1088" s="134" t="str">
        <f ca="1">IFERROR(IF(AC1088=0,0,VLOOKUP(SUBSTITUTE(VLOOKUP(AC1088,#REF!,MATCH("strItemName",#REF!,0),FALSE),"SUI_",""),#REF!,2,FALSE)),"ERROR")</f>
        <v>ERROR</v>
      </c>
      <c r="AE1088" s="22">
        <f t="shared" ca="1" si="56"/>
        <v>4004002</v>
      </c>
      <c r="AF1088" s="134" t="str">
        <f ca="1">IFERROR(IF(AE1088=0,0,VLOOKUP(SUBSTITUTE(VLOOKUP(AE1088,#REF!,MATCH("strItemName",#REF!,0),FALSE),"SUI_",""),#REF!,2,FALSE)),"ERROR")</f>
        <v>ERROR</v>
      </c>
      <c r="AG1088" s="88">
        <v>0</v>
      </c>
      <c r="AH1088" s="134">
        <f>IFERROR(IF(AG1088=0,0,VLOOKUP(SUBSTITUTE(VLOOKUP(AG1088,#REF!,MATCH("strItemName",#REF!,0),FALSE),"SUI_",""),#REF!,2,FALSE)),"ERROR")</f>
        <v>0</v>
      </c>
      <c r="AI1088" s="22">
        <f ca="1">IFERROR(IFERROR(VLOOKUP($B1088,INDIRECT(VLOOKUP($E1088,보상!$S:$AA,2,FALSE)),MATCH(AI$6,INDIRECT(VLOOKUP($E1088,보상!$S:$AA,3,FALSE)),0),FALSE),VLOOKUP($B1088,INDIRECT(VLOOKUP($E1088&amp;"_U",보상!$S:$AA,2,FALSE)),MATCH(AI$6,INDIRECT(VLOOKUP($E1088&amp;"_U",보상!$S:$AA,3,FALSE)),0),FALSE)),"ERROR")</f>
        <v>1</v>
      </c>
      <c r="AJ1088" s="49">
        <v>0</v>
      </c>
      <c r="AK1088" s="22">
        <v>60</v>
      </c>
      <c r="AL1088" s="22">
        <v>0</v>
      </c>
      <c r="AM1088" s="22" t="b">
        <v>0</v>
      </c>
      <c r="AN1088" s="22">
        <v>0</v>
      </c>
      <c r="AO1088" s="67">
        <v>0</v>
      </c>
    </row>
    <row r="1089" spans="2:41" ht="16.5" customHeight="1" x14ac:dyDescent="0.3">
      <c r="B1089" s="154">
        <f t="shared" si="57"/>
        <v>106004111</v>
      </c>
      <c r="C1089" s="49">
        <v>10600411</v>
      </c>
      <c r="D1089" s="156" t="str">
        <f ca="1">IFERROR(IFERROR(VLOOKUP($B1089,INDIRECT(VLOOKUP($E1089,보상!$S:$AA,2,FALSE)),MATCH(D$6,INDIRECT(VLOOKUP($E1089,보상!$S:$AA,3,FALSE)),0),FALSE),VLOOKUP($B1089,INDIRECT(VLOOKUP($E1089&amp;"_U",보상!$S:$AA,2,FALSE)),MATCH(D$6,INDIRECT(VLOOKUP($E1089&amp;"_U",보상!$S:$AA,3,FALSE)),0),FALSE)),"ERROR")</f>
        <v>중앙 대피소</v>
      </c>
      <c r="E1089" s="49" t="s">
        <v>635</v>
      </c>
      <c r="F1089" s="22">
        <f>COUNTIF($C$8:$C1089,$C1089)</f>
        <v>1</v>
      </c>
      <c r="G1089" s="49" t="b">
        <v>1</v>
      </c>
      <c r="H1089" s="22">
        <v>2010</v>
      </c>
      <c r="I1089" s="129" t="str">
        <f>IFERROR(IF(H1089=0,0,VLOOKUP(VLOOKUP(H1089,#REF!,MATCH("strMailTitleID",#REF!,0),FALSE),#REF!,2,FALSE)),"ERROR")</f>
        <v>ERROR</v>
      </c>
      <c r="J1089" s="176">
        <v>0</v>
      </c>
      <c r="K1089" s="129">
        <f>IFERROR(IF(J1089=0,0,VLOOKUP(VLOOKUP(J1089,#REF!,MATCH("strMailTitleID",#REF!,0),FALSE),#REF!,2,FALSE)),"ERROR")</f>
        <v>0</v>
      </c>
      <c r="L1089" s="22">
        <f ca="1">IFERROR(IFERROR(VLOOKUP($B1089,INDIRECT(VLOOKUP($E1089,보상!$S:$AA,2,FALSE)),MATCH(L$6,INDIRECT(VLOOKUP($E1089,보상!$S:$AA,3,FALSE)),0),FALSE),VLOOKUP($B1089,INDIRECT(VLOOKUP($E1089&amp;"_U",보상!$S:$AA,2,FALSE)),MATCH(L$6,INDIRECT(VLOOKUP($E1089&amp;"_U",보상!$S:$AA,3,FALSE)),0),FALSE)),"ERROR")</f>
        <v>26397</v>
      </c>
      <c r="M1089" s="49">
        <v>0</v>
      </c>
      <c r="N1089" s="49">
        <v>0</v>
      </c>
      <c r="O1089" s="49">
        <v>0</v>
      </c>
      <c r="P1089" s="22" t="str">
        <f ca="1">IFERROR(IFERROR(VLOOKUP($B1089,INDIRECT(VLOOKUP($E1089,보상!$S:$AA,2,FALSE)),MATCH(P$6,INDIRECT(VLOOKUP($E1089,보상!$S:$AA,3,FALSE)),0),FALSE),VLOOKUP($B1089,INDIRECT(VLOOKUP($E1089&amp;"_U",보상!$S:$AA,2,FALSE)),MATCH(P$6,INDIRECT(VLOOKUP($E1089&amp;"_U",보상!$S:$AA,3,FALSE)),0),FALSE)),"ERROR")</f>
        <v>Gold</v>
      </c>
      <c r="Q1089" s="22">
        <f ca="1">IFERROR(IFERROR(VLOOKUP($B1089,INDIRECT(VLOOKUP($E1089,보상!$S:$AA,2,FALSE)),MATCH(Q$6,INDIRECT(VLOOKUP($E1089,보상!$S:$AA,3,FALSE)),0),FALSE),VLOOKUP($B1089,INDIRECT(VLOOKUP($E1089&amp;"_U",보상!$S:$AA,2,FALSE)),MATCH(Q$6,INDIRECT(VLOOKUP($E1089&amp;"_U",보상!$S:$AA,3,FALSE)),0),FALSE)),"ERROR")</f>
        <v>31680</v>
      </c>
      <c r="R1089" s="49" t="b">
        <v>0</v>
      </c>
      <c r="S1089" s="49" t="b">
        <v>0</v>
      </c>
      <c r="T1089" s="22">
        <f ca="1">IFERROR(IF(W1089=0,0,VLOOKUP(W1089,보상!$D:$K,6,FALSE)),"-")</f>
        <v>0</v>
      </c>
      <c r="U1089" s="22">
        <f ca="1">IFERROR(IF(W1089=0,0,VLOOKUP(W1089,보상!$D:$K,7,FALSE)),"-")</f>
        <v>0</v>
      </c>
      <c r="V1089" s="22">
        <f ca="1">IFERROR(IF(W1089=0,0,VLOOKUP(W1089,보상!$D:$K,8,FALSE)),"-")</f>
        <v>0</v>
      </c>
      <c r="W1089" s="22">
        <f ca="1">IFERROR(IFERROR(VLOOKUP($B1089,INDIRECT(VLOOKUP($E1089,보상!$S:$AA,2,FALSE)),MATCH(W$6,INDIRECT(VLOOKUP($E1089,보상!$S:$AA,3,FALSE)),0),FALSE),VLOOKUP($B1089,INDIRECT(VLOOKUP($E1089&amp;"_U",보상!$S:$AA,2,FALSE)),MATCH(W$6,INDIRECT(VLOOKUP($E1089&amp;"_U",보상!$S:$AA,3,FALSE)),0),FALSE)),"ERROR")</f>
        <v>4002021</v>
      </c>
      <c r="X1089" s="134" t="str">
        <f ca="1">IFERROR(IF(W1089=0,0,VLOOKUP(SUBSTITUTE(VLOOKUP(W1089,#REF!,MATCH("strItemName",#REF!,0),FALSE),"SUI_",""),#REF!,2,FALSE)),"ERROR")</f>
        <v>ERROR</v>
      </c>
      <c r="Y1089" s="22">
        <f t="shared" ca="1" si="56"/>
        <v>4002021</v>
      </c>
      <c r="Z1089" s="134" t="str">
        <f ca="1">IFERROR(IF(Y1089=0,0,VLOOKUP(SUBSTITUTE(VLOOKUP(Y1089,#REF!,MATCH("strItemName",#REF!,0),FALSE),"SUI_",""),#REF!,2,FALSE)),"ERROR")</f>
        <v>ERROR</v>
      </c>
      <c r="AA1089" s="22">
        <f t="shared" ca="1" si="56"/>
        <v>4002021</v>
      </c>
      <c r="AB1089" s="134" t="str">
        <f ca="1">IFERROR(IF(AA1089=0,0,VLOOKUP(SUBSTITUTE(VLOOKUP(AA1089,#REF!,MATCH("strItemName",#REF!,0),FALSE),"SUI_",""),#REF!,2,FALSE)),"ERROR")</f>
        <v>ERROR</v>
      </c>
      <c r="AC1089" s="22">
        <f t="shared" ca="1" si="56"/>
        <v>4002021</v>
      </c>
      <c r="AD1089" s="134" t="str">
        <f ca="1">IFERROR(IF(AC1089=0,0,VLOOKUP(SUBSTITUTE(VLOOKUP(AC1089,#REF!,MATCH("strItemName",#REF!,0),FALSE),"SUI_",""),#REF!,2,FALSE)),"ERROR")</f>
        <v>ERROR</v>
      </c>
      <c r="AE1089" s="22">
        <f t="shared" ca="1" si="56"/>
        <v>4002021</v>
      </c>
      <c r="AF1089" s="134" t="str">
        <f ca="1">IFERROR(IF(AE1089=0,0,VLOOKUP(SUBSTITUTE(VLOOKUP(AE1089,#REF!,MATCH("strItemName",#REF!,0),FALSE),"SUI_",""),#REF!,2,FALSE)),"ERROR")</f>
        <v>ERROR</v>
      </c>
      <c r="AG1089" s="88">
        <v>0</v>
      </c>
      <c r="AH1089" s="134">
        <f>IFERROR(IF(AG1089=0,0,VLOOKUP(SUBSTITUTE(VLOOKUP(AG1089,#REF!,MATCH("strItemName",#REF!,0),FALSE),"SUI_",""),#REF!,2,FALSE)),"ERROR")</f>
        <v>0</v>
      </c>
      <c r="AI1089" s="22">
        <f ca="1">IFERROR(IFERROR(VLOOKUP($B1089,INDIRECT(VLOOKUP($E1089,보상!$S:$AA,2,FALSE)),MATCH(AI$6,INDIRECT(VLOOKUP($E1089,보상!$S:$AA,3,FALSE)),0),FALSE),VLOOKUP($B1089,INDIRECT(VLOOKUP($E1089&amp;"_U",보상!$S:$AA,2,FALSE)),MATCH(AI$6,INDIRECT(VLOOKUP($E1089&amp;"_U",보상!$S:$AA,3,FALSE)),0),FALSE)),"ERROR")</f>
        <v>1</v>
      </c>
      <c r="AJ1089" s="49">
        <v>0</v>
      </c>
      <c r="AK1089" s="22">
        <v>60</v>
      </c>
      <c r="AL1089" s="22">
        <v>0</v>
      </c>
      <c r="AM1089" s="22" t="b">
        <v>0</v>
      </c>
      <c r="AN1089" s="22">
        <v>0</v>
      </c>
      <c r="AO1089" s="67">
        <v>0</v>
      </c>
    </row>
    <row r="1090" spans="2:41" ht="16.5" customHeight="1" x14ac:dyDescent="0.3">
      <c r="B1090" s="154">
        <f t="shared" si="57"/>
        <v>106005111</v>
      </c>
      <c r="C1090" s="49">
        <v>10600511</v>
      </c>
      <c r="D1090" s="156" t="str">
        <f ca="1">IFERROR(IFERROR(VLOOKUP($B1090,INDIRECT(VLOOKUP($E1090,보상!$S:$AA,2,FALSE)),MATCH(D$6,INDIRECT(VLOOKUP($E1090,보상!$S:$AA,3,FALSE)),0),FALSE),VLOOKUP($B1090,INDIRECT(VLOOKUP($E1090&amp;"_U",보상!$S:$AA,2,FALSE)),MATCH(D$6,INDIRECT(VLOOKUP($E1090&amp;"_U",보상!$S:$AA,3,FALSE)),0),FALSE)),"ERROR")</f>
        <v>내려앉은 분지</v>
      </c>
      <c r="E1090" s="49" t="s">
        <v>635</v>
      </c>
      <c r="F1090" s="22">
        <f>COUNTIF($C$8:$C1090,$C1090)</f>
        <v>1</v>
      </c>
      <c r="G1090" s="49" t="b">
        <v>1</v>
      </c>
      <c r="H1090" s="22">
        <v>2010</v>
      </c>
      <c r="I1090" s="129" t="str">
        <f>IFERROR(IF(H1090=0,0,VLOOKUP(VLOOKUP(H1090,#REF!,MATCH("strMailTitleID",#REF!,0),FALSE),#REF!,2,FALSE)),"ERROR")</f>
        <v>ERROR</v>
      </c>
      <c r="J1090" s="176">
        <v>0</v>
      </c>
      <c r="K1090" s="129">
        <f>IFERROR(IF(J1090=0,0,VLOOKUP(VLOOKUP(J1090,#REF!,MATCH("strMailTitleID",#REF!,0),FALSE),#REF!,2,FALSE)),"ERROR")</f>
        <v>0</v>
      </c>
      <c r="L1090" s="22">
        <f ca="1">IFERROR(IFERROR(VLOOKUP($B1090,INDIRECT(VLOOKUP($E1090,보상!$S:$AA,2,FALSE)),MATCH(L$6,INDIRECT(VLOOKUP($E1090,보상!$S:$AA,3,FALSE)),0),FALSE),VLOOKUP($B1090,INDIRECT(VLOOKUP($E1090&amp;"_U",보상!$S:$AA,2,FALSE)),MATCH(L$6,INDIRECT(VLOOKUP($E1090&amp;"_U",보상!$S:$AA,3,FALSE)),0),FALSE)),"ERROR")</f>
        <v>26397</v>
      </c>
      <c r="M1090" s="49">
        <v>0</v>
      </c>
      <c r="N1090" s="49">
        <v>0</v>
      </c>
      <c r="O1090" s="49">
        <v>0</v>
      </c>
      <c r="P1090" s="22" t="str">
        <f ca="1">IFERROR(IFERROR(VLOOKUP($B1090,INDIRECT(VLOOKUP($E1090,보상!$S:$AA,2,FALSE)),MATCH(P$6,INDIRECT(VLOOKUP($E1090,보상!$S:$AA,3,FALSE)),0),FALSE),VLOOKUP($B1090,INDIRECT(VLOOKUP($E1090&amp;"_U",보상!$S:$AA,2,FALSE)),MATCH(P$6,INDIRECT(VLOOKUP($E1090&amp;"_U",보상!$S:$AA,3,FALSE)),0),FALSE)),"ERROR")</f>
        <v>Gold</v>
      </c>
      <c r="Q1090" s="22">
        <f ca="1">IFERROR(IFERROR(VLOOKUP($B1090,INDIRECT(VLOOKUP($E1090,보상!$S:$AA,2,FALSE)),MATCH(Q$6,INDIRECT(VLOOKUP($E1090,보상!$S:$AA,3,FALSE)),0),FALSE),VLOOKUP($B1090,INDIRECT(VLOOKUP($E1090&amp;"_U",보상!$S:$AA,2,FALSE)),MATCH(Q$6,INDIRECT(VLOOKUP($E1090&amp;"_U",보상!$S:$AA,3,FALSE)),0),FALSE)),"ERROR")</f>
        <v>31680</v>
      </c>
      <c r="R1090" s="49" t="b">
        <v>0</v>
      </c>
      <c r="S1090" s="49" t="b">
        <v>0</v>
      </c>
      <c r="T1090" s="22">
        <f ca="1">IFERROR(IF(W1090=0,0,VLOOKUP(W1090,보상!$D:$K,6,FALSE)),"-")</f>
        <v>9000</v>
      </c>
      <c r="U1090" s="22">
        <f ca="1">IFERROR(IF(W1090=0,0,VLOOKUP(W1090,보상!$D:$K,7,FALSE)),"-")</f>
        <v>0</v>
      </c>
      <c r="V1090" s="22">
        <f ca="1">IFERROR(IF(W1090=0,0,VLOOKUP(W1090,보상!$D:$K,8,FALSE)),"-")</f>
        <v>0</v>
      </c>
      <c r="W1090" s="22">
        <f ca="1">IFERROR(IFERROR(VLOOKUP($B1090,INDIRECT(VLOOKUP($E1090,보상!$S:$AA,2,FALSE)),MATCH(W$6,INDIRECT(VLOOKUP($E1090,보상!$S:$AA,3,FALSE)),0),FALSE),VLOOKUP($B1090,INDIRECT(VLOOKUP($E1090&amp;"_U",보상!$S:$AA,2,FALSE)),MATCH(W$6,INDIRECT(VLOOKUP($E1090&amp;"_U",보상!$S:$AA,3,FALSE)),0),FALSE)),"ERROR")</f>
        <v>4004001</v>
      </c>
      <c r="X1090" s="134" t="str">
        <f ca="1">IFERROR(IF(W1090=0,0,VLOOKUP(SUBSTITUTE(VLOOKUP(W1090,#REF!,MATCH("strItemName",#REF!,0),FALSE),"SUI_",""),#REF!,2,FALSE)),"ERROR")</f>
        <v>ERROR</v>
      </c>
      <c r="Y1090" s="22">
        <f t="shared" ca="1" si="56"/>
        <v>4004001</v>
      </c>
      <c r="Z1090" s="134" t="str">
        <f ca="1">IFERROR(IF(Y1090=0,0,VLOOKUP(SUBSTITUTE(VLOOKUP(Y1090,#REF!,MATCH("strItemName",#REF!,0),FALSE),"SUI_",""),#REF!,2,FALSE)),"ERROR")</f>
        <v>ERROR</v>
      </c>
      <c r="AA1090" s="22">
        <f t="shared" ca="1" si="56"/>
        <v>4004001</v>
      </c>
      <c r="AB1090" s="134" t="str">
        <f ca="1">IFERROR(IF(AA1090=0,0,VLOOKUP(SUBSTITUTE(VLOOKUP(AA1090,#REF!,MATCH("strItemName",#REF!,0),FALSE),"SUI_",""),#REF!,2,FALSE)),"ERROR")</f>
        <v>ERROR</v>
      </c>
      <c r="AC1090" s="22">
        <f t="shared" ca="1" si="56"/>
        <v>4004001</v>
      </c>
      <c r="AD1090" s="134" t="str">
        <f ca="1">IFERROR(IF(AC1090=0,0,VLOOKUP(SUBSTITUTE(VLOOKUP(AC1090,#REF!,MATCH("strItemName",#REF!,0),FALSE),"SUI_",""),#REF!,2,FALSE)),"ERROR")</f>
        <v>ERROR</v>
      </c>
      <c r="AE1090" s="22">
        <f t="shared" ca="1" si="56"/>
        <v>4004001</v>
      </c>
      <c r="AF1090" s="134" t="str">
        <f ca="1">IFERROR(IF(AE1090=0,0,VLOOKUP(SUBSTITUTE(VLOOKUP(AE1090,#REF!,MATCH("strItemName",#REF!,0),FALSE),"SUI_",""),#REF!,2,FALSE)),"ERROR")</f>
        <v>ERROR</v>
      </c>
      <c r="AG1090" s="88">
        <v>0</v>
      </c>
      <c r="AH1090" s="134">
        <f>IFERROR(IF(AG1090=0,0,VLOOKUP(SUBSTITUTE(VLOOKUP(AG1090,#REF!,MATCH("strItemName",#REF!,0),FALSE),"SUI_",""),#REF!,2,FALSE)),"ERROR")</f>
        <v>0</v>
      </c>
      <c r="AI1090" s="22">
        <f ca="1">IFERROR(IFERROR(VLOOKUP($B1090,INDIRECT(VLOOKUP($E1090,보상!$S:$AA,2,FALSE)),MATCH(AI$6,INDIRECT(VLOOKUP($E1090,보상!$S:$AA,3,FALSE)),0),FALSE),VLOOKUP($B1090,INDIRECT(VLOOKUP($E1090&amp;"_U",보상!$S:$AA,2,FALSE)),MATCH(AI$6,INDIRECT(VLOOKUP($E1090&amp;"_U",보상!$S:$AA,3,FALSE)),0),FALSE)),"ERROR")</f>
        <v>1</v>
      </c>
      <c r="AJ1090" s="49">
        <v>0</v>
      </c>
      <c r="AK1090" s="22">
        <v>60</v>
      </c>
      <c r="AL1090" s="22">
        <v>0</v>
      </c>
      <c r="AM1090" s="22" t="b">
        <v>0</v>
      </c>
      <c r="AN1090" s="22">
        <v>0</v>
      </c>
      <c r="AO1090" s="67">
        <v>0</v>
      </c>
    </row>
    <row r="1091" spans="2:41" ht="16.5" customHeight="1" x14ac:dyDescent="0.3">
      <c r="B1091" s="154">
        <f t="shared" si="57"/>
        <v>106006111</v>
      </c>
      <c r="C1091" s="49">
        <v>10600611</v>
      </c>
      <c r="D1091" s="156" t="str">
        <f ca="1">IFERROR(IFERROR(VLOOKUP($B1091,INDIRECT(VLOOKUP($E1091,보상!$S:$AA,2,FALSE)),MATCH(D$6,INDIRECT(VLOOKUP($E1091,보상!$S:$AA,3,FALSE)),0),FALSE),VLOOKUP($B1091,INDIRECT(VLOOKUP($E1091&amp;"_U",보상!$S:$AA,2,FALSE)),MATCH(D$6,INDIRECT(VLOOKUP($E1091&amp;"_U",보상!$S:$AA,3,FALSE)),0),FALSE)),"ERROR")</f>
        <v>폐쇄된 교역로</v>
      </c>
      <c r="E1091" s="49" t="s">
        <v>635</v>
      </c>
      <c r="F1091" s="22">
        <f>COUNTIF($C$8:$C1091,$C1091)</f>
        <v>1</v>
      </c>
      <c r="G1091" s="49" t="b">
        <v>1</v>
      </c>
      <c r="H1091" s="22">
        <v>2010</v>
      </c>
      <c r="I1091" s="129" t="str">
        <f>IFERROR(IF(H1091=0,0,VLOOKUP(VLOOKUP(H1091,#REF!,MATCH("strMailTitleID",#REF!,0),FALSE),#REF!,2,FALSE)),"ERROR")</f>
        <v>ERROR</v>
      </c>
      <c r="J1091" s="176">
        <v>0</v>
      </c>
      <c r="K1091" s="129">
        <f>IFERROR(IF(J1091=0,0,VLOOKUP(VLOOKUP(J1091,#REF!,MATCH("strMailTitleID",#REF!,0),FALSE),#REF!,2,FALSE)),"ERROR")</f>
        <v>0</v>
      </c>
      <c r="L1091" s="22">
        <f ca="1">IFERROR(IFERROR(VLOOKUP($B1091,INDIRECT(VLOOKUP($E1091,보상!$S:$AA,2,FALSE)),MATCH(L$6,INDIRECT(VLOOKUP($E1091,보상!$S:$AA,3,FALSE)),0),FALSE),VLOOKUP($B1091,INDIRECT(VLOOKUP($E1091&amp;"_U",보상!$S:$AA,2,FALSE)),MATCH(L$6,INDIRECT(VLOOKUP($E1091&amp;"_U",보상!$S:$AA,3,FALSE)),0),FALSE)),"ERROR")</f>
        <v>27906</v>
      </c>
      <c r="M1091" s="49">
        <v>0</v>
      </c>
      <c r="N1091" s="49">
        <v>0</v>
      </c>
      <c r="O1091" s="49">
        <v>0</v>
      </c>
      <c r="P1091" s="22" t="str">
        <f ca="1">IFERROR(IFERROR(VLOOKUP($B1091,INDIRECT(VLOOKUP($E1091,보상!$S:$AA,2,FALSE)),MATCH(P$6,INDIRECT(VLOOKUP($E1091,보상!$S:$AA,3,FALSE)),0),FALSE),VLOOKUP($B1091,INDIRECT(VLOOKUP($E1091&amp;"_U",보상!$S:$AA,2,FALSE)),MATCH(P$6,INDIRECT(VLOOKUP($E1091&amp;"_U",보상!$S:$AA,3,FALSE)),0),FALSE)),"ERROR")</f>
        <v>Gold</v>
      </c>
      <c r="Q1091" s="22">
        <f ca="1">IFERROR(IFERROR(VLOOKUP($B1091,INDIRECT(VLOOKUP($E1091,보상!$S:$AA,2,FALSE)),MATCH(Q$6,INDIRECT(VLOOKUP($E1091,보상!$S:$AA,3,FALSE)),0),FALSE),VLOOKUP($B1091,INDIRECT(VLOOKUP($E1091&amp;"_U",보상!$S:$AA,2,FALSE)),MATCH(Q$6,INDIRECT(VLOOKUP($E1091&amp;"_U",보상!$S:$AA,3,FALSE)),0),FALSE)),"ERROR")</f>
        <v>33490</v>
      </c>
      <c r="R1091" s="49" t="b">
        <v>0</v>
      </c>
      <c r="S1091" s="49" t="b">
        <v>0</v>
      </c>
      <c r="T1091" s="22">
        <f ca="1">IFERROR(IF(W1091=0,0,VLOOKUP(W1091,보상!$D:$K,6,FALSE)),"-")</f>
        <v>0</v>
      </c>
      <c r="U1091" s="22">
        <f ca="1">IFERROR(IF(W1091=0,0,VLOOKUP(W1091,보상!$D:$K,7,FALSE)),"-")</f>
        <v>0</v>
      </c>
      <c r="V1091" s="22">
        <f ca="1">IFERROR(IF(W1091=0,0,VLOOKUP(W1091,보상!$D:$K,8,FALSE)),"-")</f>
        <v>0</v>
      </c>
      <c r="W1091" s="22">
        <f ca="1">IFERROR(IFERROR(VLOOKUP($B1091,INDIRECT(VLOOKUP($E1091,보상!$S:$AA,2,FALSE)),MATCH(W$6,INDIRECT(VLOOKUP($E1091,보상!$S:$AA,3,FALSE)),0),FALSE),VLOOKUP($B1091,INDIRECT(VLOOKUP($E1091&amp;"_U",보상!$S:$AA,2,FALSE)),MATCH(W$6,INDIRECT(VLOOKUP($E1091&amp;"_U",보상!$S:$AA,3,FALSE)),0),FALSE)),"ERROR")</f>
        <v>4002021</v>
      </c>
      <c r="X1091" s="134" t="str">
        <f ca="1">IFERROR(IF(W1091=0,0,VLOOKUP(SUBSTITUTE(VLOOKUP(W1091,#REF!,MATCH("strItemName",#REF!,0),FALSE),"SUI_",""),#REF!,2,FALSE)),"ERROR")</f>
        <v>ERROR</v>
      </c>
      <c r="Y1091" s="22">
        <f t="shared" ca="1" si="56"/>
        <v>4002021</v>
      </c>
      <c r="Z1091" s="134" t="str">
        <f ca="1">IFERROR(IF(Y1091=0,0,VLOOKUP(SUBSTITUTE(VLOOKUP(Y1091,#REF!,MATCH("strItemName",#REF!,0),FALSE),"SUI_",""),#REF!,2,FALSE)),"ERROR")</f>
        <v>ERROR</v>
      </c>
      <c r="AA1091" s="22">
        <f t="shared" ca="1" si="56"/>
        <v>4002021</v>
      </c>
      <c r="AB1091" s="134" t="str">
        <f ca="1">IFERROR(IF(AA1091=0,0,VLOOKUP(SUBSTITUTE(VLOOKUP(AA1091,#REF!,MATCH("strItemName",#REF!,0),FALSE),"SUI_",""),#REF!,2,FALSE)),"ERROR")</f>
        <v>ERROR</v>
      </c>
      <c r="AC1091" s="22">
        <f t="shared" ca="1" si="56"/>
        <v>4002021</v>
      </c>
      <c r="AD1091" s="134" t="str">
        <f ca="1">IFERROR(IF(AC1091=0,0,VLOOKUP(SUBSTITUTE(VLOOKUP(AC1091,#REF!,MATCH("strItemName",#REF!,0),FALSE),"SUI_",""),#REF!,2,FALSE)),"ERROR")</f>
        <v>ERROR</v>
      </c>
      <c r="AE1091" s="22">
        <f t="shared" ca="1" si="56"/>
        <v>4002021</v>
      </c>
      <c r="AF1091" s="134" t="str">
        <f ca="1">IFERROR(IF(AE1091=0,0,VLOOKUP(SUBSTITUTE(VLOOKUP(AE1091,#REF!,MATCH("strItemName",#REF!,0),FALSE),"SUI_",""),#REF!,2,FALSE)),"ERROR")</f>
        <v>ERROR</v>
      </c>
      <c r="AG1091" s="88">
        <v>0</v>
      </c>
      <c r="AH1091" s="134">
        <f>IFERROR(IF(AG1091=0,0,VLOOKUP(SUBSTITUTE(VLOOKUP(AG1091,#REF!,MATCH("strItemName",#REF!,0),FALSE),"SUI_",""),#REF!,2,FALSE)),"ERROR")</f>
        <v>0</v>
      </c>
      <c r="AI1091" s="22">
        <f ca="1">IFERROR(IFERROR(VLOOKUP($B1091,INDIRECT(VLOOKUP($E1091,보상!$S:$AA,2,FALSE)),MATCH(AI$6,INDIRECT(VLOOKUP($E1091,보상!$S:$AA,3,FALSE)),0),FALSE),VLOOKUP($B1091,INDIRECT(VLOOKUP($E1091&amp;"_U",보상!$S:$AA,2,FALSE)),MATCH(AI$6,INDIRECT(VLOOKUP($E1091&amp;"_U",보상!$S:$AA,3,FALSE)),0),FALSE)),"ERROR")</f>
        <v>1</v>
      </c>
      <c r="AJ1091" s="49">
        <v>0</v>
      </c>
      <c r="AK1091" s="22">
        <v>60</v>
      </c>
      <c r="AL1091" s="22">
        <v>0</v>
      </c>
      <c r="AM1091" s="22" t="b">
        <v>0</v>
      </c>
      <c r="AN1091" s="22">
        <v>0</v>
      </c>
      <c r="AO1091" s="67">
        <v>0</v>
      </c>
    </row>
    <row r="1092" spans="2:41" ht="16.5" customHeight="1" x14ac:dyDescent="0.3">
      <c r="B1092" s="154">
        <f t="shared" si="57"/>
        <v>106007111</v>
      </c>
      <c r="C1092" s="49">
        <v>10600711</v>
      </c>
      <c r="D1092" s="156" t="str">
        <f ca="1">IFERROR(IFERROR(VLOOKUP($B1092,INDIRECT(VLOOKUP($E1092,보상!$S:$AA,2,FALSE)),MATCH(D$6,INDIRECT(VLOOKUP($E1092,보상!$S:$AA,3,FALSE)),0),FALSE),VLOOKUP($B1092,INDIRECT(VLOOKUP($E1092&amp;"_U",보상!$S:$AA,2,FALSE)),MATCH(D$6,INDIRECT(VLOOKUP($E1092&amp;"_U",보상!$S:$AA,3,FALSE)),0),FALSE)),"ERROR")</f>
        <v>국경 수비 관문소</v>
      </c>
      <c r="E1092" s="49" t="s">
        <v>635</v>
      </c>
      <c r="F1092" s="22">
        <f>COUNTIF($C$8:$C1092,$C1092)</f>
        <v>1</v>
      </c>
      <c r="G1092" s="49" t="b">
        <v>1</v>
      </c>
      <c r="H1092" s="22">
        <v>2010</v>
      </c>
      <c r="I1092" s="129" t="str">
        <f>IFERROR(IF(H1092=0,0,VLOOKUP(VLOOKUP(H1092,#REF!,MATCH("strMailTitleID",#REF!,0),FALSE),#REF!,2,FALSE)),"ERROR")</f>
        <v>ERROR</v>
      </c>
      <c r="J1092" s="176">
        <v>0</v>
      </c>
      <c r="K1092" s="129">
        <f>IFERROR(IF(J1092=0,0,VLOOKUP(VLOOKUP(J1092,#REF!,MATCH("strMailTitleID",#REF!,0),FALSE),#REF!,2,FALSE)),"ERROR")</f>
        <v>0</v>
      </c>
      <c r="L1092" s="22">
        <f ca="1">IFERROR(IFERROR(VLOOKUP($B1092,INDIRECT(VLOOKUP($E1092,보상!$S:$AA,2,FALSE)),MATCH(L$6,INDIRECT(VLOOKUP($E1092,보상!$S:$AA,3,FALSE)),0),FALSE),VLOOKUP($B1092,INDIRECT(VLOOKUP($E1092&amp;"_U",보상!$S:$AA,2,FALSE)),MATCH(L$6,INDIRECT(VLOOKUP($E1092&amp;"_U",보상!$S:$AA,3,FALSE)),0),FALSE)),"ERROR")</f>
        <v>27906</v>
      </c>
      <c r="M1092" s="49">
        <v>0</v>
      </c>
      <c r="N1092" s="49">
        <v>0</v>
      </c>
      <c r="O1092" s="49">
        <v>0</v>
      </c>
      <c r="P1092" s="22" t="str">
        <f ca="1">IFERROR(IFERROR(VLOOKUP($B1092,INDIRECT(VLOOKUP($E1092,보상!$S:$AA,2,FALSE)),MATCH(P$6,INDIRECT(VLOOKUP($E1092,보상!$S:$AA,3,FALSE)),0),FALSE),VLOOKUP($B1092,INDIRECT(VLOOKUP($E1092&amp;"_U",보상!$S:$AA,2,FALSE)),MATCH(P$6,INDIRECT(VLOOKUP($E1092&amp;"_U",보상!$S:$AA,3,FALSE)),0),FALSE)),"ERROR")</f>
        <v>Gold</v>
      </c>
      <c r="Q1092" s="22">
        <f ca="1">IFERROR(IFERROR(VLOOKUP($B1092,INDIRECT(VLOOKUP($E1092,보상!$S:$AA,2,FALSE)),MATCH(Q$6,INDIRECT(VLOOKUP($E1092,보상!$S:$AA,3,FALSE)),0),FALSE),VLOOKUP($B1092,INDIRECT(VLOOKUP($E1092&amp;"_U",보상!$S:$AA,2,FALSE)),MATCH(Q$6,INDIRECT(VLOOKUP($E1092&amp;"_U",보상!$S:$AA,3,FALSE)),0),FALSE)),"ERROR")</f>
        <v>33490</v>
      </c>
      <c r="R1092" s="49" t="b">
        <v>0</v>
      </c>
      <c r="S1092" s="49" t="b">
        <v>0</v>
      </c>
      <c r="T1092" s="22">
        <f ca="1">IFERROR(IF(W1092=0,0,VLOOKUP(W1092,보상!$D:$K,6,FALSE)),"-")</f>
        <v>0</v>
      </c>
      <c r="U1092" s="22">
        <f ca="1">IFERROR(IF(W1092=0,0,VLOOKUP(W1092,보상!$D:$K,7,FALSE)),"-")</f>
        <v>0</v>
      </c>
      <c r="V1092" s="22">
        <f ca="1">IFERROR(IF(W1092=0,0,VLOOKUP(W1092,보상!$D:$K,8,FALSE)),"-")</f>
        <v>0</v>
      </c>
      <c r="W1092" s="22">
        <f ca="1">IFERROR(IFERROR(VLOOKUP($B1092,INDIRECT(VLOOKUP($E1092,보상!$S:$AA,2,FALSE)),MATCH(W$6,INDIRECT(VLOOKUP($E1092,보상!$S:$AA,3,FALSE)),0),FALSE),VLOOKUP($B1092,INDIRECT(VLOOKUP($E1092&amp;"_U",보상!$S:$AA,2,FALSE)),MATCH(W$6,INDIRECT(VLOOKUP($E1092&amp;"_U",보상!$S:$AA,3,FALSE)),0),FALSE)),"ERROR")</f>
        <v>4002021</v>
      </c>
      <c r="X1092" s="134" t="str">
        <f ca="1">IFERROR(IF(W1092=0,0,VLOOKUP(SUBSTITUTE(VLOOKUP(W1092,#REF!,MATCH("strItemName",#REF!,0),FALSE),"SUI_",""),#REF!,2,FALSE)),"ERROR")</f>
        <v>ERROR</v>
      </c>
      <c r="Y1092" s="22">
        <f t="shared" ca="1" si="56"/>
        <v>4002021</v>
      </c>
      <c r="Z1092" s="134" t="str">
        <f ca="1">IFERROR(IF(Y1092=0,0,VLOOKUP(SUBSTITUTE(VLOOKUP(Y1092,#REF!,MATCH("strItemName",#REF!,0),FALSE),"SUI_",""),#REF!,2,FALSE)),"ERROR")</f>
        <v>ERROR</v>
      </c>
      <c r="AA1092" s="22">
        <f t="shared" ca="1" si="56"/>
        <v>4002021</v>
      </c>
      <c r="AB1092" s="134" t="str">
        <f ca="1">IFERROR(IF(AA1092=0,0,VLOOKUP(SUBSTITUTE(VLOOKUP(AA1092,#REF!,MATCH("strItemName",#REF!,0),FALSE),"SUI_",""),#REF!,2,FALSE)),"ERROR")</f>
        <v>ERROR</v>
      </c>
      <c r="AC1092" s="22">
        <f t="shared" ca="1" si="56"/>
        <v>4002021</v>
      </c>
      <c r="AD1092" s="134" t="str">
        <f ca="1">IFERROR(IF(AC1092=0,0,VLOOKUP(SUBSTITUTE(VLOOKUP(AC1092,#REF!,MATCH("strItemName",#REF!,0),FALSE),"SUI_",""),#REF!,2,FALSE)),"ERROR")</f>
        <v>ERROR</v>
      </c>
      <c r="AE1092" s="22">
        <f t="shared" ca="1" si="56"/>
        <v>4002021</v>
      </c>
      <c r="AF1092" s="134" t="str">
        <f ca="1">IFERROR(IF(AE1092=0,0,VLOOKUP(SUBSTITUTE(VLOOKUP(AE1092,#REF!,MATCH("strItemName",#REF!,0),FALSE),"SUI_",""),#REF!,2,FALSE)),"ERROR")</f>
        <v>ERROR</v>
      </c>
      <c r="AG1092" s="88">
        <v>0</v>
      </c>
      <c r="AH1092" s="134">
        <f>IFERROR(IF(AG1092=0,0,VLOOKUP(SUBSTITUTE(VLOOKUP(AG1092,#REF!,MATCH("strItemName",#REF!,0),FALSE),"SUI_",""),#REF!,2,FALSE)),"ERROR")</f>
        <v>0</v>
      </c>
      <c r="AI1092" s="22">
        <f ca="1">IFERROR(IFERROR(VLOOKUP($B1092,INDIRECT(VLOOKUP($E1092,보상!$S:$AA,2,FALSE)),MATCH(AI$6,INDIRECT(VLOOKUP($E1092,보상!$S:$AA,3,FALSE)),0),FALSE),VLOOKUP($B1092,INDIRECT(VLOOKUP($E1092&amp;"_U",보상!$S:$AA,2,FALSE)),MATCH(AI$6,INDIRECT(VLOOKUP($E1092&amp;"_U",보상!$S:$AA,3,FALSE)),0),FALSE)),"ERROR")</f>
        <v>1</v>
      </c>
      <c r="AJ1092" s="49">
        <v>0</v>
      </c>
      <c r="AK1092" s="22">
        <v>60</v>
      </c>
      <c r="AL1092" s="22">
        <v>0</v>
      </c>
      <c r="AM1092" s="22" t="b">
        <v>0</v>
      </c>
      <c r="AN1092" s="22">
        <v>0</v>
      </c>
      <c r="AO1092" s="67">
        <v>0</v>
      </c>
    </row>
    <row r="1093" spans="2:41" ht="16.5" customHeight="1" x14ac:dyDescent="0.3">
      <c r="B1093" s="154">
        <f t="shared" si="57"/>
        <v>106008111</v>
      </c>
      <c r="C1093" s="49">
        <v>10600811</v>
      </c>
      <c r="D1093" s="156" t="str">
        <f ca="1">IFERROR(IFERROR(VLOOKUP($B1093,INDIRECT(VLOOKUP($E1093,보상!$S:$AA,2,FALSE)),MATCH(D$6,INDIRECT(VLOOKUP($E1093,보상!$S:$AA,3,FALSE)),0),FALSE),VLOOKUP($B1093,INDIRECT(VLOOKUP($E1093&amp;"_U",보상!$S:$AA,2,FALSE)),MATCH(D$6,INDIRECT(VLOOKUP($E1093&amp;"_U",보상!$S:$AA,3,FALSE)),0),FALSE)),"ERROR")</f>
        <v>노부스의 잔흔</v>
      </c>
      <c r="E1093" s="49" t="s">
        <v>635</v>
      </c>
      <c r="F1093" s="22">
        <f>COUNTIF($C$8:$C1093,$C1093)</f>
        <v>1</v>
      </c>
      <c r="G1093" s="49" t="b">
        <v>1</v>
      </c>
      <c r="H1093" s="22">
        <v>2010</v>
      </c>
      <c r="I1093" s="129" t="str">
        <f>IFERROR(IF(H1093=0,0,VLOOKUP(VLOOKUP(H1093,#REF!,MATCH("strMailTitleID",#REF!,0),FALSE),#REF!,2,FALSE)),"ERROR")</f>
        <v>ERROR</v>
      </c>
      <c r="J1093" s="176">
        <v>0</v>
      </c>
      <c r="K1093" s="129">
        <f>IFERROR(IF(J1093=0,0,VLOOKUP(VLOOKUP(J1093,#REF!,MATCH("strMailTitleID",#REF!,0),FALSE),#REF!,2,FALSE)),"ERROR")</f>
        <v>0</v>
      </c>
      <c r="L1093" s="22">
        <f ca="1">IFERROR(IFERROR(VLOOKUP($B1093,INDIRECT(VLOOKUP($E1093,보상!$S:$AA,2,FALSE)),MATCH(L$6,INDIRECT(VLOOKUP($E1093,보상!$S:$AA,3,FALSE)),0),FALSE),VLOOKUP($B1093,INDIRECT(VLOOKUP($E1093&amp;"_U",보상!$S:$AA,2,FALSE)),MATCH(L$6,INDIRECT(VLOOKUP($E1093&amp;"_U",보상!$S:$AA,3,FALSE)),0),FALSE)),"ERROR")</f>
        <v>83718</v>
      </c>
      <c r="M1093" s="49">
        <v>0</v>
      </c>
      <c r="N1093" s="49">
        <v>0</v>
      </c>
      <c r="O1093" s="49">
        <v>0</v>
      </c>
      <c r="P1093" s="22" t="str">
        <f ca="1">IFERROR(IFERROR(VLOOKUP($B1093,INDIRECT(VLOOKUP($E1093,보상!$S:$AA,2,FALSE)),MATCH(P$6,INDIRECT(VLOOKUP($E1093,보상!$S:$AA,3,FALSE)),0),FALSE),VLOOKUP($B1093,INDIRECT(VLOOKUP($E1093&amp;"_U",보상!$S:$AA,2,FALSE)),MATCH(P$6,INDIRECT(VLOOKUP($E1093&amp;"_U",보상!$S:$AA,3,FALSE)),0),FALSE)),"ERROR")</f>
        <v>Gold</v>
      </c>
      <c r="Q1093" s="22">
        <f ca="1">IFERROR(IFERROR(VLOOKUP($B1093,INDIRECT(VLOOKUP($E1093,보상!$S:$AA,2,FALSE)),MATCH(Q$6,INDIRECT(VLOOKUP($E1093,보상!$S:$AA,3,FALSE)),0),FALSE),VLOOKUP($B1093,INDIRECT(VLOOKUP($E1093&amp;"_U",보상!$S:$AA,2,FALSE)),MATCH(Q$6,INDIRECT(VLOOKUP($E1093&amp;"_U",보상!$S:$AA,3,FALSE)),0),FALSE)),"ERROR")</f>
        <v>100460</v>
      </c>
      <c r="R1093" s="49" t="b">
        <v>0</v>
      </c>
      <c r="S1093" s="49" t="b">
        <v>0</v>
      </c>
      <c r="T1093" s="22">
        <f ca="1">IFERROR(IF(W1093=0,0,VLOOKUP(W1093,보상!$D:$K,6,FALSE)),"-")</f>
        <v>9000</v>
      </c>
      <c r="U1093" s="22">
        <f ca="1">IFERROR(IF(W1093=0,0,VLOOKUP(W1093,보상!$D:$K,7,FALSE)),"-")</f>
        <v>0</v>
      </c>
      <c r="V1093" s="22">
        <f ca="1">IFERROR(IF(W1093=0,0,VLOOKUP(W1093,보상!$D:$K,8,FALSE)),"-")</f>
        <v>0</v>
      </c>
      <c r="W1093" s="22">
        <f ca="1">IFERROR(IFERROR(VLOOKUP($B1093,INDIRECT(VLOOKUP($E1093,보상!$S:$AA,2,FALSE)),MATCH(W$6,INDIRECT(VLOOKUP($E1093,보상!$S:$AA,3,FALSE)),0),FALSE),VLOOKUP($B1093,INDIRECT(VLOOKUP($E1093&amp;"_U",보상!$S:$AA,2,FALSE)),MATCH(W$6,INDIRECT(VLOOKUP($E1093&amp;"_U",보상!$S:$AA,3,FALSE)),0),FALSE)),"ERROR")</f>
        <v>4004001</v>
      </c>
      <c r="X1093" s="134" t="str">
        <f ca="1">IFERROR(IF(W1093=0,0,VLOOKUP(SUBSTITUTE(VLOOKUP(W1093,#REF!,MATCH("strItemName",#REF!,0),FALSE),"SUI_",""),#REF!,2,FALSE)),"ERROR")</f>
        <v>ERROR</v>
      </c>
      <c r="Y1093" s="22">
        <f t="shared" ca="1" si="56"/>
        <v>4004001</v>
      </c>
      <c r="Z1093" s="134" t="str">
        <f ca="1">IFERROR(IF(Y1093=0,0,VLOOKUP(SUBSTITUTE(VLOOKUP(Y1093,#REF!,MATCH("strItemName",#REF!,0),FALSE),"SUI_",""),#REF!,2,FALSE)),"ERROR")</f>
        <v>ERROR</v>
      </c>
      <c r="AA1093" s="22">
        <f t="shared" ca="1" si="56"/>
        <v>4004001</v>
      </c>
      <c r="AB1093" s="134" t="str">
        <f ca="1">IFERROR(IF(AA1093=0,0,VLOOKUP(SUBSTITUTE(VLOOKUP(AA1093,#REF!,MATCH("strItemName",#REF!,0),FALSE),"SUI_",""),#REF!,2,FALSE)),"ERROR")</f>
        <v>ERROR</v>
      </c>
      <c r="AC1093" s="22">
        <f t="shared" ca="1" si="56"/>
        <v>4004001</v>
      </c>
      <c r="AD1093" s="134" t="str">
        <f ca="1">IFERROR(IF(AC1093=0,0,VLOOKUP(SUBSTITUTE(VLOOKUP(AC1093,#REF!,MATCH("strItemName",#REF!,0),FALSE),"SUI_",""),#REF!,2,FALSE)),"ERROR")</f>
        <v>ERROR</v>
      </c>
      <c r="AE1093" s="22">
        <f t="shared" ca="1" si="56"/>
        <v>4004001</v>
      </c>
      <c r="AF1093" s="134" t="str">
        <f ca="1">IFERROR(IF(AE1093=0,0,VLOOKUP(SUBSTITUTE(VLOOKUP(AE1093,#REF!,MATCH("strItemName",#REF!,0),FALSE),"SUI_",""),#REF!,2,FALSE)),"ERROR")</f>
        <v>ERROR</v>
      </c>
      <c r="AG1093" s="88">
        <v>0</v>
      </c>
      <c r="AH1093" s="134">
        <f>IFERROR(IF(AG1093=0,0,VLOOKUP(SUBSTITUTE(VLOOKUP(AG1093,#REF!,MATCH("strItemName",#REF!,0),FALSE),"SUI_",""),#REF!,2,FALSE)),"ERROR")</f>
        <v>0</v>
      </c>
      <c r="AI1093" s="22">
        <f ca="1">IFERROR(IFERROR(VLOOKUP($B1093,INDIRECT(VLOOKUP($E1093,보상!$S:$AA,2,FALSE)),MATCH(AI$6,INDIRECT(VLOOKUP($E1093,보상!$S:$AA,3,FALSE)),0),FALSE),VLOOKUP($B1093,INDIRECT(VLOOKUP($E1093&amp;"_U",보상!$S:$AA,2,FALSE)),MATCH(AI$6,INDIRECT(VLOOKUP($E1093&amp;"_U",보상!$S:$AA,3,FALSE)),0),FALSE)),"ERROR")</f>
        <v>1</v>
      </c>
      <c r="AJ1093" s="49">
        <v>0</v>
      </c>
      <c r="AK1093" s="22">
        <v>240</v>
      </c>
      <c r="AL1093" s="22">
        <v>0</v>
      </c>
      <c r="AM1093" s="22" t="b">
        <v>0</v>
      </c>
      <c r="AN1093" s="22">
        <v>0</v>
      </c>
      <c r="AO1093" s="67">
        <v>0</v>
      </c>
    </row>
    <row r="1094" spans="2:41" ht="16.5" customHeight="1" x14ac:dyDescent="0.3">
      <c r="B1094" s="154">
        <f t="shared" si="57"/>
        <v>106009111</v>
      </c>
      <c r="C1094" s="49">
        <v>10600911</v>
      </c>
      <c r="D1094" s="156" t="str">
        <f ca="1">IFERROR(IFERROR(VLOOKUP($B1094,INDIRECT(VLOOKUP($E1094,보상!$S:$AA,2,FALSE)),MATCH(D$6,INDIRECT(VLOOKUP($E1094,보상!$S:$AA,3,FALSE)),0),FALSE),VLOOKUP($B1094,INDIRECT(VLOOKUP($E1094&amp;"_U",보상!$S:$AA,2,FALSE)),MATCH(D$6,INDIRECT(VLOOKUP($E1094&amp;"_U",보상!$S:$AA,3,FALSE)),0),FALSE)),"ERROR")</f>
        <v>헤일리의 걱정</v>
      </c>
      <c r="E1094" s="49" t="s">
        <v>635</v>
      </c>
      <c r="F1094" s="22">
        <f>COUNTIF($C$8:$C1094,$C1094)</f>
        <v>1</v>
      </c>
      <c r="G1094" s="49" t="b">
        <v>1</v>
      </c>
      <c r="H1094" s="22">
        <v>2010</v>
      </c>
      <c r="I1094" s="129" t="str">
        <f>IFERROR(IF(H1094=0,0,VLOOKUP(VLOOKUP(H1094,#REF!,MATCH("strMailTitleID",#REF!,0),FALSE),#REF!,2,FALSE)),"ERROR")</f>
        <v>ERROR</v>
      </c>
      <c r="J1094" s="176">
        <v>0</v>
      </c>
      <c r="K1094" s="129">
        <f>IFERROR(IF(J1094=0,0,VLOOKUP(VLOOKUP(J1094,#REF!,MATCH("strMailTitleID",#REF!,0),FALSE),#REF!,2,FALSE)),"ERROR")</f>
        <v>0</v>
      </c>
      <c r="L1094" s="22">
        <f ca="1">IFERROR(IFERROR(VLOOKUP($B1094,INDIRECT(VLOOKUP($E1094,보상!$S:$AA,2,FALSE)),MATCH(L$6,INDIRECT(VLOOKUP($E1094,보상!$S:$AA,3,FALSE)),0),FALSE),VLOOKUP($B1094,INDIRECT(VLOOKUP($E1094&amp;"_U",보상!$S:$AA,2,FALSE)),MATCH(L$6,INDIRECT(VLOOKUP($E1094&amp;"_U",보상!$S:$AA,3,FALSE)),0),FALSE)),"ERROR")</f>
        <v>29335</v>
      </c>
      <c r="M1094" s="49">
        <v>0</v>
      </c>
      <c r="N1094" s="49">
        <v>0</v>
      </c>
      <c r="O1094" s="49">
        <v>0</v>
      </c>
      <c r="P1094" s="22" t="str">
        <f ca="1">IFERROR(IFERROR(VLOOKUP($B1094,INDIRECT(VLOOKUP($E1094,보상!$S:$AA,2,FALSE)),MATCH(P$6,INDIRECT(VLOOKUP($E1094,보상!$S:$AA,3,FALSE)),0),FALSE),VLOOKUP($B1094,INDIRECT(VLOOKUP($E1094&amp;"_U",보상!$S:$AA,2,FALSE)),MATCH(P$6,INDIRECT(VLOOKUP($E1094&amp;"_U",보상!$S:$AA,3,FALSE)),0),FALSE)),"ERROR")</f>
        <v>Gold</v>
      </c>
      <c r="Q1094" s="22">
        <f ca="1">IFERROR(IFERROR(VLOOKUP($B1094,INDIRECT(VLOOKUP($E1094,보상!$S:$AA,2,FALSE)),MATCH(Q$6,INDIRECT(VLOOKUP($E1094,보상!$S:$AA,3,FALSE)),0),FALSE),VLOOKUP($B1094,INDIRECT(VLOOKUP($E1094&amp;"_U",보상!$S:$AA,2,FALSE)),MATCH(Q$6,INDIRECT(VLOOKUP($E1094&amp;"_U",보상!$S:$AA,3,FALSE)),0),FALSE)),"ERROR")</f>
        <v>35200</v>
      </c>
      <c r="R1094" s="49" t="b">
        <v>0</v>
      </c>
      <c r="S1094" s="49" t="b">
        <v>0</v>
      </c>
      <c r="T1094" s="22">
        <f ca="1">IFERROR(IF(W1094=0,0,VLOOKUP(W1094,보상!$D:$K,6,FALSE)),"-")</f>
        <v>9000</v>
      </c>
      <c r="U1094" s="22">
        <f ca="1">IFERROR(IF(W1094=0,0,VLOOKUP(W1094,보상!$D:$K,7,FALSE)),"-")</f>
        <v>0</v>
      </c>
      <c r="V1094" s="22">
        <f ca="1">IFERROR(IF(W1094=0,0,VLOOKUP(W1094,보상!$D:$K,8,FALSE)),"-")</f>
        <v>0</v>
      </c>
      <c r="W1094" s="22">
        <f ca="1">IFERROR(IFERROR(VLOOKUP($B1094,INDIRECT(VLOOKUP($E1094,보상!$S:$AA,2,FALSE)),MATCH(W$6,INDIRECT(VLOOKUP($E1094,보상!$S:$AA,3,FALSE)),0),FALSE),VLOOKUP($B1094,INDIRECT(VLOOKUP($E1094&amp;"_U",보상!$S:$AA,2,FALSE)),MATCH(W$6,INDIRECT(VLOOKUP($E1094&amp;"_U",보상!$S:$AA,3,FALSE)),0),FALSE)),"ERROR")</f>
        <v>4004001</v>
      </c>
      <c r="X1094" s="134" t="str">
        <f ca="1">IFERROR(IF(W1094=0,0,VLOOKUP(SUBSTITUTE(VLOOKUP(W1094,#REF!,MATCH("strItemName",#REF!,0),FALSE),"SUI_",""),#REF!,2,FALSE)),"ERROR")</f>
        <v>ERROR</v>
      </c>
      <c r="Y1094" s="22">
        <f t="shared" ca="1" si="56"/>
        <v>4004001</v>
      </c>
      <c r="Z1094" s="134" t="str">
        <f ca="1">IFERROR(IF(Y1094=0,0,VLOOKUP(SUBSTITUTE(VLOOKUP(Y1094,#REF!,MATCH("strItemName",#REF!,0),FALSE),"SUI_",""),#REF!,2,FALSE)),"ERROR")</f>
        <v>ERROR</v>
      </c>
      <c r="AA1094" s="22">
        <f t="shared" ca="1" si="56"/>
        <v>4004001</v>
      </c>
      <c r="AB1094" s="134" t="str">
        <f ca="1">IFERROR(IF(AA1094=0,0,VLOOKUP(SUBSTITUTE(VLOOKUP(AA1094,#REF!,MATCH("strItemName",#REF!,0),FALSE),"SUI_",""),#REF!,2,FALSE)),"ERROR")</f>
        <v>ERROR</v>
      </c>
      <c r="AC1094" s="22">
        <f t="shared" ca="1" si="56"/>
        <v>4004001</v>
      </c>
      <c r="AD1094" s="134" t="str">
        <f ca="1">IFERROR(IF(AC1094=0,0,VLOOKUP(SUBSTITUTE(VLOOKUP(AC1094,#REF!,MATCH("strItemName",#REF!,0),FALSE),"SUI_",""),#REF!,2,FALSE)),"ERROR")</f>
        <v>ERROR</v>
      </c>
      <c r="AE1094" s="22">
        <f t="shared" ca="1" si="56"/>
        <v>4004001</v>
      </c>
      <c r="AF1094" s="134" t="str">
        <f ca="1">IFERROR(IF(AE1094=0,0,VLOOKUP(SUBSTITUTE(VLOOKUP(AE1094,#REF!,MATCH("strItemName",#REF!,0),FALSE),"SUI_",""),#REF!,2,FALSE)),"ERROR")</f>
        <v>ERROR</v>
      </c>
      <c r="AG1094" s="88">
        <v>0</v>
      </c>
      <c r="AH1094" s="134">
        <f>IFERROR(IF(AG1094=0,0,VLOOKUP(SUBSTITUTE(VLOOKUP(AG1094,#REF!,MATCH("strItemName",#REF!,0),FALSE),"SUI_",""),#REF!,2,FALSE)),"ERROR")</f>
        <v>0</v>
      </c>
      <c r="AI1094" s="22">
        <f ca="1">IFERROR(IFERROR(VLOOKUP($B1094,INDIRECT(VLOOKUP($E1094,보상!$S:$AA,2,FALSE)),MATCH(AI$6,INDIRECT(VLOOKUP($E1094,보상!$S:$AA,3,FALSE)),0),FALSE),VLOOKUP($B1094,INDIRECT(VLOOKUP($E1094&amp;"_U",보상!$S:$AA,2,FALSE)),MATCH(AI$6,INDIRECT(VLOOKUP($E1094&amp;"_U",보상!$S:$AA,3,FALSE)),0),FALSE)),"ERROR")</f>
        <v>1</v>
      </c>
      <c r="AJ1094" s="49">
        <v>0</v>
      </c>
      <c r="AK1094" s="22">
        <v>60</v>
      </c>
      <c r="AL1094" s="22">
        <v>0</v>
      </c>
      <c r="AM1094" s="22" t="b">
        <v>0</v>
      </c>
      <c r="AN1094" s="22">
        <v>0</v>
      </c>
      <c r="AO1094" s="67">
        <v>0</v>
      </c>
    </row>
    <row r="1095" spans="2:41" ht="16.5" customHeight="1" x14ac:dyDescent="0.3">
      <c r="B1095" s="154">
        <f t="shared" si="57"/>
        <v>106010111</v>
      </c>
      <c r="C1095" s="49">
        <v>10601011</v>
      </c>
      <c r="D1095" s="156" t="str">
        <f ca="1">IFERROR(IFERROR(VLOOKUP($B1095,INDIRECT(VLOOKUP($E1095,보상!$S:$AA,2,FALSE)),MATCH(D$6,INDIRECT(VLOOKUP($E1095,보상!$S:$AA,3,FALSE)),0),FALSE),VLOOKUP($B1095,INDIRECT(VLOOKUP($E1095&amp;"_U",보상!$S:$AA,2,FALSE)),MATCH(D$6,INDIRECT(VLOOKUP($E1095&amp;"_U",보상!$S:$AA,3,FALSE)),0),FALSE)),"ERROR")</f>
        <v>인부의 증언</v>
      </c>
      <c r="E1095" s="49" t="s">
        <v>635</v>
      </c>
      <c r="F1095" s="22">
        <f>COUNTIF($C$8:$C1095,$C1095)</f>
        <v>1</v>
      </c>
      <c r="G1095" s="49" t="b">
        <v>1</v>
      </c>
      <c r="H1095" s="22">
        <v>2010</v>
      </c>
      <c r="I1095" s="129" t="str">
        <f>IFERROR(IF(H1095=0,0,VLOOKUP(VLOOKUP(H1095,#REF!,MATCH("strMailTitleID",#REF!,0),FALSE),#REF!,2,FALSE)),"ERROR")</f>
        <v>ERROR</v>
      </c>
      <c r="J1095" s="176">
        <v>0</v>
      </c>
      <c r="K1095" s="129">
        <f>IFERROR(IF(J1095=0,0,VLOOKUP(VLOOKUP(J1095,#REF!,MATCH("strMailTitleID",#REF!,0),FALSE),#REF!,2,FALSE)),"ERROR")</f>
        <v>0</v>
      </c>
      <c r="L1095" s="22">
        <f ca="1">IFERROR(IFERROR(VLOOKUP($B1095,INDIRECT(VLOOKUP($E1095,보상!$S:$AA,2,FALSE)),MATCH(L$6,INDIRECT(VLOOKUP($E1095,보상!$S:$AA,3,FALSE)),0),FALSE),VLOOKUP($B1095,INDIRECT(VLOOKUP($E1095&amp;"_U",보상!$S:$AA,2,FALSE)),MATCH(L$6,INDIRECT(VLOOKUP($E1095&amp;"_U",보상!$S:$AA,3,FALSE)),0),FALSE)),"ERROR")</f>
        <v>29335</v>
      </c>
      <c r="M1095" s="49">
        <v>0</v>
      </c>
      <c r="N1095" s="49">
        <v>0</v>
      </c>
      <c r="O1095" s="49">
        <v>0</v>
      </c>
      <c r="P1095" s="22" t="str">
        <f ca="1">IFERROR(IFERROR(VLOOKUP($B1095,INDIRECT(VLOOKUP($E1095,보상!$S:$AA,2,FALSE)),MATCH(P$6,INDIRECT(VLOOKUP($E1095,보상!$S:$AA,3,FALSE)),0),FALSE),VLOOKUP($B1095,INDIRECT(VLOOKUP($E1095&amp;"_U",보상!$S:$AA,2,FALSE)),MATCH(P$6,INDIRECT(VLOOKUP($E1095&amp;"_U",보상!$S:$AA,3,FALSE)),0),FALSE)),"ERROR")</f>
        <v>Gold</v>
      </c>
      <c r="Q1095" s="22">
        <f ca="1">IFERROR(IFERROR(VLOOKUP($B1095,INDIRECT(VLOOKUP($E1095,보상!$S:$AA,2,FALSE)),MATCH(Q$6,INDIRECT(VLOOKUP($E1095,보상!$S:$AA,3,FALSE)),0),FALSE),VLOOKUP($B1095,INDIRECT(VLOOKUP($E1095&amp;"_U",보상!$S:$AA,2,FALSE)),MATCH(Q$6,INDIRECT(VLOOKUP($E1095&amp;"_U",보상!$S:$AA,3,FALSE)),0),FALSE)),"ERROR")</f>
        <v>35200</v>
      </c>
      <c r="R1095" s="49" t="b">
        <v>0</v>
      </c>
      <c r="S1095" s="49" t="b">
        <v>0</v>
      </c>
      <c r="T1095" s="22">
        <f ca="1">IFERROR(IF(W1095=0,0,VLOOKUP(W1095,보상!$D:$K,6,FALSE)),"-")</f>
        <v>0</v>
      </c>
      <c r="U1095" s="22">
        <f ca="1">IFERROR(IF(W1095=0,0,VLOOKUP(W1095,보상!$D:$K,7,FALSE)),"-")</f>
        <v>6300</v>
      </c>
      <c r="V1095" s="22">
        <f ca="1">IFERROR(IF(W1095=0,0,VLOOKUP(W1095,보상!$D:$K,8,FALSE)),"-")</f>
        <v>0</v>
      </c>
      <c r="W1095" s="22">
        <f ca="1">IFERROR(IFERROR(VLOOKUP($B1095,INDIRECT(VLOOKUP($E1095,보상!$S:$AA,2,FALSE)),MATCH(W$6,INDIRECT(VLOOKUP($E1095,보상!$S:$AA,3,FALSE)),0),FALSE),VLOOKUP($B1095,INDIRECT(VLOOKUP($E1095&amp;"_U",보상!$S:$AA,2,FALSE)),MATCH(W$6,INDIRECT(VLOOKUP($E1095&amp;"_U",보상!$S:$AA,3,FALSE)),0),FALSE)),"ERROR")</f>
        <v>4004002</v>
      </c>
      <c r="X1095" s="134" t="str">
        <f ca="1">IFERROR(IF(W1095=0,0,VLOOKUP(SUBSTITUTE(VLOOKUP(W1095,#REF!,MATCH("strItemName",#REF!,0),FALSE),"SUI_",""),#REF!,2,FALSE)),"ERROR")</f>
        <v>ERROR</v>
      </c>
      <c r="Y1095" s="22">
        <f t="shared" ca="1" si="56"/>
        <v>4004002</v>
      </c>
      <c r="Z1095" s="134" t="str">
        <f ca="1">IFERROR(IF(Y1095=0,0,VLOOKUP(SUBSTITUTE(VLOOKUP(Y1095,#REF!,MATCH("strItemName",#REF!,0),FALSE),"SUI_",""),#REF!,2,FALSE)),"ERROR")</f>
        <v>ERROR</v>
      </c>
      <c r="AA1095" s="22">
        <f t="shared" ca="1" si="56"/>
        <v>4004002</v>
      </c>
      <c r="AB1095" s="134" t="str">
        <f ca="1">IFERROR(IF(AA1095=0,0,VLOOKUP(SUBSTITUTE(VLOOKUP(AA1095,#REF!,MATCH("strItemName",#REF!,0),FALSE),"SUI_",""),#REF!,2,FALSE)),"ERROR")</f>
        <v>ERROR</v>
      </c>
      <c r="AC1095" s="22">
        <f t="shared" ca="1" si="56"/>
        <v>4004002</v>
      </c>
      <c r="AD1095" s="134" t="str">
        <f ca="1">IFERROR(IF(AC1095=0,0,VLOOKUP(SUBSTITUTE(VLOOKUP(AC1095,#REF!,MATCH("strItemName",#REF!,0),FALSE),"SUI_",""),#REF!,2,FALSE)),"ERROR")</f>
        <v>ERROR</v>
      </c>
      <c r="AE1095" s="22">
        <f t="shared" ca="1" si="56"/>
        <v>4004002</v>
      </c>
      <c r="AF1095" s="134" t="str">
        <f ca="1">IFERROR(IF(AE1095=0,0,VLOOKUP(SUBSTITUTE(VLOOKUP(AE1095,#REF!,MATCH("strItemName",#REF!,0),FALSE),"SUI_",""),#REF!,2,FALSE)),"ERROR")</f>
        <v>ERROR</v>
      </c>
      <c r="AG1095" s="88">
        <v>0</v>
      </c>
      <c r="AH1095" s="134">
        <f>IFERROR(IF(AG1095=0,0,VLOOKUP(SUBSTITUTE(VLOOKUP(AG1095,#REF!,MATCH("strItemName",#REF!,0),FALSE),"SUI_",""),#REF!,2,FALSE)),"ERROR")</f>
        <v>0</v>
      </c>
      <c r="AI1095" s="22">
        <f ca="1">IFERROR(IFERROR(VLOOKUP($B1095,INDIRECT(VLOOKUP($E1095,보상!$S:$AA,2,FALSE)),MATCH(AI$6,INDIRECT(VLOOKUP($E1095,보상!$S:$AA,3,FALSE)),0),FALSE),VLOOKUP($B1095,INDIRECT(VLOOKUP($E1095&amp;"_U",보상!$S:$AA,2,FALSE)),MATCH(AI$6,INDIRECT(VLOOKUP($E1095&amp;"_U",보상!$S:$AA,3,FALSE)),0),FALSE)),"ERROR")</f>
        <v>1</v>
      </c>
      <c r="AJ1095" s="49">
        <v>0</v>
      </c>
      <c r="AK1095" s="22">
        <v>60</v>
      </c>
      <c r="AL1095" s="22">
        <v>0</v>
      </c>
      <c r="AM1095" s="22" t="b">
        <v>0</v>
      </c>
      <c r="AN1095" s="22">
        <v>0</v>
      </c>
      <c r="AO1095" s="67">
        <v>0</v>
      </c>
    </row>
    <row r="1096" spans="2:41" ht="16.5" customHeight="1" x14ac:dyDescent="0.3">
      <c r="B1096" s="154">
        <f t="shared" si="57"/>
        <v>106011111</v>
      </c>
      <c r="C1096" s="49">
        <v>10601111</v>
      </c>
      <c r="D1096" s="156" t="str">
        <f ca="1">IFERROR(IFERROR(VLOOKUP($B1096,INDIRECT(VLOOKUP($E1096,보상!$S:$AA,2,FALSE)),MATCH(D$6,INDIRECT(VLOOKUP($E1096,보상!$S:$AA,3,FALSE)),0),FALSE),VLOOKUP($B1096,INDIRECT(VLOOKUP($E1096&amp;"_U",보상!$S:$AA,2,FALSE)),MATCH(D$6,INDIRECT(VLOOKUP($E1096&amp;"_U",보상!$S:$AA,3,FALSE)),0),FALSE)),"ERROR")</f>
        <v>대피소의 진실</v>
      </c>
      <c r="E1096" s="49" t="s">
        <v>635</v>
      </c>
      <c r="F1096" s="22">
        <f>COUNTIF($C$8:$C1096,$C1096)</f>
        <v>1</v>
      </c>
      <c r="G1096" s="49" t="b">
        <v>1</v>
      </c>
      <c r="H1096" s="22">
        <v>2010</v>
      </c>
      <c r="I1096" s="129" t="str">
        <f>IFERROR(IF(H1096=0,0,VLOOKUP(VLOOKUP(H1096,#REF!,MATCH("strMailTitleID",#REF!,0),FALSE),#REF!,2,FALSE)),"ERROR")</f>
        <v>ERROR</v>
      </c>
      <c r="J1096" s="176">
        <v>0</v>
      </c>
      <c r="K1096" s="129">
        <f>IFERROR(IF(J1096=0,0,VLOOKUP(VLOOKUP(J1096,#REF!,MATCH("strMailTitleID",#REF!,0),FALSE),#REF!,2,FALSE)),"ERROR")</f>
        <v>0</v>
      </c>
      <c r="L1096" s="22">
        <f ca="1">IFERROR(IFERROR(VLOOKUP($B1096,INDIRECT(VLOOKUP($E1096,보상!$S:$AA,2,FALSE)),MATCH(L$6,INDIRECT(VLOOKUP($E1096,보상!$S:$AA,3,FALSE)),0),FALSE),VLOOKUP($B1096,INDIRECT(VLOOKUP($E1096&amp;"_U",보상!$S:$AA,2,FALSE)),MATCH(L$6,INDIRECT(VLOOKUP($E1096&amp;"_U",보상!$S:$AA,3,FALSE)),0),FALSE)),"ERROR")</f>
        <v>30542</v>
      </c>
      <c r="M1096" s="49">
        <v>0</v>
      </c>
      <c r="N1096" s="49">
        <v>0</v>
      </c>
      <c r="O1096" s="49">
        <v>0</v>
      </c>
      <c r="P1096" s="22" t="str">
        <f ca="1">IFERROR(IFERROR(VLOOKUP($B1096,INDIRECT(VLOOKUP($E1096,보상!$S:$AA,2,FALSE)),MATCH(P$6,INDIRECT(VLOOKUP($E1096,보상!$S:$AA,3,FALSE)),0),FALSE),VLOOKUP($B1096,INDIRECT(VLOOKUP($E1096&amp;"_U",보상!$S:$AA,2,FALSE)),MATCH(P$6,INDIRECT(VLOOKUP($E1096&amp;"_U",보상!$S:$AA,3,FALSE)),0),FALSE)),"ERROR")</f>
        <v>Gold</v>
      </c>
      <c r="Q1096" s="22">
        <f ca="1">IFERROR(IFERROR(VLOOKUP($B1096,INDIRECT(VLOOKUP($E1096,보상!$S:$AA,2,FALSE)),MATCH(Q$6,INDIRECT(VLOOKUP($E1096,보상!$S:$AA,3,FALSE)),0),FALSE),VLOOKUP($B1096,INDIRECT(VLOOKUP($E1096&amp;"_U",보상!$S:$AA,2,FALSE)),MATCH(Q$6,INDIRECT(VLOOKUP($E1096&amp;"_U",보상!$S:$AA,3,FALSE)),0),FALSE)),"ERROR")</f>
        <v>36650</v>
      </c>
      <c r="R1096" s="49" t="b">
        <v>0</v>
      </c>
      <c r="S1096" s="49" t="b">
        <v>0</v>
      </c>
      <c r="T1096" s="22">
        <f ca="1">IFERROR(IF(W1096=0,0,VLOOKUP(W1096,보상!$D:$K,6,FALSE)),"-")</f>
        <v>0</v>
      </c>
      <c r="U1096" s="22">
        <f ca="1">IFERROR(IF(W1096=0,0,VLOOKUP(W1096,보상!$D:$K,7,FALSE)),"-")</f>
        <v>0</v>
      </c>
      <c r="V1096" s="22">
        <f ca="1">IFERROR(IF(W1096=0,0,VLOOKUP(W1096,보상!$D:$K,8,FALSE)),"-")</f>
        <v>0</v>
      </c>
      <c r="W1096" s="22">
        <f ca="1">IFERROR(IFERROR(VLOOKUP($B1096,INDIRECT(VLOOKUP($E1096,보상!$S:$AA,2,FALSE)),MATCH(W$6,INDIRECT(VLOOKUP($E1096,보상!$S:$AA,3,FALSE)),0),FALSE),VLOOKUP($B1096,INDIRECT(VLOOKUP($E1096&amp;"_U",보상!$S:$AA,2,FALSE)),MATCH(W$6,INDIRECT(VLOOKUP($E1096&amp;"_U",보상!$S:$AA,3,FALSE)),0),FALSE)),"ERROR")</f>
        <v>4002021</v>
      </c>
      <c r="X1096" s="134" t="str">
        <f ca="1">IFERROR(IF(W1096=0,0,VLOOKUP(SUBSTITUTE(VLOOKUP(W1096,#REF!,MATCH("strItemName",#REF!,0),FALSE),"SUI_",""),#REF!,2,FALSE)),"ERROR")</f>
        <v>ERROR</v>
      </c>
      <c r="Y1096" s="22">
        <f t="shared" ca="1" si="56"/>
        <v>4002021</v>
      </c>
      <c r="Z1096" s="134" t="str">
        <f ca="1">IFERROR(IF(Y1096=0,0,VLOOKUP(SUBSTITUTE(VLOOKUP(Y1096,#REF!,MATCH("strItemName",#REF!,0),FALSE),"SUI_",""),#REF!,2,FALSE)),"ERROR")</f>
        <v>ERROR</v>
      </c>
      <c r="AA1096" s="22">
        <f t="shared" ca="1" si="56"/>
        <v>4002021</v>
      </c>
      <c r="AB1096" s="134" t="str">
        <f ca="1">IFERROR(IF(AA1096=0,0,VLOOKUP(SUBSTITUTE(VLOOKUP(AA1096,#REF!,MATCH("strItemName",#REF!,0),FALSE),"SUI_",""),#REF!,2,FALSE)),"ERROR")</f>
        <v>ERROR</v>
      </c>
      <c r="AC1096" s="22">
        <f t="shared" ca="1" si="56"/>
        <v>4002021</v>
      </c>
      <c r="AD1096" s="134" t="str">
        <f ca="1">IFERROR(IF(AC1096=0,0,VLOOKUP(SUBSTITUTE(VLOOKUP(AC1096,#REF!,MATCH("strItemName",#REF!,0),FALSE),"SUI_",""),#REF!,2,FALSE)),"ERROR")</f>
        <v>ERROR</v>
      </c>
      <c r="AE1096" s="22">
        <f t="shared" ca="1" si="56"/>
        <v>4002021</v>
      </c>
      <c r="AF1096" s="134" t="str">
        <f ca="1">IFERROR(IF(AE1096=0,0,VLOOKUP(SUBSTITUTE(VLOOKUP(AE1096,#REF!,MATCH("strItemName",#REF!,0),FALSE),"SUI_",""),#REF!,2,FALSE)),"ERROR")</f>
        <v>ERROR</v>
      </c>
      <c r="AG1096" s="88">
        <v>0</v>
      </c>
      <c r="AH1096" s="134">
        <f>IFERROR(IF(AG1096=0,0,VLOOKUP(SUBSTITUTE(VLOOKUP(AG1096,#REF!,MATCH("strItemName",#REF!,0),FALSE),"SUI_",""),#REF!,2,FALSE)),"ERROR")</f>
        <v>0</v>
      </c>
      <c r="AI1096" s="22">
        <f ca="1">IFERROR(IFERROR(VLOOKUP($B1096,INDIRECT(VLOOKUP($E1096,보상!$S:$AA,2,FALSE)),MATCH(AI$6,INDIRECT(VLOOKUP($E1096,보상!$S:$AA,3,FALSE)),0),FALSE),VLOOKUP($B1096,INDIRECT(VLOOKUP($E1096&amp;"_U",보상!$S:$AA,2,FALSE)),MATCH(AI$6,INDIRECT(VLOOKUP($E1096&amp;"_U",보상!$S:$AA,3,FALSE)),0),FALSE)),"ERROR")</f>
        <v>1</v>
      </c>
      <c r="AJ1096" s="49">
        <v>0</v>
      </c>
      <c r="AK1096" s="22">
        <v>60</v>
      </c>
      <c r="AL1096" s="22">
        <v>0</v>
      </c>
      <c r="AM1096" s="22" t="b">
        <v>0</v>
      </c>
      <c r="AN1096" s="22">
        <v>0</v>
      </c>
      <c r="AO1096" s="67">
        <v>0</v>
      </c>
    </row>
    <row r="1097" spans="2:41" ht="16.5" customHeight="1" x14ac:dyDescent="0.3">
      <c r="B1097" s="154">
        <f t="shared" si="57"/>
        <v>106012111</v>
      </c>
      <c r="C1097" s="49">
        <v>10601211</v>
      </c>
      <c r="D1097" s="156" t="str">
        <f ca="1">IFERROR(IFERROR(VLOOKUP($B1097,INDIRECT(VLOOKUP($E1097,보상!$S:$AA,2,FALSE)),MATCH(D$6,INDIRECT(VLOOKUP($E1097,보상!$S:$AA,3,FALSE)),0),FALSE),VLOOKUP($B1097,INDIRECT(VLOOKUP($E1097&amp;"_U",보상!$S:$AA,2,FALSE)),MATCH(D$6,INDIRECT(VLOOKUP($E1097&amp;"_U",보상!$S:$AA,3,FALSE)),0),FALSE)),"ERROR")</f>
        <v>환경 조사원의 기록</v>
      </c>
      <c r="E1097" s="49" t="s">
        <v>635</v>
      </c>
      <c r="F1097" s="22">
        <f>COUNTIF($C$8:$C1097,$C1097)</f>
        <v>1</v>
      </c>
      <c r="G1097" s="49" t="b">
        <v>1</v>
      </c>
      <c r="H1097" s="22">
        <v>2010</v>
      </c>
      <c r="I1097" s="129" t="str">
        <f>IFERROR(IF(H1097=0,0,VLOOKUP(VLOOKUP(H1097,#REF!,MATCH("strMailTitleID",#REF!,0),FALSE),#REF!,2,FALSE)),"ERROR")</f>
        <v>ERROR</v>
      </c>
      <c r="J1097" s="176">
        <v>0</v>
      </c>
      <c r="K1097" s="129">
        <f>IFERROR(IF(J1097=0,0,VLOOKUP(VLOOKUP(J1097,#REF!,MATCH("strMailTitleID",#REF!,0),FALSE),#REF!,2,FALSE)),"ERROR")</f>
        <v>0</v>
      </c>
      <c r="L1097" s="22">
        <f ca="1">IFERROR(IFERROR(VLOOKUP($B1097,INDIRECT(VLOOKUP($E1097,보상!$S:$AA,2,FALSE)),MATCH(L$6,INDIRECT(VLOOKUP($E1097,보상!$S:$AA,3,FALSE)),0),FALSE),VLOOKUP($B1097,INDIRECT(VLOOKUP($E1097&amp;"_U",보상!$S:$AA,2,FALSE)),MATCH(L$6,INDIRECT(VLOOKUP($E1097&amp;"_U",보상!$S:$AA,3,FALSE)),0),FALSE)),"ERROR")</f>
        <v>30542</v>
      </c>
      <c r="M1097" s="49">
        <v>0</v>
      </c>
      <c r="N1097" s="49">
        <v>0</v>
      </c>
      <c r="O1097" s="49">
        <v>0</v>
      </c>
      <c r="P1097" s="22" t="str">
        <f ca="1">IFERROR(IFERROR(VLOOKUP($B1097,INDIRECT(VLOOKUP($E1097,보상!$S:$AA,2,FALSE)),MATCH(P$6,INDIRECT(VLOOKUP($E1097,보상!$S:$AA,3,FALSE)),0),FALSE),VLOOKUP($B1097,INDIRECT(VLOOKUP($E1097&amp;"_U",보상!$S:$AA,2,FALSE)),MATCH(P$6,INDIRECT(VLOOKUP($E1097&amp;"_U",보상!$S:$AA,3,FALSE)),0),FALSE)),"ERROR")</f>
        <v>Gold</v>
      </c>
      <c r="Q1097" s="22">
        <f ca="1">IFERROR(IFERROR(VLOOKUP($B1097,INDIRECT(VLOOKUP($E1097,보상!$S:$AA,2,FALSE)),MATCH(Q$6,INDIRECT(VLOOKUP($E1097,보상!$S:$AA,3,FALSE)),0),FALSE),VLOOKUP($B1097,INDIRECT(VLOOKUP($E1097&amp;"_U",보상!$S:$AA,2,FALSE)),MATCH(Q$6,INDIRECT(VLOOKUP($E1097&amp;"_U",보상!$S:$AA,3,FALSE)),0),FALSE)),"ERROR")</f>
        <v>36650</v>
      </c>
      <c r="R1097" s="49" t="b">
        <v>0</v>
      </c>
      <c r="S1097" s="49" t="b">
        <v>0</v>
      </c>
      <c r="T1097" s="22">
        <f ca="1">IFERROR(IF(W1097=0,0,VLOOKUP(W1097,보상!$D:$K,6,FALSE)),"-")</f>
        <v>9000</v>
      </c>
      <c r="U1097" s="22">
        <f ca="1">IFERROR(IF(W1097=0,0,VLOOKUP(W1097,보상!$D:$K,7,FALSE)),"-")</f>
        <v>0</v>
      </c>
      <c r="V1097" s="22">
        <f ca="1">IFERROR(IF(W1097=0,0,VLOOKUP(W1097,보상!$D:$K,8,FALSE)),"-")</f>
        <v>0</v>
      </c>
      <c r="W1097" s="22">
        <f ca="1">IFERROR(IFERROR(VLOOKUP($B1097,INDIRECT(VLOOKUP($E1097,보상!$S:$AA,2,FALSE)),MATCH(W$6,INDIRECT(VLOOKUP($E1097,보상!$S:$AA,3,FALSE)),0),FALSE),VLOOKUP($B1097,INDIRECT(VLOOKUP($E1097&amp;"_U",보상!$S:$AA,2,FALSE)),MATCH(W$6,INDIRECT(VLOOKUP($E1097&amp;"_U",보상!$S:$AA,3,FALSE)),0),FALSE)),"ERROR")</f>
        <v>4004001</v>
      </c>
      <c r="X1097" s="134" t="str">
        <f ca="1">IFERROR(IF(W1097=0,0,VLOOKUP(SUBSTITUTE(VLOOKUP(W1097,#REF!,MATCH("strItemName",#REF!,0),FALSE),"SUI_",""),#REF!,2,FALSE)),"ERROR")</f>
        <v>ERROR</v>
      </c>
      <c r="Y1097" s="22">
        <f t="shared" ca="1" si="56"/>
        <v>4004001</v>
      </c>
      <c r="Z1097" s="134" t="str">
        <f ca="1">IFERROR(IF(Y1097=0,0,VLOOKUP(SUBSTITUTE(VLOOKUP(Y1097,#REF!,MATCH("strItemName",#REF!,0),FALSE),"SUI_",""),#REF!,2,FALSE)),"ERROR")</f>
        <v>ERROR</v>
      </c>
      <c r="AA1097" s="22">
        <f t="shared" ca="1" si="56"/>
        <v>4004001</v>
      </c>
      <c r="AB1097" s="134" t="str">
        <f ca="1">IFERROR(IF(AA1097=0,0,VLOOKUP(SUBSTITUTE(VLOOKUP(AA1097,#REF!,MATCH("strItemName",#REF!,0),FALSE),"SUI_",""),#REF!,2,FALSE)),"ERROR")</f>
        <v>ERROR</v>
      </c>
      <c r="AC1097" s="22">
        <f t="shared" ca="1" si="56"/>
        <v>4004001</v>
      </c>
      <c r="AD1097" s="134" t="str">
        <f ca="1">IFERROR(IF(AC1097=0,0,VLOOKUP(SUBSTITUTE(VLOOKUP(AC1097,#REF!,MATCH("strItemName",#REF!,0),FALSE),"SUI_",""),#REF!,2,FALSE)),"ERROR")</f>
        <v>ERROR</v>
      </c>
      <c r="AE1097" s="22">
        <f t="shared" ca="1" si="56"/>
        <v>4004001</v>
      </c>
      <c r="AF1097" s="134" t="str">
        <f ca="1">IFERROR(IF(AE1097=0,0,VLOOKUP(SUBSTITUTE(VLOOKUP(AE1097,#REF!,MATCH("strItemName",#REF!,0),FALSE),"SUI_",""),#REF!,2,FALSE)),"ERROR")</f>
        <v>ERROR</v>
      </c>
      <c r="AG1097" s="88">
        <v>0</v>
      </c>
      <c r="AH1097" s="134">
        <f>IFERROR(IF(AG1097=0,0,VLOOKUP(SUBSTITUTE(VLOOKUP(AG1097,#REF!,MATCH("strItemName",#REF!,0),FALSE),"SUI_",""),#REF!,2,FALSE)),"ERROR")</f>
        <v>0</v>
      </c>
      <c r="AI1097" s="22">
        <f ca="1">IFERROR(IFERROR(VLOOKUP($B1097,INDIRECT(VLOOKUP($E1097,보상!$S:$AA,2,FALSE)),MATCH(AI$6,INDIRECT(VLOOKUP($E1097,보상!$S:$AA,3,FALSE)),0),FALSE),VLOOKUP($B1097,INDIRECT(VLOOKUP($E1097&amp;"_U",보상!$S:$AA,2,FALSE)),MATCH(AI$6,INDIRECT(VLOOKUP($E1097&amp;"_U",보상!$S:$AA,3,FALSE)),0),FALSE)),"ERROR")</f>
        <v>1</v>
      </c>
      <c r="AJ1097" s="49">
        <v>0</v>
      </c>
      <c r="AK1097" s="22">
        <v>60</v>
      </c>
      <c r="AL1097" s="22">
        <v>0</v>
      </c>
      <c r="AM1097" s="22" t="b">
        <v>0</v>
      </c>
      <c r="AN1097" s="22">
        <v>0</v>
      </c>
      <c r="AO1097" s="67">
        <v>0</v>
      </c>
    </row>
    <row r="1098" spans="2:41" ht="16.5" customHeight="1" x14ac:dyDescent="0.3">
      <c r="B1098" s="154">
        <f t="shared" si="57"/>
        <v>106013111</v>
      </c>
      <c r="C1098" s="49">
        <v>10601311</v>
      </c>
      <c r="D1098" s="156" t="str">
        <f ca="1">IFERROR(IFERROR(VLOOKUP($B1098,INDIRECT(VLOOKUP($E1098,보상!$S:$AA,2,FALSE)),MATCH(D$6,INDIRECT(VLOOKUP($E1098,보상!$S:$AA,3,FALSE)),0),FALSE),VLOOKUP($B1098,INDIRECT(VLOOKUP($E1098&amp;"_U",보상!$S:$AA,2,FALSE)),MATCH(D$6,INDIRECT(VLOOKUP($E1098&amp;"_U",보상!$S:$AA,3,FALSE)),0),FALSE)),"ERROR")</f>
        <v>무너진 방책</v>
      </c>
      <c r="E1098" s="49" t="s">
        <v>635</v>
      </c>
      <c r="F1098" s="22">
        <f>COUNTIF($C$8:$C1098,$C1098)</f>
        <v>1</v>
      </c>
      <c r="G1098" s="49" t="b">
        <v>1</v>
      </c>
      <c r="H1098" s="22">
        <v>2010</v>
      </c>
      <c r="I1098" s="129" t="str">
        <f>IFERROR(IF(H1098=0,0,VLOOKUP(VLOOKUP(H1098,#REF!,MATCH("strMailTitleID",#REF!,0),FALSE),#REF!,2,FALSE)),"ERROR")</f>
        <v>ERROR</v>
      </c>
      <c r="J1098" s="176">
        <v>0</v>
      </c>
      <c r="K1098" s="129">
        <f>IFERROR(IF(J1098=0,0,VLOOKUP(VLOOKUP(J1098,#REF!,MATCH("strMailTitleID",#REF!,0),FALSE),#REF!,2,FALSE)),"ERROR")</f>
        <v>0</v>
      </c>
      <c r="L1098" s="22">
        <f ca="1">IFERROR(IFERROR(VLOOKUP($B1098,INDIRECT(VLOOKUP($E1098,보상!$S:$AA,2,FALSE)),MATCH(L$6,INDIRECT(VLOOKUP($E1098,보상!$S:$AA,3,FALSE)),0),FALSE),VLOOKUP($B1098,INDIRECT(VLOOKUP($E1098&amp;"_U",보상!$S:$AA,2,FALSE)),MATCH(L$6,INDIRECT(VLOOKUP($E1098&amp;"_U",보상!$S:$AA,3,FALSE)),0),FALSE)),"ERROR")</f>
        <v>30542</v>
      </c>
      <c r="M1098" s="49">
        <v>0</v>
      </c>
      <c r="N1098" s="49">
        <v>0</v>
      </c>
      <c r="O1098" s="49">
        <v>0</v>
      </c>
      <c r="P1098" s="22" t="str">
        <f ca="1">IFERROR(IFERROR(VLOOKUP($B1098,INDIRECT(VLOOKUP($E1098,보상!$S:$AA,2,FALSE)),MATCH(P$6,INDIRECT(VLOOKUP($E1098,보상!$S:$AA,3,FALSE)),0),FALSE),VLOOKUP($B1098,INDIRECT(VLOOKUP($E1098&amp;"_U",보상!$S:$AA,2,FALSE)),MATCH(P$6,INDIRECT(VLOOKUP($E1098&amp;"_U",보상!$S:$AA,3,FALSE)),0),FALSE)),"ERROR")</f>
        <v>Gold</v>
      </c>
      <c r="Q1098" s="22">
        <f ca="1">IFERROR(IFERROR(VLOOKUP($B1098,INDIRECT(VLOOKUP($E1098,보상!$S:$AA,2,FALSE)),MATCH(Q$6,INDIRECT(VLOOKUP($E1098,보상!$S:$AA,3,FALSE)),0),FALSE),VLOOKUP($B1098,INDIRECT(VLOOKUP($E1098&amp;"_U",보상!$S:$AA,2,FALSE)),MATCH(Q$6,INDIRECT(VLOOKUP($E1098&amp;"_U",보상!$S:$AA,3,FALSE)),0),FALSE)),"ERROR")</f>
        <v>36650</v>
      </c>
      <c r="R1098" s="49" t="b">
        <v>0</v>
      </c>
      <c r="S1098" s="49" t="b">
        <v>0</v>
      </c>
      <c r="T1098" s="22">
        <f ca="1">IFERROR(IF(W1098=0,0,VLOOKUP(W1098,보상!$D:$K,6,FALSE)),"-")</f>
        <v>0</v>
      </c>
      <c r="U1098" s="22">
        <f ca="1">IFERROR(IF(W1098=0,0,VLOOKUP(W1098,보상!$D:$K,7,FALSE)),"-")</f>
        <v>0</v>
      </c>
      <c r="V1098" s="22">
        <f ca="1">IFERROR(IF(W1098=0,0,VLOOKUP(W1098,보상!$D:$K,8,FALSE)),"-")</f>
        <v>0</v>
      </c>
      <c r="W1098" s="22">
        <f ca="1">IFERROR(IFERROR(VLOOKUP($B1098,INDIRECT(VLOOKUP($E1098,보상!$S:$AA,2,FALSE)),MATCH(W$6,INDIRECT(VLOOKUP($E1098,보상!$S:$AA,3,FALSE)),0),FALSE),VLOOKUP($B1098,INDIRECT(VLOOKUP($E1098&amp;"_U",보상!$S:$AA,2,FALSE)),MATCH(W$6,INDIRECT(VLOOKUP($E1098&amp;"_U",보상!$S:$AA,3,FALSE)),0),FALSE)),"ERROR")</f>
        <v>3011001</v>
      </c>
      <c r="X1098" s="134" t="str">
        <f ca="1">IFERROR(IF(W1098=0,0,VLOOKUP(SUBSTITUTE(VLOOKUP(W1098,#REF!,MATCH("strItemName",#REF!,0),FALSE),"SUI_",""),#REF!,2,FALSE)),"ERROR")</f>
        <v>ERROR</v>
      </c>
      <c r="Y1098" s="22">
        <f t="shared" ca="1" si="56"/>
        <v>3011001</v>
      </c>
      <c r="Z1098" s="134" t="str">
        <f ca="1">IFERROR(IF(Y1098=0,0,VLOOKUP(SUBSTITUTE(VLOOKUP(Y1098,#REF!,MATCH("strItemName",#REF!,0),FALSE),"SUI_",""),#REF!,2,FALSE)),"ERROR")</f>
        <v>ERROR</v>
      </c>
      <c r="AA1098" s="22">
        <f t="shared" ca="1" si="56"/>
        <v>3011001</v>
      </c>
      <c r="AB1098" s="134" t="str">
        <f ca="1">IFERROR(IF(AA1098=0,0,VLOOKUP(SUBSTITUTE(VLOOKUP(AA1098,#REF!,MATCH("strItemName",#REF!,0),FALSE),"SUI_",""),#REF!,2,FALSE)),"ERROR")</f>
        <v>ERROR</v>
      </c>
      <c r="AC1098" s="22">
        <f t="shared" ca="1" si="56"/>
        <v>3011001</v>
      </c>
      <c r="AD1098" s="134" t="str">
        <f ca="1">IFERROR(IF(AC1098=0,0,VLOOKUP(SUBSTITUTE(VLOOKUP(AC1098,#REF!,MATCH("strItemName",#REF!,0),FALSE),"SUI_",""),#REF!,2,FALSE)),"ERROR")</f>
        <v>ERROR</v>
      </c>
      <c r="AE1098" s="22">
        <f t="shared" ca="1" si="56"/>
        <v>3011001</v>
      </c>
      <c r="AF1098" s="134" t="str">
        <f ca="1">IFERROR(IF(AE1098=0,0,VLOOKUP(SUBSTITUTE(VLOOKUP(AE1098,#REF!,MATCH("strItemName",#REF!,0),FALSE),"SUI_",""),#REF!,2,FALSE)),"ERROR")</f>
        <v>ERROR</v>
      </c>
      <c r="AG1098" s="88">
        <v>0</v>
      </c>
      <c r="AH1098" s="134">
        <f>IFERROR(IF(AG1098=0,0,VLOOKUP(SUBSTITUTE(VLOOKUP(AG1098,#REF!,MATCH("strItemName",#REF!,0),FALSE),"SUI_",""),#REF!,2,FALSE)),"ERROR")</f>
        <v>0</v>
      </c>
      <c r="AI1098" s="22">
        <f ca="1">IFERROR(IFERROR(VLOOKUP($B1098,INDIRECT(VLOOKUP($E1098,보상!$S:$AA,2,FALSE)),MATCH(AI$6,INDIRECT(VLOOKUP($E1098,보상!$S:$AA,3,FALSE)),0),FALSE),VLOOKUP($B1098,INDIRECT(VLOOKUP($E1098&amp;"_U",보상!$S:$AA,2,FALSE)),MATCH(AI$6,INDIRECT(VLOOKUP($E1098&amp;"_U",보상!$S:$AA,3,FALSE)),0),FALSE)),"ERROR")</f>
        <v>1</v>
      </c>
      <c r="AJ1098" s="49">
        <v>0</v>
      </c>
      <c r="AK1098" s="22">
        <v>60</v>
      </c>
      <c r="AL1098" s="22">
        <v>0</v>
      </c>
      <c r="AM1098" s="22" t="b">
        <v>0</v>
      </c>
      <c r="AN1098" s="22">
        <v>0</v>
      </c>
      <c r="AO1098" s="67">
        <v>0</v>
      </c>
    </row>
    <row r="1099" spans="2:41" ht="16.5" customHeight="1" x14ac:dyDescent="0.3">
      <c r="B1099" s="154">
        <f t="shared" si="57"/>
        <v>106014111</v>
      </c>
      <c r="C1099" s="49">
        <v>10601411</v>
      </c>
      <c r="D1099" s="156" t="str">
        <f ca="1">IFERROR(IFERROR(VLOOKUP($B1099,INDIRECT(VLOOKUP($E1099,보상!$S:$AA,2,FALSE)),MATCH(D$6,INDIRECT(VLOOKUP($E1099,보상!$S:$AA,3,FALSE)),0),FALSE),VLOOKUP($B1099,INDIRECT(VLOOKUP($E1099&amp;"_U",보상!$S:$AA,2,FALSE)),MATCH(D$6,INDIRECT(VLOOKUP($E1099&amp;"_U",보상!$S:$AA,3,FALSE)),0),FALSE)),"ERROR")</f>
        <v>역사의 이면</v>
      </c>
      <c r="E1099" s="49" t="s">
        <v>635</v>
      </c>
      <c r="F1099" s="22">
        <f>COUNTIF($C$8:$C1099,$C1099)</f>
        <v>1</v>
      </c>
      <c r="G1099" s="49" t="b">
        <v>1</v>
      </c>
      <c r="H1099" s="22">
        <v>2010</v>
      </c>
      <c r="I1099" s="129" t="str">
        <f>IFERROR(IF(H1099=0,0,VLOOKUP(VLOOKUP(H1099,#REF!,MATCH("strMailTitleID",#REF!,0),FALSE),#REF!,2,FALSE)),"ERROR")</f>
        <v>ERROR</v>
      </c>
      <c r="J1099" s="176">
        <v>0</v>
      </c>
      <c r="K1099" s="129">
        <f>IFERROR(IF(J1099=0,0,VLOOKUP(VLOOKUP(J1099,#REF!,MATCH("strMailTitleID",#REF!,0),FALSE),#REF!,2,FALSE)),"ERROR")</f>
        <v>0</v>
      </c>
      <c r="L1099" s="22">
        <f ca="1">IFERROR(IFERROR(VLOOKUP($B1099,INDIRECT(VLOOKUP($E1099,보상!$S:$AA,2,FALSE)),MATCH(L$6,INDIRECT(VLOOKUP($E1099,보상!$S:$AA,3,FALSE)),0),FALSE),VLOOKUP($B1099,INDIRECT(VLOOKUP($E1099&amp;"_U",보상!$S:$AA,2,FALSE)),MATCH(L$6,INDIRECT(VLOOKUP($E1099&amp;"_U",보상!$S:$AA,3,FALSE)),0),FALSE)),"ERROR")</f>
        <v>96419</v>
      </c>
      <c r="M1099" s="49">
        <v>0</v>
      </c>
      <c r="N1099" s="49">
        <v>0</v>
      </c>
      <c r="O1099" s="49">
        <v>0</v>
      </c>
      <c r="P1099" s="22" t="str">
        <f ca="1">IFERROR(IFERROR(VLOOKUP($B1099,INDIRECT(VLOOKUP($E1099,보상!$S:$AA,2,FALSE)),MATCH(P$6,INDIRECT(VLOOKUP($E1099,보상!$S:$AA,3,FALSE)),0),FALSE),VLOOKUP($B1099,INDIRECT(VLOOKUP($E1099&amp;"_U",보상!$S:$AA,2,FALSE)),MATCH(P$6,INDIRECT(VLOOKUP($E1099&amp;"_U",보상!$S:$AA,3,FALSE)),0),FALSE)),"ERROR")</f>
        <v>Gold</v>
      </c>
      <c r="Q1099" s="22">
        <f ca="1">IFERROR(IFERROR(VLOOKUP($B1099,INDIRECT(VLOOKUP($E1099,보상!$S:$AA,2,FALSE)),MATCH(Q$6,INDIRECT(VLOOKUP($E1099,보상!$S:$AA,3,FALSE)),0),FALSE),VLOOKUP($B1099,INDIRECT(VLOOKUP($E1099&amp;"_U",보상!$S:$AA,2,FALSE)),MATCH(Q$6,INDIRECT(VLOOKUP($E1099&amp;"_U",보상!$S:$AA,3,FALSE)),0),FALSE)),"ERROR")</f>
        <v>115700</v>
      </c>
      <c r="R1099" s="49" t="b">
        <v>0</v>
      </c>
      <c r="S1099" s="49" t="b">
        <v>0</v>
      </c>
      <c r="T1099" s="22">
        <f ca="1">IFERROR(IF(W1099=0,0,VLOOKUP(W1099,보상!$D:$K,6,FALSE)),"-")</f>
        <v>0</v>
      </c>
      <c r="U1099" s="22">
        <f ca="1">IFERROR(IF(W1099=0,0,VLOOKUP(W1099,보상!$D:$K,7,FALSE)),"-")</f>
        <v>6300</v>
      </c>
      <c r="V1099" s="22">
        <f ca="1">IFERROR(IF(W1099=0,0,VLOOKUP(W1099,보상!$D:$K,8,FALSE)),"-")</f>
        <v>0</v>
      </c>
      <c r="W1099" s="22">
        <f ca="1">IFERROR(IFERROR(VLOOKUP($B1099,INDIRECT(VLOOKUP($E1099,보상!$S:$AA,2,FALSE)),MATCH(W$6,INDIRECT(VLOOKUP($E1099,보상!$S:$AA,3,FALSE)),0),FALSE),VLOOKUP($B1099,INDIRECT(VLOOKUP($E1099&amp;"_U",보상!$S:$AA,2,FALSE)),MATCH(W$6,INDIRECT(VLOOKUP($E1099&amp;"_U",보상!$S:$AA,3,FALSE)),0),FALSE)),"ERROR")</f>
        <v>4004002</v>
      </c>
      <c r="X1099" s="134" t="str">
        <f ca="1">IFERROR(IF(W1099=0,0,VLOOKUP(SUBSTITUTE(VLOOKUP(W1099,#REF!,MATCH("strItemName",#REF!,0),FALSE),"SUI_",""),#REF!,2,FALSE)),"ERROR")</f>
        <v>ERROR</v>
      </c>
      <c r="Y1099" s="22">
        <f t="shared" ca="1" si="56"/>
        <v>4004002</v>
      </c>
      <c r="Z1099" s="134" t="str">
        <f ca="1">IFERROR(IF(Y1099=0,0,VLOOKUP(SUBSTITUTE(VLOOKUP(Y1099,#REF!,MATCH("strItemName",#REF!,0),FALSE),"SUI_",""),#REF!,2,FALSE)),"ERROR")</f>
        <v>ERROR</v>
      </c>
      <c r="AA1099" s="22">
        <f t="shared" ca="1" si="56"/>
        <v>4004002</v>
      </c>
      <c r="AB1099" s="134" t="str">
        <f ca="1">IFERROR(IF(AA1099=0,0,VLOOKUP(SUBSTITUTE(VLOOKUP(AA1099,#REF!,MATCH("strItemName",#REF!,0),FALSE),"SUI_",""),#REF!,2,FALSE)),"ERROR")</f>
        <v>ERROR</v>
      </c>
      <c r="AC1099" s="22">
        <f t="shared" ca="1" si="56"/>
        <v>4004002</v>
      </c>
      <c r="AD1099" s="134" t="str">
        <f ca="1">IFERROR(IF(AC1099=0,0,VLOOKUP(SUBSTITUTE(VLOOKUP(AC1099,#REF!,MATCH("strItemName",#REF!,0),FALSE),"SUI_",""),#REF!,2,FALSE)),"ERROR")</f>
        <v>ERROR</v>
      </c>
      <c r="AE1099" s="22">
        <f t="shared" ca="1" si="56"/>
        <v>4004002</v>
      </c>
      <c r="AF1099" s="134" t="str">
        <f ca="1">IFERROR(IF(AE1099=0,0,VLOOKUP(SUBSTITUTE(VLOOKUP(AE1099,#REF!,MATCH("strItemName",#REF!,0),FALSE),"SUI_",""),#REF!,2,FALSE)),"ERROR")</f>
        <v>ERROR</v>
      </c>
      <c r="AG1099" s="88">
        <v>0</v>
      </c>
      <c r="AH1099" s="134">
        <f>IFERROR(IF(AG1099=0,0,VLOOKUP(SUBSTITUTE(VLOOKUP(AG1099,#REF!,MATCH("strItemName",#REF!,0),FALSE),"SUI_",""),#REF!,2,FALSE)),"ERROR")</f>
        <v>0</v>
      </c>
      <c r="AI1099" s="22">
        <f ca="1">IFERROR(IFERROR(VLOOKUP($B1099,INDIRECT(VLOOKUP($E1099,보상!$S:$AA,2,FALSE)),MATCH(AI$6,INDIRECT(VLOOKUP($E1099,보상!$S:$AA,3,FALSE)),0),FALSE),VLOOKUP($B1099,INDIRECT(VLOOKUP($E1099&amp;"_U",보상!$S:$AA,2,FALSE)),MATCH(AI$6,INDIRECT(VLOOKUP($E1099&amp;"_U",보상!$S:$AA,3,FALSE)),0),FALSE)),"ERROR")</f>
        <v>1</v>
      </c>
      <c r="AJ1099" s="49">
        <v>0</v>
      </c>
      <c r="AK1099" s="22">
        <v>240</v>
      </c>
      <c r="AL1099" s="22">
        <v>0</v>
      </c>
      <c r="AM1099" s="22" t="b">
        <v>0</v>
      </c>
      <c r="AN1099" s="22">
        <v>0</v>
      </c>
      <c r="AO1099" s="67">
        <v>0</v>
      </c>
    </row>
    <row r="1100" spans="2:41" ht="16.5" customHeight="1" x14ac:dyDescent="0.3">
      <c r="B1100" s="154">
        <f t="shared" si="57"/>
        <v>106015111</v>
      </c>
      <c r="C1100" s="49">
        <v>10601511</v>
      </c>
      <c r="D1100" s="156" t="str">
        <f ca="1">IFERROR(IFERROR(VLOOKUP($B1100,INDIRECT(VLOOKUP($E1100,보상!$S:$AA,2,FALSE)),MATCH(D$6,INDIRECT(VLOOKUP($E1100,보상!$S:$AA,3,FALSE)),0),FALSE),VLOOKUP($B1100,INDIRECT(VLOOKUP($E1100&amp;"_U",보상!$S:$AA,2,FALSE)),MATCH(D$6,INDIRECT(VLOOKUP($E1100&amp;"_U",보상!$S:$AA,3,FALSE)),0),FALSE)),"ERROR")</f>
        <v>폭주하는 야생 곰</v>
      </c>
      <c r="E1100" s="49" t="s">
        <v>635</v>
      </c>
      <c r="F1100" s="22">
        <f>COUNTIF($C$8:$C1100,$C1100)</f>
        <v>1</v>
      </c>
      <c r="G1100" s="49" t="b">
        <v>1</v>
      </c>
      <c r="H1100" s="22">
        <v>2010</v>
      </c>
      <c r="I1100" s="129" t="str">
        <f>IFERROR(IF(H1100=0,0,VLOOKUP(VLOOKUP(H1100,#REF!,MATCH("strMailTitleID",#REF!,0),FALSE),#REF!,2,FALSE)),"ERROR")</f>
        <v>ERROR</v>
      </c>
      <c r="J1100" s="176">
        <v>0</v>
      </c>
      <c r="K1100" s="129">
        <f>IFERROR(IF(J1100=0,0,VLOOKUP(VLOOKUP(J1100,#REF!,MATCH("strMailTitleID",#REF!,0),FALSE),#REF!,2,FALSE)),"ERROR")</f>
        <v>0</v>
      </c>
      <c r="L1100" s="22">
        <f ca="1">IFERROR(IFERROR(VLOOKUP($B1100,INDIRECT(VLOOKUP($E1100,보상!$S:$AA,2,FALSE)),MATCH(L$6,INDIRECT(VLOOKUP($E1100,보상!$S:$AA,3,FALSE)),0),FALSE),VLOOKUP($B1100,INDIRECT(VLOOKUP($E1100&amp;"_U",보상!$S:$AA,2,FALSE)),MATCH(L$6,INDIRECT(VLOOKUP($E1100&amp;"_U",보상!$S:$AA,3,FALSE)),0),FALSE)),"ERROR")</f>
        <v>32139</v>
      </c>
      <c r="M1100" s="49">
        <v>0</v>
      </c>
      <c r="N1100" s="49">
        <v>0</v>
      </c>
      <c r="O1100" s="49">
        <v>0</v>
      </c>
      <c r="P1100" s="22" t="str">
        <f ca="1">IFERROR(IFERROR(VLOOKUP($B1100,INDIRECT(VLOOKUP($E1100,보상!$S:$AA,2,FALSE)),MATCH(P$6,INDIRECT(VLOOKUP($E1100,보상!$S:$AA,3,FALSE)),0),FALSE),VLOOKUP($B1100,INDIRECT(VLOOKUP($E1100&amp;"_U",보상!$S:$AA,2,FALSE)),MATCH(P$6,INDIRECT(VLOOKUP($E1100&amp;"_U",보상!$S:$AA,3,FALSE)),0),FALSE)),"ERROR")</f>
        <v>Gold</v>
      </c>
      <c r="Q1100" s="22">
        <f ca="1">IFERROR(IFERROR(VLOOKUP($B1100,INDIRECT(VLOOKUP($E1100,보상!$S:$AA,2,FALSE)),MATCH(Q$6,INDIRECT(VLOOKUP($E1100,보상!$S:$AA,3,FALSE)),0),FALSE),VLOOKUP($B1100,INDIRECT(VLOOKUP($E1100&amp;"_U",보상!$S:$AA,2,FALSE)),MATCH(Q$6,INDIRECT(VLOOKUP($E1100&amp;"_U",보상!$S:$AA,3,FALSE)),0),FALSE)),"ERROR")</f>
        <v>38570</v>
      </c>
      <c r="R1100" s="49" t="b">
        <v>0</v>
      </c>
      <c r="S1100" s="49" t="b">
        <v>0</v>
      </c>
      <c r="T1100" s="22">
        <f ca="1">IFERROR(IF(W1100=0,0,VLOOKUP(W1100,보상!$D:$K,6,FALSE)),"-")</f>
        <v>0</v>
      </c>
      <c r="U1100" s="22">
        <f ca="1">IFERROR(IF(W1100=0,0,VLOOKUP(W1100,보상!$D:$K,7,FALSE)),"-")</f>
        <v>0</v>
      </c>
      <c r="V1100" s="22">
        <f ca="1">IFERROR(IF(W1100=0,0,VLOOKUP(W1100,보상!$D:$K,8,FALSE)),"-")</f>
        <v>0</v>
      </c>
      <c r="W1100" s="22">
        <f ca="1">IFERROR(IFERROR(VLOOKUP($B1100,INDIRECT(VLOOKUP($E1100,보상!$S:$AA,2,FALSE)),MATCH(W$6,INDIRECT(VLOOKUP($E1100,보상!$S:$AA,3,FALSE)),0),FALSE),VLOOKUP($B1100,INDIRECT(VLOOKUP($E1100&amp;"_U",보상!$S:$AA,2,FALSE)),MATCH(W$6,INDIRECT(VLOOKUP($E1100&amp;"_U",보상!$S:$AA,3,FALSE)),0),FALSE)),"ERROR")</f>
        <v>8100022</v>
      </c>
      <c r="X1100" s="134" t="str">
        <f ca="1">IFERROR(IF(W1100=0,0,VLOOKUP(SUBSTITUTE(VLOOKUP(W1100,#REF!,MATCH("strItemName",#REF!,0),FALSE),"SUI_",""),#REF!,2,FALSE)),"ERROR")</f>
        <v>ERROR</v>
      </c>
      <c r="Y1100" s="22">
        <f t="shared" ca="1" si="56"/>
        <v>8100022</v>
      </c>
      <c r="Z1100" s="134" t="str">
        <f ca="1">IFERROR(IF(Y1100=0,0,VLOOKUP(SUBSTITUTE(VLOOKUP(Y1100,#REF!,MATCH("strItemName",#REF!,0),FALSE),"SUI_",""),#REF!,2,FALSE)),"ERROR")</f>
        <v>ERROR</v>
      </c>
      <c r="AA1100" s="22">
        <f t="shared" ca="1" si="56"/>
        <v>8100022</v>
      </c>
      <c r="AB1100" s="134" t="str">
        <f ca="1">IFERROR(IF(AA1100=0,0,VLOOKUP(SUBSTITUTE(VLOOKUP(AA1100,#REF!,MATCH("strItemName",#REF!,0),FALSE),"SUI_",""),#REF!,2,FALSE)),"ERROR")</f>
        <v>ERROR</v>
      </c>
      <c r="AC1100" s="22">
        <f t="shared" ca="1" si="56"/>
        <v>8100022</v>
      </c>
      <c r="AD1100" s="134" t="str">
        <f ca="1">IFERROR(IF(AC1100=0,0,VLOOKUP(SUBSTITUTE(VLOOKUP(AC1100,#REF!,MATCH("strItemName",#REF!,0),FALSE),"SUI_",""),#REF!,2,FALSE)),"ERROR")</f>
        <v>ERROR</v>
      </c>
      <c r="AE1100" s="22">
        <f t="shared" ca="1" si="56"/>
        <v>8100022</v>
      </c>
      <c r="AF1100" s="134" t="str">
        <f ca="1">IFERROR(IF(AE1100=0,0,VLOOKUP(SUBSTITUTE(VLOOKUP(AE1100,#REF!,MATCH("strItemName",#REF!,0),FALSE),"SUI_",""),#REF!,2,FALSE)),"ERROR")</f>
        <v>ERROR</v>
      </c>
      <c r="AG1100" s="88">
        <v>0</v>
      </c>
      <c r="AH1100" s="134">
        <f>IFERROR(IF(AG1100=0,0,VLOOKUP(SUBSTITUTE(VLOOKUP(AG1100,#REF!,MATCH("strItemName",#REF!,0),FALSE),"SUI_",""),#REF!,2,FALSE)),"ERROR")</f>
        <v>0</v>
      </c>
      <c r="AI1100" s="22">
        <f ca="1">IFERROR(IFERROR(VLOOKUP($B1100,INDIRECT(VLOOKUP($E1100,보상!$S:$AA,2,FALSE)),MATCH(AI$6,INDIRECT(VLOOKUP($E1100,보상!$S:$AA,3,FALSE)),0),FALSE),VLOOKUP($B1100,INDIRECT(VLOOKUP($E1100&amp;"_U",보상!$S:$AA,2,FALSE)),MATCH(AI$6,INDIRECT(VLOOKUP($E1100&amp;"_U",보상!$S:$AA,3,FALSE)),0),FALSE)),"ERROR")</f>
        <v>1</v>
      </c>
      <c r="AJ1100" s="49">
        <v>0</v>
      </c>
      <c r="AK1100" s="22">
        <v>60</v>
      </c>
      <c r="AL1100" s="22">
        <v>0</v>
      </c>
      <c r="AM1100" s="22" t="b">
        <v>0</v>
      </c>
      <c r="AN1100" s="22">
        <v>0</v>
      </c>
      <c r="AO1100" s="67">
        <v>0</v>
      </c>
    </row>
    <row r="1101" spans="2:41" ht="16.5" customHeight="1" x14ac:dyDescent="0.3">
      <c r="B1101" s="154">
        <f t="shared" si="57"/>
        <v>106016111</v>
      </c>
      <c r="C1101" s="49">
        <v>10601611</v>
      </c>
      <c r="D1101" s="156" t="str">
        <f ca="1">IFERROR(IFERROR(VLOOKUP($B1101,INDIRECT(VLOOKUP($E1101,보상!$S:$AA,2,FALSE)),MATCH(D$6,INDIRECT(VLOOKUP($E1101,보상!$S:$AA,3,FALSE)),0),FALSE),VLOOKUP($B1101,INDIRECT(VLOOKUP($E1101&amp;"_U",보상!$S:$AA,2,FALSE)),MATCH(D$6,INDIRECT(VLOOKUP($E1101&amp;"_U",보상!$S:$AA,3,FALSE)),0),FALSE)),"ERROR")</f>
        <v>타락한 브라우니</v>
      </c>
      <c r="E1101" s="49" t="s">
        <v>635</v>
      </c>
      <c r="F1101" s="22">
        <f>COUNTIF($C$8:$C1101,$C1101)</f>
        <v>1</v>
      </c>
      <c r="G1101" s="49" t="b">
        <v>1</v>
      </c>
      <c r="H1101" s="22">
        <v>2010</v>
      </c>
      <c r="I1101" s="129" t="str">
        <f>IFERROR(IF(H1101=0,0,VLOOKUP(VLOOKUP(H1101,#REF!,MATCH("strMailTitleID",#REF!,0),FALSE),#REF!,2,FALSE)),"ERROR")</f>
        <v>ERROR</v>
      </c>
      <c r="J1101" s="176">
        <v>0</v>
      </c>
      <c r="K1101" s="129">
        <f>IFERROR(IF(J1101=0,0,VLOOKUP(VLOOKUP(J1101,#REF!,MATCH("strMailTitleID",#REF!,0),FALSE),#REF!,2,FALSE)),"ERROR")</f>
        <v>0</v>
      </c>
      <c r="L1101" s="22">
        <f ca="1">IFERROR(IFERROR(VLOOKUP($B1101,INDIRECT(VLOOKUP($E1101,보상!$S:$AA,2,FALSE)),MATCH(L$6,INDIRECT(VLOOKUP($E1101,보상!$S:$AA,3,FALSE)),0),FALSE),VLOOKUP($B1101,INDIRECT(VLOOKUP($E1101&amp;"_U",보상!$S:$AA,2,FALSE)),MATCH(L$6,INDIRECT(VLOOKUP($E1101&amp;"_U",보상!$S:$AA,3,FALSE)),0),FALSE)),"ERROR")</f>
        <v>33480</v>
      </c>
      <c r="M1101" s="49">
        <v>0</v>
      </c>
      <c r="N1101" s="49">
        <v>0</v>
      </c>
      <c r="O1101" s="49">
        <v>0</v>
      </c>
      <c r="P1101" s="22" t="str">
        <f ca="1">IFERROR(IFERROR(VLOOKUP($B1101,INDIRECT(VLOOKUP($E1101,보상!$S:$AA,2,FALSE)),MATCH(P$6,INDIRECT(VLOOKUP($E1101,보상!$S:$AA,3,FALSE)),0),FALSE),VLOOKUP($B1101,INDIRECT(VLOOKUP($E1101&amp;"_U",보상!$S:$AA,2,FALSE)),MATCH(P$6,INDIRECT(VLOOKUP($E1101&amp;"_U",보상!$S:$AA,3,FALSE)),0),FALSE)),"ERROR")</f>
        <v>Gold</v>
      </c>
      <c r="Q1101" s="22">
        <f ca="1">IFERROR(IFERROR(VLOOKUP($B1101,INDIRECT(VLOOKUP($E1101,보상!$S:$AA,2,FALSE)),MATCH(Q$6,INDIRECT(VLOOKUP($E1101,보상!$S:$AA,3,FALSE)),0),FALSE),VLOOKUP($B1101,INDIRECT(VLOOKUP($E1101&amp;"_U",보상!$S:$AA,2,FALSE)),MATCH(Q$6,INDIRECT(VLOOKUP($E1101&amp;"_U",보상!$S:$AA,3,FALSE)),0),FALSE)),"ERROR")</f>
        <v>40180</v>
      </c>
      <c r="R1101" s="49" t="b">
        <v>0</v>
      </c>
      <c r="S1101" s="49" t="b">
        <v>0</v>
      </c>
      <c r="T1101" s="22">
        <f ca="1">IFERROR(IF(W1101=0,0,VLOOKUP(W1101,보상!$D:$K,6,FALSE)),"-")</f>
        <v>9000</v>
      </c>
      <c r="U1101" s="22">
        <f ca="1">IFERROR(IF(W1101=0,0,VLOOKUP(W1101,보상!$D:$K,7,FALSE)),"-")</f>
        <v>0</v>
      </c>
      <c r="V1101" s="22">
        <f ca="1">IFERROR(IF(W1101=0,0,VLOOKUP(W1101,보상!$D:$K,8,FALSE)),"-")</f>
        <v>0</v>
      </c>
      <c r="W1101" s="22">
        <f ca="1">IFERROR(IFERROR(VLOOKUP($B1101,INDIRECT(VLOOKUP($E1101,보상!$S:$AA,2,FALSE)),MATCH(W$6,INDIRECT(VLOOKUP($E1101,보상!$S:$AA,3,FALSE)),0),FALSE),VLOOKUP($B1101,INDIRECT(VLOOKUP($E1101&amp;"_U",보상!$S:$AA,2,FALSE)),MATCH(W$6,INDIRECT(VLOOKUP($E1101&amp;"_U",보상!$S:$AA,3,FALSE)),0),FALSE)),"ERROR")</f>
        <v>4004001</v>
      </c>
      <c r="X1101" s="134" t="str">
        <f ca="1">IFERROR(IF(W1101=0,0,VLOOKUP(SUBSTITUTE(VLOOKUP(W1101,#REF!,MATCH("strItemName",#REF!,0),FALSE),"SUI_",""),#REF!,2,FALSE)),"ERROR")</f>
        <v>ERROR</v>
      </c>
      <c r="Y1101" s="22">
        <f t="shared" ca="1" si="56"/>
        <v>4004001</v>
      </c>
      <c r="Z1101" s="134" t="str">
        <f ca="1">IFERROR(IF(Y1101=0,0,VLOOKUP(SUBSTITUTE(VLOOKUP(Y1101,#REF!,MATCH("strItemName",#REF!,0),FALSE),"SUI_",""),#REF!,2,FALSE)),"ERROR")</f>
        <v>ERROR</v>
      </c>
      <c r="AA1101" s="22">
        <f t="shared" ca="1" si="56"/>
        <v>4004001</v>
      </c>
      <c r="AB1101" s="134" t="str">
        <f ca="1">IFERROR(IF(AA1101=0,0,VLOOKUP(SUBSTITUTE(VLOOKUP(AA1101,#REF!,MATCH("strItemName",#REF!,0),FALSE),"SUI_",""),#REF!,2,FALSE)),"ERROR")</f>
        <v>ERROR</v>
      </c>
      <c r="AC1101" s="22">
        <f t="shared" ca="1" si="56"/>
        <v>4004001</v>
      </c>
      <c r="AD1101" s="134" t="str">
        <f ca="1">IFERROR(IF(AC1101=0,0,VLOOKUP(SUBSTITUTE(VLOOKUP(AC1101,#REF!,MATCH("strItemName",#REF!,0),FALSE),"SUI_",""),#REF!,2,FALSE)),"ERROR")</f>
        <v>ERROR</v>
      </c>
      <c r="AE1101" s="22">
        <f t="shared" ca="1" si="56"/>
        <v>4004001</v>
      </c>
      <c r="AF1101" s="134" t="str">
        <f ca="1">IFERROR(IF(AE1101=0,0,VLOOKUP(SUBSTITUTE(VLOOKUP(AE1101,#REF!,MATCH("strItemName",#REF!,0),FALSE),"SUI_",""),#REF!,2,FALSE)),"ERROR")</f>
        <v>ERROR</v>
      </c>
      <c r="AG1101" s="88">
        <v>0</v>
      </c>
      <c r="AH1101" s="134">
        <f>IFERROR(IF(AG1101=0,0,VLOOKUP(SUBSTITUTE(VLOOKUP(AG1101,#REF!,MATCH("strItemName",#REF!,0),FALSE),"SUI_",""),#REF!,2,FALSE)),"ERROR")</f>
        <v>0</v>
      </c>
      <c r="AI1101" s="22">
        <f ca="1">IFERROR(IFERROR(VLOOKUP($B1101,INDIRECT(VLOOKUP($E1101,보상!$S:$AA,2,FALSE)),MATCH(AI$6,INDIRECT(VLOOKUP($E1101,보상!$S:$AA,3,FALSE)),0),FALSE),VLOOKUP($B1101,INDIRECT(VLOOKUP($E1101&amp;"_U",보상!$S:$AA,2,FALSE)),MATCH(AI$6,INDIRECT(VLOOKUP($E1101&amp;"_U",보상!$S:$AA,3,FALSE)),0),FALSE)),"ERROR")</f>
        <v>1</v>
      </c>
      <c r="AJ1101" s="49">
        <v>0</v>
      </c>
      <c r="AK1101" s="22">
        <v>60</v>
      </c>
      <c r="AL1101" s="22">
        <v>0</v>
      </c>
      <c r="AM1101" s="22" t="b">
        <v>0</v>
      </c>
      <c r="AN1101" s="22">
        <v>0</v>
      </c>
      <c r="AO1101" s="67">
        <v>0</v>
      </c>
    </row>
    <row r="1102" spans="2:41" ht="16.5" customHeight="1" x14ac:dyDescent="0.3">
      <c r="B1102" s="154">
        <f t="shared" si="57"/>
        <v>106017111</v>
      </c>
      <c r="C1102" s="49">
        <v>10601711</v>
      </c>
      <c r="D1102" s="156" t="str">
        <f ca="1">IFERROR(IFERROR(VLOOKUP($B1102,INDIRECT(VLOOKUP($E1102,보상!$S:$AA,2,FALSE)),MATCH(D$6,INDIRECT(VLOOKUP($E1102,보상!$S:$AA,3,FALSE)),0),FALSE),VLOOKUP($B1102,INDIRECT(VLOOKUP($E1102&amp;"_U",보상!$S:$AA,2,FALSE)),MATCH(D$6,INDIRECT(VLOOKUP($E1102&amp;"_U",보상!$S:$AA,3,FALSE)),0),FALSE)),"ERROR")</f>
        <v>증식하는 도플갱어</v>
      </c>
      <c r="E1102" s="49" t="s">
        <v>635</v>
      </c>
      <c r="F1102" s="22">
        <f>COUNTIF($C$8:$C1102,$C1102)</f>
        <v>1</v>
      </c>
      <c r="G1102" s="49" t="b">
        <v>1</v>
      </c>
      <c r="H1102" s="22">
        <v>2010</v>
      </c>
      <c r="I1102" s="129" t="str">
        <f>IFERROR(IF(H1102=0,0,VLOOKUP(VLOOKUP(H1102,#REF!,MATCH("strMailTitleID",#REF!,0),FALSE),#REF!,2,FALSE)),"ERROR")</f>
        <v>ERROR</v>
      </c>
      <c r="J1102" s="176">
        <v>0</v>
      </c>
      <c r="K1102" s="129">
        <f>IFERROR(IF(J1102=0,0,VLOOKUP(VLOOKUP(J1102,#REF!,MATCH("strMailTitleID",#REF!,0),FALSE),#REF!,2,FALSE)),"ERROR")</f>
        <v>0</v>
      </c>
      <c r="L1102" s="22">
        <f ca="1">IFERROR(IFERROR(VLOOKUP($B1102,INDIRECT(VLOOKUP($E1102,보상!$S:$AA,2,FALSE)),MATCH(L$6,INDIRECT(VLOOKUP($E1102,보상!$S:$AA,3,FALSE)),0),FALSE),VLOOKUP($B1102,INDIRECT(VLOOKUP($E1102&amp;"_U",보상!$S:$AA,2,FALSE)),MATCH(L$6,INDIRECT(VLOOKUP($E1102&amp;"_U",보상!$S:$AA,3,FALSE)),0),FALSE)),"ERROR")</f>
        <v>33480</v>
      </c>
      <c r="M1102" s="49">
        <v>0</v>
      </c>
      <c r="N1102" s="49">
        <v>0</v>
      </c>
      <c r="O1102" s="49">
        <v>0</v>
      </c>
      <c r="P1102" s="22" t="str">
        <f ca="1">IFERROR(IFERROR(VLOOKUP($B1102,INDIRECT(VLOOKUP($E1102,보상!$S:$AA,2,FALSE)),MATCH(P$6,INDIRECT(VLOOKUP($E1102,보상!$S:$AA,3,FALSE)),0),FALSE),VLOOKUP($B1102,INDIRECT(VLOOKUP($E1102&amp;"_U",보상!$S:$AA,2,FALSE)),MATCH(P$6,INDIRECT(VLOOKUP($E1102&amp;"_U",보상!$S:$AA,3,FALSE)),0),FALSE)),"ERROR")</f>
        <v>Gold</v>
      </c>
      <c r="Q1102" s="22">
        <f ca="1">IFERROR(IFERROR(VLOOKUP($B1102,INDIRECT(VLOOKUP($E1102,보상!$S:$AA,2,FALSE)),MATCH(Q$6,INDIRECT(VLOOKUP($E1102,보상!$S:$AA,3,FALSE)),0),FALSE),VLOOKUP($B1102,INDIRECT(VLOOKUP($E1102&amp;"_U",보상!$S:$AA,2,FALSE)),MATCH(Q$6,INDIRECT(VLOOKUP($E1102&amp;"_U",보상!$S:$AA,3,FALSE)),0),FALSE)),"ERROR")</f>
        <v>40180</v>
      </c>
      <c r="R1102" s="49" t="b">
        <v>0</v>
      </c>
      <c r="S1102" s="49" t="b">
        <v>0</v>
      </c>
      <c r="T1102" s="22">
        <f ca="1">IFERROR(IF(W1102=0,0,VLOOKUP(W1102,보상!$D:$K,6,FALSE)),"-")</f>
        <v>3000</v>
      </c>
      <c r="U1102" s="22">
        <f ca="1">IFERROR(IF(W1102=0,0,VLOOKUP(W1102,보상!$D:$K,7,FALSE)),"-")</f>
        <v>0</v>
      </c>
      <c r="V1102" s="22">
        <f ca="1">IFERROR(IF(W1102=0,0,VLOOKUP(W1102,보상!$D:$K,8,FALSE)),"-")</f>
        <v>0</v>
      </c>
      <c r="W1102" s="22">
        <f ca="1">IFERROR(IFERROR(VLOOKUP($B1102,INDIRECT(VLOOKUP($E1102,보상!$S:$AA,2,FALSE)),MATCH(W$6,INDIRECT(VLOOKUP($E1102,보상!$S:$AA,3,FALSE)),0),FALSE),VLOOKUP($B1102,INDIRECT(VLOOKUP($E1102&amp;"_U",보상!$S:$AA,2,FALSE)),MATCH(W$6,INDIRECT(VLOOKUP($E1102&amp;"_U",보상!$S:$AA,3,FALSE)),0),FALSE)),"ERROR")</f>
        <v>4003001</v>
      </c>
      <c r="X1102" s="134" t="str">
        <f ca="1">IFERROR(IF(W1102=0,0,VLOOKUP(SUBSTITUTE(VLOOKUP(W1102,#REF!,MATCH("strItemName",#REF!,0),FALSE),"SUI_",""),#REF!,2,FALSE)),"ERROR")</f>
        <v>ERROR</v>
      </c>
      <c r="Y1102" s="22">
        <f t="shared" ca="1" si="56"/>
        <v>4003001</v>
      </c>
      <c r="Z1102" s="134" t="str">
        <f ca="1">IFERROR(IF(Y1102=0,0,VLOOKUP(SUBSTITUTE(VLOOKUP(Y1102,#REF!,MATCH("strItemName",#REF!,0),FALSE),"SUI_",""),#REF!,2,FALSE)),"ERROR")</f>
        <v>ERROR</v>
      </c>
      <c r="AA1102" s="22">
        <f t="shared" ca="1" si="56"/>
        <v>4003001</v>
      </c>
      <c r="AB1102" s="134" t="str">
        <f ca="1">IFERROR(IF(AA1102=0,0,VLOOKUP(SUBSTITUTE(VLOOKUP(AA1102,#REF!,MATCH("strItemName",#REF!,0),FALSE),"SUI_",""),#REF!,2,FALSE)),"ERROR")</f>
        <v>ERROR</v>
      </c>
      <c r="AC1102" s="22">
        <f t="shared" ca="1" si="56"/>
        <v>4003001</v>
      </c>
      <c r="AD1102" s="134" t="str">
        <f ca="1">IFERROR(IF(AC1102=0,0,VLOOKUP(SUBSTITUTE(VLOOKUP(AC1102,#REF!,MATCH("strItemName",#REF!,0),FALSE),"SUI_",""),#REF!,2,FALSE)),"ERROR")</f>
        <v>ERROR</v>
      </c>
      <c r="AE1102" s="22">
        <f t="shared" ca="1" si="56"/>
        <v>4003001</v>
      </c>
      <c r="AF1102" s="134" t="str">
        <f ca="1">IFERROR(IF(AE1102=0,0,VLOOKUP(SUBSTITUTE(VLOOKUP(AE1102,#REF!,MATCH("strItemName",#REF!,0),FALSE),"SUI_",""),#REF!,2,FALSE)),"ERROR")</f>
        <v>ERROR</v>
      </c>
      <c r="AG1102" s="88">
        <v>0</v>
      </c>
      <c r="AH1102" s="134">
        <f>IFERROR(IF(AG1102=0,0,VLOOKUP(SUBSTITUTE(VLOOKUP(AG1102,#REF!,MATCH("strItemName",#REF!,0),FALSE),"SUI_",""),#REF!,2,FALSE)),"ERROR")</f>
        <v>0</v>
      </c>
      <c r="AI1102" s="22">
        <f ca="1">IFERROR(IFERROR(VLOOKUP($B1102,INDIRECT(VLOOKUP($E1102,보상!$S:$AA,2,FALSE)),MATCH(AI$6,INDIRECT(VLOOKUP($E1102,보상!$S:$AA,3,FALSE)),0),FALSE),VLOOKUP($B1102,INDIRECT(VLOOKUP($E1102&amp;"_U",보상!$S:$AA,2,FALSE)),MATCH(AI$6,INDIRECT(VLOOKUP($E1102&amp;"_U",보상!$S:$AA,3,FALSE)),0),FALSE)),"ERROR")</f>
        <v>1</v>
      </c>
      <c r="AJ1102" s="49">
        <v>0</v>
      </c>
      <c r="AK1102" s="22">
        <v>60</v>
      </c>
      <c r="AL1102" s="22">
        <v>0</v>
      </c>
      <c r="AM1102" s="22" t="b">
        <v>0</v>
      </c>
      <c r="AN1102" s="22">
        <v>0</v>
      </c>
      <c r="AO1102" s="67">
        <v>0</v>
      </c>
    </row>
    <row r="1103" spans="2:41" ht="16.5" customHeight="1" x14ac:dyDescent="0.3">
      <c r="B1103" s="154">
        <f t="shared" si="57"/>
        <v>106018111</v>
      </c>
      <c r="C1103" s="49">
        <v>10601811</v>
      </c>
      <c r="D1103" s="156" t="str">
        <f ca="1">IFERROR(IFERROR(VLOOKUP($B1103,INDIRECT(VLOOKUP($E1103,보상!$S:$AA,2,FALSE)),MATCH(D$6,INDIRECT(VLOOKUP($E1103,보상!$S:$AA,3,FALSE)),0),FALSE),VLOOKUP($B1103,INDIRECT(VLOOKUP($E1103&amp;"_U",보상!$S:$AA,2,FALSE)),MATCH(D$6,INDIRECT(VLOOKUP($E1103&amp;"_U",보상!$S:$AA,3,FALSE)),0),FALSE)),"ERROR")</f>
        <v>저주받은 망자</v>
      </c>
      <c r="E1103" s="49" t="s">
        <v>635</v>
      </c>
      <c r="F1103" s="22">
        <f>COUNTIF($C$8:$C1103,$C1103)</f>
        <v>1</v>
      </c>
      <c r="G1103" s="49" t="b">
        <v>1</v>
      </c>
      <c r="H1103" s="22">
        <v>2010</v>
      </c>
      <c r="I1103" s="129" t="str">
        <f>IFERROR(IF(H1103=0,0,VLOOKUP(VLOOKUP(H1103,#REF!,MATCH("strMailTitleID",#REF!,0),FALSE),#REF!,2,FALSE)),"ERROR")</f>
        <v>ERROR</v>
      </c>
      <c r="J1103" s="176">
        <v>0</v>
      </c>
      <c r="K1103" s="129">
        <f>IFERROR(IF(J1103=0,0,VLOOKUP(VLOOKUP(J1103,#REF!,MATCH("strMailTitleID",#REF!,0),FALSE),#REF!,2,FALSE)),"ERROR")</f>
        <v>0</v>
      </c>
      <c r="L1103" s="22">
        <f ca="1">IFERROR(IFERROR(VLOOKUP($B1103,INDIRECT(VLOOKUP($E1103,보상!$S:$AA,2,FALSE)),MATCH(L$6,INDIRECT(VLOOKUP($E1103,보상!$S:$AA,3,FALSE)),0),FALSE),VLOOKUP($B1103,INDIRECT(VLOOKUP($E1103&amp;"_U",보상!$S:$AA,2,FALSE)),MATCH(L$6,INDIRECT(VLOOKUP($E1103&amp;"_U",보상!$S:$AA,3,FALSE)),0),FALSE)),"ERROR")</f>
        <v>33480</v>
      </c>
      <c r="M1103" s="49">
        <v>0</v>
      </c>
      <c r="N1103" s="49">
        <v>0</v>
      </c>
      <c r="O1103" s="49">
        <v>0</v>
      </c>
      <c r="P1103" s="22" t="str">
        <f ca="1">IFERROR(IFERROR(VLOOKUP($B1103,INDIRECT(VLOOKUP($E1103,보상!$S:$AA,2,FALSE)),MATCH(P$6,INDIRECT(VLOOKUP($E1103,보상!$S:$AA,3,FALSE)),0),FALSE),VLOOKUP($B1103,INDIRECT(VLOOKUP($E1103&amp;"_U",보상!$S:$AA,2,FALSE)),MATCH(P$6,INDIRECT(VLOOKUP($E1103&amp;"_U",보상!$S:$AA,3,FALSE)),0),FALSE)),"ERROR")</f>
        <v>Gold</v>
      </c>
      <c r="Q1103" s="22">
        <f ca="1">IFERROR(IFERROR(VLOOKUP($B1103,INDIRECT(VLOOKUP($E1103,보상!$S:$AA,2,FALSE)),MATCH(Q$6,INDIRECT(VLOOKUP($E1103,보상!$S:$AA,3,FALSE)),0),FALSE),VLOOKUP($B1103,INDIRECT(VLOOKUP($E1103&amp;"_U",보상!$S:$AA,2,FALSE)),MATCH(Q$6,INDIRECT(VLOOKUP($E1103&amp;"_U",보상!$S:$AA,3,FALSE)),0),FALSE)),"ERROR")</f>
        <v>40180</v>
      </c>
      <c r="R1103" s="49" t="b">
        <v>0</v>
      </c>
      <c r="S1103" s="49" t="b">
        <v>0</v>
      </c>
      <c r="T1103" s="22">
        <f ca="1">IFERROR(IF(W1103=0,0,VLOOKUP(W1103,보상!$D:$K,6,FALSE)),"-")</f>
        <v>0</v>
      </c>
      <c r="U1103" s="22">
        <f ca="1">IFERROR(IF(W1103=0,0,VLOOKUP(W1103,보상!$D:$K,7,FALSE)),"-")</f>
        <v>0</v>
      </c>
      <c r="V1103" s="22">
        <f ca="1">IFERROR(IF(W1103=0,0,VLOOKUP(W1103,보상!$D:$K,8,FALSE)),"-")</f>
        <v>0</v>
      </c>
      <c r="W1103" s="22">
        <f ca="1">IFERROR(IFERROR(VLOOKUP($B1103,INDIRECT(VLOOKUP($E1103,보상!$S:$AA,2,FALSE)),MATCH(W$6,INDIRECT(VLOOKUP($E1103,보상!$S:$AA,3,FALSE)),0),FALSE),VLOOKUP($B1103,INDIRECT(VLOOKUP($E1103&amp;"_U",보상!$S:$AA,2,FALSE)),MATCH(W$6,INDIRECT(VLOOKUP($E1103&amp;"_U",보상!$S:$AA,3,FALSE)),0),FALSE)),"ERROR")</f>
        <v>4002021</v>
      </c>
      <c r="X1103" s="134" t="str">
        <f ca="1">IFERROR(IF(W1103=0,0,VLOOKUP(SUBSTITUTE(VLOOKUP(W1103,#REF!,MATCH("strItemName",#REF!,0),FALSE),"SUI_",""),#REF!,2,FALSE)),"ERROR")</f>
        <v>ERROR</v>
      </c>
      <c r="Y1103" s="22">
        <f t="shared" ca="1" si="56"/>
        <v>4002021</v>
      </c>
      <c r="Z1103" s="134" t="str">
        <f ca="1">IFERROR(IF(Y1103=0,0,VLOOKUP(SUBSTITUTE(VLOOKUP(Y1103,#REF!,MATCH("strItemName",#REF!,0),FALSE),"SUI_",""),#REF!,2,FALSE)),"ERROR")</f>
        <v>ERROR</v>
      </c>
      <c r="AA1103" s="22">
        <f t="shared" ca="1" si="56"/>
        <v>4002021</v>
      </c>
      <c r="AB1103" s="134" t="str">
        <f ca="1">IFERROR(IF(AA1103=0,0,VLOOKUP(SUBSTITUTE(VLOOKUP(AA1103,#REF!,MATCH("strItemName",#REF!,0),FALSE),"SUI_",""),#REF!,2,FALSE)),"ERROR")</f>
        <v>ERROR</v>
      </c>
      <c r="AC1103" s="22">
        <f t="shared" ca="1" si="56"/>
        <v>4002021</v>
      </c>
      <c r="AD1103" s="134" t="str">
        <f ca="1">IFERROR(IF(AC1103=0,0,VLOOKUP(SUBSTITUTE(VLOOKUP(AC1103,#REF!,MATCH("strItemName",#REF!,0),FALSE),"SUI_",""),#REF!,2,FALSE)),"ERROR")</f>
        <v>ERROR</v>
      </c>
      <c r="AE1103" s="22">
        <f t="shared" ref="AE1103" ca="1" si="58">IF(AC1103=0,0,IF(OR(INT(AC1103/10000)=15,INT(AC1103/10000)=24,INT(AC1103/10000)=35),AC1103,IF(AC1103&gt;300000,AC1103,IF(AC1103&lt;200000,AC1103+10100,AC1103+100))))</f>
        <v>4002021</v>
      </c>
      <c r="AF1103" s="134" t="str">
        <f ca="1">IFERROR(IF(AE1103=0,0,VLOOKUP(SUBSTITUTE(VLOOKUP(AE1103,#REF!,MATCH("strItemName",#REF!,0),FALSE),"SUI_",""),#REF!,2,FALSE)),"ERROR")</f>
        <v>ERROR</v>
      </c>
      <c r="AG1103" s="88">
        <v>0</v>
      </c>
      <c r="AH1103" s="134">
        <f>IFERROR(IF(AG1103=0,0,VLOOKUP(SUBSTITUTE(VLOOKUP(AG1103,#REF!,MATCH("strItemName",#REF!,0),FALSE),"SUI_",""),#REF!,2,FALSE)),"ERROR")</f>
        <v>0</v>
      </c>
      <c r="AI1103" s="22">
        <f ca="1">IFERROR(IFERROR(VLOOKUP($B1103,INDIRECT(VLOOKUP($E1103,보상!$S:$AA,2,FALSE)),MATCH(AI$6,INDIRECT(VLOOKUP($E1103,보상!$S:$AA,3,FALSE)),0),FALSE),VLOOKUP($B1103,INDIRECT(VLOOKUP($E1103&amp;"_U",보상!$S:$AA,2,FALSE)),MATCH(AI$6,INDIRECT(VLOOKUP($E1103&amp;"_U",보상!$S:$AA,3,FALSE)),0),FALSE)),"ERROR")</f>
        <v>1</v>
      </c>
      <c r="AJ1103" s="49">
        <v>0</v>
      </c>
      <c r="AK1103" s="22">
        <v>60</v>
      </c>
      <c r="AL1103" s="22">
        <v>0</v>
      </c>
      <c r="AM1103" s="22" t="b">
        <v>0</v>
      </c>
      <c r="AN1103" s="22">
        <v>0</v>
      </c>
      <c r="AO1103" s="67">
        <v>0</v>
      </c>
    </row>
    <row r="1104" spans="2:41" ht="16.5" customHeight="1" x14ac:dyDescent="0.3">
      <c r="B1104" s="154">
        <f t="shared" si="57"/>
        <v>106019111</v>
      </c>
      <c r="C1104" s="49">
        <v>10601911</v>
      </c>
      <c r="D1104" s="156" t="str">
        <f ca="1">IFERROR(IFERROR(VLOOKUP($B1104,INDIRECT(VLOOKUP($E1104,보상!$S:$AA,2,FALSE)),MATCH(D$6,INDIRECT(VLOOKUP($E1104,보상!$S:$AA,3,FALSE)),0),FALSE),VLOOKUP($B1104,INDIRECT(VLOOKUP($E1104&amp;"_U",보상!$S:$AA,2,FALSE)),MATCH(D$6,INDIRECT(VLOOKUP($E1104&amp;"_U",보상!$S:$AA,3,FALSE)),0),FALSE)),"ERROR")</f>
        <v>마력 중독 스켈레톤</v>
      </c>
      <c r="E1104" s="49" t="s">
        <v>635</v>
      </c>
      <c r="F1104" s="22">
        <f>COUNTIF($C$8:$C1104,$C1104)</f>
        <v>1</v>
      </c>
      <c r="G1104" s="49" t="b">
        <v>1</v>
      </c>
      <c r="H1104" s="22">
        <v>2010</v>
      </c>
      <c r="I1104" s="129" t="str">
        <f>IFERROR(IF(H1104=0,0,VLOOKUP(VLOOKUP(H1104,#REF!,MATCH("strMailTitleID",#REF!,0),FALSE),#REF!,2,FALSE)),"ERROR")</f>
        <v>ERROR</v>
      </c>
      <c r="J1104" s="176">
        <v>0</v>
      </c>
      <c r="K1104" s="129">
        <f>IFERROR(IF(J1104=0,0,VLOOKUP(VLOOKUP(J1104,#REF!,MATCH("strMailTitleID",#REF!,0),FALSE),#REF!,2,FALSE)),"ERROR")</f>
        <v>0</v>
      </c>
      <c r="L1104" s="22">
        <f ca="1">IFERROR(IFERROR(VLOOKUP($B1104,INDIRECT(VLOOKUP($E1104,보상!$S:$AA,2,FALSE)),MATCH(L$6,INDIRECT(VLOOKUP($E1104,보상!$S:$AA,3,FALSE)),0),FALSE),VLOOKUP($B1104,INDIRECT(VLOOKUP($E1104&amp;"_U",보상!$S:$AA,2,FALSE)),MATCH(L$6,INDIRECT(VLOOKUP($E1104&amp;"_U",보상!$S:$AA,3,FALSE)),0),FALSE)),"ERROR")</f>
        <v>34774</v>
      </c>
      <c r="M1104" s="49">
        <v>0</v>
      </c>
      <c r="N1104" s="49">
        <v>0</v>
      </c>
      <c r="O1104" s="49">
        <v>0</v>
      </c>
      <c r="P1104" s="22" t="str">
        <f ca="1">IFERROR(IFERROR(VLOOKUP($B1104,INDIRECT(VLOOKUP($E1104,보상!$S:$AA,2,FALSE)),MATCH(P$6,INDIRECT(VLOOKUP($E1104,보상!$S:$AA,3,FALSE)),0),FALSE),VLOOKUP($B1104,INDIRECT(VLOOKUP($E1104&amp;"_U",보상!$S:$AA,2,FALSE)),MATCH(P$6,INDIRECT(VLOOKUP($E1104&amp;"_U",보상!$S:$AA,3,FALSE)),0),FALSE)),"ERROR")</f>
        <v>Gold</v>
      </c>
      <c r="Q1104" s="22">
        <f ca="1">IFERROR(IFERROR(VLOOKUP($B1104,INDIRECT(VLOOKUP($E1104,보상!$S:$AA,2,FALSE)),MATCH(Q$6,INDIRECT(VLOOKUP($E1104,보상!$S:$AA,3,FALSE)),0),FALSE),VLOOKUP($B1104,INDIRECT(VLOOKUP($E1104&amp;"_U",보상!$S:$AA,2,FALSE)),MATCH(Q$6,INDIRECT(VLOOKUP($E1104&amp;"_U",보상!$S:$AA,3,FALSE)),0),FALSE)),"ERROR")</f>
        <v>41730</v>
      </c>
      <c r="R1104" s="49" t="b">
        <v>0</v>
      </c>
      <c r="S1104" s="49" t="b">
        <v>0</v>
      </c>
      <c r="T1104" s="22">
        <f ca="1">IFERROR(IF(W1104=0,0,VLOOKUP(W1104,보상!$D:$K,6,FALSE)),"-")</f>
        <v>0</v>
      </c>
      <c r="U1104" s="22">
        <f ca="1">IFERROR(IF(W1104=0,0,VLOOKUP(W1104,보상!$D:$K,7,FALSE)),"-")</f>
        <v>0</v>
      </c>
      <c r="V1104" s="22">
        <f ca="1">IFERROR(IF(W1104=0,0,VLOOKUP(W1104,보상!$D:$K,8,FALSE)),"-")</f>
        <v>0</v>
      </c>
      <c r="W1104" s="22">
        <f ca="1">IFERROR(IFERROR(VLOOKUP($B1104,INDIRECT(VLOOKUP($E1104,보상!$S:$AA,2,FALSE)),MATCH(W$6,INDIRECT(VLOOKUP($E1104,보상!$S:$AA,3,FALSE)),0),FALSE),VLOOKUP($B1104,INDIRECT(VLOOKUP($E1104&amp;"_U",보상!$S:$AA,2,FALSE)),MATCH(W$6,INDIRECT(VLOOKUP($E1104&amp;"_U",보상!$S:$AA,3,FALSE)),0),FALSE)),"ERROR")</f>
        <v>3011001</v>
      </c>
      <c r="X1104" s="134" t="str">
        <f ca="1">IFERROR(IF(W1104=0,0,VLOOKUP(SUBSTITUTE(VLOOKUP(W1104,#REF!,MATCH("strItemName",#REF!,0),FALSE),"SUI_",""),#REF!,2,FALSE)),"ERROR")</f>
        <v>ERROR</v>
      </c>
      <c r="Y1104" s="22">
        <f t="shared" ref="Y1104:AE1167" ca="1" si="59">IF(W1104=0,0,IF(OR(INT(W1104/10000)=15,INT(W1104/10000)=24,INT(W1104/10000)=35),W1104,IF(W1104&gt;300000,W1104,IF(W1104&lt;200000,W1104+10100,W1104+100))))</f>
        <v>3011001</v>
      </c>
      <c r="Z1104" s="134" t="str">
        <f ca="1">IFERROR(IF(Y1104=0,0,VLOOKUP(SUBSTITUTE(VLOOKUP(Y1104,#REF!,MATCH("strItemName",#REF!,0),FALSE),"SUI_",""),#REF!,2,FALSE)),"ERROR")</f>
        <v>ERROR</v>
      </c>
      <c r="AA1104" s="22">
        <f t="shared" ca="1" si="59"/>
        <v>3011001</v>
      </c>
      <c r="AB1104" s="134" t="str">
        <f ca="1">IFERROR(IF(AA1104=0,0,VLOOKUP(SUBSTITUTE(VLOOKUP(AA1104,#REF!,MATCH("strItemName",#REF!,0),FALSE),"SUI_",""),#REF!,2,FALSE)),"ERROR")</f>
        <v>ERROR</v>
      </c>
      <c r="AC1104" s="22">
        <f t="shared" ca="1" si="59"/>
        <v>3011001</v>
      </c>
      <c r="AD1104" s="134" t="str">
        <f ca="1">IFERROR(IF(AC1104=0,0,VLOOKUP(SUBSTITUTE(VLOOKUP(AC1104,#REF!,MATCH("strItemName",#REF!,0),FALSE),"SUI_",""),#REF!,2,FALSE)),"ERROR")</f>
        <v>ERROR</v>
      </c>
      <c r="AE1104" s="22">
        <f t="shared" ca="1" si="59"/>
        <v>3011001</v>
      </c>
      <c r="AF1104" s="134" t="str">
        <f ca="1">IFERROR(IF(AE1104=0,0,VLOOKUP(SUBSTITUTE(VLOOKUP(AE1104,#REF!,MATCH("strItemName",#REF!,0),FALSE),"SUI_",""),#REF!,2,FALSE)),"ERROR")</f>
        <v>ERROR</v>
      </c>
      <c r="AG1104" s="88">
        <v>0</v>
      </c>
      <c r="AH1104" s="134">
        <f>IFERROR(IF(AG1104=0,0,VLOOKUP(SUBSTITUTE(VLOOKUP(AG1104,#REF!,MATCH("strItemName",#REF!,0),FALSE),"SUI_",""),#REF!,2,FALSE)),"ERROR")</f>
        <v>0</v>
      </c>
      <c r="AI1104" s="22">
        <f ca="1">IFERROR(IFERROR(VLOOKUP($B1104,INDIRECT(VLOOKUP($E1104,보상!$S:$AA,2,FALSE)),MATCH(AI$6,INDIRECT(VLOOKUP($E1104,보상!$S:$AA,3,FALSE)),0),FALSE),VLOOKUP($B1104,INDIRECT(VLOOKUP($E1104&amp;"_U",보상!$S:$AA,2,FALSE)),MATCH(AI$6,INDIRECT(VLOOKUP($E1104&amp;"_U",보상!$S:$AA,3,FALSE)),0),FALSE)),"ERROR")</f>
        <v>1</v>
      </c>
      <c r="AJ1104" s="49">
        <v>0</v>
      </c>
      <c r="AK1104" s="22">
        <v>60</v>
      </c>
      <c r="AL1104" s="22">
        <v>0</v>
      </c>
      <c r="AM1104" s="22" t="b">
        <v>0</v>
      </c>
      <c r="AN1104" s="22">
        <v>0</v>
      </c>
      <c r="AO1104" s="67">
        <v>0</v>
      </c>
    </row>
    <row r="1105" spans="2:41" ht="16.5" customHeight="1" x14ac:dyDescent="0.3">
      <c r="B1105" s="154">
        <f t="shared" si="57"/>
        <v>106020111</v>
      </c>
      <c r="C1105" s="49">
        <v>10602011</v>
      </c>
      <c r="D1105" s="156" t="str">
        <f ca="1">IFERROR(IFERROR(VLOOKUP($B1105,INDIRECT(VLOOKUP($E1105,보상!$S:$AA,2,FALSE)),MATCH(D$6,INDIRECT(VLOOKUP($E1105,보상!$S:$AA,3,FALSE)),0),FALSE),VLOOKUP($B1105,INDIRECT(VLOOKUP($E1105&amp;"_U",보상!$S:$AA,2,FALSE)),MATCH(D$6,INDIRECT(VLOOKUP($E1105&amp;"_U",보상!$S:$AA,3,FALSE)),0),FALSE)),"ERROR")</f>
        <v>카우프 상단의 위기</v>
      </c>
      <c r="E1105" s="49" t="s">
        <v>635</v>
      </c>
      <c r="F1105" s="22">
        <f>COUNTIF($C$8:$C1105,$C1105)</f>
        <v>1</v>
      </c>
      <c r="G1105" s="49" t="b">
        <v>1</v>
      </c>
      <c r="H1105" s="22">
        <v>2010</v>
      </c>
      <c r="I1105" s="129" t="str">
        <f>IFERROR(IF(H1105=0,0,VLOOKUP(VLOOKUP(H1105,#REF!,MATCH("strMailTitleID",#REF!,0),FALSE),#REF!,2,FALSE)),"ERROR")</f>
        <v>ERROR</v>
      </c>
      <c r="J1105" s="176">
        <v>0</v>
      </c>
      <c r="K1105" s="129">
        <f>IFERROR(IF(J1105=0,0,VLOOKUP(VLOOKUP(J1105,#REF!,MATCH("strMailTitleID",#REF!,0),FALSE),#REF!,2,FALSE)),"ERROR")</f>
        <v>0</v>
      </c>
      <c r="L1105" s="22">
        <f ca="1">IFERROR(IFERROR(VLOOKUP($B1105,INDIRECT(VLOOKUP($E1105,보상!$S:$AA,2,FALSE)),MATCH(L$6,INDIRECT(VLOOKUP($E1105,보상!$S:$AA,3,FALSE)),0),FALSE),VLOOKUP($B1105,INDIRECT(VLOOKUP($E1105&amp;"_U",보상!$S:$AA,2,FALSE)),MATCH(L$6,INDIRECT(VLOOKUP($E1105&amp;"_U",보상!$S:$AA,3,FALSE)),0),FALSE)),"ERROR")</f>
        <v>34774</v>
      </c>
      <c r="M1105" s="49">
        <v>0</v>
      </c>
      <c r="N1105" s="49">
        <v>0</v>
      </c>
      <c r="O1105" s="49">
        <v>0</v>
      </c>
      <c r="P1105" s="22" t="str">
        <f ca="1">IFERROR(IFERROR(VLOOKUP($B1105,INDIRECT(VLOOKUP($E1105,보상!$S:$AA,2,FALSE)),MATCH(P$6,INDIRECT(VLOOKUP($E1105,보상!$S:$AA,3,FALSE)),0),FALSE),VLOOKUP($B1105,INDIRECT(VLOOKUP($E1105&amp;"_U",보상!$S:$AA,2,FALSE)),MATCH(P$6,INDIRECT(VLOOKUP($E1105&amp;"_U",보상!$S:$AA,3,FALSE)),0),FALSE)),"ERROR")</f>
        <v>Gold</v>
      </c>
      <c r="Q1105" s="22">
        <f ca="1">IFERROR(IFERROR(VLOOKUP($B1105,INDIRECT(VLOOKUP($E1105,보상!$S:$AA,2,FALSE)),MATCH(Q$6,INDIRECT(VLOOKUP($E1105,보상!$S:$AA,3,FALSE)),0),FALSE),VLOOKUP($B1105,INDIRECT(VLOOKUP($E1105&amp;"_U",보상!$S:$AA,2,FALSE)),MATCH(Q$6,INDIRECT(VLOOKUP($E1105&amp;"_U",보상!$S:$AA,3,FALSE)),0),FALSE)),"ERROR")</f>
        <v>41730</v>
      </c>
      <c r="R1105" s="49" t="b">
        <v>0</v>
      </c>
      <c r="S1105" s="49" t="b">
        <v>0</v>
      </c>
      <c r="T1105" s="22">
        <f ca="1">IFERROR(IF(W1105=0,0,VLOOKUP(W1105,보상!$D:$K,6,FALSE)),"-")</f>
        <v>9000</v>
      </c>
      <c r="U1105" s="22">
        <f ca="1">IFERROR(IF(W1105=0,0,VLOOKUP(W1105,보상!$D:$K,7,FALSE)),"-")</f>
        <v>0</v>
      </c>
      <c r="V1105" s="22">
        <f ca="1">IFERROR(IF(W1105=0,0,VLOOKUP(W1105,보상!$D:$K,8,FALSE)),"-")</f>
        <v>0</v>
      </c>
      <c r="W1105" s="22">
        <f ca="1">IFERROR(IFERROR(VLOOKUP($B1105,INDIRECT(VLOOKUP($E1105,보상!$S:$AA,2,FALSE)),MATCH(W$6,INDIRECT(VLOOKUP($E1105,보상!$S:$AA,3,FALSE)),0),FALSE),VLOOKUP($B1105,INDIRECT(VLOOKUP($E1105&amp;"_U",보상!$S:$AA,2,FALSE)),MATCH(W$6,INDIRECT(VLOOKUP($E1105&amp;"_U",보상!$S:$AA,3,FALSE)),0),FALSE)),"ERROR")</f>
        <v>4004001</v>
      </c>
      <c r="X1105" s="134" t="str">
        <f ca="1">IFERROR(IF(W1105=0,0,VLOOKUP(SUBSTITUTE(VLOOKUP(W1105,#REF!,MATCH("strItemName",#REF!,0),FALSE),"SUI_",""),#REF!,2,FALSE)),"ERROR")</f>
        <v>ERROR</v>
      </c>
      <c r="Y1105" s="22">
        <f t="shared" ca="1" si="59"/>
        <v>4004001</v>
      </c>
      <c r="Z1105" s="134" t="str">
        <f ca="1">IFERROR(IF(Y1105=0,0,VLOOKUP(SUBSTITUTE(VLOOKUP(Y1105,#REF!,MATCH("strItemName",#REF!,0),FALSE),"SUI_",""),#REF!,2,FALSE)),"ERROR")</f>
        <v>ERROR</v>
      </c>
      <c r="AA1105" s="22">
        <f t="shared" ca="1" si="59"/>
        <v>4004001</v>
      </c>
      <c r="AB1105" s="134" t="str">
        <f ca="1">IFERROR(IF(AA1105=0,0,VLOOKUP(SUBSTITUTE(VLOOKUP(AA1105,#REF!,MATCH("strItemName",#REF!,0),FALSE),"SUI_",""),#REF!,2,FALSE)),"ERROR")</f>
        <v>ERROR</v>
      </c>
      <c r="AC1105" s="22">
        <f t="shared" ca="1" si="59"/>
        <v>4004001</v>
      </c>
      <c r="AD1105" s="134" t="str">
        <f ca="1">IFERROR(IF(AC1105=0,0,VLOOKUP(SUBSTITUTE(VLOOKUP(AC1105,#REF!,MATCH("strItemName",#REF!,0),FALSE),"SUI_",""),#REF!,2,FALSE)),"ERROR")</f>
        <v>ERROR</v>
      </c>
      <c r="AE1105" s="22">
        <f t="shared" ca="1" si="59"/>
        <v>4004001</v>
      </c>
      <c r="AF1105" s="134" t="str">
        <f ca="1">IFERROR(IF(AE1105=0,0,VLOOKUP(SUBSTITUTE(VLOOKUP(AE1105,#REF!,MATCH("strItemName",#REF!,0),FALSE),"SUI_",""),#REF!,2,FALSE)),"ERROR")</f>
        <v>ERROR</v>
      </c>
      <c r="AG1105" s="88">
        <v>0</v>
      </c>
      <c r="AH1105" s="134">
        <f>IFERROR(IF(AG1105=0,0,VLOOKUP(SUBSTITUTE(VLOOKUP(AG1105,#REF!,MATCH("strItemName",#REF!,0),FALSE),"SUI_",""),#REF!,2,FALSE)),"ERROR")</f>
        <v>0</v>
      </c>
      <c r="AI1105" s="22">
        <f ca="1">IFERROR(IFERROR(VLOOKUP($B1105,INDIRECT(VLOOKUP($E1105,보상!$S:$AA,2,FALSE)),MATCH(AI$6,INDIRECT(VLOOKUP($E1105,보상!$S:$AA,3,FALSE)),0),FALSE),VLOOKUP($B1105,INDIRECT(VLOOKUP($E1105&amp;"_U",보상!$S:$AA,2,FALSE)),MATCH(AI$6,INDIRECT(VLOOKUP($E1105&amp;"_U",보상!$S:$AA,3,FALSE)),0),FALSE)),"ERROR")</f>
        <v>1</v>
      </c>
      <c r="AJ1105" s="49">
        <v>0</v>
      </c>
      <c r="AK1105" s="22">
        <v>60</v>
      </c>
      <c r="AL1105" s="22">
        <v>0</v>
      </c>
      <c r="AM1105" s="22" t="b">
        <v>0</v>
      </c>
      <c r="AN1105" s="22">
        <v>0</v>
      </c>
      <c r="AO1105" s="67">
        <v>0</v>
      </c>
    </row>
    <row r="1106" spans="2:41" ht="16.5" customHeight="1" x14ac:dyDescent="0.3">
      <c r="B1106" s="154">
        <f t="shared" si="57"/>
        <v>106021111</v>
      </c>
      <c r="C1106" s="49">
        <v>10602111</v>
      </c>
      <c r="D1106" s="156" t="str">
        <f ca="1">IFERROR(IFERROR(VLOOKUP($B1106,INDIRECT(VLOOKUP($E1106,보상!$S:$AA,2,FALSE)),MATCH(D$6,INDIRECT(VLOOKUP($E1106,보상!$S:$AA,3,FALSE)),0),FALSE),VLOOKUP($B1106,INDIRECT(VLOOKUP($E1106&amp;"_U",보상!$S:$AA,2,FALSE)),MATCH(D$6,INDIRECT(VLOOKUP($E1106&amp;"_U",보상!$S:$AA,3,FALSE)),0),FALSE)),"ERROR")</f>
        <v>카우프 상단의 방식</v>
      </c>
      <c r="E1106" s="49" t="s">
        <v>635</v>
      </c>
      <c r="F1106" s="22">
        <f>COUNTIF($C$8:$C1106,$C1106)</f>
        <v>1</v>
      </c>
      <c r="G1106" s="49" t="b">
        <v>1</v>
      </c>
      <c r="H1106" s="22">
        <v>2010</v>
      </c>
      <c r="I1106" s="129" t="str">
        <f>IFERROR(IF(H1106=0,0,VLOOKUP(VLOOKUP(H1106,#REF!,MATCH("strMailTitleID",#REF!,0),FALSE),#REF!,2,FALSE)),"ERROR")</f>
        <v>ERROR</v>
      </c>
      <c r="J1106" s="176">
        <v>0</v>
      </c>
      <c r="K1106" s="129">
        <f>IFERROR(IF(J1106=0,0,VLOOKUP(VLOOKUP(J1106,#REF!,MATCH("strMailTitleID",#REF!,0),FALSE),#REF!,2,FALSE)),"ERROR")</f>
        <v>0</v>
      </c>
      <c r="L1106" s="22">
        <f ca="1">IFERROR(IFERROR(VLOOKUP($B1106,INDIRECT(VLOOKUP($E1106,보상!$S:$AA,2,FALSE)),MATCH(L$6,INDIRECT(VLOOKUP($E1106,보상!$S:$AA,3,FALSE)),0),FALSE),VLOOKUP($B1106,INDIRECT(VLOOKUP($E1106&amp;"_U",보상!$S:$AA,2,FALSE)),MATCH(L$6,INDIRECT(VLOOKUP($E1106&amp;"_U",보상!$S:$AA,3,FALSE)),0),FALSE)),"ERROR")</f>
        <v>36461</v>
      </c>
      <c r="M1106" s="49">
        <v>0</v>
      </c>
      <c r="N1106" s="49">
        <v>0</v>
      </c>
      <c r="O1106" s="49">
        <v>0</v>
      </c>
      <c r="P1106" s="22" t="str">
        <f ca="1">IFERROR(IFERROR(VLOOKUP($B1106,INDIRECT(VLOOKUP($E1106,보상!$S:$AA,2,FALSE)),MATCH(P$6,INDIRECT(VLOOKUP($E1106,보상!$S:$AA,3,FALSE)),0),FALSE),VLOOKUP($B1106,INDIRECT(VLOOKUP($E1106&amp;"_U",보상!$S:$AA,2,FALSE)),MATCH(P$6,INDIRECT(VLOOKUP($E1106&amp;"_U",보상!$S:$AA,3,FALSE)),0),FALSE)),"ERROR")</f>
        <v>Gold</v>
      </c>
      <c r="Q1106" s="22">
        <f ca="1">IFERROR(IFERROR(VLOOKUP($B1106,INDIRECT(VLOOKUP($E1106,보상!$S:$AA,2,FALSE)),MATCH(Q$6,INDIRECT(VLOOKUP($E1106,보상!$S:$AA,3,FALSE)),0),FALSE),VLOOKUP($B1106,INDIRECT(VLOOKUP($E1106&amp;"_U",보상!$S:$AA,2,FALSE)),MATCH(Q$6,INDIRECT(VLOOKUP($E1106&amp;"_U",보상!$S:$AA,3,FALSE)),0),FALSE)),"ERROR")</f>
        <v>43750</v>
      </c>
      <c r="R1106" s="49" t="b">
        <v>0</v>
      </c>
      <c r="S1106" s="49" t="b">
        <v>0</v>
      </c>
      <c r="T1106" s="22">
        <f ca="1">IFERROR(IF(W1106=0,0,VLOOKUP(W1106,보상!$D:$K,6,FALSE)),"-")</f>
        <v>9000</v>
      </c>
      <c r="U1106" s="22">
        <f ca="1">IFERROR(IF(W1106=0,0,VLOOKUP(W1106,보상!$D:$K,7,FALSE)),"-")</f>
        <v>0</v>
      </c>
      <c r="V1106" s="22">
        <f ca="1">IFERROR(IF(W1106=0,0,VLOOKUP(W1106,보상!$D:$K,8,FALSE)),"-")</f>
        <v>0</v>
      </c>
      <c r="W1106" s="22">
        <f ca="1">IFERROR(IFERROR(VLOOKUP($B1106,INDIRECT(VLOOKUP($E1106,보상!$S:$AA,2,FALSE)),MATCH(W$6,INDIRECT(VLOOKUP($E1106,보상!$S:$AA,3,FALSE)),0),FALSE),VLOOKUP($B1106,INDIRECT(VLOOKUP($E1106&amp;"_U",보상!$S:$AA,2,FALSE)),MATCH(W$6,INDIRECT(VLOOKUP($E1106&amp;"_U",보상!$S:$AA,3,FALSE)),0),FALSE)),"ERROR")</f>
        <v>4004001</v>
      </c>
      <c r="X1106" s="134" t="str">
        <f ca="1">IFERROR(IF(W1106=0,0,VLOOKUP(SUBSTITUTE(VLOOKUP(W1106,#REF!,MATCH("strItemName",#REF!,0),FALSE),"SUI_",""),#REF!,2,FALSE)),"ERROR")</f>
        <v>ERROR</v>
      </c>
      <c r="Y1106" s="22">
        <f t="shared" ca="1" si="59"/>
        <v>4004001</v>
      </c>
      <c r="Z1106" s="134" t="str">
        <f ca="1">IFERROR(IF(Y1106=0,0,VLOOKUP(SUBSTITUTE(VLOOKUP(Y1106,#REF!,MATCH("strItemName",#REF!,0),FALSE),"SUI_",""),#REF!,2,FALSE)),"ERROR")</f>
        <v>ERROR</v>
      </c>
      <c r="AA1106" s="22">
        <f t="shared" ca="1" si="59"/>
        <v>4004001</v>
      </c>
      <c r="AB1106" s="134" t="str">
        <f ca="1">IFERROR(IF(AA1106=0,0,VLOOKUP(SUBSTITUTE(VLOOKUP(AA1106,#REF!,MATCH("strItemName",#REF!,0),FALSE),"SUI_",""),#REF!,2,FALSE)),"ERROR")</f>
        <v>ERROR</v>
      </c>
      <c r="AC1106" s="22">
        <f t="shared" ca="1" si="59"/>
        <v>4004001</v>
      </c>
      <c r="AD1106" s="134" t="str">
        <f ca="1">IFERROR(IF(AC1106=0,0,VLOOKUP(SUBSTITUTE(VLOOKUP(AC1106,#REF!,MATCH("strItemName",#REF!,0),FALSE),"SUI_",""),#REF!,2,FALSE)),"ERROR")</f>
        <v>ERROR</v>
      </c>
      <c r="AE1106" s="22">
        <f t="shared" ca="1" si="59"/>
        <v>4004001</v>
      </c>
      <c r="AF1106" s="134" t="str">
        <f ca="1">IFERROR(IF(AE1106=0,0,VLOOKUP(SUBSTITUTE(VLOOKUP(AE1106,#REF!,MATCH("strItemName",#REF!,0),FALSE),"SUI_",""),#REF!,2,FALSE)),"ERROR")</f>
        <v>ERROR</v>
      </c>
      <c r="AG1106" s="88">
        <v>0</v>
      </c>
      <c r="AH1106" s="134">
        <f>IFERROR(IF(AG1106=0,0,VLOOKUP(SUBSTITUTE(VLOOKUP(AG1106,#REF!,MATCH("strItemName",#REF!,0),FALSE),"SUI_",""),#REF!,2,FALSE)),"ERROR")</f>
        <v>0</v>
      </c>
      <c r="AI1106" s="22">
        <f ca="1">IFERROR(IFERROR(VLOOKUP($B1106,INDIRECT(VLOOKUP($E1106,보상!$S:$AA,2,FALSE)),MATCH(AI$6,INDIRECT(VLOOKUP($E1106,보상!$S:$AA,3,FALSE)),0),FALSE),VLOOKUP($B1106,INDIRECT(VLOOKUP($E1106&amp;"_U",보상!$S:$AA,2,FALSE)),MATCH(AI$6,INDIRECT(VLOOKUP($E1106&amp;"_U",보상!$S:$AA,3,FALSE)),0),FALSE)),"ERROR")</f>
        <v>1</v>
      </c>
      <c r="AJ1106" s="49">
        <v>0</v>
      </c>
      <c r="AK1106" s="22">
        <v>60</v>
      </c>
      <c r="AL1106" s="22">
        <v>0</v>
      </c>
      <c r="AM1106" s="22" t="b">
        <v>0</v>
      </c>
      <c r="AN1106" s="22">
        <v>0</v>
      </c>
      <c r="AO1106" s="67">
        <v>0</v>
      </c>
    </row>
    <row r="1107" spans="2:41" ht="16.5" customHeight="1" x14ac:dyDescent="0.3">
      <c r="B1107" s="154">
        <f t="shared" si="57"/>
        <v>106022111</v>
      </c>
      <c r="C1107" s="49">
        <v>10602211</v>
      </c>
      <c r="D1107" s="156" t="str">
        <f ca="1">IFERROR(IFERROR(VLOOKUP($B1107,INDIRECT(VLOOKUP($E1107,보상!$S:$AA,2,FALSE)),MATCH(D$6,INDIRECT(VLOOKUP($E1107,보상!$S:$AA,3,FALSE)),0),FALSE),VLOOKUP($B1107,INDIRECT(VLOOKUP($E1107&amp;"_U",보상!$S:$AA,2,FALSE)),MATCH(D$6,INDIRECT(VLOOKUP($E1107&amp;"_U",보상!$S:$AA,3,FALSE)),0),FALSE)),"ERROR")</f>
        <v>대피소의 운영 방침</v>
      </c>
      <c r="E1107" s="49" t="s">
        <v>635</v>
      </c>
      <c r="F1107" s="22">
        <f>COUNTIF($C$8:$C1107,$C1107)</f>
        <v>1</v>
      </c>
      <c r="G1107" s="49" t="b">
        <v>1</v>
      </c>
      <c r="H1107" s="22">
        <v>2010</v>
      </c>
      <c r="I1107" s="129" t="str">
        <f>IFERROR(IF(H1107=0,0,VLOOKUP(VLOOKUP(H1107,#REF!,MATCH("strMailTitleID",#REF!,0),FALSE),#REF!,2,FALSE)),"ERROR")</f>
        <v>ERROR</v>
      </c>
      <c r="J1107" s="176">
        <v>0</v>
      </c>
      <c r="K1107" s="129">
        <f>IFERROR(IF(J1107=0,0,VLOOKUP(VLOOKUP(J1107,#REF!,MATCH("strMailTitleID",#REF!,0),FALSE),#REF!,2,FALSE)),"ERROR")</f>
        <v>0</v>
      </c>
      <c r="L1107" s="22">
        <f ca="1">IFERROR(IFERROR(VLOOKUP($B1107,INDIRECT(VLOOKUP($E1107,보상!$S:$AA,2,FALSE)),MATCH(L$6,INDIRECT(VLOOKUP($E1107,보상!$S:$AA,3,FALSE)),0),FALSE),VLOOKUP($B1107,INDIRECT(VLOOKUP($E1107&amp;"_U",보상!$S:$AA,2,FALSE)),MATCH(L$6,INDIRECT(VLOOKUP($E1107&amp;"_U",보상!$S:$AA,3,FALSE)),0),FALSE)),"ERROR")</f>
        <v>36461</v>
      </c>
      <c r="M1107" s="49">
        <v>0</v>
      </c>
      <c r="N1107" s="49">
        <v>0</v>
      </c>
      <c r="O1107" s="49">
        <v>0</v>
      </c>
      <c r="P1107" s="22" t="str">
        <f ca="1">IFERROR(IFERROR(VLOOKUP($B1107,INDIRECT(VLOOKUP($E1107,보상!$S:$AA,2,FALSE)),MATCH(P$6,INDIRECT(VLOOKUP($E1107,보상!$S:$AA,3,FALSE)),0),FALSE),VLOOKUP($B1107,INDIRECT(VLOOKUP($E1107&amp;"_U",보상!$S:$AA,2,FALSE)),MATCH(P$6,INDIRECT(VLOOKUP($E1107&amp;"_U",보상!$S:$AA,3,FALSE)),0),FALSE)),"ERROR")</f>
        <v>Gold</v>
      </c>
      <c r="Q1107" s="22">
        <f ca="1">IFERROR(IFERROR(VLOOKUP($B1107,INDIRECT(VLOOKUP($E1107,보상!$S:$AA,2,FALSE)),MATCH(Q$6,INDIRECT(VLOOKUP($E1107,보상!$S:$AA,3,FALSE)),0),FALSE),VLOOKUP($B1107,INDIRECT(VLOOKUP($E1107&amp;"_U",보상!$S:$AA,2,FALSE)),MATCH(Q$6,INDIRECT(VLOOKUP($E1107&amp;"_U",보상!$S:$AA,3,FALSE)),0),FALSE)),"ERROR")</f>
        <v>43750</v>
      </c>
      <c r="R1107" s="49" t="b">
        <v>0</v>
      </c>
      <c r="S1107" s="49" t="b">
        <v>0</v>
      </c>
      <c r="T1107" s="22">
        <f ca="1">IFERROR(IF(W1107=0,0,VLOOKUP(W1107,보상!$D:$K,6,FALSE)),"-")</f>
        <v>0</v>
      </c>
      <c r="U1107" s="22">
        <f ca="1">IFERROR(IF(W1107=0,0,VLOOKUP(W1107,보상!$D:$K,7,FALSE)),"-")</f>
        <v>0</v>
      </c>
      <c r="V1107" s="22">
        <f ca="1">IFERROR(IF(W1107=0,0,VLOOKUP(W1107,보상!$D:$K,8,FALSE)),"-")</f>
        <v>0</v>
      </c>
      <c r="W1107" s="22">
        <f ca="1">IFERROR(IFERROR(VLOOKUP($B1107,INDIRECT(VLOOKUP($E1107,보상!$S:$AA,2,FALSE)),MATCH(W$6,INDIRECT(VLOOKUP($E1107,보상!$S:$AA,3,FALSE)),0),FALSE),VLOOKUP($B1107,INDIRECT(VLOOKUP($E1107&amp;"_U",보상!$S:$AA,2,FALSE)),MATCH(W$6,INDIRECT(VLOOKUP($E1107&amp;"_U",보상!$S:$AA,3,FALSE)),0),FALSE)),"ERROR")</f>
        <v>3011001</v>
      </c>
      <c r="X1107" s="134" t="str">
        <f ca="1">IFERROR(IF(W1107=0,0,VLOOKUP(SUBSTITUTE(VLOOKUP(W1107,#REF!,MATCH("strItemName",#REF!,0),FALSE),"SUI_",""),#REF!,2,FALSE)),"ERROR")</f>
        <v>ERROR</v>
      </c>
      <c r="Y1107" s="22">
        <f t="shared" ca="1" si="59"/>
        <v>3011001</v>
      </c>
      <c r="Z1107" s="134" t="str">
        <f ca="1">IFERROR(IF(Y1107=0,0,VLOOKUP(SUBSTITUTE(VLOOKUP(Y1107,#REF!,MATCH("strItemName",#REF!,0),FALSE),"SUI_",""),#REF!,2,FALSE)),"ERROR")</f>
        <v>ERROR</v>
      </c>
      <c r="AA1107" s="22">
        <f t="shared" ca="1" si="59"/>
        <v>3011001</v>
      </c>
      <c r="AB1107" s="134" t="str">
        <f ca="1">IFERROR(IF(AA1107=0,0,VLOOKUP(SUBSTITUTE(VLOOKUP(AA1107,#REF!,MATCH("strItemName",#REF!,0),FALSE),"SUI_",""),#REF!,2,FALSE)),"ERROR")</f>
        <v>ERROR</v>
      </c>
      <c r="AC1107" s="22">
        <f t="shared" ca="1" si="59"/>
        <v>3011001</v>
      </c>
      <c r="AD1107" s="134" t="str">
        <f ca="1">IFERROR(IF(AC1107=0,0,VLOOKUP(SUBSTITUTE(VLOOKUP(AC1107,#REF!,MATCH("strItemName",#REF!,0),FALSE),"SUI_",""),#REF!,2,FALSE)),"ERROR")</f>
        <v>ERROR</v>
      </c>
      <c r="AE1107" s="22">
        <f t="shared" ca="1" si="59"/>
        <v>3011001</v>
      </c>
      <c r="AF1107" s="134" t="str">
        <f ca="1">IFERROR(IF(AE1107=0,0,VLOOKUP(SUBSTITUTE(VLOOKUP(AE1107,#REF!,MATCH("strItemName",#REF!,0),FALSE),"SUI_",""),#REF!,2,FALSE)),"ERROR")</f>
        <v>ERROR</v>
      </c>
      <c r="AG1107" s="88">
        <v>0</v>
      </c>
      <c r="AH1107" s="134">
        <f>IFERROR(IF(AG1107=0,0,VLOOKUP(SUBSTITUTE(VLOOKUP(AG1107,#REF!,MATCH("strItemName",#REF!,0),FALSE),"SUI_",""),#REF!,2,FALSE)),"ERROR")</f>
        <v>0</v>
      </c>
      <c r="AI1107" s="22">
        <f ca="1">IFERROR(IFERROR(VLOOKUP($B1107,INDIRECT(VLOOKUP($E1107,보상!$S:$AA,2,FALSE)),MATCH(AI$6,INDIRECT(VLOOKUP($E1107,보상!$S:$AA,3,FALSE)),0),FALSE),VLOOKUP($B1107,INDIRECT(VLOOKUP($E1107&amp;"_U",보상!$S:$AA,2,FALSE)),MATCH(AI$6,INDIRECT(VLOOKUP($E1107&amp;"_U",보상!$S:$AA,3,FALSE)),0),FALSE)),"ERROR")</f>
        <v>1</v>
      </c>
      <c r="AJ1107" s="49">
        <v>0</v>
      </c>
      <c r="AK1107" s="22">
        <v>60</v>
      </c>
      <c r="AL1107" s="22">
        <v>0</v>
      </c>
      <c r="AM1107" s="22" t="b">
        <v>0</v>
      </c>
      <c r="AN1107" s="22">
        <v>0</v>
      </c>
      <c r="AO1107" s="67">
        <v>0</v>
      </c>
    </row>
    <row r="1108" spans="2:41" ht="16.5" customHeight="1" x14ac:dyDescent="0.3">
      <c r="B1108" s="154">
        <f t="shared" si="57"/>
        <v>106023111</v>
      </c>
      <c r="C1108" s="49">
        <v>10602311</v>
      </c>
      <c r="D1108" s="156" t="str">
        <f ca="1">IFERROR(IFERROR(VLOOKUP($B1108,INDIRECT(VLOOKUP($E1108,보상!$S:$AA,2,FALSE)),MATCH(D$6,INDIRECT(VLOOKUP($E1108,보상!$S:$AA,3,FALSE)),0),FALSE),VLOOKUP($B1108,INDIRECT(VLOOKUP($E1108&amp;"_U",보상!$S:$AA,2,FALSE)),MATCH(D$6,INDIRECT(VLOOKUP($E1108&amp;"_U",보상!$S:$AA,3,FALSE)),0),FALSE)),"ERROR")</f>
        <v>알케도니아의 존속</v>
      </c>
      <c r="E1108" s="49" t="s">
        <v>635</v>
      </c>
      <c r="F1108" s="22">
        <f>COUNTIF($C$8:$C1108,$C1108)</f>
        <v>1</v>
      </c>
      <c r="G1108" s="49" t="b">
        <v>1</v>
      </c>
      <c r="H1108" s="22">
        <v>2010</v>
      </c>
      <c r="I1108" s="129" t="str">
        <f>IFERROR(IF(H1108=0,0,VLOOKUP(VLOOKUP(H1108,#REF!,MATCH("strMailTitleID",#REF!,0),FALSE),#REF!,2,FALSE)),"ERROR")</f>
        <v>ERROR</v>
      </c>
      <c r="J1108" s="176">
        <v>0</v>
      </c>
      <c r="K1108" s="129">
        <f>IFERROR(IF(J1108=0,0,VLOOKUP(VLOOKUP(J1108,#REF!,MATCH("strMailTitleID",#REF!,0),FALSE),#REF!,2,FALSE)),"ERROR")</f>
        <v>0</v>
      </c>
      <c r="L1108" s="22">
        <f ca="1">IFERROR(IFERROR(VLOOKUP($B1108,INDIRECT(VLOOKUP($E1108,보상!$S:$AA,2,FALSE)),MATCH(L$6,INDIRECT(VLOOKUP($E1108,보상!$S:$AA,3,FALSE)),0),FALSE),VLOOKUP($B1108,INDIRECT(VLOOKUP($E1108&amp;"_U",보상!$S:$AA,2,FALSE)),MATCH(L$6,INDIRECT(VLOOKUP($E1108&amp;"_U",보상!$S:$AA,3,FALSE)),0),FALSE)),"ERROR")</f>
        <v>109385</v>
      </c>
      <c r="M1108" s="49">
        <v>0</v>
      </c>
      <c r="N1108" s="49">
        <v>0</v>
      </c>
      <c r="O1108" s="49">
        <v>0</v>
      </c>
      <c r="P1108" s="22" t="str">
        <f ca="1">IFERROR(IFERROR(VLOOKUP($B1108,INDIRECT(VLOOKUP($E1108,보상!$S:$AA,2,FALSE)),MATCH(P$6,INDIRECT(VLOOKUP($E1108,보상!$S:$AA,3,FALSE)),0),FALSE),VLOOKUP($B1108,INDIRECT(VLOOKUP($E1108&amp;"_U",보상!$S:$AA,2,FALSE)),MATCH(P$6,INDIRECT(VLOOKUP($E1108&amp;"_U",보상!$S:$AA,3,FALSE)),0),FALSE)),"ERROR")</f>
        <v>Gold</v>
      </c>
      <c r="Q1108" s="22">
        <f ca="1">IFERROR(IFERROR(VLOOKUP($B1108,INDIRECT(VLOOKUP($E1108,보상!$S:$AA,2,FALSE)),MATCH(Q$6,INDIRECT(VLOOKUP($E1108,보상!$S:$AA,3,FALSE)),0),FALSE),VLOOKUP($B1108,INDIRECT(VLOOKUP($E1108&amp;"_U",보상!$S:$AA,2,FALSE)),MATCH(Q$6,INDIRECT(VLOOKUP($E1108&amp;"_U",보상!$S:$AA,3,FALSE)),0),FALSE)),"ERROR")</f>
        <v>131260</v>
      </c>
      <c r="R1108" s="49" t="b">
        <v>0</v>
      </c>
      <c r="S1108" s="49" t="b">
        <v>0</v>
      </c>
      <c r="T1108" s="22">
        <f ca="1">IFERROR(IF(W1108=0,0,VLOOKUP(W1108,보상!$D:$K,6,FALSE)),"-")</f>
        <v>0</v>
      </c>
      <c r="U1108" s="22">
        <f ca="1">IFERROR(IF(W1108=0,0,VLOOKUP(W1108,보상!$D:$K,7,FALSE)),"-")</f>
        <v>6300</v>
      </c>
      <c r="V1108" s="22">
        <f ca="1">IFERROR(IF(W1108=0,0,VLOOKUP(W1108,보상!$D:$K,8,FALSE)),"-")</f>
        <v>0</v>
      </c>
      <c r="W1108" s="22">
        <f ca="1">IFERROR(IFERROR(VLOOKUP($B1108,INDIRECT(VLOOKUP($E1108,보상!$S:$AA,2,FALSE)),MATCH(W$6,INDIRECT(VLOOKUP($E1108,보상!$S:$AA,3,FALSE)),0),FALSE),VLOOKUP($B1108,INDIRECT(VLOOKUP($E1108&amp;"_U",보상!$S:$AA,2,FALSE)),MATCH(W$6,INDIRECT(VLOOKUP($E1108&amp;"_U",보상!$S:$AA,3,FALSE)),0),FALSE)),"ERROR")</f>
        <v>4004002</v>
      </c>
      <c r="X1108" s="134" t="str">
        <f ca="1">IFERROR(IF(W1108=0,0,VLOOKUP(SUBSTITUTE(VLOOKUP(W1108,#REF!,MATCH("strItemName",#REF!,0),FALSE),"SUI_",""),#REF!,2,FALSE)),"ERROR")</f>
        <v>ERROR</v>
      </c>
      <c r="Y1108" s="22">
        <f t="shared" ca="1" si="59"/>
        <v>4004002</v>
      </c>
      <c r="Z1108" s="134" t="str">
        <f ca="1">IFERROR(IF(Y1108=0,0,VLOOKUP(SUBSTITUTE(VLOOKUP(Y1108,#REF!,MATCH("strItemName",#REF!,0),FALSE),"SUI_",""),#REF!,2,FALSE)),"ERROR")</f>
        <v>ERROR</v>
      </c>
      <c r="AA1108" s="22">
        <f t="shared" ca="1" si="59"/>
        <v>4004002</v>
      </c>
      <c r="AB1108" s="134" t="str">
        <f ca="1">IFERROR(IF(AA1108=0,0,VLOOKUP(SUBSTITUTE(VLOOKUP(AA1108,#REF!,MATCH("strItemName",#REF!,0),FALSE),"SUI_",""),#REF!,2,FALSE)),"ERROR")</f>
        <v>ERROR</v>
      </c>
      <c r="AC1108" s="22">
        <f t="shared" ca="1" si="59"/>
        <v>4004002</v>
      </c>
      <c r="AD1108" s="134" t="str">
        <f ca="1">IFERROR(IF(AC1108=0,0,VLOOKUP(SUBSTITUTE(VLOOKUP(AC1108,#REF!,MATCH("strItemName",#REF!,0),FALSE),"SUI_",""),#REF!,2,FALSE)),"ERROR")</f>
        <v>ERROR</v>
      </c>
      <c r="AE1108" s="22">
        <f t="shared" ca="1" si="59"/>
        <v>4004002</v>
      </c>
      <c r="AF1108" s="134" t="str">
        <f ca="1">IFERROR(IF(AE1108=0,0,VLOOKUP(SUBSTITUTE(VLOOKUP(AE1108,#REF!,MATCH("strItemName",#REF!,0),FALSE),"SUI_",""),#REF!,2,FALSE)),"ERROR")</f>
        <v>ERROR</v>
      </c>
      <c r="AG1108" s="88">
        <v>0</v>
      </c>
      <c r="AH1108" s="134">
        <f>IFERROR(IF(AG1108=0,0,VLOOKUP(SUBSTITUTE(VLOOKUP(AG1108,#REF!,MATCH("strItemName",#REF!,0),FALSE),"SUI_",""),#REF!,2,FALSE)),"ERROR")</f>
        <v>0</v>
      </c>
      <c r="AI1108" s="22">
        <f ca="1">IFERROR(IFERROR(VLOOKUP($B1108,INDIRECT(VLOOKUP($E1108,보상!$S:$AA,2,FALSE)),MATCH(AI$6,INDIRECT(VLOOKUP($E1108,보상!$S:$AA,3,FALSE)),0),FALSE),VLOOKUP($B1108,INDIRECT(VLOOKUP($E1108&amp;"_U",보상!$S:$AA,2,FALSE)),MATCH(AI$6,INDIRECT(VLOOKUP($E1108&amp;"_U",보상!$S:$AA,3,FALSE)),0),FALSE)),"ERROR")</f>
        <v>1</v>
      </c>
      <c r="AJ1108" s="49">
        <v>0</v>
      </c>
      <c r="AK1108" s="22">
        <v>240</v>
      </c>
      <c r="AL1108" s="22">
        <v>0</v>
      </c>
      <c r="AM1108" s="22" t="b">
        <v>0</v>
      </c>
      <c r="AN1108" s="22">
        <v>0</v>
      </c>
      <c r="AO1108" s="67">
        <v>0</v>
      </c>
    </row>
    <row r="1109" spans="2:41" ht="16.5" customHeight="1" x14ac:dyDescent="0.3">
      <c r="B1109" s="154">
        <f t="shared" si="57"/>
        <v>106024111</v>
      </c>
      <c r="C1109" s="49">
        <v>10602411</v>
      </c>
      <c r="D1109" s="156" t="str">
        <f ca="1">IFERROR(IFERROR(VLOOKUP($B1109,INDIRECT(VLOOKUP($E1109,보상!$S:$AA,2,FALSE)),MATCH(D$6,INDIRECT(VLOOKUP($E1109,보상!$S:$AA,3,FALSE)),0),FALSE),VLOOKUP($B1109,INDIRECT(VLOOKUP($E1109&amp;"_U",보상!$S:$AA,2,FALSE)),MATCH(D$6,INDIRECT(VLOOKUP($E1109&amp;"_U",보상!$S:$AA,3,FALSE)),0),FALSE)),"ERROR")</f>
        <v>노랑 영양 버섯</v>
      </c>
      <c r="E1109" s="49" t="s">
        <v>635</v>
      </c>
      <c r="F1109" s="22">
        <f>COUNTIF($C$8:$C1109,$C1109)</f>
        <v>1</v>
      </c>
      <c r="G1109" s="49" t="b">
        <v>1</v>
      </c>
      <c r="H1109" s="22">
        <v>2010</v>
      </c>
      <c r="I1109" s="129" t="str">
        <f>IFERROR(IF(H1109=0,0,VLOOKUP(VLOOKUP(H1109,#REF!,MATCH("strMailTitleID",#REF!,0),FALSE),#REF!,2,FALSE)),"ERROR")</f>
        <v>ERROR</v>
      </c>
      <c r="J1109" s="176">
        <v>0</v>
      </c>
      <c r="K1109" s="129">
        <f>IFERROR(IF(J1109=0,0,VLOOKUP(VLOOKUP(J1109,#REF!,MATCH("strMailTitleID",#REF!,0),FALSE),#REF!,2,FALSE)),"ERROR")</f>
        <v>0</v>
      </c>
      <c r="L1109" s="22">
        <f ca="1">IFERROR(IFERROR(VLOOKUP($B1109,INDIRECT(VLOOKUP($E1109,보상!$S:$AA,2,FALSE)),MATCH(L$6,INDIRECT(VLOOKUP($E1109,보상!$S:$AA,3,FALSE)),0),FALSE),VLOOKUP($B1109,INDIRECT(VLOOKUP($E1109&amp;"_U",보상!$S:$AA,2,FALSE)),MATCH(L$6,INDIRECT(VLOOKUP($E1109&amp;"_U",보상!$S:$AA,3,FALSE)),0),FALSE)),"ERROR")</f>
        <v>38014</v>
      </c>
      <c r="M1109" s="49">
        <v>0</v>
      </c>
      <c r="N1109" s="49">
        <v>0</v>
      </c>
      <c r="O1109" s="49">
        <v>0</v>
      </c>
      <c r="P1109" s="22" t="str">
        <f ca="1">IFERROR(IFERROR(VLOOKUP($B1109,INDIRECT(VLOOKUP($E1109,보상!$S:$AA,2,FALSE)),MATCH(P$6,INDIRECT(VLOOKUP($E1109,보상!$S:$AA,3,FALSE)),0),FALSE),VLOOKUP($B1109,INDIRECT(VLOOKUP($E1109&amp;"_U",보상!$S:$AA,2,FALSE)),MATCH(P$6,INDIRECT(VLOOKUP($E1109&amp;"_U",보상!$S:$AA,3,FALSE)),0),FALSE)),"ERROR")</f>
        <v>Gold</v>
      </c>
      <c r="Q1109" s="22">
        <f ca="1">IFERROR(IFERROR(VLOOKUP($B1109,INDIRECT(VLOOKUP($E1109,보상!$S:$AA,2,FALSE)),MATCH(Q$6,INDIRECT(VLOOKUP($E1109,보상!$S:$AA,3,FALSE)),0),FALSE),VLOOKUP($B1109,INDIRECT(VLOOKUP($E1109&amp;"_U",보상!$S:$AA,2,FALSE)),MATCH(Q$6,INDIRECT(VLOOKUP($E1109&amp;"_U",보상!$S:$AA,3,FALSE)),0),FALSE)),"ERROR")</f>
        <v>45620</v>
      </c>
      <c r="R1109" s="49" t="b">
        <v>0</v>
      </c>
      <c r="S1109" s="49" t="b">
        <v>0</v>
      </c>
      <c r="T1109" s="22">
        <f ca="1">IFERROR(IF(W1109=0,0,VLOOKUP(W1109,보상!$D:$K,6,FALSE)),"-")</f>
        <v>0</v>
      </c>
      <c r="U1109" s="22">
        <f ca="1">IFERROR(IF(W1109=0,0,VLOOKUP(W1109,보상!$D:$K,7,FALSE)),"-")</f>
        <v>0</v>
      </c>
      <c r="V1109" s="22">
        <f ca="1">IFERROR(IF(W1109=0,0,VLOOKUP(W1109,보상!$D:$K,8,FALSE)),"-")</f>
        <v>0</v>
      </c>
      <c r="W1109" s="22">
        <f ca="1">IFERROR(IFERROR(VLOOKUP($B1109,INDIRECT(VLOOKUP($E1109,보상!$S:$AA,2,FALSE)),MATCH(W$6,INDIRECT(VLOOKUP($E1109,보상!$S:$AA,3,FALSE)),0),FALSE),VLOOKUP($B1109,INDIRECT(VLOOKUP($E1109&amp;"_U",보상!$S:$AA,2,FALSE)),MATCH(W$6,INDIRECT(VLOOKUP($E1109&amp;"_U",보상!$S:$AA,3,FALSE)),0),FALSE)),"ERROR")</f>
        <v>4002021</v>
      </c>
      <c r="X1109" s="134" t="str">
        <f ca="1">IFERROR(IF(W1109=0,0,VLOOKUP(SUBSTITUTE(VLOOKUP(W1109,#REF!,MATCH("strItemName",#REF!,0),FALSE),"SUI_",""),#REF!,2,FALSE)),"ERROR")</f>
        <v>ERROR</v>
      </c>
      <c r="Y1109" s="22">
        <f t="shared" ca="1" si="59"/>
        <v>4002021</v>
      </c>
      <c r="Z1109" s="134" t="str">
        <f ca="1">IFERROR(IF(Y1109=0,0,VLOOKUP(SUBSTITUTE(VLOOKUP(Y1109,#REF!,MATCH("strItemName",#REF!,0),FALSE),"SUI_",""),#REF!,2,FALSE)),"ERROR")</f>
        <v>ERROR</v>
      </c>
      <c r="AA1109" s="22">
        <f t="shared" ca="1" si="59"/>
        <v>4002021</v>
      </c>
      <c r="AB1109" s="134" t="str">
        <f ca="1">IFERROR(IF(AA1109=0,0,VLOOKUP(SUBSTITUTE(VLOOKUP(AA1109,#REF!,MATCH("strItemName",#REF!,0),FALSE),"SUI_",""),#REF!,2,FALSE)),"ERROR")</f>
        <v>ERROR</v>
      </c>
      <c r="AC1109" s="22">
        <f t="shared" ca="1" si="59"/>
        <v>4002021</v>
      </c>
      <c r="AD1109" s="134" t="str">
        <f ca="1">IFERROR(IF(AC1109=0,0,VLOOKUP(SUBSTITUTE(VLOOKUP(AC1109,#REF!,MATCH("strItemName",#REF!,0),FALSE),"SUI_",""),#REF!,2,FALSE)),"ERROR")</f>
        <v>ERROR</v>
      </c>
      <c r="AE1109" s="22">
        <f t="shared" ca="1" si="59"/>
        <v>4002021</v>
      </c>
      <c r="AF1109" s="134" t="str">
        <f ca="1">IFERROR(IF(AE1109=0,0,VLOOKUP(SUBSTITUTE(VLOOKUP(AE1109,#REF!,MATCH("strItemName",#REF!,0),FALSE),"SUI_",""),#REF!,2,FALSE)),"ERROR")</f>
        <v>ERROR</v>
      </c>
      <c r="AG1109" s="88">
        <v>0</v>
      </c>
      <c r="AH1109" s="134">
        <f>IFERROR(IF(AG1109=0,0,VLOOKUP(SUBSTITUTE(VLOOKUP(AG1109,#REF!,MATCH("strItemName",#REF!,0),FALSE),"SUI_",""),#REF!,2,FALSE)),"ERROR")</f>
        <v>0</v>
      </c>
      <c r="AI1109" s="22">
        <f ca="1">IFERROR(IFERROR(VLOOKUP($B1109,INDIRECT(VLOOKUP($E1109,보상!$S:$AA,2,FALSE)),MATCH(AI$6,INDIRECT(VLOOKUP($E1109,보상!$S:$AA,3,FALSE)),0),FALSE),VLOOKUP($B1109,INDIRECT(VLOOKUP($E1109&amp;"_U",보상!$S:$AA,2,FALSE)),MATCH(AI$6,INDIRECT(VLOOKUP($E1109&amp;"_U",보상!$S:$AA,3,FALSE)),0),FALSE)),"ERROR")</f>
        <v>1</v>
      </c>
      <c r="AJ1109" s="49">
        <v>0</v>
      </c>
      <c r="AK1109" s="22">
        <v>60</v>
      </c>
      <c r="AL1109" s="22">
        <v>0</v>
      </c>
      <c r="AM1109" s="22" t="b">
        <v>0</v>
      </c>
      <c r="AN1109" s="22">
        <v>0</v>
      </c>
      <c r="AO1109" s="67">
        <v>0</v>
      </c>
    </row>
    <row r="1110" spans="2:41" ht="16.5" customHeight="1" x14ac:dyDescent="0.3">
      <c r="B1110" s="154">
        <f t="shared" si="57"/>
        <v>106025111</v>
      </c>
      <c r="C1110" s="49">
        <v>10602511</v>
      </c>
      <c r="D1110" s="156" t="str">
        <f ca="1">IFERROR(IFERROR(VLOOKUP($B1110,INDIRECT(VLOOKUP($E1110,보상!$S:$AA,2,FALSE)),MATCH(D$6,INDIRECT(VLOOKUP($E1110,보상!$S:$AA,3,FALSE)),0),FALSE),VLOOKUP($B1110,INDIRECT(VLOOKUP($E1110&amp;"_U",보상!$S:$AA,2,FALSE)),MATCH(D$6,INDIRECT(VLOOKUP($E1110&amp;"_U",보상!$S:$AA,3,FALSE)),0),FALSE)),"ERROR")</f>
        <v>자수정 원석</v>
      </c>
      <c r="E1110" s="49" t="s">
        <v>635</v>
      </c>
      <c r="F1110" s="22">
        <f>COUNTIF($C$8:$C1110,$C1110)</f>
        <v>1</v>
      </c>
      <c r="G1110" s="49" t="b">
        <v>1</v>
      </c>
      <c r="H1110" s="22">
        <v>2010</v>
      </c>
      <c r="I1110" s="129" t="str">
        <f>IFERROR(IF(H1110=0,0,VLOOKUP(VLOOKUP(H1110,#REF!,MATCH("strMailTitleID",#REF!,0),FALSE),#REF!,2,FALSE)),"ERROR")</f>
        <v>ERROR</v>
      </c>
      <c r="J1110" s="176">
        <v>0</v>
      </c>
      <c r="K1110" s="129">
        <f>IFERROR(IF(J1110=0,0,VLOOKUP(VLOOKUP(J1110,#REF!,MATCH("strMailTitleID",#REF!,0),FALSE),#REF!,2,FALSE)),"ERROR")</f>
        <v>0</v>
      </c>
      <c r="L1110" s="22">
        <f ca="1">IFERROR(IFERROR(VLOOKUP($B1110,INDIRECT(VLOOKUP($E1110,보상!$S:$AA,2,FALSE)),MATCH(L$6,INDIRECT(VLOOKUP($E1110,보상!$S:$AA,3,FALSE)),0),FALSE),VLOOKUP($B1110,INDIRECT(VLOOKUP($E1110&amp;"_U",보상!$S:$AA,2,FALSE)),MATCH(L$6,INDIRECT(VLOOKUP($E1110&amp;"_U",보상!$S:$AA,3,FALSE)),0),FALSE)),"ERROR")</f>
        <v>38014</v>
      </c>
      <c r="M1110" s="49">
        <v>0</v>
      </c>
      <c r="N1110" s="49">
        <v>0</v>
      </c>
      <c r="O1110" s="49">
        <v>0</v>
      </c>
      <c r="P1110" s="22" t="str">
        <f ca="1">IFERROR(IFERROR(VLOOKUP($B1110,INDIRECT(VLOOKUP($E1110,보상!$S:$AA,2,FALSE)),MATCH(P$6,INDIRECT(VLOOKUP($E1110,보상!$S:$AA,3,FALSE)),0),FALSE),VLOOKUP($B1110,INDIRECT(VLOOKUP($E1110&amp;"_U",보상!$S:$AA,2,FALSE)),MATCH(P$6,INDIRECT(VLOOKUP($E1110&amp;"_U",보상!$S:$AA,3,FALSE)),0),FALSE)),"ERROR")</f>
        <v>Gold</v>
      </c>
      <c r="Q1110" s="22">
        <f ca="1">IFERROR(IFERROR(VLOOKUP($B1110,INDIRECT(VLOOKUP($E1110,보상!$S:$AA,2,FALSE)),MATCH(Q$6,INDIRECT(VLOOKUP($E1110,보상!$S:$AA,3,FALSE)),0),FALSE),VLOOKUP($B1110,INDIRECT(VLOOKUP($E1110&amp;"_U",보상!$S:$AA,2,FALSE)),MATCH(Q$6,INDIRECT(VLOOKUP($E1110&amp;"_U",보상!$S:$AA,3,FALSE)),0),FALSE)),"ERROR")</f>
        <v>45620</v>
      </c>
      <c r="R1110" s="49" t="b">
        <v>0</v>
      </c>
      <c r="S1110" s="49" t="b">
        <v>0</v>
      </c>
      <c r="T1110" s="22">
        <f ca="1">IFERROR(IF(W1110=0,0,VLOOKUP(W1110,보상!$D:$K,6,FALSE)),"-")</f>
        <v>9000</v>
      </c>
      <c r="U1110" s="22">
        <f ca="1">IFERROR(IF(W1110=0,0,VLOOKUP(W1110,보상!$D:$K,7,FALSE)),"-")</f>
        <v>0</v>
      </c>
      <c r="V1110" s="22">
        <f ca="1">IFERROR(IF(W1110=0,0,VLOOKUP(W1110,보상!$D:$K,8,FALSE)),"-")</f>
        <v>0</v>
      </c>
      <c r="W1110" s="22">
        <f ca="1">IFERROR(IFERROR(VLOOKUP($B1110,INDIRECT(VLOOKUP($E1110,보상!$S:$AA,2,FALSE)),MATCH(W$6,INDIRECT(VLOOKUP($E1110,보상!$S:$AA,3,FALSE)),0),FALSE),VLOOKUP($B1110,INDIRECT(VLOOKUP($E1110&amp;"_U",보상!$S:$AA,2,FALSE)),MATCH(W$6,INDIRECT(VLOOKUP($E1110&amp;"_U",보상!$S:$AA,3,FALSE)),0),FALSE)),"ERROR")</f>
        <v>4004001</v>
      </c>
      <c r="X1110" s="134" t="str">
        <f ca="1">IFERROR(IF(W1110=0,0,VLOOKUP(SUBSTITUTE(VLOOKUP(W1110,#REF!,MATCH("strItemName",#REF!,0),FALSE),"SUI_",""),#REF!,2,FALSE)),"ERROR")</f>
        <v>ERROR</v>
      </c>
      <c r="Y1110" s="22">
        <f t="shared" ca="1" si="59"/>
        <v>4004001</v>
      </c>
      <c r="Z1110" s="134" t="str">
        <f ca="1">IFERROR(IF(Y1110=0,0,VLOOKUP(SUBSTITUTE(VLOOKUP(Y1110,#REF!,MATCH("strItemName",#REF!,0),FALSE),"SUI_",""),#REF!,2,FALSE)),"ERROR")</f>
        <v>ERROR</v>
      </c>
      <c r="AA1110" s="22">
        <f t="shared" ca="1" si="59"/>
        <v>4004001</v>
      </c>
      <c r="AB1110" s="134" t="str">
        <f ca="1">IFERROR(IF(AA1110=0,0,VLOOKUP(SUBSTITUTE(VLOOKUP(AA1110,#REF!,MATCH("strItemName",#REF!,0),FALSE),"SUI_",""),#REF!,2,FALSE)),"ERROR")</f>
        <v>ERROR</v>
      </c>
      <c r="AC1110" s="22">
        <f t="shared" ca="1" si="59"/>
        <v>4004001</v>
      </c>
      <c r="AD1110" s="134" t="str">
        <f ca="1">IFERROR(IF(AC1110=0,0,VLOOKUP(SUBSTITUTE(VLOOKUP(AC1110,#REF!,MATCH("strItemName",#REF!,0),FALSE),"SUI_",""),#REF!,2,FALSE)),"ERROR")</f>
        <v>ERROR</v>
      </c>
      <c r="AE1110" s="22">
        <f t="shared" ca="1" si="59"/>
        <v>4004001</v>
      </c>
      <c r="AF1110" s="134" t="str">
        <f ca="1">IFERROR(IF(AE1110=0,0,VLOOKUP(SUBSTITUTE(VLOOKUP(AE1110,#REF!,MATCH("strItemName",#REF!,0),FALSE),"SUI_",""),#REF!,2,FALSE)),"ERROR")</f>
        <v>ERROR</v>
      </c>
      <c r="AG1110" s="88">
        <v>0</v>
      </c>
      <c r="AH1110" s="134">
        <f>IFERROR(IF(AG1110=0,0,VLOOKUP(SUBSTITUTE(VLOOKUP(AG1110,#REF!,MATCH("strItemName",#REF!,0),FALSE),"SUI_",""),#REF!,2,FALSE)),"ERROR")</f>
        <v>0</v>
      </c>
      <c r="AI1110" s="22">
        <f ca="1">IFERROR(IFERROR(VLOOKUP($B1110,INDIRECT(VLOOKUP($E1110,보상!$S:$AA,2,FALSE)),MATCH(AI$6,INDIRECT(VLOOKUP($E1110,보상!$S:$AA,3,FALSE)),0),FALSE),VLOOKUP($B1110,INDIRECT(VLOOKUP($E1110&amp;"_U",보상!$S:$AA,2,FALSE)),MATCH(AI$6,INDIRECT(VLOOKUP($E1110&amp;"_U",보상!$S:$AA,3,FALSE)),0),FALSE)),"ERROR")</f>
        <v>1</v>
      </c>
      <c r="AJ1110" s="49">
        <v>0</v>
      </c>
      <c r="AK1110" s="22">
        <v>60</v>
      </c>
      <c r="AL1110" s="22">
        <v>0</v>
      </c>
      <c r="AM1110" s="22" t="b">
        <v>0</v>
      </c>
      <c r="AN1110" s="22">
        <v>0</v>
      </c>
      <c r="AO1110" s="67">
        <v>0</v>
      </c>
    </row>
    <row r="1111" spans="2:41" ht="16.5" customHeight="1" x14ac:dyDescent="0.3">
      <c r="B1111" s="154">
        <f t="shared" si="57"/>
        <v>106026111</v>
      </c>
      <c r="C1111" s="49">
        <v>10602611</v>
      </c>
      <c r="D1111" s="156" t="str">
        <f ca="1">IFERROR(IFERROR(VLOOKUP($B1111,INDIRECT(VLOOKUP($E1111,보상!$S:$AA,2,FALSE)),MATCH(D$6,INDIRECT(VLOOKUP($E1111,보상!$S:$AA,3,FALSE)),0),FALSE),VLOOKUP($B1111,INDIRECT(VLOOKUP($E1111&amp;"_U",보상!$S:$AA,2,FALSE)),MATCH(D$6,INDIRECT(VLOOKUP($E1111&amp;"_U",보상!$S:$AA,3,FALSE)),0),FALSE)),"ERROR")</f>
        <v>늑대의 형상</v>
      </c>
      <c r="E1111" s="49" t="s">
        <v>635</v>
      </c>
      <c r="F1111" s="22">
        <f>COUNTIF($C$8:$C1111,$C1111)</f>
        <v>1</v>
      </c>
      <c r="G1111" s="49" t="b">
        <v>1</v>
      </c>
      <c r="H1111" s="22">
        <v>2010</v>
      </c>
      <c r="I1111" s="129" t="str">
        <f>IFERROR(IF(H1111=0,0,VLOOKUP(VLOOKUP(H1111,#REF!,MATCH("strMailTitleID",#REF!,0),FALSE),#REF!,2,FALSE)),"ERROR")</f>
        <v>ERROR</v>
      </c>
      <c r="J1111" s="176">
        <v>0</v>
      </c>
      <c r="K1111" s="129">
        <f>IFERROR(IF(J1111=0,0,VLOOKUP(VLOOKUP(J1111,#REF!,MATCH("strMailTitleID",#REF!,0),FALSE),#REF!,2,FALSE)),"ERROR")</f>
        <v>0</v>
      </c>
      <c r="L1111" s="22">
        <f ca="1">IFERROR(IFERROR(VLOOKUP($B1111,INDIRECT(VLOOKUP($E1111,보상!$S:$AA,2,FALSE)),MATCH(L$6,INDIRECT(VLOOKUP($E1111,보상!$S:$AA,3,FALSE)),0),FALSE),VLOOKUP($B1111,INDIRECT(VLOOKUP($E1111&amp;"_U",보상!$S:$AA,2,FALSE)),MATCH(L$6,INDIRECT(VLOOKUP($E1111&amp;"_U",보상!$S:$AA,3,FALSE)),0),FALSE)),"ERROR")</f>
        <v>39400</v>
      </c>
      <c r="M1111" s="49">
        <v>0</v>
      </c>
      <c r="N1111" s="49">
        <v>0</v>
      </c>
      <c r="O1111" s="49">
        <v>0</v>
      </c>
      <c r="P1111" s="22" t="str">
        <f ca="1">IFERROR(IFERROR(VLOOKUP($B1111,INDIRECT(VLOOKUP($E1111,보상!$S:$AA,2,FALSE)),MATCH(P$6,INDIRECT(VLOOKUP($E1111,보상!$S:$AA,3,FALSE)),0),FALSE),VLOOKUP($B1111,INDIRECT(VLOOKUP($E1111&amp;"_U",보상!$S:$AA,2,FALSE)),MATCH(P$6,INDIRECT(VLOOKUP($E1111&amp;"_U",보상!$S:$AA,3,FALSE)),0),FALSE)),"ERROR")</f>
        <v>Gold</v>
      </c>
      <c r="Q1111" s="22">
        <f ca="1">IFERROR(IFERROR(VLOOKUP($B1111,INDIRECT(VLOOKUP($E1111,보상!$S:$AA,2,FALSE)),MATCH(Q$6,INDIRECT(VLOOKUP($E1111,보상!$S:$AA,3,FALSE)),0),FALSE),VLOOKUP($B1111,INDIRECT(VLOOKUP($E1111&amp;"_U",보상!$S:$AA,2,FALSE)),MATCH(Q$6,INDIRECT(VLOOKUP($E1111&amp;"_U",보상!$S:$AA,3,FALSE)),0),FALSE)),"ERROR")</f>
        <v>47280</v>
      </c>
      <c r="R1111" s="49" t="b">
        <v>0</v>
      </c>
      <c r="S1111" s="49" t="b">
        <v>0</v>
      </c>
      <c r="T1111" s="22">
        <f ca="1">IFERROR(IF(W1111=0,0,VLOOKUP(W1111,보상!$D:$K,6,FALSE)),"-")</f>
        <v>0</v>
      </c>
      <c r="U1111" s="22">
        <f ca="1">IFERROR(IF(W1111=0,0,VLOOKUP(W1111,보상!$D:$K,7,FALSE)),"-")</f>
        <v>0</v>
      </c>
      <c r="V1111" s="22">
        <f ca="1">IFERROR(IF(W1111=0,0,VLOOKUP(W1111,보상!$D:$K,8,FALSE)),"-")</f>
        <v>0</v>
      </c>
      <c r="W1111" s="22">
        <f ca="1">IFERROR(IFERROR(VLOOKUP($B1111,INDIRECT(VLOOKUP($E1111,보상!$S:$AA,2,FALSE)),MATCH(W$6,INDIRECT(VLOOKUP($E1111,보상!$S:$AA,3,FALSE)),0),FALSE),VLOOKUP($B1111,INDIRECT(VLOOKUP($E1111&amp;"_U",보상!$S:$AA,2,FALSE)),MATCH(W$6,INDIRECT(VLOOKUP($E1111&amp;"_U",보상!$S:$AA,3,FALSE)),0),FALSE)),"ERROR")</f>
        <v>8100022</v>
      </c>
      <c r="X1111" s="134" t="str">
        <f ca="1">IFERROR(IF(W1111=0,0,VLOOKUP(SUBSTITUTE(VLOOKUP(W1111,#REF!,MATCH("strItemName",#REF!,0),FALSE),"SUI_",""),#REF!,2,FALSE)),"ERROR")</f>
        <v>ERROR</v>
      </c>
      <c r="Y1111" s="22">
        <f t="shared" ca="1" si="59"/>
        <v>8100022</v>
      </c>
      <c r="Z1111" s="134" t="str">
        <f ca="1">IFERROR(IF(Y1111=0,0,VLOOKUP(SUBSTITUTE(VLOOKUP(Y1111,#REF!,MATCH("strItemName",#REF!,0),FALSE),"SUI_",""),#REF!,2,FALSE)),"ERROR")</f>
        <v>ERROR</v>
      </c>
      <c r="AA1111" s="22">
        <f t="shared" ca="1" si="59"/>
        <v>8100022</v>
      </c>
      <c r="AB1111" s="134" t="str">
        <f ca="1">IFERROR(IF(AA1111=0,0,VLOOKUP(SUBSTITUTE(VLOOKUP(AA1111,#REF!,MATCH("strItemName",#REF!,0),FALSE),"SUI_",""),#REF!,2,FALSE)),"ERROR")</f>
        <v>ERROR</v>
      </c>
      <c r="AC1111" s="22">
        <f t="shared" ca="1" si="59"/>
        <v>8100022</v>
      </c>
      <c r="AD1111" s="134" t="str">
        <f ca="1">IFERROR(IF(AC1111=0,0,VLOOKUP(SUBSTITUTE(VLOOKUP(AC1111,#REF!,MATCH("strItemName",#REF!,0),FALSE),"SUI_",""),#REF!,2,FALSE)),"ERROR")</f>
        <v>ERROR</v>
      </c>
      <c r="AE1111" s="22">
        <f t="shared" ca="1" si="59"/>
        <v>8100022</v>
      </c>
      <c r="AF1111" s="134" t="str">
        <f ca="1">IFERROR(IF(AE1111=0,0,VLOOKUP(SUBSTITUTE(VLOOKUP(AE1111,#REF!,MATCH("strItemName",#REF!,0),FALSE),"SUI_",""),#REF!,2,FALSE)),"ERROR")</f>
        <v>ERROR</v>
      </c>
      <c r="AG1111" s="88">
        <v>0</v>
      </c>
      <c r="AH1111" s="134">
        <f>IFERROR(IF(AG1111=0,0,VLOOKUP(SUBSTITUTE(VLOOKUP(AG1111,#REF!,MATCH("strItemName",#REF!,0),FALSE),"SUI_",""),#REF!,2,FALSE)),"ERROR")</f>
        <v>0</v>
      </c>
      <c r="AI1111" s="22">
        <f ca="1">IFERROR(IFERROR(VLOOKUP($B1111,INDIRECT(VLOOKUP($E1111,보상!$S:$AA,2,FALSE)),MATCH(AI$6,INDIRECT(VLOOKUP($E1111,보상!$S:$AA,3,FALSE)),0),FALSE),VLOOKUP($B1111,INDIRECT(VLOOKUP($E1111&amp;"_U",보상!$S:$AA,2,FALSE)),MATCH(AI$6,INDIRECT(VLOOKUP($E1111&amp;"_U",보상!$S:$AA,3,FALSE)),0),FALSE)),"ERROR")</f>
        <v>1</v>
      </c>
      <c r="AJ1111" s="49">
        <v>0</v>
      </c>
      <c r="AK1111" s="22">
        <v>60</v>
      </c>
      <c r="AL1111" s="22">
        <v>0</v>
      </c>
      <c r="AM1111" s="22" t="b">
        <v>0</v>
      </c>
      <c r="AN1111" s="22">
        <v>0</v>
      </c>
      <c r="AO1111" s="67">
        <v>0</v>
      </c>
    </row>
    <row r="1112" spans="2:41" ht="16.5" customHeight="1" x14ac:dyDescent="0.3">
      <c r="B1112" s="154">
        <f t="shared" si="57"/>
        <v>106027111</v>
      </c>
      <c r="C1112" s="49">
        <v>10602711</v>
      </c>
      <c r="D1112" s="156" t="str">
        <f ca="1">IFERROR(IFERROR(VLOOKUP($B1112,INDIRECT(VLOOKUP($E1112,보상!$S:$AA,2,FALSE)),MATCH(D$6,INDIRECT(VLOOKUP($E1112,보상!$S:$AA,3,FALSE)),0),FALSE),VLOOKUP($B1112,INDIRECT(VLOOKUP($E1112&amp;"_U",보상!$S:$AA,2,FALSE)),MATCH(D$6,INDIRECT(VLOOKUP($E1112&amp;"_U",보상!$S:$AA,3,FALSE)),0),FALSE)),"ERROR")</f>
        <v>푸른 원석 조각</v>
      </c>
      <c r="E1112" s="49" t="s">
        <v>635</v>
      </c>
      <c r="F1112" s="22">
        <f>COUNTIF($C$8:$C1112,$C1112)</f>
        <v>1</v>
      </c>
      <c r="G1112" s="49" t="b">
        <v>1</v>
      </c>
      <c r="H1112" s="22">
        <v>2010</v>
      </c>
      <c r="I1112" s="129" t="str">
        <f>IFERROR(IF(H1112=0,0,VLOOKUP(VLOOKUP(H1112,#REF!,MATCH("strMailTitleID",#REF!,0),FALSE),#REF!,2,FALSE)),"ERROR")</f>
        <v>ERROR</v>
      </c>
      <c r="J1112" s="176">
        <v>0</v>
      </c>
      <c r="K1112" s="129">
        <f>IFERROR(IF(J1112=0,0,VLOOKUP(VLOOKUP(J1112,#REF!,MATCH("strMailTitleID",#REF!,0),FALSE),#REF!,2,FALSE)),"ERROR")</f>
        <v>0</v>
      </c>
      <c r="L1112" s="22">
        <f ca="1">IFERROR(IFERROR(VLOOKUP($B1112,INDIRECT(VLOOKUP($E1112,보상!$S:$AA,2,FALSE)),MATCH(L$6,INDIRECT(VLOOKUP($E1112,보상!$S:$AA,3,FALSE)),0),FALSE),VLOOKUP($B1112,INDIRECT(VLOOKUP($E1112&amp;"_U",보상!$S:$AA,2,FALSE)),MATCH(L$6,INDIRECT(VLOOKUP($E1112&amp;"_U",보상!$S:$AA,3,FALSE)),0),FALSE)),"ERROR")</f>
        <v>39400</v>
      </c>
      <c r="M1112" s="49">
        <v>0</v>
      </c>
      <c r="N1112" s="49">
        <v>0</v>
      </c>
      <c r="O1112" s="49">
        <v>0</v>
      </c>
      <c r="P1112" s="22" t="str">
        <f ca="1">IFERROR(IFERROR(VLOOKUP($B1112,INDIRECT(VLOOKUP($E1112,보상!$S:$AA,2,FALSE)),MATCH(P$6,INDIRECT(VLOOKUP($E1112,보상!$S:$AA,3,FALSE)),0),FALSE),VLOOKUP($B1112,INDIRECT(VLOOKUP($E1112&amp;"_U",보상!$S:$AA,2,FALSE)),MATCH(P$6,INDIRECT(VLOOKUP($E1112&amp;"_U",보상!$S:$AA,3,FALSE)),0),FALSE)),"ERROR")</f>
        <v>Gold</v>
      </c>
      <c r="Q1112" s="22">
        <f ca="1">IFERROR(IFERROR(VLOOKUP($B1112,INDIRECT(VLOOKUP($E1112,보상!$S:$AA,2,FALSE)),MATCH(Q$6,INDIRECT(VLOOKUP($E1112,보상!$S:$AA,3,FALSE)),0),FALSE),VLOOKUP($B1112,INDIRECT(VLOOKUP($E1112&amp;"_U",보상!$S:$AA,2,FALSE)),MATCH(Q$6,INDIRECT(VLOOKUP($E1112&amp;"_U",보상!$S:$AA,3,FALSE)),0),FALSE)),"ERROR")</f>
        <v>47280</v>
      </c>
      <c r="R1112" s="49" t="b">
        <v>0</v>
      </c>
      <c r="S1112" s="49" t="b">
        <v>0</v>
      </c>
      <c r="T1112" s="22">
        <f ca="1">IFERROR(IF(W1112=0,0,VLOOKUP(W1112,보상!$D:$K,6,FALSE)),"-")</f>
        <v>0</v>
      </c>
      <c r="U1112" s="22">
        <f ca="1">IFERROR(IF(W1112=0,0,VLOOKUP(W1112,보상!$D:$K,7,FALSE)),"-")</f>
        <v>0</v>
      </c>
      <c r="V1112" s="22">
        <f ca="1">IFERROR(IF(W1112=0,0,VLOOKUP(W1112,보상!$D:$K,8,FALSE)),"-")</f>
        <v>0</v>
      </c>
      <c r="W1112" s="22">
        <f ca="1">IFERROR(IFERROR(VLOOKUP($B1112,INDIRECT(VLOOKUP($E1112,보상!$S:$AA,2,FALSE)),MATCH(W$6,INDIRECT(VLOOKUP($E1112,보상!$S:$AA,3,FALSE)),0),FALSE),VLOOKUP($B1112,INDIRECT(VLOOKUP($E1112&amp;"_U",보상!$S:$AA,2,FALSE)),MATCH(W$6,INDIRECT(VLOOKUP($E1112&amp;"_U",보상!$S:$AA,3,FALSE)),0),FALSE)),"ERROR")</f>
        <v>4002021</v>
      </c>
      <c r="X1112" s="134" t="str">
        <f ca="1">IFERROR(IF(W1112=0,0,VLOOKUP(SUBSTITUTE(VLOOKUP(W1112,#REF!,MATCH("strItemName",#REF!,0),FALSE),"SUI_",""),#REF!,2,FALSE)),"ERROR")</f>
        <v>ERROR</v>
      </c>
      <c r="Y1112" s="22">
        <f t="shared" ca="1" si="59"/>
        <v>4002021</v>
      </c>
      <c r="Z1112" s="134" t="str">
        <f ca="1">IFERROR(IF(Y1112=0,0,VLOOKUP(SUBSTITUTE(VLOOKUP(Y1112,#REF!,MATCH("strItemName",#REF!,0),FALSE),"SUI_",""),#REF!,2,FALSE)),"ERROR")</f>
        <v>ERROR</v>
      </c>
      <c r="AA1112" s="22">
        <f t="shared" ca="1" si="59"/>
        <v>4002021</v>
      </c>
      <c r="AB1112" s="134" t="str">
        <f ca="1">IFERROR(IF(AA1112=0,0,VLOOKUP(SUBSTITUTE(VLOOKUP(AA1112,#REF!,MATCH("strItemName",#REF!,0),FALSE),"SUI_",""),#REF!,2,FALSE)),"ERROR")</f>
        <v>ERROR</v>
      </c>
      <c r="AC1112" s="22">
        <f t="shared" ca="1" si="59"/>
        <v>4002021</v>
      </c>
      <c r="AD1112" s="134" t="str">
        <f ca="1">IFERROR(IF(AC1112=0,0,VLOOKUP(SUBSTITUTE(VLOOKUP(AC1112,#REF!,MATCH("strItemName",#REF!,0),FALSE),"SUI_",""),#REF!,2,FALSE)),"ERROR")</f>
        <v>ERROR</v>
      </c>
      <c r="AE1112" s="22">
        <f t="shared" ca="1" si="59"/>
        <v>4002021</v>
      </c>
      <c r="AF1112" s="134" t="str">
        <f ca="1">IFERROR(IF(AE1112=0,0,VLOOKUP(SUBSTITUTE(VLOOKUP(AE1112,#REF!,MATCH("strItemName",#REF!,0),FALSE),"SUI_",""),#REF!,2,FALSE)),"ERROR")</f>
        <v>ERROR</v>
      </c>
      <c r="AG1112" s="88">
        <v>0</v>
      </c>
      <c r="AH1112" s="134">
        <f>IFERROR(IF(AG1112=0,0,VLOOKUP(SUBSTITUTE(VLOOKUP(AG1112,#REF!,MATCH("strItemName",#REF!,0),FALSE),"SUI_",""),#REF!,2,FALSE)),"ERROR")</f>
        <v>0</v>
      </c>
      <c r="AI1112" s="22">
        <f ca="1">IFERROR(IFERROR(VLOOKUP($B1112,INDIRECT(VLOOKUP($E1112,보상!$S:$AA,2,FALSE)),MATCH(AI$6,INDIRECT(VLOOKUP($E1112,보상!$S:$AA,3,FALSE)),0),FALSE),VLOOKUP($B1112,INDIRECT(VLOOKUP($E1112&amp;"_U",보상!$S:$AA,2,FALSE)),MATCH(AI$6,INDIRECT(VLOOKUP($E1112&amp;"_U",보상!$S:$AA,3,FALSE)),0),FALSE)),"ERROR")</f>
        <v>1</v>
      </c>
      <c r="AJ1112" s="49">
        <v>0</v>
      </c>
      <c r="AK1112" s="22">
        <v>60</v>
      </c>
      <c r="AL1112" s="22">
        <v>0</v>
      </c>
      <c r="AM1112" s="22" t="b">
        <v>0</v>
      </c>
      <c r="AN1112" s="22">
        <v>0</v>
      </c>
      <c r="AO1112" s="67">
        <v>0</v>
      </c>
    </row>
    <row r="1113" spans="2:41" ht="16.5" customHeight="1" x14ac:dyDescent="0.3">
      <c r="B1113" s="154">
        <f t="shared" si="57"/>
        <v>106028111</v>
      </c>
      <c r="C1113" s="49">
        <v>10602811</v>
      </c>
      <c r="D1113" s="156" t="str">
        <f ca="1">IFERROR(IFERROR(VLOOKUP($B1113,INDIRECT(VLOOKUP($E1113,보상!$S:$AA,2,FALSE)),MATCH(D$6,INDIRECT(VLOOKUP($E1113,보상!$S:$AA,3,FALSE)),0),FALSE),VLOOKUP($B1113,INDIRECT(VLOOKUP($E1113&amp;"_U",보상!$S:$AA,2,FALSE)),MATCH(D$6,INDIRECT(VLOOKUP($E1113&amp;"_U",보상!$S:$AA,3,FALSE)),0),FALSE)),"ERROR")</f>
        <v>실버 아로와나</v>
      </c>
      <c r="E1113" s="49" t="s">
        <v>635</v>
      </c>
      <c r="F1113" s="22">
        <f>COUNTIF($C$8:$C1113,$C1113)</f>
        <v>1</v>
      </c>
      <c r="G1113" s="49" t="b">
        <v>1</v>
      </c>
      <c r="H1113" s="22">
        <v>2010</v>
      </c>
      <c r="I1113" s="129" t="str">
        <f>IFERROR(IF(H1113=0,0,VLOOKUP(VLOOKUP(H1113,#REF!,MATCH("strMailTitleID",#REF!,0),FALSE),#REF!,2,FALSE)),"ERROR")</f>
        <v>ERROR</v>
      </c>
      <c r="J1113" s="176">
        <v>0</v>
      </c>
      <c r="K1113" s="129">
        <f>IFERROR(IF(J1113=0,0,VLOOKUP(VLOOKUP(J1113,#REF!,MATCH("strMailTitleID",#REF!,0),FALSE),#REF!,2,FALSE)),"ERROR")</f>
        <v>0</v>
      </c>
      <c r="L1113" s="22">
        <f ca="1">IFERROR(IFERROR(VLOOKUP($B1113,INDIRECT(VLOOKUP($E1113,보상!$S:$AA,2,FALSE)),MATCH(L$6,INDIRECT(VLOOKUP($E1113,보상!$S:$AA,3,FALSE)),0),FALSE),VLOOKUP($B1113,INDIRECT(VLOOKUP($E1113&amp;"_U",보상!$S:$AA,2,FALSE)),MATCH(L$6,INDIRECT(VLOOKUP($E1113&amp;"_U",보상!$S:$AA,3,FALSE)),0),FALSE)),"ERROR")</f>
        <v>39400</v>
      </c>
      <c r="M1113" s="49">
        <v>0</v>
      </c>
      <c r="N1113" s="49">
        <v>0</v>
      </c>
      <c r="O1113" s="49">
        <v>0</v>
      </c>
      <c r="P1113" s="22" t="str">
        <f ca="1">IFERROR(IFERROR(VLOOKUP($B1113,INDIRECT(VLOOKUP($E1113,보상!$S:$AA,2,FALSE)),MATCH(P$6,INDIRECT(VLOOKUP($E1113,보상!$S:$AA,3,FALSE)),0),FALSE),VLOOKUP($B1113,INDIRECT(VLOOKUP($E1113&amp;"_U",보상!$S:$AA,2,FALSE)),MATCH(P$6,INDIRECT(VLOOKUP($E1113&amp;"_U",보상!$S:$AA,3,FALSE)),0),FALSE)),"ERROR")</f>
        <v>Gold</v>
      </c>
      <c r="Q1113" s="22">
        <f ca="1">IFERROR(IFERROR(VLOOKUP($B1113,INDIRECT(VLOOKUP($E1113,보상!$S:$AA,2,FALSE)),MATCH(Q$6,INDIRECT(VLOOKUP($E1113,보상!$S:$AA,3,FALSE)),0),FALSE),VLOOKUP($B1113,INDIRECT(VLOOKUP($E1113&amp;"_U",보상!$S:$AA,2,FALSE)),MATCH(Q$6,INDIRECT(VLOOKUP($E1113&amp;"_U",보상!$S:$AA,3,FALSE)),0),FALSE)),"ERROR")</f>
        <v>47280</v>
      </c>
      <c r="R1113" s="49" t="b">
        <v>0</v>
      </c>
      <c r="S1113" s="49" t="b">
        <v>0</v>
      </c>
      <c r="T1113" s="22">
        <f ca="1">IFERROR(IF(W1113=0,0,VLOOKUP(W1113,보상!$D:$K,6,FALSE)),"-")</f>
        <v>0</v>
      </c>
      <c r="U1113" s="22">
        <f ca="1">IFERROR(IF(W1113=0,0,VLOOKUP(W1113,보상!$D:$K,7,FALSE)),"-")</f>
        <v>0</v>
      </c>
      <c r="V1113" s="22">
        <f ca="1">IFERROR(IF(W1113=0,0,VLOOKUP(W1113,보상!$D:$K,8,FALSE)),"-")</f>
        <v>0</v>
      </c>
      <c r="W1113" s="22">
        <f ca="1">IFERROR(IFERROR(VLOOKUP($B1113,INDIRECT(VLOOKUP($E1113,보상!$S:$AA,2,FALSE)),MATCH(W$6,INDIRECT(VLOOKUP($E1113,보상!$S:$AA,3,FALSE)),0),FALSE),VLOOKUP($B1113,INDIRECT(VLOOKUP($E1113&amp;"_U",보상!$S:$AA,2,FALSE)),MATCH(W$6,INDIRECT(VLOOKUP($E1113&amp;"_U",보상!$S:$AA,3,FALSE)),0),FALSE)),"ERROR")</f>
        <v>3011001</v>
      </c>
      <c r="X1113" s="134" t="str">
        <f ca="1">IFERROR(IF(W1113=0,0,VLOOKUP(SUBSTITUTE(VLOOKUP(W1113,#REF!,MATCH("strItemName",#REF!,0),FALSE),"SUI_",""),#REF!,2,FALSE)),"ERROR")</f>
        <v>ERROR</v>
      </c>
      <c r="Y1113" s="22">
        <f t="shared" ca="1" si="59"/>
        <v>3011001</v>
      </c>
      <c r="Z1113" s="134" t="str">
        <f ca="1">IFERROR(IF(Y1113=0,0,VLOOKUP(SUBSTITUTE(VLOOKUP(Y1113,#REF!,MATCH("strItemName",#REF!,0),FALSE),"SUI_",""),#REF!,2,FALSE)),"ERROR")</f>
        <v>ERROR</v>
      </c>
      <c r="AA1113" s="22">
        <f t="shared" ca="1" si="59"/>
        <v>3011001</v>
      </c>
      <c r="AB1113" s="134" t="str">
        <f ca="1">IFERROR(IF(AA1113=0,0,VLOOKUP(SUBSTITUTE(VLOOKUP(AA1113,#REF!,MATCH("strItemName",#REF!,0),FALSE),"SUI_",""),#REF!,2,FALSE)),"ERROR")</f>
        <v>ERROR</v>
      </c>
      <c r="AC1113" s="22">
        <f t="shared" ca="1" si="59"/>
        <v>3011001</v>
      </c>
      <c r="AD1113" s="134" t="str">
        <f ca="1">IFERROR(IF(AC1113=0,0,VLOOKUP(SUBSTITUTE(VLOOKUP(AC1113,#REF!,MATCH("strItemName",#REF!,0),FALSE),"SUI_",""),#REF!,2,FALSE)),"ERROR")</f>
        <v>ERROR</v>
      </c>
      <c r="AE1113" s="22">
        <f t="shared" ca="1" si="59"/>
        <v>3011001</v>
      </c>
      <c r="AF1113" s="134" t="str">
        <f ca="1">IFERROR(IF(AE1113=0,0,VLOOKUP(SUBSTITUTE(VLOOKUP(AE1113,#REF!,MATCH("strItemName",#REF!,0),FALSE),"SUI_",""),#REF!,2,FALSE)),"ERROR")</f>
        <v>ERROR</v>
      </c>
      <c r="AG1113" s="88">
        <v>0</v>
      </c>
      <c r="AH1113" s="134">
        <f>IFERROR(IF(AG1113=0,0,VLOOKUP(SUBSTITUTE(VLOOKUP(AG1113,#REF!,MATCH("strItemName",#REF!,0),FALSE),"SUI_",""),#REF!,2,FALSE)),"ERROR")</f>
        <v>0</v>
      </c>
      <c r="AI1113" s="22">
        <f ca="1">IFERROR(IFERROR(VLOOKUP($B1113,INDIRECT(VLOOKUP($E1113,보상!$S:$AA,2,FALSE)),MATCH(AI$6,INDIRECT(VLOOKUP($E1113,보상!$S:$AA,3,FALSE)),0),FALSE),VLOOKUP($B1113,INDIRECT(VLOOKUP($E1113&amp;"_U",보상!$S:$AA,2,FALSE)),MATCH(AI$6,INDIRECT(VLOOKUP($E1113&amp;"_U",보상!$S:$AA,3,FALSE)),0),FALSE)),"ERROR")</f>
        <v>1</v>
      </c>
      <c r="AJ1113" s="49">
        <v>0</v>
      </c>
      <c r="AK1113" s="22">
        <v>60</v>
      </c>
      <c r="AL1113" s="22">
        <v>0</v>
      </c>
      <c r="AM1113" s="22" t="b">
        <v>0</v>
      </c>
      <c r="AN1113" s="22">
        <v>0</v>
      </c>
      <c r="AO1113" s="67">
        <v>0</v>
      </c>
    </row>
    <row r="1114" spans="2:41" ht="16.5" customHeight="1" x14ac:dyDescent="0.3">
      <c r="B1114" s="154">
        <f t="shared" si="57"/>
        <v>106029111</v>
      </c>
      <c r="C1114" s="49">
        <v>10602911</v>
      </c>
      <c r="D1114" s="156" t="str">
        <f ca="1">IFERROR(IFERROR(VLOOKUP($B1114,INDIRECT(VLOOKUP($E1114,보상!$S:$AA,2,FALSE)),MATCH(D$6,INDIRECT(VLOOKUP($E1114,보상!$S:$AA,3,FALSE)),0),FALSE),VLOOKUP($B1114,INDIRECT(VLOOKUP($E1114&amp;"_U",보상!$S:$AA,2,FALSE)),MATCH(D$6,INDIRECT(VLOOKUP($E1114&amp;"_U",보상!$S:$AA,3,FALSE)),0),FALSE)),"ERROR")</f>
        <v>영롱한 렌시아</v>
      </c>
      <c r="E1114" s="49" t="s">
        <v>635</v>
      </c>
      <c r="F1114" s="22">
        <f>COUNTIF($C$8:$C1114,$C1114)</f>
        <v>1</v>
      </c>
      <c r="G1114" s="49" t="b">
        <v>1</v>
      </c>
      <c r="H1114" s="22">
        <v>2010</v>
      </c>
      <c r="I1114" s="129" t="str">
        <f>IFERROR(IF(H1114=0,0,VLOOKUP(VLOOKUP(H1114,#REF!,MATCH("strMailTitleID",#REF!,0),FALSE),#REF!,2,FALSE)),"ERROR")</f>
        <v>ERROR</v>
      </c>
      <c r="J1114" s="176">
        <v>0</v>
      </c>
      <c r="K1114" s="129">
        <f>IFERROR(IF(J1114=0,0,VLOOKUP(VLOOKUP(J1114,#REF!,MATCH("strMailTitleID",#REF!,0),FALSE),#REF!,2,FALSE)),"ERROR")</f>
        <v>0</v>
      </c>
      <c r="L1114" s="22">
        <f ca="1">IFERROR(IFERROR(VLOOKUP($B1114,INDIRECT(VLOOKUP($E1114,보상!$S:$AA,2,FALSE)),MATCH(L$6,INDIRECT(VLOOKUP($E1114,보상!$S:$AA,3,FALSE)),0),FALSE),VLOOKUP($B1114,INDIRECT(VLOOKUP($E1114&amp;"_U",보상!$S:$AA,2,FALSE)),MATCH(L$6,INDIRECT(VLOOKUP($E1114&amp;"_U",보상!$S:$AA,3,FALSE)),0),FALSE)),"ERROR")</f>
        <v>43504</v>
      </c>
      <c r="M1114" s="49">
        <v>0</v>
      </c>
      <c r="N1114" s="49">
        <v>0</v>
      </c>
      <c r="O1114" s="49">
        <v>0</v>
      </c>
      <c r="P1114" s="22" t="str">
        <f ca="1">IFERROR(IFERROR(VLOOKUP($B1114,INDIRECT(VLOOKUP($E1114,보상!$S:$AA,2,FALSE)),MATCH(P$6,INDIRECT(VLOOKUP($E1114,보상!$S:$AA,3,FALSE)),0),FALSE),VLOOKUP($B1114,INDIRECT(VLOOKUP($E1114&amp;"_U",보상!$S:$AA,2,FALSE)),MATCH(P$6,INDIRECT(VLOOKUP($E1114&amp;"_U",보상!$S:$AA,3,FALSE)),0),FALSE)),"ERROR")</f>
        <v>Gold</v>
      </c>
      <c r="Q1114" s="22">
        <f ca="1">IFERROR(IFERROR(VLOOKUP($B1114,INDIRECT(VLOOKUP($E1114,보상!$S:$AA,2,FALSE)),MATCH(Q$6,INDIRECT(VLOOKUP($E1114,보상!$S:$AA,3,FALSE)),0),FALSE),VLOOKUP($B1114,INDIRECT(VLOOKUP($E1114&amp;"_U",보상!$S:$AA,2,FALSE)),MATCH(Q$6,INDIRECT(VLOOKUP($E1114&amp;"_U",보상!$S:$AA,3,FALSE)),0),FALSE)),"ERROR")</f>
        <v>52200</v>
      </c>
      <c r="R1114" s="49" t="b">
        <v>0</v>
      </c>
      <c r="S1114" s="49" t="b">
        <v>0</v>
      </c>
      <c r="T1114" s="22">
        <f ca="1">IFERROR(IF(W1114=0,0,VLOOKUP(W1114,보상!$D:$K,6,FALSE)),"-")</f>
        <v>0</v>
      </c>
      <c r="U1114" s="22">
        <f ca="1">IFERROR(IF(W1114=0,0,VLOOKUP(W1114,보상!$D:$K,7,FALSE)),"-")</f>
        <v>6300</v>
      </c>
      <c r="V1114" s="22">
        <f ca="1">IFERROR(IF(W1114=0,0,VLOOKUP(W1114,보상!$D:$K,8,FALSE)),"-")</f>
        <v>0</v>
      </c>
      <c r="W1114" s="22">
        <f ca="1">IFERROR(IFERROR(VLOOKUP($B1114,INDIRECT(VLOOKUP($E1114,보상!$S:$AA,2,FALSE)),MATCH(W$6,INDIRECT(VLOOKUP($E1114,보상!$S:$AA,3,FALSE)),0),FALSE),VLOOKUP($B1114,INDIRECT(VLOOKUP($E1114&amp;"_U",보상!$S:$AA,2,FALSE)),MATCH(W$6,INDIRECT(VLOOKUP($E1114&amp;"_U",보상!$S:$AA,3,FALSE)),0),FALSE)),"ERROR")</f>
        <v>4004002</v>
      </c>
      <c r="X1114" s="134" t="str">
        <f ca="1">IFERROR(IF(W1114=0,0,VLOOKUP(SUBSTITUTE(VLOOKUP(W1114,#REF!,MATCH("strItemName",#REF!,0),FALSE),"SUI_",""),#REF!,2,FALSE)),"ERROR")</f>
        <v>ERROR</v>
      </c>
      <c r="Y1114" s="22">
        <f t="shared" ca="1" si="59"/>
        <v>4004002</v>
      </c>
      <c r="Z1114" s="134" t="str">
        <f ca="1">IFERROR(IF(Y1114=0,0,VLOOKUP(SUBSTITUTE(VLOOKUP(Y1114,#REF!,MATCH("strItemName",#REF!,0),FALSE),"SUI_",""),#REF!,2,FALSE)),"ERROR")</f>
        <v>ERROR</v>
      </c>
      <c r="AA1114" s="22">
        <f t="shared" ca="1" si="59"/>
        <v>4004002</v>
      </c>
      <c r="AB1114" s="134" t="str">
        <f ca="1">IFERROR(IF(AA1114=0,0,VLOOKUP(SUBSTITUTE(VLOOKUP(AA1114,#REF!,MATCH("strItemName",#REF!,0),FALSE),"SUI_",""),#REF!,2,FALSE)),"ERROR")</f>
        <v>ERROR</v>
      </c>
      <c r="AC1114" s="22">
        <f t="shared" ca="1" si="59"/>
        <v>4004002</v>
      </c>
      <c r="AD1114" s="134" t="str">
        <f ca="1">IFERROR(IF(AC1114=0,0,VLOOKUP(SUBSTITUTE(VLOOKUP(AC1114,#REF!,MATCH("strItemName",#REF!,0),FALSE),"SUI_",""),#REF!,2,FALSE)),"ERROR")</f>
        <v>ERROR</v>
      </c>
      <c r="AE1114" s="22">
        <f t="shared" ca="1" si="59"/>
        <v>4004002</v>
      </c>
      <c r="AF1114" s="134" t="str">
        <f ca="1">IFERROR(IF(AE1114=0,0,VLOOKUP(SUBSTITUTE(VLOOKUP(AE1114,#REF!,MATCH("strItemName",#REF!,0),FALSE),"SUI_",""),#REF!,2,FALSE)),"ERROR")</f>
        <v>ERROR</v>
      </c>
      <c r="AG1114" s="88">
        <v>0</v>
      </c>
      <c r="AH1114" s="134">
        <f>IFERROR(IF(AG1114=0,0,VLOOKUP(SUBSTITUTE(VLOOKUP(AG1114,#REF!,MATCH("strItemName",#REF!,0),FALSE),"SUI_",""),#REF!,2,FALSE)),"ERROR")</f>
        <v>0</v>
      </c>
      <c r="AI1114" s="22">
        <f ca="1">IFERROR(IFERROR(VLOOKUP($B1114,INDIRECT(VLOOKUP($E1114,보상!$S:$AA,2,FALSE)),MATCH(AI$6,INDIRECT(VLOOKUP($E1114,보상!$S:$AA,3,FALSE)),0),FALSE),VLOOKUP($B1114,INDIRECT(VLOOKUP($E1114&amp;"_U",보상!$S:$AA,2,FALSE)),MATCH(AI$6,INDIRECT(VLOOKUP($E1114&amp;"_U",보상!$S:$AA,3,FALSE)),0),FALSE)),"ERROR")</f>
        <v>1</v>
      </c>
      <c r="AJ1114" s="49">
        <v>0</v>
      </c>
      <c r="AK1114" s="22">
        <v>60</v>
      </c>
      <c r="AL1114" s="22">
        <v>0</v>
      </c>
      <c r="AM1114" s="22" t="b">
        <v>0</v>
      </c>
      <c r="AN1114" s="22">
        <v>0</v>
      </c>
      <c r="AO1114" s="67">
        <v>0</v>
      </c>
    </row>
    <row r="1115" spans="2:41" ht="16.5" customHeight="1" x14ac:dyDescent="0.3">
      <c r="B1115" s="154">
        <f t="shared" si="57"/>
        <v>106030111</v>
      </c>
      <c r="C1115" s="49">
        <v>10603011</v>
      </c>
      <c r="D1115" s="156" t="str">
        <f ca="1">IFERROR(IFERROR(VLOOKUP($B1115,INDIRECT(VLOOKUP($E1115,보상!$S:$AA,2,FALSE)),MATCH(D$6,INDIRECT(VLOOKUP($E1115,보상!$S:$AA,3,FALSE)),0),FALSE),VLOOKUP($B1115,INDIRECT(VLOOKUP($E1115&amp;"_U",보상!$S:$AA,2,FALSE)),MATCH(D$6,INDIRECT(VLOOKUP($E1115&amp;"_U",보상!$S:$AA,3,FALSE)),0),FALSE)),"ERROR")</f>
        <v>보호의 존재</v>
      </c>
      <c r="E1115" s="49" t="s">
        <v>635</v>
      </c>
      <c r="F1115" s="22">
        <f>COUNTIF($C$8:$C1115,$C1115)</f>
        <v>1</v>
      </c>
      <c r="G1115" s="49" t="b">
        <v>1</v>
      </c>
      <c r="H1115" s="22">
        <v>2010</v>
      </c>
      <c r="I1115" s="129" t="str">
        <f>IFERROR(IF(H1115=0,0,VLOOKUP(VLOOKUP(H1115,#REF!,MATCH("strMailTitleID",#REF!,0),FALSE),#REF!,2,FALSE)),"ERROR")</f>
        <v>ERROR</v>
      </c>
      <c r="J1115" s="176">
        <v>0</v>
      </c>
      <c r="K1115" s="129">
        <f>IFERROR(IF(J1115=0,0,VLOOKUP(VLOOKUP(J1115,#REF!,MATCH("strMailTitleID",#REF!,0),FALSE),#REF!,2,FALSE)),"ERROR")</f>
        <v>0</v>
      </c>
      <c r="L1115" s="22">
        <f ca="1">IFERROR(IFERROR(VLOOKUP($B1115,INDIRECT(VLOOKUP($E1115,보상!$S:$AA,2,FALSE)),MATCH(L$6,INDIRECT(VLOOKUP($E1115,보상!$S:$AA,3,FALSE)),0),FALSE),VLOOKUP($B1115,INDIRECT(VLOOKUP($E1115&amp;"_U",보상!$S:$AA,2,FALSE)),MATCH(L$6,INDIRECT(VLOOKUP($E1115&amp;"_U",보상!$S:$AA,3,FALSE)),0),FALSE)),"ERROR")</f>
        <v>130512</v>
      </c>
      <c r="M1115" s="49">
        <v>0</v>
      </c>
      <c r="N1115" s="49">
        <v>0</v>
      </c>
      <c r="O1115" s="49">
        <v>0</v>
      </c>
      <c r="P1115" s="22" t="str">
        <f ca="1">IFERROR(IFERROR(VLOOKUP($B1115,INDIRECT(VLOOKUP($E1115,보상!$S:$AA,2,FALSE)),MATCH(P$6,INDIRECT(VLOOKUP($E1115,보상!$S:$AA,3,FALSE)),0),FALSE),VLOOKUP($B1115,INDIRECT(VLOOKUP($E1115&amp;"_U",보상!$S:$AA,2,FALSE)),MATCH(P$6,INDIRECT(VLOOKUP($E1115&amp;"_U",보상!$S:$AA,3,FALSE)),0),FALSE)),"ERROR")</f>
        <v>Gold</v>
      </c>
      <c r="Q1115" s="22">
        <f ca="1">IFERROR(IFERROR(VLOOKUP($B1115,INDIRECT(VLOOKUP($E1115,보상!$S:$AA,2,FALSE)),MATCH(Q$6,INDIRECT(VLOOKUP($E1115,보상!$S:$AA,3,FALSE)),0),FALSE),VLOOKUP($B1115,INDIRECT(VLOOKUP($E1115&amp;"_U",보상!$S:$AA,2,FALSE)),MATCH(Q$6,INDIRECT(VLOOKUP($E1115&amp;"_U",보상!$S:$AA,3,FALSE)),0),FALSE)),"ERROR")</f>
        <v>156610</v>
      </c>
      <c r="R1115" s="49" t="b">
        <v>0</v>
      </c>
      <c r="S1115" s="49" t="b">
        <v>0</v>
      </c>
      <c r="T1115" s="22">
        <f ca="1">IFERROR(IF(W1115=0,0,VLOOKUP(W1115,보상!$D:$K,6,FALSE)),"-")</f>
        <v>9000</v>
      </c>
      <c r="U1115" s="22">
        <f ca="1">IFERROR(IF(W1115=0,0,VLOOKUP(W1115,보상!$D:$K,7,FALSE)),"-")</f>
        <v>0</v>
      </c>
      <c r="V1115" s="22">
        <f ca="1">IFERROR(IF(W1115=0,0,VLOOKUP(W1115,보상!$D:$K,8,FALSE)),"-")</f>
        <v>0</v>
      </c>
      <c r="W1115" s="22">
        <f ca="1">IFERROR(IFERROR(VLOOKUP($B1115,INDIRECT(VLOOKUP($E1115,보상!$S:$AA,2,FALSE)),MATCH(W$6,INDIRECT(VLOOKUP($E1115,보상!$S:$AA,3,FALSE)),0),FALSE),VLOOKUP($B1115,INDIRECT(VLOOKUP($E1115&amp;"_U",보상!$S:$AA,2,FALSE)),MATCH(W$6,INDIRECT(VLOOKUP($E1115&amp;"_U",보상!$S:$AA,3,FALSE)),0),FALSE)),"ERROR")</f>
        <v>4004001</v>
      </c>
      <c r="X1115" s="134" t="str">
        <f ca="1">IFERROR(IF(W1115=0,0,VLOOKUP(SUBSTITUTE(VLOOKUP(W1115,#REF!,MATCH("strItemName",#REF!,0),FALSE),"SUI_",""),#REF!,2,FALSE)),"ERROR")</f>
        <v>ERROR</v>
      </c>
      <c r="Y1115" s="22">
        <f t="shared" ca="1" si="59"/>
        <v>4004001</v>
      </c>
      <c r="Z1115" s="134" t="str">
        <f ca="1">IFERROR(IF(Y1115=0,0,VLOOKUP(SUBSTITUTE(VLOOKUP(Y1115,#REF!,MATCH("strItemName",#REF!,0),FALSE),"SUI_",""),#REF!,2,FALSE)),"ERROR")</f>
        <v>ERROR</v>
      </c>
      <c r="AA1115" s="22">
        <f t="shared" ca="1" si="59"/>
        <v>4004001</v>
      </c>
      <c r="AB1115" s="134" t="str">
        <f ca="1">IFERROR(IF(AA1115=0,0,VLOOKUP(SUBSTITUTE(VLOOKUP(AA1115,#REF!,MATCH("strItemName",#REF!,0),FALSE),"SUI_",""),#REF!,2,FALSE)),"ERROR")</f>
        <v>ERROR</v>
      </c>
      <c r="AC1115" s="22">
        <f t="shared" ca="1" si="59"/>
        <v>4004001</v>
      </c>
      <c r="AD1115" s="134" t="str">
        <f ca="1">IFERROR(IF(AC1115=0,0,VLOOKUP(SUBSTITUTE(VLOOKUP(AC1115,#REF!,MATCH("strItemName",#REF!,0),FALSE),"SUI_",""),#REF!,2,FALSE)),"ERROR")</f>
        <v>ERROR</v>
      </c>
      <c r="AE1115" s="22">
        <f t="shared" ca="1" si="59"/>
        <v>4004001</v>
      </c>
      <c r="AF1115" s="134" t="str">
        <f ca="1">IFERROR(IF(AE1115=0,0,VLOOKUP(SUBSTITUTE(VLOOKUP(AE1115,#REF!,MATCH("strItemName",#REF!,0),FALSE),"SUI_",""),#REF!,2,FALSE)),"ERROR")</f>
        <v>ERROR</v>
      </c>
      <c r="AG1115" s="88">
        <v>0</v>
      </c>
      <c r="AH1115" s="134">
        <f>IFERROR(IF(AG1115=0,0,VLOOKUP(SUBSTITUTE(VLOOKUP(AG1115,#REF!,MATCH("strItemName",#REF!,0),FALSE),"SUI_",""),#REF!,2,FALSE)),"ERROR")</f>
        <v>0</v>
      </c>
      <c r="AI1115" s="22">
        <f ca="1">IFERROR(IFERROR(VLOOKUP($B1115,INDIRECT(VLOOKUP($E1115,보상!$S:$AA,2,FALSE)),MATCH(AI$6,INDIRECT(VLOOKUP($E1115,보상!$S:$AA,3,FALSE)),0),FALSE),VLOOKUP($B1115,INDIRECT(VLOOKUP($E1115&amp;"_U",보상!$S:$AA,2,FALSE)),MATCH(AI$6,INDIRECT(VLOOKUP($E1115&amp;"_U",보상!$S:$AA,3,FALSE)),0),FALSE)),"ERROR")</f>
        <v>1</v>
      </c>
      <c r="AJ1115" s="49">
        <v>0</v>
      </c>
      <c r="AK1115" s="22">
        <v>240</v>
      </c>
      <c r="AL1115" s="22">
        <v>0</v>
      </c>
      <c r="AM1115" s="22" t="b">
        <v>0</v>
      </c>
      <c r="AN1115" s="22">
        <v>0</v>
      </c>
      <c r="AO1115" s="67">
        <v>0</v>
      </c>
    </row>
    <row r="1116" spans="2:41" ht="16.5" customHeight="1" x14ac:dyDescent="0.3">
      <c r="B1116" s="154">
        <f t="shared" si="57"/>
        <v>107001111</v>
      </c>
      <c r="C1116" s="49">
        <v>10700111</v>
      </c>
      <c r="D1116" s="156" t="str">
        <f ca="1">IFERROR(IFERROR(VLOOKUP($B1116,INDIRECT(VLOOKUP($E1116,보상!$S:$AA,2,FALSE)),MATCH(D$6,INDIRECT(VLOOKUP($E1116,보상!$S:$AA,3,FALSE)),0),FALSE),VLOOKUP($B1116,INDIRECT(VLOOKUP($E1116&amp;"_U",보상!$S:$AA,2,FALSE)),MATCH(D$6,INDIRECT(VLOOKUP($E1116&amp;"_U",보상!$S:$AA,3,FALSE)),0),FALSE)),"ERROR")</f>
        <v>은둔자 타비안</v>
      </c>
      <c r="E1116" s="49" t="s">
        <v>635</v>
      </c>
      <c r="F1116" s="22">
        <f>COUNTIF($C$8:$C1116,$C1116)</f>
        <v>1</v>
      </c>
      <c r="G1116" s="49" t="b">
        <v>1</v>
      </c>
      <c r="H1116" s="22">
        <v>2010</v>
      </c>
      <c r="I1116" s="129" t="str">
        <f>IFERROR(IF(H1116=0,0,VLOOKUP(VLOOKUP(H1116,#REF!,MATCH("strMailTitleID",#REF!,0),FALSE),#REF!,2,FALSE)),"ERROR")</f>
        <v>ERROR</v>
      </c>
      <c r="J1116" s="176">
        <v>0</v>
      </c>
      <c r="K1116" s="129">
        <f>IFERROR(IF(J1116=0,0,VLOOKUP(VLOOKUP(J1116,#REF!,MATCH("strMailTitleID",#REF!,0),FALSE),#REF!,2,FALSE)),"ERROR")</f>
        <v>0</v>
      </c>
      <c r="L1116" s="22">
        <f ca="1">IFERROR(IFERROR(VLOOKUP($B1116,INDIRECT(VLOOKUP($E1116,보상!$S:$AA,2,FALSE)),MATCH(L$6,INDIRECT(VLOOKUP($E1116,보상!$S:$AA,3,FALSE)),0),FALSE),VLOOKUP($B1116,INDIRECT(VLOOKUP($E1116&amp;"_U",보상!$S:$AA,2,FALSE)),MATCH(L$6,INDIRECT(VLOOKUP($E1116&amp;"_U",보상!$S:$AA,3,FALSE)),0),FALSE)),"ERROR")</f>
        <v>44844</v>
      </c>
      <c r="M1116" s="49">
        <v>0</v>
      </c>
      <c r="N1116" s="49">
        <v>0</v>
      </c>
      <c r="O1116" s="49">
        <v>0</v>
      </c>
      <c r="P1116" s="22" t="str">
        <f ca="1">IFERROR(IFERROR(VLOOKUP($B1116,INDIRECT(VLOOKUP($E1116,보상!$S:$AA,2,FALSE)),MATCH(P$6,INDIRECT(VLOOKUP($E1116,보상!$S:$AA,3,FALSE)),0),FALSE),VLOOKUP($B1116,INDIRECT(VLOOKUP($E1116&amp;"_U",보상!$S:$AA,2,FALSE)),MATCH(P$6,INDIRECT(VLOOKUP($E1116&amp;"_U",보상!$S:$AA,3,FALSE)),0),FALSE)),"ERROR")</f>
        <v>Gold</v>
      </c>
      <c r="Q1116" s="22">
        <f ca="1">IFERROR(IFERROR(VLOOKUP($B1116,INDIRECT(VLOOKUP($E1116,보상!$S:$AA,2,FALSE)),MATCH(Q$6,INDIRECT(VLOOKUP($E1116,보상!$S:$AA,3,FALSE)),0),FALSE),VLOOKUP($B1116,INDIRECT(VLOOKUP($E1116&amp;"_U",보상!$S:$AA,2,FALSE)),MATCH(Q$6,INDIRECT(VLOOKUP($E1116&amp;"_U",보상!$S:$AA,3,FALSE)),0),FALSE)),"ERROR")</f>
        <v>53810</v>
      </c>
      <c r="R1116" s="49" t="b">
        <v>0</v>
      </c>
      <c r="S1116" s="49" t="b">
        <v>0</v>
      </c>
      <c r="T1116" s="22">
        <f ca="1">IFERROR(IF(W1116=0,0,VLOOKUP(W1116,보상!$D:$K,6,FALSE)),"-")</f>
        <v>9000</v>
      </c>
      <c r="U1116" s="22">
        <f ca="1">IFERROR(IF(W1116=0,0,VLOOKUP(W1116,보상!$D:$K,7,FALSE)),"-")</f>
        <v>0</v>
      </c>
      <c r="V1116" s="22">
        <f ca="1">IFERROR(IF(W1116=0,0,VLOOKUP(W1116,보상!$D:$K,8,FALSE)),"-")</f>
        <v>0</v>
      </c>
      <c r="W1116" s="22">
        <f ca="1">IFERROR(IFERROR(VLOOKUP($B1116,INDIRECT(VLOOKUP($E1116,보상!$S:$AA,2,FALSE)),MATCH(W$6,INDIRECT(VLOOKUP($E1116,보상!$S:$AA,3,FALSE)),0),FALSE),VLOOKUP($B1116,INDIRECT(VLOOKUP($E1116&amp;"_U",보상!$S:$AA,2,FALSE)),MATCH(W$6,INDIRECT(VLOOKUP($E1116&amp;"_U",보상!$S:$AA,3,FALSE)),0),FALSE)),"ERROR")</f>
        <v>4004001</v>
      </c>
      <c r="X1116" s="134" t="str">
        <f ca="1">IFERROR(IF(W1116=0,0,VLOOKUP(SUBSTITUTE(VLOOKUP(W1116,#REF!,MATCH("strItemName",#REF!,0),FALSE),"SUI_",""),#REF!,2,FALSE)),"ERROR")</f>
        <v>ERROR</v>
      </c>
      <c r="Y1116" s="22">
        <f t="shared" ca="1" si="59"/>
        <v>4004001</v>
      </c>
      <c r="Z1116" s="134" t="str">
        <f ca="1">IFERROR(IF(Y1116=0,0,VLOOKUP(SUBSTITUTE(VLOOKUP(Y1116,#REF!,MATCH("strItemName",#REF!,0),FALSE),"SUI_",""),#REF!,2,FALSE)),"ERROR")</f>
        <v>ERROR</v>
      </c>
      <c r="AA1116" s="22">
        <f t="shared" ca="1" si="59"/>
        <v>4004001</v>
      </c>
      <c r="AB1116" s="134" t="str">
        <f ca="1">IFERROR(IF(AA1116=0,0,VLOOKUP(SUBSTITUTE(VLOOKUP(AA1116,#REF!,MATCH("strItemName",#REF!,0),FALSE),"SUI_",""),#REF!,2,FALSE)),"ERROR")</f>
        <v>ERROR</v>
      </c>
      <c r="AC1116" s="22">
        <f t="shared" ca="1" si="59"/>
        <v>4004001</v>
      </c>
      <c r="AD1116" s="134" t="str">
        <f ca="1">IFERROR(IF(AC1116=0,0,VLOOKUP(SUBSTITUTE(VLOOKUP(AC1116,#REF!,MATCH("strItemName",#REF!,0),FALSE),"SUI_",""),#REF!,2,FALSE)),"ERROR")</f>
        <v>ERROR</v>
      </c>
      <c r="AE1116" s="22">
        <f t="shared" ca="1" si="59"/>
        <v>4004001</v>
      </c>
      <c r="AF1116" s="134" t="str">
        <f ca="1">IFERROR(IF(AE1116=0,0,VLOOKUP(SUBSTITUTE(VLOOKUP(AE1116,#REF!,MATCH("strItemName",#REF!,0),FALSE),"SUI_",""),#REF!,2,FALSE)),"ERROR")</f>
        <v>ERROR</v>
      </c>
      <c r="AG1116" s="88">
        <v>0</v>
      </c>
      <c r="AH1116" s="134">
        <f>IFERROR(IF(AG1116=0,0,VLOOKUP(SUBSTITUTE(VLOOKUP(AG1116,#REF!,MATCH("strItemName",#REF!,0),FALSE),"SUI_",""),#REF!,2,FALSE)),"ERROR")</f>
        <v>0</v>
      </c>
      <c r="AI1116" s="22">
        <f ca="1">IFERROR(IFERROR(VLOOKUP($B1116,INDIRECT(VLOOKUP($E1116,보상!$S:$AA,2,FALSE)),MATCH(AI$6,INDIRECT(VLOOKUP($E1116,보상!$S:$AA,3,FALSE)),0),FALSE),VLOOKUP($B1116,INDIRECT(VLOOKUP($E1116&amp;"_U",보상!$S:$AA,2,FALSE)),MATCH(AI$6,INDIRECT(VLOOKUP($E1116&amp;"_U",보상!$S:$AA,3,FALSE)),0),FALSE)),"ERROR")</f>
        <v>1</v>
      </c>
      <c r="AJ1116" s="49">
        <v>0</v>
      </c>
      <c r="AK1116" s="22">
        <v>60</v>
      </c>
      <c r="AL1116" s="22">
        <v>0</v>
      </c>
      <c r="AM1116" s="22" t="b">
        <v>0</v>
      </c>
      <c r="AN1116" s="22">
        <v>0</v>
      </c>
      <c r="AO1116" s="67">
        <v>0</v>
      </c>
    </row>
    <row r="1117" spans="2:41" ht="16.5" customHeight="1" x14ac:dyDescent="0.3">
      <c r="B1117" s="154">
        <f t="shared" si="57"/>
        <v>107002111</v>
      </c>
      <c r="C1117" s="49">
        <v>10700211</v>
      </c>
      <c r="D1117" s="156" t="str">
        <f ca="1">IFERROR(IFERROR(VLOOKUP($B1117,INDIRECT(VLOOKUP($E1117,보상!$S:$AA,2,FALSE)),MATCH(D$6,INDIRECT(VLOOKUP($E1117,보상!$S:$AA,3,FALSE)),0),FALSE),VLOOKUP($B1117,INDIRECT(VLOOKUP($E1117&amp;"_U",보상!$S:$AA,2,FALSE)),MATCH(D$6,INDIRECT(VLOOKUP($E1117&amp;"_U",보상!$S:$AA,3,FALSE)),0),FALSE)),"ERROR")</f>
        <v>세르비오</v>
      </c>
      <c r="E1117" s="49" t="s">
        <v>635</v>
      </c>
      <c r="F1117" s="22">
        <f>COUNTIF($C$8:$C1117,$C1117)</f>
        <v>1</v>
      </c>
      <c r="G1117" s="49" t="b">
        <v>1</v>
      </c>
      <c r="H1117" s="22">
        <v>2010</v>
      </c>
      <c r="I1117" s="129" t="str">
        <f>IFERROR(IF(H1117=0,0,VLOOKUP(VLOOKUP(H1117,#REF!,MATCH("strMailTitleID",#REF!,0),FALSE),#REF!,2,FALSE)),"ERROR")</f>
        <v>ERROR</v>
      </c>
      <c r="J1117" s="176">
        <v>0</v>
      </c>
      <c r="K1117" s="129">
        <f>IFERROR(IF(J1117=0,0,VLOOKUP(VLOOKUP(J1117,#REF!,MATCH("strMailTitleID",#REF!,0),FALSE),#REF!,2,FALSE)),"ERROR")</f>
        <v>0</v>
      </c>
      <c r="L1117" s="22">
        <f ca="1">IFERROR(IFERROR(VLOOKUP($B1117,INDIRECT(VLOOKUP($E1117,보상!$S:$AA,2,FALSE)),MATCH(L$6,INDIRECT(VLOOKUP($E1117,보상!$S:$AA,3,FALSE)),0),FALSE),VLOOKUP($B1117,INDIRECT(VLOOKUP($E1117&amp;"_U",보상!$S:$AA,2,FALSE)),MATCH(L$6,INDIRECT(VLOOKUP($E1117&amp;"_U",보상!$S:$AA,3,FALSE)),0),FALSE)),"ERROR")</f>
        <v>67266</v>
      </c>
      <c r="M1117" s="49">
        <v>0</v>
      </c>
      <c r="N1117" s="49">
        <v>0</v>
      </c>
      <c r="O1117" s="49">
        <v>0</v>
      </c>
      <c r="P1117" s="22" t="str">
        <f ca="1">IFERROR(IFERROR(VLOOKUP($B1117,INDIRECT(VLOOKUP($E1117,보상!$S:$AA,2,FALSE)),MATCH(P$6,INDIRECT(VLOOKUP($E1117,보상!$S:$AA,3,FALSE)),0),FALSE),VLOOKUP($B1117,INDIRECT(VLOOKUP($E1117&amp;"_U",보상!$S:$AA,2,FALSE)),MATCH(P$6,INDIRECT(VLOOKUP($E1117&amp;"_U",보상!$S:$AA,3,FALSE)),0),FALSE)),"ERROR")</f>
        <v>Gold</v>
      </c>
      <c r="Q1117" s="22">
        <f ca="1">IFERROR(IFERROR(VLOOKUP($B1117,INDIRECT(VLOOKUP($E1117,보상!$S:$AA,2,FALSE)),MATCH(Q$6,INDIRECT(VLOOKUP($E1117,보상!$S:$AA,3,FALSE)),0),FALSE),VLOOKUP($B1117,INDIRECT(VLOOKUP($E1117&amp;"_U",보상!$S:$AA,2,FALSE)),MATCH(Q$6,INDIRECT(VLOOKUP($E1117&amp;"_U",보상!$S:$AA,3,FALSE)),0),FALSE)),"ERROR")</f>
        <v>80720</v>
      </c>
      <c r="R1117" s="49" t="b">
        <v>0</v>
      </c>
      <c r="S1117" s="49" t="b">
        <v>0</v>
      </c>
      <c r="T1117" s="22">
        <f ca="1">IFERROR(IF(W1117=0,0,VLOOKUP(W1117,보상!$D:$K,6,FALSE)),"-")</f>
        <v>0</v>
      </c>
      <c r="U1117" s="22">
        <f ca="1">IFERROR(IF(W1117=0,0,VLOOKUP(W1117,보상!$D:$K,7,FALSE)),"-")</f>
        <v>0</v>
      </c>
      <c r="V1117" s="22">
        <f ca="1">IFERROR(IF(W1117=0,0,VLOOKUP(W1117,보상!$D:$K,8,FALSE)),"-")</f>
        <v>0</v>
      </c>
      <c r="W1117" s="22">
        <f ca="1">IFERROR(IFERROR(VLOOKUP($B1117,INDIRECT(VLOOKUP($E1117,보상!$S:$AA,2,FALSE)),MATCH(W$6,INDIRECT(VLOOKUP($E1117,보상!$S:$AA,3,FALSE)),0),FALSE),VLOOKUP($B1117,INDIRECT(VLOOKUP($E1117&amp;"_U",보상!$S:$AA,2,FALSE)),MATCH(W$6,INDIRECT(VLOOKUP($E1117&amp;"_U",보상!$S:$AA,3,FALSE)),0),FALSE)),"ERROR")</f>
        <v>3000001</v>
      </c>
      <c r="X1117" s="134" t="str">
        <f ca="1">IFERROR(IF(W1117=0,0,VLOOKUP(SUBSTITUTE(VLOOKUP(W1117,#REF!,MATCH("strItemName",#REF!,0),FALSE),"SUI_",""),#REF!,2,FALSE)),"ERROR")</f>
        <v>ERROR</v>
      </c>
      <c r="Y1117" s="22">
        <f t="shared" ca="1" si="59"/>
        <v>3000001</v>
      </c>
      <c r="Z1117" s="134" t="str">
        <f ca="1">IFERROR(IF(Y1117=0,0,VLOOKUP(SUBSTITUTE(VLOOKUP(Y1117,#REF!,MATCH("strItemName",#REF!,0),FALSE),"SUI_",""),#REF!,2,FALSE)),"ERROR")</f>
        <v>ERROR</v>
      </c>
      <c r="AA1117" s="22">
        <f t="shared" ca="1" si="59"/>
        <v>3000001</v>
      </c>
      <c r="AB1117" s="134" t="str">
        <f ca="1">IFERROR(IF(AA1117=0,0,VLOOKUP(SUBSTITUTE(VLOOKUP(AA1117,#REF!,MATCH("strItemName",#REF!,0),FALSE),"SUI_",""),#REF!,2,FALSE)),"ERROR")</f>
        <v>ERROR</v>
      </c>
      <c r="AC1117" s="22">
        <f t="shared" ca="1" si="59"/>
        <v>3000001</v>
      </c>
      <c r="AD1117" s="134" t="str">
        <f ca="1">IFERROR(IF(AC1117=0,0,VLOOKUP(SUBSTITUTE(VLOOKUP(AC1117,#REF!,MATCH("strItemName",#REF!,0),FALSE),"SUI_",""),#REF!,2,FALSE)),"ERROR")</f>
        <v>ERROR</v>
      </c>
      <c r="AE1117" s="22">
        <f t="shared" ca="1" si="59"/>
        <v>3000001</v>
      </c>
      <c r="AF1117" s="134" t="str">
        <f ca="1">IFERROR(IF(AE1117=0,0,VLOOKUP(SUBSTITUTE(VLOOKUP(AE1117,#REF!,MATCH("strItemName",#REF!,0),FALSE),"SUI_",""),#REF!,2,FALSE)),"ERROR")</f>
        <v>ERROR</v>
      </c>
      <c r="AG1117" s="88">
        <v>0</v>
      </c>
      <c r="AH1117" s="134">
        <f>IFERROR(IF(AG1117=0,0,VLOOKUP(SUBSTITUTE(VLOOKUP(AG1117,#REF!,MATCH("strItemName",#REF!,0),FALSE),"SUI_",""),#REF!,2,FALSE)),"ERROR")</f>
        <v>0</v>
      </c>
      <c r="AI1117" s="22">
        <f ca="1">IFERROR(IFERROR(VLOOKUP($B1117,INDIRECT(VLOOKUP($E1117,보상!$S:$AA,2,FALSE)),MATCH(AI$6,INDIRECT(VLOOKUP($E1117,보상!$S:$AA,3,FALSE)),0),FALSE),VLOOKUP($B1117,INDIRECT(VLOOKUP($E1117&amp;"_U",보상!$S:$AA,2,FALSE)),MATCH(AI$6,INDIRECT(VLOOKUP($E1117&amp;"_U",보상!$S:$AA,3,FALSE)),0),FALSE)),"ERROR")</f>
        <v>1</v>
      </c>
      <c r="AJ1117" s="49">
        <v>0</v>
      </c>
      <c r="AK1117" s="22">
        <v>120</v>
      </c>
      <c r="AL1117" s="22">
        <v>0</v>
      </c>
      <c r="AM1117" s="22" t="b">
        <v>0</v>
      </c>
      <c r="AN1117" s="22">
        <v>0</v>
      </c>
      <c r="AO1117" s="67">
        <v>0</v>
      </c>
    </row>
    <row r="1118" spans="2:41" ht="16.5" customHeight="1" x14ac:dyDescent="0.3">
      <c r="B1118" s="154">
        <f t="shared" si="57"/>
        <v>107003111</v>
      </c>
      <c r="C1118" s="49">
        <v>10700311</v>
      </c>
      <c r="D1118" s="156" t="str">
        <f ca="1">IFERROR(IFERROR(VLOOKUP($B1118,INDIRECT(VLOOKUP($E1118,보상!$S:$AA,2,FALSE)),MATCH(D$6,INDIRECT(VLOOKUP($E1118,보상!$S:$AA,3,FALSE)),0),FALSE),VLOOKUP($B1118,INDIRECT(VLOOKUP($E1118&amp;"_U",보상!$S:$AA,2,FALSE)),MATCH(D$6,INDIRECT(VLOOKUP($E1118&amp;"_U",보상!$S:$AA,3,FALSE)),0),FALSE)),"ERROR")</f>
        <v>린가드</v>
      </c>
      <c r="E1118" s="49" t="s">
        <v>635</v>
      </c>
      <c r="F1118" s="22">
        <f>COUNTIF($C$8:$C1118,$C1118)</f>
        <v>1</v>
      </c>
      <c r="G1118" s="49" t="b">
        <v>1</v>
      </c>
      <c r="H1118" s="22">
        <v>2010</v>
      </c>
      <c r="I1118" s="129" t="str">
        <f>IFERROR(IF(H1118=0,0,VLOOKUP(VLOOKUP(H1118,#REF!,MATCH("strMailTitleID",#REF!,0),FALSE),#REF!,2,FALSE)),"ERROR")</f>
        <v>ERROR</v>
      </c>
      <c r="J1118" s="176">
        <v>0</v>
      </c>
      <c r="K1118" s="129">
        <f>IFERROR(IF(J1118=0,0,VLOOKUP(VLOOKUP(J1118,#REF!,MATCH("strMailTitleID",#REF!,0),FALSE),#REF!,2,FALSE)),"ERROR")</f>
        <v>0</v>
      </c>
      <c r="L1118" s="22">
        <f ca="1">IFERROR(IFERROR(VLOOKUP($B1118,INDIRECT(VLOOKUP($E1118,보상!$S:$AA,2,FALSE)),MATCH(L$6,INDIRECT(VLOOKUP($E1118,보상!$S:$AA,3,FALSE)),0),FALSE),VLOOKUP($B1118,INDIRECT(VLOOKUP($E1118&amp;"_U",보상!$S:$AA,2,FALSE)),MATCH(L$6,INDIRECT(VLOOKUP($E1118&amp;"_U",보상!$S:$AA,3,FALSE)),0),FALSE)),"ERROR")</f>
        <v>134532</v>
      </c>
      <c r="M1118" s="49">
        <v>0</v>
      </c>
      <c r="N1118" s="49">
        <v>0</v>
      </c>
      <c r="O1118" s="49">
        <v>0</v>
      </c>
      <c r="P1118" s="22" t="str">
        <f ca="1">IFERROR(IFERROR(VLOOKUP($B1118,INDIRECT(VLOOKUP($E1118,보상!$S:$AA,2,FALSE)),MATCH(P$6,INDIRECT(VLOOKUP($E1118,보상!$S:$AA,3,FALSE)),0),FALSE),VLOOKUP($B1118,INDIRECT(VLOOKUP($E1118&amp;"_U",보상!$S:$AA,2,FALSE)),MATCH(P$6,INDIRECT(VLOOKUP($E1118&amp;"_U",보상!$S:$AA,3,FALSE)),0),FALSE)),"ERROR")</f>
        <v>Gold</v>
      </c>
      <c r="Q1118" s="22">
        <f ca="1">IFERROR(IFERROR(VLOOKUP($B1118,INDIRECT(VLOOKUP($E1118,보상!$S:$AA,2,FALSE)),MATCH(Q$6,INDIRECT(VLOOKUP($E1118,보상!$S:$AA,3,FALSE)),0),FALSE),VLOOKUP($B1118,INDIRECT(VLOOKUP($E1118&amp;"_U",보상!$S:$AA,2,FALSE)),MATCH(Q$6,INDIRECT(VLOOKUP($E1118&amp;"_U",보상!$S:$AA,3,FALSE)),0),FALSE)),"ERROR")</f>
        <v>161440</v>
      </c>
      <c r="R1118" s="49" t="b">
        <v>0</v>
      </c>
      <c r="S1118" s="49" t="b">
        <v>0</v>
      </c>
      <c r="T1118" s="22">
        <f ca="1">IFERROR(IF(W1118=0,0,VLOOKUP(W1118,보상!$D:$K,6,FALSE)),"-")</f>
        <v>9000</v>
      </c>
      <c r="U1118" s="22">
        <f ca="1">IFERROR(IF(W1118=0,0,VLOOKUP(W1118,보상!$D:$K,7,FALSE)),"-")</f>
        <v>0</v>
      </c>
      <c r="V1118" s="22">
        <f ca="1">IFERROR(IF(W1118=0,0,VLOOKUP(W1118,보상!$D:$K,8,FALSE)),"-")</f>
        <v>0</v>
      </c>
      <c r="W1118" s="22">
        <f ca="1">IFERROR(IFERROR(VLOOKUP($B1118,INDIRECT(VLOOKUP($E1118,보상!$S:$AA,2,FALSE)),MATCH(W$6,INDIRECT(VLOOKUP($E1118,보상!$S:$AA,3,FALSE)),0),FALSE),VLOOKUP($B1118,INDIRECT(VLOOKUP($E1118&amp;"_U",보상!$S:$AA,2,FALSE)),MATCH(W$6,INDIRECT(VLOOKUP($E1118&amp;"_U",보상!$S:$AA,3,FALSE)),0),FALSE)),"ERROR")</f>
        <v>4004001</v>
      </c>
      <c r="X1118" s="134" t="str">
        <f ca="1">IFERROR(IF(W1118=0,0,VLOOKUP(SUBSTITUTE(VLOOKUP(W1118,#REF!,MATCH("strItemName",#REF!,0),FALSE),"SUI_",""),#REF!,2,FALSE)),"ERROR")</f>
        <v>ERROR</v>
      </c>
      <c r="Y1118" s="22">
        <f t="shared" ca="1" si="59"/>
        <v>4004001</v>
      </c>
      <c r="Z1118" s="134" t="str">
        <f ca="1">IFERROR(IF(Y1118=0,0,VLOOKUP(SUBSTITUTE(VLOOKUP(Y1118,#REF!,MATCH("strItemName",#REF!,0),FALSE),"SUI_",""),#REF!,2,FALSE)),"ERROR")</f>
        <v>ERROR</v>
      </c>
      <c r="AA1118" s="22">
        <f t="shared" ca="1" si="59"/>
        <v>4004001</v>
      </c>
      <c r="AB1118" s="134" t="str">
        <f ca="1">IFERROR(IF(AA1118=0,0,VLOOKUP(SUBSTITUTE(VLOOKUP(AA1118,#REF!,MATCH("strItemName",#REF!,0),FALSE),"SUI_",""),#REF!,2,FALSE)),"ERROR")</f>
        <v>ERROR</v>
      </c>
      <c r="AC1118" s="22">
        <f t="shared" ca="1" si="59"/>
        <v>4004001</v>
      </c>
      <c r="AD1118" s="134" t="str">
        <f ca="1">IFERROR(IF(AC1118=0,0,VLOOKUP(SUBSTITUTE(VLOOKUP(AC1118,#REF!,MATCH("strItemName",#REF!,0),FALSE),"SUI_",""),#REF!,2,FALSE)),"ERROR")</f>
        <v>ERROR</v>
      </c>
      <c r="AE1118" s="22">
        <f t="shared" ca="1" si="59"/>
        <v>4004001</v>
      </c>
      <c r="AF1118" s="134" t="str">
        <f ca="1">IFERROR(IF(AE1118=0,0,VLOOKUP(SUBSTITUTE(VLOOKUP(AE1118,#REF!,MATCH("strItemName",#REF!,0),FALSE),"SUI_",""),#REF!,2,FALSE)),"ERROR")</f>
        <v>ERROR</v>
      </c>
      <c r="AG1118" s="88">
        <v>0</v>
      </c>
      <c r="AH1118" s="134">
        <f>IFERROR(IF(AG1118=0,0,VLOOKUP(SUBSTITUTE(VLOOKUP(AG1118,#REF!,MATCH("strItemName",#REF!,0),FALSE),"SUI_",""),#REF!,2,FALSE)),"ERROR")</f>
        <v>0</v>
      </c>
      <c r="AI1118" s="22">
        <f ca="1">IFERROR(IFERROR(VLOOKUP($B1118,INDIRECT(VLOOKUP($E1118,보상!$S:$AA,2,FALSE)),MATCH(AI$6,INDIRECT(VLOOKUP($E1118,보상!$S:$AA,3,FALSE)),0),FALSE),VLOOKUP($B1118,INDIRECT(VLOOKUP($E1118&amp;"_U",보상!$S:$AA,2,FALSE)),MATCH(AI$6,INDIRECT(VLOOKUP($E1118&amp;"_U",보상!$S:$AA,3,FALSE)),0),FALSE)),"ERROR")</f>
        <v>1</v>
      </c>
      <c r="AJ1118" s="49">
        <v>0</v>
      </c>
      <c r="AK1118" s="22">
        <v>240</v>
      </c>
      <c r="AL1118" s="22">
        <v>0</v>
      </c>
      <c r="AM1118" s="22" t="b">
        <v>0</v>
      </c>
      <c r="AN1118" s="22">
        <v>0</v>
      </c>
      <c r="AO1118" s="67">
        <v>0</v>
      </c>
    </row>
    <row r="1119" spans="2:41" ht="16.5" customHeight="1" x14ac:dyDescent="0.3">
      <c r="B1119" s="154">
        <f t="shared" si="57"/>
        <v>107004111</v>
      </c>
      <c r="C1119" s="49">
        <v>10700411</v>
      </c>
      <c r="D1119" s="156" t="str">
        <f ca="1">IFERROR(IFERROR(VLOOKUP($B1119,INDIRECT(VLOOKUP($E1119,보상!$S:$AA,2,FALSE)),MATCH(D$6,INDIRECT(VLOOKUP($E1119,보상!$S:$AA,3,FALSE)),0),FALSE),VLOOKUP($B1119,INDIRECT(VLOOKUP($E1119&amp;"_U",보상!$S:$AA,2,FALSE)),MATCH(D$6,INDIRECT(VLOOKUP($E1119&amp;"_U",보상!$S:$AA,3,FALSE)),0),FALSE)),"ERROR")</f>
        <v>국경 경계 초소</v>
      </c>
      <c r="E1119" s="49" t="s">
        <v>635</v>
      </c>
      <c r="F1119" s="22">
        <f>COUNTIF($C$8:$C1119,$C1119)</f>
        <v>1</v>
      </c>
      <c r="G1119" s="49" t="b">
        <v>1</v>
      </c>
      <c r="H1119" s="22">
        <v>2010</v>
      </c>
      <c r="I1119" s="129" t="str">
        <f>IFERROR(IF(H1119=0,0,VLOOKUP(VLOOKUP(H1119,#REF!,MATCH("strMailTitleID",#REF!,0),FALSE),#REF!,2,FALSE)),"ERROR")</f>
        <v>ERROR</v>
      </c>
      <c r="J1119" s="176">
        <v>0</v>
      </c>
      <c r="K1119" s="129">
        <f>IFERROR(IF(J1119=0,0,VLOOKUP(VLOOKUP(J1119,#REF!,MATCH("strMailTitleID",#REF!,0),FALSE),#REF!,2,FALSE)),"ERROR")</f>
        <v>0</v>
      </c>
      <c r="L1119" s="22">
        <f ca="1">IFERROR(IFERROR(VLOOKUP($B1119,INDIRECT(VLOOKUP($E1119,보상!$S:$AA,2,FALSE)),MATCH(L$6,INDIRECT(VLOOKUP($E1119,보상!$S:$AA,3,FALSE)),0),FALSE),VLOOKUP($B1119,INDIRECT(VLOOKUP($E1119&amp;"_U",보상!$S:$AA,2,FALSE)),MATCH(L$6,INDIRECT(VLOOKUP($E1119&amp;"_U",보상!$S:$AA,3,FALSE)),0),FALSE)),"ERROR")</f>
        <v>46223</v>
      </c>
      <c r="M1119" s="49">
        <v>0</v>
      </c>
      <c r="N1119" s="49">
        <v>0</v>
      </c>
      <c r="O1119" s="49">
        <v>0</v>
      </c>
      <c r="P1119" s="22" t="str">
        <f ca="1">IFERROR(IFERROR(VLOOKUP($B1119,INDIRECT(VLOOKUP($E1119,보상!$S:$AA,2,FALSE)),MATCH(P$6,INDIRECT(VLOOKUP($E1119,보상!$S:$AA,3,FALSE)),0),FALSE),VLOOKUP($B1119,INDIRECT(VLOOKUP($E1119&amp;"_U",보상!$S:$AA,2,FALSE)),MATCH(P$6,INDIRECT(VLOOKUP($E1119&amp;"_U",보상!$S:$AA,3,FALSE)),0),FALSE)),"ERROR")</f>
        <v>Gold</v>
      </c>
      <c r="Q1119" s="22">
        <f ca="1">IFERROR(IFERROR(VLOOKUP($B1119,INDIRECT(VLOOKUP($E1119,보상!$S:$AA,2,FALSE)),MATCH(Q$6,INDIRECT(VLOOKUP($E1119,보상!$S:$AA,3,FALSE)),0),FALSE),VLOOKUP($B1119,INDIRECT(VLOOKUP($E1119&amp;"_U",보상!$S:$AA,2,FALSE)),MATCH(Q$6,INDIRECT(VLOOKUP($E1119&amp;"_U",보상!$S:$AA,3,FALSE)),0),FALSE)),"ERROR")</f>
        <v>55470</v>
      </c>
      <c r="R1119" s="49" t="b">
        <v>0</v>
      </c>
      <c r="S1119" s="49" t="b">
        <v>0</v>
      </c>
      <c r="T1119" s="22">
        <f ca="1">IFERROR(IF(W1119=0,0,VLOOKUP(W1119,보상!$D:$K,6,FALSE)),"-")</f>
        <v>0</v>
      </c>
      <c r="U1119" s="22">
        <f ca="1">IFERROR(IF(W1119=0,0,VLOOKUP(W1119,보상!$D:$K,7,FALSE)),"-")</f>
        <v>0</v>
      </c>
      <c r="V1119" s="22">
        <f ca="1">IFERROR(IF(W1119=0,0,VLOOKUP(W1119,보상!$D:$K,8,FALSE)),"-")</f>
        <v>0</v>
      </c>
      <c r="W1119" s="22">
        <f ca="1">IFERROR(IFERROR(VLOOKUP($B1119,INDIRECT(VLOOKUP($E1119,보상!$S:$AA,2,FALSE)),MATCH(W$6,INDIRECT(VLOOKUP($E1119,보상!$S:$AA,3,FALSE)),0),FALSE),VLOOKUP($B1119,INDIRECT(VLOOKUP($E1119&amp;"_U",보상!$S:$AA,2,FALSE)),MATCH(W$6,INDIRECT(VLOOKUP($E1119&amp;"_U",보상!$S:$AA,3,FALSE)),0),FALSE)),"ERROR")</f>
        <v>3011001</v>
      </c>
      <c r="X1119" s="134" t="str">
        <f ca="1">IFERROR(IF(W1119=0,0,VLOOKUP(SUBSTITUTE(VLOOKUP(W1119,#REF!,MATCH("strItemName",#REF!,0),FALSE),"SUI_",""),#REF!,2,FALSE)),"ERROR")</f>
        <v>ERROR</v>
      </c>
      <c r="Y1119" s="22">
        <f t="shared" ca="1" si="59"/>
        <v>3011001</v>
      </c>
      <c r="Z1119" s="134" t="str">
        <f ca="1">IFERROR(IF(Y1119=0,0,VLOOKUP(SUBSTITUTE(VLOOKUP(Y1119,#REF!,MATCH("strItemName",#REF!,0),FALSE),"SUI_",""),#REF!,2,FALSE)),"ERROR")</f>
        <v>ERROR</v>
      </c>
      <c r="AA1119" s="22">
        <f t="shared" ca="1" si="59"/>
        <v>3011001</v>
      </c>
      <c r="AB1119" s="134" t="str">
        <f ca="1">IFERROR(IF(AA1119=0,0,VLOOKUP(SUBSTITUTE(VLOOKUP(AA1119,#REF!,MATCH("strItemName",#REF!,0),FALSE),"SUI_",""),#REF!,2,FALSE)),"ERROR")</f>
        <v>ERROR</v>
      </c>
      <c r="AC1119" s="22">
        <f t="shared" ca="1" si="59"/>
        <v>3011001</v>
      </c>
      <c r="AD1119" s="134" t="str">
        <f ca="1">IFERROR(IF(AC1119=0,0,VLOOKUP(SUBSTITUTE(VLOOKUP(AC1119,#REF!,MATCH("strItemName",#REF!,0),FALSE),"SUI_",""),#REF!,2,FALSE)),"ERROR")</f>
        <v>ERROR</v>
      </c>
      <c r="AE1119" s="22">
        <f t="shared" ca="1" si="59"/>
        <v>3011001</v>
      </c>
      <c r="AF1119" s="134" t="str">
        <f ca="1">IFERROR(IF(AE1119=0,0,VLOOKUP(SUBSTITUTE(VLOOKUP(AE1119,#REF!,MATCH("strItemName",#REF!,0),FALSE),"SUI_",""),#REF!,2,FALSE)),"ERROR")</f>
        <v>ERROR</v>
      </c>
      <c r="AG1119" s="88">
        <v>0</v>
      </c>
      <c r="AH1119" s="134">
        <f>IFERROR(IF(AG1119=0,0,VLOOKUP(SUBSTITUTE(VLOOKUP(AG1119,#REF!,MATCH("strItemName",#REF!,0),FALSE),"SUI_",""),#REF!,2,FALSE)),"ERROR")</f>
        <v>0</v>
      </c>
      <c r="AI1119" s="22">
        <f ca="1">IFERROR(IFERROR(VLOOKUP($B1119,INDIRECT(VLOOKUP($E1119,보상!$S:$AA,2,FALSE)),MATCH(AI$6,INDIRECT(VLOOKUP($E1119,보상!$S:$AA,3,FALSE)),0),FALSE),VLOOKUP($B1119,INDIRECT(VLOOKUP($E1119&amp;"_U",보상!$S:$AA,2,FALSE)),MATCH(AI$6,INDIRECT(VLOOKUP($E1119&amp;"_U",보상!$S:$AA,3,FALSE)),0),FALSE)),"ERROR")</f>
        <v>1</v>
      </c>
      <c r="AJ1119" s="49">
        <v>0</v>
      </c>
      <c r="AK1119" s="22">
        <v>60</v>
      </c>
      <c r="AL1119" s="22">
        <v>0</v>
      </c>
      <c r="AM1119" s="22" t="b">
        <v>0</v>
      </c>
      <c r="AN1119" s="22">
        <v>0</v>
      </c>
      <c r="AO1119" s="67">
        <v>0</v>
      </c>
    </row>
    <row r="1120" spans="2:41" ht="16.5" customHeight="1" x14ac:dyDescent="0.3">
      <c r="B1120" s="154">
        <f t="shared" si="57"/>
        <v>107005111</v>
      </c>
      <c r="C1120" s="49">
        <v>10700511</v>
      </c>
      <c r="D1120" s="156" t="str">
        <f ca="1">IFERROR(IFERROR(VLOOKUP($B1120,INDIRECT(VLOOKUP($E1120,보상!$S:$AA,2,FALSE)),MATCH(D$6,INDIRECT(VLOOKUP($E1120,보상!$S:$AA,3,FALSE)),0),FALSE),VLOOKUP($B1120,INDIRECT(VLOOKUP($E1120&amp;"_U",보상!$S:$AA,2,FALSE)),MATCH(D$6,INDIRECT(VLOOKUP($E1120&amp;"_U",보상!$S:$AA,3,FALSE)),0),FALSE)),"ERROR")</f>
        <v>슬픔의 골짜기</v>
      </c>
      <c r="E1120" s="49" t="s">
        <v>635</v>
      </c>
      <c r="F1120" s="22">
        <f>COUNTIF($C$8:$C1120,$C1120)</f>
        <v>1</v>
      </c>
      <c r="G1120" s="49" t="b">
        <v>1</v>
      </c>
      <c r="H1120" s="22">
        <v>2010</v>
      </c>
      <c r="I1120" s="129" t="str">
        <f>IFERROR(IF(H1120=0,0,VLOOKUP(VLOOKUP(H1120,#REF!,MATCH("strMailTitleID",#REF!,0),FALSE),#REF!,2,FALSE)),"ERROR")</f>
        <v>ERROR</v>
      </c>
      <c r="J1120" s="176">
        <v>0</v>
      </c>
      <c r="K1120" s="129">
        <f>IFERROR(IF(J1120=0,0,VLOOKUP(VLOOKUP(J1120,#REF!,MATCH("strMailTitleID",#REF!,0),FALSE),#REF!,2,FALSE)),"ERROR")</f>
        <v>0</v>
      </c>
      <c r="L1120" s="22">
        <f ca="1">IFERROR(IFERROR(VLOOKUP($B1120,INDIRECT(VLOOKUP($E1120,보상!$S:$AA,2,FALSE)),MATCH(L$6,INDIRECT(VLOOKUP($E1120,보상!$S:$AA,3,FALSE)),0),FALSE),VLOOKUP($B1120,INDIRECT(VLOOKUP($E1120&amp;"_U",보상!$S:$AA,2,FALSE)),MATCH(L$6,INDIRECT(VLOOKUP($E1120&amp;"_U",보상!$S:$AA,3,FALSE)),0),FALSE)),"ERROR")</f>
        <v>46223</v>
      </c>
      <c r="M1120" s="49">
        <v>0</v>
      </c>
      <c r="N1120" s="49">
        <v>0</v>
      </c>
      <c r="O1120" s="49">
        <v>0</v>
      </c>
      <c r="P1120" s="22" t="str">
        <f ca="1">IFERROR(IFERROR(VLOOKUP($B1120,INDIRECT(VLOOKUP($E1120,보상!$S:$AA,2,FALSE)),MATCH(P$6,INDIRECT(VLOOKUP($E1120,보상!$S:$AA,3,FALSE)),0),FALSE),VLOOKUP($B1120,INDIRECT(VLOOKUP($E1120&amp;"_U",보상!$S:$AA,2,FALSE)),MATCH(P$6,INDIRECT(VLOOKUP($E1120&amp;"_U",보상!$S:$AA,3,FALSE)),0),FALSE)),"ERROR")</f>
        <v>Gold</v>
      </c>
      <c r="Q1120" s="22">
        <f ca="1">IFERROR(IFERROR(VLOOKUP($B1120,INDIRECT(VLOOKUP($E1120,보상!$S:$AA,2,FALSE)),MATCH(Q$6,INDIRECT(VLOOKUP($E1120,보상!$S:$AA,3,FALSE)),0),FALSE),VLOOKUP($B1120,INDIRECT(VLOOKUP($E1120&amp;"_U",보상!$S:$AA,2,FALSE)),MATCH(Q$6,INDIRECT(VLOOKUP($E1120&amp;"_U",보상!$S:$AA,3,FALSE)),0),FALSE)),"ERROR")</f>
        <v>55470</v>
      </c>
      <c r="R1120" s="49" t="b">
        <v>0</v>
      </c>
      <c r="S1120" s="49" t="b">
        <v>0</v>
      </c>
      <c r="T1120" s="22">
        <f ca="1">IFERROR(IF(W1120=0,0,VLOOKUP(W1120,보상!$D:$K,6,FALSE)),"-")</f>
        <v>0</v>
      </c>
      <c r="U1120" s="22">
        <f ca="1">IFERROR(IF(W1120=0,0,VLOOKUP(W1120,보상!$D:$K,7,FALSE)),"-")</f>
        <v>6300</v>
      </c>
      <c r="V1120" s="22">
        <f ca="1">IFERROR(IF(W1120=0,0,VLOOKUP(W1120,보상!$D:$K,8,FALSE)),"-")</f>
        <v>0</v>
      </c>
      <c r="W1120" s="22">
        <f ca="1">IFERROR(IFERROR(VLOOKUP($B1120,INDIRECT(VLOOKUP($E1120,보상!$S:$AA,2,FALSE)),MATCH(W$6,INDIRECT(VLOOKUP($E1120,보상!$S:$AA,3,FALSE)),0),FALSE),VLOOKUP($B1120,INDIRECT(VLOOKUP($E1120&amp;"_U",보상!$S:$AA,2,FALSE)),MATCH(W$6,INDIRECT(VLOOKUP($E1120&amp;"_U",보상!$S:$AA,3,FALSE)),0),FALSE)),"ERROR")</f>
        <v>4004002</v>
      </c>
      <c r="X1120" s="134" t="str">
        <f ca="1">IFERROR(IF(W1120=0,0,VLOOKUP(SUBSTITUTE(VLOOKUP(W1120,#REF!,MATCH("strItemName",#REF!,0),FALSE),"SUI_",""),#REF!,2,FALSE)),"ERROR")</f>
        <v>ERROR</v>
      </c>
      <c r="Y1120" s="22">
        <f t="shared" ca="1" si="59"/>
        <v>4004002</v>
      </c>
      <c r="Z1120" s="134" t="str">
        <f ca="1">IFERROR(IF(Y1120=0,0,VLOOKUP(SUBSTITUTE(VLOOKUP(Y1120,#REF!,MATCH("strItemName",#REF!,0),FALSE),"SUI_",""),#REF!,2,FALSE)),"ERROR")</f>
        <v>ERROR</v>
      </c>
      <c r="AA1120" s="22">
        <f t="shared" ca="1" si="59"/>
        <v>4004002</v>
      </c>
      <c r="AB1120" s="134" t="str">
        <f ca="1">IFERROR(IF(AA1120=0,0,VLOOKUP(SUBSTITUTE(VLOOKUP(AA1120,#REF!,MATCH("strItemName",#REF!,0),FALSE),"SUI_",""),#REF!,2,FALSE)),"ERROR")</f>
        <v>ERROR</v>
      </c>
      <c r="AC1120" s="22">
        <f t="shared" ca="1" si="59"/>
        <v>4004002</v>
      </c>
      <c r="AD1120" s="134" t="str">
        <f ca="1">IFERROR(IF(AC1120=0,0,VLOOKUP(SUBSTITUTE(VLOOKUP(AC1120,#REF!,MATCH("strItemName",#REF!,0),FALSE),"SUI_",""),#REF!,2,FALSE)),"ERROR")</f>
        <v>ERROR</v>
      </c>
      <c r="AE1120" s="22">
        <f t="shared" ca="1" si="59"/>
        <v>4004002</v>
      </c>
      <c r="AF1120" s="134" t="str">
        <f ca="1">IFERROR(IF(AE1120=0,0,VLOOKUP(SUBSTITUTE(VLOOKUP(AE1120,#REF!,MATCH("strItemName",#REF!,0),FALSE),"SUI_",""),#REF!,2,FALSE)),"ERROR")</f>
        <v>ERROR</v>
      </c>
      <c r="AG1120" s="88">
        <v>0</v>
      </c>
      <c r="AH1120" s="134">
        <f>IFERROR(IF(AG1120=0,0,VLOOKUP(SUBSTITUTE(VLOOKUP(AG1120,#REF!,MATCH("strItemName",#REF!,0),FALSE),"SUI_",""),#REF!,2,FALSE)),"ERROR")</f>
        <v>0</v>
      </c>
      <c r="AI1120" s="22">
        <f ca="1">IFERROR(IFERROR(VLOOKUP($B1120,INDIRECT(VLOOKUP($E1120,보상!$S:$AA,2,FALSE)),MATCH(AI$6,INDIRECT(VLOOKUP($E1120,보상!$S:$AA,3,FALSE)),0),FALSE),VLOOKUP($B1120,INDIRECT(VLOOKUP($E1120&amp;"_U",보상!$S:$AA,2,FALSE)),MATCH(AI$6,INDIRECT(VLOOKUP($E1120&amp;"_U",보상!$S:$AA,3,FALSE)),0),FALSE)),"ERROR")</f>
        <v>1</v>
      </c>
      <c r="AJ1120" s="49">
        <v>0</v>
      </c>
      <c r="AK1120" s="22">
        <v>60</v>
      </c>
      <c r="AL1120" s="22">
        <v>0</v>
      </c>
      <c r="AM1120" s="22" t="b">
        <v>0</v>
      </c>
      <c r="AN1120" s="22">
        <v>0</v>
      </c>
      <c r="AO1120" s="67">
        <v>0</v>
      </c>
    </row>
    <row r="1121" spans="2:41" ht="16.5" customHeight="1" x14ac:dyDescent="0.3">
      <c r="B1121" s="154">
        <f t="shared" si="57"/>
        <v>107006111</v>
      </c>
      <c r="C1121" s="49">
        <v>10700611</v>
      </c>
      <c r="D1121" s="156" t="str">
        <f ca="1">IFERROR(IFERROR(VLOOKUP($B1121,INDIRECT(VLOOKUP($E1121,보상!$S:$AA,2,FALSE)),MATCH(D$6,INDIRECT(VLOOKUP($E1121,보상!$S:$AA,3,FALSE)),0),FALSE),VLOOKUP($B1121,INDIRECT(VLOOKUP($E1121&amp;"_U",보상!$S:$AA,2,FALSE)),MATCH(D$6,INDIRECT(VLOOKUP($E1121&amp;"_U",보상!$S:$AA,3,FALSE)),0),FALSE)),"ERROR")</f>
        <v>협곡의 군사 기지</v>
      </c>
      <c r="E1121" s="49" t="s">
        <v>635</v>
      </c>
      <c r="F1121" s="22">
        <f>COUNTIF($C$8:$C1121,$C1121)</f>
        <v>1</v>
      </c>
      <c r="G1121" s="49" t="b">
        <v>1</v>
      </c>
      <c r="H1121" s="22">
        <v>2010</v>
      </c>
      <c r="I1121" s="129" t="str">
        <f>IFERROR(IF(H1121=0,0,VLOOKUP(VLOOKUP(H1121,#REF!,MATCH("strMailTitleID",#REF!,0),FALSE),#REF!,2,FALSE)),"ERROR")</f>
        <v>ERROR</v>
      </c>
      <c r="J1121" s="176">
        <v>0</v>
      </c>
      <c r="K1121" s="129">
        <f>IFERROR(IF(J1121=0,0,VLOOKUP(VLOOKUP(J1121,#REF!,MATCH("strMailTitleID",#REF!,0),FALSE),#REF!,2,FALSE)),"ERROR")</f>
        <v>0</v>
      </c>
      <c r="L1121" s="22">
        <f ca="1">IFERROR(IFERROR(VLOOKUP($B1121,INDIRECT(VLOOKUP($E1121,보상!$S:$AA,2,FALSE)),MATCH(L$6,INDIRECT(VLOOKUP($E1121,보상!$S:$AA,3,FALSE)),0),FALSE),VLOOKUP($B1121,INDIRECT(VLOOKUP($E1121&amp;"_U",보상!$S:$AA,2,FALSE)),MATCH(L$6,INDIRECT(VLOOKUP($E1121&amp;"_U",보상!$S:$AA,3,FALSE)),0),FALSE)),"ERROR")</f>
        <v>47736</v>
      </c>
      <c r="M1121" s="49">
        <v>0</v>
      </c>
      <c r="N1121" s="49">
        <v>0</v>
      </c>
      <c r="O1121" s="49">
        <v>0</v>
      </c>
      <c r="P1121" s="22" t="str">
        <f ca="1">IFERROR(IFERROR(VLOOKUP($B1121,INDIRECT(VLOOKUP($E1121,보상!$S:$AA,2,FALSE)),MATCH(P$6,INDIRECT(VLOOKUP($E1121,보상!$S:$AA,3,FALSE)),0),FALSE),VLOOKUP($B1121,INDIRECT(VLOOKUP($E1121&amp;"_U",보상!$S:$AA,2,FALSE)),MATCH(P$6,INDIRECT(VLOOKUP($E1121&amp;"_U",보상!$S:$AA,3,FALSE)),0),FALSE)),"ERROR")</f>
        <v>Gold</v>
      </c>
      <c r="Q1121" s="22">
        <f ca="1">IFERROR(IFERROR(VLOOKUP($B1121,INDIRECT(VLOOKUP($E1121,보상!$S:$AA,2,FALSE)),MATCH(Q$6,INDIRECT(VLOOKUP($E1121,보상!$S:$AA,3,FALSE)),0),FALSE),VLOOKUP($B1121,INDIRECT(VLOOKUP($E1121&amp;"_U",보상!$S:$AA,2,FALSE)),MATCH(Q$6,INDIRECT(VLOOKUP($E1121&amp;"_U",보상!$S:$AA,3,FALSE)),0),FALSE)),"ERROR")</f>
        <v>57280</v>
      </c>
      <c r="R1121" s="49" t="b">
        <v>0</v>
      </c>
      <c r="S1121" s="49" t="b">
        <v>0</v>
      </c>
      <c r="T1121" s="22">
        <f ca="1">IFERROR(IF(W1121=0,0,VLOOKUP(W1121,보상!$D:$K,6,FALSE)),"-")</f>
        <v>0</v>
      </c>
      <c r="U1121" s="22">
        <f ca="1">IFERROR(IF(W1121=0,0,VLOOKUP(W1121,보상!$D:$K,7,FALSE)),"-")</f>
        <v>0</v>
      </c>
      <c r="V1121" s="22">
        <f ca="1">IFERROR(IF(W1121=0,0,VLOOKUP(W1121,보상!$D:$K,8,FALSE)),"-")</f>
        <v>0</v>
      </c>
      <c r="W1121" s="22">
        <f ca="1">IFERROR(IFERROR(VLOOKUP($B1121,INDIRECT(VLOOKUP($E1121,보상!$S:$AA,2,FALSE)),MATCH(W$6,INDIRECT(VLOOKUP($E1121,보상!$S:$AA,3,FALSE)),0),FALSE),VLOOKUP($B1121,INDIRECT(VLOOKUP($E1121&amp;"_U",보상!$S:$AA,2,FALSE)),MATCH(W$6,INDIRECT(VLOOKUP($E1121&amp;"_U",보상!$S:$AA,3,FALSE)),0),FALSE)),"ERROR")</f>
        <v>4002021</v>
      </c>
      <c r="X1121" s="134" t="str">
        <f ca="1">IFERROR(IF(W1121=0,0,VLOOKUP(SUBSTITUTE(VLOOKUP(W1121,#REF!,MATCH("strItemName",#REF!,0),FALSE),"SUI_",""),#REF!,2,FALSE)),"ERROR")</f>
        <v>ERROR</v>
      </c>
      <c r="Y1121" s="22">
        <f t="shared" ca="1" si="59"/>
        <v>4002021</v>
      </c>
      <c r="Z1121" s="134" t="str">
        <f ca="1">IFERROR(IF(Y1121=0,0,VLOOKUP(SUBSTITUTE(VLOOKUP(Y1121,#REF!,MATCH("strItemName",#REF!,0),FALSE),"SUI_",""),#REF!,2,FALSE)),"ERROR")</f>
        <v>ERROR</v>
      </c>
      <c r="AA1121" s="22">
        <f t="shared" ca="1" si="59"/>
        <v>4002021</v>
      </c>
      <c r="AB1121" s="134" t="str">
        <f ca="1">IFERROR(IF(AA1121=0,0,VLOOKUP(SUBSTITUTE(VLOOKUP(AA1121,#REF!,MATCH("strItemName",#REF!,0),FALSE),"SUI_",""),#REF!,2,FALSE)),"ERROR")</f>
        <v>ERROR</v>
      </c>
      <c r="AC1121" s="22">
        <f t="shared" ca="1" si="59"/>
        <v>4002021</v>
      </c>
      <c r="AD1121" s="134" t="str">
        <f ca="1">IFERROR(IF(AC1121=0,0,VLOOKUP(SUBSTITUTE(VLOOKUP(AC1121,#REF!,MATCH("strItemName",#REF!,0),FALSE),"SUI_",""),#REF!,2,FALSE)),"ERROR")</f>
        <v>ERROR</v>
      </c>
      <c r="AE1121" s="22">
        <f t="shared" ca="1" si="59"/>
        <v>4002021</v>
      </c>
      <c r="AF1121" s="134" t="str">
        <f ca="1">IFERROR(IF(AE1121=0,0,VLOOKUP(SUBSTITUTE(VLOOKUP(AE1121,#REF!,MATCH("strItemName",#REF!,0),FALSE),"SUI_",""),#REF!,2,FALSE)),"ERROR")</f>
        <v>ERROR</v>
      </c>
      <c r="AG1121" s="88">
        <v>0</v>
      </c>
      <c r="AH1121" s="134">
        <f>IFERROR(IF(AG1121=0,0,VLOOKUP(SUBSTITUTE(VLOOKUP(AG1121,#REF!,MATCH("strItemName",#REF!,0),FALSE),"SUI_",""),#REF!,2,FALSE)),"ERROR")</f>
        <v>0</v>
      </c>
      <c r="AI1121" s="22">
        <f ca="1">IFERROR(IFERROR(VLOOKUP($B1121,INDIRECT(VLOOKUP($E1121,보상!$S:$AA,2,FALSE)),MATCH(AI$6,INDIRECT(VLOOKUP($E1121,보상!$S:$AA,3,FALSE)),0),FALSE),VLOOKUP($B1121,INDIRECT(VLOOKUP($E1121&amp;"_U",보상!$S:$AA,2,FALSE)),MATCH(AI$6,INDIRECT(VLOOKUP($E1121&amp;"_U",보상!$S:$AA,3,FALSE)),0),FALSE)),"ERROR")</f>
        <v>1</v>
      </c>
      <c r="AJ1121" s="49">
        <v>0</v>
      </c>
      <c r="AK1121" s="22">
        <v>60</v>
      </c>
      <c r="AL1121" s="22">
        <v>0</v>
      </c>
      <c r="AM1121" s="22" t="b">
        <v>0</v>
      </c>
      <c r="AN1121" s="22">
        <v>0</v>
      </c>
      <c r="AO1121" s="67">
        <v>0</v>
      </c>
    </row>
    <row r="1122" spans="2:41" ht="16.5" customHeight="1" x14ac:dyDescent="0.3">
      <c r="B1122" s="154">
        <f t="shared" si="57"/>
        <v>107007111</v>
      </c>
      <c r="C1122" s="49">
        <v>10700711</v>
      </c>
      <c r="D1122" s="156" t="str">
        <f ca="1">IFERROR(IFERROR(VLOOKUP($B1122,INDIRECT(VLOOKUP($E1122,보상!$S:$AA,2,FALSE)),MATCH(D$6,INDIRECT(VLOOKUP($E1122,보상!$S:$AA,3,FALSE)),0),FALSE),VLOOKUP($B1122,INDIRECT(VLOOKUP($E1122&amp;"_U",보상!$S:$AA,2,FALSE)),MATCH(D$6,INDIRECT(VLOOKUP($E1122&amp;"_U",보상!$S:$AA,3,FALSE)),0),FALSE)),"ERROR")</f>
        <v>수호자의 길</v>
      </c>
      <c r="E1122" s="49" t="s">
        <v>635</v>
      </c>
      <c r="F1122" s="22">
        <f>COUNTIF($C$8:$C1122,$C1122)</f>
        <v>1</v>
      </c>
      <c r="G1122" s="49" t="b">
        <v>1</v>
      </c>
      <c r="H1122" s="22">
        <v>2010</v>
      </c>
      <c r="I1122" s="129" t="str">
        <f>IFERROR(IF(H1122=0,0,VLOOKUP(VLOOKUP(H1122,#REF!,MATCH("strMailTitleID",#REF!,0),FALSE),#REF!,2,FALSE)),"ERROR")</f>
        <v>ERROR</v>
      </c>
      <c r="J1122" s="176">
        <v>0</v>
      </c>
      <c r="K1122" s="129">
        <f>IFERROR(IF(J1122=0,0,VLOOKUP(VLOOKUP(J1122,#REF!,MATCH("strMailTitleID",#REF!,0),FALSE),#REF!,2,FALSE)),"ERROR")</f>
        <v>0</v>
      </c>
      <c r="L1122" s="22">
        <f ca="1">IFERROR(IFERROR(VLOOKUP($B1122,INDIRECT(VLOOKUP($E1122,보상!$S:$AA,2,FALSE)),MATCH(L$6,INDIRECT(VLOOKUP($E1122,보상!$S:$AA,3,FALSE)),0),FALSE),VLOOKUP($B1122,INDIRECT(VLOOKUP($E1122&amp;"_U",보상!$S:$AA,2,FALSE)),MATCH(L$6,INDIRECT(VLOOKUP($E1122&amp;"_U",보상!$S:$AA,3,FALSE)),0),FALSE)),"ERROR")</f>
        <v>47736</v>
      </c>
      <c r="M1122" s="49">
        <v>0</v>
      </c>
      <c r="N1122" s="49">
        <v>0</v>
      </c>
      <c r="O1122" s="49">
        <v>0</v>
      </c>
      <c r="P1122" s="22" t="str">
        <f ca="1">IFERROR(IFERROR(VLOOKUP($B1122,INDIRECT(VLOOKUP($E1122,보상!$S:$AA,2,FALSE)),MATCH(P$6,INDIRECT(VLOOKUP($E1122,보상!$S:$AA,3,FALSE)),0),FALSE),VLOOKUP($B1122,INDIRECT(VLOOKUP($E1122&amp;"_U",보상!$S:$AA,2,FALSE)),MATCH(P$6,INDIRECT(VLOOKUP($E1122&amp;"_U",보상!$S:$AA,3,FALSE)),0),FALSE)),"ERROR")</f>
        <v>Gold</v>
      </c>
      <c r="Q1122" s="22">
        <f ca="1">IFERROR(IFERROR(VLOOKUP($B1122,INDIRECT(VLOOKUP($E1122,보상!$S:$AA,2,FALSE)),MATCH(Q$6,INDIRECT(VLOOKUP($E1122,보상!$S:$AA,3,FALSE)),0),FALSE),VLOOKUP($B1122,INDIRECT(VLOOKUP($E1122&amp;"_U",보상!$S:$AA,2,FALSE)),MATCH(Q$6,INDIRECT(VLOOKUP($E1122&amp;"_U",보상!$S:$AA,3,FALSE)),0),FALSE)),"ERROR")</f>
        <v>57280</v>
      </c>
      <c r="R1122" s="49" t="b">
        <v>0</v>
      </c>
      <c r="S1122" s="49" t="b">
        <v>0</v>
      </c>
      <c r="T1122" s="22">
        <f ca="1">IFERROR(IF(W1122=0,0,VLOOKUP(W1122,보상!$D:$K,6,FALSE)),"-")</f>
        <v>9000</v>
      </c>
      <c r="U1122" s="22">
        <f ca="1">IFERROR(IF(W1122=0,0,VLOOKUP(W1122,보상!$D:$K,7,FALSE)),"-")</f>
        <v>0</v>
      </c>
      <c r="V1122" s="22">
        <f ca="1">IFERROR(IF(W1122=0,0,VLOOKUP(W1122,보상!$D:$K,8,FALSE)),"-")</f>
        <v>0</v>
      </c>
      <c r="W1122" s="22">
        <f ca="1">IFERROR(IFERROR(VLOOKUP($B1122,INDIRECT(VLOOKUP($E1122,보상!$S:$AA,2,FALSE)),MATCH(W$6,INDIRECT(VLOOKUP($E1122,보상!$S:$AA,3,FALSE)),0),FALSE),VLOOKUP($B1122,INDIRECT(VLOOKUP($E1122&amp;"_U",보상!$S:$AA,2,FALSE)),MATCH(W$6,INDIRECT(VLOOKUP($E1122&amp;"_U",보상!$S:$AA,3,FALSE)),0),FALSE)),"ERROR")</f>
        <v>4004001</v>
      </c>
      <c r="X1122" s="134" t="str">
        <f ca="1">IFERROR(IF(W1122=0,0,VLOOKUP(SUBSTITUTE(VLOOKUP(W1122,#REF!,MATCH("strItemName",#REF!,0),FALSE),"SUI_",""),#REF!,2,FALSE)),"ERROR")</f>
        <v>ERROR</v>
      </c>
      <c r="Y1122" s="22">
        <f t="shared" ca="1" si="59"/>
        <v>4004001</v>
      </c>
      <c r="Z1122" s="134" t="str">
        <f ca="1">IFERROR(IF(Y1122=0,0,VLOOKUP(SUBSTITUTE(VLOOKUP(Y1122,#REF!,MATCH("strItemName",#REF!,0),FALSE),"SUI_",""),#REF!,2,FALSE)),"ERROR")</f>
        <v>ERROR</v>
      </c>
      <c r="AA1122" s="22">
        <f t="shared" ca="1" si="59"/>
        <v>4004001</v>
      </c>
      <c r="AB1122" s="134" t="str">
        <f ca="1">IFERROR(IF(AA1122=0,0,VLOOKUP(SUBSTITUTE(VLOOKUP(AA1122,#REF!,MATCH("strItemName",#REF!,0),FALSE),"SUI_",""),#REF!,2,FALSE)),"ERROR")</f>
        <v>ERROR</v>
      </c>
      <c r="AC1122" s="22">
        <f t="shared" ca="1" si="59"/>
        <v>4004001</v>
      </c>
      <c r="AD1122" s="134" t="str">
        <f ca="1">IFERROR(IF(AC1122=0,0,VLOOKUP(SUBSTITUTE(VLOOKUP(AC1122,#REF!,MATCH("strItemName",#REF!,0),FALSE),"SUI_",""),#REF!,2,FALSE)),"ERROR")</f>
        <v>ERROR</v>
      </c>
      <c r="AE1122" s="22">
        <f t="shared" ca="1" si="59"/>
        <v>4004001</v>
      </c>
      <c r="AF1122" s="134" t="str">
        <f ca="1">IFERROR(IF(AE1122=0,0,VLOOKUP(SUBSTITUTE(VLOOKUP(AE1122,#REF!,MATCH("strItemName",#REF!,0),FALSE),"SUI_",""),#REF!,2,FALSE)),"ERROR")</f>
        <v>ERROR</v>
      </c>
      <c r="AG1122" s="88">
        <v>0</v>
      </c>
      <c r="AH1122" s="134">
        <f>IFERROR(IF(AG1122=0,0,VLOOKUP(SUBSTITUTE(VLOOKUP(AG1122,#REF!,MATCH("strItemName",#REF!,0),FALSE),"SUI_",""),#REF!,2,FALSE)),"ERROR")</f>
        <v>0</v>
      </c>
      <c r="AI1122" s="22">
        <f ca="1">IFERROR(IFERROR(VLOOKUP($B1122,INDIRECT(VLOOKUP($E1122,보상!$S:$AA,2,FALSE)),MATCH(AI$6,INDIRECT(VLOOKUP($E1122,보상!$S:$AA,3,FALSE)),0),FALSE),VLOOKUP($B1122,INDIRECT(VLOOKUP($E1122&amp;"_U",보상!$S:$AA,2,FALSE)),MATCH(AI$6,INDIRECT(VLOOKUP($E1122&amp;"_U",보상!$S:$AA,3,FALSE)),0),FALSE)),"ERROR")</f>
        <v>1</v>
      </c>
      <c r="AJ1122" s="49">
        <v>0</v>
      </c>
      <c r="AK1122" s="22">
        <v>60</v>
      </c>
      <c r="AL1122" s="22">
        <v>0</v>
      </c>
      <c r="AM1122" s="22" t="b">
        <v>0</v>
      </c>
      <c r="AN1122" s="22">
        <v>0</v>
      </c>
      <c r="AO1122" s="67">
        <v>0</v>
      </c>
    </row>
    <row r="1123" spans="2:41" ht="16.5" customHeight="1" x14ac:dyDescent="0.3">
      <c r="B1123" s="154">
        <f t="shared" si="57"/>
        <v>107008111</v>
      </c>
      <c r="C1123" s="49">
        <v>10700811</v>
      </c>
      <c r="D1123" s="156" t="str">
        <f ca="1">IFERROR(IFERROR(VLOOKUP($B1123,INDIRECT(VLOOKUP($E1123,보상!$S:$AA,2,FALSE)),MATCH(D$6,INDIRECT(VLOOKUP($E1123,보상!$S:$AA,3,FALSE)),0),FALSE),VLOOKUP($B1123,INDIRECT(VLOOKUP($E1123&amp;"_U",보상!$S:$AA,2,FALSE)),MATCH(D$6,INDIRECT(VLOOKUP($E1123&amp;"_U",보상!$S:$AA,3,FALSE)),0),FALSE)),"ERROR")</f>
        <v>신기루 요새</v>
      </c>
      <c r="E1123" s="49" t="s">
        <v>635</v>
      </c>
      <c r="F1123" s="22">
        <f>COUNTIF($C$8:$C1123,$C1123)</f>
        <v>1</v>
      </c>
      <c r="G1123" s="49" t="b">
        <v>1</v>
      </c>
      <c r="H1123" s="22">
        <v>2010</v>
      </c>
      <c r="I1123" s="129" t="str">
        <f>IFERROR(IF(H1123=0,0,VLOOKUP(VLOOKUP(H1123,#REF!,MATCH("strMailTitleID",#REF!,0),FALSE),#REF!,2,FALSE)),"ERROR")</f>
        <v>ERROR</v>
      </c>
      <c r="J1123" s="176">
        <v>0</v>
      </c>
      <c r="K1123" s="129">
        <f>IFERROR(IF(J1123=0,0,VLOOKUP(VLOOKUP(J1123,#REF!,MATCH("strMailTitleID",#REF!,0),FALSE),#REF!,2,FALSE)),"ERROR")</f>
        <v>0</v>
      </c>
      <c r="L1123" s="22">
        <f ca="1">IFERROR(IFERROR(VLOOKUP($B1123,INDIRECT(VLOOKUP($E1123,보상!$S:$AA,2,FALSE)),MATCH(L$6,INDIRECT(VLOOKUP($E1123,보상!$S:$AA,3,FALSE)),0),FALSE),VLOOKUP($B1123,INDIRECT(VLOOKUP($E1123&amp;"_U",보상!$S:$AA,2,FALSE)),MATCH(L$6,INDIRECT(VLOOKUP($E1123&amp;"_U",보상!$S:$AA,3,FALSE)),0),FALSE)),"ERROR")</f>
        <v>47736</v>
      </c>
      <c r="M1123" s="49">
        <v>0</v>
      </c>
      <c r="N1123" s="49">
        <v>0</v>
      </c>
      <c r="O1123" s="49">
        <v>0</v>
      </c>
      <c r="P1123" s="22" t="str">
        <f ca="1">IFERROR(IFERROR(VLOOKUP($B1123,INDIRECT(VLOOKUP($E1123,보상!$S:$AA,2,FALSE)),MATCH(P$6,INDIRECT(VLOOKUP($E1123,보상!$S:$AA,3,FALSE)),0),FALSE),VLOOKUP($B1123,INDIRECT(VLOOKUP($E1123&amp;"_U",보상!$S:$AA,2,FALSE)),MATCH(P$6,INDIRECT(VLOOKUP($E1123&amp;"_U",보상!$S:$AA,3,FALSE)),0),FALSE)),"ERROR")</f>
        <v>Gold</v>
      </c>
      <c r="Q1123" s="22">
        <f ca="1">IFERROR(IFERROR(VLOOKUP($B1123,INDIRECT(VLOOKUP($E1123,보상!$S:$AA,2,FALSE)),MATCH(Q$6,INDIRECT(VLOOKUP($E1123,보상!$S:$AA,3,FALSE)),0),FALSE),VLOOKUP($B1123,INDIRECT(VLOOKUP($E1123&amp;"_U",보상!$S:$AA,2,FALSE)),MATCH(Q$6,INDIRECT(VLOOKUP($E1123&amp;"_U",보상!$S:$AA,3,FALSE)),0),FALSE)),"ERROR")</f>
        <v>57280</v>
      </c>
      <c r="R1123" s="49" t="b">
        <v>0</v>
      </c>
      <c r="S1123" s="49" t="b">
        <v>0</v>
      </c>
      <c r="T1123" s="22">
        <f ca="1">IFERROR(IF(W1123=0,0,VLOOKUP(W1123,보상!$D:$K,6,FALSE)),"-")</f>
        <v>0</v>
      </c>
      <c r="U1123" s="22">
        <f ca="1">IFERROR(IF(W1123=0,0,VLOOKUP(W1123,보상!$D:$K,7,FALSE)),"-")</f>
        <v>6300</v>
      </c>
      <c r="V1123" s="22">
        <f ca="1">IFERROR(IF(W1123=0,0,VLOOKUP(W1123,보상!$D:$K,8,FALSE)),"-")</f>
        <v>0</v>
      </c>
      <c r="W1123" s="22">
        <f ca="1">IFERROR(IFERROR(VLOOKUP($B1123,INDIRECT(VLOOKUP($E1123,보상!$S:$AA,2,FALSE)),MATCH(W$6,INDIRECT(VLOOKUP($E1123,보상!$S:$AA,3,FALSE)),0),FALSE),VLOOKUP($B1123,INDIRECT(VLOOKUP($E1123&amp;"_U",보상!$S:$AA,2,FALSE)),MATCH(W$6,INDIRECT(VLOOKUP($E1123&amp;"_U",보상!$S:$AA,3,FALSE)),0),FALSE)),"ERROR")</f>
        <v>4004002</v>
      </c>
      <c r="X1123" s="134" t="str">
        <f ca="1">IFERROR(IF(W1123=0,0,VLOOKUP(SUBSTITUTE(VLOOKUP(W1123,#REF!,MATCH("strItemName",#REF!,0),FALSE),"SUI_",""),#REF!,2,FALSE)),"ERROR")</f>
        <v>ERROR</v>
      </c>
      <c r="Y1123" s="22">
        <f t="shared" ca="1" si="59"/>
        <v>4004002</v>
      </c>
      <c r="Z1123" s="134" t="str">
        <f ca="1">IFERROR(IF(Y1123=0,0,VLOOKUP(SUBSTITUTE(VLOOKUP(Y1123,#REF!,MATCH("strItemName",#REF!,0),FALSE),"SUI_",""),#REF!,2,FALSE)),"ERROR")</f>
        <v>ERROR</v>
      </c>
      <c r="AA1123" s="22">
        <f t="shared" ca="1" si="59"/>
        <v>4004002</v>
      </c>
      <c r="AB1123" s="134" t="str">
        <f ca="1">IFERROR(IF(AA1123=0,0,VLOOKUP(SUBSTITUTE(VLOOKUP(AA1123,#REF!,MATCH("strItemName",#REF!,0),FALSE),"SUI_",""),#REF!,2,FALSE)),"ERROR")</f>
        <v>ERROR</v>
      </c>
      <c r="AC1123" s="22">
        <f t="shared" ca="1" si="59"/>
        <v>4004002</v>
      </c>
      <c r="AD1123" s="134" t="str">
        <f ca="1">IFERROR(IF(AC1123=0,0,VLOOKUP(SUBSTITUTE(VLOOKUP(AC1123,#REF!,MATCH("strItemName",#REF!,0),FALSE),"SUI_",""),#REF!,2,FALSE)),"ERROR")</f>
        <v>ERROR</v>
      </c>
      <c r="AE1123" s="22">
        <f t="shared" ca="1" si="59"/>
        <v>4004002</v>
      </c>
      <c r="AF1123" s="134" t="str">
        <f ca="1">IFERROR(IF(AE1123=0,0,VLOOKUP(SUBSTITUTE(VLOOKUP(AE1123,#REF!,MATCH("strItemName",#REF!,0),FALSE),"SUI_",""),#REF!,2,FALSE)),"ERROR")</f>
        <v>ERROR</v>
      </c>
      <c r="AG1123" s="88">
        <v>0</v>
      </c>
      <c r="AH1123" s="134">
        <f>IFERROR(IF(AG1123=0,0,VLOOKUP(SUBSTITUTE(VLOOKUP(AG1123,#REF!,MATCH("strItemName",#REF!,0),FALSE),"SUI_",""),#REF!,2,FALSE)),"ERROR")</f>
        <v>0</v>
      </c>
      <c r="AI1123" s="22">
        <f ca="1">IFERROR(IFERROR(VLOOKUP($B1123,INDIRECT(VLOOKUP($E1123,보상!$S:$AA,2,FALSE)),MATCH(AI$6,INDIRECT(VLOOKUP($E1123,보상!$S:$AA,3,FALSE)),0),FALSE),VLOOKUP($B1123,INDIRECT(VLOOKUP($E1123&amp;"_U",보상!$S:$AA,2,FALSE)),MATCH(AI$6,INDIRECT(VLOOKUP($E1123&amp;"_U",보상!$S:$AA,3,FALSE)),0),FALSE)),"ERROR")</f>
        <v>1</v>
      </c>
      <c r="AJ1123" s="49">
        <v>0</v>
      </c>
      <c r="AK1123" s="22">
        <v>60</v>
      </c>
      <c r="AL1123" s="22">
        <v>0</v>
      </c>
      <c r="AM1123" s="22" t="b">
        <v>0</v>
      </c>
      <c r="AN1123" s="22">
        <v>0</v>
      </c>
      <c r="AO1123" s="67">
        <v>0</v>
      </c>
    </row>
    <row r="1124" spans="2:41" ht="16.5" customHeight="1" x14ac:dyDescent="0.3">
      <c r="B1124" s="154">
        <f t="shared" si="57"/>
        <v>107009111</v>
      </c>
      <c r="C1124" s="49">
        <v>10700911</v>
      </c>
      <c r="D1124" s="156" t="str">
        <f ca="1">IFERROR(IFERROR(VLOOKUP($B1124,INDIRECT(VLOOKUP($E1124,보상!$S:$AA,2,FALSE)),MATCH(D$6,INDIRECT(VLOOKUP($E1124,보상!$S:$AA,3,FALSE)),0),FALSE),VLOOKUP($B1124,INDIRECT(VLOOKUP($E1124&amp;"_U",보상!$S:$AA,2,FALSE)),MATCH(D$6,INDIRECT(VLOOKUP($E1124&amp;"_U",보상!$S:$AA,3,FALSE)),0),FALSE)),"ERROR")</f>
        <v>신기루 요새의 결계</v>
      </c>
      <c r="E1124" s="49" t="s">
        <v>635</v>
      </c>
      <c r="F1124" s="22">
        <f>COUNTIF($C$8:$C1124,$C1124)</f>
        <v>1</v>
      </c>
      <c r="G1124" s="49" t="b">
        <v>1</v>
      </c>
      <c r="H1124" s="22">
        <v>2010</v>
      </c>
      <c r="I1124" s="129" t="str">
        <f>IFERROR(IF(H1124=0,0,VLOOKUP(VLOOKUP(H1124,#REF!,MATCH("strMailTitleID",#REF!,0),FALSE),#REF!,2,FALSE)),"ERROR")</f>
        <v>ERROR</v>
      </c>
      <c r="J1124" s="176">
        <v>0</v>
      </c>
      <c r="K1124" s="129">
        <f>IFERROR(IF(J1124=0,0,VLOOKUP(VLOOKUP(J1124,#REF!,MATCH("strMailTitleID",#REF!,0),FALSE),#REF!,2,FALSE)),"ERROR")</f>
        <v>0</v>
      </c>
      <c r="L1124" s="22">
        <f ca="1">IFERROR(IFERROR(VLOOKUP($B1124,INDIRECT(VLOOKUP($E1124,보상!$S:$AA,2,FALSE)),MATCH(L$6,INDIRECT(VLOOKUP($E1124,보상!$S:$AA,3,FALSE)),0),FALSE),VLOOKUP($B1124,INDIRECT(VLOOKUP($E1124&amp;"_U",보상!$S:$AA,2,FALSE)),MATCH(L$6,INDIRECT(VLOOKUP($E1124&amp;"_U",보상!$S:$AA,3,FALSE)),0),FALSE)),"ERROR")</f>
        <v>74000</v>
      </c>
      <c r="M1124" s="49">
        <v>0</v>
      </c>
      <c r="N1124" s="49">
        <v>0</v>
      </c>
      <c r="O1124" s="49">
        <v>0</v>
      </c>
      <c r="P1124" s="22" t="str">
        <f ca="1">IFERROR(IFERROR(VLOOKUP($B1124,INDIRECT(VLOOKUP($E1124,보상!$S:$AA,2,FALSE)),MATCH(P$6,INDIRECT(VLOOKUP($E1124,보상!$S:$AA,3,FALSE)),0),FALSE),VLOOKUP($B1124,INDIRECT(VLOOKUP($E1124&amp;"_U",보상!$S:$AA,2,FALSE)),MATCH(P$6,INDIRECT(VLOOKUP($E1124&amp;"_U",보상!$S:$AA,3,FALSE)),0),FALSE)),"ERROR")</f>
        <v>Gold</v>
      </c>
      <c r="Q1124" s="22">
        <f ca="1">IFERROR(IFERROR(VLOOKUP($B1124,INDIRECT(VLOOKUP($E1124,보상!$S:$AA,2,FALSE)),MATCH(Q$6,INDIRECT(VLOOKUP($E1124,보상!$S:$AA,3,FALSE)),0),FALSE),VLOOKUP($B1124,INDIRECT(VLOOKUP($E1124&amp;"_U",보상!$S:$AA,2,FALSE)),MATCH(Q$6,INDIRECT(VLOOKUP($E1124&amp;"_U",보상!$S:$AA,3,FALSE)),0),FALSE)),"ERROR")</f>
        <v>88800</v>
      </c>
      <c r="R1124" s="49" t="b">
        <v>0</v>
      </c>
      <c r="S1124" s="49" t="b">
        <v>0</v>
      </c>
      <c r="T1124" s="22">
        <f ca="1">IFERROR(IF(W1124=0,0,VLOOKUP(W1124,보상!$D:$K,6,FALSE)),"-")</f>
        <v>0</v>
      </c>
      <c r="U1124" s="22">
        <f ca="1">IFERROR(IF(W1124=0,0,VLOOKUP(W1124,보상!$D:$K,7,FALSE)),"-")</f>
        <v>0</v>
      </c>
      <c r="V1124" s="22">
        <f ca="1">IFERROR(IF(W1124=0,0,VLOOKUP(W1124,보상!$D:$K,8,FALSE)),"-")</f>
        <v>0</v>
      </c>
      <c r="W1124" s="22">
        <f ca="1">IFERROR(IFERROR(VLOOKUP($B1124,INDIRECT(VLOOKUP($E1124,보상!$S:$AA,2,FALSE)),MATCH(W$6,INDIRECT(VLOOKUP($E1124,보상!$S:$AA,3,FALSE)),0),FALSE),VLOOKUP($B1124,INDIRECT(VLOOKUP($E1124&amp;"_U",보상!$S:$AA,2,FALSE)),MATCH(W$6,INDIRECT(VLOOKUP($E1124&amp;"_U",보상!$S:$AA,3,FALSE)),0),FALSE)),"ERROR")</f>
        <v>8100022</v>
      </c>
      <c r="X1124" s="134" t="str">
        <f ca="1">IFERROR(IF(W1124=0,0,VLOOKUP(SUBSTITUTE(VLOOKUP(W1124,#REF!,MATCH("strItemName",#REF!,0),FALSE),"SUI_",""),#REF!,2,FALSE)),"ERROR")</f>
        <v>ERROR</v>
      </c>
      <c r="Y1124" s="22">
        <f t="shared" ca="1" si="59"/>
        <v>8100022</v>
      </c>
      <c r="Z1124" s="134" t="str">
        <f ca="1">IFERROR(IF(Y1124=0,0,VLOOKUP(SUBSTITUTE(VLOOKUP(Y1124,#REF!,MATCH("strItemName",#REF!,0),FALSE),"SUI_",""),#REF!,2,FALSE)),"ERROR")</f>
        <v>ERROR</v>
      </c>
      <c r="AA1124" s="22">
        <f t="shared" ca="1" si="59"/>
        <v>8100022</v>
      </c>
      <c r="AB1124" s="134" t="str">
        <f ca="1">IFERROR(IF(AA1124=0,0,VLOOKUP(SUBSTITUTE(VLOOKUP(AA1124,#REF!,MATCH("strItemName",#REF!,0),FALSE),"SUI_",""),#REF!,2,FALSE)),"ERROR")</f>
        <v>ERROR</v>
      </c>
      <c r="AC1124" s="22">
        <f t="shared" ca="1" si="59"/>
        <v>8100022</v>
      </c>
      <c r="AD1124" s="134" t="str">
        <f ca="1">IFERROR(IF(AC1124=0,0,VLOOKUP(SUBSTITUTE(VLOOKUP(AC1124,#REF!,MATCH("strItemName",#REF!,0),FALSE),"SUI_",""),#REF!,2,FALSE)),"ERROR")</f>
        <v>ERROR</v>
      </c>
      <c r="AE1124" s="22">
        <f t="shared" ca="1" si="59"/>
        <v>8100022</v>
      </c>
      <c r="AF1124" s="134" t="str">
        <f ca="1">IFERROR(IF(AE1124=0,0,VLOOKUP(SUBSTITUTE(VLOOKUP(AE1124,#REF!,MATCH("strItemName",#REF!,0),FALSE),"SUI_",""),#REF!,2,FALSE)),"ERROR")</f>
        <v>ERROR</v>
      </c>
      <c r="AG1124" s="88">
        <v>0</v>
      </c>
      <c r="AH1124" s="134">
        <f>IFERROR(IF(AG1124=0,0,VLOOKUP(SUBSTITUTE(VLOOKUP(AG1124,#REF!,MATCH("strItemName",#REF!,0),FALSE),"SUI_",""),#REF!,2,FALSE)),"ERROR")</f>
        <v>0</v>
      </c>
      <c r="AI1124" s="22">
        <f ca="1">IFERROR(IFERROR(VLOOKUP($B1124,INDIRECT(VLOOKUP($E1124,보상!$S:$AA,2,FALSE)),MATCH(AI$6,INDIRECT(VLOOKUP($E1124,보상!$S:$AA,3,FALSE)),0),FALSE),VLOOKUP($B1124,INDIRECT(VLOOKUP($E1124&amp;"_U",보상!$S:$AA,2,FALSE)),MATCH(AI$6,INDIRECT(VLOOKUP($E1124&amp;"_U",보상!$S:$AA,3,FALSE)),0),FALSE)),"ERROR")</f>
        <v>1</v>
      </c>
      <c r="AJ1124" s="49">
        <v>0</v>
      </c>
      <c r="AK1124" s="22">
        <v>120</v>
      </c>
      <c r="AL1124" s="22">
        <v>0</v>
      </c>
      <c r="AM1124" s="22" t="b">
        <v>0</v>
      </c>
      <c r="AN1124" s="22">
        <v>0</v>
      </c>
      <c r="AO1124" s="67">
        <v>0</v>
      </c>
    </row>
    <row r="1125" spans="2:41" ht="16.5" customHeight="1" x14ac:dyDescent="0.3">
      <c r="B1125" s="154">
        <f t="shared" si="57"/>
        <v>107010111</v>
      </c>
      <c r="C1125" s="49">
        <v>10701011</v>
      </c>
      <c r="D1125" s="156" t="str">
        <f ca="1">IFERROR(IFERROR(VLOOKUP($B1125,INDIRECT(VLOOKUP($E1125,보상!$S:$AA,2,FALSE)),MATCH(D$6,INDIRECT(VLOOKUP($E1125,보상!$S:$AA,3,FALSE)),0),FALSE),VLOOKUP($B1125,INDIRECT(VLOOKUP($E1125&amp;"_U",보상!$S:$AA,2,FALSE)),MATCH(D$6,INDIRECT(VLOOKUP($E1125&amp;"_U",보상!$S:$AA,3,FALSE)),0),FALSE)),"ERROR")</f>
        <v>새로운 변화의 흔적</v>
      </c>
      <c r="E1125" s="49" t="s">
        <v>635</v>
      </c>
      <c r="F1125" s="22">
        <f>COUNTIF($C$8:$C1125,$C1125)</f>
        <v>1</v>
      </c>
      <c r="G1125" s="49" t="b">
        <v>1</v>
      </c>
      <c r="H1125" s="22">
        <v>2010</v>
      </c>
      <c r="I1125" s="129" t="str">
        <f>IFERROR(IF(H1125=0,0,VLOOKUP(VLOOKUP(H1125,#REF!,MATCH("strMailTitleID",#REF!,0),FALSE),#REF!,2,FALSE)),"ERROR")</f>
        <v>ERROR</v>
      </c>
      <c r="J1125" s="176">
        <v>0</v>
      </c>
      <c r="K1125" s="129">
        <f>IFERROR(IF(J1125=0,0,VLOOKUP(VLOOKUP(J1125,#REF!,MATCH("strMailTitleID",#REF!,0),FALSE),#REF!,2,FALSE)),"ERROR")</f>
        <v>0</v>
      </c>
      <c r="L1125" s="22">
        <f ca="1">IFERROR(IFERROR(VLOOKUP($B1125,INDIRECT(VLOOKUP($E1125,보상!$S:$AA,2,FALSE)),MATCH(L$6,INDIRECT(VLOOKUP($E1125,보상!$S:$AA,3,FALSE)),0),FALSE),VLOOKUP($B1125,INDIRECT(VLOOKUP($E1125&amp;"_U",보상!$S:$AA,2,FALSE)),MATCH(L$6,INDIRECT(VLOOKUP($E1125&amp;"_U",보상!$S:$AA,3,FALSE)),0),FALSE)),"ERROR")</f>
        <v>148001</v>
      </c>
      <c r="M1125" s="49">
        <v>0</v>
      </c>
      <c r="N1125" s="49">
        <v>0</v>
      </c>
      <c r="O1125" s="49">
        <v>0</v>
      </c>
      <c r="P1125" s="22" t="str">
        <f ca="1">IFERROR(IFERROR(VLOOKUP($B1125,INDIRECT(VLOOKUP($E1125,보상!$S:$AA,2,FALSE)),MATCH(P$6,INDIRECT(VLOOKUP($E1125,보상!$S:$AA,3,FALSE)),0),FALSE),VLOOKUP($B1125,INDIRECT(VLOOKUP($E1125&amp;"_U",보상!$S:$AA,2,FALSE)),MATCH(P$6,INDIRECT(VLOOKUP($E1125&amp;"_U",보상!$S:$AA,3,FALSE)),0),FALSE)),"ERROR")</f>
        <v>Gold</v>
      </c>
      <c r="Q1125" s="22">
        <f ca="1">IFERROR(IFERROR(VLOOKUP($B1125,INDIRECT(VLOOKUP($E1125,보상!$S:$AA,2,FALSE)),MATCH(Q$6,INDIRECT(VLOOKUP($E1125,보상!$S:$AA,3,FALSE)),0),FALSE),VLOOKUP($B1125,INDIRECT(VLOOKUP($E1125&amp;"_U",보상!$S:$AA,2,FALSE)),MATCH(Q$6,INDIRECT(VLOOKUP($E1125&amp;"_U",보상!$S:$AA,3,FALSE)),0),FALSE)),"ERROR")</f>
        <v>177600</v>
      </c>
      <c r="R1125" s="49" t="b">
        <v>0</v>
      </c>
      <c r="S1125" s="49" t="b">
        <v>0</v>
      </c>
      <c r="T1125" s="22">
        <f ca="1">IFERROR(IF(W1125=0,0,VLOOKUP(W1125,보상!$D:$K,6,FALSE)),"-")</f>
        <v>0</v>
      </c>
      <c r="U1125" s="22">
        <f ca="1">IFERROR(IF(W1125=0,0,VLOOKUP(W1125,보상!$D:$K,7,FALSE)),"-")</f>
        <v>0</v>
      </c>
      <c r="V1125" s="22">
        <f ca="1">IFERROR(IF(W1125=0,0,VLOOKUP(W1125,보상!$D:$K,8,FALSE)),"-")</f>
        <v>0</v>
      </c>
      <c r="W1125" s="22">
        <f ca="1">IFERROR(IFERROR(VLOOKUP($B1125,INDIRECT(VLOOKUP($E1125,보상!$S:$AA,2,FALSE)),MATCH(W$6,INDIRECT(VLOOKUP($E1125,보상!$S:$AA,3,FALSE)),0),FALSE),VLOOKUP($B1125,INDIRECT(VLOOKUP($E1125&amp;"_U",보상!$S:$AA,2,FALSE)),MATCH(W$6,INDIRECT(VLOOKUP($E1125&amp;"_U",보상!$S:$AA,3,FALSE)),0),FALSE)),"ERROR")</f>
        <v>4002021</v>
      </c>
      <c r="X1125" s="134" t="str">
        <f ca="1">IFERROR(IF(W1125=0,0,VLOOKUP(SUBSTITUTE(VLOOKUP(W1125,#REF!,MATCH("strItemName",#REF!,0),FALSE),"SUI_",""),#REF!,2,FALSE)),"ERROR")</f>
        <v>ERROR</v>
      </c>
      <c r="Y1125" s="22">
        <f t="shared" ca="1" si="59"/>
        <v>4002021</v>
      </c>
      <c r="Z1125" s="134" t="str">
        <f ca="1">IFERROR(IF(Y1125=0,0,VLOOKUP(SUBSTITUTE(VLOOKUP(Y1125,#REF!,MATCH("strItemName",#REF!,0),FALSE),"SUI_",""),#REF!,2,FALSE)),"ERROR")</f>
        <v>ERROR</v>
      </c>
      <c r="AA1125" s="22">
        <f t="shared" ca="1" si="59"/>
        <v>4002021</v>
      </c>
      <c r="AB1125" s="134" t="str">
        <f ca="1">IFERROR(IF(AA1125=0,0,VLOOKUP(SUBSTITUTE(VLOOKUP(AA1125,#REF!,MATCH("strItemName",#REF!,0),FALSE),"SUI_",""),#REF!,2,FALSE)),"ERROR")</f>
        <v>ERROR</v>
      </c>
      <c r="AC1125" s="22">
        <f t="shared" ca="1" si="59"/>
        <v>4002021</v>
      </c>
      <c r="AD1125" s="134" t="str">
        <f ca="1">IFERROR(IF(AC1125=0,0,VLOOKUP(SUBSTITUTE(VLOOKUP(AC1125,#REF!,MATCH("strItemName",#REF!,0),FALSE),"SUI_",""),#REF!,2,FALSE)),"ERROR")</f>
        <v>ERROR</v>
      </c>
      <c r="AE1125" s="22">
        <f t="shared" ca="1" si="59"/>
        <v>4002021</v>
      </c>
      <c r="AF1125" s="134" t="str">
        <f ca="1">IFERROR(IF(AE1125=0,0,VLOOKUP(SUBSTITUTE(VLOOKUP(AE1125,#REF!,MATCH("strItemName",#REF!,0),FALSE),"SUI_",""),#REF!,2,FALSE)),"ERROR")</f>
        <v>ERROR</v>
      </c>
      <c r="AG1125" s="88">
        <v>0</v>
      </c>
      <c r="AH1125" s="134">
        <f>IFERROR(IF(AG1125=0,0,VLOOKUP(SUBSTITUTE(VLOOKUP(AG1125,#REF!,MATCH("strItemName",#REF!,0),FALSE),"SUI_",""),#REF!,2,FALSE)),"ERROR")</f>
        <v>0</v>
      </c>
      <c r="AI1125" s="22">
        <f ca="1">IFERROR(IFERROR(VLOOKUP($B1125,INDIRECT(VLOOKUP($E1125,보상!$S:$AA,2,FALSE)),MATCH(AI$6,INDIRECT(VLOOKUP($E1125,보상!$S:$AA,3,FALSE)),0),FALSE),VLOOKUP($B1125,INDIRECT(VLOOKUP($E1125&amp;"_U",보상!$S:$AA,2,FALSE)),MATCH(AI$6,INDIRECT(VLOOKUP($E1125&amp;"_U",보상!$S:$AA,3,FALSE)),0),FALSE)),"ERROR")</f>
        <v>1</v>
      </c>
      <c r="AJ1125" s="49">
        <v>0</v>
      </c>
      <c r="AK1125" s="22">
        <v>240</v>
      </c>
      <c r="AL1125" s="22">
        <v>0</v>
      </c>
      <c r="AM1125" s="22" t="b">
        <v>0</v>
      </c>
      <c r="AN1125" s="22">
        <v>0</v>
      </c>
      <c r="AO1125" s="67">
        <v>0</v>
      </c>
    </row>
    <row r="1126" spans="2:41" ht="16.5" customHeight="1" x14ac:dyDescent="0.3">
      <c r="B1126" s="154">
        <f t="shared" si="57"/>
        <v>107011111</v>
      </c>
      <c r="C1126" s="49">
        <v>10701111</v>
      </c>
      <c r="D1126" s="156" t="str">
        <f ca="1">IFERROR(IFERROR(VLOOKUP($B1126,INDIRECT(VLOOKUP($E1126,보상!$S:$AA,2,FALSE)),MATCH(D$6,INDIRECT(VLOOKUP($E1126,보상!$S:$AA,3,FALSE)),0),FALSE),VLOOKUP($B1126,INDIRECT(VLOOKUP($E1126&amp;"_U",보상!$S:$AA,2,FALSE)),MATCH(D$6,INDIRECT(VLOOKUP($E1126&amp;"_U",보상!$S:$AA,3,FALSE)),0),FALSE)),"ERROR")</f>
        <v>경계 강화 명령서</v>
      </c>
      <c r="E1126" s="49" t="s">
        <v>635</v>
      </c>
      <c r="F1126" s="22">
        <f>COUNTIF($C$8:$C1126,$C1126)</f>
        <v>1</v>
      </c>
      <c r="G1126" s="49" t="b">
        <v>1</v>
      </c>
      <c r="H1126" s="22">
        <v>2010</v>
      </c>
      <c r="I1126" s="129" t="str">
        <f>IFERROR(IF(H1126=0,0,VLOOKUP(VLOOKUP(H1126,#REF!,MATCH("strMailTitleID",#REF!,0),FALSE),#REF!,2,FALSE)),"ERROR")</f>
        <v>ERROR</v>
      </c>
      <c r="J1126" s="176">
        <v>0</v>
      </c>
      <c r="K1126" s="129">
        <f>IFERROR(IF(J1126=0,0,VLOOKUP(VLOOKUP(J1126,#REF!,MATCH("strMailTitleID",#REF!,0),FALSE),#REF!,2,FALSE)),"ERROR")</f>
        <v>0</v>
      </c>
      <c r="L1126" s="22">
        <f ca="1">IFERROR(IFERROR(VLOOKUP($B1126,INDIRECT(VLOOKUP($E1126,보상!$S:$AA,2,FALSE)),MATCH(L$6,INDIRECT(VLOOKUP($E1126,보상!$S:$AA,3,FALSE)),0),FALSE),VLOOKUP($B1126,INDIRECT(VLOOKUP($E1126&amp;"_U",보상!$S:$AA,2,FALSE)),MATCH(L$6,INDIRECT(VLOOKUP($E1126&amp;"_U",보상!$S:$AA,3,FALSE)),0),FALSE)),"ERROR")</f>
        <v>50719</v>
      </c>
      <c r="M1126" s="49">
        <v>0</v>
      </c>
      <c r="N1126" s="49">
        <v>0</v>
      </c>
      <c r="O1126" s="49">
        <v>0</v>
      </c>
      <c r="P1126" s="22" t="str">
        <f ca="1">IFERROR(IFERROR(VLOOKUP($B1126,INDIRECT(VLOOKUP($E1126,보상!$S:$AA,2,FALSE)),MATCH(P$6,INDIRECT(VLOOKUP($E1126,보상!$S:$AA,3,FALSE)),0),FALSE),VLOOKUP($B1126,INDIRECT(VLOOKUP($E1126&amp;"_U",보상!$S:$AA,2,FALSE)),MATCH(P$6,INDIRECT(VLOOKUP($E1126&amp;"_U",보상!$S:$AA,3,FALSE)),0),FALSE)),"ERROR")</f>
        <v>Gold</v>
      </c>
      <c r="Q1126" s="22">
        <f ca="1">IFERROR(IFERROR(VLOOKUP($B1126,INDIRECT(VLOOKUP($E1126,보상!$S:$AA,2,FALSE)),MATCH(Q$6,INDIRECT(VLOOKUP($E1126,보상!$S:$AA,3,FALSE)),0),FALSE),VLOOKUP($B1126,INDIRECT(VLOOKUP($E1126&amp;"_U",보상!$S:$AA,2,FALSE)),MATCH(Q$6,INDIRECT(VLOOKUP($E1126&amp;"_U",보상!$S:$AA,3,FALSE)),0),FALSE)),"ERROR")</f>
        <v>60860</v>
      </c>
      <c r="R1126" s="49" t="b">
        <v>0</v>
      </c>
      <c r="S1126" s="49" t="b">
        <v>0</v>
      </c>
      <c r="T1126" s="22">
        <f ca="1">IFERROR(IF(W1126=0,0,VLOOKUP(W1126,보상!$D:$K,6,FALSE)),"-")</f>
        <v>0</v>
      </c>
      <c r="U1126" s="22">
        <f ca="1">IFERROR(IF(W1126=0,0,VLOOKUP(W1126,보상!$D:$K,7,FALSE)),"-")</f>
        <v>6300</v>
      </c>
      <c r="V1126" s="22">
        <f ca="1">IFERROR(IF(W1126=0,0,VLOOKUP(W1126,보상!$D:$K,8,FALSE)),"-")</f>
        <v>0</v>
      </c>
      <c r="W1126" s="22">
        <f ca="1">IFERROR(IFERROR(VLOOKUP($B1126,INDIRECT(VLOOKUP($E1126,보상!$S:$AA,2,FALSE)),MATCH(W$6,INDIRECT(VLOOKUP($E1126,보상!$S:$AA,3,FALSE)),0),FALSE),VLOOKUP($B1126,INDIRECT(VLOOKUP($E1126&amp;"_U",보상!$S:$AA,2,FALSE)),MATCH(W$6,INDIRECT(VLOOKUP($E1126&amp;"_U",보상!$S:$AA,3,FALSE)),0),FALSE)),"ERROR")</f>
        <v>4004002</v>
      </c>
      <c r="X1126" s="134" t="str">
        <f ca="1">IFERROR(IF(W1126=0,0,VLOOKUP(SUBSTITUTE(VLOOKUP(W1126,#REF!,MATCH("strItemName",#REF!,0),FALSE),"SUI_",""),#REF!,2,FALSE)),"ERROR")</f>
        <v>ERROR</v>
      </c>
      <c r="Y1126" s="22">
        <f t="shared" ca="1" si="59"/>
        <v>4004002</v>
      </c>
      <c r="Z1126" s="134" t="str">
        <f ca="1">IFERROR(IF(Y1126=0,0,VLOOKUP(SUBSTITUTE(VLOOKUP(Y1126,#REF!,MATCH("strItemName",#REF!,0),FALSE),"SUI_",""),#REF!,2,FALSE)),"ERROR")</f>
        <v>ERROR</v>
      </c>
      <c r="AA1126" s="22">
        <f t="shared" ca="1" si="59"/>
        <v>4004002</v>
      </c>
      <c r="AB1126" s="134" t="str">
        <f ca="1">IFERROR(IF(AA1126=0,0,VLOOKUP(SUBSTITUTE(VLOOKUP(AA1126,#REF!,MATCH("strItemName",#REF!,0),FALSE),"SUI_",""),#REF!,2,FALSE)),"ERROR")</f>
        <v>ERROR</v>
      </c>
      <c r="AC1126" s="22">
        <f t="shared" ca="1" si="59"/>
        <v>4004002</v>
      </c>
      <c r="AD1126" s="134" t="str">
        <f ca="1">IFERROR(IF(AC1126=0,0,VLOOKUP(SUBSTITUTE(VLOOKUP(AC1126,#REF!,MATCH("strItemName",#REF!,0),FALSE),"SUI_",""),#REF!,2,FALSE)),"ERROR")</f>
        <v>ERROR</v>
      </c>
      <c r="AE1126" s="22">
        <f t="shared" ca="1" si="59"/>
        <v>4004002</v>
      </c>
      <c r="AF1126" s="134" t="str">
        <f ca="1">IFERROR(IF(AE1126=0,0,VLOOKUP(SUBSTITUTE(VLOOKUP(AE1126,#REF!,MATCH("strItemName",#REF!,0),FALSE),"SUI_",""),#REF!,2,FALSE)),"ERROR")</f>
        <v>ERROR</v>
      </c>
      <c r="AG1126" s="88">
        <v>0</v>
      </c>
      <c r="AH1126" s="134">
        <f>IFERROR(IF(AG1126=0,0,VLOOKUP(SUBSTITUTE(VLOOKUP(AG1126,#REF!,MATCH("strItemName",#REF!,0),FALSE),"SUI_",""),#REF!,2,FALSE)),"ERROR")</f>
        <v>0</v>
      </c>
      <c r="AI1126" s="22">
        <f ca="1">IFERROR(IFERROR(VLOOKUP($B1126,INDIRECT(VLOOKUP($E1126,보상!$S:$AA,2,FALSE)),MATCH(AI$6,INDIRECT(VLOOKUP($E1126,보상!$S:$AA,3,FALSE)),0),FALSE),VLOOKUP($B1126,INDIRECT(VLOOKUP($E1126&amp;"_U",보상!$S:$AA,2,FALSE)),MATCH(AI$6,INDIRECT(VLOOKUP($E1126&amp;"_U",보상!$S:$AA,3,FALSE)),0),FALSE)),"ERROR")</f>
        <v>1</v>
      </c>
      <c r="AJ1126" s="49">
        <v>0</v>
      </c>
      <c r="AK1126" s="22">
        <v>60</v>
      </c>
      <c r="AL1126" s="22">
        <v>0</v>
      </c>
      <c r="AM1126" s="22" t="b">
        <v>0</v>
      </c>
      <c r="AN1126" s="22">
        <v>0</v>
      </c>
      <c r="AO1126" s="67">
        <v>0</v>
      </c>
    </row>
    <row r="1127" spans="2:41" ht="16.5" customHeight="1" x14ac:dyDescent="0.3">
      <c r="B1127" s="154">
        <f t="shared" si="57"/>
        <v>107012111</v>
      </c>
      <c r="C1127" s="49">
        <v>10701211</v>
      </c>
      <c r="D1127" s="156" t="str">
        <f ca="1">IFERROR(IFERROR(VLOOKUP($B1127,INDIRECT(VLOOKUP($E1127,보상!$S:$AA,2,FALSE)),MATCH(D$6,INDIRECT(VLOOKUP($E1127,보상!$S:$AA,3,FALSE)),0),FALSE),VLOOKUP($B1127,INDIRECT(VLOOKUP($E1127&amp;"_U",보상!$S:$AA,2,FALSE)),MATCH(D$6,INDIRECT(VLOOKUP($E1127&amp;"_U",보상!$S:$AA,3,FALSE)),0),FALSE)),"ERROR")</f>
        <v>오염 관리 기록서</v>
      </c>
      <c r="E1127" s="49" t="s">
        <v>635</v>
      </c>
      <c r="F1127" s="22">
        <f>COUNTIF($C$8:$C1127,$C1127)</f>
        <v>1</v>
      </c>
      <c r="G1127" s="49" t="b">
        <v>1</v>
      </c>
      <c r="H1127" s="22">
        <v>2010</v>
      </c>
      <c r="I1127" s="129" t="str">
        <f>IFERROR(IF(H1127=0,0,VLOOKUP(VLOOKUP(H1127,#REF!,MATCH("strMailTitleID",#REF!,0),FALSE),#REF!,2,FALSE)),"ERROR")</f>
        <v>ERROR</v>
      </c>
      <c r="J1127" s="176">
        <v>0</v>
      </c>
      <c r="K1127" s="129">
        <f>IFERROR(IF(J1127=0,0,VLOOKUP(VLOOKUP(J1127,#REF!,MATCH("strMailTitleID",#REF!,0),FALSE),#REF!,2,FALSE)),"ERROR")</f>
        <v>0</v>
      </c>
      <c r="L1127" s="22">
        <f ca="1">IFERROR(IFERROR(VLOOKUP($B1127,INDIRECT(VLOOKUP($E1127,보상!$S:$AA,2,FALSE)),MATCH(L$6,INDIRECT(VLOOKUP($E1127,보상!$S:$AA,3,FALSE)),0),FALSE),VLOOKUP($B1127,INDIRECT(VLOOKUP($E1127&amp;"_U",보상!$S:$AA,2,FALSE)),MATCH(L$6,INDIRECT(VLOOKUP($E1127&amp;"_U",보상!$S:$AA,3,FALSE)),0),FALSE)),"ERROR")</f>
        <v>50719</v>
      </c>
      <c r="M1127" s="49">
        <v>0</v>
      </c>
      <c r="N1127" s="49">
        <v>0</v>
      </c>
      <c r="O1127" s="49">
        <v>0</v>
      </c>
      <c r="P1127" s="22" t="str">
        <f ca="1">IFERROR(IFERROR(VLOOKUP($B1127,INDIRECT(VLOOKUP($E1127,보상!$S:$AA,2,FALSE)),MATCH(P$6,INDIRECT(VLOOKUP($E1127,보상!$S:$AA,3,FALSE)),0),FALSE),VLOOKUP($B1127,INDIRECT(VLOOKUP($E1127&amp;"_U",보상!$S:$AA,2,FALSE)),MATCH(P$6,INDIRECT(VLOOKUP($E1127&amp;"_U",보상!$S:$AA,3,FALSE)),0),FALSE)),"ERROR")</f>
        <v>Gold</v>
      </c>
      <c r="Q1127" s="22">
        <f ca="1">IFERROR(IFERROR(VLOOKUP($B1127,INDIRECT(VLOOKUP($E1127,보상!$S:$AA,2,FALSE)),MATCH(Q$6,INDIRECT(VLOOKUP($E1127,보상!$S:$AA,3,FALSE)),0),FALSE),VLOOKUP($B1127,INDIRECT(VLOOKUP($E1127&amp;"_U",보상!$S:$AA,2,FALSE)),MATCH(Q$6,INDIRECT(VLOOKUP($E1127&amp;"_U",보상!$S:$AA,3,FALSE)),0),FALSE)),"ERROR")</f>
        <v>60860</v>
      </c>
      <c r="R1127" s="49" t="b">
        <v>0</v>
      </c>
      <c r="S1127" s="49" t="b">
        <v>0</v>
      </c>
      <c r="T1127" s="22">
        <f ca="1">IFERROR(IF(W1127=0,0,VLOOKUP(W1127,보상!$D:$K,6,FALSE)),"-")</f>
        <v>0</v>
      </c>
      <c r="U1127" s="22">
        <f ca="1">IFERROR(IF(W1127=0,0,VLOOKUP(W1127,보상!$D:$K,7,FALSE)),"-")</f>
        <v>0</v>
      </c>
      <c r="V1127" s="22">
        <f ca="1">IFERROR(IF(W1127=0,0,VLOOKUP(W1127,보상!$D:$K,8,FALSE)),"-")</f>
        <v>0</v>
      </c>
      <c r="W1127" s="22">
        <f ca="1">IFERROR(IFERROR(VLOOKUP($B1127,INDIRECT(VLOOKUP($E1127,보상!$S:$AA,2,FALSE)),MATCH(W$6,INDIRECT(VLOOKUP($E1127,보상!$S:$AA,3,FALSE)),0),FALSE),VLOOKUP($B1127,INDIRECT(VLOOKUP($E1127&amp;"_U",보상!$S:$AA,2,FALSE)),MATCH(W$6,INDIRECT(VLOOKUP($E1127&amp;"_U",보상!$S:$AA,3,FALSE)),0),FALSE)),"ERROR")</f>
        <v>3000001</v>
      </c>
      <c r="X1127" s="134" t="str">
        <f ca="1">IFERROR(IF(W1127=0,0,VLOOKUP(SUBSTITUTE(VLOOKUP(W1127,#REF!,MATCH("strItemName",#REF!,0),FALSE),"SUI_",""),#REF!,2,FALSE)),"ERROR")</f>
        <v>ERROR</v>
      </c>
      <c r="Y1127" s="22">
        <f t="shared" ca="1" si="59"/>
        <v>3000001</v>
      </c>
      <c r="Z1127" s="134" t="str">
        <f ca="1">IFERROR(IF(Y1127=0,0,VLOOKUP(SUBSTITUTE(VLOOKUP(Y1127,#REF!,MATCH("strItemName",#REF!,0),FALSE),"SUI_",""),#REF!,2,FALSE)),"ERROR")</f>
        <v>ERROR</v>
      </c>
      <c r="AA1127" s="22">
        <f t="shared" ca="1" si="59"/>
        <v>3000001</v>
      </c>
      <c r="AB1127" s="134" t="str">
        <f ca="1">IFERROR(IF(AA1127=0,0,VLOOKUP(SUBSTITUTE(VLOOKUP(AA1127,#REF!,MATCH("strItemName",#REF!,0),FALSE),"SUI_",""),#REF!,2,FALSE)),"ERROR")</f>
        <v>ERROR</v>
      </c>
      <c r="AC1127" s="22">
        <f t="shared" ca="1" si="59"/>
        <v>3000001</v>
      </c>
      <c r="AD1127" s="134" t="str">
        <f ca="1">IFERROR(IF(AC1127=0,0,VLOOKUP(SUBSTITUTE(VLOOKUP(AC1127,#REF!,MATCH("strItemName",#REF!,0),FALSE),"SUI_",""),#REF!,2,FALSE)),"ERROR")</f>
        <v>ERROR</v>
      </c>
      <c r="AE1127" s="22">
        <f t="shared" ca="1" si="59"/>
        <v>3000001</v>
      </c>
      <c r="AF1127" s="134" t="str">
        <f ca="1">IFERROR(IF(AE1127=0,0,VLOOKUP(SUBSTITUTE(VLOOKUP(AE1127,#REF!,MATCH("strItemName",#REF!,0),FALSE),"SUI_",""),#REF!,2,FALSE)),"ERROR")</f>
        <v>ERROR</v>
      </c>
      <c r="AG1127" s="88">
        <v>0</v>
      </c>
      <c r="AH1127" s="134">
        <f>IFERROR(IF(AG1127=0,0,VLOOKUP(SUBSTITUTE(VLOOKUP(AG1127,#REF!,MATCH("strItemName",#REF!,0),FALSE),"SUI_",""),#REF!,2,FALSE)),"ERROR")</f>
        <v>0</v>
      </c>
      <c r="AI1127" s="22">
        <f ca="1">IFERROR(IFERROR(VLOOKUP($B1127,INDIRECT(VLOOKUP($E1127,보상!$S:$AA,2,FALSE)),MATCH(AI$6,INDIRECT(VLOOKUP($E1127,보상!$S:$AA,3,FALSE)),0),FALSE),VLOOKUP($B1127,INDIRECT(VLOOKUP($E1127&amp;"_U",보상!$S:$AA,2,FALSE)),MATCH(AI$6,INDIRECT(VLOOKUP($E1127&amp;"_U",보상!$S:$AA,3,FALSE)),0),FALSE)),"ERROR")</f>
        <v>1</v>
      </c>
      <c r="AJ1127" s="49">
        <v>0</v>
      </c>
      <c r="AK1127" s="22">
        <v>60</v>
      </c>
      <c r="AL1127" s="22">
        <v>0</v>
      </c>
      <c r="AM1127" s="22" t="b">
        <v>0</v>
      </c>
      <c r="AN1127" s="22">
        <v>0</v>
      </c>
      <c r="AO1127" s="67">
        <v>0</v>
      </c>
    </row>
    <row r="1128" spans="2:41" ht="16.5" customHeight="1" x14ac:dyDescent="0.3">
      <c r="B1128" s="154">
        <f t="shared" si="57"/>
        <v>107013111</v>
      </c>
      <c r="C1128" s="49">
        <v>10701311</v>
      </c>
      <c r="D1128" s="156" t="str">
        <f ca="1">IFERROR(IFERROR(VLOOKUP($B1128,INDIRECT(VLOOKUP($E1128,보상!$S:$AA,2,FALSE)),MATCH(D$6,INDIRECT(VLOOKUP($E1128,보상!$S:$AA,3,FALSE)),0),FALSE),VLOOKUP($B1128,INDIRECT(VLOOKUP($E1128&amp;"_U",보상!$S:$AA,2,FALSE)),MATCH(D$6,INDIRECT(VLOOKUP($E1128&amp;"_U",보상!$S:$AA,3,FALSE)),0),FALSE)),"ERROR")</f>
        <v>국경 경계 근무일지</v>
      </c>
      <c r="E1128" s="49" t="s">
        <v>635</v>
      </c>
      <c r="F1128" s="22">
        <f>COUNTIF($C$8:$C1128,$C1128)</f>
        <v>1</v>
      </c>
      <c r="G1128" s="49" t="b">
        <v>1</v>
      </c>
      <c r="H1128" s="22">
        <v>2010</v>
      </c>
      <c r="I1128" s="129" t="str">
        <f>IFERROR(IF(H1128=0,0,VLOOKUP(VLOOKUP(H1128,#REF!,MATCH("strMailTitleID",#REF!,0),FALSE),#REF!,2,FALSE)),"ERROR")</f>
        <v>ERROR</v>
      </c>
      <c r="J1128" s="176">
        <v>0</v>
      </c>
      <c r="K1128" s="129">
        <f>IFERROR(IF(J1128=0,0,VLOOKUP(VLOOKUP(J1128,#REF!,MATCH("strMailTitleID",#REF!,0),FALSE),#REF!,2,FALSE)),"ERROR")</f>
        <v>0</v>
      </c>
      <c r="L1128" s="22">
        <f ca="1">IFERROR(IFERROR(VLOOKUP($B1128,INDIRECT(VLOOKUP($E1128,보상!$S:$AA,2,FALSE)),MATCH(L$6,INDIRECT(VLOOKUP($E1128,보상!$S:$AA,3,FALSE)),0),FALSE),VLOOKUP($B1128,INDIRECT(VLOOKUP($E1128&amp;"_U",보상!$S:$AA,2,FALSE)),MATCH(L$6,INDIRECT(VLOOKUP($E1128&amp;"_U",보상!$S:$AA,3,FALSE)),0),FALSE)),"ERROR")</f>
        <v>50719</v>
      </c>
      <c r="M1128" s="49">
        <v>0</v>
      </c>
      <c r="N1128" s="49">
        <v>0</v>
      </c>
      <c r="O1128" s="49">
        <v>0</v>
      </c>
      <c r="P1128" s="22" t="str">
        <f ca="1">IFERROR(IFERROR(VLOOKUP($B1128,INDIRECT(VLOOKUP($E1128,보상!$S:$AA,2,FALSE)),MATCH(P$6,INDIRECT(VLOOKUP($E1128,보상!$S:$AA,3,FALSE)),0),FALSE),VLOOKUP($B1128,INDIRECT(VLOOKUP($E1128&amp;"_U",보상!$S:$AA,2,FALSE)),MATCH(P$6,INDIRECT(VLOOKUP($E1128&amp;"_U",보상!$S:$AA,3,FALSE)),0),FALSE)),"ERROR")</f>
        <v>Gold</v>
      </c>
      <c r="Q1128" s="22">
        <f ca="1">IFERROR(IFERROR(VLOOKUP($B1128,INDIRECT(VLOOKUP($E1128,보상!$S:$AA,2,FALSE)),MATCH(Q$6,INDIRECT(VLOOKUP($E1128,보상!$S:$AA,3,FALSE)),0),FALSE),VLOOKUP($B1128,INDIRECT(VLOOKUP($E1128&amp;"_U",보상!$S:$AA,2,FALSE)),MATCH(Q$6,INDIRECT(VLOOKUP($E1128&amp;"_U",보상!$S:$AA,3,FALSE)),0),FALSE)),"ERROR")</f>
        <v>60860</v>
      </c>
      <c r="R1128" s="49" t="b">
        <v>0</v>
      </c>
      <c r="S1128" s="49" t="b">
        <v>0</v>
      </c>
      <c r="T1128" s="22">
        <f ca="1">IFERROR(IF(W1128=0,0,VLOOKUP(W1128,보상!$D:$K,6,FALSE)),"-")</f>
        <v>0</v>
      </c>
      <c r="U1128" s="22">
        <f ca="1">IFERROR(IF(W1128=0,0,VLOOKUP(W1128,보상!$D:$K,7,FALSE)),"-")</f>
        <v>0</v>
      </c>
      <c r="V1128" s="22">
        <f ca="1">IFERROR(IF(W1128=0,0,VLOOKUP(W1128,보상!$D:$K,8,FALSE)),"-")</f>
        <v>0</v>
      </c>
      <c r="W1128" s="22">
        <f ca="1">IFERROR(IFERROR(VLOOKUP($B1128,INDIRECT(VLOOKUP($E1128,보상!$S:$AA,2,FALSE)),MATCH(W$6,INDIRECT(VLOOKUP($E1128,보상!$S:$AA,3,FALSE)),0),FALSE),VLOOKUP($B1128,INDIRECT(VLOOKUP($E1128&amp;"_U",보상!$S:$AA,2,FALSE)),MATCH(W$6,INDIRECT(VLOOKUP($E1128&amp;"_U",보상!$S:$AA,3,FALSE)),0),FALSE)),"ERROR")</f>
        <v>3011001</v>
      </c>
      <c r="X1128" s="134" t="str">
        <f ca="1">IFERROR(IF(W1128=0,0,VLOOKUP(SUBSTITUTE(VLOOKUP(W1128,#REF!,MATCH("strItemName",#REF!,0),FALSE),"SUI_",""),#REF!,2,FALSE)),"ERROR")</f>
        <v>ERROR</v>
      </c>
      <c r="Y1128" s="22">
        <f t="shared" ca="1" si="59"/>
        <v>3011001</v>
      </c>
      <c r="Z1128" s="134" t="str">
        <f ca="1">IFERROR(IF(Y1128=0,0,VLOOKUP(SUBSTITUTE(VLOOKUP(Y1128,#REF!,MATCH("strItemName",#REF!,0),FALSE),"SUI_",""),#REF!,2,FALSE)),"ERROR")</f>
        <v>ERROR</v>
      </c>
      <c r="AA1128" s="22">
        <f t="shared" ca="1" si="59"/>
        <v>3011001</v>
      </c>
      <c r="AB1128" s="134" t="str">
        <f ca="1">IFERROR(IF(AA1128=0,0,VLOOKUP(SUBSTITUTE(VLOOKUP(AA1128,#REF!,MATCH("strItemName",#REF!,0),FALSE),"SUI_",""),#REF!,2,FALSE)),"ERROR")</f>
        <v>ERROR</v>
      </c>
      <c r="AC1128" s="22">
        <f t="shared" ca="1" si="59"/>
        <v>3011001</v>
      </c>
      <c r="AD1128" s="134" t="str">
        <f ca="1">IFERROR(IF(AC1128=0,0,VLOOKUP(SUBSTITUTE(VLOOKUP(AC1128,#REF!,MATCH("strItemName",#REF!,0),FALSE),"SUI_",""),#REF!,2,FALSE)),"ERROR")</f>
        <v>ERROR</v>
      </c>
      <c r="AE1128" s="22">
        <f t="shared" ca="1" si="59"/>
        <v>3011001</v>
      </c>
      <c r="AF1128" s="134" t="str">
        <f ca="1">IFERROR(IF(AE1128=0,0,VLOOKUP(SUBSTITUTE(VLOOKUP(AE1128,#REF!,MATCH("strItemName",#REF!,0),FALSE),"SUI_",""),#REF!,2,FALSE)),"ERROR")</f>
        <v>ERROR</v>
      </c>
      <c r="AG1128" s="88">
        <v>0</v>
      </c>
      <c r="AH1128" s="134">
        <f>IFERROR(IF(AG1128=0,0,VLOOKUP(SUBSTITUTE(VLOOKUP(AG1128,#REF!,MATCH("strItemName",#REF!,0),FALSE),"SUI_",""),#REF!,2,FALSE)),"ERROR")</f>
        <v>0</v>
      </c>
      <c r="AI1128" s="22">
        <f ca="1">IFERROR(IFERROR(VLOOKUP($B1128,INDIRECT(VLOOKUP($E1128,보상!$S:$AA,2,FALSE)),MATCH(AI$6,INDIRECT(VLOOKUP($E1128,보상!$S:$AA,3,FALSE)),0),FALSE),VLOOKUP($B1128,INDIRECT(VLOOKUP($E1128&amp;"_U",보상!$S:$AA,2,FALSE)),MATCH(AI$6,INDIRECT(VLOOKUP($E1128&amp;"_U",보상!$S:$AA,3,FALSE)),0),FALSE)),"ERROR")</f>
        <v>1</v>
      </c>
      <c r="AJ1128" s="49">
        <v>0</v>
      </c>
      <c r="AK1128" s="22">
        <v>60</v>
      </c>
      <c r="AL1128" s="22">
        <v>0</v>
      </c>
      <c r="AM1128" s="22" t="b">
        <v>0</v>
      </c>
      <c r="AN1128" s="22">
        <v>0</v>
      </c>
      <c r="AO1128" s="67">
        <v>0</v>
      </c>
    </row>
    <row r="1129" spans="2:41" ht="16.5" customHeight="1" x14ac:dyDescent="0.3">
      <c r="B1129" s="154">
        <f t="shared" si="57"/>
        <v>107014111</v>
      </c>
      <c r="C1129" s="49">
        <v>10701411</v>
      </c>
      <c r="D1129" s="156" t="str">
        <f ca="1">IFERROR(IFERROR(VLOOKUP($B1129,INDIRECT(VLOOKUP($E1129,보상!$S:$AA,2,FALSE)),MATCH(D$6,INDIRECT(VLOOKUP($E1129,보상!$S:$AA,3,FALSE)),0),FALSE),VLOOKUP($B1129,INDIRECT(VLOOKUP($E1129&amp;"_U",보상!$S:$AA,2,FALSE)),MATCH(D$6,INDIRECT(VLOOKUP($E1129&amp;"_U",보상!$S:$AA,3,FALSE)),0),FALSE)),"ERROR")</f>
        <v>조사단의 보고서</v>
      </c>
      <c r="E1129" s="49" t="s">
        <v>635</v>
      </c>
      <c r="F1129" s="22">
        <f>COUNTIF($C$8:$C1129,$C1129)</f>
        <v>1</v>
      </c>
      <c r="G1129" s="49" t="b">
        <v>1</v>
      </c>
      <c r="H1129" s="22">
        <v>2010</v>
      </c>
      <c r="I1129" s="129" t="str">
        <f>IFERROR(IF(H1129=0,0,VLOOKUP(VLOOKUP(H1129,#REF!,MATCH("strMailTitleID",#REF!,0),FALSE),#REF!,2,FALSE)),"ERROR")</f>
        <v>ERROR</v>
      </c>
      <c r="J1129" s="176">
        <v>0</v>
      </c>
      <c r="K1129" s="129">
        <f>IFERROR(IF(J1129=0,0,VLOOKUP(VLOOKUP(J1129,#REF!,MATCH("strMailTitleID",#REF!,0),FALSE),#REF!,2,FALSE)),"ERROR")</f>
        <v>0</v>
      </c>
      <c r="L1129" s="22">
        <f ca="1">IFERROR(IFERROR(VLOOKUP($B1129,INDIRECT(VLOOKUP($E1129,보상!$S:$AA,2,FALSE)),MATCH(L$6,INDIRECT(VLOOKUP($E1129,보상!$S:$AA,3,FALSE)),0),FALSE),VLOOKUP($B1129,INDIRECT(VLOOKUP($E1129&amp;"_U",보상!$S:$AA,2,FALSE)),MATCH(L$6,INDIRECT(VLOOKUP($E1129&amp;"_U",보상!$S:$AA,3,FALSE)),0),FALSE)),"ERROR")</f>
        <v>52187</v>
      </c>
      <c r="M1129" s="49">
        <v>0</v>
      </c>
      <c r="N1129" s="49">
        <v>0</v>
      </c>
      <c r="O1129" s="49">
        <v>0</v>
      </c>
      <c r="P1129" s="22" t="str">
        <f ca="1">IFERROR(IFERROR(VLOOKUP($B1129,INDIRECT(VLOOKUP($E1129,보상!$S:$AA,2,FALSE)),MATCH(P$6,INDIRECT(VLOOKUP($E1129,보상!$S:$AA,3,FALSE)),0),FALSE),VLOOKUP($B1129,INDIRECT(VLOOKUP($E1129&amp;"_U",보상!$S:$AA,2,FALSE)),MATCH(P$6,INDIRECT(VLOOKUP($E1129&amp;"_U",보상!$S:$AA,3,FALSE)),0),FALSE)),"ERROR")</f>
        <v>Gold</v>
      </c>
      <c r="Q1129" s="22">
        <f ca="1">IFERROR(IFERROR(VLOOKUP($B1129,INDIRECT(VLOOKUP($E1129,보상!$S:$AA,2,FALSE)),MATCH(Q$6,INDIRECT(VLOOKUP($E1129,보상!$S:$AA,3,FALSE)),0),FALSE),VLOOKUP($B1129,INDIRECT(VLOOKUP($E1129&amp;"_U",보상!$S:$AA,2,FALSE)),MATCH(Q$6,INDIRECT(VLOOKUP($E1129&amp;"_U",보상!$S:$AA,3,FALSE)),0),FALSE)),"ERROR")</f>
        <v>62620</v>
      </c>
      <c r="R1129" s="49" t="b">
        <v>0</v>
      </c>
      <c r="S1129" s="49" t="b">
        <v>0</v>
      </c>
      <c r="T1129" s="22">
        <f ca="1">IFERROR(IF(W1129=0,0,VLOOKUP(W1129,보상!$D:$K,6,FALSE)),"-")</f>
        <v>0</v>
      </c>
      <c r="U1129" s="22">
        <f ca="1">IFERROR(IF(W1129=0,0,VLOOKUP(W1129,보상!$D:$K,7,FALSE)),"-")</f>
        <v>6300</v>
      </c>
      <c r="V1129" s="22">
        <f ca="1">IFERROR(IF(W1129=0,0,VLOOKUP(W1129,보상!$D:$K,8,FALSE)),"-")</f>
        <v>0</v>
      </c>
      <c r="W1129" s="22">
        <f ca="1">IFERROR(IFERROR(VLOOKUP($B1129,INDIRECT(VLOOKUP($E1129,보상!$S:$AA,2,FALSE)),MATCH(W$6,INDIRECT(VLOOKUP($E1129,보상!$S:$AA,3,FALSE)),0),FALSE),VLOOKUP($B1129,INDIRECT(VLOOKUP($E1129&amp;"_U",보상!$S:$AA,2,FALSE)),MATCH(W$6,INDIRECT(VLOOKUP($E1129&amp;"_U",보상!$S:$AA,3,FALSE)),0),FALSE)),"ERROR")</f>
        <v>4004002</v>
      </c>
      <c r="X1129" s="134" t="str">
        <f ca="1">IFERROR(IF(W1129=0,0,VLOOKUP(SUBSTITUTE(VLOOKUP(W1129,#REF!,MATCH("strItemName",#REF!,0),FALSE),"SUI_",""),#REF!,2,FALSE)),"ERROR")</f>
        <v>ERROR</v>
      </c>
      <c r="Y1129" s="22">
        <f t="shared" ca="1" si="59"/>
        <v>4004002</v>
      </c>
      <c r="Z1129" s="134" t="str">
        <f ca="1">IFERROR(IF(Y1129=0,0,VLOOKUP(SUBSTITUTE(VLOOKUP(Y1129,#REF!,MATCH("strItemName",#REF!,0),FALSE),"SUI_",""),#REF!,2,FALSE)),"ERROR")</f>
        <v>ERROR</v>
      </c>
      <c r="AA1129" s="22">
        <f t="shared" ca="1" si="59"/>
        <v>4004002</v>
      </c>
      <c r="AB1129" s="134" t="str">
        <f ca="1">IFERROR(IF(AA1129=0,0,VLOOKUP(SUBSTITUTE(VLOOKUP(AA1129,#REF!,MATCH("strItemName",#REF!,0),FALSE),"SUI_",""),#REF!,2,FALSE)),"ERROR")</f>
        <v>ERROR</v>
      </c>
      <c r="AC1129" s="22">
        <f t="shared" ca="1" si="59"/>
        <v>4004002</v>
      </c>
      <c r="AD1129" s="134" t="str">
        <f ca="1">IFERROR(IF(AC1129=0,0,VLOOKUP(SUBSTITUTE(VLOOKUP(AC1129,#REF!,MATCH("strItemName",#REF!,0),FALSE),"SUI_",""),#REF!,2,FALSE)),"ERROR")</f>
        <v>ERROR</v>
      </c>
      <c r="AE1129" s="22">
        <f t="shared" ca="1" si="59"/>
        <v>4004002</v>
      </c>
      <c r="AF1129" s="134" t="str">
        <f ca="1">IFERROR(IF(AE1129=0,0,VLOOKUP(SUBSTITUTE(VLOOKUP(AE1129,#REF!,MATCH("strItemName",#REF!,0),FALSE),"SUI_",""),#REF!,2,FALSE)),"ERROR")</f>
        <v>ERROR</v>
      </c>
      <c r="AG1129" s="88">
        <v>0</v>
      </c>
      <c r="AH1129" s="134">
        <f>IFERROR(IF(AG1129=0,0,VLOOKUP(SUBSTITUTE(VLOOKUP(AG1129,#REF!,MATCH("strItemName",#REF!,0),FALSE),"SUI_",""),#REF!,2,FALSE)),"ERROR")</f>
        <v>0</v>
      </c>
      <c r="AI1129" s="22">
        <f ca="1">IFERROR(IFERROR(VLOOKUP($B1129,INDIRECT(VLOOKUP($E1129,보상!$S:$AA,2,FALSE)),MATCH(AI$6,INDIRECT(VLOOKUP($E1129,보상!$S:$AA,3,FALSE)),0),FALSE),VLOOKUP($B1129,INDIRECT(VLOOKUP($E1129&amp;"_U",보상!$S:$AA,2,FALSE)),MATCH(AI$6,INDIRECT(VLOOKUP($E1129&amp;"_U",보상!$S:$AA,3,FALSE)),0),FALSE)),"ERROR")</f>
        <v>1</v>
      </c>
      <c r="AJ1129" s="49">
        <v>0</v>
      </c>
      <c r="AK1129" s="22">
        <v>60</v>
      </c>
      <c r="AL1129" s="22">
        <v>0</v>
      </c>
      <c r="AM1129" s="22" t="b">
        <v>0</v>
      </c>
      <c r="AN1129" s="22">
        <v>0</v>
      </c>
      <c r="AO1129" s="67">
        <v>0</v>
      </c>
    </row>
    <row r="1130" spans="2:41" ht="16.5" customHeight="1" x14ac:dyDescent="0.3">
      <c r="B1130" s="154">
        <f t="shared" si="57"/>
        <v>107015111</v>
      </c>
      <c r="C1130" s="49">
        <v>10701511</v>
      </c>
      <c r="D1130" s="156" t="str">
        <f ca="1">IFERROR(IFERROR(VLOOKUP($B1130,INDIRECT(VLOOKUP($E1130,보상!$S:$AA,2,FALSE)),MATCH(D$6,INDIRECT(VLOOKUP($E1130,보상!$S:$AA,3,FALSE)),0),FALSE),VLOOKUP($B1130,INDIRECT(VLOOKUP($E1130&amp;"_U",보상!$S:$AA,2,FALSE)),MATCH(D$6,INDIRECT(VLOOKUP($E1130&amp;"_U",보상!$S:$AA,3,FALSE)),0),FALSE)),"ERROR")</f>
        <v>결계 관리 보고서</v>
      </c>
      <c r="E1130" s="49" t="s">
        <v>635</v>
      </c>
      <c r="F1130" s="22">
        <f>COUNTIF($C$8:$C1130,$C1130)</f>
        <v>1</v>
      </c>
      <c r="G1130" s="49" t="b">
        <v>1</v>
      </c>
      <c r="H1130" s="22">
        <v>2010</v>
      </c>
      <c r="I1130" s="129" t="str">
        <f>IFERROR(IF(H1130=0,0,VLOOKUP(VLOOKUP(H1130,#REF!,MATCH("strMailTitleID",#REF!,0),FALSE),#REF!,2,FALSE)),"ERROR")</f>
        <v>ERROR</v>
      </c>
      <c r="J1130" s="176">
        <v>0</v>
      </c>
      <c r="K1130" s="129">
        <f>IFERROR(IF(J1130=0,0,VLOOKUP(VLOOKUP(J1130,#REF!,MATCH("strMailTitleID",#REF!,0),FALSE),#REF!,2,FALSE)),"ERROR")</f>
        <v>0</v>
      </c>
      <c r="L1130" s="22">
        <f ca="1">IFERROR(IFERROR(VLOOKUP($B1130,INDIRECT(VLOOKUP($E1130,보상!$S:$AA,2,FALSE)),MATCH(L$6,INDIRECT(VLOOKUP($E1130,보상!$S:$AA,3,FALSE)),0),FALSE),VLOOKUP($B1130,INDIRECT(VLOOKUP($E1130&amp;"_U",보상!$S:$AA,2,FALSE)),MATCH(L$6,INDIRECT(VLOOKUP($E1130&amp;"_U",보상!$S:$AA,3,FALSE)),0),FALSE)),"ERROR")</f>
        <v>52187</v>
      </c>
      <c r="M1130" s="49">
        <v>0</v>
      </c>
      <c r="N1130" s="49">
        <v>0</v>
      </c>
      <c r="O1130" s="49">
        <v>0</v>
      </c>
      <c r="P1130" s="22" t="str">
        <f ca="1">IFERROR(IFERROR(VLOOKUP($B1130,INDIRECT(VLOOKUP($E1130,보상!$S:$AA,2,FALSE)),MATCH(P$6,INDIRECT(VLOOKUP($E1130,보상!$S:$AA,3,FALSE)),0),FALSE),VLOOKUP($B1130,INDIRECT(VLOOKUP($E1130&amp;"_U",보상!$S:$AA,2,FALSE)),MATCH(P$6,INDIRECT(VLOOKUP($E1130&amp;"_U",보상!$S:$AA,3,FALSE)),0),FALSE)),"ERROR")</f>
        <v>Gold</v>
      </c>
      <c r="Q1130" s="22">
        <f ca="1">IFERROR(IFERROR(VLOOKUP($B1130,INDIRECT(VLOOKUP($E1130,보상!$S:$AA,2,FALSE)),MATCH(Q$6,INDIRECT(VLOOKUP($E1130,보상!$S:$AA,3,FALSE)),0),FALSE),VLOOKUP($B1130,INDIRECT(VLOOKUP($E1130&amp;"_U",보상!$S:$AA,2,FALSE)),MATCH(Q$6,INDIRECT(VLOOKUP($E1130&amp;"_U",보상!$S:$AA,3,FALSE)),0),FALSE)),"ERROR")</f>
        <v>62620</v>
      </c>
      <c r="R1130" s="49" t="b">
        <v>0</v>
      </c>
      <c r="S1130" s="49" t="b">
        <v>0</v>
      </c>
      <c r="T1130" s="22">
        <f ca="1">IFERROR(IF(W1130=0,0,VLOOKUP(W1130,보상!$D:$K,6,FALSE)),"-")</f>
        <v>9000</v>
      </c>
      <c r="U1130" s="22">
        <f ca="1">IFERROR(IF(W1130=0,0,VLOOKUP(W1130,보상!$D:$K,7,FALSE)),"-")</f>
        <v>0</v>
      </c>
      <c r="V1130" s="22">
        <f ca="1">IFERROR(IF(W1130=0,0,VLOOKUP(W1130,보상!$D:$K,8,FALSE)),"-")</f>
        <v>0</v>
      </c>
      <c r="W1130" s="22">
        <f ca="1">IFERROR(IFERROR(VLOOKUP($B1130,INDIRECT(VLOOKUP($E1130,보상!$S:$AA,2,FALSE)),MATCH(W$6,INDIRECT(VLOOKUP($E1130,보상!$S:$AA,3,FALSE)),0),FALSE),VLOOKUP($B1130,INDIRECT(VLOOKUP($E1130&amp;"_U",보상!$S:$AA,2,FALSE)),MATCH(W$6,INDIRECT(VLOOKUP($E1130&amp;"_U",보상!$S:$AA,3,FALSE)),0),FALSE)),"ERROR")</f>
        <v>4004001</v>
      </c>
      <c r="X1130" s="134" t="str">
        <f ca="1">IFERROR(IF(W1130=0,0,VLOOKUP(SUBSTITUTE(VLOOKUP(W1130,#REF!,MATCH("strItemName",#REF!,0),FALSE),"SUI_",""),#REF!,2,FALSE)),"ERROR")</f>
        <v>ERROR</v>
      </c>
      <c r="Y1130" s="22">
        <f t="shared" ca="1" si="59"/>
        <v>4004001</v>
      </c>
      <c r="Z1130" s="134" t="str">
        <f ca="1">IFERROR(IF(Y1130=0,0,VLOOKUP(SUBSTITUTE(VLOOKUP(Y1130,#REF!,MATCH("strItemName",#REF!,0),FALSE),"SUI_",""),#REF!,2,FALSE)),"ERROR")</f>
        <v>ERROR</v>
      </c>
      <c r="AA1130" s="22">
        <f t="shared" ca="1" si="59"/>
        <v>4004001</v>
      </c>
      <c r="AB1130" s="134" t="str">
        <f ca="1">IFERROR(IF(AA1130=0,0,VLOOKUP(SUBSTITUTE(VLOOKUP(AA1130,#REF!,MATCH("strItemName",#REF!,0),FALSE),"SUI_",""),#REF!,2,FALSE)),"ERROR")</f>
        <v>ERROR</v>
      </c>
      <c r="AC1130" s="22">
        <f t="shared" ca="1" si="59"/>
        <v>4004001</v>
      </c>
      <c r="AD1130" s="134" t="str">
        <f ca="1">IFERROR(IF(AC1130=0,0,VLOOKUP(SUBSTITUTE(VLOOKUP(AC1130,#REF!,MATCH("strItemName",#REF!,0),FALSE),"SUI_",""),#REF!,2,FALSE)),"ERROR")</f>
        <v>ERROR</v>
      </c>
      <c r="AE1130" s="22">
        <f t="shared" ca="1" si="59"/>
        <v>4004001</v>
      </c>
      <c r="AF1130" s="134" t="str">
        <f ca="1">IFERROR(IF(AE1130=0,0,VLOOKUP(SUBSTITUTE(VLOOKUP(AE1130,#REF!,MATCH("strItemName",#REF!,0),FALSE),"SUI_",""),#REF!,2,FALSE)),"ERROR")</f>
        <v>ERROR</v>
      </c>
      <c r="AG1130" s="88">
        <v>0</v>
      </c>
      <c r="AH1130" s="134">
        <f>IFERROR(IF(AG1130=0,0,VLOOKUP(SUBSTITUTE(VLOOKUP(AG1130,#REF!,MATCH("strItemName",#REF!,0),FALSE),"SUI_",""),#REF!,2,FALSE)),"ERROR")</f>
        <v>0</v>
      </c>
      <c r="AI1130" s="22">
        <f ca="1">IFERROR(IFERROR(VLOOKUP($B1130,INDIRECT(VLOOKUP($E1130,보상!$S:$AA,2,FALSE)),MATCH(AI$6,INDIRECT(VLOOKUP($E1130,보상!$S:$AA,3,FALSE)),0),FALSE),VLOOKUP($B1130,INDIRECT(VLOOKUP($E1130&amp;"_U",보상!$S:$AA,2,FALSE)),MATCH(AI$6,INDIRECT(VLOOKUP($E1130&amp;"_U",보상!$S:$AA,3,FALSE)),0),FALSE)),"ERROR")</f>
        <v>1</v>
      </c>
      <c r="AJ1130" s="49">
        <v>0</v>
      </c>
      <c r="AK1130" s="22">
        <v>60</v>
      </c>
      <c r="AL1130" s="22">
        <v>0</v>
      </c>
      <c r="AM1130" s="22" t="b">
        <v>0</v>
      </c>
      <c r="AN1130" s="22">
        <v>0</v>
      </c>
      <c r="AO1130" s="67">
        <v>0</v>
      </c>
    </row>
    <row r="1131" spans="2:41" ht="16.5" customHeight="1" x14ac:dyDescent="0.3">
      <c r="B1131" s="154">
        <f t="shared" si="57"/>
        <v>107016111</v>
      </c>
      <c r="C1131" s="49">
        <v>10701611</v>
      </c>
      <c r="D1131" s="156" t="str">
        <f ca="1">IFERROR(IFERROR(VLOOKUP($B1131,INDIRECT(VLOOKUP($E1131,보상!$S:$AA,2,FALSE)),MATCH(D$6,INDIRECT(VLOOKUP($E1131,보상!$S:$AA,3,FALSE)),0),FALSE),VLOOKUP($B1131,INDIRECT(VLOOKUP($E1131&amp;"_U",보상!$S:$AA,2,FALSE)),MATCH(D$6,INDIRECT(VLOOKUP($E1131&amp;"_U",보상!$S:$AA,3,FALSE)),0),FALSE)),"ERROR")</f>
        <v>어느 엘프의 기록</v>
      </c>
      <c r="E1131" s="49" t="s">
        <v>635</v>
      </c>
      <c r="F1131" s="22">
        <f>COUNTIF($C$8:$C1131,$C1131)</f>
        <v>1</v>
      </c>
      <c r="G1131" s="49" t="b">
        <v>1</v>
      </c>
      <c r="H1131" s="22">
        <v>2010</v>
      </c>
      <c r="I1131" s="129" t="str">
        <f>IFERROR(IF(H1131=0,0,VLOOKUP(VLOOKUP(H1131,#REF!,MATCH("strMailTitleID",#REF!,0),FALSE),#REF!,2,FALSE)),"ERROR")</f>
        <v>ERROR</v>
      </c>
      <c r="J1131" s="176">
        <v>0</v>
      </c>
      <c r="K1131" s="129">
        <f>IFERROR(IF(J1131=0,0,VLOOKUP(VLOOKUP(J1131,#REF!,MATCH("strMailTitleID",#REF!,0),FALSE),#REF!,2,FALSE)),"ERROR")</f>
        <v>0</v>
      </c>
      <c r="L1131" s="22">
        <f ca="1">IFERROR(IFERROR(VLOOKUP($B1131,INDIRECT(VLOOKUP($E1131,보상!$S:$AA,2,FALSE)),MATCH(L$6,INDIRECT(VLOOKUP($E1131,보상!$S:$AA,3,FALSE)),0),FALSE),VLOOKUP($B1131,INDIRECT(VLOOKUP($E1131&amp;"_U",보상!$S:$AA,2,FALSE)),MATCH(L$6,INDIRECT(VLOOKUP($E1131&amp;"_U",보상!$S:$AA,3,FALSE)),0),FALSE)),"ERROR")</f>
        <v>161614</v>
      </c>
      <c r="M1131" s="49">
        <v>0</v>
      </c>
      <c r="N1131" s="49">
        <v>0</v>
      </c>
      <c r="O1131" s="49">
        <v>0</v>
      </c>
      <c r="P1131" s="22" t="str">
        <f ca="1">IFERROR(IFERROR(VLOOKUP($B1131,INDIRECT(VLOOKUP($E1131,보상!$S:$AA,2,FALSE)),MATCH(P$6,INDIRECT(VLOOKUP($E1131,보상!$S:$AA,3,FALSE)),0),FALSE),VLOOKUP($B1131,INDIRECT(VLOOKUP($E1131&amp;"_U",보상!$S:$AA,2,FALSE)),MATCH(P$6,INDIRECT(VLOOKUP($E1131&amp;"_U",보상!$S:$AA,3,FALSE)),0),FALSE)),"ERROR")</f>
        <v>Gold</v>
      </c>
      <c r="Q1131" s="22">
        <f ca="1">IFERROR(IFERROR(VLOOKUP($B1131,INDIRECT(VLOOKUP($E1131,보상!$S:$AA,2,FALSE)),MATCH(Q$6,INDIRECT(VLOOKUP($E1131,보상!$S:$AA,3,FALSE)),0),FALSE),VLOOKUP($B1131,INDIRECT(VLOOKUP($E1131&amp;"_U",보상!$S:$AA,2,FALSE)),MATCH(Q$6,INDIRECT(VLOOKUP($E1131&amp;"_U",보상!$S:$AA,3,FALSE)),0),FALSE)),"ERROR")</f>
        <v>193940</v>
      </c>
      <c r="R1131" s="49" t="b">
        <v>0</v>
      </c>
      <c r="S1131" s="49" t="b">
        <v>0</v>
      </c>
      <c r="T1131" s="22">
        <f ca="1">IFERROR(IF(W1131=0,0,VLOOKUP(W1131,보상!$D:$K,6,FALSE)),"-")</f>
        <v>0</v>
      </c>
      <c r="U1131" s="22">
        <f ca="1">IFERROR(IF(W1131=0,0,VLOOKUP(W1131,보상!$D:$K,7,FALSE)),"-")</f>
        <v>0</v>
      </c>
      <c r="V1131" s="22">
        <f ca="1">IFERROR(IF(W1131=0,0,VLOOKUP(W1131,보상!$D:$K,8,FALSE)),"-")</f>
        <v>0</v>
      </c>
      <c r="W1131" s="22">
        <f ca="1">IFERROR(IFERROR(VLOOKUP($B1131,INDIRECT(VLOOKUP($E1131,보상!$S:$AA,2,FALSE)),MATCH(W$6,INDIRECT(VLOOKUP($E1131,보상!$S:$AA,3,FALSE)),0),FALSE),VLOOKUP($B1131,INDIRECT(VLOOKUP($E1131&amp;"_U",보상!$S:$AA,2,FALSE)),MATCH(W$6,INDIRECT(VLOOKUP($E1131&amp;"_U",보상!$S:$AA,3,FALSE)),0),FALSE)),"ERROR")</f>
        <v>4002021</v>
      </c>
      <c r="X1131" s="134" t="str">
        <f ca="1">IFERROR(IF(W1131=0,0,VLOOKUP(SUBSTITUTE(VLOOKUP(W1131,#REF!,MATCH("strItemName",#REF!,0),FALSE),"SUI_",""),#REF!,2,FALSE)),"ERROR")</f>
        <v>ERROR</v>
      </c>
      <c r="Y1131" s="22">
        <f t="shared" ca="1" si="59"/>
        <v>4002021</v>
      </c>
      <c r="Z1131" s="134" t="str">
        <f ca="1">IFERROR(IF(Y1131=0,0,VLOOKUP(SUBSTITUTE(VLOOKUP(Y1131,#REF!,MATCH("strItemName",#REF!,0),FALSE),"SUI_",""),#REF!,2,FALSE)),"ERROR")</f>
        <v>ERROR</v>
      </c>
      <c r="AA1131" s="22">
        <f t="shared" ca="1" si="59"/>
        <v>4002021</v>
      </c>
      <c r="AB1131" s="134" t="str">
        <f ca="1">IFERROR(IF(AA1131=0,0,VLOOKUP(SUBSTITUTE(VLOOKUP(AA1131,#REF!,MATCH("strItemName",#REF!,0),FALSE),"SUI_",""),#REF!,2,FALSE)),"ERROR")</f>
        <v>ERROR</v>
      </c>
      <c r="AC1131" s="22">
        <f t="shared" ca="1" si="59"/>
        <v>4002021</v>
      </c>
      <c r="AD1131" s="134" t="str">
        <f ca="1">IFERROR(IF(AC1131=0,0,VLOOKUP(SUBSTITUTE(VLOOKUP(AC1131,#REF!,MATCH("strItemName",#REF!,0),FALSE),"SUI_",""),#REF!,2,FALSE)),"ERROR")</f>
        <v>ERROR</v>
      </c>
      <c r="AE1131" s="22">
        <f t="shared" ca="1" si="59"/>
        <v>4002021</v>
      </c>
      <c r="AF1131" s="134" t="str">
        <f ca="1">IFERROR(IF(AE1131=0,0,VLOOKUP(SUBSTITUTE(VLOOKUP(AE1131,#REF!,MATCH("strItemName",#REF!,0),FALSE),"SUI_",""),#REF!,2,FALSE)),"ERROR")</f>
        <v>ERROR</v>
      </c>
      <c r="AG1131" s="88">
        <v>0</v>
      </c>
      <c r="AH1131" s="134">
        <f>IFERROR(IF(AG1131=0,0,VLOOKUP(SUBSTITUTE(VLOOKUP(AG1131,#REF!,MATCH("strItemName",#REF!,0),FALSE),"SUI_",""),#REF!,2,FALSE)),"ERROR")</f>
        <v>0</v>
      </c>
      <c r="AI1131" s="22">
        <f ca="1">IFERROR(IFERROR(VLOOKUP($B1131,INDIRECT(VLOOKUP($E1131,보상!$S:$AA,2,FALSE)),MATCH(AI$6,INDIRECT(VLOOKUP($E1131,보상!$S:$AA,3,FALSE)),0),FALSE),VLOOKUP($B1131,INDIRECT(VLOOKUP($E1131&amp;"_U",보상!$S:$AA,2,FALSE)),MATCH(AI$6,INDIRECT(VLOOKUP($E1131&amp;"_U",보상!$S:$AA,3,FALSE)),0),FALSE)),"ERROR")</f>
        <v>1</v>
      </c>
      <c r="AJ1131" s="49">
        <v>0</v>
      </c>
      <c r="AK1131" s="22">
        <v>240</v>
      </c>
      <c r="AL1131" s="22">
        <v>0</v>
      </c>
      <c r="AM1131" s="22" t="b">
        <v>0</v>
      </c>
      <c r="AN1131" s="22">
        <v>0</v>
      </c>
      <c r="AO1131" s="67">
        <v>0</v>
      </c>
    </row>
    <row r="1132" spans="2:41" ht="16.5" customHeight="1" x14ac:dyDescent="0.3">
      <c r="B1132" s="154">
        <f t="shared" si="57"/>
        <v>107017111</v>
      </c>
      <c r="C1132" s="49">
        <v>10701711</v>
      </c>
      <c r="D1132" s="156" t="str">
        <f ca="1">IFERROR(IFERROR(VLOOKUP($B1132,INDIRECT(VLOOKUP($E1132,보상!$S:$AA,2,FALSE)),MATCH(D$6,INDIRECT(VLOOKUP($E1132,보상!$S:$AA,3,FALSE)),0),FALSE),VLOOKUP($B1132,INDIRECT(VLOOKUP($E1132&amp;"_U",보상!$S:$AA,2,FALSE)),MATCH(D$6,INDIRECT(VLOOKUP($E1132&amp;"_U",보상!$S:$AA,3,FALSE)),0),FALSE)),"ERROR")</f>
        <v>역병 들개</v>
      </c>
      <c r="E1132" s="49" t="s">
        <v>635</v>
      </c>
      <c r="F1132" s="22">
        <f>COUNTIF($C$8:$C1132,$C1132)</f>
        <v>1</v>
      </c>
      <c r="G1132" s="49" t="b">
        <v>1</v>
      </c>
      <c r="H1132" s="22">
        <v>2010</v>
      </c>
      <c r="I1132" s="129" t="str">
        <f>IFERROR(IF(H1132=0,0,VLOOKUP(VLOOKUP(H1132,#REF!,MATCH("strMailTitleID",#REF!,0),FALSE),#REF!,2,FALSE)),"ERROR")</f>
        <v>ERROR</v>
      </c>
      <c r="J1132" s="176">
        <v>0</v>
      </c>
      <c r="K1132" s="129">
        <f>IFERROR(IF(J1132=0,0,VLOOKUP(VLOOKUP(J1132,#REF!,MATCH("strMailTitleID",#REF!,0),FALSE),#REF!,2,FALSE)),"ERROR")</f>
        <v>0</v>
      </c>
      <c r="L1132" s="22">
        <f ca="1">IFERROR(IFERROR(VLOOKUP($B1132,INDIRECT(VLOOKUP($E1132,보상!$S:$AA,2,FALSE)),MATCH(L$6,INDIRECT(VLOOKUP($E1132,보상!$S:$AA,3,FALSE)),0),FALSE),VLOOKUP($B1132,INDIRECT(VLOOKUP($E1132&amp;"_U",보상!$S:$AA,2,FALSE)),MATCH(L$6,INDIRECT(VLOOKUP($E1132&amp;"_U",보상!$S:$AA,3,FALSE)),0),FALSE)),"ERROR")</f>
        <v>53871</v>
      </c>
      <c r="M1132" s="49">
        <v>0</v>
      </c>
      <c r="N1132" s="49">
        <v>0</v>
      </c>
      <c r="O1132" s="49">
        <v>0</v>
      </c>
      <c r="P1132" s="22" t="str">
        <f ca="1">IFERROR(IFERROR(VLOOKUP($B1132,INDIRECT(VLOOKUP($E1132,보상!$S:$AA,2,FALSE)),MATCH(P$6,INDIRECT(VLOOKUP($E1132,보상!$S:$AA,3,FALSE)),0),FALSE),VLOOKUP($B1132,INDIRECT(VLOOKUP($E1132&amp;"_U",보상!$S:$AA,2,FALSE)),MATCH(P$6,INDIRECT(VLOOKUP($E1132&amp;"_U",보상!$S:$AA,3,FALSE)),0),FALSE)),"ERROR")</f>
        <v>Gold</v>
      </c>
      <c r="Q1132" s="22">
        <f ca="1">IFERROR(IFERROR(VLOOKUP($B1132,INDIRECT(VLOOKUP($E1132,보상!$S:$AA,2,FALSE)),MATCH(Q$6,INDIRECT(VLOOKUP($E1132,보상!$S:$AA,3,FALSE)),0),FALSE),VLOOKUP($B1132,INDIRECT(VLOOKUP($E1132&amp;"_U",보상!$S:$AA,2,FALSE)),MATCH(Q$6,INDIRECT(VLOOKUP($E1132&amp;"_U",보상!$S:$AA,3,FALSE)),0),FALSE)),"ERROR")</f>
        <v>64650</v>
      </c>
      <c r="R1132" s="49" t="b">
        <v>0</v>
      </c>
      <c r="S1132" s="49" t="b">
        <v>0</v>
      </c>
      <c r="T1132" s="22">
        <f ca="1">IFERROR(IF(W1132=0,0,VLOOKUP(W1132,보상!$D:$K,6,FALSE)),"-")</f>
        <v>0</v>
      </c>
      <c r="U1132" s="22">
        <f ca="1">IFERROR(IF(W1132=0,0,VLOOKUP(W1132,보상!$D:$K,7,FALSE)),"-")</f>
        <v>0</v>
      </c>
      <c r="V1132" s="22">
        <f ca="1">IFERROR(IF(W1132=0,0,VLOOKUP(W1132,보상!$D:$K,8,FALSE)),"-")</f>
        <v>0</v>
      </c>
      <c r="W1132" s="22">
        <f ca="1">IFERROR(IFERROR(VLOOKUP($B1132,INDIRECT(VLOOKUP($E1132,보상!$S:$AA,2,FALSE)),MATCH(W$6,INDIRECT(VLOOKUP($E1132,보상!$S:$AA,3,FALSE)),0),FALSE),VLOOKUP($B1132,INDIRECT(VLOOKUP($E1132&amp;"_U",보상!$S:$AA,2,FALSE)),MATCH(W$6,INDIRECT(VLOOKUP($E1132&amp;"_U",보상!$S:$AA,3,FALSE)),0),FALSE)),"ERROR")</f>
        <v>3011001</v>
      </c>
      <c r="X1132" s="134" t="str">
        <f ca="1">IFERROR(IF(W1132=0,0,VLOOKUP(SUBSTITUTE(VLOOKUP(W1132,#REF!,MATCH("strItemName",#REF!,0),FALSE),"SUI_",""),#REF!,2,FALSE)),"ERROR")</f>
        <v>ERROR</v>
      </c>
      <c r="Y1132" s="22">
        <f t="shared" ca="1" si="59"/>
        <v>3011001</v>
      </c>
      <c r="Z1132" s="134" t="str">
        <f ca="1">IFERROR(IF(Y1132=0,0,VLOOKUP(SUBSTITUTE(VLOOKUP(Y1132,#REF!,MATCH("strItemName",#REF!,0),FALSE),"SUI_",""),#REF!,2,FALSE)),"ERROR")</f>
        <v>ERROR</v>
      </c>
      <c r="AA1132" s="22">
        <f t="shared" ca="1" si="59"/>
        <v>3011001</v>
      </c>
      <c r="AB1132" s="134" t="str">
        <f ca="1">IFERROR(IF(AA1132=0,0,VLOOKUP(SUBSTITUTE(VLOOKUP(AA1132,#REF!,MATCH("strItemName",#REF!,0),FALSE),"SUI_",""),#REF!,2,FALSE)),"ERROR")</f>
        <v>ERROR</v>
      </c>
      <c r="AC1132" s="22">
        <f t="shared" ca="1" si="59"/>
        <v>3011001</v>
      </c>
      <c r="AD1132" s="134" t="str">
        <f ca="1">IFERROR(IF(AC1132=0,0,VLOOKUP(SUBSTITUTE(VLOOKUP(AC1132,#REF!,MATCH("strItemName",#REF!,0),FALSE),"SUI_",""),#REF!,2,FALSE)),"ERROR")</f>
        <v>ERROR</v>
      </c>
      <c r="AE1132" s="22">
        <f t="shared" ca="1" si="59"/>
        <v>3011001</v>
      </c>
      <c r="AF1132" s="134" t="str">
        <f ca="1">IFERROR(IF(AE1132=0,0,VLOOKUP(SUBSTITUTE(VLOOKUP(AE1132,#REF!,MATCH("strItemName",#REF!,0),FALSE),"SUI_",""),#REF!,2,FALSE)),"ERROR")</f>
        <v>ERROR</v>
      </c>
      <c r="AG1132" s="88">
        <v>0</v>
      </c>
      <c r="AH1132" s="134">
        <f>IFERROR(IF(AG1132=0,0,VLOOKUP(SUBSTITUTE(VLOOKUP(AG1132,#REF!,MATCH("strItemName",#REF!,0),FALSE),"SUI_",""),#REF!,2,FALSE)),"ERROR")</f>
        <v>0</v>
      </c>
      <c r="AI1132" s="22">
        <f ca="1">IFERROR(IFERROR(VLOOKUP($B1132,INDIRECT(VLOOKUP($E1132,보상!$S:$AA,2,FALSE)),MATCH(AI$6,INDIRECT(VLOOKUP($E1132,보상!$S:$AA,3,FALSE)),0),FALSE),VLOOKUP($B1132,INDIRECT(VLOOKUP($E1132&amp;"_U",보상!$S:$AA,2,FALSE)),MATCH(AI$6,INDIRECT(VLOOKUP($E1132&amp;"_U",보상!$S:$AA,3,FALSE)),0),FALSE)),"ERROR")</f>
        <v>1</v>
      </c>
      <c r="AJ1132" s="49">
        <v>0</v>
      </c>
      <c r="AK1132" s="22">
        <v>60</v>
      </c>
      <c r="AL1132" s="22">
        <v>0</v>
      </c>
      <c r="AM1132" s="22" t="b">
        <v>0</v>
      </c>
      <c r="AN1132" s="22">
        <v>0</v>
      </c>
      <c r="AO1132" s="67">
        <v>0</v>
      </c>
    </row>
    <row r="1133" spans="2:41" ht="16.5" customHeight="1" x14ac:dyDescent="0.3">
      <c r="B1133" s="154">
        <f t="shared" si="57"/>
        <v>107018111</v>
      </c>
      <c r="C1133" s="49">
        <v>10701811</v>
      </c>
      <c r="D1133" s="156" t="str">
        <f ca="1">IFERROR(IFERROR(VLOOKUP($B1133,INDIRECT(VLOOKUP($E1133,보상!$S:$AA,2,FALSE)),MATCH(D$6,INDIRECT(VLOOKUP($E1133,보상!$S:$AA,3,FALSE)),0),FALSE),VLOOKUP($B1133,INDIRECT(VLOOKUP($E1133&amp;"_U",보상!$S:$AA,2,FALSE)),MATCH(D$6,INDIRECT(VLOOKUP($E1133&amp;"_U",보상!$S:$AA,3,FALSE)),0),FALSE)),"ERROR")</f>
        <v>저주받은 핏빛 거미</v>
      </c>
      <c r="E1133" s="49" t="s">
        <v>635</v>
      </c>
      <c r="F1133" s="22">
        <f>COUNTIF($C$8:$C1133,$C1133)</f>
        <v>1</v>
      </c>
      <c r="G1133" s="49" t="b">
        <v>1</v>
      </c>
      <c r="H1133" s="22">
        <v>2010</v>
      </c>
      <c r="I1133" s="129" t="str">
        <f>IFERROR(IF(H1133=0,0,VLOOKUP(VLOOKUP(H1133,#REF!,MATCH("strMailTitleID",#REF!,0),FALSE),#REF!,2,FALSE)),"ERROR")</f>
        <v>ERROR</v>
      </c>
      <c r="J1133" s="176">
        <v>0</v>
      </c>
      <c r="K1133" s="129">
        <f>IFERROR(IF(J1133=0,0,VLOOKUP(VLOOKUP(J1133,#REF!,MATCH("strMailTitleID",#REF!,0),FALSE),#REF!,2,FALSE)),"ERROR")</f>
        <v>0</v>
      </c>
      <c r="L1133" s="22">
        <f ca="1">IFERROR(IFERROR(VLOOKUP($B1133,INDIRECT(VLOOKUP($E1133,보상!$S:$AA,2,FALSE)),MATCH(L$6,INDIRECT(VLOOKUP($E1133,보상!$S:$AA,3,FALSE)),0),FALSE),VLOOKUP($B1133,INDIRECT(VLOOKUP($E1133&amp;"_U",보상!$S:$AA,2,FALSE)),MATCH(L$6,INDIRECT(VLOOKUP($E1133&amp;"_U",보상!$S:$AA,3,FALSE)),0),FALSE)),"ERROR")</f>
        <v>53871</v>
      </c>
      <c r="M1133" s="49">
        <v>0</v>
      </c>
      <c r="N1133" s="49">
        <v>0</v>
      </c>
      <c r="O1133" s="49">
        <v>0</v>
      </c>
      <c r="P1133" s="22" t="str">
        <f ca="1">IFERROR(IFERROR(VLOOKUP($B1133,INDIRECT(VLOOKUP($E1133,보상!$S:$AA,2,FALSE)),MATCH(P$6,INDIRECT(VLOOKUP($E1133,보상!$S:$AA,3,FALSE)),0),FALSE),VLOOKUP($B1133,INDIRECT(VLOOKUP($E1133&amp;"_U",보상!$S:$AA,2,FALSE)),MATCH(P$6,INDIRECT(VLOOKUP($E1133&amp;"_U",보상!$S:$AA,3,FALSE)),0),FALSE)),"ERROR")</f>
        <v>Gold</v>
      </c>
      <c r="Q1133" s="22">
        <f ca="1">IFERROR(IFERROR(VLOOKUP($B1133,INDIRECT(VLOOKUP($E1133,보상!$S:$AA,2,FALSE)),MATCH(Q$6,INDIRECT(VLOOKUP($E1133,보상!$S:$AA,3,FALSE)),0),FALSE),VLOOKUP($B1133,INDIRECT(VLOOKUP($E1133&amp;"_U",보상!$S:$AA,2,FALSE)),MATCH(Q$6,INDIRECT(VLOOKUP($E1133&amp;"_U",보상!$S:$AA,3,FALSE)),0),FALSE)),"ERROR")</f>
        <v>64650</v>
      </c>
      <c r="R1133" s="49" t="b">
        <v>0</v>
      </c>
      <c r="S1133" s="49" t="b">
        <v>0</v>
      </c>
      <c r="T1133" s="22">
        <f ca="1">IFERROR(IF(W1133=0,0,VLOOKUP(W1133,보상!$D:$K,6,FALSE)),"-")</f>
        <v>9000</v>
      </c>
      <c r="U1133" s="22">
        <f ca="1">IFERROR(IF(W1133=0,0,VLOOKUP(W1133,보상!$D:$K,7,FALSE)),"-")</f>
        <v>0</v>
      </c>
      <c r="V1133" s="22">
        <f ca="1">IFERROR(IF(W1133=0,0,VLOOKUP(W1133,보상!$D:$K,8,FALSE)),"-")</f>
        <v>0</v>
      </c>
      <c r="W1133" s="22">
        <f ca="1">IFERROR(IFERROR(VLOOKUP($B1133,INDIRECT(VLOOKUP($E1133,보상!$S:$AA,2,FALSE)),MATCH(W$6,INDIRECT(VLOOKUP($E1133,보상!$S:$AA,3,FALSE)),0),FALSE),VLOOKUP($B1133,INDIRECT(VLOOKUP($E1133&amp;"_U",보상!$S:$AA,2,FALSE)),MATCH(W$6,INDIRECT(VLOOKUP($E1133&amp;"_U",보상!$S:$AA,3,FALSE)),0),FALSE)),"ERROR")</f>
        <v>4004001</v>
      </c>
      <c r="X1133" s="134" t="str">
        <f ca="1">IFERROR(IF(W1133=0,0,VLOOKUP(SUBSTITUTE(VLOOKUP(W1133,#REF!,MATCH("strItemName",#REF!,0),FALSE),"SUI_",""),#REF!,2,FALSE)),"ERROR")</f>
        <v>ERROR</v>
      </c>
      <c r="Y1133" s="22">
        <f t="shared" ca="1" si="59"/>
        <v>4004001</v>
      </c>
      <c r="Z1133" s="134" t="str">
        <f ca="1">IFERROR(IF(Y1133=0,0,VLOOKUP(SUBSTITUTE(VLOOKUP(Y1133,#REF!,MATCH("strItemName",#REF!,0),FALSE),"SUI_",""),#REF!,2,FALSE)),"ERROR")</f>
        <v>ERROR</v>
      </c>
      <c r="AA1133" s="22">
        <f t="shared" ca="1" si="59"/>
        <v>4004001</v>
      </c>
      <c r="AB1133" s="134" t="str">
        <f ca="1">IFERROR(IF(AA1133=0,0,VLOOKUP(SUBSTITUTE(VLOOKUP(AA1133,#REF!,MATCH("strItemName",#REF!,0),FALSE),"SUI_",""),#REF!,2,FALSE)),"ERROR")</f>
        <v>ERROR</v>
      </c>
      <c r="AC1133" s="22">
        <f t="shared" ca="1" si="59"/>
        <v>4004001</v>
      </c>
      <c r="AD1133" s="134" t="str">
        <f ca="1">IFERROR(IF(AC1133=0,0,VLOOKUP(SUBSTITUTE(VLOOKUP(AC1133,#REF!,MATCH("strItemName",#REF!,0),FALSE),"SUI_",""),#REF!,2,FALSE)),"ERROR")</f>
        <v>ERROR</v>
      </c>
      <c r="AE1133" s="22">
        <f t="shared" ca="1" si="59"/>
        <v>4004001</v>
      </c>
      <c r="AF1133" s="134" t="str">
        <f ca="1">IFERROR(IF(AE1133=0,0,VLOOKUP(SUBSTITUTE(VLOOKUP(AE1133,#REF!,MATCH("strItemName",#REF!,0),FALSE),"SUI_",""),#REF!,2,FALSE)),"ERROR")</f>
        <v>ERROR</v>
      </c>
      <c r="AG1133" s="88">
        <v>0</v>
      </c>
      <c r="AH1133" s="134">
        <f>IFERROR(IF(AG1133=0,0,VLOOKUP(SUBSTITUTE(VLOOKUP(AG1133,#REF!,MATCH("strItemName",#REF!,0),FALSE),"SUI_",""),#REF!,2,FALSE)),"ERROR")</f>
        <v>0</v>
      </c>
      <c r="AI1133" s="22">
        <f ca="1">IFERROR(IFERROR(VLOOKUP($B1133,INDIRECT(VLOOKUP($E1133,보상!$S:$AA,2,FALSE)),MATCH(AI$6,INDIRECT(VLOOKUP($E1133,보상!$S:$AA,3,FALSE)),0),FALSE),VLOOKUP($B1133,INDIRECT(VLOOKUP($E1133&amp;"_U",보상!$S:$AA,2,FALSE)),MATCH(AI$6,INDIRECT(VLOOKUP($E1133&amp;"_U",보상!$S:$AA,3,FALSE)),0),FALSE)),"ERROR")</f>
        <v>1</v>
      </c>
      <c r="AJ1133" s="49">
        <v>0</v>
      </c>
      <c r="AK1133" s="22">
        <v>60</v>
      </c>
      <c r="AL1133" s="22">
        <v>0</v>
      </c>
      <c r="AM1133" s="22" t="b">
        <v>0</v>
      </c>
      <c r="AN1133" s="22">
        <v>0</v>
      </c>
      <c r="AO1133" s="67">
        <v>0</v>
      </c>
    </row>
    <row r="1134" spans="2:41" ht="16.5" customHeight="1" x14ac:dyDescent="0.3">
      <c r="B1134" s="154">
        <f t="shared" si="57"/>
        <v>107019111</v>
      </c>
      <c r="C1134" s="49">
        <v>10701911</v>
      </c>
      <c r="D1134" s="156" t="str">
        <f ca="1">IFERROR(IFERROR(VLOOKUP($B1134,INDIRECT(VLOOKUP($E1134,보상!$S:$AA,2,FALSE)),MATCH(D$6,INDIRECT(VLOOKUP($E1134,보상!$S:$AA,3,FALSE)),0),FALSE),VLOOKUP($B1134,INDIRECT(VLOOKUP($E1134&amp;"_U",보상!$S:$AA,2,FALSE)),MATCH(D$6,INDIRECT(VLOOKUP($E1134&amp;"_U",보상!$S:$AA,3,FALSE)),0),FALSE)),"ERROR")</f>
        <v>루틸루스 리자드맨</v>
      </c>
      <c r="E1134" s="49" t="s">
        <v>635</v>
      </c>
      <c r="F1134" s="22">
        <f>COUNTIF($C$8:$C1134,$C1134)</f>
        <v>1</v>
      </c>
      <c r="G1134" s="49" t="b">
        <v>1</v>
      </c>
      <c r="H1134" s="22">
        <v>2010</v>
      </c>
      <c r="I1134" s="129" t="str">
        <f>IFERROR(IF(H1134=0,0,VLOOKUP(VLOOKUP(H1134,#REF!,MATCH("strMailTitleID",#REF!,0),FALSE),#REF!,2,FALSE)),"ERROR")</f>
        <v>ERROR</v>
      </c>
      <c r="J1134" s="176">
        <v>0</v>
      </c>
      <c r="K1134" s="129">
        <f>IFERROR(IF(J1134=0,0,VLOOKUP(VLOOKUP(J1134,#REF!,MATCH("strMailTitleID",#REF!,0),FALSE),#REF!,2,FALSE)),"ERROR")</f>
        <v>0</v>
      </c>
      <c r="L1134" s="22">
        <f ca="1">IFERROR(IFERROR(VLOOKUP($B1134,INDIRECT(VLOOKUP($E1134,보상!$S:$AA,2,FALSE)),MATCH(L$6,INDIRECT(VLOOKUP($E1134,보상!$S:$AA,3,FALSE)),0),FALSE),VLOOKUP($B1134,INDIRECT(VLOOKUP($E1134&amp;"_U",보상!$S:$AA,2,FALSE)),MATCH(L$6,INDIRECT(VLOOKUP($E1134&amp;"_U",보상!$S:$AA,3,FALSE)),0),FALSE)),"ERROR")</f>
        <v>55768</v>
      </c>
      <c r="M1134" s="49">
        <v>0</v>
      </c>
      <c r="N1134" s="49">
        <v>0</v>
      </c>
      <c r="O1134" s="49">
        <v>0</v>
      </c>
      <c r="P1134" s="22" t="str">
        <f ca="1">IFERROR(IFERROR(VLOOKUP($B1134,INDIRECT(VLOOKUP($E1134,보상!$S:$AA,2,FALSE)),MATCH(P$6,INDIRECT(VLOOKUP($E1134,보상!$S:$AA,3,FALSE)),0),FALSE),VLOOKUP($B1134,INDIRECT(VLOOKUP($E1134&amp;"_U",보상!$S:$AA,2,FALSE)),MATCH(P$6,INDIRECT(VLOOKUP($E1134&amp;"_U",보상!$S:$AA,3,FALSE)),0),FALSE)),"ERROR")</f>
        <v>Gold</v>
      </c>
      <c r="Q1134" s="22">
        <f ca="1">IFERROR(IFERROR(VLOOKUP($B1134,INDIRECT(VLOOKUP($E1134,보상!$S:$AA,2,FALSE)),MATCH(Q$6,INDIRECT(VLOOKUP($E1134,보상!$S:$AA,3,FALSE)),0),FALSE),VLOOKUP($B1134,INDIRECT(VLOOKUP($E1134&amp;"_U",보상!$S:$AA,2,FALSE)),MATCH(Q$6,INDIRECT(VLOOKUP($E1134&amp;"_U",보상!$S:$AA,3,FALSE)),0),FALSE)),"ERROR")</f>
        <v>66920</v>
      </c>
      <c r="R1134" s="49" t="b">
        <v>0</v>
      </c>
      <c r="S1134" s="49" t="b">
        <v>0</v>
      </c>
      <c r="T1134" s="22">
        <f ca="1">IFERROR(IF(W1134=0,0,VLOOKUP(W1134,보상!$D:$K,6,FALSE)),"-")</f>
        <v>0</v>
      </c>
      <c r="U1134" s="22">
        <f ca="1">IFERROR(IF(W1134=0,0,VLOOKUP(W1134,보상!$D:$K,7,FALSE)),"-")</f>
        <v>0</v>
      </c>
      <c r="V1134" s="22">
        <f ca="1">IFERROR(IF(W1134=0,0,VLOOKUP(W1134,보상!$D:$K,8,FALSE)),"-")</f>
        <v>0</v>
      </c>
      <c r="W1134" s="22">
        <f ca="1">IFERROR(IFERROR(VLOOKUP($B1134,INDIRECT(VLOOKUP($E1134,보상!$S:$AA,2,FALSE)),MATCH(W$6,INDIRECT(VLOOKUP($E1134,보상!$S:$AA,3,FALSE)),0),FALSE),VLOOKUP($B1134,INDIRECT(VLOOKUP($E1134&amp;"_U",보상!$S:$AA,2,FALSE)),MATCH(W$6,INDIRECT(VLOOKUP($E1134&amp;"_U",보상!$S:$AA,3,FALSE)),0),FALSE)),"ERROR")</f>
        <v>3000001</v>
      </c>
      <c r="X1134" s="134" t="str">
        <f ca="1">IFERROR(IF(W1134=0,0,VLOOKUP(SUBSTITUTE(VLOOKUP(W1134,#REF!,MATCH("strItemName",#REF!,0),FALSE),"SUI_",""),#REF!,2,FALSE)),"ERROR")</f>
        <v>ERROR</v>
      </c>
      <c r="Y1134" s="22">
        <f t="shared" ca="1" si="59"/>
        <v>3000001</v>
      </c>
      <c r="Z1134" s="134" t="str">
        <f ca="1">IFERROR(IF(Y1134=0,0,VLOOKUP(SUBSTITUTE(VLOOKUP(Y1134,#REF!,MATCH("strItemName",#REF!,0),FALSE),"SUI_",""),#REF!,2,FALSE)),"ERROR")</f>
        <v>ERROR</v>
      </c>
      <c r="AA1134" s="22">
        <f t="shared" ca="1" si="59"/>
        <v>3000001</v>
      </c>
      <c r="AB1134" s="134" t="str">
        <f ca="1">IFERROR(IF(AA1134=0,0,VLOOKUP(SUBSTITUTE(VLOOKUP(AA1134,#REF!,MATCH("strItemName",#REF!,0),FALSE),"SUI_",""),#REF!,2,FALSE)),"ERROR")</f>
        <v>ERROR</v>
      </c>
      <c r="AC1134" s="22">
        <f t="shared" ca="1" si="59"/>
        <v>3000001</v>
      </c>
      <c r="AD1134" s="134" t="str">
        <f ca="1">IFERROR(IF(AC1134=0,0,VLOOKUP(SUBSTITUTE(VLOOKUP(AC1134,#REF!,MATCH("strItemName",#REF!,0),FALSE),"SUI_",""),#REF!,2,FALSE)),"ERROR")</f>
        <v>ERROR</v>
      </c>
      <c r="AE1134" s="22">
        <f t="shared" ca="1" si="59"/>
        <v>3000001</v>
      </c>
      <c r="AF1134" s="134" t="str">
        <f ca="1">IFERROR(IF(AE1134=0,0,VLOOKUP(SUBSTITUTE(VLOOKUP(AE1134,#REF!,MATCH("strItemName",#REF!,0),FALSE),"SUI_",""),#REF!,2,FALSE)),"ERROR")</f>
        <v>ERROR</v>
      </c>
      <c r="AG1134" s="88">
        <v>0</v>
      </c>
      <c r="AH1134" s="134">
        <f>IFERROR(IF(AG1134=0,0,VLOOKUP(SUBSTITUTE(VLOOKUP(AG1134,#REF!,MATCH("strItemName",#REF!,0),FALSE),"SUI_",""),#REF!,2,FALSE)),"ERROR")</f>
        <v>0</v>
      </c>
      <c r="AI1134" s="22">
        <f ca="1">IFERROR(IFERROR(VLOOKUP($B1134,INDIRECT(VLOOKUP($E1134,보상!$S:$AA,2,FALSE)),MATCH(AI$6,INDIRECT(VLOOKUP($E1134,보상!$S:$AA,3,FALSE)),0),FALSE),VLOOKUP($B1134,INDIRECT(VLOOKUP($E1134&amp;"_U",보상!$S:$AA,2,FALSE)),MATCH(AI$6,INDIRECT(VLOOKUP($E1134&amp;"_U",보상!$S:$AA,3,FALSE)),0),FALSE)),"ERROR")</f>
        <v>1</v>
      </c>
      <c r="AJ1134" s="49">
        <v>0</v>
      </c>
      <c r="AK1134" s="22">
        <v>60</v>
      </c>
      <c r="AL1134" s="22">
        <v>0</v>
      </c>
      <c r="AM1134" s="22" t="b">
        <v>0</v>
      </c>
      <c r="AN1134" s="22">
        <v>0</v>
      </c>
      <c r="AO1134" s="67">
        <v>0</v>
      </c>
    </row>
    <row r="1135" spans="2:41" ht="16.5" customHeight="1" x14ac:dyDescent="0.3">
      <c r="B1135" s="154">
        <f t="shared" si="57"/>
        <v>107020111</v>
      </c>
      <c r="C1135" s="49">
        <v>10702011</v>
      </c>
      <c r="D1135" s="156" t="str">
        <f ca="1">IFERROR(IFERROR(VLOOKUP($B1135,INDIRECT(VLOOKUP($E1135,보상!$S:$AA,2,FALSE)),MATCH(D$6,INDIRECT(VLOOKUP($E1135,보상!$S:$AA,3,FALSE)),0),FALSE),VLOOKUP($B1135,INDIRECT(VLOOKUP($E1135&amp;"_U",보상!$S:$AA,2,FALSE)),MATCH(D$6,INDIRECT(VLOOKUP($E1135&amp;"_U",보상!$S:$AA,3,FALSE)),0),FALSE)),"ERROR")</f>
        <v>부식하는 머미</v>
      </c>
      <c r="E1135" s="49" t="s">
        <v>635</v>
      </c>
      <c r="F1135" s="22">
        <f>COUNTIF($C$8:$C1135,$C1135)</f>
        <v>1</v>
      </c>
      <c r="G1135" s="49" t="b">
        <v>1</v>
      </c>
      <c r="H1135" s="22">
        <v>2010</v>
      </c>
      <c r="I1135" s="129" t="str">
        <f>IFERROR(IF(H1135=0,0,VLOOKUP(VLOOKUP(H1135,#REF!,MATCH("strMailTitleID",#REF!,0),FALSE),#REF!,2,FALSE)),"ERROR")</f>
        <v>ERROR</v>
      </c>
      <c r="J1135" s="176">
        <v>0</v>
      </c>
      <c r="K1135" s="129">
        <f>IFERROR(IF(J1135=0,0,VLOOKUP(VLOOKUP(J1135,#REF!,MATCH("strMailTitleID",#REF!,0),FALSE),#REF!,2,FALSE)),"ERROR")</f>
        <v>0</v>
      </c>
      <c r="L1135" s="22">
        <f ca="1">IFERROR(IFERROR(VLOOKUP($B1135,INDIRECT(VLOOKUP($E1135,보상!$S:$AA,2,FALSE)),MATCH(L$6,INDIRECT(VLOOKUP($E1135,보상!$S:$AA,3,FALSE)),0),FALSE),VLOOKUP($B1135,INDIRECT(VLOOKUP($E1135&amp;"_U",보상!$S:$AA,2,FALSE)),MATCH(L$6,INDIRECT(VLOOKUP($E1135&amp;"_U",보상!$S:$AA,3,FALSE)),0),FALSE)),"ERROR")</f>
        <v>55768</v>
      </c>
      <c r="M1135" s="49">
        <v>0</v>
      </c>
      <c r="N1135" s="49">
        <v>0</v>
      </c>
      <c r="O1135" s="49">
        <v>0</v>
      </c>
      <c r="P1135" s="22" t="str">
        <f ca="1">IFERROR(IFERROR(VLOOKUP($B1135,INDIRECT(VLOOKUP($E1135,보상!$S:$AA,2,FALSE)),MATCH(P$6,INDIRECT(VLOOKUP($E1135,보상!$S:$AA,3,FALSE)),0),FALSE),VLOOKUP($B1135,INDIRECT(VLOOKUP($E1135&amp;"_U",보상!$S:$AA,2,FALSE)),MATCH(P$6,INDIRECT(VLOOKUP($E1135&amp;"_U",보상!$S:$AA,3,FALSE)),0),FALSE)),"ERROR")</f>
        <v>Gold</v>
      </c>
      <c r="Q1135" s="22">
        <f ca="1">IFERROR(IFERROR(VLOOKUP($B1135,INDIRECT(VLOOKUP($E1135,보상!$S:$AA,2,FALSE)),MATCH(Q$6,INDIRECT(VLOOKUP($E1135,보상!$S:$AA,3,FALSE)),0),FALSE),VLOOKUP($B1135,INDIRECT(VLOOKUP($E1135&amp;"_U",보상!$S:$AA,2,FALSE)),MATCH(Q$6,INDIRECT(VLOOKUP($E1135&amp;"_U",보상!$S:$AA,3,FALSE)),0),FALSE)),"ERROR")</f>
        <v>66920</v>
      </c>
      <c r="R1135" s="49" t="b">
        <v>0</v>
      </c>
      <c r="S1135" s="49" t="b">
        <v>0</v>
      </c>
      <c r="T1135" s="22">
        <f ca="1">IFERROR(IF(W1135=0,0,VLOOKUP(W1135,보상!$D:$K,6,FALSE)),"-")</f>
        <v>0</v>
      </c>
      <c r="U1135" s="22">
        <f ca="1">IFERROR(IF(W1135=0,0,VLOOKUP(W1135,보상!$D:$K,7,FALSE)),"-")</f>
        <v>6300</v>
      </c>
      <c r="V1135" s="22">
        <f ca="1">IFERROR(IF(W1135=0,0,VLOOKUP(W1135,보상!$D:$K,8,FALSE)),"-")</f>
        <v>0</v>
      </c>
      <c r="W1135" s="22">
        <f ca="1">IFERROR(IFERROR(VLOOKUP($B1135,INDIRECT(VLOOKUP($E1135,보상!$S:$AA,2,FALSE)),MATCH(W$6,INDIRECT(VLOOKUP($E1135,보상!$S:$AA,3,FALSE)),0),FALSE),VLOOKUP($B1135,INDIRECT(VLOOKUP($E1135&amp;"_U",보상!$S:$AA,2,FALSE)),MATCH(W$6,INDIRECT(VLOOKUP($E1135&amp;"_U",보상!$S:$AA,3,FALSE)),0),FALSE)),"ERROR")</f>
        <v>4004002</v>
      </c>
      <c r="X1135" s="134" t="str">
        <f ca="1">IFERROR(IF(W1135=0,0,VLOOKUP(SUBSTITUTE(VLOOKUP(W1135,#REF!,MATCH("strItemName",#REF!,0),FALSE),"SUI_",""),#REF!,2,FALSE)),"ERROR")</f>
        <v>ERROR</v>
      </c>
      <c r="Y1135" s="22">
        <f t="shared" ca="1" si="59"/>
        <v>4004002</v>
      </c>
      <c r="Z1135" s="134" t="str">
        <f ca="1">IFERROR(IF(Y1135=0,0,VLOOKUP(SUBSTITUTE(VLOOKUP(Y1135,#REF!,MATCH("strItemName",#REF!,0),FALSE),"SUI_",""),#REF!,2,FALSE)),"ERROR")</f>
        <v>ERROR</v>
      </c>
      <c r="AA1135" s="22">
        <f t="shared" ca="1" si="59"/>
        <v>4004002</v>
      </c>
      <c r="AB1135" s="134" t="str">
        <f ca="1">IFERROR(IF(AA1135=0,0,VLOOKUP(SUBSTITUTE(VLOOKUP(AA1135,#REF!,MATCH("strItemName",#REF!,0),FALSE),"SUI_",""),#REF!,2,FALSE)),"ERROR")</f>
        <v>ERROR</v>
      </c>
      <c r="AC1135" s="22">
        <f t="shared" ca="1" si="59"/>
        <v>4004002</v>
      </c>
      <c r="AD1135" s="134" t="str">
        <f ca="1">IFERROR(IF(AC1135=0,0,VLOOKUP(SUBSTITUTE(VLOOKUP(AC1135,#REF!,MATCH("strItemName",#REF!,0),FALSE),"SUI_",""),#REF!,2,FALSE)),"ERROR")</f>
        <v>ERROR</v>
      </c>
      <c r="AE1135" s="22">
        <f t="shared" ca="1" si="59"/>
        <v>4004002</v>
      </c>
      <c r="AF1135" s="134" t="str">
        <f ca="1">IFERROR(IF(AE1135=0,0,VLOOKUP(SUBSTITUTE(VLOOKUP(AE1135,#REF!,MATCH("strItemName",#REF!,0),FALSE),"SUI_",""),#REF!,2,FALSE)),"ERROR")</f>
        <v>ERROR</v>
      </c>
      <c r="AG1135" s="88">
        <v>0</v>
      </c>
      <c r="AH1135" s="134">
        <f>IFERROR(IF(AG1135=0,0,VLOOKUP(SUBSTITUTE(VLOOKUP(AG1135,#REF!,MATCH("strItemName",#REF!,0),FALSE),"SUI_",""),#REF!,2,FALSE)),"ERROR")</f>
        <v>0</v>
      </c>
      <c r="AI1135" s="22">
        <f ca="1">IFERROR(IFERROR(VLOOKUP($B1135,INDIRECT(VLOOKUP($E1135,보상!$S:$AA,2,FALSE)),MATCH(AI$6,INDIRECT(VLOOKUP($E1135,보상!$S:$AA,3,FALSE)),0),FALSE),VLOOKUP($B1135,INDIRECT(VLOOKUP($E1135&amp;"_U",보상!$S:$AA,2,FALSE)),MATCH(AI$6,INDIRECT(VLOOKUP($E1135&amp;"_U",보상!$S:$AA,3,FALSE)),0),FALSE)),"ERROR")</f>
        <v>1</v>
      </c>
      <c r="AJ1135" s="49">
        <v>0</v>
      </c>
      <c r="AK1135" s="22">
        <v>60</v>
      </c>
      <c r="AL1135" s="22">
        <v>0</v>
      </c>
      <c r="AM1135" s="22" t="b">
        <v>0</v>
      </c>
      <c r="AN1135" s="22">
        <v>0</v>
      </c>
      <c r="AO1135" s="67">
        <v>0</v>
      </c>
    </row>
    <row r="1136" spans="2:41" ht="16.5" customHeight="1" x14ac:dyDescent="0.3">
      <c r="B1136" s="154">
        <f t="shared" si="57"/>
        <v>107021111</v>
      </c>
      <c r="C1136" s="49">
        <v>10702111</v>
      </c>
      <c r="D1136" s="156" t="str">
        <f ca="1">IFERROR(IFERROR(VLOOKUP($B1136,INDIRECT(VLOOKUP($E1136,보상!$S:$AA,2,FALSE)),MATCH(D$6,INDIRECT(VLOOKUP($E1136,보상!$S:$AA,3,FALSE)),0),FALSE),VLOOKUP($B1136,INDIRECT(VLOOKUP($E1136&amp;"_U",보상!$S:$AA,2,FALSE)),MATCH(D$6,INDIRECT(VLOOKUP($E1136&amp;"_U",보상!$S:$AA,3,FALSE)),0),FALSE)),"ERROR")</f>
        <v>새끼 맹독 전갈</v>
      </c>
      <c r="E1136" s="49" t="s">
        <v>635</v>
      </c>
      <c r="F1136" s="22">
        <f>COUNTIF($C$8:$C1136,$C1136)</f>
        <v>1</v>
      </c>
      <c r="G1136" s="49" t="b">
        <v>1</v>
      </c>
      <c r="H1136" s="22">
        <v>2010</v>
      </c>
      <c r="I1136" s="129" t="str">
        <f>IFERROR(IF(H1136=0,0,VLOOKUP(VLOOKUP(H1136,#REF!,MATCH("strMailTitleID",#REF!,0),FALSE),#REF!,2,FALSE)),"ERROR")</f>
        <v>ERROR</v>
      </c>
      <c r="J1136" s="176">
        <v>0</v>
      </c>
      <c r="K1136" s="129">
        <f>IFERROR(IF(J1136=0,0,VLOOKUP(VLOOKUP(J1136,#REF!,MATCH("strMailTitleID",#REF!,0),FALSE),#REF!,2,FALSE)),"ERROR")</f>
        <v>0</v>
      </c>
      <c r="L1136" s="22">
        <f ca="1">IFERROR(IFERROR(VLOOKUP($B1136,INDIRECT(VLOOKUP($E1136,보상!$S:$AA,2,FALSE)),MATCH(L$6,INDIRECT(VLOOKUP($E1136,보상!$S:$AA,3,FALSE)),0),FALSE),VLOOKUP($B1136,INDIRECT(VLOOKUP($E1136&amp;"_U",보상!$S:$AA,2,FALSE)),MATCH(L$6,INDIRECT(VLOOKUP($E1136&amp;"_U",보상!$S:$AA,3,FALSE)),0),FALSE)),"ERROR")</f>
        <v>57802</v>
      </c>
      <c r="M1136" s="49">
        <v>0</v>
      </c>
      <c r="N1136" s="49">
        <v>0</v>
      </c>
      <c r="O1136" s="49">
        <v>0</v>
      </c>
      <c r="P1136" s="22" t="str">
        <f ca="1">IFERROR(IFERROR(VLOOKUP($B1136,INDIRECT(VLOOKUP($E1136,보상!$S:$AA,2,FALSE)),MATCH(P$6,INDIRECT(VLOOKUP($E1136,보상!$S:$AA,3,FALSE)),0),FALSE),VLOOKUP($B1136,INDIRECT(VLOOKUP($E1136&amp;"_U",보상!$S:$AA,2,FALSE)),MATCH(P$6,INDIRECT(VLOOKUP($E1136&amp;"_U",보상!$S:$AA,3,FALSE)),0),FALSE)),"ERROR")</f>
        <v>Gold</v>
      </c>
      <c r="Q1136" s="22">
        <f ca="1">IFERROR(IFERROR(VLOOKUP($B1136,INDIRECT(VLOOKUP($E1136,보상!$S:$AA,2,FALSE)),MATCH(Q$6,INDIRECT(VLOOKUP($E1136,보상!$S:$AA,3,FALSE)),0),FALSE),VLOOKUP($B1136,INDIRECT(VLOOKUP($E1136&amp;"_U",보상!$S:$AA,2,FALSE)),MATCH(Q$6,INDIRECT(VLOOKUP($E1136&amp;"_U",보상!$S:$AA,3,FALSE)),0),FALSE)),"ERROR")</f>
        <v>69360</v>
      </c>
      <c r="R1136" s="49" t="b">
        <v>0</v>
      </c>
      <c r="S1136" s="49" t="b">
        <v>0</v>
      </c>
      <c r="T1136" s="22">
        <f ca="1">IFERROR(IF(W1136=0,0,VLOOKUP(W1136,보상!$D:$K,6,FALSE)),"-")</f>
        <v>9000</v>
      </c>
      <c r="U1136" s="22">
        <f ca="1">IFERROR(IF(W1136=0,0,VLOOKUP(W1136,보상!$D:$K,7,FALSE)),"-")</f>
        <v>0</v>
      </c>
      <c r="V1136" s="22">
        <f ca="1">IFERROR(IF(W1136=0,0,VLOOKUP(W1136,보상!$D:$K,8,FALSE)),"-")</f>
        <v>0</v>
      </c>
      <c r="W1136" s="22">
        <f ca="1">IFERROR(IFERROR(VLOOKUP($B1136,INDIRECT(VLOOKUP($E1136,보상!$S:$AA,2,FALSE)),MATCH(W$6,INDIRECT(VLOOKUP($E1136,보상!$S:$AA,3,FALSE)),0),FALSE),VLOOKUP($B1136,INDIRECT(VLOOKUP($E1136&amp;"_U",보상!$S:$AA,2,FALSE)),MATCH(W$6,INDIRECT(VLOOKUP($E1136&amp;"_U",보상!$S:$AA,3,FALSE)),0),FALSE)),"ERROR")</f>
        <v>4004001</v>
      </c>
      <c r="X1136" s="134" t="str">
        <f ca="1">IFERROR(IF(W1136=0,0,VLOOKUP(SUBSTITUTE(VLOOKUP(W1136,#REF!,MATCH("strItemName",#REF!,0),FALSE),"SUI_",""),#REF!,2,FALSE)),"ERROR")</f>
        <v>ERROR</v>
      </c>
      <c r="Y1136" s="22">
        <f t="shared" ca="1" si="59"/>
        <v>4004001</v>
      </c>
      <c r="Z1136" s="134" t="str">
        <f ca="1">IFERROR(IF(Y1136=0,0,VLOOKUP(SUBSTITUTE(VLOOKUP(Y1136,#REF!,MATCH("strItemName",#REF!,0),FALSE),"SUI_",""),#REF!,2,FALSE)),"ERROR")</f>
        <v>ERROR</v>
      </c>
      <c r="AA1136" s="22">
        <f t="shared" ca="1" si="59"/>
        <v>4004001</v>
      </c>
      <c r="AB1136" s="134" t="str">
        <f ca="1">IFERROR(IF(AA1136=0,0,VLOOKUP(SUBSTITUTE(VLOOKUP(AA1136,#REF!,MATCH("strItemName",#REF!,0),FALSE),"SUI_",""),#REF!,2,FALSE)),"ERROR")</f>
        <v>ERROR</v>
      </c>
      <c r="AC1136" s="22">
        <f t="shared" ca="1" si="59"/>
        <v>4004001</v>
      </c>
      <c r="AD1136" s="134" t="str">
        <f ca="1">IFERROR(IF(AC1136=0,0,VLOOKUP(SUBSTITUTE(VLOOKUP(AC1136,#REF!,MATCH("strItemName",#REF!,0),FALSE),"SUI_",""),#REF!,2,FALSE)),"ERROR")</f>
        <v>ERROR</v>
      </c>
      <c r="AE1136" s="22">
        <f t="shared" ca="1" si="59"/>
        <v>4004001</v>
      </c>
      <c r="AF1136" s="134" t="str">
        <f ca="1">IFERROR(IF(AE1136=0,0,VLOOKUP(SUBSTITUTE(VLOOKUP(AE1136,#REF!,MATCH("strItemName",#REF!,0),FALSE),"SUI_",""),#REF!,2,FALSE)),"ERROR")</f>
        <v>ERROR</v>
      </c>
      <c r="AG1136" s="88">
        <v>0</v>
      </c>
      <c r="AH1136" s="134">
        <f>IFERROR(IF(AG1136=0,0,VLOOKUP(SUBSTITUTE(VLOOKUP(AG1136,#REF!,MATCH("strItemName",#REF!,0),FALSE),"SUI_",""),#REF!,2,FALSE)),"ERROR")</f>
        <v>0</v>
      </c>
      <c r="AI1136" s="22">
        <f ca="1">IFERROR(IFERROR(VLOOKUP($B1136,INDIRECT(VLOOKUP($E1136,보상!$S:$AA,2,FALSE)),MATCH(AI$6,INDIRECT(VLOOKUP($E1136,보상!$S:$AA,3,FALSE)),0),FALSE),VLOOKUP($B1136,INDIRECT(VLOOKUP($E1136&amp;"_U",보상!$S:$AA,2,FALSE)),MATCH(AI$6,INDIRECT(VLOOKUP($E1136&amp;"_U",보상!$S:$AA,3,FALSE)),0),FALSE)),"ERROR")</f>
        <v>1</v>
      </c>
      <c r="AJ1136" s="49">
        <v>0</v>
      </c>
      <c r="AK1136" s="22">
        <v>60</v>
      </c>
      <c r="AL1136" s="22">
        <v>0</v>
      </c>
      <c r="AM1136" s="22" t="b">
        <v>0</v>
      </c>
      <c r="AN1136" s="22">
        <v>0</v>
      </c>
      <c r="AO1136" s="67">
        <v>0</v>
      </c>
    </row>
    <row r="1137" spans="2:41" ht="16.5" customHeight="1" x14ac:dyDescent="0.3">
      <c r="B1137" s="154">
        <f t="shared" si="57"/>
        <v>107022111</v>
      </c>
      <c r="C1137" s="49">
        <v>10702211</v>
      </c>
      <c r="D1137" s="156" t="str">
        <f ca="1">IFERROR(IFERROR(VLOOKUP($B1137,INDIRECT(VLOOKUP($E1137,보상!$S:$AA,2,FALSE)),MATCH(D$6,INDIRECT(VLOOKUP($E1137,보상!$S:$AA,3,FALSE)),0),FALSE),VLOOKUP($B1137,INDIRECT(VLOOKUP($E1137&amp;"_U",보상!$S:$AA,2,FALSE)),MATCH(D$6,INDIRECT(VLOOKUP($E1137&amp;"_U",보상!$S:$AA,3,FALSE)),0),FALSE)),"ERROR")</f>
        <v>코볼트 약탈꾼</v>
      </c>
      <c r="E1137" s="49" t="s">
        <v>635</v>
      </c>
      <c r="F1137" s="22">
        <f>COUNTIF($C$8:$C1137,$C1137)</f>
        <v>1</v>
      </c>
      <c r="G1137" s="49" t="b">
        <v>1</v>
      </c>
      <c r="H1137" s="22">
        <v>2010</v>
      </c>
      <c r="I1137" s="129" t="str">
        <f>IFERROR(IF(H1137=0,0,VLOOKUP(VLOOKUP(H1137,#REF!,MATCH("strMailTitleID",#REF!,0),FALSE),#REF!,2,FALSE)),"ERROR")</f>
        <v>ERROR</v>
      </c>
      <c r="J1137" s="176">
        <v>0</v>
      </c>
      <c r="K1137" s="129">
        <f>IFERROR(IF(J1137=0,0,VLOOKUP(VLOOKUP(J1137,#REF!,MATCH("strMailTitleID",#REF!,0),FALSE),#REF!,2,FALSE)),"ERROR")</f>
        <v>0</v>
      </c>
      <c r="L1137" s="22">
        <f ca="1">IFERROR(IFERROR(VLOOKUP($B1137,INDIRECT(VLOOKUP($E1137,보상!$S:$AA,2,FALSE)),MATCH(L$6,INDIRECT(VLOOKUP($E1137,보상!$S:$AA,3,FALSE)),0),FALSE),VLOOKUP($B1137,INDIRECT(VLOOKUP($E1137&amp;"_U",보상!$S:$AA,2,FALSE)),MATCH(L$6,INDIRECT(VLOOKUP($E1137&amp;"_U",보상!$S:$AA,3,FALSE)),0),FALSE)),"ERROR")</f>
        <v>57802</v>
      </c>
      <c r="M1137" s="49">
        <v>0</v>
      </c>
      <c r="N1137" s="49">
        <v>0</v>
      </c>
      <c r="O1137" s="49">
        <v>0</v>
      </c>
      <c r="P1137" s="22" t="str">
        <f ca="1">IFERROR(IFERROR(VLOOKUP($B1137,INDIRECT(VLOOKUP($E1137,보상!$S:$AA,2,FALSE)),MATCH(P$6,INDIRECT(VLOOKUP($E1137,보상!$S:$AA,3,FALSE)),0),FALSE),VLOOKUP($B1137,INDIRECT(VLOOKUP($E1137&amp;"_U",보상!$S:$AA,2,FALSE)),MATCH(P$6,INDIRECT(VLOOKUP($E1137&amp;"_U",보상!$S:$AA,3,FALSE)),0),FALSE)),"ERROR")</f>
        <v>Gold</v>
      </c>
      <c r="Q1137" s="22">
        <f ca="1">IFERROR(IFERROR(VLOOKUP($B1137,INDIRECT(VLOOKUP($E1137,보상!$S:$AA,2,FALSE)),MATCH(Q$6,INDIRECT(VLOOKUP($E1137,보상!$S:$AA,3,FALSE)),0),FALSE),VLOOKUP($B1137,INDIRECT(VLOOKUP($E1137&amp;"_U",보상!$S:$AA,2,FALSE)),MATCH(Q$6,INDIRECT(VLOOKUP($E1137&amp;"_U",보상!$S:$AA,3,FALSE)),0),FALSE)),"ERROR")</f>
        <v>69360</v>
      </c>
      <c r="R1137" s="49" t="b">
        <v>0</v>
      </c>
      <c r="S1137" s="49" t="b">
        <v>0</v>
      </c>
      <c r="T1137" s="22">
        <f ca="1">IFERROR(IF(W1137=0,0,VLOOKUP(W1137,보상!$D:$K,6,FALSE)),"-")</f>
        <v>0</v>
      </c>
      <c r="U1137" s="22">
        <f ca="1">IFERROR(IF(W1137=0,0,VLOOKUP(W1137,보상!$D:$K,7,FALSE)),"-")</f>
        <v>0</v>
      </c>
      <c r="V1137" s="22">
        <f ca="1">IFERROR(IF(W1137=0,0,VLOOKUP(W1137,보상!$D:$K,8,FALSE)),"-")</f>
        <v>0</v>
      </c>
      <c r="W1137" s="22">
        <f ca="1">IFERROR(IFERROR(VLOOKUP($B1137,INDIRECT(VLOOKUP($E1137,보상!$S:$AA,2,FALSE)),MATCH(W$6,INDIRECT(VLOOKUP($E1137,보상!$S:$AA,3,FALSE)),0),FALSE),VLOOKUP($B1137,INDIRECT(VLOOKUP($E1137&amp;"_U",보상!$S:$AA,2,FALSE)),MATCH(W$6,INDIRECT(VLOOKUP($E1137&amp;"_U",보상!$S:$AA,3,FALSE)),0),FALSE)),"ERROR")</f>
        <v>4002021</v>
      </c>
      <c r="X1137" s="134" t="str">
        <f ca="1">IFERROR(IF(W1137=0,0,VLOOKUP(SUBSTITUTE(VLOOKUP(W1137,#REF!,MATCH("strItemName",#REF!,0),FALSE),"SUI_",""),#REF!,2,FALSE)),"ERROR")</f>
        <v>ERROR</v>
      </c>
      <c r="Y1137" s="22">
        <f t="shared" ca="1" si="59"/>
        <v>4002021</v>
      </c>
      <c r="Z1137" s="134" t="str">
        <f ca="1">IFERROR(IF(Y1137=0,0,VLOOKUP(SUBSTITUTE(VLOOKUP(Y1137,#REF!,MATCH("strItemName",#REF!,0),FALSE),"SUI_",""),#REF!,2,FALSE)),"ERROR")</f>
        <v>ERROR</v>
      </c>
      <c r="AA1137" s="22">
        <f t="shared" ca="1" si="59"/>
        <v>4002021</v>
      </c>
      <c r="AB1137" s="134" t="str">
        <f ca="1">IFERROR(IF(AA1137=0,0,VLOOKUP(SUBSTITUTE(VLOOKUP(AA1137,#REF!,MATCH("strItemName",#REF!,0),FALSE),"SUI_",""),#REF!,2,FALSE)),"ERROR")</f>
        <v>ERROR</v>
      </c>
      <c r="AC1137" s="22">
        <f t="shared" ca="1" si="59"/>
        <v>4002021</v>
      </c>
      <c r="AD1137" s="134" t="str">
        <f ca="1">IFERROR(IF(AC1137=0,0,VLOOKUP(SUBSTITUTE(VLOOKUP(AC1137,#REF!,MATCH("strItemName",#REF!,0),FALSE),"SUI_",""),#REF!,2,FALSE)),"ERROR")</f>
        <v>ERROR</v>
      </c>
      <c r="AE1137" s="22">
        <f t="shared" ca="1" si="59"/>
        <v>4002021</v>
      </c>
      <c r="AF1137" s="134" t="str">
        <f ca="1">IFERROR(IF(AE1137=0,0,VLOOKUP(SUBSTITUTE(VLOOKUP(AE1137,#REF!,MATCH("strItemName",#REF!,0),FALSE),"SUI_",""),#REF!,2,FALSE)),"ERROR")</f>
        <v>ERROR</v>
      </c>
      <c r="AG1137" s="88">
        <v>0</v>
      </c>
      <c r="AH1137" s="134">
        <f>IFERROR(IF(AG1137=0,0,VLOOKUP(SUBSTITUTE(VLOOKUP(AG1137,#REF!,MATCH("strItemName",#REF!,0),FALSE),"SUI_",""),#REF!,2,FALSE)),"ERROR")</f>
        <v>0</v>
      </c>
      <c r="AI1137" s="22">
        <f ca="1">IFERROR(IFERROR(VLOOKUP($B1137,INDIRECT(VLOOKUP($E1137,보상!$S:$AA,2,FALSE)),MATCH(AI$6,INDIRECT(VLOOKUP($E1137,보상!$S:$AA,3,FALSE)),0),FALSE),VLOOKUP($B1137,INDIRECT(VLOOKUP($E1137&amp;"_U",보상!$S:$AA,2,FALSE)),MATCH(AI$6,INDIRECT(VLOOKUP($E1137&amp;"_U",보상!$S:$AA,3,FALSE)),0),FALSE)),"ERROR")</f>
        <v>1</v>
      </c>
      <c r="AJ1137" s="49">
        <v>0</v>
      </c>
      <c r="AK1137" s="22">
        <v>60</v>
      </c>
      <c r="AL1137" s="22">
        <v>0</v>
      </c>
      <c r="AM1137" s="22" t="b">
        <v>0</v>
      </c>
      <c r="AN1137" s="22">
        <v>0</v>
      </c>
      <c r="AO1137" s="67">
        <v>0</v>
      </c>
    </row>
    <row r="1138" spans="2:41" ht="16.5" customHeight="1" x14ac:dyDescent="0.3">
      <c r="B1138" s="154">
        <f t="shared" si="57"/>
        <v>107023111</v>
      </c>
      <c r="C1138" s="49">
        <v>10702311</v>
      </c>
      <c r="D1138" s="156" t="str">
        <f ca="1">IFERROR(IFERROR(VLOOKUP($B1138,INDIRECT(VLOOKUP($E1138,보상!$S:$AA,2,FALSE)),MATCH(D$6,INDIRECT(VLOOKUP($E1138,보상!$S:$AA,3,FALSE)),0),FALSE),VLOOKUP($B1138,INDIRECT(VLOOKUP($E1138&amp;"_U",보상!$S:$AA,2,FALSE)),MATCH(D$6,INDIRECT(VLOOKUP($E1138&amp;"_U",보상!$S:$AA,3,FALSE)),0),FALSE)),"ERROR")</f>
        <v>루틸루스 정예병</v>
      </c>
      <c r="E1138" s="49" t="s">
        <v>635</v>
      </c>
      <c r="F1138" s="22">
        <f>COUNTIF($C$8:$C1138,$C1138)</f>
        <v>1</v>
      </c>
      <c r="G1138" s="49" t="b">
        <v>1</v>
      </c>
      <c r="H1138" s="22">
        <v>2010</v>
      </c>
      <c r="I1138" s="129" t="str">
        <f>IFERROR(IF(H1138=0,0,VLOOKUP(VLOOKUP(H1138,#REF!,MATCH("strMailTitleID",#REF!,0),FALSE),#REF!,2,FALSE)),"ERROR")</f>
        <v>ERROR</v>
      </c>
      <c r="J1138" s="176">
        <v>0</v>
      </c>
      <c r="K1138" s="129">
        <f>IFERROR(IF(J1138=0,0,VLOOKUP(VLOOKUP(J1138,#REF!,MATCH("strMailTitleID",#REF!,0),FALSE),#REF!,2,FALSE)),"ERROR")</f>
        <v>0</v>
      </c>
      <c r="L1138" s="22">
        <f ca="1">IFERROR(IFERROR(VLOOKUP($B1138,INDIRECT(VLOOKUP($E1138,보상!$S:$AA,2,FALSE)),MATCH(L$6,INDIRECT(VLOOKUP($E1138,보상!$S:$AA,3,FALSE)),0),FALSE),VLOOKUP($B1138,INDIRECT(VLOOKUP($E1138&amp;"_U",보상!$S:$AA,2,FALSE)),MATCH(L$6,INDIRECT(VLOOKUP($E1138&amp;"_U",보상!$S:$AA,3,FALSE)),0),FALSE)),"ERROR")</f>
        <v>57802</v>
      </c>
      <c r="M1138" s="49">
        <v>0</v>
      </c>
      <c r="N1138" s="49">
        <v>0</v>
      </c>
      <c r="O1138" s="49">
        <v>0</v>
      </c>
      <c r="P1138" s="22" t="str">
        <f ca="1">IFERROR(IFERROR(VLOOKUP($B1138,INDIRECT(VLOOKUP($E1138,보상!$S:$AA,2,FALSE)),MATCH(P$6,INDIRECT(VLOOKUP($E1138,보상!$S:$AA,3,FALSE)),0),FALSE),VLOOKUP($B1138,INDIRECT(VLOOKUP($E1138&amp;"_U",보상!$S:$AA,2,FALSE)),MATCH(P$6,INDIRECT(VLOOKUP($E1138&amp;"_U",보상!$S:$AA,3,FALSE)),0),FALSE)),"ERROR")</f>
        <v>Gold</v>
      </c>
      <c r="Q1138" s="22">
        <f ca="1">IFERROR(IFERROR(VLOOKUP($B1138,INDIRECT(VLOOKUP($E1138,보상!$S:$AA,2,FALSE)),MATCH(Q$6,INDIRECT(VLOOKUP($E1138,보상!$S:$AA,3,FALSE)),0),FALSE),VLOOKUP($B1138,INDIRECT(VLOOKUP($E1138&amp;"_U",보상!$S:$AA,2,FALSE)),MATCH(Q$6,INDIRECT(VLOOKUP($E1138&amp;"_U",보상!$S:$AA,3,FALSE)),0),FALSE)),"ERROR")</f>
        <v>69360</v>
      </c>
      <c r="R1138" s="49" t="b">
        <v>0</v>
      </c>
      <c r="S1138" s="49" t="b">
        <v>0</v>
      </c>
      <c r="T1138" s="22">
        <f ca="1">IFERROR(IF(W1138=0,0,VLOOKUP(W1138,보상!$D:$K,6,FALSE)),"-")</f>
        <v>0</v>
      </c>
      <c r="U1138" s="22">
        <f ca="1">IFERROR(IF(W1138=0,0,VLOOKUP(W1138,보상!$D:$K,7,FALSE)),"-")</f>
        <v>6300</v>
      </c>
      <c r="V1138" s="22">
        <f ca="1">IFERROR(IF(W1138=0,0,VLOOKUP(W1138,보상!$D:$K,8,FALSE)),"-")</f>
        <v>0</v>
      </c>
      <c r="W1138" s="22">
        <f ca="1">IFERROR(IFERROR(VLOOKUP($B1138,INDIRECT(VLOOKUP($E1138,보상!$S:$AA,2,FALSE)),MATCH(W$6,INDIRECT(VLOOKUP($E1138,보상!$S:$AA,3,FALSE)),0),FALSE),VLOOKUP($B1138,INDIRECT(VLOOKUP($E1138&amp;"_U",보상!$S:$AA,2,FALSE)),MATCH(W$6,INDIRECT(VLOOKUP($E1138&amp;"_U",보상!$S:$AA,3,FALSE)),0),FALSE)),"ERROR")</f>
        <v>4004002</v>
      </c>
      <c r="X1138" s="134" t="str">
        <f ca="1">IFERROR(IF(W1138=0,0,VLOOKUP(SUBSTITUTE(VLOOKUP(W1138,#REF!,MATCH("strItemName",#REF!,0),FALSE),"SUI_",""),#REF!,2,FALSE)),"ERROR")</f>
        <v>ERROR</v>
      </c>
      <c r="Y1138" s="22">
        <f t="shared" ca="1" si="59"/>
        <v>4004002</v>
      </c>
      <c r="Z1138" s="134" t="str">
        <f ca="1">IFERROR(IF(Y1138=0,0,VLOOKUP(SUBSTITUTE(VLOOKUP(Y1138,#REF!,MATCH("strItemName",#REF!,0),FALSE),"SUI_",""),#REF!,2,FALSE)),"ERROR")</f>
        <v>ERROR</v>
      </c>
      <c r="AA1138" s="22">
        <f t="shared" ca="1" si="59"/>
        <v>4004002</v>
      </c>
      <c r="AB1138" s="134" t="str">
        <f ca="1">IFERROR(IF(AA1138=0,0,VLOOKUP(SUBSTITUTE(VLOOKUP(AA1138,#REF!,MATCH("strItemName",#REF!,0),FALSE),"SUI_",""),#REF!,2,FALSE)),"ERROR")</f>
        <v>ERROR</v>
      </c>
      <c r="AC1138" s="22">
        <f t="shared" ca="1" si="59"/>
        <v>4004002</v>
      </c>
      <c r="AD1138" s="134" t="str">
        <f ca="1">IFERROR(IF(AC1138=0,0,VLOOKUP(SUBSTITUTE(VLOOKUP(AC1138,#REF!,MATCH("strItemName",#REF!,0),FALSE),"SUI_",""),#REF!,2,FALSE)),"ERROR")</f>
        <v>ERROR</v>
      </c>
      <c r="AE1138" s="22">
        <f t="shared" ca="1" si="59"/>
        <v>4004002</v>
      </c>
      <c r="AF1138" s="134" t="str">
        <f ca="1">IFERROR(IF(AE1138=0,0,VLOOKUP(SUBSTITUTE(VLOOKUP(AE1138,#REF!,MATCH("strItemName",#REF!,0),FALSE),"SUI_",""),#REF!,2,FALSE)),"ERROR")</f>
        <v>ERROR</v>
      </c>
      <c r="AG1138" s="88">
        <v>0</v>
      </c>
      <c r="AH1138" s="134">
        <f>IFERROR(IF(AG1138=0,0,VLOOKUP(SUBSTITUTE(VLOOKUP(AG1138,#REF!,MATCH("strItemName",#REF!,0),FALSE),"SUI_",""),#REF!,2,FALSE)),"ERROR")</f>
        <v>0</v>
      </c>
      <c r="AI1138" s="22">
        <f ca="1">IFERROR(IFERROR(VLOOKUP($B1138,INDIRECT(VLOOKUP($E1138,보상!$S:$AA,2,FALSE)),MATCH(AI$6,INDIRECT(VLOOKUP($E1138,보상!$S:$AA,3,FALSE)),0),FALSE),VLOOKUP($B1138,INDIRECT(VLOOKUP($E1138&amp;"_U",보상!$S:$AA,2,FALSE)),MATCH(AI$6,INDIRECT(VLOOKUP($E1138&amp;"_U",보상!$S:$AA,3,FALSE)),0),FALSE)),"ERROR")</f>
        <v>1</v>
      </c>
      <c r="AJ1138" s="49">
        <v>0</v>
      </c>
      <c r="AK1138" s="22">
        <v>60</v>
      </c>
      <c r="AL1138" s="22">
        <v>0</v>
      </c>
      <c r="AM1138" s="22" t="b">
        <v>0</v>
      </c>
      <c r="AN1138" s="22">
        <v>0</v>
      </c>
      <c r="AO1138" s="67">
        <v>0</v>
      </c>
    </row>
    <row r="1139" spans="2:41" ht="16.5" customHeight="1" x14ac:dyDescent="0.3">
      <c r="B1139" s="154">
        <f t="shared" si="57"/>
        <v>107024111</v>
      </c>
      <c r="C1139" s="49">
        <v>10702411</v>
      </c>
      <c r="D1139" s="156" t="str">
        <f ca="1">IFERROR(IFERROR(VLOOKUP($B1139,INDIRECT(VLOOKUP($E1139,보상!$S:$AA,2,FALSE)),MATCH(D$6,INDIRECT(VLOOKUP($E1139,보상!$S:$AA,3,FALSE)),0),FALSE),VLOOKUP($B1139,INDIRECT(VLOOKUP($E1139&amp;"_U",보상!$S:$AA,2,FALSE)),MATCH(D$6,INDIRECT(VLOOKUP($E1139&amp;"_U",보상!$S:$AA,3,FALSE)),0),FALSE)),"ERROR")</f>
        <v>붉은 사막의 영향</v>
      </c>
      <c r="E1139" s="49" t="s">
        <v>635</v>
      </c>
      <c r="F1139" s="22">
        <f>COUNTIF($C$8:$C1139,$C1139)</f>
        <v>1</v>
      </c>
      <c r="G1139" s="49" t="b">
        <v>1</v>
      </c>
      <c r="H1139" s="22">
        <v>2010</v>
      </c>
      <c r="I1139" s="129" t="str">
        <f>IFERROR(IF(H1139=0,0,VLOOKUP(VLOOKUP(H1139,#REF!,MATCH("strMailTitleID",#REF!,0),FALSE),#REF!,2,FALSE)),"ERROR")</f>
        <v>ERROR</v>
      </c>
      <c r="J1139" s="176">
        <v>0</v>
      </c>
      <c r="K1139" s="129">
        <f>IFERROR(IF(J1139=0,0,VLOOKUP(VLOOKUP(J1139,#REF!,MATCH("strMailTitleID",#REF!,0),FALSE),#REF!,2,FALSE)),"ERROR")</f>
        <v>0</v>
      </c>
      <c r="L1139" s="22">
        <f ca="1">IFERROR(IFERROR(VLOOKUP($B1139,INDIRECT(VLOOKUP($E1139,보상!$S:$AA,2,FALSE)),MATCH(L$6,INDIRECT(VLOOKUP($E1139,보상!$S:$AA,3,FALSE)),0),FALSE),VLOOKUP($B1139,INDIRECT(VLOOKUP($E1139&amp;"_U",보상!$S:$AA,2,FALSE)),MATCH(L$6,INDIRECT(VLOOKUP($E1139&amp;"_U",보상!$S:$AA,3,FALSE)),0),FALSE)),"ERROR")</f>
        <v>59917</v>
      </c>
      <c r="M1139" s="49">
        <v>0</v>
      </c>
      <c r="N1139" s="49">
        <v>0</v>
      </c>
      <c r="O1139" s="49">
        <v>0</v>
      </c>
      <c r="P1139" s="22" t="str">
        <f ca="1">IFERROR(IFERROR(VLOOKUP($B1139,INDIRECT(VLOOKUP($E1139,보상!$S:$AA,2,FALSE)),MATCH(P$6,INDIRECT(VLOOKUP($E1139,보상!$S:$AA,3,FALSE)),0),FALSE),VLOOKUP($B1139,INDIRECT(VLOOKUP($E1139&amp;"_U",보상!$S:$AA,2,FALSE)),MATCH(P$6,INDIRECT(VLOOKUP($E1139&amp;"_U",보상!$S:$AA,3,FALSE)),0),FALSE)),"ERROR")</f>
        <v>Gold</v>
      </c>
      <c r="Q1139" s="22">
        <f ca="1">IFERROR(IFERROR(VLOOKUP($B1139,INDIRECT(VLOOKUP($E1139,보상!$S:$AA,2,FALSE)),MATCH(Q$6,INDIRECT(VLOOKUP($E1139,보상!$S:$AA,3,FALSE)),0),FALSE),VLOOKUP($B1139,INDIRECT(VLOOKUP($E1139&amp;"_U",보상!$S:$AA,2,FALSE)),MATCH(Q$6,INDIRECT(VLOOKUP($E1139&amp;"_U",보상!$S:$AA,3,FALSE)),0),FALSE)),"ERROR")</f>
        <v>71900</v>
      </c>
      <c r="R1139" s="49" t="b">
        <v>0</v>
      </c>
      <c r="S1139" s="49" t="b">
        <v>0</v>
      </c>
      <c r="T1139" s="22">
        <f ca="1">IFERROR(IF(W1139=0,0,VLOOKUP(W1139,보상!$D:$K,6,FALSE)),"-")</f>
        <v>9000</v>
      </c>
      <c r="U1139" s="22">
        <f ca="1">IFERROR(IF(W1139=0,0,VLOOKUP(W1139,보상!$D:$K,7,FALSE)),"-")</f>
        <v>0</v>
      </c>
      <c r="V1139" s="22">
        <f ca="1">IFERROR(IF(W1139=0,0,VLOOKUP(W1139,보상!$D:$K,8,FALSE)),"-")</f>
        <v>0</v>
      </c>
      <c r="W1139" s="22">
        <f ca="1">IFERROR(IFERROR(VLOOKUP($B1139,INDIRECT(VLOOKUP($E1139,보상!$S:$AA,2,FALSE)),MATCH(W$6,INDIRECT(VLOOKUP($E1139,보상!$S:$AA,3,FALSE)),0),FALSE),VLOOKUP($B1139,INDIRECT(VLOOKUP($E1139&amp;"_U",보상!$S:$AA,2,FALSE)),MATCH(W$6,INDIRECT(VLOOKUP($E1139&amp;"_U",보상!$S:$AA,3,FALSE)),0),FALSE)),"ERROR")</f>
        <v>4004001</v>
      </c>
      <c r="X1139" s="134" t="str">
        <f ca="1">IFERROR(IF(W1139=0,0,VLOOKUP(SUBSTITUTE(VLOOKUP(W1139,#REF!,MATCH("strItemName",#REF!,0),FALSE),"SUI_",""),#REF!,2,FALSE)),"ERROR")</f>
        <v>ERROR</v>
      </c>
      <c r="Y1139" s="22">
        <f t="shared" ca="1" si="59"/>
        <v>4004001</v>
      </c>
      <c r="Z1139" s="134" t="str">
        <f ca="1">IFERROR(IF(Y1139=0,0,VLOOKUP(SUBSTITUTE(VLOOKUP(Y1139,#REF!,MATCH("strItemName",#REF!,0),FALSE),"SUI_",""),#REF!,2,FALSE)),"ERROR")</f>
        <v>ERROR</v>
      </c>
      <c r="AA1139" s="22">
        <f t="shared" ca="1" si="59"/>
        <v>4004001</v>
      </c>
      <c r="AB1139" s="134" t="str">
        <f ca="1">IFERROR(IF(AA1139=0,0,VLOOKUP(SUBSTITUTE(VLOOKUP(AA1139,#REF!,MATCH("strItemName",#REF!,0),FALSE),"SUI_",""),#REF!,2,FALSE)),"ERROR")</f>
        <v>ERROR</v>
      </c>
      <c r="AC1139" s="22">
        <f t="shared" ca="1" si="59"/>
        <v>4004001</v>
      </c>
      <c r="AD1139" s="134" t="str">
        <f ca="1">IFERROR(IF(AC1139=0,0,VLOOKUP(SUBSTITUTE(VLOOKUP(AC1139,#REF!,MATCH("strItemName",#REF!,0),FALSE),"SUI_",""),#REF!,2,FALSE)),"ERROR")</f>
        <v>ERROR</v>
      </c>
      <c r="AE1139" s="22">
        <f t="shared" ca="1" si="59"/>
        <v>4004001</v>
      </c>
      <c r="AF1139" s="134" t="str">
        <f ca="1">IFERROR(IF(AE1139=0,0,VLOOKUP(SUBSTITUTE(VLOOKUP(AE1139,#REF!,MATCH("strItemName",#REF!,0),FALSE),"SUI_",""),#REF!,2,FALSE)),"ERROR")</f>
        <v>ERROR</v>
      </c>
      <c r="AG1139" s="88">
        <v>0</v>
      </c>
      <c r="AH1139" s="134">
        <f>IFERROR(IF(AG1139=0,0,VLOOKUP(SUBSTITUTE(VLOOKUP(AG1139,#REF!,MATCH("strItemName",#REF!,0),FALSE),"SUI_",""),#REF!,2,FALSE)),"ERROR")</f>
        <v>0</v>
      </c>
      <c r="AI1139" s="22">
        <f ca="1">IFERROR(IFERROR(VLOOKUP($B1139,INDIRECT(VLOOKUP($E1139,보상!$S:$AA,2,FALSE)),MATCH(AI$6,INDIRECT(VLOOKUP($E1139,보상!$S:$AA,3,FALSE)),0),FALSE),VLOOKUP($B1139,INDIRECT(VLOOKUP($E1139&amp;"_U",보상!$S:$AA,2,FALSE)),MATCH(AI$6,INDIRECT(VLOOKUP($E1139&amp;"_U",보상!$S:$AA,3,FALSE)),0),FALSE)),"ERROR")</f>
        <v>1</v>
      </c>
      <c r="AJ1139" s="49">
        <v>0</v>
      </c>
      <c r="AK1139" s="22">
        <v>60</v>
      </c>
      <c r="AL1139" s="22">
        <v>0</v>
      </c>
      <c r="AM1139" s="22" t="b">
        <v>0</v>
      </c>
      <c r="AN1139" s="22">
        <v>0</v>
      </c>
      <c r="AO1139" s="67">
        <v>0</v>
      </c>
    </row>
    <row r="1140" spans="2:41" ht="16.5" customHeight="1" x14ac:dyDescent="0.3">
      <c r="B1140" s="154">
        <f t="shared" si="57"/>
        <v>107025111</v>
      </c>
      <c r="C1140" s="49">
        <v>10702511</v>
      </c>
      <c r="D1140" s="156" t="str">
        <f ca="1">IFERROR(IFERROR(VLOOKUP($B1140,INDIRECT(VLOOKUP($E1140,보상!$S:$AA,2,FALSE)),MATCH(D$6,INDIRECT(VLOOKUP($E1140,보상!$S:$AA,3,FALSE)),0),FALSE),VLOOKUP($B1140,INDIRECT(VLOOKUP($E1140&amp;"_U",보상!$S:$AA,2,FALSE)),MATCH(D$6,INDIRECT(VLOOKUP($E1140&amp;"_U",보상!$S:$AA,3,FALSE)),0),FALSE)),"ERROR")</f>
        <v>결계 관리의 비밀</v>
      </c>
      <c r="E1140" s="49" t="s">
        <v>635</v>
      </c>
      <c r="F1140" s="22">
        <f>COUNTIF($C$8:$C1140,$C1140)</f>
        <v>1</v>
      </c>
      <c r="G1140" s="49" t="b">
        <v>1</v>
      </c>
      <c r="H1140" s="22">
        <v>2010</v>
      </c>
      <c r="I1140" s="129" t="str">
        <f>IFERROR(IF(H1140=0,0,VLOOKUP(VLOOKUP(H1140,#REF!,MATCH("strMailTitleID",#REF!,0),FALSE),#REF!,2,FALSE)),"ERROR")</f>
        <v>ERROR</v>
      </c>
      <c r="J1140" s="176">
        <v>0</v>
      </c>
      <c r="K1140" s="129">
        <f>IFERROR(IF(J1140=0,0,VLOOKUP(VLOOKUP(J1140,#REF!,MATCH("strMailTitleID",#REF!,0),FALSE),#REF!,2,FALSE)),"ERROR")</f>
        <v>0</v>
      </c>
      <c r="L1140" s="22">
        <f ca="1">IFERROR(IFERROR(VLOOKUP($B1140,INDIRECT(VLOOKUP($E1140,보상!$S:$AA,2,FALSE)),MATCH(L$6,INDIRECT(VLOOKUP($E1140,보상!$S:$AA,3,FALSE)),0),FALSE),VLOOKUP($B1140,INDIRECT(VLOOKUP($E1140&amp;"_U",보상!$S:$AA,2,FALSE)),MATCH(L$6,INDIRECT(VLOOKUP($E1140&amp;"_U",보상!$S:$AA,3,FALSE)),0),FALSE)),"ERROR")</f>
        <v>59917</v>
      </c>
      <c r="M1140" s="49">
        <v>0</v>
      </c>
      <c r="N1140" s="49">
        <v>0</v>
      </c>
      <c r="O1140" s="49">
        <v>0</v>
      </c>
      <c r="P1140" s="22" t="str">
        <f ca="1">IFERROR(IFERROR(VLOOKUP($B1140,INDIRECT(VLOOKUP($E1140,보상!$S:$AA,2,FALSE)),MATCH(P$6,INDIRECT(VLOOKUP($E1140,보상!$S:$AA,3,FALSE)),0),FALSE),VLOOKUP($B1140,INDIRECT(VLOOKUP($E1140&amp;"_U",보상!$S:$AA,2,FALSE)),MATCH(P$6,INDIRECT(VLOOKUP($E1140&amp;"_U",보상!$S:$AA,3,FALSE)),0),FALSE)),"ERROR")</f>
        <v>Gold</v>
      </c>
      <c r="Q1140" s="22">
        <f ca="1">IFERROR(IFERROR(VLOOKUP($B1140,INDIRECT(VLOOKUP($E1140,보상!$S:$AA,2,FALSE)),MATCH(Q$6,INDIRECT(VLOOKUP($E1140,보상!$S:$AA,3,FALSE)),0),FALSE),VLOOKUP($B1140,INDIRECT(VLOOKUP($E1140&amp;"_U",보상!$S:$AA,2,FALSE)),MATCH(Q$6,INDIRECT(VLOOKUP($E1140&amp;"_U",보상!$S:$AA,3,FALSE)),0),FALSE)),"ERROR")</f>
        <v>71900</v>
      </c>
      <c r="R1140" s="49" t="b">
        <v>0</v>
      </c>
      <c r="S1140" s="49" t="b">
        <v>0</v>
      </c>
      <c r="T1140" s="22">
        <f ca="1">IFERROR(IF(W1140=0,0,VLOOKUP(W1140,보상!$D:$K,6,FALSE)),"-")</f>
        <v>0</v>
      </c>
      <c r="U1140" s="22">
        <f ca="1">IFERROR(IF(W1140=0,0,VLOOKUP(W1140,보상!$D:$K,7,FALSE)),"-")</f>
        <v>0</v>
      </c>
      <c r="V1140" s="22">
        <f ca="1">IFERROR(IF(W1140=0,0,VLOOKUP(W1140,보상!$D:$K,8,FALSE)),"-")</f>
        <v>0</v>
      </c>
      <c r="W1140" s="22">
        <f ca="1">IFERROR(IFERROR(VLOOKUP($B1140,INDIRECT(VLOOKUP($E1140,보상!$S:$AA,2,FALSE)),MATCH(W$6,INDIRECT(VLOOKUP($E1140,보상!$S:$AA,3,FALSE)),0),FALSE),VLOOKUP($B1140,INDIRECT(VLOOKUP($E1140&amp;"_U",보상!$S:$AA,2,FALSE)),MATCH(W$6,INDIRECT(VLOOKUP($E1140&amp;"_U",보상!$S:$AA,3,FALSE)),0),FALSE)),"ERROR")</f>
        <v>3000001</v>
      </c>
      <c r="X1140" s="134" t="str">
        <f ca="1">IFERROR(IF(W1140=0,0,VLOOKUP(SUBSTITUTE(VLOOKUP(W1140,#REF!,MATCH("strItemName",#REF!,0),FALSE),"SUI_",""),#REF!,2,FALSE)),"ERROR")</f>
        <v>ERROR</v>
      </c>
      <c r="Y1140" s="22">
        <f t="shared" ca="1" si="59"/>
        <v>3000001</v>
      </c>
      <c r="Z1140" s="134" t="str">
        <f ca="1">IFERROR(IF(Y1140=0,0,VLOOKUP(SUBSTITUTE(VLOOKUP(Y1140,#REF!,MATCH("strItemName",#REF!,0),FALSE),"SUI_",""),#REF!,2,FALSE)),"ERROR")</f>
        <v>ERROR</v>
      </c>
      <c r="AA1140" s="22">
        <f t="shared" ca="1" si="59"/>
        <v>3000001</v>
      </c>
      <c r="AB1140" s="134" t="str">
        <f ca="1">IFERROR(IF(AA1140=0,0,VLOOKUP(SUBSTITUTE(VLOOKUP(AA1140,#REF!,MATCH("strItemName",#REF!,0),FALSE),"SUI_",""),#REF!,2,FALSE)),"ERROR")</f>
        <v>ERROR</v>
      </c>
      <c r="AC1140" s="22">
        <f t="shared" ca="1" si="59"/>
        <v>3000001</v>
      </c>
      <c r="AD1140" s="134" t="str">
        <f ca="1">IFERROR(IF(AC1140=0,0,VLOOKUP(SUBSTITUTE(VLOOKUP(AC1140,#REF!,MATCH("strItemName",#REF!,0),FALSE),"SUI_",""),#REF!,2,FALSE)),"ERROR")</f>
        <v>ERROR</v>
      </c>
      <c r="AE1140" s="22">
        <f t="shared" ca="1" si="59"/>
        <v>3000001</v>
      </c>
      <c r="AF1140" s="134" t="str">
        <f ca="1">IFERROR(IF(AE1140=0,0,VLOOKUP(SUBSTITUTE(VLOOKUP(AE1140,#REF!,MATCH("strItemName",#REF!,0),FALSE),"SUI_",""),#REF!,2,FALSE)),"ERROR")</f>
        <v>ERROR</v>
      </c>
      <c r="AG1140" s="88">
        <v>0</v>
      </c>
      <c r="AH1140" s="134">
        <f>IFERROR(IF(AG1140=0,0,VLOOKUP(SUBSTITUTE(VLOOKUP(AG1140,#REF!,MATCH("strItemName",#REF!,0),FALSE),"SUI_",""),#REF!,2,FALSE)),"ERROR")</f>
        <v>0</v>
      </c>
      <c r="AI1140" s="22">
        <f ca="1">IFERROR(IFERROR(VLOOKUP($B1140,INDIRECT(VLOOKUP($E1140,보상!$S:$AA,2,FALSE)),MATCH(AI$6,INDIRECT(VLOOKUP($E1140,보상!$S:$AA,3,FALSE)),0),FALSE),VLOOKUP($B1140,INDIRECT(VLOOKUP($E1140&amp;"_U",보상!$S:$AA,2,FALSE)),MATCH(AI$6,INDIRECT(VLOOKUP($E1140&amp;"_U",보상!$S:$AA,3,FALSE)),0),FALSE)),"ERROR")</f>
        <v>1</v>
      </c>
      <c r="AJ1140" s="49">
        <v>0</v>
      </c>
      <c r="AK1140" s="22">
        <v>60</v>
      </c>
      <c r="AL1140" s="22">
        <v>0</v>
      </c>
      <c r="AM1140" s="22" t="b">
        <v>0</v>
      </c>
      <c r="AN1140" s="22">
        <v>0</v>
      </c>
      <c r="AO1140" s="67">
        <v>0</v>
      </c>
    </row>
    <row r="1141" spans="2:41" ht="16.5" customHeight="1" x14ac:dyDescent="0.3">
      <c r="B1141" s="154">
        <f t="shared" si="57"/>
        <v>107026111</v>
      </c>
      <c r="C1141" s="49">
        <v>10702611</v>
      </c>
      <c r="D1141" s="156" t="str">
        <f ca="1">IFERROR(IFERROR(VLOOKUP($B1141,INDIRECT(VLOOKUP($E1141,보상!$S:$AA,2,FALSE)),MATCH(D$6,INDIRECT(VLOOKUP($E1141,보상!$S:$AA,3,FALSE)),0),FALSE),VLOOKUP($B1141,INDIRECT(VLOOKUP($E1141&amp;"_U",보상!$S:$AA,2,FALSE)),MATCH(D$6,INDIRECT(VLOOKUP($E1141&amp;"_U",보상!$S:$AA,3,FALSE)),0),FALSE)),"ERROR")</f>
        <v>협곡의 지하 동굴</v>
      </c>
      <c r="E1141" s="49" t="s">
        <v>635</v>
      </c>
      <c r="F1141" s="22">
        <f>COUNTIF($C$8:$C1141,$C1141)</f>
        <v>1</v>
      </c>
      <c r="G1141" s="49" t="b">
        <v>1</v>
      </c>
      <c r="H1141" s="22">
        <v>2010</v>
      </c>
      <c r="I1141" s="129" t="str">
        <f>IFERROR(IF(H1141=0,0,VLOOKUP(VLOOKUP(H1141,#REF!,MATCH("strMailTitleID",#REF!,0),FALSE),#REF!,2,FALSE)),"ERROR")</f>
        <v>ERROR</v>
      </c>
      <c r="J1141" s="176">
        <v>0</v>
      </c>
      <c r="K1141" s="129">
        <f>IFERROR(IF(J1141=0,0,VLOOKUP(VLOOKUP(J1141,#REF!,MATCH("strMailTitleID",#REF!,0),FALSE),#REF!,2,FALSE)),"ERROR")</f>
        <v>0</v>
      </c>
      <c r="L1141" s="22">
        <f ca="1">IFERROR(IFERROR(VLOOKUP($B1141,INDIRECT(VLOOKUP($E1141,보상!$S:$AA,2,FALSE)),MATCH(L$6,INDIRECT(VLOOKUP($E1141,보상!$S:$AA,3,FALSE)),0),FALSE),VLOOKUP($B1141,INDIRECT(VLOOKUP($E1141&amp;"_U",보상!$S:$AA,2,FALSE)),MATCH(L$6,INDIRECT(VLOOKUP($E1141&amp;"_U",보상!$S:$AA,3,FALSE)),0),FALSE)),"ERROR")</f>
        <v>61688</v>
      </c>
      <c r="M1141" s="49">
        <v>0</v>
      </c>
      <c r="N1141" s="49">
        <v>0</v>
      </c>
      <c r="O1141" s="49">
        <v>0</v>
      </c>
      <c r="P1141" s="22" t="str">
        <f ca="1">IFERROR(IFERROR(VLOOKUP($B1141,INDIRECT(VLOOKUP($E1141,보상!$S:$AA,2,FALSE)),MATCH(P$6,INDIRECT(VLOOKUP($E1141,보상!$S:$AA,3,FALSE)),0),FALSE),VLOOKUP($B1141,INDIRECT(VLOOKUP($E1141&amp;"_U",보상!$S:$AA,2,FALSE)),MATCH(P$6,INDIRECT(VLOOKUP($E1141&amp;"_U",보상!$S:$AA,3,FALSE)),0),FALSE)),"ERROR")</f>
        <v>Gold</v>
      </c>
      <c r="Q1141" s="22">
        <f ca="1">IFERROR(IFERROR(VLOOKUP($B1141,INDIRECT(VLOOKUP($E1141,보상!$S:$AA,2,FALSE)),MATCH(Q$6,INDIRECT(VLOOKUP($E1141,보상!$S:$AA,3,FALSE)),0),FALSE),VLOOKUP($B1141,INDIRECT(VLOOKUP($E1141&amp;"_U",보상!$S:$AA,2,FALSE)),MATCH(Q$6,INDIRECT(VLOOKUP($E1141&amp;"_U",보상!$S:$AA,3,FALSE)),0),FALSE)),"ERROR")</f>
        <v>74030</v>
      </c>
      <c r="R1141" s="49" t="b">
        <v>0</v>
      </c>
      <c r="S1141" s="49" t="b">
        <v>0</v>
      </c>
      <c r="T1141" s="22">
        <f ca="1">IFERROR(IF(W1141=0,0,VLOOKUP(W1141,보상!$D:$K,6,FALSE)),"-")</f>
        <v>0</v>
      </c>
      <c r="U1141" s="22">
        <f ca="1">IFERROR(IF(W1141=0,0,VLOOKUP(W1141,보상!$D:$K,7,FALSE)),"-")</f>
        <v>0</v>
      </c>
      <c r="V1141" s="22">
        <f ca="1">IFERROR(IF(W1141=0,0,VLOOKUP(W1141,보상!$D:$K,8,FALSE)),"-")</f>
        <v>0</v>
      </c>
      <c r="W1141" s="22">
        <f ca="1">IFERROR(IFERROR(VLOOKUP($B1141,INDIRECT(VLOOKUP($E1141,보상!$S:$AA,2,FALSE)),MATCH(W$6,INDIRECT(VLOOKUP($E1141,보상!$S:$AA,3,FALSE)),0),FALSE),VLOOKUP($B1141,INDIRECT(VLOOKUP($E1141&amp;"_U",보상!$S:$AA,2,FALSE)),MATCH(W$6,INDIRECT(VLOOKUP($E1141&amp;"_U",보상!$S:$AA,3,FALSE)),0),FALSE)),"ERROR")</f>
        <v>3011001</v>
      </c>
      <c r="X1141" s="134" t="str">
        <f ca="1">IFERROR(IF(W1141=0,0,VLOOKUP(SUBSTITUTE(VLOOKUP(W1141,#REF!,MATCH("strItemName",#REF!,0),FALSE),"SUI_",""),#REF!,2,FALSE)),"ERROR")</f>
        <v>ERROR</v>
      </c>
      <c r="Y1141" s="22">
        <f t="shared" ca="1" si="59"/>
        <v>3011001</v>
      </c>
      <c r="Z1141" s="134" t="str">
        <f ca="1">IFERROR(IF(Y1141=0,0,VLOOKUP(SUBSTITUTE(VLOOKUP(Y1141,#REF!,MATCH("strItemName",#REF!,0),FALSE),"SUI_",""),#REF!,2,FALSE)),"ERROR")</f>
        <v>ERROR</v>
      </c>
      <c r="AA1141" s="22">
        <f t="shared" ca="1" si="59"/>
        <v>3011001</v>
      </c>
      <c r="AB1141" s="134" t="str">
        <f ca="1">IFERROR(IF(AA1141=0,0,VLOOKUP(SUBSTITUTE(VLOOKUP(AA1141,#REF!,MATCH("strItemName",#REF!,0),FALSE),"SUI_",""),#REF!,2,FALSE)),"ERROR")</f>
        <v>ERROR</v>
      </c>
      <c r="AC1141" s="22">
        <f t="shared" ca="1" si="59"/>
        <v>3011001</v>
      </c>
      <c r="AD1141" s="134" t="str">
        <f ca="1">IFERROR(IF(AC1141=0,0,VLOOKUP(SUBSTITUTE(VLOOKUP(AC1141,#REF!,MATCH("strItemName",#REF!,0),FALSE),"SUI_",""),#REF!,2,FALSE)),"ERROR")</f>
        <v>ERROR</v>
      </c>
      <c r="AE1141" s="22">
        <f t="shared" ca="1" si="59"/>
        <v>3011001</v>
      </c>
      <c r="AF1141" s="134" t="str">
        <f ca="1">IFERROR(IF(AE1141=0,0,VLOOKUP(SUBSTITUTE(VLOOKUP(AE1141,#REF!,MATCH("strItemName",#REF!,0),FALSE),"SUI_",""),#REF!,2,FALSE)),"ERROR")</f>
        <v>ERROR</v>
      </c>
      <c r="AG1141" s="88">
        <v>0</v>
      </c>
      <c r="AH1141" s="134">
        <f>IFERROR(IF(AG1141=0,0,VLOOKUP(SUBSTITUTE(VLOOKUP(AG1141,#REF!,MATCH("strItemName",#REF!,0),FALSE),"SUI_",""),#REF!,2,FALSE)),"ERROR")</f>
        <v>0</v>
      </c>
      <c r="AI1141" s="22">
        <f ca="1">IFERROR(IFERROR(VLOOKUP($B1141,INDIRECT(VLOOKUP($E1141,보상!$S:$AA,2,FALSE)),MATCH(AI$6,INDIRECT(VLOOKUP($E1141,보상!$S:$AA,3,FALSE)),0),FALSE),VLOOKUP($B1141,INDIRECT(VLOOKUP($E1141&amp;"_U",보상!$S:$AA,2,FALSE)),MATCH(AI$6,INDIRECT(VLOOKUP($E1141&amp;"_U",보상!$S:$AA,3,FALSE)),0),FALSE)),"ERROR")</f>
        <v>1</v>
      </c>
      <c r="AJ1141" s="49">
        <v>0</v>
      </c>
      <c r="AK1141" s="22">
        <v>60</v>
      </c>
      <c r="AL1141" s="22">
        <v>0</v>
      </c>
      <c r="AM1141" s="22" t="b">
        <v>0</v>
      </c>
      <c r="AN1141" s="22">
        <v>0</v>
      </c>
      <c r="AO1141" s="67">
        <v>0</v>
      </c>
    </row>
    <row r="1142" spans="2:41" ht="16.5" customHeight="1" x14ac:dyDescent="0.3">
      <c r="B1142" s="154">
        <f t="shared" si="57"/>
        <v>107027111</v>
      </c>
      <c r="C1142" s="49">
        <v>10702711</v>
      </c>
      <c r="D1142" s="156" t="str">
        <f ca="1">IFERROR(IFERROR(VLOOKUP($B1142,INDIRECT(VLOOKUP($E1142,보상!$S:$AA,2,FALSE)),MATCH(D$6,INDIRECT(VLOOKUP($E1142,보상!$S:$AA,3,FALSE)),0),FALSE),VLOOKUP($B1142,INDIRECT(VLOOKUP($E1142&amp;"_U",보상!$S:$AA,2,FALSE)),MATCH(D$6,INDIRECT(VLOOKUP($E1142&amp;"_U",보상!$S:$AA,3,FALSE)),0),FALSE)),"ERROR")</f>
        <v>은둔자의 흔적</v>
      </c>
      <c r="E1142" s="49" t="s">
        <v>635</v>
      </c>
      <c r="F1142" s="22">
        <f>COUNTIF($C$8:$C1142,$C1142)</f>
        <v>1</v>
      </c>
      <c r="G1142" s="49" t="b">
        <v>1</v>
      </c>
      <c r="H1142" s="22">
        <v>2010</v>
      </c>
      <c r="I1142" s="129" t="str">
        <f>IFERROR(IF(H1142=0,0,VLOOKUP(VLOOKUP(H1142,#REF!,MATCH("strMailTitleID",#REF!,0),FALSE),#REF!,2,FALSE)),"ERROR")</f>
        <v>ERROR</v>
      </c>
      <c r="J1142" s="176">
        <v>0</v>
      </c>
      <c r="K1142" s="129">
        <f>IFERROR(IF(J1142=0,0,VLOOKUP(VLOOKUP(J1142,#REF!,MATCH("strMailTitleID",#REF!,0),FALSE),#REF!,2,FALSE)),"ERROR")</f>
        <v>0</v>
      </c>
      <c r="L1142" s="22">
        <f ca="1">IFERROR(IFERROR(VLOOKUP($B1142,INDIRECT(VLOOKUP($E1142,보상!$S:$AA,2,FALSE)),MATCH(L$6,INDIRECT(VLOOKUP($E1142,보상!$S:$AA,3,FALSE)),0),FALSE),VLOOKUP($B1142,INDIRECT(VLOOKUP($E1142&amp;"_U",보상!$S:$AA,2,FALSE)),MATCH(L$6,INDIRECT(VLOOKUP($E1142&amp;"_U",보상!$S:$AA,3,FALSE)),0),FALSE)),"ERROR")</f>
        <v>61688</v>
      </c>
      <c r="M1142" s="49">
        <v>0</v>
      </c>
      <c r="N1142" s="49">
        <v>0</v>
      </c>
      <c r="O1142" s="49">
        <v>0</v>
      </c>
      <c r="P1142" s="22" t="str">
        <f ca="1">IFERROR(IFERROR(VLOOKUP($B1142,INDIRECT(VLOOKUP($E1142,보상!$S:$AA,2,FALSE)),MATCH(P$6,INDIRECT(VLOOKUP($E1142,보상!$S:$AA,3,FALSE)),0),FALSE),VLOOKUP($B1142,INDIRECT(VLOOKUP($E1142&amp;"_U",보상!$S:$AA,2,FALSE)),MATCH(P$6,INDIRECT(VLOOKUP($E1142&amp;"_U",보상!$S:$AA,3,FALSE)),0),FALSE)),"ERROR")</f>
        <v>Gold</v>
      </c>
      <c r="Q1142" s="22">
        <f ca="1">IFERROR(IFERROR(VLOOKUP($B1142,INDIRECT(VLOOKUP($E1142,보상!$S:$AA,2,FALSE)),MATCH(Q$6,INDIRECT(VLOOKUP($E1142,보상!$S:$AA,3,FALSE)),0),FALSE),VLOOKUP($B1142,INDIRECT(VLOOKUP($E1142&amp;"_U",보상!$S:$AA,2,FALSE)),MATCH(Q$6,INDIRECT(VLOOKUP($E1142&amp;"_U",보상!$S:$AA,3,FALSE)),0),FALSE)),"ERROR")</f>
        <v>74030</v>
      </c>
      <c r="R1142" s="49" t="b">
        <v>0</v>
      </c>
      <c r="S1142" s="49" t="b">
        <v>0</v>
      </c>
      <c r="T1142" s="22">
        <f ca="1">IFERROR(IF(W1142=0,0,VLOOKUP(W1142,보상!$D:$K,6,FALSE)),"-")</f>
        <v>0</v>
      </c>
      <c r="U1142" s="22">
        <f ca="1">IFERROR(IF(W1142=0,0,VLOOKUP(W1142,보상!$D:$K,7,FALSE)),"-")</f>
        <v>0</v>
      </c>
      <c r="V1142" s="22">
        <f ca="1">IFERROR(IF(W1142=0,0,VLOOKUP(W1142,보상!$D:$K,8,FALSE)),"-")</f>
        <v>0</v>
      </c>
      <c r="W1142" s="22">
        <f ca="1">IFERROR(IFERROR(VLOOKUP($B1142,INDIRECT(VLOOKUP($E1142,보상!$S:$AA,2,FALSE)),MATCH(W$6,INDIRECT(VLOOKUP($E1142,보상!$S:$AA,3,FALSE)),0),FALSE),VLOOKUP($B1142,INDIRECT(VLOOKUP($E1142&amp;"_U",보상!$S:$AA,2,FALSE)),MATCH(W$6,INDIRECT(VLOOKUP($E1142&amp;"_U",보상!$S:$AA,3,FALSE)),0),FALSE)),"ERROR")</f>
        <v>4002021</v>
      </c>
      <c r="X1142" s="134" t="str">
        <f ca="1">IFERROR(IF(W1142=0,0,VLOOKUP(SUBSTITUTE(VLOOKUP(W1142,#REF!,MATCH("strItemName",#REF!,0),FALSE),"SUI_",""),#REF!,2,FALSE)),"ERROR")</f>
        <v>ERROR</v>
      </c>
      <c r="Y1142" s="22">
        <f t="shared" ca="1" si="59"/>
        <v>4002021</v>
      </c>
      <c r="Z1142" s="134" t="str">
        <f ca="1">IFERROR(IF(Y1142=0,0,VLOOKUP(SUBSTITUTE(VLOOKUP(Y1142,#REF!,MATCH("strItemName",#REF!,0),FALSE),"SUI_",""),#REF!,2,FALSE)),"ERROR")</f>
        <v>ERROR</v>
      </c>
      <c r="AA1142" s="22">
        <f t="shared" ca="1" si="59"/>
        <v>4002021</v>
      </c>
      <c r="AB1142" s="134" t="str">
        <f ca="1">IFERROR(IF(AA1142=0,0,VLOOKUP(SUBSTITUTE(VLOOKUP(AA1142,#REF!,MATCH("strItemName",#REF!,0),FALSE),"SUI_",""),#REF!,2,FALSE)),"ERROR")</f>
        <v>ERROR</v>
      </c>
      <c r="AC1142" s="22">
        <f t="shared" ca="1" si="59"/>
        <v>4002021</v>
      </c>
      <c r="AD1142" s="134" t="str">
        <f ca="1">IFERROR(IF(AC1142=0,0,VLOOKUP(SUBSTITUTE(VLOOKUP(AC1142,#REF!,MATCH("strItemName",#REF!,0),FALSE),"SUI_",""),#REF!,2,FALSE)),"ERROR")</f>
        <v>ERROR</v>
      </c>
      <c r="AE1142" s="22">
        <f t="shared" ca="1" si="59"/>
        <v>4002021</v>
      </c>
      <c r="AF1142" s="134" t="str">
        <f ca="1">IFERROR(IF(AE1142=0,0,VLOOKUP(SUBSTITUTE(VLOOKUP(AE1142,#REF!,MATCH("strItemName",#REF!,0),FALSE),"SUI_",""),#REF!,2,FALSE)),"ERROR")</f>
        <v>ERROR</v>
      </c>
      <c r="AG1142" s="88">
        <v>0</v>
      </c>
      <c r="AH1142" s="134">
        <f>IFERROR(IF(AG1142=0,0,VLOOKUP(SUBSTITUTE(VLOOKUP(AG1142,#REF!,MATCH("strItemName",#REF!,0),FALSE),"SUI_",""),#REF!,2,FALSE)),"ERROR")</f>
        <v>0</v>
      </c>
      <c r="AI1142" s="22">
        <f ca="1">IFERROR(IFERROR(VLOOKUP($B1142,INDIRECT(VLOOKUP($E1142,보상!$S:$AA,2,FALSE)),MATCH(AI$6,INDIRECT(VLOOKUP($E1142,보상!$S:$AA,3,FALSE)),0),FALSE),VLOOKUP($B1142,INDIRECT(VLOOKUP($E1142&amp;"_U",보상!$S:$AA,2,FALSE)),MATCH(AI$6,INDIRECT(VLOOKUP($E1142&amp;"_U",보상!$S:$AA,3,FALSE)),0),FALSE)),"ERROR")</f>
        <v>1</v>
      </c>
      <c r="AJ1142" s="49">
        <v>0</v>
      </c>
      <c r="AK1142" s="22">
        <v>60</v>
      </c>
      <c r="AL1142" s="22">
        <v>0</v>
      </c>
      <c r="AM1142" s="22" t="b">
        <v>0</v>
      </c>
      <c r="AN1142" s="22">
        <v>0</v>
      </c>
      <c r="AO1142" s="67">
        <v>0</v>
      </c>
    </row>
    <row r="1143" spans="2:41" ht="16.5" customHeight="1" x14ac:dyDescent="0.3">
      <c r="B1143" s="154">
        <f t="shared" si="57"/>
        <v>107028111</v>
      </c>
      <c r="C1143" s="49">
        <v>10702811</v>
      </c>
      <c r="D1143" s="156" t="str">
        <f ca="1">IFERROR(IFERROR(VLOOKUP($B1143,INDIRECT(VLOOKUP($E1143,보상!$S:$AA,2,FALSE)),MATCH(D$6,INDIRECT(VLOOKUP($E1143,보상!$S:$AA,3,FALSE)),0),FALSE),VLOOKUP($B1143,INDIRECT(VLOOKUP($E1143&amp;"_U",보상!$S:$AA,2,FALSE)),MATCH(D$6,INDIRECT(VLOOKUP($E1143&amp;"_U",보상!$S:$AA,3,FALSE)),0),FALSE)),"ERROR")</f>
        <v>협곡의 전투</v>
      </c>
      <c r="E1143" s="49" t="s">
        <v>635</v>
      </c>
      <c r="F1143" s="22">
        <f>COUNTIF($C$8:$C1143,$C1143)</f>
        <v>1</v>
      </c>
      <c r="G1143" s="49" t="b">
        <v>1</v>
      </c>
      <c r="H1143" s="22">
        <v>2010</v>
      </c>
      <c r="I1143" s="129" t="str">
        <f>IFERROR(IF(H1143=0,0,VLOOKUP(VLOOKUP(H1143,#REF!,MATCH("strMailTitleID",#REF!,0),FALSE),#REF!,2,FALSE)),"ERROR")</f>
        <v>ERROR</v>
      </c>
      <c r="J1143" s="176">
        <v>0</v>
      </c>
      <c r="K1143" s="129">
        <f>IFERROR(IF(J1143=0,0,VLOOKUP(VLOOKUP(J1143,#REF!,MATCH("strMailTitleID",#REF!,0),FALSE),#REF!,2,FALSE)),"ERROR")</f>
        <v>0</v>
      </c>
      <c r="L1143" s="22">
        <f ca="1">IFERROR(IFERROR(VLOOKUP($B1143,INDIRECT(VLOOKUP($E1143,보상!$S:$AA,2,FALSE)),MATCH(L$6,INDIRECT(VLOOKUP($E1143,보상!$S:$AA,3,FALSE)),0),FALSE),VLOOKUP($B1143,INDIRECT(VLOOKUP($E1143&amp;"_U",보상!$S:$AA,2,FALSE)),MATCH(L$6,INDIRECT(VLOOKUP($E1143&amp;"_U",보상!$S:$AA,3,FALSE)),0),FALSE)),"ERROR")</f>
        <v>185064</v>
      </c>
      <c r="M1143" s="49">
        <v>0</v>
      </c>
      <c r="N1143" s="49">
        <v>0</v>
      </c>
      <c r="O1143" s="49">
        <v>0</v>
      </c>
      <c r="P1143" s="22" t="str">
        <f ca="1">IFERROR(IFERROR(VLOOKUP($B1143,INDIRECT(VLOOKUP($E1143,보상!$S:$AA,2,FALSE)),MATCH(P$6,INDIRECT(VLOOKUP($E1143,보상!$S:$AA,3,FALSE)),0),FALSE),VLOOKUP($B1143,INDIRECT(VLOOKUP($E1143&amp;"_U",보상!$S:$AA,2,FALSE)),MATCH(P$6,INDIRECT(VLOOKUP($E1143&amp;"_U",보상!$S:$AA,3,FALSE)),0),FALSE)),"ERROR")</f>
        <v>Gold</v>
      </c>
      <c r="Q1143" s="22">
        <f ca="1">IFERROR(IFERROR(VLOOKUP($B1143,INDIRECT(VLOOKUP($E1143,보상!$S:$AA,2,FALSE)),MATCH(Q$6,INDIRECT(VLOOKUP($E1143,보상!$S:$AA,3,FALSE)),0),FALSE),VLOOKUP($B1143,INDIRECT(VLOOKUP($E1143&amp;"_U",보상!$S:$AA,2,FALSE)),MATCH(Q$6,INDIRECT(VLOOKUP($E1143&amp;"_U",보상!$S:$AA,3,FALSE)),0),FALSE)),"ERROR")</f>
        <v>222080</v>
      </c>
      <c r="R1143" s="49" t="b">
        <v>0</v>
      </c>
      <c r="S1143" s="49" t="b">
        <v>0</v>
      </c>
      <c r="T1143" s="22">
        <f ca="1">IFERROR(IF(W1143=0,0,VLOOKUP(W1143,보상!$D:$K,6,FALSE)),"-")</f>
        <v>9000</v>
      </c>
      <c r="U1143" s="22">
        <f ca="1">IFERROR(IF(W1143=0,0,VLOOKUP(W1143,보상!$D:$K,7,FALSE)),"-")</f>
        <v>0</v>
      </c>
      <c r="V1143" s="22">
        <f ca="1">IFERROR(IF(W1143=0,0,VLOOKUP(W1143,보상!$D:$K,8,FALSE)),"-")</f>
        <v>0</v>
      </c>
      <c r="W1143" s="22">
        <f ca="1">IFERROR(IFERROR(VLOOKUP($B1143,INDIRECT(VLOOKUP($E1143,보상!$S:$AA,2,FALSE)),MATCH(W$6,INDIRECT(VLOOKUP($E1143,보상!$S:$AA,3,FALSE)),0),FALSE),VLOOKUP($B1143,INDIRECT(VLOOKUP($E1143&amp;"_U",보상!$S:$AA,2,FALSE)),MATCH(W$6,INDIRECT(VLOOKUP($E1143&amp;"_U",보상!$S:$AA,3,FALSE)),0),FALSE)),"ERROR")</f>
        <v>4004001</v>
      </c>
      <c r="X1143" s="134" t="str">
        <f ca="1">IFERROR(IF(W1143=0,0,VLOOKUP(SUBSTITUTE(VLOOKUP(W1143,#REF!,MATCH("strItemName",#REF!,0),FALSE),"SUI_",""),#REF!,2,FALSE)),"ERROR")</f>
        <v>ERROR</v>
      </c>
      <c r="Y1143" s="22">
        <f t="shared" ca="1" si="59"/>
        <v>4004001</v>
      </c>
      <c r="Z1143" s="134" t="str">
        <f ca="1">IFERROR(IF(Y1143=0,0,VLOOKUP(SUBSTITUTE(VLOOKUP(Y1143,#REF!,MATCH("strItemName",#REF!,0),FALSE),"SUI_",""),#REF!,2,FALSE)),"ERROR")</f>
        <v>ERROR</v>
      </c>
      <c r="AA1143" s="22">
        <f t="shared" ca="1" si="59"/>
        <v>4004001</v>
      </c>
      <c r="AB1143" s="134" t="str">
        <f ca="1">IFERROR(IF(AA1143=0,0,VLOOKUP(SUBSTITUTE(VLOOKUP(AA1143,#REF!,MATCH("strItemName",#REF!,0),FALSE),"SUI_",""),#REF!,2,FALSE)),"ERROR")</f>
        <v>ERROR</v>
      </c>
      <c r="AC1143" s="22">
        <f t="shared" ca="1" si="59"/>
        <v>4004001</v>
      </c>
      <c r="AD1143" s="134" t="str">
        <f ca="1">IFERROR(IF(AC1143=0,0,VLOOKUP(SUBSTITUTE(VLOOKUP(AC1143,#REF!,MATCH("strItemName",#REF!,0),FALSE),"SUI_",""),#REF!,2,FALSE)),"ERROR")</f>
        <v>ERROR</v>
      </c>
      <c r="AE1143" s="22">
        <f t="shared" ca="1" si="59"/>
        <v>4004001</v>
      </c>
      <c r="AF1143" s="134" t="str">
        <f ca="1">IFERROR(IF(AE1143=0,0,VLOOKUP(SUBSTITUTE(VLOOKUP(AE1143,#REF!,MATCH("strItemName",#REF!,0),FALSE),"SUI_",""),#REF!,2,FALSE)),"ERROR")</f>
        <v>ERROR</v>
      </c>
      <c r="AG1143" s="88">
        <v>0</v>
      </c>
      <c r="AH1143" s="134">
        <f>IFERROR(IF(AG1143=0,0,VLOOKUP(SUBSTITUTE(VLOOKUP(AG1143,#REF!,MATCH("strItemName",#REF!,0),FALSE),"SUI_",""),#REF!,2,FALSE)),"ERROR")</f>
        <v>0</v>
      </c>
      <c r="AI1143" s="22">
        <f ca="1">IFERROR(IFERROR(VLOOKUP($B1143,INDIRECT(VLOOKUP($E1143,보상!$S:$AA,2,FALSE)),MATCH(AI$6,INDIRECT(VLOOKUP($E1143,보상!$S:$AA,3,FALSE)),0),FALSE),VLOOKUP($B1143,INDIRECT(VLOOKUP($E1143&amp;"_U",보상!$S:$AA,2,FALSE)),MATCH(AI$6,INDIRECT(VLOOKUP($E1143&amp;"_U",보상!$S:$AA,3,FALSE)),0),FALSE)),"ERROR")</f>
        <v>1</v>
      </c>
      <c r="AJ1143" s="49">
        <v>0</v>
      </c>
      <c r="AK1143" s="22">
        <v>240</v>
      </c>
      <c r="AL1143" s="22">
        <v>0</v>
      </c>
      <c r="AM1143" s="22" t="b">
        <v>0</v>
      </c>
      <c r="AN1143" s="22">
        <v>0</v>
      </c>
      <c r="AO1143" s="67">
        <v>0</v>
      </c>
    </row>
    <row r="1144" spans="2:41" ht="16.5" customHeight="1" x14ac:dyDescent="0.3">
      <c r="B1144" s="154">
        <f t="shared" si="57"/>
        <v>107029111</v>
      </c>
      <c r="C1144" s="49">
        <v>10702911</v>
      </c>
      <c r="D1144" s="156" t="str">
        <f ca="1">IFERROR(IFERROR(VLOOKUP($B1144,INDIRECT(VLOOKUP($E1144,보상!$S:$AA,2,FALSE)),MATCH(D$6,INDIRECT(VLOOKUP($E1144,보상!$S:$AA,3,FALSE)),0),FALSE),VLOOKUP($B1144,INDIRECT(VLOOKUP($E1144&amp;"_U",보상!$S:$AA,2,FALSE)),MATCH(D$6,INDIRECT(VLOOKUP($E1144&amp;"_U",보상!$S:$AA,3,FALSE)),0),FALSE)),"ERROR")</f>
        <v>황금 시클리드</v>
      </c>
      <c r="E1144" s="49" t="s">
        <v>635</v>
      </c>
      <c r="F1144" s="22">
        <f>COUNTIF($C$8:$C1144,$C1144)</f>
        <v>1</v>
      </c>
      <c r="G1144" s="49" t="b">
        <v>1</v>
      </c>
      <c r="H1144" s="22">
        <v>2010</v>
      </c>
      <c r="I1144" s="129" t="str">
        <f>IFERROR(IF(H1144=0,0,VLOOKUP(VLOOKUP(H1144,#REF!,MATCH("strMailTitleID",#REF!,0),FALSE),#REF!,2,FALSE)),"ERROR")</f>
        <v>ERROR</v>
      </c>
      <c r="J1144" s="176">
        <v>0</v>
      </c>
      <c r="K1144" s="129">
        <f>IFERROR(IF(J1144=0,0,VLOOKUP(VLOOKUP(J1144,#REF!,MATCH("strMailTitleID",#REF!,0),FALSE),#REF!,2,FALSE)),"ERROR")</f>
        <v>0</v>
      </c>
      <c r="L1144" s="22">
        <f ca="1">IFERROR(IFERROR(VLOOKUP($B1144,INDIRECT(VLOOKUP($E1144,보상!$S:$AA,2,FALSE)),MATCH(L$6,INDIRECT(VLOOKUP($E1144,보상!$S:$AA,3,FALSE)),0),FALSE),VLOOKUP($B1144,INDIRECT(VLOOKUP($E1144&amp;"_U",보상!$S:$AA,2,FALSE)),MATCH(L$6,INDIRECT(VLOOKUP($E1144&amp;"_U",보상!$S:$AA,3,FALSE)),0),FALSE)),"ERROR")</f>
        <v>63721</v>
      </c>
      <c r="M1144" s="49">
        <v>0</v>
      </c>
      <c r="N1144" s="49">
        <v>0</v>
      </c>
      <c r="O1144" s="49">
        <v>0</v>
      </c>
      <c r="P1144" s="22" t="str">
        <f ca="1">IFERROR(IFERROR(VLOOKUP($B1144,INDIRECT(VLOOKUP($E1144,보상!$S:$AA,2,FALSE)),MATCH(P$6,INDIRECT(VLOOKUP($E1144,보상!$S:$AA,3,FALSE)),0),FALSE),VLOOKUP($B1144,INDIRECT(VLOOKUP($E1144&amp;"_U",보상!$S:$AA,2,FALSE)),MATCH(P$6,INDIRECT(VLOOKUP($E1144&amp;"_U",보상!$S:$AA,3,FALSE)),0),FALSE)),"ERROR")</f>
        <v>Gold</v>
      </c>
      <c r="Q1144" s="22">
        <f ca="1">IFERROR(IFERROR(VLOOKUP($B1144,INDIRECT(VLOOKUP($E1144,보상!$S:$AA,2,FALSE)),MATCH(Q$6,INDIRECT(VLOOKUP($E1144,보상!$S:$AA,3,FALSE)),0),FALSE),VLOOKUP($B1144,INDIRECT(VLOOKUP($E1144&amp;"_U",보상!$S:$AA,2,FALSE)),MATCH(Q$6,INDIRECT(VLOOKUP($E1144&amp;"_U",보상!$S:$AA,3,FALSE)),0),FALSE)),"ERROR")</f>
        <v>76470</v>
      </c>
      <c r="R1144" s="49" t="b">
        <v>0</v>
      </c>
      <c r="S1144" s="49" t="b">
        <v>0</v>
      </c>
      <c r="T1144" s="22">
        <f ca="1">IFERROR(IF(W1144=0,0,VLOOKUP(W1144,보상!$D:$K,6,FALSE)),"-")</f>
        <v>0</v>
      </c>
      <c r="U1144" s="22">
        <f ca="1">IFERROR(IF(W1144=0,0,VLOOKUP(W1144,보상!$D:$K,7,FALSE)),"-")</f>
        <v>0</v>
      </c>
      <c r="V1144" s="22">
        <f ca="1">IFERROR(IF(W1144=0,0,VLOOKUP(W1144,보상!$D:$K,8,FALSE)),"-")</f>
        <v>0</v>
      </c>
      <c r="W1144" s="22">
        <f ca="1">IFERROR(IFERROR(VLOOKUP($B1144,INDIRECT(VLOOKUP($E1144,보상!$S:$AA,2,FALSE)),MATCH(W$6,INDIRECT(VLOOKUP($E1144,보상!$S:$AA,3,FALSE)),0),FALSE),VLOOKUP($B1144,INDIRECT(VLOOKUP($E1144&amp;"_U",보상!$S:$AA,2,FALSE)),MATCH(W$6,INDIRECT(VLOOKUP($E1144&amp;"_U",보상!$S:$AA,3,FALSE)),0),FALSE)),"ERROR")</f>
        <v>3000001</v>
      </c>
      <c r="X1144" s="134" t="str">
        <f ca="1">IFERROR(IF(W1144=0,0,VLOOKUP(SUBSTITUTE(VLOOKUP(W1144,#REF!,MATCH("strItemName",#REF!,0),FALSE),"SUI_",""),#REF!,2,FALSE)),"ERROR")</f>
        <v>ERROR</v>
      </c>
      <c r="Y1144" s="22">
        <f t="shared" ca="1" si="59"/>
        <v>3000001</v>
      </c>
      <c r="Z1144" s="134" t="str">
        <f ca="1">IFERROR(IF(Y1144=0,0,VLOOKUP(SUBSTITUTE(VLOOKUP(Y1144,#REF!,MATCH("strItemName",#REF!,0),FALSE),"SUI_",""),#REF!,2,FALSE)),"ERROR")</f>
        <v>ERROR</v>
      </c>
      <c r="AA1144" s="22">
        <f t="shared" ca="1" si="59"/>
        <v>3000001</v>
      </c>
      <c r="AB1144" s="134" t="str">
        <f ca="1">IFERROR(IF(AA1144=0,0,VLOOKUP(SUBSTITUTE(VLOOKUP(AA1144,#REF!,MATCH("strItemName",#REF!,0),FALSE),"SUI_",""),#REF!,2,FALSE)),"ERROR")</f>
        <v>ERROR</v>
      </c>
      <c r="AC1144" s="22">
        <f t="shared" ca="1" si="59"/>
        <v>3000001</v>
      </c>
      <c r="AD1144" s="134" t="str">
        <f ca="1">IFERROR(IF(AC1144=0,0,VLOOKUP(SUBSTITUTE(VLOOKUP(AC1144,#REF!,MATCH("strItemName",#REF!,0),FALSE),"SUI_",""),#REF!,2,FALSE)),"ERROR")</f>
        <v>ERROR</v>
      </c>
      <c r="AE1144" s="22">
        <f t="shared" ca="1" si="59"/>
        <v>3000001</v>
      </c>
      <c r="AF1144" s="134" t="str">
        <f ca="1">IFERROR(IF(AE1144=0,0,VLOOKUP(SUBSTITUTE(VLOOKUP(AE1144,#REF!,MATCH("strItemName",#REF!,0),FALSE),"SUI_",""),#REF!,2,FALSE)),"ERROR")</f>
        <v>ERROR</v>
      </c>
      <c r="AG1144" s="88">
        <v>0</v>
      </c>
      <c r="AH1144" s="134">
        <f>IFERROR(IF(AG1144=0,0,VLOOKUP(SUBSTITUTE(VLOOKUP(AG1144,#REF!,MATCH("strItemName",#REF!,0),FALSE),"SUI_",""),#REF!,2,FALSE)),"ERROR")</f>
        <v>0</v>
      </c>
      <c r="AI1144" s="22">
        <f ca="1">IFERROR(IFERROR(VLOOKUP($B1144,INDIRECT(VLOOKUP($E1144,보상!$S:$AA,2,FALSE)),MATCH(AI$6,INDIRECT(VLOOKUP($E1144,보상!$S:$AA,3,FALSE)),0),FALSE),VLOOKUP($B1144,INDIRECT(VLOOKUP($E1144&amp;"_U",보상!$S:$AA,2,FALSE)),MATCH(AI$6,INDIRECT(VLOOKUP($E1144&amp;"_U",보상!$S:$AA,3,FALSE)),0),FALSE)),"ERROR")</f>
        <v>1</v>
      </c>
      <c r="AJ1144" s="49">
        <v>0</v>
      </c>
      <c r="AK1144" s="22">
        <v>60</v>
      </c>
      <c r="AL1144" s="22">
        <v>0</v>
      </c>
      <c r="AM1144" s="22" t="b">
        <v>0</v>
      </c>
      <c r="AN1144" s="22">
        <v>0</v>
      </c>
      <c r="AO1144" s="67">
        <v>0</v>
      </c>
    </row>
    <row r="1145" spans="2:41" ht="16.5" customHeight="1" x14ac:dyDescent="0.3">
      <c r="B1145" s="154">
        <f t="shared" si="57"/>
        <v>107030111</v>
      </c>
      <c r="C1145" s="49">
        <v>10703011</v>
      </c>
      <c r="D1145" s="156" t="str">
        <f ca="1">IFERROR(IFERROR(VLOOKUP($B1145,INDIRECT(VLOOKUP($E1145,보상!$S:$AA,2,FALSE)),MATCH(D$6,INDIRECT(VLOOKUP($E1145,보상!$S:$AA,3,FALSE)),0),FALSE),VLOOKUP($B1145,INDIRECT(VLOOKUP($E1145&amp;"_U",보상!$S:$AA,2,FALSE)),MATCH(D$6,INDIRECT(VLOOKUP($E1145&amp;"_U",보상!$S:$AA,3,FALSE)),0),FALSE)),"ERROR")</f>
        <v>황홀한 모래 보석</v>
      </c>
      <c r="E1145" s="49" t="s">
        <v>635</v>
      </c>
      <c r="F1145" s="22">
        <f>COUNTIF($C$8:$C1145,$C1145)</f>
        <v>1</v>
      </c>
      <c r="G1145" s="49" t="b">
        <v>1</v>
      </c>
      <c r="H1145" s="22">
        <v>2010</v>
      </c>
      <c r="I1145" s="129" t="str">
        <f>IFERROR(IF(H1145=0,0,VLOOKUP(VLOOKUP(H1145,#REF!,MATCH("strMailTitleID",#REF!,0),FALSE),#REF!,2,FALSE)),"ERROR")</f>
        <v>ERROR</v>
      </c>
      <c r="J1145" s="176">
        <v>0</v>
      </c>
      <c r="K1145" s="129">
        <f>IFERROR(IF(J1145=0,0,VLOOKUP(VLOOKUP(J1145,#REF!,MATCH("strMailTitleID",#REF!,0),FALSE),#REF!,2,FALSE)),"ERROR")</f>
        <v>0</v>
      </c>
      <c r="L1145" s="22">
        <f ca="1">IFERROR(IFERROR(VLOOKUP($B1145,INDIRECT(VLOOKUP($E1145,보상!$S:$AA,2,FALSE)),MATCH(L$6,INDIRECT(VLOOKUP($E1145,보상!$S:$AA,3,FALSE)),0),FALSE),VLOOKUP($B1145,INDIRECT(VLOOKUP($E1145&amp;"_U",보상!$S:$AA,2,FALSE)),MATCH(L$6,INDIRECT(VLOOKUP($E1145&amp;"_U",보상!$S:$AA,3,FALSE)),0),FALSE)),"ERROR")</f>
        <v>63721</v>
      </c>
      <c r="M1145" s="49">
        <v>0</v>
      </c>
      <c r="N1145" s="49">
        <v>0</v>
      </c>
      <c r="O1145" s="49">
        <v>0</v>
      </c>
      <c r="P1145" s="22" t="str">
        <f ca="1">IFERROR(IFERROR(VLOOKUP($B1145,INDIRECT(VLOOKUP($E1145,보상!$S:$AA,2,FALSE)),MATCH(P$6,INDIRECT(VLOOKUP($E1145,보상!$S:$AA,3,FALSE)),0),FALSE),VLOOKUP($B1145,INDIRECT(VLOOKUP($E1145&amp;"_U",보상!$S:$AA,2,FALSE)),MATCH(P$6,INDIRECT(VLOOKUP($E1145&amp;"_U",보상!$S:$AA,3,FALSE)),0),FALSE)),"ERROR")</f>
        <v>Gold</v>
      </c>
      <c r="Q1145" s="22">
        <f ca="1">IFERROR(IFERROR(VLOOKUP($B1145,INDIRECT(VLOOKUP($E1145,보상!$S:$AA,2,FALSE)),MATCH(Q$6,INDIRECT(VLOOKUP($E1145,보상!$S:$AA,3,FALSE)),0),FALSE),VLOOKUP($B1145,INDIRECT(VLOOKUP($E1145&amp;"_U",보상!$S:$AA,2,FALSE)),MATCH(Q$6,INDIRECT(VLOOKUP($E1145&amp;"_U",보상!$S:$AA,3,FALSE)),0),FALSE)),"ERROR")</f>
        <v>76470</v>
      </c>
      <c r="R1145" s="49" t="b">
        <v>0</v>
      </c>
      <c r="S1145" s="49" t="b">
        <v>0</v>
      </c>
      <c r="T1145" s="22">
        <f ca="1">IFERROR(IF(W1145=0,0,VLOOKUP(W1145,보상!$D:$K,6,FALSE)),"-")</f>
        <v>9000</v>
      </c>
      <c r="U1145" s="22">
        <f ca="1">IFERROR(IF(W1145=0,0,VLOOKUP(W1145,보상!$D:$K,7,FALSE)),"-")</f>
        <v>0</v>
      </c>
      <c r="V1145" s="22">
        <f ca="1">IFERROR(IF(W1145=0,0,VLOOKUP(W1145,보상!$D:$K,8,FALSE)),"-")</f>
        <v>0</v>
      </c>
      <c r="W1145" s="22">
        <f ca="1">IFERROR(IFERROR(VLOOKUP($B1145,INDIRECT(VLOOKUP($E1145,보상!$S:$AA,2,FALSE)),MATCH(W$6,INDIRECT(VLOOKUP($E1145,보상!$S:$AA,3,FALSE)),0),FALSE),VLOOKUP($B1145,INDIRECT(VLOOKUP($E1145&amp;"_U",보상!$S:$AA,2,FALSE)),MATCH(W$6,INDIRECT(VLOOKUP($E1145&amp;"_U",보상!$S:$AA,3,FALSE)),0),FALSE)),"ERROR")</f>
        <v>4004001</v>
      </c>
      <c r="X1145" s="134" t="str">
        <f ca="1">IFERROR(IF(W1145=0,0,VLOOKUP(SUBSTITUTE(VLOOKUP(W1145,#REF!,MATCH("strItemName",#REF!,0),FALSE),"SUI_",""),#REF!,2,FALSE)),"ERROR")</f>
        <v>ERROR</v>
      </c>
      <c r="Y1145" s="22">
        <f t="shared" ca="1" si="59"/>
        <v>4004001</v>
      </c>
      <c r="Z1145" s="134" t="str">
        <f ca="1">IFERROR(IF(Y1145=0,0,VLOOKUP(SUBSTITUTE(VLOOKUP(Y1145,#REF!,MATCH("strItemName",#REF!,0),FALSE),"SUI_",""),#REF!,2,FALSE)),"ERROR")</f>
        <v>ERROR</v>
      </c>
      <c r="AA1145" s="22">
        <f t="shared" ca="1" si="59"/>
        <v>4004001</v>
      </c>
      <c r="AB1145" s="134" t="str">
        <f ca="1">IFERROR(IF(AA1145=0,0,VLOOKUP(SUBSTITUTE(VLOOKUP(AA1145,#REF!,MATCH("strItemName",#REF!,0),FALSE),"SUI_",""),#REF!,2,FALSE)),"ERROR")</f>
        <v>ERROR</v>
      </c>
      <c r="AC1145" s="22">
        <f t="shared" ca="1" si="59"/>
        <v>4004001</v>
      </c>
      <c r="AD1145" s="134" t="str">
        <f ca="1">IFERROR(IF(AC1145=0,0,VLOOKUP(SUBSTITUTE(VLOOKUP(AC1145,#REF!,MATCH("strItemName",#REF!,0),FALSE),"SUI_",""),#REF!,2,FALSE)),"ERROR")</f>
        <v>ERROR</v>
      </c>
      <c r="AE1145" s="22">
        <f t="shared" ca="1" si="59"/>
        <v>4004001</v>
      </c>
      <c r="AF1145" s="134" t="str">
        <f ca="1">IFERROR(IF(AE1145=0,0,VLOOKUP(SUBSTITUTE(VLOOKUP(AE1145,#REF!,MATCH("strItemName",#REF!,0),FALSE),"SUI_",""),#REF!,2,FALSE)),"ERROR")</f>
        <v>ERROR</v>
      </c>
      <c r="AG1145" s="88">
        <v>0</v>
      </c>
      <c r="AH1145" s="134">
        <f>IFERROR(IF(AG1145=0,0,VLOOKUP(SUBSTITUTE(VLOOKUP(AG1145,#REF!,MATCH("strItemName",#REF!,0),FALSE),"SUI_",""),#REF!,2,FALSE)),"ERROR")</f>
        <v>0</v>
      </c>
      <c r="AI1145" s="22">
        <f ca="1">IFERROR(IFERROR(VLOOKUP($B1145,INDIRECT(VLOOKUP($E1145,보상!$S:$AA,2,FALSE)),MATCH(AI$6,INDIRECT(VLOOKUP($E1145,보상!$S:$AA,3,FALSE)),0),FALSE),VLOOKUP($B1145,INDIRECT(VLOOKUP($E1145&amp;"_U",보상!$S:$AA,2,FALSE)),MATCH(AI$6,INDIRECT(VLOOKUP($E1145&amp;"_U",보상!$S:$AA,3,FALSE)),0),FALSE)),"ERROR")</f>
        <v>1</v>
      </c>
      <c r="AJ1145" s="49">
        <v>0</v>
      </c>
      <c r="AK1145" s="22">
        <v>60</v>
      </c>
      <c r="AL1145" s="22">
        <v>0</v>
      </c>
      <c r="AM1145" s="22" t="b">
        <v>0</v>
      </c>
      <c r="AN1145" s="22">
        <v>0</v>
      </c>
      <c r="AO1145" s="67">
        <v>0</v>
      </c>
    </row>
    <row r="1146" spans="2:41" ht="16.5" customHeight="1" x14ac:dyDescent="0.3">
      <c r="B1146" s="154">
        <f t="shared" si="57"/>
        <v>107031111</v>
      </c>
      <c r="C1146" s="49">
        <v>10703111</v>
      </c>
      <c r="D1146" s="156" t="str">
        <f ca="1">IFERROR(IFERROR(VLOOKUP($B1146,INDIRECT(VLOOKUP($E1146,보상!$S:$AA,2,FALSE)),MATCH(D$6,INDIRECT(VLOOKUP($E1146,보상!$S:$AA,3,FALSE)),0),FALSE),VLOOKUP($B1146,INDIRECT(VLOOKUP($E1146&amp;"_U",보상!$S:$AA,2,FALSE)),MATCH(D$6,INDIRECT(VLOOKUP($E1146&amp;"_U",보상!$S:$AA,3,FALSE)),0),FALSE)),"ERROR")</f>
        <v>신기루 야생화</v>
      </c>
      <c r="E1146" s="49" t="s">
        <v>635</v>
      </c>
      <c r="F1146" s="22">
        <f>COUNTIF($C$8:$C1146,$C1146)</f>
        <v>1</v>
      </c>
      <c r="G1146" s="49" t="b">
        <v>1</v>
      </c>
      <c r="H1146" s="22">
        <v>2010</v>
      </c>
      <c r="I1146" s="129" t="str">
        <f>IFERROR(IF(H1146=0,0,VLOOKUP(VLOOKUP(H1146,#REF!,MATCH("strMailTitleID",#REF!,0),FALSE),#REF!,2,FALSE)),"ERROR")</f>
        <v>ERROR</v>
      </c>
      <c r="J1146" s="176">
        <v>0</v>
      </c>
      <c r="K1146" s="129">
        <f>IFERROR(IF(J1146=0,0,VLOOKUP(VLOOKUP(J1146,#REF!,MATCH("strMailTitleID",#REF!,0),FALSE),#REF!,2,FALSE)),"ERROR")</f>
        <v>0</v>
      </c>
      <c r="L1146" s="22">
        <f ca="1">IFERROR(IFERROR(VLOOKUP($B1146,INDIRECT(VLOOKUP($E1146,보상!$S:$AA,2,FALSE)),MATCH(L$6,INDIRECT(VLOOKUP($E1146,보상!$S:$AA,3,FALSE)),0),FALSE),VLOOKUP($B1146,INDIRECT(VLOOKUP($E1146&amp;"_U",보상!$S:$AA,2,FALSE)),MATCH(L$6,INDIRECT(VLOOKUP($E1146&amp;"_U",보상!$S:$AA,3,FALSE)),0),FALSE)),"ERROR")</f>
        <v>65831</v>
      </c>
      <c r="M1146" s="49">
        <v>0</v>
      </c>
      <c r="N1146" s="49">
        <v>0</v>
      </c>
      <c r="O1146" s="49">
        <v>0</v>
      </c>
      <c r="P1146" s="22" t="str">
        <f ca="1">IFERROR(IFERROR(VLOOKUP($B1146,INDIRECT(VLOOKUP($E1146,보상!$S:$AA,2,FALSE)),MATCH(P$6,INDIRECT(VLOOKUP($E1146,보상!$S:$AA,3,FALSE)),0),FALSE),VLOOKUP($B1146,INDIRECT(VLOOKUP($E1146&amp;"_U",보상!$S:$AA,2,FALSE)),MATCH(P$6,INDIRECT(VLOOKUP($E1146&amp;"_U",보상!$S:$AA,3,FALSE)),0),FALSE)),"ERROR")</f>
        <v>Gold</v>
      </c>
      <c r="Q1146" s="22">
        <f ca="1">IFERROR(IFERROR(VLOOKUP($B1146,INDIRECT(VLOOKUP($E1146,보상!$S:$AA,2,FALSE)),MATCH(Q$6,INDIRECT(VLOOKUP($E1146,보상!$S:$AA,3,FALSE)),0),FALSE),VLOOKUP($B1146,INDIRECT(VLOOKUP($E1146&amp;"_U",보상!$S:$AA,2,FALSE)),MATCH(Q$6,INDIRECT(VLOOKUP($E1146&amp;"_U",보상!$S:$AA,3,FALSE)),0),FALSE)),"ERROR")</f>
        <v>79000</v>
      </c>
      <c r="R1146" s="49" t="b">
        <v>0</v>
      </c>
      <c r="S1146" s="49" t="b">
        <v>0</v>
      </c>
      <c r="T1146" s="22">
        <f ca="1">IFERROR(IF(W1146=0,0,VLOOKUP(W1146,보상!$D:$K,6,FALSE)),"-")</f>
        <v>0</v>
      </c>
      <c r="U1146" s="22">
        <f ca="1">IFERROR(IF(W1146=0,0,VLOOKUP(W1146,보상!$D:$K,7,FALSE)),"-")</f>
        <v>0</v>
      </c>
      <c r="V1146" s="22">
        <f ca="1">IFERROR(IF(W1146=0,0,VLOOKUP(W1146,보상!$D:$K,8,FALSE)),"-")</f>
        <v>0</v>
      </c>
      <c r="W1146" s="22">
        <f ca="1">IFERROR(IFERROR(VLOOKUP($B1146,INDIRECT(VLOOKUP($E1146,보상!$S:$AA,2,FALSE)),MATCH(W$6,INDIRECT(VLOOKUP($E1146,보상!$S:$AA,3,FALSE)),0),FALSE),VLOOKUP($B1146,INDIRECT(VLOOKUP($E1146&amp;"_U",보상!$S:$AA,2,FALSE)),MATCH(W$6,INDIRECT(VLOOKUP($E1146&amp;"_U",보상!$S:$AA,3,FALSE)),0),FALSE)),"ERROR")</f>
        <v>8100022</v>
      </c>
      <c r="X1146" s="134" t="str">
        <f ca="1">IFERROR(IF(W1146=0,0,VLOOKUP(SUBSTITUTE(VLOOKUP(W1146,#REF!,MATCH("strItemName",#REF!,0),FALSE),"SUI_",""),#REF!,2,FALSE)),"ERROR")</f>
        <v>ERROR</v>
      </c>
      <c r="Y1146" s="22">
        <f t="shared" ca="1" si="59"/>
        <v>8100022</v>
      </c>
      <c r="Z1146" s="134" t="str">
        <f ca="1">IFERROR(IF(Y1146=0,0,VLOOKUP(SUBSTITUTE(VLOOKUP(Y1146,#REF!,MATCH("strItemName",#REF!,0),FALSE),"SUI_",""),#REF!,2,FALSE)),"ERROR")</f>
        <v>ERROR</v>
      </c>
      <c r="AA1146" s="22">
        <f t="shared" ca="1" si="59"/>
        <v>8100022</v>
      </c>
      <c r="AB1146" s="134" t="str">
        <f ca="1">IFERROR(IF(AA1146=0,0,VLOOKUP(SUBSTITUTE(VLOOKUP(AA1146,#REF!,MATCH("strItemName",#REF!,0),FALSE),"SUI_",""),#REF!,2,FALSE)),"ERROR")</f>
        <v>ERROR</v>
      </c>
      <c r="AC1146" s="22">
        <f t="shared" ca="1" si="59"/>
        <v>8100022</v>
      </c>
      <c r="AD1146" s="134" t="str">
        <f ca="1">IFERROR(IF(AC1146=0,0,VLOOKUP(SUBSTITUTE(VLOOKUP(AC1146,#REF!,MATCH("strItemName",#REF!,0),FALSE),"SUI_",""),#REF!,2,FALSE)),"ERROR")</f>
        <v>ERROR</v>
      </c>
      <c r="AE1146" s="22">
        <f t="shared" ca="1" si="59"/>
        <v>8100022</v>
      </c>
      <c r="AF1146" s="134" t="str">
        <f ca="1">IFERROR(IF(AE1146=0,0,VLOOKUP(SUBSTITUTE(VLOOKUP(AE1146,#REF!,MATCH("strItemName",#REF!,0),FALSE),"SUI_",""),#REF!,2,FALSE)),"ERROR")</f>
        <v>ERROR</v>
      </c>
      <c r="AG1146" s="88">
        <v>0</v>
      </c>
      <c r="AH1146" s="134">
        <f>IFERROR(IF(AG1146=0,0,VLOOKUP(SUBSTITUTE(VLOOKUP(AG1146,#REF!,MATCH("strItemName",#REF!,0),FALSE),"SUI_",""),#REF!,2,FALSE)),"ERROR")</f>
        <v>0</v>
      </c>
      <c r="AI1146" s="22">
        <f ca="1">IFERROR(IFERROR(VLOOKUP($B1146,INDIRECT(VLOOKUP($E1146,보상!$S:$AA,2,FALSE)),MATCH(AI$6,INDIRECT(VLOOKUP($E1146,보상!$S:$AA,3,FALSE)),0),FALSE),VLOOKUP($B1146,INDIRECT(VLOOKUP($E1146&amp;"_U",보상!$S:$AA,2,FALSE)),MATCH(AI$6,INDIRECT(VLOOKUP($E1146&amp;"_U",보상!$S:$AA,3,FALSE)),0),FALSE)),"ERROR")</f>
        <v>1</v>
      </c>
      <c r="AJ1146" s="49">
        <v>0</v>
      </c>
      <c r="AK1146" s="22">
        <v>60</v>
      </c>
      <c r="AL1146" s="22">
        <v>0</v>
      </c>
      <c r="AM1146" s="22" t="b">
        <v>0</v>
      </c>
      <c r="AN1146" s="22">
        <v>0</v>
      </c>
      <c r="AO1146" s="67">
        <v>0</v>
      </c>
    </row>
    <row r="1147" spans="2:41" ht="16.5" customHeight="1" x14ac:dyDescent="0.3">
      <c r="B1147" s="154">
        <f t="shared" si="57"/>
        <v>107032111</v>
      </c>
      <c r="C1147" s="49">
        <v>10703211</v>
      </c>
      <c r="D1147" s="156" t="str">
        <f ca="1">IFERROR(IFERROR(VLOOKUP($B1147,INDIRECT(VLOOKUP($E1147,보상!$S:$AA,2,FALSE)),MATCH(D$6,INDIRECT(VLOOKUP($E1147,보상!$S:$AA,3,FALSE)),0),FALSE),VLOOKUP($B1147,INDIRECT(VLOOKUP($E1147&amp;"_U",보상!$S:$AA,2,FALSE)),MATCH(D$6,INDIRECT(VLOOKUP($E1147&amp;"_U",보상!$S:$AA,3,FALSE)),0),FALSE)),"ERROR")</f>
        <v>매몰된 종잇조각</v>
      </c>
      <c r="E1147" s="49" t="s">
        <v>635</v>
      </c>
      <c r="F1147" s="22">
        <f>COUNTIF($C$8:$C1147,$C1147)</f>
        <v>1</v>
      </c>
      <c r="G1147" s="49" t="b">
        <v>1</v>
      </c>
      <c r="H1147" s="22">
        <v>2010</v>
      </c>
      <c r="I1147" s="129" t="str">
        <f>IFERROR(IF(H1147=0,0,VLOOKUP(VLOOKUP(H1147,#REF!,MATCH("strMailTitleID",#REF!,0),FALSE),#REF!,2,FALSE)),"ERROR")</f>
        <v>ERROR</v>
      </c>
      <c r="J1147" s="176">
        <v>0</v>
      </c>
      <c r="K1147" s="129">
        <f>IFERROR(IF(J1147=0,0,VLOOKUP(VLOOKUP(J1147,#REF!,MATCH("strMailTitleID",#REF!,0),FALSE),#REF!,2,FALSE)),"ERROR")</f>
        <v>0</v>
      </c>
      <c r="L1147" s="22">
        <f ca="1">IFERROR(IFERROR(VLOOKUP($B1147,INDIRECT(VLOOKUP($E1147,보상!$S:$AA,2,FALSE)),MATCH(L$6,INDIRECT(VLOOKUP($E1147,보상!$S:$AA,3,FALSE)),0),FALSE),VLOOKUP($B1147,INDIRECT(VLOOKUP($E1147&amp;"_U",보상!$S:$AA,2,FALSE)),MATCH(L$6,INDIRECT(VLOOKUP($E1147&amp;"_U",보상!$S:$AA,3,FALSE)),0),FALSE)),"ERROR")</f>
        <v>65831</v>
      </c>
      <c r="M1147" s="49">
        <v>0</v>
      </c>
      <c r="N1147" s="49">
        <v>0</v>
      </c>
      <c r="O1147" s="49">
        <v>0</v>
      </c>
      <c r="P1147" s="22" t="str">
        <f ca="1">IFERROR(IFERROR(VLOOKUP($B1147,INDIRECT(VLOOKUP($E1147,보상!$S:$AA,2,FALSE)),MATCH(P$6,INDIRECT(VLOOKUP($E1147,보상!$S:$AA,3,FALSE)),0),FALSE),VLOOKUP($B1147,INDIRECT(VLOOKUP($E1147&amp;"_U",보상!$S:$AA,2,FALSE)),MATCH(P$6,INDIRECT(VLOOKUP($E1147&amp;"_U",보상!$S:$AA,3,FALSE)),0),FALSE)),"ERROR")</f>
        <v>Gold</v>
      </c>
      <c r="Q1147" s="22">
        <f ca="1">IFERROR(IFERROR(VLOOKUP($B1147,INDIRECT(VLOOKUP($E1147,보상!$S:$AA,2,FALSE)),MATCH(Q$6,INDIRECT(VLOOKUP($E1147,보상!$S:$AA,3,FALSE)),0),FALSE),VLOOKUP($B1147,INDIRECT(VLOOKUP($E1147&amp;"_U",보상!$S:$AA,2,FALSE)),MATCH(Q$6,INDIRECT(VLOOKUP($E1147&amp;"_U",보상!$S:$AA,3,FALSE)),0),FALSE)),"ERROR")</f>
        <v>79000</v>
      </c>
      <c r="R1147" s="49" t="b">
        <v>0</v>
      </c>
      <c r="S1147" s="49" t="b">
        <v>0</v>
      </c>
      <c r="T1147" s="22">
        <f ca="1">IFERROR(IF(W1147=0,0,VLOOKUP(W1147,보상!$D:$K,6,FALSE)),"-")</f>
        <v>0</v>
      </c>
      <c r="U1147" s="22">
        <f ca="1">IFERROR(IF(W1147=0,0,VLOOKUP(W1147,보상!$D:$K,7,FALSE)),"-")</f>
        <v>0</v>
      </c>
      <c r="V1147" s="22">
        <f ca="1">IFERROR(IF(W1147=0,0,VLOOKUP(W1147,보상!$D:$K,8,FALSE)),"-")</f>
        <v>0</v>
      </c>
      <c r="W1147" s="22">
        <f ca="1">IFERROR(IFERROR(VLOOKUP($B1147,INDIRECT(VLOOKUP($E1147,보상!$S:$AA,2,FALSE)),MATCH(W$6,INDIRECT(VLOOKUP($E1147,보상!$S:$AA,3,FALSE)),0),FALSE),VLOOKUP($B1147,INDIRECT(VLOOKUP($E1147&amp;"_U",보상!$S:$AA,2,FALSE)),MATCH(W$6,INDIRECT(VLOOKUP($E1147&amp;"_U",보상!$S:$AA,3,FALSE)),0),FALSE)),"ERROR")</f>
        <v>4002021</v>
      </c>
      <c r="X1147" s="134" t="str">
        <f ca="1">IFERROR(IF(W1147=0,0,VLOOKUP(SUBSTITUTE(VLOOKUP(W1147,#REF!,MATCH("strItemName",#REF!,0),FALSE),"SUI_",""),#REF!,2,FALSE)),"ERROR")</f>
        <v>ERROR</v>
      </c>
      <c r="Y1147" s="22">
        <f t="shared" ca="1" si="59"/>
        <v>4002021</v>
      </c>
      <c r="Z1147" s="134" t="str">
        <f ca="1">IFERROR(IF(Y1147=0,0,VLOOKUP(SUBSTITUTE(VLOOKUP(Y1147,#REF!,MATCH("strItemName",#REF!,0),FALSE),"SUI_",""),#REF!,2,FALSE)),"ERROR")</f>
        <v>ERROR</v>
      </c>
      <c r="AA1147" s="22">
        <f t="shared" ca="1" si="59"/>
        <v>4002021</v>
      </c>
      <c r="AB1147" s="134" t="str">
        <f ca="1">IFERROR(IF(AA1147=0,0,VLOOKUP(SUBSTITUTE(VLOOKUP(AA1147,#REF!,MATCH("strItemName",#REF!,0),FALSE),"SUI_",""),#REF!,2,FALSE)),"ERROR")</f>
        <v>ERROR</v>
      </c>
      <c r="AC1147" s="22">
        <f t="shared" ca="1" si="59"/>
        <v>4002021</v>
      </c>
      <c r="AD1147" s="134" t="str">
        <f ca="1">IFERROR(IF(AC1147=0,0,VLOOKUP(SUBSTITUTE(VLOOKUP(AC1147,#REF!,MATCH("strItemName",#REF!,0),FALSE),"SUI_",""),#REF!,2,FALSE)),"ERROR")</f>
        <v>ERROR</v>
      </c>
      <c r="AE1147" s="22">
        <f t="shared" ca="1" si="59"/>
        <v>4002021</v>
      </c>
      <c r="AF1147" s="134" t="str">
        <f ca="1">IFERROR(IF(AE1147=0,0,VLOOKUP(SUBSTITUTE(VLOOKUP(AE1147,#REF!,MATCH("strItemName",#REF!,0),FALSE),"SUI_",""),#REF!,2,FALSE)),"ERROR")</f>
        <v>ERROR</v>
      </c>
      <c r="AG1147" s="88">
        <v>0</v>
      </c>
      <c r="AH1147" s="134">
        <f>IFERROR(IF(AG1147=0,0,VLOOKUP(SUBSTITUTE(VLOOKUP(AG1147,#REF!,MATCH("strItemName",#REF!,0),FALSE),"SUI_",""),#REF!,2,FALSE)),"ERROR")</f>
        <v>0</v>
      </c>
      <c r="AI1147" s="22">
        <f ca="1">IFERROR(IFERROR(VLOOKUP($B1147,INDIRECT(VLOOKUP($E1147,보상!$S:$AA,2,FALSE)),MATCH(AI$6,INDIRECT(VLOOKUP($E1147,보상!$S:$AA,3,FALSE)),0),FALSE),VLOOKUP($B1147,INDIRECT(VLOOKUP($E1147&amp;"_U",보상!$S:$AA,2,FALSE)),MATCH(AI$6,INDIRECT(VLOOKUP($E1147&amp;"_U",보상!$S:$AA,3,FALSE)),0),FALSE)),"ERROR")</f>
        <v>1</v>
      </c>
      <c r="AJ1147" s="49">
        <v>0</v>
      </c>
      <c r="AK1147" s="22">
        <v>60</v>
      </c>
      <c r="AL1147" s="22">
        <v>0</v>
      </c>
      <c r="AM1147" s="22" t="b">
        <v>0</v>
      </c>
      <c r="AN1147" s="22">
        <v>0</v>
      </c>
      <c r="AO1147" s="67">
        <v>0</v>
      </c>
    </row>
    <row r="1148" spans="2:41" ht="16.5" customHeight="1" x14ac:dyDescent="0.3">
      <c r="B1148" s="154">
        <f t="shared" si="57"/>
        <v>107033111</v>
      </c>
      <c r="C1148" s="49">
        <v>10703311</v>
      </c>
      <c r="D1148" s="156" t="str">
        <f ca="1">IFERROR(IFERROR(VLOOKUP($B1148,INDIRECT(VLOOKUP($E1148,보상!$S:$AA,2,FALSE)),MATCH(D$6,INDIRECT(VLOOKUP($E1148,보상!$S:$AA,3,FALSE)),0),FALSE),VLOOKUP($B1148,INDIRECT(VLOOKUP($E1148&amp;"_U",보상!$S:$AA,2,FALSE)),MATCH(D$6,INDIRECT(VLOOKUP($E1148&amp;"_U",보상!$S:$AA,3,FALSE)),0),FALSE)),"ERROR")</f>
        <v>고대 돌조각</v>
      </c>
      <c r="E1148" s="49" t="s">
        <v>635</v>
      </c>
      <c r="F1148" s="22">
        <f>COUNTIF($C$8:$C1148,$C1148)</f>
        <v>1</v>
      </c>
      <c r="G1148" s="49" t="b">
        <v>1</v>
      </c>
      <c r="H1148" s="22">
        <v>2010</v>
      </c>
      <c r="I1148" s="129" t="str">
        <f>IFERROR(IF(H1148=0,0,VLOOKUP(VLOOKUP(H1148,#REF!,MATCH("strMailTitleID",#REF!,0),FALSE),#REF!,2,FALSE)),"ERROR")</f>
        <v>ERROR</v>
      </c>
      <c r="J1148" s="176">
        <v>0</v>
      </c>
      <c r="K1148" s="129">
        <f>IFERROR(IF(J1148=0,0,VLOOKUP(VLOOKUP(J1148,#REF!,MATCH("strMailTitleID",#REF!,0),FALSE),#REF!,2,FALSE)),"ERROR")</f>
        <v>0</v>
      </c>
      <c r="L1148" s="22">
        <f ca="1">IFERROR(IFERROR(VLOOKUP($B1148,INDIRECT(VLOOKUP($E1148,보상!$S:$AA,2,FALSE)),MATCH(L$6,INDIRECT(VLOOKUP($E1148,보상!$S:$AA,3,FALSE)),0),FALSE),VLOOKUP($B1148,INDIRECT(VLOOKUP($E1148&amp;"_U",보상!$S:$AA,2,FALSE)),MATCH(L$6,INDIRECT(VLOOKUP($E1148&amp;"_U",보상!$S:$AA,3,FALSE)),0),FALSE)),"ERROR")</f>
        <v>65831</v>
      </c>
      <c r="M1148" s="49">
        <v>0</v>
      </c>
      <c r="N1148" s="49">
        <v>0</v>
      </c>
      <c r="O1148" s="49">
        <v>0</v>
      </c>
      <c r="P1148" s="22" t="str">
        <f ca="1">IFERROR(IFERROR(VLOOKUP($B1148,INDIRECT(VLOOKUP($E1148,보상!$S:$AA,2,FALSE)),MATCH(P$6,INDIRECT(VLOOKUP($E1148,보상!$S:$AA,3,FALSE)),0),FALSE),VLOOKUP($B1148,INDIRECT(VLOOKUP($E1148&amp;"_U",보상!$S:$AA,2,FALSE)),MATCH(P$6,INDIRECT(VLOOKUP($E1148&amp;"_U",보상!$S:$AA,3,FALSE)),0),FALSE)),"ERROR")</f>
        <v>Gold</v>
      </c>
      <c r="Q1148" s="22">
        <f ca="1">IFERROR(IFERROR(VLOOKUP($B1148,INDIRECT(VLOOKUP($E1148,보상!$S:$AA,2,FALSE)),MATCH(Q$6,INDIRECT(VLOOKUP($E1148,보상!$S:$AA,3,FALSE)),0),FALSE),VLOOKUP($B1148,INDIRECT(VLOOKUP($E1148&amp;"_U",보상!$S:$AA,2,FALSE)),MATCH(Q$6,INDIRECT(VLOOKUP($E1148&amp;"_U",보상!$S:$AA,3,FALSE)),0),FALSE)),"ERROR")</f>
        <v>79000</v>
      </c>
      <c r="R1148" s="49" t="b">
        <v>0</v>
      </c>
      <c r="S1148" s="49" t="b">
        <v>0</v>
      </c>
      <c r="T1148" s="22">
        <f ca="1">IFERROR(IF(W1148=0,0,VLOOKUP(W1148,보상!$D:$K,6,FALSE)),"-")</f>
        <v>9000</v>
      </c>
      <c r="U1148" s="22">
        <f ca="1">IFERROR(IF(W1148=0,0,VLOOKUP(W1148,보상!$D:$K,7,FALSE)),"-")</f>
        <v>0</v>
      </c>
      <c r="V1148" s="22">
        <f ca="1">IFERROR(IF(W1148=0,0,VLOOKUP(W1148,보상!$D:$K,8,FALSE)),"-")</f>
        <v>0</v>
      </c>
      <c r="W1148" s="22">
        <f ca="1">IFERROR(IFERROR(VLOOKUP($B1148,INDIRECT(VLOOKUP($E1148,보상!$S:$AA,2,FALSE)),MATCH(W$6,INDIRECT(VLOOKUP($E1148,보상!$S:$AA,3,FALSE)),0),FALSE),VLOOKUP($B1148,INDIRECT(VLOOKUP($E1148&amp;"_U",보상!$S:$AA,2,FALSE)),MATCH(W$6,INDIRECT(VLOOKUP($E1148&amp;"_U",보상!$S:$AA,3,FALSE)),0),FALSE)),"ERROR")</f>
        <v>4004001</v>
      </c>
      <c r="X1148" s="134" t="str">
        <f ca="1">IFERROR(IF(W1148=0,0,VLOOKUP(SUBSTITUTE(VLOOKUP(W1148,#REF!,MATCH("strItemName",#REF!,0),FALSE),"SUI_",""),#REF!,2,FALSE)),"ERROR")</f>
        <v>ERROR</v>
      </c>
      <c r="Y1148" s="22">
        <f t="shared" ca="1" si="59"/>
        <v>4004001</v>
      </c>
      <c r="Z1148" s="134" t="str">
        <f ca="1">IFERROR(IF(Y1148=0,0,VLOOKUP(SUBSTITUTE(VLOOKUP(Y1148,#REF!,MATCH("strItemName",#REF!,0),FALSE),"SUI_",""),#REF!,2,FALSE)),"ERROR")</f>
        <v>ERROR</v>
      </c>
      <c r="AA1148" s="22">
        <f t="shared" ca="1" si="59"/>
        <v>4004001</v>
      </c>
      <c r="AB1148" s="134" t="str">
        <f ca="1">IFERROR(IF(AA1148=0,0,VLOOKUP(SUBSTITUTE(VLOOKUP(AA1148,#REF!,MATCH("strItemName",#REF!,0),FALSE),"SUI_",""),#REF!,2,FALSE)),"ERROR")</f>
        <v>ERROR</v>
      </c>
      <c r="AC1148" s="22">
        <f t="shared" ca="1" si="59"/>
        <v>4004001</v>
      </c>
      <c r="AD1148" s="134" t="str">
        <f ca="1">IFERROR(IF(AC1148=0,0,VLOOKUP(SUBSTITUTE(VLOOKUP(AC1148,#REF!,MATCH("strItemName",#REF!,0),FALSE),"SUI_",""),#REF!,2,FALSE)),"ERROR")</f>
        <v>ERROR</v>
      </c>
      <c r="AE1148" s="22">
        <f t="shared" ca="1" si="59"/>
        <v>4004001</v>
      </c>
      <c r="AF1148" s="134" t="str">
        <f ca="1">IFERROR(IF(AE1148=0,0,VLOOKUP(SUBSTITUTE(VLOOKUP(AE1148,#REF!,MATCH("strItemName",#REF!,0),FALSE),"SUI_",""),#REF!,2,FALSE)),"ERROR")</f>
        <v>ERROR</v>
      </c>
      <c r="AG1148" s="88">
        <v>0</v>
      </c>
      <c r="AH1148" s="134">
        <f>IFERROR(IF(AG1148=0,0,VLOOKUP(SUBSTITUTE(VLOOKUP(AG1148,#REF!,MATCH("strItemName",#REF!,0),FALSE),"SUI_",""),#REF!,2,FALSE)),"ERROR")</f>
        <v>0</v>
      </c>
      <c r="AI1148" s="22">
        <f ca="1">IFERROR(IFERROR(VLOOKUP($B1148,INDIRECT(VLOOKUP($E1148,보상!$S:$AA,2,FALSE)),MATCH(AI$6,INDIRECT(VLOOKUP($E1148,보상!$S:$AA,3,FALSE)),0),FALSE),VLOOKUP($B1148,INDIRECT(VLOOKUP($E1148&amp;"_U",보상!$S:$AA,2,FALSE)),MATCH(AI$6,INDIRECT(VLOOKUP($E1148&amp;"_U",보상!$S:$AA,3,FALSE)),0),FALSE)),"ERROR")</f>
        <v>1</v>
      </c>
      <c r="AJ1148" s="49">
        <v>0</v>
      </c>
      <c r="AK1148" s="22">
        <v>60</v>
      </c>
      <c r="AL1148" s="22">
        <v>0</v>
      </c>
      <c r="AM1148" s="22" t="b">
        <v>0</v>
      </c>
      <c r="AN1148" s="22">
        <v>0</v>
      </c>
      <c r="AO1148" s="67">
        <v>0</v>
      </c>
    </row>
    <row r="1149" spans="2:41" ht="16.5" customHeight="1" x14ac:dyDescent="0.3">
      <c r="B1149" s="154">
        <f t="shared" si="57"/>
        <v>108001111</v>
      </c>
      <c r="C1149" s="49">
        <v>10800111</v>
      </c>
      <c r="D1149" s="156" t="str">
        <f ca="1">IFERROR(IFERROR(VLOOKUP($B1149,INDIRECT(VLOOKUP($E1149,보상!$S:$AA,2,FALSE)),MATCH(D$6,INDIRECT(VLOOKUP($E1149,보상!$S:$AA,3,FALSE)),0),FALSE),VLOOKUP($B1149,INDIRECT(VLOOKUP($E1149&amp;"_U",보상!$S:$AA,2,FALSE)),MATCH(D$6,INDIRECT(VLOOKUP($E1149&amp;"_U",보상!$S:$AA,3,FALSE)),0),FALSE)),"ERROR")</f>
        <v>정착 사무소</v>
      </c>
      <c r="E1149" s="49" t="s">
        <v>635</v>
      </c>
      <c r="F1149" s="22">
        <f>COUNTIF($C$8:$C1149,$C1149)</f>
        <v>1</v>
      </c>
      <c r="G1149" s="49" t="b">
        <v>1</v>
      </c>
      <c r="H1149" s="22">
        <v>2010</v>
      </c>
      <c r="I1149" s="129" t="str">
        <f>IFERROR(IF(H1149=0,0,VLOOKUP(VLOOKUP(H1149,#REF!,MATCH("strMailTitleID",#REF!,0),FALSE),#REF!,2,FALSE)),"ERROR")</f>
        <v>ERROR</v>
      </c>
      <c r="J1149" s="176">
        <v>0</v>
      </c>
      <c r="K1149" s="129">
        <f>IFERROR(IF(J1149=0,0,VLOOKUP(VLOOKUP(J1149,#REF!,MATCH("strMailTitleID",#REF!,0),FALSE),#REF!,2,FALSE)),"ERROR")</f>
        <v>0</v>
      </c>
      <c r="L1149" s="22">
        <f ca="1">IFERROR(IFERROR(VLOOKUP($B1149,INDIRECT(VLOOKUP($E1149,보상!$S:$AA,2,FALSE)),MATCH(L$6,INDIRECT(VLOOKUP($E1149,보상!$S:$AA,3,FALSE)),0),FALSE),VLOOKUP($B1149,INDIRECT(VLOOKUP($E1149&amp;"_U",보상!$S:$AA,2,FALSE)),MATCH(L$6,INDIRECT(VLOOKUP($E1149&amp;"_U",보상!$S:$AA,3,FALSE)),0),FALSE)),"ERROR")</f>
        <v>68124</v>
      </c>
      <c r="M1149" s="49">
        <v>0</v>
      </c>
      <c r="N1149" s="49">
        <v>0</v>
      </c>
      <c r="O1149" s="49">
        <v>0</v>
      </c>
      <c r="P1149" s="22" t="str">
        <f ca="1">IFERROR(IFERROR(VLOOKUP($B1149,INDIRECT(VLOOKUP($E1149,보상!$S:$AA,2,FALSE)),MATCH(P$6,INDIRECT(VLOOKUP($E1149,보상!$S:$AA,3,FALSE)),0),FALSE),VLOOKUP($B1149,INDIRECT(VLOOKUP($E1149&amp;"_U",보상!$S:$AA,2,FALSE)),MATCH(P$6,INDIRECT(VLOOKUP($E1149&amp;"_U",보상!$S:$AA,3,FALSE)),0),FALSE)),"ERROR")</f>
        <v>Gold</v>
      </c>
      <c r="Q1149" s="22">
        <f ca="1">IFERROR(IFERROR(VLOOKUP($B1149,INDIRECT(VLOOKUP($E1149,보상!$S:$AA,2,FALSE)),MATCH(Q$6,INDIRECT(VLOOKUP($E1149,보상!$S:$AA,3,FALSE)),0),FALSE),VLOOKUP($B1149,INDIRECT(VLOOKUP($E1149&amp;"_U",보상!$S:$AA,2,FALSE)),MATCH(Q$6,INDIRECT(VLOOKUP($E1149&amp;"_U",보상!$S:$AA,3,FALSE)),0),FALSE)),"ERROR")</f>
        <v>81750</v>
      </c>
      <c r="R1149" s="49" t="b">
        <v>0</v>
      </c>
      <c r="S1149" s="49" t="b">
        <v>0</v>
      </c>
      <c r="T1149" s="22">
        <f ca="1">IFERROR(IF(W1149=0,0,VLOOKUP(W1149,보상!$D:$K,6,FALSE)),"-")</f>
        <v>9000</v>
      </c>
      <c r="U1149" s="22">
        <f ca="1">IFERROR(IF(W1149=0,0,VLOOKUP(W1149,보상!$D:$K,7,FALSE)),"-")</f>
        <v>0</v>
      </c>
      <c r="V1149" s="22">
        <f ca="1">IFERROR(IF(W1149=0,0,VLOOKUP(W1149,보상!$D:$K,8,FALSE)),"-")</f>
        <v>0</v>
      </c>
      <c r="W1149" s="22">
        <f ca="1">IFERROR(IFERROR(VLOOKUP($B1149,INDIRECT(VLOOKUP($E1149,보상!$S:$AA,2,FALSE)),MATCH(W$6,INDIRECT(VLOOKUP($E1149,보상!$S:$AA,3,FALSE)),0),FALSE),VLOOKUP($B1149,INDIRECT(VLOOKUP($E1149&amp;"_U",보상!$S:$AA,2,FALSE)),MATCH(W$6,INDIRECT(VLOOKUP($E1149&amp;"_U",보상!$S:$AA,3,FALSE)),0),FALSE)),"ERROR")</f>
        <v>4004001</v>
      </c>
      <c r="X1149" s="134" t="str">
        <f ca="1">IFERROR(IF(W1149=0,0,VLOOKUP(SUBSTITUTE(VLOOKUP(W1149,#REF!,MATCH("strItemName",#REF!,0),FALSE),"SUI_",""),#REF!,2,FALSE)),"ERROR")</f>
        <v>ERROR</v>
      </c>
      <c r="Y1149" s="22">
        <f t="shared" ca="1" si="59"/>
        <v>4004001</v>
      </c>
      <c r="Z1149" s="134" t="str">
        <f ca="1">IFERROR(IF(Y1149=0,0,VLOOKUP(SUBSTITUTE(VLOOKUP(Y1149,#REF!,MATCH("strItemName",#REF!,0),FALSE),"SUI_",""),#REF!,2,FALSE)),"ERROR")</f>
        <v>ERROR</v>
      </c>
      <c r="AA1149" s="22">
        <f t="shared" ca="1" si="59"/>
        <v>4004001</v>
      </c>
      <c r="AB1149" s="134" t="str">
        <f ca="1">IFERROR(IF(AA1149=0,0,VLOOKUP(SUBSTITUTE(VLOOKUP(AA1149,#REF!,MATCH("strItemName",#REF!,0),FALSE),"SUI_",""),#REF!,2,FALSE)),"ERROR")</f>
        <v>ERROR</v>
      </c>
      <c r="AC1149" s="22">
        <f t="shared" ca="1" si="59"/>
        <v>4004001</v>
      </c>
      <c r="AD1149" s="134" t="str">
        <f ca="1">IFERROR(IF(AC1149=0,0,VLOOKUP(SUBSTITUTE(VLOOKUP(AC1149,#REF!,MATCH("strItemName",#REF!,0),FALSE),"SUI_",""),#REF!,2,FALSE)),"ERROR")</f>
        <v>ERROR</v>
      </c>
      <c r="AE1149" s="22">
        <f t="shared" ca="1" si="59"/>
        <v>4004001</v>
      </c>
      <c r="AF1149" s="134" t="str">
        <f ca="1">IFERROR(IF(AE1149=0,0,VLOOKUP(SUBSTITUTE(VLOOKUP(AE1149,#REF!,MATCH("strItemName",#REF!,0),FALSE),"SUI_",""),#REF!,2,FALSE)),"ERROR")</f>
        <v>ERROR</v>
      </c>
      <c r="AG1149" s="88">
        <v>0</v>
      </c>
      <c r="AH1149" s="134">
        <f>IFERROR(IF(AG1149=0,0,VLOOKUP(SUBSTITUTE(VLOOKUP(AG1149,#REF!,MATCH("strItemName",#REF!,0),FALSE),"SUI_",""),#REF!,2,FALSE)),"ERROR")</f>
        <v>0</v>
      </c>
      <c r="AI1149" s="22">
        <f ca="1">IFERROR(IFERROR(VLOOKUP($B1149,INDIRECT(VLOOKUP($E1149,보상!$S:$AA,2,FALSE)),MATCH(AI$6,INDIRECT(VLOOKUP($E1149,보상!$S:$AA,3,FALSE)),0),FALSE),VLOOKUP($B1149,INDIRECT(VLOOKUP($E1149&amp;"_U",보상!$S:$AA,2,FALSE)),MATCH(AI$6,INDIRECT(VLOOKUP($E1149&amp;"_U",보상!$S:$AA,3,FALSE)),0),FALSE)),"ERROR")</f>
        <v>1</v>
      </c>
      <c r="AJ1149" s="49">
        <v>0</v>
      </c>
      <c r="AK1149" s="22">
        <v>60</v>
      </c>
      <c r="AL1149" s="22">
        <v>0</v>
      </c>
      <c r="AM1149" s="22" t="b">
        <v>0</v>
      </c>
      <c r="AN1149" s="22">
        <v>0</v>
      </c>
      <c r="AO1149" s="67">
        <v>0</v>
      </c>
    </row>
    <row r="1150" spans="2:41" ht="16.5" customHeight="1" x14ac:dyDescent="0.3">
      <c r="B1150" s="154">
        <f t="shared" si="57"/>
        <v>108002111</v>
      </c>
      <c r="C1150" s="49">
        <v>10800211</v>
      </c>
      <c r="D1150" s="156" t="str">
        <f ca="1">IFERROR(IFERROR(VLOOKUP($B1150,INDIRECT(VLOOKUP($E1150,보상!$S:$AA,2,FALSE)),MATCH(D$6,INDIRECT(VLOOKUP($E1150,보상!$S:$AA,3,FALSE)),0),FALSE),VLOOKUP($B1150,INDIRECT(VLOOKUP($E1150&amp;"_U",보상!$S:$AA,2,FALSE)),MATCH(D$6,INDIRECT(VLOOKUP($E1150&amp;"_U",보상!$S:$AA,3,FALSE)),0),FALSE)),"ERROR")</f>
        <v>그늘진 오솔길</v>
      </c>
      <c r="E1150" s="49" t="s">
        <v>635</v>
      </c>
      <c r="F1150" s="22">
        <f>COUNTIF($C$8:$C1150,$C1150)</f>
        <v>1</v>
      </c>
      <c r="G1150" s="49" t="b">
        <v>1</v>
      </c>
      <c r="H1150" s="22">
        <v>2010</v>
      </c>
      <c r="I1150" s="129" t="str">
        <f>IFERROR(IF(H1150=0,0,VLOOKUP(VLOOKUP(H1150,#REF!,MATCH("strMailTitleID",#REF!,0),FALSE),#REF!,2,FALSE)),"ERROR")</f>
        <v>ERROR</v>
      </c>
      <c r="J1150" s="176">
        <v>0</v>
      </c>
      <c r="K1150" s="129">
        <f>IFERROR(IF(J1150=0,0,VLOOKUP(VLOOKUP(J1150,#REF!,MATCH("strMailTitleID",#REF!,0),FALSE),#REF!,2,FALSE)),"ERROR")</f>
        <v>0</v>
      </c>
      <c r="L1150" s="22">
        <f ca="1">IFERROR(IFERROR(VLOOKUP($B1150,INDIRECT(VLOOKUP($E1150,보상!$S:$AA,2,FALSE)),MATCH(L$6,INDIRECT(VLOOKUP($E1150,보상!$S:$AA,3,FALSE)),0),FALSE),VLOOKUP($B1150,INDIRECT(VLOOKUP($E1150&amp;"_U",보상!$S:$AA,2,FALSE)),MATCH(L$6,INDIRECT(VLOOKUP($E1150&amp;"_U",보상!$S:$AA,3,FALSE)),0),FALSE)),"ERROR")</f>
        <v>68124</v>
      </c>
      <c r="M1150" s="49">
        <v>0</v>
      </c>
      <c r="N1150" s="49">
        <v>0</v>
      </c>
      <c r="O1150" s="49">
        <v>0</v>
      </c>
      <c r="P1150" s="22" t="str">
        <f ca="1">IFERROR(IFERROR(VLOOKUP($B1150,INDIRECT(VLOOKUP($E1150,보상!$S:$AA,2,FALSE)),MATCH(P$6,INDIRECT(VLOOKUP($E1150,보상!$S:$AA,3,FALSE)),0),FALSE),VLOOKUP($B1150,INDIRECT(VLOOKUP($E1150&amp;"_U",보상!$S:$AA,2,FALSE)),MATCH(P$6,INDIRECT(VLOOKUP($E1150&amp;"_U",보상!$S:$AA,3,FALSE)),0),FALSE)),"ERROR")</f>
        <v>Gold</v>
      </c>
      <c r="Q1150" s="22">
        <f ca="1">IFERROR(IFERROR(VLOOKUP($B1150,INDIRECT(VLOOKUP($E1150,보상!$S:$AA,2,FALSE)),MATCH(Q$6,INDIRECT(VLOOKUP($E1150,보상!$S:$AA,3,FALSE)),0),FALSE),VLOOKUP($B1150,INDIRECT(VLOOKUP($E1150&amp;"_U",보상!$S:$AA,2,FALSE)),MATCH(Q$6,INDIRECT(VLOOKUP($E1150&amp;"_U",보상!$S:$AA,3,FALSE)),0),FALSE)),"ERROR")</f>
        <v>81750</v>
      </c>
      <c r="R1150" s="49" t="b">
        <v>0</v>
      </c>
      <c r="S1150" s="49" t="b">
        <v>0</v>
      </c>
      <c r="T1150" s="22">
        <f ca="1">IFERROR(IF(W1150=0,0,VLOOKUP(W1150,보상!$D:$K,6,FALSE)),"-")</f>
        <v>0</v>
      </c>
      <c r="U1150" s="22">
        <f ca="1">IFERROR(IF(W1150=0,0,VLOOKUP(W1150,보상!$D:$K,7,FALSE)),"-")</f>
        <v>0</v>
      </c>
      <c r="V1150" s="22">
        <f ca="1">IFERROR(IF(W1150=0,0,VLOOKUP(W1150,보상!$D:$K,8,FALSE)),"-")</f>
        <v>0</v>
      </c>
      <c r="W1150" s="22">
        <f ca="1">IFERROR(IFERROR(VLOOKUP($B1150,INDIRECT(VLOOKUP($E1150,보상!$S:$AA,2,FALSE)),MATCH(W$6,INDIRECT(VLOOKUP($E1150,보상!$S:$AA,3,FALSE)),0),FALSE),VLOOKUP($B1150,INDIRECT(VLOOKUP($E1150&amp;"_U",보상!$S:$AA,2,FALSE)),MATCH(W$6,INDIRECT(VLOOKUP($E1150&amp;"_U",보상!$S:$AA,3,FALSE)),0),FALSE)),"ERROR")</f>
        <v>3000001</v>
      </c>
      <c r="X1150" s="134" t="str">
        <f ca="1">IFERROR(IF(W1150=0,0,VLOOKUP(SUBSTITUTE(VLOOKUP(W1150,#REF!,MATCH("strItemName",#REF!,0),FALSE),"SUI_",""),#REF!,2,FALSE)),"ERROR")</f>
        <v>ERROR</v>
      </c>
      <c r="Y1150" s="22">
        <f t="shared" ca="1" si="59"/>
        <v>3000001</v>
      </c>
      <c r="Z1150" s="134" t="str">
        <f ca="1">IFERROR(IF(Y1150=0,0,VLOOKUP(SUBSTITUTE(VLOOKUP(Y1150,#REF!,MATCH("strItemName",#REF!,0),FALSE),"SUI_",""),#REF!,2,FALSE)),"ERROR")</f>
        <v>ERROR</v>
      </c>
      <c r="AA1150" s="22">
        <f t="shared" ca="1" si="59"/>
        <v>3000001</v>
      </c>
      <c r="AB1150" s="134" t="str">
        <f ca="1">IFERROR(IF(AA1150=0,0,VLOOKUP(SUBSTITUTE(VLOOKUP(AA1150,#REF!,MATCH("strItemName",#REF!,0),FALSE),"SUI_",""),#REF!,2,FALSE)),"ERROR")</f>
        <v>ERROR</v>
      </c>
      <c r="AC1150" s="22">
        <f t="shared" ca="1" si="59"/>
        <v>3000001</v>
      </c>
      <c r="AD1150" s="134" t="str">
        <f ca="1">IFERROR(IF(AC1150=0,0,VLOOKUP(SUBSTITUTE(VLOOKUP(AC1150,#REF!,MATCH("strItemName",#REF!,0),FALSE),"SUI_",""),#REF!,2,FALSE)),"ERROR")</f>
        <v>ERROR</v>
      </c>
      <c r="AE1150" s="22">
        <f t="shared" ca="1" si="59"/>
        <v>3000001</v>
      </c>
      <c r="AF1150" s="134" t="str">
        <f ca="1">IFERROR(IF(AE1150=0,0,VLOOKUP(SUBSTITUTE(VLOOKUP(AE1150,#REF!,MATCH("strItemName",#REF!,0),FALSE),"SUI_",""),#REF!,2,FALSE)),"ERROR")</f>
        <v>ERROR</v>
      </c>
      <c r="AG1150" s="88">
        <v>0</v>
      </c>
      <c r="AH1150" s="134">
        <f>IFERROR(IF(AG1150=0,0,VLOOKUP(SUBSTITUTE(VLOOKUP(AG1150,#REF!,MATCH("strItemName",#REF!,0),FALSE),"SUI_",""),#REF!,2,FALSE)),"ERROR")</f>
        <v>0</v>
      </c>
      <c r="AI1150" s="22">
        <f ca="1">IFERROR(IFERROR(VLOOKUP($B1150,INDIRECT(VLOOKUP($E1150,보상!$S:$AA,2,FALSE)),MATCH(AI$6,INDIRECT(VLOOKUP($E1150,보상!$S:$AA,3,FALSE)),0),FALSE),VLOOKUP($B1150,INDIRECT(VLOOKUP($E1150&amp;"_U",보상!$S:$AA,2,FALSE)),MATCH(AI$6,INDIRECT(VLOOKUP($E1150&amp;"_U",보상!$S:$AA,3,FALSE)),0),FALSE)),"ERROR")</f>
        <v>1</v>
      </c>
      <c r="AJ1150" s="49">
        <v>0</v>
      </c>
      <c r="AK1150" s="22">
        <v>60</v>
      </c>
      <c r="AL1150" s="22">
        <v>0</v>
      </c>
      <c r="AM1150" s="22" t="b">
        <v>0</v>
      </c>
      <c r="AN1150" s="22">
        <v>0</v>
      </c>
      <c r="AO1150" s="67">
        <v>0</v>
      </c>
    </row>
    <row r="1151" spans="2:41" ht="16.5" customHeight="1" x14ac:dyDescent="0.3">
      <c r="B1151" s="154">
        <f t="shared" si="57"/>
        <v>108003111</v>
      </c>
      <c r="C1151" s="49">
        <v>10800311</v>
      </c>
      <c r="D1151" s="156" t="str">
        <f ca="1">IFERROR(IFERROR(VLOOKUP($B1151,INDIRECT(VLOOKUP($E1151,보상!$S:$AA,2,FALSE)),MATCH(D$6,INDIRECT(VLOOKUP($E1151,보상!$S:$AA,3,FALSE)),0),FALSE),VLOOKUP($B1151,INDIRECT(VLOOKUP($E1151&amp;"_U",보상!$S:$AA,2,FALSE)),MATCH(D$6,INDIRECT(VLOOKUP($E1151&amp;"_U",보상!$S:$AA,3,FALSE)),0),FALSE)),"ERROR")</f>
        <v>가리워진 숲</v>
      </c>
      <c r="E1151" s="49" t="s">
        <v>635</v>
      </c>
      <c r="F1151" s="22">
        <f>COUNTIF($C$8:$C1151,$C1151)</f>
        <v>1</v>
      </c>
      <c r="G1151" s="49" t="b">
        <v>1</v>
      </c>
      <c r="H1151" s="22">
        <v>2010</v>
      </c>
      <c r="I1151" s="129" t="str">
        <f>IFERROR(IF(H1151=0,0,VLOOKUP(VLOOKUP(H1151,#REF!,MATCH("strMailTitleID",#REF!,0),FALSE),#REF!,2,FALSE)),"ERROR")</f>
        <v>ERROR</v>
      </c>
      <c r="J1151" s="176">
        <v>0</v>
      </c>
      <c r="K1151" s="129">
        <f>IFERROR(IF(J1151=0,0,VLOOKUP(VLOOKUP(J1151,#REF!,MATCH("strMailTitleID",#REF!,0),FALSE),#REF!,2,FALSE)),"ERROR")</f>
        <v>0</v>
      </c>
      <c r="L1151" s="22">
        <f ca="1">IFERROR(IFERROR(VLOOKUP($B1151,INDIRECT(VLOOKUP($E1151,보상!$S:$AA,2,FALSE)),MATCH(L$6,INDIRECT(VLOOKUP($E1151,보상!$S:$AA,3,FALSE)),0),FALSE),VLOOKUP($B1151,INDIRECT(VLOOKUP($E1151&amp;"_U",보상!$S:$AA,2,FALSE)),MATCH(L$6,INDIRECT(VLOOKUP($E1151&amp;"_U",보상!$S:$AA,3,FALSE)),0),FALSE)),"ERROR")</f>
        <v>69986</v>
      </c>
      <c r="M1151" s="49">
        <v>0</v>
      </c>
      <c r="N1151" s="49">
        <v>0</v>
      </c>
      <c r="O1151" s="49">
        <v>0</v>
      </c>
      <c r="P1151" s="22" t="str">
        <f ca="1">IFERROR(IFERROR(VLOOKUP($B1151,INDIRECT(VLOOKUP($E1151,보상!$S:$AA,2,FALSE)),MATCH(P$6,INDIRECT(VLOOKUP($E1151,보상!$S:$AA,3,FALSE)),0),FALSE),VLOOKUP($B1151,INDIRECT(VLOOKUP($E1151&amp;"_U",보상!$S:$AA,2,FALSE)),MATCH(P$6,INDIRECT(VLOOKUP($E1151&amp;"_U",보상!$S:$AA,3,FALSE)),0),FALSE)),"ERROR")</f>
        <v>Gold</v>
      </c>
      <c r="Q1151" s="22">
        <f ca="1">IFERROR(IFERROR(VLOOKUP($B1151,INDIRECT(VLOOKUP($E1151,보상!$S:$AA,2,FALSE)),MATCH(Q$6,INDIRECT(VLOOKUP($E1151,보상!$S:$AA,3,FALSE)),0),FALSE),VLOOKUP($B1151,INDIRECT(VLOOKUP($E1151&amp;"_U",보상!$S:$AA,2,FALSE)),MATCH(Q$6,INDIRECT(VLOOKUP($E1151&amp;"_U",보상!$S:$AA,3,FALSE)),0),FALSE)),"ERROR")</f>
        <v>83980</v>
      </c>
      <c r="R1151" s="49" t="b">
        <v>0</v>
      </c>
      <c r="S1151" s="49" t="b">
        <v>0</v>
      </c>
      <c r="T1151" s="22">
        <f ca="1">IFERROR(IF(W1151=0,0,VLOOKUP(W1151,보상!$D:$K,6,FALSE)),"-")</f>
        <v>9000</v>
      </c>
      <c r="U1151" s="22">
        <f ca="1">IFERROR(IF(W1151=0,0,VLOOKUP(W1151,보상!$D:$K,7,FALSE)),"-")</f>
        <v>0</v>
      </c>
      <c r="V1151" s="22">
        <f ca="1">IFERROR(IF(W1151=0,0,VLOOKUP(W1151,보상!$D:$K,8,FALSE)),"-")</f>
        <v>0</v>
      </c>
      <c r="W1151" s="22">
        <f ca="1">IFERROR(IFERROR(VLOOKUP($B1151,INDIRECT(VLOOKUP($E1151,보상!$S:$AA,2,FALSE)),MATCH(W$6,INDIRECT(VLOOKUP($E1151,보상!$S:$AA,3,FALSE)),0),FALSE),VLOOKUP($B1151,INDIRECT(VLOOKUP($E1151&amp;"_U",보상!$S:$AA,2,FALSE)),MATCH(W$6,INDIRECT(VLOOKUP($E1151&amp;"_U",보상!$S:$AA,3,FALSE)),0),FALSE)),"ERROR")</f>
        <v>4004001</v>
      </c>
      <c r="X1151" s="134" t="str">
        <f ca="1">IFERROR(IF(W1151=0,0,VLOOKUP(SUBSTITUTE(VLOOKUP(W1151,#REF!,MATCH("strItemName",#REF!,0),FALSE),"SUI_",""),#REF!,2,FALSE)),"ERROR")</f>
        <v>ERROR</v>
      </c>
      <c r="Y1151" s="22">
        <f t="shared" ca="1" si="59"/>
        <v>4004001</v>
      </c>
      <c r="Z1151" s="134" t="str">
        <f ca="1">IFERROR(IF(Y1151=0,0,VLOOKUP(SUBSTITUTE(VLOOKUP(Y1151,#REF!,MATCH("strItemName",#REF!,0),FALSE),"SUI_",""),#REF!,2,FALSE)),"ERROR")</f>
        <v>ERROR</v>
      </c>
      <c r="AA1151" s="22">
        <f t="shared" ca="1" si="59"/>
        <v>4004001</v>
      </c>
      <c r="AB1151" s="134" t="str">
        <f ca="1">IFERROR(IF(AA1151=0,0,VLOOKUP(SUBSTITUTE(VLOOKUP(AA1151,#REF!,MATCH("strItemName",#REF!,0),FALSE),"SUI_",""),#REF!,2,FALSE)),"ERROR")</f>
        <v>ERROR</v>
      </c>
      <c r="AC1151" s="22">
        <f t="shared" ca="1" si="59"/>
        <v>4004001</v>
      </c>
      <c r="AD1151" s="134" t="str">
        <f ca="1">IFERROR(IF(AC1151=0,0,VLOOKUP(SUBSTITUTE(VLOOKUP(AC1151,#REF!,MATCH("strItemName",#REF!,0),FALSE),"SUI_",""),#REF!,2,FALSE)),"ERROR")</f>
        <v>ERROR</v>
      </c>
      <c r="AE1151" s="22">
        <f t="shared" ca="1" si="59"/>
        <v>4004001</v>
      </c>
      <c r="AF1151" s="134" t="str">
        <f ca="1">IFERROR(IF(AE1151=0,0,VLOOKUP(SUBSTITUTE(VLOOKUP(AE1151,#REF!,MATCH("strItemName",#REF!,0),FALSE),"SUI_",""),#REF!,2,FALSE)),"ERROR")</f>
        <v>ERROR</v>
      </c>
      <c r="AG1151" s="88">
        <v>0</v>
      </c>
      <c r="AH1151" s="134">
        <f>IFERROR(IF(AG1151=0,0,VLOOKUP(SUBSTITUTE(VLOOKUP(AG1151,#REF!,MATCH("strItemName",#REF!,0),FALSE),"SUI_",""),#REF!,2,FALSE)),"ERROR")</f>
        <v>0</v>
      </c>
      <c r="AI1151" s="22">
        <f ca="1">IFERROR(IFERROR(VLOOKUP($B1151,INDIRECT(VLOOKUP($E1151,보상!$S:$AA,2,FALSE)),MATCH(AI$6,INDIRECT(VLOOKUP($E1151,보상!$S:$AA,3,FALSE)),0),FALSE),VLOOKUP($B1151,INDIRECT(VLOOKUP($E1151&amp;"_U",보상!$S:$AA,2,FALSE)),MATCH(AI$6,INDIRECT(VLOOKUP($E1151&amp;"_U",보상!$S:$AA,3,FALSE)),0),FALSE)),"ERROR")</f>
        <v>1</v>
      </c>
      <c r="AJ1151" s="49">
        <v>0</v>
      </c>
      <c r="AK1151" s="22">
        <v>60</v>
      </c>
      <c r="AL1151" s="22">
        <v>0</v>
      </c>
      <c r="AM1151" s="22" t="b">
        <v>0</v>
      </c>
      <c r="AN1151" s="22">
        <v>0</v>
      </c>
      <c r="AO1151" s="67">
        <v>0</v>
      </c>
    </row>
    <row r="1152" spans="2:41" ht="16.5" customHeight="1" x14ac:dyDescent="0.3">
      <c r="B1152" s="154">
        <f t="shared" si="57"/>
        <v>108004111</v>
      </c>
      <c r="C1152" s="49">
        <v>10800411</v>
      </c>
      <c r="D1152" s="156" t="str">
        <f ca="1">IFERROR(IFERROR(VLOOKUP($B1152,INDIRECT(VLOOKUP($E1152,보상!$S:$AA,2,FALSE)),MATCH(D$6,INDIRECT(VLOOKUP($E1152,보상!$S:$AA,3,FALSE)),0),FALSE),VLOOKUP($B1152,INDIRECT(VLOOKUP($E1152&amp;"_U",보상!$S:$AA,2,FALSE)),MATCH(D$6,INDIRECT(VLOOKUP($E1152&amp;"_U",보상!$S:$AA,3,FALSE)),0),FALSE)),"ERROR")</f>
        <v>칼만 모래톱</v>
      </c>
      <c r="E1152" s="49" t="s">
        <v>635</v>
      </c>
      <c r="F1152" s="22">
        <f>COUNTIF($C$8:$C1152,$C1152)</f>
        <v>1</v>
      </c>
      <c r="G1152" s="49" t="b">
        <v>1</v>
      </c>
      <c r="H1152" s="22">
        <v>2010</v>
      </c>
      <c r="I1152" s="129" t="str">
        <f>IFERROR(IF(H1152=0,0,VLOOKUP(VLOOKUP(H1152,#REF!,MATCH("strMailTitleID",#REF!,0),FALSE),#REF!,2,FALSE)),"ERROR")</f>
        <v>ERROR</v>
      </c>
      <c r="J1152" s="176">
        <v>0</v>
      </c>
      <c r="K1152" s="129">
        <f>IFERROR(IF(J1152=0,0,VLOOKUP(VLOOKUP(J1152,#REF!,MATCH("strMailTitleID",#REF!,0),FALSE),#REF!,2,FALSE)),"ERROR")</f>
        <v>0</v>
      </c>
      <c r="L1152" s="22">
        <f ca="1">IFERROR(IFERROR(VLOOKUP($B1152,INDIRECT(VLOOKUP($E1152,보상!$S:$AA,2,FALSE)),MATCH(L$6,INDIRECT(VLOOKUP($E1152,보상!$S:$AA,3,FALSE)),0),FALSE),VLOOKUP($B1152,INDIRECT(VLOOKUP($E1152&amp;"_U",보상!$S:$AA,2,FALSE)),MATCH(L$6,INDIRECT(VLOOKUP($E1152&amp;"_U",보상!$S:$AA,3,FALSE)),0),FALSE)),"ERROR")</f>
        <v>69986</v>
      </c>
      <c r="M1152" s="49">
        <v>0</v>
      </c>
      <c r="N1152" s="49">
        <v>0</v>
      </c>
      <c r="O1152" s="49">
        <v>0</v>
      </c>
      <c r="P1152" s="22" t="str">
        <f ca="1">IFERROR(IFERROR(VLOOKUP($B1152,INDIRECT(VLOOKUP($E1152,보상!$S:$AA,2,FALSE)),MATCH(P$6,INDIRECT(VLOOKUP($E1152,보상!$S:$AA,3,FALSE)),0),FALSE),VLOOKUP($B1152,INDIRECT(VLOOKUP($E1152&amp;"_U",보상!$S:$AA,2,FALSE)),MATCH(P$6,INDIRECT(VLOOKUP($E1152&amp;"_U",보상!$S:$AA,3,FALSE)),0),FALSE)),"ERROR")</f>
        <v>Gold</v>
      </c>
      <c r="Q1152" s="22">
        <f ca="1">IFERROR(IFERROR(VLOOKUP($B1152,INDIRECT(VLOOKUP($E1152,보상!$S:$AA,2,FALSE)),MATCH(Q$6,INDIRECT(VLOOKUP($E1152,보상!$S:$AA,3,FALSE)),0),FALSE),VLOOKUP($B1152,INDIRECT(VLOOKUP($E1152&amp;"_U",보상!$S:$AA,2,FALSE)),MATCH(Q$6,INDIRECT(VLOOKUP($E1152&amp;"_U",보상!$S:$AA,3,FALSE)),0),FALSE)),"ERROR")</f>
        <v>83980</v>
      </c>
      <c r="R1152" s="49" t="b">
        <v>0</v>
      </c>
      <c r="S1152" s="49" t="b">
        <v>0</v>
      </c>
      <c r="T1152" s="22">
        <f ca="1">IFERROR(IF(W1152=0,0,VLOOKUP(W1152,보상!$D:$K,6,FALSE)),"-")</f>
        <v>0</v>
      </c>
      <c r="U1152" s="22">
        <f ca="1">IFERROR(IF(W1152=0,0,VLOOKUP(W1152,보상!$D:$K,7,FALSE)),"-")</f>
        <v>0</v>
      </c>
      <c r="V1152" s="22">
        <f ca="1">IFERROR(IF(W1152=0,0,VLOOKUP(W1152,보상!$D:$K,8,FALSE)),"-")</f>
        <v>0</v>
      </c>
      <c r="W1152" s="22">
        <f ca="1">IFERROR(IFERROR(VLOOKUP($B1152,INDIRECT(VLOOKUP($E1152,보상!$S:$AA,2,FALSE)),MATCH(W$6,INDIRECT(VLOOKUP($E1152,보상!$S:$AA,3,FALSE)),0),FALSE),VLOOKUP($B1152,INDIRECT(VLOOKUP($E1152&amp;"_U",보상!$S:$AA,2,FALSE)),MATCH(W$6,INDIRECT(VLOOKUP($E1152&amp;"_U",보상!$S:$AA,3,FALSE)),0),FALSE)),"ERROR")</f>
        <v>3000001</v>
      </c>
      <c r="X1152" s="134" t="str">
        <f ca="1">IFERROR(IF(W1152=0,0,VLOOKUP(SUBSTITUTE(VLOOKUP(W1152,#REF!,MATCH("strItemName",#REF!,0),FALSE),"SUI_",""),#REF!,2,FALSE)),"ERROR")</f>
        <v>ERROR</v>
      </c>
      <c r="Y1152" s="22">
        <f t="shared" ca="1" si="59"/>
        <v>3000001</v>
      </c>
      <c r="Z1152" s="134" t="str">
        <f ca="1">IFERROR(IF(Y1152=0,0,VLOOKUP(SUBSTITUTE(VLOOKUP(Y1152,#REF!,MATCH("strItemName",#REF!,0),FALSE),"SUI_",""),#REF!,2,FALSE)),"ERROR")</f>
        <v>ERROR</v>
      </c>
      <c r="AA1152" s="22">
        <f t="shared" ca="1" si="59"/>
        <v>3000001</v>
      </c>
      <c r="AB1152" s="134" t="str">
        <f ca="1">IFERROR(IF(AA1152=0,0,VLOOKUP(SUBSTITUTE(VLOOKUP(AA1152,#REF!,MATCH("strItemName",#REF!,0),FALSE),"SUI_",""),#REF!,2,FALSE)),"ERROR")</f>
        <v>ERROR</v>
      </c>
      <c r="AC1152" s="22">
        <f t="shared" ca="1" si="59"/>
        <v>3000001</v>
      </c>
      <c r="AD1152" s="134" t="str">
        <f ca="1">IFERROR(IF(AC1152=0,0,VLOOKUP(SUBSTITUTE(VLOOKUP(AC1152,#REF!,MATCH("strItemName",#REF!,0),FALSE),"SUI_",""),#REF!,2,FALSE)),"ERROR")</f>
        <v>ERROR</v>
      </c>
      <c r="AE1152" s="22">
        <f t="shared" ca="1" si="59"/>
        <v>3000001</v>
      </c>
      <c r="AF1152" s="134" t="str">
        <f ca="1">IFERROR(IF(AE1152=0,0,VLOOKUP(SUBSTITUTE(VLOOKUP(AE1152,#REF!,MATCH("strItemName",#REF!,0),FALSE),"SUI_",""),#REF!,2,FALSE)),"ERROR")</f>
        <v>ERROR</v>
      </c>
      <c r="AG1152" s="88">
        <v>0</v>
      </c>
      <c r="AH1152" s="134">
        <f>IFERROR(IF(AG1152=0,0,VLOOKUP(SUBSTITUTE(VLOOKUP(AG1152,#REF!,MATCH("strItemName",#REF!,0),FALSE),"SUI_",""),#REF!,2,FALSE)),"ERROR")</f>
        <v>0</v>
      </c>
      <c r="AI1152" s="22">
        <f ca="1">IFERROR(IFERROR(VLOOKUP($B1152,INDIRECT(VLOOKUP($E1152,보상!$S:$AA,2,FALSE)),MATCH(AI$6,INDIRECT(VLOOKUP($E1152,보상!$S:$AA,3,FALSE)),0),FALSE),VLOOKUP($B1152,INDIRECT(VLOOKUP($E1152&amp;"_U",보상!$S:$AA,2,FALSE)),MATCH(AI$6,INDIRECT(VLOOKUP($E1152&amp;"_U",보상!$S:$AA,3,FALSE)),0),FALSE)),"ERROR")</f>
        <v>1</v>
      </c>
      <c r="AJ1152" s="49">
        <v>0</v>
      </c>
      <c r="AK1152" s="22">
        <v>60</v>
      </c>
      <c r="AL1152" s="22">
        <v>0</v>
      </c>
      <c r="AM1152" s="22" t="b">
        <v>0</v>
      </c>
      <c r="AN1152" s="22">
        <v>0</v>
      </c>
      <c r="AO1152" s="67">
        <v>0</v>
      </c>
    </row>
    <row r="1153" spans="2:41" ht="16.5" customHeight="1" x14ac:dyDescent="0.3">
      <c r="B1153" s="154">
        <f t="shared" si="57"/>
        <v>108005111</v>
      </c>
      <c r="C1153" s="49">
        <v>10800511</v>
      </c>
      <c r="D1153" s="156" t="str">
        <f ca="1">IFERROR(IFERROR(VLOOKUP($B1153,INDIRECT(VLOOKUP($E1153,보상!$S:$AA,2,FALSE)),MATCH(D$6,INDIRECT(VLOOKUP($E1153,보상!$S:$AA,3,FALSE)),0),FALSE),VLOOKUP($B1153,INDIRECT(VLOOKUP($E1153&amp;"_U",보상!$S:$AA,2,FALSE)),MATCH(D$6,INDIRECT(VLOOKUP($E1153&amp;"_U",보상!$S:$AA,3,FALSE)),0),FALSE)),"ERROR")</f>
        <v>숲지기 장로의 거처</v>
      </c>
      <c r="E1153" s="49" t="s">
        <v>635</v>
      </c>
      <c r="F1153" s="22">
        <f>COUNTIF($C$8:$C1153,$C1153)</f>
        <v>1</v>
      </c>
      <c r="G1153" s="49" t="b">
        <v>1</v>
      </c>
      <c r="H1153" s="22">
        <v>2010</v>
      </c>
      <c r="I1153" s="129" t="str">
        <f>IFERROR(IF(H1153=0,0,VLOOKUP(VLOOKUP(H1153,#REF!,MATCH("strMailTitleID",#REF!,0),FALSE),#REF!,2,FALSE)),"ERROR")</f>
        <v>ERROR</v>
      </c>
      <c r="J1153" s="176">
        <v>0</v>
      </c>
      <c r="K1153" s="129">
        <f>IFERROR(IF(J1153=0,0,VLOOKUP(VLOOKUP(J1153,#REF!,MATCH("strMailTitleID",#REF!,0),FALSE),#REF!,2,FALSE)),"ERROR")</f>
        <v>0</v>
      </c>
      <c r="L1153" s="22">
        <f ca="1">IFERROR(IFERROR(VLOOKUP($B1153,INDIRECT(VLOOKUP($E1153,보상!$S:$AA,2,FALSE)),MATCH(L$6,INDIRECT(VLOOKUP($E1153,보상!$S:$AA,3,FALSE)),0),FALSE),VLOOKUP($B1153,INDIRECT(VLOOKUP($E1153&amp;"_U",보상!$S:$AA,2,FALSE)),MATCH(L$6,INDIRECT(VLOOKUP($E1153&amp;"_U",보상!$S:$AA,3,FALSE)),0),FALSE)),"ERROR")</f>
        <v>69986</v>
      </c>
      <c r="M1153" s="49">
        <v>0</v>
      </c>
      <c r="N1153" s="49">
        <v>0</v>
      </c>
      <c r="O1153" s="49">
        <v>0</v>
      </c>
      <c r="P1153" s="22" t="str">
        <f ca="1">IFERROR(IFERROR(VLOOKUP($B1153,INDIRECT(VLOOKUP($E1153,보상!$S:$AA,2,FALSE)),MATCH(P$6,INDIRECT(VLOOKUP($E1153,보상!$S:$AA,3,FALSE)),0),FALSE),VLOOKUP($B1153,INDIRECT(VLOOKUP($E1153&amp;"_U",보상!$S:$AA,2,FALSE)),MATCH(P$6,INDIRECT(VLOOKUP($E1153&amp;"_U",보상!$S:$AA,3,FALSE)),0),FALSE)),"ERROR")</f>
        <v>Gold</v>
      </c>
      <c r="Q1153" s="22">
        <f ca="1">IFERROR(IFERROR(VLOOKUP($B1153,INDIRECT(VLOOKUP($E1153,보상!$S:$AA,2,FALSE)),MATCH(Q$6,INDIRECT(VLOOKUP($E1153,보상!$S:$AA,3,FALSE)),0),FALSE),VLOOKUP($B1153,INDIRECT(VLOOKUP($E1153&amp;"_U",보상!$S:$AA,2,FALSE)),MATCH(Q$6,INDIRECT(VLOOKUP($E1153&amp;"_U",보상!$S:$AA,3,FALSE)),0),FALSE)),"ERROR")</f>
        <v>83980</v>
      </c>
      <c r="R1153" s="49" t="b">
        <v>0</v>
      </c>
      <c r="S1153" s="49" t="b">
        <v>0</v>
      </c>
      <c r="T1153" s="22">
        <f ca="1">IFERROR(IF(W1153=0,0,VLOOKUP(W1153,보상!$D:$K,6,FALSE)),"-")</f>
        <v>0</v>
      </c>
      <c r="U1153" s="22">
        <f ca="1">IFERROR(IF(W1153=0,0,VLOOKUP(W1153,보상!$D:$K,7,FALSE)),"-")</f>
        <v>0</v>
      </c>
      <c r="V1153" s="22">
        <f ca="1">IFERROR(IF(W1153=0,0,VLOOKUP(W1153,보상!$D:$K,8,FALSE)),"-")</f>
        <v>0</v>
      </c>
      <c r="W1153" s="22">
        <f ca="1">IFERROR(IFERROR(VLOOKUP($B1153,INDIRECT(VLOOKUP($E1153,보상!$S:$AA,2,FALSE)),MATCH(W$6,INDIRECT(VLOOKUP($E1153,보상!$S:$AA,3,FALSE)),0),FALSE),VLOOKUP($B1153,INDIRECT(VLOOKUP($E1153&amp;"_U",보상!$S:$AA,2,FALSE)),MATCH(W$6,INDIRECT(VLOOKUP($E1153&amp;"_U",보상!$S:$AA,3,FALSE)),0),FALSE)),"ERROR")</f>
        <v>4003021</v>
      </c>
      <c r="X1153" s="134" t="str">
        <f ca="1">IFERROR(IF(W1153=0,0,VLOOKUP(SUBSTITUTE(VLOOKUP(W1153,#REF!,MATCH("strItemName",#REF!,0),FALSE),"SUI_",""),#REF!,2,FALSE)),"ERROR")</f>
        <v>ERROR</v>
      </c>
      <c r="Y1153" s="22">
        <f t="shared" ca="1" si="59"/>
        <v>4003021</v>
      </c>
      <c r="Z1153" s="134" t="str">
        <f ca="1">IFERROR(IF(Y1153=0,0,VLOOKUP(SUBSTITUTE(VLOOKUP(Y1153,#REF!,MATCH("strItemName",#REF!,0),FALSE),"SUI_",""),#REF!,2,FALSE)),"ERROR")</f>
        <v>ERROR</v>
      </c>
      <c r="AA1153" s="22">
        <f t="shared" ca="1" si="59"/>
        <v>4003021</v>
      </c>
      <c r="AB1153" s="134" t="str">
        <f ca="1">IFERROR(IF(AA1153=0,0,VLOOKUP(SUBSTITUTE(VLOOKUP(AA1153,#REF!,MATCH("strItemName",#REF!,0),FALSE),"SUI_",""),#REF!,2,FALSE)),"ERROR")</f>
        <v>ERROR</v>
      </c>
      <c r="AC1153" s="22">
        <f t="shared" ca="1" si="59"/>
        <v>4003021</v>
      </c>
      <c r="AD1153" s="134" t="str">
        <f ca="1">IFERROR(IF(AC1153=0,0,VLOOKUP(SUBSTITUTE(VLOOKUP(AC1153,#REF!,MATCH("strItemName",#REF!,0),FALSE),"SUI_",""),#REF!,2,FALSE)),"ERROR")</f>
        <v>ERROR</v>
      </c>
      <c r="AE1153" s="22">
        <f t="shared" ca="1" si="59"/>
        <v>4003021</v>
      </c>
      <c r="AF1153" s="134" t="str">
        <f ca="1">IFERROR(IF(AE1153=0,0,VLOOKUP(SUBSTITUTE(VLOOKUP(AE1153,#REF!,MATCH("strItemName",#REF!,0),FALSE),"SUI_",""),#REF!,2,FALSE)),"ERROR")</f>
        <v>ERROR</v>
      </c>
      <c r="AG1153" s="88">
        <v>0</v>
      </c>
      <c r="AH1153" s="134">
        <f>IFERROR(IF(AG1153=0,0,VLOOKUP(SUBSTITUTE(VLOOKUP(AG1153,#REF!,MATCH("strItemName",#REF!,0),FALSE),"SUI_",""),#REF!,2,FALSE)),"ERROR")</f>
        <v>0</v>
      </c>
      <c r="AI1153" s="22">
        <f ca="1">IFERROR(IFERROR(VLOOKUP($B1153,INDIRECT(VLOOKUP($E1153,보상!$S:$AA,2,FALSE)),MATCH(AI$6,INDIRECT(VLOOKUP($E1153,보상!$S:$AA,3,FALSE)),0),FALSE),VLOOKUP($B1153,INDIRECT(VLOOKUP($E1153&amp;"_U",보상!$S:$AA,2,FALSE)),MATCH(AI$6,INDIRECT(VLOOKUP($E1153&amp;"_U",보상!$S:$AA,3,FALSE)),0),FALSE)),"ERROR")</f>
        <v>1</v>
      </c>
      <c r="AJ1153" s="49">
        <v>0</v>
      </c>
      <c r="AK1153" s="22">
        <v>60</v>
      </c>
      <c r="AL1153" s="22">
        <v>0</v>
      </c>
      <c r="AM1153" s="22" t="b">
        <v>0</v>
      </c>
      <c r="AN1153" s="22">
        <v>0</v>
      </c>
      <c r="AO1153" s="67">
        <v>0</v>
      </c>
    </row>
    <row r="1154" spans="2:41" ht="16.5" customHeight="1" x14ac:dyDescent="0.3">
      <c r="B1154" s="154">
        <f t="shared" si="57"/>
        <v>108006111</v>
      </c>
      <c r="C1154" s="49">
        <v>10800611</v>
      </c>
      <c r="D1154" s="156" t="str">
        <f ca="1">IFERROR(IFERROR(VLOOKUP($B1154,INDIRECT(VLOOKUP($E1154,보상!$S:$AA,2,FALSE)),MATCH(D$6,INDIRECT(VLOOKUP($E1154,보상!$S:$AA,3,FALSE)),0),FALSE),VLOOKUP($B1154,INDIRECT(VLOOKUP($E1154&amp;"_U",보상!$S:$AA,2,FALSE)),MATCH(D$6,INDIRECT(VLOOKUP($E1154&amp;"_U",보상!$S:$AA,3,FALSE)),0),FALSE)),"ERROR")</f>
        <v>위장자의 길</v>
      </c>
      <c r="E1154" s="49" t="s">
        <v>635</v>
      </c>
      <c r="F1154" s="22">
        <f>COUNTIF($C$8:$C1154,$C1154)</f>
        <v>1</v>
      </c>
      <c r="G1154" s="49" t="b">
        <v>1</v>
      </c>
      <c r="H1154" s="22">
        <v>2010</v>
      </c>
      <c r="I1154" s="129" t="str">
        <f>IFERROR(IF(H1154=0,0,VLOOKUP(VLOOKUP(H1154,#REF!,MATCH("strMailTitleID",#REF!,0),FALSE),#REF!,2,FALSE)),"ERROR")</f>
        <v>ERROR</v>
      </c>
      <c r="J1154" s="176">
        <v>0</v>
      </c>
      <c r="K1154" s="129">
        <f>IFERROR(IF(J1154=0,0,VLOOKUP(VLOOKUP(J1154,#REF!,MATCH("strMailTitleID",#REF!,0),FALSE),#REF!,2,FALSE)),"ERROR")</f>
        <v>0</v>
      </c>
      <c r="L1154" s="22">
        <f ca="1">IFERROR(IFERROR(VLOOKUP($B1154,INDIRECT(VLOOKUP($E1154,보상!$S:$AA,2,FALSE)),MATCH(L$6,INDIRECT(VLOOKUP($E1154,보상!$S:$AA,3,FALSE)),0),FALSE),VLOOKUP($B1154,INDIRECT(VLOOKUP($E1154&amp;"_U",보상!$S:$AA,2,FALSE)),MATCH(L$6,INDIRECT(VLOOKUP($E1154&amp;"_U",보상!$S:$AA,3,FALSE)),0),FALSE)),"ERROR")</f>
        <v>71060</v>
      </c>
      <c r="M1154" s="49">
        <v>0</v>
      </c>
      <c r="N1154" s="49">
        <v>0</v>
      </c>
      <c r="O1154" s="49">
        <v>0</v>
      </c>
      <c r="P1154" s="22" t="str">
        <f ca="1">IFERROR(IFERROR(VLOOKUP($B1154,INDIRECT(VLOOKUP($E1154,보상!$S:$AA,2,FALSE)),MATCH(P$6,INDIRECT(VLOOKUP($E1154,보상!$S:$AA,3,FALSE)),0),FALSE),VLOOKUP($B1154,INDIRECT(VLOOKUP($E1154&amp;"_U",보상!$S:$AA,2,FALSE)),MATCH(P$6,INDIRECT(VLOOKUP($E1154&amp;"_U",보상!$S:$AA,3,FALSE)),0),FALSE)),"ERROR")</f>
        <v>Gold</v>
      </c>
      <c r="Q1154" s="22">
        <f ca="1">IFERROR(IFERROR(VLOOKUP($B1154,INDIRECT(VLOOKUP($E1154,보상!$S:$AA,2,FALSE)),MATCH(Q$6,INDIRECT(VLOOKUP($E1154,보상!$S:$AA,3,FALSE)),0),FALSE),VLOOKUP($B1154,INDIRECT(VLOOKUP($E1154&amp;"_U",보상!$S:$AA,2,FALSE)),MATCH(Q$6,INDIRECT(VLOOKUP($E1154&amp;"_U",보상!$S:$AA,3,FALSE)),0),FALSE)),"ERROR")</f>
        <v>85270</v>
      </c>
      <c r="R1154" s="49" t="b">
        <v>0</v>
      </c>
      <c r="S1154" s="49" t="b">
        <v>0</v>
      </c>
      <c r="T1154" s="22">
        <f ca="1">IFERROR(IF(W1154=0,0,VLOOKUP(W1154,보상!$D:$K,6,FALSE)),"-")</f>
        <v>9000</v>
      </c>
      <c r="U1154" s="22">
        <f ca="1">IFERROR(IF(W1154=0,0,VLOOKUP(W1154,보상!$D:$K,7,FALSE)),"-")</f>
        <v>0</v>
      </c>
      <c r="V1154" s="22">
        <f ca="1">IFERROR(IF(W1154=0,0,VLOOKUP(W1154,보상!$D:$K,8,FALSE)),"-")</f>
        <v>0</v>
      </c>
      <c r="W1154" s="22">
        <f ca="1">IFERROR(IFERROR(VLOOKUP($B1154,INDIRECT(VLOOKUP($E1154,보상!$S:$AA,2,FALSE)),MATCH(W$6,INDIRECT(VLOOKUP($E1154,보상!$S:$AA,3,FALSE)),0),FALSE),VLOOKUP($B1154,INDIRECT(VLOOKUP($E1154&amp;"_U",보상!$S:$AA,2,FALSE)),MATCH(W$6,INDIRECT(VLOOKUP($E1154&amp;"_U",보상!$S:$AA,3,FALSE)),0),FALSE)),"ERROR")</f>
        <v>4004001</v>
      </c>
      <c r="X1154" s="134" t="str">
        <f ca="1">IFERROR(IF(W1154=0,0,VLOOKUP(SUBSTITUTE(VLOOKUP(W1154,#REF!,MATCH("strItemName",#REF!,0),FALSE),"SUI_",""),#REF!,2,FALSE)),"ERROR")</f>
        <v>ERROR</v>
      </c>
      <c r="Y1154" s="22">
        <f t="shared" ca="1" si="59"/>
        <v>4004001</v>
      </c>
      <c r="Z1154" s="134" t="str">
        <f ca="1">IFERROR(IF(Y1154=0,0,VLOOKUP(SUBSTITUTE(VLOOKUP(Y1154,#REF!,MATCH("strItemName",#REF!,0),FALSE),"SUI_",""),#REF!,2,FALSE)),"ERROR")</f>
        <v>ERROR</v>
      </c>
      <c r="AA1154" s="22">
        <f t="shared" ca="1" si="59"/>
        <v>4004001</v>
      </c>
      <c r="AB1154" s="134" t="str">
        <f ca="1">IFERROR(IF(AA1154=0,0,VLOOKUP(SUBSTITUTE(VLOOKUP(AA1154,#REF!,MATCH("strItemName",#REF!,0),FALSE),"SUI_",""),#REF!,2,FALSE)),"ERROR")</f>
        <v>ERROR</v>
      </c>
      <c r="AC1154" s="22">
        <f t="shared" ca="1" si="59"/>
        <v>4004001</v>
      </c>
      <c r="AD1154" s="134" t="str">
        <f ca="1">IFERROR(IF(AC1154=0,0,VLOOKUP(SUBSTITUTE(VLOOKUP(AC1154,#REF!,MATCH("strItemName",#REF!,0),FALSE),"SUI_",""),#REF!,2,FALSE)),"ERROR")</f>
        <v>ERROR</v>
      </c>
      <c r="AE1154" s="22">
        <f t="shared" ca="1" si="59"/>
        <v>4004001</v>
      </c>
      <c r="AF1154" s="134" t="str">
        <f ca="1">IFERROR(IF(AE1154=0,0,VLOOKUP(SUBSTITUTE(VLOOKUP(AE1154,#REF!,MATCH("strItemName",#REF!,0),FALSE),"SUI_",""),#REF!,2,FALSE)),"ERROR")</f>
        <v>ERROR</v>
      </c>
      <c r="AG1154" s="88">
        <v>0</v>
      </c>
      <c r="AH1154" s="134">
        <f>IFERROR(IF(AG1154=0,0,VLOOKUP(SUBSTITUTE(VLOOKUP(AG1154,#REF!,MATCH("strItemName",#REF!,0),FALSE),"SUI_",""),#REF!,2,FALSE)),"ERROR")</f>
        <v>0</v>
      </c>
      <c r="AI1154" s="22">
        <f ca="1">IFERROR(IFERROR(VLOOKUP($B1154,INDIRECT(VLOOKUP($E1154,보상!$S:$AA,2,FALSE)),MATCH(AI$6,INDIRECT(VLOOKUP($E1154,보상!$S:$AA,3,FALSE)),0),FALSE),VLOOKUP($B1154,INDIRECT(VLOOKUP($E1154&amp;"_U",보상!$S:$AA,2,FALSE)),MATCH(AI$6,INDIRECT(VLOOKUP($E1154&amp;"_U",보상!$S:$AA,3,FALSE)),0),FALSE)),"ERROR")</f>
        <v>1</v>
      </c>
      <c r="AJ1154" s="49">
        <v>0</v>
      </c>
      <c r="AK1154" s="22">
        <v>60</v>
      </c>
      <c r="AL1154" s="22">
        <v>0</v>
      </c>
      <c r="AM1154" s="22" t="b">
        <v>0</v>
      </c>
      <c r="AN1154" s="22">
        <v>0</v>
      </c>
      <c r="AO1154" s="67">
        <v>0</v>
      </c>
    </row>
    <row r="1155" spans="2:41" ht="16.5" customHeight="1" x14ac:dyDescent="0.3">
      <c r="B1155" s="154">
        <f t="shared" si="57"/>
        <v>108007111</v>
      </c>
      <c r="C1155" s="49">
        <v>10800711</v>
      </c>
      <c r="D1155" s="156" t="str">
        <f ca="1">IFERROR(IFERROR(VLOOKUP($B1155,INDIRECT(VLOOKUP($E1155,보상!$S:$AA,2,FALSE)),MATCH(D$6,INDIRECT(VLOOKUP($E1155,보상!$S:$AA,3,FALSE)),0),FALSE),VLOOKUP($B1155,INDIRECT(VLOOKUP($E1155&amp;"_U",보상!$S:$AA,2,FALSE)),MATCH(D$6,INDIRECT(VLOOKUP($E1155&amp;"_U",보상!$S:$AA,3,FALSE)),0),FALSE)),"ERROR")</f>
        <v>엑포르 상단</v>
      </c>
      <c r="E1155" s="49" t="s">
        <v>635</v>
      </c>
      <c r="F1155" s="22">
        <f>COUNTIF($C$8:$C1155,$C1155)</f>
        <v>1</v>
      </c>
      <c r="G1155" s="49" t="b">
        <v>1</v>
      </c>
      <c r="H1155" s="22">
        <v>2010</v>
      </c>
      <c r="I1155" s="129" t="str">
        <f>IFERROR(IF(H1155=0,0,VLOOKUP(VLOOKUP(H1155,#REF!,MATCH("strMailTitleID",#REF!,0),FALSE),#REF!,2,FALSE)),"ERROR")</f>
        <v>ERROR</v>
      </c>
      <c r="J1155" s="176">
        <v>0</v>
      </c>
      <c r="K1155" s="129">
        <f>IFERROR(IF(J1155=0,0,VLOOKUP(VLOOKUP(J1155,#REF!,MATCH("strMailTitleID",#REF!,0),FALSE),#REF!,2,FALSE)),"ERROR")</f>
        <v>0</v>
      </c>
      <c r="L1155" s="22">
        <f ca="1">IFERROR(IFERROR(VLOOKUP($B1155,INDIRECT(VLOOKUP($E1155,보상!$S:$AA,2,FALSE)),MATCH(L$6,INDIRECT(VLOOKUP($E1155,보상!$S:$AA,3,FALSE)),0),FALSE),VLOOKUP($B1155,INDIRECT(VLOOKUP($E1155&amp;"_U",보상!$S:$AA,2,FALSE)),MATCH(L$6,INDIRECT(VLOOKUP($E1155&amp;"_U",보상!$S:$AA,3,FALSE)),0),FALSE)),"ERROR")</f>
        <v>71060</v>
      </c>
      <c r="M1155" s="49">
        <v>0</v>
      </c>
      <c r="N1155" s="49">
        <v>0</v>
      </c>
      <c r="O1155" s="49">
        <v>0</v>
      </c>
      <c r="P1155" s="22" t="str">
        <f ca="1">IFERROR(IFERROR(VLOOKUP($B1155,INDIRECT(VLOOKUP($E1155,보상!$S:$AA,2,FALSE)),MATCH(P$6,INDIRECT(VLOOKUP($E1155,보상!$S:$AA,3,FALSE)),0),FALSE),VLOOKUP($B1155,INDIRECT(VLOOKUP($E1155&amp;"_U",보상!$S:$AA,2,FALSE)),MATCH(P$6,INDIRECT(VLOOKUP($E1155&amp;"_U",보상!$S:$AA,3,FALSE)),0),FALSE)),"ERROR")</f>
        <v>Gold</v>
      </c>
      <c r="Q1155" s="22">
        <f ca="1">IFERROR(IFERROR(VLOOKUP($B1155,INDIRECT(VLOOKUP($E1155,보상!$S:$AA,2,FALSE)),MATCH(Q$6,INDIRECT(VLOOKUP($E1155,보상!$S:$AA,3,FALSE)),0),FALSE),VLOOKUP($B1155,INDIRECT(VLOOKUP($E1155&amp;"_U",보상!$S:$AA,2,FALSE)),MATCH(Q$6,INDIRECT(VLOOKUP($E1155&amp;"_U",보상!$S:$AA,3,FALSE)),0),FALSE)),"ERROR")</f>
        <v>85270</v>
      </c>
      <c r="R1155" s="49" t="b">
        <v>0</v>
      </c>
      <c r="S1155" s="49" t="b">
        <v>0</v>
      </c>
      <c r="T1155" s="22">
        <f ca="1">IFERROR(IF(W1155=0,0,VLOOKUP(W1155,보상!$D:$K,6,FALSE)),"-")</f>
        <v>0</v>
      </c>
      <c r="U1155" s="22">
        <f ca="1">IFERROR(IF(W1155=0,0,VLOOKUP(W1155,보상!$D:$K,7,FALSE)),"-")</f>
        <v>0</v>
      </c>
      <c r="V1155" s="22">
        <f ca="1">IFERROR(IF(W1155=0,0,VLOOKUP(W1155,보상!$D:$K,8,FALSE)),"-")</f>
        <v>0</v>
      </c>
      <c r="W1155" s="22">
        <f ca="1">IFERROR(IFERROR(VLOOKUP($B1155,INDIRECT(VLOOKUP($E1155,보상!$S:$AA,2,FALSE)),MATCH(W$6,INDIRECT(VLOOKUP($E1155,보상!$S:$AA,3,FALSE)),0),FALSE),VLOOKUP($B1155,INDIRECT(VLOOKUP($E1155&amp;"_U",보상!$S:$AA,2,FALSE)),MATCH(W$6,INDIRECT(VLOOKUP($E1155&amp;"_U",보상!$S:$AA,3,FALSE)),0),FALSE)),"ERROR")</f>
        <v>3011001</v>
      </c>
      <c r="X1155" s="134" t="str">
        <f ca="1">IFERROR(IF(W1155=0,0,VLOOKUP(SUBSTITUTE(VLOOKUP(W1155,#REF!,MATCH("strItemName",#REF!,0),FALSE),"SUI_",""),#REF!,2,FALSE)),"ERROR")</f>
        <v>ERROR</v>
      </c>
      <c r="Y1155" s="22">
        <f t="shared" ca="1" si="59"/>
        <v>3011001</v>
      </c>
      <c r="Z1155" s="134" t="str">
        <f ca="1">IFERROR(IF(Y1155=0,0,VLOOKUP(SUBSTITUTE(VLOOKUP(Y1155,#REF!,MATCH("strItemName",#REF!,0),FALSE),"SUI_",""),#REF!,2,FALSE)),"ERROR")</f>
        <v>ERROR</v>
      </c>
      <c r="AA1155" s="22">
        <f t="shared" ca="1" si="59"/>
        <v>3011001</v>
      </c>
      <c r="AB1155" s="134" t="str">
        <f ca="1">IFERROR(IF(AA1155=0,0,VLOOKUP(SUBSTITUTE(VLOOKUP(AA1155,#REF!,MATCH("strItemName",#REF!,0),FALSE),"SUI_",""),#REF!,2,FALSE)),"ERROR")</f>
        <v>ERROR</v>
      </c>
      <c r="AC1155" s="22">
        <f t="shared" ca="1" si="59"/>
        <v>3011001</v>
      </c>
      <c r="AD1155" s="134" t="str">
        <f ca="1">IFERROR(IF(AC1155=0,0,VLOOKUP(SUBSTITUTE(VLOOKUP(AC1155,#REF!,MATCH("strItemName",#REF!,0),FALSE),"SUI_",""),#REF!,2,FALSE)),"ERROR")</f>
        <v>ERROR</v>
      </c>
      <c r="AE1155" s="22">
        <f t="shared" ca="1" si="59"/>
        <v>3011001</v>
      </c>
      <c r="AF1155" s="134" t="str">
        <f ca="1">IFERROR(IF(AE1155=0,0,VLOOKUP(SUBSTITUTE(VLOOKUP(AE1155,#REF!,MATCH("strItemName",#REF!,0),FALSE),"SUI_",""),#REF!,2,FALSE)),"ERROR")</f>
        <v>ERROR</v>
      </c>
      <c r="AG1155" s="88">
        <v>0</v>
      </c>
      <c r="AH1155" s="134">
        <f>IFERROR(IF(AG1155=0,0,VLOOKUP(SUBSTITUTE(VLOOKUP(AG1155,#REF!,MATCH("strItemName",#REF!,0),FALSE),"SUI_",""),#REF!,2,FALSE)),"ERROR")</f>
        <v>0</v>
      </c>
      <c r="AI1155" s="22">
        <f ca="1">IFERROR(IFERROR(VLOOKUP($B1155,INDIRECT(VLOOKUP($E1155,보상!$S:$AA,2,FALSE)),MATCH(AI$6,INDIRECT(VLOOKUP($E1155,보상!$S:$AA,3,FALSE)),0),FALSE),VLOOKUP($B1155,INDIRECT(VLOOKUP($E1155&amp;"_U",보상!$S:$AA,2,FALSE)),MATCH(AI$6,INDIRECT(VLOOKUP($E1155&amp;"_U",보상!$S:$AA,3,FALSE)),0),FALSE)),"ERROR")</f>
        <v>1</v>
      </c>
      <c r="AJ1155" s="49">
        <v>0</v>
      </c>
      <c r="AK1155" s="22">
        <v>60</v>
      </c>
      <c r="AL1155" s="22">
        <v>0</v>
      </c>
      <c r="AM1155" s="22" t="b">
        <v>0</v>
      </c>
      <c r="AN1155" s="22">
        <v>0</v>
      </c>
      <c r="AO1155" s="67">
        <v>0</v>
      </c>
    </row>
    <row r="1156" spans="2:41" ht="16.5" customHeight="1" x14ac:dyDescent="0.3">
      <c r="B1156" s="154">
        <f t="shared" si="57"/>
        <v>108008111</v>
      </c>
      <c r="C1156" s="49">
        <v>10800811</v>
      </c>
      <c r="D1156" s="156" t="str">
        <f ca="1">IFERROR(IFERROR(VLOOKUP($B1156,INDIRECT(VLOOKUP($E1156,보상!$S:$AA,2,FALSE)),MATCH(D$6,INDIRECT(VLOOKUP($E1156,보상!$S:$AA,3,FALSE)),0),FALSE),VLOOKUP($B1156,INDIRECT(VLOOKUP($E1156&amp;"_U",보상!$S:$AA,2,FALSE)),MATCH(D$6,INDIRECT(VLOOKUP($E1156&amp;"_U",보상!$S:$AA,3,FALSE)),0),FALSE)),"ERROR")</f>
        <v>신성한 터전</v>
      </c>
      <c r="E1156" s="49" t="s">
        <v>635</v>
      </c>
      <c r="F1156" s="22">
        <f>COUNTIF($C$8:$C1156,$C1156)</f>
        <v>1</v>
      </c>
      <c r="G1156" s="49" t="b">
        <v>1</v>
      </c>
      <c r="H1156" s="22">
        <v>2010</v>
      </c>
      <c r="I1156" s="129" t="str">
        <f>IFERROR(IF(H1156=0,0,VLOOKUP(VLOOKUP(H1156,#REF!,MATCH("strMailTitleID",#REF!,0),FALSE),#REF!,2,FALSE)),"ERROR")</f>
        <v>ERROR</v>
      </c>
      <c r="J1156" s="176">
        <v>0</v>
      </c>
      <c r="K1156" s="129">
        <f>IFERROR(IF(J1156=0,0,VLOOKUP(VLOOKUP(J1156,#REF!,MATCH("strMailTitleID",#REF!,0),FALSE),#REF!,2,FALSE)),"ERROR")</f>
        <v>0</v>
      </c>
      <c r="L1156" s="22">
        <f ca="1">IFERROR(IFERROR(VLOOKUP($B1156,INDIRECT(VLOOKUP($E1156,보상!$S:$AA,2,FALSE)),MATCH(L$6,INDIRECT(VLOOKUP($E1156,보상!$S:$AA,3,FALSE)),0),FALSE),VLOOKUP($B1156,INDIRECT(VLOOKUP($E1156&amp;"_U",보상!$S:$AA,2,FALSE)),MATCH(L$6,INDIRECT(VLOOKUP($E1156&amp;"_U",보상!$S:$AA,3,FALSE)),0),FALSE)),"ERROR")</f>
        <v>218115</v>
      </c>
      <c r="M1156" s="49">
        <v>0</v>
      </c>
      <c r="N1156" s="49">
        <v>0</v>
      </c>
      <c r="O1156" s="49">
        <v>0</v>
      </c>
      <c r="P1156" s="22" t="str">
        <f ca="1">IFERROR(IFERROR(VLOOKUP($B1156,INDIRECT(VLOOKUP($E1156,보상!$S:$AA,2,FALSE)),MATCH(P$6,INDIRECT(VLOOKUP($E1156,보상!$S:$AA,3,FALSE)),0),FALSE),VLOOKUP($B1156,INDIRECT(VLOOKUP($E1156&amp;"_U",보상!$S:$AA,2,FALSE)),MATCH(P$6,INDIRECT(VLOOKUP($E1156&amp;"_U",보상!$S:$AA,3,FALSE)),0),FALSE)),"ERROR")</f>
        <v>Gold</v>
      </c>
      <c r="Q1156" s="22">
        <f ca="1">IFERROR(IFERROR(VLOOKUP($B1156,INDIRECT(VLOOKUP($E1156,보상!$S:$AA,2,FALSE)),MATCH(Q$6,INDIRECT(VLOOKUP($E1156,보상!$S:$AA,3,FALSE)),0),FALSE),VLOOKUP($B1156,INDIRECT(VLOOKUP($E1156&amp;"_U",보상!$S:$AA,2,FALSE)),MATCH(Q$6,INDIRECT(VLOOKUP($E1156&amp;"_U",보상!$S:$AA,3,FALSE)),0),FALSE)),"ERROR")</f>
        <v>261740</v>
      </c>
      <c r="R1156" s="49" t="b">
        <v>0</v>
      </c>
      <c r="S1156" s="49" t="b">
        <v>0</v>
      </c>
      <c r="T1156" s="22">
        <f ca="1">IFERROR(IF(W1156=0,0,VLOOKUP(W1156,보상!$D:$K,6,FALSE)),"-")</f>
        <v>0</v>
      </c>
      <c r="U1156" s="22">
        <f ca="1">IFERROR(IF(W1156=0,0,VLOOKUP(W1156,보상!$D:$K,7,FALSE)),"-")</f>
        <v>0</v>
      </c>
      <c r="V1156" s="22">
        <f ca="1">IFERROR(IF(W1156=0,0,VLOOKUP(W1156,보상!$D:$K,8,FALSE)),"-")</f>
        <v>0</v>
      </c>
      <c r="W1156" s="22">
        <f ca="1">IFERROR(IFERROR(VLOOKUP($B1156,INDIRECT(VLOOKUP($E1156,보상!$S:$AA,2,FALSE)),MATCH(W$6,INDIRECT(VLOOKUP($E1156,보상!$S:$AA,3,FALSE)),0),FALSE),VLOOKUP($B1156,INDIRECT(VLOOKUP($E1156&amp;"_U",보상!$S:$AA,2,FALSE)),MATCH(W$6,INDIRECT(VLOOKUP($E1156&amp;"_U",보상!$S:$AA,3,FALSE)),0),FALSE)),"ERROR")</f>
        <v>3000001</v>
      </c>
      <c r="X1156" s="134" t="str">
        <f ca="1">IFERROR(IF(W1156=0,0,VLOOKUP(SUBSTITUTE(VLOOKUP(W1156,#REF!,MATCH("strItemName",#REF!,0),FALSE),"SUI_",""),#REF!,2,FALSE)),"ERROR")</f>
        <v>ERROR</v>
      </c>
      <c r="Y1156" s="22">
        <f t="shared" ca="1" si="59"/>
        <v>3000001</v>
      </c>
      <c r="Z1156" s="134" t="str">
        <f ca="1">IFERROR(IF(Y1156=0,0,VLOOKUP(SUBSTITUTE(VLOOKUP(Y1156,#REF!,MATCH("strItemName",#REF!,0),FALSE),"SUI_",""),#REF!,2,FALSE)),"ERROR")</f>
        <v>ERROR</v>
      </c>
      <c r="AA1156" s="22">
        <f t="shared" ca="1" si="59"/>
        <v>3000001</v>
      </c>
      <c r="AB1156" s="134" t="str">
        <f ca="1">IFERROR(IF(AA1156=0,0,VLOOKUP(SUBSTITUTE(VLOOKUP(AA1156,#REF!,MATCH("strItemName",#REF!,0),FALSE),"SUI_",""),#REF!,2,FALSE)),"ERROR")</f>
        <v>ERROR</v>
      </c>
      <c r="AC1156" s="22">
        <f t="shared" ca="1" si="59"/>
        <v>3000001</v>
      </c>
      <c r="AD1156" s="134" t="str">
        <f ca="1">IFERROR(IF(AC1156=0,0,VLOOKUP(SUBSTITUTE(VLOOKUP(AC1156,#REF!,MATCH("strItemName",#REF!,0),FALSE),"SUI_",""),#REF!,2,FALSE)),"ERROR")</f>
        <v>ERROR</v>
      </c>
      <c r="AE1156" s="22">
        <f t="shared" ca="1" si="59"/>
        <v>3000001</v>
      </c>
      <c r="AF1156" s="134" t="str">
        <f ca="1">IFERROR(IF(AE1156=0,0,VLOOKUP(SUBSTITUTE(VLOOKUP(AE1156,#REF!,MATCH("strItemName",#REF!,0),FALSE),"SUI_",""),#REF!,2,FALSE)),"ERROR")</f>
        <v>ERROR</v>
      </c>
      <c r="AG1156" s="88">
        <v>0</v>
      </c>
      <c r="AH1156" s="134">
        <f>IFERROR(IF(AG1156=0,0,VLOOKUP(SUBSTITUTE(VLOOKUP(AG1156,#REF!,MATCH("strItemName",#REF!,0),FALSE),"SUI_",""),#REF!,2,FALSE)),"ERROR")</f>
        <v>0</v>
      </c>
      <c r="AI1156" s="22">
        <f ca="1">IFERROR(IFERROR(VLOOKUP($B1156,INDIRECT(VLOOKUP($E1156,보상!$S:$AA,2,FALSE)),MATCH(AI$6,INDIRECT(VLOOKUP($E1156,보상!$S:$AA,3,FALSE)),0),FALSE),VLOOKUP($B1156,INDIRECT(VLOOKUP($E1156&amp;"_U",보상!$S:$AA,2,FALSE)),MATCH(AI$6,INDIRECT(VLOOKUP($E1156&amp;"_U",보상!$S:$AA,3,FALSE)),0),FALSE)),"ERROR")</f>
        <v>1</v>
      </c>
      <c r="AJ1156" s="49">
        <v>0</v>
      </c>
      <c r="AK1156" s="22">
        <v>240</v>
      </c>
      <c r="AL1156" s="22">
        <v>0</v>
      </c>
      <c r="AM1156" s="22" t="b">
        <v>0</v>
      </c>
      <c r="AN1156" s="22">
        <v>0</v>
      </c>
      <c r="AO1156" s="67">
        <v>0</v>
      </c>
    </row>
    <row r="1157" spans="2:41" ht="16.5" customHeight="1" x14ac:dyDescent="0.3">
      <c r="B1157" s="154">
        <f t="shared" si="57"/>
        <v>108009111</v>
      </c>
      <c r="C1157" s="49">
        <v>10800911</v>
      </c>
      <c r="D1157" s="156" t="str">
        <f ca="1">IFERROR(IFERROR(VLOOKUP($B1157,INDIRECT(VLOOKUP($E1157,보상!$S:$AA,2,FALSE)),MATCH(D$6,INDIRECT(VLOOKUP($E1157,보상!$S:$AA,3,FALSE)),0),FALSE),VLOOKUP($B1157,INDIRECT(VLOOKUP($E1157&amp;"_U",보상!$S:$AA,2,FALSE)),MATCH(D$6,INDIRECT(VLOOKUP($E1157&amp;"_U",보상!$S:$AA,3,FALSE)),0),FALSE)),"ERROR")</f>
        <v>교역품 관리서</v>
      </c>
      <c r="E1157" s="49" t="s">
        <v>635</v>
      </c>
      <c r="F1157" s="22">
        <f>COUNTIF($C$8:$C1157,$C1157)</f>
        <v>1</v>
      </c>
      <c r="G1157" s="49" t="b">
        <v>1</v>
      </c>
      <c r="H1157" s="22">
        <v>2010</v>
      </c>
      <c r="I1157" s="129" t="str">
        <f>IFERROR(IF(H1157=0,0,VLOOKUP(VLOOKUP(H1157,#REF!,MATCH("strMailTitleID",#REF!,0),FALSE),#REF!,2,FALSE)),"ERROR")</f>
        <v>ERROR</v>
      </c>
      <c r="J1157" s="176">
        <v>0</v>
      </c>
      <c r="K1157" s="129">
        <f>IFERROR(IF(J1157=0,0,VLOOKUP(VLOOKUP(J1157,#REF!,MATCH("strMailTitleID",#REF!,0),FALSE),#REF!,2,FALSE)),"ERROR")</f>
        <v>0</v>
      </c>
      <c r="L1157" s="22">
        <f ca="1">IFERROR(IFERROR(VLOOKUP($B1157,INDIRECT(VLOOKUP($E1157,보상!$S:$AA,2,FALSE)),MATCH(L$6,INDIRECT(VLOOKUP($E1157,보상!$S:$AA,3,FALSE)),0),FALSE),VLOOKUP($B1157,INDIRECT(VLOOKUP($E1157&amp;"_U",보상!$S:$AA,2,FALSE)),MATCH(L$6,INDIRECT(VLOOKUP($E1157&amp;"_U",보상!$S:$AA,3,FALSE)),0),FALSE)),"ERROR")</f>
        <v>72705</v>
      </c>
      <c r="M1157" s="49">
        <v>0</v>
      </c>
      <c r="N1157" s="49">
        <v>0</v>
      </c>
      <c r="O1157" s="49">
        <v>0</v>
      </c>
      <c r="P1157" s="22" t="str">
        <f ca="1">IFERROR(IFERROR(VLOOKUP($B1157,INDIRECT(VLOOKUP($E1157,보상!$S:$AA,2,FALSE)),MATCH(P$6,INDIRECT(VLOOKUP($E1157,보상!$S:$AA,3,FALSE)),0),FALSE),VLOOKUP($B1157,INDIRECT(VLOOKUP($E1157&amp;"_U",보상!$S:$AA,2,FALSE)),MATCH(P$6,INDIRECT(VLOOKUP($E1157&amp;"_U",보상!$S:$AA,3,FALSE)),0),FALSE)),"ERROR")</f>
        <v>Gold</v>
      </c>
      <c r="Q1157" s="22">
        <f ca="1">IFERROR(IFERROR(VLOOKUP($B1157,INDIRECT(VLOOKUP($E1157,보상!$S:$AA,2,FALSE)),MATCH(Q$6,INDIRECT(VLOOKUP($E1157,보상!$S:$AA,3,FALSE)),0),FALSE),VLOOKUP($B1157,INDIRECT(VLOOKUP($E1157&amp;"_U",보상!$S:$AA,2,FALSE)),MATCH(Q$6,INDIRECT(VLOOKUP($E1157&amp;"_U",보상!$S:$AA,3,FALSE)),0),FALSE)),"ERROR")</f>
        <v>87250</v>
      </c>
      <c r="R1157" s="49" t="b">
        <v>0</v>
      </c>
      <c r="S1157" s="49" t="b">
        <v>0</v>
      </c>
      <c r="T1157" s="22">
        <f ca="1">IFERROR(IF(W1157=0,0,VLOOKUP(W1157,보상!$D:$K,6,FALSE)),"-")</f>
        <v>9000</v>
      </c>
      <c r="U1157" s="22">
        <f ca="1">IFERROR(IF(W1157=0,0,VLOOKUP(W1157,보상!$D:$K,7,FALSE)),"-")</f>
        <v>0</v>
      </c>
      <c r="V1157" s="22">
        <f ca="1">IFERROR(IF(W1157=0,0,VLOOKUP(W1157,보상!$D:$K,8,FALSE)),"-")</f>
        <v>0</v>
      </c>
      <c r="W1157" s="22">
        <f ca="1">IFERROR(IFERROR(VLOOKUP($B1157,INDIRECT(VLOOKUP($E1157,보상!$S:$AA,2,FALSE)),MATCH(W$6,INDIRECT(VLOOKUP($E1157,보상!$S:$AA,3,FALSE)),0),FALSE),VLOOKUP($B1157,INDIRECT(VLOOKUP($E1157&amp;"_U",보상!$S:$AA,2,FALSE)),MATCH(W$6,INDIRECT(VLOOKUP($E1157&amp;"_U",보상!$S:$AA,3,FALSE)),0),FALSE)),"ERROR")</f>
        <v>4004001</v>
      </c>
      <c r="X1157" s="134" t="str">
        <f ca="1">IFERROR(IF(W1157=0,0,VLOOKUP(SUBSTITUTE(VLOOKUP(W1157,#REF!,MATCH("strItemName",#REF!,0),FALSE),"SUI_",""),#REF!,2,FALSE)),"ERROR")</f>
        <v>ERROR</v>
      </c>
      <c r="Y1157" s="22">
        <f t="shared" ca="1" si="59"/>
        <v>4004001</v>
      </c>
      <c r="Z1157" s="134" t="str">
        <f ca="1">IFERROR(IF(Y1157=0,0,VLOOKUP(SUBSTITUTE(VLOOKUP(Y1157,#REF!,MATCH("strItemName",#REF!,0),FALSE),"SUI_",""),#REF!,2,FALSE)),"ERROR")</f>
        <v>ERROR</v>
      </c>
      <c r="AA1157" s="22">
        <f t="shared" ca="1" si="59"/>
        <v>4004001</v>
      </c>
      <c r="AB1157" s="134" t="str">
        <f ca="1">IFERROR(IF(AA1157=0,0,VLOOKUP(SUBSTITUTE(VLOOKUP(AA1157,#REF!,MATCH("strItemName",#REF!,0),FALSE),"SUI_",""),#REF!,2,FALSE)),"ERROR")</f>
        <v>ERROR</v>
      </c>
      <c r="AC1157" s="22">
        <f t="shared" ca="1" si="59"/>
        <v>4004001</v>
      </c>
      <c r="AD1157" s="134" t="str">
        <f ca="1">IFERROR(IF(AC1157=0,0,VLOOKUP(SUBSTITUTE(VLOOKUP(AC1157,#REF!,MATCH("strItemName",#REF!,0),FALSE),"SUI_",""),#REF!,2,FALSE)),"ERROR")</f>
        <v>ERROR</v>
      </c>
      <c r="AE1157" s="22">
        <f t="shared" ca="1" si="59"/>
        <v>4004001</v>
      </c>
      <c r="AF1157" s="134" t="str">
        <f ca="1">IFERROR(IF(AE1157=0,0,VLOOKUP(SUBSTITUTE(VLOOKUP(AE1157,#REF!,MATCH("strItemName",#REF!,0),FALSE),"SUI_",""),#REF!,2,FALSE)),"ERROR")</f>
        <v>ERROR</v>
      </c>
      <c r="AG1157" s="88">
        <v>0</v>
      </c>
      <c r="AH1157" s="134">
        <f>IFERROR(IF(AG1157=0,0,VLOOKUP(SUBSTITUTE(VLOOKUP(AG1157,#REF!,MATCH("strItemName",#REF!,0),FALSE),"SUI_",""),#REF!,2,FALSE)),"ERROR")</f>
        <v>0</v>
      </c>
      <c r="AI1157" s="22">
        <f ca="1">IFERROR(IFERROR(VLOOKUP($B1157,INDIRECT(VLOOKUP($E1157,보상!$S:$AA,2,FALSE)),MATCH(AI$6,INDIRECT(VLOOKUP($E1157,보상!$S:$AA,3,FALSE)),0),FALSE),VLOOKUP($B1157,INDIRECT(VLOOKUP($E1157&amp;"_U",보상!$S:$AA,2,FALSE)),MATCH(AI$6,INDIRECT(VLOOKUP($E1157&amp;"_U",보상!$S:$AA,3,FALSE)),0),FALSE)),"ERROR")</f>
        <v>1</v>
      </c>
      <c r="AJ1157" s="49">
        <v>0</v>
      </c>
      <c r="AK1157" s="22">
        <v>60</v>
      </c>
      <c r="AL1157" s="22">
        <v>0</v>
      </c>
      <c r="AM1157" s="22" t="b">
        <v>0</v>
      </c>
      <c r="AN1157" s="22">
        <v>0</v>
      </c>
      <c r="AO1157" s="67">
        <v>0</v>
      </c>
    </row>
    <row r="1158" spans="2:41" ht="16.5" customHeight="1" x14ac:dyDescent="0.3">
      <c r="B1158" s="154">
        <f t="shared" si="57"/>
        <v>108010111</v>
      </c>
      <c r="C1158" s="49">
        <v>10801011</v>
      </c>
      <c r="D1158" s="156" t="str">
        <f ca="1">IFERROR(IFERROR(VLOOKUP($B1158,INDIRECT(VLOOKUP($E1158,보상!$S:$AA,2,FALSE)),MATCH(D$6,INDIRECT(VLOOKUP($E1158,보상!$S:$AA,3,FALSE)),0),FALSE),VLOOKUP($B1158,INDIRECT(VLOOKUP($E1158&amp;"_U",보상!$S:$AA,2,FALSE)),MATCH(D$6,INDIRECT(VLOOKUP($E1158&amp;"_U",보상!$S:$AA,3,FALSE)),0),FALSE)),"ERROR")</f>
        <v>실패의 기록</v>
      </c>
      <c r="E1158" s="49" t="s">
        <v>635</v>
      </c>
      <c r="F1158" s="22">
        <f>COUNTIF($C$8:$C1158,$C1158)</f>
        <v>1</v>
      </c>
      <c r="G1158" s="49" t="b">
        <v>1</v>
      </c>
      <c r="H1158" s="22">
        <v>2010</v>
      </c>
      <c r="I1158" s="129" t="str">
        <f>IFERROR(IF(H1158=0,0,VLOOKUP(VLOOKUP(H1158,#REF!,MATCH("strMailTitleID",#REF!,0),FALSE),#REF!,2,FALSE)),"ERROR")</f>
        <v>ERROR</v>
      </c>
      <c r="J1158" s="176">
        <v>0</v>
      </c>
      <c r="K1158" s="129">
        <f>IFERROR(IF(J1158=0,0,VLOOKUP(VLOOKUP(J1158,#REF!,MATCH("strMailTitleID",#REF!,0),FALSE),#REF!,2,FALSE)),"ERROR")</f>
        <v>0</v>
      </c>
      <c r="L1158" s="22">
        <f ca="1">IFERROR(IFERROR(VLOOKUP($B1158,INDIRECT(VLOOKUP($E1158,보상!$S:$AA,2,FALSE)),MATCH(L$6,INDIRECT(VLOOKUP($E1158,보상!$S:$AA,3,FALSE)),0),FALSE),VLOOKUP($B1158,INDIRECT(VLOOKUP($E1158&amp;"_U",보상!$S:$AA,2,FALSE)),MATCH(L$6,INDIRECT(VLOOKUP($E1158&amp;"_U",보상!$S:$AA,3,FALSE)),0),FALSE)),"ERROR")</f>
        <v>72705</v>
      </c>
      <c r="M1158" s="49">
        <v>0</v>
      </c>
      <c r="N1158" s="49">
        <v>0</v>
      </c>
      <c r="O1158" s="49">
        <v>0</v>
      </c>
      <c r="P1158" s="22" t="str">
        <f ca="1">IFERROR(IFERROR(VLOOKUP($B1158,INDIRECT(VLOOKUP($E1158,보상!$S:$AA,2,FALSE)),MATCH(P$6,INDIRECT(VLOOKUP($E1158,보상!$S:$AA,3,FALSE)),0),FALSE),VLOOKUP($B1158,INDIRECT(VLOOKUP($E1158&amp;"_U",보상!$S:$AA,2,FALSE)),MATCH(P$6,INDIRECT(VLOOKUP($E1158&amp;"_U",보상!$S:$AA,3,FALSE)),0),FALSE)),"ERROR")</f>
        <v>Gold</v>
      </c>
      <c r="Q1158" s="22">
        <f ca="1">IFERROR(IFERROR(VLOOKUP($B1158,INDIRECT(VLOOKUP($E1158,보상!$S:$AA,2,FALSE)),MATCH(Q$6,INDIRECT(VLOOKUP($E1158,보상!$S:$AA,3,FALSE)),0),FALSE),VLOOKUP($B1158,INDIRECT(VLOOKUP($E1158&amp;"_U",보상!$S:$AA,2,FALSE)),MATCH(Q$6,INDIRECT(VLOOKUP($E1158&amp;"_U",보상!$S:$AA,3,FALSE)),0),FALSE)),"ERROR")</f>
        <v>87250</v>
      </c>
      <c r="R1158" s="49" t="b">
        <v>0</v>
      </c>
      <c r="S1158" s="49" t="b">
        <v>0</v>
      </c>
      <c r="T1158" s="22">
        <f ca="1">IFERROR(IF(W1158=0,0,VLOOKUP(W1158,보상!$D:$K,6,FALSE)),"-")</f>
        <v>9000</v>
      </c>
      <c r="U1158" s="22">
        <f ca="1">IFERROR(IF(W1158=0,0,VLOOKUP(W1158,보상!$D:$K,7,FALSE)),"-")</f>
        <v>0</v>
      </c>
      <c r="V1158" s="22">
        <f ca="1">IFERROR(IF(W1158=0,0,VLOOKUP(W1158,보상!$D:$K,8,FALSE)),"-")</f>
        <v>0</v>
      </c>
      <c r="W1158" s="22">
        <f ca="1">IFERROR(IFERROR(VLOOKUP($B1158,INDIRECT(VLOOKUP($E1158,보상!$S:$AA,2,FALSE)),MATCH(W$6,INDIRECT(VLOOKUP($E1158,보상!$S:$AA,3,FALSE)),0),FALSE),VLOOKUP($B1158,INDIRECT(VLOOKUP($E1158&amp;"_U",보상!$S:$AA,2,FALSE)),MATCH(W$6,INDIRECT(VLOOKUP($E1158&amp;"_U",보상!$S:$AA,3,FALSE)),0),FALSE)),"ERROR")</f>
        <v>4004001</v>
      </c>
      <c r="X1158" s="134" t="str">
        <f ca="1">IFERROR(IF(W1158=0,0,VLOOKUP(SUBSTITUTE(VLOOKUP(W1158,#REF!,MATCH("strItemName",#REF!,0),FALSE),"SUI_",""),#REF!,2,FALSE)),"ERROR")</f>
        <v>ERROR</v>
      </c>
      <c r="Y1158" s="22">
        <f t="shared" ca="1" si="59"/>
        <v>4004001</v>
      </c>
      <c r="Z1158" s="134" t="str">
        <f ca="1">IFERROR(IF(Y1158=0,0,VLOOKUP(SUBSTITUTE(VLOOKUP(Y1158,#REF!,MATCH("strItemName",#REF!,0),FALSE),"SUI_",""),#REF!,2,FALSE)),"ERROR")</f>
        <v>ERROR</v>
      </c>
      <c r="AA1158" s="22">
        <f t="shared" ca="1" si="59"/>
        <v>4004001</v>
      </c>
      <c r="AB1158" s="134" t="str">
        <f ca="1">IFERROR(IF(AA1158=0,0,VLOOKUP(SUBSTITUTE(VLOOKUP(AA1158,#REF!,MATCH("strItemName",#REF!,0),FALSE),"SUI_",""),#REF!,2,FALSE)),"ERROR")</f>
        <v>ERROR</v>
      </c>
      <c r="AC1158" s="22">
        <f t="shared" ca="1" si="59"/>
        <v>4004001</v>
      </c>
      <c r="AD1158" s="134" t="str">
        <f ca="1">IFERROR(IF(AC1158=0,0,VLOOKUP(SUBSTITUTE(VLOOKUP(AC1158,#REF!,MATCH("strItemName",#REF!,0),FALSE),"SUI_",""),#REF!,2,FALSE)),"ERROR")</f>
        <v>ERROR</v>
      </c>
      <c r="AE1158" s="22">
        <f t="shared" ca="1" si="59"/>
        <v>4004001</v>
      </c>
      <c r="AF1158" s="134" t="str">
        <f ca="1">IFERROR(IF(AE1158=0,0,VLOOKUP(SUBSTITUTE(VLOOKUP(AE1158,#REF!,MATCH("strItemName",#REF!,0),FALSE),"SUI_",""),#REF!,2,FALSE)),"ERROR")</f>
        <v>ERROR</v>
      </c>
      <c r="AG1158" s="88">
        <v>0</v>
      </c>
      <c r="AH1158" s="134">
        <f>IFERROR(IF(AG1158=0,0,VLOOKUP(SUBSTITUTE(VLOOKUP(AG1158,#REF!,MATCH("strItemName",#REF!,0),FALSE),"SUI_",""),#REF!,2,FALSE)),"ERROR")</f>
        <v>0</v>
      </c>
      <c r="AI1158" s="22">
        <f ca="1">IFERROR(IFERROR(VLOOKUP($B1158,INDIRECT(VLOOKUP($E1158,보상!$S:$AA,2,FALSE)),MATCH(AI$6,INDIRECT(VLOOKUP($E1158,보상!$S:$AA,3,FALSE)),0),FALSE),VLOOKUP($B1158,INDIRECT(VLOOKUP($E1158&amp;"_U",보상!$S:$AA,2,FALSE)),MATCH(AI$6,INDIRECT(VLOOKUP($E1158&amp;"_U",보상!$S:$AA,3,FALSE)),0),FALSE)),"ERROR")</f>
        <v>1</v>
      </c>
      <c r="AJ1158" s="49">
        <v>0</v>
      </c>
      <c r="AK1158" s="22">
        <v>60</v>
      </c>
      <c r="AL1158" s="22">
        <v>0</v>
      </c>
      <c r="AM1158" s="22" t="b">
        <v>0</v>
      </c>
      <c r="AN1158" s="22">
        <v>0</v>
      </c>
      <c r="AO1158" s="67">
        <v>0</v>
      </c>
    </row>
    <row r="1159" spans="2:41" ht="16.5" customHeight="1" x14ac:dyDescent="0.3">
      <c r="B1159" s="154">
        <f t="shared" si="57"/>
        <v>108011111</v>
      </c>
      <c r="C1159" s="49">
        <v>10801111</v>
      </c>
      <c r="D1159" s="156" t="str">
        <f ca="1">IFERROR(IFERROR(VLOOKUP($B1159,INDIRECT(VLOOKUP($E1159,보상!$S:$AA,2,FALSE)),MATCH(D$6,INDIRECT(VLOOKUP($E1159,보상!$S:$AA,3,FALSE)),0),FALSE),VLOOKUP($B1159,INDIRECT(VLOOKUP($E1159&amp;"_U",보상!$S:$AA,2,FALSE)),MATCH(D$6,INDIRECT(VLOOKUP($E1159&amp;"_U",보상!$S:$AA,3,FALSE)),0),FALSE)),"ERROR")</f>
        <v>변이 식물 조사서</v>
      </c>
      <c r="E1159" s="49" t="s">
        <v>635</v>
      </c>
      <c r="F1159" s="22">
        <f>COUNTIF($C$8:$C1159,$C1159)</f>
        <v>1</v>
      </c>
      <c r="G1159" s="49" t="b">
        <v>1</v>
      </c>
      <c r="H1159" s="22">
        <v>2010</v>
      </c>
      <c r="I1159" s="129" t="str">
        <f>IFERROR(IF(H1159=0,0,VLOOKUP(VLOOKUP(H1159,#REF!,MATCH("strMailTitleID",#REF!,0),FALSE),#REF!,2,FALSE)),"ERROR")</f>
        <v>ERROR</v>
      </c>
      <c r="J1159" s="176">
        <v>0</v>
      </c>
      <c r="K1159" s="129">
        <f>IFERROR(IF(J1159=0,0,VLOOKUP(VLOOKUP(J1159,#REF!,MATCH("strMailTitleID",#REF!,0),FALSE),#REF!,2,FALSE)),"ERROR")</f>
        <v>0</v>
      </c>
      <c r="L1159" s="22">
        <f ca="1">IFERROR(IFERROR(VLOOKUP($B1159,INDIRECT(VLOOKUP($E1159,보상!$S:$AA,2,FALSE)),MATCH(L$6,INDIRECT(VLOOKUP($E1159,보상!$S:$AA,3,FALSE)),0),FALSE),VLOOKUP($B1159,INDIRECT(VLOOKUP($E1159&amp;"_U",보상!$S:$AA,2,FALSE)),MATCH(L$6,INDIRECT(VLOOKUP($E1159&amp;"_U",보상!$S:$AA,3,FALSE)),0),FALSE)),"ERROR")</f>
        <v>73830</v>
      </c>
      <c r="M1159" s="49">
        <v>0</v>
      </c>
      <c r="N1159" s="49">
        <v>0</v>
      </c>
      <c r="O1159" s="49">
        <v>0</v>
      </c>
      <c r="P1159" s="22" t="str">
        <f ca="1">IFERROR(IFERROR(VLOOKUP($B1159,INDIRECT(VLOOKUP($E1159,보상!$S:$AA,2,FALSE)),MATCH(P$6,INDIRECT(VLOOKUP($E1159,보상!$S:$AA,3,FALSE)),0),FALSE),VLOOKUP($B1159,INDIRECT(VLOOKUP($E1159&amp;"_U",보상!$S:$AA,2,FALSE)),MATCH(P$6,INDIRECT(VLOOKUP($E1159&amp;"_U",보상!$S:$AA,3,FALSE)),0),FALSE)),"ERROR")</f>
        <v>Gold</v>
      </c>
      <c r="Q1159" s="22">
        <f ca="1">IFERROR(IFERROR(VLOOKUP($B1159,INDIRECT(VLOOKUP($E1159,보상!$S:$AA,2,FALSE)),MATCH(Q$6,INDIRECT(VLOOKUP($E1159,보상!$S:$AA,3,FALSE)),0),FALSE),VLOOKUP($B1159,INDIRECT(VLOOKUP($E1159&amp;"_U",보상!$S:$AA,2,FALSE)),MATCH(Q$6,INDIRECT(VLOOKUP($E1159&amp;"_U",보상!$S:$AA,3,FALSE)),0),FALSE)),"ERROR")</f>
        <v>88600</v>
      </c>
      <c r="R1159" s="49" t="b">
        <v>0</v>
      </c>
      <c r="S1159" s="49" t="b">
        <v>0</v>
      </c>
      <c r="T1159" s="22">
        <f ca="1">IFERROR(IF(W1159=0,0,VLOOKUP(W1159,보상!$D:$K,6,FALSE)),"-")</f>
        <v>0</v>
      </c>
      <c r="U1159" s="22">
        <f ca="1">IFERROR(IF(W1159=0,0,VLOOKUP(W1159,보상!$D:$K,7,FALSE)),"-")</f>
        <v>0</v>
      </c>
      <c r="V1159" s="22">
        <f ca="1">IFERROR(IF(W1159=0,0,VLOOKUP(W1159,보상!$D:$K,8,FALSE)),"-")</f>
        <v>0</v>
      </c>
      <c r="W1159" s="22">
        <f ca="1">IFERROR(IFERROR(VLOOKUP($B1159,INDIRECT(VLOOKUP($E1159,보상!$S:$AA,2,FALSE)),MATCH(W$6,INDIRECT(VLOOKUP($E1159,보상!$S:$AA,3,FALSE)),0),FALSE),VLOOKUP($B1159,INDIRECT(VLOOKUP($E1159&amp;"_U",보상!$S:$AA,2,FALSE)),MATCH(W$6,INDIRECT(VLOOKUP($E1159&amp;"_U",보상!$S:$AA,3,FALSE)),0),FALSE)),"ERROR")</f>
        <v>8100022</v>
      </c>
      <c r="X1159" s="134" t="str">
        <f ca="1">IFERROR(IF(W1159=0,0,VLOOKUP(SUBSTITUTE(VLOOKUP(W1159,#REF!,MATCH("strItemName",#REF!,0),FALSE),"SUI_",""),#REF!,2,FALSE)),"ERROR")</f>
        <v>ERROR</v>
      </c>
      <c r="Y1159" s="22">
        <f t="shared" ca="1" si="59"/>
        <v>8100022</v>
      </c>
      <c r="Z1159" s="134" t="str">
        <f ca="1">IFERROR(IF(Y1159=0,0,VLOOKUP(SUBSTITUTE(VLOOKUP(Y1159,#REF!,MATCH("strItemName",#REF!,0),FALSE),"SUI_",""),#REF!,2,FALSE)),"ERROR")</f>
        <v>ERROR</v>
      </c>
      <c r="AA1159" s="22">
        <f t="shared" ca="1" si="59"/>
        <v>8100022</v>
      </c>
      <c r="AB1159" s="134" t="str">
        <f ca="1">IFERROR(IF(AA1159=0,0,VLOOKUP(SUBSTITUTE(VLOOKUP(AA1159,#REF!,MATCH("strItemName",#REF!,0),FALSE),"SUI_",""),#REF!,2,FALSE)),"ERROR")</f>
        <v>ERROR</v>
      </c>
      <c r="AC1159" s="22">
        <f t="shared" ca="1" si="59"/>
        <v>8100022</v>
      </c>
      <c r="AD1159" s="134" t="str">
        <f ca="1">IFERROR(IF(AC1159=0,0,VLOOKUP(SUBSTITUTE(VLOOKUP(AC1159,#REF!,MATCH("strItemName",#REF!,0),FALSE),"SUI_",""),#REF!,2,FALSE)),"ERROR")</f>
        <v>ERROR</v>
      </c>
      <c r="AE1159" s="22">
        <f t="shared" ca="1" si="59"/>
        <v>8100022</v>
      </c>
      <c r="AF1159" s="134" t="str">
        <f ca="1">IFERROR(IF(AE1159=0,0,VLOOKUP(SUBSTITUTE(VLOOKUP(AE1159,#REF!,MATCH("strItemName",#REF!,0),FALSE),"SUI_",""),#REF!,2,FALSE)),"ERROR")</f>
        <v>ERROR</v>
      </c>
      <c r="AG1159" s="88">
        <v>0</v>
      </c>
      <c r="AH1159" s="134">
        <f>IFERROR(IF(AG1159=0,0,VLOOKUP(SUBSTITUTE(VLOOKUP(AG1159,#REF!,MATCH("strItemName",#REF!,0),FALSE),"SUI_",""),#REF!,2,FALSE)),"ERROR")</f>
        <v>0</v>
      </c>
      <c r="AI1159" s="22">
        <f ca="1">IFERROR(IFERROR(VLOOKUP($B1159,INDIRECT(VLOOKUP($E1159,보상!$S:$AA,2,FALSE)),MATCH(AI$6,INDIRECT(VLOOKUP($E1159,보상!$S:$AA,3,FALSE)),0),FALSE),VLOOKUP($B1159,INDIRECT(VLOOKUP($E1159&amp;"_U",보상!$S:$AA,2,FALSE)),MATCH(AI$6,INDIRECT(VLOOKUP($E1159&amp;"_U",보상!$S:$AA,3,FALSE)),0),FALSE)),"ERROR")</f>
        <v>1</v>
      </c>
      <c r="AJ1159" s="49">
        <v>0</v>
      </c>
      <c r="AK1159" s="22">
        <v>60</v>
      </c>
      <c r="AL1159" s="22">
        <v>0</v>
      </c>
      <c r="AM1159" s="22" t="b">
        <v>0</v>
      </c>
      <c r="AN1159" s="22">
        <v>0</v>
      </c>
      <c r="AO1159" s="67">
        <v>0</v>
      </c>
    </row>
    <row r="1160" spans="2:41" ht="16.5" customHeight="1" x14ac:dyDescent="0.3">
      <c r="B1160" s="154">
        <f t="shared" si="57"/>
        <v>108012111</v>
      </c>
      <c r="C1160" s="49">
        <v>10801211</v>
      </c>
      <c r="D1160" s="156" t="str">
        <f ca="1">IFERROR(IFERROR(VLOOKUP($B1160,INDIRECT(VLOOKUP($E1160,보상!$S:$AA,2,FALSE)),MATCH(D$6,INDIRECT(VLOOKUP($E1160,보상!$S:$AA,3,FALSE)),0),FALSE),VLOOKUP($B1160,INDIRECT(VLOOKUP($E1160&amp;"_U",보상!$S:$AA,2,FALSE)),MATCH(D$6,INDIRECT(VLOOKUP($E1160&amp;"_U",보상!$S:$AA,3,FALSE)),0),FALSE)),"ERROR")</f>
        <v>특별한 지원 정책</v>
      </c>
      <c r="E1160" s="49" t="s">
        <v>635</v>
      </c>
      <c r="F1160" s="22">
        <f>COUNTIF($C$8:$C1160,$C1160)</f>
        <v>1</v>
      </c>
      <c r="G1160" s="49" t="b">
        <v>1</v>
      </c>
      <c r="H1160" s="22">
        <v>2010</v>
      </c>
      <c r="I1160" s="129" t="str">
        <f>IFERROR(IF(H1160=0,0,VLOOKUP(VLOOKUP(H1160,#REF!,MATCH("strMailTitleID",#REF!,0),FALSE),#REF!,2,FALSE)),"ERROR")</f>
        <v>ERROR</v>
      </c>
      <c r="J1160" s="176">
        <v>0</v>
      </c>
      <c r="K1160" s="129">
        <f>IFERROR(IF(J1160=0,0,VLOOKUP(VLOOKUP(J1160,#REF!,MATCH("strMailTitleID",#REF!,0),FALSE),#REF!,2,FALSE)),"ERROR")</f>
        <v>0</v>
      </c>
      <c r="L1160" s="22">
        <f ca="1">IFERROR(IFERROR(VLOOKUP($B1160,INDIRECT(VLOOKUP($E1160,보상!$S:$AA,2,FALSE)),MATCH(L$6,INDIRECT(VLOOKUP($E1160,보상!$S:$AA,3,FALSE)),0),FALSE),VLOOKUP($B1160,INDIRECT(VLOOKUP($E1160&amp;"_U",보상!$S:$AA,2,FALSE)),MATCH(L$6,INDIRECT(VLOOKUP($E1160&amp;"_U",보상!$S:$AA,3,FALSE)),0),FALSE)),"ERROR")</f>
        <v>73830</v>
      </c>
      <c r="M1160" s="49">
        <v>0</v>
      </c>
      <c r="N1160" s="49">
        <v>0</v>
      </c>
      <c r="O1160" s="49">
        <v>0</v>
      </c>
      <c r="P1160" s="22" t="str">
        <f ca="1">IFERROR(IFERROR(VLOOKUP($B1160,INDIRECT(VLOOKUP($E1160,보상!$S:$AA,2,FALSE)),MATCH(P$6,INDIRECT(VLOOKUP($E1160,보상!$S:$AA,3,FALSE)),0),FALSE),VLOOKUP($B1160,INDIRECT(VLOOKUP($E1160&amp;"_U",보상!$S:$AA,2,FALSE)),MATCH(P$6,INDIRECT(VLOOKUP($E1160&amp;"_U",보상!$S:$AA,3,FALSE)),0),FALSE)),"ERROR")</f>
        <v>Gold</v>
      </c>
      <c r="Q1160" s="22">
        <f ca="1">IFERROR(IFERROR(VLOOKUP($B1160,INDIRECT(VLOOKUP($E1160,보상!$S:$AA,2,FALSE)),MATCH(Q$6,INDIRECT(VLOOKUP($E1160,보상!$S:$AA,3,FALSE)),0),FALSE),VLOOKUP($B1160,INDIRECT(VLOOKUP($E1160&amp;"_U",보상!$S:$AA,2,FALSE)),MATCH(Q$6,INDIRECT(VLOOKUP($E1160&amp;"_U",보상!$S:$AA,3,FALSE)),0),FALSE)),"ERROR")</f>
        <v>88600</v>
      </c>
      <c r="R1160" s="49" t="b">
        <v>0</v>
      </c>
      <c r="S1160" s="49" t="b">
        <v>0</v>
      </c>
      <c r="T1160" s="22">
        <f ca="1">IFERROR(IF(W1160=0,0,VLOOKUP(W1160,보상!$D:$K,6,FALSE)),"-")</f>
        <v>0</v>
      </c>
      <c r="U1160" s="22">
        <f ca="1">IFERROR(IF(W1160=0,0,VLOOKUP(W1160,보상!$D:$K,7,FALSE)),"-")</f>
        <v>0</v>
      </c>
      <c r="V1160" s="22">
        <f ca="1">IFERROR(IF(W1160=0,0,VLOOKUP(W1160,보상!$D:$K,8,FALSE)),"-")</f>
        <v>0</v>
      </c>
      <c r="W1160" s="22">
        <f ca="1">IFERROR(IFERROR(VLOOKUP($B1160,INDIRECT(VLOOKUP($E1160,보상!$S:$AA,2,FALSE)),MATCH(W$6,INDIRECT(VLOOKUP($E1160,보상!$S:$AA,3,FALSE)),0),FALSE),VLOOKUP($B1160,INDIRECT(VLOOKUP($E1160&amp;"_U",보상!$S:$AA,2,FALSE)),MATCH(W$6,INDIRECT(VLOOKUP($E1160&amp;"_U",보상!$S:$AA,3,FALSE)),0),FALSE)),"ERROR")</f>
        <v>3163001</v>
      </c>
      <c r="X1160" s="134" t="str">
        <f ca="1">IFERROR(IF(W1160=0,0,VLOOKUP(SUBSTITUTE(VLOOKUP(W1160,#REF!,MATCH("strItemName",#REF!,0),FALSE),"SUI_",""),#REF!,2,FALSE)),"ERROR")</f>
        <v>ERROR</v>
      </c>
      <c r="Y1160" s="22">
        <f t="shared" ca="1" si="59"/>
        <v>3163001</v>
      </c>
      <c r="Z1160" s="134" t="str">
        <f ca="1">IFERROR(IF(Y1160=0,0,VLOOKUP(SUBSTITUTE(VLOOKUP(Y1160,#REF!,MATCH("strItemName",#REF!,0),FALSE),"SUI_",""),#REF!,2,FALSE)),"ERROR")</f>
        <v>ERROR</v>
      </c>
      <c r="AA1160" s="22">
        <f t="shared" ca="1" si="59"/>
        <v>3163001</v>
      </c>
      <c r="AB1160" s="134" t="str">
        <f ca="1">IFERROR(IF(AA1160=0,0,VLOOKUP(SUBSTITUTE(VLOOKUP(AA1160,#REF!,MATCH("strItemName",#REF!,0),FALSE),"SUI_",""),#REF!,2,FALSE)),"ERROR")</f>
        <v>ERROR</v>
      </c>
      <c r="AC1160" s="22">
        <f t="shared" ca="1" si="59"/>
        <v>3163001</v>
      </c>
      <c r="AD1160" s="134" t="str">
        <f ca="1">IFERROR(IF(AC1160=0,0,VLOOKUP(SUBSTITUTE(VLOOKUP(AC1160,#REF!,MATCH("strItemName",#REF!,0),FALSE),"SUI_",""),#REF!,2,FALSE)),"ERROR")</f>
        <v>ERROR</v>
      </c>
      <c r="AE1160" s="22">
        <f t="shared" ca="1" si="59"/>
        <v>3163001</v>
      </c>
      <c r="AF1160" s="134" t="str">
        <f ca="1">IFERROR(IF(AE1160=0,0,VLOOKUP(SUBSTITUTE(VLOOKUP(AE1160,#REF!,MATCH("strItemName",#REF!,0),FALSE),"SUI_",""),#REF!,2,FALSE)),"ERROR")</f>
        <v>ERROR</v>
      </c>
      <c r="AG1160" s="88">
        <v>0</v>
      </c>
      <c r="AH1160" s="134">
        <f>IFERROR(IF(AG1160=0,0,VLOOKUP(SUBSTITUTE(VLOOKUP(AG1160,#REF!,MATCH("strItemName",#REF!,0),FALSE),"SUI_",""),#REF!,2,FALSE)),"ERROR")</f>
        <v>0</v>
      </c>
      <c r="AI1160" s="22">
        <f ca="1">IFERROR(IFERROR(VLOOKUP($B1160,INDIRECT(VLOOKUP($E1160,보상!$S:$AA,2,FALSE)),MATCH(AI$6,INDIRECT(VLOOKUP($E1160,보상!$S:$AA,3,FALSE)),0),FALSE),VLOOKUP($B1160,INDIRECT(VLOOKUP($E1160&amp;"_U",보상!$S:$AA,2,FALSE)),MATCH(AI$6,INDIRECT(VLOOKUP($E1160&amp;"_U",보상!$S:$AA,3,FALSE)),0),FALSE)),"ERROR")</f>
        <v>1</v>
      </c>
      <c r="AJ1160" s="49">
        <v>0</v>
      </c>
      <c r="AK1160" s="22">
        <v>60</v>
      </c>
      <c r="AL1160" s="22">
        <v>0</v>
      </c>
      <c r="AM1160" s="22" t="b">
        <v>0</v>
      </c>
      <c r="AN1160" s="22">
        <v>0</v>
      </c>
      <c r="AO1160" s="67">
        <v>0</v>
      </c>
    </row>
    <row r="1161" spans="2:41" ht="16.5" customHeight="1" x14ac:dyDescent="0.3">
      <c r="B1161" s="154">
        <f t="shared" si="57"/>
        <v>108013111</v>
      </c>
      <c r="C1161" s="49">
        <v>10801311</v>
      </c>
      <c r="D1161" s="156" t="str">
        <f ca="1">IFERROR(IFERROR(VLOOKUP($B1161,INDIRECT(VLOOKUP($E1161,보상!$S:$AA,2,FALSE)),MATCH(D$6,INDIRECT(VLOOKUP($E1161,보상!$S:$AA,3,FALSE)),0),FALSE),VLOOKUP($B1161,INDIRECT(VLOOKUP($E1161&amp;"_U",보상!$S:$AA,2,FALSE)),MATCH(D$6,INDIRECT(VLOOKUP($E1161&amp;"_U",보상!$S:$AA,3,FALSE)),0),FALSE)),"ERROR")</f>
        <v>진상 조사 보고서</v>
      </c>
      <c r="E1161" s="49" t="s">
        <v>635</v>
      </c>
      <c r="F1161" s="22">
        <f>COUNTIF($C$8:$C1161,$C1161)</f>
        <v>1</v>
      </c>
      <c r="G1161" s="49" t="b">
        <v>1</v>
      </c>
      <c r="H1161" s="22">
        <v>2010</v>
      </c>
      <c r="I1161" s="129" t="str">
        <f>IFERROR(IF(H1161=0,0,VLOOKUP(VLOOKUP(H1161,#REF!,MATCH("strMailTitleID",#REF!,0),FALSE),#REF!,2,FALSE)),"ERROR")</f>
        <v>ERROR</v>
      </c>
      <c r="J1161" s="176">
        <v>0</v>
      </c>
      <c r="K1161" s="129">
        <f>IFERROR(IF(J1161=0,0,VLOOKUP(VLOOKUP(J1161,#REF!,MATCH("strMailTitleID",#REF!,0),FALSE),#REF!,2,FALSE)),"ERROR")</f>
        <v>0</v>
      </c>
      <c r="L1161" s="22">
        <f ca="1">IFERROR(IFERROR(VLOOKUP($B1161,INDIRECT(VLOOKUP($E1161,보상!$S:$AA,2,FALSE)),MATCH(L$6,INDIRECT(VLOOKUP($E1161,보상!$S:$AA,3,FALSE)),0),FALSE),VLOOKUP($B1161,INDIRECT(VLOOKUP($E1161&amp;"_U",보상!$S:$AA,2,FALSE)),MATCH(L$6,INDIRECT(VLOOKUP($E1161&amp;"_U",보상!$S:$AA,3,FALSE)),0),FALSE)),"ERROR")</f>
        <v>74957</v>
      </c>
      <c r="M1161" s="49">
        <v>0</v>
      </c>
      <c r="N1161" s="49">
        <v>0</v>
      </c>
      <c r="O1161" s="49">
        <v>0</v>
      </c>
      <c r="P1161" s="22" t="str">
        <f ca="1">IFERROR(IFERROR(VLOOKUP($B1161,INDIRECT(VLOOKUP($E1161,보상!$S:$AA,2,FALSE)),MATCH(P$6,INDIRECT(VLOOKUP($E1161,보상!$S:$AA,3,FALSE)),0),FALSE),VLOOKUP($B1161,INDIRECT(VLOOKUP($E1161&amp;"_U",보상!$S:$AA,2,FALSE)),MATCH(P$6,INDIRECT(VLOOKUP($E1161&amp;"_U",보상!$S:$AA,3,FALSE)),0),FALSE)),"ERROR")</f>
        <v>Gold</v>
      </c>
      <c r="Q1161" s="22">
        <f ca="1">IFERROR(IFERROR(VLOOKUP($B1161,INDIRECT(VLOOKUP($E1161,보상!$S:$AA,2,FALSE)),MATCH(Q$6,INDIRECT(VLOOKUP($E1161,보상!$S:$AA,3,FALSE)),0),FALSE),VLOOKUP($B1161,INDIRECT(VLOOKUP($E1161&amp;"_U",보상!$S:$AA,2,FALSE)),MATCH(Q$6,INDIRECT(VLOOKUP($E1161&amp;"_U",보상!$S:$AA,3,FALSE)),0),FALSE)),"ERROR")</f>
        <v>89950</v>
      </c>
      <c r="R1161" s="49" t="b">
        <v>0</v>
      </c>
      <c r="S1161" s="49" t="b">
        <v>0</v>
      </c>
      <c r="T1161" s="22">
        <f ca="1">IFERROR(IF(W1161=0,0,VLOOKUP(W1161,보상!$D:$K,6,FALSE)),"-")</f>
        <v>9000</v>
      </c>
      <c r="U1161" s="22">
        <f ca="1">IFERROR(IF(W1161=0,0,VLOOKUP(W1161,보상!$D:$K,7,FALSE)),"-")</f>
        <v>0</v>
      </c>
      <c r="V1161" s="22">
        <f ca="1">IFERROR(IF(W1161=0,0,VLOOKUP(W1161,보상!$D:$K,8,FALSE)),"-")</f>
        <v>0</v>
      </c>
      <c r="W1161" s="22">
        <f ca="1">IFERROR(IFERROR(VLOOKUP($B1161,INDIRECT(VLOOKUP($E1161,보상!$S:$AA,2,FALSE)),MATCH(W$6,INDIRECT(VLOOKUP($E1161,보상!$S:$AA,3,FALSE)),0),FALSE),VLOOKUP($B1161,INDIRECT(VLOOKUP($E1161&amp;"_U",보상!$S:$AA,2,FALSE)),MATCH(W$6,INDIRECT(VLOOKUP($E1161&amp;"_U",보상!$S:$AA,3,FALSE)),0),FALSE)),"ERROR")</f>
        <v>4004001</v>
      </c>
      <c r="X1161" s="134" t="str">
        <f ca="1">IFERROR(IF(W1161=0,0,VLOOKUP(SUBSTITUTE(VLOOKUP(W1161,#REF!,MATCH("strItemName",#REF!,0),FALSE),"SUI_",""),#REF!,2,FALSE)),"ERROR")</f>
        <v>ERROR</v>
      </c>
      <c r="Y1161" s="22">
        <f t="shared" ca="1" si="59"/>
        <v>4004001</v>
      </c>
      <c r="Z1161" s="134" t="str">
        <f ca="1">IFERROR(IF(Y1161=0,0,VLOOKUP(SUBSTITUTE(VLOOKUP(Y1161,#REF!,MATCH("strItemName",#REF!,0),FALSE),"SUI_",""),#REF!,2,FALSE)),"ERROR")</f>
        <v>ERROR</v>
      </c>
      <c r="AA1161" s="22">
        <f t="shared" ca="1" si="59"/>
        <v>4004001</v>
      </c>
      <c r="AB1161" s="134" t="str">
        <f ca="1">IFERROR(IF(AA1161=0,0,VLOOKUP(SUBSTITUTE(VLOOKUP(AA1161,#REF!,MATCH("strItemName",#REF!,0),FALSE),"SUI_",""),#REF!,2,FALSE)),"ERROR")</f>
        <v>ERROR</v>
      </c>
      <c r="AC1161" s="22">
        <f t="shared" ca="1" si="59"/>
        <v>4004001</v>
      </c>
      <c r="AD1161" s="134" t="str">
        <f ca="1">IFERROR(IF(AC1161=0,0,VLOOKUP(SUBSTITUTE(VLOOKUP(AC1161,#REF!,MATCH("strItemName",#REF!,0),FALSE),"SUI_",""),#REF!,2,FALSE)),"ERROR")</f>
        <v>ERROR</v>
      </c>
      <c r="AE1161" s="22">
        <f t="shared" ca="1" si="59"/>
        <v>4004001</v>
      </c>
      <c r="AF1161" s="134" t="str">
        <f ca="1">IFERROR(IF(AE1161=0,0,VLOOKUP(SUBSTITUTE(VLOOKUP(AE1161,#REF!,MATCH("strItemName",#REF!,0),FALSE),"SUI_",""),#REF!,2,FALSE)),"ERROR")</f>
        <v>ERROR</v>
      </c>
      <c r="AG1161" s="88">
        <v>0</v>
      </c>
      <c r="AH1161" s="134">
        <f>IFERROR(IF(AG1161=0,0,VLOOKUP(SUBSTITUTE(VLOOKUP(AG1161,#REF!,MATCH("strItemName",#REF!,0),FALSE),"SUI_",""),#REF!,2,FALSE)),"ERROR")</f>
        <v>0</v>
      </c>
      <c r="AI1161" s="22">
        <f ca="1">IFERROR(IFERROR(VLOOKUP($B1161,INDIRECT(VLOOKUP($E1161,보상!$S:$AA,2,FALSE)),MATCH(AI$6,INDIRECT(VLOOKUP($E1161,보상!$S:$AA,3,FALSE)),0),FALSE),VLOOKUP($B1161,INDIRECT(VLOOKUP($E1161&amp;"_U",보상!$S:$AA,2,FALSE)),MATCH(AI$6,INDIRECT(VLOOKUP($E1161&amp;"_U",보상!$S:$AA,3,FALSE)),0),FALSE)),"ERROR")</f>
        <v>1</v>
      </c>
      <c r="AJ1161" s="49">
        <v>0</v>
      </c>
      <c r="AK1161" s="22">
        <v>60</v>
      </c>
      <c r="AL1161" s="22">
        <v>0</v>
      </c>
      <c r="AM1161" s="22" t="b">
        <v>0</v>
      </c>
      <c r="AN1161" s="22">
        <v>0</v>
      </c>
      <c r="AO1161" s="67">
        <v>0</v>
      </c>
    </row>
    <row r="1162" spans="2:41" ht="16.5" customHeight="1" x14ac:dyDescent="0.3">
      <c r="B1162" s="154">
        <f t="shared" si="57"/>
        <v>108014111</v>
      </c>
      <c r="C1162" s="49">
        <v>10801411</v>
      </c>
      <c r="D1162" s="156" t="str">
        <f ca="1">IFERROR(IFERROR(VLOOKUP($B1162,INDIRECT(VLOOKUP($E1162,보상!$S:$AA,2,FALSE)),MATCH(D$6,INDIRECT(VLOOKUP($E1162,보상!$S:$AA,3,FALSE)),0),FALSE),VLOOKUP($B1162,INDIRECT(VLOOKUP($E1162&amp;"_U",보상!$S:$AA,2,FALSE)),MATCH(D$6,INDIRECT(VLOOKUP($E1162&amp;"_U",보상!$S:$AA,3,FALSE)),0),FALSE)),"ERROR")</f>
        <v>어느 요정의 기록</v>
      </c>
      <c r="E1162" s="49" t="s">
        <v>635</v>
      </c>
      <c r="F1162" s="22">
        <f>COUNTIF($C$8:$C1162,$C1162)</f>
        <v>1</v>
      </c>
      <c r="G1162" s="49" t="b">
        <v>1</v>
      </c>
      <c r="H1162" s="22">
        <v>2010</v>
      </c>
      <c r="I1162" s="129" t="str">
        <f>IFERROR(IF(H1162=0,0,VLOOKUP(VLOOKUP(H1162,#REF!,MATCH("strMailTitleID",#REF!,0),FALSE),#REF!,2,FALSE)),"ERROR")</f>
        <v>ERROR</v>
      </c>
      <c r="J1162" s="176">
        <v>0</v>
      </c>
      <c r="K1162" s="129">
        <f>IFERROR(IF(J1162=0,0,VLOOKUP(VLOOKUP(J1162,#REF!,MATCH("strMailTitleID",#REF!,0),FALSE),#REF!,2,FALSE)),"ERROR")</f>
        <v>0</v>
      </c>
      <c r="L1162" s="22">
        <f ca="1">IFERROR(IFERROR(VLOOKUP($B1162,INDIRECT(VLOOKUP($E1162,보상!$S:$AA,2,FALSE)),MATCH(L$6,INDIRECT(VLOOKUP($E1162,보상!$S:$AA,3,FALSE)),0),FALSE),VLOOKUP($B1162,INDIRECT(VLOOKUP($E1162&amp;"_U",보상!$S:$AA,2,FALSE)),MATCH(L$6,INDIRECT(VLOOKUP($E1162&amp;"_U",보상!$S:$AA,3,FALSE)),0),FALSE)),"ERROR")</f>
        <v>74957</v>
      </c>
      <c r="M1162" s="49">
        <v>0</v>
      </c>
      <c r="N1162" s="49">
        <v>0</v>
      </c>
      <c r="O1162" s="49">
        <v>0</v>
      </c>
      <c r="P1162" s="22" t="str">
        <f ca="1">IFERROR(IFERROR(VLOOKUP($B1162,INDIRECT(VLOOKUP($E1162,보상!$S:$AA,2,FALSE)),MATCH(P$6,INDIRECT(VLOOKUP($E1162,보상!$S:$AA,3,FALSE)),0),FALSE),VLOOKUP($B1162,INDIRECT(VLOOKUP($E1162&amp;"_U",보상!$S:$AA,2,FALSE)),MATCH(P$6,INDIRECT(VLOOKUP($E1162&amp;"_U",보상!$S:$AA,3,FALSE)),0),FALSE)),"ERROR")</f>
        <v>Gold</v>
      </c>
      <c r="Q1162" s="22">
        <f ca="1">IFERROR(IFERROR(VLOOKUP($B1162,INDIRECT(VLOOKUP($E1162,보상!$S:$AA,2,FALSE)),MATCH(Q$6,INDIRECT(VLOOKUP($E1162,보상!$S:$AA,3,FALSE)),0),FALSE),VLOOKUP($B1162,INDIRECT(VLOOKUP($E1162&amp;"_U",보상!$S:$AA,2,FALSE)),MATCH(Q$6,INDIRECT(VLOOKUP($E1162&amp;"_U",보상!$S:$AA,3,FALSE)),0),FALSE)),"ERROR")</f>
        <v>89950</v>
      </c>
      <c r="R1162" s="49" t="b">
        <v>0</v>
      </c>
      <c r="S1162" s="49" t="b">
        <v>0</v>
      </c>
      <c r="T1162" s="22">
        <f ca="1">IFERROR(IF(W1162=0,0,VLOOKUP(W1162,보상!$D:$K,6,FALSE)),"-")</f>
        <v>0</v>
      </c>
      <c r="U1162" s="22">
        <f ca="1">IFERROR(IF(W1162=0,0,VLOOKUP(W1162,보상!$D:$K,7,FALSE)),"-")</f>
        <v>0</v>
      </c>
      <c r="V1162" s="22">
        <f ca="1">IFERROR(IF(W1162=0,0,VLOOKUP(W1162,보상!$D:$K,8,FALSE)),"-")</f>
        <v>0</v>
      </c>
      <c r="W1162" s="22">
        <f ca="1">IFERROR(IFERROR(VLOOKUP($B1162,INDIRECT(VLOOKUP($E1162,보상!$S:$AA,2,FALSE)),MATCH(W$6,INDIRECT(VLOOKUP($E1162,보상!$S:$AA,3,FALSE)),0),FALSE),VLOOKUP($B1162,INDIRECT(VLOOKUP($E1162&amp;"_U",보상!$S:$AA,2,FALSE)),MATCH(W$6,INDIRECT(VLOOKUP($E1162&amp;"_U",보상!$S:$AA,3,FALSE)),0),FALSE)),"ERROR")</f>
        <v>3162001</v>
      </c>
      <c r="X1162" s="134" t="str">
        <f ca="1">IFERROR(IF(W1162=0,0,VLOOKUP(SUBSTITUTE(VLOOKUP(W1162,#REF!,MATCH("strItemName",#REF!,0),FALSE),"SUI_",""),#REF!,2,FALSE)),"ERROR")</f>
        <v>ERROR</v>
      </c>
      <c r="Y1162" s="22">
        <f t="shared" ca="1" si="59"/>
        <v>3162001</v>
      </c>
      <c r="Z1162" s="134" t="str">
        <f ca="1">IFERROR(IF(Y1162=0,0,VLOOKUP(SUBSTITUTE(VLOOKUP(Y1162,#REF!,MATCH("strItemName",#REF!,0),FALSE),"SUI_",""),#REF!,2,FALSE)),"ERROR")</f>
        <v>ERROR</v>
      </c>
      <c r="AA1162" s="22">
        <f t="shared" ca="1" si="59"/>
        <v>3162001</v>
      </c>
      <c r="AB1162" s="134" t="str">
        <f ca="1">IFERROR(IF(AA1162=0,0,VLOOKUP(SUBSTITUTE(VLOOKUP(AA1162,#REF!,MATCH("strItemName",#REF!,0),FALSE),"SUI_",""),#REF!,2,FALSE)),"ERROR")</f>
        <v>ERROR</v>
      </c>
      <c r="AC1162" s="22">
        <f t="shared" ca="1" si="59"/>
        <v>3162001</v>
      </c>
      <c r="AD1162" s="134" t="str">
        <f ca="1">IFERROR(IF(AC1162=0,0,VLOOKUP(SUBSTITUTE(VLOOKUP(AC1162,#REF!,MATCH("strItemName",#REF!,0),FALSE),"SUI_",""),#REF!,2,FALSE)),"ERROR")</f>
        <v>ERROR</v>
      </c>
      <c r="AE1162" s="22">
        <f t="shared" ca="1" si="59"/>
        <v>3162001</v>
      </c>
      <c r="AF1162" s="134" t="str">
        <f ca="1">IFERROR(IF(AE1162=0,0,VLOOKUP(SUBSTITUTE(VLOOKUP(AE1162,#REF!,MATCH("strItemName",#REF!,0),FALSE),"SUI_",""),#REF!,2,FALSE)),"ERROR")</f>
        <v>ERROR</v>
      </c>
      <c r="AG1162" s="88">
        <v>0</v>
      </c>
      <c r="AH1162" s="134">
        <f>IFERROR(IF(AG1162=0,0,VLOOKUP(SUBSTITUTE(VLOOKUP(AG1162,#REF!,MATCH("strItemName",#REF!,0),FALSE),"SUI_",""),#REF!,2,FALSE)),"ERROR")</f>
        <v>0</v>
      </c>
      <c r="AI1162" s="22">
        <f ca="1">IFERROR(IFERROR(VLOOKUP($B1162,INDIRECT(VLOOKUP($E1162,보상!$S:$AA,2,FALSE)),MATCH(AI$6,INDIRECT(VLOOKUP($E1162,보상!$S:$AA,3,FALSE)),0),FALSE),VLOOKUP($B1162,INDIRECT(VLOOKUP($E1162&amp;"_U",보상!$S:$AA,2,FALSE)),MATCH(AI$6,INDIRECT(VLOOKUP($E1162&amp;"_U",보상!$S:$AA,3,FALSE)),0),FALSE)),"ERROR")</f>
        <v>1</v>
      </c>
      <c r="AJ1162" s="49">
        <v>0</v>
      </c>
      <c r="AK1162" s="22">
        <v>60</v>
      </c>
      <c r="AL1162" s="22">
        <v>0</v>
      </c>
      <c r="AM1162" s="22" t="b">
        <v>0</v>
      </c>
      <c r="AN1162" s="22">
        <v>0</v>
      </c>
      <c r="AO1162" s="67">
        <v>0</v>
      </c>
    </row>
    <row r="1163" spans="2:41" ht="16.5" customHeight="1" x14ac:dyDescent="0.3">
      <c r="B1163" s="154">
        <f t="shared" si="57"/>
        <v>108015111</v>
      </c>
      <c r="C1163" s="49">
        <v>10801511</v>
      </c>
      <c r="D1163" s="156" t="str">
        <f ca="1">IFERROR(IFERROR(VLOOKUP($B1163,INDIRECT(VLOOKUP($E1163,보상!$S:$AA,2,FALSE)),MATCH(D$6,INDIRECT(VLOOKUP($E1163,보상!$S:$AA,3,FALSE)),0),FALSE),VLOOKUP($B1163,INDIRECT(VLOOKUP($E1163&amp;"_U",보상!$S:$AA,2,FALSE)),MATCH(D$6,INDIRECT(VLOOKUP($E1163&amp;"_U",보상!$S:$AA,3,FALSE)),0),FALSE)),"ERROR")</f>
        <v>밀거래 추적 일지</v>
      </c>
      <c r="E1163" s="49" t="s">
        <v>635</v>
      </c>
      <c r="F1163" s="22">
        <f>COUNTIF($C$8:$C1163,$C1163)</f>
        <v>1</v>
      </c>
      <c r="G1163" s="49" t="b">
        <v>1</v>
      </c>
      <c r="H1163" s="22">
        <v>2010</v>
      </c>
      <c r="I1163" s="129" t="str">
        <f>IFERROR(IF(H1163=0,0,VLOOKUP(VLOOKUP(H1163,#REF!,MATCH("strMailTitleID",#REF!,0),FALSE),#REF!,2,FALSE)),"ERROR")</f>
        <v>ERROR</v>
      </c>
      <c r="J1163" s="176">
        <v>0</v>
      </c>
      <c r="K1163" s="129">
        <f>IFERROR(IF(J1163=0,0,VLOOKUP(VLOOKUP(J1163,#REF!,MATCH("strMailTitleID",#REF!,0),FALSE),#REF!,2,FALSE)),"ERROR")</f>
        <v>0</v>
      </c>
      <c r="L1163" s="22">
        <f ca="1">IFERROR(IFERROR(VLOOKUP($B1163,INDIRECT(VLOOKUP($E1163,보상!$S:$AA,2,FALSE)),MATCH(L$6,INDIRECT(VLOOKUP($E1163,보상!$S:$AA,3,FALSE)),0),FALSE),VLOOKUP($B1163,INDIRECT(VLOOKUP($E1163&amp;"_U",보상!$S:$AA,2,FALSE)),MATCH(L$6,INDIRECT(VLOOKUP($E1163&amp;"_U",보상!$S:$AA,3,FALSE)),0),FALSE)),"ERROR")</f>
        <v>224871</v>
      </c>
      <c r="M1163" s="49">
        <v>0</v>
      </c>
      <c r="N1163" s="49">
        <v>0</v>
      </c>
      <c r="O1163" s="49">
        <v>0</v>
      </c>
      <c r="P1163" s="22" t="str">
        <f ca="1">IFERROR(IFERROR(VLOOKUP($B1163,INDIRECT(VLOOKUP($E1163,보상!$S:$AA,2,FALSE)),MATCH(P$6,INDIRECT(VLOOKUP($E1163,보상!$S:$AA,3,FALSE)),0),FALSE),VLOOKUP($B1163,INDIRECT(VLOOKUP($E1163&amp;"_U",보상!$S:$AA,2,FALSE)),MATCH(P$6,INDIRECT(VLOOKUP($E1163&amp;"_U",보상!$S:$AA,3,FALSE)),0),FALSE)),"ERROR")</f>
        <v>Gold</v>
      </c>
      <c r="Q1163" s="22">
        <f ca="1">IFERROR(IFERROR(VLOOKUP($B1163,INDIRECT(VLOOKUP($E1163,보상!$S:$AA,2,FALSE)),MATCH(Q$6,INDIRECT(VLOOKUP($E1163,보상!$S:$AA,3,FALSE)),0),FALSE),VLOOKUP($B1163,INDIRECT(VLOOKUP($E1163&amp;"_U",보상!$S:$AA,2,FALSE)),MATCH(Q$6,INDIRECT(VLOOKUP($E1163&amp;"_U",보상!$S:$AA,3,FALSE)),0),FALSE)),"ERROR")</f>
        <v>269850</v>
      </c>
      <c r="R1163" s="49" t="b">
        <v>0</v>
      </c>
      <c r="S1163" s="49" t="b">
        <v>0</v>
      </c>
      <c r="T1163" s="22">
        <f ca="1">IFERROR(IF(W1163=0,0,VLOOKUP(W1163,보상!$D:$K,6,FALSE)),"-")</f>
        <v>0</v>
      </c>
      <c r="U1163" s="22">
        <f ca="1">IFERROR(IF(W1163=0,0,VLOOKUP(W1163,보상!$D:$K,7,FALSE)),"-")</f>
        <v>6300</v>
      </c>
      <c r="V1163" s="22">
        <f ca="1">IFERROR(IF(W1163=0,0,VLOOKUP(W1163,보상!$D:$K,8,FALSE)),"-")</f>
        <v>0</v>
      </c>
      <c r="W1163" s="22">
        <f ca="1">IFERROR(IFERROR(VLOOKUP($B1163,INDIRECT(VLOOKUP($E1163,보상!$S:$AA,2,FALSE)),MATCH(W$6,INDIRECT(VLOOKUP($E1163,보상!$S:$AA,3,FALSE)),0),FALSE),VLOOKUP($B1163,INDIRECT(VLOOKUP($E1163&amp;"_U",보상!$S:$AA,2,FALSE)),MATCH(W$6,INDIRECT(VLOOKUP($E1163&amp;"_U",보상!$S:$AA,3,FALSE)),0),FALSE)),"ERROR")</f>
        <v>4004002</v>
      </c>
      <c r="X1163" s="134" t="str">
        <f ca="1">IFERROR(IF(W1163=0,0,VLOOKUP(SUBSTITUTE(VLOOKUP(W1163,#REF!,MATCH("strItemName",#REF!,0),FALSE),"SUI_",""),#REF!,2,FALSE)),"ERROR")</f>
        <v>ERROR</v>
      </c>
      <c r="Y1163" s="22">
        <f t="shared" ca="1" si="59"/>
        <v>4004002</v>
      </c>
      <c r="Z1163" s="134" t="str">
        <f ca="1">IFERROR(IF(Y1163=0,0,VLOOKUP(SUBSTITUTE(VLOOKUP(Y1163,#REF!,MATCH("strItemName",#REF!,0),FALSE),"SUI_",""),#REF!,2,FALSE)),"ERROR")</f>
        <v>ERROR</v>
      </c>
      <c r="AA1163" s="22">
        <f t="shared" ca="1" si="59"/>
        <v>4004002</v>
      </c>
      <c r="AB1163" s="134" t="str">
        <f ca="1">IFERROR(IF(AA1163=0,0,VLOOKUP(SUBSTITUTE(VLOOKUP(AA1163,#REF!,MATCH("strItemName",#REF!,0),FALSE),"SUI_",""),#REF!,2,FALSE)),"ERROR")</f>
        <v>ERROR</v>
      </c>
      <c r="AC1163" s="22">
        <f t="shared" ca="1" si="59"/>
        <v>4004002</v>
      </c>
      <c r="AD1163" s="134" t="str">
        <f ca="1">IFERROR(IF(AC1163=0,0,VLOOKUP(SUBSTITUTE(VLOOKUP(AC1163,#REF!,MATCH("strItemName",#REF!,0),FALSE),"SUI_",""),#REF!,2,FALSE)),"ERROR")</f>
        <v>ERROR</v>
      </c>
      <c r="AE1163" s="22">
        <f t="shared" ca="1" si="59"/>
        <v>4004002</v>
      </c>
      <c r="AF1163" s="134" t="str">
        <f ca="1">IFERROR(IF(AE1163=0,0,VLOOKUP(SUBSTITUTE(VLOOKUP(AE1163,#REF!,MATCH("strItemName",#REF!,0),FALSE),"SUI_",""),#REF!,2,FALSE)),"ERROR")</f>
        <v>ERROR</v>
      </c>
      <c r="AG1163" s="88">
        <v>0</v>
      </c>
      <c r="AH1163" s="134">
        <f>IFERROR(IF(AG1163=0,0,VLOOKUP(SUBSTITUTE(VLOOKUP(AG1163,#REF!,MATCH("strItemName",#REF!,0),FALSE),"SUI_",""),#REF!,2,FALSE)),"ERROR")</f>
        <v>0</v>
      </c>
      <c r="AI1163" s="22">
        <f ca="1">IFERROR(IFERROR(VLOOKUP($B1163,INDIRECT(VLOOKUP($E1163,보상!$S:$AA,2,FALSE)),MATCH(AI$6,INDIRECT(VLOOKUP($E1163,보상!$S:$AA,3,FALSE)),0),FALSE),VLOOKUP($B1163,INDIRECT(VLOOKUP($E1163&amp;"_U",보상!$S:$AA,2,FALSE)),MATCH(AI$6,INDIRECT(VLOOKUP($E1163&amp;"_U",보상!$S:$AA,3,FALSE)),0),FALSE)),"ERROR")</f>
        <v>1</v>
      </c>
      <c r="AJ1163" s="49">
        <v>0</v>
      </c>
      <c r="AK1163" s="22">
        <v>240</v>
      </c>
      <c r="AL1163" s="22">
        <v>0</v>
      </c>
      <c r="AM1163" s="22" t="b">
        <v>0</v>
      </c>
      <c r="AN1163" s="22">
        <v>0</v>
      </c>
      <c r="AO1163" s="67">
        <v>0</v>
      </c>
    </row>
    <row r="1164" spans="2:41" ht="16.5" customHeight="1" x14ac:dyDescent="0.3">
      <c r="B1164" s="154">
        <f t="shared" si="57"/>
        <v>108016111</v>
      </c>
      <c r="C1164" s="49">
        <v>10801611</v>
      </c>
      <c r="D1164" s="156" t="str">
        <f ca="1">IFERROR(IFERROR(VLOOKUP($B1164,INDIRECT(VLOOKUP($E1164,보상!$S:$AA,2,FALSE)),MATCH(D$6,INDIRECT(VLOOKUP($E1164,보상!$S:$AA,3,FALSE)),0),FALSE),VLOOKUP($B1164,INDIRECT(VLOOKUP($E1164&amp;"_U",보상!$S:$AA,2,FALSE)),MATCH(D$6,INDIRECT(VLOOKUP($E1164&amp;"_U",보상!$S:$AA,3,FALSE)),0),FALSE)),"ERROR")</f>
        <v>변형된 식인 식물</v>
      </c>
      <c r="E1164" s="49" t="s">
        <v>635</v>
      </c>
      <c r="F1164" s="22">
        <f>COUNTIF($C$8:$C1164,$C1164)</f>
        <v>1</v>
      </c>
      <c r="G1164" s="49" t="b">
        <v>1</v>
      </c>
      <c r="H1164" s="22">
        <v>2010</v>
      </c>
      <c r="I1164" s="129" t="str">
        <f>IFERROR(IF(H1164=0,0,VLOOKUP(VLOOKUP(H1164,#REF!,MATCH("strMailTitleID",#REF!,0),FALSE),#REF!,2,FALSE)),"ERROR")</f>
        <v>ERROR</v>
      </c>
      <c r="J1164" s="176">
        <v>0</v>
      </c>
      <c r="K1164" s="129">
        <f>IFERROR(IF(J1164=0,0,VLOOKUP(VLOOKUP(J1164,#REF!,MATCH("strMailTitleID",#REF!,0),FALSE),#REF!,2,FALSE)),"ERROR")</f>
        <v>0</v>
      </c>
      <c r="L1164" s="22">
        <f ca="1">IFERROR(IFERROR(VLOOKUP($B1164,INDIRECT(VLOOKUP($E1164,보상!$S:$AA,2,FALSE)),MATCH(L$6,INDIRECT(VLOOKUP($E1164,보상!$S:$AA,3,FALSE)),0),FALSE),VLOOKUP($B1164,INDIRECT(VLOOKUP($E1164&amp;"_U",보상!$S:$AA,2,FALSE)),MATCH(L$6,INDIRECT(VLOOKUP($E1164&amp;"_U",보상!$S:$AA,3,FALSE)),0),FALSE)),"ERROR")</f>
        <v>81218</v>
      </c>
      <c r="M1164" s="49">
        <v>0</v>
      </c>
      <c r="N1164" s="49">
        <v>0</v>
      </c>
      <c r="O1164" s="49">
        <v>0</v>
      </c>
      <c r="P1164" s="22" t="str">
        <f ca="1">IFERROR(IFERROR(VLOOKUP($B1164,INDIRECT(VLOOKUP($E1164,보상!$S:$AA,2,FALSE)),MATCH(P$6,INDIRECT(VLOOKUP($E1164,보상!$S:$AA,3,FALSE)),0),FALSE),VLOOKUP($B1164,INDIRECT(VLOOKUP($E1164&amp;"_U",보상!$S:$AA,2,FALSE)),MATCH(P$6,INDIRECT(VLOOKUP($E1164&amp;"_U",보상!$S:$AA,3,FALSE)),0),FALSE)),"ERROR")</f>
        <v>Gold</v>
      </c>
      <c r="Q1164" s="22">
        <f ca="1">IFERROR(IFERROR(VLOOKUP($B1164,INDIRECT(VLOOKUP($E1164,보상!$S:$AA,2,FALSE)),MATCH(Q$6,INDIRECT(VLOOKUP($E1164,보상!$S:$AA,3,FALSE)),0),FALSE),VLOOKUP($B1164,INDIRECT(VLOOKUP($E1164&amp;"_U",보상!$S:$AA,2,FALSE)),MATCH(Q$6,INDIRECT(VLOOKUP($E1164&amp;"_U",보상!$S:$AA,3,FALSE)),0),FALSE)),"ERROR")</f>
        <v>97460</v>
      </c>
      <c r="R1164" s="49" t="b">
        <v>0</v>
      </c>
      <c r="S1164" s="49" t="b">
        <v>0</v>
      </c>
      <c r="T1164" s="22">
        <f ca="1">IFERROR(IF(W1164=0,0,VLOOKUP(W1164,보상!$D:$K,6,FALSE)),"-")</f>
        <v>0</v>
      </c>
      <c r="U1164" s="22">
        <f ca="1">IFERROR(IF(W1164=0,0,VLOOKUP(W1164,보상!$D:$K,7,FALSE)),"-")</f>
        <v>0</v>
      </c>
      <c r="V1164" s="22">
        <f ca="1">IFERROR(IF(W1164=0,0,VLOOKUP(W1164,보상!$D:$K,8,FALSE)),"-")</f>
        <v>0</v>
      </c>
      <c r="W1164" s="22">
        <f ca="1">IFERROR(IFERROR(VLOOKUP($B1164,INDIRECT(VLOOKUP($E1164,보상!$S:$AA,2,FALSE)),MATCH(W$6,INDIRECT(VLOOKUP($E1164,보상!$S:$AA,3,FALSE)),0),FALSE),VLOOKUP($B1164,INDIRECT(VLOOKUP($E1164&amp;"_U",보상!$S:$AA,2,FALSE)),MATCH(W$6,INDIRECT(VLOOKUP($E1164&amp;"_U",보상!$S:$AA,3,FALSE)),0),FALSE)),"ERROR")</f>
        <v>4003021</v>
      </c>
      <c r="X1164" s="134" t="str">
        <f ca="1">IFERROR(IF(W1164=0,0,VLOOKUP(SUBSTITUTE(VLOOKUP(W1164,#REF!,MATCH("strItemName",#REF!,0),FALSE),"SUI_",""),#REF!,2,FALSE)),"ERROR")</f>
        <v>ERROR</v>
      </c>
      <c r="Y1164" s="22">
        <f t="shared" ca="1" si="59"/>
        <v>4003021</v>
      </c>
      <c r="Z1164" s="134" t="str">
        <f ca="1">IFERROR(IF(Y1164=0,0,VLOOKUP(SUBSTITUTE(VLOOKUP(Y1164,#REF!,MATCH("strItemName",#REF!,0),FALSE),"SUI_",""),#REF!,2,FALSE)),"ERROR")</f>
        <v>ERROR</v>
      </c>
      <c r="AA1164" s="22">
        <f t="shared" ca="1" si="59"/>
        <v>4003021</v>
      </c>
      <c r="AB1164" s="134" t="str">
        <f ca="1">IFERROR(IF(AA1164=0,0,VLOOKUP(SUBSTITUTE(VLOOKUP(AA1164,#REF!,MATCH("strItemName",#REF!,0),FALSE),"SUI_",""),#REF!,2,FALSE)),"ERROR")</f>
        <v>ERROR</v>
      </c>
      <c r="AC1164" s="22">
        <f t="shared" ca="1" si="59"/>
        <v>4003021</v>
      </c>
      <c r="AD1164" s="134" t="str">
        <f ca="1">IFERROR(IF(AC1164=0,0,VLOOKUP(SUBSTITUTE(VLOOKUP(AC1164,#REF!,MATCH("strItemName",#REF!,0),FALSE),"SUI_",""),#REF!,2,FALSE)),"ERROR")</f>
        <v>ERROR</v>
      </c>
      <c r="AE1164" s="22">
        <f t="shared" ca="1" si="59"/>
        <v>4003021</v>
      </c>
      <c r="AF1164" s="134" t="str">
        <f ca="1">IFERROR(IF(AE1164=0,0,VLOOKUP(SUBSTITUTE(VLOOKUP(AE1164,#REF!,MATCH("strItemName",#REF!,0),FALSE),"SUI_",""),#REF!,2,FALSE)),"ERROR")</f>
        <v>ERROR</v>
      </c>
      <c r="AG1164" s="88">
        <v>0</v>
      </c>
      <c r="AH1164" s="134">
        <f>IFERROR(IF(AG1164=0,0,VLOOKUP(SUBSTITUTE(VLOOKUP(AG1164,#REF!,MATCH("strItemName",#REF!,0),FALSE),"SUI_",""),#REF!,2,FALSE)),"ERROR")</f>
        <v>0</v>
      </c>
      <c r="AI1164" s="22">
        <f ca="1">IFERROR(IFERROR(VLOOKUP($B1164,INDIRECT(VLOOKUP($E1164,보상!$S:$AA,2,FALSE)),MATCH(AI$6,INDIRECT(VLOOKUP($E1164,보상!$S:$AA,3,FALSE)),0),FALSE),VLOOKUP($B1164,INDIRECT(VLOOKUP($E1164&amp;"_U",보상!$S:$AA,2,FALSE)),MATCH(AI$6,INDIRECT(VLOOKUP($E1164&amp;"_U",보상!$S:$AA,3,FALSE)),0),FALSE)),"ERROR")</f>
        <v>1</v>
      </c>
      <c r="AJ1164" s="49">
        <v>0</v>
      </c>
      <c r="AK1164" s="22">
        <v>60</v>
      </c>
      <c r="AL1164" s="22">
        <v>0</v>
      </c>
      <c r="AM1164" s="22" t="b">
        <v>0</v>
      </c>
      <c r="AN1164" s="22">
        <v>0</v>
      </c>
      <c r="AO1164" s="67">
        <v>0</v>
      </c>
    </row>
    <row r="1165" spans="2:41" ht="16.5" customHeight="1" x14ac:dyDescent="0.3">
      <c r="B1165" s="154">
        <f t="shared" si="57"/>
        <v>108017111</v>
      </c>
      <c r="C1165" s="49">
        <v>10801711</v>
      </c>
      <c r="D1165" s="156" t="str">
        <f ca="1">IFERROR(IFERROR(VLOOKUP($B1165,INDIRECT(VLOOKUP($E1165,보상!$S:$AA,2,FALSE)),MATCH(D$6,INDIRECT(VLOOKUP($E1165,보상!$S:$AA,3,FALSE)),0),FALSE),VLOOKUP($B1165,INDIRECT(VLOOKUP($E1165&amp;"_U",보상!$S:$AA,2,FALSE)),MATCH(D$6,INDIRECT(VLOOKUP($E1165&amp;"_U",보상!$S:$AA,3,FALSE)),0),FALSE)),"ERROR")</f>
        <v>포악한 렌테르</v>
      </c>
      <c r="E1165" s="49" t="s">
        <v>635</v>
      </c>
      <c r="F1165" s="22">
        <f>COUNTIF($C$8:$C1165,$C1165)</f>
        <v>1</v>
      </c>
      <c r="G1165" s="49" t="b">
        <v>1</v>
      </c>
      <c r="H1165" s="22">
        <v>2010</v>
      </c>
      <c r="I1165" s="129" t="str">
        <f>IFERROR(IF(H1165=0,0,VLOOKUP(VLOOKUP(H1165,#REF!,MATCH("strMailTitleID",#REF!,0),FALSE),#REF!,2,FALSE)),"ERROR")</f>
        <v>ERROR</v>
      </c>
      <c r="J1165" s="176">
        <v>0</v>
      </c>
      <c r="K1165" s="129">
        <f>IFERROR(IF(J1165=0,0,VLOOKUP(VLOOKUP(J1165,#REF!,MATCH("strMailTitleID",#REF!,0),FALSE),#REF!,2,FALSE)),"ERROR")</f>
        <v>0</v>
      </c>
      <c r="L1165" s="22">
        <f ca="1">IFERROR(IFERROR(VLOOKUP($B1165,INDIRECT(VLOOKUP($E1165,보상!$S:$AA,2,FALSE)),MATCH(L$6,INDIRECT(VLOOKUP($E1165,보상!$S:$AA,3,FALSE)),0),FALSE),VLOOKUP($B1165,INDIRECT(VLOOKUP($E1165&amp;"_U",보상!$S:$AA,2,FALSE)),MATCH(L$6,INDIRECT(VLOOKUP($E1165&amp;"_U",보상!$S:$AA,3,FALSE)),0),FALSE)),"ERROR")</f>
        <v>81218</v>
      </c>
      <c r="M1165" s="49">
        <v>0</v>
      </c>
      <c r="N1165" s="49">
        <v>0</v>
      </c>
      <c r="O1165" s="49">
        <v>0</v>
      </c>
      <c r="P1165" s="22" t="str">
        <f ca="1">IFERROR(IFERROR(VLOOKUP($B1165,INDIRECT(VLOOKUP($E1165,보상!$S:$AA,2,FALSE)),MATCH(P$6,INDIRECT(VLOOKUP($E1165,보상!$S:$AA,3,FALSE)),0),FALSE),VLOOKUP($B1165,INDIRECT(VLOOKUP($E1165&amp;"_U",보상!$S:$AA,2,FALSE)),MATCH(P$6,INDIRECT(VLOOKUP($E1165&amp;"_U",보상!$S:$AA,3,FALSE)),0),FALSE)),"ERROR")</f>
        <v>Gold</v>
      </c>
      <c r="Q1165" s="22">
        <f ca="1">IFERROR(IFERROR(VLOOKUP($B1165,INDIRECT(VLOOKUP($E1165,보상!$S:$AA,2,FALSE)),MATCH(Q$6,INDIRECT(VLOOKUP($E1165,보상!$S:$AA,3,FALSE)),0),FALSE),VLOOKUP($B1165,INDIRECT(VLOOKUP($E1165&amp;"_U",보상!$S:$AA,2,FALSE)),MATCH(Q$6,INDIRECT(VLOOKUP($E1165&amp;"_U",보상!$S:$AA,3,FALSE)),0),FALSE)),"ERROR")</f>
        <v>97460</v>
      </c>
      <c r="R1165" s="49" t="b">
        <v>0</v>
      </c>
      <c r="S1165" s="49" t="b">
        <v>0</v>
      </c>
      <c r="T1165" s="22">
        <f ca="1">IFERROR(IF(W1165=0,0,VLOOKUP(W1165,보상!$D:$K,6,FALSE)),"-")</f>
        <v>0</v>
      </c>
      <c r="U1165" s="22">
        <f ca="1">IFERROR(IF(W1165=0,0,VLOOKUP(W1165,보상!$D:$K,7,FALSE)),"-")</f>
        <v>0</v>
      </c>
      <c r="V1165" s="22">
        <f ca="1">IFERROR(IF(W1165=0,0,VLOOKUP(W1165,보상!$D:$K,8,FALSE)),"-")</f>
        <v>0</v>
      </c>
      <c r="W1165" s="22">
        <f ca="1">IFERROR(IFERROR(VLOOKUP($B1165,INDIRECT(VLOOKUP($E1165,보상!$S:$AA,2,FALSE)),MATCH(W$6,INDIRECT(VLOOKUP($E1165,보상!$S:$AA,3,FALSE)),0),FALSE),VLOOKUP($B1165,INDIRECT(VLOOKUP($E1165&amp;"_U",보상!$S:$AA,2,FALSE)),MATCH(W$6,INDIRECT(VLOOKUP($E1165&amp;"_U",보상!$S:$AA,3,FALSE)),0),FALSE)),"ERROR")</f>
        <v>3000001</v>
      </c>
      <c r="X1165" s="134" t="str">
        <f ca="1">IFERROR(IF(W1165=0,0,VLOOKUP(SUBSTITUTE(VLOOKUP(W1165,#REF!,MATCH("strItemName",#REF!,0),FALSE),"SUI_",""),#REF!,2,FALSE)),"ERROR")</f>
        <v>ERROR</v>
      </c>
      <c r="Y1165" s="22">
        <f t="shared" ca="1" si="59"/>
        <v>3000001</v>
      </c>
      <c r="Z1165" s="134" t="str">
        <f ca="1">IFERROR(IF(Y1165=0,0,VLOOKUP(SUBSTITUTE(VLOOKUP(Y1165,#REF!,MATCH("strItemName",#REF!,0),FALSE),"SUI_",""),#REF!,2,FALSE)),"ERROR")</f>
        <v>ERROR</v>
      </c>
      <c r="AA1165" s="22">
        <f t="shared" ca="1" si="59"/>
        <v>3000001</v>
      </c>
      <c r="AB1165" s="134" t="str">
        <f ca="1">IFERROR(IF(AA1165=0,0,VLOOKUP(SUBSTITUTE(VLOOKUP(AA1165,#REF!,MATCH("strItemName",#REF!,0),FALSE),"SUI_",""),#REF!,2,FALSE)),"ERROR")</f>
        <v>ERROR</v>
      </c>
      <c r="AC1165" s="22">
        <f t="shared" ca="1" si="59"/>
        <v>3000001</v>
      </c>
      <c r="AD1165" s="134" t="str">
        <f ca="1">IFERROR(IF(AC1165=0,0,VLOOKUP(SUBSTITUTE(VLOOKUP(AC1165,#REF!,MATCH("strItemName",#REF!,0),FALSE),"SUI_",""),#REF!,2,FALSE)),"ERROR")</f>
        <v>ERROR</v>
      </c>
      <c r="AE1165" s="22">
        <f t="shared" ca="1" si="59"/>
        <v>3000001</v>
      </c>
      <c r="AF1165" s="134" t="str">
        <f ca="1">IFERROR(IF(AE1165=0,0,VLOOKUP(SUBSTITUTE(VLOOKUP(AE1165,#REF!,MATCH("strItemName",#REF!,0),FALSE),"SUI_",""),#REF!,2,FALSE)),"ERROR")</f>
        <v>ERROR</v>
      </c>
      <c r="AG1165" s="88">
        <v>0</v>
      </c>
      <c r="AH1165" s="134">
        <f>IFERROR(IF(AG1165=0,0,VLOOKUP(SUBSTITUTE(VLOOKUP(AG1165,#REF!,MATCH("strItemName",#REF!,0),FALSE),"SUI_",""),#REF!,2,FALSE)),"ERROR")</f>
        <v>0</v>
      </c>
      <c r="AI1165" s="22">
        <f ca="1">IFERROR(IFERROR(VLOOKUP($B1165,INDIRECT(VLOOKUP($E1165,보상!$S:$AA,2,FALSE)),MATCH(AI$6,INDIRECT(VLOOKUP($E1165,보상!$S:$AA,3,FALSE)),0),FALSE),VLOOKUP($B1165,INDIRECT(VLOOKUP($E1165&amp;"_U",보상!$S:$AA,2,FALSE)),MATCH(AI$6,INDIRECT(VLOOKUP($E1165&amp;"_U",보상!$S:$AA,3,FALSE)),0),FALSE)),"ERROR")</f>
        <v>1</v>
      </c>
      <c r="AJ1165" s="49">
        <v>0</v>
      </c>
      <c r="AK1165" s="22">
        <v>60</v>
      </c>
      <c r="AL1165" s="22">
        <v>0</v>
      </c>
      <c r="AM1165" s="22" t="b">
        <v>0</v>
      </c>
      <c r="AN1165" s="22">
        <v>0</v>
      </c>
      <c r="AO1165" s="67">
        <v>0</v>
      </c>
    </row>
    <row r="1166" spans="2:41" ht="16.5" customHeight="1" x14ac:dyDescent="0.3">
      <c r="B1166" s="154">
        <f t="shared" si="57"/>
        <v>108018111</v>
      </c>
      <c r="C1166" s="49">
        <v>10801811</v>
      </c>
      <c r="D1166" s="156" t="str">
        <f ca="1">IFERROR(IFERROR(VLOOKUP($B1166,INDIRECT(VLOOKUP($E1166,보상!$S:$AA,2,FALSE)),MATCH(D$6,INDIRECT(VLOOKUP($E1166,보상!$S:$AA,3,FALSE)),0),FALSE),VLOOKUP($B1166,INDIRECT(VLOOKUP($E1166&amp;"_U",보상!$S:$AA,2,FALSE)),MATCH(D$6,INDIRECT(VLOOKUP($E1166&amp;"_U",보상!$S:$AA,3,FALSE)),0),FALSE)),"ERROR")</f>
        <v>허기진 도플 갱어</v>
      </c>
      <c r="E1166" s="49" t="s">
        <v>635</v>
      </c>
      <c r="F1166" s="22">
        <f>COUNTIF($C$8:$C1166,$C1166)</f>
        <v>1</v>
      </c>
      <c r="G1166" s="49" t="b">
        <v>1</v>
      </c>
      <c r="H1166" s="22">
        <v>2010</v>
      </c>
      <c r="I1166" s="129" t="str">
        <f>IFERROR(IF(H1166=0,0,VLOOKUP(VLOOKUP(H1166,#REF!,MATCH("strMailTitleID",#REF!,0),FALSE),#REF!,2,FALSE)),"ERROR")</f>
        <v>ERROR</v>
      </c>
      <c r="J1166" s="176">
        <v>0</v>
      </c>
      <c r="K1166" s="129">
        <f>IFERROR(IF(J1166=0,0,VLOOKUP(VLOOKUP(J1166,#REF!,MATCH("strMailTitleID",#REF!,0),FALSE),#REF!,2,FALSE)),"ERROR")</f>
        <v>0</v>
      </c>
      <c r="L1166" s="22">
        <f ca="1">IFERROR(IFERROR(VLOOKUP($B1166,INDIRECT(VLOOKUP($E1166,보상!$S:$AA,2,FALSE)),MATCH(L$6,INDIRECT(VLOOKUP($E1166,보상!$S:$AA,3,FALSE)),0),FALSE),VLOOKUP($B1166,INDIRECT(VLOOKUP($E1166&amp;"_U",보상!$S:$AA,2,FALSE)),MATCH(L$6,INDIRECT(VLOOKUP($E1166&amp;"_U",보상!$S:$AA,3,FALSE)),0),FALSE)),"ERROR")</f>
        <v>82993</v>
      </c>
      <c r="M1166" s="49">
        <v>0</v>
      </c>
      <c r="N1166" s="49">
        <v>0</v>
      </c>
      <c r="O1166" s="49">
        <v>0</v>
      </c>
      <c r="P1166" s="22" t="str">
        <f ca="1">IFERROR(IFERROR(VLOOKUP($B1166,INDIRECT(VLOOKUP($E1166,보상!$S:$AA,2,FALSE)),MATCH(P$6,INDIRECT(VLOOKUP($E1166,보상!$S:$AA,3,FALSE)),0),FALSE),VLOOKUP($B1166,INDIRECT(VLOOKUP($E1166&amp;"_U",보상!$S:$AA,2,FALSE)),MATCH(P$6,INDIRECT(VLOOKUP($E1166&amp;"_U",보상!$S:$AA,3,FALSE)),0),FALSE)),"ERROR")</f>
        <v>Gold</v>
      </c>
      <c r="Q1166" s="22">
        <f ca="1">IFERROR(IFERROR(VLOOKUP($B1166,INDIRECT(VLOOKUP($E1166,보상!$S:$AA,2,FALSE)),MATCH(Q$6,INDIRECT(VLOOKUP($E1166,보상!$S:$AA,3,FALSE)),0),FALSE),VLOOKUP($B1166,INDIRECT(VLOOKUP($E1166&amp;"_U",보상!$S:$AA,2,FALSE)),MATCH(Q$6,INDIRECT(VLOOKUP($E1166&amp;"_U",보상!$S:$AA,3,FALSE)),0),FALSE)),"ERROR")</f>
        <v>99590</v>
      </c>
      <c r="R1166" s="49" t="b">
        <v>0</v>
      </c>
      <c r="S1166" s="49" t="b">
        <v>0</v>
      </c>
      <c r="T1166" s="22">
        <f ca="1">IFERROR(IF(W1166=0,0,VLOOKUP(W1166,보상!$D:$K,6,FALSE)),"-")</f>
        <v>0</v>
      </c>
      <c r="U1166" s="22">
        <f ca="1">IFERROR(IF(W1166=0,0,VLOOKUP(W1166,보상!$D:$K,7,FALSE)),"-")</f>
        <v>0</v>
      </c>
      <c r="V1166" s="22">
        <f ca="1">IFERROR(IF(W1166=0,0,VLOOKUP(W1166,보상!$D:$K,8,FALSE)),"-")</f>
        <v>0</v>
      </c>
      <c r="W1166" s="22">
        <f ca="1">IFERROR(IFERROR(VLOOKUP($B1166,INDIRECT(VLOOKUP($E1166,보상!$S:$AA,2,FALSE)),MATCH(W$6,INDIRECT(VLOOKUP($E1166,보상!$S:$AA,3,FALSE)),0),FALSE),VLOOKUP($B1166,INDIRECT(VLOOKUP($E1166&amp;"_U",보상!$S:$AA,2,FALSE)),MATCH(W$6,INDIRECT(VLOOKUP($E1166&amp;"_U",보상!$S:$AA,3,FALSE)),0),FALSE)),"ERROR")</f>
        <v>3161001</v>
      </c>
      <c r="X1166" s="134" t="str">
        <f ca="1">IFERROR(IF(W1166=0,0,VLOOKUP(SUBSTITUTE(VLOOKUP(W1166,#REF!,MATCH("strItemName",#REF!,0),FALSE),"SUI_",""),#REF!,2,FALSE)),"ERROR")</f>
        <v>ERROR</v>
      </c>
      <c r="Y1166" s="22">
        <f t="shared" ca="1" si="59"/>
        <v>3161001</v>
      </c>
      <c r="Z1166" s="134" t="str">
        <f ca="1">IFERROR(IF(Y1166=0,0,VLOOKUP(SUBSTITUTE(VLOOKUP(Y1166,#REF!,MATCH("strItemName",#REF!,0),FALSE),"SUI_",""),#REF!,2,FALSE)),"ERROR")</f>
        <v>ERROR</v>
      </c>
      <c r="AA1166" s="22">
        <f t="shared" ca="1" si="59"/>
        <v>3161001</v>
      </c>
      <c r="AB1166" s="134" t="str">
        <f ca="1">IFERROR(IF(AA1166=0,0,VLOOKUP(SUBSTITUTE(VLOOKUP(AA1166,#REF!,MATCH("strItemName",#REF!,0),FALSE),"SUI_",""),#REF!,2,FALSE)),"ERROR")</f>
        <v>ERROR</v>
      </c>
      <c r="AC1166" s="22">
        <f t="shared" ca="1" si="59"/>
        <v>3161001</v>
      </c>
      <c r="AD1166" s="134" t="str">
        <f ca="1">IFERROR(IF(AC1166=0,0,VLOOKUP(SUBSTITUTE(VLOOKUP(AC1166,#REF!,MATCH("strItemName",#REF!,0),FALSE),"SUI_",""),#REF!,2,FALSE)),"ERROR")</f>
        <v>ERROR</v>
      </c>
      <c r="AE1166" s="22">
        <f t="shared" ca="1" si="59"/>
        <v>3161001</v>
      </c>
      <c r="AF1166" s="134" t="str">
        <f ca="1">IFERROR(IF(AE1166=0,0,VLOOKUP(SUBSTITUTE(VLOOKUP(AE1166,#REF!,MATCH("strItemName",#REF!,0),FALSE),"SUI_",""),#REF!,2,FALSE)),"ERROR")</f>
        <v>ERROR</v>
      </c>
      <c r="AG1166" s="88">
        <v>0</v>
      </c>
      <c r="AH1166" s="134">
        <f>IFERROR(IF(AG1166=0,0,VLOOKUP(SUBSTITUTE(VLOOKUP(AG1166,#REF!,MATCH("strItemName",#REF!,0),FALSE),"SUI_",""),#REF!,2,FALSE)),"ERROR")</f>
        <v>0</v>
      </c>
      <c r="AI1166" s="22">
        <f ca="1">IFERROR(IFERROR(VLOOKUP($B1166,INDIRECT(VLOOKUP($E1166,보상!$S:$AA,2,FALSE)),MATCH(AI$6,INDIRECT(VLOOKUP($E1166,보상!$S:$AA,3,FALSE)),0),FALSE),VLOOKUP($B1166,INDIRECT(VLOOKUP($E1166&amp;"_U",보상!$S:$AA,2,FALSE)),MATCH(AI$6,INDIRECT(VLOOKUP($E1166&amp;"_U",보상!$S:$AA,3,FALSE)),0),FALSE)),"ERROR")</f>
        <v>1</v>
      </c>
      <c r="AJ1166" s="49">
        <v>0</v>
      </c>
      <c r="AK1166" s="22">
        <v>60</v>
      </c>
      <c r="AL1166" s="22">
        <v>0</v>
      </c>
      <c r="AM1166" s="22" t="b">
        <v>0</v>
      </c>
      <c r="AN1166" s="22">
        <v>0</v>
      </c>
      <c r="AO1166" s="67">
        <v>0</v>
      </c>
    </row>
    <row r="1167" spans="2:41" ht="16.5" customHeight="1" x14ac:dyDescent="0.3">
      <c r="B1167" s="154">
        <f t="shared" si="57"/>
        <v>108019111</v>
      </c>
      <c r="C1167" s="49">
        <v>10801911</v>
      </c>
      <c r="D1167" s="156" t="str">
        <f ca="1">IFERROR(IFERROR(VLOOKUP($B1167,INDIRECT(VLOOKUP($E1167,보상!$S:$AA,2,FALSE)),MATCH(D$6,INDIRECT(VLOOKUP($E1167,보상!$S:$AA,3,FALSE)),0),FALSE),VLOOKUP($B1167,INDIRECT(VLOOKUP($E1167&amp;"_U",보상!$S:$AA,2,FALSE)),MATCH(D$6,INDIRECT(VLOOKUP($E1167&amp;"_U",보상!$S:$AA,3,FALSE)),0),FALSE)),"ERROR")</f>
        <v>방황하는 숲의 요정</v>
      </c>
      <c r="E1167" s="49" t="s">
        <v>635</v>
      </c>
      <c r="F1167" s="22">
        <f>COUNTIF($C$8:$C1167,$C1167)</f>
        <v>1</v>
      </c>
      <c r="G1167" s="49" t="b">
        <v>1</v>
      </c>
      <c r="H1167" s="22">
        <v>2010</v>
      </c>
      <c r="I1167" s="129" t="str">
        <f>IFERROR(IF(H1167=0,0,VLOOKUP(VLOOKUP(H1167,#REF!,MATCH("strMailTitleID",#REF!,0),FALSE),#REF!,2,FALSE)),"ERROR")</f>
        <v>ERROR</v>
      </c>
      <c r="J1167" s="176">
        <v>0</v>
      </c>
      <c r="K1167" s="129">
        <f>IFERROR(IF(J1167=0,0,VLOOKUP(VLOOKUP(J1167,#REF!,MATCH("strMailTitleID",#REF!,0),FALSE),#REF!,2,FALSE)),"ERROR")</f>
        <v>0</v>
      </c>
      <c r="L1167" s="22">
        <f ca="1">IFERROR(IFERROR(VLOOKUP($B1167,INDIRECT(VLOOKUP($E1167,보상!$S:$AA,2,FALSE)),MATCH(L$6,INDIRECT(VLOOKUP($E1167,보상!$S:$AA,3,FALSE)),0),FALSE),VLOOKUP($B1167,INDIRECT(VLOOKUP($E1167&amp;"_U",보상!$S:$AA,2,FALSE)),MATCH(L$6,INDIRECT(VLOOKUP($E1167&amp;"_U",보상!$S:$AA,3,FALSE)),0),FALSE)),"ERROR")</f>
        <v>82993</v>
      </c>
      <c r="M1167" s="49">
        <v>0</v>
      </c>
      <c r="N1167" s="49">
        <v>0</v>
      </c>
      <c r="O1167" s="49">
        <v>0</v>
      </c>
      <c r="P1167" s="22" t="str">
        <f ca="1">IFERROR(IFERROR(VLOOKUP($B1167,INDIRECT(VLOOKUP($E1167,보상!$S:$AA,2,FALSE)),MATCH(P$6,INDIRECT(VLOOKUP($E1167,보상!$S:$AA,3,FALSE)),0),FALSE),VLOOKUP($B1167,INDIRECT(VLOOKUP($E1167&amp;"_U",보상!$S:$AA,2,FALSE)),MATCH(P$6,INDIRECT(VLOOKUP($E1167&amp;"_U",보상!$S:$AA,3,FALSE)),0),FALSE)),"ERROR")</f>
        <v>Gold</v>
      </c>
      <c r="Q1167" s="22">
        <f ca="1">IFERROR(IFERROR(VLOOKUP($B1167,INDIRECT(VLOOKUP($E1167,보상!$S:$AA,2,FALSE)),MATCH(Q$6,INDIRECT(VLOOKUP($E1167,보상!$S:$AA,3,FALSE)),0),FALSE),VLOOKUP($B1167,INDIRECT(VLOOKUP($E1167&amp;"_U",보상!$S:$AA,2,FALSE)),MATCH(Q$6,INDIRECT(VLOOKUP($E1167&amp;"_U",보상!$S:$AA,3,FALSE)),0),FALSE)),"ERROR")</f>
        <v>99590</v>
      </c>
      <c r="R1167" s="49" t="b">
        <v>0</v>
      </c>
      <c r="S1167" s="49" t="b">
        <v>0</v>
      </c>
      <c r="T1167" s="22">
        <f ca="1">IFERROR(IF(W1167=0,0,VLOOKUP(W1167,보상!$D:$K,6,FALSE)),"-")</f>
        <v>0</v>
      </c>
      <c r="U1167" s="22">
        <f ca="1">IFERROR(IF(W1167=0,0,VLOOKUP(W1167,보상!$D:$K,7,FALSE)),"-")</f>
        <v>0</v>
      </c>
      <c r="V1167" s="22">
        <f ca="1">IFERROR(IF(W1167=0,0,VLOOKUP(W1167,보상!$D:$K,8,FALSE)),"-")</f>
        <v>0</v>
      </c>
      <c r="W1167" s="22">
        <f ca="1">IFERROR(IFERROR(VLOOKUP($B1167,INDIRECT(VLOOKUP($E1167,보상!$S:$AA,2,FALSE)),MATCH(W$6,INDIRECT(VLOOKUP($E1167,보상!$S:$AA,3,FALSE)),0),FALSE),VLOOKUP($B1167,INDIRECT(VLOOKUP($E1167&amp;"_U",보상!$S:$AA,2,FALSE)),MATCH(W$6,INDIRECT(VLOOKUP($E1167&amp;"_U",보상!$S:$AA,3,FALSE)),0),FALSE)),"ERROR")</f>
        <v>8100022</v>
      </c>
      <c r="X1167" s="134" t="str">
        <f ca="1">IFERROR(IF(W1167=0,0,VLOOKUP(SUBSTITUTE(VLOOKUP(W1167,#REF!,MATCH("strItemName",#REF!,0),FALSE),"SUI_",""),#REF!,2,FALSE)),"ERROR")</f>
        <v>ERROR</v>
      </c>
      <c r="Y1167" s="22">
        <f t="shared" ca="1" si="59"/>
        <v>8100022</v>
      </c>
      <c r="Z1167" s="134" t="str">
        <f ca="1">IFERROR(IF(Y1167=0,0,VLOOKUP(SUBSTITUTE(VLOOKUP(Y1167,#REF!,MATCH("strItemName",#REF!,0),FALSE),"SUI_",""),#REF!,2,FALSE)),"ERROR")</f>
        <v>ERROR</v>
      </c>
      <c r="AA1167" s="22">
        <f t="shared" ca="1" si="59"/>
        <v>8100022</v>
      </c>
      <c r="AB1167" s="134" t="str">
        <f ca="1">IFERROR(IF(AA1167=0,0,VLOOKUP(SUBSTITUTE(VLOOKUP(AA1167,#REF!,MATCH("strItemName",#REF!,0),FALSE),"SUI_",""),#REF!,2,FALSE)),"ERROR")</f>
        <v>ERROR</v>
      </c>
      <c r="AC1167" s="22">
        <f t="shared" ca="1" si="59"/>
        <v>8100022</v>
      </c>
      <c r="AD1167" s="134" t="str">
        <f ca="1">IFERROR(IF(AC1167=0,0,VLOOKUP(SUBSTITUTE(VLOOKUP(AC1167,#REF!,MATCH("strItemName",#REF!,0),FALSE),"SUI_",""),#REF!,2,FALSE)),"ERROR")</f>
        <v>ERROR</v>
      </c>
      <c r="AE1167" s="22">
        <f t="shared" ref="AE1167" ca="1" si="60">IF(AC1167=0,0,IF(OR(INT(AC1167/10000)=15,INT(AC1167/10000)=24,INT(AC1167/10000)=35),AC1167,IF(AC1167&gt;300000,AC1167,IF(AC1167&lt;200000,AC1167+10100,AC1167+100))))</f>
        <v>8100022</v>
      </c>
      <c r="AF1167" s="134" t="str">
        <f ca="1">IFERROR(IF(AE1167=0,0,VLOOKUP(SUBSTITUTE(VLOOKUP(AE1167,#REF!,MATCH("strItemName",#REF!,0),FALSE),"SUI_",""),#REF!,2,FALSE)),"ERROR")</f>
        <v>ERROR</v>
      </c>
      <c r="AG1167" s="88">
        <v>0</v>
      </c>
      <c r="AH1167" s="134">
        <f>IFERROR(IF(AG1167=0,0,VLOOKUP(SUBSTITUTE(VLOOKUP(AG1167,#REF!,MATCH("strItemName",#REF!,0),FALSE),"SUI_",""),#REF!,2,FALSE)),"ERROR")</f>
        <v>0</v>
      </c>
      <c r="AI1167" s="22">
        <f ca="1">IFERROR(IFERROR(VLOOKUP($B1167,INDIRECT(VLOOKUP($E1167,보상!$S:$AA,2,FALSE)),MATCH(AI$6,INDIRECT(VLOOKUP($E1167,보상!$S:$AA,3,FALSE)),0),FALSE),VLOOKUP($B1167,INDIRECT(VLOOKUP($E1167&amp;"_U",보상!$S:$AA,2,FALSE)),MATCH(AI$6,INDIRECT(VLOOKUP($E1167&amp;"_U",보상!$S:$AA,3,FALSE)),0),FALSE)),"ERROR")</f>
        <v>1</v>
      </c>
      <c r="AJ1167" s="49">
        <v>0</v>
      </c>
      <c r="AK1167" s="22">
        <v>60</v>
      </c>
      <c r="AL1167" s="22">
        <v>0</v>
      </c>
      <c r="AM1167" s="22" t="b">
        <v>0</v>
      </c>
      <c r="AN1167" s="22">
        <v>0</v>
      </c>
      <c r="AO1167" s="67">
        <v>0</v>
      </c>
    </row>
    <row r="1168" spans="2:41" ht="16.5" customHeight="1" x14ac:dyDescent="0.3">
      <c r="B1168" s="154">
        <f t="shared" si="57"/>
        <v>108020111</v>
      </c>
      <c r="C1168" s="49">
        <v>10802011</v>
      </c>
      <c r="D1168" s="156" t="str">
        <f ca="1">IFERROR(IFERROR(VLOOKUP($B1168,INDIRECT(VLOOKUP($E1168,보상!$S:$AA,2,FALSE)),MATCH(D$6,INDIRECT(VLOOKUP($E1168,보상!$S:$AA,3,FALSE)),0),FALSE),VLOOKUP($B1168,INDIRECT(VLOOKUP($E1168&amp;"_U",보상!$S:$AA,2,FALSE)),MATCH(D$6,INDIRECT(VLOOKUP($E1168&amp;"_U",보상!$S:$AA,3,FALSE)),0),FALSE)),"ERROR")</f>
        <v>우둔한 늪지 괴물</v>
      </c>
      <c r="E1168" s="49" t="s">
        <v>635</v>
      </c>
      <c r="F1168" s="22">
        <f>COUNTIF($C$8:$C1168,$C1168)</f>
        <v>1</v>
      </c>
      <c r="G1168" s="49" t="b">
        <v>1</v>
      </c>
      <c r="H1168" s="22">
        <v>2010</v>
      </c>
      <c r="I1168" s="129" t="str">
        <f>IFERROR(IF(H1168=0,0,VLOOKUP(VLOOKUP(H1168,#REF!,MATCH("strMailTitleID",#REF!,0),FALSE),#REF!,2,FALSE)),"ERROR")</f>
        <v>ERROR</v>
      </c>
      <c r="J1168" s="176">
        <v>0</v>
      </c>
      <c r="K1168" s="129">
        <f>IFERROR(IF(J1168=0,0,VLOOKUP(VLOOKUP(J1168,#REF!,MATCH("strMailTitleID",#REF!,0),FALSE),#REF!,2,FALSE)),"ERROR")</f>
        <v>0</v>
      </c>
      <c r="L1168" s="22">
        <f ca="1">IFERROR(IFERROR(VLOOKUP($B1168,INDIRECT(VLOOKUP($E1168,보상!$S:$AA,2,FALSE)),MATCH(L$6,INDIRECT(VLOOKUP($E1168,보상!$S:$AA,3,FALSE)),0),FALSE),VLOOKUP($B1168,INDIRECT(VLOOKUP($E1168&amp;"_U",보상!$S:$AA,2,FALSE)),MATCH(L$6,INDIRECT(VLOOKUP($E1168&amp;"_U",보상!$S:$AA,3,FALSE)),0),FALSE)),"ERROR")</f>
        <v>82993</v>
      </c>
      <c r="M1168" s="49">
        <v>0</v>
      </c>
      <c r="N1168" s="49">
        <v>0</v>
      </c>
      <c r="O1168" s="49">
        <v>0</v>
      </c>
      <c r="P1168" s="22" t="str">
        <f ca="1">IFERROR(IFERROR(VLOOKUP($B1168,INDIRECT(VLOOKUP($E1168,보상!$S:$AA,2,FALSE)),MATCH(P$6,INDIRECT(VLOOKUP($E1168,보상!$S:$AA,3,FALSE)),0),FALSE),VLOOKUP($B1168,INDIRECT(VLOOKUP($E1168&amp;"_U",보상!$S:$AA,2,FALSE)),MATCH(P$6,INDIRECT(VLOOKUP($E1168&amp;"_U",보상!$S:$AA,3,FALSE)),0),FALSE)),"ERROR")</f>
        <v>Gold</v>
      </c>
      <c r="Q1168" s="22">
        <f ca="1">IFERROR(IFERROR(VLOOKUP($B1168,INDIRECT(VLOOKUP($E1168,보상!$S:$AA,2,FALSE)),MATCH(Q$6,INDIRECT(VLOOKUP($E1168,보상!$S:$AA,3,FALSE)),0),FALSE),VLOOKUP($B1168,INDIRECT(VLOOKUP($E1168&amp;"_U",보상!$S:$AA,2,FALSE)),MATCH(Q$6,INDIRECT(VLOOKUP($E1168&amp;"_U",보상!$S:$AA,3,FALSE)),0),FALSE)),"ERROR")</f>
        <v>99590</v>
      </c>
      <c r="R1168" s="49" t="b">
        <v>0</v>
      </c>
      <c r="S1168" s="49" t="b">
        <v>0</v>
      </c>
      <c r="T1168" s="22">
        <f ca="1">IFERROR(IF(W1168=0,0,VLOOKUP(W1168,보상!$D:$K,6,FALSE)),"-")</f>
        <v>0</v>
      </c>
      <c r="U1168" s="22">
        <f ca="1">IFERROR(IF(W1168=0,0,VLOOKUP(W1168,보상!$D:$K,7,FALSE)),"-")</f>
        <v>0</v>
      </c>
      <c r="V1168" s="22">
        <f ca="1">IFERROR(IF(W1168=0,0,VLOOKUP(W1168,보상!$D:$K,8,FALSE)),"-")</f>
        <v>0</v>
      </c>
      <c r="W1168" s="22">
        <f ca="1">IFERROR(IFERROR(VLOOKUP($B1168,INDIRECT(VLOOKUP($E1168,보상!$S:$AA,2,FALSE)),MATCH(W$6,INDIRECT(VLOOKUP($E1168,보상!$S:$AA,3,FALSE)),0),FALSE),VLOOKUP($B1168,INDIRECT(VLOOKUP($E1168&amp;"_U",보상!$S:$AA,2,FALSE)),MATCH(W$6,INDIRECT(VLOOKUP($E1168&amp;"_U",보상!$S:$AA,3,FALSE)),0),FALSE)),"ERROR")</f>
        <v>3163001</v>
      </c>
      <c r="X1168" s="134" t="str">
        <f ca="1">IFERROR(IF(W1168=0,0,VLOOKUP(SUBSTITUTE(VLOOKUP(W1168,#REF!,MATCH("strItemName",#REF!,0),FALSE),"SUI_",""),#REF!,2,FALSE)),"ERROR")</f>
        <v>ERROR</v>
      </c>
      <c r="Y1168" s="22">
        <f t="shared" ref="Y1168:AE1202" ca="1" si="61">IF(W1168=0,0,IF(OR(INT(W1168/10000)=15,INT(W1168/10000)=24,INT(W1168/10000)=35),W1168,IF(W1168&gt;300000,W1168,IF(W1168&lt;200000,W1168+10100,W1168+100))))</f>
        <v>3163001</v>
      </c>
      <c r="Z1168" s="134" t="str">
        <f ca="1">IFERROR(IF(Y1168=0,0,VLOOKUP(SUBSTITUTE(VLOOKUP(Y1168,#REF!,MATCH("strItemName",#REF!,0),FALSE),"SUI_",""),#REF!,2,FALSE)),"ERROR")</f>
        <v>ERROR</v>
      </c>
      <c r="AA1168" s="22">
        <f t="shared" ca="1" si="61"/>
        <v>3163001</v>
      </c>
      <c r="AB1168" s="134" t="str">
        <f ca="1">IFERROR(IF(AA1168=0,0,VLOOKUP(SUBSTITUTE(VLOOKUP(AA1168,#REF!,MATCH("strItemName",#REF!,0),FALSE),"SUI_",""),#REF!,2,FALSE)),"ERROR")</f>
        <v>ERROR</v>
      </c>
      <c r="AC1168" s="22">
        <f t="shared" ca="1" si="61"/>
        <v>3163001</v>
      </c>
      <c r="AD1168" s="134" t="str">
        <f ca="1">IFERROR(IF(AC1168=0,0,VLOOKUP(SUBSTITUTE(VLOOKUP(AC1168,#REF!,MATCH("strItemName",#REF!,0),FALSE),"SUI_",""),#REF!,2,FALSE)),"ERROR")</f>
        <v>ERROR</v>
      </c>
      <c r="AE1168" s="22">
        <f t="shared" ca="1" si="61"/>
        <v>3163001</v>
      </c>
      <c r="AF1168" s="134" t="str">
        <f ca="1">IFERROR(IF(AE1168=0,0,VLOOKUP(SUBSTITUTE(VLOOKUP(AE1168,#REF!,MATCH("strItemName",#REF!,0),FALSE),"SUI_",""),#REF!,2,FALSE)),"ERROR")</f>
        <v>ERROR</v>
      </c>
      <c r="AG1168" s="88">
        <v>0</v>
      </c>
      <c r="AH1168" s="134">
        <f>IFERROR(IF(AG1168=0,0,VLOOKUP(SUBSTITUTE(VLOOKUP(AG1168,#REF!,MATCH("strItemName",#REF!,0),FALSE),"SUI_",""),#REF!,2,FALSE)),"ERROR")</f>
        <v>0</v>
      </c>
      <c r="AI1168" s="22">
        <f ca="1">IFERROR(IFERROR(VLOOKUP($B1168,INDIRECT(VLOOKUP($E1168,보상!$S:$AA,2,FALSE)),MATCH(AI$6,INDIRECT(VLOOKUP($E1168,보상!$S:$AA,3,FALSE)),0),FALSE),VLOOKUP($B1168,INDIRECT(VLOOKUP($E1168&amp;"_U",보상!$S:$AA,2,FALSE)),MATCH(AI$6,INDIRECT(VLOOKUP($E1168&amp;"_U",보상!$S:$AA,3,FALSE)),0),FALSE)),"ERROR")</f>
        <v>1</v>
      </c>
      <c r="AJ1168" s="49">
        <v>0</v>
      </c>
      <c r="AK1168" s="22">
        <v>60</v>
      </c>
      <c r="AL1168" s="22">
        <v>0</v>
      </c>
      <c r="AM1168" s="22" t="b">
        <v>0</v>
      </c>
      <c r="AN1168" s="22">
        <v>0</v>
      </c>
      <c r="AO1168" s="67">
        <v>0</v>
      </c>
    </row>
    <row r="1169" spans="2:41" ht="16.5" customHeight="1" x14ac:dyDescent="0.3">
      <c r="B1169" s="154">
        <f t="shared" si="57"/>
        <v>108021111</v>
      </c>
      <c r="C1169" s="49">
        <v>10802111</v>
      </c>
      <c r="D1169" s="156" t="str">
        <f ca="1">IFERROR(IFERROR(VLOOKUP($B1169,INDIRECT(VLOOKUP($E1169,보상!$S:$AA,2,FALSE)),MATCH(D$6,INDIRECT(VLOOKUP($E1169,보상!$S:$AA,3,FALSE)),0),FALSE),VLOOKUP($B1169,INDIRECT(VLOOKUP($E1169&amp;"_U",보상!$S:$AA,2,FALSE)),MATCH(D$6,INDIRECT(VLOOKUP($E1169&amp;"_U",보상!$S:$AA,3,FALSE)),0),FALSE)),"ERROR")</f>
        <v>타락한 스켈레톤</v>
      </c>
      <c r="E1169" s="49" t="s">
        <v>635</v>
      </c>
      <c r="F1169" s="22">
        <f>COUNTIF($C$8:$C1169,$C1169)</f>
        <v>1</v>
      </c>
      <c r="G1169" s="49" t="b">
        <v>1</v>
      </c>
      <c r="H1169" s="22">
        <v>2010</v>
      </c>
      <c r="I1169" s="129" t="str">
        <f>IFERROR(IF(H1169=0,0,VLOOKUP(VLOOKUP(H1169,#REF!,MATCH("strMailTitleID",#REF!,0),FALSE),#REF!,2,FALSE)),"ERROR")</f>
        <v>ERROR</v>
      </c>
      <c r="J1169" s="176">
        <v>0</v>
      </c>
      <c r="K1169" s="129">
        <f>IFERROR(IF(J1169=0,0,VLOOKUP(VLOOKUP(J1169,#REF!,MATCH("strMailTitleID",#REF!,0),FALSE),#REF!,2,FALSE)),"ERROR")</f>
        <v>0</v>
      </c>
      <c r="L1169" s="22">
        <f ca="1">IFERROR(IFERROR(VLOOKUP($B1169,INDIRECT(VLOOKUP($E1169,보상!$S:$AA,2,FALSE)),MATCH(L$6,INDIRECT(VLOOKUP($E1169,보상!$S:$AA,3,FALSE)),0),FALSE),VLOOKUP($B1169,INDIRECT(VLOOKUP($E1169&amp;"_U",보상!$S:$AA,2,FALSE)),MATCH(L$6,INDIRECT(VLOOKUP($E1169&amp;"_U",보상!$S:$AA,3,FALSE)),0),FALSE)),"ERROR")</f>
        <v>84194</v>
      </c>
      <c r="M1169" s="49">
        <v>0</v>
      </c>
      <c r="N1169" s="49">
        <v>0</v>
      </c>
      <c r="O1169" s="49">
        <v>0</v>
      </c>
      <c r="P1169" s="22" t="str">
        <f ca="1">IFERROR(IFERROR(VLOOKUP($B1169,INDIRECT(VLOOKUP($E1169,보상!$S:$AA,2,FALSE)),MATCH(P$6,INDIRECT(VLOOKUP($E1169,보상!$S:$AA,3,FALSE)),0),FALSE),VLOOKUP($B1169,INDIRECT(VLOOKUP($E1169&amp;"_U",보상!$S:$AA,2,FALSE)),MATCH(P$6,INDIRECT(VLOOKUP($E1169&amp;"_U",보상!$S:$AA,3,FALSE)),0),FALSE)),"ERROR")</f>
        <v>Gold</v>
      </c>
      <c r="Q1169" s="22">
        <f ca="1">IFERROR(IFERROR(VLOOKUP($B1169,INDIRECT(VLOOKUP($E1169,보상!$S:$AA,2,FALSE)),MATCH(Q$6,INDIRECT(VLOOKUP($E1169,보상!$S:$AA,3,FALSE)),0),FALSE),VLOOKUP($B1169,INDIRECT(VLOOKUP($E1169&amp;"_U",보상!$S:$AA,2,FALSE)),MATCH(Q$6,INDIRECT(VLOOKUP($E1169&amp;"_U",보상!$S:$AA,3,FALSE)),0),FALSE)),"ERROR")</f>
        <v>101030</v>
      </c>
      <c r="R1169" s="49" t="b">
        <v>0</v>
      </c>
      <c r="S1169" s="49" t="b">
        <v>0</v>
      </c>
      <c r="T1169" s="22">
        <f ca="1">IFERROR(IF(W1169=0,0,VLOOKUP(W1169,보상!$D:$K,6,FALSE)),"-")</f>
        <v>9000</v>
      </c>
      <c r="U1169" s="22">
        <f ca="1">IFERROR(IF(W1169=0,0,VLOOKUP(W1169,보상!$D:$K,7,FALSE)),"-")</f>
        <v>0</v>
      </c>
      <c r="V1169" s="22">
        <f ca="1">IFERROR(IF(W1169=0,0,VLOOKUP(W1169,보상!$D:$K,8,FALSE)),"-")</f>
        <v>0</v>
      </c>
      <c r="W1169" s="22">
        <f ca="1">IFERROR(IFERROR(VLOOKUP($B1169,INDIRECT(VLOOKUP($E1169,보상!$S:$AA,2,FALSE)),MATCH(W$6,INDIRECT(VLOOKUP($E1169,보상!$S:$AA,3,FALSE)),0),FALSE),VLOOKUP($B1169,INDIRECT(VLOOKUP($E1169&amp;"_U",보상!$S:$AA,2,FALSE)),MATCH(W$6,INDIRECT(VLOOKUP($E1169&amp;"_U",보상!$S:$AA,3,FALSE)),0),FALSE)),"ERROR")</f>
        <v>4004001</v>
      </c>
      <c r="X1169" s="134" t="str">
        <f ca="1">IFERROR(IF(W1169=0,0,VLOOKUP(SUBSTITUTE(VLOOKUP(W1169,#REF!,MATCH("strItemName",#REF!,0),FALSE),"SUI_",""),#REF!,2,FALSE)),"ERROR")</f>
        <v>ERROR</v>
      </c>
      <c r="Y1169" s="22">
        <f t="shared" ca="1" si="61"/>
        <v>4004001</v>
      </c>
      <c r="Z1169" s="134" t="str">
        <f ca="1">IFERROR(IF(Y1169=0,0,VLOOKUP(SUBSTITUTE(VLOOKUP(Y1169,#REF!,MATCH("strItemName",#REF!,0),FALSE),"SUI_",""),#REF!,2,FALSE)),"ERROR")</f>
        <v>ERROR</v>
      </c>
      <c r="AA1169" s="22">
        <f t="shared" ca="1" si="61"/>
        <v>4004001</v>
      </c>
      <c r="AB1169" s="134" t="str">
        <f ca="1">IFERROR(IF(AA1169=0,0,VLOOKUP(SUBSTITUTE(VLOOKUP(AA1169,#REF!,MATCH("strItemName",#REF!,0),FALSE),"SUI_",""),#REF!,2,FALSE)),"ERROR")</f>
        <v>ERROR</v>
      </c>
      <c r="AC1169" s="22">
        <f t="shared" ca="1" si="61"/>
        <v>4004001</v>
      </c>
      <c r="AD1169" s="134" t="str">
        <f ca="1">IFERROR(IF(AC1169=0,0,VLOOKUP(SUBSTITUTE(VLOOKUP(AC1169,#REF!,MATCH("strItemName",#REF!,0),FALSE),"SUI_",""),#REF!,2,FALSE)),"ERROR")</f>
        <v>ERROR</v>
      </c>
      <c r="AE1169" s="22">
        <f t="shared" ca="1" si="61"/>
        <v>4004001</v>
      </c>
      <c r="AF1169" s="134" t="str">
        <f ca="1">IFERROR(IF(AE1169=0,0,VLOOKUP(SUBSTITUTE(VLOOKUP(AE1169,#REF!,MATCH("strItemName",#REF!,0),FALSE),"SUI_",""),#REF!,2,FALSE)),"ERROR")</f>
        <v>ERROR</v>
      </c>
      <c r="AG1169" s="88">
        <v>0</v>
      </c>
      <c r="AH1169" s="134">
        <f>IFERROR(IF(AG1169=0,0,VLOOKUP(SUBSTITUTE(VLOOKUP(AG1169,#REF!,MATCH("strItemName",#REF!,0),FALSE),"SUI_",""),#REF!,2,FALSE)),"ERROR")</f>
        <v>0</v>
      </c>
      <c r="AI1169" s="22">
        <f ca="1">IFERROR(IFERROR(VLOOKUP($B1169,INDIRECT(VLOOKUP($E1169,보상!$S:$AA,2,FALSE)),MATCH(AI$6,INDIRECT(VLOOKUP($E1169,보상!$S:$AA,3,FALSE)),0),FALSE),VLOOKUP($B1169,INDIRECT(VLOOKUP($E1169&amp;"_U",보상!$S:$AA,2,FALSE)),MATCH(AI$6,INDIRECT(VLOOKUP($E1169&amp;"_U",보상!$S:$AA,3,FALSE)),0),FALSE)),"ERROR")</f>
        <v>1</v>
      </c>
      <c r="AJ1169" s="49">
        <v>0</v>
      </c>
      <c r="AK1169" s="22">
        <v>60</v>
      </c>
      <c r="AL1169" s="22">
        <v>0</v>
      </c>
      <c r="AM1169" s="22" t="b">
        <v>0</v>
      </c>
      <c r="AN1169" s="22">
        <v>0</v>
      </c>
      <c r="AO1169" s="67">
        <v>0</v>
      </c>
    </row>
    <row r="1170" spans="2:41" ht="16.5" customHeight="1" x14ac:dyDescent="0.3">
      <c r="B1170" s="154">
        <f t="shared" si="57"/>
        <v>108022111</v>
      </c>
      <c r="C1170" s="49">
        <v>10802211</v>
      </c>
      <c r="D1170" s="156" t="str">
        <f ca="1">IFERROR(IFERROR(VLOOKUP($B1170,INDIRECT(VLOOKUP($E1170,보상!$S:$AA,2,FALSE)),MATCH(D$6,INDIRECT(VLOOKUP($E1170,보상!$S:$AA,3,FALSE)),0),FALSE),VLOOKUP($B1170,INDIRECT(VLOOKUP($E1170&amp;"_U",보상!$S:$AA,2,FALSE)),MATCH(D$6,INDIRECT(VLOOKUP($E1170&amp;"_U",보상!$S:$AA,3,FALSE)),0),FALSE)),"ERROR")</f>
        <v>강철의 엔시스</v>
      </c>
      <c r="E1170" s="49" t="s">
        <v>635</v>
      </c>
      <c r="F1170" s="22">
        <f>COUNTIF($C$8:$C1170,$C1170)</f>
        <v>1</v>
      </c>
      <c r="G1170" s="49" t="b">
        <v>1</v>
      </c>
      <c r="H1170" s="22">
        <v>2010</v>
      </c>
      <c r="I1170" s="129" t="str">
        <f>IFERROR(IF(H1170=0,0,VLOOKUP(VLOOKUP(H1170,#REF!,MATCH("strMailTitleID",#REF!,0),FALSE),#REF!,2,FALSE)),"ERROR")</f>
        <v>ERROR</v>
      </c>
      <c r="J1170" s="176">
        <v>0</v>
      </c>
      <c r="K1170" s="129">
        <f>IFERROR(IF(J1170=0,0,VLOOKUP(VLOOKUP(J1170,#REF!,MATCH("strMailTitleID",#REF!,0),FALSE),#REF!,2,FALSE)),"ERROR")</f>
        <v>0</v>
      </c>
      <c r="L1170" s="22">
        <f ca="1">IFERROR(IFERROR(VLOOKUP($B1170,INDIRECT(VLOOKUP($E1170,보상!$S:$AA,2,FALSE)),MATCH(L$6,INDIRECT(VLOOKUP($E1170,보상!$S:$AA,3,FALSE)),0),FALSE),VLOOKUP($B1170,INDIRECT(VLOOKUP($E1170&amp;"_U",보상!$S:$AA,2,FALSE)),MATCH(L$6,INDIRECT(VLOOKUP($E1170&amp;"_U",보상!$S:$AA,3,FALSE)),0),FALSE)),"ERROR")</f>
        <v>84194</v>
      </c>
      <c r="M1170" s="49">
        <v>0</v>
      </c>
      <c r="N1170" s="49">
        <v>0</v>
      </c>
      <c r="O1170" s="49">
        <v>0</v>
      </c>
      <c r="P1170" s="22" t="str">
        <f ca="1">IFERROR(IFERROR(VLOOKUP($B1170,INDIRECT(VLOOKUP($E1170,보상!$S:$AA,2,FALSE)),MATCH(P$6,INDIRECT(VLOOKUP($E1170,보상!$S:$AA,3,FALSE)),0),FALSE),VLOOKUP($B1170,INDIRECT(VLOOKUP($E1170&amp;"_U",보상!$S:$AA,2,FALSE)),MATCH(P$6,INDIRECT(VLOOKUP($E1170&amp;"_U",보상!$S:$AA,3,FALSE)),0),FALSE)),"ERROR")</f>
        <v>Gold</v>
      </c>
      <c r="Q1170" s="22">
        <f ca="1">IFERROR(IFERROR(VLOOKUP($B1170,INDIRECT(VLOOKUP($E1170,보상!$S:$AA,2,FALSE)),MATCH(Q$6,INDIRECT(VLOOKUP($E1170,보상!$S:$AA,3,FALSE)),0),FALSE),VLOOKUP($B1170,INDIRECT(VLOOKUP($E1170&amp;"_U",보상!$S:$AA,2,FALSE)),MATCH(Q$6,INDIRECT(VLOOKUP($E1170&amp;"_U",보상!$S:$AA,3,FALSE)),0),FALSE)),"ERROR")</f>
        <v>101030</v>
      </c>
      <c r="R1170" s="49" t="b">
        <v>0</v>
      </c>
      <c r="S1170" s="49" t="b">
        <v>0</v>
      </c>
      <c r="T1170" s="22">
        <f ca="1">IFERROR(IF(W1170=0,0,VLOOKUP(W1170,보상!$D:$K,6,FALSE)),"-")</f>
        <v>0</v>
      </c>
      <c r="U1170" s="22">
        <f ca="1">IFERROR(IF(W1170=0,0,VLOOKUP(W1170,보상!$D:$K,7,FALSE)),"-")</f>
        <v>0</v>
      </c>
      <c r="V1170" s="22">
        <f ca="1">IFERROR(IF(W1170=0,0,VLOOKUP(W1170,보상!$D:$K,8,FALSE)),"-")</f>
        <v>0</v>
      </c>
      <c r="W1170" s="22">
        <f ca="1">IFERROR(IFERROR(VLOOKUP($B1170,INDIRECT(VLOOKUP($E1170,보상!$S:$AA,2,FALSE)),MATCH(W$6,INDIRECT(VLOOKUP($E1170,보상!$S:$AA,3,FALSE)),0),FALSE),VLOOKUP($B1170,INDIRECT(VLOOKUP($E1170&amp;"_U",보상!$S:$AA,2,FALSE)),MATCH(W$6,INDIRECT(VLOOKUP($E1170&amp;"_U",보상!$S:$AA,3,FALSE)),0),FALSE)),"ERROR")</f>
        <v>3162001</v>
      </c>
      <c r="X1170" s="134" t="str">
        <f ca="1">IFERROR(IF(W1170=0,0,VLOOKUP(SUBSTITUTE(VLOOKUP(W1170,#REF!,MATCH("strItemName",#REF!,0),FALSE),"SUI_",""),#REF!,2,FALSE)),"ERROR")</f>
        <v>ERROR</v>
      </c>
      <c r="Y1170" s="22">
        <f t="shared" ca="1" si="61"/>
        <v>3162001</v>
      </c>
      <c r="Z1170" s="134" t="str">
        <f ca="1">IFERROR(IF(Y1170=0,0,VLOOKUP(SUBSTITUTE(VLOOKUP(Y1170,#REF!,MATCH("strItemName",#REF!,0),FALSE),"SUI_",""),#REF!,2,FALSE)),"ERROR")</f>
        <v>ERROR</v>
      </c>
      <c r="AA1170" s="22">
        <f t="shared" ca="1" si="61"/>
        <v>3162001</v>
      </c>
      <c r="AB1170" s="134" t="str">
        <f ca="1">IFERROR(IF(AA1170=0,0,VLOOKUP(SUBSTITUTE(VLOOKUP(AA1170,#REF!,MATCH("strItemName",#REF!,0),FALSE),"SUI_",""),#REF!,2,FALSE)),"ERROR")</f>
        <v>ERROR</v>
      </c>
      <c r="AC1170" s="22">
        <f t="shared" ca="1" si="61"/>
        <v>3162001</v>
      </c>
      <c r="AD1170" s="134" t="str">
        <f ca="1">IFERROR(IF(AC1170=0,0,VLOOKUP(SUBSTITUTE(VLOOKUP(AC1170,#REF!,MATCH("strItemName",#REF!,0),FALSE),"SUI_",""),#REF!,2,FALSE)),"ERROR")</f>
        <v>ERROR</v>
      </c>
      <c r="AE1170" s="22">
        <f t="shared" ca="1" si="61"/>
        <v>3162001</v>
      </c>
      <c r="AF1170" s="134" t="str">
        <f ca="1">IFERROR(IF(AE1170=0,0,VLOOKUP(SUBSTITUTE(VLOOKUP(AE1170,#REF!,MATCH("strItemName",#REF!,0),FALSE),"SUI_",""),#REF!,2,FALSE)),"ERROR")</f>
        <v>ERROR</v>
      </c>
      <c r="AG1170" s="88">
        <v>0</v>
      </c>
      <c r="AH1170" s="134">
        <f>IFERROR(IF(AG1170=0,0,VLOOKUP(SUBSTITUTE(VLOOKUP(AG1170,#REF!,MATCH("strItemName",#REF!,0),FALSE),"SUI_",""),#REF!,2,FALSE)),"ERROR")</f>
        <v>0</v>
      </c>
      <c r="AI1170" s="22">
        <f ca="1">IFERROR(IFERROR(VLOOKUP($B1170,INDIRECT(VLOOKUP($E1170,보상!$S:$AA,2,FALSE)),MATCH(AI$6,INDIRECT(VLOOKUP($E1170,보상!$S:$AA,3,FALSE)),0),FALSE),VLOOKUP($B1170,INDIRECT(VLOOKUP($E1170&amp;"_U",보상!$S:$AA,2,FALSE)),MATCH(AI$6,INDIRECT(VLOOKUP($E1170&amp;"_U",보상!$S:$AA,3,FALSE)),0),FALSE)),"ERROR")</f>
        <v>1</v>
      </c>
      <c r="AJ1170" s="49">
        <v>0</v>
      </c>
      <c r="AK1170" s="22">
        <v>60</v>
      </c>
      <c r="AL1170" s="22">
        <v>0</v>
      </c>
      <c r="AM1170" s="22" t="b">
        <v>0</v>
      </c>
      <c r="AN1170" s="22">
        <v>0</v>
      </c>
      <c r="AO1170" s="67">
        <v>0</v>
      </c>
    </row>
    <row r="1171" spans="2:41" ht="16.5" customHeight="1" x14ac:dyDescent="0.3">
      <c r="B1171" s="154">
        <f t="shared" si="57"/>
        <v>108023111</v>
      </c>
      <c r="C1171" s="49">
        <v>10802311</v>
      </c>
      <c r="D1171" s="156" t="str">
        <f ca="1">IFERROR(IFERROR(VLOOKUP($B1171,INDIRECT(VLOOKUP($E1171,보상!$S:$AA,2,FALSE)),MATCH(D$6,INDIRECT(VLOOKUP($E1171,보상!$S:$AA,3,FALSE)),0),FALSE),VLOOKUP($B1171,INDIRECT(VLOOKUP($E1171&amp;"_U",보상!$S:$AA,2,FALSE)),MATCH(D$6,INDIRECT(VLOOKUP($E1171&amp;"_U",보상!$S:$AA,3,FALSE)),0),FALSE)),"ERROR")</f>
        <v>위험한 식물</v>
      </c>
      <c r="E1171" s="49" t="s">
        <v>635</v>
      </c>
      <c r="F1171" s="22">
        <f>COUNTIF($C$8:$C1171,$C1171)</f>
        <v>1</v>
      </c>
      <c r="G1171" s="49" t="b">
        <v>1</v>
      </c>
      <c r="H1171" s="22">
        <v>2010</v>
      </c>
      <c r="I1171" s="129" t="str">
        <f>IFERROR(IF(H1171=0,0,VLOOKUP(VLOOKUP(H1171,#REF!,MATCH("strMailTitleID",#REF!,0),FALSE),#REF!,2,FALSE)),"ERROR")</f>
        <v>ERROR</v>
      </c>
      <c r="J1171" s="176">
        <v>0</v>
      </c>
      <c r="K1171" s="129">
        <f>IFERROR(IF(J1171=0,0,VLOOKUP(VLOOKUP(J1171,#REF!,MATCH("strMailTitleID",#REF!,0),FALSE),#REF!,2,FALSE)),"ERROR")</f>
        <v>0</v>
      </c>
      <c r="L1171" s="22">
        <f ca="1">IFERROR(IFERROR(VLOOKUP($B1171,INDIRECT(VLOOKUP($E1171,보상!$S:$AA,2,FALSE)),MATCH(L$6,INDIRECT(VLOOKUP($E1171,보상!$S:$AA,3,FALSE)),0),FALSE),VLOOKUP($B1171,INDIRECT(VLOOKUP($E1171&amp;"_U",보상!$S:$AA,2,FALSE)),MATCH(L$6,INDIRECT(VLOOKUP($E1171&amp;"_U",보상!$S:$AA,3,FALSE)),0),FALSE)),"ERROR")</f>
        <v>260740</v>
      </c>
      <c r="M1171" s="49">
        <v>0</v>
      </c>
      <c r="N1171" s="49">
        <v>0</v>
      </c>
      <c r="O1171" s="49">
        <v>0</v>
      </c>
      <c r="P1171" s="22" t="str">
        <f ca="1">IFERROR(IFERROR(VLOOKUP($B1171,INDIRECT(VLOOKUP($E1171,보상!$S:$AA,2,FALSE)),MATCH(P$6,INDIRECT(VLOOKUP($E1171,보상!$S:$AA,3,FALSE)),0),FALSE),VLOOKUP($B1171,INDIRECT(VLOOKUP($E1171&amp;"_U",보상!$S:$AA,2,FALSE)),MATCH(P$6,INDIRECT(VLOOKUP($E1171&amp;"_U",보상!$S:$AA,3,FALSE)),0),FALSE)),"ERROR")</f>
        <v>Gold</v>
      </c>
      <c r="Q1171" s="22">
        <f ca="1">IFERROR(IFERROR(VLOOKUP($B1171,INDIRECT(VLOOKUP($E1171,보상!$S:$AA,2,FALSE)),MATCH(Q$6,INDIRECT(VLOOKUP($E1171,보상!$S:$AA,3,FALSE)),0),FALSE),VLOOKUP($B1171,INDIRECT(VLOOKUP($E1171&amp;"_U",보상!$S:$AA,2,FALSE)),MATCH(Q$6,INDIRECT(VLOOKUP($E1171&amp;"_U",보상!$S:$AA,3,FALSE)),0),FALSE)),"ERROR")</f>
        <v>312890</v>
      </c>
      <c r="R1171" s="49" t="b">
        <v>0</v>
      </c>
      <c r="S1171" s="49" t="b">
        <v>0</v>
      </c>
      <c r="T1171" s="22">
        <f ca="1">IFERROR(IF(W1171=0,0,VLOOKUP(W1171,보상!$D:$K,6,FALSE)),"-")</f>
        <v>0</v>
      </c>
      <c r="U1171" s="22">
        <f ca="1">IFERROR(IF(W1171=0,0,VLOOKUP(W1171,보상!$D:$K,7,FALSE)),"-")</f>
        <v>6300</v>
      </c>
      <c r="V1171" s="22">
        <f ca="1">IFERROR(IF(W1171=0,0,VLOOKUP(W1171,보상!$D:$K,8,FALSE)),"-")</f>
        <v>0</v>
      </c>
      <c r="W1171" s="22">
        <f ca="1">IFERROR(IFERROR(VLOOKUP($B1171,INDIRECT(VLOOKUP($E1171,보상!$S:$AA,2,FALSE)),MATCH(W$6,INDIRECT(VLOOKUP($E1171,보상!$S:$AA,3,FALSE)),0),FALSE),VLOOKUP($B1171,INDIRECT(VLOOKUP($E1171&amp;"_U",보상!$S:$AA,2,FALSE)),MATCH(W$6,INDIRECT(VLOOKUP($E1171&amp;"_U",보상!$S:$AA,3,FALSE)),0),FALSE)),"ERROR")</f>
        <v>4004002</v>
      </c>
      <c r="X1171" s="134" t="str">
        <f ca="1">IFERROR(IF(W1171=0,0,VLOOKUP(SUBSTITUTE(VLOOKUP(W1171,#REF!,MATCH("strItemName",#REF!,0),FALSE),"SUI_",""),#REF!,2,FALSE)),"ERROR")</f>
        <v>ERROR</v>
      </c>
      <c r="Y1171" s="22">
        <f t="shared" ca="1" si="61"/>
        <v>4004002</v>
      </c>
      <c r="Z1171" s="134" t="str">
        <f ca="1">IFERROR(IF(Y1171=0,0,VLOOKUP(SUBSTITUTE(VLOOKUP(Y1171,#REF!,MATCH("strItemName",#REF!,0),FALSE),"SUI_",""),#REF!,2,FALSE)),"ERROR")</f>
        <v>ERROR</v>
      </c>
      <c r="AA1171" s="22">
        <f t="shared" ca="1" si="61"/>
        <v>4004002</v>
      </c>
      <c r="AB1171" s="134" t="str">
        <f ca="1">IFERROR(IF(AA1171=0,0,VLOOKUP(SUBSTITUTE(VLOOKUP(AA1171,#REF!,MATCH("strItemName",#REF!,0),FALSE),"SUI_",""),#REF!,2,FALSE)),"ERROR")</f>
        <v>ERROR</v>
      </c>
      <c r="AC1171" s="22">
        <f t="shared" ca="1" si="61"/>
        <v>4004002</v>
      </c>
      <c r="AD1171" s="134" t="str">
        <f ca="1">IFERROR(IF(AC1171=0,0,VLOOKUP(SUBSTITUTE(VLOOKUP(AC1171,#REF!,MATCH("strItemName",#REF!,0),FALSE),"SUI_",""),#REF!,2,FALSE)),"ERROR")</f>
        <v>ERROR</v>
      </c>
      <c r="AE1171" s="22">
        <f t="shared" ca="1" si="61"/>
        <v>4004002</v>
      </c>
      <c r="AF1171" s="134" t="str">
        <f ca="1">IFERROR(IF(AE1171=0,0,VLOOKUP(SUBSTITUTE(VLOOKUP(AE1171,#REF!,MATCH("strItemName",#REF!,0),FALSE),"SUI_",""),#REF!,2,FALSE)),"ERROR")</f>
        <v>ERROR</v>
      </c>
      <c r="AG1171" s="88">
        <v>0</v>
      </c>
      <c r="AH1171" s="134">
        <f>IFERROR(IF(AG1171=0,0,VLOOKUP(SUBSTITUTE(VLOOKUP(AG1171,#REF!,MATCH("strItemName",#REF!,0),FALSE),"SUI_",""),#REF!,2,FALSE)),"ERROR")</f>
        <v>0</v>
      </c>
      <c r="AI1171" s="22">
        <f ca="1">IFERROR(IFERROR(VLOOKUP($B1171,INDIRECT(VLOOKUP($E1171,보상!$S:$AA,2,FALSE)),MATCH(AI$6,INDIRECT(VLOOKUP($E1171,보상!$S:$AA,3,FALSE)),0),FALSE),VLOOKUP($B1171,INDIRECT(VLOOKUP($E1171&amp;"_U",보상!$S:$AA,2,FALSE)),MATCH(AI$6,INDIRECT(VLOOKUP($E1171&amp;"_U",보상!$S:$AA,3,FALSE)),0),FALSE)),"ERROR")</f>
        <v>1</v>
      </c>
      <c r="AJ1171" s="49">
        <v>0</v>
      </c>
      <c r="AK1171" s="22">
        <v>240</v>
      </c>
      <c r="AL1171" s="22">
        <v>0</v>
      </c>
      <c r="AM1171" s="22" t="b">
        <v>0</v>
      </c>
      <c r="AN1171" s="22">
        <v>0</v>
      </c>
      <c r="AO1171" s="67">
        <v>0</v>
      </c>
    </row>
    <row r="1172" spans="2:41" ht="16.5" customHeight="1" x14ac:dyDescent="0.3">
      <c r="B1172" s="154">
        <f t="shared" si="57"/>
        <v>108024111</v>
      </c>
      <c r="C1172" s="49">
        <v>10802411</v>
      </c>
      <c r="D1172" s="156" t="str">
        <f ca="1">IFERROR(IFERROR(VLOOKUP($B1172,INDIRECT(VLOOKUP($E1172,보상!$S:$AA,2,FALSE)),MATCH(D$6,INDIRECT(VLOOKUP($E1172,보상!$S:$AA,3,FALSE)),0),FALSE),VLOOKUP($B1172,INDIRECT(VLOOKUP($E1172&amp;"_U",보상!$S:$AA,2,FALSE)),MATCH(D$6,INDIRECT(VLOOKUP($E1172&amp;"_U",보상!$S:$AA,3,FALSE)),0),FALSE)),"ERROR")</f>
        <v>독점 교역권의 영향</v>
      </c>
      <c r="E1172" s="49" t="s">
        <v>635</v>
      </c>
      <c r="F1172" s="22">
        <f>COUNTIF($C$8:$C1172,$C1172)</f>
        <v>1</v>
      </c>
      <c r="G1172" s="49" t="b">
        <v>1</v>
      </c>
      <c r="H1172" s="22">
        <v>2010</v>
      </c>
      <c r="I1172" s="129" t="str">
        <f>IFERROR(IF(H1172=0,0,VLOOKUP(VLOOKUP(H1172,#REF!,MATCH("strMailTitleID",#REF!,0),FALSE),#REF!,2,FALSE)),"ERROR")</f>
        <v>ERROR</v>
      </c>
      <c r="J1172" s="176">
        <v>0</v>
      </c>
      <c r="K1172" s="129">
        <f>IFERROR(IF(J1172=0,0,VLOOKUP(VLOOKUP(J1172,#REF!,MATCH("strMailTitleID",#REF!,0),FALSE),#REF!,2,FALSE)),"ERROR")</f>
        <v>0</v>
      </c>
      <c r="L1172" s="22">
        <f ca="1">IFERROR(IFERROR(VLOOKUP($B1172,INDIRECT(VLOOKUP($E1172,보상!$S:$AA,2,FALSE)),MATCH(L$6,INDIRECT(VLOOKUP($E1172,보상!$S:$AA,3,FALSE)),0),FALSE),VLOOKUP($B1172,INDIRECT(VLOOKUP($E1172&amp;"_U",보상!$S:$AA,2,FALSE)),MATCH(L$6,INDIRECT(VLOOKUP($E1172&amp;"_U",보상!$S:$AA,3,FALSE)),0),FALSE)),"ERROR")</f>
        <v>86913</v>
      </c>
      <c r="M1172" s="49">
        <v>0</v>
      </c>
      <c r="N1172" s="49">
        <v>0</v>
      </c>
      <c r="O1172" s="49">
        <v>0</v>
      </c>
      <c r="P1172" s="22" t="str">
        <f ca="1">IFERROR(IFERROR(VLOOKUP($B1172,INDIRECT(VLOOKUP($E1172,보상!$S:$AA,2,FALSE)),MATCH(P$6,INDIRECT(VLOOKUP($E1172,보상!$S:$AA,3,FALSE)),0),FALSE),VLOOKUP($B1172,INDIRECT(VLOOKUP($E1172&amp;"_U",보상!$S:$AA,2,FALSE)),MATCH(P$6,INDIRECT(VLOOKUP($E1172&amp;"_U",보상!$S:$AA,3,FALSE)),0),FALSE)),"ERROR")</f>
        <v>Gold</v>
      </c>
      <c r="Q1172" s="22">
        <f ca="1">IFERROR(IFERROR(VLOOKUP($B1172,INDIRECT(VLOOKUP($E1172,보상!$S:$AA,2,FALSE)),MATCH(Q$6,INDIRECT(VLOOKUP($E1172,보상!$S:$AA,3,FALSE)),0),FALSE),VLOOKUP($B1172,INDIRECT(VLOOKUP($E1172&amp;"_U",보상!$S:$AA,2,FALSE)),MATCH(Q$6,INDIRECT(VLOOKUP($E1172&amp;"_U",보상!$S:$AA,3,FALSE)),0),FALSE)),"ERROR")</f>
        <v>104300</v>
      </c>
      <c r="R1172" s="49" t="b">
        <v>0</v>
      </c>
      <c r="S1172" s="49" t="b">
        <v>0</v>
      </c>
      <c r="T1172" s="22">
        <f ca="1">IFERROR(IF(W1172=0,0,VLOOKUP(W1172,보상!$D:$K,6,FALSE)),"-")</f>
        <v>0</v>
      </c>
      <c r="U1172" s="22">
        <f ca="1">IFERROR(IF(W1172=0,0,VLOOKUP(W1172,보상!$D:$K,7,FALSE)),"-")</f>
        <v>0</v>
      </c>
      <c r="V1172" s="22">
        <f ca="1">IFERROR(IF(W1172=0,0,VLOOKUP(W1172,보상!$D:$K,8,FALSE)),"-")</f>
        <v>0</v>
      </c>
      <c r="W1172" s="22">
        <f ca="1">IFERROR(IFERROR(VLOOKUP($B1172,INDIRECT(VLOOKUP($E1172,보상!$S:$AA,2,FALSE)),MATCH(W$6,INDIRECT(VLOOKUP($E1172,보상!$S:$AA,3,FALSE)),0),FALSE),VLOOKUP($B1172,INDIRECT(VLOOKUP($E1172&amp;"_U",보상!$S:$AA,2,FALSE)),MATCH(W$6,INDIRECT(VLOOKUP($E1172&amp;"_U",보상!$S:$AA,3,FALSE)),0),FALSE)),"ERROR")</f>
        <v>4003021</v>
      </c>
      <c r="X1172" s="134" t="str">
        <f ca="1">IFERROR(IF(W1172=0,0,VLOOKUP(SUBSTITUTE(VLOOKUP(W1172,#REF!,MATCH("strItemName",#REF!,0),FALSE),"SUI_",""),#REF!,2,FALSE)),"ERROR")</f>
        <v>ERROR</v>
      </c>
      <c r="Y1172" s="22">
        <f t="shared" ca="1" si="61"/>
        <v>4003021</v>
      </c>
      <c r="Z1172" s="134" t="str">
        <f ca="1">IFERROR(IF(Y1172=0,0,VLOOKUP(SUBSTITUTE(VLOOKUP(Y1172,#REF!,MATCH("strItemName",#REF!,0),FALSE),"SUI_",""),#REF!,2,FALSE)),"ERROR")</f>
        <v>ERROR</v>
      </c>
      <c r="AA1172" s="22">
        <f t="shared" ca="1" si="61"/>
        <v>4003021</v>
      </c>
      <c r="AB1172" s="134" t="str">
        <f ca="1">IFERROR(IF(AA1172=0,0,VLOOKUP(SUBSTITUTE(VLOOKUP(AA1172,#REF!,MATCH("strItemName",#REF!,0),FALSE),"SUI_",""),#REF!,2,FALSE)),"ERROR")</f>
        <v>ERROR</v>
      </c>
      <c r="AC1172" s="22">
        <f t="shared" ca="1" si="61"/>
        <v>4003021</v>
      </c>
      <c r="AD1172" s="134" t="str">
        <f ca="1">IFERROR(IF(AC1172=0,0,VLOOKUP(SUBSTITUTE(VLOOKUP(AC1172,#REF!,MATCH("strItemName",#REF!,0),FALSE),"SUI_",""),#REF!,2,FALSE)),"ERROR")</f>
        <v>ERROR</v>
      </c>
      <c r="AE1172" s="22">
        <f t="shared" ca="1" si="61"/>
        <v>4003021</v>
      </c>
      <c r="AF1172" s="134" t="str">
        <f ca="1">IFERROR(IF(AE1172=0,0,VLOOKUP(SUBSTITUTE(VLOOKUP(AE1172,#REF!,MATCH("strItemName",#REF!,0),FALSE),"SUI_",""),#REF!,2,FALSE)),"ERROR")</f>
        <v>ERROR</v>
      </c>
      <c r="AG1172" s="88">
        <v>0</v>
      </c>
      <c r="AH1172" s="134">
        <f>IFERROR(IF(AG1172=0,0,VLOOKUP(SUBSTITUTE(VLOOKUP(AG1172,#REF!,MATCH("strItemName",#REF!,0),FALSE),"SUI_",""),#REF!,2,FALSE)),"ERROR")</f>
        <v>0</v>
      </c>
      <c r="AI1172" s="22">
        <f ca="1">IFERROR(IFERROR(VLOOKUP($B1172,INDIRECT(VLOOKUP($E1172,보상!$S:$AA,2,FALSE)),MATCH(AI$6,INDIRECT(VLOOKUP($E1172,보상!$S:$AA,3,FALSE)),0),FALSE),VLOOKUP($B1172,INDIRECT(VLOOKUP($E1172&amp;"_U",보상!$S:$AA,2,FALSE)),MATCH(AI$6,INDIRECT(VLOOKUP($E1172&amp;"_U",보상!$S:$AA,3,FALSE)),0),FALSE)),"ERROR")</f>
        <v>1</v>
      </c>
      <c r="AJ1172" s="49">
        <v>0</v>
      </c>
      <c r="AK1172" s="22">
        <v>60</v>
      </c>
      <c r="AL1172" s="22">
        <v>0</v>
      </c>
      <c r="AM1172" s="22" t="b">
        <v>0</v>
      </c>
      <c r="AN1172" s="22">
        <v>0</v>
      </c>
      <c r="AO1172" s="67">
        <v>0</v>
      </c>
    </row>
    <row r="1173" spans="2:41" ht="16.5" customHeight="1" x14ac:dyDescent="0.3">
      <c r="B1173" s="154">
        <f t="shared" si="57"/>
        <v>108025111</v>
      </c>
      <c r="C1173" s="49">
        <v>10802511</v>
      </c>
      <c r="D1173" s="156" t="str">
        <f ca="1">IFERROR(IFERROR(VLOOKUP($B1173,INDIRECT(VLOOKUP($E1173,보상!$S:$AA,2,FALSE)),MATCH(D$6,INDIRECT(VLOOKUP($E1173,보상!$S:$AA,3,FALSE)),0),FALSE),VLOOKUP($B1173,INDIRECT(VLOOKUP($E1173&amp;"_U",보상!$S:$AA,2,FALSE)),MATCH(D$6,INDIRECT(VLOOKUP($E1173&amp;"_U",보상!$S:$AA,3,FALSE)),0),FALSE)),"ERROR")</f>
        <v>상업 지구로의 변화</v>
      </c>
      <c r="E1173" s="49" t="s">
        <v>635</v>
      </c>
      <c r="F1173" s="22">
        <f>COUNTIF($C$8:$C1173,$C1173)</f>
        <v>1</v>
      </c>
      <c r="G1173" s="49" t="b">
        <v>1</v>
      </c>
      <c r="H1173" s="22">
        <v>2010</v>
      </c>
      <c r="I1173" s="129" t="str">
        <f>IFERROR(IF(H1173=0,0,VLOOKUP(VLOOKUP(H1173,#REF!,MATCH("strMailTitleID",#REF!,0),FALSE),#REF!,2,FALSE)),"ERROR")</f>
        <v>ERROR</v>
      </c>
      <c r="J1173" s="176">
        <v>0</v>
      </c>
      <c r="K1173" s="129">
        <f>IFERROR(IF(J1173=0,0,VLOOKUP(VLOOKUP(J1173,#REF!,MATCH("strMailTitleID",#REF!,0),FALSE),#REF!,2,FALSE)),"ERROR")</f>
        <v>0</v>
      </c>
      <c r="L1173" s="22">
        <f ca="1">IFERROR(IFERROR(VLOOKUP($B1173,INDIRECT(VLOOKUP($E1173,보상!$S:$AA,2,FALSE)),MATCH(L$6,INDIRECT(VLOOKUP($E1173,보상!$S:$AA,3,FALSE)),0),FALSE),VLOOKUP($B1173,INDIRECT(VLOOKUP($E1173&amp;"_U",보상!$S:$AA,2,FALSE)),MATCH(L$6,INDIRECT(VLOOKUP($E1173&amp;"_U",보상!$S:$AA,3,FALSE)),0),FALSE)),"ERROR")</f>
        <v>86913</v>
      </c>
      <c r="M1173" s="49">
        <v>0</v>
      </c>
      <c r="N1173" s="49">
        <v>0</v>
      </c>
      <c r="O1173" s="49">
        <v>0</v>
      </c>
      <c r="P1173" s="22" t="str">
        <f ca="1">IFERROR(IFERROR(VLOOKUP($B1173,INDIRECT(VLOOKUP($E1173,보상!$S:$AA,2,FALSE)),MATCH(P$6,INDIRECT(VLOOKUP($E1173,보상!$S:$AA,3,FALSE)),0),FALSE),VLOOKUP($B1173,INDIRECT(VLOOKUP($E1173&amp;"_U",보상!$S:$AA,2,FALSE)),MATCH(P$6,INDIRECT(VLOOKUP($E1173&amp;"_U",보상!$S:$AA,3,FALSE)),0),FALSE)),"ERROR")</f>
        <v>Gold</v>
      </c>
      <c r="Q1173" s="22">
        <f ca="1">IFERROR(IFERROR(VLOOKUP($B1173,INDIRECT(VLOOKUP($E1173,보상!$S:$AA,2,FALSE)),MATCH(Q$6,INDIRECT(VLOOKUP($E1173,보상!$S:$AA,3,FALSE)),0),FALSE),VLOOKUP($B1173,INDIRECT(VLOOKUP($E1173&amp;"_U",보상!$S:$AA,2,FALSE)),MATCH(Q$6,INDIRECT(VLOOKUP($E1173&amp;"_U",보상!$S:$AA,3,FALSE)),0),FALSE)),"ERROR")</f>
        <v>104300</v>
      </c>
      <c r="R1173" s="49" t="b">
        <v>0</v>
      </c>
      <c r="S1173" s="49" t="b">
        <v>0</v>
      </c>
      <c r="T1173" s="22">
        <f ca="1">IFERROR(IF(W1173=0,0,VLOOKUP(W1173,보상!$D:$K,6,FALSE)),"-")</f>
        <v>0</v>
      </c>
      <c r="U1173" s="22">
        <f ca="1">IFERROR(IF(W1173=0,0,VLOOKUP(W1173,보상!$D:$K,7,FALSE)),"-")</f>
        <v>0</v>
      </c>
      <c r="V1173" s="22">
        <f ca="1">IFERROR(IF(W1173=0,0,VLOOKUP(W1173,보상!$D:$K,8,FALSE)),"-")</f>
        <v>0</v>
      </c>
      <c r="W1173" s="22">
        <f ca="1">IFERROR(IFERROR(VLOOKUP($B1173,INDIRECT(VLOOKUP($E1173,보상!$S:$AA,2,FALSE)),MATCH(W$6,INDIRECT(VLOOKUP($E1173,보상!$S:$AA,3,FALSE)),0),FALSE),VLOOKUP($B1173,INDIRECT(VLOOKUP($E1173&amp;"_U",보상!$S:$AA,2,FALSE)),MATCH(W$6,INDIRECT(VLOOKUP($E1173&amp;"_U",보상!$S:$AA,3,FALSE)),0),FALSE)),"ERROR")</f>
        <v>3011001</v>
      </c>
      <c r="X1173" s="134" t="str">
        <f ca="1">IFERROR(IF(W1173=0,0,VLOOKUP(SUBSTITUTE(VLOOKUP(W1173,#REF!,MATCH("strItemName",#REF!,0),FALSE),"SUI_",""),#REF!,2,FALSE)),"ERROR")</f>
        <v>ERROR</v>
      </c>
      <c r="Y1173" s="22">
        <f t="shared" ca="1" si="61"/>
        <v>3011001</v>
      </c>
      <c r="Z1173" s="134" t="str">
        <f ca="1">IFERROR(IF(Y1173=0,0,VLOOKUP(SUBSTITUTE(VLOOKUP(Y1173,#REF!,MATCH("strItemName",#REF!,0),FALSE),"SUI_",""),#REF!,2,FALSE)),"ERROR")</f>
        <v>ERROR</v>
      </c>
      <c r="AA1173" s="22">
        <f t="shared" ca="1" si="61"/>
        <v>3011001</v>
      </c>
      <c r="AB1173" s="134" t="str">
        <f ca="1">IFERROR(IF(AA1173=0,0,VLOOKUP(SUBSTITUTE(VLOOKUP(AA1173,#REF!,MATCH("strItemName",#REF!,0),FALSE),"SUI_",""),#REF!,2,FALSE)),"ERROR")</f>
        <v>ERROR</v>
      </c>
      <c r="AC1173" s="22">
        <f t="shared" ca="1" si="61"/>
        <v>3011001</v>
      </c>
      <c r="AD1173" s="134" t="str">
        <f ca="1">IFERROR(IF(AC1173=0,0,VLOOKUP(SUBSTITUTE(VLOOKUP(AC1173,#REF!,MATCH("strItemName",#REF!,0),FALSE),"SUI_",""),#REF!,2,FALSE)),"ERROR")</f>
        <v>ERROR</v>
      </c>
      <c r="AE1173" s="22">
        <f t="shared" ca="1" si="61"/>
        <v>3011001</v>
      </c>
      <c r="AF1173" s="134" t="str">
        <f ca="1">IFERROR(IF(AE1173=0,0,VLOOKUP(SUBSTITUTE(VLOOKUP(AE1173,#REF!,MATCH("strItemName",#REF!,0),FALSE),"SUI_",""),#REF!,2,FALSE)),"ERROR")</f>
        <v>ERROR</v>
      </c>
      <c r="AG1173" s="88">
        <v>0</v>
      </c>
      <c r="AH1173" s="134">
        <f>IFERROR(IF(AG1173=0,0,VLOOKUP(SUBSTITUTE(VLOOKUP(AG1173,#REF!,MATCH("strItemName",#REF!,0),FALSE),"SUI_",""),#REF!,2,FALSE)),"ERROR")</f>
        <v>0</v>
      </c>
      <c r="AI1173" s="22">
        <f ca="1">IFERROR(IFERROR(VLOOKUP($B1173,INDIRECT(VLOOKUP($E1173,보상!$S:$AA,2,FALSE)),MATCH(AI$6,INDIRECT(VLOOKUP($E1173,보상!$S:$AA,3,FALSE)),0),FALSE),VLOOKUP($B1173,INDIRECT(VLOOKUP($E1173&amp;"_U",보상!$S:$AA,2,FALSE)),MATCH(AI$6,INDIRECT(VLOOKUP($E1173&amp;"_U",보상!$S:$AA,3,FALSE)),0),FALSE)),"ERROR")</f>
        <v>1</v>
      </c>
      <c r="AJ1173" s="49">
        <v>0</v>
      </c>
      <c r="AK1173" s="22">
        <v>60</v>
      </c>
      <c r="AL1173" s="22">
        <v>0</v>
      </c>
      <c r="AM1173" s="22" t="b">
        <v>0</v>
      </c>
      <c r="AN1173" s="22">
        <v>0</v>
      </c>
      <c r="AO1173" s="67">
        <v>0</v>
      </c>
    </row>
    <row r="1174" spans="2:41" ht="16.5" customHeight="1" x14ac:dyDescent="0.3">
      <c r="B1174" s="154">
        <f t="shared" si="57"/>
        <v>108026111</v>
      </c>
      <c r="C1174" s="49">
        <v>10802611</v>
      </c>
      <c r="D1174" s="156" t="str">
        <f ca="1">IFERROR(IFERROR(VLOOKUP($B1174,INDIRECT(VLOOKUP($E1174,보상!$S:$AA,2,FALSE)),MATCH(D$6,INDIRECT(VLOOKUP($E1174,보상!$S:$AA,3,FALSE)),0),FALSE),VLOOKUP($B1174,INDIRECT(VLOOKUP($E1174&amp;"_U",보상!$S:$AA,2,FALSE)),MATCH(D$6,INDIRECT(VLOOKUP($E1174&amp;"_U",보상!$S:$AA,3,FALSE)),0),FALSE)),"ERROR")</f>
        <v>벨킨스 상단</v>
      </c>
      <c r="E1174" s="49" t="s">
        <v>635</v>
      </c>
      <c r="F1174" s="22">
        <f>COUNTIF($C$8:$C1174,$C1174)</f>
        <v>1</v>
      </c>
      <c r="G1174" s="49" t="b">
        <v>1</v>
      </c>
      <c r="H1174" s="22">
        <v>2010</v>
      </c>
      <c r="I1174" s="129" t="str">
        <f>IFERROR(IF(H1174=0,0,VLOOKUP(VLOOKUP(H1174,#REF!,MATCH("strMailTitleID",#REF!,0),FALSE),#REF!,2,FALSE)),"ERROR")</f>
        <v>ERROR</v>
      </c>
      <c r="J1174" s="176">
        <v>0</v>
      </c>
      <c r="K1174" s="129">
        <f>IFERROR(IF(J1174=0,0,VLOOKUP(VLOOKUP(J1174,#REF!,MATCH("strMailTitleID",#REF!,0),FALSE),#REF!,2,FALSE)),"ERROR")</f>
        <v>0</v>
      </c>
      <c r="L1174" s="22">
        <f ca="1">IFERROR(IFERROR(VLOOKUP($B1174,INDIRECT(VLOOKUP($E1174,보상!$S:$AA,2,FALSE)),MATCH(L$6,INDIRECT(VLOOKUP($E1174,보상!$S:$AA,3,FALSE)),0),FALSE),VLOOKUP($B1174,INDIRECT(VLOOKUP($E1174&amp;"_U",보상!$S:$AA,2,FALSE)),MATCH(L$6,INDIRECT(VLOOKUP($E1174&amp;"_U",보상!$S:$AA,3,FALSE)),0),FALSE)),"ERROR")</f>
        <v>89645</v>
      </c>
      <c r="M1174" s="49">
        <v>0</v>
      </c>
      <c r="N1174" s="49">
        <v>0</v>
      </c>
      <c r="O1174" s="49">
        <v>0</v>
      </c>
      <c r="P1174" s="22" t="str">
        <f ca="1">IFERROR(IFERROR(VLOOKUP($B1174,INDIRECT(VLOOKUP($E1174,보상!$S:$AA,2,FALSE)),MATCH(P$6,INDIRECT(VLOOKUP($E1174,보상!$S:$AA,3,FALSE)),0),FALSE),VLOOKUP($B1174,INDIRECT(VLOOKUP($E1174&amp;"_U",보상!$S:$AA,2,FALSE)),MATCH(P$6,INDIRECT(VLOOKUP($E1174&amp;"_U",보상!$S:$AA,3,FALSE)),0),FALSE)),"ERROR")</f>
        <v>Gold</v>
      </c>
      <c r="Q1174" s="22">
        <f ca="1">IFERROR(IFERROR(VLOOKUP($B1174,INDIRECT(VLOOKUP($E1174,보상!$S:$AA,2,FALSE)),MATCH(Q$6,INDIRECT(VLOOKUP($E1174,보상!$S:$AA,3,FALSE)),0),FALSE),VLOOKUP($B1174,INDIRECT(VLOOKUP($E1174&amp;"_U",보상!$S:$AA,2,FALSE)),MATCH(Q$6,INDIRECT(VLOOKUP($E1174&amp;"_U",보상!$S:$AA,3,FALSE)),0),FALSE)),"ERROR")</f>
        <v>107570</v>
      </c>
      <c r="R1174" s="49" t="b">
        <v>0</v>
      </c>
      <c r="S1174" s="49" t="b">
        <v>0</v>
      </c>
      <c r="T1174" s="22">
        <f ca="1">IFERROR(IF(W1174=0,0,VLOOKUP(W1174,보상!$D:$K,6,FALSE)),"-")</f>
        <v>0</v>
      </c>
      <c r="U1174" s="22">
        <f ca="1">IFERROR(IF(W1174=0,0,VLOOKUP(W1174,보상!$D:$K,7,FALSE)),"-")</f>
        <v>6300</v>
      </c>
      <c r="V1174" s="22">
        <f ca="1">IFERROR(IF(W1174=0,0,VLOOKUP(W1174,보상!$D:$K,8,FALSE)),"-")</f>
        <v>0</v>
      </c>
      <c r="W1174" s="22">
        <f ca="1">IFERROR(IFERROR(VLOOKUP($B1174,INDIRECT(VLOOKUP($E1174,보상!$S:$AA,2,FALSE)),MATCH(W$6,INDIRECT(VLOOKUP($E1174,보상!$S:$AA,3,FALSE)),0),FALSE),VLOOKUP($B1174,INDIRECT(VLOOKUP($E1174&amp;"_U",보상!$S:$AA,2,FALSE)),MATCH(W$6,INDIRECT(VLOOKUP($E1174&amp;"_U",보상!$S:$AA,3,FALSE)),0),FALSE)),"ERROR")</f>
        <v>4004002</v>
      </c>
      <c r="X1174" s="134" t="str">
        <f ca="1">IFERROR(IF(W1174=0,0,VLOOKUP(SUBSTITUTE(VLOOKUP(W1174,#REF!,MATCH("strItemName",#REF!,0),FALSE),"SUI_",""),#REF!,2,FALSE)),"ERROR")</f>
        <v>ERROR</v>
      </c>
      <c r="Y1174" s="22">
        <f t="shared" ca="1" si="61"/>
        <v>4004002</v>
      </c>
      <c r="Z1174" s="134" t="str">
        <f ca="1">IFERROR(IF(Y1174=0,0,VLOOKUP(SUBSTITUTE(VLOOKUP(Y1174,#REF!,MATCH("strItemName",#REF!,0),FALSE),"SUI_",""),#REF!,2,FALSE)),"ERROR")</f>
        <v>ERROR</v>
      </c>
      <c r="AA1174" s="22">
        <f t="shared" ca="1" si="61"/>
        <v>4004002</v>
      </c>
      <c r="AB1174" s="134" t="str">
        <f ca="1">IFERROR(IF(AA1174=0,0,VLOOKUP(SUBSTITUTE(VLOOKUP(AA1174,#REF!,MATCH("strItemName",#REF!,0),FALSE),"SUI_",""),#REF!,2,FALSE)),"ERROR")</f>
        <v>ERROR</v>
      </c>
      <c r="AC1174" s="22">
        <f t="shared" ca="1" si="61"/>
        <v>4004002</v>
      </c>
      <c r="AD1174" s="134" t="str">
        <f ca="1">IFERROR(IF(AC1174=0,0,VLOOKUP(SUBSTITUTE(VLOOKUP(AC1174,#REF!,MATCH("strItemName",#REF!,0),FALSE),"SUI_",""),#REF!,2,FALSE)),"ERROR")</f>
        <v>ERROR</v>
      </c>
      <c r="AE1174" s="22">
        <f t="shared" ca="1" si="61"/>
        <v>4004002</v>
      </c>
      <c r="AF1174" s="134" t="str">
        <f ca="1">IFERROR(IF(AE1174=0,0,VLOOKUP(SUBSTITUTE(VLOOKUP(AE1174,#REF!,MATCH("strItemName",#REF!,0),FALSE),"SUI_",""),#REF!,2,FALSE)),"ERROR")</f>
        <v>ERROR</v>
      </c>
      <c r="AG1174" s="88">
        <v>0</v>
      </c>
      <c r="AH1174" s="134">
        <f>IFERROR(IF(AG1174=0,0,VLOOKUP(SUBSTITUTE(VLOOKUP(AG1174,#REF!,MATCH("strItemName",#REF!,0),FALSE),"SUI_",""),#REF!,2,FALSE)),"ERROR")</f>
        <v>0</v>
      </c>
      <c r="AI1174" s="22">
        <f ca="1">IFERROR(IFERROR(VLOOKUP($B1174,INDIRECT(VLOOKUP($E1174,보상!$S:$AA,2,FALSE)),MATCH(AI$6,INDIRECT(VLOOKUP($E1174,보상!$S:$AA,3,FALSE)),0),FALSE),VLOOKUP($B1174,INDIRECT(VLOOKUP($E1174&amp;"_U",보상!$S:$AA,2,FALSE)),MATCH(AI$6,INDIRECT(VLOOKUP($E1174&amp;"_U",보상!$S:$AA,3,FALSE)),0),FALSE)),"ERROR")</f>
        <v>1</v>
      </c>
      <c r="AJ1174" s="49">
        <v>0</v>
      </c>
      <c r="AK1174" s="22">
        <v>60</v>
      </c>
      <c r="AL1174" s="22">
        <v>0</v>
      </c>
      <c r="AM1174" s="22" t="b">
        <v>0</v>
      </c>
      <c r="AN1174" s="22">
        <v>0</v>
      </c>
      <c r="AO1174" s="67">
        <v>0</v>
      </c>
    </row>
    <row r="1175" spans="2:41" ht="16.5" customHeight="1" x14ac:dyDescent="0.3">
      <c r="B1175" s="154">
        <f t="shared" si="57"/>
        <v>108027111</v>
      </c>
      <c r="C1175" s="49">
        <v>10802711</v>
      </c>
      <c r="D1175" s="156" t="str">
        <f ca="1">IFERROR(IFERROR(VLOOKUP($B1175,INDIRECT(VLOOKUP($E1175,보상!$S:$AA,2,FALSE)),MATCH(D$6,INDIRECT(VLOOKUP($E1175,보상!$S:$AA,3,FALSE)),0),FALSE),VLOOKUP($B1175,INDIRECT(VLOOKUP($E1175&amp;"_U",보상!$S:$AA,2,FALSE)),MATCH(D$6,INDIRECT(VLOOKUP($E1175&amp;"_U",보상!$S:$AA,3,FALSE)),0),FALSE)),"ERROR")</f>
        <v>드베르그 일족</v>
      </c>
      <c r="E1175" s="49" t="s">
        <v>635</v>
      </c>
      <c r="F1175" s="22">
        <f>COUNTIF($C$8:$C1175,$C1175)</f>
        <v>1</v>
      </c>
      <c r="G1175" s="49" t="b">
        <v>1</v>
      </c>
      <c r="H1175" s="22">
        <v>2010</v>
      </c>
      <c r="I1175" s="129" t="str">
        <f>IFERROR(IF(H1175=0,0,VLOOKUP(VLOOKUP(H1175,#REF!,MATCH("strMailTitleID",#REF!,0),FALSE),#REF!,2,FALSE)),"ERROR")</f>
        <v>ERROR</v>
      </c>
      <c r="J1175" s="176">
        <v>0</v>
      </c>
      <c r="K1175" s="129">
        <f>IFERROR(IF(J1175=0,0,VLOOKUP(VLOOKUP(J1175,#REF!,MATCH("strMailTitleID",#REF!,0),FALSE),#REF!,2,FALSE)),"ERROR")</f>
        <v>0</v>
      </c>
      <c r="L1175" s="22">
        <f ca="1">IFERROR(IFERROR(VLOOKUP($B1175,INDIRECT(VLOOKUP($E1175,보상!$S:$AA,2,FALSE)),MATCH(L$6,INDIRECT(VLOOKUP($E1175,보상!$S:$AA,3,FALSE)),0),FALSE),VLOOKUP($B1175,INDIRECT(VLOOKUP($E1175&amp;"_U",보상!$S:$AA,2,FALSE)),MATCH(L$6,INDIRECT(VLOOKUP($E1175&amp;"_U",보상!$S:$AA,3,FALSE)),0),FALSE)),"ERROR")</f>
        <v>89645</v>
      </c>
      <c r="M1175" s="49">
        <v>0</v>
      </c>
      <c r="N1175" s="49">
        <v>0</v>
      </c>
      <c r="O1175" s="49">
        <v>0</v>
      </c>
      <c r="P1175" s="22" t="str">
        <f ca="1">IFERROR(IFERROR(VLOOKUP($B1175,INDIRECT(VLOOKUP($E1175,보상!$S:$AA,2,FALSE)),MATCH(P$6,INDIRECT(VLOOKUP($E1175,보상!$S:$AA,3,FALSE)),0),FALSE),VLOOKUP($B1175,INDIRECT(VLOOKUP($E1175&amp;"_U",보상!$S:$AA,2,FALSE)),MATCH(P$6,INDIRECT(VLOOKUP($E1175&amp;"_U",보상!$S:$AA,3,FALSE)),0),FALSE)),"ERROR")</f>
        <v>Gold</v>
      </c>
      <c r="Q1175" s="22">
        <f ca="1">IFERROR(IFERROR(VLOOKUP($B1175,INDIRECT(VLOOKUP($E1175,보상!$S:$AA,2,FALSE)),MATCH(Q$6,INDIRECT(VLOOKUP($E1175,보상!$S:$AA,3,FALSE)),0),FALSE),VLOOKUP($B1175,INDIRECT(VLOOKUP($E1175&amp;"_U",보상!$S:$AA,2,FALSE)),MATCH(Q$6,INDIRECT(VLOOKUP($E1175&amp;"_U",보상!$S:$AA,3,FALSE)),0),FALSE)),"ERROR")</f>
        <v>107570</v>
      </c>
      <c r="R1175" s="49" t="b">
        <v>0</v>
      </c>
      <c r="S1175" s="49" t="b">
        <v>0</v>
      </c>
      <c r="T1175" s="22">
        <f ca="1">IFERROR(IF(W1175=0,0,VLOOKUP(W1175,보상!$D:$K,6,FALSE)),"-")</f>
        <v>0</v>
      </c>
      <c r="U1175" s="22">
        <f ca="1">IFERROR(IF(W1175=0,0,VLOOKUP(W1175,보상!$D:$K,7,FALSE)),"-")</f>
        <v>0</v>
      </c>
      <c r="V1175" s="22">
        <f ca="1">IFERROR(IF(W1175=0,0,VLOOKUP(W1175,보상!$D:$K,8,FALSE)),"-")</f>
        <v>0</v>
      </c>
      <c r="W1175" s="22">
        <f ca="1">IFERROR(IFERROR(VLOOKUP($B1175,INDIRECT(VLOOKUP($E1175,보상!$S:$AA,2,FALSE)),MATCH(W$6,INDIRECT(VLOOKUP($E1175,보상!$S:$AA,3,FALSE)),0),FALSE),VLOOKUP($B1175,INDIRECT(VLOOKUP($E1175&amp;"_U",보상!$S:$AA,2,FALSE)),MATCH(W$6,INDIRECT(VLOOKUP($E1175&amp;"_U",보상!$S:$AA,3,FALSE)),0),FALSE)),"ERROR")</f>
        <v>3161002</v>
      </c>
      <c r="X1175" s="134" t="str">
        <f ca="1">IFERROR(IF(W1175=0,0,VLOOKUP(SUBSTITUTE(VLOOKUP(W1175,#REF!,MATCH("strItemName",#REF!,0),FALSE),"SUI_",""),#REF!,2,FALSE)),"ERROR")</f>
        <v>ERROR</v>
      </c>
      <c r="Y1175" s="22">
        <f t="shared" ca="1" si="61"/>
        <v>3161002</v>
      </c>
      <c r="Z1175" s="134" t="str">
        <f ca="1">IFERROR(IF(Y1175=0,0,VLOOKUP(SUBSTITUTE(VLOOKUP(Y1175,#REF!,MATCH("strItemName",#REF!,0),FALSE),"SUI_",""),#REF!,2,FALSE)),"ERROR")</f>
        <v>ERROR</v>
      </c>
      <c r="AA1175" s="22">
        <f t="shared" ca="1" si="61"/>
        <v>3161002</v>
      </c>
      <c r="AB1175" s="134" t="str">
        <f ca="1">IFERROR(IF(AA1175=0,0,VLOOKUP(SUBSTITUTE(VLOOKUP(AA1175,#REF!,MATCH("strItemName",#REF!,0),FALSE),"SUI_",""),#REF!,2,FALSE)),"ERROR")</f>
        <v>ERROR</v>
      </c>
      <c r="AC1175" s="22">
        <f t="shared" ca="1" si="61"/>
        <v>3161002</v>
      </c>
      <c r="AD1175" s="134" t="str">
        <f ca="1">IFERROR(IF(AC1175=0,0,VLOOKUP(SUBSTITUTE(VLOOKUP(AC1175,#REF!,MATCH("strItemName",#REF!,0),FALSE),"SUI_",""),#REF!,2,FALSE)),"ERROR")</f>
        <v>ERROR</v>
      </c>
      <c r="AE1175" s="22">
        <f t="shared" ca="1" si="61"/>
        <v>3161002</v>
      </c>
      <c r="AF1175" s="134" t="str">
        <f ca="1">IFERROR(IF(AE1175=0,0,VLOOKUP(SUBSTITUTE(VLOOKUP(AE1175,#REF!,MATCH("strItemName",#REF!,0),FALSE),"SUI_",""),#REF!,2,FALSE)),"ERROR")</f>
        <v>ERROR</v>
      </c>
      <c r="AG1175" s="88">
        <v>0</v>
      </c>
      <c r="AH1175" s="134">
        <f>IFERROR(IF(AG1175=0,0,VLOOKUP(SUBSTITUTE(VLOOKUP(AG1175,#REF!,MATCH("strItemName",#REF!,0),FALSE),"SUI_",""),#REF!,2,FALSE)),"ERROR")</f>
        <v>0</v>
      </c>
      <c r="AI1175" s="22">
        <f ca="1">IFERROR(IFERROR(VLOOKUP($B1175,INDIRECT(VLOOKUP($E1175,보상!$S:$AA,2,FALSE)),MATCH(AI$6,INDIRECT(VLOOKUP($E1175,보상!$S:$AA,3,FALSE)),0),FALSE),VLOOKUP($B1175,INDIRECT(VLOOKUP($E1175&amp;"_U",보상!$S:$AA,2,FALSE)),MATCH(AI$6,INDIRECT(VLOOKUP($E1175&amp;"_U",보상!$S:$AA,3,FALSE)),0),FALSE)),"ERROR")</f>
        <v>1</v>
      </c>
      <c r="AJ1175" s="49">
        <v>0</v>
      </c>
      <c r="AK1175" s="22">
        <v>60</v>
      </c>
      <c r="AL1175" s="22">
        <v>0</v>
      </c>
      <c r="AM1175" s="22" t="b">
        <v>0</v>
      </c>
      <c r="AN1175" s="22">
        <v>0</v>
      </c>
      <c r="AO1175" s="67">
        <v>0</v>
      </c>
    </row>
    <row r="1176" spans="2:41" ht="16.5" customHeight="1" x14ac:dyDescent="0.3">
      <c r="B1176" s="154">
        <f t="shared" si="57"/>
        <v>108028111</v>
      </c>
      <c r="C1176" s="49">
        <v>10802811</v>
      </c>
      <c r="D1176" s="156" t="str">
        <f ca="1">IFERROR(IFERROR(VLOOKUP($B1176,INDIRECT(VLOOKUP($E1176,보상!$S:$AA,2,FALSE)),MATCH(D$6,INDIRECT(VLOOKUP($E1176,보상!$S:$AA,3,FALSE)),0),FALSE),VLOOKUP($B1176,INDIRECT(VLOOKUP($E1176&amp;"_U",보상!$S:$AA,2,FALSE)),MATCH(D$6,INDIRECT(VLOOKUP($E1176&amp;"_U",보상!$S:$AA,3,FALSE)),0),FALSE)),"ERROR")</f>
        <v>숲의 마력</v>
      </c>
      <c r="E1176" s="49" t="s">
        <v>635</v>
      </c>
      <c r="F1176" s="22">
        <f>COUNTIF($C$8:$C1176,$C1176)</f>
        <v>1</v>
      </c>
      <c r="G1176" s="49" t="b">
        <v>1</v>
      </c>
      <c r="H1176" s="22">
        <v>2010</v>
      </c>
      <c r="I1176" s="129" t="str">
        <f>IFERROR(IF(H1176=0,0,VLOOKUP(VLOOKUP(H1176,#REF!,MATCH("strMailTitleID",#REF!,0),FALSE),#REF!,2,FALSE)),"ERROR")</f>
        <v>ERROR</v>
      </c>
      <c r="J1176" s="176">
        <v>0</v>
      </c>
      <c r="K1176" s="129">
        <f>IFERROR(IF(J1176=0,0,VLOOKUP(VLOOKUP(J1176,#REF!,MATCH("strMailTitleID",#REF!,0),FALSE),#REF!,2,FALSE)),"ERROR")</f>
        <v>0</v>
      </c>
      <c r="L1176" s="22">
        <f ca="1">IFERROR(IFERROR(VLOOKUP($B1176,INDIRECT(VLOOKUP($E1176,보상!$S:$AA,2,FALSE)),MATCH(L$6,INDIRECT(VLOOKUP($E1176,보상!$S:$AA,3,FALSE)),0),FALSE),VLOOKUP($B1176,INDIRECT(VLOOKUP($E1176&amp;"_U",보상!$S:$AA,2,FALSE)),MATCH(L$6,INDIRECT(VLOOKUP($E1176&amp;"_U",보상!$S:$AA,3,FALSE)),0),FALSE)),"ERROR")</f>
        <v>91885</v>
      </c>
      <c r="M1176" s="49">
        <v>0</v>
      </c>
      <c r="N1176" s="49">
        <v>0</v>
      </c>
      <c r="O1176" s="49">
        <v>0</v>
      </c>
      <c r="P1176" s="22" t="str">
        <f ca="1">IFERROR(IFERROR(VLOOKUP($B1176,INDIRECT(VLOOKUP($E1176,보상!$S:$AA,2,FALSE)),MATCH(P$6,INDIRECT(VLOOKUP($E1176,보상!$S:$AA,3,FALSE)),0),FALSE),VLOOKUP($B1176,INDIRECT(VLOOKUP($E1176&amp;"_U",보상!$S:$AA,2,FALSE)),MATCH(P$6,INDIRECT(VLOOKUP($E1176&amp;"_U",보상!$S:$AA,3,FALSE)),0),FALSE)),"ERROR")</f>
        <v>Gold</v>
      </c>
      <c r="Q1176" s="22">
        <f ca="1">IFERROR(IFERROR(VLOOKUP($B1176,INDIRECT(VLOOKUP($E1176,보상!$S:$AA,2,FALSE)),MATCH(Q$6,INDIRECT(VLOOKUP($E1176,보상!$S:$AA,3,FALSE)),0),FALSE),VLOOKUP($B1176,INDIRECT(VLOOKUP($E1176&amp;"_U",보상!$S:$AA,2,FALSE)),MATCH(Q$6,INDIRECT(VLOOKUP($E1176&amp;"_U",보상!$S:$AA,3,FALSE)),0),FALSE)),"ERROR")</f>
        <v>110260</v>
      </c>
      <c r="R1176" s="49" t="b">
        <v>0</v>
      </c>
      <c r="S1176" s="49" t="b">
        <v>0</v>
      </c>
      <c r="T1176" s="22">
        <f ca="1">IFERROR(IF(W1176=0,0,VLOOKUP(W1176,보상!$D:$K,6,FALSE)),"-")</f>
        <v>0</v>
      </c>
      <c r="U1176" s="22">
        <f ca="1">IFERROR(IF(W1176=0,0,VLOOKUP(W1176,보상!$D:$K,7,FALSE)),"-")</f>
        <v>0</v>
      </c>
      <c r="V1176" s="22">
        <f ca="1">IFERROR(IF(W1176=0,0,VLOOKUP(W1176,보상!$D:$K,8,FALSE)),"-")</f>
        <v>0</v>
      </c>
      <c r="W1176" s="22">
        <f ca="1">IFERROR(IFERROR(VLOOKUP($B1176,INDIRECT(VLOOKUP($E1176,보상!$S:$AA,2,FALSE)),MATCH(W$6,INDIRECT(VLOOKUP($E1176,보상!$S:$AA,3,FALSE)),0),FALSE),VLOOKUP($B1176,INDIRECT(VLOOKUP($E1176&amp;"_U",보상!$S:$AA,2,FALSE)),MATCH(W$6,INDIRECT(VLOOKUP($E1176&amp;"_U",보상!$S:$AA,3,FALSE)),0),FALSE)),"ERROR")</f>
        <v>8100022</v>
      </c>
      <c r="X1176" s="134" t="str">
        <f ca="1">IFERROR(IF(W1176=0,0,VLOOKUP(SUBSTITUTE(VLOOKUP(W1176,#REF!,MATCH("strItemName",#REF!,0),FALSE),"SUI_",""),#REF!,2,FALSE)),"ERROR")</f>
        <v>ERROR</v>
      </c>
      <c r="Y1176" s="22">
        <f t="shared" ca="1" si="61"/>
        <v>8100022</v>
      </c>
      <c r="Z1176" s="134" t="str">
        <f ca="1">IFERROR(IF(Y1176=0,0,VLOOKUP(SUBSTITUTE(VLOOKUP(Y1176,#REF!,MATCH("strItemName",#REF!,0),FALSE),"SUI_",""),#REF!,2,FALSE)),"ERROR")</f>
        <v>ERROR</v>
      </c>
      <c r="AA1176" s="22">
        <f t="shared" ca="1" si="61"/>
        <v>8100022</v>
      </c>
      <c r="AB1176" s="134" t="str">
        <f ca="1">IFERROR(IF(AA1176=0,0,VLOOKUP(SUBSTITUTE(VLOOKUP(AA1176,#REF!,MATCH("strItemName",#REF!,0),FALSE),"SUI_",""),#REF!,2,FALSE)),"ERROR")</f>
        <v>ERROR</v>
      </c>
      <c r="AC1176" s="22">
        <f t="shared" ca="1" si="61"/>
        <v>8100022</v>
      </c>
      <c r="AD1176" s="134" t="str">
        <f ca="1">IFERROR(IF(AC1176=0,0,VLOOKUP(SUBSTITUTE(VLOOKUP(AC1176,#REF!,MATCH("strItemName",#REF!,0),FALSE),"SUI_",""),#REF!,2,FALSE)),"ERROR")</f>
        <v>ERROR</v>
      </c>
      <c r="AE1176" s="22">
        <f t="shared" ca="1" si="61"/>
        <v>8100022</v>
      </c>
      <c r="AF1176" s="134" t="str">
        <f ca="1">IFERROR(IF(AE1176=0,0,VLOOKUP(SUBSTITUTE(VLOOKUP(AE1176,#REF!,MATCH("strItemName",#REF!,0),FALSE),"SUI_",""),#REF!,2,FALSE)),"ERROR")</f>
        <v>ERROR</v>
      </c>
      <c r="AG1176" s="88">
        <v>0</v>
      </c>
      <c r="AH1176" s="134">
        <f>IFERROR(IF(AG1176=0,0,VLOOKUP(SUBSTITUTE(VLOOKUP(AG1176,#REF!,MATCH("strItemName",#REF!,0),FALSE),"SUI_",""),#REF!,2,FALSE)),"ERROR")</f>
        <v>0</v>
      </c>
      <c r="AI1176" s="22">
        <f ca="1">IFERROR(IFERROR(VLOOKUP($B1176,INDIRECT(VLOOKUP($E1176,보상!$S:$AA,2,FALSE)),MATCH(AI$6,INDIRECT(VLOOKUP($E1176,보상!$S:$AA,3,FALSE)),0),FALSE),VLOOKUP($B1176,INDIRECT(VLOOKUP($E1176&amp;"_U",보상!$S:$AA,2,FALSE)),MATCH(AI$6,INDIRECT(VLOOKUP($E1176&amp;"_U",보상!$S:$AA,3,FALSE)),0),FALSE)),"ERROR")</f>
        <v>1</v>
      </c>
      <c r="AJ1176" s="49">
        <v>0</v>
      </c>
      <c r="AK1176" s="22">
        <v>60</v>
      </c>
      <c r="AL1176" s="22">
        <v>0</v>
      </c>
      <c r="AM1176" s="22" t="b">
        <v>0</v>
      </c>
      <c r="AN1176" s="22">
        <v>0</v>
      </c>
      <c r="AO1176" s="67">
        <v>0</v>
      </c>
    </row>
    <row r="1177" spans="2:41" ht="16.5" customHeight="1" x14ac:dyDescent="0.3">
      <c r="B1177" s="154">
        <f t="shared" si="57"/>
        <v>108029111</v>
      </c>
      <c r="C1177" s="49">
        <v>10802911</v>
      </c>
      <c r="D1177" s="156" t="str">
        <f ca="1">IFERROR(IFERROR(VLOOKUP($B1177,INDIRECT(VLOOKUP($E1177,보상!$S:$AA,2,FALSE)),MATCH(D$6,INDIRECT(VLOOKUP($E1177,보상!$S:$AA,3,FALSE)),0),FALSE),VLOOKUP($B1177,INDIRECT(VLOOKUP($E1177&amp;"_U",보상!$S:$AA,2,FALSE)),MATCH(D$6,INDIRECT(VLOOKUP($E1177&amp;"_U",보상!$S:$AA,3,FALSE)),0),FALSE)),"ERROR")</f>
        <v>행운의 씨앗</v>
      </c>
      <c r="E1177" s="49" t="s">
        <v>635</v>
      </c>
      <c r="F1177" s="22">
        <f>COUNTIF($C$8:$C1177,$C1177)</f>
        <v>1</v>
      </c>
      <c r="G1177" s="49" t="b">
        <v>1</v>
      </c>
      <c r="H1177" s="22">
        <v>2010</v>
      </c>
      <c r="I1177" s="129" t="str">
        <f>IFERROR(IF(H1177=0,0,VLOOKUP(VLOOKUP(H1177,#REF!,MATCH("strMailTitleID",#REF!,0),FALSE),#REF!,2,FALSE)),"ERROR")</f>
        <v>ERROR</v>
      </c>
      <c r="J1177" s="176">
        <v>0</v>
      </c>
      <c r="K1177" s="129">
        <f>IFERROR(IF(J1177=0,0,VLOOKUP(VLOOKUP(J1177,#REF!,MATCH("strMailTitleID",#REF!,0),FALSE),#REF!,2,FALSE)),"ERROR")</f>
        <v>0</v>
      </c>
      <c r="L1177" s="22">
        <f ca="1">IFERROR(IFERROR(VLOOKUP($B1177,INDIRECT(VLOOKUP($E1177,보상!$S:$AA,2,FALSE)),MATCH(L$6,INDIRECT(VLOOKUP($E1177,보상!$S:$AA,3,FALSE)),0),FALSE),VLOOKUP($B1177,INDIRECT(VLOOKUP($E1177&amp;"_U",보상!$S:$AA,2,FALSE)),MATCH(L$6,INDIRECT(VLOOKUP($E1177&amp;"_U",보상!$S:$AA,3,FALSE)),0),FALSE)),"ERROR")</f>
        <v>91885</v>
      </c>
      <c r="M1177" s="49">
        <v>0</v>
      </c>
      <c r="N1177" s="49">
        <v>0</v>
      </c>
      <c r="O1177" s="49">
        <v>0</v>
      </c>
      <c r="P1177" s="22" t="str">
        <f ca="1">IFERROR(IFERROR(VLOOKUP($B1177,INDIRECT(VLOOKUP($E1177,보상!$S:$AA,2,FALSE)),MATCH(P$6,INDIRECT(VLOOKUP($E1177,보상!$S:$AA,3,FALSE)),0),FALSE),VLOOKUP($B1177,INDIRECT(VLOOKUP($E1177&amp;"_U",보상!$S:$AA,2,FALSE)),MATCH(P$6,INDIRECT(VLOOKUP($E1177&amp;"_U",보상!$S:$AA,3,FALSE)),0),FALSE)),"ERROR")</f>
        <v>Gold</v>
      </c>
      <c r="Q1177" s="22">
        <f ca="1">IFERROR(IFERROR(VLOOKUP($B1177,INDIRECT(VLOOKUP($E1177,보상!$S:$AA,2,FALSE)),MATCH(Q$6,INDIRECT(VLOOKUP($E1177,보상!$S:$AA,3,FALSE)),0),FALSE),VLOOKUP($B1177,INDIRECT(VLOOKUP($E1177&amp;"_U",보상!$S:$AA,2,FALSE)),MATCH(Q$6,INDIRECT(VLOOKUP($E1177&amp;"_U",보상!$S:$AA,3,FALSE)),0),FALSE)),"ERROR")</f>
        <v>110260</v>
      </c>
      <c r="R1177" s="49" t="b">
        <v>0</v>
      </c>
      <c r="S1177" s="49" t="b">
        <v>0</v>
      </c>
      <c r="T1177" s="22">
        <f ca="1">IFERROR(IF(W1177=0,0,VLOOKUP(W1177,보상!$D:$K,6,FALSE)),"-")</f>
        <v>0</v>
      </c>
      <c r="U1177" s="22">
        <f ca="1">IFERROR(IF(W1177=0,0,VLOOKUP(W1177,보상!$D:$K,7,FALSE)),"-")</f>
        <v>0</v>
      </c>
      <c r="V1177" s="22">
        <f ca="1">IFERROR(IF(W1177=0,0,VLOOKUP(W1177,보상!$D:$K,8,FALSE)),"-")</f>
        <v>0</v>
      </c>
      <c r="W1177" s="22">
        <f ca="1">IFERROR(IFERROR(VLOOKUP($B1177,INDIRECT(VLOOKUP($E1177,보상!$S:$AA,2,FALSE)),MATCH(W$6,INDIRECT(VLOOKUP($E1177,보상!$S:$AA,3,FALSE)),0),FALSE),VLOOKUP($B1177,INDIRECT(VLOOKUP($E1177&amp;"_U",보상!$S:$AA,2,FALSE)),MATCH(W$6,INDIRECT(VLOOKUP($E1177&amp;"_U",보상!$S:$AA,3,FALSE)),0),FALSE)),"ERROR")</f>
        <v>3163002</v>
      </c>
      <c r="X1177" s="134" t="str">
        <f ca="1">IFERROR(IF(W1177=0,0,VLOOKUP(SUBSTITUTE(VLOOKUP(W1177,#REF!,MATCH("strItemName",#REF!,0),FALSE),"SUI_",""),#REF!,2,FALSE)),"ERROR")</f>
        <v>ERROR</v>
      </c>
      <c r="Y1177" s="22">
        <f t="shared" ca="1" si="61"/>
        <v>3163002</v>
      </c>
      <c r="Z1177" s="134" t="str">
        <f ca="1">IFERROR(IF(Y1177=0,0,VLOOKUP(SUBSTITUTE(VLOOKUP(Y1177,#REF!,MATCH("strItemName",#REF!,0),FALSE),"SUI_",""),#REF!,2,FALSE)),"ERROR")</f>
        <v>ERROR</v>
      </c>
      <c r="AA1177" s="22">
        <f t="shared" ca="1" si="61"/>
        <v>3163002</v>
      </c>
      <c r="AB1177" s="134" t="str">
        <f ca="1">IFERROR(IF(AA1177=0,0,VLOOKUP(SUBSTITUTE(VLOOKUP(AA1177,#REF!,MATCH("strItemName",#REF!,0),FALSE),"SUI_",""),#REF!,2,FALSE)),"ERROR")</f>
        <v>ERROR</v>
      </c>
      <c r="AC1177" s="22">
        <f t="shared" ca="1" si="61"/>
        <v>3163002</v>
      </c>
      <c r="AD1177" s="134" t="str">
        <f ca="1">IFERROR(IF(AC1177=0,0,VLOOKUP(SUBSTITUTE(VLOOKUP(AC1177,#REF!,MATCH("strItemName",#REF!,0),FALSE),"SUI_",""),#REF!,2,FALSE)),"ERROR")</f>
        <v>ERROR</v>
      </c>
      <c r="AE1177" s="22">
        <f t="shared" ca="1" si="61"/>
        <v>3163002</v>
      </c>
      <c r="AF1177" s="134" t="str">
        <f ca="1">IFERROR(IF(AE1177=0,0,VLOOKUP(SUBSTITUTE(VLOOKUP(AE1177,#REF!,MATCH("strItemName",#REF!,0),FALSE),"SUI_",""),#REF!,2,FALSE)),"ERROR")</f>
        <v>ERROR</v>
      </c>
      <c r="AG1177" s="88">
        <v>0</v>
      </c>
      <c r="AH1177" s="134">
        <f>IFERROR(IF(AG1177=0,0,VLOOKUP(SUBSTITUTE(VLOOKUP(AG1177,#REF!,MATCH("strItemName",#REF!,0),FALSE),"SUI_",""),#REF!,2,FALSE)),"ERROR")</f>
        <v>0</v>
      </c>
      <c r="AI1177" s="22">
        <f ca="1">IFERROR(IFERROR(VLOOKUP($B1177,INDIRECT(VLOOKUP($E1177,보상!$S:$AA,2,FALSE)),MATCH(AI$6,INDIRECT(VLOOKUP($E1177,보상!$S:$AA,3,FALSE)),0),FALSE),VLOOKUP($B1177,INDIRECT(VLOOKUP($E1177&amp;"_U",보상!$S:$AA,2,FALSE)),MATCH(AI$6,INDIRECT(VLOOKUP($E1177&amp;"_U",보상!$S:$AA,3,FALSE)),0),FALSE)),"ERROR")</f>
        <v>1</v>
      </c>
      <c r="AJ1177" s="49">
        <v>0</v>
      </c>
      <c r="AK1177" s="22">
        <v>60</v>
      </c>
      <c r="AL1177" s="22">
        <v>0</v>
      </c>
      <c r="AM1177" s="22" t="b">
        <v>0</v>
      </c>
      <c r="AN1177" s="22">
        <v>0</v>
      </c>
      <c r="AO1177" s="67">
        <v>0</v>
      </c>
    </row>
    <row r="1178" spans="2:41" ht="16.5" customHeight="1" x14ac:dyDescent="0.3">
      <c r="B1178" s="154">
        <f t="shared" si="57"/>
        <v>108030111</v>
      </c>
      <c r="C1178" s="49">
        <v>10803011</v>
      </c>
      <c r="D1178" s="156" t="str">
        <f ca="1">IFERROR(IFERROR(VLOOKUP($B1178,INDIRECT(VLOOKUP($E1178,보상!$S:$AA,2,FALSE)),MATCH(D$6,INDIRECT(VLOOKUP($E1178,보상!$S:$AA,3,FALSE)),0),FALSE),VLOOKUP($B1178,INDIRECT(VLOOKUP($E1178&amp;"_U",보상!$S:$AA,2,FALSE)),MATCH(D$6,INDIRECT(VLOOKUP($E1178&amp;"_U",보상!$S:$AA,3,FALSE)),0),FALSE)),"ERROR")</f>
        <v>정화의 샘물</v>
      </c>
      <c r="E1178" s="49" t="s">
        <v>635</v>
      </c>
      <c r="F1178" s="22">
        <f>COUNTIF($C$8:$C1178,$C1178)</f>
        <v>1</v>
      </c>
      <c r="G1178" s="49" t="b">
        <v>1</v>
      </c>
      <c r="H1178" s="22">
        <v>2010</v>
      </c>
      <c r="I1178" s="129" t="str">
        <f>IFERROR(IF(H1178=0,0,VLOOKUP(VLOOKUP(H1178,#REF!,MATCH("strMailTitleID",#REF!,0),FALSE),#REF!,2,FALSE)),"ERROR")</f>
        <v>ERROR</v>
      </c>
      <c r="J1178" s="176">
        <v>0</v>
      </c>
      <c r="K1178" s="129">
        <f>IFERROR(IF(J1178=0,0,VLOOKUP(VLOOKUP(J1178,#REF!,MATCH("strMailTitleID",#REF!,0),FALSE),#REF!,2,FALSE)),"ERROR")</f>
        <v>0</v>
      </c>
      <c r="L1178" s="22">
        <f ca="1">IFERROR(IFERROR(VLOOKUP($B1178,INDIRECT(VLOOKUP($E1178,보상!$S:$AA,2,FALSE)),MATCH(L$6,INDIRECT(VLOOKUP($E1178,보상!$S:$AA,3,FALSE)),0),FALSE),VLOOKUP($B1178,INDIRECT(VLOOKUP($E1178&amp;"_U",보상!$S:$AA,2,FALSE)),MATCH(L$6,INDIRECT(VLOOKUP($E1178&amp;"_U",보상!$S:$AA,3,FALSE)),0),FALSE)),"ERROR")</f>
        <v>91885</v>
      </c>
      <c r="M1178" s="49">
        <v>0</v>
      </c>
      <c r="N1178" s="49">
        <v>0</v>
      </c>
      <c r="O1178" s="49">
        <v>0</v>
      </c>
      <c r="P1178" s="22" t="str">
        <f ca="1">IFERROR(IFERROR(VLOOKUP($B1178,INDIRECT(VLOOKUP($E1178,보상!$S:$AA,2,FALSE)),MATCH(P$6,INDIRECT(VLOOKUP($E1178,보상!$S:$AA,3,FALSE)),0),FALSE),VLOOKUP($B1178,INDIRECT(VLOOKUP($E1178&amp;"_U",보상!$S:$AA,2,FALSE)),MATCH(P$6,INDIRECT(VLOOKUP($E1178&amp;"_U",보상!$S:$AA,3,FALSE)),0),FALSE)),"ERROR")</f>
        <v>Gold</v>
      </c>
      <c r="Q1178" s="22">
        <f ca="1">IFERROR(IFERROR(VLOOKUP($B1178,INDIRECT(VLOOKUP($E1178,보상!$S:$AA,2,FALSE)),MATCH(Q$6,INDIRECT(VLOOKUP($E1178,보상!$S:$AA,3,FALSE)),0),FALSE),VLOOKUP($B1178,INDIRECT(VLOOKUP($E1178&amp;"_U",보상!$S:$AA,2,FALSE)),MATCH(Q$6,INDIRECT(VLOOKUP($E1178&amp;"_U",보상!$S:$AA,3,FALSE)),0),FALSE)),"ERROR")</f>
        <v>110260</v>
      </c>
      <c r="R1178" s="49" t="b">
        <v>0</v>
      </c>
      <c r="S1178" s="49" t="b">
        <v>0</v>
      </c>
      <c r="T1178" s="22">
        <f ca="1">IFERROR(IF(W1178=0,0,VLOOKUP(W1178,보상!$D:$K,6,FALSE)),"-")</f>
        <v>9000</v>
      </c>
      <c r="U1178" s="22">
        <f ca="1">IFERROR(IF(W1178=0,0,VLOOKUP(W1178,보상!$D:$K,7,FALSE)),"-")</f>
        <v>0</v>
      </c>
      <c r="V1178" s="22">
        <f ca="1">IFERROR(IF(W1178=0,0,VLOOKUP(W1178,보상!$D:$K,8,FALSE)),"-")</f>
        <v>0</v>
      </c>
      <c r="W1178" s="22">
        <f ca="1">IFERROR(IFERROR(VLOOKUP($B1178,INDIRECT(VLOOKUP($E1178,보상!$S:$AA,2,FALSE)),MATCH(W$6,INDIRECT(VLOOKUP($E1178,보상!$S:$AA,3,FALSE)),0),FALSE),VLOOKUP($B1178,INDIRECT(VLOOKUP($E1178&amp;"_U",보상!$S:$AA,2,FALSE)),MATCH(W$6,INDIRECT(VLOOKUP($E1178&amp;"_U",보상!$S:$AA,3,FALSE)),0),FALSE)),"ERROR")</f>
        <v>4004001</v>
      </c>
      <c r="X1178" s="134" t="str">
        <f ca="1">IFERROR(IF(W1178=0,0,VLOOKUP(SUBSTITUTE(VLOOKUP(W1178,#REF!,MATCH("strItemName",#REF!,0),FALSE),"SUI_",""),#REF!,2,FALSE)),"ERROR")</f>
        <v>ERROR</v>
      </c>
      <c r="Y1178" s="22">
        <f t="shared" ca="1" si="61"/>
        <v>4004001</v>
      </c>
      <c r="Z1178" s="134" t="str">
        <f ca="1">IFERROR(IF(Y1178=0,0,VLOOKUP(SUBSTITUTE(VLOOKUP(Y1178,#REF!,MATCH("strItemName",#REF!,0),FALSE),"SUI_",""),#REF!,2,FALSE)),"ERROR")</f>
        <v>ERROR</v>
      </c>
      <c r="AA1178" s="22">
        <f t="shared" ca="1" si="61"/>
        <v>4004001</v>
      </c>
      <c r="AB1178" s="134" t="str">
        <f ca="1">IFERROR(IF(AA1178=0,0,VLOOKUP(SUBSTITUTE(VLOOKUP(AA1178,#REF!,MATCH("strItemName",#REF!,0),FALSE),"SUI_",""),#REF!,2,FALSE)),"ERROR")</f>
        <v>ERROR</v>
      </c>
      <c r="AC1178" s="22">
        <f t="shared" ca="1" si="61"/>
        <v>4004001</v>
      </c>
      <c r="AD1178" s="134" t="str">
        <f ca="1">IFERROR(IF(AC1178=0,0,VLOOKUP(SUBSTITUTE(VLOOKUP(AC1178,#REF!,MATCH("strItemName",#REF!,0),FALSE),"SUI_",""),#REF!,2,FALSE)),"ERROR")</f>
        <v>ERROR</v>
      </c>
      <c r="AE1178" s="22">
        <f t="shared" ca="1" si="61"/>
        <v>4004001</v>
      </c>
      <c r="AF1178" s="134" t="str">
        <f ca="1">IFERROR(IF(AE1178=0,0,VLOOKUP(SUBSTITUTE(VLOOKUP(AE1178,#REF!,MATCH("strItemName",#REF!,0),FALSE),"SUI_",""),#REF!,2,FALSE)),"ERROR")</f>
        <v>ERROR</v>
      </c>
      <c r="AG1178" s="88">
        <v>0</v>
      </c>
      <c r="AH1178" s="134">
        <f>IFERROR(IF(AG1178=0,0,VLOOKUP(SUBSTITUTE(VLOOKUP(AG1178,#REF!,MATCH("strItemName",#REF!,0),FALSE),"SUI_",""),#REF!,2,FALSE)),"ERROR")</f>
        <v>0</v>
      </c>
      <c r="AI1178" s="22">
        <f ca="1">IFERROR(IFERROR(VLOOKUP($B1178,INDIRECT(VLOOKUP($E1178,보상!$S:$AA,2,FALSE)),MATCH(AI$6,INDIRECT(VLOOKUP($E1178,보상!$S:$AA,3,FALSE)),0),FALSE),VLOOKUP($B1178,INDIRECT(VLOOKUP($E1178&amp;"_U",보상!$S:$AA,2,FALSE)),MATCH(AI$6,INDIRECT(VLOOKUP($E1178&amp;"_U",보상!$S:$AA,3,FALSE)),0),FALSE)),"ERROR")</f>
        <v>1</v>
      </c>
      <c r="AJ1178" s="49">
        <v>0</v>
      </c>
      <c r="AK1178" s="22">
        <v>60</v>
      </c>
      <c r="AL1178" s="22">
        <v>0</v>
      </c>
      <c r="AM1178" s="22" t="b">
        <v>0</v>
      </c>
      <c r="AN1178" s="22">
        <v>0</v>
      </c>
      <c r="AO1178" s="67">
        <v>0</v>
      </c>
    </row>
    <row r="1179" spans="2:41" ht="16.5" customHeight="1" x14ac:dyDescent="0.3">
      <c r="B1179" s="154">
        <f t="shared" si="57"/>
        <v>108031111</v>
      </c>
      <c r="C1179" s="49">
        <v>10803111</v>
      </c>
      <c r="D1179" s="156" t="str">
        <f ca="1">IFERROR(IFERROR(VLOOKUP($B1179,INDIRECT(VLOOKUP($E1179,보상!$S:$AA,2,FALSE)),MATCH(D$6,INDIRECT(VLOOKUP($E1179,보상!$S:$AA,3,FALSE)),0),FALSE),VLOOKUP($B1179,INDIRECT(VLOOKUP($E1179&amp;"_U",보상!$S:$AA,2,FALSE)),MATCH(D$6,INDIRECT(VLOOKUP($E1179&amp;"_U",보상!$S:$AA,3,FALSE)),0),FALSE)),"ERROR")</f>
        <v>고귀한 물새알</v>
      </c>
      <c r="E1179" s="49" t="s">
        <v>635</v>
      </c>
      <c r="F1179" s="22">
        <f>COUNTIF($C$8:$C1179,$C1179)</f>
        <v>1</v>
      </c>
      <c r="G1179" s="49" t="b">
        <v>1</v>
      </c>
      <c r="H1179" s="22">
        <v>2010</v>
      </c>
      <c r="I1179" s="129" t="str">
        <f>IFERROR(IF(H1179=0,0,VLOOKUP(VLOOKUP(H1179,#REF!,MATCH("strMailTitleID",#REF!,0),FALSE),#REF!,2,FALSE)),"ERROR")</f>
        <v>ERROR</v>
      </c>
      <c r="J1179" s="176">
        <v>0</v>
      </c>
      <c r="K1179" s="129">
        <f>IFERROR(IF(J1179=0,0,VLOOKUP(VLOOKUP(J1179,#REF!,MATCH("strMailTitleID",#REF!,0),FALSE),#REF!,2,FALSE)),"ERROR")</f>
        <v>0</v>
      </c>
      <c r="L1179" s="22">
        <f ca="1">IFERROR(IFERROR(VLOOKUP($B1179,INDIRECT(VLOOKUP($E1179,보상!$S:$AA,2,FALSE)),MATCH(L$6,INDIRECT(VLOOKUP($E1179,보상!$S:$AA,3,FALSE)),0),FALSE),VLOOKUP($B1179,INDIRECT(VLOOKUP($E1179&amp;"_U",보상!$S:$AA,2,FALSE)),MATCH(L$6,INDIRECT(VLOOKUP($E1179&amp;"_U",보상!$S:$AA,3,FALSE)),0),FALSE)),"ERROR")</f>
        <v>94472</v>
      </c>
      <c r="M1179" s="49">
        <v>0</v>
      </c>
      <c r="N1179" s="49">
        <v>0</v>
      </c>
      <c r="O1179" s="49">
        <v>0</v>
      </c>
      <c r="P1179" s="22" t="str">
        <f ca="1">IFERROR(IFERROR(VLOOKUP($B1179,INDIRECT(VLOOKUP($E1179,보상!$S:$AA,2,FALSE)),MATCH(P$6,INDIRECT(VLOOKUP($E1179,보상!$S:$AA,3,FALSE)),0),FALSE),VLOOKUP($B1179,INDIRECT(VLOOKUP($E1179&amp;"_U",보상!$S:$AA,2,FALSE)),MATCH(P$6,INDIRECT(VLOOKUP($E1179&amp;"_U",보상!$S:$AA,3,FALSE)),0),FALSE)),"ERROR")</f>
        <v>Gold</v>
      </c>
      <c r="Q1179" s="22">
        <f ca="1">IFERROR(IFERROR(VLOOKUP($B1179,INDIRECT(VLOOKUP($E1179,보상!$S:$AA,2,FALSE)),MATCH(Q$6,INDIRECT(VLOOKUP($E1179,보상!$S:$AA,3,FALSE)),0),FALSE),VLOOKUP($B1179,INDIRECT(VLOOKUP($E1179&amp;"_U",보상!$S:$AA,2,FALSE)),MATCH(Q$6,INDIRECT(VLOOKUP($E1179&amp;"_U",보상!$S:$AA,3,FALSE)),0),FALSE)),"ERROR")</f>
        <v>113370</v>
      </c>
      <c r="R1179" s="49" t="b">
        <v>0</v>
      </c>
      <c r="S1179" s="49" t="b">
        <v>0</v>
      </c>
      <c r="T1179" s="22">
        <f ca="1">IFERROR(IF(W1179=0,0,VLOOKUP(W1179,보상!$D:$K,6,FALSE)),"-")</f>
        <v>0</v>
      </c>
      <c r="U1179" s="22">
        <f ca="1">IFERROR(IF(W1179=0,0,VLOOKUP(W1179,보상!$D:$K,7,FALSE)),"-")</f>
        <v>0</v>
      </c>
      <c r="V1179" s="22">
        <f ca="1">IFERROR(IF(W1179=0,0,VLOOKUP(W1179,보상!$D:$K,8,FALSE)),"-")</f>
        <v>0</v>
      </c>
      <c r="W1179" s="22">
        <f ca="1">IFERROR(IFERROR(VLOOKUP($B1179,INDIRECT(VLOOKUP($E1179,보상!$S:$AA,2,FALSE)),MATCH(W$6,INDIRECT(VLOOKUP($E1179,보상!$S:$AA,3,FALSE)),0),FALSE),VLOOKUP($B1179,INDIRECT(VLOOKUP($E1179&amp;"_U",보상!$S:$AA,2,FALSE)),MATCH(W$6,INDIRECT(VLOOKUP($E1179&amp;"_U",보상!$S:$AA,3,FALSE)),0),FALSE)),"ERROR")</f>
        <v>3162002</v>
      </c>
      <c r="X1179" s="134" t="str">
        <f ca="1">IFERROR(IF(W1179=0,0,VLOOKUP(SUBSTITUTE(VLOOKUP(W1179,#REF!,MATCH("strItemName",#REF!,0),FALSE),"SUI_",""),#REF!,2,FALSE)),"ERROR")</f>
        <v>ERROR</v>
      </c>
      <c r="Y1179" s="22">
        <f t="shared" ca="1" si="61"/>
        <v>3162002</v>
      </c>
      <c r="Z1179" s="134" t="str">
        <f ca="1">IFERROR(IF(Y1179=0,0,VLOOKUP(SUBSTITUTE(VLOOKUP(Y1179,#REF!,MATCH("strItemName",#REF!,0),FALSE),"SUI_",""),#REF!,2,FALSE)),"ERROR")</f>
        <v>ERROR</v>
      </c>
      <c r="AA1179" s="22">
        <f t="shared" ca="1" si="61"/>
        <v>3162002</v>
      </c>
      <c r="AB1179" s="134" t="str">
        <f ca="1">IFERROR(IF(AA1179=0,0,VLOOKUP(SUBSTITUTE(VLOOKUP(AA1179,#REF!,MATCH("strItemName",#REF!,0),FALSE),"SUI_",""),#REF!,2,FALSE)),"ERROR")</f>
        <v>ERROR</v>
      </c>
      <c r="AC1179" s="22">
        <f t="shared" ca="1" si="61"/>
        <v>3162002</v>
      </c>
      <c r="AD1179" s="134" t="str">
        <f ca="1">IFERROR(IF(AC1179=0,0,VLOOKUP(SUBSTITUTE(VLOOKUP(AC1179,#REF!,MATCH("strItemName",#REF!,0),FALSE),"SUI_",""),#REF!,2,FALSE)),"ERROR")</f>
        <v>ERROR</v>
      </c>
      <c r="AE1179" s="22">
        <f t="shared" ca="1" si="61"/>
        <v>3162002</v>
      </c>
      <c r="AF1179" s="134" t="str">
        <f ca="1">IFERROR(IF(AE1179=0,0,VLOOKUP(SUBSTITUTE(VLOOKUP(AE1179,#REF!,MATCH("strItemName",#REF!,0),FALSE),"SUI_",""),#REF!,2,FALSE)),"ERROR")</f>
        <v>ERROR</v>
      </c>
      <c r="AG1179" s="88">
        <v>0</v>
      </c>
      <c r="AH1179" s="134">
        <f>IFERROR(IF(AG1179=0,0,VLOOKUP(SUBSTITUTE(VLOOKUP(AG1179,#REF!,MATCH("strItemName",#REF!,0),FALSE),"SUI_",""),#REF!,2,FALSE)),"ERROR")</f>
        <v>0</v>
      </c>
      <c r="AI1179" s="22">
        <f ca="1">IFERROR(IFERROR(VLOOKUP($B1179,INDIRECT(VLOOKUP($E1179,보상!$S:$AA,2,FALSE)),MATCH(AI$6,INDIRECT(VLOOKUP($E1179,보상!$S:$AA,3,FALSE)),0),FALSE),VLOOKUP($B1179,INDIRECT(VLOOKUP($E1179&amp;"_U",보상!$S:$AA,2,FALSE)),MATCH(AI$6,INDIRECT(VLOOKUP($E1179&amp;"_U",보상!$S:$AA,3,FALSE)),0),FALSE)),"ERROR")</f>
        <v>1</v>
      </c>
      <c r="AJ1179" s="49">
        <v>0</v>
      </c>
      <c r="AK1179" s="22">
        <v>60</v>
      </c>
      <c r="AL1179" s="22">
        <v>0</v>
      </c>
      <c r="AM1179" s="22" t="b">
        <v>0</v>
      </c>
      <c r="AN1179" s="22">
        <v>0</v>
      </c>
      <c r="AO1179" s="67">
        <v>0</v>
      </c>
    </row>
    <row r="1180" spans="2:41" ht="16.5" customHeight="1" x14ac:dyDescent="0.3">
      <c r="B1180" s="154">
        <f t="shared" si="57"/>
        <v>108032111</v>
      </c>
      <c r="C1180" s="49">
        <v>10803211</v>
      </c>
      <c r="D1180" s="156" t="str">
        <f ca="1">IFERROR(IFERROR(VLOOKUP($B1180,INDIRECT(VLOOKUP($E1180,보상!$S:$AA,2,FALSE)),MATCH(D$6,INDIRECT(VLOOKUP($E1180,보상!$S:$AA,3,FALSE)),0),FALSE),VLOOKUP($B1180,INDIRECT(VLOOKUP($E1180&amp;"_U",보상!$S:$AA,2,FALSE)),MATCH(D$6,INDIRECT(VLOOKUP($E1180&amp;"_U",보상!$S:$AA,3,FALSE)),0),FALSE)),"ERROR")</f>
        <v>만능 나뭇가지</v>
      </c>
      <c r="E1180" s="49" t="s">
        <v>635</v>
      </c>
      <c r="F1180" s="22">
        <f>COUNTIF($C$8:$C1180,$C1180)</f>
        <v>1</v>
      </c>
      <c r="G1180" s="49" t="b">
        <v>1</v>
      </c>
      <c r="H1180" s="22">
        <v>2010</v>
      </c>
      <c r="I1180" s="129" t="str">
        <f>IFERROR(IF(H1180=0,0,VLOOKUP(VLOOKUP(H1180,#REF!,MATCH("strMailTitleID",#REF!,0),FALSE),#REF!,2,FALSE)),"ERROR")</f>
        <v>ERROR</v>
      </c>
      <c r="J1180" s="176">
        <v>0</v>
      </c>
      <c r="K1180" s="129">
        <f>IFERROR(IF(J1180=0,0,VLOOKUP(VLOOKUP(J1180,#REF!,MATCH("strMailTitleID",#REF!,0),FALSE),#REF!,2,FALSE)),"ERROR")</f>
        <v>0</v>
      </c>
      <c r="L1180" s="22">
        <f ca="1">IFERROR(IFERROR(VLOOKUP($B1180,INDIRECT(VLOOKUP($E1180,보상!$S:$AA,2,FALSE)),MATCH(L$6,INDIRECT(VLOOKUP($E1180,보상!$S:$AA,3,FALSE)),0),FALSE),VLOOKUP($B1180,INDIRECT(VLOOKUP($E1180&amp;"_U",보상!$S:$AA,2,FALSE)),MATCH(L$6,INDIRECT(VLOOKUP($E1180&amp;"_U",보상!$S:$AA,3,FALSE)),0),FALSE)),"ERROR")</f>
        <v>94472</v>
      </c>
      <c r="M1180" s="49">
        <v>0</v>
      </c>
      <c r="N1180" s="49">
        <v>0</v>
      </c>
      <c r="O1180" s="49">
        <v>0</v>
      </c>
      <c r="P1180" s="22" t="str">
        <f ca="1">IFERROR(IFERROR(VLOOKUP($B1180,INDIRECT(VLOOKUP($E1180,보상!$S:$AA,2,FALSE)),MATCH(P$6,INDIRECT(VLOOKUP($E1180,보상!$S:$AA,3,FALSE)),0),FALSE),VLOOKUP($B1180,INDIRECT(VLOOKUP($E1180&amp;"_U",보상!$S:$AA,2,FALSE)),MATCH(P$6,INDIRECT(VLOOKUP($E1180&amp;"_U",보상!$S:$AA,3,FALSE)),0),FALSE)),"ERROR")</f>
        <v>Gold</v>
      </c>
      <c r="Q1180" s="22">
        <f ca="1">IFERROR(IFERROR(VLOOKUP($B1180,INDIRECT(VLOOKUP($E1180,보상!$S:$AA,2,FALSE)),MATCH(Q$6,INDIRECT(VLOOKUP($E1180,보상!$S:$AA,3,FALSE)),0),FALSE),VLOOKUP($B1180,INDIRECT(VLOOKUP($E1180&amp;"_U",보상!$S:$AA,2,FALSE)),MATCH(Q$6,INDIRECT(VLOOKUP($E1180&amp;"_U",보상!$S:$AA,3,FALSE)),0),FALSE)),"ERROR")</f>
        <v>113370</v>
      </c>
      <c r="R1180" s="49" t="b">
        <v>0</v>
      </c>
      <c r="S1180" s="49" t="b">
        <v>0</v>
      </c>
      <c r="T1180" s="22">
        <f ca="1">IFERROR(IF(W1180=0,0,VLOOKUP(W1180,보상!$D:$K,6,FALSE)),"-")</f>
        <v>0</v>
      </c>
      <c r="U1180" s="22">
        <f ca="1">IFERROR(IF(W1180=0,0,VLOOKUP(W1180,보상!$D:$K,7,FALSE)),"-")</f>
        <v>6300</v>
      </c>
      <c r="V1180" s="22">
        <f ca="1">IFERROR(IF(W1180=0,0,VLOOKUP(W1180,보상!$D:$K,8,FALSE)),"-")</f>
        <v>0</v>
      </c>
      <c r="W1180" s="22">
        <f ca="1">IFERROR(IFERROR(VLOOKUP($B1180,INDIRECT(VLOOKUP($E1180,보상!$S:$AA,2,FALSE)),MATCH(W$6,INDIRECT(VLOOKUP($E1180,보상!$S:$AA,3,FALSE)),0),FALSE),VLOOKUP($B1180,INDIRECT(VLOOKUP($E1180&amp;"_U",보상!$S:$AA,2,FALSE)),MATCH(W$6,INDIRECT(VLOOKUP($E1180&amp;"_U",보상!$S:$AA,3,FALSE)),0),FALSE)),"ERROR")</f>
        <v>4004002</v>
      </c>
      <c r="X1180" s="134" t="str">
        <f ca="1">IFERROR(IF(W1180=0,0,VLOOKUP(SUBSTITUTE(VLOOKUP(W1180,#REF!,MATCH("strItemName",#REF!,0),FALSE),"SUI_",""),#REF!,2,FALSE)),"ERROR")</f>
        <v>ERROR</v>
      </c>
      <c r="Y1180" s="22">
        <f t="shared" ca="1" si="61"/>
        <v>4004002</v>
      </c>
      <c r="Z1180" s="134" t="str">
        <f ca="1">IFERROR(IF(Y1180=0,0,VLOOKUP(SUBSTITUTE(VLOOKUP(Y1180,#REF!,MATCH("strItemName",#REF!,0),FALSE),"SUI_",""),#REF!,2,FALSE)),"ERROR")</f>
        <v>ERROR</v>
      </c>
      <c r="AA1180" s="22">
        <f t="shared" ca="1" si="61"/>
        <v>4004002</v>
      </c>
      <c r="AB1180" s="134" t="str">
        <f ca="1">IFERROR(IF(AA1180=0,0,VLOOKUP(SUBSTITUTE(VLOOKUP(AA1180,#REF!,MATCH("strItemName",#REF!,0),FALSE),"SUI_",""),#REF!,2,FALSE)),"ERROR")</f>
        <v>ERROR</v>
      </c>
      <c r="AC1180" s="22">
        <f t="shared" ca="1" si="61"/>
        <v>4004002</v>
      </c>
      <c r="AD1180" s="134" t="str">
        <f ca="1">IFERROR(IF(AC1180=0,0,VLOOKUP(SUBSTITUTE(VLOOKUP(AC1180,#REF!,MATCH("strItemName",#REF!,0),FALSE),"SUI_",""),#REF!,2,FALSE)),"ERROR")</f>
        <v>ERROR</v>
      </c>
      <c r="AE1180" s="22">
        <f t="shared" ca="1" si="61"/>
        <v>4004002</v>
      </c>
      <c r="AF1180" s="134" t="str">
        <f ca="1">IFERROR(IF(AE1180=0,0,VLOOKUP(SUBSTITUTE(VLOOKUP(AE1180,#REF!,MATCH("strItemName",#REF!,0),FALSE),"SUI_",""),#REF!,2,FALSE)),"ERROR")</f>
        <v>ERROR</v>
      </c>
      <c r="AG1180" s="88">
        <v>0</v>
      </c>
      <c r="AH1180" s="134">
        <f>IFERROR(IF(AG1180=0,0,VLOOKUP(SUBSTITUTE(VLOOKUP(AG1180,#REF!,MATCH("strItemName",#REF!,0),FALSE),"SUI_",""),#REF!,2,FALSE)),"ERROR")</f>
        <v>0</v>
      </c>
      <c r="AI1180" s="22">
        <f ca="1">IFERROR(IFERROR(VLOOKUP($B1180,INDIRECT(VLOOKUP($E1180,보상!$S:$AA,2,FALSE)),MATCH(AI$6,INDIRECT(VLOOKUP($E1180,보상!$S:$AA,3,FALSE)),0),FALSE),VLOOKUP($B1180,INDIRECT(VLOOKUP($E1180&amp;"_U",보상!$S:$AA,2,FALSE)),MATCH(AI$6,INDIRECT(VLOOKUP($E1180&amp;"_U",보상!$S:$AA,3,FALSE)),0),FALSE)),"ERROR")</f>
        <v>1</v>
      </c>
      <c r="AJ1180" s="49">
        <v>0</v>
      </c>
      <c r="AK1180" s="22">
        <v>60</v>
      </c>
      <c r="AL1180" s="22">
        <v>0</v>
      </c>
      <c r="AM1180" s="22" t="b">
        <v>0</v>
      </c>
      <c r="AN1180" s="22">
        <v>0</v>
      </c>
      <c r="AO1180" s="67">
        <v>0</v>
      </c>
    </row>
    <row r="1181" spans="2:41" ht="16.5" customHeight="1" x14ac:dyDescent="0.3">
      <c r="B1181" s="154">
        <f t="shared" si="57"/>
        <v>108033111</v>
      </c>
      <c r="C1181" s="49">
        <v>10803311</v>
      </c>
      <c r="D1181" s="156" t="str">
        <f ca="1">IFERROR(IFERROR(VLOOKUP($B1181,INDIRECT(VLOOKUP($E1181,보상!$S:$AA,2,FALSE)),MATCH(D$6,INDIRECT(VLOOKUP($E1181,보상!$S:$AA,3,FALSE)),0),FALSE),VLOOKUP($B1181,INDIRECT(VLOOKUP($E1181&amp;"_U",보상!$S:$AA,2,FALSE)),MATCH(D$6,INDIRECT(VLOOKUP($E1181&amp;"_U",보상!$S:$AA,3,FALSE)),0),FALSE)),"ERROR")</f>
        <v>축복의 수정 조각</v>
      </c>
      <c r="E1181" s="49" t="s">
        <v>635</v>
      </c>
      <c r="F1181" s="22">
        <f>COUNTIF($C$8:$C1181,$C1181)</f>
        <v>1</v>
      </c>
      <c r="G1181" s="49" t="b">
        <v>1</v>
      </c>
      <c r="H1181" s="22">
        <v>2010</v>
      </c>
      <c r="I1181" s="129" t="str">
        <f>IFERROR(IF(H1181=0,0,VLOOKUP(VLOOKUP(H1181,#REF!,MATCH("strMailTitleID",#REF!,0),FALSE),#REF!,2,FALSE)),"ERROR")</f>
        <v>ERROR</v>
      </c>
      <c r="J1181" s="176">
        <v>0</v>
      </c>
      <c r="K1181" s="129">
        <f>IFERROR(IF(J1181=0,0,VLOOKUP(VLOOKUP(J1181,#REF!,MATCH("strMailTitleID",#REF!,0),FALSE),#REF!,2,FALSE)),"ERROR")</f>
        <v>0</v>
      </c>
      <c r="L1181" s="22">
        <f ca="1">IFERROR(IFERROR(VLOOKUP($B1181,INDIRECT(VLOOKUP($E1181,보상!$S:$AA,2,FALSE)),MATCH(L$6,INDIRECT(VLOOKUP($E1181,보상!$S:$AA,3,FALSE)),0),FALSE),VLOOKUP($B1181,INDIRECT(VLOOKUP($E1181&amp;"_U",보상!$S:$AA,2,FALSE)),MATCH(L$6,INDIRECT(VLOOKUP($E1181&amp;"_U",보상!$S:$AA,3,FALSE)),0),FALSE)),"ERROR")</f>
        <v>96771</v>
      </c>
      <c r="M1181" s="49">
        <v>0</v>
      </c>
      <c r="N1181" s="49">
        <v>0</v>
      </c>
      <c r="O1181" s="49">
        <v>0</v>
      </c>
      <c r="P1181" s="22" t="str">
        <f ca="1">IFERROR(IFERROR(VLOOKUP($B1181,INDIRECT(VLOOKUP($E1181,보상!$S:$AA,2,FALSE)),MATCH(P$6,INDIRECT(VLOOKUP($E1181,보상!$S:$AA,3,FALSE)),0),FALSE),VLOOKUP($B1181,INDIRECT(VLOOKUP($E1181&amp;"_U",보상!$S:$AA,2,FALSE)),MATCH(P$6,INDIRECT(VLOOKUP($E1181&amp;"_U",보상!$S:$AA,3,FALSE)),0),FALSE)),"ERROR")</f>
        <v>Gold</v>
      </c>
      <c r="Q1181" s="22">
        <f ca="1">IFERROR(IFERROR(VLOOKUP($B1181,INDIRECT(VLOOKUP($E1181,보상!$S:$AA,2,FALSE)),MATCH(Q$6,INDIRECT(VLOOKUP($E1181,보상!$S:$AA,3,FALSE)),0),FALSE),VLOOKUP($B1181,INDIRECT(VLOOKUP($E1181&amp;"_U",보상!$S:$AA,2,FALSE)),MATCH(Q$6,INDIRECT(VLOOKUP($E1181&amp;"_U",보상!$S:$AA,3,FALSE)),0),FALSE)),"ERROR")</f>
        <v>116130</v>
      </c>
      <c r="R1181" s="49" t="b">
        <v>0</v>
      </c>
      <c r="S1181" s="49" t="b">
        <v>0</v>
      </c>
      <c r="T1181" s="22">
        <f ca="1">IFERROR(IF(W1181=0,0,VLOOKUP(W1181,보상!$D:$K,6,FALSE)),"-")</f>
        <v>0</v>
      </c>
      <c r="U1181" s="22">
        <f ca="1">IFERROR(IF(W1181=0,0,VLOOKUP(W1181,보상!$D:$K,7,FALSE)),"-")</f>
        <v>0</v>
      </c>
      <c r="V1181" s="22">
        <f ca="1">IFERROR(IF(W1181=0,0,VLOOKUP(W1181,보상!$D:$K,8,FALSE)),"-")</f>
        <v>0</v>
      </c>
      <c r="W1181" s="22">
        <f ca="1">IFERROR(IFERROR(VLOOKUP($B1181,INDIRECT(VLOOKUP($E1181,보상!$S:$AA,2,FALSE)),MATCH(W$6,INDIRECT(VLOOKUP($E1181,보상!$S:$AA,3,FALSE)),0),FALSE),VLOOKUP($B1181,INDIRECT(VLOOKUP($E1181&amp;"_U",보상!$S:$AA,2,FALSE)),MATCH(W$6,INDIRECT(VLOOKUP($E1181&amp;"_U",보상!$S:$AA,3,FALSE)),0),FALSE)),"ERROR")</f>
        <v>3000001</v>
      </c>
      <c r="X1181" s="134" t="str">
        <f ca="1">IFERROR(IF(W1181=0,0,VLOOKUP(SUBSTITUTE(VLOOKUP(W1181,#REF!,MATCH("strItemName",#REF!,0),FALSE),"SUI_",""),#REF!,2,FALSE)),"ERROR")</f>
        <v>ERROR</v>
      </c>
      <c r="Y1181" s="22">
        <f t="shared" ca="1" si="61"/>
        <v>3000001</v>
      </c>
      <c r="Z1181" s="134" t="str">
        <f ca="1">IFERROR(IF(Y1181=0,0,VLOOKUP(SUBSTITUTE(VLOOKUP(Y1181,#REF!,MATCH("strItemName",#REF!,0),FALSE),"SUI_",""),#REF!,2,FALSE)),"ERROR")</f>
        <v>ERROR</v>
      </c>
      <c r="AA1181" s="22">
        <f t="shared" ca="1" si="61"/>
        <v>3000001</v>
      </c>
      <c r="AB1181" s="134" t="str">
        <f ca="1">IFERROR(IF(AA1181=0,0,VLOOKUP(SUBSTITUTE(VLOOKUP(AA1181,#REF!,MATCH("strItemName",#REF!,0),FALSE),"SUI_",""),#REF!,2,FALSE)),"ERROR")</f>
        <v>ERROR</v>
      </c>
      <c r="AC1181" s="22">
        <f t="shared" ca="1" si="61"/>
        <v>3000001</v>
      </c>
      <c r="AD1181" s="134" t="str">
        <f ca="1">IFERROR(IF(AC1181=0,0,VLOOKUP(SUBSTITUTE(VLOOKUP(AC1181,#REF!,MATCH("strItemName",#REF!,0),FALSE),"SUI_",""),#REF!,2,FALSE)),"ERROR")</f>
        <v>ERROR</v>
      </c>
      <c r="AE1181" s="22">
        <f t="shared" ca="1" si="61"/>
        <v>3000001</v>
      </c>
      <c r="AF1181" s="134" t="str">
        <f ca="1">IFERROR(IF(AE1181=0,0,VLOOKUP(SUBSTITUTE(VLOOKUP(AE1181,#REF!,MATCH("strItemName",#REF!,0),FALSE),"SUI_",""),#REF!,2,FALSE)),"ERROR")</f>
        <v>ERROR</v>
      </c>
      <c r="AG1181" s="88">
        <v>0</v>
      </c>
      <c r="AH1181" s="134">
        <f>IFERROR(IF(AG1181=0,0,VLOOKUP(SUBSTITUTE(VLOOKUP(AG1181,#REF!,MATCH("strItemName",#REF!,0),FALSE),"SUI_",""),#REF!,2,FALSE)),"ERROR")</f>
        <v>0</v>
      </c>
      <c r="AI1181" s="22">
        <f ca="1">IFERROR(IFERROR(VLOOKUP($B1181,INDIRECT(VLOOKUP($E1181,보상!$S:$AA,2,FALSE)),MATCH(AI$6,INDIRECT(VLOOKUP($E1181,보상!$S:$AA,3,FALSE)),0),FALSE),VLOOKUP($B1181,INDIRECT(VLOOKUP($E1181&amp;"_U",보상!$S:$AA,2,FALSE)),MATCH(AI$6,INDIRECT(VLOOKUP($E1181&amp;"_U",보상!$S:$AA,3,FALSE)),0),FALSE)),"ERROR")</f>
        <v>1</v>
      </c>
      <c r="AJ1181" s="49">
        <v>0</v>
      </c>
      <c r="AK1181" s="22">
        <v>60</v>
      </c>
      <c r="AL1181" s="22">
        <v>0</v>
      </c>
      <c r="AM1181" s="22" t="b">
        <v>0</v>
      </c>
      <c r="AN1181" s="22">
        <v>0</v>
      </c>
      <c r="AO1181" s="67">
        <v>0</v>
      </c>
    </row>
    <row r="1182" spans="2:41" ht="16.5" customHeight="1" x14ac:dyDescent="0.3">
      <c r="B1182" s="154">
        <f t="shared" si="57"/>
        <v>108034111</v>
      </c>
      <c r="C1182" s="49">
        <v>10803411</v>
      </c>
      <c r="D1182" s="156" t="str">
        <f ca="1">IFERROR(IFERROR(VLOOKUP($B1182,INDIRECT(VLOOKUP($E1182,보상!$S:$AA,2,FALSE)),MATCH(D$6,INDIRECT(VLOOKUP($E1182,보상!$S:$AA,3,FALSE)),0),FALSE),VLOOKUP($B1182,INDIRECT(VLOOKUP($E1182&amp;"_U",보상!$S:$AA,2,FALSE)),MATCH(D$6,INDIRECT(VLOOKUP($E1182&amp;"_U",보상!$S:$AA,3,FALSE)),0),FALSE)),"ERROR")</f>
        <v>정화의 조각상</v>
      </c>
      <c r="E1182" s="49" t="s">
        <v>635</v>
      </c>
      <c r="F1182" s="22">
        <f>COUNTIF($C$8:$C1182,$C1182)</f>
        <v>1</v>
      </c>
      <c r="G1182" s="49" t="b">
        <v>1</v>
      </c>
      <c r="H1182" s="22">
        <v>2010</v>
      </c>
      <c r="I1182" s="129" t="str">
        <f>IFERROR(IF(H1182=0,0,VLOOKUP(VLOOKUP(H1182,#REF!,MATCH("strMailTitleID",#REF!,0),FALSE),#REF!,2,FALSE)),"ERROR")</f>
        <v>ERROR</v>
      </c>
      <c r="J1182" s="176">
        <v>0</v>
      </c>
      <c r="K1182" s="129">
        <f>IFERROR(IF(J1182=0,0,VLOOKUP(VLOOKUP(J1182,#REF!,MATCH("strMailTitleID",#REF!,0),FALSE),#REF!,2,FALSE)),"ERROR")</f>
        <v>0</v>
      </c>
      <c r="L1182" s="22">
        <f ca="1">IFERROR(IFERROR(VLOOKUP($B1182,INDIRECT(VLOOKUP($E1182,보상!$S:$AA,2,FALSE)),MATCH(L$6,INDIRECT(VLOOKUP($E1182,보상!$S:$AA,3,FALSE)),0),FALSE),VLOOKUP($B1182,INDIRECT(VLOOKUP($E1182&amp;"_U",보상!$S:$AA,2,FALSE)),MATCH(L$6,INDIRECT(VLOOKUP($E1182&amp;"_U",보상!$S:$AA,3,FALSE)),0),FALSE)),"ERROR")</f>
        <v>96771</v>
      </c>
      <c r="M1182" s="49">
        <v>0</v>
      </c>
      <c r="N1182" s="49">
        <v>0</v>
      </c>
      <c r="O1182" s="49">
        <v>0</v>
      </c>
      <c r="P1182" s="22" t="str">
        <f ca="1">IFERROR(IFERROR(VLOOKUP($B1182,INDIRECT(VLOOKUP($E1182,보상!$S:$AA,2,FALSE)),MATCH(P$6,INDIRECT(VLOOKUP($E1182,보상!$S:$AA,3,FALSE)),0),FALSE),VLOOKUP($B1182,INDIRECT(VLOOKUP($E1182&amp;"_U",보상!$S:$AA,2,FALSE)),MATCH(P$6,INDIRECT(VLOOKUP($E1182&amp;"_U",보상!$S:$AA,3,FALSE)),0),FALSE)),"ERROR")</f>
        <v>Gold</v>
      </c>
      <c r="Q1182" s="22">
        <f ca="1">IFERROR(IFERROR(VLOOKUP($B1182,INDIRECT(VLOOKUP($E1182,보상!$S:$AA,2,FALSE)),MATCH(Q$6,INDIRECT(VLOOKUP($E1182,보상!$S:$AA,3,FALSE)),0),FALSE),VLOOKUP($B1182,INDIRECT(VLOOKUP($E1182&amp;"_U",보상!$S:$AA,2,FALSE)),MATCH(Q$6,INDIRECT(VLOOKUP($E1182&amp;"_U",보상!$S:$AA,3,FALSE)),0),FALSE)),"ERROR")</f>
        <v>116130</v>
      </c>
      <c r="R1182" s="49" t="b">
        <v>0</v>
      </c>
      <c r="S1182" s="49" t="b">
        <v>0</v>
      </c>
      <c r="T1182" s="22">
        <f ca="1">IFERROR(IF(W1182=0,0,VLOOKUP(W1182,보상!$D:$K,6,FALSE)),"-")</f>
        <v>9000</v>
      </c>
      <c r="U1182" s="22">
        <f ca="1">IFERROR(IF(W1182=0,0,VLOOKUP(W1182,보상!$D:$K,7,FALSE)),"-")</f>
        <v>0</v>
      </c>
      <c r="V1182" s="22">
        <f ca="1">IFERROR(IF(W1182=0,0,VLOOKUP(W1182,보상!$D:$K,8,FALSE)),"-")</f>
        <v>0</v>
      </c>
      <c r="W1182" s="22">
        <f ca="1">IFERROR(IFERROR(VLOOKUP($B1182,INDIRECT(VLOOKUP($E1182,보상!$S:$AA,2,FALSE)),MATCH(W$6,INDIRECT(VLOOKUP($E1182,보상!$S:$AA,3,FALSE)),0),FALSE),VLOOKUP($B1182,INDIRECT(VLOOKUP($E1182&amp;"_U",보상!$S:$AA,2,FALSE)),MATCH(W$6,INDIRECT(VLOOKUP($E1182&amp;"_U",보상!$S:$AA,3,FALSE)),0),FALSE)),"ERROR")</f>
        <v>4004001</v>
      </c>
      <c r="X1182" s="134" t="str">
        <f ca="1">IFERROR(IF(W1182=0,0,VLOOKUP(SUBSTITUTE(VLOOKUP(W1182,#REF!,MATCH("strItemName",#REF!,0),FALSE),"SUI_",""),#REF!,2,FALSE)),"ERROR")</f>
        <v>ERROR</v>
      </c>
      <c r="Y1182" s="22">
        <f t="shared" ca="1" si="61"/>
        <v>4004001</v>
      </c>
      <c r="Z1182" s="134" t="str">
        <f ca="1">IFERROR(IF(Y1182=0,0,VLOOKUP(SUBSTITUTE(VLOOKUP(Y1182,#REF!,MATCH("strItemName",#REF!,0),FALSE),"SUI_",""),#REF!,2,FALSE)),"ERROR")</f>
        <v>ERROR</v>
      </c>
      <c r="AA1182" s="22">
        <f t="shared" ca="1" si="61"/>
        <v>4004001</v>
      </c>
      <c r="AB1182" s="134" t="str">
        <f ca="1">IFERROR(IF(AA1182=0,0,VLOOKUP(SUBSTITUTE(VLOOKUP(AA1182,#REF!,MATCH("strItemName",#REF!,0),FALSE),"SUI_",""),#REF!,2,FALSE)),"ERROR")</f>
        <v>ERROR</v>
      </c>
      <c r="AC1182" s="22">
        <f t="shared" ca="1" si="61"/>
        <v>4004001</v>
      </c>
      <c r="AD1182" s="134" t="str">
        <f ca="1">IFERROR(IF(AC1182=0,0,VLOOKUP(SUBSTITUTE(VLOOKUP(AC1182,#REF!,MATCH("strItemName",#REF!,0),FALSE),"SUI_",""),#REF!,2,FALSE)),"ERROR")</f>
        <v>ERROR</v>
      </c>
      <c r="AE1182" s="22">
        <f t="shared" ca="1" si="61"/>
        <v>4004001</v>
      </c>
      <c r="AF1182" s="134" t="str">
        <f ca="1">IFERROR(IF(AE1182=0,0,VLOOKUP(SUBSTITUTE(VLOOKUP(AE1182,#REF!,MATCH("strItemName",#REF!,0),FALSE),"SUI_",""),#REF!,2,FALSE)),"ERROR")</f>
        <v>ERROR</v>
      </c>
      <c r="AG1182" s="88">
        <v>0</v>
      </c>
      <c r="AH1182" s="134">
        <f>IFERROR(IF(AG1182=0,0,VLOOKUP(SUBSTITUTE(VLOOKUP(AG1182,#REF!,MATCH("strItemName",#REF!,0),FALSE),"SUI_",""),#REF!,2,FALSE)),"ERROR")</f>
        <v>0</v>
      </c>
      <c r="AI1182" s="22">
        <f ca="1">IFERROR(IFERROR(VLOOKUP($B1182,INDIRECT(VLOOKUP($E1182,보상!$S:$AA,2,FALSE)),MATCH(AI$6,INDIRECT(VLOOKUP($E1182,보상!$S:$AA,3,FALSE)),0),FALSE),VLOOKUP($B1182,INDIRECT(VLOOKUP($E1182&amp;"_U",보상!$S:$AA,2,FALSE)),MATCH(AI$6,INDIRECT(VLOOKUP($E1182&amp;"_U",보상!$S:$AA,3,FALSE)),0),FALSE)),"ERROR")</f>
        <v>1</v>
      </c>
      <c r="AJ1182" s="49">
        <v>0</v>
      </c>
      <c r="AK1182" s="22">
        <v>60</v>
      </c>
      <c r="AL1182" s="22">
        <v>0</v>
      </c>
      <c r="AM1182" s="22" t="b">
        <v>0</v>
      </c>
      <c r="AN1182" s="22">
        <v>0</v>
      </c>
      <c r="AO1182" s="67">
        <v>0</v>
      </c>
    </row>
    <row r="1183" spans="2:41" ht="16.5" customHeight="1" x14ac:dyDescent="0.3">
      <c r="B1183" s="154">
        <f t="shared" si="57"/>
        <v>108035111</v>
      </c>
      <c r="C1183" s="49">
        <v>10803511</v>
      </c>
      <c r="D1183" s="156" t="str">
        <f ca="1">IFERROR(IFERROR(VLOOKUP($B1183,INDIRECT(VLOOKUP($E1183,보상!$S:$AA,2,FALSE)),MATCH(D$6,INDIRECT(VLOOKUP($E1183,보상!$S:$AA,3,FALSE)),0),FALSE),VLOOKUP($B1183,INDIRECT(VLOOKUP($E1183&amp;"_U",보상!$S:$AA,2,FALSE)),MATCH(D$6,INDIRECT(VLOOKUP($E1183&amp;"_U",보상!$S:$AA,3,FALSE)),0),FALSE)),"ERROR")</f>
        <v>정착의 흔적</v>
      </c>
      <c r="E1183" s="49" t="s">
        <v>635</v>
      </c>
      <c r="F1183" s="22">
        <f>COUNTIF($C$8:$C1183,$C1183)</f>
        <v>1</v>
      </c>
      <c r="G1183" s="49" t="b">
        <v>1</v>
      </c>
      <c r="H1183" s="22">
        <v>2010</v>
      </c>
      <c r="I1183" s="129" t="str">
        <f>IFERROR(IF(H1183=0,0,VLOOKUP(VLOOKUP(H1183,#REF!,MATCH("strMailTitleID",#REF!,0),FALSE),#REF!,2,FALSE)),"ERROR")</f>
        <v>ERROR</v>
      </c>
      <c r="J1183" s="176">
        <v>0</v>
      </c>
      <c r="K1183" s="129">
        <f>IFERROR(IF(J1183=0,0,VLOOKUP(VLOOKUP(J1183,#REF!,MATCH("strMailTitleID",#REF!,0),FALSE),#REF!,2,FALSE)),"ERROR")</f>
        <v>0</v>
      </c>
      <c r="L1183" s="22">
        <f ca="1">IFERROR(IFERROR(VLOOKUP($B1183,INDIRECT(VLOOKUP($E1183,보상!$S:$AA,2,FALSE)),MATCH(L$6,INDIRECT(VLOOKUP($E1183,보상!$S:$AA,3,FALSE)),0),FALSE),VLOOKUP($B1183,INDIRECT(VLOOKUP($E1183&amp;"_U",보상!$S:$AA,2,FALSE)),MATCH(L$6,INDIRECT(VLOOKUP($E1183&amp;"_U",보상!$S:$AA,3,FALSE)),0),FALSE)),"ERROR")</f>
        <v>299368</v>
      </c>
      <c r="M1183" s="49">
        <v>0</v>
      </c>
      <c r="N1183" s="49">
        <v>0</v>
      </c>
      <c r="O1183" s="49">
        <v>0</v>
      </c>
      <c r="P1183" s="22" t="str">
        <f ca="1">IFERROR(IFERROR(VLOOKUP($B1183,INDIRECT(VLOOKUP($E1183,보상!$S:$AA,2,FALSE)),MATCH(P$6,INDIRECT(VLOOKUP($E1183,보상!$S:$AA,3,FALSE)),0),FALSE),VLOOKUP($B1183,INDIRECT(VLOOKUP($E1183&amp;"_U",보상!$S:$AA,2,FALSE)),MATCH(P$6,INDIRECT(VLOOKUP($E1183&amp;"_U",보상!$S:$AA,3,FALSE)),0),FALSE)),"ERROR")</f>
        <v>Gold</v>
      </c>
      <c r="Q1183" s="22">
        <f ca="1">IFERROR(IFERROR(VLOOKUP($B1183,INDIRECT(VLOOKUP($E1183,보상!$S:$AA,2,FALSE)),MATCH(Q$6,INDIRECT(VLOOKUP($E1183,보상!$S:$AA,3,FALSE)),0),FALSE),VLOOKUP($B1183,INDIRECT(VLOOKUP($E1183&amp;"_U",보상!$S:$AA,2,FALSE)),MATCH(Q$6,INDIRECT(VLOOKUP($E1183&amp;"_U",보상!$S:$AA,3,FALSE)),0),FALSE)),"ERROR")</f>
        <v>359240</v>
      </c>
      <c r="R1183" s="49" t="b">
        <v>0</v>
      </c>
      <c r="S1183" s="49" t="b">
        <v>0</v>
      </c>
      <c r="T1183" s="22">
        <f ca="1">IFERROR(IF(W1183=0,0,VLOOKUP(W1183,보상!$D:$K,6,FALSE)),"-")</f>
        <v>0</v>
      </c>
      <c r="U1183" s="22">
        <f ca="1">IFERROR(IF(W1183=0,0,VLOOKUP(W1183,보상!$D:$K,7,FALSE)),"-")</f>
        <v>0</v>
      </c>
      <c r="V1183" s="22">
        <f ca="1">IFERROR(IF(W1183=0,0,VLOOKUP(W1183,보상!$D:$K,8,FALSE)),"-")</f>
        <v>0</v>
      </c>
      <c r="W1183" s="22">
        <f ca="1">IFERROR(IFERROR(VLOOKUP($B1183,INDIRECT(VLOOKUP($E1183,보상!$S:$AA,2,FALSE)),MATCH(W$6,INDIRECT(VLOOKUP($E1183,보상!$S:$AA,3,FALSE)),0),FALSE),VLOOKUP($B1183,INDIRECT(VLOOKUP($E1183&amp;"_U",보상!$S:$AA,2,FALSE)),MATCH(W$6,INDIRECT(VLOOKUP($E1183&amp;"_U",보상!$S:$AA,3,FALSE)),0),FALSE)),"ERROR")</f>
        <v>3011001</v>
      </c>
      <c r="X1183" s="134" t="str">
        <f ca="1">IFERROR(IF(W1183=0,0,VLOOKUP(SUBSTITUTE(VLOOKUP(W1183,#REF!,MATCH("strItemName",#REF!,0),FALSE),"SUI_",""),#REF!,2,FALSE)),"ERROR")</f>
        <v>ERROR</v>
      </c>
      <c r="Y1183" s="22">
        <f t="shared" ca="1" si="61"/>
        <v>3011001</v>
      </c>
      <c r="Z1183" s="134" t="str">
        <f ca="1">IFERROR(IF(Y1183=0,0,VLOOKUP(SUBSTITUTE(VLOOKUP(Y1183,#REF!,MATCH("strItemName",#REF!,0),FALSE),"SUI_",""),#REF!,2,FALSE)),"ERROR")</f>
        <v>ERROR</v>
      </c>
      <c r="AA1183" s="22">
        <f t="shared" ca="1" si="61"/>
        <v>3011001</v>
      </c>
      <c r="AB1183" s="134" t="str">
        <f ca="1">IFERROR(IF(AA1183=0,0,VLOOKUP(SUBSTITUTE(VLOOKUP(AA1183,#REF!,MATCH("strItemName",#REF!,0),FALSE),"SUI_",""),#REF!,2,FALSE)),"ERROR")</f>
        <v>ERROR</v>
      </c>
      <c r="AC1183" s="22">
        <f t="shared" ca="1" si="61"/>
        <v>3011001</v>
      </c>
      <c r="AD1183" s="134" t="str">
        <f ca="1">IFERROR(IF(AC1183=0,0,VLOOKUP(SUBSTITUTE(VLOOKUP(AC1183,#REF!,MATCH("strItemName",#REF!,0),FALSE),"SUI_",""),#REF!,2,FALSE)),"ERROR")</f>
        <v>ERROR</v>
      </c>
      <c r="AE1183" s="22">
        <f t="shared" ca="1" si="61"/>
        <v>3011001</v>
      </c>
      <c r="AF1183" s="134" t="str">
        <f ca="1">IFERROR(IF(AE1183=0,0,VLOOKUP(SUBSTITUTE(VLOOKUP(AE1183,#REF!,MATCH("strItemName",#REF!,0),FALSE),"SUI_",""),#REF!,2,FALSE)),"ERROR")</f>
        <v>ERROR</v>
      </c>
      <c r="AG1183" s="88">
        <v>0</v>
      </c>
      <c r="AH1183" s="134">
        <f>IFERROR(IF(AG1183=0,0,VLOOKUP(SUBSTITUTE(VLOOKUP(AG1183,#REF!,MATCH("strItemName",#REF!,0),FALSE),"SUI_",""),#REF!,2,FALSE)),"ERROR")</f>
        <v>0</v>
      </c>
      <c r="AI1183" s="22">
        <f ca="1">IFERROR(IFERROR(VLOOKUP($B1183,INDIRECT(VLOOKUP($E1183,보상!$S:$AA,2,FALSE)),MATCH(AI$6,INDIRECT(VLOOKUP($E1183,보상!$S:$AA,3,FALSE)),0),FALSE),VLOOKUP($B1183,INDIRECT(VLOOKUP($E1183&amp;"_U",보상!$S:$AA,2,FALSE)),MATCH(AI$6,INDIRECT(VLOOKUP($E1183&amp;"_U",보상!$S:$AA,3,FALSE)),0),FALSE)),"ERROR")</f>
        <v>1</v>
      </c>
      <c r="AJ1183" s="49">
        <v>0</v>
      </c>
      <c r="AK1183" s="22">
        <v>240</v>
      </c>
      <c r="AL1183" s="22">
        <v>0</v>
      </c>
      <c r="AM1183" s="22" t="b">
        <v>0</v>
      </c>
      <c r="AN1183" s="22">
        <v>0</v>
      </c>
      <c r="AO1183" s="67">
        <v>0</v>
      </c>
    </row>
    <row r="1184" spans="2:41" ht="16.5" customHeight="1" x14ac:dyDescent="0.3">
      <c r="B1184" s="154">
        <f t="shared" si="57"/>
        <v>100103011</v>
      </c>
      <c r="C1184" s="22">
        <v>10010301</v>
      </c>
      <c r="D1184" s="156" t="str">
        <f ca="1">IFERROR(IFERROR(VLOOKUP($B1184,INDIRECT(VLOOKUP($E1184,보상!$S:$AA,2,FALSE)),MATCH(D$6,INDIRECT(VLOOKUP($E1184,보상!$S:$AA,3,FALSE)),0),FALSE),VLOOKUP($B1184,INDIRECT(VLOOKUP($E1184&amp;"_U",보상!$S:$AA,2,FALSE)),MATCH(D$6,INDIRECT(VLOOKUP($E1184&amp;"_U",보상!$S:$AA,3,FALSE)),0),FALSE)),"ERROR")</f>
        <v>불안정한 차원의 문</v>
      </c>
      <c r="E1184" s="49" t="s">
        <v>635</v>
      </c>
      <c r="F1184" s="22">
        <f>COUNTIF($C$8:$C1184,$C1184)</f>
        <v>1</v>
      </c>
      <c r="G1184" s="49" t="b">
        <v>1</v>
      </c>
      <c r="H1184" s="22">
        <v>2020</v>
      </c>
      <c r="I1184" s="129" t="str">
        <f>IFERROR(IF(H1184=0,0,VLOOKUP(VLOOKUP(H1184,#REF!,MATCH("strMailTitleID",#REF!,0),FALSE),#REF!,2,FALSE)),"ERROR")</f>
        <v>ERROR</v>
      </c>
      <c r="J1184" s="176">
        <v>0</v>
      </c>
      <c r="K1184" s="129">
        <f>IFERROR(IF(J1184=0,0,VLOOKUP(VLOOKUP(J1184,#REF!,MATCH("strMailTitleID",#REF!,0),FALSE),#REF!,2,FALSE)),"ERROR")</f>
        <v>0</v>
      </c>
      <c r="L1184" s="22">
        <f ca="1">IFERROR(IFERROR(VLOOKUP($B1184,INDIRECT(VLOOKUP($E1184,보상!$S:$AA,2,FALSE)),MATCH(L$6,INDIRECT(VLOOKUP($E1184,보상!$S:$AA,3,FALSE)),0),FALSE),VLOOKUP($B1184,INDIRECT(VLOOKUP($E1184&amp;"_U",보상!$S:$AA,2,FALSE)),MATCH(L$6,INDIRECT(VLOOKUP($E1184&amp;"_U",보상!$S:$AA,3,FALSE)),0),FALSE)),"ERROR")</f>
        <v>3600</v>
      </c>
      <c r="M1184" s="49">
        <v>0</v>
      </c>
      <c r="N1184" s="49">
        <v>0</v>
      </c>
      <c r="O1184" s="49">
        <v>0</v>
      </c>
      <c r="P1184" s="22" t="str">
        <f ca="1">IFERROR(IFERROR(VLOOKUP($B1184,INDIRECT(VLOOKUP($E1184,보상!$S:$AA,2,FALSE)),MATCH(P$6,INDIRECT(VLOOKUP($E1184,보상!$S:$AA,3,FALSE)),0),FALSE),VLOOKUP($B1184,INDIRECT(VLOOKUP($E1184&amp;"_U",보상!$S:$AA,2,FALSE)),MATCH(P$6,INDIRECT(VLOOKUP($E1184&amp;"_U",보상!$S:$AA,3,FALSE)),0),FALSE)),"ERROR")</f>
        <v>Gold</v>
      </c>
      <c r="Q1184" s="22">
        <f ca="1">IFERROR(IFERROR(VLOOKUP($B1184,INDIRECT(VLOOKUP($E1184,보상!$S:$AA,2,FALSE)),MATCH(Q$6,INDIRECT(VLOOKUP($E1184,보상!$S:$AA,3,FALSE)),0),FALSE),VLOOKUP($B1184,INDIRECT(VLOOKUP($E1184&amp;"_U",보상!$S:$AA,2,FALSE)),MATCH(Q$6,INDIRECT(VLOOKUP($E1184&amp;"_U",보상!$S:$AA,3,FALSE)),0),FALSE)),"ERROR")</f>
        <v>12000</v>
      </c>
      <c r="R1184" s="49" t="b">
        <v>0</v>
      </c>
      <c r="S1184" s="49" t="b">
        <v>0</v>
      </c>
      <c r="T1184" s="22">
        <f ca="1">IFERROR(IF(W1184=0,0,VLOOKUP(W1184,보상!$D:$K,6,FALSE)),"-")</f>
        <v>0</v>
      </c>
      <c r="U1184" s="22">
        <f ca="1">IFERROR(IF(W1184=0,0,VLOOKUP(W1184,보상!$D:$K,7,FALSE)),"-")</f>
        <v>0</v>
      </c>
      <c r="V1184" s="22">
        <f ca="1">IFERROR(IF(W1184=0,0,VLOOKUP(W1184,보상!$D:$K,8,FALSE)),"-")</f>
        <v>0</v>
      </c>
      <c r="W1184" s="22">
        <f ca="1">IFERROR(IFERROR(VLOOKUP($B1184,INDIRECT(VLOOKUP($E1184,보상!$S:$AA,2,FALSE)),MATCH(W$6,INDIRECT(VLOOKUP($E1184,보상!$S:$AA,3,FALSE)),0),FALSE),VLOOKUP($B1184,INDIRECT(VLOOKUP($E1184&amp;"_U",보상!$S:$AA,2,FALSE)),MATCH(W$6,INDIRECT(VLOOKUP($E1184&amp;"_U",보상!$S:$AA,3,FALSE)),0),FALSE)),"ERROR")</f>
        <v>2101001</v>
      </c>
      <c r="X1184" s="134" t="str">
        <f ca="1">IFERROR(IF(W1184=0,0,VLOOKUP(SUBSTITUTE(VLOOKUP(W1184,#REF!,MATCH("strItemName",#REF!,0),FALSE),"SUI_",""),#REF!,2,FALSE)),"ERROR")</f>
        <v>ERROR</v>
      </c>
      <c r="Y1184" s="22">
        <f t="shared" ca="1" si="61"/>
        <v>2101001</v>
      </c>
      <c r="Z1184" s="134" t="str">
        <f ca="1">IFERROR(IF(Y1184=0,0,VLOOKUP(SUBSTITUTE(VLOOKUP(Y1184,#REF!,MATCH("strItemName",#REF!,0),FALSE),"SUI_",""),#REF!,2,FALSE)),"ERROR")</f>
        <v>ERROR</v>
      </c>
      <c r="AA1184" s="22">
        <f t="shared" ca="1" si="61"/>
        <v>2101001</v>
      </c>
      <c r="AB1184" s="134" t="str">
        <f ca="1">IFERROR(IF(AA1184=0,0,VLOOKUP(SUBSTITUTE(VLOOKUP(AA1184,#REF!,MATCH("strItemName",#REF!,0),FALSE),"SUI_",""),#REF!,2,FALSE)),"ERROR")</f>
        <v>ERROR</v>
      </c>
      <c r="AC1184" s="22">
        <f t="shared" ca="1" si="61"/>
        <v>2101001</v>
      </c>
      <c r="AD1184" s="134" t="str">
        <f ca="1">IFERROR(IF(AC1184=0,0,VLOOKUP(SUBSTITUTE(VLOOKUP(AC1184,#REF!,MATCH("strItemName",#REF!,0),FALSE),"SUI_",""),#REF!,2,FALSE)),"ERROR")</f>
        <v>ERROR</v>
      </c>
      <c r="AE1184" s="22">
        <f t="shared" ca="1" si="61"/>
        <v>2101001</v>
      </c>
      <c r="AF1184" s="134" t="str">
        <f ca="1">IFERROR(IF(AE1184=0,0,VLOOKUP(SUBSTITUTE(VLOOKUP(AE1184,#REF!,MATCH("strItemName",#REF!,0),FALSE),"SUI_",""),#REF!,2,FALSE)),"ERROR")</f>
        <v>ERROR</v>
      </c>
      <c r="AG1184" s="88">
        <v>0</v>
      </c>
      <c r="AH1184" s="134">
        <f>IFERROR(IF(AG1184=0,0,VLOOKUP(SUBSTITUTE(VLOOKUP(AG1184,#REF!,MATCH("strItemName",#REF!,0),FALSE),"SUI_",""),#REF!,2,FALSE)),"ERROR")</f>
        <v>0</v>
      </c>
      <c r="AI1184" s="22">
        <f ca="1">IFERROR(IFERROR(VLOOKUP($B1184,INDIRECT(VLOOKUP($E1184,보상!$S:$AA,2,FALSE)),MATCH(AI$6,INDIRECT(VLOOKUP($E1184,보상!$S:$AA,3,FALSE)),0),FALSE),VLOOKUP($B1184,INDIRECT(VLOOKUP($E1184&amp;"_U",보상!$S:$AA,2,FALSE)),MATCH(AI$6,INDIRECT(VLOOKUP($E1184&amp;"_U",보상!$S:$AA,3,FALSE)),0),FALSE)),"ERROR")</f>
        <v>1</v>
      </c>
      <c r="AJ1184" s="49">
        <v>0</v>
      </c>
      <c r="AK1184" s="22">
        <v>0</v>
      </c>
      <c r="AL1184" s="22">
        <v>0</v>
      </c>
      <c r="AM1184" s="22" t="b">
        <v>0</v>
      </c>
      <c r="AN1184" s="22">
        <v>0</v>
      </c>
      <c r="AO1184" s="67">
        <v>0</v>
      </c>
    </row>
    <row r="1185" spans="2:41" ht="16.5" customHeight="1" x14ac:dyDescent="0.3">
      <c r="B1185" s="154">
        <f t="shared" si="57"/>
        <v>100104011</v>
      </c>
      <c r="C1185" s="22">
        <v>10010401</v>
      </c>
      <c r="D1185" s="156" t="str">
        <f ca="1">IFERROR(IFERROR(VLOOKUP($B1185,INDIRECT(VLOOKUP($E1185,보상!$S:$AA,2,FALSE)),MATCH(D$6,INDIRECT(VLOOKUP($E1185,보상!$S:$AA,3,FALSE)),0),FALSE),VLOOKUP($B1185,INDIRECT(VLOOKUP($E1185&amp;"_U",보상!$S:$AA,2,FALSE)),MATCH(D$6,INDIRECT(VLOOKUP($E1185&amp;"_U",보상!$S:$AA,3,FALSE)),0),FALSE)),"ERROR")</f>
        <v>에델 기사단</v>
      </c>
      <c r="E1185" s="49" t="s">
        <v>635</v>
      </c>
      <c r="F1185" s="22">
        <f>COUNTIF($C$8:$C1185,$C1185)</f>
        <v>1</v>
      </c>
      <c r="G1185" s="49" t="b">
        <v>1</v>
      </c>
      <c r="H1185" s="22">
        <v>2020</v>
      </c>
      <c r="I1185" s="129" t="str">
        <f>IFERROR(IF(H1185=0,0,VLOOKUP(VLOOKUP(H1185,#REF!,MATCH("strMailTitleID",#REF!,0),FALSE),#REF!,2,FALSE)),"ERROR")</f>
        <v>ERROR</v>
      </c>
      <c r="J1185" s="176">
        <v>0</v>
      </c>
      <c r="K1185" s="129">
        <f>IFERROR(IF(J1185=0,0,VLOOKUP(VLOOKUP(J1185,#REF!,MATCH("strMailTitleID",#REF!,0),FALSE),#REF!,2,FALSE)),"ERROR")</f>
        <v>0</v>
      </c>
      <c r="L1185" s="22">
        <f ca="1">IFERROR(IFERROR(VLOOKUP($B1185,INDIRECT(VLOOKUP($E1185,보상!$S:$AA,2,FALSE)),MATCH(L$6,INDIRECT(VLOOKUP($E1185,보상!$S:$AA,3,FALSE)),0),FALSE),VLOOKUP($B1185,INDIRECT(VLOOKUP($E1185&amp;"_U",보상!$S:$AA,2,FALSE)),MATCH(L$6,INDIRECT(VLOOKUP($E1185&amp;"_U",보상!$S:$AA,3,FALSE)),0),FALSE)),"ERROR")</f>
        <v>24300</v>
      </c>
      <c r="M1185" s="49">
        <v>0</v>
      </c>
      <c r="N1185" s="49">
        <v>0</v>
      </c>
      <c r="O1185" s="49">
        <v>0</v>
      </c>
      <c r="P1185" s="22" t="str">
        <f ca="1">IFERROR(IFERROR(VLOOKUP($B1185,INDIRECT(VLOOKUP($E1185,보상!$S:$AA,2,FALSE)),MATCH(P$6,INDIRECT(VLOOKUP($E1185,보상!$S:$AA,3,FALSE)),0),FALSE),VLOOKUP($B1185,INDIRECT(VLOOKUP($E1185&amp;"_U",보상!$S:$AA,2,FALSE)),MATCH(P$6,INDIRECT(VLOOKUP($E1185&amp;"_U",보상!$S:$AA,3,FALSE)),0),FALSE)),"ERROR")</f>
        <v>Gold</v>
      </c>
      <c r="Q1185" s="22">
        <f ca="1">IFERROR(IFERROR(VLOOKUP($B1185,INDIRECT(VLOOKUP($E1185,보상!$S:$AA,2,FALSE)),MATCH(Q$6,INDIRECT(VLOOKUP($E1185,보상!$S:$AA,3,FALSE)),0),FALSE),VLOOKUP($B1185,INDIRECT(VLOOKUP($E1185&amp;"_U",보상!$S:$AA,2,FALSE)),MATCH(Q$6,INDIRECT(VLOOKUP($E1185&amp;"_U",보상!$S:$AA,3,FALSE)),0),FALSE)),"ERROR")</f>
        <v>20400</v>
      </c>
      <c r="R1185" s="49" t="b">
        <v>0</v>
      </c>
      <c r="S1185" s="49" t="b">
        <v>0</v>
      </c>
      <c r="T1185" s="22">
        <f ca="1">IFERROR(IF(W1185=0,0,VLOOKUP(W1185,보상!$D:$K,6,FALSE)),"-")</f>
        <v>0</v>
      </c>
      <c r="U1185" s="22">
        <f ca="1">IFERROR(IF(W1185=0,0,VLOOKUP(W1185,보상!$D:$K,7,FALSE)),"-")</f>
        <v>0</v>
      </c>
      <c r="V1185" s="22">
        <f ca="1">IFERROR(IF(W1185=0,0,VLOOKUP(W1185,보상!$D:$K,8,FALSE)),"-")</f>
        <v>0</v>
      </c>
      <c r="W1185" s="22">
        <f ca="1">IFERROR(IFERROR(VLOOKUP($B1185,INDIRECT(VLOOKUP($E1185,보상!$S:$AA,2,FALSE)),MATCH(W$6,INDIRECT(VLOOKUP($E1185,보상!$S:$AA,3,FALSE)),0),FALSE),VLOOKUP($B1185,INDIRECT(VLOOKUP($E1185&amp;"_U",보상!$S:$AA,2,FALSE)),MATCH(W$6,INDIRECT(VLOOKUP($E1185&amp;"_U",보상!$S:$AA,3,FALSE)),0),FALSE)),"ERROR")</f>
        <v>2101001</v>
      </c>
      <c r="X1185" s="134" t="str">
        <f ca="1">IFERROR(IF(W1185=0,0,VLOOKUP(SUBSTITUTE(VLOOKUP(W1185,#REF!,MATCH("strItemName",#REF!,0),FALSE),"SUI_",""),#REF!,2,FALSE)),"ERROR")</f>
        <v>ERROR</v>
      </c>
      <c r="Y1185" s="22">
        <f t="shared" ca="1" si="61"/>
        <v>2101001</v>
      </c>
      <c r="Z1185" s="134" t="str">
        <f ca="1">IFERROR(IF(Y1185=0,0,VLOOKUP(SUBSTITUTE(VLOOKUP(Y1185,#REF!,MATCH("strItemName",#REF!,0),FALSE),"SUI_",""),#REF!,2,FALSE)),"ERROR")</f>
        <v>ERROR</v>
      </c>
      <c r="AA1185" s="22">
        <f t="shared" ca="1" si="61"/>
        <v>2101001</v>
      </c>
      <c r="AB1185" s="134" t="str">
        <f ca="1">IFERROR(IF(AA1185=0,0,VLOOKUP(SUBSTITUTE(VLOOKUP(AA1185,#REF!,MATCH("strItemName",#REF!,0),FALSE),"SUI_",""),#REF!,2,FALSE)),"ERROR")</f>
        <v>ERROR</v>
      </c>
      <c r="AC1185" s="22">
        <f t="shared" ca="1" si="61"/>
        <v>2101001</v>
      </c>
      <c r="AD1185" s="134" t="str">
        <f ca="1">IFERROR(IF(AC1185=0,0,VLOOKUP(SUBSTITUTE(VLOOKUP(AC1185,#REF!,MATCH("strItemName",#REF!,0),FALSE),"SUI_",""),#REF!,2,FALSE)),"ERROR")</f>
        <v>ERROR</v>
      </c>
      <c r="AE1185" s="22">
        <f t="shared" ca="1" si="61"/>
        <v>2101001</v>
      </c>
      <c r="AF1185" s="134" t="str">
        <f ca="1">IFERROR(IF(AE1185=0,0,VLOOKUP(SUBSTITUTE(VLOOKUP(AE1185,#REF!,MATCH("strItemName",#REF!,0),FALSE),"SUI_",""),#REF!,2,FALSE)),"ERROR")</f>
        <v>ERROR</v>
      </c>
      <c r="AG1185" s="88">
        <v>0</v>
      </c>
      <c r="AH1185" s="134">
        <f>IFERROR(IF(AG1185=0,0,VLOOKUP(SUBSTITUTE(VLOOKUP(AG1185,#REF!,MATCH("strItemName",#REF!,0),FALSE),"SUI_",""),#REF!,2,FALSE)),"ERROR")</f>
        <v>0</v>
      </c>
      <c r="AI1185" s="22">
        <f ca="1">IFERROR(IFERROR(VLOOKUP($B1185,INDIRECT(VLOOKUP($E1185,보상!$S:$AA,2,FALSE)),MATCH(AI$6,INDIRECT(VLOOKUP($E1185,보상!$S:$AA,3,FALSE)),0),FALSE),VLOOKUP($B1185,INDIRECT(VLOOKUP($E1185&amp;"_U",보상!$S:$AA,2,FALSE)),MATCH(AI$6,INDIRECT(VLOOKUP($E1185&amp;"_U",보상!$S:$AA,3,FALSE)),0),FALSE)),"ERROR")</f>
        <v>1</v>
      </c>
      <c r="AJ1185" s="49">
        <v>0</v>
      </c>
      <c r="AK1185" s="22">
        <v>0</v>
      </c>
      <c r="AL1185" s="22">
        <v>0</v>
      </c>
      <c r="AM1185" s="22" t="b">
        <v>0</v>
      </c>
      <c r="AN1185" s="22">
        <v>0</v>
      </c>
      <c r="AO1185" s="67">
        <v>0</v>
      </c>
    </row>
    <row r="1186" spans="2:41" ht="16.5" customHeight="1" x14ac:dyDescent="0.3">
      <c r="B1186" s="154">
        <f t="shared" si="57"/>
        <v>100104021</v>
      </c>
      <c r="C1186" s="22">
        <v>10010402</v>
      </c>
      <c r="D1186" s="156" t="str">
        <f ca="1">IFERROR(IFERROR(VLOOKUP($B1186,INDIRECT(VLOOKUP($E1186,보상!$S:$AA,2,FALSE)),MATCH(D$6,INDIRECT(VLOOKUP($E1186,보상!$S:$AA,3,FALSE)),0),FALSE),VLOOKUP($B1186,INDIRECT(VLOOKUP($E1186&amp;"_U",보상!$S:$AA,2,FALSE)),MATCH(D$6,INDIRECT(VLOOKUP($E1186&amp;"_U",보상!$S:$AA,3,FALSE)),0),FALSE)),"ERROR")</f>
        <v>징벌단</v>
      </c>
      <c r="E1186" s="49" t="s">
        <v>635</v>
      </c>
      <c r="F1186" s="22">
        <f>COUNTIF($C$8:$C1186,$C1186)</f>
        <v>1</v>
      </c>
      <c r="G1186" s="49" t="b">
        <v>1</v>
      </c>
      <c r="H1186" s="22">
        <v>2020</v>
      </c>
      <c r="I1186" s="129" t="str">
        <f>IFERROR(IF(H1186=0,0,VLOOKUP(VLOOKUP(H1186,#REF!,MATCH("strMailTitleID",#REF!,0),FALSE),#REF!,2,FALSE)),"ERROR")</f>
        <v>ERROR</v>
      </c>
      <c r="J1186" s="176">
        <v>0</v>
      </c>
      <c r="K1186" s="129">
        <f>IFERROR(IF(J1186=0,0,VLOOKUP(VLOOKUP(J1186,#REF!,MATCH("strMailTitleID",#REF!,0),FALSE),#REF!,2,FALSE)),"ERROR")</f>
        <v>0</v>
      </c>
      <c r="L1186" s="22">
        <f ca="1">IFERROR(IFERROR(VLOOKUP($B1186,INDIRECT(VLOOKUP($E1186,보상!$S:$AA,2,FALSE)),MATCH(L$6,INDIRECT(VLOOKUP($E1186,보상!$S:$AA,3,FALSE)),0),FALSE),VLOOKUP($B1186,INDIRECT(VLOOKUP($E1186&amp;"_U",보상!$S:$AA,2,FALSE)),MATCH(L$6,INDIRECT(VLOOKUP($E1186&amp;"_U",보상!$S:$AA,3,FALSE)),0),FALSE)),"ERROR")</f>
        <v>38200</v>
      </c>
      <c r="M1186" s="49">
        <v>0</v>
      </c>
      <c r="N1186" s="49">
        <v>0</v>
      </c>
      <c r="O1186" s="49">
        <v>0</v>
      </c>
      <c r="P1186" s="22" t="str">
        <f ca="1">IFERROR(IFERROR(VLOOKUP($B1186,INDIRECT(VLOOKUP($E1186,보상!$S:$AA,2,FALSE)),MATCH(P$6,INDIRECT(VLOOKUP($E1186,보상!$S:$AA,3,FALSE)),0),FALSE),VLOOKUP($B1186,INDIRECT(VLOOKUP($E1186&amp;"_U",보상!$S:$AA,2,FALSE)),MATCH(P$6,INDIRECT(VLOOKUP($E1186&amp;"_U",보상!$S:$AA,3,FALSE)),0),FALSE)),"ERROR")</f>
        <v>Gold</v>
      </c>
      <c r="Q1186" s="22">
        <f ca="1">IFERROR(IFERROR(VLOOKUP($B1186,INDIRECT(VLOOKUP($E1186,보상!$S:$AA,2,FALSE)),MATCH(Q$6,INDIRECT(VLOOKUP($E1186,보상!$S:$AA,3,FALSE)),0),FALSE),VLOOKUP($B1186,INDIRECT(VLOOKUP($E1186&amp;"_U",보상!$S:$AA,2,FALSE)),MATCH(Q$6,INDIRECT(VLOOKUP($E1186&amp;"_U",보상!$S:$AA,3,FALSE)),0),FALSE)),"ERROR")</f>
        <v>37800</v>
      </c>
      <c r="R1186" s="49" t="b">
        <v>0</v>
      </c>
      <c r="S1186" s="49" t="b">
        <v>0</v>
      </c>
      <c r="T1186" s="22">
        <f ca="1">IFERROR(IF(W1186=0,0,VLOOKUP(W1186,보상!$D:$K,6,FALSE)),"-")</f>
        <v>0</v>
      </c>
      <c r="U1186" s="22">
        <f ca="1">IFERROR(IF(W1186=0,0,VLOOKUP(W1186,보상!$D:$K,7,FALSE)),"-")</f>
        <v>0</v>
      </c>
      <c r="V1186" s="22">
        <f ca="1">IFERROR(IF(W1186=0,0,VLOOKUP(W1186,보상!$D:$K,8,FALSE)),"-")</f>
        <v>0</v>
      </c>
      <c r="W1186" s="22">
        <f ca="1">IFERROR(IFERROR(VLOOKUP($B1186,INDIRECT(VLOOKUP($E1186,보상!$S:$AA,2,FALSE)),MATCH(W$6,INDIRECT(VLOOKUP($E1186,보상!$S:$AA,3,FALSE)),0),FALSE),VLOOKUP($B1186,INDIRECT(VLOOKUP($E1186&amp;"_U",보상!$S:$AA,2,FALSE)),MATCH(W$6,INDIRECT(VLOOKUP($E1186&amp;"_U",보상!$S:$AA,3,FALSE)),0),FALSE)),"ERROR")</f>
        <v>2102001</v>
      </c>
      <c r="X1186" s="134" t="str">
        <f ca="1">IFERROR(IF(W1186=0,0,VLOOKUP(SUBSTITUTE(VLOOKUP(W1186,#REF!,MATCH("strItemName",#REF!,0),FALSE),"SUI_",""),#REF!,2,FALSE)),"ERROR")</f>
        <v>ERROR</v>
      </c>
      <c r="Y1186" s="22">
        <f t="shared" ca="1" si="61"/>
        <v>2102001</v>
      </c>
      <c r="Z1186" s="134" t="str">
        <f ca="1">IFERROR(IF(Y1186=0,0,VLOOKUP(SUBSTITUTE(VLOOKUP(Y1186,#REF!,MATCH("strItemName",#REF!,0),FALSE),"SUI_",""),#REF!,2,FALSE)),"ERROR")</f>
        <v>ERROR</v>
      </c>
      <c r="AA1186" s="22">
        <f t="shared" ca="1" si="61"/>
        <v>2102001</v>
      </c>
      <c r="AB1186" s="134" t="str">
        <f ca="1">IFERROR(IF(AA1186=0,0,VLOOKUP(SUBSTITUTE(VLOOKUP(AA1186,#REF!,MATCH("strItemName",#REF!,0),FALSE),"SUI_",""),#REF!,2,FALSE)),"ERROR")</f>
        <v>ERROR</v>
      </c>
      <c r="AC1186" s="22">
        <f t="shared" ca="1" si="61"/>
        <v>2102001</v>
      </c>
      <c r="AD1186" s="134" t="str">
        <f ca="1">IFERROR(IF(AC1186=0,0,VLOOKUP(SUBSTITUTE(VLOOKUP(AC1186,#REF!,MATCH("strItemName",#REF!,0),FALSE),"SUI_",""),#REF!,2,FALSE)),"ERROR")</f>
        <v>ERROR</v>
      </c>
      <c r="AE1186" s="22">
        <f t="shared" ca="1" si="61"/>
        <v>2102001</v>
      </c>
      <c r="AF1186" s="134" t="str">
        <f ca="1">IFERROR(IF(AE1186=0,0,VLOOKUP(SUBSTITUTE(VLOOKUP(AE1186,#REF!,MATCH("strItemName",#REF!,0),FALSE),"SUI_",""),#REF!,2,FALSE)),"ERROR")</f>
        <v>ERROR</v>
      </c>
      <c r="AG1186" s="88">
        <v>0</v>
      </c>
      <c r="AH1186" s="134">
        <f>IFERROR(IF(AG1186=0,0,VLOOKUP(SUBSTITUTE(VLOOKUP(AG1186,#REF!,MATCH("strItemName",#REF!,0),FALSE),"SUI_",""),#REF!,2,FALSE)),"ERROR")</f>
        <v>0</v>
      </c>
      <c r="AI1186" s="22">
        <f ca="1">IFERROR(IFERROR(VLOOKUP($B1186,INDIRECT(VLOOKUP($E1186,보상!$S:$AA,2,FALSE)),MATCH(AI$6,INDIRECT(VLOOKUP($E1186,보상!$S:$AA,3,FALSE)),0),FALSE),VLOOKUP($B1186,INDIRECT(VLOOKUP($E1186&amp;"_U",보상!$S:$AA,2,FALSE)),MATCH(AI$6,INDIRECT(VLOOKUP($E1186&amp;"_U",보상!$S:$AA,3,FALSE)),0),FALSE)),"ERROR")</f>
        <v>1</v>
      </c>
      <c r="AJ1186" s="49">
        <v>0</v>
      </c>
      <c r="AK1186" s="22">
        <v>0</v>
      </c>
      <c r="AL1186" s="22">
        <v>0</v>
      </c>
      <c r="AM1186" s="22" t="b">
        <v>0</v>
      </c>
      <c r="AN1186" s="22">
        <v>0</v>
      </c>
      <c r="AO1186" s="67">
        <v>0</v>
      </c>
    </row>
    <row r="1187" spans="2:41" ht="16.5" customHeight="1" x14ac:dyDescent="0.3">
      <c r="B1187" s="154">
        <f t="shared" si="57"/>
        <v>100104031</v>
      </c>
      <c r="C1187" s="22">
        <v>10010403</v>
      </c>
      <c r="D1187" s="156" t="str">
        <f ca="1">IFERROR(IFERROR(VLOOKUP($B1187,INDIRECT(VLOOKUP($E1187,보상!$S:$AA,2,FALSE)),MATCH(D$6,INDIRECT(VLOOKUP($E1187,보상!$S:$AA,3,FALSE)),0),FALSE),VLOOKUP($B1187,INDIRECT(VLOOKUP($E1187&amp;"_U",보상!$S:$AA,2,FALSE)),MATCH(D$6,INDIRECT(VLOOKUP($E1187&amp;"_U",보상!$S:$AA,3,FALSE)),0),FALSE)),"ERROR")</f>
        <v>이변</v>
      </c>
      <c r="E1187" s="49" t="s">
        <v>635</v>
      </c>
      <c r="F1187" s="22">
        <f>COUNTIF($C$8:$C1187,$C1187)</f>
        <v>1</v>
      </c>
      <c r="G1187" s="49" t="b">
        <v>1</v>
      </c>
      <c r="H1187" s="22">
        <v>2020</v>
      </c>
      <c r="I1187" s="129" t="str">
        <f>IFERROR(IF(H1187=0,0,VLOOKUP(VLOOKUP(H1187,#REF!,MATCH("strMailTitleID",#REF!,0),FALSE),#REF!,2,FALSE)),"ERROR")</f>
        <v>ERROR</v>
      </c>
      <c r="J1187" s="176">
        <v>0</v>
      </c>
      <c r="K1187" s="129">
        <f>IFERROR(IF(J1187=0,0,VLOOKUP(VLOOKUP(J1187,#REF!,MATCH("strMailTitleID",#REF!,0),FALSE),#REF!,2,FALSE)),"ERROR")</f>
        <v>0</v>
      </c>
      <c r="L1187" s="22">
        <f ca="1">IFERROR(IFERROR(VLOOKUP($B1187,INDIRECT(VLOOKUP($E1187,보상!$S:$AA,2,FALSE)),MATCH(L$6,INDIRECT(VLOOKUP($E1187,보상!$S:$AA,3,FALSE)),0),FALSE),VLOOKUP($B1187,INDIRECT(VLOOKUP($E1187&amp;"_U",보상!$S:$AA,2,FALSE)),MATCH(L$6,INDIRECT(VLOOKUP($E1187&amp;"_U",보상!$S:$AA,3,FALSE)),0),FALSE)),"ERROR")</f>
        <v>19100</v>
      </c>
      <c r="M1187" s="49">
        <v>0</v>
      </c>
      <c r="N1187" s="49">
        <v>0</v>
      </c>
      <c r="O1187" s="49">
        <v>0</v>
      </c>
      <c r="P1187" s="22" t="str">
        <f ca="1">IFERROR(IFERROR(VLOOKUP($B1187,INDIRECT(VLOOKUP($E1187,보상!$S:$AA,2,FALSE)),MATCH(P$6,INDIRECT(VLOOKUP($E1187,보상!$S:$AA,3,FALSE)),0),FALSE),VLOOKUP($B1187,INDIRECT(VLOOKUP($E1187&amp;"_U",보상!$S:$AA,2,FALSE)),MATCH(P$6,INDIRECT(VLOOKUP($E1187&amp;"_U",보상!$S:$AA,3,FALSE)),0),FALSE)),"ERROR")</f>
        <v>Gold</v>
      </c>
      <c r="Q1187" s="22">
        <f ca="1">IFERROR(IFERROR(VLOOKUP($B1187,INDIRECT(VLOOKUP($E1187,보상!$S:$AA,2,FALSE)),MATCH(Q$6,INDIRECT(VLOOKUP($E1187,보상!$S:$AA,3,FALSE)),0),FALSE),VLOOKUP($B1187,INDIRECT(VLOOKUP($E1187&amp;"_U",보상!$S:$AA,2,FALSE)),MATCH(Q$6,INDIRECT(VLOOKUP($E1187&amp;"_U",보상!$S:$AA,3,FALSE)),0),FALSE)),"ERROR")</f>
        <v>18900</v>
      </c>
      <c r="R1187" s="49" t="b">
        <v>0</v>
      </c>
      <c r="S1187" s="49" t="b">
        <v>0</v>
      </c>
      <c r="T1187" s="22">
        <f ca="1">IFERROR(IF(W1187=0,0,VLOOKUP(W1187,보상!$D:$K,6,FALSE)),"-")</f>
        <v>0</v>
      </c>
      <c r="U1187" s="22">
        <f ca="1">IFERROR(IF(W1187=0,0,VLOOKUP(W1187,보상!$D:$K,7,FALSE)),"-")</f>
        <v>0</v>
      </c>
      <c r="V1187" s="22">
        <f ca="1">IFERROR(IF(W1187=0,0,VLOOKUP(W1187,보상!$D:$K,8,FALSE)),"-")</f>
        <v>0</v>
      </c>
      <c r="W1187" s="22">
        <f ca="1">IFERROR(IFERROR(VLOOKUP($B1187,INDIRECT(VLOOKUP($E1187,보상!$S:$AA,2,FALSE)),MATCH(W$6,INDIRECT(VLOOKUP($E1187,보상!$S:$AA,3,FALSE)),0),FALSE),VLOOKUP($B1187,INDIRECT(VLOOKUP($E1187&amp;"_U",보상!$S:$AA,2,FALSE)),MATCH(W$6,INDIRECT(VLOOKUP($E1187&amp;"_U",보상!$S:$AA,3,FALSE)),0),FALSE)),"ERROR")</f>
        <v>2101001</v>
      </c>
      <c r="X1187" s="134" t="str">
        <f ca="1">IFERROR(IF(W1187=0,0,VLOOKUP(SUBSTITUTE(VLOOKUP(W1187,#REF!,MATCH("strItemName",#REF!,0),FALSE),"SUI_",""),#REF!,2,FALSE)),"ERROR")</f>
        <v>ERROR</v>
      </c>
      <c r="Y1187" s="22">
        <f t="shared" ca="1" si="61"/>
        <v>2101001</v>
      </c>
      <c r="Z1187" s="134" t="str">
        <f ca="1">IFERROR(IF(Y1187=0,0,VLOOKUP(SUBSTITUTE(VLOOKUP(Y1187,#REF!,MATCH("strItemName",#REF!,0),FALSE),"SUI_",""),#REF!,2,FALSE)),"ERROR")</f>
        <v>ERROR</v>
      </c>
      <c r="AA1187" s="22">
        <f t="shared" ca="1" si="61"/>
        <v>2101001</v>
      </c>
      <c r="AB1187" s="134" t="str">
        <f ca="1">IFERROR(IF(AA1187=0,0,VLOOKUP(SUBSTITUTE(VLOOKUP(AA1187,#REF!,MATCH("strItemName",#REF!,0),FALSE),"SUI_",""),#REF!,2,FALSE)),"ERROR")</f>
        <v>ERROR</v>
      </c>
      <c r="AC1187" s="22">
        <f t="shared" ca="1" si="61"/>
        <v>2101001</v>
      </c>
      <c r="AD1187" s="134" t="str">
        <f ca="1">IFERROR(IF(AC1187=0,0,VLOOKUP(SUBSTITUTE(VLOOKUP(AC1187,#REF!,MATCH("strItemName",#REF!,0),FALSE),"SUI_",""),#REF!,2,FALSE)),"ERROR")</f>
        <v>ERROR</v>
      </c>
      <c r="AE1187" s="22">
        <f t="shared" ca="1" si="61"/>
        <v>2101001</v>
      </c>
      <c r="AF1187" s="134" t="str">
        <f ca="1">IFERROR(IF(AE1187=0,0,VLOOKUP(SUBSTITUTE(VLOOKUP(AE1187,#REF!,MATCH("strItemName",#REF!,0),FALSE),"SUI_",""),#REF!,2,FALSE)),"ERROR")</f>
        <v>ERROR</v>
      </c>
      <c r="AG1187" s="88">
        <v>0</v>
      </c>
      <c r="AH1187" s="134">
        <f>IFERROR(IF(AG1187=0,0,VLOOKUP(SUBSTITUTE(VLOOKUP(AG1187,#REF!,MATCH("strItemName",#REF!,0),FALSE),"SUI_",""),#REF!,2,FALSE)),"ERROR")</f>
        <v>0</v>
      </c>
      <c r="AI1187" s="22">
        <f ca="1">IFERROR(IFERROR(VLOOKUP($B1187,INDIRECT(VLOOKUP($E1187,보상!$S:$AA,2,FALSE)),MATCH(AI$6,INDIRECT(VLOOKUP($E1187,보상!$S:$AA,3,FALSE)),0),FALSE),VLOOKUP($B1187,INDIRECT(VLOOKUP($E1187&amp;"_U",보상!$S:$AA,2,FALSE)),MATCH(AI$6,INDIRECT(VLOOKUP($E1187&amp;"_U",보상!$S:$AA,3,FALSE)),0),FALSE)),"ERROR")</f>
        <v>1</v>
      </c>
      <c r="AJ1187" s="49">
        <v>0</v>
      </c>
      <c r="AK1187" s="22">
        <v>0</v>
      </c>
      <c r="AL1187" s="22">
        <v>0</v>
      </c>
      <c r="AM1187" s="22" t="b">
        <v>0</v>
      </c>
      <c r="AN1187" s="22">
        <v>0</v>
      </c>
      <c r="AO1187" s="67">
        <v>0</v>
      </c>
    </row>
    <row r="1188" spans="2:41" ht="16.5" customHeight="1" x14ac:dyDescent="0.3">
      <c r="B1188" s="154">
        <f t="shared" si="57"/>
        <v>100105011</v>
      </c>
      <c r="C1188" s="22">
        <v>10010501</v>
      </c>
      <c r="D1188" s="156" t="str">
        <f ca="1">IFERROR(IFERROR(VLOOKUP($B1188,INDIRECT(VLOOKUP($E1188,보상!$S:$AA,2,FALSE)),MATCH(D$6,INDIRECT(VLOOKUP($E1188,보상!$S:$AA,3,FALSE)),0),FALSE),VLOOKUP($B1188,INDIRECT(VLOOKUP($E1188&amp;"_U",보상!$S:$AA,2,FALSE)),MATCH(D$6,INDIRECT(VLOOKUP($E1188&amp;"_U",보상!$S:$AA,3,FALSE)),0),FALSE)),"ERROR")</f>
        <v>정화의 기운</v>
      </c>
      <c r="E1188" s="49" t="s">
        <v>635</v>
      </c>
      <c r="F1188" s="22">
        <f>COUNTIF($C$8:$C1188,$C1188)</f>
        <v>1</v>
      </c>
      <c r="G1188" s="49" t="b">
        <v>1</v>
      </c>
      <c r="H1188" s="22">
        <v>2020</v>
      </c>
      <c r="I1188" s="129" t="str">
        <f>IFERROR(IF(H1188=0,0,VLOOKUP(VLOOKUP(H1188,#REF!,MATCH("strMailTitleID",#REF!,0),FALSE),#REF!,2,FALSE)),"ERROR")</f>
        <v>ERROR</v>
      </c>
      <c r="J1188" s="176">
        <v>0</v>
      </c>
      <c r="K1188" s="129">
        <f>IFERROR(IF(J1188=0,0,VLOOKUP(VLOOKUP(J1188,#REF!,MATCH("strMailTitleID",#REF!,0),FALSE),#REF!,2,FALSE)),"ERROR")</f>
        <v>0</v>
      </c>
      <c r="L1188" s="22">
        <f ca="1">IFERROR(IFERROR(VLOOKUP($B1188,INDIRECT(VLOOKUP($E1188,보상!$S:$AA,2,FALSE)),MATCH(L$6,INDIRECT(VLOOKUP($E1188,보상!$S:$AA,3,FALSE)),0),FALSE),VLOOKUP($B1188,INDIRECT(VLOOKUP($E1188&amp;"_U",보상!$S:$AA,2,FALSE)),MATCH(L$6,INDIRECT(VLOOKUP($E1188&amp;"_U",보상!$S:$AA,3,FALSE)),0),FALSE)),"ERROR")</f>
        <v>53800</v>
      </c>
      <c r="M1188" s="49">
        <v>0</v>
      </c>
      <c r="N1188" s="49">
        <v>0</v>
      </c>
      <c r="O1188" s="49">
        <v>0</v>
      </c>
      <c r="P1188" s="22" t="str">
        <f ca="1">IFERROR(IFERROR(VLOOKUP($B1188,INDIRECT(VLOOKUP($E1188,보상!$S:$AA,2,FALSE)),MATCH(P$6,INDIRECT(VLOOKUP($E1188,보상!$S:$AA,3,FALSE)),0),FALSE),VLOOKUP($B1188,INDIRECT(VLOOKUP($E1188&amp;"_U",보상!$S:$AA,2,FALSE)),MATCH(P$6,INDIRECT(VLOOKUP($E1188&amp;"_U",보상!$S:$AA,3,FALSE)),0),FALSE)),"ERROR")</f>
        <v>Gold</v>
      </c>
      <c r="Q1188" s="22">
        <f ca="1">IFERROR(IFERROR(VLOOKUP($B1188,INDIRECT(VLOOKUP($E1188,보상!$S:$AA,2,FALSE)),MATCH(Q$6,INDIRECT(VLOOKUP($E1188,보상!$S:$AA,3,FALSE)),0),FALSE),VLOOKUP($B1188,INDIRECT(VLOOKUP($E1188&amp;"_U",보상!$S:$AA,2,FALSE)),MATCH(Q$6,INDIRECT(VLOOKUP($E1188&amp;"_U",보상!$S:$AA,3,FALSE)),0),FALSE)),"ERROR")</f>
        <v>59600</v>
      </c>
      <c r="R1188" s="49" t="b">
        <v>0</v>
      </c>
      <c r="S1188" s="49" t="b">
        <v>0</v>
      </c>
      <c r="T1188" s="22">
        <f ca="1">IFERROR(IF(W1188=0,0,VLOOKUP(W1188,보상!$D:$K,6,FALSE)),"-")</f>
        <v>0</v>
      </c>
      <c r="U1188" s="22">
        <f ca="1">IFERROR(IF(W1188=0,0,VLOOKUP(W1188,보상!$D:$K,7,FALSE)),"-")</f>
        <v>0</v>
      </c>
      <c r="V1188" s="22">
        <f ca="1">IFERROR(IF(W1188=0,0,VLOOKUP(W1188,보상!$D:$K,8,FALSE)),"-")</f>
        <v>0</v>
      </c>
      <c r="W1188" s="22">
        <f ca="1">IFERROR(IFERROR(VLOOKUP($B1188,INDIRECT(VLOOKUP($E1188,보상!$S:$AA,2,FALSE)),MATCH(W$6,INDIRECT(VLOOKUP($E1188,보상!$S:$AA,3,FALSE)),0),FALSE),VLOOKUP($B1188,INDIRECT(VLOOKUP($E1188&amp;"_U",보상!$S:$AA,2,FALSE)),MATCH(W$6,INDIRECT(VLOOKUP($E1188&amp;"_U",보상!$S:$AA,3,FALSE)),0),FALSE)),"ERROR")</f>
        <v>2102001</v>
      </c>
      <c r="X1188" s="134" t="str">
        <f ca="1">IFERROR(IF(W1188=0,0,VLOOKUP(SUBSTITUTE(VLOOKUP(W1188,#REF!,MATCH("strItemName",#REF!,0),FALSE),"SUI_",""),#REF!,2,FALSE)),"ERROR")</f>
        <v>ERROR</v>
      </c>
      <c r="Y1188" s="22">
        <f t="shared" ca="1" si="61"/>
        <v>2102001</v>
      </c>
      <c r="Z1188" s="134" t="str">
        <f ca="1">IFERROR(IF(Y1188=0,0,VLOOKUP(SUBSTITUTE(VLOOKUP(Y1188,#REF!,MATCH("strItemName",#REF!,0),FALSE),"SUI_",""),#REF!,2,FALSE)),"ERROR")</f>
        <v>ERROR</v>
      </c>
      <c r="AA1188" s="22">
        <f t="shared" ca="1" si="61"/>
        <v>2102001</v>
      </c>
      <c r="AB1188" s="134" t="str">
        <f ca="1">IFERROR(IF(AA1188=0,0,VLOOKUP(SUBSTITUTE(VLOOKUP(AA1188,#REF!,MATCH("strItemName",#REF!,0),FALSE),"SUI_",""),#REF!,2,FALSE)),"ERROR")</f>
        <v>ERROR</v>
      </c>
      <c r="AC1188" s="22">
        <f t="shared" ca="1" si="61"/>
        <v>2102001</v>
      </c>
      <c r="AD1188" s="134" t="str">
        <f ca="1">IFERROR(IF(AC1188=0,0,VLOOKUP(SUBSTITUTE(VLOOKUP(AC1188,#REF!,MATCH("strItemName",#REF!,0),FALSE),"SUI_",""),#REF!,2,FALSE)),"ERROR")</f>
        <v>ERROR</v>
      </c>
      <c r="AE1188" s="22">
        <f t="shared" ca="1" si="61"/>
        <v>2102001</v>
      </c>
      <c r="AF1188" s="134" t="str">
        <f ca="1">IFERROR(IF(AE1188=0,0,VLOOKUP(SUBSTITUTE(VLOOKUP(AE1188,#REF!,MATCH("strItemName",#REF!,0),FALSE),"SUI_",""),#REF!,2,FALSE)),"ERROR")</f>
        <v>ERROR</v>
      </c>
      <c r="AG1188" s="88">
        <v>0</v>
      </c>
      <c r="AH1188" s="134">
        <f>IFERROR(IF(AG1188=0,0,VLOOKUP(SUBSTITUTE(VLOOKUP(AG1188,#REF!,MATCH("strItemName",#REF!,0),FALSE),"SUI_",""),#REF!,2,FALSE)),"ERROR")</f>
        <v>0</v>
      </c>
      <c r="AI1188" s="22">
        <f ca="1">IFERROR(IFERROR(VLOOKUP($B1188,INDIRECT(VLOOKUP($E1188,보상!$S:$AA,2,FALSE)),MATCH(AI$6,INDIRECT(VLOOKUP($E1188,보상!$S:$AA,3,FALSE)),0),FALSE),VLOOKUP($B1188,INDIRECT(VLOOKUP($E1188&amp;"_U",보상!$S:$AA,2,FALSE)),MATCH(AI$6,INDIRECT(VLOOKUP($E1188&amp;"_U",보상!$S:$AA,3,FALSE)),0),FALSE)),"ERROR")</f>
        <v>1</v>
      </c>
      <c r="AJ1188" s="49">
        <v>0</v>
      </c>
      <c r="AK1188" s="22">
        <v>0</v>
      </c>
      <c r="AL1188" s="22">
        <v>0</v>
      </c>
      <c r="AM1188" s="22" t="b">
        <v>0</v>
      </c>
      <c r="AN1188" s="22">
        <v>0</v>
      </c>
      <c r="AO1188" s="67">
        <v>0</v>
      </c>
    </row>
    <row r="1189" spans="2:41" ht="16.5" customHeight="1" x14ac:dyDescent="0.3">
      <c r="B1189" s="154">
        <f t="shared" si="57"/>
        <v>100105021</v>
      </c>
      <c r="C1189" s="22">
        <v>10010502</v>
      </c>
      <c r="D1189" s="156" t="str">
        <f ca="1">IFERROR(IFERROR(VLOOKUP($B1189,INDIRECT(VLOOKUP($E1189,보상!$S:$AA,2,FALSE)),MATCH(D$6,INDIRECT(VLOOKUP($E1189,보상!$S:$AA,3,FALSE)),0),FALSE),VLOOKUP($B1189,INDIRECT(VLOOKUP($E1189&amp;"_U",보상!$S:$AA,2,FALSE)),MATCH(D$6,INDIRECT(VLOOKUP($E1189&amp;"_U",보상!$S:$AA,3,FALSE)),0),FALSE)),"ERROR")</f>
        <v>대를 위한 희생</v>
      </c>
      <c r="E1189" s="49" t="s">
        <v>635</v>
      </c>
      <c r="F1189" s="22">
        <f>COUNTIF($C$8:$C1189,$C1189)</f>
        <v>1</v>
      </c>
      <c r="G1189" s="49" t="b">
        <v>1</v>
      </c>
      <c r="H1189" s="22">
        <v>2020</v>
      </c>
      <c r="I1189" s="129" t="str">
        <f>IFERROR(IF(H1189=0,0,VLOOKUP(VLOOKUP(H1189,#REF!,MATCH("strMailTitleID",#REF!,0),FALSE),#REF!,2,FALSE)),"ERROR")</f>
        <v>ERROR</v>
      </c>
      <c r="J1189" s="176">
        <v>0</v>
      </c>
      <c r="K1189" s="129">
        <f>IFERROR(IF(J1189=0,0,VLOOKUP(VLOOKUP(J1189,#REF!,MATCH("strMailTitleID",#REF!,0),FALSE),#REF!,2,FALSE)),"ERROR")</f>
        <v>0</v>
      </c>
      <c r="L1189" s="22">
        <f ca="1">IFERROR(IFERROR(VLOOKUP($B1189,INDIRECT(VLOOKUP($E1189,보상!$S:$AA,2,FALSE)),MATCH(L$6,INDIRECT(VLOOKUP($E1189,보상!$S:$AA,3,FALSE)),0),FALSE),VLOOKUP($B1189,INDIRECT(VLOOKUP($E1189&amp;"_U",보상!$S:$AA,2,FALSE)),MATCH(L$6,INDIRECT(VLOOKUP($E1189&amp;"_U",보상!$S:$AA,3,FALSE)),0),FALSE)),"ERROR")</f>
        <v>22100</v>
      </c>
      <c r="M1189" s="49">
        <v>0</v>
      </c>
      <c r="N1189" s="49">
        <v>0</v>
      </c>
      <c r="O1189" s="49">
        <v>0</v>
      </c>
      <c r="P1189" s="22" t="str">
        <f ca="1">IFERROR(IFERROR(VLOOKUP($B1189,INDIRECT(VLOOKUP($E1189,보상!$S:$AA,2,FALSE)),MATCH(P$6,INDIRECT(VLOOKUP($E1189,보상!$S:$AA,3,FALSE)),0),FALSE),VLOOKUP($B1189,INDIRECT(VLOOKUP($E1189&amp;"_U",보상!$S:$AA,2,FALSE)),MATCH(P$6,INDIRECT(VLOOKUP($E1189&amp;"_U",보상!$S:$AA,3,FALSE)),0),FALSE)),"ERROR")</f>
        <v>Gold</v>
      </c>
      <c r="Q1189" s="22">
        <f ca="1">IFERROR(IFERROR(VLOOKUP($B1189,INDIRECT(VLOOKUP($E1189,보상!$S:$AA,2,FALSE)),MATCH(Q$6,INDIRECT(VLOOKUP($E1189,보상!$S:$AA,3,FALSE)),0),FALSE),VLOOKUP($B1189,INDIRECT(VLOOKUP($E1189&amp;"_U",보상!$S:$AA,2,FALSE)),MATCH(Q$6,INDIRECT(VLOOKUP($E1189&amp;"_U",보상!$S:$AA,3,FALSE)),0),FALSE)),"ERROR")</f>
        <v>28600</v>
      </c>
      <c r="R1189" s="49" t="b">
        <v>0</v>
      </c>
      <c r="S1189" s="49" t="b">
        <v>0</v>
      </c>
      <c r="T1189" s="22">
        <f ca="1">IFERROR(IF(W1189=0,0,VLOOKUP(W1189,보상!$D:$K,6,FALSE)),"-")</f>
        <v>0</v>
      </c>
      <c r="U1189" s="22">
        <f ca="1">IFERROR(IF(W1189=0,0,VLOOKUP(W1189,보상!$D:$K,7,FALSE)),"-")</f>
        <v>0</v>
      </c>
      <c r="V1189" s="22">
        <f ca="1">IFERROR(IF(W1189=0,0,VLOOKUP(W1189,보상!$D:$K,8,FALSE)),"-")</f>
        <v>0</v>
      </c>
      <c r="W1189" s="22">
        <f ca="1">IFERROR(IFERROR(VLOOKUP($B1189,INDIRECT(VLOOKUP($E1189,보상!$S:$AA,2,FALSE)),MATCH(W$6,INDIRECT(VLOOKUP($E1189,보상!$S:$AA,3,FALSE)),0),FALSE),VLOOKUP($B1189,INDIRECT(VLOOKUP($E1189&amp;"_U",보상!$S:$AA,2,FALSE)),MATCH(W$6,INDIRECT(VLOOKUP($E1189&amp;"_U",보상!$S:$AA,3,FALSE)),0),FALSE)),"ERROR")</f>
        <v>2101001</v>
      </c>
      <c r="X1189" s="134" t="str">
        <f ca="1">IFERROR(IF(W1189=0,0,VLOOKUP(SUBSTITUTE(VLOOKUP(W1189,#REF!,MATCH("strItemName",#REF!,0),FALSE),"SUI_",""),#REF!,2,FALSE)),"ERROR")</f>
        <v>ERROR</v>
      </c>
      <c r="Y1189" s="22">
        <f t="shared" ca="1" si="61"/>
        <v>2101001</v>
      </c>
      <c r="Z1189" s="134" t="str">
        <f ca="1">IFERROR(IF(Y1189=0,0,VLOOKUP(SUBSTITUTE(VLOOKUP(Y1189,#REF!,MATCH("strItemName",#REF!,0),FALSE),"SUI_",""),#REF!,2,FALSE)),"ERROR")</f>
        <v>ERROR</v>
      </c>
      <c r="AA1189" s="22">
        <f t="shared" ca="1" si="61"/>
        <v>2101001</v>
      </c>
      <c r="AB1189" s="134" t="str">
        <f ca="1">IFERROR(IF(AA1189=0,0,VLOOKUP(SUBSTITUTE(VLOOKUP(AA1189,#REF!,MATCH("strItemName",#REF!,0),FALSE),"SUI_",""),#REF!,2,FALSE)),"ERROR")</f>
        <v>ERROR</v>
      </c>
      <c r="AC1189" s="22">
        <f t="shared" ca="1" si="61"/>
        <v>2101001</v>
      </c>
      <c r="AD1189" s="134" t="str">
        <f ca="1">IFERROR(IF(AC1189=0,0,VLOOKUP(SUBSTITUTE(VLOOKUP(AC1189,#REF!,MATCH("strItemName",#REF!,0),FALSE),"SUI_",""),#REF!,2,FALSE)),"ERROR")</f>
        <v>ERROR</v>
      </c>
      <c r="AE1189" s="22">
        <f t="shared" ca="1" si="61"/>
        <v>2101001</v>
      </c>
      <c r="AF1189" s="134" t="str">
        <f ca="1">IFERROR(IF(AE1189=0,0,VLOOKUP(SUBSTITUTE(VLOOKUP(AE1189,#REF!,MATCH("strItemName",#REF!,0),FALSE),"SUI_",""),#REF!,2,FALSE)),"ERROR")</f>
        <v>ERROR</v>
      </c>
      <c r="AG1189" s="88">
        <v>0</v>
      </c>
      <c r="AH1189" s="134">
        <f>IFERROR(IF(AG1189=0,0,VLOOKUP(SUBSTITUTE(VLOOKUP(AG1189,#REF!,MATCH("strItemName",#REF!,0),FALSE),"SUI_",""),#REF!,2,FALSE)),"ERROR")</f>
        <v>0</v>
      </c>
      <c r="AI1189" s="22">
        <f ca="1">IFERROR(IFERROR(VLOOKUP($B1189,INDIRECT(VLOOKUP($E1189,보상!$S:$AA,2,FALSE)),MATCH(AI$6,INDIRECT(VLOOKUP($E1189,보상!$S:$AA,3,FALSE)),0),FALSE),VLOOKUP($B1189,INDIRECT(VLOOKUP($E1189&amp;"_U",보상!$S:$AA,2,FALSE)),MATCH(AI$6,INDIRECT(VLOOKUP($E1189&amp;"_U",보상!$S:$AA,3,FALSE)),0),FALSE)),"ERROR")</f>
        <v>1</v>
      </c>
      <c r="AJ1189" s="49">
        <v>0</v>
      </c>
      <c r="AK1189" s="22">
        <v>0</v>
      </c>
      <c r="AL1189" s="22">
        <v>0</v>
      </c>
      <c r="AM1189" s="22" t="b">
        <v>0</v>
      </c>
      <c r="AN1189" s="22">
        <v>0</v>
      </c>
      <c r="AO1189" s="67">
        <v>0</v>
      </c>
    </row>
    <row r="1190" spans="2:41" ht="16.5" customHeight="1" x14ac:dyDescent="0.3">
      <c r="B1190" s="154">
        <f t="shared" si="57"/>
        <v>100105031</v>
      </c>
      <c r="C1190" s="22">
        <v>10010503</v>
      </c>
      <c r="D1190" s="156" t="str">
        <f ca="1">IFERROR(IFERROR(VLOOKUP($B1190,INDIRECT(VLOOKUP($E1190,보상!$S:$AA,2,FALSE)),MATCH(D$6,INDIRECT(VLOOKUP($E1190,보상!$S:$AA,3,FALSE)),0),FALSE),VLOOKUP($B1190,INDIRECT(VLOOKUP($E1190&amp;"_U",보상!$S:$AA,2,FALSE)),MATCH(D$6,INDIRECT(VLOOKUP($E1190&amp;"_U",보상!$S:$AA,3,FALSE)),0),FALSE)),"ERROR")</f>
        <v>사라지는 풍요의 땅</v>
      </c>
      <c r="E1190" s="49" t="s">
        <v>635</v>
      </c>
      <c r="F1190" s="22">
        <f>COUNTIF($C$8:$C1190,$C1190)</f>
        <v>1</v>
      </c>
      <c r="G1190" s="49" t="b">
        <v>1</v>
      </c>
      <c r="H1190" s="22">
        <v>2020</v>
      </c>
      <c r="I1190" s="129" t="str">
        <f>IFERROR(IF(H1190=0,0,VLOOKUP(VLOOKUP(H1190,#REF!,MATCH("strMailTitleID",#REF!,0),FALSE),#REF!,2,FALSE)),"ERROR")</f>
        <v>ERROR</v>
      </c>
      <c r="J1190" s="176">
        <v>0</v>
      </c>
      <c r="K1190" s="129">
        <f>IFERROR(IF(J1190=0,0,VLOOKUP(VLOOKUP(J1190,#REF!,MATCH("strMailTitleID",#REF!,0),FALSE),#REF!,2,FALSE)),"ERROR")</f>
        <v>0</v>
      </c>
      <c r="L1190" s="22">
        <f ca="1">IFERROR(IFERROR(VLOOKUP($B1190,INDIRECT(VLOOKUP($E1190,보상!$S:$AA,2,FALSE)),MATCH(L$6,INDIRECT(VLOOKUP($E1190,보상!$S:$AA,3,FALSE)),0),FALSE),VLOOKUP($B1190,INDIRECT(VLOOKUP($E1190&amp;"_U",보상!$S:$AA,2,FALSE)),MATCH(L$6,INDIRECT(VLOOKUP($E1190&amp;"_U",보상!$S:$AA,3,FALSE)),0),FALSE)),"ERROR")</f>
        <v>23900</v>
      </c>
      <c r="M1190" s="49">
        <v>0</v>
      </c>
      <c r="N1190" s="49">
        <v>0</v>
      </c>
      <c r="O1190" s="49">
        <v>0</v>
      </c>
      <c r="P1190" s="22" t="str">
        <f ca="1">IFERROR(IFERROR(VLOOKUP($B1190,INDIRECT(VLOOKUP($E1190,보상!$S:$AA,2,FALSE)),MATCH(P$6,INDIRECT(VLOOKUP($E1190,보상!$S:$AA,3,FALSE)),0),FALSE),VLOOKUP($B1190,INDIRECT(VLOOKUP($E1190&amp;"_U",보상!$S:$AA,2,FALSE)),MATCH(P$6,INDIRECT(VLOOKUP($E1190&amp;"_U",보상!$S:$AA,3,FALSE)),0),FALSE)),"ERROR")</f>
        <v>Gold</v>
      </c>
      <c r="Q1190" s="22">
        <f ca="1">IFERROR(IFERROR(VLOOKUP($B1190,INDIRECT(VLOOKUP($E1190,보상!$S:$AA,2,FALSE)),MATCH(Q$6,INDIRECT(VLOOKUP($E1190,보상!$S:$AA,3,FALSE)),0),FALSE),VLOOKUP($B1190,INDIRECT(VLOOKUP($E1190&amp;"_U",보상!$S:$AA,2,FALSE)),MATCH(Q$6,INDIRECT(VLOOKUP($E1190&amp;"_U",보상!$S:$AA,3,FALSE)),0),FALSE)),"ERROR")</f>
        <v>29200</v>
      </c>
      <c r="R1190" s="49" t="b">
        <v>0</v>
      </c>
      <c r="S1190" s="49" t="b">
        <v>0</v>
      </c>
      <c r="T1190" s="22">
        <f ca="1">IFERROR(IF(W1190=0,0,VLOOKUP(W1190,보상!$D:$K,6,FALSE)),"-")</f>
        <v>0</v>
      </c>
      <c r="U1190" s="22">
        <f ca="1">IFERROR(IF(W1190=0,0,VLOOKUP(W1190,보상!$D:$K,7,FALSE)),"-")</f>
        <v>0</v>
      </c>
      <c r="V1190" s="22">
        <f ca="1">IFERROR(IF(W1190=0,0,VLOOKUP(W1190,보상!$D:$K,8,FALSE)),"-")</f>
        <v>0</v>
      </c>
      <c r="W1190" s="22">
        <f ca="1">IFERROR(IFERROR(VLOOKUP($B1190,INDIRECT(VLOOKUP($E1190,보상!$S:$AA,2,FALSE)),MATCH(W$6,INDIRECT(VLOOKUP($E1190,보상!$S:$AA,3,FALSE)),0),FALSE),VLOOKUP($B1190,INDIRECT(VLOOKUP($E1190&amp;"_U",보상!$S:$AA,2,FALSE)),MATCH(W$6,INDIRECT(VLOOKUP($E1190&amp;"_U",보상!$S:$AA,3,FALSE)),0),FALSE)),"ERROR")</f>
        <v>2101001</v>
      </c>
      <c r="X1190" s="134" t="str">
        <f ca="1">IFERROR(IF(W1190=0,0,VLOOKUP(SUBSTITUTE(VLOOKUP(W1190,#REF!,MATCH("strItemName",#REF!,0),FALSE),"SUI_",""),#REF!,2,FALSE)),"ERROR")</f>
        <v>ERROR</v>
      </c>
      <c r="Y1190" s="22">
        <f t="shared" ca="1" si="61"/>
        <v>2101001</v>
      </c>
      <c r="Z1190" s="134" t="str">
        <f ca="1">IFERROR(IF(Y1190=0,0,VLOOKUP(SUBSTITUTE(VLOOKUP(Y1190,#REF!,MATCH("strItemName",#REF!,0),FALSE),"SUI_",""),#REF!,2,FALSE)),"ERROR")</f>
        <v>ERROR</v>
      </c>
      <c r="AA1190" s="22">
        <f t="shared" ca="1" si="61"/>
        <v>2101001</v>
      </c>
      <c r="AB1190" s="134" t="str">
        <f ca="1">IFERROR(IF(AA1190=0,0,VLOOKUP(SUBSTITUTE(VLOOKUP(AA1190,#REF!,MATCH("strItemName",#REF!,0),FALSE),"SUI_",""),#REF!,2,FALSE)),"ERROR")</f>
        <v>ERROR</v>
      </c>
      <c r="AC1190" s="22">
        <f t="shared" ca="1" si="61"/>
        <v>2101001</v>
      </c>
      <c r="AD1190" s="134" t="str">
        <f ca="1">IFERROR(IF(AC1190=0,0,VLOOKUP(SUBSTITUTE(VLOOKUP(AC1190,#REF!,MATCH("strItemName",#REF!,0),FALSE),"SUI_",""),#REF!,2,FALSE)),"ERROR")</f>
        <v>ERROR</v>
      </c>
      <c r="AE1190" s="22">
        <f t="shared" ca="1" si="61"/>
        <v>2101001</v>
      </c>
      <c r="AF1190" s="134" t="str">
        <f ca="1">IFERROR(IF(AE1190=0,0,VLOOKUP(SUBSTITUTE(VLOOKUP(AE1190,#REF!,MATCH("strItemName",#REF!,0),FALSE),"SUI_",""),#REF!,2,FALSE)),"ERROR")</f>
        <v>ERROR</v>
      </c>
      <c r="AG1190" s="88">
        <v>0</v>
      </c>
      <c r="AH1190" s="134">
        <f>IFERROR(IF(AG1190=0,0,VLOOKUP(SUBSTITUTE(VLOOKUP(AG1190,#REF!,MATCH("strItemName",#REF!,0),FALSE),"SUI_",""),#REF!,2,FALSE)),"ERROR")</f>
        <v>0</v>
      </c>
      <c r="AI1190" s="22">
        <f ca="1">IFERROR(IFERROR(VLOOKUP($B1190,INDIRECT(VLOOKUP($E1190,보상!$S:$AA,2,FALSE)),MATCH(AI$6,INDIRECT(VLOOKUP($E1190,보상!$S:$AA,3,FALSE)),0),FALSE),VLOOKUP($B1190,INDIRECT(VLOOKUP($E1190&amp;"_U",보상!$S:$AA,2,FALSE)),MATCH(AI$6,INDIRECT(VLOOKUP($E1190&amp;"_U",보상!$S:$AA,3,FALSE)),0),FALSE)),"ERROR")</f>
        <v>1</v>
      </c>
      <c r="AJ1190" s="49">
        <v>0</v>
      </c>
      <c r="AK1190" s="22">
        <v>0</v>
      </c>
      <c r="AL1190" s="22">
        <v>0</v>
      </c>
      <c r="AM1190" s="22" t="b">
        <v>0</v>
      </c>
      <c r="AN1190" s="22">
        <v>0</v>
      </c>
      <c r="AO1190" s="67">
        <v>0</v>
      </c>
    </row>
    <row r="1191" spans="2:41" ht="16.5" customHeight="1" x14ac:dyDescent="0.3">
      <c r="B1191" s="154">
        <f t="shared" si="57"/>
        <v>100105041</v>
      </c>
      <c r="C1191" s="22">
        <v>10010504</v>
      </c>
      <c r="D1191" s="156" t="str">
        <f ca="1">IFERROR(IFERROR(VLOOKUP($B1191,INDIRECT(VLOOKUP($E1191,보상!$S:$AA,2,FALSE)),MATCH(D$6,INDIRECT(VLOOKUP($E1191,보상!$S:$AA,3,FALSE)),0),FALSE),VLOOKUP($B1191,INDIRECT(VLOOKUP($E1191&amp;"_U",보상!$S:$AA,2,FALSE)),MATCH(D$6,INDIRECT(VLOOKUP($E1191&amp;"_U",보상!$S:$AA,3,FALSE)),0),FALSE)),"ERROR")</f>
        <v>코포라 성 지하수로</v>
      </c>
      <c r="E1191" s="49" t="s">
        <v>635</v>
      </c>
      <c r="F1191" s="22">
        <f>COUNTIF($C$8:$C1191,$C1191)</f>
        <v>1</v>
      </c>
      <c r="G1191" s="49" t="b">
        <v>1</v>
      </c>
      <c r="H1191" s="22">
        <v>2020</v>
      </c>
      <c r="I1191" s="129" t="str">
        <f>IFERROR(IF(H1191=0,0,VLOOKUP(VLOOKUP(H1191,#REF!,MATCH("strMailTitleID",#REF!,0),FALSE),#REF!,2,FALSE)),"ERROR")</f>
        <v>ERROR</v>
      </c>
      <c r="J1191" s="176">
        <v>0</v>
      </c>
      <c r="K1191" s="129">
        <f>IFERROR(IF(J1191=0,0,VLOOKUP(VLOOKUP(J1191,#REF!,MATCH("strMailTitleID",#REF!,0),FALSE),#REF!,2,FALSE)),"ERROR")</f>
        <v>0</v>
      </c>
      <c r="L1191" s="22">
        <f ca="1">IFERROR(IFERROR(VLOOKUP($B1191,INDIRECT(VLOOKUP($E1191,보상!$S:$AA,2,FALSE)),MATCH(L$6,INDIRECT(VLOOKUP($E1191,보상!$S:$AA,3,FALSE)),0),FALSE),VLOOKUP($B1191,INDIRECT(VLOOKUP($E1191&amp;"_U",보상!$S:$AA,2,FALSE)),MATCH(L$6,INDIRECT(VLOOKUP($E1191&amp;"_U",보상!$S:$AA,3,FALSE)),0),FALSE)),"ERROR")</f>
        <v>34100</v>
      </c>
      <c r="M1191" s="49">
        <v>0</v>
      </c>
      <c r="N1191" s="49">
        <v>0</v>
      </c>
      <c r="O1191" s="49">
        <v>0</v>
      </c>
      <c r="P1191" s="22" t="str">
        <f ca="1">IFERROR(IFERROR(VLOOKUP($B1191,INDIRECT(VLOOKUP($E1191,보상!$S:$AA,2,FALSE)),MATCH(P$6,INDIRECT(VLOOKUP($E1191,보상!$S:$AA,3,FALSE)),0),FALSE),VLOOKUP($B1191,INDIRECT(VLOOKUP($E1191&amp;"_U",보상!$S:$AA,2,FALSE)),MATCH(P$6,INDIRECT(VLOOKUP($E1191&amp;"_U",보상!$S:$AA,3,FALSE)),0),FALSE)),"ERROR")</f>
        <v>Gold</v>
      </c>
      <c r="Q1191" s="22">
        <f ca="1">IFERROR(IFERROR(VLOOKUP($B1191,INDIRECT(VLOOKUP($E1191,보상!$S:$AA,2,FALSE)),MATCH(Q$6,INDIRECT(VLOOKUP($E1191,보상!$S:$AA,3,FALSE)),0),FALSE),VLOOKUP($B1191,INDIRECT(VLOOKUP($E1191&amp;"_U",보상!$S:$AA,2,FALSE)),MATCH(Q$6,INDIRECT(VLOOKUP($E1191&amp;"_U",보상!$S:$AA,3,FALSE)),0),FALSE)),"ERROR")</f>
        <v>31100</v>
      </c>
      <c r="R1191" s="49" t="b">
        <v>0</v>
      </c>
      <c r="S1191" s="49" t="b">
        <v>0</v>
      </c>
      <c r="T1191" s="22">
        <f ca="1">IFERROR(IF(W1191=0,0,VLOOKUP(W1191,보상!$D:$K,6,FALSE)),"-")</f>
        <v>0</v>
      </c>
      <c r="U1191" s="22">
        <f ca="1">IFERROR(IF(W1191=0,0,VLOOKUP(W1191,보상!$D:$K,7,FALSE)),"-")</f>
        <v>0</v>
      </c>
      <c r="V1191" s="22">
        <f ca="1">IFERROR(IF(W1191=0,0,VLOOKUP(W1191,보상!$D:$K,8,FALSE)),"-")</f>
        <v>0</v>
      </c>
      <c r="W1191" s="22">
        <f ca="1">IFERROR(IFERROR(VLOOKUP($B1191,INDIRECT(VLOOKUP($E1191,보상!$S:$AA,2,FALSE)),MATCH(W$6,INDIRECT(VLOOKUP($E1191,보상!$S:$AA,3,FALSE)),0),FALSE),VLOOKUP($B1191,INDIRECT(VLOOKUP($E1191&amp;"_U",보상!$S:$AA,2,FALSE)),MATCH(W$6,INDIRECT(VLOOKUP($E1191&amp;"_U",보상!$S:$AA,3,FALSE)),0),FALSE)),"ERROR")</f>
        <v>2101001</v>
      </c>
      <c r="X1191" s="134" t="str">
        <f ca="1">IFERROR(IF(W1191=0,0,VLOOKUP(SUBSTITUTE(VLOOKUP(W1191,#REF!,MATCH("strItemName",#REF!,0),FALSE),"SUI_",""),#REF!,2,FALSE)),"ERROR")</f>
        <v>ERROR</v>
      </c>
      <c r="Y1191" s="22">
        <f t="shared" ca="1" si="61"/>
        <v>2101001</v>
      </c>
      <c r="Z1191" s="134" t="str">
        <f ca="1">IFERROR(IF(Y1191=0,0,VLOOKUP(SUBSTITUTE(VLOOKUP(Y1191,#REF!,MATCH("strItemName",#REF!,0),FALSE),"SUI_",""),#REF!,2,FALSE)),"ERROR")</f>
        <v>ERROR</v>
      </c>
      <c r="AA1191" s="22">
        <f t="shared" ca="1" si="61"/>
        <v>2101001</v>
      </c>
      <c r="AB1191" s="134" t="str">
        <f ca="1">IFERROR(IF(AA1191=0,0,VLOOKUP(SUBSTITUTE(VLOOKUP(AA1191,#REF!,MATCH("strItemName",#REF!,0),FALSE),"SUI_",""),#REF!,2,FALSE)),"ERROR")</f>
        <v>ERROR</v>
      </c>
      <c r="AC1191" s="22">
        <f t="shared" ca="1" si="61"/>
        <v>2101001</v>
      </c>
      <c r="AD1191" s="134" t="str">
        <f ca="1">IFERROR(IF(AC1191=0,0,VLOOKUP(SUBSTITUTE(VLOOKUP(AC1191,#REF!,MATCH("strItemName",#REF!,0),FALSE),"SUI_",""),#REF!,2,FALSE)),"ERROR")</f>
        <v>ERROR</v>
      </c>
      <c r="AE1191" s="22">
        <f t="shared" ca="1" si="61"/>
        <v>2101001</v>
      </c>
      <c r="AF1191" s="134" t="str">
        <f ca="1">IFERROR(IF(AE1191=0,0,VLOOKUP(SUBSTITUTE(VLOOKUP(AE1191,#REF!,MATCH("strItemName",#REF!,0),FALSE),"SUI_",""),#REF!,2,FALSE)),"ERROR")</f>
        <v>ERROR</v>
      </c>
      <c r="AG1191" s="88">
        <v>0</v>
      </c>
      <c r="AH1191" s="134">
        <f>IFERROR(IF(AG1191=0,0,VLOOKUP(SUBSTITUTE(VLOOKUP(AG1191,#REF!,MATCH("strItemName",#REF!,0),FALSE),"SUI_",""),#REF!,2,FALSE)),"ERROR")</f>
        <v>0</v>
      </c>
      <c r="AI1191" s="22">
        <f ca="1">IFERROR(IFERROR(VLOOKUP($B1191,INDIRECT(VLOOKUP($E1191,보상!$S:$AA,2,FALSE)),MATCH(AI$6,INDIRECT(VLOOKUP($E1191,보상!$S:$AA,3,FALSE)),0),FALSE),VLOOKUP($B1191,INDIRECT(VLOOKUP($E1191&amp;"_U",보상!$S:$AA,2,FALSE)),MATCH(AI$6,INDIRECT(VLOOKUP($E1191&amp;"_U",보상!$S:$AA,3,FALSE)),0),FALSE)),"ERROR")</f>
        <v>1</v>
      </c>
      <c r="AJ1191" s="49">
        <v>0</v>
      </c>
      <c r="AK1191" s="22">
        <v>0</v>
      </c>
      <c r="AL1191" s="22">
        <v>0</v>
      </c>
      <c r="AM1191" s="22" t="b">
        <v>0</v>
      </c>
      <c r="AN1191" s="22">
        <v>0</v>
      </c>
      <c r="AO1191" s="67">
        <v>0</v>
      </c>
    </row>
    <row r="1192" spans="2:41" ht="16.5" customHeight="1" x14ac:dyDescent="0.3">
      <c r="B1192" s="154">
        <f t="shared" si="57"/>
        <v>100105051</v>
      </c>
      <c r="C1192" s="22">
        <v>10010505</v>
      </c>
      <c r="D1192" s="156" t="str">
        <f ca="1">IFERROR(IFERROR(VLOOKUP($B1192,INDIRECT(VLOOKUP($E1192,보상!$S:$AA,2,FALSE)),MATCH(D$6,INDIRECT(VLOOKUP($E1192,보상!$S:$AA,3,FALSE)),0),FALSE),VLOOKUP($B1192,INDIRECT(VLOOKUP($E1192&amp;"_U",보상!$S:$AA,2,FALSE)),MATCH(D$6,INDIRECT(VLOOKUP($E1192&amp;"_U",보상!$S:$AA,3,FALSE)),0),FALSE)),"ERROR")</f>
        <v>고대 왕국의 잔재</v>
      </c>
      <c r="E1192" s="49" t="s">
        <v>635</v>
      </c>
      <c r="F1192" s="22">
        <f>COUNTIF($C$8:$C1192,$C1192)</f>
        <v>1</v>
      </c>
      <c r="G1192" s="49" t="b">
        <v>1</v>
      </c>
      <c r="H1192" s="22">
        <v>2020</v>
      </c>
      <c r="I1192" s="129" t="str">
        <f>IFERROR(IF(H1192=0,0,VLOOKUP(VLOOKUP(H1192,#REF!,MATCH("strMailTitleID",#REF!,0),FALSE),#REF!,2,FALSE)),"ERROR")</f>
        <v>ERROR</v>
      </c>
      <c r="J1192" s="176">
        <v>0</v>
      </c>
      <c r="K1192" s="129">
        <f>IFERROR(IF(J1192=0,0,VLOOKUP(VLOOKUP(J1192,#REF!,MATCH("strMailTitleID",#REF!,0),FALSE),#REF!,2,FALSE)),"ERROR")</f>
        <v>0</v>
      </c>
      <c r="L1192" s="22">
        <f ca="1">IFERROR(IFERROR(VLOOKUP($B1192,INDIRECT(VLOOKUP($E1192,보상!$S:$AA,2,FALSE)),MATCH(L$6,INDIRECT(VLOOKUP($E1192,보상!$S:$AA,3,FALSE)),0),FALSE),VLOOKUP($B1192,INDIRECT(VLOOKUP($E1192&amp;"_U",보상!$S:$AA,2,FALSE)),MATCH(L$6,INDIRECT(VLOOKUP($E1192&amp;"_U",보상!$S:$AA,3,FALSE)),0),FALSE)),"ERROR")</f>
        <v>85600</v>
      </c>
      <c r="M1192" s="49">
        <v>0</v>
      </c>
      <c r="N1192" s="49">
        <v>0</v>
      </c>
      <c r="O1192" s="49">
        <v>0</v>
      </c>
      <c r="P1192" s="22" t="str">
        <f ca="1">IFERROR(IFERROR(VLOOKUP($B1192,INDIRECT(VLOOKUP($E1192,보상!$S:$AA,2,FALSE)),MATCH(P$6,INDIRECT(VLOOKUP($E1192,보상!$S:$AA,3,FALSE)),0),FALSE),VLOOKUP($B1192,INDIRECT(VLOOKUP($E1192&amp;"_U",보상!$S:$AA,2,FALSE)),MATCH(P$6,INDIRECT(VLOOKUP($E1192&amp;"_U",보상!$S:$AA,3,FALSE)),0),FALSE)),"ERROR")</f>
        <v>Gold</v>
      </c>
      <c r="Q1192" s="22">
        <f ca="1">IFERROR(IFERROR(VLOOKUP($B1192,INDIRECT(VLOOKUP($E1192,보상!$S:$AA,2,FALSE)),MATCH(Q$6,INDIRECT(VLOOKUP($E1192,보상!$S:$AA,3,FALSE)),0),FALSE),VLOOKUP($B1192,INDIRECT(VLOOKUP($E1192&amp;"_U",보상!$S:$AA,2,FALSE)),MATCH(Q$6,INDIRECT(VLOOKUP($E1192&amp;"_U",보상!$S:$AA,3,FALSE)),0),FALSE)),"ERROR")</f>
        <v>65200</v>
      </c>
      <c r="R1192" s="49" t="b">
        <v>0</v>
      </c>
      <c r="S1192" s="49" t="b">
        <v>0</v>
      </c>
      <c r="T1192" s="22">
        <f ca="1">IFERROR(IF(W1192=0,0,VLOOKUP(W1192,보상!$D:$K,6,FALSE)),"-")</f>
        <v>0</v>
      </c>
      <c r="U1192" s="22">
        <f ca="1">IFERROR(IF(W1192=0,0,VLOOKUP(W1192,보상!$D:$K,7,FALSE)),"-")</f>
        <v>0</v>
      </c>
      <c r="V1192" s="22">
        <f ca="1">IFERROR(IF(W1192=0,0,VLOOKUP(W1192,보상!$D:$K,8,FALSE)),"-")</f>
        <v>0</v>
      </c>
      <c r="W1192" s="22">
        <f ca="1">IFERROR(IFERROR(VLOOKUP($B1192,INDIRECT(VLOOKUP($E1192,보상!$S:$AA,2,FALSE)),MATCH(W$6,INDIRECT(VLOOKUP($E1192,보상!$S:$AA,3,FALSE)),0),FALSE),VLOOKUP($B1192,INDIRECT(VLOOKUP($E1192&amp;"_U",보상!$S:$AA,2,FALSE)),MATCH(W$6,INDIRECT(VLOOKUP($E1192&amp;"_U",보상!$S:$AA,3,FALSE)),0),FALSE)),"ERROR")</f>
        <v>2102001</v>
      </c>
      <c r="X1192" s="134" t="str">
        <f ca="1">IFERROR(IF(W1192=0,0,VLOOKUP(SUBSTITUTE(VLOOKUP(W1192,#REF!,MATCH("strItemName",#REF!,0),FALSE),"SUI_",""),#REF!,2,FALSE)),"ERROR")</f>
        <v>ERROR</v>
      </c>
      <c r="Y1192" s="22">
        <f t="shared" ca="1" si="61"/>
        <v>2102001</v>
      </c>
      <c r="Z1192" s="134" t="str">
        <f ca="1">IFERROR(IF(Y1192=0,0,VLOOKUP(SUBSTITUTE(VLOOKUP(Y1192,#REF!,MATCH("strItemName",#REF!,0),FALSE),"SUI_",""),#REF!,2,FALSE)),"ERROR")</f>
        <v>ERROR</v>
      </c>
      <c r="AA1192" s="22">
        <f t="shared" ca="1" si="61"/>
        <v>2102001</v>
      </c>
      <c r="AB1192" s="134" t="str">
        <f ca="1">IFERROR(IF(AA1192=0,0,VLOOKUP(SUBSTITUTE(VLOOKUP(AA1192,#REF!,MATCH("strItemName",#REF!,0),FALSE),"SUI_",""),#REF!,2,FALSE)),"ERROR")</f>
        <v>ERROR</v>
      </c>
      <c r="AC1192" s="22">
        <f t="shared" ca="1" si="61"/>
        <v>2102001</v>
      </c>
      <c r="AD1192" s="134" t="str">
        <f ca="1">IFERROR(IF(AC1192=0,0,VLOOKUP(SUBSTITUTE(VLOOKUP(AC1192,#REF!,MATCH("strItemName",#REF!,0),FALSE),"SUI_",""),#REF!,2,FALSE)),"ERROR")</f>
        <v>ERROR</v>
      </c>
      <c r="AE1192" s="22">
        <f t="shared" ca="1" si="61"/>
        <v>2102001</v>
      </c>
      <c r="AF1192" s="134" t="str">
        <f ca="1">IFERROR(IF(AE1192=0,0,VLOOKUP(SUBSTITUTE(VLOOKUP(AE1192,#REF!,MATCH("strItemName",#REF!,0),FALSE),"SUI_",""),#REF!,2,FALSE)),"ERROR")</f>
        <v>ERROR</v>
      </c>
      <c r="AG1192" s="88">
        <v>0</v>
      </c>
      <c r="AH1192" s="134">
        <f>IFERROR(IF(AG1192=0,0,VLOOKUP(SUBSTITUTE(VLOOKUP(AG1192,#REF!,MATCH("strItemName",#REF!,0),FALSE),"SUI_",""),#REF!,2,FALSE)),"ERROR")</f>
        <v>0</v>
      </c>
      <c r="AI1192" s="22">
        <f ca="1">IFERROR(IFERROR(VLOOKUP($B1192,INDIRECT(VLOOKUP($E1192,보상!$S:$AA,2,FALSE)),MATCH(AI$6,INDIRECT(VLOOKUP($E1192,보상!$S:$AA,3,FALSE)),0),FALSE),VLOOKUP($B1192,INDIRECT(VLOOKUP($E1192&amp;"_U",보상!$S:$AA,2,FALSE)),MATCH(AI$6,INDIRECT(VLOOKUP($E1192&amp;"_U",보상!$S:$AA,3,FALSE)),0),FALSE)),"ERROR")</f>
        <v>1</v>
      </c>
      <c r="AJ1192" s="49">
        <v>0</v>
      </c>
      <c r="AK1192" s="22">
        <v>0</v>
      </c>
      <c r="AL1192" s="22">
        <v>0</v>
      </c>
      <c r="AM1192" s="22" t="b">
        <v>0</v>
      </c>
      <c r="AN1192" s="22">
        <v>0</v>
      </c>
      <c r="AO1192" s="67">
        <v>0</v>
      </c>
    </row>
    <row r="1193" spans="2:41" ht="16.5" customHeight="1" x14ac:dyDescent="0.3">
      <c r="B1193" s="154">
        <f t="shared" si="57"/>
        <v>100105061</v>
      </c>
      <c r="C1193" s="22">
        <v>10010506</v>
      </c>
      <c r="D1193" s="156" t="str">
        <f ca="1">IFERROR(IFERROR(VLOOKUP($B1193,INDIRECT(VLOOKUP($E1193,보상!$S:$AA,2,FALSE)),MATCH(D$6,INDIRECT(VLOOKUP($E1193,보상!$S:$AA,3,FALSE)),0),FALSE),VLOOKUP($B1193,INDIRECT(VLOOKUP($E1193&amp;"_U",보상!$S:$AA,2,FALSE)),MATCH(D$6,INDIRECT(VLOOKUP($E1193&amp;"_U",보상!$S:$AA,3,FALSE)),0),FALSE)),"ERROR")</f>
        <v>그라티오 상회</v>
      </c>
      <c r="E1193" s="49" t="s">
        <v>635</v>
      </c>
      <c r="F1193" s="22">
        <f>COUNTIF($C$8:$C1193,$C1193)</f>
        <v>1</v>
      </c>
      <c r="G1193" s="49" t="b">
        <v>1</v>
      </c>
      <c r="H1193" s="22">
        <v>2020</v>
      </c>
      <c r="I1193" s="129" t="str">
        <f>IFERROR(IF(H1193=0,0,VLOOKUP(VLOOKUP(H1193,#REF!,MATCH("strMailTitleID",#REF!,0),FALSE),#REF!,2,FALSE)),"ERROR")</f>
        <v>ERROR</v>
      </c>
      <c r="J1193" s="176">
        <v>0</v>
      </c>
      <c r="K1193" s="129">
        <f>IFERROR(IF(J1193=0,0,VLOOKUP(VLOOKUP(J1193,#REF!,MATCH("strMailTitleID",#REF!,0),FALSE),#REF!,2,FALSE)),"ERROR")</f>
        <v>0</v>
      </c>
      <c r="L1193" s="22">
        <f ca="1">IFERROR(IFERROR(VLOOKUP($B1193,INDIRECT(VLOOKUP($E1193,보상!$S:$AA,2,FALSE)),MATCH(L$6,INDIRECT(VLOOKUP($E1193,보상!$S:$AA,3,FALSE)),0),FALSE),VLOOKUP($B1193,INDIRECT(VLOOKUP($E1193&amp;"_U",보상!$S:$AA,2,FALSE)),MATCH(L$6,INDIRECT(VLOOKUP($E1193&amp;"_U",보상!$S:$AA,3,FALSE)),0),FALSE)),"ERROR")</f>
        <v>53000</v>
      </c>
      <c r="M1193" s="49">
        <v>0</v>
      </c>
      <c r="N1193" s="49">
        <v>0</v>
      </c>
      <c r="O1193" s="49">
        <v>0</v>
      </c>
      <c r="P1193" s="22" t="str">
        <f ca="1">IFERROR(IFERROR(VLOOKUP($B1193,INDIRECT(VLOOKUP($E1193,보상!$S:$AA,2,FALSE)),MATCH(P$6,INDIRECT(VLOOKUP($E1193,보상!$S:$AA,3,FALSE)),0),FALSE),VLOOKUP($B1193,INDIRECT(VLOOKUP($E1193&amp;"_U",보상!$S:$AA,2,FALSE)),MATCH(P$6,INDIRECT(VLOOKUP($E1193&amp;"_U",보상!$S:$AA,3,FALSE)),0),FALSE)),"ERROR")</f>
        <v>Gold</v>
      </c>
      <c r="Q1193" s="22">
        <f ca="1">IFERROR(IFERROR(VLOOKUP($B1193,INDIRECT(VLOOKUP($E1193,보상!$S:$AA,2,FALSE)),MATCH(Q$6,INDIRECT(VLOOKUP($E1193,보상!$S:$AA,3,FALSE)),0),FALSE),VLOOKUP($B1193,INDIRECT(VLOOKUP($E1193&amp;"_U",보상!$S:$AA,2,FALSE)),MATCH(Q$6,INDIRECT(VLOOKUP($E1193&amp;"_U",보상!$S:$AA,3,FALSE)),0),FALSE)),"ERROR")</f>
        <v>33800</v>
      </c>
      <c r="R1193" s="49" t="b">
        <v>0</v>
      </c>
      <c r="S1193" s="49" t="b">
        <v>0</v>
      </c>
      <c r="T1193" s="22">
        <f ca="1">IFERROR(IF(W1193=0,0,VLOOKUP(W1193,보상!$D:$K,6,FALSE)),"-")</f>
        <v>0</v>
      </c>
      <c r="U1193" s="22">
        <f ca="1">IFERROR(IF(W1193=0,0,VLOOKUP(W1193,보상!$D:$K,7,FALSE)),"-")</f>
        <v>0</v>
      </c>
      <c r="V1193" s="22">
        <f ca="1">IFERROR(IF(W1193=0,0,VLOOKUP(W1193,보상!$D:$K,8,FALSE)),"-")</f>
        <v>0</v>
      </c>
      <c r="W1193" s="22">
        <f ca="1">IFERROR(IFERROR(VLOOKUP($B1193,INDIRECT(VLOOKUP($E1193,보상!$S:$AA,2,FALSE)),MATCH(W$6,INDIRECT(VLOOKUP($E1193,보상!$S:$AA,3,FALSE)),0),FALSE),VLOOKUP($B1193,INDIRECT(VLOOKUP($E1193&amp;"_U",보상!$S:$AA,2,FALSE)),MATCH(W$6,INDIRECT(VLOOKUP($E1193&amp;"_U",보상!$S:$AA,3,FALSE)),0),FALSE)),"ERROR")</f>
        <v>2101001</v>
      </c>
      <c r="X1193" s="134" t="str">
        <f ca="1">IFERROR(IF(W1193=0,0,VLOOKUP(SUBSTITUTE(VLOOKUP(W1193,#REF!,MATCH("strItemName",#REF!,0),FALSE),"SUI_",""),#REF!,2,FALSE)),"ERROR")</f>
        <v>ERROR</v>
      </c>
      <c r="Y1193" s="22">
        <f t="shared" ca="1" si="61"/>
        <v>2101001</v>
      </c>
      <c r="Z1193" s="134" t="str">
        <f ca="1">IFERROR(IF(Y1193=0,0,VLOOKUP(SUBSTITUTE(VLOOKUP(Y1193,#REF!,MATCH("strItemName",#REF!,0),FALSE),"SUI_",""),#REF!,2,FALSE)),"ERROR")</f>
        <v>ERROR</v>
      </c>
      <c r="AA1193" s="22">
        <f t="shared" ca="1" si="61"/>
        <v>2101001</v>
      </c>
      <c r="AB1193" s="134" t="str">
        <f ca="1">IFERROR(IF(AA1193=0,0,VLOOKUP(SUBSTITUTE(VLOOKUP(AA1193,#REF!,MATCH("strItemName",#REF!,0),FALSE),"SUI_",""),#REF!,2,FALSE)),"ERROR")</f>
        <v>ERROR</v>
      </c>
      <c r="AC1193" s="22">
        <f t="shared" ca="1" si="61"/>
        <v>2101001</v>
      </c>
      <c r="AD1193" s="134" t="str">
        <f ca="1">IFERROR(IF(AC1193=0,0,VLOOKUP(SUBSTITUTE(VLOOKUP(AC1193,#REF!,MATCH("strItemName",#REF!,0),FALSE),"SUI_",""),#REF!,2,FALSE)),"ERROR")</f>
        <v>ERROR</v>
      </c>
      <c r="AE1193" s="22">
        <f t="shared" ca="1" si="61"/>
        <v>2101001</v>
      </c>
      <c r="AF1193" s="134" t="str">
        <f ca="1">IFERROR(IF(AE1193=0,0,VLOOKUP(SUBSTITUTE(VLOOKUP(AE1193,#REF!,MATCH("strItemName",#REF!,0),FALSE),"SUI_",""),#REF!,2,FALSE)),"ERROR")</f>
        <v>ERROR</v>
      </c>
      <c r="AG1193" s="88">
        <v>0</v>
      </c>
      <c r="AH1193" s="134">
        <f>IFERROR(IF(AG1193=0,0,VLOOKUP(SUBSTITUTE(VLOOKUP(AG1193,#REF!,MATCH("strItemName",#REF!,0),FALSE),"SUI_",""),#REF!,2,FALSE)),"ERROR")</f>
        <v>0</v>
      </c>
      <c r="AI1193" s="22">
        <f ca="1">IFERROR(IFERROR(VLOOKUP($B1193,INDIRECT(VLOOKUP($E1193,보상!$S:$AA,2,FALSE)),MATCH(AI$6,INDIRECT(VLOOKUP($E1193,보상!$S:$AA,3,FALSE)),0),FALSE),VLOOKUP($B1193,INDIRECT(VLOOKUP($E1193&amp;"_U",보상!$S:$AA,2,FALSE)),MATCH(AI$6,INDIRECT(VLOOKUP($E1193&amp;"_U",보상!$S:$AA,3,FALSE)),0),FALSE)),"ERROR")</f>
        <v>1</v>
      </c>
      <c r="AJ1193" s="49">
        <v>0</v>
      </c>
      <c r="AK1193" s="22">
        <v>0</v>
      </c>
      <c r="AL1193" s="22">
        <v>0</v>
      </c>
      <c r="AM1193" s="22" t="b">
        <v>0</v>
      </c>
      <c r="AN1193" s="22">
        <v>0</v>
      </c>
      <c r="AO1193" s="67">
        <v>0</v>
      </c>
    </row>
    <row r="1194" spans="2:41" ht="16.5" customHeight="1" x14ac:dyDescent="0.3">
      <c r="B1194" s="154">
        <f t="shared" si="57"/>
        <v>100106011</v>
      </c>
      <c r="C1194" s="49">
        <v>10010601</v>
      </c>
      <c r="D1194" s="156" t="str">
        <f ca="1">IFERROR(IFERROR(VLOOKUP($B1194,INDIRECT(VLOOKUP($E1194,보상!$S:$AA,2,FALSE)),MATCH(D$6,INDIRECT(VLOOKUP($E1194,보상!$S:$AA,3,FALSE)),0),FALSE),VLOOKUP($B1194,INDIRECT(VLOOKUP($E1194&amp;"_U",보상!$S:$AA,2,FALSE)),MATCH(D$6,INDIRECT(VLOOKUP($E1194&amp;"_U",보상!$S:$AA,3,FALSE)),0),FALSE)),"ERROR")</f>
        <v>카우프 상단의 목적</v>
      </c>
      <c r="E1194" s="49" t="s">
        <v>635</v>
      </c>
      <c r="F1194" s="22">
        <f>COUNTIF($C$8:$C1194,$C1194)</f>
        <v>1</v>
      </c>
      <c r="G1194" s="49" t="b">
        <v>1</v>
      </c>
      <c r="H1194" s="22">
        <v>2020</v>
      </c>
      <c r="I1194" s="129" t="str">
        <f>IFERROR(IF(H1194=0,0,VLOOKUP(VLOOKUP(H1194,#REF!,MATCH("strMailTitleID",#REF!,0),FALSE),#REF!,2,FALSE)),"ERROR")</f>
        <v>ERROR</v>
      </c>
      <c r="J1194" s="176">
        <v>0</v>
      </c>
      <c r="K1194" s="129">
        <f>IFERROR(IF(J1194=0,0,VLOOKUP(VLOOKUP(J1194,#REF!,MATCH("strMailTitleID",#REF!,0),FALSE),#REF!,2,FALSE)),"ERROR")</f>
        <v>0</v>
      </c>
      <c r="L1194" s="22">
        <f ca="1">IFERROR(IFERROR(VLOOKUP($B1194,INDIRECT(VLOOKUP($E1194,보상!$S:$AA,2,FALSE)),MATCH(L$6,INDIRECT(VLOOKUP($E1194,보상!$S:$AA,3,FALSE)),0),FALSE),VLOOKUP($B1194,INDIRECT(VLOOKUP($E1194&amp;"_U",보상!$S:$AA,2,FALSE)),MATCH(L$6,INDIRECT(VLOOKUP($E1194&amp;"_U",보상!$S:$AA,3,FALSE)),0),FALSE)),"ERROR")</f>
        <v>53000</v>
      </c>
      <c r="M1194" s="49">
        <v>0</v>
      </c>
      <c r="N1194" s="49">
        <v>0</v>
      </c>
      <c r="O1194" s="49">
        <v>0</v>
      </c>
      <c r="P1194" s="22" t="str">
        <f ca="1">IFERROR(IFERROR(VLOOKUP($B1194,INDIRECT(VLOOKUP($E1194,보상!$S:$AA,2,FALSE)),MATCH(P$6,INDIRECT(VLOOKUP($E1194,보상!$S:$AA,3,FALSE)),0),FALSE),VLOOKUP($B1194,INDIRECT(VLOOKUP($E1194&amp;"_U",보상!$S:$AA,2,FALSE)),MATCH(P$6,INDIRECT(VLOOKUP($E1194&amp;"_U",보상!$S:$AA,3,FALSE)),0),FALSE)),"ERROR")</f>
        <v>Gold</v>
      </c>
      <c r="Q1194" s="22">
        <f ca="1">IFERROR(IFERROR(VLOOKUP($B1194,INDIRECT(VLOOKUP($E1194,보상!$S:$AA,2,FALSE)),MATCH(Q$6,INDIRECT(VLOOKUP($E1194,보상!$S:$AA,3,FALSE)),0),FALSE),VLOOKUP($B1194,INDIRECT(VLOOKUP($E1194&amp;"_U",보상!$S:$AA,2,FALSE)),MATCH(Q$6,INDIRECT(VLOOKUP($E1194&amp;"_U",보상!$S:$AA,3,FALSE)),0),FALSE)),"ERROR")</f>
        <v>33800</v>
      </c>
      <c r="R1194" s="49" t="b">
        <v>0</v>
      </c>
      <c r="S1194" s="49" t="b">
        <v>0</v>
      </c>
      <c r="T1194" s="22">
        <f ca="1">IFERROR(IF(W1194=0,0,VLOOKUP(W1194,보상!$D:$K,6,FALSE)),"-")</f>
        <v>0</v>
      </c>
      <c r="U1194" s="22">
        <f ca="1">IFERROR(IF(W1194=0,0,VLOOKUP(W1194,보상!$D:$K,7,FALSE)),"-")</f>
        <v>0</v>
      </c>
      <c r="V1194" s="22">
        <f ca="1">IFERROR(IF(W1194=0,0,VLOOKUP(W1194,보상!$D:$K,8,FALSE)),"-")</f>
        <v>0</v>
      </c>
      <c r="W1194" s="22">
        <f ca="1">IFERROR(IFERROR(VLOOKUP($B1194,INDIRECT(VLOOKUP($E1194,보상!$S:$AA,2,FALSE)),MATCH(W$6,INDIRECT(VLOOKUP($E1194,보상!$S:$AA,3,FALSE)),0),FALSE),VLOOKUP($B1194,INDIRECT(VLOOKUP($E1194&amp;"_U",보상!$S:$AA,2,FALSE)),MATCH(W$6,INDIRECT(VLOOKUP($E1194&amp;"_U",보상!$S:$AA,3,FALSE)),0),FALSE)),"ERROR")</f>
        <v>2101001</v>
      </c>
      <c r="X1194" s="134" t="str">
        <f ca="1">IFERROR(IF(W1194=0,0,VLOOKUP(SUBSTITUTE(VLOOKUP(W1194,#REF!,MATCH("strItemName",#REF!,0),FALSE),"SUI_",""),#REF!,2,FALSE)),"ERROR")</f>
        <v>ERROR</v>
      </c>
      <c r="Y1194" s="22">
        <f t="shared" ca="1" si="61"/>
        <v>2101001</v>
      </c>
      <c r="Z1194" s="134" t="str">
        <f ca="1">IFERROR(IF(Y1194=0,0,VLOOKUP(SUBSTITUTE(VLOOKUP(Y1194,#REF!,MATCH("strItemName",#REF!,0),FALSE),"SUI_",""),#REF!,2,FALSE)),"ERROR")</f>
        <v>ERROR</v>
      </c>
      <c r="AA1194" s="22">
        <f t="shared" ca="1" si="61"/>
        <v>2101001</v>
      </c>
      <c r="AB1194" s="134" t="str">
        <f ca="1">IFERROR(IF(AA1194=0,0,VLOOKUP(SUBSTITUTE(VLOOKUP(AA1194,#REF!,MATCH("strItemName",#REF!,0),FALSE),"SUI_",""),#REF!,2,FALSE)),"ERROR")</f>
        <v>ERROR</v>
      </c>
      <c r="AC1194" s="22">
        <f t="shared" ca="1" si="61"/>
        <v>2101001</v>
      </c>
      <c r="AD1194" s="134" t="str">
        <f ca="1">IFERROR(IF(AC1194=0,0,VLOOKUP(SUBSTITUTE(VLOOKUP(AC1194,#REF!,MATCH("strItemName",#REF!,0),FALSE),"SUI_",""),#REF!,2,FALSE)),"ERROR")</f>
        <v>ERROR</v>
      </c>
      <c r="AE1194" s="22">
        <f t="shared" ca="1" si="61"/>
        <v>2101001</v>
      </c>
      <c r="AF1194" s="134" t="str">
        <f ca="1">IFERROR(IF(AE1194=0,0,VLOOKUP(SUBSTITUTE(VLOOKUP(AE1194,#REF!,MATCH("strItemName",#REF!,0),FALSE),"SUI_",""),#REF!,2,FALSE)),"ERROR")</f>
        <v>ERROR</v>
      </c>
      <c r="AG1194" s="88">
        <v>0</v>
      </c>
      <c r="AH1194" s="134">
        <f>IFERROR(IF(AG1194=0,0,VLOOKUP(SUBSTITUTE(VLOOKUP(AG1194,#REF!,MATCH("strItemName",#REF!,0),FALSE),"SUI_",""),#REF!,2,FALSE)),"ERROR")</f>
        <v>0</v>
      </c>
      <c r="AI1194" s="22">
        <f ca="1">IFERROR(IFERROR(VLOOKUP($B1194,INDIRECT(VLOOKUP($E1194,보상!$S:$AA,2,FALSE)),MATCH(AI$6,INDIRECT(VLOOKUP($E1194,보상!$S:$AA,3,FALSE)),0),FALSE),VLOOKUP($B1194,INDIRECT(VLOOKUP($E1194&amp;"_U",보상!$S:$AA,2,FALSE)),MATCH(AI$6,INDIRECT(VLOOKUP($E1194&amp;"_U",보상!$S:$AA,3,FALSE)),0),FALSE)),"ERROR")</f>
        <v>1</v>
      </c>
      <c r="AJ1194" s="49">
        <v>0</v>
      </c>
      <c r="AK1194" s="22">
        <v>0</v>
      </c>
      <c r="AL1194" s="22">
        <v>0</v>
      </c>
      <c r="AM1194" s="22" t="b">
        <v>0</v>
      </c>
      <c r="AN1194" s="22">
        <v>0</v>
      </c>
      <c r="AO1194" s="67">
        <v>0</v>
      </c>
    </row>
    <row r="1195" spans="2:41" ht="16.5" customHeight="1" x14ac:dyDescent="0.3">
      <c r="B1195" s="154">
        <f t="shared" si="57"/>
        <v>100106021</v>
      </c>
      <c r="C1195" s="49">
        <v>10010602</v>
      </c>
      <c r="D1195" s="156" t="str">
        <f ca="1">IFERROR(IFERROR(VLOOKUP($B1195,INDIRECT(VLOOKUP($E1195,보상!$S:$AA,2,FALSE)),MATCH(D$6,INDIRECT(VLOOKUP($E1195,보상!$S:$AA,3,FALSE)),0),FALSE),VLOOKUP($B1195,INDIRECT(VLOOKUP($E1195&amp;"_U",보상!$S:$AA,2,FALSE)),MATCH(D$6,INDIRECT(VLOOKUP($E1195&amp;"_U",보상!$S:$AA,3,FALSE)),0),FALSE)),"ERROR")</f>
        <v>돈에서 돈으로</v>
      </c>
      <c r="E1195" s="49" t="s">
        <v>635</v>
      </c>
      <c r="F1195" s="22">
        <f>COUNTIF($C$8:$C1195,$C1195)</f>
        <v>1</v>
      </c>
      <c r="G1195" s="49" t="b">
        <v>1</v>
      </c>
      <c r="H1195" s="22">
        <v>2020</v>
      </c>
      <c r="I1195" s="129" t="str">
        <f>IFERROR(IF(H1195=0,0,VLOOKUP(VLOOKUP(H1195,#REF!,MATCH("strMailTitleID",#REF!,0),FALSE),#REF!,2,FALSE)),"ERROR")</f>
        <v>ERROR</v>
      </c>
      <c r="J1195" s="176">
        <v>0</v>
      </c>
      <c r="K1195" s="129">
        <f>IFERROR(IF(J1195=0,0,VLOOKUP(VLOOKUP(J1195,#REF!,MATCH("strMailTitleID",#REF!,0),FALSE),#REF!,2,FALSE)),"ERROR")</f>
        <v>0</v>
      </c>
      <c r="L1195" s="22">
        <f ca="1">IFERROR(IFERROR(VLOOKUP($B1195,INDIRECT(VLOOKUP($E1195,보상!$S:$AA,2,FALSE)),MATCH(L$6,INDIRECT(VLOOKUP($E1195,보상!$S:$AA,3,FALSE)),0),FALSE),VLOOKUP($B1195,INDIRECT(VLOOKUP($E1195&amp;"_U",보상!$S:$AA,2,FALSE)),MATCH(L$6,INDIRECT(VLOOKUP($E1195&amp;"_U",보상!$S:$AA,3,FALSE)),0),FALSE)),"ERROR")</f>
        <v>53000</v>
      </c>
      <c r="M1195" s="49">
        <v>0</v>
      </c>
      <c r="N1195" s="49">
        <v>0</v>
      </c>
      <c r="O1195" s="49">
        <v>0</v>
      </c>
      <c r="P1195" s="22" t="str">
        <f ca="1">IFERROR(IFERROR(VLOOKUP($B1195,INDIRECT(VLOOKUP($E1195,보상!$S:$AA,2,FALSE)),MATCH(P$6,INDIRECT(VLOOKUP($E1195,보상!$S:$AA,3,FALSE)),0),FALSE),VLOOKUP($B1195,INDIRECT(VLOOKUP($E1195&amp;"_U",보상!$S:$AA,2,FALSE)),MATCH(P$6,INDIRECT(VLOOKUP($E1195&amp;"_U",보상!$S:$AA,3,FALSE)),0),FALSE)),"ERROR")</f>
        <v>Gold</v>
      </c>
      <c r="Q1195" s="22">
        <f ca="1">IFERROR(IFERROR(VLOOKUP($B1195,INDIRECT(VLOOKUP($E1195,보상!$S:$AA,2,FALSE)),MATCH(Q$6,INDIRECT(VLOOKUP($E1195,보상!$S:$AA,3,FALSE)),0),FALSE),VLOOKUP($B1195,INDIRECT(VLOOKUP($E1195&amp;"_U",보상!$S:$AA,2,FALSE)),MATCH(Q$6,INDIRECT(VLOOKUP($E1195&amp;"_U",보상!$S:$AA,3,FALSE)),0),FALSE)),"ERROR")</f>
        <v>33800</v>
      </c>
      <c r="R1195" s="49" t="b">
        <v>0</v>
      </c>
      <c r="S1195" s="49" t="b">
        <v>0</v>
      </c>
      <c r="T1195" s="22">
        <f ca="1">IFERROR(IF(W1195=0,0,VLOOKUP(W1195,보상!$D:$K,6,FALSE)),"-")</f>
        <v>0</v>
      </c>
      <c r="U1195" s="22">
        <f ca="1">IFERROR(IF(W1195=0,0,VLOOKUP(W1195,보상!$D:$K,7,FALSE)),"-")</f>
        <v>0</v>
      </c>
      <c r="V1195" s="22">
        <f ca="1">IFERROR(IF(W1195=0,0,VLOOKUP(W1195,보상!$D:$K,8,FALSE)),"-")</f>
        <v>0</v>
      </c>
      <c r="W1195" s="22">
        <f ca="1">IFERROR(IFERROR(VLOOKUP($B1195,INDIRECT(VLOOKUP($E1195,보상!$S:$AA,2,FALSE)),MATCH(W$6,INDIRECT(VLOOKUP($E1195,보상!$S:$AA,3,FALSE)),0),FALSE),VLOOKUP($B1195,INDIRECT(VLOOKUP($E1195&amp;"_U",보상!$S:$AA,2,FALSE)),MATCH(W$6,INDIRECT(VLOOKUP($E1195&amp;"_U",보상!$S:$AA,3,FALSE)),0),FALSE)),"ERROR")</f>
        <v>2101001</v>
      </c>
      <c r="X1195" s="134" t="str">
        <f ca="1">IFERROR(IF(W1195=0,0,VLOOKUP(SUBSTITUTE(VLOOKUP(W1195,#REF!,MATCH("strItemName",#REF!,0),FALSE),"SUI_",""),#REF!,2,FALSE)),"ERROR")</f>
        <v>ERROR</v>
      </c>
      <c r="Y1195" s="22">
        <f t="shared" ca="1" si="61"/>
        <v>2101001</v>
      </c>
      <c r="Z1195" s="134" t="str">
        <f ca="1">IFERROR(IF(Y1195=0,0,VLOOKUP(SUBSTITUTE(VLOOKUP(Y1195,#REF!,MATCH("strItemName",#REF!,0),FALSE),"SUI_",""),#REF!,2,FALSE)),"ERROR")</f>
        <v>ERROR</v>
      </c>
      <c r="AA1195" s="22">
        <f t="shared" ca="1" si="61"/>
        <v>2101001</v>
      </c>
      <c r="AB1195" s="134" t="str">
        <f ca="1">IFERROR(IF(AA1195=0,0,VLOOKUP(SUBSTITUTE(VLOOKUP(AA1195,#REF!,MATCH("strItemName",#REF!,0),FALSE),"SUI_",""),#REF!,2,FALSE)),"ERROR")</f>
        <v>ERROR</v>
      </c>
      <c r="AC1195" s="22">
        <f t="shared" ca="1" si="61"/>
        <v>2101001</v>
      </c>
      <c r="AD1195" s="134" t="str">
        <f ca="1">IFERROR(IF(AC1195=0,0,VLOOKUP(SUBSTITUTE(VLOOKUP(AC1195,#REF!,MATCH("strItemName",#REF!,0),FALSE),"SUI_",""),#REF!,2,FALSE)),"ERROR")</f>
        <v>ERROR</v>
      </c>
      <c r="AE1195" s="22">
        <f t="shared" ca="1" si="61"/>
        <v>2101001</v>
      </c>
      <c r="AF1195" s="134" t="str">
        <f ca="1">IFERROR(IF(AE1195=0,0,VLOOKUP(SUBSTITUTE(VLOOKUP(AE1195,#REF!,MATCH("strItemName",#REF!,0),FALSE),"SUI_",""),#REF!,2,FALSE)),"ERROR")</f>
        <v>ERROR</v>
      </c>
      <c r="AG1195" s="88">
        <v>0</v>
      </c>
      <c r="AH1195" s="134">
        <f>IFERROR(IF(AG1195=0,0,VLOOKUP(SUBSTITUTE(VLOOKUP(AG1195,#REF!,MATCH("strItemName",#REF!,0),FALSE),"SUI_",""),#REF!,2,FALSE)),"ERROR")</f>
        <v>0</v>
      </c>
      <c r="AI1195" s="22">
        <f ca="1">IFERROR(IFERROR(VLOOKUP($B1195,INDIRECT(VLOOKUP($E1195,보상!$S:$AA,2,FALSE)),MATCH(AI$6,INDIRECT(VLOOKUP($E1195,보상!$S:$AA,3,FALSE)),0),FALSE),VLOOKUP($B1195,INDIRECT(VLOOKUP($E1195&amp;"_U",보상!$S:$AA,2,FALSE)),MATCH(AI$6,INDIRECT(VLOOKUP($E1195&amp;"_U",보상!$S:$AA,3,FALSE)),0),FALSE)),"ERROR")</f>
        <v>1</v>
      </c>
      <c r="AJ1195" s="49">
        <v>0</v>
      </c>
      <c r="AK1195" s="22">
        <v>0</v>
      </c>
      <c r="AL1195" s="22">
        <v>0</v>
      </c>
      <c r="AM1195" s="22" t="b">
        <v>0</v>
      </c>
      <c r="AN1195" s="22">
        <v>0</v>
      </c>
      <c r="AO1195" s="67">
        <v>0</v>
      </c>
    </row>
    <row r="1196" spans="2:41" ht="16.5" customHeight="1" x14ac:dyDescent="0.3">
      <c r="B1196" s="154">
        <f t="shared" si="57"/>
        <v>100106031</v>
      </c>
      <c r="C1196" s="49">
        <v>10010603</v>
      </c>
      <c r="D1196" s="156" t="str">
        <f ca="1">IFERROR(IFERROR(VLOOKUP($B1196,INDIRECT(VLOOKUP($E1196,보상!$S:$AA,2,FALSE)),MATCH(D$6,INDIRECT(VLOOKUP($E1196,보상!$S:$AA,3,FALSE)),0),FALSE),VLOOKUP($B1196,INDIRECT(VLOOKUP($E1196&amp;"_U",보상!$S:$AA,2,FALSE)),MATCH(D$6,INDIRECT(VLOOKUP($E1196&amp;"_U",보상!$S:$AA,3,FALSE)),0),FALSE)),"ERROR")</f>
        <v>노부스의 잔흔</v>
      </c>
      <c r="E1196" s="49" t="s">
        <v>635</v>
      </c>
      <c r="F1196" s="22">
        <f>COUNTIF($C$8:$C1196,$C1196)</f>
        <v>1</v>
      </c>
      <c r="G1196" s="49" t="b">
        <v>1</v>
      </c>
      <c r="H1196" s="22">
        <v>2020</v>
      </c>
      <c r="I1196" s="129" t="str">
        <f>IFERROR(IF(H1196=0,0,VLOOKUP(VLOOKUP(H1196,#REF!,MATCH("strMailTitleID",#REF!,0),FALSE),#REF!,2,FALSE)),"ERROR")</f>
        <v>ERROR</v>
      </c>
      <c r="J1196" s="176">
        <v>0</v>
      </c>
      <c r="K1196" s="129">
        <f>IFERROR(IF(J1196=0,0,VLOOKUP(VLOOKUP(J1196,#REF!,MATCH("strMailTitleID",#REF!,0),FALSE),#REF!,2,FALSE)),"ERROR")</f>
        <v>0</v>
      </c>
      <c r="L1196" s="22">
        <f ca="1">IFERROR(IFERROR(VLOOKUP($B1196,INDIRECT(VLOOKUP($E1196,보상!$S:$AA,2,FALSE)),MATCH(L$6,INDIRECT(VLOOKUP($E1196,보상!$S:$AA,3,FALSE)),0),FALSE),VLOOKUP($B1196,INDIRECT(VLOOKUP($E1196&amp;"_U",보상!$S:$AA,2,FALSE)),MATCH(L$6,INDIRECT(VLOOKUP($E1196&amp;"_U",보상!$S:$AA,3,FALSE)),0),FALSE)),"ERROR")</f>
        <v>53000</v>
      </c>
      <c r="M1196" s="49">
        <v>0</v>
      </c>
      <c r="N1196" s="49">
        <v>0</v>
      </c>
      <c r="O1196" s="49">
        <v>0</v>
      </c>
      <c r="P1196" s="22" t="str">
        <f ca="1">IFERROR(IFERROR(VLOOKUP($B1196,INDIRECT(VLOOKUP($E1196,보상!$S:$AA,2,FALSE)),MATCH(P$6,INDIRECT(VLOOKUP($E1196,보상!$S:$AA,3,FALSE)),0),FALSE),VLOOKUP($B1196,INDIRECT(VLOOKUP($E1196&amp;"_U",보상!$S:$AA,2,FALSE)),MATCH(P$6,INDIRECT(VLOOKUP($E1196&amp;"_U",보상!$S:$AA,3,FALSE)),0),FALSE)),"ERROR")</f>
        <v>Gold</v>
      </c>
      <c r="Q1196" s="22">
        <f ca="1">IFERROR(IFERROR(VLOOKUP($B1196,INDIRECT(VLOOKUP($E1196,보상!$S:$AA,2,FALSE)),MATCH(Q$6,INDIRECT(VLOOKUP($E1196,보상!$S:$AA,3,FALSE)),0),FALSE),VLOOKUP($B1196,INDIRECT(VLOOKUP($E1196&amp;"_U",보상!$S:$AA,2,FALSE)),MATCH(Q$6,INDIRECT(VLOOKUP($E1196&amp;"_U",보상!$S:$AA,3,FALSE)),0),FALSE)),"ERROR")</f>
        <v>33800</v>
      </c>
      <c r="R1196" s="49" t="b">
        <v>0</v>
      </c>
      <c r="S1196" s="49" t="b">
        <v>0</v>
      </c>
      <c r="T1196" s="22">
        <f ca="1">IFERROR(IF(W1196=0,0,VLOOKUP(W1196,보상!$D:$K,6,FALSE)),"-")</f>
        <v>0</v>
      </c>
      <c r="U1196" s="22">
        <f ca="1">IFERROR(IF(W1196=0,0,VLOOKUP(W1196,보상!$D:$K,7,FALSE)),"-")</f>
        <v>0</v>
      </c>
      <c r="V1196" s="22">
        <f ca="1">IFERROR(IF(W1196=0,0,VLOOKUP(W1196,보상!$D:$K,8,FALSE)),"-")</f>
        <v>0</v>
      </c>
      <c r="W1196" s="22">
        <f ca="1">IFERROR(IFERROR(VLOOKUP($B1196,INDIRECT(VLOOKUP($E1196,보상!$S:$AA,2,FALSE)),MATCH(W$6,INDIRECT(VLOOKUP($E1196,보상!$S:$AA,3,FALSE)),0),FALSE),VLOOKUP($B1196,INDIRECT(VLOOKUP($E1196&amp;"_U",보상!$S:$AA,2,FALSE)),MATCH(W$6,INDIRECT(VLOOKUP($E1196&amp;"_U",보상!$S:$AA,3,FALSE)),0),FALSE)),"ERROR")</f>
        <v>2101001</v>
      </c>
      <c r="X1196" s="134" t="str">
        <f ca="1">IFERROR(IF(W1196=0,0,VLOOKUP(SUBSTITUTE(VLOOKUP(W1196,#REF!,MATCH("strItemName",#REF!,0),FALSE),"SUI_",""),#REF!,2,FALSE)),"ERROR")</f>
        <v>ERROR</v>
      </c>
      <c r="Y1196" s="22">
        <f t="shared" ca="1" si="61"/>
        <v>2101001</v>
      </c>
      <c r="Z1196" s="134" t="str">
        <f ca="1">IFERROR(IF(Y1196=0,0,VLOOKUP(SUBSTITUTE(VLOOKUP(Y1196,#REF!,MATCH("strItemName",#REF!,0),FALSE),"SUI_",""),#REF!,2,FALSE)),"ERROR")</f>
        <v>ERROR</v>
      </c>
      <c r="AA1196" s="22">
        <f t="shared" ca="1" si="61"/>
        <v>2101001</v>
      </c>
      <c r="AB1196" s="134" t="str">
        <f ca="1">IFERROR(IF(AA1196=0,0,VLOOKUP(SUBSTITUTE(VLOOKUP(AA1196,#REF!,MATCH("strItemName",#REF!,0),FALSE),"SUI_",""),#REF!,2,FALSE)),"ERROR")</f>
        <v>ERROR</v>
      </c>
      <c r="AC1196" s="22">
        <f t="shared" ca="1" si="61"/>
        <v>2101001</v>
      </c>
      <c r="AD1196" s="134" t="str">
        <f ca="1">IFERROR(IF(AC1196=0,0,VLOOKUP(SUBSTITUTE(VLOOKUP(AC1196,#REF!,MATCH("strItemName",#REF!,0),FALSE),"SUI_",""),#REF!,2,FALSE)),"ERROR")</f>
        <v>ERROR</v>
      </c>
      <c r="AE1196" s="22">
        <f t="shared" ca="1" si="61"/>
        <v>2101001</v>
      </c>
      <c r="AF1196" s="134" t="str">
        <f ca="1">IFERROR(IF(AE1196=0,0,VLOOKUP(SUBSTITUTE(VLOOKUP(AE1196,#REF!,MATCH("strItemName",#REF!,0),FALSE),"SUI_",""),#REF!,2,FALSE)),"ERROR")</f>
        <v>ERROR</v>
      </c>
      <c r="AG1196" s="88">
        <v>0</v>
      </c>
      <c r="AH1196" s="134">
        <f>IFERROR(IF(AG1196=0,0,VLOOKUP(SUBSTITUTE(VLOOKUP(AG1196,#REF!,MATCH("strItemName",#REF!,0),FALSE),"SUI_",""),#REF!,2,FALSE)),"ERROR")</f>
        <v>0</v>
      </c>
      <c r="AI1196" s="22">
        <f ca="1">IFERROR(IFERROR(VLOOKUP($B1196,INDIRECT(VLOOKUP($E1196,보상!$S:$AA,2,FALSE)),MATCH(AI$6,INDIRECT(VLOOKUP($E1196,보상!$S:$AA,3,FALSE)),0),FALSE),VLOOKUP($B1196,INDIRECT(VLOOKUP($E1196&amp;"_U",보상!$S:$AA,2,FALSE)),MATCH(AI$6,INDIRECT(VLOOKUP($E1196&amp;"_U",보상!$S:$AA,3,FALSE)),0),FALSE)),"ERROR")</f>
        <v>1</v>
      </c>
      <c r="AJ1196" s="49">
        <v>0</v>
      </c>
      <c r="AK1196" s="22">
        <v>0</v>
      </c>
      <c r="AL1196" s="22">
        <v>0</v>
      </c>
      <c r="AM1196" s="22" t="b">
        <v>0</v>
      </c>
      <c r="AN1196" s="22">
        <v>0</v>
      </c>
      <c r="AO1196" s="67">
        <v>0</v>
      </c>
    </row>
    <row r="1197" spans="2:41" ht="16.5" customHeight="1" x14ac:dyDescent="0.3">
      <c r="B1197" s="154">
        <f t="shared" si="57"/>
        <v>100107011</v>
      </c>
      <c r="C1197" s="49">
        <v>10010701</v>
      </c>
      <c r="D1197" s="156" t="str">
        <f ca="1">IFERROR(IFERROR(VLOOKUP($B1197,INDIRECT(VLOOKUP($E1197,보상!$S:$AA,2,FALSE)),MATCH(D$6,INDIRECT(VLOOKUP($E1197,보상!$S:$AA,3,FALSE)),0),FALSE),VLOOKUP($B1197,INDIRECT(VLOOKUP($E1197&amp;"_U",보상!$S:$AA,2,FALSE)),MATCH(D$6,INDIRECT(VLOOKUP($E1197&amp;"_U",보상!$S:$AA,3,FALSE)),0),FALSE)),"ERROR")</f>
        <v>붉은 사막의 기운</v>
      </c>
      <c r="E1197" s="49" t="s">
        <v>635</v>
      </c>
      <c r="F1197" s="22">
        <f>COUNTIF($C$8:$C1197,$C1197)</f>
        <v>1</v>
      </c>
      <c r="G1197" s="49" t="b">
        <v>1</v>
      </c>
      <c r="H1197" s="22">
        <v>2020</v>
      </c>
      <c r="I1197" s="129" t="str">
        <f>IFERROR(IF(H1197=0,0,VLOOKUP(VLOOKUP(H1197,#REF!,MATCH("strMailTitleID",#REF!,0),FALSE),#REF!,2,FALSE)),"ERROR")</f>
        <v>ERROR</v>
      </c>
      <c r="J1197" s="176">
        <v>0</v>
      </c>
      <c r="K1197" s="129">
        <f>IFERROR(IF(J1197=0,0,VLOOKUP(VLOOKUP(J1197,#REF!,MATCH("strMailTitleID",#REF!,0),FALSE),#REF!,2,FALSE)),"ERROR")</f>
        <v>0</v>
      </c>
      <c r="L1197" s="22">
        <f ca="1">IFERROR(IFERROR(VLOOKUP($B1197,INDIRECT(VLOOKUP($E1197,보상!$S:$AA,2,FALSE)),MATCH(L$6,INDIRECT(VLOOKUP($E1197,보상!$S:$AA,3,FALSE)),0),FALSE),VLOOKUP($B1197,INDIRECT(VLOOKUP($E1197&amp;"_U",보상!$S:$AA,2,FALSE)),MATCH(L$6,INDIRECT(VLOOKUP($E1197&amp;"_U",보상!$S:$AA,3,FALSE)),0),FALSE)),"ERROR")</f>
        <v>53000</v>
      </c>
      <c r="M1197" s="49">
        <v>0</v>
      </c>
      <c r="N1197" s="49">
        <v>0</v>
      </c>
      <c r="O1197" s="49">
        <v>0</v>
      </c>
      <c r="P1197" s="22" t="str">
        <f ca="1">IFERROR(IFERROR(VLOOKUP($B1197,INDIRECT(VLOOKUP($E1197,보상!$S:$AA,2,FALSE)),MATCH(P$6,INDIRECT(VLOOKUP($E1197,보상!$S:$AA,3,FALSE)),0),FALSE),VLOOKUP($B1197,INDIRECT(VLOOKUP($E1197&amp;"_U",보상!$S:$AA,2,FALSE)),MATCH(P$6,INDIRECT(VLOOKUP($E1197&amp;"_U",보상!$S:$AA,3,FALSE)),0),FALSE)),"ERROR")</f>
        <v>Gold</v>
      </c>
      <c r="Q1197" s="22">
        <f ca="1">IFERROR(IFERROR(VLOOKUP($B1197,INDIRECT(VLOOKUP($E1197,보상!$S:$AA,2,FALSE)),MATCH(Q$6,INDIRECT(VLOOKUP($E1197,보상!$S:$AA,3,FALSE)),0),FALSE),VLOOKUP($B1197,INDIRECT(VLOOKUP($E1197&amp;"_U",보상!$S:$AA,2,FALSE)),MATCH(Q$6,INDIRECT(VLOOKUP($E1197&amp;"_U",보상!$S:$AA,3,FALSE)),0),FALSE)),"ERROR")</f>
        <v>33800</v>
      </c>
      <c r="R1197" s="49" t="b">
        <v>0</v>
      </c>
      <c r="S1197" s="49" t="b">
        <v>0</v>
      </c>
      <c r="T1197" s="22">
        <f ca="1">IFERROR(IF(W1197=0,0,VLOOKUP(W1197,보상!$D:$K,6,FALSE)),"-")</f>
        <v>0</v>
      </c>
      <c r="U1197" s="22">
        <f ca="1">IFERROR(IF(W1197=0,0,VLOOKUP(W1197,보상!$D:$K,7,FALSE)),"-")</f>
        <v>0</v>
      </c>
      <c r="V1197" s="22">
        <f ca="1">IFERROR(IF(W1197=0,0,VLOOKUP(W1197,보상!$D:$K,8,FALSE)),"-")</f>
        <v>0</v>
      </c>
      <c r="W1197" s="22">
        <f ca="1">IFERROR(IFERROR(VLOOKUP($B1197,INDIRECT(VLOOKUP($E1197,보상!$S:$AA,2,FALSE)),MATCH(W$6,INDIRECT(VLOOKUP($E1197,보상!$S:$AA,3,FALSE)),0),FALSE),VLOOKUP($B1197,INDIRECT(VLOOKUP($E1197&amp;"_U",보상!$S:$AA,2,FALSE)),MATCH(W$6,INDIRECT(VLOOKUP($E1197&amp;"_U",보상!$S:$AA,3,FALSE)),0),FALSE)),"ERROR")</f>
        <v>2101001</v>
      </c>
      <c r="X1197" s="134" t="str">
        <f ca="1">IFERROR(IF(W1197=0,0,VLOOKUP(SUBSTITUTE(VLOOKUP(W1197,#REF!,MATCH("strItemName",#REF!,0),FALSE),"SUI_",""),#REF!,2,FALSE)),"ERROR")</f>
        <v>ERROR</v>
      </c>
      <c r="Y1197" s="22">
        <f t="shared" ca="1" si="61"/>
        <v>2101001</v>
      </c>
      <c r="Z1197" s="134" t="str">
        <f ca="1">IFERROR(IF(Y1197=0,0,VLOOKUP(SUBSTITUTE(VLOOKUP(Y1197,#REF!,MATCH("strItemName",#REF!,0),FALSE),"SUI_",""),#REF!,2,FALSE)),"ERROR")</f>
        <v>ERROR</v>
      </c>
      <c r="AA1197" s="22">
        <f t="shared" ca="1" si="61"/>
        <v>2101001</v>
      </c>
      <c r="AB1197" s="134" t="str">
        <f ca="1">IFERROR(IF(AA1197=0,0,VLOOKUP(SUBSTITUTE(VLOOKUP(AA1197,#REF!,MATCH("strItemName",#REF!,0),FALSE),"SUI_",""),#REF!,2,FALSE)),"ERROR")</f>
        <v>ERROR</v>
      </c>
      <c r="AC1197" s="22">
        <f t="shared" ca="1" si="61"/>
        <v>2101001</v>
      </c>
      <c r="AD1197" s="134" t="str">
        <f ca="1">IFERROR(IF(AC1197=0,0,VLOOKUP(SUBSTITUTE(VLOOKUP(AC1197,#REF!,MATCH("strItemName",#REF!,0),FALSE),"SUI_",""),#REF!,2,FALSE)),"ERROR")</f>
        <v>ERROR</v>
      </c>
      <c r="AE1197" s="22">
        <f t="shared" ca="1" si="61"/>
        <v>2101001</v>
      </c>
      <c r="AF1197" s="134" t="str">
        <f ca="1">IFERROR(IF(AE1197=0,0,VLOOKUP(SUBSTITUTE(VLOOKUP(AE1197,#REF!,MATCH("strItemName",#REF!,0),FALSE),"SUI_",""),#REF!,2,FALSE)),"ERROR")</f>
        <v>ERROR</v>
      </c>
      <c r="AG1197" s="88">
        <v>0</v>
      </c>
      <c r="AH1197" s="134">
        <f>IFERROR(IF(AG1197=0,0,VLOOKUP(SUBSTITUTE(VLOOKUP(AG1197,#REF!,MATCH("strItemName",#REF!,0),FALSE),"SUI_",""),#REF!,2,FALSE)),"ERROR")</f>
        <v>0</v>
      </c>
      <c r="AI1197" s="22">
        <f ca="1">IFERROR(IFERROR(VLOOKUP($B1197,INDIRECT(VLOOKUP($E1197,보상!$S:$AA,2,FALSE)),MATCH(AI$6,INDIRECT(VLOOKUP($E1197,보상!$S:$AA,3,FALSE)),0),FALSE),VLOOKUP($B1197,INDIRECT(VLOOKUP($E1197&amp;"_U",보상!$S:$AA,2,FALSE)),MATCH(AI$6,INDIRECT(VLOOKUP($E1197&amp;"_U",보상!$S:$AA,3,FALSE)),0),FALSE)),"ERROR")</f>
        <v>1</v>
      </c>
      <c r="AJ1197" s="49">
        <v>0</v>
      </c>
      <c r="AK1197" s="22">
        <v>0</v>
      </c>
      <c r="AL1197" s="22">
        <v>0</v>
      </c>
      <c r="AM1197" s="22" t="b">
        <v>0</v>
      </c>
      <c r="AN1197" s="22">
        <v>0</v>
      </c>
      <c r="AO1197" s="67">
        <v>0</v>
      </c>
    </row>
    <row r="1198" spans="2:41" ht="16.5" customHeight="1" x14ac:dyDescent="0.3">
      <c r="B1198" s="154">
        <f t="shared" si="57"/>
        <v>100107021</v>
      </c>
      <c r="C1198" s="49">
        <v>10010702</v>
      </c>
      <c r="D1198" s="156" t="str">
        <f ca="1">IFERROR(IFERROR(VLOOKUP($B1198,INDIRECT(VLOOKUP($E1198,보상!$S:$AA,2,FALSE)),MATCH(D$6,INDIRECT(VLOOKUP($E1198,보상!$S:$AA,3,FALSE)),0),FALSE),VLOOKUP($B1198,INDIRECT(VLOOKUP($E1198&amp;"_U",보상!$S:$AA,2,FALSE)),MATCH(D$6,INDIRECT(VLOOKUP($E1198&amp;"_U",보상!$S:$AA,3,FALSE)),0),FALSE)),"ERROR")</f>
        <v>버던트 엘프의 시간</v>
      </c>
      <c r="E1198" s="49" t="s">
        <v>635</v>
      </c>
      <c r="F1198" s="22">
        <f>COUNTIF($C$8:$C1198,$C1198)</f>
        <v>1</v>
      </c>
      <c r="G1198" s="49" t="b">
        <v>1</v>
      </c>
      <c r="H1198" s="22">
        <v>2020</v>
      </c>
      <c r="I1198" s="129" t="str">
        <f>IFERROR(IF(H1198=0,0,VLOOKUP(VLOOKUP(H1198,#REF!,MATCH("strMailTitleID",#REF!,0),FALSE),#REF!,2,FALSE)),"ERROR")</f>
        <v>ERROR</v>
      </c>
      <c r="J1198" s="176">
        <v>0</v>
      </c>
      <c r="K1198" s="129">
        <f>IFERROR(IF(J1198=0,0,VLOOKUP(VLOOKUP(J1198,#REF!,MATCH("strMailTitleID",#REF!,0),FALSE),#REF!,2,FALSE)),"ERROR")</f>
        <v>0</v>
      </c>
      <c r="L1198" s="22">
        <f ca="1">IFERROR(IFERROR(VLOOKUP($B1198,INDIRECT(VLOOKUP($E1198,보상!$S:$AA,2,FALSE)),MATCH(L$6,INDIRECT(VLOOKUP($E1198,보상!$S:$AA,3,FALSE)),0),FALSE),VLOOKUP($B1198,INDIRECT(VLOOKUP($E1198&amp;"_U",보상!$S:$AA,2,FALSE)),MATCH(L$6,INDIRECT(VLOOKUP($E1198&amp;"_U",보상!$S:$AA,3,FALSE)),0),FALSE)),"ERROR")</f>
        <v>53000</v>
      </c>
      <c r="M1198" s="49">
        <v>0</v>
      </c>
      <c r="N1198" s="49">
        <v>0</v>
      </c>
      <c r="O1198" s="49">
        <v>0</v>
      </c>
      <c r="P1198" s="22" t="str">
        <f ca="1">IFERROR(IFERROR(VLOOKUP($B1198,INDIRECT(VLOOKUP($E1198,보상!$S:$AA,2,FALSE)),MATCH(P$6,INDIRECT(VLOOKUP($E1198,보상!$S:$AA,3,FALSE)),0),FALSE),VLOOKUP($B1198,INDIRECT(VLOOKUP($E1198&amp;"_U",보상!$S:$AA,2,FALSE)),MATCH(P$6,INDIRECT(VLOOKUP($E1198&amp;"_U",보상!$S:$AA,3,FALSE)),0),FALSE)),"ERROR")</f>
        <v>Gold</v>
      </c>
      <c r="Q1198" s="22">
        <f ca="1">IFERROR(IFERROR(VLOOKUP($B1198,INDIRECT(VLOOKUP($E1198,보상!$S:$AA,2,FALSE)),MATCH(Q$6,INDIRECT(VLOOKUP($E1198,보상!$S:$AA,3,FALSE)),0),FALSE),VLOOKUP($B1198,INDIRECT(VLOOKUP($E1198&amp;"_U",보상!$S:$AA,2,FALSE)),MATCH(Q$6,INDIRECT(VLOOKUP($E1198&amp;"_U",보상!$S:$AA,3,FALSE)),0),FALSE)),"ERROR")</f>
        <v>33800</v>
      </c>
      <c r="R1198" s="49" t="b">
        <v>0</v>
      </c>
      <c r="S1198" s="49" t="b">
        <v>0</v>
      </c>
      <c r="T1198" s="22">
        <f ca="1">IFERROR(IF(W1198=0,0,VLOOKUP(W1198,보상!$D:$K,6,FALSE)),"-")</f>
        <v>0</v>
      </c>
      <c r="U1198" s="22">
        <f ca="1">IFERROR(IF(W1198=0,0,VLOOKUP(W1198,보상!$D:$K,7,FALSE)),"-")</f>
        <v>0</v>
      </c>
      <c r="V1198" s="22">
        <f ca="1">IFERROR(IF(W1198=0,0,VLOOKUP(W1198,보상!$D:$K,8,FALSE)),"-")</f>
        <v>0</v>
      </c>
      <c r="W1198" s="22">
        <f ca="1">IFERROR(IFERROR(VLOOKUP($B1198,INDIRECT(VLOOKUP($E1198,보상!$S:$AA,2,FALSE)),MATCH(W$6,INDIRECT(VLOOKUP($E1198,보상!$S:$AA,3,FALSE)),0),FALSE),VLOOKUP($B1198,INDIRECT(VLOOKUP($E1198&amp;"_U",보상!$S:$AA,2,FALSE)),MATCH(W$6,INDIRECT(VLOOKUP($E1198&amp;"_U",보상!$S:$AA,3,FALSE)),0),FALSE)),"ERROR")</f>
        <v>2101001</v>
      </c>
      <c r="X1198" s="134" t="str">
        <f ca="1">IFERROR(IF(W1198=0,0,VLOOKUP(SUBSTITUTE(VLOOKUP(W1198,#REF!,MATCH("strItemName",#REF!,0),FALSE),"SUI_",""),#REF!,2,FALSE)),"ERROR")</f>
        <v>ERROR</v>
      </c>
      <c r="Y1198" s="22">
        <f t="shared" ca="1" si="61"/>
        <v>2101001</v>
      </c>
      <c r="Z1198" s="134" t="str">
        <f ca="1">IFERROR(IF(Y1198=0,0,VLOOKUP(SUBSTITUTE(VLOOKUP(Y1198,#REF!,MATCH("strItemName",#REF!,0),FALSE),"SUI_",""),#REF!,2,FALSE)),"ERROR")</f>
        <v>ERROR</v>
      </c>
      <c r="AA1198" s="22">
        <f t="shared" ca="1" si="61"/>
        <v>2101001</v>
      </c>
      <c r="AB1198" s="134" t="str">
        <f ca="1">IFERROR(IF(AA1198=0,0,VLOOKUP(SUBSTITUTE(VLOOKUP(AA1198,#REF!,MATCH("strItemName",#REF!,0),FALSE),"SUI_",""),#REF!,2,FALSE)),"ERROR")</f>
        <v>ERROR</v>
      </c>
      <c r="AC1198" s="22">
        <f t="shared" ca="1" si="61"/>
        <v>2101001</v>
      </c>
      <c r="AD1198" s="134" t="str">
        <f ca="1">IFERROR(IF(AC1198=0,0,VLOOKUP(SUBSTITUTE(VLOOKUP(AC1198,#REF!,MATCH("strItemName",#REF!,0),FALSE),"SUI_",""),#REF!,2,FALSE)),"ERROR")</f>
        <v>ERROR</v>
      </c>
      <c r="AE1198" s="22">
        <f t="shared" ca="1" si="61"/>
        <v>2101001</v>
      </c>
      <c r="AF1198" s="134" t="str">
        <f ca="1">IFERROR(IF(AE1198=0,0,VLOOKUP(SUBSTITUTE(VLOOKUP(AE1198,#REF!,MATCH("strItemName",#REF!,0),FALSE),"SUI_",""),#REF!,2,FALSE)),"ERROR")</f>
        <v>ERROR</v>
      </c>
      <c r="AG1198" s="88">
        <v>0</v>
      </c>
      <c r="AH1198" s="134">
        <f>IFERROR(IF(AG1198=0,0,VLOOKUP(SUBSTITUTE(VLOOKUP(AG1198,#REF!,MATCH("strItemName",#REF!,0),FALSE),"SUI_",""),#REF!,2,FALSE)),"ERROR")</f>
        <v>0</v>
      </c>
      <c r="AI1198" s="22">
        <f ca="1">IFERROR(IFERROR(VLOOKUP($B1198,INDIRECT(VLOOKUP($E1198,보상!$S:$AA,2,FALSE)),MATCH(AI$6,INDIRECT(VLOOKUP($E1198,보상!$S:$AA,3,FALSE)),0),FALSE),VLOOKUP($B1198,INDIRECT(VLOOKUP($E1198&amp;"_U",보상!$S:$AA,2,FALSE)),MATCH(AI$6,INDIRECT(VLOOKUP($E1198&amp;"_U",보상!$S:$AA,3,FALSE)),0),FALSE)),"ERROR")</f>
        <v>1</v>
      </c>
      <c r="AJ1198" s="49">
        <v>0</v>
      </c>
      <c r="AK1198" s="22">
        <v>0</v>
      </c>
      <c r="AL1198" s="22">
        <v>0</v>
      </c>
      <c r="AM1198" s="22" t="b">
        <v>0</v>
      </c>
      <c r="AN1198" s="22">
        <v>0</v>
      </c>
      <c r="AO1198" s="67">
        <v>0</v>
      </c>
    </row>
    <row r="1199" spans="2:41" ht="16.5" customHeight="1" x14ac:dyDescent="0.3">
      <c r="B1199" s="154">
        <f t="shared" si="57"/>
        <v>100107031</v>
      </c>
      <c r="C1199" s="49">
        <v>10010703</v>
      </c>
      <c r="D1199" s="156" t="str">
        <f ca="1">IFERROR(IFERROR(VLOOKUP($B1199,INDIRECT(VLOOKUP($E1199,보상!$S:$AA,2,FALSE)),MATCH(D$6,INDIRECT(VLOOKUP($E1199,보상!$S:$AA,3,FALSE)),0),FALSE),VLOOKUP($B1199,INDIRECT(VLOOKUP($E1199&amp;"_U",보상!$S:$AA,2,FALSE)),MATCH(D$6,INDIRECT(VLOOKUP($E1199&amp;"_U",보상!$S:$AA,3,FALSE)),0),FALSE)),"ERROR")</f>
        <v>위태로운 협곡</v>
      </c>
      <c r="E1199" s="49" t="s">
        <v>635</v>
      </c>
      <c r="F1199" s="22">
        <f>COUNTIF($C$8:$C1199,$C1199)</f>
        <v>1</v>
      </c>
      <c r="G1199" s="49" t="b">
        <v>1</v>
      </c>
      <c r="H1199" s="22">
        <v>2020</v>
      </c>
      <c r="I1199" s="129" t="str">
        <f>IFERROR(IF(H1199=0,0,VLOOKUP(VLOOKUP(H1199,#REF!,MATCH("strMailTitleID",#REF!,0),FALSE),#REF!,2,FALSE)),"ERROR")</f>
        <v>ERROR</v>
      </c>
      <c r="J1199" s="176">
        <v>0</v>
      </c>
      <c r="K1199" s="129">
        <f>IFERROR(IF(J1199=0,0,VLOOKUP(VLOOKUP(J1199,#REF!,MATCH("strMailTitleID",#REF!,0),FALSE),#REF!,2,FALSE)),"ERROR")</f>
        <v>0</v>
      </c>
      <c r="L1199" s="22">
        <f ca="1">IFERROR(IFERROR(VLOOKUP($B1199,INDIRECT(VLOOKUP($E1199,보상!$S:$AA,2,FALSE)),MATCH(L$6,INDIRECT(VLOOKUP($E1199,보상!$S:$AA,3,FALSE)),0),FALSE),VLOOKUP($B1199,INDIRECT(VLOOKUP($E1199&amp;"_U",보상!$S:$AA,2,FALSE)),MATCH(L$6,INDIRECT(VLOOKUP($E1199&amp;"_U",보상!$S:$AA,3,FALSE)),0),FALSE)),"ERROR")</f>
        <v>53000</v>
      </c>
      <c r="M1199" s="49">
        <v>0</v>
      </c>
      <c r="N1199" s="49">
        <v>0</v>
      </c>
      <c r="O1199" s="49">
        <v>0</v>
      </c>
      <c r="P1199" s="22" t="str">
        <f ca="1">IFERROR(IFERROR(VLOOKUP($B1199,INDIRECT(VLOOKUP($E1199,보상!$S:$AA,2,FALSE)),MATCH(P$6,INDIRECT(VLOOKUP($E1199,보상!$S:$AA,3,FALSE)),0),FALSE),VLOOKUP($B1199,INDIRECT(VLOOKUP($E1199&amp;"_U",보상!$S:$AA,2,FALSE)),MATCH(P$6,INDIRECT(VLOOKUP($E1199&amp;"_U",보상!$S:$AA,3,FALSE)),0),FALSE)),"ERROR")</f>
        <v>Gold</v>
      </c>
      <c r="Q1199" s="22">
        <f ca="1">IFERROR(IFERROR(VLOOKUP($B1199,INDIRECT(VLOOKUP($E1199,보상!$S:$AA,2,FALSE)),MATCH(Q$6,INDIRECT(VLOOKUP($E1199,보상!$S:$AA,3,FALSE)),0),FALSE),VLOOKUP($B1199,INDIRECT(VLOOKUP($E1199&amp;"_U",보상!$S:$AA,2,FALSE)),MATCH(Q$6,INDIRECT(VLOOKUP($E1199&amp;"_U",보상!$S:$AA,3,FALSE)),0),FALSE)),"ERROR")</f>
        <v>33800</v>
      </c>
      <c r="R1199" s="49" t="b">
        <v>0</v>
      </c>
      <c r="S1199" s="49" t="b">
        <v>0</v>
      </c>
      <c r="T1199" s="22">
        <f ca="1">IFERROR(IF(W1199=0,0,VLOOKUP(W1199,보상!$D:$K,6,FALSE)),"-")</f>
        <v>0</v>
      </c>
      <c r="U1199" s="22">
        <f ca="1">IFERROR(IF(W1199=0,0,VLOOKUP(W1199,보상!$D:$K,7,FALSE)),"-")</f>
        <v>0</v>
      </c>
      <c r="V1199" s="22">
        <f ca="1">IFERROR(IF(W1199=0,0,VLOOKUP(W1199,보상!$D:$K,8,FALSE)),"-")</f>
        <v>0</v>
      </c>
      <c r="W1199" s="22">
        <f ca="1">IFERROR(IFERROR(VLOOKUP($B1199,INDIRECT(VLOOKUP($E1199,보상!$S:$AA,2,FALSE)),MATCH(W$6,INDIRECT(VLOOKUP($E1199,보상!$S:$AA,3,FALSE)),0),FALSE),VLOOKUP($B1199,INDIRECT(VLOOKUP($E1199&amp;"_U",보상!$S:$AA,2,FALSE)),MATCH(W$6,INDIRECT(VLOOKUP($E1199&amp;"_U",보상!$S:$AA,3,FALSE)),0),FALSE)),"ERROR")</f>
        <v>2101001</v>
      </c>
      <c r="X1199" s="134" t="str">
        <f ca="1">IFERROR(IF(W1199=0,0,VLOOKUP(SUBSTITUTE(VLOOKUP(W1199,#REF!,MATCH("strItemName",#REF!,0),FALSE),"SUI_",""),#REF!,2,FALSE)),"ERROR")</f>
        <v>ERROR</v>
      </c>
      <c r="Y1199" s="22">
        <f t="shared" ca="1" si="61"/>
        <v>2101001</v>
      </c>
      <c r="Z1199" s="134" t="str">
        <f ca="1">IFERROR(IF(Y1199=0,0,VLOOKUP(SUBSTITUTE(VLOOKUP(Y1199,#REF!,MATCH("strItemName",#REF!,0),FALSE),"SUI_",""),#REF!,2,FALSE)),"ERROR")</f>
        <v>ERROR</v>
      </c>
      <c r="AA1199" s="22">
        <f t="shared" ca="1" si="61"/>
        <v>2101001</v>
      </c>
      <c r="AB1199" s="134" t="str">
        <f ca="1">IFERROR(IF(AA1199=0,0,VLOOKUP(SUBSTITUTE(VLOOKUP(AA1199,#REF!,MATCH("strItemName",#REF!,0),FALSE),"SUI_",""),#REF!,2,FALSE)),"ERROR")</f>
        <v>ERROR</v>
      </c>
      <c r="AC1199" s="22">
        <f t="shared" ca="1" si="61"/>
        <v>2101001</v>
      </c>
      <c r="AD1199" s="134" t="str">
        <f ca="1">IFERROR(IF(AC1199=0,0,VLOOKUP(SUBSTITUTE(VLOOKUP(AC1199,#REF!,MATCH("strItemName",#REF!,0),FALSE),"SUI_",""),#REF!,2,FALSE)),"ERROR")</f>
        <v>ERROR</v>
      </c>
      <c r="AE1199" s="22">
        <f t="shared" ca="1" si="61"/>
        <v>2101001</v>
      </c>
      <c r="AF1199" s="134" t="str">
        <f ca="1">IFERROR(IF(AE1199=0,0,VLOOKUP(SUBSTITUTE(VLOOKUP(AE1199,#REF!,MATCH("strItemName",#REF!,0),FALSE),"SUI_",""),#REF!,2,FALSE)),"ERROR")</f>
        <v>ERROR</v>
      </c>
      <c r="AG1199" s="88">
        <v>0</v>
      </c>
      <c r="AH1199" s="134">
        <f>IFERROR(IF(AG1199=0,0,VLOOKUP(SUBSTITUTE(VLOOKUP(AG1199,#REF!,MATCH("strItemName",#REF!,0),FALSE),"SUI_",""),#REF!,2,FALSE)),"ERROR")</f>
        <v>0</v>
      </c>
      <c r="AI1199" s="22">
        <f ca="1">IFERROR(IFERROR(VLOOKUP($B1199,INDIRECT(VLOOKUP($E1199,보상!$S:$AA,2,FALSE)),MATCH(AI$6,INDIRECT(VLOOKUP($E1199,보상!$S:$AA,3,FALSE)),0),FALSE),VLOOKUP($B1199,INDIRECT(VLOOKUP($E1199&amp;"_U",보상!$S:$AA,2,FALSE)),MATCH(AI$6,INDIRECT(VLOOKUP($E1199&amp;"_U",보상!$S:$AA,3,FALSE)),0),FALSE)),"ERROR")</f>
        <v>1</v>
      </c>
      <c r="AJ1199" s="49">
        <v>0</v>
      </c>
      <c r="AK1199" s="22">
        <v>0</v>
      </c>
      <c r="AL1199" s="22">
        <v>0</v>
      </c>
      <c r="AM1199" s="22" t="b">
        <v>0</v>
      </c>
      <c r="AN1199" s="22">
        <v>0</v>
      </c>
      <c r="AO1199" s="67">
        <v>0</v>
      </c>
    </row>
    <row r="1200" spans="2:41" ht="16.5" customHeight="1" x14ac:dyDescent="0.3">
      <c r="B1200" s="154">
        <f t="shared" si="57"/>
        <v>100108011</v>
      </c>
      <c r="C1200" s="49">
        <v>10010801</v>
      </c>
      <c r="D1200" s="156" t="str">
        <f ca="1">IFERROR(IFERROR(VLOOKUP($B1200,INDIRECT(VLOOKUP($E1200,보상!$S:$AA,2,FALSE)),MATCH(D$6,INDIRECT(VLOOKUP($E1200,보상!$S:$AA,3,FALSE)),0),FALSE),VLOOKUP($B1200,INDIRECT(VLOOKUP($E1200&amp;"_U",보상!$S:$AA,2,FALSE)),MATCH(D$6,INDIRECT(VLOOKUP($E1200&amp;"_U",보상!$S:$AA,3,FALSE)),0),FALSE)),"ERROR")</f>
        <v>특별한 정착</v>
      </c>
      <c r="E1200" s="49" t="s">
        <v>635</v>
      </c>
      <c r="F1200" s="22">
        <f>COUNTIF($C$8:$C1200,$C1200)</f>
        <v>1</v>
      </c>
      <c r="G1200" s="49" t="b">
        <v>1</v>
      </c>
      <c r="H1200" s="22">
        <v>2020</v>
      </c>
      <c r="I1200" s="129" t="str">
        <f>IFERROR(IF(H1200=0,0,VLOOKUP(VLOOKUP(H1200,#REF!,MATCH("strMailTitleID",#REF!,0),FALSE),#REF!,2,FALSE)),"ERROR")</f>
        <v>ERROR</v>
      </c>
      <c r="J1200" s="176">
        <v>0</v>
      </c>
      <c r="K1200" s="129">
        <f>IFERROR(IF(J1200=0,0,VLOOKUP(VLOOKUP(J1200,#REF!,MATCH("strMailTitleID",#REF!,0),FALSE),#REF!,2,FALSE)),"ERROR")</f>
        <v>0</v>
      </c>
      <c r="L1200" s="22">
        <f ca="1">IFERROR(IFERROR(VLOOKUP($B1200,INDIRECT(VLOOKUP($E1200,보상!$S:$AA,2,FALSE)),MATCH(L$6,INDIRECT(VLOOKUP($E1200,보상!$S:$AA,3,FALSE)),0),FALSE),VLOOKUP($B1200,INDIRECT(VLOOKUP($E1200&amp;"_U",보상!$S:$AA,2,FALSE)),MATCH(L$6,INDIRECT(VLOOKUP($E1200&amp;"_U",보상!$S:$AA,3,FALSE)),0),FALSE)),"ERROR")</f>
        <v>53000</v>
      </c>
      <c r="M1200" s="49">
        <v>0</v>
      </c>
      <c r="N1200" s="49">
        <v>0</v>
      </c>
      <c r="O1200" s="49">
        <v>0</v>
      </c>
      <c r="P1200" s="22" t="str">
        <f ca="1">IFERROR(IFERROR(VLOOKUP($B1200,INDIRECT(VLOOKUP($E1200,보상!$S:$AA,2,FALSE)),MATCH(P$6,INDIRECT(VLOOKUP($E1200,보상!$S:$AA,3,FALSE)),0),FALSE),VLOOKUP($B1200,INDIRECT(VLOOKUP($E1200&amp;"_U",보상!$S:$AA,2,FALSE)),MATCH(P$6,INDIRECT(VLOOKUP($E1200&amp;"_U",보상!$S:$AA,3,FALSE)),0),FALSE)),"ERROR")</f>
        <v>Gold</v>
      </c>
      <c r="Q1200" s="22">
        <f ca="1">IFERROR(IFERROR(VLOOKUP($B1200,INDIRECT(VLOOKUP($E1200,보상!$S:$AA,2,FALSE)),MATCH(Q$6,INDIRECT(VLOOKUP($E1200,보상!$S:$AA,3,FALSE)),0),FALSE),VLOOKUP($B1200,INDIRECT(VLOOKUP($E1200&amp;"_U",보상!$S:$AA,2,FALSE)),MATCH(Q$6,INDIRECT(VLOOKUP($E1200&amp;"_U",보상!$S:$AA,3,FALSE)),0),FALSE)),"ERROR")</f>
        <v>33800</v>
      </c>
      <c r="R1200" s="49" t="b">
        <v>0</v>
      </c>
      <c r="S1200" s="49" t="b">
        <v>0</v>
      </c>
      <c r="T1200" s="22">
        <f ca="1">IFERROR(IF(W1200=0,0,VLOOKUP(W1200,보상!$D:$K,6,FALSE)),"-")</f>
        <v>0</v>
      </c>
      <c r="U1200" s="22">
        <f ca="1">IFERROR(IF(W1200=0,0,VLOOKUP(W1200,보상!$D:$K,7,FALSE)),"-")</f>
        <v>0</v>
      </c>
      <c r="V1200" s="22">
        <f ca="1">IFERROR(IF(W1200=0,0,VLOOKUP(W1200,보상!$D:$K,8,FALSE)),"-")</f>
        <v>0</v>
      </c>
      <c r="W1200" s="22">
        <f ca="1">IFERROR(IFERROR(VLOOKUP($B1200,INDIRECT(VLOOKUP($E1200,보상!$S:$AA,2,FALSE)),MATCH(W$6,INDIRECT(VLOOKUP($E1200,보상!$S:$AA,3,FALSE)),0),FALSE),VLOOKUP($B1200,INDIRECT(VLOOKUP($E1200&amp;"_U",보상!$S:$AA,2,FALSE)),MATCH(W$6,INDIRECT(VLOOKUP($E1200&amp;"_U",보상!$S:$AA,3,FALSE)),0),FALSE)),"ERROR")</f>
        <v>2101001</v>
      </c>
      <c r="X1200" s="134" t="str">
        <f ca="1">IFERROR(IF(W1200=0,0,VLOOKUP(SUBSTITUTE(VLOOKUP(W1200,#REF!,MATCH("strItemName",#REF!,0),FALSE),"SUI_",""),#REF!,2,FALSE)),"ERROR")</f>
        <v>ERROR</v>
      </c>
      <c r="Y1200" s="22">
        <f t="shared" ca="1" si="61"/>
        <v>2101001</v>
      </c>
      <c r="Z1200" s="134" t="str">
        <f ca="1">IFERROR(IF(Y1200=0,0,VLOOKUP(SUBSTITUTE(VLOOKUP(Y1200,#REF!,MATCH("strItemName",#REF!,0),FALSE),"SUI_",""),#REF!,2,FALSE)),"ERROR")</f>
        <v>ERROR</v>
      </c>
      <c r="AA1200" s="22">
        <f t="shared" ca="1" si="61"/>
        <v>2101001</v>
      </c>
      <c r="AB1200" s="134" t="str">
        <f ca="1">IFERROR(IF(AA1200=0,0,VLOOKUP(SUBSTITUTE(VLOOKUP(AA1200,#REF!,MATCH("strItemName",#REF!,0),FALSE),"SUI_",""),#REF!,2,FALSE)),"ERROR")</f>
        <v>ERROR</v>
      </c>
      <c r="AC1200" s="22">
        <f t="shared" ca="1" si="61"/>
        <v>2101001</v>
      </c>
      <c r="AD1200" s="134" t="str">
        <f ca="1">IFERROR(IF(AC1200=0,0,VLOOKUP(SUBSTITUTE(VLOOKUP(AC1200,#REF!,MATCH("strItemName",#REF!,0),FALSE),"SUI_",""),#REF!,2,FALSE)),"ERROR")</f>
        <v>ERROR</v>
      </c>
      <c r="AE1200" s="22">
        <f t="shared" ca="1" si="61"/>
        <v>2101001</v>
      </c>
      <c r="AF1200" s="134" t="str">
        <f ca="1">IFERROR(IF(AE1200=0,0,VLOOKUP(SUBSTITUTE(VLOOKUP(AE1200,#REF!,MATCH("strItemName",#REF!,0),FALSE),"SUI_",""),#REF!,2,FALSE)),"ERROR")</f>
        <v>ERROR</v>
      </c>
      <c r="AG1200" s="88">
        <v>0</v>
      </c>
      <c r="AH1200" s="134">
        <f>IFERROR(IF(AG1200=0,0,VLOOKUP(SUBSTITUTE(VLOOKUP(AG1200,#REF!,MATCH("strItemName",#REF!,0),FALSE),"SUI_",""),#REF!,2,FALSE)),"ERROR")</f>
        <v>0</v>
      </c>
      <c r="AI1200" s="22">
        <f ca="1">IFERROR(IFERROR(VLOOKUP($B1200,INDIRECT(VLOOKUP($E1200,보상!$S:$AA,2,FALSE)),MATCH(AI$6,INDIRECT(VLOOKUP($E1200,보상!$S:$AA,3,FALSE)),0),FALSE),VLOOKUP($B1200,INDIRECT(VLOOKUP($E1200&amp;"_U",보상!$S:$AA,2,FALSE)),MATCH(AI$6,INDIRECT(VLOOKUP($E1200&amp;"_U",보상!$S:$AA,3,FALSE)),0),FALSE)),"ERROR")</f>
        <v>1</v>
      </c>
      <c r="AJ1200" s="49">
        <v>0</v>
      </c>
      <c r="AK1200" s="22">
        <v>0</v>
      </c>
      <c r="AL1200" s="22">
        <v>0</v>
      </c>
      <c r="AM1200" s="22" t="b">
        <v>0</v>
      </c>
      <c r="AN1200" s="22">
        <v>0</v>
      </c>
      <c r="AO1200" s="67">
        <v>0</v>
      </c>
    </row>
    <row r="1201" spans="2:41" ht="16.5" customHeight="1" x14ac:dyDescent="0.3">
      <c r="B1201" s="154">
        <f t="shared" si="57"/>
        <v>100108021</v>
      </c>
      <c r="C1201" s="49">
        <v>10010802</v>
      </c>
      <c r="D1201" s="156" t="str">
        <f ca="1">IFERROR(IFERROR(VLOOKUP($B1201,INDIRECT(VLOOKUP($E1201,보상!$S:$AA,2,FALSE)),MATCH(D$6,INDIRECT(VLOOKUP($E1201,보상!$S:$AA,3,FALSE)),0),FALSE),VLOOKUP($B1201,INDIRECT(VLOOKUP($E1201&amp;"_U",보상!$S:$AA,2,FALSE)),MATCH(D$6,INDIRECT(VLOOKUP($E1201&amp;"_U",보상!$S:$AA,3,FALSE)),0),FALSE)),"ERROR")</f>
        <v>엑포르 상단의 길</v>
      </c>
      <c r="E1201" s="49" t="s">
        <v>635</v>
      </c>
      <c r="F1201" s="22">
        <f>COUNTIF($C$8:$C1201,$C1201)</f>
        <v>1</v>
      </c>
      <c r="G1201" s="49" t="b">
        <v>1</v>
      </c>
      <c r="H1201" s="22">
        <v>2020</v>
      </c>
      <c r="I1201" s="129" t="str">
        <f>IFERROR(IF(H1201=0,0,VLOOKUP(VLOOKUP(H1201,#REF!,MATCH("strMailTitleID",#REF!,0),FALSE),#REF!,2,FALSE)),"ERROR")</f>
        <v>ERROR</v>
      </c>
      <c r="J1201" s="176">
        <v>0</v>
      </c>
      <c r="K1201" s="129">
        <f>IFERROR(IF(J1201=0,0,VLOOKUP(VLOOKUP(J1201,#REF!,MATCH("strMailTitleID",#REF!,0),FALSE),#REF!,2,FALSE)),"ERROR")</f>
        <v>0</v>
      </c>
      <c r="L1201" s="22">
        <f ca="1">IFERROR(IFERROR(VLOOKUP($B1201,INDIRECT(VLOOKUP($E1201,보상!$S:$AA,2,FALSE)),MATCH(L$6,INDIRECT(VLOOKUP($E1201,보상!$S:$AA,3,FALSE)),0),FALSE),VLOOKUP($B1201,INDIRECT(VLOOKUP($E1201&amp;"_U",보상!$S:$AA,2,FALSE)),MATCH(L$6,INDIRECT(VLOOKUP($E1201&amp;"_U",보상!$S:$AA,3,FALSE)),0),FALSE)),"ERROR")</f>
        <v>53000</v>
      </c>
      <c r="M1201" s="49">
        <v>0</v>
      </c>
      <c r="N1201" s="49">
        <v>0</v>
      </c>
      <c r="O1201" s="49">
        <v>0</v>
      </c>
      <c r="P1201" s="22" t="str">
        <f ca="1">IFERROR(IFERROR(VLOOKUP($B1201,INDIRECT(VLOOKUP($E1201,보상!$S:$AA,2,FALSE)),MATCH(P$6,INDIRECT(VLOOKUP($E1201,보상!$S:$AA,3,FALSE)),0),FALSE),VLOOKUP($B1201,INDIRECT(VLOOKUP($E1201&amp;"_U",보상!$S:$AA,2,FALSE)),MATCH(P$6,INDIRECT(VLOOKUP($E1201&amp;"_U",보상!$S:$AA,3,FALSE)),0),FALSE)),"ERROR")</f>
        <v>Gold</v>
      </c>
      <c r="Q1201" s="22">
        <f ca="1">IFERROR(IFERROR(VLOOKUP($B1201,INDIRECT(VLOOKUP($E1201,보상!$S:$AA,2,FALSE)),MATCH(Q$6,INDIRECT(VLOOKUP($E1201,보상!$S:$AA,3,FALSE)),0),FALSE),VLOOKUP($B1201,INDIRECT(VLOOKUP($E1201&amp;"_U",보상!$S:$AA,2,FALSE)),MATCH(Q$6,INDIRECT(VLOOKUP($E1201&amp;"_U",보상!$S:$AA,3,FALSE)),0),FALSE)),"ERROR")</f>
        <v>33800</v>
      </c>
      <c r="R1201" s="49" t="b">
        <v>0</v>
      </c>
      <c r="S1201" s="49" t="b">
        <v>0</v>
      </c>
      <c r="T1201" s="22">
        <f ca="1">IFERROR(IF(W1201=0,0,VLOOKUP(W1201,보상!$D:$K,6,FALSE)),"-")</f>
        <v>0</v>
      </c>
      <c r="U1201" s="22">
        <f ca="1">IFERROR(IF(W1201=0,0,VLOOKUP(W1201,보상!$D:$K,7,FALSE)),"-")</f>
        <v>0</v>
      </c>
      <c r="V1201" s="22">
        <f ca="1">IFERROR(IF(W1201=0,0,VLOOKUP(W1201,보상!$D:$K,8,FALSE)),"-")</f>
        <v>0</v>
      </c>
      <c r="W1201" s="22">
        <f ca="1">IFERROR(IFERROR(VLOOKUP($B1201,INDIRECT(VLOOKUP($E1201,보상!$S:$AA,2,FALSE)),MATCH(W$6,INDIRECT(VLOOKUP($E1201,보상!$S:$AA,3,FALSE)),0),FALSE),VLOOKUP($B1201,INDIRECT(VLOOKUP($E1201&amp;"_U",보상!$S:$AA,2,FALSE)),MATCH(W$6,INDIRECT(VLOOKUP($E1201&amp;"_U",보상!$S:$AA,3,FALSE)),0),FALSE)),"ERROR")</f>
        <v>2101001</v>
      </c>
      <c r="X1201" s="134" t="str">
        <f ca="1">IFERROR(IF(W1201=0,0,VLOOKUP(SUBSTITUTE(VLOOKUP(W1201,#REF!,MATCH("strItemName",#REF!,0),FALSE),"SUI_",""),#REF!,2,FALSE)),"ERROR")</f>
        <v>ERROR</v>
      </c>
      <c r="Y1201" s="22">
        <f t="shared" ca="1" si="61"/>
        <v>2101001</v>
      </c>
      <c r="Z1201" s="134" t="str">
        <f ca="1">IFERROR(IF(Y1201=0,0,VLOOKUP(SUBSTITUTE(VLOOKUP(Y1201,#REF!,MATCH("strItemName",#REF!,0),FALSE),"SUI_",""),#REF!,2,FALSE)),"ERROR")</f>
        <v>ERROR</v>
      </c>
      <c r="AA1201" s="22">
        <f t="shared" ca="1" si="61"/>
        <v>2101001</v>
      </c>
      <c r="AB1201" s="134" t="str">
        <f ca="1">IFERROR(IF(AA1201=0,0,VLOOKUP(SUBSTITUTE(VLOOKUP(AA1201,#REF!,MATCH("strItemName",#REF!,0),FALSE),"SUI_",""),#REF!,2,FALSE)),"ERROR")</f>
        <v>ERROR</v>
      </c>
      <c r="AC1201" s="22">
        <f t="shared" ca="1" si="61"/>
        <v>2101001</v>
      </c>
      <c r="AD1201" s="134" t="str">
        <f ca="1">IFERROR(IF(AC1201=0,0,VLOOKUP(SUBSTITUTE(VLOOKUP(AC1201,#REF!,MATCH("strItemName",#REF!,0),FALSE),"SUI_",""),#REF!,2,FALSE)),"ERROR")</f>
        <v>ERROR</v>
      </c>
      <c r="AE1201" s="22">
        <f t="shared" ca="1" si="61"/>
        <v>2101001</v>
      </c>
      <c r="AF1201" s="134" t="str">
        <f ca="1">IFERROR(IF(AE1201=0,0,VLOOKUP(SUBSTITUTE(VLOOKUP(AE1201,#REF!,MATCH("strItemName",#REF!,0),FALSE),"SUI_",""),#REF!,2,FALSE)),"ERROR")</f>
        <v>ERROR</v>
      </c>
      <c r="AG1201" s="88">
        <v>0</v>
      </c>
      <c r="AH1201" s="134">
        <f>IFERROR(IF(AG1201=0,0,VLOOKUP(SUBSTITUTE(VLOOKUP(AG1201,#REF!,MATCH("strItemName",#REF!,0),FALSE),"SUI_",""),#REF!,2,FALSE)),"ERROR")</f>
        <v>0</v>
      </c>
      <c r="AI1201" s="22">
        <f ca="1">IFERROR(IFERROR(VLOOKUP($B1201,INDIRECT(VLOOKUP($E1201,보상!$S:$AA,2,FALSE)),MATCH(AI$6,INDIRECT(VLOOKUP($E1201,보상!$S:$AA,3,FALSE)),0),FALSE),VLOOKUP($B1201,INDIRECT(VLOOKUP($E1201&amp;"_U",보상!$S:$AA,2,FALSE)),MATCH(AI$6,INDIRECT(VLOOKUP($E1201&amp;"_U",보상!$S:$AA,3,FALSE)),0),FALSE)),"ERROR")</f>
        <v>1</v>
      </c>
      <c r="AJ1201" s="49">
        <v>0</v>
      </c>
      <c r="AK1201" s="22">
        <v>0</v>
      </c>
      <c r="AL1201" s="22">
        <v>0</v>
      </c>
      <c r="AM1201" s="22" t="b">
        <v>0</v>
      </c>
      <c r="AN1201" s="22">
        <v>0</v>
      </c>
      <c r="AO1201" s="67">
        <v>0</v>
      </c>
    </row>
    <row r="1202" spans="2:41" ht="16.5" customHeight="1" x14ac:dyDescent="0.3">
      <c r="B1202" s="154">
        <f t="shared" si="57"/>
        <v>100108031</v>
      </c>
      <c r="C1202" s="49">
        <v>10010803</v>
      </c>
      <c r="D1202" s="156" t="str">
        <f ca="1">IFERROR(IFERROR(VLOOKUP($B1202,INDIRECT(VLOOKUP($E1202,보상!$S:$AA,2,FALSE)),MATCH(D$6,INDIRECT(VLOOKUP($E1202,보상!$S:$AA,3,FALSE)),0),FALSE),VLOOKUP($B1202,INDIRECT(VLOOKUP($E1202&amp;"_U",보상!$S:$AA,2,FALSE)),MATCH(D$6,INDIRECT(VLOOKUP($E1202&amp;"_U",보상!$S:$AA,3,FALSE)),0),FALSE)),"ERROR")</f>
        <v>상업 지구의 숲</v>
      </c>
      <c r="E1202" s="49" t="s">
        <v>635</v>
      </c>
      <c r="F1202" s="22">
        <f>COUNTIF($C$8:$C1202,$C1202)</f>
        <v>1</v>
      </c>
      <c r="G1202" s="49" t="b">
        <v>1</v>
      </c>
      <c r="H1202" s="22">
        <v>2020</v>
      </c>
      <c r="I1202" s="129" t="str">
        <f>IFERROR(IF(H1202=0,0,VLOOKUP(VLOOKUP(H1202,#REF!,MATCH("strMailTitleID",#REF!,0),FALSE),#REF!,2,FALSE)),"ERROR")</f>
        <v>ERROR</v>
      </c>
      <c r="J1202" s="176">
        <v>0</v>
      </c>
      <c r="K1202" s="129">
        <f>IFERROR(IF(J1202=0,0,VLOOKUP(VLOOKUP(J1202,#REF!,MATCH("strMailTitleID",#REF!,0),FALSE),#REF!,2,FALSE)),"ERROR")</f>
        <v>0</v>
      </c>
      <c r="L1202" s="22">
        <f ca="1">IFERROR(IFERROR(VLOOKUP($B1202,INDIRECT(VLOOKUP($E1202,보상!$S:$AA,2,FALSE)),MATCH(L$6,INDIRECT(VLOOKUP($E1202,보상!$S:$AA,3,FALSE)),0),FALSE),VLOOKUP($B1202,INDIRECT(VLOOKUP($E1202&amp;"_U",보상!$S:$AA,2,FALSE)),MATCH(L$6,INDIRECT(VLOOKUP($E1202&amp;"_U",보상!$S:$AA,3,FALSE)),0),FALSE)),"ERROR")</f>
        <v>53000</v>
      </c>
      <c r="M1202" s="49">
        <v>0</v>
      </c>
      <c r="N1202" s="49">
        <v>0</v>
      </c>
      <c r="O1202" s="49">
        <v>0</v>
      </c>
      <c r="P1202" s="22" t="str">
        <f ca="1">IFERROR(IFERROR(VLOOKUP($B1202,INDIRECT(VLOOKUP($E1202,보상!$S:$AA,2,FALSE)),MATCH(P$6,INDIRECT(VLOOKUP($E1202,보상!$S:$AA,3,FALSE)),0),FALSE),VLOOKUP($B1202,INDIRECT(VLOOKUP($E1202&amp;"_U",보상!$S:$AA,2,FALSE)),MATCH(P$6,INDIRECT(VLOOKUP($E1202&amp;"_U",보상!$S:$AA,3,FALSE)),0),FALSE)),"ERROR")</f>
        <v>Gold</v>
      </c>
      <c r="Q1202" s="22">
        <f ca="1">IFERROR(IFERROR(VLOOKUP($B1202,INDIRECT(VLOOKUP($E1202,보상!$S:$AA,2,FALSE)),MATCH(Q$6,INDIRECT(VLOOKUP($E1202,보상!$S:$AA,3,FALSE)),0),FALSE),VLOOKUP($B1202,INDIRECT(VLOOKUP($E1202&amp;"_U",보상!$S:$AA,2,FALSE)),MATCH(Q$6,INDIRECT(VLOOKUP($E1202&amp;"_U",보상!$S:$AA,3,FALSE)),0),FALSE)),"ERROR")</f>
        <v>33800</v>
      </c>
      <c r="R1202" s="49" t="b">
        <v>0</v>
      </c>
      <c r="S1202" s="49" t="b">
        <v>0</v>
      </c>
      <c r="T1202" s="22">
        <f ca="1">IFERROR(IF(W1202=0,0,VLOOKUP(W1202,보상!$D:$K,6,FALSE)),"-")</f>
        <v>0</v>
      </c>
      <c r="U1202" s="22">
        <f ca="1">IFERROR(IF(W1202=0,0,VLOOKUP(W1202,보상!$D:$K,7,FALSE)),"-")</f>
        <v>0</v>
      </c>
      <c r="V1202" s="22">
        <f ca="1">IFERROR(IF(W1202=0,0,VLOOKUP(W1202,보상!$D:$K,8,FALSE)),"-")</f>
        <v>0</v>
      </c>
      <c r="W1202" s="22">
        <f ca="1">IFERROR(IFERROR(VLOOKUP($B1202,INDIRECT(VLOOKUP($E1202,보상!$S:$AA,2,FALSE)),MATCH(W$6,INDIRECT(VLOOKUP($E1202,보상!$S:$AA,3,FALSE)),0),FALSE),VLOOKUP($B1202,INDIRECT(VLOOKUP($E1202&amp;"_U",보상!$S:$AA,2,FALSE)),MATCH(W$6,INDIRECT(VLOOKUP($E1202&amp;"_U",보상!$S:$AA,3,FALSE)),0),FALSE)),"ERROR")</f>
        <v>2101001</v>
      </c>
      <c r="X1202" s="134" t="str">
        <f ca="1">IFERROR(IF(W1202=0,0,VLOOKUP(SUBSTITUTE(VLOOKUP(W1202,#REF!,MATCH("strItemName",#REF!,0),FALSE),"SUI_",""),#REF!,2,FALSE)),"ERROR")</f>
        <v>ERROR</v>
      </c>
      <c r="Y1202" s="22">
        <f t="shared" ca="1" si="61"/>
        <v>2101001</v>
      </c>
      <c r="Z1202" s="134" t="str">
        <f ca="1">IFERROR(IF(Y1202=0,0,VLOOKUP(SUBSTITUTE(VLOOKUP(Y1202,#REF!,MATCH("strItemName",#REF!,0),FALSE),"SUI_",""),#REF!,2,FALSE)),"ERROR")</f>
        <v>ERROR</v>
      </c>
      <c r="AA1202" s="22">
        <f t="shared" ca="1" si="61"/>
        <v>2101001</v>
      </c>
      <c r="AB1202" s="134" t="str">
        <f ca="1">IFERROR(IF(AA1202=0,0,VLOOKUP(SUBSTITUTE(VLOOKUP(AA1202,#REF!,MATCH("strItemName",#REF!,0),FALSE),"SUI_",""),#REF!,2,FALSE)),"ERROR")</f>
        <v>ERROR</v>
      </c>
      <c r="AC1202" s="22">
        <f t="shared" ca="1" si="61"/>
        <v>2101001</v>
      </c>
      <c r="AD1202" s="134" t="str">
        <f ca="1">IFERROR(IF(AC1202=0,0,VLOOKUP(SUBSTITUTE(VLOOKUP(AC1202,#REF!,MATCH("strItemName",#REF!,0),FALSE),"SUI_",""),#REF!,2,FALSE)),"ERROR")</f>
        <v>ERROR</v>
      </c>
      <c r="AE1202" s="22">
        <f t="shared" ca="1" si="61"/>
        <v>2101001</v>
      </c>
      <c r="AF1202" s="134" t="str">
        <f ca="1">IFERROR(IF(AE1202=0,0,VLOOKUP(SUBSTITUTE(VLOOKUP(AE1202,#REF!,MATCH("strItemName",#REF!,0),FALSE),"SUI_",""),#REF!,2,FALSE)),"ERROR")</f>
        <v>ERROR</v>
      </c>
      <c r="AG1202" s="88">
        <v>0</v>
      </c>
      <c r="AH1202" s="134">
        <f>IFERROR(IF(AG1202=0,0,VLOOKUP(SUBSTITUTE(VLOOKUP(AG1202,#REF!,MATCH("strItemName",#REF!,0),FALSE),"SUI_",""),#REF!,2,FALSE)),"ERROR")</f>
        <v>0</v>
      </c>
      <c r="AI1202" s="22">
        <f ca="1">IFERROR(IFERROR(VLOOKUP($B1202,INDIRECT(VLOOKUP($E1202,보상!$S:$AA,2,FALSE)),MATCH(AI$6,INDIRECT(VLOOKUP($E1202,보상!$S:$AA,3,FALSE)),0),FALSE),VLOOKUP($B1202,INDIRECT(VLOOKUP($E1202&amp;"_U",보상!$S:$AA,2,FALSE)),MATCH(AI$6,INDIRECT(VLOOKUP($E1202&amp;"_U",보상!$S:$AA,3,FALSE)),0),FALSE)),"ERROR")</f>
        <v>1</v>
      </c>
      <c r="AJ1202" s="49">
        <v>0</v>
      </c>
      <c r="AK1202" s="22">
        <v>0</v>
      </c>
      <c r="AL1202" s="22">
        <v>0</v>
      </c>
      <c r="AM1202" s="22" t="b">
        <v>0</v>
      </c>
      <c r="AN1202" s="22">
        <v>0</v>
      </c>
      <c r="AO1202" s="67">
        <v>0</v>
      </c>
    </row>
  </sheetData>
  <phoneticPr fontId="1" type="noConversion"/>
  <conditionalFormatting sqref="A1:AO1048576">
    <cfRule type="expression" dxfId="202" priority="12">
      <formula>AND(LEFT(A$7,1)="!",ROW(A1)&gt;7,ROW(A1)&lt;7+COUNTA($B:$B)+COUNTA($A:$A)-6)</formula>
    </cfRule>
    <cfRule type="expression" dxfId="201" priority="13">
      <formula>OR(A1=0,A1="None")</formula>
    </cfRule>
    <cfRule type="expression" dxfId="200" priority="14">
      <formula>LEFT(A1,1)="!"</formula>
    </cfRule>
  </conditionalFormatting>
  <conditionalFormatting sqref="AG1:AG1048576">
    <cfRule type="expression" dxfId="199" priority="1">
      <formula>AND($AG1&lt;&gt;0,$AM1=FALSE)</formula>
    </cfRule>
  </conditionalFormatting>
  <conditionalFormatting sqref="C1:C1048576">
    <cfRule type="expression" dxfId="198" priority="1275">
      <formula>AND($B1&lt;&gt;$C1,ROW($C1)&gt;7)</formula>
    </cfRule>
  </conditionalFormatting>
  <conditionalFormatting sqref="B1:AO1048576">
    <cfRule type="expression" dxfId="197" priority="1279">
      <formula>B1="ERROR"</formula>
    </cfRule>
    <cfRule type="expression" dxfId="196" priority="1280">
      <formula>B1=TRUE</formula>
    </cfRule>
    <cfRule type="expression" dxfId="195" priority="1281">
      <formula>B1=FALSE</formula>
    </cfRule>
    <cfRule type="expression" dxfId="194" priority="1282">
      <formula>AND(ROW($A1)&gt;7,$A1="#",B$7&lt;&gt;"")</formula>
    </cfRule>
    <cfRule type="expression" dxfId="193" priority="1283">
      <formula>$G1=1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8913" r:id="rId4" name="Button 1">
              <controlPr defaultSize="0" print="0" autoFill="0" autoPict="0" macro="[0]!Workbook_Open">
                <anchor moveWithCells="1" sizeWithCells="1">
                  <from>
                    <xdr:col>1</xdr:col>
                    <xdr:colOff>28575</xdr:colOff>
                    <xdr:row>0</xdr:row>
                    <xdr:rowOff>104775</xdr:rowOff>
                  </from>
                  <to>
                    <xdr:col>3</xdr:col>
                    <xdr:colOff>685800</xdr:colOff>
                    <xdr:row>3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/>
  <dimension ref="A1:AL513"/>
  <sheetViews>
    <sheetView showGridLines="0" zoomScale="85" zoomScaleNormal="85" workbookViewId="0">
      <pane xSplit="4" ySplit="7" topLeftCell="E218" activePane="bottomRight" state="frozen"/>
      <selection pane="topRight" activeCell="E1" sqref="E1"/>
      <selection pane="bottomLeft" activeCell="A8" sqref="A8"/>
      <selection pane="bottomRight" activeCell="O7" sqref="O7"/>
    </sheetView>
  </sheetViews>
  <sheetFormatPr defaultColWidth="11.625" defaultRowHeight="16.5" customHeight="1" x14ac:dyDescent="0.3"/>
  <cols>
    <col min="1" max="1" width="3.75" style="21" customWidth="1"/>
    <col min="2" max="2" width="7.5" style="14" customWidth="1"/>
    <col min="3" max="3" width="7.5" style="68" customWidth="1"/>
    <col min="4" max="4" width="25" style="14" customWidth="1"/>
    <col min="5" max="5" width="12.5" style="89" customWidth="1"/>
    <col min="6" max="6" width="2.5" style="68" customWidth="1"/>
    <col min="7" max="7" width="9" style="14" customWidth="1"/>
    <col min="8" max="8" width="6.25" style="14" customWidth="1"/>
    <col min="9" max="9" width="17.625" style="125" bestFit="1" customWidth="1"/>
    <col min="10" max="10" width="6.25" style="14" customWidth="1"/>
    <col min="11" max="11" width="12.5" style="125" customWidth="1"/>
    <col min="12" max="12" width="6.25" style="14" customWidth="1"/>
    <col min="13" max="15" width="6.875" style="14" customWidth="1"/>
    <col min="16" max="18" width="7.5" style="14" customWidth="1"/>
    <col min="19" max="19" width="7.5" style="2" customWidth="1"/>
    <col min="20" max="20" width="7.5" style="14" customWidth="1"/>
    <col min="21" max="21" width="11.5" style="130" customWidth="1"/>
    <col min="22" max="22" width="7.5" style="14" customWidth="1"/>
    <col min="23" max="23" width="11.25" style="130" customWidth="1"/>
    <col min="24" max="24" width="7.5" style="14" customWidth="1"/>
    <col min="25" max="25" width="11.25" style="130" customWidth="1"/>
    <col min="26" max="26" width="7.5" style="14" customWidth="1"/>
    <col min="27" max="27" width="11.25" style="130" customWidth="1"/>
    <col min="28" max="28" width="7.5" style="14" customWidth="1"/>
    <col min="29" max="29" width="11.25" style="130" customWidth="1"/>
    <col min="30" max="30" width="7.5" style="14" customWidth="1"/>
    <col min="31" max="31" width="17.375" style="130" bestFit="1" customWidth="1"/>
    <col min="32" max="32" width="6.25" style="14" customWidth="1"/>
    <col min="33" max="37" width="7.5" style="14" customWidth="1"/>
    <col min="38" max="38" width="7.5" style="12" customWidth="1"/>
    <col min="39" max="16384" width="11.625" style="2"/>
  </cols>
  <sheetData>
    <row r="1" spans="1:38" ht="16.5" customHeight="1" x14ac:dyDescent="0.3">
      <c r="A1" s="13" t="s">
        <v>8</v>
      </c>
    </row>
    <row r="2" spans="1:38" ht="16.5" customHeight="1" x14ac:dyDescent="0.3">
      <c r="A2" s="13" t="s">
        <v>8</v>
      </c>
      <c r="B2" s="23"/>
      <c r="G2" s="12"/>
      <c r="H2" s="12"/>
      <c r="I2" s="126"/>
      <c r="J2" s="12"/>
      <c r="K2" s="126"/>
      <c r="L2" s="12"/>
      <c r="M2" s="12"/>
      <c r="N2" s="12"/>
      <c r="O2" s="12"/>
      <c r="P2" s="12"/>
      <c r="Q2" s="12"/>
      <c r="R2" s="12"/>
    </row>
    <row r="3" spans="1:38" ht="8.25" customHeight="1" x14ac:dyDescent="0.3">
      <c r="A3" s="13" t="s">
        <v>8</v>
      </c>
      <c r="G3" s="12"/>
    </row>
    <row r="4" spans="1:38" ht="8.25" customHeight="1" x14ac:dyDescent="0.3">
      <c r="A4" s="13" t="s">
        <v>8</v>
      </c>
    </row>
    <row r="5" spans="1:38" ht="11.25" customHeight="1" x14ac:dyDescent="0.3">
      <c r="A5" s="13" t="s">
        <v>8</v>
      </c>
      <c r="C5" s="69"/>
      <c r="E5" s="79"/>
      <c r="F5" s="69"/>
      <c r="G5" s="15"/>
      <c r="H5" s="24"/>
      <c r="I5" s="127"/>
      <c r="J5" s="24"/>
      <c r="K5" s="127"/>
      <c r="L5" s="24"/>
      <c r="M5" s="24"/>
      <c r="N5" s="60" t="s">
        <v>626</v>
      </c>
      <c r="O5" s="60" t="s">
        <v>626</v>
      </c>
      <c r="P5" s="24"/>
      <c r="Q5" s="24"/>
      <c r="R5" s="24"/>
      <c r="S5" s="62"/>
      <c r="T5" s="63"/>
      <c r="U5" s="131"/>
      <c r="V5" s="63"/>
      <c r="W5" s="131"/>
      <c r="X5" s="63"/>
      <c r="Y5" s="131"/>
      <c r="Z5" s="63"/>
      <c r="AA5" s="131"/>
      <c r="AB5" s="63"/>
      <c r="AC5" s="131"/>
      <c r="AD5" s="63"/>
      <c r="AE5" s="131"/>
      <c r="AF5" s="63"/>
      <c r="AG5" s="60" t="s">
        <v>626</v>
      </c>
      <c r="AH5" s="60" t="s">
        <v>626</v>
      </c>
      <c r="AI5" s="60" t="s">
        <v>626</v>
      </c>
      <c r="AJ5" s="60"/>
      <c r="AK5" s="60"/>
      <c r="AL5" s="65"/>
    </row>
    <row r="6" spans="1:38" s="17" customFormat="1" ht="30" customHeight="1" x14ac:dyDescent="0.3">
      <c r="A6" s="16" t="s">
        <v>8</v>
      </c>
      <c r="B6" s="16"/>
      <c r="C6" s="16" t="s">
        <v>212</v>
      </c>
      <c r="D6" s="16" t="s">
        <v>9</v>
      </c>
      <c r="E6" s="80"/>
      <c r="F6" s="70"/>
      <c r="G6" s="16" t="s">
        <v>191</v>
      </c>
      <c r="H6" s="16" t="s">
        <v>192</v>
      </c>
      <c r="I6" s="128"/>
      <c r="J6" s="16" t="s">
        <v>2168</v>
      </c>
      <c r="K6" s="128"/>
      <c r="L6" s="16" t="s">
        <v>919</v>
      </c>
      <c r="M6" s="16" t="s">
        <v>920</v>
      </c>
      <c r="N6" s="16" t="s">
        <v>602</v>
      </c>
      <c r="O6" s="16" t="s">
        <v>624</v>
      </c>
      <c r="P6" s="16" t="s">
        <v>921</v>
      </c>
      <c r="Q6" s="16" t="s">
        <v>34</v>
      </c>
      <c r="R6" s="16" t="s">
        <v>922</v>
      </c>
      <c r="S6" s="16" t="s">
        <v>923</v>
      </c>
      <c r="T6" s="16" t="s">
        <v>414</v>
      </c>
      <c r="U6" s="132"/>
      <c r="V6" s="16" t="s">
        <v>372</v>
      </c>
      <c r="W6" s="132"/>
      <c r="X6" s="16" t="s">
        <v>373</v>
      </c>
      <c r="Y6" s="132"/>
      <c r="Z6" s="16" t="s">
        <v>924</v>
      </c>
      <c r="AA6" s="132"/>
      <c r="AB6" s="16" t="s">
        <v>374</v>
      </c>
      <c r="AC6" s="132"/>
      <c r="AD6" s="16" t="s">
        <v>1186</v>
      </c>
      <c r="AE6" s="132"/>
      <c r="AF6" s="16" t="s">
        <v>925</v>
      </c>
      <c r="AG6" s="17" t="s">
        <v>618</v>
      </c>
      <c r="AH6" s="17" t="s">
        <v>620</v>
      </c>
      <c r="AI6" s="17" t="s">
        <v>622</v>
      </c>
      <c r="AJ6" s="17" t="s">
        <v>1153</v>
      </c>
      <c r="AK6" s="17" t="s">
        <v>1154</v>
      </c>
      <c r="AL6" s="17" t="s">
        <v>1155</v>
      </c>
    </row>
    <row r="7" spans="1:38" s="20" customFormat="1" ht="30" customHeight="1" x14ac:dyDescent="0.3">
      <c r="A7" s="151" t="e">
        <f>SUM(A8:A2940)</f>
        <v>#VALUE!</v>
      </c>
      <c r="B7" s="18" t="s">
        <v>4</v>
      </c>
      <c r="C7" s="19" t="s">
        <v>37</v>
      </c>
      <c r="D7" s="19" t="s">
        <v>36</v>
      </c>
      <c r="E7" s="81" t="s">
        <v>915</v>
      </c>
      <c r="F7" s="71" t="s">
        <v>905</v>
      </c>
      <c r="G7" s="19" t="s">
        <v>2170</v>
      </c>
      <c r="H7" s="19" t="s">
        <v>38</v>
      </c>
      <c r="I7" s="124" t="s">
        <v>217</v>
      </c>
      <c r="J7" s="19" t="s">
        <v>2131</v>
      </c>
      <c r="K7" s="124" t="s">
        <v>415</v>
      </c>
      <c r="L7" s="19" t="s">
        <v>39</v>
      </c>
      <c r="M7" s="19" t="s">
        <v>40</v>
      </c>
      <c r="N7" s="19" t="s">
        <v>636</v>
      </c>
      <c r="O7" s="19" t="s">
        <v>640</v>
      </c>
      <c r="P7" s="19" t="s">
        <v>41</v>
      </c>
      <c r="Q7" s="19" t="s">
        <v>42</v>
      </c>
      <c r="R7" s="19" t="s">
        <v>43</v>
      </c>
      <c r="S7" s="19" t="s">
        <v>44</v>
      </c>
      <c r="T7" s="19" t="s">
        <v>45</v>
      </c>
      <c r="U7" s="133" t="s">
        <v>214</v>
      </c>
      <c r="V7" s="19" t="s">
        <v>46</v>
      </c>
      <c r="W7" s="133" t="s">
        <v>215</v>
      </c>
      <c r="X7" s="19" t="s">
        <v>478</v>
      </c>
      <c r="Y7" s="133" t="s">
        <v>214</v>
      </c>
      <c r="Z7" s="19" t="s">
        <v>479</v>
      </c>
      <c r="AA7" s="133" t="s">
        <v>216</v>
      </c>
      <c r="AB7" s="19" t="s">
        <v>49</v>
      </c>
      <c r="AC7" s="133" t="s">
        <v>214</v>
      </c>
      <c r="AD7" s="19" t="s">
        <v>1187</v>
      </c>
      <c r="AE7" s="133" t="s">
        <v>415</v>
      </c>
      <c r="AF7" s="19" t="s">
        <v>50</v>
      </c>
      <c r="AG7" s="19" t="s">
        <v>638</v>
      </c>
      <c r="AH7" s="19" t="s">
        <v>641</v>
      </c>
      <c r="AI7" s="19" t="s">
        <v>1149</v>
      </c>
      <c r="AJ7" s="19" t="s">
        <v>1150</v>
      </c>
      <c r="AK7" s="19" t="s">
        <v>1151</v>
      </c>
      <c r="AL7" s="19" t="s">
        <v>1152</v>
      </c>
    </row>
    <row r="8" spans="1:38" ht="16.5" customHeight="1" x14ac:dyDescent="0.3">
      <c r="A8" s="158">
        <f>COUNTIF(FtbReward_Quest!$B:$B,$B8)+COUNTIF(FtbReward_Mode!$B:$B,$B8)+COUNTIF(FtbReward_Content!$B:$B,$B8)-1</f>
        <v>0</v>
      </c>
      <c r="B8" s="22">
        <f t="shared" ref="B8:B34" si="0">C8*10+F8</f>
        <v>1110011</v>
      </c>
      <c r="C8" s="72">
        <v>111001</v>
      </c>
      <c r="D8" s="22" t="s">
        <v>809</v>
      </c>
      <c r="E8" s="22" t="s">
        <v>1745</v>
      </c>
      <c r="F8" s="72">
        <f>COUNTIF($C$8:$C8,$C8)</f>
        <v>1</v>
      </c>
      <c r="G8" s="22" t="b">
        <v>1</v>
      </c>
      <c r="H8" s="22">
        <v>61000</v>
      </c>
      <c r="I8" s="129" t="str">
        <f>IFERROR(IF(H8=0,0,VLOOKUP(VLOOKUP(H8,#REF!,MATCH("strMailTitleID",#REF!,0),FALSE),#REF!,2,FALSE)),"ERROR")</f>
        <v>ERROR</v>
      </c>
      <c r="J8" s="176">
        <v>200</v>
      </c>
      <c r="K8" s="129" t="str">
        <f>IFERROR(IF(J8=0,0,VLOOKUP(VLOOKUP(J8,#REF!,MATCH("strMailTitleID",#REF!,0),FALSE),#REF!,2,FALSE)),"ERROR")</f>
        <v>ERROR</v>
      </c>
      <c r="L8" s="22">
        <f ca="1">IFERROR(VLOOKUP($B8,INDIRECT(VLOOKUP($E8,보상!$S:$AA,2,FALSE)),MATCH(L$6,INDIRECT(VLOOKUP($E8,보상!$S:$AA,3,FALSE)),0),FALSE),"ERROR")</f>
        <v>0</v>
      </c>
      <c r="M8" s="22">
        <v>0</v>
      </c>
      <c r="N8" s="22">
        <v>0</v>
      </c>
      <c r="O8" s="22">
        <v>0</v>
      </c>
      <c r="P8" s="22" t="str">
        <f ca="1">IFERROR(VLOOKUP($B8,INDIRECT(VLOOKUP($E8,보상!$S:$AA,2,FALSE)),MATCH(P$6,INDIRECT(VLOOKUP($E8,보상!$S:$AA,3,FALSE)),0),FALSE),"ERROR")</f>
        <v>None</v>
      </c>
      <c r="Q8" s="22">
        <f ca="1">IFERROR(VLOOKUP($B8,INDIRECT(VLOOKUP($E8,보상!$S:$AA,2,FALSE)),MATCH(Q$6,INDIRECT(VLOOKUP($E8,보상!$S:$AA,3,FALSE)),0),FALSE),"ERROR")</f>
        <v>0</v>
      </c>
      <c r="R8" s="22" t="b">
        <v>0</v>
      </c>
      <c r="S8" s="22" t="b">
        <v>0</v>
      </c>
      <c r="T8" s="22">
        <f ca="1">IFERROR(VLOOKUP($B8,INDIRECT(VLOOKUP($E8,보상!$S:$AA,2,FALSE)),MATCH(T$6,INDIRECT(VLOOKUP($E8,보상!$S:$AA,3,FALSE)),0),FALSE),"ERROR")</f>
        <v>4001021</v>
      </c>
      <c r="U8" s="134" t="str">
        <f ca="1">IFERROR(IF(T8=0,0,VLOOKUP(SUBSTITUTE(VLOOKUP(T8,#REF!,MATCH("strItemName",#REF!,0),FALSE),"SUI_",""),#REF!,2,FALSE)),"ERROR")</f>
        <v>ERROR</v>
      </c>
      <c r="V8" s="22">
        <f t="shared" ref="V8:V34" ca="1" si="1">IF(T8=0,0,IF(OR(INT(T8/10000)=15,INT(T8/10000)=24,INT(T8/10000)=35),T8,IF(T8&gt;300000,T8,IF(T8&lt;200000,T8+10100,T8+100))))</f>
        <v>4001021</v>
      </c>
      <c r="W8" s="134" t="str">
        <f ca="1">IFERROR(IF(V8=0,0,VLOOKUP(SUBSTITUTE(VLOOKUP(V8,#REF!,MATCH("strItemName",#REF!,0),FALSE),"SUI_",""),#REF!,2,FALSE)),"ERROR")</f>
        <v>ERROR</v>
      </c>
      <c r="X8" s="22">
        <f t="shared" ref="X8:X34" ca="1" si="2">IF(V8=0,0,IF(OR(INT(V8/10000)=15,INT(V8/10000)=24,INT(V8/10000)=35),V8,IF(V8&gt;300000,V8,IF(V8&lt;200000,V8+10100,V8+100))))</f>
        <v>4001021</v>
      </c>
      <c r="Y8" s="134" t="str">
        <f ca="1">IFERROR(IF(X8=0,0,VLOOKUP(SUBSTITUTE(VLOOKUP(X8,#REF!,MATCH("strItemName",#REF!,0),FALSE),"SUI_",""),#REF!,2,FALSE)),"ERROR")</f>
        <v>ERROR</v>
      </c>
      <c r="Z8" s="22">
        <f t="shared" ref="Z8:Z34" ca="1" si="3">IF(X8=0,0,IF(OR(INT(X8/10000)=15,INT(X8/10000)=24,INT(X8/10000)=35),X8,IF(X8&gt;300000,X8,IF(X8&lt;200000,X8+10100,X8+100))))</f>
        <v>4001021</v>
      </c>
      <c r="AA8" s="134" t="str">
        <f ca="1">IFERROR(IF(Z8=0,0,VLOOKUP(SUBSTITUTE(VLOOKUP(Z8,#REF!,MATCH("strItemName",#REF!,0),FALSE),"SUI_",""),#REF!,2,FALSE)),"ERROR")</f>
        <v>ERROR</v>
      </c>
      <c r="AB8" s="22">
        <f t="shared" ref="AB8:AB34" ca="1" si="4">IF(Z8=0,0,IF(OR(INT(Z8/10000)=15,INT(Z8/10000)=24,INT(Z8/10000)=35),Z8,IF(Z8&gt;300000,Z8,IF(Z8&lt;200000,Z8+10100,Z8+100))))</f>
        <v>4001021</v>
      </c>
      <c r="AC8" s="134" t="str">
        <f ca="1">IFERROR(IF(AB8=0,0,VLOOKUP(SUBSTITUTE(VLOOKUP(AB8,#REF!,MATCH("strItemName",#REF!,0),FALSE),"SUI_",""),#REF!,2,FALSE)),"ERROR")</f>
        <v>ERROR</v>
      </c>
      <c r="AD8" s="88">
        <v>0</v>
      </c>
      <c r="AE8" s="134">
        <f>IFERROR(IF(AD8=0,0,VLOOKUP(SUBSTITUTE(VLOOKUP(AD8,#REF!,MATCH("strItemName",#REF!,0),FALSE),"SUI_",""),#REF!,2,FALSE)),"ERROR")</f>
        <v>0</v>
      </c>
      <c r="AF8" s="22">
        <f ca="1">IFERROR(VLOOKUP($B8,INDIRECT(VLOOKUP($E8,보상!$S:$AA,2,FALSE)),MATCH(AF$6,INDIRECT(VLOOKUP($E8,보상!$S:$AA,3,FALSE)),0),FALSE),"ERROR")</f>
        <v>1</v>
      </c>
      <c r="AG8" s="22">
        <v>0</v>
      </c>
      <c r="AH8" s="22">
        <v>0</v>
      </c>
      <c r="AI8" s="22">
        <v>0</v>
      </c>
      <c r="AJ8" s="22" t="b">
        <v>0</v>
      </c>
      <c r="AK8" s="22">
        <v>0</v>
      </c>
      <c r="AL8" s="57">
        <v>0</v>
      </c>
    </row>
    <row r="9" spans="1:38" ht="16.5" customHeight="1" x14ac:dyDescent="0.3">
      <c r="A9" s="158">
        <f>COUNTIF(FtbReward_Quest!$B:$B,$B9)+COUNTIF(FtbReward_Mode!$B:$B,$B9)+COUNTIF(FtbReward_Content!$B:$B,$B9)-1</f>
        <v>0</v>
      </c>
      <c r="B9" s="22">
        <f t="shared" si="0"/>
        <v>1110021</v>
      </c>
      <c r="C9" s="72">
        <v>111002</v>
      </c>
      <c r="D9" s="22" t="s">
        <v>810</v>
      </c>
      <c r="E9" s="22" t="s">
        <v>917</v>
      </c>
      <c r="F9" s="72">
        <f>COUNTIF($C$8:$C9,$C9)</f>
        <v>1</v>
      </c>
      <c r="G9" s="22" t="b">
        <v>1</v>
      </c>
      <c r="H9" s="22">
        <v>61000</v>
      </c>
      <c r="I9" s="129" t="str">
        <f>IFERROR(IF(H9=0,0,VLOOKUP(VLOOKUP(H9,#REF!,MATCH("strMailTitleID",#REF!,0),FALSE),#REF!,2,FALSE)),"ERROR")</f>
        <v>ERROR</v>
      </c>
      <c r="J9" s="176">
        <v>200</v>
      </c>
      <c r="K9" s="129" t="str">
        <f>IFERROR(IF(J9=0,0,VLOOKUP(VLOOKUP(J9,#REF!,MATCH("strMailTitleID",#REF!,0),FALSE),#REF!,2,FALSE)),"ERROR")</f>
        <v>ERROR</v>
      </c>
      <c r="L9" s="22">
        <f ca="1">IFERROR(VLOOKUP($B9,INDIRECT(VLOOKUP($E9,보상!$S:$AA,2,FALSE)),MATCH(L$6,INDIRECT(VLOOKUP($E9,보상!$S:$AA,3,FALSE)),0),FALSE),"ERROR")</f>
        <v>0</v>
      </c>
      <c r="M9" s="22">
        <v>0</v>
      </c>
      <c r="N9" s="22">
        <v>0</v>
      </c>
      <c r="O9" s="22">
        <v>0</v>
      </c>
      <c r="P9" s="22" t="str">
        <f ca="1">IFERROR(VLOOKUP($B9,INDIRECT(VLOOKUP($E9,보상!$S:$AA,2,FALSE)),MATCH(P$6,INDIRECT(VLOOKUP($E9,보상!$S:$AA,3,FALSE)),0),FALSE),"ERROR")</f>
        <v>None</v>
      </c>
      <c r="Q9" s="22">
        <f ca="1">IFERROR(VLOOKUP($B9,INDIRECT(VLOOKUP($E9,보상!$S:$AA,2,FALSE)),MATCH(Q$6,INDIRECT(VLOOKUP($E9,보상!$S:$AA,3,FALSE)),0),FALSE),"ERROR")</f>
        <v>0</v>
      </c>
      <c r="R9" s="22" t="b">
        <v>0</v>
      </c>
      <c r="S9" s="22" t="b">
        <v>0</v>
      </c>
      <c r="T9" s="22">
        <f ca="1">IFERROR(VLOOKUP($B9,INDIRECT(VLOOKUP($E9,보상!$S:$AA,2,FALSE)),MATCH(T$6,INDIRECT(VLOOKUP($E9,보상!$S:$AA,3,FALSE)),0),FALSE),"ERROR")</f>
        <v>4002021</v>
      </c>
      <c r="U9" s="134" t="str">
        <f ca="1">IFERROR(IF(T9=0,0,VLOOKUP(SUBSTITUTE(VLOOKUP(T9,#REF!,MATCH("strItemName",#REF!,0),FALSE),"SUI_",""),#REF!,2,FALSE)),"ERROR")</f>
        <v>ERROR</v>
      </c>
      <c r="V9" s="22">
        <f t="shared" ca="1" si="1"/>
        <v>4002021</v>
      </c>
      <c r="W9" s="134" t="str">
        <f ca="1">IFERROR(IF(V9=0,0,VLOOKUP(SUBSTITUTE(VLOOKUP(V9,#REF!,MATCH("strItemName",#REF!,0),FALSE),"SUI_",""),#REF!,2,FALSE)),"ERROR")</f>
        <v>ERROR</v>
      </c>
      <c r="X9" s="22">
        <f t="shared" ca="1" si="2"/>
        <v>4002021</v>
      </c>
      <c r="Y9" s="134" t="str">
        <f ca="1">IFERROR(IF(X9=0,0,VLOOKUP(SUBSTITUTE(VLOOKUP(X9,#REF!,MATCH("strItemName",#REF!,0),FALSE),"SUI_",""),#REF!,2,FALSE)),"ERROR")</f>
        <v>ERROR</v>
      </c>
      <c r="Z9" s="22">
        <f t="shared" ca="1" si="3"/>
        <v>4002021</v>
      </c>
      <c r="AA9" s="134" t="str">
        <f ca="1">IFERROR(IF(Z9=0,0,VLOOKUP(SUBSTITUTE(VLOOKUP(Z9,#REF!,MATCH("strItemName",#REF!,0),FALSE),"SUI_",""),#REF!,2,FALSE)),"ERROR")</f>
        <v>ERROR</v>
      </c>
      <c r="AB9" s="22">
        <f t="shared" ca="1" si="4"/>
        <v>4002021</v>
      </c>
      <c r="AC9" s="134" t="str">
        <f ca="1">IFERROR(IF(AB9=0,0,VLOOKUP(SUBSTITUTE(VLOOKUP(AB9,#REF!,MATCH("strItemName",#REF!,0),FALSE),"SUI_",""),#REF!,2,FALSE)),"ERROR")</f>
        <v>ERROR</v>
      </c>
      <c r="AD9" s="88">
        <v>0</v>
      </c>
      <c r="AE9" s="134">
        <f>IFERROR(IF(AD9=0,0,VLOOKUP(SUBSTITUTE(VLOOKUP(AD9,#REF!,MATCH("strItemName",#REF!,0),FALSE),"SUI_",""),#REF!,2,FALSE)),"ERROR")</f>
        <v>0</v>
      </c>
      <c r="AF9" s="22">
        <f ca="1">IFERROR(VLOOKUP($B9,INDIRECT(VLOOKUP($E9,보상!$S:$AA,2,FALSE)),MATCH(AF$6,INDIRECT(VLOOKUP($E9,보상!$S:$AA,3,FALSE)),0),FALSE),"ERROR")</f>
        <v>1</v>
      </c>
      <c r="AG9" s="22">
        <v>0</v>
      </c>
      <c r="AH9" s="22">
        <v>0</v>
      </c>
      <c r="AI9" s="22">
        <v>0</v>
      </c>
      <c r="AJ9" s="22" t="b">
        <v>0</v>
      </c>
      <c r="AK9" s="22">
        <v>0</v>
      </c>
      <c r="AL9" s="57">
        <v>0</v>
      </c>
    </row>
    <row r="10" spans="1:38" ht="16.5" customHeight="1" x14ac:dyDescent="0.3">
      <c r="A10" s="158">
        <f>COUNTIF(FtbReward_Quest!$B:$B,$B10)+COUNTIF(FtbReward_Mode!$B:$B,$B10)+COUNTIF(FtbReward_Content!$B:$B,$B10)-1</f>
        <v>0</v>
      </c>
      <c r="B10" s="22">
        <f t="shared" si="0"/>
        <v>1110031</v>
      </c>
      <c r="C10" s="72">
        <v>111003</v>
      </c>
      <c r="D10" s="22" t="s">
        <v>811</v>
      </c>
      <c r="E10" s="22" t="s">
        <v>917</v>
      </c>
      <c r="F10" s="72">
        <f>COUNTIF($C$8:$C10,$C10)</f>
        <v>1</v>
      </c>
      <c r="G10" s="22" t="b">
        <v>1</v>
      </c>
      <c r="H10" s="22">
        <v>61000</v>
      </c>
      <c r="I10" s="129" t="str">
        <f>IFERROR(IF(H10=0,0,VLOOKUP(VLOOKUP(H10,#REF!,MATCH("strMailTitleID",#REF!,0),FALSE),#REF!,2,FALSE)),"ERROR")</f>
        <v>ERROR</v>
      </c>
      <c r="J10" s="176">
        <v>200</v>
      </c>
      <c r="K10" s="129" t="str">
        <f>IFERROR(IF(J10=0,0,VLOOKUP(VLOOKUP(J10,#REF!,MATCH("strMailTitleID",#REF!,0),FALSE),#REF!,2,FALSE)),"ERROR")</f>
        <v>ERROR</v>
      </c>
      <c r="L10" s="22">
        <f ca="1">IFERROR(VLOOKUP($B10,INDIRECT(VLOOKUP($E10,보상!$S:$AA,2,FALSE)),MATCH(L$6,INDIRECT(VLOOKUP($E10,보상!$S:$AA,3,FALSE)),0),FALSE),"ERROR")</f>
        <v>0</v>
      </c>
      <c r="M10" s="22">
        <v>0</v>
      </c>
      <c r="N10" s="22">
        <v>0</v>
      </c>
      <c r="O10" s="22">
        <v>0</v>
      </c>
      <c r="P10" s="22" t="str">
        <f ca="1">IFERROR(VLOOKUP($B10,INDIRECT(VLOOKUP($E10,보상!$S:$AA,2,FALSE)),MATCH(P$6,INDIRECT(VLOOKUP($E10,보상!$S:$AA,3,FALSE)),0),FALSE),"ERROR")</f>
        <v>None</v>
      </c>
      <c r="Q10" s="22">
        <f ca="1">IFERROR(VLOOKUP($B10,INDIRECT(VLOOKUP($E10,보상!$S:$AA,2,FALSE)),MATCH(Q$6,INDIRECT(VLOOKUP($E10,보상!$S:$AA,3,FALSE)),0),FALSE),"ERROR")</f>
        <v>0</v>
      </c>
      <c r="R10" s="22" t="b">
        <v>0</v>
      </c>
      <c r="S10" s="22" t="b">
        <v>0</v>
      </c>
      <c r="T10" s="22">
        <f ca="1">IFERROR(VLOOKUP($B10,INDIRECT(VLOOKUP($E10,보상!$S:$AA,2,FALSE)),MATCH(T$6,INDIRECT(VLOOKUP($E10,보상!$S:$AA,3,FALSE)),0),FALSE),"ERROR")</f>
        <v>4003021</v>
      </c>
      <c r="U10" s="134" t="str">
        <f ca="1">IFERROR(IF(T10=0,0,VLOOKUP(SUBSTITUTE(VLOOKUP(T10,#REF!,MATCH("strItemName",#REF!,0),FALSE),"SUI_",""),#REF!,2,FALSE)),"ERROR")</f>
        <v>ERROR</v>
      </c>
      <c r="V10" s="22">
        <f t="shared" ca="1" si="1"/>
        <v>4003021</v>
      </c>
      <c r="W10" s="134" t="str">
        <f ca="1">IFERROR(IF(V10=0,0,VLOOKUP(SUBSTITUTE(VLOOKUP(V10,#REF!,MATCH("strItemName",#REF!,0),FALSE),"SUI_",""),#REF!,2,FALSE)),"ERROR")</f>
        <v>ERROR</v>
      </c>
      <c r="X10" s="22">
        <f t="shared" ca="1" si="2"/>
        <v>4003021</v>
      </c>
      <c r="Y10" s="134" t="str">
        <f ca="1">IFERROR(IF(X10=0,0,VLOOKUP(SUBSTITUTE(VLOOKUP(X10,#REF!,MATCH("strItemName",#REF!,0),FALSE),"SUI_",""),#REF!,2,FALSE)),"ERROR")</f>
        <v>ERROR</v>
      </c>
      <c r="Z10" s="22">
        <f t="shared" ca="1" si="3"/>
        <v>4003021</v>
      </c>
      <c r="AA10" s="134" t="str">
        <f ca="1">IFERROR(IF(Z10=0,0,VLOOKUP(SUBSTITUTE(VLOOKUP(Z10,#REF!,MATCH("strItemName",#REF!,0),FALSE),"SUI_",""),#REF!,2,FALSE)),"ERROR")</f>
        <v>ERROR</v>
      </c>
      <c r="AB10" s="22">
        <f t="shared" ca="1" si="4"/>
        <v>4003021</v>
      </c>
      <c r="AC10" s="134" t="str">
        <f ca="1">IFERROR(IF(AB10=0,0,VLOOKUP(SUBSTITUTE(VLOOKUP(AB10,#REF!,MATCH("strItemName",#REF!,0),FALSE),"SUI_",""),#REF!,2,FALSE)),"ERROR")</f>
        <v>ERROR</v>
      </c>
      <c r="AD10" s="88">
        <v>0</v>
      </c>
      <c r="AE10" s="134">
        <f>IFERROR(IF(AD10=0,0,VLOOKUP(SUBSTITUTE(VLOOKUP(AD10,#REF!,MATCH("strItemName",#REF!,0),FALSE),"SUI_",""),#REF!,2,FALSE)),"ERROR")</f>
        <v>0</v>
      </c>
      <c r="AF10" s="22">
        <f ca="1">IFERROR(VLOOKUP($B10,INDIRECT(VLOOKUP($E10,보상!$S:$AA,2,FALSE)),MATCH(AF$6,INDIRECT(VLOOKUP($E10,보상!$S:$AA,3,FALSE)),0),FALSE),"ERROR")</f>
        <v>1</v>
      </c>
      <c r="AG10" s="22">
        <v>0</v>
      </c>
      <c r="AH10" s="22">
        <v>0</v>
      </c>
      <c r="AI10" s="22">
        <v>0</v>
      </c>
      <c r="AJ10" s="22" t="b">
        <v>0</v>
      </c>
      <c r="AK10" s="22">
        <v>0</v>
      </c>
      <c r="AL10" s="57">
        <v>0</v>
      </c>
    </row>
    <row r="11" spans="1:38" ht="16.5" customHeight="1" x14ac:dyDescent="0.3">
      <c r="A11" s="158">
        <f>COUNTIF(FtbReward_Quest!$B:$B,$B11)+COUNTIF(FtbReward_Mode!$B:$B,$B11)+COUNTIF(FtbReward_Content!$B:$B,$B11)-1</f>
        <v>0</v>
      </c>
      <c r="B11" s="22">
        <f t="shared" si="0"/>
        <v>701011</v>
      </c>
      <c r="C11" s="72">
        <v>70101</v>
      </c>
      <c r="D11" s="22" t="s">
        <v>351</v>
      </c>
      <c r="E11" s="22" t="s">
        <v>918</v>
      </c>
      <c r="F11" s="72">
        <f>COUNTIF($C$8:$C11,$C11)</f>
        <v>1</v>
      </c>
      <c r="G11" s="22" t="b">
        <v>1</v>
      </c>
      <c r="H11" s="22">
        <v>0</v>
      </c>
      <c r="I11" s="129">
        <f>IFERROR(IF(H11=0,0,VLOOKUP(VLOOKUP(H11,#REF!,MATCH("strMailTitleID",#REF!,0),FALSE),#REF!,2,FALSE)),"ERROR")</f>
        <v>0</v>
      </c>
      <c r="J11" s="176">
        <v>200</v>
      </c>
      <c r="K11" s="129" t="str">
        <f>IFERROR(IF(J11=0,0,VLOOKUP(VLOOKUP(J11,#REF!,MATCH("strMailTitleID",#REF!,0),FALSE),#REF!,2,FALSE)),"ERROR")</f>
        <v>ERROR</v>
      </c>
      <c r="L11" s="22">
        <f ca="1">IFERROR(VLOOKUP($B11,INDIRECT(VLOOKUP($E11,보상!$S:$AA,2,FALSE)),MATCH(L$6,INDIRECT(VLOOKUP($E11,보상!$S:$AA,3,FALSE)),0),FALSE),"ERROR")</f>
        <v>17000</v>
      </c>
      <c r="M11" s="22">
        <v>0</v>
      </c>
      <c r="N11" s="22">
        <v>0</v>
      </c>
      <c r="O11" s="22">
        <v>0</v>
      </c>
      <c r="P11" s="22" t="str">
        <f ca="1">IFERROR(VLOOKUP($B11,INDIRECT(VLOOKUP($E11,보상!$S:$AA,2,FALSE)),MATCH(P$6,INDIRECT(VLOOKUP($E11,보상!$S:$AA,3,FALSE)),0),FALSE),"ERROR")</f>
        <v>Gold</v>
      </c>
      <c r="Q11" s="22">
        <f ca="1">IFERROR(VLOOKUP($B11,INDIRECT(VLOOKUP($E11,보상!$S:$AA,2,FALSE)),MATCH(Q$6,INDIRECT(VLOOKUP($E11,보상!$S:$AA,3,FALSE)),0),FALSE),"ERROR")</f>
        <v>10000</v>
      </c>
      <c r="R11" s="22" t="b">
        <v>0</v>
      </c>
      <c r="S11" s="22" t="b">
        <v>0</v>
      </c>
      <c r="T11" s="22">
        <f ca="1">IFERROR(VLOOKUP($B11,INDIRECT(VLOOKUP($E11,보상!$S:$AA,2,FALSE)),MATCH(T$6,INDIRECT(VLOOKUP($E11,보상!$S:$AA,3,FALSE)),0),FALSE),"ERROR")</f>
        <v>4011701</v>
      </c>
      <c r="U11" s="134" t="str">
        <f ca="1">IFERROR(IF(T11=0,0,VLOOKUP(SUBSTITUTE(VLOOKUP(T11,#REF!,MATCH("strItemName",#REF!,0),FALSE),"SUI_",""),#REF!,2,FALSE)),"ERROR")</f>
        <v>ERROR</v>
      </c>
      <c r="V11" s="22">
        <f t="shared" ca="1" si="1"/>
        <v>4011701</v>
      </c>
      <c r="W11" s="134" t="str">
        <f ca="1">IFERROR(IF(V11=0,0,VLOOKUP(SUBSTITUTE(VLOOKUP(V11,#REF!,MATCH("strItemName",#REF!,0),FALSE),"SUI_",""),#REF!,2,FALSE)),"ERROR")</f>
        <v>ERROR</v>
      </c>
      <c r="X11" s="22">
        <f t="shared" ca="1" si="2"/>
        <v>4011701</v>
      </c>
      <c r="Y11" s="134" t="str">
        <f ca="1">IFERROR(IF(X11=0,0,VLOOKUP(SUBSTITUTE(VLOOKUP(X11,#REF!,MATCH("strItemName",#REF!,0),FALSE),"SUI_",""),#REF!,2,FALSE)),"ERROR")</f>
        <v>ERROR</v>
      </c>
      <c r="Z11" s="22">
        <f t="shared" ca="1" si="3"/>
        <v>4011701</v>
      </c>
      <c r="AA11" s="134" t="str">
        <f ca="1">IFERROR(IF(Z11=0,0,VLOOKUP(SUBSTITUTE(VLOOKUP(Z11,#REF!,MATCH("strItemName",#REF!,0),FALSE),"SUI_",""),#REF!,2,FALSE)),"ERROR")</f>
        <v>ERROR</v>
      </c>
      <c r="AB11" s="22">
        <f t="shared" ca="1" si="4"/>
        <v>4011701</v>
      </c>
      <c r="AC11" s="134" t="str">
        <f ca="1">IFERROR(IF(AB11=0,0,VLOOKUP(SUBSTITUTE(VLOOKUP(AB11,#REF!,MATCH("strItemName",#REF!,0),FALSE),"SUI_",""),#REF!,2,FALSE)),"ERROR")</f>
        <v>ERROR</v>
      </c>
      <c r="AD11" s="88">
        <v>0</v>
      </c>
      <c r="AE11" s="134">
        <f>IFERROR(IF(AD11=0,0,VLOOKUP(SUBSTITUTE(VLOOKUP(AD11,#REF!,MATCH("strItemName",#REF!,0),FALSE),"SUI_",""),#REF!,2,FALSE)),"ERROR")</f>
        <v>0</v>
      </c>
      <c r="AF11" s="22">
        <f ca="1">IFERROR(VLOOKUP($B11,INDIRECT(VLOOKUP($E11,보상!$S:$AA,2,FALSE)),MATCH(AF$6,INDIRECT(VLOOKUP($E11,보상!$S:$AA,3,FALSE)),0),FALSE),"ERROR")</f>
        <v>3</v>
      </c>
      <c r="AG11" s="22">
        <v>50</v>
      </c>
      <c r="AH11" s="22">
        <v>0</v>
      </c>
      <c r="AI11" s="22">
        <v>0</v>
      </c>
      <c r="AJ11" s="22" t="b">
        <v>0</v>
      </c>
      <c r="AK11" s="22">
        <v>0</v>
      </c>
      <c r="AL11" s="57">
        <v>0</v>
      </c>
    </row>
    <row r="12" spans="1:38" ht="16.5" customHeight="1" x14ac:dyDescent="0.3">
      <c r="A12" s="158">
        <f>COUNTIF(FtbReward_Quest!$B:$B,$B12)+COUNTIF(FtbReward_Mode!$B:$B,$B12)+COUNTIF(FtbReward_Content!$B:$B,$B12)-1</f>
        <v>0</v>
      </c>
      <c r="B12" s="22">
        <f t="shared" si="0"/>
        <v>701021</v>
      </c>
      <c r="C12" s="72">
        <v>70102</v>
      </c>
      <c r="D12" s="22" t="s">
        <v>351</v>
      </c>
      <c r="E12" s="22" t="s">
        <v>918</v>
      </c>
      <c r="F12" s="72">
        <f>COUNTIF($C$8:$C12,$C12)</f>
        <v>1</v>
      </c>
      <c r="G12" s="22" t="b">
        <v>1</v>
      </c>
      <c r="H12" s="22">
        <v>0</v>
      </c>
      <c r="I12" s="129">
        <f>IFERROR(IF(H12=0,0,VLOOKUP(VLOOKUP(H12,#REF!,MATCH("strMailTitleID",#REF!,0),FALSE),#REF!,2,FALSE)),"ERROR")</f>
        <v>0</v>
      </c>
      <c r="J12" s="176">
        <v>200</v>
      </c>
      <c r="K12" s="129" t="str">
        <f>IFERROR(IF(J12=0,0,VLOOKUP(VLOOKUP(J12,#REF!,MATCH("strMailTitleID",#REF!,0),FALSE),#REF!,2,FALSE)),"ERROR")</f>
        <v>ERROR</v>
      </c>
      <c r="L12" s="22">
        <f ca="1">IFERROR(VLOOKUP($B12,INDIRECT(VLOOKUP($E12,보상!$S:$AA,2,FALSE)),MATCH(L$6,INDIRECT(VLOOKUP($E12,보상!$S:$AA,3,FALSE)),0),FALSE),"ERROR")</f>
        <v>8500</v>
      </c>
      <c r="M12" s="22">
        <v>0</v>
      </c>
      <c r="N12" s="22">
        <v>0</v>
      </c>
      <c r="O12" s="22">
        <v>0</v>
      </c>
      <c r="P12" s="22" t="str">
        <f ca="1">IFERROR(VLOOKUP($B12,INDIRECT(VLOOKUP($E12,보상!$S:$AA,2,FALSE)),MATCH(P$6,INDIRECT(VLOOKUP($E12,보상!$S:$AA,3,FALSE)),0),FALSE),"ERROR")</f>
        <v>Gold</v>
      </c>
      <c r="Q12" s="22">
        <f ca="1">IFERROR(VLOOKUP($B12,INDIRECT(VLOOKUP($E12,보상!$S:$AA,2,FALSE)),MATCH(Q$6,INDIRECT(VLOOKUP($E12,보상!$S:$AA,3,FALSE)),0),FALSE),"ERROR")</f>
        <v>7000</v>
      </c>
      <c r="R12" s="22" t="b">
        <v>0</v>
      </c>
      <c r="S12" s="22" t="b">
        <v>0</v>
      </c>
      <c r="T12" s="22">
        <f ca="1">IFERROR(VLOOKUP($B12,INDIRECT(VLOOKUP($E12,보상!$S:$AA,2,FALSE)),MATCH(T$6,INDIRECT(VLOOKUP($E12,보상!$S:$AA,3,FALSE)),0),FALSE),"ERROR")</f>
        <v>4011701</v>
      </c>
      <c r="U12" s="134" t="str">
        <f ca="1">IFERROR(IF(T12=0,0,VLOOKUP(SUBSTITUTE(VLOOKUP(T12,#REF!,MATCH("strItemName",#REF!,0),FALSE),"SUI_",""),#REF!,2,FALSE)),"ERROR")</f>
        <v>ERROR</v>
      </c>
      <c r="V12" s="22">
        <f t="shared" ca="1" si="1"/>
        <v>4011701</v>
      </c>
      <c r="W12" s="134" t="str">
        <f ca="1">IFERROR(IF(V12=0,0,VLOOKUP(SUBSTITUTE(VLOOKUP(V12,#REF!,MATCH("strItemName",#REF!,0),FALSE),"SUI_",""),#REF!,2,FALSE)),"ERROR")</f>
        <v>ERROR</v>
      </c>
      <c r="X12" s="22">
        <f t="shared" ca="1" si="2"/>
        <v>4011701</v>
      </c>
      <c r="Y12" s="134" t="str">
        <f ca="1">IFERROR(IF(X12=0,0,VLOOKUP(SUBSTITUTE(VLOOKUP(X12,#REF!,MATCH("strItemName",#REF!,0),FALSE),"SUI_",""),#REF!,2,FALSE)),"ERROR")</f>
        <v>ERROR</v>
      </c>
      <c r="Z12" s="22">
        <f t="shared" ca="1" si="3"/>
        <v>4011701</v>
      </c>
      <c r="AA12" s="134" t="str">
        <f ca="1">IFERROR(IF(Z12=0,0,VLOOKUP(SUBSTITUTE(VLOOKUP(Z12,#REF!,MATCH("strItemName",#REF!,0),FALSE),"SUI_",""),#REF!,2,FALSE)),"ERROR")</f>
        <v>ERROR</v>
      </c>
      <c r="AB12" s="22">
        <f t="shared" ca="1" si="4"/>
        <v>4011701</v>
      </c>
      <c r="AC12" s="134" t="str">
        <f ca="1">IFERROR(IF(AB12=0,0,VLOOKUP(SUBSTITUTE(VLOOKUP(AB12,#REF!,MATCH("strItemName",#REF!,0),FALSE),"SUI_",""),#REF!,2,FALSE)),"ERROR")</f>
        <v>ERROR</v>
      </c>
      <c r="AD12" s="88">
        <v>0</v>
      </c>
      <c r="AE12" s="134">
        <f>IFERROR(IF(AD12=0,0,VLOOKUP(SUBSTITUTE(VLOOKUP(AD12,#REF!,MATCH("strItemName",#REF!,0),FALSE),"SUI_",""),#REF!,2,FALSE)),"ERROR")</f>
        <v>0</v>
      </c>
      <c r="AF12" s="22">
        <f ca="1">IFERROR(VLOOKUP($B12,INDIRECT(VLOOKUP($E12,보상!$S:$AA,2,FALSE)),MATCH(AF$6,INDIRECT(VLOOKUP($E12,보상!$S:$AA,3,FALSE)),0),FALSE),"ERROR")</f>
        <v>2</v>
      </c>
      <c r="AG12" s="22">
        <v>40</v>
      </c>
      <c r="AH12" s="22">
        <v>0</v>
      </c>
      <c r="AI12" s="22">
        <v>0</v>
      </c>
      <c r="AJ12" s="22" t="b">
        <v>0</v>
      </c>
      <c r="AK12" s="22">
        <v>0</v>
      </c>
      <c r="AL12" s="57">
        <v>0</v>
      </c>
    </row>
    <row r="13" spans="1:38" ht="16.5" customHeight="1" x14ac:dyDescent="0.3">
      <c r="A13" s="158">
        <f>COUNTIF(FtbReward_Quest!$B:$B,$B13)+COUNTIF(FtbReward_Mode!$B:$B,$B13)+COUNTIF(FtbReward_Content!$B:$B,$B13)-1</f>
        <v>0</v>
      </c>
      <c r="B13" s="22">
        <f t="shared" si="0"/>
        <v>701031</v>
      </c>
      <c r="C13" s="72">
        <v>70103</v>
      </c>
      <c r="D13" s="22" t="s">
        <v>351</v>
      </c>
      <c r="E13" s="22" t="s">
        <v>918</v>
      </c>
      <c r="F13" s="72">
        <f>COUNTIF($C$8:$C13,$C13)</f>
        <v>1</v>
      </c>
      <c r="G13" s="22" t="b">
        <v>1</v>
      </c>
      <c r="H13" s="22">
        <v>0</v>
      </c>
      <c r="I13" s="129">
        <f>IFERROR(IF(H13=0,0,VLOOKUP(VLOOKUP(H13,#REF!,MATCH("strMailTitleID",#REF!,0),FALSE),#REF!,2,FALSE)),"ERROR")</f>
        <v>0</v>
      </c>
      <c r="J13" s="176">
        <v>200</v>
      </c>
      <c r="K13" s="129" t="str">
        <f>IFERROR(IF(J13=0,0,VLOOKUP(VLOOKUP(J13,#REF!,MATCH("strMailTitleID",#REF!,0),FALSE),#REF!,2,FALSE)),"ERROR")</f>
        <v>ERROR</v>
      </c>
      <c r="L13" s="22">
        <f ca="1">IFERROR(VLOOKUP($B13,INDIRECT(VLOOKUP($E13,보상!$S:$AA,2,FALSE)),MATCH(L$6,INDIRECT(VLOOKUP($E13,보상!$S:$AA,3,FALSE)),0),FALSE),"ERROR")</f>
        <v>4300</v>
      </c>
      <c r="M13" s="22">
        <v>0</v>
      </c>
      <c r="N13" s="22">
        <v>0</v>
      </c>
      <c r="O13" s="22">
        <v>0</v>
      </c>
      <c r="P13" s="22" t="str">
        <f ca="1">IFERROR(VLOOKUP($B13,INDIRECT(VLOOKUP($E13,보상!$S:$AA,2,FALSE)),MATCH(P$6,INDIRECT(VLOOKUP($E13,보상!$S:$AA,3,FALSE)),0),FALSE),"ERROR")</f>
        <v>Gold</v>
      </c>
      <c r="Q13" s="22">
        <f ca="1">IFERROR(VLOOKUP($B13,INDIRECT(VLOOKUP($E13,보상!$S:$AA,2,FALSE)),MATCH(Q$6,INDIRECT(VLOOKUP($E13,보상!$S:$AA,3,FALSE)),0),FALSE),"ERROR")</f>
        <v>3000</v>
      </c>
      <c r="R13" s="22" t="b">
        <v>0</v>
      </c>
      <c r="S13" s="22" t="b">
        <v>0</v>
      </c>
      <c r="T13" s="22">
        <f ca="1">IFERROR(VLOOKUP($B13,INDIRECT(VLOOKUP($E13,보상!$S:$AA,2,FALSE)),MATCH(T$6,INDIRECT(VLOOKUP($E13,보상!$S:$AA,3,FALSE)),0),FALSE),"ERROR")</f>
        <v>4011701</v>
      </c>
      <c r="U13" s="134" t="str">
        <f ca="1">IFERROR(IF(T13=0,0,VLOOKUP(SUBSTITUTE(VLOOKUP(T13,#REF!,MATCH("strItemName",#REF!,0),FALSE),"SUI_",""),#REF!,2,FALSE)),"ERROR")</f>
        <v>ERROR</v>
      </c>
      <c r="V13" s="22">
        <f t="shared" ca="1" si="1"/>
        <v>4011701</v>
      </c>
      <c r="W13" s="134" t="str">
        <f ca="1">IFERROR(IF(V13=0,0,VLOOKUP(SUBSTITUTE(VLOOKUP(V13,#REF!,MATCH("strItemName",#REF!,0),FALSE),"SUI_",""),#REF!,2,FALSE)),"ERROR")</f>
        <v>ERROR</v>
      </c>
      <c r="X13" s="22">
        <f t="shared" ca="1" si="2"/>
        <v>4011701</v>
      </c>
      <c r="Y13" s="134" t="str">
        <f ca="1">IFERROR(IF(X13=0,0,VLOOKUP(SUBSTITUTE(VLOOKUP(X13,#REF!,MATCH("strItemName",#REF!,0),FALSE),"SUI_",""),#REF!,2,FALSE)),"ERROR")</f>
        <v>ERROR</v>
      </c>
      <c r="Z13" s="22">
        <f t="shared" ca="1" si="3"/>
        <v>4011701</v>
      </c>
      <c r="AA13" s="134" t="str">
        <f ca="1">IFERROR(IF(Z13=0,0,VLOOKUP(SUBSTITUTE(VLOOKUP(Z13,#REF!,MATCH("strItemName",#REF!,0),FALSE),"SUI_",""),#REF!,2,FALSE)),"ERROR")</f>
        <v>ERROR</v>
      </c>
      <c r="AB13" s="22">
        <f t="shared" ca="1" si="4"/>
        <v>4011701</v>
      </c>
      <c r="AC13" s="134" t="str">
        <f ca="1">IFERROR(IF(AB13=0,0,VLOOKUP(SUBSTITUTE(VLOOKUP(AB13,#REF!,MATCH("strItemName",#REF!,0),FALSE),"SUI_",""),#REF!,2,FALSE)),"ERROR")</f>
        <v>ERROR</v>
      </c>
      <c r="AD13" s="88">
        <v>0</v>
      </c>
      <c r="AE13" s="134">
        <f>IFERROR(IF(AD13=0,0,VLOOKUP(SUBSTITUTE(VLOOKUP(AD13,#REF!,MATCH("strItemName",#REF!,0),FALSE),"SUI_",""),#REF!,2,FALSE)),"ERROR")</f>
        <v>0</v>
      </c>
      <c r="AF13" s="22">
        <f ca="1">IFERROR(VLOOKUP($B13,INDIRECT(VLOOKUP($E13,보상!$S:$AA,2,FALSE)),MATCH(AF$6,INDIRECT(VLOOKUP($E13,보상!$S:$AA,3,FALSE)),0),FALSE),"ERROR")</f>
        <v>1</v>
      </c>
      <c r="AG13" s="22">
        <v>30</v>
      </c>
      <c r="AH13" s="22">
        <v>0</v>
      </c>
      <c r="AI13" s="22">
        <v>0</v>
      </c>
      <c r="AJ13" s="22" t="b">
        <v>0</v>
      </c>
      <c r="AK13" s="22">
        <v>0</v>
      </c>
      <c r="AL13" s="57">
        <v>0</v>
      </c>
    </row>
    <row r="14" spans="1:38" ht="16.5" customHeight="1" x14ac:dyDescent="0.3">
      <c r="A14" s="158">
        <f>COUNTIF(FtbReward_Quest!$B:$B,$B14)+COUNTIF(FtbReward_Mode!$B:$B,$B14)+COUNTIF(FtbReward_Content!$B:$B,$B14)-1</f>
        <v>0</v>
      </c>
      <c r="B14" s="22">
        <f t="shared" si="0"/>
        <v>701041</v>
      </c>
      <c r="C14" s="72">
        <v>70104</v>
      </c>
      <c r="D14" s="22" t="s">
        <v>351</v>
      </c>
      <c r="E14" s="22" t="s">
        <v>918</v>
      </c>
      <c r="F14" s="72">
        <f>COUNTIF($C$8:$C14,$C14)</f>
        <v>1</v>
      </c>
      <c r="G14" s="22" t="b">
        <v>1</v>
      </c>
      <c r="H14" s="22">
        <v>0</v>
      </c>
      <c r="I14" s="129">
        <f>IFERROR(IF(H14=0,0,VLOOKUP(VLOOKUP(H14,#REF!,MATCH("strMailTitleID",#REF!,0),FALSE),#REF!,2,FALSE)),"ERROR")</f>
        <v>0</v>
      </c>
      <c r="J14" s="176">
        <v>200</v>
      </c>
      <c r="K14" s="129" t="str">
        <f>IFERROR(IF(J14=0,0,VLOOKUP(VLOOKUP(J14,#REF!,MATCH("strMailTitleID",#REF!,0),FALSE),#REF!,2,FALSE)),"ERROR")</f>
        <v>ERROR</v>
      </c>
      <c r="L14" s="22">
        <f ca="1">IFERROR(VLOOKUP($B14,INDIRECT(VLOOKUP($E14,보상!$S:$AA,2,FALSE)),MATCH(L$6,INDIRECT(VLOOKUP($E14,보상!$S:$AA,3,FALSE)),0),FALSE),"ERROR")</f>
        <v>2200</v>
      </c>
      <c r="M14" s="22">
        <v>0</v>
      </c>
      <c r="N14" s="22">
        <v>0</v>
      </c>
      <c r="O14" s="22">
        <v>0</v>
      </c>
      <c r="P14" s="22" t="str">
        <f ca="1">IFERROR(VLOOKUP($B14,INDIRECT(VLOOKUP($E14,보상!$S:$AA,2,FALSE)),MATCH(P$6,INDIRECT(VLOOKUP($E14,보상!$S:$AA,3,FALSE)),0),FALSE),"ERROR")</f>
        <v>Gold</v>
      </c>
      <c r="Q14" s="22">
        <f ca="1">IFERROR(VLOOKUP($B14,INDIRECT(VLOOKUP($E14,보상!$S:$AA,2,FALSE)),MATCH(Q$6,INDIRECT(VLOOKUP($E14,보상!$S:$AA,3,FALSE)),0),FALSE),"ERROR")</f>
        <v>1000</v>
      </c>
      <c r="R14" s="22" t="b">
        <v>0</v>
      </c>
      <c r="S14" s="22" t="b">
        <v>0</v>
      </c>
      <c r="T14" s="22">
        <f ca="1">IFERROR(VLOOKUP($B14,INDIRECT(VLOOKUP($E14,보상!$S:$AA,2,FALSE)),MATCH(T$6,INDIRECT(VLOOKUP($E14,보상!$S:$AA,3,FALSE)),0),FALSE),"ERROR")</f>
        <v>4011701</v>
      </c>
      <c r="U14" s="134" t="str">
        <f ca="1">IFERROR(IF(T14=0,0,VLOOKUP(SUBSTITUTE(VLOOKUP(T14,#REF!,MATCH("strItemName",#REF!,0),FALSE),"SUI_",""),#REF!,2,FALSE)),"ERROR")</f>
        <v>ERROR</v>
      </c>
      <c r="V14" s="22">
        <f t="shared" ca="1" si="1"/>
        <v>4011701</v>
      </c>
      <c r="W14" s="134" t="str">
        <f ca="1">IFERROR(IF(V14=0,0,VLOOKUP(SUBSTITUTE(VLOOKUP(V14,#REF!,MATCH("strItemName",#REF!,0),FALSE),"SUI_",""),#REF!,2,FALSE)),"ERROR")</f>
        <v>ERROR</v>
      </c>
      <c r="X14" s="22">
        <f t="shared" ca="1" si="2"/>
        <v>4011701</v>
      </c>
      <c r="Y14" s="134" t="str">
        <f ca="1">IFERROR(IF(X14=0,0,VLOOKUP(SUBSTITUTE(VLOOKUP(X14,#REF!,MATCH("strItemName",#REF!,0),FALSE),"SUI_",""),#REF!,2,FALSE)),"ERROR")</f>
        <v>ERROR</v>
      </c>
      <c r="Z14" s="22">
        <f t="shared" ca="1" si="3"/>
        <v>4011701</v>
      </c>
      <c r="AA14" s="134" t="str">
        <f ca="1">IFERROR(IF(Z14=0,0,VLOOKUP(SUBSTITUTE(VLOOKUP(Z14,#REF!,MATCH("strItemName",#REF!,0),FALSE),"SUI_",""),#REF!,2,FALSE)),"ERROR")</f>
        <v>ERROR</v>
      </c>
      <c r="AB14" s="22">
        <f t="shared" ca="1" si="4"/>
        <v>4011701</v>
      </c>
      <c r="AC14" s="134" t="str">
        <f ca="1">IFERROR(IF(AB14=0,0,VLOOKUP(SUBSTITUTE(VLOOKUP(AB14,#REF!,MATCH("strItemName",#REF!,0),FALSE),"SUI_",""),#REF!,2,FALSE)),"ERROR")</f>
        <v>ERROR</v>
      </c>
      <c r="AD14" s="88">
        <v>0</v>
      </c>
      <c r="AE14" s="134">
        <f>IFERROR(IF(AD14=0,0,VLOOKUP(SUBSTITUTE(VLOOKUP(AD14,#REF!,MATCH("strItemName",#REF!,0),FALSE),"SUI_",""),#REF!,2,FALSE)),"ERROR")</f>
        <v>0</v>
      </c>
      <c r="AF14" s="22">
        <f ca="1">IFERROR(VLOOKUP($B14,INDIRECT(VLOOKUP($E14,보상!$S:$AA,2,FALSE)),MATCH(AF$6,INDIRECT(VLOOKUP($E14,보상!$S:$AA,3,FALSE)),0),FALSE),"ERROR")</f>
        <v>1</v>
      </c>
      <c r="AG14" s="22">
        <v>20</v>
      </c>
      <c r="AH14" s="22">
        <v>0</v>
      </c>
      <c r="AI14" s="22">
        <v>0</v>
      </c>
      <c r="AJ14" s="22" t="b">
        <v>0</v>
      </c>
      <c r="AK14" s="22">
        <v>0</v>
      </c>
      <c r="AL14" s="57">
        <v>0</v>
      </c>
    </row>
    <row r="15" spans="1:38" ht="16.5" customHeight="1" x14ac:dyDescent="0.3">
      <c r="A15" s="158">
        <f>COUNTIF(FtbReward_Quest!$B:$B,$B15)+COUNTIF(FtbReward_Mode!$B:$B,$B15)+COUNTIF(FtbReward_Content!$B:$B,$B15)-1</f>
        <v>0</v>
      </c>
      <c r="B15" s="22">
        <f t="shared" si="0"/>
        <v>711011</v>
      </c>
      <c r="C15" s="72">
        <v>71101</v>
      </c>
      <c r="D15" s="22" t="s">
        <v>351</v>
      </c>
      <c r="E15" s="22" t="s">
        <v>918</v>
      </c>
      <c r="F15" s="72">
        <f>COUNTIF($C$8:$C15,$C15)</f>
        <v>1</v>
      </c>
      <c r="G15" s="22" t="b">
        <v>1</v>
      </c>
      <c r="H15" s="22">
        <v>0</v>
      </c>
      <c r="I15" s="129">
        <f>IFERROR(IF(H15=0,0,VLOOKUP(VLOOKUP(H15,#REF!,MATCH("strMailTitleID",#REF!,0),FALSE),#REF!,2,FALSE)),"ERROR")</f>
        <v>0</v>
      </c>
      <c r="J15" s="176">
        <v>200</v>
      </c>
      <c r="K15" s="129" t="str">
        <f>IFERROR(IF(J15=0,0,VLOOKUP(VLOOKUP(J15,#REF!,MATCH("strMailTitleID",#REF!,0),FALSE),#REF!,2,FALSE)),"ERROR")</f>
        <v>ERROR</v>
      </c>
      <c r="L15" s="22">
        <f ca="1">IFERROR(VLOOKUP($B15,INDIRECT(VLOOKUP($E15,보상!$S:$AA,2,FALSE)),MATCH(L$6,INDIRECT(VLOOKUP($E15,보상!$S:$AA,3,FALSE)),0),FALSE),"ERROR")</f>
        <v>39000</v>
      </c>
      <c r="M15" s="22">
        <v>0</v>
      </c>
      <c r="N15" s="22">
        <v>0</v>
      </c>
      <c r="O15" s="22">
        <v>0</v>
      </c>
      <c r="P15" s="22" t="str">
        <f ca="1">IFERROR(VLOOKUP($B15,INDIRECT(VLOOKUP($E15,보상!$S:$AA,2,FALSE)),MATCH(P$6,INDIRECT(VLOOKUP($E15,보상!$S:$AA,3,FALSE)),0),FALSE),"ERROR")</f>
        <v>Gold</v>
      </c>
      <c r="Q15" s="22">
        <f ca="1">IFERROR(VLOOKUP($B15,INDIRECT(VLOOKUP($E15,보상!$S:$AA,2,FALSE)),MATCH(Q$6,INDIRECT(VLOOKUP($E15,보상!$S:$AA,3,FALSE)),0),FALSE),"ERROR")</f>
        <v>12000</v>
      </c>
      <c r="R15" s="22" t="b">
        <v>0</v>
      </c>
      <c r="S15" s="22" t="b">
        <v>0</v>
      </c>
      <c r="T15" s="22">
        <f ca="1">IFERROR(VLOOKUP($B15,INDIRECT(VLOOKUP($E15,보상!$S:$AA,2,FALSE)),MATCH(T$6,INDIRECT(VLOOKUP($E15,보상!$S:$AA,3,FALSE)),0),FALSE),"ERROR")</f>
        <v>4011701</v>
      </c>
      <c r="U15" s="134" t="str">
        <f ca="1">IFERROR(IF(T15=0,0,VLOOKUP(SUBSTITUTE(VLOOKUP(T15,#REF!,MATCH("strItemName",#REF!,0),FALSE),"SUI_",""),#REF!,2,FALSE)),"ERROR")</f>
        <v>ERROR</v>
      </c>
      <c r="V15" s="22">
        <f t="shared" ca="1" si="1"/>
        <v>4011701</v>
      </c>
      <c r="W15" s="134" t="str">
        <f ca="1">IFERROR(IF(V15=0,0,VLOOKUP(SUBSTITUTE(VLOOKUP(V15,#REF!,MATCH("strItemName",#REF!,0),FALSE),"SUI_",""),#REF!,2,FALSE)),"ERROR")</f>
        <v>ERROR</v>
      </c>
      <c r="X15" s="22">
        <f t="shared" ca="1" si="2"/>
        <v>4011701</v>
      </c>
      <c r="Y15" s="134" t="str">
        <f ca="1">IFERROR(IF(X15=0,0,VLOOKUP(SUBSTITUTE(VLOOKUP(X15,#REF!,MATCH("strItemName",#REF!,0),FALSE),"SUI_",""),#REF!,2,FALSE)),"ERROR")</f>
        <v>ERROR</v>
      </c>
      <c r="Z15" s="22">
        <f t="shared" ca="1" si="3"/>
        <v>4011701</v>
      </c>
      <c r="AA15" s="134" t="str">
        <f ca="1">IFERROR(IF(Z15=0,0,VLOOKUP(SUBSTITUTE(VLOOKUP(Z15,#REF!,MATCH("strItemName",#REF!,0),FALSE),"SUI_",""),#REF!,2,FALSE)),"ERROR")</f>
        <v>ERROR</v>
      </c>
      <c r="AB15" s="22">
        <f t="shared" ca="1" si="4"/>
        <v>4011701</v>
      </c>
      <c r="AC15" s="134" t="str">
        <f ca="1">IFERROR(IF(AB15=0,0,VLOOKUP(SUBSTITUTE(VLOOKUP(AB15,#REF!,MATCH("strItemName",#REF!,0),FALSE),"SUI_",""),#REF!,2,FALSE)),"ERROR")</f>
        <v>ERROR</v>
      </c>
      <c r="AD15" s="88">
        <v>0</v>
      </c>
      <c r="AE15" s="134">
        <f>IFERROR(IF(AD15=0,0,VLOOKUP(SUBSTITUTE(VLOOKUP(AD15,#REF!,MATCH("strItemName",#REF!,0),FALSE),"SUI_",""),#REF!,2,FALSE)),"ERROR")</f>
        <v>0</v>
      </c>
      <c r="AF15" s="22">
        <f ca="1">IFERROR(VLOOKUP($B15,INDIRECT(VLOOKUP($E15,보상!$S:$AA,2,FALSE)),MATCH(AF$6,INDIRECT(VLOOKUP($E15,보상!$S:$AA,3,FALSE)),0),FALSE),"ERROR")</f>
        <v>4</v>
      </c>
      <c r="AG15" s="22">
        <v>75</v>
      </c>
      <c r="AH15" s="22">
        <v>0</v>
      </c>
      <c r="AI15" s="22">
        <v>0</v>
      </c>
      <c r="AJ15" s="22" t="b">
        <v>0</v>
      </c>
      <c r="AK15" s="22">
        <v>0</v>
      </c>
      <c r="AL15" s="57">
        <v>0</v>
      </c>
    </row>
    <row r="16" spans="1:38" ht="16.5" customHeight="1" x14ac:dyDescent="0.3">
      <c r="A16" s="158">
        <f>COUNTIF(FtbReward_Quest!$B:$B,$B16)+COUNTIF(FtbReward_Mode!$B:$B,$B16)+COUNTIF(FtbReward_Content!$B:$B,$B16)-1</f>
        <v>0</v>
      </c>
      <c r="B16" s="22">
        <f t="shared" si="0"/>
        <v>711021</v>
      </c>
      <c r="C16" s="72">
        <v>71102</v>
      </c>
      <c r="D16" s="22" t="s">
        <v>351</v>
      </c>
      <c r="E16" s="22" t="s">
        <v>918</v>
      </c>
      <c r="F16" s="72">
        <f>COUNTIF($C$8:$C16,$C16)</f>
        <v>1</v>
      </c>
      <c r="G16" s="22" t="b">
        <v>1</v>
      </c>
      <c r="H16" s="22">
        <v>0</v>
      </c>
      <c r="I16" s="129">
        <f>IFERROR(IF(H16=0,0,VLOOKUP(VLOOKUP(H16,#REF!,MATCH("strMailTitleID",#REF!,0),FALSE),#REF!,2,FALSE)),"ERROR")</f>
        <v>0</v>
      </c>
      <c r="J16" s="176">
        <v>200</v>
      </c>
      <c r="K16" s="129" t="str">
        <f>IFERROR(IF(J16=0,0,VLOOKUP(VLOOKUP(J16,#REF!,MATCH("strMailTitleID",#REF!,0),FALSE),#REF!,2,FALSE)),"ERROR")</f>
        <v>ERROR</v>
      </c>
      <c r="L16" s="22">
        <f ca="1">IFERROR(VLOOKUP($B16,INDIRECT(VLOOKUP($E16,보상!$S:$AA,2,FALSE)),MATCH(L$6,INDIRECT(VLOOKUP($E16,보상!$S:$AA,3,FALSE)),0),FALSE),"ERROR")</f>
        <v>19500</v>
      </c>
      <c r="M16" s="22">
        <v>0</v>
      </c>
      <c r="N16" s="22">
        <v>0</v>
      </c>
      <c r="O16" s="22">
        <v>0</v>
      </c>
      <c r="P16" s="22" t="str">
        <f ca="1">IFERROR(VLOOKUP($B16,INDIRECT(VLOOKUP($E16,보상!$S:$AA,2,FALSE)),MATCH(P$6,INDIRECT(VLOOKUP($E16,보상!$S:$AA,3,FALSE)),0),FALSE),"ERROR")</f>
        <v>Gold</v>
      </c>
      <c r="Q16" s="22">
        <f ca="1">IFERROR(VLOOKUP($B16,INDIRECT(VLOOKUP($E16,보상!$S:$AA,2,FALSE)),MATCH(Q$6,INDIRECT(VLOOKUP($E16,보상!$S:$AA,3,FALSE)),0),FALSE),"ERROR")</f>
        <v>8500</v>
      </c>
      <c r="R16" s="22" t="b">
        <v>0</v>
      </c>
      <c r="S16" s="22" t="b">
        <v>0</v>
      </c>
      <c r="T16" s="22">
        <f ca="1">IFERROR(VLOOKUP($B16,INDIRECT(VLOOKUP($E16,보상!$S:$AA,2,FALSE)),MATCH(T$6,INDIRECT(VLOOKUP($E16,보상!$S:$AA,3,FALSE)),0),FALSE),"ERROR")</f>
        <v>4011701</v>
      </c>
      <c r="U16" s="134" t="str">
        <f ca="1">IFERROR(IF(T16=0,0,VLOOKUP(SUBSTITUTE(VLOOKUP(T16,#REF!,MATCH("strItemName",#REF!,0),FALSE),"SUI_",""),#REF!,2,FALSE)),"ERROR")</f>
        <v>ERROR</v>
      </c>
      <c r="V16" s="22">
        <f t="shared" ca="1" si="1"/>
        <v>4011701</v>
      </c>
      <c r="W16" s="134" t="str">
        <f ca="1">IFERROR(IF(V16=0,0,VLOOKUP(SUBSTITUTE(VLOOKUP(V16,#REF!,MATCH("strItemName",#REF!,0),FALSE),"SUI_",""),#REF!,2,FALSE)),"ERROR")</f>
        <v>ERROR</v>
      </c>
      <c r="X16" s="22">
        <f t="shared" ca="1" si="2"/>
        <v>4011701</v>
      </c>
      <c r="Y16" s="134" t="str">
        <f ca="1">IFERROR(IF(X16=0,0,VLOOKUP(SUBSTITUTE(VLOOKUP(X16,#REF!,MATCH("strItemName",#REF!,0),FALSE),"SUI_",""),#REF!,2,FALSE)),"ERROR")</f>
        <v>ERROR</v>
      </c>
      <c r="Z16" s="22">
        <f t="shared" ca="1" si="3"/>
        <v>4011701</v>
      </c>
      <c r="AA16" s="134" t="str">
        <f ca="1">IFERROR(IF(Z16=0,0,VLOOKUP(SUBSTITUTE(VLOOKUP(Z16,#REF!,MATCH("strItemName",#REF!,0),FALSE),"SUI_",""),#REF!,2,FALSE)),"ERROR")</f>
        <v>ERROR</v>
      </c>
      <c r="AB16" s="22">
        <f t="shared" ca="1" si="4"/>
        <v>4011701</v>
      </c>
      <c r="AC16" s="134" t="str">
        <f ca="1">IFERROR(IF(AB16=0,0,VLOOKUP(SUBSTITUTE(VLOOKUP(AB16,#REF!,MATCH("strItemName",#REF!,0),FALSE),"SUI_",""),#REF!,2,FALSE)),"ERROR")</f>
        <v>ERROR</v>
      </c>
      <c r="AD16" s="88">
        <v>0</v>
      </c>
      <c r="AE16" s="134">
        <f>IFERROR(IF(AD16=0,0,VLOOKUP(SUBSTITUTE(VLOOKUP(AD16,#REF!,MATCH("strItemName",#REF!,0),FALSE),"SUI_",""),#REF!,2,FALSE)),"ERROR")</f>
        <v>0</v>
      </c>
      <c r="AF16" s="22">
        <f ca="1">IFERROR(VLOOKUP($B16,INDIRECT(VLOOKUP($E16,보상!$S:$AA,2,FALSE)),MATCH(AF$6,INDIRECT(VLOOKUP($E16,보상!$S:$AA,3,FALSE)),0),FALSE),"ERROR")</f>
        <v>3</v>
      </c>
      <c r="AG16" s="22">
        <v>60</v>
      </c>
      <c r="AH16" s="22">
        <v>0</v>
      </c>
      <c r="AI16" s="22">
        <v>0</v>
      </c>
      <c r="AJ16" s="22" t="b">
        <v>0</v>
      </c>
      <c r="AK16" s="22">
        <v>0</v>
      </c>
      <c r="AL16" s="57">
        <v>0</v>
      </c>
    </row>
    <row r="17" spans="1:38" ht="16.5" customHeight="1" x14ac:dyDescent="0.3">
      <c r="A17" s="158">
        <f>COUNTIF(FtbReward_Quest!$B:$B,$B17)+COUNTIF(FtbReward_Mode!$B:$B,$B17)+COUNTIF(FtbReward_Content!$B:$B,$B17)-1</f>
        <v>0</v>
      </c>
      <c r="B17" s="22">
        <f t="shared" si="0"/>
        <v>711031</v>
      </c>
      <c r="C17" s="72">
        <v>71103</v>
      </c>
      <c r="D17" s="22" t="s">
        <v>351</v>
      </c>
      <c r="E17" s="22" t="s">
        <v>918</v>
      </c>
      <c r="F17" s="72">
        <f>COUNTIF($C$8:$C17,$C17)</f>
        <v>1</v>
      </c>
      <c r="G17" s="22" t="b">
        <v>1</v>
      </c>
      <c r="H17" s="22">
        <v>0</v>
      </c>
      <c r="I17" s="129">
        <f>IFERROR(IF(H17=0,0,VLOOKUP(VLOOKUP(H17,#REF!,MATCH("strMailTitleID",#REF!,0),FALSE),#REF!,2,FALSE)),"ERROR")</f>
        <v>0</v>
      </c>
      <c r="J17" s="176">
        <v>200</v>
      </c>
      <c r="K17" s="129" t="str">
        <f>IFERROR(IF(J17=0,0,VLOOKUP(VLOOKUP(J17,#REF!,MATCH("strMailTitleID",#REF!,0),FALSE),#REF!,2,FALSE)),"ERROR")</f>
        <v>ERROR</v>
      </c>
      <c r="L17" s="22">
        <f ca="1">IFERROR(VLOOKUP($B17,INDIRECT(VLOOKUP($E17,보상!$S:$AA,2,FALSE)),MATCH(L$6,INDIRECT(VLOOKUP($E17,보상!$S:$AA,3,FALSE)),0),FALSE),"ERROR")</f>
        <v>9800</v>
      </c>
      <c r="M17" s="22">
        <v>0</v>
      </c>
      <c r="N17" s="22">
        <v>0</v>
      </c>
      <c r="O17" s="22">
        <v>0</v>
      </c>
      <c r="P17" s="22" t="str">
        <f ca="1">IFERROR(VLOOKUP($B17,INDIRECT(VLOOKUP($E17,보상!$S:$AA,2,FALSE)),MATCH(P$6,INDIRECT(VLOOKUP($E17,보상!$S:$AA,3,FALSE)),0),FALSE),"ERROR")</f>
        <v>Gold</v>
      </c>
      <c r="Q17" s="22">
        <f ca="1">IFERROR(VLOOKUP($B17,INDIRECT(VLOOKUP($E17,보상!$S:$AA,2,FALSE)),MATCH(Q$6,INDIRECT(VLOOKUP($E17,보상!$S:$AA,3,FALSE)),0),FALSE),"ERROR")</f>
        <v>5000</v>
      </c>
      <c r="R17" s="22" t="b">
        <v>0</v>
      </c>
      <c r="S17" s="22" t="b">
        <v>0</v>
      </c>
      <c r="T17" s="22">
        <f ca="1">IFERROR(VLOOKUP($B17,INDIRECT(VLOOKUP($E17,보상!$S:$AA,2,FALSE)),MATCH(T$6,INDIRECT(VLOOKUP($E17,보상!$S:$AA,3,FALSE)),0),FALSE),"ERROR")</f>
        <v>4011701</v>
      </c>
      <c r="U17" s="134" t="str">
        <f ca="1">IFERROR(IF(T17=0,0,VLOOKUP(SUBSTITUTE(VLOOKUP(T17,#REF!,MATCH("strItemName",#REF!,0),FALSE),"SUI_",""),#REF!,2,FALSE)),"ERROR")</f>
        <v>ERROR</v>
      </c>
      <c r="V17" s="22">
        <f t="shared" ca="1" si="1"/>
        <v>4011701</v>
      </c>
      <c r="W17" s="134" t="str">
        <f ca="1">IFERROR(IF(V17=0,0,VLOOKUP(SUBSTITUTE(VLOOKUP(V17,#REF!,MATCH("strItemName",#REF!,0),FALSE),"SUI_",""),#REF!,2,FALSE)),"ERROR")</f>
        <v>ERROR</v>
      </c>
      <c r="X17" s="22">
        <f t="shared" ca="1" si="2"/>
        <v>4011701</v>
      </c>
      <c r="Y17" s="134" t="str">
        <f ca="1">IFERROR(IF(X17=0,0,VLOOKUP(SUBSTITUTE(VLOOKUP(X17,#REF!,MATCH("strItemName",#REF!,0),FALSE),"SUI_",""),#REF!,2,FALSE)),"ERROR")</f>
        <v>ERROR</v>
      </c>
      <c r="Z17" s="22">
        <f t="shared" ca="1" si="3"/>
        <v>4011701</v>
      </c>
      <c r="AA17" s="134" t="str">
        <f ca="1">IFERROR(IF(Z17=0,0,VLOOKUP(SUBSTITUTE(VLOOKUP(Z17,#REF!,MATCH("strItemName",#REF!,0),FALSE),"SUI_",""),#REF!,2,FALSE)),"ERROR")</f>
        <v>ERROR</v>
      </c>
      <c r="AB17" s="22">
        <f t="shared" ca="1" si="4"/>
        <v>4011701</v>
      </c>
      <c r="AC17" s="134" t="str">
        <f ca="1">IFERROR(IF(AB17=0,0,VLOOKUP(SUBSTITUTE(VLOOKUP(AB17,#REF!,MATCH("strItemName",#REF!,0),FALSE),"SUI_",""),#REF!,2,FALSE)),"ERROR")</f>
        <v>ERROR</v>
      </c>
      <c r="AD17" s="88">
        <v>0</v>
      </c>
      <c r="AE17" s="134">
        <f>IFERROR(IF(AD17=0,0,VLOOKUP(SUBSTITUTE(VLOOKUP(AD17,#REF!,MATCH("strItemName",#REF!,0),FALSE),"SUI_",""),#REF!,2,FALSE)),"ERROR")</f>
        <v>0</v>
      </c>
      <c r="AF17" s="22">
        <f ca="1">IFERROR(VLOOKUP($B17,INDIRECT(VLOOKUP($E17,보상!$S:$AA,2,FALSE)),MATCH(AF$6,INDIRECT(VLOOKUP($E17,보상!$S:$AA,3,FALSE)),0),FALSE),"ERROR")</f>
        <v>2</v>
      </c>
      <c r="AG17" s="22">
        <v>45</v>
      </c>
      <c r="AH17" s="22">
        <v>0</v>
      </c>
      <c r="AI17" s="22">
        <v>0</v>
      </c>
      <c r="AJ17" s="22" t="b">
        <v>0</v>
      </c>
      <c r="AK17" s="22">
        <v>0</v>
      </c>
      <c r="AL17" s="57">
        <v>0</v>
      </c>
    </row>
    <row r="18" spans="1:38" ht="16.5" customHeight="1" x14ac:dyDescent="0.3">
      <c r="A18" s="158">
        <f>COUNTIF(FtbReward_Quest!$B:$B,$B18)+COUNTIF(FtbReward_Mode!$B:$B,$B18)+COUNTIF(FtbReward_Content!$B:$B,$B18)-1</f>
        <v>0</v>
      </c>
      <c r="B18" s="22">
        <f t="shared" si="0"/>
        <v>711041</v>
      </c>
      <c r="C18" s="72">
        <v>71104</v>
      </c>
      <c r="D18" s="22" t="s">
        <v>351</v>
      </c>
      <c r="E18" s="22" t="s">
        <v>918</v>
      </c>
      <c r="F18" s="72">
        <f>COUNTIF($C$8:$C18,$C18)</f>
        <v>1</v>
      </c>
      <c r="G18" s="22" t="b">
        <v>1</v>
      </c>
      <c r="H18" s="22">
        <v>0</v>
      </c>
      <c r="I18" s="129">
        <f>IFERROR(IF(H18=0,0,VLOOKUP(VLOOKUP(H18,#REF!,MATCH("strMailTitleID",#REF!,0),FALSE),#REF!,2,FALSE)),"ERROR")</f>
        <v>0</v>
      </c>
      <c r="J18" s="176">
        <v>200</v>
      </c>
      <c r="K18" s="129" t="str">
        <f>IFERROR(IF(J18=0,0,VLOOKUP(VLOOKUP(J18,#REF!,MATCH("strMailTitleID",#REF!,0),FALSE),#REF!,2,FALSE)),"ERROR")</f>
        <v>ERROR</v>
      </c>
      <c r="L18" s="22">
        <f ca="1">IFERROR(VLOOKUP($B18,INDIRECT(VLOOKUP($E18,보상!$S:$AA,2,FALSE)),MATCH(L$6,INDIRECT(VLOOKUP($E18,보상!$S:$AA,3,FALSE)),0),FALSE),"ERROR")</f>
        <v>4900</v>
      </c>
      <c r="M18" s="22">
        <v>0</v>
      </c>
      <c r="N18" s="22">
        <v>0</v>
      </c>
      <c r="O18" s="22">
        <v>0</v>
      </c>
      <c r="P18" s="22" t="str">
        <f ca="1">IFERROR(VLOOKUP($B18,INDIRECT(VLOOKUP($E18,보상!$S:$AA,2,FALSE)),MATCH(P$6,INDIRECT(VLOOKUP($E18,보상!$S:$AA,3,FALSE)),0),FALSE),"ERROR")</f>
        <v>Gold</v>
      </c>
      <c r="Q18" s="22">
        <f ca="1">IFERROR(VLOOKUP($B18,INDIRECT(VLOOKUP($E18,보상!$S:$AA,2,FALSE)),MATCH(Q$6,INDIRECT(VLOOKUP($E18,보상!$S:$AA,3,FALSE)),0),FALSE),"ERROR")</f>
        <v>2000</v>
      </c>
      <c r="R18" s="22" t="b">
        <v>0</v>
      </c>
      <c r="S18" s="22" t="b">
        <v>0</v>
      </c>
      <c r="T18" s="22">
        <f ca="1">IFERROR(VLOOKUP($B18,INDIRECT(VLOOKUP($E18,보상!$S:$AA,2,FALSE)),MATCH(T$6,INDIRECT(VLOOKUP($E18,보상!$S:$AA,3,FALSE)),0),FALSE),"ERROR")</f>
        <v>4011701</v>
      </c>
      <c r="U18" s="134" t="str">
        <f ca="1">IFERROR(IF(T18=0,0,VLOOKUP(SUBSTITUTE(VLOOKUP(T18,#REF!,MATCH("strItemName",#REF!,0),FALSE),"SUI_",""),#REF!,2,FALSE)),"ERROR")</f>
        <v>ERROR</v>
      </c>
      <c r="V18" s="22">
        <f t="shared" ca="1" si="1"/>
        <v>4011701</v>
      </c>
      <c r="W18" s="134" t="str">
        <f ca="1">IFERROR(IF(V18=0,0,VLOOKUP(SUBSTITUTE(VLOOKUP(V18,#REF!,MATCH("strItemName",#REF!,0),FALSE),"SUI_",""),#REF!,2,FALSE)),"ERROR")</f>
        <v>ERROR</v>
      </c>
      <c r="X18" s="22">
        <f t="shared" ca="1" si="2"/>
        <v>4011701</v>
      </c>
      <c r="Y18" s="134" t="str">
        <f ca="1">IFERROR(IF(X18=0,0,VLOOKUP(SUBSTITUTE(VLOOKUP(X18,#REF!,MATCH("strItemName",#REF!,0),FALSE),"SUI_",""),#REF!,2,FALSE)),"ERROR")</f>
        <v>ERROR</v>
      </c>
      <c r="Z18" s="22">
        <f t="shared" ca="1" si="3"/>
        <v>4011701</v>
      </c>
      <c r="AA18" s="134" t="str">
        <f ca="1">IFERROR(IF(Z18=0,0,VLOOKUP(SUBSTITUTE(VLOOKUP(Z18,#REF!,MATCH("strItemName",#REF!,0),FALSE),"SUI_",""),#REF!,2,FALSE)),"ERROR")</f>
        <v>ERROR</v>
      </c>
      <c r="AB18" s="22">
        <f t="shared" ca="1" si="4"/>
        <v>4011701</v>
      </c>
      <c r="AC18" s="134" t="str">
        <f ca="1">IFERROR(IF(AB18=0,0,VLOOKUP(SUBSTITUTE(VLOOKUP(AB18,#REF!,MATCH("strItemName",#REF!,0),FALSE),"SUI_",""),#REF!,2,FALSE)),"ERROR")</f>
        <v>ERROR</v>
      </c>
      <c r="AD18" s="88">
        <v>0</v>
      </c>
      <c r="AE18" s="134">
        <f>IFERROR(IF(AD18=0,0,VLOOKUP(SUBSTITUTE(VLOOKUP(AD18,#REF!,MATCH("strItemName",#REF!,0),FALSE),"SUI_",""),#REF!,2,FALSE)),"ERROR")</f>
        <v>0</v>
      </c>
      <c r="AF18" s="22">
        <f ca="1">IFERROR(VLOOKUP($B18,INDIRECT(VLOOKUP($E18,보상!$S:$AA,2,FALSE)),MATCH(AF$6,INDIRECT(VLOOKUP($E18,보상!$S:$AA,3,FALSE)),0),FALSE),"ERROR")</f>
        <v>1</v>
      </c>
      <c r="AG18" s="22">
        <v>30</v>
      </c>
      <c r="AH18" s="22">
        <v>0</v>
      </c>
      <c r="AI18" s="22">
        <v>0</v>
      </c>
      <c r="AJ18" s="22" t="b">
        <v>0</v>
      </c>
      <c r="AK18" s="22">
        <v>0</v>
      </c>
      <c r="AL18" s="57">
        <v>0</v>
      </c>
    </row>
    <row r="19" spans="1:38" ht="16.5" customHeight="1" x14ac:dyDescent="0.3">
      <c r="A19" s="158">
        <f>COUNTIF(FtbReward_Quest!$B:$B,$B19)+COUNTIF(FtbReward_Mode!$B:$B,$B19)+COUNTIF(FtbReward_Content!$B:$B,$B19)-1</f>
        <v>0</v>
      </c>
      <c r="B19" s="22">
        <f t="shared" si="0"/>
        <v>702011</v>
      </c>
      <c r="C19" s="72">
        <v>70201</v>
      </c>
      <c r="D19" s="22" t="s">
        <v>1431</v>
      </c>
      <c r="E19" s="22" t="s">
        <v>918</v>
      </c>
      <c r="F19" s="72">
        <f>COUNTIF($C$8:$C19,$C19)</f>
        <v>1</v>
      </c>
      <c r="G19" s="22" t="b">
        <v>1</v>
      </c>
      <c r="H19" s="22">
        <v>0</v>
      </c>
      <c r="I19" s="129">
        <f>IFERROR(IF(H19=0,0,VLOOKUP(VLOOKUP(H19,#REF!,MATCH("strMailTitleID",#REF!,0),FALSE),#REF!,2,FALSE)),"ERROR")</f>
        <v>0</v>
      </c>
      <c r="J19" s="176">
        <v>200</v>
      </c>
      <c r="K19" s="129" t="str">
        <f>IFERROR(IF(J19=0,0,VLOOKUP(VLOOKUP(J19,#REF!,MATCH("strMailTitleID",#REF!,0),FALSE),#REF!,2,FALSE)),"ERROR")</f>
        <v>ERROR</v>
      </c>
      <c r="L19" s="22">
        <f ca="1">IFERROR(VLOOKUP($B19,INDIRECT(VLOOKUP($E19,보상!$S:$AA,2,FALSE)),MATCH(L$6,INDIRECT(VLOOKUP($E19,보상!$S:$AA,3,FALSE)),0),FALSE),"ERROR")</f>
        <v>33000</v>
      </c>
      <c r="M19" s="22">
        <v>0</v>
      </c>
      <c r="N19" s="22">
        <v>0</v>
      </c>
      <c r="O19" s="22">
        <v>0</v>
      </c>
      <c r="P19" s="22" t="str">
        <f ca="1">IFERROR(VLOOKUP($B19,INDIRECT(VLOOKUP($E19,보상!$S:$AA,2,FALSE)),MATCH(P$6,INDIRECT(VLOOKUP($E19,보상!$S:$AA,3,FALSE)),0),FALSE),"ERROR")</f>
        <v>Gold</v>
      </c>
      <c r="Q19" s="22">
        <f ca="1">IFERROR(VLOOKUP($B19,INDIRECT(VLOOKUP($E19,보상!$S:$AA,2,FALSE)),MATCH(Q$6,INDIRECT(VLOOKUP($E19,보상!$S:$AA,3,FALSE)),0),FALSE),"ERROR")</f>
        <v>15000</v>
      </c>
      <c r="R19" s="22" t="b">
        <v>0</v>
      </c>
      <c r="S19" s="22" t="b">
        <v>0</v>
      </c>
      <c r="T19" s="22">
        <f ca="1">IFERROR(VLOOKUP($B19,INDIRECT(VLOOKUP($E19,보상!$S:$AA,2,FALSE)),MATCH(T$6,INDIRECT(VLOOKUP($E19,보상!$S:$AA,3,FALSE)),0),FALSE),"ERROR")</f>
        <v>4012701</v>
      </c>
      <c r="U19" s="134" t="str">
        <f ca="1">IFERROR(IF(T19=0,0,VLOOKUP(SUBSTITUTE(VLOOKUP(T19,#REF!,MATCH("strItemName",#REF!,0),FALSE),"SUI_",""),#REF!,2,FALSE)),"ERROR")</f>
        <v>ERROR</v>
      </c>
      <c r="V19" s="22">
        <f t="shared" ca="1" si="1"/>
        <v>4012701</v>
      </c>
      <c r="W19" s="134" t="str">
        <f ca="1">IFERROR(IF(V19=0,0,VLOOKUP(SUBSTITUTE(VLOOKUP(V19,#REF!,MATCH("strItemName",#REF!,0),FALSE),"SUI_",""),#REF!,2,FALSE)),"ERROR")</f>
        <v>ERROR</v>
      </c>
      <c r="X19" s="22">
        <f t="shared" ca="1" si="2"/>
        <v>4012701</v>
      </c>
      <c r="Y19" s="134" t="str">
        <f ca="1">IFERROR(IF(X19=0,0,VLOOKUP(SUBSTITUTE(VLOOKUP(X19,#REF!,MATCH("strItemName",#REF!,0),FALSE),"SUI_",""),#REF!,2,FALSE)),"ERROR")</f>
        <v>ERROR</v>
      </c>
      <c r="Z19" s="22">
        <f t="shared" ca="1" si="3"/>
        <v>4012701</v>
      </c>
      <c r="AA19" s="134" t="str">
        <f ca="1">IFERROR(IF(Z19=0,0,VLOOKUP(SUBSTITUTE(VLOOKUP(Z19,#REF!,MATCH("strItemName",#REF!,0),FALSE),"SUI_",""),#REF!,2,FALSE)),"ERROR")</f>
        <v>ERROR</v>
      </c>
      <c r="AB19" s="22">
        <f t="shared" ca="1" si="4"/>
        <v>4012701</v>
      </c>
      <c r="AC19" s="134" t="str">
        <f ca="1">IFERROR(IF(AB19=0,0,VLOOKUP(SUBSTITUTE(VLOOKUP(AB19,#REF!,MATCH("strItemName",#REF!,0),FALSE),"SUI_",""),#REF!,2,FALSE)),"ERROR")</f>
        <v>ERROR</v>
      </c>
      <c r="AD19" s="88">
        <v>0</v>
      </c>
      <c r="AE19" s="134">
        <f>IFERROR(IF(AD19=0,0,VLOOKUP(SUBSTITUTE(VLOOKUP(AD19,#REF!,MATCH("strItemName",#REF!,0),FALSE),"SUI_",""),#REF!,2,FALSE)),"ERROR")</f>
        <v>0</v>
      </c>
      <c r="AF19" s="22">
        <f ca="1">IFERROR(VLOOKUP($B19,INDIRECT(VLOOKUP($E19,보상!$S:$AA,2,FALSE)),MATCH(AF$6,INDIRECT(VLOOKUP($E19,보상!$S:$AA,3,FALSE)),0),FALSE),"ERROR")</f>
        <v>3</v>
      </c>
      <c r="AG19" s="22">
        <v>60</v>
      </c>
      <c r="AH19" s="22">
        <v>0</v>
      </c>
      <c r="AI19" s="22">
        <v>0</v>
      </c>
      <c r="AJ19" s="22" t="b">
        <v>0</v>
      </c>
      <c r="AK19" s="22">
        <v>0</v>
      </c>
      <c r="AL19" s="57">
        <v>0</v>
      </c>
    </row>
    <row r="20" spans="1:38" ht="16.5" customHeight="1" x14ac:dyDescent="0.3">
      <c r="A20" s="158">
        <f>COUNTIF(FtbReward_Quest!$B:$B,$B20)+COUNTIF(FtbReward_Mode!$B:$B,$B20)+COUNTIF(FtbReward_Content!$B:$B,$B20)-1</f>
        <v>0</v>
      </c>
      <c r="B20" s="22">
        <f t="shared" si="0"/>
        <v>702021</v>
      </c>
      <c r="C20" s="72">
        <v>70202</v>
      </c>
      <c r="D20" s="22" t="s">
        <v>1431</v>
      </c>
      <c r="E20" s="22" t="s">
        <v>918</v>
      </c>
      <c r="F20" s="72">
        <f>COUNTIF($C$8:$C20,$C20)</f>
        <v>1</v>
      </c>
      <c r="G20" s="22" t="b">
        <v>1</v>
      </c>
      <c r="H20" s="22">
        <v>0</v>
      </c>
      <c r="I20" s="129">
        <f>IFERROR(IF(H20=0,0,VLOOKUP(VLOOKUP(H20,#REF!,MATCH("strMailTitleID",#REF!,0),FALSE),#REF!,2,FALSE)),"ERROR")</f>
        <v>0</v>
      </c>
      <c r="J20" s="176">
        <v>200</v>
      </c>
      <c r="K20" s="129" t="str">
        <f>IFERROR(IF(J20=0,0,VLOOKUP(VLOOKUP(J20,#REF!,MATCH("strMailTitleID",#REF!,0),FALSE),#REF!,2,FALSE)),"ERROR")</f>
        <v>ERROR</v>
      </c>
      <c r="L20" s="22">
        <f ca="1">IFERROR(VLOOKUP($B20,INDIRECT(VLOOKUP($E20,보상!$S:$AA,2,FALSE)),MATCH(L$6,INDIRECT(VLOOKUP($E20,보상!$S:$AA,3,FALSE)),0),FALSE),"ERROR")</f>
        <v>16500</v>
      </c>
      <c r="M20" s="22">
        <v>0</v>
      </c>
      <c r="N20" s="22">
        <v>0</v>
      </c>
      <c r="O20" s="22">
        <v>0</v>
      </c>
      <c r="P20" s="22" t="str">
        <f ca="1">IFERROR(VLOOKUP($B20,INDIRECT(VLOOKUP($E20,보상!$S:$AA,2,FALSE)),MATCH(P$6,INDIRECT(VLOOKUP($E20,보상!$S:$AA,3,FALSE)),0),FALSE),"ERROR")</f>
        <v>Gold</v>
      </c>
      <c r="Q20" s="22">
        <f ca="1">IFERROR(VLOOKUP($B20,INDIRECT(VLOOKUP($E20,보상!$S:$AA,2,FALSE)),MATCH(Q$6,INDIRECT(VLOOKUP($E20,보상!$S:$AA,3,FALSE)),0),FALSE),"ERROR")</f>
        <v>10000</v>
      </c>
      <c r="R20" s="22" t="b">
        <v>0</v>
      </c>
      <c r="S20" s="22" t="b">
        <v>0</v>
      </c>
      <c r="T20" s="22">
        <f ca="1">IFERROR(VLOOKUP($B20,INDIRECT(VLOOKUP($E20,보상!$S:$AA,2,FALSE)),MATCH(T$6,INDIRECT(VLOOKUP($E20,보상!$S:$AA,3,FALSE)),0),FALSE),"ERROR")</f>
        <v>4012701</v>
      </c>
      <c r="U20" s="134" t="str">
        <f ca="1">IFERROR(IF(T20=0,0,VLOOKUP(SUBSTITUTE(VLOOKUP(T20,#REF!,MATCH("strItemName",#REF!,0),FALSE),"SUI_",""),#REF!,2,FALSE)),"ERROR")</f>
        <v>ERROR</v>
      </c>
      <c r="V20" s="22">
        <f t="shared" ca="1" si="1"/>
        <v>4012701</v>
      </c>
      <c r="W20" s="134" t="str">
        <f ca="1">IFERROR(IF(V20=0,0,VLOOKUP(SUBSTITUTE(VLOOKUP(V20,#REF!,MATCH("strItemName",#REF!,0),FALSE),"SUI_",""),#REF!,2,FALSE)),"ERROR")</f>
        <v>ERROR</v>
      </c>
      <c r="X20" s="22">
        <f t="shared" ca="1" si="2"/>
        <v>4012701</v>
      </c>
      <c r="Y20" s="134" t="str">
        <f ca="1">IFERROR(IF(X20=0,0,VLOOKUP(SUBSTITUTE(VLOOKUP(X20,#REF!,MATCH("strItemName",#REF!,0),FALSE),"SUI_",""),#REF!,2,FALSE)),"ERROR")</f>
        <v>ERROR</v>
      </c>
      <c r="Z20" s="22">
        <f t="shared" ca="1" si="3"/>
        <v>4012701</v>
      </c>
      <c r="AA20" s="134" t="str">
        <f ca="1">IFERROR(IF(Z20=0,0,VLOOKUP(SUBSTITUTE(VLOOKUP(Z20,#REF!,MATCH("strItemName",#REF!,0),FALSE),"SUI_",""),#REF!,2,FALSE)),"ERROR")</f>
        <v>ERROR</v>
      </c>
      <c r="AB20" s="22">
        <f t="shared" ca="1" si="4"/>
        <v>4012701</v>
      </c>
      <c r="AC20" s="134" t="str">
        <f ca="1">IFERROR(IF(AB20=0,0,VLOOKUP(SUBSTITUTE(VLOOKUP(AB20,#REF!,MATCH("strItemName",#REF!,0),FALSE),"SUI_",""),#REF!,2,FALSE)),"ERROR")</f>
        <v>ERROR</v>
      </c>
      <c r="AD20" s="88">
        <v>0</v>
      </c>
      <c r="AE20" s="134">
        <f>IFERROR(IF(AD20=0,0,VLOOKUP(SUBSTITUTE(VLOOKUP(AD20,#REF!,MATCH("strItemName",#REF!,0),FALSE),"SUI_",""),#REF!,2,FALSE)),"ERROR")</f>
        <v>0</v>
      </c>
      <c r="AF20" s="22">
        <f ca="1">IFERROR(VLOOKUP($B20,INDIRECT(VLOOKUP($E20,보상!$S:$AA,2,FALSE)),MATCH(AF$6,INDIRECT(VLOOKUP($E20,보상!$S:$AA,3,FALSE)),0),FALSE),"ERROR")</f>
        <v>2</v>
      </c>
      <c r="AG20" s="22">
        <v>48</v>
      </c>
      <c r="AH20" s="22">
        <v>0</v>
      </c>
      <c r="AI20" s="22">
        <v>0</v>
      </c>
      <c r="AJ20" s="22" t="b">
        <v>0</v>
      </c>
      <c r="AK20" s="22">
        <v>0</v>
      </c>
      <c r="AL20" s="57">
        <v>0</v>
      </c>
    </row>
    <row r="21" spans="1:38" ht="16.5" customHeight="1" x14ac:dyDescent="0.3">
      <c r="A21" s="158">
        <f>COUNTIF(FtbReward_Quest!$B:$B,$B21)+COUNTIF(FtbReward_Mode!$B:$B,$B21)+COUNTIF(FtbReward_Content!$B:$B,$B21)-1</f>
        <v>0</v>
      </c>
      <c r="B21" s="22">
        <f t="shared" si="0"/>
        <v>702031</v>
      </c>
      <c r="C21" s="72">
        <v>70203</v>
      </c>
      <c r="D21" s="22" t="s">
        <v>1431</v>
      </c>
      <c r="E21" s="22" t="s">
        <v>918</v>
      </c>
      <c r="F21" s="72">
        <f>COUNTIF($C$8:$C21,$C21)</f>
        <v>1</v>
      </c>
      <c r="G21" s="22" t="b">
        <v>1</v>
      </c>
      <c r="H21" s="22">
        <v>0</v>
      </c>
      <c r="I21" s="129">
        <f>IFERROR(IF(H21=0,0,VLOOKUP(VLOOKUP(H21,#REF!,MATCH("strMailTitleID",#REF!,0),FALSE),#REF!,2,FALSE)),"ERROR")</f>
        <v>0</v>
      </c>
      <c r="J21" s="176">
        <v>200</v>
      </c>
      <c r="K21" s="129" t="str">
        <f>IFERROR(IF(J21=0,0,VLOOKUP(VLOOKUP(J21,#REF!,MATCH("strMailTitleID",#REF!,0),FALSE),#REF!,2,FALSE)),"ERROR")</f>
        <v>ERROR</v>
      </c>
      <c r="L21" s="22">
        <f ca="1">IFERROR(VLOOKUP($B21,INDIRECT(VLOOKUP($E21,보상!$S:$AA,2,FALSE)),MATCH(L$6,INDIRECT(VLOOKUP($E21,보상!$S:$AA,3,FALSE)),0),FALSE),"ERROR")</f>
        <v>8300</v>
      </c>
      <c r="M21" s="22">
        <v>0</v>
      </c>
      <c r="N21" s="22">
        <v>0</v>
      </c>
      <c r="O21" s="22">
        <v>0</v>
      </c>
      <c r="P21" s="22" t="str">
        <f ca="1">IFERROR(VLOOKUP($B21,INDIRECT(VLOOKUP($E21,보상!$S:$AA,2,FALSE)),MATCH(P$6,INDIRECT(VLOOKUP($E21,보상!$S:$AA,3,FALSE)),0),FALSE),"ERROR")</f>
        <v>Gold</v>
      </c>
      <c r="Q21" s="22">
        <f ca="1">IFERROR(VLOOKUP($B21,INDIRECT(VLOOKUP($E21,보상!$S:$AA,2,FALSE)),MATCH(Q$6,INDIRECT(VLOOKUP($E21,보상!$S:$AA,3,FALSE)),0),FALSE),"ERROR")</f>
        <v>7000</v>
      </c>
      <c r="R21" s="22" t="b">
        <v>0</v>
      </c>
      <c r="S21" s="22" t="b">
        <v>0</v>
      </c>
      <c r="T21" s="22">
        <f ca="1">IFERROR(VLOOKUP($B21,INDIRECT(VLOOKUP($E21,보상!$S:$AA,2,FALSE)),MATCH(T$6,INDIRECT(VLOOKUP($E21,보상!$S:$AA,3,FALSE)),0),FALSE),"ERROR")</f>
        <v>4012701</v>
      </c>
      <c r="U21" s="134" t="str">
        <f ca="1">IFERROR(IF(T21=0,0,VLOOKUP(SUBSTITUTE(VLOOKUP(T21,#REF!,MATCH("strItemName",#REF!,0),FALSE),"SUI_",""),#REF!,2,FALSE)),"ERROR")</f>
        <v>ERROR</v>
      </c>
      <c r="V21" s="22">
        <f t="shared" ca="1" si="1"/>
        <v>4012701</v>
      </c>
      <c r="W21" s="134" t="str">
        <f ca="1">IFERROR(IF(V21=0,0,VLOOKUP(SUBSTITUTE(VLOOKUP(V21,#REF!,MATCH("strItemName",#REF!,0),FALSE),"SUI_",""),#REF!,2,FALSE)),"ERROR")</f>
        <v>ERROR</v>
      </c>
      <c r="X21" s="22">
        <f t="shared" ca="1" si="2"/>
        <v>4012701</v>
      </c>
      <c r="Y21" s="134" t="str">
        <f ca="1">IFERROR(IF(X21=0,0,VLOOKUP(SUBSTITUTE(VLOOKUP(X21,#REF!,MATCH("strItemName",#REF!,0),FALSE),"SUI_",""),#REF!,2,FALSE)),"ERROR")</f>
        <v>ERROR</v>
      </c>
      <c r="Z21" s="22">
        <f t="shared" ca="1" si="3"/>
        <v>4012701</v>
      </c>
      <c r="AA21" s="134" t="str">
        <f ca="1">IFERROR(IF(Z21=0,0,VLOOKUP(SUBSTITUTE(VLOOKUP(Z21,#REF!,MATCH("strItemName",#REF!,0),FALSE),"SUI_",""),#REF!,2,FALSE)),"ERROR")</f>
        <v>ERROR</v>
      </c>
      <c r="AB21" s="22">
        <f t="shared" ca="1" si="4"/>
        <v>4012701</v>
      </c>
      <c r="AC21" s="134" t="str">
        <f ca="1">IFERROR(IF(AB21=0,0,VLOOKUP(SUBSTITUTE(VLOOKUP(AB21,#REF!,MATCH("strItemName",#REF!,0),FALSE),"SUI_",""),#REF!,2,FALSE)),"ERROR")</f>
        <v>ERROR</v>
      </c>
      <c r="AD21" s="88">
        <v>0</v>
      </c>
      <c r="AE21" s="134">
        <f>IFERROR(IF(AD21=0,0,VLOOKUP(SUBSTITUTE(VLOOKUP(AD21,#REF!,MATCH("strItemName",#REF!,0),FALSE),"SUI_",""),#REF!,2,FALSE)),"ERROR")</f>
        <v>0</v>
      </c>
      <c r="AF21" s="22">
        <f ca="1">IFERROR(VLOOKUP($B21,INDIRECT(VLOOKUP($E21,보상!$S:$AA,2,FALSE)),MATCH(AF$6,INDIRECT(VLOOKUP($E21,보상!$S:$AA,3,FALSE)),0),FALSE),"ERROR")</f>
        <v>1</v>
      </c>
      <c r="AG21" s="22">
        <v>36</v>
      </c>
      <c r="AH21" s="22">
        <v>0</v>
      </c>
      <c r="AI21" s="22">
        <v>0</v>
      </c>
      <c r="AJ21" s="22" t="b">
        <v>0</v>
      </c>
      <c r="AK21" s="22">
        <v>0</v>
      </c>
      <c r="AL21" s="57">
        <v>0</v>
      </c>
    </row>
    <row r="22" spans="1:38" ht="16.5" customHeight="1" x14ac:dyDescent="0.3">
      <c r="A22" s="158">
        <f>COUNTIF(FtbReward_Quest!$B:$B,$B22)+COUNTIF(FtbReward_Mode!$B:$B,$B22)+COUNTIF(FtbReward_Content!$B:$B,$B22)-1</f>
        <v>0</v>
      </c>
      <c r="B22" s="22">
        <f t="shared" si="0"/>
        <v>702041</v>
      </c>
      <c r="C22" s="72">
        <v>70204</v>
      </c>
      <c r="D22" s="22" t="s">
        <v>1431</v>
      </c>
      <c r="E22" s="22" t="s">
        <v>918</v>
      </c>
      <c r="F22" s="72">
        <f>COUNTIF($C$8:$C22,$C22)</f>
        <v>1</v>
      </c>
      <c r="G22" s="22" t="b">
        <v>1</v>
      </c>
      <c r="H22" s="22">
        <v>0</v>
      </c>
      <c r="I22" s="129">
        <f>IFERROR(IF(H22=0,0,VLOOKUP(VLOOKUP(H22,#REF!,MATCH("strMailTitleID",#REF!,0),FALSE),#REF!,2,FALSE)),"ERROR")</f>
        <v>0</v>
      </c>
      <c r="J22" s="176">
        <v>200</v>
      </c>
      <c r="K22" s="129" t="str">
        <f>IFERROR(IF(J22=0,0,VLOOKUP(VLOOKUP(J22,#REF!,MATCH("strMailTitleID",#REF!,0),FALSE),#REF!,2,FALSE)),"ERROR")</f>
        <v>ERROR</v>
      </c>
      <c r="L22" s="22">
        <f ca="1">IFERROR(VLOOKUP($B22,INDIRECT(VLOOKUP($E22,보상!$S:$AA,2,FALSE)),MATCH(L$6,INDIRECT(VLOOKUP($E22,보상!$S:$AA,3,FALSE)),0),FALSE),"ERROR")</f>
        <v>4200</v>
      </c>
      <c r="M22" s="22">
        <v>0</v>
      </c>
      <c r="N22" s="22">
        <v>0</v>
      </c>
      <c r="O22" s="22">
        <v>0</v>
      </c>
      <c r="P22" s="22" t="str">
        <f ca="1">IFERROR(VLOOKUP($B22,INDIRECT(VLOOKUP($E22,보상!$S:$AA,2,FALSE)),MATCH(P$6,INDIRECT(VLOOKUP($E22,보상!$S:$AA,3,FALSE)),0),FALSE),"ERROR")</f>
        <v>Gold</v>
      </c>
      <c r="Q22" s="22">
        <f ca="1">IFERROR(VLOOKUP($B22,INDIRECT(VLOOKUP($E22,보상!$S:$AA,2,FALSE)),MATCH(Q$6,INDIRECT(VLOOKUP($E22,보상!$S:$AA,3,FALSE)),0),FALSE),"ERROR")</f>
        <v>3000</v>
      </c>
      <c r="R22" s="22" t="b">
        <v>0</v>
      </c>
      <c r="S22" s="22" t="b">
        <v>0</v>
      </c>
      <c r="T22" s="22">
        <f ca="1">IFERROR(VLOOKUP($B22,INDIRECT(VLOOKUP($E22,보상!$S:$AA,2,FALSE)),MATCH(T$6,INDIRECT(VLOOKUP($E22,보상!$S:$AA,3,FALSE)),0),FALSE),"ERROR")</f>
        <v>4012701</v>
      </c>
      <c r="U22" s="134" t="str">
        <f ca="1">IFERROR(IF(T22=0,0,VLOOKUP(SUBSTITUTE(VLOOKUP(T22,#REF!,MATCH("strItemName",#REF!,0),FALSE),"SUI_",""),#REF!,2,FALSE)),"ERROR")</f>
        <v>ERROR</v>
      </c>
      <c r="V22" s="22">
        <f t="shared" ca="1" si="1"/>
        <v>4012701</v>
      </c>
      <c r="W22" s="134" t="str">
        <f ca="1">IFERROR(IF(V22=0,0,VLOOKUP(SUBSTITUTE(VLOOKUP(V22,#REF!,MATCH("strItemName",#REF!,0),FALSE),"SUI_",""),#REF!,2,FALSE)),"ERROR")</f>
        <v>ERROR</v>
      </c>
      <c r="X22" s="22">
        <f t="shared" ca="1" si="2"/>
        <v>4012701</v>
      </c>
      <c r="Y22" s="134" t="str">
        <f ca="1">IFERROR(IF(X22=0,0,VLOOKUP(SUBSTITUTE(VLOOKUP(X22,#REF!,MATCH("strItemName",#REF!,0),FALSE),"SUI_",""),#REF!,2,FALSE)),"ERROR")</f>
        <v>ERROR</v>
      </c>
      <c r="Z22" s="22">
        <f t="shared" ca="1" si="3"/>
        <v>4012701</v>
      </c>
      <c r="AA22" s="134" t="str">
        <f ca="1">IFERROR(IF(Z22=0,0,VLOOKUP(SUBSTITUTE(VLOOKUP(Z22,#REF!,MATCH("strItemName",#REF!,0),FALSE),"SUI_",""),#REF!,2,FALSE)),"ERROR")</f>
        <v>ERROR</v>
      </c>
      <c r="AB22" s="22">
        <f t="shared" ca="1" si="4"/>
        <v>4012701</v>
      </c>
      <c r="AC22" s="134" t="str">
        <f ca="1">IFERROR(IF(AB22=0,0,VLOOKUP(SUBSTITUTE(VLOOKUP(AB22,#REF!,MATCH("strItemName",#REF!,0),FALSE),"SUI_",""),#REF!,2,FALSE)),"ERROR")</f>
        <v>ERROR</v>
      </c>
      <c r="AD22" s="88">
        <v>0</v>
      </c>
      <c r="AE22" s="134">
        <f>IFERROR(IF(AD22=0,0,VLOOKUP(SUBSTITUTE(VLOOKUP(AD22,#REF!,MATCH("strItemName",#REF!,0),FALSE),"SUI_",""),#REF!,2,FALSE)),"ERROR")</f>
        <v>0</v>
      </c>
      <c r="AF22" s="22">
        <f ca="1">IFERROR(VLOOKUP($B22,INDIRECT(VLOOKUP($E22,보상!$S:$AA,2,FALSE)),MATCH(AF$6,INDIRECT(VLOOKUP($E22,보상!$S:$AA,3,FALSE)),0),FALSE),"ERROR")</f>
        <v>1</v>
      </c>
      <c r="AG22" s="22">
        <v>24</v>
      </c>
      <c r="AH22" s="22">
        <v>0</v>
      </c>
      <c r="AI22" s="22">
        <v>0</v>
      </c>
      <c r="AJ22" s="22" t="b">
        <v>0</v>
      </c>
      <c r="AK22" s="22">
        <v>0</v>
      </c>
      <c r="AL22" s="57">
        <v>0</v>
      </c>
    </row>
    <row r="23" spans="1:38" ht="16.5" customHeight="1" x14ac:dyDescent="0.3">
      <c r="A23" s="158">
        <f>COUNTIF(FtbReward_Quest!$B:$B,$B23)+COUNTIF(FtbReward_Mode!$B:$B,$B23)+COUNTIF(FtbReward_Content!$B:$B,$B23)-1</f>
        <v>0</v>
      </c>
      <c r="B23" s="22">
        <f t="shared" si="0"/>
        <v>712011</v>
      </c>
      <c r="C23" s="72">
        <v>71201</v>
      </c>
      <c r="D23" s="22" t="s">
        <v>1431</v>
      </c>
      <c r="E23" s="22" t="s">
        <v>918</v>
      </c>
      <c r="F23" s="72">
        <f>COUNTIF($C$8:$C23,$C23)</f>
        <v>1</v>
      </c>
      <c r="G23" s="22" t="b">
        <v>1</v>
      </c>
      <c r="H23" s="22">
        <v>0</v>
      </c>
      <c r="I23" s="129">
        <f>IFERROR(IF(H23=0,0,VLOOKUP(VLOOKUP(H23,#REF!,MATCH("strMailTitleID",#REF!,0),FALSE),#REF!,2,FALSE)),"ERROR")</f>
        <v>0</v>
      </c>
      <c r="J23" s="176">
        <v>200</v>
      </c>
      <c r="K23" s="129" t="str">
        <f>IFERROR(IF(J23=0,0,VLOOKUP(VLOOKUP(J23,#REF!,MATCH("strMailTitleID",#REF!,0),FALSE),#REF!,2,FALSE)),"ERROR")</f>
        <v>ERROR</v>
      </c>
      <c r="L23" s="22">
        <f ca="1">IFERROR(VLOOKUP($B23,INDIRECT(VLOOKUP($E23,보상!$S:$AA,2,FALSE)),MATCH(L$6,INDIRECT(VLOOKUP($E23,보상!$S:$AA,3,FALSE)),0),FALSE),"ERROR")</f>
        <v>60000</v>
      </c>
      <c r="M23" s="22">
        <v>0</v>
      </c>
      <c r="N23" s="22">
        <v>0</v>
      </c>
      <c r="O23" s="22">
        <v>0</v>
      </c>
      <c r="P23" s="22" t="str">
        <f ca="1">IFERROR(VLOOKUP($B23,INDIRECT(VLOOKUP($E23,보상!$S:$AA,2,FALSE)),MATCH(P$6,INDIRECT(VLOOKUP($E23,보상!$S:$AA,3,FALSE)),0),FALSE),"ERROR")</f>
        <v>Gold</v>
      </c>
      <c r="Q23" s="22">
        <f ca="1">IFERROR(VLOOKUP($B23,INDIRECT(VLOOKUP($E23,보상!$S:$AA,2,FALSE)),MATCH(Q$6,INDIRECT(VLOOKUP($E23,보상!$S:$AA,3,FALSE)),0),FALSE),"ERROR")</f>
        <v>20000</v>
      </c>
      <c r="R23" s="22" t="b">
        <v>0</v>
      </c>
      <c r="S23" s="22" t="b">
        <v>0</v>
      </c>
      <c r="T23" s="22">
        <f ca="1">IFERROR(VLOOKUP($B23,INDIRECT(VLOOKUP($E23,보상!$S:$AA,2,FALSE)),MATCH(T$6,INDIRECT(VLOOKUP($E23,보상!$S:$AA,3,FALSE)),0),FALSE),"ERROR")</f>
        <v>4012701</v>
      </c>
      <c r="U23" s="134" t="str">
        <f ca="1">IFERROR(IF(T23=0,0,VLOOKUP(SUBSTITUTE(VLOOKUP(T23,#REF!,MATCH("strItemName",#REF!,0),FALSE),"SUI_",""),#REF!,2,FALSE)),"ERROR")</f>
        <v>ERROR</v>
      </c>
      <c r="V23" s="22">
        <f t="shared" ca="1" si="1"/>
        <v>4012701</v>
      </c>
      <c r="W23" s="134" t="str">
        <f ca="1">IFERROR(IF(V23=0,0,VLOOKUP(SUBSTITUTE(VLOOKUP(V23,#REF!,MATCH("strItemName",#REF!,0),FALSE),"SUI_",""),#REF!,2,FALSE)),"ERROR")</f>
        <v>ERROR</v>
      </c>
      <c r="X23" s="22">
        <f t="shared" ca="1" si="2"/>
        <v>4012701</v>
      </c>
      <c r="Y23" s="134" t="str">
        <f ca="1">IFERROR(IF(X23=0,0,VLOOKUP(SUBSTITUTE(VLOOKUP(X23,#REF!,MATCH("strItemName",#REF!,0),FALSE),"SUI_",""),#REF!,2,FALSE)),"ERROR")</f>
        <v>ERROR</v>
      </c>
      <c r="Z23" s="22">
        <f t="shared" ca="1" si="3"/>
        <v>4012701</v>
      </c>
      <c r="AA23" s="134" t="str">
        <f ca="1">IFERROR(IF(Z23=0,0,VLOOKUP(SUBSTITUTE(VLOOKUP(Z23,#REF!,MATCH("strItemName",#REF!,0),FALSE),"SUI_",""),#REF!,2,FALSE)),"ERROR")</f>
        <v>ERROR</v>
      </c>
      <c r="AB23" s="22">
        <f t="shared" ca="1" si="4"/>
        <v>4012701</v>
      </c>
      <c r="AC23" s="134" t="str">
        <f ca="1">IFERROR(IF(AB23=0,0,VLOOKUP(SUBSTITUTE(VLOOKUP(AB23,#REF!,MATCH("strItemName",#REF!,0),FALSE),"SUI_",""),#REF!,2,FALSE)),"ERROR")</f>
        <v>ERROR</v>
      </c>
      <c r="AD23" s="88">
        <v>0</v>
      </c>
      <c r="AE23" s="134">
        <f>IFERROR(IF(AD23=0,0,VLOOKUP(SUBSTITUTE(VLOOKUP(AD23,#REF!,MATCH("strItemName",#REF!,0),FALSE),"SUI_",""),#REF!,2,FALSE)),"ERROR")</f>
        <v>0</v>
      </c>
      <c r="AF23" s="22">
        <f ca="1">IFERROR(VLOOKUP($B23,INDIRECT(VLOOKUP($E23,보상!$S:$AA,2,FALSE)),MATCH(AF$6,INDIRECT(VLOOKUP($E23,보상!$S:$AA,3,FALSE)),0),FALSE),"ERROR")</f>
        <v>4</v>
      </c>
      <c r="AG23" s="22">
        <v>90</v>
      </c>
      <c r="AH23" s="22">
        <v>0</v>
      </c>
      <c r="AI23" s="22">
        <v>0</v>
      </c>
      <c r="AJ23" s="22" t="b">
        <v>0</v>
      </c>
      <c r="AK23" s="22">
        <v>0</v>
      </c>
      <c r="AL23" s="57">
        <v>0</v>
      </c>
    </row>
    <row r="24" spans="1:38" ht="16.5" customHeight="1" x14ac:dyDescent="0.3">
      <c r="A24" s="158">
        <f>COUNTIF(FtbReward_Quest!$B:$B,$B24)+COUNTIF(FtbReward_Mode!$B:$B,$B24)+COUNTIF(FtbReward_Content!$B:$B,$B24)-1</f>
        <v>0</v>
      </c>
      <c r="B24" s="22">
        <f t="shared" si="0"/>
        <v>712021</v>
      </c>
      <c r="C24" s="72">
        <v>71202</v>
      </c>
      <c r="D24" s="22" t="s">
        <v>1431</v>
      </c>
      <c r="E24" s="22" t="s">
        <v>918</v>
      </c>
      <c r="F24" s="72">
        <f>COUNTIF($C$8:$C24,$C24)</f>
        <v>1</v>
      </c>
      <c r="G24" s="22" t="b">
        <v>1</v>
      </c>
      <c r="H24" s="22">
        <v>0</v>
      </c>
      <c r="I24" s="129">
        <f>IFERROR(IF(H24=0,0,VLOOKUP(VLOOKUP(H24,#REF!,MATCH("strMailTitleID",#REF!,0),FALSE),#REF!,2,FALSE)),"ERROR")</f>
        <v>0</v>
      </c>
      <c r="J24" s="176">
        <v>200</v>
      </c>
      <c r="K24" s="129" t="str">
        <f>IFERROR(IF(J24=0,0,VLOOKUP(VLOOKUP(J24,#REF!,MATCH("strMailTitleID",#REF!,0),FALSE),#REF!,2,FALSE)),"ERROR")</f>
        <v>ERROR</v>
      </c>
      <c r="L24" s="22">
        <f ca="1">IFERROR(VLOOKUP($B24,INDIRECT(VLOOKUP($E24,보상!$S:$AA,2,FALSE)),MATCH(L$6,INDIRECT(VLOOKUP($E24,보상!$S:$AA,3,FALSE)),0),FALSE),"ERROR")</f>
        <v>30000</v>
      </c>
      <c r="M24" s="22">
        <v>0</v>
      </c>
      <c r="N24" s="22">
        <v>0</v>
      </c>
      <c r="O24" s="22">
        <v>0</v>
      </c>
      <c r="P24" s="22" t="str">
        <f ca="1">IFERROR(VLOOKUP($B24,INDIRECT(VLOOKUP($E24,보상!$S:$AA,2,FALSE)),MATCH(P$6,INDIRECT(VLOOKUP($E24,보상!$S:$AA,3,FALSE)),0),FALSE),"ERROR")</f>
        <v>Gold</v>
      </c>
      <c r="Q24" s="22">
        <f ca="1">IFERROR(VLOOKUP($B24,INDIRECT(VLOOKUP($E24,보상!$S:$AA,2,FALSE)),MATCH(Q$6,INDIRECT(VLOOKUP($E24,보상!$S:$AA,3,FALSE)),0),FALSE),"ERROR")</f>
        <v>13000</v>
      </c>
      <c r="R24" s="22" t="b">
        <v>0</v>
      </c>
      <c r="S24" s="22" t="b">
        <v>0</v>
      </c>
      <c r="T24" s="22">
        <f ca="1">IFERROR(VLOOKUP($B24,INDIRECT(VLOOKUP($E24,보상!$S:$AA,2,FALSE)),MATCH(T$6,INDIRECT(VLOOKUP($E24,보상!$S:$AA,3,FALSE)),0),FALSE),"ERROR")</f>
        <v>4012701</v>
      </c>
      <c r="U24" s="134" t="str">
        <f ca="1">IFERROR(IF(T24=0,0,VLOOKUP(SUBSTITUTE(VLOOKUP(T24,#REF!,MATCH("strItemName",#REF!,0),FALSE),"SUI_",""),#REF!,2,FALSE)),"ERROR")</f>
        <v>ERROR</v>
      </c>
      <c r="V24" s="22">
        <f t="shared" ca="1" si="1"/>
        <v>4012701</v>
      </c>
      <c r="W24" s="134" t="str">
        <f ca="1">IFERROR(IF(V24=0,0,VLOOKUP(SUBSTITUTE(VLOOKUP(V24,#REF!,MATCH("strItemName",#REF!,0),FALSE),"SUI_",""),#REF!,2,FALSE)),"ERROR")</f>
        <v>ERROR</v>
      </c>
      <c r="X24" s="22">
        <f t="shared" ca="1" si="2"/>
        <v>4012701</v>
      </c>
      <c r="Y24" s="134" t="str">
        <f ca="1">IFERROR(IF(X24=0,0,VLOOKUP(SUBSTITUTE(VLOOKUP(X24,#REF!,MATCH("strItemName",#REF!,0),FALSE),"SUI_",""),#REF!,2,FALSE)),"ERROR")</f>
        <v>ERROR</v>
      </c>
      <c r="Z24" s="22">
        <f t="shared" ca="1" si="3"/>
        <v>4012701</v>
      </c>
      <c r="AA24" s="134" t="str">
        <f ca="1">IFERROR(IF(Z24=0,0,VLOOKUP(SUBSTITUTE(VLOOKUP(Z24,#REF!,MATCH("strItemName",#REF!,0),FALSE),"SUI_",""),#REF!,2,FALSE)),"ERROR")</f>
        <v>ERROR</v>
      </c>
      <c r="AB24" s="22">
        <f t="shared" ca="1" si="4"/>
        <v>4012701</v>
      </c>
      <c r="AC24" s="134" t="str">
        <f ca="1">IFERROR(IF(AB24=0,0,VLOOKUP(SUBSTITUTE(VLOOKUP(AB24,#REF!,MATCH("strItemName",#REF!,0),FALSE),"SUI_",""),#REF!,2,FALSE)),"ERROR")</f>
        <v>ERROR</v>
      </c>
      <c r="AD24" s="88">
        <v>0</v>
      </c>
      <c r="AE24" s="134">
        <f>IFERROR(IF(AD24=0,0,VLOOKUP(SUBSTITUTE(VLOOKUP(AD24,#REF!,MATCH("strItemName",#REF!,0),FALSE),"SUI_",""),#REF!,2,FALSE)),"ERROR")</f>
        <v>0</v>
      </c>
      <c r="AF24" s="22">
        <f ca="1">IFERROR(VLOOKUP($B24,INDIRECT(VLOOKUP($E24,보상!$S:$AA,2,FALSE)),MATCH(AF$6,INDIRECT(VLOOKUP($E24,보상!$S:$AA,3,FALSE)),0),FALSE),"ERROR")</f>
        <v>3</v>
      </c>
      <c r="AG24" s="22">
        <v>72</v>
      </c>
      <c r="AH24" s="22">
        <v>0</v>
      </c>
      <c r="AI24" s="22">
        <v>0</v>
      </c>
      <c r="AJ24" s="22" t="b">
        <v>0</v>
      </c>
      <c r="AK24" s="22">
        <v>0</v>
      </c>
      <c r="AL24" s="57">
        <v>0</v>
      </c>
    </row>
    <row r="25" spans="1:38" ht="16.5" customHeight="1" x14ac:dyDescent="0.3">
      <c r="A25" s="158">
        <f>COUNTIF(FtbReward_Quest!$B:$B,$B25)+COUNTIF(FtbReward_Mode!$B:$B,$B25)+COUNTIF(FtbReward_Content!$B:$B,$B25)-1</f>
        <v>0</v>
      </c>
      <c r="B25" s="22">
        <f t="shared" si="0"/>
        <v>712031</v>
      </c>
      <c r="C25" s="72">
        <v>71203</v>
      </c>
      <c r="D25" s="22" t="s">
        <v>1431</v>
      </c>
      <c r="E25" s="22" t="s">
        <v>918</v>
      </c>
      <c r="F25" s="72">
        <f>COUNTIF($C$8:$C25,$C25)</f>
        <v>1</v>
      </c>
      <c r="G25" s="22" t="b">
        <v>1</v>
      </c>
      <c r="H25" s="22">
        <v>0</v>
      </c>
      <c r="I25" s="129">
        <f>IFERROR(IF(H25=0,0,VLOOKUP(VLOOKUP(H25,#REF!,MATCH("strMailTitleID",#REF!,0),FALSE),#REF!,2,FALSE)),"ERROR")</f>
        <v>0</v>
      </c>
      <c r="J25" s="176">
        <v>200</v>
      </c>
      <c r="K25" s="129" t="str">
        <f>IFERROR(IF(J25=0,0,VLOOKUP(VLOOKUP(J25,#REF!,MATCH("strMailTitleID",#REF!,0),FALSE),#REF!,2,FALSE)),"ERROR")</f>
        <v>ERROR</v>
      </c>
      <c r="L25" s="22">
        <f ca="1">IFERROR(VLOOKUP($B25,INDIRECT(VLOOKUP($E25,보상!$S:$AA,2,FALSE)),MATCH(L$6,INDIRECT(VLOOKUP($E25,보상!$S:$AA,3,FALSE)),0),FALSE),"ERROR")</f>
        <v>15000</v>
      </c>
      <c r="M25" s="22">
        <v>0</v>
      </c>
      <c r="N25" s="22">
        <v>0</v>
      </c>
      <c r="O25" s="22">
        <v>0</v>
      </c>
      <c r="P25" s="22" t="str">
        <f ca="1">IFERROR(VLOOKUP($B25,INDIRECT(VLOOKUP($E25,보상!$S:$AA,2,FALSE)),MATCH(P$6,INDIRECT(VLOOKUP($E25,보상!$S:$AA,3,FALSE)),0),FALSE),"ERROR")</f>
        <v>Gold</v>
      </c>
      <c r="Q25" s="22">
        <f ca="1">IFERROR(VLOOKUP($B25,INDIRECT(VLOOKUP($E25,보상!$S:$AA,2,FALSE)),MATCH(Q$6,INDIRECT(VLOOKUP($E25,보상!$S:$AA,3,FALSE)),0),FALSE),"ERROR")</f>
        <v>9000</v>
      </c>
      <c r="R25" s="22" t="b">
        <v>0</v>
      </c>
      <c r="S25" s="22" t="b">
        <v>0</v>
      </c>
      <c r="T25" s="22">
        <f ca="1">IFERROR(VLOOKUP($B25,INDIRECT(VLOOKUP($E25,보상!$S:$AA,2,FALSE)),MATCH(T$6,INDIRECT(VLOOKUP($E25,보상!$S:$AA,3,FALSE)),0),FALSE),"ERROR")</f>
        <v>4012701</v>
      </c>
      <c r="U25" s="134" t="str">
        <f ca="1">IFERROR(IF(T25=0,0,VLOOKUP(SUBSTITUTE(VLOOKUP(T25,#REF!,MATCH("strItemName",#REF!,0),FALSE),"SUI_",""),#REF!,2,FALSE)),"ERROR")</f>
        <v>ERROR</v>
      </c>
      <c r="V25" s="22">
        <f t="shared" ca="1" si="1"/>
        <v>4012701</v>
      </c>
      <c r="W25" s="134" t="str">
        <f ca="1">IFERROR(IF(V25=0,0,VLOOKUP(SUBSTITUTE(VLOOKUP(V25,#REF!,MATCH("strItemName",#REF!,0),FALSE),"SUI_",""),#REF!,2,FALSE)),"ERROR")</f>
        <v>ERROR</v>
      </c>
      <c r="X25" s="22">
        <f t="shared" ca="1" si="2"/>
        <v>4012701</v>
      </c>
      <c r="Y25" s="134" t="str">
        <f ca="1">IFERROR(IF(X25=0,0,VLOOKUP(SUBSTITUTE(VLOOKUP(X25,#REF!,MATCH("strItemName",#REF!,0),FALSE),"SUI_",""),#REF!,2,FALSE)),"ERROR")</f>
        <v>ERROR</v>
      </c>
      <c r="Z25" s="22">
        <f t="shared" ca="1" si="3"/>
        <v>4012701</v>
      </c>
      <c r="AA25" s="134" t="str">
        <f ca="1">IFERROR(IF(Z25=0,0,VLOOKUP(SUBSTITUTE(VLOOKUP(Z25,#REF!,MATCH("strItemName",#REF!,0),FALSE),"SUI_",""),#REF!,2,FALSE)),"ERROR")</f>
        <v>ERROR</v>
      </c>
      <c r="AB25" s="22">
        <f t="shared" ca="1" si="4"/>
        <v>4012701</v>
      </c>
      <c r="AC25" s="134" t="str">
        <f ca="1">IFERROR(IF(AB25=0,0,VLOOKUP(SUBSTITUTE(VLOOKUP(AB25,#REF!,MATCH("strItemName",#REF!,0),FALSE),"SUI_",""),#REF!,2,FALSE)),"ERROR")</f>
        <v>ERROR</v>
      </c>
      <c r="AD25" s="88">
        <v>0</v>
      </c>
      <c r="AE25" s="134">
        <f>IFERROR(IF(AD25=0,0,VLOOKUP(SUBSTITUTE(VLOOKUP(AD25,#REF!,MATCH("strItemName",#REF!,0),FALSE),"SUI_",""),#REF!,2,FALSE)),"ERROR")</f>
        <v>0</v>
      </c>
      <c r="AF25" s="22">
        <f ca="1">IFERROR(VLOOKUP($B25,INDIRECT(VLOOKUP($E25,보상!$S:$AA,2,FALSE)),MATCH(AF$6,INDIRECT(VLOOKUP($E25,보상!$S:$AA,3,FALSE)),0),FALSE),"ERROR")</f>
        <v>2</v>
      </c>
      <c r="AG25" s="22">
        <v>54</v>
      </c>
      <c r="AH25" s="22">
        <v>0</v>
      </c>
      <c r="AI25" s="22">
        <v>0</v>
      </c>
      <c r="AJ25" s="22" t="b">
        <v>0</v>
      </c>
      <c r="AK25" s="22">
        <v>0</v>
      </c>
      <c r="AL25" s="57">
        <v>0</v>
      </c>
    </row>
    <row r="26" spans="1:38" ht="16.5" customHeight="1" x14ac:dyDescent="0.3">
      <c r="A26" s="158">
        <f>COUNTIF(FtbReward_Quest!$B:$B,$B26)+COUNTIF(FtbReward_Mode!$B:$B,$B26)+COUNTIF(FtbReward_Content!$B:$B,$B26)-1</f>
        <v>0</v>
      </c>
      <c r="B26" s="22">
        <f t="shared" si="0"/>
        <v>712041</v>
      </c>
      <c r="C26" s="72">
        <v>71204</v>
      </c>
      <c r="D26" s="22" t="s">
        <v>1431</v>
      </c>
      <c r="E26" s="22" t="s">
        <v>918</v>
      </c>
      <c r="F26" s="72">
        <f>COUNTIF($C$8:$C26,$C26)</f>
        <v>1</v>
      </c>
      <c r="G26" s="22" t="b">
        <v>1</v>
      </c>
      <c r="H26" s="22">
        <v>0</v>
      </c>
      <c r="I26" s="129">
        <f>IFERROR(IF(H26=0,0,VLOOKUP(VLOOKUP(H26,#REF!,MATCH("strMailTitleID",#REF!,0),FALSE),#REF!,2,FALSE)),"ERROR")</f>
        <v>0</v>
      </c>
      <c r="J26" s="176">
        <v>200</v>
      </c>
      <c r="K26" s="129" t="str">
        <f>IFERROR(IF(J26=0,0,VLOOKUP(VLOOKUP(J26,#REF!,MATCH("strMailTitleID",#REF!,0),FALSE),#REF!,2,FALSE)),"ERROR")</f>
        <v>ERROR</v>
      </c>
      <c r="L26" s="22">
        <f ca="1">IFERROR(VLOOKUP($B26,INDIRECT(VLOOKUP($E26,보상!$S:$AA,2,FALSE)),MATCH(L$6,INDIRECT(VLOOKUP($E26,보상!$S:$AA,3,FALSE)),0),FALSE),"ERROR")</f>
        <v>7500</v>
      </c>
      <c r="M26" s="22">
        <v>0</v>
      </c>
      <c r="N26" s="22">
        <v>0</v>
      </c>
      <c r="O26" s="22">
        <v>0</v>
      </c>
      <c r="P26" s="22" t="str">
        <f ca="1">IFERROR(VLOOKUP($B26,INDIRECT(VLOOKUP($E26,보상!$S:$AA,2,FALSE)),MATCH(P$6,INDIRECT(VLOOKUP($E26,보상!$S:$AA,3,FALSE)),0),FALSE),"ERROR")</f>
        <v>Gold</v>
      </c>
      <c r="Q26" s="22">
        <f ca="1">IFERROR(VLOOKUP($B26,INDIRECT(VLOOKUP($E26,보상!$S:$AA,2,FALSE)),MATCH(Q$6,INDIRECT(VLOOKUP($E26,보상!$S:$AA,3,FALSE)),0),FALSE),"ERROR")</f>
        <v>4000</v>
      </c>
      <c r="R26" s="22" t="b">
        <v>0</v>
      </c>
      <c r="S26" s="22" t="b">
        <v>0</v>
      </c>
      <c r="T26" s="22">
        <f ca="1">IFERROR(VLOOKUP($B26,INDIRECT(VLOOKUP($E26,보상!$S:$AA,2,FALSE)),MATCH(T$6,INDIRECT(VLOOKUP($E26,보상!$S:$AA,3,FALSE)),0),FALSE),"ERROR")</f>
        <v>4012701</v>
      </c>
      <c r="U26" s="134" t="str">
        <f ca="1">IFERROR(IF(T26=0,0,VLOOKUP(SUBSTITUTE(VLOOKUP(T26,#REF!,MATCH("strItemName",#REF!,0),FALSE),"SUI_",""),#REF!,2,FALSE)),"ERROR")</f>
        <v>ERROR</v>
      </c>
      <c r="V26" s="22">
        <f t="shared" ca="1" si="1"/>
        <v>4012701</v>
      </c>
      <c r="W26" s="134" t="str">
        <f ca="1">IFERROR(IF(V26=0,0,VLOOKUP(SUBSTITUTE(VLOOKUP(V26,#REF!,MATCH("strItemName",#REF!,0),FALSE),"SUI_",""),#REF!,2,FALSE)),"ERROR")</f>
        <v>ERROR</v>
      </c>
      <c r="X26" s="22">
        <f t="shared" ca="1" si="2"/>
        <v>4012701</v>
      </c>
      <c r="Y26" s="134" t="str">
        <f ca="1">IFERROR(IF(X26=0,0,VLOOKUP(SUBSTITUTE(VLOOKUP(X26,#REF!,MATCH("strItemName",#REF!,0),FALSE),"SUI_",""),#REF!,2,FALSE)),"ERROR")</f>
        <v>ERROR</v>
      </c>
      <c r="Z26" s="22">
        <f t="shared" ca="1" si="3"/>
        <v>4012701</v>
      </c>
      <c r="AA26" s="134" t="str">
        <f ca="1">IFERROR(IF(Z26=0,0,VLOOKUP(SUBSTITUTE(VLOOKUP(Z26,#REF!,MATCH("strItemName",#REF!,0),FALSE),"SUI_",""),#REF!,2,FALSE)),"ERROR")</f>
        <v>ERROR</v>
      </c>
      <c r="AB26" s="22">
        <f t="shared" ca="1" si="4"/>
        <v>4012701</v>
      </c>
      <c r="AC26" s="134" t="str">
        <f ca="1">IFERROR(IF(AB26=0,0,VLOOKUP(SUBSTITUTE(VLOOKUP(AB26,#REF!,MATCH("strItemName",#REF!,0),FALSE),"SUI_",""),#REF!,2,FALSE)),"ERROR")</f>
        <v>ERROR</v>
      </c>
      <c r="AD26" s="88">
        <v>0</v>
      </c>
      <c r="AE26" s="134">
        <f>IFERROR(IF(AD26=0,0,VLOOKUP(SUBSTITUTE(VLOOKUP(AD26,#REF!,MATCH("strItemName",#REF!,0),FALSE),"SUI_",""),#REF!,2,FALSE)),"ERROR")</f>
        <v>0</v>
      </c>
      <c r="AF26" s="22">
        <f ca="1">IFERROR(VLOOKUP($B26,INDIRECT(VLOOKUP($E26,보상!$S:$AA,2,FALSE)),MATCH(AF$6,INDIRECT(VLOOKUP($E26,보상!$S:$AA,3,FALSE)),0),FALSE),"ERROR")</f>
        <v>1</v>
      </c>
      <c r="AG26" s="22">
        <v>36</v>
      </c>
      <c r="AH26" s="22">
        <v>0</v>
      </c>
      <c r="AI26" s="22">
        <v>0</v>
      </c>
      <c r="AJ26" s="22" t="b">
        <v>0</v>
      </c>
      <c r="AK26" s="22">
        <v>0</v>
      </c>
      <c r="AL26" s="57">
        <v>0</v>
      </c>
    </row>
    <row r="27" spans="1:38" ht="16.5" customHeight="1" x14ac:dyDescent="0.3">
      <c r="A27" s="158">
        <f>COUNTIF(FtbReward_Quest!$B:$B,$B27)+COUNTIF(FtbReward_Mode!$B:$B,$B27)+COUNTIF(FtbReward_Content!$B:$B,$B27)-1</f>
        <v>0</v>
      </c>
      <c r="B27" s="22">
        <f t="shared" si="0"/>
        <v>703011</v>
      </c>
      <c r="C27" s="72">
        <v>70301</v>
      </c>
      <c r="D27" s="22" t="s">
        <v>822</v>
      </c>
      <c r="E27" s="22" t="s">
        <v>918</v>
      </c>
      <c r="F27" s="72">
        <f>COUNTIF($C$8:$C27,$C27)</f>
        <v>1</v>
      </c>
      <c r="G27" s="22" t="b">
        <v>1</v>
      </c>
      <c r="H27" s="22">
        <v>0</v>
      </c>
      <c r="I27" s="129">
        <f>IFERROR(IF(H27=0,0,VLOOKUP(VLOOKUP(H27,#REF!,MATCH("strMailTitleID",#REF!,0),FALSE),#REF!,2,FALSE)),"ERROR")</f>
        <v>0</v>
      </c>
      <c r="J27" s="176">
        <v>200</v>
      </c>
      <c r="K27" s="129" t="str">
        <f>IFERROR(IF(J27=0,0,VLOOKUP(VLOOKUP(J27,#REF!,MATCH("strMailTitleID",#REF!,0),FALSE),#REF!,2,FALSE)),"ERROR")</f>
        <v>ERROR</v>
      </c>
      <c r="L27" s="22">
        <f ca="1">IFERROR(VLOOKUP($B27,INDIRECT(VLOOKUP($E27,보상!$S:$AA,2,FALSE)),MATCH(L$6,INDIRECT(VLOOKUP($E27,보상!$S:$AA,3,FALSE)),0),FALSE),"ERROR")</f>
        <v>51000</v>
      </c>
      <c r="M27" s="22">
        <v>0</v>
      </c>
      <c r="N27" s="22">
        <v>0</v>
      </c>
      <c r="O27" s="22">
        <v>0</v>
      </c>
      <c r="P27" s="22" t="str">
        <f ca="1">IFERROR(VLOOKUP($B27,INDIRECT(VLOOKUP($E27,보상!$S:$AA,2,FALSE)),MATCH(P$6,INDIRECT(VLOOKUP($E27,보상!$S:$AA,3,FALSE)),0),FALSE),"ERROR")</f>
        <v>Gold</v>
      </c>
      <c r="Q27" s="22">
        <f ca="1">IFERROR(VLOOKUP($B27,INDIRECT(VLOOKUP($E27,보상!$S:$AA,2,FALSE)),MATCH(Q$6,INDIRECT(VLOOKUP($E27,보상!$S:$AA,3,FALSE)),0),FALSE),"ERROR")</f>
        <v>25000</v>
      </c>
      <c r="R27" s="22" t="b">
        <v>0</v>
      </c>
      <c r="S27" s="22" t="b">
        <v>0</v>
      </c>
      <c r="T27" s="22">
        <f ca="1">IFERROR(VLOOKUP($B27,INDIRECT(VLOOKUP($E27,보상!$S:$AA,2,FALSE)),MATCH(T$6,INDIRECT(VLOOKUP($E27,보상!$S:$AA,3,FALSE)),0),FALSE),"ERROR")</f>
        <v>4013701</v>
      </c>
      <c r="U27" s="134" t="str">
        <f ca="1">IFERROR(IF(T27=0,0,VLOOKUP(SUBSTITUTE(VLOOKUP(T27,#REF!,MATCH("strItemName",#REF!,0),FALSE),"SUI_",""),#REF!,2,FALSE)),"ERROR")</f>
        <v>ERROR</v>
      </c>
      <c r="V27" s="22">
        <f t="shared" ca="1" si="1"/>
        <v>4013701</v>
      </c>
      <c r="W27" s="134" t="str">
        <f ca="1">IFERROR(IF(V27=0,0,VLOOKUP(SUBSTITUTE(VLOOKUP(V27,#REF!,MATCH("strItemName",#REF!,0),FALSE),"SUI_",""),#REF!,2,FALSE)),"ERROR")</f>
        <v>ERROR</v>
      </c>
      <c r="X27" s="22">
        <f t="shared" ca="1" si="2"/>
        <v>4013701</v>
      </c>
      <c r="Y27" s="134" t="str">
        <f ca="1">IFERROR(IF(X27=0,0,VLOOKUP(SUBSTITUTE(VLOOKUP(X27,#REF!,MATCH("strItemName",#REF!,0),FALSE),"SUI_",""),#REF!,2,FALSE)),"ERROR")</f>
        <v>ERROR</v>
      </c>
      <c r="Z27" s="22">
        <f t="shared" ca="1" si="3"/>
        <v>4013701</v>
      </c>
      <c r="AA27" s="134" t="str">
        <f ca="1">IFERROR(IF(Z27=0,0,VLOOKUP(SUBSTITUTE(VLOOKUP(Z27,#REF!,MATCH("strItemName",#REF!,0),FALSE),"SUI_",""),#REF!,2,FALSE)),"ERROR")</f>
        <v>ERROR</v>
      </c>
      <c r="AB27" s="22">
        <f t="shared" ca="1" si="4"/>
        <v>4013701</v>
      </c>
      <c r="AC27" s="134" t="str">
        <f ca="1">IFERROR(IF(AB27=0,0,VLOOKUP(SUBSTITUTE(VLOOKUP(AB27,#REF!,MATCH("strItemName",#REF!,0),FALSE),"SUI_",""),#REF!,2,FALSE)),"ERROR")</f>
        <v>ERROR</v>
      </c>
      <c r="AD27" s="88">
        <v>0</v>
      </c>
      <c r="AE27" s="134">
        <f>IFERROR(IF(AD27=0,0,VLOOKUP(SUBSTITUTE(VLOOKUP(AD27,#REF!,MATCH("strItemName",#REF!,0),FALSE),"SUI_",""),#REF!,2,FALSE)),"ERROR")</f>
        <v>0</v>
      </c>
      <c r="AF27" s="22">
        <f ca="1">IFERROR(VLOOKUP($B27,INDIRECT(VLOOKUP($E27,보상!$S:$AA,2,FALSE)),MATCH(AF$6,INDIRECT(VLOOKUP($E27,보상!$S:$AA,3,FALSE)),0),FALSE),"ERROR")</f>
        <v>3</v>
      </c>
      <c r="AG27" s="22">
        <v>70</v>
      </c>
      <c r="AH27" s="22">
        <v>0</v>
      </c>
      <c r="AI27" s="22">
        <v>0</v>
      </c>
      <c r="AJ27" s="22" t="b">
        <v>0</v>
      </c>
      <c r="AK27" s="22">
        <v>0</v>
      </c>
      <c r="AL27" s="57">
        <v>0</v>
      </c>
    </row>
    <row r="28" spans="1:38" ht="16.5" customHeight="1" x14ac:dyDescent="0.3">
      <c r="A28" s="158">
        <f>COUNTIF(FtbReward_Quest!$B:$B,$B28)+COUNTIF(FtbReward_Mode!$B:$B,$B28)+COUNTIF(FtbReward_Content!$B:$B,$B28)-1</f>
        <v>0</v>
      </c>
      <c r="B28" s="22">
        <f t="shared" si="0"/>
        <v>703021</v>
      </c>
      <c r="C28" s="72">
        <v>70302</v>
      </c>
      <c r="D28" s="22" t="s">
        <v>822</v>
      </c>
      <c r="E28" s="22" t="s">
        <v>918</v>
      </c>
      <c r="F28" s="72">
        <f>COUNTIF($C$8:$C28,$C28)</f>
        <v>1</v>
      </c>
      <c r="G28" s="22" t="b">
        <v>1</v>
      </c>
      <c r="H28" s="22">
        <v>0</v>
      </c>
      <c r="I28" s="129">
        <f>IFERROR(IF(H28=0,0,VLOOKUP(VLOOKUP(H28,#REF!,MATCH("strMailTitleID",#REF!,0),FALSE),#REF!,2,FALSE)),"ERROR")</f>
        <v>0</v>
      </c>
      <c r="J28" s="176">
        <v>200</v>
      </c>
      <c r="K28" s="129" t="str">
        <f>IFERROR(IF(J28=0,0,VLOOKUP(VLOOKUP(J28,#REF!,MATCH("strMailTitleID",#REF!,0),FALSE),#REF!,2,FALSE)),"ERROR")</f>
        <v>ERROR</v>
      </c>
      <c r="L28" s="22">
        <f ca="1">IFERROR(VLOOKUP($B28,INDIRECT(VLOOKUP($E28,보상!$S:$AA,2,FALSE)),MATCH(L$6,INDIRECT(VLOOKUP($E28,보상!$S:$AA,3,FALSE)),0),FALSE),"ERROR")</f>
        <v>25500</v>
      </c>
      <c r="M28" s="22">
        <v>0</v>
      </c>
      <c r="N28" s="22">
        <v>0</v>
      </c>
      <c r="O28" s="22">
        <v>0</v>
      </c>
      <c r="P28" s="22" t="str">
        <f ca="1">IFERROR(VLOOKUP($B28,INDIRECT(VLOOKUP($E28,보상!$S:$AA,2,FALSE)),MATCH(P$6,INDIRECT(VLOOKUP($E28,보상!$S:$AA,3,FALSE)),0),FALSE),"ERROR")</f>
        <v>Gold</v>
      </c>
      <c r="Q28" s="22">
        <f ca="1">IFERROR(VLOOKUP($B28,INDIRECT(VLOOKUP($E28,보상!$S:$AA,2,FALSE)),MATCH(Q$6,INDIRECT(VLOOKUP($E28,보상!$S:$AA,3,FALSE)),0),FALSE),"ERROR")</f>
        <v>17000</v>
      </c>
      <c r="R28" s="22" t="b">
        <v>0</v>
      </c>
      <c r="S28" s="22" t="b">
        <v>0</v>
      </c>
      <c r="T28" s="22">
        <f ca="1">IFERROR(VLOOKUP($B28,INDIRECT(VLOOKUP($E28,보상!$S:$AA,2,FALSE)),MATCH(T$6,INDIRECT(VLOOKUP($E28,보상!$S:$AA,3,FALSE)),0),FALSE),"ERROR")</f>
        <v>4013701</v>
      </c>
      <c r="U28" s="134" t="str">
        <f ca="1">IFERROR(IF(T28=0,0,VLOOKUP(SUBSTITUTE(VLOOKUP(T28,#REF!,MATCH("strItemName",#REF!,0),FALSE),"SUI_",""),#REF!,2,FALSE)),"ERROR")</f>
        <v>ERROR</v>
      </c>
      <c r="V28" s="22">
        <f t="shared" ca="1" si="1"/>
        <v>4013701</v>
      </c>
      <c r="W28" s="134" t="str">
        <f ca="1">IFERROR(IF(V28=0,0,VLOOKUP(SUBSTITUTE(VLOOKUP(V28,#REF!,MATCH("strItemName",#REF!,0),FALSE),"SUI_",""),#REF!,2,FALSE)),"ERROR")</f>
        <v>ERROR</v>
      </c>
      <c r="X28" s="22">
        <f t="shared" ca="1" si="2"/>
        <v>4013701</v>
      </c>
      <c r="Y28" s="134" t="str">
        <f ca="1">IFERROR(IF(X28=0,0,VLOOKUP(SUBSTITUTE(VLOOKUP(X28,#REF!,MATCH("strItemName",#REF!,0),FALSE),"SUI_",""),#REF!,2,FALSE)),"ERROR")</f>
        <v>ERROR</v>
      </c>
      <c r="Z28" s="22">
        <f t="shared" ca="1" si="3"/>
        <v>4013701</v>
      </c>
      <c r="AA28" s="134" t="str">
        <f ca="1">IFERROR(IF(Z28=0,0,VLOOKUP(SUBSTITUTE(VLOOKUP(Z28,#REF!,MATCH("strItemName",#REF!,0),FALSE),"SUI_",""),#REF!,2,FALSE)),"ERROR")</f>
        <v>ERROR</v>
      </c>
      <c r="AB28" s="22">
        <f t="shared" ca="1" si="4"/>
        <v>4013701</v>
      </c>
      <c r="AC28" s="134" t="str">
        <f ca="1">IFERROR(IF(AB28=0,0,VLOOKUP(SUBSTITUTE(VLOOKUP(AB28,#REF!,MATCH("strItemName",#REF!,0),FALSE),"SUI_",""),#REF!,2,FALSE)),"ERROR")</f>
        <v>ERROR</v>
      </c>
      <c r="AD28" s="88">
        <v>0</v>
      </c>
      <c r="AE28" s="134">
        <f>IFERROR(IF(AD28=0,0,VLOOKUP(SUBSTITUTE(VLOOKUP(AD28,#REF!,MATCH("strItemName",#REF!,0),FALSE),"SUI_",""),#REF!,2,FALSE)),"ERROR")</f>
        <v>0</v>
      </c>
      <c r="AF28" s="22">
        <f ca="1">IFERROR(VLOOKUP($B28,INDIRECT(VLOOKUP($E28,보상!$S:$AA,2,FALSE)),MATCH(AF$6,INDIRECT(VLOOKUP($E28,보상!$S:$AA,3,FALSE)),0),FALSE),"ERROR")</f>
        <v>2</v>
      </c>
      <c r="AG28" s="22">
        <v>56</v>
      </c>
      <c r="AH28" s="22">
        <v>0</v>
      </c>
      <c r="AI28" s="22">
        <v>0</v>
      </c>
      <c r="AJ28" s="22" t="b">
        <v>0</v>
      </c>
      <c r="AK28" s="22">
        <v>0</v>
      </c>
      <c r="AL28" s="57">
        <v>0</v>
      </c>
    </row>
    <row r="29" spans="1:38" ht="16.5" customHeight="1" x14ac:dyDescent="0.3">
      <c r="A29" s="158">
        <f>COUNTIF(FtbReward_Quest!$B:$B,$B29)+COUNTIF(FtbReward_Mode!$B:$B,$B29)+COUNTIF(FtbReward_Content!$B:$B,$B29)-1</f>
        <v>0</v>
      </c>
      <c r="B29" s="22">
        <f t="shared" si="0"/>
        <v>703031</v>
      </c>
      <c r="C29" s="72">
        <v>70303</v>
      </c>
      <c r="D29" s="22" t="s">
        <v>822</v>
      </c>
      <c r="E29" s="22" t="s">
        <v>918</v>
      </c>
      <c r="F29" s="72">
        <f>COUNTIF($C$8:$C29,$C29)</f>
        <v>1</v>
      </c>
      <c r="G29" s="22" t="b">
        <v>1</v>
      </c>
      <c r="H29" s="22">
        <v>0</v>
      </c>
      <c r="I29" s="129">
        <f>IFERROR(IF(H29=0,0,VLOOKUP(VLOOKUP(H29,#REF!,MATCH("strMailTitleID",#REF!,0),FALSE),#REF!,2,FALSE)),"ERROR")</f>
        <v>0</v>
      </c>
      <c r="J29" s="176">
        <v>200</v>
      </c>
      <c r="K29" s="129" t="str">
        <f>IFERROR(IF(J29=0,0,VLOOKUP(VLOOKUP(J29,#REF!,MATCH("strMailTitleID",#REF!,0),FALSE),#REF!,2,FALSE)),"ERROR")</f>
        <v>ERROR</v>
      </c>
      <c r="L29" s="22">
        <f ca="1">IFERROR(VLOOKUP($B29,INDIRECT(VLOOKUP($E29,보상!$S:$AA,2,FALSE)),MATCH(L$6,INDIRECT(VLOOKUP($E29,보상!$S:$AA,3,FALSE)),0),FALSE),"ERROR")</f>
        <v>12800</v>
      </c>
      <c r="M29" s="22">
        <v>0</v>
      </c>
      <c r="N29" s="22">
        <v>0</v>
      </c>
      <c r="O29" s="22">
        <v>0</v>
      </c>
      <c r="P29" s="22" t="str">
        <f ca="1">IFERROR(VLOOKUP($B29,INDIRECT(VLOOKUP($E29,보상!$S:$AA,2,FALSE)),MATCH(P$6,INDIRECT(VLOOKUP($E29,보상!$S:$AA,3,FALSE)),0),FALSE),"ERROR")</f>
        <v>Gold</v>
      </c>
      <c r="Q29" s="22">
        <f ca="1">IFERROR(VLOOKUP($B29,INDIRECT(VLOOKUP($E29,보상!$S:$AA,2,FALSE)),MATCH(Q$6,INDIRECT(VLOOKUP($E29,보상!$S:$AA,3,FALSE)),0),FALSE),"ERROR")</f>
        <v>10000</v>
      </c>
      <c r="R29" s="22" t="b">
        <v>0</v>
      </c>
      <c r="S29" s="22" t="b">
        <v>0</v>
      </c>
      <c r="T29" s="22">
        <f ca="1">IFERROR(VLOOKUP($B29,INDIRECT(VLOOKUP($E29,보상!$S:$AA,2,FALSE)),MATCH(T$6,INDIRECT(VLOOKUP($E29,보상!$S:$AA,3,FALSE)),0),FALSE),"ERROR")</f>
        <v>4013701</v>
      </c>
      <c r="U29" s="134" t="str">
        <f ca="1">IFERROR(IF(T29=0,0,VLOOKUP(SUBSTITUTE(VLOOKUP(T29,#REF!,MATCH("strItemName",#REF!,0),FALSE),"SUI_",""),#REF!,2,FALSE)),"ERROR")</f>
        <v>ERROR</v>
      </c>
      <c r="V29" s="22">
        <f t="shared" ca="1" si="1"/>
        <v>4013701</v>
      </c>
      <c r="W29" s="134" t="str">
        <f ca="1">IFERROR(IF(V29=0,0,VLOOKUP(SUBSTITUTE(VLOOKUP(V29,#REF!,MATCH("strItemName",#REF!,0),FALSE),"SUI_",""),#REF!,2,FALSE)),"ERROR")</f>
        <v>ERROR</v>
      </c>
      <c r="X29" s="22">
        <f t="shared" ca="1" si="2"/>
        <v>4013701</v>
      </c>
      <c r="Y29" s="134" t="str">
        <f ca="1">IFERROR(IF(X29=0,0,VLOOKUP(SUBSTITUTE(VLOOKUP(X29,#REF!,MATCH("strItemName",#REF!,0),FALSE),"SUI_",""),#REF!,2,FALSE)),"ERROR")</f>
        <v>ERROR</v>
      </c>
      <c r="Z29" s="22">
        <f t="shared" ca="1" si="3"/>
        <v>4013701</v>
      </c>
      <c r="AA29" s="134" t="str">
        <f ca="1">IFERROR(IF(Z29=0,0,VLOOKUP(SUBSTITUTE(VLOOKUP(Z29,#REF!,MATCH("strItemName",#REF!,0),FALSE),"SUI_",""),#REF!,2,FALSE)),"ERROR")</f>
        <v>ERROR</v>
      </c>
      <c r="AB29" s="22">
        <f t="shared" ca="1" si="4"/>
        <v>4013701</v>
      </c>
      <c r="AC29" s="134" t="str">
        <f ca="1">IFERROR(IF(AB29=0,0,VLOOKUP(SUBSTITUTE(VLOOKUP(AB29,#REF!,MATCH("strItemName",#REF!,0),FALSE),"SUI_",""),#REF!,2,FALSE)),"ERROR")</f>
        <v>ERROR</v>
      </c>
      <c r="AD29" s="88">
        <v>0</v>
      </c>
      <c r="AE29" s="134">
        <f>IFERROR(IF(AD29=0,0,VLOOKUP(SUBSTITUTE(VLOOKUP(AD29,#REF!,MATCH("strItemName",#REF!,0),FALSE),"SUI_",""),#REF!,2,FALSE)),"ERROR")</f>
        <v>0</v>
      </c>
      <c r="AF29" s="22">
        <f ca="1">IFERROR(VLOOKUP($B29,INDIRECT(VLOOKUP($E29,보상!$S:$AA,2,FALSE)),MATCH(AF$6,INDIRECT(VLOOKUP($E29,보상!$S:$AA,3,FALSE)),0),FALSE),"ERROR")</f>
        <v>1</v>
      </c>
      <c r="AG29" s="22">
        <v>42</v>
      </c>
      <c r="AH29" s="22">
        <v>0</v>
      </c>
      <c r="AI29" s="22">
        <v>0</v>
      </c>
      <c r="AJ29" s="22" t="b">
        <v>0</v>
      </c>
      <c r="AK29" s="22">
        <v>0</v>
      </c>
      <c r="AL29" s="57">
        <v>0</v>
      </c>
    </row>
    <row r="30" spans="1:38" ht="16.5" customHeight="1" x14ac:dyDescent="0.3">
      <c r="A30" s="158">
        <f>COUNTIF(FtbReward_Quest!$B:$B,$B30)+COUNTIF(FtbReward_Mode!$B:$B,$B30)+COUNTIF(FtbReward_Content!$B:$B,$B30)-1</f>
        <v>0</v>
      </c>
      <c r="B30" s="22">
        <f t="shared" si="0"/>
        <v>703041</v>
      </c>
      <c r="C30" s="72">
        <v>70304</v>
      </c>
      <c r="D30" s="22" t="s">
        <v>822</v>
      </c>
      <c r="E30" s="22" t="s">
        <v>918</v>
      </c>
      <c r="F30" s="72">
        <f>COUNTIF($C$8:$C30,$C30)</f>
        <v>1</v>
      </c>
      <c r="G30" s="22" t="b">
        <v>1</v>
      </c>
      <c r="H30" s="22">
        <v>0</v>
      </c>
      <c r="I30" s="129">
        <f>IFERROR(IF(H30=0,0,VLOOKUP(VLOOKUP(H30,#REF!,MATCH("strMailTitleID",#REF!,0),FALSE),#REF!,2,FALSE)),"ERROR")</f>
        <v>0</v>
      </c>
      <c r="J30" s="176">
        <v>200</v>
      </c>
      <c r="K30" s="129" t="str">
        <f>IFERROR(IF(J30=0,0,VLOOKUP(VLOOKUP(J30,#REF!,MATCH("strMailTitleID",#REF!,0),FALSE),#REF!,2,FALSE)),"ERROR")</f>
        <v>ERROR</v>
      </c>
      <c r="L30" s="22">
        <f ca="1">IFERROR(VLOOKUP($B30,INDIRECT(VLOOKUP($E30,보상!$S:$AA,2,FALSE)),MATCH(L$6,INDIRECT(VLOOKUP($E30,보상!$S:$AA,3,FALSE)),0),FALSE),"ERROR")</f>
        <v>6400</v>
      </c>
      <c r="M30" s="22">
        <v>0</v>
      </c>
      <c r="N30" s="22">
        <v>0</v>
      </c>
      <c r="O30" s="22">
        <v>0</v>
      </c>
      <c r="P30" s="22" t="str">
        <f ca="1">IFERROR(VLOOKUP($B30,INDIRECT(VLOOKUP($E30,보상!$S:$AA,2,FALSE)),MATCH(P$6,INDIRECT(VLOOKUP($E30,보상!$S:$AA,3,FALSE)),0),FALSE),"ERROR")</f>
        <v>Gold</v>
      </c>
      <c r="Q30" s="22">
        <f ca="1">IFERROR(VLOOKUP($B30,INDIRECT(VLOOKUP($E30,보상!$S:$AA,2,FALSE)),MATCH(Q$6,INDIRECT(VLOOKUP($E30,보상!$S:$AA,3,FALSE)),0),FALSE),"ERROR")</f>
        <v>5000</v>
      </c>
      <c r="R30" s="22" t="b">
        <v>0</v>
      </c>
      <c r="S30" s="22" t="b">
        <v>0</v>
      </c>
      <c r="T30" s="22">
        <f ca="1">IFERROR(VLOOKUP($B30,INDIRECT(VLOOKUP($E30,보상!$S:$AA,2,FALSE)),MATCH(T$6,INDIRECT(VLOOKUP($E30,보상!$S:$AA,3,FALSE)),0),FALSE),"ERROR")</f>
        <v>4013701</v>
      </c>
      <c r="U30" s="134" t="str">
        <f ca="1">IFERROR(IF(T30=0,0,VLOOKUP(SUBSTITUTE(VLOOKUP(T30,#REF!,MATCH("strItemName",#REF!,0),FALSE),"SUI_",""),#REF!,2,FALSE)),"ERROR")</f>
        <v>ERROR</v>
      </c>
      <c r="V30" s="22">
        <f t="shared" ca="1" si="1"/>
        <v>4013701</v>
      </c>
      <c r="W30" s="134" t="str">
        <f ca="1">IFERROR(IF(V30=0,0,VLOOKUP(SUBSTITUTE(VLOOKUP(V30,#REF!,MATCH("strItemName",#REF!,0),FALSE),"SUI_",""),#REF!,2,FALSE)),"ERROR")</f>
        <v>ERROR</v>
      </c>
      <c r="X30" s="22">
        <f t="shared" ca="1" si="2"/>
        <v>4013701</v>
      </c>
      <c r="Y30" s="134" t="str">
        <f ca="1">IFERROR(IF(X30=0,0,VLOOKUP(SUBSTITUTE(VLOOKUP(X30,#REF!,MATCH("strItemName",#REF!,0),FALSE),"SUI_",""),#REF!,2,FALSE)),"ERROR")</f>
        <v>ERROR</v>
      </c>
      <c r="Z30" s="22">
        <f t="shared" ca="1" si="3"/>
        <v>4013701</v>
      </c>
      <c r="AA30" s="134" t="str">
        <f ca="1">IFERROR(IF(Z30=0,0,VLOOKUP(SUBSTITUTE(VLOOKUP(Z30,#REF!,MATCH("strItemName",#REF!,0),FALSE),"SUI_",""),#REF!,2,FALSE)),"ERROR")</f>
        <v>ERROR</v>
      </c>
      <c r="AB30" s="22">
        <f t="shared" ca="1" si="4"/>
        <v>4013701</v>
      </c>
      <c r="AC30" s="134" t="str">
        <f ca="1">IFERROR(IF(AB30=0,0,VLOOKUP(SUBSTITUTE(VLOOKUP(AB30,#REF!,MATCH("strItemName",#REF!,0),FALSE),"SUI_",""),#REF!,2,FALSE)),"ERROR")</f>
        <v>ERROR</v>
      </c>
      <c r="AD30" s="88">
        <v>0</v>
      </c>
      <c r="AE30" s="134">
        <f>IFERROR(IF(AD30=0,0,VLOOKUP(SUBSTITUTE(VLOOKUP(AD30,#REF!,MATCH("strItemName",#REF!,0),FALSE),"SUI_",""),#REF!,2,FALSE)),"ERROR")</f>
        <v>0</v>
      </c>
      <c r="AF30" s="22">
        <f ca="1">IFERROR(VLOOKUP($B30,INDIRECT(VLOOKUP($E30,보상!$S:$AA,2,FALSE)),MATCH(AF$6,INDIRECT(VLOOKUP($E30,보상!$S:$AA,3,FALSE)),0),FALSE),"ERROR")</f>
        <v>1</v>
      </c>
      <c r="AG30" s="22">
        <v>28</v>
      </c>
      <c r="AH30" s="22">
        <v>0</v>
      </c>
      <c r="AI30" s="22">
        <v>0</v>
      </c>
      <c r="AJ30" s="22" t="b">
        <v>0</v>
      </c>
      <c r="AK30" s="22">
        <v>0</v>
      </c>
      <c r="AL30" s="57">
        <v>0</v>
      </c>
    </row>
    <row r="31" spans="1:38" ht="16.5" customHeight="1" x14ac:dyDescent="0.3">
      <c r="A31" s="158">
        <f>COUNTIF(FtbReward_Quest!$B:$B,$B31)+COUNTIF(FtbReward_Mode!$B:$B,$B31)+COUNTIF(FtbReward_Content!$B:$B,$B31)-1</f>
        <v>0</v>
      </c>
      <c r="B31" s="22">
        <f t="shared" si="0"/>
        <v>713011</v>
      </c>
      <c r="C31" s="72">
        <v>71301</v>
      </c>
      <c r="D31" s="22" t="s">
        <v>822</v>
      </c>
      <c r="E31" s="22" t="s">
        <v>918</v>
      </c>
      <c r="F31" s="72">
        <f>COUNTIF($C$8:$C31,$C31)</f>
        <v>1</v>
      </c>
      <c r="G31" s="22" t="b">
        <v>1</v>
      </c>
      <c r="H31" s="22">
        <v>0</v>
      </c>
      <c r="I31" s="129">
        <f>IFERROR(IF(H31=0,0,VLOOKUP(VLOOKUP(H31,#REF!,MATCH("strMailTitleID",#REF!,0),FALSE),#REF!,2,FALSE)),"ERROR")</f>
        <v>0</v>
      </c>
      <c r="J31" s="176">
        <v>200</v>
      </c>
      <c r="K31" s="129" t="str">
        <f>IFERROR(IF(J31=0,0,VLOOKUP(VLOOKUP(J31,#REF!,MATCH("strMailTitleID",#REF!,0),FALSE),#REF!,2,FALSE)),"ERROR")</f>
        <v>ERROR</v>
      </c>
      <c r="L31" s="22">
        <f ca="1">IFERROR(VLOOKUP($B31,INDIRECT(VLOOKUP($E31,보상!$S:$AA,2,FALSE)),MATCH(L$6,INDIRECT(VLOOKUP($E31,보상!$S:$AA,3,FALSE)),0),FALSE),"ERROR")</f>
        <v>101000</v>
      </c>
      <c r="M31" s="22">
        <v>0</v>
      </c>
      <c r="N31" s="22">
        <v>0</v>
      </c>
      <c r="O31" s="22">
        <v>0</v>
      </c>
      <c r="P31" s="22" t="str">
        <f ca="1">IFERROR(VLOOKUP($B31,INDIRECT(VLOOKUP($E31,보상!$S:$AA,2,FALSE)),MATCH(P$6,INDIRECT(VLOOKUP($E31,보상!$S:$AA,3,FALSE)),0),FALSE),"ERROR")</f>
        <v>Gold</v>
      </c>
      <c r="Q31" s="22">
        <f ca="1">IFERROR(VLOOKUP($B31,INDIRECT(VLOOKUP($E31,보상!$S:$AA,2,FALSE)),MATCH(Q$6,INDIRECT(VLOOKUP($E31,보상!$S:$AA,3,FALSE)),0),FALSE),"ERROR")</f>
        <v>35000</v>
      </c>
      <c r="R31" s="22" t="b">
        <v>0</v>
      </c>
      <c r="S31" s="22" t="b">
        <v>0</v>
      </c>
      <c r="T31" s="22">
        <f ca="1">IFERROR(VLOOKUP($B31,INDIRECT(VLOOKUP($E31,보상!$S:$AA,2,FALSE)),MATCH(T$6,INDIRECT(VLOOKUP($E31,보상!$S:$AA,3,FALSE)),0),FALSE),"ERROR")</f>
        <v>4013701</v>
      </c>
      <c r="U31" s="134" t="str">
        <f ca="1">IFERROR(IF(T31=0,0,VLOOKUP(SUBSTITUTE(VLOOKUP(T31,#REF!,MATCH("strItemName",#REF!,0),FALSE),"SUI_",""),#REF!,2,FALSE)),"ERROR")</f>
        <v>ERROR</v>
      </c>
      <c r="V31" s="22">
        <f t="shared" ca="1" si="1"/>
        <v>4013701</v>
      </c>
      <c r="W31" s="134" t="str">
        <f ca="1">IFERROR(IF(V31=0,0,VLOOKUP(SUBSTITUTE(VLOOKUP(V31,#REF!,MATCH("strItemName",#REF!,0),FALSE),"SUI_",""),#REF!,2,FALSE)),"ERROR")</f>
        <v>ERROR</v>
      </c>
      <c r="X31" s="22">
        <f t="shared" ca="1" si="2"/>
        <v>4013701</v>
      </c>
      <c r="Y31" s="134" t="str">
        <f ca="1">IFERROR(IF(X31=0,0,VLOOKUP(SUBSTITUTE(VLOOKUP(X31,#REF!,MATCH("strItemName",#REF!,0),FALSE),"SUI_",""),#REF!,2,FALSE)),"ERROR")</f>
        <v>ERROR</v>
      </c>
      <c r="Z31" s="22">
        <f t="shared" ca="1" si="3"/>
        <v>4013701</v>
      </c>
      <c r="AA31" s="134" t="str">
        <f ca="1">IFERROR(IF(Z31=0,0,VLOOKUP(SUBSTITUTE(VLOOKUP(Z31,#REF!,MATCH("strItemName",#REF!,0),FALSE),"SUI_",""),#REF!,2,FALSE)),"ERROR")</f>
        <v>ERROR</v>
      </c>
      <c r="AB31" s="22">
        <f t="shared" ca="1" si="4"/>
        <v>4013701</v>
      </c>
      <c r="AC31" s="134" t="str">
        <f ca="1">IFERROR(IF(AB31=0,0,VLOOKUP(SUBSTITUTE(VLOOKUP(AB31,#REF!,MATCH("strItemName",#REF!,0),FALSE),"SUI_",""),#REF!,2,FALSE)),"ERROR")</f>
        <v>ERROR</v>
      </c>
      <c r="AD31" s="88">
        <v>0</v>
      </c>
      <c r="AE31" s="134">
        <f>IFERROR(IF(AD31=0,0,VLOOKUP(SUBSTITUTE(VLOOKUP(AD31,#REF!,MATCH("strItemName",#REF!,0),FALSE),"SUI_",""),#REF!,2,FALSE)),"ERROR")</f>
        <v>0</v>
      </c>
      <c r="AF31" s="22">
        <f ca="1">IFERROR(VLOOKUP($B31,INDIRECT(VLOOKUP($E31,보상!$S:$AA,2,FALSE)),MATCH(AF$6,INDIRECT(VLOOKUP($E31,보상!$S:$AA,3,FALSE)),0),FALSE),"ERROR")</f>
        <v>4</v>
      </c>
      <c r="AG31" s="22">
        <v>105</v>
      </c>
      <c r="AH31" s="22">
        <v>0</v>
      </c>
      <c r="AI31" s="22">
        <v>0</v>
      </c>
      <c r="AJ31" s="22" t="b">
        <v>0</v>
      </c>
      <c r="AK31" s="22">
        <v>0</v>
      </c>
      <c r="AL31" s="57">
        <v>0</v>
      </c>
    </row>
    <row r="32" spans="1:38" ht="16.5" customHeight="1" x14ac:dyDescent="0.3">
      <c r="A32" s="158">
        <f>COUNTIF(FtbReward_Quest!$B:$B,$B32)+COUNTIF(FtbReward_Mode!$B:$B,$B32)+COUNTIF(FtbReward_Content!$B:$B,$B32)-1</f>
        <v>0</v>
      </c>
      <c r="B32" s="22">
        <f t="shared" si="0"/>
        <v>713021</v>
      </c>
      <c r="C32" s="72">
        <v>71302</v>
      </c>
      <c r="D32" s="22" t="s">
        <v>822</v>
      </c>
      <c r="E32" s="22" t="s">
        <v>918</v>
      </c>
      <c r="F32" s="72">
        <f>COUNTIF($C$8:$C32,$C32)</f>
        <v>1</v>
      </c>
      <c r="G32" s="22" t="b">
        <v>1</v>
      </c>
      <c r="H32" s="22">
        <v>0</v>
      </c>
      <c r="I32" s="129">
        <f>IFERROR(IF(H32=0,0,VLOOKUP(VLOOKUP(H32,#REF!,MATCH("strMailTitleID",#REF!,0),FALSE),#REF!,2,FALSE)),"ERROR")</f>
        <v>0</v>
      </c>
      <c r="J32" s="176">
        <v>200</v>
      </c>
      <c r="K32" s="129" t="str">
        <f>IFERROR(IF(J32=0,0,VLOOKUP(VLOOKUP(J32,#REF!,MATCH("strMailTitleID",#REF!,0),FALSE),#REF!,2,FALSE)),"ERROR")</f>
        <v>ERROR</v>
      </c>
      <c r="L32" s="22">
        <f ca="1">IFERROR(VLOOKUP($B32,INDIRECT(VLOOKUP($E32,보상!$S:$AA,2,FALSE)),MATCH(L$6,INDIRECT(VLOOKUP($E32,보상!$S:$AA,3,FALSE)),0),FALSE),"ERROR")</f>
        <v>50500</v>
      </c>
      <c r="M32" s="22">
        <v>0</v>
      </c>
      <c r="N32" s="22">
        <v>0</v>
      </c>
      <c r="O32" s="22">
        <v>0</v>
      </c>
      <c r="P32" s="22" t="str">
        <f ca="1">IFERROR(VLOOKUP($B32,INDIRECT(VLOOKUP($E32,보상!$S:$AA,2,FALSE)),MATCH(P$6,INDIRECT(VLOOKUP($E32,보상!$S:$AA,3,FALSE)),0),FALSE),"ERROR")</f>
        <v>Gold</v>
      </c>
      <c r="Q32" s="22">
        <f ca="1">IFERROR(VLOOKUP($B32,INDIRECT(VLOOKUP($E32,보상!$S:$AA,2,FALSE)),MATCH(Q$6,INDIRECT(VLOOKUP($E32,보상!$S:$AA,3,FALSE)),0),FALSE),"ERROR")</f>
        <v>23000</v>
      </c>
      <c r="R32" s="22" t="b">
        <v>0</v>
      </c>
      <c r="S32" s="22" t="b">
        <v>0</v>
      </c>
      <c r="T32" s="22">
        <f ca="1">IFERROR(VLOOKUP($B32,INDIRECT(VLOOKUP($E32,보상!$S:$AA,2,FALSE)),MATCH(T$6,INDIRECT(VLOOKUP($E32,보상!$S:$AA,3,FALSE)),0),FALSE),"ERROR")</f>
        <v>4013701</v>
      </c>
      <c r="U32" s="134" t="str">
        <f ca="1">IFERROR(IF(T32=0,0,VLOOKUP(SUBSTITUTE(VLOOKUP(T32,#REF!,MATCH("strItemName",#REF!,0),FALSE),"SUI_",""),#REF!,2,FALSE)),"ERROR")</f>
        <v>ERROR</v>
      </c>
      <c r="V32" s="22">
        <f t="shared" ca="1" si="1"/>
        <v>4013701</v>
      </c>
      <c r="W32" s="134" t="str">
        <f ca="1">IFERROR(IF(V32=0,0,VLOOKUP(SUBSTITUTE(VLOOKUP(V32,#REF!,MATCH("strItemName",#REF!,0),FALSE),"SUI_",""),#REF!,2,FALSE)),"ERROR")</f>
        <v>ERROR</v>
      </c>
      <c r="X32" s="22">
        <f t="shared" ca="1" si="2"/>
        <v>4013701</v>
      </c>
      <c r="Y32" s="134" t="str">
        <f ca="1">IFERROR(IF(X32=0,0,VLOOKUP(SUBSTITUTE(VLOOKUP(X32,#REF!,MATCH("strItemName",#REF!,0),FALSE),"SUI_",""),#REF!,2,FALSE)),"ERROR")</f>
        <v>ERROR</v>
      </c>
      <c r="Z32" s="22">
        <f t="shared" ca="1" si="3"/>
        <v>4013701</v>
      </c>
      <c r="AA32" s="134" t="str">
        <f ca="1">IFERROR(IF(Z32=0,0,VLOOKUP(SUBSTITUTE(VLOOKUP(Z32,#REF!,MATCH("strItemName",#REF!,0),FALSE),"SUI_",""),#REF!,2,FALSE)),"ERROR")</f>
        <v>ERROR</v>
      </c>
      <c r="AB32" s="22">
        <f t="shared" ca="1" si="4"/>
        <v>4013701</v>
      </c>
      <c r="AC32" s="134" t="str">
        <f ca="1">IFERROR(IF(AB32=0,0,VLOOKUP(SUBSTITUTE(VLOOKUP(AB32,#REF!,MATCH("strItemName",#REF!,0),FALSE),"SUI_",""),#REF!,2,FALSE)),"ERROR")</f>
        <v>ERROR</v>
      </c>
      <c r="AD32" s="88">
        <v>0</v>
      </c>
      <c r="AE32" s="134">
        <f>IFERROR(IF(AD32=0,0,VLOOKUP(SUBSTITUTE(VLOOKUP(AD32,#REF!,MATCH("strItemName",#REF!,0),FALSE),"SUI_",""),#REF!,2,FALSE)),"ERROR")</f>
        <v>0</v>
      </c>
      <c r="AF32" s="22">
        <f ca="1">IFERROR(VLOOKUP($B32,INDIRECT(VLOOKUP($E32,보상!$S:$AA,2,FALSE)),MATCH(AF$6,INDIRECT(VLOOKUP($E32,보상!$S:$AA,3,FALSE)),0),FALSE),"ERROR")</f>
        <v>3</v>
      </c>
      <c r="AG32" s="22">
        <v>84</v>
      </c>
      <c r="AH32" s="22">
        <v>0</v>
      </c>
      <c r="AI32" s="22">
        <v>0</v>
      </c>
      <c r="AJ32" s="22" t="b">
        <v>0</v>
      </c>
      <c r="AK32" s="22">
        <v>0</v>
      </c>
      <c r="AL32" s="57">
        <v>0</v>
      </c>
    </row>
    <row r="33" spans="1:38" ht="16.5" customHeight="1" x14ac:dyDescent="0.3">
      <c r="A33" s="158">
        <f>COUNTIF(FtbReward_Quest!$B:$B,$B33)+COUNTIF(FtbReward_Mode!$B:$B,$B33)+COUNTIF(FtbReward_Content!$B:$B,$B33)-1</f>
        <v>0</v>
      </c>
      <c r="B33" s="22">
        <f t="shared" si="0"/>
        <v>713031</v>
      </c>
      <c r="C33" s="72">
        <v>71303</v>
      </c>
      <c r="D33" s="22" t="s">
        <v>822</v>
      </c>
      <c r="E33" s="22" t="s">
        <v>918</v>
      </c>
      <c r="F33" s="72">
        <f>COUNTIF($C$8:$C33,$C33)</f>
        <v>1</v>
      </c>
      <c r="G33" s="22" t="b">
        <v>1</v>
      </c>
      <c r="H33" s="22">
        <v>0</v>
      </c>
      <c r="I33" s="129">
        <f>IFERROR(IF(H33=0,0,VLOOKUP(VLOOKUP(H33,#REF!,MATCH("strMailTitleID",#REF!,0),FALSE),#REF!,2,FALSE)),"ERROR")</f>
        <v>0</v>
      </c>
      <c r="J33" s="176">
        <v>200</v>
      </c>
      <c r="K33" s="129" t="str">
        <f>IFERROR(IF(J33=0,0,VLOOKUP(VLOOKUP(J33,#REF!,MATCH("strMailTitleID",#REF!,0),FALSE),#REF!,2,FALSE)),"ERROR")</f>
        <v>ERROR</v>
      </c>
      <c r="L33" s="22">
        <f ca="1">IFERROR(VLOOKUP($B33,INDIRECT(VLOOKUP($E33,보상!$S:$AA,2,FALSE)),MATCH(L$6,INDIRECT(VLOOKUP($E33,보상!$S:$AA,3,FALSE)),0),FALSE),"ERROR")</f>
        <v>25300</v>
      </c>
      <c r="M33" s="22">
        <v>0</v>
      </c>
      <c r="N33" s="22">
        <v>0</v>
      </c>
      <c r="O33" s="22">
        <v>0</v>
      </c>
      <c r="P33" s="22" t="str">
        <f ca="1">IFERROR(VLOOKUP($B33,INDIRECT(VLOOKUP($E33,보상!$S:$AA,2,FALSE)),MATCH(P$6,INDIRECT(VLOOKUP($E33,보상!$S:$AA,3,FALSE)),0),FALSE),"ERROR")</f>
        <v>Gold</v>
      </c>
      <c r="Q33" s="22">
        <f ca="1">IFERROR(VLOOKUP($B33,INDIRECT(VLOOKUP($E33,보상!$S:$AA,2,FALSE)),MATCH(Q$6,INDIRECT(VLOOKUP($E33,보상!$S:$AA,3,FALSE)),0),FALSE),"ERROR")</f>
        <v>13000</v>
      </c>
      <c r="R33" s="22" t="b">
        <v>0</v>
      </c>
      <c r="S33" s="22" t="b">
        <v>0</v>
      </c>
      <c r="T33" s="22">
        <f ca="1">IFERROR(VLOOKUP($B33,INDIRECT(VLOOKUP($E33,보상!$S:$AA,2,FALSE)),MATCH(T$6,INDIRECT(VLOOKUP($E33,보상!$S:$AA,3,FALSE)),0),FALSE),"ERROR")</f>
        <v>4013701</v>
      </c>
      <c r="U33" s="134" t="str">
        <f ca="1">IFERROR(IF(T33=0,0,VLOOKUP(SUBSTITUTE(VLOOKUP(T33,#REF!,MATCH("strItemName",#REF!,0),FALSE),"SUI_",""),#REF!,2,FALSE)),"ERROR")</f>
        <v>ERROR</v>
      </c>
      <c r="V33" s="22">
        <f t="shared" ca="1" si="1"/>
        <v>4013701</v>
      </c>
      <c r="W33" s="134" t="str">
        <f ca="1">IFERROR(IF(V33=0,0,VLOOKUP(SUBSTITUTE(VLOOKUP(V33,#REF!,MATCH("strItemName",#REF!,0),FALSE),"SUI_",""),#REF!,2,FALSE)),"ERROR")</f>
        <v>ERROR</v>
      </c>
      <c r="X33" s="22">
        <f t="shared" ca="1" si="2"/>
        <v>4013701</v>
      </c>
      <c r="Y33" s="134" t="str">
        <f ca="1">IFERROR(IF(X33=0,0,VLOOKUP(SUBSTITUTE(VLOOKUP(X33,#REF!,MATCH("strItemName",#REF!,0),FALSE),"SUI_",""),#REF!,2,FALSE)),"ERROR")</f>
        <v>ERROR</v>
      </c>
      <c r="Z33" s="22">
        <f t="shared" ca="1" si="3"/>
        <v>4013701</v>
      </c>
      <c r="AA33" s="134" t="str">
        <f ca="1">IFERROR(IF(Z33=0,0,VLOOKUP(SUBSTITUTE(VLOOKUP(Z33,#REF!,MATCH("strItemName",#REF!,0),FALSE),"SUI_",""),#REF!,2,FALSE)),"ERROR")</f>
        <v>ERROR</v>
      </c>
      <c r="AB33" s="22">
        <f t="shared" ca="1" si="4"/>
        <v>4013701</v>
      </c>
      <c r="AC33" s="134" t="str">
        <f ca="1">IFERROR(IF(AB33=0,0,VLOOKUP(SUBSTITUTE(VLOOKUP(AB33,#REF!,MATCH("strItemName",#REF!,0),FALSE),"SUI_",""),#REF!,2,FALSE)),"ERROR")</f>
        <v>ERROR</v>
      </c>
      <c r="AD33" s="88">
        <v>0</v>
      </c>
      <c r="AE33" s="134">
        <f>IFERROR(IF(AD33=0,0,VLOOKUP(SUBSTITUTE(VLOOKUP(AD33,#REF!,MATCH("strItemName",#REF!,0),FALSE),"SUI_",""),#REF!,2,FALSE)),"ERROR")</f>
        <v>0</v>
      </c>
      <c r="AF33" s="22">
        <f ca="1">IFERROR(VLOOKUP($B33,INDIRECT(VLOOKUP($E33,보상!$S:$AA,2,FALSE)),MATCH(AF$6,INDIRECT(VLOOKUP($E33,보상!$S:$AA,3,FALSE)),0),FALSE),"ERROR")</f>
        <v>2</v>
      </c>
      <c r="AG33" s="22">
        <v>63</v>
      </c>
      <c r="AH33" s="22">
        <v>0</v>
      </c>
      <c r="AI33" s="22">
        <v>0</v>
      </c>
      <c r="AJ33" s="22" t="b">
        <v>0</v>
      </c>
      <c r="AK33" s="22">
        <v>0</v>
      </c>
      <c r="AL33" s="57">
        <v>0</v>
      </c>
    </row>
    <row r="34" spans="1:38" ht="16.5" customHeight="1" x14ac:dyDescent="0.3">
      <c r="A34" s="158">
        <f>COUNTIF(FtbReward_Quest!$B:$B,$B34)+COUNTIF(FtbReward_Mode!$B:$B,$B34)+COUNTIF(FtbReward_Content!$B:$B,$B34)-1</f>
        <v>0</v>
      </c>
      <c r="B34" s="22">
        <f t="shared" si="0"/>
        <v>713041</v>
      </c>
      <c r="C34" s="72">
        <v>71304</v>
      </c>
      <c r="D34" s="22" t="s">
        <v>822</v>
      </c>
      <c r="E34" s="22" t="s">
        <v>918</v>
      </c>
      <c r="F34" s="72">
        <f>COUNTIF($C$8:$C34,$C34)</f>
        <v>1</v>
      </c>
      <c r="G34" s="22" t="b">
        <v>1</v>
      </c>
      <c r="H34" s="22">
        <v>0</v>
      </c>
      <c r="I34" s="129">
        <f>IFERROR(IF(H34=0,0,VLOOKUP(VLOOKUP(H34,#REF!,MATCH("strMailTitleID",#REF!,0),FALSE),#REF!,2,FALSE)),"ERROR")</f>
        <v>0</v>
      </c>
      <c r="J34" s="176">
        <v>200</v>
      </c>
      <c r="K34" s="129" t="str">
        <f>IFERROR(IF(J34=0,0,VLOOKUP(VLOOKUP(J34,#REF!,MATCH("strMailTitleID",#REF!,0),FALSE),#REF!,2,FALSE)),"ERROR")</f>
        <v>ERROR</v>
      </c>
      <c r="L34" s="22">
        <f ca="1">IFERROR(VLOOKUP($B34,INDIRECT(VLOOKUP($E34,보상!$S:$AA,2,FALSE)),MATCH(L$6,INDIRECT(VLOOKUP($E34,보상!$S:$AA,3,FALSE)),0),FALSE),"ERROR")</f>
        <v>12700</v>
      </c>
      <c r="M34" s="22">
        <v>0</v>
      </c>
      <c r="N34" s="22">
        <v>0</v>
      </c>
      <c r="O34" s="22">
        <v>0</v>
      </c>
      <c r="P34" s="22" t="str">
        <f ca="1">IFERROR(VLOOKUP($B34,INDIRECT(VLOOKUP($E34,보상!$S:$AA,2,FALSE)),MATCH(P$6,INDIRECT(VLOOKUP($E34,보상!$S:$AA,3,FALSE)),0),FALSE),"ERROR")</f>
        <v>Gold</v>
      </c>
      <c r="Q34" s="22">
        <f ca="1">IFERROR(VLOOKUP($B34,INDIRECT(VLOOKUP($E34,보상!$S:$AA,2,FALSE)),MATCH(Q$6,INDIRECT(VLOOKUP($E34,보상!$S:$AA,3,FALSE)),0),FALSE),"ERROR")</f>
        <v>6000</v>
      </c>
      <c r="R34" s="22" t="b">
        <v>0</v>
      </c>
      <c r="S34" s="22" t="b">
        <v>0</v>
      </c>
      <c r="T34" s="22">
        <f ca="1">IFERROR(VLOOKUP($B34,INDIRECT(VLOOKUP($E34,보상!$S:$AA,2,FALSE)),MATCH(T$6,INDIRECT(VLOOKUP($E34,보상!$S:$AA,3,FALSE)),0),FALSE),"ERROR")</f>
        <v>4013701</v>
      </c>
      <c r="U34" s="134" t="str">
        <f ca="1">IFERROR(IF(T34=0,0,VLOOKUP(SUBSTITUTE(VLOOKUP(T34,#REF!,MATCH("strItemName",#REF!,0),FALSE),"SUI_",""),#REF!,2,FALSE)),"ERROR")</f>
        <v>ERROR</v>
      </c>
      <c r="V34" s="22">
        <f t="shared" ca="1" si="1"/>
        <v>4013701</v>
      </c>
      <c r="W34" s="134" t="str">
        <f ca="1">IFERROR(IF(V34=0,0,VLOOKUP(SUBSTITUTE(VLOOKUP(V34,#REF!,MATCH("strItemName",#REF!,0),FALSE),"SUI_",""),#REF!,2,FALSE)),"ERROR")</f>
        <v>ERROR</v>
      </c>
      <c r="X34" s="22">
        <f t="shared" ca="1" si="2"/>
        <v>4013701</v>
      </c>
      <c r="Y34" s="134" t="str">
        <f ca="1">IFERROR(IF(X34=0,0,VLOOKUP(SUBSTITUTE(VLOOKUP(X34,#REF!,MATCH("strItemName",#REF!,0),FALSE),"SUI_",""),#REF!,2,FALSE)),"ERROR")</f>
        <v>ERROR</v>
      </c>
      <c r="Z34" s="22">
        <f t="shared" ca="1" si="3"/>
        <v>4013701</v>
      </c>
      <c r="AA34" s="134" t="str">
        <f ca="1">IFERROR(IF(Z34=0,0,VLOOKUP(SUBSTITUTE(VLOOKUP(Z34,#REF!,MATCH("strItemName",#REF!,0),FALSE),"SUI_",""),#REF!,2,FALSE)),"ERROR")</f>
        <v>ERROR</v>
      </c>
      <c r="AB34" s="22">
        <f t="shared" ca="1" si="4"/>
        <v>4013701</v>
      </c>
      <c r="AC34" s="134" t="str">
        <f ca="1">IFERROR(IF(AB34=0,0,VLOOKUP(SUBSTITUTE(VLOOKUP(AB34,#REF!,MATCH("strItemName",#REF!,0),FALSE),"SUI_",""),#REF!,2,FALSE)),"ERROR")</f>
        <v>ERROR</v>
      </c>
      <c r="AD34" s="88">
        <v>0</v>
      </c>
      <c r="AE34" s="134">
        <f>IFERROR(IF(AD34=0,0,VLOOKUP(SUBSTITUTE(VLOOKUP(AD34,#REF!,MATCH("strItemName",#REF!,0),FALSE),"SUI_",""),#REF!,2,FALSE)),"ERROR")</f>
        <v>0</v>
      </c>
      <c r="AF34" s="22">
        <f ca="1">IFERROR(VLOOKUP($B34,INDIRECT(VLOOKUP($E34,보상!$S:$AA,2,FALSE)),MATCH(AF$6,INDIRECT(VLOOKUP($E34,보상!$S:$AA,3,FALSE)),0),FALSE),"ERROR")</f>
        <v>1</v>
      </c>
      <c r="AG34" s="22">
        <v>42</v>
      </c>
      <c r="AH34" s="22">
        <v>0</v>
      </c>
      <c r="AI34" s="22">
        <v>0</v>
      </c>
      <c r="AJ34" s="22" t="b">
        <v>0</v>
      </c>
      <c r="AK34" s="22">
        <v>0</v>
      </c>
      <c r="AL34" s="57">
        <v>0</v>
      </c>
    </row>
    <row r="35" spans="1:38" ht="16.5" customHeight="1" x14ac:dyDescent="0.3">
      <c r="A35" s="158">
        <f>COUNTIF(FtbReward_Quest!$B:$B,$B35)+COUNTIF(FtbReward_Mode!$B:$B,$B35)+COUNTIF(FtbReward_Content!$B:$B,$B35)-1</f>
        <v>0</v>
      </c>
      <c r="B35" s="22">
        <f t="shared" ref="B35:B56" si="5">C35*10+F35</f>
        <v>1001021</v>
      </c>
      <c r="C35" s="72">
        <v>100102</v>
      </c>
      <c r="D35" s="22" t="s">
        <v>509</v>
      </c>
      <c r="E35" s="22" t="s">
        <v>916</v>
      </c>
      <c r="F35" s="72">
        <f>COUNTIF($C$8:$C35,$C35)</f>
        <v>1</v>
      </c>
      <c r="G35" s="22" t="b">
        <v>1</v>
      </c>
      <c r="H35" s="22">
        <v>0</v>
      </c>
      <c r="I35" s="129">
        <f>IFERROR(IF(H35=0,0,VLOOKUP(VLOOKUP(H35,#REF!,MATCH("strMailTitleID",#REF!,0),FALSE),#REF!,2,FALSE)),"ERROR")</f>
        <v>0</v>
      </c>
      <c r="J35" s="176">
        <v>200</v>
      </c>
      <c r="K35" s="129" t="str">
        <f>IFERROR(IF(J35=0,0,VLOOKUP(VLOOKUP(J35,#REF!,MATCH("strMailTitleID",#REF!,0),FALSE),#REF!,2,FALSE)),"ERROR")</f>
        <v>ERROR</v>
      </c>
      <c r="L35" s="22">
        <f ca="1">IFERROR(VLOOKUP($B35,INDIRECT(VLOOKUP($E35,보상!$S:$AA,2,FALSE)),MATCH(L$6,INDIRECT(VLOOKUP($E35,보상!$S:$AA,3,FALSE)),0),FALSE),"ERROR")</f>
        <v>220</v>
      </c>
      <c r="M35" s="22">
        <v>0</v>
      </c>
      <c r="N35" s="22">
        <v>0</v>
      </c>
      <c r="O35" s="22">
        <v>0</v>
      </c>
      <c r="P35" s="22" t="str">
        <f ca="1">IFERROR(VLOOKUP($B35,INDIRECT(VLOOKUP($E35,보상!$S:$AA,2,FALSE)),MATCH(P$6,INDIRECT(VLOOKUP($E35,보상!$S:$AA,3,FALSE)),0),FALSE),"ERROR")</f>
        <v>Gold</v>
      </c>
      <c r="Q35" s="22">
        <f ca="1">IFERROR(VLOOKUP($B35,INDIRECT(VLOOKUP($E35,보상!$S:$AA,2,FALSE)),MATCH(Q$6,INDIRECT(VLOOKUP($E35,보상!$S:$AA,3,FALSE)),0),FALSE),"ERROR")</f>
        <v>1100</v>
      </c>
      <c r="R35" s="22" t="b">
        <v>0</v>
      </c>
      <c r="S35" s="22" t="b">
        <v>0</v>
      </c>
      <c r="T35" s="22">
        <f ca="1">IFERROR(VLOOKUP($B35,INDIRECT(VLOOKUP($E35,보상!$S:$AA,2,FALSE)),MATCH(T$6,INDIRECT(VLOOKUP($E35,보상!$S:$AA,3,FALSE)),0),FALSE),"ERROR")</f>
        <v>3160001</v>
      </c>
      <c r="U35" s="134" t="str">
        <f ca="1">IFERROR(IF(T35=0,0,VLOOKUP(SUBSTITUTE(VLOOKUP(T35,#REF!,MATCH("strItemName",#REF!,0),FALSE),"SUI_",""),#REF!,2,FALSE)),"ERROR")</f>
        <v>ERROR</v>
      </c>
      <c r="V35" s="22">
        <f t="shared" ref="V35:V55" ca="1" si="6">IF(T35=0,0,IF(OR(INT(T35/10000)=15,INT(T35/10000)=24,INT(T35/10000)=35),T35,IF(T35&gt;300000,T35,IF(T35&lt;200000,T35+10100,T35+100))))</f>
        <v>3160001</v>
      </c>
      <c r="W35" s="134" t="str">
        <f ca="1">IFERROR(IF(V35=0,0,VLOOKUP(SUBSTITUTE(VLOOKUP(V35,#REF!,MATCH("strItemName",#REF!,0),FALSE),"SUI_",""),#REF!,2,FALSE)),"ERROR")</f>
        <v>ERROR</v>
      </c>
      <c r="X35" s="22">
        <f t="shared" ref="X35:X55" ca="1" si="7">IF(V35=0,0,IF(OR(INT(V35/10000)=15,INT(V35/10000)=24,INT(V35/10000)=35),V35,IF(V35&gt;300000,V35,IF(V35&lt;200000,V35+10100,V35+100))))</f>
        <v>3160001</v>
      </c>
      <c r="Y35" s="134" t="str">
        <f ca="1">IFERROR(IF(X35=0,0,VLOOKUP(SUBSTITUTE(VLOOKUP(X35,#REF!,MATCH("strItemName",#REF!,0),FALSE),"SUI_",""),#REF!,2,FALSE)),"ERROR")</f>
        <v>ERROR</v>
      </c>
      <c r="Z35" s="22">
        <f t="shared" ref="Z35:Z55" ca="1" si="8">IF(X35=0,0,IF(OR(INT(X35/10000)=15,INT(X35/10000)=24,INT(X35/10000)=35),X35,IF(X35&gt;300000,X35,IF(X35&lt;200000,X35+10100,X35+100))))</f>
        <v>3160001</v>
      </c>
      <c r="AA35" s="134" t="str">
        <f ca="1">IFERROR(IF(Z35=0,0,VLOOKUP(SUBSTITUTE(VLOOKUP(Z35,#REF!,MATCH("strItemName",#REF!,0),FALSE),"SUI_",""),#REF!,2,FALSE)),"ERROR")</f>
        <v>ERROR</v>
      </c>
      <c r="AB35" s="22">
        <f t="shared" ref="AB35:AB55" ca="1" si="9">IF(Z35=0,0,IF(OR(INT(Z35/10000)=15,INT(Z35/10000)=24,INT(Z35/10000)=35),Z35,IF(Z35&gt;300000,Z35,IF(Z35&lt;200000,Z35+10100,Z35+100))))</f>
        <v>3160001</v>
      </c>
      <c r="AC35" s="134" t="str">
        <f ca="1">IFERROR(IF(AB35=0,0,VLOOKUP(SUBSTITUTE(VLOOKUP(AB35,#REF!,MATCH("strItemName",#REF!,0),FALSE),"SUI_",""),#REF!,2,FALSE)),"ERROR")</f>
        <v>ERROR</v>
      </c>
      <c r="AD35" s="88">
        <v>0</v>
      </c>
      <c r="AE35" s="134">
        <f>IFERROR(IF(AD35=0,0,VLOOKUP(SUBSTITUTE(VLOOKUP(AD35,#REF!,MATCH("strItemName",#REF!,0),FALSE),"SUI_",""),#REF!,2,FALSE)),"ERROR")</f>
        <v>0</v>
      </c>
      <c r="AF35" s="22">
        <f ca="1">IFERROR(VLOOKUP($B35,INDIRECT(VLOOKUP($E35,보상!$S:$AA,2,FALSE)),MATCH(AF$6,INDIRECT(VLOOKUP($E35,보상!$S:$AA,3,FALSE)),0),FALSE),"ERROR")</f>
        <v>5</v>
      </c>
      <c r="AG35" s="22">
        <v>0</v>
      </c>
      <c r="AH35" s="22">
        <v>0</v>
      </c>
      <c r="AI35" s="22">
        <v>0</v>
      </c>
      <c r="AJ35" s="22" t="b">
        <v>0</v>
      </c>
      <c r="AK35" s="22">
        <v>0</v>
      </c>
      <c r="AL35" s="57">
        <v>0</v>
      </c>
    </row>
    <row r="36" spans="1:38" ht="16.5" customHeight="1" x14ac:dyDescent="0.3">
      <c r="A36" s="158">
        <f>COUNTIF(FtbReward_Quest!$B:$B,$B36)+COUNTIF(FtbReward_Mode!$B:$B,$B36)+COUNTIF(FtbReward_Content!$B:$B,$B36)-1</f>
        <v>0</v>
      </c>
      <c r="B36" s="22">
        <f t="shared" si="5"/>
        <v>1002021</v>
      </c>
      <c r="C36" s="72">
        <v>100202</v>
      </c>
      <c r="D36" s="22" t="s">
        <v>510</v>
      </c>
      <c r="E36" s="22" t="s">
        <v>916</v>
      </c>
      <c r="F36" s="72">
        <f>COUNTIF($C$8:$C36,$C36)</f>
        <v>1</v>
      </c>
      <c r="G36" s="22" t="b">
        <v>1</v>
      </c>
      <c r="H36" s="22">
        <v>0</v>
      </c>
      <c r="I36" s="129">
        <f>IFERROR(IF(H36=0,0,VLOOKUP(VLOOKUP(H36,#REF!,MATCH("strMailTitleID",#REF!,0),FALSE),#REF!,2,FALSE)),"ERROR")</f>
        <v>0</v>
      </c>
      <c r="J36" s="176">
        <v>200</v>
      </c>
      <c r="K36" s="129" t="str">
        <f>IFERROR(IF(J36=0,0,VLOOKUP(VLOOKUP(J36,#REF!,MATCH("strMailTitleID",#REF!,0),FALSE),#REF!,2,FALSE)),"ERROR")</f>
        <v>ERROR</v>
      </c>
      <c r="L36" s="22">
        <f ca="1">IFERROR(VLOOKUP($B36,INDIRECT(VLOOKUP($E36,보상!$S:$AA,2,FALSE)),MATCH(L$6,INDIRECT(VLOOKUP($E36,보상!$S:$AA,3,FALSE)),0),FALSE),"ERROR")</f>
        <v>220</v>
      </c>
      <c r="M36" s="22">
        <v>0</v>
      </c>
      <c r="N36" s="22">
        <v>0</v>
      </c>
      <c r="O36" s="22">
        <v>0</v>
      </c>
      <c r="P36" s="22" t="str">
        <f ca="1">IFERROR(VLOOKUP($B36,INDIRECT(VLOOKUP($E36,보상!$S:$AA,2,FALSE)),MATCH(P$6,INDIRECT(VLOOKUP($E36,보상!$S:$AA,3,FALSE)),0),FALSE),"ERROR")</f>
        <v>Gold</v>
      </c>
      <c r="Q36" s="22">
        <f ca="1">IFERROR(VLOOKUP($B36,INDIRECT(VLOOKUP($E36,보상!$S:$AA,2,FALSE)),MATCH(Q$6,INDIRECT(VLOOKUP($E36,보상!$S:$AA,3,FALSE)),0),FALSE),"ERROR")</f>
        <v>1100</v>
      </c>
      <c r="R36" s="22" t="b">
        <v>0</v>
      </c>
      <c r="S36" s="22" t="b">
        <v>0</v>
      </c>
      <c r="T36" s="22">
        <f ca="1">IFERROR(VLOOKUP($B36,INDIRECT(VLOOKUP($E36,보상!$S:$AA,2,FALSE)),MATCH(T$6,INDIRECT(VLOOKUP($E36,보상!$S:$AA,3,FALSE)),0),FALSE),"ERROR")</f>
        <v>3160001</v>
      </c>
      <c r="U36" s="134" t="str">
        <f ca="1">IFERROR(IF(T36=0,0,VLOOKUP(SUBSTITUTE(VLOOKUP(T36,#REF!,MATCH("strItemName",#REF!,0),FALSE),"SUI_",""),#REF!,2,FALSE)),"ERROR")</f>
        <v>ERROR</v>
      </c>
      <c r="V36" s="22">
        <f t="shared" ca="1" si="6"/>
        <v>3160001</v>
      </c>
      <c r="W36" s="134" t="str">
        <f ca="1">IFERROR(IF(V36=0,0,VLOOKUP(SUBSTITUTE(VLOOKUP(V36,#REF!,MATCH("strItemName",#REF!,0),FALSE),"SUI_",""),#REF!,2,FALSE)),"ERROR")</f>
        <v>ERROR</v>
      </c>
      <c r="X36" s="22">
        <f t="shared" ca="1" si="7"/>
        <v>3160001</v>
      </c>
      <c r="Y36" s="134" t="str">
        <f ca="1">IFERROR(IF(X36=0,0,VLOOKUP(SUBSTITUTE(VLOOKUP(X36,#REF!,MATCH("strItemName",#REF!,0),FALSE),"SUI_",""),#REF!,2,FALSE)),"ERROR")</f>
        <v>ERROR</v>
      </c>
      <c r="Z36" s="22">
        <f t="shared" ca="1" si="8"/>
        <v>3160001</v>
      </c>
      <c r="AA36" s="134" t="str">
        <f ca="1">IFERROR(IF(Z36=0,0,VLOOKUP(SUBSTITUTE(VLOOKUP(Z36,#REF!,MATCH("strItemName",#REF!,0),FALSE),"SUI_",""),#REF!,2,FALSE)),"ERROR")</f>
        <v>ERROR</v>
      </c>
      <c r="AB36" s="22">
        <f t="shared" ca="1" si="9"/>
        <v>3160001</v>
      </c>
      <c r="AC36" s="134" t="str">
        <f ca="1">IFERROR(IF(AB36=0,0,VLOOKUP(SUBSTITUTE(VLOOKUP(AB36,#REF!,MATCH("strItemName",#REF!,0),FALSE),"SUI_",""),#REF!,2,FALSE)),"ERROR")</f>
        <v>ERROR</v>
      </c>
      <c r="AD36" s="88">
        <v>0</v>
      </c>
      <c r="AE36" s="134">
        <f>IFERROR(IF(AD36=0,0,VLOOKUP(SUBSTITUTE(VLOOKUP(AD36,#REF!,MATCH("strItemName",#REF!,0),FALSE),"SUI_",""),#REF!,2,FALSE)),"ERROR")</f>
        <v>0</v>
      </c>
      <c r="AF36" s="22">
        <f ca="1">IFERROR(VLOOKUP($B36,INDIRECT(VLOOKUP($E36,보상!$S:$AA,2,FALSE)),MATCH(AF$6,INDIRECT(VLOOKUP($E36,보상!$S:$AA,3,FALSE)),0),FALSE),"ERROR")</f>
        <v>8</v>
      </c>
      <c r="AG36" s="22">
        <v>0</v>
      </c>
      <c r="AH36" s="22">
        <v>0</v>
      </c>
      <c r="AI36" s="22">
        <v>0</v>
      </c>
      <c r="AJ36" s="22" t="b">
        <v>0</v>
      </c>
      <c r="AK36" s="22">
        <v>0</v>
      </c>
      <c r="AL36" s="57">
        <v>0</v>
      </c>
    </row>
    <row r="37" spans="1:38" ht="16.5" customHeight="1" x14ac:dyDescent="0.3">
      <c r="A37" s="158">
        <f>COUNTIF(FtbReward_Quest!$B:$B,$B37)+COUNTIF(FtbReward_Mode!$B:$B,$B37)+COUNTIF(FtbReward_Content!$B:$B,$B37)-1</f>
        <v>0</v>
      </c>
      <c r="B37" s="22">
        <f t="shared" si="5"/>
        <v>1003021</v>
      </c>
      <c r="C37" s="72">
        <v>100302</v>
      </c>
      <c r="D37" s="22" t="s">
        <v>511</v>
      </c>
      <c r="E37" s="22" t="s">
        <v>916</v>
      </c>
      <c r="F37" s="72">
        <f>COUNTIF($C$8:$C37,$C37)</f>
        <v>1</v>
      </c>
      <c r="G37" s="22" t="b">
        <v>1</v>
      </c>
      <c r="H37" s="22">
        <v>0</v>
      </c>
      <c r="I37" s="129">
        <f>IFERROR(IF(H37=0,0,VLOOKUP(VLOOKUP(H37,#REF!,MATCH("strMailTitleID",#REF!,0),FALSE),#REF!,2,FALSE)),"ERROR")</f>
        <v>0</v>
      </c>
      <c r="J37" s="176">
        <v>200</v>
      </c>
      <c r="K37" s="129" t="str">
        <f>IFERROR(IF(J37=0,0,VLOOKUP(VLOOKUP(J37,#REF!,MATCH("strMailTitleID",#REF!,0),FALSE),#REF!,2,FALSE)),"ERROR")</f>
        <v>ERROR</v>
      </c>
      <c r="L37" s="22">
        <f ca="1">IFERROR(VLOOKUP($B37,INDIRECT(VLOOKUP($E37,보상!$S:$AA,2,FALSE)),MATCH(L$6,INDIRECT(VLOOKUP($E37,보상!$S:$AA,3,FALSE)),0),FALSE),"ERROR")</f>
        <v>280</v>
      </c>
      <c r="M37" s="22">
        <v>0</v>
      </c>
      <c r="N37" s="22">
        <v>0</v>
      </c>
      <c r="O37" s="22">
        <v>0</v>
      </c>
      <c r="P37" s="22" t="str">
        <f ca="1">IFERROR(VLOOKUP($B37,INDIRECT(VLOOKUP($E37,보상!$S:$AA,2,FALSE)),MATCH(P$6,INDIRECT(VLOOKUP($E37,보상!$S:$AA,3,FALSE)),0),FALSE),"ERROR")</f>
        <v>Gold</v>
      </c>
      <c r="Q37" s="22">
        <f ca="1">IFERROR(VLOOKUP($B37,INDIRECT(VLOOKUP($E37,보상!$S:$AA,2,FALSE)),MATCH(Q$6,INDIRECT(VLOOKUP($E37,보상!$S:$AA,3,FALSE)),0),FALSE),"ERROR")</f>
        <v>1400</v>
      </c>
      <c r="R37" s="22" t="b">
        <v>0</v>
      </c>
      <c r="S37" s="22" t="b">
        <v>0</v>
      </c>
      <c r="T37" s="22">
        <f ca="1">IFERROR(VLOOKUP($B37,INDIRECT(VLOOKUP($E37,보상!$S:$AA,2,FALSE)),MATCH(T$6,INDIRECT(VLOOKUP($E37,보상!$S:$AA,3,FALSE)),0),FALSE),"ERROR")</f>
        <v>3160001</v>
      </c>
      <c r="U37" s="134" t="str">
        <f ca="1">IFERROR(IF(T37=0,0,VLOOKUP(SUBSTITUTE(VLOOKUP(T37,#REF!,MATCH("strItemName",#REF!,0),FALSE),"SUI_",""),#REF!,2,FALSE)),"ERROR")</f>
        <v>ERROR</v>
      </c>
      <c r="V37" s="22">
        <f t="shared" ca="1" si="6"/>
        <v>3160001</v>
      </c>
      <c r="W37" s="134" t="str">
        <f ca="1">IFERROR(IF(V37=0,0,VLOOKUP(SUBSTITUTE(VLOOKUP(V37,#REF!,MATCH("strItemName",#REF!,0),FALSE),"SUI_",""),#REF!,2,FALSE)),"ERROR")</f>
        <v>ERROR</v>
      </c>
      <c r="X37" s="22">
        <f t="shared" ca="1" si="7"/>
        <v>3160001</v>
      </c>
      <c r="Y37" s="134" t="str">
        <f ca="1">IFERROR(IF(X37=0,0,VLOOKUP(SUBSTITUTE(VLOOKUP(X37,#REF!,MATCH("strItemName",#REF!,0),FALSE),"SUI_",""),#REF!,2,FALSE)),"ERROR")</f>
        <v>ERROR</v>
      </c>
      <c r="Z37" s="22">
        <f t="shared" ca="1" si="8"/>
        <v>3160001</v>
      </c>
      <c r="AA37" s="134" t="str">
        <f ca="1">IFERROR(IF(Z37=0,0,VLOOKUP(SUBSTITUTE(VLOOKUP(Z37,#REF!,MATCH("strItemName",#REF!,0),FALSE),"SUI_",""),#REF!,2,FALSE)),"ERROR")</f>
        <v>ERROR</v>
      </c>
      <c r="AB37" s="22">
        <f t="shared" ca="1" si="9"/>
        <v>3160001</v>
      </c>
      <c r="AC37" s="134" t="str">
        <f ca="1">IFERROR(IF(AB37=0,0,VLOOKUP(SUBSTITUTE(VLOOKUP(AB37,#REF!,MATCH("strItemName",#REF!,0),FALSE),"SUI_",""),#REF!,2,FALSE)),"ERROR")</f>
        <v>ERROR</v>
      </c>
      <c r="AD37" s="88">
        <v>0</v>
      </c>
      <c r="AE37" s="134">
        <f>IFERROR(IF(AD37=0,0,VLOOKUP(SUBSTITUTE(VLOOKUP(AD37,#REF!,MATCH("strItemName",#REF!,0),FALSE),"SUI_",""),#REF!,2,FALSE)),"ERROR")</f>
        <v>0</v>
      </c>
      <c r="AF37" s="22">
        <f ca="1">IFERROR(VLOOKUP($B37,INDIRECT(VLOOKUP($E37,보상!$S:$AA,2,FALSE)),MATCH(AF$6,INDIRECT(VLOOKUP($E37,보상!$S:$AA,3,FALSE)),0),FALSE),"ERROR")</f>
        <v>11</v>
      </c>
      <c r="AG37" s="22">
        <v>0</v>
      </c>
      <c r="AH37" s="22">
        <v>0</v>
      </c>
      <c r="AI37" s="22">
        <v>0</v>
      </c>
      <c r="AJ37" s="22" t="b">
        <v>0</v>
      </c>
      <c r="AK37" s="22">
        <v>0</v>
      </c>
      <c r="AL37" s="57">
        <v>0</v>
      </c>
    </row>
    <row r="38" spans="1:38" ht="16.5" customHeight="1" x14ac:dyDescent="0.3">
      <c r="A38" s="158">
        <f>COUNTIF(FtbReward_Quest!$B:$B,$B38)+COUNTIF(FtbReward_Mode!$B:$B,$B38)+COUNTIF(FtbReward_Content!$B:$B,$B38)-1</f>
        <v>0</v>
      </c>
      <c r="B38" s="22">
        <f t="shared" si="5"/>
        <v>1004021</v>
      </c>
      <c r="C38" s="72">
        <v>100402</v>
      </c>
      <c r="D38" s="22" t="s">
        <v>512</v>
      </c>
      <c r="E38" s="22" t="s">
        <v>916</v>
      </c>
      <c r="F38" s="72">
        <f>COUNTIF($C$8:$C38,$C38)</f>
        <v>1</v>
      </c>
      <c r="G38" s="22" t="b">
        <v>1</v>
      </c>
      <c r="H38" s="22">
        <v>0</v>
      </c>
      <c r="I38" s="129">
        <f>IFERROR(IF(H38=0,0,VLOOKUP(VLOOKUP(H38,#REF!,MATCH("strMailTitleID",#REF!,0),FALSE),#REF!,2,FALSE)),"ERROR")</f>
        <v>0</v>
      </c>
      <c r="J38" s="176">
        <v>200</v>
      </c>
      <c r="K38" s="129" t="str">
        <f>IFERROR(IF(J38=0,0,VLOOKUP(VLOOKUP(J38,#REF!,MATCH("strMailTitleID",#REF!,0),FALSE),#REF!,2,FALSE)),"ERROR")</f>
        <v>ERROR</v>
      </c>
      <c r="L38" s="22">
        <f ca="1">IFERROR(VLOOKUP($B38,INDIRECT(VLOOKUP($E38,보상!$S:$AA,2,FALSE)),MATCH(L$6,INDIRECT(VLOOKUP($E38,보상!$S:$AA,3,FALSE)),0),FALSE),"ERROR")</f>
        <v>330</v>
      </c>
      <c r="M38" s="22">
        <v>0</v>
      </c>
      <c r="N38" s="22">
        <v>0</v>
      </c>
      <c r="O38" s="22">
        <v>0</v>
      </c>
      <c r="P38" s="22" t="str">
        <f ca="1">IFERROR(VLOOKUP($B38,INDIRECT(VLOOKUP($E38,보상!$S:$AA,2,FALSE)),MATCH(P$6,INDIRECT(VLOOKUP($E38,보상!$S:$AA,3,FALSE)),0),FALSE),"ERROR")</f>
        <v>Gold</v>
      </c>
      <c r="Q38" s="22">
        <f ca="1">IFERROR(VLOOKUP($B38,INDIRECT(VLOOKUP($E38,보상!$S:$AA,2,FALSE)),MATCH(Q$6,INDIRECT(VLOOKUP($E38,보상!$S:$AA,3,FALSE)),0),FALSE),"ERROR")</f>
        <v>1650</v>
      </c>
      <c r="R38" s="22" t="b">
        <v>0</v>
      </c>
      <c r="S38" s="22" t="b">
        <v>0</v>
      </c>
      <c r="T38" s="22">
        <f ca="1">IFERROR(VLOOKUP($B38,INDIRECT(VLOOKUP($E38,보상!$S:$AA,2,FALSE)),MATCH(T$6,INDIRECT(VLOOKUP($E38,보상!$S:$AA,3,FALSE)),0),FALSE),"ERROR")</f>
        <v>3160001</v>
      </c>
      <c r="U38" s="134" t="str">
        <f ca="1">IFERROR(IF(T38=0,0,VLOOKUP(SUBSTITUTE(VLOOKUP(T38,#REF!,MATCH("strItemName",#REF!,0),FALSE),"SUI_",""),#REF!,2,FALSE)),"ERROR")</f>
        <v>ERROR</v>
      </c>
      <c r="V38" s="22">
        <f t="shared" ca="1" si="6"/>
        <v>3160001</v>
      </c>
      <c r="W38" s="134" t="str">
        <f ca="1">IFERROR(IF(V38=0,0,VLOOKUP(SUBSTITUTE(VLOOKUP(V38,#REF!,MATCH("strItemName",#REF!,0),FALSE),"SUI_",""),#REF!,2,FALSE)),"ERROR")</f>
        <v>ERROR</v>
      </c>
      <c r="X38" s="22">
        <f t="shared" ca="1" si="7"/>
        <v>3160001</v>
      </c>
      <c r="Y38" s="134" t="str">
        <f ca="1">IFERROR(IF(X38=0,0,VLOOKUP(SUBSTITUTE(VLOOKUP(X38,#REF!,MATCH("strItemName",#REF!,0),FALSE),"SUI_",""),#REF!,2,FALSE)),"ERROR")</f>
        <v>ERROR</v>
      </c>
      <c r="Z38" s="22">
        <f t="shared" ca="1" si="8"/>
        <v>3160001</v>
      </c>
      <c r="AA38" s="134" t="str">
        <f ca="1">IFERROR(IF(Z38=0,0,VLOOKUP(SUBSTITUTE(VLOOKUP(Z38,#REF!,MATCH("strItemName",#REF!,0),FALSE),"SUI_",""),#REF!,2,FALSE)),"ERROR")</f>
        <v>ERROR</v>
      </c>
      <c r="AB38" s="22">
        <f t="shared" ca="1" si="9"/>
        <v>3160001</v>
      </c>
      <c r="AC38" s="134" t="str">
        <f ca="1">IFERROR(IF(AB38=0,0,VLOOKUP(SUBSTITUTE(VLOOKUP(AB38,#REF!,MATCH("strItemName",#REF!,0),FALSE),"SUI_",""),#REF!,2,FALSE)),"ERROR")</f>
        <v>ERROR</v>
      </c>
      <c r="AD38" s="88">
        <v>0</v>
      </c>
      <c r="AE38" s="134">
        <f>IFERROR(IF(AD38=0,0,VLOOKUP(SUBSTITUTE(VLOOKUP(AD38,#REF!,MATCH("strItemName",#REF!,0),FALSE),"SUI_",""),#REF!,2,FALSE)),"ERROR")</f>
        <v>0</v>
      </c>
      <c r="AF38" s="22">
        <f ca="1">IFERROR(VLOOKUP($B38,INDIRECT(VLOOKUP($E38,보상!$S:$AA,2,FALSE)),MATCH(AF$6,INDIRECT(VLOOKUP($E38,보상!$S:$AA,3,FALSE)),0),FALSE),"ERROR")</f>
        <v>14</v>
      </c>
      <c r="AG38" s="22">
        <v>0</v>
      </c>
      <c r="AH38" s="22">
        <v>0</v>
      </c>
      <c r="AI38" s="22">
        <v>0</v>
      </c>
      <c r="AJ38" s="22" t="b">
        <v>0</v>
      </c>
      <c r="AK38" s="22">
        <v>0</v>
      </c>
      <c r="AL38" s="57">
        <v>0</v>
      </c>
    </row>
    <row r="39" spans="1:38" ht="16.5" customHeight="1" x14ac:dyDescent="0.3">
      <c r="A39" s="158">
        <f>COUNTIF(FtbReward_Quest!$B:$B,$B39)+COUNTIF(FtbReward_Mode!$B:$B,$B39)+COUNTIF(FtbReward_Content!$B:$B,$B39)-1</f>
        <v>0</v>
      </c>
      <c r="B39" s="22">
        <f t="shared" si="5"/>
        <v>1005021</v>
      </c>
      <c r="C39" s="72">
        <v>100502</v>
      </c>
      <c r="D39" s="22" t="s">
        <v>513</v>
      </c>
      <c r="E39" s="22" t="s">
        <v>916</v>
      </c>
      <c r="F39" s="72">
        <f>COUNTIF($C$8:$C39,$C39)</f>
        <v>1</v>
      </c>
      <c r="G39" s="22" t="b">
        <v>1</v>
      </c>
      <c r="H39" s="22">
        <v>0</v>
      </c>
      <c r="I39" s="129">
        <f>IFERROR(IF(H39=0,0,VLOOKUP(VLOOKUP(H39,#REF!,MATCH("strMailTitleID",#REF!,0),FALSE),#REF!,2,FALSE)),"ERROR")</f>
        <v>0</v>
      </c>
      <c r="J39" s="176">
        <v>200</v>
      </c>
      <c r="K39" s="129" t="str">
        <f>IFERROR(IF(J39=0,0,VLOOKUP(VLOOKUP(J39,#REF!,MATCH("strMailTitleID",#REF!,0),FALSE),#REF!,2,FALSE)),"ERROR")</f>
        <v>ERROR</v>
      </c>
      <c r="L39" s="22">
        <f ca="1">IFERROR(VLOOKUP($B39,INDIRECT(VLOOKUP($E39,보상!$S:$AA,2,FALSE)),MATCH(L$6,INDIRECT(VLOOKUP($E39,보상!$S:$AA,3,FALSE)),0),FALSE),"ERROR")</f>
        <v>330</v>
      </c>
      <c r="M39" s="22">
        <v>0</v>
      </c>
      <c r="N39" s="22">
        <v>0</v>
      </c>
      <c r="O39" s="22">
        <v>0</v>
      </c>
      <c r="P39" s="22" t="str">
        <f ca="1">IFERROR(VLOOKUP($B39,INDIRECT(VLOOKUP($E39,보상!$S:$AA,2,FALSE)),MATCH(P$6,INDIRECT(VLOOKUP($E39,보상!$S:$AA,3,FALSE)),0),FALSE),"ERROR")</f>
        <v>Gold</v>
      </c>
      <c r="Q39" s="22">
        <f ca="1">IFERROR(VLOOKUP($B39,INDIRECT(VLOOKUP($E39,보상!$S:$AA,2,FALSE)),MATCH(Q$6,INDIRECT(VLOOKUP($E39,보상!$S:$AA,3,FALSE)),0),FALSE),"ERROR")</f>
        <v>1650</v>
      </c>
      <c r="R39" s="22" t="b">
        <v>0</v>
      </c>
      <c r="S39" s="22" t="b">
        <v>0</v>
      </c>
      <c r="T39" s="22">
        <f ca="1">IFERROR(VLOOKUP($B39,INDIRECT(VLOOKUP($E39,보상!$S:$AA,2,FALSE)),MATCH(T$6,INDIRECT(VLOOKUP($E39,보상!$S:$AA,3,FALSE)),0),FALSE),"ERROR")</f>
        <v>3160001</v>
      </c>
      <c r="U39" s="134" t="str">
        <f ca="1">IFERROR(IF(T39=0,0,VLOOKUP(SUBSTITUTE(VLOOKUP(T39,#REF!,MATCH("strItemName",#REF!,0),FALSE),"SUI_",""),#REF!,2,FALSE)),"ERROR")</f>
        <v>ERROR</v>
      </c>
      <c r="V39" s="22">
        <f t="shared" ca="1" si="6"/>
        <v>3160001</v>
      </c>
      <c r="W39" s="134" t="str">
        <f ca="1">IFERROR(IF(V39=0,0,VLOOKUP(SUBSTITUTE(VLOOKUP(V39,#REF!,MATCH("strItemName",#REF!,0),FALSE),"SUI_",""),#REF!,2,FALSE)),"ERROR")</f>
        <v>ERROR</v>
      </c>
      <c r="X39" s="22">
        <f t="shared" ca="1" si="7"/>
        <v>3160001</v>
      </c>
      <c r="Y39" s="134" t="str">
        <f ca="1">IFERROR(IF(X39=0,0,VLOOKUP(SUBSTITUTE(VLOOKUP(X39,#REF!,MATCH("strItemName",#REF!,0),FALSE),"SUI_",""),#REF!,2,FALSE)),"ERROR")</f>
        <v>ERROR</v>
      </c>
      <c r="Z39" s="22">
        <f t="shared" ca="1" si="8"/>
        <v>3160001</v>
      </c>
      <c r="AA39" s="134" t="str">
        <f ca="1">IFERROR(IF(Z39=0,0,VLOOKUP(SUBSTITUTE(VLOOKUP(Z39,#REF!,MATCH("strItemName",#REF!,0),FALSE),"SUI_",""),#REF!,2,FALSE)),"ERROR")</f>
        <v>ERROR</v>
      </c>
      <c r="AB39" s="22">
        <f t="shared" ca="1" si="9"/>
        <v>3160001</v>
      </c>
      <c r="AC39" s="134" t="str">
        <f ca="1">IFERROR(IF(AB39=0,0,VLOOKUP(SUBSTITUTE(VLOOKUP(AB39,#REF!,MATCH("strItemName",#REF!,0),FALSE),"SUI_",""),#REF!,2,FALSE)),"ERROR")</f>
        <v>ERROR</v>
      </c>
      <c r="AD39" s="88">
        <v>0</v>
      </c>
      <c r="AE39" s="134">
        <f>IFERROR(IF(AD39=0,0,VLOOKUP(SUBSTITUTE(VLOOKUP(AD39,#REF!,MATCH("strItemName",#REF!,0),FALSE),"SUI_",""),#REF!,2,FALSE)),"ERROR")</f>
        <v>0</v>
      </c>
      <c r="AF39" s="22">
        <f ca="1">IFERROR(VLOOKUP($B39,INDIRECT(VLOOKUP($E39,보상!$S:$AA,2,FALSE)),MATCH(AF$6,INDIRECT(VLOOKUP($E39,보상!$S:$AA,3,FALSE)),0),FALSE),"ERROR")</f>
        <v>17</v>
      </c>
      <c r="AG39" s="22">
        <v>0</v>
      </c>
      <c r="AH39" s="22">
        <v>0</v>
      </c>
      <c r="AI39" s="22">
        <v>0</v>
      </c>
      <c r="AJ39" s="22" t="b">
        <v>0</v>
      </c>
      <c r="AK39" s="22">
        <v>0</v>
      </c>
      <c r="AL39" s="57">
        <v>0</v>
      </c>
    </row>
    <row r="40" spans="1:38" ht="16.5" customHeight="1" x14ac:dyDescent="0.3">
      <c r="A40" s="158">
        <f>COUNTIF(FtbReward_Quest!$B:$B,$B40)+COUNTIF(FtbReward_Mode!$B:$B,$B40)+COUNTIF(FtbReward_Content!$B:$B,$B40)-1</f>
        <v>0</v>
      </c>
      <c r="B40" s="22">
        <f t="shared" si="5"/>
        <v>1006021</v>
      </c>
      <c r="C40" s="72">
        <v>100602</v>
      </c>
      <c r="D40" s="22" t="s">
        <v>514</v>
      </c>
      <c r="E40" s="22" t="s">
        <v>916</v>
      </c>
      <c r="F40" s="72">
        <f>COUNTIF($C$8:$C40,$C40)</f>
        <v>1</v>
      </c>
      <c r="G40" s="22" t="b">
        <v>1</v>
      </c>
      <c r="H40" s="22">
        <v>0</v>
      </c>
      <c r="I40" s="129">
        <f>IFERROR(IF(H40=0,0,VLOOKUP(VLOOKUP(H40,#REF!,MATCH("strMailTitleID",#REF!,0),FALSE),#REF!,2,FALSE)),"ERROR")</f>
        <v>0</v>
      </c>
      <c r="J40" s="176">
        <v>200</v>
      </c>
      <c r="K40" s="129" t="str">
        <f>IFERROR(IF(J40=0,0,VLOOKUP(VLOOKUP(J40,#REF!,MATCH("strMailTitleID",#REF!,0),FALSE),#REF!,2,FALSE)),"ERROR")</f>
        <v>ERROR</v>
      </c>
      <c r="L40" s="22">
        <f ca="1">IFERROR(VLOOKUP($B40,INDIRECT(VLOOKUP($E40,보상!$S:$AA,2,FALSE)),MATCH(L$6,INDIRECT(VLOOKUP($E40,보상!$S:$AA,3,FALSE)),0),FALSE),"ERROR")</f>
        <v>400</v>
      </c>
      <c r="M40" s="22">
        <v>0</v>
      </c>
      <c r="N40" s="22">
        <v>0</v>
      </c>
      <c r="O40" s="22">
        <v>0</v>
      </c>
      <c r="P40" s="22" t="str">
        <f ca="1">IFERROR(VLOOKUP($B40,INDIRECT(VLOOKUP($E40,보상!$S:$AA,2,FALSE)),MATCH(P$6,INDIRECT(VLOOKUP($E40,보상!$S:$AA,3,FALSE)),0),FALSE),"ERROR")</f>
        <v>Gold</v>
      </c>
      <c r="Q40" s="22">
        <f ca="1">IFERROR(VLOOKUP($B40,INDIRECT(VLOOKUP($E40,보상!$S:$AA,2,FALSE)),MATCH(Q$6,INDIRECT(VLOOKUP($E40,보상!$S:$AA,3,FALSE)),0),FALSE),"ERROR")</f>
        <v>2000</v>
      </c>
      <c r="R40" s="22" t="b">
        <v>0</v>
      </c>
      <c r="S40" s="22" t="b">
        <v>0</v>
      </c>
      <c r="T40" s="22">
        <f ca="1">IFERROR(VLOOKUP($B40,INDIRECT(VLOOKUP($E40,보상!$S:$AA,2,FALSE)),MATCH(T$6,INDIRECT(VLOOKUP($E40,보상!$S:$AA,3,FALSE)),0),FALSE),"ERROR")</f>
        <v>3160001</v>
      </c>
      <c r="U40" s="134" t="str">
        <f ca="1">IFERROR(IF(T40=0,0,VLOOKUP(SUBSTITUTE(VLOOKUP(T40,#REF!,MATCH("strItemName",#REF!,0),FALSE),"SUI_",""),#REF!,2,FALSE)),"ERROR")</f>
        <v>ERROR</v>
      </c>
      <c r="V40" s="22">
        <f t="shared" ca="1" si="6"/>
        <v>3160001</v>
      </c>
      <c r="W40" s="134" t="str">
        <f ca="1">IFERROR(IF(V40=0,0,VLOOKUP(SUBSTITUTE(VLOOKUP(V40,#REF!,MATCH("strItemName",#REF!,0),FALSE),"SUI_",""),#REF!,2,FALSE)),"ERROR")</f>
        <v>ERROR</v>
      </c>
      <c r="X40" s="22">
        <f t="shared" ca="1" si="7"/>
        <v>3160001</v>
      </c>
      <c r="Y40" s="134" t="str">
        <f ca="1">IFERROR(IF(X40=0,0,VLOOKUP(SUBSTITUTE(VLOOKUP(X40,#REF!,MATCH("strItemName",#REF!,0),FALSE),"SUI_",""),#REF!,2,FALSE)),"ERROR")</f>
        <v>ERROR</v>
      </c>
      <c r="Z40" s="22">
        <f t="shared" ca="1" si="8"/>
        <v>3160001</v>
      </c>
      <c r="AA40" s="134" t="str">
        <f ca="1">IFERROR(IF(Z40=0,0,VLOOKUP(SUBSTITUTE(VLOOKUP(Z40,#REF!,MATCH("strItemName",#REF!,0),FALSE),"SUI_",""),#REF!,2,FALSE)),"ERROR")</f>
        <v>ERROR</v>
      </c>
      <c r="AB40" s="22">
        <f t="shared" ca="1" si="9"/>
        <v>3160001</v>
      </c>
      <c r="AC40" s="134" t="str">
        <f ca="1">IFERROR(IF(AB40=0,0,VLOOKUP(SUBSTITUTE(VLOOKUP(AB40,#REF!,MATCH("strItemName",#REF!,0),FALSE),"SUI_",""),#REF!,2,FALSE)),"ERROR")</f>
        <v>ERROR</v>
      </c>
      <c r="AD40" s="88">
        <v>0</v>
      </c>
      <c r="AE40" s="134">
        <f>IFERROR(IF(AD40=0,0,VLOOKUP(SUBSTITUTE(VLOOKUP(AD40,#REF!,MATCH("strItemName",#REF!,0),FALSE),"SUI_",""),#REF!,2,FALSE)),"ERROR")</f>
        <v>0</v>
      </c>
      <c r="AF40" s="22">
        <f ca="1">IFERROR(VLOOKUP($B40,INDIRECT(VLOOKUP($E40,보상!$S:$AA,2,FALSE)),MATCH(AF$6,INDIRECT(VLOOKUP($E40,보상!$S:$AA,3,FALSE)),0),FALSE),"ERROR")</f>
        <v>20</v>
      </c>
      <c r="AG40" s="22">
        <v>0</v>
      </c>
      <c r="AH40" s="22">
        <v>0</v>
      </c>
      <c r="AI40" s="22">
        <v>0</v>
      </c>
      <c r="AJ40" s="22" t="b">
        <v>0</v>
      </c>
      <c r="AK40" s="22">
        <v>0</v>
      </c>
      <c r="AL40" s="57">
        <v>0</v>
      </c>
    </row>
    <row r="41" spans="1:38" ht="16.5" customHeight="1" x14ac:dyDescent="0.3">
      <c r="A41" s="158">
        <f>COUNTIF(FtbReward_Quest!$B:$B,$B41)+COUNTIF(FtbReward_Mode!$B:$B,$B41)+COUNTIF(FtbReward_Content!$B:$B,$B41)-1</f>
        <v>0</v>
      </c>
      <c r="B41" s="22">
        <f t="shared" si="5"/>
        <v>1007021</v>
      </c>
      <c r="C41" s="72">
        <v>100702</v>
      </c>
      <c r="D41" s="22" t="s">
        <v>515</v>
      </c>
      <c r="E41" s="22" t="s">
        <v>916</v>
      </c>
      <c r="F41" s="72">
        <f>COUNTIF($C$8:$C41,$C41)</f>
        <v>1</v>
      </c>
      <c r="G41" s="22" t="b">
        <v>1</v>
      </c>
      <c r="H41" s="22">
        <v>0</v>
      </c>
      <c r="I41" s="129">
        <f>IFERROR(IF(H41=0,0,VLOOKUP(VLOOKUP(H41,#REF!,MATCH("strMailTitleID",#REF!,0),FALSE),#REF!,2,FALSE)),"ERROR")</f>
        <v>0</v>
      </c>
      <c r="J41" s="176">
        <v>200</v>
      </c>
      <c r="K41" s="129" t="str">
        <f>IFERROR(IF(J41=0,0,VLOOKUP(VLOOKUP(J41,#REF!,MATCH("strMailTitleID",#REF!,0),FALSE),#REF!,2,FALSE)),"ERROR")</f>
        <v>ERROR</v>
      </c>
      <c r="L41" s="22">
        <f ca="1">IFERROR(VLOOKUP($B41,INDIRECT(VLOOKUP($E41,보상!$S:$AA,2,FALSE)),MATCH(L$6,INDIRECT(VLOOKUP($E41,보상!$S:$AA,3,FALSE)),0),FALSE),"ERROR")</f>
        <v>470</v>
      </c>
      <c r="M41" s="22">
        <v>0</v>
      </c>
      <c r="N41" s="22">
        <v>0</v>
      </c>
      <c r="O41" s="22">
        <v>0</v>
      </c>
      <c r="P41" s="22" t="str">
        <f ca="1">IFERROR(VLOOKUP($B41,INDIRECT(VLOOKUP($E41,보상!$S:$AA,2,FALSE)),MATCH(P$6,INDIRECT(VLOOKUP($E41,보상!$S:$AA,3,FALSE)),0),FALSE),"ERROR")</f>
        <v>Gold</v>
      </c>
      <c r="Q41" s="22">
        <f ca="1">IFERROR(VLOOKUP($B41,INDIRECT(VLOOKUP($E41,보상!$S:$AA,2,FALSE)),MATCH(Q$6,INDIRECT(VLOOKUP($E41,보상!$S:$AA,3,FALSE)),0),FALSE),"ERROR")</f>
        <v>2350</v>
      </c>
      <c r="R41" s="22" t="b">
        <v>0</v>
      </c>
      <c r="S41" s="22" t="b">
        <v>0</v>
      </c>
      <c r="T41" s="22">
        <f ca="1">IFERROR(VLOOKUP($B41,INDIRECT(VLOOKUP($E41,보상!$S:$AA,2,FALSE)),MATCH(T$6,INDIRECT(VLOOKUP($E41,보상!$S:$AA,3,FALSE)),0),FALSE),"ERROR")</f>
        <v>3160001</v>
      </c>
      <c r="U41" s="134" t="str">
        <f ca="1">IFERROR(IF(T41=0,0,VLOOKUP(SUBSTITUTE(VLOOKUP(T41,#REF!,MATCH("strItemName",#REF!,0),FALSE),"SUI_",""),#REF!,2,FALSE)),"ERROR")</f>
        <v>ERROR</v>
      </c>
      <c r="V41" s="22">
        <f t="shared" ca="1" si="6"/>
        <v>3160001</v>
      </c>
      <c r="W41" s="134" t="str">
        <f ca="1">IFERROR(IF(V41=0,0,VLOOKUP(SUBSTITUTE(VLOOKUP(V41,#REF!,MATCH("strItemName",#REF!,0),FALSE),"SUI_",""),#REF!,2,FALSE)),"ERROR")</f>
        <v>ERROR</v>
      </c>
      <c r="X41" s="22">
        <f t="shared" ca="1" si="7"/>
        <v>3160001</v>
      </c>
      <c r="Y41" s="134" t="str">
        <f ca="1">IFERROR(IF(X41=0,0,VLOOKUP(SUBSTITUTE(VLOOKUP(X41,#REF!,MATCH("strItemName",#REF!,0),FALSE),"SUI_",""),#REF!,2,FALSE)),"ERROR")</f>
        <v>ERROR</v>
      </c>
      <c r="Z41" s="22">
        <f t="shared" ca="1" si="8"/>
        <v>3160001</v>
      </c>
      <c r="AA41" s="134" t="str">
        <f ca="1">IFERROR(IF(Z41=0,0,VLOOKUP(SUBSTITUTE(VLOOKUP(Z41,#REF!,MATCH("strItemName",#REF!,0),FALSE),"SUI_",""),#REF!,2,FALSE)),"ERROR")</f>
        <v>ERROR</v>
      </c>
      <c r="AB41" s="22">
        <f t="shared" ca="1" si="9"/>
        <v>3160001</v>
      </c>
      <c r="AC41" s="134" t="str">
        <f ca="1">IFERROR(IF(AB41=0,0,VLOOKUP(SUBSTITUTE(VLOOKUP(AB41,#REF!,MATCH("strItemName",#REF!,0),FALSE),"SUI_",""),#REF!,2,FALSE)),"ERROR")</f>
        <v>ERROR</v>
      </c>
      <c r="AD41" s="88">
        <v>0</v>
      </c>
      <c r="AE41" s="134">
        <f>IFERROR(IF(AD41=0,0,VLOOKUP(SUBSTITUTE(VLOOKUP(AD41,#REF!,MATCH("strItemName",#REF!,0),FALSE),"SUI_",""),#REF!,2,FALSE)),"ERROR")</f>
        <v>0</v>
      </c>
      <c r="AF41" s="22">
        <f ca="1">IFERROR(VLOOKUP($B41,INDIRECT(VLOOKUP($E41,보상!$S:$AA,2,FALSE)),MATCH(AF$6,INDIRECT(VLOOKUP($E41,보상!$S:$AA,3,FALSE)),0),FALSE),"ERROR")</f>
        <v>23</v>
      </c>
      <c r="AG41" s="22">
        <v>0</v>
      </c>
      <c r="AH41" s="22">
        <v>0</v>
      </c>
      <c r="AI41" s="22">
        <v>0</v>
      </c>
      <c r="AJ41" s="22" t="b">
        <v>0</v>
      </c>
      <c r="AK41" s="22">
        <v>0</v>
      </c>
      <c r="AL41" s="57">
        <v>0</v>
      </c>
    </row>
    <row r="42" spans="1:38" ht="16.5" customHeight="1" x14ac:dyDescent="0.3">
      <c r="A42" s="158">
        <f>COUNTIF(FtbReward_Quest!$B:$B,$B42)+COUNTIF(FtbReward_Mode!$B:$B,$B42)+COUNTIF(FtbReward_Content!$B:$B,$B42)-1</f>
        <v>0</v>
      </c>
      <c r="B42" s="22">
        <f t="shared" si="5"/>
        <v>1008021</v>
      </c>
      <c r="C42" s="72">
        <v>100802</v>
      </c>
      <c r="D42" s="22" t="s">
        <v>516</v>
      </c>
      <c r="E42" s="22" t="s">
        <v>916</v>
      </c>
      <c r="F42" s="72">
        <f>COUNTIF($C$8:$C42,$C42)</f>
        <v>1</v>
      </c>
      <c r="G42" s="22" t="b">
        <v>1</v>
      </c>
      <c r="H42" s="22">
        <v>0</v>
      </c>
      <c r="I42" s="129">
        <f>IFERROR(IF(H42=0,0,VLOOKUP(VLOOKUP(H42,#REF!,MATCH("strMailTitleID",#REF!,0),FALSE),#REF!,2,FALSE)),"ERROR")</f>
        <v>0</v>
      </c>
      <c r="J42" s="176">
        <v>200</v>
      </c>
      <c r="K42" s="129" t="str">
        <f>IFERROR(IF(J42=0,0,VLOOKUP(VLOOKUP(J42,#REF!,MATCH("strMailTitleID",#REF!,0),FALSE),#REF!,2,FALSE)),"ERROR")</f>
        <v>ERROR</v>
      </c>
      <c r="L42" s="22">
        <f ca="1">IFERROR(VLOOKUP($B42,INDIRECT(VLOOKUP($E42,보상!$S:$AA,2,FALSE)),MATCH(L$6,INDIRECT(VLOOKUP($E42,보상!$S:$AA,3,FALSE)),0),FALSE),"ERROR")</f>
        <v>470</v>
      </c>
      <c r="M42" s="22">
        <v>0</v>
      </c>
      <c r="N42" s="22">
        <v>0</v>
      </c>
      <c r="O42" s="22">
        <v>0</v>
      </c>
      <c r="P42" s="22" t="str">
        <f ca="1">IFERROR(VLOOKUP($B42,INDIRECT(VLOOKUP($E42,보상!$S:$AA,2,FALSE)),MATCH(P$6,INDIRECT(VLOOKUP($E42,보상!$S:$AA,3,FALSE)),0),FALSE),"ERROR")</f>
        <v>Gold</v>
      </c>
      <c r="Q42" s="22">
        <f ca="1">IFERROR(VLOOKUP($B42,INDIRECT(VLOOKUP($E42,보상!$S:$AA,2,FALSE)),MATCH(Q$6,INDIRECT(VLOOKUP($E42,보상!$S:$AA,3,FALSE)),0),FALSE),"ERROR")</f>
        <v>2350</v>
      </c>
      <c r="R42" s="22" t="b">
        <v>0</v>
      </c>
      <c r="S42" s="22" t="b">
        <v>0</v>
      </c>
      <c r="T42" s="22">
        <f ca="1">IFERROR(VLOOKUP($B42,INDIRECT(VLOOKUP($E42,보상!$S:$AA,2,FALSE)),MATCH(T$6,INDIRECT(VLOOKUP($E42,보상!$S:$AA,3,FALSE)),0),FALSE),"ERROR")</f>
        <v>3160001</v>
      </c>
      <c r="U42" s="134" t="str">
        <f ca="1">IFERROR(IF(T42=0,0,VLOOKUP(SUBSTITUTE(VLOOKUP(T42,#REF!,MATCH("strItemName",#REF!,0),FALSE),"SUI_",""),#REF!,2,FALSE)),"ERROR")</f>
        <v>ERROR</v>
      </c>
      <c r="V42" s="22">
        <f t="shared" ca="1" si="6"/>
        <v>3160001</v>
      </c>
      <c r="W42" s="134" t="str">
        <f ca="1">IFERROR(IF(V42=0,0,VLOOKUP(SUBSTITUTE(VLOOKUP(V42,#REF!,MATCH("strItemName",#REF!,0),FALSE),"SUI_",""),#REF!,2,FALSE)),"ERROR")</f>
        <v>ERROR</v>
      </c>
      <c r="X42" s="22">
        <f t="shared" ca="1" si="7"/>
        <v>3160001</v>
      </c>
      <c r="Y42" s="134" t="str">
        <f ca="1">IFERROR(IF(X42=0,0,VLOOKUP(SUBSTITUTE(VLOOKUP(X42,#REF!,MATCH("strItemName",#REF!,0),FALSE),"SUI_",""),#REF!,2,FALSE)),"ERROR")</f>
        <v>ERROR</v>
      </c>
      <c r="Z42" s="22">
        <f t="shared" ca="1" si="8"/>
        <v>3160001</v>
      </c>
      <c r="AA42" s="134" t="str">
        <f ca="1">IFERROR(IF(Z42=0,0,VLOOKUP(SUBSTITUTE(VLOOKUP(Z42,#REF!,MATCH("strItemName",#REF!,0),FALSE),"SUI_",""),#REF!,2,FALSE)),"ERROR")</f>
        <v>ERROR</v>
      </c>
      <c r="AB42" s="22">
        <f t="shared" ca="1" si="9"/>
        <v>3160001</v>
      </c>
      <c r="AC42" s="134" t="str">
        <f ca="1">IFERROR(IF(AB42=0,0,VLOOKUP(SUBSTITUTE(VLOOKUP(AB42,#REF!,MATCH("strItemName",#REF!,0),FALSE),"SUI_",""),#REF!,2,FALSE)),"ERROR")</f>
        <v>ERROR</v>
      </c>
      <c r="AD42" s="88">
        <v>0</v>
      </c>
      <c r="AE42" s="134">
        <f>IFERROR(IF(AD42=0,0,VLOOKUP(SUBSTITUTE(VLOOKUP(AD42,#REF!,MATCH("strItemName",#REF!,0),FALSE),"SUI_",""),#REF!,2,FALSE)),"ERROR")</f>
        <v>0</v>
      </c>
      <c r="AF42" s="22">
        <f ca="1">IFERROR(VLOOKUP($B42,INDIRECT(VLOOKUP($E42,보상!$S:$AA,2,FALSE)),MATCH(AF$6,INDIRECT(VLOOKUP($E42,보상!$S:$AA,3,FALSE)),0),FALSE),"ERROR")</f>
        <v>26</v>
      </c>
      <c r="AG42" s="22">
        <v>0</v>
      </c>
      <c r="AH42" s="22">
        <v>0</v>
      </c>
      <c r="AI42" s="22">
        <v>0</v>
      </c>
      <c r="AJ42" s="22" t="b">
        <v>0</v>
      </c>
      <c r="AK42" s="22">
        <v>0</v>
      </c>
      <c r="AL42" s="57">
        <v>0</v>
      </c>
    </row>
    <row r="43" spans="1:38" ht="16.5" customHeight="1" x14ac:dyDescent="0.3">
      <c r="A43" s="158">
        <f>COUNTIF(FtbReward_Quest!$B:$B,$B43)+COUNTIF(FtbReward_Mode!$B:$B,$B43)+COUNTIF(FtbReward_Content!$B:$B,$B43)-1</f>
        <v>0</v>
      </c>
      <c r="B43" s="22">
        <f t="shared" si="5"/>
        <v>1009021</v>
      </c>
      <c r="C43" s="72">
        <v>100902</v>
      </c>
      <c r="D43" s="22" t="s">
        <v>517</v>
      </c>
      <c r="E43" s="22" t="s">
        <v>916</v>
      </c>
      <c r="F43" s="72">
        <f>COUNTIF($C$8:$C43,$C43)</f>
        <v>1</v>
      </c>
      <c r="G43" s="22" t="b">
        <v>1</v>
      </c>
      <c r="H43" s="22">
        <v>0</v>
      </c>
      <c r="I43" s="129">
        <f>IFERROR(IF(H43=0,0,VLOOKUP(VLOOKUP(H43,#REF!,MATCH("strMailTitleID",#REF!,0),FALSE),#REF!,2,FALSE)),"ERROR")</f>
        <v>0</v>
      </c>
      <c r="J43" s="176">
        <v>200</v>
      </c>
      <c r="K43" s="129" t="str">
        <f>IFERROR(IF(J43=0,0,VLOOKUP(VLOOKUP(J43,#REF!,MATCH("strMailTitleID",#REF!,0),FALSE),#REF!,2,FALSE)),"ERROR")</f>
        <v>ERROR</v>
      </c>
      <c r="L43" s="22">
        <f ca="1">IFERROR(VLOOKUP($B43,INDIRECT(VLOOKUP($E43,보상!$S:$AA,2,FALSE)),MATCH(L$6,INDIRECT(VLOOKUP($E43,보상!$S:$AA,3,FALSE)),0),FALSE),"ERROR")</f>
        <v>540</v>
      </c>
      <c r="M43" s="22">
        <v>0</v>
      </c>
      <c r="N43" s="22">
        <v>0</v>
      </c>
      <c r="O43" s="22">
        <v>0</v>
      </c>
      <c r="P43" s="22" t="str">
        <f ca="1">IFERROR(VLOOKUP($B43,INDIRECT(VLOOKUP($E43,보상!$S:$AA,2,FALSE)),MATCH(P$6,INDIRECT(VLOOKUP($E43,보상!$S:$AA,3,FALSE)),0),FALSE),"ERROR")</f>
        <v>Gold</v>
      </c>
      <c r="Q43" s="22">
        <f ca="1">IFERROR(VLOOKUP($B43,INDIRECT(VLOOKUP($E43,보상!$S:$AA,2,FALSE)),MATCH(Q$6,INDIRECT(VLOOKUP($E43,보상!$S:$AA,3,FALSE)),0),FALSE),"ERROR")</f>
        <v>2700</v>
      </c>
      <c r="R43" s="22" t="b">
        <v>0</v>
      </c>
      <c r="S43" s="22" t="b">
        <v>0</v>
      </c>
      <c r="T43" s="22">
        <f ca="1">IFERROR(VLOOKUP($B43,INDIRECT(VLOOKUP($E43,보상!$S:$AA,2,FALSE)),MATCH(T$6,INDIRECT(VLOOKUP($E43,보상!$S:$AA,3,FALSE)),0),FALSE),"ERROR")</f>
        <v>3160001</v>
      </c>
      <c r="U43" s="134" t="str">
        <f ca="1">IFERROR(IF(T43=0,0,VLOOKUP(SUBSTITUTE(VLOOKUP(T43,#REF!,MATCH("strItemName",#REF!,0),FALSE),"SUI_",""),#REF!,2,FALSE)),"ERROR")</f>
        <v>ERROR</v>
      </c>
      <c r="V43" s="22">
        <f t="shared" ca="1" si="6"/>
        <v>3160001</v>
      </c>
      <c r="W43" s="134" t="str">
        <f ca="1">IFERROR(IF(V43=0,0,VLOOKUP(SUBSTITUTE(VLOOKUP(V43,#REF!,MATCH("strItemName",#REF!,0),FALSE),"SUI_",""),#REF!,2,FALSE)),"ERROR")</f>
        <v>ERROR</v>
      </c>
      <c r="X43" s="22">
        <f t="shared" ca="1" si="7"/>
        <v>3160001</v>
      </c>
      <c r="Y43" s="134" t="str">
        <f ca="1">IFERROR(IF(X43=0,0,VLOOKUP(SUBSTITUTE(VLOOKUP(X43,#REF!,MATCH("strItemName",#REF!,0),FALSE),"SUI_",""),#REF!,2,FALSE)),"ERROR")</f>
        <v>ERROR</v>
      </c>
      <c r="Z43" s="22">
        <f t="shared" ca="1" si="8"/>
        <v>3160001</v>
      </c>
      <c r="AA43" s="134" t="str">
        <f ca="1">IFERROR(IF(Z43=0,0,VLOOKUP(SUBSTITUTE(VLOOKUP(Z43,#REF!,MATCH("strItemName",#REF!,0),FALSE),"SUI_",""),#REF!,2,FALSE)),"ERROR")</f>
        <v>ERROR</v>
      </c>
      <c r="AB43" s="22">
        <f t="shared" ca="1" si="9"/>
        <v>3160001</v>
      </c>
      <c r="AC43" s="134" t="str">
        <f ca="1">IFERROR(IF(AB43=0,0,VLOOKUP(SUBSTITUTE(VLOOKUP(AB43,#REF!,MATCH("strItemName",#REF!,0),FALSE),"SUI_",""),#REF!,2,FALSE)),"ERROR")</f>
        <v>ERROR</v>
      </c>
      <c r="AD43" s="88">
        <v>0</v>
      </c>
      <c r="AE43" s="134">
        <f>IFERROR(IF(AD43=0,0,VLOOKUP(SUBSTITUTE(VLOOKUP(AD43,#REF!,MATCH("strItemName",#REF!,0),FALSE),"SUI_",""),#REF!,2,FALSE)),"ERROR")</f>
        <v>0</v>
      </c>
      <c r="AF43" s="22">
        <f ca="1">IFERROR(VLOOKUP($B43,INDIRECT(VLOOKUP($E43,보상!$S:$AA,2,FALSE)),MATCH(AF$6,INDIRECT(VLOOKUP($E43,보상!$S:$AA,3,FALSE)),0),FALSE),"ERROR")</f>
        <v>29</v>
      </c>
      <c r="AG43" s="22">
        <v>0</v>
      </c>
      <c r="AH43" s="22">
        <v>0</v>
      </c>
      <c r="AI43" s="22">
        <v>0</v>
      </c>
      <c r="AJ43" s="22" t="b">
        <v>0</v>
      </c>
      <c r="AK43" s="22">
        <v>0</v>
      </c>
      <c r="AL43" s="57">
        <v>0</v>
      </c>
    </row>
    <row r="44" spans="1:38" ht="16.5" customHeight="1" x14ac:dyDescent="0.3">
      <c r="A44" s="158">
        <f>COUNTIF(FtbReward_Quest!$B:$B,$B44)+COUNTIF(FtbReward_Mode!$B:$B,$B44)+COUNTIF(FtbReward_Content!$B:$B,$B44)-1</f>
        <v>0</v>
      </c>
      <c r="B44" s="22">
        <f t="shared" si="5"/>
        <v>1010021</v>
      </c>
      <c r="C44" s="72">
        <v>101002</v>
      </c>
      <c r="D44" s="22" t="s">
        <v>518</v>
      </c>
      <c r="E44" s="22" t="s">
        <v>916</v>
      </c>
      <c r="F44" s="72">
        <f>COUNTIF($C$8:$C44,$C44)</f>
        <v>1</v>
      </c>
      <c r="G44" s="22" t="b">
        <v>1</v>
      </c>
      <c r="H44" s="22">
        <v>0</v>
      </c>
      <c r="I44" s="129">
        <f>IFERROR(IF(H44=0,0,VLOOKUP(VLOOKUP(H44,#REF!,MATCH("strMailTitleID",#REF!,0),FALSE),#REF!,2,FALSE)),"ERROR")</f>
        <v>0</v>
      </c>
      <c r="J44" s="176">
        <v>200</v>
      </c>
      <c r="K44" s="129" t="str">
        <f>IFERROR(IF(J44=0,0,VLOOKUP(VLOOKUP(J44,#REF!,MATCH("strMailTitleID",#REF!,0),FALSE),#REF!,2,FALSE)),"ERROR")</f>
        <v>ERROR</v>
      </c>
      <c r="L44" s="22">
        <f ca="1">IFERROR(VLOOKUP($B44,INDIRECT(VLOOKUP($E44,보상!$S:$AA,2,FALSE)),MATCH(L$6,INDIRECT(VLOOKUP($E44,보상!$S:$AA,3,FALSE)),0),FALSE),"ERROR")</f>
        <v>610</v>
      </c>
      <c r="M44" s="22">
        <v>0</v>
      </c>
      <c r="N44" s="22">
        <v>0</v>
      </c>
      <c r="O44" s="22">
        <v>0</v>
      </c>
      <c r="P44" s="22" t="str">
        <f ca="1">IFERROR(VLOOKUP($B44,INDIRECT(VLOOKUP($E44,보상!$S:$AA,2,FALSE)),MATCH(P$6,INDIRECT(VLOOKUP($E44,보상!$S:$AA,3,FALSE)),0),FALSE),"ERROR")</f>
        <v>Gold</v>
      </c>
      <c r="Q44" s="22">
        <f ca="1">IFERROR(VLOOKUP($B44,INDIRECT(VLOOKUP($E44,보상!$S:$AA,2,FALSE)),MATCH(Q$6,INDIRECT(VLOOKUP($E44,보상!$S:$AA,3,FALSE)),0),FALSE),"ERROR")</f>
        <v>3050</v>
      </c>
      <c r="R44" s="22" t="b">
        <v>0</v>
      </c>
      <c r="S44" s="22" t="b">
        <v>0</v>
      </c>
      <c r="T44" s="22">
        <f ca="1">IFERROR(VLOOKUP($B44,INDIRECT(VLOOKUP($E44,보상!$S:$AA,2,FALSE)),MATCH(T$6,INDIRECT(VLOOKUP($E44,보상!$S:$AA,3,FALSE)),0),FALSE),"ERROR")</f>
        <v>3160001</v>
      </c>
      <c r="U44" s="134" t="str">
        <f ca="1">IFERROR(IF(T44=0,0,VLOOKUP(SUBSTITUTE(VLOOKUP(T44,#REF!,MATCH("strItemName",#REF!,0),FALSE),"SUI_",""),#REF!,2,FALSE)),"ERROR")</f>
        <v>ERROR</v>
      </c>
      <c r="V44" s="22">
        <f t="shared" ca="1" si="6"/>
        <v>3160001</v>
      </c>
      <c r="W44" s="134" t="str">
        <f ca="1">IFERROR(IF(V44=0,0,VLOOKUP(SUBSTITUTE(VLOOKUP(V44,#REF!,MATCH("strItemName",#REF!,0),FALSE),"SUI_",""),#REF!,2,FALSE)),"ERROR")</f>
        <v>ERROR</v>
      </c>
      <c r="X44" s="22">
        <f t="shared" ca="1" si="7"/>
        <v>3160001</v>
      </c>
      <c r="Y44" s="134" t="str">
        <f ca="1">IFERROR(IF(X44=0,0,VLOOKUP(SUBSTITUTE(VLOOKUP(X44,#REF!,MATCH("strItemName",#REF!,0),FALSE),"SUI_",""),#REF!,2,FALSE)),"ERROR")</f>
        <v>ERROR</v>
      </c>
      <c r="Z44" s="22">
        <f t="shared" ca="1" si="8"/>
        <v>3160001</v>
      </c>
      <c r="AA44" s="134" t="str">
        <f ca="1">IFERROR(IF(Z44=0,0,VLOOKUP(SUBSTITUTE(VLOOKUP(Z44,#REF!,MATCH("strItemName",#REF!,0),FALSE),"SUI_",""),#REF!,2,FALSE)),"ERROR")</f>
        <v>ERROR</v>
      </c>
      <c r="AB44" s="22">
        <f t="shared" ca="1" si="9"/>
        <v>3160001</v>
      </c>
      <c r="AC44" s="134" t="str">
        <f ca="1">IFERROR(IF(AB44=0,0,VLOOKUP(SUBSTITUTE(VLOOKUP(AB44,#REF!,MATCH("strItemName",#REF!,0),FALSE),"SUI_",""),#REF!,2,FALSE)),"ERROR")</f>
        <v>ERROR</v>
      </c>
      <c r="AD44" s="88">
        <v>0</v>
      </c>
      <c r="AE44" s="134">
        <f>IFERROR(IF(AD44=0,0,VLOOKUP(SUBSTITUTE(VLOOKUP(AD44,#REF!,MATCH("strItemName",#REF!,0),FALSE),"SUI_",""),#REF!,2,FALSE)),"ERROR")</f>
        <v>0</v>
      </c>
      <c r="AF44" s="22">
        <f ca="1">IFERROR(VLOOKUP($B44,INDIRECT(VLOOKUP($E44,보상!$S:$AA,2,FALSE)),MATCH(AF$6,INDIRECT(VLOOKUP($E44,보상!$S:$AA,3,FALSE)),0),FALSE),"ERROR")</f>
        <v>32</v>
      </c>
      <c r="AG44" s="22">
        <v>0</v>
      </c>
      <c r="AH44" s="22">
        <v>0</v>
      </c>
      <c r="AI44" s="22">
        <v>0</v>
      </c>
      <c r="AJ44" s="22" t="b">
        <v>0</v>
      </c>
      <c r="AK44" s="22">
        <v>0</v>
      </c>
      <c r="AL44" s="57">
        <v>0</v>
      </c>
    </row>
    <row r="45" spans="1:38" ht="16.5" customHeight="1" x14ac:dyDescent="0.3">
      <c r="A45" s="158">
        <f>COUNTIF(FtbReward_Quest!$B:$B,$B45)+COUNTIF(FtbReward_Mode!$B:$B,$B45)+COUNTIF(FtbReward_Content!$B:$B,$B45)-1</f>
        <v>0</v>
      </c>
      <c r="B45" s="22">
        <f t="shared" si="5"/>
        <v>1011021</v>
      </c>
      <c r="C45" s="72">
        <v>101102</v>
      </c>
      <c r="D45" s="22" t="s">
        <v>519</v>
      </c>
      <c r="E45" s="22" t="s">
        <v>916</v>
      </c>
      <c r="F45" s="72">
        <f>COUNTIF($C$8:$C45,$C45)</f>
        <v>1</v>
      </c>
      <c r="G45" s="22" t="b">
        <v>1</v>
      </c>
      <c r="H45" s="22">
        <v>0</v>
      </c>
      <c r="I45" s="129">
        <f>IFERROR(IF(H45=0,0,VLOOKUP(VLOOKUP(H45,#REF!,MATCH("strMailTitleID",#REF!,0),FALSE),#REF!,2,FALSE)),"ERROR")</f>
        <v>0</v>
      </c>
      <c r="J45" s="176">
        <v>200</v>
      </c>
      <c r="K45" s="129" t="str">
        <f>IFERROR(IF(J45=0,0,VLOOKUP(VLOOKUP(J45,#REF!,MATCH("strMailTitleID",#REF!,0),FALSE),#REF!,2,FALSE)),"ERROR")</f>
        <v>ERROR</v>
      </c>
      <c r="L45" s="22">
        <f ca="1">IFERROR(VLOOKUP($B45,INDIRECT(VLOOKUP($E45,보상!$S:$AA,2,FALSE)),MATCH(L$6,INDIRECT(VLOOKUP($E45,보상!$S:$AA,3,FALSE)),0),FALSE),"ERROR")</f>
        <v>690</v>
      </c>
      <c r="M45" s="22">
        <v>0</v>
      </c>
      <c r="N45" s="22">
        <v>0</v>
      </c>
      <c r="O45" s="22">
        <v>0</v>
      </c>
      <c r="P45" s="22" t="str">
        <f ca="1">IFERROR(VLOOKUP($B45,INDIRECT(VLOOKUP($E45,보상!$S:$AA,2,FALSE)),MATCH(P$6,INDIRECT(VLOOKUP($E45,보상!$S:$AA,3,FALSE)),0),FALSE),"ERROR")</f>
        <v>Gold</v>
      </c>
      <c r="Q45" s="22">
        <f ca="1">IFERROR(VLOOKUP($B45,INDIRECT(VLOOKUP($E45,보상!$S:$AA,2,FALSE)),MATCH(Q$6,INDIRECT(VLOOKUP($E45,보상!$S:$AA,3,FALSE)),0),FALSE),"ERROR")</f>
        <v>3450</v>
      </c>
      <c r="R45" s="22" t="b">
        <v>0</v>
      </c>
      <c r="S45" s="22" t="b">
        <v>0</v>
      </c>
      <c r="T45" s="22">
        <f ca="1">IFERROR(VLOOKUP($B45,INDIRECT(VLOOKUP($E45,보상!$S:$AA,2,FALSE)),MATCH(T$6,INDIRECT(VLOOKUP($E45,보상!$S:$AA,3,FALSE)),0),FALSE),"ERROR")</f>
        <v>3160001</v>
      </c>
      <c r="U45" s="134" t="str">
        <f ca="1">IFERROR(IF(T45=0,0,VLOOKUP(SUBSTITUTE(VLOOKUP(T45,#REF!,MATCH("strItemName",#REF!,0),FALSE),"SUI_",""),#REF!,2,FALSE)),"ERROR")</f>
        <v>ERROR</v>
      </c>
      <c r="V45" s="22">
        <f t="shared" ca="1" si="6"/>
        <v>3160001</v>
      </c>
      <c r="W45" s="134" t="str">
        <f ca="1">IFERROR(IF(V45=0,0,VLOOKUP(SUBSTITUTE(VLOOKUP(V45,#REF!,MATCH("strItemName",#REF!,0),FALSE),"SUI_",""),#REF!,2,FALSE)),"ERROR")</f>
        <v>ERROR</v>
      </c>
      <c r="X45" s="22">
        <f t="shared" ca="1" si="7"/>
        <v>3160001</v>
      </c>
      <c r="Y45" s="134" t="str">
        <f ca="1">IFERROR(IF(X45=0,0,VLOOKUP(SUBSTITUTE(VLOOKUP(X45,#REF!,MATCH("strItemName",#REF!,0),FALSE),"SUI_",""),#REF!,2,FALSE)),"ERROR")</f>
        <v>ERROR</v>
      </c>
      <c r="Z45" s="22">
        <f t="shared" ca="1" si="8"/>
        <v>3160001</v>
      </c>
      <c r="AA45" s="134" t="str">
        <f ca="1">IFERROR(IF(Z45=0,0,VLOOKUP(SUBSTITUTE(VLOOKUP(Z45,#REF!,MATCH("strItemName",#REF!,0),FALSE),"SUI_",""),#REF!,2,FALSE)),"ERROR")</f>
        <v>ERROR</v>
      </c>
      <c r="AB45" s="22">
        <f t="shared" ca="1" si="9"/>
        <v>3160001</v>
      </c>
      <c r="AC45" s="134" t="str">
        <f ca="1">IFERROR(IF(AB45=0,0,VLOOKUP(SUBSTITUTE(VLOOKUP(AB45,#REF!,MATCH("strItemName",#REF!,0),FALSE),"SUI_",""),#REF!,2,FALSE)),"ERROR")</f>
        <v>ERROR</v>
      </c>
      <c r="AD45" s="88">
        <v>0</v>
      </c>
      <c r="AE45" s="134">
        <f>IFERROR(IF(AD45=0,0,VLOOKUP(SUBSTITUTE(VLOOKUP(AD45,#REF!,MATCH("strItemName",#REF!,0),FALSE),"SUI_",""),#REF!,2,FALSE)),"ERROR")</f>
        <v>0</v>
      </c>
      <c r="AF45" s="22">
        <f ca="1">IFERROR(VLOOKUP($B45,INDIRECT(VLOOKUP($E45,보상!$S:$AA,2,FALSE)),MATCH(AF$6,INDIRECT(VLOOKUP($E45,보상!$S:$AA,3,FALSE)),0),FALSE),"ERROR")</f>
        <v>35</v>
      </c>
      <c r="AG45" s="22">
        <v>0</v>
      </c>
      <c r="AH45" s="22">
        <v>0</v>
      </c>
      <c r="AI45" s="22">
        <v>0</v>
      </c>
      <c r="AJ45" s="22" t="b">
        <v>0</v>
      </c>
      <c r="AK45" s="22">
        <v>0</v>
      </c>
      <c r="AL45" s="57">
        <v>0</v>
      </c>
    </row>
    <row r="46" spans="1:38" ht="16.5" customHeight="1" x14ac:dyDescent="0.3">
      <c r="A46" s="158">
        <f>COUNTIF(FtbReward_Quest!$B:$B,$B46)+COUNTIF(FtbReward_Mode!$B:$B,$B46)+COUNTIF(FtbReward_Content!$B:$B,$B46)-1</f>
        <v>0</v>
      </c>
      <c r="B46" s="22">
        <f t="shared" si="5"/>
        <v>1012021</v>
      </c>
      <c r="C46" s="72">
        <v>101202</v>
      </c>
      <c r="D46" s="22" t="s">
        <v>520</v>
      </c>
      <c r="E46" s="22" t="s">
        <v>916</v>
      </c>
      <c r="F46" s="72">
        <f>COUNTIF($C$8:$C46,$C46)</f>
        <v>1</v>
      </c>
      <c r="G46" s="22" t="b">
        <v>1</v>
      </c>
      <c r="H46" s="22">
        <v>0</v>
      </c>
      <c r="I46" s="129">
        <f>IFERROR(IF(H46=0,0,VLOOKUP(VLOOKUP(H46,#REF!,MATCH("strMailTitleID",#REF!,0),FALSE),#REF!,2,FALSE)),"ERROR")</f>
        <v>0</v>
      </c>
      <c r="J46" s="176">
        <v>200</v>
      </c>
      <c r="K46" s="129" t="str">
        <f>IFERROR(IF(J46=0,0,VLOOKUP(VLOOKUP(J46,#REF!,MATCH("strMailTitleID",#REF!,0),FALSE),#REF!,2,FALSE)),"ERROR")</f>
        <v>ERROR</v>
      </c>
      <c r="L46" s="22">
        <f ca="1">IFERROR(VLOOKUP($B46,INDIRECT(VLOOKUP($E46,보상!$S:$AA,2,FALSE)),MATCH(L$6,INDIRECT(VLOOKUP($E46,보상!$S:$AA,3,FALSE)),0),FALSE),"ERROR")</f>
        <v>690</v>
      </c>
      <c r="M46" s="22">
        <v>0</v>
      </c>
      <c r="N46" s="22">
        <v>0</v>
      </c>
      <c r="O46" s="22">
        <v>0</v>
      </c>
      <c r="P46" s="22" t="str">
        <f ca="1">IFERROR(VLOOKUP($B46,INDIRECT(VLOOKUP($E46,보상!$S:$AA,2,FALSE)),MATCH(P$6,INDIRECT(VLOOKUP($E46,보상!$S:$AA,3,FALSE)),0),FALSE),"ERROR")</f>
        <v>Gold</v>
      </c>
      <c r="Q46" s="22">
        <f ca="1">IFERROR(VLOOKUP($B46,INDIRECT(VLOOKUP($E46,보상!$S:$AA,2,FALSE)),MATCH(Q$6,INDIRECT(VLOOKUP($E46,보상!$S:$AA,3,FALSE)),0),FALSE),"ERROR")</f>
        <v>3450</v>
      </c>
      <c r="R46" s="22" t="b">
        <v>0</v>
      </c>
      <c r="S46" s="22" t="b">
        <v>0</v>
      </c>
      <c r="T46" s="22">
        <f ca="1">IFERROR(VLOOKUP($B46,INDIRECT(VLOOKUP($E46,보상!$S:$AA,2,FALSE)),MATCH(T$6,INDIRECT(VLOOKUP($E46,보상!$S:$AA,3,FALSE)),0),FALSE),"ERROR")</f>
        <v>3160001</v>
      </c>
      <c r="U46" s="134" t="str">
        <f ca="1">IFERROR(IF(T46=0,0,VLOOKUP(SUBSTITUTE(VLOOKUP(T46,#REF!,MATCH("strItemName",#REF!,0),FALSE),"SUI_",""),#REF!,2,FALSE)),"ERROR")</f>
        <v>ERROR</v>
      </c>
      <c r="V46" s="22">
        <f t="shared" ca="1" si="6"/>
        <v>3160001</v>
      </c>
      <c r="W46" s="134" t="str">
        <f ca="1">IFERROR(IF(V46=0,0,VLOOKUP(SUBSTITUTE(VLOOKUP(V46,#REF!,MATCH("strItemName",#REF!,0),FALSE),"SUI_",""),#REF!,2,FALSE)),"ERROR")</f>
        <v>ERROR</v>
      </c>
      <c r="X46" s="22">
        <f t="shared" ca="1" si="7"/>
        <v>3160001</v>
      </c>
      <c r="Y46" s="134" t="str">
        <f ca="1">IFERROR(IF(X46=0,0,VLOOKUP(SUBSTITUTE(VLOOKUP(X46,#REF!,MATCH("strItemName",#REF!,0),FALSE),"SUI_",""),#REF!,2,FALSE)),"ERROR")</f>
        <v>ERROR</v>
      </c>
      <c r="Z46" s="22">
        <f t="shared" ca="1" si="8"/>
        <v>3160001</v>
      </c>
      <c r="AA46" s="134" t="str">
        <f ca="1">IFERROR(IF(Z46=0,0,VLOOKUP(SUBSTITUTE(VLOOKUP(Z46,#REF!,MATCH("strItemName",#REF!,0),FALSE),"SUI_",""),#REF!,2,FALSE)),"ERROR")</f>
        <v>ERROR</v>
      </c>
      <c r="AB46" s="22">
        <f t="shared" ca="1" si="9"/>
        <v>3160001</v>
      </c>
      <c r="AC46" s="134" t="str">
        <f ca="1">IFERROR(IF(AB46=0,0,VLOOKUP(SUBSTITUTE(VLOOKUP(AB46,#REF!,MATCH("strItemName",#REF!,0),FALSE),"SUI_",""),#REF!,2,FALSE)),"ERROR")</f>
        <v>ERROR</v>
      </c>
      <c r="AD46" s="88">
        <v>0</v>
      </c>
      <c r="AE46" s="134">
        <f>IFERROR(IF(AD46=0,0,VLOOKUP(SUBSTITUTE(VLOOKUP(AD46,#REF!,MATCH("strItemName",#REF!,0),FALSE),"SUI_",""),#REF!,2,FALSE)),"ERROR")</f>
        <v>0</v>
      </c>
      <c r="AF46" s="22">
        <f ca="1">IFERROR(VLOOKUP($B46,INDIRECT(VLOOKUP($E46,보상!$S:$AA,2,FALSE)),MATCH(AF$6,INDIRECT(VLOOKUP($E46,보상!$S:$AA,3,FALSE)),0),FALSE),"ERROR")</f>
        <v>38</v>
      </c>
      <c r="AG46" s="22">
        <v>0</v>
      </c>
      <c r="AH46" s="22">
        <v>0</v>
      </c>
      <c r="AI46" s="22">
        <v>0</v>
      </c>
      <c r="AJ46" s="22" t="b">
        <v>0</v>
      </c>
      <c r="AK46" s="22">
        <v>0</v>
      </c>
      <c r="AL46" s="57">
        <v>0</v>
      </c>
    </row>
    <row r="47" spans="1:38" ht="16.5" customHeight="1" x14ac:dyDescent="0.3">
      <c r="A47" s="158">
        <f>COUNTIF(FtbReward_Quest!$B:$B,$B47)+COUNTIF(FtbReward_Mode!$B:$B,$B47)+COUNTIF(FtbReward_Content!$B:$B,$B47)-1</f>
        <v>0</v>
      </c>
      <c r="B47" s="22">
        <f t="shared" si="5"/>
        <v>1013021</v>
      </c>
      <c r="C47" s="72">
        <v>101302</v>
      </c>
      <c r="D47" s="22" t="s">
        <v>521</v>
      </c>
      <c r="E47" s="22" t="s">
        <v>916</v>
      </c>
      <c r="F47" s="72">
        <f>COUNTIF($C$8:$C47,$C47)</f>
        <v>1</v>
      </c>
      <c r="G47" s="22" t="b">
        <v>1</v>
      </c>
      <c r="H47" s="22">
        <v>0</v>
      </c>
      <c r="I47" s="129">
        <f>IFERROR(IF(H47=0,0,VLOOKUP(VLOOKUP(H47,#REF!,MATCH("strMailTitleID",#REF!,0),FALSE),#REF!,2,FALSE)),"ERROR")</f>
        <v>0</v>
      </c>
      <c r="J47" s="176">
        <v>200</v>
      </c>
      <c r="K47" s="129" t="str">
        <f>IFERROR(IF(J47=0,0,VLOOKUP(VLOOKUP(J47,#REF!,MATCH("strMailTitleID",#REF!,0),FALSE),#REF!,2,FALSE)),"ERROR")</f>
        <v>ERROR</v>
      </c>
      <c r="L47" s="22">
        <f ca="1">IFERROR(VLOOKUP($B47,INDIRECT(VLOOKUP($E47,보상!$S:$AA,2,FALSE)),MATCH(L$6,INDIRECT(VLOOKUP($E47,보상!$S:$AA,3,FALSE)),0),FALSE),"ERROR")</f>
        <v>770</v>
      </c>
      <c r="M47" s="22">
        <v>0</v>
      </c>
      <c r="N47" s="22">
        <v>0</v>
      </c>
      <c r="O47" s="22">
        <v>0</v>
      </c>
      <c r="P47" s="22" t="str">
        <f ca="1">IFERROR(VLOOKUP($B47,INDIRECT(VLOOKUP($E47,보상!$S:$AA,2,FALSE)),MATCH(P$6,INDIRECT(VLOOKUP($E47,보상!$S:$AA,3,FALSE)),0),FALSE),"ERROR")</f>
        <v>Gold</v>
      </c>
      <c r="Q47" s="22">
        <f ca="1">IFERROR(VLOOKUP($B47,INDIRECT(VLOOKUP($E47,보상!$S:$AA,2,FALSE)),MATCH(Q$6,INDIRECT(VLOOKUP($E47,보상!$S:$AA,3,FALSE)),0),FALSE),"ERROR")</f>
        <v>3850</v>
      </c>
      <c r="R47" s="22" t="b">
        <v>0</v>
      </c>
      <c r="S47" s="22" t="b">
        <v>0</v>
      </c>
      <c r="T47" s="22">
        <f ca="1">IFERROR(VLOOKUP($B47,INDIRECT(VLOOKUP($E47,보상!$S:$AA,2,FALSE)),MATCH(T$6,INDIRECT(VLOOKUP($E47,보상!$S:$AA,3,FALSE)),0),FALSE),"ERROR")</f>
        <v>3160001</v>
      </c>
      <c r="U47" s="134" t="str">
        <f ca="1">IFERROR(IF(T47=0,0,VLOOKUP(SUBSTITUTE(VLOOKUP(T47,#REF!,MATCH("strItemName",#REF!,0),FALSE),"SUI_",""),#REF!,2,FALSE)),"ERROR")</f>
        <v>ERROR</v>
      </c>
      <c r="V47" s="22">
        <f t="shared" ca="1" si="6"/>
        <v>3160001</v>
      </c>
      <c r="W47" s="134" t="str">
        <f ca="1">IFERROR(IF(V47=0,0,VLOOKUP(SUBSTITUTE(VLOOKUP(V47,#REF!,MATCH("strItemName",#REF!,0),FALSE),"SUI_",""),#REF!,2,FALSE)),"ERROR")</f>
        <v>ERROR</v>
      </c>
      <c r="X47" s="22">
        <f t="shared" ca="1" si="7"/>
        <v>3160001</v>
      </c>
      <c r="Y47" s="134" t="str">
        <f ca="1">IFERROR(IF(X47=0,0,VLOOKUP(SUBSTITUTE(VLOOKUP(X47,#REF!,MATCH("strItemName",#REF!,0),FALSE),"SUI_",""),#REF!,2,FALSE)),"ERROR")</f>
        <v>ERROR</v>
      </c>
      <c r="Z47" s="22">
        <f t="shared" ca="1" si="8"/>
        <v>3160001</v>
      </c>
      <c r="AA47" s="134" t="str">
        <f ca="1">IFERROR(IF(Z47=0,0,VLOOKUP(SUBSTITUTE(VLOOKUP(Z47,#REF!,MATCH("strItemName",#REF!,0),FALSE),"SUI_",""),#REF!,2,FALSE)),"ERROR")</f>
        <v>ERROR</v>
      </c>
      <c r="AB47" s="22">
        <f t="shared" ca="1" si="9"/>
        <v>3160001</v>
      </c>
      <c r="AC47" s="134" t="str">
        <f ca="1">IFERROR(IF(AB47=0,0,VLOOKUP(SUBSTITUTE(VLOOKUP(AB47,#REF!,MATCH("strItemName",#REF!,0),FALSE),"SUI_",""),#REF!,2,FALSE)),"ERROR")</f>
        <v>ERROR</v>
      </c>
      <c r="AD47" s="88">
        <v>0</v>
      </c>
      <c r="AE47" s="134">
        <f>IFERROR(IF(AD47=0,0,VLOOKUP(SUBSTITUTE(VLOOKUP(AD47,#REF!,MATCH("strItemName",#REF!,0),FALSE),"SUI_",""),#REF!,2,FALSE)),"ERROR")</f>
        <v>0</v>
      </c>
      <c r="AF47" s="22">
        <f ca="1">IFERROR(VLOOKUP($B47,INDIRECT(VLOOKUP($E47,보상!$S:$AA,2,FALSE)),MATCH(AF$6,INDIRECT(VLOOKUP($E47,보상!$S:$AA,3,FALSE)),0),FALSE),"ERROR")</f>
        <v>41</v>
      </c>
      <c r="AG47" s="22">
        <v>0</v>
      </c>
      <c r="AH47" s="22">
        <v>0</v>
      </c>
      <c r="AI47" s="22">
        <v>0</v>
      </c>
      <c r="AJ47" s="22" t="b">
        <v>0</v>
      </c>
      <c r="AK47" s="22">
        <v>0</v>
      </c>
      <c r="AL47" s="57">
        <v>0</v>
      </c>
    </row>
    <row r="48" spans="1:38" ht="16.5" customHeight="1" x14ac:dyDescent="0.3">
      <c r="A48" s="158">
        <f>COUNTIF(FtbReward_Quest!$B:$B,$B48)+COUNTIF(FtbReward_Mode!$B:$B,$B48)+COUNTIF(FtbReward_Content!$B:$B,$B48)-1</f>
        <v>0</v>
      </c>
      <c r="B48" s="22">
        <f t="shared" si="5"/>
        <v>1014021</v>
      </c>
      <c r="C48" s="72">
        <v>101402</v>
      </c>
      <c r="D48" s="22" t="s">
        <v>522</v>
      </c>
      <c r="E48" s="22" t="s">
        <v>916</v>
      </c>
      <c r="F48" s="72">
        <f>COUNTIF($C$8:$C48,$C48)</f>
        <v>1</v>
      </c>
      <c r="G48" s="22" t="b">
        <v>1</v>
      </c>
      <c r="H48" s="22">
        <v>0</v>
      </c>
      <c r="I48" s="129">
        <f>IFERROR(IF(H48=0,0,VLOOKUP(VLOOKUP(H48,#REF!,MATCH("strMailTitleID",#REF!,0),FALSE),#REF!,2,FALSE)),"ERROR")</f>
        <v>0</v>
      </c>
      <c r="J48" s="176">
        <v>200</v>
      </c>
      <c r="K48" s="129" t="str">
        <f>IFERROR(IF(J48=0,0,VLOOKUP(VLOOKUP(J48,#REF!,MATCH("strMailTitleID",#REF!,0),FALSE),#REF!,2,FALSE)),"ERROR")</f>
        <v>ERROR</v>
      </c>
      <c r="L48" s="22">
        <f ca="1">IFERROR(VLOOKUP($B48,INDIRECT(VLOOKUP($E48,보상!$S:$AA,2,FALSE)),MATCH(L$6,INDIRECT(VLOOKUP($E48,보상!$S:$AA,3,FALSE)),0),FALSE),"ERROR")</f>
        <v>850</v>
      </c>
      <c r="M48" s="22">
        <v>0</v>
      </c>
      <c r="N48" s="22">
        <v>0</v>
      </c>
      <c r="O48" s="22">
        <v>0</v>
      </c>
      <c r="P48" s="22" t="str">
        <f ca="1">IFERROR(VLOOKUP($B48,INDIRECT(VLOOKUP($E48,보상!$S:$AA,2,FALSE)),MATCH(P$6,INDIRECT(VLOOKUP($E48,보상!$S:$AA,3,FALSE)),0),FALSE),"ERROR")</f>
        <v>Gold</v>
      </c>
      <c r="Q48" s="22">
        <f ca="1">IFERROR(VLOOKUP($B48,INDIRECT(VLOOKUP($E48,보상!$S:$AA,2,FALSE)),MATCH(Q$6,INDIRECT(VLOOKUP($E48,보상!$S:$AA,3,FALSE)),0),FALSE),"ERROR")</f>
        <v>4250</v>
      </c>
      <c r="R48" s="22" t="b">
        <v>0</v>
      </c>
      <c r="S48" s="22" t="b">
        <v>0</v>
      </c>
      <c r="T48" s="22">
        <f ca="1">IFERROR(VLOOKUP($B48,INDIRECT(VLOOKUP($E48,보상!$S:$AA,2,FALSE)),MATCH(T$6,INDIRECT(VLOOKUP($E48,보상!$S:$AA,3,FALSE)),0),FALSE),"ERROR")</f>
        <v>3160001</v>
      </c>
      <c r="U48" s="134" t="str">
        <f ca="1">IFERROR(IF(T48=0,0,VLOOKUP(SUBSTITUTE(VLOOKUP(T48,#REF!,MATCH("strItemName",#REF!,0),FALSE),"SUI_",""),#REF!,2,FALSE)),"ERROR")</f>
        <v>ERROR</v>
      </c>
      <c r="V48" s="22">
        <f t="shared" ca="1" si="6"/>
        <v>3160001</v>
      </c>
      <c r="W48" s="134" t="str">
        <f ca="1">IFERROR(IF(V48=0,0,VLOOKUP(SUBSTITUTE(VLOOKUP(V48,#REF!,MATCH("strItemName",#REF!,0),FALSE),"SUI_",""),#REF!,2,FALSE)),"ERROR")</f>
        <v>ERROR</v>
      </c>
      <c r="X48" s="22">
        <f t="shared" ca="1" si="7"/>
        <v>3160001</v>
      </c>
      <c r="Y48" s="134" t="str">
        <f ca="1">IFERROR(IF(X48=0,0,VLOOKUP(SUBSTITUTE(VLOOKUP(X48,#REF!,MATCH("strItemName",#REF!,0),FALSE),"SUI_",""),#REF!,2,FALSE)),"ERROR")</f>
        <v>ERROR</v>
      </c>
      <c r="Z48" s="22">
        <f t="shared" ca="1" si="8"/>
        <v>3160001</v>
      </c>
      <c r="AA48" s="134" t="str">
        <f ca="1">IFERROR(IF(Z48=0,0,VLOOKUP(SUBSTITUTE(VLOOKUP(Z48,#REF!,MATCH("strItemName",#REF!,0),FALSE),"SUI_",""),#REF!,2,FALSE)),"ERROR")</f>
        <v>ERROR</v>
      </c>
      <c r="AB48" s="22">
        <f t="shared" ca="1" si="9"/>
        <v>3160001</v>
      </c>
      <c r="AC48" s="134" t="str">
        <f ca="1">IFERROR(IF(AB48=0,0,VLOOKUP(SUBSTITUTE(VLOOKUP(AB48,#REF!,MATCH("strItemName",#REF!,0),FALSE),"SUI_",""),#REF!,2,FALSE)),"ERROR")</f>
        <v>ERROR</v>
      </c>
      <c r="AD48" s="88">
        <v>0</v>
      </c>
      <c r="AE48" s="134">
        <f>IFERROR(IF(AD48=0,0,VLOOKUP(SUBSTITUTE(VLOOKUP(AD48,#REF!,MATCH("strItemName",#REF!,0),FALSE),"SUI_",""),#REF!,2,FALSE)),"ERROR")</f>
        <v>0</v>
      </c>
      <c r="AF48" s="22">
        <f ca="1">IFERROR(VLOOKUP($B48,INDIRECT(VLOOKUP($E48,보상!$S:$AA,2,FALSE)),MATCH(AF$6,INDIRECT(VLOOKUP($E48,보상!$S:$AA,3,FALSE)),0),FALSE),"ERROR")</f>
        <v>44</v>
      </c>
      <c r="AG48" s="22">
        <v>0</v>
      </c>
      <c r="AH48" s="22">
        <v>0</v>
      </c>
      <c r="AI48" s="22">
        <v>0</v>
      </c>
      <c r="AJ48" s="22" t="b">
        <v>0</v>
      </c>
      <c r="AK48" s="22">
        <v>0</v>
      </c>
      <c r="AL48" s="57">
        <v>0</v>
      </c>
    </row>
    <row r="49" spans="1:38" ht="16.5" customHeight="1" x14ac:dyDescent="0.3">
      <c r="A49" s="158">
        <f>COUNTIF(FtbReward_Quest!$B:$B,$B49)+COUNTIF(FtbReward_Mode!$B:$B,$B49)+COUNTIF(FtbReward_Content!$B:$B,$B49)-1</f>
        <v>0</v>
      </c>
      <c r="B49" s="22">
        <f t="shared" si="5"/>
        <v>1015021</v>
      </c>
      <c r="C49" s="72">
        <v>101502</v>
      </c>
      <c r="D49" s="22" t="s">
        <v>523</v>
      </c>
      <c r="E49" s="22" t="s">
        <v>916</v>
      </c>
      <c r="F49" s="72">
        <f>COUNTIF($C$8:$C49,$C49)</f>
        <v>1</v>
      </c>
      <c r="G49" s="22" t="b">
        <v>1</v>
      </c>
      <c r="H49" s="22">
        <v>0</v>
      </c>
      <c r="I49" s="129">
        <f>IFERROR(IF(H49=0,0,VLOOKUP(VLOOKUP(H49,#REF!,MATCH("strMailTitleID",#REF!,0),FALSE),#REF!,2,FALSE)),"ERROR")</f>
        <v>0</v>
      </c>
      <c r="J49" s="176">
        <v>200</v>
      </c>
      <c r="K49" s="129" t="str">
        <f>IFERROR(IF(J49=0,0,VLOOKUP(VLOOKUP(J49,#REF!,MATCH("strMailTitleID",#REF!,0),FALSE),#REF!,2,FALSE)),"ERROR")</f>
        <v>ERROR</v>
      </c>
      <c r="L49" s="22">
        <f ca="1">IFERROR(VLOOKUP($B49,INDIRECT(VLOOKUP($E49,보상!$S:$AA,2,FALSE)),MATCH(L$6,INDIRECT(VLOOKUP($E49,보상!$S:$AA,3,FALSE)),0),FALSE),"ERROR")</f>
        <v>850</v>
      </c>
      <c r="M49" s="22">
        <v>0</v>
      </c>
      <c r="N49" s="22">
        <v>0</v>
      </c>
      <c r="O49" s="22">
        <v>0</v>
      </c>
      <c r="P49" s="22" t="str">
        <f ca="1">IFERROR(VLOOKUP($B49,INDIRECT(VLOOKUP($E49,보상!$S:$AA,2,FALSE)),MATCH(P$6,INDIRECT(VLOOKUP($E49,보상!$S:$AA,3,FALSE)),0),FALSE),"ERROR")</f>
        <v>Gold</v>
      </c>
      <c r="Q49" s="22">
        <f ca="1">IFERROR(VLOOKUP($B49,INDIRECT(VLOOKUP($E49,보상!$S:$AA,2,FALSE)),MATCH(Q$6,INDIRECT(VLOOKUP($E49,보상!$S:$AA,3,FALSE)),0),FALSE),"ERROR")</f>
        <v>4250</v>
      </c>
      <c r="R49" s="22" t="b">
        <v>0</v>
      </c>
      <c r="S49" s="22" t="b">
        <v>0</v>
      </c>
      <c r="T49" s="22">
        <f ca="1">IFERROR(VLOOKUP($B49,INDIRECT(VLOOKUP($E49,보상!$S:$AA,2,FALSE)),MATCH(T$6,INDIRECT(VLOOKUP($E49,보상!$S:$AA,3,FALSE)),0),FALSE),"ERROR")</f>
        <v>3160001</v>
      </c>
      <c r="U49" s="134" t="str">
        <f ca="1">IFERROR(IF(T49=0,0,VLOOKUP(SUBSTITUTE(VLOOKUP(T49,#REF!,MATCH("strItemName",#REF!,0),FALSE),"SUI_",""),#REF!,2,FALSE)),"ERROR")</f>
        <v>ERROR</v>
      </c>
      <c r="V49" s="22">
        <f t="shared" ca="1" si="6"/>
        <v>3160001</v>
      </c>
      <c r="W49" s="134" t="str">
        <f ca="1">IFERROR(IF(V49=0,0,VLOOKUP(SUBSTITUTE(VLOOKUP(V49,#REF!,MATCH("strItemName",#REF!,0),FALSE),"SUI_",""),#REF!,2,FALSE)),"ERROR")</f>
        <v>ERROR</v>
      </c>
      <c r="X49" s="22">
        <f t="shared" ca="1" si="7"/>
        <v>3160001</v>
      </c>
      <c r="Y49" s="134" t="str">
        <f ca="1">IFERROR(IF(X49=0,0,VLOOKUP(SUBSTITUTE(VLOOKUP(X49,#REF!,MATCH("strItemName",#REF!,0),FALSE),"SUI_",""),#REF!,2,FALSE)),"ERROR")</f>
        <v>ERROR</v>
      </c>
      <c r="Z49" s="22">
        <f t="shared" ca="1" si="8"/>
        <v>3160001</v>
      </c>
      <c r="AA49" s="134" t="str">
        <f ca="1">IFERROR(IF(Z49=0,0,VLOOKUP(SUBSTITUTE(VLOOKUP(Z49,#REF!,MATCH("strItemName",#REF!,0),FALSE),"SUI_",""),#REF!,2,FALSE)),"ERROR")</f>
        <v>ERROR</v>
      </c>
      <c r="AB49" s="22">
        <f t="shared" ca="1" si="9"/>
        <v>3160001</v>
      </c>
      <c r="AC49" s="134" t="str">
        <f ca="1">IFERROR(IF(AB49=0,0,VLOOKUP(SUBSTITUTE(VLOOKUP(AB49,#REF!,MATCH("strItemName",#REF!,0),FALSE),"SUI_",""),#REF!,2,FALSE)),"ERROR")</f>
        <v>ERROR</v>
      </c>
      <c r="AD49" s="88">
        <v>0</v>
      </c>
      <c r="AE49" s="134">
        <f>IFERROR(IF(AD49=0,0,VLOOKUP(SUBSTITUTE(VLOOKUP(AD49,#REF!,MATCH("strItemName",#REF!,0),FALSE),"SUI_",""),#REF!,2,FALSE)),"ERROR")</f>
        <v>0</v>
      </c>
      <c r="AF49" s="22">
        <f ca="1">IFERROR(VLOOKUP($B49,INDIRECT(VLOOKUP($E49,보상!$S:$AA,2,FALSE)),MATCH(AF$6,INDIRECT(VLOOKUP($E49,보상!$S:$AA,3,FALSE)),0),FALSE),"ERROR")</f>
        <v>47</v>
      </c>
      <c r="AG49" s="22">
        <v>0</v>
      </c>
      <c r="AH49" s="22">
        <v>0</v>
      </c>
      <c r="AI49" s="22">
        <v>0</v>
      </c>
      <c r="AJ49" s="22" t="b">
        <v>0</v>
      </c>
      <c r="AK49" s="22">
        <v>0</v>
      </c>
      <c r="AL49" s="57">
        <v>0</v>
      </c>
    </row>
    <row r="50" spans="1:38" ht="16.5" customHeight="1" x14ac:dyDescent="0.3">
      <c r="A50" s="158">
        <f>COUNTIF(FtbReward_Quest!$B:$B,$B50)+COUNTIF(FtbReward_Mode!$B:$B,$B50)+COUNTIF(FtbReward_Content!$B:$B,$B50)-1</f>
        <v>0</v>
      </c>
      <c r="B50" s="22">
        <f t="shared" si="5"/>
        <v>1016021</v>
      </c>
      <c r="C50" s="72">
        <v>101602</v>
      </c>
      <c r="D50" s="22" t="s">
        <v>524</v>
      </c>
      <c r="E50" s="22" t="s">
        <v>916</v>
      </c>
      <c r="F50" s="72">
        <f>COUNTIF($C$8:$C50,$C50)</f>
        <v>1</v>
      </c>
      <c r="G50" s="22" t="b">
        <v>1</v>
      </c>
      <c r="H50" s="22">
        <v>0</v>
      </c>
      <c r="I50" s="129">
        <f>IFERROR(IF(H50=0,0,VLOOKUP(VLOOKUP(H50,#REF!,MATCH("strMailTitleID",#REF!,0),FALSE),#REF!,2,FALSE)),"ERROR")</f>
        <v>0</v>
      </c>
      <c r="J50" s="176">
        <v>200</v>
      </c>
      <c r="K50" s="129" t="str">
        <f>IFERROR(IF(J50=0,0,VLOOKUP(VLOOKUP(J50,#REF!,MATCH("strMailTitleID",#REF!,0),FALSE),#REF!,2,FALSE)),"ERROR")</f>
        <v>ERROR</v>
      </c>
      <c r="L50" s="22">
        <f ca="1">IFERROR(VLOOKUP($B50,INDIRECT(VLOOKUP($E50,보상!$S:$AA,2,FALSE)),MATCH(L$6,INDIRECT(VLOOKUP($E50,보상!$S:$AA,3,FALSE)),0),FALSE),"ERROR")</f>
        <v>940</v>
      </c>
      <c r="M50" s="22">
        <v>0</v>
      </c>
      <c r="N50" s="22">
        <v>0</v>
      </c>
      <c r="O50" s="22">
        <v>0</v>
      </c>
      <c r="P50" s="22" t="str">
        <f ca="1">IFERROR(VLOOKUP($B50,INDIRECT(VLOOKUP($E50,보상!$S:$AA,2,FALSE)),MATCH(P$6,INDIRECT(VLOOKUP($E50,보상!$S:$AA,3,FALSE)),0),FALSE),"ERROR")</f>
        <v>Gold</v>
      </c>
      <c r="Q50" s="22">
        <f ca="1">IFERROR(VLOOKUP($B50,INDIRECT(VLOOKUP($E50,보상!$S:$AA,2,FALSE)),MATCH(Q$6,INDIRECT(VLOOKUP($E50,보상!$S:$AA,3,FALSE)),0),FALSE),"ERROR")</f>
        <v>4700</v>
      </c>
      <c r="R50" s="22" t="b">
        <v>0</v>
      </c>
      <c r="S50" s="22" t="b">
        <v>0</v>
      </c>
      <c r="T50" s="22">
        <f ca="1">IFERROR(VLOOKUP($B50,INDIRECT(VLOOKUP($E50,보상!$S:$AA,2,FALSE)),MATCH(T$6,INDIRECT(VLOOKUP($E50,보상!$S:$AA,3,FALSE)),0),FALSE),"ERROR")</f>
        <v>3160001</v>
      </c>
      <c r="U50" s="134" t="str">
        <f ca="1">IFERROR(IF(T50=0,0,VLOOKUP(SUBSTITUTE(VLOOKUP(T50,#REF!,MATCH("strItemName",#REF!,0),FALSE),"SUI_",""),#REF!,2,FALSE)),"ERROR")</f>
        <v>ERROR</v>
      </c>
      <c r="V50" s="22">
        <f t="shared" ca="1" si="6"/>
        <v>3160001</v>
      </c>
      <c r="W50" s="134" t="str">
        <f ca="1">IFERROR(IF(V50=0,0,VLOOKUP(SUBSTITUTE(VLOOKUP(V50,#REF!,MATCH("strItemName",#REF!,0),FALSE),"SUI_",""),#REF!,2,FALSE)),"ERROR")</f>
        <v>ERROR</v>
      </c>
      <c r="X50" s="22">
        <f t="shared" ca="1" si="7"/>
        <v>3160001</v>
      </c>
      <c r="Y50" s="134" t="str">
        <f ca="1">IFERROR(IF(X50=0,0,VLOOKUP(SUBSTITUTE(VLOOKUP(X50,#REF!,MATCH("strItemName",#REF!,0),FALSE),"SUI_",""),#REF!,2,FALSE)),"ERROR")</f>
        <v>ERROR</v>
      </c>
      <c r="Z50" s="22">
        <f t="shared" ca="1" si="8"/>
        <v>3160001</v>
      </c>
      <c r="AA50" s="134" t="str">
        <f ca="1">IFERROR(IF(Z50=0,0,VLOOKUP(SUBSTITUTE(VLOOKUP(Z50,#REF!,MATCH("strItemName",#REF!,0),FALSE),"SUI_",""),#REF!,2,FALSE)),"ERROR")</f>
        <v>ERROR</v>
      </c>
      <c r="AB50" s="22">
        <f t="shared" ca="1" si="9"/>
        <v>3160001</v>
      </c>
      <c r="AC50" s="134" t="str">
        <f ca="1">IFERROR(IF(AB50=0,0,VLOOKUP(SUBSTITUTE(VLOOKUP(AB50,#REF!,MATCH("strItemName",#REF!,0),FALSE),"SUI_",""),#REF!,2,FALSE)),"ERROR")</f>
        <v>ERROR</v>
      </c>
      <c r="AD50" s="88">
        <v>0</v>
      </c>
      <c r="AE50" s="134">
        <f>IFERROR(IF(AD50=0,0,VLOOKUP(SUBSTITUTE(VLOOKUP(AD50,#REF!,MATCH("strItemName",#REF!,0),FALSE),"SUI_",""),#REF!,2,FALSE)),"ERROR")</f>
        <v>0</v>
      </c>
      <c r="AF50" s="22">
        <f ca="1">IFERROR(VLOOKUP($B50,INDIRECT(VLOOKUP($E50,보상!$S:$AA,2,FALSE)),MATCH(AF$6,INDIRECT(VLOOKUP($E50,보상!$S:$AA,3,FALSE)),0),FALSE),"ERROR")</f>
        <v>50</v>
      </c>
      <c r="AG50" s="22">
        <v>0</v>
      </c>
      <c r="AH50" s="22">
        <v>0</v>
      </c>
      <c r="AI50" s="22">
        <v>0</v>
      </c>
      <c r="AJ50" s="22" t="b">
        <v>0</v>
      </c>
      <c r="AK50" s="22">
        <v>0</v>
      </c>
      <c r="AL50" s="57">
        <v>0</v>
      </c>
    </row>
    <row r="51" spans="1:38" ht="16.5" customHeight="1" x14ac:dyDescent="0.3">
      <c r="A51" s="158">
        <f>COUNTIF(FtbReward_Quest!$B:$B,$B51)+COUNTIF(FtbReward_Mode!$B:$B,$B51)+COUNTIF(FtbReward_Content!$B:$B,$B51)-1</f>
        <v>0</v>
      </c>
      <c r="B51" s="22">
        <f t="shared" si="5"/>
        <v>1017021</v>
      </c>
      <c r="C51" s="72">
        <v>101702</v>
      </c>
      <c r="D51" s="22" t="s">
        <v>525</v>
      </c>
      <c r="E51" s="22" t="s">
        <v>916</v>
      </c>
      <c r="F51" s="72">
        <f>COUNTIF($C$8:$C51,$C51)</f>
        <v>1</v>
      </c>
      <c r="G51" s="22" t="b">
        <v>1</v>
      </c>
      <c r="H51" s="22">
        <v>0</v>
      </c>
      <c r="I51" s="129">
        <f>IFERROR(IF(H51=0,0,VLOOKUP(VLOOKUP(H51,#REF!,MATCH("strMailTitleID",#REF!,0),FALSE),#REF!,2,FALSE)),"ERROR")</f>
        <v>0</v>
      </c>
      <c r="J51" s="176">
        <v>200</v>
      </c>
      <c r="K51" s="129" t="str">
        <f>IFERROR(IF(J51=0,0,VLOOKUP(VLOOKUP(J51,#REF!,MATCH("strMailTitleID",#REF!,0),FALSE),#REF!,2,FALSE)),"ERROR")</f>
        <v>ERROR</v>
      </c>
      <c r="L51" s="22">
        <f ca="1">IFERROR(VLOOKUP($B51,INDIRECT(VLOOKUP($E51,보상!$S:$AA,2,FALSE)),MATCH(L$6,INDIRECT(VLOOKUP($E51,보상!$S:$AA,3,FALSE)),0),FALSE),"ERROR")</f>
        <v>1040</v>
      </c>
      <c r="M51" s="22">
        <v>0</v>
      </c>
      <c r="N51" s="22">
        <v>0</v>
      </c>
      <c r="O51" s="22">
        <v>0</v>
      </c>
      <c r="P51" s="22" t="str">
        <f ca="1">IFERROR(VLOOKUP($B51,INDIRECT(VLOOKUP($E51,보상!$S:$AA,2,FALSE)),MATCH(P$6,INDIRECT(VLOOKUP($E51,보상!$S:$AA,3,FALSE)),0),FALSE),"ERROR")</f>
        <v>Gold</v>
      </c>
      <c r="Q51" s="22">
        <f ca="1">IFERROR(VLOOKUP($B51,INDIRECT(VLOOKUP($E51,보상!$S:$AA,2,FALSE)),MATCH(Q$6,INDIRECT(VLOOKUP($E51,보상!$S:$AA,3,FALSE)),0),FALSE),"ERROR")</f>
        <v>5200</v>
      </c>
      <c r="R51" s="22" t="b">
        <v>0</v>
      </c>
      <c r="S51" s="22" t="b">
        <v>0</v>
      </c>
      <c r="T51" s="22">
        <f ca="1">IFERROR(VLOOKUP($B51,INDIRECT(VLOOKUP($E51,보상!$S:$AA,2,FALSE)),MATCH(T$6,INDIRECT(VLOOKUP($E51,보상!$S:$AA,3,FALSE)),0),FALSE),"ERROR")</f>
        <v>3160001</v>
      </c>
      <c r="U51" s="134" t="str">
        <f ca="1">IFERROR(IF(T51=0,0,VLOOKUP(SUBSTITUTE(VLOOKUP(T51,#REF!,MATCH("strItemName",#REF!,0),FALSE),"SUI_",""),#REF!,2,FALSE)),"ERROR")</f>
        <v>ERROR</v>
      </c>
      <c r="V51" s="22">
        <f t="shared" ca="1" si="6"/>
        <v>3160001</v>
      </c>
      <c r="W51" s="134" t="str">
        <f ca="1">IFERROR(IF(V51=0,0,VLOOKUP(SUBSTITUTE(VLOOKUP(V51,#REF!,MATCH("strItemName",#REF!,0),FALSE),"SUI_",""),#REF!,2,FALSE)),"ERROR")</f>
        <v>ERROR</v>
      </c>
      <c r="X51" s="22">
        <f t="shared" ca="1" si="7"/>
        <v>3160001</v>
      </c>
      <c r="Y51" s="134" t="str">
        <f ca="1">IFERROR(IF(X51=0,0,VLOOKUP(SUBSTITUTE(VLOOKUP(X51,#REF!,MATCH("strItemName",#REF!,0),FALSE),"SUI_",""),#REF!,2,FALSE)),"ERROR")</f>
        <v>ERROR</v>
      </c>
      <c r="Z51" s="22">
        <f t="shared" ca="1" si="8"/>
        <v>3160001</v>
      </c>
      <c r="AA51" s="134" t="str">
        <f ca="1">IFERROR(IF(Z51=0,0,VLOOKUP(SUBSTITUTE(VLOOKUP(Z51,#REF!,MATCH("strItemName",#REF!,0),FALSE),"SUI_",""),#REF!,2,FALSE)),"ERROR")</f>
        <v>ERROR</v>
      </c>
      <c r="AB51" s="22">
        <f t="shared" ca="1" si="9"/>
        <v>3160001</v>
      </c>
      <c r="AC51" s="134" t="str">
        <f ca="1">IFERROR(IF(AB51=0,0,VLOOKUP(SUBSTITUTE(VLOOKUP(AB51,#REF!,MATCH("strItemName",#REF!,0),FALSE),"SUI_",""),#REF!,2,FALSE)),"ERROR")</f>
        <v>ERROR</v>
      </c>
      <c r="AD51" s="88">
        <v>0</v>
      </c>
      <c r="AE51" s="134">
        <f>IFERROR(IF(AD51=0,0,VLOOKUP(SUBSTITUTE(VLOOKUP(AD51,#REF!,MATCH("strItemName",#REF!,0),FALSE),"SUI_",""),#REF!,2,FALSE)),"ERROR")</f>
        <v>0</v>
      </c>
      <c r="AF51" s="22">
        <f ca="1">IFERROR(VLOOKUP($B51,INDIRECT(VLOOKUP($E51,보상!$S:$AA,2,FALSE)),MATCH(AF$6,INDIRECT(VLOOKUP($E51,보상!$S:$AA,3,FALSE)),0),FALSE),"ERROR")</f>
        <v>53</v>
      </c>
      <c r="AG51" s="22">
        <v>0</v>
      </c>
      <c r="AH51" s="22">
        <v>0</v>
      </c>
      <c r="AI51" s="22">
        <v>0</v>
      </c>
      <c r="AJ51" s="22" t="b">
        <v>0</v>
      </c>
      <c r="AK51" s="22">
        <v>0</v>
      </c>
      <c r="AL51" s="57">
        <v>0</v>
      </c>
    </row>
    <row r="52" spans="1:38" ht="16.5" customHeight="1" x14ac:dyDescent="0.3">
      <c r="A52" s="158">
        <f>COUNTIF(FtbReward_Quest!$B:$B,$B52)+COUNTIF(FtbReward_Mode!$B:$B,$B52)+COUNTIF(FtbReward_Content!$B:$B,$B52)-1</f>
        <v>0</v>
      </c>
      <c r="B52" s="22">
        <f t="shared" si="5"/>
        <v>1018021</v>
      </c>
      <c r="C52" s="72">
        <v>101802</v>
      </c>
      <c r="D52" s="22" t="s">
        <v>526</v>
      </c>
      <c r="E52" s="22" t="s">
        <v>916</v>
      </c>
      <c r="F52" s="72">
        <f>COUNTIF($C$8:$C52,$C52)</f>
        <v>1</v>
      </c>
      <c r="G52" s="22" t="b">
        <v>1</v>
      </c>
      <c r="H52" s="22">
        <v>0</v>
      </c>
      <c r="I52" s="129">
        <f>IFERROR(IF(H52=0,0,VLOOKUP(VLOOKUP(H52,#REF!,MATCH("strMailTitleID",#REF!,0),FALSE),#REF!,2,FALSE)),"ERROR")</f>
        <v>0</v>
      </c>
      <c r="J52" s="176">
        <v>200</v>
      </c>
      <c r="K52" s="129" t="str">
        <f>IFERROR(IF(J52=0,0,VLOOKUP(VLOOKUP(J52,#REF!,MATCH("strMailTitleID",#REF!,0),FALSE),#REF!,2,FALSE)),"ERROR")</f>
        <v>ERROR</v>
      </c>
      <c r="L52" s="22">
        <f ca="1">IFERROR(VLOOKUP($B52,INDIRECT(VLOOKUP($E52,보상!$S:$AA,2,FALSE)),MATCH(L$6,INDIRECT(VLOOKUP($E52,보상!$S:$AA,3,FALSE)),0),FALSE),"ERROR")</f>
        <v>1040</v>
      </c>
      <c r="M52" s="22">
        <v>0</v>
      </c>
      <c r="N52" s="22">
        <v>0</v>
      </c>
      <c r="O52" s="22">
        <v>0</v>
      </c>
      <c r="P52" s="22" t="str">
        <f ca="1">IFERROR(VLOOKUP($B52,INDIRECT(VLOOKUP($E52,보상!$S:$AA,2,FALSE)),MATCH(P$6,INDIRECT(VLOOKUP($E52,보상!$S:$AA,3,FALSE)),0),FALSE),"ERROR")</f>
        <v>Gold</v>
      </c>
      <c r="Q52" s="22">
        <f ca="1">IFERROR(VLOOKUP($B52,INDIRECT(VLOOKUP($E52,보상!$S:$AA,2,FALSE)),MATCH(Q$6,INDIRECT(VLOOKUP($E52,보상!$S:$AA,3,FALSE)),0),FALSE),"ERROR")</f>
        <v>5200</v>
      </c>
      <c r="R52" s="22" t="b">
        <v>0</v>
      </c>
      <c r="S52" s="22" t="b">
        <v>0</v>
      </c>
      <c r="T52" s="22">
        <f ca="1">IFERROR(VLOOKUP($B52,INDIRECT(VLOOKUP($E52,보상!$S:$AA,2,FALSE)),MATCH(T$6,INDIRECT(VLOOKUP($E52,보상!$S:$AA,3,FALSE)),0),FALSE),"ERROR")</f>
        <v>3160001</v>
      </c>
      <c r="U52" s="134" t="str">
        <f ca="1">IFERROR(IF(T52=0,0,VLOOKUP(SUBSTITUTE(VLOOKUP(T52,#REF!,MATCH("strItemName",#REF!,0),FALSE),"SUI_",""),#REF!,2,FALSE)),"ERROR")</f>
        <v>ERROR</v>
      </c>
      <c r="V52" s="22">
        <f t="shared" ca="1" si="6"/>
        <v>3160001</v>
      </c>
      <c r="W52" s="134" t="str">
        <f ca="1">IFERROR(IF(V52=0,0,VLOOKUP(SUBSTITUTE(VLOOKUP(V52,#REF!,MATCH("strItemName",#REF!,0),FALSE),"SUI_",""),#REF!,2,FALSE)),"ERROR")</f>
        <v>ERROR</v>
      </c>
      <c r="X52" s="22">
        <f t="shared" ca="1" si="7"/>
        <v>3160001</v>
      </c>
      <c r="Y52" s="134" t="str">
        <f ca="1">IFERROR(IF(X52=0,0,VLOOKUP(SUBSTITUTE(VLOOKUP(X52,#REF!,MATCH("strItemName",#REF!,0),FALSE),"SUI_",""),#REF!,2,FALSE)),"ERROR")</f>
        <v>ERROR</v>
      </c>
      <c r="Z52" s="22">
        <f t="shared" ca="1" si="8"/>
        <v>3160001</v>
      </c>
      <c r="AA52" s="134" t="str">
        <f ca="1">IFERROR(IF(Z52=0,0,VLOOKUP(SUBSTITUTE(VLOOKUP(Z52,#REF!,MATCH("strItemName",#REF!,0),FALSE),"SUI_",""),#REF!,2,FALSE)),"ERROR")</f>
        <v>ERROR</v>
      </c>
      <c r="AB52" s="22">
        <f t="shared" ca="1" si="9"/>
        <v>3160001</v>
      </c>
      <c r="AC52" s="134" t="str">
        <f ca="1">IFERROR(IF(AB52=0,0,VLOOKUP(SUBSTITUTE(VLOOKUP(AB52,#REF!,MATCH("strItemName",#REF!,0),FALSE),"SUI_",""),#REF!,2,FALSE)),"ERROR")</f>
        <v>ERROR</v>
      </c>
      <c r="AD52" s="88">
        <v>0</v>
      </c>
      <c r="AE52" s="134">
        <f>IFERROR(IF(AD52=0,0,VLOOKUP(SUBSTITUTE(VLOOKUP(AD52,#REF!,MATCH("strItemName",#REF!,0),FALSE),"SUI_",""),#REF!,2,FALSE)),"ERROR")</f>
        <v>0</v>
      </c>
      <c r="AF52" s="22">
        <f ca="1">IFERROR(VLOOKUP($B52,INDIRECT(VLOOKUP($E52,보상!$S:$AA,2,FALSE)),MATCH(AF$6,INDIRECT(VLOOKUP($E52,보상!$S:$AA,3,FALSE)),0),FALSE),"ERROR")</f>
        <v>56</v>
      </c>
      <c r="AG52" s="22">
        <v>0</v>
      </c>
      <c r="AH52" s="22">
        <v>0</v>
      </c>
      <c r="AI52" s="22">
        <v>0</v>
      </c>
      <c r="AJ52" s="22" t="b">
        <v>0</v>
      </c>
      <c r="AK52" s="22">
        <v>0</v>
      </c>
      <c r="AL52" s="57">
        <v>0</v>
      </c>
    </row>
    <row r="53" spans="1:38" ht="16.5" customHeight="1" x14ac:dyDescent="0.3">
      <c r="A53" s="158">
        <f>COUNTIF(FtbReward_Quest!$B:$B,$B53)+COUNTIF(FtbReward_Mode!$B:$B,$B53)+COUNTIF(FtbReward_Content!$B:$B,$B53)-1</f>
        <v>0</v>
      </c>
      <c r="B53" s="22">
        <f t="shared" si="5"/>
        <v>1019021</v>
      </c>
      <c r="C53" s="72">
        <v>101902</v>
      </c>
      <c r="D53" s="22" t="s">
        <v>527</v>
      </c>
      <c r="E53" s="22" t="s">
        <v>916</v>
      </c>
      <c r="F53" s="72">
        <f>COUNTIF($C$8:$C53,$C53)</f>
        <v>1</v>
      </c>
      <c r="G53" s="22" t="b">
        <v>1</v>
      </c>
      <c r="H53" s="22">
        <v>0</v>
      </c>
      <c r="I53" s="129">
        <f>IFERROR(IF(H53=0,0,VLOOKUP(VLOOKUP(H53,#REF!,MATCH("strMailTitleID",#REF!,0),FALSE),#REF!,2,FALSE)),"ERROR")</f>
        <v>0</v>
      </c>
      <c r="J53" s="176">
        <v>200</v>
      </c>
      <c r="K53" s="129" t="str">
        <f>IFERROR(IF(J53=0,0,VLOOKUP(VLOOKUP(J53,#REF!,MATCH("strMailTitleID",#REF!,0),FALSE),#REF!,2,FALSE)),"ERROR")</f>
        <v>ERROR</v>
      </c>
      <c r="L53" s="22">
        <f ca="1">IFERROR(VLOOKUP($B53,INDIRECT(VLOOKUP($E53,보상!$S:$AA,2,FALSE)),MATCH(L$6,INDIRECT(VLOOKUP($E53,보상!$S:$AA,3,FALSE)),0),FALSE),"ERROR")</f>
        <v>1130</v>
      </c>
      <c r="M53" s="22">
        <v>0</v>
      </c>
      <c r="N53" s="22">
        <v>0</v>
      </c>
      <c r="O53" s="22">
        <v>0</v>
      </c>
      <c r="P53" s="22" t="str">
        <f ca="1">IFERROR(VLOOKUP($B53,INDIRECT(VLOOKUP($E53,보상!$S:$AA,2,FALSE)),MATCH(P$6,INDIRECT(VLOOKUP($E53,보상!$S:$AA,3,FALSE)),0),FALSE),"ERROR")</f>
        <v>Gold</v>
      </c>
      <c r="Q53" s="22">
        <f ca="1">IFERROR(VLOOKUP($B53,INDIRECT(VLOOKUP($E53,보상!$S:$AA,2,FALSE)),MATCH(Q$6,INDIRECT(VLOOKUP($E53,보상!$S:$AA,3,FALSE)),0),FALSE),"ERROR")</f>
        <v>5650</v>
      </c>
      <c r="R53" s="22" t="b">
        <v>0</v>
      </c>
      <c r="S53" s="22" t="b">
        <v>0</v>
      </c>
      <c r="T53" s="22">
        <f ca="1">IFERROR(VLOOKUP($B53,INDIRECT(VLOOKUP($E53,보상!$S:$AA,2,FALSE)),MATCH(T$6,INDIRECT(VLOOKUP($E53,보상!$S:$AA,3,FALSE)),0),FALSE),"ERROR")</f>
        <v>3160001</v>
      </c>
      <c r="U53" s="134" t="str">
        <f ca="1">IFERROR(IF(T53=0,0,VLOOKUP(SUBSTITUTE(VLOOKUP(T53,#REF!,MATCH("strItemName",#REF!,0),FALSE),"SUI_",""),#REF!,2,FALSE)),"ERROR")</f>
        <v>ERROR</v>
      </c>
      <c r="V53" s="22">
        <f t="shared" ca="1" si="6"/>
        <v>3160001</v>
      </c>
      <c r="W53" s="134" t="str">
        <f ca="1">IFERROR(IF(V53=0,0,VLOOKUP(SUBSTITUTE(VLOOKUP(V53,#REF!,MATCH("strItemName",#REF!,0),FALSE),"SUI_",""),#REF!,2,FALSE)),"ERROR")</f>
        <v>ERROR</v>
      </c>
      <c r="X53" s="22">
        <f t="shared" ca="1" si="7"/>
        <v>3160001</v>
      </c>
      <c r="Y53" s="134" t="str">
        <f ca="1">IFERROR(IF(X53=0,0,VLOOKUP(SUBSTITUTE(VLOOKUP(X53,#REF!,MATCH("strItemName",#REF!,0),FALSE),"SUI_",""),#REF!,2,FALSE)),"ERROR")</f>
        <v>ERROR</v>
      </c>
      <c r="Z53" s="22">
        <f t="shared" ca="1" si="8"/>
        <v>3160001</v>
      </c>
      <c r="AA53" s="134" t="str">
        <f ca="1">IFERROR(IF(Z53=0,0,VLOOKUP(SUBSTITUTE(VLOOKUP(Z53,#REF!,MATCH("strItemName",#REF!,0),FALSE),"SUI_",""),#REF!,2,FALSE)),"ERROR")</f>
        <v>ERROR</v>
      </c>
      <c r="AB53" s="22">
        <f t="shared" ca="1" si="9"/>
        <v>3160001</v>
      </c>
      <c r="AC53" s="134" t="str">
        <f ca="1">IFERROR(IF(AB53=0,0,VLOOKUP(SUBSTITUTE(VLOOKUP(AB53,#REF!,MATCH("strItemName",#REF!,0),FALSE),"SUI_",""),#REF!,2,FALSE)),"ERROR")</f>
        <v>ERROR</v>
      </c>
      <c r="AD53" s="88">
        <v>0</v>
      </c>
      <c r="AE53" s="134">
        <f>IFERROR(IF(AD53=0,0,VLOOKUP(SUBSTITUTE(VLOOKUP(AD53,#REF!,MATCH("strItemName",#REF!,0),FALSE),"SUI_",""),#REF!,2,FALSE)),"ERROR")</f>
        <v>0</v>
      </c>
      <c r="AF53" s="22">
        <f ca="1">IFERROR(VLOOKUP($B53,INDIRECT(VLOOKUP($E53,보상!$S:$AA,2,FALSE)),MATCH(AF$6,INDIRECT(VLOOKUP($E53,보상!$S:$AA,3,FALSE)),0),FALSE),"ERROR")</f>
        <v>59</v>
      </c>
      <c r="AG53" s="22">
        <v>0</v>
      </c>
      <c r="AH53" s="22">
        <v>0</v>
      </c>
      <c r="AI53" s="22">
        <v>0</v>
      </c>
      <c r="AJ53" s="22" t="b">
        <v>0</v>
      </c>
      <c r="AK53" s="22">
        <v>0</v>
      </c>
      <c r="AL53" s="57">
        <v>0</v>
      </c>
    </row>
    <row r="54" spans="1:38" ht="16.5" customHeight="1" x14ac:dyDescent="0.3">
      <c r="A54" s="158">
        <f>COUNTIF(FtbReward_Quest!$B:$B,$B54)+COUNTIF(FtbReward_Mode!$B:$B,$B54)+COUNTIF(FtbReward_Content!$B:$B,$B54)-1</f>
        <v>0</v>
      </c>
      <c r="B54" s="22">
        <f t="shared" si="5"/>
        <v>1020021</v>
      </c>
      <c r="C54" s="72">
        <v>102002</v>
      </c>
      <c r="D54" s="22" t="s">
        <v>528</v>
      </c>
      <c r="E54" s="22" t="s">
        <v>916</v>
      </c>
      <c r="F54" s="72">
        <f>COUNTIF($C$8:$C54,$C54)</f>
        <v>1</v>
      </c>
      <c r="G54" s="22" t="b">
        <v>1</v>
      </c>
      <c r="H54" s="22">
        <v>0</v>
      </c>
      <c r="I54" s="129">
        <f>IFERROR(IF(H54=0,0,VLOOKUP(VLOOKUP(H54,#REF!,MATCH("strMailTitleID",#REF!,0),FALSE),#REF!,2,FALSE)),"ERROR")</f>
        <v>0</v>
      </c>
      <c r="J54" s="176">
        <v>200</v>
      </c>
      <c r="K54" s="129" t="str">
        <f>IFERROR(IF(J54=0,0,VLOOKUP(VLOOKUP(J54,#REF!,MATCH("strMailTitleID",#REF!,0),FALSE),#REF!,2,FALSE)),"ERROR")</f>
        <v>ERROR</v>
      </c>
      <c r="L54" s="22">
        <f ca="1">IFERROR(VLOOKUP($B54,INDIRECT(VLOOKUP($E54,보상!$S:$AA,2,FALSE)),MATCH(L$6,INDIRECT(VLOOKUP($E54,보상!$S:$AA,3,FALSE)),0),FALSE),"ERROR")</f>
        <v>1250</v>
      </c>
      <c r="M54" s="22">
        <v>0</v>
      </c>
      <c r="N54" s="22">
        <v>0</v>
      </c>
      <c r="O54" s="22">
        <v>0</v>
      </c>
      <c r="P54" s="22" t="str">
        <f ca="1">IFERROR(VLOOKUP($B54,INDIRECT(VLOOKUP($E54,보상!$S:$AA,2,FALSE)),MATCH(P$6,INDIRECT(VLOOKUP($E54,보상!$S:$AA,3,FALSE)),0),FALSE),"ERROR")</f>
        <v>Gold</v>
      </c>
      <c r="Q54" s="22">
        <f ca="1">IFERROR(VLOOKUP($B54,INDIRECT(VLOOKUP($E54,보상!$S:$AA,2,FALSE)),MATCH(Q$6,INDIRECT(VLOOKUP($E54,보상!$S:$AA,3,FALSE)),0),FALSE),"ERROR")</f>
        <v>6250</v>
      </c>
      <c r="R54" s="22" t="b">
        <v>0</v>
      </c>
      <c r="S54" s="22" t="b">
        <v>0</v>
      </c>
      <c r="T54" s="22">
        <f ca="1">IFERROR(VLOOKUP($B54,INDIRECT(VLOOKUP($E54,보상!$S:$AA,2,FALSE)),MATCH(T$6,INDIRECT(VLOOKUP($E54,보상!$S:$AA,3,FALSE)),0),FALSE),"ERROR")</f>
        <v>3160001</v>
      </c>
      <c r="U54" s="134" t="str">
        <f ca="1">IFERROR(IF(T54=0,0,VLOOKUP(SUBSTITUTE(VLOOKUP(T54,#REF!,MATCH("strItemName",#REF!,0),FALSE),"SUI_",""),#REF!,2,FALSE)),"ERROR")</f>
        <v>ERROR</v>
      </c>
      <c r="V54" s="22">
        <f t="shared" ca="1" si="6"/>
        <v>3160001</v>
      </c>
      <c r="W54" s="134" t="str">
        <f ca="1">IFERROR(IF(V54=0,0,VLOOKUP(SUBSTITUTE(VLOOKUP(V54,#REF!,MATCH("strItemName",#REF!,0),FALSE),"SUI_",""),#REF!,2,FALSE)),"ERROR")</f>
        <v>ERROR</v>
      </c>
      <c r="X54" s="22">
        <f t="shared" ca="1" si="7"/>
        <v>3160001</v>
      </c>
      <c r="Y54" s="134" t="str">
        <f ca="1">IFERROR(IF(X54=0,0,VLOOKUP(SUBSTITUTE(VLOOKUP(X54,#REF!,MATCH("strItemName",#REF!,0),FALSE),"SUI_",""),#REF!,2,FALSE)),"ERROR")</f>
        <v>ERROR</v>
      </c>
      <c r="Z54" s="22">
        <f t="shared" ca="1" si="8"/>
        <v>3160001</v>
      </c>
      <c r="AA54" s="134" t="str">
        <f ca="1">IFERROR(IF(Z54=0,0,VLOOKUP(SUBSTITUTE(VLOOKUP(Z54,#REF!,MATCH("strItemName",#REF!,0),FALSE),"SUI_",""),#REF!,2,FALSE)),"ERROR")</f>
        <v>ERROR</v>
      </c>
      <c r="AB54" s="22">
        <f t="shared" ca="1" si="9"/>
        <v>3160001</v>
      </c>
      <c r="AC54" s="134" t="str">
        <f ca="1">IFERROR(IF(AB54=0,0,VLOOKUP(SUBSTITUTE(VLOOKUP(AB54,#REF!,MATCH("strItemName",#REF!,0),FALSE),"SUI_",""),#REF!,2,FALSE)),"ERROR")</f>
        <v>ERROR</v>
      </c>
      <c r="AD54" s="88">
        <v>0</v>
      </c>
      <c r="AE54" s="134">
        <f>IFERROR(IF(AD54=0,0,VLOOKUP(SUBSTITUTE(VLOOKUP(AD54,#REF!,MATCH("strItemName",#REF!,0),FALSE),"SUI_",""),#REF!,2,FALSE)),"ERROR")</f>
        <v>0</v>
      </c>
      <c r="AF54" s="22">
        <f ca="1">IFERROR(VLOOKUP($B54,INDIRECT(VLOOKUP($E54,보상!$S:$AA,2,FALSE)),MATCH(AF$6,INDIRECT(VLOOKUP($E54,보상!$S:$AA,3,FALSE)),0),FALSE),"ERROR")</f>
        <v>62</v>
      </c>
      <c r="AG54" s="22">
        <v>0</v>
      </c>
      <c r="AH54" s="22">
        <v>0</v>
      </c>
      <c r="AI54" s="22">
        <v>0</v>
      </c>
      <c r="AJ54" s="22" t="b">
        <v>0</v>
      </c>
      <c r="AK54" s="22">
        <v>0</v>
      </c>
      <c r="AL54" s="57">
        <v>0</v>
      </c>
    </row>
    <row r="55" spans="1:38" ht="16.5" customHeight="1" x14ac:dyDescent="0.3">
      <c r="A55" s="158">
        <f>COUNTIF(FtbReward_Quest!$B:$B,$B55)+COUNTIF(FtbReward_Mode!$B:$B,$B55)+COUNTIF(FtbReward_Content!$B:$B,$B55)-1</f>
        <v>0</v>
      </c>
      <c r="B55" s="22">
        <f t="shared" si="5"/>
        <v>1021021</v>
      </c>
      <c r="C55" s="72">
        <v>102102</v>
      </c>
      <c r="D55" s="22" t="s">
        <v>529</v>
      </c>
      <c r="E55" s="22" t="s">
        <v>916</v>
      </c>
      <c r="F55" s="72">
        <f>COUNTIF($C$8:$C55,$C55)</f>
        <v>1</v>
      </c>
      <c r="G55" s="22" t="b">
        <v>1</v>
      </c>
      <c r="H55" s="22">
        <v>0</v>
      </c>
      <c r="I55" s="129">
        <f>IFERROR(IF(H55=0,0,VLOOKUP(VLOOKUP(H55,#REF!,MATCH("strMailTitleID",#REF!,0),FALSE),#REF!,2,FALSE)),"ERROR")</f>
        <v>0</v>
      </c>
      <c r="J55" s="176">
        <v>200</v>
      </c>
      <c r="K55" s="129" t="str">
        <f>IFERROR(IF(J55=0,0,VLOOKUP(VLOOKUP(J55,#REF!,MATCH("strMailTitleID",#REF!,0),FALSE),#REF!,2,FALSE)),"ERROR")</f>
        <v>ERROR</v>
      </c>
      <c r="L55" s="22">
        <f ca="1">IFERROR(VLOOKUP($B55,INDIRECT(VLOOKUP($E55,보상!$S:$AA,2,FALSE)),MATCH(L$6,INDIRECT(VLOOKUP($E55,보상!$S:$AA,3,FALSE)),0),FALSE),"ERROR")</f>
        <v>1360</v>
      </c>
      <c r="M55" s="22">
        <v>0</v>
      </c>
      <c r="N55" s="22">
        <v>0</v>
      </c>
      <c r="O55" s="22">
        <v>0</v>
      </c>
      <c r="P55" s="22" t="str">
        <f ca="1">IFERROR(VLOOKUP($B55,INDIRECT(VLOOKUP($E55,보상!$S:$AA,2,FALSE)),MATCH(P$6,INDIRECT(VLOOKUP($E55,보상!$S:$AA,3,FALSE)),0),FALSE),"ERROR")</f>
        <v>Gold</v>
      </c>
      <c r="Q55" s="22">
        <f ca="1">IFERROR(VLOOKUP($B55,INDIRECT(VLOOKUP($E55,보상!$S:$AA,2,FALSE)),MATCH(Q$6,INDIRECT(VLOOKUP($E55,보상!$S:$AA,3,FALSE)),0),FALSE),"ERROR")</f>
        <v>6800</v>
      </c>
      <c r="R55" s="22" t="b">
        <v>0</v>
      </c>
      <c r="S55" s="22" t="b">
        <v>0</v>
      </c>
      <c r="T55" s="22">
        <f ca="1">IFERROR(VLOOKUP($B55,INDIRECT(VLOOKUP($E55,보상!$S:$AA,2,FALSE)),MATCH(T$6,INDIRECT(VLOOKUP($E55,보상!$S:$AA,3,FALSE)),0),FALSE),"ERROR")</f>
        <v>3160001</v>
      </c>
      <c r="U55" s="134" t="str">
        <f ca="1">IFERROR(IF(T55=0,0,VLOOKUP(SUBSTITUTE(VLOOKUP(T55,#REF!,MATCH("strItemName",#REF!,0),FALSE),"SUI_",""),#REF!,2,FALSE)),"ERROR")</f>
        <v>ERROR</v>
      </c>
      <c r="V55" s="22">
        <f t="shared" ca="1" si="6"/>
        <v>3160001</v>
      </c>
      <c r="W55" s="134" t="str">
        <f ca="1">IFERROR(IF(V55=0,0,VLOOKUP(SUBSTITUTE(VLOOKUP(V55,#REF!,MATCH("strItemName",#REF!,0),FALSE),"SUI_",""),#REF!,2,FALSE)),"ERROR")</f>
        <v>ERROR</v>
      </c>
      <c r="X55" s="22">
        <f t="shared" ca="1" si="7"/>
        <v>3160001</v>
      </c>
      <c r="Y55" s="134" t="str">
        <f ca="1">IFERROR(IF(X55=0,0,VLOOKUP(SUBSTITUTE(VLOOKUP(X55,#REF!,MATCH("strItemName",#REF!,0),FALSE),"SUI_",""),#REF!,2,FALSE)),"ERROR")</f>
        <v>ERROR</v>
      </c>
      <c r="Z55" s="22">
        <f t="shared" ca="1" si="8"/>
        <v>3160001</v>
      </c>
      <c r="AA55" s="134" t="str">
        <f ca="1">IFERROR(IF(Z55=0,0,VLOOKUP(SUBSTITUTE(VLOOKUP(Z55,#REF!,MATCH("strItemName",#REF!,0),FALSE),"SUI_",""),#REF!,2,FALSE)),"ERROR")</f>
        <v>ERROR</v>
      </c>
      <c r="AB55" s="22">
        <f t="shared" ca="1" si="9"/>
        <v>3160001</v>
      </c>
      <c r="AC55" s="134" t="str">
        <f ca="1">IFERROR(IF(AB55=0,0,VLOOKUP(SUBSTITUTE(VLOOKUP(AB55,#REF!,MATCH("strItemName",#REF!,0),FALSE),"SUI_",""),#REF!,2,FALSE)),"ERROR")</f>
        <v>ERROR</v>
      </c>
      <c r="AD55" s="88">
        <v>0</v>
      </c>
      <c r="AE55" s="134">
        <f>IFERROR(IF(AD55=0,0,VLOOKUP(SUBSTITUTE(VLOOKUP(AD55,#REF!,MATCH("strItemName",#REF!,0),FALSE),"SUI_",""),#REF!,2,FALSE)),"ERROR")</f>
        <v>0</v>
      </c>
      <c r="AF55" s="22">
        <f ca="1">IFERROR(VLOOKUP($B55,INDIRECT(VLOOKUP($E55,보상!$S:$AA,2,FALSE)),MATCH(AF$6,INDIRECT(VLOOKUP($E55,보상!$S:$AA,3,FALSE)),0),FALSE),"ERROR")</f>
        <v>65</v>
      </c>
      <c r="AG55" s="22">
        <v>0</v>
      </c>
      <c r="AH55" s="22">
        <v>0</v>
      </c>
      <c r="AI55" s="22">
        <v>0</v>
      </c>
      <c r="AJ55" s="22" t="b">
        <v>0</v>
      </c>
      <c r="AK55" s="22">
        <v>0</v>
      </c>
      <c r="AL55" s="57">
        <v>0</v>
      </c>
    </row>
    <row r="56" spans="1:38" ht="16.5" customHeight="1" x14ac:dyDescent="0.3">
      <c r="A56" s="158">
        <f>COUNTIF(FtbReward_Quest!$B:$B,$B56)+COUNTIF(FtbReward_Mode!$B:$B,$B56)+COUNTIF(FtbReward_Content!$B:$B,$B56)-1</f>
        <v>0</v>
      </c>
      <c r="B56" s="22">
        <f t="shared" si="5"/>
        <v>1022021</v>
      </c>
      <c r="C56" s="72">
        <v>102202</v>
      </c>
      <c r="D56" s="22" t="s">
        <v>530</v>
      </c>
      <c r="E56" s="22" t="s">
        <v>916</v>
      </c>
      <c r="F56" s="72">
        <f>COUNTIF($C$8:$C56,$C56)</f>
        <v>1</v>
      </c>
      <c r="G56" s="22" t="b">
        <v>1</v>
      </c>
      <c r="H56" s="22">
        <v>0</v>
      </c>
      <c r="I56" s="129">
        <f>IFERROR(IF(H56=0,0,VLOOKUP(VLOOKUP(H56,#REF!,MATCH("strMailTitleID",#REF!,0),FALSE),#REF!,2,FALSE)),"ERROR")</f>
        <v>0</v>
      </c>
      <c r="J56" s="176">
        <v>200</v>
      </c>
      <c r="K56" s="129" t="str">
        <f>IFERROR(IF(J56=0,0,VLOOKUP(VLOOKUP(J56,#REF!,MATCH("strMailTitleID",#REF!,0),FALSE),#REF!,2,FALSE)),"ERROR")</f>
        <v>ERROR</v>
      </c>
      <c r="L56" s="22">
        <f ca="1">IFERROR(VLOOKUP($B56,INDIRECT(VLOOKUP($E56,보상!$S:$AA,2,FALSE)),MATCH(L$6,INDIRECT(VLOOKUP($E56,보상!$S:$AA,3,FALSE)),0),FALSE),"ERROR")</f>
        <v>1360</v>
      </c>
      <c r="M56" s="22">
        <v>0</v>
      </c>
      <c r="N56" s="22">
        <v>0</v>
      </c>
      <c r="O56" s="22">
        <v>0</v>
      </c>
      <c r="P56" s="22" t="str">
        <f ca="1">IFERROR(VLOOKUP($B56,INDIRECT(VLOOKUP($E56,보상!$S:$AA,2,FALSE)),MATCH(P$6,INDIRECT(VLOOKUP($E56,보상!$S:$AA,3,FALSE)),0),FALSE),"ERROR")</f>
        <v>Gold</v>
      </c>
      <c r="Q56" s="22">
        <f ca="1">IFERROR(VLOOKUP($B56,INDIRECT(VLOOKUP($E56,보상!$S:$AA,2,FALSE)),MATCH(Q$6,INDIRECT(VLOOKUP($E56,보상!$S:$AA,3,FALSE)),0),FALSE),"ERROR")</f>
        <v>6800</v>
      </c>
      <c r="R56" s="22" t="b">
        <v>0</v>
      </c>
      <c r="S56" s="22" t="b">
        <v>0</v>
      </c>
      <c r="T56" s="22">
        <f ca="1">IFERROR(VLOOKUP($B56,INDIRECT(VLOOKUP($E56,보상!$S:$AA,2,FALSE)),MATCH(T$6,INDIRECT(VLOOKUP($E56,보상!$S:$AA,3,FALSE)),0),FALSE),"ERROR")</f>
        <v>3160001</v>
      </c>
      <c r="U56" s="134" t="str">
        <f ca="1">IFERROR(IF(T56=0,0,VLOOKUP(SUBSTITUTE(VLOOKUP(T56,#REF!,MATCH("strItemName",#REF!,0),FALSE),"SUI_",""),#REF!,2,FALSE)),"ERROR")</f>
        <v>ERROR</v>
      </c>
      <c r="V56" s="22">
        <f t="shared" ref="V56:V105" ca="1" si="10">IF(T56=0,0,IF(OR(INT(T56/10000)=15,INT(T56/10000)=24,INT(T56/10000)=35),T56,IF(T56&gt;300000,T56,IF(T56&lt;200000,T56+10100,T56+100))))</f>
        <v>3160001</v>
      </c>
      <c r="W56" s="134" t="str">
        <f ca="1">IFERROR(IF(V56=0,0,VLOOKUP(SUBSTITUTE(VLOOKUP(V56,#REF!,MATCH("strItemName",#REF!,0),FALSE),"SUI_",""),#REF!,2,FALSE)),"ERROR")</f>
        <v>ERROR</v>
      </c>
      <c r="X56" s="22">
        <f t="shared" ref="X56:X105" ca="1" si="11">IF(V56=0,0,IF(OR(INT(V56/10000)=15,INT(V56/10000)=24,INT(V56/10000)=35),V56,IF(V56&gt;300000,V56,IF(V56&lt;200000,V56+10100,V56+100))))</f>
        <v>3160001</v>
      </c>
      <c r="Y56" s="134" t="str">
        <f ca="1">IFERROR(IF(X56=0,0,VLOOKUP(SUBSTITUTE(VLOOKUP(X56,#REF!,MATCH("strItemName",#REF!,0),FALSE),"SUI_",""),#REF!,2,FALSE)),"ERROR")</f>
        <v>ERROR</v>
      </c>
      <c r="Z56" s="22">
        <f t="shared" ref="Z56:Z105" ca="1" si="12">IF(X56=0,0,IF(OR(INT(X56/10000)=15,INT(X56/10000)=24,INT(X56/10000)=35),X56,IF(X56&gt;300000,X56,IF(X56&lt;200000,X56+10100,X56+100))))</f>
        <v>3160001</v>
      </c>
      <c r="AA56" s="134" t="str">
        <f ca="1">IFERROR(IF(Z56=0,0,VLOOKUP(SUBSTITUTE(VLOOKUP(Z56,#REF!,MATCH("strItemName",#REF!,0),FALSE),"SUI_",""),#REF!,2,FALSE)),"ERROR")</f>
        <v>ERROR</v>
      </c>
      <c r="AB56" s="22">
        <f t="shared" ref="AB56:AB105" ca="1" si="13">IF(Z56=0,0,IF(OR(INT(Z56/10000)=15,INT(Z56/10000)=24,INT(Z56/10000)=35),Z56,IF(Z56&gt;300000,Z56,IF(Z56&lt;200000,Z56+10100,Z56+100))))</f>
        <v>3160001</v>
      </c>
      <c r="AC56" s="134" t="str">
        <f ca="1">IFERROR(IF(AB56=0,0,VLOOKUP(SUBSTITUTE(VLOOKUP(AB56,#REF!,MATCH("strItemName",#REF!,0),FALSE),"SUI_",""),#REF!,2,FALSE)),"ERROR")</f>
        <v>ERROR</v>
      </c>
      <c r="AD56" s="88">
        <v>0</v>
      </c>
      <c r="AE56" s="134">
        <f>IFERROR(IF(AD56=0,0,VLOOKUP(SUBSTITUTE(VLOOKUP(AD56,#REF!,MATCH("strItemName",#REF!,0),FALSE),"SUI_",""),#REF!,2,FALSE)),"ERROR")</f>
        <v>0</v>
      </c>
      <c r="AF56" s="22">
        <f ca="1">IFERROR(VLOOKUP($B56,INDIRECT(VLOOKUP($E56,보상!$S:$AA,2,FALSE)),MATCH(AF$6,INDIRECT(VLOOKUP($E56,보상!$S:$AA,3,FALSE)),0),FALSE),"ERROR")</f>
        <v>68</v>
      </c>
      <c r="AG56" s="22">
        <v>0</v>
      </c>
      <c r="AH56" s="22">
        <v>0</v>
      </c>
      <c r="AI56" s="22">
        <v>0</v>
      </c>
      <c r="AJ56" s="22" t="b">
        <v>0</v>
      </c>
      <c r="AK56" s="22">
        <v>0</v>
      </c>
      <c r="AL56" s="57">
        <v>0</v>
      </c>
    </row>
    <row r="57" spans="1:38" ht="16.5" customHeight="1" x14ac:dyDescent="0.3">
      <c r="A57" s="158">
        <f>COUNTIF(FtbReward_Quest!$B:$B,$B57)+COUNTIF(FtbReward_Mode!$B:$B,$B57)+COUNTIF(FtbReward_Content!$B:$B,$B57)-1</f>
        <v>0</v>
      </c>
      <c r="B57" s="22">
        <f t="shared" ref="B57:B170" si="14">C57*10+F57</f>
        <v>1023021</v>
      </c>
      <c r="C57" s="72">
        <v>102302</v>
      </c>
      <c r="D57" s="22" t="s">
        <v>531</v>
      </c>
      <c r="E57" s="22" t="s">
        <v>916</v>
      </c>
      <c r="F57" s="72">
        <f>COUNTIF($C$8:$C57,$C57)</f>
        <v>1</v>
      </c>
      <c r="G57" s="22" t="b">
        <v>1</v>
      </c>
      <c r="H57" s="22">
        <v>0</v>
      </c>
      <c r="I57" s="129">
        <f>IFERROR(IF(H57=0,0,VLOOKUP(VLOOKUP(H57,#REF!,MATCH("strMailTitleID",#REF!,0),FALSE),#REF!,2,FALSE)),"ERROR")</f>
        <v>0</v>
      </c>
      <c r="J57" s="176">
        <v>200</v>
      </c>
      <c r="K57" s="129" t="str">
        <f>IFERROR(IF(J57=0,0,VLOOKUP(VLOOKUP(J57,#REF!,MATCH("strMailTitleID",#REF!,0),FALSE),#REF!,2,FALSE)),"ERROR")</f>
        <v>ERROR</v>
      </c>
      <c r="L57" s="22">
        <f ca="1">IFERROR(VLOOKUP($B57,INDIRECT(VLOOKUP($E57,보상!$S:$AA,2,FALSE)),MATCH(L$6,INDIRECT(VLOOKUP($E57,보상!$S:$AA,3,FALSE)),0),FALSE),"ERROR")</f>
        <v>1490</v>
      </c>
      <c r="M57" s="22">
        <v>0</v>
      </c>
      <c r="N57" s="22">
        <v>0</v>
      </c>
      <c r="O57" s="22">
        <v>0</v>
      </c>
      <c r="P57" s="22" t="str">
        <f ca="1">IFERROR(VLOOKUP($B57,INDIRECT(VLOOKUP($E57,보상!$S:$AA,2,FALSE)),MATCH(P$6,INDIRECT(VLOOKUP($E57,보상!$S:$AA,3,FALSE)),0),FALSE),"ERROR")</f>
        <v>Gold</v>
      </c>
      <c r="Q57" s="22">
        <f ca="1">IFERROR(VLOOKUP($B57,INDIRECT(VLOOKUP($E57,보상!$S:$AA,2,FALSE)),MATCH(Q$6,INDIRECT(VLOOKUP($E57,보상!$S:$AA,3,FALSE)),0),FALSE),"ERROR")</f>
        <v>7450</v>
      </c>
      <c r="R57" s="22" t="b">
        <v>0</v>
      </c>
      <c r="S57" s="22" t="b">
        <v>0</v>
      </c>
      <c r="T57" s="22">
        <f ca="1">IFERROR(VLOOKUP($B57,INDIRECT(VLOOKUP($E57,보상!$S:$AA,2,FALSE)),MATCH(T$6,INDIRECT(VLOOKUP($E57,보상!$S:$AA,3,FALSE)),0),FALSE),"ERROR")</f>
        <v>3160001</v>
      </c>
      <c r="U57" s="134" t="str">
        <f ca="1">IFERROR(IF(T57=0,0,VLOOKUP(SUBSTITUTE(VLOOKUP(T57,#REF!,MATCH("strItemName",#REF!,0),FALSE),"SUI_",""),#REF!,2,FALSE)),"ERROR")</f>
        <v>ERROR</v>
      </c>
      <c r="V57" s="22">
        <f t="shared" ca="1" si="10"/>
        <v>3160001</v>
      </c>
      <c r="W57" s="134" t="str">
        <f ca="1">IFERROR(IF(V57=0,0,VLOOKUP(SUBSTITUTE(VLOOKUP(V57,#REF!,MATCH("strItemName",#REF!,0),FALSE),"SUI_",""),#REF!,2,FALSE)),"ERROR")</f>
        <v>ERROR</v>
      </c>
      <c r="X57" s="22">
        <f t="shared" ca="1" si="11"/>
        <v>3160001</v>
      </c>
      <c r="Y57" s="134" t="str">
        <f ca="1">IFERROR(IF(X57=0,0,VLOOKUP(SUBSTITUTE(VLOOKUP(X57,#REF!,MATCH("strItemName",#REF!,0),FALSE),"SUI_",""),#REF!,2,FALSE)),"ERROR")</f>
        <v>ERROR</v>
      </c>
      <c r="Z57" s="22">
        <f t="shared" ca="1" si="12"/>
        <v>3160001</v>
      </c>
      <c r="AA57" s="134" t="str">
        <f ca="1">IFERROR(IF(Z57=0,0,VLOOKUP(SUBSTITUTE(VLOOKUP(Z57,#REF!,MATCH("strItemName",#REF!,0),FALSE),"SUI_",""),#REF!,2,FALSE)),"ERROR")</f>
        <v>ERROR</v>
      </c>
      <c r="AB57" s="22">
        <f t="shared" ca="1" si="13"/>
        <v>3160001</v>
      </c>
      <c r="AC57" s="134" t="str">
        <f ca="1">IFERROR(IF(AB57=0,0,VLOOKUP(SUBSTITUTE(VLOOKUP(AB57,#REF!,MATCH("strItemName",#REF!,0),FALSE),"SUI_",""),#REF!,2,FALSE)),"ERROR")</f>
        <v>ERROR</v>
      </c>
      <c r="AD57" s="88">
        <v>0</v>
      </c>
      <c r="AE57" s="134">
        <f>IFERROR(IF(AD57=0,0,VLOOKUP(SUBSTITUTE(VLOOKUP(AD57,#REF!,MATCH("strItemName",#REF!,0),FALSE),"SUI_",""),#REF!,2,FALSE)),"ERROR")</f>
        <v>0</v>
      </c>
      <c r="AF57" s="22">
        <f ca="1">IFERROR(VLOOKUP($B57,INDIRECT(VLOOKUP($E57,보상!$S:$AA,2,FALSE)),MATCH(AF$6,INDIRECT(VLOOKUP($E57,보상!$S:$AA,3,FALSE)),0),FALSE),"ERROR")</f>
        <v>71</v>
      </c>
      <c r="AG57" s="22">
        <v>0</v>
      </c>
      <c r="AH57" s="22">
        <v>0</v>
      </c>
      <c r="AI57" s="22">
        <v>0</v>
      </c>
      <c r="AJ57" s="22" t="b">
        <v>0</v>
      </c>
      <c r="AK57" s="22">
        <v>0</v>
      </c>
      <c r="AL57" s="57">
        <v>0</v>
      </c>
    </row>
    <row r="58" spans="1:38" ht="16.5" customHeight="1" x14ac:dyDescent="0.3">
      <c r="A58" s="158">
        <f>COUNTIF(FtbReward_Quest!$B:$B,$B58)+COUNTIF(FtbReward_Mode!$B:$B,$B58)+COUNTIF(FtbReward_Content!$B:$B,$B58)-1</f>
        <v>0</v>
      </c>
      <c r="B58" s="22">
        <f t="shared" si="14"/>
        <v>1024021</v>
      </c>
      <c r="C58" s="72">
        <v>102402</v>
      </c>
      <c r="D58" s="22" t="s">
        <v>532</v>
      </c>
      <c r="E58" s="22" t="s">
        <v>916</v>
      </c>
      <c r="F58" s="72">
        <f>COUNTIF($C$8:$C58,$C58)</f>
        <v>1</v>
      </c>
      <c r="G58" s="22" t="b">
        <v>1</v>
      </c>
      <c r="H58" s="22">
        <v>0</v>
      </c>
      <c r="I58" s="129">
        <f>IFERROR(IF(H58=0,0,VLOOKUP(VLOOKUP(H58,#REF!,MATCH("strMailTitleID",#REF!,0),FALSE),#REF!,2,FALSE)),"ERROR")</f>
        <v>0</v>
      </c>
      <c r="J58" s="176">
        <v>200</v>
      </c>
      <c r="K58" s="129" t="str">
        <f>IFERROR(IF(J58=0,0,VLOOKUP(VLOOKUP(J58,#REF!,MATCH("strMailTitleID",#REF!,0),FALSE),#REF!,2,FALSE)),"ERROR")</f>
        <v>ERROR</v>
      </c>
      <c r="L58" s="22">
        <f ca="1">IFERROR(VLOOKUP($B58,INDIRECT(VLOOKUP($E58,보상!$S:$AA,2,FALSE)),MATCH(L$6,INDIRECT(VLOOKUP($E58,보상!$S:$AA,3,FALSE)),0),FALSE),"ERROR")</f>
        <v>1610</v>
      </c>
      <c r="M58" s="22">
        <v>0</v>
      </c>
      <c r="N58" s="22">
        <v>0</v>
      </c>
      <c r="O58" s="22">
        <v>0</v>
      </c>
      <c r="P58" s="22" t="str">
        <f ca="1">IFERROR(VLOOKUP($B58,INDIRECT(VLOOKUP($E58,보상!$S:$AA,2,FALSE)),MATCH(P$6,INDIRECT(VLOOKUP($E58,보상!$S:$AA,3,FALSE)),0),FALSE),"ERROR")</f>
        <v>Gold</v>
      </c>
      <c r="Q58" s="22">
        <f ca="1">IFERROR(VLOOKUP($B58,INDIRECT(VLOOKUP($E58,보상!$S:$AA,2,FALSE)),MATCH(Q$6,INDIRECT(VLOOKUP($E58,보상!$S:$AA,3,FALSE)),0),FALSE),"ERROR")</f>
        <v>8050</v>
      </c>
      <c r="R58" s="22" t="b">
        <v>0</v>
      </c>
      <c r="S58" s="22" t="b">
        <v>0</v>
      </c>
      <c r="T58" s="22">
        <f ca="1">IFERROR(VLOOKUP($B58,INDIRECT(VLOOKUP($E58,보상!$S:$AA,2,FALSE)),MATCH(T$6,INDIRECT(VLOOKUP($E58,보상!$S:$AA,3,FALSE)),0),FALSE),"ERROR")</f>
        <v>3160001</v>
      </c>
      <c r="U58" s="134" t="str">
        <f ca="1">IFERROR(IF(T58=0,0,VLOOKUP(SUBSTITUTE(VLOOKUP(T58,#REF!,MATCH("strItemName",#REF!,0),FALSE),"SUI_",""),#REF!,2,FALSE)),"ERROR")</f>
        <v>ERROR</v>
      </c>
      <c r="V58" s="22">
        <f t="shared" ca="1" si="10"/>
        <v>3160001</v>
      </c>
      <c r="W58" s="134" t="str">
        <f ca="1">IFERROR(IF(V58=0,0,VLOOKUP(SUBSTITUTE(VLOOKUP(V58,#REF!,MATCH("strItemName",#REF!,0),FALSE),"SUI_",""),#REF!,2,FALSE)),"ERROR")</f>
        <v>ERROR</v>
      </c>
      <c r="X58" s="22">
        <f t="shared" ca="1" si="11"/>
        <v>3160001</v>
      </c>
      <c r="Y58" s="134" t="str">
        <f ca="1">IFERROR(IF(X58=0,0,VLOOKUP(SUBSTITUTE(VLOOKUP(X58,#REF!,MATCH("strItemName",#REF!,0),FALSE),"SUI_",""),#REF!,2,FALSE)),"ERROR")</f>
        <v>ERROR</v>
      </c>
      <c r="Z58" s="22">
        <f t="shared" ca="1" si="12"/>
        <v>3160001</v>
      </c>
      <c r="AA58" s="134" t="str">
        <f ca="1">IFERROR(IF(Z58=0,0,VLOOKUP(SUBSTITUTE(VLOOKUP(Z58,#REF!,MATCH("strItemName",#REF!,0),FALSE),"SUI_",""),#REF!,2,FALSE)),"ERROR")</f>
        <v>ERROR</v>
      </c>
      <c r="AB58" s="22">
        <f t="shared" ca="1" si="13"/>
        <v>3160001</v>
      </c>
      <c r="AC58" s="134" t="str">
        <f ca="1">IFERROR(IF(AB58=0,0,VLOOKUP(SUBSTITUTE(VLOOKUP(AB58,#REF!,MATCH("strItemName",#REF!,0),FALSE),"SUI_",""),#REF!,2,FALSE)),"ERROR")</f>
        <v>ERROR</v>
      </c>
      <c r="AD58" s="88">
        <v>0</v>
      </c>
      <c r="AE58" s="134">
        <f>IFERROR(IF(AD58=0,0,VLOOKUP(SUBSTITUTE(VLOOKUP(AD58,#REF!,MATCH("strItemName",#REF!,0),FALSE),"SUI_",""),#REF!,2,FALSE)),"ERROR")</f>
        <v>0</v>
      </c>
      <c r="AF58" s="22">
        <f ca="1">IFERROR(VLOOKUP($B58,INDIRECT(VLOOKUP($E58,보상!$S:$AA,2,FALSE)),MATCH(AF$6,INDIRECT(VLOOKUP($E58,보상!$S:$AA,3,FALSE)),0),FALSE),"ERROR")</f>
        <v>74</v>
      </c>
      <c r="AG58" s="22">
        <v>0</v>
      </c>
      <c r="AH58" s="22">
        <v>0</v>
      </c>
      <c r="AI58" s="22">
        <v>0</v>
      </c>
      <c r="AJ58" s="22" t="b">
        <v>0</v>
      </c>
      <c r="AK58" s="22">
        <v>0</v>
      </c>
      <c r="AL58" s="57">
        <v>0</v>
      </c>
    </row>
    <row r="59" spans="1:38" ht="16.5" customHeight="1" x14ac:dyDescent="0.3">
      <c r="A59" s="158">
        <f>COUNTIF(FtbReward_Quest!$B:$B,$B59)+COUNTIF(FtbReward_Mode!$B:$B,$B59)+COUNTIF(FtbReward_Content!$B:$B,$B59)-1</f>
        <v>0</v>
      </c>
      <c r="B59" s="22">
        <f t="shared" si="14"/>
        <v>1025021</v>
      </c>
      <c r="C59" s="72">
        <v>102502</v>
      </c>
      <c r="D59" s="22" t="s">
        <v>533</v>
      </c>
      <c r="E59" s="22" t="s">
        <v>916</v>
      </c>
      <c r="F59" s="72">
        <f>COUNTIF($C$8:$C59,$C59)</f>
        <v>1</v>
      </c>
      <c r="G59" s="22" t="b">
        <v>1</v>
      </c>
      <c r="H59" s="22">
        <v>0</v>
      </c>
      <c r="I59" s="129">
        <f>IFERROR(IF(H59=0,0,VLOOKUP(VLOOKUP(H59,#REF!,MATCH("strMailTitleID",#REF!,0),FALSE),#REF!,2,FALSE)),"ERROR")</f>
        <v>0</v>
      </c>
      <c r="J59" s="176">
        <v>200</v>
      </c>
      <c r="K59" s="129" t="str">
        <f>IFERROR(IF(J59=0,0,VLOOKUP(VLOOKUP(J59,#REF!,MATCH("strMailTitleID",#REF!,0),FALSE),#REF!,2,FALSE)),"ERROR")</f>
        <v>ERROR</v>
      </c>
      <c r="L59" s="22">
        <f ca="1">IFERROR(VLOOKUP($B59,INDIRECT(VLOOKUP($E59,보상!$S:$AA,2,FALSE)),MATCH(L$6,INDIRECT(VLOOKUP($E59,보상!$S:$AA,3,FALSE)),0),FALSE),"ERROR")</f>
        <v>1610</v>
      </c>
      <c r="M59" s="22">
        <v>0</v>
      </c>
      <c r="N59" s="22">
        <v>0</v>
      </c>
      <c r="O59" s="22">
        <v>0</v>
      </c>
      <c r="P59" s="22" t="str">
        <f ca="1">IFERROR(VLOOKUP($B59,INDIRECT(VLOOKUP($E59,보상!$S:$AA,2,FALSE)),MATCH(P$6,INDIRECT(VLOOKUP($E59,보상!$S:$AA,3,FALSE)),0),FALSE),"ERROR")</f>
        <v>Gold</v>
      </c>
      <c r="Q59" s="22">
        <f ca="1">IFERROR(VLOOKUP($B59,INDIRECT(VLOOKUP($E59,보상!$S:$AA,2,FALSE)),MATCH(Q$6,INDIRECT(VLOOKUP($E59,보상!$S:$AA,3,FALSE)),0),FALSE),"ERROR")</f>
        <v>8050</v>
      </c>
      <c r="R59" s="22" t="b">
        <v>0</v>
      </c>
      <c r="S59" s="22" t="b">
        <v>0</v>
      </c>
      <c r="T59" s="22">
        <f ca="1">IFERROR(VLOOKUP($B59,INDIRECT(VLOOKUP($E59,보상!$S:$AA,2,FALSE)),MATCH(T$6,INDIRECT(VLOOKUP($E59,보상!$S:$AA,3,FALSE)),0),FALSE),"ERROR")</f>
        <v>3160001</v>
      </c>
      <c r="U59" s="134" t="str">
        <f ca="1">IFERROR(IF(T59=0,0,VLOOKUP(SUBSTITUTE(VLOOKUP(T59,#REF!,MATCH("strItemName",#REF!,0),FALSE),"SUI_",""),#REF!,2,FALSE)),"ERROR")</f>
        <v>ERROR</v>
      </c>
      <c r="V59" s="22">
        <f t="shared" ca="1" si="10"/>
        <v>3160001</v>
      </c>
      <c r="W59" s="134" t="str">
        <f ca="1">IFERROR(IF(V59=0,0,VLOOKUP(SUBSTITUTE(VLOOKUP(V59,#REF!,MATCH("strItemName",#REF!,0),FALSE),"SUI_",""),#REF!,2,FALSE)),"ERROR")</f>
        <v>ERROR</v>
      </c>
      <c r="X59" s="22">
        <f t="shared" ca="1" si="11"/>
        <v>3160001</v>
      </c>
      <c r="Y59" s="134" t="str">
        <f ca="1">IFERROR(IF(X59=0,0,VLOOKUP(SUBSTITUTE(VLOOKUP(X59,#REF!,MATCH("strItemName",#REF!,0),FALSE),"SUI_",""),#REF!,2,FALSE)),"ERROR")</f>
        <v>ERROR</v>
      </c>
      <c r="Z59" s="22">
        <f t="shared" ca="1" si="12"/>
        <v>3160001</v>
      </c>
      <c r="AA59" s="134" t="str">
        <f ca="1">IFERROR(IF(Z59=0,0,VLOOKUP(SUBSTITUTE(VLOOKUP(Z59,#REF!,MATCH("strItemName",#REF!,0),FALSE),"SUI_",""),#REF!,2,FALSE)),"ERROR")</f>
        <v>ERROR</v>
      </c>
      <c r="AB59" s="22">
        <f t="shared" ca="1" si="13"/>
        <v>3160001</v>
      </c>
      <c r="AC59" s="134" t="str">
        <f ca="1">IFERROR(IF(AB59=0,0,VLOOKUP(SUBSTITUTE(VLOOKUP(AB59,#REF!,MATCH("strItemName",#REF!,0),FALSE),"SUI_",""),#REF!,2,FALSE)),"ERROR")</f>
        <v>ERROR</v>
      </c>
      <c r="AD59" s="88">
        <v>0</v>
      </c>
      <c r="AE59" s="134">
        <f>IFERROR(IF(AD59=0,0,VLOOKUP(SUBSTITUTE(VLOOKUP(AD59,#REF!,MATCH("strItemName",#REF!,0),FALSE),"SUI_",""),#REF!,2,FALSE)),"ERROR")</f>
        <v>0</v>
      </c>
      <c r="AF59" s="22">
        <f ca="1">IFERROR(VLOOKUP($B59,INDIRECT(VLOOKUP($E59,보상!$S:$AA,2,FALSE)),MATCH(AF$6,INDIRECT(VLOOKUP($E59,보상!$S:$AA,3,FALSE)),0),FALSE),"ERROR")</f>
        <v>77</v>
      </c>
      <c r="AG59" s="22">
        <v>0</v>
      </c>
      <c r="AH59" s="22">
        <v>0</v>
      </c>
      <c r="AI59" s="22">
        <v>0</v>
      </c>
      <c r="AJ59" s="22" t="b">
        <v>0</v>
      </c>
      <c r="AK59" s="22">
        <v>0</v>
      </c>
      <c r="AL59" s="57">
        <v>0</v>
      </c>
    </row>
    <row r="60" spans="1:38" ht="16.5" customHeight="1" x14ac:dyDescent="0.3">
      <c r="A60" s="158">
        <f>COUNTIF(FtbReward_Quest!$B:$B,$B60)+COUNTIF(FtbReward_Mode!$B:$B,$B60)+COUNTIF(FtbReward_Content!$B:$B,$B60)-1</f>
        <v>0</v>
      </c>
      <c r="B60" s="22">
        <f t="shared" si="14"/>
        <v>1026021</v>
      </c>
      <c r="C60" s="72">
        <v>102602</v>
      </c>
      <c r="D60" s="22" t="s">
        <v>534</v>
      </c>
      <c r="E60" s="22" t="s">
        <v>916</v>
      </c>
      <c r="F60" s="72">
        <f>COUNTIF($C$8:$C60,$C60)</f>
        <v>1</v>
      </c>
      <c r="G60" s="22" t="b">
        <v>1</v>
      </c>
      <c r="H60" s="22">
        <v>0</v>
      </c>
      <c r="I60" s="129">
        <f>IFERROR(IF(H60=0,0,VLOOKUP(VLOOKUP(H60,#REF!,MATCH("strMailTitleID",#REF!,0),FALSE),#REF!,2,FALSE)),"ERROR")</f>
        <v>0</v>
      </c>
      <c r="J60" s="176">
        <v>200</v>
      </c>
      <c r="K60" s="129" t="str">
        <f>IFERROR(IF(J60=0,0,VLOOKUP(VLOOKUP(J60,#REF!,MATCH("strMailTitleID",#REF!,0),FALSE),#REF!,2,FALSE)),"ERROR")</f>
        <v>ERROR</v>
      </c>
      <c r="L60" s="22">
        <f ca="1">IFERROR(VLOOKUP($B60,INDIRECT(VLOOKUP($E60,보상!$S:$AA,2,FALSE)),MATCH(L$6,INDIRECT(VLOOKUP($E60,보상!$S:$AA,3,FALSE)),0),FALSE),"ERROR")</f>
        <v>1750</v>
      </c>
      <c r="M60" s="22">
        <v>0</v>
      </c>
      <c r="N60" s="22">
        <v>0</v>
      </c>
      <c r="O60" s="22">
        <v>0</v>
      </c>
      <c r="P60" s="22" t="str">
        <f ca="1">IFERROR(VLOOKUP($B60,INDIRECT(VLOOKUP($E60,보상!$S:$AA,2,FALSE)),MATCH(P$6,INDIRECT(VLOOKUP($E60,보상!$S:$AA,3,FALSE)),0),FALSE),"ERROR")</f>
        <v>Gold</v>
      </c>
      <c r="Q60" s="22">
        <f ca="1">IFERROR(VLOOKUP($B60,INDIRECT(VLOOKUP($E60,보상!$S:$AA,2,FALSE)),MATCH(Q$6,INDIRECT(VLOOKUP($E60,보상!$S:$AA,3,FALSE)),0),FALSE),"ERROR")</f>
        <v>8750</v>
      </c>
      <c r="R60" s="22" t="b">
        <v>0</v>
      </c>
      <c r="S60" s="22" t="b">
        <v>0</v>
      </c>
      <c r="T60" s="22">
        <f ca="1">IFERROR(VLOOKUP($B60,INDIRECT(VLOOKUP($E60,보상!$S:$AA,2,FALSE)),MATCH(T$6,INDIRECT(VLOOKUP($E60,보상!$S:$AA,3,FALSE)),0),FALSE),"ERROR")</f>
        <v>3160001</v>
      </c>
      <c r="U60" s="134" t="str">
        <f ca="1">IFERROR(IF(T60=0,0,VLOOKUP(SUBSTITUTE(VLOOKUP(T60,#REF!,MATCH("strItemName",#REF!,0),FALSE),"SUI_",""),#REF!,2,FALSE)),"ERROR")</f>
        <v>ERROR</v>
      </c>
      <c r="V60" s="22">
        <f t="shared" ca="1" si="10"/>
        <v>3160001</v>
      </c>
      <c r="W60" s="134" t="str">
        <f ca="1">IFERROR(IF(V60=0,0,VLOOKUP(SUBSTITUTE(VLOOKUP(V60,#REF!,MATCH("strItemName",#REF!,0),FALSE),"SUI_",""),#REF!,2,FALSE)),"ERROR")</f>
        <v>ERROR</v>
      </c>
      <c r="X60" s="22">
        <f t="shared" ca="1" si="11"/>
        <v>3160001</v>
      </c>
      <c r="Y60" s="134" t="str">
        <f ca="1">IFERROR(IF(X60=0,0,VLOOKUP(SUBSTITUTE(VLOOKUP(X60,#REF!,MATCH("strItemName",#REF!,0),FALSE),"SUI_",""),#REF!,2,FALSE)),"ERROR")</f>
        <v>ERROR</v>
      </c>
      <c r="Z60" s="22">
        <f t="shared" ca="1" si="12"/>
        <v>3160001</v>
      </c>
      <c r="AA60" s="134" t="str">
        <f ca="1">IFERROR(IF(Z60=0,0,VLOOKUP(SUBSTITUTE(VLOOKUP(Z60,#REF!,MATCH("strItemName",#REF!,0),FALSE),"SUI_",""),#REF!,2,FALSE)),"ERROR")</f>
        <v>ERROR</v>
      </c>
      <c r="AB60" s="22">
        <f t="shared" ca="1" si="13"/>
        <v>3160001</v>
      </c>
      <c r="AC60" s="134" t="str">
        <f ca="1">IFERROR(IF(AB60=0,0,VLOOKUP(SUBSTITUTE(VLOOKUP(AB60,#REF!,MATCH("strItemName",#REF!,0),FALSE),"SUI_",""),#REF!,2,FALSE)),"ERROR")</f>
        <v>ERROR</v>
      </c>
      <c r="AD60" s="88">
        <v>0</v>
      </c>
      <c r="AE60" s="134">
        <f>IFERROR(IF(AD60=0,0,VLOOKUP(SUBSTITUTE(VLOOKUP(AD60,#REF!,MATCH("strItemName",#REF!,0),FALSE),"SUI_",""),#REF!,2,FALSE)),"ERROR")</f>
        <v>0</v>
      </c>
      <c r="AF60" s="22">
        <f ca="1">IFERROR(VLOOKUP($B60,INDIRECT(VLOOKUP($E60,보상!$S:$AA,2,FALSE)),MATCH(AF$6,INDIRECT(VLOOKUP($E60,보상!$S:$AA,3,FALSE)),0),FALSE),"ERROR")</f>
        <v>80</v>
      </c>
      <c r="AG60" s="22">
        <v>0</v>
      </c>
      <c r="AH60" s="22">
        <v>0</v>
      </c>
      <c r="AI60" s="22">
        <v>0</v>
      </c>
      <c r="AJ60" s="22" t="b">
        <v>0</v>
      </c>
      <c r="AK60" s="22">
        <v>0</v>
      </c>
      <c r="AL60" s="57">
        <v>0</v>
      </c>
    </row>
    <row r="61" spans="1:38" ht="16.5" customHeight="1" x14ac:dyDescent="0.3">
      <c r="A61" s="158">
        <f>COUNTIF(FtbReward_Quest!$B:$B,$B61)+COUNTIF(FtbReward_Mode!$B:$B,$B61)+COUNTIF(FtbReward_Content!$B:$B,$B61)-1</f>
        <v>0</v>
      </c>
      <c r="B61" s="22">
        <f t="shared" si="14"/>
        <v>1027021</v>
      </c>
      <c r="C61" s="72">
        <v>102702</v>
      </c>
      <c r="D61" s="22" t="s">
        <v>535</v>
      </c>
      <c r="E61" s="22" t="s">
        <v>916</v>
      </c>
      <c r="F61" s="72">
        <f>COUNTIF($C$8:$C61,$C61)</f>
        <v>1</v>
      </c>
      <c r="G61" s="22" t="b">
        <v>1</v>
      </c>
      <c r="H61" s="22">
        <v>0</v>
      </c>
      <c r="I61" s="129">
        <f>IFERROR(IF(H61=0,0,VLOOKUP(VLOOKUP(H61,#REF!,MATCH("strMailTitleID",#REF!,0),FALSE),#REF!,2,FALSE)),"ERROR")</f>
        <v>0</v>
      </c>
      <c r="J61" s="176">
        <v>200</v>
      </c>
      <c r="K61" s="129" t="str">
        <f>IFERROR(IF(J61=0,0,VLOOKUP(VLOOKUP(J61,#REF!,MATCH("strMailTitleID",#REF!,0),FALSE),#REF!,2,FALSE)),"ERROR")</f>
        <v>ERROR</v>
      </c>
      <c r="L61" s="22">
        <f ca="1">IFERROR(VLOOKUP($B61,INDIRECT(VLOOKUP($E61,보상!$S:$AA,2,FALSE)),MATCH(L$6,INDIRECT(VLOOKUP($E61,보상!$S:$AA,3,FALSE)),0),FALSE),"ERROR")</f>
        <v>1890</v>
      </c>
      <c r="M61" s="22">
        <v>0</v>
      </c>
      <c r="N61" s="22">
        <v>0</v>
      </c>
      <c r="O61" s="22">
        <v>0</v>
      </c>
      <c r="P61" s="22" t="str">
        <f ca="1">IFERROR(VLOOKUP($B61,INDIRECT(VLOOKUP($E61,보상!$S:$AA,2,FALSE)),MATCH(P$6,INDIRECT(VLOOKUP($E61,보상!$S:$AA,3,FALSE)),0),FALSE),"ERROR")</f>
        <v>Gold</v>
      </c>
      <c r="Q61" s="22">
        <f ca="1">IFERROR(VLOOKUP($B61,INDIRECT(VLOOKUP($E61,보상!$S:$AA,2,FALSE)),MATCH(Q$6,INDIRECT(VLOOKUP($E61,보상!$S:$AA,3,FALSE)),0),FALSE),"ERROR")</f>
        <v>9450</v>
      </c>
      <c r="R61" s="22" t="b">
        <v>0</v>
      </c>
      <c r="S61" s="22" t="b">
        <v>0</v>
      </c>
      <c r="T61" s="22">
        <f ca="1">IFERROR(VLOOKUP($B61,INDIRECT(VLOOKUP($E61,보상!$S:$AA,2,FALSE)),MATCH(T$6,INDIRECT(VLOOKUP($E61,보상!$S:$AA,3,FALSE)),0),FALSE),"ERROR")</f>
        <v>3160001</v>
      </c>
      <c r="U61" s="134" t="str">
        <f ca="1">IFERROR(IF(T61=0,0,VLOOKUP(SUBSTITUTE(VLOOKUP(T61,#REF!,MATCH("strItemName",#REF!,0),FALSE),"SUI_",""),#REF!,2,FALSE)),"ERROR")</f>
        <v>ERROR</v>
      </c>
      <c r="V61" s="22">
        <f t="shared" ca="1" si="10"/>
        <v>3160001</v>
      </c>
      <c r="W61" s="134" t="str">
        <f ca="1">IFERROR(IF(V61=0,0,VLOOKUP(SUBSTITUTE(VLOOKUP(V61,#REF!,MATCH("strItemName",#REF!,0),FALSE),"SUI_",""),#REF!,2,FALSE)),"ERROR")</f>
        <v>ERROR</v>
      </c>
      <c r="X61" s="22">
        <f t="shared" ca="1" si="11"/>
        <v>3160001</v>
      </c>
      <c r="Y61" s="134" t="str">
        <f ca="1">IFERROR(IF(X61=0,0,VLOOKUP(SUBSTITUTE(VLOOKUP(X61,#REF!,MATCH("strItemName",#REF!,0),FALSE),"SUI_",""),#REF!,2,FALSE)),"ERROR")</f>
        <v>ERROR</v>
      </c>
      <c r="Z61" s="22">
        <f t="shared" ca="1" si="12"/>
        <v>3160001</v>
      </c>
      <c r="AA61" s="134" t="str">
        <f ca="1">IFERROR(IF(Z61=0,0,VLOOKUP(SUBSTITUTE(VLOOKUP(Z61,#REF!,MATCH("strItemName",#REF!,0),FALSE),"SUI_",""),#REF!,2,FALSE)),"ERROR")</f>
        <v>ERROR</v>
      </c>
      <c r="AB61" s="22">
        <f t="shared" ca="1" si="13"/>
        <v>3160001</v>
      </c>
      <c r="AC61" s="134" t="str">
        <f ca="1">IFERROR(IF(AB61=0,0,VLOOKUP(SUBSTITUTE(VLOOKUP(AB61,#REF!,MATCH("strItemName",#REF!,0),FALSE),"SUI_",""),#REF!,2,FALSE)),"ERROR")</f>
        <v>ERROR</v>
      </c>
      <c r="AD61" s="88">
        <v>0</v>
      </c>
      <c r="AE61" s="134">
        <f>IFERROR(IF(AD61=0,0,VLOOKUP(SUBSTITUTE(VLOOKUP(AD61,#REF!,MATCH("strItemName",#REF!,0),FALSE),"SUI_",""),#REF!,2,FALSE)),"ERROR")</f>
        <v>0</v>
      </c>
      <c r="AF61" s="22">
        <f ca="1">IFERROR(VLOOKUP($B61,INDIRECT(VLOOKUP($E61,보상!$S:$AA,2,FALSE)),MATCH(AF$6,INDIRECT(VLOOKUP($E61,보상!$S:$AA,3,FALSE)),0),FALSE),"ERROR")</f>
        <v>83</v>
      </c>
      <c r="AG61" s="22">
        <v>0</v>
      </c>
      <c r="AH61" s="22">
        <v>0</v>
      </c>
      <c r="AI61" s="22">
        <v>0</v>
      </c>
      <c r="AJ61" s="22" t="b">
        <v>0</v>
      </c>
      <c r="AK61" s="22">
        <v>0</v>
      </c>
      <c r="AL61" s="57">
        <v>0</v>
      </c>
    </row>
    <row r="62" spans="1:38" ht="16.5" customHeight="1" x14ac:dyDescent="0.3">
      <c r="A62" s="158">
        <f>COUNTIF(FtbReward_Quest!$B:$B,$B62)+COUNTIF(FtbReward_Mode!$B:$B,$B62)+COUNTIF(FtbReward_Content!$B:$B,$B62)-1</f>
        <v>0</v>
      </c>
      <c r="B62" s="22">
        <f t="shared" si="14"/>
        <v>1028021</v>
      </c>
      <c r="C62" s="72">
        <v>102802</v>
      </c>
      <c r="D62" s="22" t="s">
        <v>536</v>
      </c>
      <c r="E62" s="22" t="s">
        <v>916</v>
      </c>
      <c r="F62" s="72">
        <f>COUNTIF($C$8:$C62,$C62)</f>
        <v>1</v>
      </c>
      <c r="G62" s="22" t="b">
        <v>1</v>
      </c>
      <c r="H62" s="22">
        <v>0</v>
      </c>
      <c r="I62" s="129">
        <f>IFERROR(IF(H62=0,0,VLOOKUP(VLOOKUP(H62,#REF!,MATCH("strMailTitleID",#REF!,0),FALSE),#REF!,2,FALSE)),"ERROR")</f>
        <v>0</v>
      </c>
      <c r="J62" s="176">
        <v>200</v>
      </c>
      <c r="K62" s="129" t="str">
        <f>IFERROR(IF(J62=0,0,VLOOKUP(VLOOKUP(J62,#REF!,MATCH("strMailTitleID",#REF!,0),FALSE),#REF!,2,FALSE)),"ERROR")</f>
        <v>ERROR</v>
      </c>
      <c r="L62" s="22">
        <f ca="1">IFERROR(VLOOKUP($B62,INDIRECT(VLOOKUP($E62,보상!$S:$AA,2,FALSE)),MATCH(L$6,INDIRECT(VLOOKUP($E62,보상!$S:$AA,3,FALSE)),0),FALSE),"ERROR")</f>
        <v>1890</v>
      </c>
      <c r="M62" s="22">
        <v>0</v>
      </c>
      <c r="N62" s="22">
        <v>0</v>
      </c>
      <c r="O62" s="22">
        <v>0</v>
      </c>
      <c r="P62" s="22" t="str">
        <f ca="1">IFERROR(VLOOKUP($B62,INDIRECT(VLOOKUP($E62,보상!$S:$AA,2,FALSE)),MATCH(P$6,INDIRECT(VLOOKUP($E62,보상!$S:$AA,3,FALSE)),0),FALSE),"ERROR")</f>
        <v>Gold</v>
      </c>
      <c r="Q62" s="22">
        <f ca="1">IFERROR(VLOOKUP($B62,INDIRECT(VLOOKUP($E62,보상!$S:$AA,2,FALSE)),MATCH(Q$6,INDIRECT(VLOOKUP($E62,보상!$S:$AA,3,FALSE)),0),FALSE),"ERROR")</f>
        <v>9450</v>
      </c>
      <c r="R62" s="22" t="b">
        <v>0</v>
      </c>
      <c r="S62" s="22" t="b">
        <v>0</v>
      </c>
      <c r="T62" s="22">
        <f ca="1">IFERROR(VLOOKUP($B62,INDIRECT(VLOOKUP($E62,보상!$S:$AA,2,FALSE)),MATCH(T$6,INDIRECT(VLOOKUP($E62,보상!$S:$AA,3,FALSE)),0),FALSE),"ERROR")</f>
        <v>3160001</v>
      </c>
      <c r="U62" s="134" t="str">
        <f ca="1">IFERROR(IF(T62=0,0,VLOOKUP(SUBSTITUTE(VLOOKUP(T62,#REF!,MATCH("strItemName",#REF!,0),FALSE),"SUI_",""),#REF!,2,FALSE)),"ERROR")</f>
        <v>ERROR</v>
      </c>
      <c r="V62" s="22">
        <f t="shared" ca="1" si="10"/>
        <v>3160001</v>
      </c>
      <c r="W62" s="134" t="str">
        <f ca="1">IFERROR(IF(V62=0,0,VLOOKUP(SUBSTITUTE(VLOOKUP(V62,#REF!,MATCH("strItemName",#REF!,0),FALSE),"SUI_",""),#REF!,2,FALSE)),"ERROR")</f>
        <v>ERROR</v>
      </c>
      <c r="X62" s="22">
        <f t="shared" ca="1" si="11"/>
        <v>3160001</v>
      </c>
      <c r="Y62" s="134" t="str">
        <f ca="1">IFERROR(IF(X62=0,0,VLOOKUP(SUBSTITUTE(VLOOKUP(X62,#REF!,MATCH("strItemName",#REF!,0),FALSE),"SUI_",""),#REF!,2,FALSE)),"ERROR")</f>
        <v>ERROR</v>
      </c>
      <c r="Z62" s="22">
        <f t="shared" ca="1" si="12"/>
        <v>3160001</v>
      </c>
      <c r="AA62" s="134" t="str">
        <f ca="1">IFERROR(IF(Z62=0,0,VLOOKUP(SUBSTITUTE(VLOOKUP(Z62,#REF!,MATCH("strItemName",#REF!,0),FALSE),"SUI_",""),#REF!,2,FALSE)),"ERROR")</f>
        <v>ERROR</v>
      </c>
      <c r="AB62" s="22">
        <f t="shared" ca="1" si="13"/>
        <v>3160001</v>
      </c>
      <c r="AC62" s="134" t="str">
        <f ca="1">IFERROR(IF(AB62=0,0,VLOOKUP(SUBSTITUTE(VLOOKUP(AB62,#REF!,MATCH("strItemName",#REF!,0),FALSE),"SUI_",""),#REF!,2,FALSE)),"ERROR")</f>
        <v>ERROR</v>
      </c>
      <c r="AD62" s="88">
        <v>0</v>
      </c>
      <c r="AE62" s="134">
        <f>IFERROR(IF(AD62=0,0,VLOOKUP(SUBSTITUTE(VLOOKUP(AD62,#REF!,MATCH("strItemName",#REF!,0),FALSE),"SUI_",""),#REF!,2,FALSE)),"ERROR")</f>
        <v>0</v>
      </c>
      <c r="AF62" s="22">
        <f ca="1">IFERROR(VLOOKUP($B62,INDIRECT(VLOOKUP($E62,보상!$S:$AA,2,FALSE)),MATCH(AF$6,INDIRECT(VLOOKUP($E62,보상!$S:$AA,3,FALSE)),0),FALSE),"ERROR")</f>
        <v>86</v>
      </c>
      <c r="AG62" s="22">
        <v>0</v>
      </c>
      <c r="AH62" s="22">
        <v>0</v>
      </c>
      <c r="AI62" s="22">
        <v>0</v>
      </c>
      <c r="AJ62" s="22" t="b">
        <v>0</v>
      </c>
      <c r="AK62" s="22">
        <v>0</v>
      </c>
      <c r="AL62" s="57">
        <v>0</v>
      </c>
    </row>
    <row r="63" spans="1:38" ht="16.5" customHeight="1" x14ac:dyDescent="0.3">
      <c r="A63" s="158">
        <f>COUNTIF(FtbReward_Quest!$B:$B,$B63)+COUNTIF(FtbReward_Mode!$B:$B,$B63)+COUNTIF(FtbReward_Content!$B:$B,$B63)-1</f>
        <v>0</v>
      </c>
      <c r="B63" s="22">
        <f t="shared" si="14"/>
        <v>1029021</v>
      </c>
      <c r="C63" s="72">
        <v>102902</v>
      </c>
      <c r="D63" s="22" t="s">
        <v>537</v>
      </c>
      <c r="E63" s="22" t="s">
        <v>916</v>
      </c>
      <c r="F63" s="72">
        <f>COUNTIF($C$8:$C63,$C63)</f>
        <v>1</v>
      </c>
      <c r="G63" s="22" t="b">
        <v>1</v>
      </c>
      <c r="H63" s="22">
        <v>0</v>
      </c>
      <c r="I63" s="129">
        <f>IFERROR(IF(H63=0,0,VLOOKUP(VLOOKUP(H63,#REF!,MATCH("strMailTitleID",#REF!,0),FALSE),#REF!,2,FALSE)),"ERROR")</f>
        <v>0</v>
      </c>
      <c r="J63" s="176">
        <v>200</v>
      </c>
      <c r="K63" s="129" t="str">
        <f>IFERROR(IF(J63=0,0,VLOOKUP(VLOOKUP(J63,#REF!,MATCH("strMailTitleID",#REF!,0),FALSE),#REF!,2,FALSE)),"ERROR")</f>
        <v>ERROR</v>
      </c>
      <c r="L63" s="22">
        <f ca="1">IFERROR(VLOOKUP($B63,INDIRECT(VLOOKUP($E63,보상!$S:$AA,2,FALSE)),MATCH(L$6,INDIRECT(VLOOKUP($E63,보상!$S:$AA,3,FALSE)),0),FALSE),"ERROR")</f>
        <v>2050</v>
      </c>
      <c r="M63" s="22">
        <v>0</v>
      </c>
      <c r="N63" s="22">
        <v>0</v>
      </c>
      <c r="O63" s="22">
        <v>0</v>
      </c>
      <c r="P63" s="22" t="str">
        <f ca="1">IFERROR(VLOOKUP($B63,INDIRECT(VLOOKUP($E63,보상!$S:$AA,2,FALSE)),MATCH(P$6,INDIRECT(VLOOKUP($E63,보상!$S:$AA,3,FALSE)),0),FALSE),"ERROR")</f>
        <v>Gold</v>
      </c>
      <c r="Q63" s="22">
        <f ca="1">IFERROR(VLOOKUP($B63,INDIRECT(VLOOKUP($E63,보상!$S:$AA,2,FALSE)),MATCH(Q$6,INDIRECT(VLOOKUP($E63,보상!$S:$AA,3,FALSE)),0),FALSE),"ERROR")</f>
        <v>10250</v>
      </c>
      <c r="R63" s="22" t="b">
        <v>0</v>
      </c>
      <c r="S63" s="22" t="b">
        <v>0</v>
      </c>
      <c r="T63" s="22">
        <f ca="1">IFERROR(VLOOKUP($B63,INDIRECT(VLOOKUP($E63,보상!$S:$AA,2,FALSE)),MATCH(T$6,INDIRECT(VLOOKUP($E63,보상!$S:$AA,3,FALSE)),0),FALSE),"ERROR")</f>
        <v>3160001</v>
      </c>
      <c r="U63" s="134" t="str">
        <f ca="1">IFERROR(IF(T63=0,0,VLOOKUP(SUBSTITUTE(VLOOKUP(T63,#REF!,MATCH("strItemName",#REF!,0),FALSE),"SUI_",""),#REF!,2,FALSE)),"ERROR")</f>
        <v>ERROR</v>
      </c>
      <c r="V63" s="22">
        <f t="shared" ca="1" si="10"/>
        <v>3160001</v>
      </c>
      <c r="W63" s="134" t="str">
        <f ca="1">IFERROR(IF(V63=0,0,VLOOKUP(SUBSTITUTE(VLOOKUP(V63,#REF!,MATCH("strItemName",#REF!,0),FALSE),"SUI_",""),#REF!,2,FALSE)),"ERROR")</f>
        <v>ERROR</v>
      </c>
      <c r="X63" s="22">
        <f t="shared" ca="1" si="11"/>
        <v>3160001</v>
      </c>
      <c r="Y63" s="134" t="str">
        <f ca="1">IFERROR(IF(X63=0,0,VLOOKUP(SUBSTITUTE(VLOOKUP(X63,#REF!,MATCH("strItemName",#REF!,0),FALSE),"SUI_",""),#REF!,2,FALSE)),"ERROR")</f>
        <v>ERROR</v>
      </c>
      <c r="Z63" s="22">
        <f t="shared" ca="1" si="12"/>
        <v>3160001</v>
      </c>
      <c r="AA63" s="134" t="str">
        <f ca="1">IFERROR(IF(Z63=0,0,VLOOKUP(SUBSTITUTE(VLOOKUP(Z63,#REF!,MATCH("strItemName",#REF!,0),FALSE),"SUI_",""),#REF!,2,FALSE)),"ERROR")</f>
        <v>ERROR</v>
      </c>
      <c r="AB63" s="22">
        <f t="shared" ca="1" si="13"/>
        <v>3160001</v>
      </c>
      <c r="AC63" s="134" t="str">
        <f ca="1">IFERROR(IF(AB63=0,0,VLOOKUP(SUBSTITUTE(VLOOKUP(AB63,#REF!,MATCH("strItemName",#REF!,0),FALSE),"SUI_",""),#REF!,2,FALSE)),"ERROR")</f>
        <v>ERROR</v>
      </c>
      <c r="AD63" s="88">
        <v>0</v>
      </c>
      <c r="AE63" s="134">
        <f>IFERROR(IF(AD63=0,0,VLOOKUP(SUBSTITUTE(VLOOKUP(AD63,#REF!,MATCH("strItemName",#REF!,0),FALSE),"SUI_",""),#REF!,2,FALSE)),"ERROR")</f>
        <v>0</v>
      </c>
      <c r="AF63" s="22">
        <f ca="1">IFERROR(VLOOKUP($B63,INDIRECT(VLOOKUP($E63,보상!$S:$AA,2,FALSE)),MATCH(AF$6,INDIRECT(VLOOKUP($E63,보상!$S:$AA,3,FALSE)),0),FALSE),"ERROR")</f>
        <v>89</v>
      </c>
      <c r="AG63" s="22">
        <v>0</v>
      </c>
      <c r="AH63" s="22">
        <v>0</v>
      </c>
      <c r="AI63" s="22">
        <v>0</v>
      </c>
      <c r="AJ63" s="22" t="b">
        <v>0</v>
      </c>
      <c r="AK63" s="22">
        <v>0</v>
      </c>
      <c r="AL63" s="57">
        <v>0</v>
      </c>
    </row>
    <row r="64" spans="1:38" ht="16.5" customHeight="1" x14ac:dyDescent="0.3">
      <c r="A64" s="158">
        <f>COUNTIF(FtbReward_Quest!$B:$B,$B64)+COUNTIF(FtbReward_Mode!$B:$B,$B64)+COUNTIF(FtbReward_Content!$B:$B,$B64)-1</f>
        <v>0</v>
      </c>
      <c r="B64" s="22">
        <f t="shared" si="14"/>
        <v>1030021</v>
      </c>
      <c r="C64" s="72">
        <v>103002</v>
      </c>
      <c r="D64" s="22" t="s">
        <v>538</v>
      </c>
      <c r="E64" s="22" t="s">
        <v>916</v>
      </c>
      <c r="F64" s="72">
        <f>COUNTIF($C$8:$C64,$C64)</f>
        <v>1</v>
      </c>
      <c r="G64" s="22" t="b">
        <v>1</v>
      </c>
      <c r="H64" s="22">
        <v>0</v>
      </c>
      <c r="I64" s="129">
        <f>IFERROR(IF(H64=0,0,VLOOKUP(VLOOKUP(H64,#REF!,MATCH("strMailTitleID",#REF!,0),FALSE),#REF!,2,FALSE)),"ERROR")</f>
        <v>0</v>
      </c>
      <c r="J64" s="176">
        <v>200</v>
      </c>
      <c r="K64" s="129" t="str">
        <f>IFERROR(IF(J64=0,0,VLOOKUP(VLOOKUP(J64,#REF!,MATCH("strMailTitleID",#REF!,0),FALSE),#REF!,2,FALSE)),"ERROR")</f>
        <v>ERROR</v>
      </c>
      <c r="L64" s="22">
        <f ca="1">IFERROR(VLOOKUP($B64,INDIRECT(VLOOKUP($E64,보상!$S:$AA,2,FALSE)),MATCH(L$6,INDIRECT(VLOOKUP($E64,보상!$S:$AA,3,FALSE)),0),FALSE),"ERROR")</f>
        <v>2200</v>
      </c>
      <c r="M64" s="22">
        <v>0</v>
      </c>
      <c r="N64" s="22">
        <v>0</v>
      </c>
      <c r="O64" s="22">
        <v>0</v>
      </c>
      <c r="P64" s="22" t="str">
        <f ca="1">IFERROR(VLOOKUP($B64,INDIRECT(VLOOKUP($E64,보상!$S:$AA,2,FALSE)),MATCH(P$6,INDIRECT(VLOOKUP($E64,보상!$S:$AA,3,FALSE)),0),FALSE),"ERROR")</f>
        <v>Gold</v>
      </c>
      <c r="Q64" s="22">
        <f ca="1">IFERROR(VLOOKUP($B64,INDIRECT(VLOOKUP($E64,보상!$S:$AA,2,FALSE)),MATCH(Q$6,INDIRECT(VLOOKUP($E64,보상!$S:$AA,3,FALSE)),0),FALSE),"ERROR")</f>
        <v>11000</v>
      </c>
      <c r="R64" s="22" t="b">
        <v>0</v>
      </c>
      <c r="S64" s="22" t="b">
        <v>0</v>
      </c>
      <c r="T64" s="22">
        <f ca="1">IFERROR(VLOOKUP($B64,INDIRECT(VLOOKUP($E64,보상!$S:$AA,2,FALSE)),MATCH(T$6,INDIRECT(VLOOKUP($E64,보상!$S:$AA,3,FALSE)),0),FALSE),"ERROR")</f>
        <v>3160001</v>
      </c>
      <c r="U64" s="134" t="str">
        <f ca="1">IFERROR(IF(T64=0,0,VLOOKUP(SUBSTITUTE(VLOOKUP(T64,#REF!,MATCH("strItemName",#REF!,0),FALSE),"SUI_",""),#REF!,2,FALSE)),"ERROR")</f>
        <v>ERROR</v>
      </c>
      <c r="V64" s="22">
        <f t="shared" ca="1" si="10"/>
        <v>3160001</v>
      </c>
      <c r="W64" s="134" t="str">
        <f ca="1">IFERROR(IF(V64=0,0,VLOOKUP(SUBSTITUTE(VLOOKUP(V64,#REF!,MATCH("strItemName",#REF!,0),FALSE),"SUI_",""),#REF!,2,FALSE)),"ERROR")</f>
        <v>ERROR</v>
      </c>
      <c r="X64" s="22">
        <f t="shared" ca="1" si="11"/>
        <v>3160001</v>
      </c>
      <c r="Y64" s="134" t="str">
        <f ca="1">IFERROR(IF(X64=0,0,VLOOKUP(SUBSTITUTE(VLOOKUP(X64,#REF!,MATCH("strItemName",#REF!,0),FALSE),"SUI_",""),#REF!,2,FALSE)),"ERROR")</f>
        <v>ERROR</v>
      </c>
      <c r="Z64" s="22">
        <f t="shared" ca="1" si="12"/>
        <v>3160001</v>
      </c>
      <c r="AA64" s="134" t="str">
        <f ca="1">IFERROR(IF(Z64=0,0,VLOOKUP(SUBSTITUTE(VLOOKUP(Z64,#REF!,MATCH("strItemName",#REF!,0),FALSE),"SUI_",""),#REF!,2,FALSE)),"ERROR")</f>
        <v>ERROR</v>
      </c>
      <c r="AB64" s="22">
        <f t="shared" ca="1" si="13"/>
        <v>3160001</v>
      </c>
      <c r="AC64" s="134" t="str">
        <f ca="1">IFERROR(IF(AB64=0,0,VLOOKUP(SUBSTITUTE(VLOOKUP(AB64,#REF!,MATCH("strItemName",#REF!,0),FALSE),"SUI_",""),#REF!,2,FALSE)),"ERROR")</f>
        <v>ERROR</v>
      </c>
      <c r="AD64" s="88">
        <v>0</v>
      </c>
      <c r="AE64" s="134">
        <f>IFERROR(IF(AD64=0,0,VLOOKUP(SUBSTITUTE(VLOOKUP(AD64,#REF!,MATCH("strItemName",#REF!,0),FALSE),"SUI_",""),#REF!,2,FALSE)),"ERROR")</f>
        <v>0</v>
      </c>
      <c r="AF64" s="22">
        <f ca="1">IFERROR(VLOOKUP($B64,INDIRECT(VLOOKUP($E64,보상!$S:$AA,2,FALSE)),MATCH(AF$6,INDIRECT(VLOOKUP($E64,보상!$S:$AA,3,FALSE)),0),FALSE),"ERROR")</f>
        <v>92</v>
      </c>
      <c r="AG64" s="22">
        <v>0</v>
      </c>
      <c r="AH64" s="22">
        <v>0</v>
      </c>
      <c r="AI64" s="22">
        <v>0</v>
      </c>
      <c r="AJ64" s="22" t="b">
        <v>0</v>
      </c>
      <c r="AK64" s="22">
        <v>0</v>
      </c>
      <c r="AL64" s="57">
        <v>0</v>
      </c>
    </row>
    <row r="65" spans="1:38" ht="16.5" customHeight="1" x14ac:dyDescent="0.3">
      <c r="A65" s="158">
        <f>COUNTIF(FtbReward_Quest!$B:$B,$B65)+COUNTIF(FtbReward_Mode!$B:$B,$B65)+COUNTIF(FtbReward_Content!$B:$B,$B65)-1</f>
        <v>0</v>
      </c>
      <c r="B65" s="22">
        <f t="shared" si="14"/>
        <v>1031021</v>
      </c>
      <c r="C65" s="72">
        <v>103102</v>
      </c>
      <c r="D65" s="22" t="s">
        <v>539</v>
      </c>
      <c r="E65" s="22" t="s">
        <v>916</v>
      </c>
      <c r="F65" s="72">
        <f>COUNTIF($C$8:$C65,$C65)</f>
        <v>1</v>
      </c>
      <c r="G65" s="22" t="b">
        <v>1</v>
      </c>
      <c r="H65" s="22">
        <v>0</v>
      </c>
      <c r="I65" s="129">
        <f>IFERROR(IF(H65=0,0,VLOOKUP(VLOOKUP(H65,#REF!,MATCH("strMailTitleID",#REF!,0),FALSE),#REF!,2,FALSE)),"ERROR")</f>
        <v>0</v>
      </c>
      <c r="J65" s="176">
        <v>200</v>
      </c>
      <c r="K65" s="129" t="str">
        <f>IFERROR(IF(J65=0,0,VLOOKUP(VLOOKUP(J65,#REF!,MATCH("strMailTitleID",#REF!,0),FALSE),#REF!,2,FALSE)),"ERROR")</f>
        <v>ERROR</v>
      </c>
      <c r="L65" s="22">
        <f ca="1">IFERROR(VLOOKUP($B65,INDIRECT(VLOOKUP($E65,보상!$S:$AA,2,FALSE)),MATCH(L$6,INDIRECT(VLOOKUP($E65,보상!$S:$AA,3,FALSE)),0),FALSE),"ERROR")</f>
        <v>2380</v>
      </c>
      <c r="M65" s="22">
        <v>0</v>
      </c>
      <c r="N65" s="22">
        <v>0</v>
      </c>
      <c r="O65" s="22">
        <v>0</v>
      </c>
      <c r="P65" s="22" t="str">
        <f ca="1">IFERROR(VLOOKUP($B65,INDIRECT(VLOOKUP($E65,보상!$S:$AA,2,FALSE)),MATCH(P$6,INDIRECT(VLOOKUP($E65,보상!$S:$AA,3,FALSE)),0),FALSE),"ERROR")</f>
        <v>Gold</v>
      </c>
      <c r="Q65" s="22">
        <f ca="1">IFERROR(VLOOKUP($B65,INDIRECT(VLOOKUP($E65,보상!$S:$AA,2,FALSE)),MATCH(Q$6,INDIRECT(VLOOKUP($E65,보상!$S:$AA,3,FALSE)),0),FALSE),"ERROR")</f>
        <v>11900</v>
      </c>
      <c r="R65" s="22" t="b">
        <v>0</v>
      </c>
      <c r="S65" s="22" t="b">
        <v>0</v>
      </c>
      <c r="T65" s="22">
        <f ca="1">IFERROR(VLOOKUP($B65,INDIRECT(VLOOKUP($E65,보상!$S:$AA,2,FALSE)),MATCH(T$6,INDIRECT(VLOOKUP($E65,보상!$S:$AA,3,FALSE)),0),FALSE),"ERROR")</f>
        <v>3160001</v>
      </c>
      <c r="U65" s="134" t="str">
        <f ca="1">IFERROR(IF(T65=0,0,VLOOKUP(SUBSTITUTE(VLOOKUP(T65,#REF!,MATCH("strItemName",#REF!,0),FALSE),"SUI_",""),#REF!,2,FALSE)),"ERROR")</f>
        <v>ERROR</v>
      </c>
      <c r="V65" s="22">
        <f t="shared" ca="1" si="10"/>
        <v>3160001</v>
      </c>
      <c r="W65" s="134" t="str">
        <f ca="1">IFERROR(IF(V65=0,0,VLOOKUP(SUBSTITUTE(VLOOKUP(V65,#REF!,MATCH("strItemName",#REF!,0),FALSE),"SUI_",""),#REF!,2,FALSE)),"ERROR")</f>
        <v>ERROR</v>
      </c>
      <c r="X65" s="22">
        <f t="shared" ca="1" si="11"/>
        <v>3160001</v>
      </c>
      <c r="Y65" s="134" t="str">
        <f ca="1">IFERROR(IF(X65=0,0,VLOOKUP(SUBSTITUTE(VLOOKUP(X65,#REF!,MATCH("strItemName",#REF!,0),FALSE),"SUI_",""),#REF!,2,FALSE)),"ERROR")</f>
        <v>ERROR</v>
      </c>
      <c r="Z65" s="22">
        <f t="shared" ca="1" si="12"/>
        <v>3160001</v>
      </c>
      <c r="AA65" s="134" t="str">
        <f ca="1">IFERROR(IF(Z65=0,0,VLOOKUP(SUBSTITUTE(VLOOKUP(Z65,#REF!,MATCH("strItemName",#REF!,0),FALSE),"SUI_",""),#REF!,2,FALSE)),"ERROR")</f>
        <v>ERROR</v>
      </c>
      <c r="AB65" s="22">
        <f t="shared" ca="1" si="13"/>
        <v>3160001</v>
      </c>
      <c r="AC65" s="134" t="str">
        <f ca="1">IFERROR(IF(AB65=0,0,VLOOKUP(SUBSTITUTE(VLOOKUP(AB65,#REF!,MATCH("strItemName",#REF!,0),FALSE),"SUI_",""),#REF!,2,FALSE)),"ERROR")</f>
        <v>ERROR</v>
      </c>
      <c r="AD65" s="88">
        <v>0</v>
      </c>
      <c r="AE65" s="134">
        <f>IFERROR(IF(AD65=0,0,VLOOKUP(SUBSTITUTE(VLOOKUP(AD65,#REF!,MATCH("strItemName",#REF!,0),FALSE),"SUI_",""),#REF!,2,FALSE)),"ERROR")</f>
        <v>0</v>
      </c>
      <c r="AF65" s="22">
        <f ca="1">IFERROR(VLOOKUP($B65,INDIRECT(VLOOKUP($E65,보상!$S:$AA,2,FALSE)),MATCH(AF$6,INDIRECT(VLOOKUP($E65,보상!$S:$AA,3,FALSE)),0),FALSE),"ERROR")</f>
        <v>95</v>
      </c>
      <c r="AG65" s="22">
        <v>0</v>
      </c>
      <c r="AH65" s="22">
        <v>0</v>
      </c>
      <c r="AI65" s="22">
        <v>0</v>
      </c>
      <c r="AJ65" s="22" t="b">
        <v>0</v>
      </c>
      <c r="AK65" s="22">
        <v>0</v>
      </c>
      <c r="AL65" s="57">
        <v>0</v>
      </c>
    </row>
    <row r="66" spans="1:38" ht="16.5" customHeight="1" x14ac:dyDescent="0.3">
      <c r="A66" s="158">
        <f>COUNTIF(FtbReward_Quest!$B:$B,$B66)+COUNTIF(FtbReward_Mode!$B:$B,$B66)+COUNTIF(FtbReward_Content!$B:$B,$B66)-1</f>
        <v>0</v>
      </c>
      <c r="B66" s="22">
        <f t="shared" si="14"/>
        <v>1032021</v>
      </c>
      <c r="C66" s="72">
        <v>103202</v>
      </c>
      <c r="D66" s="22" t="s">
        <v>540</v>
      </c>
      <c r="E66" s="22" t="s">
        <v>916</v>
      </c>
      <c r="F66" s="72">
        <f>COUNTIF($C$8:$C66,$C66)</f>
        <v>1</v>
      </c>
      <c r="G66" s="22" t="b">
        <v>1</v>
      </c>
      <c r="H66" s="22">
        <v>0</v>
      </c>
      <c r="I66" s="129">
        <f>IFERROR(IF(H66=0,0,VLOOKUP(VLOOKUP(H66,#REF!,MATCH("strMailTitleID",#REF!,0),FALSE),#REF!,2,FALSE)),"ERROR")</f>
        <v>0</v>
      </c>
      <c r="J66" s="176">
        <v>200</v>
      </c>
      <c r="K66" s="129" t="str">
        <f>IFERROR(IF(J66=0,0,VLOOKUP(VLOOKUP(J66,#REF!,MATCH("strMailTitleID",#REF!,0),FALSE),#REF!,2,FALSE)),"ERROR")</f>
        <v>ERROR</v>
      </c>
      <c r="L66" s="22">
        <f ca="1">IFERROR(VLOOKUP($B66,INDIRECT(VLOOKUP($E66,보상!$S:$AA,2,FALSE)),MATCH(L$6,INDIRECT(VLOOKUP($E66,보상!$S:$AA,3,FALSE)),0),FALSE),"ERROR")</f>
        <v>2380</v>
      </c>
      <c r="M66" s="22">
        <v>0</v>
      </c>
      <c r="N66" s="22">
        <v>0</v>
      </c>
      <c r="O66" s="22">
        <v>0</v>
      </c>
      <c r="P66" s="22" t="str">
        <f ca="1">IFERROR(VLOOKUP($B66,INDIRECT(VLOOKUP($E66,보상!$S:$AA,2,FALSE)),MATCH(P$6,INDIRECT(VLOOKUP($E66,보상!$S:$AA,3,FALSE)),0),FALSE),"ERROR")</f>
        <v>Gold</v>
      </c>
      <c r="Q66" s="22">
        <f ca="1">IFERROR(VLOOKUP($B66,INDIRECT(VLOOKUP($E66,보상!$S:$AA,2,FALSE)),MATCH(Q$6,INDIRECT(VLOOKUP($E66,보상!$S:$AA,3,FALSE)),0),FALSE),"ERROR")</f>
        <v>11900</v>
      </c>
      <c r="R66" s="22" t="b">
        <v>0</v>
      </c>
      <c r="S66" s="22" t="b">
        <v>0</v>
      </c>
      <c r="T66" s="22">
        <f ca="1">IFERROR(VLOOKUP($B66,INDIRECT(VLOOKUP($E66,보상!$S:$AA,2,FALSE)),MATCH(T$6,INDIRECT(VLOOKUP($E66,보상!$S:$AA,3,FALSE)),0),FALSE),"ERROR")</f>
        <v>3160001</v>
      </c>
      <c r="U66" s="134" t="str">
        <f ca="1">IFERROR(IF(T66=0,0,VLOOKUP(SUBSTITUTE(VLOOKUP(T66,#REF!,MATCH("strItemName",#REF!,0),FALSE),"SUI_",""),#REF!,2,FALSE)),"ERROR")</f>
        <v>ERROR</v>
      </c>
      <c r="V66" s="22">
        <f t="shared" ca="1" si="10"/>
        <v>3160001</v>
      </c>
      <c r="W66" s="134" t="str">
        <f ca="1">IFERROR(IF(V66=0,0,VLOOKUP(SUBSTITUTE(VLOOKUP(V66,#REF!,MATCH("strItemName",#REF!,0),FALSE),"SUI_",""),#REF!,2,FALSE)),"ERROR")</f>
        <v>ERROR</v>
      </c>
      <c r="X66" s="22">
        <f t="shared" ca="1" si="11"/>
        <v>3160001</v>
      </c>
      <c r="Y66" s="134" t="str">
        <f ca="1">IFERROR(IF(X66=0,0,VLOOKUP(SUBSTITUTE(VLOOKUP(X66,#REF!,MATCH("strItemName",#REF!,0),FALSE),"SUI_",""),#REF!,2,FALSE)),"ERROR")</f>
        <v>ERROR</v>
      </c>
      <c r="Z66" s="22">
        <f t="shared" ca="1" si="12"/>
        <v>3160001</v>
      </c>
      <c r="AA66" s="134" t="str">
        <f ca="1">IFERROR(IF(Z66=0,0,VLOOKUP(SUBSTITUTE(VLOOKUP(Z66,#REF!,MATCH("strItemName",#REF!,0),FALSE),"SUI_",""),#REF!,2,FALSE)),"ERROR")</f>
        <v>ERROR</v>
      </c>
      <c r="AB66" s="22">
        <f t="shared" ca="1" si="13"/>
        <v>3160001</v>
      </c>
      <c r="AC66" s="134" t="str">
        <f ca="1">IFERROR(IF(AB66=0,0,VLOOKUP(SUBSTITUTE(VLOOKUP(AB66,#REF!,MATCH("strItemName",#REF!,0),FALSE),"SUI_",""),#REF!,2,FALSE)),"ERROR")</f>
        <v>ERROR</v>
      </c>
      <c r="AD66" s="88">
        <v>0</v>
      </c>
      <c r="AE66" s="134">
        <f>IFERROR(IF(AD66=0,0,VLOOKUP(SUBSTITUTE(VLOOKUP(AD66,#REF!,MATCH("strItemName",#REF!,0),FALSE),"SUI_",""),#REF!,2,FALSE)),"ERROR")</f>
        <v>0</v>
      </c>
      <c r="AF66" s="22">
        <f ca="1">IFERROR(VLOOKUP($B66,INDIRECT(VLOOKUP($E66,보상!$S:$AA,2,FALSE)),MATCH(AF$6,INDIRECT(VLOOKUP($E66,보상!$S:$AA,3,FALSE)),0),FALSE),"ERROR")</f>
        <v>98</v>
      </c>
      <c r="AG66" s="22">
        <v>0</v>
      </c>
      <c r="AH66" s="22">
        <v>0</v>
      </c>
      <c r="AI66" s="22">
        <v>0</v>
      </c>
      <c r="AJ66" s="22" t="b">
        <v>0</v>
      </c>
      <c r="AK66" s="22">
        <v>0</v>
      </c>
      <c r="AL66" s="57">
        <v>0</v>
      </c>
    </row>
    <row r="67" spans="1:38" ht="16.5" customHeight="1" x14ac:dyDescent="0.3">
      <c r="A67" s="158">
        <f>COUNTIF(FtbReward_Quest!$B:$B,$B67)+COUNTIF(FtbReward_Mode!$B:$B,$B67)+COUNTIF(FtbReward_Content!$B:$B,$B67)-1</f>
        <v>0</v>
      </c>
      <c r="B67" s="22">
        <f t="shared" si="14"/>
        <v>1033021</v>
      </c>
      <c r="C67" s="72">
        <v>103302</v>
      </c>
      <c r="D67" s="22" t="s">
        <v>541</v>
      </c>
      <c r="E67" s="22" t="s">
        <v>916</v>
      </c>
      <c r="F67" s="72">
        <f>COUNTIF($C$8:$C67,$C67)</f>
        <v>1</v>
      </c>
      <c r="G67" s="22" t="b">
        <v>1</v>
      </c>
      <c r="H67" s="22">
        <v>0</v>
      </c>
      <c r="I67" s="129">
        <f>IFERROR(IF(H67=0,0,VLOOKUP(VLOOKUP(H67,#REF!,MATCH("strMailTitleID",#REF!,0),FALSE),#REF!,2,FALSE)),"ERROR")</f>
        <v>0</v>
      </c>
      <c r="J67" s="176">
        <v>200</v>
      </c>
      <c r="K67" s="129" t="str">
        <f>IFERROR(IF(J67=0,0,VLOOKUP(VLOOKUP(J67,#REF!,MATCH("strMailTitleID",#REF!,0),FALSE),#REF!,2,FALSE)),"ERROR")</f>
        <v>ERROR</v>
      </c>
      <c r="L67" s="22">
        <f ca="1">IFERROR(VLOOKUP($B67,INDIRECT(VLOOKUP($E67,보상!$S:$AA,2,FALSE)),MATCH(L$6,INDIRECT(VLOOKUP($E67,보상!$S:$AA,3,FALSE)),0),FALSE),"ERROR")</f>
        <v>2520</v>
      </c>
      <c r="M67" s="22">
        <v>0</v>
      </c>
      <c r="N67" s="22">
        <v>0</v>
      </c>
      <c r="O67" s="22">
        <v>0</v>
      </c>
      <c r="P67" s="22" t="str">
        <f ca="1">IFERROR(VLOOKUP($B67,INDIRECT(VLOOKUP($E67,보상!$S:$AA,2,FALSE)),MATCH(P$6,INDIRECT(VLOOKUP($E67,보상!$S:$AA,3,FALSE)),0),FALSE),"ERROR")</f>
        <v>Gold</v>
      </c>
      <c r="Q67" s="22">
        <f ca="1">IFERROR(VLOOKUP($B67,INDIRECT(VLOOKUP($E67,보상!$S:$AA,2,FALSE)),MATCH(Q$6,INDIRECT(VLOOKUP($E67,보상!$S:$AA,3,FALSE)),0),FALSE),"ERROR")</f>
        <v>12600</v>
      </c>
      <c r="R67" s="22" t="b">
        <v>0</v>
      </c>
      <c r="S67" s="22" t="b">
        <v>0</v>
      </c>
      <c r="T67" s="22">
        <f ca="1">IFERROR(VLOOKUP($B67,INDIRECT(VLOOKUP($E67,보상!$S:$AA,2,FALSE)),MATCH(T$6,INDIRECT(VLOOKUP($E67,보상!$S:$AA,3,FALSE)),0),FALSE),"ERROR")</f>
        <v>3160001</v>
      </c>
      <c r="U67" s="134" t="str">
        <f ca="1">IFERROR(IF(T67=0,0,VLOOKUP(SUBSTITUTE(VLOOKUP(T67,#REF!,MATCH("strItemName",#REF!,0),FALSE),"SUI_",""),#REF!,2,FALSE)),"ERROR")</f>
        <v>ERROR</v>
      </c>
      <c r="V67" s="22">
        <f t="shared" ca="1" si="10"/>
        <v>3160001</v>
      </c>
      <c r="W67" s="134" t="str">
        <f ca="1">IFERROR(IF(V67=0,0,VLOOKUP(SUBSTITUTE(VLOOKUP(V67,#REF!,MATCH("strItemName",#REF!,0),FALSE),"SUI_",""),#REF!,2,FALSE)),"ERROR")</f>
        <v>ERROR</v>
      </c>
      <c r="X67" s="22">
        <f t="shared" ca="1" si="11"/>
        <v>3160001</v>
      </c>
      <c r="Y67" s="134" t="str">
        <f ca="1">IFERROR(IF(X67=0,0,VLOOKUP(SUBSTITUTE(VLOOKUP(X67,#REF!,MATCH("strItemName",#REF!,0),FALSE),"SUI_",""),#REF!,2,FALSE)),"ERROR")</f>
        <v>ERROR</v>
      </c>
      <c r="Z67" s="22">
        <f t="shared" ca="1" si="12"/>
        <v>3160001</v>
      </c>
      <c r="AA67" s="134" t="str">
        <f ca="1">IFERROR(IF(Z67=0,0,VLOOKUP(SUBSTITUTE(VLOOKUP(Z67,#REF!,MATCH("strItemName",#REF!,0),FALSE),"SUI_",""),#REF!,2,FALSE)),"ERROR")</f>
        <v>ERROR</v>
      </c>
      <c r="AB67" s="22">
        <f t="shared" ca="1" si="13"/>
        <v>3160001</v>
      </c>
      <c r="AC67" s="134" t="str">
        <f ca="1">IFERROR(IF(AB67=0,0,VLOOKUP(SUBSTITUTE(VLOOKUP(AB67,#REF!,MATCH("strItemName",#REF!,0),FALSE),"SUI_",""),#REF!,2,FALSE)),"ERROR")</f>
        <v>ERROR</v>
      </c>
      <c r="AD67" s="88">
        <v>0</v>
      </c>
      <c r="AE67" s="134">
        <f>IFERROR(IF(AD67=0,0,VLOOKUP(SUBSTITUTE(VLOOKUP(AD67,#REF!,MATCH("strItemName",#REF!,0),FALSE),"SUI_",""),#REF!,2,FALSE)),"ERROR")</f>
        <v>0</v>
      </c>
      <c r="AF67" s="22">
        <f ca="1">IFERROR(VLOOKUP($B67,INDIRECT(VLOOKUP($E67,보상!$S:$AA,2,FALSE)),MATCH(AF$6,INDIRECT(VLOOKUP($E67,보상!$S:$AA,3,FALSE)),0),FALSE),"ERROR")</f>
        <v>101</v>
      </c>
      <c r="AG67" s="22">
        <v>0</v>
      </c>
      <c r="AH67" s="22">
        <v>0</v>
      </c>
      <c r="AI67" s="22">
        <v>0</v>
      </c>
      <c r="AJ67" s="22" t="b">
        <v>0</v>
      </c>
      <c r="AK67" s="22">
        <v>0</v>
      </c>
      <c r="AL67" s="57">
        <v>0</v>
      </c>
    </row>
    <row r="68" spans="1:38" ht="16.5" customHeight="1" x14ac:dyDescent="0.3">
      <c r="A68" s="158">
        <f>COUNTIF(FtbReward_Quest!$B:$B,$B68)+COUNTIF(FtbReward_Mode!$B:$B,$B68)+COUNTIF(FtbReward_Content!$B:$B,$B68)-1</f>
        <v>0</v>
      </c>
      <c r="B68" s="22">
        <f t="shared" si="14"/>
        <v>1034021</v>
      </c>
      <c r="C68" s="72">
        <v>103402</v>
      </c>
      <c r="D68" s="22" t="s">
        <v>542</v>
      </c>
      <c r="E68" s="22" t="s">
        <v>916</v>
      </c>
      <c r="F68" s="72">
        <f>COUNTIF($C$8:$C68,$C68)</f>
        <v>1</v>
      </c>
      <c r="G68" s="22" t="b">
        <v>1</v>
      </c>
      <c r="H68" s="22">
        <v>0</v>
      </c>
      <c r="I68" s="129">
        <f>IFERROR(IF(H68=0,0,VLOOKUP(VLOOKUP(H68,#REF!,MATCH("strMailTitleID",#REF!,0),FALSE),#REF!,2,FALSE)),"ERROR")</f>
        <v>0</v>
      </c>
      <c r="J68" s="176">
        <v>200</v>
      </c>
      <c r="K68" s="129" t="str">
        <f>IFERROR(IF(J68=0,0,VLOOKUP(VLOOKUP(J68,#REF!,MATCH("strMailTitleID",#REF!,0),FALSE),#REF!,2,FALSE)),"ERROR")</f>
        <v>ERROR</v>
      </c>
      <c r="L68" s="22">
        <f ca="1">IFERROR(VLOOKUP($B68,INDIRECT(VLOOKUP($E68,보상!$S:$AA,2,FALSE)),MATCH(L$6,INDIRECT(VLOOKUP($E68,보상!$S:$AA,3,FALSE)),0),FALSE),"ERROR")</f>
        <v>2690</v>
      </c>
      <c r="M68" s="22">
        <v>0</v>
      </c>
      <c r="N68" s="22">
        <v>0</v>
      </c>
      <c r="O68" s="22">
        <v>0</v>
      </c>
      <c r="P68" s="22" t="str">
        <f ca="1">IFERROR(VLOOKUP($B68,INDIRECT(VLOOKUP($E68,보상!$S:$AA,2,FALSE)),MATCH(P$6,INDIRECT(VLOOKUP($E68,보상!$S:$AA,3,FALSE)),0),FALSE),"ERROR")</f>
        <v>Gold</v>
      </c>
      <c r="Q68" s="22">
        <f ca="1">IFERROR(VLOOKUP($B68,INDIRECT(VLOOKUP($E68,보상!$S:$AA,2,FALSE)),MATCH(Q$6,INDIRECT(VLOOKUP($E68,보상!$S:$AA,3,FALSE)),0),FALSE),"ERROR")</f>
        <v>13450</v>
      </c>
      <c r="R68" s="22" t="b">
        <v>0</v>
      </c>
      <c r="S68" s="22" t="b">
        <v>0</v>
      </c>
      <c r="T68" s="22">
        <f ca="1">IFERROR(VLOOKUP($B68,INDIRECT(VLOOKUP($E68,보상!$S:$AA,2,FALSE)),MATCH(T$6,INDIRECT(VLOOKUP($E68,보상!$S:$AA,3,FALSE)),0),FALSE),"ERROR")</f>
        <v>3160001</v>
      </c>
      <c r="U68" s="134" t="str">
        <f ca="1">IFERROR(IF(T68=0,0,VLOOKUP(SUBSTITUTE(VLOOKUP(T68,#REF!,MATCH("strItemName",#REF!,0),FALSE),"SUI_",""),#REF!,2,FALSE)),"ERROR")</f>
        <v>ERROR</v>
      </c>
      <c r="V68" s="22">
        <f t="shared" ca="1" si="10"/>
        <v>3160001</v>
      </c>
      <c r="W68" s="134" t="str">
        <f ca="1">IFERROR(IF(V68=0,0,VLOOKUP(SUBSTITUTE(VLOOKUP(V68,#REF!,MATCH("strItemName",#REF!,0),FALSE),"SUI_",""),#REF!,2,FALSE)),"ERROR")</f>
        <v>ERROR</v>
      </c>
      <c r="X68" s="22">
        <f t="shared" ca="1" si="11"/>
        <v>3160001</v>
      </c>
      <c r="Y68" s="134" t="str">
        <f ca="1">IFERROR(IF(X68=0,0,VLOOKUP(SUBSTITUTE(VLOOKUP(X68,#REF!,MATCH("strItemName",#REF!,0),FALSE),"SUI_",""),#REF!,2,FALSE)),"ERROR")</f>
        <v>ERROR</v>
      </c>
      <c r="Z68" s="22">
        <f t="shared" ca="1" si="12"/>
        <v>3160001</v>
      </c>
      <c r="AA68" s="134" t="str">
        <f ca="1">IFERROR(IF(Z68=0,0,VLOOKUP(SUBSTITUTE(VLOOKUP(Z68,#REF!,MATCH("strItemName",#REF!,0),FALSE),"SUI_",""),#REF!,2,FALSE)),"ERROR")</f>
        <v>ERROR</v>
      </c>
      <c r="AB68" s="22">
        <f t="shared" ca="1" si="13"/>
        <v>3160001</v>
      </c>
      <c r="AC68" s="134" t="str">
        <f ca="1">IFERROR(IF(AB68=0,0,VLOOKUP(SUBSTITUTE(VLOOKUP(AB68,#REF!,MATCH("strItemName",#REF!,0),FALSE),"SUI_",""),#REF!,2,FALSE)),"ERROR")</f>
        <v>ERROR</v>
      </c>
      <c r="AD68" s="88">
        <v>0</v>
      </c>
      <c r="AE68" s="134">
        <f>IFERROR(IF(AD68=0,0,VLOOKUP(SUBSTITUTE(VLOOKUP(AD68,#REF!,MATCH("strItemName",#REF!,0),FALSE),"SUI_",""),#REF!,2,FALSE)),"ERROR")</f>
        <v>0</v>
      </c>
      <c r="AF68" s="22">
        <f ca="1">IFERROR(VLOOKUP($B68,INDIRECT(VLOOKUP($E68,보상!$S:$AA,2,FALSE)),MATCH(AF$6,INDIRECT(VLOOKUP($E68,보상!$S:$AA,3,FALSE)),0),FALSE),"ERROR")</f>
        <v>104</v>
      </c>
      <c r="AG68" s="22">
        <v>0</v>
      </c>
      <c r="AH68" s="22">
        <v>0</v>
      </c>
      <c r="AI68" s="22">
        <v>0</v>
      </c>
      <c r="AJ68" s="22" t="b">
        <v>0</v>
      </c>
      <c r="AK68" s="22">
        <v>0</v>
      </c>
      <c r="AL68" s="57">
        <v>0</v>
      </c>
    </row>
    <row r="69" spans="1:38" ht="16.5" customHeight="1" x14ac:dyDescent="0.3">
      <c r="A69" s="158">
        <f>COUNTIF(FtbReward_Quest!$B:$B,$B69)+COUNTIF(FtbReward_Mode!$B:$B,$B69)+COUNTIF(FtbReward_Content!$B:$B,$B69)-1</f>
        <v>0</v>
      </c>
      <c r="B69" s="22">
        <f t="shared" si="14"/>
        <v>1035021</v>
      </c>
      <c r="C69" s="72">
        <v>103502</v>
      </c>
      <c r="D69" s="22" t="s">
        <v>543</v>
      </c>
      <c r="E69" s="22" t="s">
        <v>916</v>
      </c>
      <c r="F69" s="72">
        <f>COUNTIF($C$8:$C69,$C69)</f>
        <v>1</v>
      </c>
      <c r="G69" s="22" t="b">
        <v>1</v>
      </c>
      <c r="H69" s="22">
        <v>0</v>
      </c>
      <c r="I69" s="129">
        <f>IFERROR(IF(H69=0,0,VLOOKUP(VLOOKUP(H69,#REF!,MATCH("strMailTitleID",#REF!,0),FALSE),#REF!,2,FALSE)),"ERROR")</f>
        <v>0</v>
      </c>
      <c r="J69" s="176">
        <v>200</v>
      </c>
      <c r="K69" s="129" t="str">
        <f>IFERROR(IF(J69=0,0,VLOOKUP(VLOOKUP(J69,#REF!,MATCH("strMailTitleID",#REF!,0),FALSE),#REF!,2,FALSE)),"ERROR")</f>
        <v>ERROR</v>
      </c>
      <c r="L69" s="22">
        <f ca="1">IFERROR(VLOOKUP($B69,INDIRECT(VLOOKUP($E69,보상!$S:$AA,2,FALSE)),MATCH(L$6,INDIRECT(VLOOKUP($E69,보상!$S:$AA,3,FALSE)),0),FALSE),"ERROR")</f>
        <v>2690</v>
      </c>
      <c r="M69" s="22">
        <v>0</v>
      </c>
      <c r="N69" s="22">
        <v>0</v>
      </c>
      <c r="O69" s="22">
        <v>0</v>
      </c>
      <c r="P69" s="22" t="str">
        <f ca="1">IFERROR(VLOOKUP($B69,INDIRECT(VLOOKUP($E69,보상!$S:$AA,2,FALSE)),MATCH(P$6,INDIRECT(VLOOKUP($E69,보상!$S:$AA,3,FALSE)),0),FALSE),"ERROR")</f>
        <v>Gold</v>
      </c>
      <c r="Q69" s="22">
        <f ca="1">IFERROR(VLOOKUP($B69,INDIRECT(VLOOKUP($E69,보상!$S:$AA,2,FALSE)),MATCH(Q$6,INDIRECT(VLOOKUP($E69,보상!$S:$AA,3,FALSE)),0),FALSE),"ERROR")</f>
        <v>13450</v>
      </c>
      <c r="R69" s="22" t="b">
        <v>0</v>
      </c>
      <c r="S69" s="22" t="b">
        <v>0</v>
      </c>
      <c r="T69" s="22">
        <f ca="1">IFERROR(VLOOKUP($B69,INDIRECT(VLOOKUP($E69,보상!$S:$AA,2,FALSE)),MATCH(T$6,INDIRECT(VLOOKUP($E69,보상!$S:$AA,3,FALSE)),0),FALSE),"ERROR")</f>
        <v>3160001</v>
      </c>
      <c r="U69" s="134" t="str">
        <f ca="1">IFERROR(IF(T69=0,0,VLOOKUP(SUBSTITUTE(VLOOKUP(T69,#REF!,MATCH("strItemName",#REF!,0),FALSE),"SUI_",""),#REF!,2,FALSE)),"ERROR")</f>
        <v>ERROR</v>
      </c>
      <c r="V69" s="22">
        <f t="shared" ca="1" si="10"/>
        <v>3160001</v>
      </c>
      <c r="W69" s="134" t="str">
        <f ca="1">IFERROR(IF(V69=0,0,VLOOKUP(SUBSTITUTE(VLOOKUP(V69,#REF!,MATCH("strItemName",#REF!,0),FALSE),"SUI_",""),#REF!,2,FALSE)),"ERROR")</f>
        <v>ERROR</v>
      </c>
      <c r="X69" s="22">
        <f t="shared" ca="1" si="11"/>
        <v>3160001</v>
      </c>
      <c r="Y69" s="134" t="str">
        <f ca="1">IFERROR(IF(X69=0,0,VLOOKUP(SUBSTITUTE(VLOOKUP(X69,#REF!,MATCH("strItemName",#REF!,0),FALSE),"SUI_",""),#REF!,2,FALSE)),"ERROR")</f>
        <v>ERROR</v>
      </c>
      <c r="Z69" s="22">
        <f t="shared" ca="1" si="12"/>
        <v>3160001</v>
      </c>
      <c r="AA69" s="134" t="str">
        <f ca="1">IFERROR(IF(Z69=0,0,VLOOKUP(SUBSTITUTE(VLOOKUP(Z69,#REF!,MATCH("strItemName",#REF!,0),FALSE),"SUI_",""),#REF!,2,FALSE)),"ERROR")</f>
        <v>ERROR</v>
      </c>
      <c r="AB69" s="22">
        <f t="shared" ca="1" si="13"/>
        <v>3160001</v>
      </c>
      <c r="AC69" s="134" t="str">
        <f ca="1">IFERROR(IF(AB69=0,0,VLOOKUP(SUBSTITUTE(VLOOKUP(AB69,#REF!,MATCH("strItemName",#REF!,0),FALSE),"SUI_",""),#REF!,2,FALSE)),"ERROR")</f>
        <v>ERROR</v>
      </c>
      <c r="AD69" s="88">
        <v>0</v>
      </c>
      <c r="AE69" s="134">
        <f>IFERROR(IF(AD69=0,0,VLOOKUP(SUBSTITUTE(VLOOKUP(AD69,#REF!,MATCH("strItemName",#REF!,0),FALSE),"SUI_",""),#REF!,2,FALSE)),"ERROR")</f>
        <v>0</v>
      </c>
      <c r="AF69" s="22">
        <f ca="1">IFERROR(VLOOKUP($B69,INDIRECT(VLOOKUP($E69,보상!$S:$AA,2,FALSE)),MATCH(AF$6,INDIRECT(VLOOKUP($E69,보상!$S:$AA,3,FALSE)),0),FALSE),"ERROR")</f>
        <v>107</v>
      </c>
      <c r="AG69" s="22">
        <v>0</v>
      </c>
      <c r="AH69" s="22">
        <v>0</v>
      </c>
      <c r="AI69" s="22">
        <v>0</v>
      </c>
      <c r="AJ69" s="22" t="b">
        <v>0</v>
      </c>
      <c r="AK69" s="22">
        <v>0</v>
      </c>
      <c r="AL69" s="57">
        <v>0</v>
      </c>
    </row>
    <row r="70" spans="1:38" ht="16.5" customHeight="1" x14ac:dyDescent="0.3">
      <c r="A70" s="158">
        <f>COUNTIF(FtbReward_Quest!$B:$B,$B70)+COUNTIF(FtbReward_Mode!$B:$B,$B70)+COUNTIF(FtbReward_Content!$B:$B,$B70)-1</f>
        <v>0</v>
      </c>
      <c r="B70" s="22">
        <f t="shared" si="14"/>
        <v>1036021</v>
      </c>
      <c r="C70" s="72">
        <v>103602</v>
      </c>
      <c r="D70" s="22" t="s">
        <v>544</v>
      </c>
      <c r="E70" s="22" t="s">
        <v>916</v>
      </c>
      <c r="F70" s="72">
        <f>COUNTIF($C$8:$C70,$C70)</f>
        <v>1</v>
      </c>
      <c r="G70" s="22" t="b">
        <v>1</v>
      </c>
      <c r="H70" s="22">
        <v>0</v>
      </c>
      <c r="I70" s="129">
        <f>IFERROR(IF(H70=0,0,VLOOKUP(VLOOKUP(H70,#REF!,MATCH("strMailTitleID",#REF!,0),FALSE),#REF!,2,FALSE)),"ERROR")</f>
        <v>0</v>
      </c>
      <c r="J70" s="176">
        <v>200</v>
      </c>
      <c r="K70" s="129" t="str">
        <f>IFERROR(IF(J70=0,0,VLOOKUP(VLOOKUP(J70,#REF!,MATCH("strMailTitleID",#REF!,0),FALSE),#REF!,2,FALSE)),"ERROR")</f>
        <v>ERROR</v>
      </c>
      <c r="L70" s="22">
        <f ca="1">IFERROR(VLOOKUP($B70,INDIRECT(VLOOKUP($E70,보상!$S:$AA,2,FALSE)),MATCH(L$6,INDIRECT(VLOOKUP($E70,보상!$S:$AA,3,FALSE)),0),FALSE),"ERROR")</f>
        <v>2850</v>
      </c>
      <c r="M70" s="22">
        <v>0</v>
      </c>
      <c r="N70" s="22">
        <v>0</v>
      </c>
      <c r="O70" s="22">
        <v>0</v>
      </c>
      <c r="P70" s="22" t="str">
        <f ca="1">IFERROR(VLOOKUP($B70,INDIRECT(VLOOKUP($E70,보상!$S:$AA,2,FALSE)),MATCH(P$6,INDIRECT(VLOOKUP($E70,보상!$S:$AA,3,FALSE)),0),FALSE),"ERROR")</f>
        <v>Gold</v>
      </c>
      <c r="Q70" s="22">
        <f ca="1">IFERROR(VLOOKUP($B70,INDIRECT(VLOOKUP($E70,보상!$S:$AA,2,FALSE)),MATCH(Q$6,INDIRECT(VLOOKUP($E70,보상!$S:$AA,3,FALSE)),0),FALSE),"ERROR")</f>
        <v>14250</v>
      </c>
      <c r="R70" s="22" t="b">
        <v>0</v>
      </c>
      <c r="S70" s="22" t="b">
        <v>0</v>
      </c>
      <c r="T70" s="22">
        <f ca="1">IFERROR(VLOOKUP($B70,INDIRECT(VLOOKUP($E70,보상!$S:$AA,2,FALSE)),MATCH(T$6,INDIRECT(VLOOKUP($E70,보상!$S:$AA,3,FALSE)),0),FALSE),"ERROR")</f>
        <v>3160001</v>
      </c>
      <c r="U70" s="134" t="str">
        <f ca="1">IFERROR(IF(T70=0,0,VLOOKUP(SUBSTITUTE(VLOOKUP(T70,#REF!,MATCH("strItemName",#REF!,0),FALSE),"SUI_",""),#REF!,2,FALSE)),"ERROR")</f>
        <v>ERROR</v>
      </c>
      <c r="V70" s="22">
        <f t="shared" ca="1" si="10"/>
        <v>3160001</v>
      </c>
      <c r="W70" s="134" t="str">
        <f ca="1">IFERROR(IF(V70=0,0,VLOOKUP(SUBSTITUTE(VLOOKUP(V70,#REF!,MATCH("strItemName",#REF!,0),FALSE),"SUI_",""),#REF!,2,FALSE)),"ERROR")</f>
        <v>ERROR</v>
      </c>
      <c r="X70" s="22">
        <f t="shared" ca="1" si="11"/>
        <v>3160001</v>
      </c>
      <c r="Y70" s="134" t="str">
        <f ca="1">IFERROR(IF(X70=0,0,VLOOKUP(SUBSTITUTE(VLOOKUP(X70,#REF!,MATCH("strItemName",#REF!,0),FALSE),"SUI_",""),#REF!,2,FALSE)),"ERROR")</f>
        <v>ERROR</v>
      </c>
      <c r="Z70" s="22">
        <f t="shared" ca="1" si="12"/>
        <v>3160001</v>
      </c>
      <c r="AA70" s="134" t="str">
        <f ca="1">IFERROR(IF(Z70=0,0,VLOOKUP(SUBSTITUTE(VLOOKUP(Z70,#REF!,MATCH("strItemName",#REF!,0),FALSE),"SUI_",""),#REF!,2,FALSE)),"ERROR")</f>
        <v>ERROR</v>
      </c>
      <c r="AB70" s="22">
        <f t="shared" ca="1" si="13"/>
        <v>3160001</v>
      </c>
      <c r="AC70" s="134" t="str">
        <f ca="1">IFERROR(IF(AB70=0,0,VLOOKUP(SUBSTITUTE(VLOOKUP(AB70,#REF!,MATCH("strItemName",#REF!,0),FALSE),"SUI_",""),#REF!,2,FALSE)),"ERROR")</f>
        <v>ERROR</v>
      </c>
      <c r="AD70" s="88">
        <v>0</v>
      </c>
      <c r="AE70" s="134">
        <f>IFERROR(IF(AD70=0,0,VLOOKUP(SUBSTITUTE(VLOOKUP(AD70,#REF!,MATCH("strItemName",#REF!,0),FALSE),"SUI_",""),#REF!,2,FALSE)),"ERROR")</f>
        <v>0</v>
      </c>
      <c r="AF70" s="22">
        <f ca="1">IFERROR(VLOOKUP($B70,INDIRECT(VLOOKUP($E70,보상!$S:$AA,2,FALSE)),MATCH(AF$6,INDIRECT(VLOOKUP($E70,보상!$S:$AA,3,FALSE)),0),FALSE),"ERROR")</f>
        <v>110</v>
      </c>
      <c r="AG70" s="22">
        <v>0</v>
      </c>
      <c r="AH70" s="22">
        <v>0</v>
      </c>
      <c r="AI70" s="22">
        <v>0</v>
      </c>
      <c r="AJ70" s="22" t="b">
        <v>0</v>
      </c>
      <c r="AK70" s="22">
        <v>0</v>
      </c>
      <c r="AL70" s="57">
        <v>0</v>
      </c>
    </row>
    <row r="71" spans="1:38" ht="16.5" customHeight="1" x14ac:dyDescent="0.3">
      <c r="A71" s="158">
        <f>COUNTIF(FtbReward_Quest!$B:$B,$B71)+COUNTIF(FtbReward_Mode!$B:$B,$B71)+COUNTIF(FtbReward_Content!$B:$B,$B71)-1</f>
        <v>0</v>
      </c>
      <c r="B71" s="22">
        <f t="shared" si="14"/>
        <v>1037021</v>
      </c>
      <c r="C71" s="72">
        <v>103702</v>
      </c>
      <c r="D71" s="22" t="s">
        <v>545</v>
      </c>
      <c r="E71" s="22" t="s">
        <v>916</v>
      </c>
      <c r="F71" s="72">
        <f>COUNTIF($C$8:$C71,$C71)</f>
        <v>1</v>
      </c>
      <c r="G71" s="22" t="b">
        <v>1</v>
      </c>
      <c r="H71" s="22">
        <v>0</v>
      </c>
      <c r="I71" s="129">
        <f>IFERROR(IF(H71=0,0,VLOOKUP(VLOOKUP(H71,#REF!,MATCH("strMailTitleID",#REF!,0),FALSE),#REF!,2,FALSE)),"ERROR")</f>
        <v>0</v>
      </c>
      <c r="J71" s="176">
        <v>200</v>
      </c>
      <c r="K71" s="129" t="str">
        <f>IFERROR(IF(J71=0,0,VLOOKUP(VLOOKUP(J71,#REF!,MATCH("strMailTitleID",#REF!,0),FALSE),#REF!,2,FALSE)),"ERROR")</f>
        <v>ERROR</v>
      </c>
      <c r="L71" s="22">
        <f ca="1">IFERROR(VLOOKUP($B71,INDIRECT(VLOOKUP($E71,보상!$S:$AA,2,FALSE)),MATCH(L$6,INDIRECT(VLOOKUP($E71,보상!$S:$AA,3,FALSE)),0),FALSE),"ERROR")</f>
        <v>3030</v>
      </c>
      <c r="M71" s="22">
        <v>0</v>
      </c>
      <c r="N71" s="22">
        <v>0</v>
      </c>
      <c r="O71" s="22">
        <v>0</v>
      </c>
      <c r="P71" s="22" t="str">
        <f ca="1">IFERROR(VLOOKUP($B71,INDIRECT(VLOOKUP($E71,보상!$S:$AA,2,FALSE)),MATCH(P$6,INDIRECT(VLOOKUP($E71,보상!$S:$AA,3,FALSE)),0),FALSE),"ERROR")</f>
        <v>Gold</v>
      </c>
      <c r="Q71" s="22">
        <f ca="1">IFERROR(VLOOKUP($B71,INDIRECT(VLOOKUP($E71,보상!$S:$AA,2,FALSE)),MATCH(Q$6,INDIRECT(VLOOKUP($E71,보상!$S:$AA,3,FALSE)),0),FALSE),"ERROR")</f>
        <v>15150</v>
      </c>
      <c r="R71" s="22" t="b">
        <v>0</v>
      </c>
      <c r="S71" s="22" t="b">
        <v>0</v>
      </c>
      <c r="T71" s="22">
        <f ca="1">IFERROR(VLOOKUP($B71,INDIRECT(VLOOKUP($E71,보상!$S:$AA,2,FALSE)),MATCH(T$6,INDIRECT(VLOOKUP($E71,보상!$S:$AA,3,FALSE)),0),FALSE),"ERROR")</f>
        <v>3160001</v>
      </c>
      <c r="U71" s="134" t="str">
        <f ca="1">IFERROR(IF(T71=0,0,VLOOKUP(SUBSTITUTE(VLOOKUP(T71,#REF!,MATCH("strItemName",#REF!,0),FALSE),"SUI_",""),#REF!,2,FALSE)),"ERROR")</f>
        <v>ERROR</v>
      </c>
      <c r="V71" s="22">
        <f t="shared" ca="1" si="10"/>
        <v>3160001</v>
      </c>
      <c r="W71" s="134" t="str">
        <f ca="1">IFERROR(IF(V71=0,0,VLOOKUP(SUBSTITUTE(VLOOKUP(V71,#REF!,MATCH("strItemName",#REF!,0),FALSE),"SUI_",""),#REF!,2,FALSE)),"ERROR")</f>
        <v>ERROR</v>
      </c>
      <c r="X71" s="22">
        <f t="shared" ca="1" si="11"/>
        <v>3160001</v>
      </c>
      <c r="Y71" s="134" t="str">
        <f ca="1">IFERROR(IF(X71=0,0,VLOOKUP(SUBSTITUTE(VLOOKUP(X71,#REF!,MATCH("strItemName",#REF!,0),FALSE),"SUI_",""),#REF!,2,FALSE)),"ERROR")</f>
        <v>ERROR</v>
      </c>
      <c r="Z71" s="22">
        <f t="shared" ca="1" si="12"/>
        <v>3160001</v>
      </c>
      <c r="AA71" s="134" t="str">
        <f ca="1">IFERROR(IF(Z71=0,0,VLOOKUP(SUBSTITUTE(VLOOKUP(Z71,#REF!,MATCH("strItemName",#REF!,0),FALSE),"SUI_",""),#REF!,2,FALSE)),"ERROR")</f>
        <v>ERROR</v>
      </c>
      <c r="AB71" s="22">
        <f t="shared" ca="1" si="13"/>
        <v>3160001</v>
      </c>
      <c r="AC71" s="134" t="str">
        <f ca="1">IFERROR(IF(AB71=0,0,VLOOKUP(SUBSTITUTE(VLOOKUP(AB71,#REF!,MATCH("strItemName",#REF!,0),FALSE),"SUI_",""),#REF!,2,FALSE)),"ERROR")</f>
        <v>ERROR</v>
      </c>
      <c r="AD71" s="88">
        <v>0</v>
      </c>
      <c r="AE71" s="134">
        <f>IFERROR(IF(AD71=0,0,VLOOKUP(SUBSTITUTE(VLOOKUP(AD71,#REF!,MATCH("strItemName",#REF!,0),FALSE),"SUI_",""),#REF!,2,FALSE)),"ERROR")</f>
        <v>0</v>
      </c>
      <c r="AF71" s="22">
        <f ca="1">IFERROR(VLOOKUP($B71,INDIRECT(VLOOKUP($E71,보상!$S:$AA,2,FALSE)),MATCH(AF$6,INDIRECT(VLOOKUP($E71,보상!$S:$AA,3,FALSE)),0),FALSE),"ERROR")</f>
        <v>113</v>
      </c>
      <c r="AG71" s="22">
        <v>0</v>
      </c>
      <c r="AH71" s="22">
        <v>0</v>
      </c>
      <c r="AI71" s="22">
        <v>0</v>
      </c>
      <c r="AJ71" s="22" t="b">
        <v>0</v>
      </c>
      <c r="AK71" s="22">
        <v>0</v>
      </c>
      <c r="AL71" s="57">
        <v>0</v>
      </c>
    </row>
    <row r="72" spans="1:38" ht="16.5" customHeight="1" x14ac:dyDescent="0.3">
      <c r="A72" s="158">
        <f>COUNTIF(FtbReward_Quest!$B:$B,$B72)+COUNTIF(FtbReward_Mode!$B:$B,$B72)+COUNTIF(FtbReward_Content!$B:$B,$B72)-1</f>
        <v>0</v>
      </c>
      <c r="B72" s="22">
        <f t="shared" si="14"/>
        <v>1038021</v>
      </c>
      <c r="C72" s="72">
        <v>103802</v>
      </c>
      <c r="D72" s="22" t="s">
        <v>546</v>
      </c>
      <c r="E72" s="22" t="s">
        <v>916</v>
      </c>
      <c r="F72" s="72">
        <f>COUNTIF($C$8:$C72,$C72)</f>
        <v>1</v>
      </c>
      <c r="G72" s="22" t="b">
        <v>1</v>
      </c>
      <c r="H72" s="22">
        <v>0</v>
      </c>
      <c r="I72" s="129">
        <f>IFERROR(IF(H72=0,0,VLOOKUP(VLOOKUP(H72,#REF!,MATCH("strMailTitleID",#REF!,0),FALSE),#REF!,2,FALSE)),"ERROR")</f>
        <v>0</v>
      </c>
      <c r="J72" s="176">
        <v>200</v>
      </c>
      <c r="K72" s="129" t="str">
        <f>IFERROR(IF(J72=0,0,VLOOKUP(VLOOKUP(J72,#REF!,MATCH("strMailTitleID",#REF!,0),FALSE),#REF!,2,FALSE)),"ERROR")</f>
        <v>ERROR</v>
      </c>
      <c r="L72" s="22">
        <f ca="1">IFERROR(VLOOKUP($B72,INDIRECT(VLOOKUP($E72,보상!$S:$AA,2,FALSE)),MATCH(L$6,INDIRECT(VLOOKUP($E72,보상!$S:$AA,3,FALSE)),0),FALSE),"ERROR")</f>
        <v>3030</v>
      </c>
      <c r="M72" s="22">
        <v>0</v>
      </c>
      <c r="N72" s="22">
        <v>0</v>
      </c>
      <c r="O72" s="22">
        <v>0</v>
      </c>
      <c r="P72" s="22" t="str">
        <f ca="1">IFERROR(VLOOKUP($B72,INDIRECT(VLOOKUP($E72,보상!$S:$AA,2,FALSE)),MATCH(P$6,INDIRECT(VLOOKUP($E72,보상!$S:$AA,3,FALSE)),0),FALSE),"ERROR")</f>
        <v>Gold</v>
      </c>
      <c r="Q72" s="22">
        <f ca="1">IFERROR(VLOOKUP($B72,INDIRECT(VLOOKUP($E72,보상!$S:$AA,2,FALSE)),MATCH(Q$6,INDIRECT(VLOOKUP($E72,보상!$S:$AA,3,FALSE)),0),FALSE),"ERROR")</f>
        <v>15150</v>
      </c>
      <c r="R72" s="22" t="b">
        <v>0</v>
      </c>
      <c r="S72" s="22" t="b">
        <v>0</v>
      </c>
      <c r="T72" s="22">
        <f ca="1">IFERROR(VLOOKUP($B72,INDIRECT(VLOOKUP($E72,보상!$S:$AA,2,FALSE)),MATCH(T$6,INDIRECT(VLOOKUP($E72,보상!$S:$AA,3,FALSE)),0),FALSE),"ERROR")</f>
        <v>3160001</v>
      </c>
      <c r="U72" s="134" t="str">
        <f ca="1">IFERROR(IF(T72=0,0,VLOOKUP(SUBSTITUTE(VLOOKUP(T72,#REF!,MATCH("strItemName",#REF!,0),FALSE),"SUI_",""),#REF!,2,FALSE)),"ERROR")</f>
        <v>ERROR</v>
      </c>
      <c r="V72" s="22">
        <f t="shared" ca="1" si="10"/>
        <v>3160001</v>
      </c>
      <c r="W72" s="134" t="str">
        <f ca="1">IFERROR(IF(V72=0,0,VLOOKUP(SUBSTITUTE(VLOOKUP(V72,#REF!,MATCH("strItemName",#REF!,0),FALSE),"SUI_",""),#REF!,2,FALSE)),"ERROR")</f>
        <v>ERROR</v>
      </c>
      <c r="X72" s="22">
        <f t="shared" ca="1" si="11"/>
        <v>3160001</v>
      </c>
      <c r="Y72" s="134" t="str">
        <f ca="1">IFERROR(IF(X72=0,0,VLOOKUP(SUBSTITUTE(VLOOKUP(X72,#REF!,MATCH("strItemName",#REF!,0),FALSE),"SUI_",""),#REF!,2,FALSE)),"ERROR")</f>
        <v>ERROR</v>
      </c>
      <c r="Z72" s="22">
        <f t="shared" ca="1" si="12"/>
        <v>3160001</v>
      </c>
      <c r="AA72" s="134" t="str">
        <f ca="1">IFERROR(IF(Z72=0,0,VLOOKUP(SUBSTITUTE(VLOOKUP(Z72,#REF!,MATCH("strItemName",#REF!,0),FALSE),"SUI_",""),#REF!,2,FALSE)),"ERROR")</f>
        <v>ERROR</v>
      </c>
      <c r="AB72" s="22">
        <f t="shared" ca="1" si="13"/>
        <v>3160001</v>
      </c>
      <c r="AC72" s="134" t="str">
        <f ca="1">IFERROR(IF(AB72=0,0,VLOOKUP(SUBSTITUTE(VLOOKUP(AB72,#REF!,MATCH("strItemName",#REF!,0),FALSE),"SUI_",""),#REF!,2,FALSE)),"ERROR")</f>
        <v>ERROR</v>
      </c>
      <c r="AD72" s="88">
        <v>0</v>
      </c>
      <c r="AE72" s="134">
        <f>IFERROR(IF(AD72=0,0,VLOOKUP(SUBSTITUTE(VLOOKUP(AD72,#REF!,MATCH("strItemName",#REF!,0),FALSE),"SUI_",""),#REF!,2,FALSE)),"ERROR")</f>
        <v>0</v>
      </c>
      <c r="AF72" s="22">
        <f ca="1">IFERROR(VLOOKUP($B72,INDIRECT(VLOOKUP($E72,보상!$S:$AA,2,FALSE)),MATCH(AF$6,INDIRECT(VLOOKUP($E72,보상!$S:$AA,3,FALSE)),0),FALSE),"ERROR")</f>
        <v>116</v>
      </c>
      <c r="AG72" s="22">
        <v>0</v>
      </c>
      <c r="AH72" s="22">
        <v>0</v>
      </c>
      <c r="AI72" s="22">
        <v>0</v>
      </c>
      <c r="AJ72" s="22" t="b">
        <v>0</v>
      </c>
      <c r="AK72" s="22">
        <v>0</v>
      </c>
      <c r="AL72" s="57">
        <v>0</v>
      </c>
    </row>
    <row r="73" spans="1:38" ht="16.5" customHeight="1" x14ac:dyDescent="0.3">
      <c r="A73" s="158">
        <f>COUNTIF(FtbReward_Quest!$B:$B,$B73)+COUNTIF(FtbReward_Mode!$B:$B,$B73)+COUNTIF(FtbReward_Content!$B:$B,$B73)-1</f>
        <v>0</v>
      </c>
      <c r="B73" s="22">
        <f t="shared" si="14"/>
        <v>1039021</v>
      </c>
      <c r="C73" s="72">
        <v>103902</v>
      </c>
      <c r="D73" s="22" t="s">
        <v>547</v>
      </c>
      <c r="E73" s="22" t="s">
        <v>916</v>
      </c>
      <c r="F73" s="72">
        <f>COUNTIF($C$8:$C73,$C73)</f>
        <v>1</v>
      </c>
      <c r="G73" s="22" t="b">
        <v>1</v>
      </c>
      <c r="H73" s="22">
        <v>0</v>
      </c>
      <c r="I73" s="129">
        <f>IFERROR(IF(H73=0,0,VLOOKUP(VLOOKUP(H73,#REF!,MATCH("strMailTitleID",#REF!,0),FALSE),#REF!,2,FALSE)),"ERROR")</f>
        <v>0</v>
      </c>
      <c r="J73" s="176">
        <v>200</v>
      </c>
      <c r="K73" s="129" t="str">
        <f>IFERROR(IF(J73=0,0,VLOOKUP(VLOOKUP(J73,#REF!,MATCH("strMailTitleID",#REF!,0),FALSE),#REF!,2,FALSE)),"ERROR")</f>
        <v>ERROR</v>
      </c>
      <c r="L73" s="22">
        <f ca="1">IFERROR(VLOOKUP($B73,INDIRECT(VLOOKUP($E73,보상!$S:$AA,2,FALSE)),MATCH(L$6,INDIRECT(VLOOKUP($E73,보상!$S:$AA,3,FALSE)),0),FALSE),"ERROR")</f>
        <v>3200</v>
      </c>
      <c r="M73" s="22">
        <v>0</v>
      </c>
      <c r="N73" s="22">
        <v>0</v>
      </c>
      <c r="O73" s="22">
        <v>0</v>
      </c>
      <c r="P73" s="22" t="str">
        <f ca="1">IFERROR(VLOOKUP($B73,INDIRECT(VLOOKUP($E73,보상!$S:$AA,2,FALSE)),MATCH(P$6,INDIRECT(VLOOKUP($E73,보상!$S:$AA,3,FALSE)),0),FALSE),"ERROR")</f>
        <v>Gold</v>
      </c>
      <c r="Q73" s="22">
        <f ca="1">IFERROR(VLOOKUP($B73,INDIRECT(VLOOKUP($E73,보상!$S:$AA,2,FALSE)),MATCH(Q$6,INDIRECT(VLOOKUP($E73,보상!$S:$AA,3,FALSE)),0),FALSE),"ERROR")</f>
        <v>16000</v>
      </c>
      <c r="R73" s="22" t="b">
        <v>0</v>
      </c>
      <c r="S73" s="22" t="b">
        <v>0</v>
      </c>
      <c r="T73" s="22">
        <f ca="1">IFERROR(VLOOKUP($B73,INDIRECT(VLOOKUP($E73,보상!$S:$AA,2,FALSE)),MATCH(T$6,INDIRECT(VLOOKUP($E73,보상!$S:$AA,3,FALSE)),0),FALSE),"ERROR")</f>
        <v>3160001</v>
      </c>
      <c r="U73" s="134" t="str">
        <f ca="1">IFERROR(IF(T73=0,0,VLOOKUP(SUBSTITUTE(VLOOKUP(T73,#REF!,MATCH("strItemName",#REF!,0),FALSE),"SUI_",""),#REF!,2,FALSE)),"ERROR")</f>
        <v>ERROR</v>
      </c>
      <c r="V73" s="22">
        <f t="shared" ca="1" si="10"/>
        <v>3160001</v>
      </c>
      <c r="W73" s="134" t="str">
        <f ca="1">IFERROR(IF(V73=0,0,VLOOKUP(SUBSTITUTE(VLOOKUP(V73,#REF!,MATCH("strItemName",#REF!,0),FALSE),"SUI_",""),#REF!,2,FALSE)),"ERROR")</f>
        <v>ERROR</v>
      </c>
      <c r="X73" s="22">
        <f t="shared" ca="1" si="11"/>
        <v>3160001</v>
      </c>
      <c r="Y73" s="134" t="str">
        <f ca="1">IFERROR(IF(X73=0,0,VLOOKUP(SUBSTITUTE(VLOOKUP(X73,#REF!,MATCH("strItemName",#REF!,0),FALSE),"SUI_",""),#REF!,2,FALSE)),"ERROR")</f>
        <v>ERROR</v>
      </c>
      <c r="Z73" s="22">
        <f t="shared" ca="1" si="12"/>
        <v>3160001</v>
      </c>
      <c r="AA73" s="134" t="str">
        <f ca="1">IFERROR(IF(Z73=0,0,VLOOKUP(SUBSTITUTE(VLOOKUP(Z73,#REF!,MATCH("strItemName",#REF!,0),FALSE),"SUI_",""),#REF!,2,FALSE)),"ERROR")</f>
        <v>ERROR</v>
      </c>
      <c r="AB73" s="22">
        <f t="shared" ca="1" si="13"/>
        <v>3160001</v>
      </c>
      <c r="AC73" s="134" t="str">
        <f ca="1">IFERROR(IF(AB73=0,0,VLOOKUP(SUBSTITUTE(VLOOKUP(AB73,#REF!,MATCH("strItemName",#REF!,0),FALSE),"SUI_",""),#REF!,2,FALSE)),"ERROR")</f>
        <v>ERROR</v>
      </c>
      <c r="AD73" s="88">
        <v>0</v>
      </c>
      <c r="AE73" s="134">
        <f>IFERROR(IF(AD73=0,0,VLOOKUP(SUBSTITUTE(VLOOKUP(AD73,#REF!,MATCH("strItemName",#REF!,0),FALSE),"SUI_",""),#REF!,2,FALSE)),"ERROR")</f>
        <v>0</v>
      </c>
      <c r="AF73" s="22">
        <f ca="1">IFERROR(VLOOKUP($B73,INDIRECT(VLOOKUP($E73,보상!$S:$AA,2,FALSE)),MATCH(AF$6,INDIRECT(VLOOKUP($E73,보상!$S:$AA,3,FALSE)),0),FALSE),"ERROR")</f>
        <v>119</v>
      </c>
      <c r="AG73" s="22">
        <v>0</v>
      </c>
      <c r="AH73" s="22">
        <v>0</v>
      </c>
      <c r="AI73" s="22">
        <v>0</v>
      </c>
      <c r="AJ73" s="22" t="b">
        <v>0</v>
      </c>
      <c r="AK73" s="22">
        <v>0</v>
      </c>
      <c r="AL73" s="57">
        <v>0</v>
      </c>
    </row>
    <row r="74" spans="1:38" ht="16.5" customHeight="1" x14ac:dyDescent="0.3">
      <c r="A74" s="158">
        <f>COUNTIF(FtbReward_Quest!$B:$B,$B74)+COUNTIF(FtbReward_Mode!$B:$B,$B74)+COUNTIF(FtbReward_Content!$B:$B,$B74)-1</f>
        <v>0</v>
      </c>
      <c r="B74" s="22">
        <f t="shared" si="14"/>
        <v>1040021</v>
      </c>
      <c r="C74" s="72">
        <v>104002</v>
      </c>
      <c r="D74" s="22" t="s">
        <v>548</v>
      </c>
      <c r="E74" s="22" t="s">
        <v>916</v>
      </c>
      <c r="F74" s="72">
        <f>COUNTIF($C$8:$C74,$C74)</f>
        <v>1</v>
      </c>
      <c r="G74" s="22" t="b">
        <v>1</v>
      </c>
      <c r="H74" s="22">
        <v>0</v>
      </c>
      <c r="I74" s="129">
        <f>IFERROR(IF(H74=0,0,VLOOKUP(VLOOKUP(H74,#REF!,MATCH("strMailTitleID",#REF!,0),FALSE),#REF!,2,FALSE)),"ERROR")</f>
        <v>0</v>
      </c>
      <c r="J74" s="176">
        <v>200</v>
      </c>
      <c r="K74" s="129" t="str">
        <f>IFERROR(IF(J74=0,0,VLOOKUP(VLOOKUP(J74,#REF!,MATCH("strMailTitleID",#REF!,0),FALSE),#REF!,2,FALSE)),"ERROR")</f>
        <v>ERROR</v>
      </c>
      <c r="L74" s="22">
        <f ca="1">IFERROR(VLOOKUP($B74,INDIRECT(VLOOKUP($E74,보상!$S:$AA,2,FALSE)),MATCH(L$6,INDIRECT(VLOOKUP($E74,보상!$S:$AA,3,FALSE)),0),FALSE),"ERROR")</f>
        <v>3570</v>
      </c>
      <c r="M74" s="22">
        <v>0</v>
      </c>
      <c r="N74" s="22">
        <v>0</v>
      </c>
      <c r="O74" s="22">
        <v>0</v>
      </c>
      <c r="P74" s="22" t="str">
        <f ca="1">IFERROR(VLOOKUP($B74,INDIRECT(VLOOKUP($E74,보상!$S:$AA,2,FALSE)),MATCH(P$6,INDIRECT(VLOOKUP($E74,보상!$S:$AA,3,FALSE)),0),FALSE),"ERROR")</f>
        <v>Gold</v>
      </c>
      <c r="Q74" s="22">
        <f ca="1">IFERROR(VLOOKUP($B74,INDIRECT(VLOOKUP($E74,보상!$S:$AA,2,FALSE)),MATCH(Q$6,INDIRECT(VLOOKUP($E74,보상!$S:$AA,3,FALSE)),0),FALSE),"ERROR")</f>
        <v>17850</v>
      </c>
      <c r="R74" s="22" t="b">
        <v>0</v>
      </c>
      <c r="S74" s="22" t="b">
        <v>0</v>
      </c>
      <c r="T74" s="22">
        <f ca="1">IFERROR(VLOOKUP($B74,INDIRECT(VLOOKUP($E74,보상!$S:$AA,2,FALSE)),MATCH(T$6,INDIRECT(VLOOKUP($E74,보상!$S:$AA,3,FALSE)),0),FALSE),"ERROR")</f>
        <v>3160001</v>
      </c>
      <c r="U74" s="134" t="str">
        <f ca="1">IFERROR(IF(T74=0,0,VLOOKUP(SUBSTITUTE(VLOOKUP(T74,#REF!,MATCH("strItemName",#REF!,0),FALSE),"SUI_",""),#REF!,2,FALSE)),"ERROR")</f>
        <v>ERROR</v>
      </c>
      <c r="V74" s="22">
        <f t="shared" ca="1" si="10"/>
        <v>3160001</v>
      </c>
      <c r="W74" s="134" t="str">
        <f ca="1">IFERROR(IF(V74=0,0,VLOOKUP(SUBSTITUTE(VLOOKUP(V74,#REF!,MATCH("strItemName",#REF!,0),FALSE),"SUI_",""),#REF!,2,FALSE)),"ERROR")</f>
        <v>ERROR</v>
      </c>
      <c r="X74" s="22">
        <f t="shared" ca="1" si="11"/>
        <v>3160001</v>
      </c>
      <c r="Y74" s="134" t="str">
        <f ca="1">IFERROR(IF(X74=0,0,VLOOKUP(SUBSTITUTE(VLOOKUP(X74,#REF!,MATCH("strItemName",#REF!,0),FALSE),"SUI_",""),#REF!,2,FALSE)),"ERROR")</f>
        <v>ERROR</v>
      </c>
      <c r="Z74" s="22">
        <f t="shared" ca="1" si="12"/>
        <v>3160001</v>
      </c>
      <c r="AA74" s="134" t="str">
        <f ca="1">IFERROR(IF(Z74=0,0,VLOOKUP(SUBSTITUTE(VLOOKUP(Z74,#REF!,MATCH("strItemName",#REF!,0),FALSE),"SUI_",""),#REF!,2,FALSE)),"ERROR")</f>
        <v>ERROR</v>
      </c>
      <c r="AB74" s="22">
        <f t="shared" ca="1" si="13"/>
        <v>3160001</v>
      </c>
      <c r="AC74" s="134" t="str">
        <f ca="1">IFERROR(IF(AB74=0,0,VLOOKUP(SUBSTITUTE(VLOOKUP(AB74,#REF!,MATCH("strItemName",#REF!,0),FALSE),"SUI_",""),#REF!,2,FALSE)),"ERROR")</f>
        <v>ERROR</v>
      </c>
      <c r="AD74" s="88">
        <v>0</v>
      </c>
      <c r="AE74" s="134">
        <f>IFERROR(IF(AD74=0,0,VLOOKUP(SUBSTITUTE(VLOOKUP(AD74,#REF!,MATCH("strItemName",#REF!,0),FALSE),"SUI_",""),#REF!,2,FALSE)),"ERROR")</f>
        <v>0</v>
      </c>
      <c r="AF74" s="22">
        <f ca="1">IFERROR(VLOOKUP($B74,INDIRECT(VLOOKUP($E74,보상!$S:$AA,2,FALSE)),MATCH(AF$6,INDIRECT(VLOOKUP($E74,보상!$S:$AA,3,FALSE)),0),FALSE),"ERROR")</f>
        <v>122</v>
      </c>
      <c r="AG74" s="22">
        <v>0</v>
      </c>
      <c r="AH74" s="22">
        <v>0</v>
      </c>
      <c r="AI74" s="22">
        <v>0</v>
      </c>
      <c r="AJ74" s="22" t="b">
        <v>0</v>
      </c>
      <c r="AK74" s="22">
        <v>0</v>
      </c>
      <c r="AL74" s="57">
        <v>0</v>
      </c>
    </row>
    <row r="75" spans="1:38" ht="16.5" customHeight="1" x14ac:dyDescent="0.3">
      <c r="A75" s="158">
        <f>COUNTIF(FtbReward_Quest!$B:$B,$B75)+COUNTIF(FtbReward_Mode!$B:$B,$B75)+COUNTIF(FtbReward_Content!$B:$B,$B75)-1</f>
        <v>0</v>
      </c>
      <c r="B75" s="22">
        <f t="shared" si="14"/>
        <v>1041021</v>
      </c>
      <c r="C75" s="72">
        <v>104102</v>
      </c>
      <c r="D75" s="22" t="s">
        <v>549</v>
      </c>
      <c r="E75" s="22" t="s">
        <v>916</v>
      </c>
      <c r="F75" s="72">
        <f>COUNTIF($C$8:$C75,$C75)</f>
        <v>1</v>
      </c>
      <c r="G75" s="22" t="b">
        <v>1</v>
      </c>
      <c r="H75" s="22">
        <v>0</v>
      </c>
      <c r="I75" s="129">
        <f>IFERROR(IF(H75=0,0,VLOOKUP(VLOOKUP(H75,#REF!,MATCH("strMailTitleID",#REF!,0),FALSE),#REF!,2,FALSE)),"ERROR")</f>
        <v>0</v>
      </c>
      <c r="J75" s="176">
        <v>200</v>
      </c>
      <c r="K75" s="129" t="str">
        <f>IFERROR(IF(J75=0,0,VLOOKUP(VLOOKUP(J75,#REF!,MATCH("strMailTitleID",#REF!,0),FALSE),#REF!,2,FALSE)),"ERROR")</f>
        <v>ERROR</v>
      </c>
      <c r="L75" s="22">
        <f ca="1">IFERROR(VLOOKUP($B75,INDIRECT(VLOOKUP($E75,보상!$S:$AA,2,FALSE)),MATCH(L$6,INDIRECT(VLOOKUP($E75,보상!$S:$AA,3,FALSE)),0),FALSE),"ERROR")</f>
        <v>3750</v>
      </c>
      <c r="M75" s="22">
        <v>0</v>
      </c>
      <c r="N75" s="22">
        <v>0</v>
      </c>
      <c r="O75" s="22">
        <v>0</v>
      </c>
      <c r="P75" s="22" t="str">
        <f ca="1">IFERROR(VLOOKUP($B75,INDIRECT(VLOOKUP($E75,보상!$S:$AA,2,FALSE)),MATCH(P$6,INDIRECT(VLOOKUP($E75,보상!$S:$AA,3,FALSE)),0),FALSE),"ERROR")</f>
        <v>Gold</v>
      </c>
      <c r="Q75" s="22">
        <f ca="1">IFERROR(VLOOKUP($B75,INDIRECT(VLOOKUP($E75,보상!$S:$AA,2,FALSE)),MATCH(Q$6,INDIRECT(VLOOKUP($E75,보상!$S:$AA,3,FALSE)),0),FALSE),"ERROR")</f>
        <v>18750</v>
      </c>
      <c r="R75" s="22" t="b">
        <v>0</v>
      </c>
      <c r="S75" s="22" t="b">
        <v>0</v>
      </c>
      <c r="T75" s="22">
        <f ca="1">IFERROR(VLOOKUP($B75,INDIRECT(VLOOKUP($E75,보상!$S:$AA,2,FALSE)),MATCH(T$6,INDIRECT(VLOOKUP($E75,보상!$S:$AA,3,FALSE)),0),FALSE),"ERROR")</f>
        <v>3160001</v>
      </c>
      <c r="U75" s="134" t="str">
        <f ca="1">IFERROR(IF(T75=0,0,VLOOKUP(SUBSTITUTE(VLOOKUP(T75,#REF!,MATCH("strItemName",#REF!,0),FALSE),"SUI_",""),#REF!,2,FALSE)),"ERROR")</f>
        <v>ERROR</v>
      </c>
      <c r="V75" s="22">
        <f t="shared" ca="1" si="10"/>
        <v>3160001</v>
      </c>
      <c r="W75" s="134" t="str">
        <f ca="1">IFERROR(IF(V75=0,0,VLOOKUP(SUBSTITUTE(VLOOKUP(V75,#REF!,MATCH("strItemName",#REF!,0),FALSE),"SUI_",""),#REF!,2,FALSE)),"ERROR")</f>
        <v>ERROR</v>
      </c>
      <c r="X75" s="22">
        <f t="shared" ca="1" si="11"/>
        <v>3160001</v>
      </c>
      <c r="Y75" s="134" t="str">
        <f ca="1">IFERROR(IF(X75=0,0,VLOOKUP(SUBSTITUTE(VLOOKUP(X75,#REF!,MATCH("strItemName",#REF!,0),FALSE),"SUI_",""),#REF!,2,FALSE)),"ERROR")</f>
        <v>ERROR</v>
      </c>
      <c r="Z75" s="22">
        <f t="shared" ca="1" si="12"/>
        <v>3160001</v>
      </c>
      <c r="AA75" s="134" t="str">
        <f ca="1">IFERROR(IF(Z75=0,0,VLOOKUP(SUBSTITUTE(VLOOKUP(Z75,#REF!,MATCH("strItemName",#REF!,0),FALSE),"SUI_",""),#REF!,2,FALSE)),"ERROR")</f>
        <v>ERROR</v>
      </c>
      <c r="AB75" s="22">
        <f t="shared" ca="1" si="13"/>
        <v>3160001</v>
      </c>
      <c r="AC75" s="134" t="str">
        <f ca="1">IFERROR(IF(AB75=0,0,VLOOKUP(SUBSTITUTE(VLOOKUP(AB75,#REF!,MATCH("strItemName",#REF!,0),FALSE),"SUI_",""),#REF!,2,FALSE)),"ERROR")</f>
        <v>ERROR</v>
      </c>
      <c r="AD75" s="88">
        <v>0</v>
      </c>
      <c r="AE75" s="134">
        <f>IFERROR(IF(AD75=0,0,VLOOKUP(SUBSTITUTE(VLOOKUP(AD75,#REF!,MATCH("strItemName",#REF!,0),FALSE),"SUI_",""),#REF!,2,FALSE)),"ERROR")</f>
        <v>0</v>
      </c>
      <c r="AF75" s="22">
        <f ca="1">IFERROR(VLOOKUP($B75,INDIRECT(VLOOKUP($E75,보상!$S:$AA,2,FALSE)),MATCH(AF$6,INDIRECT(VLOOKUP($E75,보상!$S:$AA,3,FALSE)),0),FALSE),"ERROR")</f>
        <v>125</v>
      </c>
      <c r="AG75" s="22">
        <v>0</v>
      </c>
      <c r="AH75" s="22">
        <v>0</v>
      </c>
      <c r="AI75" s="22">
        <v>0</v>
      </c>
      <c r="AJ75" s="22" t="b">
        <v>0</v>
      </c>
      <c r="AK75" s="22">
        <v>0</v>
      </c>
      <c r="AL75" s="57">
        <v>0</v>
      </c>
    </row>
    <row r="76" spans="1:38" ht="16.5" customHeight="1" x14ac:dyDescent="0.3">
      <c r="A76" s="158">
        <f>COUNTIF(FtbReward_Quest!$B:$B,$B76)+COUNTIF(FtbReward_Mode!$B:$B,$B76)+COUNTIF(FtbReward_Content!$B:$B,$B76)-1</f>
        <v>0</v>
      </c>
      <c r="B76" s="22">
        <f t="shared" si="14"/>
        <v>1042021</v>
      </c>
      <c r="C76" s="72">
        <v>104202</v>
      </c>
      <c r="D76" s="22" t="s">
        <v>550</v>
      </c>
      <c r="E76" s="22" t="s">
        <v>916</v>
      </c>
      <c r="F76" s="72">
        <f>COUNTIF($C$8:$C76,$C76)</f>
        <v>1</v>
      </c>
      <c r="G76" s="22" t="b">
        <v>1</v>
      </c>
      <c r="H76" s="22">
        <v>0</v>
      </c>
      <c r="I76" s="129">
        <f>IFERROR(IF(H76=0,0,VLOOKUP(VLOOKUP(H76,#REF!,MATCH("strMailTitleID",#REF!,0),FALSE),#REF!,2,FALSE)),"ERROR")</f>
        <v>0</v>
      </c>
      <c r="J76" s="176">
        <v>200</v>
      </c>
      <c r="K76" s="129" t="str">
        <f>IFERROR(IF(J76=0,0,VLOOKUP(VLOOKUP(J76,#REF!,MATCH("strMailTitleID",#REF!,0),FALSE),#REF!,2,FALSE)),"ERROR")</f>
        <v>ERROR</v>
      </c>
      <c r="L76" s="22">
        <f ca="1">IFERROR(VLOOKUP($B76,INDIRECT(VLOOKUP($E76,보상!$S:$AA,2,FALSE)),MATCH(L$6,INDIRECT(VLOOKUP($E76,보상!$S:$AA,3,FALSE)),0),FALSE),"ERROR")</f>
        <v>3750</v>
      </c>
      <c r="M76" s="22">
        <v>0</v>
      </c>
      <c r="N76" s="22">
        <v>0</v>
      </c>
      <c r="O76" s="22">
        <v>0</v>
      </c>
      <c r="P76" s="22" t="str">
        <f ca="1">IFERROR(VLOOKUP($B76,INDIRECT(VLOOKUP($E76,보상!$S:$AA,2,FALSE)),MATCH(P$6,INDIRECT(VLOOKUP($E76,보상!$S:$AA,3,FALSE)),0),FALSE),"ERROR")</f>
        <v>Gold</v>
      </c>
      <c r="Q76" s="22">
        <f ca="1">IFERROR(VLOOKUP($B76,INDIRECT(VLOOKUP($E76,보상!$S:$AA,2,FALSE)),MATCH(Q$6,INDIRECT(VLOOKUP($E76,보상!$S:$AA,3,FALSE)),0),FALSE),"ERROR")</f>
        <v>18750</v>
      </c>
      <c r="R76" s="22" t="b">
        <v>0</v>
      </c>
      <c r="S76" s="22" t="b">
        <v>0</v>
      </c>
      <c r="T76" s="22">
        <f ca="1">IFERROR(VLOOKUP($B76,INDIRECT(VLOOKUP($E76,보상!$S:$AA,2,FALSE)),MATCH(T$6,INDIRECT(VLOOKUP($E76,보상!$S:$AA,3,FALSE)),0),FALSE),"ERROR")</f>
        <v>3160001</v>
      </c>
      <c r="U76" s="134" t="str">
        <f ca="1">IFERROR(IF(T76=0,0,VLOOKUP(SUBSTITUTE(VLOOKUP(T76,#REF!,MATCH("strItemName",#REF!,0),FALSE),"SUI_",""),#REF!,2,FALSE)),"ERROR")</f>
        <v>ERROR</v>
      </c>
      <c r="V76" s="22">
        <f t="shared" ca="1" si="10"/>
        <v>3160001</v>
      </c>
      <c r="W76" s="134" t="str">
        <f ca="1">IFERROR(IF(V76=0,0,VLOOKUP(SUBSTITUTE(VLOOKUP(V76,#REF!,MATCH("strItemName",#REF!,0),FALSE),"SUI_",""),#REF!,2,FALSE)),"ERROR")</f>
        <v>ERROR</v>
      </c>
      <c r="X76" s="22">
        <f t="shared" ca="1" si="11"/>
        <v>3160001</v>
      </c>
      <c r="Y76" s="134" t="str">
        <f ca="1">IFERROR(IF(X76=0,0,VLOOKUP(SUBSTITUTE(VLOOKUP(X76,#REF!,MATCH("strItemName",#REF!,0),FALSE),"SUI_",""),#REF!,2,FALSE)),"ERROR")</f>
        <v>ERROR</v>
      </c>
      <c r="Z76" s="22">
        <f t="shared" ca="1" si="12"/>
        <v>3160001</v>
      </c>
      <c r="AA76" s="134" t="str">
        <f ca="1">IFERROR(IF(Z76=0,0,VLOOKUP(SUBSTITUTE(VLOOKUP(Z76,#REF!,MATCH("strItemName",#REF!,0),FALSE),"SUI_",""),#REF!,2,FALSE)),"ERROR")</f>
        <v>ERROR</v>
      </c>
      <c r="AB76" s="22">
        <f t="shared" ca="1" si="13"/>
        <v>3160001</v>
      </c>
      <c r="AC76" s="134" t="str">
        <f ca="1">IFERROR(IF(AB76=0,0,VLOOKUP(SUBSTITUTE(VLOOKUP(AB76,#REF!,MATCH("strItemName",#REF!,0),FALSE),"SUI_",""),#REF!,2,FALSE)),"ERROR")</f>
        <v>ERROR</v>
      </c>
      <c r="AD76" s="88">
        <v>0</v>
      </c>
      <c r="AE76" s="134">
        <f>IFERROR(IF(AD76=0,0,VLOOKUP(SUBSTITUTE(VLOOKUP(AD76,#REF!,MATCH("strItemName",#REF!,0),FALSE),"SUI_",""),#REF!,2,FALSE)),"ERROR")</f>
        <v>0</v>
      </c>
      <c r="AF76" s="22">
        <f ca="1">IFERROR(VLOOKUP($B76,INDIRECT(VLOOKUP($E76,보상!$S:$AA,2,FALSE)),MATCH(AF$6,INDIRECT(VLOOKUP($E76,보상!$S:$AA,3,FALSE)),0),FALSE),"ERROR")</f>
        <v>128</v>
      </c>
      <c r="AG76" s="22">
        <v>0</v>
      </c>
      <c r="AH76" s="22">
        <v>0</v>
      </c>
      <c r="AI76" s="22">
        <v>0</v>
      </c>
      <c r="AJ76" s="22" t="b">
        <v>0</v>
      </c>
      <c r="AK76" s="22">
        <v>0</v>
      </c>
      <c r="AL76" s="57">
        <v>0</v>
      </c>
    </row>
    <row r="77" spans="1:38" ht="16.5" customHeight="1" x14ac:dyDescent="0.3">
      <c r="A77" s="158">
        <f>COUNTIF(FtbReward_Quest!$B:$B,$B77)+COUNTIF(FtbReward_Mode!$B:$B,$B77)+COUNTIF(FtbReward_Content!$B:$B,$B77)-1</f>
        <v>0</v>
      </c>
      <c r="B77" s="22">
        <f t="shared" si="14"/>
        <v>1043021</v>
      </c>
      <c r="C77" s="72">
        <v>104302</v>
      </c>
      <c r="D77" s="22" t="s">
        <v>551</v>
      </c>
      <c r="E77" s="22" t="s">
        <v>916</v>
      </c>
      <c r="F77" s="72">
        <f>COUNTIF($C$8:$C77,$C77)</f>
        <v>1</v>
      </c>
      <c r="G77" s="22" t="b">
        <v>1</v>
      </c>
      <c r="H77" s="22">
        <v>0</v>
      </c>
      <c r="I77" s="129">
        <f>IFERROR(IF(H77=0,0,VLOOKUP(VLOOKUP(H77,#REF!,MATCH("strMailTitleID",#REF!,0),FALSE),#REF!,2,FALSE)),"ERROR")</f>
        <v>0</v>
      </c>
      <c r="J77" s="176">
        <v>200</v>
      </c>
      <c r="K77" s="129" t="str">
        <f>IFERROR(IF(J77=0,0,VLOOKUP(VLOOKUP(J77,#REF!,MATCH("strMailTitleID",#REF!,0),FALSE),#REF!,2,FALSE)),"ERROR")</f>
        <v>ERROR</v>
      </c>
      <c r="L77" s="22">
        <f ca="1">IFERROR(VLOOKUP($B77,INDIRECT(VLOOKUP($E77,보상!$S:$AA,2,FALSE)),MATCH(L$6,INDIRECT(VLOOKUP($E77,보상!$S:$AA,3,FALSE)),0),FALSE),"ERROR")</f>
        <v>3970</v>
      </c>
      <c r="M77" s="22">
        <v>0</v>
      </c>
      <c r="N77" s="22">
        <v>0</v>
      </c>
      <c r="O77" s="22">
        <v>0</v>
      </c>
      <c r="P77" s="22" t="str">
        <f ca="1">IFERROR(VLOOKUP($B77,INDIRECT(VLOOKUP($E77,보상!$S:$AA,2,FALSE)),MATCH(P$6,INDIRECT(VLOOKUP($E77,보상!$S:$AA,3,FALSE)),0),FALSE),"ERROR")</f>
        <v>Gold</v>
      </c>
      <c r="Q77" s="22">
        <f ca="1">IFERROR(VLOOKUP($B77,INDIRECT(VLOOKUP($E77,보상!$S:$AA,2,FALSE)),MATCH(Q$6,INDIRECT(VLOOKUP($E77,보상!$S:$AA,3,FALSE)),0),FALSE),"ERROR")</f>
        <v>19850</v>
      </c>
      <c r="R77" s="22" t="b">
        <v>0</v>
      </c>
      <c r="S77" s="22" t="b">
        <v>0</v>
      </c>
      <c r="T77" s="22">
        <f ca="1">IFERROR(VLOOKUP($B77,INDIRECT(VLOOKUP($E77,보상!$S:$AA,2,FALSE)),MATCH(T$6,INDIRECT(VLOOKUP($E77,보상!$S:$AA,3,FALSE)),0),FALSE),"ERROR")</f>
        <v>3160001</v>
      </c>
      <c r="U77" s="134" t="str">
        <f ca="1">IFERROR(IF(T77=0,0,VLOOKUP(SUBSTITUTE(VLOOKUP(T77,#REF!,MATCH("strItemName",#REF!,0),FALSE),"SUI_",""),#REF!,2,FALSE)),"ERROR")</f>
        <v>ERROR</v>
      </c>
      <c r="V77" s="22">
        <f t="shared" ca="1" si="10"/>
        <v>3160001</v>
      </c>
      <c r="W77" s="134" t="str">
        <f ca="1">IFERROR(IF(V77=0,0,VLOOKUP(SUBSTITUTE(VLOOKUP(V77,#REF!,MATCH("strItemName",#REF!,0),FALSE),"SUI_",""),#REF!,2,FALSE)),"ERROR")</f>
        <v>ERROR</v>
      </c>
      <c r="X77" s="22">
        <f t="shared" ca="1" si="11"/>
        <v>3160001</v>
      </c>
      <c r="Y77" s="134" t="str">
        <f ca="1">IFERROR(IF(X77=0,0,VLOOKUP(SUBSTITUTE(VLOOKUP(X77,#REF!,MATCH("strItemName",#REF!,0),FALSE),"SUI_",""),#REF!,2,FALSE)),"ERROR")</f>
        <v>ERROR</v>
      </c>
      <c r="Z77" s="22">
        <f t="shared" ca="1" si="12"/>
        <v>3160001</v>
      </c>
      <c r="AA77" s="134" t="str">
        <f ca="1">IFERROR(IF(Z77=0,0,VLOOKUP(SUBSTITUTE(VLOOKUP(Z77,#REF!,MATCH("strItemName",#REF!,0),FALSE),"SUI_",""),#REF!,2,FALSE)),"ERROR")</f>
        <v>ERROR</v>
      </c>
      <c r="AB77" s="22">
        <f t="shared" ca="1" si="13"/>
        <v>3160001</v>
      </c>
      <c r="AC77" s="134" t="str">
        <f ca="1">IFERROR(IF(AB77=0,0,VLOOKUP(SUBSTITUTE(VLOOKUP(AB77,#REF!,MATCH("strItemName",#REF!,0),FALSE),"SUI_",""),#REF!,2,FALSE)),"ERROR")</f>
        <v>ERROR</v>
      </c>
      <c r="AD77" s="88">
        <v>0</v>
      </c>
      <c r="AE77" s="134">
        <f>IFERROR(IF(AD77=0,0,VLOOKUP(SUBSTITUTE(VLOOKUP(AD77,#REF!,MATCH("strItemName",#REF!,0),FALSE),"SUI_",""),#REF!,2,FALSE)),"ERROR")</f>
        <v>0</v>
      </c>
      <c r="AF77" s="22">
        <f ca="1">IFERROR(VLOOKUP($B77,INDIRECT(VLOOKUP($E77,보상!$S:$AA,2,FALSE)),MATCH(AF$6,INDIRECT(VLOOKUP($E77,보상!$S:$AA,3,FALSE)),0),FALSE),"ERROR")</f>
        <v>131</v>
      </c>
      <c r="AG77" s="22">
        <v>0</v>
      </c>
      <c r="AH77" s="22">
        <v>0</v>
      </c>
      <c r="AI77" s="22">
        <v>0</v>
      </c>
      <c r="AJ77" s="22" t="b">
        <v>0</v>
      </c>
      <c r="AK77" s="22">
        <v>0</v>
      </c>
      <c r="AL77" s="57">
        <v>0</v>
      </c>
    </row>
    <row r="78" spans="1:38" ht="16.5" customHeight="1" x14ac:dyDescent="0.3">
      <c r="A78" s="158">
        <f>COUNTIF(FtbReward_Quest!$B:$B,$B78)+COUNTIF(FtbReward_Mode!$B:$B,$B78)+COUNTIF(FtbReward_Content!$B:$B,$B78)-1</f>
        <v>0</v>
      </c>
      <c r="B78" s="22">
        <f t="shared" si="14"/>
        <v>1044021</v>
      </c>
      <c r="C78" s="72">
        <v>104402</v>
      </c>
      <c r="D78" s="22" t="s">
        <v>552</v>
      </c>
      <c r="E78" s="22" t="s">
        <v>916</v>
      </c>
      <c r="F78" s="72">
        <f>COUNTIF($C$8:$C78,$C78)</f>
        <v>1</v>
      </c>
      <c r="G78" s="22" t="b">
        <v>1</v>
      </c>
      <c r="H78" s="22">
        <v>0</v>
      </c>
      <c r="I78" s="129">
        <f>IFERROR(IF(H78=0,0,VLOOKUP(VLOOKUP(H78,#REF!,MATCH("strMailTitleID",#REF!,0),FALSE),#REF!,2,FALSE)),"ERROR")</f>
        <v>0</v>
      </c>
      <c r="J78" s="176">
        <v>200</v>
      </c>
      <c r="K78" s="129" t="str">
        <f>IFERROR(IF(J78=0,0,VLOOKUP(VLOOKUP(J78,#REF!,MATCH("strMailTitleID",#REF!,0),FALSE),#REF!,2,FALSE)),"ERROR")</f>
        <v>ERROR</v>
      </c>
      <c r="L78" s="22">
        <f ca="1">IFERROR(VLOOKUP($B78,INDIRECT(VLOOKUP($E78,보상!$S:$AA,2,FALSE)),MATCH(L$6,INDIRECT(VLOOKUP($E78,보상!$S:$AA,3,FALSE)),0),FALSE),"ERROR")</f>
        <v>4170</v>
      </c>
      <c r="M78" s="22">
        <v>0</v>
      </c>
      <c r="N78" s="22">
        <v>0</v>
      </c>
      <c r="O78" s="22">
        <v>0</v>
      </c>
      <c r="P78" s="22" t="str">
        <f ca="1">IFERROR(VLOOKUP($B78,INDIRECT(VLOOKUP($E78,보상!$S:$AA,2,FALSE)),MATCH(P$6,INDIRECT(VLOOKUP($E78,보상!$S:$AA,3,FALSE)),0),FALSE),"ERROR")</f>
        <v>Gold</v>
      </c>
      <c r="Q78" s="22">
        <f ca="1">IFERROR(VLOOKUP($B78,INDIRECT(VLOOKUP($E78,보상!$S:$AA,2,FALSE)),MATCH(Q$6,INDIRECT(VLOOKUP($E78,보상!$S:$AA,3,FALSE)),0),FALSE),"ERROR")</f>
        <v>20850</v>
      </c>
      <c r="R78" s="22" t="b">
        <v>0</v>
      </c>
      <c r="S78" s="22" t="b">
        <v>0</v>
      </c>
      <c r="T78" s="22">
        <f ca="1">IFERROR(VLOOKUP($B78,INDIRECT(VLOOKUP($E78,보상!$S:$AA,2,FALSE)),MATCH(T$6,INDIRECT(VLOOKUP($E78,보상!$S:$AA,3,FALSE)),0),FALSE),"ERROR")</f>
        <v>3160001</v>
      </c>
      <c r="U78" s="134" t="str">
        <f ca="1">IFERROR(IF(T78=0,0,VLOOKUP(SUBSTITUTE(VLOOKUP(T78,#REF!,MATCH("strItemName",#REF!,0),FALSE),"SUI_",""),#REF!,2,FALSE)),"ERROR")</f>
        <v>ERROR</v>
      </c>
      <c r="V78" s="22">
        <f t="shared" ca="1" si="10"/>
        <v>3160001</v>
      </c>
      <c r="W78" s="134" t="str">
        <f ca="1">IFERROR(IF(V78=0,0,VLOOKUP(SUBSTITUTE(VLOOKUP(V78,#REF!,MATCH("strItemName",#REF!,0),FALSE),"SUI_",""),#REF!,2,FALSE)),"ERROR")</f>
        <v>ERROR</v>
      </c>
      <c r="X78" s="22">
        <f t="shared" ca="1" si="11"/>
        <v>3160001</v>
      </c>
      <c r="Y78" s="134" t="str">
        <f ca="1">IFERROR(IF(X78=0,0,VLOOKUP(SUBSTITUTE(VLOOKUP(X78,#REF!,MATCH("strItemName",#REF!,0),FALSE),"SUI_",""),#REF!,2,FALSE)),"ERROR")</f>
        <v>ERROR</v>
      </c>
      <c r="Z78" s="22">
        <f t="shared" ca="1" si="12"/>
        <v>3160001</v>
      </c>
      <c r="AA78" s="134" t="str">
        <f ca="1">IFERROR(IF(Z78=0,0,VLOOKUP(SUBSTITUTE(VLOOKUP(Z78,#REF!,MATCH("strItemName",#REF!,0),FALSE),"SUI_",""),#REF!,2,FALSE)),"ERROR")</f>
        <v>ERROR</v>
      </c>
      <c r="AB78" s="22">
        <f t="shared" ca="1" si="13"/>
        <v>3160001</v>
      </c>
      <c r="AC78" s="134" t="str">
        <f ca="1">IFERROR(IF(AB78=0,0,VLOOKUP(SUBSTITUTE(VLOOKUP(AB78,#REF!,MATCH("strItemName",#REF!,0),FALSE),"SUI_",""),#REF!,2,FALSE)),"ERROR")</f>
        <v>ERROR</v>
      </c>
      <c r="AD78" s="88">
        <v>0</v>
      </c>
      <c r="AE78" s="134">
        <f>IFERROR(IF(AD78=0,0,VLOOKUP(SUBSTITUTE(VLOOKUP(AD78,#REF!,MATCH("strItemName",#REF!,0),FALSE),"SUI_",""),#REF!,2,FALSE)),"ERROR")</f>
        <v>0</v>
      </c>
      <c r="AF78" s="22">
        <f ca="1">IFERROR(VLOOKUP($B78,INDIRECT(VLOOKUP($E78,보상!$S:$AA,2,FALSE)),MATCH(AF$6,INDIRECT(VLOOKUP($E78,보상!$S:$AA,3,FALSE)),0),FALSE),"ERROR")</f>
        <v>134</v>
      </c>
      <c r="AG78" s="22">
        <v>0</v>
      </c>
      <c r="AH78" s="22">
        <v>0</v>
      </c>
      <c r="AI78" s="22">
        <v>0</v>
      </c>
      <c r="AJ78" s="22" t="b">
        <v>0</v>
      </c>
      <c r="AK78" s="22">
        <v>0</v>
      </c>
      <c r="AL78" s="57">
        <v>0</v>
      </c>
    </row>
    <row r="79" spans="1:38" ht="16.5" customHeight="1" x14ac:dyDescent="0.3">
      <c r="A79" s="158">
        <f>COUNTIF(FtbReward_Quest!$B:$B,$B79)+COUNTIF(FtbReward_Mode!$B:$B,$B79)+COUNTIF(FtbReward_Content!$B:$B,$B79)-1</f>
        <v>0</v>
      </c>
      <c r="B79" s="22">
        <f t="shared" si="14"/>
        <v>1045021</v>
      </c>
      <c r="C79" s="72">
        <v>104502</v>
      </c>
      <c r="D79" s="22" t="s">
        <v>553</v>
      </c>
      <c r="E79" s="22" t="s">
        <v>916</v>
      </c>
      <c r="F79" s="72">
        <f>COUNTIF($C$8:$C79,$C79)</f>
        <v>1</v>
      </c>
      <c r="G79" s="22" t="b">
        <v>1</v>
      </c>
      <c r="H79" s="22">
        <v>0</v>
      </c>
      <c r="I79" s="129">
        <f>IFERROR(IF(H79=0,0,VLOOKUP(VLOOKUP(H79,#REF!,MATCH("strMailTitleID",#REF!,0),FALSE),#REF!,2,FALSE)),"ERROR")</f>
        <v>0</v>
      </c>
      <c r="J79" s="176">
        <v>200</v>
      </c>
      <c r="K79" s="129" t="str">
        <f>IFERROR(IF(J79=0,0,VLOOKUP(VLOOKUP(J79,#REF!,MATCH("strMailTitleID",#REF!,0),FALSE),#REF!,2,FALSE)),"ERROR")</f>
        <v>ERROR</v>
      </c>
      <c r="L79" s="22">
        <f ca="1">IFERROR(VLOOKUP($B79,INDIRECT(VLOOKUP($E79,보상!$S:$AA,2,FALSE)),MATCH(L$6,INDIRECT(VLOOKUP($E79,보상!$S:$AA,3,FALSE)),0),FALSE),"ERROR")</f>
        <v>4170</v>
      </c>
      <c r="M79" s="22">
        <v>0</v>
      </c>
      <c r="N79" s="22">
        <v>0</v>
      </c>
      <c r="O79" s="22">
        <v>0</v>
      </c>
      <c r="P79" s="22" t="str">
        <f ca="1">IFERROR(VLOOKUP($B79,INDIRECT(VLOOKUP($E79,보상!$S:$AA,2,FALSE)),MATCH(P$6,INDIRECT(VLOOKUP($E79,보상!$S:$AA,3,FALSE)),0),FALSE),"ERROR")</f>
        <v>Gold</v>
      </c>
      <c r="Q79" s="22">
        <f ca="1">IFERROR(VLOOKUP($B79,INDIRECT(VLOOKUP($E79,보상!$S:$AA,2,FALSE)),MATCH(Q$6,INDIRECT(VLOOKUP($E79,보상!$S:$AA,3,FALSE)),0),FALSE),"ERROR")</f>
        <v>20850</v>
      </c>
      <c r="R79" s="22" t="b">
        <v>0</v>
      </c>
      <c r="S79" s="22" t="b">
        <v>0</v>
      </c>
      <c r="T79" s="22">
        <f ca="1">IFERROR(VLOOKUP($B79,INDIRECT(VLOOKUP($E79,보상!$S:$AA,2,FALSE)),MATCH(T$6,INDIRECT(VLOOKUP($E79,보상!$S:$AA,3,FALSE)),0),FALSE),"ERROR")</f>
        <v>3160001</v>
      </c>
      <c r="U79" s="134" t="str">
        <f ca="1">IFERROR(IF(T79=0,0,VLOOKUP(SUBSTITUTE(VLOOKUP(T79,#REF!,MATCH("strItemName",#REF!,0),FALSE),"SUI_",""),#REF!,2,FALSE)),"ERROR")</f>
        <v>ERROR</v>
      </c>
      <c r="V79" s="22">
        <f t="shared" ca="1" si="10"/>
        <v>3160001</v>
      </c>
      <c r="W79" s="134" t="str">
        <f ca="1">IFERROR(IF(V79=0,0,VLOOKUP(SUBSTITUTE(VLOOKUP(V79,#REF!,MATCH("strItemName",#REF!,0),FALSE),"SUI_",""),#REF!,2,FALSE)),"ERROR")</f>
        <v>ERROR</v>
      </c>
      <c r="X79" s="22">
        <f t="shared" ca="1" si="11"/>
        <v>3160001</v>
      </c>
      <c r="Y79" s="134" t="str">
        <f ca="1">IFERROR(IF(X79=0,0,VLOOKUP(SUBSTITUTE(VLOOKUP(X79,#REF!,MATCH("strItemName",#REF!,0),FALSE),"SUI_",""),#REF!,2,FALSE)),"ERROR")</f>
        <v>ERROR</v>
      </c>
      <c r="Z79" s="22">
        <f t="shared" ca="1" si="12"/>
        <v>3160001</v>
      </c>
      <c r="AA79" s="134" t="str">
        <f ca="1">IFERROR(IF(Z79=0,0,VLOOKUP(SUBSTITUTE(VLOOKUP(Z79,#REF!,MATCH("strItemName",#REF!,0),FALSE),"SUI_",""),#REF!,2,FALSE)),"ERROR")</f>
        <v>ERROR</v>
      </c>
      <c r="AB79" s="22">
        <f t="shared" ca="1" si="13"/>
        <v>3160001</v>
      </c>
      <c r="AC79" s="134" t="str">
        <f ca="1">IFERROR(IF(AB79=0,0,VLOOKUP(SUBSTITUTE(VLOOKUP(AB79,#REF!,MATCH("strItemName",#REF!,0),FALSE),"SUI_",""),#REF!,2,FALSE)),"ERROR")</f>
        <v>ERROR</v>
      </c>
      <c r="AD79" s="88">
        <v>0</v>
      </c>
      <c r="AE79" s="134">
        <f>IFERROR(IF(AD79=0,0,VLOOKUP(SUBSTITUTE(VLOOKUP(AD79,#REF!,MATCH("strItemName",#REF!,0),FALSE),"SUI_",""),#REF!,2,FALSE)),"ERROR")</f>
        <v>0</v>
      </c>
      <c r="AF79" s="22">
        <f ca="1">IFERROR(VLOOKUP($B79,INDIRECT(VLOOKUP($E79,보상!$S:$AA,2,FALSE)),MATCH(AF$6,INDIRECT(VLOOKUP($E79,보상!$S:$AA,3,FALSE)),0),FALSE),"ERROR")</f>
        <v>137</v>
      </c>
      <c r="AG79" s="22">
        <v>0</v>
      </c>
      <c r="AH79" s="22">
        <v>0</v>
      </c>
      <c r="AI79" s="22">
        <v>0</v>
      </c>
      <c r="AJ79" s="22" t="b">
        <v>0</v>
      </c>
      <c r="AK79" s="22">
        <v>0</v>
      </c>
      <c r="AL79" s="57">
        <v>0</v>
      </c>
    </row>
    <row r="80" spans="1:38" ht="16.5" customHeight="1" x14ac:dyDescent="0.3">
      <c r="A80" s="158">
        <f>COUNTIF(FtbReward_Quest!$B:$B,$B80)+COUNTIF(FtbReward_Mode!$B:$B,$B80)+COUNTIF(FtbReward_Content!$B:$B,$B80)-1</f>
        <v>0</v>
      </c>
      <c r="B80" s="22">
        <f t="shared" si="14"/>
        <v>1046021</v>
      </c>
      <c r="C80" s="72">
        <v>104602</v>
      </c>
      <c r="D80" s="22" t="s">
        <v>554</v>
      </c>
      <c r="E80" s="22" t="s">
        <v>916</v>
      </c>
      <c r="F80" s="72">
        <f>COUNTIF($C$8:$C80,$C80)</f>
        <v>1</v>
      </c>
      <c r="G80" s="22" t="b">
        <v>1</v>
      </c>
      <c r="H80" s="22">
        <v>0</v>
      </c>
      <c r="I80" s="129">
        <f>IFERROR(IF(H80=0,0,VLOOKUP(VLOOKUP(H80,#REF!,MATCH("strMailTitleID",#REF!,0),FALSE),#REF!,2,FALSE)),"ERROR")</f>
        <v>0</v>
      </c>
      <c r="J80" s="176">
        <v>200</v>
      </c>
      <c r="K80" s="129" t="str">
        <f>IFERROR(IF(J80=0,0,VLOOKUP(VLOOKUP(J80,#REF!,MATCH("strMailTitleID",#REF!,0),FALSE),#REF!,2,FALSE)),"ERROR")</f>
        <v>ERROR</v>
      </c>
      <c r="L80" s="22">
        <f ca="1">IFERROR(VLOOKUP($B80,INDIRECT(VLOOKUP($E80,보상!$S:$AA,2,FALSE)),MATCH(L$6,INDIRECT(VLOOKUP($E80,보상!$S:$AA,3,FALSE)),0),FALSE),"ERROR")</f>
        <v>4380</v>
      </c>
      <c r="M80" s="22">
        <v>0</v>
      </c>
      <c r="N80" s="22">
        <v>0</v>
      </c>
      <c r="O80" s="22">
        <v>0</v>
      </c>
      <c r="P80" s="22" t="str">
        <f ca="1">IFERROR(VLOOKUP($B80,INDIRECT(VLOOKUP($E80,보상!$S:$AA,2,FALSE)),MATCH(P$6,INDIRECT(VLOOKUP($E80,보상!$S:$AA,3,FALSE)),0),FALSE),"ERROR")</f>
        <v>Gold</v>
      </c>
      <c r="Q80" s="22">
        <f ca="1">IFERROR(VLOOKUP($B80,INDIRECT(VLOOKUP($E80,보상!$S:$AA,2,FALSE)),MATCH(Q$6,INDIRECT(VLOOKUP($E80,보상!$S:$AA,3,FALSE)),0),FALSE),"ERROR")</f>
        <v>21900</v>
      </c>
      <c r="R80" s="22" t="b">
        <v>0</v>
      </c>
      <c r="S80" s="22" t="b">
        <v>0</v>
      </c>
      <c r="T80" s="22">
        <f ca="1">IFERROR(VLOOKUP($B80,INDIRECT(VLOOKUP($E80,보상!$S:$AA,2,FALSE)),MATCH(T$6,INDIRECT(VLOOKUP($E80,보상!$S:$AA,3,FALSE)),0),FALSE),"ERROR")</f>
        <v>3160001</v>
      </c>
      <c r="U80" s="134" t="str">
        <f ca="1">IFERROR(IF(T80=0,0,VLOOKUP(SUBSTITUTE(VLOOKUP(T80,#REF!,MATCH("strItemName",#REF!,0),FALSE),"SUI_",""),#REF!,2,FALSE)),"ERROR")</f>
        <v>ERROR</v>
      </c>
      <c r="V80" s="22">
        <f t="shared" ca="1" si="10"/>
        <v>3160001</v>
      </c>
      <c r="W80" s="134" t="str">
        <f ca="1">IFERROR(IF(V80=0,0,VLOOKUP(SUBSTITUTE(VLOOKUP(V80,#REF!,MATCH("strItemName",#REF!,0),FALSE),"SUI_",""),#REF!,2,FALSE)),"ERROR")</f>
        <v>ERROR</v>
      </c>
      <c r="X80" s="22">
        <f t="shared" ca="1" si="11"/>
        <v>3160001</v>
      </c>
      <c r="Y80" s="134" t="str">
        <f ca="1">IFERROR(IF(X80=0,0,VLOOKUP(SUBSTITUTE(VLOOKUP(X80,#REF!,MATCH("strItemName",#REF!,0),FALSE),"SUI_",""),#REF!,2,FALSE)),"ERROR")</f>
        <v>ERROR</v>
      </c>
      <c r="Z80" s="22">
        <f t="shared" ca="1" si="12"/>
        <v>3160001</v>
      </c>
      <c r="AA80" s="134" t="str">
        <f ca="1">IFERROR(IF(Z80=0,0,VLOOKUP(SUBSTITUTE(VLOOKUP(Z80,#REF!,MATCH("strItemName",#REF!,0),FALSE),"SUI_",""),#REF!,2,FALSE)),"ERROR")</f>
        <v>ERROR</v>
      </c>
      <c r="AB80" s="22">
        <f t="shared" ca="1" si="13"/>
        <v>3160001</v>
      </c>
      <c r="AC80" s="134" t="str">
        <f ca="1">IFERROR(IF(AB80=0,0,VLOOKUP(SUBSTITUTE(VLOOKUP(AB80,#REF!,MATCH("strItemName",#REF!,0),FALSE),"SUI_",""),#REF!,2,FALSE)),"ERROR")</f>
        <v>ERROR</v>
      </c>
      <c r="AD80" s="88">
        <v>0</v>
      </c>
      <c r="AE80" s="134">
        <f>IFERROR(IF(AD80=0,0,VLOOKUP(SUBSTITUTE(VLOOKUP(AD80,#REF!,MATCH("strItemName",#REF!,0),FALSE),"SUI_",""),#REF!,2,FALSE)),"ERROR")</f>
        <v>0</v>
      </c>
      <c r="AF80" s="22">
        <f ca="1">IFERROR(VLOOKUP($B80,INDIRECT(VLOOKUP($E80,보상!$S:$AA,2,FALSE)),MATCH(AF$6,INDIRECT(VLOOKUP($E80,보상!$S:$AA,3,FALSE)),0),FALSE),"ERROR")</f>
        <v>140</v>
      </c>
      <c r="AG80" s="22">
        <v>0</v>
      </c>
      <c r="AH80" s="22">
        <v>0</v>
      </c>
      <c r="AI80" s="22">
        <v>0</v>
      </c>
      <c r="AJ80" s="22" t="b">
        <v>0</v>
      </c>
      <c r="AK80" s="22">
        <v>0</v>
      </c>
      <c r="AL80" s="57">
        <v>0</v>
      </c>
    </row>
    <row r="81" spans="1:38" ht="16.5" customHeight="1" x14ac:dyDescent="0.3">
      <c r="A81" s="158">
        <f>COUNTIF(FtbReward_Quest!$B:$B,$B81)+COUNTIF(FtbReward_Mode!$B:$B,$B81)+COUNTIF(FtbReward_Content!$B:$B,$B81)-1</f>
        <v>0</v>
      </c>
      <c r="B81" s="22">
        <f t="shared" si="14"/>
        <v>1047021</v>
      </c>
      <c r="C81" s="72">
        <v>104702</v>
      </c>
      <c r="D81" s="22" t="s">
        <v>555</v>
      </c>
      <c r="E81" s="22" t="s">
        <v>916</v>
      </c>
      <c r="F81" s="72">
        <f>COUNTIF($C$8:$C81,$C81)</f>
        <v>1</v>
      </c>
      <c r="G81" s="22" t="b">
        <v>1</v>
      </c>
      <c r="H81" s="22">
        <v>0</v>
      </c>
      <c r="I81" s="129">
        <f>IFERROR(IF(H81=0,0,VLOOKUP(VLOOKUP(H81,#REF!,MATCH("strMailTitleID",#REF!,0),FALSE),#REF!,2,FALSE)),"ERROR")</f>
        <v>0</v>
      </c>
      <c r="J81" s="176">
        <v>200</v>
      </c>
      <c r="K81" s="129" t="str">
        <f>IFERROR(IF(J81=0,0,VLOOKUP(VLOOKUP(J81,#REF!,MATCH("strMailTitleID",#REF!,0),FALSE),#REF!,2,FALSE)),"ERROR")</f>
        <v>ERROR</v>
      </c>
      <c r="L81" s="22">
        <f ca="1">IFERROR(VLOOKUP($B81,INDIRECT(VLOOKUP($E81,보상!$S:$AA,2,FALSE)),MATCH(L$6,INDIRECT(VLOOKUP($E81,보상!$S:$AA,3,FALSE)),0),FALSE),"ERROR")</f>
        <v>4740</v>
      </c>
      <c r="M81" s="22">
        <v>0</v>
      </c>
      <c r="N81" s="22">
        <v>0</v>
      </c>
      <c r="O81" s="22">
        <v>0</v>
      </c>
      <c r="P81" s="22" t="str">
        <f ca="1">IFERROR(VLOOKUP($B81,INDIRECT(VLOOKUP($E81,보상!$S:$AA,2,FALSE)),MATCH(P$6,INDIRECT(VLOOKUP($E81,보상!$S:$AA,3,FALSE)),0),FALSE),"ERROR")</f>
        <v>Gold</v>
      </c>
      <c r="Q81" s="22">
        <f ca="1">IFERROR(VLOOKUP($B81,INDIRECT(VLOOKUP($E81,보상!$S:$AA,2,FALSE)),MATCH(Q$6,INDIRECT(VLOOKUP($E81,보상!$S:$AA,3,FALSE)),0),FALSE),"ERROR")</f>
        <v>23700</v>
      </c>
      <c r="R81" s="22" t="b">
        <v>0</v>
      </c>
      <c r="S81" s="22" t="b">
        <v>0</v>
      </c>
      <c r="T81" s="22">
        <f ca="1">IFERROR(VLOOKUP($B81,INDIRECT(VLOOKUP($E81,보상!$S:$AA,2,FALSE)),MATCH(T$6,INDIRECT(VLOOKUP($E81,보상!$S:$AA,3,FALSE)),0),FALSE),"ERROR")</f>
        <v>3160001</v>
      </c>
      <c r="U81" s="134" t="str">
        <f ca="1">IFERROR(IF(T81=0,0,VLOOKUP(SUBSTITUTE(VLOOKUP(T81,#REF!,MATCH("strItemName",#REF!,0),FALSE),"SUI_",""),#REF!,2,FALSE)),"ERROR")</f>
        <v>ERROR</v>
      </c>
      <c r="V81" s="22">
        <f t="shared" ca="1" si="10"/>
        <v>3160001</v>
      </c>
      <c r="W81" s="134" t="str">
        <f ca="1">IFERROR(IF(V81=0,0,VLOOKUP(SUBSTITUTE(VLOOKUP(V81,#REF!,MATCH("strItemName",#REF!,0),FALSE),"SUI_",""),#REF!,2,FALSE)),"ERROR")</f>
        <v>ERROR</v>
      </c>
      <c r="X81" s="22">
        <f t="shared" ca="1" si="11"/>
        <v>3160001</v>
      </c>
      <c r="Y81" s="134" t="str">
        <f ca="1">IFERROR(IF(X81=0,0,VLOOKUP(SUBSTITUTE(VLOOKUP(X81,#REF!,MATCH("strItemName",#REF!,0),FALSE),"SUI_",""),#REF!,2,FALSE)),"ERROR")</f>
        <v>ERROR</v>
      </c>
      <c r="Z81" s="22">
        <f t="shared" ca="1" si="12"/>
        <v>3160001</v>
      </c>
      <c r="AA81" s="134" t="str">
        <f ca="1">IFERROR(IF(Z81=0,0,VLOOKUP(SUBSTITUTE(VLOOKUP(Z81,#REF!,MATCH("strItemName",#REF!,0),FALSE),"SUI_",""),#REF!,2,FALSE)),"ERROR")</f>
        <v>ERROR</v>
      </c>
      <c r="AB81" s="22">
        <f t="shared" ca="1" si="13"/>
        <v>3160001</v>
      </c>
      <c r="AC81" s="134" t="str">
        <f ca="1">IFERROR(IF(AB81=0,0,VLOOKUP(SUBSTITUTE(VLOOKUP(AB81,#REF!,MATCH("strItemName",#REF!,0),FALSE),"SUI_",""),#REF!,2,FALSE)),"ERROR")</f>
        <v>ERROR</v>
      </c>
      <c r="AD81" s="88">
        <v>0</v>
      </c>
      <c r="AE81" s="134">
        <f>IFERROR(IF(AD81=0,0,VLOOKUP(SUBSTITUTE(VLOOKUP(AD81,#REF!,MATCH("strItemName",#REF!,0),FALSE),"SUI_",""),#REF!,2,FALSE)),"ERROR")</f>
        <v>0</v>
      </c>
      <c r="AF81" s="22">
        <f ca="1">IFERROR(VLOOKUP($B81,INDIRECT(VLOOKUP($E81,보상!$S:$AA,2,FALSE)),MATCH(AF$6,INDIRECT(VLOOKUP($E81,보상!$S:$AA,3,FALSE)),0),FALSE),"ERROR")</f>
        <v>143</v>
      </c>
      <c r="AG81" s="22">
        <v>0</v>
      </c>
      <c r="AH81" s="22">
        <v>0</v>
      </c>
      <c r="AI81" s="22">
        <v>0</v>
      </c>
      <c r="AJ81" s="22" t="b">
        <v>0</v>
      </c>
      <c r="AK81" s="22">
        <v>0</v>
      </c>
      <c r="AL81" s="57">
        <v>0</v>
      </c>
    </row>
    <row r="82" spans="1:38" ht="16.5" customHeight="1" x14ac:dyDescent="0.3">
      <c r="A82" s="158">
        <f>COUNTIF(FtbReward_Quest!$B:$B,$B82)+COUNTIF(FtbReward_Mode!$B:$B,$B82)+COUNTIF(FtbReward_Content!$B:$B,$B82)-1</f>
        <v>0</v>
      </c>
      <c r="B82" s="22">
        <f t="shared" si="14"/>
        <v>1048021</v>
      </c>
      <c r="C82" s="72">
        <v>104802</v>
      </c>
      <c r="D82" s="22" t="s">
        <v>556</v>
      </c>
      <c r="E82" s="22" t="s">
        <v>916</v>
      </c>
      <c r="F82" s="72">
        <f>COUNTIF($C$8:$C82,$C82)</f>
        <v>1</v>
      </c>
      <c r="G82" s="22" t="b">
        <v>1</v>
      </c>
      <c r="H82" s="22">
        <v>0</v>
      </c>
      <c r="I82" s="129">
        <f>IFERROR(IF(H82=0,0,VLOOKUP(VLOOKUP(H82,#REF!,MATCH("strMailTitleID",#REF!,0),FALSE),#REF!,2,FALSE)),"ERROR")</f>
        <v>0</v>
      </c>
      <c r="J82" s="176">
        <v>200</v>
      </c>
      <c r="K82" s="129" t="str">
        <f>IFERROR(IF(J82=0,0,VLOOKUP(VLOOKUP(J82,#REF!,MATCH("strMailTitleID",#REF!,0),FALSE),#REF!,2,FALSE)),"ERROR")</f>
        <v>ERROR</v>
      </c>
      <c r="L82" s="22">
        <f ca="1">IFERROR(VLOOKUP($B82,INDIRECT(VLOOKUP($E82,보상!$S:$AA,2,FALSE)),MATCH(L$6,INDIRECT(VLOOKUP($E82,보상!$S:$AA,3,FALSE)),0),FALSE),"ERROR")</f>
        <v>4740</v>
      </c>
      <c r="M82" s="22">
        <v>0</v>
      </c>
      <c r="N82" s="22">
        <v>0</v>
      </c>
      <c r="O82" s="22">
        <v>0</v>
      </c>
      <c r="P82" s="22" t="str">
        <f ca="1">IFERROR(VLOOKUP($B82,INDIRECT(VLOOKUP($E82,보상!$S:$AA,2,FALSE)),MATCH(P$6,INDIRECT(VLOOKUP($E82,보상!$S:$AA,3,FALSE)),0),FALSE),"ERROR")</f>
        <v>Gold</v>
      </c>
      <c r="Q82" s="22">
        <f ca="1">IFERROR(VLOOKUP($B82,INDIRECT(VLOOKUP($E82,보상!$S:$AA,2,FALSE)),MATCH(Q$6,INDIRECT(VLOOKUP($E82,보상!$S:$AA,3,FALSE)),0),FALSE),"ERROR")</f>
        <v>23700</v>
      </c>
      <c r="R82" s="22" t="b">
        <v>0</v>
      </c>
      <c r="S82" s="22" t="b">
        <v>0</v>
      </c>
      <c r="T82" s="22">
        <f ca="1">IFERROR(VLOOKUP($B82,INDIRECT(VLOOKUP($E82,보상!$S:$AA,2,FALSE)),MATCH(T$6,INDIRECT(VLOOKUP($E82,보상!$S:$AA,3,FALSE)),0),FALSE),"ERROR")</f>
        <v>3160001</v>
      </c>
      <c r="U82" s="134" t="str">
        <f ca="1">IFERROR(IF(T82=0,0,VLOOKUP(SUBSTITUTE(VLOOKUP(T82,#REF!,MATCH("strItemName",#REF!,0),FALSE),"SUI_",""),#REF!,2,FALSE)),"ERROR")</f>
        <v>ERROR</v>
      </c>
      <c r="V82" s="22">
        <f t="shared" ca="1" si="10"/>
        <v>3160001</v>
      </c>
      <c r="W82" s="134" t="str">
        <f ca="1">IFERROR(IF(V82=0,0,VLOOKUP(SUBSTITUTE(VLOOKUP(V82,#REF!,MATCH("strItemName",#REF!,0),FALSE),"SUI_",""),#REF!,2,FALSE)),"ERROR")</f>
        <v>ERROR</v>
      </c>
      <c r="X82" s="22">
        <f t="shared" ca="1" si="11"/>
        <v>3160001</v>
      </c>
      <c r="Y82" s="134" t="str">
        <f ca="1">IFERROR(IF(X82=0,0,VLOOKUP(SUBSTITUTE(VLOOKUP(X82,#REF!,MATCH("strItemName",#REF!,0),FALSE),"SUI_",""),#REF!,2,FALSE)),"ERROR")</f>
        <v>ERROR</v>
      </c>
      <c r="Z82" s="22">
        <f t="shared" ca="1" si="12"/>
        <v>3160001</v>
      </c>
      <c r="AA82" s="134" t="str">
        <f ca="1">IFERROR(IF(Z82=0,0,VLOOKUP(SUBSTITUTE(VLOOKUP(Z82,#REF!,MATCH("strItemName",#REF!,0),FALSE),"SUI_",""),#REF!,2,FALSE)),"ERROR")</f>
        <v>ERROR</v>
      </c>
      <c r="AB82" s="22">
        <f t="shared" ca="1" si="13"/>
        <v>3160001</v>
      </c>
      <c r="AC82" s="134" t="str">
        <f ca="1">IFERROR(IF(AB82=0,0,VLOOKUP(SUBSTITUTE(VLOOKUP(AB82,#REF!,MATCH("strItemName",#REF!,0),FALSE),"SUI_",""),#REF!,2,FALSE)),"ERROR")</f>
        <v>ERROR</v>
      </c>
      <c r="AD82" s="88">
        <v>0</v>
      </c>
      <c r="AE82" s="134">
        <f>IFERROR(IF(AD82=0,0,VLOOKUP(SUBSTITUTE(VLOOKUP(AD82,#REF!,MATCH("strItemName",#REF!,0),FALSE),"SUI_",""),#REF!,2,FALSE)),"ERROR")</f>
        <v>0</v>
      </c>
      <c r="AF82" s="22">
        <f ca="1">IFERROR(VLOOKUP($B82,INDIRECT(VLOOKUP($E82,보상!$S:$AA,2,FALSE)),MATCH(AF$6,INDIRECT(VLOOKUP($E82,보상!$S:$AA,3,FALSE)),0),FALSE),"ERROR")</f>
        <v>146</v>
      </c>
      <c r="AG82" s="22">
        <v>0</v>
      </c>
      <c r="AH82" s="22">
        <v>0</v>
      </c>
      <c r="AI82" s="22">
        <v>0</v>
      </c>
      <c r="AJ82" s="22" t="b">
        <v>0</v>
      </c>
      <c r="AK82" s="22">
        <v>0</v>
      </c>
      <c r="AL82" s="57">
        <v>0</v>
      </c>
    </row>
    <row r="83" spans="1:38" ht="16.5" customHeight="1" x14ac:dyDescent="0.3">
      <c r="A83" s="158">
        <f>COUNTIF(FtbReward_Quest!$B:$B,$B83)+COUNTIF(FtbReward_Mode!$B:$B,$B83)+COUNTIF(FtbReward_Content!$B:$B,$B83)-1</f>
        <v>0</v>
      </c>
      <c r="B83" s="22">
        <f t="shared" si="14"/>
        <v>1049021</v>
      </c>
      <c r="C83" s="72">
        <v>104902</v>
      </c>
      <c r="D83" s="22" t="s">
        <v>557</v>
      </c>
      <c r="E83" s="22" t="s">
        <v>916</v>
      </c>
      <c r="F83" s="72">
        <f>COUNTIF($C$8:$C83,$C83)</f>
        <v>1</v>
      </c>
      <c r="G83" s="22" t="b">
        <v>1</v>
      </c>
      <c r="H83" s="22">
        <v>0</v>
      </c>
      <c r="I83" s="129">
        <f>IFERROR(IF(H83=0,0,VLOOKUP(VLOOKUP(H83,#REF!,MATCH("strMailTitleID",#REF!,0),FALSE),#REF!,2,FALSE)),"ERROR")</f>
        <v>0</v>
      </c>
      <c r="J83" s="176">
        <v>200</v>
      </c>
      <c r="K83" s="129" t="str">
        <f>IFERROR(IF(J83=0,0,VLOOKUP(VLOOKUP(J83,#REF!,MATCH("strMailTitleID",#REF!,0),FALSE),#REF!,2,FALSE)),"ERROR")</f>
        <v>ERROR</v>
      </c>
      <c r="L83" s="22">
        <f ca="1">IFERROR(VLOOKUP($B83,INDIRECT(VLOOKUP($E83,보상!$S:$AA,2,FALSE)),MATCH(L$6,INDIRECT(VLOOKUP($E83,보상!$S:$AA,3,FALSE)),0),FALSE),"ERROR")</f>
        <v>5090</v>
      </c>
      <c r="M83" s="22">
        <v>0</v>
      </c>
      <c r="N83" s="22">
        <v>0</v>
      </c>
      <c r="O83" s="22">
        <v>0</v>
      </c>
      <c r="P83" s="22" t="str">
        <f ca="1">IFERROR(VLOOKUP($B83,INDIRECT(VLOOKUP($E83,보상!$S:$AA,2,FALSE)),MATCH(P$6,INDIRECT(VLOOKUP($E83,보상!$S:$AA,3,FALSE)),0),FALSE),"ERROR")</f>
        <v>Gold</v>
      </c>
      <c r="Q83" s="22">
        <f ca="1">IFERROR(VLOOKUP($B83,INDIRECT(VLOOKUP($E83,보상!$S:$AA,2,FALSE)),MATCH(Q$6,INDIRECT(VLOOKUP($E83,보상!$S:$AA,3,FALSE)),0),FALSE),"ERROR")</f>
        <v>25450</v>
      </c>
      <c r="R83" s="22" t="b">
        <v>0</v>
      </c>
      <c r="S83" s="22" t="b">
        <v>0</v>
      </c>
      <c r="T83" s="22">
        <f ca="1">IFERROR(VLOOKUP($B83,INDIRECT(VLOOKUP($E83,보상!$S:$AA,2,FALSE)),MATCH(T$6,INDIRECT(VLOOKUP($E83,보상!$S:$AA,3,FALSE)),0),FALSE),"ERROR")</f>
        <v>3160001</v>
      </c>
      <c r="U83" s="134" t="str">
        <f ca="1">IFERROR(IF(T83=0,0,VLOOKUP(SUBSTITUTE(VLOOKUP(T83,#REF!,MATCH("strItemName",#REF!,0),FALSE),"SUI_",""),#REF!,2,FALSE)),"ERROR")</f>
        <v>ERROR</v>
      </c>
      <c r="V83" s="22">
        <f t="shared" ca="1" si="10"/>
        <v>3160001</v>
      </c>
      <c r="W83" s="134" t="str">
        <f ca="1">IFERROR(IF(V83=0,0,VLOOKUP(SUBSTITUTE(VLOOKUP(V83,#REF!,MATCH("strItemName",#REF!,0),FALSE),"SUI_",""),#REF!,2,FALSE)),"ERROR")</f>
        <v>ERROR</v>
      </c>
      <c r="X83" s="22">
        <f t="shared" ca="1" si="11"/>
        <v>3160001</v>
      </c>
      <c r="Y83" s="134" t="str">
        <f ca="1">IFERROR(IF(X83=0,0,VLOOKUP(SUBSTITUTE(VLOOKUP(X83,#REF!,MATCH("strItemName",#REF!,0),FALSE),"SUI_",""),#REF!,2,FALSE)),"ERROR")</f>
        <v>ERROR</v>
      </c>
      <c r="Z83" s="22">
        <f t="shared" ca="1" si="12"/>
        <v>3160001</v>
      </c>
      <c r="AA83" s="134" t="str">
        <f ca="1">IFERROR(IF(Z83=0,0,VLOOKUP(SUBSTITUTE(VLOOKUP(Z83,#REF!,MATCH("strItemName",#REF!,0),FALSE),"SUI_",""),#REF!,2,FALSE)),"ERROR")</f>
        <v>ERROR</v>
      </c>
      <c r="AB83" s="22">
        <f t="shared" ca="1" si="13"/>
        <v>3160001</v>
      </c>
      <c r="AC83" s="134" t="str">
        <f ca="1">IFERROR(IF(AB83=0,0,VLOOKUP(SUBSTITUTE(VLOOKUP(AB83,#REF!,MATCH("strItemName",#REF!,0),FALSE),"SUI_",""),#REF!,2,FALSE)),"ERROR")</f>
        <v>ERROR</v>
      </c>
      <c r="AD83" s="88">
        <v>0</v>
      </c>
      <c r="AE83" s="134">
        <f>IFERROR(IF(AD83=0,0,VLOOKUP(SUBSTITUTE(VLOOKUP(AD83,#REF!,MATCH("strItemName",#REF!,0),FALSE),"SUI_",""),#REF!,2,FALSE)),"ERROR")</f>
        <v>0</v>
      </c>
      <c r="AF83" s="22">
        <f ca="1">IFERROR(VLOOKUP($B83,INDIRECT(VLOOKUP($E83,보상!$S:$AA,2,FALSE)),MATCH(AF$6,INDIRECT(VLOOKUP($E83,보상!$S:$AA,3,FALSE)),0),FALSE),"ERROR")</f>
        <v>149</v>
      </c>
      <c r="AG83" s="22">
        <v>0</v>
      </c>
      <c r="AH83" s="22">
        <v>0</v>
      </c>
      <c r="AI83" s="22">
        <v>0</v>
      </c>
      <c r="AJ83" s="22" t="b">
        <v>0</v>
      </c>
      <c r="AK83" s="22">
        <v>0</v>
      </c>
      <c r="AL83" s="57">
        <v>0</v>
      </c>
    </row>
    <row r="84" spans="1:38" ht="16.5" customHeight="1" x14ac:dyDescent="0.3">
      <c r="A84" s="158">
        <f>COUNTIF(FtbReward_Quest!$B:$B,$B84)+COUNTIF(FtbReward_Mode!$B:$B,$B84)+COUNTIF(FtbReward_Content!$B:$B,$B84)-1</f>
        <v>0</v>
      </c>
      <c r="B84" s="22">
        <f t="shared" si="14"/>
        <v>1050021</v>
      </c>
      <c r="C84" s="72">
        <v>105002</v>
      </c>
      <c r="D84" s="22" t="s">
        <v>558</v>
      </c>
      <c r="E84" s="22" t="s">
        <v>916</v>
      </c>
      <c r="F84" s="72">
        <f>COUNTIF($C$8:$C84,$C84)</f>
        <v>1</v>
      </c>
      <c r="G84" s="22" t="b">
        <v>1</v>
      </c>
      <c r="H84" s="22">
        <v>0</v>
      </c>
      <c r="I84" s="129">
        <f>IFERROR(IF(H84=0,0,VLOOKUP(VLOOKUP(H84,#REF!,MATCH("strMailTitleID",#REF!,0),FALSE),#REF!,2,FALSE)),"ERROR")</f>
        <v>0</v>
      </c>
      <c r="J84" s="176">
        <v>200</v>
      </c>
      <c r="K84" s="129" t="str">
        <f>IFERROR(IF(J84=0,0,VLOOKUP(VLOOKUP(J84,#REF!,MATCH("strMailTitleID",#REF!,0),FALSE),#REF!,2,FALSE)),"ERROR")</f>
        <v>ERROR</v>
      </c>
      <c r="L84" s="22">
        <f ca="1">IFERROR(VLOOKUP($B84,INDIRECT(VLOOKUP($E84,보상!$S:$AA,2,FALSE)),MATCH(L$6,INDIRECT(VLOOKUP($E84,보상!$S:$AA,3,FALSE)),0),FALSE),"ERROR")</f>
        <v>5420</v>
      </c>
      <c r="M84" s="22">
        <v>0</v>
      </c>
      <c r="N84" s="22">
        <v>0</v>
      </c>
      <c r="O84" s="22">
        <v>0</v>
      </c>
      <c r="P84" s="22" t="str">
        <f ca="1">IFERROR(VLOOKUP($B84,INDIRECT(VLOOKUP($E84,보상!$S:$AA,2,FALSE)),MATCH(P$6,INDIRECT(VLOOKUP($E84,보상!$S:$AA,3,FALSE)),0),FALSE),"ERROR")</f>
        <v>Gold</v>
      </c>
      <c r="Q84" s="22">
        <f ca="1">IFERROR(VLOOKUP($B84,INDIRECT(VLOOKUP($E84,보상!$S:$AA,2,FALSE)),MATCH(Q$6,INDIRECT(VLOOKUP($E84,보상!$S:$AA,3,FALSE)),0),FALSE),"ERROR")</f>
        <v>27100</v>
      </c>
      <c r="R84" s="22" t="b">
        <v>0</v>
      </c>
      <c r="S84" s="22" t="b">
        <v>0</v>
      </c>
      <c r="T84" s="22">
        <f ca="1">IFERROR(VLOOKUP($B84,INDIRECT(VLOOKUP($E84,보상!$S:$AA,2,FALSE)),MATCH(T$6,INDIRECT(VLOOKUP($E84,보상!$S:$AA,3,FALSE)),0),FALSE),"ERROR")</f>
        <v>3160001</v>
      </c>
      <c r="U84" s="134" t="str">
        <f ca="1">IFERROR(IF(T84=0,0,VLOOKUP(SUBSTITUTE(VLOOKUP(T84,#REF!,MATCH("strItemName",#REF!,0),FALSE),"SUI_",""),#REF!,2,FALSE)),"ERROR")</f>
        <v>ERROR</v>
      </c>
      <c r="V84" s="22">
        <f t="shared" ca="1" si="10"/>
        <v>3160001</v>
      </c>
      <c r="W84" s="134" t="str">
        <f ca="1">IFERROR(IF(V84=0,0,VLOOKUP(SUBSTITUTE(VLOOKUP(V84,#REF!,MATCH("strItemName",#REF!,0),FALSE),"SUI_",""),#REF!,2,FALSE)),"ERROR")</f>
        <v>ERROR</v>
      </c>
      <c r="X84" s="22">
        <f t="shared" ca="1" si="11"/>
        <v>3160001</v>
      </c>
      <c r="Y84" s="134" t="str">
        <f ca="1">IFERROR(IF(X84=0,0,VLOOKUP(SUBSTITUTE(VLOOKUP(X84,#REF!,MATCH("strItemName",#REF!,0),FALSE),"SUI_",""),#REF!,2,FALSE)),"ERROR")</f>
        <v>ERROR</v>
      </c>
      <c r="Z84" s="22">
        <f t="shared" ca="1" si="12"/>
        <v>3160001</v>
      </c>
      <c r="AA84" s="134" t="str">
        <f ca="1">IFERROR(IF(Z84=0,0,VLOOKUP(SUBSTITUTE(VLOOKUP(Z84,#REF!,MATCH("strItemName",#REF!,0),FALSE),"SUI_",""),#REF!,2,FALSE)),"ERROR")</f>
        <v>ERROR</v>
      </c>
      <c r="AB84" s="22">
        <f t="shared" ca="1" si="13"/>
        <v>3160001</v>
      </c>
      <c r="AC84" s="134" t="str">
        <f ca="1">IFERROR(IF(AB84=0,0,VLOOKUP(SUBSTITUTE(VLOOKUP(AB84,#REF!,MATCH("strItemName",#REF!,0),FALSE),"SUI_",""),#REF!,2,FALSE)),"ERROR")</f>
        <v>ERROR</v>
      </c>
      <c r="AD84" s="88">
        <v>0</v>
      </c>
      <c r="AE84" s="134">
        <f>IFERROR(IF(AD84=0,0,VLOOKUP(SUBSTITUTE(VLOOKUP(AD84,#REF!,MATCH("strItemName",#REF!,0),FALSE),"SUI_",""),#REF!,2,FALSE)),"ERROR")</f>
        <v>0</v>
      </c>
      <c r="AF84" s="22">
        <f ca="1">IFERROR(VLOOKUP($B84,INDIRECT(VLOOKUP($E84,보상!$S:$AA,2,FALSE)),MATCH(AF$6,INDIRECT(VLOOKUP($E84,보상!$S:$AA,3,FALSE)),0),FALSE),"ERROR")</f>
        <v>152</v>
      </c>
      <c r="AG84" s="22">
        <v>0</v>
      </c>
      <c r="AH84" s="22">
        <v>0</v>
      </c>
      <c r="AI84" s="22">
        <v>0</v>
      </c>
      <c r="AJ84" s="22" t="b">
        <v>0</v>
      </c>
      <c r="AK84" s="22">
        <v>0</v>
      </c>
      <c r="AL84" s="57">
        <v>0</v>
      </c>
    </row>
    <row r="85" spans="1:38" ht="16.5" customHeight="1" x14ac:dyDescent="0.3">
      <c r="A85" s="158">
        <f>COUNTIF(FtbReward_Quest!$B:$B,$B85)+COUNTIF(FtbReward_Mode!$B:$B,$B85)+COUNTIF(FtbReward_Content!$B:$B,$B85)-1</f>
        <v>0</v>
      </c>
      <c r="B85" s="22">
        <f t="shared" si="14"/>
        <v>1051021</v>
      </c>
      <c r="C85" s="72">
        <f>C84+100</f>
        <v>105102</v>
      </c>
      <c r="D85" s="22" t="s">
        <v>3345</v>
      </c>
      <c r="E85" s="22" t="s">
        <v>916</v>
      </c>
      <c r="F85" s="72">
        <f>COUNTIF($C$8:$C85,$C85)</f>
        <v>1</v>
      </c>
      <c r="G85" s="22" t="b">
        <v>1</v>
      </c>
      <c r="H85" s="22">
        <v>0</v>
      </c>
      <c r="I85" s="129">
        <f>IFERROR(IF(H85=0,0,VLOOKUP(VLOOKUP(H85,#REF!,MATCH("strMailTitleID",#REF!,0),FALSE),#REF!,2,FALSE)),"ERROR")</f>
        <v>0</v>
      </c>
      <c r="J85" s="176">
        <v>200</v>
      </c>
      <c r="K85" s="129" t="str">
        <f>IFERROR(IF(J85=0,0,VLOOKUP(VLOOKUP(J85,#REF!,MATCH("strMailTitleID",#REF!,0),FALSE),#REF!,2,FALSE)),"ERROR")</f>
        <v>ERROR</v>
      </c>
      <c r="L85" s="22">
        <f ca="1">IFERROR(VLOOKUP($B85,INDIRECT(VLOOKUP($E85,보상!$S:$AA,2,FALSE)),MATCH(L$6,INDIRECT(VLOOKUP($E85,보상!$S:$AA,3,FALSE)),0),FALSE),"ERROR")</f>
        <v>5830</v>
      </c>
      <c r="M85" s="22">
        <v>0</v>
      </c>
      <c r="N85" s="22">
        <v>0</v>
      </c>
      <c r="O85" s="22">
        <v>0</v>
      </c>
      <c r="P85" s="22" t="str">
        <f ca="1">IFERROR(VLOOKUP($B85,INDIRECT(VLOOKUP($E85,보상!$S:$AA,2,FALSE)),MATCH(P$6,INDIRECT(VLOOKUP($E85,보상!$S:$AA,3,FALSE)),0),FALSE),"ERROR")</f>
        <v>Gold</v>
      </c>
      <c r="Q85" s="22">
        <f ca="1">IFERROR(VLOOKUP($B85,INDIRECT(VLOOKUP($E85,보상!$S:$AA,2,FALSE)),MATCH(Q$6,INDIRECT(VLOOKUP($E85,보상!$S:$AA,3,FALSE)),0),FALSE),"ERROR")</f>
        <v>29150</v>
      </c>
      <c r="R85" s="22" t="b">
        <v>0</v>
      </c>
      <c r="S85" s="22" t="b">
        <v>0</v>
      </c>
      <c r="T85" s="22">
        <f ca="1">IFERROR(VLOOKUP($B85,INDIRECT(VLOOKUP($E85,보상!$S:$AA,2,FALSE)),MATCH(T$6,INDIRECT(VLOOKUP($E85,보상!$S:$AA,3,FALSE)),0),FALSE),"ERROR")</f>
        <v>3160001</v>
      </c>
      <c r="U85" s="134" t="str">
        <f ca="1">IFERROR(IF(T85=0,0,VLOOKUP(SUBSTITUTE(VLOOKUP(T85,#REF!,MATCH("strItemName",#REF!,0),FALSE),"SUI_",""),#REF!,2,FALSE)),"ERROR")</f>
        <v>ERROR</v>
      </c>
      <c r="V85" s="22">
        <f t="shared" ca="1" si="10"/>
        <v>3160001</v>
      </c>
      <c r="W85" s="134" t="str">
        <f ca="1">IFERROR(IF(V85=0,0,VLOOKUP(SUBSTITUTE(VLOOKUP(V85,#REF!,MATCH("strItemName",#REF!,0),FALSE),"SUI_",""),#REF!,2,FALSE)),"ERROR")</f>
        <v>ERROR</v>
      </c>
      <c r="X85" s="22">
        <f t="shared" ca="1" si="11"/>
        <v>3160001</v>
      </c>
      <c r="Y85" s="134" t="str">
        <f ca="1">IFERROR(IF(X85=0,0,VLOOKUP(SUBSTITUTE(VLOOKUP(X85,#REF!,MATCH("strItemName",#REF!,0),FALSE),"SUI_",""),#REF!,2,FALSE)),"ERROR")</f>
        <v>ERROR</v>
      </c>
      <c r="Z85" s="22">
        <f t="shared" ca="1" si="12"/>
        <v>3160001</v>
      </c>
      <c r="AA85" s="134" t="str">
        <f ca="1">IFERROR(IF(Z85=0,0,VLOOKUP(SUBSTITUTE(VLOOKUP(Z85,#REF!,MATCH("strItemName",#REF!,0),FALSE),"SUI_",""),#REF!,2,FALSE)),"ERROR")</f>
        <v>ERROR</v>
      </c>
      <c r="AB85" s="22">
        <f t="shared" ca="1" si="13"/>
        <v>3160001</v>
      </c>
      <c r="AC85" s="134" t="str">
        <f ca="1">IFERROR(IF(AB85=0,0,VLOOKUP(SUBSTITUTE(VLOOKUP(AB85,#REF!,MATCH("strItemName",#REF!,0),FALSE),"SUI_",""),#REF!,2,FALSE)),"ERROR")</f>
        <v>ERROR</v>
      </c>
      <c r="AD85" s="88">
        <v>0</v>
      </c>
      <c r="AE85" s="134">
        <f>IFERROR(IF(AD85=0,0,VLOOKUP(SUBSTITUTE(VLOOKUP(AD85,#REF!,MATCH("strItemName",#REF!,0),FALSE),"SUI_",""),#REF!,2,FALSE)),"ERROR")</f>
        <v>0</v>
      </c>
      <c r="AF85" s="22">
        <f ca="1">IFERROR(VLOOKUP($B85,INDIRECT(VLOOKUP($E85,보상!$S:$AA,2,FALSE)),MATCH(AF$6,INDIRECT(VLOOKUP($E85,보상!$S:$AA,3,FALSE)),0),FALSE),"ERROR")</f>
        <v>155</v>
      </c>
      <c r="AG85" s="22">
        <v>0</v>
      </c>
      <c r="AH85" s="22">
        <v>0</v>
      </c>
      <c r="AI85" s="22">
        <v>0</v>
      </c>
      <c r="AJ85" s="22" t="b">
        <v>0</v>
      </c>
      <c r="AK85" s="22">
        <v>0</v>
      </c>
      <c r="AL85" s="57">
        <v>0</v>
      </c>
    </row>
    <row r="86" spans="1:38" ht="16.5" customHeight="1" x14ac:dyDescent="0.3">
      <c r="A86" s="158">
        <f>COUNTIF(FtbReward_Quest!$B:$B,$B86)+COUNTIF(FtbReward_Mode!$B:$B,$B86)+COUNTIF(FtbReward_Content!$B:$B,$B86)-1</f>
        <v>0</v>
      </c>
      <c r="B86" s="22">
        <f t="shared" si="14"/>
        <v>1052021</v>
      </c>
      <c r="C86" s="72">
        <f t="shared" ref="C86:C134" si="15">C85+100</f>
        <v>105202</v>
      </c>
      <c r="D86" s="22" t="s">
        <v>3346</v>
      </c>
      <c r="E86" s="22" t="s">
        <v>916</v>
      </c>
      <c r="F86" s="72">
        <f>COUNTIF($C$8:$C86,$C86)</f>
        <v>1</v>
      </c>
      <c r="G86" s="22" t="b">
        <v>1</v>
      </c>
      <c r="H86" s="22">
        <v>0</v>
      </c>
      <c r="I86" s="129">
        <f>IFERROR(IF(H86=0,0,VLOOKUP(VLOOKUP(H86,#REF!,MATCH("strMailTitleID",#REF!,0),FALSE),#REF!,2,FALSE)),"ERROR")</f>
        <v>0</v>
      </c>
      <c r="J86" s="176">
        <v>200</v>
      </c>
      <c r="K86" s="129" t="str">
        <f>IFERROR(IF(J86=0,0,VLOOKUP(VLOOKUP(J86,#REF!,MATCH("strMailTitleID",#REF!,0),FALSE),#REF!,2,FALSE)),"ERROR")</f>
        <v>ERROR</v>
      </c>
      <c r="L86" s="22">
        <f ca="1">IFERROR(VLOOKUP($B86,INDIRECT(VLOOKUP($E86,보상!$S:$AA,2,FALSE)),MATCH(L$6,INDIRECT(VLOOKUP($E86,보상!$S:$AA,3,FALSE)),0),FALSE),"ERROR")</f>
        <v>5830</v>
      </c>
      <c r="M86" s="22">
        <v>0</v>
      </c>
      <c r="N86" s="22">
        <v>0</v>
      </c>
      <c r="O86" s="22">
        <v>0</v>
      </c>
      <c r="P86" s="22" t="str">
        <f ca="1">IFERROR(VLOOKUP($B86,INDIRECT(VLOOKUP($E86,보상!$S:$AA,2,FALSE)),MATCH(P$6,INDIRECT(VLOOKUP($E86,보상!$S:$AA,3,FALSE)),0),FALSE),"ERROR")</f>
        <v>Gold</v>
      </c>
      <c r="Q86" s="22">
        <f ca="1">IFERROR(VLOOKUP($B86,INDIRECT(VLOOKUP($E86,보상!$S:$AA,2,FALSE)),MATCH(Q$6,INDIRECT(VLOOKUP($E86,보상!$S:$AA,3,FALSE)),0),FALSE),"ERROR")</f>
        <v>29150</v>
      </c>
      <c r="R86" s="22" t="b">
        <v>0</v>
      </c>
      <c r="S86" s="22" t="b">
        <v>0</v>
      </c>
      <c r="T86" s="22">
        <f ca="1">IFERROR(VLOOKUP($B86,INDIRECT(VLOOKUP($E86,보상!$S:$AA,2,FALSE)),MATCH(T$6,INDIRECT(VLOOKUP($E86,보상!$S:$AA,3,FALSE)),0),FALSE),"ERROR")</f>
        <v>3160001</v>
      </c>
      <c r="U86" s="134" t="str">
        <f ca="1">IFERROR(IF(T86=0,0,VLOOKUP(SUBSTITUTE(VLOOKUP(T86,#REF!,MATCH("strItemName",#REF!,0),FALSE),"SUI_",""),#REF!,2,FALSE)),"ERROR")</f>
        <v>ERROR</v>
      </c>
      <c r="V86" s="22">
        <f t="shared" ca="1" si="10"/>
        <v>3160001</v>
      </c>
      <c r="W86" s="134" t="str">
        <f ca="1">IFERROR(IF(V86=0,0,VLOOKUP(SUBSTITUTE(VLOOKUP(V86,#REF!,MATCH("strItemName",#REF!,0),FALSE),"SUI_",""),#REF!,2,FALSE)),"ERROR")</f>
        <v>ERROR</v>
      </c>
      <c r="X86" s="22">
        <f t="shared" ca="1" si="11"/>
        <v>3160001</v>
      </c>
      <c r="Y86" s="134" t="str">
        <f ca="1">IFERROR(IF(X86=0,0,VLOOKUP(SUBSTITUTE(VLOOKUP(X86,#REF!,MATCH("strItemName",#REF!,0),FALSE),"SUI_",""),#REF!,2,FALSE)),"ERROR")</f>
        <v>ERROR</v>
      </c>
      <c r="Z86" s="22">
        <f t="shared" ca="1" si="12"/>
        <v>3160001</v>
      </c>
      <c r="AA86" s="134" t="str">
        <f ca="1">IFERROR(IF(Z86=0,0,VLOOKUP(SUBSTITUTE(VLOOKUP(Z86,#REF!,MATCH("strItemName",#REF!,0),FALSE),"SUI_",""),#REF!,2,FALSE)),"ERROR")</f>
        <v>ERROR</v>
      </c>
      <c r="AB86" s="22">
        <f t="shared" ca="1" si="13"/>
        <v>3160001</v>
      </c>
      <c r="AC86" s="134" t="str">
        <f ca="1">IFERROR(IF(AB86=0,0,VLOOKUP(SUBSTITUTE(VLOOKUP(AB86,#REF!,MATCH("strItemName",#REF!,0),FALSE),"SUI_",""),#REF!,2,FALSE)),"ERROR")</f>
        <v>ERROR</v>
      </c>
      <c r="AD86" s="88">
        <v>0</v>
      </c>
      <c r="AE86" s="134">
        <f>IFERROR(IF(AD86=0,0,VLOOKUP(SUBSTITUTE(VLOOKUP(AD86,#REF!,MATCH("strItemName",#REF!,0),FALSE),"SUI_",""),#REF!,2,FALSE)),"ERROR")</f>
        <v>0</v>
      </c>
      <c r="AF86" s="22">
        <f ca="1">IFERROR(VLOOKUP($B86,INDIRECT(VLOOKUP($E86,보상!$S:$AA,2,FALSE)),MATCH(AF$6,INDIRECT(VLOOKUP($E86,보상!$S:$AA,3,FALSE)),0),FALSE),"ERROR")</f>
        <v>158</v>
      </c>
      <c r="AG86" s="22">
        <v>0</v>
      </c>
      <c r="AH86" s="22">
        <v>0</v>
      </c>
      <c r="AI86" s="22">
        <v>0</v>
      </c>
      <c r="AJ86" s="22" t="b">
        <v>0</v>
      </c>
      <c r="AK86" s="22">
        <v>0</v>
      </c>
      <c r="AL86" s="57">
        <v>0</v>
      </c>
    </row>
    <row r="87" spans="1:38" ht="16.5" customHeight="1" x14ac:dyDescent="0.3">
      <c r="A87" s="158">
        <f>COUNTIF(FtbReward_Quest!$B:$B,$B87)+COUNTIF(FtbReward_Mode!$B:$B,$B87)+COUNTIF(FtbReward_Content!$B:$B,$B87)-1</f>
        <v>0</v>
      </c>
      <c r="B87" s="22">
        <f t="shared" si="14"/>
        <v>1053021</v>
      </c>
      <c r="C87" s="72">
        <f t="shared" si="15"/>
        <v>105302</v>
      </c>
      <c r="D87" s="22" t="s">
        <v>3347</v>
      </c>
      <c r="E87" s="22" t="s">
        <v>916</v>
      </c>
      <c r="F87" s="72">
        <f>COUNTIF($C$8:$C87,$C87)</f>
        <v>1</v>
      </c>
      <c r="G87" s="22" t="b">
        <v>1</v>
      </c>
      <c r="H87" s="22">
        <v>0</v>
      </c>
      <c r="I87" s="129">
        <f>IFERROR(IF(H87=0,0,VLOOKUP(VLOOKUP(H87,#REF!,MATCH("strMailTitleID",#REF!,0),FALSE),#REF!,2,FALSE)),"ERROR")</f>
        <v>0</v>
      </c>
      <c r="J87" s="176">
        <v>200</v>
      </c>
      <c r="K87" s="129" t="str">
        <f>IFERROR(IF(J87=0,0,VLOOKUP(VLOOKUP(J87,#REF!,MATCH("strMailTitleID",#REF!,0),FALSE),#REF!,2,FALSE)),"ERROR")</f>
        <v>ERROR</v>
      </c>
      <c r="L87" s="22">
        <f ca="1">IFERROR(VLOOKUP($B87,INDIRECT(VLOOKUP($E87,보상!$S:$AA,2,FALSE)),MATCH(L$6,INDIRECT(VLOOKUP($E87,보상!$S:$AA,3,FALSE)),0),FALSE),"ERROR")</f>
        <v>6200</v>
      </c>
      <c r="M87" s="22">
        <v>0</v>
      </c>
      <c r="N87" s="22">
        <v>0</v>
      </c>
      <c r="O87" s="22">
        <v>0</v>
      </c>
      <c r="P87" s="22" t="str">
        <f ca="1">IFERROR(VLOOKUP($B87,INDIRECT(VLOOKUP($E87,보상!$S:$AA,2,FALSE)),MATCH(P$6,INDIRECT(VLOOKUP($E87,보상!$S:$AA,3,FALSE)),0),FALSE),"ERROR")</f>
        <v>Gold</v>
      </c>
      <c r="Q87" s="22">
        <f ca="1">IFERROR(VLOOKUP($B87,INDIRECT(VLOOKUP($E87,보상!$S:$AA,2,FALSE)),MATCH(Q$6,INDIRECT(VLOOKUP($E87,보상!$S:$AA,3,FALSE)),0),FALSE),"ERROR")</f>
        <v>31000</v>
      </c>
      <c r="R87" s="22" t="b">
        <v>0</v>
      </c>
      <c r="S87" s="22" t="b">
        <v>0</v>
      </c>
      <c r="T87" s="22">
        <f ca="1">IFERROR(VLOOKUP($B87,INDIRECT(VLOOKUP($E87,보상!$S:$AA,2,FALSE)),MATCH(T$6,INDIRECT(VLOOKUP($E87,보상!$S:$AA,3,FALSE)),0),FALSE),"ERROR")</f>
        <v>3160001</v>
      </c>
      <c r="U87" s="134" t="str">
        <f ca="1">IFERROR(IF(T87=0,0,VLOOKUP(SUBSTITUTE(VLOOKUP(T87,#REF!,MATCH("strItemName",#REF!,0),FALSE),"SUI_",""),#REF!,2,FALSE)),"ERROR")</f>
        <v>ERROR</v>
      </c>
      <c r="V87" s="22">
        <f t="shared" ca="1" si="10"/>
        <v>3160001</v>
      </c>
      <c r="W87" s="134" t="str">
        <f ca="1">IFERROR(IF(V87=0,0,VLOOKUP(SUBSTITUTE(VLOOKUP(V87,#REF!,MATCH("strItemName",#REF!,0),FALSE),"SUI_",""),#REF!,2,FALSE)),"ERROR")</f>
        <v>ERROR</v>
      </c>
      <c r="X87" s="22">
        <f t="shared" ca="1" si="11"/>
        <v>3160001</v>
      </c>
      <c r="Y87" s="134" t="str">
        <f ca="1">IFERROR(IF(X87=0,0,VLOOKUP(SUBSTITUTE(VLOOKUP(X87,#REF!,MATCH("strItemName",#REF!,0),FALSE),"SUI_",""),#REF!,2,FALSE)),"ERROR")</f>
        <v>ERROR</v>
      </c>
      <c r="Z87" s="22">
        <f t="shared" ca="1" si="12"/>
        <v>3160001</v>
      </c>
      <c r="AA87" s="134" t="str">
        <f ca="1">IFERROR(IF(Z87=0,0,VLOOKUP(SUBSTITUTE(VLOOKUP(Z87,#REF!,MATCH("strItemName",#REF!,0),FALSE),"SUI_",""),#REF!,2,FALSE)),"ERROR")</f>
        <v>ERROR</v>
      </c>
      <c r="AB87" s="22">
        <f t="shared" ca="1" si="13"/>
        <v>3160001</v>
      </c>
      <c r="AC87" s="134" t="str">
        <f ca="1">IFERROR(IF(AB87=0,0,VLOOKUP(SUBSTITUTE(VLOOKUP(AB87,#REF!,MATCH("strItemName",#REF!,0),FALSE),"SUI_",""),#REF!,2,FALSE)),"ERROR")</f>
        <v>ERROR</v>
      </c>
      <c r="AD87" s="88">
        <v>0</v>
      </c>
      <c r="AE87" s="134">
        <f>IFERROR(IF(AD87=0,0,VLOOKUP(SUBSTITUTE(VLOOKUP(AD87,#REF!,MATCH("strItemName",#REF!,0),FALSE),"SUI_",""),#REF!,2,FALSE)),"ERROR")</f>
        <v>0</v>
      </c>
      <c r="AF87" s="22">
        <f ca="1">IFERROR(VLOOKUP($B87,INDIRECT(VLOOKUP($E87,보상!$S:$AA,2,FALSE)),MATCH(AF$6,INDIRECT(VLOOKUP($E87,보상!$S:$AA,3,FALSE)),0),FALSE),"ERROR")</f>
        <v>161</v>
      </c>
      <c r="AG87" s="22">
        <v>0</v>
      </c>
      <c r="AH87" s="22">
        <v>0</v>
      </c>
      <c r="AI87" s="22">
        <v>0</v>
      </c>
      <c r="AJ87" s="22" t="b">
        <v>0</v>
      </c>
      <c r="AK87" s="22">
        <v>0</v>
      </c>
      <c r="AL87" s="57">
        <v>0</v>
      </c>
    </row>
    <row r="88" spans="1:38" ht="16.5" customHeight="1" x14ac:dyDescent="0.3">
      <c r="A88" s="158">
        <f>COUNTIF(FtbReward_Quest!$B:$B,$B88)+COUNTIF(FtbReward_Mode!$B:$B,$B88)+COUNTIF(FtbReward_Content!$B:$B,$B88)-1</f>
        <v>0</v>
      </c>
      <c r="B88" s="22">
        <f t="shared" si="14"/>
        <v>1054021</v>
      </c>
      <c r="C88" s="72">
        <f t="shared" si="15"/>
        <v>105402</v>
      </c>
      <c r="D88" s="22" t="s">
        <v>3348</v>
      </c>
      <c r="E88" s="22" t="s">
        <v>916</v>
      </c>
      <c r="F88" s="72">
        <f>COUNTIF($C$8:$C88,$C88)</f>
        <v>1</v>
      </c>
      <c r="G88" s="22" t="b">
        <v>1</v>
      </c>
      <c r="H88" s="22">
        <v>0</v>
      </c>
      <c r="I88" s="129">
        <f>IFERROR(IF(H88=0,0,VLOOKUP(VLOOKUP(H88,#REF!,MATCH("strMailTitleID",#REF!,0),FALSE),#REF!,2,FALSE)),"ERROR")</f>
        <v>0</v>
      </c>
      <c r="J88" s="176">
        <v>200</v>
      </c>
      <c r="K88" s="129" t="str">
        <f>IFERROR(IF(J88=0,0,VLOOKUP(VLOOKUP(J88,#REF!,MATCH("strMailTitleID",#REF!,0),FALSE),#REF!,2,FALSE)),"ERROR")</f>
        <v>ERROR</v>
      </c>
      <c r="L88" s="22">
        <f ca="1">IFERROR(VLOOKUP($B88,INDIRECT(VLOOKUP($E88,보상!$S:$AA,2,FALSE)),MATCH(L$6,INDIRECT(VLOOKUP($E88,보상!$S:$AA,3,FALSE)),0),FALSE),"ERROR")</f>
        <v>6570</v>
      </c>
      <c r="M88" s="22">
        <v>0</v>
      </c>
      <c r="N88" s="22">
        <v>0</v>
      </c>
      <c r="O88" s="22">
        <v>0</v>
      </c>
      <c r="P88" s="22" t="str">
        <f ca="1">IFERROR(VLOOKUP($B88,INDIRECT(VLOOKUP($E88,보상!$S:$AA,2,FALSE)),MATCH(P$6,INDIRECT(VLOOKUP($E88,보상!$S:$AA,3,FALSE)),0),FALSE),"ERROR")</f>
        <v>Gold</v>
      </c>
      <c r="Q88" s="22">
        <f ca="1">IFERROR(VLOOKUP($B88,INDIRECT(VLOOKUP($E88,보상!$S:$AA,2,FALSE)),MATCH(Q$6,INDIRECT(VLOOKUP($E88,보상!$S:$AA,3,FALSE)),0),FALSE),"ERROR")</f>
        <v>32850</v>
      </c>
      <c r="R88" s="22" t="b">
        <v>0</v>
      </c>
      <c r="S88" s="22" t="b">
        <v>0</v>
      </c>
      <c r="T88" s="22">
        <f ca="1">IFERROR(VLOOKUP($B88,INDIRECT(VLOOKUP($E88,보상!$S:$AA,2,FALSE)),MATCH(T$6,INDIRECT(VLOOKUP($E88,보상!$S:$AA,3,FALSE)),0),FALSE),"ERROR")</f>
        <v>3160001</v>
      </c>
      <c r="U88" s="134" t="str">
        <f ca="1">IFERROR(IF(T88=0,0,VLOOKUP(SUBSTITUTE(VLOOKUP(T88,#REF!,MATCH("strItemName",#REF!,0),FALSE),"SUI_",""),#REF!,2,FALSE)),"ERROR")</f>
        <v>ERROR</v>
      </c>
      <c r="V88" s="22">
        <f t="shared" ca="1" si="10"/>
        <v>3160001</v>
      </c>
      <c r="W88" s="134" t="str">
        <f ca="1">IFERROR(IF(V88=0,0,VLOOKUP(SUBSTITUTE(VLOOKUP(V88,#REF!,MATCH("strItemName",#REF!,0),FALSE),"SUI_",""),#REF!,2,FALSE)),"ERROR")</f>
        <v>ERROR</v>
      </c>
      <c r="X88" s="22">
        <f t="shared" ca="1" si="11"/>
        <v>3160001</v>
      </c>
      <c r="Y88" s="134" t="str">
        <f ca="1">IFERROR(IF(X88=0,0,VLOOKUP(SUBSTITUTE(VLOOKUP(X88,#REF!,MATCH("strItemName",#REF!,0),FALSE),"SUI_",""),#REF!,2,FALSE)),"ERROR")</f>
        <v>ERROR</v>
      </c>
      <c r="Z88" s="22">
        <f t="shared" ca="1" si="12"/>
        <v>3160001</v>
      </c>
      <c r="AA88" s="134" t="str">
        <f ca="1">IFERROR(IF(Z88=0,0,VLOOKUP(SUBSTITUTE(VLOOKUP(Z88,#REF!,MATCH("strItemName",#REF!,0),FALSE),"SUI_",""),#REF!,2,FALSE)),"ERROR")</f>
        <v>ERROR</v>
      </c>
      <c r="AB88" s="22">
        <f t="shared" ca="1" si="13"/>
        <v>3160001</v>
      </c>
      <c r="AC88" s="134" t="str">
        <f ca="1">IFERROR(IF(AB88=0,0,VLOOKUP(SUBSTITUTE(VLOOKUP(AB88,#REF!,MATCH("strItemName",#REF!,0),FALSE),"SUI_",""),#REF!,2,FALSE)),"ERROR")</f>
        <v>ERROR</v>
      </c>
      <c r="AD88" s="88">
        <v>0</v>
      </c>
      <c r="AE88" s="134">
        <f>IFERROR(IF(AD88=0,0,VLOOKUP(SUBSTITUTE(VLOOKUP(AD88,#REF!,MATCH("strItemName",#REF!,0),FALSE),"SUI_",""),#REF!,2,FALSE)),"ERROR")</f>
        <v>0</v>
      </c>
      <c r="AF88" s="22">
        <f ca="1">IFERROR(VLOOKUP($B88,INDIRECT(VLOOKUP($E88,보상!$S:$AA,2,FALSE)),MATCH(AF$6,INDIRECT(VLOOKUP($E88,보상!$S:$AA,3,FALSE)),0),FALSE),"ERROR")</f>
        <v>164</v>
      </c>
      <c r="AG88" s="22">
        <v>0</v>
      </c>
      <c r="AH88" s="22">
        <v>0</v>
      </c>
      <c r="AI88" s="22">
        <v>0</v>
      </c>
      <c r="AJ88" s="22" t="b">
        <v>0</v>
      </c>
      <c r="AK88" s="22">
        <v>0</v>
      </c>
      <c r="AL88" s="57">
        <v>0</v>
      </c>
    </row>
    <row r="89" spans="1:38" ht="16.5" customHeight="1" x14ac:dyDescent="0.3">
      <c r="A89" s="158">
        <f>COUNTIF(FtbReward_Quest!$B:$B,$B89)+COUNTIF(FtbReward_Mode!$B:$B,$B89)+COUNTIF(FtbReward_Content!$B:$B,$B89)-1</f>
        <v>0</v>
      </c>
      <c r="B89" s="22">
        <f t="shared" si="14"/>
        <v>1055021</v>
      </c>
      <c r="C89" s="72">
        <f t="shared" si="15"/>
        <v>105502</v>
      </c>
      <c r="D89" s="22" t="s">
        <v>3349</v>
      </c>
      <c r="E89" s="22" t="s">
        <v>916</v>
      </c>
      <c r="F89" s="72">
        <f>COUNTIF($C$8:$C89,$C89)</f>
        <v>1</v>
      </c>
      <c r="G89" s="22" t="b">
        <v>1</v>
      </c>
      <c r="H89" s="22">
        <v>0</v>
      </c>
      <c r="I89" s="129">
        <f>IFERROR(IF(H89=0,0,VLOOKUP(VLOOKUP(H89,#REF!,MATCH("strMailTitleID",#REF!,0),FALSE),#REF!,2,FALSE)),"ERROR")</f>
        <v>0</v>
      </c>
      <c r="J89" s="176">
        <v>200</v>
      </c>
      <c r="K89" s="129" t="str">
        <f>IFERROR(IF(J89=0,0,VLOOKUP(VLOOKUP(J89,#REF!,MATCH("strMailTitleID",#REF!,0),FALSE),#REF!,2,FALSE)),"ERROR")</f>
        <v>ERROR</v>
      </c>
      <c r="L89" s="22">
        <f ca="1">IFERROR(VLOOKUP($B89,INDIRECT(VLOOKUP($E89,보상!$S:$AA,2,FALSE)),MATCH(L$6,INDIRECT(VLOOKUP($E89,보상!$S:$AA,3,FALSE)),0),FALSE),"ERROR")</f>
        <v>6570</v>
      </c>
      <c r="M89" s="22">
        <v>0</v>
      </c>
      <c r="N89" s="22">
        <v>0</v>
      </c>
      <c r="O89" s="22">
        <v>0</v>
      </c>
      <c r="P89" s="22" t="str">
        <f ca="1">IFERROR(VLOOKUP($B89,INDIRECT(VLOOKUP($E89,보상!$S:$AA,2,FALSE)),MATCH(P$6,INDIRECT(VLOOKUP($E89,보상!$S:$AA,3,FALSE)),0),FALSE),"ERROR")</f>
        <v>Gold</v>
      </c>
      <c r="Q89" s="22">
        <f ca="1">IFERROR(VLOOKUP($B89,INDIRECT(VLOOKUP($E89,보상!$S:$AA,2,FALSE)),MATCH(Q$6,INDIRECT(VLOOKUP($E89,보상!$S:$AA,3,FALSE)),0),FALSE),"ERROR")</f>
        <v>32850</v>
      </c>
      <c r="R89" s="22" t="b">
        <v>0</v>
      </c>
      <c r="S89" s="22" t="b">
        <v>0</v>
      </c>
      <c r="T89" s="22">
        <f ca="1">IFERROR(VLOOKUP($B89,INDIRECT(VLOOKUP($E89,보상!$S:$AA,2,FALSE)),MATCH(T$6,INDIRECT(VLOOKUP($E89,보상!$S:$AA,3,FALSE)),0),FALSE),"ERROR")</f>
        <v>3160001</v>
      </c>
      <c r="U89" s="134" t="str">
        <f ca="1">IFERROR(IF(T89=0,0,VLOOKUP(SUBSTITUTE(VLOOKUP(T89,#REF!,MATCH("strItemName",#REF!,0),FALSE),"SUI_",""),#REF!,2,FALSE)),"ERROR")</f>
        <v>ERROR</v>
      </c>
      <c r="V89" s="22">
        <f t="shared" ca="1" si="10"/>
        <v>3160001</v>
      </c>
      <c r="W89" s="134" t="str">
        <f ca="1">IFERROR(IF(V89=0,0,VLOOKUP(SUBSTITUTE(VLOOKUP(V89,#REF!,MATCH("strItemName",#REF!,0),FALSE),"SUI_",""),#REF!,2,FALSE)),"ERROR")</f>
        <v>ERROR</v>
      </c>
      <c r="X89" s="22">
        <f t="shared" ca="1" si="11"/>
        <v>3160001</v>
      </c>
      <c r="Y89" s="134" t="str">
        <f ca="1">IFERROR(IF(X89=0,0,VLOOKUP(SUBSTITUTE(VLOOKUP(X89,#REF!,MATCH("strItemName",#REF!,0),FALSE),"SUI_",""),#REF!,2,FALSE)),"ERROR")</f>
        <v>ERROR</v>
      </c>
      <c r="Z89" s="22">
        <f t="shared" ca="1" si="12"/>
        <v>3160001</v>
      </c>
      <c r="AA89" s="134" t="str">
        <f ca="1">IFERROR(IF(Z89=0,0,VLOOKUP(SUBSTITUTE(VLOOKUP(Z89,#REF!,MATCH("strItemName",#REF!,0),FALSE),"SUI_",""),#REF!,2,FALSE)),"ERROR")</f>
        <v>ERROR</v>
      </c>
      <c r="AB89" s="22">
        <f t="shared" ca="1" si="13"/>
        <v>3160001</v>
      </c>
      <c r="AC89" s="134" t="str">
        <f ca="1">IFERROR(IF(AB89=0,0,VLOOKUP(SUBSTITUTE(VLOOKUP(AB89,#REF!,MATCH("strItemName",#REF!,0),FALSE),"SUI_",""),#REF!,2,FALSE)),"ERROR")</f>
        <v>ERROR</v>
      </c>
      <c r="AD89" s="88">
        <v>0</v>
      </c>
      <c r="AE89" s="134">
        <f>IFERROR(IF(AD89=0,0,VLOOKUP(SUBSTITUTE(VLOOKUP(AD89,#REF!,MATCH("strItemName",#REF!,0),FALSE),"SUI_",""),#REF!,2,FALSE)),"ERROR")</f>
        <v>0</v>
      </c>
      <c r="AF89" s="22">
        <f ca="1">IFERROR(VLOOKUP($B89,INDIRECT(VLOOKUP($E89,보상!$S:$AA,2,FALSE)),MATCH(AF$6,INDIRECT(VLOOKUP($E89,보상!$S:$AA,3,FALSE)),0),FALSE),"ERROR")</f>
        <v>167</v>
      </c>
      <c r="AG89" s="22">
        <v>0</v>
      </c>
      <c r="AH89" s="22">
        <v>0</v>
      </c>
      <c r="AI89" s="22">
        <v>0</v>
      </c>
      <c r="AJ89" s="22" t="b">
        <v>0</v>
      </c>
      <c r="AK89" s="22">
        <v>0</v>
      </c>
      <c r="AL89" s="57">
        <v>0</v>
      </c>
    </row>
    <row r="90" spans="1:38" ht="16.5" customHeight="1" x14ac:dyDescent="0.3">
      <c r="A90" s="158">
        <f>COUNTIF(FtbReward_Quest!$B:$B,$B90)+COUNTIF(FtbReward_Mode!$B:$B,$B90)+COUNTIF(FtbReward_Content!$B:$B,$B90)-1</f>
        <v>0</v>
      </c>
      <c r="B90" s="22">
        <f t="shared" si="14"/>
        <v>1056021</v>
      </c>
      <c r="C90" s="72">
        <f t="shared" si="15"/>
        <v>105602</v>
      </c>
      <c r="D90" s="22" t="s">
        <v>3350</v>
      </c>
      <c r="E90" s="22" t="s">
        <v>916</v>
      </c>
      <c r="F90" s="72">
        <f>COUNTIF($C$8:$C90,$C90)</f>
        <v>1</v>
      </c>
      <c r="G90" s="22" t="b">
        <v>1</v>
      </c>
      <c r="H90" s="22">
        <v>0</v>
      </c>
      <c r="I90" s="129">
        <f>IFERROR(IF(H90=0,0,VLOOKUP(VLOOKUP(H90,#REF!,MATCH("strMailTitleID",#REF!,0),FALSE),#REF!,2,FALSE)),"ERROR")</f>
        <v>0</v>
      </c>
      <c r="J90" s="176">
        <v>200</v>
      </c>
      <c r="K90" s="129" t="str">
        <f>IFERROR(IF(J90=0,0,VLOOKUP(VLOOKUP(J90,#REF!,MATCH("strMailTitleID",#REF!,0),FALSE),#REF!,2,FALSE)),"ERROR")</f>
        <v>ERROR</v>
      </c>
      <c r="L90" s="22">
        <f ca="1">IFERROR(VLOOKUP($B90,INDIRECT(VLOOKUP($E90,보상!$S:$AA,2,FALSE)),MATCH(L$6,INDIRECT(VLOOKUP($E90,보상!$S:$AA,3,FALSE)),0),FALSE),"ERROR")</f>
        <v>7030</v>
      </c>
      <c r="M90" s="22">
        <v>0</v>
      </c>
      <c r="N90" s="22">
        <v>0</v>
      </c>
      <c r="O90" s="22">
        <v>0</v>
      </c>
      <c r="P90" s="22" t="str">
        <f ca="1">IFERROR(VLOOKUP($B90,INDIRECT(VLOOKUP($E90,보상!$S:$AA,2,FALSE)),MATCH(P$6,INDIRECT(VLOOKUP($E90,보상!$S:$AA,3,FALSE)),0),FALSE),"ERROR")</f>
        <v>Gold</v>
      </c>
      <c r="Q90" s="22">
        <f ca="1">IFERROR(VLOOKUP($B90,INDIRECT(VLOOKUP($E90,보상!$S:$AA,2,FALSE)),MATCH(Q$6,INDIRECT(VLOOKUP($E90,보상!$S:$AA,3,FALSE)),0),FALSE),"ERROR")</f>
        <v>35150</v>
      </c>
      <c r="R90" s="22" t="b">
        <v>0</v>
      </c>
      <c r="S90" s="22" t="b">
        <v>0</v>
      </c>
      <c r="T90" s="22">
        <f ca="1">IFERROR(VLOOKUP($B90,INDIRECT(VLOOKUP($E90,보상!$S:$AA,2,FALSE)),MATCH(T$6,INDIRECT(VLOOKUP($E90,보상!$S:$AA,3,FALSE)),0),FALSE),"ERROR")</f>
        <v>3160001</v>
      </c>
      <c r="U90" s="134" t="str">
        <f ca="1">IFERROR(IF(T90=0,0,VLOOKUP(SUBSTITUTE(VLOOKUP(T90,#REF!,MATCH("strItemName",#REF!,0),FALSE),"SUI_",""),#REF!,2,FALSE)),"ERROR")</f>
        <v>ERROR</v>
      </c>
      <c r="V90" s="22">
        <f t="shared" ca="1" si="10"/>
        <v>3160001</v>
      </c>
      <c r="W90" s="134" t="str">
        <f ca="1">IFERROR(IF(V90=0,0,VLOOKUP(SUBSTITUTE(VLOOKUP(V90,#REF!,MATCH("strItemName",#REF!,0),FALSE),"SUI_",""),#REF!,2,FALSE)),"ERROR")</f>
        <v>ERROR</v>
      </c>
      <c r="X90" s="22">
        <f t="shared" ca="1" si="11"/>
        <v>3160001</v>
      </c>
      <c r="Y90" s="134" t="str">
        <f ca="1">IFERROR(IF(X90=0,0,VLOOKUP(SUBSTITUTE(VLOOKUP(X90,#REF!,MATCH("strItemName",#REF!,0),FALSE),"SUI_",""),#REF!,2,FALSE)),"ERROR")</f>
        <v>ERROR</v>
      </c>
      <c r="Z90" s="22">
        <f t="shared" ca="1" si="12"/>
        <v>3160001</v>
      </c>
      <c r="AA90" s="134" t="str">
        <f ca="1">IFERROR(IF(Z90=0,0,VLOOKUP(SUBSTITUTE(VLOOKUP(Z90,#REF!,MATCH("strItemName",#REF!,0),FALSE),"SUI_",""),#REF!,2,FALSE)),"ERROR")</f>
        <v>ERROR</v>
      </c>
      <c r="AB90" s="22">
        <f t="shared" ca="1" si="13"/>
        <v>3160001</v>
      </c>
      <c r="AC90" s="134" t="str">
        <f ca="1">IFERROR(IF(AB90=0,0,VLOOKUP(SUBSTITUTE(VLOOKUP(AB90,#REF!,MATCH("strItemName",#REF!,0),FALSE),"SUI_",""),#REF!,2,FALSE)),"ERROR")</f>
        <v>ERROR</v>
      </c>
      <c r="AD90" s="88">
        <v>0</v>
      </c>
      <c r="AE90" s="134">
        <f>IFERROR(IF(AD90=0,0,VLOOKUP(SUBSTITUTE(VLOOKUP(AD90,#REF!,MATCH("strItemName",#REF!,0),FALSE),"SUI_",""),#REF!,2,FALSE)),"ERROR")</f>
        <v>0</v>
      </c>
      <c r="AF90" s="22">
        <f ca="1">IFERROR(VLOOKUP($B90,INDIRECT(VLOOKUP($E90,보상!$S:$AA,2,FALSE)),MATCH(AF$6,INDIRECT(VLOOKUP($E90,보상!$S:$AA,3,FALSE)),0),FALSE),"ERROR")</f>
        <v>170</v>
      </c>
      <c r="AG90" s="22">
        <v>0</v>
      </c>
      <c r="AH90" s="22">
        <v>0</v>
      </c>
      <c r="AI90" s="22">
        <v>0</v>
      </c>
      <c r="AJ90" s="22" t="b">
        <v>0</v>
      </c>
      <c r="AK90" s="22">
        <v>0</v>
      </c>
      <c r="AL90" s="57">
        <v>0</v>
      </c>
    </row>
    <row r="91" spans="1:38" ht="16.5" customHeight="1" x14ac:dyDescent="0.3">
      <c r="A91" s="158">
        <f>COUNTIF(FtbReward_Quest!$B:$B,$B91)+COUNTIF(FtbReward_Mode!$B:$B,$B91)+COUNTIF(FtbReward_Content!$B:$B,$B91)-1</f>
        <v>0</v>
      </c>
      <c r="B91" s="22">
        <f t="shared" si="14"/>
        <v>1057021</v>
      </c>
      <c r="C91" s="72">
        <f t="shared" si="15"/>
        <v>105702</v>
      </c>
      <c r="D91" s="22" t="s">
        <v>3351</v>
      </c>
      <c r="E91" s="22" t="s">
        <v>916</v>
      </c>
      <c r="F91" s="72">
        <f>COUNTIF($C$8:$C91,$C91)</f>
        <v>1</v>
      </c>
      <c r="G91" s="22" t="b">
        <v>1</v>
      </c>
      <c r="H91" s="22">
        <v>0</v>
      </c>
      <c r="I91" s="129">
        <f>IFERROR(IF(H91=0,0,VLOOKUP(VLOOKUP(H91,#REF!,MATCH("strMailTitleID",#REF!,0),FALSE),#REF!,2,FALSE)),"ERROR")</f>
        <v>0</v>
      </c>
      <c r="J91" s="176">
        <v>200</v>
      </c>
      <c r="K91" s="129" t="str">
        <f>IFERROR(IF(J91=0,0,VLOOKUP(VLOOKUP(J91,#REF!,MATCH("strMailTitleID",#REF!,0),FALSE),#REF!,2,FALSE)),"ERROR")</f>
        <v>ERROR</v>
      </c>
      <c r="L91" s="22">
        <f ca="1">IFERROR(VLOOKUP($B91,INDIRECT(VLOOKUP($E91,보상!$S:$AA,2,FALSE)),MATCH(L$6,INDIRECT(VLOOKUP($E91,보상!$S:$AA,3,FALSE)),0),FALSE),"ERROR")</f>
        <v>7480</v>
      </c>
      <c r="M91" s="22">
        <v>0</v>
      </c>
      <c r="N91" s="22">
        <v>0</v>
      </c>
      <c r="O91" s="22">
        <v>0</v>
      </c>
      <c r="P91" s="22" t="str">
        <f ca="1">IFERROR(VLOOKUP($B91,INDIRECT(VLOOKUP($E91,보상!$S:$AA,2,FALSE)),MATCH(P$6,INDIRECT(VLOOKUP($E91,보상!$S:$AA,3,FALSE)),0),FALSE),"ERROR")</f>
        <v>Gold</v>
      </c>
      <c r="Q91" s="22">
        <f ca="1">IFERROR(VLOOKUP($B91,INDIRECT(VLOOKUP($E91,보상!$S:$AA,2,FALSE)),MATCH(Q$6,INDIRECT(VLOOKUP($E91,보상!$S:$AA,3,FALSE)),0),FALSE),"ERROR")</f>
        <v>37400</v>
      </c>
      <c r="R91" s="22" t="b">
        <v>0</v>
      </c>
      <c r="S91" s="22" t="b">
        <v>0</v>
      </c>
      <c r="T91" s="22">
        <f ca="1">IFERROR(VLOOKUP($B91,INDIRECT(VLOOKUP($E91,보상!$S:$AA,2,FALSE)),MATCH(T$6,INDIRECT(VLOOKUP($E91,보상!$S:$AA,3,FALSE)),0),FALSE),"ERROR")</f>
        <v>3160001</v>
      </c>
      <c r="U91" s="134" t="str">
        <f ca="1">IFERROR(IF(T91=0,0,VLOOKUP(SUBSTITUTE(VLOOKUP(T91,#REF!,MATCH("strItemName",#REF!,0),FALSE),"SUI_",""),#REF!,2,FALSE)),"ERROR")</f>
        <v>ERROR</v>
      </c>
      <c r="V91" s="22">
        <f t="shared" ca="1" si="10"/>
        <v>3160001</v>
      </c>
      <c r="W91" s="134" t="str">
        <f ca="1">IFERROR(IF(V91=0,0,VLOOKUP(SUBSTITUTE(VLOOKUP(V91,#REF!,MATCH("strItemName",#REF!,0),FALSE),"SUI_",""),#REF!,2,FALSE)),"ERROR")</f>
        <v>ERROR</v>
      </c>
      <c r="X91" s="22">
        <f t="shared" ca="1" si="11"/>
        <v>3160001</v>
      </c>
      <c r="Y91" s="134" t="str">
        <f ca="1">IFERROR(IF(X91=0,0,VLOOKUP(SUBSTITUTE(VLOOKUP(X91,#REF!,MATCH("strItemName",#REF!,0),FALSE),"SUI_",""),#REF!,2,FALSE)),"ERROR")</f>
        <v>ERROR</v>
      </c>
      <c r="Z91" s="22">
        <f t="shared" ca="1" si="12"/>
        <v>3160001</v>
      </c>
      <c r="AA91" s="134" t="str">
        <f ca="1">IFERROR(IF(Z91=0,0,VLOOKUP(SUBSTITUTE(VLOOKUP(Z91,#REF!,MATCH("strItemName",#REF!,0),FALSE),"SUI_",""),#REF!,2,FALSE)),"ERROR")</f>
        <v>ERROR</v>
      </c>
      <c r="AB91" s="22">
        <f t="shared" ca="1" si="13"/>
        <v>3160001</v>
      </c>
      <c r="AC91" s="134" t="str">
        <f ca="1">IFERROR(IF(AB91=0,0,VLOOKUP(SUBSTITUTE(VLOOKUP(AB91,#REF!,MATCH("strItemName",#REF!,0),FALSE),"SUI_",""),#REF!,2,FALSE)),"ERROR")</f>
        <v>ERROR</v>
      </c>
      <c r="AD91" s="88">
        <v>0</v>
      </c>
      <c r="AE91" s="134">
        <f>IFERROR(IF(AD91=0,0,VLOOKUP(SUBSTITUTE(VLOOKUP(AD91,#REF!,MATCH("strItemName",#REF!,0),FALSE),"SUI_",""),#REF!,2,FALSE)),"ERROR")</f>
        <v>0</v>
      </c>
      <c r="AF91" s="22">
        <f ca="1">IFERROR(VLOOKUP($B91,INDIRECT(VLOOKUP($E91,보상!$S:$AA,2,FALSE)),MATCH(AF$6,INDIRECT(VLOOKUP($E91,보상!$S:$AA,3,FALSE)),0),FALSE),"ERROR")</f>
        <v>173</v>
      </c>
      <c r="AG91" s="22">
        <v>0</v>
      </c>
      <c r="AH91" s="22">
        <v>0</v>
      </c>
      <c r="AI91" s="22">
        <v>0</v>
      </c>
      <c r="AJ91" s="22" t="b">
        <v>0</v>
      </c>
      <c r="AK91" s="22">
        <v>0</v>
      </c>
      <c r="AL91" s="57">
        <v>0</v>
      </c>
    </row>
    <row r="92" spans="1:38" ht="16.5" customHeight="1" x14ac:dyDescent="0.3">
      <c r="A92" s="158">
        <f>COUNTIF(FtbReward_Quest!$B:$B,$B92)+COUNTIF(FtbReward_Mode!$B:$B,$B92)+COUNTIF(FtbReward_Content!$B:$B,$B92)-1</f>
        <v>0</v>
      </c>
      <c r="B92" s="22">
        <f t="shared" si="14"/>
        <v>1058021</v>
      </c>
      <c r="C92" s="72">
        <f t="shared" si="15"/>
        <v>105802</v>
      </c>
      <c r="D92" s="22" t="s">
        <v>3352</v>
      </c>
      <c r="E92" s="22" t="s">
        <v>916</v>
      </c>
      <c r="F92" s="72">
        <f>COUNTIF($C$8:$C92,$C92)</f>
        <v>1</v>
      </c>
      <c r="G92" s="22" t="b">
        <v>1</v>
      </c>
      <c r="H92" s="22">
        <v>0</v>
      </c>
      <c r="I92" s="129">
        <f>IFERROR(IF(H92=0,0,VLOOKUP(VLOOKUP(H92,#REF!,MATCH("strMailTitleID",#REF!,0),FALSE),#REF!,2,FALSE)),"ERROR")</f>
        <v>0</v>
      </c>
      <c r="J92" s="176">
        <v>200</v>
      </c>
      <c r="K92" s="129" t="str">
        <f>IFERROR(IF(J92=0,0,VLOOKUP(VLOOKUP(J92,#REF!,MATCH("strMailTitleID",#REF!,0),FALSE),#REF!,2,FALSE)),"ERROR")</f>
        <v>ERROR</v>
      </c>
      <c r="L92" s="22">
        <f ca="1">IFERROR(VLOOKUP($B92,INDIRECT(VLOOKUP($E92,보상!$S:$AA,2,FALSE)),MATCH(L$6,INDIRECT(VLOOKUP($E92,보상!$S:$AA,3,FALSE)),0),FALSE),"ERROR")</f>
        <v>7480</v>
      </c>
      <c r="M92" s="22">
        <v>0</v>
      </c>
      <c r="N92" s="22">
        <v>0</v>
      </c>
      <c r="O92" s="22">
        <v>0</v>
      </c>
      <c r="P92" s="22" t="str">
        <f ca="1">IFERROR(VLOOKUP($B92,INDIRECT(VLOOKUP($E92,보상!$S:$AA,2,FALSE)),MATCH(P$6,INDIRECT(VLOOKUP($E92,보상!$S:$AA,3,FALSE)),0),FALSE),"ERROR")</f>
        <v>Gold</v>
      </c>
      <c r="Q92" s="22">
        <f ca="1">IFERROR(VLOOKUP($B92,INDIRECT(VLOOKUP($E92,보상!$S:$AA,2,FALSE)),MATCH(Q$6,INDIRECT(VLOOKUP($E92,보상!$S:$AA,3,FALSE)),0),FALSE),"ERROR")</f>
        <v>37400</v>
      </c>
      <c r="R92" s="22" t="b">
        <v>0</v>
      </c>
      <c r="S92" s="22" t="b">
        <v>0</v>
      </c>
      <c r="T92" s="22">
        <f ca="1">IFERROR(VLOOKUP($B92,INDIRECT(VLOOKUP($E92,보상!$S:$AA,2,FALSE)),MATCH(T$6,INDIRECT(VLOOKUP($E92,보상!$S:$AA,3,FALSE)),0),FALSE),"ERROR")</f>
        <v>3160001</v>
      </c>
      <c r="U92" s="134" t="str">
        <f ca="1">IFERROR(IF(T92=0,0,VLOOKUP(SUBSTITUTE(VLOOKUP(T92,#REF!,MATCH("strItemName",#REF!,0),FALSE),"SUI_",""),#REF!,2,FALSE)),"ERROR")</f>
        <v>ERROR</v>
      </c>
      <c r="V92" s="22">
        <f t="shared" ca="1" si="10"/>
        <v>3160001</v>
      </c>
      <c r="W92" s="134" t="str">
        <f ca="1">IFERROR(IF(V92=0,0,VLOOKUP(SUBSTITUTE(VLOOKUP(V92,#REF!,MATCH("strItemName",#REF!,0),FALSE),"SUI_",""),#REF!,2,FALSE)),"ERROR")</f>
        <v>ERROR</v>
      </c>
      <c r="X92" s="22">
        <f t="shared" ca="1" si="11"/>
        <v>3160001</v>
      </c>
      <c r="Y92" s="134" t="str">
        <f ca="1">IFERROR(IF(X92=0,0,VLOOKUP(SUBSTITUTE(VLOOKUP(X92,#REF!,MATCH("strItemName",#REF!,0),FALSE),"SUI_",""),#REF!,2,FALSE)),"ERROR")</f>
        <v>ERROR</v>
      </c>
      <c r="Z92" s="22">
        <f t="shared" ca="1" si="12"/>
        <v>3160001</v>
      </c>
      <c r="AA92" s="134" t="str">
        <f ca="1">IFERROR(IF(Z92=0,0,VLOOKUP(SUBSTITUTE(VLOOKUP(Z92,#REF!,MATCH("strItemName",#REF!,0),FALSE),"SUI_",""),#REF!,2,FALSE)),"ERROR")</f>
        <v>ERROR</v>
      </c>
      <c r="AB92" s="22">
        <f t="shared" ca="1" si="13"/>
        <v>3160001</v>
      </c>
      <c r="AC92" s="134" t="str">
        <f ca="1">IFERROR(IF(AB92=0,0,VLOOKUP(SUBSTITUTE(VLOOKUP(AB92,#REF!,MATCH("strItemName",#REF!,0),FALSE),"SUI_",""),#REF!,2,FALSE)),"ERROR")</f>
        <v>ERROR</v>
      </c>
      <c r="AD92" s="88">
        <v>0</v>
      </c>
      <c r="AE92" s="134">
        <f>IFERROR(IF(AD92=0,0,VLOOKUP(SUBSTITUTE(VLOOKUP(AD92,#REF!,MATCH("strItemName",#REF!,0),FALSE),"SUI_",""),#REF!,2,FALSE)),"ERROR")</f>
        <v>0</v>
      </c>
      <c r="AF92" s="22">
        <f ca="1">IFERROR(VLOOKUP($B92,INDIRECT(VLOOKUP($E92,보상!$S:$AA,2,FALSE)),MATCH(AF$6,INDIRECT(VLOOKUP($E92,보상!$S:$AA,3,FALSE)),0),FALSE),"ERROR")</f>
        <v>176</v>
      </c>
      <c r="AG92" s="22">
        <v>0</v>
      </c>
      <c r="AH92" s="22">
        <v>0</v>
      </c>
      <c r="AI92" s="22">
        <v>0</v>
      </c>
      <c r="AJ92" s="22" t="b">
        <v>0</v>
      </c>
      <c r="AK92" s="22">
        <v>0</v>
      </c>
      <c r="AL92" s="57">
        <v>0</v>
      </c>
    </row>
    <row r="93" spans="1:38" ht="16.5" customHeight="1" x14ac:dyDescent="0.3">
      <c r="A93" s="158">
        <f>COUNTIF(FtbReward_Quest!$B:$B,$B93)+COUNTIF(FtbReward_Mode!$B:$B,$B93)+COUNTIF(FtbReward_Content!$B:$B,$B93)-1</f>
        <v>0</v>
      </c>
      <c r="B93" s="22">
        <f t="shared" si="14"/>
        <v>1059021</v>
      </c>
      <c r="C93" s="72">
        <f t="shared" si="15"/>
        <v>105902</v>
      </c>
      <c r="D93" s="22" t="s">
        <v>3353</v>
      </c>
      <c r="E93" s="22" t="s">
        <v>916</v>
      </c>
      <c r="F93" s="72">
        <f>COUNTIF($C$8:$C93,$C93)</f>
        <v>1</v>
      </c>
      <c r="G93" s="22" t="b">
        <v>1</v>
      </c>
      <c r="H93" s="22">
        <v>0</v>
      </c>
      <c r="I93" s="129">
        <f>IFERROR(IF(H93=0,0,VLOOKUP(VLOOKUP(H93,#REF!,MATCH("strMailTitleID",#REF!,0),FALSE),#REF!,2,FALSE)),"ERROR")</f>
        <v>0</v>
      </c>
      <c r="J93" s="176">
        <v>200</v>
      </c>
      <c r="K93" s="129" t="str">
        <f>IFERROR(IF(J93=0,0,VLOOKUP(VLOOKUP(J93,#REF!,MATCH("strMailTitleID",#REF!,0),FALSE),#REF!,2,FALSE)),"ERROR")</f>
        <v>ERROR</v>
      </c>
      <c r="L93" s="22">
        <f ca="1">IFERROR(VLOOKUP($B93,INDIRECT(VLOOKUP($E93,보상!$S:$AA,2,FALSE)),MATCH(L$6,INDIRECT(VLOOKUP($E93,보상!$S:$AA,3,FALSE)),0),FALSE),"ERROR")</f>
        <v>7900</v>
      </c>
      <c r="M93" s="22">
        <v>0</v>
      </c>
      <c r="N93" s="22">
        <v>0</v>
      </c>
      <c r="O93" s="22">
        <v>0</v>
      </c>
      <c r="P93" s="22" t="str">
        <f ca="1">IFERROR(VLOOKUP($B93,INDIRECT(VLOOKUP($E93,보상!$S:$AA,2,FALSE)),MATCH(P$6,INDIRECT(VLOOKUP($E93,보상!$S:$AA,3,FALSE)),0),FALSE),"ERROR")</f>
        <v>Gold</v>
      </c>
      <c r="Q93" s="22">
        <f ca="1">IFERROR(VLOOKUP($B93,INDIRECT(VLOOKUP($E93,보상!$S:$AA,2,FALSE)),MATCH(Q$6,INDIRECT(VLOOKUP($E93,보상!$S:$AA,3,FALSE)),0),FALSE),"ERROR")</f>
        <v>39500</v>
      </c>
      <c r="R93" s="22" t="b">
        <v>0</v>
      </c>
      <c r="S93" s="22" t="b">
        <v>0</v>
      </c>
      <c r="T93" s="22">
        <f ca="1">IFERROR(VLOOKUP($B93,INDIRECT(VLOOKUP($E93,보상!$S:$AA,2,FALSE)),MATCH(T$6,INDIRECT(VLOOKUP($E93,보상!$S:$AA,3,FALSE)),0),FALSE),"ERROR")</f>
        <v>3160001</v>
      </c>
      <c r="U93" s="134" t="str">
        <f ca="1">IFERROR(IF(T93=0,0,VLOOKUP(SUBSTITUTE(VLOOKUP(T93,#REF!,MATCH("strItemName",#REF!,0),FALSE),"SUI_",""),#REF!,2,FALSE)),"ERROR")</f>
        <v>ERROR</v>
      </c>
      <c r="V93" s="22">
        <f t="shared" ca="1" si="10"/>
        <v>3160001</v>
      </c>
      <c r="W93" s="134" t="str">
        <f ca="1">IFERROR(IF(V93=0,0,VLOOKUP(SUBSTITUTE(VLOOKUP(V93,#REF!,MATCH("strItemName",#REF!,0),FALSE),"SUI_",""),#REF!,2,FALSE)),"ERROR")</f>
        <v>ERROR</v>
      </c>
      <c r="X93" s="22">
        <f t="shared" ca="1" si="11"/>
        <v>3160001</v>
      </c>
      <c r="Y93" s="134" t="str">
        <f ca="1">IFERROR(IF(X93=0,0,VLOOKUP(SUBSTITUTE(VLOOKUP(X93,#REF!,MATCH("strItemName",#REF!,0),FALSE),"SUI_",""),#REF!,2,FALSE)),"ERROR")</f>
        <v>ERROR</v>
      </c>
      <c r="Z93" s="22">
        <f t="shared" ca="1" si="12"/>
        <v>3160001</v>
      </c>
      <c r="AA93" s="134" t="str">
        <f ca="1">IFERROR(IF(Z93=0,0,VLOOKUP(SUBSTITUTE(VLOOKUP(Z93,#REF!,MATCH("strItemName",#REF!,0),FALSE),"SUI_",""),#REF!,2,FALSE)),"ERROR")</f>
        <v>ERROR</v>
      </c>
      <c r="AB93" s="22">
        <f t="shared" ca="1" si="13"/>
        <v>3160001</v>
      </c>
      <c r="AC93" s="134" t="str">
        <f ca="1">IFERROR(IF(AB93=0,0,VLOOKUP(SUBSTITUTE(VLOOKUP(AB93,#REF!,MATCH("strItemName",#REF!,0),FALSE),"SUI_",""),#REF!,2,FALSE)),"ERROR")</f>
        <v>ERROR</v>
      </c>
      <c r="AD93" s="88">
        <v>0</v>
      </c>
      <c r="AE93" s="134">
        <f>IFERROR(IF(AD93=0,0,VLOOKUP(SUBSTITUTE(VLOOKUP(AD93,#REF!,MATCH("strItemName",#REF!,0),FALSE),"SUI_",""),#REF!,2,FALSE)),"ERROR")</f>
        <v>0</v>
      </c>
      <c r="AF93" s="22">
        <f ca="1">IFERROR(VLOOKUP($B93,INDIRECT(VLOOKUP($E93,보상!$S:$AA,2,FALSE)),MATCH(AF$6,INDIRECT(VLOOKUP($E93,보상!$S:$AA,3,FALSE)),0),FALSE),"ERROR")</f>
        <v>179</v>
      </c>
      <c r="AG93" s="22">
        <v>0</v>
      </c>
      <c r="AH93" s="22">
        <v>0</v>
      </c>
      <c r="AI93" s="22">
        <v>0</v>
      </c>
      <c r="AJ93" s="22" t="b">
        <v>0</v>
      </c>
      <c r="AK93" s="22">
        <v>0</v>
      </c>
      <c r="AL93" s="57">
        <v>0</v>
      </c>
    </row>
    <row r="94" spans="1:38" ht="16.5" customHeight="1" x14ac:dyDescent="0.3">
      <c r="A94" s="158">
        <f>COUNTIF(FtbReward_Quest!$B:$B,$B94)+COUNTIF(FtbReward_Mode!$B:$B,$B94)+COUNTIF(FtbReward_Content!$B:$B,$B94)-1</f>
        <v>0</v>
      </c>
      <c r="B94" s="22">
        <f t="shared" si="14"/>
        <v>1060021</v>
      </c>
      <c r="C94" s="72">
        <f t="shared" si="15"/>
        <v>106002</v>
      </c>
      <c r="D94" s="22" t="s">
        <v>3354</v>
      </c>
      <c r="E94" s="22" t="s">
        <v>916</v>
      </c>
      <c r="F94" s="72">
        <f>COUNTIF($C$8:$C94,$C94)</f>
        <v>1</v>
      </c>
      <c r="G94" s="22" t="b">
        <v>1</v>
      </c>
      <c r="H94" s="22">
        <v>0</v>
      </c>
      <c r="I94" s="129">
        <f>IFERROR(IF(H94=0,0,VLOOKUP(VLOOKUP(H94,#REF!,MATCH("strMailTitleID",#REF!,0),FALSE),#REF!,2,FALSE)),"ERROR")</f>
        <v>0</v>
      </c>
      <c r="J94" s="176">
        <v>200</v>
      </c>
      <c r="K94" s="129" t="str">
        <f>IFERROR(IF(J94=0,0,VLOOKUP(VLOOKUP(J94,#REF!,MATCH("strMailTitleID",#REF!,0),FALSE),#REF!,2,FALSE)),"ERROR")</f>
        <v>ERROR</v>
      </c>
      <c r="L94" s="22">
        <f ca="1">IFERROR(VLOOKUP($B94,INDIRECT(VLOOKUP($E94,보상!$S:$AA,2,FALSE)),MATCH(L$6,INDIRECT(VLOOKUP($E94,보상!$S:$AA,3,FALSE)),0),FALSE),"ERROR")</f>
        <v>8900</v>
      </c>
      <c r="M94" s="22">
        <v>0</v>
      </c>
      <c r="N94" s="22">
        <v>0</v>
      </c>
      <c r="O94" s="22">
        <v>0</v>
      </c>
      <c r="P94" s="22" t="str">
        <f ca="1">IFERROR(VLOOKUP($B94,INDIRECT(VLOOKUP($E94,보상!$S:$AA,2,FALSE)),MATCH(P$6,INDIRECT(VLOOKUP($E94,보상!$S:$AA,3,FALSE)),0),FALSE),"ERROR")</f>
        <v>Gold</v>
      </c>
      <c r="Q94" s="22">
        <f ca="1">IFERROR(VLOOKUP($B94,INDIRECT(VLOOKUP($E94,보상!$S:$AA,2,FALSE)),MATCH(Q$6,INDIRECT(VLOOKUP($E94,보상!$S:$AA,3,FALSE)),0),FALSE),"ERROR")</f>
        <v>44500</v>
      </c>
      <c r="R94" s="22" t="b">
        <v>0</v>
      </c>
      <c r="S94" s="22" t="b">
        <v>0</v>
      </c>
      <c r="T94" s="22">
        <f ca="1">IFERROR(VLOOKUP($B94,INDIRECT(VLOOKUP($E94,보상!$S:$AA,2,FALSE)),MATCH(T$6,INDIRECT(VLOOKUP($E94,보상!$S:$AA,3,FALSE)),0),FALSE),"ERROR")</f>
        <v>3160001</v>
      </c>
      <c r="U94" s="134" t="str">
        <f ca="1">IFERROR(IF(T94=0,0,VLOOKUP(SUBSTITUTE(VLOOKUP(T94,#REF!,MATCH("strItemName",#REF!,0),FALSE),"SUI_",""),#REF!,2,FALSE)),"ERROR")</f>
        <v>ERROR</v>
      </c>
      <c r="V94" s="22">
        <f t="shared" ca="1" si="10"/>
        <v>3160001</v>
      </c>
      <c r="W94" s="134" t="str">
        <f ca="1">IFERROR(IF(V94=0,0,VLOOKUP(SUBSTITUTE(VLOOKUP(V94,#REF!,MATCH("strItemName",#REF!,0),FALSE),"SUI_",""),#REF!,2,FALSE)),"ERROR")</f>
        <v>ERROR</v>
      </c>
      <c r="X94" s="22">
        <f t="shared" ca="1" si="11"/>
        <v>3160001</v>
      </c>
      <c r="Y94" s="134" t="str">
        <f ca="1">IFERROR(IF(X94=0,0,VLOOKUP(SUBSTITUTE(VLOOKUP(X94,#REF!,MATCH("strItemName",#REF!,0),FALSE),"SUI_",""),#REF!,2,FALSE)),"ERROR")</f>
        <v>ERROR</v>
      </c>
      <c r="Z94" s="22">
        <f t="shared" ca="1" si="12"/>
        <v>3160001</v>
      </c>
      <c r="AA94" s="134" t="str">
        <f ca="1">IFERROR(IF(Z94=0,0,VLOOKUP(SUBSTITUTE(VLOOKUP(Z94,#REF!,MATCH("strItemName",#REF!,0),FALSE),"SUI_",""),#REF!,2,FALSE)),"ERROR")</f>
        <v>ERROR</v>
      </c>
      <c r="AB94" s="22">
        <f t="shared" ca="1" si="13"/>
        <v>3160001</v>
      </c>
      <c r="AC94" s="134" t="str">
        <f ca="1">IFERROR(IF(AB94=0,0,VLOOKUP(SUBSTITUTE(VLOOKUP(AB94,#REF!,MATCH("strItemName",#REF!,0),FALSE),"SUI_",""),#REF!,2,FALSE)),"ERROR")</f>
        <v>ERROR</v>
      </c>
      <c r="AD94" s="88">
        <v>0</v>
      </c>
      <c r="AE94" s="134">
        <f>IFERROR(IF(AD94=0,0,VLOOKUP(SUBSTITUTE(VLOOKUP(AD94,#REF!,MATCH("strItemName",#REF!,0),FALSE),"SUI_",""),#REF!,2,FALSE)),"ERROR")</f>
        <v>0</v>
      </c>
      <c r="AF94" s="22">
        <f ca="1">IFERROR(VLOOKUP($B94,INDIRECT(VLOOKUP($E94,보상!$S:$AA,2,FALSE)),MATCH(AF$6,INDIRECT(VLOOKUP($E94,보상!$S:$AA,3,FALSE)),0),FALSE),"ERROR")</f>
        <v>182</v>
      </c>
      <c r="AG94" s="22">
        <v>0</v>
      </c>
      <c r="AH94" s="22">
        <v>0</v>
      </c>
      <c r="AI94" s="22">
        <v>0</v>
      </c>
      <c r="AJ94" s="22" t="b">
        <v>0</v>
      </c>
      <c r="AK94" s="22">
        <v>0</v>
      </c>
      <c r="AL94" s="57">
        <v>0</v>
      </c>
    </row>
    <row r="95" spans="1:38" ht="16.5" customHeight="1" x14ac:dyDescent="0.3">
      <c r="A95" s="158">
        <f>COUNTIF(FtbReward_Quest!$B:$B,$B95)+COUNTIF(FtbReward_Mode!$B:$B,$B95)+COUNTIF(FtbReward_Content!$B:$B,$B95)-1</f>
        <v>0</v>
      </c>
      <c r="B95" s="22">
        <f t="shared" si="14"/>
        <v>1061021</v>
      </c>
      <c r="C95" s="72">
        <f t="shared" si="15"/>
        <v>106102</v>
      </c>
      <c r="D95" s="22" t="s">
        <v>3355</v>
      </c>
      <c r="E95" s="22" t="s">
        <v>916</v>
      </c>
      <c r="F95" s="72">
        <f>COUNTIF($C$8:$C95,$C95)</f>
        <v>1</v>
      </c>
      <c r="G95" s="22" t="b">
        <v>1</v>
      </c>
      <c r="H95" s="22">
        <v>0</v>
      </c>
      <c r="I95" s="129">
        <f>IFERROR(IF(H95=0,0,VLOOKUP(VLOOKUP(H95,#REF!,MATCH("strMailTitleID",#REF!,0),FALSE),#REF!,2,FALSE)),"ERROR")</f>
        <v>0</v>
      </c>
      <c r="J95" s="176">
        <v>200</v>
      </c>
      <c r="K95" s="129" t="str">
        <f>IFERROR(IF(J95=0,0,VLOOKUP(VLOOKUP(J95,#REF!,MATCH("strMailTitleID",#REF!,0),FALSE),#REF!,2,FALSE)),"ERROR")</f>
        <v>ERROR</v>
      </c>
      <c r="L95" s="22">
        <f ca="1">IFERROR(VLOOKUP($B95,INDIRECT(VLOOKUP($E95,보상!$S:$AA,2,FALSE)),MATCH(L$6,INDIRECT(VLOOKUP($E95,보상!$S:$AA,3,FALSE)),0),FALSE),"ERROR")</f>
        <v>9340</v>
      </c>
      <c r="M95" s="22">
        <v>0</v>
      </c>
      <c r="N95" s="22">
        <v>0</v>
      </c>
      <c r="O95" s="22">
        <v>0</v>
      </c>
      <c r="P95" s="22" t="str">
        <f ca="1">IFERROR(VLOOKUP($B95,INDIRECT(VLOOKUP($E95,보상!$S:$AA,2,FALSE)),MATCH(P$6,INDIRECT(VLOOKUP($E95,보상!$S:$AA,3,FALSE)),0),FALSE),"ERROR")</f>
        <v>Gold</v>
      </c>
      <c r="Q95" s="22">
        <f ca="1">IFERROR(VLOOKUP($B95,INDIRECT(VLOOKUP($E95,보상!$S:$AA,2,FALSE)),MATCH(Q$6,INDIRECT(VLOOKUP($E95,보상!$S:$AA,3,FALSE)),0),FALSE),"ERROR")</f>
        <v>46700</v>
      </c>
      <c r="R95" s="22" t="b">
        <v>0</v>
      </c>
      <c r="S95" s="22" t="b">
        <v>0</v>
      </c>
      <c r="T95" s="22">
        <f ca="1">IFERROR(VLOOKUP($B95,INDIRECT(VLOOKUP($E95,보상!$S:$AA,2,FALSE)),MATCH(T$6,INDIRECT(VLOOKUP($E95,보상!$S:$AA,3,FALSE)),0),FALSE),"ERROR")</f>
        <v>3160001</v>
      </c>
      <c r="U95" s="134" t="str">
        <f ca="1">IFERROR(IF(T95=0,0,VLOOKUP(SUBSTITUTE(VLOOKUP(T95,#REF!,MATCH("strItemName",#REF!,0),FALSE),"SUI_",""),#REF!,2,FALSE)),"ERROR")</f>
        <v>ERROR</v>
      </c>
      <c r="V95" s="22">
        <f t="shared" ca="1" si="10"/>
        <v>3160001</v>
      </c>
      <c r="W95" s="134" t="str">
        <f ca="1">IFERROR(IF(V95=0,0,VLOOKUP(SUBSTITUTE(VLOOKUP(V95,#REF!,MATCH("strItemName",#REF!,0),FALSE),"SUI_",""),#REF!,2,FALSE)),"ERROR")</f>
        <v>ERROR</v>
      </c>
      <c r="X95" s="22">
        <f t="shared" ca="1" si="11"/>
        <v>3160001</v>
      </c>
      <c r="Y95" s="134" t="str">
        <f ca="1">IFERROR(IF(X95=0,0,VLOOKUP(SUBSTITUTE(VLOOKUP(X95,#REF!,MATCH("strItemName",#REF!,0),FALSE),"SUI_",""),#REF!,2,FALSE)),"ERROR")</f>
        <v>ERROR</v>
      </c>
      <c r="Z95" s="22">
        <f t="shared" ca="1" si="12"/>
        <v>3160001</v>
      </c>
      <c r="AA95" s="134" t="str">
        <f ca="1">IFERROR(IF(Z95=0,0,VLOOKUP(SUBSTITUTE(VLOOKUP(Z95,#REF!,MATCH("strItemName",#REF!,0),FALSE),"SUI_",""),#REF!,2,FALSE)),"ERROR")</f>
        <v>ERROR</v>
      </c>
      <c r="AB95" s="22">
        <f t="shared" ca="1" si="13"/>
        <v>3160001</v>
      </c>
      <c r="AC95" s="134" t="str">
        <f ca="1">IFERROR(IF(AB95=0,0,VLOOKUP(SUBSTITUTE(VLOOKUP(AB95,#REF!,MATCH("strItemName",#REF!,0),FALSE),"SUI_",""),#REF!,2,FALSE)),"ERROR")</f>
        <v>ERROR</v>
      </c>
      <c r="AD95" s="88">
        <v>0</v>
      </c>
      <c r="AE95" s="134">
        <f>IFERROR(IF(AD95=0,0,VLOOKUP(SUBSTITUTE(VLOOKUP(AD95,#REF!,MATCH("strItemName",#REF!,0),FALSE),"SUI_",""),#REF!,2,FALSE)),"ERROR")</f>
        <v>0</v>
      </c>
      <c r="AF95" s="22">
        <f ca="1">IFERROR(VLOOKUP($B95,INDIRECT(VLOOKUP($E95,보상!$S:$AA,2,FALSE)),MATCH(AF$6,INDIRECT(VLOOKUP($E95,보상!$S:$AA,3,FALSE)),0),FALSE),"ERROR")</f>
        <v>185</v>
      </c>
      <c r="AG95" s="22">
        <v>0</v>
      </c>
      <c r="AH95" s="22">
        <v>0</v>
      </c>
      <c r="AI95" s="22">
        <v>0</v>
      </c>
      <c r="AJ95" s="22" t="b">
        <v>0</v>
      </c>
      <c r="AK95" s="22">
        <v>0</v>
      </c>
      <c r="AL95" s="57">
        <v>0</v>
      </c>
    </row>
    <row r="96" spans="1:38" ht="16.5" customHeight="1" x14ac:dyDescent="0.3">
      <c r="A96" s="158">
        <f>COUNTIF(FtbReward_Quest!$B:$B,$B96)+COUNTIF(FtbReward_Mode!$B:$B,$B96)+COUNTIF(FtbReward_Content!$B:$B,$B96)-1</f>
        <v>0</v>
      </c>
      <c r="B96" s="22">
        <f t="shared" si="14"/>
        <v>1062021</v>
      </c>
      <c r="C96" s="72">
        <f t="shared" si="15"/>
        <v>106202</v>
      </c>
      <c r="D96" s="22" t="s">
        <v>3356</v>
      </c>
      <c r="E96" s="22" t="s">
        <v>916</v>
      </c>
      <c r="F96" s="72">
        <f>COUNTIF($C$8:$C96,$C96)</f>
        <v>1</v>
      </c>
      <c r="G96" s="22" t="b">
        <v>1</v>
      </c>
      <c r="H96" s="22">
        <v>0</v>
      </c>
      <c r="I96" s="129">
        <f>IFERROR(IF(H96=0,0,VLOOKUP(VLOOKUP(H96,#REF!,MATCH("strMailTitleID",#REF!,0),FALSE),#REF!,2,FALSE)),"ERROR")</f>
        <v>0</v>
      </c>
      <c r="J96" s="176">
        <v>200</v>
      </c>
      <c r="K96" s="129" t="str">
        <f>IFERROR(IF(J96=0,0,VLOOKUP(VLOOKUP(J96,#REF!,MATCH("strMailTitleID",#REF!,0),FALSE),#REF!,2,FALSE)),"ERROR")</f>
        <v>ERROR</v>
      </c>
      <c r="L96" s="22">
        <f ca="1">IFERROR(VLOOKUP($B96,INDIRECT(VLOOKUP($E96,보상!$S:$AA,2,FALSE)),MATCH(L$6,INDIRECT(VLOOKUP($E96,보상!$S:$AA,3,FALSE)),0),FALSE),"ERROR")</f>
        <v>9340</v>
      </c>
      <c r="M96" s="22">
        <v>0</v>
      </c>
      <c r="N96" s="22">
        <v>0</v>
      </c>
      <c r="O96" s="22">
        <v>0</v>
      </c>
      <c r="P96" s="22" t="str">
        <f ca="1">IFERROR(VLOOKUP($B96,INDIRECT(VLOOKUP($E96,보상!$S:$AA,2,FALSE)),MATCH(P$6,INDIRECT(VLOOKUP($E96,보상!$S:$AA,3,FALSE)),0),FALSE),"ERROR")</f>
        <v>Gold</v>
      </c>
      <c r="Q96" s="22">
        <f ca="1">IFERROR(VLOOKUP($B96,INDIRECT(VLOOKUP($E96,보상!$S:$AA,2,FALSE)),MATCH(Q$6,INDIRECT(VLOOKUP($E96,보상!$S:$AA,3,FALSE)),0),FALSE),"ERROR")</f>
        <v>46700</v>
      </c>
      <c r="R96" s="22" t="b">
        <v>0</v>
      </c>
      <c r="S96" s="22" t="b">
        <v>0</v>
      </c>
      <c r="T96" s="22">
        <f ca="1">IFERROR(VLOOKUP($B96,INDIRECT(VLOOKUP($E96,보상!$S:$AA,2,FALSE)),MATCH(T$6,INDIRECT(VLOOKUP($E96,보상!$S:$AA,3,FALSE)),0),FALSE),"ERROR")</f>
        <v>3160001</v>
      </c>
      <c r="U96" s="134" t="str">
        <f ca="1">IFERROR(IF(T96=0,0,VLOOKUP(SUBSTITUTE(VLOOKUP(T96,#REF!,MATCH("strItemName",#REF!,0),FALSE),"SUI_",""),#REF!,2,FALSE)),"ERROR")</f>
        <v>ERROR</v>
      </c>
      <c r="V96" s="22">
        <f t="shared" ca="1" si="10"/>
        <v>3160001</v>
      </c>
      <c r="W96" s="134" t="str">
        <f ca="1">IFERROR(IF(V96=0,0,VLOOKUP(SUBSTITUTE(VLOOKUP(V96,#REF!,MATCH("strItemName",#REF!,0),FALSE),"SUI_",""),#REF!,2,FALSE)),"ERROR")</f>
        <v>ERROR</v>
      </c>
      <c r="X96" s="22">
        <f t="shared" ca="1" si="11"/>
        <v>3160001</v>
      </c>
      <c r="Y96" s="134" t="str">
        <f ca="1">IFERROR(IF(X96=0,0,VLOOKUP(SUBSTITUTE(VLOOKUP(X96,#REF!,MATCH("strItemName",#REF!,0),FALSE),"SUI_",""),#REF!,2,FALSE)),"ERROR")</f>
        <v>ERROR</v>
      </c>
      <c r="Z96" s="22">
        <f t="shared" ca="1" si="12"/>
        <v>3160001</v>
      </c>
      <c r="AA96" s="134" t="str">
        <f ca="1">IFERROR(IF(Z96=0,0,VLOOKUP(SUBSTITUTE(VLOOKUP(Z96,#REF!,MATCH("strItemName",#REF!,0),FALSE),"SUI_",""),#REF!,2,FALSE)),"ERROR")</f>
        <v>ERROR</v>
      </c>
      <c r="AB96" s="22">
        <f t="shared" ca="1" si="13"/>
        <v>3160001</v>
      </c>
      <c r="AC96" s="134" t="str">
        <f ca="1">IFERROR(IF(AB96=0,0,VLOOKUP(SUBSTITUTE(VLOOKUP(AB96,#REF!,MATCH("strItemName",#REF!,0),FALSE),"SUI_",""),#REF!,2,FALSE)),"ERROR")</f>
        <v>ERROR</v>
      </c>
      <c r="AD96" s="88">
        <v>0</v>
      </c>
      <c r="AE96" s="134">
        <f>IFERROR(IF(AD96=0,0,VLOOKUP(SUBSTITUTE(VLOOKUP(AD96,#REF!,MATCH("strItemName",#REF!,0),FALSE),"SUI_",""),#REF!,2,FALSE)),"ERROR")</f>
        <v>0</v>
      </c>
      <c r="AF96" s="22">
        <f ca="1">IFERROR(VLOOKUP($B96,INDIRECT(VLOOKUP($E96,보상!$S:$AA,2,FALSE)),MATCH(AF$6,INDIRECT(VLOOKUP($E96,보상!$S:$AA,3,FALSE)),0),FALSE),"ERROR")</f>
        <v>188</v>
      </c>
      <c r="AG96" s="22">
        <v>0</v>
      </c>
      <c r="AH96" s="22">
        <v>0</v>
      </c>
      <c r="AI96" s="22">
        <v>0</v>
      </c>
      <c r="AJ96" s="22" t="b">
        <v>0</v>
      </c>
      <c r="AK96" s="22">
        <v>0</v>
      </c>
      <c r="AL96" s="57">
        <v>0</v>
      </c>
    </row>
    <row r="97" spans="1:38" ht="16.5" customHeight="1" x14ac:dyDescent="0.3">
      <c r="A97" s="158">
        <f>COUNTIF(FtbReward_Quest!$B:$B,$B97)+COUNTIF(FtbReward_Mode!$B:$B,$B97)+COUNTIF(FtbReward_Content!$B:$B,$B97)-1</f>
        <v>0</v>
      </c>
      <c r="B97" s="22">
        <f t="shared" si="14"/>
        <v>1063021</v>
      </c>
      <c r="C97" s="72">
        <f t="shared" si="15"/>
        <v>106302</v>
      </c>
      <c r="D97" s="22" t="s">
        <v>3357</v>
      </c>
      <c r="E97" s="22" t="s">
        <v>916</v>
      </c>
      <c r="F97" s="72">
        <f>COUNTIF($C$8:$C97,$C97)</f>
        <v>1</v>
      </c>
      <c r="G97" s="22" t="b">
        <v>1</v>
      </c>
      <c r="H97" s="22">
        <v>0</v>
      </c>
      <c r="I97" s="129">
        <f>IFERROR(IF(H97=0,0,VLOOKUP(VLOOKUP(H97,#REF!,MATCH("strMailTitleID",#REF!,0),FALSE),#REF!,2,FALSE)),"ERROR")</f>
        <v>0</v>
      </c>
      <c r="J97" s="176">
        <v>200</v>
      </c>
      <c r="K97" s="129" t="str">
        <f>IFERROR(IF(J97=0,0,VLOOKUP(VLOOKUP(J97,#REF!,MATCH("strMailTitleID",#REF!,0),FALSE),#REF!,2,FALSE)),"ERROR")</f>
        <v>ERROR</v>
      </c>
      <c r="L97" s="22">
        <f ca="1">IFERROR(VLOOKUP($B97,INDIRECT(VLOOKUP($E97,보상!$S:$AA,2,FALSE)),MATCH(L$6,INDIRECT(VLOOKUP($E97,보상!$S:$AA,3,FALSE)),0),FALSE),"ERROR")</f>
        <v>9810</v>
      </c>
      <c r="M97" s="22">
        <v>0</v>
      </c>
      <c r="N97" s="22">
        <v>0</v>
      </c>
      <c r="O97" s="22">
        <v>0</v>
      </c>
      <c r="P97" s="22" t="str">
        <f ca="1">IFERROR(VLOOKUP($B97,INDIRECT(VLOOKUP($E97,보상!$S:$AA,2,FALSE)),MATCH(P$6,INDIRECT(VLOOKUP($E97,보상!$S:$AA,3,FALSE)),0),FALSE),"ERROR")</f>
        <v>Gold</v>
      </c>
      <c r="Q97" s="22">
        <f ca="1">IFERROR(VLOOKUP($B97,INDIRECT(VLOOKUP($E97,보상!$S:$AA,2,FALSE)),MATCH(Q$6,INDIRECT(VLOOKUP($E97,보상!$S:$AA,3,FALSE)),0),FALSE),"ERROR")</f>
        <v>49050</v>
      </c>
      <c r="R97" s="22" t="b">
        <v>0</v>
      </c>
      <c r="S97" s="22" t="b">
        <v>0</v>
      </c>
      <c r="T97" s="22">
        <f ca="1">IFERROR(VLOOKUP($B97,INDIRECT(VLOOKUP($E97,보상!$S:$AA,2,FALSE)),MATCH(T$6,INDIRECT(VLOOKUP($E97,보상!$S:$AA,3,FALSE)),0),FALSE),"ERROR")</f>
        <v>3160001</v>
      </c>
      <c r="U97" s="134" t="str">
        <f ca="1">IFERROR(IF(T97=0,0,VLOOKUP(SUBSTITUTE(VLOOKUP(T97,#REF!,MATCH("strItemName",#REF!,0),FALSE),"SUI_",""),#REF!,2,FALSE)),"ERROR")</f>
        <v>ERROR</v>
      </c>
      <c r="V97" s="22">
        <f t="shared" ca="1" si="10"/>
        <v>3160001</v>
      </c>
      <c r="W97" s="134" t="str">
        <f ca="1">IFERROR(IF(V97=0,0,VLOOKUP(SUBSTITUTE(VLOOKUP(V97,#REF!,MATCH("strItemName",#REF!,0),FALSE),"SUI_",""),#REF!,2,FALSE)),"ERROR")</f>
        <v>ERROR</v>
      </c>
      <c r="X97" s="22">
        <f t="shared" ca="1" si="11"/>
        <v>3160001</v>
      </c>
      <c r="Y97" s="134" t="str">
        <f ca="1">IFERROR(IF(X97=0,0,VLOOKUP(SUBSTITUTE(VLOOKUP(X97,#REF!,MATCH("strItemName",#REF!,0),FALSE),"SUI_",""),#REF!,2,FALSE)),"ERROR")</f>
        <v>ERROR</v>
      </c>
      <c r="Z97" s="22">
        <f t="shared" ca="1" si="12"/>
        <v>3160001</v>
      </c>
      <c r="AA97" s="134" t="str">
        <f ca="1">IFERROR(IF(Z97=0,0,VLOOKUP(SUBSTITUTE(VLOOKUP(Z97,#REF!,MATCH("strItemName",#REF!,0),FALSE),"SUI_",""),#REF!,2,FALSE)),"ERROR")</f>
        <v>ERROR</v>
      </c>
      <c r="AB97" s="22">
        <f t="shared" ca="1" si="13"/>
        <v>3160001</v>
      </c>
      <c r="AC97" s="134" t="str">
        <f ca="1">IFERROR(IF(AB97=0,0,VLOOKUP(SUBSTITUTE(VLOOKUP(AB97,#REF!,MATCH("strItemName",#REF!,0),FALSE),"SUI_",""),#REF!,2,FALSE)),"ERROR")</f>
        <v>ERROR</v>
      </c>
      <c r="AD97" s="88">
        <v>0</v>
      </c>
      <c r="AE97" s="134">
        <f>IFERROR(IF(AD97=0,0,VLOOKUP(SUBSTITUTE(VLOOKUP(AD97,#REF!,MATCH("strItemName",#REF!,0),FALSE),"SUI_",""),#REF!,2,FALSE)),"ERROR")</f>
        <v>0</v>
      </c>
      <c r="AF97" s="22">
        <f ca="1">IFERROR(VLOOKUP($B97,INDIRECT(VLOOKUP($E97,보상!$S:$AA,2,FALSE)),MATCH(AF$6,INDIRECT(VLOOKUP($E97,보상!$S:$AA,3,FALSE)),0),FALSE),"ERROR")</f>
        <v>191</v>
      </c>
      <c r="AG97" s="22">
        <v>0</v>
      </c>
      <c r="AH97" s="22">
        <v>0</v>
      </c>
      <c r="AI97" s="22">
        <v>0</v>
      </c>
      <c r="AJ97" s="22" t="b">
        <v>0</v>
      </c>
      <c r="AK97" s="22">
        <v>0</v>
      </c>
      <c r="AL97" s="57">
        <v>0</v>
      </c>
    </row>
    <row r="98" spans="1:38" ht="16.5" customHeight="1" x14ac:dyDescent="0.3">
      <c r="A98" s="158">
        <f>COUNTIF(FtbReward_Quest!$B:$B,$B98)+COUNTIF(FtbReward_Mode!$B:$B,$B98)+COUNTIF(FtbReward_Content!$B:$B,$B98)-1</f>
        <v>0</v>
      </c>
      <c r="B98" s="22">
        <f t="shared" si="14"/>
        <v>1064021</v>
      </c>
      <c r="C98" s="72">
        <f t="shared" si="15"/>
        <v>106402</v>
      </c>
      <c r="D98" s="22" t="s">
        <v>3358</v>
      </c>
      <c r="E98" s="22" t="s">
        <v>916</v>
      </c>
      <c r="F98" s="72">
        <f>COUNTIF($C$8:$C98,$C98)</f>
        <v>1</v>
      </c>
      <c r="G98" s="22" t="b">
        <v>1</v>
      </c>
      <c r="H98" s="22">
        <v>0</v>
      </c>
      <c r="I98" s="129">
        <f>IFERROR(IF(H98=0,0,VLOOKUP(VLOOKUP(H98,#REF!,MATCH("strMailTitleID",#REF!,0),FALSE),#REF!,2,FALSE)),"ERROR")</f>
        <v>0</v>
      </c>
      <c r="J98" s="176">
        <v>200</v>
      </c>
      <c r="K98" s="129" t="str">
        <f>IFERROR(IF(J98=0,0,VLOOKUP(VLOOKUP(J98,#REF!,MATCH("strMailTitleID",#REF!,0),FALSE),#REF!,2,FALSE)),"ERROR")</f>
        <v>ERROR</v>
      </c>
      <c r="L98" s="22">
        <f ca="1">IFERROR(VLOOKUP($B98,INDIRECT(VLOOKUP($E98,보상!$S:$AA,2,FALSE)),MATCH(L$6,INDIRECT(VLOOKUP($E98,보상!$S:$AA,3,FALSE)),0),FALSE),"ERROR")</f>
        <v>10310</v>
      </c>
      <c r="M98" s="22">
        <v>0</v>
      </c>
      <c r="N98" s="22">
        <v>0</v>
      </c>
      <c r="O98" s="22">
        <v>0</v>
      </c>
      <c r="P98" s="22" t="str">
        <f ca="1">IFERROR(VLOOKUP($B98,INDIRECT(VLOOKUP($E98,보상!$S:$AA,2,FALSE)),MATCH(P$6,INDIRECT(VLOOKUP($E98,보상!$S:$AA,3,FALSE)),0),FALSE),"ERROR")</f>
        <v>Gold</v>
      </c>
      <c r="Q98" s="22">
        <f ca="1">IFERROR(VLOOKUP($B98,INDIRECT(VLOOKUP($E98,보상!$S:$AA,2,FALSE)),MATCH(Q$6,INDIRECT(VLOOKUP($E98,보상!$S:$AA,3,FALSE)),0),FALSE),"ERROR")</f>
        <v>51550</v>
      </c>
      <c r="R98" s="22" t="b">
        <v>0</v>
      </c>
      <c r="S98" s="22" t="b">
        <v>0</v>
      </c>
      <c r="T98" s="22">
        <f ca="1">IFERROR(VLOOKUP($B98,INDIRECT(VLOOKUP($E98,보상!$S:$AA,2,FALSE)),MATCH(T$6,INDIRECT(VLOOKUP($E98,보상!$S:$AA,3,FALSE)),0),FALSE),"ERROR")</f>
        <v>3160001</v>
      </c>
      <c r="U98" s="134" t="str">
        <f ca="1">IFERROR(IF(T98=0,0,VLOOKUP(SUBSTITUTE(VLOOKUP(T98,#REF!,MATCH("strItemName",#REF!,0),FALSE),"SUI_",""),#REF!,2,FALSE)),"ERROR")</f>
        <v>ERROR</v>
      </c>
      <c r="V98" s="22">
        <f t="shared" ca="1" si="10"/>
        <v>3160001</v>
      </c>
      <c r="W98" s="134" t="str">
        <f ca="1">IFERROR(IF(V98=0,0,VLOOKUP(SUBSTITUTE(VLOOKUP(V98,#REF!,MATCH("strItemName",#REF!,0),FALSE),"SUI_",""),#REF!,2,FALSE)),"ERROR")</f>
        <v>ERROR</v>
      </c>
      <c r="X98" s="22">
        <f t="shared" ca="1" si="11"/>
        <v>3160001</v>
      </c>
      <c r="Y98" s="134" t="str">
        <f ca="1">IFERROR(IF(X98=0,0,VLOOKUP(SUBSTITUTE(VLOOKUP(X98,#REF!,MATCH("strItemName",#REF!,0),FALSE),"SUI_",""),#REF!,2,FALSE)),"ERROR")</f>
        <v>ERROR</v>
      </c>
      <c r="Z98" s="22">
        <f t="shared" ca="1" si="12"/>
        <v>3160001</v>
      </c>
      <c r="AA98" s="134" t="str">
        <f ca="1">IFERROR(IF(Z98=0,0,VLOOKUP(SUBSTITUTE(VLOOKUP(Z98,#REF!,MATCH("strItemName",#REF!,0),FALSE),"SUI_",""),#REF!,2,FALSE)),"ERROR")</f>
        <v>ERROR</v>
      </c>
      <c r="AB98" s="22">
        <f t="shared" ca="1" si="13"/>
        <v>3160001</v>
      </c>
      <c r="AC98" s="134" t="str">
        <f ca="1">IFERROR(IF(AB98=0,0,VLOOKUP(SUBSTITUTE(VLOOKUP(AB98,#REF!,MATCH("strItemName",#REF!,0),FALSE),"SUI_",""),#REF!,2,FALSE)),"ERROR")</f>
        <v>ERROR</v>
      </c>
      <c r="AD98" s="88">
        <v>0</v>
      </c>
      <c r="AE98" s="134">
        <f>IFERROR(IF(AD98=0,0,VLOOKUP(SUBSTITUTE(VLOOKUP(AD98,#REF!,MATCH("strItemName",#REF!,0),FALSE),"SUI_",""),#REF!,2,FALSE)),"ERROR")</f>
        <v>0</v>
      </c>
      <c r="AF98" s="22">
        <f ca="1">IFERROR(VLOOKUP($B98,INDIRECT(VLOOKUP($E98,보상!$S:$AA,2,FALSE)),MATCH(AF$6,INDIRECT(VLOOKUP($E98,보상!$S:$AA,3,FALSE)),0),FALSE),"ERROR")</f>
        <v>194</v>
      </c>
      <c r="AG98" s="22">
        <v>0</v>
      </c>
      <c r="AH98" s="22">
        <v>0</v>
      </c>
      <c r="AI98" s="22">
        <v>0</v>
      </c>
      <c r="AJ98" s="22" t="b">
        <v>0</v>
      </c>
      <c r="AK98" s="22">
        <v>0</v>
      </c>
      <c r="AL98" s="57">
        <v>0</v>
      </c>
    </row>
    <row r="99" spans="1:38" ht="16.5" customHeight="1" x14ac:dyDescent="0.3">
      <c r="A99" s="158">
        <f>COUNTIF(FtbReward_Quest!$B:$B,$B99)+COUNTIF(FtbReward_Mode!$B:$B,$B99)+COUNTIF(FtbReward_Content!$B:$B,$B99)-1</f>
        <v>0</v>
      </c>
      <c r="B99" s="22">
        <f t="shared" si="14"/>
        <v>1065021</v>
      </c>
      <c r="C99" s="72">
        <f t="shared" si="15"/>
        <v>106502</v>
      </c>
      <c r="D99" s="22" t="s">
        <v>3359</v>
      </c>
      <c r="E99" s="22" t="s">
        <v>916</v>
      </c>
      <c r="F99" s="72">
        <f>COUNTIF($C$8:$C99,$C99)</f>
        <v>1</v>
      </c>
      <c r="G99" s="22" t="b">
        <v>1</v>
      </c>
      <c r="H99" s="22">
        <v>0</v>
      </c>
      <c r="I99" s="129">
        <f>IFERROR(IF(H99=0,0,VLOOKUP(VLOOKUP(H99,#REF!,MATCH("strMailTitleID",#REF!,0),FALSE),#REF!,2,FALSE)),"ERROR")</f>
        <v>0</v>
      </c>
      <c r="J99" s="176">
        <v>200</v>
      </c>
      <c r="K99" s="129" t="str">
        <f>IFERROR(IF(J99=0,0,VLOOKUP(VLOOKUP(J99,#REF!,MATCH("strMailTitleID",#REF!,0),FALSE),#REF!,2,FALSE)),"ERROR")</f>
        <v>ERROR</v>
      </c>
      <c r="L99" s="22">
        <f ca="1">IFERROR(VLOOKUP($B99,INDIRECT(VLOOKUP($E99,보상!$S:$AA,2,FALSE)),MATCH(L$6,INDIRECT(VLOOKUP($E99,보상!$S:$AA,3,FALSE)),0),FALSE),"ERROR")</f>
        <v>10310</v>
      </c>
      <c r="M99" s="22">
        <v>0</v>
      </c>
      <c r="N99" s="22">
        <v>0</v>
      </c>
      <c r="O99" s="22">
        <v>0</v>
      </c>
      <c r="P99" s="22" t="str">
        <f ca="1">IFERROR(VLOOKUP($B99,INDIRECT(VLOOKUP($E99,보상!$S:$AA,2,FALSE)),MATCH(P$6,INDIRECT(VLOOKUP($E99,보상!$S:$AA,3,FALSE)),0),FALSE),"ERROR")</f>
        <v>Gold</v>
      </c>
      <c r="Q99" s="22">
        <f ca="1">IFERROR(VLOOKUP($B99,INDIRECT(VLOOKUP($E99,보상!$S:$AA,2,FALSE)),MATCH(Q$6,INDIRECT(VLOOKUP($E99,보상!$S:$AA,3,FALSE)),0),FALSE),"ERROR")</f>
        <v>51550</v>
      </c>
      <c r="R99" s="22" t="b">
        <v>0</v>
      </c>
      <c r="S99" s="22" t="b">
        <v>0</v>
      </c>
      <c r="T99" s="22">
        <f ca="1">IFERROR(VLOOKUP($B99,INDIRECT(VLOOKUP($E99,보상!$S:$AA,2,FALSE)),MATCH(T$6,INDIRECT(VLOOKUP($E99,보상!$S:$AA,3,FALSE)),0),FALSE),"ERROR")</f>
        <v>3160001</v>
      </c>
      <c r="U99" s="134" t="str">
        <f ca="1">IFERROR(IF(T99=0,0,VLOOKUP(SUBSTITUTE(VLOOKUP(T99,#REF!,MATCH("strItemName",#REF!,0),FALSE),"SUI_",""),#REF!,2,FALSE)),"ERROR")</f>
        <v>ERROR</v>
      </c>
      <c r="V99" s="22">
        <f t="shared" ca="1" si="10"/>
        <v>3160001</v>
      </c>
      <c r="W99" s="134" t="str">
        <f ca="1">IFERROR(IF(V99=0,0,VLOOKUP(SUBSTITUTE(VLOOKUP(V99,#REF!,MATCH("strItemName",#REF!,0),FALSE),"SUI_",""),#REF!,2,FALSE)),"ERROR")</f>
        <v>ERROR</v>
      </c>
      <c r="X99" s="22">
        <f t="shared" ca="1" si="11"/>
        <v>3160001</v>
      </c>
      <c r="Y99" s="134" t="str">
        <f ca="1">IFERROR(IF(X99=0,0,VLOOKUP(SUBSTITUTE(VLOOKUP(X99,#REF!,MATCH("strItemName",#REF!,0),FALSE),"SUI_",""),#REF!,2,FALSE)),"ERROR")</f>
        <v>ERROR</v>
      </c>
      <c r="Z99" s="22">
        <f t="shared" ca="1" si="12"/>
        <v>3160001</v>
      </c>
      <c r="AA99" s="134" t="str">
        <f ca="1">IFERROR(IF(Z99=0,0,VLOOKUP(SUBSTITUTE(VLOOKUP(Z99,#REF!,MATCH("strItemName",#REF!,0),FALSE),"SUI_",""),#REF!,2,FALSE)),"ERROR")</f>
        <v>ERROR</v>
      </c>
      <c r="AB99" s="22">
        <f t="shared" ca="1" si="13"/>
        <v>3160001</v>
      </c>
      <c r="AC99" s="134" t="str">
        <f ca="1">IFERROR(IF(AB99=0,0,VLOOKUP(SUBSTITUTE(VLOOKUP(AB99,#REF!,MATCH("strItemName",#REF!,0),FALSE),"SUI_",""),#REF!,2,FALSE)),"ERROR")</f>
        <v>ERROR</v>
      </c>
      <c r="AD99" s="88">
        <v>0</v>
      </c>
      <c r="AE99" s="134">
        <f>IFERROR(IF(AD99=0,0,VLOOKUP(SUBSTITUTE(VLOOKUP(AD99,#REF!,MATCH("strItemName",#REF!,0),FALSE),"SUI_",""),#REF!,2,FALSE)),"ERROR")</f>
        <v>0</v>
      </c>
      <c r="AF99" s="22">
        <f ca="1">IFERROR(VLOOKUP($B99,INDIRECT(VLOOKUP($E99,보상!$S:$AA,2,FALSE)),MATCH(AF$6,INDIRECT(VLOOKUP($E99,보상!$S:$AA,3,FALSE)),0),FALSE),"ERROR")</f>
        <v>197</v>
      </c>
      <c r="AG99" s="22">
        <v>0</v>
      </c>
      <c r="AH99" s="22">
        <v>0</v>
      </c>
      <c r="AI99" s="22">
        <v>0</v>
      </c>
      <c r="AJ99" s="22" t="b">
        <v>0</v>
      </c>
      <c r="AK99" s="22">
        <v>0</v>
      </c>
      <c r="AL99" s="57">
        <v>0</v>
      </c>
    </row>
    <row r="100" spans="1:38" ht="16.5" customHeight="1" x14ac:dyDescent="0.3">
      <c r="A100" s="158">
        <f>COUNTIF(FtbReward_Quest!$B:$B,$B100)+COUNTIF(FtbReward_Mode!$B:$B,$B100)+COUNTIF(FtbReward_Content!$B:$B,$B100)-1</f>
        <v>0</v>
      </c>
      <c r="B100" s="22">
        <f t="shared" si="14"/>
        <v>1066021</v>
      </c>
      <c r="C100" s="72">
        <f t="shared" si="15"/>
        <v>106602</v>
      </c>
      <c r="D100" s="22" t="s">
        <v>3360</v>
      </c>
      <c r="E100" s="22" t="s">
        <v>916</v>
      </c>
      <c r="F100" s="72">
        <f>COUNTIF($C$8:$C100,$C100)</f>
        <v>1</v>
      </c>
      <c r="G100" s="22" t="b">
        <v>1</v>
      </c>
      <c r="H100" s="22">
        <v>0</v>
      </c>
      <c r="I100" s="129">
        <f>IFERROR(IF(H100=0,0,VLOOKUP(VLOOKUP(H100,#REF!,MATCH("strMailTitleID",#REF!,0),FALSE),#REF!,2,FALSE)),"ERROR")</f>
        <v>0</v>
      </c>
      <c r="J100" s="176">
        <v>200</v>
      </c>
      <c r="K100" s="129" t="str">
        <f>IFERROR(IF(J100=0,0,VLOOKUP(VLOOKUP(J100,#REF!,MATCH("strMailTitleID",#REF!,0),FALSE),#REF!,2,FALSE)),"ERROR")</f>
        <v>ERROR</v>
      </c>
      <c r="L100" s="22">
        <f ca="1">IFERROR(VLOOKUP($B100,INDIRECT(VLOOKUP($E100,보상!$S:$AA,2,FALSE)),MATCH(L$6,INDIRECT(VLOOKUP($E100,보상!$S:$AA,3,FALSE)),0),FALSE),"ERROR")</f>
        <v>10850</v>
      </c>
      <c r="M100" s="22">
        <v>0</v>
      </c>
      <c r="N100" s="22">
        <v>0</v>
      </c>
      <c r="O100" s="22">
        <v>0</v>
      </c>
      <c r="P100" s="22" t="str">
        <f ca="1">IFERROR(VLOOKUP($B100,INDIRECT(VLOOKUP($E100,보상!$S:$AA,2,FALSE)),MATCH(P$6,INDIRECT(VLOOKUP($E100,보상!$S:$AA,3,FALSE)),0),FALSE),"ERROR")</f>
        <v>Gold</v>
      </c>
      <c r="Q100" s="22">
        <f ca="1">IFERROR(VLOOKUP($B100,INDIRECT(VLOOKUP($E100,보상!$S:$AA,2,FALSE)),MATCH(Q$6,INDIRECT(VLOOKUP($E100,보상!$S:$AA,3,FALSE)),0),FALSE),"ERROR")</f>
        <v>54250</v>
      </c>
      <c r="R100" s="22" t="b">
        <v>0</v>
      </c>
      <c r="S100" s="22" t="b">
        <v>0</v>
      </c>
      <c r="T100" s="22">
        <f ca="1">IFERROR(VLOOKUP($B100,INDIRECT(VLOOKUP($E100,보상!$S:$AA,2,FALSE)),MATCH(T$6,INDIRECT(VLOOKUP($E100,보상!$S:$AA,3,FALSE)),0),FALSE),"ERROR")</f>
        <v>3160001</v>
      </c>
      <c r="U100" s="134" t="str">
        <f ca="1">IFERROR(IF(T100=0,0,VLOOKUP(SUBSTITUTE(VLOOKUP(T100,#REF!,MATCH("strItemName",#REF!,0),FALSE),"SUI_",""),#REF!,2,FALSE)),"ERROR")</f>
        <v>ERROR</v>
      </c>
      <c r="V100" s="22">
        <f t="shared" ca="1" si="10"/>
        <v>3160001</v>
      </c>
      <c r="W100" s="134" t="str">
        <f ca="1">IFERROR(IF(V100=0,0,VLOOKUP(SUBSTITUTE(VLOOKUP(V100,#REF!,MATCH("strItemName",#REF!,0),FALSE),"SUI_",""),#REF!,2,FALSE)),"ERROR")</f>
        <v>ERROR</v>
      </c>
      <c r="X100" s="22">
        <f t="shared" ca="1" si="11"/>
        <v>3160001</v>
      </c>
      <c r="Y100" s="134" t="str">
        <f ca="1">IFERROR(IF(X100=0,0,VLOOKUP(SUBSTITUTE(VLOOKUP(X100,#REF!,MATCH("strItemName",#REF!,0),FALSE),"SUI_",""),#REF!,2,FALSE)),"ERROR")</f>
        <v>ERROR</v>
      </c>
      <c r="Z100" s="22">
        <f t="shared" ca="1" si="12"/>
        <v>3160001</v>
      </c>
      <c r="AA100" s="134" t="str">
        <f ca="1">IFERROR(IF(Z100=0,0,VLOOKUP(SUBSTITUTE(VLOOKUP(Z100,#REF!,MATCH("strItemName",#REF!,0),FALSE),"SUI_",""),#REF!,2,FALSE)),"ERROR")</f>
        <v>ERROR</v>
      </c>
      <c r="AB100" s="22">
        <f t="shared" ca="1" si="13"/>
        <v>3160001</v>
      </c>
      <c r="AC100" s="134" t="str">
        <f ca="1">IFERROR(IF(AB100=0,0,VLOOKUP(SUBSTITUTE(VLOOKUP(AB100,#REF!,MATCH("strItemName",#REF!,0),FALSE),"SUI_",""),#REF!,2,FALSE)),"ERROR")</f>
        <v>ERROR</v>
      </c>
      <c r="AD100" s="88">
        <v>0</v>
      </c>
      <c r="AE100" s="134">
        <f>IFERROR(IF(AD100=0,0,VLOOKUP(SUBSTITUTE(VLOOKUP(AD100,#REF!,MATCH("strItemName",#REF!,0),FALSE),"SUI_",""),#REF!,2,FALSE)),"ERROR")</f>
        <v>0</v>
      </c>
      <c r="AF100" s="22">
        <f ca="1">IFERROR(VLOOKUP($B100,INDIRECT(VLOOKUP($E100,보상!$S:$AA,2,FALSE)),MATCH(AF$6,INDIRECT(VLOOKUP($E100,보상!$S:$AA,3,FALSE)),0),FALSE),"ERROR")</f>
        <v>200</v>
      </c>
      <c r="AG100" s="22">
        <v>0</v>
      </c>
      <c r="AH100" s="22">
        <v>0</v>
      </c>
      <c r="AI100" s="22">
        <v>0</v>
      </c>
      <c r="AJ100" s="22" t="b">
        <v>0</v>
      </c>
      <c r="AK100" s="22">
        <v>0</v>
      </c>
      <c r="AL100" s="57">
        <v>0</v>
      </c>
    </row>
    <row r="101" spans="1:38" ht="16.5" customHeight="1" x14ac:dyDescent="0.3">
      <c r="A101" s="158">
        <f>COUNTIF(FtbReward_Quest!$B:$B,$B101)+COUNTIF(FtbReward_Mode!$B:$B,$B101)+COUNTIF(FtbReward_Content!$B:$B,$B101)-1</f>
        <v>0</v>
      </c>
      <c r="B101" s="22">
        <f t="shared" si="14"/>
        <v>1067021</v>
      </c>
      <c r="C101" s="72">
        <f t="shared" si="15"/>
        <v>106702</v>
      </c>
      <c r="D101" s="22" t="s">
        <v>3361</v>
      </c>
      <c r="E101" s="22" t="s">
        <v>916</v>
      </c>
      <c r="F101" s="72">
        <f>COUNTIF($C$8:$C101,$C101)</f>
        <v>1</v>
      </c>
      <c r="G101" s="22" t="b">
        <v>1</v>
      </c>
      <c r="H101" s="22">
        <v>0</v>
      </c>
      <c r="I101" s="129">
        <f>IFERROR(IF(H101=0,0,VLOOKUP(VLOOKUP(H101,#REF!,MATCH("strMailTitleID",#REF!,0),FALSE),#REF!,2,FALSE)),"ERROR")</f>
        <v>0</v>
      </c>
      <c r="J101" s="176">
        <v>200</v>
      </c>
      <c r="K101" s="129" t="str">
        <f>IFERROR(IF(J101=0,0,VLOOKUP(VLOOKUP(J101,#REF!,MATCH("strMailTitleID",#REF!,0),FALSE),#REF!,2,FALSE)),"ERROR")</f>
        <v>ERROR</v>
      </c>
      <c r="L101" s="22">
        <f ca="1">IFERROR(VLOOKUP($B101,INDIRECT(VLOOKUP($E101,보상!$S:$AA,2,FALSE)),MATCH(L$6,INDIRECT(VLOOKUP($E101,보상!$S:$AA,3,FALSE)),0),FALSE),"ERROR")</f>
        <v>11350</v>
      </c>
      <c r="M101" s="22">
        <v>0</v>
      </c>
      <c r="N101" s="22">
        <v>0</v>
      </c>
      <c r="O101" s="22">
        <v>0</v>
      </c>
      <c r="P101" s="22" t="str">
        <f ca="1">IFERROR(VLOOKUP($B101,INDIRECT(VLOOKUP($E101,보상!$S:$AA,2,FALSE)),MATCH(P$6,INDIRECT(VLOOKUP($E101,보상!$S:$AA,3,FALSE)),0),FALSE),"ERROR")</f>
        <v>Gold</v>
      </c>
      <c r="Q101" s="22">
        <f ca="1">IFERROR(VLOOKUP($B101,INDIRECT(VLOOKUP($E101,보상!$S:$AA,2,FALSE)),MATCH(Q$6,INDIRECT(VLOOKUP($E101,보상!$S:$AA,3,FALSE)),0),FALSE),"ERROR")</f>
        <v>56750</v>
      </c>
      <c r="R101" s="22" t="b">
        <v>0</v>
      </c>
      <c r="S101" s="22" t="b">
        <v>0</v>
      </c>
      <c r="T101" s="22">
        <f ca="1">IFERROR(VLOOKUP($B101,INDIRECT(VLOOKUP($E101,보상!$S:$AA,2,FALSE)),MATCH(T$6,INDIRECT(VLOOKUP($E101,보상!$S:$AA,3,FALSE)),0),FALSE),"ERROR")</f>
        <v>3160001</v>
      </c>
      <c r="U101" s="134" t="str">
        <f ca="1">IFERROR(IF(T101=0,0,VLOOKUP(SUBSTITUTE(VLOOKUP(T101,#REF!,MATCH("strItemName",#REF!,0),FALSE),"SUI_",""),#REF!,2,FALSE)),"ERROR")</f>
        <v>ERROR</v>
      </c>
      <c r="V101" s="22">
        <f t="shared" ca="1" si="10"/>
        <v>3160001</v>
      </c>
      <c r="W101" s="134" t="str">
        <f ca="1">IFERROR(IF(V101=0,0,VLOOKUP(SUBSTITUTE(VLOOKUP(V101,#REF!,MATCH("strItemName",#REF!,0),FALSE),"SUI_",""),#REF!,2,FALSE)),"ERROR")</f>
        <v>ERROR</v>
      </c>
      <c r="X101" s="22">
        <f t="shared" ca="1" si="11"/>
        <v>3160001</v>
      </c>
      <c r="Y101" s="134" t="str">
        <f ca="1">IFERROR(IF(X101=0,0,VLOOKUP(SUBSTITUTE(VLOOKUP(X101,#REF!,MATCH("strItemName",#REF!,0),FALSE),"SUI_",""),#REF!,2,FALSE)),"ERROR")</f>
        <v>ERROR</v>
      </c>
      <c r="Z101" s="22">
        <f t="shared" ca="1" si="12"/>
        <v>3160001</v>
      </c>
      <c r="AA101" s="134" t="str">
        <f ca="1">IFERROR(IF(Z101=0,0,VLOOKUP(SUBSTITUTE(VLOOKUP(Z101,#REF!,MATCH("strItemName",#REF!,0),FALSE),"SUI_",""),#REF!,2,FALSE)),"ERROR")</f>
        <v>ERROR</v>
      </c>
      <c r="AB101" s="22">
        <f t="shared" ca="1" si="13"/>
        <v>3160001</v>
      </c>
      <c r="AC101" s="134" t="str">
        <f ca="1">IFERROR(IF(AB101=0,0,VLOOKUP(SUBSTITUTE(VLOOKUP(AB101,#REF!,MATCH("strItemName",#REF!,0),FALSE),"SUI_",""),#REF!,2,FALSE)),"ERROR")</f>
        <v>ERROR</v>
      </c>
      <c r="AD101" s="88">
        <v>0</v>
      </c>
      <c r="AE101" s="134">
        <f>IFERROR(IF(AD101=0,0,VLOOKUP(SUBSTITUTE(VLOOKUP(AD101,#REF!,MATCH("strItemName",#REF!,0),FALSE),"SUI_",""),#REF!,2,FALSE)),"ERROR")</f>
        <v>0</v>
      </c>
      <c r="AF101" s="22">
        <f ca="1">IFERROR(VLOOKUP($B101,INDIRECT(VLOOKUP($E101,보상!$S:$AA,2,FALSE)),MATCH(AF$6,INDIRECT(VLOOKUP($E101,보상!$S:$AA,3,FALSE)),0),FALSE),"ERROR")</f>
        <v>203</v>
      </c>
      <c r="AG101" s="22">
        <v>0</v>
      </c>
      <c r="AH101" s="22">
        <v>0</v>
      </c>
      <c r="AI101" s="22">
        <v>0</v>
      </c>
      <c r="AJ101" s="22" t="b">
        <v>0</v>
      </c>
      <c r="AK101" s="22">
        <v>0</v>
      </c>
      <c r="AL101" s="57">
        <v>0</v>
      </c>
    </row>
    <row r="102" spans="1:38" ht="16.5" customHeight="1" x14ac:dyDescent="0.3">
      <c r="A102" s="158">
        <f>COUNTIF(FtbReward_Quest!$B:$B,$B102)+COUNTIF(FtbReward_Mode!$B:$B,$B102)+COUNTIF(FtbReward_Content!$B:$B,$B102)-1</f>
        <v>0</v>
      </c>
      <c r="B102" s="22">
        <f t="shared" si="14"/>
        <v>1068021</v>
      </c>
      <c r="C102" s="72">
        <f t="shared" si="15"/>
        <v>106802</v>
      </c>
      <c r="D102" s="22" t="s">
        <v>3362</v>
      </c>
      <c r="E102" s="22" t="s">
        <v>916</v>
      </c>
      <c r="F102" s="72">
        <f>COUNTIF($C$8:$C102,$C102)</f>
        <v>1</v>
      </c>
      <c r="G102" s="22" t="b">
        <v>1</v>
      </c>
      <c r="H102" s="22">
        <v>0</v>
      </c>
      <c r="I102" s="129">
        <f>IFERROR(IF(H102=0,0,VLOOKUP(VLOOKUP(H102,#REF!,MATCH("strMailTitleID",#REF!,0),FALSE),#REF!,2,FALSE)),"ERROR")</f>
        <v>0</v>
      </c>
      <c r="J102" s="176">
        <v>200</v>
      </c>
      <c r="K102" s="129" t="str">
        <f>IFERROR(IF(J102=0,0,VLOOKUP(VLOOKUP(J102,#REF!,MATCH("strMailTitleID",#REF!,0),FALSE),#REF!,2,FALSE)),"ERROR")</f>
        <v>ERROR</v>
      </c>
      <c r="L102" s="22">
        <f ca="1">IFERROR(VLOOKUP($B102,INDIRECT(VLOOKUP($E102,보상!$S:$AA,2,FALSE)),MATCH(L$6,INDIRECT(VLOOKUP($E102,보상!$S:$AA,3,FALSE)),0),FALSE),"ERROR")</f>
        <v>11350</v>
      </c>
      <c r="M102" s="22">
        <v>0</v>
      </c>
      <c r="N102" s="22">
        <v>0</v>
      </c>
      <c r="O102" s="22">
        <v>0</v>
      </c>
      <c r="P102" s="22" t="str">
        <f ca="1">IFERROR(VLOOKUP($B102,INDIRECT(VLOOKUP($E102,보상!$S:$AA,2,FALSE)),MATCH(P$6,INDIRECT(VLOOKUP($E102,보상!$S:$AA,3,FALSE)),0),FALSE),"ERROR")</f>
        <v>Gold</v>
      </c>
      <c r="Q102" s="22">
        <f ca="1">IFERROR(VLOOKUP($B102,INDIRECT(VLOOKUP($E102,보상!$S:$AA,2,FALSE)),MATCH(Q$6,INDIRECT(VLOOKUP($E102,보상!$S:$AA,3,FALSE)),0),FALSE),"ERROR")</f>
        <v>56750</v>
      </c>
      <c r="R102" s="22" t="b">
        <v>0</v>
      </c>
      <c r="S102" s="22" t="b">
        <v>0</v>
      </c>
      <c r="T102" s="22">
        <f ca="1">IFERROR(VLOOKUP($B102,INDIRECT(VLOOKUP($E102,보상!$S:$AA,2,FALSE)),MATCH(T$6,INDIRECT(VLOOKUP($E102,보상!$S:$AA,3,FALSE)),0),FALSE),"ERROR")</f>
        <v>3160001</v>
      </c>
      <c r="U102" s="134" t="str">
        <f ca="1">IFERROR(IF(T102=0,0,VLOOKUP(SUBSTITUTE(VLOOKUP(T102,#REF!,MATCH("strItemName",#REF!,0),FALSE),"SUI_",""),#REF!,2,FALSE)),"ERROR")</f>
        <v>ERROR</v>
      </c>
      <c r="V102" s="22">
        <f t="shared" ca="1" si="10"/>
        <v>3160001</v>
      </c>
      <c r="W102" s="134" t="str">
        <f ca="1">IFERROR(IF(V102=0,0,VLOOKUP(SUBSTITUTE(VLOOKUP(V102,#REF!,MATCH("strItemName",#REF!,0),FALSE),"SUI_",""),#REF!,2,FALSE)),"ERROR")</f>
        <v>ERROR</v>
      </c>
      <c r="X102" s="22">
        <f t="shared" ca="1" si="11"/>
        <v>3160001</v>
      </c>
      <c r="Y102" s="134" t="str">
        <f ca="1">IFERROR(IF(X102=0,0,VLOOKUP(SUBSTITUTE(VLOOKUP(X102,#REF!,MATCH("strItemName",#REF!,0),FALSE),"SUI_",""),#REF!,2,FALSE)),"ERROR")</f>
        <v>ERROR</v>
      </c>
      <c r="Z102" s="22">
        <f t="shared" ca="1" si="12"/>
        <v>3160001</v>
      </c>
      <c r="AA102" s="134" t="str">
        <f ca="1">IFERROR(IF(Z102=0,0,VLOOKUP(SUBSTITUTE(VLOOKUP(Z102,#REF!,MATCH("strItemName",#REF!,0),FALSE),"SUI_",""),#REF!,2,FALSE)),"ERROR")</f>
        <v>ERROR</v>
      </c>
      <c r="AB102" s="22">
        <f t="shared" ca="1" si="13"/>
        <v>3160001</v>
      </c>
      <c r="AC102" s="134" t="str">
        <f ca="1">IFERROR(IF(AB102=0,0,VLOOKUP(SUBSTITUTE(VLOOKUP(AB102,#REF!,MATCH("strItemName",#REF!,0),FALSE),"SUI_",""),#REF!,2,FALSE)),"ERROR")</f>
        <v>ERROR</v>
      </c>
      <c r="AD102" s="88">
        <v>0</v>
      </c>
      <c r="AE102" s="134">
        <f>IFERROR(IF(AD102=0,0,VLOOKUP(SUBSTITUTE(VLOOKUP(AD102,#REF!,MATCH("strItemName",#REF!,0),FALSE),"SUI_",""),#REF!,2,FALSE)),"ERROR")</f>
        <v>0</v>
      </c>
      <c r="AF102" s="22">
        <f ca="1">IFERROR(VLOOKUP($B102,INDIRECT(VLOOKUP($E102,보상!$S:$AA,2,FALSE)),MATCH(AF$6,INDIRECT(VLOOKUP($E102,보상!$S:$AA,3,FALSE)),0),FALSE),"ERROR")</f>
        <v>206</v>
      </c>
      <c r="AG102" s="22">
        <v>0</v>
      </c>
      <c r="AH102" s="22">
        <v>0</v>
      </c>
      <c r="AI102" s="22">
        <v>0</v>
      </c>
      <c r="AJ102" s="22" t="b">
        <v>0</v>
      </c>
      <c r="AK102" s="22">
        <v>0</v>
      </c>
      <c r="AL102" s="57">
        <v>0</v>
      </c>
    </row>
    <row r="103" spans="1:38" ht="16.5" customHeight="1" x14ac:dyDescent="0.3">
      <c r="A103" s="158">
        <f>COUNTIF(FtbReward_Quest!$B:$B,$B103)+COUNTIF(FtbReward_Mode!$B:$B,$B103)+COUNTIF(FtbReward_Content!$B:$B,$B103)-1</f>
        <v>0</v>
      </c>
      <c r="B103" s="22">
        <f t="shared" si="14"/>
        <v>1069021</v>
      </c>
      <c r="C103" s="72">
        <f t="shared" si="15"/>
        <v>106902</v>
      </c>
      <c r="D103" s="22" t="s">
        <v>3363</v>
      </c>
      <c r="E103" s="22" t="s">
        <v>916</v>
      </c>
      <c r="F103" s="72">
        <f>COUNTIF($C$8:$C103,$C103)</f>
        <v>1</v>
      </c>
      <c r="G103" s="22" t="b">
        <v>1</v>
      </c>
      <c r="H103" s="22">
        <v>0</v>
      </c>
      <c r="I103" s="129">
        <f>IFERROR(IF(H103=0,0,VLOOKUP(VLOOKUP(H103,#REF!,MATCH("strMailTitleID",#REF!,0),FALSE),#REF!,2,FALSE)),"ERROR")</f>
        <v>0</v>
      </c>
      <c r="J103" s="176">
        <v>200</v>
      </c>
      <c r="K103" s="129" t="str">
        <f>IFERROR(IF(J103=0,0,VLOOKUP(VLOOKUP(J103,#REF!,MATCH("strMailTitleID",#REF!,0),FALSE),#REF!,2,FALSE)),"ERROR")</f>
        <v>ERROR</v>
      </c>
      <c r="L103" s="22">
        <f ca="1">IFERROR(VLOOKUP($B103,INDIRECT(VLOOKUP($E103,보상!$S:$AA,2,FALSE)),MATCH(L$6,INDIRECT(VLOOKUP($E103,보상!$S:$AA,3,FALSE)),0),FALSE),"ERROR")</f>
        <v>11880</v>
      </c>
      <c r="M103" s="22">
        <v>0</v>
      </c>
      <c r="N103" s="22">
        <v>0</v>
      </c>
      <c r="O103" s="22">
        <v>0</v>
      </c>
      <c r="P103" s="22" t="str">
        <f ca="1">IFERROR(VLOOKUP($B103,INDIRECT(VLOOKUP($E103,보상!$S:$AA,2,FALSE)),MATCH(P$6,INDIRECT(VLOOKUP($E103,보상!$S:$AA,3,FALSE)),0),FALSE),"ERROR")</f>
        <v>Gold</v>
      </c>
      <c r="Q103" s="22">
        <f ca="1">IFERROR(VLOOKUP($B103,INDIRECT(VLOOKUP($E103,보상!$S:$AA,2,FALSE)),MATCH(Q$6,INDIRECT(VLOOKUP($E103,보상!$S:$AA,3,FALSE)),0),FALSE),"ERROR")</f>
        <v>59400</v>
      </c>
      <c r="R103" s="22" t="b">
        <v>0</v>
      </c>
      <c r="S103" s="22" t="b">
        <v>0</v>
      </c>
      <c r="T103" s="22">
        <f ca="1">IFERROR(VLOOKUP($B103,INDIRECT(VLOOKUP($E103,보상!$S:$AA,2,FALSE)),MATCH(T$6,INDIRECT(VLOOKUP($E103,보상!$S:$AA,3,FALSE)),0),FALSE),"ERROR")</f>
        <v>3160001</v>
      </c>
      <c r="U103" s="134" t="str">
        <f ca="1">IFERROR(IF(T103=0,0,VLOOKUP(SUBSTITUTE(VLOOKUP(T103,#REF!,MATCH("strItemName",#REF!,0),FALSE),"SUI_",""),#REF!,2,FALSE)),"ERROR")</f>
        <v>ERROR</v>
      </c>
      <c r="V103" s="22">
        <f t="shared" ca="1" si="10"/>
        <v>3160001</v>
      </c>
      <c r="W103" s="134" t="str">
        <f ca="1">IFERROR(IF(V103=0,0,VLOOKUP(SUBSTITUTE(VLOOKUP(V103,#REF!,MATCH("strItemName",#REF!,0),FALSE),"SUI_",""),#REF!,2,FALSE)),"ERROR")</f>
        <v>ERROR</v>
      </c>
      <c r="X103" s="22">
        <f t="shared" ca="1" si="11"/>
        <v>3160001</v>
      </c>
      <c r="Y103" s="134" t="str">
        <f ca="1">IFERROR(IF(X103=0,0,VLOOKUP(SUBSTITUTE(VLOOKUP(X103,#REF!,MATCH("strItemName",#REF!,0),FALSE),"SUI_",""),#REF!,2,FALSE)),"ERROR")</f>
        <v>ERROR</v>
      </c>
      <c r="Z103" s="22">
        <f t="shared" ca="1" si="12"/>
        <v>3160001</v>
      </c>
      <c r="AA103" s="134" t="str">
        <f ca="1">IFERROR(IF(Z103=0,0,VLOOKUP(SUBSTITUTE(VLOOKUP(Z103,#REF!,MATCH("strItemName",#REF!,0),FALSE),"SUI_",""),#REF!,2,FALSE)),"ERROR")</f>
        <v>ERROR</v>
      </c>
      <c r="AB103" s="22">
        <f t="shared" ca="1" si="13"/>
        <v>3160001</v>
      </c>
      <c r="AC103" s="134" t="str">
        <f ca="1">IFERROR(IF(AB103=0,0,VLOOKUP(SUBSTITUTE(VLOOKUP(AB103,#REF!,MATCH("strItemName",#REF!,0),FALSE),"SUI_",""),#REF!,2,FALSE)),"ERROR")</f>
        <v>ERROR</v>
      </c>
      <c r="AD103" s="88">
        <v>0</v>
      </c>
      <c r="AE103" s="134">
        <f>IFERROR(IF(AD103=0,0,VLOOKUP(SUBSTITUTE(VLOOKUP(AD103,#REF!,MATCH("strItemName",#REF!,0),FALSE),"SUI_",""),#REF!,2,FALSE)),"ERROR")</f>
        <v>0</v>
      </c>
      <c r="AF103" s="22">
        <f ca="1">IFERROR(VLOOKUP($B103,INDIRECT(VLOOKUP($E103,보상!$S:$AA,2,FALSE)),MATCH(AF$6,INDIRECT(VLOOKUP($E103,보상!$S:$AA,3,FALSE)),0),FALSE),"ERROR")</f>
        <v>209</v>
      </c>
      <c r="AG103" s="22">
        <v>0</v>
      </c>
      <c r="AH103" s="22">
        <v>0</v>
      </c>
      <c r="AI103" s="22">
        <v>0</v>
      </c>
      <c r="AJ103" s="22" t="b">
        <v>0</v>
      </c>
      <c r="AK103" s="22">
        <v>0</v>
      </c>
      <c r="AL103" s="57">
        <v>0</v>
      </c>
    </row>
    <row r="104" spans="1:38" ht="16.5" customHeight="1" x14ac:dyDescent="0.3">
      <c r="A104" s="158">
        <f>COUNTIF(FtbReward_Quest!$B:$B,$B104)+COUNTIF(FtbReward_Mode!$B:$B,$B104)+COUNTIF(FtbReward_Content!$B:$B,$B104)-1</f>
        <v>0</v>
      </c>
      <c r="B104" s="22">
        <f t="shared" si="14"/>
        <v>1070021</v>
      </c>
      <c r="C104" s="72">
        <f t="shared" si="15"/>
        <v>107002</v>
      </c>
      <c r="D104" s="22" t="s">
        <v>3364</v>
      </c>
      <c r="E104" s="22" t="s">
        <v>916</v>
      </c>
      <c r="F104" s="72">
        <f>COUNTIF($C$8:$C104,$C104)</f>
        <v>1</v>
      </c>
      <c r="G104" s="22" t="b">
        <v>1</v>
      </c>
      <c r="H104" s="22">
        <v>0</v>
      </c>
      <c r="I104" s="129">
        <f>IFERROR(IF(H104=0,0,VLOOKUP(VLOOKUP(H104,#REF!,MATCH("strMailTitleID",#REF!,0),FALSE),#REF!,2,FALSE)),"ERROR")</f>
        <v>0</v>
      </c>
      <c r="J104" s="176">
        <v>200</v>
      </c>
      <c r="K104" s="129" t="str">
        <f>IFERROR(IF(J104=0,0,VLOOKUP(VLOOKUP(J104,#REF!,MATCH("strMailTitleID",#REF!,0),FALSE),#REF!,2,FALSE)),"ERROR")</f>
        <v>ERROR</v>
      </c>
      <c r="L104" s="22">
        <f ca="1">IFERROR(VLOOKUP($B104,INDIRECT(VLOOKUP($E104,보상!$S:$AA,2,FALSE)),MATCH(L$6,INDIRECT(VLOOKUP($E104,보상!$S:$AA,3,FALSE)),0),FALSE),"ERROR")</f>
        <v>12470</v>
      </c>
      <c r="M104" s="22">
        <v>0</v>
      </c>
      <c r="N104" s="22">
        <v>0</v>
      </c>
      <c r="O104" s="22">
        <v>0</v>
      </c>
      <c r="P104" s="22" t="str">
        <f ca="1">IFERROR(VLOOKUP($B104,INDIRECT(VLOOKUP($E104,보상!$S:$AA,2,FALSE)),MATCH(P$6,INDIRECT(VLOOKUP($E104,보상!$S:$AA,3,FALSE)),0),FALSE),"ERROR")</f>
        <v>Gold</v>
      </c>
      <c r="Q104" s="22">
        <f ca="1">IFERROR(VLOOKUP($B104,INDIRECT(VLOOKUP($E104,보상!$S:$AA,2,FALSE)),MATCH(Q$6,INDIRECT(VLOOKUP($E104,보상!$S:$AA,3,FALSE)),0),FALSE),"ERROR")</f>
        <v>62350</v>
      </c>
      <c r="R104" s="22" t="b">
        <v>0</v>
      </c>
      <c r="S104" s="22" t="b">
        <v>0</v>
      </c>
      <c r="T104" s="22">
        <f ca="1">IFERROR(VLOOKUP($B104,INDIRECT(VLOOKUP($E104,보상!$S:$AA,2,FALSE)),MATCH(T$6,INDIRECT(VLOOKUP($E104,보상!$S:$AA,3,FALSE)),0),FALSE),"ERROR")</f>
        <v>3160001</v>
      </c>
      <c r="U104" s="134" t="str">
        <f ca="1">IFERROR(IF(T104=0,0,VLOOKUP(SUBSTITUTE(VLOOKUP(T104,#REF!,MATCH("strItemName",#REF!,0),FALSE),"SUI_",""),#REF!,2,FALSE)),"ERROR")</f>
        <v>ERROR</v>
      </c>
      <c r="V104" s="22">
        <f t="shared" ca="1" si="10"/>
        <v>3160001</v>
      </c>
      <c r="W104" s="134" t="str">
        <f ca="1">IFERROR(IF(V104=0,0,VLOOKUP(SUBSTITUTE(VLOOKUP(V104,#REF!,MATCH("strItemName",#REF!,0),FALSE),"SUI_",""),#REF!,2,FALSE)),"ERROR")</f>
        <v>ERROR</v>
      </c>
      <c r="X104" s="22">
        <f t="shared" ca="1" si="11"/>
        <v>3160001</v>
      </c>
      <c r="Y104" s="134" t="str">
        <f ca="1">IFERROR(IF(X104=0,0,VLOOKUP(SUBSTITUTE(VLOOKUP(X104,#REF!,MATCH("strItemName",#REF!,0),FALSE),"SUI_",""),#REF!,2,FALSE)),"ERROR")</f>
        <v>ERROR</v>
      </c>
      <c r="Z104" s="22">
        <f t="shared" ca="1" si="12"/>
        <v>3160001</v>
      </c>
      <c r="AA104" s="134" t="str">
        <f ca="1">IFERROR(IF(Z104=0,0,VLOOKUP(SUBSTITUTE(VLOOKUP(Z104,#REF!,MATCH("strItemName",#REF!,0),FALSE),"SUI_",""),#REF!,2,FALSE)),"ERROR")</f>
        <v>ERROR</v>
      </c>
      <c r="AB104" s="22">
        <f t="shared" ca="1" si="13"/>
        <v>3160001</v>
      </c>
      <c r="AC104" s="134" t="str">
        <f ca="1">IFERROR(IF(AB104=0,0,VLOOKUP(SUBSTITUTE(VLOOKUP(AB104,#REF!,MATCH("strItemName",#REF!,0),FALSE),"SUI_",""),#REF!,2,FALSE)),"ERROR")</f>
        <v>ERROR</v>
      </c>
      <c r="AD104" s="88">
        <v>0</v>
      </c>
      <c r="AE104" s="134">
        <f>IFERROR(IF(AD104=0,0,VLOOKUP(SUBSTITUTE(VLOOKUP(AD104,#REF!,MATCH("strItemName",#REF!,0),FALSE),"SUI_",""),#REF!,2,FALSE)),"ERROR")</f>
        <v>0</v>
      </c>
      <c r="AF104" s="22">
        <f ca="1">IFERROR(VLOOKUP($B104,INDIRECT(VLOOKUP($E104,보상!$S:$AA,2,FALSE)),MATCH(AF$6,INDIRECT(VLOOKUP($E104,보상!$S:$AA,3,FALSE)),0),FALSE),"ERROR")</f>
        <v>212</v>
      </c>
      <c r="AG104" s="22">
        <v>0</v>
      </c>
      <c r="AH104" s="22">
        <v>0</v>
      </c>
      <c r="AI104" s="22">
        <v>0</v>
      </c>
      <c r="AJ104" s="22" t="b">
        <v>0</v>
      </c>
      <c r="AK104" s="22">
        <v>0</v>
      </c>
      <c r="AL104" s="57">
        <v>0</v>
      </c>
    </row>
    <row r="105" spans="1:38" ht="16.5" customHeight="1" x14ac:dyDescent="0.3">
      <c r="A105" s="158">
        <f>COUNTIF(FtbReward_Quest!$B:$B,$B105)+COUNTIF(FtbReward_Mode!$B:$B,$B105)+COUNTIF(FtbReward_Content!$B:$B,$B105)-1</f>
        <v>0</v>
      </c>
      <c r="B105" s="22">
        <f t="shared" si="14"/>
        <v>1071021</v>
      </c>
      <c r="C105" s="72">
        <f t="shared" si="15"/>
        <v>107102</v>
      </c>
      <c r="D105" s="22" t="s">
        <v>3365</v>
      </c>
      <c r="E105" s="22" t="s">
        <v>916</v>
      </c>
      <c r="F105" s="72">
        <f>COUNTIF($C$8:$C105,$C105)</f>
        <v>1</v>
      </c>
      <c r="G105" s="22" t="b">
        <v>1</v>
      </c>
      <c r="H105" s="22">
        <v>0</v>
      </c>
      <c r="I105" s="129">
        <f>IFERROR(IF(H105=0,0,VLOOKUP(VLOOKUP(H105,#REF!,MATCH("strMailTitleID",#REF!,0),FALSE),#REF!,2,FALSE)),"ERROR")</f>
        <v>0</v>
      </c>
      <c r="J105" s="176">
        <v>200</v>
      </c>
      <c r="K105" s="129" t="str">
        <f>IFERROR(IF(J105=0,0,VLOOKUP(VLOOKUP(J105,#REF!,MATCH("strMailTitleID",#REF!,0),FALSE),#REF!,2,FALSE)),"ERROR")</f>
        <v>ERROR</v>
      </c>
      <c r="L105" s="22">
        <f ca="1">IFERROR(VLOOKUP($B105,INDIRECT(VLOOKUP($E105,보상!$S:$AA,2,FALSE)),MATCH(L$6,INDIRECT(VLOOKUP($E105,보상!$S:$AA,3,FALSE)),0),FALSE),"ERROR")</f>
        <v>12910</v>
      </c>
      <c r="M105" s="22">
        <v>0</v>
      </c>
      <c r="N105" s="22">
        <v>0</v>
      </c>
      <c r="O105" s="22">
        <v>0</v>
      </c>
      <c r="P105" s="22" t="str">
        <f ca="1">IFERROR(VLOOKUP($B105,INDIRECT(VLOOKUP($E105,보상!$S:$AA,2,FALSE)),MATCH(P$6,INDIRECT(VLOOKUP($E105,보상!$S:$AA,3,FALSE)),0),FALSE),"ERROR")</f>
        <v>Gold</v>
      </c>
      <c r="Q105" s="22">
        <f ca="1">IFERROR(VLOOKUP($B105,INDIRECT(VLOOKUP($E105,보상!$S:$AA,2,FALSE)),MATCH(Q$6,INDIRECT(VLOOKUP($E105,보상!$S:$AA,3,FALSE)),0),FALSE),"ERROR")</f>
        <v>64550</v>
      </c>
      <c r="R105" s="22" t="b">
        <v>0</v>
      </c>
      <c r="S105" s="22" t="b">
        <v>0</v>
      </c>
      <c r="T105" s="22">
        <f ca="1">IFERROR(VLOOKUP($B105,INDIRECT(VLOOKUP($E105,보상!$S:$AA,2,FALSE)),MATCH(T$6,INDIRECT(VLOOKUP($E105,보상!$S:$AA,3,FALSE)),0),FALSE),"ERROR")</f>
        <v>3160001</v>
      </c>
      <c r="U105" s="134" t="str">
        <f ca="1">IFERROR(IF(T105=0,0,VLOOKUP(SUBSTITUTE(VLOOKUP(T105,#REF!,MATCH("strItemName",#REF!,0),FALSE),"SUI_",""),#REF!,2,FALSE)),"ERROR")</f>
        <v>ERROR</v>
      </c>
      <c r="V105" s="22">
        <f t="shared" ca="1" si="10"/>
        <v>3160001</v>
      </c>
      <c r="W105" s="134" t="str">
        <f ca="1">IFERROR(IF(V105=0,0,VLOOKUP(SUBSTITUTE(VLOOKUP(V105,#REF!,MATCH("strItemName",#REF!,0),FALSE),"SUI_",""),#REF!,2,FALSE)),"ERROR")</f>
        <v>ERROR</v>
      </c>
      <c r="X105" s="22">
        <f t="shared" ca="1" si="11"/>
        <v>3160001</v>
      </c>
      <c r="Y105" s="134" t="str">
        <f ca="1">IFERROR(IF(X105=0,0,VLOOKUP(SUBSTITUTE(VLOOKUP(X105,#REF!,MATCH("strItemName",#REF!,0),FALSE),"SUI_",""),#REF!,2,FALSE)),"ERROR")</f>
        <v>ERROR</v>
      </c>
      <c r="Z105" s="22">
        <f t="shared" ca="1" si="12"/>
        <v>3160001</v>
      </c>
      <c r="AA105" s="134" t="str">
        <f ca="1">IFERROR(IF(Z105=0,0,VLOOKUP(SUBSTITUTE(VLOOKUP(Z105,#REF!,MATCH("strItemName",#REF!,0),FALSE),"SUI_",""),#REF!,2,FALSE)),"ERROR")</f>
        <v>ERROR</v>
      </c>
      <c r="AB105" s="22">
        <f t="shared" ca="1" si="13"/>
        <v>3160001</v>
      </c>
      <c r="AC105" s="134" t="str">
        <f ca="1">IFERROR(IF(AB105=0,0,VLOOKUP(SUBSTITUTE(VLOOKUP(AB105,#REF!,MATCH("strItemName",#REF!,0),FALSE),"SUI_",""),#REF!,2,FALSE)),"ERROR")</f>
        <v>ERROR</v>
      </c>
      <c r="AD105" s="88">
        <v>0</v>
      </c>
      <c r="AE105" s="134">
        <f>IFERROR(IF(AD105=0,0,VLOOKUP(SUBSTITUTE(VLOOKUP(AD105,#REF!,MATCH("strItemName",#REF!,0),FALSE),"SUI_",""),#REF!,2,FALSE)),"ERROR")</f>
        <v>0</v>
      </c>
      <c r="AF105" s="22">
        <f ca="1">IFERROR(VLOOKUP($B105,INDIRECT(VLOOKUP($E105,보상!$S:$AA,2,FALSE)),MATCH(AF$6,INDIRECT(VLOOKUP($E105,보상!$S:$AA,3,FALSE)),0),FALSE),"ERROR")</f>
        <v>215</v>
      </c>
      <c r="AG105" s="22">
        <v>0</v>
      </c>
      <c r="AH105" s="22">
        <v>0</v>
      </c>
      <c r="AI105" s="22">
        <v>0</v>
      </c>
      <c r="AJ105" s="22" t="b">
        <v>0</v>
      </c>
      <c r="AK105" s="22">
        <v>0</v>
      </c>
      <c r="AL105" s="57">
        <v>0</v>
      </c>
    </row>
    <row r="106" spans="1:38" ht="16.5" customHeight="1" x14ac:dyDescent="0.3">
      <c r="A106" s="158">
        <f>COUNTIF(FtbReward_Quest!$B:$B,$B106)+COUNTIF(FtbReward_Mode!$B:$B,$B106)+COUNTIF(FtbReward_Content!$B:$B,$B106)-1</f>
        <v>0</v>
      </c>
      <c r="B106" s="22">
        <f t="shared" si="14"/>
        <v>1072021</v>
      </c>
      <c r="C106" s="72">
        <f t="shared" si="15"/>
        <v>107202</v>
      </c>
      <c r="D106" s="22" t="s">
        <v>3366</v>
      </c>
      <c r="E106" s="22" t="s">
        <v>916</v>
      </c>
      <c r="F106" s="72">
        <f>COUNTIF($C$8:$C106,$C106)</f>
        <v>1</v>
      </c>
      <c r="G106" s="22" t="b">
        <v>1</v>
      </c>
      <c r="H106" s="22">
        <v>0</v>
      </c>
      <c r="I106" s="129">
        <f>IFERROR(IF(H106=0,0,VLOOKUP(VLOOKUP(H106,#REF!,MATCH("strMailTitleID",#REF!,0),FALSE),#REF!,2,FALSE)),"ERROR")</f>
        <v>0</v>
      </c>
      <c r="J106" s="176">
        <v>200</v>
      </c>
      <c r="K106" s="129" t="str">
        <f>IFERROR(IF(J106=0,0,VLOOKUP(VLOOKUP(J106,#REF!,MATCH("strMailTitleID",#REF!,0),FALSE),#REF!,2,FALSE)),"ERROR")</f>
        <v>ERROR</v>
      </c>
      <c r="L106" s="22">
        <f ca="1">IFERROR(VLOOKUP($B106,INDIRECT(VLOOKUP($E106,보상!$S:$AA,2,FALSE)),MATCH(L$6,INDIRECT(VLOOKUP($E106,보상!$S:$AA,3,FALSE)),0),FALSE),"ERROR")</f>
        <v>12910</v>
      </c>
      <c r="M106" s="22">
        <v>0</v>
      </c>
      <c r="N106" s="22">
        <v>0</v>
      </c>
      <c r="O106" s="22">
        <v>0</v>
      </c>
      <c r="P106" s="22" t="str">
        <f ca="1">IFERROR(VLOOKUP($B106,INDIRECT(VLOOKUP($E106,보상!$S:$AA,2,FALSE)),MATCH(P$6,INDIRECT(VLOOKUP($E106,보상!$S:$AA,3,FALSE)),0),FALSE),"ERROR")</f>
        <v>Gold</v>
      </c>
      <c r="Q106" s="22">
        <f ca="1">IFERROR(VLOOKUP($B106,INDIRECT(VLOOKUP($E106,보상!$S:$AA,2,FALSE)),MATCH(Q$6,INDIRECT(VLOOKUP($E106,보상!$S:$AA,3,FALSE)),0),FALSE),"ERROR")</f>
        <v>64550</v>
      </c>
      <c r="R106" s="22" t="b">
        <v>0</v>
      </c>
      <c r="S106" s="22" t="b">
        <v>0</v>
      </c>
      <c r="T106" s="22">
        <f ca="1">IFERROR(VLOOKUP($B106,INDIRECT(VLOOKUP($E106,보상!$S:$AA,2,FALSE)),MATCH(T$6,INDIRECT(VLOOKUP($E106,보상!$S:$AA,3,FALSE)),0),FALSE),"ERROR")</f>
        <v>3160001</v>
      </c>
      <c r="U106" s="134" t="str">
        <f ca="1">IFERROR(IF(T106=0,0,VLOOKUP(SUBSTITUTE(VLOOKUP(T106,#REF!,MATCH("strItemName",#REF!,0),FALSE),"SUI_",""),#REF!,2,FALSE)),"ERROR")</f>
        <v>ERROR</v>
      </c>
      <c r="V106" s="22">
        <f t="shared" ref="V106:V169" ca="1" si="16">IF(T106=0,0,IF(OR(INT(T106/10000)=15,INT(T106/10000)=24,INT(T106/10000)=35),T106,IF(T106&gt;300000,T106,IF(T106&lt;200000,T106+10100,T106+100))))</f>
        <v>3160001</v>
      </c>
      <c r="W106" s="134" t="str">
        <f ca="1">IFERROR(IF(V106=0,0,VLOOKUP(SUBSTITUTE(VLOOKUP(V106,#REF!,MATCH("strItemName",#REF!,0),FALSE),"SUI_",""),#REF!,2,FALSE)),"ERROR")</f>
        <v>ERROR</v>
      </c>
      <c r="X106" s="22">
        <f t="shared" ref="X106:X169" ca="1" si="17">IF(V106=0,0,IF(OR(INT(V106/10000)=15,INT(V106/10000)=24,INT(V106/10000)=35),V106,IF(V106&gt;300000,V106,IF(V106&lt;200000,V106+10100,V106+100))))</f>
        <v>3160001</v>
      </c>
      <c r="Y106" s="134" t="str">
        <f ca="1">IFERROR(IF(X106=0,0,VLOOKUP(SUBSTITUTE(VLOOKUP(X106,#REF!,MATCH("strItemName",#REF!,0),FALSE),"SUI_",""),#REF!,2,FALSE)),"ERROR")</f>
        <v>ERROR</v>
      </c>
      <c r="Z106" s="22">
        <f t="shared" ref="Z106:Z169" ca="1" si="18">IF(X106=0,0,IF(OR(INT(X106/10000)=15,INT(X106/10000)=24,INT(X106/10000)=35),X106,IF(X106&gt;300000,X106,IF(X106&lt;200000,X106+10100,X106+100))))</f>
        <v>3160001</v>
      </c>
      <c r="AA106" s="134" t="str">
        <f ca="1">IFERROR(IF(Z106=0,0,VLOOKUP(SUBSTITUTE(VLOOKUP(Z106,#REF!,MATCH("strItemName",#REF!,0),FALSE),"SUI_",""),#REF!,2,FALSE)),"ERROR")</f>
        <v>ERROR</v>
      </c>
      <c r="AB106" s="22">
        <f t="shared" ref="AB106:AB169" ca="1" si="19">IF(Z106=0,0,IF(OR(INT(Z106/10000)=15,INT(Z106/10000)=24,INT(Z106/10000)=35),Z106,IF(Z106&gt;300000,Z106,IF(Z106&lt;200000,Z106+10100,Z106+100))))</f>
        <v>3160001</v>
      </c>
      <c r="AC106" s="134" t="str">
        <f ca="1">IFERROR(IF(AB106=0,0,VLOOKUP(SUBSTITUTE(VLOOKUP(AB106,#REF!,MATCH("strItemName",#REF!,0),FALSE),"SUI_",""),#REF!,2,FALSE)),"ERROR")</f>
        <v>ERROR</v>
      </c>
      <c r="AD106" s="88">
        <v>0</v>
      </c>
      <c r="AE106" s="134">
        <f>IFERROR(IF(AD106=0,0,VLOOKUP(SUBSTITUTE(VLOOKUP(AD106,#REF!,MATCH("strItemName",#REF!,0),FALSE),"SUI_",""),#REF!,2,FALSE)),"ERROR")</f>
        <v>0</v>
      </c>
      <c r="AF106" s="22">
        <f ca="1">IFERROR(VLOOKUP($B106,INDIRECT(VLOOKUP($E106,보상!$S:$AA,2,FALSE)),MATCH(AF$6,INDIRECT(VLOOKUP($E106,보상!$S:$AA,3,FALSE)),0),FALSE),"ERROR")</f>
        <v>218</v>
      </c>
      <c r="AG106" s="22">
        <v>0</v>
      </c>
      <c r="AH106" s="22">
        <v>0</v>
      </c>
      <c r="AI106" s="22">
        <v>0</v>
      </c>
      <c r="AJ106" s="22" t="b">
        <v>0</v>
      </c>
      <c r="AK106" s="22">
        <v>0</v>
      </c>
      <c r="AL106" s="57">
        <v>0</v>
      </c>
    </row>
    <row r="107" spans="1:38" ht="16.5" customHeight="1" x14ac:dyDescent="0.3">
      <c r="A107" s="158">
        <f>COUNTIF(FtbReward_Quest!$B:$B,$B107)+COUNTIF(FtbReward_Mode!$B:$B,$B107)+COUNTIF(FtbReward_Content!$B:$B,$B107)-1</f>
        <v>0</v>
      </c>
      <c r="B107" s="22">
        <f t="shared" si="14"/>
        <v>1073021</v>
      </c>
      <c r="C107" s="72">
        <f t="shared" si="15"/>
        <v>107302</v>
      </c>
      <c r="D107" s="22" t="s">
        <v>3367</v>
      </c>
      <c r="E107" s="22" t="s">
        <v>916</v>
      </c>
      <c r="F107" s="72">
        <f>COUNTIF($C$8:$C107,$C107)</f>
        <v>1</v>
      </c>
      <c r="G107" s="22" t="b">
        <v>1</v>
      </c>
      <c r="H107" s="22">
        <v>0</v>
      </c>
      <c r="I107" s="129">
        <f>IFERROR(IF(H107=0,0,VLOOKUP(VLOOKUP(H107,#REF!,MATCH("strMailTitleID",#REF!,0),FALSE),#REF!,2,FALSE)),"ERROR")</f>
        <v>0</v>
      </c>
      <c r="J107" s="176">
        <v>200</v>
      </c>
      <c r="K107" s="129" t="str">
        <f>IFERROR(IF(J107=0,0,VLOOKUP(VLOOKUP(J107,#REF!,MATCH("strMailTitleID",#REF!,0),FALSE),#REF!,2,FALSE)),"ERROR")</f>
        <v>ERROR</v>
      </c>
      <c r="L107" s="22">
        <f ca="1">IFERROR(VLOOKUP($B107,INDIRECT(VLOOKUP($E107,보상!$S:$AA,2,FALSE)),MATCH(L$6,INDIRECT(VLOOKUP($E107,보상!$S:$AA,3,FALSE)),0),FALSE),"ERROR")</f>
        <v>13380</v>
      </c>
      <c r="M107" s="22">
        <v>0</v>
      </c>
      <c r="N107" s="22">
        <v>0</v>
      </c>
      <c r="O107" s="22">
        <v>0</v>
      </c>
      <c r="P107" s="22" t="str">
        <f ca="1">IFERROR(VLOOKUP($B107,INDIRECT(VLOOKUP($E107,보상!$S:$AA,2,FALSE)),MATCH(P$6,INDIRECT(VLOOKUP($E107,보상!$S:$AA,3,FALSE)),0),FALSE),"ERROR")</f>
        <v>Gold</v>
      </c>
      <c r="Q107" s="22">
        <f ca="1">IFERROR(VLOOKUP($B107,INDIRECT(VLOOKUP($E107,보상!$S:$AA,2,FALSE)),MATCH(Q$6,INDIRECT(VLOOKUP($E107,보상!$S:$AA,3,FALSE)),0),FALSE),"ERROR")</f>
        <v>66900</v>
      </c>
      <c r="R107" s="22" t="b">
        <v>0</v>
      </c>
      <c r="S107" s="22" t="b">
        <v>0</v>
      </c>
      <c r="T107" s="22">
        <f ca="1">IFERROR(VLOOKUP($B107,INDIRECT(VLOOKUP($E107,보상!$S:$AA,2,FALSE)),MATCH(T$6,INDIRECT(VLOOKUP($E107,보상!$S:$AA,3,FALSE)),0),FALSE),"ERROR")</f>
        <v>3160001</v>
      </c>
      <c r="U107" s="134" t="str">
        <f ca="1">IFERROR(IF(T107=0,0,VLOOKUP(SUBSTITUTE(VLOOKUP(T107,#REF!,MATCH("strItemName",#REF!,0),FALSE),"SUI_",""),#REF!,2,FALSE)),"ERROR")</f>
        <v>ERROR</v>
      </c>
      <c r="V107" s="22">
        <f t="shared" ca="1" si="16"/>
        <v>3160001</v>
      </c>
      <c r="W107" s="134" t="str">
        <f ca="1">IFERROR(IF(V107=0,0,VLOOKUP(SUBSTITUTE(VLOOKUP(V107,#REF!,MATCH("strItemName",#REF!,0),FALSE),"SUI_",""),#REF!,2,FALSE)),"ERROR")</f>
        <v>ERROR</v>
      </c>
      <c r="X107" s="22">
        <f t="shared" ca="1" si="17"/>
        <v>3160001</v>
      </c>
      <c r="Y107" s="134" t="str">
        <f ca="1">IFERROR(IF(X107=0,0,VLOOKUP(SUBSTITUTE(VLOOKUP(X107,#REF!,MATCH("strItemName",#REF!,0),FALSE),"SUI_",""),#REF!,2,FALSE)),"ERROR")</f>
        <v>ERROR</v>
      </c>
      <c r="Z107" s="22">
        <f t="shared" ca="1" si="18"/>
        <v>3160001</v>
      </c>
      <c r="AA107" s="134" t="str">
        <f ca="1">IFERROR(IF(Z107=0,0,VLOOKUP(SUBSTITUTE(VLOOKUP(Z107,#REF!,MATCH("strItemName",#REF!,0),FALSE),"SUI_",""),#REF!,2,FALSE)),"ERROR")</f>
        <v>ERROR</v>
      </c>
      <c r="AB107" s="22">
        <f t="shared" ca="1" si="19"/>
        <v>3160001</v>
      </c>
      <c r="AC107" s="134" t="str">
        <f ca="1">IFERROR(IF(AB107=0,0,VLOOKUP(SUBSTITUTE(VLOOKUP(AB107,#REF!,MATCH("strItemName",#REF!,0),FALSE),"SUI_",""),#REF!,2,FALSE)),"ERROR")</f>
        <v>ERROR</v>
      </c>
      <c r="AD107" s="88">
        <v>0</v>
      </c>
      <c r="AE107" s="134">
        <f>IFERROR(IF(AD107=0,0,VLOOKUP(SUBSTITUTE(VLOOKUP(AD107,#REF!,MATCH("strItemName",#REF!,0),FALSE),"SUI_",""),#REF!,2,FALSE)),"ERROR")</f>
        <v>0</v>
      </c>
      <c r="AF107" s="22">
        <f ca="1">IFERROR(VLOOKUP($B107,INDIRECT(VLOOKUP($E107,보상!$S:$AA,2,FALSE)),MATCH(AF$6,INDIRECT(VLOOKUP($E107,보상!$S:$AA,3,FALSE)),0),FALSE),"ERROR")</f>
        <v>221</v>
      </c>
      <c r="AG107" s="22">
        <v>0</v>
      </c>
      <c r="AH107" s="22">
        <v>0</v>
      </c>
      <c r="AI107" s="22">
        <v>0</v>
      </c>
      <c r="AJ107" s="22" t="b">
        <v>0</v>
      </c>
      <c r="AK107" s="22">
        <v>0</v>
      </c>
      <c r="AL107" s="57">
        <v>0</v>
      </c>
    </row>
    <row r="108" spans="1:38" ht="16.5" customHeight="1" x14ac:dyDescent="0.3">
      <c r="A108" s="158">
        <f>COUNTIF(FtbReward_Quest!$B:$B,$B108)+COUNTIF(FtbReward_Mode!$B:$B,$B108)+COUNTIF(FtbReward_Content!$B:$B,$B108)-1</f>
        <v>0</v>
      </c>
      <c r="B108" s="22">
        <f t="shared" si="14"/>
        <v>1074021</v>
      </c>
      <c r="C108" s="72">
        <f t="shared" si="15"/>
        <v>107402</v>
      </c>
      <c r="D108" s="22" t="s">
        <v>3368</v>
      </c>
      <c r="E108" s="22" t="s">
        <v>916</v>
      </c>
      <c r="F108" s="72">
        <f>COUNTIF($C$8:$C108,$C108)</f>
        <v>1</v>
      </c>
      <c r="G108" s="22" t="b">
        <v>1</v>
      </c>
      <c r="H108" s="22">
        <v>0</v>
      </c>
      <c r="I108" s="129">
        <f>IFERROR(IF(H108=0,0,VLOOKUP(VLOOKUP(H108,#REF!,MATCH("strMailTitleID",#REF!,0),FALSE),#REF!,2,FALSE)),"ERROR")</f>
        <v>0</v>
      </c>
      <c r="J108" s="176">
        <v>200</v>
      </c>
      <c r="K108" s="129" t="str">
        <f>IFERROR(IF(J108=0,0,VLOOKUP(VLOOKUP(J108,#REF!,MATCH("strMailTitleID",#REF!,0),FALSE),#REF!,2,FALSE)),"ERROR")</f>
        <v>ERROR</v>
      </c>
      <c r="L108" s="22">
        <f ca="1">IFERROR(VLOOKUP($B108,INDIRECT(VLOOKUP($E108,보상!$S:$AA,2,FALSE)),MATCH(L$6,INDIRECT(VLOOKUP($E108,보상!$S:$AA,3,FALSE)),0),FALSE),"ERROR")</f>
        <v>13870</v>
      </c>
      <c r="M108" s="22">
        <v>0</v>
      </c>
      <c r="N108" s="22">
        <v>0</v>
      </c>
      <c r="O108" s="22">
        <v>0</v>
      </c>
      <c r="P108" s="22" t="str">
        <f ca="1">IFERROR(VLOOKUP($B108,INDIRECT(VLOOKUP($E108,보상!$S:$AA,2,FALSE)),MATCH(P$6,INDIRECT(VLOOKUP($E108,보상!$S:$AA,3,FALSE)),0),FALSE),"ERROR")</f>
        <v>Gold</v>
      </c>
      <c r="Q108" s="22">
        <f ca="1">IFERROR(VLOOKUP($B108,INDIRECT(VLOOKUP($E108,보상!$S:$AA,2,FALSE)),MATCH(Q$6,INDIRECT(VLOOKUP($E108,보상!$S:$AA,3,FALSE)),0),FALSE),"ERROR")</f>
        <v>69350</v>
      </c>
      <c r="R108" s="22" t="b">
        <v>0</v>
      </c>
      <c r="S108" s="22" t="b">
        <v>0</v>
      </c>
      <c r="T108" s="22">
        <f ca="1">IFERROR(VLOOKUP($B108,INDIRECT(VLOOKUP($E108,보상!$S:$AA,2,FALSE)),MATCH(T$6,INDIRECT(VLOOKUP($E108,보상!$S:$AA,3,FALSE)),0),FALSE),"ERROR")</f>
        <v>3160001</v>
      </c>
      <c r="U108" s="134" t="str">
        <f ca="1">IFERROR(IF(T108=0,0,VLOOKUP(SUBSTITUTE(VLOOKUP(T108,#REF!,MATCH("strItemName",#REF!,0),FALSE),"SUI_",""),#REF!,2,FALSE)),"ERROR")</f>
        <v>ERROR</v>
      </c>
      <c r="V108" s="22">
        <f t="shared" ca="1" si="16"/>
        <v>3160001</v>
      </c>
      <c r="W108" s="134" t="str">
        <f ca="1">IFERROR(IF(V108=0,0,VLOOKUP(SUBSTITUTE(VLOOKUP(V108,#REF!,MATCH("strItemName",#REF!,0),FALSE),"SUI_",""),#REF!,2,FALSE)),"ERROR")</f>
        <v>ERROR</v>
      </c>
      <c r="X108" s="22">
        <f t="shared" ca="1" si="17"/>
        <v>3160001</v>
      </c>
      <c r="Y108" s="134" t="str">
        <f ca="1">IFERROR(IF(X108=0,0,VLOOKUP(SUBSTITUTE(VLOOKUP(X108,#REF!,MATCH("strItemName",#REF!,0),FALSE),"SUI_",""),#REF!,2,FALSE)),"ERROR")</f>
        <v>ERROR</v>
      </c>
      <c r="Z108" s="22">
        <f t="shared" ca="1" si="18"/>
        <v>3160001</v>
      </c>
      <c r="AA108" s="134" t="str">
        <f ca="1">IFERROR(IF(Z108=0,0,VLOOKUP(SUBSTITUTE(VLOOKUP(Z108,#REF!,MATCH("strItemName",#REF!,0),FALSE),"SUI_",""),#REF!,2,FALSE)),"ERROR")</f>
        <v>ERROR</v>
      </c>
      <c r="AB108" s="22">
        <f t="shared" ca="1" si="19"/>
        <v>3160001</v>
      </c>
      <c r="AC108" s="134" t="str">
        <f ca="1">IFERROR(IF(AB108=0,0,VLOOKUP(SUBSTITUTE(VLOOKUP(AB108,#REF!,MATCH("strItemName",#REF!,0),FALSE),"SUI_",""),#REF!,2,FALSE)),"ERROR")</f>
        <v>ERROR</v>
      </c>
      <c r="AD108" s="88">
        <v>0</v>
      </c>
      <c r="AE108" s="134">
        <f>IFERROR(IF(AD108=0,0,VLOOKUP(SUBSTITUTE(VLOOKUP(AD108,#REF!,MATCH("strItemName",#REF!,0),FALSE),"SUI_",""),#REF!,2,FALSE)),"ERROR")</f>
        <v>0</v>
      </c>
      <c r="AF108" s="22">
        <f ca="1">IFERROR(VLOOKUP($B108,INDIRECT(VLOOKUP($E108,보상!$S:$AA,2,FALSE)),MATCH(AF$6,INDIRECT(VLOOKUP($E108,보상!$S:$AA,3,FALSE)),0),FALSE),"ERROR")</f>
        <v>224</v>
      </c>
      <c r="AG108" s="22">
        <v>0</v>
      </c>
      <c r="AH108" s="22">
        <v>0</v>
      </c>
      <c r="AI108" s="22">
        <v>0</v>
      </c>
      <c r="AJ108" s="22" t="b">
        <v>0</v>
      </c>
      <c r="AK108" s="22">
        <v>0</v>
      </c>
      <c r="AL108" s="57">
        <v>0</v>
      </c>
    </row>
    <row r="109" spans="1:38" ht="16.5" customHeight="1" x14ac:dyDescent="0.3">
      <c r="A109" s="158">
        <f>COUNTIF(FtbReward_Quest!$B:$B,$B109)+COUNTIF(FtbReward_Mode!$B:$B,$B109)+COUNTIF(FtbReward_Content!$B:$B,$B109)-1</f>
        <v>0</v>
      </c>
      <c r="B109" s="22">
        <f t="shared" si="14"/>
        <v>1075021</v>
      </c>
      <c r="C109" s="72">
        <f t="shared" si="15"/>
        <v>107502</v>
      </c>
      <c r="D109" s="22" t="s">
        <v>3369</v>
      </c>
      <c r="E109" s="22" t="s">
        <v>916</v>
      </c>
      <c r="F109" s="72">
        <f>COUNTIF($C$8:$C109,$C109)</f>
        <v>1</v>
      </c>
      <c r="G109" s="22" t="b">
        <v>1</v>
      </c>
      <c r="H109" s="22">
        <v>0</v>
      </c>
      <c r="I109" s="129">
        <f>IFERROR(IF(H109=0,0,VLOOKUP(VLOOKUP(H109,#REF!,MATCH("strMailTitleID",#REF!,0),FALSE),#REF!,2,FALSE)),"ERROR")</f>
        <v>0</v>
      </c>
      <c r="J109" s="176">
        <v>200</v>
      </c>
      <c r="K109" s="129" t="str">
        <f>IFERROR(IF(J109=0,0,VLOOKUP(VLOOKUP(J109,#REF!,MATCH("strMailTitleID",#REF!,0),FALSE),#REF!,2,FALSE)),"ERROR")</f>
        <v>ERROR</v>
      </c>
      <c r="L109" s="22">
        <f ca="1">IFERROR(VLOOKUP($B109,INDIRECT(VLOOKUP($E109,보상!$S:$AA,2,FALSE)),MATCH(L$6,INDIRECT(VLOOKUP($E109,보상!$S:$AA,3,FALSE)),0),FALSE),"ERROR")</f>
        <v>13870</v>
      </c>
      <c r="M109" s="22">
        <v>0</v>
      </c>
      <c r="N109" s="22">
        <v>0</v>
      </c>
      <c r="O109" s="22">
        <v>0</v>
      </c>
      <c r="P109" s="22" t="str">
        <f ca="1">IFERROR(VLOOKUP($B109,INDIRECT(VLOOKUP($E109,보상!$S:$AA,2,FALSE)),MATCH(P$6,INDIRECT(VLOOKUP($E109,보상!$S:$AA,3,FALSE)),0),FALSE),"ERROR")</f>
        <v>Gold</v>
      </c>
      <c r="Q109" s="22">
        <f ca="1">IFERROR(VLOOKUP($B109,INDIRECT(VLOOKUP($E109,보상!$S:$AA,2,FALSE)),MATCH(Q$6,INDIRECT(VLOOKUP($E109,보상!$S:$AA,3,FALSE)),0),FALSE),"ERROR")</f>
        <v>69350</v>
      </c>
      <c r="R109" s="22" t="b">
        <v>0</v>
      </c>
      <c r="S109" s="22" t="b">
        <v>0</v>
      </c>
      <c r="T109" s="22">
        <f ca="1">IFERROR(VLOOKUP($B109,INDIRECT(VLOOKUP($E109,보상!$S:$AA,2,FALSE)),MATCH(T$6,INDIRECT(VLOOKUP($E109,보상!$S:$AA,3,FALSE)),0),FALSE),"ERROR")</f>
        <v>3160001</v>
      </c>
      <c r="U109" s="134" t="str">
        <f ca="1">IFERROR(IF(T109=0,0,VLOOKUP(SUBSTITUTE(VLOOKUP(T109,#REF!,MATCH("strItemName",#REF!,0),FALSE),"SUI_",""),#REF!,2,FALSE)),"ERROR")</f>
        <v>ERROR</v>
      </c>
      <c r="V109" s="22">
        <f t="shared" ca="1" si="16"/>
        <v>3160001</v>
      </c>
      <c r="W109" s="134" t="str">
        <f ca="1">IFERROR(IF(V109=0,0,VLOOKUP(SUBSTITUTE(VLOOKUP(V109,#REF!,MATCH("strItemName",#REF!,0),FALSE),"SUI_",""),#REF!,2,FALSE)),"ERROR")</f>
        <v>ERROR</v>
      </c>
      <c r="X109" s="22">
        <f t="shared" ca="1" si="17"/>
        <v>3160001</v>
      </c>
      <c r="Y109" s="134" t="str">
        <f ca="1">IFERROR(IF(X109=0,0,VLOOKUP(SUBSTITUTE(VLOOKUP(X109,#REF!,MATCH("strItemName",#REF!,0),FALSE),"SUI_",""),#REF!,2,FALSE)),"ERROR")</f>
        <v>ERROR</v>
      </c>
      <c r="Z109" s="22">
        <f t="shared" ca="1" si="18"/>
        <v>3160001</v>
      </c>
      <c r="AA109" s="134" t="str">
        <f ca="1">IFERROR(IF(Z109=0,0,VLOOKUP(SUBSTITUTE(VLOOKUP(Z109,#REF!,MATCH("strItemName",#REF!,0),FALSE),"SUI_",""),#REF!,2,FALSE)),"ERROR")</f>
        <v>ERROR</v>
      </c>
      <c r="AB109" s="22">
        <f t="shared" ca="1" si="19"/>
        <v>3160001</v>
      </c>
      <c r="AC109" s="134" t="str">
        <f ca="1">IFERROR(IF(AB109=0,0,VLOOKUP(SUBSTITUTE(VLOOKUP(AB109,#REF!,MATCH("strItemName",#REF!,0),FALSE),"SUI_",""),#REF!,2,FALSE)),"ERROR")</f>
        <v>ERROR</v>
      </c>
      <c r="AD109" s="88">
        <v>0</v>
      </c>
      <c r="AE109" s="134">
        <f>IFERROR(IF(AD109=0,0,VLOOKUP(SUBSTITUTE(VLOOKUP(AD109,#REF!,MATCH("strItemName",#REF!,0),FALSE),"SUI_",""),#REF!,2,FALSE)),"ERROR")</f>
        <v>0</v>
      </c>
      <c r="AF109" s="22">
        <f ca="1">IFERROR(VLOOKUP($B109,INDIRECT(VLOOKUP($E109,보상!$S:$AA,2,FALSE)),MATCH(AF$6,INDIRECT(VLOOKUP($E109,보상!$S:$AA,3,FALSE)),0),FALSE),"ERROR")</f>
        <v>227</v>
      </c>
      <c r="AG109" s="22">
        <v>0</v>
      </c>
      <c r="AH109" s="22">
        <v>0</v>
      </c>
      <c r="AI109" s="22">
        <v>0</v>
      </c>
      <c r="AJ109" s="22" t="b">
        <v>0</v>
      </c>
      <c r="AK109" s="22">
        <v>0</v>
      </c>
      <c r="AL109" s="57">
        <v>0</v>
      </c>
    </row>
    <row r="110" spans="1:38" ht="16.5" customHeight="1" x14ac:dyDescent="0.3">
      <c r="A110" s="158">
        <f>COUNTIF(FtbReward_Quest!$B:$B,$B110)+COUNTIF(FtbReward_Mode!$B:$B,$B110)+COUNTIF(FtbReward_Content!$B:$B,$B110)-1</f>
        <v>0</v>
      </c>
      <c r="B110" s="22">
        <f t="shared" si="14"/>
        <v>1076021</v>
      </c>
      <c r="C110" s="72">
        <f t="shared" si="15"/>
        <v>107602</v>
      </c>
      <c r="D110" s="22" t="s">
        <v>3370</v>
      </c>
      <c r="E110" s="22" t="s">
        <v>916</v>
      </c>
      <c r="F110" s="72">
        <f>COUNTIF($C$8:$C110,$C110)</f>
        <v>1</v>
      </c>
      <c r="G110" s="22" t="b">
        <v>1</v>
      </c>
      <c r="H110" s="22">
        <v>0</v>
      </c>
      <c r="I110" s="129">
        <f>IFERROR(IF(H110=0,0,VLOOKUP(VLOOKUP(H110,#REF!,MATCH("strMailTitleID",#REF!,0),FALSE),#REF!,2,FALSE)),"ERROR")</f>
        <v>0</v>
      </c>
      <c r="J110" s="176">
        <v>200</v>
      </c>
      <c r="K110" s="129" t="str">
        <f>IFERROR(IF(J110=0,0,VLOOKUP(VLOOKUP(J110,#REF!,MATCH("strMailTitleID",#REF!,0),FALSE),#REF!,2,FALSE)),"ERROR")</f>
        <v>ERROR</v>
      </c>
      <c r="L110" s="22">
        <f ca="1">IFERROR(VLOOKUP($B110,INDIRECT(VLOOKUP($E110,보상!$S:$AA,2,FALSE)),MATCH(L$6,INDIRECT(VLOOKUP($E110,보상!$S:$AA,3,FALSE)),0),FALSE),"ERROR")</f>
        <v>14280</v>
      </c>
      <c r="M110" s="22">
        <v>0</v>
      </c>
      <c r="N110" s="22">
        <v>0</v>
      </c>
      <c r="O110" s="22">
        <v>0</v>
      </c>
      <c r="P110" s="22" t="str">
        <f ca="1">IFERROR(VLOOKUP($B110,INDIRECT(VLOOKUP($E110,보상!$S:$AA,2,FALSE)),MATCH(P$6,INDIRECT(VLOOKUP($E110,보상!$S:$AA,3,FALSE)),0),FALSE),"ERROR")</f>
        <v>Gold</v>
      </c>
      <c r="Q110" s="22">
        <f ca="1">IFERROR(VLOOKUP($B110,INDIRECT(VLOOKUP($E110,보상!$S:$AA,2,FALSE)),MATCH(Q$6,INDIRECT(VLOOKUP($E110,보상!$S:$AA,3,FALSE)),0),FALSE),"ERROR")</f>
        <v>71400</v>
      </c>
      <c r="R110" s="22" t="b">
        <v>0</v>
      </c>
      <c r="S110" s="22" t="b">
        <v>0</v>
      </c>
      <c r="T110" s="22">
        <f ca="1">IFERROR(VLOOKUP($B110,INDIRECT(VLOOKUP($E110,보상!$S:$AA,2,FALSE)),MATCH(T$6,INDIRECT(VLOOKUP($E110,보상!$S:$AA,3,FALSE)),0),FALSE),"ERROR")</f>
        <v>3160001</v>
      </c>
      <c r="U110" s="134" t="str">
        <f ca="1">IFERROR(IF(T110=0,0,VLOOKUP(SUBSTITUTE(VLOOKUP(T110,#REF!,MATCH("strItemName",#REF!,0),FALSE),"SUI_",""),#REF!,2,FALSE)),"ERROR")</f>
        <v>ERROR</v>
      </c>
      <c r="V110" s="22">
        <f t="shared" ca="1" si="16"/>
        <v>3160001</v>
      </c>
      <c r="W110" s="134" t="str">
        <f ca="1">IFERROR(IF(V110=0,0,VLOOKUP(SUBSTITUTE(VLOOKUP(V110,#REF!,MATCH("strItemName",#REF!,0),FALSE),"SUI_",""),#REF!,2,FALSE)),"ERROR")</f>
        <v>ERROR</v>
      </c>
      <c r="X110" s="22">
        <f t="shared" ca="1" si="17"/>
        <v>3160001</v>
      </c>
      <c r="Y110" s="134" t="str">
        <f ca="1">IFERROR(IF(X110=0,0,VLOOKUP(SUBSTITUTE(VLOOKUP(X110,#REF!,MATCH("strItemName",#REF!,0),FALSE),"SUI_",""),#REF!,2,FALSE)),"ERROR")</f>
        <v>ERROR</v>
      </c>
      <c r="Z110" s="22">
        <f t="shared" ca="1" si="18"/>
        <v>3160001</v>
      </c>
      <c r="AA110" s="134" t="str">
        <f ca="1">IFERROR(IF(Z110=0,0,VLOOKUP(SUBSTITUTE(VLOOKUP(Z110,#REF!,MATCH("strItemName",#REF!,0),FALSE),"SUI_",""),#REF!,2,FALSE)),"ERROR")</f>
        <v>ERROR</v>
      </c>
      <c r="AB110" s="22">
        <f t="shared" ca="1" si="19"/>
        <v>3160001</v>
      </c>
      <c r="AC110" s="134" t="str">
        <f ca="1">IFERROR(IF(AB110=0,0,VLOOKUP(SUBSTITUTE(VLOOKUP(AB110,#REF!,MATCH("strItemName",#REF!,0),FALSE),"SUI_",""),#REF!,2,FALSE)),"ERROR")</f>
        <v>ERROR</v>
      </c>
      <c r="AD110" s="88">
        <v>0</v>
      </c>
      <c r="AE110" s="134">
        <f>IFERROR(IF(AD110=0,0,VLOOKUP(SUBSTITUTE(VLOOKUP(AD110,#REF!,MATCH("strItemName",#REF!,0),FALSE),"SUI_",""),#REF!,2,FALSE)),"ERROR")</f>
        <v>0</v>
      </c>
      <c r="AF110" s="22">
        <f ca="1">IFERROR(VLOOKUP($B110,INDIRECT(VLOOKUP($E110,보상!$S:$AA,2,FALSE)),MATCH(AF$6,INDIRECT(VLOOKUP($E110,보상!$S:$AA,3,FALSE)),0),FALSE),"ERROR")</f>
        <v>230</v>
      </c>
      <c r="AG110" s="22">
        <v>0</v>
      </c>
      <c r="AH110" s="22">
        <v>0</v>
      </c>
      <c r="AI110" s="22">
        <v>0</v>
      </c>
      <c r="AJ110" s="22" t="b">
        <v>0</v>
      </c>
      <c r="AK110" s="22">
        <v>0</v>
      </c>
      <c r="AL110" s="57">
        <v>0</v>
      </c>
    </row>
    <row r="111" spans="1:38" ht="16.5" customHeight="1" x14ac:dyDescent="0.3">
      <c r="A111" s="158">
        <f>COUNTIF(FtbReward_Quest!$B:$B,$B111)+COUNTIF(FtbReward_Mode!$B:$B,$B111)+COUNTIF(FtbReward_Content!$B:$B,$B111)-1</f>
        <v>0</v>
      </c>
      <c r="B111" s="22">
        <f t="shared" si="14"/>
        <v>1077021</v>
      </c>
      <c r="C111" s="72">
        <f t="shared" si="15"/>
        <v>107702</v>
      </c>
      <c r="D111" s="22" t="s">
        <v>3371</v>
      </c>
      <c r="E111" s="22" t="s">
        <v>916</v>
      </c>
      <c r="F111" s="72">
        <f>COUNTIF($C$8:$C111,$C111)</f>
        <v>1</v>
      </c>
      <c r="G111" s="22" t="b">
        <v>1</v>
      </c>
      <c r="H111" s="22">
        <v>0</v>
      </c>
      <c r="I111" s="129">
        <f>IFERROR(IF(H111=0,0,VLOOKUP(VLOOKUP(H111,#REF!,MATCH("strMailTitleID",#REF!,0),FALSE),#REF!,2,FALSE)),"ERROR")</f>
        <v>0</v>
      </c>
      <c r="J111" s="176">
        <v>200</v>
      </c>
      <c r="K111" s="129" t="str">
        <f>IFERROR(IF(J111=0,0,VLOOKUP(VLOOKUP(J111,#REF!,MATCH("strMailTitleID",#REF!,0),FALSE),#REF!,2,FALSE)),"ERROR")</f>
        <v>ERROR</v>
      </c>
      <c r="L111" s="22">
        <f ca="1">IFERROR(VLOOKUP($B111,INDIRECT(VLOOKUP($E111,보상!$S:$AA,2,FALSE)),MATCH(L$6,INDIRECT(VLOOKUP($E111,보상!$S:$AA,3,FALSE)),0),FALSE),"ERROR")</f>
        <v>14750</v>
      </c>
      <c r="M111" s="22">
        <v>0</v>
      </c>
      <c r="N111" s="22">
        <v>0</v>
      </c>
      <c r="O111" s="22">
        <v>0</v>
      </c>
      <c r="P111" s="22" t="str">
        <f ca="1">IFERROR(VLOOKUP($B111,INDIRECT(VLOOKUP($E111,보상!$S:$AA,2,FALSE)),MATCH(P$6,INDIRECT(VLOOKUP($E111,보상!$S:$AA,3,FALSE)),0),FALSE),"ERROR")</f>
        <v>Gold</v>
      </c>
      <c r="Q111" s="22">
        <f ca="1">IFERROR(VLOOKUP($B111,INDIRECT(VLOOKUP($E111,보상!$S:$AA,2,FALSE)),MATCH(Q$6,INDIRECT(VLOOKUP($E111,보상!$S:$AA,3,FALSE)),0),FALSE),"ERROR")</f>
        <v>73750</v>
      </c>
      <c r="R111" s="22" t="b">
        <v>0</v>
      </c>
      <c r="S111" s="22" t="b">
        <v>0</v>
      </c>
      <c r="T111" s="22">
        <f ca="1">IFERROR(VLOOKUP($B111,INDIRECT(VLOOKUP($E111,보상!$S:$AA,2,FALSE)),MATCH(T$6,INDIRECT(VLOOKUP($E111,보상!$S:$AA,3,FALSE)),0),FALSE),"ERROR")</f>
        <v>3160001</v>
      </c>
      <c r="U111" s="134" t="str">
        <f ca="1">IFERROR(IF(T111=0,0,VLOOKUP(SUBSTITUTE(VLOOKUP(T111,#REF!,MATCH("strItemName",#REF!,0),FALSE),"SUI_",""),#REF!,2,FALSE)),"ERROR")</f>
        <v>ERROR</v>
      </c>
      <c r="V111" s="22">
        <f t="shared" ca="1" si="16"/>
        <v>3160001</v>
      </c>
      <c r="W111" s="134" t="str">
        <f ca="1">IFERROR(IF(V111=0,0,VLOOKUP(SUBSTITUTE(VLOOKUP(V111,#REF!,MATCH("strItemName",#REF!,0),FALSE),"SUI_",""),#REF!,2,FALSE)),"ERROR")</f>
        <v>ERROR</v>
      </c>
      <c r="X111" s="22">
        <f t="shared" ca="1" si="17"/>
        <v>3160001</v>
      </c>
      <c r="Y111" s="134" t="str">
        <f ca="1">IFERROR(IF(X111=0,0,VLOOKUP(SUBSTITUTE(VLOOKUP(X111,#REF!,MATCH("strItemName",#REF!,0),FALSE),"SUI_",""),#REF!,2,FALSE)),"ERROR")</f>
        <v>ERROR</v>
      </c>
      <c r="Z111" s="22">
        <f t="shared" ca="1" si="18"/>
        <v>3160001</v>
      </c>
      <c r="AA111" s="134" t="str">
        <f ca="1">IFERROR(IF(Z111=0,0,VLOOKUP(SUBSTITUTE(VLOOKUP(Z111,#REF!,MATCH("strItemName",#REF!,0),FALSE),"SUI_",""),#REF!,2,FALSE)),"ERROR")</f>
        <v>ERROR</v>
      </c>
      <c r="AB111" s="22">
        <f t="shared" ca="1" si="19"/>
        <v>3160001</v>
      </c>
      <c r="AC111" s="134" t="str">
        <f ca="1">IFERROR(IF(AB111=0,0,VLOOKUP(SUBSTITUTE(VLOOKUP(AB111,#REF!,MATCH("strItemName",#REF!,0),FALSE),"SUI_",""),#REF!,2,FALSE)),"ERROR")</f>
        <v>ERROR</v>
      </c>
      <c r="AD111" s="88">
        <v>0</v>
      </c>
      <c r="AE111" s="134">
        <f>IFERROR(IF(AD111=0,0,VLOOKUP(SUBSTITUTE(VLOOKUP(AD111,#REF!,MATCH("strItemName",#REF!,0),FALSE),"SUI_",""),#REF!,2,FALSE)),"ERROR")</f>
        <v>0</v>
      </c>
      <c r="AF111" s="22">
        <f ca="1">IFERROR(VLOOKUP($B111,INDIRECT(VLOOKUP($E111,보상!$S:$AA,2,FALSE)),MATCH(AF$6,INDIRECT(VLOOKUP($E111,보상!$S:$AA,3,FALSE)),0),FALSE),"ERROR")</f>
        <v>233</v>
      </c>
      <c r="AG111" s="22">
        <v>0</v>
      </c>
      <c r="AH111" s="22">
        <v>0</v>
      </c>
      <c r="AI111" s="22">
        <v>0</v>
      </c>
      <c r="AJ111" s="22" t="b">
        <v>0</v>
      </c>
      <c r="AK111" s="22">
        <v>0</v>
      </c>
      <c r="AL111" s="57">
        <v>0</v>
      </c>
    </row>
    <row r="112" spans="1:38" ht="16.5" customHeight="1" x14ac:dyDescent="0.3">
      <c r="A112" s="158">
        <f>COUNTIF(FtbReward_Quest!$B:$B,$B112)+COUNTIF(FtbReward_Mode!$B:$B,$B112)+COUNTIF(FtbReward_Content!$B:$B,$B112)-1</f>
        <v>0</v>
      </c>
      <c r="B112" s="22">
        <f t="shared" si="14"/>
        <v>1078021</v>
      </c>
      <c r="C112" s="72">
        <f t="shared" si="15"/>
        <v>107802</v>
      </c>
      <c r="D112" s="22" t="s">
        <v>3372</v>
      </c>
      <c r="E112" s="22" t="s">
        <v>916</v>
      </c>
      <c r="F112" s="72">
        <f>COUNTIF($C$8:$C112,$C112)</f>
        <v>1</v>
      </c>
      <c r="G112" s="22" t="b">
        <v>1</v>
      </c>
      <c r="H112" s="22">
        <v>0</v>
      </c>
      <c r="I112" s="129">
        <f>IFERROR(IF(H112=0,0,VLOOKUP(VLOOKUP(H112,#REF!,MATCH("strMailTitleID",#REF!,0),FALSE),#REF!,2,FALSE)),"ERROR")</f>
        <v>0</v>
      </c>
      <c r="J112" s="176">
        <v>200</v>
      </c>
      <c r="K112" s="129" t="str">
        <f>IFERROR(IF(J112=0,0,VLOOKUP(VLOOKUP(J112,#REF!,MATCH("strMailTitleID",#REF!,0),FALSE),#REF!,2,FALSE)),"ERROR")</f>
        <v>ERROR</v>
      </c>
      <c r="L112" s="22">
        <f ca="1">IFERROR(VLOOKUP($B112,INDIRECT(VLOOKUP($E112,보상!$S:$AA,2,FALSE)),MATCH(L$6,INDIRECT(VLOOKUP($E112,보상!$S:$AA,3,FALSE)),0),FALSE),"ERROR")</f>
        <v>14750</v>
      </c>
      <c r="M112" s="22">
        <v>0</v>
      </c>
      <c r="N112" s="22">
        <v>0</v>
      </c>
      <c r="O112" s="22">
        <v>0</v>
      </c>
      <c r="P112" s="22" t="str">
        <f ca="1">IFERROR(VLOOKUP($B112,INDIRECT(VLOOKUP($E112,보상!$S:$AA,2,FALSE)),MATCH(P$6,INDIRECT(VLOOKUP($E112,보상!$S:$AA,3,FALSE)),0),FALSE),"ERROR")</f>
        <v>Gold</v>
      </c>
      <c r="Q112" s="22">
        <f ca="1">IFERROR(VLOOKUP($B112,INDIRECT(VLOOKUP($E112,보상!$S:$AA,2,FALSE)),MATCH(Q$6,INDIRECT(VLOOKUP($E112,보상!$S:$AA,3,FALSE)),0),FALSE),"ERROR")</f>
        <v>73750</v>
      </c>
      <c r="R112" s="22" t="b">
        <v>0</v>
      </c>
      <c r="S112" s="22" t="b">
        <v>0</v>
      </c>
      <c r="T112" s="22">
        <f ca="1">IFERROR(VLOOKUP($B112,INDIRECT(VLOOKUP($E112,보상!$S:$AA,2,FALSE)),MATCH(T$6,INDIRECT(VLOOKUP($E112,보상!$S:$AA,3,FALSE)),0),FALSE),"ERROR")</f>
        <v>3160001</v>
      </c>
      <c r="U112" s="134" t="str">
        <f ca="1">IFERROR(IF(T112=0,0,VLOOKUP(SUBSTITUTE(VLOOKUP(T112,#REF!,MATCH("strItemName",#REF!,0),FALSE),"SUI_",""),#REF!,2,FALSE)),"ERROR")</f>
        <v>ERROR</v>
      </c>
      <c r="V112" s="22">
        <f t="shared" ca="1" si="16"/>
        <v>3160001</v>
      </c>
      <c r="W112" s="134" t="str">
        <f ca="1">IFERROR(IF(V112=0,0,VLOOKUP(SUBSTITUTE(VLOOKUP(V112,#REF!,MATCH("strItemName",#REF!,0),FALSE),"SUI_",""),#REF!,2,FALSE)),"ERROR")</f>
        <v>ERROR</v>
      </c>
      <c r="X112" s="22">
        <f t="shared" ca="1" si="17"/>
        <v>3160001</v>
      </c>
      <c r="Y112" s="134" t="str">
        <f ca="1">IFERROR(IF(X112=0,0,VLOOKUP(SUBSTITUTE(VLOOKUP(X112,#REF!,MATCH("strItemName",#REF!,0),FALSE),"SUI_",""),#REF!,2,FALSE)),"ERROR")</f>
        <v>ERROR</v>
      </c>
      <c r="Z112" s="22">
        <f t="shared" ca="1" si="18"/>
        <v>3160001</v>
      </c>
      <c r="AA112" s="134" t="str">
        <f ca="1">IFERROR(IF(Z112=0,0,VLOOKUP(SUBSTITUTE(VLOOKUP(Z112,#REF!,MATCH("strItemName",#REF!,0),FALSE),"SUI_",""),#REF!,2,FALSE)),"ERROR")</f>
        <v>ERROR</v>
      </c>
      <c r="AB112" s="22">
        <f t="shared" ca="1" si="19"/>
        <v>3160001</v>
      </c>
      <c r="AC112" s="134" t="str">
        <f ca="1">IFERROR(IF(AB112=0,0,VLOOKUP(SUBSTITUTE(VLOOKUP(AB112,#REF!,MATCH("strItemName",#REF!,0),FALSE),"SUI_",""),#REF!,2,FALSE)),"ERROR")</f>
        <v>ERROR</v>
      </c>
      <c r="AD112" s="88">
        <v>0</v>
      </c>
      <c r="AE112" s="134">
        <f>IFERROR(IF(AD112=0,0,VLOOKUP(SUBSTITUTE(VLOOKUP(AD112,#REF!,MATCH("strItemName",#REF!,0),FALSE),"SUI_",""),#REF!,2,FALSE)),"ERROR")</f>
        <v>0</v>
      </c>
      <c r="AF112" s="22">
        <f ca="1">IFERROR(VLOOKUP($B112,INDIRECT(VLOOKUP($E112,보상!$S:$AA,2,FALSE)),MATCH(AF$6,INDIRECT(VLOOKUP($E112,보상!$S:$AA,3,FALSE)),0),FALSE),"ERROR")</f>
        <v>236</v>
      </c>
      <c r="AG112" s="22">
        <v>0</v>
      </c>
      <c r="AH112" s="22">
        <v>0</v>
      </c>
      <c r="AI112" s="22">
        <v>0</v>
      </c>
      <c r="AJ112" s="22" t="b">
        <v>0</v>
      </c>
      <c r="AK112" s="22">
        <v>0</v>
      </c>
      <c r="AL112" s="57">
        <v>0</v>
      </c>
    </row>
    <row r="113" spans="1:38" ht="16.5" customHeight="1" x14ac:dyDescent="0.3">
      <c r="A113" s="158">
        <f>COUNTIF(FtbReward_Quest!$B:$B,$B113)+COUNTIF(FtbReward_Mode!$B:$B,$B113)+COUNTIF(FtbReward_Content!$B:$B,$B113)-1</f>
        <v>0</v>
      </c>
      <c r="B113" s="22">
        <f t="shared" si="14"/>
        <v>1079021</v>
      </c>
      <c r="C113" s="72">
        <f t="shared" si="15"/>
        <v>107902</v>
      </c>
      <c r="D113" s="22" t="s">
        <v>3373</v>
      </c>
      <c r="E113" s="22" t="s">
        <v>916</v>
      </c>
      <c r="F113" s="72">
        <f>COUNTIF($C$8:$C113,$C113)</f>
        <v>1</v>
      </c>
      <c r="G113" s="22" t="b">
        <v>1</v>
      </c>
      <c r="H113" s="22">
        <v>0</v>
      </c>
      <c r="I113" s="129">
        <f>IFERROR(IF(H113=0,0,VLOOKUP(VLOOKUP(H113,#REF!,MATCH("strMailTitleID",#REF!,0),FALSE),#REF!,2,FALSE)),"ERROR")</f>
        <v>0</v>
      </c>
      <c r="J113" s="176">
        <v>200</v>
      </c>
      <c r="K113" s="129" t="str">
        <f>IFERROR(IF(J113=0,0,VLOOKUP(VLOOKUP(J113,#REF!,MATCH("strMailTitleID",#REF!,0),FALSE),#REF!,2,FALSE)),"ERROR")</f>
        <v>ERROR</v>
      </c>
      <c r="L113" s="22">
        <f ca="1">IFERROR(VLOOKUP($B113,INDIRECT(VLOOKUP($E113,보상!$S:$AA,2,FALSE)),MATCH(L$6,INDIRECT(VLOOKUP($E113,보상!$S:$AA,3,FALSE)),0),FALSE),"ERROR")</f>
        <v>15240</v>
      </c>
      <c r="M113" s="22">
        <v>0</v>
      </c>
      <c r="N113" s="22">
        <v>0</v>
      </c>
      <c r="O113" s="22">
        <v>0</v>
      </c>
      <c r="P113" s="22" t="str">
        <f ca="1">IFERROR(VLOOKUP($B113,INDIRECT(VLOOKUP($E113,보상!$S:$AA,2,FALSE)),MATCH(P$6,INDIRECT(VLOOKUP($E113,보상!$S:$AA,3,FALSE)),0),FALSE),"ERROR")</f>
        <v>Gold</v>
      </c>
      <c r="Q113" s="22">
        <f ca="1">IFERROR(VLOOKUP($B113,INDIRECT(VLOOKUP($E113,보상!$S:$AA,2,FALSE)),MATCH(Q$6,INDIRECT(VLOOKUP($E113,보상!$S:$AA,3,FALSE)),0),FALSE),"ERROR")</f>
        <v>76200</v>
      </c>
      <c r="R113" s="22" t="b">
        <v>0</v>
      </c>
      <c r="S113" s="22" t="b">
        <v>0</v>
      </c>
      <c r="T113" s="22">
        <f ca="1">IFERROR(VLOOKUP($B113,INDIRECT(VLOOKUP($E113,보상!$S:$AA,2,FALSE)),MATCH(T$6,INDIRECT(VLOOKUP($E113,보상!$S:$AA,3,FALSE)),0),FALSE),"ERROR")</f>
        <v>3160001</v>
      </c>
      <c r="U113" s="134" t="str">
        <f ca="1">IFERROR(IF(T113=0,0,VLOOKUP(SUBSTITUTE(VLOOKUP(T113,#REF!,MATCH("strItemName",#REF!,0),FALSE),"SUI_",""),#REF!,2,FALSE)),"ERROR")</f>
        <v>ERROR</v>
      </c>
      <c r="V113" s="22">
        <f t="shared" ca="1" si="16"/>
        <v>3160001</v>
      </c>
      <c r="W113" s="134" t="str">
        <f ca="1">IFERROR(IF(V113=0,0,VLOOKUP(SUBSTITUTE(VLOOKUP(V113,#REF!,MATCH("strItemName",#REF!,0),FALSE),"SUI_",""),#REF!,2,FALSE)),"ERROR")</f>
        <v>ERROR</v>
      </c>
      <c r="X113" s="22">
        <f t="shared" ca="1" si="17"/>
        <v>3160001</v>
      </c>
      <c r="Y113" s="134" t="str">
        <f ca="1">IFERROR(IF(X113=0,0,VLOOKUP(SUBSTITUTE(VLOOKUP(X113,#REF!,MATCH("strItemName",#REF!,0),FALSE),"SUI_",""),#REF!,2,FALSE)),"ERROR")</f>
        <v>ERROR</v>
      </c>
      <c r="Z113" s="22">
        <f t="shared" ca="1" si="18"/>
        <v>3160001</v>
      </c>
      <c r="AA113" s="134" t="str">
        <f ca="1">IFERROR(IF(Z113=0,0,VLOOKUP(SUBSTITUTE(VLOOKUP(Z113,#REF!,MATCH("strItemName",#REF!,0),FALSE),"SUI_",""),#REF!,2,FALSE)),"ERROR")</f>
        <v>ERROR</v>
      </c>
      <c r="AB113" s="22">
        <f t="shared" ca="1" si="19"/>
        <v>3160001</v>
      </c>
      <c r="AC113" s="134" t="str">
        <f ca="1">IFERROR(IF(AB113=0,0,VLOOKUP(SUBSTITUTE(VLOOKUP(AB113,#REF!,MATCH("strItemName",#REF!,0),FALSE),"SUI_",""),#REF!,2,FALSE)),"ERROR")</f>
        <v>ERROR</v>
      </c>
      <c r="AD113" s="88">
        <v>0</v>
      </c>
      <c r="AE113" s="134">
        <f>IFERROR(IF(AD113=0,0,VLOOKUP(SUBSTITUTE(VLOOKUP(AD113,#REF!,MATCH("strItemName",#REF!,0),FALSE),"SUI_",""),#REF!,2,FALSE)),"ERROR")</f>
        <v>0</v>
      </c>
      <c r="AF113" s="22">
        <f ca="1">IFERROR(VLOOKUP($B113,INDIRECT(VLOOKUP($E113,보상!$S:$AA,2,FALSE)),MATCH(AF$6,INDIRECT(VLOOKUP($E113,보상!$S:$AA,3,FALSE)),0),FALSE),"ERROR")</f>
        <v>239</v>
      </c>
      <c r="AG113" s="22">
        <v>0</v>
      </c>
      <c r="AH113" s="22">
        <v>0</v>
      </c>
      <c r="AI113" s="22">
        <v>0</v>
      </c>
      <c r="AJ113" s="22" t="b">
        <v>0</v>
      </c>
      <c r="AK113" s="22">
        <v>0</v>
      </c>
      <c r="AL113" s="57">
        <v>0</v>
      </c>
    </row>
    <row r="114" spans="1:38" ht="16.5" customHeight="1" x14ac:dyDescent="0.3">
      <c r="A114" s="158">
        <f>COUNTIF(FtbReward_Quest!$B:$B,$B114)+COUNTIF(FtbReward_Mode!$B:$B,$B114)+COUNTIF(FtbReward_Content!$B:$B,$B114)-1</f>
        <v>0</v>
      </c>
      <c r="B114" s="22">
        <f t="shared" si="14"/>
        <v>1080021</v>
      </c>
      <c r="C114" s="72">
        <f t="shared" si="15"/>
        <v>108002</v>
      </c>
      <c r="D114" s="22" t="s">
        <v>3374</v>
      </c>
      <c r="E114" s="22" t="s">
        <v>916</v>
      </c>
      <c r="F114" s="72">
        <f>COUNTIF($C$8:$C114,$C114)</f>
        <v>1</v>
      </c>
      <c r="G114" s="22" t="b">
        <v>1</v>
      </c>
      <c r="H114" s="22">
        <v>0</v>
      </c>
      <c r="I114" s="129">
        <f>IFERROR(IF(H114=0,0,VLOOKUP(VLOOKUP(H114,#REF!,MATCH("strMailTitleID",#REF!,0),FALSE),#REF!,2,FALSE)),"ERROR")</f>
        <v>0</v>
      </c>
      <c r="J114" s="176">
        <v>200</v>
      </c>
      <c r="K114" s="129" t="str">
        <f>IFERROR(IF(J114=0,0,VLOOKUP(VLOOKUP(J114,#REF!,MATCH("strMailTitleID",#REF!,0),FALSE),#REF!,2,FALSE)),"ERROR")</f>
        <v>ERROR</v>
      </c>
      <c r="L114" s="22">
        <f ca="1">IFERROR(VLOOKUP($B114,INDIRECT(VLOOKUP($E114,보상!$S:$AA,2,FALSE)),MATCH(L$6,INDIRECT(VLOOKUP($E114,보상!$S:$AA,3,FALSE)),0),FALSE),"ERROR")</f>
        <v>15770</v>
      </c>
      <c r="M114" s="22">
        <v>0</v>
      </c>
      <c r="N114" s="22">
        <v>0</v>
      </c>
      <c r="O114" s="22">
        <v>0</v>
      </c>
      <c r="P114" s="22" t="str">
        <f ca="1">IFERROR(VLOOKUP($B114,INDIRECT(VLOOKUP($E114,보상!$S:$AA,2,FALSE)),MATCH(P$6,INDIRECT(VLOOKUP($E114,보상!$S:$AA,3,FALSE)),0),FALSE),"ERROR")</f>
        <v>Gold</v>
      </c>
      <c r="Q114" s="22">
        <f ca="1">IFERROR(VLOOKUP($B114,INDIRECT(VLOOKUP($E114,보상!$S:$AA,2,FALSE)),MATCH(Q$6,INDIRECT(VLOOKUP($E114,보상!$S:$AA,3,FALSE)),0),FALSE),"ERROR")</f>
        <v>78850</v>
      </c>
      <c r="R114" s="22" t="b">
        <v>0</v>
      </c>
      <c r="S114" s="22" t="b">
        <v>0</v>
      </c>
      <c r="T114" s="22">
        <f ca="1">IFERROR(VLOOKUP($B114,INDIRECT(VLOOKUP($E114,보상!$S:$AA,2,FALSE)),MATCH(T$6,INDIRECT(VLOOKUP($E114,보상!$S:$AA,3,FALSE)),0),FALSE),"ERROR")</f>
        <v>3160001</v>
      </c>
      <c r="U114" s="134" t="str">
        <f ca="1">IFERROR(IF(T114=0,0,VLOOKUP(SUBSTITUTE(VLOOKUP(T114,#REF!,MATCH("strItemName",#REF!,0),FALSE),"SUI_",""),#REF!,2,FALSE)),"ERROR")</f>
        <v>ERROR</v>
      </c>
      <c r="V114" s="22">
        <f t="shared" ca="1" si="16"/>
        <v>3160001</v>
      </c>
      <c r="W114" s="134" t="str">
        <f ca="1">IFERROR(IF(V114=0,0,VLOOKUP(SUBSTITUTE(VLOOKUP(V114,#REF!,MATCH("strItemName",#REF!,0),FALSE),"SUI_",""),#REF!,2,FALSE)),"ERROR")</f>
        <v>ERROR</v>
      </c>
      <c r="X114" s="22">
        <f t="shared" ca="1" si="17"/>
        <v>3160001</v>
      </c>
      <c r="Y114" s="134" t="str">
        <f ca="1">IFERROR(IF(X114=0,0,VLOOKUP(SUBSTITUTE(VLOOKUP(X114,#REF!,MATCH("strItemName",#REF!,0),FALSE),"SUI_",""),#REF!,2,FALSE)),"ERROR")</f>
        <v>ERROR</v>
      </c>
      <c r="Z114" s="22">
        <f t="shared" ca="1" si="18"/>
        <v>3160001</v>
      </c>
      <c r="AA114" s="134" t="str">
        <f ca="1">IFERROR(IF(Z114=0,0,VLOOKUP(SUBSTITUTE(VLOOKUP(Z114,#REF!,MATCH("strItemName",#REF!,0),FALSE),"SUI_",""),#REF!,2,FALSE)),"ERROR")</f>
        <v>ERROR</v>
      </c>
      <c r="AB114" s="22">
        <f t="shared" ca="1" si="19"/>
        <v>3160001</v>
      </c>
      <c r="AC114" s="134" t="str">
        <f ca="1">IFERROR(IF(AB114=0,0,VLOOKUP(SUBSTITUTE(VLOOKUP(AB114,#REF!,MATCH("strItemName",#REF!,0),FALSE),"SUI_",""),#REF!,2,FALSE)),"ERROR")</f>
        <v>ERROR</v>
      </c>
      <c r="AD114" s="88">
        <v>0</v>
      </c>
      <c r="AE114" s="134">
        <f>IFERROR(IF(AD114=0,0,VLOOKUP(SUBSTITUTE(VLOOKUP(AD114,#REF!,MATCH("strItemName",#REF!,0),FALSE),"SUI_",""),#REF!,2,FALSE)),"ERROR")</f>
        <v>0</v>
      </c>
      <c r="AF114" s="22">
        <f ca="1">IFERROR(VLOOKUP($B114,INDIRECT(VLOOKUP($E114,보상!$S:$AA,2,FALSE)),MATCH(AF$6,INDIRECT(VLOOKUP($E114,보상!$S:$AA,3,FALSE)),0),FALSE),"ERROR")</f>
        <v>242</v>
      </c>
      <c r="AG114" s="22">
        <v>0</v>
      </c>
      <c r="AH114" s="22">
        <v>0</v>
      </c>
      <c r="AI114" s="22">
        <v>0</v>
      </c>
      <c r="AJ114" s="22" t="b">
        <v>0</v>
      </c>
      <c r="AK114" s="22">
        <v>0</v>
      </c>
      <c r="AL114" s="57">
        <v>0</v>
      </c>
    </row>
    <row r="115" spans="1:38" ht="16.5" customHeight="1" x14ac:dyDescent="0.3">
      <c r="A115" s="158">
        <f>COUNTIF(FtbReward_Quest!$B:$B,$B115)+COUNTIF(FtbReward_Mode!$B:$B,$B115)+COUNTIF(FtbReward_Content!$B:$B,$B115)-1</f>
        <v>0</v>
      </c>
      <c r="B115" s="22">
        <f t="shared" si="14"/>
        <v>1081021</v>
      </c>
      <c r="C115" s="72">
        <f t="shared" si="15"/>
        <v>108102</v>
      </c>
      <c r="D115" s="22" t="s">
        <v>3375</v>
      </c>
      <c r="E115" s="22" t="s">
        <v>916</v>
      </c>
      <c r="F115" s="72">
        <f>COUNTIF($C$8:$C115,$C115)</f>
        <v>1</v>
      </c>
      <c r="G115" s="22" t="b">
        <v>1</v>
      </c>
      <c r="H115" s="22">
        <v>0</v>
      </c>
      <c r="I115" s="129">
        <f>IFERROR(IF(H115=0,0,VLOOKUP(VLOOKUP(H115,#REF!,MATCH("strMailTitleID",#REF!,0),FALSE),#REF!,2,FALSE)),"ERROR")</f>
        <v>0</v>
      </c>
      <c r="J115" s="176">
        <v>200</v>
      </c>
      <c r="K115" s="129" t="str">
        <f>IFERROR(IF(J115=0,0,VLOOKUP(VLOOKUP(J115,#REF!,MATCH("strMailTitleID",#REF!,0),FALSE),#REF!,2,FALSE)),"ERROR")</f>
        <v>ERROR</v>
      </c>
      <c r="L115" s="22">
        <f ca="1">IFERROR(VLOOKUP($B115,INDIRECT(VLOOKUP($E115,보상!$S:$AA,2,FALSE)),MATCH(L$6,INDIRECT(VLOOKUP($E115,보상!$S:$AA,3,FALSE)),0),FALSE),"ERROR")</f>
        <v>16200</v>
      </c>
      <c r="M115" s="22">
        <v>0</v>
      </c>
      <c r="N115" s="22">
        <v>0</v>
      </c>
      <c r="O115" s="22">
        <v>0</v>
      </c>
      <c r="P115" s="22" t="str">
        <f ca="1">IFERROR(VLOOKUP($B115,INDIRECT(VLOOKUP($E115,보상!$S:$AA,2,FALSE)),MATCH(P$6,INDIRECT(VLOOKUP($E115,보상!$S:$AA,3,FALSE)),0),FALSE),"ERROR")</f>
        <v>Gold</v>
      </c>
      <c r="Q115" s="22">
        <f ca="1">IFERROR(VLOOKUP($B115,INDIRECT(VLOOKUP($E115,보상!$S:$AA,2,FALSE)),MATCH(Q$6,INDIRECT(VLOOKUP($E115,보상!$S:$AA,3,FALSE)),0),FALSE),"ERROR")</f>
        <v>81000</v>
      </c>
      <c r="R115" s="22" t="b">
        <v>0</v>
      </c>
      <c r="S115" s="22" t="b">
        <v>0</v>
      </c>
      <c r="T115" s="22">
        <f ca="1">IFERROR(VLOOKUP($B115,INDIRECT(VLOOKUP($E115,보상!$S:$AA,2,FALSE)),MATCH(T$6,INDIRECT(VLOOKUP($E115,보상!$S:$AA,3,FALSE)),0),FALSE),"ERROR")</f>
        <v>3160001</v>
      </c>
      <c r="U115" s="134" t="str">
        <f ca="1">IFERROR(IF(T115=0,0,VLOOKUP(SUBSTITUTE(VLOOKUP(T115,#REF!,MATCH("strItemName",#REF!,0),FALSE),"SUI_",""),#REF!,2,FALSE)),"ERROR")</f>
        <v>ERROR</v>
      </c>
      <c r="V115" s="22">
        <f t="shared" ca="1" si="16"/>
        <v>3160001</v>
      </c>
      <c r="W115" s="134" t="str">
        <f ca="1">IFERROR(IF(V115=0,0,VLOOKUP(SUBSTITUTE(VLOOKUP(V115,#REF!,MATCH("strItemName",#REF!,0),FALSE),"SUI_",""),#REF!,2,FALSE)),"ERROR")</f>
        <v>ERROR</v>
      </c>
      <c r="X115" s="22">
        <f t="shared" ca="1" si="17"/>
        <v>3160001</v>
      </c>
      <c r="Y115" s="134" t="str">
        <f ca="1">IFERROR(IF(X115=0,0,VLOOKUP(SUBSTITUTE(VLOOKUP(X115,#REF!,MATCH("strItemName",#REF!,0),FALSE),"SUI_",""),#REF!,2,FALSE)),"ERROR")</f>
        <v>ERROR</v>
      </c>
      <c r="Z115" s="22">
        <f t="shared" ca="1" si="18"/>
        <v>3160001</v>
      </c>
      <c r="AA115" s="134" t="str">
        <f ca="1">IFERROR(IF(Z115=0,0,VLOOKUP(SUBSTITUTE(VLOOKUP(Z115,#REF!,MATCH("strItemName",#REF!,0),FALSE),"SUI_",""),#REF!,2,FALSE)),"ERROR")</f>
        <v>ERROR</v>
      </c>
      <c r="AB115" s="22">
        <f t="shared" ca="1" si="19"/>
        <v>3160001</v>
      </c>
      <c r="AC115" s="134" t="str">
        <f ca="1">IFERROR(IF(AB115=0,0,VLOOKUP(SUBSTITUTE(VLOOKUP(AB115,#REF!,MATCH("strItemName",#REF!,0),FALSE),"SUI_",""),#REF!,2,FALSE)),"ERROR")</f>
        <v>ERROR</v>
      </c>
      <c r="AD115" s="88">
        <v>0</v>
      </c>
      <c r="AE115" s="134">
        <f>IFERROR(IF(AD115=0,0,VLOOKUP(SUBSTITUTE(VLOOKUP(AD115,#REF!,MATCH("strItemName",#REF!,0),FALSE),"SUI_",""),#REF!,2,FALSE)),"ERROR")</f>
        <v>0</v>
      </c>
      <c r="AF115" s="22">
        <f ca="1">IFERROR(VLOOKUP($B115,INDIRECT(VLOOKUP($E115,보상!$S:$AA,2,FALSE)),MATCH(AF$6,INDIRECT(VLOOKUP($E115,보상!$S:$AA,3,FALSE)),0),FALSE),"ERROR")</f>
        <v>245</v>
      </c>
      <c r="AG115" s="22">
        <v>0</v>
      </c>
      <c r="AH115" s="22">
        <v>0</v>
      </c>
      <c r="AI115" s="22">
        <v>0</v>
      </c>
      <c r="AJ115" s="22" t="b">
        <v>0</v>
      </c>
      <c r="AK115" s="22">
        <v>0</v>
      </c>
      <c r="AL115" s="57">
        <v>0</v>
      </c>
    </row>
    <row r="116" spans="1:38" ht="16.5" customHeight="1" x14ac:dyDescent="0.3">
      <c r="A116" s="158">
        <f>COUNTIF(FtbReward_Quest!$B:$B,$B116)+COUNTIF(FtbReward_Mode!$B:$B,$B116)+COUNTIF(FtbReward_Content!$B:$B,$B116)-1</f>
        <v>0</v>
      </c>
      <c r="B116" s="22">
        <f t="shared" si="14"/>
        <v>1082021</v>
      </c>
      <c r="C116" s="72">
        <f t="shared" si="15"/>
        <v>108202</v>
      </c>
      <c r="D116" s="22" t="s">
        <v>3376</v>
      </c>
      <c r="E116" s="22" t="s">
        <v>916</v>
      </c>
      <c r="F116" s="72">
        <f>COUNTIF($C$8:$C116,$C116)</f>
        <v>1</v>
      </c>
      <c r="G116" s="22" t="b">
        <v>1</v>
      </c>
      <c r="H116" s="22">
        <v>0</v>
      </c>
      <c r="I116" s="129">
        <f>IFERROR(IF(H116=0,0,VLOOKUP(VLOOKUP(H116,#REF!,MATCH("strMailTitleID",#REF!,0),FALSE),#REF!,2,FALSE)),"ERROR")</f>
        <v>0</v>
      </c>
      <c r="J116" s="176">
        <v>200</v>
      </c>
      <c r="K116" s="129" t="str">
        <f>IFERROR(IF(J116=0,0,VLOOKUP(VLOOKUP(J116,#REF!,MATCH("strMailTitleID",#REF!,0),FALSE),#REF!,2,FALSE)),"ERROR")</f>
        <v>ERROR</v>
      </c>
      <c r="L116" s="22">
        <f ca="1">IFERROR(VLOOKUP($B116,INDIRECT(VLOOKUP($E116,보상!$S:$AA,2,FALSE)),MATCH(L$6,INDIRECT(VLOOKUP($E116,보상!$S:$AA,3,FALSE)),0),FALSE),"ERROR")</f>
        <v>16200</v>
      </c>
      <c r="M116" s="22">
        <v>0</v>
      </c>
      <c r="N116" s="22">
        <v>0</v>
      </c>
      <c r="O116" s="22">
        <v>0</v>
      </c>
      <c r="P116" s="22" t="str">
        <f ca="1">IFERROR(VLOOKUP($B116,INDIRECT(VLOOKUP($E116,보상!$S:$AA,2,FALSE)),MATCH(P$6,INDIRECT(VLOOKUP($E116,보상!$S:$AA,3,FALSE)),0),FALSE),"ERROR")</f>
        <v>Gold</v>
      </c>
      <c r="Q116" s="22">
        <f ca="1">IFERROR(VLOOKUP($B116,INDIRECT(VLOOKUP($E116,보상!$S:$AA,2,FALSE)),MATCH(Q$6,INDIRECT(VLOOKUP($E116,보상!$S:$AA,3,FALSE)),0),FALSE),"ERROR")</f>
        <v>81000</v>
      </c>
      <c r="R116" s="22" t="b">
        <v>0</v>
      </c>
      <c r="S116" s="22" t="b">
        <v>0</v>
      </c>
      <c r="T116" s="22">
        <f ca="1">IFERROR(VLOOKUP($B116,INDIRECT(VLOOKUP($E116,보상!$S:$AA,2,FALSE)),MATCH(T$6,INDIRECT(VLOOKUP($E116,보상!$S:$AA,3,FALSE)),0),FALSE),"ERROR")</f>
        <v>3160001</v>
      </c>
      <c r="U116" s="134" t="str">
        <f ca="1">IFERROR(IF(T116=0,0,VLOOKUP(SUBSTITUTE(VLOOKUP(T116,#REF!,MATCH("strItemName",#REF!,0),FALSE),"SUI_",""),#REF!,2,FALSE)),"ERROR")</f>
        <v>ERROR</v>
      </c>
      <c r="V116" s="22">
        <f t="shared" ca="1" si="16"/>
        <v>3160001</v>
      </c>
      <c r="W116" s="134" t="str">
        <f ca="1">IFERROR(IF(V116=0,0,VLOOKUP(SUBSTITUTE(VLOOKUP(V116,#REF!,MATCH("strItemName",#REF!,0),FALSE),"SUI_",""),#REF!,2,FALSE)),"ERROR")</f>
        <v>ERROR</v>
      </c>
      <c r="X116" s="22">
        <f t="shared" ca="1" si="17"/>
        <v>3160001</v>
      </c>
      <c r="Y116" s="134" t="str">
        <f ca="1">IFERROR(IF(X116=0,0,VLOOKUP(SUBSTITUTE(VLOOKUP(X116,#REF!,MATCH("strItemName",#REF!,0),FALSE),"SUI_",""),#REF!,2,FALSE)),"ERROR")</f>
        <v>ERROR</v>
      </c>
      <c r="Z116" s="22">
        <f t="shared" ca="1" si="18"/>
        <v>3160001</v>
      </c>
      <c r="AA116" s="134" t="str">
        <f ca="1">IFERROR(IF(Z116=0,0,VLOOKUP(SUBSTITUTE(VLOOKUP(Z116,#REF!,MATCH("strItemName",#REF!,0),FALSE),"SUI_",""),#REF!,2,FALSE)),"ERROR")</f>
        <v>ERROR</v>
      </c>
      <c r="AB116" s="22">
        <f t="shared" ca="1" si="19"/>
        <v>3160001</v>
      </c>
      <c r="AC116" s="134" t="str">
        <f ca="1">IFERROR(IF(AB116=0,0,VLOOKUP(SUBSTITUTE(VLOOKUP(AB116,#REF!,MATCH("strItemName",#REF!,0),FALSE),"SUI_",""),#REF!,2,FALSE)),"ERROR")</f>
        <v>ERROR</v>
      </c>
      <c r="AD116" s="88">
        <v>0</v>
      </c>
      <c r="AE116" s="134">
        <f>IFERROR(IF(AD116=0,0,VLOOKUP(SUBSTITUTE(VLOOKUP(AD116,#REF!,MATCH("strItemName",#REF!,0),FALSE),"SUI_",""),#REF!,2,FALSE)),"ERROR")</f>
        <v>0</v>
      </c>
      <c r="AF116" s="22">
        <f ca="1">IFERROR(VLOOKUP($B116,INDIRECT(VLOOKUP($E116,보상!$S:$AA,2,FALSE)),MATCH(AF$6,INDIRECT(VLOOKUP($E116,보상!$S:$AA,3,FALSE)),0),FALSE),"ERROR")</f>
        <v>248</v>
      </c>
      <c r="AG116" s="22">
        <v>0</v>
      </c>
      <c r="AH116" s="22">
        <v>0</v>
      </c>
      <c r="AI116" s="22">
        <v>0</v>
      </c>
      <c r="AJ116" s="22" t="b">
        <v>0</v>
      </c>
      <c r="AK116" s="22">
        <v>0</v>
      </c>
      <c r="AL116" s="57">
        <v>0</v>
      </c>
    </row>
    <row r="117" spans="1:38" ht="16.5" customHeight="1" x14ac:dyDescent="0.3">
      <c r="A117" s="158">
        <f>COUNTIF(FtbReward_Quest!$B:$B,$B117)+COUNTIF(FtbReward_Mode!$B:$B,$B117)+COUNTIF(FtbReward_Content!$B:$B,$B117)-1</f>
        <v>0</v>
      </c>
      <c r="B117" s="22">
        <f t="shared" si="14"/>
        <v>1083021</v>
      </c>
      <c r="C117" s="72">
        <f t="shared" si="15"/>
        <v>108302</v>
      </c>
      <c r="D117" s="22" t="s">
        <v>3377</v>
      </c>
      <c r="E117" s="22" t="s">
        <v>916</v>
      </c>
      <c r="F117" s="72">
        <f>COUNTIF($C$8:$C117,$C117)</f>
        <v>1</v>
      </c>
      <c r="G117" s="22" t="b">
        <v>1</v>
      </c>
      <c r="H117" s="22">
        <v>0</v>
      </c>
      <c r="I117" s="129">
        <f>IFERROR(IF(H117=0,0,VLOOKUP(VLOOKUP(H117,#REF!,MATCH("strMailTitleID",#REF!,0),FALSE),#REF!,2,FALSE)),"ERROR")</f>
        <v>0</v>
      </c>
      <c r="J117" s="176">
        <v>200</v>
      </c>
      <c r="K117" s="129" t="str">
        <f>IFERROR(IF(J117=0,0,VLOOKUP(VLOOKUP(J117,#REF!,MATCH("strMailTitleID",#REF!,0),FALSE),#REF!,2,FALSE)),"ERROR")</f>
        <v>ERROR</v>
      </c>
      <c r="L117" s="22">
        <f ca="1">IFERROR(VLOOKUP($B117,INDIRECT(VLOOKUP($E117,보상!$S:$AA,2,FALSE)),MATCH(L$6,INDIRECT(VLOOKUP($E117,보상!$S:$AA,3,FALSE)),0),FALSE),"ERROR")</f>
        <v>16450</v>
      </c>
      <c r="M117" s="22">
        <v>0</v>
      </c>
      <c r="N117" s="22">
        <v>0</v>
      </c>
      <c r="O117" s="22">
        <v>0</v>
      </c>
      <c r="P117" s="22" t="str">
        <f ca="1">IFERROR(VLOOKUP($B117,INDIRECT(VLOOKUP($E117,보상!$S:$AA,2,FALSE)),MATCH(P$6,INDIRECT(VLOOKUP($E117,보상!$S:$AA,3,FALSE)),0),FALSE),"ERROR")</f>
        <v>Gold</v>
      </c>
      <c r="Q117" s="22">
        <f ca="1">IFERROR(VLOOKUP($B117,INDIRECT(VLOOKUP($E117,보상!$S:$AA,2,FALSE)),MATCH(Q$6,INDIRECT(VLOOKUP($E117,보상!$S:$AA,3,FALSE)),0),FALSE),"ERROR")</f>
        <v>82250</v>
      </c>
      <c r="R117" s="22" t="b">
        <v>0</v>
      </c>
      <c r="S117" s="22" t="b">
        <v>0</v>
      </c>
      <c r="T117" s="22">
        <f ca="1">IFERROR(VLOOKUP($B117,INDIRECT(VLOOKUP($E117,보상!$S:$AA,2,FALSE)),MATCH(T$6,INDIRECT(VLOOKUP($E117,보상!$S:$AA,3,FALSE)),0),FALSE),"ERROR")</f>
        <v>3160001</v>
      </c>
      <c r="U117" s="134" t="str">
        <f ca="1">IFERROR(IF(T117=0,0,VLOOKUP(SUBSTITUTE(VLOOKUP(T117,#REF!,MATCH("strItemName",#REF!,0),FALSE),"SUI_",""),#REF!,2,FALSE)),"ERROR")</f>
        <v>ERROR</v>
      </c>
      <c r="V117" s="22">
        <f t="shared" ca="1" si="16"/>
        <v>3160001</v>
      </c>
      <c r="W117" s="134" t="str">
        <f ca="1">IFERROR(IF(V117=0,0,VLOOKUP(SUBSTITUTE(VLOOKUP(V117,#REF!,MATCH("strItemName",#REF!,0),FALSE),"SUI_",""),#REF!,2,FALSE)),"ERROR")</f>
        <v>ERROR</v>
      </c>
      <c r="X117" s="22">
        <f t="shared" ca="1" si="17"/>
        <v>3160001</v>
      </c>
      <c r="Y117" s="134" t="str">
        <f ca="1">IFERROR(IF(X117=0,0,VLOOKUP(SUBSTITUTE(VLOOKUP(X117,#REF!,MATCH("strItemName",#REF!,0),FALSE),"SUI_",""),#REF!,2,FALSE)),"ERROR")</f>
        <v>ERROR</v>
      </c>
      <c r="Z117" s="22">
        <f t="shared" ca="1" si="18"/>
        <v>3160001</v>
      </c>
      <c r="AA117" s="134" t="str">
        <f ca="1">IFERROR(IF(Z117=0,0,VLOOKUP(SUBSTITUTE(VLOOKUP(Z117,#REF!,MATCH("strItemName",#REF!,0),FALSE),"SUI_",""),#REF!,2,FALSE)),"ERROR")</f>
        <v>ERROR</v>
      </c>
      <c r="AB117" s="22">
        <f t="shared" ca="1" si="19"/>
        <v>3160001</v>
      </c>
      <c r="AC117" s="134" t="str">
        <f ca="1">IFERROR(IF(AB117=0,0,VLOOKUP(SUBSTITUTE(VLOOKUP(AB117,#REF!,MATCH("strItemName",#REF!,0),FALSE),"SUI_",""),#REF!,2,FALSE)),"ERROR")</f>
        <v>ERROR</v>
      </c>
      <c r="AD117" s="88">
        <v>0</v>
      </c>
      <c r="AE117" s="134">
        <f>IFERROR(IF(AD117=0,0,VLOOKUP(SUBSTITUTE(VLOOKUP(AD117,#REF!,MATCH("strItemName",#REF!,0),FALSE),"SUI_",""),#REF!,2,FALSE)),"ERROR")</f>
        <v>0</v>
      </c>
      <c r="AF117" s="22">
        <f ca="1">IFERROR(VLOOKUP($B117,INDIRECT(VLOOKUP($E117,보상!$S:$AA,2,FALSE)),MATCH(AF$6,INDIRECT(VLOOKUP($E117,보상!$S:$AA,3,FALSE)),0),FALSE),"ERROR")</f>
        <v>251</v>
      </c>
      <c r="AG117" s="22">
        <v>0</v>
      </c>
      <c r="AH117" s="22">
        <v>0</v>
      </c>
      <c r="AI117" s="22">
        <v>0</v>
      </c>
      <c r="AJ117" s="22" t="b">
        <v>0</v>
      </c>
      <c r="AK117" s="22">
        <v>0</v>
      </c>
      <c r="AL117" s="57">
        <v>0</v>
      </c>
    </row>
    <row r="118" spans="1:38" ht="16.5" customHeight="1" x14ac:dyDescent="0.3">
      <c r="A118" s="158">
        <f>COUNTIF(FtbReward_Quest!$B:$B,$B118)+COUNTIF(FtbReward_Mode!$B:$B,$B118)+COUNTIF(FtbReward_Content!$B:$B,$B118)-1</f>
        <v>0</v>
      </c>
      <c r="B118" s="22">
        <f t="shared" si="14"/>
        <v>1084021</v>
      </c>
      <c r="C118" s="72">
        <f t="shared" si="15"/>
        <v>108402</v>
      </c>
      <c r="D118" s="22" t="s">
        <v>3378</v>
      </c>
      <c r="E118" s="22" t="s">
        <v>916</v>
      </c>
      <c r="F118" s="72">
        <f>COUNTIF($C$8:$C118,$C118)</f>
        <v>1</v>
      </c>
      <c r="G118" s="22" t="b">
        <v>1</v>
      </c>
      <c r="H118" s="22">
        <v>0</v>
      </c>
      <c r="I118" s="129">
        <f>IFERROR(IF(H118=0,0,VLOOKUP(VLOOKUP(H118,#REF!,MATCH("strMailTitleID",#REF!,0),FALSE),#REF!,2,FALSE)),"ERROR")</f>
        <v>0</v>
      </c>
      <c r="J118" s="176">
        <v>200</v>
      </c>
      <c r="K118" s="129" t="str">
        <f>IFERROR(IF(J118=0,0,VLOOKUP(VLOOKUP(J118,#REF!,MATCH("strMailTitleID",#REF!,0),FALSE),#REF!,2,FALSE)),"ERROR")</f>
        <v>ERROR</v>
      </c>
      <c r="L118" s="22">
        <f ca="1">IFERROR(VLOOKUP($B118,INDIRECT(VLOOKUP($E118,보상!$S:$AA,2,FALSE)),MATCH(L$6,INDIRECT(VLOOKUP($E118,보상!$S:$AA,3,FALSE)),0),FALSE),"ERROR")</f>
        <v>16830</v>
      </c>
      <c r="M118" s="22">
        <v>0</v>
      </c>
      <c r="N118" s="22">
        <v>0</v>
      </c>
      <c r="O118" s="22">
        <v>0</v>
      </c>
      <c r="P118" s="22" t="str">
        <f ca="1">IFERROR(VLOOKUP($B118,INDIRECT(VLOOKUP($E118,보상!$S:$AA,2,FALSE)),MATCH(P$6,INDIRECT(VLOOKUP($E118,보상!$S:$AA,3,FALSE)),0),FALSE),"ERROR")</f>
        <v>Gold</v>
      </c>
      <c r="Q118" s="22">
        <f ca="1">IFERROR(VLOOKUP($B118,INDIRECT(VLOOKUP($E118,보상!$S:$AA,2,FALSE)),MATCH(Q$6,INDIRECT(VLOOKUP($E118,보상!$S:$AA,3,FALSE)),0),FALSE),"ERROR")</f>
        <v>84150</v>
      </c>
      <c r="R118" s="22" t="b">
        <v>0</v>
      </c>
      <c r="S118" s="22" t="b">
        <v>0</v>
      </c>
      <c r="T118" s="22">
        <f ca="1">IFERROR(VLOOKUP($B118,INDIRECT(VLOOKUP($E118,보상!$S:$AA,2,FALSE)),MATCH(T$6,INDIRECT(VLOOKUP($E118,보상!$S:$AA,3,FALSE)),0),FALSE),"ERROR")</f>
        <v>3160001</v>
      </c>
      <c r="U118" s="134" t="str">
        <f ca="1">IFERROR(IF(T118=0,0,VLOOKUP(SUBSTITUTE(VLOOKUP(T118,#REF!,MATCH("strItemName",#REF!,0),FALSE),"SUI_",""),#REF!,2,FALSE)),"ERROR")</f>
        <v>ERROR</v>
      </c>
      <c r="V118" s="22">
        <f t="shared" ca="1" si="16"/>
        <v>3160001</v>
      </c>
      <c r="W118" s="134" t="str">
        <f ca="1">IFERROR(IF(V118=0,0,VLOOKUP(SUBSTITUTE(VLOOKUP(V118,#REF!,MATCH("strItemName",#REF!,0),FALSE),"SUI_",""),#REF!,2,FALSE)),"ERROR")</f>
        <v>ERROR</v>
      </c>
      <c r="X118" s="22">
        <f t="shared" ca="1" si="17"/>
        <v>3160001</v>
      </c>
      <c r="Y118" s="134" t="str">
        <f ca="1">IFERROR(IF(X118=0,0,VLOOKUP(SUBSTITUTE(VLOOKUP(X118,#REF!,MATCH("strItemName",#REF!,0),FALSE),"SUI_",""),#REF!,2,FALSE)),"ERROR")</f>
        <v>ERROR</v>
      </c>
      <c r="Z118" s="22">
        <f t="shared" ca="1" si="18"/>
        <v>3160001</v>
      </c>
      <c r="AA118" s="134" t="str">
        <f ca="1">IFERROR(IF(Z118=0,0,VLOOKUP(SUBSTITUTE(VLOOKUP(Z118,#REF!,MATCH("strItemName",#REF!,0),FALSE),"SUI_",""),#REF!,2,FALSE)),"ERROR")</f>
        <v>ERROR</v>
      </c>
      <c r="AB118" s="22">
        <f t="shared" ca="1" si="19"/>
        <v>3160001</v>
      </c>
      <c r="AC118" s="134" t="str">
        <f ca="1">IFERROR(IF(AB118=0,0,VLOOKUP(SUBSTITUTE(VLOOKUP(AB118,#REF!,MATCH("strItemName",#REF!,0),FALSE),"SUI_",""),#REF!,2,FALSE)),"ERROR")</f>
        <v>ERROR</v>
      </c>
      <c r="AD118" s="88">
        <v>0</v>
      </c>
      <c r="AE118" s="134">
        <f>IFERROR(IF(AD118=0,0,VLOOKUP(SUBSTITUTE(VLOOKUP(AD118,#REF!,MATCH("strItemName",#REF!,0),FALSE),"SUI_",""),#REF!,2,FALSE)),"ERROR")</f>
        <v>0</v>
      </c>
      <c r="AF118" s="22">
        <f ca="1">IFERROR(VLOOKUP($B118,INDIRECT(VLOOKUP($E118,보상!$S:$AA,2,FALSE)),MATCH(AF$6,INDIRECT(VLOOKUP($E118,보상!$S:$AA,3,FALSE)),0),FALSE),"ERROR")</f>
        <v>254</v>
      </c>
      <c r="AG118" s="22">
        <v>0</v>
      </c>
      <c r="AH118" s="22">
        <v>0</v>
      </c>
      <c r="AI118" s="22">
        <v>0</v>
      </c>
      <c r="AJ118" s="22" t="b">
        <v>0</v>
      </c>
      <c r="AK118" s="22">
        <v>0</v>
      </c>
      <c r="AL118" s="57">
        <v>0</v>
      </c>
    </row>
    <row r="119" spans="1:38" ht="16.5" customHeight="1" x14ac:dyDescent="0.3">
      <c r="A119" s="158">
        <f>COUNTIF(FtbReward_Quest!$B:$B,$B119)+COUNTIF(FtbReward_Mode!$B:$B,$B119)+COUNTIF(FtbReward_Content!$B:$B,$B119)-1</f>
        <v>0</v>
      </c>
      <c r="B119" s="22">
        <f t="shared" si="14"/>
        <v>1085021</v>
      </c>
      <c r="C119" s="72">
        <f t="shared" si="15"/>
        <v>108502</v>
      </c>
      <c r="D119" s="22" t="s">
        <v>3379</v>
      </c>
      <c r="E119" s="22" t="s">
        <v>916</v>
      </c>
      <c r="F119" s="72">
        <f>COUNTIF($C$8:$C119,$C119)</f>
        <v>1</v>
      </c>
      <c r="G119" s="22" t="b">
        <v>1</v>
      </c>
      <c r="H119" s="22">
        <v>0</v>
      </c>
      <c r="I119" s="129">
        <f>IFERROR(IF(H119=0,0,VLOOKUP(VLOOKUP(H119,#REF!,MATCH("strMailTitleID",#REF!,0),FALSE),#REF!,2,FALSE)),"ERROR")</f>
        <v>0</v>
      </c>
      <c r="J119" s="176">
        <v>200</v>
      </c>
      <c r="K119" s="129" t="str">
        <f>IFERROR(IF(J119=0,0,VLOOKUP(VLOOKUP(J119,#REF!,MATCH("strMailTitleID",#REF!,0),FALSE),#REF!,2,FALSE)),"ERROR")</f>
        <v>ERROR</v>
      </c>
      <c r="L119" s="22">
        <f ca="1">IFERROR(VLOOKUP($B119,INDIRECT(VLOOKUP($E119,보상!$S:$AA,2,FALSE)),MATCH(L$6,INDIRECT(VLOOKUP($E119,보상!$S:$AA,3,FALSE)),0),FALSE),"ERROR")</f>
        <v>16830</v>
      </c>
      <c r="M119" s="22">
        <v>0</v>
      </c>
      <c r="N119" s="22">
        <v>0</v>
      </c>
      <c r="O119" s="22">
        <v>0</v>
      </c>
      <c r="P119" s="22" t="str">
        <f ca="1">IFERROR(VLOOKUP($B119,INDIRECT(VLOOKUP($E119,보상!$S:$AA,2,FALSE)),MATCH(P$6,INDIRECT(VLOOKUP($E119,보상!$S:$AA,3,FALSE)),0),FALSE),"ERROR")</f>
        <v>Gold</v>
      </c>
      <c r="Q119" s="22">
        <f ca="1">IFERROR(VLOOKUP($B119,INDIRECT(VLOOKUP($E119,보상!$S:$AA,2,FALSE)),MATCH(Q$6,INDIRECT(VLOOKUP($E119,보상!$S:$AA,3,FALSE)),0),FALSE),"ERROR")</f>
        <v>84150</v>
      </c>
      <c r="R119" s="22" t="b">
        <v>0</v>
      </c>
      <c r="S119" s="22" t="b">
        <v>0</v>
      </c>
      <c r="T119" s="22">
        <f ca="1">IFERROR(VLOOKUP($B119,INDIRECT(VLOOKUP($E119,보상!$S:$AA,2,FALSE)),MATCH(T$6,INDIRECT(VLOOKUP($E119,보상!$S:$AA,3,FALSE)),0),FALSE),"ERROR")</f>
        <v>3160001</v>
      </c>
      <c r="U119" s="134" t="str">
        <f ca="1">IFERROR(IF(T119=0,0,VLOOKUP(SUBSTITUTE(VLOOKUP(T119,#REF!,MATCH("strItemName",#REF!,0),FALSE),"SUI_",""),#REF!,2,FALSE)),"ERROR")</f>
        <v>ERROR</v>
      </c>
      <c r="V119" s="22">
        <f t="shared" ca="1" si="16"/>
        <v>3160001</v>
      </c>
      <c r="W119" s="134" t="str">
        <f ca="1">IFERROR(IF(V119=0,0,VLOOKUP(SUBSTITUTE(VLOOKUP(V119,#REF!,MATCH("strItemName",#REF!,0),FALSE),"SUI_",""),#REF!,2,FALSE)),"ERROR")</f>
        <v>ERROR</v>
      </c>
      <c r="X119" s="22">
        <f t="shared" ca="1" si="17"/>
        <v>3160001</v>
      </c>
      <c r="Y119" s="134" t="str">
        <f ca="1">IFERROR(IF(X119=0,0,VLOOKUP(SUBSTITUTE(VLOOKUP(X119,#REF!,MATCH("strItemName",#REF!,0),FALSE),"SUI_",""),#REF!,2,FALSE)),"ERROR")</f>
        <v>ERROR</v>
      </c>
      <c r="Z119" s="22">
        <f t="shared" ca="1" si="18"/>
        <v>3160001</v>
      </c>
      <c r="AA119" s="134" t="str">
        <f ca="1">IFERROR(IF(Z119=0,0,VLOOKUP(SUBSTITUTE(VLOOKUP(Z119,#REF!,MATCH("strItemName",#REF!,0),FALSE),"SUI_",""),#REF!,2,FALSE)),"ERROR")</f>
        <v>ERROR</v>
      </c>
      <c r="AB119" s="22">
        <f t="shared" ca="1" si="19"/>
        <v>3160001</v>
      </c>
      <c r="AC119" s="134" t="str">
        <f ca="1">IFERROR(IF(AB119=0,0,VLOOKUP(SUBSTITUTE(VLOOKUP(AB119,#REF!,MATCH("strItemName",#REF!,0),FALSE),"SUI_",""),#REF!,2,FALSE)),"ERROR")</f>
        <v>ERROR</v>
      </c>
      <c r="AD119" s="88">
        <v>0</v>
      </c>
      <c r="AE119" s="134">
        <f>IFERROR(IF(AD119=0,0,VLOOKUP(SUBSTITUTE(VLOOKUP(AD119,#REF!,MATCH("strItemName",#REF!,0),FALSE),"SUI_",""),#REF!,2,FALSE)),"ERROR")</f>
        <v>0</v>
      </c>
      <c r="AF119" s="22">
        <f ca="1">IFERROR(VLOOKUP($B119,INDIRECT(VLOOKUP($E119,보상!$S:$AA,2,FALSE)),MATCH(AF$6,INDIRECT(VLOOKUP($E119,보상!$S:$AA,3,FALSE)),0),FALSE),"ERROR")</f>
        <v>257</v>
      </c>
      <c r="AG119" s="22">
        <v>0</v>
      </c>
      <c r="AH119" s="22">
        <v>0</v>
      </c>
      <c r="AI119" s="22">
        <v>0</v>
      </c>
      <c r="AJ119" s="22" t="b">
        <v>0</v>
      </c>
      <c r="AK119" s="22">
        <v>0</v>
      </c>
      <c r="AL119" s="57">
        <v>0</v>
      </c>
    </row>
    <row r="120" spans="1:38" ht="16.5" customHeight="1" x14ac:dyDescent="0.3">
      <c r="A120" s="158">
        <f>COUNTIF(FtbReward_Quest!$B:$B,$B120)+COUNTIF(FtbReward_Mode!$B:$B,$B120)+COUNTIF(FtbReward_Content!$B:$B,$B120)-1</f>
        <v>0</v>
      </c>
      <c r="B120" s="22">
        <f t="shared" si="14"/>
        <v>1086021</v>
      </c>
      <c r="C120" s="72">
        <f t="shared" si="15"/>
        <v>108602</v>
      </c>
      <c r="D120" s="22" t="s">
        <v>3380</v>
      </c>
      <c r="E120" s="22" t="s">
        <v>916</v>
      </c>
      <c r="F120" s="72">
        <f>COUNTIF($C$8:$C120,$C120)</f>
        <v>1</v>
      </c>
      <c r="G120" s="22" t="b">
        <v>1</v>
      </c>
      <c r="H120" s="22">
        <v>0</v>
      </c>
      <c r="I120" s="129">
        <f>IFERROR(IF(H120=0,0,VLOOKUP(VLOOKUP(H120,#REF!,MATCH("strMailTitleID",#REF!,0),FALSE),#REF!,2,FALSE)),"ERROR")</f>
        <v>0</v>
      </c>
      <c r="J120" s="176">
        <v>200</v>
      </c>
      <c r="K120" s="129" t="str">
        <f>IFERROR(IF(J120=0,0,VLOOKUP(VLOOKUP(J120,#REF!,MATCH("strMailTitleID",#REF!,0),FALSE),#REF!,2,FALSE)),"ERROR")</f>
        <v>ERROR</v>
      </c>
      <c r="L120" s="22">
        <f ca="1">IFERROR(VLOOKUP($B120,INDIRECT(VLOOKUP($E120,보상!$S:$AA,2,FALSE)),MATCH(L$6,INDIRECT(VLOOKUP($E120,보상!$S:$AA,3,FALSE)),0),FALSE),"ERROR")</f>
        <v>17090</v>
      </c>
      <c r="M120" s="22">
        <v>0</v>
      </c>
      <c r="N120" s="22">
        <v>0</v>
      </c>
      <c r="O120" s="22">
        <v>0</v>
      </c>
      <c r="P120" s="22" t="str">
        <f ca="1">IFERROR(VLOOKUP($B120,INDIRECT(VLOOKUP($E120,보상!$S:$AA,2,FALSE)),MATCH(P$6,INDIRECT(VLOOKUP($E120,보상!$S:$AA,3,FALSE)),0),FALSE),"ERROR")</f>
        <v>Gold</v>
      </c>
      <c r="Q120" s="22">
        <f ca="1">IFERROR(VLOOKUP($B120,INDIRECT(VLOOKUP($E120,보상!$S:$AA,2,FALSE)),MATCH(Q$6,INDIRECT(VLOOKUP($E120,보상!$S:$AA,3,FALSE)),0),FALSE),"ERROR")</f>
        <v>85450</v>
      </c>
      <c r="R120" s="22" t="b">
        <v>0</v>
      </c>
      <c r="S120" s="22" t="b">
        <v>0</v>
      </c>
      <c r="T120" s="22">
        <f ca="1">IFERROR(VLOOKUP($B120,INDIRECT(VLOOKUP($E120,보상!$S:$AA,2,FALSE)),MATCH(T$6,INDIRECT(VLOOKUP($E120,보상!$S:$AA,3,FALSE)),0),FALSE),"ERROR")</f>
        <v>3160001</v>
      </c>
      <c r="U120" s="134" t="str">
        <f ca="1">IFERROR(IF(T120=0,0,VLOOKUP(SUBSTITUTE(VLOOKUP(T120,#REF!,MATCH("strItemName",#REF!,0),FALSE),"SUI_",""),#REF!,2,FALSE)),"ERROR")</f>
        <v>ERROR</v>
      </c>
      <c r="V120" s="22">
        <f t="shared" ca="1" si="16"/>
        <v>3160001</v>
      </c>
      <c r="W120" s="134" t="str">
        <f ca="1">IFERROR(IF(V120=0,0,VLOOKUP(SUBSTITUTE(VLOOKUP(V120,#REF!,MATCH("strItemName",#REF!,0),FALSE),"SUI_",""),#REF!,2,FALSE)),"ERROR")</f>
        <v>ERROR</v>
      </c>
      <c r="X120" s="22">
        <f t="shared" ca="1" si="17"/>
        <v>3160001</v>
      </c>
      <c r="Y120" s="134" t="str">
        <f ca="1">IFERROR(IF(X120=0,0,VLOOKUP(SUBSTITUTE(VLOOKUP(X120,#REF!,MATCH("strItemName",#REF!,0),FALSE),"SUI_",""),#REF!,2,FALSE)),"ERROR")</f>
        <v>ERROR</v>
      </c>
      <c r="Z120" s="22">
        <f t="shared" ca="1" si="18"/>
        <v>3160001</v>
      </c>
      <c r="AA120" s="134" t="str">
        <f ca="1">IFERROR(IF(Z120=0,0,VLOOKUP(SUBSTITUTE(VLOOKUP(Z120,#REF!,MATCH("strItemName",#REF!,0),FALSE),"SUI_",""),#REF!,2,FALSE)),"ERROR")</f>
        <v>ERROR</v>
      </c>
      <c r="AB120" s="22">
        <f t="shared" ca="1" si="19"/>
        <v>3160001</v>
      </c>
      <c r="AC120" s="134" t="str">
        <f ca="1">IFERROR(IF(AB120=0,0,VLOOKUP(SUBSTITUTE(VLOOKUP(AB120,#REF!,MATCH("strItemName",#REF!,0),FALSE),"SUI_",""),#REF!,2,FALSE)),"ERROR")</f>
        <v>ERROR</v>
      </c>
      <c r="AD120" s="88">
        <v>0</v>
      </c>
      <c r="AE120" s="134">
        <f>IFERROR(IF(AD120=0,0,VLOOKUP(SUBSTITUTE(VLOOKUP(AD120,#REF!,MATCH("strItemName",#REF!,0),FALSE),"SUI_",""),#REF!,2,FALSE)),"ERROR")</f>
        <v>0</v>
      </c>
      <c r="AF120" s="22">
        <f ca="1">IFERROR(VLOOKUP($B120,INDIRECT(VLOOKUP($E120,보상!$S:$AA,2,FALSE)),MATCH(AF$6,INDIRECT(VLOOKUP($E120,보상!$S:$AA,3,FALSE)),0),FALSE),"ERROR")</f>
        <v>260</v>
      </c>
      <c r="AG120" s="22">
        <v>0</v>
      </c>
      <c r="AH120" s="22">
        <v>0</v>
      </c>
      <c r="AI120" s="22">
        <v>0</v>
      </c>
      <c r="AJ120" s="22" t="b">
        <v>0</v>
      </c>
      <c r="AK120" s="22">
        <v>0</v>
      </c>
      <c r="AL120" s="57">
        <v>0</v>
      </c>
    </row>
    <row r="121" spans="1:38" ht="16.5" customHeight="1" x14ac:dyDescent="0.3">
      <c r="A121" s="158">
        <f>COUNTIF(FtbReward_Quest!$B:$B,$B121)+COUNTIF(FtbReward_Mode!$B:$B,$B121)+COUNTIF(FtbReward_Content!$B:$B,$B121)-1</f>
        <v>0</v>
      </c>
      <c r="B121" s="22">
        <f t="shared" si="14"/>
        <v>1087021</v>
      </c>
      <c r="C121" s="72">
        <f t="shared" si="15"/>
        <v>108702</v>
      </c>
      <c r="D121" s="22" t="s">
        <v>3381</v>
      </c>
      <c r="E121" s="22" t="s">
        <v>916</v>
      </c>
      <c r="F121" s="72">
        <f>COUNTIF($C$8:$C121,$C121)</f>
        <v>1</v>
      </c>
      <c r="G121" s="22" t="b">
        <v>1</v>
      </c>
      <c r="H121" s="22">
        <v>0</v>
      </c>
      <c r="I121" s="129">
        <f>IFERROR(IF(H121=0,0,VLOOKUP(VLOOKUP(H121,#REF!,MATCH("strMailTitleID",#REF!,0),FALSE),#REF!,2,FALSE)),"ERROR")</f>
        <v>0</v>
      </c>
      <c r="J121" s="176">
        <v>200</v>
      </c>
      <c r="K121" s="129" t="str">
        <f>IFERROR(IF(J121=0,0,VLOOKUP(VLOOKUP(J121,#REF!,MATCH("strMailTitleID",#REF!,0),FALSE),#REF!,2,FALSE)),"ERROR")</f>
        <v>ERROR</v>
      </c>
      <c r="L121" s="22">
        <f ca="1">IFERROR(VLOOKUP($B121,INDIRECT(VLOOKUP($E121,보상!$S:$AA,2,FALSE)),MATCH(L$6,INDIRECT(VLOOKUP($E121,보상!$S:$AA,3,FALSE)),0),FALSE),"ERROR")</f>
        <v>17350</v>
      </c>
      <c r="M121" s="22">
        <v>0</v>
      </c>
      <c r="N121" s="22">
        <v>0</v>
      </c>
      <c r="O121" s="22">
        <v>0</v>
      </c>
      <c r="P121" s="22" t="str">
        <f ca="1">IFERROR(VLOOKUP($B121,INDIRECT(VLOOKUP($E121,보상!$S:$AA,2,FALSE)),MATCH(P$6,INDIRECT(VLOOKUP($E121,보상!$S:$AA,3,FALSE)),0),FALSE),"ERROR")</f>
        <v>Gold</v>
      </c>
      <c r="Q121" s="22">
        <f ca="1">IFERROR(VLOOKUP($B121,INDIRECT(VLOOKUP($E121,보상!$S:$AA,2,FALSE)),MATCH(Q$6,INDIRECT(VLOOKUP($E121,보상!$S:$AA,3,FALSE)),0),FALSE),"ERROR")</f>
        <v>86750</v>
      </c>
      <c r="R121" s="22" t="b">
        <v>0</v>
      </c>
      <c r="S121" s="22" t="b">
        <v>0</v>
      </c>
      <c r="T121" s="22">
        <f ca="1">IFERROR(VLOOKUP($B121,INDIRECT(VLOOKUP($E121,보상!$S:$AA,2,FALSE)),MATCH(T$6,INDIRECT(VLOOKUP($E121,보상!$S:$AA,3,FALSE)),0),FALSE),"ERROR")</f>
        <v>3160001</v>
      </c>
      <c r="U121" s="134" t="str">
        <f ca="1">IFERROR(IF(T121=0,0,VLOOKUP(SUBSTITUTE(VLOOKUP(T121,#REF!,MATCH("strItemName",#REF!,0),FALSE),"SUI_",""),#REF!,2,FALSE)),"ERROR")</f>
        <v>ERROR</v>
      </c>
      <c r="V121" s="22">
        <f t="shared" ca="1" si="16"/>
        <v>3160001</v>
      </c>
      <c r="W121" s="134" t="str">
        <f ca="1">IFERROR(IF(V121=0,0,VLOOKUP(SUBSTITUTE(VLOOKUP(V121,#REF!,MATCH("strItemName",#REF!,0),FALSE),"SUI_",""),#REF!,2,FALSE)),"ERROR")</f>
        <v>ERROR</v>
      </c>
      <c r="X121" s="22">
        <f t="shared" ca="1" si="17"/>
        <v>3160001</v>
      </c>
      <c r="Y121" s="134" t="str">
        <f ca="1">IFERROR(IF(X121=0,0,VLOOKUP(SUBSTITUTE(VLOOKUP(X121,#REF!,MATCH("strItemName",#REF!,0),FALSE),"SUI_",""),#REF!,2,FALSE)),"ERROR")</f>
        <v>ERROR</v>
      </c>
      <c r="Z121" s="22">
        <f t="shared" ca="1" si="18"/>
        <v>3160001</v>
      </c>
      <c r="AA121" s="134" t="str">
        <f ca="1">IFERROR(IF(Z121=0,0,VLOOKUP(SUBSTITUTE(VLOOKUP(Z121,#REF!,MATCH("strItemName",#REF!,0),FALSE),"SUI_",""),#REF!,2,FALSE)),"ERROR")</f>
        <v>ERROR</v>
      </c>
      <c r="AB121" s="22">
        <f t="shared" ca="1" si="19"/>
        <v>3160001</v>
      </c>
      <c r="AC121" s="134" t="str">
        <f ca="1">IFERROR(IF(AB121=0,0,VLOOKUP(SUBSTITUTE(VLOOKUP(AB121,#REF!,MATCH("strItemName",#REF!,0),FALSE),"SUI_",""),#REF!,2,FALSE)),"ERROR")</f>
        <v>ERROR</v>
      </c>
      <c r="AD121" s="88">
        <v>0</v>
      </c>
      <c r="AE121" s="134">
        <f>IFERROR(IF(AD121=0,0,VLOOKUP(SUBSTITUTE(VLOOKUP(AD121,#REF!,MATCH("strItemName",#REF!,0),FALSE),"SUI_",""),#REF!,2,FALSE)),"ERROR")</f>
        <v>0</v>
      </c>
      <c r="AF121" s="22">
        <f ca="1">IFERROR(VLOOKUP($B121,INDIRECT(VLOOKUP($E121,보상!$S:$AA,2,FALSE)),MATCH(AF$6,INDIRECT(VLOOKUP($E121,보상!$S:$AA,3,FALSE)),0),FALSE),"ERROR")</f>
        <v>263</v>
      </c>
      <c r="AG121" s="22">
        <v>0</v>
      </c>
      <c r="AH121" s="22">
        <v>0</v>
      </c>
      <c r="AI121" s="22">
        <v>0</v>
      </c>
      <c r="AJ121" s="22" t="b">
        <v>0</v>
      </c>
      <c r="AK121" s="22">
        <v>0</v>
      </c>
      <c r="AL121" s="57">
        <v>0</v>
      </c>
    </row>
    <row r="122" spans="1:38" ht="16.5" customHeight="1" x14ac:dyDescent="0.3">
      <c r="A122" s="158">
        <f>COUNTIF(FtbReward_Quest!$B:$B,$B122)+COUNTIF(FtbReward_Mode!$B:$B,$B122)+COUNTIF(FtbReward_Content!$B:$B,$B122)-1</f>
        <v>0</v>
      </c>
      <c r="B122" s="22">
        <f t="shared" si="14"/>
        <v>1088021</v>
      </c>
      <c r="C122" s="72">
        <f t="shared" si="15"/>
        <v>108802</v>
      </c>
      <c r="D122" s="22" t="s">
        <v>3382</v>
      </c>
      <c r="E122" s="22" t="s">
        <v>916</v>
      </c>
      <c r="F122" s="72">
        <f>COUNTIF($C$8:$C122,$C122)</f>
        <v>1</v>
      </c>
      <c r="G122" s="22" t="b">
        <v>1</v>
      </c>
      <c r="H122" s="22">
        <v>0</v>
      </c>
      <c r="I122" s="129">
        <f>IFERROR(IF(H122=0,0,VLOOKUP(VLOOKUP(H122,#REF!,MATCH("strMailTitleID",#REF!,0),FALSE),#REF!,2,FALSE)),"ERROR")</f>
        <v>0</v>
      </c>
      <c r="J122" s="176">
        <v>200</v>
      </c>
      <c r="K122" s="129" t="str">
        <f>IFERROR(IF(J122=0,0,VLOOKUP(VLOOKUP(J122,#REF!,MATCH("strMailTitleID",#REF!,0),FALSE),#REF!,2,FALSE)),"ERROR")</f>
        <v>ERROR</v>
      </c>
      <c r="L122" s="22">
        <f ca="1">IFERROR(VLOOKUP($B122,INDIRECT(VLOOKUP($E122,보상!$S:$AA,2,FALSE)),MATCH(L$6,INDIRECT(VLOOKUP($E122,보상!$S:$AA,3,FALSE)),0),FALSE),"ERROR")</f>
        <v>17350</v>
      </c>
      <c r="M122" s="22">
        <v>0</v>
      </c>
      <c r="N122" s="22">
        <v>0</v>
      </c>
      <c r="O122" s="22">
        <v>0</v>
      </c>
      <c r="P122" s="22" t="str">
        <f ca="1">IFERROR(VLOOKUP($B122,INDIRECT(VLOOKUP($E122,보상!$S:$AA,2,FALSE)),MATCH(P$6,INDIRECT(VLOOKUP($E122,보상!$S:$AA,3,FALSE)),0),FALSE),"ERROR")</f>
        <v>Gold</v>
      </c>
      <c r="Q122" s="22">
        <f ca="1">IFERROR(VLOOKUP($B122,INDIRECT(VLOOKUP($E122,보상!$S:$AA,2,FALSE)),MATCH(Q$6,INDIRECT(VLOOKUP($E122,보상!$S:$AA,3,FALSE)),0),FALSE),"ERROR")</f>
        <v>86750</v>
      </c>
      <c r="R122" s="22" t="b">
        <v>0</v>
      </c>
      <c r="S122" s="22" t="b">
        <v>0</v>
      </c>
      <c r="T122" s="22">
        <f ca="1">IFERROR(VLOOKUP($B122,INDIRECT(VLOOKUP($E122,보상!$S:$AA,2,FALSE)),MATCH(T$6,INDIRECT(VLOOKUP($E122,보상!$S:$AA,3,FALSE)),0),FALSE),"ERROR")</f>
        <v>3160001</v>
      </c>
      <c r="U122" s="134" t="str">
        <f ca="1">IFERROR(IF(T122=0,0,VLOOKUP(SUBSTITUTE(VLOOKUP(T122,#REF!,MATCH("strItemName",#REF!,0),FALSE),"SUI_",""),#REF!,2,FALSE)),"ERROR")</f>
        <v>ERROR</v>
      </c>
      <c r="V122" s="22">
        <f t="shared" ca="1" si="16"/>
        <v>3160001</v>
      </c>
      <c r="W122" s="134" t="str">
        <f ca="1">IFERROR(IF(V122=0,0,VLOOKUP(SUBSTITUTE(VLOOKUP(V122,#REF!,MATCH("strItemName",#REF!,0),FALSE),"SUI_",""),#REF!,2,FALSE)),"ERROR")</f>
        <v>ERROR</v>
      </c>
      <c r="X122" s="22">
        <f t="shared" ca="1" si="17"/>
        <v>3160001</v>
      </c>
      <c r="Y122" s="134" t="str">
        <f ca="1">IFERROR(IF(X122=0,0,VLOOKUP(SUBSTITUTE(VLOOKUP(X122,#REF!,MATCH("strItemName",#REF!,0),FALSE),"SUI_",""),#REF!,2,FALSE)),"ERROR")</f>
        <v>ERROR</v>
      </c>
      <c r="Z122" s="22">
        <f t="shared" ca="1" si="18"/>
        <v>3160001</v>
      </c>
      <c r="AA122" s="134" t="str">
        <f ca="1">IFERROR(IF(Z122=0,0,VLOOKUP(SUBSTITUTE(VLOOKUP(Z122,#REF!,MATCH("strItemName",#REF!,0),FALSE),"SUI_",""),#REF!,2,FALSE)),"ERROR")</f>
        <v>ERROR</v>
      </c>
      <c r="AB122" s="22">
        <f t="shared" ca="1" si="19"/>
        <v>3160001</v>
      </c>
      <c r="AC122" s="134" t="str">
        <f ca="1">IFERROR(IF(AB122=0,0,VLOOKUP(SUBSTITUTE(VLOOKUP(AB122,#REF!,MATCH("strItemName",#REF!,0),FALSE),"SUI_",""),#REF!,2,FALSE)),"ERROR")</f>
        <v>ERROR</v>
      </c>
      <c r="AD122" s="88">
        <v>0</v>
      </c>
      <c r="AE122" s="134">
        <f>IFERROR(IF(AD122=0,0,VLOOKUP(SUBSTITUTE(VLOOKUP(AD122,#REF!,MATCH("strItemName",#REF!,0),FALSE),"SUI_",""),#REF!,2,FALSE)),"ERROR")</f>
        <v>0</v>
      </c>
      <c r="AF122" s="22">
        <f ca="1">IFERROR(VLOOKUP($B122,INDIRECT(VLOOKUP($E122,보상!$S:$AA,2,FALSE)),MATCH(AF$6,INDIRECT(VLOOKUP($E122,보상!$S:$AA,3,FALSE)),0),FALSE),"ERROR")</f>
        <v>266</v>
      </c>
      <c r="AG122" s="22">
        <v>0</v>
      </c>
      <c r="AH122" s="22">
        <v>0</v>
      </c>
      <c r="AI122" s="22">
        <v>0</v>
      </c>
      <c r="AJ122" s="22" t="b">
        <v>0</v>
      </c>
      <c r="AK122" s="22">
        <v>0</v>
      </c>
      <c r="AL122" s="57">
        <v>0</v>
      </c>
    </row>
    <row r="123" spans="1:38" ht="16.5" customHeight="1" x14ac:dyDescent="0.3">
      <c r="A123" s="158">
        <f>COUNTIF(FtbReward_Quest!$B:$B,$B123)+COUNTIF(FtbReward_Mode!$B:$B,$B123)+COUNTIF(FtbReward_Content!$B:$B,$B123)-1</f>
        <v>0</v>
      </c>
      <c r="B123" s="22">
        <f t="shared" si="14"/>
        <v>1089021</v>
      </c>
      <c r="C123" s="72">
        <f t="shared" si="15"/>
        <v>108902</v>
      </c>
      <c r="D123" s="22" t="s">
        <v>3383</v>
      </c>
      <c r="E123" s="22" t="s">
        <v>916</v>
      </c>
      <c r="F123" s="72">
        <f>COUNTIF($C$8:$C123,$C123)</f>
        <v>1</v>
      </c>
      <c r="G123" s="22" t="b">
        <v>1</v>
      </c>
      <c r="H123" s="22">
        <v>0</v>
      </c>
      <c r="I123" s="129">
        <f>IFERROR(IF(H123=0,0,VLOOKUP(VLOOKUP(H123,#REF!,MATCH("strMailTitleID",#REF!,0),FALSE),#REF!,2,FALSE)),"ERROR")</f>
        <v>0</v>
      </c>
      <c r="J123" s="176">
        <v>200</v>
      </c>
      <c r="K123" s="129" t="str">
        <f>IFERROR(IF(J123=0,0,VLOOKUP(VLOOKUP(J123,#REF!,MATCH("strMailTitleID",#REF!,0),FALSE),#REF!,2,FALSE)),"ERROR")</f>
        <v>ERROR</v>
      </c>
      <c r="L123" s="22">
        <f ca="1">IFERROR(VLOOKUP($B123,INDIRECT(VLOOKUP($E123,보상!$S:$AA,2,FALSE)),MATCH(L$6,INDIRECT(VLOOKUP($E123,보상!$S:$AA,3,FALSE)),0),FALSE),"ERROR")</f>
        <v>18800</v>
      </c>
      <c r="M123" s="22">
        <v>0</v>
      </c>
      <c r="N123" s="22">
        <v>0</v>
      </c>
      <c r="O123" s="22">
        <v>0</v>
      </c>
      <c r="P123" s="22" t="str">
        <f ca="1">IFERROR(VLOOKUP($B123,INDIRECT(VLOOKUP($E123,보상!$S:$AA,2,FALSE)),MATCH(P$6,INDIRECT(VLOOKUP($E123,보상!$S:$AA,3,FALSE)),0),FALSE),"ERROR")</f>
        <v>Gold</v>
      </c>
      <c r="Q123" s="22">
        <f ca="1">IFERROR(VLOOKUP($B123,INDIRECT(VLOOKUP($E123,보상!$S:$AA,2,FALSE)),MATCH(Q$6,INDIRECT(VLOOKUP($E123,보상!$S:$AA,3,FALSE)),0),FALSE),"ERROR")</f>
        <v>94000</v>
      </c>
      <c r="R123" s="22" t="b">
        <v>0</v>
      </c>
      <c r="S123" s="22" t="b">
        <v>0</v>
      </c>
      <c r="T123" s="22">
        <f ca="1">IFERROR(VLOOKUP($B123,INDIRECT(VLOOKUP($E123,보상!$S:$AA,2,FALSE)),MATCH(T$6,INDIRECT(VLOOKUP($E123,보상!$S:$AA,3,FALSE)),0),FALSE),"ERROR")</f>
        <v>3160001</v>
      </c>
      <c r="U123" s="134" t="str">
        <f ca="1">IFERROR(IF(T123=0,0,VLOOKUP(SUBSTITUTE(VLOOKUP(T123,#REF!,MATCH("strItemName",#REF!,0),FALSE),"SUI_",""),#REF!,2,FALSE)),"ERROR")</f>
        <v>ERROR</v>
      </c>
      <c r="V123" s="22">
        <f t="shared" ca="1" si="16"/>
        <v>3160001</v>
      </c>
      <c r="W123" s="134" t="str">
        <f ca="1">IFERROR(IF(V123=0,0,VLOOKUP(SUBSTITUTE(VLOOKUP(V123,#REF!,MATCH("strItemName",#REF!,0),FALSE),"SUI_",""),#REF!,2,FALSE)),"ERROR")</f>
        <v>ERROR</v>
      </c>
      <c r="X123" s="22">
        <f t="shared" ca="1" si="17"/>
        <v>3160001</v>
      </c>
      <c r="Y123" s="134" t="str">
        <f ca="1">IFERROR(IF(X123=0,0,VLOOKUP(SUBSTITUTE(VLOOKUP(X123,#REF!,MATCH("strItemName",#REF!,0),FALSE),"SUI_",""),#REF!,2,FALSE)),"ERROR")</f>
        <v>ERROR</v>
      </c>
      <c r="Z123" s="22">
        <f t="shared" ca="1" si="18"/>
        <v>3160001</v>
      </c>
      <c r="AA123" s="134" t="str">
        <f ca="1">IFERROR(IF(Z123=0,0,VLOOKUP(SUBSTITUTE(VLOOKUP(Z123,#REF!,MATCH("strItemName",#REF!,0),FALSE),"SUI_",""),#REF!,2,FALSE)),"ERROR")</f>
        <v>ERROR</v>
      </c>
      <c r="AB123" s="22">
        <f t="shared" ca="1" si="19"/>
        <v>3160001</v>
      </c>
      <c r="AC123" s="134" t="str">
        <f ca="1">IFERROR(IF(AB123=0,0,VLOOKUP(SUBSTITUTE(VLOOKUP(AB123,#REF!,MATCH("strItemName",#REF!,0),FALSE),"SUI_",""),#REF!,2,FALSE)),"ERROR")</f>
        <v>ERROR</v>
      </c>
      <c r="AD123" s="88">
        <v>0</v>
      </c>
      <c r="AE123" s="134">
        <f>IFERROR(IF(AD123=0,0,VLOOKUP(SUBSTITUTE(VLOOKUP(AD123,#REF!,MATCH("strItemName",#REF!,0),FALSE),"SUI_",""),#REF!,2,FALSE)),"ERROR")</f>
        <v>0</v>
      </c>
      <c r="AF123" s="22">
        <f ca="1">IFERROR(VLOOKUP($B123,INDIRECT(VLOOKUP($E123,보상!$S:$AA,2,FALSE)),MATCH(AF$6,INDIRECT(VLOOKUP($E123,보상!$S:$AA,3,FALSE)),0),FALSE),"ERROR")</f>
        <v>269</v>
      </c>
      <c r="AG123" s="22">
        <v>0</v>
      </c>
      <c r="AH123" s="22">
        <v>0</v>
      </c>
      <c r="AI123" s="22">
        <v>0</v>
      </c>
      <c r="AJ123" s="22" t="b">
        <v>0</v>
      </c>
      <c r="AK123" s="22">
        <v>0</v>
      </c>
      <c r="AL123" s="57">
        <v>0</v>
      </c>
    </row>
    <row r="124" spans="1:38" ht="16.5" customHeight="1" x14ac:dyDescent="0.3">
      <c r="A124" s="158">
        <f>COUNTIF(FtbReward_Quest!$B:$B,$B124)+COUNTIF(FtbReward_Mode!$B:$B,$B124)+COUNTIF(FtbReward_Content!$B:$B,$B124)-1</f>
        <v>0</v>
      </c>
      <c r="B124" s="22">
        <f t="shared" si="14"/>
        <v>1090021</v>
      </c>
      <c r="C124" s="72">
        <f t="shared" si="15"/>
        <v>109002</v>
      </c>
      <c r="D124" s="22" t="s">
        <v>3384</v>
      </c>
      <c r="E124" s="22" t="s">
        <v>916</v>
      </c>
      <c r="F124" s="72">
        <f>COUNTIF($C$8:$C124,$C124)</f>
        <v>1</v>
      </c>
      <c r="G124" s="22" t="b">
        <v>1</v>
      </c>
      <c r="H124" s="22">
        <v>0</v>
      </c>
      <c r="I124" s="129">
        <f>IFERROR(IF(H124=0,0,VLOOKUP(VLOOKUP(H124,#REF!,MATCH("strMailTitleID",#REF!,0),FALSE),#REF!,2,FALSE)),"ERROR")</f>
        <v>0</v>
      </c>
      <c r="J124" s="176">
        <v>200</v>
      </c>
      <c r="K124" s="129" t="str">
        <f>IFERROR(IF(J124=0,0,VLOOKUP(VLOOKUP(J124,#REF!,MATCH("strMailTitleID",#REF!,0),FALSE),#REF!,2,FALSE)),"ERROR")</f>
        <v>ERROR</v>
      </c>
      <c r="L124" s="22">
        <f ca="1">IFERROR(VLOOKUP($B124,INDIRECT(VLOOKUP($E124,보상!$S:$AA,2,FALSE)),MATCH(L$6,INDIRECT(VLOOKUP($E124,보상!$S:$AA,3,FALSE)),0),FALSE),"ERROR")</f>
        <v>19210</v>
      </c>
      <c r="M124" s="22">
        <v>0</v>
      </c>
      <c r="N124" s="22">
        <v>0</v>
      </c>
      <c r="O124" s="22">
        <v>0</v>
      </c>
      <c r="P124" s="22" t="str">
        <f ca="1">IFERROR(VLOOKUP($B124,INDIRECT(VLOOKUP($E124,보상!$S:$AA,2,FALSE)),MATCH(P$6,INDIRECT(VLOOKUP($E124,보상!$S:$AA,3,FALSE)),0),FALSE),"ERROR")</f>
        <v>Gold</v>
      </c>
      <c r="Q124" s="22">
        <f ca="1">IFERROR(VLOOKUP($B124,INDIRECT(VLOOKUP($E124,보상!$S:$AA,2,FALSE)),MATCH(Q$6,INDIRECT(VLOOKUP($E124,보상!$S:$AA,3,FALSE)),0),FALSE),"ERROR")</f>
        <v>96050</v>
      </c>
      <c r="R124" s="22" t="b">
        <v>0</v>
      </c>
      <c r="S124" s="22" t="b">
        <v>0</v>
      </c>
      <c r="T124" s="22">
        <f ca="1">IFERROR(VLOOKUP($B124,INDIRECT(VLOOKUP($E124,보상!$S:$AA,2,FALSE)),MATCH(T$6,INDIRECT(VLOOKUP($E124,보상!$S:$AA,3,FALSE)),0),FALSE),"ERROR")</f>
        <v>3160001</v>
      </c>
      <c r="U124" s="134" t="str">
        <f ca="1">IFERROR(IF(T124=0,0,VLOOKUP(SUBSTITUTE(VLOOKUP(T124,#REF!,MATCH("strItemName",#REF!,0),FALSE),"SUI_",""),#REF!,2,FALSE)),"ERROR")</f>
        <v>ERROR</v>
      </c>
      <c r="V124" s="22">
        <f t="shared" ca="1" si="16"/>
        <v>3160001</v>
      </c>
      <c r="W124" s="134" t="str">
        <f ca="1">IFERROR(IF(V124=0,0,VLOOKUP(SUBSTITUTE(VLOOKUP(V124,#REF!,MATCH("strItemName",#REF!,0),FALSE),"SUI_",""),#REF!,2,FALSE)),"ERROR")</f>
        <v>ERROR</v>
      </c>
      <c r="X124" s="22">
        <f t="shared" ca="1" si="17"/>
        <v>3160001</v>
      </c>
      <c r="Y124" s="134" t="str">
        <f ca="1">IFERROR(IF(X124=0,0,VLOOKUP(SUBSTITUTE(VLOOKUP(X124,#REF!,MATCH("strItemName",#REF!,0),FALSE),"SUI_",""),#REF!,2,FALSE)),"ERROR")</f>
        <v>ERROR</v>
      </c>
      <c r="Z124" s="22">
        <f t="shared" ca="1" si="18"/>
        <v>3160001</v>
      </c>
      <c r="AA124" s="134" t="str">
        <f ca="1">IFERROR(IF(Z124=0,0,VLOOKUP(SUBSTITUTE(VLOOKUP(Z124,#REF!,MATCH("strItemName",#REF!,0),FALSE),"SUI_",""),#REF!,2,FALSE)),"ERROR")</f>
        <v>ERROR</v>
      </c>
      <c r="AB124" s="22">
        <f t="shared" ca="1" si="19"/>
        <v>3160001</v>
      </c>
      <c r="AC124" s="134" t="str">
        <f ca="1">IFERROR(IF(AB124=0,0,VLOOKUP(SUBSTITUTE(VLOOKUP(AB124,#REF!,MATCH("strItemName",#REF!,0),FALSE),"SUI_",""),#REF!,2,FALSE)),"ERROR")</f>
        <v>ERROR</v>
      </c>
      <c r="AD124" s="88">
        <v>0</v>
      </c>
      <c r="AE124" s="134">
        <f>IFERROR(IF(AD124=0,0,VLOOKUP(SUBSTITUTE(VLOOKUP(AD124,#REF!,MATCH("strItemName",#REF!,0),FALSE),"SUI_",""),#REF!,2,FALSE)),"ERROR")</f>
        <v>0</v>
      </c>
      <c r="AF124" s="22">
        <f ca="1">IFERROR(VLOOKUP($B124,INDIRECT(VLOOKUP($E124,보상!$S:$AA,2,FALSE)),MATCH(AF$6,INDIRECT(VLOOKUP($E124,보상!$S:$AA,3,FALSE)),0),FALSE),"ERROR")</f>
        <v>272</v>
      </c>
      <c r="AG124" s="22">
        <v>0</v>
      </c>
      <c r="AH124" s="22">
        <v>0</v>
      </c>
      <c r="AI124" s="22">
        <v>0</v>
      </c>
      <c r="AJ124" s="22" t="b">
        <v>0</v>
      </c>
      <c r="AK124" s="22">
        <v>0</v>
      </c>
      <c r="AL124" s="57">
        <v>0</v>
      </c>
    </row>
    <row r="125" spans="1:38" ht="16.5" customHeight="1" x14ac:dyDescent="0.3">
      <c r="A125" s="158">
        <f>COUNTIF(FtbReward_Quest!$B:$B,$B125)+COUNTIF(FtbReward_Mode!$B:$B,$B125)+COUNTIF(FtbReward_Content!$B:$B,$B125)-1</f>
        <v>0</v>
      </c>
      <c r="B125" s="22">
        <f t="shared" si="14"/>
        <v>1091021</v>
      </c>
      <c r="C125" s="72">
        <f t="shared" si="15"/>
        <v>109102</v>
      </c>
      <c r="D125" s="22" t="s">
        <v>3385</v>
      </c>
      <c r="E125" s="22" t="s">
        <v>916</v>
      </c>
      <c r="F125" s="72">
        <f>COUNTIF($C$8:$C125,$C125)</f>
        <v>1</v>
      </c>
      <c r="G125" s="22" t="b">
        <v>1</v>
      </c>
      <c r="H125" s="22">
        <v>0</v>
      </c>
      <c r="I125" s="129">
        <f>IFERROR(IF(H125=0,0,VLOOKUP(VLOOKUP(H125,#REF!,MATCH("strMailTitleID",#REF!,0),FALSE),#REF!,2,FALSE)),"ERROR")</f>
        <v>0</v>
      </c>
      <c r="J125" s="176">
        <v>200</v>
      </c>
      <c r="K125" s="129" t="str">
        <f>IFERROR(IF(J125=0,0,VLOOKUP(VLOOKUP(J125,#REF!,MATCH("strMailTitleID",#REF!,0),FALSE),#REF!,2,FALSE)),"ERROR")</f>
        <v>ERROR</v>
      </c>
      <c r="L125" s="22">
        <f ca="1">IFERROR(VLOOKUP($B125,INDIRECT(VLOOKUP($E125,보상!$S:$AA,2,FALSE)),MATCH(L$6,INDIRECT(VLOOKUP($E125,보상!$S:$AA,3,FALSE)),0),FALSE),"ERROR")</f>
        <v>19490</v>
      </c>
      <c r="M125" s="22">
        <v>0</v>
      </c>
      <c r="N125" s="22">
        <v>0</v>
      </c>
      <c r="O125" s="22">
        <v>0</v>
      </c>
      <c r="P125" s="22" t="str">
        <f ca="1">IFERROR(VLOOKUP($B125,INDIRECT(VLOOKUP($E125,보상!$S:$AA,2,FALSE)),MATCH(P$6,INDIRECT(VLOOKUP($E125,보상!$S:$AA,3,FALSE)),0),FALSE),"ERROR")</f>
        <v>Gold</v>
      </c>
      <c r="Q125" s="22">
        <f ca="1">IFERROR(VLOOKUP($B125,INDIRECT(VLOOKUP($E125,보상!$S:$AA,2,FALSE)),MATCH(Q$6,INDIRECT(VLOOKUP($E125,보상!$S:$AA,3,FALSE)),0),FALSE),"ERROR")</f>
        <v>97450</v>
      </c>
      <c r="R125" s="22" t="b">
        <v>0</v>
      </c>
      <c r="S125" s="22" t="b">
        <v>0</v>
      </c>
      <c r="T125" s="22">
        <f ca="1">IFERROR(VLOOKUP($B125,INDIRECT(VLOOKUP($E125,보상!$S:$AA,2,FALSE)),MATCH(T$6,INDIRECT(VLOOKUP($E125,보상!$S:$AA,3,FALSE)),0),FALSE),"ERROR")</f>
        <v>3160001</v>
      </c>
      <c r="U125" s="134" t="str">
        <f ca="1">IFERROR(IF(T125=0,0,VLOOKUP(SUBSTITUTE(VLOOKUP(T125,#REF!,MATCH("strItemName",#REF!,0),FALSE),"SUI_",""),#REF!,2,FALSE)),"ERROR")</f>
        <v>ERROR</v>
      </c>
      <c r="V125" s="22">
        <f t="shared" ca="1" si="16"/>
        <v>3160001</v>
      </c>
      <c r="W125" s="134" t="str">
        <f ca="1">IFERROR(IF(V125=0,0,VLOOKUP(SUBSTITUTE(VLOOKUP(V125,#REF!,MATCH("strItemName",#REF!,0),FALSE),"SUI_",""),#REF!,2,FALSE)),"ERROR")</f>
        <v>ERROR</v>
      </c>
      <c r="X125" s="22">
        <f t="shared" ca="1" si="17"/>
        <v>3160001</v>
      </c>
      <c r="Y125" s="134" t="str">
        <f ca="1">IFERROR(IF(X125=0,0,VLOOKUP(SUBSTITUTE(VLOOKUP(X125,#REF!,MATCH("strItemName",#REF!,0),FALSE),"SUI_",""),#REF!,2,FALSE)),"ERROR")</f>
        <v>ERROR</v>
      </c>
      <c r="Z125" s="22">
        <f t="shared" ca="1" si="18"/>
        <v>3160001</v>
      </c>
      <c r="AA125" s="134" t="str">
        <f ca="1">IFERROR(IF(Z125=0,0,VLOOKUP(SUBSTITUTE(VLOOKUP(Z125,#REF!,MATCH("strItemName",#REF!,0),FALSE),"SUI_",""),#REF!,2,FALSE)),"ERROR")</f>
        <v>ERROR</v>
      </c>
      <c r="AB125" s="22">
        <f t="shared" ca="1" si="19"/>
        <v>3160001</v>
      </c>
      <c r="AC125" s="134" t="str">
        <f ca="1">IFERROR(IF(AB125=0,0,VLOOKUP(SUBSTITUTE(VLOOKUP(AB125,#REF!,MATCH("strItemName",#REF!,0),FALSE),"SUI_",""),#REF!,2,FALSE)),"ERROR")</f>
        <v>ERROR</v>
      </c>
      <c r="AD125" s="88">
        <v>0</v>
      </c>
      <c r="AE125" s="134">
        <f>IFERROR(IF(AD125=0,0,VLOOKUP(SUBSTITUTE(VLOOKUP(AD125,#REF!,MATCH("strItemName",#REF!,0),FALSE),"SUI_",""),#REF!,2,FALSE)),"ERROR")</f>
        <v>0</v>
      </c>
      <c r="AF125" s="22">
        <f ca="1">IFERROR(VLOOKUP($B125,INDIRECT(VLOOKUP($E125,보상!$S:$AA,2,FALSE)),MATCH(AF$6,INDIRECT(VLOOKUP($E125,보상!$S:$AA,3,FALSE)),0),FALSE),"ERROR")</f>
        <v>275</v>
      </c>
      <c r="AG125" s="22">
        <v>0</v>
      </c>
      <c r="AH125" s="22">
        <v>0</v>
      </c>
      <c r="AI125" s="22">
        <v>0</v>
      </c>
      <c r="AJ125" s="22" t="b">
        <v>0</v>
      </c>
      <c r="AK125" s="22">
        <v>0</v>
      </c>
      <c r="AL125" s="57">
        <v>0</v>
      </c>
    </row>
    <row r="126" spans="1:38" ht="16.5" customHeight="1" x14ac:dyDescent="0.3">
      <c r="A126" s="158">
        <f>COUNTIF(FtbReward_Quest!$B:$B,$B126)+COUNTIF(FtbReward_Mode!$B:$B,$B126)+COUNTIF(FtbReward_Content!$B:$B,$B126)-1</f>
        <v>0</v>
      </c>
      <c r="B126" s="22">
        <f t="shared" si="14"/>
        <v>1092021</v>
      </c>
      <c r="C126" s="72">
        <f t="shared" si="15"/>
        <v>109202</v>
      </c>
      <c r="D126" s="22" t="s">
        <v>3386</v>
      </c>
      <c r="E126" s="22" t="s">
        <v>916</v>
      </c>
      <c r="F126" s="72">
        <f>COUNTIF($C$8:$C126,$C126)</f>
        <v>1</v>
      </c>
      <c r="G126" s="22" t="b">
        <v>1</v>
      </c>
      <c r="H126" s="22">
        <v>0</v>
      </c>
      <c r="I126" s="129">
        <f>IFERROR(IF(H126=0,0,VLOOKUP(VLOOKUP(H126,#REF!,MATCH("strMailTitleID",#REF!,0),FALSE),#REF!,2,FALSE)),"ERROR")</f>
        <v>0</v>
      </c>
      <c r="J126" s="176">
        <v>200</v>
      </c>
      <c r="K126" s="129" t="str">
        <f>IFERROR(IF(J126=0,0,VLOOKUP(VLOOKUP(J126,#REF!,MATCH("strMailTitleID",#REF!,0),FALSE),#REF!,2,FALSE)),"ERROR")</f>
        <v>ERROR</v>
      </c>
      <c r="L126" s="22">
        <f ca="1">IFERROR(VLOOKUP($B126,INDIRECT(VLOOKUP($E126,보상!$S:$AA,2,FALSE)),MATCH(L$6,INDIRECT(VLOOKUP($E126,보상!$S:$AA,3,FALSE)),0),FALSE),"ERROR")</f>
        <v>19490</v>
      </c>
      <c r="M126" s="22">
        <v>0</v>
      </c>
      <c r="N126" s="22">
        <v>0</v>
      </c>
      <c r="O126" s="22">
        <v>0</v>
      </c>
      <c r="P126" s="22" t="str">
        <f ca="1">IFERROR(VLOOKUP($B126,INDIRECT(VLOOKUP($E126,보상!$S:$AA,2,FALSE)),MATCH(P$6,INDIRECT(VLOOKUP($E126,보상!$S:$AA,3,FALSE)),0),FALSE),"ERROR")</f>
        <v>Gold</v>
      </c>
      <c r="Q126" s="22">
        <f ca="1">IFERROR(VLOOKUP($B126,INDIRECT(VLOOKUP($E126,보상!$S:$AA,2,FALSE)),MATCH(Q$6,INDIRECT(VLOOKUP($E126,보상!$S:$AA,3,FALSE)),0),FALSE),"ERROR")</f>
        <v>97450</v>
      </c>
      <c r="R126" s="22" t="b">
        <v>0</v>
      </c>
      <c r="S126" s="22" t="b">
        <v>0</v>
      </c>
      <c r="T126" s="22">
        <f ca="1">IFERROR(VLOOKUP($B126,INDIRECT(VLOOKUP($E126,보상!$S:$AA,2,FALSE)),MATCH(T$6,INDIRECT(VLOOKUP($E126,보상!$S:$AA,3,FALSE)),0),FALSE),"ERROR")</f>
        <v>3160001</v>
      </c>
      <c r="U126" s="134" t="str">
        <f ca="1">IFERROR(IF(T126=0,0,VLOOKUP(SUBSTITUTE(VLOOKUP(T126,#REF!,MATCH("strItemName",#REF!,0),FALSE),"SUI_",""),#REF!,2,FALSE)),"ERROR")</f>
        <v>ERROR</v>
      </c>
      <c r="V126" s="22">
        <f t="shared" ca="1" si="16"/>
        <v>3160001</v>
      </c>
      <c r="W126" s="134" t="str">
        <f ca="1">IFERROR(IF(V126=0,0,VLOOKUP(SUBSTITUTE(VLOOKUP(V126,#REF!,MATCH("strItemName",#REF!,0),FALSE),"SUI_",""),#REF!,2,FALSE)),"ERROR")</f>
        <v>ERROR</v>
      </c>
      <c r="X126" s="22">
        <f t="shared" ca="1" si="17"/>
        <v>3160001</v>
      </c>
      <c r="Y126" s="134" t="str">
        <f ca="1">IFERROR(IF(X126=0,0,VLOOKUP(SUBSTITUTE(VLOOKUP(X126,#REF!,MATCH("strItemName",#REF!,0),FALSE),"SUI_",""),#REF!,2,FALSE)),"ERROR")</f>
        <v>ERROR</v>
      </c>
      <c r="Z126" s="22">
        <f t="shared" ca="1" si="18"/>
        <v>3160001</v>
      </c>
      <c r="AA126" s="134" t="str">
        <f ca="1">IFERROR(IF(Z126=0,0,VLOOKUP(SUBSTITUTE(VLOOKUP(Z126,#REF!,MATCH("strItemName",#REF!,0),FALSE),"SUI_",""),#REF!,2,FALSE)),"ERROR")</f>
        <v>ERROR</v>
      </c>
      <c r="AB126" s="22">
        <f t="shared" ca="1" si="19"/>
        <v>3160001</v>
      </c>
      <c r="AC126" s="134" t="str">
        <f ca="1">IFERROR(IF(AB126=0,0,VLOOKUP(SUBSTITUTE(VLOOKUP(AB126,#REF!,MATCH("strItemName",#REF!,0),FALSE),"SUI_",""),#REF!,2,FALSE)),"ERROR")</f>
        <v>ERROR</v>
      </c>
      <c r="AD126" s="88">
        <v>0</v>
      </c>
      <c r="AE126" s="134">
        <f>IFERROR(IF(AD126=0,0,VLOOKUP(SUBSTITUTE(VLOOKUP(AD126,#REF!,MATCH("strItemName",#REF!,0),FALSE),"SUI_",""),#REF!,2,FALSE)),"ERROR")</f>
        <v>0</v>
      </c>
      <c r="AF126" s="22">
        <f ca="1">IFERROR(VLOOKUP($B126,INDIRECT(VLOOKUP($E126,보상!$S:$AA,2,FALSE)),MATCH(AF$6,INDIRECT(VLOOKUP($E126,보상!$S:$AA,3,FALSE)),0),FALSE),"ERROR")</f>
        <v>278</v>
      </c>
      <c r="AG126" s="22">
        <v>0</v>
      </c>
      <c r="AH126" s="22">
        <v>0</v>
      </c>
      <c r="AI126" s="22">
        <v>0</v>
      </c>
      <c r="AJ126" s="22" t="b">
        <v>0</v>
      </c>
      <c r="AK126" s="22">
        <v>0</v>
      </c>
      <c r="AL126" s="57">
        <v>0</v>
      </c>
    </row>
    <row r="127" spans="1:38" ht="16.5" customHeight="1" x14ac:dyDescent="0.3">
      <c r="A127" s="158">
        <f>COUNTIF(FtbReward_Quest!$B:$B,$B127)+COUNTIF(FtbReward_Mode!$B:$B,$B127)+COUNTIF(FtbReward_Content!$B:$B,$B127)-1</f>
        <v>0</v>
      </c>
      <c r="B127" s="22">
        <f t="shared" si="14"/>
        <v>1093021</v>
      </c>
      <c r="C127" s="72">
        <f t="shared" si="15"/>
        <v>109302</v>
      </c>
      <c r="D127" s="22" t="s">
        <v>3387</v>
      </c>
      <c r="E127" s="22" t="s">
        <v>916</v>
      </c>
      <c r="F127" s="72">
        <f>COUNTIF($C$8:$C127,$C127)</f>
        <v>1</v>
      </c>
      <c r="G127" s="22" t="b">
        <v>1</v>
      </c>
      <c r="H127" s="22">
        <v>0</v>
      </c>
      <c r="I127" s="129">
        <f>IFERROR(IF(H127=0,0,VLOOKUP(VLOOKUP(H127,#REF!,MATCH("strMailTitleID",#REF!,0),FALSE),#REF!,2,FALSE)),"ERROR")</f>
        <v>0</v>
      </c>
      <c r="J127" s="176">
        <v>200</v>
      </c>
      <c r="K127" s="129" t="str">
        <f>IFERROR(IF(J127=0,0,VLOOKUP(VLOOKUP(J127,#REF!,MATCH("strMailTitleID",#REF!,0),FALSE),#REF!,2,FALSE)),"ERROR")</f>
        <v>ERROR</v>
      </c>
      <c r="L127" s="22">
        <f ca="1">IFERROR(VLOOKUP($B127,INDIRECT(VLOOKUP($E127,보상!$S:$AA,2,FALSE)),MATCH(L$6,INDIRECT(VLOOKUP($E127,보상!$S:$AA,3,FALSE)),0),FALSE),"ERROR")</f>
        <v>20120</v>
      </c>
      <c r="M127" s="22">
        <v>0</v>
      </c>
      <c r="N127" s="22">
        <v>0</v>
      </c>
      <c r="O127" s="22">
        <v>0</v>
      </c>
      <c r="P127" s="22" t="str">
        <f ca="1">IFERROR(VLOOKUP($B127,INDIRECT(VLOOKUP($E127,보상!$S:$AA,2,FALSE)),MATCH(P$6,INDIRECT(VLOOKUP($E127,보상!$S:$AA,3,FALSE)),0),FALSE),"ERROR")</f>
        <v>Gold</v>
      </c>
      <c r="Q127" s="22">
        <f ca="1">IFERROR(VLOOKUP($B127,INDIRECT(VLOOKUP($E127,보상!$S:$AA,2,FALSE)),MATCH(Q$6,INDIRECT(VLOOKUP($E127,보상!$S:$AA,3,FALSE)),0),FALSE),"ERROR")</f>
        <v>100600</v>
      </c>
      <c r="R127" s="22" t="b">
        <v>0</v>
      </c>
      <c r="S127" s="22" t="b">
        <v>0</v>
      </c>
      <c r="T127" s="22">
        <f ca="1">IFERROR(VLOOKUP($B127,INDIRECT(VLOOKUP($E127,보상!$S:$AA,2,FALSE)),MATCH(T$6,INDIRECT(VLOOKUP($E127,보상!$S:$AA,3,FALSE)),0),FALSE),"ERROR")</f>
        <v>3160001</v>
      </c>
      <c r="U127" s="134" t="str">
        <f ca="1">IFERROR(IF(T127=0,0,VLOOKUP(SUBSTITUTE(VLOOKUP(T127,#REF!,MATCH("strItemName",#REF!,0),FALSE),"SUI_",""),#REF!,2,FALSE)),"ERROR")</f>
        <v>ERROR</v>
      </c>
      <c r="V127" s="22">
        <f t="shared" ca="1" si="16"/>
        <v>3160001</v>
      </c>
      <c r="W127" s="134" t="str">
        <f ca="1">IFERROR(IF(V127=0,0,VLOOKUP(SUBSTITUTE(VLOOKUP(V127,#REF!,MATCH("strItemName",#REF!,0),FALSE),"SUI_",""),#REF!,2,FALSE)),"ERROR")</f>
        <v>ERROR</v>
      </c>
      <c r="X127" s="22">
        <f t="shared" ca="1" si="17"/>
        <v>3160001</v>
      </c>
      <c r="Y127" s="134" t="str">
        <f ca="1">IFERROR(IF(X127=0,0,VLOOKUP(SUBSTITUTE(VLOOKUP(X127,#REF!,MATCH("strItemName",#REF!,0),FALSE),"SUI_",""),#REF!,2,FALSE)),"ERROR")</f>
        <v>ERROR</v>
      </c>
      <c r="Z127" s="22">
        <f t="shared" ca="1" si="18"/>
        <v>3160001</v>
      </c>
      <c r="AA127" s="134" t="str">
        <f ca="1">IFERROR(IF(Z127=0,0,VLOOKUP(SUBSTITUTE(VLOOKUP(Z127,#REF!,MATCH("strItemName",#REF!,0),FALSE),"SUI_",""),#REF!,2,FALSE)),"ERROR")</f>
        <v>ERROR</v>
      </c>
      <c r="AB127" s="22">
        <f t="shared" ca="1" si="19"/>
        <v>3160001</v>
      </c>
      <c r="AC127" s="134" t="str">
        <f ca="1">IFERROR(IF(AB127=0,0,VLOOKUP(SUBSTITUTE(VLOOKUP(AB127,#REF!,MATCH("strItemName",#REF!,0),FALSE),"SUI_",""),#REF!,2,FALSE)),"ERROR")</f>
        <v>ERROR</v>
      </c>
      <c r="AD127" s="88">
        <v>0</v>
      </c>
      <c r="AE127" s="134">
        <f>IFERROR(IF(AD127=0,0,VLOOKUP(SUBSTITUTE(VLOOKUP(AD127,#REF!,MATCH("strItemName",#REF!,0),FALSE),"SUI_",""),#REF!,2,FALSE)),"ERROR")</f>
        <v>0</v>
      </c>
      <c r="AF127" s="22">
        <f ca="1">IFERROR(VLOOKUP($B127,INDIRECT(VLOOKUP($E127,보상!$S:$AA,2,FALSE)),MATCH(AF$6,INDIRECT(VLOOKUP($E127,보상!$S:$AA,3,FALSE)),0),FALSE),"ERROR")</f>
        <v>281</v>
      </c>
      <c r="AG127" s="22">
        <v>0</v>
      </c>
      <c r="AH127" s="22">
        <v>0</v>
      </c>
      <c r="AI127" s="22">
        <v>0</v>
      </c>
      <c r="AJ127" s="22" t="b">
        <v>0</v>
      </c>
      <c r="AK127" s="22">
        <v>0</v>
      </c>
      <c r="AL127" s="57">
        <v>0</v>
      </c>
    </row>
    <row r="128" spans="1:38" ht="16.5" customHeight="1" x14ac:dyDescent="0.3">
      <c r="A128" s="158">
        <f>COUNTIF(FtbReward_Quest!$B:$B,$B128)+COUNTIF(FtbReward_Mode!$B:$B,$B128)+COUNTIF(FtbReward_Content!$B:$B,$B128)-1</f>
        <v>0</v>
      </c>
      <c r="B128" s="22">
        <f t="shared" si="14"/>
        <v>1094021</v>
      </c>
      <c r="C128" s="72">
        <f t="shared" si="15"/>
        <v>109402</v>
      </c>
      <c r="D128" s="22" t="s">
        <v>3388</v>
      </c>
      <c r="E128" s="22" t="s">
        <v>916</v>
      </c>
      <c r="F128" s="72">
        <f>COUNTIF($C$8:$C128,$C128)</f>
        <v>1</v>
      </c>
      <c r="G128" s="22" t="b">
        <v>1</v>
      </c>
      <c r="H128" s="22">
        <v>0</v>
      </c>
      <c r="I128" s="129">
        <f>IFERROR(IF(H128=0,0,VLOOKUP(VLOOKUP(H128,#REF!,MATCH("strMailTitleID",#REF!,0),FALSE),#REF!,2,FALSE)),"ERROR")</f>
        <v>0</v>
      </c>
      <c r="J128" s="176">
        <v>200</v>
      </c>
      <c r="K128" s="129" t="str">
        <f>IFERROR(IF(J128=0,0,VLOOKUP(VLOOKUP(J128,#REF!,MATCH("strMailTitleID",#REF!,0),FALSE),#REF!,2,FALSE)),"ERROR")</f>
        <v>ERROR</v>
      </c>
      <c r="L128" s="22">
        <f ca="1">IFERROR(VLOOKUP($B128,INDIRECT(VLOOKUP($E128,보상!$S:$AA,2,FALSE)),MATCH(L$6,INDIRECT(VLOOKUP($E128,보상!$S:$AA,3,FALSE)),0),FALSE),"ERROR")</f>
        <v>20750</v>
      </c>
      <c r="M128" s="22">
        <v>0</v>
      </c>
      <c r="N128" s="22">
        <v>0</v>
      </c>
      <c r="O128" s="22">
        <v>0</v>
      </c>
      <c r="P128" s="22" t="str">
        <f ca="1">IFERROR(VLOOKUP($B128,INDIRECT(VLOOKUP($E128,보상!$S:$AA,2,FALSE)),MATCH(P$6,INDIRECT(VLOOKUP($E128,보상!$S:$AA,3,FALSE)),0),FALSE),"ERROR")</f>
        <v>Gold</v>
      </c>
      <c r="Q128" s="22">
        <f ca="1">IFERROR(VLOOKUP($B128,INDIRECT(VLOOKUP($E128,보상!$S:$AA,2,FALSE)),MATCH(Q$6,INDIRECT(VLOOKUP($E128,보상!$S:$AA,3,FALSE)),0),FALSE),"ERROR")</f>
        <v>103750</v>
      </c>
      <c r="R128" s="22" t="b">
        <v>0</v>
      </c>
      <c r="S128" s="22" t="b">
        <v>0</v>
      </c>
      <c r="T128" s="22">
        <f ca="1">IFERROR(VLOOKUP($B128,INDIRECT(VLOOKUP($E128,보상!$S:$AA,2,FALSE)),MATCH(T$6,INDIRECT(VLOOKUP($E128,보상!$S:$AA,3,FALSE)),0),FALSE),"ERROR")</f>
        <v>3160001</v>
      </c>
      <c r="U128" s="134" t="str">
        <f ca="1">IFERROR(IF(T128=0,0,VLOOKUP(SUBSTITUTE(VLOOKUP(T128,#REF!,MATCH("strItemName",#REF!,0),FALSE),"SUI_",""),#REF!,2,FALSE)),"ERROR")</f>
        <v>ERROR</v>
      </c>
      <c r="V128" s="22">
        <f t="shared" ca="1" si="16"/>
        <v>3160001</v>
      </c>
      <c r="W128" s="134" t="str">
        <f ca="1">IFERROR(IF(V128=0,0,VLOOKUP(SUBSTITUTE(VLOOKUP(V128,#REF!,MATCH("strItemName",#REF!,0),FALSE),"SUI_",""),#REF!,2,FALSE)),"ERROR")</f>
        <v>ERROR</v>
      </c>
      <c r="X128" s="22">
        <f t="shared" ca="1" si="17"/>
        <v>3160001</v>
      </c>
      <c r="Y128" s="134" t="str">
        <f ca="1">IFERROR(IF(X128=0,0,VLOOKUP(SUBSTITUTE(VLOOKUP(X128,#REF!,MATCH("strItemName",#REF!,0),FALSE),"SUI_",""),#REF!,2,FALSE)),"ERROR")</f>
        <v>ERROR</v>
      </c>
      <c r="Z128" s="22">
        <f t="shared" ca="1" si="18"/>
        <v>3160001</v>
      </c>
      <c r="AA128" s="134" t="str">
        <f ca="1">IFERROR(IF(Z128=0,0,VLOOKUP(SUBSTITUTE(VLOOKUP(Z128,#REF!,MATCH("strItemName",#REF!,0),FALSE),"SUI_",""),#REF!,2,FALSE)),"ERROR")</f>
        <v>ERROR</v>
      </c>
      <c r="AB128" s="22">
        <f t="shared" ca="1" si="19"/>
        <v>3160001</v>
      </c>
      <c r="AC128" s="134" t="str">
        <f ca="1">IFERROR(IF(AB128=0,0,VLOOKUP(SUBSTITUTE(VLOOKUP(AB128,#REF!,MATCH("strItemName",#REF!,0),FALSE),"SUI_",""),#REF!,2,FALSE)),"ERROR")</f>
        <v>ERROR</v>
      </c>
      <c r="AD128" s="88">
        <v>0</v>
      </c>
      <c r="AE128" s="134">
        <f>IFERROR(IF(AD128=0,0,VLOOKUP(SUBSTITUTE(VLOOKUP(AD128,#REF!,MATCH("strItemName",#REF!,0),FALSE),"SUI_",""),#REF!,2,FALSE)),"ERROR")</f>
        <v>0</v>
      </c>
      <c r="AF128" s="22">
        <f ca="1">IFERROR(VLOOKUP($B128,INDIRECT(VLOOKUP($E128,보상!$S:$AA,2,FALSE)),MATCH(AF$6,INDIRECT(VLOOKUP($E128,보상!$S:$AA,3,FALSE)),0),FALSE),"ERROR")</f>
        <v>284</v>
      </c>
      <c r="AG128" s="22">
        <v>0</v>
      </c>
      <c r="AH128" s="22">
        <v>0</v>
      </c>
      <c r="AI128" s="22">
        <v>0</v>
      </c>
      <c r="AJ128" s="22" t="b">
        <v>0</v>
      </c>
      <c r="AK128" s="22">
        <v>0</v>
      </c>
      <c r="AL128" s="57">
        <v>0</v>
      </c>
    </row>
    <row r="129" spans="1:38" ht="16.5" customHeight="1" x14ac:dyDescent="0.3">
      <c r="A129" s="158">
        <f>COUNTIF(FtbReward_Quest!$B:$B,$B129)+COUNTIF(FtbReward_Mode!$B:$B,$B129)+COUNTIF(FtbReward_Content!$B:$B,$B129)-1</f>
        <v>0</v>
      </c>
      <c r="B129" s="22">
        <f t="shared" si="14"/>
        <v>1095021</v>
      </c>
      <c r="C129" s="72">
        <f t="shared" si="15"/>
        <v>109502</v>
      </c>
      <c r="D129" s="22" t="s">
        <v>3389</v>
      </c>
      <c r="E129" s="22" t="s">
        <v>916</v>
      </c>
      <c r="F129" s="72">
        <f>COUNTIF($C$8:$C129,$C129)</f>
        <v>1</v>
      </c>
      <c r="G129" s="22" t="b">
        <v>1</v>
      </c>
      <c r="H129" s="22">
        <v>0</v>
      </c>
      <c r="I129" s="129">
        <f>IFERROR(IF(H129=0,0,VLOOKUP(VLOOKUP(H129,#REF!,MATCH("strMailTitleID",#REF!,0),FALSE),#REF!,2,FALSE)),"ERROR")</f>
        <v>0</v>
      </c>
      <c r="J129" s="176">
        <v>200</v>
      </c>
      <c r="K129" s="129" t="str">
        <f>IFERROR(IF(J129=0,0,VLOOKUP(VLOOKUP(J129,#REF!,MATCH("strMailTitleID",#REF!,0),FALSE),#REF!,2,FALSE)),"ERROR")</f>
        <v>ERROR</v>
      </c>
      <c r="L129" s="22">
        <f ca="1">IFERROR(VLOOKUP($B129,INDIRECT(VLOOKUP($E129,보상!$S:$AA,2,FALSE)),MATCH(L$6,INDIRECT(VLOOKUP($E129,보상!$S:$AA,3,FALSE)),0),FALSE),"ERROR")</f>
        <v>20750</v>
      </c>
      <c r="M129" s="22">
        <v>0</v>
      </c>
      <c r="N129" s="22">
        <v>0</v>
      </c>
      <c r="O129" s="22">
        <v>0</v>
      </c>
      <c r="P129" s="22" t="str">
        <f ca="1">IFERROR(VLOOKUP($B129,INDIRECT(VLOOKUP($E129,보상!$S:$AA,2,FALSE)),MATCH(P$6,INDIRECT(VLOOKUP($E129,보상!$S:$AA,3,FALSE)),0),FALSE),"ERROR")</f>
        <v>Gold</v>
      </c>
      <c r="Q129" s="22">
        <f ca="1">IFERROR(VLOOKUP($B129,INDIRECT(VLOOKUP($E129,보상!$S:$AA,2,FALSE)),MATCH(Q$6,INDIRECT(VLOOKUP($E129,보상!$S:$AA,3,FALSE)),0),FALSE),"ERROR")</f>
        <v>103750</v>
      </c>
      <c r="R129" s="22" t="b">
        <v>0</v>
      </c>
      <c r="S129" s="22" t="b">
        <v>0</v>
      </c>
      <c r="T129" s="22">
        <f ca="1">IFERROR(VLOOKUP($B129,INDIRECT(VLOOKUP($E129,보상!$S:$AA,2,FALSE)),MATCH(T$6,INDIRECT(VLOOKUP($E129,보상!$S:$AA,3,FALSE)),0),FALSE),"ERROR")</f>
        <v>3160001</v>
      </c>
      <c r="U129" s="134" t="str">
        <f ca="1">IFERROR(IF(T129=0,0,VLOOKUP(SUBSTITUTE(VLOOKUP(T129,#REF!,MATCH("strItemName",#REF!,0),FALSE),"SUI_",""),#REF!,2,FALSE)),"ERROR")</f>
        <v>ERROR</v>
      </c>
      <c r="V129" s="22">
        <f t="shared" ca="1" si="16"/>
        <v>3160001</v>
      </c>
      <c r="W129" s="134" t="str">
        <f ca="1">IFERROR(IF(V129=0,0,VLOOKUP(SUBSTITUTE(VLOOKUP(V129,#REF!,MATCH("strItemName",#REF!,0),FALSE),"SUI_",""),#REF!,2,FALSE)),"ERROR")</f>
        <v>ERROR</v>
      </c>
      <c r="X129" s="22">
        <f t="shared" ca="1" si="17"/>
        <v>3160001</v>
      </c>
      <c r="Y129" s="134" t="str">
        <f ca="1">IFERROR(IF(X129=0,0,VLOOKUP(SUBSTITUTE(VLOOKUP(X129,#REF!,MATCH("strItemName",#REF!,0),FALSE),"SUI_",""),#REF!,2,FALSE)),"ERROR")</f>
        <v>ERROR</v>
      </c>
      <c r="Z129" s="22">
        <f t="shared" ca="1" si="18"/>
        <v>3160001</v>
      </c>
      <c r="AA129" s="134" t="str">
        <f ca="1">IFERROR(IF(Z129=0,0,VLOOKUP(SUBSTITUTE(VLOOKUP(Z129,#REF!,MATCH("strItemName",#REF!,0),FALSE),"SUI_",""),#REF!,2,FALSE)),"ERROR")</f>
        <v>ERROR</v>
      </c>
      <c r="AB129" s="22">
        <f t="shared" ca="1" si="19"/>
        <v>3160001</v>
      </c>
      <c r="AC129" s="134" t="str">
        <f ca="1">IFERROR(IF(AB129=0,0,VLOOKUP(SUBSTITUTE(VLOOKUP(AB129,#REF!,MATCH("strItemName",#REF!,0),FALSE),"SUI_",""),#REF!,2,FALSE)),"ERROR")</f>
        <v>ERROR</v>
      </c>
      <c r="AD129" s="88">
        <v>0</v>
      </c>
      <c r="AE129" s="134">
        <f>IFERROR(IF(AD129=0,0,VLOOKUP(SUBSTITUTE(VLOOKUP(AD129,#REF!,MATCH("strItemName",#REF!,0),FALSE),"SUI_",""),#REF!,2,FALSE)),"ERROR")</f>
        <v>0</v>
      </c>
      <c r="AF129" s="22">
        <f ca="1">IFERROR(VLOOKUP($B129,INDIRECT(VLOOKUP($E129,보상!$S:$AA,2,FALSE)),MATCH(AF$6,INDIRECT(VLOOKUP($E129,보상!$S:$AA,3,FALSE)),0),FALSE),"ERROR")</f>
        <v>287</v>
      </c>
      <c r="AG129" s="22">
        <v>0</v>
      </c>
      <c r="AH129" s="22">
        <v>0</v>
      </c>
      <c r="AI129" s="22">
        <v>0</v>
      </c>
      <c r="AJ129" s="22" t="b">
        <v>0</v>
      </c>
      <c r="AK129" s="22">
        <v>0</v>
      </c>
      <c r="AL129" s="57">
        <v>0</v>
      </c>
    </row>
    <row r="130" spans="1:38" ht="16.5" customHeight="1" x14ac:dyDescent="0.3">
      <c r="A130" s="158">
        <f>COUNTIF(FtbReward_Quest!$B:$B,$B130)+COUNTIF(FtbReward_Mode!$B:$B,$B130)+COUNTIF(FtbReward_Content!$B:$B,$B130)-1</f>
        <v>0</v>
      </c>
      <c r="B130" s="22">
        <f t="shared" si="14"/>
        <v>1096021</v>
      </c>
      <c r="C130" s="72">
        <f t="shared" si="15"/>
        <v>109602</v>
      </c>
      <c r="D130" s="22" t="s">
        <v>3390</v>
      </c>
      <c r="E130" s="22" t="s">
        <v>916</v>
      </c>
      <c r="F130" s="72">
        <f>COUNTIF($C$8:$C130,$C130)</f>
        <v>1</v>
      </c>
      <c r="G130" s="22" t="b">
        <v>1</v>
      </c>
      <c r="H130" s="22">
        <v>0</v>
      </c>
      <c r="I130" s="129">
        <f>IFERROR(IF(H130=0,0,VLOOKUP(VLOOKUP(H130,#REF!,MATCH("strMailTitleID",#REF!,0),FALSE),#REF!,2,FALSE)),"ERROR")</f>
        <v>0</v>
      </c>
      <c r="J130" s="176">
        <v>200</v>
      </c>
      <c r="K130" s="129" t="str">
        <f>IFERROR(IF(J130=0,0,VLOOKUP(VLOOKUP(J130,#REF!,MATCH("strMailTitleID",#REF!,0),FALSE),#REF!,2,FALSE)),"ERROR")</f>
        <v>ERROR</v>
      </c>
      <c r="L130" s="22">
        <f ca="1">IFERROR(VLOOKUP($B130,INDIRECT(VLOOKUP($E130,보상!$S:$AA,2,FALSE)),MATCH(L$6,INDIRECT(VLOOKUP($E130,보상!$S:$AA,3,FALSE)),0),FALSE),"ERROR")</f>
        <v>21270</v>
      </c>
      <c r="M130" s="22">
        <v>0</v>
      </c>
      <c r="N130" s="22">
        <v>0</v>
      </c>
      <c r="O130" s="22">
        <v>0</v>
      </c>
      <c r="P130" s="22" t="str">
        <f ca="1">IFERROR(VLOOKUP($B130,INDIRECT(VLOOKUP($E130,보상!$S:$AA,2,FALSE)),MATCH(P$6,INDIRECT(VLOOKUP($E130,보상!$S:$AA,3,FALSE)),0),FALSE),"ERROR")</f>
        <v>Gold</v>
      </c>
      <c r="Q130" s="22">
        <f ca="1">IFERROR(VLOOKUP($B130,INDIRECT(VLOOKUP($E130,보상!$S:$AA,2,FALSE)),MATCH(Q$6,INDIRECT(VLOOKUP($E130,보상!$S:$AA,3,FALSE)),0),FALSE),"ERROR")</f>
        <v>106350</v>
      </c>
      <c r="R130" s="22" t="b">
        <v>0</v>
      </c>
      <c r="S130" s="22" t="b">
        <v>0</v>
      </c>
      <c r="T130" s="22">
        <f ca="1">IFERROR(VLOOKUP($B130,INDIRECT(VLOOKUP($E130,보상!$S:$AA,2,FALSE)),MATCH(T$6,INDIRECT(VLOOKUP($E130,보상!$S:$AA,3,FALSE)),0),FALSE),"ERROR")</f>
        <v>3160001</v>
      </c>
      <c r="U130" s="134" t="str">
        <f ca="1">IFERROR(IF(T130=0,0,VLOOKUP(SUBSTITUTE(VLOOKUP(T130,#REF!,MATCH("strItemName",#REF!,0),FALSE),"SUI_",""),#REF!,2,FALSE)),"ERROR")</f>
        <v>ERROR</v>
      </c>
      <c r="V130" s="22">
        <f t="shared" ca="1" si="16"/>
        <v>3160001</v>
      </c>
      <c r="W130" s="134" t="str">
        <f ca="1">IFERROR(IF(V130=0,0,VLOOKUP(SUBSTITUTE(VLOOKUP(V130,#REF!,MATCH("strItemName",#REF!,0),FALSE),"SUI_",""),#REF!,2,FALSE)),"ERROR")</f>
        <v>ERROR</v>
      </c>
      <c r="X130" s="22">
        <f t="shared" ca="1" si="17"/>
        <v>3160001</v>
      </c>
      <c r="Y130" s="134" t="str">
        <f ca="1">IFERROR(IF(X130=0,0,VLOOKUP(SUBSTITUTE(VLOOKUP(X130,#REF!,MATCH("strItemName",#REF!,0),FALSE),"SUI_",""),#REF!,2,FALSE)),"ERROR")</f>
        <v>ERROR</v>
      </c>
      <c r="Z130" s="22">
        <f t="shared" ca="1" si="18"/>
        <v>3160001</v>
      </c>
      <c r="AA130" s="134" t="str">
        <f ca="1">IFERROR(IF(Z130=0,0,VLOOKUP(SUBSTITUTE(VLOOKUP(Z130,#REF!,MATCH("strItemName",#REF!,0),FALSE),"SUI_",""),#REF!,2,FALSE)),"ERROR")</f>
        <v>ERROR</v>
      </c>
      <c r="AB130" s="22">
        <f t="shared" ca="1" si="19"/>
        <v>3160001</v>
      </c>
      <c r="AC130" s="134" t="str">
        <f ca="1">IFERROR(IF(AB130=0,0,VLOOKUP(SUBSTITUTE(VLOOKUP(AB130,#REF!,MATCH("strItemName",#REF!,0),FALSE),"SUI_",""),#REF!,2,FALSE)),"ERROR")</f>
        <v>ERROR</v>
      </c>
      <c r="AD130" s="88">
        <v>0</v>
      </c>
      <c r="AE130" s="134">
        <f>IFERROR(IF(AD130=0,0,VLOOKUP(SUBSTITUTE(VLOOKUP(AD130,#REF!,MATCH("strItemName",#REF!,0),FALSE),"SUI_",""),#REF!,2,FALSE)),"ERROR")</f>
        <v>0</v>
      </c>
      <c r="AF130" s="22">
        <f ca="1">IFERROR(VLOOKUP($B130,INDIRECT(VLOOKUP($E130,보상!$S:$AA,2,FALSE)),MATCH(AF$6,INDIRECT(VLOOKUP($E130,보상!$S:$AA,3,FALSE)),0),FALSE),"ERROR")</f>
        <v>290</v>
      </c>
      <c r="AG130" s="22">
        <v>0</v>
      </c>
      <c r="AH130" s="22">
        <v>0</v>
      </c>
      <c r="AI130" s="22">
        <v>0</v>
      </c>
      <c r="AJ130" s="22" t="b">
        <v>0</v>
      </c>
      <c r="AK130" s="22">
        <v>0</v>
      </c>
      <c r="AL130" s="57">
        <v>0</v>
      </c>
    </row>
    <row r="131" spans="1:38" ht="16.5" customHeight="1" x14ac:dyDescent="0.3">
      <c r="A131" s="158">
        <f>COUNTIF(FtbReward_Quest!$B:$B,$B131)+COUNTIF(FtbReward_Mode!$B:$B,$B131)+COUNTIF(FtbReward_Content!$B:$B,$B131)-1</f>
        <v>0</v>
      </c>
      <c r="B131" s="22">
        <f t="shared" si="14"/>
        <v>1097021</v>
      </c>
      <c r="C131" s="72">
        <f t="shared" si="15"/>
        <v>109702</v>
      </c>
      <c r="D131" s="22" t="s">
        <v>3391</v>
      </c>
      <c r="E131" s="22" t="s">
        <v>916</v>
      </c>
      <c r="F131" s="72">
        <f>COUNTIF($C$8:$C131,$C131)</f>
        <v>1</v>
      </c>
      <c r="G131" s="22" t="b">
        <v>1</v>
      </c>
      <c r="H131" s="22">
        <v>0</v>
      </c>
      <c r="I131" s="129">
        <f>IFERROR(IF(H131=0,0,VLOOKUP(VLOOKUP(H131,#REF!,MATCH("strMailTitleID",#REF!,0),FALSE),#REF!,2,FALSE)),"ERROR")</f>
        <v>0</v>
      </c>
      <c r="J131" s="176">
        <v>200</v>
      </c>
      <c r="K131" s="129" t="str">
        <f>IFERROR(IF(J131=0,0,VLOOKUP(VLOOKUP(J131,#REF!,MATCH("strMailTitleID",#REF!,0),FALSE),#REF!,2,FALSE)),"ERROR")</f>
        <v>ERROR</v>
      </c>
      <c r="L131" s="22">
        <f ca="1">IFERROR(VLOOKUP($B131,INDIRECT(VLOOKUP($E131,보상!$S:$AA,2,FALSE)),MATCH(L$6,INDIRECT(VLOOKUP($E131,보상!$S:$AA,3,FALSE)),0),FALSE),"ERROR")</f>
        <v>21870</v>
      </c>
      <c r="M131" s="22">
        <v>0</v>
      </c>
      <c r="N131" s="22">
        <v>0</v>
      </c>
      <c r="O131" s="22">
        <v>0</v>
      </c>
      <c r="P131" s="22" t="str">
        <f ca="1">IFERROR(VLOOKUP($B131,INDIRECT(VLOOKUP($E131,보상!$S:$AA,2,FALSE)),MATCH(P$6,INDIRECT(VLOOKUP($E131,보상!$S:$AA,3,FALSE)),0),FALSE),"ERROR")</f>
        <v>Gold</v>
      </c>
      <c r="Q131" s="22">
        <f ca="1">IFERROR(VLOOKUP($B131,INDIRECT(VLOOKUP($E131,보상!$S:$AA,2,FALSE)),MATCH(Q$6,INDIRECT(VLOOKUP($E131,보상!$S:$AA,3,FALSE)),0),FALSE),"ERROR")</f>
        <v>109350</v>
      </c>
      <c r="R131" s="22" t="b">
        <v>0</v>
      </c>
      <c r="S131" s="22" t="b">
        <v>0</v>
      </c>
      <c r="T131" s="22">
        <f ca="1">IFERROR(VLOOKUP($B131,INDIRECT(VLOOKUP($E131,보상!$S:$AA,2,FALSE)),MATCH(T$6,INDIRECT(VLOOKUP($E131,보상!$S:$AA,3,FALSE)),0),FALSE),"ERROR")</f>
        <v>3160001</v>
      </c>
      <c r="U131" s="134" t="str">
        <f ca="1">IFERROR(IF(T131=0,0,VLOOKUP(SUBSTITUTE(VLOOKUP(T131,#REF!,MATCH("strItemName",#REF!,0),FALSE),"SUI_",""),#REF!,2,FALSE)),"ERROR")</f>
        <v>ERROR</v>
      </c>
      <c r="V131" s="22">
        <f t="shared" ca="1" si="16"/>
        <v>3160001</v>
      </c>
      <c r="W131" s="134" t="str">
        <f ca="1">IFERROR(IF(V131=0,0,VLOOKUP(SUBSTITUTE(VLOOKUP(V131,#REF!,MATCH("strItemName",#REF!,0),FALSE),"SUI_",""),#REF!,2,FALSE)),"ERROR")</f>
        <v>ERROR</v>
      </c>
      <c r="X131" s="22">
        <f t="shared" ca="1" si="17"/>
        <v>3160001</v>
      </c>
      <c r="Y131" s="134" t="str">
        <f ca="1">IFERROR(IF(X131=0,0,VLOOKUP(SUBSTITUTE(VLOOKUP(X131,#REF!,MATCH("strItemName",#REF!,0),FALSE),"SUI_",""),#REF!,2,FALSE)),"ERROR")</f>
        <v>ERROR</v>
      </c>
      <c r="Z131" s="22">
        <f t="shared" ca="1" si="18"/>
        <v>3160001</v>
      </c>
      <c r="AA131" s="134" t="str">
        <f ca="1">IFERROR(IF(Z131=0,0,VLOOKUP(SUBSTITUTE(VLOOKUP(Z131,#REF!,MATCH("strItemName",#REF!,0),FALSE),"SUI_",""),#REF!,2,FALSE)),"ERROR")</f>
        <v>ERROR</v>
      </c>
      <c r="AB131" s="22">
        <f t="shared" ca="1" si="19"/>
        <v>3160001</v>
      </c>
      <c r="AC131" s="134" t="str">
        <f ca="1">IFERROR(IF(AB131=0,0,VLOOKUP(SUBSTITUTE(VLOOKUP(AB131,#REF!,MATCH("strItemName",#REF!,0),FALSE),"SUI_",""),#REF!,2,FALSE)),"ERROR")</f>
        <v>ERROR</v>
      </c>
      <c r="AD131" s="88">
        <v>0</v>
      </c>
      <c r="AE131" s="134">
        <f>IFERROR(IF(AD131=0,0,VLOOKUP(SUBSTITUTE(VLOOKUP(AD131,#REF!,MATCH("strItemName",#REF!,0),FALSE),"SUI_",""),#REF!,2,FALSE)),"ERROR")</f>
        <v>0</v>
      </c>
      <c r="AF131" s="22">
        <f ca="1">IFERROR(VLOOKUP($B131,INDIRECT(VLOOKUP($E131,보상!$S:$AA,2,FALSE)),MATCH(AF$6,INDIRECT(VLOOKUP($E131,보상!$S:$AA,3,FALSE)),0),FALSE),"ERROR")</f>
        <v>293</v>
      </c>
      <c r="AG131" s="22">
        <v>0</v>
      </c>
      <c r="AH131" s="22">
        <v>0</v>
      </c>
      <c r="AI131" s="22">
        <v>0</v>
      </c>
      <c r="AJ131" s="22" t="b">
        <v>0</v>
      </c>
      <c r="AK131" s="22">
        <v>0</v>
      </c>
      <c r="AL131" s="57">
        <v>0</v>
      </c>
    </row>
    <row r="132" spans="1:38" ht="16.5" customHeight="1" x14ac:dyDescent="0.3">
      <c r="A132" s="158">
        <f>COUNTIF(FtbReward_Quest!$B:$B,$B132)+COUNTIF(FtbReward_Mode!$B:$B,$B132)+COUNTIF(FtbReward_Content!$B:$B,$B132)-1</f>
        <v>0</v>
      </c>
      <c r="B132" s="22">
        <f t="shared" si="14"/>
        <v>1098021</v>
      </c>
      <c r="C132" s="72">
        <f t="shared" si="15"/>
        <v>109802</v>
      </c>
      <c r="D132" s="22" t="s">
        <v>3392</v>
      </c>
      <c r="E132" s="22" t="s">
        <v>916</v>
      </c>
      <c r="F132" s="72">
        <f>COUNTIF($C$8:$C132,$C132)</f>
        <v>1</v>
      </c>
      <c r="G132" s="22" t="b">
        <v>1</v>
      </c>
      <c r="H132" s="22">
        <v>0</v>
      </c>
      <c r="I132" s="129">
        <f>IFERROR(IF(H132=0,0,VLOOKUP(VLOOKUP(H132,#REF!,MATCH("strMailTitleID",#REF!,0),FALSE),#REF!,2,FALSE)),"ERROR")</f>
        <v>0</v>
      </c>
      <c r="J132" s="176">
        <v>200</v>
      </c>
      <c r="K132" s="129" t="str">
        <f>IFERROR(IF(J132=0,0,VLOOKUP(VLOOKUP(J132,#REF!,MATCH("strMailTitleID",#REF!,0),FALSE),#REF!,2,FALSE)),"ERROR")</f>
        <v>ERROR</v>
      </c>
      <c r="L132" s="22">
        <f ca="1">IFERROR(VLOOKUP($B132,INDIRECT(VLOOKUP($E132,보상!$S:$AA,2,FALSE)),MATCH(L$6,INDIRECT(VLOOKUP($E132,보상!$S:$AA,3,FALSE)),0),FALSE),"ERROR")</f>
        <v>21870</v>
      </c>
      <c r="M132" s="22">
        <v>0</v>
      </c>
      <c r="N132" s="22">
        <v>0</v>
      </c>
      <c r="O132" s="22">
        <v>0</v>
      </c>
      <c r="P132" s="22" t="str">
        <f ca="1">IFERROR(VLOOKUP($B132,INDIRECT(VLOOKUP($E132,보상!$S:$AA,2,FALSE)),MATCH(P$6,INDIRECT(VLOOKUP($E132,보상!$S:$AA,3,FALSE)),0),FALSE),"ERROR")</f>
        <v>Gold</v>
      </c>
      <c r="Q132" s="22">
        <f ca="1">IFERROR(VLOOKUP($B132,INDIRECT(VLOOKUP($E132,보상!$S:$AA,2,FALSE)),MATCH(Q$6,INDIRECT(VLOOKUP($E132,보상!$S:$AA,3,FALSE)),0),FALSE),"ERROR")</f>
        <v>109350</v>
      </c>
      <c r="R132" s="22" t="b">
        <v>0</v>
      </c>
      <c r="S132" s="22" t="b">
        <v>0</v>
      </c>
      <c r="T132" s="22">
        <f ca="1">IFERROR(VLOOKUP($B132,INDIRECT(VLOOKUP($E132,보상!$S:$AA,2,FALSE)),MATCH(T$6,INDIRECT(VLOOKUP($E132,보상!$S:$AA,3,FALSE)),0),FALSE),"ERROR")</f>
        <v>3160001</v>
      </c>
      <c r="U132" s="134" t="str">
        <f ca="1">IFERROR(IF(T132=0,0,VLOOKUP(SUBSTITUTE(VLOOKUP(T132,#REF!,MATCH("strItemName",#REF!,0),FALSE),"SUI_",""),#REF!,2,FALSE)),"ERROR")</f>
        <v>ERROR</v>
      </c>
      <c r="V132" s="22">
        <f t="shared" ca="1" si="16"/>
        <v>3160001</v>
      </c>
      <c r="W132" s="134" t="str">
        <f ca="1">IFERROR(IF(V132=0,0,VLOOKUP(SUBSTITUTE(VLOOKUP(V132,#REF!,MATCH("strItemName",#REF!,0),FALSE),"SUI_",""),#REF!,2,FALSE)),"ERROR")</f>
        <v>ERROR</v>
      </c>
      <c r="X132" s="22">
        <f t="shared" ca="1" si="17"/>
        <v>3160001</v>
      </c>
      <c r="Y132" s="134" t="str">
        <f ca="1">IFERROR(IF(X132=0,0,VLOOKUP(SUBSTITUTE(VLOOKUP(X132,#REF!,MATCH("strItemName",#REF!,0),FALSE),"SUI_",""),#REF!,2,FALSE)),"ERROR")</f>
        <v>ERROR</v>
      </c>
      <c r="Z132" s="22">
        <f t="shared" ca="1" si="18"/>
        <v>3160001</v>
      </c>
      <c r="AA132" s="134" t="str">
        <f ca="1">IFERROR(IF(Z132=0,0,VLOOKUP(SUBSTITUTE(VLOOKUP(Z132,#REF!,MATCH("strItemName",#REF!,0),FALSE),"SUI_",""),#REF!,2,FALSE)),"ERROR")</f>
        <v>ERROR</v>
      </c>
      <c r="AB132" s="22">
        <f t="shared" ca="1" si="19"/>
        <v>3160001</v>
      </c>
      <c r="AC132" s="134" t="str">
        <f ca="1">IFERROR(IF(AB132=0,0,VLOOKUP(SUBSTITUTE(VLOOKUP(AB132,#REF!,MATCH("strItemName",#REF!,0),FALSE),"SUI_",""),#REF!,2,FALSE)),"ERROR")</f>
        <v>ERROR</v>
      </c>
      <c r="AD132" s="88">
        <v>0</v>
      </c>
      <c r="AE132" s="134">
        <f>IFERROR(IF(AD132=0,0,VLOOKUP(SUBSTITUTE(VLOOKUP(AD132,#REF!,MATCH("strItemName",#REF!,0),FALSE),"SUI_",""),#REF!,2,FALSE)),"ERROR")</f>
        <v>0</v>
      </c>
      <c r="AF132" s="22">
        <f ca="1">IFERROR(VLOOKUP($B132,INDIRECT(VLOOKUP($E132,보상!$S:$AA,2,FALSE)),MATCH(AF$6,INDIRECT(VLOOKUP($E132,보상!$S:$AA,3,FALSE)),0),FALSE),"ERROR")</f>
        <v>296</v>
      </c>
      <c r="AG132" s="22">
        <v>0</v>
      </c>
      <c r="AH132" s="22">
        <v>0</v>
      </c>
      <c r="AI132" s="22">
        <v>0</v>
      </c>
      <c r="AJ132" s="22" t="b">
        <v>0</v>
      </c>
      <c r="AK132" s="22">
        <v>0</v>
      </c>
      <c r="AL132" s="57">
        <v>0</v>
      </c>
    </row>
    <row r="133" spans="1:38" ht="16.5" customHeight="1" x14ac:dyDescent="0.3">
      <c r="A133" s="158">
        <f>COUNTIF(FtbReward_Quest!$B:$B,$B133)+COUNTIF(FtbReward_Mode!$B:$B,$B133)+COUNTIF(FtbReward_Content!$B:$B,$B133)-1</f>
        <v>0</v>
      </c>
      <c r="B133" s="22">
        <f t="shared" si="14"/>
        <v>1099021</v>
      </c>
      <c r="C133" s="72">
        <f t="shared" si="15"/>
        <v>109902</v>
      </c>
      <c r="D133" s="22" t="s">
        <v>3393</v>
      </c>
      <c r="E133" s="22" t="s">
        <v>916</v>
      </c>
      <c r="F133" s="72">
        <f>COUNTIF($C$8:$C133,$C133)</f>
        <v>1</v>
      </c>
      <c r="G133" s="22" t="b">
        <v>1</v>
      </c>
      <c r="H133" s="22">
        <v>0</v>
      </c>
      <c r="I133" s="129">
        <f>IFERROR(IF(H133=0,0,VLOOKUP(VLOOKUP(H133,#REF!,MATCH("strMailTitleID",#REF!,0),FALSE),#REF!,2,FALSE)),"ERROR")</f>
        <v>0</v>
      </c>
      <c r="J133" s="176">
        <v>200</v>
      </c>
      <c r="K133" s="129" t="str">
        <f>IFERROR(IF(J133=0,0,VLOOKUP(VLOOKUP(J133,#REF!,MATCH("strMailTitleID",#REF!,0),FALSE),#REF!,2,FALSE)),"ERROR")</f>
        <v>ERROR</v>
      </c>
      <c r="L133" s="22">
        <f ca="1">IFERROR(VLOOKUP($B133,INDIRECT(VLOOKUP($E133,보상!$S:$AA,2,FALSE)),MATCH(L$6,INDIRECT(VLOOKUP($E133,보상!$S:$AA,3,FALSE)),0),FALSE),"ERROR")</f>
        <v>22400</v>
      </c>
      <c r="M133" s="22">
        <v>0</v>
      </c>
      <c r="N133" s="22">
        <v>0</v>
      </c>
      <c r="O133" s="22">
        <v>0</v>
      </c>
      <c r="P133" s="22" t="str">
        <f ca="1">IFERROR(VLOOKUP($B133,INDIRECT(VLOOKUP($E133,보상!$S:$AA,2,FALSE)),MATCH(P$6,INDIRECT(VLOOKUP($E133,보상!$S:$AA,3,FALSE)),0),FALSE),"ERROR")</f>
        <v>Gold</v>
      </c>
      <c r="Q133" s="22">
        <f ca="1">IFERROR(VLOOKUP($B133,INDIRECT(VLOOKUP($E133,보상!$S:$AA,2,FALSE)),MATCH(Q$6,INDIRECT(VLOOKUP($E133,보상!$S:$AA,3,FALSE)),0),FALSE),"ERROR")</f>
        <v>112000</v>
      </c>
      <c r="R133" s="22" t="b">
        <v>0</v>
      </c>
      <c r="S133" s="22" t="b">
        <v>0</v>
      </c>
      <c r="T133" s="22">
        <f ca="1">IFERROR(VLOOKUP($B133,INDIRECT(VLOOKUP($E133,보상!$S:$AA,2,FALSE)),MATCH(T$6,INDIRECT(VLOOKUP($E133,보상!$S:$AA,3,FALSE)),0),FALSE),"ERROR")</f>
        <v>3160001</v>
      </c>
      <c r="U133" s="134" t="str">
        <f ca="1">IFERROR(IF(T133=0,0,VLOOKUP(SUBSTITUTE(VLOOKUP(T133,#REF!,MATCH("strItemName",#REF!,0),FALSE),"SUI_",""),#REF!,2,FALSE)),"ERROR")</f>
        <v>ERROR</v>
      </c>
      <c r="V133" s="22">
        <f t="shared" ca="1" si="16"/>
        <v>3160001</v>
      </c>
      <c r="W133" s="134" t="str">
        <f ca="1">IFERROR(IF(V133=0,0,VLOOKUP(SUBSTITUTE(VLOOKUP(V133,#REF!,MATCH("strItemName",#REF!,0),FALSE),"SUI_",""),#REF!,2,FALSE)),"ERROR")</f>
        <v>ERROR</v>
      </c>
      <c r="X133" s="22">
        <f t="shared" ca="1" si="17"/>
        <v>3160001</v>
      </c>
      <c r="Y133" s="134" t="str">
        <f ca="1">IFERROR(IF(X133=0,0,VLOOKUP(SUBSTITUTE(VLOOKUP(X133,#REF!,MATCH("strItemName",#REF!,0),FALSE),"SUI_",""),#REF!,2,FALSE)),"ERROR")</f>
        <v>ERROR</v>
      </c>
      <c r="Z133" s="22">
        <f t="shared" ca="1" si="18"/>
        <v>3160001</v>
      </c>
      <c r="AA133" s="134" t="str">
        <f ca="1">IFERROR(IF(Z133=0,0,VLOOKUP(SUBSTITUTE(VLOOKUP(Z133,#REF!,MATCH("strItemName",#REF!,0),FALSE),"SUI_",""),#REF!,2,FALSE)),"ERROR")</f>
        <v>ERROR</v>
      </c>
      <c r="AB133" s="22">
        <f t="shared" ca="1" si="19"/>
        <v>3160001</v>
      </c>
      <c r="AC133" s="134" t="str">
        <f ca="1">IFERROR(IF(AB133=0,0,VLOOKUP(SUBSTITUTE(VLOOKUP(AB133,#REF!,MATCH("strItemName",#REF!,0),FALSE),"SUI_",""),#REF!,2,FALSE)),"ERROR")</f>
        <v>ERROR</v>
      </c>
      <c r="AD133" s="88">
        <v>0</v>
      </c>
      <c r="AE133" s="134">
        <f>IFERROR(IF(AD133=0,0,VLOOKUP(SUBSTITUTE(VLOOKUP(AD133,#REF!,MATCH("strItemName",#REF!,0),FALSE),"SUI_",""),#REF!,2,FALSE)),"ERROR")</f>
        <v>0</v>
      </c>
      <c r="AF133" s="22">
        <f ca="1">IFERROR(VLOOKUP($B133,INDIRECT(VLOOKUP($E133,보상!$S:$AA,2,FALSE)),MATCH(AF$6,INDIRECT(VLOOKUP($E133,보상!$S:$AA,3,FALSE)),0),FALSE),"ERROR")</f>
        <v>299</v>
      </c>
      <c r="AG133" s="22">
        <v>0</v>
      </c>
      <c r="AH133" s="22">
        <v>0</v>
      </c>
      <c r="AI133" s="22">
        <v>0</v>
      </c>
      <c r="AJ133" s="22" t="b">
        <v>0</v>
      </c>
      <c r="AK133" s="22">
        <v>0</v>
      </c>
      <c r="AL133" s="57">
        <v>0</v>
      </c>
    </row>
    <row r="134" spans="1:38" ht="16.5" customHeight="1" x14ac:dyDescent="0.3">
      <c r="A134" s="158">
        <f>COUNTIF(FtbReward_Quest!$B:$B,$B134)+COUNTIF(FtbReward_Mode!$B:$B,$B134)+COUNTIF(FtbReward_Content!$B:$B,$B134)-1</f>
        <v>0</v>
      </c>
      <c r="B134" s="22">
        <f t="shared" si="14"/>
        <v>1100021</v>
      </c>
      <c r="C134" s="72">
        <f t="shared" si="15"/>
        <v>110002</v>
      </c>
      <c r="D134" s="22" t="s">
        <v>3394</v>
      </c>
      <c r="E134" s="22" t="s">
        <v>916</v>
      </c>
      <c r="F134" s="72">
        <f>COUNTIF($C$8:$C134,$C134)</f>
        <v>1</v>
      </c>
      <c r="G134" s="22" t="b">
        <v>1</v>
      </c>
      <c r="H134" s="22">
        <v>0</v>
      </c>
      <c r="I134" s="129">
        <f>IFERROR(IF(H134=0,0,VLOOKUP(VLOOKUP(H134,#REF!,MATCH("strMailTitleID",#REF!,0),FALSE),#REF!,2,FALSE)),"ERROR")</f>
        <v>0</v>
      </c>
      <c r="J134" s="176">
        <v>200</v>
      </c>
      <c r="K134" s="129" t="str">
        <f>IFERROR(IF(J134=0,0,VLOOKUP(VLOOKUP(J134,#REF!,MATCH("strMailTitleID",#REF!,0),FALSE),#REF!,2,FALSE)),"ERROR")</f>
        <v>ERROR</v>
      </c>
      <c r="L134" s="22">
        <f ca="1">IFERROR(VLOOKUP($B134,INDIRECT(VLOOKUP($E134,보상!$S:$AA,2,FALSE)),MATCH(L$6,INDIRECT(VLOOKUP($E134,보상!$S:$AA,3,FALSE)),0),FALSE),"ERROR")</f>
        <v>23100</v>
      </c>
      <c r="M134" s="22">
        <v>0</v>
      </c>
      <c r="N134" s="22">
        <v>0</v>
      </c>
      <c r="O134" s="22">
        <v>0</v>
      </c>
      <c r="P134" s="22" t="str">
        <f ca="1">IFERROR(VLOOKUP($B134,INDIRECT(VLOOKUP($E134,보상!$S:$AA,2,FALSE)),MATCH(P$6,INDIRECT(VLOOKUP($E134,보상!$S:$AA,3,FALSE)),0),FALSE),"ERROR")</f>
        <v>Gold</v>
      </c>
      <c r="Q134" s="22">
        <f ca="1">IFERROR(VLOOKUP($B134,INDIRECT(VLOOKUP($E134,보상!$S:$AA,2,FALSE)),MATCH(Q$6,INDIRECT(VLOOKUP($E134,보상!$S:$AA,3,FALSE)),0),FALSE),"ERROR")</f>
        <v>115500</v>
      </c>
      <c r="R134" s="22" t="b">
        <v>0</v>
      </c>
      <c r="S134" s="22" t="b">
        <v>0</v>
      </c>
      <c r="T134" s="22">
        <f ca="1">IFERROR(VLOOKUP($B134,INDIRECT(VLOOKUP($E134,보상!$S:$AA,2,FALSE)),MATCH(T$6,INDIRECT(VLOOKUP($E134,보상!$S:$AA,3,FALSE)),0),FALSE),"ERROR")</f>
        <v>3160001</v>
      </c>
      <c r="U134" s="134" t="str">
        <f ca="1">IFERROR(IF(T134=0,0,VLOOKUP(SUBSTITUTE(VLOOKUP(T134,#REF!,MATCH("strItemName",#REF!,0),FALSE),"SUI_",""),#REF!,2,FALSE)),"ERROR")</f>
        <v>ERROR</v>
      </c>
      <c r="V134" s="22">
        <f t="shared" ca="1" si="16"/>
        <v>3160001</v>
      </c>
      <c r="W134" s="134" t="str">
        <f ca="1">IFERROR(IF(V134=0,0,VLOOKUP(SUBSTITUTE(VLOOKUP(V134,#REF!,MATCH("strItemName",#REF!,0),FALSE),"SUI_",""),#REF!,2,FALSE)),"ERROR")</f>
        <v>ERROR</v>
      </c>
      <c r="X134" s="22">
        <f t="shared" ca="1" si="17"/>
        <v>3160001</v>
      </c>
      <c r="Y134" s="134" t="str">
        <f ca="1">IFERROR(IF(X134=0,0,VLOOKUP(SUBSTITUTE(VLOOKUP(X134,#REF!,MATCH("strItemName",#REF!,0),FALSE),"SUI_",""),#REF!,2,FALSE)),"ERROR")</f>
        <v>ERROR</v>
      </c>
      <c r="Z134" s="22">
        <f t="shared" ca="1" si="18"/>
        <v>3160001</v>
      </c>
      <c r="AA134" s="134" t="str">
        <f ca="1">IFERROR(IF(Z134=0,0,VLOOKUP(SUBSTITUTE(VLOOKUP(Z134,#REF!,MATCH("strItemName",#REF!,0),FALSE),"SUI_",""),#REF!,2,FALSE)),"ERROR")</f>
        <v>ERROR</v>
      </c>
      <c r="AB134" s="22">
        <f t="shared" ca="1" si="19"/>
        <v>3160001</v>
      </c>
      <c r="AC134" s="134" t="str">
        <f ca="1">IFERROR(IF(AB134=0,0,VLOOKUP(SUBSTITUTE(VLOOKUP(AB134,#REF!,MATCH("strItemName",#REF!,0),FALSE),"SUI_",""),#REF!,2,FALSE)),"ERROR")</f>
        <v>ERROR</v>
      </c>
      <c r="AD134" s="88">
        <v>0</v>
      </c>
      <c r="AE134" s="134">
        <f>IFERROR(IF(AD134=0,0,VLOOKUP(SUBSTITUTE(VLOOKUP(AD134,#REF!,MATCH("strItemName",#REF!,0),FALSE),"SUI_",""),#REF!,2,FALSE)),"ERROR")</f>
        <v>0</v>
      </c>
      <c r="AF134" s="22">
        <f ca="1">IFERROR(VLOOKUP($B134,INDIRECT(VLOOKUP($E134,보상!$S:$AA,2,FALSE)),MATCH(AF$6,INDIRECT(VLOOKUP($E134,보상!$S:$AA,3,FALSE)),0),FALSE),"ERROR")</f>
        <v>302</v>
      </c>
      <c r="AG134" s="22">
        <v>0</v>
      </c>
      <c r="AH134" s="22">
        <v>0</v>
      </c>
      <c r="AI134" s="22">
        <v>0</v>
      </c>
      <c r="AJ134" s="22" t="b">
        <v>0</v>
      </c>
      <c r="AK134" s="22">
        <v>0</v>
      </c>
      <c r="AL134" s="57">
        <v>0</v>
      </c>
    </row>
    <row r="135" spans="1:38" ht="16.5" customHeight="1" x14ac:dyDescent="0.3">
      <c r="A135" s="158" t="e">
        <v>#VALUE!</v>
      </c>
      <c r="B135" s="22">
        <f t="shared" si="14"/>
        <v>501111</v>
      </c>
      <c r="C135" s="120">
        <v>50111</v>
      </c>
      <c r="D135" s="49" t="s">
        <v>3767</v>
      </c>
      <c r="E135" s="86" t="s">
        <v>3768</v>
      </c>
      <c r="F135" s="72">
        <f>COUNTIF($C$8:$C135,$C135)</f>
        <v>1</v>
      </c>
      <c r="G135" s="49" t="b">
        <v>1</v>
      </c>
      <c r="H135" s="22">
        <v>200201</v>
      </c>
      <c r="I135" s="129" t="s">
        <v>1190</v>
      </c>
      <c r="J135" s="176">
        <v>200</v>
      </c>
      <c r="K135" s="129" t="s">
        <v>2171</v>
      </c>
      <c r="L135" s="22">
        <v>0</v>
      </c>
      <c r="M135" s="49">
        <v>0</v>
      </c>
      <c r="N135" s="49">
        <v>0</v>
      </c>
      <c r="O135" s="49">
        <v>0</v>
      </c>
      <c r="P135" s="22" t="s">
        <v>10</v>
      </c>
      <c r="Q135" s="22">
        <v>0</v>
      </c>
      <c r="R135" s="49" t="b">
        <v>0</v>
      </c>
      <c r="S135" s="87" t="b">
        <v>0</v>
      </c>
      <c r="T135" s="22">
        <v>4001021</v>
      </c>
      <c r="U135" s="134" t="s">
        <v>1135</v>
      </c>
      <c r="V135" s="22">
        <f t="shared" si="16"/>
        <v>4001021</v>
      </c>
      <c r="W135" s="134" t="s">
        <v>1135</v>
      </c>
      <c r="X135" s="22">
        <f t="shared" si="17"/>
        <v>4001021</v>
      </c>
      <c r="Y135" s="134" t="s">
        <v>1135</v>
      </c>
      <c r="Z135" s="22">
        <f t="shared" si="18"/>
        <v>4001021</v>
      </c>
      <c r="AA135" s="134" t="s">
        <v>1135</v>
      </c>
      <c r="AB135" s="22">
        <f t="shared" si="19"/>
        <v>4001021</v>
      </c>
      <c r="AC135" s="134" t="s">
        <v>1135</v>
      </c>
      <c r="AD135" s="88">
        <v>0</v>
      </c>
      <c r="AE135" s="136">
        <v>0</v>
      </c>
      <c r="AF135" s="22">
        <v>1</v>
      </c>
      <c r="AG135" s="49">
        <v>0</v>
      </c>
      <c r="AH135" s="49">
        <v>0</v>
      </c>
      <c r="AI135" s="49">
        <v>0</v>
      </c>
      <c r="AJ135" s="22" t="b">
        <v>0</v>
      </c>
      <c r="AK135" s="49">
        <v>0</v>
      </c>
      <c r="AL135" s="67">
        <v>0</v>
      </c>
    </row>
    <row r="136" spans="1:38" ht="16.5" customHeight="1" x14ac:dyDescent="0.3">
      <c r="A136" s="158" t="s">
        <v>3769</v>
      </c>
      <c r="B136" s="22">
        <f t="shared" si="14"/>
        <v>501112</v>
      </c>
      <c r="C136" s="120">
        <v>50111</v>
      </c>
      <c r="D136" s="49" t="s">
        <v>1229</v>
      </c>
      <c r="E136" s="86" t="s">
        <v>3768</v>
      </c>
      <c r="F136" s="72">
        <f>COUNTIF($C$8:$C136,$C136)</f>
        <v>2</v>
      </c>
      <c r="G136" s="49" t="b">
        <v>0</v>
      </c>
      <c r="H136" s="49">
        <v>0</v>
      </c>
      <c r="I136" s="129">
        <v>0</v>
      </c>
      <c r="J136" s="176">
        <v>200</v>
      </c>
      <c r="K136" s="129" t="s">
        <v>2171</v>
      </c>
      <c r="L136" s="22">
        <v>0</v>
      </c>
      <c r="M136" s="49">
        <v>0</v>
      </c>
      <c r="N136" s="49">
        <v>0</v>
      </c>
      <c r="O136" s="49">
        <v>0</v>
      </c>
      <c r="P136" s="22" t="s">
        <v>10</v>
      </c>
      <c r="Q136" s="22">
        <v>0</v>
      </c>
      <c r="R136" s="49" t="b">
        <v>0</v>
      </c>
      <c r="S136" s="87" t="b">
        <v>0</v>
      </c>
      <c r="T136" s="22">
        <v>0</v>
      </c>
      <c r="U136" s="134">
        <v>0</v>
      </c>
      <c r="V136" s="22">
        <f t="shared" si="16"/>
        <v>0</v>
      </c>
      <c r="W136" s="134">
        <v>0</v>
      </c>
      <c r="X136" s="22">
        <f t="shared" si="17"/>
        <v>0</v>
      </c>
      <c r="Y136" s="134">
        <v>0</v>
      </c>
      <c r="Z136" s="22">
        <f t="shared" si="18"/>
        <v>0</v>
      </c>
      <c r="AA136" s="134">
        <v>0</v>
      </c>
      <c r="AB136" s="22">
        <f t="shared" si="19"/>
        <v>0</v>
      </c>
      <c r="AC136" s="134">
        <v>0</v>
      </c>
      <c r="AD136" s="88">
        <v>0</v>
      </c>
      <c r="AE136" s="134">
        <v>0</v>
      </c>
      <c r="AF136" s="22">
        <v>0</v>
      </c>
      <c r="AG136" s="49">
        <v>0</v>
      </c>
      <c r="AH136" s="49">
        <v>0</v>
      </c>
      <c r="AI136" s="49">
        <v>0</v>
      </c>
      <c r="AJ136" s="22" t="b">
        <v>0</v>
      </c>
      <c r="AK136" s="49">
        <v>0</v>
      </c>
      <c r="AL136" s="67">
        <v>0</v>
      </c>
    </row>
    <row r="137" spans="1:38" ht="16.5" customHeight="1" x14ac:dyDescent="0.3">
      <c r="A137" s="158" t="e">
        <v>#VALUE!</v>
      </c>
      <c r="B137" s="22">
        <f t="shared" si="14"/>
        <v>501121</v>
      </c>
      <c r="C137" s="120">
        <v>50112</v>
      </c>
      <c r="D137" s="49" t="s">
        <v>3770</v>
      </c>
      <c r="E137" s="86" t="s">
        <v>3771</v>
      </c>
      <c r="F137" s="72">
        <f>COUNTIF($C$8:$C137,$C137)</f>
        <v>1</v>
      </c>
      <c r="G137" s="49" t="b">
        <v>1</v>
      </c>
      <c r="H137" s="49">
        <v>200202</v>
      </c>
      <c r="I137" s="129" t="s">
        <v>1191</v>
      </c>
      <c r="J137" s="176">
        <v>200</v>
      </c>
      <c r="K137" s="129" t="s">
        <v>2171</v>
      </c>
      <c r="L137" s="22">
        <v>0</v>
      </c>
      <c r="M137" s="49">
        <v>0</v>
      </c>
      <c r="N137" s="49">
        <v>0</v>
      </c>
      <c r="O137" s="49">
        <v>0</v>
      </c>
      <c r="P137" s="22" t="s">
        <v>10</v>
      </c>
      <c r="Q137" s="22">
        <v>0</v>
      </c>
      <c r="R137" s="49" t="b">
        <v>0</v>
      </c>
      <c r="S137" s="87" t="b">
        <v>0</v>
      </c>
      <c r="T137" s="22">
        <v>4002002</v>
      </c>
      <c r="U137" s="134" t="s">
        <v>333</v>
      </c>
      <c r="V137" s="22">
        <f t="shared" si="16"/>
        <v>4002002</v>
      </c>
      <c r="W137" s="134" t="s">
        <v>333</v>
      </c>
      <c r="X137" s="22">
        <f t="shared" si="17"/>
        <v>4002002</v>
      </c>
      <c r="Y137" s="134" t="s">
        <v>333</v>
      </c>
      <c r="Z137" s="22">
        <f t="shared" si="18"/>
        <v>4002002</v>
      </c>
      <c r="AA137" s="134" t="s">
        <v>333</v>
      </c>
      <c r="AB137" s="22">
        <f t="shared" si="19"/>
        <v>4002002</v>
      </c>
      <c r="AC137" s="134" t="s">
        <v>333</v>
      </c>
      <c r="AD137" s="88">
        <v>0</v>
      </c>
      <c r="AE137" s="136">
        <v>0</v>
      </c>
      <c r="AF137" s="22">
        <v>1</v>
      </c>
      <c r="AG137" s="49">
        <v>0</v>
      </c>
      <c r="AH137" s="49">
        <v>0</v>
      </c>
      <c r="AI137" s="49">
        <v>0</v>
      </c>
      <c r="AJ137" s="22" t="b">
        <v>0</v>
      </c>
      <c r="AK137" s="49">
        <v>0</v>
      </c>
      <c r="AL137" s="67">
        <v>0</v>
      </c>
    </row>
    <row r="138" spans="1:38" ht="16.5" customHeight="1" x14ac:dyDescent="0.3">
      <c r="A138" s="158" t="s">
        <v>3769</v>
      </c>
      <c r="B138" s="22">
        <f t="shared" si="14"/>
        <v>501122</v>
      </c>
      <c r="C138" s="120">
        <v>50112</v>
      </c>
      <c r="D138" s="49" t="s">
        <v>1230</v>
      </c>
      <c r="E138" s="86" t="s">
        <v>3772</v>
      </c>
      <c r="F138" s="72">
        <f>COUNTIF($C$8:$C138,$C138)</f>
        <v>2</v>
      </c>
      <c r="G138" s="49" t="b">
        <v>0</v>
      </c>
      <c r="H138" s="49">
        <v>0</v>
      </c>
      <c r="I138" s="129">
        <v>0</v>
      </c>
      <c r="J138" s="176">
        <v>200</v>
      </c>
      <c r="K138" s="129" t="s">
        <v>2171</v>
      </c>
      <c r="L138" s="22">
        <v>0</v>
      </c>
      <c r="M138" s="49">
        <v>0</v>
      </c>
      <c r="N138" s="49">
        <v>0</v>
      </c>
      <c r="O138" s="49">
        <v>0</v>
      </c>
      <c r="P138" s="22" t="s">
        <v>10</v>
      </c>
      <c r="Q138" s="22">
        <v>0</v>
      </c>
      <c r="R138" s="49" t="b">
        <v>0</v>
      </c>
      <c r="S138" s="87" t="b">
        <v>0</v>
      </c>
      <c r="T138" s="22">
        <v>0</v>
      </c>
      <c r="U138" s="134">
        <v>0</v>
      </c>
      <c r="V138" s="22">
        <f t="shared" si="16"/>
        <v>0</v>
      </c>
      <c r="W138" s="134">
        <v>0</v>
      </c>
      <c r="X138" s="22">
        <f t="shared" si="17"/>
        <v>0</v>
      </c>
      <c r="Y138" s="134">
        <v>0</v>
      </c>
      <c r="Z138" s="22">
        <f t="shared" si="18"/>
        <v>0</v>
      </c>
      <c r="AA138" s="134">
        <v>0</v>
      </c>
      <c r="AB138" s="22">
        <f t="shared" si="19"/>
        <v>0</v>
      </c>
      <c r="AC138" s="134">
        <v>0</v>
      </c>
      <c r="AD138" s="88">
        <v>0</v>
      </c>
      <c r="AE138" s="136">
        <v>0</v>
      </c>
      <c r="AF138" s="22">
        <v>0</v>
      </c>
      <c r="AG138" s="49">
        <v>0</v>
      </c>
      <c r="AH138" s="49">
        <v>0</v>
      </c>
      <c r="AI138" s="49">
        <v>0</v>
      </c>
      <c r="AJ138" s="22" t="b">
        <v>0</v>
      </c>
      <c r="AK138" s="49">
        <v>0</v>
      </c>
      <c r="AL138" s="67">
        <v>0</v>
      </c>
    </row>
    <row r="139" spans="1:38" ht="16.5" customHeight="1" x14ac:dyDescent="0.3">
      <c r="A139" s="158" t="e">
        <v>#VALUE!</v>
      </c>
      <c r="B139" s="22">
        <f t="shared" si="14"/>
        <v>501131</v>
      </c>
      <c r="C139" s="120">
        <v>50113</v>
      </c>
      <c r="D139" s="49" t="s">
        <v>3773</v>
      </c>
      <c r="E139" s="86" t="s">
        <v>3771</v>
      </c>
      <c r="F139" s="72">
        <f>COUNTIF($C$8:$C139,$C139)</f>
        <v>1</v>
      </c>
      <c r="G139" s="49" t="b">
        <v>1</v>
      </c>
      <c r="H139" s="49">
        <v>200203</v>
      </c>
      <c r="I139" s="129" t="s">
        <v>1192</v>
      </c>
      <c r="J139" s="176">
        <v>200</v>
      </c>
      <c r="K139" s="129" t="s">
        <v>2171</v>
      </c>
      <c r="L139" s="22">
        <v>0</v>
      </c>
      <c r="M139" s="49">
        <v>0</v>
      </c>
      <c r="N139" s="49">
        <v>0</v>
      </c>
      <c r="O139" s="49">
        <v>0</v>
      </c>
      <c r="P139" s="22" t="s">
        <v>10</v>
      </c>
      <c r="Q139" s="22">
        <v>0</v>
      </c>
      <c r="R139" s="49" t="b">
        <v>0</v>
      </c>
      <c r="S139" s="87" t="b">
        <v>0</v>
      </c>
      <c r="T139" s="22">
        <v>4002001</v>
      </c>
      <c r="U139" s="134" t="s">
        <v>328</v>
      </c>
      <c r="V139" s="22">
        <f t="shared" si="16"/>
        <v>4002001</v>
      </c>
      <c r="W139" s="134" t="s">
        <v>328</v>
      </c>
      <c r="X139" s="22">
        <f t="shared" si="17"/>
        <v>4002001</v>
      </c>
      <c r="Y139" s="134" t="s">
        <v>328</v>
      </c>
      <c r="Z139" s="22">
        <f t="shared" si="18"/>
        <v>4002001</v>
      </c>
      <c r="AA139" s="134" t="s">
        <v>328</v>
      </c>
      <c r="AB139" s="22">
        <f t="shared" si="19"/>
        <v>4002001</v>
      </c>
      <c r="AC139" s="134" t="s">
        <v>328</v>
      </c>
      <c r="AD139" s="88">
        <v>0</v>
      </c>
      <c r="AE139" s="136">
        <v>0</v>
      </c>
      <c r="AF139" s="22">
        <v>1</v>
      </c>
      <c r="AG139" s="49">
        <v>0</v>
      </c>
      <c r="AH139" s="49">
        <v>0</v>
      </c>
      <c r="AI139" s="49">
        <v>0</v>
      </c>
      <c r="AJ139" s="22" t="b">
        <v>0</v>
      </c>
      <c r="AK139" s="49">
        <v>0</v>
      </c>
      <c r="AL139" s="67">
        <v>0</v>
      </c>
    </row>
    <row r="140" spans="1:38" ht="16.5" customHeight="1" x14ac:dyDescent="0.3">
      <c r="A140" s="158" t="s">
        <v>3769</v>
      </c>
      <c r="B140" s="22">
        <f t="shared" si="14"/>
        <v>501132</v>
      </c>
      <c r="C140" s="120">
        <v>50113</v>
      </c>
      <c r="D140" s="49" t="s">
        <v>1231</v>
      </c>
      <c r="E140" s="86" t="s">
        <v>3771</v>
      </c>
      <c r="F140" s="72">
        <f>COUNTIF($C$8:$C140,$C140)</f>
        <v>2</v>
      </c>
      <c r="G140" s="49" t="b">
        <v>0</v>
      </c>
      <c r="H140" s="49">
        <v>0</v>
      </c>
      <c r="I140" s="129">
        <v>0</v>
      </c>
      <c r="J140" s="176">
        <v>200</v>
      </c>
      <c r="K140" s="129" t="s">
        <v>2171</v>
      </c>
      <c r="L140" s="22">
        <v>0</v>
      </c>
      <c r="M140" s="49">
        <v>0</v>
      </c>
      <c r="N140" s="49">
        <v>0</v>
      </c>
      <c r="O140" s="49">
        <v>0</v>
      </c>
      <c r="P140" s="22" t="s">
        <v>10</v>
      </c>
      <c r="Q140" s="22">
        <v>0</v>
      </c>
      <c r="R140" s="49" t="b">
        <v>0</v>
      </c>
      <c r="S140" s="87" t="b">
        <v>0</v>
      </c>
      <c r="T140" s="22">
        <v>0</v>
      </c>
      <c r="U140" s="134">
        <v>0</v>
      </c>
      <c r="V140" s="22">
        <f t="shared" si="16"/>
        <v>0</v>
      </c>
      <c r="W140" s="134">
        <v>0</v>
      </c>
      <c r="X140" s="22">
        <f t="shared" si="17"/>
        <v>0</v>
      </c>
      <c r="Y140" s="134">
        <v>0</v>
      </c>
      <c r="Z140" s="22">
        <f t="shared" si="18"/>
        <v>0</v>
      </c>
      <c r="AA140" s="134">
        <v>0</v>
      </c>
      <c r="AB140" s="22">
        <f t="shared" si="19"/>
        <v>0</v>
      </c>
      <c r="AC140" s="134">
        <v>0</v>
      </c>
      <c r="AD140" s="88">
        <v>0</v>
      </c>
      <c r="AE140" s="136">
        <v>0</v>
      </c>
      <c r="AF140" s="22">
        <v>0</v>
      </c>
      <c r="AG140" s="49">
        <v>0</v>
      </c>
      <c r="AH140" s="49">
        <v>0</v>
      </c>
      <c r="AI140" s="49">
        <v>0</v>
      </c>
      <c r="AJ140" s="22" t="b">
        <v>0</v>
      </c>
      <c r="AK140" s="49">
        <v>0</v>
      </c>
      <c r="AL140" s="67">
        <v>0</v>
      </c>
    </row>
    <row r="141" spans="1:38" ht="16.5" customHeight="1" x14ac:dyDescent="0.3">
      <c r="A141" s="158" t="e">
        <v>#VALUE!</v>
      </c>
      <c r="B141" s="22">
        <f t="shared" si="14"/>
        <v>501141</v>
      </c>
      <c r="C141" s="120">
        <v>50114</v>
      </c>
      <c r="D141" s="49" t="s">
        <v>3774</v>
      </c>
      <c r="E141" s="86" t="s">
        <v>3772</v>
      </c>
      <c r="F141" s="72">
        <f>COUNTIF($C$8:$C141,$C141)</f>
        <v>1</v>
      </c>
      <c r="G141" s="49" t="b">
        <v>1</v>
      </c>
      <c r="H141" s="49">
        <v>200204</v>
      </c>
      <c r="I141" s="129" t="s">
        <v>1193</v>
      </c>
      <c r="J141" s="176">
        <v>200</v>
      </c>
      <c r="K141" s="129" t="s">
        <v>2171</v>
      </c>
      <c r="L141" s="22">
        <v>0</v>
      </c>
      <c r="M141" s="49">
        <v>0</v>
      </c>
      <c r="N141" s="49">
        <v>0</v>
      </c>
      <c r="O141" s="49">
        <v>0</v>
      </c>
      <c r="P141" s="22" t="s">
        <v>10</v>
      </c>
      <c r="Q141" s="22">
        <v>0</v>
      </c>
      <c r="R141" s="49" t="b">
        <v>0</v>
      </c>
      <c r="S141" s="87" t="b">
        <v>0</v>
      </c>
      <c r="T141" s="22">
        <v>4002021</v>
      </c>
      <c r="U141" s="134" t="s">
        <v>1136</v>
      </c>
      <c r="V141" s="22">
        <f t="shared" si="16"/>
        <v>4002021</v>
      </c>
      <c r="W141" s="134" t="s">
        <v>1136</v>
      </c>
      <c r="X141" s="22">
        <f t="shared" si="17"/>
        <v>4002021</v>
      </c>
      <c r="Y141" s="134" t="s">
        <v>1136</v>
      </c>
      <c r="Z141" s="22">
        <f t="shared" si="18"/>
        <v>4002021</v>
      </c>
      <c r="AA141" s="134" t="s">
        <v>1136</v>
      </c>
      <c r="AB141" s="22">
        <f t="shared" si="19"/>
        <v>4002021</v>
      </c>
      <c r="AC141" s="134" t="s">
        <v>1136</v>
      </c>
      <c r="AD141" s="88">
        <v>0</v>
      </c>
      <c r="AE141" s="136">
        <v>0</v>
      </c>
      <c r="AF141" s="22">
        <v>1</v>
      </c>
      <c r="AG141" s="49">
        <v>0</v>
      </c>
      <c r="AH141" s="49">
        <v>0</v>
      </c>
      <c r="AI141" s="49">
        <v>0</v>
      </c>
      <c r="AJ141" s="22" t="b">
        <v>0</v>
      </c>
      <c r="AK141" s="49">
        <v>0</v>
      </c>
      <c r="AL141" s="67">
        <v>0</v>
      </c>
    </row>
    <row r="142" spans="1:38" ht="16.5" customHeight="1" x14ac:dyDescent="0.3">
      <c r="A142" s="158" t="s">
        <v>3769</v>
      </c>
      <c r="B142" s="22">
        <f t="shared" si="14"/>
        <v>501142</v>
      </c>
      <c r="C142" s="120">
        <v>50114</v>
      </c>
      <c r="D142" s="49" t="s">
        <v>1232</v>
      </c>
      <c r="E142" s="86" t="s">
        <v>3768</v>
      </c>
      <c r="F142" s="72">
        <f>COUNTIF($C$8:$C142,$C142)</f>
        <v>2</v>
      </c>
      <c r="G142" s="49" t="b">
        <v>0</v>
      </c>
      <c r="H142" s="49">
        <v>0</v>
      </c>
      <c r="I142" s="129">
        <v>0</v>
      </c>
      <c r="J142" s="176">
        <v>200</v>
      </c>
      <c r="K142" s="129" t="s">
        <v>2171</v>
      </c>
      <c r="L142" s="22">
        <v>0</v>
      </c>
      <c r="M142" s="49">
        <v>0</v>
      </c>
      <c r="N142" s="49">
        <v>0</v>
      </c>
      <c r="O142" s="49">
        <v>0</v>
      </c>
      <c r="P142" s="22" t="s">
        <v>10</v>
      </c>
      <c r="Q142" s="22">
        <v>0</v>
      </c>
      <c r="R142" s="49" t="b">
        <v>0</v>
      </c>
      <c r="S142" s="87" t="b">
        <v>0</v>
      </c>
      <c r="T142" s="22">
        <v>0</v>
      </c>
      <c r="U142" s="134">
        <v>0</v>
      </c>
      <c r="V142" s="22">
        <f t="shared" si="16"/>
        <v>0</v>
      </c>
      <c r="W142" s="134">
        <v>0</v>
      </c>
      <c r="X142" s="22">
        <f t="shared" si="17"/>
        <v>0</v>
      </c>
      <c r="Y142" s="134">
        <v>0</v>
      </c>
      <c r="Z142" s="22">
        <f t="shared" si="18"/>
        <v>0</v>
      </c>
      <c r="AA142" s="134">
        <v>0</v>
      </c>
      <c r="AB142" s="22">
        <f t="shared" si="19"/>
        <v>0</v>
      </c>
      <c r="AC142" s="134">
        <v>0</v>
      </c>
      <c r="AD142" s="88">
        <v>0</v>
      </c>
      <c r="AE142" s="136">
        <v>0</v>
      </c>
      <c r="AF142" s="22">
        <v>0</v>
      </c>
      <c r="AG142" s="49">
        <v>0</v>
      </c>
      <c r="AH142" s="49">
        <v>0</v>
      </c>
      <c r="AI142" s="49">
        <v>0</v>
      </c>
      <c r="AJ142" s="22" t="b">
        <v>0</v>
      </c>
      <c r="AK142" s="49">
        <v>0</v>
      </c>
      <c r="AL142" s="67">
        <v>0</v>
      </c>
    </row>
    <row r="143" spans="1:38" ht="16.5" customHeight="1" x14ac:dyDescent="0.3">
      <c r="A143" s="158" t="e">
        <v>#VALUE!</v>
      </c>
      <c r="B143" s="22">
        <f t="shared" si="14"/>
        <v>501151</v>
      </c>
      <c r="C143" s="120">
        <v>50115</v>
      </c>
      <c r="D143" s="49" t="s">
        <v>3775</v>
      </c>
      <c r="E143" s="86" t="s">
        <v>3768</v>
      </c>
      <c r="F143" s="72">
        <f>COUNTIF($C$8:$C143,$C143)</f>
        <v>1</v>
      </c>
      <c r="G143" s="49" t="b">
        <v>1</v>
      </c>
      <c r="H143" s="49">
        <v>200205</v>
      </c>
      <c r="I143" s="129" t="s">
        <v>1194</v>
      </c>
      <c r="J143" s="176">
        <v>200</v>
      </c>
      <c r="K143" s="129" t="s">
        <v>2171</v>
      </c>
      <c r="L143" s="22">
        <v>0</v>
      </c>
      <c r="M143" s="49">
        <v>0</v>
      </c>
      <c r="N143" s="49">
        <v>0</v>
      </c>
      <c r="O143" s="49">
        <v>0</v>
      </c>
      <c r="P143" s="22" t="s">
        <v>10</v>
      </c>
      <c r="Q143" s="22">
        <v>0</v>
      </c>
      <c r="R143" s="49" t="b">
        <v>0</v>
      </c>
      <c r="S143" s="87" t="b">
        <v>0</v>
      </c>
      <c r="T143" s="22">
        <v>4003002</v>
      </c>
      <c r="U143" s="134" t="s">
        <v>334</v>
      </c>
      <c r="V143" s="22">
        <f t="shared" si="16"/>
        <v>4003002</v>
      </c>
      <c r="W143" s="134" t="s">
        <v>334</v>
      </c>
      <c r="X143" s="22">
        <f t="shared" si="17"/>
        <v>4003002</v>
      </c>
      <c r="Y143" s="134" t="s">
        <v>334</v>
      </c>
      <c r="Z143" s="22">
        <f t="shared" si="18"/>
        <v>4003002</v>
      </c>
      <c r="AA143" s="134" t="s">
        <v>334</v>
      </c>
      <c r="AB143" s="22">
        <f t="shared" si="19"/>
        <v>4003002</v>
      </c>
      <c r="AC143" s="134" t="s">
        <v>334</v>
      </c>
      <c r="AD143" s="88">
        <v>0</v>
      </c>
      <c r="AE143" s="136">
        <v>0</v>
      </c>
      <c r="AF143" s="22">
        <v>1</v>
      </c>
      <c r="AG143" s="49">
        <v>0</v>
      </c>
      <c r="AH143" s="49">
        <v>0</v>
      </c>
      <c r="AI143" s="49">
        <v>0</v>
      </c>
      <c r="AJ143" s="22" t="b">
        <v>0</v>
      </c>
      <c r="AK143" s="49">
        <v>0</v>
      </c>
      <c r="AL143" s="67">
        <v>0</v>
      </c>
    </row>
    <row r="144" spans="1:38" ht="16.5" customHeight="1" x14ac:dyDescent="0.3">
      <c r="A144" s="158" t="s">
        <v>3769</v>
      </c>
      <c r="B144" s="22">
        <f t="shared" si="14"/>
        <v>501152</v>
      </c>
      <c r="C144" s="120">
        <v>50115</v>
      </c>
      <c r="D144" s="49" t="s">
        <v>1233</v>
      </c>
      <c r="E144" s="86" t="s">
        <v>3768</v>
      </c>
      <c r="F144" s="72">
        <f>COUNTIF($C$8:$C144,$C144)</f>
        <v>2</v>
      </c>
      <c r="G144" s="49" t="b">
        <v>0</v>
      </c>
      <c r="H144" s="49">
        <v>0</v>
      </c>
      <c r="I144" s="129">
        <v>0</v>
      </c>
      <c r="J144" s="176">
        <v>200</v>
      </c>
      <c r="K144" s="129" t="s">
        <v>2171</v>
      </c>
      <c r="L144" s="22">
        <v>0</v>
      </c>
      <c r="M144" s="49">
        <v>0</v>
      </c>
      <c r="N144" s="49">
        <v>0</v>
      </c>
      <c r="O144" s="49">
        <v>0</v>
      </c>
      <c r="P144" s="22" t="s">
        <v>10</v>
      </c>
      <c r="Q144" s="22">
        <v>0</v>
      </c>
      <c r="R144" s="49" t="b">
        <v>0</v>
      </c>
      <c r="S144" s="87" t="b">
        <v>0</v>
      </c>
      <c r="T144" s="22">
        <v>0</v>
      </c>
      <c r="U144" s="134">
        <v>0</v>
      </c>
      <c r="V144" s="22">
        <f t="shared" si="16"/>
        <v>0</v>
      </c>
      <c r="W144" s="134">
        <v>0</v>
      </c>
      <c r="X144" s="22">
        <f t="shared" si="17"/>
        <v>0</v>
      </c>
      <c r="Y144" s="134">
        <v>0</v>
      </c>
      <c r="Z144" s="22">
        <f t="shared" si="18"/>
        <v>0</v>
      </c>
      <c r="AA144" s="134">
        <v>0</v>
      </c>
      <c r="AB144" s="22">
        <f t="shared" si="19"/>
        <v>0</v>
      </c>
      <c r="AC144" s="134">
        <v>0</v>
      </c>
      <c r="AD144" s="88">
        <v>0</v>
      </c>
      <c r="AE144" s="136">
        <v>0</v>
      </c>
      <c r="AF144" s="22">
        <v>0</v>
      </c>
      <c r="AG144" s="49">
        <v>0</v>
      </c>
      <c r="AH144" s="49">
        <v>0</v>
      </c>
      <c r="AI144" s="49">
        <v>0</v>
      </c>
      <c r="AJ144" s="22" t="b">
        <v>0</v>
      </c>
      <c r="AK144" s="49">
        <v>0</v>
      </c>
      <c r="AL144" s="67">
        <v>0</v>
      </c>
    </row>
    <row r="145" spans="1:38" ht="16.5" customHeight="1" x14ac:dyDescent="0.3">
      <c r="A145" s="158" t="e">
        <v>#VALUE!</v>
      </c>
      <c r="B145" s="22">
        <f t="shared" si="14"/>
        <v>501161</v>
      </c>
      <c r="C145" s="120">
        <v>50116</v>
      </c>
      <c r="D145" s="49" t="s">
        <v>3776</v>
      </c>
      <c r="E145" s="86" t="s">
        <v>3768</v>
      </c>
      <c r="F145" s="72">
        <f>COUNTIF($C$8:$C145,$C145)</f>
        <v>1</v>
      </c>
      <c r="G145" s="49" t="b">
        <v>1</v>
      </c>
      <c r="H145" s="49">
        <v>200206</v>
      </c>
      <c r="I145" s="129" t="s">
        <v>1195</v>
      </c>
      <c r="J145" s="176">
        <v>200</v>
      </c>
      <c r="K145" s="129" t="s">
        <v>2171</v>
      </c>
      <c r="L145" s="22">
        <v>0</v>
      </c>
      <c r="M145" s="49">
        <v>0</v>
      </c>
      <c r="N145" s="49">
        <v>0</v>
      </c>
      <c r="O145" s="49">
        <v>0</v>
      </c>
      <c r="P145" s="22" t="s">
        <v>10</v>
      </c>
      <c r="Q145" s="22">
        <v>0</v>
      </c>
      <c r="R145" s="49" t="b">
        <v>0</v>
      </c>
      <c r="S145" s="87" t="b">
        <v>0</v>
      </c>
      <c r="T145" s="22">
        <v>4003001</v>
      </c>
      <c r="U145" s="134" t="s">
        <v>329</v>
      </c>
      <c r="V145" s="22">
        <f t="shared" si="16"/>
        <v>4003001</v>
      </c>
      <c r="W145" s="134" t="s">
        <v>329</v>
      </c>
      <c r="X145" s="22">
        <f t="shared" si="17"/>
        <v>4003001</v>
      </c>
      <c r="Y145" s="134" t="s">
        <v>329</v>
      </c>
      <c r="Z145" s="22">
        <f t="shared" si="18"/>
        <v>4003001</v>
      </c>
      <c r="AA145" s="134" t="s">
        <v>329</v>
      </c>
      <c r="AB145" s="22">
        <f t="shared" si="19"/>
        <v>4003001</v>
      </c>
      <c r="AC145" s="134" t="s">
        <v>329</v>
      </c>
      <c r="AD145" s="88">
        <v>0</v>
      </c>
      <c r="AE145" s="136">
        <v>0</v>
      </c>
      <c r="AF145" s="22">
        <v>1</v>
      </c>
      <c r="AG145" s="49">
        <v>0</v>
      </c>
      <c r="AH145" s="49">
        <v>0</v>
      </c>
      <c r="AI145" s="49">
        <v>0</v>
      </c>
      <c r="AJ145" s="22" t="b">
        <v>0</v>
      </c>
      <c r="AK145" s="49">
        <v>0</v>
      </c>
      <c r="AL145" s="67">
        <v>0</v>
      </c>
    </row>
    <row r="146" spans="1:38" ht="16.5" customHeight="1" x14ac:dyDescent="0.3">
      <c r="A146" s="158" t="s">
        <v>3769</v>
      </c>
      <c r="B146" s="22">
        <f t="shared" si="14"/>
        <v>501162</v>
      </c>
      <c r="C146" s="120">
        <v>50116</v>
      </c>
      <c r="D146" s="49" t="s">
        <v>1234</v>
      </c>
      <c r="E146" s="86" t="s">
        <v>3768</v>
      </c>
      <c r="F146" s="72">
        <f>COUNTIF($C$8:$C146,$C146)</f>
        <v>2</v>
      </c>
      <c r="G146" s="49" t="b">
        <v>0</v>
      </c>
      <c r="H146" s="49">
        <v>0</v>
      </c>
      <c r="I146" s="129">
        <v>0</v>
      </c>
      <c r="J146" s="176">
        <v>200</v>
      </c>
      <c r="K146" s="129" t="s">
        <v>2171</v>
      </c>
      <c r="L146" s="22">
        <v>0</v>
      </c>
      <c r="M146" s="49">
        <v>0</v>
      </c>
      <c r="N146" s="49">
        <v>0</v>
      </c>
      <c r="O146" s="49">
        <v>0</v>
      </c>
      <c r="P146" s="22" t="s">
        <v>10</v>
      </c>
      <c r="Q146" s="22">
        <v>0</v>
      </c>
      <c r="R146" s="49" t="b">
        <v>0</v>
      </c>
      <c r="S146" s="87" t="b">
        <v>0</v>
      </c>
      <c r="T146" s="22">
        <v>0</v>
      </c>
      <c r="U146" s="134">
        <v>0</v>
      </c>
      <c r="V146" s="22">
        <f t="shared" si="16"/>
        <v>0</v>
      </c>
      <c r="W146" s="134">
        <v>0</v>
      </c>
      <c r="X146" s="22">
        <f t="shared" si="17"/>
        <v>0</v>
      </c>
      <c r="Y146" s="134">
        <v>0</v>
      </c>
      <c r="Z146" s="22">
        <f t="shared" si="18"/>
        <v>0</v>
      </c>
      <c r="AA146" s="134">
        <v>0</v>
      </c>
      <c r="AB146" s="22">
        <f t="shared" si="19"/>
        <v>0</v>
      </c>
      <c r="AC146" s="134">
        <v>0</v>
      </c>
      <c r="AD146" s="88">
        <v>0</v>
      </c>
      <c r="AE146" s="136">
        <v>0</v>
      </c>
      <c r="AF146" s="22">
        <v>0</v>
      </c>
      <c r="AG146" s="49">
        <v>0</v>
      </c>
      <c r="AH146" s="49">
        <v>0</v>
      </c>
      <c r="AI146" s="49">
        <v>0</v>
      </c>
      <c r="AJ146" s="22" t="b">
        <v>0</v>
      </c>
      <c r="AK146" s="49">
        <v>0</v>
      </c>
      <c r="AL146" s="67">
        <v>0</v>
      </c>
    </row>
    <row r="147" spans="1:38" ht="16.5" customHeight="1" x14ac:dyDescent="0.3">
      <c r="A147" s="158">
        <v>0</v>
      </c>
      <c r="B147" s="22">
        <f t="shared" si="14"/>
        <v>501171</v>
      </c>
      <c r="C147" s="120">
        <v>50117</v>
      </c>
      <c r="D147" s="49" t="s">
        <v>3777</v>
      </c>
      <c r="E147" s="86" t="s">
        <v>3768</v>
      </c>
      <c r="F147" s="72">
        <f>COUNTIF($C$8:$C147,$C147)</f>
        <v>1</v>
      </c>
      <c r="G147" s="49" t="b">
        <v>1</v>
      </c>
      <c r="H147" s="49">
        <v>200207</v>
      </c>
      <c r="I147" s="129" t="s">
        <v>1196</v>
      </c>
      <c r="J147" s="176">
        <v>200</v>
      </c>
      <c r="K147" s="129" t="s">
        <v>2171</v>
      </c>
      <c r="L147" s="22">
        <v>0</v>
      </c>
      <c r="M147" s="49">
        <v>0</v>
      </c>
      <c r="N147" s="49">
        <v>0</v>
      </c>
      <c r="O147" s="49">
        <v>0</v>
      </c>
      <c r="P147" s="22" t="s">
        <v>10</v>
      </c>
      <c r="Q147" s="22">
        <v>0</v>
      </c>
      <c r="R147" s="49" t="b">
        <v>0</v>
      </c>
      <c r="S147" s="87" t="b">
        <v>0</v>
      </c>
      <c r="T147" s="22">
        <v>0</v>
      </c>
      <c r="U147" s="134">
        <v>0</v>
      </c>
      <c r="V147" s="22">
        <f t="shared" si="16"/>
        <v>0</v>
      </c>
      <c r="W147" s="134">
        <v>0</v>
      </c>
      <c r="X147" s="22">
        <f t="shared" si="17"/>
        <v>0</v>
      </c>
      <c r="Y147" s="134">
        <v>0</v>
      </c>
      <c r="Z147" s="22">
        <f t="shared" si="18"/>
        <v>0</v>
      </c>
      <c r="AA147" s="134">
        <v>0</v>
      </c>
      <c r="AB147" s="22">
        <f t="shared" si="19"/>
        <v>0</v>
      </c>
      <c r="AC147" s="134">
        <v>0</v>
      </c>
      <c r="AD147" s="88">
        <v>0</v>
      </c>
      <c r="AE147" s="136">
        <v>0</v>
      </c>
      <c r="AF147" s="22">
        <v>0</v>
      </c>
      <c r="AG147" s="49">
        <v>0</v>
      </c>
      <c r="AH147" s="49">
        <v>0</v>
      </c>
      <c r="AI147" s="49">
        <v>0</v>
      </c>
      <c r="AJ147" s="22" t="b">
        <v>0</v>
      </c>
      <c r="AK147" s="49">
        <v>0</v>
      </c>
      <c r="AL147" s="67">
        <v>0</v>
      </c>
    </row>
    <row r="148" spans="1:38" ht="16.5" customHeight="1" x14ac:dyDescent="0.3">
      <c r="A148" s="158" t="s">
        <v>3769</v>
      </c>
      <c r="B148" s="22">
        <f t="shared" si="14"/>
        <v>501172</v>
      </c>
      <c r="C148" s="120">
        <v>50117</v>
      </c>
      <c r="D148" s="49" t="s">
        <v>1235</v>
      </c>
      <c r="E148" s="86" t="s">
        <v>3772</v>
      </c>
      <c r="F148" s="72">
        <f>COUNTIF($C$8:$C148,$C148)</f>
        <v>2</v>
      </c>
      <c r="G148" s="49" t="b">
        <v>0</v>
      </c>
      <c r="H148" s="49">
        <v>0</v>
      </c>
      <c r="I148" s="129">
        <v>0</v>
      </c>
      <c r="J148" s="176">
        <v>200</v>
      </c>
      <c r="K148" s="129" t="s">
        <v>2171</v>
      </c>
      <c r="L148" s="22">
        <v>0</v>
      </c>
      <c r="M148" s="49">
        <v>0</v>
      </c>
      <c r="N148" s="49">
        <v>0</v>
      </c>
      <c r="O148" s="49">
        <v>0</v>
      </c>
      <c r="P148" s="22" t="s">
        <v>600</v>
      </c>
      <c r="Q148" s="22">
        <v>3</v>
      </c>
      <c r="R148" s="49" t="b">
        <v>0</v>
      </c>
      <c r="S148" s="87" t="b">
        <v>0</v>
      </c>
      <c r="T148" s="22">
        <v>0</v>
      </c>
      <c r="U148" s="134">
        <v>0</v>
      </c>
      <c r="V148" s="22">
        <f t="shared" si="16"/>
        <v>0</v>
      </c>
      <c r="W148" s="134">
        <v>0</v>
      </c>
      <c r="X148" s="22">
        <f t="shared" si="17"/>
        <v>0</v>
      </c>
      <c r="Y148" s="134">
        <v>0</v>
      </c>
      <c r="Z148" s="22">
        <f t="shared" si="18"/>
        <v>0</v>
      </c>
      <c r="AA148" s="134">
        <v>0</v>
      </c>
      <c r="AB148" s="22">
        <f t="shared" si="19"/>
        <v>0</v>
      </c>
      <c r="AC148" s="134">
        <v>0</v>
      </c>
      <c r="AD148" s="88">
        <v>0</v>
      </c>
      <c r="AE148" s="136">
        <v>0</v>
      </c>
      <c r="AF148" s="22">
        <v>0</v>
      </c>
      <c r="AG148" s="49">
        <v>0</v>
      </c>
      <c r="AH148" s="49">
        <v>0</v>
      </c>
      <c r="AI148" s="49">
        <v>0</v>
      </c>
      <c r="AJ148" s="22" t="b">
        <v>0</v>
      </c>
      <c r="AK148" s="49">
        <v>0</v>
      </c>
      <c r="AL148" s="67">
        <v>0</v>
      </c>
    </row>
    <row r="149" spans="1:38" ht="16.5" customHeight="1" x14ac:dyDescent="0.3">
      <c r="A149" s="158">
        <v>0</v>
      </c>
      <c r="B149" s="22">
        <f t="shared" si="14"/>
        <v>501181</v>
      </c>
      <c r="C149" s="120">
        <v>50118</v>
      </c>
      <c r="D149" s="49" t="s">
        <v>3778</v>
      </c>
      <c r="E149" s="86" t="s">
        <v>3768</v>
      </c>
      <c r="F149" s="72">
        <f>COUNTIF($C$8:$C149,$C149)</f>
        <v>1</v>
      </c>
      <c r="G149" s="49" t="b">
        <v>1</v>
      </c>
      <c r="H149" s="49">
        <v>200208</v>
      </c>
      <c r="I149" s="129" t="s">
        <v>1197</v>
      </c>
      <c r="J149" s="176">
        <v>200</v>
      </c>
      <c r="K149" s="129" t="s">
        <v>2171</v>
      </c>
      <c r="L149" s="22">
        <v>0</v>
      </c>
      <c r="M149" s="49">
        <v>0</v>
      </c>
      <c r="N149" s="49">
        <v>0</v>
      </c>
      <c r="O149" s="49">
        <v>0</v>
      </c>
      <c r="P149" s="22" t="s">
        <v>10</v>
      </c>
      <c r="Q149" s="22">
        <v>0</v>
      </c>
      <c r="R149" s="49" t="b">
        <v>0</v>
      </c>
      <c r="S149" s="87" t="b">
        <v>0</v>
      </c>
      <c r="T149" s="22">
        <v>0</v>
      </c>
      <c r="U149" s="134">
        <v>0</v>
      </c>
      <c r="V149" s="22">
        <f t="shared" si="16"/>
        <v>0</v>
      </c>
      <c r="W149" s="134">
        <v>0</v>
      </c>
      <c r="X149" s="22">
        <f t="shared" si="17"/>
        <v>0</v>
      </c>
      <c r="Y149" s="134">
        <v>0</v>
      </c>
      <c r="Z149" s="22">
        <f t="shared" si="18"/>
        <v>0</v>
      </c>
      <c r="AA149" s="134">
        <v>0</v>
      </c>
      <c r="AB149" s="22">
        <f t="shared" si="19"/>
        <v>0</v>
      </c>
      <c r="AC149" s="134">
        <v>0</v>
      </c>
      <c r="AD149" s="88">
        <v>0</v>
      </c>
      <c r="AE149" s="136">
        <v>0</v>
      </c>
      <c r="AF149" s="22">
        <v>0</v>
      </c>
      <c r="AG149" s="49">
        <v>0</v>
      </c>
      <c r="AH149" s="49">
        <v>0</v>
      </c>
      <c r="AI149" s="49">
        <v>0</v>
      </c>
      <c r="AJ149" s="22" t="b">
        <v>0</v>
      </c>
      <c r="AK149" s="49">
        <v>0</v>
      </c>
      <c r="AL149" s="67">
        <v>0</v>
      </c>
    </row>
    <row r="150" spans="1:38" ht="16.5" customHeight="1" x14ac:dyDescent="0.3">
      <c r="A150" s="158" t="s">
        <v>3769</v>
      </c>
      <c r="B150" s="22">
        <f t="shared" si="14"/>
        <v>501182</v>
      </c>
      <c r="C150" s="120">
        <v>50118</v>
      </c>
      <c r="D150" s="49" t="s">
        <v>1236</v>
      </c>
      <c r="E150" s="86" t="s">
        <v>3768</v>
      </c>
      <c r="F150" s="72">
        <f>COUNTIF($C$8:$C150,$C150)</f>
        <v>2</v>
      </c>
      <c r="G150" s="49" t="b">
        <v>0</v>
      </c>
      <c r="H150" s="49">
        <v>0</v>
      </c>
      <c r="I150" s="129">
        <v>0</v>
      </c>
      <c r="J150" s="176">
        <v>200</v>
      </c>
      <c r="K150" s="129" t="s">
        <v>2171</v>
      </c>
      <c r="L150" s="22">
        <v>0</v>
      </c>
      <c r="M150" s="49">
        <v>0</v>
      </c>
      <c r="N150" s="49">
        <v>0</v>
      </c>
      <c r="O150" s="49">
        <v>0</v>
      </c>
      <c r="P150" s="22" t="s">
        <v>600</v>
      </c>
      <c r="Q150" s="22">
        <v>5</v>
      </c>
      <c r="R150" s="49" t="b">
        <v>0</v>
      </c>
      <c r="S150" s="87" t="b">
        <v>0</v>
      </c>
      <c r="T150" s="22">
        <v>0</v>
      </c>
      <c r="U150" s="134">
        <v>0</v>
      </c>
      <c r="V150" s="22">
        <f t="shared" si="16"/>
        <v>0</v>
      </c>
      <c r="W150" s="134">
        <v>0</v>
      </c>
      <c r="X150" s="22">
        <f t="shared" si="17"/>
        <v>0</v>
      </c>
      <c r="Y150" s="134">
        <v>0</v>
      </c>
      <c r="Z150" s="22">
        <f t="shared" si="18"/>
        <v>0</v>
      </c>
      <c r="AA150" s="134">
        <v>0</v>
      </c>
      <c r="AB150" s="22">
        <f t="shared" si="19"/>
        <v>0</v>
      </c>
      <c r="AC150" s="134">
        <v>0</v>
      </c>
      <c r="AD150" s="88">
        <v>0</v>
      </c>
      <c r="AE150" s="136">
        <v>0</v>
      </c>
      <c r="AF150" s="22">
        <v>0</v>
      </c>
      <c r="AG150" s="49">
        <v>0</v>
      </c>
      <c r="AH150" s="49">
        <v>0</v>
      </c>
      <c r="AI150" s="49">
        <v>0</v>
      </c>
      <c r="AJ150" s="22" t="b">
        <v>0</v>
      </c>
      <c r="AK150" s="49">
        <v>0</v>
      </c>
      <c r="AL150" s="67">
        <v>0</v>
      </c>
    </row>
    <row r="151" spans="1:38" ht="16.5" customHeight="1" x14ac:dyDescent="0.3">
      <c r="A151" s="158">
        <v>0</v>
      </c>
      <c r="B151" s="22">
        <f t="shared" si="14"/>
        <v>501191</v>
      </c>
      <c r="C151" s="120">
        <v>50119</v>
      </c>
      <c r="D151" s="49" t="s">
        <v>3779</v>
      </c>
      <c r="E151" s="86" t="s">
        <v>3771</v>
      </c>
      <c r="F151" s="72">
        <f>COUNTIF($C$8:$C151,$C151)</f>
        <v>1</v>
      </c>
      <c r="G151" s="49" t="b">
        <v>1</v>
      </c>
      <c r="H151" s="49">
        <v>200209</v>
      </c>
      <c r="I151" s="129" t="s">
        <v>1198</v>
      </c>
      <c r="J151" s="176">
        <v>200</v>
      </c>
      <c r="K151" s="129" t="s">
        <v>2171</v>
      </c>
      <c r="L151" s="22">
        <v>0</v>
      </c>
      <c r="M151" s="49">
        <v>0</v>
      </c>
      <c r="N151" s="49">
        <v>0</v>
      </c>
      <c r="O151" s="49">
        <v>0</v>
      </c>
      <c r="P151" s="22" t="s">
        <v>10</v>
      </c>
      <c r="Q151" s="22">
        <v>0</v>
      </c>
      <c r="R151" s="49" t="b">
        <v>0</v>
      </c>
      <c r="S151" s="87" t="b">
        <v>0</v>
      </c>
      <c r="T151" s="22">
        <v>0</v>
      </c>
      <c r="U151" s="134">
        <v>0</v>
      </c>
      <c r="V151" s="22">
        <f t="shared" si="16"/>
        <v>0</v>
      </c>
      <c r="W151" s="134">
        <v>0</v>
      </c>
      <c r="X151" s="22">
        <f t="shared" si="17"/>
        <v>0</v>
      </c>
      <c r="Y151" s="134">
        <v>0</v>
      </c>
      <c r="Z151" s="22">
        <f t="shared" si="18"/>
        <v>0</v>
      </c>
      <c r="AA151" s="134">
        <v>0</v>
      </c>
      <c r="AB151" s="22">
        <f t="shared" si="19"/>
        <v>0</v>
      </c>
      <c r="AC151" s="134">
        <v>0</v>
      </c>
      <c r="AD151" s="88">
        <v>0</v>
      </c>
      <c r="AE151" s="136">
        <v>0</v>
      </c>
      <c r="AF151" s="22">
        <v>0</v>
      </c>
      <c r="AG151" s="49">
        <v>0</v>
      </c>
      <c r="AH151" s="49">
        <v>0</v>
      </c>
      <c r="AI151" s="49">
        <v>0</v>
      </c>
      <c r="AJ151" s="22" t="b">
        <v>0</v>
      </c>
      <c r="AK151" s="49">
        <v>0</v>
      </c>
      <c r="AL151" s="67">
        <v>0</v>
      </c>
    </row>
    <row r="152" spans="1:38" ht="16.5" customHeight="1" x14ac:dyDescent="0.3">
      <c r="A152" s="158" t="s">
        <v>3769</v>
      </c>
      <c r="B152" s="22">
        <f t="shared" si="14"/>
        <v>501192</v>
      </c>
      <c r="C152" s="120">
        <v>50119</v>
      </c>
      <c r="D152" s="49" t="s">
        <v>1237</v>
      </c>
      <c r="E152" s="86" t="s">
        <v>3768</v>
      </c>
      <c r="F152" s="72">
        <f>COUNTIF($C$8:$C152,$C152)</f>
        <v>2</v>
      </c>
      <c r="G152" s="49" t="b">
        <v>0</v>
      </c>
      <c r="H152" s="49">
        <v>0</v>
      </c>
      <c r="I152" s="129">
        <v>0</v>
      </c>
      <c r="J152" s="176">
        <v>200</v>
      </c>
      <c r="K152" s="129" t="s">
        <v>2171</v>
      </c>
      <c r="L152" s="22">
        <v>0</v>
      </c>
      <c r="M152" s="49">
        <v>0</v>
      </c>
      <c r="N152" s="49">
        <v>0</v>
      </c>
      <c r="O152" s="49">
        <v>0</v>
      </c>
      <c r="P152" s="22" t="s">
        <v>600</v>
      </c>
      <c r="Q152" s="22">
        <v>10</v>
      </c>
      <c r="R152" s="49" t="b">
        <v>0</v>
      </c>
      <c r="S152" s="87" t="b">
        <v>0</v>
      </c>
      <c r="T152" s="22">
        <v>0</v>
      </c>
      <c r="U152" s="134">
        <v>0</v>
      </c>
      <c r="V152" s="22">
        <f t="shared" si="16"/>
        <v>0</v>
      </c>
      <c r="W152" s="134">
        <v>0</v>
      </c>
      <c r="X152" s="22">
        <f t="shared" si="17"/>
        <v>0</v>
      </c>
      <c r="Y152" s="134">
        <v>0</v>
      </c>
      <c r="Z152" s="22">
        <f t="shared" si="18"/>
        <v>0</v>
      </c>
      <c r="AA152" s="134">
        <v>0</v>
      </c>
      <c r="AB152" s="22">
        <f t="shared" si="19"/>
        <v>0</v>
      </c>
      <c r="AC152" s="134">
        <v>0</v>
      </c>
      <c r="AD152" s="88">
        <v>0</v>
      </c>
      <c r="AE152" s="136">
        <v>0</v>
      </c>
      <c r="AF152" s="22">
        <v>0</v>
      </c>
      <c r="AG152" s="49">
        <v>0</v>
      </c>
      <c r="AH152" s="49">
        <v>0</v>
      </c>
      <c r="AI152" s="49">
        <v>0</v>
      </c>
      <c r="AJ152" s="22" t="b">
        <v>0</v>
      </c>
      <c r="AK152" s="49">
        <v>0</v>
      </c>
      <c r="AL152" s="67">
        <v>0</v>
      </c>
    </row>
    <row r="153" spans="1:38" ht="16.5" customHeight="1" x14ac:dyDescent="0.3">
      <c r="A153" s="158">
        <v>0</v>
      </c>
      <c r="B153" s="22">
        <f t="shared" si="14"/>
        <v>501201</v>
      </c>
      <c r="C153" s="120">
        <v>50120</v>
      </c>
      <c r="D153" s="49" t="s">
        <v>3780</v>
      </c>
      <c r="E153" s="86" t="s">
        <v>3772</v>
      </c>
      <c r="F153" s="72">
        <f>COUNTIF($C$8:$C153,$C153)</f>
        <v>1</v>
      </c>
      <c r="G153" s="49" t="b">
        <v>1</v>
      </c>
      <c r="H153" s="49">
        <v>200210</v>
      </c>
      <c r="I153" s="129" t="s">
        <v>1199</v>
      </c>
      <c r="J153" s="176">
        <v>200</v>
      </c>
      <c r="K153" s="129" t="s">
        <v>2171</v>
      </c>
      <c r="L153" s="22">
        <v>0</v>
      </c>
      <c r="M153" s="49">
        <v>0</v>
      </c>
      <c r="N153" s="49">
        <v>0</v>
      </c>
      <c r="O153" s="49">
        <v>0</v>
      </c>
      <c r="P153" s="22" t="s">
        <v>10</v>
      </c>
      <c r="Q153" s="22">
        <v>0</v>
      </c>
      <c r="R153" s="49" t="b">
        <v>0</v>
      </c>
      <c r="S153" s="87" t="b">
        <v>0</v>
      </c>
      <c r="T153" s="22">
        <v>0</v>
      </c>
      <c r="U153" s="134">
        <v>0</v>
      </c>
      <c r="V153" s="22">
        <f t="shared" si="16"/>
        <v>0</v>
      </c>
      <c r="W153" s="134">
        <v>0</v>
      </c>
      <c r="X153" s="22">
        <f t="shared" si="17"/>
        <v>0</v>
      </c>
      <c r="Y153" s="134">
        <v>0</v>
      </c>
      <c r="Z153" s="22">
        <f t="shared" si="18"/>
        <v>0</v>
      </c>
      <c r="AA153" s="134">
        <v>0</v>
      </c>
      <c r="AB153" s="22">
        <f t="shared" si="19"/>
        <v>0</v>
      </c>
      <c r="AC153" s="134">
        <v>0</v>
      </c>
      <c r="AD153" s="88">
        <v>0</v>
      </c>
      <c r="AE153" s="136">
        <v>0</v>
      </c>
      <c r="AF153" s="22">
        <v>0</v>
      </c>
      <c r="AG153" s="49">
        <v>0</v>
      </c>
      <c r="AH153" s="49">
        <v>0</v>
      </c>
      <c r="AI153" s="49">
        <v>0</v>
      </c>
      <c r="AJ153" s="22" t="b">
        <v>0</v>
      </c>
      <c r="AK153" s="49">
        <v>0</v>
      </c>
      <c r="AL153" s="67">
        <v>0</v>
      </c>
    </row>
    <row r="154" spans="1:38" ht="16.5" customHeight="1" x14ac:dyDescent="0.3">
      <c r="A154" s="158" t="s">
        <v>3769</v>
      </c>
      <c r="B154" s="22">
        <f t="shared" si="14"/>
        <v>501202</v>
      </c>
      <c r="C154" s="120">
        <v>50120</v>
      </c>
      <c r="D154" s="49" t="s">
        <v>3781</v>
      </c>
      <c r="E154" s="86" t="s">
        <v>3768</v>
      </c>
      <c r="F154" s="72">
        <f>COUNTIF($C$8:$C154,$C154)</f>
        <v>2</v>
      </c>
      <c r="G154" s="49" t="b">
        <v>0</v>
      </c>
      <c r="H154" s="49">
        <v>0</v>
      </c>
      <c r="I154" s="129">
        <v>0</v>
      </c>
      <c r="J154" s="176">
        <v>200</v>
      </c>
      <c r="K154" s="129" t="s">
        <v>2171</v>
      </c>
      <c r="L154" s="22">
        <v>0</v>
      </c>
      <c r="M154" s="49">
        <v>0</v>
      </c>
      <c r="N154" s="49">
        <v>0</v>
      </c>
      <c r="O154" s="49">
        <v>0</v>
      </c>
      <c r="P154" s="22" t="s">
        <v>600</v>
      </c>
      <c r="Q154" s="22">
        <v>15</v>
      </c>
      <c r="R154" s="49" t="b">
        <v>0</v>
      </c>
      <c r="S154" s="87" t="b">
        <v>0</v>
      </c>
      <c r="T154" s="22">
        <v>0</v>
      </c>
      <c r="U154" s="134">
        <v>0</v>
      </c>
      <c r="V154" s="22">
        <f t="shared" si="16"/>
        <v>0</v>
      </c>
      <c r="W154" s="134">
        <v>0</v>
      </c>
      <c r="X154" s="22">
        <f t="shared" si="17"/>
        <v>0</v>
      </c>
      <c r="Y154" s="134">
        <v>0</v>
      </c>
      <c r="Z154" s="22">
        <f t="shared" si="18"/>
        <v>0</v>
      </c>
      <c r="AA154" s="134">
        <v>0</v>
      </c>
      <c r="AB154" s="22">
        <f t="shared" si="19"/>
        <v>0</v>
      </c>
      <c r="AC154" s="134">
        <v>0</v>
      </c>
      <c r="AD154" s="88">
        <v>0</v>
      </c>
      <c r="AE154" s="136">
        <v>0</v>
      </c>
      <c r="AF154" s="22">
        <v>0</v>
      </c>
      <c r="AG154" s="49">
        <v>0</v>
      </c>
      <c r="AH154" s="49">
        <v>0</v>
      </c>
      <c r="AI154" s="49">
        <v>0</v>
      </c>
      <c r="AJ154" s="22" t="b">
        <v>0</v>
      </c>
      <c r="AK154" s="49">
        <v>0</v>
      </c>
      <c r="AL154" s="67">
        <v>0</v>
      </c>
    </row>
    <row r="155" spans="1:38" ht="16.5" customHeight="1" x14ac:dyDescent="0.3">
      <c r="A155" s="158" t="e">
        <v>#VALUE!</v>
      </c>
      <c r="B155" s="22">
        <f t="shared" si="14"/>
        <v>502111</v>
      </c>
      <c r="C155" s="120">
        <v>50211</v>
      </c>
      <c r="D155" s="49" t="s">
        <v>1161</v>
      </c>
      <c r="E155" s="86" t="s">
        <v>1457</v>
      </c>
      <c r="F155" s="72">
        <f>COUNTIF($C$8:$C155,$C155)</f>
        <v>1</v>
      </c>
      <c r="G155" s="49" t="b">
        <v>1</v>
      </c>
      <c r="H155" s="49">
        <v>200101</v>
      </c>
      <c r="I155" s="129" t="s">
        <v>1160</v>
      </c>
      <c r="J155" s="176">
        <v>0</v>
      </c>
      <c r="K155" s="129">
        <v>0</v>
      </c>
      <c r="L155" s="22">
        <v>0</v>
      </c>
      <c r="M155" s="49">
        <v>0</v>
      </c>
      <c r="N155" s="49">
        <v>0</v>
      </c>
      <c r="O155" s="49">
        <v>0</v>
      </c>
      <c r="P155" s="22" t="s">
        <v>600</v>
      </c>
      <c r="Q155" s="22">
        <v>1000</v>
      </c>
      <c r="R155" s="49" t="b">
        <v>0</v>
      </c>
      <c r="S155" s="87" t="b">
        <v>0</v>
      </c>
      <c r="T155" s="22">
        <v>0</v>
      </c>
      <c r="U155" s="134">
        <v>0</v>
      </c>
      <c r="V155" s="22">
        <f t="shared" si="16"/>
        <v>0</v>
      </c>
      <c r="W155" s="134">
        <v>0</v>
      </c>
      <c r="X155" s="22">
        <f t="shared" si="17"/>
        <v>0</v>
      </c>
      <c r="Y155" s="134">
        <v>0</v>
      </c>
      <c r="Z155" s="22">
        <f t="shared" si="18"/>
        <v>0</v>
      </c>
      <c r="AA155" s="134">
        <v>0</v>
      </c>
      <c r="AB155" s="22">
        <f t="shared" si="19"/>
        <v>0</v>
      </c>
      <c r="AC155" s="134">
        <v>0</v>
      </c>
      <c r="AD155" s="88">
        <v>0</v>
      </c>
      <c r="AE155" s="134">
        <v>0</v>
      </c>
      <c r="AF155" s="22">
        <v>0</v>
      </c>
      <c r="AG155" s="49">
        <v>0</v>
      </c>
      <c r="AH155" s="49">
        <v>0</v>
      </c>
      <c r="AI155" s="49">
        <v>0</v>
      </c>
      <c r="AJ155" s="22" t="b">
        <v>0</v>
      </c>
      <c r="AK155" s="49">
        <v>0</v>
      </c>
      <c r="AL155" s="67">
        <v>0</v>
      </c>
    </row>
    <row r="156" spans="1:38" ht="16.5" customHeight="1" x14ac:dyDescent="0.3">
      <c r="A156" s="158" t="e">
        <v>#VALUE!</v>
      </c>
      <c r="B156" s="22">
        <f t="shared" si="14"/>
        <v>502121</v>
      </c>
      <c r="C156" s="120">
        <v>50212</v>
      </c>
      <c r="D156" s="49" t="s">
        <v>1162</v>
      </c>
      <c r="E156" s="86" t="s">
        <v>3782</v>
      </c>
      <c r="F156" s="72">
        <f>COUNTIF($C$8:$C156,$C156)</f>
        <v>1</v>
      </c>
      <c r="G156" s="49" t="b">
        <v>1</v>
      </c>
      <c r="H156" s="49">
        <v>200102</v>
      </c>
      <c r="I156" s="129" t="s">
        <v>1160</v>
      </c>
      <c r="J156" s="176">
        <v>0</v>
      </c>
      <c r="K156" s="129">
        <v>0</v>
      </c>
      <c r="L156" s="22">
        <v>0</v>
      </c>
      <c r="M156" s="49">
        <v>0</v>
      </c>
      <c r="N156" s="49">
        <v>0</v>
      </c>
      <c r="O156" s="49">
        <v>0</v>
      </c>
      <c r="P156" s="22" t="s">
        <v>600</v>
      </c>
      <c r="Q156" s="22">
        <v>800</v>
      </c>
      <c r="R156" s="49" t="b">
        <v>0</v>
      </c>
      <c r="S156" s="87" t="b">
        <v>0</v>
      </c>
      <c r="T156" s="22">
        <v>0</v>
      </c>
      <c r="U156" s="134">
        <v>0</v>
      </c>
      <c r="V156" s="22">
        <f t="shared" si="16"/>
        <v>0</v>
      </c>
      <c r="W156" s="134">
        <v>0</v>
      </c>
      <c r="X156" s="22">
        <f t="shared" si="17"/>
        <v>0</v>
      </c>
      <c r="Y156" s="134">
        <v>0</v>
      </c>
      <c r="Z156" s="22">
        <f t="shared" si="18"/>
        <v>0</v>
      </c>
      <c r="AA156" s="134">
        <v>0</v>
      </c>
      <c r="AB156" s="22">
        <f t="shared" si="19"/>
        <v>0</v>
      </c>
      <c r="AC156" s="134">
        <v>0</v>
      </c>
      <c r="AD156" s="88">
        <v>0</v>
      </c>
      <c r="AE156" s="136">
        <v>0</v>
      </c>
      <c r="AF156" s="22">
        <v>0</v>
      </c>
      <c r="AG156" s="49">
        <v>0</v>
      </c>
      <c r="AH156" s="49">
        <v>0</v>
      </c>
      <c r="AI156" s="49">
        <v>0</v>
      </c>
      <c r="AJ156" s="22" t="b">
        <v>0</v>
      </c>
      <c r="AK156" s="49">
        <v>0</v>
      </c>
      <c r="AL156" s="67">
        <v>0</v>
      </c>
    </row>
    <row r="157" spans="1:38" ht="16.5" customHeight="1" x14ac:dyDescent="0.3">
      <c r="A157" s="158" t="e">
        <v>#VALUE!</v>
      </c>
      <c r="B157" s="22">
        <f t="shared" si="14"/>
        <v>502131</v>
      </c>
      <c r="C157" s="120">
        <v>50213</v>
      </c>
      <c r="D157" s="49" t="s">
        <v>1163</v>
      </c>
      <c r="E157" s="86" t="s">
        <v>3783</v>
      </c>
      <c r="F157" s="72">
        <f>COUNTIF($C$8:$C157,$C157)</f>
        <v>1</v>
      </c>
      <c r="G157" s="49" t="b">
        <v>1</v>
      </c>
      <c r="H157" s="49">
        <v>200103</v>
      </c>
      <c r="I157" s="129" t="s">
        <v>1160</v>
      </c>
      <c r="J157" s="176">
        <v>0</v>
      </c>
      <c r="K157" s="129">
        <v>0</v>
      </c>
      <c r="L157" s="22">
        <v>0</v>
      </c>
      <c r="M157" s="49">
        <v>0</v>
      </c>
      <c r="N157" s="49">
        <v>0</v>
      </c>
      <c r="O157" s="49">
        <v>0</v>
      </c>
      <c r="P157" s="22" t="s">
        <v>600</v>
      </c>
      <c r="Q157" s="22">
        <v>750</v>
      </c>
      <c r="R157" s="49" t="b">
        <v>0</v>
      </c>
      <c r="S157" s="87" t="b">
        <v>0</v>
      </c>
      <c r="T157" s="22">
        <v>0</v>
      </c>
      <c r="U157" s="134">
        <v>0</v>
      </c>
      <c r="V157" s="22">
        <f t="shared" si="16"/>
        <v>0</v>
      </c>
      <c r="W157" s="134">
        <v>0</v>
      </c>
      <c r="X157" s="22">
        <f t="shared" si="17"/>
        <v>0</v>
      </c>
      <c r="Y157" s="134">
        <v>0</v>
      </c>
      <c r="Z157" s="22">
        <f t="shared" si="18"/>
        <v>0</v>
      </c>
      <c r="AA157" s="134">
        <v>0</v>
      </c>
      <c r="AB157" s="22">
        <f t="shared" si="19"/>
        <v>0</v>
      </c>
      <c r="AC157" s="134">
        <v>0</v>
      </c>
      <c r="AD157" s="88">
        <v>0</v>
      </c>
      <c r="AE157" s="136">
        <v>0</v>
      </c>
      <c r="AF157" s="22">
        <v>0</v>
      </c>
      <c r="AG157" s="49">
        <v>0</v>
      </c>
      <c r="AH157" s="49">
        <v>0</v>
      </c>
      <c r="AI157" s="49">
        <v>0</v>
      </c>
      <c r="AJ157" s="22" t="b">
        <v>0</v>
      </c>
      <c r="AK157" s="49">
        <v>0</v>
      </c>
      <c r="AL157" s="67">
        <v>0</v>
      </c>
    </row>
    <row r="158" spans="1:38" ht="16.5" customHeight="1" x14ac:dyDescent="0.3">
      <c r="A158" s="158" t="e">
        <v>#VALUE!</v>
      </c>
      <c r="B158" s="22">
        <f t="shared" si="14"/>
        <v>502141</v>
      </c>
      <c r="C158" s="120">
        <v>50214</v>
      </c>
      <c r="D158" s="49" t="s">
        <v>1164</v>
      </c>
      <c r="E158" s="86" t="s">
        <v>3784</v>
      </c>
      <c r="F158" s="72">
        <f>COUNTIF($C$8:$C158,$C158)</f>
        <v>1</v>
      </c>
      <c r="G158" s="49" t="b">
        <v>1</v>
      </c>
      <c r="H158" s="49">
        <v>200104</v>
      </c>
      <c r="I158" s="129" t="s">
        <v>1160</v>
      </c>
      <c r="J158" s="176">
        <v>0</v>
      </c>
      <c r="K158" s="129">
        <v>0</v>
      </c>
      <c r="L158" s="22">
        <v>0</v>
      </c>
      <c r="M158" s="49">
        <v>0</v>
      </c>
      <c r="N158" s="49">
        <v>0</v>
      </c>
      <c r="O158" s="49">
        <v>0</v>
      </c>
      <c r="P158" s="22" t="s">
        <v>600</v>
      </c>
      <c r="Q158" s="22">
        <v>650</v>
      </c>
      <c r="R158" s="49" t="b">
        <v>0</v>
      </c>
      <c r="S158" s="87" t="b">
        <v>0</v>
      </c>
      <c r="T158" s="22">
        <v>0</v>
      </c>
      <c r="U158" s="134">
        <v>0</v>
      </c>
      <c r="V158" s="22">
        <f t="shared" si="16"/>
        <v>0</v>
      </c>
      <c r="W158" s="134">
        <v>0</v>
      </c>
      <c r="X158" s="22">
        <f t="shared" si="17"/>
        <v>0</v>
      </c>
      <c r="Y158" s="134">
        <v>0</v>
      </c>
      <c r="Z158" s="22">
        <f t="shared" si="18"/>
        <v>0</v>
      </c>
      <c r="AA158" s="134">
        <v>0</v>
      </c>
      <c r="AB158" s="22">
        <f t="shared" si="19"/>
        <v>0</v>
      </c>
      <c r="AC158" s="134">
        <v>0</v>
      </c>
      <c r="AD158" s="88">
        <v>0</v>
      </c>
      <c r="AE158" s="136">
        <v>0</v>
      </c>
      <c r="AF158" s="22">
        <v>0</v>
      </c>
      <c r="AG158" s="49">
        <v>0</v>
      </c>
      <c r="AH158" s="49">
        <v>0</v>
      </c>
      <c r="AI158" s="49">
        <v>0</v>
      </c>
      <c r="AJ158" s="22" t="b">
        <v>0</v>
      </c>
      <c r="AK158" s="49">
        <v>0</v>
      </c>
      <c r="AL158" s="67">
        <v>0</v>
      </c>
    </row>
    <row r="159" spans="1:38" ht="16.5" customHeight="1" x14ac:dyDescent="0.3">
      <c r="A159" s="158" t="e">
        <v>#VALUE!</v>
      </c>
      <c r="B159" s="22">
        <f t="shared" si="14"/>
        <v>502151</v>
      </c>
      <c r="C159" s="120">
        <v>50215</v>
      </c>
      <c r="D159" s="49" t="s">
        <v>1165</v>
      </c>
      <c r="E159" s="86" t="s">
        <v>3783</v>
      </c>
      <c r="F159" s="72">
        <f>COUNTIF($C$8:$C159,$C159)</f>
        <v>1</v>
      </c>
      <c r="G159" s="49" t="b">
        <v>1</v>
      </c>
      <c r="H159" s="49">
        <v>200105</v>
      </c>
      <c r="I159" s="129" t="s">
        <v>1160</v>
      </c>
      <c r="J159" s="176">
        <v>0</v>
      </c>
      <c r="K159" s="129">
        <v>0</v>
      </c>
      <c r="L159" s="22">
        <v>0</v>
      </c>
      <c r="M159" s="49">
        <v>0</v>
      </c>
      <c r="N159" s="49">
        <v>0</v>
      </c>
      <c r="O159" s="49">
        <v>0</v>
      </c>
      <c r="P159" s="22" t="s">
        <v>600</v>
      </c>
      <c r="Q159" s="22">
        <v>400</v>
      </c>
      <c r="R159" s="49" t="b">
        <v>0</v>
      </c>
      <c r="S159" s="87" t="b">
        <v>0</v>
      </c>
      <c r="T159" s="22">
        <v>0</v>
      </c>
      <c r="U159" s="134">
        <v>0</v>
      </c>
      <c r="V159" s="22">
        <f t="shared" si="16"/>
        <v>0</v>
      </c>
      <c r="W159" s="134">
        <v>0</v>
      </c>
      <c r="X159" s="22">
        <f t="shared" si="17"/>
        <v>0</v>
      </c>
      <c r="Y159" s="134">
        <v>0</v>
      </c>
      <c r="Z159" s="22">
        <f t="shared" si="18"/>
        <v>0</v>
      </c>
      <c r="AA159" s="134">
        <v>0</v>
      </c>
      <c r="AB159" s="22">
        <f t="shared" si="19"/>
        <v>0</v>
      </c>
      <c r="AC159" s="134">
        <v>0</v>
      </c>
      <c r="AD159" s="88">
        <v>0</v>
      </c>
      <c r="AE159" s="136">
        <v>0</v>
      </c>
      <c r="AF159" s="22">
        <v>0</v>
      </c>
      <c r="AG159" s="49">
        <v>0</v>
      </c>
      <c r="AH159" s="49">
        <v>0</v>
      </c>
      <c r="AI159" s="49">
        <v>0</v>
      </c>
      <c r="AJ159" s="22" t="b">
        <v>0</v>
      </c>
      <c r="AK159" s="49">
        <v>0</v>
      </c>
      <c r="AL159" s="67">
        <v>0</v>
      </c>
    </row>
    <row r="160" spans="1:38" ht="16.5" customHeight="1" x14ac:dyDescent="0.3">
      <c r="A160" s="158" t="e">
        <v>#VALUE!</v>
      </c>
      <c r="B160" s="22">
        <f t="shared" si="14"/>
        <v>502161</v>
      </c>
      <c r="C160" s="120">
        <v>50216</v>
      </c>
      <c r="D160" s="49" t="s">
        <v>1166</v>
      </c>
      <c r="E160" s="86" t="s">
        <v>3783</v>
      </c>
      <c r="F160" s="72">
        <f>COUNTIF($C$8:$C160,$C160)</f>
        <v>1</v>
      </c>
      <c r="G160" s="49" t="b">
        <v>1</v>
      </c>
      <c r="H160" s="49">
        <v>200106</v>
      </c>
      <c r="I160" s="129" t="s">
        <v>1160</v>
      </c>
      <c r="J160" s="176">
        <v>0</v>
      </c>
      <c r="K160" s="129">
        <v>0</v>
      </c>
      <c r="L160" s="22">
        <v>0</v>
      </c>
      <c r="M160" s="49">
        <v>0</v>
      </c>
      <c r="N160" s="49">
        <v>0</v>
      </c>
      <c r="O160" s="49">
        <v>0</v>
      </c>
      <c r="P160" s="22" t="s">
        <v>600</v>
      </c>
      <c r="Q160" s="22">
        <v>250</v>
      </c>
      <c r="R160" s="49" t="b">
        <v>0</v>
      </c>
      <c r="S160" s="87" t="b">
        <v>0</v>
      </c>
      <c r="T160" s="22">
        <v>0</v>
      </c>
      <c r="U160" s="134">
        <v>0</v>
      </c>
      <c r="V160" s="22">
        <f t="shared" si="16"/>
        <v>0</v>
      </c>
      <c r="W160" s="134">
        <v>0</v>
      </c>
      <c r="X160" s="22">
        <f t="shared" si="17"/>
        <v>0</v>
      </c>
      <c r="Y160" s="134">
        <v>0</v>
      </c>
      <c r="Z160" s="22">
        <f t="shared" si="18"/>
        <v>0</v>
      </c>
      <c r="AA160" s="134">
        <v>0</v>
      </c>
      <c r="AB160" s="22">
        <f t="shared" si="19"/>
        <v>0</v>
      </c>
      <c r="AC160" s="134">
        <v>0</v>
      </c>
      <c r="AD160" s="88">
        <v>0</v>
      </c>
      <c r="AE160" s="136">
        <v>0</v>
      </c>
      <c r="AF160" s="22">
        <v>0</v>
      </c>
      <c r="AG160" s="49">
        <v>0</v>
      </c>
      <c r="AH160" s="49">
        <v>0</v>
      </c>
      <c r="AI160" s="49">
        <v>0</v>
      </c>
      <c r="AJ160" s="22" t="b">
        <v>0</v>
      </c>
      <c r="AK160" s="49">
        <v>0</v>
      </c>
      <c r="AL160" s="67">
        <v>0</v>
      </c>
    </row>
    <row r="161" spans="1:38" ht="16.5" customHeight="1" x14ac:dyDescent="0.3">
      <c r="A161" s="158" t="e">
        <v>#VALUE!</v>
      </c>
      <c r="B161" s="22">
        <f t="shared" si="14"/>
        <v>502171</v>
      </c>
      <c r="C161" s="120">
        <v>50217</v>
      </c>
      <c r="D161" s="49" t="s">
        <v>1167</v>
      </c>
      <c r="E161" s="86" t="s">
        <v>3783</v>
      </c>
      <c r="F161" s="72">
        <f>COUNTIF($C$8:$C161,$C161)</f>
        <v>1</v>
      </c>
      <c r="G161" s="49" t="b">
        <v>1</v>
      </c>
      <c r="H161" s="49">
        <v>200107</v>
      </c>
      <c r="I161" s="129" t="s">
        <v>1160</v>
      </c>
      <c r="J161" s="176">
        <v>0</v>
      </c>
      <c r="K161" s="129">
        <v>0</v>
      </c>
      <c r="L161" s="22">
        <v>0</v>
      </c>
      <c r="M161" s="49">
        <v>0</v>
      </c>
      <c r="N161" s="49">
        <v>0</v>
      </c>
      <c r="O161" s="49">
        <v>0</v>
      </c>
      <c r="P161" s="22" t="s">
        <v>600</v>
      </c>
      <c r="Q161" s="22">
        <v>200</v>
      </c>
      <c r="R161" s="49" t="b">
        <v>0</v>
      </c>
      <c r="S161" s="87" t="b">
        <v>0</v>
      </c>
      <c r="T161" s="22">
        <v>0</v>
      </c>
      <c r="U161" s="134">
        <v>0</v>
      </c>
      <c r="V161" s="22">
        <f t="shared" si="16"/>
        <v>0</v>
      </c>
      <c r="W161" s="134">
        <v>0</v>
      </c>
      <c r="X161" s="22">
        <f t="shared" si="17"/>
        <v>0</v>
      </c>
      <c r="Y161" s="134">
        <v>0</v>
      </c>
      <c r="Z161" s="22">
        <f t="shared" si="18"/>
        <v>0</v>
      </c>
      <c r="AA161" s="134">
        <v>0</v>
      </c>
      <c r="AB161" s="22">
        <f t="shared" si="19"/>
        <v>0</v>
      </c>
      <c r="AC161" s="134">
        <v>0</v>
      </c>
      <c r="AD161" s="88">
        <v>0</v>
      </c>
      <c r="AE161" s="136">
        <v>0</v>
      </c>
      <c r="AF161" s="22">
        <v>0</v>
      </c>
      <c r="AG161" s="49">
        <v>0</v>
      </c>
      <c r="AH161" s="49">
        <v>0</v>
      </c>
      <c r="AI161" s="49">
        <v>0</v>
      </c>
      <c r="AJ161" s="22" t="b">
        <v>0</v>
      </c>
      <c r="AK161" s="49">
        <v>0</v>
      </c>
      <c r="AL161" s="67">
        <v>0</v>
      </c>
    </row>
    <row r="162" spans="1:38" ht="16.5" customHeight="1" x14ac:dyDescent="0.3">
      <c r="A162" s="158" t="e">
        <v>#VALUE!</v>
      </c>
      <c r="B162" s="22">
        <f t="shared" si="14"/>
        <v>502181</v>
      </c>
      <c r="C162" s="120">
        <v>50218</v>
      </c>
      <c r="D162" s="49" t="s">
        <v>1168</v>
      </c>
      <c r="E162" s="86" t="s">
        <v>3783</v>
      </c>
      <c r="F162" s="72">
        <f>COUNTIF($C$8:$C162,$C162)</f>
        <v>1</v>
      </c>
      <c r="G162" s="49" t="b">
        <v>1</v>
      </c>
      <c r="H162" s="49">
        <v>200108</v>
      </c>
      <c r="I162" s="129" t="s">
        <v>1160</v>
      </c>
      <c r="J162" s="176">
        <v>0</v>
      </c>
      <c r="K162" s="129">
        <v>0</v>
      </c>
      <c r="L162" s="22">
        <v>0</v>
      </c>
      <c r="M162" s="49">
        <v>0</v>
      </c>
      <c r="N162" s="49">
        <v>0</v>
      </c>
      <c r="O162" s="49">
        <v>0</v>
      </c>
      <c r="P162" s="22" t="s">
        <v>600</v>
      </c>
      <c r="Q162" s="22">
        <v>100</v>
      </c>
      <c r="R162" s="49" t="b">
        <v>0</v>
      </c>
      <c r="S162" s="87" t="b">
        <v>0</v>
      </c>
      <c r="T162" s="22">
        <v>0</v>
      </c>
      <c r="U162" s="134">
        <v>0</v>
      </c>
      <c r="V162" s="22">
        <f t="shared" si="16"/>
        <v>0</v>
      </c>
      <c r="W162" s="134">
        <v>0</v>
      </c>
      <c r="X162" s="22">
        <f t="shared" si="17"/>
        <v>0</v>
      </c>
      <c r="Y162" s="134">
        <v>0</v>
      </c>
      <c r="Z162" s="22">
        <f t="shared" si="18"/>
        <v>0</v>
      </c>
      <c r="AA162" s="134">
        <v>0</v>
      </c>
      <c r="AB162" s="22">
        <f t="shared" si="19"/>
        <v>0</v>
      </c>
      <c r="AC162" s="134">
        <v>0</v>
      </c>
      <c r="AD162" s="88">
        <v>0</v>
      </c>
      <c r="AE162" s="136">
        <v>0</v>
      </c>
      <c r="AF162" s="22">
        <v>0</v>
      </c>
      <c r="AG162" s="49">
        <v>0</v>
      </c>
      <c r="AH162" s="49">
        <v>0</v>
      </c>
      <c r="AI162" s="49">
        <v>0</v>
      </c>
      <c r="AJ162" s="22" t="b">
        <v>0</v>
      </c>
      <c r="AK162" s="49">
        <v>0</v>
      </c>
      <c r="AL162" s="67">
        <v>0</v>
      </c>
    </row>
    <row r="163" spans="1:38" ht="16.5" customHeight="1" x14ac:dyDescent="0.3">
      <c r="A163" s="158" t="e">
        <v>#VALUE!</v>
      </c>
      <c r="B163" s="22">
        <f t="shared" si="14"/>
        <v>502191</v>
      </c>
      <c r="C163" s="120">
        <v>50219</v>
      </c>
      <c r="D163" s="49" t="s">
        <v>1169</v>
      </c>
      <c r="E163" s="86" t="s">
        <v>3783</v>
      </c>
      <c r="F163" s="72">
        <f>COUNTIF($C$8:$C163,$C163)</f>
        <v>1</v>
      </c>
      <c r="G163" s="49" t="b">
        <v>1</v>
      </c>
      <c r="H163" s="49">
        <v>200109</v>
      </c>
      <c r="I163" s="129" t="s">
        <v>1160</v>
      </c>
      <c r="J163" s="176">
        <v>0</v>
      </c>
      <c r="K163" s="129">
        <v>0</v>
      </c>
      <c r="L163" s="22">
        <v>0</v>
      </c>
      <c r="M163" s="49">
        <v>0</v>
      </c>
      <c r="N163" s="49">
        <v>0</v>
      </c>
      <c r="O163" s="49">
        <v>0</v>
      </c>
      <c r="P163" s="22" t="s">
        <v>600</v>
      </c>
      <c r="Q163" s="22">
        <v>50</v>
      </c>
      <c r="R163" s="49" t="b">
        <v>0</v>
      </c>
      <c r="S163" s="87" t="b">
        <v>0</v>
      </c>
      <c r="T163" s="22">
        <v>0</v>
      </c>
      <c r="U163" s="134">
        <v>0</v>
      </c>
      <c r="V163" s="22">
        <f t="shared" si="16"/>
        <v>0</v>
      </c>
      <c r="W163" s="134">
        <v>0</v>
      </c>
      <c r="X163" s="22">
        <f t="shared" si="17"/>
        <v>0</v>
      </c>
      <c r="Y163" s="134">
        <v>0</v>
      </c>
      <c r="Z163" s="22">
        <f t="shared" si="18"/>
        <v>0</v>
      </c>
      <c r="AA163" s="134">
        <v>0</v>
      </c>
      <c r="AB163" s="22">
        <f t="shared" si="19"/>
        <v>0</v>
      </c>
      <c r="AC163" s="134">
        <v>0</v>
      </c>
      <c r="AD163" s="88">
        <v>0</v>
      </c>
      <c r="AE163" s="136">
        <v>0</v>
      </c>
      <c r="AF163" s="22">
        <v>0</v>
      </c>
      <c r="AG163" s="49">
        <v>0</v>
      </c>
      <c r="AH163" s="49">
        <v>0</v>
      </c>
      <c r="AI163" s="49">
        <v>0</v>
      </c>
      <c r="AJ163" s="22" t="b">
        <v>0</v>
      </c>
      <c r="AK163" s="49">
        <v>0</v>
      </c>
      <c r="AL163" s="67">
        <v>0</v>
      </c>
    </row>
    <row r="164" spans="1:38" ht="16.5" customHeight="1" x14ac:dyDescent="0.3">
      <c r="A164" s="158" t="e">
        <v>#VALUE!</v>
      </c>
      <c r="B164" s="22">
        <f t="shared" si="14"/>
        <v>502201</v>
      </c>
      <c r="C164" s="120">
        <v>50220</v>
      </c>
      <c r="D164" s="49" t="s">
        <v>1170</v>
      </c>
      <c r="E164" s="86" t="s">
        <v>3783</v>
      </c>
      <c r="F164" s="72">
        <f>COUNTIF($C$8:$C164,$C164)</f>
        <v>1</v>
      </c>
      <c r="G164" s="49" t="b">
        <v>1</v>
      </c>
      <c r="H164" s="49">
        <v>200110</v>
      </c>
      <c r="I164" s="129" t="s">
        <v>1160</v>
      </c>
      <c r="J164" s="176">
        <v>0</v>
      </c>
      <c r="K164" s="129">
        <v>0</v>
      </c>
      <c r="L164" s="22">
        <v>0</v>
      </c>
      <c r="M164" s="49">
        <v>0</v>
      </c>
      <c r="N164" s="49">
        <v>0</v>
      </c>
      <c r="O164" s="49">
        <v>0</v>
      </c>
      <c r="P164" s="22" t="s">
        <v>600</v>
      </c>
      <c r="Q164" s="22">
        <v>40</v>
      </c>
      <c r="R164" s="49" t="b">
        <v>0</v>
      </c>
      <c r="S164" s="87" t="b">
        <v>0</v>
      </c>
      <c r="T164" s="22">
        <v>0</v>
      </c>
      <c r="U164" s="134">
        <v>0</v>
      </c>
      <c r="V164" s="22">
        <f t="shared" si="16"/>
        <v>0</v>
      </c>
      <c r="W164" s="134">
        <v>0</v>
      </c>
      <c r="X164" s="22">
        <f t="shared" si="17"/>
        <v>0</v>
      </c>
      <c r="Y164" s="134">
        <v>0</v>
      </c>
      <c r="Z164" s="22">
        <f t="shared" si="18"/>
        <v>0</v>
      </c>
      <c r="AA164" s="134">
        <v>0</v>
      </c>
      <c r="AB164" s="22">
        <f t="shared" si="19"/>
        <v>0</v>
      </c>
      <c r="AC164" s="134">
        <v>0</v>
      </c>
      <c r="AD164" s="88">
        <v>0</v>
      </c>
      <c r="AE164" s="136">
        <v>0</v>
      </c>
      <c r="AF164" s="22">
        <v>0</v>
      </c>
      <c r="AG164" s="49">
        <v>0</v>
      </c>
      <c r="AH164" s="49">
        <v>0</v>
      </c>
      <c r="AI164" s="49">
        <v>0</v>
      </c>
      <c r="AJ164" s="22" t="b">
        <v>0</v>
      </c>
      <c r="AK164" s="49">
        <v>0</v>
      </c>
      <c r="AL164" s="67">
        <v>0</v>
      </c>
    </row>
    <row r="165" spans="1:38" ht="16.5" customHeight="1" x14ac:dyDescent="0.3">
      <c r="A165" s="158" t="e">
        <v>#VALUE!</v>
      </c>
      <c r="B165" s="22">
        <f t="shared" si="14"/>
        <v>502211</v>
      </c>
      <c r="C165" s="120">
        <v>50221</v>
      </c>
      <c r="D165" s="49" t="s">
        <v>1171</v>
      </c>
      <c r="E165" s="86" t="s">
        <v>3783</v>
      </c>
      <c r="F165" s="72">
        <f>COUNTIF($C$8:$C165,$C165)</f>
        <v>1</v>
      </c>
      <c r="G165" s="49" t="b">
        <v>1</v>
      </c>
      <c r="H165" s="49">
        <v>200111</v>
      </c>
      <c r="I165" s="129" t="s">
        <v>1160</v>
      </c>
      <c r="J165" s="176">
        <v>0</v>
      </c>
      <c r="K165" s="129">
        <v>0</v>
      </c>
      <c r="L165" s="22">
        <v>0</v>
      </c>
      <c r="M165" s="49">
        <v>0</v>
      </c>
      <c r="N165" s="49">
        <v>0</v>
      </c>
      <c r="O165" s="49">
        <v>0</v>
      </c>
      <c r="P165" s="22" t="s">
        <v>600</v>
      </c>
      <c r="Q165" s="22">
        <v>30</v>
      </c>
      <c r="R165" s="49" t="b">
        <v>0</v>
      </c>
      <c r="S165" s="87" t="b">
        <v>0</v>
      </c>
      <c r="T165" s="22">
        <v>0</v>
      </c>
      <c r="U165" s="134">
        <v>0</v>
      </c>
      <c r="V165" s="22">
        <f t="shared" si="16"/>
        <v>0</v>
      </c>
      <c r="W165" s="134">
        <v>0</v>
      </c>
      <c r="X165" s="22">
        <f t="shared" si="17"/>
        <v>0</v>
      </c>
      <c r="Y165" s="134">
        <v>0</v>
      </c>
      <c r="Z165" s="22">
        <f t="shared" si="18"/>
        <v>0</v>
      </c>
      <c r="AA165" s="134">
        <v>0</v>
      </c>
      <c r="AB165" s="22">
        <f t="shared" si="19"/>
        <v>0</v>
      </c>
      <c r="AC165" s="134">
        <v>0</v>
      </c>
      <c r="AD165" s="88">
        <v>0</v>
      </c>
      <c r="AE165" s="136">
        <v>0</v>
      </c>
      <c r="AF165" s="22">
        <v>0</v>
      </c>
      <c r="AG165" s="49">
        <v>0</v>
      </c>
      <c r="AH165" s="49">
        <v>0</v>
      </c>
      <c r="AI165" s="49">
        <v>0</v>
      </c>
      <c r="AJ165" s="22" t="b">
        <v>0</v>
      </c>
      <c r="AK165" s="49">
        <v>0</v>
      </c>
      <c r="AL165" s="67">
        <v>0</v>
      </c>
    </row>
    <row r="166" spans="1:38" ht="16.5" customHeight="1" x14ac:dyDescent="0.3">
      <c r="A166" s="158" t="e">
        <v>#VALUE!</v>
      </c>
      <c r="B166" s="22">
        <f t="shared" si="14"/>
        <v>502221</v>
      </c>
      <c r="C166" s="120">
        <v>50222</v>
      </c>
      <c r="D166" s="49" t="s">
        <v>1172</v>
      </c>
      <c r="E166" s="86" t="s">
        <v>3783</v>
      </c>
      <c r="F166" s="72">
        <f>COUNTIF($C$8:$C166,$C166)</f>
        <v>1</v>
      </c>
      <c r="G166" s="49" t="b">
        <v>1</v>
      </c>
      <c r="H166" s="49">
        <v>200112</v>
      </c>
      <c r="I166" s="129" t="s">
        <v>1160</v>
      </c>
      <c r="J166" s="176">
        <v>0</v>
      </c>
      <c r="K166" s="129">
        <v>0</v>
      </c>
      <c r="L166" s="22">
        <v>0</v>
      </c>
      <c r="M166" s="49">
        <v>0</v>
      </c>
      <c r="N166" s="49">
        <v>0</v>
      </c>
      <c r="O166" s="49">
        <v>0</v>
      </c>
      <c r="P166" s="22" t="s">
        <v>600</v>
      </c>
      <c r="Q166" s="22">
        <v>10</v>
      </c>
      <c r="R166" s="49" t="b">
        <v>0</v>
      </c>
      <c r="S166" s="87" t="b">
        <v>0</v>
      </c>
      <c r="T166" s="22">
        <v>0</v>
      </c>
      <c r="U166" s="134">
        <v>0</v>
      </c>
      <c r="V166" s="22">
        <f t="shared" si="16"/>
        <v>0</v>
      </c>
      <c r="W166" s="134">
        <v>0</v>
      </c>
      <c r="X166" s="22">
        <f t="shared" si="17"/>
        <v>0</v>
      </c>
      <c r="Y166" s="134">
        <v>0</v>
      </c>
      <c r="Z166" s="22">
        <f t="shared" si="18"/>
        <v>0</v>
      </c>
      <c r="AA166" s="134">
        <v>0</v>
      </c>
      <c r="AB166" s="22">
        <f t="shared" si="19"/>
        <v>0</v>
      </c>
      <c r="AC166" s="134">
        <v>0</v>
      </c>
      <c r="AD166" s="88">
        <v>0</v>
      </c>
      <c r="AE166" s="136">
        <v>0</v>
      </c>
      <c r="AF166" s="22">
        <v>0</v>
      </c>
      <c r="AG166" s="49">
        <v>0</v>
      </c>
      <c r="AH166" s="49">
        <v>0</v>
      </c>
      <c r="AI166" s="49">
        <v>0</v>
      </c>
      <c r="AJ166" s="22" t="b">
        <v>0</v>
      </c>
      <c r="AK166" s="49">
        <v>0</v>
      </c>
      <c r="AL166" s="67">
        <v>0</v>
      </c>
    </row>
    <row r="167" spans="1:38" ht="16.5" customHeight="1" x14ac:dyDescent="0.3">
      <c r="A167" s="158" t="e">
        <v>#VALUE!</v>
      </c>
      <c r="B167" s="22">
        <f t="shared" si="14"/>
        <v>503111</v>
      </c>
      <c r="C167" s="120">
        <v>50311</v>
      </c>
      <c r="D167" s="49" t="s">
        <v>3785</v>
      </c>
      <c r="E167" s="86" t="s">
        <v>3786</v>
      </c>
      <c r="F167" s="72">
        <f>COUNTIF($C$8:$C167,$C167)</f>
        <v>1</v>
      </c>
      <c r="G167" s="49" t="b">
        <v>1</v>
      </c>
      <c r="H167" s="49">
        <v>200301</v>
      </c>
      <c r="I167" s="129" t="s">
        <v>2013</v>
      </c>
      <c r="J167" s="176">
        <v>200</v>
      </c>
      <c r="K167" s="129" t="s">
        <v>2171</v>
      </c>
      <c r="L167" s="22">
        <v>0</v>
      </c>
      <c r="M167" s="49">
        <v>0</v>
      </c>
      <c r="N167" s="49">
        <v>0</v>
      </c>
      <c r="O167" s="49">
        <v>0</v>
      </c>
      <c r="P167" s="22" t="s">
        <v>600</v>
      </c>
      <c r="Q167" s="22">
        <v>3000</v>
      </c>
      <c r="R167" s="49" t="b">
        <v>0</v>
      </c>
      <c r="S167" s="87" t="b">
        <v>0</v>
      </c>
      <c r="T167" s="22">
        <v>4003021</v>
      </c>
      <c r="U167" s="134" t="s">
        <v>1137</v>
      </c>
      <c r="V167" s="22">
        <f t="shared" si="16"/>
        <v>4003021</v>
      </c>
      <c r="W167" s="134" t="s">
        <v>1137</v>
      </c>
      <c r="X167" s="22">
        <f t="shared" si="17"/>
        <v>4003021</v>
      </c>
      <c r="Y167" s="134" t="s">
        <v>1137</v>
      </c>
      <c r="Z167" s="22">
        <f t="shared" si="18"/>
        <v>4003021</v>
      </c>
      <c r="AA167" s="134" t="s">
        <v>1137</v>
      </c>
      <c r="AB167" s="22">
        <f t="shared" si="19"/>
        <v>4003021</v>
      </c>
      <c r="AC167" s="134" t="s">
        <v>1137</v>
      </c>
      <c r="AD167" s="88">
        <v>0</v>
      </c>
      <c r="AE167" s="136">
        <v>0</v>
      </c>
      <c r="AF167" s="22">
        <v>1</v>
      </c>
      <c r="AG167" s="49">
        <v>0</v>
      </c>
      <c r="AH167" s="49">
        <v>0</v>
      </c>
      <c r="AI167" s="49">
        <v>0</v>
      </c>
      <c r="AJ167" s="22" t="b">
        <v>0</v>
      </c>
      <c r="AK167" s="49">
        <v>0</v>
      </c>
      <c r="AL167" s="67">
        <v>0</v>
      </c>
    </row>
    <row r="168" spans="1:38" ht="16.5" customHeight="1" x14ac:dyDescent="0.3">
      <c r="A168" s="158" t="s">
        <v>3787</v>
      </c>
      <c r="B168" s="22">
        <f t="shared" si="14"/>
        <v>503112</v>
      </c>
      <c r="C168" s="120">
        <v>50311</v>
      </c>
      <c r="D168" s="49" t="s">
        <v>3788</v>
      </c>
      <c r="E168" s="86" t="s">
        <v>3789</v>
      </c>
      <c r="F168" s="72">
        <f>COUNTIF($C$8:$C168,$C168)</f>
        <v>2</v>
      </c>
      <c r="G168" s="49" t="b">
        <v>0</v>
      </c>
      <c r="H168" s="49">
        <v>0</v>
      </c>
      <c r="I168" s="129">
        <v>0</v>
      </c>
      <c r="J168" s="176">
        <v>200</v>
      </c>
      <c r="K168" s="129" t="s">
        <v>2171</v>
      </c>
      <c r="L168" s="22">
        <v>0</v>
      </c>
      <c r="M168" s="49">
        <v>0</v>
      </c>
      <c r="N168" s="49">
        <v>0</v>
      </c>
      <c r="O168" s="49">
        <v>0</v>
      </c>
      <c r="P168" s="22" t="s">
        <v>10</v>
      </c>
      <c r="Q168" s="22">
        <v>0</v>
      </c>
      <c r="R168" s="49" t="b">
        <v>0</v>
      </c>
      <c r="S168" s="87" t="b">
        <v>0</v>
      </c>
      <c r="T168" s="22">
        <v>0</v>
      </c>
      <c r="U168" s="134">
        <v>0</v>
      </c>
      <c r="V168" s="22">
        <f t="shared" si="16"/>
        <v>0</v>
      </c>
      <c r="W168" s="134">
        <v>0</v>
      </c>
      <c r="X168" s="22">
        <f t="shared" si="17"/>
        <v>0</v>
      </c>
      <c r="Y168" s="134">
        <v>0</v>
      </c>
      <c r="Z168" s="22">
        <f t="shared" si="18"/>
        <v>0</v>
      </c>
      <c r="AA168" s="134">
        <v>0</v>
      </c>
      <c r="AB168" s="22">
        <f t="shared" si="19"/>
        <v>0</v>
      </c>
      <c r="AC168" s="134">
        <v>0</v>
      </c>
      <c r="AD168" s="88">
        <v>0</v>
      </c>
      <c r="AE168" s="136">
        <v>0</v>
      </c>
      <c r="AF168" s="22">
        <v>1</v>
      </c>
      <c r="AG168" s="49">
        <v>0</v>
      </c>
      <c r="AH168" s="49">
        <v>0</v>
      </c>
      <c r="AI168" s="49">
        <v>0</v>
      </c>
      <c r="AJ168" s="22" t="b">
        <v>0</v>
      </c>
      <c r="AK168" s="49">
        <v>0</v>
      </c>
      <c r="AL168" s="67">
        <v>0</v>
      </c>
    </row>
    <row r="169" spans="1:38" ht="16.5" customHeight="1" x14ac:dyDescent="0.3">
      <c r="A169" s="158" t="e">
        <v>#VALUE!</v>
      </c>
      <c r="B169" s="22">
        <f t="shared" si="14"/>
        <v>503121</v>
      </c>
      <c r="C169" s="120">
        <v>50312</v>
      </c>
      <c r="D169" s="49" t="s">
        <v>3790</v>
      </c>
      <c r="E169" s="86" t="s">
        <v>3786</v>
      </c>
      <c r="F169" s="72">
        <f>COUNTIF($C$8:$C169,$C169)</f>
        <v>1</v>
      </c>
      <c r="G169" s="49" t="b">
        <v>1</v>
      </c>
      <c r="H169" s="49">
        <v>200301</v>
      </c>
      <c r="I169" s="129" t="s">
        <v>2013</v>
      </c>
      <c r="J169" s="176">
        <v>200</v>
      </c>
      <c r="K169" s="129" t="s">
        <v>2171</v>
      </c>
      <c r="L169" s="22">
        <v>0</v>
      </c>
      <c r="M169" s="49">
        <v>0</v>
      </c>
      <c r="N169" s="49">
        <v>0</v>
      </c>
      <c r="O169" s="49">
        <v>0</v>
      </c>
      <c r="P169" s="22" t="s">
        <v>600</v>
      </c>
      <c r="Q169" s="22">
        <v>2500</v>
      </c>
      <c r="R169" s="49" t="b">
        <v>0</v>
      </c>
      <c r="S169" s="87" t="b">
        <v>0</v>
      </c>
      <c r="T169" s="22">
        <v>4003021</v>
      </c>
      <c r="U169" s="134" t="s">
        <v>1137</v>
      </c>
      <c r="V169" s="22">
        <f t="shared" si="16"/>
        <v>4003021</v>
      </c>
      <c r="W169" s="134" t="s">
        <v>1137</v>
      </c>
      <c r="X169" s="22">
        <f t="shared" si="17"/>
        <v>4003021</v>
      </c>
      <c r="Y169" s="134" t="s">
        <v>1137</v>
      </c>
      <c r="Z169" s="22">
        <f t="shared" si="18"/>
        <v>4003021</v>
      </c>
      <c r="AA169" s="134" t="s">
        <v>1137</v>
      </c>
      <c r="AB169" s="22">
        <f t="shared" si="19"/>
        <v>4003021</v>
      </c>
      <c r="AC169" s="134" t="s">
        <v>1137</v>
      </c>
      <c r="AD169" s="88">
        <v>0</v>
      </c>
      <c r="AE169" s="136">
        <v>0</v>
      </c>
      <c r="AF169" s="22">
        <v>1</v>
      </c>
      <c r="AG169" s="49">
        <v>0</v>
      </c>
      <c r="AH169" s="49">
        <v>0</v>
      </c>
      <c r="AI169" s="49">
        <v>0</v>
      </c>
      <c r="AJ169" s="22" t="b">
        <v>0</v>
      </c>
      <c r="AK169" s="49">
        <v>0</v>
      </c>
      <c r="AL169" s="67">
        <v>0</v>
      </c>
    </row>
    <row r="170" spans="1:38" ht="16.5" customHeight="1" x14ac:dyDescent="0.3">
      <c r="A170" s="158" t="s">
        <v>3769</v>
      </c>
      <c r="B170" s="22">
        <f t="shared" si="14"/>
        <v>503122</v>
      </c>
      <c r="C170" s="120">
        <v>50312</v>
      </c>
      <c r="D170" s="49" t="s">
        <v>3791</v>
      </c>
      <c r="E170" s="86" t="s">
        <v>3786</v>
      </c>
      <c r="F170" s="72">
        <f>COUNTIF($C$8:$C170,$C170)</f>
        <v>2</v>
      </c>
      <c r="G170" s="49" t="b">
        <v>0</v>
      </c>
      <c r="H170" s="49">
        <v>0</v>
      </c>
      <c r="I170" s="129">
        <v>0</v>
      </c>
      <c r="J170" s="176">
        <v>200</v>
      </c>
      <c r="K170" s="129" t="s">
        <v>2171</v>
      </c>
      <c r="L170" s="22">
        <v>0</v>
      </c>
      <c r="M170" s="49">
        <v>0</v>
      </c>
      <c r="N170" s="49">
        <v>0</v>
      </c>
      <c r="O170" s="49">
        <v>0</v>
      </c>
      <c r="P170" s="22" t="s">
        <v>10</v>
      </c>
      <c r="Q170" s="22">
        <v>0</v>
      </c>
      <c r="R170" s="49" t="b">
        <v>0</v>
      </c>
      <c r="S170" s="87" t="b">
        <v>0</v>
      </c>
      <c r="T170" s="22">
        <v>0</v>
      </c>
      <c r="U170" s="134">
        <v>0</v>
      </c>
      <c r="V170" s="22">
        <f t="shared" ref="V170:V233" si="20">IF(T170=0,0,IF(OR(INT(T170/10000)=15,INT(T170/10000)=24,INT(T170/10000)=35),T170,IF(T170&gt;300000,T170,IF(T170&lt;200000,T170+10100,T170+100))))</f>
        <v>0</v>
      </c>
      <c r="W170" s="134">
        <v>0</v>
      </c>
      <c r="X170" s="22">
        <f t="shared" ref="X170:X233" si="21">IF(V170=0,0,IF(OR(INT(V170/10000)=15,INT(V170/10000)=24,INT(V170/10000)=35),V170,IF(V170&gt;300000,V170,IF(V170&lt;200000,V170+10100,V170+100))))</f>
        <v>0</v>
      </c>
      <c r="Y170" s="134">
        <v>0</v>
      </c>
      <c r="Z170" s="22">
        <f t="shared" ref="Z170:Z233" si="22">IF(X170=0,0,IF(OR(INT(X170/10000)=15,INT(X170/10000)=24,INT(X170/10000)=35),X170,IF(X170&gt;300000,X170,IF(X170&lt;200000,X170+10100,X170+100))))</f>
        <v>0</v>
      </c>
      <c r="AA170" s="134">
        <v>0</v>
      </c>
      <c r="AB170" s="22">
        <f t="shared" ref="AB170:AB233" si="23">IF(Z170=0,0,IF(OR(INT(Z170/10000)=15,INT(Z170/10000)=24,INT(Z170/10000)=35),Z170,IF(Z170&gt;300000,Z170,IF(Z170&lt;200000,Z170+10100,Z170+100))))</f>
        <v>0</v>
      </c>
      <c r="AC170" s="134">
        <v>0</v>
      </c>
      <c r="AD170" s="88">
        <v>0</v>
      </c>
      <c r="AE170" s="136">
        <v>0</v>
      </c>
      <c r="AF170" s="22">
        <v>1</v>
      </c>
      <c r="AG170" s="49">
        <v>0</v>
      </c>
      <c r="AH170" s="49">
        <v>0</v>
      </c>
      <c r="AI170" s="49">
        <v>0</v>
      </c>
      <c r="AJ170" s="22" t="b">
        <v>0</v>
      </c>
      <c r="AK170" s="49">
        <v>0</v>
      </c>
      <c r="AL170" s="67">
        <v>0</v>
      </c>
    </row>
    <row r="171" spans="1:38" ht="16.5" customHeight="1" x14ac:dyDescent="0.3">
      <c r="A171" s="158" t="e">
        <v>#VALUE!</v>
      </c>
      <c r="B171" s="22">
        <f t="shared" ref="B171:B234" si="24">C171*10+F171</f>
        <v>503131</v>
      </c>
      <c r="C171" s="120">
        <v>50313</v>
      </c>
      <c r="D171" s="49" t="s">
        <v>3792</v>
      </c>
      <c r="E171" s="86" t="s">
        <v>3789</v>
      </c>
      <c r="F171" s="72">
        <f>COUNTIF($C$8:$C171,$C171)</f>
        <v>1</v>
      </c>
      <c r="G171" s="49" t="b">
        <v>1</v>
      </c>
      <c r="H171" s="49">
        <v>200301</v>
      </c>
      <c r="I171" s="129" t="s">
        <v>2013</v>
      </c>
      <c r="J171" s="176">
        <v>200</v>
      </c>
      <c r="K171" s="129" t="s">
        <v>2171</v>
      </c>
      <c r="L171" s="22">
        <v>0</v>
      </c>
      <c r="M171" s="49">
        <v>0</v>
      </c>
      <c r="N171" s="49">
        <v>0</v>
      </c>
      <c r="O171" s="49">
        <v>0</v>
      </c>
      <c r="P171" s="22" t="s">
        <v>600</v>
      </c>
      <c r="Q171" s="22">
        <v>2000</v>
      </c>
      <c r="R171" s="49" t="b">
        <v>0</v>
      </c>
      <c r="S171" s="87" t="b">
        <v>0</v>
      </c>
      <c r="T171" s="22">
        <v>4003021</v>
      </c>
      <c r="U171" s="134" t="s">
        <v>1137</v>
      </c>
      <c r="V171" s="22">
        <f t="shared" si="20"/>
        <v>4003021</v>
      </c>
      <c r="W171" s="134" t="s">
        <v>1137</v>
      </c>
      <c r="X171" s="22">
        <f t="shared" si="21"/>
        <v>4003021</v>
      </c>
      <c r="Y171" s="134" t="s">
        <v>1137</v>
      </c>
      <c r="Z171" s="22">
        <f t="shared" si="22"/>
        <v>4003021</v>
      </c>
      <c r="AA171" s="134" t="s">
        <v>1137</v>
      </c>
      <c r="AB171" s="22">
        <f t="shared" si="23"/>
        <v>4003021</v>
      </c>
      <c r="AC171" s="134" t="s">
        <v>1137</v>
      </c>
      <c r="AD171" s="88">
        <v>0</v>
      </c>
      <c r="AE171" s="136">
        <v>0</v>
      </c>
      <c r="AF171" s="22">
        <v>1</v>
      </c>
      <c r="AG171" s="49">
        <v>0</v>
      </c>
      <c r="AH171" s="49">
        <v>0</v>
      </c>
      <c r="AI171" s="49">
        <v>0</v>
      </c>
      <c r="AJ171" s="22" t="b">
        <v>0</v>
      </c>
      <c r="AK171" s="49">
        <v>0</v>
      </c>
      <c r="AL171" s="67">
        <v>0</v>
      </c>
    </row>
    <row r="172" spans="1:38" ht="16.5" customHeight="1" x14ac:dyDescent="0.3">
      <c r="A172" s="158" t="s">
        <v>3787</v>
      </c>
      <c r="B172" s="22">
        <f t="shared" si="24"/>
        <v>503132</v>
      </c>
      <c r="C172" s="120">
        <v>50313</v>
      </c>
      <c r="D172" s="49" t="s">
        <v>3793</v>
      </c>
      <c r="E172" s="86" t="s">
        <v>3786</v>
      </c>
      <c r="F172" s="72">
        <f>COUNTIF($C$8:$C172,$C172)</f>
        <v>2</v>
      </c>
      <c r="G172" s="49" t="b">
        <v>0</v>
      </c>
      <c r="H172" s="49">
        <v>0</v>
      </c>
      <c r="I172" s="129">
        <v>0</v>
      </c>
      <c r="J172" s="176">
        <v>200</v>
      </c>
      <c r="K172" s="129" t="s">
        <v>2171</v>
      </c>
      <c r="L172" s="22">
        <v>0</v>
      </c>
      <c r="M172" s="49">
        <v>0</v>
      </c>
      <c r="N172" s="49">
        <v>0</v>
      </c>
      <c r="O172" s="49">
        <v>0</v>
      </c>
      <c r="P172" s="22" t="s">
        <v>10</v>
      </c>
      <c r="Q172" s="22">
        <v>0</v>
      </c>
      <c r="R172" s="49" t="b">
        <v>0</v>
      </c>
      <c r="S172" s="87" t="b">
        <v>0</v>
      </c>
      <c r="T172" s="22">
        <v>0</v>
      </c>
      <c r="U172" s="134">
        <v>0</v>
      </c>
      <c r="V172" s="22">
        <f t="shared" si="20"/>
        <v>0</v>
      </c>
      <c r="W172" s="134">
        <v>0</v>
      </c>
      <c r="X172" s="22">
        <f t="shared" si="21"/>
        <v>0</v>
      </c>
      <c r="Y172" s="134">
        <v>0</v>
      </c>
      <c r="Z172" s="22">
        <f t="shared" si="22"/>
        <v>0</v>
      </c>
      <c r="AA172" s="134">
        <v>0</v>
      </c>
      <c r="AB172" s="22">
        <f t="shared" si="23"/>
        <v>0</v>
      </c>
      <c r="AC172" s="134">
        <v>0</v>
      </c>
      <c r="AD172" s="88">
        <v>0</v>
      </c>
      <c r="AE172" s="136">
        <v>0</v>
      </c>
      <c r="AF172" s="22">
        <v>1</v>
      </c>
      <c r="AG172" s="49">
        <v>0</v>
      </c>
      <c r="AH172" s="49">
        <v>0</v>
      </c>
      <c r="AI172" s="49">
        <v>0</v>
      </c>
      <c r="AJ172" s="22" t="b">
        <v>0</v>
      </c>
      <c r="AK172" s="49">
        <v>0</v>
      </c>
      <c r="AL172" s="67">
        <v>0</v>
      </c>
    </row>
    <row r="173" spans="1:38" ht="16.5" customHeight="1" x14ac:dyDescent="0.3">
      <c r="A173" s="158" t="e">
        <v>#VALUE!</v>
      </c>
      <c r="B173" s="22">
        <f t="shared" si="24"/>
        <v>503141</v>
      </c>
      <c r="C173" s="120">
        <v>50314</v>
      </c>
      <c r="D173" s="49" t="s">
        <v>3794</v>
      </c>
      <c r="E173" s="86" t="s">
        <v>3786</v>
      </c>
      <c r="F173" s="72">
        <f>COUNTIF($C$8:$C173,$C173)</f>
        <v>1</v>
      </c>
      <c r="G173" s="49" t="b">
        <v>1</v>
      </c>
      <c r="H173" s="49">
        <v>200301</v>
      </c>
      <c r="I173" s="129" t="s">
        <v>2013</v>
      </c>
      <c r="J173" s="176">
        <v>200</v>
      </c>
      <c r="K173" s="129" t="s">
        <v>2171</v>
      </c>
      <c r="L173" s="22">
        <v>0</v>
      </c>
      <c r="M173" s="49">
        <v>0</v>
      </c>
      <c r="N173" s="49">
        <v>0</v>
      </c>
      <c r="O173" s="49">
        <v>0</v>
      </c>
      <c r="P173" s="22" t="s">
        <v>600</v>
      </c>
      <c r="Q173" s="22">
        <v>1500</v>
      </c>
      <c r="R173" s="49" t="b">
        <v>0</v>
      </c>
      <c r="S173" s="87" t="b">
        <v>0</v>
      </c>
      <c r="T173" s="22">
        <v>4003021</v>
      </c>
      <c r="U173" s="134" t="s">
        <v>1137</v>
      </c>
      <c r="V173" s="22">
        <f t="shared" si="20"/>
        <v>4003021</v>
      </c>
      <c r="W173" s="134" t="s">
        <v>1137</v>
      </c>
      <c r="X173" s="22">
        <f t="shared" si="21"/>
        <v>4003021</v>
      </c>
      <c r="Y173" s="134" t="s">
        <v>1137</v>
      </c>
      <c r="Z173" s="22">
        <f t="shared" si="22"/>
        <v>4003021</v>
      </c>
      <c r="AA173" s="134" t="s">
        <v>1137</v>
      </c>
      <c r="AB173" s="22">
        <f t="shared" si="23"/>
        <v>4003021</v>
      </c>
      <c r="AC173" s="134" t="s">
        <v>1137</v>
      </c>
      <c r="AD173" s="88">
        <v>0</v>
      </c>
      <c r="AE173" s="136">
        <v>0</v>
      </c>
      <c r="AF173" s="22">
        <v>1</v>
      </c>
      <c r="AG173" s="49">
        <v>0</v>
      </c>
      <c r="AH173" s="49">
        <v>0</v>
      </c>
      <c r="AI173" s="49">
        <v>0</v>
      </c>
      <c r="AJ173" s="22" t="b">
        <v>0</v>
      </c>
      <c r="AK173" s="49">
        <v>0</v>
      </c>
      <c r="AL173" s="67">
        <v>0</v>
      </c>
    </row>
    <row r="174" spans="1:38" ht="16.5" customHeight="1" x14ac:dyDescent="0.3">
      <c r="A174" s="158" t="s">
        <v>3769</v>
      </c>
      <c r="B174" s="22">
        <f t="shared" si="24"/>
        <v>503142</v>
      </c>
      <c r="C174" s="120">
        <v>50314</v>
      </c>
      <c r="D174" s="49" t="s">
        <v>3795</v>
      </c>
      <c r="E174" s="86" t="s">
        <v>3796</v>
      </c>
      <c r="F174" s="72">
        <f>COUNTIF($C$8:$C174,$C174)</f>
        <v>2</v>
      </c>
      <c r="G174" s="49" t="b">
        <v>0</v>
      </c>
      <c r="H174" s="49">
        <v>0</v>
      </c>
      <c r="I174" s="129">
        <v>0</v>
      </c>
      <c r="J174" s="176">
        <v>200</v>
      </c>
      <c r="K174" s="129" t="s">
        <v>2171</v>
      </c>
      <c r="L174" s="22">
        <v>0</v>
      </c>
      <c r="M174" s="49">
        <v>0</v>
      </c>
      <c r="N174" s="49">
        <v>0</v>
      </c>
      <c r="O174" s="49">
        <v>0</v>
      </c>
      <c r="P174" s="22" t="s">
        <v>10</v>
      </c>
      <c r="Q174" s="22">
        <v>0</v>
      </c>
      <c r="R174" s="49" t="b">
        <v>0</v>
      </c>
      <c r="S174" s="87" t="b">
        <v>0</v>
      </c>
      <c r="T174" s="22">
        <v>0</v>
      </c>
      <c r="U174" s="134">
        <v>0</v>
      </c>
      <c r="V174" s="22">
        <f t="shared" si="20"/>
        <v>0</v>
      </c>
      <c r="W174" s="134">
        <v>0</v>
      </c>
      <c r="X174" s="22">
        <f t="shared" si="21"/>
        <v>0</v>
      </c>
      <c r="Y174" s="134">
        <v>0</v>
      </c>
      <c r="Z174" s="22">
        <f t="shared" si="22"/>
        <v>0</v>
      </c>
      <c r="AA174" s="134">
        <v>0</v>
      </c>
      <c r="AB174" s="22">
        <f t="shared" si="23"/>
        <v>0</v>
      </c>
      <c r="AC174" s="134">
        <v>0</v>
      </c>
      <c r="AD174" s="88">
        <v>0</v>
      </c>
      <c r="AE174" s="136">
        <v>0</v>
      </c>
      <c r="AF174" s="22">
        <v>1</v>
      </c>
      <c r="AG174" s="49">
        <v>0</v>
      </c>
      <c r="AH174" s="49">
        <v>0</v>
      </c>
      <c r="AI174" s="49">
        <v>0</v>
      </c>
      <c r="AJ174" s="22" t="b">
        <v>0</v>
      </c>
      <c r="AK174" s="49">
        <v>0</v>
      </c>
      <c r="AL174" s="67">
        <v>0</v>
      </c>
    </row>
    <row r="175" spans="1:38" ht="16.5" customHeight="1" x14ac:dyDescent="0.3">
      <c r="A175" s="158" t="e">
        <v>#VALUE!</v>
      </c>
      <c r="B175" s="22">
        <f t="shared" si="24"/>
        <v>503151</v>
      </c>
      <c r="C175" s="120">
        <v>50315</v>
      </c>
      <c r="D175" s="49" t="s">
        <v>3797</v>
      </c>
      <c r="E175" s="86" t="s">
        <v>3789</v>
      </c>
      <c r="F175" s="72">
        <f>COUNTIF($C$8:$C175,$C175)</f>
        <v>1</v>
      </c>
      <c r="G175" s="49" t="b">
        <v>1</v>
      </c>
      <c r="H175" s="49">
        <v>200301</v>
      </c>
      <c r="I175" s="129" t="s">
        <v>2013</v>
      </c>
      <c r="J175" s="176">
        <v>200</v>
      </c>
      <c r="K175" s="129" t="s">
        <v>2171</v>
      </c>
      <c r="L175" s="22">
        <v>0</v>
      </c>
      <c r="M175" s="49">
        <v>0</v>
      </c>
      <c r="N175" s="49">
        <v>0</v>
      </c>
      <c r="O175" s="49">
        <v>0</v>
      </c>
      <c r="P175" s="22" t="s">
        <v>600</v>
      </c>
      <c r="Q175" s="22">
        <v>1250</v>
      </c>
      <c r="R175" s="49" t="b">
        <v>0</v>
      </c>
      <c r="S175" s="87" t="b">
        <v>0</v>
      </c>
      <c r="T175" s="22">
        <v>4003021</v>
      </c>
      <c r="U175" s="134" t="s">
        <v>1137</v>
      </c>
      <c r="V175" s="22">
        <f t="shared" si="20"/>
        <v>4003021</v>
      </c>
      <c r="W175" s="134" t="s">
        <v>1137</v>
      </c>
      <c r="X175" s="22">
        <f t="shared" si="21"/>
        <v>4003021</v>
      </c>
      <c r="Y175" s="134" t="s">
        <v>1137</v>
      </c>
      <c r="Z175" s="22">
        <f t="shared" si="22"/>
        <v>4003021</v>
      </c>
      <c r="AA175" s="134" t="s">
        <v>1137</v>
      </c>
      <c r="AB175" s="22">
        <f t="shared" si="23"/>
        <v>4003021</v>
      </c>
      <c r="AC175" s="134" t="s">
        <v>1137</v>
      </c>
      <c r="AD175" s="88">
        <v>0</v>
      </c>
      <c r="AE175" s="136">
        <v>0</v>
      </c>
      <c r="AF175" s="22">
        <v>1</v>
      </c>
      <c r="AG175" s="49">
        <v>0</v>
      </c>
      <c r="AH175" s="49">
        <v>0</v>
      </c>
      <c r="AI175" s="49">
        <v>0</v>
      </c>
      <c r="AJ175" s="22" t="b">
        <v>0</v>
      </c>
      <c r="AK175" s="49">
        <v>0</v>
      </c>
      <c r="AL175" s="67">
        <v>0</v>
      </c>
    </row>
    <row r="176" spans="1:38" ht="16.5" customHeight="1" x14ac:dyDescent="0.3">
      <c r="A176" s="158" t="s">
        <v>3769</v>
      </c>
      <c r="B176" s="22">
        <f t="shared" si="24"/>
        <v>503152</v>
      </c>
      <c r="C176" s="120">
        <v>50315</v>
      </c>
      <c r="D176" s="49" t="s">
        <v>3798</v>
      </c>
      <c r="E176" s="86" t="s">
        <v>3786</v>
      </c>
      <c r="F176" s="72">
        <f>COUNTIF($C$8:$C176,$C176)</f>
        <v>2</v>
      </c>
      <c r="G176" s="49" t="b">
        <v>0</v>
      </c>
      <c r="H176" s="49">
        <v>0</v>
      </c>
      <c r="I176" s="129">
        <v>0</v>
      </c>
      <c r="J176" s="176">
        <v>200</v>
      </c>
      <c r="K176" s="129" t="s">
        <v>2171</v>
      </c>
      <c r="L176" s="22">
        <v>0</v>
      </c>
      <c r="M176" s="49">
        <v>0</v>
      </c>
      <c r="N176" s="49">
        <v>0</v>
      </c>
      <c r="O176" s="49">
        <v>0</v>
      </c>
      <c r="P176" s="22" t="s">
        <v>10</v>
      </c>
      <c r="Q176" s="22">
        <v>0</v>
      </c>
      <c r="R176" s="49" t="b">
        <v>0</v>
      </c>
      <c r="S176" s="87" t="b">
        <v>0</v>
      </c>
      <c r="T176" s="22">
        <v>0</v>
      </c>
      <c r="U176" s="134">
        <v>0</v>
      </c>
      <c r="V176" s="22">
        <f t="shared" si="20"/>
        <v>0</v>
      </c>
      <c r="W176" s="134">
        <v>0</v>
      </c>
      <c r="X176" s="22">
        <f t="shared" si="21"/>
        <v>0</v>
      </c>
      <c r="Y176" s="134">
        <v>0</v>
      </c>
      <c r="Z176" s="22">
        <f t="shared" si="22"/>
        <v>0</v>
      </c>
      <c r="AA176" s="134">
        <v>0</v>
      </c>
      <c r="AB176" s="22">
        <f t="shared" si="23"/>
        <v>0</v>
      </c>
      <c r="AC176" s="134">
        <v>0</v>
      </c>
      <c r="AD176" s="88">
        <v>0</v>
      </c>
      <c r="AE176" s="136">
        <v>0</v>
      </c>
      <c r="AF176" s="22">
        <v>1</v>
      </c>
      <c r="AG176" s="49">
        <v>0</v>
      </c>
      <c r="AH176" s="49">
        <v>0</v>
      </c>
      <c r="AI176" s="49">
        <v>0</v>
      </c>
      <c r="AJ176" s="22" t="b">
        <v>0</v>
      </c>
      <c r="AK176" s="49">
        <v>0</v>
      </c>
      <c r="AL176" s="67">
        <v>0</v>
      </c>
    </row>
    <row r="177" spans="1:38" ht="16.5" customHeight="1" x14ac:dyDescent="0.3">
      <c r="A177" s="158" t="e">
        <v>#VALUE!</v>
      </c>
      <c r="B177" s="22">
        <f t="shared" si="24"/>
        <v>503161</v>
      </c>
      <c r="C177" s="120">
        <v>50316</v>
      </c>
      <c r="D177" s="49" t="s">
        <v>3799</v>
      </c>
      <c r="E177" s="86" t="s">
        <v>3786</v>
      </c>
      <c r="F177" s="72">
        <f>COUNTIF($C$8:$C177,$C177)</f>
        <v>1</v>
      </c>
      <c r="G177" s="49" t="b">
        <v>1</v>
      </c>
      <c r="H177" s="49">
        <v>200301</v>
      </c>
      <c r="I177" s="129" t="s">
        <v>2013</v>
      </c>
      <c r="J177" s="176">
        <v>200</v>
      </c>
      <c r="K177" s="129" t="s">
        <v>2171</v>
      </c>
      <c r="L177" s="22">
        <v>0</v>
      </c>
      <c r="M177" s="49">
        <v>0</v>
      </c>
      <c r="N177" s="49">
        <v>0</v>
      </c>
      <c r="O177" s="49">
        <v>0</v>
      </c>
      <c r="P177" s="22" t="s">
        <v>600</v>
      </c>
      <c r="Q177" s="22">
        <v>1000</v>
      </c>
      <c r="R177" s="49" t="b">
        <v>0</v>
      </c>
      <c r="S177" s="87" t="b">
        <v>0</v>
      </c>
      <c r="T177" s="22">
        <v>4003021</v>
      </c>
      <c r="U177" s="134" t="s">
        <v>1137</v>
      </c>
      <c r="V177" s="22">
        <f t="shared" si="20"/>
        <v>4003021</v>
      </c>
      <c r="W177" s="134" t="s">
        <v>1137</v>
      </c>
      <c r="X177" s="22">
        <f t="shared" si="21"/>
        <v>4003021</v>
      </c>
      <c r="Y177" s="134" t="s">
        <v>1137</v>
      </c>
      <c r="Z177" s="22">
        <f t="shared" si="22"/>
        <v>4003021</v>
      </c>
      <c r="AA177" s="134" t="s">
        <v>1137</v>
      </c>
      <c r="AB177" s="22">
        <f t="shared" si="23"/>
        <v>4003021</v>
      </c>
      <c r="AC177" s="134" t="s">
        <v>1137</v>
      </c>
      <c r="AD177" s="88">
        <v>0</v>
      </c>
      <c r="AE177" s="136">
        <v>0</v>
      </c>
      <c r="AF177" s="22">
        <v>1</v>
      </c>
      <c r="AG177" s="49">
        <v>0</v>
      </c>
      <c r="AH177" s="49">
        <v>0</v>
      </c>
      <c r="AI177" s="49">
        <v>0</v>
      </c>
      <c r="AJ177" s="22" t="b">
        <v>0</v>
      </c>
      <c r="AK177" s="49">
        <v>0</v>
      </c>
      <c r="AL177" s="67">
        <v>0</v>
      </c>
    </row>
    <row r="178" spans="1:38" ht="16.5" customHeight="1" x14ac:dyDescent="0.3">
      <c r="A178" s="158" t="s">
        <v>3769</v>
      </c>
      <c r="B178" s="22">
        <f t="shared" si="24"/>
        <v>503162</v>
      </c>
      <c r="C178" s="120">
        <v>50316</v>
      </c>
      <c r="D178" s="49" t="s">
        <v>3800</v>
      </c>
      <c r="E178" s="86" t="s">
        <v>3786</v>
      </c>
      <c r="F178" s="72">
        <f>COUNTIF($C$8:$C178,$C178)</f>
        <v>2</v>
      </c>
      <c r="G178" s="49" t="b">
        <v>0</v>
      </c>
      <c r="H178" s="49">
        <v>0</v>
      </c>
      <c r="I178" s="129">
        <v>0</v>
      </c>
      <c r="J178" s="176">
        <v>200</v>
      </c>
      <c r="K178" s="129" t="s">
        <v>2171</v>
      </c>
      <c r="L178" s="22">
        <v>0</v>
      </c>
      <c r="M178" s="49">
        <v>0</v>
      </c>
      <c r="N178" s="49">
        <v>0</v>
      </c>
      <c r="O178" s="49">
        <v>0</v>
      </c>
      <c r="P178" s="22" t="s">
        <v>10</v>
      </c>
      <c r="Q178" s="22">
        <v>0</v>
      </c>
      <c r="R178" s="49" t="b">
        <v>0</v>
      </c>
      <c r="S178" s="87" t="b">
        <v>0</v>
      </c>
      <c r="T178" s="22">
        <v>0</v>
      </c>
      <c r="U178" s="134">
        <v>0</v>
      </c>
      <c r="V178" s="22">
        <f t="shared" si="20"/>
        <v>0</v>
      </c>
      <c r="W178" s="134">
        <v>0</v>
      </c>
      <c r="X178" s="22">
        <f t="shared" si="21"/>
        <v>0</v>
      </c>
      <c r="Y178" s="134">
        <v>0</v>
      </c>
      <c r="Z178" s="22">
        <f t="shared" si="22"/>
        <v>0</v>
      </c>
      <c r="AA178" s="134">
        <v>0</v>
      </c>
      <c r="AB178" s="22">
        <f t="shared" si="23"/>
        <v>0</v>
      </c>
      <c r="AC178" s="134">
        <v>0</v>
      </c>
      <c r="AD178" s="88">
        <v>0</v>
      </c>
      <c r="AE178" s="136">
        <v>0</v>
      </c>
      <c r="AF178" s="22">
        <v>1</v>
      </c>
      <c r="AG178" s="49">
        <v>0</v>
      </c>
      <c r="AH178" s="49">
        <v>0</v>
      </c>
      <c r="AI178" s="49">
        <v>0</v>
      </c>
      <c r="AJ178" s="22" t="b">
        <v>0</v>
      </c>
      <c r="AK178" s="49">
        <v>0</v>
      </c>
      <c r="AL178" s="67">
        <v>0</v>
      </c>
    </row>
    <row r="179" spans="1:38" ht="16.5" customHeight="1" x14ac:dyDescent="0.3">
      <c r="A179" s="158" t="e">
        <v>#VALUE!</v>
      </c>
      <c r="B179" s="22">
        <f t="shared" si="24"/>
        <v>503171</v>
      </c>
      <c r="C179" s="120">
        <v>50317</v>
      </c>
      <c r="D179" s="49" t="s">
        <v>3801</v>
      </c>
      <c r="E179" s="86" t="s">
        <v>3796</v>
      </c>
      <c r="F179" s="72">
        <f>COUNTIF($C$8:$C179,$C179)</f>
        <v>1</v>
      </c>
      <c r="G179" s="49" t="b">
        <v>1</v>
      </c>
      <c r="H179" s="49">
        <v>200301</v>
      </c>
      <c r="I179" s="129" t="s">
        <v>2013</v>
      </c>
      <c r="J179" s="176">
        <v>200</v>
      </c>
      <c r="K179" s="129" t="s">
        <v>2171</v>
      </c>
      <c r="L179" s="22">
        <v>0</v>
      </c>
      <c r="M179" s="49">
        <v>0</v>
      </c>
      <c r="N179" s="49">
        <v>0</v>
      </c>
      <c r="O179" s="49">
        <v>0</v>
      </c>
      <c r="P179" s="22" t="s">
        <v>600</v>
      </c>
      <c r="Q179" s="22">
        <v>900</v>
      </c>
      <c r="R179" s="49" t="b">
        <v>0</v>
      </c>
      <c r="S179" s="87" t="b">
        <v>0</v>
      </c>
      <c r="T179" s="22">
        <v>4003021</v>
      </c>
      <c r="U179" s="134" t="s">
        <v>1137</v>
      </c>
      <c r="V179" s="22">
        <f t="shared" si="20"/>
        <v>4003021</v>
      </c>
      <c r="W179" s="134" t="s">
        <v>1137</v>
      </c>
      <c r="X179" s="22">
        <f t="shared" si="21"/>
        <v>4003021</v>
      </c>
      <c r="Y179" s="134" t="s">
        <v>1137</v>
      </c>
      <c r="Z179" s="22">
        <f t="shared" si="22"/>
        <v>4003021</v>
      </c>
      <c r="AA179" s="134" t="s">
        <v>1137</v>
      </c>
      <c r="AB179" s="22">
        <f t="shared" si="23"/>
        <v>4003021</v>
      </c>
      <c r="AC179" s="134" t="s">
        <v>1137</v>
      </c>
      <c r="AD179" s="88">
        <v>0</v>
      </c>
      <c r="AE179" s="136">
        <v>0</v>
      </c>
      <c r="AF179" s="22">
        <v>1</v>
      </c>
      <c r="AG179" s="49">
        <v>0</v>
      </c>
      <c r="AH179" s="49">
        <v>0</v>
      </c>
      <c r="AI179" s="49">
        <v>0</v>
      </c>
      <c r="AJ179" s="22" t="b">
        <v>0</v>
      </c>
      <c r="AK179" s="49">
        <v>0</v>
      </c>
      <c r="AL179" s="67">
        <v>0</v>
      </c>
    </row>
    <row r="180" spans="1:38" ht="16.5" customHeight="1" x14ac:dyDescent="0.3">
      <c r="A180" s="158" t="s">
        <v>3769</v>
      </c>
      <c r="B180" s="22">
        <f t="shared" si="24"/>
        <v>503172</v>
      </c>
      <c r="C180" s="120">
        <v>50317</v>
      </c>
      <c r="D180" s="49" t="s">
        <v>3802</v>
      </c>
      <c r="E180" s="86" t="s">
        <v>3786</v>
      </c>
      <c r="F180" s="72">
        <f>COUNTIF($C$8:$C180,$C180)</f>
        <v>2</v>
      </c>
      <c r="G180" s="49" t="b">
        <v>0</v>
      </c>
      <c r="H180" s="49">
        <v>0</v>
      </c>
      <c r="I180" s="129">
        <v>0</v>
      </c>
      <c r="J180" s="176">
        <v>200</v>
      </c>
      <c r="K180" s="129" t="s">
        <v>2171</v>
      </c>
      <c r="L180" s="22">
        <v>0</v>
      </c>
      <c r="M180" s="49">
        <v>0</v>
      </c>
      <c r="N180" s="49">
        <v>0</v>
      </c>
      <c r="O180" s="49">
        <v>0</v>
      </c>
      <c r="P180" s="22" t="s">
        <v>10</v>
      </c>
      <c r="Q180" s="22">
        <v>0</v>
      </c>
      <c r="R180" s="49" t="b">
        <v>0</v>
      </c>
      <c r="S180" s="87" t="b">
        <v>0</v>
      </c>
      <c r="T180" s="22">
        <v>0</v>
      </c>
      <c r="U180" s="134">
        <v>0</v>
      </c>
      <c r="V180" s="22">
        <f t="shared" si="20"/>
        <v>0</v>
      </c>
      <c r="W180" s="134">
        <v>0</v>
      </c>
      <c r="X180" s="22">
        <f t="shared" si="21"/>
        <v>0</v>
      </c>
      <c r="Y180" s="134">
        <v>0</v>
      </c>
      <c r="Z180" s="22">
        <f t="shared" si="22"/>
        <v>0</v>
      </c>
      <c r="AA180" s="134">
        <v>0</v>
      </c>
      <c r="AB180" s="22">
        <f t="shared" si="23"/>
        <v>0</v>
      </c>
      <c r="AC180" s="134">
        <v>0</v>
      </c>
      <c r="AD180" s="88">
        <v>0</v>
      </c>
      <c r="AE180" s="136">
        <v>0</v>
      </c>
      <c r="AF180" s="22">
        <v>1</v>
      </c>
      <c r="AG180" s="49">
        <v>0</v>
      </c>
      <c r="AH180" s="49">
        <v>0</v>
      </c>
      <c r="AI180" s="49">
        <v>0</v>
      </c>
      <c r="AJ180" s="22" t="b">
        <v>0</v>
      </c>
      <c r="AK180" s="49">
        <v>0</v>
      </c>
      <c r="AL180" s="67">
        <v>0</v>
      </c>
    </row>
    <row r="181" spans="1:38" ht="16.5" customHeight="1" x14ac:dyDescent="0.3">
      <c r="A181" s="158" t="e">
        <v>#VALUE!</v>
      </c>
      <c r="B181" s="22">
        <f t="shared" si="24"/>
        <v>503181</v>
      </c>
      <c r="C181" s="120">
        <v>50318</v>
      </c>
      <c r="D181" s="49" t="s">
        <v>3803</v>
      </c>
      <c r="E181" s="86" t="s">
        <v>3786</v>
      </c>
      <c r="F181" s="72">
        <f>COUNTIF($C$8:$C181,$C181)</f>
        <v>1</v>
      </c>
      <c r="G181" s="49" t="b">
        <v>1</v>
      </c>
      <c r="H181" s="49">
        <v>200301</v>
      </c>
      <c r="I181" s="129" t="s">
        <v>2013</v>
      </c>
      <c r="J181" s="176">
        <v>200</v>
      </c>
      <c r="K181" s="129" t="s">
        <v>2171</v>
      </c>
      <c r="L181" s="22">
        <v>0</v>
      </c>
      <c r="M181" s="49">
        <v>0</v>
      </c>
      <c r="N181" s="49">
        <v>0</v>
      </c>
      <c r="O181" s="49">
        <v>0</v>
      </c>
      <c r="P181" s="22" t="s">
        <v>600</v>
      </c>
      <c r="Q181" s="22">
        <v>800</v>
      </c>
      <c r="R181" s="49" t="b">
        <v>0</v>
      </c>
      <c r="S181" s="87" t="b">
        <v>0</v>
      </c>
      <c r="T181" s="22">
        <v>4003021</v>
      </c>
      <c r="U181" s="134" t="s">
        <v>1137</v>
      </c>
      <c r="V181" s="22">
        <f t="shared" si="20"/>
        <v>4003021</v>
      </c>
      <c r="W181" s="134" t="s">
        <v>1137</v>
      </c>
      <c r="X181" s="22">
        <f t="shared" si="21"/>
        <v>4003021</v>
      </c>
      <c r="Y181" s="134" t="s">
        <v>1137</v>
      </c>
      <c r="Z181" s="22">
        <f t="shared" si="22"/>
        <v>4003021</v>
      </c>
      <c r="AA181" s="134" t="s">
        <v>1137</v>
      </c>
      <c r="AB181" s="22">
        <f t="shared" si="23"/>
        <v>4003021</v>
      </c>
      <c r="AC181" s="134" t="s">
        <v>1137</v>
      </c>
      <c r="AD181" s="88">
        <v>0</v>
      </c>
      <c r="AE181" s="136">
        <v>0</v>
      </c>
      <c r="AF181" s="22">
        <v>1</v>
      </c>
      <c r="AG181" s="49">
        <v>0</v>
      </c>
      <c r="AH181" s="49">
        <v>0</v>
      </c>
      <c r="AI181" s="49">
        <v>0</v>
      </c>
      <c r="AJ181" s="22" t="b">
        <v>0</v>
      </c>
      <c r="AK181" s="49">
        <v>0</v>
      </c>
      <c r="AL181" s="67">
        <v>0</v>
      </c>
    </row>
    <row r="182" spans="1:38" ht="16.5" customHeight="1" x14ac:dyDescent="0.3">
      <c r="A182" s="158" t="s">
        <v>3769</v>
      </c>
      <c r="B182" s="22">
        <f t="shared" si="24"/>
        <v>503182</v>
      </c>
      <c r="C182" s="120">
        <v>50318</v>
      </c>
      <c r="D182" s="49" t="s">
        <v>3804</v>
      </c>
      <c r="E182" s="86" t="s">
        <v>3786</v>
      </c>
      <c r="F182" s="72">
        <f>COUNTIF($C$8:$C182,$C182)</f>
        <v>2</v>
      </c>
      <c r="G182" s="49" t="b">
        <v>0</v>
      </c>
      <c r="H182" s="49">
        <v>0</v>
      </c>
      <c r="I182" s="129">
        <v>0</v>
      </c>
      <c r="J182" s="176">
        <v>200</v>
      </c>
      <c r="K182" s="129" t="s">
        <v>2171</v>
      </c>
      <c r="L182" s="22">
        <v>0</v>
      </c>
      <c r="M182" s="49">
        <v>0</v>
      </c>
      <c r="N182" s="49">
        <v>0</v>
      </c>
      <c r="O182" s="49">
        <v>0</v>
      </c>
      <c r="P182" s="22" t="s">
        <v>10</v>
      </c>
      <c r="Q182" s="22">
        <v>0</v>
      </c>
      <c r="R182" s="49" t="b">
        <v>0</v>
      </c>
      <c r="S182" s="87" t="b">
        <v>0</v>
      </c>
      <c r="T182" s="22">
        <v>0</v>
      </c>
      <c r="U182" s="134">
        <v>0</v>
      </c>
      <c r="V182" s="22">
        <f t="shared" si="20"/>
        <v>0</v>
      </c>
      <c r="W182" s="134">
        <v>0</v>
      </c>
      <c r="X182" s="22">
        <f t="shared" si="21"/>
        <v>0</v>
      </c>
      <c r="Y182" s="134">
        <v>0</v>
      </c>
      <c r="Z182" s="22">
        <f t="shared" si="22"/>
        <v>0</v>
      </c>
      <c r="AA182" s="134">
        <v>0</v>
      </c>
      <c r="AB182" s="22">
        <f t="shared" si="23"/>
        <v>0</v>
      </c>
      <c r="AC182" s="134">
        <v>0</v>
      </c>
      <c r="AD182" s="88">
        <v>0</v>
      </c>
      <c r="AE182" s="136">
        <v>0</v>
      </c>
      <c r="AF182" s="22">
        <v>1</v>
      </c>
      <c r="AG182" s="49">
        <v>0</v>
      </c>
      <c r="AH182" s="49">
        <v>0</v>
      </c>
      <c r="AI182" s="49">
        <v>0</v>
      </c>
      <c r="AJ182" s="22" t="b">
        <v>0</v>
      </c>
      <c r="AK182" s="49">
        <v>0</v>
      </c>
      <c r="AL182" s="67">
        <v>0</v>
      </c>
    </row>
    <row r="183" spans="1:38" ht="16.5" customHeight="1" x14ac:dyDescent="0.3">
      <c r="A183" s="158" t="e">
        <v>#VALUE!</v>
      </c>
      <c r="B183" s="22">
        <f t="shared" si="24"/>
        <v>503191</v>
      </c>
      <c r="C183" s="120">
        <v>50319</v>
      </c>
      <c r="D183" s="49" t="s">
        <v>3805</v>
      </c>
      <c r="E183" s="86" t="s">
        <v>3786</v>
      </c>
      <c r="F183" s="72">
        <f>COUNTIF($C$8:$C183,$C183)</f>
        <v>1</v>
      </c>
      <c r="G183" s="49" t="b">
        <v>1</v>
      </c>
      <c r="H183" s="49">
        <v>200301</v>
      </c>
      <c r="I183" s="129" t="s">
        <v>2013</v>
      </c>
      <c r="J183" s="176">
        <v>200</v>
      </c>
      <c r="K183" s="129" t="s">
        <v>2171</v>
      </c>
      <c r="L183" s="22">
        <v>0</v>
      </c>
      <c r="M183" s="49">
        <v>0</v>
      </c>
      <c r="N183" s="49">
        <v>0</v>
      </c>
      <c r="O183" s="49">
        <v>0</v>
      </c>
      <c r="P183" s="22" t="s">
        <v>600</v>
      </c>
      <c r="Q183" s="22">
        <v>700</v>
      </c>
      <c r="R183" s="49" t="b">
        <v>0</v>
      </c>
      <c r="S183" s="87" t="b">
        <v>0</v>
      </c>
      <c r="T183" s="22">
        <v>4003021</v>
      </c>
      <c r="U183" s="134" t="s">
        <v>1137</v>
      </c>
      <c r="V183" s="22">
        <f t="shared" si="20"/>
        <v>4003021</v>
      </c>
      <c r="W183" s="134" t="s">
        <v>1137</v>
      </c>
      <c r="X183" s="22">
        <f t="shared" si="21"/>
        <v>4003021</v>
      </c>
      <c r="Y183" s="134" t="s">
        <v>1137</v>
      </c>
      <c r="Z183" s="22">
        <f t="shared" si="22"/>
        <v>4003021</v>
      </c>
      <c r="AA183" s="134" t="s">
        <v>1137</v>
      </c>
      <c r="AB183" s="22">
        <f t="shared" si="23"/>
        <v>4003021</v>
      </c>
      <c r="AC183" s="134" t="s">
        <v>1137</v>
      </c>
      <c r="AD183" s="88">
        <v>0</v>
      </c>
      <c r="AE183" s="136">
        <v>0</v>
      </c>
      <c r="AF183" s="22">
        <v>1</v>
      </c>
      <c r="AG183" s="49">
        <v>0</v>
      </c>
      <c r="AH183" s="49">
        <v>0</v>
      </c>
      <c r="AI183" s="49">
        <v>0</v>
      </c>
      <c r="AJ183" s="22" t="b">
        <v>0</v>
      </c>
      <c r="AK183" s="49">
        <v>0</v>
      </c>
      <c r="AL183" s="67">
        <v>0</v>
      </c>
    </row>
    <row r="184" spans="1:38" ht="16.5" customHeight="1" x14ac:dyDescent="0.3">
      <c r="A184" s="158" t="s">
        <v>3769</v>
      </c>
      <c r="B184" s="22">
        <f t="shared" si="24"/>
        <v>503192</v>
      </c>
      <c r="C184" s="120">
        <v>50319</v>
      </c>
      <c r="D184" s="49" t="s">
        <v>3806</v>
      </c>
      <c r="E184" s="86" t="s">
        <v>3786</v>
      </c>
      <c r="F184" s="72">
        <f>COUNTIF($C$8:$C184,$C184)</f>
        <v>2</v>
      </c>
      <c r="G184" s="49" t="b">
        <v>0</v>
      </c>
      <c r="H184" s="49">
        <v>0</v>
      </c>
      <c r="I184" s="129">
        <v>0</v>
      </c>
      <c r="J184" s="176">
        <v>200</v>
      </c>
      <c r="K184" s="129" t="s">
        <v>2171</v>
      </c>
      <c r="L184" s="22">
        <v>0</v>
      </c>
      <c r="M184" s="49">
        <v>0</v>
      </c>
      <c r="N184" s="49">
        <v>0</v>
      </c>
      <c r="O184" s="49">
        <v>0</v>
      </c>
      <c r="P184" s="22" t="s">
        <v>10</v>
      </c>
      <c r="Q184" s="22">
        <v>0</v>
      </c>
      <c r="R184" s="49" t="b">
        <v>0</v>
      </c>
      <c r="S184" s="87" t="b">
        <v>0</v>
      </c>
      <c r="T184" s="22">
        <v>0</v>
      </c>
      <c r="U184" s="134">
        <v>0</v>
      </c>
      <c r="V184" s="22">
        <f t="shared" si="20"/>
        <v>0</v>
      </c>
      <c r="W184" s="134">
        <v>0</v>
      </c>
      <c r="X184" s="22">
        <f t="shared" si="21"/>
        <v>0</v>
      </c>
      <c r="Y184" s="134">
        <v>0</v>
      </c>
      <c r="Z184" s="22">
        <f t="shared" si="22"/>
        <v>0</v>
      </c>
      <c r="AA184" s="134">
        <v>0</v>
      </c>
      <c r="AB184" s="22">
        <f t="shared" si="23"/>
        <v>0</v>
      </c>
      <c r="AC184" s="134">
        <v>0</v>
      </c>
      <c r="AD184" s="88">
        <v>0</v>
      </c>
      <c r="AE184" s="136">
        <v>0</v>
      </c>
      <c r="AF184" s="22">
        <v>1</v>
      </c>
      <c r="AG184" s="49">
        <v>0</v>
      </c>
      <c r="AH184" s="49">
        <v>0</v>
      </c>
      <c r="AI184" s="49">
        <v>0</v>
      </c>
      <c r="AJ184" s="22" t="b">
        <v>0</v>
      </c>
      <c r="AK184" s="49">
        <v>0</v>
      </c>
      <c r="AL184" s="67">
        <v>0</v>
      </c>
    </row>
    <row r="185" spans="1:38" ht="16.5" customHeight="1" x14ac:dyDescent="0.3">
      <c r="A185" s="158" t="e">
        <v>#VALUE!</v>
      </c>
      <c r="B185" s="22">
        <f t="shared" si="24"/>
        <v>503201</v>
      </c>
      <c r="C185" s="120">
        <v>50320</v>
      </c>
      <c r="D185" s="49" t="s">
        <v>3807</v>
      </c>
      <c r="E185" s="86" t="s">
        <v>3786</v>
      </c>
      <c r="F185" s="72">
        <f>COUNTIF($C$8:$C185,$C185)</f>
        <v>1</v>
      </c>
      <c r="G185" s="49" t="b">
        <v>1</v>
      </c>
      <c r="H185" s="49">
        <v>200301</v>
      </c>
      <c r="I185" s="129" t="s">
        <v>2013</v>
      </c>
      <c r="J185" s="176">
        <v>200</v>
      </c>
      <c r="K185" s="129" t="s">
        <v>2171</v>
      </c>
      <c r="L185" s="22">
        <v>0</v>
      </c>
      <c r="M185" s="49">
        <v>0</v>
      </c>
      <c r="N185" s="49">
        <v>0</v>
      </c>
      <c r="O185" s="49">
        <v>0</v>
      </c>
      <c r="P185" s="22" t="s">
        <v>600</v>
      </c>
      <c r="Q185" s="22">
        <v>600</v>
      </c>
      <c r="R185" s="49" t="b">
        <v>0</v>
      </c>
      <c r="S185" s="87" t="b">
        <v>0</v>
      </c>
      <c r="T185" s="22">
        <v>4003021</v>
      </c>
      <c r="U185" s="134" t="s">
        <v>1137</v>
      </c>
      <c r="V185" s="22">
        <f t="shared" si="20"/>
        <v>4003021</v>
      </c>
      <c r="W185" s="134" t="s">
        <v>1137</v>
      </c>
      <c r="X185" s="22">
        <f t="shared" si="21"/>
        <v>4003021</v>
      </c>
      <c r="Y185" s="134" t="s">
        <v>1137</v>
      </c>
      <c r="Z185" s="22">
        <f t="shared" si="22"/>
        <v>4003021</v>
      </c>
      <c r="AA185" s="134" t="s">
        <v>1137</v>
      </c>
      <c r="AB185" s="22">
        <f t="shared" si="23"/>
        <v>4003021</v>
      </c>
      <c r="AC185" s="134" t="s">
        <v>1137</v>
      </c>
      <c r="AD185" s="88">
        <v>0</v>
      </c>
      <c r="AE185" s="136">
        <v>0</v>
      </c>
      <c r="AF185" s="22">
        <v>1</v>
      </c>
      <c r="AG185" s="49">
        <v>0</v>
      </c>
      <c r="AH185" s="49">
        <v>0</v>
      </c>
      <c r="AI185" s="49">
        <v>0</v>
      </c>
      <c r="AJ185" s="22" t="b">
        <v>0</v>
      </c>
      <c r="AK185" s="49">
        <v>0</v>
      </c>
      <c r="AL185" s="67">
        <v>0</v>
      </c>
    </row>
    <row r="186" spans="1:38" ht="16.5" customHeight="1" x14ac:dyDescent="0.3">
      <c r="A186" s="158" t="s">
        <v>3769</v>
      </c>
      <c r="B186" s="22">
        <f t="shared" si="24"/>
        <v>503202</v>
      </c>
      <c r="C186" s="120">
        <v>50320</v>
      </c>
      <c r="D186" s="49" t="s">
        <v>3808</v>
      </c>
      <c r="E186" s="86" t="s">
        <v>3786</v>
      </c>
      <c r="F186" s="72">
        <f>COUNTIF($C$8:$C186,$C186)</f>
        <v>2</v>
      </c>
      <c r="G186" s="49" t="b">
        <v>0</v>
      </c>
      <c r="H186" s="49">
        <v>0</v>
      </c>
      <c r="I186" s="129">
        <v>0</v>
      </c>
      <c r="J186" s="176">
        <v>200</v>
      </c>
      <c r="K186" s="129" t="s">
        <v>2171</v>
      </c>
      <c r="L186" s="22">
        <v>0</v>
      </c>
      <c r="M186" s="49">
        <v>0</v>
      </c>
      <c r="N186" s="49">
        <v>0</v>
      </c>
      <c r="O186" s="49">
        <v>0</v>
      </c>
      <c r="P186" s="22" t="s">
        <v>10</v>
      </c>
      <c r="Q186" s="22">
        <v>0</v>
      </c>
      <c r="R186" s="49" t="b">
        <v>0</v>
      </c>
      <c r="S186" s="87" t="b">
        <v>0</v>
      </c>
      <c r="T186" s="22">
        <v>0</v>
      </c>
      <c r="U186" s="134">
        <v>0</v>
      </c>
      <c r="V186" s="22">
        <f t="shared" si="20"/>
        <v>0</v>
      </c>
      <c r="W186" s="134">
        <v>0</v>
      </c>
      <c r="X186" s="22">
        <f t="shared" si="21"/>
        <v>0</v>
      </c>
      <c r="Y186" s="134">
        <v>0</v>
      </c>
      <c r="Z186" s="22">
        <f t="shared" si="22"/>
        <v>0</v>
      </c>
      <c r="AA186" s="134">
        <v>0</v>
      </c>
      <c r="AB186" s="22">
        <f t="shared" si="23"/>
        <v>0</v>
      </c>
      <c r="AC186" s="134">
        <v>0</v>
      </c>
      <c r="AD186" s="88">
        <v>0</v>
      </c>
      <c r="AE186" s="136">
        <v>0</v>
      </c>
      <c r="AF186" s="22">
        <v>1</v>
      </c>
      <c r="AG186" s="49">
        <v>0</v>
      </c>
      <c r="AH186" s="49">
        <v>0</v>
      </c>
      <c r="AI186" s="49">
        <v>0</v>
      </c>
      <c r="AJ186" s="22" t="b">
        <v>0</v>
      </c>
      <c r="AK186" s="49">
        <v>0</v>
      </c>
      <c r="AL186" s="67">
        <v>0</v>
      </c>
    </row>
    <row r="187" spans="1:38" ht="16.5" customHeight="1" x14ac:dyDescent="0.3">
      <c r="A187" s="158" t="e">
        <v>#VALUE!</v>
      </c>
      <c r="B187" s="22">
        <f t="shared" si="24"/>
        <v>503211</v>
      </c>
      <c r="C187" s="120">
        <v>50321</v>
      </c>
      <c r="D187" s="49" t="s">
        <v>3809</v>
      </c>
      <c r="E187" s="86" t="s">
        <v>3786</v>
      </c>
      <c r="F187" s="72">
        <f>COUNTIF($C$8:$C187,$C187)</f>
        <v>1</v>
      </c>
      <c r="G187" s="49" t="b">
        <v>1</v>
      </c>
      <c r="H187" s="49">
        <v>200301</v>
      </c>
      <c r="I187" s="129" t="s">
        <v>2013</v>
      </c>
      <c r="J187" s="176">
        <v>200</v>
      </c>
      <c r="K187" s="129" t="s">
        <v>2171</v>
      </c>
      <c r="L187" s="22">
        <v>0</v>
      </c>
      <c r="M187" s="49">
        <v>0</v>
      </c>
      <c r="N187" s="49">
        <v>0</v>
      </c>
      <c r="O187" s="49">
        <v>0</v>
      </c>
      <c r="P187" s="22" t="s">
        <v>600</v>
      </c>
      <c r="Q187" s="22">
        <v>500</v>
      </c>
      <c r="R187" s="49" t="b">
        <v>0</v>
      </c>
      <c r="S187" s="87" t="b">
        <v>0</v>
      </c>
      <c r="T187" s="22">
        <v>4003021</v>
      </c>
      <c r="U187" s="134" t="s">
        <v>1137</v>
      </c>
      <c r="V187" s="22">
        <f t="shared" si="20"/>
        <v>4003021</v>
      </c>
      <c r="W187" s="134" t="s">
        <v>1137</v>
      </c>
      <c r="X187" s="22">
        <f t="shared" si="21"/>
        <v>4003021</v>
      </c>
      <c r="Y187" s="134" t="s">
        <v>1137</v>
      </c>
      <c r="Z187" s="22">
        <f t="shared" si="22"/>
        <v>4003021</v>
      </c>
      <c r="AA187" s="134" t="s">
        <v>1137</v>
      </c>
      <c r="AB187" s="22">
        <f t="shared" si="23"/>
        <v>4003021</v>
      </c>
      <c r="AC187" s="134" t="s">
        <v>1137</v>
      </c>
      <c r="AD187" s="88">
        <v>0</v>
      </c>
      <c r="AE187" s="136">
        <v>0</v>
      </c>
      <c r="AF187" s="22">
        <v>1</v>
      </c>
      <c r="AG187" s="49">
        <v>0</v>
      </c>
      <c r="AH187" s="49">
        <v>0</v>
      </c>
      <c r="AI187" s="49">
        <v>0</v>
      </c>
      <c r="AJ187" s="22" t="b">
        <v>0</v>
      </c>
      <c r="AK187" s="49">
        <v>0</v>
      </c>
      <c r="AL187" s="67">
        <v>0</v>
      </c>
    </row>
    <row r="188" spans="1:38" ht="16.5" customHeight="1" x14ac:dyDescent="0.3">
      <c r="A188" s="158" t="s">
        <v>3810</v>
      </c>
      <c r="B188" s="22">
        <f t="shared" si="24"/>
        <v>503212</v>
      </c>
      <c r="C188" s="120">
        <v>50321</v>
      </c>
      <c r="D188" s="49" t="s">
        <v>3811</v>
      </c>
      <c r="E188" s="86" t="s">
        <v>3786</v>
      </c>
      <c r="F188" s="72">
        <f>COUNTIF($C$8:$C188,$C188)</f>
        <v>2</v>
      </c>
      <c r="G188" s="49" t="b">
        <v>0</v>
      </c>
      <c r="H188" s="49">
        <v>0</v>
      </c>
      <c r="I188" s="129">
        <v>0</v>
      </c>
      <c r="J188" s="176">
        <v>200</v>
      </c>
      <c r="K188" s="129" t="s">
        <v>2171</v>
      </c>
      <c r="L188" s="22">
        <v>0</v>
      </c>
      <c r="M188" s="49">
        <v>0</v>
      </c>
      <c r="N188" s="49">
        <v>0</v>
      </c>
      <c r="O188" s="49">
        <v>0</v>
      </c>
      <c r="P188" s="22" t="s">
        <v>10</v>
      </c>
      <c r="Q188" s="22">
        <v>0</v>
      </c>
      <c r="R188" s="49" t="b">
        <v>0</v>
      </c>
      <c r="S188" s="87" t="b">
        <v>0</v>
      </c>
      <c r="T188" s="22">
        <v>0</v>
      </c>
      <c r="U188" s="134">
        <v>0</v>
      </c>
      <c r="V188" s="22">
        <f t="shared" si="20"/>
        <v>0</v>
      </c>
      <c r="W188" s="134">
        <v>0</v>
      </c>
      <c r="X188" s="22">
        <f t="shared" si="21"/>
        <v>0</v>
      </c>
      <c r="Y188" s="134">
        <v>0</v>
      </c>
      <c r="Z188" s="22">
        <f t="shared" si="22"/>
        <v>0</v>
      </c>
      <c r="AA188" s="134">
        <v>0</v>
      </c>
      <c r="AB188" s="22">
        <f t="shared" si="23"/>
        <v>0</v>
      </c>
      <c r="AC188" s="134">
        <v>0</v>
      </c>
      <c r="AD188" s="88">
        <v>0</v>
      </c>
      <c r="AE188" s="136">
        <v>0</v>
      </c>
      <c r="AF188" s="22">
        <v>1</v>
      </c>
      <c r="AG188" s="49">
        <v>0</v>
      </c>
      <c r="AH188" s="49">
        <v>0</v>
      </c>
      <c r="AI188" s="49">
        <v>0</v>
      </c>
      <c r="AJ188" s="22" t="b">
        <v>0</v>
      </c>
      <c r="AK188" s="49">
        <v>0</v>
      </c>
      <c r="AL188" s="67">
        <v>0</v>
      </c>
    </row>
    <row r="189" spans="1:38" ht="16.5" customHeight="1" x14ac:dyDescent="0.3">
      <c r="A189" s="158" t="e">
        <v>#VALUE!</v>
      </c>
      <c r="B189" s="22">
        <f t="shared" si="24"/>
        <v>503221</v>
      </c>
      <c r="C189" s="120">
        <v>50322</v>
      </c>
      <c r="D189" s="49" t="s">
        <v>3812</v>
      </c>
      <c r="E189" s="86" t="s">
        <v>3786</v>
      </c>
      <c r="F189" s="72">
        <f>COUNTIF($C$8:$C189,$C189)</f>
        <v>1</v>
      </c>
      <c r="G189" s="49" t="b">
        <v>1</v>
      </c>
      <c r="H189" s="49">
        <v>200301</v>
      </c>
      <c r="I189" s="129" t="s">
        <v>2013</v>
      </c>
      <c r="J189" s="176">
        <v>200</v>
      </c>
      <c r="K189" s="129" t="s">
        <v>2171</v>
      </c>
      <c r="L189" s="22">
        <v>0</v>
      </c>
      <c r="M189" s="49">
        <v>0</v>
      </c>
      <c r="N189" s="49">
        <v>0</v>
      </c>
      <c r="O189" s="49">
        <v>0</v>
      </c>
      <c r="P189" s="22" t="s">
        <v>600</v>
      </c>
      <c r="Q189" s="22">
        <v>400</v>
      </c>
      <c r="R189" s="49" t="b">
        <v>0</v>
      </c>
      <c r="S189" s="87" t="b">
        <v>0</v>
      </c>
      <c r="T189" s="22">
        <v>4003021</v>
      </c>
      <c r="U189" s="134" t="s">
        <v>1137</v>
      </c>
      <c r="V189" s="22">
        <f t="shared" si="20"/>
        <v>4003021</v>
      </c>
      <c r="W189" s="134" t="s">
        <v>1137</v>
      </c>
      <c r="X189" s="22">
        <f t="shared" si="21"/>
        <v>4003021</v>
      </c>
      <c r="Y189" s="134" t="s">
        <v>1137</v>
      </c>
      <c r="Z189" s="22">
        <f t="shared" si="22"/>
        <v>4003021</v>
      </c>
      <c r="AA189" s="134" t="s">
        <v>1137</v>
      </c>
      <c r="AB189" s="22">
        <f t="shared" si="23"/>
        <v>4003021</v>
      </c>
      <c r="AC189" s="134" t="s">
        <v>1137</v>
      </c>
      <c r="AD189" s="88">
        <v>0</v>
      </c>
      <c r="AE189" s="136">
        <v>0</v>
      </c>
      <c r="AF189" s="22">
        <v>1</v>
      </c>
      <c r="AG189" s="49">
        <v>0</v>
      </c>
      <c r="AH189" s="49">
        <v>0</v>
      </c>
      <c r="AI189" s="49">
        <v>0</v>
      </c>
      <c r="AJ189" s="22" t="b">
        <v>0</v>
      </c>
      <c r="AK189" s="49">
        <v>0</v>
      </c>
      <c r="AL189" s="67">
        <v>0</v>
      </c>
    </row>
    <row r="190" spans="1:38" ht="16.5" customHeight="1" x14ac:dyDescent="0.3">
      <c r="A190" s="158" t="s">
        <v>3769</v>
      </c>
      <c r="B190" s="22">
        <f t="shared" si="24"/>
        <v>503222</v>
      </c>
      <c r="C190" s="120">
        <v>50322</v>
      </c>
      <c r="D190" s="49" t="s">
        <v>3813</v>
      </c>
      <c r="E190" s="86" t="s">
        <v>3786</v>
      </c>
      <c r="F190" s="72">
        <f>COUNTIF($C$8:$C190,$C190)</f>
        <v>2</v>
      </c>
      <c r="G190" s="49" t="b">
        <v>0</v>
      </c>
      <c r="H190" s="49">
        <v>0</v>
      </c>
      <c r="I190" s="129">
        <v>0</v>
      </c>
      <c r="J190" s="176">
        <v>200</v>
      </c>
      <c r="K190" s="129" t="s">
        <v>2171</v>
      </c>
      <c r="L190" s="22">
        <v>0</v>
      </c>
      <c r="M190" s="49">
        <v>0</v>
      </c>
      <c r="N190" s="49">
        <v>0</v>
      </c>
      <c r="O190" s="49">
        <v>0</v>
      </c>
      <c r="P190" s="22" t="s">
        <v>10</v>
      </c>
      <c r="Q190" s="22">
        <v>0</v>
      </c>
      <c r="R190" s="49" t="b">
        <v>0</v>
      </c>
      <c r="S190" s="87" t="b">
        <v>0</v>
      </c>
      <c r="T190" s="22">
        <v>0</v>
      </c>
      <c r="U190" s="134">
        <v>0</v>
      </c>
      <c r="V190" s="22">
        <f t="shared" si="20"/>
        <v>0</v>
      </c>
      <c r="W190" s="134">
        <v>0</v>
      </c>
      <c r="X190" s="22">
        <f t="shared" si="21"/>
        <v>0</v>
      </c>
      <c r="Y190" s="134">
        <v>0</v>
      </c>
      <c r="Z190" s="22">
        <f t="shared" si="22"/>
        <v>0</v>
      </c>
      <c r="AA190" s="134">
        <v>0</v>
      </c>
      <c r="AB190" s="22">
        <f t="shared" si="23"/>
        <v>0</v>
      </c>
      <c r="AC190" s="134">
        <v>0</v>
      </c>
      <c r="AD190" s="88">
        <v>0</v>
      </c>
      <c r="AE190" s="136">
        <v>0</v>
      </c>
      <c r="AF190" s="22">
        <v>1</v>
      </c>
      <c r="AG190" s="49">
        <v>0</v>
      </c>
      <c r="AH190" s="49">
        <v>0</v>
      </c>
      <c r="AI190" s="49">
        <v>0</v>
      </c>
      <c r="AJ190" s="22" t="b">
        <v>0</v>
      </c>
      <c r="AK190" s="49">
        <v>0</v>
      </c>
      <c r="AL190" s="67">
        <v>0</v>
      </c>
    </row>
    <row r="191" spans="1:38" ht="16.5" customHeight="1" x14ac:dyDescent="0.3">
      <c r="A191" s="158" t="e">
        <v>#VALUE!</v>
      </c>
      <c r="B191" s="22">
        <f t="shared" si="24"/>
        <v>503231</v>
      </c>
      <c r="C191" s="120">
        <v>50323</v>
      </c>
      <c r="D191" s="49" t="s">
        <v>3814</v>
      </c>
      <c r="E191" s="86" t="s">
        <v>3786</v>
      </c>
      <c r="F191" s="72">
        <f>COUNTIF($C$8:$C191,$C191)</f>
        <v>1</v>
      </c>
      <c r="G191" s="49" t="b">
        <v>1</v>
      </c>
      <c r="H191" s="49">
        <v>200301</v>
      </c>
      <c r="I191" s="129" t="s">
        <v>2013</v>
      </c>
      <c r="J191" s="176">
        <v>200</v>
      </c>
      <c r="K191" s="129" t="s">
        <v>2171</v>
      </c>
      <c r="L191" s="22">
        <v>0</v>
      </c>
      <c r="M191" s="49">
        <v>0</v>
      </c>
      <c r="N191" s="49">
        <v>0</v>
      </c>
      <c r="O191" s="49">
        <v>0</v>
      </c>
      <c r="P191" s="22" t="s">
        <v>600</v>
      </c>
      <c r="Q191" s="22">
        <v>300</v>
      </c>
      <c r="R191" s="49" t="b">
        <v>0</v>
      </c>
      <c r="S191" s="87" t="b">
        <v>0</v>
      </c>
      <c r="T191" s="22">
        <v>4003021</v>
      </c>
      <c r="U191" s="134" t="s">
        <v>1137</v>
      </c>
      <c r="V191" s="22">
        <f t="shared" si="20"/>
        <v>4003021</v>
      </c>
      <c r="W191" s="134" t="s">
        <v>1137</v>
      </c>
      <c r="X191" s="22">
        <f t="shared" si="21"/>
        <v>4003021</v>
      </c>
      <c r="Y191" s="134" t="s">
        <v>1137</v>
      </c>
      <c r="Z191" s="22">
        <f t="shared" si="22"/>
        <v>4003021</v>
      </c>
      <c r="AA191" s="134" t="s">
        <v>1137</v>
      </c>
      <c r="AB191" s="22">
        <f t="shared" si="23"/>
        <v>4003021</v>
      </c>
      <c r="AC191" s="134" t="s">
        <v>1137</v>
      </c>
      <c r="AD191" s="88">
        <v>0</v>
      </c>
      <c r="AE191" s="136">
        <v>0</v>
      </c>
      <c r="AF191" s="22">
        <v>1</v>
      </c>
      <c r="AG191" s="49">
        <v>0</v>
      </c>
      <c r="AH191" s="49">
        <v>0</v>
      </c>
      <c r="AI191" s="49">
        <v>0</v>
      </c>
      <c r="AJ191" s="22" t="b">
        <v>0</v>
      </c>
      <c r="AK191" s="49">
        <v>0</v>
      </c>
      <c r="AL191" s="67">
        <v>0</v>
      </c>
    </row>
    <row r="192" spans="1:38" ht="16.5" customHeight="1" x14ac:dyDescent="0.3">
      <c r="A192" s="158" t="s">
        <v>3769</v>
      </c>
      <c r="B192" s="22">
        <f t="shared" si="24"/>
        <v>503232</v>
      </c>
      <c r="C192" s="120">
        <v>50323</v>
      </c>
      <c r="D192" s="49" t="s">
        <v>3815</v>
      </c>
      <c r="E192" s="86" t="s">
        <v>3786</v>
      </c>
      <c r="F192" s="72">
        <f>COUNTIF($C$8:$C192,$C192)</f>
        <v>2</v>
      </c>
      <c r="G192" s="49" t="b">
        <v>0</v>
      </c>
      <c r="H192" s="49">
        <v>0</v>
      </c>
      <c r="I192" s="129">
        <v>0</v>
      </c>
      <c r="J192" s="176">
        <v>200</v>
      </c>
      <c r="K192" s="129" t="s">
        <v>2171</v>
      </c>
      <c r="L192" s="22">
        <v>0</v>
      </c>
      <c r="M192" s="49">
        <v>0</v>
      </c>
      <c r="N192" s="49">
        <v>0</v>
      </c>
      <c r="O192" s="49">
        <v>0</v>
      </c>
      <c r="P192" s="22" t="s">
        <v>10</v>
      </c>
      <c r="Q192" s="22">
        <v>0</v>
      </c>
      <c r="R192" s="49" t="b">
        <v>0</v>
      </c>
      <c r="S192" s="87" t="b">
        <v>0</v>
      </c>
      <c r="T192" s="22">
        <v>0</v>
      </c>
      <c r="U192" s="134">
        <v>0</v>
      </c>
      <c r="V192" s="22">
        <f t="shared" si="20"/>
        <v>0</v>
      </c>
      <c r="W192" s="134">
        <v>0</v>
      </c>
      <c r="X192" s="22">
        <f t="shared" si="21"/>
        <v>0</v>
      </c>
      <c r="Y192" s="134">
        <v>0</v>
      </c>
      <c r="Z192" s="22">
        <f t="shared" si="22"/>
        <v>0</v>
      </c>
      <c r="AA192" s="134">
        <v>0</v>
      </c>
      <c r="AB192" s="22">
        <f t="shared" si="23"/>
        <v>0</v>
      </c>
      <c r="AC192" s="134">
        <v>0</v>
      </c>
      <c r="AD192" s="88">
        <v>0</v>
      </c>
      <c r="AE192" s="136">
        <v>0</v>
      </c>
      <c r="AF192" s="22">
        <v>1</v>
      </c>
      <c r="AG192" s="49">
        <v>0</v>
      </c>
      <c r="AH192" s="49">
        <v>0</v>
      </c>
      <c r="AI192" s="49">
        <v>0</v>
      </c>
      <c r="AJ192" s="22" t="b">
        <v>0</v>
      </c>
      <c r="AK192" s="49">
        <v>0</v>
      </c>
      <c r="AL192" s="67">
        <v>0</v>
      </c>
    </row>
    <row r="193" spans="1:38" ht="16.5" customHeight="1" x14ac:dyDescent="0.3">
      <c r="A193" s="158" t="e">
        <v>#VALUE!</v>
      </c>
      <c r="B193" s="22">
        <f t="shared" si="24"/>
        <v>503241</v>
      </c>
      <c r="C193" s="120">
        <v>50324</v>
      </c>
      <c r="D193" s="49" t="s">
        <v>3816</v>
      </c>
      <c r="E193" s="86" t="s">
        <v>3786</v>
      </c>
      <c r="F193" s="72">
        <f>COUNTIF($C$8:$C193,$C193)</f>
        <v>1</v>
      </c>
      <c r="G193" s="49" t="b">
        <v>1</v>
      </c>
      <c r="H193" s="49">
        <v>200301</v>
      </c>
      <c r="I193" s="129" t="s">
        <v>2013</v>
      </c>
      <c r="J193" s="176">
        <v>200</v>
      </c>
      <c r="K193" s="129" t="s">
        <v>2171</v>
      </c>
      <c r="L193" s="22">
        <v>0</v>
      </c>
      <c r="M193" s="49">
        <v>0</v>
      </c>
      <c r="N193" s="49">
        <v>0</v>
      </c>
      <c r="O193" s="49">
        <v>0</v>
      </c>
      <c r="P193" s="22" t="s">
        <v>600</v>
      </c>
      <c r="Q193" s="22">
        <v>250</v>
      </c>
      <c r="R193" s="49" t="b">
        <v>0</v>
      </c>
      <c r="S193" s="87" t="b">
        <v>0</v>
      </c>
      <c r="T193" s="22">
        <v>4003021</v>
      </c>
      <c r="U193" s="134" t="s">
        <v>1137</v>
      </c>
      <c r="V193" s="22">
        <f t="shared" si="20"/>
        <v>4003021</v>
      </c>
      <c r="W193" s="134" t="s">
        <v>1137</v>
      </c>
      <c r="X193" s="22">
        <f t="shared" si="21"/>
        <v>4003021</v>
      </c>
      <c r="Y193" s="134" t="s">
        <v>1137</v>
      </c>
      <c r="Z193" s="22">
        <f t="shared" si="22"/>
        <v>4003021</v>
      </c>
      <c r="AA193" s="134" t="s">
        <v>1137</v>
      </c>
      <c r="AB193" s="22">
        <f t="shared" si="23"/>
        <v>4003021</v>
      </c>
      <c r="AC193" s="134" t="s">
        <v>1137</v>
      </c>
      <c r="AD193" s="88">
        <v>0</v>
      </c>
      <c r="AE193" s="136">
        <v>0</v>
      </c>
      <c r="AF193" s="22">
        <v>1</v>
      </c>
      <c r="AG193" s="49">
        <v>0</v>
      </c>
      <c r="AH193" s="49">
        <v>0</v>
      </c>
      <c r="AI193" s="49">
        <v>0</v>
      </c>
      <c r="AJ193" s="22" t="b">
        <v>0</v>
      </c>
      <c r="AK193" s="49">
        <v>0</v>
      </c>
      <c r="AL193" s="67">
        <v>0</v>
      </c>
    </row>
    <row r="194" spans="1:38" ht="16.5" customHeight="1" x14ac:dyDescent="0.3">
      <c r="A194" s="158" t="s">
        <v>3769</v>
      </c>
      <c r="B194" s="22">
        <f t="shared" si="24"/>
        <v>503242</v>
      </c>
      <c r="C194" s="120">
        <v>50324</v>
      </c>
      <c r="D194" s="49" t="s">
        <v>3817</v>
      </c>
      <c r="E194" s="86" t="s">
        <v>3796</v>
      </c>
      <c r="F194" s="72">
        <f>COUNTIF($C$8:$C194,$C194)</f>
        <v>2</v>
      </c>
      <c r="G194" s="49" t="b">
        <v>0</v>
      </c>
      <c r="H194" s="49">
        <v>0</v>
      </c>
      <c r="I194" s="129">
        <v>0</v>
      </c>
      <c r="J194" s="176">
        <v>200</v>
      </c>
      <c r="K194" s="129" t="s">
        <v>2171</v>
      </c>
      <c r="L194" s="22">
        <v>0</v>
      </c>
      <c r="M194" s="49">
        <v>0</v>
      </c>
      <c r="N194" s="49">
        <v>0</v>
      </c>
      <c r="O194" s="49">
        <v>0</v>
      </c>
      <c r="P194" s="22" t="s">
        <v>10</v>
      </c>
      <c r="Q194" s="22">
        <v>0</v>
      </c>
      <c r="R194" s="49" t="b">
        <v>0</v>
      </c>
      <c r="S194" s="87" t="b">
        <v>0</v>
      </c>
      <c r="T194" s="22">
        <v>0</v>
      </c>
      <c r="U194" s="134">
        <v>0</v>
      </c>
      <c r="V194" s="22">
        <f t="shared" si="20"/>
        <v>0</v>
      </c>
      <c r="W194" s="134">
        <v>0</v>
      </c>
      <c r="X194" s="22">
        <f t="shared" si="21"/>
        <v>0</v>
      </c>
      <c r="Y194" s="134">
        <v>0</v>
      </c>
      <c r="Z194" s="22">
        <f t="shared" si="22"/>
        <v>0</v>
      </c>
      <c r="AA194" s="134">
        <v>0</v>
      </c>
      <c r="AB194" s="22">
        <f t="shared" si="23"/>
        <v>0</v>
      </c>
      <c r="AC194" s="134">
        <v>0</v>
      </c>
      <c r="AD194" s="88">
        <v>0</v>
      </c>
      <c r="AE194" s="136">
        <v>0</v>
      </c>
      <c r="AF194" s="22">
        <v>1</v>
      </c>
      <c r="AG194" s="49">
        <v>0</v>
      </c>
      <c r="AH194" s="49">
        <v>0</v>
      </c>
      <c r="AI194" s="49">
        <v>0</v>
      </c>
      <c r="AJ194" s="22" t="b">
        <v>0</v>
      </c>
      <c r="AK194" s="49">
        <v>0</v>
      </c>
      <c r="AL194" s="67">
        <v>0</v>
      </c>
    </row>
    <row r="195" spans="1:38" ht="16.5" customHeight="1" x14ac:dyDescent="0.3">
      <c r="A195" s="158" t="e">
        <v>#VALUE!</v>
      </c>
      <c r="B195" s="22">
        <f t="shared" si="24"/>
        <v>503251</v>
      </c>
      <c r="C195" s="120">
        <v>50325</v>
      </c>
      <c r="D195" s="49" t="s">
        <v>3818</v>
      </c>
      <c r="E195" s="86" t="s">
        <v>3786</v>
      </c>
      <c r="F195" s="72">
        <f>COUNTIF($C$8:$C195,$C195)</f>
        <v>1</v>
      </c>
      <c r="G195" s="49" t="b">
        <v>1</v>
      </c>
      <c r="H195" s="49">
        <v>200301</v>
      </c>
      <c r="I195" s="129" t="s">
        <v>2013</v>
      </c>
      <c r="J195" s="176">
        <v>200</v>
      </c>
      <c r="K195" s="129" t="s">
        <v>2171</v>
      </c>
      <c r="L195" s="22">
        <v>0</v>
      </c>
      <c r="M195" s="49">
        <v>0</v>
      </c>
      <c r="N195" s="49">
        <v>0</v>
      </c>
      <c r="O195" s="49">
        <v>0</v>
      </c>
      <c r="P195" s="22" t="s">
        <v>600</v>
      </c>
      <c r="Q195" s="22">
        <v>230</v>
      </c>
      <c r="R195" s="49" t="b">
        <v>0</v>
      </c>
      <c r="S195" s="87" t="b">
        <v>0</v>
      </c>
      <c r="T195" s="22">
        <v>4003021</v>
      </c>
      <c r="U195" s="134" t="s">
        <v>1137</v>
      </c>
      <c r="V195" s="22">
        <f t="shared" si="20"/>
        <v>4003021</v>
      </c>
      <c r="W195" s="134" t="s">
        <v>1137</v>
      </c>
      <c r="X195" s="22">
        <f t="shared" si="21"/>
        <v>4003021</v>
      </c>
      <c r="Y195" s="134" t="s">
        <v>1137</v>
      </c>
      <c r="Z195" s="22">
        <f t="shared" si="22"/>
        <v>4003021</v>
      </c>
      <c r="AA195" s="134" t="s">
        <v>1137</v>
      </c>
      <c r="AB195" s="22">
        <f t="shared" si="23"/>
        <v>4003021</v>
      </c>
      <c r="AC195" s="134" t="s">
        <v>1137</v>
      </c>
      <c r="AD195" s="88">
        <v>0</v>
      </c>
      <c r="AE195" s="136">
        <v>0</v>
      </c>
      <c r="AF195" s="22">
        <v>1</v>
      </c>
      <c r="AG195" s="49">
        <v>0</v>
      </c>
      <c r="AH195" s="49">
        <v>0</v>
      </c>
      <c r="AI195" s="49">
        <v>0</v>
      </c>
      <c r="AJ195" s="22" t="b">
        <v>0</v>
      </c>
      <c r="AK195" s="49">
        <v>0</v>
      </c>
      <c r="AL195" s="67">
        <v>0</v>
      </c>
    </row>
    <row r="196" spans="1:38" ht="16.5" customHeight="1" x14ac:dyDescent="0.3">
      <c r="A196" s="158" t="s">
        <v>3769</v>
      </c>
      <c r="B196" s="22">
        <f t="shared" si="24"/>
        <v>503252</v>
      </c>
      <c r="C196" s="120">
        <v>50325</v>
      </c>
      <c r="D196" s="49" t="s">
        <v>3819</v>
      </c>
      <c r="E196" s="86" t="s">
        <v>3786</v>
      </c>
      <c r="F196" s="72">
        <f>COUNTIF($C$8:$C196,$C196)</f>
        <v>2</v>
      </c>
      <c r="G196" s="49" t="b">
        <v>0</v>
      </c>
      <c r="H196" s="49">
        <v>0</v>
      </c>
      <c r="I196" s="129">
        <v>0</v>
      </c>
      <c r="J196" s="176">
        <v>200</v>
      </c>
      <c r="K196" s="129" t="s">
        <v>2171</v>
      </c>
      <c r="L196" s="22">
        <v>0</v>
      </c>
      <c r="M196" s="49">
        <v>0</v>
      </c>
      <c r="N196" s="49">
        <v>0</v>
      </c>
      <c r="O196" s="49">
        <v>0</v>
      </c>
      <c r="P196" s="22" t="s">
        <v>10</v>
      </c>
      <c r="Q196" s="22">
        <v>0</v>
      </c>
      <c r="R196" s="49" t="b">
        <v>0</v>
      </c>
      <c r="S196" s="87" t="b">
        <v>0</v>
      </c>
      <c r="T196" s="22">
        <v>0</v>
      </c>
      <c r="U196" s="134">
        <v>0</v>
      </c>
      <c r="V196" s="22">
        <f t="shared" si="20"/>
        <v>0</v>
      </c>
      <c r="W196" s="134">
        <v>0</v>
      </c>
      <c r="X196" s="22">
        <f t="shared" si="21"/>
        <v>0</v>
      </c>
      <c r="Y196" s="134">
        <v>0</v>
      </c>
      <c r="Z196" s="22">
        <f t="shared" si="22"/>
        <v>0</v>
      </c>
      <c r="AA196" s="134">
        <v>0</v>
      </c>
      <c r="AB196" s="22">
        <f t="shared" si="23"/>
        <v>0</v>
      </c>
      <c r="AC196" s="134">
        <v>0</v>
      </c>
      <c r="AD196" s="88">
        <v>0</v>
      </c>
      <c r="AE196" s="136">
        <v>0</v>
      </c>
      <c r="AF196" s="22">
        <v>1</v>
      </c>
      <c r="AG196" s="49">
        <v>0</v>
      </c>
      <c r="AH196" s="49">
        <v>0</v>
      </c>
      <c r="AI196" s="49">
        <v>0</v>
      </c>
      <c r="AJ196" s="22" t="b">
        <v>0</v>
      </c>
      <c r="AK196" s="49">
        <v>0</v>
      </c>
      <c r="AL196" s="67">
        <v>0</v>
      </c>
    </row>
    <row r="197" spans="1:38" ht="16.5" customHeight="1" x14ac:dyDescent="0.3">
      <c r="A197" s="158" t="e">
        <v>#VALUE!</v>
      </c>
      <c r="B197" s="22">
        <f t="shared" si="24"/>
        <v>503261</v>
      </c>
      <c r="C197" s="120">
        <v>50326</v>
      </c>
      <c r="D197" s="49" t="s">
        <v>3820</v>
      </c>
      <c r="E197" s="86" t="s">
        <v>3786</v>
      </c>
      <c r="F197" s="72">
        <f>COUNTIF($C$8:$C197,$C197)</f>
        <v>1</v>
      </c>
      <c r="G197" s="49" t="b">
        <v>1</v>
      </c>
      <c r="H197" s="49">
        <v>200301</v>
      </c>
      <c r="I197" s="129" t="s">
        <v>2013</v>
      </c>
      <c r="J197" s="176">
        <v>200</v>
      </c>
      <c r="K197" s="129" t="s">
        <v>2171</v>
      </c>
      <c r="L197" s="22">
        <v>0</v>
      </c>
      <c r="M197" s="49">
        <v>0</v>
      </c>
      <c r="N197" s="49">
        <v>0</v>
      </c>
      <c r="O197" s="49">
        <v>0</v>
      </c>
      <c r="P197" s="22" t="s">
        <v>600</v>
      </c>
      <c r="Q197" s="22">
        <v>210</v>
      </c>
      <c r="R197" s="49" t="b">
        <v>0</v>
      </c>
      <c r="S197" s="87" t="b">
        <v>0</v>
      </c>
      <c r="T197" s="22">
        <v>4003021</v>
      </c>
      <c r="U197" s="134" t="s">
        <v>1137</v>
      </c>
      <c r="V197" s="22">
        <f t="shared" si="20"/>
        <v>4003021</v>
      </c>
      <c r="W197" s="134" t="s">
        <v>1137</v>
      </c>
      <c r="X197" s="22">
        <f t="shared" si="21"/>
        <v>4003021</v>
      </c>
      <c r="Y197" s="134" t="s">
        <v>1137</v>
      </c>
      <c r="Z197" s="22">
        <f t="shared" si="22"/>
        <v>4003021</v>
      </c>
      <c r="AA197" s="134" t="s">
        <v>1137</v>
      </c>
      <c r="AB197" s="22">
        <f t="shared" si="23"/>
        <v>4003021</v>
      </c>
      <c r="AC197" s="134" t="s">
        <v>1137</v>
      </c>
      <c r="AD197" s="88">
        <v>0</v>
      </c>
      <c r="AE197" s="136">
        <v>0</v>
      </c>
      <c r="AF197" s="22">
        <v>1</v>
      </c>
      <c r="AG197" s="49">
        <v>0</v>
      </c>
      <c r="AH197" s="49">
        <v>0</v>
      </c>
      <c r="AI197" s="49">
        <v>0</v>
      </c>
      <c r="AJ197" s="22" t="b">
        <v>0</v>
      </c>
      <c r="AK197" s="49">
        <v>0</v>
      </c>
      <c r="AL197" s="67">
        <v>0</v>
      </c>
    </row>
    <row r="198" spans="1:38" ht="16.5" customHeight="1" x14ac:dyDescent="0.3">
      <c r="A198" s="158" t="s">
        <v>3769</v>
      </c>
      <c r="B198" s="22">
        <f t="shared" si="24"/>
        <v>503262</v>
      </c>
      <c r="C198" s="120">
        <v>50326</v>
      </c>
      <c r="D198" s="49" t="s">
        <v>3821</v>
      </c>
      <c r="E198" s="86" t="s">
        <v>3786</v>
      </c>
      <c r="F198" s="72">
        <f>COUNTIF($C$8:$C198,$C198)</f>
        <v>2</v>
      </c>
      <c r="G198" s="49" t="b">
        <v>0</v>
      </c>
      <c r="H198" s="49">
        <v>0</v>
      </c>
      <c r="I198" s="129">
        <v>0</v>
      </c>
      <c r="J198" s="176">
        <v>200</v>
      </c>
      <c r="K198" s="129" t="s">
        <v>2171</v>
      </c>
      <c r="L198" s="22">
        <v>0</v>
      </c>
      <c r="M198" s="49">
        <v>0</v>
      </c>
      <c r="N198" s="49">
        <v>0</v>
      </c>
      <c r="O198" s="49">
        <v>0</v>
      </c>
      <c r="P198" s="22" t="s">
        <v>10</v>
      </c>
      <c r="Q198" s="22">
        <v>0</v>
      </c>
      <c r="R198" s="49" t="b">
        <v>0</v>
      </c>
      <c r="S198" s="87" t="b">
        <v>0</v>
      </c>
      <c r="T198" s="22">
        <v>0</v>
      </c>
      <c r="U198" s="134">
        <v>0</v>
      </c>
      <c r="V198" s="22">
        <f t="shared" si="20"/>
        <v>0</v>
      </c>
      <c r="W198" s="134">
        <v>0</v>
      </c>
      <c r="X198" s="22">
        <f t="shared" si="21"/>
        <v>0</v>
      </c>
      <c r="Y198" s="134">
        <v>0</v>
      </c>
      <c r="Z198" s="22">
        <f t="shared" si="22"/>
        <v>0</v>
      </c>
      <c r="AA198" s="134">
        <v>0</v>
      </c>
      <c r="AB198" s="22">
        <f t="shared" si="23"/>
        <v>0</v>
      </c>
      <c r="AC198" s="134">
        <v>0</v>
      </c>
      <c r="AD198" s="88">
        <v>0</v>
      </c>
      <c r="AE198" s="136">
        <v>0</v>
      </c>
      <c r="AF198" s="22">
        <v>1</v>
      </c>
      <c r="AG198" s="49">
        <v>0</v>
      </c>
      <c r="AH198" s="49">
        <v>0</v>
      </c>
      <c r="AI198" s="49">
        <v>0</v>
      </c>
      <c r="AJ198" s="22" t="b">
        <v>0</v>
      </c>
      <c r="AK198" s="49">
        <v>0</v>
      </c>
      <c r="AL198" s="67">
        <v>0</v>
      </c>
    </row>
    <row r="199" spans="1:38" ht="16.5" customHeight="1" x14ac:dyDescent="0.3">
      <c r="A199" s="158" t="e">
        <v>#VALUE!</v>
      </c>
      <c r="B199" s="22">
        <f t="shared" si="24"/>
        <v>503271</v>
      </c>
      <c r="C199" s="120">
        <v>50327</v>
      </c>
      <c r="D199" s="49" t="s">
        <v>3822</v>
      </c>
      <c r="E199" s="86" t="s">
        <v>3786</v>
      </c>
      <c r="F199" s="72">
        <f>COUNTIF($C$8:$C199,$C199)</f>
        <v>1</v>
      </c>
      <c r="G199" s="49" t="b">
        <v>1</v>
      </c>
      <c r="H199" s="49">
        <v>200301</v>
      </c>
      <c r="I199" s="129" t="s">
        <v>2013</v>
      </c>
      <c r="J199" s="176">
        <v>200</v>
      </c>
      <c r="K199" s="129" t="s">
        <v>2171</v>
      </c>
      <c r="L199" s="22">
        <v>0</v>
      </c>
      <c r="M199" s="49">
        <v>0</v>
      </c>
      <c r="N199" s="49">
        <v>0</v>
      </c>
      <c r="O199" s="49">
        <v>0</v>
      </c>
      <c r="P199" s="22" t="s">
        <v>600</v>
      </c>
      <c r="Q199" s="22">
        <v>190</v>
      </c>
      <c r="R199" s="49" t="b">
        <v>0</v>
      </c>
      <c r="S199" s="87" t="b">
        <v>0</v>
      </c>
      <c r="T199" s="22">
        <v>4003021</v>
      </c>
      <c r="U199" s="134" t="s">
        <v>1137</v>
      </c>
      <c r="V199" s="22">
        <f t="shared" si="20"/>
        <v>4003021</v>
      </c>
      <c r="W199" s="134" t="s">
        <v>1137</v>
      </c>
      <c r="X199" s="22">
        <f t="shared" si="21"/>
        <v>4003021</v>
      </c>
      <c r="Y199" s="134" t="s">
        <v>1137</v>
      </c>
      <c r="Z199" s="22">
        <f t="shared" si="22"/>
        <v>4003021</v>
      </c>
      <c r="AA199" s="134" t="s">
        <v>1137</v>
      </c>
      <c r="AB199" s="22">
        <f t="shared" si="23"/>
        <v>4003021</v>
      </c>
      <c r="AC199" s="134" t="s">
        <v>1137</v>
      </c>
      <c r="AD199" s="88">
        <v>0</v>
      </c>
      <c r="AE199" s="136">
        <v>0</v>
      </c>
      <c r="AF199" s="22">
        <v>1</v>
      </c>
      <c r="AG199" s="49">
        <v>0</v>
      </c>
      <c r="AH199" s="49">
        <v>0</v>
      </c>
      <c r="AI199" s="49">
        <v>0</v>
      </c>
      <c r="AJ199" s="22" t="b">
        <v>0</v>
      </c>
      <c r="AK199" s="49">
        <v>0</v>
      </c>
      <c r="AL199" s="67">
        <v>0</v>
      </c>
    </row>
    <row r="200" spans="1:38" ht="16.5" customHeight="1" x14ac:dyDescent="0.3">
      <c r="A200" s="158" t="s">
        <v>3810</v>
      </c>
      <c r="B200" s="22">
        <f t="shared" si="24"/>
        <v>503272</v>
      </c>
      <c r="C200" s="120">
        <v>50327</v>
      </c>
      <c r="D200" s="49" t="s">
        <v>3823</v>
      </c>
      <c r="E200" s="86" t="s">
        <v>3796</v>
      </c>
      <c r="F200" s="72">
        <f>COUNTIF($C$8:$C200,$C200)</f>
        <v>2</v>
      </c>
      <c r="G200" s="49" t="b">
        <v>0</v>
      </c>
      <c r="H200" s="49">
        <v>0</v>
      </c>
      <c r="I200" s="129">
        <v>0</v>
      </c>
      <c r="J200" s="176">
        <v>200</v>
      </c>
      <c r="K200" s="129" t="s">
        <v>2171</v>
      </c>
      <c r="L200" s="22">
        <v>0</v>
      </c>
      <c r="M200" s="49">
        <v>0</v>
      </c>
      <c r="N200" s="49">
        <v>0</v>
      </c>
      <c r="O200" s="49">
        <v>0</v>
      </c>
      <c r="P200" s="22" t="s">
        <v>10</v>
      </c>
      <c r="Q200" s="22">
        <v>0</v>
      </c>
      <c r="R200" s="49" t="b">
        <v>0</v>
      </c>
      <c r="S200" s="87" t="b">
        <v>0</v>
      </c>
      <c r="T200" s="22">
        <v>0</v>
      </c>
      <c r="U200" s="134">
        <v>0</v>
      </c>
      <c r="V200" s="22">
        <f t="shared" si="20"/>
        <v>0</v>
      </c>
      <c r="W200" s="134">
        <v>0</v>
      </c>
      <c r="X200" s="22">
        <f t="shared" si="21"/>
        <v>0</v>
      </c>
      <c r="Y200" s="134">
        <v>0</v>
      </c>
      <c r="Z200" s="22">
        <f t="shared" si="22"/>
        <v>0</v>
      </c>
      <c r="AA200" s="134">
        <v>0</v>
      </c>
      <c r="AB200" s="22">
        <f t="shared" si="23"/>
        <v>0</v>
      </c>
      <c r="AC200" s="134">
        <v>0</v>
      </c>
      <c r="AD200" s="88">
        <v>0</v>
      </c>
      <c r="AE200" s="136">
        <v>0</v>
      </c>
      <c r="AF200" s="22">
        <v>1</v>
      </c>
      <c r="AG200" s="49">
        <v>0</v>
      </c>
      <c r="AH200" s="49">
        <v>0</v>
      </c>
      <c r="AI200" s="49">
        <v>0</v>
      </c>
      <c r="AJ200" s="22" t="b">
        <v>0</v>
      </c>
      <c r="AK200" s="49">
        <v>0</v>
      </c>
      <c r="AL200" s="67">
        <v>0</v>
      </c>
    </row>
    <row r="201" spans="1:38" ht="16.5" customHeight="1" x14ac:dyDescent="0.3">
      <c r="A201" s="158" t="e">
        <v>#VALUE!</v>
      </c>
      <c r="B201" s="22">
        <f t="shared" si="24"/>
        <v>503281</v>
      </c>
      <c r="C201" s="120">
        <v>50328</v>
      </c>
      <c r="D201" s="49" t="s">
        <v>3824</v>
      </c>
      <c r="E201" s="86" t="s">
        <v>3786</v>
      </c>
      <c r="F201" s="72">
        <f>COUNTIF($C$8:$C201,$C201)</f>
        <v>1</v>
      </c>
      <c r="G201" s="49" t="b">
        <v>1</v>
      </c>
      <c r="H201" s="49">
        <v>200301</v>
      </c>
      <c r="I201" s="129" t="s">
        <v>2013</v>
      </c>
      <c r="J201" s="176">
        <v>200</v>
      </c>
      <c r="K201" s="129" t="s">
        <v>2171</v>
      </c>
      <c r="L201" s="22">
        <v>0</v>
      </c>
      <c r="M201" s="49">
        <v>0</v>
      </c>
      <c r="N201" s="49">
        <v>0</v>
      </c>
      <c r="O201" s="49">
        <v>0</v>
      </c>
      <c r="P201" s="22" t="s">
        <v>600</v>
      </c>
      <c r="Q201" s="22">
        <v>170</v>
      </c>
      <c r="R201" s="49" t="b">
        <v>0</v>
      </c>
      <c r="S201" s="87" t="b">
        <v>0</v>
      </c>
      <c r="T201" s="22">
        <v>4003021</v>
      </c>
      <c r="U201" s="134" t="s">
        <v>1137</v>
      </c>
      <c r="V201" s="22">
        <f t="shared" si="20"/>
        <v>4003021</v>
      </c>
      <c r="W201" s="134" t="s">
        <v>1137</v>
      </c>
      <c r="X201" s="22">
        <f t="shared" si="21"/>
        <v>4003021</v>
      </c>
      <c r="Y201" s="134" t="s">
        <v>1137</v>
      </c>
      <c r="Z201" s="22">
        <f t="shared" si="22"/>
        <v>4003021</v>
      </c>
      <c r="AA201" s="134" t="s">
        <v>1137</v>
      </c>
      <c r="AB201" s="22">
        <f t="shared" si="23"/>
        <v>4003021</v>
      </c>
      <c r="AC201" s="134" t="s">
        <v>1137</v>
      </c>
      <c r="AD201" s="88">
        <v>0</v>
      </c>
      <c r="AE201" s="136">
        <v>0</v>
      </c>
      <c r="AF201" s="22">
        <v>1</v>
      </c>
      <c r="AG201" s="49">
        <v>0</v>
      </c>
      <c r="AH201" s="49">
        <v>0</v>
      </c>
      <c r="AI201" s="49">
        <v>0</v>
      </c>
      <c r="AJ201" s="22" t="b">
        <v>0</v>
      </c>
      <c r="AK201" s="49">
        <v>0</v>
      </c>
      <c r="AL201" s="67">
        <v>0</v>
      </c>
    </row>
    <row r="202" spans="1:38" ht="16.5" customHeight="1" x14ac:dyDescent="0.3">
      <c r="A202" s="158" t="s">
        <v>3769</v>
      </c>
      <c r="B202" s="22">
        <f t="shared" si="24"/>
        <v>503282</v>
      </c>
      <c r="C202" s="120">
        <v>50328</v>
      </c>
      <c r="D202" s="49" t="s">
        <v>3825</v>
      </c>
      <c r="E202" s="86" t="s">
        <v>3789</v>
      </c>
      <c r="F202" s="72">
        <f>COUNTIF($C$8:$C202,$C202)</f>
        <v>2</v>
      </c>
      <c r="G202" s="49" t="b">
        <v>0</v>
      </c>
      <c r="H202" s="49">
        <v>0</v>
      </c>
      <c r="I202" s="129">
        <v>0</v>
      </c>
      <c r="J202" s="176">
        <v>200</v>
      </c>
      <c r="K202" s="129" t="s">
        <v>2171</v>
      </c>
      <c r="L202" s="22">
        <v>0</v>
      </c>
      <c r="M202" s="49">
        <v>0</v>
      </c>
      <c r="N202" s="49">
        <v>0</v>
      </c>
      <c r="O202" s="49">
        <v>0</v>
      </c>
      <c r="P202" s="22" t="s">
        <v>10</v>
      </c>
      <c r="Q202" s="22">
        <v>0</v>
      </c>
      <c r="R202" s="49" t="b">
        <v>0</v>
      </c>
      <c r="S202" s="87" t="b">
        <v>0</v>
      </c>
      <c r="T202" s="22">
        <v>0</v>
      </c>
      <c r="U202" s="134">
        <v>0</v>
      </c>
      <c r="V202" s="22">
        <f t="shared" si="20"/>
        <v>0</v>
      </c>
      <c r="W202" s="134">
        <v>0</v>
      </c>
      <c r="X202" s="22">
        <f t="shared" si="21"/>
        <v>0</v>
      </c>
      <c r="Y202" s="134">
        <v>0</v>
      </c>
      <c r="Z202" s="22">
        <f t="shared" si="22"/>
        <v>0</v>
      </c>
      <c r="AA202" s="134">
        <v>0</v>
      </c>
      <c r="AB202" s="22">
        <f t="shared" si="23"/>
        <v>0</v>
      </c>
      <c r="AC202" s="134">
        <v>0</v>
      </c>
      <c r="AD202" s="88">
        <v>0</v>
      </c>
      <c r="AE202" s="136">
        <v>0</v>
      </c>
      <c r="AF202" s="22">
        <v>1</v>
      </c>
      <c r="AG202" s="49">
        <v>0</v>
      </c>
      <c r="AH202" s="49">
        <v>0</v>
      </c>
      <c r="AI202" s="49">
        <v>0</v>
      </c>
      <c r="AJ202" s="22" t="b">
        <v>0</v>
      </c>
      <c r="AK202" s="49">
        <v>0</v>
      </c>
      <c r="AL202" s="67">
        <v>0</v>
      </c>
    </row>
    <row r="203" spans="1:38" ht="16.5" customHeight="1" x14ac:dyDescent="0.3">
      <c r="A203" s="158" t="e">
        <v>#VALUE!</v>
      </c>
      <c r="B203" s="22">
        <f t="shared" si="24"/>
        <v>503291</v>
      </c>
      <c r="C203" s="120">
        <v>50329</v>
      </c>
      <c r="D203" s="49" t="s">
        <v>3826</v>
      </c>
      <c r="E203" s="86" t="s">
        <v>3789</v>
      </c>
      <c r="F203" s="72">
        <f>COUNTIF($C$8:$C203,$C203)</f>
        <v>1</v>
      </c>
      <c r="G203" s="49" t="b">
        <v>1</v>
      </c>
      <c r="H203" s="49">
        <v>200301</v>
      </c>
      <c r="I203" s="129" t="s">
        <v>2013</v>
      </c>
      <c r="J203" s="176">
        <v>200</v>
      </c>
      <c r="K203" s="129" t="s">
        <v>2171</v>
      </c>
      <c r="L203" s="22">
        <v>0</v>
      </c>
      <c r="M203" s="49">
        <v>0</v>
      </c>
      <c r="N203" s="49">
        <v>0</v>
      </c>
      <c r="O203" s="49">
        <v>0</v>
      </c>
      <c r="P203" s="22" t="s">
        <v>600</v>
      </c>
      <c r="Q203" s="22">
        <v>150</v>
      </c>
      <c r="R203" s="49" t="b">
        <v>0</v>
      </c>
      <c r="S203" s="87" t="b">
        <v>0</v>
      </c>
      <c r="T203" s="22">
        <v>4003021</v>
      </c>
      <c r="U203" s="134" t="s">
        <v>1137</v>
      </c>
      <c r="V203" s="22">
        <f t="shared" si="20"/>
        <v>4003021</v>
      </c>
      <c r="W203" s="134" t="s">
        <v>1137</v>
      </c>
      <c r="X203" s="22">
        <f t="shared" si="21"/>
        <v>4003021</v>
      </c>
      <c r="Y203" s="134" t="s">
        <v>1137</v>
      </c>
      <c r="Z203" s="22">
        <f t="shared" si="22"/>
        <v>4003021</v>
      </c>
      <c r="AA203" s="134" t="s">
        <v>1137</v>
      </c>
      <c r="AB203" s="22">
        <f t="shared" si="23"/>
        <v>4003021</v>
      </c>
      <c r="AC203" s="134" t="s">
        <v>1137</v>
      </c>
      <c r="AD203" s="88">
        <v>0</v>
      </c>
      <c r="AE203" s="136">
        <v>0</v>
      </c>
      <c r="AF203" s="22">
        <v>1</v>
      </c>
      <c r="AG203" s="49">
        <v>0</v>
      </c>
      <c r="AH203" s="49">
        <v>0</v>
      </c>
      <c r="AI203" s="49">
        <v>0</v>
      </c>
      <c r="AJ203" s="22" t="b">
        <v>0</v>
      </c>
      <c r="AK203" s="49">
        <v>0</v>
      </c>
      <c r="AL203" s="67">
        <v>0</v>
      </c>
    </row>
    <row r="204" spans="1:38" ht="16.5" customHeight="1" x14ac:dyDescent="0.3">
      <c r="A204" s="158" t="s">
        <v>3769</v>
      </c>
      <c r="B204" s="22">
        <f t="shared" si="24"/>
        <v>503292</v>
      </c>
      <c r="C204" s="120">
        <v>50329</v>
      </c>
      <c r="D204" s="49" t="s">
        <v>3827</v>
      </c>
      <c r="E204" s="86" t="s">
        <v>3786</v>
      </c>
      <c r="F204" s="72">
        <f>COUNTIF($C$8:$C204,$C204)</f>
        <v>2</v>
      </c>
      <c r="G204" s="49" t="b">
        <v>0</v>
      </c>
      <c r="H204" s="49">
        <v>0</v>
      </c>
      <c r="I204" s="129">
        <v>0</v>
      </c>
      <c r="J204" s="176">
        <v>200</v>
      </c>
      <c r="K204" s="129" t="s">
        <v>2171</v>
      </c>
      <c r="L204" s="22">
        <v>0</v>
      </c>
      <c r="M204" s="49">
        <v>0</v>
      </c>
      <c r="N204" s="49">
        <v>0</v>
      </c>
      <c r="O204" s="49">
        <v>0</v>
      </c>
      <c r="P204" s="22" t="s">
        <v>10</v>
      </c>
      <c r="Q204" s="22">
        <v>0</v>
      </c>
      <c r="R204" s="49" t="b">
        <v>0</v>
      </c>
      <c r="S204" s="87" t="b">
        <v>0</v>
      </c>
      <c r="T204" s="22">
        <v>0</v>
      </c>
      <c r="U204" s="134">
        <v>0</v>
      </c>
      <c r="V204" s="22">
        <f t="shared" si="20"/>
        <v>0</v>
      </c>
      <c r="W204" s="134">
        <v>0</v>
      </c>
      <c r="X204" s="22">
        <f t="shared" si="21"/>
        <v>0</v>
      </c>
      <c r="Y204" s="134">
        <v>0</v>
      </c>
      <c r="Z204" s="22">
        <f t="shared" si="22"/>
        <v>0</v>
      </c>
      <c r="AA204" s="134">
        <v>0</v>
      </c>
      <c r="AB204" s="22">
        <f t="shared" si="23"/>
        <v>0</v>
      </c>
      <c r="AC204" s="134">
        <v>0</v>
      </c>
      <c r="AD204" s="88">
        <v>0</v>
      </c>
      <c r="AE204" s="136">
        <v>0</v>
      </c>
      <c r="AF204" s="22">
        <v>1</v>
      </c>
      <c r="AG204" s="49">
        <v>0</v>
      </c>
      <c r="AH204" s="49">
        <v>0</v>
      </c>
      <c r="AI204" s="49">
        <v>0</v>
      </c>
      <c r="AJ204" s="22" t="b">
        <v>0</v>
      </c>
      <c r="AK204" s="49">
        <v>0</v>
      </c>
      <c r="AL204" s="67">
        <v>0</v>
      </c>
    </row>
    <row r="205" spans="1:38" ht="16.5" customHeight="1" x14ac:dyDescent="0.3">
      <c r="A205" s="158" t="e">
        <v>#VALUE!</v>
      </c>
      <c r="B205" s="22">
        <f t="shared" si="24"/>
        <v>503301</v>
      </c>
      <c r="C205" s="120">
        <v>50330</v>
      </c>
      <c r="D205" s="49" t="s">
        <v>3828</v>
      </c>
      <c r="E205" s="86" t="s">
        <v>3796</v>
      </c>
      <c r="F205" s="72">
        <f>COUNTIF($C$8:$C205,$C205)</f>
        <v>1</v>
      </c>
      <c r="G205" s="49" t="b">
        <v>1</v>
      </c>
      <c r="H205" s="49">
        <v>200301</v>
      </c>
      <c r="I205" s="129" t="s">
        <v>2013</v>
      </c>
      <c r="J205" s="176">
        <v>200</v>
      </c>
      <c r="K205" s="129" t="s">
        <v>2171</v>
      </c>
      <c r="L205" s="22">
        <v>0</v>
      </c>
      <c r="M205" s="49">
        <v>0</v>
      </c>
      <c r="N205" s="49">
        <v>0</v>
      </c>
      <c r="O205" s="49">
        <v>0</v>
      </c>
      <c r="P205" s="22" t="s">
        <v>600</v>
      </c>
      <c r="Q205" s="22">
        <v>140</v>
      </c>
      <c r="R205" s="49" t="b">
        <v>0</v>
      </c>
      <c r="S205" s="87" t="b">
        <v>0</v>
      </c>
      <c r="T205" s="22">
        <v>4003021</v>
      </c>
      <c r="U205" s="134" t="s">
        <v>1137</v>
      </c>
      <c r="V205" s="22">
        <f t="shared" si="20"/>
        <v>4003021</v>
      </c>
      <c r="W205" s="134" t="s">
        <v>1137</v>
      </c>
      <c r="X205" s="22">
        <f t="shared" si="21"/>
        <v>4003021</v>
      </c>
      <c r="Y205" s="134" t="s">
        <v>1137</v>
      </c>
      <c r="Z205" s="22">
        <f t="shared" si="22"/>
        <v>4003021</v>
      </c>
      <c r="AA205" s="134" t="s">
        <v>1137</v>
      </c>
      <c r="AB205" s="22">
        <f t="shared" si="23"/>
        <v>4003021</v>
      </c>
      <c r="AC205" s="134" t="s">
        <v>1137</v>
      </c>
      <c r="AD205" s="88">
        <v>0</v>
      </c>
      <c r="AE205" s="136">
        <v>0</v>
      </c>
      <c r="AF205" s="22">
        <v>1</v>
      </c>
      <c r="AG205" s="49">
        <v>0</v>
      </c>
      <c r="AH205" s="49">
        <v>0</v>
      </c>
      <c r="AI205" s="49">
        <v>0</v>
      </c>
      <c r="AJ205" s="22" t="b">
        <v>0</v>
      </c>
      <c r="AK205" s="49">
        <v>0</v>
      </c>
      <c r="AL205" s="67">
        <v>0</v>
      </c>
    </row>
    <row r="206" spans="1:38" ht="16.5" customHeight="1" x14ac:dyDescent="0.3">
      <c r="A206" s="158" t="s">
        <v>3769</v>
      </c>
      <c r="B206" s="22">
        <f t="shared" si="24"/>
        <v>503302</v>
      </c>
      <c r="C206" s="120">
        <v>50330</v>
      </c>
      <c r="D206" s="49" t="s">
        <v>3829</v>
      </c>
      <c r="E206" s="86" t="s">
        <v>3786</v>
      </c>
      <c r="F206" s="72">
        <f>COUNTIF($C$8:$C206,$C206)</f>
        <v>2</v>
      </c>
      <c r="G206" s="49" t="b">
        <v>0</v>
      </c>
      <c r="H206" s="49">
        <v>0</v>
      </c>
      <c r="I206" s="129">
        <v>0</v>
      </c>
      <c r="J206" s="176">
        <v>200</v>
      </c>
      <c r="K206" s="129" t="s">
        <v>2171</v>
      </c>
      <c r="L206" s="22">
        <v>0</v>
      </c>
      <c r="M206" s="49">
        <v>0</v>
      </c>
      <c r="N206" s="49">
        <v>0</v>
      </c>
      <c r="O206" s="49">
        <v>0</v>
      </c>
      <c r="P206" s="22" t="s">
        <v>10</v>
      </c>
      <c r="Q206" s="22">
        <v>0</v>
      </c>
      <c r="R206" s="49" t="b">
        <v>0</v>
      </c>
      <c r="S206" s="87" t="b">
        <v>0</v>
      </c>
      <c r="T206" s="22">
        <v>0</v>
      </c>
      <c r="U206" s="134">
        <v>0</v>
      </c>
      <c r="V206" s="22">
        <f t="shared" si="20"/>
        <v>0</v>
      </c>
      <c r="W206" s="134">
        <v>0</v>
      </c>
      <c r="X206" s="22">
        <f t="shared" si="21"/>
        <v>0</v>
      </c>
      <c r="Y206" s="134">
        <v>0</v>
      </c>
      <c r="Z206" s="22">
        <f t="shared" si="22"/>
        <v>0</v>
      </c>
      <c r="AA206" s="134">
        <v>0</v>
      </c>
      <c r="AB206" s="22">
        <f t="shared" si="23"/>
        <v>0</v>
      </c>
      <c r="AC206" s="134">
        <v>0</v>
      </c>
      <c r="AD206" s="88">
        <v>0</v>
      </c>
      <c r="AE206" s="136">
        <v>0</v>
      </c>
      <c r="AF206" s="22">
        <v>1</v>
      </c>
      <c r="AG206" s="49">
        <v>0</v>
      </c>
      <c r="AH206" s="49">
        <v>0</v>
      </c>
      <c r="AI206" s="49">
        <v>0</v>
      </c>
      <c r="AJ206" s="22" t="b">
        <v>0</v>
      </c>
      <c r="AK206" s="49">
        <v>0</v>
      </c>
      <c r="AL206" s="67">
        <v>0</v>
      </c>
    </row>
    <row r="207" spans="1:38" ht="16.5" customHeight="1" x14ac:dyDescent="0.3">
      <c r="A207" s="158" t="e">
        <v>#VALUE!</v>
      </c>
      <c r="B207" s="22">
        <f t="shared" si="24"/>
        <v>503311</v>
      </c>
      <c r="C207" s="120">
        <v>50331</v>
      </c>
      <c r="D207" s="49" t="s">
        <v>3830</v>
      </c>
      <c r="E207" s="86" t="s">
        <v>3786</v>
      </c>
      <c r="F207" s="72">
        <f>COUNTIF($C$8:$C207,$C207)</f>
        <v>1</v>
      </c>
      <c r="G207" s="49" t="b">
        <v>1</v>
      </c>
      <c r="H207" s="49">
        <v>200301</v>
      </c>
      <c r="I207" s="129" t="s">
        <v>2013</v>
      </c>
      <c r="J207" s="176">
        <v>200</v>
      </c>
      <c r="K207" s="129" t="s">
        <v>2171</v>
      </c>
      <c r="L207" s="22">
        <v>0</v>
      </c>
      <c r="M207" s="49">
        <v>0</v>
      </c>
      <c r="N207" s="49">
        <v>0</v>
      </c>
      <c r="O207" s="49">
        <v>0</v>
      </c>
      <c r="P207" s="22" t="s">
        <v>600</v>
      </c>
      <c r="Q207" s="22">
        <v>130</v>
      </c>
      <c r="R207" s="49" t="b">
        <v>0</v>
      </c>
      <c r="S207" s="87" t="b">
        <v>0</v>
      </c>
      <c r="T207" s="22">
        <v>4003021</v>
      </c>
      <c r="U207" s="134" t="s">
        <v>1137</v>
      </c>
      <c r="V207" s="22">
        <f t="shared" si="20"/>
        <v>4003021</v>
      </c>
      <c r="W207" s="134" t="s">
        <v>1137</v>
      </c>
      <c r="X207" s="22">
        <f t="shared" si="21"/>
        <v>4003021</v>
      </c>
      <c r="Y207" s="134" t="s">
        <v>1137</v>
      </c>
      <c r="Z207" s="22">
        <f t="shared" si="22"/>
        <v>4003021</v>
      </c>
      <c r="AA207" s="134" t="s">
        <v>1137</v>
      </c>
      <c r="AB207" s="22">
        <f t="shared" si="23"/>
        <v>4003021</v>
      </c>
      <c r="AC207" s="134" t="s">
        <v>1137</v>
      </c>
      <c r="AD207" s="88">
        <v>0</v>
      </c>
      <c r="AE207" s="136">
        <v>0</v>
      </c>
      <c r="AF207" s="22">
        <v>1</v>
      </c>
      <c r="AG207" s="49">
        <v>0</v>
      </c>
      <c r="AH207" s="49">
        <v>0</v>
      </c>
      <c r="AI207" s="49">
        <v>0</v>
      </c>
      <c r="AJ207" s="22" t="b">
        <v>0</v>
      </c>
      <c r="AK207" s="49">
        <v>0</v>
      </c>
      <c r="AL207" s="67">
        <v>0</v>
      </c>
    </row>
    <row r="208" spans="1:38" ht="16.5" customHeight="1" x14ac:dyDescent="0.3">
      <c r="A208" s="158" t="s">
        <v>3769</v>
      </c>
      <c r="B208" s="22">
        <f t="shared" si="24"/>
        <v>503312</v>
      </c>
      <c r="C208" s="120">
        <v>50331</v>
      </c>
      <c r="D208" s="49" t="s">
        <v>3831</v>
      </c>
      <c r="E208" s="86" t="s">
        <v>3786</v>
      </c>
      <c r="F208" s="72">
        <f>COUNTIF($C$8:$C208,$C208)</f>
        <v>2</v>
      </c>
      <c r="G208" s="49" t="b">
        <v>0</v>
      </c>
      <c r="H208" s="49">
        <v>0</v>
      </c>
      <c r="I208" s="129">
        <v>0</v>
      </c>
      <c r="J208" s="176">
        <v>200</v>
      </c>
      <c r="K208" s="129" t="s">
        <v>2171</v>
      </c>
      <c r="L208" s="22">
        <v>0</v>
      </c>
      <c r="M208" s="49">
        <v>0</v>
      </c>
      <c r="N208" s="49">
        <v>0</v>
      </c>
      <c r="O208" s="49">
        <v>0</v>
      </c>
      <c r="P208" s="22" t="s">
        <v>10</v>
      </c>
      <c r="Q208" s="22">
        <v>0</v>
      </c>
      <c r="R208" s="49" t="b">
        <v>0</v>
      </c>
      <c r="S208" s="87" t="b">
        <v>0</v>
      </c>
      <c r="T208" s="22">
        <v>0</v>
      </c>
      <c r="U208" s="134">
        <v>0</v>
      </c>
      <c r="V208" s="22">
        <f t="shared" si="20"/>
        <v>0</v>
      </c>
      <c r="W208" s="134">
        <v>0</v>
      </c>
      <c r="X208" s="22">
        <f t="shared" si="21"/>
        <v>0</v>
      </c>
      <c r="Y208" s="134">
        <v>0</v>
      </c>
      <c r="Z208" s="22">
        <f t="shared" si="22"/>
        <v>0</v>
      </c>
      <c r="AA208" s="134">
        <v>0</v>
      </c>
      <c r="AB208" s="22">
        <f t="shared" si="23"/>
        <v>0</v>
      </c>
      <c r="AC208" s="134">
        <v>0</v>
      </c>
      <c r="AD208" s="88">
        <v>0</v>
      </c>
      <c r="AE208" s="136">
        <v>0</v>
      </c>
      <c r="AF208" s="22">
        <v>1</v>
      </c>
      <c r="AG208" s="49">
        <v>0</v>
      </c>
      <c r="AH208" s="49">
        <v>0</v>
      </c>
      <c r="AI208" s="49">
        <v>0</v>
      </c>
      <c r="AJ208" s="22" t="b">
        <v>0</v>
      </c>
      <c r="AK208" s="49">
        <v>0</v>
      </c>
      <c r="AL208" s="67">
        <v>0</v>
      </c>
    </row>
    <row r="209" spans="1:38" ht="16.5" customHeight="1" x14ac:dyDescent="0.3">
      <c r="A209" s="158" t="e">
        <v>#VALUE!</v>
      </c>
      <c r="B209" s="22">
        <f t="shared" si="24"/>
        <v>503321</v>
      </c>
      <c r="C209" s="120">
        <v>50332</v>
      </c>
      <c r="D209" s="49" t="s">
        <v>3832</v>
      </c>
      <c r="E209" s="86" t="s">
        <v>3786</v>
      </c>
      <c r="F209" s="72">
        <f>COUNTIF($C$8:$C209,$C209)</f>
        <v>1</v>
      </c>
      <c r="G209" s="49" t="b">
        <v>1</v>
      </c>
      <c r="H209" s="49">
        <v>200301</v>
      </c>
      <c r="I209" s="129" t="s">
        <v>2013</v>
      </c>
      <c r="J209" s="176">
        <v>200</v>
      </c>
      <c r="K209" s="129" t="s">
        <v>2171</v>
      </c>
      <c r="L209" s="22">
        <v>0</v>
      </c>
      <c r="M209" s="49">
        <v>0</v>
      </c>
      <c r="N209" s="49">
        <v>0</v>
      </c>
      <c r="O209" s="49">
        <v>0</v>
      </c>
      <c r="P209" s="22" t="s">
        <v>600</v>
      </c>
      <c r="Q209" s="22">
        <v>120</v>
      </c>
      <c r="R209" s="49" t="b">
        <v>0</v>
      </c>
      <c r="S209" s="87" t="b">
        <v>0</v>
      </c>
      <c r="T209" s="22">
        <v>4003021</v>
      </c>
      <c r="U209" s="134" t="s">
        <v>1137</v>
      </c>
      <c r="V209" s="22">
        <f t="shared" si="20"/>
        <v>4003021</v>
      </c>
      <c r="W209" s="134" t="s">
        <v>1137</v>
      </c>
      <c r="X209" s="22">
        <f t="shared" si="21"/>
        <v>4003021</v>
      </c>
      <c r="Y209" s="134" t="s">
        <v>1137</v>
      </c>
      <c r="Z209" s="22">
        <f t="shared" si="22"/>
        <v>4003021</v>
      </c>
      <c r="AA209" s="134" t="s">
        <v>1137</v>
      </c>
      <c r="AB209" s="22">
        <f t="shared" si="23"/>
        <v>4003021</v>
      </c>
      <c r="AC209" s="134" t="s">
        <v>1137</v>
      </c>
      <c r="AD209" s="88">
        <v>0</v>
      </c>
      <c r="AE209" s="136">
        <v>0</v>
      </c>
      <c r="AF209" s="22">
        <v>1</v>
      </c>
      <c r="AG209" s="49">
        <v>0</v>
      </c>
      <c r="AH209" s="49">
        <v>0</v>
      </c>
      <c r="AI209" s="49">
        <v>0</v>
      </c>
      <c r="AJ209" s="22" t="b">
        <v>0</v>
      </c>
      <c r="AK209" s="49">
        <v>0</v>
      </c>
      <c r="AL209" s="67">
        <v>0</v>
      </c>
    </row>
    <row r="210" spans="1:38" ht="16.5" customHeight="1" x14ac:dyDescent="0.3">
      <c r="A210" s="158" t="s">
        <v>3769</v>
      </c>
      <c r="B210" s="22">
        <f t="shared" si="24"/>
        <v>503322</v>
      </c>
      <c r="C210" s="120">
        <v>50332</v>
      </c>
      <c r="D210" s="49" t="s">
        <v>3833</v>
      </c>
      <c r="E210" s="86" t="s">
        <v>3786</v>
      </c>
      <c r="F210" s="72">
        <f>COUNTIF($C$8:$C210,$C210)</f>
        <v>2</v>
      </c>
      <c r="G210" s="49" t="b">
        <v>0</v>
      </c>
      <c r="H210" s="49">
        <v>0</v>
      </c>
      <c r="I210" s="129">
        <v>0</v>
      </c>
      <c r="J210" s="176">
        <v>200</v>
      </c>
      <c r="K210" s="129" t="s">
        <v>2171</v>
      </c>
      <c r="L210" s="22">
        <v>0</v>
      </c>
      <c r="M210" s="49">
        <v>0</v>
      </c>
      <c r="N210" s="49">
        <v>0</v>
      </c>
      <c r="O210" s="49">
        <v>0</v>
      </c>
      <c r="P210" s="22" t="s">
        <v>10</v>
      </c>
      <c r="Q210" s="22">
        <v>0</v>
      </c>
      <c r="R210" s="49" t="b">
        <v>0</v>
      </c>
      <c r="S210" s="87" t="b">
        <v>0</v>
      </c>
      <c r="T210" s="22">
        <v>0</v>
      </c>
      <c r="U210" s="134">
        <v>0</v>
      </c>
      <c r="V210" s="22">
        <f t="shared" si="20"/>
        <v>0</v>
      </c>
      <c r="W210" s="134">
        <v>0</v>
      </c>
      <c r="X210" s="22">
        <f t="shared" si="21"/>
        <v>0</v>
      </c>
      <c r="Y210" s="134">
        <v>0</v>
      </c>
      <c r="Z210" s="22">
        <f t="shared" si="22"/>
        <v>0</v>
      </c>
      <c r="AA210" s="134">
        <v>0</v>
      </c>
      <c r="AB210" s="22">
        <f t="shared" si="23"/>
        <v>0</v>
      </c>
      <c r="AC210" s="134">
        <v>0</v>
      </c>
      <c r="AD210" s="88">
        <v>0</v>
      </c>
      <c r="AE210" s="136">
        <v>0</v>
      </c>
      <c r="AF210" s="22">
        <v>1</v>
      </c>
      <c r="AG210" s="49">
        <v>0</v>
      </c>
      <c r="AH210" s="49">
        <v>0</v>
      </c>
      <c r="AI210" s="49">
        <v>0</v>
      </c>
      <c r="AJ210" s="22" t="b">
        <v>0</v>
      </c>
      <c r="AK210" s="49">
        <v>0</v>
      </c>
      <c r="AL210" s="67">
        <v>0</v>
      </c>
    </row>
    <row r="211" spans="1:38" ht="16.5" customHeight="1" x14ac:dyDescent="0.3">
      <c r="A211" s="158" t="e">
        <v>#VALUE!</v>
      </c>
      <c r="B211" s="22">
        <f t="shared" si="24"/>
        <v>503331</v>
      </c>
      <c r="C211" s="120">
        <v>50333</v>
      </c>
      <c r="D211" s="49" t="s">
        <v>3834</v>
      </c>
      <c r="E211" s="86" t="s">
        <v>3786</v>
      </c>
      <c r="F211" s="72">
        <f>COUNTIF($C$8:$C211,$C211)</f>
        <v>1</v>
      </c>
      <c r="G211" s="49" t="b">
        <v>1</v>
      </c>
      <c r="H211" s="49">
        <v>200301</v>
      </c>
      <c r="I211" s="129" t="s">
        <v>2013</v>
      </c>
      <c r="J211" s="176">
        <v>200</v>
      </c>
      <c r="K211" s="129" t="s">
        <v>2171</v>
      </c>
      <c r="L211" s="22">
        <v>0</v>
      </c>
      <c r="M211" s="49">
        <v>0</v>
      </c>
      <c r="N211" s="49">
        <v>0</v>
      </c>
      <c r="O211" s="49">
        <v>0</v>
      </c>
      <c r="P211" s="22" t="s">
        <v>600</v>
      </c>
      <c r="Q211" s="22">
        <v>110</v>
      </c>
      <c r="R211" s="49" t="b">
        <v>0</v>
      </c>
      <c r="S211" s="87" t="b">
        <v>0</v>
      </c>
      <c r="T211" s="22">
        <v>4003021</v>
      </c>
      <c r="U211" s="134" t="s">
        <v>1137</v>
      </c>
      <c r="V211" s="22">
        <f t="shared" si="20"/>
        <v>4003021</v>
      </c>
      <c r="W211" s="134" t="s">
        <v>1137</v>
      </c>
      <c r="X211" s="22">
        <f t="shared" si="21"/>
        <v>4003021</v>
      </c>
      <c r="Y211" s="134" t="s">
        <v>1137</v>
      </c>
      <c r="Z211" s="22">
        <f t="shared" si="22"/>
        <v>4003021</v>
      </c>
      <c r="AA211" s="134" t="s">
        <v>1137</v>
      </c>
      <c r="AB211" s="22">
        <f t="shared" si="23"/>
        <v>4003021</v>
      </c>
      <c r="AC211" s="134" t="s">
        <v>1137</v>
      </c>
      <c r="AD211" s="88">
        <v>0</v>
      </c>
      <c r="AE211" s="136">
        <v>0</v>
      </c>
      <c r="AF211" s="22">
        <v>1</v>
      </c>
      <c r="AG211" s="49">
        <v>0</v>
      </c>
      <c r="AH211" s="49">
        <v>0</v>
      </c>
      <c r="AI211" s="49">
        <v>0</v>
      </c>
      <c r="AJ211" s="22" t="b">
        <v>0</v>
      </c>
      <c r="AK211" s="49">
        <v>0</v>
      </c>
      <c r="AL211" s="67">
        <v>0</v>
      </c>
    </row>
    <row r="212" spans="1:38" ht="16.5" customHeight="1" x14ac:dyDescent="0.3">
      <c r="A212" s="158" t="s">
        <v>3769</v>
      </c>
      <c r="B212" s="22">
        <f t="shared" si="24"/>
        <v>503332</v>
      </c>
      <c r="C212" s="120">
        <v>50333</v>
      </c>
      <c r="D212" s="49" t="s">
        <v>3835</v>
      </c>
      <c r="E212" s="86" t="s">
        <v>3786</v>
      </c>
      <c r="F212" s="72">
        <f>COUNTIF($C$8:$C212,$C212)</f>
        <v>2</v>
      </c>
      <c r="G212" s="49" t="b">
        <v>0</v>
      </c>
      <c r="H212" s="49">
        <v>0</v>
      </c>
      <c r="I212" s="129">
        <v>0</v>
      </c>
      <c r="J212" s="176">
        <v>200</v>
      </c>
      <c r="K212" s="129" t="s">
        <v>2171</v>
      </c>
      <c r="L212" s="22">
        <v>0</v>
      </c>
      <c r="M212" s="49">
        <v>0</v>
      </c>
      <c r="N212" s="49">
        <v>0</v>
      </c>
      <c r="O212" s="49">
        <v>0</v>
      </c>
      <c r="P212" s="22" t="s">
        <v>10</v>
      </c>
      <c r="Q212" s="22">
        <v>0</v>
      </c>
      <c r="R212" s="49" t="b">
        <v>0</v>
      </c>
      <c r="S212" s="87" t="b">
        <v>0</v>
      </c>
      <c r="T212" s="22">
        <v>0</v>
      </c>
      <c r="U212" s="134">
        <v>0</v>
      </c>
      <c r="V212" s="22">
        <f t="shared" si="20"/>
        <v>0</v>
      </c>
      <c r="W212" s="134">
        <v>0</v>
      </c>
      <c r="X212" s="22">
        <f t="shared" si="21"/>
        <v>0</v>
      </c>
      <c r="Y212" s="134">
        <v>0</v>
      </c>
      <c r="Z212" s="22">
        <f t="shared" si="22"/>
        <v>0</v>
      </c>
      <c r="AA212" s="134">
        <v>0</v>
      </c>
      <c r="AB212" s="22">
        <f t="shared" si="23"/>
        <v>0</v>
      </c>
      <c r="AC212" s="134">
        <v>0</v>
      </c>
      <c r="AD212" s="88">
        <v>0</v>
      </c>
      <c r="AE212" s="136">
        <v>0</v>
      </c>
      <c r="AF212" s="22">
        <v>1</v>
      </c>
      <c r="AG212" s="49">
        <v>0</v>
      </c>
      <c r="AH212" s="49">
        <v>0</v>
      </c>
      <c r="AI212" s="49">
        <v>0</v>
      </c>
      <c r="AJ212" s="22" t="b">
        <v>0</v>
      </c>
      <c r="AK212" s="49">
        <v>0</v>
      </c>
      <c r="AL212" s="67">
        <v>0</v>
      </c>
    </row>
    <row r="213" spans="1:38" ht="16.5" customHeight="1" x14ac:dyDescent="0.3">
      <c r="A213" s="158" t="e">
        <v>#VALUE!</v>
      </c>
      <c r="B213" s="22">
        <f t="shared" si="24"/>
        <v>503341</v>
      </c>
      <c r="C213" s="120">
        <v>50334</v>
      </c>
      <c r="D213" s="49" t="s">
        <v>3836</v>
      </c>
      <c r="E213" s="86" t="s">
        <v>3786</v>
      </c>
      <c r="F213" s="72">
        <f>COUNTIF($C$8:$C213,$C213)</f>
        <v>1</v>
      </c>
      <c r="G213" s="49" t="b">
        <v>1</v>
      </c>
      <c r="H213" s="49">
        <v>200301</v>
      </c>
      <c r="I213" s="129" t="s">
        <v>2013</v>
      </c>
      <c r="J213" s="176">
        <v>200</v>
      </c>
      <c r="K213" s="129" t="s">
        <v>2171</v>
      </c>
      <c r="L213" s="22">
        <v>0</v>
      </c>
      <c r="M213" s="49">
        <v>0</v>
      </c>
      <c r="N213" s="49">
        <v>0</v>
      </c>
      <c r="O213" s="49">
        <v>0</v>
      </c>
      <c r="P213" s="22" t="s">
        <v>600</v>
      </c>
      <c r="Q213" s="22">
        <v>100</v>
      </c>
      <c r="R213" s="49" t="b">
        <v>0</v>
      </c>
      <c r="S213" s="87" t="b">
        <v>0</v>
      </c>
      <c r="T213" s="22">
        <v>4002021</v>
      </c>
      <c r="U213" s="134" t="s">
        <v>1136</v>
      </c>
      <c r="V213" s="22">
        <f t="shared" si="20"/>
        <v>4002021</v>
      </c>
      <c r="W213" s="134" t="s">
        <v>1136</v>
      </c>
      <c r="X213" s="22">
        <f t="shared" si="21"/>
        <v>4002021</v>
      </c>
      <c r="Y213" s="134" t="s">
        <v>1136</v>
      </c>
      <c r="Z213" s="22">
        <f t="shared" si="22"/>
        <v>4002021</v>
      </c>
      <c r="AA213" s="134" t="s">
        <v>1136</v>
      </c>
      <c r="AB213" s="22">
        <f t="shared" si="23"/>
        <v>4002021</v>
      </c>
      <c r="AC213" s="134" t="s">
        <v>1136</v>
      </c>
      <c r="AD213" s="88">
        <v>0</v>
      </c>
      <c r="AE213" s="136">
        <v>0</v>
      </c>
      <c r="AF213" s="22">
        <v>1</v>
      </c>
      <c r="AG213" s="49">
        <v>0</v>
      </c>
      <c r="AH213" s="49">
        <v>0</v>
      </c>
      <c r="AI213" s="49">
        <v>0</v>
      </c>
      <c r="AJ213" s="22" t="b">
        <v>0</v>
      </c>
      <c r="AK213" s="49">
        <v>0</v>
      </c>
      <c r="AL213" s="67">
        <v>0</v>
      </c>
    </row>
    <row r="214" spans="1:38" ht="16.5" customHeight="1" x14ac:dyDescent="0.3">
      <c r="A214" s="158" t="s">
        <v>3769</v>
      </c>
      <c r="B214" s="22">
        <f t="shared" si="24"/>
        <v>503342</v>
      </c>
      <c r="C214" s="120">
        <v>50334</v>
      </c>
      <c r="D214" s="49" t="s">
        <v>3837</v>
      </c>
      <c r="E214" s="86" t="s">
        <v>3786</v>
      </c>
      <c r="F214" s="72">
        <f>COUNTIF($C$8:$C214,$C214)</f>
        <v>2</v>
      </c>
      <c r="G214" s="49" t="b">
        <v>0</v>
      </c>
      <c r="H214" s="49">
        <v>0</v>
      </c>
      <c r="I214" s="129">
        <v>0</v>
      </c>
      <c r="J214" s="176">
        <v>200</v>
      </c>
      <c r="K214" s="129" t="s">
        <v>2171</v>
      </c>
      <c r="L214" s="22">
        <v>0</v>
      </c>
      <c r="M214" s="49">
        <v>0</v>
      </c>
      <c r="N214" s="49">
        <v>0</v>
      </c>
      <c r="O214" s="49">
        <v>0</v>
      </c>
      <c r="P214" s="22" t="s">
        <v>10</v>
      </c>
      <c r="Q214" s="22">
        <v>0</v>
      </c>
      <c r="R214" s="49" t="b">
        <v>0</v>
      </c>
      <c r="S214" s="87" t="b">
        <v>0</v>
      </c>
      <c r="T214" s="22">
        <v>0</v>
      </c>
      <c r="U214" s="134">
        <v>0</v>
      </c>
      <c r="V214" s="22">
        <f t="shared" si="20"/>
        <v>0</v>
      </c>
      <c r="W214" s="134">
        <v>0</v>
      </c>
      <c r="X214" s="22">
        <f t="shared" si="21"/>
        <v>0</v>
      </c>
      <c r="Y214" s="134">
        <v>0</v>
      </c>
      <c r="Z214" s="22">
        <f t="shared" si="22"/>
        <v>0</v>
      </c>
      <c r="AA214" s="134">
        <v>0</v>
      </c>
      <c r="AB214" s="22">
        <f t="shared" si="23"/>
        <v>0</v>
      </c>
      <c r="AC214" s="134">
        <v>0</v>
      </c>
      <c r="AD214" s="88">
        <v>0</v>
      </c>
      <c r="AE214" s="136">
        <v>0</v>
      </c>
      <c r="AF214" s="22">
        <v>1</v>
      </c>
      <c r="AG214" s="49">
        <v>0</v>
      </c>
      <c r="AH214" s="49">
        <v>0</v>
      </c>
      <c r="AI214" s="49">
        <v>0</v>
      </c>
      <c r="AJ214" s="22" t="b">
        <v>0</v>
      </c>
      <c r="AK214" s="49">
        <v>0</v>
      </c>
      <c r="AL214" s="67">
        <v>0</v>
      </c>
    </row>
    <row r="215" spans="1:38" ht="16.5" customHeight="1" x14ac:dyDescent="0.3">
      <c r="A215" s="158" t="e">
        <v>#VALUE!</v>
      </c>
      <c r="B215" s="22">
        <f t="shared" si="24"/>
        <v>503351</v>
      </c>
      <c r="C215" s="120">
        <v>50335</v>
      </c>
      <c r="D215" s="49" t="s">
        <v>3838</v>
      </c>
      <c r="E215" s="86" t="s">
        <v>3786</v>
      </c>
      <c r="F215" s="72">
        <f>COUNTIF($C$8:$C215,$C215)</f>
        <v>1</v>
      </c>
      <c r="G215" s="49" t="b">
        <v>1</v>
      </c>
      <c r="H215" s="49">
        <v>200301</v>
      </c>
      <c r="I215" s="129" t="s">
        <v>2013</v>
      </c>
      <c r="J215" s="176">
        <v>200</v>
      </c>
      <c r="K215" s="129" t="s">
        <v>2171</v>
      </c>
      <c r="L215" s="22">
        <v>0</v>
      </c>
      <c r="M215" s="49">
        <v>0</v>
      </c>
      <c r="N215" s="49">
        <v>0</v>
      </c>
      <c r="O215" s="49">
        <v>0</v>
      </c>
      <c r="P215" s="22" t="s">
        <v>600</v>
      </c>
      <c r="Q215" s="22">
        <v>90</v>
      </c>
      <c r="R215" s="49" t="b">
        <v>0</v>
      </c>
      <c r="S215" s="87" t="b">
        <v>0</v>
      </c>
      <c r="T215" s="22">
        <v>4002021</v>
      </c>
      <c r="U215" s="134" t="s">
        <v>1136</v>
      </c>
      <c r="V215" s="22">
        <f t="shared" si="20"/>
        <v>4002021</v>
      </c>
      <c r="W215" s="134" t="s">
        <v>1136</v>
      </c>
      <c r="X215" s="22">
        <f t="shared" si="21"/>
        <v>4002021</v>
      </c>
      <c r="Y215" s="134" t="s">
        <v>1136</v>
      </c>
      <c r="Z215" s="22">
        <f t="shared" si="22"/>
        <v>4002021</v>
      </c>
      <c r="AA215" s="134" t="s">
        <v>1136</v>
      </c>
      <c r="AB215" s="22">
        <f t="shared" si="23"/>
        <v>4002021</v>
      </c>
      <c r="AC215" s="134" t="s">
        <v>1136</v>
      </c>
      <c r="AD215" s="88">
        <v>0</v>
      </c>
      <c r="AE215" s="136">
        <v>0</v>
      </c>
      <c r="AF215" s="22">
        <v>1</v>
      </c>
      <c r="AG215" s="49">
        <v>0</v>
      </c>
      <c r="AH215" s="49">
        <v>0</v>
      </c>
      <c r="AI215" s="49">
        <v>0</v>
      </c>
      <c r="AJ215" s="22" t="b">
        <v>0</v>
      </c>
      <c r="AK215" s="49">
        <v>0</v>
      </c>
      <c r="AL215" s="67">
        <v>0</v>
      </c>
    </row>
    <row r="216" spans="1:38" ht="16.5" customHeight="1" x14ac:dyDescent="0.3">
      <c r="A216" s="158" t="s">
        <v>3769</v>
      </c>
      <c r="B216" s="22">
        <f t="shared" si="24"/>
        <v>503352</v>
      </c>
      <c r="C216" s="120">
        <v>50335</v>
      </c>
      <c r="D216" s="49" t="s">
        <v>3839</v>
      </c>
      <c r="E216" s="86" t="s">
        <v>3786</v>
      </c>
      <c r="F216" s="72">
        <f>COUNTIF($C$8:$C216,$C216)</f>
        <v>2</v>
      </c>
      <c r="G216" s="49" t="b">
        <v>0</v>
      </c>
      <c r="H216" s="49">
        <v>0</v>
      </c>
      <c r="I216" s="129">
        <v>0</v>
      </c>
      <c r="J216" s="176">
        <v>200</v>
      </c>
      <c r="K216" s="129" t="s">
        <v>2171</v>
      </c>
      <c r="L216" s="22">
        <v>0</v>
      </c>
      <c r="M216" s="49">
        <v>0</v>
      </c>
      <c r="N216" s="49">
        <v>0</v>
      </c>
      <c r="O216" s="49">
        <v>0</v>
      </c>
      <c r="P216" s="22" t="s">
        <v>10</v>
      </c>
      <c r="Q216" s="22">
        <v>0</v>
      </c>
      <c r="R216" s="49" t="b">
        <v>0</v>
      </c>
      <c r="S216" s="87" t="b">
        <v>0</v>
      </c>
      <c r="T216" s="22">
        <v>0</v>
      </c>
      <c r="U216" s="134">
        <v>0</v>
      </c>
      <c r="V216" s="22">
        <f t="shared" si="20"/>
        <v>0</v>
      </c>
      <c r="W216" s="134">
        <v>0</v>
      </c>
      <c r="X216" s="22">
        <f t="shared" si="21"/>
        <v>0</v>
      </c>
      <c r="Y216" s="134">
        <v>0</v>
      </c>
      <c r="Z216" s="22">
        <f t="shared" si="22"/>
        <v>0</v>
      </c>
      <c r="AA216" s="134">
        <v>0</v>
      </c>
      <c r="AB216" s="22">
        <f t="shared" si="23"/>
        <v>0</v>
      </c>
      <c r="AC216" s="134">
        <v>0</v>
      </c>
      <c r="AD216" s="88">
        <v>0</v>
      </c>
      <c r="AE216" s="136">
        <v>0</v>
      </c>
      <c r="AF216" s="22">
        <v>1</v>
      </c>
      <c r="AG216" s="49">
        <v>0</v>
      </c>
      <c r="AH216" s="49">
        <v>0</v>
      </c>
      <c r="AI216" s="49">
        <v>0</v>
      </c>
      <c r="AJ216" s="22" t="b">
        <v>0</v>
      </c>
      <c r="AK216" s="49">
        <v>0</v>
      </c>
      <c r="AL216" s="67">
        <v>0</v>
      </c>
    </row>
    <row r="217" spans="1:38" ht="16.5" customHeight="1" x14ac:dyDescent="0.3">
      <c r="A217" s="158" t="e">
        <v>#VALUE!</v>
      </c>
      <c r="B217" s="22">
        <f t="shared" si="24"/>
        <v>503361</v>
      </c>
      <c r="C217" s="120">
        <v>50336</v>
      </c>
      <c r="D217" s="49" t="s">
        <v>3840</v>
      </c>
      <c r="E217" s="86" t="s">
        <v>3796</v>
      </c>
      <c r="F217" s="72">
        <f>COUNTIF($C$8:$C217,$C217)</f>
        <v>1</v>
      </c>
      <c r="G217" s="49" t="b">
        <v>1</v>
      </c>
      <c r="H217" s="49">
        <v>200301</v>
      </c>
      <c r="I217" s="129" t="s">
        <v>2013</v>
      </c>
      <c r="J217" s="176">
        <v>200</v>
      </c>
      <c r="K217" s="129" t="s">
        <v>2171</v>
      </c>
      <c r="L217" s="22">
        <v>0</v>
      </c>
      <c r="M217" s="49">
        <v>0</v>
      </c>
      <c r="N217" s="49">
        <v>0</v>
      </c>
      <c r="O217" s="49">
        <v>0</v>
      </c>
      <c r="P217" s="22" t="s">
        <v>600</v>
      </c>
      <c r="Q217" s="22">
        <v>80</v>
      </c>
      <c r="R217" s="49" t="b">
        <v>0</v>
      </c>
      <c r="S217" s="87" t="b">
        <v>0</v>
      </c>
      <c r="T217" s="22">
        <v>4002021</v>
      </c>
      <c r="U217" s="134" t="s">
        <v>1136</v>
      </c>
      <c r="V217" s="22">
        <f t="shared" si="20"/>
        <v>4002021</v>
      </c>
      <c r="W217" s="134" t="s">
        <v>1136</v>
      </c>
      <c r="X217" s="22">
        <f t="shared" si="21"/>
        <v>4002021</v>
      </c>
      <c r="Y217" s="134" t="s">
        <v>1136</v>
      </c>
      <c r="Z217" s="22">
        <f t="shared" si="22"/>
        <v>4002021</v>
      </c>
      <c r="AA217" s="134" t="s">
        <v>1136</v>
      </c>
      <c r="AB217" s="22">
        <f t="shared" si="23"/>
        <v>4002021</v>
      </c>
      <c r="AC217" s="134" t="s">
        <v>1136</v>
      </c>
      <c r="AD217" s="88">
        <v>0</v>
      </c>
      <c r="AE217" s="136">
        <v>0</v>
      </c>
      <c r="AF217" s="22">
        <v>1</v>
      </c>
      <c r="AG217" s="49">
        <v>0</v>
      </c>
      <c r="AH217" s="49">
        <v>0</v>
      </c>
      <c r="AI217" s="49">
        <v>0</v>
      </c>
      <c r="AJ217" s="22" t="b">
        <v>0</v>
      </c>
      <c r="AK217" s="49">
        <v>0</v>
      </c>
      <c r="AL217" s="67">
        <v>0</v>
      </c>
    </row>
    <row r="218" spans="1:38" ht="16.5" customHeight="1" x14ac:dyDescent="0.3">
      <c r="A218" s="158" t="s">
        <v>3769</v>
      </c>
      <c r="B218" s="22">
        <f t="shared" si="24"/>
        <v>503362</v>
      </c>
      <c r="C218" s="120">
        <v>50336</v>
      </c>
      <c r="D218" s="49" t="s">
        <v>3841</v>
      </c>
      <c r="E218" s="86" t="s">
        <v>3786</v>
      </c>
      <c r="F218" s="72">
        <f>COUNTIF($C$8:$C218,$C218)</f>
        <v>2</v>
      </c>
      <c r="G218" s="49" t="b">
        <v>0</v>
      </c>
      <c r="H218" s="49">
        <v>0</v>
      </c>
      <c r="I218" s="129">
        <v>0</v>
      </c>
      <c r="J218" s="176">
        <v>200</v>
      </c>
      <c r="K218" s="129" t="s">
        <v>2171</v>
      </c>
      <c r="L218" s="22">
        <v>0</v>
      </c>
      <c r="M218" s="49">
        <v>0</v>
      </c>
      <c r="N218" s="49">
        <v>0</v>
      </c>
      <c r="O218" s="49">
        <v>0</v>
      </c>
      <c r="P218" s="22" t="s">
        <v>10</v>
      </c>
      <c r="Q218" s="22">
        <v>0</v>
      </c>
      <c r="R218" s="49" t="b">
        <v>0</v>
      </c>
      <c r="S218" s="87" t="b">
        <v>0</v>
      </c>
      <c r="T218" s="22">
        <v>0</v>
      </c>
      <c r="U218" s="134">
        <v>0</v>
      </c>
      <c r="V218" s="22">
        <f t="shared" si="20"/>
        <v>0</v>
      </c>
      <c r="W218" s="134">
        <v>0</v>
      </c>
      <c r="X218" s="22">
        <f t="shared" si="21"/>
        <v>0</v>
      </c>
      <c r="Y218" s="134">
        <v>0</v>
      </c>
      <c r="Z218" s="22">
        <f t="shared" si="22"/>
        <v>0</v>
      </c>
      <c r="AA218" s="134">
        <v>0</v>
      </c>
      <c r="AB218" s="22">
        <f t="shared" si="23"/>
        <v>0</v>
      </c>
      <c r="AC218" s="134">
        <v>0</v>
      </c>
      <c r="AD218" s="88">
        <v>0</v>
      </c>
      <c r="AE218" s="136">
        <v>0</v>
      </c>
      <c r="AF218" s="22">
        <v>1</v>
      </c>
      <c r="AG218" s="49">
        <v>0</v>
      </c>
      <c r="AH218" s="49">
        <v>0</v>
      </c>
      <c r="AI218" s="49">
        <v>0</v>
      </c>
      <c r="AJ218" s="22" t="b">
        <v>0</v>
      </c>
      <c r="AK218" s="49">
        <v>0</v>
      </c>
      <c r="AL218" s="67">
        <v>0</v>
      </c>
    </row>
    <row r="219" spans="1:38" ht="16.5" customHeight="1" x14ac:dyDescent="0.3">
      <c r="A219" s="158" t="e">
        <v>#VALUE!</v>
      </c>
      <c r="B219" s="22">
        <f t="shared" si="24"/>
        <v>503371</v>
      </c>
      <c r="C219" s="120">
        <v>50337</v>
      </c>
      <c r="D219" s="49" t="s">
        <v>3842</v>
      </c>
      <c r="E219" s="86" t="s">
        <v>3789</v>
      </c>
      <c r="F219" s="72">
        <f>COUNTIF($C$8:$C219,$C219)</f>
        <v>1</v>
      </c>
      <c r="G219" s="49" t="b">
        <v>1</v>
      </c>
      <c r="H219" s="49">
        <v>200301</v>
      </c>
      <c r="I219" s="129" t="s">
        <v>2013</v>
      </c>
      <c r="J219" s="176">
        <v>200</v>
      </c>
      <c r="K219" s="129" t="s">
        <v>2171</v>
      </c>
      <c r="L219" s="22">
        <v>0</v>
      </c>
      <c r="M219" s="49">
        <v>0</v>
      </c>
      <c r="N219" s="49">
        <v>0</v>
      </c>
      <c r="O219" s="49">
        <v>0</v>
      </c>
      <c r="P219" s="22" t="s">
        <v>600</v>
      </c>
      <c r="Q219" s="22">
        <v>70</v>
      </c>
      <c r="R219" s="49" t="b">
        <v>0</v>
      </c>
      <c r="S219" s="87" t="b">
        <v>0</v>
      </c>
      <c r="T219" s="22">
        <v>4002021</v>
      </c>
      <c r="U219" s="134" t="s">
        <v>1136</v>
      </c>
      <c r="V219" s="22">
        <f t="shared" si="20"/>
        <v>4002021</v>
      </c>
      <c r="W219" s="134" t="s">
        <v>1136</v>
      </c>
      <c r="X219" s="22">
        <f t="shared" si="21"/>
        <v>4002021</v>
      </c>
      <c r="Y219" s="134" t="s">
        <v>1136</v>
      </c>
      <c r="Z219" s="22">
        <f t="shared" si="22"/>
        <v>4002021</v>
      </c>
      <c r="AA219" s="134" t="s">
        <v>1136</v>
      </c>
      <c r="AB219" s="22">
        <f t="shared" si="23"/>
        <v>4002021</v>
      </c>
      <c r="AC219" s="134" t="s">
        <v>1136</v>
      </c>
      <c r="AD219" s="88">
        <v>0</v>
      </c>
      <c r="AE219" s="136">
        <v>0</v>
      </c>
      <c r="AF219" s="22">
        <v>1</v>
      </c>
      <c r="AG219" s="49">
        <v>0</v>
      </c>
      <c r="AH219" s="49">
        <v>0</v>
      </c>
      <c r="AI219" s="49">
        <v>0</v>
      </c>
      <c r="AJ219" s="22" t="b">
        <v>0</v>
      </c>
      <c r="AK219" s="49">
        <v>0</v>
      </c>
      <c r="AL219" s="67">
        <v>0</v>
      </c>
    </row>
    <row r="220" spans="1:38" ht="16.5" customHeight="1" x14ac:dyDescent="0.3">
      <c r="A220" s="158" t="s">
        <v>3787</v>
      </c>
      <c r="B220" s="22">
        <f t="shared" si="24"/>
        <v>503372</v>
      </c>
      <c r="C220" s="120">
        <v>50337</v>
      </c>
      <c r="D220" s="49" t="s">
        <v>3843</v>
      </c>
      <c r="E220" s="86" t="s">
        <v>3789</v>
      </c>
      <c r="F220" s="72">
        <f>COUNTIF($C$8:$C220,$C220)</f>
        <v>2</v>
      </c>
      <c r="G220" s="49" t="b">
        <v>0</v>
      </c>
      <c r="H220" s="49">
        <v>0</v>
      </c>
      <c r="I220" s="129">
        <v>0</v>
      </c>
      <c r="J220" s="176">
        <v>200</v>
      </c>
      <c r="K220" s="129" t="s">
        <v>2171</v>
      </c>
      <c r="L220" s="22">
        <v>0</v>
      </c>
      <c r="M220" s="49">
        <v>0</v>
      </c>
      <c r="N220" s="49">
        <v>0</v>
      </c>
      <c r="O220" s="49">
        <v>0</v>
      </c>
      <c r="P220" s="22" t="s">
        <v>10</v>
      </c>
      <c r="Q220" s="22">
        <v>0</v>
      </c>
      <c r="R220" s="49" t="b">
        <v>0</v>
      </c>
      <c r="S220" s="87" t="b">
        <v>0</v>
      </c>
      <c r="T220" s="22">
        <v>0</v>
      </c>
      <c r="U220" s="134">
        <v>0</v>
      </c>
      <c r="V220" s="22">
        <f t="shared" si="20"/>
        <v>0</v>
      </c>
      <c r="W220" s="134">
        <v>0</v>
      </c>
      <c r="X220" s="22">
        <f t="shared" si="21"/>
        <v>0</v>
      </c>
      <c r="Y220" s="134">
        <v>0</v>
      </c>
      <c r="Z220" s="22">
        <f t="shared" si="22"/>
        <v>0</v>
      </c>
      <c r="AA220" s="134">
        <v>0</v>
      </c>
      <c r="AB220" s="22">
        <f t="shared" si="23"/>
        <v>0</v>
      </c>
      <c r="AC220" s="134">
        <v>0</v>
      </c>
      <c r="AD220" s="88">
        <v>0</v>
      </c>
      <c r="AE220" s="136">
        <v>0</v>
      </c>
      <c r="AF220" s="22">
        <v>1</v>
      </c>
      <c r="AG220" s="49">
        <v>0</v>
      </c>
      <c r="AH220" s="49">
        <v>0</v>
      </c>
      <c r="AI220" s="49">
        <v>0</v>
      </c>
      <c r="AJ220" s="22" t="b">
        <v>0</v>
      </c>
      <c r="AK220" s="49">
        <v>0</v>
      </c>
      <c r="AL220" s="67">
        <v>0</v>
      </c>
    </row>
    <row r="221" spans="1:38" ht="16.5" customHeight="1" x14ac:dyDescent="0.3">
      <c r="A221" s="158" t="e">
        <v>#VALUE!</v>
      </c>
      <c r="B221" s="22">
        <f t="shared" si="24"/>
        <v>503381</v>
      </c>
      <c r="C221" s="120">
        <v>50338</v>
      </c>
      <c r="D221" s="49" t="s">
        <v>3844</v>
      </c>
      <c r="E221" s="86" t="s">
        <v>3789</v>
      </c>
      <c r="F221" s="72">
        <f>COUNTIF($C$8:$C221,$C221)</f>
        <v>1</v>
      </c>
      <c r="G221" s="49" t="b">
        <v>1</v>
      </c>
      <c r="H221" s="49">
        <v>200301</v>
      </c>
      <c r="I221" s="129" t="s">
        <v>2013</v>
      </c>
      <c r="J221" s="176">
        <v>200</v>
      </c>
      <c r="K221" s="129" t="s">
        <v>2171</v>
      </c>
      <c r="L221" s="22">
        <v>0</v>
      </c>
      <c r="M221" s="49">
        <v>0</v>
      </c>
      <c r="N221" s="49">
        <v>0</v>
      </c>
      <c r="O221" s="49">
        <v>0</v>
      </c>
      <c r="P221" s="22" t="s">
        <v>600</v>
      </c>
      <c r="Q221" s="22">
        <v>60</v>
      </c>
      <c r="R221" s="49" t="b">
        <v>0</v>
      </c>
      <c r="S221" s="87" t="b">
        <v>0</v>
      </c>
      <c r="T221" s="22">
        <v>4002021</v>
      </c>
      <c r="U221" s="134" t="s">
        <v>1136</v>
      </c>
      <c r="V221" s="22">
        <f t="shared" si="20"/>
        <v>4002021</v>
      </c>
      <c r="W221" s="134" t="s">
        <v>1136</v>
      </c>
      <c r="X221" s="22">
        <f t="shared" si="21"/>
        <v>4002021</v>
      </c>
      <c r="Y221" s="134" t="s">
        <v>1136</v>
      </c>
      <c r="Z221" s="22">
        <f t="shared" si="22"/>
        <v>4002021</v>
      </c>
      <c r="AA221" s="134" t="s">
        <v>1136</v>
      </c>
      <c r="AB221" s="22">
        <f t="shared" si="23"/>
        <v>4002021</v>
      </c>
      <c r="AC221" s="134" t="s">
        <v>1136</v>
      </c>
      <c r="AD221" s="88">
        <v>0</v>
      </c>
      <c r="AE221" s="136">
        <v>0</v>
      </c>
      <c r="AF221" s="22">
        <v>1</v>
      </c>
      <c r="AG221" s="49">
        <v>0</v>
      </c>
      <c r="AH221" s="49">
        <v>0</v>
      </c>
      <c r="AI221" s="49">
        <v>0</v>
      </c>
      <c r="AJ221" s="22" t="b">
        <v>0</v>
      </c>
      <c r="AK221" s="49">
        <v>0</v>
      </c>
      <c r="AL221" s="67">
        <v>0</v>
      </c>
    </row>
    <row r="222" spans="1:38" ht="16.5" customHeight="1" x14ac:dyDescent="0.3">
      <c r="A222" s="158" t="s">
        <v>3769</v>
      </c>
      <c r="B222" s="22">
        <f t="shared" si="24"/>
        <v>503382</v>
      </c>
      <c r="C222" s="120">
        <v>50338</v>
      </c>
      <c r="D222" s="49" t="s">
        <v>3845</v>
      </c>
      <c r="E222" s="86" t="s">
        <v>3786</v>
      </c>
      <c r="F222" s="72">
        <f>COUNTIF($C$8:$C222,$C222)</f>
        <v>2</v>
      </c>
      <c r="G222" s="49" t="b">
        <v>0</v>
      </c>
      <c r="H222" s="49">
        <v>0</v>
      </c>
      <c r="I222" s="129">
        <v>0</v>
      </c>
      <c r="J222" s="176">
        <v>200</v>
      </c>
      <c r="K222" s="129" t="s">
        <v>2171</v>
      </c>
      <c r="L222" s="22">
        <v>0</v>
      </c>
      <c r="M222" s="49">
        <v>0</v>
      </c>
      <c r="N222" s="49">
        <v>0</v>
      </c>
      <c r="O222" s="49">
        <v>0</v>
      </c>
      <c r="P222" s="22" t="s">
        <v>10</v>
      </c>
      <c r="Q222" s="22">
        <v>0</v>
      </c>
      <c r="R222" s="49" t="b">
        <v>0</v>
      </c>
      <c r="S222" s="87" t="b">
        <v>0</v>
      </c>
      <c r="T222" s="22">
        <v>0</v>
      </c>
      <c r="U222" s="134">
        <v>0</v>
      </c>
      <c r="V222" s="22">
        <f t="shared" si="20"/>
        <v>0</v>
      </c>
      <c r="W222" s="134">
        <v>0</v>
      </c>
      <c r="X222" s="22">
        <f t="shared" si="21"/>
        <v>0</v>
      </c>
      <c r="Y222" s="134">
        <v>0</v>
      </c>
      <c r="Z222" s="22">
        <f t="shared" si="22"/>
        <v>0</v>
      </c>
      <c r="AA222" s="134">
        <v>0</v>
      </c>
      <c r="AB222" s="22">
        <f t="shared" si="23"/>
        <v>0</v>
      </c>
      <c r="AC222" s="134">
        <v>0</v>
      </c>
      <c r="AD222" s="88">
        <v>0</v>
      </c>
      <c r="AE222" s="136">
        <v>0</v>
      </c>
      <c r="AF222" s="22">
        <v>1</v>
      </c>
      <c r="AG222" s="49">
        <v>0</v>
      </c>
      <c r="AH222" s="49">
        <v>0</v>
      </c>
      <c r="AI222" s="49">
        <v>0</v>
      </c>
      <c r="AJ222" s="22" t="b">
        <v>0</v>
      </c>
      <c r="AK222" s="49">
        <v>0</v>
      </c>
      <c r="AL222" s="67">
        <v>0</v>
      </c>
    </row>
    <row r="223" spans="1:38" ht="16.5" customHeight="1" x14ac:dyDescent="0.3">
      <c r="A223" s="158" t="e">
        <v>#VALUE!</v>
      </c>
      <c r="B223" s="22">
        <f t="shared" si="24"/>
        <v>503391</v>
      </c>
      <c r="C223" s="120">
        <v>50339</v>
      </c>
      <c r="D223" s="49" t="s">
        <v>3846</v>
      </c>
      <c r="E223" s="86" t="s">
        <v>3789</v>
      </c>
      <c r="F223" s="72">
        <f>COUNTIF($C$8:$C223,$C223)</f>
        <v>1</v>
      </c>
      <c r="G223" s="49" t="b">
        <v>1</v>
      </c>
      <c r="H223" s="49">
        <v>200301</v>
      </c>
      <c r="I223" s="129" t="s">
        <v>2013</v>
      </c>
      <c r="J223" s="176">
        <v>200</v>
      </c>
      <c r="K223" s="129" t="s">
        <v>2171</v>
      </c>
      <c r="L223" s="22">
        <v>0</v>
      </c>
      <c r="M223" s="49">
        <v>0</v>
      </c>
      <c r="N223" s="49">
        <v>0</v>
      </c>
      <c r="O223" s="49">
        <v>0</v>
      </c>
      <c r="P223" s="22" t="s">
        <v>600</v>
      </c>
      <c r="Q223" s="22">
        <v>100</v>
      </c>
      <c r="R223" s="49" t="b">
        <v>0</v>
      </c>
      <c r="S223" s="87" t="b">
        <v>0</v>
      </c>
      <c r="T223" s="22">
        <v>4002021</v>
      </c>
      <c r="U223" s="134" t="s">
        <v>1136</v>
      </c>
      <c r="V223" s="22">
        <f t="shared" si="20"/>
        <v>4002021</v>
      </c>
      <c r="W223" s="134" t="s">
        <v>1136</v>
      </c>
      <c r="X223" s="22">
        <f t="shared" si="21"/>
        <v>4002021</v>
      </c>
      <c r="Y223" s="134" t="s">
        <v>1136</v>
      </c>
      <c r="Z223" s="22">
        <f t="shared" si="22"/>
        <v>4002021</v>
      </c>
      <c r="AA223" s="134" t="s">
        <v>1136</v>
      </c>
      <c r="AB223" s="22">
        <f t="shared" si="23"/>
        <v>4002021</v>
      </c>
      <c r="AC223" s="134" t="s">
        <v>1136</v>
      </c>
      <c r="AD223" s="88">
        <v>0</v>
      </c>
      <c r="AE223" s="136">
        <v>0</v>
      </c>
      <c r="AF223" s="22">
        <v>1</v>
      </c>
      <c r="AG223" s="49">
        <v>0</v>
      </c>
      <c r="AH223" s="49">
        <v>0</v>
      </c>
      <c r="AI223" s="49">
        <v>0</v>
      </c>
      <c r="AJ223" s="22" t="b">
        <v>0</v>
      </c>
      <c r="AK223" s="49">
        <v>0</v>
      </c>
      <c r="AL223" s="67">
        <v>0</v>
      </c>
    </row>
    <row r="224" spans="1:38" ht="16.5" customHeight="1" x14ac:dyDescent="0.3">
      <c r="A224" s="158" t="s">
        <v>3787</v>
      </c>
      <c r="B224" s="22">
        <f t="shared" si="24"/>
        <v>503392</v>
      </c>
      <c r="C224" s="120">
        <v>50339</v>
      </c>
      <c r="D224" s="49" t="s">
        <v>3847</v>
      </c>
      <c r="E224" s="86" t="s">
        <v>3789</v>
      </c>
      <c r="F224" s="72">
        <f>COUNTIF($C$8:$C224,$C224)</f>
        <v>2</v>
      </c>
      <c r="G224" s="49" t="b">
        <v>0</v>
      </c>
      <c r="H224" s="49">
        <v>0</v>
      </c>
      <c r="I224" s="129">
        <v>0</v>
      </c>
      <c r="J224" s="176">
        <v>200</v>
      </c>
      <c r="K224" s="129" t="s">
        <v>2171</v>
      </c>
      <c r="L224" s="22">
        <v>0</v>
      </c>
      <c r="M224" s="49">
        <v>0</v>
      </c>
      <c r="N224" s="49">
        <v>0</v>
      </c>
      <c r="O224" s="49">
        <v>0</v>
      </c>
      <c r="P224" s="22" t="s">
        <v>10</v>
      </c>
      <c r="Q224" s="22">
        <v>0</v>
      </c>
      <c r="R224" s="49" t="b">
        <v>0</v>
      </c>
      <c r="S224" s="87" t="b">
        <v>0</v>
      </c>
      <c r="T224" s="22">
        <v>0</v>
      </c>
      <c r="U224" s="134">
        <v>0</v>
      </c>
      <c r="V224" s="22">
        <f t="shared" si="20"/>
        <v>0</v>
      </c>
      <c r="W224" s="134">
        <v>0</v>
      </c>
      <c r="X224" s="22">
        <f t="shared" si="21"/>
        <v>0</v>
      </c>
      <c r="Y224" s="134">
        <v>0</v>
      </c>
      <c r="Z224" s="22">
        <f t="shared" si="22"/>
        <v>0</v>
      </c>
      <c r="AA224" s="134">
        <v>0</v>
      </c>
      <c r="AB224" s="22">
        <f t="shared" si="23"/>
        <v>0</v>
      </c>
      <c r="AC224" s="134">
        <v>0</v>
      </c>
      <c r="AD224" s="88">
        <v>0</v>
      </c>
      <c r="AE224" s="136">
        <v>0</v>
      </c>
      <c r="AF224" s="22">
        <v>1</v>
      </c>
      <c r="AG224" s="49">
        <v>0</v>
      </c>
      <c r="AH224" s="49">
        <v>0</v>
      </c>
      <c r="AI224" s="49">
        <v>0</v>
      </c>
      <c r="AJ224" s="22" t="b">
        <v>0</v>
      </c>
      <c r="AK224" s="49">
        <v>0</v>
      </c>
      <c r="AL224" s="67">
        <v>0</v>
      </c>
    </row>
    <row r="225" spans="1:38" ht="16.5" customHeight="1" x14ac:dyDescent="0.3">
      <c r="A225" s="158" t="e">
        <v>#VALUE!</v>
      </c>
      <c r="B225" s="22">
        <f t="shared" si="24"/>
        <v>503401</v>
      </c>
      <c r="C225" s="120">
        <v>50340</v>
      </c>
      <c r="D225" s="49" t="s">
        <v>3848</v>
      </c>
      <c r="E225" s="86" t="s">
        <v>3789</v>
      </c>
      <c r="F225" s="72">
        <f>COUNTIF($C$8:$C225,$C225)</f>
        <v>1</v>
      </c>
      <c r="G225" s="49" t="b">
        <v>1</v>
      </c>
      <c r="H225" s="49">
        <v>200301</v>
      </c>
      <c r="I225" s="129" t="s">
        <v>2013</v>
      </c>
      <c r="J225" s="176">
        <v>200</v>
      </c>
      <c r="K225" s="129" t="s">
        <v>2171</v>
      </c>
      <c r="L225" s="22">
        <v>0</v>
      </c>
      <c r="M225" s="49">
        <v>0</v>
      </c>
      <c r="N225" s="49">
        <v>0</v>
      </c>
      <c r="O225" s="49">
        <v>0</v>
      </c>
      <c r="P225" s="22" t="s">
        <v>600</v>
      </c>
      <c r="Q225" s="22">
        <v>95</v>
      </c>
      <c r="R225" s="49" t="b">
        <v>0</v>
      </c>
      <c r="S225" s="87" t="b">
        <v>0</v>
      </c>
      <c r="T225" s="22">
        <v>4002021</v>
      </c>
      <c r="U225" s="134" t="s">
        <v>1136</v>
      </c>
      <c r="V225" s="22">
        <f t="shared" si="20"/>
        <v>4002021</v>
      </c>
      <c r="W225" s="134" t="s">
        <v>1136</v>
      </c>
      <c r="X225" s="22">
        <f t="shared" si="21"/>
        <v>4002021</v>
      </c>
      <c r="Y225" s="134" t="s">
        <v>1136</v>
      </c>
      <c r="Z225" s="22">
        <f t="shared" si="22"/>
        <v>4002021</v>
      </c>
      <c r="AA225" s="134" t="s">
        <v>1136</v>
      </c>
      <c r="AB225" s="22">
        <f t="shared" si="23"/>
        <v>4002021</v>
      </c>
      <c r="AC225" s="134" t="s">
        <v>1136</v>
      </c>
      <c r="AD225" s="88">
        <v>0</v>
      </c>
      <c r="AE225" s="136">
        <v>0</v>
      </c>
      <c r="AF225" s="22">
        <v>1</v>
      </c>
      <c r="AG225" s="49">
        <v>0</v>
      </c>
      <c r="AH225" s="49">
        <v>0</v>
      </c>
      <c r="AI225" s="49">
        <v>0</v>
      </c>
      <c r="AJ225" s="22" t="b">
        <v>0</v>
      </c>
      <c r="AK225" s="49">
        <v>0</v>
      </c>
      <c r="AL225" s="67">
        <v>0</v>
      </c>
    </row>
    <row r="226" spans="1:38" ht="16.5" customHeight="1" x14ac:dyDescent="0.3">
      <c r="A226" s="158" t="s">
        <v>3769</v>
      </c>
      <c r="B226" s="22">
        <f t="shared" si="24"/>
        <v>503402</v>
      </c>
      <c r="C226" s="120">
        <v>50340</v>
      </c>
      <c r="D226" s="49" t="s">
        <v>3849</v>
      </c>
      <c r="E226" s="86" t="s">
        <v>3786</v>
      </c>
      <c r="F226" s="72">
        <f>COUNTIF($C$8:$C226,$C226)</f>
        <v>2</v>
      </c>
      <c r="G226" s="49" t="b">
        <v>0</v>
      </c>
      <c r="H226" s="49">
        <v>0</v>
      </c>
      <c r="I226" s="129">
        <v>0</v>
      </c>
      <c r="J226" s="176">
        <v>200</v>
      </c>
      <c r="K226" s="129" t="s">
        <v>2171</v>
      </c>
      <c r="L226" s="22">
        <v>0</v>
      </c>
      <c r="M226" s="49">
        <v>0</v>
      </c>
      <c r="N226" s="49">
        <v>0</v>
      </c>
      <c r="O226" s="49">
        <v>0</v>
      </c>
      <c r="P226" s="22" t="s">
        <v>10</v>
      </c>
      <c r="Q226" s="22">
        <v>0</v>
      </c>
      <c r="R226" s="49" t="b">
        <v>0</v>
      </c>
      <c r="S226" s="87" t="b">
        <v>0</v>
      </c>
      <c r="T226" s="22">
        <v>0</v>
      </c>
      <c r="U226" s="134">
        <v>0</v>
      </c>
      <c r="V226" s="22">
        <f t="shared" si="20"/>
        <v>0</v>
      </c>
      <c r="W226" s="134">
        <v>0</v>
      </c>
      <c r="X226" s="22">
        <f t="shared" si="21"/>
        <v>0</v>
      </c>
      <c r="Y226" s="134">
        <v>0</v>
      </c>
      <c r="Z226" s="22">
        <f t="shared" si="22"/>
        <v>0</v>
      </c>
      <c r="AA226" s="134">
        <v>0</v>
      </c>
      <c r="AB226" s="22">
        <f t="shared" si="23"/>
        <v>0</v>
      </c>
      <c r="AC226" s="134">
        <v>0</v>
      </c>
      <c r="AD226" s="88">
        <v>0</v>
      </c>
      <c r="AE226" s="136">
        <v>0</v>
      </c>
      <c r="AF226" s="22">
        <v>1</v>
      </c>
      <c r="AG226" s="49">
        <v>0</v>
      </c>
      <c r="AH226" s="49">
        <v>0</v>
      </c>
      <c r="AI226" s="49">
        <v>0</v>
      </c>
      <c r="AJ226" s="22" t="b">
        <v>0</v>
      </c>
      <c r="AK226" s="49">
        <v>0</v>
      </c>
      <c r="AL226" s="67">
        <v>0</v>
      </c>
    </row>
    <row r="227" spans="1:38" ht="16.5" customHeight="1" x14ac:dyDescent="0.3">
      <c r="A227" s="158" t="e">
        <v>#VALUE!</v>
      </c>
      <c r="B227" s="22">
        <f t="shared" si="24"/>
        <v>503411</v>
      </c>
      <c r="C227" s="120">
        <v>50341</v>
      </c>
      <c r="D227" s="49" t="s">
        <v>3850</v>
      </c>
      <c r="E227" s="86" t="s">
        <v>3786</v>
      </c>
      <c r="F227" s="72">
        <f>COUNTIF($C$8:$C227,$C227)</f>
        <v>1</v>
      </c>
      <c r="G227" s="49" t="b">
        <v>1</v>
      </c>
      <c r="H227" s="49">
        <v>200301</v>
      </c>
      <c r="I227" s="129" t="s">
        <v>2013</v>
      </c>
      <c r="J227" s="176">
        <v>200</v>
      </c>
      <c r="K227" s="129" t="s">
        <v>2171</v>
      </c>
      <c r="L227" s="22">
        <v>0</v>
      </c>
      <c r="M227" s="49">
        <v>0</v>
      </c>
      <c r="N227" s="49">
        <v>0</v>
      </c>
      <c r="O227" s="49">
        <v>0</v>
      </c>
      <c r="P227" s="22" t="s">
        <v>600</v>
      </c>
      <c r="Q227" s="22">
        <v>90</v>
      </c>
      <c r="R227" s="49" t="b">
        <v>0</v>
      </c>
      <c r="S227" s="87" t="b">
        <v>0</v>
      </c>
      <c r="T227" s="22">
        <v>4002021</v>
      </c>
      <c r="U227" s="134" t="s">
        <v>1136</v>
      </c>
      <c r="V227" s="22">
        <f t="shared" si="20"/>
        <v>4002021</v>
      </c>
      <c r="W227" s="134" t="s">
        <v>1136</v>
      </c>
      <c r="X227" s="22">
        <f t="shared" si="21"/>
        <v>4002021</v>
      </c>
      <c r="Y227" s="134" t="s">
        <v>1136</v>
      </c>
      <c r="Z227" s="22">
        <f t="shared" si="22"/>
        <v>4002021</v>
      </c>
      <c r="AA227" s="134" t="s">
        <v>1136</v>
      </c>
      <c r="AB227" s="22">
        <f t="shared" si="23"/>
        <v>4002021</v>
      </c>
      <c r="AC227" s="134" t="s">
        <v>1136</v>
      </c>
      <c r="AD227" s="88">
        <v>0</v>
      </c>
      <c r="AE227" s="136">
        <v>0</v>
      </c>
      <c r="AF227" s="22">
        <v>1</v>
      </c>
      <c r="AG227" s="49">
        <v>0</v>
      </c>
      <c r="AH227" s="49">
        <v>0</v>
      </c>
      <c r="AI227" s="49">
        <v>0</v>
      </c>
      <c r="AJ227" s="22" t="b">
        <v>0</v>
      </c>
      <c r="AK227" s="49">
        <v>0</v>
      </c>
      <c r="AL227" s="67">
        <v>0</v>
      </c>
    </row>
    <row r="228" spans="1:38" ht="16.5" customHeight="1" x14ac:dyDescent="0.3">
      <c r="A228" s="158" t="s">
        <v>3810</v>
      </c>
      <c r="B228" s="22">
        <f t="shared" si="24"/>
        <v>503412</v>
      </c>
      <c r="C228" s="120">
        <v>50341</v>
      </c>
      <c r="D228" s="49" t="s">
        <v>3851</v>
      </c>
      <c r="E228" s="86" t="s">
        <v>3789</v>
      </c>
      <c r="F228" s="72">
        <f>COUNTIF($C$8:$C228,$C228)</f>
        <v>2</v>
      </c>
      <c r="G228" s="49" t="b">
        <v>0</v>
      </c>
      <c r="H228" s="49">
        <v>0</v>
      </c>
      <c r="I228" s="129">
        <v>0</v>
      </c>
      <c r="J228" s="176">
        <v>200</v>
      </c>
      <c r="K228" s="129" t="s">
        <v>2171</v>
      </c>
      <c r="L228" s="22">
        <v>0</v>
      </c>
      <c r="M228" s="49">
        <v>0</v>
      </c>
      <c r="N228" s="49">
        <v>0</v>
      </c>
      <c r="O228" s="49">
        <v>0</v>
      </c>
      <c r="P228" s="22" t="s">
        <v>10</v>
      </c>
      <c r="Q228" s="22">
        <v>0</v>
      </c>
      <c r="R228" s="49" t="b">
        <v>0</v>
      </c>
      <c r="S228" s="87" t="b">
        <v>0</v>
      </c>
      <c r="T228" s="22">
        <v>0</v>
      </c>
      <c r="U228" s="134">
        <v>0</v>
      </c>
      <c r="V228" s="22">
        <f t="shared" si="20"/>
        <v>0</v>
      </c>
      <c r="W228" s="134">
        <v>0</v>
      </c>
      <c r="X228" s="22">
        <f t="shared" si="21"/>
        <v>0</v>
      </c>
      <c r="Y228" s="134">
        <v>0</v>
      </c>
      <c r="Z228" s="22">
        <f t="shared" si="22"/>
        <v>0</v>
      </c>
      <c r="AA228" s="134">
        <v>0</v>
      </c>
      <c r="AB228" s="22">
        <f t="shared" si="23"/>
        <v>0</v>
      </c>
      <c r="AC228" s="134">
        <v>0</v>
      </c>
      <c r="AD228" s="88">
        <v>0</v>
      </c>
      <c r="AE228" s="136">
        <v>0</v>
      </c>
      <c r="AF228" s="22">
        <v>1</v>
      </c>
      <c r="AG228" s="49">
        <v>0</v>
      </c>
      <c r="AH228" s="49">
        <v>0</v>
      </c>
      <c r="AI228" s="49">
        <v>0</v>
      </c>
      <c r="AJ228" s="22" t="b">
        <v>0</v>
      </c>
      <c r="AK228" s="49">
        <v>0</v>
      </c>
      <c r="AL228" s="67">
        <v>0</v>
      </c>
    </row>
    <row r="229" spans="1:38" ht="16.5" customHeight="1" x14ac:dyDescent="0.3">
      <c r="A229" s="158" t="e">
        <v>#VALUE!</v>
      </c>
      <c r="B229" s="22">
        <f t="shared" si="24"/>
        <v>503421</v>
      </c>
      <c r="C229" s="120">
        <v>50342</v>
      </c>
      <c r="D229" s="49" t="s">
        <v>3852</v>
      </c>
      <c r="E229" s="86" t="s">
        <v>3786</v>
      </c>
      <c r="F229" s="72">
        <f>COUNTIF($C$8:$C229,$C229)</f>
        <v>1</v>
      </c>
      <c r="G229" s="49" t="b">
        <v>1</v>
      </c>
      <c r="H229" s="49">
        <v>200301</v>
      </c>
      <c r="I229" s="129" t="s">
        <v>2013</v>
      </c>
      <c r="J229" s="176">
        <v>200</v>
      </c>
      <c r="K229" s="129" t="s">
        <v>2171</v>
      </c>
      <c r="L229" s="22">
        <v>0</v>
      </c>
      <c r="M229" s="49">
        <v>0</v>
      </c>
      <c r="N229" s="49">
        <v>0</v>
      </c>
      <c r="O229" s="49">
        <v>0</v>
      </c>
      <c r="P229" s="22" t="s">
        <v>600</v>
      </c>
      <c r="Q229" s="22">
        <v>85</v>
      </c>
      <c r="R229" s="49" t="b">
        <v>0</v>
      </c>
      <c r="S229" s="87" t="b">
        <v>0</v>
      </c>
      <c r="T229" s="22">
        <v>4002021</v>
      </c>
      <c r="U229" s="134" t="s">
        <v>1136</v>
      </c>
      <c r="V229" s="22">
        <f t="shared" si="20"/>
        <v>4002021</v>
      </c>
      <c r="W229" s="134" t="s">
        <v>1136</v>
      </c>
      <c r="X229" s="22">
        <f t="shared" si="21"/>
        <v>4002021</v>
      </c>
      <c r="Y229" s="134" t="s">
        <v>1136</v>
      </c>
      <c r="Z229" s="22">
        <f t="shared" si="22"/>
        <v>4002021</v>
      </c>
      <c r="AA229" s="134" t="s">
        <v>1136</v>
      </c>
      <c r="AB229" s="22">
        <f t="shared" si="23"/>
        <v>4002021</v>
      </c>
      <c r="AC229" s="134" t="s">
        <v>1136</v>
      </c>
      <c r="AD229" s="88">
        <v>0</v>
      </c>
      <c r="AE229" s="136">
        <v>0</v>
      </c>
      <c r="AF229" s="22">
        <v>1</v>
      </c>
      <c r="AG229" s="49">
        <v>0</v>
      </c>
      <c r="AH229" s="49">
        <v>0</v>
      </c>
      <c r="AI229" s="49">
        <v>0</v>
      </c>
      <c r="AJ229" s="22" t="b">
        <v>0</v>
      </c>
      <c r="AK229" s="49">
        <v>0</v>
      </c>
      <c r="AL229" s="67">
        <v>0</v>
      </c>
    </row>
    <row r="230" spans="1:38" ht="16.5" customHeight="1" x14ac:dyDescent="0.3">
      <c r="A230" s="158" t="s">
        <v>3810</v>
      </c>
      <c r="B230" s="22">
        <f t="shared" si="24"/>
        <v>503422</v>
      </c>
      <c r="C230" s="120">
        <v>50342</v>
      </c>
      <c r="D230" s="49" t="s">
        <v>3853</v>
      </c>
      <c r="E230" s="86" t="s">
        <v>3786</v>
      </c>
      <c r="F230" s="72">
        <f>COUNTIF($C$8:$C230,$C230)</f>
        <v>2</v>
      </c>
      <c r="G230" s="49" t="b">
        <v>0</v>
      </c>
      <c r="H230" s="49">
        <v>0</v>
      </c>
      <c r="I230" s="129">
        <v>0</v>
      </c>
      <c r="J230" s="176">
        <v>200</v>
      </c>
      <c r="K230" s="129" t="s">
        <v>2171</v>
      </c>
      <c r="L230" s="22">
        <v>0</v>
      </c>
      <c r="M230" s="49">
        <v>0</v>
      </c>
      <c r="N230" s="49">
        <v>0</v>
      </c>
      <c r="O230" s="49">
        <v>0</v>
      </c>
      <c r="P230" s="22" t="s">
        <v>10</v>
      </c>
      <c r="Q230" s="22">
        <v>0</v>
      </c>
      <c r="R230" s="49" t="b">
        <v>0</v>
      </c>
      <c r="S230" s="87" t="b">
        <v>0</v>
      </c>
      <c r="T230" s="22">
        <v>0</v>
      </c>
      <c r="U230" s="134">
        <v>0</v>
      </c>
      <c r="V230" s="22">
        <f t="shared" si="20"/>
        <v>0</v>
      </c>
      <c r="W230" s="134">
        <v>0</v>
      </c>
      <c r="X230" s="22">
        <f t="shared" si="21"/>
        <v>0</v>
      </c>
      <c r="Y230" s="134">
        <v>0</v>
      </c>
      <c r="Z230" s="22">
        <f t="shared" si="22"/>
        <v>0</v>
      </c>
      <c r="AA230" s="134">
        <v>0</v>
      </c>
      <c r="AB230" s="22">
        <f t="shared" si="23"/>
        <v>0</v>
      </c>
      <c r="AC230" s="134">
        <v>0</v>
      </c>
      <c r="AD230" s="88">
        <v>0</v>
      </c>
      <c r="AE230" s="136">
        <v>0</v>
      </c>
      <c r="AF230" s="22">
        <v>1</v>
      </c>
      <c r="AG230" s="49">
        <v>0</v>
      </c>
      <c r="AH230" s="49">
        <v>0</v>
      </c>
      <c r="AI230" s="49">
        <v>0</v>
      </c>
      <c r="AJ230" s="22" t="b">
        <v>0</v>
      </c>
      <c r="AK230" s="49">
        <v>0</v>
      </c>
      <c r="AL230" s="67">
        <v>0</v>
      </c>
    </row>
    <row r="231" spans="1:38" ht="16.5" customHeight="1" x14ac:dyDescent="0.3">
      <c r="A231" s="158" t="e">
        <v>#VALUE!</v>
      </c>
      <c r="B231" s="22">
        <f t="shared" si="24"/>
        <v>503431</v>
      </c>
      <c r="C231" s="120">
        <v>50343</v>
      </c>
      <c r="D231" s="49" t="s">
        <v>3854</v>
      </c>
      <c r="E231" s="86" t="s">
        <v>3786</v>
      </c>
      <c r="F231" s="72">
        <f>COUNTIF($C$8:$C231,$C231)</f>
        <v>1</v>
      </c>
      <c r="G231" s="49" t="b">
        <v>1</v>
      </c>
      <c r="H231" s="49">
        <v>200301</v>
      </c>
      <c r="I231" s="129" t="s">
        <v>2013</v>
      </c>
      <c r="J231" s="176">
        <v>200</v>
      </c>
      <c r="K231" s="129" t="s">
        <v>2171</v>
      </c>
      <c r="L231" s="22">
        <v>0</v>
      </c>
      <c r="M231" s="49">
        <v>0</v>
      </c>
      <c r="N231" s="49">
        <v>0</v>
      </c>
      <c r="O231" s="49">
        <v>0</v>
      </c>
      <c r="P231" s="22" t="s">
        <v>600</v>
      </c>
      <c r="Q231" s="22">
        <v>80</v>
      </c>
      <c r="R231" s="49" t="b">
        <v>0</v>
      </c>
      <c r="S231" s="87" t="b">
        <v>0</v>
      </c>
      <c r="T231" s="22">
        <v>4002021</v>
      </c>
      <c r="U231" s="134" t="s">
        <v>1136</v>
      </c>
      <c r="V231" s="22">
        <f t="shared" si="20"/>
        <v>4002021</v>
      </c>
      <c r="W231" s="134" t="s">
        <v>1136</v>
      </c>
      <c r="X231" s="22">
        <f t="shared" si="21"/>
        <v>4002021</v>
      </c>
      <c r="Y231" s="134" t="s">
        <v>1136</v>
      </c>
      <c r="Z231" s="22">
        <f t="shared" si="22"/>
        <v>4002021</v>
      </c>
      <c r="AA231" s="134" t="s">
        <v>1136</v>
      </c>
      <c r="AB231" s="22">
        <f t="shared" si="23"/>
        <v>4002021</v>
      </c>
      <c r="AC231" s="134" t="s">
        <v>1136</v>
      </c>
      <c r="AD231" s="88">
        <v>0</v>
      </c>
      <c r="AE231" s="136">
        <v>0</v>
      </c>
      <c r="AF231" s="22">
        <v>1</v>
      </c>
      <c r="AG231" s="49">
        <v>0</v>
      </c>
      <c r="AH231" s="49">
        <v>0</v>
      </c>
      <c r="AI231" s="49">
        <v>0</v>
      </c>
      <c r="AJ231" s="22" t="b">
        <v>0</v>
      </c>
      <c r="AK231" s="49">
        <v>0</v>
      </c>
      <c r="AL231" s="67">
        <v>0</v>
      </c>
    </row>
    <row r="232" spans="1:38" ht="16.5" customHeight="1" x14ac:dyDescent="0.3">
      <c r="A232" s="158" t="s">
        <v>3769</v>
      </c>
      <c r="B232" s="22">
        <f t="shared" si="24"/>
        <v>503432</v>
      </c>
      <c r="C232" s="120">
        <v>50343</v>
      </c>
      <c r="D232" s="49" t="s">
        <v>3855</v>
      </c>
      <c r="E232" s="86" t="s">
        <v>3786</v>
      </c>
      <c r="F232" s="72">
        <f>COUNTIF($C$8:$C232,$C232)</f>
        <v>2</v>
      </c>
      <c r="G232" s="49" t="b">
        <v>0</v>
      </c>
      <c r="H232" s="49">
        <v>0</v>
      </c>
      <c r="I232" s="129">
        <v>0</v>
      </c>
      <c r="J232" s="176">
        <v>200</v>
      </c>
      <c r="K232" s="129" t="s">
        <v>2171</v>
      </c>
      <c r="L232" s="22">
        <v>0</v>
      </c>
      <c r="M232" s="49">
        <v>0</v>
      </c>
      <c r="N232" s="49">
        <v>0</v>
      </c>
      <c r="O232" s="49">
        <v>0</v>
      </c>
      <c r="P232" s="22" t="s">
        <v>10</v>
      </c>
      <c r="Q232" s="22">
        <v>0</v>
      </c>
      <c r="R232" s="49" t="b">
        <v>0</v>
      </c>
      <c r="S232" s="87" t="b">
        <v>0</v>
      </c>
      <c r="T232" s="22">
        <v>0</v>
      </c>
      <c r="U232" s="134">
        <v>0</v>
      </c>
      <c r="V232" s="22">
        <f t="shared" si="20"/>
        <v>0</v>
      </c>
      <c r="W232" s="134">
        <v>0</v>
      </c>
      <c r="X232" s="22">
        <f t="shared" si="21"/>
        <v>0</v>
      </c>
      <c r="Y232" s="134">
        <v>0</v>
      </c>
      <c r="Z232" s="22">
        <f t="shared" si="22"/>
        <v>0</v>
      </c>
      <c r="AA232" s="134">
        <v>0</v>
      </c>
      <c r="AB232" s="22">
        <f t="shared" si="23"/>
        <v>0</v>
      </c>
      <c r="AC232" s="134">
        <v>0</v>
      </c>
      <c r="AD232" s="88">
        <v>0</v>
      </c>
      <c r="AE232" s="136">
        <v>0</v>
      </c>
      <c r="AF232" s="22">
        <v>1</v>
      </c>
      <c r="AG232" s="49">
        <v>0</v>
      </c>
      <c r="AH232" s="49">
        <v>0</v>
      </c>
      <c r="AI232" s="49">
        <v>0</v>
      </c>
      <c r="AJ232" s="22" t="b">
        <v>0</v>
      </c>
      <c r="AK232" s="49">
        <v>0</v>
      </c>
      <c r="AL232" s="67">
        <v>0</v>
      </c>
    </row>
    <row r="233" spans="1:38" ht="16.5" customHeight="1" x14ac:dyDescent="0.3">
      <c r="A233" s="158" t="e">
        <v>#VALUE!</v>
      </c>
      <c r="B233" s="22">
        <f t="shared" si="24"/>
        <v>503441</v>
      </c>
      <c r="C233" s="120">
        <v>50344</v>
      </c>
      <c r="D233" s="49" t="s">
        <v>3856</v>
      </c>
      <c r="E233" s="86" t="s">
        <v>3789</v>
      </c>
      <c r="F233" s="72">
        <f>COUNTIF($C$8:$C233,$C233)</f>
        <v>1</v>
      </c>
      <c r="G233" s="49" t="b">
        <v>1</v>
      </c>
      <c r="H233" s="49">
        <v>200301</v>
      </c>
      <c r="I233" s="129" t="s">
        <v>2013</v>
      </c>
      <c r="J233" s="176">
        <v>200</v>
      </c>
      <c r="K233" s="129" t="s">
        <v>2171</v>
      </c>
      <c r="L233" s="22">
        <v>0</v>
      </c>
      <c r="M233" s="49">
        <v>0</v>
      </c>
      <c r="N233" s="49">
        <v>0</v>
      </c>
      <c r="O233" s="49">
        <v>0</v>
      </c>
      <c r="P233" s="22" t="s">
        <v>600</v>
      </c>
      <c r="Q233" s="22">
        <v>75</v>
      </c>
      <c r="R233" s="49" t="b">
        <v>0</v>
      </c>
      <c r="S233" s="87" t="b">
        <v>0</v>
      </c>
      <c r="T233" s="22">
        <v>4002021</v>
      </c>
      <c r="U233" s="134" t="s">
        <v>1136</v>
      </c>
      <c r="V233" s="22">
        <f t="shared" si="20"/>
        <v>4002021</v>
      </c>
      <c r="W233" s="134" t="s">
        <v>1136</v>
      </c>
      <c r="X233" s="22">
        <f t="shared" si="21"/>
        <v>4002021</v>
      </c>
      <c r="Y233" s="134" t="s">
        <v>1136</v>
      </c>
      <c r="Z233" s="22">
        <f t="shared" si="22"/>
        <v>4002021</v>
      </c>
      <c r="AA233" s="134" t="s">
        <v>1136</v>
      </c>
      <c r="AB233" s="22">
        <f t="shared" si="23"/>
        <v>4002021</v>
      </c>
      <c r="AC233" s="134" t="s">
        <v>1136</v>
      </c>
      <c r="AD233" s="88">
        <v>0</v>
      </c>
      <c r="AE233" s="136">
        <v>0</v>
      </c>
      <c r="AF233" s="22">
        <v>1</v>
      </c>
      <c r="AG233" s="49">
        <v>0</v>
      </c>
      <c r="AH233" s="49">
        <v>0</v>
      </c>
      <c r="AI233" s="49">
        <v>0</v>
      </c>
      <c r="AJ233" s="22" t="b">
        <v>0</v>
      </c>
      <c r="AK233" s="49">
        <v>0</v>
      </c>
      <c r="AL233" s="67">
        <v>0</v>
      </c>
    </row>
    <row r="234" spans="1:38" ht="16.5" customHeight="1" x14ac:dyDescent="0.3">
      <c r="A234" s="158" t="s">
        <v>3769</v>
      </c>
      <c r="B234" s="22">
        <f t="shared" si="24"/>
        <v>503442</v>
      </c>
      <c r="C234" s="120">
        <v>50344</v>
      </c>
      <c r="D234" s="49" t="s">
        <v>3857</v>
      </c>
      <c r="E234" s="86" t="s">
        <v>3786</v>
      </c>
      <c r="F234" s="72">
        <f>COUNTIF($C$8:$C234,$C234)</f>
        <v>2</v>
      </c>
      <c r="G234" s="49" t="b">
        <v>0</v>
      </c>
      <c r="H234" s="49">
        <v>0</v>
      </c>
      <c r="I234" s="129">
        <v>0</v>
      </c>
      <c r="J234" s="176">
        <v>200</v>
      </c>
      <c r="K234" s="129" t="s">
        <v>2171</v>
      </c>
      <c r="L234" s="22">
        <v>0</v>
      </c>
      <c r="M234" s="49">
        <v>0</v>
      </c>
      <c r="N234" s="49">
        <v>0</v>
      </c>
      <c r="O234" s="49">
        <v>0</v>
      </c>
      <c r="P234" s="22" t="s">
        <v>10</v>
      </c>
      <c r="Q234" s="22">
        <v>0</v>
      </c>
      <c r="R234" s="49" t="b">
        <v>0</v>
      </c>
      <c r="S234" s="87" t="b">
        <v>0</v>
      </c>
      <c r="T234" s="22">
        <v>0</v>
      </c>
      <c r="U234" s="134">
        <v>0</v>
      </c>
      <c r="V234" s="22">
        <f t="shared" ref="V234:V266" si="25">IF(T234=0,0,IF(OR(INT(T234/10000)=15,INT(T234/10000)=24,INT(T234/10000)=35),T234,IF(T234&gt;300000,T234,IF(T234&lt;200000,T234+10100,T234+100))))</f>
        <v>0</v>
      </c>
      <c r="W234" s="134">
        <v>0</v>
      </c>
      <c r="X234" s="22">
        <f t="shared" ref="X234:X266" si="26">IF(V234=0,0,IF(OR(INT(V234/10000)=15,INT(V234/10000)=24,INT(V234/10000)=35),V234,IF(V234&gt;300000,V234,IF(V234&lt;200000,V234+10100,V234+100))))</f>
        <v>0</v>
      </c>
      <c r="Y234" s="134">
        <v>0</v>
      </c>
      <c r="Z234" s="22">
        <f t="shared" ref="Z234:Z266" si="27">IF(X234=0,0,IF(OR(INT(X234/10000)=15,INT(X234/10000)=24,INT(X234/10000)=35),X234,IF(X234&gt;300000,X234,IF(X234&lt;200000,X234+10100,X234+100))))</f>
        <v>0</v>
      </c>
      <c r="AA234" s="134">
        <v>0</v>
      </c>
      <c r="AB234" s="22">
        <f t="shared" ref="AB234:AB266" si="28">IF(Z234=0,0,IF(OR(INT(Z234/10000)=15,INT(Z234/10000)=24,INT(Z234/10000)=35),Z234,IF(Z234&gt;300000,Z234,IF(Z234&lt;200000,Z234+10100,Z234+100))))</f>
        <v>0</v>
      </c>
      <c r="AC234" s="134">
        <v>0</v>
      </c>
      <c r="AD234" s="88">
        <v>0</v>
      </c>
      <c r="AE234" s="136">
        <v>0</v>
      </c>
      <c r="AF234" s="22">
        <v>1</v>
      </c>
      <c r="AG234" s="49">
        <v>0</v>
      </c>
      <c r="AH234" s="49">
        <v>0</v>
      </c>
      <c r="AI234" s="49">
        <v>0</v>
      </c>
      <c r="AJ234" s="22" t="b">
        <v>0</v>
      </c>
      <c r="AK234" s="49">
        <v>0</v>
      </c>
      <c r="AL234" s="67">
        <v>0</v>
      </c>
    </row>
    <row r="235" spans="1:38" ht="16.5" customHeight="1" x14ac:dyDescent="0.3">
      <c r="A235" s="158" t="e">
        <v>#VALUE!</v>
      </c>
      <c r="B235" s="22">
        <f t="shared" ref="B235:B266" si="29">C235*10+F235</f>
        <v>503451</v>
      </c>
      <c r="C235" s="120">
        <v>50345</v>
      </c>
      <c r="D235" s="49" t="s">
        <v>3858</v>
      </c>
      <c r="E235" s="86" t="s">
        <v>3786</v>
      </c>
      <c r="F235" s="72">
        <f>COUNTIF($C$8:$C235,$C235)</f>
        <v>1</v>
      </c>
      <c r="G235" s="49" t="b">
        <v>1</v>
      </c>
      <c r="H235" s="49">
        <v>200301</v>
      </c>
      <c r="I235" s="129" t="s">
        <v>2013</v>
      </c>
      <c r="J235" s="176">
        <v>200</v>
      </c>
      <c r="K235" s="129" t="s">
        <v>2171</v>
      </c>
      <c r="L235" s="22">
        <v>0</v>
      </c>
      <c r="M235" s="49">
        <v>0</v>
      </c>
      <c r="N235" s="49">
        <v>0</v>
      </c>
      <c r="O235" s="49">
        <v>0</v>
      </c>
      <c r="P235" s="22" t="s">
        <v>600</v>
      </c>
      <c r="Q235" s="22">
        <v>70</v>
      </c>
      <c r="R235" s="49" t="b">
        <v>0</v>
      </c>
      <c r="S235" s="87" t="b">
        <v>0</v>
      </c>
      <c r="T235" s="22">
        <v>4002021</v>
      </c>
      <c r="U235" s="134" t="s">
        <v>1136</v>
      </c>
      <c r="V235" s="22">
        <f t="shared" si="25"/>
        <v>4002021</v>
      </c>
      <c r="W235" s="134" t="s">
        <v>1136</v>
      </c>
      <c r="X235" s="22">
        <f t="shared" si="26"/>
        <v>4002021</v>
      </c>
      <c r="Y235" s="134" t="s">
        <v>1136</v>
      </c>
      <c r="Z235" s="22">
        <f t="shared" si="27"/>
        <v>4002021</v>
      </c>
      <c r="AA235" s="134" t="s">
        <v>1136</v>
      </c>
      <c r="AB235" s="22">
        <f t="shared" si="28"/>
        <v>4002021</v>
      </c>
      <c r="AC235" s="134" t="s">
        <v>1136</v>
      </c>
      <c r="AD235" s="88">
        <v>0</v>
      </c>
      <c r="AE235" s="136">
        <v>0</v>
      </c>
      <c r="AF235" s="22">
        <v>1</v>
      </c>
      <c r="AG235" s="49">
        <v>0</v>
      </c>
      <c r="AH235" s="49">
        <v>0</v>
      </c>
      <c r="AI235" s="49">
        <v>0</v>
      </c>
      <c r="AJ235" s="22" t="b">
        <v>0</v>
      </c>
      <c r="AK235" s="49">
        <v>0</v>
      </c>
      <c r="AL235" s="67">
        <v>0</v>
      </c>
    </row>
    <row r="236" spans="1:38" ht="16.5" customHeight="1" x14ac:dyDescent="0.3">
      <c r="A236" s="158" t="s">
        <v>3769</v>
      </c>
      <c r="B236" s="22">
        <f t="shared" si="29"/>
        <v>503452</v>
      </c>
      <c r="C236" s="120">
        <v>50345</v>
      </c>
      <c r="D236" s="49" t="s">
        <v>3859</v>
      </c>
      <c r="E236" s="86" t="s">
        <v>3786</v>
      </c>
      <c r="F236" s="72">
        <f>COUNTIF($C$8:$C236,$C236)</f>
        <v>2</v>
      </c>
      <c r="G236" s="49" t="b">
        <v>0</v>
      </c>
      <c r="H236" s="49">
        <v>0</v>
      </c>
      <c r="I236" s="129">
        <v>0</v>
      </c>
      <c r="J236" s="176">
        <v>200</v>
      </c>
      <c r="K236" s="129" t="s">
        <v>2171</v>
      </c>
      <c r="L236" s="22">
        <v>0</v>
      </c>
      <c r="M236" s="49">
        <v>0</v>
      </c>
      <c r="N236" s="49">
        <v>0</v>
      </c>
      <c r="O236" s="49">
        <v>0</v>
      </c>
      <c r="P236" s="22" t="s">
        <v>10</v>
      </c>
      <c r="Q236" s="22">
        <v>0</v>
      </c>
      <c r="R236" s="49" t="b">
        <v>0</v>
      </c>
      <c r="S236" s="87" t="b">
        <v>0</v>
      </c>
      <c r="T236" s="22">
        <v>0</v>
      </c>
      <c r="U236" s="134">
        <v>0</v>
      </c>
      <c r="V236" s="22">
        <f t="shared" si="25"/>
        <v>0</v>
      </c>
      <c r="W236" s="134">
        <v>0</v>
      </c>
      <c r="X236" s="22">
        <f t="shared" si="26"/>
        <v>0</v>
      </c>
      <c r="Y236" s="134">
        <v>0</v>
      </c>
      <c r="Z236" s="22">
        <f t="shared" si="27"/>
        <v>0</v>
      </c>
      <c r="AA236" s="134">
        <v>0</v>
      </c>
      <c r="AB236" s="22">
        <f t="shared" si="28"/>
        <v>0</v>
      </c>
      <c r="AC236" s="134">
        <v>0</v>
      </c>
      <c r="AD236" s="88">
        <v>0</v>
      </c>
      <c r="AE236" s="136">
        <v>0</v>
      </c>
      <c r="AF236" s="22">
        <v>1</v>
      </c>
      <c r="AG236" s="49">
        <v>0</v>
      </c>
      <c r="AH236" s="49">
        <v>0</v>
      </c>
      <c r="AI236" s="49">
        <v>0</v>
      </c>
      <c r="AJ236" s="22" t="b">
        <v>0</v>
      </c>
      <c r="AK236" s="49">
        <v>0</v>
      </c>
      <c r="AL236" s="67">
        <v>0</v>
      </c>
    </row>
    <row r="237" spans="1:38" ht="16.5" customHeight="1" x14ac:dyDescent="0.3">
      <c r="A237" s="158" t="e">
        <v>#VALUE!</v>
      </c>
      <c r="B237" s="22">
        <f t="shared" si="29"/>
        <v>503461</v>
      </c>
      <c r="C237" s="120">
        <v>50346</v>
      </c>
      <c r="D237" s="49" t="s">
        <v>3860</v>
      </c>
      <c r="E237" s="86" t="s">
        <v>3796</v>
      </c>
      <c r="F237" s="72">
        <f>COUNTIF($C$8:$C237,$C237)</f>
        <v>1</v>
      </c>
      <c r="G237" s="49" t="b">
        <v>1</v>
      </c>
      <c r="H237" s="49">
        <v>200301</v>
      </c>
      <c r="I237" s="129" t="s">
        <v>2013</v>
      </c>
      <c r="J237" s="176">
        <v>200</v>
      </c>
      <c r="K237" s="129" t="s">
        <v>2171</v>
      </c>
      <c r="L237" s="22">
        <v>0</v>
      </c>
      <c r="M237" s="49">
        <v>0</v>
      </c>
      <c r="N237" s="49">
        <v>0</v>
      </c>
      <c r="O237" s="49">
        <v>0</v>
      </c>
      <c r="P237" s="22" t="s">
        <v>600</v>
      </c>
      <c r="Q237" s="22">
        <v>65</v>
      </c>
      <c r="R237" s="49" t="b">
        <v>0</v>
      </c>
      <c r="S237" s="87" t="b">
        <v>0</v>
      </c>
      <c r="T237" s="22">
        <v>4002021</v>
      </c>
      <c r="U237" s="134" t="s">
        <v>1136</v>
      </c>
      <c r="V237" s="22">
        <f t="shared" si="25"/>
        <v>4002021</v>
      </c>
      <c r="W237" s="134" t="s">
        <v>1136</v>
      </c>
      <c r="X237" s="22">
        <f t="shared" si="26"/>
        <v>4002021</v>
      </c>
      <c r="Y237" s="134" t="s">
        <v>1136</v>
      </c>
      <c r="Z237" s="22">
        <f t="shared" si="27"/>
        <v>4002021</v>
      </c>
      <c r="AA237" s="134" t="s">
        <v>1136</v>
      </c>
      <c r="AB237" s="22">
        <f t="shared" si="28"/>
        <v>4002021</v>
      </c>
      <c r="AC237" s="134" t="s">
        <v>1136</v>
      </c>
      <c r="AD237" s="88">
        <v>0</v>
      </c>
      <c r="AE237" s="136">
        <v>0</v>
      </c>
      <c r="AF237" s="22">
        <v>1</v>
      </c>
      <c r="AG237" s="49">
        <v>0</v>
      </c>
      <c r="AH237" s="49">
        <v>0</v>
      </c>
      <c r="AI237" s="49">
        <v>0</v>
      </c>
      <c r="AJ237" s="22" t="b">
        <v>0</v>
      </c>
      <c r="AK237" s="49">
        <v>0</v>
      </c>
      <c r="AL237" s="67">
        <v>0</v>
      </c>
    </row>
    <row r="238" spans="1:38" ht="16.5" customHeight="1" x14ac:dyDescent="0.3">
      <c r="A238" s="158" t="s">
        <v>3769</v>
      </c>
      <c r="B238" s="22">
        <f t="shared" si="29"/>
        <v>503462</v>
      </c>
      <c r="C238" s="120">
        <v>50346</v>
      </c>
      <c r="D238" s="49" t="s">
        <v>3861</v>
      </c>
      <c r="E238" s="86" t="s">
        <v>3786</v>
      </c>
      <c r="F238" s="72">
        <f>COUNTIF($C$8:$C238,$C238)</f>
        <v>2</v>
      </c>
      <c r="G238" s="49" t="b">
        <v>0</v>
      </c>
      <c r="H238" s="49">
        <v>0</v>
      </c>
      <c r="I238" s="129">
        <v>0</v>
      </c>
      <c r="J238" s="176">
        <v>200</v>
      </c>
      <c r="K238" s="129" t="s">
        <v>2171</v>
      </c>
      <c r="L238" s="22">
        <v>0</v>
      </c>
      <c r="M238" s="49">
        <v>0</v>
      </c>
      <c r="N238" s="49">
        <v>0</v>
      </c>
      <c r="O238" s="49">
        <v>0</v>
      </c>
      <c r="P238" s="22" t="s">
        <v>10</v>
      </c>
      <c r="Q238" s="22">
        <v>0</v>
      </c>
      <c r="R238" s="49" t="b">
        <v>0</v>
      </c>
      <c r="S238" s="87" t="b">
        <v>0</v>
      </c>
      <c r="T238" s="22">
        <v>0</v>
      </c>
      <c r="U238" s="134">
        <v>0</v>
      </c>
      <c r="V238" s="22">
        <f t="shared" si="25"/>
        <v>0</v>
      </c>
      <c r="W238" s="134">
        <v>0</v>
      </c>
      <c r="X238" s="22">
        <f t="shared" si="26"/>
        <v>0</v>
      </c>
      <c r="Y238" s="134">
        <v>0</v>
      </c>
      <c r="Z238" s="22">
        <f t="shared" si="27"/>
        <v>0</v>
      </c>
      <c r="AA238" s="134">
        <v>0</v>
      </c>
      <c r="AB238" s="22">
        <f t="shared" si="28"/>
        <v>0</v>
      </c>
      <c r="AC238" s="134">
        <v>0</v>
      </c>
      <c r="AD238" s="88">
        <v>0</v>
      </c>
      <c r="AE238" s="136">
        <v>0</v>
      </c>
      <c r="AF238" s="22">
        <v>1</v>
      </c>
      <c r="AG238" s="49">
        <v>0</v>
      </c>
      <c r="AH238" s="49">
        <v>0</v>
      </c>
      <c r="AI238" s="49">
        <v>0</v>
      </c>
      <c r="AJ238" s="22" t="b">
        <v>0</v>
      </c>
      <c r="AK238" s="49">
        <v>0</v>
      </c>
      <c r="AL238" s="67">
        <v>0</v>
      </c>
    </row>
    <row r="239" spans="1:38" ht="16.5" customHeight="1" x14ac:dyDescent="0.3">
      <c r="A239" s="158" t="e">
        <v>#VALUE!</v>
      </c>
      <c r="B239" s="22">
        <f t="shared" si="29"/>
        <v>503471</v>
      </c>
      <c r="C239" s="120">
        <v>50347</v>
      </c>
      <c r="D239" s="49" t="s">
        <v>3862</v>
      </c>
      <c r="E239" s="86" t="s">
        <v>3786</v>
      </c>
      <c r="F239" s="72">
        <f>COUNTIF($C$8:$C239,$C239)</f>
        <v>1</v>
      </c>
      <c r="G239" s="49" t="b">
        <v>1</v>
      </c>
      <c r="H239" s="49">
        <v>200301</v>
      </c>
      <c r="I239" s="129" t="s">
        <v>2013</v>
      </c>
      <c r="J239" s="176">
        <v>200</v>
      </c>
      <c r="K239" s="129" t="s">
        <v>2171</v>
      </c>
      <c r="L239" s="22">
        <v>0</v>
      </c>
      <c r="M239" s="49">
        <v>0</v>
      </c>
      <c r="N239" s="49">
        <v>0</v>
      </c>
      <c r="O239" s="49">
        <v>0</v>
      </c>
      <c r="P239" s="22" t="s">
        <v>600</v>
      </c>
      <c r="Q239" s="22">
        <v>60</v>
      </c>
      <c r="R239" s="49" t="b">
        <v>0</v>
      </c>
      <c r="S239" s="87" t="b">
        <v>0</v>
      </c>
      <c r="T239" s="22">
        <v>4002021</v>
      </c>
      <c r="U239" s="134" t="s">
        <v>1136</v>
      </c>
      <c r="V239" s="22">
        <f t="shared" si="25"/>
        <v>4002021</v>
      </c>
      <c r="W239" s="134" t="s">
        <v>1136</v>
      </c>
      <c r="X239" s="22">
        <f t="shared" si="26"/>
        <v>4002021</v>
      </c>
      <c r="Y239" s="134" t="s">
        <v>1136</v>
      </c>
      <c r="Z239" s="22">
        <f t="shared" si="27"/>
        <v>4002021</v>
      </c>
      <c r="AA239" s="134" t="s">
        <v>1136</v>
      </c>
      <c r="AB239" s="22">
        <f t="shared" si="28"/>
        <v>4002021</v>
      </c>
      <c r="AC239" s="134" t="s">
        <v>1136</v>
      </c>
      <c r="AD239" s="88">
        <v>0</v>
      </c>
      <c r="AE239" s="136">
        <v>0</v>
      </c>
      <c r="AF239" s="22">
        <v>1</v>
      </c>
      <c r="AG239" s="49">
        <v>0</v>
      </c>
      <c r="AH239" s="49">
        <v>0</v>
      </c>
      <c r="AI239" s="49">
        <v>0</v>
      </c>
      <c r="AJ239" s="22" t="b">
        <v>0</v>
      </c>
      <c r="AK239" s="49">
        <v>0</v>
      </c>
      <c r="AL239" s="67">
        <v>0</v>
      </c>
    </row>
    <row r="240" spans="1:38" ht="16.5" customHeight="1" x14ac:dyDescent="0.3">
      <c r="A240" s="158" t="s">
        <v>3769</v>
      </c>
      <c r="B240" s="22">
        <f t="shared" si="29"/>
        <v>503472</v>
      </c>
      <c r="C240" s="120">
        <v>50347</v>
      </c>
      <c r="D240" s="49" t="s">
        <v>3863</v>
      </c>
      <c r="E240" s="86" t="s">
        <v>3796</v>
      </c>
      <c r="F240" s="72">
        <f>COUNTIF($C$8:$C240,$C240)</f>
        <v>2</v>
      </c>
      <c r="G240" s="49" t="b">
        <v>0</v>
      </c>
      <c r="H240" s="49">
        <v>0</v>
      </c>
      <c r="I240" s="129">
        <v>0</v>
      </c>
      <c r="J240" s="176">
        <v>200</v>
      </c>
      <c r="K240" s="129" t="s">
        <v>2171</v>
      </c>
      <c r="L240" s="22">
        <v>0</v>
      </c>
      <c r="M240" s="49">
        <v>0</v>
      </c>
      <c r="N240" s="49">
        <v>0</v>
      </c>
      <c r="O240" s="49">
        <v>0</v>
      </c>
      <c r="P240" s="22" t="s">
        <v>10</v>
      </c>
      <c r="Q240" s="22">
        <v>0</v>
      </c>
      <c r="R240" s="49" t="b">
        <v>0</v>
      </c>
      <c r="S240" s="87" t="b">
        <v>0</v>
      </c>
      <c r="T240" s="22">
        <v>0</v>
      </c>
      <c r="U240" s="134">
        <v>0</v>
      </c>
      <c r="V240" s="22">
        <f t="shared" si="25"/>
        <v>0</v>
      </c>
      <c r="W240" s="134">
        <v>0</v>
      </c>
      <c r="X240" s="22">
        <f t="shared" si="26"/>
        <v>0</v>
      </c>
      <c r="Y240" s="134">
        <v>0</v>
      </c>
      <c r="Z240" s="22">
        <f t="shared" si="27"/>
        <v>0</v>
      </c>
      <c r="AA240" s="134">
        <v>0</v>
      </c>
      <c r="AB240" s="22">
        <f t="shared" si="28"/>
        <v>0</v>
      </c>
      <c r="AC240" s="134">
        <v>0</v>
      </c>
      <c r="AD240" s="88">
        <v>0</v>
      </c>
      <c r="AE240" s="136">
        <v>0</v>
      </c>
      <c r="AF240" s="22">
        <v>1</v>
      </c>
      <c r="AG240" s="49">
        <v>0</v>
      </c>
      <c r="AH240" s="49">
        <v>0</v>
      </c>
      <c r="AI240" s="49">
        <v>0</v>
      </c>
      <c r="AJ240" s="22" t="b">
        <v>0</v>
      </c>
      <c r="AK240" s="49">
        <v>0</v>
      </c>
      <c r="AL240" s="67">
        <v>0</v>
      </c>
    </row>
    <row r="241" spans="1:38" ht="16.5" customHeight="1" x14ac:dyDescent="0.3">
      <c r="A241" s="158" t="e">
        <v>#VALUE!</v>
      </c>
      <c r="B241" s="22">
        <f t="shared" si="29"/>
        <v>503481</v>
      </c>
      <c r="C241" s="120">
        <v>50348</v>
      </c>
      <c r="D241" s="49" t="s">
        <v>3864</v>
      </c>
      <c r="E241" s="86" t="s">
        <v>3786</v>
      </c>
      <c r="F241" s="72">
        <f>COUNTIF($C$8:$C241,$C241)</f>
        <v>1</v>
      </c>
      <c r="G241" s="49" t="b">
        <v>1</v>
      </c>
      <c r="H241" s="49">
        <v>200301</v>
      </c>
      <c r="I241" s="129" t="s">
        <v>2013</v>
      </c>
      <c r="J241" s="176">
        <v>200</v>
      </c>
      <c r="K241" s="129" t="s">
        <v>2171</v>
      </c>
      <c r="L241" s="22">
        <v>0</v>
      </c>
      <c r="M241" s="49">
        <v>0</v>
      </c>
      <c r="N241" s="49">
        <v>0</v>
      </c>
      <c r="O241" s="49">
        <v>0</v>
      </c>
      <c r="P241" s="22" t="s">
        <v>600</v>
      </c>
      <c r="Q241" s="22">
        <v>55</v>
      </c>
      <c r="R241" s="49" t="b">
        <v>0</v>
      </c>
      <c r="S241" s="87" t="b">
        <v>0</v>
      </c>
      <c r="T241" s="22">
        <v>4002021</v>
      </c>
      <c r="U241" s="134" t="s">
        <v>1136</v>
      </c>
      <c r="V241" s="22">
        <f t="shared" si="25"/>
        <v>4002021</v>
      </c>
      <c r="W241" s="134" t="s">
        <v>1136</v>
      </c>
      <c r="X241" s="22">
        <f t="shared" si="26"/>
        <v>4002021</v>
      </c>
      <c r="Y241" s="134" t="s">
        <v>1136</v>
      </c>
      <c r="Z241" s="22">
        <f t="shared" si="27"/>
        <v>4002021</v>
      </c>
      <c r="AA241" s="134" t="s">
        <v>1136</v>
      </c>
      <c r="AB241" s="22">
        <f t="shared" si="28"/>
        <v>4002021</v>
      </c>
      <c r="AC241" s="134" t="s">
        <v>1136</v>
      </c>
      <c r="AD241" s="88">
        <v>0</v>
      </c>
      <c r="AE241" s="136">
        <v>0</v>
      </c>
      <c r="AF241" s="22">
        <v>1</v>
      </c>
      <c r="AG241" s="49">
        <v>0</v>
      </c>
      <c r="AH241" s="49">
        <v>0</v>
      </c>
      <c r="AI241" s="49">
        <v>0</v>
      </c>
      <c r="AJ241" s="22" t="b">
        <v>0</v>
      </c>
      <c r="AK241" s="49">
        <v>0</v>
      </c>
      <c r="AL241" s="67">
        <v>0</v>
      </c>
    </row>
    <row r="242" spans="1:38" ht="16.5" customHeight="1" x14ac:dyDescent="0.3">
      <c r="A242" s="158" t="s">
        <v>3769</v>
      </c>
      <c r="B242" s="22">
        <f t="shared" si="29"/>
        <v>503482</v>
      </c>
      <c r="C242" s="120">
        <v>50348</v>
      </c>
      <c r="D242" s="49" t="s">
        <v>3865</v>
      </c>
      <c r="E242" s="86" t="s">
        <v>3786</v>
      </c>
      <c r="F242" s="72">
        <f>COUNTIF($C$8:$C242,$C242)</f>
        <v>2</v>
      </c>
      <c r="G242" s="49" t="b">
        <v>0</v>
      </c>
      <c r="H242" s="49">
        <v>0</v>
      </c>
      <c r="I242" s="129">
        <v>0</v>
      </c>
      <c r="J242" s="176">
        <v>200</v>
      </c>
      <c r="K242" s="129" t="s">
        <v>2171</v>
      </c>
      <c r="L242" s="22">
        <v>0</v>
      </c>
      <c r="M242" s="49">
        <v>0</v>
      </c>
      <c r="N242" s="49">
        <v>0</v>
      </c>
      <c r="O242" s="49">
        <v>0</v>
      </c>
      <c r="P242" s="22" t="s">
        <v>10</v>
      </c>
      <c r="Q242" s="22">
        <v>0</v>
      </c>
      <c r="R242" s="49" t="b">
        <v>0</v>
      </c>
      <c r="S242" s="87" t="b">
        <v>0</v>
      </c>
      <c r="T242" s="22">
        <v>0</v>
      </c>
      <c r="U242" s="134">
        <v>0</v>
      </c>
      <c r="V242" s="22">
        <f t="shared" si="25"/>
        <v>0</v>
      </c>
      <c r="W242" s="134">
        <v>0</v>
      </c>
      <c r="X242" s="22">
        <f t="shared" si="26"/>
        <v>0</v>
      </c>
      <c r="Y242" s="134">
        <v>0</v>
      </c>
      <c r="Z242" s="22">
        <f t="shared" si="27"/>
        <v>0</v>
      </c>
      <c r="AA242" s="134">
        <v>0</v>
      </c>
      <c r="AB242" s="22">
        <f t="shared" si="28"/>
        <v>0</v>
      </c>
      <c r="AC242" s="134">
        <v>0</v>
      </c>
      <c r="AD242" s="88">
        <v>0</v>
      </c>
      <c r="AE242" s="136">
        <v>0</v>
      </c>
      <c r="AF242" s="22">
        <v>1</v>
      </c>
      <c r="AG242" s="49">
        <v>0</v>
      </c>
      <c r="AH242" s="49">
        <v>0</v>
      </c>
      <c r="AI242" s="49">
        <v>0</v>
      </c>
      <c r="AJ242" s="22" t="b">
        <v>0</v>
      </c>
      <c r="AK242" s="49">
        <v>0</v>
      </c>
      <c r="AL242" s="67">
        <v>0</v>
      </c>
    </row>
    <row r="243" spans="1:38" ht="16.5" customHeight="1" x14ac:dyDescent="0.3">
      <c r="A243" s="158" t="e">
        <v>#VALUE!</v>
      </c>
      <c r="B243" s="22">
        <f t="shared" si="29"/>
        <v>503491</v>
      </c>
      <c r="C243" s="120">
        <v>50349</v>
      </c>
      <c r="D243" s="49" t="s">
        <v>3866</v>
      </c>
      <c r="E243" s="86" t="s">
        <v>3786</v>
      </c>
      <c r="F243" s="72">
        <f>COUNTIF($C$8:$C243,$C243)</f>
        <v>1</v>
      </c>
      <c r="G243" s="49" t="b">
        <v>1</v>
      </c>
      <c r="H243" s="49">
        <v>200301</v>
      </c>
      <c r="I243" s="129" t="s">
        <v>2013</v>
      </c>
      <c r="J243" s="176">
        <v>200</v>
      </c>
      <c r="K243" s="129" t="s">
        <v>2171</v>
      </c>
      <c r="L243" s="22">
        <v>0</v>
      </c>
      <c r="M243" s="49">
        <v>0</v>
      </c>
      <c r="N243" s="49">
        <v>0</v>
      </c>
      <c r="O243" s="49">
        <v>0</v>
      </c>
      <c r="P243" s="22" t="s">
        <v>600</v>
      </c>
      <c r="Q243" s="22">
        <v>50</v>
      </c>
      <c r="R243" s="49" t="b">
        <v>0</v>
      </c>
      <c r="S243" s="87" t="b">
        <v>0</v>
      </c>
      <c r="T243" s="22">
        <v>4002021</v>
      </c>
      <c r="U243" s="134" t="s">
        <v>1136</v>
      </c>
      <c r="V243" s="22">
        <f t="shared" si="25"/>
        <v>4002021</v>
      </c>
      <c r="W243" s="134" t="s">
        <v>1136</v>
      </c>
      <c r="X243" s="22">
        <f t="shared" si="26"/>
        <v>4002021</v>
      </c>
      <c r="Y243" s="134" t="s">
        <v>1136</v>
      </c>
      <c r="Z243" s="22">
        <f t="shared" si="27"/>
        <v>4002021</v>
      </c>
      <c r="AA243" s="134" t="s">
        <v>1136</v>
      </c>
      <c r="AB243" s="22">
        <f t="shared" si="28"/>
        <v>4002021</v>
      </c>
      <c r="AC243" s="134" t="s">
        <v>1136</v>
      </c>
      <c r="AD243" s="88">
        <v>0</v>
      </c>
      <c r="AE243" s="136">
        <v>0</v>
      </c>
      <c r="AF243" s="22">
        <v>1</v>
      </c>
      <c r="AG243" s="49">
        <v>0</v>
      </c>
      <c r="AH243" s="49">
        <v>0</v>
      </c>
      <c r="AI243" s="49">
        <v>0</v>
      </c>
      <c r="AJ243" s="22" t="b">
        <v>0</v>
      </c>
      <c r="AK243" s="49">
        <v>0</v>
      </c>
      <c r="AL243" s="67">
        <v>0</v>
      </c>
    </row>
    <row r="244" spans="1:38" ht="16.5" customHeight="1" x14ac:dyDescent="0.3">
      <c r="A244" s="158" t="s">
        <v>3769</v>
      </c>
      <c r="B244" s="22">
        <f t="shared" si="29"/>
        <v>503492</v>
      </c>
      <c r="C244" s="120">
        <v>50349</v>
      </c>
      <c r="D244" s="49" t="s">
        <v>3867</v>
      </c>
      <c r="E244" s="86" t="s">
        <v>3796</v>
      </c>
      <c r="F244" s="72">
        <f>COUNTIF($C$8:$C244,$C244)</f>
        <v>2</v>
      </c>
      <c r="G244" s="49" t="b">
        <v>0</v>
      </c>
      <c r="H244" s="49">
        <v>0</v>
      </c>
      <c r="I244" s="129">
        <v>0</v>
      </c>
      <c r="J244" s="176">
        <v>200</v>
      </c>
      <c r="K244" s="129" t="s">
        <v>2171</v>
      </c>
      <c r="L244" s="22">
        <v>0</v>
      </c>
      <c r="M244" s="49">
        <v>0</v>
      </c>
      <c r="N244" s="49">
        <v>0</v>
      </c>
      <c r="O244" s="49">
        <v>0</v>
      </c>
      <c r="P244" s="22" t="s">
        <v>10</v>
      </c>
      <c r="Q244" s="22">
        <v>0</v>
      </c>
      <c r="R244" s="49" t="b">
        <v>0</v>
      </c>
      <c r="S244" s="87" t="b">
        <v>0</v>
      </c>
      <c r="T244" s="22">
        <v>0</v>
      </c>
      <c r="U244" s="134">
        <v>0</v>
      </c>
      <c r="V244" s="22">
        <f t="shared" si="25"/>
        <v>0</v>
      </c>
      <c r="W244" s="134">
        <v>0</v>
      </c>
      <c r="X244" s="22">
        <f t="shared" si="26"/>
        <v>0</v>
      </c>
      <c r="Y244" s="134">
        <v>0</v>
      </c>
      <c r="Z244" s="22">
        <f t="shared" si="27"/>
        <v>0</v>
      </c>
      <c r="AA244" s="134">
        <v>0</v>
      </c>
      <c r="AB244" s="22">
        <f t="shared" si="28"/>
        <v>0</v>
      </c>
      <c r="AC244" s="134">
        <v>0</v>
      </c>
      <c r="AD244" s="88">
        <v>0</v>
      </c>
      <c r="AE244" s="136">
        <v>0</v>
      </c>
      <c r="AF244" s="22">
        <v>1</v>
      </c>
      <c r="AG244" s="49">
        <v>0</v>
      </c>
      <c r="AH244" s="49">
        <v>0</v>
      </c>
      <c r="AI244" s="49">
        <v>0</v>
      </c>
      <c r="AJ244" s="22" t="b">
        <v>0</v>
      </c>
      <c r="AK244" s="49">
        <v>0</v>
      </c>
      <c r="AL244" s="67">
        <v>0</v>
      </c>
    </row>
    <row r="245" spans="1:38" ht="16.5" customHeight="1" x14ac:dyDescent="0.3">
      <c r="A245" s="158" t="e">
        <v>#VALUE!</v>
      </c>
      <c r="B245" s="22">
        <f t="shared" si="29"/>
        <v>503501</v>
      </c>
      <c r="C245" s="120">
        <v>50350</v>
      </c>
      <c r="D245" s="49" t="s">
        <v>3868</v>
      </c>
      <c r="E245" s="86" t="s">
        <v>3786</v>
      </c>
      <c r="F245" s="72">
        <f>COUNTIF($C$8:$C245,$C245)</f>
        <v>1</v>
      </c>
      <c r="G245" s="49" t="b">
        <v>1</v>
      </c>
      <c r="H245" s="49">
        <v>200301</v>
      </c>
      <c r="I245" s="129" t="s">
        <v>2013</v>
      </c>
      <c r="J245" s="176">
        <v>200</v>
      </c>
      <c r="K245" s="129" t="s">
        <v>2171</v>
      </c>
      <c r="L245" s="22">
        <v>0</v>
      </c>
      <c r="M245" s="49">
        <v>0</v>
      </c>
      <c r="N245" s="49">
        <v>0</v>
      </c>
      <c r="O245" s="49">
        <v>0</v>
      </c>
      <c r="P245" s="22" t="s">
        <v>600</v>
      </c>
      <c r="Q245" s="22">
        <v>45</v>
      </c>
      <c r="R245" s="49" t="b">
        <v>0</v>
      </c>
      <c r="S245" s="87" t="b">
        <v>0</v>
      </c>
      <c r="T245" s="22">
        <v>4002021</v>
      </c>
      <c r="U245" s="134" t="s">
        <v>1136</v>
      </c>
      <c r="V245" s="22">
        <f t="shared" si="25"/>
        <v>4002021</v>
      </c>
      <c r="W245" s="134" t="s">
        <v>1136</v>
      </c>
      <c r="X245" s="22">
        <f t="shared" si="26"/>
        <v>4002021</v>
      </c>
      <c r="Y245" s="134" t="s">
        <v>1136</v>
      </c>
      <c r="Z245" s="22">
        <f t="shared" si="27"/>
        <v>4002021</v>
      </c>
      <c r="AA245" s="134" t="s">
        <v>1136</v>
      </c>
      <c r="AB245" s="22">
        <f t="shared" si="28"/>
        <v>4002021</v>
      </c>
      <c r="AC245" s="134" t="s">
        <v>1136</v>
      </c>
      <c r="AD245" s="88">
        <v>0</v>
      </c>
      <c r="AE245" s="136">
        <v>0</v>
      </c>
      <c r="AF245" s="22">
        <v>1</v>
      </c>
      <c r="AG245" s="49">
        <v>0</v>
      </c>
      <c r="AH245" s="49">
        <v>0</v>
      </c>
      <c r="AI245" s="49">
        <v>0</v>
      </c>
      <c r="AJ245" s="22" t="b">
        <v>0</v>
      </c>
      <c r="AK245" s="49">
        <v>0</v>
      </c>
      <c r="AL245" s="67">
        <v>0</v>
      </c>
    </row>
    <row r="246" spans="1:38" ht="16.5" customHeight="1" x14ac:dyDescent="0.3">
      <c r="A246" s="158" t="s">
        <v>3769</v>
      </c>
      <c r="B246" s="22">
        <f t="shared" si="29"/>
        <v>503502</v>
      </c>
      <c r="C246" s="120">
        <v>50350</v>
      </c>
      <c r="D246" s="49" t="s">
        <v>3869</v>
      </c>
      <c r="E246" s="86" t="s">
        <v>3786</v>
      </c>
      <c r="F246" s="72">
        <f>COUNTIF($C$8:$C246,$C246)</f>
        <v>2</v>
      </c>
      <c r="G246" s="49" t="b">
        <v>0</v>
      </c>
      <c r="H246" s="49">
        <v>0</v>
      </c>
      <c r="I246" s="129">
        <v>0</v>
      </c>
      <c r="J246" s="176">
        <v>200</v>
      </c>
      <c r="K246" s="129" t="s">
        <v>2171</v>
      </c>
      <c r="L246" s="22">
        <v>0</v>
      </c>
      <c r="M246" s="49">
        <v>0</v>
      </c>
      <c r="N246" s="49">
        <v>0</v>
      </c>
      <c r="O246" s="49">
        <v>0</v>
      </c>
      <c r="P246" s="22" t="s">
        <v>10</v>
      </c>
      <c r="Q246" s="22">
        <v>0</v>
      </c>
      <c r="R246" s="49" t="b">
        <v>0</v>
      </c>
      <c r="S246" s="87" t="b">
        <v>0</v>
      </c>
      <c r="T246" s="22">
        <v>0</v>
      </c>
      <c r="U246" s="134">
        <v>0</v>
      </c>
      <c r="V246" s="22">
        <f t="shared" si="25"/>
        <v>0</v>
      </c>
      <c r="W246" s="134">
        <v>0</v>
      </c>
      <c r="X246" s="22">
        <f t="shared" si="26"/>
        <v>0</v>
      </c>
      <c r="Y246" s="134">
        <v>0</v>
      </c>
      <c r="Z246" s="22">
        <f t="shared" si="27"/>
        <v>0</v>
      </c>
      <c r="AA246" s="134">
        <v>0</v>
      </c>
      <c r="AB246" s="22">
        <f t="shared" si="28"/>
        <v>0</v>
      </c>
      <c r="AC246" s="134">
        <v>0</v>
      </c>
      <c r="AD246" s="88">
        <v>0</v>
      </c>
      <c r="AE246" s="136">
        <v>0</v>
      </c>
      <c r="AF246" s="22">
        <v>1</v>
      </c>
      <c r="AG246" s="49">
        <v>0</v>
      </c>
      <c r="AH246" s="49">
        <v>0</v>
      </c>
      <c r="AI246" s="49">
        <v>0</v>
      </c>
      <c r="AJ246" s="22" t="b">
        <v>0</v>
      </c>
      <c r="AK246" s="49">
        <v>0</v>
      </c>
      <c r="AL246" s="67">
        <v>0</v>
      </c>
    </row>
    <row r="247" spans="1:38" ht="16.5" customHeight="1" x14ac:dyDescent="0.3">
      <c r="A247" s="158" t="e">
        <v>#VALUE!</v>
      </c>
      <c r="B247" s="22">
        <f t="shared" si="29"/>
        <v>503511</v>
      </c>
      <c r="C247" s="120">
        <v>50351</v>
      </c>
      <c r="D247" s="49" t="s">
        <v>3870</v>
      </c>
      <c r="E247" s="86" t="s">
        <v>3789</v>
      </c>
      <c r="F247" s="72">
        <f>COUNTIF($C$8:$C247,$C247)</f>
        <v>1</v>
      </c>
      <c r="G247" s="49" t="b">
        <v>1</v>
      </c>
      <c r="H247" s="49">
        <v>200301</v>
      </c>
      <c r="I247" s="129" t="s">
        <v>2013</v>
      </c>
      <c r="J247" s="176">
        <v>200</v>
      </c>
      <c r="K247" s="129" t="s">
        <v>2171</v>
      </c>
      <c r="L247" s="22">
        <v>0</v>
      </c>
      <c r="M247" s="49">
        <v>0</v>
      </c>
      <c r="N247" s="49">
        <v>0</v>
      </c>
      <c r="O247" s="49">
        <v>0</v>
      </c>
      <c r="P247" s="22" t="s">
        <v>600</v>
      </c>
      <c r="Q247" s="22">
        <v>40</v>
      </c>
      <c r="R247" s="49" t="b">
        <v>0</v>
      </c>
      <c r="S247" s="87" t="b">
        <v>0</v>
      </c>
      <c r="T247" s="22">
        <v>4001021</v>
      </c>
      <c r="U247" s="134" t="s">
        <v>1135</v>
      </c>
      <c r="V247" s="22">
        <f t="shared" si="25"/>
        <v>4001021</v>
      </c>
      <c r="W247" s="134" t="s">
        <v>1135</v>
      </c>
      <c r="X247" s="22">
        <f t="shared" si="26"/>
        <v>4001021</v>
      </c>
      <c r="Y247" s="134" t="s">
        <v>1135</v>
      </c>
      <c r="Z247" s="22">
        <f t="shared" si="27"/>
        <v>4001021</v>
      </c>
      <c r="AA247" s="134" t="s">
        <v>1135</v>
      </c>
      <c r="AB247" s="22">
        <f t="shared" si="28"/>
        <v>4001021</v>
      </c>
      <c r="AC247" s="134" t="s">
        <v>1135</v>
      </c>
      <c r="AD247" s="88">
        <v>0</v>
      </c>
      <c r="AE247" s="136">
        <v>0</v>
      </c>
      <c r="AF247" s="22">
        <v>1</v>
      </c>
      <c r="AG247" s="49">
        <v>0</v>
      </c>
      <c r="AH247" s="49">
        <v>0</v>
      </c>
      <c r="AI247" s="49">
        <v>0</v>
      </c>
      <c r="AJ247" s="22" t="b">
        <v>0</v>
      </c>
      <c r="AK247" s="49">
        <v>0</v>
      </c>
      <c r="AL247" s="67">
        <v>0</v>
      </c>
    </row>
    <row r="248" spans="1:38" ht="16.5" customHeight="1" x14ac:dyDescent="0.3">
      <c r="A248" s="158" t="s">
        <v>3787</v>
      </c>
      <c r="B248" s="22">
        <f t="shared" si="29"/>
        <v>503512</v>
      </c>
      <c r="C248" s="120">
        <v>50351</v>
      </c>
      <c r="D248" s="49" t="s">
        <v>3871</v>
      </c>
      <c r="E248" s="86" t="s">
        <v>3796</v>
      </c>
      <c r="F248" s="72">
        <f>COUNTIF($C$8:$C248,$C248)</f>
        <v>2</v>
      </c>
      <c r="G248" s="49" t="b">
        <v>0</v>
      </c>
      <c r="H248" s="49">
        <v>0</v>
      </c>
      <c r="I248" s="129">
        <v>0</v>
      </c>
      <c r="J248" s="176">
        <v>200</v>
      </c>
      <c r="K248" s="129" t="s">
        <v>2171</v>
      </c>
      <c r="L248" s="22">
        <v>0</v>
      </c>
      <c r="M248" s="49">
        <v>0</v>
      </c>
      <c r="N248" s="49">
        <v>0</v>
      </c>
      <c r="O248" s="49">
        <v>0</v>
      </c>
      <c r="P248" s="22" t="s">
        <v>10</v>
      </c>
      <c r="Q248" s="22">
        <v>0</v>
      </c>
      <c r="R248" s="49" t="b">
        <v>0</v>
      </c>
      <c r="S248" s="87" t="b">
        <v>0</v>
      </c>
      <c r="T248" s="22">
        <v>0</v>
      </c>
      <c r="U248" s="134">
        <v>0</v>
      </c>
      <c r="V248" s="22">
        <f t="shared" si="25"/>
        <v>0</v>
      </c>
      <c r="W248" s="134">
        <v>0</v>
      </c>
      <c r="X248" s="22">
        <f t="shared" si="26"/>
        <v>0</v>
      </c>
      <c r="Y248" s="134">
        <v>0</v>
      </c>
      <c r="Z248" s="22">
        <f t="shared" si="27"/>
        <v>0</v>
      </c>
      <c r="AA248" s="134">
        <v>0</v>
      </c>
      <c r="AB248" s="22">
        <f t="shared" si="28"/>
        <v>0</v>
      </c>
      <c r="AC248" s="134">
        <v>0</v>
      </c>
      <c r="AD248" s="88">
        <v>0</v>
      </c>
      <c r="AE248" s="136">
        <v>0</v>
      </c>
      <c r="AF248" s="22">
        <v>1</v>
      </c>
      <c r="AG248" s="49">
        <v>0</v>
      </c>
      <c r="AH248" s="49">
        <v>0</v>
      </c>
      <c r="AI248" s="49">
        <v>0</v>
      </c>
      <c r="AJ248" s="22" t="b">
        <v>0</v>
      </c>
      <c r="AK248" s="49">
        <v>0</v>
      </c>
      <c r="AL248" s="67">
        <v>0</v>
      </c>
    </row>
    <row r="249" spans="1:38" ht="16.5" customHeight="1" x14ac:dyDescent="0.3">
      <c r="A249" s="158" t="e">
        <v>#VALUE!</v>
      </c>
      <c r="B249" s="22">
        <f t="shared" si="29"/>
        <v>503521</v>
      </c>
      <c r="C249" s="120">
        <v>50352</v>
      </c>
      <c r="D249" s="49" t="s">
        <v>3872</v>
      </c>
      <c r="E249" s="86" t="s">
        <v>3786</v>
      </c>
      <c r="F249" s="72">
        <f>COUNTIF($C$8:$C249,$C249)</f>
        <v>1</v>
      </c>
      <c r="G249" s="49" t="b">
        <v>1</v>
      </c>
      <c r="H249" s="49">
        <v>200301</v>
      </c>
      <c r="I249" s="129" t="s">
        <v>2013</v>
      </c>
      <c r="J249" s="176">
        <v>200</v>
      </c>
      <c r="K249" s="129" t="s">
        <v>2171</v>
      </c>
      <c r="L249" s="22">
        <v>0</v>
      </c>
      <c r="M249" s="49">
        <v>0</v>
      </c>
      <c r="N249" s="49">
        <v>0</v>
      </c>
      <c r="O249" s="49">
        <v>0</v>
      </c>
      <c r="P249" s="22" t="s">
        <v>600</v>
      </c>
      <c r="Q249" s="22">
        <v>35</v>
      </c>
      <c r="R249" s="49" t="b">
        <v>0</v>
      </c>
      <c r="S249" s="87" t="b">
        <v>0</v>
      </c>
      <c r="T249" s="22">
        <v>4001021</v>
      </c>
      <c r="U249" s="134" t="s">
        <v>1135</v>
      </c>
      <c r="V249" s="22">
        <f t="shared" si="25"/>
        <v>4001021</v>
      </c>
      <c r="W249" s="134" t="s">
        <v>1135</v>
      </c>
      <c r="X249" s="22">
        <f t="shared" si="26"/>
        <v>4001021</v>
      </c>
      <c r="Y249" s="134" t="s">
        <v>1135</v>
      </c>
      <c r="Z249" s="22">
        <f t="shared" si="27"/>
        <v>4001021</v>
      </c>
      <c r="AA249" s="134" t="s">
        <v>1135</v>
      </c>
      <c r="AB249" s="22">
        <f t="shared" si="28"/>
        <v>4001021</v>
      </c>
      <c r="AC249" s="134" t="s">
        <v>1135</v>
      </c>
      <c r="AD249" s="88">
        <v>0</v>
      </c>
      <c r="AE249" s="136">
        <v>0</v>
      </c>
      <c r="AF249" s="22">
        <v>1</v>
      </c>
      <c r="AG249" s="49">
        <v>0</v>
      </c>
      <c r="AH249" s="49">
        <v>0</v>
      </c>
      <c r="AI249" s="49">
        <v>0</v>
      </c>
      <c r="AJ249" s="22" t="b">
        <v>0</v>
      </c>
      <c r="AK249" s="49">
        <v>0</v>
      </c>
      <c r="AL249" s="67">
        <v>0</v>
      </c>
    </row>
    <row r="250" spans="1:38" ht="16.5" customHeight="1" x14ac:dyDescent="0.3">
      <c r="A250" s="158" t="s">
        <v>3769</v>
      </c>
      <c r="B250" s="22">
        <f t="shared" si="29"/>
        <v>503522</v>
      </c>
      <c r="C250" s="120">
        <v>50352</v>
      </c>
      <c r="D250" s="49" t="s">
        <v>3873</v>
      </c>
      <c r="E250" s="86" t="s">
        <v>3789</v>
      </c>
      <c r="F250" s="72">
        <f>COUNTIF($C$8:$C250,$C250)</f>
        <v>2</v>
      </c>
      <c r="G250" s="49" t="b">
        <v>0</v>
      </c>
      <c r="H250" s="49">
        <v>0</v>
      </c>
      <c r="I250" s="129">
        <v>0</v>
      </c>
      <c r="J250" s="176">
        <v>200</v>
      </c>
      <c r="K250" s="129" t="s">
        <v>2171</v>
      </c>
      <c r="L250" s="22">
        <v>0</v>
      </c>
      <c r="M250" s="49">
        <v>0</v>
      </c>
      <c r="N250" s="49">
        <v>0</v>
      </c>
      <c r="O250" s="49">
        <v>0</v>
      </c>
      <c r="P250" s="22" t="s">
        <v>10</v>
      </c>
      <c r="Q250" s="22">
        <v>0</v>
      </c>
      <c r="R250" s="49" t="b">
        <v>0</v>
      </c>
      <c r="S250" s="87" t="b">
        <v>0</v>
      </c>
      <c r="T250" s="22">
        <v>0</v>
      </c>
      <c r="U250" s="134">
        <v>0</v>
      </c>
      <c r="V250" s="22">
        <f t="shared" si="25"/>
        <v>0</v>
      </c>
      <c r="W250" s="134">
        <v>0</v>
      </c>
      <c r="X250" s="22">
        <f t="shared" si="26"/>
        <v>0</v>
      </c>
      <c r="Y250" s="134">
        <v>0</v>
      </c>
      <c r="Z250" s="22">
        <f t="shared" si="27"/>
        <v>0</v>
      </c>
      <c r="AA250" s="134">
        <v>0</v>
      </c>
      <c r="AB250" s="22">
        <f t="shared" si="28"/>
        <v>0</v>
      </c>
      <c r="AC250" s="134">
        <v>0</v>
      </c>
      <c r="AD250" s="88">
        <v>0</v>
      </c>
      <c r="AE250" s="136">
        <v>0</v>
      </c>
      <c r="AF250" s="22">
        <v>1</v>
      </c>
      <c r="AG250" s="49">
        <v>0</v>
      </c>
      <c r="AH250" s="49">
        <v>0</v>
      </c>
      <c r="AI250" s="49">
        <v>0</v>
      </c>
      <c r="AJ250" s="22" t="b">
        <v>0</v>
      </c>
      <c r="AK250" s="49">
        <v>0</v>
      </c>
      <c r="AL250" s="67">
        <v>0</v>
      </c>
    </row>
    <row r="251" spans="1:38" ht="16.5" customHeight="1" x14ac:dyDescent="0.3">
      <c r="A251" s="158" t="e">
        <v>#VALUE!</v>
      </c>
      <c r="B251" s="22">
        <f t="shared" si="29"/>
        <v>503531</v>
      </c>
      <c r="C251" s="120">
        <v>50353</v>
      </c>
      <c r="D251" s="49" t="s">
        <v>3874</v>
      </c>
      <c r="E251" s="86" t="s">
        <v>3786</v>
      </c>
      <c r="F251" s="72">
        <f>COUNTIF($C$8:$C251,$C251)</f>
        <v>1</v>
      </c>
      <c r="G251" s="49" t="b">
        <v>1</v>
      </c>
      <c r="H251" s="49">
        <v>200301</v>
      </c>
      <c r="I251" s="129" t="s">
        <v>2013</v>
      </c>
      <c r="J251" s="176">
        <v>200</v>
      </c>
      <c r="K251" s="129" t="s">
        <v>2171</v>
      </c>
      <c r="L251" s="22">
        <v>0</v>
      </c>
      <c r="M251" s="49">
        <v>0</v>
      </c>
      <c r="N251" s="49">
        <v>0</v>
      </c>
      <c r="O251" s="49">
        <v>0</v>
      </c>
      <c r="P251" s="22" t="s">
        <v>600</v>
      </c>
      <c r="Q251" s="22">
        <v>30</v>
      </c>
      <c r="R251" s="49" t="b">
        <v>0</v>
      </c>
      <c r="S251" s="87" t="b">
        <v>0</v>
      </c>
      <c r="T251" s="22">
        <v>4001021</v>
      </c>
      <c r="U251" s="134" t="s">
        <v>1135</v>
      </c>
      <c r="V251" s="22">
        <f t="shared" si="25"/>
        <v>4001021</v>
      </c>
      <c r="W251" s="134" t="s">
        <v>1135</v>
      </c>
      <c r="X251" s="22">
        <f t="shared" si="26"/>
        <v>4001021</v>
      </c>
      <c r="Y251" s="134" t="s">
        <v>1135</v>
      </c>
      <c r="Z251" s="22">
        <f t="shared" si="27"/>
        <v>4001021</v>
      </c>
      <c r="AA251" s="134" t="s">
        <v>1135</v>
      </c>
      <c r="AB251" s="22">
        <f t="shared" si="28"/>
        <v>4001021</v>
      </c>
      <c r="AC251" s="134" t="s">
        <v>1135</v>
      </c>
      <c r="AD251" s="88">
        <v>0</v>
      </c>
      <c r="AE251" s="136">
        <v>0</v>
      </c>
      <c r="AF251" s="22">
        <v>1</v>
      </c>
      <c r="AG251" s="49">
        <v>0</v>
      </c>
      <c r="AH251" s="49">
        <v>0</v>
      </c>
      <c r="AI251" s="49">
        <v>0</v>
      </c>
      <c r="AJ251" s="22" t="b">
        <v>0</v>
      </c>
      <c r="AK251" s="49">
        <v>0</v>
      </c>
      <c r="AL251" s="67">
        <v>0</v>
      </c>
    </row>
    <row r="252" spans="1:38" ht="16.5" customHeight="1" x14ac:dyDescent="0.3">
      <c r="A252" s="158" t="s">
        <v>3769</v>
      </c>
      <c r="B252" s="22">
        <f t="shared" si="29"/>
        <v>503532</v>
      </c>
      <c r="C252" s="120">
        <v>50353</v>
      </c>
      <c r="D252" s="49" t="s">
        <v>3875</v>
      </c>
      <c r="E252" s="86" t="s">
        <v>3786</v>
      </c>
      <c r="F252" s="72">
        <f>COUNTIF($C$8:$C252,$C252)</f>
        <v>2</v>
      </c>
      <c r="G252" s="49" t="b">
        <v>0</v>
      </c>
      <c r="H252" s="49">
        <v>0</v>
      </c>
      <c r="I252" s="129">
        <v>0</v>
      </c>
      <c r="J252" s="176">
        <v>200</v>
      </c>
      <c r="K252" s="129" t="s">
        <v>2171</v>
      </c>
      <c r="L252" s="22">
        <v>0</v>
      </c>
      <c r="M252" s="49">
        <v>0</v>
      </c>
      <c r="N252" s="49">
        <v>0</v>
      </c>
      <c r="O252" s="49">
        <v>0</v>
      </c>
      <c r="P252" s="22" t="s">
        <v>10</v>
      </c>
      <c r="Q252" s="22">
        <v>0</v>
      </c>
      <c r="R252" s="49" t="b">
        <v>0</v>
      </c>
      <c r="S252" s="87" t="b">
        <v>0</v>
      </c>
      <c r="T252" s="22">
        <v>0</v>
      </c>
      <c r="U252" s="134">
        <v>0</v>
      </c>
      <c r="V252" s="22">
        <f t="shared" si="25"/>
        <v>0</v>
      </c>
      <c r="W252" s="134">
        <v>0</v>
      </c>
      <c r="X252" s="22">
        <f t="shared" si="26"/>
        <v>0</v>
      </c>
      <c r="Y252" s="134">
        <v>0</v>
      </c>
      <c r="Z252" s="22">
        <f t="shared" si="27"/>
        <v>0</v>
      </c>
      <c r="AA252" s="134">
        <v>0</v>
      </c>
      <c r="AB252" s="22">
        <f t="shared" si="28"/>
        <v>0</v>
      </c>
      <c r="AC252" s="134">
        <v>0</v>
      </c>
      <c r="AD252" s="88">
        <v>0</v>
      </c>
      <c r="AE252" s="136">
        <v>0</v>
      </c>
      <c r="AF252" s="22">
        <v>1</v>
      </c>
      <c r="AG252" s="49">
        <v>0</v>
      </c>
      <c r="AH252" s="49">
        <v>0</v>
      </c>
      <c r="AI252" s="49">
        <v>0</v>
      </c>
      <c r="AJ252" s="22" t="b">
        <v>0</v>
      </c>
      <c r="AK252" s="49">
        <v>0</v>
      </c>
      <c r="AL252" s="67">
        <v>0</v>
      </c>
    </row>
    <row r="253" spans="1:38" ht="16.5" customHeight="1" x14ac:dyDescent="0.3">
      <c r="A253" s="158" t="e">
        <v>#VALUE!</v>
      </c>
      <c r="B253" s="22">
        <f t="shared" si="29"/>
        <v>503541</v>
      </c>
      <c r="C253" s="120">
        <v>50354</v>
      </c>
      <c r="D253" s="49" t="s">
        <v>3876</v>
      </c>
      <c r="E253" s="86" t="s">
        <v>3789</v>
      </c>
      <c r="F253" s="72">
        <f>COUNTIF($C$8:$C253,$C253)</f>
        <v>1</v>
      </c>
      <c r="G253" s="49" t="b">
        <v>1</v>
      </c>
      <c r="H253" s="49">
        <v>200301</v>
      </c>
      <c r="I253" s="129" t="s">
        <v>2013</v>
      </c>
      <c r="J253" s="176">
        <v>200</v>
      </c>
      <c r="K253" s="129" t="s">
        <v>2171</v>
      </c>
      <c r="L253" s="22">
        <v>0</v>
      </c>
      <c r="M253" s="49">
        <v>0</v>
      </c>
      <c r="N253" s="49">
        <v>0</v>
      </c>
      <c r="O253" s="49">
        <v>0</v>
      </c>
      <c r="P253" s="22" t="s">
        <v>600</v>
      </c>
      <c r="Q253" s="22">
        <v>25</v>
      </c>
      <c r="R253" s="49" t="b">
        <v>0</v>
      </c>
      <c r="S253" s="87" t="b">
        <v>0</v>
      </c>
      <c r="T253" s="22">
        <v>4001021</v>
      </c>
      <c r="U253" s="134" t="s">
        <v>1135</v>
      </c>
      <c r="V253" s="22">
        <f t="shared" si="25"/>
        <v>4001021</v>
      </c>
      <c r="W253" s="134" t="s">
        <v>1135</v>
      </c>
      <c r="X253" s="22">
        <f t="shared" si="26"/>
        <v>4001021</v>
      </c>
      <c r="Y253" s="134" t="s">
        <v>1135</v>
      </c>
      <c r="Z253" s="22">
        <f t="shared" si="27"/>
        <v>4001021</v>
      </c>
      <c r="AA253" s="134" t="s">
        <v>1135</v>
      </c>
      <c r="AB253" s="22">
        <f t="shared" si="28"/>
        <v>4001021</v>
      </c>
      <c r="AC253" s="134" t="s">
        <v>1135</v>
      </c>
      <c r="AD253" s="88">
        <v>0</v>
      </c>
      <c r="AE253" s="136">
        <v>0</v>
      </c>
      <c r="AF253" s="22">
        <v>1</v>
      </c>
      <c r="AG253" s="49">
        <v>0</v>
      </c>
      <c r="AH253" s="49">
        <v>0</v>
      </c>
      <c r="AI253" s="49">
        <v>0</v>
      </c>
      <c r="AJ253" s="22" t="b">
        <v>0</v>
      </c>
      <c r="AK253" s="49">
        <v>0</v>
      </c>
      <c r="AL253" s="67">
        <v>0</v>
      </c>
    </row>
    <row r="254" spans="1:38" ht="16.5" customHeight="1" x14ac:dyDescent="0.3">
      <c r="A254" s="158" t="s">
        <v>3787</v>
      </c>
      <c r="B254" s="22">
        <f t="shared" si="29"/>
        <v>503542</v>
      </c>
      <c r="C254" s="120">
        <v>50354</v>
      </c>
      <c r="D254" s="49" t="s">
        <v>3877</v>
      </c>
      <c r="E254" s="86" t="s">
        <v>3796</v>
      </c>
      <c r="F254" s="72">
        <f>COUNTIF($C$8:$C254,$C254)</f>
        <v>2</v>
      </c>
      <c r="G254" s="49" t="b">
        <v>0</v>
      </c>
      <c r="H254" s="49">
        <v>0</v>
      </c>
      <c r="I254" s="129">
        <v>0</v>
      </c>
      <c r="J254" s="176">
        <v>200</v>
      </c>
      <c r="K254" s="129" t="s">
        <v>2171</v>
      </c>
      <c r="L254" s="22">
        <v>0</v>
      </c>
      <c r="M254" s="49">
        <v>0</v>
      </c>
      <c r="N254" s="49">
        <v>0</v>
      </c>
      <c r="O254" s="49">
        <v>0</v>
      </c>
      <c r="P254" s="22" t="s">
        <v>10</v>
      </c>
      <c r="Q254" s="22">
        <v>0</v>
      </c>
      <c r="R254" s="49" t="b">
        <v>0</v>
      </c>
      <c r="S254" s="87" t="b">
        <v>0</v>
      </c>
      <c r="T254" s="22">
        <v>0</v>
      </c>
      <c r="U254" s="134">
        <v>0</v>
      </c>
      <c r="V254" s="22">
        <f t="shared" si="25"/>
        <v>0</v>
      </c>
      <c r="W254" s="134">
        <v>0</v>
      </c>
      <c r="X254" s="22">
        <f t="shared" si="26"/>
        <v>0</v>
      </c>
      <c r="Y254" s="134">
        <v>0</v>
      </c>
      <c r="Z254" s="22">
        <f t="shared" si="27"/>
        <v>0</v>
      </c>
      <c r="AA254" s="134">
        <v>0</v>
      </c>
      <c r="AB254" s="22">
        <f t="shared" si="28"/>
        <v>0</v>
      </c>
      <c r="AC254" s="134">
        <v>0</v>
      </c>
      <c r="AD254" s="88">
        <v>0</v>
      </c>
      <c r="AE254" s="136">
        <v>0</v>
      </c>
      <c r="AF254" s="22">
        <v>1</v>
      </c>
      <c r="AG254" s="49">
        <v>0</v>
      </c>
      <c r="AH254" s="49">
        <v>0</v>
      </c>
      <c r="AI254" s="49">
        <v>0</v>
      </c>
      <c r="AJ254" s="22" t="b">
        <v>0</v>
      </c>
      <c r="AK254" s="49">
        <v>0</v>
      </c>
      <c r="AL254" s="67">
        <v>0</v>
      </c>
    </row>
    <row r="255" spans="1:38" ht="16.5" customHeight="1" x14ac:dyDescent="0.3">
      <c r="A255" s="158" t="e">
        <v>#VALUE!</v>
      </c>
      <c r="B255" s="22">
        <f t="shared" si="29"/>
        <v>503551</v>
      </c>
      <c r="C255" s="120">
        <v>50355</v>
      </c>
      <c r="D255" s="49" t="s">
        <v>3878</v>
      </c>
      <c r="E255" s="86" t="s">
        <v>3796</v>
      </c>
      <c r="F255" s="72">
        <f>COUNTIF($C$8:$C255,$C255)</f>
        <v>1</v>
      </c>
      <c r="G255" s="49" t="b">
        <v>1</v>
      </c>
      <c r="H255" s="49">
        <v>200301</v>
      </c>
      <c r="I255" s="129" t="s">
        <v>2013</v>
      </c>
      <c r="J255" s="176">
        <v>200</v>
      </c>
      <c r="K255" s="129" t="s">
        <v>2171</v>
      </c>
      <c r="L255" s="22">
        <v>0</v>
      </c>
      <c r="M255" s="49">
        <v>0</v>
      </c>
      <c r="N255" s="49">
        <v>0</v>
      </c>
      <c r="O255" s="49">
        <v>0</v>
      </c>
      <c r="P255" s="22" t="s">
        <v>600</v>
      </c>
      <c r="Q255" s="22">
        <v>20</v>
      </c>
      <c r="R255" s="49" t="b">
        <v>0</v>
      </c>
      <c r="S255" s="87" t="b">
        <v>0</v>
      </c>
      <c r="T255" s="22">
        <v>4001021</v>
      </c>
      <c r="U255" s="134" t="s">
        <v>1135</v>
      </c>
      <c r="V255" s="22">
        <f t="shared" si="25"/>
        <v>4001021</v>
      </c>
      <c r="W255" s="134" t="s">
        <v>1135</v>
      </c>
      <c r="X255" s="22">
        <f t="shared" si="26"/>
        <v>4001021</v>
      </c>
      <c r="Y255" s="134" t="s">
        <v>1135</v>
      </c>
      <c r="Z255" s="22">
        <f t="shared" si="27"/>
        <v>4001021</v>
      </c>
      <c r="AA255" s="134" t="s">
        <v>1135</v>
      </c>
      <c r="AB255" s="22">
        <f t="shared" si="28"/>
        <v>4001021</v>
      </c>
      <c r="AC255" s="134" t="s">
        <v>1135</v>
      </c>
      <c r="AD255" s="88">
        <v>0</v>
      </c>
      <c r="AE255" s="136">
        <v>0</v>
      </c>
      <c r="AF255" s="22">
        <v>1</v>
      </c>
      <c r="AG255" s="49">
        <v>0</v>
      </c>
      <c r="AH255" s="49">
        <v>0</v>
      </c>
      <c r="AI255" s="49">
        <v>0</v>
      </c>
      <c r="AJ255" s="22" t="b">
        <v>0</v>
      </c>
      <c r="AK255" s="49">
        <v>0</v>
      </c>
      <c r="AL255" s="67">
        <v>0</v>
      </c>
    </row>
    <row r="256" spans="1:38" ht="16.5" customHeight="1" x14ac:dyDescent="0.3">
      <c r="A256" s="158" t="s">
        <v>3769</v>
      </c>
      <c r="B256" s="22">
        <f t="shared" si="29"/>
        <v>503552</v>
      </c>
      <c r="C256" s="120">
        <v>50355</v>
      </c>
      <c r="D256" s="49" t="s">
        <v>3879</v>
      </c>
      <c r="E256" s="86" t="s">
        <v>3796</v>
      </c>
      <c r="F256" s="72">
        <f>COUNTIF($C$8:$C256,$C256)</f>
        <v>2</v>
      </c>
      <c r="G256" s="49" t="b">
        <v>0</v>
      </c>
      <c r="H256" s="49">
        <v>0</v>
      </c>
      <c r="I256" s="129">
        <v>0</v>
      </c>
      <c r="J256" s="176">
        <v>200</v>
      </c>
      <c r="K256" s="129" t="s">
        <v>2171</v>
      </c>
      <c r="L256" s="22">
        <v>0</v>
      </c>
      <c r="M256" s="49">
        <v>0</v>
      </c>
      <c r="N256" s="49">
        <v>0</v>
      </c>
      <c r="O256" s="49">
        <v>0</v>
      </c>
      <c r="P256" s="22" t="s">
        <v>10</v>
      </c>
      <c r="Q256" s="22">
        <v>0</v>
      </c>
      <c r="R256" s="49" t="b">
        <v>0</v>
      </c>
      <c r="S256" s="87" t="b">
        <v>0</v>
      </c>
      <c r="T256" s="22">
        <v>0</v>
      </c>
      <c r="U256" s="134">
        <v>0</v>
      </c>
      <c r="V256" s="22">
        <f t="shared" si="25"/>
        <v>0</v>
      </c>
      <c r="W256" s="134">
        <v>0</v>
      </c>
      <c r="X256" s="22">
        <f t="shared" si="26"/>
        <v>0</v>
      </c>
      <c r="Y256" s="134">
        <v>0</v>
      </c>
      <c r="Z256" s="22">
        <f t="shared" si="27"/>
        <v>0</v>
      </c>
      <c r="AA256" s="134">
        <v>0</v>
      </c>
      <c r="AB256" s="22">
        <f t="shared" si="28"/>
        <v>0</v>
      </c>
      <c r="AC256" s="134">
        <v>0</v>
      </c>
      <c r="AD256" s="88">
        <v>0</v>
      </c>
      <c r="AE256" s="136">
        <v>0</v>
      </c>
      <c r="AF256" s="22">
        <v>1</v>
      </c>
      <c r="AG256" s="49">
        <v>0</v>
      </c>
      <c r="AH256" s="49">
        <v>0</v>
      </c>
      <c r="AI256" s="49">
        <v>0</v>
      </c>
      <c r="AJ256" s="22" t="b">
        <v>0</v>
      </c>
      <c r="AK256" s="49">
        <v>0</v>
      </c>
      <c r="AL256" s="67">
        <v>0</v>
      </c>
    </row>
    <row r="257" spans="1:38" ht="16.5" customHeight="1" x14ac:dyDescent="0.3">
      <c r="A257" s="158" t="e">
        <v>#VALUE!</v>
      </c>
      <c r="B257" s="22">
        <f t="shared" si="29"/>
        <v>503561</v>
      </c>
      <c r="C257" s="120">
        <v>50356</v>
      </c>
      <c r="D257" s="49" t="s">
        <v>3880</v>
      </c>
      <c r="E257" s="86" t="s">
        <v>3789</v>
      </c>
      <c r="F257" s="72">
        <f>COUNTIF($C$8:$C257,$C257)</f>
        <v>1</v>
      </c>
      <c r="G257" s="49" t="b">
        <v>1</v>
      </c>
      <c r="H257" s="49">
        <v>200301</v>
      </c>
      <c r="I257" s="129" t="s">
        <v>2013</v>
      </c>
      <c r="J257" s="176">
        <v>200</v>
      </c>
      <c r="K257" s="129" t="s">
        <v>2171</v>
      </c>
      <c r="L257" s="22">
        <v>0</v>
      </c>
      <c r="M257" s="49">
        <v>0</v>
      </c>
      <c r="N257" s="49">
        <v>0</v>
      </c>
      <c r="O257" s="49">
        <v>0</v>
      </c>
      <c r="P257" s="22" t="s">
        <v>600</v>
      </c>
      <c r="Q257" s="22">
        <v>15</v>
      </c>
      <c r="R257" s="49" t="b">
        <v>0</v>
      </c>
      <c r="S257" s="87" t="b">
        <v>0</v>
      </c>
      <c r="T257" s="22">
        <v>4001021</v>
      </c>
      <c r="U257" s="134" t="s">
        <v>1135</v>
      </c>
      <c r="V257" s="22">
        <f t="shared" si="25"/>
        <v>4001021</v>
      </c>
      <c r="W257" s="134" t="s">
        <v>1135</v>
      </c>
      <c r="X257" s="22">
        <f t="shared" si="26"/>
        <v>4001021</v>
      </c>
      <c r="Y257" s="134" t="s">
        <v>1135</v>
      </c>
      <c r="Z257" s="22">
        <f t="shared" si="27"/>
        <v>4001021</v>
      </c>
      <c r="AA257" s="134" t="s">
        <v>1135</v>
      </c>
      <c r="AB257" s="22">
        <f t="shared" si="28"/>
        <v>4001021</v>
      </c>
      <c r="AC257" s="134" t="s">
        <v>1135</v>
      </c>
      <c r="AD257" s="88">
        <v>0</v>
      </c>
      <c r="AE257" s="136">
        <v>0</v>
      </c>
      <c r="AF257" s="22">
        <v>1</v>
      </c>
      <c r="AG257" s="49">
        <v>0</v>
      </c>
      <c r="AH257" s="49">
        <v>0</v>
      </c>
      <c r="AI257" s="49">
        <v>0</v>
      </c>
      <c r="AJ257" s="22" t="b">
        <v>0</v>
      </c>
      <c r="AK257" s="49">
        <v>0</v>
      </c>
      <c r="AL257" s="67">
        <v>0</v>
      </c>
    </row>
    <row r="258" spans="1:38" ht="16.5" customHeight="1" x14ac:dyDescent="0.3">
      <c r="A258" s="158" t="s">
        <v>3769</v>
      </c>
      <c r="B258" s="22">
        <f t="shared" si="29"/>
        <v>503562</v>
      </c>
      <c r="C258" s="120">
        <v>50356</v>
      </c>
      <c r="D258" s="49" t="s">
        <v>3881</v>
      </c>
      <c r="E258" s="86" t="s">
        <v>3789</v>
      </c>
      <c r="F258" s="72">
        <f>COUNTIF($C$8:$C258,$C258)</f>
        <v>2</v>
      </c>
      <c r="G258" s="49" t="b">
        <v>0</v>
      </c>
      <c r="H258" s="49">
        <v>0</v>
      </c>
      <c r="I258" s="129">
        <v>0</v>
      </c>
      <c r="J258" s="176">
        <v>200</v>
      </c>
      <c r="K258" s="129" t="s">
        <v>2171</v>
      </c>
      <c r="L258" s="22">
        <v>0</v>
      </c>
      <c r="M258" s="49">
        <v>0</v>
      </c>
      <c r="N258" s="49">
        <v>0</v>
      </c>
      <c r="O258" s="49">
        <v>0</v>
      </c>
      <c r="P258" s="22" t="s">
        <v>10</v>
      </c>
      <c r="Q258" s="22">
        <v>0</v>
      </c>
      <c r="R258" s="49" t="b">
        <v>0</v>
      </c>
      <c r="S258" s="87" t="b">
        <v>0</v>
      </c>
      <c r="T258" s="22">
        <v>0</v>
      </c>
      <c r="U258" s="134">
        <v>0</v>
      </c>
      <c r="V258" s="22">
        <f t="shared" si="25"/>
        <v>0</v>
      </c>
      <c r="W258" s="134">
        <v>0</v>
      </c>
      <c r="X258" s="22">
        <f t="shared" si="26"/>
        <v>0</v>
      </c>
      <c r="Y258" s="134">
        <v>0</v>
      </c>
      <c r="Z258" s="22">
        <f t="shared" si="27"/>
        <v>0</v>
      </c>
      <c r="AA258" s="134">
        <v>0</v>
      </c>
      <c r="AB258" s="22">
        <f t="shared" si="28"/>
        <v>0</v>
      </c>
      <c r="AC258" s="134">
        <v>0</v>
      </c>
      <c r="AD258" s="88">
        <v>0</v>
      </c>
      <c r="AE258" s="136">
        <v>0</v>
      </c>
      <c r="AF258" s="22">
        <v>1</v>
      </c>
      <c r="AG258" s="49">
        <v>0</v>
      </c>
      <c r="AH258" s="49">
        <v>0</v>
      </c>
      <c r="AI258" s="49">
        <v>0</v>
      </c>
      <c r="AJ258" s="22" t="b">
        <v>0</v>
      </c>
      <c r="AK258" s="49">
        <v>0</v>
      </c>
      <c r="AL258" s="67">
        <v>0</v>
      </c>
    </row>
    <row r="259" spans="1:38" ht="16.5" customHeight="1" x14ac:dyDescent="0.3">
      <c r="A259" s="158" t="e">
        <v>#VALUE!</v>
      </c>
      <c r="B259" s="22">
        <f t="shared" si="29"/>
        <v>503571</v>
      </c>
      <c r="C259" s="120">
        <v>50357</v>
      </c>
      <c r="D259" s="49" t="s">
        <v>3882</v>
      </c>
      <c r="E259" s="86" t="s">
        <v>3789</v>
      </c>
      <c r="F259" s="72">
        <f>COUNTIF($C$8:$C259,$C259)</f>
        <v>1</v>
      </c>
      <c r="G259" s="49" t="b">
        <v>1</v>
      </c>
      <c r="H259" s="49">
        <v>200301</v>
      </c>
      <c r="I259" s="129" t="s">
        <v>2013</v>
      </c>
      <c r="J259" s="176">
        <v>200</v>
      </c>
      <c r="K259" s="129" t="s">
        <v>2171</v>
      </c>
      <c r="L259" s="22">
        <v>0</v>
      </c>
      <c r="M259" s="49">
        <v>0</v>
      </c>
      <c r="N259" s="49">
        <v>0</v>
      </c>
      <c r="O259" s="49">
        <v>0</v>
      </c>
      <c r="P259" s="22" t="s">
        <v>600</v>
      </c>
      <c r="Q259" s="22">
        <v>10</v>
      </c>
      <c r="R259" s="49" t="b">
        <v>0</v>
      </c>
      <c r="S259" s="87" t="b">
        <v>0</v>
      </c>
      <c r="T259" s="22">
        <v>4001021</v>
      </c>
      <c r="U259" s="134" t="s">
        <v>1135</v>
      </c>
      <c r="V259" s="22">
        <f t="shared" si="25"/>
        <v>4001021</v>
      </c>
      <c r="W259" s="134" t="s">
        <v>1135</v>
      </c>
      <c r="X259" s="22">
        <f t="shared" si="26"/>
        <v>4001021</v>
      </c>
      <c r="Y259" s="134" t="s">
        <v>1135</v>
      </c>
      <c r="Z259" s="22">
        <f t="shared" si="27"/>
        <v>4001021</v>
      </c>
      <c r="AA259" s="134" t="s">
        <v>1135</v>
      </c>
      <c r="AB259" s="22">
        <f t="shared" si="28"/>
        <v>4001021</v>
      </c>
      <c r="AC259" s="134" t="s">
        <v>1135</v>
      </c>
      <c r="AD259" s="88">
        <v>0</v>
      </c>
      <c r="AE259" s="136">
        <v>0</v>
      </c>
      <c r="AF259" s="22">
        <v>1</v>
      </c>
      <c r="AG259" s="49">
        <v>0</v>
      </c>
      <c r="AH259" s="49">
        <v>0</v>
      </c>
      <c r="AI259" s="49">
        <v>0</v>
      </c>
      <c r="AJ259" s="22" t="b">
        <v>0</v>
      </c>
      <c r="AK259" s="49">
        <v>0</v>
      </c>
      <c r="AL259" s="67">
        <v>0</v>
      </c>
    </row>
    <row r="260" spans="1:38" ht="16.5" customHeight="1" x14ac:dyDescent="0.3">
      <c r="A260" s="158" t="s">
        <v>3769</v>
      </c>
      <c r="B260" s="22">
        <f t="shared" si="29"/>
        <v>503572</v>
      </c>
      <c r="C260" s="120">
        <v>50357</v>
      </c>
      <c r="D260" s="49" t="s">
        <v>3883</v>
      </c>
      <c r="E260" s="86" t="s">
        <v>3789</v>
      </c>
      <c r="F260" s="72">
        <f>COUNTIF($C$8:$C260,$C260)</f>
        <v>2</v>
      </c>
      <c r="G260" s="49" t="b">
        <v>0</v>
      </c>
      <c r="H260" s="49">
        <v>0</v>
      </c>
      <c r="I260" s="129">
        <v>0</v>
      </c>
      <c r="J260" s="176">
        <v>200</v>
      </c>
      <c r="K260" s="129" t="s">
        <v>2171</v>
      </c>
      <c r="L260" s="22">
        <v>0</v>
      </c>
      <c r="M260" s="49">
        <v>0</v>
      </c>
      <c r="N260" s="49">
        <v>0</v>
      </c>
      <c r="O260" s="49">
        <v>0</v>
      </c>
      <c r="P260" s="22" t="s">
        <v>10</v>
      </c>
      <c r="Q260" s="22">
        <v>0</v>
      </c>
      <c r="R260" s="49" t="b">
        <v>0</v>
      </c>
      <c r="S260" s="87" t="b">
        <v>0</v>
      </c>
      <c r="T260" s="22">
        <v>0</v>
      </c>
      <c r="U260" s="134">
        <v>0</v>
      </c>
      <c r="V260" s="22">
        <f t="shared" si="25"/>
        <v>0</v>
      </c>
      <c r="W260" s="134">
        <v>0</v>
      </c>
      <c r="X260" s="22">
        <f t="shared" si="26"/>
        <v>0</v>
      </c>
      <c r="Y260" s="134">
        <v>0</v>
      </c>
      <c r="Z260" s="22">
        <f t="shared" si="27"/>
        <v>0</v>
      </c>
      <c r="AA260" s="134">
        <v>0</v>
      </c>
      <c r="AB260" s="22">
        <f t="shared" si="28"/>
        <v>0</v>
      </c>
      <c r="AC260" s="134">
        <v>0</v>
      </c>
      <c r="AD260" s="88">
        <v>0</v>
      </c>
      <c r="AE260" s="136">
        <v>0</v>
      </c>
      <c r="AF260" s="22">
        <v>1</v>
      </c>
      <c r="AG260" s="49">
        <v>0</v>
      </c>
      <c r="AH260" s="49">
        <v>0</v>
      </c>
      <c r="AI260" s="49">
        <v>0</v>
      </c>
      <c r="AJ260" s="22" t="b">
        <v>0</v>
      </c>
      <c r="AK260" s="49">
        <v>0</v>
      </c>
      <c r="AL260" s="67">
        <v>0</v>
      </c>
    </row>
    <row r="261" spans="1:38" ht="16.5" customHeight="1" x14ac:dyDescent="0.3">
      <c r="A261" s="158" t="e">
        <v>#VALUE!</v>
      </c>
      <c r="B261" s="22">
        <f t="shared" si="29"/>
        <v>503581</v>
      </c>
      <c r="C261" s="120">
        <v>50358</v>
      </c>
      <c r="D261" s="49" t="s">
        <v>3884</v>
      </c>
      <c r="E261" s="86" t="s">
        <v>3786</v>
      </c>
      <c r="F261" s="72">
        <f>COUNTIF($C$8:$C261,$C261)</f>
        <v>1</v>
      </c>
      <c r="G261" s="49" t="b">
        <v>1</v>
      </c>
      <c r="H261" s="49">
        <v>200301</v>
      </c>
      <c r="I261" s="129" t="s">
        <v>2013</v>
      </c>
      <c r="J261" s="176">
        <v>200</v>
      </c>
      <c r="K261" s="129" t="s">
        <v>2171</v>
      </c>
      <c r="L261" s="22">
        <v>0</v>
      </c>
      <c r="M261" s="49">
        <v>0</v>
      </c>
      <c r="N261" s="49">
        <v>0</v>
      </c>
      <c r="O261" s="49">
        <v>0</v>
      </c>
      <c r="P261" s="22" t="s">
        <v>600</v>
      </c>
      <c r="Q261" s="22">
        <v>7</v>
      </c>
      <c r="R261" s="49" t="b">
        <v>0</v>
      </c>
      <c r="S261" s="87" t="b">
        <v>0</v>
      </c>
      <c r="T261" s="22">
        <v>4001021</v>
      </c>
      <c r="U261" s="134" t="s">
        <v>1135</v>
      </c>
      <c r="V261" s="22">
        <f t="shared" si="25"/>
        <v>4001021</v>
      </c>
      <c r="W261" s="134" t="s">
        <v>1135</v>
      </c>
      <c r="X261" s="22">
        <f t="shared" si="26"/>
        <v>4001021</v>
      </c>
      <c r="Y261" s="134" t="s">
        <v>1135</v>
      </c>
      <c r="Z261" s="22">
        <f t="shared" si="27"/>
        <v>4001021</v>
      </c>
      <c r="AA261" s="134" t="s">
        <v>1135</v>
      </c>
      <c r="AB261" s="22">
        <f t="shared" si="28"/>
        <v>4001021</v>
      </c>
      <c r="AC261" s="134" t="s">
        <v>1135</v>
      </c>
      <c r="AD261" s="88">
        <v>0</v>
      </c>
      <c r="AE261" s="136">
        <v>0</v>
      </c>
      <c r="AF261" s="22">
        <v>1</v>
      </c>
      <c r="AG261" s="49">
        <v>0</v>
      </c>
      <c r="AH261" s="49">
        <v>0</v>
      </c>
      <c r="AI261" s="49">
        <v>0</v>
      </c>
      <c r="AJ261" s="22" t="b">
        <v>0</v>
      </c>
      <c r="AK261" s="49">
        <v>0</v>
      </c>
      <c r="AL261" s="67">
        <v>0</v>
      </c>
    </row>
    <row r="262" spans="1:38" ht="16.5" customHeight="1" x14ac:dyDescent="0.3">
      <c r="A262" s="158" t="s">
        <v>3769</v>
      </c>
      <c r="B262" s="22">
        <f t="shared" si="29"/>
        <v>503582</v>
      </c>
      <c r="C262" s="120">
        <v>50358</v>
      </c>
      <c r="D262" s="49" t="s">
        <v>3885</v>
      </c>
      <c r="E262" s="86" t="s">
        <v>3786</v>
      </c>
      <c r="F262" s="72">
        <f>COUNTIF($C$8:$C262,$C262)</f>
        <v>2</v>
      </c>
      <c r="G262" s="49" t="b">
        <v>0</v>
      </c>
      <c r="H262" s="49">
        <v>0</v>
      </c>
      <c r="I262" s="129">
        <v>0</v>
      </c>
      <c r="J262" s="176">
        <v>200</v>
      </c>
      <c r="K262" s="129" t="s">
        <v>2171</v>
      </c>
      <c r="L262" s="22">
        <v>0</v>
      </c>
      <c r="M262" s="49">
        <v>0</v>
      </c>
      <c r="N262" s="49">
        <v>0</v>
      </c>
      <c r="O262" s="49">
        <v>0</v>
      </c>
      <c r="P262" s="22" t="s">
        <v>10</v>
      </c>
      <c r="Q262" s="22">
        <v>0</v>
      </c>
      <c r="R262" s="49" t="b">
        <v>0</v>
      </c>
      <c r="S262" s="87" t="b">
        <v>0</v>
      </c>
      <c r="T262" s="22">
        <v>0</v>
      </c>
      <c r="U262" s="134">
        <v>0</v>
      </c>
      <c r="V262" s="22">
        <f t="shared" si="25"/>
        <v>0</v>
      </c>
      <c r="W262" s="134">
        <v>0</v>
      </c>
      <c r="X262" s="22">
        <f t="shared" si="26"/>
        <v>0</v>
      </c>
      <c r="Y262" s="134">
        <v>0</v>
      </c>
      <c r="Z262" s="22">
        <f t="shared" si="27"/>
        <v>0</v>
      </c>
      <c r="AA262" s="134">
        <v>0</v>
      </c>
      <c r="AB262" s="22">
        <f t="shared" si="28"/>
        <v>0</v>
      </c>
      <c r="AC262" s="134">
        <v>0</v>
      </c>
      <c r="AD262" s="88">
        <v>0</v>
      </c>
      <c r="AE262" s="136">
        <v>0</v>
      </c>
      <c r="AF262" s="22">
        <v>1</v>
      </c>
      <c r="AG262" s="49">
        <v>0</v>
      </c>
      <c r="AH262" s="49">
        <v>0</v>
      </c>
      <c r="AI262" s="49">
        <v>0</v>
      </c>
      <c r="AJ262" s="22" t="b">
        <v>0</v>
      </c>
      <c r="AK262" s="49">
        <v>0</v>
      </c>
      <c r="AL262" s="67">
        <v>0</v>
      </c>
    </row>
    <row r="263" spans="1:38" ht="16.5" customHeight="1" x14ac:dyDescent="0.3">
      <c r="A263" s="158" t="e">
        <v>#VALUE!</v>
      </c>
      <c r="B263" s="22">
        <f t="shared" si="29"/>
        <v>503591</v>
      </c>
      <c r="C263" s="120">
        <v>50359</v>
      </c>
      <c r="D263" s="49" t="s">
        <v>3886</v>
      </c>
      <c r="E263" s="86" t="s">
        <v>3786</v>
      </c>
      <c r="F263" s="72">
        <f>COUNTIF($C$8:$C263,$C263)</f>
        <v>1</v>
      </c>
      <c r="G263" s="49" t="b">
        <v>1</v>
      </c>
      <c r="H263" s="49">
        <v>200301</v>
      </c>
      <c r="I263" s="129" t="s">
        <v>2013</v>
      </c>
      <c r="J263" s="176">
        <v>200</v>
      </c>
      <c r="K263" s="129" t="s">
        <v>2171</v>
      </c>
      <c r="L263" s="22">
        <v>0</v>
      </c>
      <c r="M263" s="49">
        <v>0</v>
      </c>
      <c r="N263" s="49">
        <v>0</v>
      </c>
      <c r="O263" s="49">
        <v>0</v>
      </c>
      <c r="P263" s="22" t="s">
        <v>600</v>
      </c>
      <c r="Q263" s="22">
        <v>5</v>
      </c>
      <c r="R263" s="49" t="b">
        <v>0</v>
      </c>
      <c r="S263" s="87" t="b">
        <v>0</v>
      </c>
      <c r="T263" s="22">
        <v>4001021</v>
      </c>
      <c r="U263" s="134" t="s">
        <v>1135</v>
      </c>
      <c r="V263" s="22">
        <f t="shared" si="25"/>
        <v>4001021</v>
      </c>
      <c r="W263" s="134" t="s">
        <v>1135</v>
      </c>
      <c r="X263" s="22">
        <f t="shared" si="26"/>
        <v>4001021</v>
      </c>
      <c r="Y263" s="134" t="s">
        <v>1135</v>
      </c>
      <c r="Z263" s="22">
        <f t="shared" si="27"/>
        <v>4001021</v>
      </c>
      <c r="AA263" s="134" t="s">
        <v>1135</v>
      </c>
      <c r="AB263" s="22">
        <f t="shared" si="28"/>
        <v>4001021</v>
      </c>
      <c r="AC263" s="134" t="s">
        <v>1135</v>
      </c>
      <c r="AD263" s="88">
        <v>0</v>
      </c>
      <c r="AE263" s="136">
        <v>0</v>
      </c>
      <c r="AF263" s="22">
        <v>1</v>
      </c>
      <c r="AG263" s="49">
        <v>0</v>
      </c>
      <c r="AH263" s="49">
        <v>0</v>
      </c>
      <c r="AI263" s="49">
        <v>0</v>
      </c>
      <c r="AJ263" s="22" t="b">
        <v>0</v>
      </c>
      <c r="AK263" s="49">
        <v>0</v>
      </c>
      <c r="AL263" s="67">
        <v>0</v>
      </c>
    </row>
    <row r="264" spans="1:38" ht="16.5" customHeight="1" x14ac:dyDescent="0.3">
      <c r="A264" s="158" t="s">
        <v>3769</v>
      </c>
      <c r="B264" s="22">
        <f t="shared" si="29"/>
        <v>503592</v>
      </c>
      <c r="C264" s="120">
        <v>50359</v>
      </c>
      <c r="D264" s="49" t="s">
        <v>3887</v>
      </c>
      <c r="E264" s="86" t="s">
        <v>3786</v>
      </c>
      <c r="F264" s="72">
        <f>COUNTIF($C$8:$C264,$C264)</f>
        <v>2</v>
      </c>
      <c r="G264" s="49" t="b">
        <v>0</v>
      </c>
      <c r="H264" s="49">
        <v>0</v>
      </c>
      <c r="I264" s="129">
        <v>0</v>
      </c>
      <c r="J264" s="176">
        <v>200</v>
      </c>
      <c r="K264" s="129" t="s">
        <v>2171</v>
      </c>
      <c r="L264" s="22">
        <v>0</v>
      </c>
      <c r="M264" s="49">
        <v>0</v>
      </c>
      <c r="N264" s="49">
        <v>0</v>
      </c>
      <c r="O264" s="49">
        <v>0</v>
      </c>
      <c r="P264" s="22" t="s">
        <v>10</v>
      </c>
      <c r="Q264" s="22">
        <v>0</v>
      </c>
      <c r="R264" s="49" t="b">
        <v>0</v>
      </c>
      <c r="S264" s="87" t="b">
        <v>0</v>
      </c>
      <c r="T264" s="22">
        <v>0</v>
      </c>
      <c r="U264" s="134">
        <v>0</v>
      </c>
      <c r="V264" s="22">
        <f t="shared" si="25"/>
        <v>0</v>
      </c>
      <c r="W264" s="134">
        <v>0</v>
      </c>
      <c r="X264" s="22">
        <f t="shared" si="26"/>
        <v>0</v>
      </c>
      <c r="Y264" s="134">
        <v>0</v>
      </c>
      <c r="Z264" s="22">
        <f t="shared" si="27"/>
        <v>0</v>
      </c>
      <c r="AA264" s="134">
        <v>0</v>
      </c>
      <c r="AB264" s="22">
        <f t="shared" si="28"/>
        <v>0</v>
      </c>
      <c r="AC264" s="134">
        <v>0</v>
      </c>
      <c r="AD264" s="88">
        <v>0</v>
      </c>
      <c r="AE264" s="136">
        <v>0</v>
      </c>
      <c r="AF264" s="22">
        <v>1</v>
      </c>
      <c r="AG264" s="49">
        <v>0</v>
      </c>
      <c r="AH264" s="49">
        <v>0</v>
      </c>
      <c r="AI264" s="49">
        <v>0</v>
      </c>
      <c r="AJ264" s="22" t="b">
        <v>0</v>
      </c>
      <c r="AK264" s="49">
        <v>0</v>
      </c>
      <c r="AL264" s="67">
        <v>0</v>
      </c>
    </row>
    <row r="265" spans="1:38" ht="16.5" customHeight="1" x14ac:dyDescent="0.3">
      <c r="A265" s="158" t="e">
        <v>#VALUE!</v>
      </c>
      <c r="B265" s="22">
        <f t="shared" si="29"/>
        <v>503601</v>
      </c>
      <c r="C265" s="120">
        <v>50360</v>
      </c>
      <c r="D265" s="49" t="s">
        <v>3888</v>
      </c>
      <c r="E265" s="86" t="s">
        <v>3786</v>
      </c>
      <c r="F265" s="72">
        <f>COUNTIF($C$8:$C265,$C265)</f>
        <v>1</v>
      </c>
      <c r="G265" s="49" t="b">
        <v>1</v>
      </c>
      <c r="H265" s="49">
        <v>200301</v>
      </c>
      <c r="I265" s="129" t="s">
        <v>2013</v>
      </c>
      <c r="J265" s="176">
        <v>200</v>
      </c>
      <c r="K265" s="129" t="s">
        <v>2171</v>
      </c>
      <c r="L265" s="22">
        <v>0</v>
      </c>
      <c r="M265" s="49">
        <v>0</v>
      </c>
      <c r="N265" s="49">
        <v>0</v>
      </c>
      <c r="O265" s="49">
        <v>0</v>
      </c>
      <c r="P265" s="22" t="s">
        <v>600</v>
      </c>
      <c r="Q265" s="22">
        <v>3</v>
      </c>
      <c r="R265" s="49" t="b">
        <v>0</v>
      </c>
      <c r="S265" s="87" t="b">
        <v>0</v>
      </c>
      <c r="T265" s="22">
        <v>4001021</v>
      </c>
      <c r="U265" s="134" t="s">
        <v>1135</v>
      </c>
      <c r="V265" s="22">
        <f t="shared" si="25"/>
        <v>4001021</v>
      </c>
      <c r="W265" s="134" t="s">
        <v>1135</v>
      </c>
      <c r="X265" s="22">
        <f t="shared" si="26"/>
        <v>4001021</v>
      </c>
      <c r="Y265" s="134" t="s">
        <v>1135</v>
      </c>
      <c r="Z265" s="22">
        <f t="shared" si="27"/>
        <v>4001021</v>
      </c>
      <c r="AA265" s="134" t="s">
        <v>1135</v>
      </c>
      <c r="AB265" s="22">
        <f t="shared" si="28"/>
        <v>4001021</v>
      </c>
      <c r="AC265" s="134" t="s">
        <v>1135</v>
      </c>
      <c r="AD265" s="88">
        <v>0</v>
      </c>
      <c r="AE265" s="136">
        <v>0</v>
      </c>
      <c r="AF265" s="22">
        <v>1</v>
      </c>
      <c r="AG265" s="49">
        <v>0</v>
      </c>
      <c r="AH265" s="49">
        <v>0</v>
      </c>
      <c r="AI265" s="49">
        <v>0</v>
      </c>
      <c r="AJ265" s="22" t="b">
        <v>0</v>
      </c>
      <c r="AK265" s="49">
        <v>0</v>
      </c>
      <c r="AL265" s="67">
        <v>0</v>
      </c>
    </row>
    <row r="266" spans="1:38" ht="16.5" customHeight="1" x14ac:dyDescent="0.3">
      <c r="A266" s="158" t="s">
        <v>3769</v>
      </c>
      <c r="B266" s="22">
        <f t="shared" si="29"/>
        <v>503602</v>
      </c>
      <c r="C266" s="120">
        <v>50360</v>
      </c>
      <c r="D266" s="49" t="s">
        <v>3889</v>
      </c>
      <c r="E266" s="86" t="s">
        <v>3786</v>
      </c>
      <c r="F266" s="72">
        <f>COUNTIF($C$8:$C266,$C266)</f>
        <v>2</v>
      </c>
      <c r="G266" s="49" t="b">
        <v>0</v>
      </c>
      <c r="H266" s="49">
        <v>0</v>
      </c>
      <c r="I266" s="129">
        <v>0</v>
      </c>
      <c r="J266" s="176">
        <v>200</v>
      </c>
      <c r="K266" s="129" t="s">
        <v>2171</v>
      </c>
      <c r="L266" s="22">
        <v>0</v>
      </c>
      <c r="M266" s="49">
        <v>0</v>
      </c>
      <c r="N266" s="49">
        <v>0</v>
      </c>
      <c r="O266" s="49">
        <v>0</v>
      </c>
      <c r="P266" s="22" t="s">
        <v>10</v>
      </c>
      <c r="Q266" s="22">
        <v>0</v>
      </c>
      <c r="R266" s="49" t="b">
        <v>0</v>
      </c>
      <c r="S266" s="87" t="b">
        <v>0</v>
      </c>
      <c r="T266" s="22">
        <v>0</v>
      </c>
      <c r="U266" s="134">
        <v>0</v>
      </c>
      <c r="V266" s="22">
        <f t="shared" si="25"/>
        <v>0</v>
      </c>
      <c r="W266" s="134">
        <v>0</v>
      </c>
      <c r="X266" s="22">
        <f t="shared" si="26"/>
        <v>0</v>
      </c>
      <c r="Y266" s="134">
        <v>0</v>
      </c>
      <c r="Z266" s="22">
        <f t="shared" si="27"/>
        <v>0</v>
      </c>
      <c r="AA266" s="134">
        <v>0</v>
      </c>
      <c r="AB266" s="22">
        <f t="shared" si="28"/>
        <v>0</v>
      </c>
      <c r="AC266" s="134">
        <v>0</v>
      </c>
      <c r="AD266" s="88">
        <v>0</v>
      </c>
      <c r="AE266" s="136">
        <v>0</v>
      </c>
      <c r="AF266" s="22">
        <v>1</v>
      </c>
      <c r="AG266" s="49">
        <v>0</v>
      </c>
      <c r="AH266" s="49">
        <v>0</v>
      </c>
      <c r="AI266" s="49">
        <v>0</v>
      </c>
      <c r="AJ266" s="22" t="b">
        <v>0</v>
      </c>
      <c r="AK266" s="49">
        <v>0</v>
      </c>
      <c r="AL266" s="67">
        <v>0</v>
      </c>
    </row>
    <row r="267" spans="1:38" ht="16.5" customHeight="1" x14ac:dyDescent="0.3">
      <c r="A267" s="158">
        <f>COUNTIF(FtbReward_Quest!$B:$B,$B267)+COUNTIF(FtbReward_Mode!$B:$B,$B267)+COUNTIF(FtbReward_Content!$B:$B,$B267)-1</f>
        <v>0</v>
      </c>
      <c r="B267" s="22">
        <f t="shared" ref="B267:B286" si="30">C267*10+F267</f>
        <v>511111</v>
      </c>
      <c r="C267" s="120">
        <v>51111</v>
      </c>
      <c r="D267" s="49" t="s">
        <v>1200</v>
      </c>
      <c r="E267" s="86" t="s">
        <v>1466</v>
      </c>
      <c r="F267" s="72">
        <f>COUNTIF($C$8:$C267,$C267)</f>
        <v>1</v>
      </c>
      <c r="G267" s="49" t="b">
        <v>1</v>
      </c>
      <c r="H267" s="49">
        <v>0</v>
      </c>
      <c r="I267" s="129">
        <f>IFERROR(IF(H267=0,0,VLOOKUP(VLOOKUP(H267,#REF!,MATCH("strMailTitleID",#REF!,0),FALSE),#REF!,2,FALSE)),"ERROR")</f>
        <v>0</v>
      </c>
      <c r="J267" s="176">
        <v>200</v>
      </c>
      <c r="K267" s="129" t="str">
        <f>IFERROR(IF(J267=0,0,VLOOKUP(VLOOKUP(J267,#REF!,MATCH("strMailTitleID",#REF!,0),FALSE),#REF!,2,FALSE)),"ERROR")</f>
        <v>ERROR</v>
      </c>
      <c r="L267" s="22">
        <f ca="1">IFERROR(VLOOKUP($B267,INDIRECT(VLOOKUP($E267,보상!$S:$AA,2,FALSE)),MATCH(L$6,INDIRECT(VLOOKUP($E267,보상!$S:$AA,3,FALSE)),0),FALSE),"ERROR")</f>
        <v>0</v>
      </c>
      <c r="M267" s="49">
        <v>0</v>
      </c>
      <c r="N267" s="49">
        <v>0</v>
      </c>
      <c r="O267" s="49">
        <v>0</v>
      </c>
      <c r="P267" s="22" t="str">
        <f ca="1">IFERROR(VLOOKUP($B267,INDIRECT(VLOOKUP($E267,보상!$S:$AA,2,FALSE)),MATCH(P$6,INDIRECT(VLOOKUP($E267,보상!$S:$AA,3,FALSE)),0),FALSE),"ERROR")</f>
        <v>BlackLemena</v>
      </c>
      <c r="Q267" s="22">
        <f ca="1">IFERROR(VLOOKUP($B267,INDIRECT(VLOOKUP($E267,보상!$S:$AA,2,FALSE)),MATCH(Q$6,INDIRECT(VLOOKUP($E267,보상!$S:$AA,3,FALSE)),0),FALSE),"ERROR")</f>
        <v>2000</v>
      </c>
      <c r="R267" s="49" t="b">
        <v>0</v>
      </c>
      <c r="S267" s="87" t="b">
        <v>0</v>
      </c>
      <c r="T267" s="22">
        <f ca="1">IFERROR(VLOOKUP($B267,INDIRECT(VLOOKUP($E267,보상!$S:$AA,2,FALSE)),MATCH(T$6,INDIRECT(VLOOKUP($E267,보상!$S:$AA,3,FALSE)),0),FALSE),"ERROR")</f>
        <v>0</v>
      </c>
      <c r="U267" s="136">
        <f ca="1">IFERROR(IF(T267=0,0,VLOOKUP(SUBSTITUTE(VLOOKUP(T267,#REF!,MATCH("strItemName",#REF!,0),FALSE),"SUI_",""),#REF!,2,FALSE)),"ERROR")</f>
        <v>0</v>
      </c>
      <c r="V267" s="22">
        <f t="shared" ref="V267:V299" ca="1" si="31">IF(T267=0,0,IF(OR(INT(T267/10000)=15,INT(T267/10000)=24,INT(T267/10000)=35),T267,IF(T267&gt;300000,T267,IF(T267&lt;200000,T267+10100,T267+100))))</f>
        <v>0</v>
      </c>
      <c r="W267" s="136">
        <f ca="1">IFERROR(IF(V267=0,0,VLOOKUP(SUBSTITUTE(VLOOKUP(V267,#REF!,MATCH("strItemName",#REF!,0),FALSE),"SUI_",""),#REF!,2,FALSE)),"ERROR")</f>
        <v>0</v>
      </c>
      <c r="X267" s="22">
        <f t="shared" ref="X267:X299" ca="1" si="32">IF(V267=0,0,IF(OR(INT(V267/10000)=15,INT(V267/10000)=24,INT(V267/10000)=35),V267,IF(V267&gt;300000,V267,IF(V267&lt;200000,V267+10100,V267+100))))</f>
        <v>0</v>
      </c>
      <c r="Y267" s="136">
        <f ca="1">IFERROR(IF(X267=0,0,VLOOKUP(SUBSTITUTE(VLOOKUP(X267,#REF!,MATCH("strItemName",#REF!,0),FALSE),"SUI_",""),#REF!,2,FALSE)),"ERROR")</f>
        <v>0</v>
      </c>
      <c r="Z267" s="22">
        <f t="shared" ref="Z267:Z299" ca="1" si="33">IF(X267=0,0,IF(OR(INT(X267/10000)=15,INT(X267/10000)=24,INT(X267/10000)=35),X267,IF(X267&gt;300000,X267,IF(X267&lt;200000,X267+10100,X267+100))))</f>
        <v>0</v>
      </c>
      <c r="AA267" s="136">
        <f ca="1">IFERROR(IF(Z267=0,0,VLOOKUP(SUBSTITUTE(VLOOKUP(Z267,#REF!,MATCH("strItemName",#REF!,0),FALSE),"SUI_",""),#REF!,2,FALSE)),"ERROR")</f>
        <v>0</v>
      </c>
      <c r="AB267" s="22">
        <f t="shared" ref="AB267:AB299" ca="1" si="34">IF(Z267=0,0,IF(OR(INT(Z267/10000)=15,INT(Z267/10000)=24,INT(Z267/10000)=35),Z267,IF(Z267&gt;300000,Z267,IF(Z267&lt;200000,Z267+10100,Z267+100))))</f>
        <v>0</v>
      </c>
      <c r="AC267" s="136">
        <f ca="1">IFERROR(IF(AB267=0,0,VLOOKUP(SUBSTITUTE(VLOOKUP(AB267,#REF!,MATCH("strItemName",#REF!,0),FALSE),"SUI_",""),#REF!,2,FALSE)),"ERROR")</f>
        <v>0</v>
      </c>
      <c r="AD267" s="88">
        <v>0</v>
      </c>
      <c r="AE267" s="136">
        <f>IFERROR(IF(AD267=0,0,VLOOKUP(SUBSTITUTE(VLOOKUP(AD267,#REF!,MATCH("strItemName",#REF!,0),FALSE),"SUI_",""),#REF!,2,FALSE)),"ERROR")</f>
        <v>0</v>
      </c>
      <c r="AF267" s="22">
        <f ca="1">IFERROR(VLOOKUP($B267,INDIRECT(VLOOKUP($E267,보상!$S:$AA,2,FALSE)),MATCH(AF$6,INDIRECT(VLOOKUP($E267,보상!$S:$AA,3,FALSE)),0),FALSE),"ERROR")</f>
        <v>1</v>
      </c>
      <c r="AG267" s="49">
        <v>0</v>
      </c>
      <c r="AH267" s="49">
        <v>0</v>
      </c>
      <c r="AI267" s="49">
        <v>0</v>
      </c>
      <c r="AJ267" s="22" t="b">
        <v>0</v>
      </c>
      <c r="AK267" s="49">
        <v>0</v>
      </c>
      <c r="AL267" s="67">
        <v>0</v>
      </c>
    </row>
    <row r="268" spans="1:38" ht="16.5" customHeight="1" x14ac:dyDescent="0.3">
      <c r="A268" s="158">
        <f>COUNTIF(FtbReward_Quest!$B:$B,$B268)+COUNTIF(FtbReward_Mode!$B:$B,$B268)+COUNTIF(FtbReward_Content!$B:$B,$B268)-1</f>
        <v>0</v>
      </c>
      <c r="B268" s="22">
        <f t="shared" si="30"/>
        <v>511121</v>
      </c>
      <c r="C268" s="120">
        <v>51112</v>
      </c>
      <c r="D268" s="49" t="s">
        <v>1201</v>
      </c>
      <c r="E268" s="86" t="s">
        <v>1466</v>
      </c>
      <c r="F268" s="72">
        <f>COUNTIF($C$8:$C268,$C268)</f>
        <v>1</v>
      </c>
      <c r="G268" s="49" t="b">
        <v>1</v>
      </c>
      <c r="H268" s="49">
        <v>0</v>
      </c>
      <c r="I268" s="129">
        <f>IFERROR(IF(H268=0,0,VLOOKUP(VLOOKUP(H268,#REF!,MATCH("strMailTitleID",#REF!,0),FALSE),#REF!,2,FALSE)),"ERROR")</f>
        <v>0</v>
      </c>
      <c r="J268" s="176">
        <v>200</v>
      </c>
      <c r="K268" s="129" t="str">
        <f>IFERROR(IF(J268=0,0,VLOOKUP(VLOOKUP(J268,#REF!,MATCH("strMailTitleID",#REF!,0),FALSE),#REF!,2,FALSE)),"ERROR")</f>
        <v>ERROR</v>
      </c>
      <c r="L268" s="22">
        <f ca="1">IFERROR(VLOOKUP($B268,INDIRECT(VLOOKUP($E268,보상!$S:$AA,2,FALSE)),MATCH(L$6,INDIRECT(VLOOKUP($E268,보상!$S:$AA,3,FALSE)),0),FALSE),"ERROR")</f>
        <v>0</v>
      </c>
      <c r="M268" s="49">
        <v>0</v>
      </c>
      <c r="N268" s="49">
        <v>0</v>
      </c>
      <c r="O268" s="49">
        <v>0</v>
      </c>
      <c r="P268" s="22" t="str">
        <f ca="1">IFERROR(VLOOKUP($B268,INDIRECT(VLOOKUP($E268,보상!$S:$AA,2,FALSE)),MATCH(P$6,INDIRECT(VLOOKUP($E268,보상!$S:$AA,3,FALSE)),0),FALSE),"ERROR")</f>
        <v>BlackLemena</v>
      </c>
      <c r="Q268" s="22">
        <v>1000</v>
      </c>
      <c r="R268" s="49" t="b">
        <v>0</v>
      </c>
      <c r="S268" s="87" t="b">
        <v>0</v>
      </c>
      <c r="T268" s="22">
        <f ca="1">IFERROR(VLOOKUP($B268,INDIRECT(VLOOKUP($E268,보상!$S:$AA,2,FALSE)),MATCH(T$6,INDIRECT(VLOOKUP($E268,보상!$S:$AA,3,FALSE)),0),FALSE),"ERROR")</f>
        <v>0</v>
      </c>
      <c r="U268" s="136">
        <f ca="1">IFERROR(IF(T268=0,0,VLOOKUP(SUBSTITUTE(VLOOKUP(T268,#REF!,MATCH("strItemName",#REF!,0),FALSE),"SUI_",""),#REF!,2,FALSE)),"ERROR")</f>
        <v>0</v>
      </c>
      <c r="V268" s="22">
        <f t="shared" ca="1" si="31"/>
        <v>0</v>
      </c>
      <c r="W268" s="136">
        <f ca="1">IFERROR(IF(V268=0,0,VLOOKUP(SUBSTITUTE(VLOOKUP(V268,#REF!,MATCH("strItemName",#REF!,0),FALSE),"SUI_",""),#REF!,2,FALSE)),"ERROR")</f>
        <v>0</v>
      </c>
      <c r="X268" s="22">
        <f t="shared" ca="1" si="32"/>
        <v>0</v>
      </c>
      <c r="Y268" s="136">
        <f ca="1">IFERROR(IF(X268=0,0,VLOOKUP(SUBSTITUTE(VLOOKUP(X268,#REF!,MATCH("strItemName",#REF!,0),FALSE),"SUI_",""),#REF!,2,FALSE)),"ERROR")</f>
        <v>0</v>
      </c>
      <c r="Z268" s="22">
        <f t="shared" ca="1" si="33"/>
        <v>0</v>
      </c>
      <c r="AA268" s="136">
        <f ca="1">IFERROR(IF(Z268=0,0,VLOOKUP(SUBSTITUTE(VLOOKUP(Z268,#REF!,MATCH("strItemName",#REF!,0),FALSE),"SUI_",""),#REF!,2,FALSE)),"ERROR")</f>
        <v>0</v>
      </c>
      <c r="AB268" s="22">
        <f t="shared" ca="1" si="34"/>
        <v>0</v>
      </c>
      <c r="AC268" s="136">
        <f ca="1">IFERROR(IF(AB268=0,0,VLOOKUP(SUBSTITUTE(VLOOKUP(AB268,#REF!,MATCH("strItemName",#REF!,0),FALSE),"SUI_",""),#REF!,2,FALSE)),"ERROR")</f>
        <v>0</v>
      </c>
      <c r="AD268" s="88">
        <v>0</v>
      </c>
      <c r="AE268" s="136">
        <f>IFERROR(IF(AD268=0,0,VLOOKUP(SUBSTITUTE(VLOOKUP(AD268,#REF!,MATCH("strItemName",#REF!,0),FALSE),"SUI_",""),#REF!,2,FALSE)),"ERROR")</f>
        <v>0</v>
      </c>
      <c r="AF268" s="22">
        <f ca="1">IFERROR(VLOOKUP($B268,INDIRECT(VLOOKUP($E268,보상!$S:$AA,2,FALSE)),MATCH(AF$6,INDIRECT(VLOOKUP($E268,보상!$S:$AA,3,FALSE)),0),FALSE),"ERROR")</f>
        <v>1</v>
      </c>
      <c r="AG268" s="49">
        <v>0</v>
      </c>
      <c r="AH268" s="49">
        <v>0</v>
      </c>
      <c r="AI268" s="49">
        <v>0</v>
      </c>
      <c r="AJ268" s="22" t="b">
        <v>0</v>
      </c>
      <c r="AK268" s="49">
        <v>0</v>
      </c>
      <c r="AL268" s="67">
        <v>0</v>
      </c>
    </row>
    <row r="269" spans="1:38" ht="16.5" customHeight="1" x14ac:dyDescent="0.3">
      <c r="A269" s="158">
        <f>COUNTIF(FtbReward_Quest!$B:$B,$B269)+COUNTIF(FtbReward_Mode!$B:$B,$B269)+COUNTIF(FtbReward_Content!$B:$B,$B269)-1</f>
        <v>0</v>
      </c>
      <c r="B269" s="22">
        <f t="shared" ref="B269:B273" si="35">C269*10+F269</f>
        <v>511141</v>
      </c>
      <c r="C269" s="120">
        <v>51114</v>
      </c>
      <c r="D269" s="49" t="s">
        <v>2174</v>
      </c>
      <c r="E269" s="86" t="s">
        <v>1466</v>
      </c>
      <c r="F269" s="72">
        <f>COUNTIF($C$8:$C269,$C269)</f>
        <v>1</v>
      </c>
      <c r="G269" s="49" t="b">
        <v>1</v>
      </c>
      <c r="H269" s="49">
        <v>0</v>
      </c>
      <c r="I269" s="129">
        <f>IFERROR(IF(H269=0,0,VLOOKUP(VLOOKUP(H269,#REF!,MATCH("strMailTitleID",#REF!,0),FALSE),#REF!,2,FALSE)),"ERROR")</f>
        <v>0</v>
      </c>
      <c r="J269" s="176">
        <v>200</v>
      </c>
      <c r="K269" s="129" t="str">
        <f>IFERROR(IF(J269=0,0,VLOOKUP(VLOOKUP(J269,#REF!,MATCH("strMailTitleID",#REF!,0),FALSE),#REF!,2,FALSE)),"ERROR")</f>
        <v>ERROR</v>
      </c>
      <c r="L269" s="22">
        <f ca="1">IFERROR(VLOOKUP($B269,INDIRECT(VLOOKUP($E269,보상!$S:$AA,2,FALSE)),MATCH(L$6,INDIRECT(VLOOKUP($E269,보상!$S:$AA,3,FALSE)),0),FALSE),"ERROR")</f>
        <v>0</v>
      </c>
      <c r="M269" s="49">
        <v>0</v>
      </c>
      <c r="N269" s="49">
        <v>0</v>
      </c>
      <c r="O269" s="49">
        <v>0</v>
      </c>
      <c r="P269" s="22" t="str">
        <f ca="1">IFERROR(VLOOKUP($B269,INDIRECT(VLOOKUP($E269,보상!$S:$AA,2,FALSE)),MATCH(P$6,INDIRECT(VLOOKUP($E269,보상!$S:$AA,3,FALSE)),0),FALSE),"ERROR")</f>
        <v>BlackLemena</v>
      </c>
      <c r="Q269" s="22">
        <v>300</v>
      </c>
      <c r="R269" s="49" t="b">
        <v>0</v>
      </c>
      <c r="S269" s="87" t="b">
        <v>0</v>
      </c>
      <c r="T269" s="22">
        <f ca="1">IFERROR(VLOOKUP($B269,INDIRECT(VLOOKUP($E269,보상!$S:$AA,2,FALSE)),MATCH(T$6,INDIRECT(VLOOKUP($E269,보상!$S:$AA,3,FALSE)),0),FALSE),"ERROR")</f>
        <v>0</v>
      </c>
      <c r="U269" s="136">
        <f ca="1">IFERROR(IF(T269=0,0,VLOOKUP(SUBSTITUTE(VLOOKUP(T269,#REF!,MATCH("strItemName",#REF!,0),FALSE),"SUI_",""),#REF!,2,FALSE)),"ERROR")</f>
        <v>0</v>
      </c>
      <c r="V269" s="22">
        <f t="shared" ref="V269" ca="1" si="36">IF(T269=0,0,IF(OR(INT(T269/10000)=15,INT(T269/10000)=24,INT(T269/10000)=35),T269,IF(T269&gt;300000,T269,IF(T269&lt;200000,T269+10100,T269+100))))</f>
        <v>0</v>
      </c>
      <c r="W269" s="136">
        <f ca="1">IFERROR(IF(V269=0,0,VLOOKUP(SUBSTITUTE(VLOOKUP(V269,#REF!,MATCH("strItemName",#REF!,0),FALSE),"SUI_",""),#REF!,2,FALSE)),"ERROR")</f>
        <v>0</v>
      </c>
      <c r="X269" s="22">
        <f t="shared" ca="1" si="32"/>
        <v>0</v>
      </c>
      <c r="Y269" s="136">
        <f ca="1">IFERROR(IF(X269=0,0,VLOOKUP(SUBSTITUTE(VLOOKUP(X269,#REF!,MATCH("strItemName",#REF!,0),FALSE),"SUI_",""),#REF!,2,FALSE)),"ERROR")</f>
        <v>0</v>
      </c>
      <c r="Z269" s="22">
        <f t="shared" ca="1" si="33"/>
        <v>0</v>
      </c>
      <c r="AA269" s="136">
        <f ca="1">IFERROR(IF(Z269=0,0,VLOOKUP(SUBSTITUTE(VLOOKUP(Z269,#REF!,MATCH("strItemName",#REF!,0),FALSE),"SUI_",""),#REF!,2,FALSE)),"ERROR")</f>
        <v>0</v>
      </c>
      <c r="AB269" s="22">
        <f t="shared" ca="1" si="34"/>
        <v>0</v>
      </c>
      <c r="AC269" s="136">
        <f ca="1">IFERROR(IF(AB269=0,0,VLOOKUP(SUBSTITUTE(VLOOKUP(AB269,#REF!,MATCH("strItemName",#REF!,0),FALSE),"SUI_",""),#REF!,2,FALSE)),"ERROR")</f>
        <v>0</v>
      </c>
      <c r="AD269" s="88">
        <v>0</v>
      </c>
      <c r="AE269" s="136">
        <f>IFERROR(IF(AD269=0,0,VLOOKUP(SUBSTITUTE(VLOOKUP(AD269,#REF!,MATCH("strItemName",#REF!,0),FALSE),"SUI_",""),#REF!,2,FALSE)),"ERROR")</f>
        <v>0</v>
      </c>
      <c r="AF269" s="22">
        <f ca="1">IFERROR(VLOOKUP($B269,INDIRECT(VLOOKUP($E269,보상!$S:$AA,2,FALSE)),MATCH(AF$6,INDIRECT(VLOOKUP($E269,보상!$S:$AA,3,FALSE)),0),FALSE),"ERROR")</f>
        <v>1</v>
      </c>
      <c r="AG269" s="49">
        <v>0</v>
      </c>
      <c r="AH269" s="49">
        <v>0</v>
      </c>
      <c r="AI269" s="49">
        <v>0</v>
      </c>
      <c r="AJ269" s="22" t="b">
        <v>0</v>
      </c>
      <c r="AK269" s="49">
        <v>0</v>
      </c>
      <c r="AL269" s="67">
        <v>0</v>
      </c>
    </row>
    <row r="270" spans="1:38" ht="16.5" customHeight="1" x14ac:dyDescent="0.3">
      <c r="A270" s="158"/>
      <c r="B270" s="22">
        <f t="shared" ref="B270" si="37">C270*10+F270</f>
        <v>511131</v>
      </c>
      <c r="C270" s="120">
        <v>51113</v>
      </c>
      <c r="D270" s="49" t="s">
        <v>3326</v>
      </c>
      <c r="E270" s="86" t="s">
        <v>1466</v>
      </c>
      <c r="F270" s="72">
        <f>COUNTIF($C$8:$C270,$C270)</f>
        <v>1</v>
      </c>
      <c r="G270" s="49" t="b">
        <v>1</v>
      </c>
      <c r="H270" s="49">
        <v>0</v>
      </c>
      <c r="I270" s="129">
        <f>IFERROR(IF(H270=0,0,VLOOKUP(VLOOKUP(H270,#REF!,MATCH("strMailTitleID",#REF!,0),FALSE),#REF!,2,FALSE)),"ERROR")</f>
        <v>0</v>
      </c>
      <c r="J270" s="176">
        <v>200</v>
      </c>
      <c r="K270" s="129" t="str">
        <f>IFERROR(IF(J270=0,0,VLOOKUP(VLOOKUP(J270,#REF!,MATCH("strMailTitleID",#REF!,0),FALSE),#REF!,2,FALSE)),"ERROR")</f>
        <v>ERROR</v>
      </c>
      <c r="L270" s="22">
        <f ca="1">IFERROR(VLOOKUP($B270,INDIRECT(VLOOKUP($E270,보상!$S:$AA,2,FALSE)),MATCH(L$6,INDIRECT(VLOOKUP($E270,보상!$S:$AA,3,FALSE)),0),FALSE),"ERROR")</f>
        <v>0</v>
      </c>
      <c r="M270" s="49">
        <v>0</v>
      </c>
      <c r="N270" s="49">
        <v>0</v>
      </c>
      <c r="O270" s="49">
        <v>0</v>
      </c>
      <c r="P270" s="22" t="str">
        <f ca="1">IFERROR(VLOOKUP($B270,INDIRECT(VLOOKUP($E270,보상!$S:$AA,2,FALSE)),MATCH(P$6,INDIRECT(VLOOKUP($E270,보상!$S:$AA,3,FALSE)),0),FALSE),"ERROR")</f>
        <v>BlackLemena</v>
      </c>
      <c r="Q270" s="22">
        <v>100</v>
      </c>
      <c r="R270" s="49" t="b">
        <v>0</v>
      </c>
      <c r="S270" s="87" t="b">
        <v>0</v>
      </c>
      <c r="T270" s="22">
        <f ca="1">IFERROR(VLOOKUP($B270,INDIRECT(VLOOKUP($E270,보상!$S:$AA,2,FALSE)),MATCH(T$6,INDIRECT(VLOOKUP($E270,보상!$S:$AA,3,FALSE)),0),FALSE),"ERROR")</f>
        <v>0</v>
      </c>
      <c r="U270" s="136">
        <f ca="1">IFERROR(IF(T270=0,0,VLOOKUP(SUBSTITUTE(VLOOKUP(T270,#REF!,MATCH("strItemName",#REF!,0),FALSE),"SUI_",""),#REF!,2,FALSE)),"ERROR")</f>
        <v>0</v>
      </c>
      <c r="V270" s="22">
        <f t="shared" ref="V270" ca="1" si="38">IF(T270=0,0,IF(OR(INT(T270/10000)=15,INT(T270/10000)=24,INT(T270/10000)=35),T270,IF(T270&gt;300000,T270,IF(T270&lt;200000,T270+10100,T270+100))))</f>
        <v>0</v>
      </c>
      <c r="W270" s="136">
        <f ca="1">IFERROR(IF(V270=0,0,VLOOKUP(SUBSTITUTE(VLOOKUP(V270,#REF!,MATCH("strItemName",#REF!,0),FALSE),"SUI_",""),#REF!,2,FALSE)),"ERROR")</f>
        <v>0</v>
      </c>
      <c r="X270" s="22">
        <f t="shared" ref="X270" ca="1" si="39">IF(V270=0,0,IF(OR(INT(V270/10000)=15,INT(V270/10000)=24,INT(V270/10000)=35),V270,IF(V270&gt;300000,V270,IF(V270&lt;200000,V270+10100,V270+100))))</f>
        <v>0</v>
      </c>
      <c r="Y270" s="136">
        <f ca="1">IFERROR(IF(X270=0,0,VLOOKUP(SUBSTITUTE(VLOOKUP(X270,#REF!,MATCH("strItemName",#REF!,0),FALSE),"SUI_",""),#REF!,2,FALSE)),"ERROR")</f>
        <v>0</v>
      </c>
      <c r="Z270" s="22">
        <f t="shared" ref="Z270" ca="1" si="40">IF(X270=0,0,IF(OR(INT(X270/10000)=15,INT(X270/10000)=24,INT(X270/10000)=35),X270,IF(X270&gt;300000,X270,IF(X270&lt;200000,X270+10100,X270+100))))</f>
        <v>0</v>
      </c>
      <c r="AA270" s="136">
        <f ca="1">IFERROR(IF(Z270=0,0,VLOOKUP(SUBSTITUTE(VLOOKUP(Z270,#REF!,MATCH("strItemName",#REF!,0),FALSE),"SUI_",""),#REF!,2,FALSE)),"ERROR")</f>
        <v>0</v>
      </c>
      <c r="AB270" s="22">
        <f t="shared" ref="AB270" ca="1" si="41">IF(Z270=0,0,IF(OR(INT(Z270/10000)=15,INT(Z270/10000)=24,INT(Z270/10000)=35),Z270,IF(Z270&gt;300000,Z270,IF(Z270&lt;200000,Z270+10100,Z270+100))))</f>
        <v>0</v>
      </c>
      <c r="AC270" s="136">
        <f ca="1">IFERROR(IF(AB270=0,0,VLOOKUP(SUBSTITUTE(VLOOKUP(AB270,#REF!,MATCH("strItemName",#REF!,0),FALSE),"SUI_",""),#REF!,2,FALSE)),"ERROR")</f>
        <v>0</v>
      </c>
      <c r="AD270" s="88">
        <v>0</v>
      </c>
      <c r="AE270" s="136">
        <f>IFERROR(IF(AD270=0,0,VLOOKUP(SUBSTITUTE(VLOOKUP(AD270,#REF!,MATCH("strItemName",#REF!,0),FALSE),"SUI_",""),#REF!,2,FALSE)),"ERROR")</f>
        <v>0</v>
      </c>
      <c r="AF270" s="22">
        <f ca="1">IFERROR(VLOOKUP($B270,INDIRECT(VLOOKUP($E270,보상!$S:$AA,2,FALSE)),MATCH(AF$6,INDIRECT(VLOOKUP($E270,보상!$S:$AA,3,FALSE)),0),FALSE),"ERROR")</f>
        <v>1</v>
      </c>
      <c r="AG270" s="49">
        <v>0</v>
      </c>
      <c r="AH270" s="49">
        <v>0</v>
      </c>
      <c r="AI270" s="49">
        <v>0</v>
      </c>
      <c r="AJ270" s="22" t="b">
        <v>0</v>
      </c>
      <c r="AK270" s="49">
        <v>0</v>
      </c>
      <c r="AL270" s="67">
        <v>0</v>
      </c>
    </row>
    <row r="271" spans="1:38" ht="16.5" customHeight="1" x14ac:dyDescent="0.3">
      <c r="A271" s="158">
        <f>COUNTIF(FtbReward_Quest!$B:$B,$B271)+COUNTIF(FtbReward_Mode!$B:$B,$B271)+COUNTIF(FtbReward_Content!$B:$B,$B271)-1</f>
        <v>0</v>
      </c>
      <c r="B271" s="22">
        <f t="shared" si="35"/>
        <v>512111</v>
      </c>
      <c r="C271" s="120">
        <v>51211</v>
      </c>
      <c r="D271" s="49" t="s">
        <v>1202</v>
      </c>
      <c r="E271" s="86" t="s">
        <v>1467</v>
      </c>
      <c r="F271" s="72">
        <f>COUNTIF($C$8:$C271,$C271)</f>
        <v>1</v>
      </c>
      <c r="G271" s="49" t="b">
        <v>1</v>
      </c>
      <c r="H271" s="49">
        <v>0</v>
      </c>
      <c r="I271" s="129">
        <f>IFERROR(IF(H271=0,0,VLOOKUP(VLOOKUP(H271,#REF!,MATCH("strMailTitleID",#REF!,0),FALSE),#REF!,2,FALSE)),"ERROR")</f>
        <v>0</v>
      </c>
      <c r="J271" s="176">
        <v>200</v>
      </c>
      <c r="K271" s="129" t="str">
        <f>IFERROR(IF(J271=0,0,VLOOKUP(VLOOKUP(J271,#REF!,MATCH("strMailTitleID",#REF!,0),FALSE),#REF!,2,FALSE)),"ERROR")</f>
        <v>ERROR</v>
      </c>
      <c r="L271" s="22">
        <f ca="1">IFERROR(VLOOKUP($B271,INDIRECT(VLOOKUP($E271,보상!$S:$AA,2,FALSE)),MATCH(L$6,INDIRECT(VLOOKUP($E271,보상!$S:$AA,3,FALSE)),0),FALSE),"ERROR")</f>
        <v>0</v>
      </c>
      <c r="M271" s="49">
        <v>0</v>
      </c>
      <c r="N271" s="49">
        <v>0</v>
      </c>
      <c r="O271" s="49">
        <v>0</v>
      </c>
      <c r="P271" s="22" t="str">
        <f ca="1">IFERROR(VLOOKUP($B271,INDIRECT(VLOOKUP($E271,보상!$S:$AA,2,FALSE)),MATCH(P$6,INDIRECT(VLOOKUP($E271,보상!$S:$AA,3,FALSE)),0),FALSE),"ERROR")</f>
        <v>BlackLemena</v>
      </c>
      <c r="Q271" s="22">
        <f ca="1">IFERROR(VLOOKUP($B271,INDIRECT(VLOOKUP($E271,보상!$S:$AA,2,FALSE)),MATCH(Q$6,INDIRECT(VLOOKUP($E271,보상!$S:$AA,3,FALSE)),0),FALSE),"ERROR")</f>
        <v>8000</v>
      </c>
      <c r="R271" s="49" t="b">
        <v>0</v>
      </c>
      <c r="S271" s="87" t="b">
        <v>0</v>
      </c>
      <c r="T271" s="22">
        <f ca="1">IFERROR(VLOOKUP($B271,INDIRECT(VLOOKUP($E271,보상!$S:$AA,2,FALSE)),MATCH(T$6,INDIRECT(VLOOKUP($E271,보상!$S:$AA,3,FALSE)),0),FALSE),"ERROR")</f>
        <v>0</v>
      </c>
      <c r="U271" s="136">
        <f ca="1">IFERROR(IF(T271=0,0,VLOOKUP(SUBSTITUTE(VLOOKUP(T271,#REF!,MATCH("strItemName",#REF!,0),FALSE),"SUI_",""),#REF!,2,FALSE)),"ERROR")</f>
        <v>0</v>
      </c>
      <c r="V271" s="22">
        <f t="shared" ca="1" si="31"/>
        <v>0</v>
      </c>
      <c r="W271" s="136">
        <f ca="1">IFERROR(IF(V271=0,0,VLOOKUP(SUBSTITUTE(VLOOKUP(V271,#REF!,MATCH("strItemName",#REF!,0),FALSE),"SUI_",""),#REF!,2,FALSE)),"ERROR")</f>
        <v>0</v>
      </c>
      <c r="X271" s="22">
        <f t="shared" ca="1" si="32"/>
        <v>0</v>
      </c>
      <c r="Y271" s="136">
        <f ca="1">IFERROR(IF(X271=0,0,VLOOKUP(SUBSTITUTE(VLOOKUP(X271,#REF!,MATCH("strItemName",#REF!,0),FALSE),"SUI_",""),#REF!,2,FALSE)),"ERROR")</f>
        <v>0</v>
      </c>
      <c r="Z271" s="22">
        <f t="shared" ca="1" si="33"/>
        <v>0</v>
      </c>
      <c r="AA271" s="136">
        <f ca="1">IFERROR(IF(Z271=0,0,VLOOKUP(SUBSTITUTE(VLOOKUP(Z271,#REF!,MATCH("strItemName",#REF!,0),FALSE),"SUI_",""),#REF!,2,FALSE)),"ERROR")</f>
        <v>0</v>
      </c>
      <c r="AB271" s="22">
        <f t="shared" ca="1" si="34"/>
        <v>0</v>
      </c>
      <c r="AC271" s="136">
        <f ca="1">IFERROR(IF(AB271=0,0,VLOOKUP(SUBSTITUTE(VLOOKUP(AB271,#REF!,MATCH("strItemName",#REF!,0),FALSE),"SUI_",""),#REF!,2,FALSE)),"ERROR")</f>
        <v>0</v>
      </c>
      <c r="AD271" s="88">
        <v>0</v>
      </c>
      <c r="AE271" s="136">
        <f>IFERROR(IF(AD271=0,0,VLOOKUP(SUBSTITUTE(VLOOKUP(AD271,#REF!,MATCH("strItemName",#REF!,0),FALSE),"SUI_",""),#REF!,2,FALSE)),"ERROR")</f>
        <v>0</v>
      </c>
      <c r="AF271" s="22">
        <f ca="1">IFERROR(VLOOKUP($B271,INDIRECT(VLOOKUP($E271,보상!$S:$AA,2,FALSE)),MATCH(AF$6,INDIRECT(VLOOKUP($E271,보상!$S:$AA,3,FALSE)),0),FALSE),"ERROR")</f>
        <v>1</v>
      </c>
      <c r="AG271" s="49">
        <v>0</v>
      </c>
      <c r="AH271" s="49">
        <v>0</v>
      </c>
      <c r="AI271" s="49">
        <v>0</v>
      </c>
      <c r="AJ271" s="22" t="b">
        <v>0</v>
      </c>
      <c r="AK271" s="49">
        <v>0</v>
      </c>
      <c r="AL271" s="67">
        <v>0</v>
      </c>
    </row>
    <row r="272" spans="1:38" ht="16.5" customHeight="1" x14ac:dyDescent="0.3">
      <c r="A272" s="158">
        <f>COUNTIF(FtbReward_Quest!$B:$B,$B272)+COUNTIF(FtbReward_Mode!$B:$B,$B272)+COUNTIF(FtbReward_Content!$B:$B,$B272)-1</f>
        <v>0</v>
      </c>
      <c r="B272" s="22">
        <f t="shared" si="35"/>
        <v>512121</v>
      </c>
      <c r="C272" s="120">
        <v>51212</v>
      </c>
      <c r="D272" s="49" t="s">
        <v>1203</v>
      </c>
      <c r="E272" s="86" t="s">
        <v>1467</v>
      </c>
      <c r="F272" s="72">
        <f>COUNTIF($C$8:$C272,$C272)</f>
        <v>1</v>
      </c>
      <c r="G272" s="49" t="b">
        <v>1</v>
      </c>
      <c r="H272" s="49">
        <v>0</v>
      </c>
      <c r="I272" s="129">
        <f>IFERROR(IF(H272=0,0,VLOOKUP(VLOOKUP(H272,#REF!,MATCH("strMailTitleID",#REF!,0),FALSE),#REF!,2,FALSE)),"ERROR")</f>
        <v>0</v>
      </c>
      <c r="J272" s="176">
        <v>200</v>
      </c>
      <c r="K272" s="129" t="str">
        <f>IFERROR(IF(J272=0,0,VLOOKUP(VLOOKUP(J272,#REF!,MATCH("strMailTitleID",#REF!,0),FALSE),#REF!,2,FALSE)),"ERROR")</f>
        <v>ERROR</v>
      </c>
      <c r="L272" s="22">
        <f ca="1">IFERROR(VLOOKUP($B272,INDIRECT(VLOOKUP($E272,보상!$S:$AA,2,FALSE)),MATCH(L$6,INDIRECT(VLOOKUP($E272,보상!$S:$AA,3,FALSE)),0),FALSE),"ERROR")</f>
        <v>0</v>
      </c>
      <c r="M272" s="49">
        <v>0</v>
      </c>
      <c r="N272" s="49">
        <v>0</v>
      </c>
      <c r="O272" s="49">
        <v>0</v>
      </c>
      <c r="P272" s="22" t="str">
        <f ca="1">IFERROR(VLOOKUP($B272,INDIRECT(VLOOKUP($E272,보상!$S:$AA,2,FALSE)),MATCH(P$6,INDIRECT(VLOOKUP($E272,보상!$S:$AA,3,FALSE)),0),FALSE),"ERROR")</f>
        <v>BlackLemena</v>
      </c>
      <c r="Q272" s="22">
        <f ca="1">IFERROR(VLOOKUP($B272,INDIRECT(VLOOKUP($E272,보상!$S:$AA,2,FALSE)),MATCH(Q$6,INDIRECT(VLOOKUP($E272,보상!$S:$AA,3,FALSE)),0),FALSE),"ERROR")</f>
        <v>7500</v>
      </c>
      <c r="R272" s="49" t="b">
        <v>0</v>
      </c>
      <c r="S272" s="87" t="b">
        <v>0</v>
      </c>
      <c r="T272" s="22">
        <f ca="1">IFERROR(VLOOKUP($B272,INDIRECT(VLOOKUP($E272,보상!$S:$AA,2,FALSE)),MATCH(T$6,INDIRECT(VLOOKUP($E272,보상!$S:$AA,3,FALSE)),0),FALSE),"ERROR")</f>
        <v>0</v>
      </c>
      <c r="U272" s="136">
        <f ca="1">IFERROR(IF(T272=0,0,VLOOKUP(SUBSTITUTE(VLOOKUP(T272,#REF!,MATCH("strItemName",#REF!,0),FALSE),"SUI_",""),#REF!,2,FALSE)),"ERROR")</f>
        <v>0</v>
      </c>
      <c r="V272" s="22">
        <f t="shared" ca="1" si="31"/>
        <v>0</v>
      </c>
      <c r="W272" s="136">
        <f ca="1">IFERROR(IF(V272=0,0,VLOOKUP(SUBSTITUTE(VLOOKUP(V272,#REF!,MATCH("strItemName",#REF!,0),FALSE),"SUI_",""),#REF!,2,FALSE)),"ERROR")</f>
        <v>0</v>
      </c>
      <c r="X272" s="22">
        <f t="shared" ca="1" si="32"/>
        <v>0</v>
      </c>
      <c r="Y272" s="136">
        <f ca="1">IFERROR(IF(X272=0,0,VLOOKUP(SUBSTITUTE(VLOOKUP(X272,#REF!,MATCH("strItemName",#REF!,0),FALSE),"SUI_",""),#REF!,2,FALSE)),"ERROR")</f>
        <v>0</v>
      </c>
      <c r="Z272" s="22">
        <f t="shared" ca="1" si="33"/>
        <v>0</v>
      </c>
      <c r="AA272" s="136">
        <f ca="1">IFERROR(IF(Z272=0,0,VLOOKUP(SUBSTITUTE(VLOOKUP(Z272,#REF!,MATCH("strItemName",#REF!,0),FALSE),"SUI_",""),#REF!,2,FALSE)),"ERROR")</f>
        <v>0</v>
      </c>
      <c r="AB272" s="22">
        <f t="shared" ca="1" si="34"/>
        <v>0</v>
      </c>
      <c r="AC272" s="136">
        <f ca="1">IFERROR(IF(AB272=0,0,VLOOKUP(SUBSTITUTE(VLOOKUP(AB272,#REF!,MATCH("strItemName",#REF!,0),FALSE),"SUI_",""),#REF!,2,FALSE)),"ERROR")</f>
        <v>0</v>
      </c>
      <c r="AD272" s="88">
        <v>0</v>
      </c>
      <c r="AE272" s="136">
        <f>IFERROR(IF(AD272=0,0,VLOOKUP(SUBSTITUTE(VLOOKUP(AD272,#REF!,MATCH("strItemName",#REF!,0),FALSE),"SUI_",""),#REF!,2,FALSE)),"ERROR")</f>
        <v>0</v>
      </c>
      <c r="AF272" s="22">
        <f ca="1">IFERROR(VLOOKUP($B272,INDIRECT(VLOOKUP($E272,보상!$S:$AA,2,FALSE)),MATCH(AF$6,INDIRECT(VLOOKUP($E272,보상!$S:$AA,3,FALSE)),0),FALSE),"ERROR")</f>
        <v>1</v>
      </c>
      <c r="AG272" s="49">
        <v>0</v>
      </c>
      <c r="AH272" s="49">
        <v>0</v>
      </c>
      <c r="AI272" s="49">
        <v>0</v>
      </c>
      <c r="AJ272" s="22" t="b">
        <v>0</v>
      </c>
      <c r="AK272" s="49">
        <v>0</v>
      </c>
      <c r="AL272" s="67">
        <v>0</v>
      </c>
    </row>
    <row r="273" spans="1:38" ht="16.5" customHeight="1" x14ac:dyDescent="0.3">
      <c r="A273" s="158">
        <f>COUNTIF(FtbReward_Quest!$B:$B,$B273)+COUNTIF(FtbReward_Mode!$B:$B,$B273)+COUNTIF(FtbReward_Content!$B:$B,$B273)-1</f>
        <v>0</v>
      </c>
      <c r="B273" s="22">
        <f t="shared" si="35"/>
        <v>512131</v>
      </c>
      <c r="C273" s="120">
        <v>51213</v>
      </c>
      <c r="D273" s="49" t="s">
        <v>1204</v>
      </c>
      <c r="E273" s="86" t="s">
        <v>1467</v>
      </c>
      <c r="F273" s="72">
        <f>COUNTIF($C$8:$C273,$C273)</f>
        <v>1</v>
      </c>
      <c r="G273" s="49" t="b">
        <v>1</v>
      </c>
      <c r="H273" s="49">
        <v>0</v>
      </c>
      <c r="I273" s="129">
        <f>IFERROR(IF(H273=0,0,VLOOKUP(VLOOKUP(H273,#REF!,MATCH("strMailTitleID",#REF!,0),FALSE),#REF!,2,FALSE)),"ERROR")</f>
        <v>0</v>
      </c>
      <c r="J273" s="176">
        <v>200</v>
      </c>
      <c r="K273" s="129" t="str">
        <f>IFERROR(IF(J273=0,0,VLOOKUP(VLOOKUP(J273,#REF!,MATCH("strMailTitleID",#REF!,0),FALSE),#REF!,2,FALSE)),"ERROR")</f>
        <v>ERROR</v>
      </c>
      <c r="L273" s="22">
        <f ca="1">IFERROR(VLOOKUP($B273,INDIRECT(VLOOKUP($E273,보상!$S:$AA,2,FALSE)),MATCH(L$6,INDIRECT(VLOOKUP($E273,보상!$S:$AA,3,FALSE)),0),FALSE),"ERROR")</f>
        <v>0</v>
      </c>
      <c r="M273" s="49">
        <v>0</v>
      </c>
      <c r="N273" s="49">
        <v>0</v>
      </c>
      <c r="O273" s="49">
        <v>0</v>
      </c>
      <c r="P273" s="22" t="str">
        <f ca="1">IFERROR(VLOOKUP($B273,INDIRECT(VLOOKUP($E273,보상!$S:$AA,2,FALSE)),MATCH(P$6,INDIRECT(VLOOKUP($E273,보상!$S:$AA,3,FALSE)),0),FALSE),"ERROR")</f>
        <v>BlackLemena</v>
      </c>
      <c r="Q273" s="22">
        <f ca="1">IFERROR(VLOOKUP($B273,INDIRECT(VLOOKUP($E273,보상!$S:$AA,2,FALSE)),MATCH(Q$6,INDIRECT(VLOOKUP($E273,보상!$S:$AA,3,FALSE)),0),FALSE),"ERROR")</f>
        <v>7000</v>
      </c>
      <c r="R273" s="49" t="b">
        <v>0</v>
      </c>
      <c r="S273" s="87" t="b">
        <v>0</v>
      </c>
      <c r="T273" s="22">
        <f ca="1">IFERROR(VLOOKUP($B273,INDIRECT(VLOOKUP($E273,보상!$S:$AA,2,FALSE)),MATCH(T$6,INDIRECT(VLOOKUP($E273,보상!$S:$AA,3,FALSE)),0),FALSE),"ERROR")</f>
        <v>0</v>
      </c>
      <c r="U273" s="136">
        <f ca="1">IFERROR(IF(T273=0,0,VLOOKUP(SUBSTITUTE(VLOOKUP(T273,#REF!,MATCH("strItemName",#REF!,0),FALSE),"SUI_",""),#REF!,2,FALSE)),"ERROR")</f>
        <v>0</v>
      </c>
      <c r="V273" s="22">
        <f t="shared" ca="1" si="31"/>
        <v>0</v>
      </c>
      <c r="W273" s="136">
        <f ca="1">IFERROR(IF(V273=0,0,VLOOKUP(SUBSTITUTE(VLOOKUP(V273,#REF!,MATCH("strItemName",#REF!,0),FALSE),"SUI_",""),#REF!,2,FALSE)),"ERROR")</f>
        <v>0</v>
      </c>
      <c r="X273" s="22">
        <f t="shared" ca="1" si="32"/>
        <v>0</v>
      </c>
      <c r="Y273" s="136">
        <f ca="1">IFERROR(IF(X273=0,0,VLOOKUP(SUBSTITUTE(VLOOKUP(X273,#REF!,MATCH("strItemName",#REF!,0),FALSE),"SUI_",""),#REF!,2,FALSE)),"ERROR")</f>
        <v>0</v>
      </c>
      <c r="Z273" s="22">
        <f t="shared" ca="1" si="33"/>
        <v>0</v>
      </c>
      <c r="AA273" s="136">
        <f ca="1">IFERROR(IF(Z273=0,0,VLOOKUP(SUBSTITUTE(VLOOKUP(Z273,#REF!,MATCH("strItemName",#REF!,0),FALSE),"SUI_",""),#REF!,2,FALSE)),"ERROR")</f>
        <v>0</v>
      </c>
      <c r="AB273" s="22">
        <f t="shared" ca="1" si="34"/>
        <v>0</v>
      </c>
      <c r="AC273" s="136">
        <f ca="1">IFERROR(IF(AB273=0,0,VLOOKUP(SUBSTITUTE(VLOOKUP(AB273,#REF!,MATCH("strItemName",#REF!,0),FALSE),"SUI_",""),#REF!,2,FALSE)),"ERROR")</f>
        <v>0</v>
      </c>
      <c r="AD273" s="88">
        <v>0</v>
      </c>
      <c r="AE273" s="136">
        <f>IFERROR(IF(AD273=0,0,VLOOKUP(SUBSTITUTE(VLOOKUP(AD273,#REF!,MATCH("strItemName",#REF!,0),FALSE),"SUI_",""),#REF!,2,FALSE)),"ERROR")</f>
        <v>0</v>
      </c>
      <c r="AF273" s="22">
        <f ca="1">IFERROR(VLOOKUP($B273,INDIRECT(VLOOKUP($E273,보상!$S:$AA,2,FALSE)),MATCH(AF$6,INDIRECT(VLOOKUP($E273,보상!$S:$AA,3,FALSE)),0),FALSE),"ERROR")</f>
        <v>1</v>
      </c>
      <c r="AG273" s="49">
        <v>0</v>
      </c>
      <c r="AH273" s="49">
        <v>0</v>
      </c>
      <c r="AI273" s="49">
        <v>0</v>
      </c>
      <c r="AJ273" s="22" t="b">
        <v>0</v>
      </c>
      <c r="AK273" s="49">
        <v>0</v>
      </c>
      <c r="AL273" s="67">
        <v>0</v>
      </c>
    </row>
    <row r="274" spans="1:38" ht="16.5" customHeight="1" x14ac:dyDescent="0.3">
      <c r="A274" s="158">
        <f>COUNTIF(FtbReward_Quest!$B:$B,$B274)+COUNTIF(FtbReward_Mode!$B:$B,$B274)+COUNTIF(FtbReward_Content!$B:$B,$B274)-1</f>
        <v>0</v>
      </c>
      <c r="B274" s="22">
        <f t="shared" si="30"/>
        <v>512141</v>
      </c>
      <c r="C274" s="120">
        <v>51214</v>
      </c>
      <c r="D274" s="49" t="s">
        <v>1205</v>
      </c>
      <c r="E274" s="86" t="s">
        <v>1467</v>
      </c>
      <c r="F274" s="72">
        <f>COUNTIF($C$8:$C274,$C274)</f>
        <v>1</v>
      </c>
      <c r="G274" s="49" t="b">
        <v>1</v>
      </c>
      <c r="H274" s="49">
        <v>0</v>
      </c>
      <c r="I274" s="129">
        <f>IFERROR(IF(H274=0,0,VLOOKUP(VLOOKUP(H274,#REF!,MATCH("strMailTitleID",#REF!,0),FALSE),#REF!,2,FALSE)),"ERROR")</f>
        <v>0</v>
      </c>
      <c r="J274" s="176">
        <v>200</v>
      </c>
      <c r="K274" s="129" t="str">
        <f>IFERROR(IF(J274=0,0,VLOOKUP(VLOOKUP(J274,#REF!,MATCH("strMailTitleID",#REF!,0),FALSE),#REF!,2,FALSE)),"ERROR")</f>
        <v>ERROR</v>
      </c>
      <c r="L274" s="22">
        <f ca="1">IFERROR(VLOOKUP($B274,INDIRECT(VLOOKUP($E274,보상!$S:$AA,2,FALSE)),MATCH(L$6,INDIRECT(VLOOKUP($E274,보상!$S:$AA,3,FALSE)),0),FALSE),"ERROR")</f>
        <v>0</v>
      </c>
      <c r="M274" s="49">
        <v>0</v>
      </c>
      <c r="N274" s="49">
        <v>0</v>
      </c>
      <c r="O274" s="49">
        <v>0</v>
      </c>
      <c r="P274" s="22" t="str">
        <f ca="1">IFERROR(VLOOKUP($B274,INDIRECT(VLOOKUP($E274,보상!$S:$AA,2,FALSE)),MATCH(P$6,INDIRECT(VLOOKUP($E274,보상!$S:$AA,3,FALSE)),0),FALSE),"ERROR")</f>
        <v>BlackLemena</v>
      </c>
      <c r="Q274" s="22">
        <f ca="1">IFERROR(VLOOKUP($B274,INDIRECT(VLOOKUP($E274,보상!$S:$AA,2,FALSE)),MATCH(Q$6,INDIRECT(VLOOKUP($E274,보상!$S:$AA,3,FALSE)),0),FALSE),"ERROR")</f>
        <v>6500</v>
      </c>
      <c r="R274" s="49" t="b">
        <v>0</v>
      </c>
      <c r="S274" s="87" t="b">
        <v>0</v>
      </c>
      <c r="T274" s="22">
        <f ca="1">IFERROR(VLOOKUP($B274,INDIRECT(VLOOKUP($E274,보상!$S:$AA,2,FALSE)),MATCH(T$6,INDIRECT(VLOOKUP($E274,보상!$S:$AA,3,FALSE)),0),FALSE),"ERROR")</f>
        <v>0</v>
      </c>
      <c r="U274" s="136">
        <f ca="1">IFERROR(IF(T274=0,0,VLOOKUP(SUBSTITUTE(VLOOKUP(T274,#REF!,MATCH("strItemName",#REF!,0),FALSE),"SUI_",""),#REF!,2,FALSE)),"ERROR")</f>
        <v>0</v>
      </c>
      <c r="V274" s="22">
        <f t="shared" ca="1" si="31"/>
        <v>0</v>
      </c>
      <c r="W274" s="136">
        <f ca="1">IFERROR(IF(V274=0,0,VLOOKUP(SUBSTITUTE(VLOOKUP(V274,#REF!,MATCH("strItemName",#REF!,0),FALSE),"SUI_",""),#REF!,2,FALSE)),"ERROR")</f>
        <v>0</v>
      </c>
      <c r="X274" s="22">
        <f t="shared" ca="1" si="32"/>
        <v>0</v>
      </c>
      <c r="Y274" s="136">
        <f ca="1">IFERROR(IF(X274=0,0,VLOOKUP(SUBSTITUTE(VLOOKUP(X274,#REF!,MATCH("strItemName",#REF!,0),FALSE),"SUI_",""),#REF!,2,FALSE)),"ERROR")</f>
        <v>0</v>
      </c>
      <c r="Z274" s="22">
        <f t="shared" ca="1" si="33"/>
        <v>0</v>
      </c>
      <c r="AA274" s="136">
        <f ca="1">IFERROR(IF(Z274=0,0,VLOOKUP(SUBSTITUTE(VLOOKUP(Z274,#REF!,MATCH("strItemName",#REF!,0),FALSE),"SUI_",""),#REF!,2,FALSE)),"ERROR")</f>
        <v>0</v>
      </c>
      <c r="AB274" s="22">
        <f t="shared" ca="1" si="34"/>
        <v>0</v>
      </c>
      <c r="AC274" s="136">
        <f ca="1">IFERROR(IF(AB274=0,0,VLOOKUP(SUBSTITUTE(VLOOKUP(AB274,#REF!,MATCH("strItemName",#REF!,0),FALSE),"SUI_",""),#REF!,2,FALSE)),"ERROR")</f>
        <v>0</v>
      </c>
      <c r="AD274" s="88">
        <v>0</v>
      </c>
      <c r="AE274" s="136">
        <f>IFERROR(IF(AD274=0,0,VLOOKUP(SUBSTITUTE(VLOOKUP(AD274,#REF!,MATCH("strItemName",#REF!,0),FALSE),"SUI_",""),#REF!,2,FALSE)),"ERROR")</f>
        <v>0</v>
      </c>
      <c r="AF274" s="22">
        <f ca="1">IFERROR(VLOOKUP($B274,INDIRECT(VLOOKUP($E274,보상!$S:$AA,2,FALSE)),MATCH(AF$6,INDIRECT(VLOOKUP($E274,보상!$S:$AA,3,FALSE)),0),FALSE),"ERROR")</f>
        <v>1</v>
      </c>
      <c r="AG274" s="49">
        <v>0</v>
      </c>
      <c r="AH274" s="49">
        <v>0</v>
      </c>
      <c r="AI274" s="49">
        <v>0</v>
      </c>
      <c r="AJ274" s="22" t="b">
        <v>0</v>
      </c>
      <c r="AK274" s="49">
        <v>0</v>
      </c>
      <c r="AL274" s="67">
        <v>0</v>
      </c>
    </row>
    <row r="275" spans="1:38" ht="16.5" customHeight="1" x14ac:dyDescent="0.3">
      <c r="A275" s="158">
        <f>COUNTIF(FtbReward_Quest!$B:$B,$B275)+COUNTIF(FtbReward_Mode!$B:$B,$B275)+COUNTIF(FtbReward_Content!$B:$B,$B275)-1</f>
        <v>0</v>
      </c>
      <c r="B275" s="22">
        <f t="shared" si="30"/>
        <v>512151</v>
      </c>
      <c r="C275" s="120">
        <v>51215</v>
      </c>
      <c r="D275" s="49" t="s">
        <v>1206</v>
      </c>
      <c r="E275" s="86" t="s">
        <v>1467</v>
      </c>
      <c r="F275" s="72">
        <f>COUNTIF($C$8:$C275,$C275)</f>
        <v>1</v>
      </c>
      <c r="G275" s="49" t="b">
        <v>1</v>
      </c>
      <c r="H275" s="49">
        <v>0</v>
      </c>
      <c r="I275" s="129">
        <f>IFERROR(IF(H275=0,0,VLOOKUP(VLOOKUP(H275,#REF!,MATCH("strMailTitleID",#REF!,0),FALSE),#REF!,2,FALSE)),"ERROR")</f>
        <v>0</v>
      </c>
      <c r="J275" s="176">
        <v>200</v>
      </c>
      <c r="K275" s="129" t="str">
        <f>IFERROR(IF(J275=0,0,VLOOKUP(VLOOKUP(J275,#REF!,MATCH("strMailTitleID",#REF!,0),FALSE),#REF!,2,FALSE)),"ERROR")</f>
        <v>ERROR</v>
      </c>
      <c r="L275" s="22">
        <f ca="1">IFERROR(VLOOKUP($B275,INDIRECT(VLOOKUP($E275,보상!$S:$AA,2,FALSE)),MATCH(L$6,INDIRECT(VLOOKUP($E275,보상!$S:$AA,3,FALSE)),0),FALSE),"ERROR")</f>
        <v>0</v>
      </c>
      <c r="M275" s="49">
        <v>0</v>
      </c>
      <c r="N275" s="49">
        <v>0</v>
      </c>
      <c r="O275" s="49">
        <v>0</v>
      </c>
      <c r="P275" s="22" t="str">
        <f ca="1">IFERROR(VLOOKUP($B275,INDIRECT(VLOOKUP($E275,보상!$S:$AA,2,FALSE)),MATCH(P$6,INDIRECT(VLOOKUP($E275,보상!$S:$AA,3,FALSE)),0),FALSE),"ERROR")</f>
        <v>BlackLemena</v>
      </c>
      <c r="Q275" s="22">
        <f ca="1">IFERROR(VLOOKUP($B275,INDIRECT(VLOOKUP($E275,보상!$S:$AA,2,FALSE)),MATCH(Q$6,INDIRECT(VLOOKUP($E275,보상!$S:$AA,3,FALSE)),0),FALSE),"ERROR")</f>
        <v>6000</v>
      </c>
      <c r="R275" s="49" t="b">
        <v>0</v>
      </c>
      <c r="S275" s="87" t="b">
        <v>0</v>
      </c>
      <c r="T275" s="22">
        <f ca="1">IFERROR(VLOOKUP($B275,INDIRECT(VLOOKUP($E275,보상!$S:$AA,2,FALSE)),MATCH(T$6,INDIRECT(VLOOKUP($E275,보상!$S:$AA,3,FALSE)),0),FALSE),"ERROR")</f>
        <v>0</v>
      </c>
      <c r="U275" s="136">
        <f ca="1">IFERROR(IF(T275=0,0,VLOOKUP(SUBSTITUTE(VLOOKUP(T275,#REF!,MATCH("strItemName",#REF!,0),FALSE),"SUI_",""),#REF!,2,FALSE)),"ERROR")</f>
        <v>0</v>
      </c>
      <c r="V275" s="22">
        <f t="shared" ca="1" si="31"/>
        <v>0</v>
      </c>
      <c r="W275" s="136">
        <f ca="1">IFERROR(IF(V275=0,0,VLOOKUP(SUBSTITUTE(VLOOKUP(V275,#REF!,MATCH("strItemName",#REF!,0),FALSE),"SUI_",""),#REF!,2,FALSE)),"ERROR")</f>
        <v>0</v>
      </c>
      <c r="X275" s="22">
        <f t="shared" ca="1" si="32"/>
        <v>0</v>
      </c>
      <c r="Y275" s="136">
        <f ca="1">IFERROR(IF(X275=0,0,VLOOKUP(SUBSTITUTE(VLOOKUP(X275,#REF!,MATCH("strItemName",#REF!,0),FALSE),"SUI_",""),#REF!,2,FALSE)),"ERROR")</f>
        <v>0</v>
      </c>
      <c r="Z275" s="22">
        <f t="shared" ca="1" si="33"/>
        <v>0</v>
      </c>
      <c r="AA275" s="136">
        <f ca="1">IFERROR(IF(Z275=0,0,VLOOKUP(SUBSTITUTE(VLOOKUP(Z275,#REF!,MATCH("strItemName",#REF!,0),FALSE),"SUI_",""),#REF!,2,FALSE)),"ERROR")</f>
        <v>0</v>
      </c>
      <c r="AB275" s="22">
        <f t="shared" ca="1" si="34"/>
        <v>0</v>
      </c>
      <c r="AC275" s="136">
        <f ca="1">IFERROR(IF(AB275=0,0,VLOOKUP(SUBSTITUTE(VLOOKUP(AB275,#REF!,MATCH("strItemName",#REF!,0),FALSE),"SUI_",""),#REF!,2,FALSE)),"ERROR")</f>
        <v>0</v>
      </c>
      <c r="AD275" s="88">
        <v>0</v>
      </c>
      <c r="AE275" s="136">
        <f>IFERROR(IF(AD275=0,0,VLOOKUP(SUBSTITUTE(VLOOKUP(AD275,#REF!,MATCH("strItemName",#REF!,0),FALSE),"SUI_",""),#REF!,2,FALSE)),"ERROR")</f>
        <v>0</v>
      </c>
      <c r="AF275" s="22">
        <f ca="1">IFERROR(VLOOKUP($B275,INDIRECT(VLOOKUP($E275,보상!$S:$AA,2,FALSE)),MATCH(AF$6,INDIRECT(VLOOKUP($E275,보상!$S:$AA,3,FALSE)),0),FALSE),"ERROR")</f>
        <v>1</v>
      </c>
      <c r="AG275" s="49">
        <v>0</v>
      </c>
      <c r="AH275" s="49">
        <v>0</v>
      </c>
      <c r="AI275" s="49">
        <v>0</v>
      </c>
      <c r="AJ275" s="22" t="b">
        <v>0</v>
      </c>
      <c r="AK275" s="49">
        <v>0</v>
      </c>
      <c r="AL275" s="67">
        <v>0</v>
      </c>
    </row>
    <row r="276" spans="1:38" ht="16.5" customHeight="1" x14ac:dyDescent="0.3">
      <c r="A276" s="158">
        <f>COUNTIF(FtbReward_Quest!$B:$B,$B276)+COUNTIF(FtbReward_Mode!$B:$B,$B276)+COUNTIF(FtbReward_Content!$B:$B,$B276)-1</f>
        <v>0</v>
      </c>
      <c r="B276" s="22">
        <f t="shared" si="30"/>
        <v>512161</v>
      </c>
      <c r="C276" s="120">
        <v>51216</v>
      </c>
      <c r="D276" s="49" t="s">
        <v>1207</v>
      </c>
      <c r="E276" s="86" t="s">
        <v>1467</v>
      </c>
      <c r="F276" s="72">
        <f>COUNTIF($C$8:$C276,$C276)</f>
        <v>1</v>
      </c>
      <c r="G276" s="49" t="b">
        <v>1</v>
      </c>
      <c r="H276" s="49">
        <v>0</v>
      </c>
      <c r="I276" s="129">
        <f>IFERROR(IF(H276=0,0,VLOOKUP(VLOOKUP(H276,#REF!,MATCH("strMailTitleID",#REF!,0),FALSE),#REF!,2,FALSE)),"ERROR")</f>
        <v>0</v>
      </c>
      <c r="J276" s="176">
        <v>200</v>
      </c>
      <c r="K276" s="129" t="str">
        <f>IFERROR(IF(J276=0,0,VLOOKUP(VLOOKUP(J276,#REF!,MATCH("strMailTitleID",#REF!,0),FALSE),#REF!,2,FALSE)),"ERROR")</f>
        <v>ERROR</v>
      </c>
      <c r="L276" s="22">
        <f ca="1">IFERROR(VLOOKUP($B276,INDIRECT(VLOOKUP($E276,보상!$S:$AA,2,FALSE)),MATCH(L$6,INDIRECT(VLOOKUP($E276,보상!$S:$AA,3,FALSE)),0),FALSE),"ERROR")</f>
        <v>0</v>
      </c>
      <c r="M276" s="49">
        <v>0</v>
      </c>
      <c r="N276" s="49">
        <v>0</v>
      </c>
      <c r="O276" s="49">
        <v>0</v>
      </c>
      <c r="P276" s="22" t="str">
        <f ca="1">IFERROR(VLOOKUP($B276,INDIRECT(VLOOKUP($E276,보상!$S:$AA,2,FALSE)),MATCH(P$6,INDIRECT(VLOOKUP($E276,보상!$S:$AA,3,FALSE)),0),FALSE),"ERROR")</f>
        <v>BlackLemena</v>
      </c>
      <c r="Q276" s="22">
        <f ca="1">IFERROR(VLOOKUP($B276,INDIRECT(VLOOKUP($E276,보상!$S:$AA,2,FALSE)),MATCH(Q$6,INDIRECT(VLOOKUP($E276,보상!$S:$AA,3,FALSE)),0),FALSE),"ERROR")</f>
        <v>5500</v>
      </c>
      <c r="R276" s="49" t="b">
        <v>0</v>
      </c>
      <c r="S276" s="87" t="b">
        <v>0</v>
      </c>
      <c r="T276" s="22">
        <f ca="1">IFERROR(VLOOKUP($B276,INDIRECT(VLOOKUP($E276,보상!$S:$AA,2,FALSE)),MATCH(T$6,INDIRECT(VLOOKUP($E276,보상!$S:$AA,3,FALSE)),0),FALSE),"ERROR")</f>
        <v>0</v>
      </c>
      <c r="U276" s="136">
        <f ca="1">IFERROR(IF(T276=0,0,VLOOKUP(SUBSTITUTE(VLOOKUP(T276,#REF!,MATCH("strItemName",#REF!,0),FALSE),"SUI_",""),#REF!,2,FALSE)),"ERROR")</f>
        <v>0</v>
      </c>
      <c r="V276" s="22">
        <f t="shared" ca="1" si="31"/>
        <v>0</v>
      </c>
      <c r="W276" s="136">
        <f ca="1">IFERROR(IF(V276=0,0,VLOOKUP(SUBSTITUTE(VLOOKUP(V276,#REF!,MATCH("strItemName",#REF!,0),FALSE),"SUI_",""),#REF!,2,FALSE)),"ERROR")</f>
        <v>0</v>
      </c>
      <c r="X276" s="22">
        <f t="shared" ca="1" si="32"/>
        <v>0</v>
      </c>
      <c r="Y276" s="136">
        <f ca="1">IFERROR(IF(X276=0,0,VLOOKUP(SUBSTITUTE(VLOOKUP(X276,#REF!,MATCH("strItemName",#REF!,0),FALSE),"SUI_",""),#REF!,2,FALSE)),"ERROR")</f>
        <v>0</v>
      </c>
      <c r="Z276" s="22">
        <f t="shared" ca="1" si="33"/>
        <v>0</v>
      </c>
      <c r="AA276" s="136">
        <f ca="1">IFERROR(IF(Z276=0,0,VLOOKUP(SUBSTITUTE(VLOOKUP(Z276,#REF!,MATCH("strItemName",#REF!,0),FALSE),"SUI_",""),#REF!,2,FALSE)),"ERROR")</f>
        <v>0</v>
      </c>
      <c r="AB276" s="22">
        <f t="shared" ca="1" si="34"/>
        <v>0</v>
      </c>
      <c r="AC276" s="136">
        <f ca="1">IFERROR(IF(AB276=0,0,VLOOKUP(SUBSTITUTE(VLOOKUP(AB276,#REF!,MATCH("strItemName",#REF!,0),FALSE),"SUI_",""),#REF!,2,FALSE)),"ERROR")</f>
        <v>0</v>
      </c>
      <c r="AD276" s="88">
        <v>0</v>
      </c>
      <c r="AE276" s="136">
        <f>IFERROR(IF(AD276=0,0,VLOOKUP(SUBSTITUTE(VLOOKUP(AD276,#REF!,MATCH("strItemName",#REF!,0),FALSE),"SUI_",""),#REF!,2,FALSE)),"ERROR")</f>
        <v>0</v>
      </c>
      <c r="AF276" s="22">
        <f ca="1">IFERROR(VLOOKUP($B276,INDIRECT(VLOOKUP($E276,보상!$S:$AA,2,FALSE)),MATCH(AF$6,INDIRECT(VLOOKUP($E276,보상!$S:$AA,3,FALSE)),0),FALSE),"ERROR")</f>
        <v>1</v>
      </c>
      <c r="AG276" s="49">
        <v>0</v>
      </c>
      <c r="AH276" s="49">
        <v>0</v>
      </c>
      <c r="AI276" s="49">
        <v>0</v>
      </c>
      <c r="AJ276" s="22" t="b">
        <v>0</v>
      </c>
      <c r="AK276" s="49">
        <v>0</v>
      </c>
      <c r="AL276" s="67">
        <v>0</v>
      </c>
    </row>
    <row r="277" spans="1:38" ht="16.5" customHeight="1" x14ac:dyDescent="0.3">
      <c r="A277" s="158">
        <f>COUNTIF(FtbReward_Quest!$B:$B,$B277)+COUNTIF(FtbReward_Mode!$B:$B,$B277)+COUNTIF(FtbReward_Content!$B:$B,$B277)-1</f>
        <v>0</v>
      </c>
      <c r="B277" s="22">
        <f t="shared" si="30"/>
        <v>512171</v>
      </c>
      <c r="C277" s="120">
        <v>51217</v>
      </c>
      <c r="D277" s="49" t="s">
        <v>1208</v>
      </c>
      <c r="E277" s="86" t="s">
        <v>1467</v>
      </c>
      <c r="F277" s="72">
        <f>COUNTIF($C$8:$C277,$C277)</f>
        <v>1</v>
      </c>
      <c r="G277" s="49" t="b">
        <v>1</v>
      </c>
      <c r="H277" s="49">
        <v>0</v>
      </c>
      <c r="I277" s="129">
        <f>IFERROR(IF(H277=0,0,VLOOKUP(VLOOKUP(H277,#REF!,MATCH("strMailTitleID",#REF!,0),FALSE),#REF!,2,FALSE)),"ERROR")</f>
        <v>0</v>
      </c>
      <c r="J277" s="176">
        <v>200</v>
      </c>
      <c r="K277" s="129" t="str">
        <f>IFERROR(IF(J277=0,0,VLOOKUP(VLOOKUP(J277,#REF!,MATCH("strMailTitleID",#REF!,0),FALSE),#REF!,2,FALSE)),"ERROR")</f>
        <v>ERROR</v>
      </c>
      <c r="L277" s="22">
        <f ca="1">IFERROR(VLOOKUP($B277,INDIRECT(VLOOKUP($E277,보상!$S:$AA,2,FALSE)),MATCH(L$6,INDIRECT(VLOOKUP($E277,보상!$S:$AA,3,FALSE)),0),FALSE),"ERROR")</f>
        <v>0</v>
      </c>
      <c r="M277" s="49">
        <v>0</v>
      </c>
      <c r="N277" s="49">
        <v>0</v>
      </c>
      <c r="O277" s="49">
        <v>0</v>
      </c>
      <c r="P277" s="22" t="str">
        <f ca="1">IFERROR(VLOOKUP($B277,INDIRECT(VLOOKUP($E277,보상!$S:$AA,2,FALSE)),MATCH(P$6,INDIRECT(VLOOKUP($E277,보상!$S:$AA,3,FALSE)),0),FALSE),"ERROR")</f>
        <v>BlackLemena</v>
      </c>
      <c r="Q277" s="22">
        <f ca="1">IFERROR(VLOOKUP($B277,INDIRECT(VLOOKUP($E277,보상!$S:$AA,2,FALSE)),MATCH(Q$6,INDIRECT(VLOOKUP($E277,보상!$S:$AA,3,FALSE)),0),FALSE),"ERROR")</f>
        <v>5000</v>
      </c>
      <c r="R277" s="49" t="b">
        <v>0</v>
      </c>
      <c r="S277" s="87" t="b">
        <v>0</v>
      </c>
      <c r="T277" s="22">
        <f ca="1">IFERROR(VLOOKUP($B277,INDIRECT(VLOOKUP($E277,보상!$S:$AA,2,FALSE)),MATCH(T$6,INDIRECT(VLOOKUP($E277,보상!$S:$AA,3,FALSE)),0),FALSE),"ERROR")</f>
        <v>0</v>
      </c>
      <c r="U277" s="136">
        <f ca="1">IFERROR(IF(T277=0,0,VLOOKUP(SUBSTITUTE(VLOOKUP(T277,#REF!,MATCH("strItemName",#REF!,0),FALSE),"SUI_",""),#REF!,2,FALSE)),"ERROR")</f>
        <v>0</v>
      </c>
      <c r="V277" s="22">
        <f t="shared" ca="1" si="31"/>
        <v>0</v>
      </c>
      <c r="W277" s="136">
        <f ca="1">IFERROR(IF(V277=0,0,VLOOKUP(SUBSTITUTE(VLOOKUP(V277,#REF!,MATCH("strItemName",#REF!,0),FALSE),"SUI_",""),#REF!,2,FALSE)),"ERROR")</f>
        <v>0</v>
      </c>
      <c r="X277" s="22">
        <f t="shared" ca="1" si="32"/>
        <v>0</v>
      </c>
      <c r="Y277" s="136">
        <f ca="1">IFERROR(IF(X277=0,0,VLOOKUP(SUBSTITUTE(VLOOKUP(X277,#REF!,MATCH("strItemName",#REF!,0),FALSE),"SUI_",""),#REF!,2,FALSE)),"ERROR")</f>
        <v>0</v>
      </c>
      <c r="Z277" s="22">
        <f t="shared" ca="1" si="33"/>
        <v>0</v>
      </c>
      <c r="AA277" s="136">
        <f ca="1">IFERROR(IF(Z277=0,0,VLOOKUP(SUBSTITUTE(VLOOKUP(Z277,#REF!,MATCH("strItemName",#REF!,0),FALSE),"SUI_",""),#REF!,2,FALSE)),"ERROR")</f>
        <v>0</v>
      </c>
      <c r="AB277" s="22">
        <f t="shared" ca="1" si="34"/>
        <v>0</v>
      </c>
      <c r="AC277" s="136">
        <f ca="1">IFERROR(IF(AB277=0,0,VLOOKUP(SUBSTITUTE(VLOOKUP(AB277,#REF!,MATCH("strItemName",#REF!,0),FALSE),"SUI_",""),#REF!,2,FALSE)),"ERROR")</f>
        <v>0</v>
      </c>
      <c r="AD277" s="88">
        <v>0</v>
      </c>
      <c r="AE277" s="136">
        <f>IFERROR(IF(AD277=0,0,VLOOKUP(SUBSTITUTE(VLOOKUP(AD277,#REF!,MATCH("strItemName",#REF!,0),FALSE),"SUI_",""),#REF!,2,FALSE)),"ERROR")</f>
        <v>0</v>
      </c>
      <c r="AF277" s="22">
        <f ca="1">IFERROR(VLOOKUP($B277,INDIRECT(VLOOKUP($E277,보상!$S:$AA,2,FALSE)),MATCH(AF$6,INDIRECT(VLOOKUP($E277,보상!$S:$AA,3,FALSE)),0),FALSE),"ERROR")</f>
        <v>1</v>
      </c>
      <c r="AG277" s="49">
        <v>0</v>
      </c>
      <c r="AH277" s="49">
        <v>0</v>
      </c>
      <c r="AI277" s="49">
        <v>0</v>
      </c>
      <c r="AJ277" s="22" t="b">
        <v>0</v>
      </c>
      <c r="AK277" s="49">
        <v>0</v>
      </c>
      <c r="AL277" s="67">
        <v>0</v>
      </c>
    </row>
    <row r="278" spans="1:38" ht="16.5" customHeight="1" x14ac:dyDescent="0.3">
      <c r="A278" s="158">
        <f>COUNTIF(FtbReward_Quest!$B:$B,$B278)+COUNTIF(FtbReward_Mode!$B:$B,$B278)+COUNTIF(FtbReward_Content!$B:$B,$B278)-1</f>
        <v>0</v>
      </c>
      <c r="B278" s="22">
        <f t="shared" si="30"/>
        <v>512181</v>
      </c>
      <c r="C278" s="120">
        <v>51218</v>
      </c>
      <c r="D278" s="49" t="s">
        <v>1209</v>
      </c>
      <c r="E278" s="86" t="s">
        <v>1467</v>
      </c>
      <c r="F278" s="72">
        <f>COUNTIF($C$8:$C278,$C278)</f>
        <v>1</v>
      </c>
      <c r="G278" s="49" t="b">
        <v>1</v>
      </c>
      <c r="H278" s="49">
        <v>0</v>
      </c>
      <c r="I278" s="129">
        <f>IFERROR(IF(H278=0,0,VLOOKUP(VLOOKUP(H278,#REF!,MATCH("strMailTitleID",#REF!,0),FALSE),#REF!,2,FALSE)),"ERROR")</f>
        <v>0</v>
      </c>
      <c r="J278" s="176">
        <v>200</v>
      </c>
      <c r="K278" s="129" t="str">
        <f>IFERROR(IF(J278=0,0,VLOOKUP(VLOOKUP(J278,#REF!,MATCH("strMailTitleID",#REF!,0),FALSE),#REF!,2,FALSE)),"ERROR")</f>
        <v>ERROR</v>
      </c>
      <c r="L278" s="22">
        <f ca="1">IFERROR(VLOOKUP($B278,INDIRECT(VLOOKUP($E278,보상!$S:$AA,2,FALSE)),MATCH(L$6,INDIRECT(VLOOKUP($E278,보상!$S:$AA,3,FALSE)),0),FALSE),"ERROR")</f>
        <v>0</v>
      </c>
      <c r="M278" s="49">
        <v>0</v>
      </c>
      <c r="N278" s="49">
        <v>0</v>
      </c>
      <c r="O278" s="49">
        <v>0</v>
      </c>
      <c r="P278" s="22" t="str">
        <f ca="1">IFERROR(VLOOKUP($B278,INDIRECT(VLOOKUP($E278,보상!$S:$AA,2,FALSE)),MATCH(P$6,INDIRECT(VLOOKUP($E278,보상!$S:$AA,3,FALSE)),0),FALSE),"ERROR")</f>
        <v>BlackLemena</v>
      </c>
      <c r="Q278" s="22">
        <f ca="1">IFERROR(VLOOKUP($B278,INDIRECT(VLOOKUP($E278,보상!$S:$AA,2,FALSE)),MATCH(Q$6,INDIRECT(VLOOKUP($E278,보상!$S:$AA,3,FALSE)),0),FALSE),"ERROR")</f>
        <v>4500</v>
      </c>
      <c r="R278" s="49" t="b">
        <v>0</v>
      </c>
      <c r="S278" s="87" t="b">
        <v>0</v>
      </c>
      <c r="T278" s="22">
        <f ca="1">IFERROR(VLOOKUP($B278,INDIRECT(VLOOKUP($E278,보상!$S:$AA,2,FALSE)),MATCH(T$6,INDIRECT(VLOOKUP($E278,보상!$S:$AA,3,FALSE)),0),FALSE),"ERROR")</f>
        <v>0</v>
      </c>
      <c r="U278" s="136">
        <f ca="1">IFERROR(IF(T278=0,0,VLOOKUP(SUBSTITUTE(VLOOKUP(T278,#REF!,MATCH("strItemName",#REF!,0),FALSE),"SUI_",""),#REF!,2,FALSE)),"ERROR")</f>
        <v>0</v>
      </c>
      <c r="V278" s="22">
        <f t="shared" ca="1" si="31"/>
        <v>0</v>
      </c>
      <c r="W278" s="136">
        <f ca="1">IFERROR(IF(V278=0,0,VLOOKUP(SUBSTITUTE(VLOOKUP(V278,#REF!,MATCH("strItemName",#REF!,0),FALSE),"SUI_",""),#REF!,2,FALSE)),"ERROR")</f>
        <v>0</v>
      </c>
      <c r="X278" s="22">
        <f t="shared" ca="1" si="32"/>
        <v>0</v>
      </c>
      <c r="Y278" s="136">
        <f ca="1">IFERROR(IF(X278=0,0,VLOOKUP(SUBSTITUTE(VLOOKUP(X278,#REF!,MATCH("strItemName",#REF!,0),FALSE),"SUI_",""),#REF!,2,FALSE)),"ERROR")</f>
        <v>0</v>
      </c>
      <c r="Z278" s="22">
        <f t="shared" ca="1" si="33"/>
        <v>0</v>
      </c>
      <c r="AA278" s="136">
        <f ca="1">IFERROR(IF(Z278=0,0,VLOOKUP(SUBSTITUTE(VLOOKUP(Z278,#REF!,MATCH("strItemName",#REF!,0),FALSE),"SUI_",""),#REF!,2,FALSE)),"ERROR")</f>
        <v>0</v>
      </c>
      <c r="AB278" s="22">
        <f t="shared" ca="1" si="34"/>
        <v>0</v>
      </c>
      <c r="AC278" s="136">
        <f ca="1">IFERROR(IF(AB278=0,0,VLOOKUP(SUBSTITUTE(VLOOKUP(AB278,#REF!,MATCH("strItemName",#REF!,0),FALSE),"SUI_",""),#REF!,2,FALSE)),"ERROR")</f>
        <v>0</v>
      </c>
      <c r="AD278" s="88">
        <v>0</v>
      </c>
      <c r="AE278" s="136">
        <f>IFERROR(IF(AD278=0,0,VLOOKUP(SUBSTITUTE(VLOOKUP(AD278,#REF!,MATCH("strItemName",#REF!,0),FALSE),"SUI_",""),#REF!,2,FALSE)),"ERROR")</f>
        <v>0</v>
      </c>
      <c r="AF278" s="22">
        <f ca="1">IFERROR(VLOOKUP($B278,INDIRECT(VLOOKUP($E278,보상!$S:$AA,2,FALSE)),MATCH(AF$6,INDIRECT(VLOOKUP($E278,보상!$S:$AA,3,FALSE)),0),FALSE),"ERROR")</f>
        <v>1</v>
      </c>
      <c r="AG278" s="49">
        <v>0</v>
      </c>
      <c r="AH278" s="49">
        <v>0</v>
      </c>
      <c r="AI278" s="49">
        <v>0</v>
      </c>
      <c r="AJ278" s="22" t="b">
        <v>0</v>
      </c>
      <c r="AK278" s="49">
        <v>0</v>
      </c>
      <c r="AL278" s="67">
        <v>0</v>
      </c>
    </row>
    <row r="279" spans="1:38" ht="16.5" customHeight="1" x14ac:dyDescent="0.3">
      <c r="A279" s="158">
        <f>COUNTIF(FtbReward_Quest!$B:$B,$B279)+COUNTIF(FtbReward_Mode!$B:$B,$B279)+COUNTIF(FtbReward_Content!$B:$B,$B279)-1</f>
        <v>0</v>
      </c>
      <c r="B279" s="22">
        <f t="shared" si="30"/>
        <v>512191</v>
      </c>
      <c r="C279" s="120">
        <v>51219</v>
      </c>
      <c r="D279" s="49" t="s">
        <v>1210</v>
      </c>
      <c r="E279" s="86" t="s">
        <v>1467</v>
      </c>
      <c r="F279" s="72">
        <f>COUNTIF($C$8:$C279,$C279)</f>
        <v>1</v>
      </c>
      <c r="G279" s="49" t="b">
        <v>1</v>
      </c>
      <c r="H279" s="49">
        <v>0</v>
      </c>
      <c r="I279" s="129">
        <f>IFERROR(IF(H279=0,0,VLOOKUP(VLOOKUP(H279,#REF!,MATCH("strMailTitleID",#REF!,0),FALSE),#REF!,2,FALSE)),"ERROR")</f>
        <v>0</v>
      </c>
      <c r="J279" s="176">
        <v>200</v>
      </c>
      <c r="K279" s="129" t="str">
        <f>IFERROR(IF(J279=0,0,VLOOKUP(VLOOKUP(J279,#REF!,MATCH("strMailTitleID",#REF!,0),FALSE),#REF!,2,FALSE)),"ERROR")</f>
        <v>ERROR</v>
      </c>
      <c r="L279" s="22">
        <f ca="1">IFERROR(VLOOKUP($B279,INDIRECT(VLOOKUP($E279,보상!$S:$AA,2,FALSE)),MATCH(L$6,INDIRECT(VLOOKUP($E279,보상!$S:$AA,3,FALSE)),0),FALSE),"ERROR")</f>
        <v>0</v>
      </c>
      <c r="M279" s="49">
        <v>0</v>
      </c>
      <c r="N279" s="49">
        <v>0</v>
      </c>
      <c r="O279" s="49">
        <v>0</v>
      </c>
      <c r="P279" s="22" t="str">
        <f ca="1">IFERROR(VLOOKUP($B279,INDIRECT(VLOOKUP($E279,보상!$S:$AA,2,FALSE)),MATCH(P$6,INDIRECT(VLOOKUP($E279,보상!$S:$AA,3,FALSE)),0),FALSE),"ERROR")</f>
        <v>BlackLemena</v>
      </c>
      <c r="Q279" s="22">
        <f ca="1">IFERROR(VLOOKUP($B279,INDIRECT(VLOOKUP($E279,보상!$S:$AA,2,FALSE)),MATCH(Q$6,INDIRECT(VLOOKUP($E279,보상!$S:$AA,3,FALSE)),0),FALSE),"ERROR")</f>
        <v>4000</v>
      </c>
      <c r="R279" s="49" t="b">
        <v>0</v>
      </c>
      <c r="S279" s="87" t="b">
        <v>0</v>
      </c>
      <c r="T279" s="22">
        <f ca="1">IFERROR(VLOOKUP($B279,INDIRECT(VLOOKUP($E279,보상!$S:$AA,2,FALSE)),MATCH(T$6,INDIRECT(VLOOKUP($E279,보상!$S:$AA,3,FALSE)),0),FALSE),"ERROR")</f>
        <v>0</v>
      </c>
      <c r="U279" s="136">
        <f ca="1">IFERROR(IF(T279=0,0,VLOOKUP(SUBSTITUTE(VLOOKUP(T279,#REF!,MATCH("strItemName",#REF!,0),FALSE),"SUI_",""),#REF!,2,FALSE)),"ERROR")</f>
        <v>0</v>
      </c>
      <c r="V279" s="22">
        <f t="shared" ca="1" si="31"/>
        <v>0</v>
      </c>
      <c r="W279" s="136">
        <f ca="1">IFERROR(IF(V279=0,0,VLOOKUP(SUBSTITUTE(VLOOKUP(V279,#REF!,MATCH("strItemName",#REF!,0),FALSE),"SUI_",""),#REF!,2,FALSE)),"ERROR")</f>
        <v>0</v>
      </c>
      <c r="X279" s="22">
        <f t="shared" ca="1" si="32"/>
        <v>0</v>
      </c>
      <c r="Y279" s="136">
        <f ca="1">IFERROR(IF(X279=0,0,VLOOKUP(SUBSTITUTE(VLOOKUP(X279,#REF!,MATCH("strItemName",#REF!,0),FALSE),"SUI_",""),#REF!,2,FALSE)),"ERROR")</f>
        <v>0</v>
      </c>
      <c r="Z279" s="22">
        <f t="shared" ca="1" si="33"/>
        <v>0</v>
      </c>
      <c r="AA279" s="136">
        <f ca="1">IFERROR(IF(Z279=0,0,VLOOKUP(SUBSTITUTE(VLOOKUP(Z279,#REF!,MATCH("strItemName",#REF!,0),FALSE),"SUI_",""),#REF!,2,FALSE)),"ERROR")</f>
        <v>0</v>
      </c>
      <c r="AB279" s="22">
        <f t="shared" ca="1" si="34"/>
        <v>0</v>
      </c>
      <c r="AC279" s="136">
        <f ca="1">IFERROR(IF(AB279=0,0,VLOOKUP(SUBSTITUTE(VLOOKUP(AB279,#REF!,MATCH("strItemName",#REF!,0),FALSE),"SUI_",""),#REF!,2,FALSE)),"ERROR")</f>
        <v>0</v>
      </c>
      <c r="AD279" s="88">
        <v>0</v>
      </c>
      <c r="AE279" s="136">
        <f>IFERROR(IF(AD279=0,0,VLOOKUP(SUBSTITUTE(VLOOKUP(AD279,#REF!,MATCH("strItemName",#REF!,0),FALSE),"SUI_",""),#REF!,2,FALSE)),"ERROR")</f>
        <v>0</v>
      </c>
      <c r="AF279" s="22">
        <f ca="1">IFERROR(VLOOKUP($B279,INDIRECT(VLOOKUP($E279,보상!$S:$AA,2,FALSE)),MATCH(AF$6,INDIRECT(VLOOKUP($E279,보상!$S:$AA,3,FALSE)),0),FALSE),"ERROR")</f>
        <v>1</v>
      </c>
      <c r="AG279" s="49">
        <v>0</v>
      </c>
      <c r="AH279" s="49">
        <v>0</v>
      </c>
      <c r="AI279" s="49">
        <v>0</v>
      </c>
      <c r="AJ279" s="22" t="b">
        <v>0</v>
      </c>
      <c r="AK279" s="49">
        <v>0</v>
      </c>
      <c r="AL279" s="67">
        <v>0</v>
      </c>
    </row>
    <row r="280" spans="1:38" ht="16.5" customHeight="1" x14ac:dyDescent="0.3">
      <c r="A280" s="158">
        <f>COUNTIF(FtbReward_Quest!$B:$B,$B280)+COUNTIF(FtbReward_Mode!$B:$B,$B280)+COUNTIF(FtbReward_Content!$B:$B,$B280)-1</f>
        <v>0</v>
      </c>
      <c r="B280" s="22">
        <f t="shared" si="30"/>
        <v>512201</v>
      </c>
      <c r="C280" s="120">
        <v>51220</v>
      </c>
      <c r="D280" s="49" t="s">
        <v>1211</v>
      </c>
      <c r="E280" s="86" t="s">
        <v>1467</v>
      </c>
      <c r="F280" s="72">
        <f>COUNTIF($C$8:$C280,$C280)</f>
        <v>1</v>
      </c>
      <c r="G280" s="49" t="b">
        <v>1</v>
      </c>
      <c r="H280" s="49">
        <v>0</v>
      </c>
      <c r="I280" s="129">
        <f>IFERROR(IF(H280=0,0,VLOOKUP(VLOOKUP(H280,#REF!,MATCH("strMailTitleID",#REF!,0),FALSE),#REF!,2,FALSE)),"ERROR")</f>
        <v>0</v>
      </c>
      <c r="J280" s="176">
        <v>200</v>
      </c>
      <c r="K280" s="129" t="str">
        <f>IFERROR(IF(J280=0,0,VLOOKUP(VLOOKUP(J280,#REF!,MATCH("strMailTitleID",#REF!,0),FALSE),#REF!,2,FALSE)),"ERROR")</f>
        <v>ERROR</v>
      </c>
      <c r="L280" s="22">
        <f ca="1">IFERROR(VLOOKUP($B280,INDIRECT(VLOOKUP($E280,보상!$S:$AA,2,FALSE)),MATCH(L$6,INDIRECT(VLOOKUP($E280,보상!$S:$AA,3,FALSE)),0),FALSE),"ERROR")</f>
        <v>0</v>
      </c>
      <c r="M280" s="49">
        <v>0</v>
      </c>
      <c r="N280" s="49">
        <v>0</v>
      </c>
      <c r="O280" s="49">
        <v>0</v>
      </c>
      <c r="P280" s="22" t="str">
        <f ca="1">IFERROR(VLOOKUP($B280,INDIRECT(VLOOKUP($E280,보상!$S:$AA,2,FALSE)),MATCH(P$6,INDIRECT(VLOOKUP($E280,보상!$S:$AA,3,FALSE)),0),FALSE),"ERROR")</f>
        <v>BlackLemena</v>
      </c>
      <c r="Q280" s="22">
        <f ca="1">IFERROR(VLOOKUP($B280,INDIRECT(VLOOKUP($E280,보상!$S:$AA,2,FALSE)),MATCH(Q$6,INDIRECT(VLOOKUP($E280,보상!$S:$AA,3,FALSE)),0),FALSE),"ERROR")</f>
        <v>3500</v>
      </c>
      <c r="R280" s="49" t="b">
        <v>0</v>
      </c>
      <c r="S280" s="87" t="b">
        <v>0</v>
      </c>
      <c r="T280" s="22">
        <f ca="1">IFERROR(VLOOKUP($B280,INDIRECT(VLOOKUP($E280,보상!$S:$AA,2,FALSE)),MATCH(T$6,INDIRECT(VLOOKUP($E280,보상!$S:$AA,3,FALSE)),0),FALSE),"ERROR")</f>
        <v>0</v>
      </c>
      <c r="U280" s="136">
        <f ca="1">IFERROR(IF(T280=0,0,VLOOKUP(SUBSTITUTE(VLOOKUP(T280,#REF!,MATCH("strItemName",#REF!,0),FALSE),"SUI_",""),#REF!,2,FALSE)),"ERROR")</f>
        <v>0</v>
      </c>
      <c r="V280" s="22">
        <f t="shared" ca="1" si="31"/>
        <v>0</v>
      </c>
      <c r="W280" s="136">
        <f ca="1">IFERROR(IF(V280=0,0,VLOOKUP(SUBSTITUTE(VLOOKUP(V280,#REF!,MATCH("strItemName",#REF!,0),FALSE),"SUI_",""),#REF!,2,FALSE)),"ERROR")</f>
        <v>0</v>
      </c>
      <c r="X280" s="22">
        <f t="shared" ca="1" si="32"/>
        <v>0</v>
      </c>
      <c r="Y280" s="136">
        <f ca="1">IFERROR(IF(X280=0,0,VLOOKUP(SUBSTITUTE(VLOOKUP(X280,#REF!,MATCH("strItemName",#REF!,0),FALSE),"SUI_",""),#REF!,2,FALSE)),"ERROR")</f>
        <v>0</v>
      </c>
      <c r="Z280" s="22">
        <f t="shared" ca="1" si="33"/>
        <v>0</v>
      </c>
      <c r="AA280" s="136">
        <f ca="1">IFERROR(IF(Z280=0,0,VLOOKUP(SUBSTITUTE(VLOOKUP(Z280,#REF!,MATCH("strItemName",#REF!,0),FALSE),"SUI_",""),#REF!,2,FALSE)),"ERROR")</f>
        <v>0</v>
      </c>
      <c r="AB280" s="22">
        <f t="shared" ca="1" si="34"/>
        <v>0</v>
      </c>
      <c r="AC280" s="136">
        <f ca="1">IFERROR(IF(AB280=0,0,VLOOKUP(SUBSTITUTE(VLOOKUP(AB280,#REF!,MATCH("strItemName",#REF!,0),FALSE),"SUI_",""),#REF!,2,FALSE)),"ERROR")</f>
        <v>0</v>
      </c>
      <c r="AD280" s="88">
        <v>0</v>
      </c>
      <c r="AE280" s="136">
        <f>IFERROR(IF(AD280=0,0,VLOOKUP(SUBSTITUTE(VLOOKUP(AD280,#REF!,MATCH("strItemName",#REF!,0),FALSE),"SUI_",""),#REF!,2,FALSE)),"ERROR")</f>
        <v>0</v>
      </c>
      <c r="AF280" s="22">
        <f ca="1">IFERROR(VLOOKUP($B280,INDIRECT(VLOOKUP($E280,보상!$S:$AA,2,FALSE)),MATCH(AF$6,INDIRECT(VLOOKUP($E280,보상!$S:$AA,3,FALSE)),0),FALSE),"ERROR")</f>
        <v>1</v>
      </c>
      <c r="AG280" s="49">
        <v>0</v>
      </c>
      <c r="AH280" s="49">
        <v>0</v>
      </c>
      <c r="AI280" s="49">
        <v>0</v>
      </c>
      <c r="AJ280" s="22" t="b">
        <v>0</v>
      </c>
      <c r="AK280" s="49">
        <v>0</v>
      </c>
      <c r="AL280" s="67">
        <v>0</v>
      </c>
    </row>
    <row r="281" spans="1:38" ht="16.5" customHeight="1" x14ac:dyDescent="0.3">
      <c r="A281" s="158">
        <f>COUNTIF(FtbReward_Quest!$B:$B,$B281)+COUNTIF(FtbReward_Mode!$B:$B,$B281)+COUNTIF(FtbReward_Content!$B:$B,$B281)-1</f>
        <v>0</v>
      </c>
      <c r="B281" s="22">
        <f t="shared" si="30"/>
        <v>512211</v>
      </c>
      <c r="C281" s="120">
        <v>51221</v>
      </c>
      <c r="D281" s="49" t="s">
        <v>1212</v>
      </c>
      <c r="E281" s="86" t="s">
        <v>1467</v>
      </c>
      <c r="F281" s="72">
        <f>COUNTIF($C$8:$C281,$C281)</f>
        <v>1</v>
      </c>
      <c r="G281" s="49" t="b">
        <v>1</v>
      </c>
      <c r="H281" s="49">
        <v>0</v>
      </c>
      <c r="I281" s="129">
        <f>IFERROR(IF(H281=0,0,VLOOKUP(VLOOKUP(H281,#REF!,MATCH("strMailTitleID",#REF!,0),FALSE),#REF!,2,FALSE)),"ERROR")</f>
        <v>0</v>
      </c>
      <c r="J281" s="176">
        <v>200</v>
      </c>
      <c r="K281" s="129" t="str">
        <f>IFERROR(IF(J281=0,0,VLOOKUP(VLOOKUP(J281,#REF!,MATCH("strMailTitleID",#REF!,0),FALSE),#REF!,2,FALSE)),"ERROR")</f>
        <v>ERROR</v>
      </c>
      <c r="L281" s="22">
        <f ca="1">IFERROR(VLOOKUP($B281,INDIRECT(VLOOKUP($E281,보상!$S:$AA,2,FALSE)),MATCH(L$6,INDIRECT(VLOOKUP($E281,보상!$S:$AA,3,FALSE)),0),FALSE),"ERROR")</f>
        <v>0</v>
      </c>
      <c r="M281" s="49">
        <v>0</v>
      </c>
      <c r="N281" s="49">
        <v>0</v>
      </c>
      <c r="O281" s="49">
        <v>0</v>
      </c>
      <c r="P281" s="22" t="str">
        <f ca="1">IFERROR(VLOOKUP($B281,INDIRECT(VLOOKUP($E281,보상!$S:$AA,2,FALSE)),MATCH(P$6,INDIRECT(VLOOKUP($E281,보상!$S:$AA,3,FALSE)),0),FALSE),"ERROR")</f>
        <v>BlackLemena</v>
      </c>
      <c r="Q281" s="22">
        <f ca="1">IFERROR(VLOOKUP($B281,INDIRECT(VLOOKUP($E281,보상!$S:$AA,2,FALSE)),MATCH(Q$6,INDIRECT(VLOOKUP($E281,보상!$S:$AA,3,FALSE)),0),FALSE),"ERROR")</f>
        <v>3000</v>
      </c>
      <c r="R281" s="49" t="b">
        <v>0</v>
      </c>
      <c r="S281" s="87" t="b">
        <v>0</v>
      </c>
      <c r="T281" s="22">
        <f ca="1">IFERROR(VLOOKUP($B281,INDIRECT(VLOOKUP($E281,보상!$S:$AA,2,FALSE)),MATCH(T$6,INDIRECT(VLOOKUP($E281,보상!$S:$AA,3,FALSE)),0),FALSE),"ERROR")</f>
        <v>0</v>
      </c>
      <c r="U281" s="136">
        <f ca="1">IFERROR(IF(T281=0,0,VLOOKUP(SUBSTITUTE(VLOOKUP(T281,#REF!,MATCH("strItemName",#REF!,0),FALSE),"SUI_",""),#REF!,2,FALSE)),"ERROR")</f>
        <v>0</v>
      </c>
      <c r="V281" s="22">
        <f t="shared" ca="1" si="31"/>
        <v>0</v>
      </c>
      <c r="W281" s="136">
        <f ca="1">IFERROR(IF(V281=0,0,VLOOKUP(SUBSTITUTE(VLOOKUP(V281,#REF!,MATCH("strItemName",#REF!,0),FALSE),"SUI_",""),#REF!,2,FALSE)),"ERROR")</f>
        <v>0</v>
      </c>
      <c r="X281" s="22">
        <f t="shared" ca="1" si="32"/>
        <v>0</v>
      </c>
      <c r="Y281" s="136">
        <f ca="1">IFERROR(IF(X281=0,0,VLOOKUP(SUBSTITUTE(VLOOKUP(X281,#REF!,MATCH("strItemName",#REF!,0),FALSE),"SUI_",""),#REF!,2,FALSE)),"ERROR")</f>
        <v>0</v>
      </c>
      <c r="Z281" s="22">
        <f t="shared" ca="1" si="33"/>
        <v>0</v>
      </c>
      <c r="AA281" s="136">
        <f ca="1">IFERROR(IF(Z281=0,0,VLOOKUP(SUBSTITUTE(VLOOKUP(Z281,#REF!,MATCH("strItemName",#REF!,0),FALSE),"SUI_",""),#REF!,2,FALSE)),"ERROR")</f>
        <v>0</v>
      </c>
      <c r="AB281" s="22">
        <f t="shared" ca="1" si="34"/>
        <v>0</v>
      </c>
      <c r="AC281" s="136">
        <f ca="1">IFERROR(IF(AB281=0,0,VLOOKUP(SUBSTITUTE(VLOOKUP(AB281,#REF!,MATCH("strItemName",#REF!,0),FALSE),"SUI_",""),#REF!,2,FALSE)),"ERROR")</f>
        <v>0</v>
      </c>
      <c r="AD281" s="88">
        <v>0</v>
      </c>
      <c r="AE281" s="136">
        <f>IFERROR(IF(AD281=0,0,VLOOKUP(SUBSTITUTE(VLOOKUP(AD281,#REF!,MATCH("strItemName",#REF!,0),FALSE),"SUI_",""),#REF!,2,FALSE)),"ERROR")</f>
        <v>0</v>
      </c>
      <c r="AF281" s="22">
        <f ca="1">IFERROR(VLOOKUP($B281,INDIRECT(VLOOKUP($E281,보상!$S:$AA,2,FALSE)),MATCH(AF$6,INDIRECT(VLOOKUP($E281,보상!$S:$AA,3,FALSE)),0),FALSE),"ERROR")</f>
        <v>1</v>
      </c>
      <c r="AG281" s="49">
        <v>0</v>
      </c>
      <c r="AH281" s="49">
        <v>0</v>
      </c>
      <c r="AI281" s="49">
        <v>0</v>
      </c>
      <c r="AJ281" s="22" t="b">
        <v>0</v>
      </c>
      <c r="AK281" s="49">
        <v>0</v>
      </c>
      <c r="AL281" s="67">
        <v>0</v>
      </c>
    </row>
    <row r="282" spans="1:38" ht="16.5" customHeight="1" x14ac:dyDescent="0.3">
      <c r="A282" s="158">
        <f>COUNTIF(FtbReward_Quest!$B:$B,$B282)+COUNTIF(FtbReward_Mode!$B:$B,$B282)+COUNTIF(FtbReward_Content!$B:$B,$B282)-1</f>
        <v>0</v>
      </c>
      <c r="B282" s="22">
        <f t="shared" si="30"/>
        <v>512221</v>
      </c>
      <c r="C282" s="120">
        <v>51222</v>
      </c>
      <c r="D282" s="49" t="s">
        <v>1213</v>
      </c>
      <c r="E282" s="86" t="s">
        <v>1467</v>
      </c>
      <c r="F282" s="72">
        <f>COUNTIF($C$8:$C282,$C282)</f>
        <v>1</v>
      </c>
      <c r="G282" s="49" t="b">
        <v>1</v>
      </c>
      <c r="H282" s="49">
        <v>0</v>
      </c>
      <c r="I282" s="129">
        <f>IFERROR(IF(H282=0,0,VLOOKUP(VLOOKUP(H282,#REF!,MATCH("strMailTitleID",#REF!,0),FALSE),#REF!,2,FALSE)),"ERROR")</f>
        <v>0</v>
      </c>
      <c r="J282" s="176">
        <v>200</v>
      </c>
      <c r="K282" s="129" t="str">
        <f>IFERROR(IF(J282=0,0,VLOOKUP(VLOOKUP(J282,#REF!,MATCH("strMailTitleID",#REF!,0),FALSE),#REF!,2,FALSE)),"ERROR")</f>
        <v>ERROR</v>
      </c>
      <c r="L282" s="22">
        <f ca="1">IFERROR(VLOOKUP($B282,INDIRECT(VLOOKUP($E282,보상!$S:$AA,2,FALSE)),MATCH(L$6,INDIRECT(VLOOKUP($E282,보상!$S:$AA,3,FALSE)),0),FALSE),"ERROR")</f>
        <v>0</v>
      </c>
      <c r="M282" s="49">
        <v>0</v>
      </c>
      <c r="N282" s="49">
        <v>0</v>
      </c>
      <c r="O282" s="49">
        <v>0</v>
      </c>
      <c r="P282" s="22" t="str">
        <f ca="1">IFERROR(VLOOKUP($B282,INDIRECT(VLOOKUP($E282,보상!$S:$AA,2,FALSE)),MATCH(P$6,INDIRECT(VLOOKUP($E282,보상!$S:$AA,3,FALSE)),0),FALSE),"ERROR")</f>
        <v>BlackLemena</v>
      </c>
      <c r="Q282" s="22">
        <f ca="1">IFERROR(VLOOKUP($B282,INDIRECT(VLOOKUP($E282,보상!$S:$AA,2,FALSE)),MATCH(Q$6,INDIRECT(VLOOKUP($E282,보상!$S:$AA,3,FALSE)),0),FALSE),"ERROR")</f>
        <v>2500</v>
      </c>
      <c r="R282" s="49" t="b">
        <v>0</v>
      </c>
      <c r="S282" s="87" t="b">
        <v>0</v>
      </c>
      <c r="T282" s="22">
        <f ca="1">IFERROR(VLOOKUP($B282,INDIRECT(VLOOKUP($E282,보상!$S:$AA,2,FALSE)),MATCH(T$6,INDIRECT(VLOOKUP($E282,보상!$S:$AA,3,FALSE)),0),FALSE),"ERROR")</f>
        <v>0</v>
      </c>
      <c r="U282" s="136">
        <f ca="1">IFERROR(IF(T282=0,0,VLOOKUP(SUBSTITUTE(VLOOKUP(T282,#REF!,MATCH("strItemName",#REF!,0),FALSE),"SUI_",""),#REF!,2,FALSE)),"ERROR")</f>
        <v>0</v>
      </c>
      <c r="V282" s="22">
        <f t="shared" ca="1" si="31"/>
        <v>0</v>
      </c>
      <c r="W282" s="136">
        <f ca="1">IFERROR(IF(V282=0,0,VLOOKUP(SUBSTITUTE(VLOOKUP(V282,#REF!,MATCH("strItemName",#REF!,0),FALSE),"SUI_",""),#REF!,2,FALSE)),"ERROR")</f>
        <v>0</v>
      </c>
      <c r="X282" s="22">
        <f t="shared" ca="1" si="32"/>
        <v>0</v>
      </c>
      <c r="Y282" s="136">
        <f ca="1">IFERROR(IF(X282=0,0,VLOOKUP(SUBSTITUTE(VLOOKUP(X282,#REF!,MATCH("strItemName",#REF!,0),FALSE),"SUI_",""),#REF!,2,FALSE)),"ERROR")</f>
        <v>0</v>
      </c>
      <c r="Z282" s="22">
        <f t="shared" ca="1" si="33"/>
        <v>0</v>
      </c>
      <c r="AA282" s="136">
        <f ca="1">IFERROR(IF(Z282=0,0,VLOOKUP(SUBSTITUTE(VLOOKUP(Z282,#REF!,MATCH("strItemName",#REF!,0),FALSE),"SUI_",""),#REF!,2,FALSE)),"ERROR")</f>
        <v>0</v>
      </c>
      <c r="AB282" s="22">
        <f t="shared" ca="1" si="34"/>
        <v>0</v>
      </c>
      <c r="AC282" s="136">
        <f ca="1">IFERROR(IF(AB282=0,0,VLOOKUP(SUBSTITUTE(VLOOKUP(AB282,#REF!,MATCH("strItemName",#REF!,0),FALSE),"SUI_",""),#REF!,2,FALSE)),"ERROR")</f>
        <v>0</v>
      </c>
      <c r="AD282" s="88">
        <v>0</v>
      </c>
      <c r="AE282" s="136">
        <f>IFERROR(IF(AD282=0,0,VLOOKUP(SUBSTITUTE(VLOOKUP(AD282,#REF!,MATCH("strItemName",#REF!,0),FALSE),"SUI_",""),#REF!,2,FALSE)),"ERROR")</f>
        <v>0</v>
      </c>
      <c r="AF282" s="22">
        <f ca="1">IFERROR(VLOOKUP($B282,INDIRECT(VLOOKUP($E282,보상!$S:$AA,2,FALSE)),MATCH(AF$6,INDIRECT(VLOOKUP($E282,보상!$S:$AA,3,FALSE)),0),FALSE),"ERROR")</f>
        <v>1</v>
      </c>
      <c r="AG282" s="49">
        <v>0</v>
      </c>
      <c r="AH282" s="49">
        <v>0</v>
      </c>
      <c r="AI282" s="49">
        <v>0</v>
      </c>
      <c r="AJ282" s="22" t="b">
        <v>0</v>
      </c>
      <c r="AK282" s="49">
        <v>0</v>
      </c>
      <c r="AL282" s="67">
        <v>0</v>
      </c>
    </row>
    <row r="283" spans="1:38" ht="16.5" customHeight="1" x14ac:dyDescent="0.3">
      <c r="A283" s="158">
        <f>COUNTIF(FtbReward_Quest!$B:$B,$B283)+COUNTIF(FtbReward_Mode!$B:$B,$B283)+COUNTIF(FtbReward_Content!$B:$B,$B283)-1</f>
        <v>0</v>
      </c>
      <c r="B283" s="22">
        <f t="shared" si="30"/>
        <v>512231</v>
      </c>
      <c r="C283" s="120">
        <v>51223</v>
      </c>
      <c r="D283" s="49" t="s">
        <v>1214</v>
      </c>
      <c r="E283" s="86" t="s">
        <v>1467</v>
      </c>
      <c r="F283" s="72">
        <f>COUNTIF($C$8:$C283,$C283)</f>
        <v>1</v>
      </c>
      <c r="G283" s="49" t="b">
        <v>1</v>
      </c>
      <c r="H283" s="49">
        <v>0</v>
      </c>
      <c r="I283" s="129">
        <f>IFERROR(IF(H283=0,0,VLOOKUP(VLOOKUP(H283,#REF!,MATCH("strMailTitleID",#REF!,0),FALSE),#REF!,2,FALSE)),"ERROR")</f>
        <v>0</v>
      </c>
      <c r="J283" s="176">
        <v>200</v>
      </c>
      <c r="K283" s="129" t="str">
        <f>IFERROR(IF(J283=0,0,VLOOKUP(VLOOKUP(J283,#REF!,MATCH("strMailTitleID",#REF!,0),FALSE),#REF!,2,FALSE)),"ERROR")</f>
        <v>ERROR</v>
      </c>
      <c r="L283" s="22">
        <f ca="1">IFERROR(VLOOKUP($B283,INDIRECT(VLOOKUP($E283,보상!$S:$AA,2,FALSE)),MATCH(L$6,INDIRECT(VLOOKUP($E283,보상!$S:$AA,3,FALSE)),0),FALSE),"ERROR")</f>
        <v>0</v>
      </c>
      <c r="M283" s="49">
        <v>0</v>
      </c>
      <c r="N283" s="49">
        <v>0</v>
      </c>
      <c r="O283" s="49">
        <v>0</v>
      </c>
      <c r="P283" s="22" t="str">
        <f ca="1">IFERROR(VLOOKUP($B283,INDIRECT(VLOOKUP($E283,보상!$S:$AA,2,FALSE)),MATCH(P$6,INDIRECT(VLOOKUP($E283,보상!$S:$AA,3,FALSE)),0),FALSE),"ERROR")</f>
        <v>BlackLemena</v>
      </c>
      <c r="Q283" s="22">
        <f ca="1">IFERROR(VLOOKUP($B283,INDIRECT(VLOOKUP($E283,보상!$S:$AA,2,FALSE)),MATCH(Q$6,INDIRECT(VLOOKUP($E283,보상!$S:$AA,3,FALSE)),0),FALSE),"ERROR")</f>
        <v>2000</v>
      </c>
      <c r="R283" s="49" t="b">
        <v>0</v>
      </c>
      <c r="S283" s="87" t="b">
        <v>0</v>
      </c>
      <c r="T283" s="22">
        <f ca="1">IFERROR(VLOOKUP($B283,INDIRECT(VLOOKUP($E283,보상!$S:$AA,2,FALSE)),MATCH(T$6,INDIRECT(VLOOKUP($E283,보상!$S:$AA,3,FALSE)),0),FALSE),"ERROR")</f>
        <v>0</v>
      </c>
      <c r="U283" s="136">
        <f ca="1">IFERROR(IF(T283=0,0,VLOOKUP(SUBSTITUTE(VLOOKUP(T283,#REF!,MATCH("strItemName",#REF!,0),FALSE),"SUI_",""),#REF!,2,FALSE)),"ERROR")</f>
        <v>0</v>
      </c>
      <c r="V283" s="22">
        <f t="shared" ca="1" si="31"/>
        <v>0</v>
      </c>
      <c r="W283" s="136">
        <f ca="1">IFERROR(IF(V283=0,0,VLOOKUP(SUBSTITUTE(VLOOKUP(V283,#REF!,MATCH("strItemName",#REF!,0),FALSE),"SUI_",""),#REF!,2,FALSE)),"ERROR")</f>
        <v>0</v>
      </c>
      <c r="X283" s="22">
        <f t="shared" ca="1" si="32"/>
        <v>0</v>
      </c>
      <c r="Y283" s="136">
        <f ca="1">IFERROR(IF(X283=0,0,VLOOKUP(SUBSTITUTE(VLOOKUP(X283,#REF!,MATCH("strItemName",#REF!,0),FALSE),"SUI_",""),#REF!,2,FALSE)),"ERROR")</f>
        <v>0</v>
      </c>
      <c r="Z283" s="22">
        <f t="shared" ca="1" si="33"/>
        <v>0</v>
      </c>
      <c r="AA283" s="136">
        <f ca="1">IFERROR(IF(Z283=0,0,VLOOKUP(SUBSTITUTE(VLOOKUP(Z283,#REF!,MATCH("strItemName",#REF!,0),FALSE),"SUI_",""),#REF!,2,FALSE)),"ERROR")</f>
        <v>0</v>
      </c>
      <c r="AB283" s="22">
        <f t="shared" ca="1" si="34"/>
        <v>0</v>
      </c>
      <c r="AC283" s="136">
        <f ca="1">IFERROR(IF(AB283=0,0,VLOOKUP(SUBSTITUTE(VLOOKUP(AB283,#REF!,MATCH("strItemName",#REF!,0),FALSE),"SUI_",""),#REF!,2,FALSE)),"ERROR")</f>
        <v>0</v>
      </c>
      <c r="AD283" s="88">
        <v>0</v>
      </c>
      <c r="AE283" s="136">
        <f>IFERROR(IF(AD283=0,0,VLOOKUP(SUBSTITUTE(VLOOKUP(AD283,#REF!,MATCH("strItemName",#REF!,0),FALSE),"SUI_",""),#REF!,2,FALSE)),"ERROR")</f>
        <v>0</v>
      </c>
      <c r="AF283" s="22">
        <f ca="1">IFERROR(VLOOKUP($B283,INDIRECT(VLOOKUP($E283,보상!$S:$AA,2,FALSE)),MATCH(AF$6,INDIRECT(VLOOKUP($E283,보상!$S:$AA,3,FALSE)),0),FALSE),"ERROR")</f>
        <v>1</v>
      </c>
      <c r="AG283" s="49">
        <v>0</v>
      </c>
      <c r="AH283" s="49">
        <v>0</v>
      </c>
      <c r="AI283" s="49">
        <v>0</v>
      </c>
      <c r="AJ283" s="22" t="b">
        <v>0</v>
      </c>
      <c r="AK283" s="49">
        <v>0</v>
      </c>
      <c r="AL283" s="67">
        <v>0</v>
      </c>
    </row>
    <row r="284" spans="1:38" ht="16.5" customHeight="1" x14ac:dyDescent="0.3">
      <c r="A284" s="158">
        <f>COUNTIF(FtbReward_Quest!$B:$B,$B284)+COUNTIF(FtbReward_Mode!$B:$B,$B284)+COUNTIF(FtbReward_Content!$B:$B,$B284)-1</f>
        <v>0</v>
      </c>
      <c r="B284" s="22">
        <f t="shared" si="30"/>
        <v>512241</v>
      </c>
      <c r="C284" s="120">
        <v>51224</v>
      </c>
      <c r="D284" s="49" t="s">
        <v>1215</v>
      </c>
      <c r="E284" s="86" t="s">
        <v>1467</v>
      </c>
      <c r="F284" s="72">
        <f>COUNTIF($C$8:$C284,$C284)</f>
        <v>1</v>
      </c>
      <c r="G284" s="49" t="b">
        <v>1</v>
      </c>
      <c r="H284" s="49">
        <v>0</v>
      </c>
      <c r="I284" s="129">
        <f>IFERROR(IF(H284=0,0,VLOOKUP(VLOOKUP(H284,#REF!,MATCH("strMailTitleID",#REF!,0),FALSE),#REF!,2,FALSE)),"ERROR")</f>
        <v>0</v>
      </c>
      <c r="J284" s="176">
        <v>200</v>
      </c>
      <c r="K284" s="129" t="str">
        <f>IFERROR(IF(J284=0,0,VLOOKUP(VLOOKUP(J284,#REF!,MATCH("strMailTitleID",#REF!,0),FALSE),#REF!,2,FALSE)),"ERROR")</f>
        <v>ERROR</v>
      </c>
      <c r="L284" s="22">
        <f ca="1">IFERROR(VLOOKUP($B284,INDIRECT(VLOOKUP($E284,보상!$S:$AA,2,FALSE)),MATCH(L$6,INDIRECT(VLOOKUP($E284,보상!$S:$AA,3,FALSE)),0),FALSE),"ERROR")</f>
        <v>0</v>
      </c>
      <c r="M284" s="49">
        <v>0</v>
      </c>
      <c r="N284" s="49">
        <v>0</v>
      </c>
      <c r="O284" s="49">
        <v>0</v>
      </c>
      <c r="P284" s="22" t="str">
        <f ca="1">IFERROR(VLOOKUP($B284,INDIRECT(VLOOKUP($E284,보상!$S:$AA,2,FALSE)),MATCH(P$6,INDIRECT(VLOOKUP($E284,보상!$S:$AA,3,FALSE)),0),FALSE),"ERROR")</f>
        <v>BlackLemena</v>
      </c>
      <c r="Q284" s="22">
        <f ca="1">IFERROR(VLOOKUP($B284,INDIRECT(VLOOKUP($E284,보상!$S:$AA,2,FALSE)),MATCH(Q$6,INDIRECT(VLOOKUP($E284,보상!$S:$AA,3,FALSE)),0),FALSE),"ERROR")</f>
        <v>1500</v>
      </c>
      <c r="R284" s="49" t="b">
        <v>0</v>
      </c>
      <c r="S284" s="87" t="b">
        <v>0</v>
      </c>
      <c r="T284" s="22">
        <f ca="1">IFERROR(VLOOKUP($B284,INDIRECT(VLOOKUP($E284,보상!$S:$AA,2,FALSE)),MATCH(T$6,INDIRECT(VLOOKUP($E284,보상!$S:$AA,3,FALSE)),0),FALSE),"ERROR")</f>
        <v>0</v>
      </c>
      <c r="U284" s="136">
        <f ca="1">IFERROR(IF(T284=0,0,VLOOKUP(SUBSTITUTE(VLOOKUP(T284,#REF!,MATCH("strItemName",#REF!,0),FALSE),"SUI_",""),#REF!,2,FALSE)),"ERROR")</f>
        <v>0</v>
      </c>
      <c r="V284" s="22">
        <f t="shared" ca="1" si="31"/>
        <v>0</v>
      </c>
      <c r="W284" s="136">
        <f ca="1">IFERROR(IF(V284=0,0,VLOOKUP(SUBSTITUTE(VLOOKUP(V284,#REF!,MATCH("strItemName",#REF!,0),FALSE),"SUI_",""),#REF!,2,FALSE)),"ERROR")</f>
        <v>0</v>
      </c>
      <c r="X284" s="22">
        <f t="shared" ca="1" si="32"/>
        <v>0</v>
      </c>
      <c r="Y284" s="136">
        <f ca="1">IFERROR(IF(X284=0,0,VLOOKUP(SUBSTITUTE(VLOOKUP(X284,#REF!,MATCH("strItemName",#REF!,0),FALSE),"SUI_",""),#REF!,2,FALSE)),"ERROR")</f>
        <v>0</v>
      </c>
      <c r="Z284" s="22">
        <f t="shared" ca="1" si="33"/>
        <v>0</v>
      </c>
      <c r="AA284" s="136">
        <f ca="1">IFERROR(IF(Z284=0,0,VLOOKUP(SUBSTITUTE(VLOOKUP(Z284,#REF!,MATCH("strItemName",#REF!,0),FALSE),"SUI_",""),#REF!,2,FALSE)),"ERROR")</f>
        <v>0</v>
      </c>
      <c r="AB284" s="22">
        <f t="shared" ca="1" si="34"/>
        <v>0</v>
      </c>
      <c r="AC284" s="136">
        <f ca="1">IFERROR(IF(AB284=0,0,VLOOKUP(SUBSTITUTE(VLOOKUP(AB284,#REF!,MATCH("strItemName",#REF!,0),FALSE),"SUI_",""),#REF!,2,FALSE)),"ERROR")</f>
        <v>0</v>
      </c>
      <c r="AD284" s="88">
        <v>0</v>
      </c>
      <c r="AE284" s="136">
        <f>IFERROR(IF(AD284=0,0,VLOOKUP(SUBSTITUTE(VLOOKUP(AD284,#REF!,MATCH("strItemName",#REF!,0),FALSE),"SUI_",""),#REF!,2,FALSE)),"ERROR")</f>
        <v>0</v>
      </c>
      <c r="AF284" s="22">
        <f ca="1">IFERROR(VLOOKUP($B284,INDIRECT(VLOOKUP($E284,보상!$S:$AA,2,FALSE)),MATCH(AF$6,INDIRECT(VLOOKUP($E284,보상!$S:$AA,3,FALSE)),0),FALSE),"ERROR")</f>
        <v>1</v>
      </c>
      <c r="AG284" s="49">
        <v>0</v>
      </c>
      <c r="AH284" s="49">
        <v>0</v>
      </c>
      <c r="AI284" s="49">
        <v>0</v>
      </c>
      <c r="AJ284" s="22" t="b">
        <v>0</v>
      </c>
      <c r="AK284" s="49">
        <v>0</v>
      </c>
      <c r="AL284" s="67">
        <v>0</v>
      </c>
    </row>
    <row r="285" spans="1:38" ht="16.5" customHeight="1" x14ac:dyDescent="0.3">
      <c r="A285" s="158">
        <f>COUNTIF(FtbReward_Quest!$B:$B,$B285)+COUNTIF(FtbReward_Mode!$B:$B,$B285)+COUNTIF(FtbReward_Content!$B:$B,$B285)-1</f>
        <v>0</v>
      </c>
      <c r="B285" s="22">
        <f t="shared" si="30"/>
        <v>512251</v>
      </c>
      <c r="C285" s="120">
        <v>51225</v>
      </c>
      <c r="D285" s="49" t="s">
        <v>1216</v>
      </c>
      <c r="E285" s="86" t="s">
        <v>1467</v>
      </c>
      <c r="F285" s="72">
        <f>COUNTIF($C$8:$C285,$C285)</f>
        <v>1</v>
      </c>
      <c r="G285" s="49" t="b">
        <v>1</v>
      </c>
      <c r="H285" s="49">
        <v>0</v>
      </c>
      <c r="I285" s="129">
        <f>IFERROR(IF(H285=0,0,VLOOKUP(VLOOKUP(H285,#REF!,MATCH("strMailTitleID",#REF!,0),FALSE),#REF!,2,FALSE)),"ERROR")</f>
        <v>0</v>
      </c>
      <c r="J285" s="176">
        <v>200</v>
      </c>
      <c r="K285" s="129" t="str">
        <f>IFERROR(IF(J285=0,0,VLOOKUP(VLOOKUP(J285,#REF!,MATCH("strMailTitleID",#REF!,0),FALSE),#REF!,2,FALSE)),"ERROR")</f>
        <v>ERROR</v>
      </c>
      <c r="L285" s="22">
        <f ca="1">IFERROR(VLOOKUP($B285,INDIRECT(VLOOKUP($E285,보상!$S:$AA,2,FALSE)),MATCH(L$6,INDIRECT(VLOOKUP($E285,보상!$S:$AA,3,FALSE)),0),FALSE),"ERROR")</f>
        <v>0</v>
      </c>
      <c r="M285" s="49">
        <v>0</v>
      </c>
      <c r="N285" s="49">
        <v>0</v>
      </c>
      <c r="O285" s="49">
        <v>0</v>
      </c>
      <c r="P285" s="22" t="str">
        <f ca="1">IFERROR(VLOOKUP($B285,INDIRECT(VLOOKUP($E285,보상!$S:$AA,2,FALSE)),MATCH(P$6,INDIRECT(VLOOKUP($E285,보상!$S:$AA,3,FALSE)),0),FALSE),"ERROR")</f>
        <v>BlackLemena</v>
      </c>
      <c r="Q285" s="22">
        <f ca="1">IFERROR(VLOOKUP($B285,INDIRECT(VLOOKUP($E285,보상!$S:$AA,2,FALSE)),MATCH(Q$6,INDIRECT(VLOOKUP($E285,보상!$S:$AA,3,FALSE)),0),FALSE),"ERROR")</f>
        <v>1000</v>
      </c>
      <c r="R285" s="49" t="b">
        <v>0</v>
      </c>
      <c r="S285" s="87" t="b">
        <v>0</v>
      </c>
      <c r="T285" s="22">
        <f ca="1">IFERROR(VLOOKUP($B285,INDIRECT(VLOOKUP($E285,보상!$S:$AA,2,FALSE)),MATCH(T$6,INDIRECT(VLOOKUP($E285,보상!$S:$AA,3,FALSE)),0),FALSE),"ERROR")</f>
        <v>0</v>
      </c>
      <c r="U285" s="136">
        <f ca="1">IFERROR(IF(T285=0,0,VLOOKUP(SUBSTITUTE(VLOOKUP(T285,#REF!,MATCH("strItemName",#REF!,0),FALSE),"SUI_",""),#REF!,2,FALSE)),"ERROR")</f>
        <v>0</v>
      </c>
      <c r="V285" s="22">
        <f t="shared" ca="1" si="31"/>
        <v>0</v>
      </c>
      <c r="W285" s="136">
        <f ca="1">IFERROR(IF(V285=0,0,VLOOKUP(SUBSTITUTE(VLOOKUP(V285,#REF!,MATCH("strItemName",#REF!,0),FALSE),"SUI_",""),#REF!,2,FALSE)),"ERROR")</f>
        <v>0</v>
      </c>
      <c r="X285" s="22">
        <f t="shared" ca="1" si="32"/>
        <v>0</v>
      </c>
      <c r="Y285" s="136">
        <f ca="1">IFERROR(IF(X285=0,0,VLOOKUP(SUBSTITUTE(VLOOKUP(X285,#REF!,MATCH("strItemName",#REF!,0),FALSE),"SUI_",""),#REF!,2,FALSE)),"ERROR")</f>
        <v>0</v>
      </c>
      <c r="Z285" s="22">
        <f t="shared" ca="1" si="33"/>
        <v>0</v>
      </c>
      <c r="AA285" s="136">
        <f ca="1">IFERROR(IF(Z285=0,0,VLOOKUP(SUBSTITUTE(VLOOKUP(Z285,#REF!,MATCH("strItemName",#REF!,0),FALSE),"SUI_",""),#REF!,2,FALSE)),"ERROR")</f>
        <v>0</v>
      </c>
      <c r="AB285" s="22">
        <f t="shared" ca="1" si="34"/>
        <v>0</v>
      </c>
      <c r="AC285" s="136">
        <f ca="1">IFERROR(IF(AB285=0,0,VLOOKUP(SUBSTITUTE(VLOOKUP(AB285,#REF!,MATCH("strItemName",#REF!,0),FALSE),"SUI_",""),#REF!,2,FALSE)),"ERROR")</f>
        <v>0</v>
      </c>
      <c r="AD285" s="88">
        <v>0</v>
      </c>
      <c r="AE285" s="136">
        <f>IFERROR(IF(AD285=0,0,VLOOKUP(SUBSTITUTE(VLOOKUP(AD285,#REF!,MATCH("strItemName",#REF!,0),FALSE),"SUI_",""),#REF!,2,FALSE)),"ERROR")</f>
        <v>0</v>
      </c>
      <c r="AF285" s="22">
        <f ca="1">IFERROR(VLOOKUP($B285,INDIRECT(VLOOKUP($E285,보상!$S:$AA,2,FALSE)),MATCH(AF$6,INDIRECT(VLOOKUP($E285,보상!$S:$AA,3,FALSE)),0),FALSE),"ERROR")</f>
        <v>1</v>
      </c>
      <c r="AG285" s="49">
        <v>0</v>
      </c>
      <c r="AH285" s="49">
        <v>0</v>
      </c>
      <c r="AI285" s="49">
        <v>0</v>
      </c>
      <c r="AJ285" s="22" t="b">
        <v>0</v>
      </c>
      <c r="AK285" s="49">
        <v>0</v>
      </c>
      <c r="AL285" s="67">
        <v>0</v>
      </c>
    </row>
    <row r="286" spans="1:38" ht="16.5" customHeight="1" x14ac:dyDescent="0.3">
      <c r="A286" s="158">
        <f>COUNTIF(FtbReward_Quest!$B:$B,$B286)+COUNTIF(FtbReward_Mode!$B:$B,$B286)+COUNTIF(FtbReward_Content!$B:$B,$B286)-1</f>
        <v>0</v>
      </c>
      <c r="B286" s="22">
        <f t="shared" si="30"/>
        <v>512261</v>
      </c>
      <c r="C286" s="120">
        <v>51226</v>
      </c>
      <c r="D286" s="49" t="s">
        <v>1238</v>
      </c>
      <c r="E286" s="86" t="s">
        <v>1467</v>
      </c>
      <c r="F286" s="72">
        <f>COUNTIF($C$8:$C286,$C286)</f>
        <v>1</v>
      </c>
      <c r="G286" s="49" t="b">
        <v>1</v>
      </c>
      <c r="H286" s="49">
        <v>0</v>
      </c>
      <c r="I286" s="129">
        <f>IFERROR(IF(H286=0,0,VLOOKUP(VLOOKUP(H286,#REF!,MATCH("strMailTitleID",#REF!,0),FALSE),#REF!,2,FALSE)),"ERROR")</f>
        <v>0</v>
      </c>
      <c r="J286" s="176">
        <v>200</v>
      </c>
      <c r="K286" s="129" t="str">
        <f>IFERROR(IF(J286=0,0,VLOOKUP(VLOOKUP(J286,#REF!,MATCH("strMailTitleID",#REF!,0),FALSE),#REF!,2,FALSE)),"ERROR")</f>
        <v>ERROR</v>
      </c>
      <c r="L286" s="22">
        <f ca="1">IFERROR(VLOOKUP($B286,INDIRECT(VLOOKUP($E286,보상!$S:$AA,2,FALSE)),MATCH(L$6,INDIRECT(VLOOKUP($E286,보상!$S:$AA,3,FALSE)),0),FALSE),"ERROR")</f>
        <v>0</v>
      </c>
      <c r="M286" s="49">
        <v>0</v>
      </c>
      <c r="N286" s="49">
        <v>0</v>
      </c>
      <c r="O286" s="49">
        <v>0</v>
      </c>
      <c r="P286" s="22" t="str">
        <f ca="1">IFERROR(VLOOKUP($B286,INDIRECT(VLOOKUP($E286,보상!$S:$AA,2,FALSE)),MATCH(P$6,INDIRECT(VLOOKUP($E286,보상!$S:$AA,3,FALSE)),0),FALSE),"ERROR")</f>
        <v>BlackLemena</v>
      </c>
      <c r="Q286" s="22">
        <f ca="1">IFERROR(VLOOKUP($B286,INDIRECT(VLOOKUP($E286,보상!$S:$AA,2,FALSE)),MATCH(Q$6,INDIRECT(VLOOKUP($E286,보상!$S:$AA,3,FALSE)),0),FALSE),"ERROR")</f>
        <v>500</v>
      </c>
      <c r="R286" s="49" t="b">
        <v>0</v>
      </c>
      <c r="S286" s="87" t="b">
        <v>0</v>
      </c>
      <c r="T286" s="22">
        <f ca="1">IFERROR(VLOOKUP($B286,INDIRECT(VLOOKUP($E286,보상!$S:$AA,2,FALSE)),MATCH(T$6,INDIRECT(VLOOKUP($E286,보상!$S:$AA,3,FALSE)),0),FALSE),"ERROR")</f>
        <v>0</v>
      </c>
      <c r="U286" s="136">
        <f ca="1">IFERROR(IF(T286=0,0,VLOOKUP(SUBSTITUTE(VLOOKUP(T286,#REF!,MATCH("strItemName",#REF!,0),FALSE),"SUI_",""),#REF!,2,FALSE)),"ERROR")</f>
        <v>0</v>
      </c>
      <c r="V286" s="22">
        <f t="shared" ca="1" si="31"/>
        <v>0</v>
      </c>
      <c r="W286" s="136">
        <f ca="1">IFERROR(IF(V286=0,0,VLOOKUP(SUBSTITUTE(VLOOKUP(V286,#REF!,MATCH("strItemName",#REF!,0),FALSE),"SUI_",""),#REF!,2,FALSE)),"ERROR")</f>
        <v>0</v>
      </c>
      <c r="X286" s="22">
        <f t="shared" ca="1" si="32"/>
        <v>0</v>
      </c>
      <c r="Y286" s="136">
        <f ca="1">IFERROR(IF(X286=0,0,VLOOKUP(SUBSTITUTE(VLOOKUP(X286,#REF!,MATCH("strItemName",#REF!,0),FALSE),"SUI_",""),#REF!,2,FALSE)),"ERROR")</f>
        <v>0</v>
      </c>
      <c r="Z286" s="22">
        <f t="shared" ca="1" si="33"/>
        <v>0</v>
      </c>
      <c r="AA286" s="136">
        <f ca="1">IFERROR(IF(Z286=0,0,VLOOKUP(SUBSTITUTE(VLOOKUP(Z286,#REF!,MATCH("strItemName",#REF!,0),FALSE),"SUI_",""),#REF!,2,FALSE)),"ERROR")</f>
        <v>0</v>
      </c>
      <c r="AB286" s="22">
        <f t="shared" ca="1" si="34"/>
        <v>0</v>
      </c>
      <c r="AC286" s="136">
        <f ca="1">IFERROR(IF(AB286=0,0,VLOOKUP(SUBSTITUTE(VLOOKUP(AB286,#REF!,MATCH("strItemName",#REF!,0),FALSE),"SUI_",""),#REF!,2,FALSE)),"ERROR")</f>
        <v>0</v>
      </c>
      <c r="AD286" s="88">
        <v>0</v>
      </c>
      <c r="AE286" s="136">
        <f>IFERROR(IF(AD286=0,0,VLOOKUP(SUBSTITUTE(VLOOKUP(AD286,#REF!,MATCH("strItemName",#REF!,0),FALSE),"SUI_",""),#REF!,2,FALSE)),"ERROR")</f>
        <v>0</v>
      </c>
      <c r="AF286" s="22">
        <f ca="1">IFERROR(VLOOKUP($B286,INDIRECT(VLOOKUP($E286,보상!$S:$AA,2,FALSE)),MATCH(AF$6,INDIRECT(VLOOKUP($E286,보상!$S:$AA,3,FALSE)),0),FALSE),"ERROR")</f>
        <v>1</v>
      </c>
      <c r="AG286" s="49">
        <v>0</v>
      </c>
      <c r="AH286" s="49">
        <v>0</v>
      </c>
      <c r="AI286" s="49">
        <v>0</v>
      </c>
      <c r="AJ286" s="22" t="b">
        <v>0</v>
      </c>
      <c r="AK286" s="49">
        <v>0</v>
      </c>
      <c r="AL286" s="67">
        <v>0</v>
      </c>
    </row>
    <row r="287" spans="1:38" ht="16.5" customHeight="1" x14ac:dyDescent="0.3">
      <c r="A287" s="158">
        <f>COUNTIF(FtbReward_Quest!$B:$B,$B287)+COUNTIF(FtbReward_Mode!$B:$B,$B287)+COUNTIF(FtbReward_Content!$B:$B,$B287)-1</f>
        <v>0</v>
      </c>
      <c r="B287" s="22">
        <f t="shared" ref="B287:B326" si="42">C287*10+F287</f>
        <v>1614011</v>
      </c>
      <c r="C287" s="72">
        <v>161401</v>
      </c>
      <c r="D287" s="22" t="s">
        <v>1246</v>
      </c>
      <c r="E287" s="22" t="s">
        <v>1468</v>
      </c>
      <c r="F287" s="72">
        <f>COUNTIF($C$8:$C287,$C287)</f>
        <v>1</v>
      </c>
      <c r="G287" s="22" t="b">
        <v>0</v>
      </c>
      <c r="H287" s="22">
        <v>0</v>
      </c>
      <c r="I287" s="129">
        <f>IFERROR(IF(H287=0,0,VLOOKUP(VLOOKUP(H287,#REF!,MATCH("strMailTitleID",#REF!,0),FALSE),#REF!,2,FALSE)),"ERROR")</f>
        <v>0</v>
      </c>
      <c r="J287" s="176">
        <v>200</v>
      </c>
      <c r="K287" s="129" t="str">
        <f>IFERROR(IF(J287=0,0,VLOOKUP(VLOOKUP(J287,#REF!,MATCH("strMailTitleID",#REF!,0),FALSE),#REF!,2,FALSE)),"ERROR")</f>
        <v>ERROR</v>
      </c>
      <c r="L287" s="22">
        <f ca="1">IFERROR(VLOOKUP($B287,INDIRECT(VLOOKUP($E287,보상!$S:$AA,2,FALSE)),MATCH(L$6,INDIRECT(VLOOKUP($E287,보상!$S:$AA,3,FALSE)),0),FALSE),"ERROR")</f>
        <v>0</v>
      </c>
      <c r="M287" s="22">
        <v>0</v>
      </c>
      <c r="N287" s="22">
        <v>0</v>
      </c>
      <c r="O287" s="22">
        <v>0</v>
      </c>
      <c r="P287" s="22" t="str">
        <f ca="1">IFERROR(VLOOKUP($B287,INDIRECT(VLOOKUP($E287,보상!$S:$AA,2,FALSE)),MATCH(P$6,INDIRECT(VLOOKUP($E287,보상!$S:$AA,3,FALSE)),0),FALSE),"ERROR")</f>
        <v>GoldGuild</v>
      </c>
      <c r="Q287" s="22">
        <f ca="1">IFERROR(VLOOKUP($B287,INDIRECT(VLOOKUP($E287,보상!$S:$AA,2,FALSE)),MATCH(Q$6,INDIRECT(VLOOKUP($E287,보상!$S:$AA,3,FALSE)),0),FALSE),"ERROR")</f>
        <v>10</v>
      </c>
      <c r="R287" s="22" t="b">
        <v>0</v>
      </c>
      <c r="S287" s="22" t="b">
        <v>0</v>
      </c>
      <c r="T287" s="22">
        <f ca="1">IFERROR(VLOOKUP($B287,INDIRECT(VLOOKUP($E287,보상!$S:$AA,2,FALSE)),MATCH(T$6,INDIRECT(VLOOKUP($E287,보상!$S:$AA,3,FALSE)),0),FALSE),"ERROR")</f>
        <v>0</v>
      </c>
      <c r="U287" s="134">
        <f ca="1">IFERROR(IF(T287=0,0,VLOOKUP(SUBSTITUTE(VLOOKUP(T287,#REF!,MATCH("strItemName",#REF!,0),FALSE),"SUI_",""),#REF!,2,FALSE)),"ERROR")</f>
        <v>0</v>
      </c>
      <c r="V287" s="22">
        <f t="shared" ca="1" si="31"/>
        <v>0</v>
      </c>
      <c r="W287" s="134">
        <f ca="1">IFERROR(IF(V287=0,0,VLOOKUP(SUBSTITUTE(VLOOKUP(V287,#REF!,MATCH("strItemName",#REF!,0),FALSE),"SUI_",""),#REF!,2,FALSE)),"ERROR")</f>
        <v>0</v>
      </c>
      <c r="X287" s="22">
        <f t="shared" ca="1" si="32"/>
        <v>0</v>
      </c>
      <c r="Y287" s="134">
        <f ca="1">IFERROR(IF(X287=0,0,VLOOKUP(SUBSTITUTE(VLOOKUP(X287,#REF!,MATCH("strItemName",#REF!,0),FALSE),"SUI_",""),#REF!,2,FALSE)),"ERROR")</f>
        <v>0</v>
      </c>
      <c r="Z287" s="22">
        <f t="shared" ca="1" si="33"/>
        <v>0</v>
      </c>
      <c r="AA287" s="134">
        <f ca="1">IFERROR(IF(Z287=0,0,VLOOKUP(SUBSTITUTE(VLOOKUP(Z287,#REF!,MATCH("strItemName",#REF!,0),FALSE),"SUI_",""),#REF!,2,FALSE)),"ERROR")</f>
        <v>0</v>
      </c>
      <c r="AB287" s="22">
        <f t="shared" ca="1" si="34"/>
        <v>0</v>
      </c>
      <c r="AC287" s="134">
        <f ca="1">IFERROR(IF(AB287=0,0,VLOOKUP(SUBSTITUTE(VLOOKUP(AB287,#REF!,MATCH("strItemName",#REF!,0),FALSE),"SUI_",""),#REF!,2,FALSE)),"ERROR")</f>
        <v>0</v>
      </c>
      <c r="AD287" s="88">
        <v>4011011</v>
      </c>
      <c r="AE287" s="134" t="str">
        <f>IFERROR(IF(AD287=0,0,VLOOKUP(SUBSTITUTE(VLOOKUP(AD287,#REF!,MATCH("strItemName",#REF!,0),FALSE),"SUI_",""),#REF!,2,FALSE)),"ERROR")</f>
        <v>ERROR</v>
      </c>
      <c r="AF287" s="22">
        <f ca="1">IFERROR(VLOOKUP($B287,INDIRECT(VLOOKUP($E287,보상!$S:$AA,2,FALSE)),MATCH(AF$6,INDIRECT(VLOOKUP($E287,보상!$S:$AA,3,FALSE)),0),FALSE),"ERROR")</f>
        <v>1</v>
      </c>
      <c r="AG287" s="22">
        <v>0</v>
      </c>
      <c r="AH287" s="22">
        <v>0</v>
      </c>
      <c r="AI287" s="22">
        <v>0</v>
      </c>
      <c r="AJ287" s="22" t="b">
        <v>1</v>
      </c>
      <c r="AK287" s="22">
        <v>1000</v>
      </c>
      <c r="AL287" s="57">
        <v>0</v>
      </c>
    </row>
    <row r="288" spans="1:38" ht="16.5" customHeight="1" x14ac:dyDescent="0.3">
      <c r="A288" s="158">
        <f>COUNTIF(FtbReward_Quest!$B:$B,$B288)+COUNTIF(FtbReward_Mode!$B:$B,$B288)+COUNTIF(FtbReward_Content!$B:$B,$B288)-1</f>
        <v>0</v>
      </c>
      <c r="B288" s="22">
        <f t="shared" si="42"/>
        <v>1614021</v>
      </c>
      <c r="C288" s="72">
        <v>161402</v>
      </c>
      <c r="D288" s="22" t="s">
        <v>1247</v>
      </c>
      <c r="E288" s="22" t="s">
        <v>1468</v>
      </c>
      <c r="F288" s="72">
        <f>COUNTIF($C$8:$C288,$C288)</f>
        <v>1</v>
      </c>
      <c r="G288" s="22" t="b">
        <v>0</v>
      </c>
      <c r="H288" s="22">
        <v>0</v>
      </c>
      <c r="I288" s="129">
        <f>IFERROR(IF(H288=0,0,VLOOKUP(VLOOKUP(H288,#REF!,MATCH("strMailTitleID",#REF!,0),FALSE),#REF!,2,FALSE)),"ERROR")</f>
        <v>0</v>
      </c>
      <c r="J288" s="176">
        <v>200</v>
      </c>
      <c r="K288" s="129" t="str">
        <f>IFERROR(IF(J288=0,0,VLOOKUP(VLOOKUP(J288,#REF!,MATCH("strMailTitleID",#REF!,0),FALSE),#REF!,2,FALSE)),"ERROR")</f>
        <v>ERROR</v>
      </c>
      <c r="L288" s="22">
        <f ca="1">IFERROR(VLOOKUP($B288,INDIRECT(VLOOKUP($E288,보상!$S:$AA,2,FALSE)),MATCH(L$6,INDIRECT(VLOOKUP($E288,보상!$S:$AA,3,FALSE)),0),FALSE),"ERROR")</f>
        <v>0</v>
      </c>
      <c r="M288" s="22">
        <v>0</v>
      </c>
      <c r="N288" s="22">
        <v>0</v>
      </c>
      <c r="O288" s="22">
        <v>0</v>
      </c>
      <c r="P288" s="22" t="str">
        <f ca="1">IFERROR(VLOOKUP($B288,INDIRECT(VLOOKUP($E288,보상!$S:$AA,2,FALSE)),MATCH(P$6,INDIRECT(VLOOKUP($E288,보상!$S:$AA,3,FALSE)),0),FALSE),"ERROR")</f>
        <v>GoldGuild</v>
      </c>
      <c r="Q288" s="22">
        <f ca="1">IFERROR(VLOOKUP($B288,INDIRECT(VLOOKUP($E288,보상!$S:$AA,2,FALSE)),MATCH(Q$6,INDIRECT(VLOOKUP($E288,보상!$S:$AA,3,FALSE)),0),FALSE),"ERROR")</f>
        <v>20</v>
      </c>
      <c r="R288" s="22" t="b">
        <v>0</v>
      </c>
      <c r="S288" s="22" t="b">
        <v>0</v>
      </c>
      <c r="T288" s="22">
        <f ca="1">IFERROR(VLOOKUP($B288,INDIRECT(VLOOKUP($E288,보상!$S:$AA,2,FALSE)),MATCH(T$6,INDIRECT(VLOOKUP($E288,보상!$S:$AA,3,FALSE)),0),FALSE),"ERROR")</f>
        <v>0</v>
      </c>
      <c r="U288" s="134">
        <f ca="1">IFERROR(IF(T288=0,0,VLOOKUP(SUBSTITUTE(VLOOKUP(T288,#REF!,MATCH("strItemName",#REF!,0),FALSE),"SUI_",""),#REF!,2,FALSE)),"ERROR")</f>
        <v>0</v>
      </c>
      <c r="V288" s="22">
        <f t="shared" ca="1" si="31"/>
        <v>0</v>
      </c>
      <c r="W288" s="134">
        <f ca="1">IFERROR(IF(V288=0,0,VLOOKUP(SUBSTITUTE(VLOOKUP(V288,#REF!,MATCH("strItemName",#REF!,0),FALSE),"SUI_",""),#REF!,2,FALSE)),"ERROR")</f>
        <v>0</v>
      </c>
      <c r="X288" s="22">
        <f t="shared" ca="1" si="32"/>
        <v>0</v>
      </c>
      <c r="Y288" s="134">
        <f ca="1">IFERROR(IF(X288=0,0,VLOOKUP(SUBSTITUTE(VLOOKUP(X288,#REF!,MATCH("strItemName",#REF!,0),FALSE),"SUI_",""),#REF!,2,FALSE)),"ERROR")</f>
        <v>0</v>
      </c>
      <c r="Z288" s="22">
        <f t="shared" ca="1" si="33"/>
        <v>0</v>
      </c>
      <c r="AA288" s="134">
        <f ca="1">IFERROR(IF(Z288=0,0,VLOOKUP(SUBSTITUTE(VLOOKUP(Z288,#REF!,MATCH("strItemName",#REF!,0),FALSE),"SUI_",""),#REF!,2,FALSE)),"ERROR")</f>
        <v>0</v>
      </c>
      <c r="AB288" s="22">
        <f t="shared" ca="1" si="34"/>
        <v>0</v>
      </c>
      <c r="AC288" s="134">
        <f ca="1">IFERROR(IF(AB288=0,0,VLOOKUP(SUBSTITUTE(VLOOKUP(AB288,#REF!,MATCH("strItemName",#REF!,0),FALSE),"SUI_",""),#REF!,2,FALSE)),"ERROR")</f>
        <v>0</v>
      </c>
      <c r="AD288" s="88">
        <v>4012011</v>
      </c>
      <c r="AE288" s="134" t="str">
        <f>IFERROR(IF(AD288=0,0,VLOOKUP(SUBSTITUTE(VLOOKUP(AD288,#REF!,MATCH("strItemName",#REF!,0),FALSE),"SUI_",""),#REF!,2,FALSE)),"ERROR")</f>
        <v>ERROR</v>
      </c>
      <c r="AF288" s="22">
        <f ca="1">IFERROR(VLOOKUP($B288,INDIRECT(VLOOKUP($E288,보상!$S:$AA,2,FALSE)),MATCH(AF$6,INDIRECT(VLOOKUP($E288,보상!$S:$AA,3,FALSE)),0),FALSE),"ERROR")</f>
        <v>1</v>
      </c>
      <c r="AG288" s="22">
        <v>0</v>
      </c>
      <c r="AH288" s="22">
        <v>0</v>
      </c>
      <c r="AI288" s="22">
        <v>0</v>
      </c>
      <c r="AJ288" s="22" t="b">
        <v>1</v>
      </c>
      <c r="AK288" s="22">
        <v>2000</v>
      </c>
      <c r="AL288" s="57">
        <v>0</v>
      </c>
    </row>
    <row r="289" spans="1:38" ht="16.5" customHeight="1" x14ac:dyDescent="0.3">
      <c r="A289" s="158">
        <f>COUNTIF(FtbReward_Quest!$B:$B,$B289)+COUNTIF(FtbReward_Mode!$B:$B,$B289)+COUNTIF(FtbReward_Content!$B:$B,$B289)-1</f>
        <v>0</v>
      </c>
      <c r="B289" s="22">
        <f t="shared" si="42"/>
        <v>1614031</v>
      </c>
      <c r="C289" s="72">
        <v>161403</v>
      </c>
      <c r="D289" s="22" t="s">
        <v>1248</v>
      </c>
      <c r="E289" s="22" t="s">
        <v>1468</v>
      </c>
      <c r="F289" s="72">
        <f>COUNTIF($C$8:$C289,$C289)</f>
        <v>1</v>
      </c>
      <c r="G289" s="22" t="b">
        <v>0</v>
      </c>
      <c r="H289" s="22">
        <v>0</v>
      </c>
      <c r="I289" s="129">
        <f>IFERROR(IF(H289=0,0,VLOOKUP(VLOOKUP(H289,#REF!,MATCH("strMailTitleID",#REF!,0),FALSE),#REF!,2,FALSE)),"ERROR")</f>
        <v>0</v>
      </c>
      <c r="J289" s="176">
        <v>200</v>
      </c>
      <c r="K289" s="129" t="str">
        <f>IFERROR(IF(J289=0,0,VLOOKUP(VLOOKUP(J289,#REF!,MATCH("strMailTitleID",#REF!,0),FALSE),#REF!,2,FALSE)),"ERROR")</f>
        <v>ERROR</v>
      </c>
      <c r="L289" s="22">
        <f ca="1">IFERROR(VLOOKUP($B289,INDIRECT(VLOOKUP($E289,보상!$S:$AA,2,FALSE)),MATCH(L$6,INDIRECT(VLOOKUP($E289,보상!$S:$AA,3,FALSE)),0),FALSE),"ERROR")</f>
        <v>0</v>
      </c>
      <c r="M289" s="22">
        <v>0</v>
      </c>
      <c r="N289" s="22">
        <v>0</v>
      </c>
      <c r="O289" s="22">
        <v>0</v>
      </c>
      <c r="P289" s="22" t="str">
        <f ca="1">IFERROR(VLOOKUP($B289,INDIRECT(VLOOKUP($E289,보상!$S:$AA,2,FALSE)),MATCH(P$6,INDIRECT(VLOOKUP($E289,보상!$S:$AA,3,FALSE)),0),FALSE),"ERROR")</f>
        <v>GoldGuild</v>
      </c>
      <c r="Q289" s="22">
        <f ca="1">IFERROR(VLOOKUP($B289,INDIRECT(VLOOKUP($E289,보상!$S:$AA,2,FALSE)),MATCH(Q$6,INDIRECT(VLOOKUP($E289,보상!$S:$AA,3,FALSE)),0),FALSE),"ERROR")</f>
        <v>40</v>
      </c>
      <c r="R289" s="22" t="b">
        <v>0</v>
      </c>
      <c r="S289" s="22" t="b">
        <v>0</v>
      </c>
      <c r="T289" s="22">
        <f ca="1">IFERROR(VLOOKUP($B289,INDIRECT(VLOOKUP($E289,보상!$S:$AA,2,FALSE)),MATCH(T$6,INDIRECT(VLOOKUP($E289,보상!$S:$AA,3,FALSE)),0),FALSE),"ERROR")</f>
        <v>0</v>
      </c>
      <c r="U289" s="134">
        <f ca="1">IFERROR(IF(T289=0,0,VLOOKUP(SUBSTITUTE(VLOOKUP(T289,#REF!,MATCH("strItemName",#REF!,0),FALSE),"SUI_",""),#REF!,2,FALSE)),"ERROR")</f>
        <v>0</v>
      </c>
      <c r="V289" s="22">
        <f t="shared" ca="1" si="31"/>
        <v>0</v>
      </c>
      <c r="W289" s="134">
        <f ca="1">IFERROR(IF(V289=0,0,VLOOKUP(SUBSTITUTE(VLOOKUP(V289,#REF!,MATCH("strItemName",#REF!,0),FALSE),"SUI_",""),#REF!,2,FALSE)),"ERROR")</f>
        <v>0</v>
      </c>
      <c r="X289" s="22">
        <f t="shared" ca="1" si="32"/>
        <v>0</v>
      </c>
      <c r="Y289" s="134">
        <f ca="1">IFERROR(IF(X289=0,0,VLOOKUP(SUBSTITUTE(VLOOKUP(X289,#REF!,MATCH("strItemName",#REF!,0),FALSE),"SUI_",""),#REF!,2,FALSE)),"ERROR")</f>
        <v>0</v>
      </c>
      <c r="Z289" s="22">
        <f t="shared" ca="1" si="33"/>
        <v>0</v>
      </c>
      <c r="AA289" s="134">
        <f ca="1">IFERROR(IF(Z289=0,0,VLOOKUP(SUBSTITUTE(VLOOKUP(Z289,#REF!,MATCH("strItemName",#REF!,0),FALSE),"SUI_",""),#REF!,2,FALSE)),"ERROR")</f>
        <v>0</v>
      </c>
      <c r="AB289" s="22">
        <f t="shared" ca="1" si="34"/>
        <v>0</v>
      </c>
      <c r="AC289" s="134">
        <f ca="1">IFERROR(IF(AB289=0,0,VLOOKUP(SUBSTITUTE(VLOOKUP(AB289,#REF!,MATCH("strItemName",#REF!,0),FALSE),"SUI_",""),#REF!,2,FALSE)),"ERROR")</f>
        <v>0</v>
      </c>
      <c r="AD289" s="88">
        <v>4013011</v>
      </c>
      <c r="AE289" s="134" t="str">
        <f>IFERROR(IF(AD289=0,0,VLOOKUP(SUBSTITUTE(VLOOKUP(AD289,#REF!,MATCH("strItemName",#REF!,0),FALSE),"SUI_",""),#REF!,2,FALSE)),"ERROR")</f>
        <v>ERROR</v>
      </c>
      <c r="AF289" s="22">
        <f ca="1">IFERROR(VLOOKUP($B289,INDIRECT(VLOOKUP($E289,보상!$S:$AA,2,FALSE)),MATCH(AF$6,INDIRECT(VLOOKUP($E289,보상!$S:$AA,3,FALSE)),0),FALSE),"ERROR")</f>
        <v>1</v>
      </c>
      <c r="AG289" s="22">
        <v>0</v>
      </c>
      <c r="AH289" s="22">
        <v>0</v>
      </c>
      <c r="AI289" s="22">
        <v>0</v>
      </c>
      <c r="AJ289" s="22" t="b">
        <v>1</v>
      </c>
      <c r="AK289" s="22">
        <v>4000</v>
      </c>
      <c r="AL289" s="57">
        <v>0</v>
      </c>
    </row>
    <row r="290" spans="1:38" ht="16.5" customHeight="1" x14ac:dyDescent="0.3">
      <c r="A290" s="158">
        <f>COUNTIF(FtbReward_Quest!$B:$B,$B290)+COUNTIF(FtbReward_Mode!$B:$B,$B290)+COUNTIF(FtbReward_Content!$B:$B,$B290)-1</f>
        <v>0</v>
      </c>
      <c r="B290" s="22">
        <f t="shared" si="42"/>
        <v>1614041</v>
      </c>
      <c r="C290" s="72">
        <v>161404</v>
      </c>
      <c r="D290" s="22" t="s">
        <v>1249</v>
      </c>
      <c r="E290" s="22" t="s">
        <v>1468</v>
      </c>
      <c r="F290" s="72">
        <f>COUNTIF($C$8:$C290,$C290)</f>
        <v>1</v>
      </c>
      <c r="G290" s="22" t="b">
        <v>0</v>
      </c>
      <c r="H290" s="22">
        <v>0</v>
      </c>
      <c r="I290" s="129">
        <f>IFERROR(IF(H290=0,0,VLOOKUP(VLOOKUP(H290,#REF!,MATCH("strMailTitleID",#REF!,0),FALSE),#REF!,2,FALSE)),"ERROR")</f>
        <v>0</v>
      </c>
      <c r="J290" s="176">
        <v>200</v>
      </c>
      <c r="K290" s="129" t="str">
        <f>IFERROR(IF(J290=0,0,VLOOKUP(VLOOKUP(J290,#REF!,MATCH("strMailTitleID",#REF!,0),FALSE),#REF!,2,FALSE)),"ERROR")</f>
        <v>ERROR</v>
      </c>
      <c r="L290" s="22">
        <f ca="1">IFERROR(VLOOKUP($B290,INDIRECT(VLOOKUP($E290,보상!$S:$AA,2,FALSE)),MATCH(L$6,INDIRECT(VLOOKUP($E290,보상!$S:$AA,3,FALSE)),0),FALSE),"ERROR")</f>
        <v>0</v>
      </c>
      <c r="M290" s="22">
        <v>0</v>
      </c>
      <c r="N290" s="22">
        <v>0</v>
      </c>
      <c r="O290" s="22">
        <v>0</v>
      </c>
      <c r="P290" s="22" t="str">
        <f ca="1">IFERROR(VLOOKUP($B290,INDIRECT(VLOOKUP($E290,보상!$S:$AA,2,FALSE)),MATCH(P$6,INDIRECT(VLOOKUP($E290,보상!$S:$AA,3,FALSE)),0),FALSE),"ERROR")</f>
        <v>GoldGuild</v>
      </c>
      <c r="Q290" s="22">
        <f ca="1">IFERROR(VLOOKUP($B290,INDIRECT(VLOOKUP($E290,보상!$S:$AA,2,FALSE)),MATCH(Q$6,INDIRECT(VLOOKUP($E290,보상!$S:$AA,3,FALSE)),0),FALSE),"ERROR")</f>
        <v>80</v>
      </c>
      <c r="R290" s="22" t="b">
        <v>0</v>
      </c>
      <c r="S290" s="22" t="b">
        <v>0</v>
      </c>
      <c r="T290" s="22">
        <f ca="1">IFERROR(VLOOKUP($B290,INDIRECT(VLOOKUP($E290,보상!$S:$AA,2,FALSE)),MATCH(T$6,INDIRECT(VLOOKUP($E290,보상!$S:$AA,3,FALSE)),0),FALSE),"ERROR")</f>
        <v>0</v>
      </c>
      <c r="U290" s="134">
        <f ca="1">IFERROR(IF(T290=0,0,VLOOKUP(SUBSTITUTE(VLOOKUP(T290,#REF!,MATCH("strItemName",#REF!,0),FALSE),"SUI_",""),#REF!,2,FALSE)),"ERROR")</f>
        <v>0</v>
      </c>
      <c r="V290" s="22">
        <f t="shared" ca="1" si="31"/>
        <v>0</v>
      </c>
      <c r="W290" s="134">
        <f ca="1">IFERROR(IF(V290=0,0,VLOOKUP(SUBSTITUTE(VLOOKUP(V290,#REF!,MATCH("strItemName",#REF!,0),FALSE),"SUI_",""),#REF!,2,FALSE)),"ERROR")</f>
        <v>0</v>
      </c>
      <c r="X290" s="22">
        <f t="shared" ca="1" si="32"/>
        <v>0</v>
      </c>
      <c r="Y290" s="134">
        <f ca="1">IFERROR(IF(X290=0,0,VLOOKUP(SUBSTITUTE(VLOOKUP(X290,#REF!,MATCH("strItemName",#REF!,0),FALSE),"SUI_",""),#REF!,2,FALSE)),"ERROR")</f>
        <v>0</v>
      </c>
      <c r="Z290" s="22">
        <f t="shared" ca="1" si="33"/>
        <v>0</v>
      </c>
      <c r="AA290" s="134">
        <f ca="1">IFERROR(IF(Z290=0,0,VLOOKUP(SUBSTITUTE(VLOOKUP(Z290,#REF!,MATCH("strItemName",#REF!,0),FALSE),"SUI_",""),#REF!,2,FALSE)),"ERROR")</f>
        <v>0</v>
      </c>
      <c r="AB290" s="22">
        <f t="shared" ca="1" si="34"/>
        <v>0</v>
      </c>
      <c r="AC290" s="134">
        <f ca="1">IFERROR(IF(AB290=0,0,VLOOKUP(SUBSTITUTE(VLOOKUP(AB290,#REF!,MATCH("strItemName",#REF!,0),FALSE),"SUI_",""),#REF!,2,FALSE)),"ERROR")</f>
        <v>0</v>
      </c>
      <c r="AD290" s="88">
        <v>4014011</v>
      </c>
      <c r="AE290" s="134" t="str">
        <f>IFERROR(IF(AD290=0,0,VLOOKUP(SUBSTITUTE(VLOOKUP(AD290,#REF!,MATCH("strItemName",#REF!,0),FALSE),"SUI_",""),#REF!,2,FALSE)),"ERROR")</f>
        <v>ERROR</v>
      </c>
      <c r="AF290" s="22">
        <f ca="1">IFERROR(VLOOKUP($B290,INDIRECT(VLOOKUP($E290,보상!$S:$AA,2,FALSE)),MATCH(AF$6,INDIRECT(VLOOKUP($E290,보상!$S:$AA,3,FALSE)),0),FALSE),"ERROR")</f>
        <v>1</v>
      </c>
      <c r="AG290" s="22">
        <v>0</v>
      </c>
      <c r="AH290" s="22">
        <v>0</v>
      </c>
      <c r="AI290" s="22">
        <v>0</v>
      </c>
      <c r="AJ290" s="22" t="b">
        <v>1</v>
      </c>
      <c r="AK290" s="22">
        <v>8000</v>
      </c>
      <c r="AL290" s="57">
        <v>0</v>
      </c>
    </row>
    <row r="291" spans="1:38" ht="16.5" customHeight="1" x14ac:dyDescent="0.3">
      <c r="A291" s="158">
        <f>COUNTIF(FtbReward_Quest!$B:$B,$B291)+COUNTIF(FtbReward_Mode!$B:$B,$B291)+COUNTIF(FtbReward_Content!$B:$B,$B291)-1</f>
        <v>0</v>
      </c>
      <c r="B291" s="22">
        <f t="shared" si="42"/>
        <v>1614051</v>
      </c>
      <c r="C291" s="72">
        <v>161405</v>
      </c>
      <c r="D291" s="22" t="s">
        <v>1250</v>
      </c>
      <c r="E291" s="22" t="s">
        <v>1468</v>
      </c>
      <c r="F291" s="72">
        <f>COUNTIF($C$8:$C291,$C291)</f>
        <v>1</v>
      </c>
      <c r="G291" s="22" t="b">
        <v>0</v>
      </c>
      <c r="H291" s="22">
        <v>0</v>
      </c>
      <c r="I291" s="129">
        <f>IFERROR(IF(H291=0,0,VLOOKUP(VLOOKUP(H291,#REF!,MATCH("strMailTitleID",#REF!,0),FALSE),#REF!,2,FALSE)),"ERROR")</f>
        <v>0</v>
      </c>
      <c r="J291" s="176">
        <v>200</v>
      </c>
      <c r="K291" s="129" t="str">
        <f>IFERROR(IF(J291=0,0,VLOOKUP(VLOOKUP(J291,#REF!,MATCH("strMailTitleID",#REF!,0),FALSE),#REF!,2,FALSE)),"ERROR")</f>
        <v>ERROR</v>
      </c>
      <c r="L291" s="22">
        <f ca="1">IFERROR(VLOOKUP($B291,INDIRECT(VLOOKUP($E291,보상!$S:$AA,2,FALSE)),MATCH(L$6,INDIRECT(VLOOKUP($E291,보상!$S:$AA,3,FALSE)),0),FALSE),"ERROR")</f>
        <v>0</v>
      </c>
      <c r="M291" s="22">
        <v>0</v>
      </c>
      <c r="N291" s="22">
        <v>0</v>
      </c>
      <c r="O291" s="22">
        <v>0</v>
      </c>
      <c r="P291" s="22" t="str">
        <f ca="1">IFERROR(VLOOKUP($B291,INDIRECT(VLOOKUP($E291,보상!$S:$AA,2,FALSE)),MATCH(P$6,INDIRECT(VLOOKUP($E291,보상!$S:$AA,3,FALSE)),0),FALSE),"ERROR")</f>
        <v>GoldGuild</v>
      </c>
      <c r="Q291" s="22">
        <f ca="1">IFERROR(VLOOKUP($B291,INDIRECT(VLOOKUP($E291,보상!$S:$AA,2,FALSE)),MATCH(Q$6,INDIRECT(VLOOKUP($E291,보상!$S:$AA,3,FALSE)),0),FALSE),"ERROR")</f>
        <v>160</v>
      </c>
      <c r="R291" s="22" t="b">
        <v>0</v>
      </c>
      <c r="S291" s="22" t="b">
        <v>0</v>
      </c>
      <c r="T291" s="22">
        <f ca="1">IFERROR(VLOOKUP($B291,INDIRECT(VLOOKUP($E291,보상!$S:$AA,2,FALSE)),MATCH(T$6,INDIRECT(VLOOKUP($E291,보상!$S:$AA,3,FALSE)),0),FALSE),"ERROR")</f>
        <v>0</v>
      </c>
      <c r="U291" s="134">
        <f ca="1">IFERROR(IF(T291=0,0,VLOOKUP(SUBSTITUTE(VLOOKUP(T291,#REF!,MATCH("strItemName",#REF!,0),FALSE),"SUI_",""),#REF!,2,FALSE)),"ERROR")</f>
        <v>0</v>
      </c>
      <c r="V291" s="22">
        <f t="shared" ca="1" si="31"/>
        <v>0</v>
      </c>
      <c r="W291" s="134">
        <f ca="1">IFERROR(IF(V291=0,0,VLOOKUP(SUBSTITUTE(VLOOKUP(V291,#REF!,MATCH("strItemName",#REF!,0),FALSE),"SUI_",""),#REF!,2,FALSE)),"ERROR")</f>
        <v>0</v>
      </c>
      <c r="X291" s="22">
        <f t="shared" ca="1" si="32"/>
        <v>0</v>
      </c>
      <c r="Y291" s="134">
        <f ca="1">IFERROR(IF(X291=0,0,VLOOKUP(SUBSTITUTE(VLOOKUP(X291,#REF!,MATCH("strItemName",#REF!,0),FALSE),"SUI_",""),#REF!,2,FALSE)),"ERROR")</f>
        <v>0</v>
      </c>
      <c r="Z291" s="22">
        <f t="shared" ca="1" si="33"/>
        <v>0</v>
      </c>
      <c r="AA291" s="134">
        <f ca="1">IFERROR(IF(Z291=0,0,VLOOKUP(SUBSTITUTE(VLOOKUP(Z291,#REF!,MATCH("strItemName",#REF!,0),FALSE),"SUI_",""),#REF!,2,FALSE)),"ERROR")</f>
        <v>0</v>
      </c>
      <c r="AB291" s="22">
        <f t="shared" ca="1" si="34"/>
        <v>0</v>
      </c>
      <c r="AC291" s="134">
        <f ca="1">IFERROR(IF(AB291=0,0,VLOOKUP(SUBSTITUTE(VLOOKUP(AB291,#REF!,MATCH("strItemName",#REF!,0),FALSE),"SUI_",""),#REF!,2,FALSE)),"ERROR")</f>
        <v>0</v>
      </c>
      <c r="AD291" s="88">
        <v>4015011</v>
      </c>
      <c r="AE291" s="134" t="str">
        <f>IFERROR(IF(AD291=0,0,VLOOKUP(SUBSTITUTE(VLOOKUP(AD291,#REF!,MATCH("strItemName",#REF!,0),FALSE),"SUI_",""),#REF!,2,FALSE)),"ERROR")</f>
        <v>ERROR</v>
      </c>
      <c r="AF291" s="22">
        <f ca="1">IFERROR(VLOOKUP($B291,INDIRECT(VLOOKUP($E291,보상!$S:$AA,2,FALSE)),MATCH(AF$6,INDIRECT(VLOOKUP($E291,보상!$S:$AA,3,FALSE)),0),FALSE),"ERROR")</f>
        <v>1</v>
      </c>
      <c r="AG291" s="22">
        <v>0</v>
      </c>
      <c r="AH291" s="22">
        <v>0</v>
      </c>
      <c r="AI291" s="22">
        <v>0</v>
      </c>
      <c r="AJ291" s="22" t="b">
        <v>1</v>
      </c>
      <c r="AK291" s="22">
        <v>16000</v>
      </c>
      <c r="AL291" s="57">
        <v>0</v>
      </c>
    </row>
    <row r="292" spans="1:38" ht="16.5" customHeight="1" x14ac:dyDescent="0.3">
      <c r="A292" s="158">
        <f>COUNTIF(FtbReward_Quest!$B:$B,$B292)+COUNTIF(FtbReward_Mode!$B:$B,$B292)+COUNTIF(FtbReward_Content!$B:$B,$B292)-1</f>
        <v>0</v>
      </c>
      <c r="B292" s="22">
        <f t="shared" si="42"/>
        <v>1615011</v>
      </c>
      <c r="C292" s="72">
        <v>161501</v>
      </c>
      <c r="D292" s="22" t="s">
        <v>1251</v>
      </c>
      <c r="E292" s="22" t="s">
        <v>1468</v>
      </c>
      <c r="F292" s="72">
        <f>COUNTIF($C$8:$C292,$C292)</f>
        <v>1</v>
      </c>
      <c r="G292" s="22" t="b">
        <v>0</v>
      </c>
      <c r="H292" s="22">
        <v>0</v>
      </c>
      <c r="I292" s="129">
        <f>IFERROR(IF(H292=0,0,VLOOKUP(VLOOKUP(H292,#REF!,MATCH("strMailTitleID",#REF!,0),FALSE),#REF!,2,FALSE)),"ERROR")</f>
        <v>0</v>
      </c>
      <c r="J292" s="176">
        <v>200</v>
      </c>
      <c r="K292" s="129" t="str">
        <f>IFERROR(IF(J292=0,0,VLOOKUP(VLOOKUP(J292,#REF!,MATCH("strMailTitleID",#REF!,0),FALSE),#REF!,2,FALSE)),"ERROR")</f>
        <v>ERROR</v>
      </c>
      <c r="L292" s="22">
        <f ca="1">IFERROR(VLOOKUP($B292,INDIRECT(VLOOKUP($E292,보상!$S:$AA,2,FALSE)),MATCH(L$6,INDIRECT(VLOOKUP($E292,보상!$S:$AA,3,FALSE)),0),FALSE),"ERROR")</f>
        <v>0</v>
      </c>
      <c r="M292" s="22">
        <v>0</v>
      </c>
      <c r="N292" s="22">
        <v>0</v>
      </c>
      <c r="O292" s="22">
        <v>0</v>
      </c>
      <c r="P292" s="22" t="str">
        <f ca="1">IFERROR(VLOOKUP($B292,INDIRECT(VLOOKUP($E292,보상!$S:$AA,2,FALSE)),MATCH(P$6,INDIRECT(VLOOKUP($E292,보상!$S:$AA,3,FALSE)),0),FALSE),"ERROR")</f>
        <v>GoldGuild</v>
      </c>
      <c r="Q292" s="22">
        <f ca="1">IFERROR(VLOOKUP($B292,INDIRECT(VLOOKUP($E292,보상!$S:$AA,2,FALSE)),MATCH(Q$6,INDIRECT(VLOOKUP($E292,보상!$S:$AA,3,FALSE)),0),FALSE),"ERROR")</f>
        <v>10</v>
      </c>
      <c r="R292" s="22" t="b">
        <v>0</v>
      </c>
      <c r="S292" s="22" t="b">
        <v>0</v>
      </c>
      <c r="T292" s="22">
        <f ca="1">IFERROR(VLOOKUP($B292,INDIRECT(VLOOKUP($E292,보상!$S:$AA,2,FALSE)),MATCH(T$6,INDIRECT(VLOOKUP($E292,보상!$S:$AA,3,FALSE)),0),FALSE),"ERROR")</f>
        <v>0</v>
      </c>
      <c r="U292" s="134">
        <f ca="1">IFERROR(IF(T292=0,0,VLOOKUP(SUBSTITUTE(VLOOKUP(T292,#REF!,MATCH("strItemName",#REF!,0),FALSE),"SUI_",""),#REF!,2,FALSE)),"ERROR")</f>
        <v>0</v>
      </c>
      <c r="V292" s="22">
        <f t="shared" ca="1" si="31"/>
        <v>0</v>
      </c>
      <c r="W292" s="134">
        <f ca="1">IFERROR(IF(V292=0,0,VLOOKUP(SUBSTITUTE(VLOOKUP(V292,#REF!,MATCH("strItemName",#REF!,0),FALSE),"SUI_",""),#REF!,2,FALSE)),"ERROR")</f>
        <v>0</v>
      </c>
      <c r="X292" s="22">
        <f t="shared" ca="1" si="32"/>
        <v>0</v>
      </c>
      <c r="Y292" s="134">
        <f ca="1">IFERROR(IF(X292=0,0,VLOOKUP(SUBSTITUTE(VLOOKUP(X292,#REF!,MATCH("strItemName",#REF!,0),FALSE),"SUI_",""),#REF!,2,FALSE)),"ERROR")</f>
        <v>0</v>
      </c>
      <c r="Z292" s="22">
        <f t="shared" ca="1" si="33"/>
        <v>0</v>
      </c>
      <c r="AA292" s="134">
        <f ca="1">IFERROR(IF(Z292=0,0,VLOOKUP(SUBSTITUTE(VLOOKUP(Z292,#REF!,MATCH("strItemName",#REF!,0),FALSE),"SUI_",""),#REF!,2,FALSE)),"ERROR")</f>
        <v>0</v>
      </c>
      <c r="AB292" s="22">
        <f t="shared" ca="1" si="34"/>
        <v>0</v>
      </c>
      <c r="AC292" s="134">
        <f ca="1">IFERROR(IF(AB292=0,0,VLOOKUP(SUBSTITUTE(VLOOKUP(AB292,#REF!,MATCH("strItemName",#REF!,0),FALSE),"SUI_",""),#REF!,2,FALSE)),"ERROR")</f>
        <v>0</v>
      </c>
      <c r="AD292" s="88">
        <v>4011011</v>
      </c>
      <c r="AE292" s="134" t="str">
        <f>IFERROR(IF(AD292=0,0,VLOOKUP(SUBSTITUTE(VLOOKUP(AD292,#REF!,MATCH("strItemName",#REF!,0),FALSE),"SUI_",""),#REF!,2,FALSE)),"ERROR")</f>
        <v>ERROR</v>
      </c>
      <c r="AF292" s="22">
        <f ca="1">IFERROR(VLOOKUP($B292,INDIRECT(VLOOKUP($E292,보상!$S:$AA,2,FALSE)),MATCH(AF$6,INDIRECT(VLOOKUP($E292,보상!$S:$AA,3,FALSE)),0),FALSE),"ERROR")</f>
        <v>1</v>
      </c>
      <c r="AG292" s="22">
        <v>0</v>
      </c>
      <c r="AH292" s="22">
        <v>0</v>
      </c>
      <c r="AI292" s="22">
        <v>0</v>
      </c>
      <c r="AJ292" s="22" t="b">
        <v>1</v>
      </c>
      <c r="AK292" s="22">
        <v>1500</v>
      </c>
      <c r="AL292" s="57">
        <v>0</v>
      </c>
    </row>
    <row r="293" spans="1:38" ht="16.5" customHeight="1" x14ac:dyDescent="0.3">
      <c r="A293" s="158">
        <f>COUNTIF(FtbReward_Quest!$B:$B,$B293)+COUNTIF(FtbReward_Mode!$B:$B,$B293)+COUNTIF(FtbReward_Content!$B:$B,$B293)-1</f>
        <v>0</v>
      </c>
      <c r="B293" s="22">
        <f t="shared" si="42"/>
        <v>1615021</v>
      </c>
      <c r="C293" s="72">
        <v>161502</v>
      </c>
      <c r="D293" s="22" t="s">
        <v>1252</v>
      </c>
      <c r="E293" s="22" t="s">
        <v>1468</v>
      </c>
      <c r="F293" s="72">
        <f>COUNTIF($C$8:$C293,$C293)</f>
        <v>1</v>
      </c>
      <c r="G293" s="22" t="b">
        <v>0</v>
      </c>
      <c r="H293" s="22">
        <v>0</v>
      </c>
      <c r="I293" s="129">
        <f>IFERROR(IF(H293=0,0,VLOOKUP(VLOOKUP(H293,#REF!,MATCH("strMailTitleID",#REF!,0),FALSE),#REF!,2,FALSE)),"ERROR")</f>
        <v>0</v>
      </c>
      <c r="J293" s="176">
        <v>200</v>
      </c>
      <c r="K293" s="129" t="str">
        <f>IFERROR(IF(J293=0,0,VLOOKUP(VLOOKUP(J293,#REF!,MATCH("strMailTitleID",#REF!,0),FALSE),#REF!,2,FALSE)),"ERROR")</f>
        <v>ERROR</v>
      </c>
      <c r="L293" s="22">
        <f ca="1">IFERROR(VLOOKUP($B293,INDIRECT(VLOOKUP($E293,보상!$S:$AA,2,FALSE)),MATCH(L$6,INDIRECT(VLOOKUP($E293,보상!$S:$AA,3,FALSE)),0),FALSE),"ERROR")</f>
        <v>0</v>
      </c>
      <c r="M293" s="22">
        <v>0</v>
      </c>
      <c r="N293" s="22">
        <v>0</v>
      </c>
      <c r="O293" s="22">
        <v>0</v>
      </c>
      <c r="P293" s="22" t="str">
        <f ca="1">IFERROR(VLOOKUP($B293,INDIRECT(VLOOKUP($E293,보상!$S:$AA,2,FALSE)),MATCH(P$6,INDIRECT(VLOOKUP($E293,보상!$S:$AA,3,FALSE)),0),FALSE),"ERROR")</f>
        <v>GoldGuild</v>
      </c>
      <c r="Q293" s="22">
        <f ca="1">IFERROR(VLOOKUP($B293,INDIRECT(VLOOKUP($E293,보상!$S:$AA,2,FALSE)),MATCH(Q$6,INDIRECT(VLOOKUP($E293,보상!$S:$AA,3,FALSE)),0),FALSE),"ERROR")</f>
        <v>20</v>
      </c>
      <c r="R293" s="22" t="b">
        <v>0</v>
      </c>
      <c r="S293" s="22" t="b">
        <v>0</v>
      </c>
      <c r="T293" s="22">
        <f ca="1">IFERROR(VLOOKUP($B293,INDIRECT(VLOOKUP($E293,보상!$S:$AA,2,FALSE)),MATCH(T$6,INDIRECT(VLOOKUP($E293,보상!$S:$AA,3,FALSE)),0),FALSE),"ERROR")</f>
        <v>0</v>
      </c>
      <c r="U293" s="134">
        <f ca="1">IFERROR(IF(T293=0,0,VLOOKUP(SUBSTITUTE(VLOOKUP(T293,#REF!,MATCH("strItemName",#REF!,0),FALSE),"SUI_",""),#REF!,2,FALSE)),"ERROR")</f>
        <v>0</v>
      </c>
      <c r="V293" s="22">
        <f t="shared" ca="1" si="31"/>
        <v>0</v>
      </c>
      <c r="W293" s="134">
        <f ca="1">IFERROR(IF(V293=0,0,VLOOKUP(SUBSTITUTE(VLOOKUP(V293,#REF!,MATCH("strItemName",#REF!,0),FALSE),"SUI_",""),#REF!,2,FALSE)),"ERROR")</f>
        <v>0</v>
      </c>
      <c r="X293" s="22">
        <f t="shared" ca="1" si="32"/>
        <v>0</v>
      </c>
      <c r="Y293" s="134">
        <f ca="1">IFERROR(IF(X293=0,0,VLOOKUP(SUBSTITUTE(VLOOKUP(X293,#REF!,MATCH("strItemName",#REF!,0),FALSE),"SUI_",""),#REF!,2,FALSE)),"ERROR")</f>
        <v>0</v>
      </c>
      <c r="Z293" s="22">
        <f t="shared" ca="1" si="33"/>
        <v>0</v>
      </c>
      <c r="AA293" s="134">
        <f ca="1">IFERROR(IF(Z293=0,0,VLOOKUP(SUBSTITUTE(VLOOKUP(Z293,#REF!,MATCH("strItemName",#REF!,0),FALSE),"SUI_",""),#REF!,2,FALSE)),"ERROR")</f>
        <v>0</v>
      </c>
      <c r="AB293" s="22">
        <f t="shared" ca="1" si="34"/>
        <v>0</v>
      </c>
      <c r="AC293" s="134">
        <f ca="1">IFERROR(IF(AB293=0,0,VLOOKUP(SUBSTITUTE(VLOOKUP(AB293,#REF!,MATCH("strItemName",#REF!,0),FALSE),"SUI_",""),#REF!,2,FALSE)),"ERROR")</f>
        <v>0</v>
      </c>
      <c r="AD293" s="88">
        <v>4012011</v>
      </c>
      <c r="AE293" s="134" t="str">
        <f>IFERROR(IF(AD293=0,0,VLOOKUP(SUBSTITUTE(VLOOKUP(AD293,#REF!,MATCH("strItemName",#REF!,0),FALSE),"SUI_",""),#REF!,2,FALSE)),"ERROR")</f>
        <v>ERROR</v>
      </c>
      <c r="AF293" s="22">
        <f ca="1">IFERROR(VLOOKUP($B293,INDIRECT(VLOOKUP($E293,보상!$S:$AA,2,FALSE)),MATCH(AF$6,INDIRECT(VLOOKUP($E293,보상!$S:$AA,3,FALSE)),0),FALSE),"ERROR")</f>
        <v>1</v>
      </c>
      <c r="AG293" s="22">
        <v>0</v>
      </c>
      <c r="AH293" s="22">
        <v>0</v>
      </c>
      <c r="AI293" s="22">
        <v>0</v>
      </c>
      <c r="AJ293" s="22" t="b">
        <v>1</v>
      </c>
      <c r="AK293" s="22">
        <v>3000</v>
      </c>
      <c r="AL293" s="57">
        <v>0</v>
      </c>
    </row>
    <row r="294" spans="1:38" ht="16.5" customHeight="1" x14ac:dyDescent="0.3">
      <c r="A294" s="158">
        <f>COUNTIF(FtbReward_Quest!$B:$B,$B294)+COUNTIF(FtbReward_Mode!$B:$B,$B294)+COUNTIF(FtbReward_Content!$B:$B,$B294)-1</f>
        <v>0</v>
      </c>
      <c r="B294" s="22">
        <f t="shared" si="42"/>
        <v>1615031</v>
      </c>
      <c r="C294" s="72">
        <v>161503</v>
      </c>
      <c r="D294" s="22" t="s">
        <v>1253</v>
      </c>
      <c r="E294" s="22" t="s">
        <v>1468</v>
      </c>
      <c r="F294" s="72">
        <f>COUNTIF($C$8:$C294,$C294)</f>
        <v>1</v>
      </c>
      <c r="G294" s="22" t="b">
        <v>0</v>
      </c>
      <c r="H294" s="22">
        <v>0</v>
      </c>
      <c r="I294" s="129">
        <f>IFERROR(IF(H294=0,0,VLOOKUP(VLOOKUP(H294,#REF!,MATCH("strMailTitleID",#REF!,0),FALSE),#REF!,2,FALSE)),"ERROR")</f>
        <v>0</v>
      </c>
      <c r="J294" s="176">
        <v>200</v>
      </c>
      <c r="K294" s="129" t="str">
        <f>IFERROR(IF(J294=0,0,VLOOKUP(VLOOKUP(J294,#REF!,MATCH("strMailTitleID",#REF!,0),FALSE),#REF!,2,FALSE)),"ERROR")</f>
        <v>ERROR</v>
      </c>
      <c r="L294" s="22">
        <f ca="1">IFERROR(VLOOKUP($B294,INDIRECT(VLOOKUP($E294,보상!$S:$AA,2,FALSE)),MATCH(L$6,INDIRECT(VLOOKUP($E294,보상!$S:$AA,3,FALSE)),0),FALSE),"ERROR")</f>
        <v>0</v>
      </c>
      <c r="M294" s="22">
        <v>0</v>
      </c>
      <c r="N294" s="22">
        <v>0</v>
      </c>
      <c r="O294" s="22">
        <v>0</v>
      </c>
      <c r="P294" s="22" t="str">
        <f ca="1">IFERROR(VLOOKUP($B294,INDIRECT(VLOOKUP($E294,보상!$S:$AA,2,FALSE)),MATCH(P$6,INDIRECT(VLOOKUP($E294,보상!$S:$AA,3,FALSE)),0),FALSE),"ERROR")</f>
        <v>GoldGuild</v>
      </c>
      <c r="Q294" s="22">
        <f ca="1">IFERROR(VLOOKUP($B294,INDIRECT(VLOOKUP($E294,보상!$S:$AA,2,FALSE)),MATCH(Q$6,INDIRECT(VLOOKUP($E294,보상!$S:$AA,3,FALSE)),0),FALSE),"ERROR")</f>
        <v>40</v>
      </c>
      <c r="R294" s="22" t="b">
        <v>0</v>
      </c>
      <c r="S294" s="22" t="b">
        <v>0</v>
      </c>
      <c r="T294" s="22">
        <f ca="1">IFERROR(VLOOKUP($B294,INDIRECT(VLOOKUP($E294,보상!$S:$AA,2,FALSE)),MATCH(T$6,INDIRECT(VLOOKUP($E294,보상!$S:$AA,3,FALSE)),0),FALSE),"ERROR")</f>
        <v>0</v>
      </c>
      <c r="U294" s="134">
        <f ca="1">IFERROR(IF(T294=0,0,VLOOKUP(SUBSTITUTE(VLOOKUP(T294,#REF!,MATCH("strItemName",#REF!,0),FALSE),"SUI_",""),#REF!,2,FALSE)),"ERROR")</f>
        <v>0</v>
      </c>
      <c r="V294" s="22">
        <f t="shared" ca="1" si="31"/>
        <v>0</v>
      </c>
      <c r="W294" s="134">
        <f ca="1">IFERROR(IF(V294=0,0,VLOOKUP(SUBSTITUTE(VLOOKUP(V294,#REF!,MATCH("strItemName",#REF!,0),FALSE),"SUI_",""),#REF!,2,FALSE)),"ERROR")</f>
        <v>0</v>
      </c>
      <c r="X294" s="22">
        <f t="shared" ca="1" si="32"/>
        <v>0</v>
      </c>
      <c r="Y294" s="134">
        <f ca="1">IFERROR(IF(X294=0,0,VLOOKUP(SUBSTITUTE(VLOOKUP(X294,#REF!,MATCH("strItemName",#REF!,0),FALSE),"SUI_",""),#REF!,2,FALSE)),"ERROR")</f>
        <v>0</v>
      </c>
      <c r="Z294" s="22">
        <f t="shared" ca="1" si="33"/>
        <v>0</v>
      </c>
      <c r="AA294" s="134">
        <f ca="1">IFERROR(IF(Z294=0,0,VLOOKUP(SUBSTITUTE(VLOOKUP(Z294,#REF!,MATCH("strItemName",#REF!,0),FALSE),"SUI_",""),#REF!,2,FALSE)),"ERROR")</f>
        <v>0</v>
      </c>
      <c r="AB294" s="22">
        <f t="shared" ca="1" si="34"/>
        <v>0</v>
      </c>
      <c r="AC294" s="134">
        <f ca="1">IFERROR(IF(AB294=0,0,VLOOKUP(SUBSTITUTE(VLOOKUP(AB294,#REF!,MATCH("strItemName",#REF!,0),FALSE),"SUI_",""),#REF!,2,FALSE)),"ERROR")</f>
        <v>0</v>
      </c>
      <c r="AD294" s="88">
        <v>4013011</v>
      </c>
      <c r="AE294" s="134" t="str">
        <f>IFERROR(IF(AD294=0,0,VLOOKUP(SUBSTITUTE(VLOOKUP(AD294,#REF!,MATCH("strItemName",#REF!,0),FALSE),"SUI_",""),#REF!,2,FALSE)),"ERROR")</f>
        <v>ERROR</v>
      </c>
      <c r="AF294" s="22">
        <f ca="1">IFERROR(VLOOKUP($B294,INDIRECT(VLOOKUP($E294,보상!$S:$AA,2,FALSE)),MATCH(AF$6,INDIRECT(VLOOKUP($E294,보상!$S:$AA,3,FALSE)),0),FALSE),"ERROR")</f>
        <v>1</v>
      </c>
      <c r="AG294" s="22">
        <v>0</v>
      </c>
      <c r="AH294" s="22">
        <v>0</v>
      </c>
      <c r="AI294" s="22">
        <v>0</v>
      </c>
      <c r="AJ294" s="22" t="b">
        <v>1</v>
      </c>
      <c r="AK294" s="22">
        <v>6000</v>
      </c>
      <c r="AL294" s="57">
        <v>0</v>
      </c>
    </row>
    <row r="295" spans="1:38" ht="16.5" customHeight="1" x14ac:dyDescent="0.3">
      <c r="A295" s="158">
        <f>COUNTIF(FtbReward_Quest!$B:$B,$B295)+COUNTIF(FtbReward_Mode!$B:$B,$B295)+COUNTIF(FtbReward_Content!$B:$B,$B295)-1</f>
        <v>0</v>
      </c>
      <c r="B295" s="22">
        <f t="shared" si="42"/>
        <v>1615041</v>
      </c>
      <c r="C295" s="72">
        <v>161504</v>
      </c>
      <c r="D295" s="22" t="s">
        <v>1254</v>
      </c>
      <c r="E295" s="22" t="s">
        <v>1468</v>
      </c>
      <c r="F295" s="72">
        <f>COUNTIF($C$8:$C295,$C295)</f>
        <v>1</v>
      </c>
      <c r="G295" s="22" t="b">
        <v>0</v>
      </c>
      <c r="H295" s="22">
        <v>0</v>
      </c>
      <c r="I295" s="129">
        <f>IFERROR(IF(H295=0,0,VLOOKUP(VLOOKUP(H295,#REF!,MATCH("strMailTitleID",#REF!,0),FALSE),#REF!,2,FALSE)),"ERROR")</f>
        <v>0</v>
      </c>
      <c r="J295" s="176">
        <v>200</v>
      </c>
      <c r="K295" s="129" t="str">
        <f>IFERROR(IF(J295=0,0,VLOOKUP(VLOOKUP(J295,#REF!,MATCH("strMailTitleID",#REF!,0),FALSE),#REF!,2,FALSE)),"ERROR")</f>
        <v>ERROR</v>
      </c>
      <c r="L295" s="22">
        <f ca="1">IFERROR(VLOOKUP($B295,INDIRECT(VLOOKUP($E295,보상!$S:$AA,2,FALSE)),MATCH(L$6,INDIRECT(VLOOKUP($E295,보상!$S:$AA,3,FALSE)),0),FALSE),"ERROR")</f>
        <v>0</v>
      </c>
      <c r="M295" s="22">
        <v>0</v>
      </c>
      <c r="N295" s="22">
        <v>0</v>
      </c>
      <c r="O295" s="22">
        <v>0</v>
      </c>
      <c r="P295" s="22" t="str">
        <f ca="1">IFERROR(VLOOKUP($B295,INDIRECT(VLOOKUP($E295,보상!$S:$AA,2,FALSE)),MATCH(P$6,INDIRECT(VLOOKUP($E295,보상!$S:$AA,3,FALSE)),0),FALSE),"ERROR")</f>
        <v>GoldGuild</v>
      </c>
      <c r="Q295" s="22">
        <f ca="1">IFERROR(VLOOKUP($B295,INDIRECT(VLOOKUP($E295,보상!$S:$AA,2,FALSE)),MATCH(Q$6,INDIRECT(VLOOKUP($E295,보상!$S:$AA,3,FALSE)),0),FALSE),"ERROR")</f>
        <v>80</v>
      </c>
      <c r="R295" s="22" t="b">
        <v>0</v>
      </c>
      <c r="S295" s="22" t="b">
        <v>0</v>
      </c>
      <c r="T295" s="22">
        <f ca="1">IFERROR(VLOOKUP($B295,INDIRECT(VLOOKUP($E295,보상!$S:$AA,2,FALSE)),MATCH(T$6,INDIRECT(VLOOKUP($E295,보상!$S:$AA,3,FALSE)),0),FALSE),"ERROR")</f>
        <v>0</v>
      </c>
      <c r="U295" s="134">
        <f ca="1">IFERROR(IF(T295=0,0,VLOOKUP(SUBSTITUTE(VLOOKUP(T295,#REF!,MATCH("strItemName",#REF!,0),FALSE),"SUI_",""),#REF!,2,FALSE)),"ERROR")</f>
        <v>0</v>
      </c>
      <c r="V295" s="22">
        <f t="shared" ca="1" si="31"/>
        <v>0</v>
      </c>
      <c r="W295" s="134">
        <f ca="1">IFERROR(IF(V295=0,0,VLOOKUP(SUBSTITUTE(VLOOKUP(V295,#REF!,MATCH("strItemName",#REF!,0),FALSE),"SUI_",""),#REF!,2,FALSE)),"ERROR")</f>
        <v>0</v>
      </c>
      <c r="X295" s="22">
        <f t="shared" ca="1" si="32"/>
        <v>0</v>
      </c>
      <c r="Y295" s="134">
        <f ca="1">IFERROR(IF(X295=0,0,VLOOKUP(SUBSTITUTE(VLOOKUP(X295,#REF!,MATCH("strItemName",#REF!,0),FALSE),"SUI_",""),#REF!,2,FALSE)),"ERROR")</f>
        <v>0</v>
      </c>
      <c r="Z295" s="22">
        <f t="shared" ca="1" si="33"/>
        <v>0</v>
      </c>
      <c r="AA295" s="134">
        <f ca="1">IFERROR(IF(Z295=0,0,VLOOKUP(SUBSTITUTE(VLOOKUP(Z295,#REF!,MATCH("strItemName",#REF!,0),FALSE),"SUI_",""),#REF!,2,FALSE)),"ERROR")</f>
        <v>0</v>
      </c>
      <c r="AB295" s="22">
        <f t="shared" ca="1" si="34"/>
        <v>0</v>
      </c>
      <c r="AC295" s="134">
        <f ca="1">IFERROR(IF(AB295=0,0,VLOOKUP(SUBSTITUTE(VLOOKUP(AB295,#REF!,MATCH("strItemName",#REF!,0),FALSE),"SUI_",""),#REF!,2,FALSE)),"ERROR")</f>
        <v>0</v>
      </c>
      <c r="AD295" s="88">
        <v>4014011</v>
      </c>
      <c r="AE295" s="134" t="str">
        <f>IFERROR(IF(AD295=0,0,VLOOKUP(SUBSTITUTE(VLOOKUP(AD295,#REF!,MATCH("strItemName",#REF!,0),FALSE),"SUI_",""),#REF!,2,FALSE)),"ERROR")</f>
        <v>ERROR</v>
      </c>
      <c r="AF295" s="22">
        <f ca="1">IFERROR(VLOOKUP($B295,INDIRECT(VLOOKUP($E295,보상!$S:$AA,2,FALSE)),MATCH(AF$6,INDIRECT(VLOOKUP($E295,보상!$S:$AA,3,FALSE)),0),FALSE),"ERROR")</f>
        <v>1</v>
      </c>
      <c r="AG295" s="22">
        <v>0</v>
      </c>
      <c r="AH295" s="22">
        <v>0</v>
      </c>
      <c r="AI295" s="22">
        <v>0</v>
      </c>
      <c r="AJ295" s="22" t="b">
        <v>1</v>
      </c>
      <c r="AK295" s="22">
        <v>12000</v>
      </c>
      <c r="AL295" s="57">
        <v>0</v>
      </c>
    </row>
    <row r="296" spans="1:38" ht="16.5" customHeight="1" x14ac:dyDescent="0.3">
      <c r="A296" s="158">
        <f>COUNTIF(FtbReward_Quest!$B:$B,$B296)+COUNTIF(FtbReward_Mode!$B:$B,$B296)+COUNTIF(FtbReward_Content!$B:$B,$B296)-1</f>
        <v>0</v>
      </c>
      <c r="B296" s="22">
        <f t="shared" si="42"/>
        <v>1615051</v>
      </c>
      <c r="C296" s="72">
        <v>161505</v>
      </c>
      <c r="D296" s="22" t="s">
        <v>1255</v>
      </c>
      <c r="E296" s="22" t="s">
        <v>1468</v>
      </c>
      <c r="F296" s="72">
        <f>COUNTIF($C$8:$C296,$C296)</f>
        <v>1</v>
      </c>
      <c r="G296" s="22" t="b">
        <v>0</v>
      </c>
      <c r="H296" s="22">
        <v>0</v>
      </c>
      <c r="I296" s="129">
        <f>IFERROR(IF(H296=0,0,VLOOKUP(VLOOKUP(H296,#REF!,MATCH("strMailTitleID",#REF!,0),FALSE),#REF!,2,FALSE)),"ERROR")</f>
        <v>0</v>
      </c>
      <c r="J296" s="176">
        <v>200</v>
      </c>
      <c r="K296" s="129" t="str">
        <f>IFERROR(IF(J296=0,0,VLOOKUP(VLOOKUP(J296,#REF!,MATCH("strMailTitleID",#REF!,0),FALSE),#REF!,2,FALSE)),"ERROR")</f>
        <v>ERROR</v>
      </c>
      <c r="L296" s="22">
        <f ca="1">IFERROR(VLOOKUP($B296,INDIRECT(VLOOKUP($E296,보상!$S:$AA,2,FALSE)),MATCH(L$6,INDIRECT(VLOOKUP($E296,보상!$S:$AA,3,FALSE)),0),FALSE),"ERROR")</f>
        <v>0</v>
      </c>
      <c r="M296" s="22">
        <v>0</v>
      </c>
      <c r="N296" s="22">
        <v>0</v>
      </c>
      <c r="O296" s="22">
        <v>0</v>
      </c>
      <c r="P296" s="22" t="str">
        <f ca="1">IFERROR(VLOOKUP($B296,INDIRECT(VLOOKUP($E296,보상!$S:$AA,2,FALSE)),MATCH(P$6,INDIRECT(VLOOKUP($E296,보상!$S:$AA,3,FALSE)),0),FALSE),"ERROR")</f>
        <v>GoldGuild</v>
      </c>
      <c r="Q296" s="22">
        <f ca="1">IFERROR(VLOOKUP($B296,INDIRECT(VLOOKUP($E296,보상!$S:$AA,2,FALSE)),MATCH(Q$6,INDIRECT(VLOOKUP($E296,보상!$S:$AA,3,FALSE)),0),FALSE),"ERROR")</f>
        <v>160</v>
      </c>
      <c r="R296" s="22" t="b">
        <v>0</v>
      </c>
      <c r="S296" s="22" t="b">
        <v>0</v>
      </c>
      <c r="T296" s="22">
        <f ca="1">IFERROR(VLOOKUP($B296,INDIRECT(VLOOKUP($E296,보상!$S:$AA,2,FALSE)),MATCH(T$6,INDIRECT(VLOOKUP($E296,보상!$S:$AA,3,FALSE)),0),FALSE),"ERROR")</f>
        <v>0</v>
      </c>
      <c r="U296" s="134">
        <f ca="1">IFERROR(IF(T296=0,0,VLOOKUP(SUBSTITUTE(VLOOKUP(T296,#REF!,MATCH("strItemName",#REF!,0),FALSE),"SUI_",""),#REF!,2,FALSE)),"ERROR")</f>
        <v>0</v>
      </c>
      <c r="V296" s="22">
        <f t="shared" ca="1" si="31"/>
        <v>0</v>
      </c>
      <c r="W296" s="134">
        <f ca="1">IFERROR(IF(V296=0,0,VLOOKUP(SUBSTITUTE(VLOOKUP(V296,#REF!,MATCH("strItemName",#REF!,0),FALSE),"SUI_",""),#REF!,2,FALSE)),"ERROR")</f>
        <v>0</v>
      </c>
      <c r="X296" s="22">
        <f t="shared" ca="1" si="32"/>
        <v>0</v>
      </c>
      <c r="Y296" s="134">
        <f ca="1">IFERROR(IF(X296=0,0,VLOOKUP(SUBSTITUTE(VLOOKUP(X296,#REF!,MATCH("strItemName",#REF!,0),FALSE),"SUI_",""),#REF!,2,FALSE)),"ERROR")</f>
        <v>0</v>
      </c>
      <c r="Z296" s="22">
        <f t="shared" ca="1" si="33"/>
        <v>0</v>
      </c>
      <c r="AA296" s="134">
        <f ca="1">IFERROR(IF(Z296=0,0,VLOOKUP(SUBSTITUTE(VLOOKUP(Z296,#REF!,MATCH("strItemName",#REF!,0),FALSE),"SUI_",""),#REF!,2,FALSE)),"ERROR")</f>
        <v>0</v>
      </c>
      <c r="AB296" s="22">
        <f t="shared" ca="1" si="34"/>
        <v>0</v>
      </c>
      <c r="AC296" s="134">
        <f ca="1">IFERROR(IF(AB296=0,0,VLOOKUP(SUBSTITUTE(VLOOKUP(AB296,#REF!,MATCH("strItemName",#REF!,0),FALSE),"SUI_",""),#REF!,2,FALSE)),"ERROR")</f>
        <v>0</v>
      </c>
      <c r="AD296" s="88">
        <v>4015011</v>
      </c>
      <c r="AE296" s="134" t="str">
        <f>IFERROR(IF(AD296=0,0,VLOOKUP(SUBSTITUTE(VLOOKUP(AD296,#REF!,MATCH("strItemName",#REF!,0),FALSE),"SUI_",""),#REF!,2,FALSE)),"ERROR")</f>
        <v>ERROR</v>
      </c>
      <c r="AF296" s="22">
        <f ca="1">IFERROR(VLOOKUP($B296,INDIRECT(VLOOKUP($E296,보상!$S:$AA,2,FALSE)),MATCH(AF$6,INDIRECT(VLOOKUP($E296,보상!$S:$AA,3,FALSE)),0),FALSE),"ERROR")</f>
        <v>1</v>
      </c>
      <c r="AG296" s="22">
        <v>0</v>
      </c>
      <c r="AH296" s="22">
        <v>0</v>
      </c>
      <c r="AI296" s="22">
        <v>0</v>
      </c>
      <c r="AJ296" s="22" t="b">
        <v>1</v>
      </c>
      <c r="AK296" s="22">
        <v>24000</v>
      </c>
      <c r="AL296" s="57">
        <v>0</v>
      </c>
    </row>
    <row r="297" spans="1:38" ht="16.5" customHeight="1" x14ac:dyDescent="0.3">
      <c r="A297" s="158">
        <f>COUNTIF(FtbReward_Quest!$B:$B,$B297)+COUNTIF(FtbReward_Mode!$B:$B,$B297)+COUNTIF(FtbReward_Content!$B:$B,$B297)-1</f>
        <v>0</v>
      </c>
      <c r="B297" s="22">
        <f t="shared" si="42"/>
        <v>1614111</v>
      </c>
      <c r="C297" s="72">
        <v>161411</v>
      </c>
      <c r="D297" s="22" t="s">
        <v>1256</v>
      </c>
      <c r="E297" s="22" t="s">
        <v>1469</v>
      </c>
      <c r="F297" s="72">
        <f>COUNTIF($C$8:$C297,$C297)</f>
        <v>1</v>
      </c>
      <c r="G297" s="22" t="b">
        <v>1</v>
      </c>
      <c r="H297" s="22">
        <v>161000</v>
      </c>
      <c r="I297" s="129" t="str">
        <f>IFERROR(IF(H297=0,0,VLOOKUP(VLOOKUP(H297,#REF!,MATCH("strMailTitleID",#REF!,0),FALSE),#REF!,2,FALSE)),"ERROR")</f>
        <v>ERROR</v>
      </c>
      <c r="J297" s="176">
        <v>0</v>
      </c>
      <c r="K297" s="129">
        <f>IFERROR(IF(J297=0,0,VLOOKUP(VLOOKUP(J297,#REF!,MATCH("strMailTitleID",#REF!,0),FALSE),#REF!,2,FALSE)),"ERROR")</f>
        <v>0</v>
      </c>
      <c r="L297" s="22">
        <f ca="1">IFERROR(VLOOKUP($B297,INDIRECT(VLOOKUP($E297,보상!$S:$AA,2,FALSE)),MATCH(L$6,INDIRECT(VLOOKUP($E297,보상!$S:$AA,3,FALSE)),0),FALSE),"ERROR")</f>
        <v>0</v>
      </c>
      <c r="M297" s="22">
        <v>0</v>
      </c>
      <c r="N297" s="22">
        <v>0</v>
      </c>
      <c r="O297" s="22">
        <v>0</v>
      </c>
      <c r="P297" s="22" t="str">
        <f ca="1">IFERROR(VLOOKUP($B297,INDIRECT(VLOOKUP($E297,보상!$S:$AA,2,FALSE)),MATCH(P$6,INDIRECT(VLOOKUP($E297,보상!$S:$AA,3,FALSE)),0),FALSE),"ERROR")</f>
        <v>GuildCoin</v>
      </c>
      <c r="Q297" s="22">
        <f ca="1">IFERROR(VLOOKUP($B297,INDIRECT(VLOOKUP($E297,보상!$S:$AA,2,FALSE)),MATCH(Q$6,INDIRECT(VLOOKUP($E297,보상!$S:$AA,3,FALSE)),0),FALSE),"ERROR")</f>
        <v>0</v>
      </c>
      <c r="R297" s="22" t="b">
        <v>0</v>
      </c>
      <c r="S297" s="22" t="b">
        <v>0</v>
      </c>
      <c r="T297" s="22">
        <f ca="1">IFERROR(VLOOKUP($B297,INDIRECT(VLOOKUP($E297,보상!$S:$AA,2,FALSE)),MATCH(T$6,INDIRECT(VLOOKUP($E297,보상!$S:$AA,3,FALSE)),0),FALSE),"ERROR")</f>
        <v>3152001</v>
      </c>
      <c r="U297" s="134" t="str">
        <f ca="1">IFERROR(IF(T297=0,0,VLOOKUP(SUBSTITUTE(VLOOKUP(T297,#REF!,MATCH("strItemName",#REF!,0),FALSE),"SUI_",""),#REF!,2,FALSE)),"ERROR")</f>
        <v>ERROR</v>
      </c>
      <c r="V297" s="22">
        <f t="shared" ca="1" si="31"/>
        <v>3152001</v>
      </c>
      <c r="W297" s="134" t="str">
        <f ca="1">IFERROR(IF(V297=0,0,VLOOKUP(SUBSTITUTE(VLOOKUP(V297,#REF!,MATCH("strItemName",#REF!,0),FALSE),"SUI_",""),#REF!,2,FALSE)),"ERROR")</f>
        <v>ERROR</v>
      </c>
      <c r="X297" s="22">
        <f t="shared" ca="1" si="32"/>
        <v>3152001</v>
      </c>
      <c r="Y297" s="134" t="str">
        <f ca="1">IFERROR(IF(X297=0,0,VLOOKUP(SUBSTITUTE(VLOOKUP(X297,#REF!,MATCH("strItemName",#REF!,0),FALSE),"SUI_",""),#REF!,2,FALSE)),"ERROR")</f>
        <v>ERROR</v>
      </c>
      <c r="Z297" s="22">
        <f t="shared" ca="1" si="33"/>
        <v>3152001</v>
      </c>
      <c r="AA297" s="134" t="str">
        <f ca="1">IFERROR(IF(Z297=0,0,VLOOKUP(SUBSTITUTE(VLOOKUP(Z297,#REF!,MATCH("strItemName",#REF!,0),FALSE),"SUI_",""),#REF!,2,FALSE)),"ERROR")</f>
        <v>ERROR</v>
      </c>
      <c r="AB297" s="22">
        <f t="shared" ca="1" si="34"/>
        <v>3152001</v>
      </c>
      <c r="AC297" s="134" t="str">
        <f ca="1">IFERROR(IF(AB297=0,0,VLOOKUP(SUBSTITUTE(VLOOKUP(AB297,#REF!,MATCH("strItemName",#REF!,0),FALSE),"SUI_",""),#REF!,2,FALSE)),"ERROR")</f>
        <v>ERROR</v>
      </c>
      <c r="AD297" s="88">
        <v>0</v>
      </c>
      <c r="AE297" s="134">
        <f>IFERROR(IF(AD297=0,0,VLOOKUP(SUBSTITUTE(VLOOKUP(AD297,#REF!,MATCH("strItemName",#REF!,0),FALSE),"SUI_",""),#REF!,2,FALSE)),"ERROR")</f>
        <v>0</v>
      </c>
      <c r="AF297" s="22">
        <f ca="1">IFERROR(VLOOKUP($B297,INDIRECT(VLOOKUP($E297,보상!$S:$AA,2,FALSE)),MATCH(AF$6,INDIRECT(VLOOKUP($E297,보상!$S:$AA,3,FALSE)),0),FALSE),"ERROR")</f>
        <v>1</v>
      </c>
      <c r="AG297" s="22">
        <v>0</v>
      </c>
      <c r="AH297" s="22">
        <v>0</v>
      </c>
      <c r="AI297" s="22">
        <v>0</v>
      </c>
      <c r="AJ297" s="22" t="b">
        <v>0</v>
      </c>
      <c r="AK297" s="22">
        <v>0</v>
      </c>
      <c r="AL297" s="57">
        <v>0</v>
      </c>
    </row>
    <row r="298" spans="1:38" ht="16.5" customHeight="1" x14ac:dyDescent="0.3">
      <c r="A298" s="158"/>
      <c r="B298" s="22">
        <f t="shared" ref="B298" si="43">C298*10+F298</f>
        <v>1614112</v>
      </c>
      <c r="C298" s="72">
        <v>161411</v>
      </c>
      <c r="D298" s="22" t="s">
        <v>1256</v>
      </c>
      <c r="E298" s="22" t="s">
        <v>1469</v>
      </c>
      <c r="F298" s="72">
        <f>COUNTIF($C$8:$C298,$C298)</f>
        <v>2</v>
      </c>
      <c r="G298" s="22" t="b">
        <v>0</v>
      </c>
      <c r="H298" s="22">
        <v>0</v>
      </c>
      <c r="I298" s="129">
        <f>IFERROR(IF(H298=0,0,VLOOKUP(VLOOKUP(H298,#REF!,MATCH("strMailTitleID",#REF!,0),FALSE),#REF!,2,FALSE)),"ERROR")</f>
        <v>0</v>
      </c>
      <c r="J298" s="176">
        <v>0</v>
      </c>
      <c r="K298" s="129">
        <f>IFERROR(IF(J298=0,0,VLOOKUP(VLOOKUP(J298,#REF!,MATCH("strMailTitleID",#REF!,0),FALSE),#REF!,2,FALSE)),"ERROR")</f>
        <v>0</v>
      </c>
      <c r="L298" s="22">
        <f ca="1">IFERROR(VLOOKUP($B298,INDIRECT(VLOOKUP($E298,보상!$S:$AA,2,FALSE)),MATCH(L$6,INDIRECT(VLOOKUP($E298,보상!$S:$AA,3,FALSE)),0),FALSE),"ERROR")</f>
        <v>0</v>
      </c>
      <c r="M298" s="22">
        <v>0</v>
      </c>
      <c r="N298" s="22">
        <v>0</v>
      </c>
      <c r="O298" s="22">
        <v>0</v>
      </c>
      <c r="P298" s="22" t="str">
        <f ca="1">IFERROR(VLOOKUP($B298,INDIRECT(VLOOKUP($E298,보상!$S:$AA,2,FALSE)),MATCH(P$6,INDIRECT(VLOOKUP($E298,보상!$S:$AA,3,FALSE)),0),FALSE),"ERROR")</f>
        <v>GuildCoin</v>
      </c>
      <c r="Q298" s="22">
        <f ca="1">IFERROR(VLOOKUP($B298,INDIRECT(VLOOKUP($E298,보상!$S:$AA,2,FALSE)),MATCH(Q$6,INDIRECT(VLOOKUP($E298,보상!$S:$AA,3,FALSE)),0),FALSE),"ERROR")</f>
        <v>10</v>
      </c>
      <c r="R298" s="22" t="b">
        <v>0</v>
      </c>
      <c r="S298" s="22" t="b">
        <v>0</v>
      </c>
      <c r="T298" s="22">
        <f ca="1">IFERROR(VLOOKUP($B298,INDIRECT(VLOOKUP($E298,보상!$S:$AA,2,FALSE)),MATCH(T$6,INDIRECT(VLOOKUP($E298,보상!$S:$AA,3,FALSE)),0),FALSE),"ERROR")</f>
        <v>0</v>
      </c>
      <c r="U298" s="134">
        <f ca="1">IFERROR(IF(T298=0,0,VLOOKUP(SUBSTITUTE(VLOOKUP(T298,#REF!,MATCH("strItemName",#REF!,0),FALSE),"SUI_",""),#REF!,2,FALSE)),"ERROR")</f>
        <v>0</v>
      </c>
      <c r="V298" s="22">
        <f t="shared" ref="V298" ca="1" si="44">IF(T298=0,0,IF(OR(INT(T298/10000)=15,INT(T298/10000)=24,INT(T298/10000)=35),T298,IF(T298&gt;300000,T298,IF(T298&lt;200000,T298+10100,T298+100))))</f>
        <v>0</v>
      </c>
      <c r="W298" s="134">
        <f ca="1">IFERROR(IF(V298=0,0,VLOOKUP(SUBSTITUTE(VLOOKUP(V298,#REF!,MATCH("strItemName",#REF!,0),FALSE),"SUI_",""),#REF!,2,FALSE)),"ERROR")</f>
        <v>0</v>
      </c>
      <c r="X298" s="22">
        <f t="shared" ref="X298" ca="1" si="45">IF(V298=0,0,IF(OR(INT(V298/10000)=15,INT(V298/10000)=24,INT(V298/10000)=35),V298,IF(V298&gt;300000,V298,IF(V298&lt;200000,V298+10100,V298+100))))</f>
        <v>0</v>
      </c>
      <c r="Y298" s="134">
        <f ca="1">IFERROR(IF(X298=0,0,VLOOKUP(SUBSTITUTE(VLOOKUP(X298,#REF!,MATCH("strItemName",#REF!,0),FALSE),"SUI_",""),#REF!,2,FALSE)),"ERROR")</f>
        <v>0</v>
      </c>
      <c r="Z298" s="22">
        <f t="shared" ref="Z298" ca="1" si="46">IF(X298=0,0,IF(OR(INT(X298/10000)=15,INT(X298/10000)=24,INT(X298/10000)=35),X298,IF(X298&gt;300000,X298,IF(X298&lt;200000,X298+10100,X298+100))))</f>
        <v>0</v>
      </c>
      <c r="AA298" s="134">
        <f ca="1">IFERROR(IF(Z298=0,0,VLOOKUP(SUBSTITUTE(VLOOKUP(Z298,#REF!,MATCH("strItemName",#REF!,0),FALSE),"SUI_",""),#REF!,2,FALSE)),"ERROR")</f>
        <v>0</v>
      </c>
      <c r="AB298" s="22">
        <f t="shared" ref="AB298" ca="1" si="47">IF(Z298=0,0,IF(OR(INT(Z298/10000)=15,INT(Z298/10000)=24,INT(Z298/10000)=35),Z298,IF(Z298&gt;300000,Z298,IF(Z298&lt;200000,Z298+10100,Z298+100))))</f>
        <v>0</v>
      </c>
      <c r="AC298" s="134">
        <f ca="1">IFERROR(IF(AB298=0,0,VLOOKUP(SUBSTITUTE(VLOOKUP(AB298,#REF!,MATCH("strItemName",#REF!,0),FALSE),"SUI_",""),#REF!,2,FALSE)),"ERROR")</f>
        <v>0</v>
      </c>
      <c r="AD298" s="88">
        <v>0</v>
      </c>
      <c r="AE298" s="134">
        <f>IFERROR(IF(AD298=0,0,VLOOKUP(SUBSTITUTE(VLOOKUP(AD298,#REF!,MATCH("strItemName",#REF!,0),FALSE),"SUI_",""),#REF!,2,FALSE)),"ERROR")</f>
        <v>0</v>
      </c>
      <c r="AF298" s="22">
        <f ca="1">IFERROR(VLOOKUP($B298,INDIRECT(VLOOKUP($E298,보상!$S:$AA,2,FALSE)),MATCH(AF$6,INDIRECT(VLOOKUP($E298,보상!$S:$AA,3,FALSE)),0),FALSE),"ERROR")</f>
        <v>0</v>
      </c>
      <c r="AG298" s="22">
        <v>0</v>
      </c>
      <c r="AH298" s="22">
        <v>0</v>
      </c>
      <c r="AI298" s="22">
        <v>0</v>
      </c>
      <c r="AJ298" s="22" t="b">
        <v>0</v>
      </c>
      <c r="AK298" s="22">
        <v>0</v>
      </c>
      <c r="AL298" s="57">
        <v>0</v>
      </c>
    </row>
    <row r="299" spans="1:38" ht="16.5" customHeight="1" x14ac:dyDescent="0.3">
      <c r="A299" s="158">
        <f>COUNTIF(FtbReward_Quest!$B:$B,$B299)+COUNTIF(FtbReward_Mode!$B:$B,$B299)+COUNTIF(FtbReward_Content!$B:$B,$B299)-1</f>
        <v>0</v>
      </c>
      <c r="B299" s="22">
        <f t="shared" si="42"/>
        <v>1614121</v>
      </c>
      <c r="C299" s="72">
        <v>161412</v>
      </c>
      <c r="D299" s="22" t="s">
        <v>1257</v>
      </c>
      <c r="E299" s="22" t="s">
        <v>1469</v>
      </c>
      <c r="F299" s="72">
        <f>COUNTIF($C$8:$C299,$C299)</f>
        <v>1</v>
      </c>
      <c r="G299" s="22" t="b">
        <v>1</v>
      </c>
      <c r="H299" s="22">
        <v>161000</v>
      </c>
      <c r="I299" s="129" t="str">
        <f>IFERROR(IF(H299=0,0,VLOOKUP(VLOOKUP(H299,#REF!,MATCH("strMailTitleID",#REF!,0),FALSE),#REF!,2,FALSE)),"ERROR")</f>
        <v>ERROR</v>
      </c>
      <c r="J299" s="176">
        <v>0</v>
      </c>
      <c r="K299" s="129">
        <f>IFERROR(IF(J299=0,0,VLOOKUP(VLOOKUP(J299,#REF!,MATCH("strMailTitleID",#REF!,0),FALSE),#REF!,2,FALSE)),"ERROR")</f>
        <v>0</v>
      </c>
      <c r="L299" s="22">
        <f ca="1">IFERROR(VLOOKUP($B299,INDIRECT(VLOOKUP($E299,보상!$S:$AA,2,FALSE)),MATCH(L$6,INDIRECT(VLOOKUP($E299,보상!$S:$AA,3,FALSE)),0),FALSE),"ERROR")</f>
        <v>0</v>
      </c>
      <c r="M299" s="22">
        <v>0</v>
      </c>
      <c r="N299" s="22">
        <v>0</v>
      </c>
      <c r="O299" s="22">
        <v>0</v>
      </c>
      <c r="P299" s="22" t="str">
        <f ca="1">IFERROR(VLOOKUP($B299,INDIRECT(VLOOKUP($E299,보상!$S:$AA,2,FALSE)),MATCH(P$6,INDIRECT(VLOOKUP($E299,보상!$S:$AA,3,FALSE)),0),FALSE),"ERROR")</f>
        <v>GuildCoin</v>
      </c>
      <c r="Q299" s="22">
        <f ca="1">IFERROR(VLOOKUP($B299,INDIRECT(VLOOKUP($E299,보상!$S:$AA,2,FALSE)),MATCH(Q$6,INDIRECT(VLOOKUP($E299,보상!$S:$AA,3,FALSE)),0),FALSE),"ERROR")</f>
        <v>0</v>
      </c>
      <c r="R299" s="22" t="b">
        <v>0</v>
      </c>
      <c r="S299" s="22" t="b">
        <v>0</v>
      </c>
      <c r="T299" s="22">
        <f ca="1">IFERROR(VLOOKUP($B299,INDIRECT(VLOOKUP($E299,보상!$S:$AA,2,FALSE)),MATCH(T$6,INDIRECT(VLOOKUP($E299,보상!$S:$AA,3,FALSE)),0),FALSE),"ERROR")</f>
        <v>3152001</v>
      </c>
      <c r="U299" s="134" t="str">
        <f ca="1">IFERROR(IF(T299=0,0,VLOOKUP(SUBSTITUTE(VLOOKUP(T299,#REF!,MATCH("strItemName",#REF!,0),FALSE),"SUI_",""),#REF!,2,FALSE)),"ERROR")</f>
        <v>ERROR</v>
      </c>
      <c r="V299" s="22">
        <f t="shared" ca="1" si="31"/>
        <v>3152001</v>
      </c>
      <c r="W299" s="134" t="str">
        <f ca="1">IFERROR(IF(V299=0,0,VLOOKUP(SUBSTITUTE(VLOOKUP(V299,#REF!,MATCH("strItemName",#REF!,0),FALSE),"SUI_",""),#REF!,2,FALSE)),"ERROR")</f>
        <v>ERROR</v>
      </c>
      <c r="X299" s="22">
        <f t="shared" ca="1" si="32"/>
        <v>3152001</v>
      </c>
      <c r="Y299" s="134" t="str">
        <f ca="1">IFERROR(IF(X299=0,0,VLOOKUP(SUBSTITUTE(VLOOKUP(X299,#REF!,MATCH("strItemName",#REF!,0),FALSE),"SUI_",""),#REF!,2,FALSE)),"ERROR")</f>
        <v>ERROR</v>
      </c>
      <c r="Z299" s="22">
        <f t="shared" ca="1" si="33"/>
        <v>3152001</v>
      </c>
      <c r="AA299" s="134" t="str">
        <f ca="1">IFERROR(IF(Z299=0,0,VLOOKUP(SUBSTITUTE(VLOOKUP(Z299,#REF!,MATCH("strItemName",#REF!,0),FALSE),"SUI_",""),#REF!,2,FALSE)),"ERROR")</f>
        <v>ERROR</v>
      </c>
      <c r="AB299" s="22">
        <f t="shared" ca="1" si="34"/>
        <v>3152001</v>
      </c>
      <c r="AC299" s="134" t="str">
        <f ca="1">IFERROR(IF(AB299=0,0,VLOOKUP(SUBSTITUTE(VLOOKUP(AB299,#REF!,MATCH("strItemName",#REF!,0),FALSE),"SUI_",""),#REF!,2,FALSE)),"ERROR")</f>
        <v>ERROR</v>
      </c>
      <c r="AD299" s="88">
        <v>0</v>
      </c>
      <c r="AE299" s="134">
        <f>IFERROR(IF(AD299=0,0,VLOOKUP(SUBSTITUTE(VLOOKUP(AD299,#REF!,MATCH("strItemName",#REF!,0),FALSE),"SUI_",""),#REF!,2,FALSE)),"ERROR")</f>
        <v>0</v>
      </c>
      <c r="AF299" s="22">
        <f ca="1">IFERROR(VLOOKUP($B299,INDIRECT(VLOOKUP($E299,보상!$S:$AA,2,FALSE)),MATCH(AF$6,INDIRECT(VLOOKUP($E299,보상!$S:$AA,3,FALSE)),0),FALSE),"ERROR")</f>
        <v>2</v>
      </c>
      <c r="AG299" s="22">
        <v>0</v>
      </c>
      <c r="AH299" s="22">
        <v>0</v>
      </c>
      <c r="AI299" s="22">
        <v>0</v>
      </c>
      <c r="AJ299" s="22" t="b">
        <v>0</v>
      </c>
      <c r="AK299" s="22">
        <v>0</v>
      </c>
      <c r="AL299" s="57">
        <v>0</v>
      </c>
    </row>
    <row r="300" spans="1:38" ht="16.5" customHeight="1" x14ac:dyDescent="0.3">
      <c r="A300" s="158"/>
      <c r="B300" s="22">
        <f t="shared" ref="B300" si="48">C300*10+F300</f>
        <v>1614122</v>
      </c>
      <c r="C300" s="72">
        <v>161412</v>
      </c>
      <c r="D300" s="22" t="s">
        <v>1257</v>
      </c>
      <c r="E300" s="22" t="s">
        <v>1469</v>
      </c>
      <c r="F300" s="72">
        <f>COUNTIF($C$8:$C300,$C300)</f>
        <v>2</v>
      </c>
      <c r="G300" s="22" t="b">
        <v>0</v>
      </c>
      <c r="H300" s="22">
        <v>0</v>
      </c>
      <c r="I300" s="129">
        <f>IFERROR(IF(H300=0,0,VLOOKUP(VLOOKUP(H300,#REF!,MATCH("strMailTitleID",#REF!,0),FALSE),#REF!,2,FALSE)),"ERROR")</f>
        <v>0</v>
      </c>
      <c r="J300" s="176">
        <v>0</v>
      </c>
      <c r="K300" s="129">
        <f>IFERROR(IF(J300=0,0,VLOOKUP(VLOOKUP(J300,#REF!,MATCH("strMailTitleID",#REF!,0),FALSE),#REF!,2,FALSE)),"ERROR")</f>
        <v>0</v>
      </c>
      <c r="L300" s="22">
        <f ca="1">IFERROR(VLOOKUP($B300,INDIRECT(VLOOKUP($E300,보상!$S:$AA,2,FALSE)),MATCH(L$6,INDIRECT(VLOOKUP($E300,보상!$S:$AA,3,FALSE)),0),FALSE),"ERROR")</f>
        <v>0</v>
      </c>
      <c r="M300" s="22">
        <v>0</v>
      </c>
      <c r="N300" s="22">
        <v>0</v>
      </c>
      <c r="O300" s="22">
        <v>0</v>
      </c>
      <c r="P300" s="22" t="str">
        <f ca="1">IFERROR(VLOOKUP($B300,INDIRECT(VLOOKUP($E300,보상!$S:$AA,2,FALSE)),MATCH(P$6,INDIRECT(VLOOKUP($E300,보상!$S:$AA,3,FALSE)),0),FALSE),"ERROR")</f>
        <v>GuildCoin</v>
      </c>
      <c r="Q300" s="22">
        <f ca="1">IFERROR(VLOOKUP($B300,INDIRECT(VLOOKUP($E300,보상!$S:$AA,2,FALSE)),MATCH(Q$6,INDIRECT(VLOOKUP($E300,보상!$S:$AA,3,FALSE)),0),FALSE),"ERROR")</f>
        <v>20</v>
      </c>
      <c r="R300" s="22" t="b">
        <v>0</v>
      </c>
      <c r="S300" s="22" t="b">
        <v>0</v>
      </c>
      <c r="T300" s="22">
        <f ca="1">IFERROR(VLOOKUP($B300,INDIRECT(VLOOKUP($E300,보상!$S:$AA,2,FALSE)),MATCH(T$6,INDIRECT(VLOOKUP($E300,보상!$S:$AA,3,FALSE)),0),FALSE),"ERROR")</f>
        <v>0</v>
      </c>
      <c r="U300" s="134">
        <f ca="1">IFERROR(IF(T300=0,0,VLOOKUP(SUBSTITUTE(VLOOKUP(T300,#REF!,MATCH("strItemName",#REF!,0),FALSE),"SUI_",""),#REF!,2,FALSE)),"ERROR")</f>
        <v>0</v>
      </c>
      <c r="V300" s="22">
        <f t="shared" ref="V300" ca="1" si="49">IF(T300=0,0,IF(OR(INT(T300/10000)=15,INT(T300/10000)=24,INT(T300/10000)=35),T300,IF(T300&gt;300000,T300,IF(T300&lt;200000,T300+10100,T300+100))))</f>
        <v>0</v>
      </c>
      <c r="W300" s="134">
        <f ca="1">IFERROR(IF(V300=0,0,VLOOKUP(SUBSTITUTE(VLOOKUP(V300,#REF!,MATCH("strItemName",#REF!,0),FALSE),"SUI_",""),#REF!,2,FALSE)),"ERROR")</f>
        <v>0</v>
      </c>
      <c r="X300" s="22">
        <f t="shared" ref="X300" ca="1" si="50">IF(V300=0,0,IF(OR(INT(V300/10000)=15,INT(V300/10000)=24,INT(V300/10000)=35),V300,IF(V300&gt;300000,V300,IF(V300&lt;200000,V300+10100,V300+100))))</f>
        <v>0</v>
      </c>
      <c r="Y300" s="134">
        <f ca="1">IFERROR(IF(X300=0,0,VLOOKUP(SUBSTITUTE(VLOOKUP(X300,#REF!,MATCH("strItemName",#REF!,0),FALSE),"SUI_",""),#REF!,2,FALSE)),"ERROR")</f>
        <v>0</v>
      </c>
      <c r="Z300" s="22">
        <f t="shared" ref="Z300" ca="1" si="51">IF(X300=0,0,IF(OR(INT(X300/10000)=15,INT(X300/10000)=24,INT(X300/10000)=35),X300,IF(X300&gt;300000,X300,IF(X300&lt;200000,X300+10100,X300+100))))</f>
        <v>0</v>
      </c>
      <c r="AA300" s="134">
        <f ca="1">IFERROR(IF(Z300=0,0,VLOOKUP(SUBSTITUTE(VLOOKUP(Z300,#REF!,MATCH("strItemName",#REF!,0),FALSE),"SUI_",""),#REF!,2,FALSE)),"ERROR")</f>
        <v>0</v>
      </c>
      <c r="AB300" s="22">
        <f t="shared" ref="AB300" ca="1" si="52">IF(Z300=0,0,IF(OR(INT(Z300/10000)=15,INT(Z300/10000)=24,INT(Z300/10000)=35),Z300,IF(Z300&gt;300000,Z300,IF(Z300&lt;200000,Z300+10100,Z300+100))))</f>
        <v>0</v>
      </c>
      <c r="AC300" s="134">
        <f ca="1">IFERROR(IF(AB300=0,0,VLOOKUP(SUBSTITUTE(VLOOKUP(AB300,#REF!,MATCH("strItemName",#REF!,0),FALSE),"SUI_",""),#REF!,2,FALSE)),"ERROR")</f>
        <v>0</v>
      </c>
      <c r="AD300" s="88">
        <v>0</v>
      </c>
      <c r="AE300" s="134">
        <f>IFERROR(IF(AD300=0,0,VLOOKUP(SUBSTITUTE(VLOOKUP(AD300,#REF!,MATCH("strItemName",#REF!,0),FALSE),"SUI_",""),#REF!,2,FALSE)),"ERROR")</f>
        <v>0</v>
      </c>
      <c r="AF300" s="22">
        <f ca="1">IFERROR(VLOOKUP($B300,INDIRECT(VLOOKUP($E300,보상!$S:$AA,2,FALSE)),MATCH(AF$6,INDIRECT(VLOOKUP($E300,보상!$S:$AA,3,FALSE)),0),FALSE),"ERROR")</f>
        <v>0</v>
      </c>
      <c r="AG300" s="22">
        <v>0</v>
      </c>
      <c r="AH300" s="22">
        <v>0</v>
      </c>
      <c r="AI300" s="22">
        <v>0</v>
      </c>
      <c r="AJ300" s="22" t="b">
        <v>0</v>
      </c>
      <c r="AK300" s="22">
        <v>0</v>
      </c>
      <c r="AL300" s="57">
        <v>0</v>
      </c>
    </row>
    <row r="301" spans="1:38" ht="16.5" customHeight="1" x14ac:dyDescent="0.3">
      <c r="A301" s="158">
        <f>COUNTIF(FtbReward_Quest!$B:$B,$B301)+COUNTIF(FtbReward_Mode!$B:$B,$B301)+COUNTIF(FtbReward_Content!$B:$B,$B301)-1</f>
        <v>0</v>
      </c>
      <c r="B301" s="22">
        <f t="shared" si="42"/>
        <v>1614131</v>
      </c>
      <c r="C301" s="72">
        <v>161413</v>
      </c>
      <c r="D301" s="22" t="s">
        <v>1258</v>
      </c>
      <c r="E301" s="22" t="s">
        <v>1469</v>
      </c>
      <c r="F301" s="72">
        <f>COUNTIF($C$8:$C301,$C301)</f>
        <v>1</v>
      </c>
      <c r="G301" s="22" t="b">
        <v>1</v>
      </c>
      <c r="H301" s="22">
        <v>161000</v>
      </c>
      <c r="I301" s="129" t="str">
        <f>IFERROR(IF(H301=0,0,VLOOKUP(VLOOKUP(H301,#REF!,MATCH("strMailTitleID",#REF!,0),FALSE),#REF!,2,FALSE)),"ERROR")</f>
        <v>ERROR</v>
      </c>
      <c r="J301" s="176">
        <v>0</v>
      </c>
      <c r="K301" s="129">
        <f>IFERROR(IF(J301=0,0,VLOOKUP(VLOOKUP(J301,#REF!,MATCH("strMailTitleID",#REF!,0),FALSE),#REF!,2,FALSE)),"ERROR")</f>
        <v>0</v>
      </c>
      <c r="L301" s="22">
        <f ca="1">IFERROR(VLOOKUP($B301,INDIRECT(VLOOKUP($E301,보상!$S:$AA,2,FALSE)),MATCH(L$6,INDIRECT(VLOOKUP($E301,보상!$S:$AA,3,FALSE)),0),FALSE),"ERROR")</f>
        <v>0</v>
      </c>
      <c r="M301" s="22">
        <v>0</v>
      </c>
      <c r="N301" s="22">
        <v>0</v>
      </c>
      <c r="O301" s="22">
        <v>0</v>
      </c>
      <c r="P301" s="22" t="str">
        <f ca="1">IFERROR(VLOOKUP($B301,INDIRECT(VLOOKUP($E301,보상!$S:$AA,2,FALSE)),MATCH(P$6,INDIRECT(VLOOKUP($E301,보상!$S:$AA,3,FALSE)),0),FALSE),"ERROR")</f>
        <v>GuildCoin</v>
      </c>
      <c r="Q301" s="22">
        <f ca="1">IFERROR(VLOOKUP($B301,INDIRECT(VLOOKUP($E301,보상!$S:$AA,2,FALSE)),MATCH(Q$6,INDIRECT(VLOOKUP($E301,보상!$S:$AA,3,FALSE)),0),FALSE),"ERROR")</f>
        <v>0</v>
      </c>
      <c r="R301" s="22" t="b">
        <v>0</v>
      </c>
      <c r="S301" s="22" t="b">
        <v>0</v>
      </c>
      <c r="T301" s="22">
        <f ca="1">IFERROR(VLOOKUP($B301,INDIRECT(VLOOKUP($E301,보상!$S:$AA,2,FALSE)),MATCH(T$6,INDIRECT(VLOOKUP($E301,보상!$S:$AA,3,FALSE)),0),FALSE),"ERROR")</f>
        <v>3152001</v>
      </c>
      <c r="U301" s="134" t="str">
        <f ca="1">IFERROR(IF(T301=0,0,VLOOKUP(SUBSTITUTE(VLOOKUP(T301,#REF!,MATCH("strItemName",#REF!,0),FALSE),"SUI_",""),#REF!,2,FALSE)),"ERROR")</f>
        <v>ERROR</v>
      </c>
      <c r="V301" s="22">
        <f t="shared" ref="V301:V326" ca="1" si="53">IF(T301=0,0,IF(OR(INT(T301/10000)=15,INT(T301/10000)=24,INT(T301/10000)=35),T301,IF(T301&gt;300000,T301,IF(T301&lt;200000,T301+10100,T301+100))))</f>
        <v>3152001</v>
      </c>
      <c r="W301" s="134" t="str">
        <f ca="1">IFERROR(IF(V301=0,0,VLOOKUP(SUBSTITUTE(VLOOKUP(V301,#REF!,MATCH("strItemName",#REF!,0),FALSE),"SUI_",""),#REF!,2,FALSE)),"ERROR")</f>
        <v>ERROR</v>
      </c>
      <c r="X301" s="22">
        <f t="shared" ref="X301:X326" ca="1" si="54">IF(V301=0,0,IF(OR(INT(V301/10000)=15,INT(V301/10000)=24,INT(V301/10000)=35),V301,IF(V301&gt;300000,V301,IF(V301&lt;200000,V301+10100,V301+100))))</f>
        <v>3152001</v>
      </c>
      <c r="Y301" s="134" t="str">
        <f ca="1">IFERROR(IF(X301=0,0,VLOOKUP(SUBSTITUTE(VLOOKUP(X301,#REF!,MATCH("strItemName",#REF!,0),FALSE),"SUI_",""),#REF!,2,FALSE)),"ERROR")</f>
        <v>ERROR</v>
      </c>
      <c r="Z301" s="22">
        <f t="shared" ref="Z301:Z326" ca="1" si="55">IF(X301=0,0,IF(OR(INT(X301/10000)=15,INT(X301/10000)=24,INT(X301/10000)=35),X301,IF(X301&gt;300000,X301,IF(X301&lt;200000,X301+10100,X301+100))))</f>
        <v>3152001</v>
      </c>
      <c r="AA301" s="134" t="str">
        <f ca="1">IFERROR(IF(Z301=0,0,VLOOKUP(SUBSTITUTE(VLOOKUP(Z301,#REF!,MATCH("strItemName",#REF!,0),FALSE),"SUI_",""),#REF!,2,FALSE)),"ERROR")</f>
        <v>ERROR</v>
      </c>
      <c r="AB301" s="22">
        <f t="shared" ref="AB301:AB326" ca="1" si="56">IF(Z301=0,0,IF(OR(INT(Z301/10000)=15,INT(Z301/10000)=24,INT(Z301/10000)=35),Z301,IF(Z301&gt;300000,Z301,IF(Z301&lt;200000,Z301+10100,Z301+100))))</f>
        <v>3152001</v>
      </c>
      <c r="AC301" s="134" t="str">
        <f ca="1">IFERROR(IF(AB301=0,0,VLOOKUP(SUBSTITUTE(VLOOKUP(AB301,#REF!,MATCH("strItemName",#REF!,0),FALSE),"SUI_",""),#REF!,2,FALSE)),"ERROR")</f>
        <v>ERROR</v>
      </c>
      <c r="AD301" s="88">
        <v>0</v>
      </c>
      <c r="AE301" s="134">
        <f>IFERROR(IF(AD301=0,0,VLOOKUP(SUBSTITUTE(VLOOKUP(AD301,#REF!,MATCH("strItemName",#REF!,0),FALSE),"SUI_",""),#REF!,2,FALSE)),"ERROR")</f>
        <v>0</v>
      </c>
      <c r="AF301" s="22">
        <f ca="1">IFERROR(VLOOKUP($B301,INDIRECT(VLOOKUP($E301,보상!$S:$AA,2,FALSE)),MATCH(AF$6,INDIRECT(VLOOKUP($E301,보상!$S:$AA,3,FALSE)),0),FALSE),"ERROR")</f>
        <v>3</v>
      </c>
      <c r="AG301" s="22">
        <v>0</v>
      </c>
      <c r="AH301" s="22">
        <v>0</v>
      </c>
      <c r="AI301" s="22">
        <v>0</v>
      </c>
      <c r="AJ301" s="22" t="b">
        <v>0</v>
      </c>
      <c r="AK301" s="22">
        <v>0</v>
      </c>
      <c r="AL301" s="57">
        <v>0</v>
      </c>
    </row>
    <row r="302" spans="1:38" ht="16.5" customHeight="1" x14ac:dyDescent="0.3">
      <c r="A302" s="158"/>
      <c r="B302" s="22">
        <f t="shared" ref="B302" si="57">C302*10+F302</f>
        <v>1614132</v>
      </c>
      <c r="C302" s="72">
        <v>161413</v>
      </c>
      <c r="D302" s="22" t="s">
        <v>1258</v>
      </c>
      <c r="E302" s="22" t="s">
        <v>1469</v>
      </c>
      <c r="F302" s="72">
        <f>COUNTIF($C$8:$C302,$C302)</f>
        <v>2</v>
      </c>
      <c r="G302" s="22" t="b">
        <v>0</v>
      </c>
      <c r="H302" s="22">
        <v>0</v>
      </c>
      <c r="I302" s="129">
        <f>IFERROR(IF(H302=0,0,VLOOKUP(VLOOKUP(H302,#REF!,MATCH("strMailTitleID",#REF!,0),FALSE),#REF!,2,FALSE)),"ERROR")</f>
        <v>0</v>
      </c>
      <c r="J302" s="176">
        <v>0</v>
      </c>
      <c r="K302" s="129">
        <f>IFERROR(IF(J302=0,0,VLOOKUP(VLOOKUP(J302,#REF!,MATCH("strMailTitleID",#REF!,0),FALSE),#REF!,2,FALSE)),"ERROR")</f>
        <v>0</v>
      </c>
      <c r="L302" s="22">
        <f ca="1">IFERROR(VLOOKUP($B302,INDIRECT(VLOOKUP($E302,보상!$S:$AA,2,FALSE)),MATCH(L$6,INDIRECT(VLOOKUP($E302,보상!$S:$AA,3,FALSE)),0),FALSE),"ERROR")</f>
        <v>0</v>
      </c>
      <c r="M302" s="22">
        <v>0</v>
      </c>
      <c r="N302" s="22">
        <v>0</v>
      </c>
      <c r="O302" s="22">
        <v>0</v>
      </c>
      <c r="P302" s="22" t="str">
        <f ca="1">IFERROR(VLOOKUP($B302,INDIRECT(VLOOKUP($E302,보상!$S:$AA,2,FALSE)),MATCH(P$6,INDIRECT(VLOOKUP($E302,보상!$S:$AA,3,FALSE)),0),FALSE),"ERROR")</f>
        <v>GuildCoin</v>
      </c>
      <c r="Q302" s="22">
        <f ca="1">IFERROR(VLOOKUP($B302,INDIRECT(VLOOKUP($E302,보상!$S:$AA,2,FALSE)),MATCH(Q$6,INDIRECT(VLOOKUP($E302,보상!$S:$AA,3,FALSE)),0),FALSE),"ERROR")</f>
        <v>40</v>
      </c>
      <c r="R302" s="22" t="b">
        <v>0</v>
      </c>
      <c r="S302" s="22" t="b">
        <v>0</v>
      </c>
      <c r="T302" s="22">
        <f ca="1">IFERROR(VLOOKUP($B302,INDIRECT(VLOOKUP($E302,보상!$S:$AA,2,FALSE)),MATCH(T$6,INDIRECT(VLOOKUP($E302,보상!$S:$AA,3,FALSE)),0),FALSE),"ERROR")</f>
        <v>0</v>
      </c>
      <c r="U302" s="134">
        <f ca="1">IFERROR(IF(T302=0,0,VLOOKUP(SUBSTITUTE(VLOOKUP(T302,#REF!,MATCH("strItemName",#REF!,0),FALSE),"SUI_",""),#REF!,2,FALSE)),"ERROR")</f>
        <v>0</v>
      </c>
      <c r="V302" s="22">
        <f t="shared" ref="V302" ca="1" si="58">IF(T302=0,0,IF(OR(INT(T302/10000)=15,INT(T302/10000)=24,INT(T302/10000)=35),T302,IF(T302&gt;300000,T302,IF(T302&lt;200000,T302+10100,T302+100))))</f>
        <v>0</v>
      </c>
      <c r="W302" s="134">
        <f ca="1">IFERROR(IF(V302=0,0,VLOOKUP(SUBSTITUTE(VLOOKUP(V302,#REF!,MATCH("strItemName",#REF!,0),FALSE),"SUI_",""),#REF!,2,FALSE)),"ERROR")</f>
        <v>0</v>
      </c>
      <c r="X302" s="22">
        <f t="shared" ref="X302" ca="1" si="59">IF(V302=0,0,IF(OR(INT(V302/10000)=15,INT(V302/10000)=24,INT(V302/10000)=35),V302,IF(V302&gt;300000,V302,IF(V302&lt;200000,V302+10100,V302+100))))</f>
        <v>0</v>
      </c>
      <c r="Y302" s="134">
        <f ca="1">IFERROR(IF(X302=0,0,VLOOKUP(SUBSTITUTE(VLOOKUP(X302,#REF!,MATCH("strItemName",#REF!,0),FALSE),"SUI_",""),#REF!,2,FALSE)),"ERROR")</f>
        <v>0</v>
      </c>
      <c r="Z302" s="22">
        <f t="shared" ref="Z302" ca="1" si="60">IF(X302=0,0,IF(OR(INT(X302/10000)=15,INT(X302/10000)=24,INT(X302/10000)=35),X302,IF(X302&gt;300000,X302,IF(X302&lt;200000,X302+10100,X302+100))))</f>
        <v>0</v>
      </c>
      <c r="AA302" s="134">
        <f ca="1">IFERROR(IF(Z302=0,0,VLOOKUP(SUBSTITUTE(VLOOKUP(Z302,#REF!,MATCH("strItemName",#REF!,0),FALSE),"SUI_",""),#REF!,2,FALSE)),"ERROR")</f>
        <v>0</v>
      </c>
      <c r="AB302" s="22">
        <f t="shared" ref="AB302" ca="1" si="61">IF(Z302=0,0,IF(OR(INT(Z302/10000)=15,INT(Z302/10000)=24,INT(Z302/10000)=35),Z302,IF(Z302&gt;300000,Z302,IF(Z302&lt;200000,Z302+10100,Z302+100))))</f>
        <v>0</v>
      </c>
      <c r="AC302" s="134">
        <f ca="1">IFERROR(IF(AB302=0,0,VLOOKUP(SUBSTITUTE(VLOOKUP(AB302,#REF!,MATCH("strItemName",#REF!,0),FALSE),"SUI_",""),#REF!,2,FALSE)),"ERROR")</f>
        <v>0</v>
      </c>
      <c r="AD302" s="88">
        <v>0</v>
      </c>
      <c r="AE302" s="134">
        <f>IFERROR(IF(AD302=0,0,VLOOKUP(SUBSTITUTE(VLOOKUP(AD302,#REF!,MATCH("strItemName",#REF!,0),FALSE),"SUI_",""),#REF!,2,FALSE)),"ERROR")</f>
        <v>0</v>
      </c>
      <c r="AF302" s="22">
        <f ca="1">IFERROR(VLOOKUP($B302,INDIRECT(VLOOKUP($E302,보상!$S:$AA,2,FALSE)),MATCH(AF$6,INDIRECT(VLOOKUP($E302,보상!$S:$AA,3,FALSE)),0),FALSE),"ERROR")</f>
        <v>0</v>
      </c>
      <c r="AG302" s="22">
        <v>0</v>
      </c>
      <c r="AH302" s="22">
        <v>0</v>
      </c>
      <c r="AI302" s="22">
        <v>0</v>
      </c>
      <c r="AJ302" s="22" t="b">
        <v>0</v>
      </c>
      <c r="AK302" s="22">
        <v>0</v>
      </c>
      <c r="AL302" s="57">
        <v>0</v>
      </c>
    </row>
    <row r="303" spans="1:38" ht="16.5" customHeight="1" x14ac:dyDescent="0.3">
      <c r="A303" s="158">
        <f>COUNTIF(FtbReward_Quest!$B:$B,$B303)+COUNTIF(FtbReward_Mode!$B:$B,$B303)+COUNTIF(FtbReward_Content!$B:$B,$B303)-1</f>
        <v>0</v>
      </c>
      <c r="B303" s="22">
        <f t="shared" si="42"/>
        <v>1614141</v>
      </c>
      <c r="C303" s="72">
        <v>161414</v>
      </c>
      <c r="D303" s="22" t="s">
        <v>1259</v>
      </c>
      <c r="E303" s="22" t="s">
        <v>1469</v>
      </c>
      <c r="F303" s="72">
        <f>COUNTIF($C$8:$C303,$C303)</f>
        <v>1</v>
      </c>
      <c r="G303" s="22" t="b">
        <v>1</v>
      </c>
      <c r="H303" s="22">
        <v>161000</v>
      </c>
      <c r="I303" s="129" t="str">
        <f>IFERROR(IF(H303=0,0,VLOOKUP(VLOOKUP(H303,#REF!,MATCH("strMailTitleID",#REF!,0),FALSE),#REF!,2,FALSE)),"ERROR")</f>
        <v>ERROR</v>
      </c>
      <c r="J303" s="176">
        <v>0</v>
      </c>
      <c r="K303" s="129">
        <f>IFERROR(IF(J303=0,0,VLOOKUP(VLOOKUP(J303,#REF!,MATCH("strMailTitleID",#REF!,0),FALSE),#REF!,2,FALSE)),"ERROR")</f>
        <v>0</v>
      </c>
      <c r="L303" s="22">
        <f ca="1">IFERROR(VLOOKUP($B303,INDIRECT(VLOOKUP($E303,보상!$S:$AA,2,FALSE)),MATCH(L$6,INDIRECT(VLOOKUP($E303,보상!$S:$AA,3,FALSE)),0),FALSE),"ERROR")</f>
        <v>0</v>
      </c>
      <c r="M303" s="22">
        <v>0</v>
      </c>
      <c r="N303" s="22">
        <v>0</v>
      </c>
      <c r="O303" s="22">
        <v>0</v>
      </c>
      <c r="P303" s="22" t="str">
        <f ca="1">IFERROR(VLOOKUP($B303,INDIRECT(VLOOKUP($E303,보상!$S:$AA,2,FALSE)),MATCH(P$6,INDIRECT(VLOOKUP($E303,보상!$S:$AA,3,FALSE)),0),FALSE),"ERROR")</f>
        <v>GuildCoin</v>
      </c>
      <c r="Q303" s="22">
        <f ca="1">IFERROR(VLOOKUP($B303,INDIRECT(VLOOKUP($E303,보상!$S:$AA,2,FALSE)),MATCH(Q$6,INDIRECT(VLOOKUP($E303,보상!$S:$AA,3,FALSE)),0),FALSE),"ERROR")</f>
        <v>0</v>
      </c>
      <c r="R303" s="22" t="b">
        <v>0</v>
      </c>
      <c r="S303" s="22" t="b">
        <v>0</v>
      </c>
      <c r="T303" s="22">
        <f ca="1">IFERROR(VLOOKUP($B303,INDIRECT(VLOOKUP($E303,보상!$S:$AA,2,FALSE)),MATCH(T$6,INDIRECT(VLOOKUP($E303,보상!$S:$AA,3,FALSE)),0),FALSE),"ERROR")</f>
        <v>3152001</v>
      </c>
      <c r="U303" s="134" t="str">
        <f ca="1">IFERROR(IF(T303=0,0,VLOOKUP(SUBSTITUTE(VLOOKUP(T303,#REF!,MATCH("strItemName",#REF!,0),FALSE),"SUI_",""),#REF!,2,FALSE)),"ERROR")</f>
        <v>ERROR</v>
      </c>
      <c r="V303" s="22">
        <f t="shared" ca="1" si="53"/>
        <v>3152001</v>
      </c>
      <c r="W303" s="134" t="str">
        <f ca="1">IFERROR(IF(V303=0,0,VLOOKUP(SUBSTITUTE(VLOOKUP(V303,#REF!,MATCH("strItemName",#REF!,0),FALSE),"SUI_",""),#REF!,2,FALSE)),"ERROR")</f>
        <v>ERROR</v>
      </c>
      <c r="X303" s="22">
        <f t="shared" ca="1" si="54"/>
        <v>3152001</v>
      </c>
      <c r="Y303" s="134" t="str">
        <f ca="1">IFERROR(IF(X303=0,0,VLOOKUP(SUBSTITUTE(VLOOKUP(X303,#REF!,MATCH("strItemName",#REF!,0),FALSE),"SUI_",""),#REF!,2,FALSE)),"ERROR")</f>
        <v>ERROR</v>
      </c>
      <c r="Z303" s="22">
        <f t="shared" ca="1" si="55"/>
        <v>3152001</v>
      </c>
      <c r="AA303" s="134" t="str">
        <f ca="1">IFERROR(IF(Z303=0,0,VLOOKUP(SUBSTITUTE(VLOOKUP(Z303,#REF!,MATCH("strItemName",#REF!,0),FALSE),"SUI_",""),#REF!,2,FALSE)),"ERROR")</f>
        <v>ERROR</v>
      </c>
      <c r="AB303" s="22">
        <f t="shared" ca="1" si="56"/>
        <v>3152001</v>
      </c>
      <c r="AC303" s="134" t="str">
        <f ca="1">IFERROR(IF(AB303=0,0,VLOOKUP(SUBSTITUTE(VLOOKUP(AB303,#REF!,MATCH("strItemName",#REF!,0),FALSE),"SUI_",""),#REF!,2,FALSE)),"ERROR")</f>
        <v>ERROR</v>
      </c>
      <c r="AD303" s="88">
        <v>0</v>
      </c>
      <c r="AE303" s="134">
        <f>IFERROR(IF(AD303=0,0,VLOOKUP(SUBSTITUTE(VLOOKUP(AD303,#REF!,MATCH("strItemName",#REF!,0),FALSE),"SUI_",""),#REF!,2,FALSE)),"ERROR")</f>
        <v>0</v>
      </c>
      <c r="AF303" s="22">
        <f ca="1">IFERROR(VLOOKUP($B303,INDIRECT(VLOOKUP($E303,보상!$S:$AA,2,FALSE)),MATCH(AF$6,INDIRECT(VLOOKUP($E303,보상!$S:$AA,3,FALSE)),0),FALSE),"ERROR")</f>
        <v>4</v>
      </c>
      <c r="AG303" s="22">
        <v>0</v>
      </c>
      <c r="AH303" s="22">
        <v>0</v>
      </c>
      <c r="AI303" s="22">
        <v>0</v>
      </c>
      <c r="AJ303" s="22" t="b">
        <v>0</v>
      </c>
      <c r="AK303" s="22">
        <v>0</v>
      </c>
      <c r="AL303" s="57">
        <v>0</v>
      </c>
    </row>
    <row r="304" spans="1:38" ht="16.5" customHeight="1" x14ac:dyDescent="0.3">
      <c r="A304" s="158"/>
      <c r="B304" s="22">
        <f t="shared" ref="B304" si="62">C304*10+F304</f>
        <v>1614142</v>
      </c>
      <c r="C304" s="72">
        <v>161414</v>
      </c>
      <c r="D304" s="22" t="s">
        <v>1259</v>
      </c>
      <c r="E304" s="22" t="s">
        <v>1469</v>
      </c>
      <c r="F304" s="72">
        <f>COUNTIF($C$8:$C304,$C304)</f>
        <v>2</v>
      </c>
      <c r="G304" s="22" t="b">
        <v>0</v>
      </c>
      <c r="H304" s="22">
        <v>0</v>
      </c>
      <c r="I304" s="129">
        <f>IFERROR(IF(H304=0,0,VLOOKUP(VLOOKUP(H304,#REF!,MATCH("strMailTitleID",#REF!,0),FALSE),#REF!,2,FALSE)),"ERROR")</f>
        <v>0</v>
      </c>
      <c r="J304" s="176">
        <v>0</v>
      </c>
      <c r="K304" s="129">
        <f>IFERROR(IF(J304=0,0,VLOOKUP(VLOOKUP(J304,#REF!,MATCH("strMailTitleID",#REF!,0),FALSE),#REF!,2,FALSE)),"ERROR")</f>
        <v>0</v>
      </c>
      <c r="L304" s="22">
        <f ca="1">IFERROR(VLOOKUP($B304,INDIRECT(VLOOKUP($E304,보상!$S:$AA,2,FALSE)),MATCH(L$6,INDIRECT(VLOOKUP($E304,보상!$S:$AA,3,FALSE)),0),FALSE),"ERROR")</f>
        <v>0</v>
      </c>
      <c r="M304" s="22">
        <v>0</v>
      </c>
      <c r="N304" s="22">
        <v>0</v>
      </c>
      <c r="O304" s="22">
        <v>0</v>
      </c>
      <c r="P304" s="22" t="str">
        <f ca="1">IFERROR(VLOOKUP($B304,INDIRECT(VLOOKUP($E304,보상!$S:$AA,2,FALSE)),MATCH(P$6,INDIRECT(VLOOKUP($E304,보상!$S:$AA,3,FALSE)),0),FALSE),"ERROR")</f>
        <v>GuildCoin</v>
      </c>
      <c r="Q304" s="22">
        <f ca="1">IFERROR(VLOOKUP($B304,INDIRECT(VLOOKUP($E304,보상!$S:$AA,2,FALSE)),MATCH(Q$6,INDIRECT(VLOOKUP($E304,보상!$S:$AA,3,FALSE)),0),FALSE),"ERROR")</f>
        <v>80</v>
      </c>
      <c r="R304" s="22" t="b">
        <v>0</v>
      </c>
      <c r="S304" s="22" t="b">
        <v>0</v>
      </c>
      <c r="T304" s="22">
        <f ca="1">IFERROR(VLOOKUP($B304,INDIRECT(VLOOKUP($E304,보상!$S:$AA,2,FALSE)),MATCH(T$6,INDIRECT(VLOOKUP($E304,보상!$S:$AA,3,FALSE)),0),FALSE),"ERROR")</f>
        <v>0</v>
      </c>
      <c r="U304" s="134">
        <f ca="1">IFERROR(IF(T304=0,0,VLOOKUP(SUBSTITUTE(VLOOKUP(T304,#REF!,MATCH("strItemName",#REF!,0),FALSE),"SUI_",""),#REF!,2,FALSE)),"ERROR")</f>
        <v>0</v>
      </c>
      <c r="V304" s="22">
        <f t="shared" ref="V304" ca="1" si="63">IF(T304=0,0,IF(OR(INT(T304/10000)=15,INT(T304/10000)=24,INT(T304/10000)=35),T304,IF(T304&gt;300000,T304,IF(T304&lt;200000,T304+10100,T304+100))))</f>
        <v>0</v>
      </c>
      <c r="W304" s="134">
        <f ca="1">IFERROR(IF(V304=0,0,VLOOKUP(SUBSTITUTE(VLOOKUP(V304,#REF!,MATCH("strItemName",#REF!,0),FALSE),"SUI_",""),#REF!,2,FALSE)),"ERROR")</f>
        <v>0</v>
      </c>
      <c r="X304" s="22">
        <f t="shared" ref="X304" ca="1" si="64">IF(V304=0,0,IF(OR(INT(V304/10000)=15,INT(V304/10000)=24,INT(V304/10000)=35),V304,IF(V304&gt;300000,V304,IF(V304&lt;200000,V304+10100,V304+100))))</f>
        <v>0</v>
      </c>
      <c r="Y304" s="134">
        <f ca="1">IFERROR(IF(X304=0,0,VLOOKUP(SUBSTITUTE(VLOOKUP(X304,#REF!,MATCH("strItemName",#REF!,0),FALSE),"SUI_",""),#REF!,2,FALSE)),"ERROR")</f>
        <v>0</v>
      </c>
      <c r="Z304" s="22">
        <f t="shared" ref="Z304" ca="1" si="65">IF(X304=0,0,IF(OR(INT(X304/10000)=15,INT(X304/10000)=24,INT(X304/10000)=35),X304,IF(X304&gt;300000,X304,IF(X304&lt;200000,X304+10100,X304+100))))</f>
        <v>0</v>
      </c>
      <c r="AA304" s="134">
        <f ca="1">IFERROR(IF(Z304=0,0,VLOOKUP(SUBSTITUTE(VLOOKUP(Z304,#REF!,MATCH("strItemName",#REF!,0),FALSE),"SUI_",""),#REF!,2,FALSE)),"ERROR")</f>
        <v>0</v>
      </c>
      <c r="AB304" s="22">
        <f t="shared" ref="AB304" ca="1" si="66">IF(Z304=0,0,IF(OR(INT(Z304/10000)=15,INT(Z304/10000)=24,INT(Z304/10000)=35),Z304,IF(Z304&gt;300000,Z304,IF(Z304&lt;200000,Z304+10100,Z304+100))))</f>
        <v>0</v>
      </c>
      <c r="AC304" s="134">
        <f ca="1">IFERROR(IF(AB304=0,0,VLOOKUP(SUBSTITUTE(VLOOKUP(AB304,#REF!,MATCH("strItemName",#REF!,0),FALSE),"SUI_",""),#REF!,2,FALSE)),"ERROR")</f>
        <v>0</v>
      </c>
      <c r="AD304" s="88">
        <v>0</v>
      </c>
      <c r="AE304" s="134">
        <f>IFERROR(IF(AD304=0,0,VLOOKUP(SUBSTITUTE(VLOOKUP(AD304,#REF!,MATCH("strItemName",#REF!,0),FALSE),"SUI_",""),#REF!,2,FALSE)),"ERROR")</f>
        <v>0</v>
      </c>
      <c r="AF304" s="22">
        <f ca="1">IFERROR(VLOOKUP($B304,INDIRECT(VLOOKUP($E304,보상!$S:$AA,2,FALSE)),MATCH(AF$6,INDIRECT(VLOOKUP($E304,보상!$S:$AA,3,FALSE)),0),FALSE),"ERROR")</f>
        <v>0</v>
      </c>
      <c r="AG304" s="22">
        <v>0</v>
      </c>
      <c r="AH304" s="22">
        <v>0</v>
      </c>
      <c r="AI304" s="22">
        <v>0</v>
      </c>
      <c r="AJ304" s="22" t="b">
        <v>0</v>
      </c>
      <c r="AK304" s="22">
        <v>0</v>
      </c>
      <c r="AL304" s="57">
        <v>0</v>
      </c>
    </row>
    <row r="305" spans="1:38" ht="16.5" customHeight="1" x14ac:dyDescent="0.3">
      <c r="A305" s="158">
        <f>COUNTIF(FtbReward_Quest!$B:$B,$B305)+COUNTIF(FtbReward_Mode!$B:$B,$B305)+COUNTIF(FtbReward_Content!$B:$B,$B305)-1</f>
        <v>0</v>
      </c>
      <c r="B305" s="22">
        <f t="shared" si="42"/>
        <v>1614151</v>
      </c>
      <c r="C305" s="72">
        <v>161415</v>
      </c>
      <c r="D305" s="22" t="s">
        <v>1260</v>
      </c>
      <c r="E305" s="22" t="s">
        <v>1469</v>
      </c>
      <c r="F305" s="72">
        <f>COUNTIF($C$8:$C305,$C305)</f>
        <v>1</v>
      </c>
      <c r="G305" s="22" t="b">
        <v>1</v>
      </c>
      <c r="H305" s="22">
        <v>161000</v>
      </c>
      <c r="I305" s="129" t="str">
        <f>IFERROR(IF(H305=0,0,VLOOKUP(VLOOKUP(H305,#REF!,MATCH("strMailTitleID",#REF!,0),FALSE),#REF!,2,FALSE)),"ERROR")</f>
        <v>ERROR</v>
      </c>
      <c r="J305" s="176">
        <v>0</v>
      </c>
      <c r="K305" s="129">
        <f>IFERROR(IF(J305=0,0,VLOOKUP(VLOOKUP(J305,#REF!,MATCH("strMailTitleID",#REF!,0),FALSE),#REF!,2,FALSE)),"ERROR")</f>
        <v>0</v>
      </c>
      <c r="L305" s="22">
        <f ca="1">IFERROR(VLOOKUP($B305,INDIRECT(VLOOKUP($E305,보상!$S:$AA,2,FALSE)),MATCH(L$6,INDIRECT(VLOOKUP($E305,보상!$S:$AA,3,FALSE)),0),FALSE),"ERROR")</f>
        <v>0</v>
      </c>
      <c r="M305" s="22">
        <v>0</v>
      </c>
      <c r="N305" s="22">
        <v>0</v>
      </c>
      <c r="O305" s="22">
        <v>0</v>
      </c>
      <c r="P305" s="22" t="str">
        <f ca="1">IFERROR(VLOOKUP($B305,INDIRECT(VLOOKUP($E305,보상!$S:$AA,2,FALSE)),MATCH(P$6,INDIRECT(VLOOKUP($E305,보상!$S:$AA,3,FALSE)),0),FALSE),"ERROR")</f>
        <v>GuildCoin</v>
      </c>
      <c r="Q305" s="22">
        <f ca="1">IFERROR(VLOOKUP($B305,INDIRECT(VLOOKUP($E305,보상!$S:$AA,2,FALSE)),MATCH(Q$6,INDIRECT(VLOOKUP($E305,보상!$S:$AA,3,FALSE)),0),FALSE),"ERROR")</f>
        <v>0</v>
      </c>
      <c r="R305" s="22" t="b">
        <v>0</v>
      </c>
      <c r="S305" s="22" t="b">
        <v>0</v>
      </c>
      <c r="T305" s="22">
        <f ca="1">IFERROR(VLOOKUP($B305,INDIRECT(VLOOKUP($E305,보상!$S:$AA,2,FALSE)),MATCH(T$6,INDIRECT(VLOOKUP($E305,보상!$S:$AA,3,FALSE)),0),FALSE),"ERROR")</f>
        <v>3152001</v>
      </c>
      <c r="U305" s="134" t="str">
        <f ca="1">IFERROR(IF(T305=0,0,VLOOKUP(SUBSTITUTE(VLOOKUP(T305,#REF!,MATCH("strItemName",#REF!,0),FALSE),"SUI_",""),#REF!,2,FALSE)),"ERROR")</f>
        <v>ERROR</v>
      </c>
      <c r="V305" s="22">
        <f t="shared" ca="1" si="53"/>
        <v>3152001</v>
      </c>
      <c r="W305" s="134" t="str">
        <f ca="1">IFERROR(IF(V305=0,0,VLOOKUP(SUBSTITUTE(VLOOKUP(V305,#REF!,MATCH("strItemName",#REF!,0),FALSE),"SUI_",""),#REF!,2,FALSE)),"ERROR")</f>
        <v>ERROR</v>
      </c>
      <c r="X305" s="22">
        <f t="shared" ca="1" si="54"/>
        <v>3152001</v>
      </c>
      <c r="Y305" s="134" t="str">
        <f ca="1">IFERROR(IF(X305=0,0,VLOOKUP(SUBSTITUTE(VLOOKUP(X305,#REF!,MATCH("strItemName",#REF!,0),FALSE),"SUI_",""),#REF!,2,FALSE)),"ERROR")</f>
        <v>ERROR</v>
      </c>
      <c r="Z305" s="22">
        <f t="shared" ca="1" si="55"/>
        <v>3152001</v>
      </c>
      <c r="AA305" s="134" t="str">
        <f ca="1">IFERROR(IF(Z305=0,0,VLOOKUP(SUBSTITUTE(VLOOKUP(Z305,#REF!,MATCH("strItemName",#REF!,0),FALSE),"SUI_",""),#REF!,2,FALSE)),"ERROR")</f>
        <v>ERROR</v>
      </c>
      <c r="AB305" s="22">
        <f t="shared" ca="1" si="56"/>
        <v>3152001</v>
      </c>
      <c r="AC305" s="134" t="str">
        <f ca="1">IFERROR(IF(AB305=0,0,VLOOKUP(SUBSTITUTE(VLOOKUP(AB305,#REF!,MATCH("strItemName",#REF!,0),FALSE),"SUI_",""),#REF!,2,FALSE)),"ERROR")</f>
        <v>ERROR</v>
      </c>
      <c r="AD305" s="88">
        <v>0</v>
      </c>
      <c r="AE305" s="134">
        <f>IFERROR(IF(AD305=0,0,VLOOKUP(SUBSTITUTE(VLOOKUP(AD305,#REF!,MATCH("strItemName",#REF!,0),FALSE),"SUI_",""),#REF!,2,FALSE)),"ERROR")</f>
        <v>0</v>
      </c>
      <c r="AF305" s="22">
        <f ca="1">IFERROR(VLOOKUP($B305,INDIRECT(VLOOKUP($E305,보상!$S:$AA,2,FALSE)),MATCH(AF$6,INDIRECT(VLOOKUP($E305,보상!$S:$AA,3,FALSE)),0),FALSE),"ERROR")</f>
        <v>5</v>
      </c>
      <c r="AG305" s="22">
        <v>0</v>
      </c>
      <c r="AH305" s="22">
        <v>0</v>
      </c>
      <c r="AI305" s="22">
        <v>0</v>
      </c>
      <c r="AJ305" s="22" t="b">
        <v>0</v>
      </c>
      <c r="AK305" s="22">
        <v>0</v>
      </c>
      <c r="AL305" s="57">
        <v>0</v>
      </c>
    </row>
    <row r="306" spans="1:38" ht="16.5" customHeight="1" x14ac:dyDescent="0.3">
      <c r="A306" s="158"/>
      <c r="B306" s="22">
        <f t="shared" ref="B306" si="67">C306*10+F306</f>
        <v>1614152</v>
      </c>
      <c r="C306" s="72">
        <v>161415</v>
      </c>
      <c r="D306" s="22" t="s">
        <v>1260</v>
      </c>
      <c r="E306" s="22" t="s">
        <v>1469</v>
      </c>
      <c r="F306" s="72">
        <f>COUNTIF($C$8:$C306,$C306)</f>
        <v>2</v>
      </c>
      <c r="G306" s="22" t="b">
        <v>0</v>
      </c>
      <c r="H306" s="22">
        <v>0</v>
      </c>
      <c r="I306" s="129">
        <f>IFERROR(IF(H306=0,0,VLOOKUP(VLOOKUP(H306,#REF!,MATCH("strMailTitleID",#REF!,0),FALSE),#REF!,2,FALSE)),"ERROR")</f>
        <v>0</v>
      </c>
      <c r="J306" s="176">
        <v>0</v>
      </c>
      <c r="K306" s="129">
        <f>IFERROR(IF(J306=0,0,VLOOKUP(VLOOKUP(J306,#REF!,MATCH("strMailTitleID",#REF!,0),FALSE),#REF!,2,FALSE)),"ERROR")</f>
        <v>0</v>
      </c>
      <c r="L306" s="22">
        <f ca="1">IFERROR(VLOOKUP($B306,INDIRECT(VLOOKUP($E306,보상!$S:$AA,2,FALSE)),MATCH(L$6,INDIRECT(VLOOKUP($E306,보상!$S:$AA,3,FALSE)),0),FALSE),"ERROR")</f>
        <v>0</v>
      </c>
      <c r="M306" s="22">
        <v>0</v>
      </c>
      <c r="N306" s="22">
        <v>0</v>
      </c>
      <c r="O306" s="22">
        <v>0</v>
      </c>
      <c r="P306" s="22" t="str">
        <f ca="1">IFERROR(VLOOKUP($B306,INDIRECT(VLOOKUP($E306,보상!$S:$AA,2,FALSE)),MATCH(P$6,INDIRECT(VLOOKUP($E306,보상!$S:$AA,3,FALSE)),0),FALSE),"ERROR")</f>
        <v>GuildCoin</v>
      </c>
      <c r="Q306" s="22">
        <f ca="1">IFERROR(VLOOKUP($B306,INDIRECT(VLOOKUP($E306,보상!$S:$AA,2,FALSE)),MATCH(Q$6,INDIRECT(VLOOKUP($E306,보상!$S:$AA,3,FALSE)),0),FALSE),"ERROR")</f>
        <v>160</v>
      </c>
      <c r="R306" s="22" t="b">
        <v>0</v>
      </c>
      <c r="S306" s="22" t="b">
        <v>0</v>
      </c>
      <c r="T306" s="22">
        <f ca="1">IFERROR(VLOOKUP($B306,INDIRECT(VLOOKUP($E306,보상!$S:$AA,2,FALSE)),MATCH(T$6,INDIRECT(VLOOKUP($E306,보상!$S:$AA,3,FALSE)),0),FALSE),"ERROR")</f>
        <v>0</v>
      </c>
      <c r="U306" s="134">
        <f ca="1">IFERROR(IF(T306=0,0,VLOOKUP(SUBSTITUTE(VLOOKUP(T306,#REF!,MATCH("strItemName",#REF!,0),FALSE),"SUI_",""),#REF!,2,FALSE)),"ERROR")</f>
        <v>0</v>
      </c>
      <c r="V306" s="22">
        <f t="shared" ref="V306" ca="1" si="68">IF(T306=0,0,IF(OR(INT(T306/10000)=15,INT(T306/10000)=24,INT(T306/10000)=35),T306,IF(T306&gt;300000,T306,IF(T306&lt;200000,T306+10100,T306+100))))</f>
        <v>0</v>
      </c>
      <c r="W306" s="134">
        <f ca="1">IFERROR(IF(V306=0,0,VLOOKUP(SUBSTITUTE(VLOOKUP(V306,#REF!,MATCH("strItemName",#REF!,0),FALSE),"SUI_",""),#REF!,2,FALSE)),"ERROR")</f>
        <v>0</v>
      </c>
      <c r="X306" s="22">
        <f t="shared" ref="X306" ca="1" si="69">IF(V306=0,0,IF(OR(INT(V306/10000)=15,INT(V306/10000)=24,INT(V306/10000)=35),V306,IF(V306&gt;300000,V306,IF(V306&lt;200000,V306+10100,V306+100))))</f>
        <v>0</v>
      </c>
      <c r="Y306" s="134">
        <f ca="1">IFERROR(IF(X306=0,0,VLOOKUP(SUBSTITUTE(VLOOKUP(X306,#REF!,MATCH("strItemName",#REF!,0),FALSE),"SUI_",""),#REF!,2,FALSE)),"ERROR")</f>
        <v>0</v>
      </c>
      <c r="Z306" s="22">
        <f t="shared" ref="Z306" ca="1" si="70">IF(X306=0,0,IF(OR(INT(X306/10000)=15,INT(X306/10000)=24,INT(X306/10000)=35),X306,IF(X306&gt;300000,X306,IF(X306&lt;200000,X306+10100,X306+100))))</f>
        <v>0</v>
      </c>
      <c r="AA306" s="134">
        <f ca="1">IFERROR(IF(Z306=0,0,VLOOKUP(SUBSTITUTE(VLOOKUP(Z306,#REF!,MATCH("strItemName",#REF!,0),FALSE),"SUI_",""),#REF!,2,FALSE)),"ERROR")</f>
        <v>0</v>
      </c>
      <c r="AB306" s="22">
        <f t="shared" ref="AB306" ca="1" si="71">IF(Z306=0,0,IF(OR(INT(Z306/10000)=15,INT(Z306/10000)=24,INT(Z306/10000)=35),Z306,IF(Z306&gt;300000,Z306,IF(Z306&lt;200000,Z306+10100,Z306+100))))</f>
        <v>0</v>
      </c>
      <c r="AC306" s="134">
        <f ca="1">IFERROR(IF(AB306=0,0,VLOOKUP(SUBSTITUTE(VLOOKUP(AB306,#REF!,MATCH("strItemName",#REF!,0),FALSE),"SUI_",""),#REF!,2,FALSE)),"ERROR")</f>
        <v>0</v>
      </c>
      <c r="AD306" s="88">
        <v>0</v>
      </c>
      <c r="AE306" s="134">
        <f>IFERROR(IF(AD306=0,0,VLOOKUP(SUBSTITUTE(VLOOKUP(AD306,#REF!,MATCH("strItemName",#REF!,0),FALSE),"SUI_",""),#REF!,2,FALSE)),"ERROR")</f>
        <v>0</v>
      </c>
      <c r="AF306" s="22">
        <f ca="1">IFERROR(VLOOKUP($B306,INDIRECT(VLOOKUP($E306,보상!$S:$AA,2,FALSE)),MATCH(AF$6,INDIRECT(VLOOKUP($E306,보상!$S:$AA,3,FALSE)),0),FALSE),"ERROR")</f>
        <v>0</v>
      </c>
      <c r="AG306" s="22">
        <v>0</v>
      </c>
      <c r="AH306" s="22">
        <v>0</v>
      </c>
      <c r="AI306" s="22">
        <v>0</v>
      </c>
      <c r="AJ306" s="22" t="b">
        <v>0</v>
      </c>
      <c r="AK306" s="22">
        <v>0</v>
      </c>
      <c r="AL306" s="57">
        <v>0</v>
      </c>
    </row>
    <row r="307" spans="1:38" ht="16.5" customHeight="1" x14ac:dyDescent="0.3">
      <c r="A307" s="158">
        <f>COUNTIF(FtbReward_Quest!$B:$B,$B307)+COUNTIF(FtbReward_Mode!$B:$B,$B307)+COUNTIF(FtbReward_Content!$B:$B,$B307)-1</f>
        <v>0</v>
      </c>
      <c r="B307" s="22">
        <f t="shared" si="42"/>
        <v>1615111</v>
      </c>
      <c r="C307" s="72">
        <v>161511</v>
      </c>
      <c r="D307" s="22" t="s">
        <v>1261</v>
      </c>
      <c r="E307" s="22" t="s">
        <v>1469</v>
      </c>
      <c r="F307" s="72">
        <f>COUNTIF($C$8:$C307,$C307)</f>
        <v>1</v>
      </c>
      <c r="G307" s="22" t="b">
        <v>1</v>
      </c>
      <c r="H307" s="22">
        <v>161000</v>
      </c>
      <c r="I307" s="129" t="str">
        <f>IFERROR(IF(H307=0,0,VLOOKUP(VLOOKUP(H307,#REF!,MATCH("strMailTitleID",#REF!,0),FALSE),#REF!,2,FALSE)),"ERROR")</f>
        <v>ERROR</v>
      </c>
      <c r="J307" s="176">
        <v>0</v>
      </c>
      <c r="K307" s="129">
        <f>IFERROR(IF(J307=0,0,VLOOKUP(VLOOKUP(J307,#REF!,MATCH("strMailTitleID",#REF!,0),FALSE),#REF!,2,FALSE)),"ERROR")</f>
        <v>0</v>
      </c>
      <c r="L307" s="22">
        <f ca="1">IFERROR(VLOOKUP($B307,INDIRECT(VLOOKUP($E307,보상!$S:$AA,2,FALSE)),MATCH(L$6,INDIRECT(VLOOKUP($E307,보상!$S:$AA,3,FALSE)),0),FALSE),"ERROR")</f>
        <v>0</v>
      </c>
      <c r="M307" s="22">
        <v>0</v>
      </c>
      <c r="N307" s="22">
        <v>0</v>
      </c>
      <c r="O307" s="22">
        <v>0</v>
      </c>
      <c r="P307" s="22" t="str">
        <f ca="1">IFERROR(VLOOKUP($B307,INDIRECT(VLOOKUP($E307,보상!$S:$AA,2,FALSE)),MATCH(P$6,INDIRECT(VLOOKUP($E307,보상!$S:$AA,3,FALSE)),0),FALSE),"ERROR")</f>
        <v>GuildCoin</v>
      </c>
      <c r="Q307" s="22">
        <f ca="1">IFERROR(VLOOKUP($B307,INDIRECT(VLOOKUP($E307,보상!$S:$AA,2,FALSE)),MATCH(Q$6,INDIRECT(VLOOKUP($E307,보상!$S:$AA,3,FALSE)),0),FALSE),"ERROR")</f>
        <v>0</v>
      </c>
      <c r="R307" s="22" t="b">
        <v>0</v>
      </c>
      <c r="S307" s="22" t="b">
        <v>0</v>
      </c>
      <c r="T307" s="22">
        <f ca="1">IFERROR(VLOOKUP($B307,INDIRECT(VLOOKUP($E307,보상!$S:$AA,2,FALSE)),MATCH(T$6,INDIRECT(VLOOKUP($E307,보상!$S:$AA,3,FALSE)),0),FALSE),"ERROR")</f>
        <v>3152002</v>
      </c>
      <c r="U307" s="134" t="str">
        <f ca="1">IFERROR(IF(T307=0,0,VLOOKUP(SUBSTITUTE(VLOOKUP(T307,#REF!,MATCH("strItemName",#REF!,0),FALSE),"SUI_",""),#REF!,2,FALSE)),"ERROR")</f>
        <v>ERROR</v>
      </c>
      <c r="V307" s="22">
        <f t="shared" ca="1" si="53"/>
        <v>3152002</v>
      </c>
      <c r="W307" s="134" t="str">
        <f ca="1">IFERROR(IF(V307=0,0,VLOOKUP(SUBSTITUTE(VLOOKUP(V307,#REF!,MATCH("strItemName",#REF!,0),FALSE),"SUI_",""),#REF!,2,FALSE)),"ERROR")</f>
        <v>ERROR</v>
      </c>
      <c r="X307" s="22">
        <f t="shared" ca="1" si="54"/>
        <v>3152002</v>
      </c>
      <c r="Y307" s="134" t="str">
        <f ca="1">IFERROR(IF(X307=0,0,VLOOKUP(SUBSTITUTE(VLOOKUP(X307,#REF!,MATCH("strItemName",#REF!,0),FALSE),"SUI_",""),#REF!,2,FALSE)),"ERROR")</f>
        <v>ERROR</v>
      </c>
      <c r="Z307" s="22">
        <f t="shared" ca="1" si="55"/>
        <v>3152002</v>
      </c>
      <c r="AA307" s="134" t="str">
        <f ca="1">IFERROR(IF(Z307=0,0,VLOOKUP(SUBSTITUTE(VLOOKUP(Z307,#REF!,MATCH("strItemName",#REF!,0),FALSE),"SUI_",""),#REF!,2,FALSE)),"ERROR")</f>
        <v>ERROR</v>
      </c>
      <c r="AB307" s="22">
        <f t="shared" ca="1" si="56"/>
        <v>3152002</v>
      </c>
      <c r="AC307" s="134" t="str">
        <f ca="1">IFERROR(IF(AB307=0,0,VLOOKUP(SUBSTITUTE(VLOOKUP(AB307,#REF!,MATCH("strItemName",#REF!,0),FALSE),"SUI_",""),#REF!,2,FALSE)),"ERROR")</f>
        <v>ERROR</v>
      </c>
      <c r="AD307" s="88">
        <v>0</v>
      </c>
      <c r="AE307" s="134">
        <f>IFERROR(IF(AD307=0,0,VLOOKUP(SUBSTITUTE(VLOOKUP(AD307,#REF!,MATCH("strItemName",#REF!,0),FALSE),"SUI_",""),#REF!,2,FALSE)),"ERROR")</f>
        <v>0</v>
      </c>
      <c r="AF307" s="22">
        <f ca="1">IFERROR(VLOOKUP($B307,INDIRECT(VLOOKUP($E307,보상!$S:$AA,2,FALSE)),MATCH(AF$6,INDIRECT(VLOOKUP($E307,보상!$S:$AA,3,FALSE)),0),FALSE),"ERROR")</f>
        <v>1</v>
      </c>
      <c r="AG307" s="22">
        <v>0</v>
      </c>
      <c r="AH307" s="22">
        <v>0</v>
      </c>
      <c r="AI307" s="22">
        <v>0</v>
      </c>
      <c r="AJ307" s="22" t="b">
        <v>0</v>
      </c>
      <c r="AK307" s="22">
        <v>0</v>
      </c>
      <c r="AL307" s="57">
        <v>0</v>
      </c>
    </row>
    <row r="308" spans="1:38" ht="16.5" customHeight="1" x14ac:dyDescent="0.3">
      <c r="A308" s="158"/>
      <c r="B308" s="22">
        <f t="shared" ref="B308" si="72">C308*10+F308</f>
        <v>1615112</v>
      </c>
      <c r="C308" s="72">
        <v>161511</v>
      </c>
      <c r="D308" s="22" t="s">
        <v>1261</v>
      </c>
      <c r="E308" s="22" t="s">
        <v>1469</v>
      </c>
      <c r="F308" s="72">
        <f>COUNTIF($C$8:$C308,$C308)</f>
        <v>2</v>
      </c>
      <c r="G308" s="22" t="b">
        <v>0</v>
      </c>
      <c r="H308" s="22">
        <v>0</v>
      </c>
      <c r="I308" s="129">
        <f>IFERROR(IF(H308=0,0,VLOOKUP(VLOOKUP(H308,#REF!,MATCH("strMailTitleID",#REF!,0),FALSE),#REF!,2,FALSE)),"ERROR")</f>
        <v>0</v>
      </c>
      <c r="J308" s="176">
        <v>0</v>
      </c>
      <c r="K308" s="129">
        <f>IFERROR(IF(J308=0,0,VLOOKUP(VLOOKUP(J308,#REF!,MATCH("strMailTitleID",#REF!,0),FALSE),#REF!,2,FALSE)),"ERROR")</f>
        <v>0</v>
      </c>
      <c r="L308" s="22">
        <f ca="1">IFERROR(VLOOKUP($B308,INDIRECT(VLOOKUP($E308,보상!$S:$AA,2,FALSE)),MATCH(L$6,INDIRECT(VLOOKUP($E308,보상!$S:$AA,3,FALSE)),0),FALSE),"ERROR")</f>
        <v>0</v>
      </c>
      <c r="M308" s="22">
        <v>0</v>
      </c>
      <c r="N308" s="22">
        <v>0</v>
      </c>
      <c r="O308" s="22">
        <v>0</v>
      </c>
      <c r="P308" s="22" t="str">
        <f ca="1">IFERROR(VLOOKUP($B308,INDIRECT(VLOOKUP($E308,보상!$S:$AA,2,FALSE)),MATCH(P$6,INDIRECT(VLOOKUP($E308,보상!$S:$AA,3,FALSE)),0),FALSE),"ERROR")</f>
        <v>GuildCoin</v>
      </c>
      <c r="Q308" s="22">
        <f ca="1">IFERROR(VLOOKUP($B308,INDIRECT(VLOOKUP($E308,보상!$S:$AA,2,FALSE)),MATCH(Q$6,INDIRECT(VLOOKUP($E308,보상!$S:$AA,3,FALSE)),0),FALSE),"ERROR")</f>
        <v>15</v>
      </c>
      <c r="R308" s="22" t="b">
        <v>0</v>
      </c>
      <c r="S308" s="22" t="b">
        <v>0</v>
      </c>
      <c r="T308" s="22">
        <f ca="1">IFERROR(VLOOKUP($B308,INDIRECT(VLOOKUP($E308,보상!$S:$AA,2,FALSE)),MATCH(T$6,INDIRECT(VLOOKUP($E308,보상!$S:$AA,3,FALSE)),0),FALSE),"ERROR")</f>
        <v>0</v>
      </c>
      <c r="U308" s="134">
        <f ca="1">IFERROR(IF(T308=0,0,VLOOKUP(SUBSTITUTE(VLOOKUP(T308,#REF!,MATCH("strItemName",#REF!,0),FALSE),"SUI_",""),#REF!,2,FALSE)),"ERROR")</f>
        <v>0</v>
      </c>
      <c r="V308" s="22">
        <f t="shared" ref="V308" ca="1" si="73">IF(T308=0,0,IF(OR(INT(T308/10000)=15,INT(T308/10000)=24,INT(T308/10000)=35),T308,IF(T308&gt;300000,T308,IF(T308&lt;200000,T308+10100,T308+100))))</f>
        <v>0</v>
      </c>
      <c r="W308" s="134">
        <f ca="1">IFERROR(IF(V308=0,0,VLOOKUP(SUBSTITUTE(VLOOKUP(V308,#REF!,MATCH("strItemName",#REF!,0),FALSE),"SUI_",""),#REF!,2,FALSE)),"ERROR")</f>
        <v>0</v>
      </c>
      <c r="X308" s="22">
        <f t="shared" ref="X308" ca="1" si="74">IF(V308=0,0,IF(OR(INT(V308/10000)=15,INT(V308/10000)=24,INT(V308/10000)=35),V308,IF(V308&gt;300000,V308,IF(V308&lt;200000,V308+10100,V308+100))))</f>
        <v>0</v>
      </c>
      <c r="Y308" s="134">
        <f ca="1">IFERROR(IF(X308=0,0,VLOOKUP(SUBSTITUTE(VLOOKUP(X308,#REF!,MATCH("strItemName",#REF!,0),FALSE),"SUI_",""),#REF!,2,FALSE)),"ERROR")</f>
        <v>0</v>
      </c>
      <c r="Z308" s="22">
        <f t="shared" ref="Z308" ca="1" si="75">IF(X308=0,0,IF(OR(INT(X308/10000)=15,INT(X308/10000)=24,INT(X308/10000)=35),X308,IF(X308&gt;300000,X308,IF(X308&lt;200000,X308+10100,X308+100))))</f>
        <v>0</v>
      </c>
      <c r="AA308" s="134">
        <f ca="1">IFERROR(IF(Z308=0,0,VLOOKUP(SUBSTITUTE(VLOOKUP(Z308,#REF!,MATCH("strItemName",#REF!,0),FALSE),"SUI_",""),#REF!,2,FALSE)),"ERROR")</f>
        <v>0</v>
      </c>
      <c r="AB308" s="22">
        <f t="shared" ref="AB308" ca="1" si="76">IF(Z308=0,0,IF(OR(INT(Z308/10000)=15,INT(Z308/10000)=24,INT(Z308/10000)=35),Z308,IF(Z308&gt;300000,Z308,IF(Z308&lt;200000,Z308+10100,Z308+100))))</f>
        <v>0</v>
      </c>
      <c r="AC308" s="134">
        <f ca="1">IFERROR(IF(AB308=0,0,VLOOKUP(SUBSTITUTE(VLOOKUP(AB308,#REF!,MATCH("strItemName",#REF!,0),FALSE),"SUI_",""),#REF!,2,FALSE)),"ERROR")</f>
        <v>0</v>
      </c>
      <c r="AD308" s="88">
        <v>0</v>
      </c>
      <c r="AE308" s="134">
        <f>IFERROR(IF(AD308=0,0,VLOOKUP(SUBSTITUTE(VLOOKUP(AD308,#REF!,MATCH("strItemName",#REF!,0),FALSE),"SUI_",""),#REF!,2,FALSE)),"ERROR")</f>
        <v>0</v>
      </c>
      <c r="AF308" s="22">
        <f ca="1">IFERROR(VLOOKUP($B308,INDIRECT(VLOOKUP($E308,보상!$S:$AA,2,FALSE)),MATCH(AF$6,INDIRECT(VLOOKUP($E308,보상!$S:$AA,3,FALSE)),0),FALSE),"ERROR")</f>
        <v>0</v>
      </c>
      <c r="AG308" s="22">
        <v>0</v>
      </c>
      <c r="AH308" s="22">
        <v>0</v>
      </c>
      <c r="AI308" s="22">
        <v>0</v>
      </c>
      <c r="AJ308" s="22" t="b">
        <v>0</v>
      </c>
      <c r="AK308" s="22">
        <v>0</v>
      </c>
      <c r="AL308" s="57">
        <v>0</v>
      </c>
    </row>
    <row r="309" spans="1:38" ht="16.5" customHeight="1" x14ac:dyDescent="0.3">
      <c r="A309" s="158">
        <f>COUNTIF(FtbReward_Quest!$B:$B,$B309)+COUNTIF(FtbReward_Mode!$B:$B,$B309)+COUNTIF(FtbReward_Content!$B:$B,$B309)-1</f>
        <v>0</v>
      </c>
      <c r="B309" s="22">
        <f t="shared" si="42"/>
        <v>1615121</v>
      </c>
      <c r="C309" s="72">
        <v>161512</v>
      </c>
      <c r="D309" s="22" t="s">
        <v>1262</v>
      </c>
      <c r="E309" s="22" t="s">
        <v>1469</v>
      </c>
      <c r="F309" s="72">
        <f>COUNTIF($C$8:$C309,$C309)</f>
        <v>1</v>
      </c>
      <c r="G309" s="22" t="b">
        <v>1</v>
      </c>
      <c r="H309" s="22">
        <v>161000</v>
      </c>
      <c r="I309" s="129" t="str">
        <f>IFERROR(IF(H309=0,0,VLOOKUP(VLOOKUP(H309,#REF!,MATCH("strMailTitleID",#REF!,0),FALSE),#REF!,2,FALSE)),"ERROR")</f>
        <v>ERROR</v>
      </c>
      <c r="J309" s="176">
        <v>0</v>
      </c>
      <c r="K309" s="129">
        <f>IFERROR(IF(J309=0,0,VLOOKUP(VLOOKUP(J309,#REF!,MATCH("strMailTitleID",#REF!,0),FALSE),#REF!,2,FALSE)),"ERROR")</f>
        <v>0</v>
      </c>
      <c r="L309" s="22">
        <f ca="1">IFERROR(VLOOKUP($B309,INDIRECT(VLOOKUP($E309,보상!$S:$AA,2,FALSE)),MATCH(L$6,INDIRECT(VLOOKUP($E309,보상!$S:$AA,3,FALSE)),0),FALSE),"ERROR")</f>
        <v>0</v>
      </c>
      <c r="M309" s="22">
        <v>0</v>
      </c>
      <c r="N309" s="22">
        <v>0</v>
      </c>
      <c r="O309" s="22">
        <v>0</v>
      </c>
      <c r="P309" s="22" t="str">
        <f ca="1">IFERROR(VLOOKUP($B309,INDIRECT(VLOOKUP($E309,보상!$S:$AA,2,FALSE)),MATCH(P$6,INDIRECT(VLOOKUP($E309,보상!$S:$AA,3,FALSE)),0),FALSE),"ERROR")</f>
        <v>GuildCoin</v>
      </c>
      <c r="Q309" s="22">
        <f ca="1">IFERROR(VLOOKUP($B309,INDIRECT(VLOOKUP($E309,보상!$S:$AA,2,FALSE)),MATCH(Q$6,INDIRECT(VLOOKUP($E309,보상!$S:$AA,3,FALSE)),0),FALSE),"ERROR")</f>
        <v>0</v>
      </c>
      <c r="R309" s="22" t="b">
        <v>0</v>
      </c>
      <c r="S309" s="22" t="b">
        <v>0</v>
      </c>
      <c r="T309" s="22">
        <f ca="1">IFERROR(VLOOKUP($B309,INDIRECT(VLOOKUP($E309,보상!$S:$AA,2,FALSE)),MATCH(T$6,INDIRECT(VLOOKUP($E309,보상!$S:$AA,3,FALSE)),0),FALSE),"ERROR")</f>
        <v>3152002</v>
      </c>
      <c r="U309" s="134" t="str">
        <f ca="1">IFERROR(IF(T309=0,0,VLOOKUP(SUBSTITUTE(VLOOKUP(T309,#REF!,MATCH("strItemName",#REF!,0),FALSE),"SUI_",""),#REF!,2,FALSE)),"ERROR")</f>
        <v>ERROR</v>
      </c>
      <c r="V309" s="22">
        <f t="shared" ca="1" si="53"/>
        <v>3152002</v>
      </c>
      <c r="W309" s="134" t="str">
        <f ca="1">IFERROR(IF(V309=0,0,VLOOKUP(SUBSTITUTE(VLOOKUP(V309,#REF!,MATCH("strItemName",#REF!,0),FALSE),"SUI_",""),#REF!,2,FALSE)),"ERROR")</f>
        <v>ERROR</v>
      </c>
      <c r="X309" s="22">
        <f t="shared" ca="1" si="54"/>
        <v>3152002</v>
      </c>
      <c r="Y309" s="134" t="str">
        <f ca="1">IFERROR(IF(X309=0,0,VLOOKUP(SUBSTITUTE(VLOOKUP(X309,#REF!,MATCH("strItemName",#REF!,0),FALSE),"SUI_",""),#REF!,2,FALSE)),"ERROR")</f>
        <v>ERROR</v>
      </c>
      <c r="Z309" s="22">
        <f t="shared" ca="1" si="55"/>
        <v>3152002</v>
      </c>
      <c r="AA309" s="134" t="str">
        <f ca="1">IFERROR(IF(Z309=0,0,VLOOKUP(SUBSTITUTE(VLOOKUP(Z309,#REF!,MATCH("strItemName",#REF!,0),FALSE),"SUI_",""),#REF!,2,FALSE)),"ERROR")</f>
        <v>ERROR</v>
      </c>
      <c r="AB309" s="22">
        <f t="shared" ca="1" si="56"/>
        <v>3152002</v>
      </c>
      <c r="AC309" s="134" t="str">
        <f ca="1">IFERROR(IF(AB309=0,0,VLOOKUP(SUBSTITUTE(VLOOKUP(AB309,#REF!,MATCH("strItemName",#REF!,0),FALSE),"SUI_",""),#REF!,2,FALSE)),"ERROR")</f>
        <v>ERROR</v>
      </c>
      <c r="AD309" s="88">
        <v>0</v>
      </c>
      <c r="AE309" s="134">
        <f>IFERROR(IF(AD309=0,0,VLOOKUP(SUBSTITUTE(VLOOKUP(AD309,#REF!,MATCH("strItemName",#REF!,0),FALSE),"SUI_",""),#REF!,2,FALSE)),"ERROR")</f>
        <v>0</v>
      </c>
      <c r="AF309" s="22">
        <f ca="1">IFERROR(VLOOKUP($B309,INDIRECT(VLOOKUP($E309,보상!$S:$AA,2,FALSE)),MATCH(AF$6,INDIRECT(VLOOKUP($E309,보상!$S:$AA,3,FALSE)),0),FALSE),"ERROR")</f>
        <v>2</v>
      </c>
      <c r="AG309" s="22">
        <v>0</v>
      </c>
      <c r="AH309" s="22">
        <v>0</v>
      </c>
      <c r="AI309" s="22">
        <v>0</v>
      </c>
      <c r="AJ309" s="22" t="b">
        <v>0</v>
      </c>
      <c r="AK309" s="22">
        <v>0</v>
      </c>
      <c r="AL309" s="57">
        <v>0</v>
      </c>
    </row>
    <row r="310" spans="1:38" ht="16.5" customHeight="1" x14ac:dyDescent="0.3">
      <c r="A310" s="158"/>
      <c r="B310" s="22">
        <f t="shared" ref="B310" si="77">C310*10+F310</f>
        <v>1615122</v>
      </c>
      <c r="C310" s="72">
        <v>161512</v>
      </c>
      <c r="D310" s="22" t="s">
        <v>1262</v>
      </c>
      <c r="E310" s="22" t="s">
        <v>1469</v>
      </c>
      <c r="F310" s="72">
        <f>COUNTIF($C$8:$C310,$C310)</f>
        <v>2</v>
      </c>
      <c r="G310" s="22" t="b">
        <v>0</v>
      </c>
      <c r="H310" s="22">
        <v>0</v>
      </c>
      <c r="I310" s="129">
        <f>IFERROR(IF(H310=0,0,VLOOKUP(VLOOKUP(H310,#REF!,MATCH("strMailTitleID",#REF!,0),FALSE),#REF!,2,FALSE)),"ERROR")</f>
        <v>0</v>
      </c>
      <c r="J310" s="176">
        <v>0</v>
      </c>
      <c r="K310" s="129">
        <f>IFERROR(IF(J310=0,0,VLOOKUP(VLOOKUP(J310,#REF!,MATCH("strMailTitleID",#REF!,0),FALSE),#REF!,2,FALSE)),"ERROR")</f>
        <v>0</v>
      </c>
      <c r="L310" s="22">
        <f ca="1">IFERROR(VLOOKUP($B310,INDIRECT(VLOOKUP($E310,보상!$S:$AA,2,FALSE)),MATCH(L$6,INDIRECT(VLOOKUP($E310,보상!$S:$AA,3,FALSE)),0),FALSE),"ERROR")</f>
        <v>0</v>
      </c>
      <c r="M310" s="22">
        <v>0</v>
      </c>
      <c r="N310" s="22">
        <v>0</v>
      </c>
      <c r="O310" s="22">
        <v>0</v>
      </c>
      <c r="P310" s="22" t="str">
        <f ca="1">IFERROR(VLOOKUP($B310,INDIRECT(VLOOKUP($E310,보상!$S:$AA,2,FALSE)),MATCH(P$6,INDIRECT(VLOOKUP($E310,보상!$S:$AA,3,FALSE)),0),FALSE),"ERROR")</f>
        <v>GuildCoin</v>
      </c>
      <c r="Q310" s="22">
        <f ca="1">IFERROR(VLOOKUP($B310,INDIRECT(VLOOKUP($E310,보상!$S:$AA,2,FALSE)),MATCH(Q$6,INDIRECT(VLOOKUP($E310,보상!$S:$AA,3,FALSE)),0),FALSE),"ERROR")</f>
        <v>30</v>
      </c>
      <c r="R310" s="22" t="b">
        <v>0</v>
      </c>
      <c r="S310" s="22" t="b">
        <v>0</v>
      </c>
      <c r="T310" s="22">
        <f ca="1">IFERROR(VLOOKUP($B310,INDIRECT(VLOOKUP($E310,보상!$S:$AA,2,FALSE)),MATCH(T$6,INDIRECT(VLOOKUP($E310,보상!$S:$AA,3,FALSE)),0),FALSE),"ERROR")</f>
        <v>0</v>
      </c>
      <c r="U310" s="134">
        <f ca="1">IFERROR(IF(T310=0,0,VLOOKUP(SUBSTITUTE(VLOOKUP(T310,#REF!,MATCH("strItemName",#REF!,0),FALSE),"SUI_",""),#REF!,2,FALSE)),"ERROR")</f>
        <v>0</v>
      </c>
      <c r="V310" s="22">
        <f t="shared" ref="V310" ca="1" si="78">IF(T310=0,0,IF(OR(INT(T310/10000)=15,INT(T310/10000)=24,INT(T310/10000)=35),T310,IF(T310&gt;300000,T310,IF(T310&lt;200000,T310+10100,T310+100))))</f>
        <v>0</v>
      </c>
      <c r="W310" s="134">
        <f ca="1">IFERROR(IF(V310=0,0,VLOOKUP(SUBSTITUTE(VLOOKUP(V310,#REF!,MATCH("strItemName",#REF!,0),FALSE),"SUI_",""),#REF!,2,FALSE)),"ERROR")</f>
        <v>0</v>
      </c>
      <c r="X310" s="22">
        <f t="shared" ref="X310" ca="1" si="79">IF(V310=0,0,IF(OR(INT(V310/10000)=15,INT(V310/10000)=24,INT(V310/10000)=35),V310,IF(V310&gt;300000,V310,IF(V310&lt;200000,V310+10100,V310+100))))</f>
        <v>0</v>
      </c>
      <c r="Y310" s="134">
        <f ca="1">IFERROR(IF(X310=0,0,VLOOKUP(SUBSTITUTE(VLOOKUP(X310,#REF!,MATCH("strItemName",#REF!,0),FALSE),"SUI_",""),#REF!,2,FALSE)),"ERROR")</f>
        <v>0</v>
      </c>
      <c r="Z310" s="22">
        <f t="shared" ref="Z310" ca="1" si="80">IF(X310=0,0,IF(OR(INT(X310/10000)=15,INT(X310/10000)=24,INT(X310/10000)=35),X310,IF(X310&gt;300000,X310,IF(X310&lt;200000,X310+10100,X310+100))))</f>
        <v>0</v>
      </c>
      <c r="AA310" s="134">
        <f ca="1">IFERROR(IF(Z310=0,0,VLOOKUP(SUBSTITUTE(VLOOKUP(Z310,#REF!,MATCH("strItemName",#REF!,0),FALSE),"SUI_",""),#REF!,2,FALSE)),"ERROR")</f>
        <v>0</v>
      </c>
      <c r="AB310" s="22">
        <f t="shared" ref="AB310" ca="1" si="81">IF(Z310=0,0,IF(OR(INT(Z310/10000)=15,INT(Z310/10000)=24,INT(Z310/10000)=35),Z310,IF(Z310&gt;300000,Z310,IF(Z310&lt;200000,Z310+10100,Z310+100))))</f>
        <v>0</v>
      </c>
      <c r="AC310" s="134">
        <f ca="1">IFERROR(IF(AB310=0,0,VLOOKUP(SUBSTITUTE(VLOOKUP(AB310,#REF!,MATCH("strItemName",#REF!,0),FALSE),"SUI_",""),#REF!,2,FALSE)),"ERROR")</f>
        <v>0</v>
      </c>
      <c r="AD310" s="88">
        <v>0</v>
      </c>
      <c r="AE310" s="134">
        <f>IFERROR(IF(AD310=0,0,VLOOKUP(SUBSTITUTE(VLOOKUP(AD310,#REF!,MATCH("strItemName",#REF!,0),FALSE),"SUI_",""),#REF!,2,FALSE)),"ERROR")</f>
        <v>0</v>
      </c>
      <c r="AF310" s="22">
        <f ca="1">IFERROR(VLOOKUP($B310,INDIRECT(VLOOKUP($E310,보상!$S:$AA,2,FALSE)),MATCH(AF$6,INDIRECT(VLOOKUP($E310,보상!$S:$AA,3,FALSE)),0),FALSE),"ERROR")</f>
        <v>0</v>
      </c>
      <c r="AG310" s="22">
        <v>0</v>
      </c>
      <c r="AH310" s="22">
        <v>0</v>
      </c>
      <c r="AI310" s="22">
        <v>0</v>
      </c>
      <c r="AJ310" s="22" t="b">
        <v>0</v>
      </c>
      <c r="AK310" s="22">
        <v>0</v>
      </c>
      <c r="AL310" s="57">
        <v>0</v>
      </c>
    </row>
    <row r="311" spans="1:38" ht="16.5" customHeight="1" x14ac:dyDescent="0.3">
      <c r="A311" s="158">
        <f>COUNTIF(FtbReward_Quest!$B:$B,$B311)+COUNTIF(FtbReward_Mode!$B:$B,$B311)+COUNTIF(FtbReward_Content!$B:$B,$B311)-1</f>
        <v>0</v>
      </c>
      <c r="B311" s="22">
        <f t="shared" si="42"/>
        <v>1615131</v>
      </c>
      <c r="C311" s="72">
        <v>161513</v>
      </c>
      <c r="D311" s="22" t="s">
        <v>1263</v>
      </c>
      <c r="E311" s="22" t="s">
        <v>1469</v>
      </c>
      <c r="F311" s="72">
        <f>COUNTIF($C$8:$C311,$C311)</f>
        <v>1</v>
      </c>
      <c r="G311" s="22" t="b">
        <v>1</v>
      </c>
      <c r="H311" s="22">
        <v>161000</v>
      </c>
      <c r="I311" s="129" t="str">
        <f>IFERROR(IF(H311=0,0,VLOOKUP(VLOOKUP(H311,#REF!,MATCH("strMailTitleID",#REF!,0),FALSE),#REF!,2,FALSE)),"ERROR")</f>
        <v>ERROR</v>
      </c>
      <c r="J311" s="176">
        <v>0</v>
      </c>
      <c r="K311" s="129">
        <f>IFERROR(IF(J311=0,0,VLOOKUP(VLOOKUP(J311,#REF!,MATCH("strMailTitleID",#REF!,0),FALSE),#REF!,2,FALSE)),"ERROR")</f>
        <v>0</v>
      </c>
      <c r="L311" s="22">
        <f ca="1">IFERROR(VLOOKUP($B311,INDIRECT(VLOOKUP($E311,보상!$S:$AA,2,FALSE)),MATCH(L$6,INDIRECT(VLOOKUP($E311,보상!$S:$AA,3,FALSE)),0),FALSE),"ERROR")</f>
        <v>0</v>
      </c>
      <c r="M311" s="22">
        <v>0</v>
      </c>
      <c r="N311" s="22">
        <v>0</v>
      </c>
      <c r="O311" s="22">
        <v>0</v>
      </c>
      <c r="P311" s="22" t="str">
        <f ca="1">IFERROR(VLOOKUP($B311,INDIRECT(VLOOKUP($E311,보상!$S:$AA,2,FALSE)),MATCH(P$6,INDIRECT(VLOOKUP($E311,보상!$S:$AA,3,FALSE)),0),FALSE),"ERROR")</f>
        <v>GuildCoin</v>
      </c>
      <c r="Q311" s="22">
        <f ca="1">IFERROR(VLOOKUP($B311,INDIRECT(VLOOKUP($E311,보상!$S:$AA,2,FALSE)),MATCH(Q$6,INDIRECT(VLOOKUP($E311,보상!$S:$AA,3,FALSE)),0),FALSE),"ERROR")</f>
        <v>0</v>
      </c>
      <c r="R311" s="22" t="b">
        <v>0</v>
      </c>
      <c r="S311" s="22" t="b">
        <v>0</v>
      </c>
      <c r="T311" s="22">
        <f ca="1">IFERROR(VLOOKUP($B311,INDIRECT(VLOOKUP($E311,보상!$S:$AA,2,FALSE)),MATCH(T$6,INDIRECT(VLOOKUP($E311,보상!$S:$AA,3,FALSE)),0),FALSE),"ERROR")</f>
        <v>3152002</v>
      </c>
      <c r="U311" s="134" t="str">
        <f ca="1">IFERROR(IF(T311=0,0,VLOOKUP(SUBSTITUTE(VLOOKUP(T311,#REF!,MATCH("strItemName",#REF!,0),FALSE),"SUI_",""),#REF!,2,FALSE)),"ERROR")</f>
        <v>ERROR</v>
      </c>
      <c r="V311" s="22">
        <f t="shared" ca="1" si="53"/>
        <v>3152002</v>
      </c>
      <c r="W311" s="134" t="str">
        <f ca="1">IFERROR(IF(V311=0,0,VLOOKUP(SUBSTITUTE(VLOOKUP(V311,#REF!,MATCH("strItemName",#REF!,0),FALSE),"SUI_",""),#REF!,2,FALSE)),"ERROR")</f>
        <v>ERROR</v>
      </c>
      <c r="X311" s="22">
        <f t="shared" ca="1" si="54"/>
        <v>3152002</v>
      </c>
      <c r="Y311" s="134" t="str">
        <f ca="1">IFERROR(IF(X311=0,0,VLOOKUP(SUBSTITUTE(VLOOKUP(X311,#REF!,MATCH("strItemName",#REF!,0),FALSE),"SUI_",""),#REF!,2,FALSE)),"ERROR")</f>
        <v>ERROR</v>
      </c>
      <c r="Z311" s="22">
        <f t="shared" ca="1" si="55"/>
        <v>3152002</v>
      </c>
      <c r="AA311" s="134" t="str">
        <f ca="1">IFERROR(IF(Z311=0,0,VLOOKUP(SUBSTITUTE(VLOOKUP(Z311,#REF!,MATCH("strItemName",#REF!,0),FALSE),"SUI_",""),#REF!,2,FALSE)),"ERROR")</f>
        <v>ERROR</v>
      </c>
      <c r="AB311" s="22">
        <f t="shared" ca="1" si="56"/>
        <v>3152002</v>
      </c>
      <c r="AC311" s="134" t="str">
        <f ca="1">IFERROR(IF(AB311=0,0,VLOOKUP(SUBSTITUTE(VLOOKUP(AB311,#REF!,MATCH("strItemName",#REF!,0),FALSE),"SUI_",""),#REF!,2,FALSE)),"ERROR")</f>
        <v>ERROR</v>
      </c>
      <c r="AD311" s="88">
        <v>0</v>
      </c>
      <c r="AE311" s="134">
        <f>IFERROR(IF(AD311=0,0,VLOOKUP(SUBSTITUTE(VLOOKUP(AD311,#REF!,MATCH("strItemName",#REF!,0),FALSE),"SUI_",""),#REF!,2,FALSE)),"ERROR")</f>
        <v>0</v>
      </c>
      <c r="AF311" s="22">
        <f ca="1">IFERROR(VLOOKUP($B311,INDIRECT(VLOOKUP($E311,보상!$S:$AA,2,FALSE)),MATCH(AF$6,INDIRECT(VLOOKUP($E311,보상!$S:$AA,3,FALSE)),0),FALSE),"ERROR")</f>
        <v>3</v>
      </c>
      <c r="AG311" s="22">
        <v>0</v>
      </c>
      <c r="AH311" s="22">
        <v>0</v>
      </c>
      <c r="AI311" s="22">
        <v>0</v>
      </c>
      <c r="AJ311" s="22" t="b">
        <v>0</v>
      </c>
      <c r="AK311" s="22">
        <v>0</v>
      </c>
      <c r="AL311" s="57">
        <v>0</v>
      </c>
    </row>
    <row r="312" spans="1:38" ht="16.5" customHeight="1" x14ac:dyDescent="0.3">
      <c r="A312" s="158"/>
      <c r="B312" s="22">
        <f t="shared" ref="B312" si="82">C312*10+F312</f>
        <v>1615132</v>
      </c>
      <c r="C312" s="72">
        <v>161513</v>
      </c>
      <c r="D312" s="22" t="s">
        <v>1263</v>
      </c>
      <c r="E312" s="22" t="s">
        <v>1469</v>
      </c>
      <c r="F312" s="72">
        <f>COUNTIF($C$8:$C312,$C312)</f>
        <v>2</v>
      </c>
      <c r="G312" s="22" t="b">
        <v>0</v>
      </c>
      <c r="H312" s="22">
        <v>0</v>
      </c>
      <c r="I312" s="129">
        <f>IFERROR(IF(H312=0,0,VLOOKUP(VLOOKUP(H312,#REF!,MATCH("strMailTitleID",#REF!,0),FALSE),#REF!,2,FALSE)),"ERROR")</f>
        <v>0</v>
      </c>
      <c r="J312" s="176">
        <v>0</v>
      </c>
      <c r="K312" s="129">
        <f>IFERROR(IF(J312=0,0,VLOOKUP(VLOOKUP(J312,#REF!,MATCH("strMailTitleID",#REF!,0),FALSE),#REF!,2,FALSE)),"ERROR")</f>
        <v>0</v>
      </c>
      <c r="L312" s="22">
        <f ca="1">IFERROR(VLOOKUP($B312,INDIRECT(VLOOKUP($E312,보상!$S:$AA,2,FALSE)),MATCH(L$6,INDIRECT(VLOOKUP($E312,보상!$S:$AA,3,FALSE)),0),FALSE),"ERROR")</f>
        <v>0</v>
      </c>
      <c r="M312" s="22">
        <v>0</v>
      </c>
      <c r="N312" s="22">
        <v>0</v>
      </c>
      <c r="O312" s="22">
        <v>0</v>
      </c>
      <c r="P312" s="22" t="str">
        <f ca="1">IFERROR(VLOOKUP($B312,INDIRECT(VLOOKUP($E312,보상!$S:$AA,2,FALSE)),MATCH(P$6,INDIRECT(VLOOKUP($E312,보상!$S:$AA,3,FALSE)),0),FALSE),"ERROR")</f>
        <v>GuildCoin</v>
      </c>
      <c r="Q312" s="22">
        <f ca="1">IFERROR(VLOOKUP($B312,INDIRECT(VLOOKUP($E312,보상!$S:$AA,2,FALSE)),MATCH(Q$6,INDIRECT(VLOOKUP($E312,보상!$S:$AA,3,FALSE)),0),FALSE),"ERROR")</f>
        <v>60</v>
      </c>
      <c r="R312" s="22" t="b">
        <v>0</v>
      </c>
      <c r="S312" s="22" t="b">
        <v>0</v>
      </c>
      <c r="T312" s="22">
        <f ca="1">IFERROR(VLOOKUP($B312,INDIRECT(VLOOKUP($E312,보상!$S:$AA,2,FALSE)),MATCH(T$6,INDIRECT(VLOOKUP($E312,보상!$S:$AA,3,FALSE)),0),FALSE),"ERROR")</f>
        <v>0</v>
      </c>
      <c r="U312" s="134">
        <f ca="1">IFERROR(IF(T312=0,0,VLOOKUP(SUBSTITUTE(VLOOKUP(T312,#REF!,MATCH("strItemName",#REF!,0),FALSE),"SUI_",""),#REF!,2,FALSE)),"ERROR")</f>
        <v>0</v>
      </c>
      <c r="V312" s="22">
        <f t="shared" ref="V312" ca="1" si="83">IF(T312=0,0,IF(OR(INT(T312/10000)=15,INT(T312/10000)=24,INT(T312/10000)=35),T312,IF(T312&gt;300000,T312,IF(T312&lt;200000,T312+10100,T312+100))))</f>
        <v>0</v>
      </c>
      <c r="W312" s="134">
        <f ca="1">IFERROR(IF(V312=0,0,VLOOKUP(SUBSTITUTE(VLOOKUP(V312,#REF!,MATCH("strItemName",#REF!,0),FALSE),"SUI_",""),#REF!,2,FALSE)),"ERROR")</f>
        <v>0</v>
      </c>
      <c r="X312" s="22">
        <f t="shared" ref="X312" ca="1" si="84">IF(V312=0,0,IF(OR(INT(V312/10000)=15,INT(V312/10000)=24,INT(V312/10000)=35),V312,IF(V312&gt;300000,V312,IF(V312&lt;200000,V312+10100,V312+100))))</f>
        <v>0</v>
      </c>
      <c r="Y312" s="134">
        <f ca="1">IFERROR(IF(X312=0,0,VLOOKUP(SUBSTITUTE(VLOOKUP(X312,#REF!,MATCH("strItemName",#REF!,0),FALSE),"SUI_",""),#REF!,2,FALSE)),"ERROR")</f>
        <v>0</v>
      </c>
      <c r="Z312" s="22">
        <f t="shared" ref="Z312" ca="1" si="85">IF(X312=0,0,IF(OR(INT(X312/10000)=15,INT(X312/10000)=24,INT(X312/10000)=35),X312,IF(X312&gt;300000,X312,IF(X312&lt;200000,X312+10100,X312+100))))</f>
        <v>0</v>
      </c>
      <c r="AA312" s="134">
        <f ca="1">IFERROR(IF(Z312=0,0,VLOOKUP(SUBSTITUTE(VLOOKUP(Z312,#REF!,MATCH("strItemName",#REF!,0),FALSE),"SUI_",""),#REF!,2,FALSE)),"ERROR")</f>
        <v>0</v>
      </c>
      <c r="AB312" s="22">
        <f t="shared" ref="AB312" ca="1" si="86">IF(Z312=0,0,IF(OR(INT(Z312/10000)=15,INT(Z312/10000)=24,INT(Z312/10000)=35),Z312,IF(Z312&gt;300000,Z312,IF(Z312&lt;200000,Z312+10100,Z312+100))))</f>
        <v>0</v>
      </c>
      <c r="AC312" s="134">
        <f ca="1">IFERROR(IF(AB312=0,0,VLOOKUP(SUBSTITUTE(VLOOKUP(AB312,#REF!,MATCH("strItemName",#REF!,0),FALSE),"SUI_",""),#REF!,2,FALSE)),"ERROR")</f>
        <v>0</v>
      </c>
      <c r="AD312" s="88">
        <v>0</v>
      </c>
      <c r="AE312" s="134">
        <f>IFERROR(IF(AD312=0,0,VLOOKUP(SUBSTITUTE(VLOOKUP(AD312,#REF!,MATCH("strItemName",#REF!,0),FALSE),"SUI_",""),#REF!,2,FALSE)),"ERROR")</f>
        <v>0</v>
      </c>
      <c r="AF312" s="22">
        <f ca="1">IFERROR(VLOOKUP($B312,INDIRECT(VLOOKUP($E312,보상!$S:$AA,2,FALSE)),MATCH(AF$6,INDIRECT(VLOOKUP($E312,보상!$S:$AA,3,FALSE)),0),FALSE),"ERROR")</f>
        <v>0</v>
      </c>
      <c r="AG312" s="22">
        <v>0</v>
      </c>
      <c r="AH312" s="22">
        <v>0</v>
      </c>
      <c r="AI312" s="22">
        <v>0</v>
      </c>
      <c r="AJ312" s="22" t="b">
        <v>0</v>
      </c>
      <c r="AK312" s="22">
        <v>0</v>
      </c>
      <c r="AL312" s="57">
        <v>0</v>
      </c>
    </row>
    <row r="313" spans="1:38" ht="16.5" customHeight="1" x14ac:dyDescent="0.3">
      <c r="A313" s="158">
        <f>COUNTIF(FtbReward_Quest!$B:$B,$B313)+COUNTIF(FtbReward_Mode!$B:$B,$B313)+COUNTIF(FtbReward_Content!$B:$B,$B313)-1</f>
        <v>0</v>
      </c>
      <c r="B313" s="22">
        <f t="shared" si="42"/>
        <v>1615141</v>
      </c>
      <c r="C313" s="72">
        <v>161514</v>
      </c>
      <c r="D313" s="22" t="s">
        <v>1264</v>
      </c>
      <c r="E313" s="22" t="s">
        <v>1469</v>
      </c>
      <c r="F313" s="72">
        <f>COUNTIF($C$8:$C313,$C313)</f>
        <v>1</v>
      </c>
      <c r="G313" s="22" t="b">
        <v>1</v>
      </c>
      <c r="H313" s="22">
        <v>161000</v>
      </c>
      <c r="I313" s="129" t="str">
        <f>IFERROR(IF(H313=0,0,VLOOKUP(VLOOKUP(H313,#REF!,MATCH("strMailTitleID",#REF!,0),FALSE),#REF!,2,FALSE)),"ERROR")</f>
        <v>ERROR</v>
      </c>
      <c r="J313" s="176">
        <v>0</v>
      </c>
      <c r="K313" s="129">
        <f>IFERROR(IF(J313=0,0,VLOOKUP(VLOOKUP(J313,#REF!,MATCH("strMailTitleID",#REF!,0),FALSE),#REF!,2,FALSE)),"ERROR")</f>
        <v>0</v>
      </c>
      <c r="L313" s="22">
        <f ca="1">IFERROR(VLOOKUP($B313,INDIRECT(VLOOKUP($E313,보상!$S:$AA,2,FALSE)),MATCH(L$6,INDIRECT(VLOOKUP($E313,보상!$S:$AA,3,FALSE)),0),FALSE),"ERROR")</f>
        <v>0</v>
      </c>
      <c r="M313" s="22">
        <v>0</v>
      </c>
      <c r="N313" s="22">
        <v>0</v>
      </c>
      <c r="O313" s="22">
        <v>0</v>
      </c>
      <c r="P313" s="22" t="str">
        <f ca="1">IFERROR(VLOOKUP($B313,INDIRECT(VLOOKUP($E313,보상!$S:$AA,2,FALSE)),MATCH(P$6,INDIRECT(VLOOKUP($E313,보상!$S:$AA,3,FALSE)),0),FALSE),"ERROR")</f>
        <v>GuildCoin</v>
      </c>
      <c r="Q313" s="22">
        <f ca="1">IFERROR(VLOOKUP($B313,INDIRECT(VLOOKUP($E313,보상!$S:$AA,2,FALSE)),MATCH(Q$6,INDIRECT(VLOOKUP($E313,보상!$S:$AA,3,FALSE)),0),FALSE),"ERROR")</f>
        <v>0</v>
      </c>
      <c r="R313" s="22" t="b">
        <v>0</v>
      </c>
      <c r="S313" s="22" t="b">
        <v>0</v>
      </c>
      <c r="T313" s="22">
        <f ca="1">IFERROR(VLOOKUP($B313,INDIRECT(VLOOKUP($E313,보상!$S:$AA,2,FALSE)),MATCH(T$6,INDIRECT(VLOOKUP($E313,보상!$S:$AA,3,FALSE)),0),FALSE),"ERROR")</f>
        <v>3152002</v>
      </c>
      <c r="U313" s="134" t="str">
        <f ca="1">IFERROR(IF(T313=0,0,VLOOKUP(SUBSTITUTE(VLOOKUP(T313,#REF!,MATCH("strItemName",#REF!,0),FALSE),"SUI_",""),#REF!,2,FALSE)),"ERROR")</f>
        <v>ERROR</v>
      </c>
      <c r="V313" s="22">
        <f t="shared" ca="1" si="53"/>
        <v>3152002</v>
      </c>
      <c r="W313" s="134" t="str">
        <f ca="1">IFERROR(IF(V313=0,0,VLOOKUP(SUBSTITUTE(VLOOKUP(V313,#REF!,MATCH("strItemName",#REF!,0),FALSE),"SUI_",""),#REF!,2,FALSE)),"ERROR")</f>
        <v>ERROR</v>
      </c>
      <c r="X313" s="22">
        <f t="shared" ca="1" si="54"/>
        <v>3152002</v>
      </c>
      <c r="Y313" s="134" t="str">
        <f ca="1">IFERROR(IF(X313=0,0,VLOOKUP(SUBSTITUTE(VLOOKUP(X313,#REF!,MATCH("strItemName",#REF!,0),FALSE),"SUI_",""),#REF!,2,FALSE)),"ERROR")</f>
        <v>ERROR</v>
      </c>
      <c r="Z313" s="22">
        <f t="shared" ca="1" si="55"/>
        <v>3152002</v>
      </c>
      <c r="AA313" s="134" t="str">
        <f ca="1">IFERROR(IF(Z313=0,0,VLOOKUP(SUBSTITUTE(VLOOKUP(Z313,#REF!,MATCH("strItemName",#REF!,0),FALSE),"SUI_",""),#REF!,2,FALSE)),"ERROR")</f>
        <v>ERROR</v>
      </c>
      <c r="AB313" s="22">
        <f t="shared" ca="1" si="56"/>
        <v>3152002</v>
      </c>
      <c r="AC313" s="134" t="str">
        <f ca="1">IFERROR(IF(AB313=0,0,VLOOKUP(SUBSTITUTE(VLOOKUP(AB313,#REF!,MATCH("strItemName",#REF!,0),FALSE),"SUI_",""),#REF!,2,FALSE)),"ERROR")</f>
        <v>ERROR</v>
      </c>
      <c r="AD313" s="88">
        <v>0</v>
      </c>
      <c r="AE313" s="134">
        <f>IFERROR(IF(AD313=0,0,VLOOKUP(SUBSTITUTE(VLOOKUP(AD313,#REF!,MATCH("strItemName",#REF!,0),FALSE),"SUI_",""),#REF!,2,FALSE)),"ERROR")</f>
        <v>0</v>
      </c>
      <c r="AF313" s="22">
        <f ca="1">IFERROR(VLOOKUP($B313,INDIRECT(VLOOKUP($E313,보상!$S:$AA,2,FALSE)),MATCH(AF$6,INDIRECT(VLOOKUP($E313,보상!$S:$AA,3,FALSE)),0),FALSE),"ERROR")</f>
        <v>4</v>
      </c>
      <c r="AG313" s="22">
        <v>0</v>
      </c>
      <c r="AH313" s="22">
        <v>0</v>
      </c>
      <c r="AI313" s="22">
        <v>0</v>
      </c>
      <c r="AJ313" s="22" t="b">
        <v>0</v>
      </c>
      <c r="AK313" s="22">
        <v>0</v>
      </c>
      <c r="AL313" s="57">
        <v>0</v>
      </c>
    </row>
    <row r="314" spans="1:38" ht="16.5" customHeight="1" x14ac:dyDescent="0.3">
      <c r="A314" s="158"/>
      <c r="B314" s="22">
        <f t="shared" ref="B314" si="87">C314*10+F314</f>
        <v>1615142</v>
      </c>
      <c r="C314" s="72">
        <v>161514</v>
      </c>
      <c r="D314" s="22" t="s">
        <v>1264</v>
      </c>
      <c r="E314" s="22" t="s">
        <v>1469</v>
      </c>
      <c r="F314" s="72">
        <f>COUNTIF($C$8:$C314,$C314)</f>
        <v>2</v>
      </c>
      <c r="G314" s="22" t="b">
        <v>0</v>
      </c>
      <c r="H314" s="22">
        <v>0</v>
      </c>
      <c r="I314" s="129">
        <f>IFERROR(IF(H314=0,0,VLOOKUP(VLOOKUP(H314,#REF!,MATCH("strMailTitleID",#REF!,0),FALSE),#REF!,2,FALSE)),"ERROR")</f>
        <v>0</v>
      </c>
      <c r="J314" s="176">
        <v>0</v>
      </c>
      <c r="K314" s="129">
        <f>IFERROR(IF(J314=0,0,VLOOKUP(VLOOKUP(J314,#REF!,MATCH("strMailTitleID",#REF!,0),FALSE),#REF!,2,FALSE)),"ERROR")</f>
        <v>0</v>
      </c>
      <c r="L314" s="22">
        <f ca="1">IFERROR(VLOOKUP($B314,INDIRECT(VLOOKUP($E314,보상!$S:$AA,2,FALSE)),MATCH(L$6,INDIRECT(VLOOKUP($E314,보상!$S:$AA,3,FALSE)),0),FALSE),"ERROR")</f>
        <v>0</v>
      </c>
      <c r="M314" s="22">
        <v>0</v>
      </c>
      <c r="N314" s="22">
        <v>0</v>
      </c>
      <c r="O314" s="22">
        <v>0</v>
      </c>
      <c r="P314" s="22" t="str">
        <f ca="1">IFERROR(VLOOKUP($B314,INDIRECT(VLOOKUP($E314,보상!$S:$AA,2,FALSE)),MATCH(P$6,INDIRECT(VLOOKUP($E314,보상!$S:$AA,3,FALSE)),0),FALSE),"ERROR")</f>
        <v>GuildCoin</v>
      </c>
      <c r="Q314" s="22">
        <f ca="1">IFERROR(VLOOKUP($B314,INDIRECT(VLOOKUP($E314,보상!$S:$AA,2,FALSE)),MATCH(Q$6,INDIRECT(VLOOKUP($E314,보상!$S:$AA,3,FALSE)),0),FALSE),"ERROR")</f>
        <v>120</v>
      </c>
      <c r="R314" s="22" t="b">
        <v>0</v>
      </c>
      <c r="S314" s="22" t="b">
        <v>0</v>
      </c>
      <c r="T314" s="22">
        <f ca="1">IFERROR(VLOOKUP($B314,INDIRECT(VLOOKUP($E314,보상!$S:$AA,2,FALSE)),MATCH(T$6,INDIRECT(VLOOKUP($E314,보상!$S:$AA,3,FALSE)),0),FALSE),"ERROR")</f>
        <v>0</v>
      </c>
      <c r="U314" s="134">
        <f ca="1">IFERROR(IF(T314=0,0,VLOOKUP(SUBSTITUTE(VLOOKUP(T314,#REF!,MATCH("strItemName",#REF!,0),FALSE),"SUI_",""),#REF!,2,FALSE)),"ERROR")</f>
        <v>0</v>
      </c>
      <c r="V314" s="22">
        <f t="shared" ref="V314" ca="1" si="88">IF(T314=0,0,IF(OR(INT(T314/10000)=15,INT(T314/10000)=24,INT(T314/10000)=35),T314,IF(T314&gt;300000,T314,IF(T314&lt;200000,T314+10100,T314+100))))</f>
        <v>0</v>
      </c>
      <c r="W314" s="134">
        <f ca="1">IFERROR(IF(V314=0,0,VLOOKUP(SUBSTITUTE(VLOOKUP(V314,#REF!,MATCH("strItemName",#REF!,0),FALSE),"SUI_",""),#REF!,2,FALSE)),"ERROR")</f>
        <v>0</v>
      </c>
      <c r="X314" s="22">
        <f t="shared" ref="X314" ca="1" si="89">IF(V314=0,0,IF(OR(INT(V314/10000)=15,INT(V314/10000)=24,INT(V314/10000)=35),V314,IF(V314&gt;300000,V314,IF(V314&lt;200000,V314+10100,V314+100))))</f>
        <v>0</v>
      </c>
      <c r="Y314" s="134">
        <f ca="1">IFERROR(IF(X314=0,0,VLOOKUP(SUBSTITUTE(VLOOKUP(X314,#REF!,MATCH("strItemName",#REF!,0),FALSE),"SUI_",""),#REF!,2,FALSE)),"ERROR")</f>
        <v>0</v>
      </c>
      <c r="Z314" s="22">
        <f t="shared" ref="Z314" ca="1" si="90">IF(X314=0,0,IF(OR(INT(X314/10000)=15,INT(X314/10000)=24,INT(X314/10000)=35),X314,IF(X314&gt;300000,X314,IF(X314&lt;200000,X314+10100,X314+100))))</f>
        <v>0</v>
      </c>
      <c r="AA314" s="134">
        <f ca="1">IFERROR(IF(Z314=0,0,VLOOKUP(SUBSTITUTE(VLOOKUP(Z314,#REF!,MATCH("strItemName",#REF!,0),FALSE),"SUI_",""),#REF!,2,FALSE)),"ERROR")</f>
        <v>0</v>
      </c>
      <c r="AB314" s="22">
        <f t="shared" ref="AB314" ca="1" si="91">IF(Z314=0,0,IF(OR(INT(Z314/10000)=15,INT(Z314/10000)=24,INT(Z314/10000)=35),Z314,IF(Z314&gt;300000,Z314,IF(Z314&lt;200000,Z314+10100,Z314+100))))</f>
        <v>0</v>
      </c>
      <c r="AC314" s="134">
        <f ca="1">IFERROR(IF(AB314=0,0,VLOOKUP(SUBSTITUTE(VLOOKUP(AB314,#REF!,MATCH("strItemName",#REF!,0),FALSE),"SUI_",""),#REF!,2,FALSE)),"ERROR")</f>
        <v>0</v>
      </c>
      <c r="AD314" s="88">
        <v>0</v>
      </c>
      <c r="AE314" s="134">
        <f>IFERROR(IF(AD314=0,0,VLOOKUP(SUBSTITUTE(VLOOKUP(AD314,#REF!,MATCH("strItemName",#REF!,0),FALSE),"SUI_",""),#REF!,2,FALSE)),"ERROR")</f>
        <v>0</v>
      </c>
      <c r="AF314" s="22">
        <f ca="1">IFERROR(VLOOKUP($B314,INDIRECT(VLOOKUP($E314,보상!$S:$AA,2,FALSE)),MATCH(AF$6,INDIRECT(VLOOKUP($E314,보상!$S:$AA,3,FALSE)),0),FALSE),"ERROR")</f>
        <v>0</v>
      </c>
      <c r="AG314" s="22">
        <v>0</v>
      </c>
      <c r="AH314" s="22">
        <v>0</v>
      </c>
      <c r="AI314" s="22">
        <v>0</v>
      </c>
      <c r="AJ314" s="22" t="b">
        <v>0</v>
      </c>
      <c r="AK314" s="22">
        <v>0</v>
      </c>
      <c r="AL314" s="57">
        <v>0</v>
      </c>
    </row>
    <row r="315" spans="1:38" ht="16.5" customHeight="1" x14ac:dyDescent="0.3">
      <c r="A315" s="158">
        <f>COUNTIF(FtbReward_Quest!$B:$B,$B315)+COUNTIF(FtbReward_Mode!$B:$B,$B315)+COUNTIF(FtbReward_Content!$B:$B,$B315)-1</f>
        <v>0</v>
      </c>
      <c r="B315" s="22">
        <f t="shared" si="42"/>
        <v>1615151</v>
      </c>
      <c r="C315" s="72">
        <v>161515</v>
      </c>
      <c r="D315" s="22" t="s">
        <v>1265</v>
      </c>
      <c r="E315" s="22" t="s">
        <v>1469</v>
      </c>
      <c r="F315" s="72">
        <f>COUNTIF($C$8:$C315,$C315)</f>
        <v>1</v>
      </c>
      <c r="G315" s="22" t="b">
        <v>1</v>
      </c>
      <c r="H315" s="22">
        <v>161000</v>
      </c>
      <c r="I315" s="129" t="str">
        <f>IFERROR(IF(H315=0,0,VLOOKUP(VLOOKUP(H315,#REF!,MATCH("strMailTitleID",#REF!,0),FALSE),#REF!,2,FALSE)),"ERROR")</f>
        <v>ERROR</v>
      </c>
      <c r="J315" s="176">
        <v>0</v>
      </c>
      <c r="K315" s="129">
        <f>IFERROR(IF(J315=0,0,VLOOKUP(VLOOKUP(J315,#REF!,MATCH("strMailTitleID",#REF!,0),FALSE),#REF!,2,FALSE)),"ERROR")</f>
        <v>0</v>
      </c>
      <c r="L315" s="22">
        <f ca="1">IFERROR(VLOOKUP($B315,INDIRECT(VLOOKUP($E315,보상!$S:$AA,2,FALSE)),MATCH(L$6,INDIRECT(VLOOKUP($E315,보상!$S:$AA,3,FALSE)),0),FALSE),"ERROR")</f>
        <v>0</v>
      </c>
      <c r="M315" s="22">
        <v>0</v>
      </c>
      <c r="N315" s="22">
        <v>0</v>
      </c>
      <c r="O315" s="22">
        <v>0</v>
      </c>
      <c r="P315" s="22" t="str">
        <f ca="1">IFERROR(VLOOKUP($B315,INDIRECT(VLOOKUP($E315,보상!$S:$AA,2,FALSE)),MATCH(P$6,INDIRECT(VLOOKUP($E315,보상!$S:$AA,3,FALSE)),0),FALSE),"ERROR")</f>
        <v>GuildCoin</v>
      </c>
      <c r="Q315" s="22">
        <f ca="1">IFERROR(VLOOKUP($B315,INDIRECT(VLOOKUP($E315,보상!$S:$AA,2,FALSE)),MATCH(Q$6,INDIRECT(VLOOKUP($E315,보상!$S:$AA,3,FALSE)),0),FALSE),"ERROR")</f>
        <v>0</v>
      </c>
      <c r="R315" s="22" t="b">
        <v>0</v>
      </c>
      <c r="S315" s="22" t="b">
        <v>0</v>
      </c>
      <c r="T315" s="22">
        <f ca="1">IFERROR(VLOOKUP($B315,INDIRECT(VLOOKUP($E315,보상!$S:$AA,2,FALSE)),MATCH(T$6,INDIRECT(VLOOKUP($E315,보상!$S:$AA,3,FALSE)),0),FALSE),"ERROR")</f>
        <v>3152002</v>
      </c>
      <c r="U315" s="134" t="str">
        <f ca="1">IFERROR(IF(T315=0,0,VLOOKUP(SUBSTITUTE(VLOOKUP(T315,#REF!,MATCH("strItemName",#REF!,0),FALSE),"SUI_",""),#REF!,2,FALSE)),"ERROR")</f>
        <v>ERROR</v>
      </c>
      <c r="V315" s="22">
        <f t="shared" ca="1" si="53"/>
        <v>3152002</v>
      </c>
      <c r="W315" s="134" t="str">
        <f ca="1">IFERROR(IF(V315=0,0,VLOOKUP(SUBSTITUTE(VLOOKUP(V315,#REF!,MATCH("strItemName",#REF!,0),FALSE),"SUI_",""),#REF!,2,FALSE)),"ERROR")</f>
        <v>ERROR</v>
      </c>
      <c r="X315" s="22">
        <f t="shared" ca="1" si="54"/>
        <v>3152002</v>
      </c>
      <c r="Y315" s="134" t="str">
        <f ca="1">IFERROR(IF(X315=0,0,VLOOKUP(SUBSTITUTE(VLOOKUP(X315,#REF!,MATCH("strItemName",#REF!,0),FALSE),"SUI_",""),#REF!,2,FALSE)),"ERROR")</f>
        <v>ERROR</v>
      </c>
      <c r="Z315" s="22">
        <f t="shared" ca="1" si="55"/>
        <v>3152002</v>
      </c>
      <c r="AA315" s="134" t="str">
        <f ca="1">IFERROR(IF(Z315=0,0,VLOOKUP(SUBSTITUTE(VLOOKUP(Z315,#REF!,MATCH("strItemName",#REF!,0),FALSE),"SUI_",""),#REF!,2,FALSE)),"ERROR")</f>
        <v>ERROR</v>
      </c>
      <c r="AB315" s="22">
        <f t="shared" ca="1" si="56"/>
        <v>3152002</v>
      </c>
      <c r="AC315" s="134" t="str">
        <f ca="1">IFERROR(IF(AB315=0,0,VLOOKUP(SUBSTITUTE(VLOOKUP(AB315,#REF!,MATCH("strItemName",#REF!,0),FALSE),"SUI_",""),#REF!,2,FALSE)),"ERROR")</f>
        <v>ERROR</v>
      </c>
      <c r="AD315" s="88">
        <v>0</v>
      </c>
      <c r="AE315" s="134">
        <f>IFERROR(IF(AD315=0,0,VLOOKUP(SUBSTITUTE(VLOOKUP(AD315,#REF!,MATCH("strItemName",#REF!,0),FALSE),"SUI_",""),#REF!,2,FALSE)),"ERROR")</f>
        <v>0</v>
      </c>
      <c r="AF315" s="22">
        <f ca="1">IFERROR(VLOOKUP($B315,INDIRECT(VLOOKUP($E315,보상!$S:$AA,2,FALSE)),MATCH(AF$6,INDIRECT(VLOOKUP($E315,보상!$S:$AA,3,FALSE)),0),FALSE),"ERROR")</f>
        <v>5</v>
      </c>
      <c r="AG315" s="22">
        <v>0</v>
      </c>
      <c r="AH315" s="22">
        <v>0</v>
      </c>
      <c r="AI315" s="22">
        <v>0</v>
      </c>
      <c r="AJ315" s="22" t="b">
        <v>0</v>
      </c>
      <c r="AK315" s="22">
        <v>0</v>
      </c>
      <c r="AL315" s="57">
        <v>0</v>
      </c>
    </row>
    <row r="316" spans="1:38" ht="16.5" customHeight="1" x14ac:dyDescent="0.3">
      <c r="A316" s="158"/>
      <c r="B316" s="22">
        <f t="shared" ref="B316" si="92">C316*10+F316</f>
        <v>1615152</v>
      </c>
      <c r="C316" s="72">
        <v>161515</v>
      </c>
      <c r="D316" s="22" t="s">
        <v>1265</v>
      </c>
      <c r="E316" s="22" t="s">
        <v>1469</v>
      </c>
      <c r="F316" s="72">
        <f>COUNTIF($C$8:$C316,$C316)</f>
        <v>2</v>
      </c>
      <c r="G316" s="22" t="b">
        <v>0</v>
      </c>
      <c r="H316" s="22">
        <v>0</v>
      </c>
      <c r="I316" s="129">
        <f>IFERROR(IF(H316=0,0,VLOOKUP(VLOOKUP(H316,#REF!,MATCH("strMailTitleID",#REF!,0),FALSE),#REF!,2,FALSE)),"ERROR")</f>
        <v>0</v>
      </c>
      <c r="J316" s="176">
        <v>0</v>
      </c>
      <c r="K316" s="129">
        <f>IFERROR(IF(J316=0,0,VLOOKUP(VLOOKUP(J316,#REF!,MATCH("strMailTitleID",#REF!,0),FALSE),#REF!,2,FALSE)),"ERROR")</f>
        <v>0</v>
      </c>
      <c r="L316" s="22">
        <f ca="1">IFERROR(VLOOKUP($B316,INDIRECT(VLOOKUP($E316,보상!$S:$AA,2,FALSE)),MATCH(L$6,INDIRECT(VLOOKUP($E316,보상!$S:$AA,3,FALSE)),0),FALSE),"ERROR")</f>
        <v>0</v>
      </c>
      <c r="M316" s="22">
        <v>0</v>
      </c>
      <c r="N316" s="22">
        <v>0</v>
      </c>
      <c r="O316" s="22">
        <v>0</v>
      </c>
      <c r="P316" s="22" t="str">
        <f ca="1">IFERROR(VLOOKUP($B316,INDIRECT(VLOOKUP($E316,보상!$S:$AA,2,FALSE)),MATCH(P$6,INDIRECT(VLOOKUP($E316,보상!$S:$AA,3,FALSE)),0),FALSE),"ERROR")</f>
        <v>GuildCoin</v>
      </c>
      <c r="Q316" s="22">
        <f ca="1">IFERROR(VLOOKUP($B316,INDIRECT(VLOOKUP($E316,보상!$S:$AA,2,FALSE)),MATCH(Q$6,INDIRECT(VLOOKUP($E316,보상!$S:$AA,3,FALSE)),0),FALSE),"ERROR")</f>
        <v>240</v>
      </c>
      <c r="R316" s="22" t="b">
        <v>0</v>
      </c>
      <c r="S316" s="22" t="b">
        <v>0</v>
      </c>
      <c r="T316" s="22">
        <f ca="1">IFERROR(VLOOKUP($B316,INDIRECT(VLOOKUP($E316,보상!$S:$AA,2,FALSE)),MATCH(T$6,INDIRECT(VLOOKUP($E316,보상!$S:$AA,3,FALSE)),0),FALSE),"ERROR")</f>
        <v>0</v>
      </c>
      <c r="U316" s="134">
        <f ca="1">IFERROR(IF(T316=0,0,VLOOKUP(SUBSTITUTE(VLOOKUP(T316,#REF!,MATCH("strItemName",#REF!,0),FALSE),"SUI_",""),#REF!,2,FALSE)),"ERROR")</f>
        <v>0</v>
      </c>
      <c r="V316" s="22">
        <f t="shared" ref="V316" ca="1" si="93">IF(T316=0,0,IF(OR(INT(T316/10000)=15,INT(T316/10000)=24,INT(T316/10000)=35),T316,IF(T316&gt;300000,T316,IF(T316&lt;200000,T316+10100,T316+100))))</f>
        <v>0</v>
      </c>
      <c r="W316" s="134">
        <f ca="1">IFERROR(IF(V316=0,0,VLOOKUP(SUBSTITUTE(VLOOKUP(V316,#REF!,MATCH("strItemName",#REF!,0),FALSE),"SUI_",""),#REF!,2,FALSE)),"ERROR")</f>
        <v>0</v>
      </c>
      <c r="X316" s="22">
        <f t="shared" ref="X316" ca="1" si="94">IF(V316=0,0,IF(OR(INT(V316/10000)=15,INT(V316/10000)=24,INT(V316/10000)=35),V316,IF(V316&gt;300000,V316,IF(V316&lt;200000,V316+10100,V316+100))))</f>
        <v>0</v>
      </c>
      <c r="Y316" s="134">
        <f ca="1">IFERROR(IF(X316=0,0,VLOOKUP(SUBSTITUTE(VLOOKUP(X316,#REF!,MATCH("strItemName",#REF!,0),FALSE),"SUI_",""),#REF!,2,FALSE)),"ERROR")</f>
        <v>0</v>
      </c>
      <c r="Z316" s="22">
        <f t="shared" ref="Z316" ca="1" si="95">IF(X316=0,0,IF(OR(INT(X316/10000)=15,INT(X316/10000)=24,INT(X316/10000)=35),X316,IF(X316&gt;300000,X316,IF(X316&lt;200000,X316+10100,X316+100))))</f>
        <v>0</v>
      </c>
      <c r="AA316" s="134">
        <f ca="1">IFERROR(IF(Z316=0,0,VLOOKUP(SUBSTITUTE(VLOOKUP(Z316,#REF!,MATCH("strItemName",#REF!,0),FALSE),"SUI_",""),#REF!,2,FALSE)),"ERROR")</f>
        <v>0</v>
      </c>
      <c r="AB316" s="22">
        <f t="shared" ref="AB316" ca="1" si="96">IF(Z316=0,0,IF(OR(INT(Z316/10000)=15,INT(Z316/10000)=24,INT(Z316/10000)=35),Z316,IF(Z316&gt;300000,Z316,IF(Z316&lt;200000,Z316+10100,Z316+100))))</f>
        <v>0</v>
      </c>
      <c r="AC316" s="134">
        <f ca="1">IFERROR(IF(AB316=0,0,VLOOKUP(SUBSTITUTE(VLOOKUP(AB316,#REF!,MATCH("strItemName",#REF!,0),FALSE),"SUI_",""),#REF!,2,FALSE)),"ERROR")</f>
        <v>0</v>
      </c>
      <c r="AD316" s="88">
        <v>0</v>
      </c>
      <c r="AE316" s="134">
        <f>IFERROR(IF(AD316=0,0,VLOOKUP(SUBSTITUTE(VLOOKUP(AD316,#REF!,MATCH("strItemName",#REF!,0),FALSE),"SUI_",""),#REF!,2,FALSE)),"ERROR")</f>
        <v>0</v>
      </c>
      <c r="AF316" s="22">
        <f ca="1">IFERROR(VLOOKUP($B316,INDIRECT(VLOOKUP($E316,보상!$S:$AA,2,FALSE)),MATCH(AF$6,INDIRECT(VLOOKUP($E316,보상!$S:$AA,3,FALSE)),0),FALSE),"ERROR")</f>
        <v>0</v>
      </c>
      <c r="AG316" s="22">
        <v>0</v>
      </c>
      <c r="AH316" s="22">
        <v>0</v>
      </c>
      <c r="AI316" s="22">
        <v>0</v>
      </c>
      <c r="AJ316" s="22" t="b">
        <v>0</v>
      </c>
      <c r="AK316" s="22">
        <v>0</v>
      </c>
      <c r="AL316" s="57">
        <v>0</v>
      </c>
    </row>
    <row r="317" spans="1:38" ht="16.5" customHeight="1" x14ac:dyDescent="0.3">
      <c r="A317" s="158">
        <f>COUNTIF(FtbReward_Quest!$B:$B,$B317)+COUNTIF(FtbReward_Mode!$B:$B,$B317)+COUNTIF(FtbReward_Content!$B:$B,$B317)-1</f>
        <v>0</v>
      </c>
      <c r="B317" s="22">
        <f t="shared" si="42"/>
        <v>1614211</v>
      </c>
      <c r="C317" s="72">
        <v>161421</v>
      </c>
      <c r="D317" s="22" t="s">
        <v>1266</v>
      </c>
      <c r="E317" s="22" t="s">
        <v>1470</v>
      </c>
      <c r="F317" s="72">
        <f>COUNTIF($C$8:$C317,$C317)</f>
        <v>1</v>
      </c>
      <c r="G317" s="22" t="b">
        <v>1</v>
      </c>
      <c r="H317" s="22">
        <v>162000</v>
      </c>
      <c r="I317" s="129" t="str">
        <f>IFERROR(IF(H317=0,0,VLOOKUP(VLOOKUP(H317,#REF!,MATCH("strMailTitleID",#REF!,0),FALSE),#REF!,2,FALSE)),"ERROR")</f>
        <v>ERROR</v>
      </c>
      <c r="J317" s="176">
        <v>0</v>
      </c>
      <c r="K317" s="129">
        <f>IFERROR(IF(J317=0,0,VLOOKUP(VLOOKUP(J317,#REF!,MATCH("strMailTitleID",#REF!,0),FALSE),#REF!,2,FALSE)),"ERROR")</f>
        <v>0</v>
      </c>
      <c r="L317" s="22">
        <f ca="1">IFERROR(VLOOKUP($B317,INDIRECT(VLOOKUP($E317,보상!$S:$AA,2,FALSE)),MATCH(L$6,INDIRECT(VLOOKUP($E317,보상!$S:$AA,3,FALSE)),0),FALSE),"ERROR")</f>
        <v>0</v>
      </c>
      <c r="M317" s="22">
        <v>0</v>
      </c>
      <c r="N317" s="22">
        <v>0</v>
      </c>
      <c r="O317" s="22">
        <v>0</v>
      </c>
      <c r="P317" s="22" t="str">
        <f ca="1">IFERROR(VLOOKUP($B317,INDIRECT(VLOOKUP($E317,보상!$S:$AA,2,FALSE)),MATCH(P$6,INDIRECT(VLOOKUP($E317,보상!$S:$AA,3,FALSE)),0),FALSE),"ERROR")</f>
        <v>GuildCoin</v>
      </c>
      <c r="Q317" s="22">
        <f ca="1">IFERROR(VLOOKUP($B317,INDIRECT(VLOOKUP($E317,보상!$S:$AA,2,FALSE)),MATCH(Q$6,INDIRECT(VLOOKUP($E317,보상!$S:$AA,3,FALSE)),0),FALSE),"ERROR")</f>
        <v>10</v>
      </c>
      <c r="R317" s="22" t="b">
        <v>0</v>
      </c>
      <c r="S317" s="22" t="b">
        <v>0</v>
      </c>
      <c r="T317" s="22">
        <f ca="1">IFERROR(VLOOKUP($B317,INDIRECT(VLOOKUP($E317,보상!$S:$AA,2,FALSE)),MATCH(T$6,INDIRECT(VLOOKUP($E317,보상!$S:$AA,3,FALSE)),0),FALSE),"ERROR")</f>
        <v>0</v>
      </c>
      <c r="U317" s="134">
        <f ca="1">IFERROR(IF(T317=0,0,VLOOKUP(SUBSTITUTE(VLOOKUP(T317,#REF!,MATCH("strItemName",#REF!,0),FALSE),"SUI_",""),#REF!,2,FALSE)),"ERROR")</f>
        <v>0</v>
      </c>
      <c r="V317" s="22">
        <f t="shared" ca="1" si="53"/>
        <v>0</v>
      </c>
      <c r="W317" s="134">
        <f ca="1">IFERROR(IF(V317=0,0,VLOOKUP(SUBSTITUTE(VLOOKUP(V317,#REF!,MATCH("strItemName",#REF!,0),FALSE),"SUI_",""),#REF!,2,FALSE)),"ERROR")</f>
        <v>0</v>
      </c>
      <c r="X317" s="22">
        <f t="shared" ca="1" si="54"/>
        <v>0</v>
      </c>
      <c r="Y317" s="134">
        <f ca="1">IFERROR(IF(X317=0,0,VLOOKUP(SUBSTITUTE(VLOOKUP(X317,#REF!,MATCH("strItemName",#REF!,0),FALSE),"SUI_",""),#REF!,2,FALSE)),"ERROR")</f>
        <v>0</v>
      </c>
      <c r="Z317" s="22">
        <f t="shared" ca="1" si="55"/>
        <v>0</v>
      </c>
      <c r="AA317" s="134">
        <f ca="1">IFERROR(IF(Z317=0,0,VLOOKUP(SUBSTITUTE(VLOOKUP(Z317,#REF!,MATCH("strItemName",#REF!,0),FALSE),"SUI_",""),#REF!,2,FALSE)),"ERROR")</f>
        <v>0</v>
      </c>
      <c r="AB317" s="22">
        <f t="shared" ca="1" si="56"/>
        <v>0</v>
      </c>
      <c r="AC317" s="134">
        <f ca="1">IFERROR(IF(AB317=0,0,VLOOKUP(SUBSTITUTE(VLOOKUP(AB317,#REF!,MATCH("strItemName",#REF!,0),FALSE),"SUI_",""),#REF!,2,FALSE)),"ERROR")</f>
        <v>0</v>
      </c>
      <c r="AD317" s="88">
        <v>0</v>
      </c>
      <c r="AE317" s="134">
        <f>IFERROR(IF(AD317=0,0,VLOOKUP(SUBSTITUTE(VLOOKUP(AD317,#REF!,MATCH("strItemName",#REF!,0),FALSE),"SUI_",""),#REF!,2,FALSE)),"ERROR")</f>
        <v>0</v>
      </c>
      <c r="AF317" s="22">
        <f ca="1">IFERROR(VLOOKUP($B317,INDIRECT(VLOOKUP($E317,보상!$S:$AA,2,FALSE)),MATCH(AF$6,INDIRECT(VLOOKUP($E317,보상!$S:$AA,3,FALSE)),0),FALSE),"ERROR")</f>
        <v>0</v>
      </c>
      <c r="AG317" s="22">
        <v>0</v>
      </c>
      <c r="AH317" s="22">
        <v>0</v>
      </c>
      <c r="AI317" s="22">
        <v>0</v>
      </c>
      <c r="AJ317" s="22" t="b">
        <v>0</v>
      </c>
      <c r="AK317" s="22">
        <v>0</v>
      </c>
      <c r="AL317" s="57">
        <v>0</v>
      </c>
    </row>
    <row r="318" spans="1:38" ht="16.5" customHeight="1" x14ac:dyDescent="0.3">
      <c r="A318" s="158">
        <f>COUNTIF(FtbReward_Quest!$B:$B,$B318)+COUNTIF(FtbReward_Mode!$B:$B,$B318)+COUNTIF(FtbReward_Content!$B:$B,$B318)-1</f>
        <v>0</v>
      </c>
      <c r="B318" s="22">
        <f t="shared" si="42"/>
        <v>1614221</v>
      </c>
      <c r="C318" s="72">
        <v>161422</v>
      </c>
      <c r="D318" s="22" t="s">
        <v>1267</v>
      </c>
      <c r="E318" s="22" t="s">
        <v>1470</v>
      </c>
      <c r="F318" s="72">
        <f>COUNTIF($C$8:$C318,$C318)</f>
        <v>1</v>
      </c>
      <c r="G318" s="22" t="b">
        <v>1</v>
      </c>
      <c r="H318" s="22">
        <v>162000</v>
      </c>
      <c r="I318" s="129" t="str">
        <f>IFERROR(IF(H318=0,0,VLOOKUP(VLOOKUP(H318,#REF!,MATCH("strMailTitleID",#REF!,0),FALSE),#REF!,2,FALSE)),"ERROR")</f>
        <v>ERROR</v>
      </c>
      <c r="J318" s="176">
        <v>0</v>
      </c>
      <c r="K318" s="129">
        <f>IFERROR(IF(J318=0,0,VLOOKUP(VLOOKUP(J318,#REF!,MATCH("strMailTitleID",#REF!,0),FALSE),#REF!,2,FALSE)),"ERROR")</f>
        <v>0</v>
      </c>
      <c r="L318" s="22">
        <f ca="1">IFERROR(VLOOKUP($B318,INDIRECT(VLOOKUP($E318,보상!$S:$AA,2,FALSE)),MATCH(L$6,INDIRECT(VLOOKUP($E318,보상!$S:$AA,3,FALSE)),0),FALSE),"ERROR")</f>
        <v>0</v>
      </c>
      <c r="M318" s="22">
        <v>0</v>
      </c>
      <c r="N318" s="22">
        <v>0</v>
      </c>
      <c r="O318" s="22">
        <v>0</v>
      </c>
      <c r="P318" s="22" t="str">
        <f ca="1">IFERROR(VLOOKUP($B318,INDIRECT(VLOOKUP($E318,보상!$S:$AA,2,FALSE)),MATCH(P$6,INDIRECT(VLOOKUP($E318,보상!$S:$AA,3,FALSE)),0),FALSE),"ERROR")</f>
        <v>GuildCoin</v>
      </c>
      <c r="Q318" s="22">
        <f ca="1">IFERROR(VLOOKUP($B318,INDIRECT(VLOOKUP($E318,보상!$S:$AA,2,FALSE)),MATCH(Q$6,INDIRECT(VLOOKUP($E318,보상!$S:$AA,3,FALSE)),0),FALSE),"ERROR")</f>
        <v>20</v>
      </c>
      <c r="R318" s="22" t="b">
        <v>0</v>
      </c>
      <c r="S318" s="22" t="b">
        <v>0</v>
      </c>
      <c r="T318" s="22">
        <f ca="1">IFERROR(VLOOKUP($B318,INDIRECT(VLOOKUP($E318,보상!$S:$AA,2,FALSE)),MATCH(T$6,INDIRECT(VLOOKUP($E318,보상!$S:$AA,3,FALSE)),0),FALSE),"ERROR")</f>
        <v>0</v>
      </c>
      <c r="U318" s="134">
        <f ca="1">IFERROR(IF(T318=0,0,VLOOKUP(SUBSTITUTE(VLOOKUP(T318,#REF!,MATCH("strItemName",#REF!,0),FALSE),"SUI_",""),#REF!,2,FALSE)),"ERROR")</f>
        <v>0</v>
      </c>
      <c r="V318" s="22">
        <f t="shared" ca="1" si="53"/>
        <v>0</v>
      </c>
      <c r="W318" s="134">
        <f ca="1">IFERROR(IF(V318=0,0,VLOOKUP(SUBSTITUTE(VLOOKUP(V318,#REF!,MATCH("strItemName",#REF!,0),FALSE),"SUI_",""),#REF!,2,FALSE)),"ERROR")</f>
        <v>0</v>
      </c>
      <c r="X318" s="22">
        <f t="shared" ca="1" si="54"/>
        <v>0</v>
      </c>
      <c r="Y318" s="134">
        <f ca="1">IFERROR(IF(X318=0,0,VLOOKUP(SUBSTITUTE(VLOOKUP(X318,#REF!,MATCH("strItemName",#REF!,0),FALSE),"SUI_",""),#REF!,2,FALSE)),"ERROR")</f>
        <v>0</v>
      </c>
      <c r="Z318" s="22">
        <f t="shared" ca="1" si="55"/>
        <v>0</v>
      </c>
      <c r="AA318" s="134">
        <f ca="1">IFERROR(IF(Z318=0,0,VLOOKUP(SUBSTITUTE(VLOOKUP(Z318,#REF!,MATCH("strItemName",#REF!,0),FALSE),"SUI_",""),#REF!,2,FALSE)),"ERROR")</f>
        <v>0</v>
      </c>
      <c r="AB318" s="22">
        <f t="shared" ca="1" si="56"/>
        <v>0</v>
      </c>
      <c r="AC318" s="134">
        <f ca="1">IFERROR(IF(AB318=0,0,VLOOKUP(SUBSTITUTE(VLOOKUP(AB318,#REF!,MATCH("strItemName",#REF!,0),FALSE),"SUI_",""),#REF!,2,FALSE)),"ERROR")</f>
        <v>0</v>
      </c>
      <c r="AD318" s="88">
        <v>0</v>
      </c>
      <c r="AE318" s="134">
        <f>IFERROR(IF(AD318=0,0,VLOOKUP(SUBSTITUTE(VLOOKUP(AD318,#REF!,MATCH("strItemName",#REF!,0),FALSE),"SUI_",""),#REF!,2,FALSE)),"ERROR")</f>
        <v>0</v>
      </c>
      <c r="AF318" s="22">
        <f ca="1">IFERROR(VLOOKUP($B318,INDIRECT(VLOOKUP($E318,보상!$S:$AA,2,FALSE)),MATCH(AF$6,INDIRECT(VLOOKUP($E318,보상!$S:$AA,3,FALSE)),0),FALSE),"ERROR")</f>
        <v>0</v>
      </c>
      <c r="AG318" s="22">
        <v>0</v>
      </c>
      <c r="AH318" s="22">
        <v>0</v>
      </c>
      <c r="AI318" s="22">
        <v>0</v>
      </c>
      <c r="AJ318" s="22" t="b">
        <v>0</v>
      </c>
      <c r="AK318" s="22">
        <v>0</v>
      </c>
      <c r="AL318" s="57">
        <v>0</v>
      </c>
    </row>
    <row r="319" spans="1:38" ht="16.5" customHeight="1" x14ac:dyDescent="0.3">
      <c r="A319" s="158">
        <f>COUNTIF(FtbReward_Quest!$B:$B,$B319)+COUNTIF(FtbReward_Mode!$B:$B,$B319)+COUNTIF(FtbReward_Content!$B:$B,$B319)-1</f>
        <v>0</v>
      </c>
      <c r="B319" s="22">
        <f t="shared" si="42"/>
        <v>1614231</v>
      </c>
      <c r="C319" s="72">
        <v>161423</v>
      </c>
      <c r="D319" s="22" t="s">
        <v>1268</v>
      </c>
      <c r="E319" s="22" t="s">
        <v>1470</v>
      </c>
      <c r="F319" s="72">
        <f>COUNTIF($C$8:$C319,$C319)</f>
        <v>1</v>
      </c>
      <c r="G319" s="22" t="b">
        <v>1</v>
      </c>
      <c r="H319" s="22">
        <v>162000</v>
      </c>
      <c r="I319" s="129" t="str">
        <f>IFERROR(IF(H319=0,0,VLOOKUP(VLOOKUP(H319,#REF!,MATCH("strMailTitleID",#REF!,0),FALSE),#REF!,2,FALSE)),"ERROR")</f>
        <v>ERROR</v>
      </c>
      <c r="J319" s="176">
        <v>0</v>
      </c>
      <c r="K319" s="129">
        <f>IFERROR(IF(J319=0,0,VLOOKUP(VLOOKUP(J319,#REF!,MATCH("strMailTitleID",#REF!,0),FALSE),#REF!,2,FALSE)),"ERROR")</f>
        <v>0</v>
      </c>
      <c r="L319" s="22">
        <f ca="1">IFERROR(VLOOKUP($B319,INDIRECT(VLOOKUP($E319,보상!$S:$AA,2,FALSE)),MATCH(L$6,INDIRECT(VLOOKUP($E319,보상!$S:$AA,3,FALSE)),0),FALSE),"ERROR")</f>
        <v>0</v>
      </c>
      <c r="M319" s="22">
        <v>0</v>
      </c>
      <c r="N319" s="22">
        <v>0</v>
      </c>
      <c r="O319" s="22">
        <v>0</v>
      </c>
      <c r="P319" s="22" t="str">
        <f ca="1">IFERROR(VLOOKUP($B319,INDIRECT(VLOOKUP($E319,보상!$S:$AA,2,FALSE)),MATCH(P$6,INDIRECT(VLOOKUP($E319,보상!$S:$AA,3,FALSE)),0),FALSE),"ERROR")</f>
        <v>GuildCoin</v>
      </c>
      <c r="Q319" s="22">
        <f ca="1">IFERROR(VLOOKUP($B319,INDIRECT(VLOOKUP($E319,보상!$S:$AA,2,FALSE)),MATCH(Q$6,INDIRECT(VLOOKUP($E319,보상!$S:$AA,3,FALSE)),0),FALSE),"ERROR")</f>
        <v>40</v>
      </c>
      <c r="R319" s="22" t="b">
        <v>0</v>
      </c>
      <c r="S319" s="22" t="b">
        <v>0</v>
      </c>
      <c r="T319" s="22">
        <f ca="1">IFERROR(VLOOKUP($B319,INDIRECT(VLOOKUP($E319,보상!$S:$AA,2,FALSE)),MATCH(T$6,INDIRECT(VLOOKUP($E319,보상!$S:$AA,3,FALSE)),0),FALSE),"ERROR")</f>
        <v>0</v>
      </c>
      <c r="U319" s="134">
        <f ca="1">IFERROR(IF(T319=0,0,VLOOKUP(SUBSTITUTE(VLOOKUP(T319,#REF!,MATCH("strItemName",#REF!,0),FALSE),"SUI_",""),#REF!,2,FALSE)),"ERROR")</f>
        <v>0</v>
      </c>
      <c r="V319" s="22">
        <f t="shared" ca="1" si="53"/>
        <v>0</v>
      </c>
      <c r="W319" s="134">
        <f ca="1">IFERROR(IF(V319=0,0,VLOOKUP(SUBSTITUTE(VLOOKUP(V319,#REF!,MATCH("strItemName",#REF!,0),FALSE),"SUI_",""),#REF!,2,FALSE)),"ERROR")</f>
        <v>0</v>
      </c>
      <c r="X319" s="22">
        <f t="shared" ca="1" si="54"/>
        <v>0</v>
      </c>
      <c r="Y319" s="134">
        <f ca="1">IFERROR(IF(X319=0,0,VLOOKUP(SUBSTITUTE(VLOOKUP(X319,#REF!,MATCH("strItemName",#REF!,0),FALSE),"SUI_",""),#REF!,2,FALSE)),"ERROR")</f>
        <v>0</v>
      </c>
      <c r="Z319" s="22">
        <f t="shared" ca="1" si="55"/>
        <v>0</v>
      </c>
      <c r="AA319" s="134">
        <f ca="1">IFERROR(IF(Z319=0,0,VLOOKUP(SUBSTITUTE(VLOOKUP(Z319,#REF!,MATCH("strItemName",#REF!,0),FALSE),"SUI_",""),#REF!,2,FALSE)),"ERROR")</f>
        <v>0</v>
      </c>
      <c r="AB319" s="22">
        <f t="shared" ca="1" si="56"/>
        <v>0</v>
      </c>
      <c r="AC319" s="134">
        <f ca="1">IFERROR(IF(AB319=0,0,VLOOKUP(SUBSTITUTE(VLOOKUP(AB319,#REF!,MATCH("strItemName",#REF!,0),FALSE),"SUI_",""),#REF!,2,FALSE)),"ERROR")</f>
        <v>0</v>
      </c>
      <c r="AD319" s="88">
        <v>0</v>
      </c>
      <c r="AE319" s="134">
        <f>IFERROR(IF(AD319=0,0,VLOOKUP(SUBSTITUTE(VLOOKUP(AD319,#REF!,MATCH("strItemName",#REF!,0),FALSE),"SUI_",""),#REF!,2,FALSE)),"ERROR")</f>
        <v>0</v>
      </c>
      <c r="AF319" s="22">
        <f ca="1">IFERROR(VLOOKUP($B319,INDIRECT(VLOOKUP($E319,보상!$S:$AA,2,FALSE)),MATCH(AF$6,INDIRECT(VLOOKUP($E319,보상!$S:$AA,3,FALSE)),0),FALSE),"ERROR")</f>
        <v>0</v>
      </c>
      <c r="AG319" s="22">
        <v>0</v>
      </c>
      <c r="AH319" s="22">
        <v>0</v>
      </c>
      <c r="AI319" s="22">
        <v>0</v>
      </c>
      <c r="AJ319" s="22" t="b">
        <v>0</v>
      </c>
      <c r="AK319" s="22">
        <v>0</v>
      </c>
      <c r="AL319" s="57">
        <v>0</v>
      </c>
    </row>
    <row r="320" spans="1:38" ht="16.5" customHeight="1" x14ac:dyDescent="0.3">
      <c r="A320" s="158">
        <f>COUNTIF(FtbReward_Quest!$B:$B,$B320)+COUNTIF(FtbReward_Mode!$B:$B,$B320)+COUNTIF(FtbReward_Content!$B:$B,$B320)-1</f>
        <v>0</v>
      </c>
      <c r="B320" s="22">
        <f t="shared" si="42"/>
        <v>1614241</v>
      </c>
      <c r="C320" s="72">
        <v>161424</v>
      </c>
      <c r="D320" s="22" t="s">
        <v>1269</v>
      </c>
      <c r="E320" s="22" t="s">
        <v>1470</v>
      </c>
      <c r="F320" s="72">
        <f>COUNTIF($C$8:$C320,$C320)</f>
        <v>1</v>
      </c>
      <c r="G320" s="22" t="b">
        <v>1</v>
      </c>
      <c r="H320" s="22">
        <v>162000</v>
      </c>
      <c r="I320" s="129" t="str">
        <f>IFERROR(IF(H320=0,0,VLOOKUP(VLOOKUP(H320,#REF!,MATCH("strMailTitleID",#REF!,0),FALSE),#REF!,2,FALSE)),"ERROR")</f>
        <v>ERROR</v>
      </c>
      <c r="J320" s="176">
        <v>0</v>
      </c>
      <c r="K320" s="129">
        <f>IFERROR(IF(J320=0,0,VLOOKUP(VLOOKUP(J320,#REF!,MATCH("strMailTitleID",#REF!,0),FALSE),#REF!,2,FALSE)),"ERROR")</f>
        <v>0</v>
      </c>
      <c r="L320" s="22">
        <f ca="1">IFERROR(VLOOKUP($B320,INDIRECT(VLOOKUP($E320,보상!$S:$AA,2,FALSE)),MATCH(L$6,INDIRECT(VLOOKUP($E320,보상!$S:$AA,3,FALSE)),0),FALSE),"ERROR")</f>
        <v>0</v>
      </c>
      <c r="M320" s="22">
        <v>0</v>
      </c>
      <c r="N320" s="22">
        <v>0</v>
      </c>
      <c r="O320" s="22">
        <v>0</v>
      </c>
      <c r="P320" s="22" t="str">
        <f ca="1">IFERROR(VLOOKUP($B320,INDIRECT(VLOOKUP($E320,보상!$S:$AA,2,FALSE)),MATCH(P$6,INDIRECT(VLOOKUP($E320,보상!$S:$AA,3,FALSE)),0),FALSE),"ERROR")</f>
        <v>GuildCoin</v>
      </c>
      <c r="Q320" s="22">
        <f ca="1">IFERROR(VLOOKUP($B320,INDIRECT(VLOOKUP($E320,보상!$S:$AA,2,FALSE)),MATCH(Q$6,INDIRECT(VLOOKUP($E320,보상!$S:$AA,3,FALSE)),0),FALSE),"ERROR")</f>
        <v>80</v>
      </c>
      <c r="R320" s="22" t="b">
        <v>0</v>
      </c>
      <c r="S320" s="22" t="b">
        <v>0</v>
      </c>
      <c r="T320" s="22">
        <f ca="1">IFERROR(VLOOKUP($B320,INDIRECT(VLOOKUP($E320,보상!$S:$AA,2,FALSE)),MATCH(T$6,INDIRECT(VLOOKUP($E320,보상!$S:$AA,3,FALSE)),0),FALSE),"ERROR")</f>
        <v>0</v>
      </c>
      <c r="U320" s="134">
        <f ca="1">IFERROR(IF(T320=0,0,VLOOKUP(SUBSTITUTE(VLOOKUP(T320,#REF!,MATCH("strItemName",#REF!,0),FALSE),"SUI_",""),#REF!,2,FALSE)),"ERROR")</f>
        <v>0</v>
      </c>
      <c r="V320" s="22">
        <f t="shared" ca="1" si="53"/>
        <v>0</v>
      </c>
      <c r="W320" s="134">
        <f ca="1">IFERROR(IF(V320=0,0,VLOOKUP(SUBSTITUTE(VLOOKUP(V320,#REF!,MATCH("strItemName",#REF!,0),FALSE),"SUI_",""),#REF!,2,FALSE)),"ERROR")</f>
        <v>0</v>
      </c>
      <c r="X320" s="22">
        <f t="shared" ca="1" si="54"/>
        <v>0</v>
      </c>
      <c r="Y320" s="134">
        <f ca="1">IFERROR(IF(X320=0,0,VLOOKUP(SUBSTITUTE(VLOOKUP(X320,#REF!,MATCH("strItemName",#REF!,0),FALSE),"SUI_",""),#REF!,2,FALSE)),"ERROR")</f>
        <v>0</v>
      </c>
      <c r="Z320" s="22">
        <f t="shared" ca="1" si="55"/>
        <v>0</v>
      </c>
      <c r="AA320" s="134">
        <f ca="1">IFERROR(IF(Z320=0,0,VLOOKUP(SUBSTITUTE(VLOOKUP(Z320,#REF!,MATCH("strItemName",#REF!,0),FALSE),"SUI_",""),#REF!,2,FALSE)),"ERROR")</f>
        <v>0</v>
      </c>
      <c r="AB320" s="22">
        <f t="shared" ca="1" si="56"/>
        <v>0</v>
      </c>
      <c r="AC320" s="134">
        <f ca="1">IFERROR(IF(AB320=0,0,VLOOKUP(SUBSTITUTE(VLOOKUP(AB320,#REF!,MATCH("strItemName",#REF!,0),FALSE),"SUI_",""),#REF!,2,FALSE)),"ERROR")</f>
        <v>0</v>
      </c>
      <c r="AD320" s="88">
        <v>0</v>
      </c>
      <c r="AE320" s="134">
        <f>IFERROR(IF(AD320=0,0,VLOOKUP(SUBSTITUTE(VLOOKUP(AD320,#REF!,MATCH("strItemName",#REF!,0),FALSE),"SUI_",""),#REF!,2,FALSE)),"ERROR")</f>
        <v>0</v>
      </c>
      <c r="AF320" s="22">
        <f ca="1">IFERROR(VLOOKUP($B320,INDIRECT(VLOOKUP($E320,보상!$S:$AA,2,FALSE)),MATCH(AF$6,INDIRECT(VLOOKUP($E320,보상!$S:$AA,3,FALSE)),0),FALSE),"ERROR")</f>
        <v>0</v>
      </c>
      <c r="AG320" s="22">
        <v>0</v>
      </c>
      <c r="AH320" s="22">
        <v>0</v>
      </c>
      <c r="AI320" s="22">
        <v>0</v>
      </c>
      <c r="AJ320" s="22" t="b">
        <v>0</v>
      </c>
      <c r="AK320" s="22">
        <v>0</v>
      </c>
      <c r="AL320" s="57">
        <v>0</v>
      </c>
    </row>
    <row r="321" spans="1:38" ht="16.5" customHeight="1" x14ac:dyDescent="0.3">
      <c r="A321" s="158">
        <f>COUNTIF(FtbReward_Quest!$B:$B,$B321)+COUNTIF(FtbReward_Mode!$B:$B,$B321)+COUNTIF(FtbReward_Content!$B:$B,$B321)-1</f>
        <v>0</v>
      </c>
      <c r="B321" s="22">
        <f t="shared" si="42"/>
        <v>1614251</v>
      </c>
      <c r="C321" s="72">
        <v>161425</v>
      </c>
      <c r="D321" s="22" t="s">
        <v>1270</v>
      </c>
      <c r="E321" s="22" t="s">
        <v>1470</v>
      </c>
      <c r="F321" s="72">
        <f>COUNTIF($C$8:$C321,$C321)</f>
        <v>1</v>
      </c>
      <c r="G321" s="22" t="b">
        <v>1</v>
      </c>
      <c r="H321" s="22">
        <v>162000</v>
      </c>
      <c r="I321" s="129" t="str">
        <f>IFERROR(IF(H321=0,0,VLOOKUP(VLOOKUP(H321,#REF!,MATCH("strMailTitleID",#REF!,0),FALSE),#REF!,2,FALSE)),"ERROR")</f>
        <v>ERROR</v>
      </c>
      <c r="J321" s="176">
        <v>0</v>
      </c>
      <c r="K321" s="129">
        <f>IFERROR(IF(J321=0,0,VLOOKUP(VLOOKUP(J321,#REF!,MATCH("strMailTitleID",#REF!,0),FALSE),#REF!,2,FALSE)),"ERROR")</f>
        <v>0</v>
      </c>
      <c r="L321" s="22">
        <f ca="1">IFERROR(VLOOKUP($B321,INDIRECT(VLOOKUP($E321,보상!$S:$AA,2,FALSE)),MATCH(L$6,INDIRECT(VLOOKUP($E321,보상!$S:$AA,3,FALSE)),0),FALSE),"ERROR")</f>
        <v>0</v>
      </c>
      <c r="M321" s="22">
        <v>0</v>
      </c>
      <c r="N321" s="22">
        <v>0</v>
      </c>
      <c r="O321" s="22">
        <v>0</v>
      </c>
      <c r="P321" s="22" t="str">
        <f ca="1">IFERROR(VLOOKUP($B321,INDIRECT(VLOOKUP($E321,보상!$S:$AA,2,FALSE)),MATCH(P$6,INDIRECT(VLOOKUP($E321,보상!$S:$AA,3,FALSE)),0),FALSE),"ERROR")</f>
        <v>GuildCoin</v>
      </c>
      <c r="Q321" s="22">
        <f ca="1">IFERROR(VLOOKUP($B321,INDIRECT(VLOOKUP($E321,보상!$S:$AA,2,FALSE)),MATCH(Q$6,INDIRECT(VLOOKUP($E321,보상!$S:$AA,3,FALSE)),0),FALSE),"ERROR")</f>
        <v>160</v>
      </c>
      <c r="R321" s="22" t="b">
        <v>0</v>
      </c>
      <c r="S321" s="22" t="b">
        <v>0</v>
      </c>
      <c r="T321" s="22">
        <f ca="1">IFERROR(VLOOKUP($B321,INDIRECT(VLOOKUP($E321,보상!$S:$AA,2,FALSE)),MATCH(T$6,INDIRECT(VLOOKUP($E321,보상!$S:$AA,3,FALSE)),0),FALSE),"ERROR")</f>
        <v>0</v>
      </c>
      <c r="U321" s="134">
        <f ca="1">IFERROR(IF(T321=0,0,VLOOKUP(SUBSTITUTE(VLOOKUP(T321,#REF!,MATCH("strItemName",#REF!,0),FALSE),"SUI_",""),#REF!,2,FALSE)),"ERROR")</f>
        <v>0</v>
      </c>
      <c r="V321" s="22">
        <f t="shared" ca="1" si="53"/>
        <v>0</v>
      </c>
      <c r="W321" s="134">
        <f ca="1">IFERROR(IF(V321=0,0,VLOOKUP(SUBSTITUTE(VLOOKUP(V321,#REF!,MATCH("strItemName",#REF!,0),FALSE),"SUI_",""),#REF!,2,FALSE)),"ERROR")</f>
        <v>0</v>
      </c>
      <c r="X321" s="22">
        <f t="shared" ca="1" si="54"/>
        <v>0</v>
      </c>
      <c r="Y321" s="134">
        <f ca="1">IFERROR(IF(X321=0,0,VLOOKUP(SUBSTITUTE(VLOOKUP(X321,#REF!,MATCH("strItemName",#REF!,0),FALSE),"SUI_",""),#REF!,2,FALSE)),"ERROR")</f>
        <v>0</v>
      </c>
      <c r="Z321" s="22">
        <f t="shared" ca="1" si="55"/>
        <v>0</v>
      </c>
      <c r="AA321" s="134">
        <f ca="1">IFERROR(IF(Z321=0,0,VLOOKUP(SUBSTITUTE(VLOOKUP(Z321,#REF!,MATCH("strItemName",#REF!,0),FALSE),"SUI_",""),#REF!,2,FALSE)),"ERROR")</f>
        <v>0</v>
      </c>
      <c r="AB321" s="22">
        <f t="shared" ca="1" si="56"/>
        <v>0</v>
      </c>
      <c r="AC321" s="134">
        <f ca="1">IFERROR(IF(AB321=0,0,VLOOKUP(SUBSTITUTE(VLOOKUP(AB321,#REF!,MATCH("strItemName",#REF!,0),FALSE),"SUI_",""),#REF!,2,FALSE)),"ERROR")</f>
        <v>0</v>
      </c>
      <c r="AD321" s="88">
        <v>0</v>
      </c>
      <c r="AE321" s="134">
        <f>IFERROR(IF(AD321=0,0,VLOOKUP(SUBSTITUTE(VLOOKUP(AD321,#REF!,MATCH("strItemName",#REF!,0),FALSE),"SUI_",""),#REF!,2,FALSE)),"ERROR")</f>
        <v>0</v>
      </c>
      <c r="AF321" s="22">
        <f ca="1">IFERROR(VLOOKUP($B321,INDIRECT(VLOOKUP($E321,보상!$S:$AA,2,FALSE)),MATCH(AF$6,INDIRECT(VLOOKUP($E321,보상!$S:$AA,3,FALSE)),0),FALSE),"ERROR")</f>
        <v>0</v>
      </c>
      <c r="AG321" s="22">
        <v>0</v>
      </c>
      <c r="AH321" s="22">
        <v>0</v>
      </c>
      <c r="AI321" s="22">
        <v>0</v>
      </c>
      <c r="AJ321" s="22" t="b">
        <v>0</v>
      </c>
      <c r="AK321" s="22">
        <v>0</v>
      </c>
      <c r="AL321" s="57">
        <v>0</v>
      </c>
    </row>
    <row r="322" spans="1:38" ht="16.5" customHeight="1" x14ac:dyDescent="0.3">
      <c r="A322" s="158">
        <f>COUNTIF(FtbReward_Quest!$B:$B,$B322)+COUNTIF(FtbReward_Mode!$B:$B,$B322)+COUNTIF(FtbReward_Content!$B:$B,$B322)-1</f>
        <v>0</v>
      </c>
      <c r="B322" s="22">
        <f t="shared" si="42"/>
        <v>1615211</v>
      </c>
      <c r="C322" s="72">
        <v>161521</v>
      </c>
      <c r="D322" s="22" t="s">
        <v>1271</v>
      </c>
      <c r="E322" s="22" t="s">
        <v>1470</v>
      </c>
      <c r="F322" s="72">
        <f>COUNTIF($C$8:$C322,$C322)</f>
        <v>1</v>
      </c>
      <c r="G322" s="22" t="b">
        <v>1</v>
      </c>
      <c r="H322" s="22">
        <v>162000</v>
      </c>
      <c r="I322" s="129" t="str">
        <f>IFERROR(IF(H322=0,0,VLOOKUP(VLOOKUP(H322,#REF!,MATCH("strMailTitleID",#REF!,0),FALSE),#REF!,2,FALSE)),"ERROR")</f>
        <v>ERROR</v>
      </c>
      <c r="J322" s="176">
        <v>0</v>
      </c>
      <c r="K322" s="129">
        <f>IFERROR(IF(J322=0,0,VLOOKUP(VLOOKUP(J322,#REF!,MATCH("strMailTitleID",#REF!,0),FALSE),#REF!,2,FALSE)),"ERROR")</f>
        <v>0</v>
      </c>
      <c r="L322" s="22">
        <f ca="1">IFERROR(VLOOKUP($B322,INDIRECT(VLOOKUP($E322,보상!$S:$AA,2,FALSE)),MATCH(L$6,INDIRECT(VLOOKUP($E322,보상!$S:$AA,3,FALSE)),0),FALSE),"ERROR")</f>
        <v>0</v>
      </c>
      <c r="M322" s="22">
        <v>0</v>
      </c>
      <c r="N322" s="22">
        <v>0</v>
      </c>
      <c r="O322" s="22">
        <v>0</v>
      </c>
      <c r="P322" s="22" t="str">
        <f ca="1">IFERROR(VLOOKUP($B322,INDIRECT(VLOOKUP($E322,보상!$S:$AA,2,FALSE)),MATCH(P$6,INDIRECT(VLOOKUP($E322,보상!$S:$AA,3,FALSE)),0),FALSE),"ERROR")</f>
        <v>GuildCoin</v>
      </c>
      <c r="Q322" s="22">
        <f ca="1">IFERROR(VLOOKUP($B322,INDIRECT(VLOOKUP($E322,보상!$S:$AA,2,FALSE)),MATCH(Q$6,INDIRECT(VLOOKUP($E322,보상!$S:$AA,3,FALSE)),0),FALSE),"ERROR")</f>
        <v>15</v>
      </c>
      <c r="R322" s="22" t="b">
        <v>0</v>
      </c>
      <c r="S322" s="22" t="b">
        <v>0</v>
      </c>
      <c r="T322" s="22">
        <f ca="1">IFERROR(VLOOKUP($B322,INDIRECT(VLOOKUP($E322,보상!$S:$AA,2,FALSE)),MATCH(T$6,INDIRECT(VLOOKUP($E322,보상!$S:$AA,3,FALSE)),0),FALSE),"ERROR")</f>
        <v>0</v>
      </c>
      <c r="U322" s="134">
        <f ca="1">IFERROR(IF(T322=0,0,VLOOKUP(SUBSTITUTE(VLOOKUP(T322,#REF!,MATCH("strItemName",#REF!,0),FALSE),"SUI_",""),#REF!,2,FALSE)),"ERROR")</f>
        <v>0</v>
      </c>
      <c r="V322" s="22">
        <f t="shared" ca="1" si="53"/>
        <v>0</v>
      </c>
      <c r="W322" s="134">
        <f ca="1">IFERROR(IF(V322=0,0,VLOOKUP(SUBSTITUTE(VLOOKUP(V322,#REF!,MATCH("strItemName",#REF!,0),FALSE),"SUI_",""),#REF!,2,FALSE)),"ERROR")</f>
        <v>0</v>
      </c>
      <c r="X322" s="22">
        <f t="shared" ca="1" si="54"/>
        <v>0</v>
      </c>
      <c r="Y322" s="134">
        <f ca="1">IFERROR(IF(X322=0,0,VLOOKUP(SUBSTITUTE(VLOOKUP(X322,#REF!,MATCH("strItemName",#REF!,0),FALSE),"SUI_",""),#REF!,2,FALSE)),"ERROR")</f>
        <v>0</v>
      </c>
      <c r="Z322" s="22">
        <f t="shared" ca="1" si="55"/>
        <v>0</v>
      </c>
      <c r="AA322" s="134">
        <f ca="1">IFERROR(IF(Z322=0,0,VLOOKUP(SUBSTITUTE(VLOOKUP(Z322,#REF!,MATCH("strItemName",#REF!,0),FALSE),"SUI_",""),#REF!,2,FALSE)),"ERROR")</f>
        <v>0</v>
      </c>
      <c r="AB322" s="22">
        <f t="shared" ca="1" si="56"/>
        <v>0</v>
      </c>
      <c r="AC322" s="134">
        <f ca="1">IFERROR(IF(AB322=0,0,VLOOKUP(SUBSTITUTE(VLOOKUP(AB322,#REF!,MATCH("strItemName",#REF!,0),FALSE),"SUI_",""),#REF!,2,FALSE)),"ERROR")</f>
        <v>0</v>
      </c>
      <c r="AD322" s="88">
        <v>0</v>
      </c>
      <c r="AE322" s="134">
        <f>IFERROR(IF(AD322=0,0,VLOOKUP(SUBSTITUTE(VLOOKUP(AD322,#REF!,MATCH("strItemName",#REF!,0),FALSE),"SUI_",""),#REF!,2,FALSE)),"ERROR")</f>
        <v>0</v>
      </c>
      <c r="AF322" s="22">
        <f ca="1">IFERROR(VLOOKUP($B322,INDIRECT(VLOOKUP($E322,보상!$S:$AA,2,FALSE)),MATCH(AF$6,INDIRECT(VLOOKUP($E322,보상!$S:$AA,3,FALSE)),0),FALSE),"ERROR")</f>
        <v>0</v>
      </c>
      <c r="AG322" s="22">
        <v>0</v>
      </c>
      <c r="AH322" s="22">
        <v>0</v>
      </c>
      <c r="AI322" s="22">
        <v>0</v>
      </c>
      <c r="AJ322" s="22" t="b">
        <v>0</v>
      </c>
      <c r="AK322" s="22">
        <v>0</v>
      </c>
      <c r="AL322" s="57">
        <v>0</v>
      </c>
    </row>
    <row r="323" spans="1:38" ht="16.5" customHeight="1" x14ac:dyDescent="0.3">
      <c r="A323" s="158">
        <f>COUNTIF(FtbReward_Quest!$B:$B,$B323)+COUNTIF(FtbReward_Mode!$B:$B,$B323)+COUNTIF(FtbReward_Content!$B:$B,$B323)-1</f>
        <v>0</v>
      </c>
      <c r="B323" s="22">
        <f t="shared" si="42"/>
        <v>1615221</v>
      </c>
      <c r="C323" s="72">
        <v>161522</v>
      </c>
      <c r="D323" s="22" t="s">
        <v>1272</v>
      </c>
      <c r="E323" s="22" t="s">
        <v>1470</v>
      </c>
      <c r="F323" s="72">
        <f>COUNTIF($C$8:$C323,$C323)</f>
        <v>1</v>
      </c>
      <c r="G323" s="22" t="b">
        <v>1</v>
      </c>
      <c r="H323" s="22">
        <v>162000</v>
      </c>
      <c r="I323" s="129" t="str">
        <f>IFERROR(IF(H323=0,0,VLOOKUP(VLOOKUP(H323,#REF!,MATCH("strMailTitleID",#REF!,0),FALSE),#REF!,2,FALSE)),"ERROR")</f>
        <v>ERROR</v>
      </c>
      <c r="J323" s="176">
        <v>0</v>
      </c>
      <c r="K323" s="129">
        <f>IFERROR(IF(J323=0,0,VLOOKUP(VLOOKUP(J323,#REF!,MATCH("strMailTitleID",#REF!,0),FALSE),#REF!,2,FALSE)),"ERROR")</f>
        <v>0</v>
      </c>
      <c r="L323" s="22">
        <f ca="1">IFERROR(VLOOKUP($B323,INDIRECT(VLOOKUP($E323,보상!$S:$AA,2,FALSE)),MATCH(L$6,INDIRECT(VLOOKUP($E323,보상!$S:$AA,3,FALSE)),0),FALSE),"ERROR")</f>
        <v>0</v>
      </c>
      <c r="M323" s="22">
        <v>0</v>
      </c>
      <c r="N323" s="22">
        <v>0</v>
      </c>
      <c r="O323" s="22">
        <v>0</v>
      </c>
      <c r="P323" s="22" t="str">
        <f ca="1">IFERROR(VLOOKUP($B323,INDIRECT(VLOOKUP($E323,보상!$S:$AA,2,FALSE)),MATCH(P$6,INDIRECT(VLOOKUP($E323,보상!$S:$AA,3,FALSE)),0),FALSE),"ERROR")</f>
        <v>GuildCoin</v>
      </c>
      <c r="Q323" s="22">
        <f ca="1">IFERROR(VLOOKUP($B323,INDIRECT(VLOOKUP($E323,보상!$S:$AA,2,FALSE)),MATCH(Q$6,INDIRECT(VLOOKUP($E323,보상!$S:$AA,3,FALSE)),0),FALSE),"ERROR")</f>
        <v>30</v>
      </c>
      <c r="R323" s="22" t="b">
        <v>0</v>
      </c>
      <c r="S323" s="22" t="b">
        <v>0</v>
      </c>
      <c r="T323" s="22">
        <f ca="1">IFERROR(VLOOKUP($B323,INDIRECT(VLOOKUP($E323,보상!$S:$AA,2,FALSE)),MATCH(T$6,INDIRECT(VLOOKUP($E323,보상!$S:$AA,3,FALSE)),0),FALSE),"ERROR")</f>
        <v>0</v>
      </c>
      <c r="U323" s="134">
        <f ca="1">IFERROR(IF(T323=0,0,VLOOKUP(SUBSTITUTE(VLOOKUP(T323,#REF!,MATCH("strItemName",#REF!,0),FALSE),"SUI_",""),#REF!,2,FALSE)),"ERROR")</f>
        <v>0</v>
      </c>
      <c r="V323" s="22">
        <f t="shared" ca="1" si="53"/>
        <v>0</v>
      </c>
      <c r="W323" s="134">
        <f ca="1">IFERROR(IF(V323=0,0,VLOOKUP(SUBSTITUTE(VLOOKUP(V323,#REF!,MATCH("strItemName",#REF!,0),FALSE),"SUI_",""),#REF!,2,FALSE)),"ERROR")</f>
        <v>0</v>
      </c>
      <c r="X323" s="22">
        <f t="shared" ca="1" si="54"/>
        <v>0</v>
      </c>
      <c r="Y323" s="134">
        <f ca="1">IFERROR(IF(X323=0,0,VLOOKUP(SUBSTITUTE(VLOOKUP(X323,#REF!,MATCH("strItemName",#REF!,0),FALSE),"SUI_",""),#REF!,2,FALSE)),"ERROR")</f>
        <v>0</v>
      </c>
      <c r="Z323" s="22">
        <f t="shared" ca="1" si="55"/>
        <v>0</v>
      </c>
      <c r="AA323" s="134">
        <f ca="1">IFERROR(IF(Z323=0,0,VLOOKUP(SUBSTITUTE(VLOOKUP(Z323,#REF!,MATCH("strItemName",#REF!,0),FALSE),"SUI_",""),#REF!,2,FALSE)),"ERROR")</f>
        <v>0</v>
      </c>
      <c r="AB323" s="22">
        <f t="shared" ca="1" si="56"/>
        <v>0</v>
      </c>
      <c r="AC323" s="134">
        <f ca="1">IFERROR(IF(AB323=0,0,VLOOKUP(SUBSTITUTE(VLOOKUP(AB323,#REF!,MATCH("strItemName",#REF!,0),FALSE),"SUI_",""),#REF!,2,FALSE)),"ERROR")</f>
        <v>0</v>
      </c>
      <c r="AD323" s="88">
        <v>0</v>
      </c>
      <c r="AE323" s="134">
        <f>IFERROR(IF(AD323=0,0,VLOOKUP(SUBSTITUTE(VLOOKUP(AD323,#REF!,MATCH("strItemName",#REF!,0),FALSE),"SUI_",""),#REF!,2,FALSE)),"ERROR")</f>
        <v>0</v>
      </c>
      <c r="AF323" s="22">
        <f ca="1">IFERROR(VLOOKUP($B323,INDIRECT(VLOOKUP($E323,보상!$S:$AA,2,FALSE)),MATCH(AF$6,INDIRECT(VLOOKUP($E323,보상!$S:$AA,3,FALSE)),0),FALSE),"ERROR")</f>
        <v>0</v>
      </c>
      <c r="AG323" s="22">
        <v>0</v>
      </c>
      <c r="AH323" s="22">
        <v>0</v>
      </c>
      <c r="AI323" s="22">
        <v>0</v>
      </c>
      <c r="AJ323" s="22" t="b">
        <v>0</v>
      </c>
      <c r="AK323" s="22">
        <v>0</v>
      </c>
      <c r="AL323" s="57">
        <v>0</v>
      </c>
    </row>
    <row r="324" spans="1:38" ht="16.5" customHeight="1" x14ac:dyDescent="0.3">
      <c r="A324" s="158">
        <f>COUNTIF(FtbReward_Quest!$B:$B,$B324)+COUNTIF(FtbReward_Mode!$B:$B,$B324)+COUNTIF(FtbReward_Content!$B:$B,$B324)-1</f>
        <v>0</v>
      </c>
      <c r="B324" s="22">
        <f t="shared" si="42"/>
        <v>1615231</v>
      </c>
      <c r="C324" s="72">
        <v>161523</v>
      </c>
      <c r="D324" s="22" t="s">
        <v>1273</v>
      </c>
      <c r="E324" s="22" t="s">
        <v>1470</v>
      </c>
      <c r="F324" s="72">
        <f>COUNTIF($C$8:$C324,$C324)</f>
        <v>1</v>
      </c>
      <c r="G324" s="22" t="b">
        <v>1</v>
      </c>
      <c r="H324" s="22">
        <v>162000</v>
      </c>
      <c r="I324" s="129" t="str">
        <f>IFERROR(IF(H324=0,0,VLOOKUP(VLOOKUP(H324,#REF!,MATCH("strMailTitleID",#REF!,0),FALSE),#REF!,2,FALSE)),"ERROR")</f>
        <v>ERROR</v>
      </c>
      <c r="J324" s="176">
        <v>0</v>
      </c>
      <c r="K324" s="129">
        <f>IFERROR(IF(J324=0,0,VLOOKUP(VLOOKUP(J324,#REF!,MATCH("strMailTitleID",#REF!,0),FALSE),#REF!,2,FALSE)),"ERROR")</f>
        <v>0</v>
      </c>
      <c r="L324" s="22">
        <f ca="1">IFERROR(VLOOKUP($B324,INDIRECT(VLOOKUP($E324,보상!$S:$AA,2,FALSE)),MATCH(L$6,INDIRECT(VLOOKUP($E324,보상!$S:$AA,3,FALSE)),0),FALSE),"ERROR")</f>
        <v>0</v>
      </c>
      <c r="M324" s="22">
        <v>0</v>
      </c>
      <c r="N324" s="22">
        <v>0</v>
      </c>
      <c r="O324" s="22">
        <v>0</v>
      </c>
      <c r="P324" s="22" t="str">
        <f ca="1">IFERROR(VLOOKUP($B324,INDIRECT(VLOOKUP($E324,보상!$S:$AA,2,FALSE)),MATCH(P$6,INDIRECT(VLOOKUP($E324,보상!$S:$AA,3,FALSE)),0),FALSE),"ERROR")</f>
        <v>GuildCoin</v>
      </c>
      <c r="Q324" s="22">
        <f ca="1">IFERROR(VLOOKUP($B324,INDIRECT(VLOOKUP($E324,보상!$S:$AA,2,FALSE)),MATCH(Q$6,INDIRECT(VLOOKUP($E324,보상!$S:$AA,3,FALSE)),0),FALSE),"ERROR")</f>
        <v>60</v>
      </c>
      <c r="R324" s="22" t="b">
        <v>0</v>
      </c>
      <c r="S324" s="22" t="b">
        <v>0</v>
      </c>
      <c r="T324" s="22">
        <f ca="1">IFERROR(VLOOKUP($B324,INDIRECT(VLOOKUP($E324,보상!$S:$AA,2,FALSE)),MATCH(T$6,INDIRECT(VLOOKUP($E324,보상!$S:$AA,3,FALSE)),0),FALSE),"ERROR")</f>
        <v>0</v>
      </c>
      <c r="U324" s="134">
        <f ca="1">IFERROR(IF(T324=0,0,VLOOKUP(SUBSTITUTE(VLOOKUP(T324,#REF!,MATCH("strItemName",#REF!,0),FALSE),"SUI_",""),#REF!,2,FALSE)),"ERROR")</f>
        <v>0</v>
      </c>
      <c r="V324" s="22">
        <f t="shared" ca="1" si="53"/>
        <v>0</v>
      </c>
      <c r="W324" s="134">
        <f ca="1">IFERROR(IF(V324=0,0,VLOOKUP(SUBSTITUTE(VLOOKUP(V324,#REF!,MATCH("strItemName",#REF!,0),FALSE),"SUI_",""),#REF!,2,FALSE)),"ERROR")</f>
        <v>0</v>
      </c>
      <c r="X324" s="22">
        <f t="shared" ca="1" si="54"/>
        <v>0</v>
      </c>
      <c r="Y324" s="134">
        <f ca="1">IFERROR(IF(X324=0,0,VLOOKUP(SUBSTITUTE(VLOOKUP(X324,#REF!,MATCH("strItemName",#REF!,0),FALSE),"SUI_",""),#REF!,2,FALSE)),"ERROR")</f>
        <v>0</v>
      </c>
      <c r="Z324" s="22">
        <f t="shared" ca="1" si="55"/>
        <v>0</v>
      </c>
      <c r="AA324" s="134">
        <f ca="1">IFERROR(IF(Z324=0,0,VLOOKUP(SUBSTITUTE(VLOOKUP(Z324,#REF!,MATCH("strItemName",#REF!,0),FALSE),"SUI_",""),#REF!,2,FALSE)),"ERROR")</f>
        <v>0</v>
      </c>
      <c r="AB324" s="22">
        <f t="shared" ca="1" si="56"/>
        <v>0</v>
      </c>
      <c r="AC324" s="134">
        <f ca="1">IFERROR(IF(AB324=0,0,VLOOKUP(SUBSTITUTE(VLOOKUP(AB324,#REF!,MATCH("strItemName",#REF!,0),FALSE),"SUI_",""),#REF!,2,FALSE)),"ERROR")</f>
        <v>0</v>
      </c>
      <c r="AD324" s="88">
        <v>0</v>
      </c>
      <c r="AE324" s="134">
        <f>IFERROR(IF(AD324=0,0,VLOOKUP(SUBSTITUTE(VLOOKUP(AD324,#REF!,MATCH("strItemName",#REF!,0),FALSE),"SUI_",""),#REF!,2,FALSE)),"ERROR")</f>
        <v>0</v>
      </c>
      <c r="AF324" s="22">
        <f ca="1">IFERROR(VLOOKUP($B324,INDIRECT(VLOOKUP($E324,보상!$S:$AA,2,FALSE)),MATCH(AF$6,INDIRECT(VLOOKUP($E324,보상!$S:$AA,3,FALSE)),0),FALSE),"ERROR")</f>
        <v>0</v>
      </c>
      <c r="AG324" s="22">
        <v>0</v>
      </c>
      <c r="AH324" s="22">
        <v>0</v>
      </c>
      <c r="AI324" s="22">
        <v>0</v>
      </c>
      <c r="AJ324" s="22" t="b">
        <v>0</v>
      </c>
      <c r="AK324" s="22">
        <v>0</v>
      </c>
      <c r="AL324" s="57">
        <v>0</v>
      </c>
    </row>
    <row r="325" spans="1:38" ht="16.5" customHeight="1" x14ac:dyDescent="0.3">
      <c r="A325" s="158">
        <f>COUNTIF(FtbReward_Quest!$B:$B,$B325)+COUNTIF(FtbReward_Mode!$B:$B,$B325)+COUNTIF(FtbReward_Content!$B:$B,$B325)-1</f>
        <v>0</v>
      </c>
      <c r="B325" s="22">
        <f t="shared" si="42"/>
        <v>1615241</v>
      </c>
      <c r="C325" s="72">
        <v>161524</v>
      </c>
      <c r="D325" s="22" t="s">
        <v>1274</v>
      </c>
      <c r="E325" s="22" t="s">
        <v>1470</v>
      </c>
      <c r="F325" s="72">
        <f>COUNTIF($C$8:$C325,$C325)</f>
        <v>1</v>
      </c>
      <c r="G325" s="22" t="b">
        <v>1</v>
      </c>
      <c r="H325" s="22">
        <v>162000</v>
      </c>
      <c r="I325" s="129" t="str">
        <f>IFERROR(IF(H325=0,0,VLOOKUP(VLOOKUP(H325,#REF!,MATCH("strMailTitleID",#REF!,0),FALSE),#REF!,2,FALSE)),"ERROR")</f>
        <v>ERROR</v>
      </c>
      <c r="J325" s="176">
        <v>0</v>
      </c>
      <c r="K325" s="129">
        <f>IFERROR(IF(J325=0,0,VLOOKUP(VLOOKUP(J325,#REF!,MATCH("strMailTitleID",#REF!,0),FALSE),#REF!,2,FALSE)),"ERROR")</f>
        <v>0</v>
      </c>
      <c r="L325" s="22">
        <f ca="1">IFERROR(VLOOKUP($B325,INDIRECT(VLOOKUP($E325,보상!$S:$AA,2,FALSE)),MATCH(L$6,INDIRECT(VLOOKUP($E325,보상!$S:$AA,3,FALSE)),0),FALSE),"ERROR")</f>
        <v>0</v>
      </c>
      <c r="M325" s="22">
        <v>0</v>
      </c>
      <c r="N325" s="22">
        <v>0</v>
      </c>
      <c r="O325" s="22">
        <v>0</v>
      </c>
      <c r="P325" s="22" t="str">
        <f ca="1">IFERROR(VLOOKUP($B325,INDIRECT(VLOOKUP($E325,보상!$S:$AA,2,FALSE)),MATCH(P$6,INDIRECT(VLOOKUP($E325,보상!$S:$AA,3,FALSE)),0),FALSE),"ERROR")</f>
        <v>GuildCoin</v>
      </c>
      <c r="Q325" s="22">
        <f ca="1">IFERROR(VLOOKUP($B325,INDIRECT(VLOOKUP($E325,보상!$S:$AA,2,FALSE)),MATCH(Q$6,INDIRECT(VLOOKUP($E325,보상!$S:$AA,3,FALSE)),0),FALSE),"ERROR")</f>
        <v>120</v>
      </c>
      <c r="R325" s="22" t="b">
        <v>0</v>
      </c>
      <c r="S325" s="22" t="b">
        <v>0</v>
      </c>
      <c r="T325" s="22">
        <f ca="1">IFERROR(VLOOKUP($B325,INDIRECT(VLOOKUP($E325,보상!$S:$AA,2,FALSE)),MATCH(T$6,INDIRECT(VLOOKUP($E325,보상!$S:$AA,3,FALSE)),0),FALSE),"ERROR")</f>
        <v>0</v>
      </c>
      <c r="U325" s="134">
        <f ca="1">IFERROR(IF(T325=0,0,VLOOKUP(SUBSTITUTE(VLOOKUP(T325,#REF!,MATCH("strItemName",#REF!,0),FALSE),"SUI_",""),#REF!,2,FALSE)),"ERROR")</f>
        <v>0</v>
      </c>
      <c r="V325" s="22">
        <f t="shared" ca="1" si="53"/>
        <v>0</v>
      </c>
      <c r="W325" s="134">
        <f ca="1">IFERROR(IF(V325=0,0,VLOOKUP(SUBSTITUTE(VLOOKUP(V325,#REF!,MATCH("strItemName",#REF!,0),FALSE),"SUI_",""),#REF!,2,FALSE)),"ERROR")</f>
        <v>0</v>
      </c>
      <c r="X325" s="22">
        <f t="shared" ca="1" si="54"/>
        <v>0</v>
      </c>
      <c r="Y325" s="134">
        <f ca="1">IFERROR(IF(X325=0,0,VLOOKUP(SUBSTITUTE(VLOOKUP(X325,#REF!,MATCH("strItemName",#REF!,0),FALSE),"SUI_",""),#REF!,2,FALSE)),"ERROR")</f>
        <v>0</v>
      </c>
      <c r="Z325" s="22">
        <f t="shared" ca="1" si="55"/>
        <v>0</v>
      </c>
      <c r="AA325" s="134">
        <f ca="1">IFERROR(IF(Z325=0,0,VLOOKUP(SUBSTITUTE(VLOOKUP(Z325,#REF!,MATCH("strItemName",#REF!,0),FALSE),"SUI_",""),#REF!,2,FALSE)),"ERROR")</f>
        <v>0</v>
      </c>
      <c r="AB325" s="22">
        <f t="shared" ca="1" si="56"/>
        <v>0</v>
      </c>
      <c r="AC325" s="134">
        <f ca="1">IFERROR(IF(AB325=0,0,VLOOKUP(SUBSTITUTE(VLOOKUP(AB325,#REF!,MATCH("strItemName",#REF!,0),FALSE),"SUI_",""),#REF!,2,FALSE)),"ERROR")</f>
        <v>0</v>
      </c>
      <c r="AD325" s="88">
        <v>0</v>
      </c>
      <c r="AE325" s="134">
        <f>IFERROR(IF(AD325=0,0,VLOOKUP(SUBSTITUTE(VLOOKUP(AD325,#REF!,MATCH("strItemName",#REF!,0),FALSE),"SUI_",""),#REF!,2,FALSE)),"ERROR")</f>
        <v>0</v>
      </c>
      <c r="AF325" s="22">
        <f ca="1">IFERROR(VLOOKUP($B325,INDIRECT(VLOOKUP($E325,보상!$S:$AA,2,FALSE)),MATCH(AF$6,INDIRECT(VLOOKUP($E325,보상!$S:$AA,3,FALSE)),0),FALSE),"ERROR")</f>
        <v>0</v>
      </c>
      <c r="AG325" s="22">
        <v>0</v>
      </c>
      <c r="AH325" s="22">
        <v>0</v>
      </c>
      <c r="AI325" s="22">
        <v>0</v>
      </c>
      <c r="AJ325" s="22" t="b">
        <v>0</v>
      </c>
      <c r="AK325" s="22">
        <v>0</v>
      </c>
      <c r="AL325" s="57">
        <v>0</v>
      </c>
    </row>
    <row r="326" spans="1:38" ht="16.5" customHeight="1" x14ac:dyDescent="0.3">
      <c r="A326" s="158">
        <f>COUNTIF(FtbReward_Quest!$B:$B,$B326)+COUNTIF(FtbReward_Mode!$B:$B,$B326)+COUNTIF(FtbReward_Content!$B:$B,$B326)-1</f>
        <v>0</v>
      </c>
      <c r="B326" s="22">
        <f t="shared" si="42"/>
        <v>1615251</v>
      </c>
      <c r="C326" s="72">
        <v>161525</v>
      </c>
      <c r="D326" s="22" t="s">
        <v>1275</v>
      </c>
      <c r="E326" s="22" t="s">
        <v>1470</v>
      </c>
      <c r="F326" s="72">
        <f>COUNTIF($C$8:$C326,$C326)</f>
        <v>1</v>
      </c>
      <c r="G326" s="22" t="b">
        <v>1</v>
      </c>
      <c r="H326" s="22">
        <v>162000</v>
      </c>
      <c r="I326" s="129" t="str">
        <f>IFERROR(IF(H326=0,0,VLOOKUP(VLOOKUP(H326,#REF!,MATCH("strMailTitleID",#REF!,0),FALSE),#REF!,2,FALSE)),"ERROR")</f>
        <v>ERROR</v>
      </c>
      <c r="J326" s="176">
        <v>0</v>
      </c>
      <c r="K326" s="129">
        <f>IFERROR(IF(J326=0,0,VLOOKUP(VLOOKUP(J326,#REF!,MATCH("strMailTitleID",#REF!,0),FALSE),#REF!,2,FALSE)),"ERROR")</f>
        <v>0</v>
      </c>
      <c r="L326" s="22">
        <f ca="1">IFERROR(VLOOKUP($B326,INDIRECT(VLOOKUP($E326,보상!$S:$AA,2,FALSE)),MATCH(L$6,INDIRECT(VLOOKUP($E326,보상!$S:$AA,3,FALSE)),0),FALSE),"ERROR")</f>
        <v>0</v>
      </c>
      <c r="M326" s="22">
        <v>0</v>
      </c>
      <c r="N326" s="22">
        <v>0</v>
      </c>
      <c r="O326" s="22">
        <v>0</v>
      </c>
      <c r="P326" s="22" t="str">
        <f ca="1">IFERROR(VLOOKUP($B326,INDIRECT(VLOOKUP($E326,보상!$S:$AA,2,FALSE)),MATCH(P$6,INDIRECT(VLOOKUP($E326,보상!$S:$AA,3,FALSE)),0),FALSE),"ERROR")</f>
        <v>GuildCoin</v>
      </c>
      <c r="Q326" s="22">
        <f ca="1">IFERROR(VLOOKUP($B326,INDIRECT(VLOOKUP($E326,보상!$S:$AA,2,FALSE)),MATCH(Q$6,INDIRECT(VLOOKUP($E326,보상!$S:$AA,3,FALSE)),0),FALSE),"ERROR")</f>
        <v>240</v>
      </c>
      <c r="R326" s="22" t="b">
        <v>0</v>
      </c>
      <c r="S326" s="22" t="b">
        <v>0</v>
      </c>
      <c r="T326" s="22">
        <f ca="1">IFERROR(VLOOKUP($B326,INDIRECT(VLOOKUP($E326,보상!$S:$AA,2,FALSE)),MATCH(T$6,INDIRECT(VLOOKUP($E326,보상!$S:$AA,3,FALSE)),0),FALSE),"ERROR")</f>
        <v>0</v>
      </c>
      <c r="U326" s="134">
        <f ca="1">IFERROR(IF(T326=0,0,VLOOKUP(SUBSTITUTE(VLOOKUP(T326,#REF!,MATCH("strItemName",#REF!,0),FALSE),"SUI_",""),#REF!,2,FALSE)),"ERROR")</f>
        <v>0</v>
      </c>
      <c r="V326" s="22">
        <f t="shared" ca="1" si="53"/>
        <v>0</v>
      </c>
      <c r="W326" s="134">
        <f ca="1">IFERROR(IF(V326=0,0,VLOOKUP(SUBSTITUTE(VLOOKUP(V326,#REF!,MATCH("strItemName",#REF!,0),FALSE),"SUI_",""),#REF!,2,FALSE)),"ERROR")</f>
        <v>0</v>
      </c>
      <c r="X326" s="22">
        <f t="shared" ca="1" si="54"/>
        <v>0</v>
      </c>
      <c r="Y326" s="134">
        <f ca="1">IFERROR(IF(X326=0,0,VLOOKUP(SUBSTITUTE(VLOOKUP(X326,#REF!,MATCH("strItemName",#REF!,0),FALSE),"SUI_",""),#REF!,2,FALSE)),"ERROR")</f>
        <v>0</v>
      </c>
      <c r="Z326" s="22">
        <f t="shared" ca="1" si="55"/>
        <v>0</v>
      </c>
      <c r="AA326" s="134">
        <f ca="1">IFERROR(IF(Z326=0,0,VLOOKUP(SUBSTITUTE(VLOOKUP(Z326,#REF!,MATCH("strItemName",#REF!,0),FALSE),"SUI_",""),#REF!,2,FALSE)),"ERROR")</f>
        <v>0</v>
      </c>
      <c r="AB326" s="22">
        <f t="shared" ca="1" si="56"/>
        <v>0</v>
      </c>
      <c r="AC326" s="134">
        <f ca="1">IFERROR(IF(AB326=0,0,VLOOKUP(SUBSTITUTE(VLOOKUP(AB326,#REF!,MATCH("strItemName",#REF!,0),FALSE),"SUI_",""),#REF!,2,FALSE)),"ERROR")</f>
        <v>0</v>
      </c>
      <c r="AD326" s="88">
        <v>0</v>
      </c>
      <c r="AE326" s="134">
        <f>IFERROR(IF(AD326=0,0,VLOOKUP(SUBSTITUTE(VLOOKUP(AD326,#REF!,MATCH("strItemName",#REF!,0),FALSE),"SUI_",""),#REF!,2,FALSE)),"ERROR")</f>
        <v>0</v>
      </c>
      <c r="AF326" s="22">
        <f ca="1">IFERROR(VLOOKUP($B326,INDIRECT(VLOOKUP($E326,보상!$S:$AA,2,FALSE)),MATCH(AF$6,INDIRECT(VLOOKUP($E326,보상!$S:$AA,3,FALSE)),0),FALSE),"ERROR")</f>
        <v>0</v>
      </c>
      <c r="AG326" s="22">
        <v>0</v>
      </c>
      <c r="AH326" s="22">
        <v>0</v>
      </c>
      <c r="AI326" s="22">
        <v>0</v>
      </c>
      <c r="AJ326" s="22" t="b">
        <v>0</v>
      </c>
      <c r="AK326" s="22">
        <v>0</v>
      </c>
      <c r="AL326" s="57">
        <v>0</v>
      </c>
    </row>
    <row r="327" spans="1:38" ht="16.5" customHeight="1" x14ac:dyDescent="0.3">
      <c r="A327" s="158">
        <f>COUNTIF(FtbReward_Quest!$B:$B,$B327)+COUNTIF(FtbReward_Mode!$B:$B,$B327)+COUNTIF(FtbReward_Content!$B:$B,$B327)-1</f>
        <v>0</v>
      </c>
      <c r="B327" s="22">
        <v>10011</v>
      </c>
      <c r="C327" s="72">
        <v>100</v>
      </c>
      <c r="D327" s="22" t="s">
        <v>2117</v>
      </c>
      <c r="E327" s="22" t="s">
        <v>2120</v>
      </c>
      <c r="F327" s="72">
        <f>COUNTIF($C$8:$C327,$C327)</f>
        <v>1</v>
      </c>
      <c r="G327" s="22" t="b">
        <v>1</v>
      </c>
      <c r="H327" s="22">
        <v>162000</v>
      </c>
      <c r="I327" s="129" t="str">
        <f>IFERROR(IF(H327=0,0,VLOOKUP(VLOOKUP(H327,#REF!,MATCH("strMailTitleID",#REF!,0),FALSE),#REF!,2,FALSE)),"ERROR")</f>
        <v>ERROR</v>
      </c>
      <c r="J327" s="176">
        <v>0</v>
      </c>
      <c r="K327" s="129">
        <f>IFERROR(IF(J327=0,0,VLOOKUP(VLOOKUP(J327,#REF!,MATCH("strMailTitleID",#REF!,0),FALSE),#REF!,2,FALSE)),"ERROR")</f>
        <v>0</v>
      </c>
      <c r="L327" s="22">
        <v>0</v>
      </c>
      <c r="M327" s="22">
        <v>0</v>
      </c>
      <c r="N327" s="22">
        <v>0</v>
      </c>
      <c r="O327" s="22">
        <v>0</v>
      </c>
      <c r="P327" s="22" t="s">
        <v>2124</v>
      </c>
      <c r="Q327" s="22">
        <v>0</v>
      </c>
      <c r="R327" s="22" t="b">
        <v>0</v>
      </c>
      <c r="S327" s="22" t="b">
        <v>0</v>
      </c>
      <c r="T327" s="22">
        <v>3152001</v>
      </c>
      <c r="U327" s="134" t="str">
        <f>IFERROR(IF(T327=0,0,VLOOKUP(SUBSTITUTE(VLOOKUP(T327,#REF!,MATCH("strItemName",#REF!,0),FALSE),"SUI_",""),#REF!,2,FALSE)),"ERROR")</f>
        <v>ERROR</v>
      </c>
      <c r="V327" s="22">
        <v>3152001</v>
      </c>
      <c r="W327" s="134" t="str">
        <f>IFERROR(IF(V327=0,0,VLOOKUP(SUBSTITUTE(VLOOKUP(V327,#REF!,MATCH("strItemName",#REF!,0),FALSE),"SUI_",""),#REF!,2,FALSE)),"ERROR")</f>
        <v>ERROR</v>
      </c>
      <c r="X327" s="22">
        <v>3152001</v>
      </c>
      <c r="Y327" s="134" t="str">
        <f>IFERROR(IF(X327=0,0,VLOOKUP(SUBSTITUTE(VLOOKUP(X327,#REF!,MATCH("strItemName",#REF!,0),FALSE),"SUI_",""),#REF!,2,FALSE)),"ERROR")</f>
        <v>ERROR</v>
      </c>
      <c r="Z327" s="22">
        <v>3152001</v>
      </c>
      <c r="AA327" s="134" t="str">
        <f>IFERROR(IF(Z327=0,0,VLOOKUP(SUBSTITUTE(VLOOKUP(Z327,#REF!,MATCH("strItemName",#REF!,0),FALSE),"SUI_",""),#REF!,2,FALSE)),"ERROR")</f>
        <v>ERROR</v>
      </c>
      <c r="AB327" s="22">
        <v>3152001</v>
      </c>
      <c r="AC327" s="134" t="str">
        <f>IFERROR(IF(AB327=0,0,VLOOKUP(SUBSTITUTE(VLOOKUP(AB327,#REF!,MATCH("strItemName",#REF!,0),FALSE),"SUI_",""),#REF!,2,FALSE)),"ERROR")</f>
        <v>ERROR</v>
      </c>
      <c r="AD327" s="88">
        <v>0</v>
      </c>
      <c r="AE327" s="134">
        <f>IFERROR(IF(AD327=0,0,VLOOKUP(SUBSTITUTE(VLOOKUP(AD327,#REF!,MATCH("strItemName",#REF!,0),FALSE),"SUI_",""),#REF!,2,FALSE)),"ERROR")</f>
        <v>0</v>
      </c>
      <c r="AF327" s="22">
        <v>1</v>
      </c>
      <c r="AG327" s="22">
        <v>0</v>
      </c>
      <c r="AH327" s="22">
        <v>0</v>
      </c>
      <c r="AI327" s="22">
        <v>0</v>
      </c>
      <c r="AJ327" s="22" t="b">
        <v>0</v>
      </c>
      <c r="AK327" s="22">
        <v>0</v>
      </c>
      <c r="AL327" s="57">
        <v>0</v>
      </c>
    </row>
    <row r="328" spans="1:38" ht="16.5" customHeight="1" x14ac:dyDescent="0.3">
      <c r="A328" s="158">
        <f>COUNTIF(FtbReward_Quest!$B:$B,$B328)+COUNTIF(FtbReward_Mode!$B:$B,$B328)+COUNTIF(FtbReward_Content!$B:$B,$B328)-1</f>
        <v>0</v>
      </c>
      <c r="B328" s="22">
        <f>B327+1</f>
        <v>10012</v>
      </c>
      <c r="C328" s="72">
        <v>100</v>
      </c>
      <c r="D328" s="22" t="s">
        <v>2117</v>
      </c>
      <c r="E328" s="22" t="s">
        <v>2120</v>
      </c>
      <c r="F328" s="72">
        <f>COUNTIF($C$8:$C328,$C328)</f>
        <v>2</v>
      </c>
      <c r="G328" s="22" t="b">
        <v>0</v>
      </c>
      <c r="H328" s="22">
        <v>0</v>
      </c>
      <c r="I328" s="129">
        <f>IFERROR(IF(H328=0,0,VLOOKUP(VLOOKUP(H328,#REF!,MATCH("strMailTitleID",#REF!,0),FALSE),#REF!,2,FALSE)),"ERROR")</f>
        <v>0</v>
      </c>
      <c r="J328" s="176">
        <v>0</v>
      </c>
      <c r="K328" s="129">
        <f>IFERROR(IF(J328=0,0,VLOOKUP(VLOOKUP(J328,#REF!,MATCH("strMailTitleID",#REF!,0),FALSE),#REF!,2,FALSE)),"ERROR")</f>
        <v>0</v>
      </c>
      <c r="L328" s="22">
        <v>0</v>
      </c>
      <c r="M328" s="22">
        <v>0</v>
      </c>
      <c r="N328" s="22">
        <v>0</v>
      </c>
      <c r="O328" s="22">
        <v>0</v>
      </c>
      <c r="P328" s="22" t="s">
        <v>1244</v>
      </c>
      <c r="Q328" s="22">
        <v>120</v>
      </c>
      <c r="R328" s="22" t="b">
        <v>0</v>
      </c>
      <c r="S328" s="22" t="b">
        <v>0</v>
      </c>
      <c r="T328" s="22">
        <v>0</v>
      </c>
      <c r="U328" s="134">
        <v>0</v>
      </c>
      <c r="V328" s="22">
        <v>0</v>
      </c>
      <c r="W328" s="134">
        <v>0</v>
      </c>
      <c r="X328" s="22">
        <v>0</v>
      </c>
      <c r="Y328" s="134">
        <v>0</v>
      </c>
      <c r="Z328" s="22">
        <v>0</v>
      </c>
      <c r="AA328" s="134">
        <v>0</v>
      </c>
      <c r="AB328" s="22">
        <v>0</v>
      </c>
      <c r="AC328" s="134">
        <v>0</v>
      </c>
      <c r="AD328" s="88">
        <v>0</v>
      </c>
      <c r="AE328" s="134">
        <v>0</v>
      </c>
      <c r="AF328" s="22">
        <v>0</v>
      </c>
      <c r="AG328" s="22">
        <v>0</v>
      </c>
      <c r="AH328" s="22">
        <v>0</v>
      </c>
      <c r="AI328" s="22">
        <v>0</v>
      </c>
      <c r="AJ328" s="22" t="b">
        <v>0</v>
      </c>
      <c r="AK328" s="22">
        <v>0</v>
      </c>
      <c r="AL328" s="57">
        <v>0</v>
      </c>
    </row>
    <row r="329" spans="1:38" ht="16.5" customHeight="1" x14ac:dyDescent="0.3">
      <c r="A329" s="158">
        <f>COUNTIF(FtbReward_Quest!$B:$B,$B329)+COUNTIF(FtbReward_Mode!$B:$B,$B329)+COUNTIF(FtbReward_Content!$B:$B,$B329)-1</f>
        <v>0</v>
      </c>
      <c r="B329" s="22">
        <f t="shared" ref="B329:B393" si="97">B328+1</f>
        <v>10013</v>
      </c>
      <c r="C329" s="72">
        <v>101</v>
      </c>
      <c r="D329" s="22" t="s">
        <v>2118</v>
      </c>
      <c r="E329" s="22" t="s">
        <v>2121</v>
      </c>
      <c r="F329" s="72">
        <f>COUNTIF($C$8:$C329,$C329)</f>
        <v>1</v>
      </c>
      <c r="G329" s="22" t="b">
        <v>1</v>
      </c>
      <c r="H329" s="22">
        <v>162000</v>
      </c>
      <c r="I329" s="129" t="str">
        <f>IFERROR(IF(H329=0,0,VLOOKUP(VLOOKUP(H329,#REF!,MATCH("strMailTitleID",#REF!,0),FALSE),#REF!,2,FALSE)),"ERROR")</f>
        <v>ERROR</v>
      </c>
      <c r="J329" s="176">
        <v>0</v>
      </c>
      <c r="K329" s="129">
        <f>IFERROR(IF(J329=0,0,VLOOKUP(VLOOKUP(J329,#REF!,MATCH("strMailTitleID",#REF!,0),FALSE),#REF!,2,FALSE)),"ERROR")</f>
        <v>0</v>
      </c>
      <c r="L329" s="22">
        <v>0</v>
      </c>
      <c r="M329" s="22">
        <v>0</v>
      </c>
      <c r="N329" s="22">
        <v>0</v>
      </c>
      <c r="O329" s="22">
        <v>0</v>
      </c>
      <c r="P329" s="22" t="s">
        <v>2125</v>
      </c>
      <c r="Q329" s="22">
        <v>0</v>
      </c>
      <c r="R329" s="22" t="b">
        <v>0</v>
      </c>
      <c r="S329" s="22" t="b">
        <v>0</v>
      </c>
      <c r="T329" s="22">
        <v>3152002</v>
      </c>
      <c r="U329" s="134" t="str">
        <f>IFERROR(IF(T329=0,0,VLOOKUP(SUBSTITUTE(VLOOKUP(T329,#REF!,MATCH("strItemName",#REF!,0),FALSE),"SUI_",""),#REF!,2,FALSE)),"ERROR")</f>
        <v>ERROR</v>
      </c>
      <c r="V329" s="22">
        <v>3152002</v>
      </c>
      <c r="W329" s="134" t="str">
        <f>IFERROR(IF(V329=0,0,VLOOKUP(SUBSTITUTE(VLOOKUP(V329,#REF!,MATCH("strItemName",#REF!,0),FALSE),"SUI_",""),#REF!,2,FALSE)),"ERROR")</f>
        <v>ERROR</v>
      </c>
      <c r="X329" s="22">
        <v>3152002</v>
      </c>
      <c r="Y329" s="134" t="str">
        <f>IFERROR(IF(X329=0,0,VLOOKUP(SUBSTITUTE(VLOOKUP(X329,#REF!,MATCH("strItemName",#REF!,0),FALSE),"SUI_",""),#REF!,2,FALSE)),"ERROR")</f>
        <v>ERROR</v>
      </c>
      <c r="Z329" s="22">
        <v>3152002</v>
      </c>
      <c r="AA329" s="134" t="str">
        <f>IFERROR(IF(Z329=0,0,VLOOKUP(SUBSTITUTE(VLOOKUP(Z329,#REF!,MATCH("strItemName",#REF!,0),FALSE),"SUI_",""),#REF!,2,FALSE)),"ERROR")</f>
        <v>ERROR</v>
      </c>
      <c r="AB329" s="22">
        <v>3152002</v>
      </c>
      <c r="AC329" s="134" t="str">
        <f>IFERROR(IF(AB329=0,0,VLOOKUP(SUBSTITUTE(VLOOKUP(AB329,#REF!,MATCH("strItemName",#REF!,0),FALSE),"SUI_",""),#REF!,2,FALSE)),"ERROR")</f>
        <v>ERROR</v>
      </c>
      <c r="AD329" s="88">
        <v>0</v>
      </c>
      <c r="AE329" s="134">
        <f>IFERROR(IF(AD329=0,0,VLOOKUP(SUBSTITUTE(VLOOKUP(AD329,#REF!,MATCH("strItemName",#REF!,0),FALSE),"SUI_",""),#REF!,2,FALSE)),"ERROR")</f>
        <v>0</v>
      </c>
      <c r="AF329" s="22">
        <v>1</v>
      </c>
      <c r="AG329" s="22">
        <v>0</v>
      </c>
      <c r="AH329" s="22">
        <v>0</v>
      </c>
      <c r="AI329" s="22">
        <v>0</v>
      </c>
      <c r="AJ329" s="22" t="b">
        <v>0</v>
      </c>
      <c r="AK329" s="22">
        <v>0</v>
      </c>
      <c r="AL329" s="57">
        <v>0</v>
      </c>
    </row>
    <row r="330" spans="1:38" ht="16.5" customHeight="1" x14ac:dyDescent="0.3">
      <c r="A330" s="158">
        <f>COUNTIF(FtbReward_Quest!$B:$B,$B330)+COUNTIF(FtbReward_Mode!$B:$B,$B330)+COUNTIF(FtbReward_Content!$B:$B,$B330)-1</f>
        <v>0</v>
      </c>
      <c r="B330" s="22">
        <f t="shared" si="97"/>
        <v>10014</v>
      </c>
      <c r="C330" s="72">
        <v>101</v>
      </c>
      <c r="D330" s="22" t="s">
        <v>2118</v>
      </c>
      <c r="E330" s="22" t="s">
        <v>2121</v>
      </c>
      <c r="F330" s="72">
        <f>COUNTIF($C$8:$C330,$C330)</f>
        <v>2</v>
      </c>
      <c r="G330" s="22" t="b">
        <v>0</v>
      </c>
      <c r="H330" s="22">
        <v>0</v>
      </c>
      <c r="I330" s="129">
        <f>IFERROR(IF(H330=0,0,VLOOKUP(VLOOKUP(H330,#REF!,MATCH("strMailTitleID",#REF!,0),FALSE),#REF!,2,FALSE)),"ERROR")</f>
        <v>0</v>
      </c>
      <c r="J330" s="176">
        <v>0</v>
      </c>
      <c r="K330" s="129">
        <f>IFERROR(IF(J330=0,0,VLOOKUP(VLOOKUP(J330,#REF!,MATCH("strMailTitleID",#REF!,0),FALSE),#REF!,2,FALSE)),"ERROR")</f>
        <v>0</v>
      </c>
      <c r="L330" s="22">
        <v>0</v>
      </c>
      <c r="M330" s="22">
        <v>0</v>
      </c>
      <c r="N330" s="22">
        <v>0</v>
      </c>
      <c r="O330" s="22">
        <v>0</v>
      </c>
      <c r="P330" s="22" t="s">
        <v>1244</v>
      </c>
      <c r="Q330" s="22">
        <v>120</v>
      </c>
      <c r="R330" s="22" t="b">
        <v>0</v>
      </c>
      <c r="S330" s="22" t="b">
        <v>0</v>
      </c>
      <c r="T330" s="22">
        <v>0</v>
      </c>
      <c r="U330" s="134">
        <v>0</v>
      </c>
      <c r="V330" s="22">
        <v>0</v>
      </c>
      <c r="W330" s="134">
        <v>0</v>
      </c>
      <c r="X330" s="22">
        <v>0</v>
      </c>
      <c r="Y330" s="134">
        <v>0</v>
      </c>
      <c r="Z330" s="22">
        <v>0</v>
      </c>
      <c r="AA330" s="134">
        <v>0</v>
      </c>
      <c r="AB330" s="22">
        <v>0</v>
      </c>
      <c r="AC330" s="134">
        <v>0</v>
      </c>
      <c r="AD330" s="88">
        <v>0</v>
      </c>
      <c r="AE330" s="134">
        <v>0</v>
      </c>
      <c r="AF330" s="22">
        <v>0</v>
      </c>
      <c r="AG330" s="22">
        <v>0</v>
      </c>
      <c r="AH330" s="22">
        <v>0</v>
      </c>
      <c r="AI330" s="22">
        <v>0</v>
      </c>
      <c r="AJ330" s="22" t="b">
        <v>0</v>
      </c>
      <c r="AK330" s="22">
        <v>0</v>
      </c>
      <c r="AL330" s="57">
        <v>0</v>
      </c>
    </row>
    <row r="331" spans="1:38" ht="16.5" customHeight="1" x14ac:dyDescent="0.3">
      <c r="A331" s="158">
        <f>COUNTIF(FtbReward_Quest!$B:$B,$B331)+COUNTIF(FtbReward_Mode!$B:$B,$B331)+COUNTIF(FtbReward_Content!$B:$B,$B331)-1</f>
        <v>0</v>
      </c>
      <c r="B331" s="22">
        <f t="shared" si="97"/>
        <v>10015</v>
      </c>
      <c r="C331" s="72">
        <v>102</v>
      </c>
      <c r="D331" s="22" t="s">
        <v>2119</v>
      </c>
      <c r="E331" s="22" t="s">
        <v>2122</v>
      </c>
      <c r="F331" s="72">
        <f>COUNTIF($C$8:$C331,$C331)</f>
        <v>1</v>
      </c>
      <c r="G331" s="22" t="b">
        <v>1</v>
      </c>
      <c r="H331" s="22">
        <v>162000</v>
      </c>
      <c r="I331" s="129" t="str">
        <f>IFERROR(IF(H331=0,0,VLOOKUP(VLOOKUP(H331,#REF!,MATCH("strMailTitleID",#REF!,0),FALSE),#REF!,2,FALSE)),"ERROR")</f>
        <v>ERROR</v>
      </c>
      <c r="J331" s="176">
        <v>0</v>
      </c>
      <c r="K331" s="129">
        <f>IFERROR(IF(J331=0,0,VLOOKUP(VLOOKUP(J331,#REF!,MATCH("strMailTitleID",#REF!,0),FALSE),#REF!,2,FALSE)),"ERROR")</f>
        <v>0</v>
      </c>
      <c r="L331" s="22">
        <v>0</v>
      </c>
      <c r="M331" s="22">
        <v>0</v>
      </c>
      <c r="N331" s="22">
        <v>0</v>
      </c>
      <c r="O331" s="22">
        <v>0</v>
      </c>
      <c r="P331" s="22" t="s">
        <v>2125</v>
      </c>
      <c r="Q331" s="22">
        <v>0</v>
      </c>
      <c r="R331" s="22" t="b">
        <v>0</v>
      </c>
      <c r="S331" s="22" t="b">
        <v>0</v>
      </c>
      <c r="T331" s="22">
        <v>0</v>
      </c>
      <c r="U331" s="134">
        <f>IFERROR(IF(T331=0,0,VLOOKUP(SUBSTITUTE(VLOOKUP(T331,#REF!,MATCH("strItemName",#REF!,0),FALSE),"SUI_",""),#REF!,2,FALSE)),"ERROR")</f>
        <v>0</v>
      </c>
      <c r="V331" s="22">
        <f t="shared" ref="V331:V332" si="98">IF(T331=0,0,IF(OR(INT(T331/10000)=15,INT(T331/10000)=24,INT(T331/10000)=35),T331,IF(T331&gt;300000,T331,IF(T331&lt;200000,T331+10100,T331+100))))</f>
        <v>0</v>
      </c>
      <c r="W331" s="134">
        <f>IFERROR(IF(V331=0,0,VLOOKUP(SUBSTITUTE(VLOOKUP(V331,#REF!,MATCH("strItemName",#REF!,0),FALSE),"SUI_",""),#REF!,2,FALSE)),"ERROR")</f>
        <v>0</v>
      </c>
      <c r="X331" s="22">
        <f t="shared" ref="X331:X332" si="99">IF(V331=0,0,IF(OR(INT(V331/10000)=15,INT(V331/10000)=24,INT(V331/10000)=35),V331,IF(V331&gt;300000,V331,IF(V331&lt;200000,V331+10100,V331+100))))</f>
        <v>0</v>
      </c>
      <c r="Y331" s="134">
        <f>IFERROR(IF(X331=0,0,VLOOKUP(SUBSTITUTE(VLOOKUP(X331,#REF!,MATCH("strItemName",#REF!,0),FALSE),"SUI_",""),#REF!,2,FALSE)),"ERROR")</f>
        <v>0</v>
      </c>
      <c r="Z331" s="22">
        <f t="shared" ref="Z331:Z332" si="100">IF(X331=0,0,IF(OR(INT(X331/10000)=15,INT(X331/10000)=24,INT(X331/10000)=35),X331,IF(X331&gt;300000,X331,IF(X331&lt;200000,X331+10100,X331+100))))</f>
        <v>0</v>
      </c>
      <c r="AA331" s="134">
        <f>IFERROR(IF(Z331=0,0,VLOOKUP(SUBSTITUTE(VLOOKUP(Z331,#REF!,MATCH("strItemName",#REF!,0),FALSE),"SUI_",""),#REF!,2,FALSE)),"ERROR")</f>
        <v>0</v>
      </c>
      <c r="AB331" s="22">
        <f t="shared" ref="AB331:AB332" si="101">IF(Z331=0,0,IF(OR(INT(Z331/10000)=15,INT(Z331/10000)=24,INT(Z331/10000)=35),Z331,IF(Z331&gt;300000,Z331,IF(Z331&lt;200000,Z331+10100,Z331+100))))</f>
        <v>0</v>
      </c>
      <c r="AC331" s="134">
        <f>IFERROR(IF(AB331=0,0,VLOOKUP(SUBSTITUTE(VLOOKUP(AB331,#REF!,MATCH("strItemName",#REF!,0),FALSE),"SUI_",""),#REF!,2,FALSE)),"ERROR")</f>
        <v>0</v>
      </c>
      <c r="AD331" s="88">
        <v>3152001</v>
      </c>
      <c r="AE331" s="134" t="str">
        <f>IFERROR(IF(AD331=0,0,VLOOKUP(SUBSTITUTE(VLOOKUP(AD331,#REF!,MATCH("strItemName",#REF!,0),FALSE),"SUI_",""),#REF!,2,FALSE)),"ERROR")</f>
        <v>ERROR</v>
      </c>
      <c r="AF331" s="22">
        <v>1</v>
      </c>
      <c r="AG331" s="22">
        <v>0</v>
      </c>
      <c r="AH331" s="22">
        <v>0</v>
      </c>
      <c r="AI331" s="22">
        <v>0</v>
      </c>
      <c r="AJ331" s="22" t="b">
        <v>1</v>
      </c>
      <c r="AK331" s="22">
        <v>0</v>
      </c>
      <c r="AL331" s="57">
        <v>0</v>
      </c>
    </row>
    <row r="332" spans="1:38" ht="16.5" customHeight="1" x14ac:dyDescent="0.3">
      <c r="A332" s="158">
        <f>COUNTIF(FtbReward_Quest!$B:$B,$B332)+COUNTIF(FtbReward_Mode!$B:$B,$B332)+COUNTIF(FtbReward_Content!$B:$B,$B332)-1</f>
        <v>0</v>
      </c>
      <c r="B332" s="22">
        <f t="shared" si="97"/>
        <v>10016</v>
      </c>
      <c r="C332" s="72">
        <v>102</v>
      </c>
      <c r="D332" s="22" t="s">
        <v>2119</v>
      </c>
      <c r="E332" s="22" t="s">
        <v>2123</v>
      </c>
      <c r="F332" s="72">
        <f>COUNTIF($C$8:$C332,$C332)</f>
        <v>2</v>
      </c>
      <c r="G332" s="22" t="b">
        <v>0</v>
      </c>
      <c r="H332" s="22">
        <v>0</v>
      </c>
      <c r="I332" s="129">
        <f>IFERROR(IF(H332=0,0,VLOOKUP(VLOOKUP(H332,#REF!,MATCH("strMailTitleID",#REF!,0),FALSE),#REF!,2,FALSE)),"ERROR")</f>
        <v>0</v>
      </c>
      <c r="J332" s="176">
        <v>0</v>
      </c>
      <c r="K332" s="129">
        <f>IFERROR(IF(J332=0,0,VLOOKUP(VLOOKUP(J332,#REF!,MATCH("strMailTitleID",#REF!,0),FALSE),#REF!,2,FALSE)),"ERROR")</f>
        <v>0</v>
      </c>
      <c r="L332" s="22">
        <v>0</v>
      </c>
      <c r="M332" s="22">
        <v>0</v>
      </c>
      <c r="N332" s="22">
        <v>0</v>
      </c>
      <c r="O332" s="22">
        <v>0</v>
      </c>
      <c r="P332" s="22" t="s">
        <v>1244</v>
      </c>
      <c r="Q332" s="22">
        <v>500</v>
      </c>
      <c r="R332" s="22" t="b">
        <v>0</v>
      </c>
      <c r="S332" s="22" t="b">
        <v>0</v>
      </c>
      <c r="T332" s="22">
        <v>0</v>
      </c>
      <c r="U332" s="134">
        <f>IFERROR(IF(T332=0,0,VLOOKUP(SUBSTITUTE(VLOOKUP(T332,#REF!,MATCH("strItemName",#REF!,0),FALSE),"SUI_",""),#REF!,2,FALSE)),"ERROR")</f>
        <v>0</v>
      </c>
      <c r="V332" s="22">
        <f t="shared" si="98"/>
        <v>0</v>
      </c>
      <c r="W332" s="134">
        <f>IFERROR(IF(V332=0,0,VLOOKUP(SUBSTITUTE(VLOOKUP(V332,#REF!,MATCH("strItemName",#REF!,0),FALSE),"SUI_",""),#REF!,2,FALSE)),"ERROR")</f>
        <v>0</v>
      </c>
      <c r="X332" s="22">
        <f t="shared" si="99"/>
        <v>0</v>
      </c>
      <c r="Y332" s="134">
        <f>IFERROR(IF(X332=0,0,VLOOKUP(SUBSTITUTE(VLOOKUP(X332,#REF!,MATCH("strItemName",#REF!,0),FALSE),"SUI_",""),#REF!,2,FALSE)),"ERROR")</f>
        <v>0</v>
      </c>
      <c r="Z332" s="22">
        <f t="shared" si="100"/>
        <v>0</v>
      </c>
      <c r="AA332" s="134">
        <f>IFERROR(IF(Z332=0,0,VLOOKUP(SUBSTITUTE(VLOOKUP(Z332,#REF!,MATCH("strItemName",#REF!,0),FALSE),"SUI_",""),#REF!,2,FALSE)),"ERROR")</f>
        <v>0</v>
      </c>
      <c r="AB332" s="22">
        <f t="shared" si="101"/>
        <v>0</v>
      </c>
      <c r="AC332" s="134">
        <f>IFERROR(IF(AB332=0,0,VLOOKUP(SUBSTITUTE(VLOOKUP(AB332,#REF!,MATCH("strItemName",#REF!,0),FALSE),"SUI_",""),#REF!,2,FALSE)),"ERROR")</f>
        <v>0</v>
      </c>
      <c r="AD332" s="88">
        <v>3152002</v>
      </c>
      <c r="AE332" s="134" t="str">
        <f>IFERROR(IF(AD332=0,0,VLOOKUP(SUBSTITUTE(VLOOKUP(AD332,#REF!,MATCH("strItemName",#REF!,0),FALSE),"SUI_",""),#REF!,2,FALSE)),"ERROR")</f>
        <v>ERROR</v>
      </c>
      <c r="AF332" s="22">
        <v>1</v>
      </c>
      <c r="AG332" s="22">
        <v>0</v>
      </c>
      <c r="AH332" s="22">
        <v>0</v>
      </c>
      <c r="AI332" s="22">
        <v>0</v>
      </c>
      <c r="AJ332" s="22" t="b">
        <v>1</v>
      </c>
      <c r="AK332" s="22">
        <v>0</v>
      </c>
      <c r="AL332" s="57">
        <v>0</v>
      </c>
    </row>
    <row r="333" spans="1:38" ht="16.5" customHeight="1" x14ac:dyDescent="0.3">
      <c r="B333" s="22">
        <f t="shared" si="97"/>
        <v>10017</v>
      </c>
      <c r="C333" s="72">
        <v>1801010</v>
      </c>
      <c r="D333" s="22" t="s">
        <v>2176</v>
      </c>
      <c r="E333" s="22" t="s">
        <v>2175</v>
      </c>
      <c r="F333" s="72">
        <f>COUNTIF($C$8:$C333,$C333)</f>
        <v>1</v>
      </c>
      <c r="G333" s="22" t="b">
        <v>1</v>
      </c>
      <c r="H333" s="22">
        <v>0</v>
      </c>
      <c r="I333" s="129">
        <f>IFERROR(IF(H333=0,0,VLOOKUP(VLOOKUP(H333,#REF!,MATCH("strMailTitleID",#REF!,0),FALSE),#REF!,2,FALSE)),"ERROR")</f>
        <v>0</v>
      </c>
      <c r="J333" s="176">
        <v>200</v>
      </c>
      <c r="K333" s="129" t="str">
        <f>IFERROR(IF(J333=0,0,VLOOKUP(VLOOKUP(J333,#REF!,MATCH("strMailTitleID",#REF!,0),FALSE),#REF!,2,FALSE)),"ERROR")</f>
        <v>ERROR</v>
      </c>
      <c r="L333" s="22">
        <v>0</v>
      </c>
      <c r="M333" s="22">
        <v>0</v>
      </c>
      <c r="N333" s="22">
        <v>0</v>
      </c>
      <c r="O333" s="22">
        <v>0</v>
      </c>
      <c r="P333" s="22" t="s">
        <v>34</v>
      </c>
      <c r="Q333" s="22">
        <v>1000</v>
      </c>
      <c r="R333" s="22" t="b">
        <v>0</v>
      </c>
      <c r="S333" s="22" t="b">
        <v>0</v>
      </c>
      <c r="T333" s="22">
        <v>0</v>
      </c>
      <c r="U333" s="134">
        <f>IFERROR(IF(T333=0,0,VLOOKUP(SUBSTITUTE(VLOOKUP(T333,#REF!,MATCH("strItemName",#REF!,0),FALSE),"SUI_",""),#REF!,2,FALSE)),"ERROR")</f>
        <v>0</v>
      </c>
      <c r="V333" s="22">
        <f t="shared" ref="V333:V362" si="102">IF(T333=0,0,IF(OR(INT(T333/10000)=15,INT(T333/10000)=24,INT(T333/10000)=35),T333,IF(T333&gt;300000,T333,IF(T333&lt;200000,T333+10100,T333+100))))</f>
        <v>0</v>
      </c>
      <c r="W333" s="134">
        <f>IFERROR(IF(V333=0,0,VLOOKUP(SUBSTITUTE(VLOOKUP(V333,#REF!,MATCH("strItemName",#REF!,0),FALSE),"SUI_",""),#REF!,2,FALSE)),"ERROR")</f>
        <v>0</v>
      </c>
      <c r="X333" s="22">
        <f t="shared" ref="X333:X362" si="103">IF(V333=0,0,IF(OR(INT(V333/10000)=15,INT(V333/10000)=24,INT(V333/10000)=35),V333,IF(V333&gt;300000,V333,IF(V333&lt;200000,V333+10100,V333+100))))</f>
        <v>0</v>
      </c>
      <c r="Y333" s="134">
        <f>IFERROR(IF(X333=0,0,VLOOKUP(SUBSTITUTE(VLOOKUP(X333,#REF!,MATCH("strItemName",#REF!,0),FALSE),"SUI_",""),#REF!,2,FALSE)),"ERROR")</f>
        <v>0</v>
      </c>
      <c r="Z333" s="22">
        <f t="shared" ref="Z333:Z362" si="104">IF(X333=0,0,IF(OR(INT(X333/10000)=15,INT(X333/10000)=24,INT(X333/10000)=35),X333,IF(X333&gt;300000,X333,IF(X333&lt;200000,X333+10100,X333+100))))</f>
        <v>0</v>
      </c>
      <c r="AA333" s="134">
        <f>IFERROR(IF(Z333=0,0,VLOOKUP(SUBSTITUTE(VLOOKUP(Z333,#REF!,MATCH("strItemName",#REF!,0),FALSE),"SUI_",""),#REF!,2,FALSE)),"ERROR")</f>
        <v>0</v>
      </c>
      <c r="AB333" s="22">
        <f t="shared" ref="AB333:AB362" si="105">IF(Z333=0,0,IF(OR(INT(Z333/10000)=15,INT(Z333/10000)=24,INT(Z333/10000)=35),Z333,IF(Z333&gt;300000,Z333,IF(Z333&lt;200000,Z333+10100,Z333+100))))</f>
        <v>0</v>
      </c>
      <c r="AC333" s="134">
        <f>IFERROR(IF(AB333=0,0,VLOOKUP(SUBSTITUTE(VLOOKUP(AB333,#REF!,MATCH("strItemName",#REF!,0),FALSE),"SUI_",""),#REF!,2,FALSE)),"ERROR")</f>
        <v>0</v>
      </c>
      <c r="AD333" s="88">
        <v>0</v>
      </c>
      <c r="AE333" s="134">
        <f>IFERROR(IF(AD333=0,0,VLOOKUP(SUBSTITUTE(VLOOKUP(AD333,#REF!,MATCH("strItemName",#REF!,0),FALSE),"SUI_",""),#REF!,2,FALSE)),"ERROR")</f>
        <v>0</v>
      </c>
      <c r="AF333" s="22">
        <v>0</v>
      </c>
      <c r="AG333" s="22">
        <v>0</v>
      </c>
      <c r="AH333" s="22">
        <v>0</v>
      </c>
      <c r="AI333" s="22">
        <v>0</v>
      </c>
      <c r="AJ333" s="22" t="b">
        <v>0</v>
      </c>
      <c r="AK333" s="22">
        <v>0</v>
      </c>
      <c r="AL333" s="57">
        <v>0</v>
      </c>
    </row>
    <row r="334" spans="1:38" ht="16.5" customHeight="1" x14ac:dyDescent="0.3">
      <c r="B334" s="22">
        <f t="shared" si="97"/>
        <v>10018</v>
      </c>
      <c r="C334" s="72">
        <v>1801020</v>
      </c>
      <c r="D334" s="22" t="s">
        <v>2177</v>
      </c>
      <c r="E334" s="22" t="s">
        <v>2175</v>
      </c>
      <c r="F334" s="72">
        <f>COUNTIF($C$8:$C334,$C334)</f>
        <v>1</v>
      </c>
      <c r="G334" s="22" t="b">
        <v>1</v>
      </c>
      <c r="H334" s="22">
        <v>0</v>
      </c>
      <c r="I334" s="129">
        <f>IFERROR(IF(H334=0,0,VLOOKUP(VLOOKUP(H334,#REF!,MATCH("strMailTitleID",#REF!,0),FALSE),#REF!,2,FALSE)),"ERROR")</f>
        <v>0</v>
      </c>
      <c r="J334" s="176">
        <v>200</v>
      </c>
      <c r="K334" s="129" t="str">
        <f>IFERROR(IF(J334=0,0,VLOOKUP(VLOOKUP(J334,#REF!,MATCH("strMailTitleID",#REF!,0),FALSE),#REF!,2,FALSE)),"ERROR")</f>
        <v>ERROR</v>
      </c>
      <c r="L334" s="22">
        <v>0</v>
      </c>
      <c r="M334" s="22">
        <v>0</v>
      </c>
      <c r="N334" s="22">
        <v>0</v>
      </c>
      <c r="O334" s="22">
        <v>0</v>
      </c>
      <c r="P334" s="22" t="s">
        <v>34</v>
      </c>
      <c r="Q334" s="22">
        <v>1100</v>
      </c>
      <c r="R334" s="22" t="b">
        <v>0</v>
      </c>
      <c r="S334" s="22" t="b">
        <v>0</v>
      </c>
      <c r="T334" s="22">
        <v>0</v>
      </c>
      <c r="U334" s="134">
        <f>IFERROR(IF(T334=0,0,VLOOKUP(SUBSTITUTE(VLOOKUP(T334,#REF!,MATCH("strItemName",#REF!,0),FALSE),"SUI_",""),#REF!,2,FALSE)),"ERROR")</f>
        <v>0</v>
      </c>
      <c r="V334" s="22">
        <f t="shared" si="102"/>
        <v>0</v>
      </c>
      <c r="W334" s="134">
        <f>IFERROR(IF(V334=0,0,VLOOKUP(SUBSTITUTE(VLOOKUP(V334,#REF!,MATCH("strItemName",#REF!,0),FALSE),"SUI_",""),#REF!,2,FALSE)),"ERROR")</f>
        <v>0</v>
      </c>
      <c r="X334" s="22">
        <f t="shared" si="103"/>
        <v>0</v>
      </c>
      <c r="Y334" s="134">
        <f>IFERROR(IF(X334=0,0,VLOOKUP(SUBSTITUTE(VLOOKUP(X334,#REF!,MATCH("strItemName",#REF!,0),FALSE),"SUI_",""),#REF!,2,FALSE)),"ERROR")</f>
        <v>0</v>
      </c>
      <c r="Z334" s="22">
        <f t="shared" si="104"/>
        <v>0</v>
      </c>
      <c r="AA334" s="134">
        <f>IFERROR(IF(Z334=0,0,VLOOKUP(SUBSTITUTE(VLOOKUP(Z334,#REF!,MATCH("strItemName",#REF!,0),FALSE),"SUI_",""),#REF!,2,FALSE)),"ERROR")</f>
        <v>0</v>
      </c>
      <c r="AB334" s="22">
        <f t="shared" si="105"/>
        <v>0</v>
      </c>
      <c r="AC334" s="134">
        <f>IFERROR(IF(AB334=0,0,VLOOKUP(SUBSTITUTE(VLOOKUP(AB334,#REF!,MATCH("strItemName",#REF!,0),FALSE),"SUI_",""),#REF!,2,FALSE)),"ERROR")</f>
        <v>0</v>
      </c>
      <c r="AD334" s="88">
        <v>0</v>
      </c>
      <c r="AE334" s="134">
        <f>IFERROR(IF(AD334=0,0,VLOOKUP(SUBSTITUTE(VLOOKUP(AD334,#REF!,MATCH("strItemName",#REF!,0),FALSE),"SUI_",""),#REF!,2,FALSE)),"ERROR")</f>
        <v>0</v>
      </c>
      <c r="AF334" s="22">
        <v>0</v>
      </c>
      <c r="AG334" s="22">
        <v>0</v>
      </c>
      <c r="AH334" s="22">
        <v>0</v>
      </c>
      <c r="AI334" s="22">
        <v>0</v>
      </c>
      <c r="AJ334" s="22" t="b">
        <v>0</v>
      </c>
      <c r="AK334" s="22">
        <v>0</v>
      </c>
      <c r="AL334" s="57">
        <v>0</v>
      </c>
    </row>
    <row r="335" spans="1:38" ht="16.5" customHeight="1" x14ac:dyDescent="0.3">
      <c r="B335" s="22">
        <f t="shared" si="97"/>
        <v>10019</v>
      </c>
      <c r="C335" s="72">
        <v>1801030</v>
      </c>
      <c r="D335" s="22" t="s">
        <v>2178</v>
      </c>
      <c r="E335" s="22" t="s">
        <v>2175</v>
      </c>
      <c r="F335" s="72">
        <f>COUNTIF($C$8:$C335,$C335)</f>
        <v>1</v>
      </c>
      <c r="G335" s="22" t="b">
        <v>1</v>
      </c>
      <c r="H335" s="22">
        <v>0</v>
      </c>
      <c r="I335" s="129">
        <f>IFERROR(IF(H335=0,0,VLOOKUP(VLOOKUP(H335,#REF!,MATCH("strMailTitleID",#REF!,0),FALSE),#REF!,2,FALSE)),"ERROR")</f>
        <v>0</v>
      </c>
      <c r="J335" s="176">
        <v>200</v>
      </c>
      <c r="K335" s="129" t="str">
        <f>IFERROR(IF(J335=0,0,VLOOKUP(VLOOKUP(J335,#REF!,MATCH("strMailTitleID",#REF!,0),FALSE),#REF!,2,FALSE)),"ERROR")</f>
        <v>ERROR</v>
      </c>
      <c r="L335" s="22">
        <v>0</v>
      </c>
      <c r="M335" s="22">
        <v>0</v>
      </c>
      <c r="N335" s="22">
        <v>0</v>
      </c>
      <c r="O335" s="22">
        <v>0</v>
      </c>
      <c r="P335" s="22" t="s">
        <v>34</v>
      </c>
      <c r="Q335" s="22">
        <v>1200</v>
      </c>
      <c r="R335" s="22" t="b">
        <v>0</v>
      </c>
      <c r="S335" s="22" t="b">
        <v>0</v>
      </c>
      <c r="T335" s="22">
        <v>0</v>
      </c>
      <c r="U335" s="134">
        <f>IFERROR(IF(T335=0,0,VLOOKUP(SUBSTITUTE(VLOOKUP(T335,#REF!,MATCH("strItemName",#REF!,0),FALSE),"SUI_",""),#REF!,2,FALSE)),"ERROR")</f>
        <v>0</v>
      </c>
      <c r="V335" s="22">
        <f t="shared" si="102"/>
        <v>0</v>
      </c>
      <c r="W335" s="134">
        <f>IFERROR(IF(V335=0,0,VLOOKUP(SUBSTITUTE(VLOOKUP(V335,#REF!,MATCH("strItemName",#REF!,0),FALSE),"SUI_",""),#REF!,2,FALSE)),"ERROR")</f>
        <v>0</v>
      </c>
      <c r="X335" s="22">
        <f t="shared" si="103"/>
        <v>0</v>
      </c>
      <c r="Y335" s="134">
        <f>IFERROR(IF(X335=0,0,VLOOKUP(SUBSTITUTE(VLOOKUP(X335,#REF!,MATCH("strItemName",#REF!,0),FALSE),"SUI_",""),#REF!,2,FALSE)),"ERROR")</f>
        <v>0</v>
      </c>
      <c r="Z335" s="22">
        <f t="shared" si="104"/>
        <v>0</v>
      </c>
      <c r="AA335" s="134">
        <f>IFERROR(IF(Z335=0,0,VLOOKUP(SUBSTITUTE(VLOOKUP(Z335,#REF!,MATCH("strItemName",#REF!,0),FALSE),"SUI_",""),#REF!,2,FALSE)),"ERROR")</f>
        <v>0</v>
      </c>
      <c r="AB335" s="22">
        <f t="shared" si="105"/>
        <v>0</v>
      </c>
      <c r="AC335" s="134">
        <f>IFERROR(IF(AB335=0,0,VLOOKUP(SUBSTITUTE(VLOOKUP(AB335,#REF!,MATCH("strItemName",#REF!,0),FALSE),"SUI_",""),#REF!,2,FALSE)),"ERROR")</f>
        <v>0</v>
      </c>
      <c r="AD335" s="88">
        <v>0</v>
      </c>
      <c r="AE335" s="134">
        <f>IFERROR(IF(AD335=0,0,VLOOKUP(SUBSTITUTE(VLOOKUP(AD335,#REF!,MATCH("strItemName",#REF!,0),FALSE),"SUI_",""),#REF!,2,FALSE)),"ERROR")</f>
        <v>0</v>
      </c>
      <c r="AF335" s="22">
        <v>0</v>
      </c>
      <c r="AG335" s="22">
        <v>0</v>
      </c>
      <c r="AH335" s="22">
        <v>0</v>
      </c>
      <c r="AI335" s="22">
        <v>0</v>
      </c>
      <c r="AJ335" s="22" t="b">
        <v>0</v>
      </c>
      <c r="AK335" s="22">
        <v>0</v>
      </c>
      <c r="AL335" s="57">
        <v>0</v>
      </c>
    </row>
    <row r="336" spans="1:38" ht="16.5" customHeight="1" x14ac:dyDescent="0.3">
      <c r="B336" s="22">
        <f t="shared" si="97"/>
        <v>10020</v>
      </c>
      <c r="C336" s="72">
        <v>1801040</v>
      </c>
      <c r="D336" s="22" t="s">
        <v>2179</v>
      </c>
      <c r="E336" s="22" t="s">
        <v>2175</v>
      </c>
      <c r="F336" s="72">
        <f>COUNTIF($C$8:$C336,$C336)</f>
        <v>1</v>
      </c>
      <c r="G336" s="22" t="b">
        <v>1</v>
      </c>
      <c r="H336" s="22">
        <v>0</v>
      </c>
      <c r="I336" s="129">
        <f>IFERROR(IF(H336=0,0,VLOOKUP(VLOOKUP(H336,#REF!,MATCH("strMailTitleID",#REF!,0),FALSE),#REF!,2,FALSE)),"ERROR")</f>
        <v>0</v>
      </c>
      <c r="J336" s="176">
        <v>200</v>
      </c>
      <c r="K336" s="129" t="str">
        <f>IFERROR(IF(J336=0,0,VLOOKUP(VLOOKUP(J336,#REF!,MATCH("strMailTitleID",#REF!,0),FALSE),#REF!,2,FALSE)),"ERROR")</f>
        <v>ERROR</v>
      </c>
      <c r="L336" s="22">
        <v>0</v>
      </c>
      <c r="M336" s="22">
        <v>0</v>
      </c>
      <c r="N336" s="22">
        <v>0</v>
      </c>
      <c r="O336" s="22">
        <v>0</v>
      </c>
      <c r="P336" s="22" t="s">
        <v>34</v>
      </c>
      <c r="Q336" s="22">
        <v>1300</v>
      </c>
      <c r="R336" s="22" t="b">
        <v>0</v>
      </c>
      <c r="S336" s="22" t="b">
        <v>0</v>
      </c>
      <c r="T336" s="22">
        <v>0</v>
      </c>
      <c r="U336" s="134">
        <f>IFERROR(IF(T336=0,0,VLOOKUP(SUBSTITUTE(VLOOKUP(T336,#REF!,MATCH("strItemName",#REF!,0),FALSE),"SUI_",""),#REF!,2,FALSE)),"ERROR")</f>
        <v>0</v>
      </c>
      <c r="V336" s="22">
        <f t="shared" si="102"/>
        <v>0</v>
      </c>
      <c r="W336" s="134">
        <f>IFERROR(IF(V336=0,0,VLOOKUP(SUBSTITUTE(VLOOKUP(V336,#REF!,MATCH("strItemName",#REF!,0),FALSE),"SUI_",""),#REF!,2,FALSE)),"ERROR")</f>
        <v>0</v>
      </c>
      <c r="X336" s="22">
        <f t="shared" si="103"/>
        <v>0</v>
      </c>
      <c r="Y336" s="134">
        <f>IFERROR(IF(X336=0,0,VLOOKUP(SUBSTITUTE(VLOOKUP(X336,#REF!,MATCH("strItemName",#REF!,0),FALSE),"SUI_",""),#REF!,2,FALSE)),"ERROR")</f>
        <v>0</v>
      </c>
      <c r="Z336" s="22">
        <f t="shared" si="104"/>
        <v>0</v>
      </c>
      <c r="AA336" s="134">
        <f>IFERROR(IF(Z336=0,0,VLOOKUP(SUBSTITUTE(VLOOKUP(Z336,#REF!,MATCH("strItemName",#REF!,0),FALSE),"SUI_",""),#REF!,2,FALSE)),"ERROR")</f>
        <v>0</v>
      </c>
      <c r="AB336" s="22">
        <f t="shared" si="105"/>
        <v>0</v>
      </c>
      <c r="AC336" s="134">
        <f>IFERROR(IF(AB336=0,0,VLOOKUP(SUBSTITUTE(VLOOKUP(AB336,#REF!,MATCH("strItemName",#REF!,0),FALSE),"SUI_",""),#REF!,2,FALSE)),"ERROR")</f>
        <v>0</v>
      </c>
      <c r="AD336" s="88">
        <v>0</v>
      </c>
      <c r="AE336" s="134">
        <f>IFERROR(IF(AD336=0,0,VLOOKUP(SUBSTITUTE(VLOOKUP(AD336,#REF!,MATCH("strItemName",#REF!,0),FALSE),"SUI_",""),#REF!,2,FALSE)),"ERROR")</f>
        <v>0</v>
      </c>
      <c r="AF336" s="22">
        <v>0</v>
      </c>
      <c r="AG336" s="22">
        <v>0</v>
      </c>
      <c r="AH336" s="22">
        <v>0</v>
      </c>
      <c r="AI336" s="22">
        <v>0</v>
      </c>
      <c r="AJ336" s="22" t="b">
        <v>0</v>
      </c>
      <c r="AK336" s="22">
        <v>0</v>
      </c>
      <c r="AL336" s="57">
        <v>0</v>
      </c>
    </row>
    <row r="337" spans="2:38" ht="16.5" customHeight="1" x14ac:dyDescent="0.3">
      <c r="B337" s="22">
        <f t="shared" si="97"/>
        <v>10021</v>
      </c>
      <c r="C337" s="72">
        <v>1801050</v>
      </c>
      <c r="D337" s="22" t="s">
        <v>2180</v>
      </c>
      <c r="E337" s="22" t="s">
        <v>2175</v>
      </c>
      <c r="F337" s="72">
        <f>COUNTIF($C$8:$C337,$C337)</f>
        <v>1</v>
      </c>
      <c r="G337" s="22" t="b">
        <v>1</v>
      </c>
      <c r="H337" s="22">
        <v>0</v>
      </c>
      <c r="I337" s="129">
        <f>IFERROR(IF(H337=0,0,VLOOKUP(VLOOKUP(H337,#REF!,MATCH("strMailTitleID",#REF!,0),FALSE),#REF!,2,FALSE)),"ERROR")</f>
        <v>0</v>
      </c>
      <c r="J337" s="176">
        <v>200</v>
      </c>
      <c r="K337" s="129" t="str">
        <f>IFERROR(IF(J337=0,0,VLOOKUP(VLOOKUP(J337,#REF!,MATCH("strMailTitleID",#REF!,0),FALSE),#REF!,2,FALSE)),"ERROR")</f>
        <v>ERROR</v>
      </c>
      <c r="L337" s="22">
        <v>0</v>
      </c>
      <c r="M337" s="22">
        <v>0</v>
      </c>
      <c r="N337" s="22">
        <v>0</v>
      </c>
      <c r="O337" s="22">
        <v>0</v>
      </c>
      <c r="P337" s="22" t="s">
        <v>34</v>
      </c>
      <c r="Q337" s="22">
        <v>1400</v>
      </c>
      <c r="R337" s="22" t="b">
        <v>0</v>
      </c>
      <c r="S337" s="22" t="b">
        <v>0</v>
      </c>
      <c r="T337" s="22">
        <v>0</v>
      </c>
      <c r="U337" s="134">
        <f>IFERROR(IF(T337=0,0,VLOOKUP(SUBSTITUTE(VLOOKUP(T337,#REF!,MATCH("strItemName",#REF!,0),FALSE),"SUI_",""),#REF!,2,FALSE)),"ERROR")</f>
        <v>0</v>
      </c>
      <c r="V337" s="22">
        <f t="shared" si="102"/>
        <v>0</v>
      </c>
      <c r="W337" s="134">
        <f>IFERROR(IF(V337=0,0,VLOOKUP(SUBSTITUTE(VLOOKUP(V337,#REF!,MATCH("strItemName",#REF!,0),FALSE),"SUI_",""),#REF!,2,FALSE)),"ERROR")</f>
        <v>0</v>
      </c>
      <c r="X337" s="22">
        <f t="shared" si="103"/>
        <v>0</v>
      </c>
      <c r="Y337" s="134">
        <f>IFERROR(IF(X337=0,0,VLOOKUP(SUBSTITUTE(VLOOKUP(X337,#REF!,MATCH("strItemName",#REF!,0),FALSE),"SUI_",""),#REF!,2,FALSE)),"ERROR")</f>
        <v>0</v>
      </c>
      <c r="Z337" s="22">
        <f t="shared" si="104"/>
        <v>0</v>
      </c>
      <c r="AA337" s="134">
        <f>IFERROR(IF(Z337=0,0,VLOOKUP(SUBSTITUTE(VLOOKUP(Z337,#REF!,MATCH("strItemName",#REF!,0),FALSE),"SUI_",""),#REF!,2,FALSE)),"ERROR")</f>
        <v>0</v>
      </c>
      <c r="AB337" s="22">
        <f t="shared" si="105"/>
        <v>0</v>
      </c>
      <c r="AC337" s="134">
        <f>IFERROR(IF(AB337=0,0,VLOOKUP(SUBSTITUTE(VLOOKUP(AB337,#REF!,MATCH("strItemName",#REF!,0),FALSE),"SUI_",""),#REF!,2,FALSE)),"ERROR")</f>
        <v>0</v>
      </c>
      <c r="AD337" s="88">
        <v>0</v>
      </c>
      <c r="AE337" s="134">
        <f>IFERROR(IF(AD337=0,0,VLOOKUP(SUBSTITUTE(VLOOKUP(AD337,#REF!,MATCH("strItemName",#REF!,0),FALSE),"SUI_",""),#REF!,2,FALSE)),"ERROR")</f>
        <v>0</v>
      </c>
      <c r="AF337" s="22">
        <v>0</v>
      </c>
      <c r="AG337" s="22">
        <v>0</v>
      </c>
      <c r="AH337" s="22">
        <v>0</v>
      </c>
      <c r="AI337" s="22">
        <v>0</v>
      </c>
      <c r="AJ337" s="22" t="b">
        <v>0</v>
      </c>
      <c r="AK337" s="22">
        <v>0</v>
      </c>
      <c r="AL337" s="57">
        <v>0</v>
      </c>
    </row>
    <row r="338" spans="2:38" ht="16.5" customHeight="1" x14ac:dyDescent="0.3">
      <c r="B338" s="22">
        <f t="shared" si="97"/>
        <v>10022</v>
      </c>
      <c r="C338" s="72">
        <v>1801060</v>
      </c>
      <c r="D338" s="22" t="s">
        <v>2181</v>
      </c>
      <c r="E338" s="22" t="s">
        <v>2175</v>
      </c>
      <c r="F338" s="72">
        <f>COUNTIF($C$8:$C338,$C338)</f>
        <v>1</v>
      </c>
      <c r="G338" s="22" t="b">
        <v>1</v>
      </c>
      <c r="H338" s="22">
        <v>0</v>
      </c>
      <c r="I338" s="129">
        <f>IFERROR(IF(H338=0,0,VLOOKUP(VLOOKUP(H338,#REF!,MATCH("strMailTitleID",#REF!,0),FALSE),#REF!,2,FALSE)),"ERROR")</f>
        <v>0</v>
      </c>
      <c r="J338" s="176">
        <v>200</v>
      </c>
      <c r="K338" s="129" t="str">
        <f>IFERROR(IF(J338=0,0,VLOOKUP(VLOOKUP(J338,#REF!,MATCH("strMailTitleID",#REF!,0),FALSE),#REF!,2,FALSE)),"ERROR")</f>
        <v>ERROR</v>
      </c>
      <c r="L338" s="22">
        <v>0</v>
      </c>
      <c r="M338" s="22">
        <v>0</v>
      </c>
      <c r="N338" s="22">
        <v>0</v>
      </c>
      <c r="O338" s="22">
        <v>0</v>
      </c>
      <c r="P338" s="22" t="s">
        <v>34</v>
      </c>
      <c r="Q338" s="22">
        <v>1500</v>
      </c>
      <c r="R338" s="22" t="b">
        <v>0</v>
      </c>
      <c r="S338" s="22" t="b">
        <v>0</v>
      </c>
      <c r="T338" s="22">
        <v>0</v>
      </c>
      <c r="U338" s="134">
        <f>IFERROR(IF(T338=0,0,VLOOKUP(SUBSTITUTE(VLOOKUP(T338,#REF!,MATCH("strItemName",#REF!,0),FALSE),"SUI_",""),#REF!,2,FALSE)),"ERROR")</f>
        <v>0</v>
      </c>
      <c r="V338" s="22">
        <f t="shared" si="102"/>
        <v>0</v>
      </c>
      <c r="W338" s="134">
        <f>IFERROR(IF(V338=0,0,VLOOKUP(SUBSTITUTE(VLOOKUP(V338,#REF!,MATCH("strItemName",#REF!,0),FALSE),"SUI_",""),#REF!,2,FALSE)),"ERROR")</f>
        <v>0</v>
      </c>
      <c r="X338" s="22">
        <f t="shared" si="103"/>
        <v>0</v>
      </c>
      <c r="Y338" s="134">
        <f>IFERROR(IF(X338=0,0,VLOOKUP(SUBSTITUTE(VLOOKUP(X338,#REF!,MATCH("strItemName",#REF!,0),FALSE),"SUI_",""),#REF!,2,FALSE)),"ERROR")</f>
        <v>0</v>
      </c>
      <c r="Z338" s="22">
        <f t="shared" si="104"/>
        <v>0</v>
      </c>
      <c r="AA338" s="134">
        <f>IFERROR(IF(Z338=0,0,VLOOKUP(SUBSTITUTE(VLOOKUP(Z338,#REF!,MATCH("strItemName",#REF!,0),FALSE),"SUI_",""),#REF!,2,FALSE)),"ERROR")</f>
        <v>0</v>
      </c>
      <c r="AB338" s="22">
        <f t="shared" si="105"/>
        <v>0</v>
      </c>
      <c r="AC338" s="134">
        <f>IFERROR(IF(AB338=0,0,VLOOKUP(SUBSTITUTE(VLOOKUP(AB338,#REF!,MATCH("strItemName",#REF!,0),FALSE),"SUI_",""),#REF!,2,FALSE)),"ERROR")</f>
        <v>0</v>
      </c>
      <c r="AD338" s="88">
        <v>0</v>
      </c>
      <c r="AE338" s="134">
        <f>IFERROR(IF(AD338=0,0,VLOOKUP(SUBSTITUTE(VLOOKUP(AD338,#REF!,MATCH("strItemName",#REF!,0),FALSE),"SUI_",""),#REF!,2,FALSE)),"ERROR")</f>
        <v>0</v>
      </c>
      <c r="AF338" s="22">
        <v>0</v>
      </c>
      <c r="AG338" s="22">
        <v>0</v>
      </c>
      <c r="AH338" s="22">
        <v>0</v>
      </c>
      <c r="AI338" s="22">
        <v>0</v>
      </c>
      <c r="AJ338" s="22" t="b">
        <v>0</v>
      </c>
      <c r="AK338" s="22">
        <v>0</v>
      </c>
      <c r="AL338" s="57">
        <v>0</v>
      </c>
    </row>
    <row r="339" spans="2:38" ht="16.5" customHeight="1" x14ac:dyDescent="0.3">
      <c r="B339" s="22">
        <f t="shared" si="97"/>
        <v>10023</v>
      </c>
      <c r="C339" s="72">
        <v>1801070</v>
      </c>
      <c r="D339" s="22" t="s">
        <v>2182</v>
      </c>
      <c r="E339" s="22" t="s">
        <v>2175</v>
      </c>
      <c r="F339" s="72">
        <f>COUNTIF($C$8:$C339,$C339)</f>
        <v>1</v>
      </c>
      <c r="G339" s="22" t="b">
        <v>1</v>
      </c>
      <c r="H339" s="22">
        <v>0</v>
      </c>
      <c r="I339" s="129">
        <f>IFERROR(IF(H339=0,0,VLOOKUP(VLOOKUP(H339,#REF!,MATCH("strMailTitleID",#REF!,0),FALSE),#REF!,2,FALSE)),"ERROR")</f>
        <v>0</v>
      </c>
      <c r="J339" s="176">
        <v>200</v>
      </c>
      <c r="K339" s="129" t="str">
        <f>IFERROR(IF(J339=0,0,VLOOKUP(VLOOKUP(J339,#REF!,MATCH("strMailTitleID",#REF!,0),FALSE),#REF!,2,FALSE)),"ERROR")</f>
        <v>ERROR</v>
      </c>
      <c r="L339" s="22">
        <v>0</v>
      </c>
      <c r="M339" s="22">
        <v>0</v>
      </c>
      <c r="N339" s="22">
        <v>0</v>
      </c>
      <c r="O339" s="22">
        <v>0</v>
      </c>
      <c r="P339" s="22" t="s">
        <v>34</v>
      </c>
      <c r="Q339" s="22">
        <v>1600</v>
      </c>
      <c r="R339" s="22" t="b">
        <v>0</v>
      </c>
      <c r="S339" s="22" t="b">
        <v>0</v>
      </c>
      <c r="T339" s="22">
        <v>0</v>
      </c>
      <c r="U339" s="134">
        <f>IFERROR(IF(T339=0,0,VLOOKUP(SUBSTITUTE(VLOOKUP(T339,#REF!,MATCH("strItemName",#REF!,0),FALSE),"SUI_",""),#REF!,2,FALSE)),"ERROR")</f>
        <v>0</v>
      </c>
      <c r="V339" s="22">
        <f t="shared" si="102"/>
        <v>0</v>
      </c>
      <c r="W339" s="134">
        <f>IFERROR(IF(V339=0,0,VLOOKUP(SUBSTITUTE(VLOOKUP(V339,#REF!,MATCH("strItemName",#REF!,0),FALSE),"SUI_",""),#REF!,2,FALSE)),"ERROR")</f>
        <v>0</v>
      </c>
      <c r="X339" s="22">
        <f t="shared" si="103"/>
        <v>0</v>
      </c>
      <c r="Y339" s="134">
        <f>IFERROR(IF(X339=0,0,VLOOKUP(SUBSTITUTE(VLOOKUP(X339,#REF!,MATCH("strItemName",#REF!,0),FALSE),"SUI_",""),#REF!,2,FALSE)),"ERROR")</f>
        <v>0</v>
      </c>
      <c r="Z339" s="22">
        <f t="shared" si="104"/>
        <v>0</v>
      </c>
      <c r="AA339" s="134">
        <f>IFERROR(IF(Z339=0,0,VLOOKUP(SUBSTITUTE(VLOOKUP(Z339,#REF!,MATCH("strItemName",#REF!,0),FALSE),"SUI_",""),#REF!,2,FALSE)),"ERROR")</f>
        <v>0</v>
      </c>
      <c r="AB339" s="22">
        <f t="shared" si="105"/>
        <v>0</v>
      </c>
      <c r="AC339" s="134">
        <f>IFERROR(IF(AB339=0,0,VLOOKUP(SUBSTITUTE(VLOOKUP(AB339,#REF!,MATCH("strItemName",#REF!,0),FALSE),"SUI_",""),#REF!,2,FALSE)),"ERROR")</f>
        <v>0</v>
      </c>
      <c r="AD339" s="88">
        <v>0</v>
      </c>
      <c r="AE339" s="134">
        <f>IFERROR(IF(AD339=0,0,VLOOKUP(SUBSTITUTE(VLOOKUP(AD339,#REF!,MATCH("strItemName",#REF!,0),FALSE),"SUI_",""),#REF!,2,FALSE)),"ERROR")</f>
        <v>0</v>
      </c>
      <c r="AF339" s="22">
        <v>0</v>
      </c>
      <c r="AG339" s="22">
        <v>0</v>
      </c>
      <c r="AH339" s="22">
        <v>0</v>
      </c>
      <c r="AI339" s="22">
        <v>0</v>
      </c>
      <c r="AJ339" s="22" t="b">
        <v>0</v>
      </c>
      <c r="AK339" s="22">
        <v>0</v>
      </c>
      <c r="AL339" s="57">
        <v>0</v>
      </c>
    </row>
    <row r="340" spans="2:38" ht="16.5" customHeight="1" x14ac:dyDescent="0.3">
      <c r="B340" s="22">
        <f t="shared" si="97"/>
        <v>10024</v>
      </c>
      <c r="C340" s="72">
        <v>1801080</v>
      </c>
      <c r="D340" s="22" t="s">
        <v>2183</v>
      </c>
      <c r="E340" s="22" t="s">
        <v>2175</v>
      </c>
      <c r="F340" s="72">
        <f>COUNTIF($C$8:$C340,$C340)</f>
        <v>1</v>
      </c>
      <c r="G340" s="22" t="b">
        <v>1</v>
      </c>
      <c r="H340" s="22">
        <v>0</v>
      </c>
      <c r="I340" s="129">
        <f>IFERROR(IF(H340=0,0,VLOOKUP(VLOOKUP(H340,#REF!,MATCH("strMailTitleID",#REF!,0),FALSE),#REF!,2,FALSE)),"ERROR")</f>
        <v>0</v>
      </c>
      <c r="J340" s="176">
        <v>200</v>
      </c>
      <c r="K340" s="129" t="str">
        <f>IFERROR(IF(J340=0,0,VLOOKUP(VLOOKUP(J340,#REF!,MATCH("strMailTitleID",#REF!,0),FALSE),#REF!,2,FALSE)),"ERROR")</f>
        <v>ERROR</v>
      </c>
      <c r="L340" s="22">
        <v>0</v>
      </c>
      <c r="M340" s="22">
        <v>0</v>
      </c>
      <c r="N340" s="22">
        <v>0</v>
      </c>
      <c r="O340" s="22">
        <v>0</v>
      </c>
      <c r="P340" s="22" t="s">
        <v>34</v>
      </c>
      <c r="Q340" s="22">
        <v>1700</v>
      </c>
      <c r="R340" s="22" t="b">
        <v>0</v>
      </c>
      <c r="S340" s="22" t="b">
        <v>0</v>
      </c>
      <c r="T340" s="22">
        <v>0</v>
      </c>
      <c r="U340" s="134">
        <f>IFERROR(IF(T340=0,0,VLOOKUP(SUBSTITUTE(VLOOKUP(T340,#REF!,MATCH("strItemName",#REF!,0),FALSE),"SUI_",""),#REF!,2,FALSE)),"ERROR")</f>
        <v>0</v>
      </c>
      <c r="V340" s="22">
        <f t="shared" si="102"/>
        <v>0</v>
      </c>
      <c r="W340" s="134">
        <f>IFERROR(IF(V340=0,0,VLOOKUP(SUBSTITUTE(VLOOKUP(V340,#REF!,MATCH("strItemName",#REF!,0),FALSE),"SUI_",""),#REF!,2,FALSE)),"ERROR")</f>
        <v>0</v>
      </c>
      <c r="X340" s="22">
        <f t="shared" si="103"/>
        <v>0</v>
      </c>
      <c r="Y340" s="134">
        <f>IFERROR(IF(X340=0,0,VLOOKUP(SUBSTITUTE(VLOOKUP(X340,#REF!,MATCH("strItemName",#REF!,0),FALSE),"SUI_",""),#REF!,2,FALSE)),"ERROR")</f>
        <v>0</v>
      </c>
      <c r="Z340" s="22">
        <f t="shared" si="104"/>
        <v>0</v>
      </c>
      <c r="AA340" s="134">
        <f>IFERROR(IF(Z340=0,0,VLOOKUP(SUBSTITUTE(VLOOKUP(Z340,#REF!,MATCH("strItemName",#REF!,0),FALSE),"SUI_",""),#REF!,2,FALSE)),"ERROR")</f>
        <v>0</v>
      </c>
      <c r="AB340" s="22">
        <f t="shared" si="105"/>
        <v>0</v>
      </c>
      <c r="AC340" s="134">
        <f>IFERROR(IF(AB340=0,0,VLOOKUP(SUBSTITUTE(VLOOKUP(AB340,#REF!,MATCH("strItemName",#REF!,0),FALSE),"SUI_",""),#REF!,2,FALSE)),"ERROR")</f>
        <v>0</v>
      </c>
      <c r="AD340" s="88">
        <v>0</v>
      </c>
      <c r="AE340" s="134">
        <f>IFERROR(IF(AD340=0,0,VLOOKUP(SUBSTITUTE(VLOOKUP(AD340,#REF!,MATCH("strItemName",#REF!,0),FALSE),"SUI_",""),#REF!,2,FALSE)),"ERROR")</f>
        <v>0</v>
      </c>
      <c r="AF340" s="22">
        <v>0</v>
      </c>
      <c r="AG340" s="22">
        <v>0</v>
      </c>
      <c r="AH340" s="22">
        <v>0</v>
      </c>
      <c r="AI340" s="22">
        <v>0</v>
      </c>
      <c r="AJ340" s="22" t="b">
        <v>0</v>
      </c>
      <c r="AK340" s="22">
        <v>0</v>
      </c>
      <c r="AL340" s="57">
        <v>0</v>
      </c>
    </row>
    <row r="341" spans="2:38" ht="16.5" customHeight="1" x14ac:dyDescent="0.3">
      <c r="B341" s="22">
        <f t="shared" si="97"/>
        <v>10025</v>
      </c>
      <c r="C341" s="72">
        <v>1801090</v>
      </c>
      <c r="D341" s="22" t="s">
        <v>2184</v>
      </c>
      <c r="E341" s="22" t="s">
        <v>2175</v>
      </c>
      <c r="F341" s="72">
        <f>COUNTIF($C$8:$C341,$C341)</f>
        <v>1</v>
      </c>
      <c r="G341" s="22" t="b">
        <v>1</v>
      </c>
      <c r="H341" s="22">
        <v>0</v>
      </c>
      <c r="I341" s="129">
        <f>IFERROR(IF(H341=0,0,VLOOKUP(VLOOKUP(H341,#REF!,MATCH("strMailTitleID",#REF!,0),FALSE),#REF!,2,FALSE)),"ERROR")</f>
        <v>0</v>
      </c>
      <c r="J341" s="176">
        <v>200</v>
      </c>
      <c r="K341" s="129" t="str">
        <f>IFERROR(IF(J341=0,0,VLOOKUP(VLOOKUP(J341,#REF!,MATCH("strMailTitleID",#REF!,0),FALSE),#REF!,2,FALSE)),"ERROR")</f>
        <v>ERROR</v>
      </c>
      <c r="L341" s="22">
        <v>0</v>
      </c>
      <c r="M341" s="22">
        <v>0</v>
      </c>
      <c r="N341" s="22">
        <v>0</v>
      </c>
      <c r="O341" s="22">
        <v>0</v>
      </c>
      <c r="P341" s="22" t="s">
        <v>34</v>
      </c>
      <c r="Q341" s="22">
        <v>1800</v>
      </c>
      <c r="R341" s="22" t="b">
        <v>0</v>
      </c>
      <c r="S341" s="22" t="b">
        <v>0</v>
      </c>
      <c r="T341" s="22">
        <v>0</v>
      </c>
      <c r="U341" s="134">
        <f>IFERROR(IF(T341=0,0,VLOOKUP(SUBSTITUTE(VLOOKUP(T341,#REF!,MATCH("strItemName",#REF!,0),FALSE),"SUI_",""),#REF!,2,FALSE)),"ERROR")</f>
        <v>0</v>
      </c>
      <c r="V341" s="22">
        <f t="shared" si="102"/>
        <v>0</v>
      </c>
      <c r="W341" s="134">
        <f>IFERROR(IF(V341=0,0,VLOOKUP(SUBSTITUTE(VLOOKUP(V341,#REF!,MATCH("strItemName",#REF!,0),FALSE),"SUI_",""),#REF!,2,FALSE)),"ERROR")</f>
        <v>0</v>
      </c>
      <c r="X341" s="22">
        <f t="shared" si="103"/>
        <v>0</v>
      </c>
      <c r="Y341" s="134">
        <f>IFERROR(IF(X341=0,0,VLOOKUP(SUBSTITUTE(VLOOKUP(X341,#REF!,MATCH("strItemName",#REF!,0),FALSE),"SUI_",""),#REF!,2,FALSE)),"ERROR")</f>
        <v>0</v>
      </c>
      <c r="Z341" s="22">
        <f t="shared" si="104"/>
        <v>0</v>
      </c>
      <c r="AA341" s="134">
        <f>IFERROR(IF(Z341=0,0,VLOOKUP(SUBSTITUTE(VLOOKUP(Z341,#REF!,MATCH("strItemName",#REF!,0),FALSE),"SUI_",""),#REF!,2,FALSE)),"ERROR")</f>
        <v>0</v>
      </c>
      <c r="AB341" s="22">
        <f t="shared" si="105"/>
        <v>0</v>
      </c>
      <c r="AC341" s="134">
        <f>IFERROR(IF(AB341=0,0,VLOOKUP(SUBSTITUTE(VLOOKUP(AB341,#REF!,MATCH("strItemName",#REF!,0),FALSE),"SUI_",""),#REF!,2,FALSE)),"ERROR")</f>
        <v>0</v>
      </c>
      <c r="AD341" s="88">
        <v>0</v>
      </c>
      <c r="AE341" s="134">
        <f>IFERROR(IF(AD341=0,0,VLOOKUP(SUBSTITUTE(VLOOKUP(AD341,#REF!,MATCH("strItemName",#REF!,0),FALSE),"SUI_",""),#REF!,2,FALSE)),"ERROR")</f>
        <v>0</v>
      </c>
      <c r="AF341" s="22">
        <v>0</v>
      </c>
      <c r="AG341" s="22">
        <v>0</v>
      </c>
      <c r="AH341" s="22">
        <v>0</v>
      </c>
      <c r="AI341" s="22">
        <v>0</v>
      </c>
      <c r="AJ341" s="22" t="b">
        <v>0</v>
      </c>
      <c r="AK341" s="22">
        <v>0</v>
      </c>
      <c r="AL341" s="57">
        <v>0</v>
      </c>
    </row>
    <row r="342" spans="2:38" ht="16.5" customHeight="1" x14ac:dyDescent="0.3">
      <c r="B342" s="22">
        <f t="shared" si="97"/>
        <v>10026</v>
      </c>
      <c r="C342" s="72">
        <v>1801100</v>
      </c>
      <c r="D342" s="22" t="s">
        <v>2185</v>
      </c>
      <c r="E342" s="22" t="s">
        <v>2175</v>
      </c>
      <c r="F342" s="72">
        <f>COUNTIF($C$8:$C342,$C342)</f>
        <v>1</v>
      </c>
      <c r="G342" s="22" t="b">
        <v>1</v>
      </c>
      <c r="H342" s="22">
        <v>0</v>
      </c>
      <c r="I342" s="129">
        <f>IFERROR(IF(H342=0,0,VLOOKUP(VLOOKUP(H342,#REF!,MATCH("strMailTitleID",#REF!,0),FALSE),#REF!,2,FALSE)),"ERROR")</f>
        <v>0</v>
      </c>
      <c r="J342" s="176">
        <v>200</v>
      </c>
      <c r="K342" s="129" t="str">
        <f>IFERROR(IF(J342=0,0,VLOOKUP(VLOOKUP(J342,#REF!,MATCH("strMailTitleID",#REF!,0),FALSE),#REF!,2,FALSE)),"ERROR")</f>
        <v>ERROR</v>
      </c>
      <c r="L342" s="22">
        <v>0</v>
      </c>
      <c r="M342" s="22">
        <v>0</v>
      </c>
      <c r="N342" s="22">
        <v>0</v>
      </c>
      <c r="O342" s="22">
        <v>0</v>
      </c>
      <c r="P342" s="22" t="s">
        <v>34</v>
      </c>
      <c r="Q342" s="22">
        <v>1900</v>
      </c>
      <c r="R342" s="22" t="b">
        <v>0</v>
      </c>
      <c r="S342" s="22" t="b">
        <v>0</v>
      </c>
      <c r="T342" s="22">
        <v>0</v>
      </c>
      <c r="U342" s="134">
        <f>IFERROR(IF(T342=0,0,VLOOKUP(SUBSTITUTE(VLOOKUP(T342,#REF!,MATCH("strItemName",#REF!,0),FALSE),"SUI_",""),#REF!,2,FALSE)),"ERROR")</f>
        <v>0</v>
      </c>
      <c r="V342" s="22">
        <f t="shared" si="102"/>
        <v>0</v>
      </c>
      <c r="W342" s="134">
        <f>IFERROR(IF(V342=0,0,VLOOKUP(SUBSTITUTE(VLOOKUP(V342,#REF!,MATCH("strItemName",#REF!,0),FALSE),"SUI_",""),#REF!,2,FALSE)),"ERROR")</f>
        <v>0</v>
      </c>
      <c r="X342" s="22">
        <f t="shared" si="103"/>
        <v>0</v>
      </c>
      <c r="Y342" s="134">
        <f>IFERROR(IF(X342=0,0,VLOOKUP(SUBSTITUTE(VLOOKUP(X342,#REF!,MATCH("strItemName",#REF!,0),FALSE),"SUI_",""),#REF!,2,FALSE)),"ERROR")</f>
        <v>0</v>
      </c>
      <c r="Z342" s="22">
        <f t="shared" si="104"/>
        <v>0</v>
      </c>
      <c r="AA342" s="134">
        <f>IFERROR(IF(Z342=0,0,VLOOKUP(SUBSTITUTE(VLOOKUP(Z342,#REF!,MATCH("strItemName",#REF!,0),FALSE),"SUI_",""),#REF!,2,FALSE)),"ERROR")</f>
        <v>0</v>
      </c>
      <c r="AB342" s="22">
        <f t="shared" si="105"/>
        <v>0</v>
      </c>
      <c r="AC342" s="134">
        <f>IFERROR(IF(AB342=0,0,VLOOKUP(SUBSTITUTE(VLOOKUP(AB342,#REF!,MATCH("strItemName",#REF!,0),FALSE),"SUI_",""),#REF!,2,FALSE)),"ERROR")</f>
        <v>0</v>
      </c>
      <c r="AD342" s="88">
        <v>0</v>
      </c>
      <c r="AE342" s="134">
        <f>IFERROR(IF(AD342=0,0,VLOOKUP(SUBSTITUTE(VLOOKUP(AD342,#REF!,MATCH("strItemName",#REF!,0),FALSE),"SUI_",""),#REF!,2,FALSE)),"ERROR")</f>
        <v>0</v>
      </c>
      <c r="AF342" s="22">
        <v>0</v>
      </c>
      <c r="AG342" s="22">
        <v>0</v>
      </c>
      <c r="AH342" s="22">
        <v>0</v>
      </c>
      <c r="AI342" s="22">
        <v>0</v>
      </c>
      <c r="AJ342" s="22" t="b">
        <v>0</v>
      </c>
      <c r="AK342" s="22">
        <v>0</v>
      </c>
      <c r="AL342" s="57">
        <v>0</v>
      </c>
    </row>
    <row r="343" spans="2:38" ht="16.5" customHeight="1" x14ac:dyDescent="0.3">
      <c r="B343" s="22">
        <f t="shared" si="97"/>
        <v>10027</v>
      </c>
      <c r="C343" s="72">
        <v>1801110</v>
      </c>
      <c r="D343" s="22" t="s">
        <v>2186</v>
      </c>
      <c r="E343" s="22" t="s">
        <v>2175</v>
      </c>
      <c r="F343" s="72">
        <f>COUNTIF($C$8:$C343,$C343)</f>
        <v>1</v>
      </c>
      <c r="G343" s="22" t="b">
        <v>1</v>
      </c>
      <c r="H343" s="22">
        <v>0</v>
      </c>
      <c r="I343" s="129">
        <f>IFERROR(IF(H343=0,0,VLOOKUP(VLOOKUP(H343,#REF!,MATCH("strMailTitleID",#REF!,0),FALSE),#REF!,2,FALSE)),"ERROR")</f>
        <v>0</v>
      </c>
      <c r="J343" s="176">
        <v>200</v>
      </c>
      <c r="K343" s="129" t="str">
        <f>IFERROR(IF(J343=0,0,VLOOKUP(VLOOKUP(J343,#REF!,MATCH("strMailTitleID",#REF!,0),FALSE),#REF!,2,FALSE)),"ERROR")</f>
        <v>ERROR</v>
      </c>
      <c r="L343" s="22">
        <v>0</v>
      </c>
      <c r="M343" s="22">
        <v>0</v>
      </c>
      <c r="N343" s="22">
        <v>0</v>
      </c>
      <c r="O343" s="22">
        <v>0</v>
      </c>
      <c r="P343" s="22" t="s">
        <v>34</v>
      </c>
      <c r="Q343" s="22">
        <v>2000</v>
      </c>
      <c r="R343" s="22" t="b">
        <v>0</v>
      </c>
      <c r="S343" s="22" t="b">
        <v>0</v>
      </c>
      <c r="T343" s="22">
        <v>0</v>
      </c>
      <c r="U343" s="134">
        <f>IFERROR(IF(T343=0,0,VLOOKUP(SUBSTITUTE(VLOOKUP(T343,#REF!,MATCH("strItemName",#REF!,0),FALSE),"SUI_",""),#REF!,2,FALSE)),"ERROR")</f>
        <v>0</v>
      </c>
      <c r="V343" s="22">
        <f t="shared" si="102"/>
        <v>0</v>
      </c>
      <c r="W343" s="134">
        <f>IFERROR(IF(V343=0,0,VLOOKUP(SUBSTITUTE(VLOOKUP(V343,#REF!,MATCH("strItemName",#REF!,0),FALSE),"SUI_",""),#REF!,2,FALSE)),"ERROR")</f>
        <v>0</v>
      </c>
      <c r="X343" s="22">
        <f t="shared" si="103"/>
        <v>0</v>
      </c>
      <c r="Y343" s="134">
        <f>IFERROR(IF(X343=0,0,VLOOKUP(SUBSTITUTE(VLOOKUP(X343,#REF!,MATCH("strItemName",#REF!,0),FALSE),"SUI_",""),#REF!,2,FALSE)),"ERROR")</f>
        <v>0</v>
      </c>
      <c r="Z343" s="22">
        <f t="shared" si="104"/>
        <v>0</v>
      </c>
      <c r="AA343" s="134">
        <f>IFERROR(IF(Z343=0,0,VLOOKUP(SUBSTITUTE(VLOOKUP(Z343,#REF!,MATCH("strItemName",#REF!,0),FALSE),"SUI_",""),#REF!,2,FALSE)),"ERROR")</f>
        <v>0</v>
      </c>
      <c r="AB343" s="22">
        <f t="shared" si="105"/>
        <v>0</v>
      </c>
      <c r="AC343" s="134">
        <f>IFERROR(IF(AB343=0,0,VLOOKUP(SUBSTITUTE(VLOOKUP(AB343,#REF!,MATCH("strItemName",#REF!,0),FALSE),"SUI_",""),#REF!,2,FALSE)),"ERROR")</f>
        <v>0</v>
      </c>
      <c r="AD343" s="88">
        <v>0</v>
      </c>
      <c r="AE343" s="134">
        <f>IFERROR(IF(AD343=0,0,VLOOKUP(SUBSTITUTE(VLOOKUP(AD343,#REF!,MATCH("strItemName",#REF!,0),FALSE),"SUI_",""),#REF!,2,FALSE)),"ERROR")</f>
        <v>0</v>
      </c>
      <c r="AF343" s="22">
        <v>0</v>
      </c>
      <c r="AG343" s="22">
        <v>0</v>
      </c>
      <c r="AH343" s="22">
        <v>0</v>
      </c>
      <c r="AI343" s="22">
        <v>0</v>
      </c>
      <c r="AJ343" s="22" t="b">
        <v>0</v>
      </c>
      <c r="AK343" s="22">
        <v>0</v>
      </c>
      <c r="AL343" s="57">
        <v>0</v>
      </c>
    </row>
    <row r="344" spans="2:38" ht="16.5" customHeight="1" x14ac:dyDescent="0.3">
      <c r="B344" s="22">
        <f t="shared" si="97"/>
        <v>10028</v>
      </c>
      <c r="C344" s="72">
        <v>1801120</v>
      </c>
      <c r="D344" s="22" t="s">
        <v>2187</v>
      </c>
      <c r="E344" s="22" t="s">
        <v>2175</v>
      </c>
      <c r="F344" s="72">
        <f>COUNTIF($C$8:$C344,$C344)</f>
        <v>1</v>
      </c>
      <c r="G344" s="22" t="b">
        <v>1</v>
      </c>
      <c r="H344" s="22">
        <v>0</v>
      </c>
      <c r="I344" s="129">
        <f>IFERROR(IF(H344=0,0,VLOOKUP(VLOOKUP(H344,#REF!,MATCH("strMailTitleID",#REF!,0),FALSE),#REF!,2,FALSE)),"ERROR")</f>
        <v>0</v>
      </c>
      <c r="J344" s="176">
        <v>200</v>
      </c>
      <c r="K344" s="129" t="str">
        <f>IFERROR(IF(J344=0,0,VLOOKUP(VLOOKUP(J344,#REF!,MATCH("strMailTitleID",#REF!,0),FALSE),#REF!,2,FALSE)),"ERROR")</f>
        <v>ERROR</v>
      </c>
      <c r="L344" s="22">
        <v>0</v>
      </c>
      <c r="M344" s="22">
        <v>0</v>
      </c>
      <c r="N344" s="22">
        <v>0</v>
      </c>
      <c r="O344" s="22">
        <v>0</v>
      </c>
      <c r="P344" s="22" t="s">
        <v>34</v>
      </c>
      <c r="Q344" s="22">
        <v>2100</v>
      </c>
      <c r="R344" s="22" t="b">
        <v>0</v>
      </c>
      <c r="S344" s="22" t="b">
        <v>0</v>
      </c>
      <c r="T344" s="22">
        <v>0</v>
      </c>
      <c r="U344" s="134">
        <f>IFERROR(IF(T344=0,0,VLOOKUP(SUBSTITUTE(VLOOKUP(T344,#REF!,MATCH("strItemName",#REF!,0),FALSE),"SUI_",""),#REF!,2,FALSE)),"ERROR")</f>
        <v>0</v>
      </c>
      <c r="V344" s="22">
        <f t="shared" si="102"/>
        <v>0</v>
      </c>
      <c r="W344" s="134">
        <f>IFERROR(IF(V344=0,0,VLOOKUP(SUBSTITUTE(VLOOKUP(V344,#REF!,MATCH("strItemName",#REF!,0),FALSE),"SUI_",""),#REF!,2,FALSE)),"ERROR")</f>
        <v>0</v>
      </c>
      <c r="X344" s="22">
        <f t="shared" si="103"/>
        <v>0</v>
      </c>
      <c r="Y344" s="134">
        <f>IFERROR(IF(X344=0,0,VLOOKUP(SUBSTITUTE(VLOOKUP(X344,#REF!,MATCH("strItemName",#REF!,0),FALSE),"SUI_",""),#REF!,2,FALSE)),"ERROR")</f>
        <v>0</v>
      </c>
      <c r="Z344" s="22">
        <f t="shared" si="104"/>
        <v>0</v>
      </c>
      <c r="AA344" s="134">
        <f>IFERROR(IF(Z344=0,0,VLOOKUP(SUBSTITUTE(VLOOKUP(Z344,#REF!,MATCH("strItemName",#REF!,0),FALSE),"SUI_",""),#REF!,2,FALSE)),"ERROR")</f>
        <v>0</v>
      </c>
      <c r="AB344" s="22">
        <f t="shared" si="105"/>
        <v>0</v>
      </c>
      <c r="AC344" s="134">
        <f>IFERROR(IF(AB344=0,0,VLOOKUP(SUBSTITUTE(VLOOKUP(AB344,#REF!,MATCH("strItemName",#REF!,0),FALSE),"SUI_",""),#REF!,2,FALSE)),"ERROR")</f>
        <v>0</v>
      </c>
      <c r="AD344" s="88">
        <v>0</v>
      </c>
      <c r="AE344" s="134">
        <f>IFERROR(IF(AD344=0,0,VLOOKUP(SUBSTITUTE(VLOOKUP(AD344,#REF!,MATCH("strItemName",#REF!,0),FALSE),"SUI_",""),#REF!,2,FALSE)),"ERROR")</f>
        <v>0</v>
      </c>
      <c r="AF344" s="22">
        <v>0</v>
      </c>
      <c r="AG344" s="22">
        <v>0</v>
      </c>
      <c r="AH344" s="22">
        <v>0</v>
      </c>
      <c r="AI344" s="22">
        <v>0</v>
      </c>
      <c r="AJ344" s="22" t="b">
        <v>0</v>
      </c>
      <c r="AK344" s="22">
        <v>0</v>
      </c>
      <c r="AL344" s="57">
        <v>0</v>
      </c>
    </row>
    <row r="345" spans="2:38" ht="16.5" customHeight="1" x14ac:dyDescent="0.3">
      <c r="B345" s="22">
        <f t="shared" si="97"/>
        <v>10029</v>
      </c>
      <c r="C345" s="72">
        <v>1801130</v>
      </c>
      <c r="D345" s="22" t="s">
        <v>2188</v>
      </c>
      <c r="E345" s="22" t="s">
        <v>2175</v>
      </c>
      <c r="F345" s="72">
        <f>COUNTIF($C$8:$C345,$C345)</f>
        <v>1</v>
      </c>
      <c r="G345" s="22" t="b">
        <v>1</v>
      </c>
      <c r="H345" s="22">
        <v>0</v>
      </c>
      <c r="I345" s="129">
        <f>IFERROR(IF(H345=0,0,VLOOKUP(VLOOKUP(H345,#REF!,MATCH("strMailTitleID",#REF!,0),FALSE),#REF!,2,FALSE)),"ERROR")</f>
        <v>0</v>
      </c>
      <c r="J345" s="176">
        <v>200</v>
      </c>
      <c r="K345" s="129" t="str">
        <f>IFERROR(IF(J345=0,0,VLOOKUP(VLOOKUP(J345,#REF!,MATCH("strMailTitleID",#REF!,0),FALSE),#REF!,2,FALSE)),"ERROR")</f>
        <v>ERROR</v>
      </c>
      <c r="L345" s="22">
        <v>0</v>
      </c>
      <c r="M345" s="22">
        <v>0</v>
      </c>
      <c r="N345" s="22">
        <v>0</v>
      </c>
      <c r="O345" s="22">
        <v>0</v>
      </c>
      <c r="P345" s="22" t="s">
        <v>34</v>
      </c>
      <c r="Q345" s="22">
        <v>2200</v>
      </c>
      <c r="R345" s="22" t="b">
        <v>0</v>
      </c>
      <c r="S345" s="22" t="b">
        <v>0</v>
      </c>
      <c r="T345" s="22">
        <v>0</v>
      </c>
      <c r="U345" s="134">
        <f>IFERROR(IF(T345=0,0,VLOOKUP(SUBSTITUTE(VLOOKUP(T345,#REF!,MATCH("strItemName",#REF!,0),FALSE),"SUI_",""),#REF!,2,FALSE)),"ERROR")</f>
        <v>0</v>
      </c>
      <c r="V345" s="22">
        <f t="shared" si="102"/>
        <v>0</v>
      </c>
      <c r="W345" s="134">
        <f>IFERROR(IF(V345=0,0,VLOOKUP(SUBSTITUTE(VLOOKUP(V345,#REF!,MATCH("strItemName",#REF!,0),FALSE),"SUI_",""),#REF!,2,FALSE)),"ERROR")</f>
        <v>0</v>
      </c>
      <c r="X345" s="22">
        <f t="shared" si="103"/>
        <v>0</v>
      </c>
      <c r="Y345" s="134">
        <f>IFERROR(IF(X345=0,0,VLOOKUP(SUBSTITUTE(VLOOKUP(X345,#REF!,MATCH("strItemName",#REF!,0),FALSE),"SUI_",""),#REF!,2,FALSE)),"ERROR")</f>
        <v>0</v>
      </c>
      <c r="Z345" s="22">
        <f t="shared" si="104"/>
        <v>0</v>
      </c>
      <c r="AA345" s="134">
        <f>IFERROR(IF(Z345=0,0,VLOOKUP(SUBSTITUTE(VLOOKUP(Z345,#REF!,MATCH("strItemName",#REF!,0),FALSE),"SUI_",""),#REF!,2,FALSE)),"ERROR")</f>
        <v>0</v>
      </c>
      <c r="AB345" s="22">
        <f t="shared" si="105"/>
        <v>0</v>
      </c>
      <c r="AC345" s="134">
        <f>IFERROR(IF(AB345=0,0,VLOOKUP(SUBSTITUTE(VLOOKUP(AB345,#REF!,MATCH("strItemName",#REF!,0),FALSE),"SUI_",""),#REF!,2,FALSE)),"ERROR")</f>
        <v>0</v>
      </c>
      <c r="AD345" s="88">
        <v>0</v>
      </c>
      <c r="AE345" s="134">
        <f>IFERROR(IF(AD345=0,0,VLOOKUP(SUBSTITUTE(VLOOKUP(AD345,#REF!,MATCH("strItemName",#REF!,0),FALSE),"SUI_",""),#REF!,2,FALSE)),"ERROR")</f>
        <v>0</v>
      </c>
      <c r="AF345" s="22">
        <v>0</v>
      </c>
      <c r="AG345" s="22">
        <v>0</v>
      </c>
      <c r="AH345" s="22">
        <v>0</v>
      </c>
      <c r="AI345" s="22">
        <v>0</v>
      </c>
      <c r="AJ345" s="22" t="b">
        <v>0</v>
      </c>
      <c r="AK345" s="22">
        <v>0</v>
      </c>
      <c r="AL345" s="57">
        <v>0</v>
      </c>
    </row>
    <row r="346" spans="2:38" ht="16.5" customHeight="1" x14ac:dyDescent="0.3">
      <c r="B346" s="22">
        <f t="shared" si="97"/>
        <v>10030</v>
      </c>
      <c r="C346" s="72">
        <v>1801140</v>
      </c>
      <c r="D346" s="22" t="s">
        <v>2189</v>
      </c>
      <c r="E346" s="22" t="s">
        <v>2175</v>
      </c>
      <c r="F346" s="72">
        <f>COUNTIF($C$8:$C346,$C346)</f>
        <v>1</v>
      </c>
      <c r="G346" s="22" t="b">
        <v>1</v>
      </c>
      <c r="H346" s="22">
        <v>0</v>
      </c>
      <c r="I346" s="129">
        <f>IFERROR(IF(H346=0,0,VLOOKUP(VLOOKUP(H346,#REF!,MATCH("strMailTitleID",#REF!,0),FALSE),#REF!,2,FALSE)),"ERROR")</f>
        <v>0</v>
      </c>
      <c r="J346" s="176">
        <v>200</v>
      </c>
      <c r="K346" s="129" t="str">
        <f>IFERROR(IF(J346=0,0,VLOOKUP(VLOOKUP(J346,#REF!,MATCH("strMailTitleID",#REF!,0),FALSE),#REF!,2,FALSE)),"ERROR")</f>
        <v>ERROR</v>
      </c>
      <c r="L346" s="22">
        <v>0</v>
      </c>
      <c r="M346" s="22">
        <v>0</v>
      </c>
      <c r="N346" s="22">
        <v>0</v>
      </c>
      <c r="O346" s="22">
        <v>0</v>
      </c>
      <c r="P346" s="22" t="s">
        <v>34</v>
      </c>
      <c r="Q346" s="22">
        <v>2300</v>
      </c>
      <c r="R346" s="22" t="b">
        <v>0</v>
      </c>
      <c r="S346" s="22" t="b">
        <v>0</v>
      </c>
      <c r="T346" s="22">
        <v>0</v>
      </c>
      <c r="U346" s="134">
        <f>IFERROR(IF(T346=0,0,VLOOKUP(SUBSTITUTE(VLOOKUP(T346,#REF!,MATCH("strItemName",#REF!,0),FALSE),"SUI_",""),#REF!,2,FALSE)),"ERROR")</f>
        <v>0</v>
      </c>
      <c r="V346" s="22">
        <f t="shared" si="102"/>
        <v>0</v>
      </c>
      <c r="W346" s="134">
        <f>IFERROR(IF(V346=0,0,VLOOKUP(SUBSTITUTE(VLOOKUP(V346,#REF!,MATCH("strItemName",#REF!,0),FALSE),"SUI_",""),#REF!,2,FALSE)),"ERROR")</f>
        <v>0</v>
      </c>
      <c r="X346" s="22">
        <f t="shared" si="103"/>
        <v>0</v>
      </c>
      <c r="Y346" s="134">
        <f>IFERROR(IF(X346=0,0,VLOOKUP(SUBSTITUTE(VLOOKUP(X346,#REF!,MATCH("strItemName",#REF!,0),FALSE),"SUI_",""),#REF!,2,FALSE)),"ERROR")</f>
        <v>0</v>
      </c>
      <c r="Z346" s="22">
        <f t="shared" si="104"/>
        <v>0</v>
      </c>
      <c r="AA346" s="134">
        <f>IFERROR(IF(Z346=0,0,VLOOKUP(SUBSTITUTE(VLOOKUP(Z346,#REF!,MATCH("strItemName",#REF!,0),FALSE),"SUI_",""),#REF!,2,FALSE)),"ERROR")</f>
        <v>0</v>
      </c>
      <c r="AB346" s="22">
        <f t="shared" si="105"/>
        <v>0</v>
      </c>
      <c r="AC346" s="134">
        <f>IFERROR(IF(AB346=0,0,VLOOKUP(SUBSTITUTE(VLOOKUP(AB346,#REF!,MATCH("strItemName",#REF!,0),FALSE),"SUI_",""),#REF!,2,FALSE)),"ERROR")</f>
        <v>0</v>
      </c>
      <c r="AD346" s="88">
        <v>0</v>
      </c>
      <c r="AE346" s="134">
        <f>IFERROR(IF(AD346=0,0,VLOOKUP(SUBSTITUTE(VLOOKUP(AD346,#REF!,MATCH("strItemName",#REF!,0),FALSE),"SUI_",""),#REF!,2,FALSE)),"ERROR")</f>
        <v>0</v>
      </c>
      <c r="AF346" s="22">
        <v>0</v>
      </c>
      <c r="AG346" s="22">
        <v>0</v>
      </c>
      <c r="AH346" s="22">
        <v>0</v>
      </c>
      <c r="AI346" s="22">
        <v>0</v>
      </c>
      <c r="AJ346" s="22" t="b">
        <v>0</v>
      </c>
      <c r="AK346" s="22">
        <v>0</v>
      </c>
      <c r="AL346" s="57">
        <v>0</v>
      </c>
    </row>
    <row r="347" spans="2:38" ht="16.5" customHeight="1" x14ac:dyDescent="0.3">
      <c r="B347" s="22">
        <f t="shared" si="97"/>
        <v>10031</v>
      </c>
      <c r="C347" s="72">
        <v>1801150</v>
      </c>
      <c r="D347" s="22" t="s">
        <v>2190</v>
      </c>
      <c r="E347" s="22" t="s">
        <v>2175</v>
      </c>
      <c r="F347" s="72">
        <f>COUNTIF($C$8:$C347,$C347)</f>
        <v>1</v>
      </c>
      <c r="G347" s="22" t="b">
        <v>1</v>
      </c>
      <c r="H347" s="22">
        <v>0</v>
      </c>
      <c r="I347" s="129">
        <f>IFERROR(IF(H347=0,0,VLOOKUP(VLOOKUP(H347,#REF!,MATCH("strMailTitleID",#REF!,0),FALSE),#REF!,2,FALSE)),"ERROR")</f>
        <v>0</v>
      </c>
      <c r="J347" s="176">
        <v>200</v>
      </c>
      <c r="K347" s="129" t="str">
        <f>IFERROR(IF(J347=0,0,VLOOKUP(VLOOKUP(J347,#REF!,MATCH("strMailTitleID",#REF!,0),FALSE),#REF!,2,FALSE)),"ERROR")</f>
        <v>ERROR</v>
      </c>
      <c r="L347" s="22">
        <v>0</v>
      </c>
      <c r="M347" s="22">
        <v>0</v>
      </c>
      <c r="N347" s="22">
        <v>0</v>
      </c>
      <c r="O347" s="22">
        <v>0</v>
      </c>
      <c r="P347" s="22" t="s">
        <v>34</v>
      </c>
      <c r="Q347" s="22">
        <v>2400</v>
      </c>
      <c r="R347" s="22" t="b">
        <v>0</v>
      </c>
      <c r="S347" s="22" t="b">
        <v>0</v>
      </c>
      <c r="T347" s="22">
        <v>0</v>
      </c>
      <c r="U347" s="134">
        <f>IFERROR(IF(T347=0,0,VLOOKUP(SUBSTITUTE(VLOOKUP(T347,#REF!,MATCH("strItemName",#REF!,0),FALSE),"SUI_",""),#REF!,2,FALSE)),"ERROR")</f>
        <v>0</v>
      </c>
      <c r="V347" s="22">
        <f t="shared" si="102"/>
        <v>0</v>
      </c>
      <c r="W347" s="134">
        <f>IFERROR(IF(V347=0,0,VLOOKUP(SUBSTITUTE(VLOOKUP(V347,#REF!,MATCH("strItemName",#REF!,0),FALSE),"SUI_",""),#REF!,2,FALSE)),"ERROR")</f>
        <v>0</v>
      </c>
      <c r="X347" s="22">
        <f t="shared" si="103"/>
        <v>0</v>
      </c>
      <c r="Y347" s="134">
        <f>IFERROR(IF(X347=0,0,VLOOKUP(SUBSTITUTE(VLOOKUP(X347,#REF!,MATCH("strItemName",#REF!,0),FALSE),"SUI_",""),#REF!,2,FALSE)),"ERROR")</f>
        <v>0</v>
      </c>
      <c r="Z347" s="22">
        <f t="shared" si="104"/>
        <v>0</v>
      </c>
      <c r="AA347" s="134">
        <f>IFERROR(IF(Z347=0,0,VLOOKUP(SUBSTITUTE(VLOOKUP(Z347,#REF!,MATCH("strItemName",#REF!,0),FALSE),"SUI_",""),#REF!,2,FALSE)),"ERROR")</f>
        <v>0</v>
      </c>
      <c r="AB347" s="22">
        <f t="shared" si="105"/>
        <v>0</v>
      </c>
      <c r="AC347" s="134">
        <f>IFERROR(IF(AB347=0,0,VLOOKUP(SUBSTITUTE(VLOOKUP(AB347,#REF!,MATCH("strItemName",#REF!,0),FALSE),"SUI_",""),#REF!,2,FALSE)),"ERROR")</f>
        <v>0</v>
      </c>
      <c r="AD347" s="88">
        <v>0</v>
      </c>
      <c r="AE347" s="134">
        <f>IFERROR(IF(AD347=0,0,VLOOKUP(SUBSTITUTE(VLOOKUP(AD347,#REF!,MATCH("strItemName",#REF!,0),FALSE),"SUI_",""),#REF!,2,FALSE)),"ERROR")</f>
        <v>0</v>
      </c>
      <c r="AF347" s="22">
        <v>0</v>
      </c>
      <c r="AG347" s="22">
        <v>0</v>
      </c>
      <c r="AH347" s="22">
        <v>0</v>
      </c>
      <c r="AI347" s="22">
        <v>0</v>
      </c>
      <c r="AJ347" s="22" t="b">
        <v>0</v>
      </c>
      <c r="AK347" s="22">
        <v>0</v>
      </c>
      <c r="AL347" s="57">
        <v>0</v>
      </c>
    </row>
    <row r="348" spans="2:38" ht="16.5" customHeight="1" x14ac:dyDescent="0.3">
      <c r="B348" s="22">
        <f t="shared" si="97"/>
        <v>10032</v>
      </c>
      <c r="C348" s="72">
        <v>1801160</v>
      </c>
      <c r="D348" s="22" t="s">
        <v>2191</v>
      </c>
      <c r="E348" s="22" t="s">
        <v>2175</v>
      </c>
      <c r="F348" s="72">
        <f>COUNTIF($C$8:$C348,$C348)</f>
        <v>1</v>
      </c>
      <c r="G348" s="22" t="b">
        <v>1</v>
      </c>
      <c r="H348" s="22">
        <v>0</v>
      </c>
      <c r="I348" s="129">
        <f>IFERROR(IF(H348=0,0,VLOOKUP(VLOOKUP(H348,#REF!,MATCH("strMailTitleID",#REF!,0),FALSE),#REF!,2,FALSE)),"ERROR")</f>
        <v>0</v>
      </c>
      <c r="J348" s="176">
        <v>200</v>
      </c>
      <c r="K348" s="129" t="str">
        <f>IFERROR(IF(J348=0,0,VLOOKUP(VLOOKUP(J348,#REF!,MATCH("strMailTitleID",#REF!,0),FALSE),#REF!,2,FALSE)),"ERROR")</f>
        <v>ERROR</v>
      </c>
      <c r="L348" s="22">
        <v>0</v>
      </c>
      <c r="M348" s="22">
        <v>0</v>
      </c>
      <c r="N348" s="22">
        <v>0</v>
      </c>
      <c r="O348" s="22">
        <v>0</v>
      </c>
      <c r="P348" s="22" t="s">
        <v>34</v>
      </c>
      <c r="Q348" s="22">
        <v>2500</v>
      </c>
      <c r="R348" s="22" t="b">
        <v>0</v>
      </c>
      <c r="S348" s="22" t="b">
        <v>0</v>
      </c>
      <c r="T348" s="22">
        <v>0</v>
      </c>
      <c r="U348" s="134">
        <f>IFERROR(IF(T348=0,0,VLOOKUP(SUBSTITUTE(VLOOKUP(T348,#REF!,MATCH("strItemName",#REF!,0),FALSE),"SUI_",""),#REF!,2,FALSE)),"ERROR")</f>
        <v>0</v>
      </c>
      <c r="V348" s="22">
        <f t="shared" si="102"/>
        <v>0</v>
      </c>
      <c r="W348" s="134">
        <f>IFERROR(IF(V348=0,0,VLOOKUP(SUBSTITUTE(VLOOKUP(V348,#REF!,MATCH("strItemName",#REF!,0),FALSE),"SUI_",""),#REF!,2,FALSE)),"ERROR")</f>
        <v>0</v>
      </c>
      <c r="X348" s="22">
        <f t="shared" si="103"/>
        <v>0</v>
      </c>
      <c r="Y348" s="134">
        <f>IFERROR(IF(X348=0,0,VLOOKUP(SUBSTITUTE(VLOOKUP(X348,#REF!,MATCH("strItemName",#REF!,0),FALSE),"SUI_",""),#REF!,2,FALSE)),"ERROR")</f>
        <v>0</v>
      </c>
      <c r="Z348" s="22">
        <f t="shared" si="104"/>
        <v>0</v>
      </c>
      <c r="AA348" s="134">
        <f>IFERROR(IF(Z348=0,0,VLOOKUP(SUBSTITUTE(VLOOKUP(Z348,#REF!,MATCH("strItemName",#REF!,0),FALSE),"SUI_",""),#REF!,2,FALSE)),"ERROR")</f>
        <v>0</v>
      </c>
      <c r="AB348" s="22">
        <f t="shared" si="105"/>
        <v>0</v>
      </c>
      <c r="AC348" s="134">
        <f>IFERROR(IF(AB348=0,0,VLOOKUP(SUBSTITUTE(VLOOKUP(AB348,#REF!,MATCH("strItemName",#REF!,0),FALSE),"SUI_",""),#REF!,2,FALSE)),"ERROR")</f>
        <v>0</v>
      </c>
      <c r="AD348" s="88">
        <v>0</v>
      </c>
      <c r="AE348" s="134">
        <f>IFERROR(IF(AD348=0,0,VLOOKUP(SUBSTITUTE(VLOOKUP(AD348,#REF!,MATCH("strItemName",#REF!,0),FALSE),"SUI_",""),#REF!,2,FALSE)),"ERROR")</f>
        <v>0</v>
      </c>
      <c r="AF348" s="22">
        <v>0</v>
      </c>
      <c r="AG348" s="22">
        <v>0</v>
      </c>
      <c r="AH348" s="22">
        <v>0</v>
      </c>
      <c r="AI348" s="22">
        <v>0</v>
      </c>
      <c r="AJ348" s="22" t="b">
        <v>0</v>
      </c>
      <c r="AK348" s="22">
        <v>0</v>
      </c>
      <c r="AL348" s="57">
        <v>0</v>
      </c>
    </row>
    <row r="349" spans="2:38" ht="16.5" customHeight="1" x14ac:dyDescent="0.3">
      <c r="B349" s="22">
        <f t="shared" si="97"/>
        <v>10033</v>
      </c>
      <c r="C349" s="72">
        <v>1801170</v>
      </c>
      <c r="D349" s="22" t="s">
        <v>2192</v>
      </c>
      <c r="E349" s="22" t="s">
        <v>2175</v>
      </c>
      <c r="F349" s="72">
        <f>COUNTIF($C$8:$C349,$C349)</f>
        <v>1</v>
      </c>
      <c r="G349" s="22" t="b">
        <v>1</v>
      </c>
      <c r="H349" s="22">
        <v>0</v>
      </c>
      <c r="I349" s="129">
        <f>IFERROR(IF(H349=0,0,VLOOKUP(VLOOKUP(H349,#REF!,MATCH("strMailTitleID",#REF!,0),FALSE),#REF!,2,FALSE)),"ERROR")</f>
        <v>0</v>
      </c>
      <c r="J349" s="176">
        <v>200</v>
      </c>
      <c r="K349" s="129" t="str">
        <f>IFERROR(IF(J349=0,0,VLOOKUP(VLOOKUP(J349,#REF!,MATCH("strMailTitleID",#REF!,0),FALSE),#REF!,2,FALSE)),"ERROR")</f>
        <v>ERROR</v>
      </c>
      <c r="L349" s="22">
        <v>0</v>
      </c>
      <c r="M349" s="22">
        <v>0</v>
      </c>
      <c r="N349" s="22">
        <v>0</v>
      </c>
      <c r="O349" s="22">
        <v>0</v>
      </c>
      <c r="P349" s="22" t="s">
        <v>34</v>
      </c>
      <c r="Q349" s="22">
        <v>2600</v>
      </c>
      <c r="R349" s="22" t="b">
        <v>0</v>
      </c>
      <c r="S349" s="22" t="b">
        <v>0</v>
      </c>
      <c r="T349" s="22">
        <v>0</v>
      </c>
      <c r="U349" s="134">
        <f>IFERROR(IF(T349=0,0,VLOOKUP(SUBSTITUTE(VLOOKUP(T349,#REF!,MATCH("strItemName",#REF!,0),FALSE),"SUI_",""),#REF!,2,FALSE)),"ERROR")</f>
        <v>0</v>
      </c>
      <c r="V349" s="22">
        <f t="shared" si="102"/>
        <v>0</v>
      </c>
      <c r="W349" s="134">
        <f>IFERROR(IF(V349=0,0,VLOOKUP(SUBSTITUTE(VLOOKUP(V349,#REF!,MATCH("strItemName",#REF!,0),FALSE),"SUI_",""),#REF!,2,FALSE)),"ERROR")</f>
        <v>0</v>
      </c>
      <c r="X349" s="22">
        <f t="shared" si="103"/>
        <v>0</v>
      </c>
      <c r="Y349" s="134">
        <f>IFERROR(IF(X349=0,0,VLOOKUP(SUBSTITUTE(VLOOKUP(X349,#REF!,MATCH("strItemName",#REF!,0),FALSE),"SUI_",""),#REF!,2,FALSE)),"ERROR")</f>
        <v>0</v>
      </c>
      <c r="Z349" s="22">
        <f t="shared" si="104"/>
        <v>0</v>
      </c>
      <c r="AA349" s="134">
        <f>IFERROR(IF(Z349=0,0,VLOOKUP(SUBSTITUTE(VLOOKUP(Z349,#REF!,MATCH("strItemName",#REF!,0),FALSE),"SUI_",""),#REF!,2,FALSE)),"ERROR")</f>
        <v>0</v>
      </c>
      <c r="AB349" s="22">
        <f t="shared" si="105"/>
        <v>0</v>
      </c>
      <c r="AC349" s="134">
        <f>IFERROR(IF(AB349=0,0,VLOOKUP(SUBSTITUTE(VLOOKUP(AB349,#REF!,MATCH("strItemName",#REF!,0),FALSE),"SUI_",""),#REF!,2,FALSE)),"ERROR")</f>
        <v>0</v>
      </c>
      <c r="AD349" s="88">
        <v>0</v>
      </c>
      <c r="AE349" s="134">
        <f>IFERROR(IF(AD349=0,0,VLOOKUP(SUBSTITUTE(VLOOKUP(AD349,#REF!,MATCH("strItemName",#REF!,0),FALSE),"SUI_",""),#REF!,2,FALSE)),"ERROR")</f>
        <v>0</v>
      </c>
      <c r="AF349" s="22">
        <v>0</v>
      </c>
      <c r="AG349" s="22">
        <v>0</v>
      </c>
      <c r="AH349" s="22">
        <v>0</v>
      </c>
      <c r="AI349" s="22">
        <v>0</v>
      </c>
      <c r="AJ349" s="22" t="b">
        <v>0</v>
      </c>
      <c r="AK349" s="22">
        <v>0</v>
      </c>
      <c r="AL349" s="57">
        <v>0</v>
      </c>
    </row>
    <row r="350" spans="2:38" ht="16.5" customHeight="1" x14ac:dyDescent="0.3">
      <c r="B350" s="22">
        <f t="shared" si="97"/>
        <v>10034</v>
      </c>
      <c r="C350" s="72">
        <v>1801180</v>
      </c>
      <c r="D350" s="22" t="s">
        <v>2193</v>
      </c>
      <c r="E350" s="22" t="s">
        <v>2175</v>
      </c>
      <c r="F350" s="72">
        <f>COUNTIF($C$8:$C350,$C350)</f>
        <v>1</v>
      </c>
      <c r="G350" s="22" t="b">
        <v>1</v>
      </c>
      <c r="H350" s="22">
        <v>0</v>
      </c>
      <c r="I350" s="129">
        <f>IFERROR(IF(H350=0,0,VLOOKUP(VLOOKUP(H350,#REF!,MATCH("strMailTitleID",#REF!,0),FALSE),#REF!,2,FALSE)),"ERROR")</f>
        <v>0</v>
      </c>
      <c r="J350" s="176">
        <v>200</v>
      </c>
      <c r="K350" s="129" t="str">
        <f>IFERROR(IF(J350=0,0,VLOOKUP(VLOOKUP(J350,#REF!,MATCH("strMailTitleID",#REF!,0),FALSE),#REF!,2,FALSE)),"ERROR")</f>
        <v>ERROR</v>
      </c>
      <c r="L350" s="22">
        <v>0</v>
      </c>
      <c r="M350" s="22">
        <v>0</v>
      </c>
      <c r="N350" s="22">
        <v>0</v>
      </c>
      <c r="O350" s="22">
        <v>0</v>
      </c>
      <c r="P350" s="22" t="s">
        <v>34</v>
      </c>
      <c r="Q350" s="22">
        <v>2700</v>
      </c>
      <c r="R350" s="22" t="b">
        <v>0</v>
      </c>
      <c r="S350" s="22" t="b">
        <v>0</v>
      </c>
      <c r="T350" s="22">
        <v>0</v>
      </c>
      <c r="U350" s="134">
        <f>IFERROR(IF(T350=0,0,VLOOKUP(SUBSTITUTE(VLOOKUP(T350,#REF!,MATCH("strItemName",#REF!,0),FALSE),"SUI_",""),#REF!,2,FALSE)),"ERROR")</f>
        <v>0</v>
      </c>
      <c r="V350" s="22">
        <f t="shared" si="102"/>
        <v>0</v>
      </c>
      <c r="W350" s="134">
        <f>IFERROR(IF(V350=0,0,VLOOKUP(SUBSTITUTE(VLOOKUP(V350,#REF!,MATCH("strItemName",#REF!,0),FALSE),"SUI_",""),#REF!,2,FALSE)),"ERROR")</f>
        <v>0</v>
      </c>
      <c r="X350" s="22">
        <f t="shared" si="103"/>
        <v>0</v>
      </c>
      <c r="Y350" s="134">
        <f>IFERROR(IF(X350=0,0,VLOOKUP(SUBSTITUTE(VLOOKUP(X350,#REF!,MATCH("strItemName",#REF!,0),FALSE),"SUI_",""),#REF!,2,FALSE)),"ERROR")</f>
        <v>0</v>
      </c>
      <c r="Z350" s="22">
        <f t="shared" si="104"/>
        <v>0</v>
      </c>
      <c r="AA350" s="134">
        <f>IFERROR(IF(Z350=0,0,VLOOKUP(SUBSTITUTE(VLOOKUP(Z350,#REF!,MATCH("strItemName",#REF!,0),FALSE),"SUI_",""),#REF!,2,FALSE)),"ERROR")</f>
        <v>0</v>
      </c>
      <c r="AB350" s="22">
        <f t="shared" si="105"/>
        <v>0</v>
      </c>
      <c r="AC350" s="134">
        <f>IFERROR(IF(AB350=0,0,VLOOKUP(SUBSTITUTE(VLOOKUP(AB350,#REF!,MATCH("strItemName",#REF!,0),FALSE),"SUI_",""),#REF!,2,FALSE)),"ERROR")</f>
        <v>0</v>
      </c>
      <c r="AD350" s="88">
        <v>0</v>
      </c>
      <c r="AE350" s="134">
        <f>IFERROR(IF(AD350=0,0,VLOOKUP(SUBSTITUTE(VLOOKUP(AD350,#REF!,MATCH("strItemName",#REF!,0),FALSE),"SUI_",""),#REF!,2,FALSE)),"ERROR")</f>
        <v>0</v>
      </c>
      <c r="AF350" s="22">
        <v>0</v>
      </c>
      <c r="AG350" s="22">
        <v>0</v>
      </c>
      <c r="AH350" s="22">
        <v>0</v>
      </c>
      <c r="AI350" s="22">
        <v>0</v>
      </c>
      <c r="AJ350" s="22" t="b">
        <v>0</v>
      </c>
      <c r="AK350" s="22">
        <v>0</v>
      </c>
      <c r="AL350" s="57">
        <v>0</v>
      </c>
    </row>
    <row r="351" spans="2:38" ht="16.5" customHeight="1" x14ac:dyDescent="0.3">
      <c r="B351" s="22">
        <f t="shared" si="97"/>
        <v>10035</v>
      </c>
      <c r="C351" s="72">
        <v>1801190</v>
      </c>
      <c r="D351" s="22" t="s">
        <v>2194</v>
      </c>
      <c r="E351" s="22" t="s">
        <v>2175</v>
      </c>
      <c r="F351" s="72">
        <f>COUNTIF($C$8:$C351,$C351)</f>
        <v>1</v>
      </c>
      <c r="G351" s="22" t="b">
        <v>1</v>
      </c>
      <c r="H351" s="22">
        <v>0</v>
      </c>
      <c r="I351" s="129">
        <f>IFERROR(IF(H351=0,0,VLOOKUP(VLOOKUP(H351,#REF!,MATCH("strMailTitleID",#REF!,0),FALSE),#REF!,2,FALSE)),"ERROR")</f>
        <v>0</v>
      </c>
      <c r="J351" s="176">
        <v>200</v>
      </c>
      <c r="K351" s="129" t="str">
        <f>IFERROR(IF(J351=0,0,VLOOKUP(VLOOKUP(J351,#REF!,MATCH("strMailTitleID",#REF!,0),FALSE),#REF!,2,FALSE)),"ERROR")</f>
        <v>ERROR</v>
      </c>
      <c r="L351" s="22">
        <v>0</v>
      </c>
      <c r="M351" s="22">
        <v>0</v>
      </c>
      <c r="N351" s="22">
        <v>0</v>
      </c>
      <c r="O351" s="22">
        <v>0</v>
      </c>
      <c r="P351" s="22" t="s">
        <v>34</v>
      </c>
      <c r="Q351" s="22">
        <v>2800</v>
      </c>
      <c r="R351" s="22" t="b">
        <v>0</v>
      </c>
      <c r="S351" s="22" t="b">
        <v>0</v>
      </c>
      <c r="T351" s="22">
        <v>0</v>
      </c>
      <c r="U351" s="134">
        <f>IFERROR(IF(T351=0,0,VLOOKUP(SUBSTITUTE(VLOOKUP(T351,#REF!,MATCH("strItemName",#REF!,0),FALSE),"SUI_",""),#REF!,2,FALSE)),"ERROR")</f>
        <v>0</v>
      </c>
      <c r="V351" s="22">
        <f t="shared" si="102"/>
        <v>0</v>
      </c>
      <c r="W351" s="134">
        <f>IFERROR(IF(V351=0,0,VLOOKUP(SUBSTITUTE(VLOOKUP(V351,#REF!,MATCH("strItemName",#REF!,0),FALSE),"SUI_",""),#REF!,2,FALSE)),"ERROR")</f>
        <v>0</v>
      </c>
      <c r="X351" s="22">
        <f t="shared" si="103"/>
        <v>0</v>
      </c>
      <c r="Y351" s="134">
        <f>IFERROR(IF(X351=0,0,VLOOKUP(SUBSTITUTE(VLOOKUP(X351,#REF!,MATCH("strItemName",#REF!,0),FALSE),"SUI_",""),#REF!,2,FALSE)),"ERROR")</f>
        <v>0</v>
      </c>
      <c r="Z351" s="22">
        <f t="shared" si="104"/>
        <v>0</v>
      </c>
      <c r="AA351" s="134">
        <f>IFERROR(IF(Z351=0,0,VLOOKUP(SUBSTITUTE(VLOOKUP(Z351,#REF!,MATCH("strItemName",#REF!,0),FALSE),"SUI_",""),#REF!,2,FALSE)),"ERROR")</f>
        <v>0</v>
      </c>
      <c r="AB351" s="22">
        <f t="shared" si="105"/>
        <v>0</v>
      </c>
      <c r="AC351" s="134">
        <f>IFERROR(IF(AB351=0,0,VLOOKUP(SUBSTITUTE(VLOOKUP(AB351,#REF!,MATCH("strItemName",#REF!,0),FALSE),"SUI_",""),#REF!,2,FALSE)),"ERROR")</f>
        <v>0</v>
      </c>
      <c r="AD351" s="88">
        <v>0</v>
      </c>
      <c r="AE351" s="134">
        <f>IFERROR(IF(AD351=0,0,VLOOKUP(SUBSTITUTE(VLOOKUP(AD351,#REF!,MATCH("strItemName",#REF!,0),FALSE),"SUI_",""),#REF!,2,FALSE)),"ERROR")</f>
        <v>0</v>
      </c>
      <c r="AF351" s="22">
        <v>0</v>
      </c>
      <c r="AG351" s="22">
        <v>0</v>
      </c>
      <c r="AH351" s="22">
        <v>0</v>
      </c>
      <c r="AI351" s="22">
        <v>0</v>
      </c>
      <c r="AJ351" s="22" t="b">
        <v>0</v>
      </c>
      <c r="AK351" s="22">
        <v>0</v>
      </c>
      <c r="AL351" s="57">
        <v>0</v>
      </c>
    </row>
    <row r="352" spans="2:38" ht="16.5" customHeight="1" x14ac:dyDescent="0.3">
      <c r="B352" s="22">
        <f t="shared" si="97"/>
        <v>10036</v>
      </c>
      <c r="C352" s="72">
        <v>1801200</v>
      </c>
      <c r="D352" s="22" t="s">
        <v>2195</v>
      </c>
      <c r="E352" s="22" t="s">
        <v>2175</v>
      </c>
      <c r="F352" s="72">
        <f>COUNTIF($C$8:$C352,$C352)</f>
        <v>1</v>
      </c>
      <c r="G352" s="22" t="b">
        <v>1</v>
      </c>
      <c r="H352" s="22">
        <v>0</v>
      </c>
      <c r="I352" s="129">
        <f>IFERROR(IF(H352=0,0,VLOOKUP(VLOOKUP(H352,#REF!,MATCH("strMailTitleID",#REF!,0),FALSE),#REF!,2,FALSE)),"ERROR")</f>
        <v>0</v>
      </c>
      <c r="J352" s="176">
        <v>200</v>
      </c>
      <c r="K352" s="129" t="str">
        <f>IFERROR(IF(J352=0,0,VLOOKUP(VLOOKUP(J352,#REF!,MATCH("strMailTitleID",#REF!,0),FALSE),#REF!,2,FALSE)),"ERROR")</f>
        <v>ERROR</v>
      </c>
      <c r="L352" s="22">
        <v>0</v>
      </c>
      <c r="M352" s="22">
        <v>0</v>
      </c>
      <c r="N352" s="22">
        <v>0</v>
      </c>
      <c r="O352" s="22">
        <v>0</v>
      </c>
      <c r="P352" s="22" t="s">
        <v>34</v>
      </c>
      <c r="Q352" s="22">
        <v>2900</v>
      </c>
      <c r="R352" s="22" t="b">
        <v>0</v>
      </c>
      <c r="S352" s="22" t="b">
        <v>0</v>
      </c>
      <c r="T352" s="22">
        <v>0</v>
      </c>
      <c r="U352" s="134">
        <f>IFERROR(IF(T352=0,0,VLOOKUP(SUBSTITUTE(VLOOKUP(T352,#REF!,MATCH("strItemName",#REF!,0),FALSE),"SUI_",""),#REF!,2,FALSE)),"ERROR")</f>
        <v>0</v>
      </c>
      <c r="V352" s="22">
        <f t="shared" si="102"/>
        <v>0</v>
      </c>
      <c r="W352" s="134">
        <f>IFERROR(IF(V352=0,0,VLOOKUP(SUBSTITUTE(VLOOKUP(V352,#REF!,MATCH("strItemName",#REF!,0),FALSE),"SUI_",""),#REF!,2,FALSE)),"ERROR")</f>
        <v>0</v>
      </c>
      <c r="X352" s="22">
        <f t="shared" si="103"/>
        <v>0</v>
      </c>
      <c r="Y352" s="134">
        <f>IFERROR(IF(X352=0,0,VLOOKUP(SUBSTITUTE(VLOOKUP(X352,#REF!,MATCH("strItemName",#REF!,0),FALSE),"SUI_",""),#REF!,2,FALSE)),"ERROR")</f>
        <v>0</v>
      </c>
      <c r="Z352" s="22">
        <f t="shared" si="104"/>
        <v>0</v>
      </c>
      <c r="AA352" s="134">
        <f>IFERROR(IF(Z352=0,0,VLOOKUP(SUBSTITUTE(VLOOKUP(Z352,#REF!,MATCH("strItemName",#REF!,0),FALSE),"SUI_",""),#REF!,2,FALSE)),"ERROR")</f>
        <v>0</v>
      </c>
      <c r="AB352" s="22">
        <f t="shared" si="105"/>
        <v>0</v>
      </c>
      <c r="AC352" s="134">
        <f>IFERROR(IF(AB352=0,0,VLOOKUP(SUBSTITUTE(VLOOKUP(AB352,#REF!,MATCH("strItemName",#REF!,0),FALSE),"SUI_",""),#REF!,2,FALSE)),"ERROR")</f>
        <v>0</v>
      </c>
      <c r="AD352" s="88">
        <v>0</v>
      </c>
      <c r="AE352" s="134">
        <f>IFERROR(IF(AD352=0,0,VLOOKUP(SUBSTITUTE(VLOOKUP(AD352,#REF!,MATCH("strItemName",#REF!,0),FALSE),"SUI_",""),#REF!,2,FALSE)),"ERROR")</f>
        <v>0</v>
      </c>
      <c r="AF352" s="22">
        <v>0</v>
      </c>
      <c r="AG352" s="22">
        <v>0</v>
      </c>
      <c r="AH352" s="22">
        <v>0</v>
      </c>
      <c r="AI352" s="22">
        <v>0</v>
      </c>
      <c r="AJ352" s="22" t="b">
        <v>0</v>
      </c>
      <c r="AK352" s="22">
        <v>0</v>
      </c>
      <c r="AL352" s="57">
        <v>0</v>
      </c>
    </row>
    <row r="353" spans="2:38" ht="16.5" customHeight="1" x14ac:dyDescent="0.3">
      <c r="B353" s="22">
        <f t="shared" si="97"/>
        <v>10037</v>
      </c>
      <c r="C353" s="72">
        <v>1801210</v>
      </c>
      <c r="D353" s="22" t="s">
        <v>2196</v>
      </c>
      <c r="E353" s="22" t="s">
        <v>2175</v>
      </c>
      <c r="F353" s="72">
        <f>COUNTIF($C$8:$C353,$C353)</f>
        <v>1</v>
      </c>
      <c r="G353" s="22" t="b">
        <v>1</v>
      </c>
      <c r="H353" s="22">
        <v>0</v>
      </c>
      <c r="I353" s="129">
        <f>IFERROR(IF(H353=0,0,VLOOKUP(VLOOKUP(H353,#REF!,MATCH("strMailTitleID",#REF!,0),FALSE),#REF!,2,FALSE)),"ERROR")</f>
        <v>0</v>
      </c>
      <c r="J353" s="176">
        <v>200</v>
      </c>
      <c r="K353" s="129" t="str">
        <f>IFERROR(IF(J353=0,0,VLOOKUP(VLOOKUP(J353,#REF!,MATCH("strMailTitleID",#REF!,0),FALSE),#REF!,2,FALSE)),"ERROR")</f>
        <v>ERROR</v>
      </c>
      <c r="L353" s="22">
        <v>0</v>
      </c>
      <c r="M353" s="22">
        <v>0</v>
      </c>
      <c r="N353" s="22">
        <v>0</v>
      </c>
      <c r="O353" s="22">
        <v>0</v>
      </c>
      <c r="P353" s="22" t="s">
        <v>34</v>
      </c>
      <c r="Q353" s="22">
        <v>3000</v>
      </c>
      <c r="R353" s="22" t="b">
        <v>0</v>
      </c>
      <c r="S353" s="22" t="b">
        <v>0</v>
      </c>
      <c r="T353" s="22">
        <v>0</v>
      </c>
      <c r="U353" s="134">
        <f>IFERROR(IF(T353=0,0,VLOOKUP(SUBSTITUTE(VLOOKUP(T353,#REF!,MATCH("strItemName",#REF!,0),FALSE),"SUI_",""),#REF!,2,FALSE)),"ERROR")</f>
        <v>0</v>
      </c>
      <c r="V353" s="22">
        <f t="shared" si="102"/>
        <v>0</v>
      </c>
      <c r="W353" s="134">
        <f>IFERROR(IF(V353=0,0,VLOOKUP(SUBSTITUTE(VLOOKUP(V353,#REF!,MATCH("strItemName",#REF!,0),FALSE),"SUI_",""),#REF!,2,FALSE)),"ERROR")</f>
        <v>0</v>
      </c>
      <c r="X353" s="22">
        <f t="shared" si="103"/>
        <v>0</v>
      </c>
      <c r="Y353" s="134">
        <f>IFERROR(IF(X353=0,0,VLOOKUP(SUBSTITUTE(VLOOKUP(X353,#REF!,MATCH("strItemName",#REF!,0),FALSE),"SUI_",""),#REF!,2,FALSE)),"ERROR")</f>
        <v>0</v>
      </c>
      <c r="Z353" s="22">
        <f t="shared" si="104"/>
        <v>0</v>
      </c>
      <c r="AA353" s="134">
        <f>IFERROR(IF(Z353=0,0,VLOOKUP(SUBSTITUTE(VLOOKUP(Z353,#REF!,MATCH("strItemName",#REF!,0),FALSE),"SUI_",""),#REF!,2,FALSE)),"ERROR")</f>
        <v>0</v>
      </c>
      <c r="AB353" s="22">
        <f t="shared" si="105"/>
        <v>0</v>
      </c>
      <c r="AC353" s="134">
        <f>IFERROR(IF(AB353=0,0,VLOOKUP(SUBSTITUTE(VLOOKUP(AB353,#REF!,MATCH("strItemName",#REF!,0),FALSE),"SUI_",""),#REF!,2,FALSE)),"ERROR")</f>
        <v>0</v>
      </c>
      <c r="AD353" s="88">
        <v>0</v>
      </c>
      <c r="AE353" s="134">
        <f>IFERROR(IF(AD353=0,0,VLOOKUP(SUBSTITUTE(VLOOKUP(AD353,#REF!,MATCH("strItemName",#REF!,0),FALSE),"SUI_",""),#REF!,2,FALSE)),"ERROR")</f>
        <v>0</v>
      </c>
      <c r="AF353" s="22">
        <v>0</v>
      </c>
      <c r="AG353" s="22">
        <v>0</v>
      </c>
      <c r="AH353" s="22">
        <v>0</v>
      </c>
      <c r="AI353" s="22">
        <v>0</v>
      </c>
      <c r="AJ353" s="22" t="b">
        <v>0</v>
      </c>
      <c r="AK353" s="22">
        <v>0</v>
      </c>
      <c r="AL353" s="57">
        <v>0</v>
      </c>
    </row>
    <row r="354" spans="2:38" ht="16.5" customHeight="1" x14ac:dyDescent="0.3">
      <c r="B354" s="22">
        <f t="shared" si="97"/>
        <v>10038</v>
      </c>
      <c r="C354" s="72">
        <v>1801220</v>
      </c>
      <c r="D354" s="22" t="s">
        <v>2197</v>
      </c>
      <c r="E354" s="22" t="s">
        <v>2175</v>
      </c>
      <c r="F354" s="72">
        <f>COUNTIF($C$8:$C354,$C354)</f>
        <v>1</v>
      </c>
      <c r="G354" s="22" t="b">
        <v>1</v>
      </c>
      <c r="H354" s="22">
        <v>0</v>
      </c>
      <c r="I354" s="129">
        <f>IFERROR(IF(H354=0,0,VLOOKUP(VLOOKUP(H354,#REF!,MATCH("strMailTitleID",#REF!,0),FALSE),#REF!,2,FALSE)),"ERROR")</f>
        <v>0</v>
      </c>
      <c r="J354" s="176">
        <v>200</v>
      </c>
      <c r="K354" s="129" t="str">
        <f>IFERROR(IF(J354=0,0,VLOOKUP(VLOOKUP(J354,#REF!,MATCH("strMailTitleID",#REF!,0),FALSE),#REF!,2,FALSE)),"ERROR")</f>
        <v>ERROR</v>
      </c>
      <c r="L354" s="22">
        <v>0</v>
      </c>
      <c r="M354" s="22">
        <v>0</v>
      </c>
      <c r="N354" s="22">
        <v>0</v>
      </c>
      <c r="O354" s="22">
        <v>0</v>
      </c>
      <c r="P354" s="22" t="s">
        <v>34</v>
      </c>
      <c r="Q354" s="22">
        <v>3100</v>
      </c>
      <c r="R354" s="22" t="b">
        <v>0</v>
      </c>
      <c r="S354" s="22" t="b">
        <v>0</v>
      </c>
      <c r="T354" s="22">
        <v>0</v>
      </c>
      <c r="U354" s="134">
        <f>IFERROR(IF(T354=0,0,VLOOKUP(SUBSTITUTE(VLOOKUP(T354,#REF!,MATCH("strItemName",#REF!,0),FALSE),"SUI_",""),#REF!,2,FALSE)),"ERROR")</f>
        <v>0</v>
      </c>
      <c r="V354" s="22">
        <f t="shared" si="102"/>
        <v>0</v>
      </c>
      <c r="W354" s="134">
        <f>IFERROR(IF(V354=0,0,VLOOKUP(SUBSTITUTE(VLOOKUP(V354,#REF!,MATCH("strItemName",#REF!,0),FALSE),"SUI_",""),#REF!,2,FALSE)),"ERROR")</f>
        <v>0</v>
      </c>
      <c r="X354" s="22">
        <f t="shared" si="103"/>
        <v>0</v>
      </c>
      <c r="Y354" s="134">
        <f>IFERROR(IF(X354=0,0,VLOOKUP(SUBSTITUTE(VLOOKUP(X354,#REF!,MATCH("strItemName",#REF!,0),FALSE),"SUI_",""),#REF!,2,FALSE)),"ERROR")</f>
        <v>0</v>
      </c>
      <c r="Z354" s="22">
        <f t="shared" si="104"/>
        <v>0</v>
      </c>
      <c r="AA354" s="134">
        <f>IFERROR(IF(Z354=0,0,VLOOKUP(SUBSTITUTE(VLOOKUP(Z354,#REF!,MATCH("strItemName",#REF!,0),FALSE),"SUI_",""),#REF!,2,FALSE)),"ERROR")</f>
        <v>0</v>
      </c>
      <c r="AB354" s="22">
        <f t="shared" si="105"/>
        <v>0</v>
      </c>
      <c r="AC354" s="134">
        <f>IFERROR(IF(AB354=0,0,VLOOKUP(SUBSTITUTE(VLOOKUP(AB354,#REF!,MATCH("strItemName",#REF!,0),FALSE),"SUI_",""),#REF!,2,FALSE)),"ERROR")</f>
        <v>0</v>
      </c>
      <c r="AD354" s="88">
        <v>0</v>
      </c>
      <c r="AE354" s="134">
        <f>IFERROR(IF(AD354=0,0,VLOOKUP(SUBSTITUTE(VLOOKUP(AD354,#REF!,MATCH("strItemName",#REF!,0),FALSE),"SUI_",""),#REF!,2,FALSE)),"ERROR")</f>
        <v>0</v>
      </c>
      <c r="AF354" s="22">
        <v>0</v>
      </c>
      <c r="AG354" s="22">
        <v>0</v>
      </c>
      <c r="AH354" s="22">
        <v>0</v>
      </c>
      <c r="AI354" s="22">
        <v>0</v>
      </c>
      <c r="AJ354" s="22" t="b">
        <v>0</v>
      </c>
      <c r="AK354" s="22">
        <v>0</v>
      </c>
      <c r="AL354" s="57">
        <v>0</v>
      </c>
    </row>
    <row r="355" spans="2:38" ht="16.5" customHeight="1" x14ac:dyDescent="0.3">
      <c r="B355" s="22">
        <f t="shared" si="97"/>
        <v>10039</v>
      </c>
      <c r="C355" s="72">
        <v>1801230</v>
      </c>
      <c r="D355" s="22" t="s">
        <v>2198</v>
      </c>
      <c r="E355" s="22" t="s">
        <v>2175</v>
      </c>
      <c r="F355" s="72">
        <f>COUNTIF($C$8:$C355,$C355)</f>
        <v>1</v>
      </c>
      <c r="G355" s="22" t="b">
        <v>1</v>
      </c>
      <c r="H355" s="22">
        <v>0</v>
      </c>
      <c r="I355" s="129">
        <f>IFERROR(IF(H355=0,0,VLOOKUP(VLOOKUP(H355,#REF!,MATCH("strMailTitleID",#REF!,0),FALSE),#REF!,2,FALSE)),"ERROR")</f>
        <v>0</v>
      </c>
      <c r="J355" s="176">
        <v>200</v>
      </c>
      <c r="K355" s="129" t="str">
        <f>IFERROR(IF(J355=0,0,VLOOKUP(VLOOKUP(J355,#REF!,MATCH("strMailTitleID",#REF!,0),FALSE),#REF!,2,FALSE)),"ERROR")</f>
        <v>ERROR</v>
      </c>
      <c r="L355" s="22">
        <v>0</v>
      </c>
      <c r="M355" s="22">
        <v>0</v>
      </c>
      <c r="N355" s="22">
        <v>0</v>
      </c>
      <c r="O355" s="22">
        <v>0</v>
      </c>
      <c r="P355" s="22" t="s">
        <v>34</v>
      </c>
      <c r="Q355" s="22">
        <v>3200</v>
      </c>
      <c r="R355" s="22" t="b">
        <v>0</v>
      </c>
      <c r="S355" s="22" t="b">
        <v>0</v>
      </c>
      <c r="T355" s="22">
        <v>0</v>
      </c>
      <c r="U355" s="134">
        <f>IFERROR(IF(T355=0,0,VLOOKUP(SUBSTITUTE(VLOOKUP(T355,#REF!,MATCH("strItemName",#REF!,0),FALSE),"SUI_",""),#REF!,2,FALSE)),"ERROR")</f>
        <v>0</v>
      </c>
      <c r="V355" s="22">
        <f t="shared" si="102"/>
        <v>0</v>
      </c>
      <c r="W355" s="134">
        <f>IFERROR(IF(V355=0,0,VLOOKUP(SUBSTITUTE(VLOOKUP(V355,#REF!,MATCH("strItemName",#REF!,0),FALSE),"SUI_",""),#REF!,2,FALSE)),"ERROR")</f>
        <v>0</v>
      </c>
      <c r="X355" s="22">
        <f t="shared" si="103"/>
        <v>0</v>
      </c>
      <c r="Y355" s="134">
        <f>IFERROR(IF(X355=0,0,VLOOKUP(SUBSTITUTE(VLOOKUP(X355,#REF!,MATCH("strItemName",#REF!,0),FALSE),"SUI_",""),#REF!,2,FALSE)),"ERROR")</f>
        <v>0</v>
      </c>
      <c r="Z355" s="22">
        <f t="shared" si="104"/>
        <v>0</v>
      </c>
      <c r="AA355" s="134">
        <f>IFERROR(IF(Z355=0,0,VLOOKUP(SUBSTITUTE(VLOOKUP(Z355,#REF!,MATCH("strItemName",#REF!,0),FALSE),"SUI_",""),#REF!,2,FALSE)),"ERROR")</f>
        <v>0</v>
      </c>
      <c r="AB355" s="22">
        <f t="shared" si="105"/>
        <v>0</v>
      </c>
      <c r="AC355" s="134">
        <f>IFERROR(IF(AB355=0,0,VLOOKUP(SUBSTITUTE(VLOOKUP(AB355,#REF!,MATCH("strItemName",#REF!,0),FALSE),"SUI_",""),#REF!,2,FALSE)),"ERROR")</f>
        <v>0</v>
      </c>
      <c r="AD355" s="88">
        <v>0</v>
      </c>
      <c r="AE355" s="134">
        <f>IFERROR(IF(AD355=0,0,VLOOKUP(SUBSTITUTE(VLOOKUP(AD355,#REF!,MATCH("strItemName",#REF!,0),FALSE),"SUI_",""),#REF!,2,FALSE)),"ERROR")</f>
        <v>0</v>
      </c>
      <c r="AF355" s="22">
        <v>0</v>
      </c>
      <c r="AG355" s="22">
        <v>0</v>
      </c>
      <c r="AH355" s="22">
        <v>0</v>
      </c>
      <c r="AI355" s="22">
        <v>0</v>
      </c>
      <c r="AJ355" s="22" t="b">
        <v>0</v>
      </c>
      <c r="AK355" s="22">
        <v>0</v>
      </c>
      <c r="AL355" s="57">
        <v>0</v>
      </c>
    </row>
    <row r="356" spans="2:38" ht="16.5" customHeight="1" x14ac:dyDescent="0.3">
      <c r="B356" s="22">
        <f t="shared" si="97"/>
        <v>10040</v>
      </c>
      <c r="C356" s="72">
        <v>1801240</v>
      </c>
      <c r="D356" s="22" t="s">
        <v>2199</v>
      </c>
      <c r="E356" s="22" t="s">
        <v>2175</v>
      </c>
      <c r="F356" s="72">
        <f>COUNTIF($C$8:$C356,$C356)</f>
        <v>1</v>
      </c>
      <c r="G356" s="22" t="b">
        <v>1</v>
      </c>
      <c r="H356" s="22">
        <v>0</v>
      </c>
      <c r="I356" s="129">
        <f>IFERROR(IF(H356=0,0,VLOOKUP(VLOOKUP(H356,#REF!,MATCH("strMailTitleID",#REF!,0),FALSE),#REF!,2,FALSE)),"ERROR")</f>
        <v>0</v>
      </c>
      <c r="J356" s="176">
        <v>200</v>
      </c>
      <c r="K356" s="129" t="str">
        <f>IFERROR(IF(J356=0,0,VLOOKUP(VLOOKUP(J356,#REF!,MATCH("strMailTitleID",#REF!,0),FALSE),#REF!,2,FALSE)),"ERROR")</f>
        <v>ERROR</v>
      </c>
      <c r="L356" s="22">
        <v>0</v>
      </c>
      <c r="M356" s="22">
        <v>0</v>
      </c>
      <c r="N356" s="22">
        <v>0</v>
      </c>
      <c r="O356" s="22">
        <v>0</v>
      </c>
      <c r="P356" s="22" t="s">
        <v>34</v>
      </c>
      <c r="Q356" s="22">
        <v>3300</v>
      </c>
      <c r="R356" s="22" t="b">
        <v>0</v>
      </c>
      <c r="S356" s="22" t="b">
        <v>0</v>
      </c>
      <c r="T356" s="22">
        <v>0</v>
      </c>
      <c r="U356" s="134">
        <f>IFERROR(IF(T356=0,0,VLOOKUP(SUBSTITUTE(VLOOKUP(T356,#REF!,MATCH("strItemName",#REF!,0),FALSE),"SUI_",""),#REF!,2,FALSE)),"ERROR")</f>
        <v>0</v>
      </c>
      <c r="V356" s="22">
        <f t="shared" si="102"/>
        <v>0</v>
      </c>
      <c r="W356" s="134">
        <f>IFERROR(IF(V356=0,0,VLOOKUP(SUBSTITUTE(VLOOKUP(V356,#REF!,MATCH("strItemName",#REF!,0),FALSE),"SUI_",""),#REF!,2,FALSE)),"ERROR")</f>
        <v>0</v>
      </c>
      <c r="X356" s="22">
        <f t="shared" si="103"/>
        <v>0</v>
      </c>
      <c r="Y356" s="134">
        <f>IFERROR(IF(X356=0,0,VLOOKUP(SUBSTITUTE(VLOOKUP(X356,#REF!,MATCH("strItemName",#REF!,0),FALSE),"SUI_",""),#REF!,2,FALSE)),"ERROR")</f>
        <v>0</v>
      </c>
      <c r="Z356" s="22">
        <f t="shared" si="104"/>
        <v>0</v>
      </c>
      <c r="AA356" s="134">
        <f>IFERROR(IF(Z356=0,0,VLOOKUP(SUBSTITUTE(VLOOKUP(Z356,#REF!,MATCH("strItemName",#REF!,0),FALSE),"SUI_",""),#REF!,2,FALSE)),"ERROR")</f>
        <v>0</v>
      </c>
      <c r="AB356" s="22">
        <f t="shared" si="105"/>
        <v>0</v>
      </c>
      <c r="AC356" s="134">
        <f>IFERROR(IF(AB356=0,0,VLOOKUP(SUBSTITUTE(VLOOKUP(AB356,#REF!,MATCH("strItemName",#REF!,0),FALSE),"SUI_",""),#REF!,2,FALSE)),"ERROR")</f>
        <v>0</v>
      </c>
      <c r="AD356" s="88">
        <v>0</v>
      </c>
      <c r="AE356" s="134">
        <f>IFERROR(IF(AD356=0,0,VLOOKUP(SUBSTITUTE(VLOOKUP(AD356,#REF!,MATCH("strItemName",#REF!,0),FALSE),"SUI_",""),#REF!,2,FALSE)),"ERROR")</f>
        <v>0</v>
      </c>
      <c r="AF356" s="22">
        <v>0</v>
      </c>
      <c r="AG356" s="22">
        <v>0</v>
      </c>
      <c r="AH356" s="22">
        <v>0</v>
      </c>
      <c r="AI356" s="22">
        <v>0</v>
      </c>
      <c r="AJ356" s="22" t="b">
        <v>0</v>
      </c>
      <c r="AK356" s="22">
        <v>0</v>
      </c>
      <c r="AL356" s="57">
        <v>0</v>
      </c>
    </row>
    <row r="357" spans="2:38" ht="16.5" customHeight="1" x14ac:dyDescent="0.3">
      <c r="B357" s="22">
        <f t="shared" si="97"/>
        <v>10041</v>
      </c>
      <c r="C357" s="72">
        <v>1801250</v>
      </c>
      <c r="D357" s="22" t="s">
        <v>2200</v>
      </c>
      <c r="E357" s="22" t="s">
        <v>2175</v>
      </c>
      <c r="F357" s="72">
        <f>COUNTIF($C$8:$C357,$C357)</f>
        <v>1</v>
      </c>
      <c r="G357" s="22" t="b">
        <v>1</v>
      </c>
      <c r="H357" s="22">
        <v>0</v>
      </c>
      <c r="I357" s="129">
        <f>IFERROR(IF(H357=0,0,VLOOKUP(VLOOKUP(H357,#REF!,MATCH("strMailTitleID",#REF!,0),FALSE),#REF!,2,FALSE)),"ERROR")</f>
        <v>0</v>
      </c>
      <c r="J357" s="176">
        <v>200</v>
      </c>
      <c r="K357" s="129" t="str">
        <f>IFERROR(IF(J357=0,0,VLOOKUP(VLOOKUP(J357,#REF!,MATCH("strMailTitleID",#REF!,0),FALSE),#REF!,2,FALSE)),"ERROR")</f>
        <v>ERROR</v>
      </c>
      <c r="L357" s="22">
        <v>0</v>
      </c>
      <c r="M357" s="22">
        <v>0</v>
      </c>
      <c r="N357" s="22">
        <v>0</v>
      </c>
      <c r="O357" s="22">
        <v>0</v>
      </c>
      <c r="P357" s="22" t="s">
        <v>34</v>
      </c>
      <c r="Q357" s="22">
        <v>3400</v>
      </c>
      <c r="R357" s="22" t="b">
        <v>0</v>
      </c>
      <c r="S357" s="22" t="b">
        <v>0</v>
      </c>
      <c r="T357" s="22">
        <v>0</v>
      </c>
      <c r="U357" s="134">
        <f>IFERROR(IF(T357=0,0,VLOOKUP(SUBSTITUTE(VLOOKUP(T357,#REF!,MATCH("strItemName",#REF!,0),FALSE),"SUI_",""),#REF!,2,FALSE)),"ERROR")</f>
        <v>0</v>
      </c>
      <c r="V357" s="22">
        <f t="shared" si="102"/>
        <v>0</v>
      </c>
      <c r="W357" s="134">
        <f>IFERROR(IF(V357=0,0,VLOOKUP(SUBSTITUTE(VLOOKUP(V357,#REF!,MATCH("strItemName",#REF!,0),FALSE),"SUI_",""),#REF!,2,FALSE)),"ERROR")</f>
        <v>0</v>
      </c>
      <c r="X357" s="22">
        <f t="shared" si="103"/>
        <v>0</v>
      </c>
      <c r="Y357" s="134">
        <f>IFERROR(IF(X357=0,0,VLOOKUP(SUBSTITUTE(VLOOKUP(X357,#REF!,MATCH("strItemName",#REF!,0),FALSE),"SUI_",""),#REF!,2,FALSE)),"ERROR")</f>
        <v>0</v>
      </c>
      <c r="Z357" s="22">
        <f t="shared" si="104"/>
        <v>0</v>
      </c>
      <c r="AA357" s="134">
        <f>IFERROR(IF(Z357=0,0,VLOOKUP(SUBSTITUTE(VLOOKUP(Z357,#REF!,MATCH("strItemName",#REF!,0),FALSE),"SUI_",""),#REF!,2,FALSE)),"ERROR")</f>
        <v>0</v>
      </c>
      <c r="AB357" s="22">
        <f t="shared" si="105"/>
        <v>0</v>
      </c>
      <c r="AC357" s="134">
        <f>IFERROR(IF(AB357=0,0,VLOOKUP(SUBSTITUTE(VLOOKUP(AB357,#REF!,MATCH("strItemName",#REF!,0),FALSE),"SUI_",""),#REF!,2,FALSE)),"ERROR")</f>
        <v>0</v>
      </c>
      <c r="AD357" s="88">
        <v>0</v>
      </c>
      <c r="AE357" s="134">
        <f>IFERROR(IF(AD357=0,0,VLOOKUP(SUBSTITUTE(VLOOKUP(AD357,#REF!,MATCH("strItemName",#REF!,0),FALSE),"SUI_",""),#REF!,2,FALSE)),"ERROR")</f>
        <v>0</v>
      </c>
      <c r="AF357" s="22">
        <v>0</v>
      </c>
      <c r="AG357" s="22">
        <v>0</v>
      </c>
      <c r="AH357" s="22">
        <v>0</v>
      </c>
      <c r="AI357" s="22">
        <v>0</v>
      </c>
      <c r="AJ357" s="22" t="b">
        <v>0</v>
      </c>
      <c r="AK357" s="22">
        <v>0</v>
      </c>
      <c r="AL357" s="57">
        <v>0</v>
      </c>
    </row>
    <row r="358" spans="2:38" ht="16.5" customHeight="1" x14ac:dyDescent="0.3">
      <c r="B358" s="22">
        <f t="shared" si="97"/>
        <v>10042</v>
      </c>
      <c r="C358" s="72">
        <v>1801260</v>
      </c>
      <c r="D358" s="22" t="s">
        <v>2201</v>
      </c>
      <c r="E358" s="22" t="s">
        <v>2175</v>
      </c>
      <c r="F358" s="72">
        <f>COUNTIF($C$8:$C358,$C358)</f>
        <v>1</v>
      </c>
      <c r="G358" s="22" t="b">
        <v>1</v>
      </c>
      <c r="H358" s="22">
        <v>0</v>
      </c>
      <c r="I358" s="129">
        <f>IFERROR(IF(H358=0,0,VLOOKUP(VLOOKUP(H358,#REF!,MATCH("strMailTitleID",#REF!,0),FALSE),#REF!,2,FALSE)),"ERROR")</f>
        <v>0</v>
      </c>
      <c r="J358" s="176">
        <v>200</v>
      </c>
      <c r="K358" s="129" t="str">
        <f>IFERROR(IF(J358=0,0,VLOOKUP(VLOOKUP(J358,#REF!,MATCH("strMailTitleID",#REF!,0),FALSE),#REF!,2,FALSE)),"ERROR")</f>
        <v>ERROR</v>
      </c>
      <c r="L358" s="22">
        <v>0</v>
      </c>
      <c r="M358" s="22">
        <v>0</v>
      </c>
      <c r="N358" s="22">
        <v>0</v>
      </c>
      <c r="O358" s="22">
        <v>0</v>
      </c>
      <c r="P358" s="22" t="s">
        <v>34</v>
      </c>
      <c r="Q358" s="22">
        <v>3500</v>
      </c>
      <c r="R358" s="22" t="b">
        <v>0</v>
      </c>
      <c r="S358" s="22" t="b">
        <v>0</v>
      </c>
      <c r="T358" s="22">
        <v>0</v>
      </c>
      <c r="U358" s="134">
        <f>IFERROR(IF(T358=0,0,VLOOKUP(SUBSTITUTE(VLOOKUP(T358,#REF!,MATCH("strItemName",#REF!,0),FALSE),"SUI_",""),#REF!,2,FALSE)),"ERROR")</f>
        <v>0</v>
      </c>
      <c r="V358" s="22">
        <f t="shared" si="102"/>
        <v>0</v>
      </c>
      <c r="W358" s="134">
        <f>IFERROR(IF(V358=0,0,VLOOKUP(SUBSTITUTE(VLOOKUP(V358,#REF!,MATCH("strItemName",#REF!,0),FALSE),"SUI_",""),#REF!,2,FALSE)),"ERROR")</f>
        <v>0</v>
      </c>
      <c r="X358" s="22">
        <f t="shared" si="103"/>
        <v>0</v>
      </c>
      <c r="Y358" s="134">
        <f>IFERROR(IF(X358=0,0,VLOOKUP(SUBSTITUTE(VLOOKUP(X358,#REF!,MATCH("strItemName",#REF!,0),FALSE),"SUI_",""),#REF!,2,FALSE)),"ERROR")</f>
        <v>0</v>
      </c>
      <c r="Z358" s="22">
        <f t="shared" si="104"/>
        <v>0</v>
      </c>
      <c r="AA358" s="134">
        <f>IFERROR(IF(Z358=0,0,VLOOKUP(SUBSTITUTE(VLOOKUP(Z358,#REF!,MATCH("strItemName",#REF!,0),FALSE),"SUI_",""),#REF!,2,FALSE)),"ERROR")</f>
        <v>0</v>
      </c>
      <c r="AB358" s="22">
        <f t="shared" si="105"/>
        <v>0</v>
      </c>
      <c r="AC358" s="134">
        <f>IFERROR(IF(AB358=0,0,VLOOKUP(SUBSTITUTE(VLOOKUP(AB358,#REF!,MATCH("strItemName",#REF!,0),FALSE),"SUI_",""),#REF!,2,FALSE)),"ERROR")</f>
        <v>0</v>
      </c>
      <c r="AD358" s="88">
        <v>0</v>
      </c>
      <c r="AE358" s="134">
        <f>IFERROR(IF(AD358=0,0,VLOOKUP(SUBSTITUTE(VLOOKUP(AD358,#REF!,MATCH("strItemName",#REF!,0),FALSE),"SUI_",""),#REF!,2,FALSE)),"ERROR")</f>
        <v>0</v>
      </c>
      <c r="AF358" s="22">
        <v>0</v>
      </c>
      <c r="AG358" s="22">
        <v>0</v>
      </c>
      <c r="AH358" s="22">
        <v>0</v>
      </c>
      <c r="AI358" s="22">
        <v>0</v>
      </c>
      <c r="AJ358" s="22" t="b">
        <v>0</v>
      </c>
      <c r="AK358" s="22">
        <v>0</v>
      </c>
      <c r="AL358" s="57">
        <v>0</v>
      </c>
    </row>
    <row r="359" spans="2:38" ht="16.5" customHeight="1" x14ac:dyDescent="0.3">
      <c r="B359" s="22">
        <f t="shared" si="97"/>
        <v>10043</v>
      </c>
      <c r="C359" s="72">
        <v>1801270</v>
      </c>
      <c r="D359" s="22" t="s">
        <v>2202</v>
      </c>
      <c r="E359" s="22" t="s">
        <v>2175</v>
      </c>
      <c r="F359" s="72">
        <f>COUNTIF($C$8:$C359,$C359)</f>
        <v>1</v>
      </c>
      <c r="G359" s="22" t="b">
        <v>1</v>
      </c>
      <c r="H359" s="22">
        <v>0</v>
      </c>
      <c r="I359" s="129">
        <f>IFERROR(IF(H359=0,0,VLOOKUP(VLOOKUP(H359,#REF!,MATCH("strMailTitleID",#REF!,0),FALSE),#REF!,2,FALSE)),"ERROR")</f>
        <v>0</v>
      </c>
      <c r="J359" s="176">
        <v>200</v>
      </c>
      <c r="K359" s="129" t="str">
        <f>IFERROR(IF(J359=0,0,VLOOKUP(VLOOKUP(J359,#REF!,MATCH("strMailTitleID",#REF!,0),FALSE),#REF!,2,FALSE)),"ERROR")</f>
        <v>ERROR</v>
      </c>
      <c r="L359" s="22">
        <v>0</v>
      </c>
      <c r="M359" s="22">
        <v>0</v>
      </c>
      <c r="N359" s="22">
        <v>0</v>
      </c>
      <c r="O359" s="22">
        <v>0</v>
      </c>
      <c r="P359" s="22" t="s">
        <v>34</v>
      </c>
      <c r="Q359" s="22">
        <v>3600</v>
      </c>
      <c r="R359" s="22" t="b">
        <v>0</v>
      </c>
      <c r="S359" s="22" t="b">
        <v>0</v>
      </c>
      <c r="T359" s="22">
        <v>0</v>
      </c>
      <c r="U359" s="134">
        <f>IFERROR(IF(T359=0,0,VLOOKUP(SUBSTITUTE(VLOOKUP(T359,#REF!,MATCH("strItemName",#REF!,0),FALSE),"SUI_",""),#REF!,2,FALSE)),"ERROR")</f>
        <v>0</v>
      </c>
      <c r="V359" s="22">
        <f t="shared" si="102"/>
        <v>0</v>
      </c>
      <c r="W359" s="134">
        <f>IFERROR(IF(V359=0,0,VLOOKUP(SUBSTITUTE(VLOOKUP(V359,#REF!,MATCH("strItemName",#REF!,0),FALSE),"SUI_",""),#REF!,2,FALSE)),"ERROR")</f>
        <v>0</v>
      </c>
      <c r="X359" s="22">
        <f t="shared" si="103"/>
        <v>0</v>
      </c>
      <c r="Y359" s="134">
        <f>IFERROR(IF(X359=0,0,VLOOKUP(SUBSTITUTE(VLOOKUP(X359,#REF!,MATCH("strItemName",#REF!,0),FALSE),"SUI_",""),#REF!,2,FALSE)),"ERROR")</f>
        <v>0</v>
      </c>
      <c r="Z359" s="22">
        <f t="shared" si="104"/>
        <v>0</v>
      </c>
      <c r="AA359" s="134">
        <f>IFERROR(IF(Z359=0,0,VLOOKUP(SUBSTITUTE(VLOOKUP(Z359,#REF!,MATCH("strItemName",#REF!,0),FALSE),"SUI_",""),#REF!,2,FALSE)),"ERROR")</f>
        <v>0</v>
      </c>
      <c r="AB359" s="22">
        <f t="shared" si="105"/>
        <v>0</v>
      </c>
      <c r="AC359" s="134">
        <f>IFERROR(IF(AB359=0,0,VLOOKUP(SUBSTITUTE(VLOOKUP(AB359,#REF!,MATCH("strItemName",#REF!,0),FALSE),"SUI_",""),#REF!,2,FALSE)),"ERROR")</f>
        <v>0</v>
      </c>
      <c r="AD359" s="88">
        <v>0</v>
      </c>
      <c r="AE359" s="134">
        <f>IFERROR(IF(AD359=0,0,VLOOKUP(SUBSTITUTE(VLOOKUP(AD359,#REF!,MATCH("strItemName",#REF!,0),FALSE),"SUI_",""),#REF!,2,FALSE)),"ERROR")</f>
        <v>0</v>
      </c>
      <c r="AF359" s="22">
        <v>0</v>
      </c>
      <c r="AG359" s="22">
        <v>0</v>
      </c>
      <c r="AH359" s="22">
        <v>0</v>
      </c>
      <c r="AI359" s="22">
        <v>0</v>
      </c>
      <c r="AJ359" s="22" t="b">
        <v>0</v>
      </c>
      <c r="AK359" s="22">
        <v>0</v>
      </c>
      <c r="AL359" s="57">
        <v>0</v>
      </c>
    </row>
    <row r="360" spans="2:38" ht="16.5" customHeight="1" x14ac:dyDescent="0.3">
      <c r="B360" s="22">
        <f t="shared" si="97"/>
        <v>10044</v>
      </c>
      <c r="C360" s="72">
        <v>1801280</v>
      </c>
      <c r="D360" s="22" t="s">
        <v>2203</v>
      </c>
      <c r="E360" s="22" t="s">
        <v>2175</v>
      </c>
      <c r="F360" s="72">
        <f>COUNTIF($C$8:$C360,$C360)</f>
        <v>1</v>
      </c>
      <c r="G360" s="22" t="b">
        <v>1</v>
      </c>
      <c r="H360" s="22">
        <v>0</v>
      </c>
      <c r="I360" s="129">
        <f>IFERROR(IF(H360=0,0,VLOOKUP(VLOOKUP(H360,#REF!,MATCH("strMailTitleID",#REF!,0),FALSE),#REF!,2,FALSE)),"ERROR")</f>
        <v>0</v>
      </c>
      <c r="J360" s="176">
        <v>200</v>
      </c>
      <c r="K360" s="129" t="str">
        <f>IFERROR(IF(J360=0,0,VLOOKUP(VLOOKUP(J360,#REF!,MATCH("strMailTitleID",#REF!,0),FALSE),#REF!,2,FALSE)),"ERROR")</f>
        <v>ERROR</v>
      </c>
      <c r="L360" s="22">
        <v>0</v>
      </c>
      <c r="M360" s="22">
        <v>0</v>
      </c>
      <c r="N360" s="22">
        <v>0</v>
      </c>
      <c r="O360" s="22">
        <v>0</v>
      </c>
      <c r="P360" s="22" t="s">
        <v>34</v>
      </c>
      <c r="Q360" s="22">
        <v>3700</v>
      </c>
      <c r="R360" s="22" t="b">
        <v>0</v>
      </c>
      <c r="S360" s="22" t="b">
        <v>0</v>
      </c>
      <c r="T360" s="22">
        <v>0</v>
      </c>
      <c r="U360" s="134">
        <f>IFERROR(IF(T360=0,0,VLOOKUP(SUBSTITUTE(VLOOKUP(T360,#REF!,MATCH("strItemName",#REF!,0),FALSE),"SUI_",""),#REF!,2,FALSE)),"ERROR")</f>
        <v>0</v>
      </c>
      <c r="V360" s="22">
        <f t="shared" si="102"/>
        <v>0</v>
      </c>
      <c r="W360" s="134">
        <f>IFERROR(IF(V360=0,0,VLOOKUP(SUBSTITUTE(VLOOKUP(V360,#REF!,MATCH("strItemName",#REF!,0),FALSE),"SUI_",""),#REF!,2,FALSE)),"ERROR")</f>
        <v>0</v>
      </c>
      <c r="X360" s="22">
        <f t="shared" si="103"/>
        <v>0</v>
      </c>
      <c r="Y360" s="134">
        <f>IFERROR(IF(X360=0,0,VLOOKUP(SUBSTITUTE(VLOOKUP(X360,#REF!,MATCH("strItemName",#REF!,0),FALSE),"SUI_",""),#REF!,2,FALSE)),"ERROR")</f>
        <v>0</v>
      </c>
      <c r="Z360" s="22">
        <f t="shared" si="104"/>
        <v>0</v>
      </c>
      <c r="AA360" s="134">
        <f>IFERROR(IF(Z360=0,0,VLOOKUP(SUBSTITUTE(VLOOKUP(Z360,#REF!,MATCH("strItemName",#REF!,0),FALSE),"SUI_",""),#REF!,2,FALSE)),"ERROR")</f>
        <v>0</v>
      </c>
      <c r="AB360" s="22">
        <f t="shared" si="105"/>
        <v>0</v>
      </c>
      <c r="AC360" s="134">
        <f>IFERROR(IF(AB360=0,0,VLOOKUP(SUBSTITUTE(VLOOKUP(AB360,#REF!,MATCH("strItemName",#REF!,0),FALSE),"SUI_",""),#REF!,2,FALSE)),"ERROR")</f>
        <v>0</v>
      </c>
      <c r="AD360" s="88">
        <v>0</v>
      </c>
      <c r="AE360" s="134">
        <f>IFERROR(IF(AD360=0,0,VLOOKUP(SUBSTITUTE(VLOOKUP(AD360,#REF!,MATCH("strItemName",#REF!,0),FALSE),"SUI_",""),#REF!,2,FALSE)),"ERROR")</f>
        <v>0</v>
      </c>
      <c r="AF360" s="22">
        <v>0</v>
      </c>
      <c r="AG360" s="22">
        <v>0</v>
      </c>
      <c r="AH360" s="22">
        <v>0</v>
      </c>
      <c r="AI360" s="22">
        <v>0</v>
      </c>
      <c r="AJ360" s="22" t="b">
        <v>0</v>
      </c>
      <c r="AK360" s="22">
        <v>0</v>
      </c>
      <c r="AL360" s="57">
        <v>0</v>
      </c>
    </row>
    <row r="361" spans="2:38" ht="16.5" customHeight="1" x14ac:dyDescent="0.3">
      <c r="B361" s="22">
        <f t="shared" si="97"/>
        <v>10045</v>
      </c>
      <c r="C361" s="72">
        <v>1801290</v>
      </c>
      <c r="D361" s="22" t="s">
        <v>2204</v>
      </c>
      <c r="E361" s="22" t="s">
        <v>2175</v>
      </c>
      <c r="F361" s="72">
        <f>COUNTIF($C$8:$C361,$C361)</f>
        <v>1</v>
      </c>
      <c r="G361" s="22" t="b">
        <v>1</v>
      </c>
      <c r="H361" s="22">
        <v>0</v>
      </c>
      <c r="I361" s="129">
        <f>IFERROR(IF(H361=0,0,VLOOKUP(VLOOKUP(H361,#REF!,MATCH("strMailTitleID",#REF!,0),FALSE),#REF!,2,FALSE)),"ERROR")</f>
        <v>0</v>
      </c>
      <c r="J361" s="176">
        <v>200</v>
      </c>
      <c r="K361" s="129" t="str">
        <f>IFERROR(IF(J361=0,0,VLOOKUP(VLOOKUP(J361,#REF!,MATCH("strMailTitleID",#REF!,0),FALSE),#REF!,2,FALSE)),"ERROR")</f>
        <v>ERROR</v>
      </c>
      <c r="L361" s="22">
        <v>0</v>
      </c>
      <c r="M361" s="22">
        <v>0</v>
      </c>
      <c r="N361" s="22">
        <v>0</v>
      </c>
      <c r="O361" s="22">
        <v>0</v>
      </c>
      <c r="P361" s="22" t="s">
        <v>34</v>
      </c>
      <c r="Q361" s="22">
        <v>3800</v>
      </c>
      <c r="R361" s="22" t="b">
        <v>0</v>
      </c>
      <c r="S361" s="22" t="b">
        <v>0</v>
      </c>
      <c r="T361" s="22">
        <v>0</v>
      </c>
      <c r="U361" s="134">
        <f>IFERROR(IF(T361=0,0,VLOOKUP(SUBSTITUTE(VLOOKUP(T361,#REF!,MATCH("strItemName",#REF!,0),FALSE),"SUI_",""),#REF!,2,FALSE)),"ERROR")</f>
        <v>0</v>
      </c>
      <c r="V361" s="22">
        <f t="shared" si="102"/>
        <v>0</v>
      </c>
      <c r="W361" s="134">
        <f>IFERROR(IF(V361=0,0,VLOOKUP(SUBSTITUTE(VLOOKUP(V361,#REF!,MATCH("strItemName",#REF!,0),FALSE),"SUI_",""),#REF!,2,FALSE)),"ERROR")</f>
        <v>0</v>
      </c>
      <c r="X361" s="22">
        <f t="shared" si="103"/>
        <v>0</v>
      </c>
      <c r="Y361" s="134">
        <f>IFERROR(IF(X361=0,0,VLOOKUP(SUBSTITUTE(VLOOKUP(X361,#REF!,MATCH("strItemName",#REF!,0),FALSE),"SUI_",""),#REF!,2,FALSE)),"ERROR")</f>
        <v>0</v>
      </c>
      <c r="Z361" s="22">
        <f t="shared" si="104"/>
        <v>0</v>
      </c>
      <c r="AA361" s="134">
        <f>IFERROR(IF(Z361=0,0,VLOOKUP(SUBSTITUTE(VLOOKUP(Z361,#REF!,MATCH("strItemName",#REF!,0),FALSE),"SUI_",""),#REF!,2,FALSE)),"ERROR")</f>
        <v>0</v>
      </c>
      <c r="AB361" s="22">
        <f t="shared" si="105"/>
        <v>0</v>
      </c>
      <c r="AC361" s="134">
        <f>IFERROR(IF(AB361=0,0,VLOOKUP(SUBSTITUTE(VLOOKUP(AB361,#REF!,MATCH("strItemName",#REF!,0),FALSE),"SUI_",""),#REF!,2,FALSE)),"ERROR")</f>
        <v>0</v>
      </c>
      <c r="AD361" s="88">
        <v>0</v>
      </c>
      <c r="AE361" s="134">
        <f>IFERROR(IF(AD361=0,0,VLOOKUP(SUBSTITUTE(VLOOKUP(AD361,#REF!,MATCH("strItemName",#REF!,0),FALSE),"SUI_",""),#REF!,2,FALSE)),"ERROR")</f>
        <v>0</v>
      </c>
      <c r="AF361" s="22">
        <v>0</v>
      </c>
      <c r="AG361" s="22">
        <v>0</v>
      </c>
      <c r="AH361" s="22">
        <v>0</v>
      </c>
      <c r="AI361" s="22">
        <v>0</v>
      </c>
      <c r="AJ361" s="22" t="b">
        <v>0</v>
      </c>
      <c r="AK361" s="22">
        <v>0</v>
      </c>
      <c r="AL361" s="57">
        <v>0</v>
      </c>
    </row>
    <row r="362" spans="2:38" ht="16.5" customHeight="1" x14ac:dyDescent="0.3">
      <c r="B362" s="22">
        <f t="shared" si="97"/>
        <v>10046</v>
      </c>
      <c r="C362" s="72">
        <v>1801300</v>
      </c>
      <c r="D362" s="22" t="s">
        <v>2205</v>
      </c>
      <c r="E362" s="22" t="s">
        <v>2175</v>
      </c>
      <c r="F362" s="72">
        <f>COUNTIF($C$8:$C362,$C362)</f>
        <v>1</v>
      </c>
      <c r="G362" s="22" t="b">
        <v>1</v>
      </c>
      <c r="H362" s="22">
        <v>0</v>
      </c>
      <c r="I362" s="129">
        <f>IFERROR(IF(H362=0,0,VLOOKUP(VLOOKUP(H362,#REF!,MATCH("strMailTitleID",#REF!,0),FALSE),#REF!,2,FALSE)),"ERROR")</f>
        <v>0</v>
      </c>
      <c r="J362" s="176">
        <v>200</v>
      </c>
      <c r="K362" s="129" t="str">
        <f>IFERROR(IF(J362=0,0,VLOOKUP(VLOOKUP(J362,#REF!,MATCH("strMailTitleID",#REF!,0),FALSE),#REF!,2,FALSE)),"ERROR")</f>
        <v>ERROR</v>
      </c>
      <c r="L362" s="22">
        <v>0</v>
      </c>
      <c r="M362" s="22">
        <v>0</v>
      </c>
      <c r="N362" s="22">
        <v>0</v>
      </c>
      <c r="O362" s="22">
        <v>0</v>
      </c>
      <c r="P362" s="22" t="s">
        <v>34</v>
      </c>
      <c r="Q362" s="22">
        <v>4000</v>
      </c>
      <c r="R362" s="22" t="b">
        <v>0</v>
      </c>
      <c r="S362" s="22" t="b">
        <v>0</v>
      </c>
      <c r="T362" s="22">
        <v>0</v>
      </c>
      <c r="U362" s="134">
        <f>IFERROR(IF(T362=0,0,VLOOKUP(SUBSTITUTE(VLOOKUP(T362,#REF!,MATCH("strItemName",#REF!,0),FALSE),"SUI_",""),#REF!,2,FALSE)),"ERROR")</f>
        <v>0</v>
      </c>
      <c r="V362" s="22">
        <f t="shared" si="102"/>
        <v>0</v>
      </c>
      <c r="W362" s="134">
        <f>IFERROR(IF(V362=0,0,VLOOKUP(SUBSTITUTE(VLOOKUP(V362,#REF!,MATCH("strItemName",#REF!,0),FALSE),"SUI_",""),#REF!,2,FALSE)),"ERROR")</f>
        <v>0</v>
      </c>
      <c r="X362" s="22">
        <f t="shared" si="103"/>
        <v>0</v>
      </c>
      <c r="Y362" s="134">
        <f>IFERROR(IF(X362=0,0,VLOOKUP(SUBSTITUTE(VLOOKUP(X362,#REF!,MATCH("strItemName",#REF!,0),FALSE),"SUI_",""),#REF!,2,FALSE)),"ERROR")</f>
        <v>0</v>
      </c>
      <c r="Z362" s="22">
        <f t="shared" si="104"/>
        <v>0</v>
      </c>
      <c r="AA362" s="134">
        <f>IFERROR(IF(Z362=0,0,VLOOKUP(SUBSTITUTE(VLOOKUP(Z362,#REF!,MATCH("strItemName",#REF!,0),FALSE),"SUI_",""),#REF!,2,FALSE)),"ERROR")</f>
        <v>0</v>
      </c>
      <c r="AB362" s="22">
        <f t="shared" si="105"/>
        <v>0</v>
      </c>
      <c r="AC362" s="134">
        <f>IFERROR(IF(AB362=0,0,VLOOKUP(SUBSTITUTE(VLOOKUP(AB362,#REF!,MATCH("strItemName",#REF!,0),FALSE),"SUI_",""),#REF!,2,FALSE)),"ERROR")</f>
        <v>0</v>
      </c>
      <c r="AD362" s="88">
        <v>0</v>
      </c>
      <c r="AE362" s="134">
        <f>IFERROR(IF(AD362=0,0,VLOOKUP(SUBSTITUTE(VLOOKUP(AD362,#REF!,MATCH("strItemName",#REF!,0),FALSE),"SUI_",""),#REF!,2,FALSE)),"ERROR")</f>
        <v>0</v>
      </c>
      <c r="AF362" s="22">
        <v>0</v>
      </c>
      <c r="AG362" s="22">
        <v>0</v>
      </c>
      <c r="AH362" s="22">
        <v>0</v>
      </c>
      <c r="AI362" s="22">
        <v>0</v>
      </c>
      <c r="AJ362" s="22" t="b">
        <v>0</v>
      </c>
      <c r="AK362" s="22">
        <v>0</v>
      </c>
      <c r="AL362" s="57">
        <v>0</v>
      </c>
    </row>
    <row r="363" spans="2:38" ht="16.5" customHeight="1" x14ac:dyDescent="0.3">
      <c r="B363" s="22">
        <f t="shared" si="97"/>
        <v>10047</v>
      </c>
      <c r="C363" s="72">
        <f>C333+1</f>
        <v>1801011</v>
      </c>
      <c r="D363" s="22" t="s">
        <v>2206</v>
      </c>
      <c r="E363" s="22" t="s">
        <v>2175</v>
      </c>
      <c r="F363" s="72">
        <f>COUNTIF($C$8:$C363,$C363)</f>
        <v>1</v>
      </c>
      <c r="G363" s="22" t="b">
        <v>1</v>
      </c>
      <c r="H363" s="22">
        <v>0</v>
      </c>
      <c r="I363" s="129">
        <f>IFERROR(IF(H363=0,0,VLOOKUP(VLOOKUP(H363,#REF!,MATCH("strMailTitleID",#REF!,0),FALSE),#REF!,2,FALSE)),"ERROR")</f>
        <v>0</v>
      </c>
      <c r="J363" s="176">
        <v>200</v>
      </c>
      <c r="K363" s="129" t="str">
        <f>IFERROR(IF(J363=0,0,VLOOKUP(VLOOKUP(J363,#REF!,MATCH("strMailTitleID",#REF!,0),FALSE),#REF!,2,FALSE)),"ERROR")</f>
        <v>ERROR</v>
      </c>
      <c r="L363" s="22">
        <v>0</v>
      </c>
      <c r="M363" s="22">
        <v>0</v>
      </c>
      <c r="N363" s="22">
        <v>0</v>
      </c>
      <c r="O363" s="22">
        <v>0</v>
      </c>
      <c r="P363" s="22" t="s">
        <v>443</v>
      </c>
      <c r="Q363" s="22">
        <v>0</v>
      </c>
      <c r="R363" s="22" t="b">
        <v>0</v>
      </c>
      <c r="S363" s="22" t="b">
        <v>0</v>
      </c>
      <c r="T363" s="22">
        <v>4003031</v>
      </c>
      <c r="U363" s="134" t="s">
        <v>2359</v>
      </c>
      <c r="V363" s="22">
        <v>4003031</v>
      </c>
      <c r="W363" s="134" t="s">
        <v>2359</v>
      </c>
      <c r="X363" s="22">
        <v>4003031</v>
      </c>
      <c r="Y363" s="134" t="s">
        <v>2359</v>
      </c>
      <c r="Z363" s="22">
        <v>4003031</v>
      </c>
      <c r="AA363" s="134" t="s">
        <v>2359</v>
      </c>
      <c r="AB363" s="22">
        <v>4003031</v>
      </c>
      <c r="AC363" s="134" t="s">
        <v>2359</v>
      </c>
      <c r="AD363" s="88">
        <v>0</v>
      </c>
      <c r="AE363" s="136">
        <v>0</v>
      </c>
      <c r="AF363" s="22">
        <v>1</v>
      </c>
      <c r="AG363" s="49">
        <v>0</v>
      </c>
      <c r="AH363" s="49">
        <v>0</v>
      </c>
      <c r="AI363" s="49">
        <v>0</v>
      </c>
      <c r="AJ363" s="22" t="b">
        <v>0</v>
      </c>
      <c r="AK363" s="49">
        <v>0</v>
      </c>
      <c r="AL363" s="67">
        <v>0</v>
      </c>
    </row>
    <row r="364" spans="2:38" ht="16.5" customHeight="1" x14ac:dyDescent="0.3">
      <c r="B364" s="22">
        <f t="shared" si="97"/>
        <v>10048</v>
      </c>
      <c r="C364" s="72">
        <f t="shared" ref="C364:C427" si="106">C334+1</f>
        <v>1801021</v>
      </c>
      <c r="D364" s="22" t="s">
        <v>2207</v>
      </c>
      <c r="E364" s="22" t="s">
        <v>2175</v>
      </c>
      <c r="F364" s="72">
        <f>COUNTIF($C$8:$C364,$C364)</f>
        <v>1</v>
      </c>
      <c r="G364" s="22" t="b">
        <v>1</v>
      </c>
      <c r="H364" s="22">
        <v>0</v>
      </c>
      <c r="I364" s="129">
        <f>IFERROR(IF(H364=0,0,VLOOKUP(VLOOKUP(H364,#REF!,MATCH("strMailTitleID",#REF!,0),FALSE),#REF!,2,FALSE)),"ERROR")</f>
        <v>0</v>
      </c>
      <c r="J364" s="176">
        <v>200</v>
      </c>
      <c r="K364" s="129" t="str">
        <f>IFERROR(IF(J364=0,0,VLOOKUP(VLOOKUP(J364,#REF!,MATCH("strMailTitleID",#REF!,0),FALSE),#REF!,2,FALSE)),"ERROR")</f>
        <v>ERROR</v>
      </c>
      <c r="L364" s="22">
        <v>0</v>
      </c>
      <c r="M364" s="22">
        <v>0</v>
      </c>
      <c r="N364" s="22">
        <v>0</v>
      </c>
      <c r="O364" s="22">
        <v>0</v>
      </c>
      <c r="P364" s="22" t="s">
        <v>443</v>
      </c>
      <c r="Q364" s="22">
        <v>0</v>
      </c>
      <c r="R364" s="22" t="b">
        <v>0</v>
      </c>
      <c r="S364" s="22" t="b">
        <v>0</v>
      </c>
      <c r="T364" s="22">
        <v>4003031</v>
      </c>
      <c r="U364" s="134" t="s">
        <v>2359</v>
      </c>
      <c r="V364" s="22">
        <v>4003031</v>
      </c>
      <c r="W364" s="134" t="s">
        <v>2359</v>
      </c>
      <c r="X364" s="22">
        <v>4003031</v>
      </c>
      <c r="Y364" s="134" t="s">
        <v>2359</v>
      </c>
      <c r="Z364" s="22">
        <v>4003031</v>
      </c>
      <c r="AA364" s="134" t="s">
        <v>2359</v>
      </c>
      <c r="AB364" s="22">
        <v>4003031</v>
      </c>
      <c r="AC364" s="134" t="s">
        <v>2359</v>
      </c>
      <c r="AD364" s="88">
        <v>0</v>
      </c>
      <c r="AE364" s="136">
        <v>0</v>
      </c>
      <c r="AF364" s="22">
        <v>1</v>
      </c>
      <c r="AG364" s="49">
        <v>0</v>
      </c>
      <c r="AH364" s="49">
        <v>0</v>
      </c>
      <c r="AI364" s="49">
        <v>0</v>
      </c>
      <c r="AJ364" s="22" t="b">
        <v>0</v>
      </c>
      <c r="AK364" s="49">
        <v>0</v>
      </c>
      <c r="AL364" s="67">
        <v>0</v>
      </c>
    </row>
    <row r="365" spans="2:38" ht="16.5" customHeight="1" x14ac:dyDescent="0.3">
      <c r="B365" s="22">
        <f t="shared" si="97"/>
        <v>10049</v>
      </c>
      <c r="C365" s="72">
        <f t="shared" si="106"/>
        <v>1801031</v>
      </c>
      <c r="D365" s="22" t="s">
        <v>2208</v>
      </c>
      <c r="E365" s="22" t="s">
        <v>2175</v>
      </c>
      <c r="F365" s="72">
        <f>COUNTIF($C$8:$C365,$C365)</f>
        <v>1</v>
      </c>
      <c r="G365" s="22" t="b">
        <v>1</v>
      </c>
      <c r="H365" s="22">
        <v>0</v>
      </c>
      <c r="I365" s="129">
        <f>IFERROR(IF(H365=0,0,VLOOKUP(VLOOKUP(H365,#REF!,MATCH("strMailTitleID",#REF!,0),FALSE),#REF!,2,FALSE)),"ERROR")</f>
        <v>0</v>
      </c>
      <c r="J365" s="176">
        <v>200</v>
      </c>
      <c r="K365" s="129" t="str">
        <f>IFERROR(IF(J365=0,0,VLOOKUP(VLOOKUP(J365,#REF!,MATCH("strMailTitleID",#REF!,0),FALSE),#REF!,2,FALSE)),"ERROR")</f>
        <v>ERROR</v>
      </c>
      <c r="L365" s="22">
        <v>0</v>
      </c>
      <c r="M365" s="22">
        <v>0</v>
      </c>
      <c r="N365" s="22">
        <v>0</v>
      </c>
      <c r="O365" s="22">
        <v>0</v>
      </c>
      <c r="P365" s="22" t="s">
        <v>2236</v>
      </c>
      <c r="Q365" s="22">
        <v>0</v>
      </c>
      <c r="R365" s="22" t="b">
        <v>0</v>
      </c>
      <c r="S365" s="22" t="b">
        <v>0</v>
      </c>
      <c r="T365" s="22">
        <v>4003031</v>
      </c>
      <c r="U365" s="134" t="s">
        <v>2359</v>
      </c>
      <c r="V365" s="22">
        <v>4003031</v>
      </c>
      <c r="W365" s="134" t="s">
        <v>2359</v>
      </c>
      <c r="X365" s="22">
        <v>4003031</v>
      </c>
      <c r="Y365" s="134" t="s">
        <v>2359</v>
      </c>
      <c r="Z365" s="22">
        <v>4003031</v>
      </c>
      <c r="AA365" s="134" t="s">
        <v>2359</v>
      </c>
      <c r="AB365" s="22">
        <v>4003031</v>
      </c>
      <c r="AC365" s="134" t="s">
        <v>2359</v>
      </c>
      <c r="AD365" s="88">
        <v>0</v>
      </c>
      <c r="AE365" s="136">
        <v>0</v>
      </c>
      <c r="AF365" s="22">
        <v>1</v>
      </c>
      <c r="AG365" s="49">
        <v>0</v>
      </c>
      <c r="AH365" s="49">
        <v>0</v>
      </c>
      <c r="AI365" s="49">
        <v>0</v>
      </c>
      <c r="AJ365" s="22" t="b">
        <v>0</v>
      </c>
      <c r="AK365" s="49">
        <v>0</v>
      </c>
      <c r="AL365" s="67">
        <v>0</v>
      </c>
    </row>
    <row r="366" spans="2:38" ht="16.5" customHeight="1" x14ac:dyDescent="0.3">
      <c r="B366" s="22">
        <f t="shared" si="97"/>
        <v>10050</v>
      </c>
      <c r="C366" s="72">
        <f t="shared" si="106"/>
        <v>1801041</v>
      </c>
      <c r="D366" s="22" t="s">
        <v>2209</v>
      </c>
      <c r="E366" s="22" t="s">
        <v>2175</v>
      </c>
      <c r="F366" s="72">
        <f>COUNTIF($C$8:$C366,$C366)</f>
        <v>1</v>
      </c>
      <c r="G366" s="22" t="b">
        <v>1</v>
      </c>
      <c r="H366" s="22">
        <v>0</v>
      </c>
      <c r="I366" s="129">
        <f>IFERROR(IF(H366=0,0,VLOOKUP(VLOOKUP(H366,#REF!,MATCH("strMailTitleID",#REF!,0),FALSE),#REF!,2,FALSE)),"ERROR")</f>
        <v>0</v>
      </c>
      <c r="J366" s="176">
        <v>200</v>
      </c>
      <c r="K366" s="129" t="str">
        <f>IFERROR(IF(J366=0,0,VLOOKUP(VLOOKUP(J366,#REF!,MATCH("strMailTitleID",#REF!,0),FALSE),#REF!,2,FALSE)),"ERROR")</f>
        <v>ERROR</v>
      </c>
      <c r="L366" s="22">
        <v>0</v>
      </c>
      <c r="M366" s="22">
        <v>0</v>
      </c>
      <c r="N366" s="22">
        <v>0</v>
      </c>
      <c r="O366" s="22">
        <v>0</v>
      </c>
      <c r="P366" s="22" t="s">
        <v>443</v>
      </c>
      <c r="Q366" s="22">
        <v>0</v>
      </c>
      <c r="R366" s="22" t="b">
        <v>0</v>
      </c>
      <c r="S366" s="22" t="b">
        <v>0</v>
      </c>
      <c r="T366" s="22">
        <v>4003031</v>
      </c>
      <c r="U366" s="134" t="s">
        <v>2359</v>
      </c>
      <c r="V366" s="22">
        <v>4003031</v>
      </c>
      <c r="W366" s="134" t="s">
        <v>2359</v>
      </c>
      <c r="X366" s="22">
        <v>4003031</v>
      </c>
      <c r="Y366" s="134" t="s">
        <v>2359</v>
      </c>
      <c r="Z366" s="22">
        <v>4003031</v>
      </c>
      <c r="AA366" s="134" t="s">
        <v>2359</v>
      </c>
      <c r="AB366" s="22">
        <v>4003031</v>
      </c>
      <c r="AC366" s="134" t="s">
        <v>2359</v>
      </c>
      <c r="AD366" s="88">
        <v>0</v>
      </c>
      <c r="AE366" s="136">
        <v>0</v>
      </c>
      <c r="AF366" s="22">
        <v>1</v>
      </c>
      <c r="AG366" s="49">
        <v>0</v>
      </c>
      <c r="AH366" s="49">
        <v>0</v>
      </c>
      <c r="AI366" s="49">
        <v>0</v>
      </c>
      <c r="AJ366" s="22" t="b">
        <v>0</v>
      </c>
      <c r="AK366" s="49">
        <v>0</v>
      </c>
      <c r="AL366" s="67">
        <v>0</v>
      </c>
    </row>
    <row r="367" spans="2:38" ht="16.5" customHeight="1" x14ac:dyDescent="0.3">
      <c r="B367" s="22">
        <f t="shared" si="97"/>
        <v>10051</v>
      </c>
      <c r="C367" s="72">
        <f t="shared" si="106"/>
        <v>1801051</v>
      </c>
      <c r="D367" s="22" t="s">
        <v>2210</v>
      </c>
      <c r="E367" s="22" t="s">
        <v>2175</v>
      </c>
      <c r="F367" s="72">
        <f>COUNTIF($C$8:$C367,$C367)</f>
        <v>1</v>
      </c>
      <c r="G367" s="22" t="b">
        <v>1</v>
      </c>
      <c r="H367" s="22">
        <v>0</v>
      </c>
      <c r="I367" s="129">
        <f>IFERROR(IF(H367=0,0,VLOOKUP(VLOOKUP(H367,#REF!,MATCH("strMailTitleID",#REF!,0),FALSE),#REF!,2,FALSE)),"ERROR")</f>
        <v>0</v>
      </c>
      <c r="J367" s="176">
        <v>200</v>
      </c>
      <c r="K367" s="129" t="str">
        <f>IFERROR(IF(J367=0,0,VLOOKUP(VLOOKUP(J367,#REF!,MATCH("strMailTitleID",#REF!,0),FALSE),#REF!,2,FALSE)),"ERROR")</f>
        <v>ERROR</v>
      </c>
      <c r="L367" s="22">
        <v>0</v>
      </c>
      <c r="M367" s="22">
        <v>0</v>
      </c>
      <c r="N367" s="22">
        <v>0</v>
      </c>
      <c r="O367" s="22">
        <v>0</v>
      </c>
      <c r="P367" s="22" t="s">
        <v>2236</v>
      </c>
      <c r="Q367" s="22">
        <v>0</v>
      </c>
      <c r="R367" s="22" t="b">
        <v>0</v>
      </c>
      <c r="S367" s="22" t="b">
        <v>0</v>
      </c>
      <c r="T367" s="22">
        <v>4003031</v>
      </c>
      <c r="U367" s="134" t="s">
        <v>2359</v>
      </c>
      <c r="V367" s="22">
        <v>4003031</v>
      </c>
      <c r="W367" s="134" t="s">
        <v>2359</v>
      </c>
      <c r="X367" s="22">
        <v>4003031</v>
      </c>
      <c r="Y367" s="134" t="s">
        <v>2359</v>
      </c>
      <c r="Z367" s="22">
        <v>4003031</v>
      </c>
      <c r="AA367" s="134" t="s">
        <v>2359</v>
      </c>
      <c r="AB367" s="22">
        <v>4003031</v>
      </c>
      <c r="AC367" s="134" t="s">
        <v>2359</v>
      </c>
      <c r="AD367" s="88">
        <v>0</v>
      </c>
      <c r="AE367" s="136">
        <v>0</v>
      </c>
      <c r="AF367" s="22">
        <v>1</v>
      </c>
      <c r="AG367" s="49">
        <v>0</v>
      </c>
      <c r="AH367" s="49">
        <v>0</v>
      </c>
      <c r="AI367" s="49">
        <v>0</v>
      </c>
      <c r="AJ367" s="22" t="b">
        <v>0</v>
      </c>
      <c r="AK367" s="49">
        <v>0</v>
      </c>
      <c r="AL367" s="67">
        <v>0</v>
      </c>
    </row>
    <row r="368" spans="2:38" ht="16.5" customHeight="1" x14ac:dyDescent="0.3">
      <c r="B368" s="22">
        <f t="shared" si="97"/>
        <v>10052</v>
      </c>
      <c r="C368" s="72">
        <f t="shared" si="106"/>
        <v>1801061</v>
      </c>
      <c r="D368" s="22" t="s">
        <v>2211</v>
      </c>
      <c r="E368" s="22" t="s">
        <v>2175</v>
      </c>
      <c r="F368" s="72">
        <f>COUNTIF($C$8:$C368,$C368)</f>
        <v>1</v>
      </c>
      <c r="G368" s="22" t="b">
        <v>1</v>
      </c>
      <c r="H368" s="22">
        <v>0</v>
      </c>
      <c r="I368" s="129">
        <f>IFERROR(IF(H368=0,0,VLOOKUP(VLOOKUP(H368,#REF!,MATCH("strMailTitleID",#REF!,0),FALSE),#REF!,2,FALSE)),"ERROR")</f>
        <v>0</v>
      </c>
      <c r="J368" s="176">
        <v>200</v>
      </c>
      <c r="K368" s="129" t="str">
        <f>IFERROR(IF(J368=0,0,VLOOKUP(VLOOKUP(J368,#REF!,MATCH("strMailTitleID",#REF!,0),FALSE),#REF!,2,FALSE)),"ERROR")</f>
        <v>ERROR</v>
      </c>
      <c r="L368" s="22">
        <v>0</v>
      </c>
      <c r="M368" s="22">
        <v>0</v>
      </c>
      <c r="N368" s="22">
        <v>0</v>
      </c>
      <c r="O368" s="22">
        <v>0</v>
      </c>
      <c r="P368" s="22" t="s">
        <v>2236</v>
      </c>
      <c r="Q368" s="22">
        <v>0</v>
      </c>
      <c r="R368" s="22" t="b">
        <v>0</v>
      </c>
      <c r="S368" s="22" t="b">
        <v>0</v>
      </c>
      <c r="T368" s="22">
        <v>4003031</v>
      </c>
      <c r="U368" s="134" t="s">
        <v>2359</v>
      </c>
      <c r="V368" s="22">
        <v>4003031</v>
      </c>
      <c r="W368" s="134" t="s">
        <v>2359</v>
      </c>
      <c r="X368" s="22">
        <v>4003031</v>
      </c>
      <c r="Y368" s="134" t="s">
        <v>2359</v>
      </c>
      <c r="Z368" s="22">
        <v>4003031</v>
      </c>
      <c r="AA368" s="134" t="s">
        <v>2359</v>
      </c>
      <c r="AB368" s="22">
        <v>4003031</v>
      </c>
      <c r="AC368" s="134" t="s">
        <v>2359</v>
      </c>
      <c r="AD368" s="88">
        <v>0</v>
      </c>
      <c r="AE368" s="136">
        <v>0</v>
      </c>
      <c r="AF368" s="22">
        <v>1</v>
      </c>
      <c r="AG368" s="49">
        <v>0</v>
      </c>
      <c r="AH368" s="49">
        <v>0</v>
      </c>
      <c r="AI368" s="49">
        <v>0</v>
      </c>
      <c r="AJ368" s="22" t="b">
        <v>0</v>
      </c>
      <c r="AK368" s="49">
        <v>0</v>
      </c>
      <c r="AL368" s="67">
        <v>0</v>
      </c>
    </row>
    <row r="369" spans="2:38" ht="16.5" customHeight="1" x14ac:dyDescent="0.3">
      <c r="B369" s="22">
        <f t="shared" si="97"/>
        <v>10053</v>
      </c>
      <c r="C369" s="72">
        <f t="shared" si="106"/>
        <v>1801071</v>
      </c>
      <c r="D369" s="22" t="s">
        <v>2212</v>
      </c>
      <c r="E369" s="22" t="s">
        <v>2175</v>
      </c>
      <c r="F369" s="72">
        <f>COUNTIF($C$8:$C369,$C369)</f>
        <v>1</v>
      </c>
      <c r="G369" s="22" t="b">
        <v>1</v>
      </c>
      <c r="H369" s="22">
        <v>0</v>
      </c>
      <c r="I369" s="129">
        <f>IFERROR(IF(H369=0,0,VLOOKUP(VLOOKUP(H369,#REF!,MATCH("strMailTitleID",#REF!,0),FALSE),#REF!,2,FALSE)),"ERROR")</f>
        <v>0</v>
      </c>
      <c r="J369" s="176">
        <v>200</v>
      </c>
      <c r="K369" s="129" t="str">
        <f>IFERROR(IF(J369=0,0,VLOOKUP(VLOOKUP(J369,#REF!,MATCH("strMailTitleID",#REF!,0),FALSE),#REF!,2,FALSE)),"ERROR")</f>
        <v>ERROR</v>
      </c>
      <c r="L369" s="22">
        <v>0</v>
      </c>
      <c r="M369" s="22">
        <v>0</v>
      </c>
      <c r="N369" s="22">
        <v>0</v>
      </c>
      <c r="O369" s="22">
        <v>0</v>
      </c>
      <c r="P369" s="22" t="s">
        <v>2236</v>
      </c>
      <c r="Q369" s="22">
        <v>0</v>
      </c>
      <c r="R369" s="22" t="b">
        <v>0</v>
      </c>
      <c r="S369" s="22" t="b">
        <v>0</v>
      </c>
      <c r="T369" s="22">
        <v>4003031</v>
      </c>
      <c r="U369" s="134" t="s">
        <v>2359</v>
      </c>
      <c r="V369" s="22">
        <v>4003031</v>
      </c>
      <c r="W369" s="134" t="s">
        <v>2359</v>
      </c>
      <c r="X369" s="22">
        <v>4003031</v>
      </c>
      <c r="Y369" s="134" t="s">
        <v>2359</v>
      </c>
      <c r="Z369" s="22">
        <v>4003031</v>
      </c>
      <c r="AA369" s="134" t="s">
        <v>2359</v>
      </c>
      <c r="AB369" s="22">
        <v>4003031</v>
      </c>
      <c r="AC369" s="134" t="s">
        <v>2359</v>
      </c>
      <c r="AD369" s="88">
        <v>0</v>
      </c>
      <c r="AE369" s="136">
        <v>0</v>
      </c>
      <c r="AF369" s="22">
        <v>1</v>
      </c>
      <c r="AG369" s="49">
        <v>0</v>
      </c>
      <c r="AH369" s="49">
        <v>0</v>
      </c>
      <c r="AI369" s="49">
        <v>0</v>
      </c>
      <c r="AJ369" s="22" t="b">
        <v>0</v>
      </c>
      <c r="AK369" s="49">
        <v>0</v>
      </c>
      <c r="AL369" s="67">
        <v>0</v>
      </c>
    </row>
    <row r="370" spans="2:38" ht="16.5" customHeight="1" x14ac:dyDescent="0.3">
      <c r="B370" s="22">
        <f t="shared" si="97"/>
        <v>10054</v>
      </c>
      <c r="C370" s="72">
        <f t="shared" si="106"/>
        <v>1801081</v>
      </c>
      <c r="D370" s="22" t="s">
        <v>2213</v>
      </c>
      <c r="E370" s="22" t="s">
        <v>2175</v>
      </c>
      <c r="F370" s="72">
        <f>COUNTIF($C$8:$C370,$C370)</f>
        <v>1</v>
      </c>
      <c r="G370" s="22" t="b">
        <v>1</v>
      </c>
      <c r="H370" s="22">
        <v>0</v>
      </c>
      <c r="I370" s="129">
        <f>IFERROR(IF(H370=0,0,VLOOKUP(VLOOKUP(H370,#REF!,MATCH("strMailTitleID",#REF!,0),FALSE),#REF!,2,FALSE)),"ERROR")</f>
        <v>0</v>
      </c>
      <c r="J370" s="176">
        <v>200</v>
      </c>
      <c r="K370" s="129" t="str">
        <f>IFERROR(IF(J370=0,0,VLOOKUP(VLOOKUP(J370,#REF!,MATCH("strMailTitleID",#REF!,0),FALSE),#REF!,2,FALSE)),"ERROR")</f>
        <v>ERROR</v>
      </c>
      <c r="L370" s="22">
        <v>0</v>
      </c>
      <c r="M370" s="22">
        <v>0</v>
      </c>
      <c r="N370" s="22">
        <v>0</v>
      </c>
      <c r="O370" s="22">
        <v>0</v>
      </c>
      <c r="P370" s="22" t="s">
        <v>2237</v>
      </c>
      <c r="Q370" s="22">
        <v>0</v>
      </c>
      <c r="R370" s="22" t="b">
        <v>0</v>
      </c>
      <c r="S370" s="22" t="b">
        <v>0</v>
      </c>
      <c r="T370" s="22">
        <v>4003031</v>
      </c>
      <c r="U370" s="134" t="s">
        <v>2359</v>
      </c>
      <c r="V370" s="22">
        <v>4003031</v>
      </c>
      <c r="W370" s="134" t="s">
        <v>2359</v>
      </c>
      <c r="X370" s="22">
        <v>4003031</v>
      </c>
      <c r="Y370" s="134" t="s">
        <v>2359</v>
      </c>
      <c r="Z370" s="22">
        <v>4003031</v>
      </c>
      <c r="AA370" s="134" t="s">
        <v>2359</v>
      </c>
      <c r="AB370" s="22">
        <v>4003031</v>
      </c>
      <c r="AC370" s="134" t="s">
        <v>2359</v>
      </c>
      <c r="AD370" s="88">
        <v>0</v>
      </c>
      <c r="AE370" s="136">
        <v>0</v>
      </c>
      <c r="AF370" s="22">
        <v>1</v>
      </c>
      <c r="AG370" s="49">
        <v>0</v>
      </c>
      <c r="AH370" s="49">
        <v>0</v>
      </c>
      <c r="AI370" s="49">
        <v>0</v>
      </c>
      <c r="AJ370" s="22" t="b">
        <v>0</v>
      </c>
      <c r="AK370" s="49">
        <v>0</v>
      </c>
      <c r="AL370" s="67">
        <v>0</v>
      </c>
    </row>
    <row r="371" spans="2:38" ht="16.5" customHeight="1" x14ac:dyDescent="0.3">
      <c r="B371" s="22">
        <f t="shared" si="97"/>
        <v>10055</v>
      </c>
      <c r="C371" s="72">
        <f t="shared" si="106"/>
        <v>1801091</v>
      </c>
      <c r="D371" s="22" t="s">
        <v>2214</v>
      </c>
      <c r="E371" s="22" t="s">
        <v>2175</v>
      </c>
      <c r="F371" s="72">
        <f>COUNTIF($C$8:$C371,$C371)</f>
        <v>1</v>
      </c>
      <c r="G371" s="22" t="b">
        <v>1</v>
      </c>
      <c r="H371" s="22">
        <v>0</v>
      </c>
      <c r="I371" s="129">
        <f>IFERROR(IF(H371=0,0,VLOOKUP(VLOOKUP(H371,#REF!,MATCH("strMailTitleID",#REF!,0),FALSE),#REF!,2,FALSE)),"ERROR")</f>
        <v>0</v>
      </c>
      <c r="J371" s="176">
        <v>200</v>
      </c>
      <c r="K371" s="129" t="str">
        <f>IFERROR(IF(J371=0,0,VLOOKUP(VLOOKUP(J371,#REF!,MATCH("strMailTitleID",#REF!,0),FALSE),#REF!,2,FALSE)),"ERROR")</f>
        <v>ERROR</v>
      </c>
      <c r="L371" s="22">
        <v>0</v>
      </c>
      <c r="M371" s="22">
        <v>0</v>
      </c>
      <c r="N371" s="22">
        <v>0</v>
      </c>
      <c r="O371" s="22">
        <v>0</v>
      </c>
      <c r="P371" s="22" t="s">
        <v>443</v>
      </c>
      <c r="Q371" s="22">
        <v>0</v>
      </c>
      <c r="R371" s="22" t="b">
        <v>0</v>
      </c>
      <c r="S371" s="22" t="b">
        <v>0</v>
      </c>
      <c r="T371" s="22">
        <v>4003031</v>
      </c>
      <c r="U371" s="134" t="s">
        <v>2359</v>
      </c>
      <c r="V371" s="22">
        <v>4003031</v>
      </c>
      <c r="W371" s="134" t="s">
        <v>2359</v>
      </c>
      <c r="X371" s="22">
        <v>4003031</v>
      </c>
      <c r="Y371" s="134" t="s">
        <v>2359</v>
      </c>
      <c r="Z371" s="22">
        <v>4003031</v>
      </c>
      <c r="AA371" s="134" t="s">
        <v>2359</v>
      </c>
      <c r="AB371" s="22">
        <v>4003031</v>
      </c>
      <c r="AC371" s="134" t="s">
        <v>2359</v>
      </c>
      <c r="AD371" s="88">
        <v>0</v>
      </c>
      <c r="AE371" s="136">
        <v>0</v>
      </c>
      <c r="AF371" s="22">
        <v>1</v>
      </c>
      <c r="AG371" s="49">
        <v>0</v>
      </c>
      <c r="AH371" s="49">
        <v>0</v>
      </c>
      <c r="AI371" s="49">
        <v>0</v>
      </c>
      <c r="AJ371" s="22" t="b">
        <v>0</v>
      </c>
      <c r="AK371" s="49">
        <v>0</v>
      </c>
      <c r="AL371" s="67">
        <v>0</v>
      </c>
    </row>
    <row r="372" spans="2:38" ht="16.5" customHeight="1" x14ac:dyDescent="0.3">
      <c r="B372" s="22">
        <f t="shared" si="97"/>
        <v>10056</v>
      </c>
      <c r="C372" s="72">
        <f t="shared" si="106"/>
        <v>1801101</v>
      </c>
      <c r="D372" s="22" t="s">
        <v>2215</v>
      </c>
      <c r="E372" s="22" t="s">
        <v>2175</v>
      </c>
      <c r="F372" s="72">
        <f>COUNTIF($C$8:$C372,$C372)</f>
        <v>1</v>
      </c>
      <c r="G372" s="22" t="b">
        <v>1</v>
      </c>
      <c r="H372" s="22">
        <v>0</v>
      </c>
      <c r="I372" s="129">
        <f>IFERROR(IF(H372=0,0,VLOOKUP(VLOOKUP(H372,#REF!,MATCH("strMailTitleID",#REF!,0),FALSE),#REF!,2,FALSE)),"ERROR")</f>
        <v>0</v>
      </c>
      <c r="J372" s="176">
        <v>200</v>
      </c>
      <c r="K372" s="129" t="str">
        <f>IFERROR(IF(J372=0,0,VLOOKUP(VLOOKUP(J372,#REF!,MATCH("strMailTitleID",#REF!,0),FALSE),#REF!,2,FALSE)),"ERROR")</f>
        <v>ERROR</v>
      </c>
      <c r="L372" s="22">
        <v>0</v>
      </c>
      <c r="M372" s="22">
        <v>0</v>
      </c>
      <c r="N372" s="22">
        <v>0</v>
      </c>
      <c r="O372" s="22">
        <v>0</v>
      </c>
      <c r="P372" s="22" t="s">
        <v>443</v>
      </c>
      <c r="Q372" s="22">
        <v>0</v>
      </c>
      <c r="R372" s="22" t="b">
        <v>0</v>
      </c>
      <c r="S372" s="22" t="b">
        <v>0</v>
      </c>
      <c r="T372" s="22">
        <v>4003031</v>
      </c>
      <c r="U372" s="134" t="s">
        <v>2359</v>
      </c>
      <c r="V372" s="22">
        <v>4003031</v>
      </c>
      <c r="W372" s="134" t="s">
        <v>2359</v>
      </c>
      <c r="X372" s="22">
        <v>4003031</v>
      </c>
      <c r="Y372" s="134" t="s">
        <v>2359</v>
      </c>
      <c r="Z372" s="22">
        <v>4003031</v>
      </c>
      <c r="AA372" s="134" t="s">
        <v>2359</v>
      </c>
      <c r="AB372" s="22">
        <v>4003031</v>
      </c>
      <c r="AC372" s="134" t="s">
        <v>2359</v>
      </c>
      <c r="AD372" s="88">
        <v>0</v>
      </c>
      <c r="AE372" s="136">
        <v>0</v>
      </c>
      <c r="AF372" s="22">
        <v>1</v>
      </c>
      <c r="AG372" s="49">
        <v>0</v>
      </c>
      <c r="AH372" s="49">
        <v>0</v>
      </c>
      <c r="AI372" s="49">
        <v>0</v>
      </c>
      <c r="AJ372" s="22" t="b">
        <v>0</v>
      </c>
      <c r="AK372" s="49">
        <v>0</v>
      </c>
      <c r="AL372" s="67">
        <v>0</v>
      </c>
    </row>
    <row r="373" spans="2:38" ht="16.5" customHeight="1" x14ac:dyDescent="0.3">
      <c r="B373" s="22">
        <f t="shared" si="97"/>
        <v>10057</v>
      </c>
      <c r="C373" s="72">
        <f t="shared" si="106"/>
        <v>1801111</v>
      </c>
      <c r="D373" s="22" t="s">
        <v>2216</v>
      </c>
      <c r="E373" s="22" t="s">
        <v>2175</v>
      </c>
      <c r="F373" s="72">
        <f>COUNTIF($C$8:$C373,$C373)</f>
        <v>1</v>
      </c>
      <c r="G373" s="22" t="b">
        <v>1</v>
      </c>
      <c r="H373" s="22">
        <v>0</v>
      </c>
      <c r="I373" s="129">
        <f>IFERROR(IF(H373=0,0,VLOOKUP(VLOOKUP(H373,#REF!,MATCH("strMailTitleID",#REF!,0),FALSE),#REF!,2,FALSE)),"ERROR")</f>
        <v>0</v>
      </c>
      <c r="J373" s="176">
        <v>200</v>
      </c>
      <c r="K373" s="129" t="str">
        <f>IFERROR(IF(J373=0,0,VLOOKUP(VLOOKUP(J373,#REF!,MATCH("strMailTitleID",#REF!,0),FALSE),#REF!,2,FALSE)),"ERROR")</f>
        <v>ERROR</v>
      </c>
      <c r="L373" s="22">
        <v>0</v>
      </c>
      <c r="M373" s="22">
        <v>0</v>
      </c>
      <c r="N373" s="22">
        <v>0</v>
      </c>
      <c r="O373" s="22">
        <v>0</v>
      </c>
      <c r="P373" s="22" t="s">
        <v>2237</v>
      </c>
      <c r="Q373" s="22">
        <v>0</v>
      </c>
      <c r="R373" s="22" t="b">
        <v>0</v>
      </c>
      <c r="S373" s="22" t="b">
        <v>0</v>
      </c>
      <c r="T373" s="22">
        <v>4003031</v>
      </c>
      <c r="U373" s="134" t="s">
        <v>2359</v>
      </c>
      <c r="V373" s="22">
        <v>4003031</v>
      </c>
      <c r="W373" s="134" t="s">
        <v>2359</v>
      </c>
      <c r="X373" s="22">
        <v>4003031</v>
      </c>
      <c r="Y373" s="134" t="s">
        <v>2359</v>
      </c>
      <c r="Z373" s="22">
        <v>4003031</v>
      </c>
      <c r="AA373" s="134" t="s">
        <v>2359</v>
      </c>
      <c r="AB373" s="22">
        <v>4003031</v>
      </c>
      <c r="AC373" s="134" t="s">
        <v>2359</v>
      </c>
      <c r="AD373" s="88">
        <v>0</v>
      </c>
      <c r="AE373" s="136">
        <v>0</v>
      </c>
      <c r="AF373" s="22">
        <v>1</v>
      </c>
      <c r="AG373" s="49">
        <v>0</v>
      </c>
      <c r="AH373" s="49">
        <v>0</v>
      </c>
      <c r="AI373" s="49">
        <v>0</v>
      </c>
      <c r="AJ373" s="22" t="b">
        <v>0</v>
      </c>
      <c r="AK373" s="49">
        <v>0</v>
      </c>
      <c r="AL373" s="67">
        <v>0</v>
      </c>
    </row>
    <row r="374" spans="2:38" ht="16.5" customHeight="1" x14ac:dyDescent="0.3">
      <c r="B374" s="22">
        <f t="shared" si="97"/>
        <v>10058</v>
      </c>
      <c r="C374" s="72">
        <f t="shared" si="106"/>
        <v>1801121</v>
      </c>
      <c r="D374" s="22" t="s">
        <v>2217</v>
      </c>
      <c r="E374" s="22" t="s">
        <v>2175</v>
      </c>
      <c r="F374" s="72">
        <f>COUNTIF($C$8:$C374,$C374)</f>
        <v>1</v>
      </c>
      <c r="G374" s="22" t="b">
        <v>1</v>
      </c>
      <c r="H374" s="22">
        <v>0</v>
      </c>
      <c r="I374" s="129">
        <f>IFERROR(IF(H374=0,0,VLOOKUP(VLOOKUP(H374,#REF!,MATCH("strMailTitleID",#REF!,0),FALSE),#REF!,2,FALSE)),"ERROR")</f>
        <v>0</v>
      </c>
      <c r="J374" s="176">
        <v>200</v>
      </c>
      <c r="K374" s="129" t="str">
        <f>IFERROR(IF(J374=0,0,VLOOKUP(VLOOKUP(J374,#REF!,MATCH("strMailTitleID",#REF!,0),FALSE),#REF!,2,FALSE)),"ERROR")</f>
        <v>ERROR</v>
      </c>
      <c r="L374" s="22">
        <v>0</v>
      </c>
      <c r="M374" s="22">
        <v>0</v>
      </c>
      <c r="N374" s="22">
        <v>0</v>
      </c>
      <c r="O374" s="22">
        <v>0</v>
      </c>
      <c r="P374" s="22" t="s">
        <v>443</v>
      </c>
      <c r="Q374" s="22">
        <v>0</v>
      </c>
      <c r="R374" s="22" t="b">
        <v>0</v>
      </c>
      <c r="S374" s="22" t="b">
        <v>0</v>
      </c>
      <c r="T374" s="22">
        <v>4003031</v>
      </c>
      <c r="U374" s="134" t="s">
        <v>2359</v>
      </c>
      <c r="V374" s="22">
        <v>4003031</v>
      </c>
      <c r="W374" s="134" t="s">
        <v>2359</v>
      </c>
      <c r="X374" s="22">
        <v>4003031</v>
      </c>
      <c r="Y374" s="134" t="s">
        <v>2359</v>
      </c>
      <c r="Z374" s="22">
        <v>4003031</v>
      </c>
      <c r="AA374" s="134" t="s">
        <v>2359</v>
      </c>
      <c r="AB374" s="22">
        <v>4003031</v>
      </c>
      <c r="AC374" s="134" t="s">
        <v>2359</v>
      </c>
      <c r="AD374" s="88">
        <v>0</v>
      </c>
      <c r="AE374" s="136">
        <v>0</v>
      </c>
      <c r="AF374" s="22">
        <v>1</v>
      </c>
      <c r="AG374" s="49">
        <v>0</v>
      </c>
      <c r="AH374" s="49">
        <v>0</v>
      </c>
      <c r="AI374" s="49">
        <v>0</v>
      </c>
      <c r="AJ374" s="22" t="b">
        <v>0</v>
      </c>
      <c r="AK374" s="49">
        <v>0</v>
      </c>
      <c r="AL374" s="67">
        <v>0</v>
      </c>
    </row>
    <row r="375" spans="2:38" ht="16.5" customHeight="1" x14ac:dyDescent="0.3">
      <c r="B375" s="22">
        <f t="shared" si="97"/>
        <v>10059</v>
      </c>
      <c r="C375" s="72">
        <f t="shared" si="106"/>
        <v>1801131</v>
      </c>
      <c r="D375" s="22" t="s">
        <v>2218</v>
      </c>
      <c r="E375" s="22" t="s">
        <v>2175</v>
      </c>
      <c r="F375" s="72">
        <f>COUNTIF($C$8:$C375,$C375)</f>
        <v>1</v>
      </c>
      <c r="G375" s="22" t="b">
        <v>1</v>
      </c>
      <c r="H375" s="22">
        <v>0</v>
      </c>
      <c r="I375" s="129">
        <f>IFERROR(IF(H375=0,0,VLOOKUP(VLOOKUP(H375,#REF!,MATCH("strMailTitleID",#REF!,0),FALSE),#REF!,2,FALSE)),"ERROR")</f>
        <v>0</v>
      </c>
      <c r="J375" s="176">
        <v>200</v>
      </c>
      <c r="K375" s="129" t="str">
        <f>IFERROR(IF(J375=0,0,VLOOKUP(VLOOKUP(J375,#REF!,MATCH("strMailTitleID",#REF!,0),FALSE),#REF!,2,FALSE)),"ERROR")</f>
        <v>ERROR</v>
      </c>
      <c r="L375" s="22">
        <v>0</v>
      </c>
      <c r="M375" s="22">
        <v>0</v>
      </c>
      <c r="N375" s="22">
        <v>0</v>
      </c>
      <c r="O375" s="22">
        <v>0</v>
      </c>
      <c r="P375" s="22" t="s">
        <v>443</v>
      </c>
      <c r="Q375" s="22">
        <v>0</v>
      </c>
      <c r="R375" s="22" t="b">
        <v>0</v>
      </c>
      <c r="S375" s="22" t="b">
        <v>0</v>
      </c>
      <c r="T375" s="22">
        <v>4003031</v>
      </c>
      <c r="U375" s="134" t="s">
        <v>2359</v>
      </c>
      <c r="V375" s="22">
        <v>4003031</v>
      </c>
      <c r="W375" s="134" t="s">
        <v>2359</v>
      </c>
      <c r="X375" s="22">
        <v>4003031</v>
      </c>
      <c r="Y375" s="134" t="s">
        <v>2359</v>
      </c>
      <c r="Z375" s="22">
        <v>4003031</v>
      </c>
      <c r="AA375" s="134" t="s">
        <v>2359</v>
      </c>
      <c r="AB375" s="22">
        <v>4003031</v>
      </c>
      <c r="AC375" s="134" t="s">
        <v>2359</v>
      </c>
      <c r="AD375" s="88">
        <v>0</v>
      </c>
      <c r="AE375" s="136">
        <v>0</v>
      </c>
      <c r="AF375" s="22">
        <v>1</v>
      </c>
      <c r="AG375" s="49">
        <v>0</v>
      </c>
      <c r="AH375" s="49">
        <v>0</v>
      </c>
      <c r="AI375" s="49">
        <v>0</v>
      </c>
      <c r="AJ375" s="22" t="b">
        <v>0</v>
      </c>
      <c r="AK375" s="49">
        <v>0</v>
      </c>
      <c r="AL375" s="67">
        <v>0</v>
      </c>
    </row>
    <row r="376" spans="2:38" ht="16.5" customHeight="1" x14ac:dyDescent="0.3">
      <c r="B376" s="22">
        <f t="shared" si="97"/>
        <v>10060</v>
      </c>
      <c r="C376" s="72">
        <f t="shared" si="106"/>
        <v>1801141</v>
      </c>
      <c r="D376" s="22" t="s">
        <v>2219</v>
      </c>
      <c r="E376" s="22" t="s">
        <v>2175</v>
      </c>
      <c r="F376" s="72">
        <f>COUNTIF($C$8:$C376,$C376)</f>
        <v>1</v>
      </c>
      <c r="G376" s="22" t="b">
        <v>1</v>
      </c>
      <c r="H376" s="22">
        <v>0</v>
      </c>
      <c r="I376" s="129">
        <f>IFERROR(IF(H376=0,0,VLOOKUP(VLOOKUP(H376,#REF!,MATCH("strMailTitleID",#REF!,0),FALSE),#REF!,2,FALSE)),"ERROR")</f>
        <v>0</v>
      </c>
      <c r="J376" s="176">
        <v>200</v>
      </c>
      <c r="K376" s="129" t="str">
        <f>IFERROR(IF(J376=0,0,VLOOKUP(VLOOKUP(J376,#REF!,MATCH("strMailTitleID",#REF!,0),FALSE),#REF!,2,FALSE)),"ERROR")</f>
        <v>ERROR</v>
      </c>
      <c r="L376" s="22">
        <v>0</v>
      </c>
      <c r="M376" s="22">
        <v>0</v>
      </c>
      <c r="N376" s="22">
        <v>0</v>
      </c>
      <c r="O376" s="22">
        <v>0</v>
      </c>
      <c r="P376" s="22" t="s">
        <v>443</v>
      </c>
      <c r="Q376" s="22">
        <v>0</v>
      </c>
      <c r="R376" s="22" t="b">
        <v>0</v>
      </c>
      <c r="S376" s="22" t="b">
        <v>0</v>
      </c>
      <c r="T376" s="22">
        <v>4003031</v>
      </c>
      <c r="U376" s="134" t="s">
        <v>2359</v>
      </c>
      <c r="V376" s="22">
        <v>4003031</v>
      </c>
      <c r="W376" s="134" t="s">
        <v>2359</v>
      </c>
      <c r="X376" s="22">
        <v>4003031</v>
      </c>
      <c r="Y376" s="134" t="s">
        <v>2359</v>
      </c>
      <c r="Z376" s="22">
        <v>4003031</v>
      </c>
      <c r="AA376" s="134" t="s">
        <v>2359</v>
      </c>
      <c r="AB376" s="22">
        <v>4003031</v>
      </c>
      <c r="AC376" s="134" t="s">
        <v>2359</v>
      </c>
      <c r="AD376" s="88">
        <v>0</v>
      </c>
      <c r="AE376" s="136">
        <v>0</v>
      </c>
      <c r="AF376" s="22">
        <v>1</v>
      </c>
      <c r="AG376" s="49">
        <v>0</v>
      </c>
      <c r="AH376" s="49">
        <v>0</v>
      </c>
      <c r="AI376" s="49">
        <v>0</v>
      </c>
      <c r="AJ376" s="22" t="b">
        <v>0</v>
      </c>
      <c r="AK376" s="49">
        <v>0</v>
      </c>
      <c r="AL376" s="67">
        <v>0</v>
      </c>
    </row>
    <row r="377" spans="2:38" ht="16.5" customHeight="1" x14ac:dyDescent="0.3">
      <c r="B377" s="22">
        <f t="shared" si="97"/>
        <v>10061</v>
      </c>
      <c r="C377" s="72">
        <f t="shared" si="106"/>
        <v>1801151</v>
      </c>
      <c r="D377" s="22" t="s">
        <v>2220</v>
      </c>
      <c r="E377" s="22" t="s">
        <v>2175</v>
      </c>
      <c r="F377" s="72">
        <f>COUNTIF($C$8:$C377,$C377)</f>
        <v>1</v>
      </c>
      <c r="G377" s="22" t="b">
        <v>1</v>
      </c>
      <c r="H377" s="22">
        <v>0</v>
      </c>
      <c r="I377" s="129">
        <f>IFERROR(IF(H377=0,0,VLOOKUP(VLOOKUP(H377,#REF!,MATCH("strMailTitleID",#REF!,0),FALSE),#REF!,2,FALSE)),"ERROR")</f>
        <v>0</v>
      </c>
      <c r="J377" s="176">
        <v>200</v>
      </c>
      <c r="K377" s="129" t="str">
        <f>IFERROR(IF(J377=0,0,VLOOKUP(VLOOKUP(J377,#REF!,MATCH("strMailTitleID",#REF!,0),FALSE),#REF!,2,FALSE)),"ERROR")</f>
        <v>ERROR</v>
      </c>
      <c r="L377" s="22">
        <v>0</v>
      </c>
      <c r="M377" s="22">
        <v>0</v>
      </c>
      <c r="N377" s="22">
        <v>0</v>
      </c>
      <c r="O377" s="22">
        <v>0</v>
      </c>
      <c r="P377" s="22" t="s">
        <v>2236</v>
      </c>
      <c r="Q377" s="22">
        <v>0</v>
      </c>
      <c r="R377" s="22" t="b">
        <v>0</v>
      </c>
      <c r="S377" s="22" t="b">
        <v>0</v>
      </c>
      <c r="T377" s="22">
        <v>4003031</v>
      </c>
      <c r="U377" s="134" t="s">
        <v>2359</v>
      </c>
      <c r="V377" s="22">
        <v>4003031</v>
      </c>
      <c r="W377" s="134" t="s">
        <v>2359</v>
      </c>
      <c r="X377" s="22">
        <v>4003031</v>
      </c>
      <c r="Y377" s="134" t="s">
        <v>2359</v>
      </c>
      <c r="Z377" s="22">
        <v>4003031</v>
      </c>
      <c r="AA377" s="134" t="s">
        <v>2359</v>
      </c>
      <c r="AB377" s="22">
        <v>4003031</v>
      </c>
      <c r="AC377" s="134" t="s">
        <v>2359</v>
      </c>
      <c r="AD377" s="88">
        <v>0</v>
      </c>
      <c r="AE377" s="136">
        <v>0</v>
      </c>
      <c r="AF377" s="22">
        <v>1</v>
      </c>
      <c r="AG377" s="49">
        <v>0</v>
      </c>
      <c r="AH377" s="49">
        <v>0</v>
      </c>
      <c r="AI377" s="49">
        <v>0</v>
      </c>
      <c r="AJ377" s="22" t="b">
        <v>0</v>
      </c>
      <c r="AK377" s="49">
        <v>0</v>
      </c>
      <c r="AL377" s="67">
        <v>0</v>
      </c>
    </row>
    <row r="378" spans="2:38" ht="16.5" customHeight="1" x14ac:dyDescent="0.3">
      <c r="B378" s="22">
        <f t="shared" si="97"/>
        <v>10062</v>
      </c>
      <c r="C378" s="72">
        <f t="shared" si="106"/>
        <v>1801161</v>
      </c>
      <c r="D378" s="22" t="s">
        <v>2221</v>
      </c>
      <c r="E378" s="22" t="s">
        <v>2175</v>
      </c>
      <c r="F378" s="72">
        <f>COUNTIF($C$8:$C378,$C378)</f>
        <v>1</v>
      </c>
      <c r="G378" s="22" t="b">
        <v>1</v>
      </c>
      <c r="H378" s="22">
        <v>0</v>
      </c>
      <c r="I378" s="129">
        <f>IFERROR(IF(H378=0,0,VLOOKUP(VLOOKUP(H378,#REF!,MATCH("strMailTitleID",#REF!,0),FALSE),#REF!,2,FALSE)),"ERROR")</f>
        <v>0</v>
      </c>
      <c r="J378" s="176">
        <v>200</v>
      </c>
      <c r="K378" s="129" t="str">
        <f>IFERROR(IF(J378=0,0,VLOOKUP(VLOOKUP(J378,#REF!,MATCH("strMailTitleID",#REF!,0),FALSE),#REF!,2,FALSE)),"ERROR")</f>
        <v>ERROR</v>
      </c>
      <c r="L378" s="22">
        <v>0</v>
      </c>
      <c r="M378" s="22">
        <v>0</v>
      </c>
      <c r="N378" s="22">
        <v>0</v>
      </c>
      <c r="O378" s="22">
        <v>0</v>
      </c>
      <c r="P378" s="22" t="s">
        <v>2236</v>
      </c>
      <c r="Q378" s="22">
        <v>0</v>
      </c>
      <c r="R378" s="22" t="b">
        <v>0</v>
      </c>
      <c r="S378" s="22" t="b">
        <v>0</v>
      </c>
      <c r="T378" s="22">
        <v>4003031</v>
      </c>
      <c r="U378" s="134" t="s">
        <v>2359</v>
      </c>
      <c r="V378" s="22">
        <v>4003031</v>
      </c>
      <c r="W378" s="134" t="s">
        <v>2359</v>
      </c>
      <c r="X378" s="22">
        <v>4003031</v>
      </c>
      <c r="Y378" s="134" t="s">
        <v>2359</v>
      </c>
      <c r="Z378" s="22">
        <v>4003031</v>
      </c>
      <c r="AA378" s="134" t="s">
        <v>2359</v>
      </c>
      <c r="AB378" s="22">
        <v>4003031</v>
      </c>
      <c r="AC378" s="134" t="s">
        <v>2359</v>
      </c>
      <c r="AD378" s="88">
        <v>0</v>
      </c>
      <c r="AE378" s="136">
        <v>0</v>
      </c>
      <c r="AF378" s="22">
        <v>1</v>
      </c>
      <c r="AG378" s="49">
        <v>0</v>
      </c>
      <c r="AH378" s="49">
        <v>0</v>
      </c>
      <c r="AI378" s="49">
        <v>0</v>
      </c>
      <c r="AJ378" s="22" t="b">
        <v>0</v>
      </c>
      <c r="AK378" s="49">
        <v>0</v>
      </c>
      <c r="AL378" s="67">
        <v>0</v>
      </c>
    </row>
    <row r="379" spans="2:38" ht="16.5" customHeight="1" x14ac:dyDescent="0.3">
      <c r="B379" s="22">
        <f t="shared" si="97"/>
        <v>10063</v>
      </c>
      <c r="C379" s="72">
        <f t="shared" si="106"/>
        <v>1801171</v>
      </c>
      <c r="D379" s="22" t="s">
        <v>2222</v>
      </c>
      <c r="E379" s="22" t="s">
        <v>2175</v>
      </c>
      <c r="F379" s="72">
        <f>COUNTIF($C$8:$C379,$C379)</f>
        <v>1</v>
      </c>
      <c r="G379" s="22" t="b">
        <v>1</v>
      </c>
      <c r="H379" s="22">
        <v>0</v>
      </c>
      <c r="I379" s="129">
        <f>IFERROR(IF(H379=0,0,VLOOKUP(VLOOKUP(H379,#REF!,MATCH("strMailTitleID",#REF!,0),FALSE),#REF!,2,FALSE)),"ERROR")</f>
        <v>0</v>
      </c>
      <c r="J379" s="176">
        <v>200</v>
      </c>
      <c r="K379" s="129" t="str">
        <f>IFERROR(IF(J379=0,0,VLOOKUP(VLOOKUP(J379,#REF!,MATCH("strMailTitleID",#REF!,0),FALSE),#REF!,2,FALSE)),"ERROR")</f>
        <v>ERROR</v>
      </c>
      <c r="L379" s="22">
        <v>0</v>
      </c>
      <c r="M379" s="22">
        <v>0</v>
      </c>
      <c r="N379" s="22">
        <v>0</v>
      </c>
      <c r="O379" s="22">
        <v>0</v>
      </c>
      <c r="P379" s="22" t="s">
        <v>443</v>
      </c>
      <c r="Q379" s="22">
        <v>0</v>
      </c>
      <c r="R379" s="22" t="b">
        <v>0</v>
      </c>
      <c r="S379" s="22" t="b">
        <v>0</v>
      </c>
      <c r="T379" s="22">
        <v>4003031</v>
      </c>
      <c r="U379" s="134" t="s">
        <v>2359</v>
      </c>
      <c r="V379" s="22">
        <v>4003031</v>
      </c>
      <c r="W379" s="134" t="s">
        <v>2359</v>
      </c>
      <c r="X379" s="22">
        <v>4003031</v>
      </c>
      <c r="Y379" s="134" t="s">
        <v>2359</v>
      </c>
      <c r="Z379" s="22">
        <v>4003031</v>
      </c>
      <c r="AA379" s="134" t="s">
        <v>2359</v>
      </c>
      <c r="AB379" s="22">
        <v>4003031</v>
      </c>
      <c r="AC379" s="134" t="s">
        <v>2359</v>
      </c>
      <c r="AD379" s="88">
        <v>0</v>
      </c>
      <c r="AE379" s="136">
        <v>0</v>
      </c>
      <c r="AF379" s="22">
        <v>1</v>
      </c>
      <c r="AG379" s="49">
        <v>0</v>
      </c>
      <c r="AH379" s="49">
        <v>0</v>
      </c>
      <c r="AI379" s="49">
        <v>0</v>
      </c>
      <c r="AJ379" s="22" t="b">
        <v>0</v>
      </c>
      <c r="AK379" s="49">
        <v>0</v>
      </c>
      <c r="AL379" s="67">
        <v>0</v>
      </c>
    </row>
    <row r="380" spans="2:38" ht="16.5" customHeight="1" x14ac:dyDescent="0.3">
      <c r="B380" s="22">
        <f t="shared" si="97"/>
        <v>10064</v>
      </c>
      <c r="C380" s="72">
        <f t="shared" si="106"/>
        <v>1801181</v>
      </c>
      <c r="D380" s="22" t="s">
        <v>2223</v>
      </c>
      <c r="E380" s="22" t="s">
        <v>2175</v>
      </c>
      <c r="F380" s="72">
        <f>COUNTIF($C$8:$C380,$C380)</f>
        <v>1</v>
      </c>
      <c r="G380" s="22" t="b">
        <v>1</v>
      </c>
      <c r="H380" s="22">
        <v>0</v>
      </c>
      <c r="I380" s="129">
        <f>IFERROR(IF(H380=0,0,VLOOKUP(VLOOKUP(H380,#REF!,MATCH("strMailTitleID",#REF!,0),FALSE),#REF!,2,FALSE)),"ERROR")</f>
        <v>0</v>
      </c>
      <c r="J380" s="176">
        <v>200</v>
      </c>
      <c r="K380" s="129" t="str">
        <f>IFERROR(IF(J380=0,0,VLOOKUP(VLOOKUP(J380,#REF!,MATCH("strMailTitleID",#REF!,0),FALSE),#REF!,2,FALSE)),"ERROR")</f>
        <v>ERROR</v>
      </c>
      <c r="L380" s="22">
        <v>0</v>
      </c>
      <c r="M380" s="22">
        <v>0</v>
      </c>
      <c r="N380" s="22">
        <v>0</v>
      </c>
      <c r="O380" s="22">
        <v>0</v>
      </c>
      <c r="P380" s="22" t="s">
        <v>2236</v>
      </c>
      <c r="Q380" s="22">
        <v>0</v>
      </c>
      <c r="R380" s="22" t="b">
        <v>0</v>
      </c>
      <c r="S380" s="22" t="b">
        <v>0</v>
      </c>
      <c r="T380" s="22">
        <v>4003031</v>
      </c>
      <c r="U380" s="134" t="s">
        <v>2359</v>
      </c>
      <c r="V380" s="22">
        <v>4003031</v>
      </c>
      <c r="W380" s="134" t="s">
        <v>2359</v>
      </c>
      <c r="X380" s="22">
        <v>4003031</v>
      </c>
      <c r="Y380" s="134" t="s">
        <v>2359</v>
      </c>
      <c r="Z380" s="22">
        <v>4003031</v>
      </c>
      <c r="AA380" s="134" t="s">
        <v>2359</v>
      </c>
      <c r="AB380" s="22">
        <v>4003031</v>
      </c>
      <c r="AC380" s="134" t="s">
        <v>2359</v>
      </c>
      <c r="AD380" s="88">
        <v>0</v>
      </c>
      <c r="AE380" s="136">
        <v>0</v>
      </c>
      <c r="AF380" s="22">
        <v>1</v>
      </c>
      <c r="AG380" s="49">
        <v>0</v>
      </c>
      <c r="AH380" s="49">
        <v>0</v>
      </c>
      <c r="AI380" s="49">
        <v>0</v>
      </c>
      <c r="AJ380" s="22" t="b">
        <v>0</v>
      </c>
      <c r="AK380" s="49">
        <v>0</v>
      </c>
      <c r="AL380" s="67">
        <v>0</v>
      </c>
    </row>
    <row r="381" spans="2:38" ht="16.5" customHeight="1" x14ac:dyDescent="0.3">
      <c r="B381" s="22">
        <f t="shared" si="97"/>
        <v>10065</v>
      </c>
      <c r="C381" s="72">
        <f t="shared" si="106"/>
        <v>1801191</v>
      </c>
      <c r="D381" s="22" t="s">
        <v>2224</v>
      </c>
      <c r="E381" s="22" t="s">
        <v>2175</v>
      </c>
      <c r="F381" s="72">
        <f>COUNTIF($C$8:$C381,$C381)</f>
        <v>1</v>
      </c>
      <c r="G381" s="22" t="b">
        <v>1</v>
      </c>
      <c r="H381" s="22">
        <v>0</v>
      </c>
      <c r="I381" s="129">
        <f>IFERROR(IF(H381=0,0,VLOOKUP(VLOOKUP(H381,#REF!,MATCH("strMailTitleID",#REF!,0),FALSE),#REF!,2,FALSE)),"ERROR")</f>
        <v>0</v>
      </c>
      <c r="J381" s="176">
        <v>200</v>
      </c>
      <c r="K381" s="129" t="str">
        <f>IFERROR(IF(J381=0,0,VLOOKUP(VLOOKUP(J381,#REF!,MATCH("strMailTitleID",#REF!,0),FALSE),#REF!,2,FALSE)),"ERROR")</f>
        <v>ERROR</v>
      </c>
      <c r="L381" s="22">
        <v>0</v>
      </c>
      <c r="M381" s="22">
        <v>0</v>
      </c>
      <c r="N381" s="22">
        <v>0</v>
      </c>
      <c r="O381" s="22">
        <v>0</v>
      </c>
      <c r="P381" s="22" t="s">
        <v>443</v>
      </c>
      <c r="Q381" s="22">
        <v>0</v>
      </c>
      <c r="R381" s="22" t="b">
        <v>0</v>
      </c>
      <c r="S381" s="22" t="b">
        <v>0</v>
      </c>
      <c r="T381" s="22">
        <v>4003031</v>
      </c>
      <c r="U381" s="134" t="s">
        <v>2359</v>
      </c>
      <c r="V381" s="22">
        <v>4003031</v>
      </c>
      <c r="W381" s="134" t="s">
        <v>2359</v>
      </c>
      <c r="X381" s="22">
        <v>4003031</v>
      </c>
      <c r="Y381" s="134" t="s">
        <v>2359</v>
      </c>
      <c r="Z381" s="22">
        <v>4003031</v>
      </c>
      <c r="AA381" s="134" t="s">
        <v>2359</v>
      </c>
      <c r="AB381" s="22">
        <v>4003031</v>
      </c>
      <c r="AC381" s="134" t="s">
        <v>2359</v>
      </c>
      <c r="AD381" s="88">
        <v>0</v>
      </c>
      <c r="AE381" s="136">
        <v>0</v>
      </c>
      <c r="AF381" s="22">
        <v>1</v>
      </c>
      <c r="AG381" s="49">
        <v>0</v>
      </c>
      <c r="AH381" s="49">
        <v>0</v>
      </c>
      <c r="AI381" s="49">
        <v>0</v>
      </c>
      <c r="AJ381" s="22" t="b">
        <v>0</v>
      </c>
      <c r="AK381" s="49">
        <v>0</v>
      </c>
      <c r="AL381" s="67">
        <v>0</v>
      </c>
    </row>
    <row r="382" spans="2:38" ht="16.5" customHeight="1" x14ac:dyDescent="0.3">
      <c r="B382" s="22">
        <f t="shared" si="97"/>
        <v>10066</v>
      </c>
      <c r="C382" s="72">
        <f t="shared" si="106"/>
        <v>1801201</v>
      </c>
      <c r="D382" s="22" t="s">
        <v>2225</v>
      </c>
      <c r="E382" s="22" t="s">
        <v>2175</v>
      </c>
      <c r="F382" s="72">
        <f>COUNTIF($C$8:$C382,$C382)</f>
        <v>1</v>
      </c>
      <c r="G382" s="22" t="b">
        <v>1</v>
      </c>
      <c r="H382" s="22">
        <v>0</v>
      </c>
      <c r="I382" s="129">
        <f>IFERROR(IF(H382=0,0,VLOOKUP(VLOOKUP(H382,#REF!,MATCH("strMailTitleID",#REF!,0),FALSE),#REF!,2,FALSE)),"ERROR")</f>
        <v>0</v>
      </c>
      <c r="J382" s="176">
        <v>200</v>
      </c>
      <c r="K382" s="129" t="str">
        <f>IFERROR(IF(J382=0,0,VLOOKUP(VLOOKUP(J382,#REF!,MATCH("strMailTitleID",#REF!,0),FALSE),#REF!,2,FALSE)),"ERROR")</f>
        <v>ERROR</v>
      </c>
      <c r="L382" s="22">
        <v>0</v>
      </c>
      <c r="M382" s="22">
        <v>0</v>
      </c>
      <c r="N382" s="22">
        <v>0</v>
      </c>
      <c r="O382" s="22">
        <v>0</v>
      </c>
      <c r="P382" s="22" t="s">
        <v>2236</v>
      </c>
      <c r="Q382" s="22">
        <v>0</v>
      </c>
      <c r="R382" s="22" t="b">
        <v>0</v>
      </c>
      <c r="S382" s="22" t="b">
        <v>0</v>
      </c>
      <c r="T382" s="22">
        <v>4003031</v>
      </c>
      <c r="U382" s="134" t="s">
        <v>2359</v>
      </c>
      <c r="V382" s="22">
        <v>4003031</v>
      </c>
      <c r="W382" s="134" t="s">
        <v>2359</v>
      </c>
      <c r="X382" s="22">
        <v>4003031</v>
      </c>
      <c r="Y382" s="134" t="s">
        <v>2359</v>
      </c>
      <c r="Z382" s="22">
        <v>4003031</v>
      </c>
      <c r="AA382" s="134" t="s">
        <v>2359</v>
      </c>
      <c r="AB382" s="22">
        <v>4003031</v>
      </c>
      <c r="AC382" s="134" t="s">
        <v>2359</v>
      </c>
      <c r="AD382" s="88">
        <v>0</v>
      </c>
      <c r="AE382" s="136">
        <v>0</v>
      </c>
      <c r="AF382" s="22">
        <v>1</v>
      </c>
      <c r="AG382" s="49">
        <v>0</v>
      </c>
      <c r="AH382" s="49">
        <v>0</v>
      </c>
      <c r="AI382" s="49">
        <v>0</v>
      </c>
      <c r="AJ382" s="22" t="b">
        <v>0</v>
      </c>
      <c r="AK382" s="49">
        <v>0</v>
      </c>
      <c r="AL382" s="67">
        <v>0</v>
      </c>
    </row>
    <row r="383" spans="2:38" ht="16.5" customHeight="1" x14ac:dyDescent="0.3">
      <c r="B383" s="22">
        <f t="shared" si="97"/>
        <v>10067</v>
      </c>
      <c r="C383" s="72">
        <f t="shared" si="106"/>
        <v>1801211</v>
      </c>
      <c r="D383" s="22" t="s">
        <v>2226</v>
      </c>
      <c r="E383" s="22" t="s">
        <v>2175</v>
      </c>
      <c r="F383" s="72">
        <f>COUNTIF($C$8:$C383,$C383)</f>
        <v>1</v>
      </c>
      <c r="G383" s="22" t="b">
        <v>1</v>
      </c>
      <c r="H383" s="22">
        <v>0</v>
      </c>
      <c r="I383" s="129">
        <f>IFERROR(IF(H383=0,0,VLOOKUP(VLOOKUP(H383,#REF!,MATCH("strMailTitleID",#REF!,0),FALSE),#REF!,2,FALSE)),"ERROR")</f>
        <v>0</v>
      </c>
      <c r="J383" s="176">
        <v>200</v>
      </c>
      <c r="K383" s="129" t="str">
        <f>IFERROR(IF(J383=0,0,VLOOKUP(VLOOKUP(J383,#REF!,MATCH("strMailTitleID",#REF!,0),FALSE),#REF!,2,FALSE)),"ERROR")</f>
        <v>ERROR</v>
      </c>
      <c r="L383" s="22">
        <v>0</v>
      </c>
      <c r="M383" s="22">
        <v>0</v>
      </c>
      <c r="N383" s="22">
        <v>0</v>
      </c>
      <c r="O383" s="22">
        <v>0</v>
      </c>
      <c r="P383" s="22" t="s">
        <v>443</v>
      </c>
      <c r="Q383" s="22">
        <v>0</v>
      </c>
      <c r="R383" s="22" t="b">
        <v>0</v>
      </c>
      <c r="S383" s="22" t="b">
        <v>0</v>
      </c>
      <c r="T383" s="22">
        <v>4003031</v>
      </c>
      <c r="U383" s="134" t="s">
        <v>2359</v>
      </c>
      <c r="V383" s="22">
        <v>4003031</v>
      </c>
      <c r="W383" s="134" t="s">
        <v>2359</v>
      </c>
      <c r="X383" s="22">
        <v>4003031</v>
      </c>
      <c r="Y383" s="134" t="s">
        <v>2359</v>
      </c>
      <c r="Z383" s="22">
        <v>4003031</v>
      </c>
      <c r="AA383" s="134" t="s">
        <v>2359</v>
      </c>
      <c r="AB383" s="22">
        <v>4003031</v>
      </c>
      <c r="AC383" s="134" t="s">
        <v>2359</v>
      </c>
      <c r="AD383" s="88">
        <v>0</v>
      </c>
      <c r="AE383" s="136">
        <v>0</v>
      </c>
      <c r="AF383" s="22">
        <v>1</v>
      </c>
      <c r="AG383" s="49">
        <v>0</v>
      </c>
      <c r="AH383" s="49">
        <v>0</v>
      </c>
      <c r="AI383" s="49">
        <v>0</v>
      </c>
      <c r="AJ383" s="22" t="b">
        <v>0</v>
      </c>
      <c r="AK383" s="49">
        <v>0</v>
      </c>
      <c r="AL383" s="67">
        <v>0</v>
      </c>
    </row>
    <row r="384" spans="2:38" ht="16.5" customHeight="1" x14ac:dyDescent="0.3">
      <c r="B384" s="22">
        <f t="shared" si="97"/>
        <v>10068</v>
      </c>
      <c r="C384" s="72">
        <f t="shared" si="106"/>
        <v>1801221</v>
      </c>
      <c r="D384" s="22" t="s">
        <v>2227</v>
      </c>
      <c r="E384" s="22" t="s">
        <v>2175</v>
      </c>
      <c r="F384" s="72">
        <f>COUNTIF($C$8:$C384,$C384)</f>
        <v>1</v>
      </c>
      <c r="G384" s="22" t="b">
        <v>1</v>
      </c>
      <c r="H384" s="22">
        <v>0</v>
      </c>
      <c r="I384" s="129">
        <f>IFERROR(IF(H384=0,0,VLOOKUP(VLOOKUP(H384,#REF!,MATCH("strMailTitleID",#REF!,0),FALSE),#REF!,2,FALSE)),"ERROR")</f>
        <v>0</v>
      </c>
      <c r="J384" s="176">
        <v>200</v>
      </c>
      <c r="K384" s="129" t="str">
        <f>IFERROR(IF(J384=0,0,VLOOKUP(VLOOKUP(J384,#REF!,MATCH("strMailTitleID",#REF!,0),FALSE),#REF!,2,FALSE)),"ERROR")</f>
        <v>ERROR</v>
      </c>
      <c r="L384" s="22">
        <v>0</v>
      </c>
      <c r="M384" s="22">
        <v>0</v>
      </c>
      <c r="N384" s="22">
        <v>0</v>
      </c>
      <c r="O384" s="22">
        <v>0</v>
      </c>
      <c r="P384" s="22" t="s">
        <v>2236</v>
      </c>
      <c r="Q384" s="22">
        <v>0</v>
      </c>
      <c r="R384" s="22" t="b">
        <v>0</v>
      </c>
      <c r="S384" s="22" t="b">
        <v>0</v>
      </c>
      <c r="T384" s="22">
        <v>4003031</v>
      </c>
      <c r="U384" s="134" t="s">
        <v>2359</v>
      </c>
      <c r="V384" s="22">
        <v>4003031</v>
      </c>
      <c r="W384" s="134" t="s">
        <v>2359</v>
      </c>
      <c r="X384" s="22">
        <v>4003031</v>
      </c>
      <c r="Y384" s="134" t="s">
        <v>2359</v>
      </c>
      <c r="Z384" s="22">
        <v>4003031</v>
      </c>
      <c r="AA384" s="134" t="s">
        <v>2359</v>
      </c>
      <c r="AB384" s="22">
        <v>4003031</v>
      </c>
      <c r="AC384" s="134" t="s">
        <v>2359</v>
      </c>
      <c r="AD384" s="88">
        <v>0</v>
      </c>
      <c r="AE384" s="136">
        <v>0</v>
      </c>
      <c r="AF384" s="22">
        <v>1</v>
      </c>
      <c r="AG384" s="49">
        <v>0</v>
      </c>
      <c r="AH384" s="49">
        <v>0</v>
      </c>
      <c r="AI384" s="49">
        <v>0</v>
      </c>
      <c r="AJ384" s="22" t="b">
        <v>0</v>
      </c>
      <c r="AK384" s="49">
        <v>0</v>
      </c>
      <c r="AL384" s="67">
        <v>0</v>
      </c>
    </row>
    <row r="385" spans="2:38" ht="16.5" customHeight="1" x14ac:dyDescent="0.3">
      <c r="B385" s="22">
        <f t="shared" si="97"/>
        <v>10069</v>
      </c>
      <c r="C385" s="72">
        <f t="shared" si="106"/>
        <v>1801231</v>
      </c>
      <c r="D385" s="22" t="s">
        <v>2228</v>
      </c>
      <c r="E385" s="22" t="s">
        <v>2175</v>
      </c>
      <c r="F385" s="72">
        <f>COUNTIF($C$8:$C385,$C385)</f>
        <v>1</v>
      </c>
      <c r="G385" s="22" t="b">
        <v>1</v>
      </c>
      <c r="H385" s="22">
        <v>0</v>
      </c>
      <c r="I385" s="129">
        <f>IFERROR(IF(H385=0,0,VLOOKUP(VLOOKUP(H385,#REF!,MATCH("strMailTitleID",#REF!,0),FALSE),#REF!,2,FALSE)),"ERROR")</f>
        <v>0</v>
      </c>
      <c r="J385" s="176">
        <v>200</v>
      </c>
      <c r="K385" s="129" t="str">
        <f>IFERROR(IF(J385=0,0,VLOOKUP(VLOOKUP(J385,#REF!,MATCH("strMailTitleID",#REF!,0),FALSE),#REF!,2,FALSE)),"ERROR")</f>
        <v>ERROR</v>
      </c>
      <c r="L385" s="22">
        <v>0</v>
      </c>
      <c r="M385" s="22">
        <v>0</v>
      </c>
      <c r="N385" s="22">
        <v>0</v>
      </c>
      <c r="O385" s="22">
        <v>0</v>
      </c>
      <c r="P385" s="22" t="s">
        <v>443</v>
      </c>
      <c r="Q385" s="22">
        <v>0</v>
      </c>
      <c r="R385" s="22" t="b">
        <v>0</v>
      </c>
      <c r="S385" s="22" t="b">
        <v>0</v>
      </c>
      <c r="T385" s="22">
        <v>4003031</v>
      </c>
      <c r="U385" s="134" t="s">
        <v>2359</v>
      </c>
      <c r="V385" s="22">
        <v>4003031</v>
      </c>
      <c r="W385" s="134" t="s">
        <v>2359</v>
      </c>
      <c r="X385" s="22">
        <v>4003031</v>
      </c>
      <c r="Y385" s="134" t="s">
        <v>2359</v>
      </c>
      <c r="Z385" s="22">
        <v>4003031</v>
      </c>
      <c r="AA385" s="134" t="s">
        <v>2359</v>
      </c>
      <c r="AB385" s="22">
        <v>4003031</v>
      </c>
      <c r="AC385" s="134" t="s">
        <v>2359</v>
      </c>
      <c r="AD385" s="88">
        <v>0</v>
      </c>
      <c r="AE385" s="136">
        <v>0</v>
      </c>
      <c r="AF385" s="22">
        <v>1</v>
      </c>
      <c r="AG385" s="49">
        <v>0</v>
      </c>
      <c r="AH385" s="49">
        <v>0</v>
      </c>
      <c r="AI385" s="49">
        <v>0</v>
      </c>
      <c r="AJ385" s="22" t="b">
        <v>0</v>
      </c>
      <c r="AK385" s="49">
        <v>0</v>
      </c>
      <c r="AL385" s="67">
        <v>0</v>
      </c>
    </row>
    <row r="386" spans="2:38" ht="16.5" customHeight="1" x14ac:dyDescent="0.3">
      <c r="B386" s="22">
        <f t="shared" si="97"/>
        <v>10070</v>
      </c>
      <c r="C386" s="72">
        <f t="shared" si="106"/>
        <v>1801241</v>
      </c>
      <c r="D386" s="22" t="s">
        <v>2229</v>
      </c>
      <c r="E386" s="22" t="s">
        <v>2175</v>
      </c>
      <c r="F386" s="72">
        <f>COUNTIF($C$8:$C386,$C386)</f>
        <v>1</v>
      </c>
      <c r="G386" s="22" t="b">
        <v>1</v>
      </c>
      <c r="H386" s="22">
        <v>0</v>
      </c>
      <c r="I386" s="129">
        <f>IFERROR(IF(H386=0,0,VLOOKUP(VLOOKUP(H386,#REF!,MATCH("strMailTitleID",#REF!,0),FALSE),#REF!,2,FALSE)),"ERROR")</f>
        <v>0</v>
      </c>
      <c r="J386" s="176">
        <v>200</v>
      </c>
      <c r="K386" s="129" t="str">
        <f>IFERROR(IF(J386=0,0,VLOOKUP(VLOOKUP(J386,#REF!,MATCH("strMailTitleID",#REF!,0),FALSE),#REF!,2,FALSE)),"ERROR")</f>
        <v>ERROR</v>
      </c>
      <c r="L386" s="22">
        <v>0</v>
      </c>
      <c r="M386" s="22">
        <v>0</v>
      </c>
      <c r="N386" s="22">
        <v>0</v>
      </c>
      <c r="O386" s="22">
        <v>0</v>
      </c>
      <c r="P386" s="22" t="s">
        <v>443</v>
      </c>
      <c r="Q386" s="22">
        <v>0</v>
      </c>
      <c r="R386" s="22" t="b">
        <v>0</v>
      </c>
      <c r="S386" s="22" t="b">
        <v>0</v>
      </c>
      <c r="T386" s="22">
        <v>4003031</v>
      </c>
      <c r="U386" s="134" t="s">
        <v>2359</v>
      </c>
      <c r="V386" s="22">
        <v>4003031</v>
      </c>
      <c r="W386" s="134" t="s">
        <v>2359</v>
      </c>
      <c r="X386" s="22">
        <v>4003031</v>
      </c>
      <c r="Y386" s="134" t="s">
        <v>2359</v>
      </c>
      <c r="Z386" s="22">
        <v>4003031</v>
      </c>
      <c r="AA386" s="134" t="s">
        <v>2359</v>
      </c>
      <c r="AB386" s="22">
        <v>4003031</v>
      </c>
      <c r="AC386" s="134" t="s">
        <v>2359</v>
      </c>
      <c r="AD386" s="88">
        <v>0</v>
      </c>
      <c r="AE386" s="136">
        <v>0</v>
      </c>
      <c r="AF386" s="22">
        <v>1</v>
      </c>
      <c r="AG386" s="49">
        <v>0</v>
      </c>
      <c r="AH386" s="49">
        <v>0</v>
      </c>
      <c r="AI386" s="49">
        <v>0</v>
      </c>
      <c r="AJ386" s="22" t="b">
        <v>0</v>
      </c>
      <c r="AK386" s="49">
        <v>0</v>
      </c>
      <c r="AL386" s="67">
        <v>0</v>
      </c>
    </row>
    <row r="387" spans="2:38" ht="16.5" customHeight="1" x14ac:dyDescent="0.3">
      <c r="B387" s="22">
        <f t="shared" si="97"/>
        <v>10071</v>
      </c>
      <c r="C387" s="72">
        <f t="shared" si="106"/>
        <v>1801251</v>
      </c>
      <c r="D387" s="22" t="s">
        <v>2230</v>
      </c>
      <c r="E387" s="22" t="s">
        <v>2175</v>
      </c>
      <c r="F387" s="72">
        <f>COUNTIF($C$8:$C387,$C387)</f>
        <v>1</v>
      </c>
      <c r="G387" s="22" t="b">
        <v>1</v>
      </c>
      <c r="H387" s="22">
        <v>0</v>
      </c>
      <c r="I387" s="129">
        <f>IFERROR(IF(H387=0,0,VLOOKUP(VLOOKUP(H387,#REF!,MATCH("strMailTitleID",#REF!,0),FALSE),#REF!,2,FALSE)),"ERROR")</f>
        <v>0</v>
      </c>
      <c r="J387" s="176">
        <v>200</v>
      </c>
      <c r="K387" s="129" t="str">
        <f>IFERROR(IF(J387=0,0,VLOOKUP(VLOOKUP(J387,#REF!,MATCH("strMailTitleID",#REF!,0),FALSE),#REF!,2,FALSE)),"ERROR")</f>
        <v>ERROR</v>
      </c>
      <c r="L387" s="22">
        <v>0</v>
      </c>
      <c r="M387" s="22">
        <v>0</v>
      </c>
      <c r="N387" s="22">
        <v>0</v>
      </c>
      <c r="O387" s="22">
        <v>0</v>
      </c>
      <c r="P387" s="22" t="s">
        <v>443</v>
      </c>
      <c r="Q387" s="22">
        <v>0</v>
      </c>
      <c r="R387" s="22" t="b">
        <v>0</v>
      </c>
      <c r="S387" s="22" t="b">
        <v>0</v>
      </c>
      <c r="T387" s="22">
        <v>4003031</v>
      </c>
      <c r="U387" s="134" t="s">
        <v>2359</v>
      </c>
      <c r="V387" s="22">
        <v>4003031</v>
      </c>
      <c r="W387" s="134" t="s">
        <v>2359</v>
      </c>
      <c r="X387" s="22">
        <v>4003031</v>
      </c>
      <c r="Y387" s="134" t="s">
        <v>2359</v>
      </c>
      <c r="Z387" s="22">
        <v>4003031</v>
      </c>
      <c r="AA387" s="134" t="s">
        <v>2359</v>
      </c>
      <c r="AB387" s="22">
        <v>4003031</v>
      </c>
      <c r="AC387" s="134" t="s">
        <v>2359</v>
      </c>
      <c r="AD387" s="88">
        <v>0</v>
      </c>
      <c r="AE387" s="136">
        <v>0</v>
      </c>
      <c r="AF387" s="22">
        <v>1</v>
      </c>
      <c r="AG387" s="49">
        <v>0</v>
      </c>
      <c r="AH387" s="49">
        <v>0</v>
      </c>
      <c r="AI387" s="49">
        <v>0</v>
      </c>
      <c r="AJ387" s="22" t="b">
        <v>0</v>
      </c>
      <c r="AK387" s="49">
        <v>0</v>
      </c>
      <c r="AL387" s="67">
        <v>0</v>
      </c>
    </row>
    <row r="388" spans="2:38" ht="16.5" customHeight="1" x14ac:dyDescent="0.3">
      <c r="B388" s="22">
        <f t="shared" si="97"/>
        <v>10072</v>
      </c>
      <c r="C388" s="72">
        <f t="shared" si="106"/>
        <v>1801261</v>
      </c>
      <c r="D388" s="22" t="s">
        <v>2231</v>
      </c>
      <c r="E388" s="22" t="s">
        <v>2175</v>
      </c>
      <c r="F388" s="72">
        <f>COUNTIF($C$8:$C388,$C388)</f>
        <v>1</v>
      </c>
      <c r="G388" s="22" t="b">
        <v>1</v>
      </c>
      <c r="H388" s="22">
        <v>0</v>
      </c>
      <c r="I388" s="129">
        <f>IFERROR(IF(H388=0,0,VLOOKUP(VLOOKUP(H388,#REF!,MATCH("strMailTitleID",#REF!,0),FALSE),#REF!,2,FALSE)),"ERROR")</f>
        <v>0</v>
      </c>
      <c r="J388" s="176">
        <v>200</v>
      </c>
      <c r="K388" s="129" t="str">
        <f>IFERROR(IF(J388=0,0,VLOOKUP(VLOOKUP(J388,#REF!,MATCH("strMailTitleID",#REF!,0),FALSE),#REF!,2,FALSE)),"ERROR")</f>
        <v>ERROR</v>
      </c>
      <c r="L388" s="22">
        <v>0</v>
      </c>
      <c r="M388" s="22">
        <v>0</v>
      </c>
      <c r="N388" s="22">
        <v>0</v>
      </c>
      <c r="O388" s="22">
        <v>0</v>
      </c>
      <c r="P388" s="22" t="s">
        <v>443</v>
      </c>
      <c r="Q388" s="22">
        <v>0</v>
      </c>
      <c r="R388" s="22" t="b">
        <v>0</v>
      </c>
      <c r="S388" s="22" t="b">
        <v>0</v>
      </c>
      <c r="T388" s="22">
        <v>4003031</v>
      </c>
      <c r="U388" s="134" t="s">
        <v>2359</v>
      </c>
      <c r="V388" s="22">
        <v>4003031</v>
      </c>
      <c r="W388" s="134" t="s">
        <v>2359</v>
      </c>
      <c r="X388" s="22">
        <v>4003031</v>
      </c>
      <c r="Y388" s="134" t="s">
        <v>2359</v>
      </c>
      <c r="Z388" s="22">
        <v>4003031</v>
      </c>
      <c r="AA388" s="134" t="s">
        <v>2359</v>
      </c>
      <c r="AB388" s="22">
        <v>4003031</v>
      </c>
      <c r="AC388" s="134" t="s">
        <v>2359</v>
      </c>
      <c r="AD388" s="88">
        <v>0</v>
      </c>
      <c r="AE388" s="136">
        <v>0</v>
      </c>
      <c r="AF388" s="22">
        <v>1</v>
      </c>
      <c r="AG388" s="49">
        <v>0</v>
      </c>
      <c r="AH388" s="49">
        <v>0</v>
      </c>
      <c r="AI388" s="49">
        <v>0</v>
      </c>
      <c r="AJ388" s="22" t="b">
        <v>0</v>
      </c>
      <c r="AK388" s="49">
        <v>0</v>
      </c>
      <c r="AL388" s="67">
        <v>0</v>
      </c>
    </row>
    <row r="389" spans="2:38" ht="16.5" customHeight="1" x14ac:dyDescent="0.3">
      <c r="B389" s="22">
        <f t="shared" si="97"/>
        <v>10073</v>
      </c>
      <c r="C389" s="72">
        <f t="shared" si="106"/>
        <v>1801271</v>
      </c>
      <c r="D389" s="22" t="s">
        <v>2232</v>
      </c>
      <c r="E389" s="22" t="s">
        <v>2175</v>
      </c>
      <c r="F389" s="72">
        <f>COUNTIF($C$8:$C389,$C389)</f>
        <v>1</v>
      </c>
      <c r="G389" s="22" t="b">
        <v>1</v>
      </c>
      <c r="H389" s="22">
        <v>0</v>
      </c>
      <c r="I389" s="129">
        <f>IFERROR(IF(H389=0,0,VLOOKUP(VLOOKUP(H389,#REF!,MATCH("strMailTitleID",#REF!,0),FALSE),#REF!,2,FALSE)),"ERROR")</f>
        <v>0</v>
      </c>
      <c r="J389" s="176">
        <v>200</v>
      </c>
      <c r="K389" s="129" t="str">
        <f>IFERROR(IF(J389=0,0,VLOOKUP(VLOOKUP(J389,#REF!,MATCH("strMailTitleID",#REF!,0),FALSE),#REF!,2,FALSE)),"ERROR")</f>
        <v>ERROR</v>
      </c>
      <c r="L389" s="22">
        <v>0</v>
      </c>
      <c r="M389" s="22">
        <v>0</v>
      </c>
      <c r="N389" s="22">
        <v>0</v>
      </c>
      <c r="O389" s="22">
        <v>0</v>
      </c>
      <c r="P389" s="22" t="s">
        <v>443</v>
      </c>
      <c r="Q389" s="22">
        <v>0</v>
      </c>
      <c r="R389" s="22" t="b">
        <v>0</v>
      </c>
      <c r="S389" s="22" t="b">
        <v>0</v>
      </c>
      <c r="T389" s="22">
        <v>4003031</v>
      </c>
      <c r="U389" s="134" t="s">
        <v>2359</v>
      </c>
      <c r="V389" s="22">
        <v>4003031</v>
      </c>
      <c r="W389" s="134" t="s">
        <v>2359</v>
      </c>
      <c r="X389" s="22">
        <v>4003031</v>
      </c>
      <c r="Y389" s="134" t="s">
        <v>2359</v>
      </c>
      <c r="Z389" s="22">
        <v>4003031</v>
      </c>
      <c r="AA389" s="134" t="s">
        <v>2359</v>
      </c>
      <c r="AB389" s="22">
        <v>4003031</v>
      </c>
      <c r="AC389" s="134" t="s">
        <v>2359</v>
      </c>
      <c r="AD389" s="88">
        <v>0</v>
      </c>
      <c r="AE389" s="136">
        <v>0</v>
      </c>
      <c r="AF389" s="22">
        <v>1</v>
      </c>
      <c r="AG389" s="49">
        <v>0</v>
      </c>
      <c r="AH389" s="49">
        <v>0</v>
      </c>
      <c r="AI389" s="49">
        <v>0</v>
      </c>
      <c r="AJ389" s="22" t="b">
        <v>0</v>
      </c>
      <c r="AK389" s="49">
        <v>0</v>
      </c>
      <c r="AL389" s="67">
        <v>0</v>
      </c>
    </row>
    <row r="390" spans="2:38" ht="16.5" customHeight="1" x14ac:dyDescent="0.3">
      <c r="B390" s="22">
        <f t="shared" si="97"/>
        <v>10074</v>
      </c>
      <c r="C390" s="72">
        <f t="shared" si="106"/>
        <v>1801281</v>
      </c>
      <c r="D390" s="22" t="s">
        <v>2233</v>
      </c>
      <c r="E390" s="22" t="s">
        <v>2175</v>
      </c>
      <c r="F390" s="72">
        <f>COUNTIF($C$8:$C390,$C390)</f>
        <v>1</v>
      </c>
      <c r="G390" s="22" t="b">
        <v>1</v>
      </c>
      <c r="H390" s="22">
        <v>0</v>
      </c>
      <c r="I390" s="129">
        <f>IFERROR(IF(H390=0,0,VLOOKUP(VLOOKUP(H390,#REF!,MATCH("strMailTitleID",#REF!,0),FALSE),#REF!,2,FALSE)),"ERROR")</f>
        <v>0</v>
      </c>
      <c r="J390" s="176">
        <v>200</v>
      </c>
      <c r="K390" s="129" t="str">
        <f>IFERROR(IF(J390=0,0,VLOOKUP(VLOOKUP(J390,#REF!,MATCH("strMailTitleID",#REF!,0),FALSE),#REF!,2,FALSE)),"ERROR")</f>
        <v>ERROR</v>
      </c>
      <c r="L390" s="22">
        <v>0</v>
      </c>
      <c r="M390" s="22">
        <v>0</v>
      </c>
      <c r="N390" s="22">
        <v>0</v>
      </c>
      <c r="O390" s="22">
        <v>0</v>
      </c>
      <c r="P390" s="22" t="s">
        <v>443</v>
      </c>
      <c r="Q390" s="22">
        <v>0</v>
      </c>
      <c r="R390" s="22" t="b">
        <v>0</v>
      </c>
      <c r="S390" s="22" t="b">
        <v>0</v>
      </c>
      <c r="T390" s="22">
        <v>4003031</v>
      </c>
      <c r="U390" s="134" t="s">
        <v>2359</v>
      </c>
      <c r="V390" s="22">
        <v>4003031</v>
      </c>
      <c r="W390" s="134" t="s">
        <v>2359</v>
      </c>
      <c r="X390" s="22">
        <v>4003031</v>
      </c>
      <c r="Y390" s="134" t="s">
        <v>2359</v>
      </c>
      <c r="Z390" s="22">
        <v>4003031</v>
      </c>
      <c r="AA390" s="134" t="s">
        <v>2359</v>
      </c>
      <c r="AB390" s="22">
        <v>4003031</v>
      </c>
      <c r="AC390" s="134" t="s">
        <v>2359</v>
      </c>
      <c r="AD390" s="88">
        <v>0</v>
      </c>
      <c r="AE390" s="136">
        <v>0</v>
      </c>
      <c r="AF390" s="22">
        <v>1</v>
      </c>
      <c r="AG390" s="49">
        <v>0</v>
      </c>
      <c r="AH390" s="49">
        <v>0</v>
      </c>
      <c r="AI390" s="49">
        <v>0</v>
      </c>
      <c r="AJ390" s="22" t="b">
        <v>0</v>
      </c>
      <c r="AK390" s="49">
        <v>0</v>
      </c>
      <c r="AL390" s="67">
        <v>0</v>
      </c>
    </row>
    <row r="391" spans="2:38" ht="16.5" customHeight="1" x14ac:dyDescent="0.3">
      <c r="B391" s="22">
        <f t="shared" si="97"/>
        <v>10075</v>
      </c>
      <c r="C391" s="72">
        <f t="shared" si="106"/>
        <v>1801291</v>
      </c>
      <c r="D391" s="22" t="s">
        <v>2234</v>
      </c>
      <c r="E391" s="22" t="s">
        <v>2175</v>
      </c>
      <c r="F391" s="72">
        <f>COUNTIF($C$8:$C391,$C391)</f>
        <v>1</v>
      </c>
      <c r="G391" s="22" t="b">
        <v>1</v>
      </c>
      <c r="H391" s="22">
        <v>0</v>
      </c>
      <c r="I391" s="129">
        <f>IFERROR(IF(H391=0,0,VLOOKUP(VLOOKUP(H391,#REF!,MATCH("strMailTitleID",#REF!,0),FALSE),#REF!,2,FALSE)),"ERROR")</f>
        <v>0</v>
      </c>
      <c r="J391" s="176">
        <v>200</v>
      </c>
      <c r="K391" s="129" t="str">
        <f>IFERROR(IF(J391=0,0,VLOOKUP(VLOOKUP(J391,#REF!,MATCH("strMailTitleID",#REF!,0),FALSE),#REF!,2,FALSE)),"ERROR")</f>
        <v>ERROR</v>
      </c>
      <c r="L391" s="22">
        <v>0</v>
      </c>
      <c r="M391" s="22">
        <v>0</v>
      </c>
      <c r="N391" s="22">
        <v>0</v>
      </c>
      <c r="O391" s="22">
        <v>0</v>
      </c>
      <c r="P391" s="22" t="s">
        <v>443</v>
      </c>
      <c r="Q391" s="22">
        <v>0</v>
      </c>
      <c r="R391" s="22" t="b">
        <v>0</v>
      </c>
      <c r="S391" s="22" t="b">
        <v>0</v>
      </c>
      <c r="T391" s="22">
        <v>4003031</v>
      </c>
      <c r="U391" s="134" t="s">
        <v>2359</v>
      </c>
      <c r="V391" s="22">
        <v>4003031</v>
      </c>
      <c r="W391" s="134" t="s">
        <v>2359</v>
      </c>
      <c r="X391" s="22">
        <v>4003031</v>
      </c>
      <c r="Y391" s="134" t="s">
        <v>2359</v>
      </c>
      <c r="Z391" s="22">
        <v>4003031</v>
      </c>
      <c r="AA391" s="134" t="s">
        <v>2359</v>
      </c>
      <c r="AB391" s="22">
        <v>4003031</v>
      </c>
      <c r="AC391" s="134" t="s">
        <v>2359</v>
      </c>
      <c r="AD391" s="88">
        <v>0</v>
      </c>
      <c r="AE391" s="136">
        <v>0</v>
      </c>
      <c r="AF391" s="22">
        <v>1</v>
      </c>
      <c r="AG391" s="49">
        <v>0</v>
      </c>
      <c r="AH391" s="49">
        <v>0</v>
      </c>
      <c r="AI391" s="49">
        <v>0</v>
      </c>
      <c r="AJ391" s="22" t="b">
        <v>0</v>
      </c>
      <c r="AK391" s="49">
        <v>0</v>
      </c>
      <c r="AL391" s="67">
        <v>0</v>
      </c>
    </row>
    <row r="392" spans="2:38" ht="16.5" customHeight="1" x14ac:dyDescent="0.3">
      <c r="B392" s="22">
        <f t="shared" si="97"/>
        <v>10076</v>
      </c>
      <c r="C392" s="72">
        <f t="shared" si="106"/>
        <v>1801301</v>
      </c>
      <c r="D392" s="22" t="s">
        <v>2235</v>
      </c>
      <c r="E392" s="22" t="s">
        <v>2175</v>
      </c>
      <c r="F392" s="72">
        <f>COUNTIF($C$8:$C392,$C392)</f>
        <v>1</v>
      </c>
      <c r="G392" s="22" t="b">
        <v>1</v>
      </c>
      <c r="H392" s="22">
        <v>0</v>
      </c>
      <c r="I392" s="129">
        <f>IFERROR(IF(H392=0,0,VLOOKUP(VLOOKUP(H392,#REF!,MATCH("strMailTitleID",#REF!,0),FALSE),#REF!,2,FALSE)),"ERROR")</f>
        <v>0</v>
      </c>
      <c r="J392" s="176">
        <v>200</v>
      </c>
      <c r="K392" s="129" t="str">
        <f>IFERROR(IF(J392=0,0,VLOOKUP(VLOOKUP(J392,#REF!,MATCH("strMailTitleID",#REF!,0),FALSE),#REF!,2,FALSE)),"ERROR")</f>
        <v>ERROR</v>
      </c>
      <c r="L392" s="22">
        <v>0</v>
      </c>
      <c r="M392" s="22">
        <v>0</v>
      </c>
      <c r="N392" s="22">
        <v>0</v>
      </c>
      <c r="O392" s="22">
        <v>0</v>
      </c>
      <c r="P392" s="22" t="s">
        <v>443</v>
      </c>
      <c r="Q392" s="22">
        <v>0</v>
      </c>
      <c r="R392" s="22" t="b">
        <v>0</v>
      </c>
      <c r="S392" s="22" t="b">
        <v>0</v>
      </c>
      <c r="T392" s="22">
        <v>4003031</v>
      </c>
      <c r="U392" s="134" t="s">
        <v>2359</v>
      </c>
      <c r="V392" s="22">
        <v>4003031</v>
      </c>
      <c r="W392" s="134" t="s">
        <v>2359</v>
      </c>
      <c r="X392" s="22">
        <v>4003031</v>
      </c>
      <c r="Y392" s="134" t="s">
        <v>2359</v>
      </c>
      <c r="Z392" s="22">
        <v>4003031</v>
      </c>
      <c r="AA392" s="134" t="s">
        <v>2359</v>
      </c>
      <c r="AB392" s="22">
        <v>4003031</v>
      </c>
      <c r="AC392" s="134" t="s">
        <v>2359</v>
      </c>
      <c r="AD392" s="88">
        <v>0</v>
      </c>
      <c r="AE392" s="136">
        <v>0</v>
      </c>
      <c r="AF392" s="22">
        <v>1</v>
      </c>
      <c r="AG392" s="49">
        <v>0</v>
      </c>
      <c r="AH392" s="49">
        <v>0</v>
      </c>
      <c r="AI392" s="49">
        <v>0</v>
      </c>
      <c r="AJ392" s="22" t="b">
        <v>0</v>
      </c>
      <c r="AK392" s="49">
        <v>0</v>
      </c>
      <c r="AL392" s="67">
        <v>0</v>
      </c>
    </row>
    <row r="393" spans="2:38" ht="16.5" customHeight="1" x14ac:dyDescent="0.3">
      <c r="B393" s="22">
        <f t="shared" si="97"/>
        <v>10077</v>
      </c>
      <c r="C393" s="72">
        <f>C363+1</f>
        <v>1801012</v>
      </c>
      <c r="D393" s="22" t="s">
        <v>2238</v>
      </c>
      <c r="E393" s="22" t="s">
        <v>2175</v>
      </c>
      <c r="F393" s="72">
        <f>COUNTIF($C$8:$C393,$C393)</f>
        <v>1</v>
      </c>
      <c r="G393" s="22" t="b">
        <v>1</v>
      </c>
      <c r="H393" s="22">
        <v>0</v>
      </c>
      <c r="I393" s="129">
        <f>IFERROR(IF(H393=0,0,VLOOKUP(VLOOKUP(H393,#REF!,MATCH("strMailTitleID",#REF!,0),FALSE),#REF!,2,FALSE)),"ERROR")</f>
        <v>0</v>
      </c>
      <c r="J393" s="176">
        <v>200</v>
      </c>
      <c r="K393" s="129" t="str">
        <f>IFERROR(IF(J393=0,0,VLOOKUP(VLOOKUP(J393,#REF!,MATCH("strMailTitleID",#REF!,0),FALSE),#REF!,2,FALSE)),"ERROR")</f>
        <v>ERROR</v>
      </c>
      <c r="L393" s="22">
        <v>0</v>
      </c>
      <c r="M393" s="22">
        <v>0</v>
      </c>
      <c r="N393" s="22">
        <v>0</v>
      </c>
      <c r="O393" s="22">
        <v>0</v>
      </c>
      <c r="P393" s="22" t="s">
        <v>443</v>
      </c>
      <c r="Q393" s="22">
        <v>0</v>
      </c>
      <c r="R393" s="22" t="b">
        <v>0</v>
      </c>
      <c r="S393" s="22" t="b">
        <v>0</v>
      </c>
      <c r="T393" s="22">
        <v>4003031</v>
      </c>
      <c r="U393" s="134" t="s">
        <v>2359</v>
      </c>
      <c r="V393" s="22">
        <v>4003031</v>
      </c>
      <c r="W393" s="134" t="s">
        <v>2359</v>
      </c>
      <c r="X393" s="22">
        <v>4003031</v>
      </c>
      <c r="Y393" s="134" t="s">
        <v>2359</v>
      </c>
      <c r="Z393" s="22">
        <v>4003031</v>
      </c>
      <c r="AA393" s="134" t="s">
        <v>2359</v>
      </c>
      <c r="AB393" s="22">
        <v>4003031</v>
      </c>
      <c r="AC393" s="134" t="s">
        <v>2359</v>
      </c>
      <c r="AD393" s="88">
        <v>0</v>
      </c>
      <c r="AE393" s="136">
        <v>0</v>
      </c>
      <c r="AF393" s="22">
        <v>1</v>
      </c>
      <c r="AG393" s="49">
        <v>0</v>
      </c>
      <c r="AH393" s="49">
        <v>0</v>
      </c>
      <c r="AI393" s="49">
        <v>0</v>
      </c>
      <c r="AJ393" s="22" t="b">
        <v>0</v>
      </c>
      <c r="AK393" s="49">
        <v>0</v>
      </c>
      <c r="AL393" s="67">
        <v>0</v>
      </c>
    </row>
    <row r="394" spans="2:38" ht="16.5" customHeight="1" x14ac:dyDescent="0.3">
      <c r="B394" s="22">
        <f t="shared" ref="B394:B457" si="107">B393+1</f>
        <v>10078</v>
      </c>
      <c r="C394" s="72">
        <f t="shared" si="106"/>
        <v>1801022</v>
      </c>
      <c r="D394" s="22" t="s">
        <v>2239</v>
      </c>
      <c r="E394" s="22" t="s">
        <v>2175</v>
      </c>
      <c r="F394" s="72">
        <f>COUNTIF($C$8:$C394,$C394)</f>
        <v>1</v>
      </c>
      <c r="G394" s="22" t="b">
        <v>1</v>
      </c>
      <c r="H394" s="22">
        <v>0</v>
      </c>
      <c r="I394" s="129">
        <f>IFERROR(IF(H394=0,0,VLOOKUP(VLOOKUP(H394,#REF!,MATCH("strMailTitleID",#REF!,0),FALSE),#REF!,2,FALSE)),"ERROR")</f>
        <v>0</v>
      </c>
      <c r="J394" s="176">
        <v>200</v>
      </c>
      <c r="K394" s="129" t="str">
        <f>IFERROR(IF(J394=0,0,VLOOKUP(VLOOKUP(J394,#REF!,MATCH("strMailTitleID",#REF!,0),FALSE),#REF!,2,FALSE)),"ERROR")</f>
        <v>ERROR</v>
      </c>
      <c r="L394" s="22">
        <v>0</v>
      </c>
      <c r="M394" s="22">
        <v>0</v>
      </c>
      <c r="N394" s="22">
        <v>0</v>
      </c>
      <c r="O394" s="22">
        <v>0</v>
      </c>
      <c r="P394" s="22" t="s">
        <v>443</v>
      </c>
      <c r="Q394" s="22">
        <v>0</v>
      </c>
      <c r="R394" s="22" t="b">
        <v>0</v>
      </c>
      <c r="S394" s="22" t="b">
        <v>0</v>
      </c>
      <c r="T394" s="22">
        <v>4003031</v>
      </c>
      <c r="U394" s="134" t="s">
        <v>2359</v>
      </c>
      <c r="V394" s="22">
        <v>4003031</v>
      </c>
      <c r="W394" s="134" t="s">
        <v>2359</v>
      </c>
      <c r="X394" s="22">
        <v>4003031</v>
      </c>
      <c r="Y394" s="134" t="s">
        <v>2359</v>
      </c>
      <c r="Z394" s="22">
        <v>4003031</v>
      </c>
      <c r="AA394" s="134" t="s">
        <v>2359</v>
      </c>
      <c r="AB394" s="22">
        <v>4003031</v>
      </c>
      <c r="AC394" s="134" t="s">
        <v>2359</v>
      </c>
      <c r="AD394" s="88">
        <v>0</v>
      </c>
      <c r="AE394" s="136">
        <v>0</v>
      </c>
      <c r="AF394" s="22">
        <v>1</v>
      </c>
      <c r="AG394" s="49">
        <v>0</v>
      </c>
      <c r="AH394" s="49">
        <v>0</v>
      </c>
      <c r="AI394" s="49">
        <v>0</v>
      </c>
      <c r="AJ394" s="22" t="b">
        <v>0</v>
      </c>
      <c r="AK394" s="49">
        <v>0</v>
      </c>
      <c r="AL394" s="67">
        <v>0</v>
      </c>
    </row>
    <row r="395" spans="2:38" ht="16.5" customHeight="1" x14ac:dyDescent="0.3">
      <c r="B395" s="22">
        <f t="shared" si="107"/>
        <v>10079</v>
      </c>
      <c r="C395" s="72">
        <f t="shared" si="106"/>
        <v>1801032</v>
      </c>
      <c r="D395" s="22" t="s">
        <v>2240</v>
      </c>
      <c r="E395" s="22" t="s">
        <v>2175</v>
      </c>
      <c r="F395" s="72">
        <f>COUNTIF($C$8:$C395,$C395)</f>
        <v>1</v>
      </c>
      <c r="G395" s="22" t="b">
        <v>1</v>
      </c>
      <c r="H395" s="22">
        <v>0</v>
      </c>
      <c r="I395" s="129">
        <f>IFERROR(IF(H395=0,0,VLOOKUP(VLOOKUP(H395,#REF!,MATCH("strMailTitleID",#REF!,0),FALSE),#REF!,2,FALSE)),"ERROR")</f>
        <v>0</v>
      </c>
      <c r="J395" s="176">
        <v>200</v>
      </c>
      <c r="K395" s="129" t="str">
        <f>IFERROR(IF(J395=0,0,VLOOKUP(VLOOKUP(J395,#REF!,MATCH("strMailTitleID",#REF!,0),FALSE),#REF!,2,FALSE)),"ERROR")</f>
        <v>ERROR</v>
      </c>
      <c r="L395" s="22">
        <v>0</v>
      </c>
      <c r="M395" s="22">
        <v>0</v>
      </c>
      <c r="N395" s="22">
        <v>0</v>
      </c>
      <c r="O395" s="22">
        <v>0</v>
      </c>
      <c r="P395" s="22" t="s">
        <v>2236</v>
      </c>
      <c r="Q395" s="22">
        <v>0</v>
      </c>
      <c r="R395" s="22" t="b">
        <v>0</v>
      </c>
      <c r="S395" s="22" t="b">
        <v>0</v>
      </c>
      <c r="T395" s="22">
        <v>4003031</v>
      </c>
      <c r="U395" s="134" t="s">
        <v>2359</v>
      </c>
      <c r="V395" s="22">
        <v>4003031</v>
      </c>
      <c r="W395" s="134" t="s">
        <v>2359</v>
      </c>
      <c r="X395" s="22">
        <v>4003031</v>
      </c>
      <c r="Y395" s="134" t="s">
        <v>2359</v>
      </c>
      <c r="Z395" s="22">
        <v>4003031</v>
      </c>
      <c r="AA395" s="134" t="s">
        <v>2359</v>
      </c>
      <c r="AB395" s="22">
        <v>4003031</v>
      </c>
      <c r="AC395" s="134" t="s">
        <v>2359</v>
      </c>
      <c r="AD395" s="88">
        <v>0</v>
      </c>
      <c r="AE395" s="136">
        <v>0</v>
      </c>
      <c r="AF395" s="22">
        <v>1</v>
      </c>
      <c r="AG395" s="49">
        <v>0</v>
      </c>
      <c r="AH395" s="49">
        <v>0</v>
      </c>
      <c r="AI395" s="49">
        <v>0</v>
      </c>
      <c r="AJ395" s="22" t="b">
        <v>0</v>
      </c>
      <c r="AK395" s="49">
        <v>0</v>
      </c>
      <c r="AL395" s="67">
        <v>0</v>
      </c>
    </row>
    <row r="396" spans="2:38" ht="16.5" customHeight="1" x14ac:dyDescent="0.3">
      <c r="B396" s="22">
        <f t="shared" si="107"/>
        <v>10080</v>
      </c>
      <c r="C396" s="72">
        <f t="shared" si="106"/>
        <v>1801042</v>
      </c>
      <c r="D396" s="22" t="s">
        <v>2241</v>
      </c>
      <c r="E396" s="22" t="s">
        <v>2175</v>
      </c>
      <c r="F396" s="72">
        <f>COUNTIF($C$8:$C396,$C396)</f>
        <v>1</v>
      </c>
      <c r="G396" s="22" t="b">
        <v>1</v>
      </c>
      <c r="H396" s="22">
        <v>0</v>
      </c>
      <c r="I396" s="129">
        <f>IFERROR(IF(H396=0,0,VLOOKUP(VLOOKUP(H396,#REF!,MATCH("strMailTitleID",#REF!,0),FALSE),#REF!,2,FALSE)),"ERROR")</f>
        <v>0</v>
      </c>
      <c r="J396" s="176">
        <v>200</v>
      </c>
      <c r="K396" s="129" t="str">
        <f>IFERROR(IF(J396=0,0,VLOOKUP(VLOOKUP(J396,#REF!,MATCH("strMailTitleID",#REF!,0),FALSE),#REF!,2,FALSE)),"ERROR")</f>
        <v>ERROR</v>
      </c>
      <c r="L396" s="22">
        <v>0</v>
      </c>
      <c r="M396" s="22">
        <v>0</v>
      </c>
      <c r="N396" s="22">
        <v>0</v>
      </c>
      <c r="O396" s="22">
        <v>0</v>
      </c>
      <c r="P396" s="22" t="s">
        <v>443</v>
      </c>
      <c r="Q396" s="22">
        <v>0</v>
      </c>
      <c r="R396" s="22" t="b">
        <v>0</v>
      </c>
      <c r="S396" s="22" t="b">
        <v>0</v>
      </c>
      <c r="T396" s="22">
        <v>4003031</v>
      </c>
      <c r="U396" s="134" t="s">
        <v>2359</v>
      </c>
      <c r="V396" s="22">
        <v>4003031</v>
      </c>
      <c r="W396" s="134" t="s">
        <v>2359</v>
      </c>
      <c r="X396" s="22">
        <v>4003031</v>
      </c>
      <c r="Y396" s="134" t="s">
        <v>2359</v>
      </c>
      <c r="Z396" s="22">
        <v>4003031</v>
      </c>
      <c r="AA396" s="134" t="s">
        <v>2359</v>
      </c>
      <c r="AB396" s="22">
        <v>4003031</v>
      </c>
      <c r="AC396" s="134" t="s">
        <v>2359</v>
      </c>
      <c r="AD396" s="88">
        <v>0</v>
      </c>
      <c r="AE396" s="136">
        <v>0</v>
      </c>
      <c r="AF396" s="22">
        <v>1</v>
      </c>
      <c r="AG396" s="49">
        <v>0</v>
      </c>
      <c r="AH396" s="49">
        <v>0</v>
      </c>
      <c r="AI396" s="49">
        <v>0</v>
      </c>
      <c r="AJ396" s="22" t="b">
        <v>0</v>
      </c>
      <c r="AK396" s="49">
        <v>0</v>
      </c>
      <c r="AL396" s="67">
        <v>0</v>
      </c>
    </row>
    <row r="397" spans="2:38" ht="16.5" customHeight="1" x14ac:dyDescent="0.3">
      <c r="B397" s="22">
        <f t="shared" si="107"/>
        <v>10081</v>
      </c>
      <c r="C397" s="72">
        <f t="shared" si="106"/>
        <v>1801052</v>
      </c>
      <c r="D397" s="22" t="s">
        <v>2242</v>
      </c>
      <c r="E397" s="22" t="s">
        <v>2175</v>
      </c>
      <c r="F397" s="72">
        <f>COUNTIF($C$8:$C397,$C397)</f>
        <v>1</v>
      </c>
      <c r="G397" s="22" t="b">
        <v>1</v>
      </c>
      <c r="H397" s="22">
        <v>0</v>
      </c>
      <c r="I397" s="129">
        <f>IFERROR(IF(H397=0,0,VLOOKUP(VLOOKUP(H397,#REF!,MATCH("strMailTitleID",#REF!,0),FALSE),#REF!,2,FALSE)),"ERROR")</f>
        <v>0</v>
      </c>
      <c r="J397" s="176">
        <v>200</v>
      </c>
      <c r="K397" s="129" t="str">
        <f>IFERROR(IF(J397=0,0,VLOOKUP(VLOOKUP(J397,#REF!,MATCH("strMailTitleID",#REF!,0),FALSE),#REF!,2,FALSE)),"ERROR")</f>
        <v>ERROR</v>
      </c>
      <c r="L397" s="22">
        <v>0</v>
      </c>
      <c r="M397" s="22">
        <v>0</v>
      </c>
      <c r="N397" s="22">
        <v>0</v>
      </c>
      <c r="O397" s="22">
        <v>0</v>
      </c>
      <c r="P397" s="22" t="s">
        <v>2236</v>
      </c>
      <c r="Q397" s="22">
        <v>0</v>
      </c>
      <c r="R397" s="22" t="b">
        <v>0</v>
      </c>
      <c r="S397" s="22" t="b">
        <v>0</v>
      </c>
      <c r="T397" s="22">
        <v>4003031</v>
      </c>
      <c r="U397" s="134" t="s">
        <v>2359</v>
      </c>
      <c r="V397" s="22">
        <v>4003031</v>
      </c>
      <c r="W397" s="134" t="s">
        <v>2359</v>
      </c>
      <c r="X397" s="22">
        <v>4003031</v>
      </c>
      <c r="Y397" s="134" t="s">
        <v>2359</v>
      </c>
      <c r="Z397" s="22">
        <v>4003031</v>
      </c>
      <c r="AA397" s="134" t="s">
        <v>2359</v>
      </c>
      <c r="AB397" s="22">
        <v>4003031</v>
      </c>
      <c r="AC397" s="134" t="s">
        <v>2359</v>
      </c>
      <c r="AD397" s="88">
        <v>0</v>
      </c>
      <c r="AE397" s="136">
        <v>0</v>
      </c>
      <c r="AF397" s="22">
        <v>1</v>
      </c>
      <c r="AG397" s="49">
        <v>0</v>
      </c>
      <c r="AH397" s="49">
        <v>0</v>
      </c>
      <c r="AI397" s="49">
        <v>0</v>
      </c>
      <c r="AJ397" s="22" t="b">
        <v>0</v>
      </c>
      <c r="AK397" s="49">
        <v>0</v>
      </c>
      <c r="AL397" s="67">
        <v>0</v>
      </c>
    </row>
    <row r="398" spans="2:38" ht="16.5" customHeight="1" x14ac:dyDescent="0.3">
      <c r="B398" s="22">
        <f t="shared" si="107"/>
        <v>10082</v>
      </c>
      <c r="C398" s="72">
        <f t="shared" si="106"/>
        <v>1801062</v>
      </c>
      <c r="D398" s="22" t="s">
        <v>2243</v>
      </c>
      <c r="E398" s="22" t="s">
        <v>2175</v>
      </c>
      <c r="F398" s="72">
        <f>COUNTIF($C$8:$C398,$C398)</f>
        <v>1</v>
      </c>
      <c r="G398" s="22" t="b">
        <v>1</v>
      </c>
      <c r="H398" s="22">
        <v>0</v>
      </c>
      <c r="I398" s="129">
        <f>IFERROR(IF(H398=0,0,VLOOKUP(VLOOKUP(H398,#REF!,MATCH("strMailTitleID",#REF!,0),FALSE),#REF!,2,FALSE)),"ERROR")</f>
        <v>0</v>
      </c>
      <c r="J398" s="176">
        <v>200</v>
      </c>
      <c r="K398" s="129" t="str">
        <f>IFERROR(IF(J398=0,0,VLOOKUP(VLOOKUP(J398,#REF!,MATCH("strMailTitleID",#REF!,0),FALSE),#REF!,2,FALSE)),"ERROR")</f>
        <v>ERROR</v>
      </c>
      <c r="L398" s="22">
        <v>0</v>
      </c>
      <c r="M398" s="22">
        <v>0</v>
      </c>
      <c r="N398" s="22">
        <v>0</v>
      </c>
      <c r="O398" s="22">
        <v>0</v>
      </c>
      <c r="P398" s="22" t="s">
        <v>2236</v>
      </c>
      <c r="Q398" s="22">
        <v>0</v>
      </c>
      <c r="R398" s="22" t="b">
        <v>0</v>
      </c>
      <c r="S398" s="22" t="b">
        <v>0</v>
      </c>
      <c r="T398" s="22">
        <v>4003031</v>
      </c>
      <c r="U398" s="134" t="s">
        <v>2359</v>
      </c>
      <c r="V398" s="22">
        <v>4003031</v>
      </c>
      <c r="W398" s="134" t="s">
        <v>2359</v>
      </c>
      <c r="X398" s="22">
        <v>4003031</v>
      </c>
      <c r="Y398" s="134" t="s">
        <v>2359</v>
      </c>
      <c r="Z398" s="22">
        <v>4003031</v>
      </c>
      <c r="AA398" s="134" t="s">
        <v>2359</v>
      </c>
      <c r="AB398" s="22">
        <v>4003031</v>
      </c>
      <c r="AC398" s="134" t="s">
        <v>2359</v>
      </c>
      <c r="AD398" s="88">
        <v>0</v>
      </c>
      <c r="AE398" s="136">
        <v>0</v>
      </c>
      <c r="AF398" s="22">
        <v>1</v>
      </c>
      <c r="AG398" s="49">
        <v>0</v>
      </c>
      <c r="AH398" s="49">
        <v>0</v>
      </c>
      <c r="AI398" s="49">
        <v>0</v>
      </c>
      <c r="AJ398" s="22" t="b">
        <v>0</v>
      </c>
      <c r="AK398" s="49">
        <v>0</v>
      </c>
      <c r="AL398" s="67">
        <v>0</v>
      </c>
    </row>
    <row r="399" spans="2:38" ht="16.5" customHeight="1" x14ac:dyDescent="0.3">
      <c r="B399" s="22">
        <f t="shared" si="107"/>
        <v>10083</v>
      </c>
      <c r="C399" s="72">
        <f t="shared" si="106"/>
        <v>1801072</v>
      </c>
      <c r="D399" s="22" t="s">
        <v>2244</v>
      </c>
      <c r="E399" s="22" t="s">
        <v>2175</v>
      </c>
      <c r="F399" s="72">
        <f>COUNTIF($C$8:$C399,$C399)</f>
        <v>1</v>
      </c>
      <c r="G399" s="22" t="b">
        <v>1</v>
      </c>
      <c r="H399" s="22">
        <v>0</v>
      </c>
      <c r="I399" s="129">
        <f>IFERROR(IF(H399=0,0,VLOOKUP(VLOOKUP(H399,#REF!,MATCH("strMailTitleID",#REF!,0),FALSE),#REF!,2,FALSE)),"ERROR")</f>
        <v>0</v>
      </c>
      <c r="J399" s="176">
        <v>200</v>
      </c>
      <c r="K399" s="129" t="str">
        <f>IFERROR(IF(J399=0,0,VLOOKUP(VLOOKUP(J399,#REF!,MATCH("strMailTitleID",#REF!,0),FALSE),#REF!,2,FALSE)),"ERROR")</f>
        <v>ERROR</v>
      </c>
      <c r="L399" s="22">
        <v>0</v>
      </c>
      <c r="M399" s="22">
        <v>0</v>
      </c>
      <c r="N399" s="22">
        <v>0</v>
      </c>
      <c r="O399" s="22">
        <v>0</v>
      </c>
      <c r="P399" s="22" t="s">
        <v>2236</v>
      </c>
      <c r="Q399" s="22">
        <v>0</v>
      </c>
      <c r="R399" s="22" t="b">
        <v>0</v>
      </c>
      <c r="S399" s="22" t="b">
        <v>0</v>
      </c>
      <c r="T399" s="22">
        <v>4003031</v>
      </c>
      <c r="U399" s="134" t="s">
        <v>2359</v>
      </c>
      <c r="V399" s="22">
        <v>4003031</v>
      </c>
      <c r="W399" s="134" t="s">
        <v>2359</v>
      </c>
      <c r="X399" s="22">
        <v>4003031</v>
      </c>
      <c r="Y399" s="134" t="s">
        <v>2359</v>
      </c>
      <c r="Z399" s="22">
        <v>4003031</v>
      </c>
      <c r="AA399" s="134" t="s">
        <v>2359</v>
      </c>
      <c r="AB399" s="22">
        <v>4003031</v>
      </c>
      <c r="AC399" s="134" t="s">
        <v>2359</v>
      </c>
      <c r="AD399" s="88">
        <v>0</v>
      </c>
      <c r="AE399" s="136">
        <v>0</v>
      </c>
      <c r="AF399" s="22">
        <v>1</v>
      </c>
      <c r="AG399" s="49">
        <v>0</v>
      </c>
      <c r="AH399" s="49">
        <v>0</v>
      </c>
      <c r="AI399" s="49">
        <v>0</v>
      </c>
      <c r="AJ399" s="22" t="b">
        <v>0</v>
      </c>
      <c r="AK399" s="49">
        <v>0</v>
      </c>
      <c r="AL399" s="67">
        <v>0</v>
      </c>
    </row>
    <row r="400" spans="2:38" ht="16.5" customHeight="1" x14ac:dyDescent="0.3">
      <c r="B400" s="22">
        <f t="shared" si="107"/>
        <v>10084</v>
      </c>
      <c r="C400" s="72">
        <f t="shared" si="106"/>
        <v>1801082</v>
      </c>
      <c r="D400" s="22" t="s">
        <v>2245</v>
      </c>
      <c r="E400" s="22" t="s">
        <v>2175</v>
      </c>
      <c r="F400" s="72">
        <f>COUNTIF($C$8:$C400,$C400)</f>
        <v>1</v>
      </c>
      <c r="G400" s="22" t="b">
        <v>1</v>
      </c>
      <c r="H400" s="22">
        <v>0</v>
      </c>
      <c r="I400" s="129">
        <f>IFERROR(IF(H400=0,0,VLOOKUP(VLOOKUP(H400,#REF!,MATCH("strMailTitleID",#REF!,0),FALSE),#REF!,2,FALSE)),"ERROR")</f>
        <v>0</v>
      </c>
      <c r="J400" s="176">
        <v>200</v>
      </c>
      <c r="K400" s="129" t="str">
        <f>IFERROR(IF(J400=0,0,VLOOKUP(VLOOKUP(J400,#REF!,MATCH("strMailTitleID",#REF!,0),FALSE),#REF!,2,FALSE)),"ERROR")</f>
        <v>ERROR</v>
      </c>
      <c r="L400" s="22">
        <v>0</v>
      </c>
      <c r="M400" s="22">
        <v>0</v>
      </c>
      <c r="N400" s="22">
        <v>0</v>
      </c>
      <c r="O400" s="22">
        <v>0</v>
      </c>
      <c r="P400" s="22" t="s">
        <v>2237</v>
      </c>
      <c r="Q400" s="22">
        <v>0</v>
      </c>
      <c r="R400" s="22" t="b">
        <v>0</v>
      </c>
      <c r="S400" s="22" t="b">
        <v>0</v>
      </c>
      <c r="T400" s="22">
        <v>4003031</v>
      </c>
      <c r="U400" s="134" t="s">
        <v>2359</v>
      </c>
      <c r="V400" s="22">
        <v>4003031</v>
      </c>
      <c r="W400" s="134" t="s">
        <v>2359</v>
      </c>
      <c r="X400" s="22">
        <v>4003031</v>
      </c>
      <c r="Y400" s="134" t="s">
        <v>2359</v>
      </c>
      <c r="Z400" s="22">
        <v>4003031</v>
      </c>
      <c r="AA400" s="134" t="s">
        <v>2359</v>
      </c>
      <c r="AB400" s="22">
        <v>4003031</v>
      </c>
      <c r="AC400" s="134" t="s">
        <v>2359</v>
      </c>
      <c r="AD400" s="88">
        <v>0</v>
      </c>
      <c r="AE400" s="136">
        <v>0</v>
      </c>
      <c r="AF400" s="22">
        <v>1</v>
      </c>
      <c r="AG400" s="49">
        <v>0</v>
      </c>
      <c r="AH400" s="49">
        <v>0</v>
      </c>
      <c r="AI400" s="49">
        <v>0</v>
      </c>
      <c r="AJ400" s="22" t="b">
        <v>0</v>
      </c>
      <c r="AK400" s="49">
        <v>0</v>
      </c>
      <c r="AL400" s="67">
        <v>0</v>
      </c>
    </row>
    <row r="401" spans="2:38" ht="16.5" customHeight="1" x14ac:dyDescent="0.3">
      <c r="B401" s="22">
        <f t="shared" si="107"/>
        <v>10085</v>
      </c>
      <c r="C401" s="72">
        <f t="shared" si="106"/>
        <v>1801092</v>
      </c>
      <c r="D401" s="22" t="s">
        <v>2246</v>
      </c>
      <c r="E401" s="22" t="s">
        <v>2175</v>
      </c>
      <c r="F401" s="72">
        <f>COUNTIF($C$8:$C401,$C401)</f>
        <v>1</v>
      </c>
      <c r="G401" s="22" t="b">
        <v>1</v>
      </c>
      <c r="H401" s="22">
        <v>0</v>
      </c>
      <c r="I401" s="129">
        <f>IFERROR(IF(H401=0,0,VLOOKUP(VLOOKUP(H401,#REF!,MATCH("strMailTitleID",#REF!,0),FALSE),#REF!,2,FALSE)),"ERROR")</f>
        <v>0</v>
      </c>
      <c r="J401" s="176">
        <v>200</v>
      </c>
      <c r="K401" s="129" t="str">
        <f>IFERROR(IF(J401=0,0,VLOOKUP(VLOOKUP(J401,#REF!,MATCH("strMailTitleID",#REF!,0),FALSE),#REF!,2,FALSE)),"ERROR")</f>
        <v>ERROR</v>
      </c>
      <c r="L401" s="22">
        <v>0</v>
      </c>
      <c r="M401" s="22">
        <v>0</v>
      </c>
      <c r="N401" s="22">
        <v>0</v>
      </c>
      <c r="O401" s="22">
        <v>0</v>
      </c>
      <c r="P401" s="22" t="s">
        <v>443</v>
      </c>
      <c r="Q401" s="22">
        <v>0</v>
      </c>
      <c r="R401" s="22" t="b">
        <v>0</v>
      </c>
      <c r="S401" s="22" t="b">
        <v>0</v>
      </c>
      <c r="T401" s="22">
        <v>4003031</v>
      </c>
      <c r="U401" s="134" t="s">
        <v>2359</v>
      </c>
      <c r="V401" s="22">
        <v>4003031</v>
      </c>
      <c r="W401" s="134" t="s">
        <v>2359</v>
      </c>
      <c r="X401" s="22">
        <v>4003031</v>
      </c>
      <c r="Y401" s="134" t="s">
        <v>2359</v>
      </c>
      <c r="Z401" s="22">
        <v>4003031</v>
      </c>
      <c r="AA401" s="134" t="s">
        <v>2359</v>
      </c>
      <c r="AB401" s="22">
        <v>4003031</v>
      </c>
      <c r="AC401" s="134" t="s">
        <v>2359</v>
      </c>
      <c r="AD401" s="88">
        <v>0</v>
      </c>
      <c r="AE401" s="136">
        <v>0</v>
      </c>
      <c r="AF401" s="22">
        <v>1</v>
      </c>
      <c r="AG401" s="49">
        <v>0</v>
      </c>
      <c r="AH401" s="49">
        <v>0</v>
      </c>
      <c r="AI401" s="49">
        <v>0</v>
      </c>
      <c r="AJ401" s="22" t="b">
        <v>0</v>
      </c>
      <c r="AK401" s="49">
        <v>0</v>
      </c>
      <c r="AL401" s="67">
        <v>0</v>
      </c>
    </row>
    <row r="402" spans="2:38" ht="16.5" customHeight="1" x14ac:dyDescent="0.3">
      <c r="B402" s="22">
        <f t="shared" si="107"/>
        <v>10086</v>
      </c>
      <c r="C402" s="72">
        <f t="shared" si="106"/>
        <v>1801102</v>
      </c>
      <c r="D402" s="22" t="s">
        <v>2247</v>
      </c>
      <c r="E402" s="22" t="s">
        <v>2175</v>
      </c>
      <c r="F402" s="72">
        <f>COUNTIF($C$8:$C402,$C402)</f>
        <v>1</v>
      </c>
      <c r="G402" s="22" t="b">
        <v>1</v>
      </c>
      <c r="H402" s="22">
        <v>0</v>
      </c>
      <c r="I402" s="129">
        <f>IFERROR(IF(H402=0,0,VLOOKUP(VLOOKUP(H402,#REF!,MATCH("strMailTitleID",#REF!,0),FALSE),#REF!,2,FALSE)),"ERROR")</f>
        <v>0</v>
      </c>
      <c r="J402" s="176">
        <v>200</v>
      </c>
      <c r="K402" s="129" t="str">
        <f>IFERROR(IF(J402=0,0,VLOOKUP(VLOOKUP(J402,#REF!,MATCH("strMailTitleID",#REF!,0),FALSE),#REF!,2,FALSE)),"ERROR")</f>
        <v>ERROR</v>
      </c>
      <c r="L402" s="22">
        <v>0</v>
      </c>
      <c r="M402" s="22">
        <v>0</v>
      </c>
      <c r="N402" s="22">
        <v>0</v>
      </c>
      <c r="O402" s="22">
        <v>0</v>
      </c>
      <c r="P402" s="22" t="s">
        <v>443</v>
      </c>
      <c r="Q402" s="22">
        <v>0</v>
      </c>
      <c r="R402" s="22" t="b">
        <v>0</v>
      </c>
      <c r="S402" s="22" t="b">
        <v>0</v>
      </c>
      <c r="T402" s="22">
        <v>4003031</v>
      </c>
      <c r="U402" s="134" t="s">
        <v>2359</v>
      </c>
      <c r="V402" s="22">
        <v>4003031</v>
      </c>
      <c r="W402" s="134" t="s">
        <v>2359</v>
      </c>
      <c r="X402" s="22">
        <v>4003031</v>
      </c>
      <c r="Y402" s="134" t="s">
        <v>2359</v>
      </c>
      <c r="Z402" s="22">
        <v>4003031</v>
      </c>
      <c r="AA402" s="134" t="s">
        <v>2359</v>
      </c>
      <c r="AB402" s="22">
        <v>4003031</v>
      </c>
      <c r="AC402" s="134" t="s">
        <v>2359</v>
      </c>
      <c r="AD402" s="88">
        <v>0</v>
      </c>
      <c r="AE402" s="136">
        <v>0</v>
      </c>
      <c r="AF402" s="22">
        <v>1</v>
      </c>
      <c r="AG402" s="49">
        <v>0</v>
      </c>
      <c r="AH402" s="49">
        <v>0</v>
      </c>
      <c r="AI402" s="49">
        <v>0</v>
      </c>
      <c r="AJ402" s="22" t="b">
        <v>0</v>
      </c>
      <c r="AK402" s="49">
        <v>0</v>
      </c>
      <c r="AL402" s="67">
        <v>0</v>
      </c>
    </row>
    <row r="403" spans="2:38" ht="16.5" customHeight="1" x14ac:dyDescent="0.3">
      <c r="B403" s="22">
        <f t="shared" si="107"/>
        <v>10087</v>
      </c>
      <c r="C403" s="72">
        <f t="shared" si="106"/>
        <v>1801112</v>
      </c>
      <c r="D403" s="22" t="s">
        <v>2248</v>
      </c>
      <c r="E403" s="22" t="s">
        <v>2175</v>
      </c>
      <c r="F403" s="72">
        <f>COUNTIF($C$8:$C403,$C403)</f>
        <v>1</v>
      </c>
      <c r="G403" s="22" t="b">
        <v>1</v>
      </c>
      <c r="H403" s="22">
        <v>0</v>
      </c>
      <c r="I403" s="129">
        <f>IFERROR(IF(H403=0,0,VLOOKUP(VLOOKUP(H403,#REF!,MATCH("strMailTitleID",#REF!,0),FALSE),#REF!,2,FALSE)),"ERROR")</f>
        <v>0</v>
      </c>
      <c r="J403" s="176">
        <v>200</v>
      </c>
      <c r="K403" s="129" t="str">
        <f>IFERROR(IF(J403=0,0,VLOOKUP(VLOOKUP(J403,#REF!,MATCH("strMailTitleID",#REF!,0),FALSE),#REF!,2,FALSE)),"ERROR")</f>
        <v>ERROR</v>
      </c>
      <c r="L403" s="22">
        <v>0</v>
      </c>
      <c r="M403" s="22">
        <v>0</v>
      </c>
      <c r="N403" s="22">
        <v>0</v>
      </c>
      <c r="O403" s="22">
        <v>0</v>
      </c>
      <c r="P403" s="22" t="s">
        <v>2237</v>
      </c>
      <c r="Q403" s="22">
        <v>0</v>
      </c>
      <c r="R403" s="22" t="b">
        <v>0</v>
      </c>
      <c r="S403" s="22" t="b">
        <v>0</v>
      </c>
      <c r="T403" s="22">
        <v>4003031</v>
      </c>
      <c r="U403" s="134" t="s">
        <v>2359</v>
      </c>
      <c r="V403" s="22">
        <v>4003031</v>
      </c>
      <c r="W403" s="134" t="s">
        <v>2359</v>
      </c>
      <c r="X403" s="22">
        <v>4003031</v>
      </c>
      <c r="Y403" s="134" t="s">
        <v>2359</v>
      </c>
      <c r="Z403" s="22">
        <v>4003031</v>
      </c>
      <c r="AA403" s="134" t="s">
        <v>2359</v>
      </c>
      <c r="AB403" s="22">
        <v>4003031</v>
      </c>
      <c r="AC403" s="134" t="s">
        <v>2359</v>
      </c>
      <c r="AD403" s="88">
        <v>0</v>
      </c>
      <c r="AE403" s="136">
        <v>0</v>
      </c>
      <c r="AF403" s="22">
        <v>1</v>
      </c>
      <c r="AG403" s="49">
        <v>0</v>
      </c>
      <c r="AH403" s="49">
        <v>0</v>
      </c>
      <c r="AI403" s="49">
        <v>0</v>
      </c>
      <c r="AJ403" s="22" t="b">
        <v>0</v>
      </c>
      <c r="AK403" s="49">
        <v>0</v>
      </c>
      <c r="AL403" s="67">
        <v>0</v>
      </c>
    </row>
    <row r="404" spans="2:38" ht="16.5" customHeight="1" x14ac:dyDescent="0.3">
      <c r="B404" s="22">
        <f t="shared" si="107"/>
        <v>10088</v>
      </c>
      <c r="C404" s="72">
        <f t="shared" si="106"/>
        <v>1801122</v>
      </c>
      <c r="D404" s="22" t="s">
        <v>2249</v>
      </c>
      <c r="E404" s="22" t="s">
        <v>2175</v>
      </c>
      <c r="F404" s="72">
        <f>COUNTIF($C$8:$C404,$C404)</f>
        <v>1</v>
      </c>
      <c r="G404" s="22" t="b">
        <v>1</v>
      </c>
      <c r="H404" s="22">
        <v>0</v>
      </c>
      <c r="I404" s="129">
        <f>IFERROR(IF(H404=0,0,VLOOKUP(VLOOKUP(H404,#REF!,MATCH("strMailTitleID",#REF!,0),FALSE),#REF!,2,FALSE)),"ERROR")</f>
        <v>0</v>
      </c>
      <c r="J404" s="176">
        <v>200</v>
      </c>
      <c r="K404" s="129" t="str">
        <f>IFERROR(IF(J404=0,0,VLOOKUP(VLOOKUP(J404,#REF!,MATCH("strMailTitleID",#REF!,0),FALSE),#REF!,2,FALSE)),"ERROR")</f>
        <v>ERROR</v>
      </c>
      <c r="L404" s="22">
        <v>0</v>
      </c>
      <c r="M404" s="22">
        <v>0</v>
      </c>
      <c r="N404" s="22">
        <v>0</v>
      </c>
      <c r="O404" s="22">
        <v>0</v>
      </c>
      <c r="P404" s="22" t="s">
        <v>443</v>
      </c>
      <c r="Q404" s="22">
        <v>0</v>
      </c>
      <c r="R404" s="22" t="b">
        <v>0</v>
      </c>
      <c r="S404" s="22" t="b">
        <v>0</v>
      </c>
      <c r="T404" s="22">
        <v>4003031</v>
      </c>
      <c r="U404" s="134" t="s">
        <v>2359</v>
      </c>
      <c r="V404" s="22">
        <v>4003031</v>
      </c>
      <c r="W404" s="134" t="s">
        <v>2359</v>
      </c>
      <c r="X404" s="22">
        <v>4003031</v>
      </c>
      <c r="Y404" s="134" t="s">
        <v>2359</v>
      </c>
      <c r="Z404" s="22">
        <v>4003031</v>
      </c>
      <c r="AA404" s="134" t="s">
        <v>2359</v>
      </c>
      <c r="AB404" s="22">
        <v>4003031</v>
      </c>
      <c r="AC404" s="134" t="s">
        <v>2359</v>
      </c>
      <c r="AD404" s="88">
        <v>0</v>
      </c>
      <c r="AE404" s="136">
        <v>0</v>
      </c>
      <c r="AF404" s="22">
        <v>1</v>
      </c>
      <c r="AG404" s="49">
        <v>0</v>
      </c>
      <c r="AH404" s="49">
        <v>0</v>
      </c>
      <c r="AI404" s="49">
        <v>0</v>
      </c>
      <c r="AJ404" s="22" t="b">
        <v>0</v>
      </c>
      <c r="AK404" s="49">
        <v>0</v>
      </c>
      <c r="AL404" s="67">
        <v>0</v>
      </c>
    </row>
    <row r="405" spans="2:38" ht="16.5" customHeight="1" x14ac:dyDescent="0.3">
      <c r="B405" s="22">
        <f t="shared" si="107"/>
        <v>10089</v>
      </c>
      <c r="C405" s="72">
        <f t="shared" si="106"/>
        <v>1801132</v>
      </c>
      <c r="D405" s="22" t="s">
        <v>2250</v>
      </c>
      <c r="E405" s="22" t="s">
        <v>2175</v>
      </c>
      <c r="F405" s="72">
        <f>COUNTIF($C$8:$C405,$C405)</f>
        <v>1</v>
      </c>
      <c r="G405" s="22" t="b">
        <v>1</v>
      </c>
      <c r="H405" s="22">
        <v>0</v>
      </c>
      <c r="I405" s="129">
        <f>IFERROR(IF(H405=0,0,VLOOKUP(VLOOKUP(H405,#REF!,MATCH("strMailTitleID",#REF!,0),FALSE),#REF!,2,FALSE)),"ERROR")</f>
        <v>0</v>
      </c>
      <c r="J405" s="176">
        <v>200</v>
      </c>
      <c r="K405" s="129" t="str">
        <f>IFERROR(IF(J405=0,0,VLOOKUP(VLOOKUP(J405,#REF!,MATCH("strMailTitleID",#REF!,0),FALSE),#REF!,2,FALSE)),"ERROR")</f>
        <v>ERROR</v>
      </c>
      <c r="L405" s="22">
        <v>0</v>
      </c>
      <c r="M405" s="22">
        <v>0</v>
      </c>
      <c r="N405" s="22">
        <v>0</v>
      </c>
      <c r="O405" s="22">
        <v>0</v>
      </c>
      <c r="P405" s="22" t="s">
        <v>443</v>
      </c>
      <c r="Q405" s="22">
        <v>0</v>
      </c>
      <c r="R405" s="22" t="b">
        <v>0</v>
      </c>
      <c r="S405" s="22" t="b">
        <v>0</v>
      </c>
      <c r="T405" s="22">
        <v>4003031</v>
      </c>
      <c r="U405" s="134" t="s">
        <v>2359</v>
      </c>
      <c r="V405" s="22">
        <v>4003031</v>
      </c>
      <c r="W405" s="134" t="s">
        <v>2359</v>
      </c>
      <c r="X405" s="22">
        <v>4003031</v>
      </c>
      <c r="Y405" s="134" t="s">
        <v>2359</v>
      </c>
      <c r="Z405" s="22">
        <v>4003031</v>
      </c>
      <c r="AA405" s="134" t="s">
        <v>2359</v>
      </c>
      <c r="AB405" s="22">
        <v>4003031</v>
      </c>
      <c r="AC405" s="134" t="s">
        <v>2359</v>
      </c>
      <c r="AD405" s="88">
        <v>0</v>
      </c>
      <c r="AE405" s="136">
        <v>0</v>
      </c>
      <c r="AF405" s="22">
        <v>1</v>
      </c>
      <c r="AG405" s="49">
        <v>0</v>
      </c>
      <c r="AH405" s="49">
        <v>0</v>
      </c>
      <c r="AI405" s="49">
        <v>0</v>
      </c>
      <c r="AJ405" s="22" t="b">
        <v>0</v>
      </c>
      <c r="AK405" s="49">
        <v>0</v>
      </c>
      <c r="AL405" s="67">
        <v>0</v>
      </c>
    </row>
    <row r="406" spans="2:38" ht="16.5" customHeight="1" x14ac:dyDescent="0.3">
      <c r="B406" s="22">
        <f t="shared" si="107"/>
        <v>10090</v>
      </c>
      <c r="C406" s="72">
        <f t="shared" si="106"/>
        <v>1801142</v>
      </c>
      <c r="D406" s="22" t="s">
        <v>2251</v>
      </c>
      <c r="E406" s="22" t="s">
        <v>2175</v>
      </c>
      <c r="F406" s="72">
        <f>COUNTIF($C$8:$C406,$C406)</f>
        <v>1</v>
      </c>
      <c r="G406" s="22" t="b">
        <v>1</v>
      </c>
      <c r="H406" s="22">
        <v>0</v>
      </c>
      <c r="I406" s="129">
        <f>IFERROR(IF(H406=0,0,VLOOKUP(VLOOKUP(H406,#REF!,MATCH("strMailTitleID",#REF!,0),FALSE),#REF!,2,FALSE)),"ERROR")</f>
        <v>0</v>
      </c>
      <c r="J406" s="176">
        <v>200</v>
      </c>
      <c r="K406" s="129" t="str">
        <f>IFERROR(IF(J406=0,0,VLOOKUP(VLOOKUP(J406,#REF!,MATCH("strMailTitleID",#REF!,0),FALSE),#REF!,2,FALSE)),"ERROR")</f>
        <v>ERROR</v>
      </c>
      <c r="L406" s="22">
        <v>0</v>
      </c>
      <c r="M406" s="22">
        <v>0</v>
      </c>
      <c r="N406" s="22">
        <v>0</v>
      </c>
      <c r="O406" s="22">
        <v>0</v>
      </c>
      <c r="P406" s="22" t="s">
        <v>443</v>
      </c>
      <c r="Q406" s="22">
        <v>0</v>
      </c>
      <c r="R406" s="22" t="b">
        <v>0</v>
      </c>
      <c r="S406" s="22" t="b">
        <v>0</v>
      </c>
      <c r="T406" s="22">
        <v>4003031</v>
      </c>
      <c r="U406" s="134" t="s">
        <v>2359</v>
      </c>
      <c r="V406" s="22">
        <v>4003031</v>
      </c>
      <c r="W406" s="134" t="s">
        <v>2359</v>
      </c>
      <c r="X406" s="22">
        <v>4003031</v>
      </c>
      <c r="Y406" s="134" t="s">
        <v>2359</v>
      </c>
      <c r="Z406" s="22">
        <v>4003031</v>
      </c>
      <c r="AA406" s="134" t="s">
        <v>2359</v>
      </c>
      <c r="AB406" s="22">
        <v>4003031</v>
      </c>
      <c r="AC406" s="134" t="s">
        <v>2359</v>
      </c>
      <c r="AD406" s="88">
        <v>0</v>
      </c>
      <c r="AE406" s="136">
        <v>0</v>
      </c>
      <c r="AF406" s="22">
        <v>1</v>
      </c>
      <c r="AG406" s="49">
        <v>0</v>
      </c>
      <c r="AH406" s="49">
        <v>0</v>
      </c>
      <c r="AI406" s="49">
        <v>0</v>
      </c>
      <c r="AJ406" s="22" t="b">
        <v>0</v>
      </c>
      <c r="AK406" s="49">
        <v>0</v>
      </c>
      <c r="AL406" s="67">
        <v>0</v>
      </c>
    </row>
    <row r="407" spans="2:38" ht="16.5" customHeight="1" x14ac:dyDescent="0.3">
      <c r="B407" s="22">
        <f t="shared" si="107"/>
        <v>10091</v>
      </c>
      <c r="C407" s="72">
        <f t="shared" si="106"/>
        <v>1801152</v>
      </c>
      <c r="D407" s="22" t="s">
        <v>2252</v>
      </c>
      <c r="E407" s="22" t="s">
        <v>2175</v>
      </c>
      <c r="F407" s="72">
        <f>COUNTIF($C$8:$C407,$C407)</f>
        <v>1</v>
      </c>
      <c r="G407" s="22" t="b">
        <v>1</v>
      </c>
      <c r="H407" s="22">
        <v>0</v>
      </c>
      <c r="I407" s="129">
        <f>IFERROR(IF(H407=0,0,VLOOKUP(VLOOKUP(H407,#REF!,MATCH("strMailTitleID",#REF!,0),FALSE),#REF!,2,FALSE)),"ERROR")</f>
        <v>0</v>
      </c>
      <c r="J407" s="176">
        <v>200</v>
      </c>
      <c r="K407" s="129" t="str">
        <f>IFERROR(IF(J407=0,0,VLOOKUP(VLOOKUP(J407,#REF!,MATCH("strMailTitleID",#REF!,0),FALSE),#REF!,2,FALSE)),"ERROR")</f>
        <v>ERROR</v>
      </c>
      <c r="L407" s="22">
        <v>0</v>
      </c>
      <c r="M407" s="22">
        <v>0</v>
      </c>
      <c r="N407" s="22">
        <v>0</v>
      </c>
      <c r="O407" s="22">
        <v>0</v>
      </c>
      <c r="P407" s="22" t="s">
        <v>2236</v>
      </c>
      <c r="Q407" s="22">
        <v>0</v>
      </c>
      <c r="R407" s="22" t="b">
        <v>0</v>
      </c>
      <c r="S407" s="22" t="b">
        <v>0</v>
      </c>
      <c r="T407" s="22">
        <v>4003031</v>
      </c>
      <c r="U407" s="134" t="s">
        <v>2359</v>
      </c>
      <c r="V407" s="22">
        <v>4003031</v>
      </c>
      <c r="W407" s="134" t="s">
        <v>2359</v>
      </c>
      <c r="X407" s="22">
        <v>4003031</v>
      </c>
      <c r="Y407" s="134" t="s">
        <v>2359</v>
      </c>
      <c r="Z407" s="22">
        <v>4003031</v>
      </c>
      <c r="AA407" s="134" t="s">
        <v>2359</v>
      </c>
      <c r="AB407" s="22">
        <v>4003031</v>
      </c>
      <c r="AC407" s="134" t="s">
        <v>2359</v>
      </c>
      <c r="AD407" s="88">
        <v>0</v>
      </c>
      <c r="AE407" s="136">
        <v>0</v>
      </c>
      <c r="AF407" s="22">
        <v>1</v>
      </c>
      <c r="AG407" s="49">
        <v>0</v>
      </c>
      <c r="AH407" s="49">
        <v>0</v>
      </c>
      <c r="AI407" s="49">
        <v>0</v>
      </c>
      <c r="AJ407" s="22" t="b">
        <v>0</v>
      </c>
      <c r="AK407" s="49">
        <v>0</v>
      </c>
      <c r="AL407" s="67">
        <v>0</v>
      </c>
    </row>
    <row r="408" spans="2:38" ht="16.5" customHeight="1" x14ac:dyDescent="0.3">
      <c r="B408" s="22">
        <f t="shared" si="107"/>
        <v>10092</v>
      </c>
      <c r="C408" s="72">
        <f t="shared" si="106"/>
        <v>1801162</v>
      </c>
      <c r="D408" s="22" t="s">
        <v>2253</v>
      </c>
      <c r="E408" s="22" t="s">
        <v>2175</v>
      </c>
      <c r="F408" s="72">
        <f>COUNTIF($C$8:$C408,$C408)</f>
        <v>1</v>
      </c>
      <c r="G408" s="22" t="b">
        <v>1</v>
      </c>
      <c r="H408" s="22">
        <v>0</v>
      </c>
      <c r="I408" s="129">
        <f>IFERROR(IF(H408=0,0,VLOOKUP(VLOOKUP(H408,#REF!,MATCH("strMailTitleID",#REF!,0),FALSE),#REF!,2,FALSE)),"ERROR")</f>
        <v>0</v>
      </c>
      <c r="J408" s="176">
        <v>200</v>
      </c>
      <c r="K408" s="129" t="str">
        <f>IFERROR(IF(J408=0,0,VLOOKUP(VLOOKUP(J408,#REF!,MATCH("strMailTitleID",#REF!,0),FALSE),#REF!,2,FALSE)),"ERROR")</f>
        <v>ERROR</v>
      </c>
      <c r="L408" s="22">
        <v>0</v>
      </c>
      <c r="M408" s="22">
        <v>0</v>
      </c>
      <c r="N408" s="22">
        <v>0</v>
      </c>
      <c r="O408" s="22">
        <v>0</v>
      </c>
      <c r="P408" s="22" t="s">
        <v>2236</v>
      </c>
      <c r="Q408" s="22">
        <v>0</v>
      </c>
      <c r="R408" s="22" t="b">
        <v>0</v>
      </c>
      <c r="S408" s="22" t="b">
        <v>0</v>
      </c>
      <c r="T408" s="22">
        <v>4003031</v>
      </c>
      <c r="U408" s="134" t="s">
        <v>2359</v>
      </c>
      <c r="V408" s="22">
        <v>4003031</v>
      </c>
      <c r="W408" s="134" t="s">
        <v>2359</v>
      </c>
      <c r="X408" s="22">
        <v>4003031</v>
      </c>
      <c r="Y408" s="134" t="s">
        <v>2359</v>
      </c>
      <c r="Z408" s="22">
        <v>4003031</v>
      </c>
      <c r="AA408" s="134" t="s">
        <v>2359</v>
      </c>
      <c r="AB408" s="22">
        <v>4003031</v>
      </c>
      <c r="AC408" s="134" t="s">
        <v>2359</v>
      </c>
      <c r="AD408" s="88">
        <v>0</v>
      </c>
      <c r="AE408" s="136">
        <v>0</v>
      </c>
      <c r="AF408" s="22">
        <v>1</v>
      </c>
      <c r="AG408" s="49">
        <v>0</v>
      </c>
      <c r="AH408" s="49">
        <v>0</v>
      </c>
      <c r="AI408" s="49">
        <v>0</v>
      </c>
      <c r="AJ408" s="22" t="b">
        <v>0</v>
      </c>
      <c r="AK408" s="49">
        <v>0</v>
      </c>
      <c r="AL408" s="67">
        <v>0</v>
      </c>
    </row>
    <row r="409" spans="2:38" ht="16.5" customHeight="1" x14ac:dyDescent="0.3">
      <c r="B409" s="22">
        <f t="shared" si="107"/>
        <v>10093</v>
      </c>
      <c r="C409" s="72">
        <f t="shared" si="106"/>
        <v>1801172</v>
      </c>
      <c r="D409" s="22" t="s">
        <v>2254</v>
      </c>
      <c r="E409" s="22" t="s">
        <v>2175</v>
      </c>
      <c r="F409" s="72">
        <f>COUNTIF($C$8:$C409,$C409)</f>
        <v>1</v>
      </c>
      <c r="G409" s="22" t="b">
        <v>1</v>
      </c>
      <c r="H409" s="22">
        <v>0</v>
      </c>
      <c r="I409" s="129">
        <f>IFERROR(IF(H409=0,0,VLOOKUP(VLOOKUP(H409,#REF!,MATCH("strMailTitleID",#REF!,0),FALSE),#REF!,2,FALSE)),"ERROR")</f>
        <v>0</v>
      </c>
      <c r="J409" s="176">
        <v>200</v>
      </c>
      <c r="K409" s="129" t="str">
        <f>IFERROR(IF(J409=0,0,VLOOKUP(VLOOKUP(J409,#REF!,MATCH("strMailTitleID",#REF!,0),FALSE),#REF!,2,FALSE)),"ERROR")</f>
        <v>ERROR</v>
      </c>
      <c r="L409" s="22">
        <v>0</v>
      </c>
      <c r="M409" s="22">
        <v>0</v>
      </c>
      <c r="N409" s="22">
        <v>0</v>
      </c>
      <c r="O409" s="22">
        <v>0</v>
      </c>
      <c r="P409" s="22" t="s">
        <v>443</v>
      </c>
      <c r="Q409" s="22">
        <v>0</v>
      </c>
      <c r="R409" s="22" t="b">
        <v>0</v>
      </c>
      <c r="S409" s="22" t="b">
        <v>0</v>
      </c>
      <c r="T409" s="22">
        <v>4003031</v>
      </c>
      <c r="U409" s="134" t="s">
        <v>2359</v>
      </c>
      <c r="V409" s="22">
        <v>4003031</v>
      </c>
      <c r="W409" s="134" t="s">
        <v>2359</v>
      </c>
      <c r="X409" s="22">
        <v>4003031</v>
      </c>
      <c r="Y409" s="134" t="s">
        <v>2359</v>
      </c>
      <c r="Z409" s="22">
        <v>4003031</v>
      </c>
      <c r="AA409" s="134" t="s">
        <v>2359</v>
      </c>
      <c r="AB409" s="22">
        <v>4003031</v>
      </c>
      <c r="AC409" s="134" t="s">
        <v>2359</v>
      </c>
      <c r="AD409" s="88">
        <v>0</v>
      </c>
      <c r="AE409" s="136">
        <v>0</v>
      </c>
      <c r="AF409" s="22">
        <v>1</v>
      </c>
      <c r="AG409" s="49">
        <v>0</v>
      </c>
      <c r="AH409" s="49">
        <v>0</v>
      </c>
      <c r="AI409" s="49">
        <v>0</v>
      </c>
      <c r="AJ409" s="22" t="b">
        <v>0</v>
      </c>
      <c r="AK409" s="49">
        <v>0</v>
      </c>
      <c r="AL409" s="67">
        <v>0</v>
      </c>
    </row>
    <row r="410" spans="2:38" ht="16.5" customHeight="1" x14ac:dyDescent="0.3">
      <c r="B410" s="22">
        <f t="shared" si="107"/>
        <v>10094</v>
      </c>
      <c r="C410" s="72">
        <f t="shared" si="106"/>
        <v>1801182</v>
      </c>
      <c r="D410" s="22" t="s">
        <v>2255</v>
      </c>
      <c r="E410" s="22" t="s">
        <v>2175</v>
      </c>
      <c r="F410" s="72">
        <f>COUNTIF($C$8:$C410,$C410)</f>
        <v>1</v>
      </c>
      <c r="G410" s="22" t="b">
        <v>1</v>
      </c>
      <c r="H410" s="22">
        <v>0</v>
      </c>
      <c r="I410" s="129">
        <f>IFERROR(IF(H410=0,0,VLOOKUP(VLOOKUP(H410,#REF!,MATCH("strMailTitleID",#REF!,0),FALSE),#REF!,2,FALSE)),"ERROR")</f>
        <v>0</v>
      </c>
      <c r="J410" s="176">
        <v>200</v>
      </c>
      <c r="K410" s="129" t="str">
        <f>IFERROR(IF(J410=0,0,VLOOKUP(VLOOKUP(J410,#REF!,MATCH("strMailTitleID",#REF!,0),FALSE),#REF!,2,FALSE)),"ERROR")</f>
        <v>ERROR</v>
      </c>
      <c r="L410" s="22">
        <v>0</v>
      </c>
      <c r="M410" s="22">
        <v>0</v>
      </c>
      <c r="N410" s="22">
        <v>0</v>
      </c>
      <c r="O410" s="22">
        <v>0</v>
      </c>
      <c r="P410" s="22" t="s">
        <v>2236</v>
      </c>
      <c r="Q410" s="22">
        <v>0</v>
      </c>
      <c r="R410" s="22" t="b">
        <v>0</v>
      </c>
      <c r="S410" s="22" t="b">
        <v>0</v>
      </c>
      <c r="T410" s="22">
        <v>4003031</v>
      </c>
      <c r="U410" s="134" t="s">
        <v>2359</v>
      </c>
      <c r="V410" s="22">
        <v>4003031</v>
      </c>
      <c r="W410" s="134" t="s">
        <v>2359</v>
      </c>
      <c r="X410" s="22">
        <v>4003031</v>
      </c>
      <c r="Y410" s="134" t="s">
        <v>2359</v>
      </c>
      <c r="Z410" s="22">
        <v>4003031</v>
      </c>
      <c r="AA410" s="134" t="s">
        <v>2359</v>
      </c>
      <c r="AB410" s="22">
        <v>4003031</v>
      </c>
      <c r="AC410" s="134" t="s">
        <v>2359</v>
      </c>
      <c r="AD410" s="88">
        <v>0</v>
      </c>
      <c r="AE410" s="136">
        <v>0</v>
      </c>
      <c r="AF410" s="22">
        <v>1</v>
      </c>
      <c r="AG410" s="49">
        <v>0</v>
      </c>
      <c r="AH410" s="49">
        <v>0</v>
      </c>
      <c r="AI410" s="49">
        <v>0</v>
      </c>
      <c r="AJ410" s="22" t="b">
        <v>0</v>
      </c>
      <c r="AK410" s="49">
        <v>0</v>
      </c>
      <c r="AL410" s="67">
        <v>0</v>
      </c>
    </row>
    <row r="411" spans="2:38" ht="16.5" customHeight="1" x14ac:dyDescent="0.3">
      <c r="B411" s="22">
        <f t="shared" si="107"/>
        <v>10095</v>
      </c>
      <c r="C411" s="72">
        <f t="shared" si="106"/>
        <v>1801192</v>
      </c>
      <c r="D411" s="22" t="s">
        <v>2256</v>
      </c>
      <c r="E411" s="22" t="s">
        <v>2175</v>
      </c>
      <c r="F411" s="72">
        <f>COUNTIF($C$8:$C411,$C411)</f>
        <v>1</v>
      </c>
      <c r="G411" s="22" t="b">
        <v>1</v>
      </c>
      <c r="H411" s="22">
        <v>0</v>
      </c>
      <c r="I411" s="129">
        <f>IFERROR(IF(H411=0,0,VLOOKUP(VLOOKUP(H411,#REF!,MATCH("strMailTitleID",#REF!,0),FALSE),#REF!,2,FALSE)),"ERROR")</f>
        <v>0</v>
      </c>
      <c r="J411" s="176">
        <v>200</v>
      </c>
      <c r="K411" s="129" t="str">
        <f>IFERROR(IF(J411=0,0,VLOOKUP(VLOOKUP(J411,#REF!,MATCH("strMailTitleID",#REF!,0),FALSE),#REF!,2,FALSE)),"ERROR")</f>
        <v>ERROR</v>
      </c>
      <c r="L411" s="22">
        <v>0</v>
      </c>
      <c r="M411" s="22">
        <v>0</v>
      </c>
      <c r="N411" s="22">
        <v>0</v>
      </c>
      <c r="O411" s="22">
        <v>0</v>
      </c>
      <c r="P411" s="22" t="s">
        <v>443</v>
      </c>
      <c r="Q411" s="22">
        <v>0</v>
      </c>
      <c r="R411" s="22" t="b">
        <v>0</v>
      </c>
      <c r="S411" s="22" t="b">
        <v>0</v>
      </c>
      <c r="T411" s="22">
        <v>4003031</v>
      </c>
      <c r="U411" s="134" t="s">
        <v>2359</v>
      </c>
      <c r="V411" s="22">
        <v>4003031</v>
      </c>
      <c r="W411" s="134" t="s">
        <v>2359</v>
      </c>
      <c r="X411" s="22">
        <v>4003031</v>
      </c>
      <c r="Y411" s="134" t="s">
        <v>2359</v>
      </c>
      <c r="Z411" s="22">
        <v>4003031</v>
      </c>
      <c r="AA411" s="134" t="s">
        <v>2359</v>
      </c>
      <c r="AB411" s="22">
        <v>4003031</v>
      </c>
      <c r="AC411" s="134" t="s">
        <v>2359</v>
      </c>
      <c r="AD411" s="88">
        <v>0</v>
      </c>
      <c r="AE411" s="136">
        <v>0</v>
      </c>
      <c r="AF411" s="22">
        <v>1</v>
      </c>
      <c r="AG411" s="49">
        <v>0</v>
      </c>
      <c r="AH411" s="49">
        <v>0</v>
      </c>
      <c r="AI411" s="49">
        <v>0</v>
      </c>
      <c r="AJ411" s="22" t="b">
        <v>0</v>
      </c>
      <c r="AK411" s="49">
        <v>0</v>
      </c>
      <c r="AL411" s="67">
        <v>0</v>
      </c>
    </row>
    <row r="412" spans="2:38" ht="16.5" customHeight="1" x14ac:dyDescent="0.3">
      <c r="B412" s="22">
        <f t="shared" si="107"/>
        <v>10096</v>
      </c>
      <c r="C412" s="72">
        <f t="shared" si="106"/>
        <v>1801202</v>
      </c>
      <c r="D412" s="22" t="s">
        <v>2257</v>
      </c>
      <c r="E412" s="22" t="s">
        <v>2175</v>
      </c>
      <c r="F412" s="72">
        <f>COUNTIF($C$8:$C412,$C412)</f>
        <v>1</v>
      </c>
      <c r="G412" s="22" t="b">
        <v>1</v>
      </c>
      <c r="H412" s="22">
        <v>0</v>
      </c>
      <c r="I412" s="129">
        <f>IFERROR(IF(H412=0,0,VLOOKUP(VLOOKUP(H412,#REF!,MATCH("strMailTitleID",#REF!,0),FALSE),#REF!,2,FALSE)),"ERROR")</f>
        <v>0</v>
      </c>
      <c r="J412" s="176">
        <v>200</v>
      </c>
      <c r="K412" s="129" t="str">
        <f>IFERROR(IF(J412=0,0,VLOOKUP(VLOOKUP(J412,#REF!,MATCH("strMailTitleID",#REF!,0),FALSE),#REF!,2,FALSE)),"ERROR")</f>
        <v>ERROR</v>
      </c>
      <c r="L412" s="22">
        <v>0</v>
      </c>
      <c r="M412" s="22">
        <v>0</v>
      </c>
      <c r="N412" s="22">
        <v>0</v>
      </c>
      <c r="O412" s="22">
        <v>0</v>
      </c>
      <c r="P412" s="22" t="s">
        <v>2236</v>
      </c>
      <c r="Q412" s="22">
        <v>0</v>
      </c>
      <c r="R412" s="22" t="b">
        <v>0</v>
      </c>
      <c r="S412" s="22" t="b">
        <v>0</v>
      </c>
      <c r="T412" s="22">
        <v>4003031</v>
      </c>
      <c r="U412" s="134" t="s">
        <v>2359</v>
      </c>
      <c r="V412" s="22">
        <v>4003031</v>
      </c>
      <c r="W412" s="134" t="s">
        <v>2359</v>
      </c>
      <c r="X412" s="22">
        <v>4003031</v>
      </c>
      <c r="Y412" s="134" t="s">
        <v>2359</v>
      </c>
      <c r="Z412" s="22">
        <v>4003031</v>
      </c>
      <c r="AA412" s="134" t="s">
        <v>2359</v>
      </c>
      <c r="AB412" s="22">
        <v>4003031</v>
      </c>
      <c r="AC412" s="134" t="s">
        <v>2359</v>
      </c>
      <c r="AD412" s="88">
        <v>0</v>
      </c>
      <c r="AE412" s="136">
        <v>0</v>
      </c>
      <c r="AF412" s="22">
        <v>1</v>
      </c>
      <c r="AG412" s="49">
        <v>0</v>
      </c>
      <c r="AH412" s="49">
        <v>0</v>
      </c>
      <c r="AI412" s="49">
        <v>0</v>
      </c>
      <c r="AJ412" s="22" t="b">
        <v>0</v>
      </c>
      <c r="AK412" s="49">
        <v>0</v>
      </c>
      <c r="AL412" s="67">
        <v>0</v>
      </c>
    </row>
    <row r="413" spans="2:38" ht="16.5" customHeight="1" x14ac:dyDescent="0.3">
      <c r="B413" s="22">
        <f t="shared" si="107"/>
        <v>10097</v>
      </c>
      <c r="C413" s="72">
        <f t="shared" si="106"/>
        <v>1801212</v>
      </c>
      <c r="D413" s="22" t="s">
        <v>2258</v>
      </c>
      <c r="E413" s="22" t="s">
        <v>2175</v>
      </c>
      <c r="F413" s="72">
        <f>COUNTIF($C$8:$C413,$C413)</f>
        <v>1</v>
      </c>
      <c r="G413" s="22" t="b">
        <v>1</v>
      </c>
      <c r="H413" s="22">
        <v>0</v>
      </c>
      <c r="I413" s="129">
        <f>IFERROR(IF(H413=0,0,VLOOKUP(VLOOKUP(H413,#REF!,MATCH("strMailTitleID",#REF!,0),FALSE),#REF!,2,FALSE)),"ERROR")</f>
        <v>0</v>
      </c>
      <c r="J413" s="176">
        <v>200</v>
      </c>
      <c r="K413" s="129" t="str">
        <f>IFERROR(IF(J413=0,0,VLOOKUP(VLOOKUP(J413,#REF!,MATCH("strMailTitleID",#REF!,0),FALSE),#REF!,2,FALSE)),"ERROR")</f>
        <v>ERROR</v>
      </c>
      <c r="L413" s="22">
        <v>0</v>
      </c>
      <c r="M413" s="22">
        <v>0</v>
      </c>
      <c r="N413" s="22">
        <v>0</v>
      </c>
      <c r="O413" s="22">
        <v>0</v>
      </c>
      <c r="P413" s="22" t="s">
        <v>443</v>
      </c>
      <c r="Q413" s="22">
        <v>0</v>
      </c>
      <c r="R413" s="22" t="b">
        <v>0</v>
      </c>
      <c r="S413" s="22" t="b">
        <v>0</v>
      </c>
      <c r="T413" s="22">
        <v>4004031</v>
      </c>
      <c r="U413" s="134" t="s">
        <v>2360</v>
      </c>
      <c r="V413" s="22">
        <v>4004031</v>
      </c>
      <c r="W413" s="134" t="s">
        <v>2360</v>
      </c>
      <c r="X413" s="22">
        <v>4004031</v>
      </c>
      <c r="Y413" s="134" t="s">
        <v>2360</v>
      </c>
      <c r="Z413" s="22">
        <v>4004031</v>
      </c>
      <c r="AA413" s="134" t="s">
        <v>2360</v>
      </c>
      <c r="AB413" s="22">
        <v>4004031</v>
      </c>
      <c r="AC413" s="134" t="s">
        <v>2360</v>
      </c>
      <c r="AD413" s="88">
        <v>0</v>
      </c>
      <c r="AE413" s="136">
        <v>0</v>
      </c>
      <c r="AF413" s="22">
        <v>1</v>
      </c>
      <c r="AG413" s="49">
        <v>0</v>
      </c>
      <c r="AH413" s="49">
        <v>0</v>
      </c>
      <c r="AI413" s="49">
        <v>0</v>
      </c>
      <c r="AJ413" s="22" t="b">
        <v>0</v>
      </c>
      <c r="AK413" s="49">
        <v>0</v>
      </c>
      <c r="AL413" s="67">
        <v>0</v>
      </c>
    </row>
    <row r="414" spans="2:38" ht="16.5" customHeight="1" x14ac:dyDescent="0.3">
      <c r="B414" s="22">
        <f t="shared" si="107"/>
        <v>10098</v>
      </c>
      <c r="C414" s="72">
        <f t="shared" si="106"/>
        <v>1801222</v>
      </c>
      <c r="D414" s="22" t="s">
        <v>2259</v>
      </c>
      <c r="E414" s="22" t="s">
        <v>2175</v>
      </c>
      <c r="F414" s="72">
        <f>COUNTIF($C$8:$C414,$C414)</f>
        <v>1</v>
      </c>
      <c r="G414" s="22" t="b">
        <v>1</v>
      </c>
      <c r="H414" s="22">
        <v>0</v>
      </c>
      <c r="I414" s="129">
        <f>IFERROR(IF(H414=0,0,VLOOKUP(VLOOKUP(H414,#REF!,MATCH("strMailTitleID",#REF!,0),FALSE),#REF!,2,FALSE)),"ERROR")</f>
        <v>0</v>
      </c>
      <c r="J414" s="176">
        <v>200</v>
      </c>
      <c r="K414" s="129" t="str">
        <f>IFERROR(IF(J414=0,0,VLOOKUP(VLOOKUP(J414,#REF!,MATCH("strMailTitleID",#REF!,0),FALSE),#REF!,2,FALSE)),"ERROR")</f>
        <v>ERROR</v>
      </c>
      <c r="L414" s="22">
        <v>0</v>
      </c>
      <c r="M414" s="22">
        <v>0</v>
      </c>
      <c r="N414" s="22">
        <v>0</v>
      </c>
      <c r="O414" s="22">
        <v>0</v>
      </c>
      <c r="P414" s="22" t="s">
        <v>2236</v>
      </c>
      <c r="Q414" s="22">
        <v>0</v>
      </c>
      <c r="R414" s="22" t="b">
        <v>0</v>
      </c>
      <c r="S414" s="22" t="b">
        <v>0</v>
      </c>
      <c r="T414" s="22">
        <v>4004031</v>
      </c>
      <c r="U414" s="134" t="s">
        <v>2360</v>
      </c>
      <c r="V414" s="22">
        <v>4004031</v>
      </c>
      <c r="W414" s="134" t="s">
        <v>2360</v>
      </c>
      <c r="X414" s="22">
        <v>4004031</v>
      </c>
      <c r="Y414" s="134" t="s">
        <v>2360</v>
      </c>
      <c r="Z414" s="22">
        <v>4004031</v>
      </c>
      <c r="AA414" s="134" t="s">
        <v>2360</v>
      </c>
      <c r="AB414" s="22">
        <v>4004031</v>
      </c>
      <c r="AC414" s="134" t="s">
        <v>2360</v>
      </c>
      <c r="AD414" s="88">
        <v>0</v>
      </c>
      <c r="AE414" s="136">
        <v>0</v>
      </c>
      <c r="AF414" s="22">
        <v>1</v>
      </c>
      <c r="AG414" s="49">
        <v>0</v>
      </c>
      <c r="AH414" s="49">
        <v>0</v>
      </c>
      <c r="AI414" s="49">
        <v>0</v>
      </c>
      <c r="AJ414" s="22" t="b">
        <v>0</v>
      </c>
      <c r="AK414" s="49">
        <v>0</v>
      </c>
      <c r="AL414" s="67">
        <v>0</v>
      </c>
    </row>
    <row r="415" spans="2:38" ht="16.5" customHeight="1" x14ac:dyDescent="0.3">
      <c r="B415" s="22">
        <f t="shared" si="107"/>
        <v>10099</v>
      </c>
      <c r="C415" s="72">
        <f t="shared" si="106"/>
        <v>1801232</v>
      </c>
      <c r="D415" s="22" t="s">
        <v>2260</v>
      </c>
      <c r="E415" s="22" t="s">
        <v>2175</v>
      </c>
      <c r="F415" s="72">
        <f>COUNTIF($C$8:$C415,$C415)</f>
        <v>1</v>
      </c>
      <c r="G415" s="22" t="b">
        <v>1</v>
      </c>
      <c r="H415" s="22">
        <v>0</v>
      </c>
      <c r="I415" s="129">
        <f>IFERROR(IF(H415=0,0,VLOOKUP(VLOOKUP(H415,#REF!,MATCH("strMailTitleID",#REF!,0),FALSE),#REF!,2,FALSE)),"ERROR")</f>
        <v>0</v>
      </c>
      <c r="J415" s="176">
        <v>200</v>
      </c>
      <c r="K415" s="129" t="str">
        <f>IFERROR(IF(J415=0,0,VLOOKUP(VLOOKUP(J415,#REF!,MATCH("strMailTitleID",#REF!,0),FALSE),#REF!,2,FALSE)),"ERROR")</f>
        <v>ERROR</v>
      </c>
      <c r="L415" s="22">
        <v>0</v>
      </c>
      <c r="M415" s="22">
        <v>0</v>
      </c>
      <c r="N415" s="22">
        <v>0</v>
      </c>
      <c r="O415" s="22">
        <v>0</v>
      </c>
      <c r="P415" s="22" t="s">
        <v>443</v>
      </c>
      <c r="Q415" s="22">
        <v>0</v>
      </c>
      <c r="R415" s="22" t="b">
        <v>0</v>
      </c>
      <c r="S415" s="22" t="b">
        <v>0</v>
      </c>
      <c r="T415" s="22">
        <v>4004031</v>
      </c>
      <c r="U415" s="134" t="s">
        <v>2360</v>
      </c>
      <c r="V415" s="22">
        <v>4004031</v>
      </c>
      <c r="W415" s="134" t="s">
        <v>2360</v>
      </c>
      <c r="X415" s="22">
        <v>4004031</v>
      </c>
      <c r="Y415" s="134" t="s">
        <v>2360</v>
      </c>
      <c r="Z415" s="22">
        <v>4004031</v>
      </c>
      <c r="AA415" s="134" t="s">
        <v>2360</v>
      </c>
      <c r="AB415" s="22">
        <v>4004031</v>
      </c>
      <c r="AC415" s="134" t="s">
        <v>2360</v>
      </c>
      <c r="AD415" s="88">
        <v>0</v>
      </c>
      <c r="AE415" s="136">
        <v>0</v>
      </c>
      <c r="AF415" s="22">
        <v>1</v>
      </c>
      <c r="AG415" s="49">
        <v>0</v>
      </c>
      <c r="AH415" s="49">
        <v>0</v>
      </c>
      <c r="AI415" s="49">
        <v>0</v>
      </c>
      <c r="AJ415" s="22" t="b">
        <v>0</v>
      </c>
      <c r="AK415" s="49">
        <v>0</v>
      </c>
      <c r="AL415" s="67">
        <v>0</v>
      </c>
    </row>
    <row r="416" spans="2:38" ht="16.5" customHeight="1" x14ac:dyDescent="0.3">
      <c r="B416" s="22">
        <f t="shared" si="107"/>
        <v>10100</v>
      </c>
      <c r="C416" s="72">
        <f t="shared" si="106"/>
        <v>1801242</v>
      </c>
      <c r="D416" s="22" t="s">
        <v>2261</v>
      </c>
      <c r="E416" s="22" t="s">
        <v>2175</v>
      </c>
      <c r="F416" s="72">
        <f>COUNTIF($C$8:$C416,$C416)</f>
        <v>1</v>
      </c>
      <c r="G416" s="22" t="b">
        <v>1</v>
      </c>
      <c r="H416" s="22">
        <v>0</v>
      </c>
      <c r="I416" s="129">
        <f>IFERROR(IF(H416=0,0,VLOOKUP(VLOOKUP(H416,#REF!,MATCH("strMailTitleID",#REF!,0),FALSE),#REF!,2,FALSE)),"ERROR")</f>
        <v>0</v>
      </c>
      <c r="J416" s="176">
        <v>200</v>
      </c>
      <c r="K416" s="129" t="str">
        <f>IFERROR(IF(J416=0,0,VLOOKUP(VLOOKUP(J416,#REF!,MATCH("strMailTitleID",#REF!,0),FALSE),#REF!,2,FALSE)),"ERROR")</f>
        <v>ERROR</v>
      </c>
      <c r="L416" s="22">
        <v>0</v>
      </c>
      <c r="M416" s="22">
        <v>0</v>
      </c>
      <c r="N416" s="22">
        <v>0</v>
      </c>
      <c r="O416" s="22">
        <v>0</v>
      </c>
      <c r="P416" s="22" t="s">
        <v>443</v>
      </c>
      <c r="Q416" s="22">
        <v>0</v>
      </c>
      <c r="R416" s="22" t="b">
        <v>0</v>
      </c>
      <c r="S416" s="22" t="b">
        <v>0</v>
      </c>
      <c r="T416" s="22">
        <v>4004031</v>
      </c>
      <c r="U416" s="134" t="s">
        <v>2360</v>
      </c>
      <c r="V416" s="22">
        <v>4004031</v>
      </c>
      <c r="W416" s="134" t="s">
        <v>2360</v>
      </c>
      <c r="X416" s="22">
        <v>4004031</v>
      </c>
      <c r="Y416" s="134" t="s">
        <v>2360</v>
      </c>
      <c r="Z416" s="22">
        <v>4004031</v>
      </c>
      <c r="AA416" s="134" t="s">
        <v>2360</v>
      </c>
      <c r="AB416" s="22">
        <v>4004031</v>
      </c>
      <c r="AC416" s="134" t="s">
        <v>2360</v>
      </c>
      <c r="AD416" s="88">
        <v>0</v>
      </c>
      <c r="AE416" s="136">
        <v>0</v>
      </c>
      <c r="AF416" s="22">
        <v>1</v>
      </c>
      <c r="AG416" s="49">
        <v>0</v>
      </c>
      <c r="AH416" s="49">
        <v>0</v>
      </c>
      <c r="AI416" s="49">
        <v>0</v>
      </c>
      <c r="AJ416" s="22" t="b">
        <v>0</v>
      </c>
      <c r="AK416" s="49">
        <v>0</v>
      </c>
      <c r="AL416" s="67">
        <v>0</v>
      </c>
    </row>
    <row r="417" spans="2:38" ht="16.5" customHeight="1" x14ac:dyDescent="0.3">
      <c r="B417" s="22">
        <f t="shared" si="107"/>
        <v>10101</v>
      </c>
      <c r="C417" s="72">
        <f t="shared" si="106"/>
        <v>1801252</v>
      </c>
      <c r="D417" s="22" t="s">
        <v>2262</v>
      </c>
      <c r="E417" s="22" t="s">
        <v>2175</v>
      </c>
      <c r="F417" s="72">
        <f>COUNTIF($C$8:$C417,$C417)</f>
        <v>1</v>
      </c>
      <c r="G417" s="22" t="b">
        <v>1</v>
      </c>
      <c r="H417" s="22">
        <v>0</v>
      </c>
      <c r="I417" s="129">
        <f>IFERROR(IF(H417=0,0,VLOOKUP(VLOOKUP(H417,#REF!,MATCH("strMailTitleID",#REF!,0),FALSE),#REF!,2,FALSE)),"ERROR")</f>
        <v>0</v>
      </c>
      <c r="J417" s="176">
        <v>200</v>
      </c>
      <c r="K417" s="129" t="str">
        <f>IFERROR(IF(J417=0,0,VLOOKUP(VLOOKUP(J417,#REF!,MATCH("strMailTitleID",#REF!,0),FALSE),#REF!,2,FALSE)),"ERROR")</f>
        <v>ERROR</v>
      </c>
      <c r="L417" s="22">
        <v>0</v>
      </c>
      <c r="M417" s="22">
        <v>0</v>
      </c>
      <c r="N417" s="22">
        <v>0</v>
      </c>
      <c r="O417" s="22">
        <v>0</v>
      </c>
      <c r="P417" s="22" t="s">
        <v>443</v>
      </c>
      <c r="Q417" s="22">
        <v>0</v>
      </c>
      <c r="R417" s="22" t="b">
        <v>0</v>
      </c>
      <c r="S417" s="22" t="b">
        <v>0</v>
      </c>
      <c r="T417" s="22">
        <v>4004031</v>
      </c>
      <c r="U417" s="134" t="s">
        <v>2360</v>
      </c>
      <c r="V417" s="22">
        <v>4004031</v>
      </c>
      <c r="W417" s="134" t="s">
        <v>2360</v>
      </c>
      <c r="X417" s="22">
        <v>4004031</v>
      </c>
      <c r="Y417" s="134" t="s">
        <v>2360</v>
      </c>
      <c r="Z417" s="22">
        <v>4004031</v>
      </c>
      <c r="AA417" s="134" t="s">
        <v>2360</v>
      </c>
      <c r="AB417" s="22">
        <v>4004031</v>
      </c>
      <c r="AC417" s="134" t="s">
        <v>2360</v>
      </c>
      <c r="AD417" s="88">
        <v>0</v>
      </c>
      <c r="AE417" s="136">
        <v>0</v>
      </c>
      <c r="AF417" s="22">
        <v>1</v>
      </c>
      <c r="AG417" s="49">
        <v>0</v>
      </c>
      <c r="AH417" s="49">
        <v>0</v>
      </c>
      <c r="AI417" s="49">
        <v>0</v>
      </c>
      <c r="AJ417" s="22" t="b">
        <v>0</v>
      </c>
      <c r="AK417" s="49">
        <v>0</v>
      </c>
      <c r="AL417" s="67">
        <v>0</v>
      </c>
    </row>
    <row r="418" spans="2:38" ht="16.5" customHeight="1" x14ac:dyDescent="0.3">
      <c r="B418" s="22">
        <f t="shared" si="107"/>
        <v>10102</v>
      </c>
      <c r="C418" s="72">
        <f t="shared" si="106"/>
        <v>1801262</v>
      </c>
      <c r="D418" s="22" t="s">
        <v>2263</v>
      </c>
      <c r="E418" s="22" t="s">
        <v>2175</v>
      </c>
      <c r="F418" s="72">
        <f>COUNTIF($C$8:$C418,$C418)</f>
        <v>1</v>
      </c>
      <c r="G418" s="22" t="b">
        <v>1</v>
      </c>
      <c r="H418" s="22">
        <v>0</v>
      </c>
      <c r="I418" s="129">
        <f>IFERROR(IF(H418=0,0,VLOOKUP(VLOOKUP(H418,#REF!,MATCH("strMailTitleID",#REF!,0),FALSE),#REF!,2,FALSE)),"ERROR")</f>
        <v>0</v>
      </c>
      <c r="J418" s="176">
        <v>200</v>
      </c>
      <c r="K418" s="129" t="str">
        <f>IFERROR(IF(J418=0,0,VLOOKUP(VLOOKUP(J418,#REF!,MATCH("strMailTitleID",#REF!,0),FALSE),#REF!,2,FALSE)),"ERROR")</f>
        <v>ERROR</v>
      </c>
      <c r="L418" s="22">
        <v>0</v>
      </c>
      <c r="M418" s="22">
        <v>0</v>
      </c>
      <c r="N418" s="22">
        <v>0</v>
      </c>
      <c r="O418" s="22">
        <v>0</v>
      </c>
      <c r="P418" s="22" t="s">
        <v>443</v>
      </c>
      <c r="Q418" s="22">
        <v>0</v>
      </c>
      <c r="R418" s="22" t="b">
        <v>0</v>
      </c>
      <c r="S418" s="22" t="b">
        <v>0</v>
      </c>
      <c r="T418" s="22">
        <v>4004031</v>
      </c>
      <c r="U418" s="134" t="s">
        <v>2360</v>
      </c>
      <c r="V418" s="22">
        <v>4004031</v>
      </c>
      <c r="W418" s="134" t="s">
        <v>2360</v>
      </c>
      <c r="X418" s="22">
        <v>4004031</v>
      </c>
      <c r="Y418" s="134" t="s">
        <v>2360</v>
      </c>
      <c r="Z418" s="22">
        <v>4004031</v>
      </c>
      <c r="AA418" s="134" t="s">
        <v>2360</v>
      </c>
      <c r="AB418" s="22">
        <v>4004031</v>
      </c>
      <c r="AC418" s="134" t="s">
        <v>2360</v>
      </c>
      <c r="AD418" s="88">
        <v>0</v>
      </c>
      <c r="AE418" s="136">
        <v>0</v>
      </c>
      <c r="AF418" s="22">
        <v>1</v>
      </c>
      <c r="AG418" s="49">
        <v>0</v>
      </c>
      <c r="AH418" s="49">
        <v>0</v>
      </c>
      <c r="AI418" s="49">
        <v>0</v>
      </c>
      <c r="AJ418" s="22" t="b">
        <v>0</v>
      </c>
      <c r="AK418" s="49">
        <v>0</v>
      </c>
      <c r="AL418" s="67">
        <v>0</v>
      </c>
    </row>
    <row r="419" spans="2:38" ht="16.5" customHeight="1" x14ac:dyDescent="0.3">
      <c r="B419" s="22">
        <f t="shared" si="107"/>
        <v>10103</v>
      </c>
      <c r="C419" s="72">
        <f t="shared" si="106"/>
        <v>1801272</v>
      </c>
      <c r="D419" s="22" t="s">
        <v>2264</v>
      </c>
      <c r="E419" s="22" t="s">
        <v>2175</v>
      </c>
      <c r="F419" s="72">
        <f>COUNTIF($C$8:$C419,$C419)</f>
        <v>1</v>
      </c>
      <c r="G419" s="22" t="b">
        <v>1</v>
      </c>
      <c r="H419" s="22">
        <v>0</v>
      </c>
      <c r="I419" s="129">
        <f>IFERROR(IF(H419=0,0,VLOOKUP(VLOOKUP(H419,#REF!,MATCH("strMailTitleID",#REF!,0),FALSE),#REF!,2,FALSE)),"ERROR")</f>
        <v>0</v>
      </c>
      <c r="J419" s="176">
        <v>200</v>
      </c>
      <c r="K419" s="129" t="str">
        <f>IFERROR(IF(J419=0,0,VLOOKUP(VLOOKUP(J419,#REF!,MATCH("strMailTitleID",#REF!,0),FALSE),#REF!,2,FALSE)),"ERROR")</f>
        <v>ERROR</v>
      </c>
      <c r="L419" s="22">
        <v>0</v>
      </c>
      <c r="M419" s="22">
        <v>0</v>
      </c>
      <c r="N419" s="22">
        <v>0</v>
      </c>
      <c r="O419" s="22">
        <v>0</v>
      </c>
      <c r="P419" s="22" t="s">
        <v>443</v>
      </c>
      <c r="Q419" s="22">
        <v>0</v>
      </c>
      <c r="R419" s="22" t="b">
        <v>0</v>
      </c>
      <c r="S419" s="22" t="b">
        <v>0</v>
      </c>
      <c r="T419" s="22">
        <v>4004031</v>
      </c>
      <c r="U419" s="134" t="s">
        <v>2360</v>
      </c>
      <c r="V419" s="22">
        <v>4004031</v>
      </c>
      <c r="W419" s="134" t="s">
        <v>2360</v>
      </c>
      <c r="X419" s="22">
        <v>4004031</v>
      </c>
      <c r="Y419" s="134" t="s">
        <v>2360</v>
      </c>
      <c r="Z419" s="22">
        <v>4004031</v>
      </c>
      <c r="AA419" s="134" t="s">
        <v>2360</v>
      </c>
      <c r="AB419" s="22">
        <v>4004031</v>
      </c>
      <c r="AC419" s="134" t="s">
        <v>2360</v>
      </c>
      <c r="AD419" s="88">
        <v>0</v>
      </c>
      <c r="AE419" s="136">
        <v>0</v>
      </c>
      <c r="AF419" s="22">
        <v>1</v>
      </c>
      <c r="AG419" s="49">
        <v>0</v>
      </c>
      <c r="AH419" s="49">
        <v>0</v>
      </c>
      <c r="AI419" s="49">
        <v>0</v>
      </c>
      <c r="AJ419" s="22" t="b">
        <v>0</v>
      </c>
      <c r="AK419" s="49">
        <v>0</v>
      </c>
      <c r="AL419" s="67">
        <v>0</v>
      </c>
    </row>
    <row r="420" spans="2:38" ht="16.5" customHeight="1" x14ac:dyDescent="0.3">
      <c r="B420" s="22">
        <f t="shared" si="107"/>
        <v>10104</v>
      </c>
      <c r="C420" s="72">
        <f t="shared" si="106"/>
        <v>1801282</v>
      </c>
      <c r="D420" s="22" t="s">
        <v>2265</v>
      </c>
      <c r="E420" s="22" t="s">
        <v>2175</v>
      </c>
      <c r="F420" s="72">
        <f>COUNTIF($C$8:$C420,$C420)</f>
        <v>1</v>
      </c>
      <c r="G420" s="22" t="b">
        <v>1</v>
      </c>
      <c r="H420" s="22">
        <v>0</v>
      </c>
      <c r="I420" s="129">
        <f>IFERROR(IF(H420=0,0,VLOOKUP(VLOOKUP(H420,#REF!,MATCH("strMailTitleID",#REF!,0),FALSE),#REF!,2,FALSE)),"ERROR")</f>
        <v>0</v>
      </c>
      <c r="J420" s="176">
        <v>200</v>
      </c>
      <c r="K420" s="129" t="str">
        <f>IFERROR(IF(J420=0,0,VLOOKUP(VLOOKUP(J420,#REF!,MATCH("strMailTitleID",#REF!,0),FALSE),#REF!,2,FALSE)),"ERROR")</f>
        <v>ERROR</v>
      </c>
      <c r="L420" s="22">
        <v>0</v>
      </c>
      <c r="M420" s="22">
        <v>0</v>
      </c>
      <c r="N420" s="22">
        <v>0</v>
      </c>
      <c r="O420" s="22">
        <v>0</v>
      </c>
      <c r="P420" s="22" t="s">
        <v>443</v>
      </c>
      <c r="Q420" s="22">
        <v>0</v>
      </c>
      <c r="R420" s="22" t="b">
        <v>0</v>
      </c>
      <c r="S420" s="22" t="b">
        <v>0</v>
      </c>
      <c r="T420" s="22">
        <v>4004031</v>
      </c>
      <c r="U420" s="134" t="s">
        <v>2360</v>
      </c>
      <c r="V420" s="22">
        <v>4004031</v>
      </c>
      <c r="W420" s="134" t="s">
        <v>2360</v>
      </c>
      <c r="X420" s="22">
        <v>4004031</v>
      </c>
      <c r="Y420" s="134" t="s">
        <v>2360</v>
      </c>
      <c r="Z420" s="22">
        <v>4004031</v>
      </c>
      <c r="AA420" s="134" t="s">
        <v>2360</v>
      </c>
      <c r="AB420" s="22">
        <v>4004031</v>
      </c>
      <c r="AC420" s="134" t="s">
        <v>2360</v>
      </c>
      <c r="AD420" s="88">
        <v>0</v>
      </c>
      <c r="AE420" s="136">
        <v>0</v>
      </c>
      <c r="AF420" s="22">
        <v>1</v>
      </c>
      <c r="AG420" s="49">
        <v>0</v>
      </c>
      <c r="AH420" s="49">
        <v>0</v>
      </c>
      <c r="AI420" s="49">
        <v>0</v>
      </c>
      <c r="AJ420" s="22" t="b">
        <v>0</v>
      </c>
      <c r="AK420" s="49">
        <v>0</v>
      </c>
      <c r="AL420" s="67">
        <v>0</v>
      </c>
    </row>
    <row r="421" spans="2:38" ht="16.5" customHeight="1" x14ac:dyDescent="0.3">
      <c r="B421" s="22">
        <f t="shared" si="107"/>
        <v>10105</v>
      </c>
      <c r="C421" s="72">
        <f t="shared" si="106"/>
        <v>1801292</v>
      </c>
      <c r="D421" s="22" t="s">
        <v>2266</v>
      </c>
      <c r="E421" s="22" t="s">
        <v>2175</v>
      </c>
      <c r="F421" s="72">
        <f>COUNTIF($C$8:$C421,$C421)</f>
        <v>1</v>
      </c>
      <c r="G421" s="22" t="b">
        <v>1</v>
      </c>
      <c r="H421" s="22">
        <v>0</v>
      </c>
      <c r="I421" s="129">
        <f>IFERROR(IF(H421=0,0,VLOOKUP(VLOOKUP(H421,#REF!,MATCH("strMailTitleID",#REF!,0),FALSE),#REF!,2,FALSE)),"ERROR")</f>
        <v>0</v>
      </c>
      <c r="J421" s="176">
        <v>200</v>
      </c>
      <c r="K421" s="129" t="str">
        <f>IFERROR(IF(J421=0,0,VLOOKUP(VLOOKUP(J421,#REF!,MATCH("strMailTitleID",#REF!,0),FALSE),#REF!,2,FALSE)),"ERROR")</f>
        <v>ERROR</v>
      </c>
      <c r="L421" s="22">
        <v>0</v>
      </c>
      <c r="M421" s="22">
        <v>0</v>
      </c>
      <c r="N421" s="22">
        <v>0</v>
      </c>
      <c r="O421" s="22">
        <v>0</v>
      </c>
      <c r="P421" s="22" t="s">
        <v>443</v>
      </c>
      <c r="Q421" s="22">
        <v>0</v>
      </c>
      <c r="R421" s="22" t="b">
        <v>0</v>
      </c>
      <c r="S421" s="22" t="b">
        <v>0</v>
      </c>
      <c r="T421" s="22">
        <v>4004031</v>
      </c>
      <c r="U421" s="134" t="s">
        <v>2360</v>
      </c>
      <c r="V421" s="22">
        <v>4004031</v>
      </c>
      <c r="W421" s="134" t="s">
        <v>2360</v>
      </c>
      <c r="X421" s="22">
        <v>4004031</v>
      </c>
      <c r="Y421" s="134" t="s">
        <v>2360</v>
      </c>
      <c r="Z421" s="22">
        <v>4004031</v>
      </c>
      <c r="AA421" s="134" t="s">
        <v>2360</v>
      </c>
      <c r="AB421" s="22">
        <v>4004031</v>
      </c>
      <c r="AC421" s="134" t="s">
        <v>2360</v>
      </c>
      <c r="AD421" s="88">
        <v>0</v>
      </c>
      <c r="AE421" s="136">
        <v>0</v>
      </c>
      <c r="AF421" s="22">
        <v>1</v>
      </c>
      <c r="AG421" s="49">
        <v>0</v>
      </c>
      <c r="AH421" s="49">
        <v>0</v>
      </c>
      <c r="AI421" s="49">
        <v>0</v>
      </c>
      <c r="AJ421" s="22" t="b">
        <v>0</v>
      </c>
      <c r="AK421" s="49">
        <v>0</v>
      </c>
      <c r="AL421" s="67">
        <v>0</v>
      </c>
    </row>
    <row r="422" spans="2:38" ht="16.5" customHeight="1" x14ac:dyDescent="0.3">
      <c r="B422" s="22">
        <f t="shared" si="107"/>
        <v>10106</v>
      </c>
      <c r="C422" s="72">
        <f t="shared" si="106"/>
        <v>1801302</v>
      </c>
      <c r="D422" s="22" t="s">
        <v>2267</v>
      </c>
      <c r="E422" s="22" t="s">
        <v>2175</v>
      </c>
      <c r="F422" s="72">
        <f>COUNTIF($C$8:$C422,$C422)</f>
        <v>1</v>
      </c>
      <c r="G422" s="22" t="b">
        <v>1</v>
      </c>
      <c r="H422" s="22">
        <v>0</v>
      </c>
      <c r="I422" s="129">
        <f>IFERROR(IF(H422=0,0,VLOOKUP(VLOOKUP(H422,#REF!,MATCH("strMailTitleID",#REF!,0),FALSE),#REF!,2,FALSE)),"ERROR")</f>
        <v>0</v>
      </c>
      <c r="J422" s="176">
        <v>200</v>
      </c>
      <c r="K422" s="129" t="str">
        <f>IFERROR(IF(J422=0,0,VLOOKUP(VLOOKUP(J422,#REF!,MATCH("strMailTitleID",#REF!,0),FALSE),#REF!,2,FALSE)),"ERROR")</f>
        <v>ERROR</v>
      </c>
      <c r="L422" s="22">
        <v>0</v>
      </c>
      <c r="M422" s="22">
        <v>0</v>
      </c>
      <c r="N422" s="22">
        <v>0</v>
      </c>
      <c r="O422" s="22">
        <v>0</v>
      </c>
      <c r="P422" s="22" t="s">
        <v>443</v>
      </c>
      <c r="Q422" s="22">
        <v>0</v>
      </c>
      <c r="R422" s="22" t="b">
        <v>0</v>
      </c>
      <c r="S422" s="22" t="b">
        <v>0</v>
      </c>
      <c r="T422" s="22">
        <v>4004031</v>
      </c>
      <c r="U422" s="134" t="s">
        <v>2360</v>
      </c>
      <c r="V422" s="22">
        <v>4004031</v>
      </c>
      <c r="W422" s="134" t="s">
        <v>2360</v>
      </c>
      <c r="X422" s="22">
        <v>4004031</v>
      </c>
      <c r="Y422" s="134" t="s">
        <v>2360</v>
      </c>
      <c r="Z422" s="22">
        <v>4004031</v>
      </c>
      <c r="AA422" s="134" t="s">
        <v>2360</v>
      </c>
      <c r="AB422" s="22">
        <v>4004031</v>
      </c>
      <c r="AC422" s="134" t="s">
        <v>2360</v>
      </c>
      <c r="AD422" s="88">
        <v>0</v>
      </c>
      <c r="AE422" s="136">
        <v>0</v>
      </c>
      <c r="AF422" s="22">
        <v>1</v>
      </c>
      <c r="AG422" s="49">
        <v>0</v>
      </c>
      <c r="AH422" s="49">
        <v>0</v>
      </c>
      <c r="AI422" s="49">
        <v>0</v>
      </c>
      <c r="AJ422" s="22" t="b">
        <v>0</v>
      </c>
      <c r="AK422" s="49">
        <v>0</v>
      </c>
      <c r="AL422" s="67">
        <v>0</v>
      </c>
    </row>
    <row r="423" spans="2:38" ht="16.5" customHeight="1" x14ac:dyDescent="0.3">
      <c r="B423" s="22">
        <f t="shared" si="107"/>
        <v>10107</v>
      </c>
      <c r="C423" s="72">
        <f>C393+1</f>
        <v>1801013</v>
      </c>
      <c r="D423" s="22" t="s">
        <v>2268</v>
      </c>
      <c r="E423" s="22" t="s">
        <v>2175</v>
      </c>
      <c r="F423" s="72">
        <f>COUNTIF($C$8:$C423,$C423)</f>
        <v>1</v>
      </c>
      <c r="G423" s="22" t="b">
        <v>1</v>
      </c>
      <c r="H423" s="22">
        <v>0</v>
      </c>
      <c r="I423" s="129">
        <f>IFERROR(IF(H423=0,0,VLOOKUP(VLOOKUP(H423,#REF!,MATCH("strMailTitleID",#REF!,0),FALSE),#REF!,2,FALSE)),"ERROR")</f>
        <v>0</v>
      </c>
      <c r="J423" s="176">
        <v>200</v>
      </c>
      <c r="K423" s="129" t="str">
        <f>IFERROR(IF(J423=0,0,VLOOKUP(VLOOKUP(J423,#REF!,MATCH("strMailTitleID",#REF!,0),FALSE),#REF!,2,FALSE)),"ERROR")</f>
        <v>ERROR</v>
      </c>
      <c r="L423" s="22">
        <v>0</v>
      </c>
      <c r="M423" s="22">
        <v>0</v>
      </c>
      <c r="N423" s="22">
        <v>0</v>
      </c>
      <c r="O423" s="22">
        <v>0</v>
      </c>
      <c r="P423" s="22" t="s">
        <v>443</v>
      </c>
      <c r="Q423" s="22">
        <v>0</v>
      </c>
      <c r="R423" s="22" t="b">
        <v>0</v>
      </c>
      <c r="S423" s="22" t="b">
        <v>0</v>
      </c>
      <c r="T423" s="22">
        <v>4003031</v>
      </c>
      <c r="U423" s="134" t="s">
        <v>2359</v>
      </c>
      <c r="V423" s="22">
        <v>4003031</v>
      </c>
      <c r="W423" s="134" t="s">
        <v>2359</v>
      </c>
      <c r="X423" s="22">
        <v>4003031</v>
      </c>
      <c r="Y423" s="134" t="s">
        <v>2359</v>
      </c>
      <c r="Z423" s="22">
        <v>4003031</v>
      </c>
      <c r="AA423" s="134" t="s">
        <v>2359</v>
      </c>
      <c r="AB423" s="22">
        <v>4003031</v>
      </c>
      <c r="AC423" s="134" t="s">
        <v>2359</v>
      </c>
      <c r="AD423" s="88">
        <v>0</v>
      </c>
      <c r="AE423" s="136">
        <v>0</v>
      </c>
      <c r="AF423" s="22">
        <v>1</v>
      </c>
      <c r="AG423" s="49">
        <v>0</v>
      </c>
      <c r="AH423" s="49">
        <v>0</v>
      </c>
      <c r="AI423" s="49">
        <v>0</v>
      </c>
      <c r="AJ423" s="22" t="b">
        <v>0</v>
      </c>
      <c r="AK423" s="49">
        <v>0</v>
      </c>
      <c r="AL423" s="67">
        <v>0</v>
      </c>
    </row>
    <row r="424" spans="2:38" ht="16.5" customHeight="1" x14ac:dyDescent="0.3">
      <c r="B424" s="22">
        <f t="shared" si="107"/>
        <v>10108</v>
      </c>
      <c r="C424" s="72">
        <f t="shared" si="106"/>
        <v>1801023</v>
      </c>
      <c r="D424" s="22" t="s">
        <v>2269</v>
      </c>
      <c r="E424" s="22" t="s">
        <v>2175</v>
      </c>
      <c r="F424" s="72">
        <f>COUNTIF($C$8:$C424,$C424)</f>
        <v>1</v>
      </c>
      <c r="G424" s="22" t="b">
        <v>1</v>
      </c>
      <c r="H424" s="22">
        <v>0</v>
      </c>
      <c r="I424" s="129">
        <f>IFERROR(IF(H424=0,0,VLOOKUP(VLOOKUP(H424,#REF!,MATCH("strMailTitleID",#REF!,0),FALSE),#REF!,2,FALSE)),"ERROR")</f>
        <v>0</v>
      </c>
      <c r="J424" s="176">
        <v>200</v>
      </c>
      <c r="K424" s="129" t="str">
        <f>IFERROR(IF(J424=0,0,VLOOKUP(VLOOKUP(J424,#REF!,MATCH("strMailTitleID",#REF!,0),FALSE),#REF!,2,FALSE)),"ERROR")</f>
        <v>ERROR</v>
      </c>
      <c r="L424" s="22">
        <v>0</v>
      </c>
      <c r="M424" s="22">
        <v>0</v>
      </c>
      <c r="N424" s="22">
        <v>0</v>
      </c>
      <c r="O424" s="22">
        <v>0</v>
      </c>
      <c r="P424" s="22" t="s">
        <v>443</v>
      </c>
      <c r="Q424" s="22">
        <v>0</v>
      </c>
      <c r="R424" s="22" t="b">
        <v>0</v>
      </c>
      <c r="S424" s="22" t="b">
        <v>0</v>
      </c>
      <c r="T424" s="22">
        <v>4003031</v>
      </c>
      <c r="U424" s="134" t="s">
        <v>2359</v>
      </c>
      <c r="V424" s="22">
        <v>4003031</v>
      </c>
      <c r="W424" s="134" t="s">
        <v>2359</v>
      </c>
      <c r="X424" s="22">
        <v>4003031</v>
      </c>
      <c r="Y424" s="134" t="s">
        <v>2359</v>
      </c>
      <c r="Z424" s="22">
        <v>4003031</v>
      </c>
      <c r="AA424" s="134" t="s">
        <v>2359</v>
      </c>
      <c r="AB424" s="22">
        <v>4003031</v>
      </c>
      <c r="AC424" s="134" t="s">
        <v>2359</v>
      </c>
      <c r="AD424" s="88">
        <v>0</v>
      </c>
      <c r="AE424" s="136">
        <v>0</v>
      </c>
      <c r="AF424" s="22">
        <v>1</v>
      </c>
      <c r="AG424" s="49">
        <v>0</v>
      </c>
      <c r="AH424" s="49">
        <v>0</v>
      </c>
      <c r="AI424" s="49">
        <v>0</v>
      </c>
      <c r="AJ424" s="22" t="b">
        <v>0</v>
      </c>
      <c r="AK424" s="49">
        <v>0</v>
      </c>
      <c r="AL424" s="67">
        <v>0</v>
      </c>
    </row>
    <row r="425" spans="2:38" ht="16.5" customHeight="1" x14ac:dyDescent="0.3">
      <c r="B425" s="22">
        <f t="shared" si="107"/>
        <v>10109</v>
      </c>
      <c r="C425" s="72">
        <f t="shared" si="106"/>
        <v>1801033</v>
      </c>
      <c r="D425" s="22" t="s">
        <v>2270</v>
      </c>
      <c r="E425" s="22" t="s">
        <v>2175</v>
      </c>
      <c r="F425" s="72">
        <f>COUNTIF($C$8:$C425,$C425)</f>
        <v>1</v>
      </c>
      <c r="G425" s="22" t="b">
        <v>1</v>
      </c>
      <c r="H425" s="22">
        <v>0</v>
      </c>
      <c r="I425" s="129">
        <f>IFERROR(IF(H425=0,0,VLOOKUP(VLOOKUP(H425,#REF!,MATCH("strMailTitleID",#REF!,0),FALSE),#REF!,2,FALSE)),"ERROR")</f>
        <v>0</v>
      </c>
      <c r="J425" s="176">
        <v>200</v>
      </c>
      <c r="K425" s="129" t="str">
        <f>IFERROR(IF(J425=0,0,VLOOKUP(VLOOKUP(J425,#REF!,MATCH("strMailTitleID",#REF!,0),FALSE),#REF!,2,FALSE)),"ERROR")</f>
        <v>ERROR</v>
      </c>
      <c r="L425" s="22">
        <v>0</v>
      </c>
      <c r="M425" s="22">
        <v>0</v>
      </c>
      <c r="N425" s="22">
        <v>0</v>
      </c>
      <c r="O425" s="22">
        <v>0</v>
      </c>
      <c r="P425" s="22" t="s">
        <v>2236</v>
      </c>
      <c r="Q425" s="22">
        <v>0</v>
      </c>
      <c r="R425" s="22" t="b">
        <v>0</v>
      </c>
      <c r="S425" s="22" t="b">
        <v>0</v>
      </c>
      <c r="T425" s="22">
        <v>4003031</v>
      </c>
      <c r="U425" s="134" t="s">
        <v>2359</v>
      </c>
      <c r="V425" s="22">
        <v>4003031</v>
      </c>
      <c r="W425" s="134" t="s">
        <v>2359</v>
      </c>
      <c r="X425" s="22">
        <v>4003031</v>
      </c>
      <c r="Y425" s="134" t="s">
        <v>2359</v>
      </c>
      <c r="Z425" s="22">
        <v>4003031</v>
      </c>
      <c r="AA425" s="134" t="s">
        <v>2359</v>
      </c>
      <c r="AB425" s="22">
        <v>4003031</v>
      </c>
      <c r="AC425" s="134" t="s">
        <v>2359</v>
      </c>
      <c r="AD425" s="88">
        <v>0</v>
      </c>
      <c r="AE425" s="136">
        <v>0</v>
      </c>
      <c r="AF425" s="22">
        <v>1</v>
      </c>
      <c r="AG425" s="49">
        <v>0</v>
      </c>
      <c r="AH425" s="49">
        <v>0</v>
      </c>
      <c r="AI425" s="49">
        <v>0</v>
      </c>
      <c r="AJ425" s="22" t="b">
        <v>0</v>
      </c>
      <c r="AK425" s="49">
        <v>0</v>
      </c>
      <c r="AL425" s="67">
        <v>0</v>
      </c>
    </row>
    <row r="426" spans="2:38" ht="16.5" customHeight="1" x14ac:dyDescent="0.3">
      <c r="B426" s="22">
        <f t="shared" si="107"/>
        <v>10110</v>
      </c>
      <c r="C426" s="72">
        <f t="shared" si="106"/>
        <v>1801043</v>
      </c>
      <c r="D426" s="22" t="s">
        <v>2271</v>
      </c>
      <c r="E426" s="22" t="s">
        <v>2175</v>
      </c>
      <c r="F426" s="72">
        <f>COUNTIF($C$8:$C426,$C426)</f>
        <v>1</v>
      </c>
      <c r="G426" s="22" t="b">
        <v>1</v>
      </c>
      <c r="H426" s="22">
        <v>0</v>
      </c>
      <c r="I426" s="129">
        <f>IFERROR(IF(H426=0,0,VLOOKUP(VLOOKUP(H426,#REF!,MATCH("strMailTitleID",#REF!,0),FALSE),#REF!,2,FALSE)),"ERROR")</f>
        <v>0</v>
      </c>
      <c r="J426" s="176">
        <v>200</v>
      </c>
      <c r="K426" s="129" t="str">
        <f>IFERROR(IF(J426=0,0,VLOOKUP(VLOOKUP(J426,#REF!,MATCH("strMailTitleID",#REF!,0),FALSE),#REF!,2,FALSE)),"ERROR")</f>
        <v>ERROR</v>
      </c>
      <c r="L426" s="22">
        <v>0</v>
      </c>
      <c r="M426" s="22">
        <v>0</v>
      </c>
      <c r="N426" s="22">
        <v>0</v>
      </c>
      <c r="O426" s="22">
        <v>0</v>
      </c>
      <c r="P426" s="22" t="s">
        <v>443</v>
      </c>
      <c r="Q426" s="22">
        <v>0</v>
      </c>
      <c r="R426" s="22" t="b">
        <v>0</v>
      </c>
      <c r="S426" s="22" t="b">
        <v>0</v>
      </c>
      <c r="T426" s="22">
        <v>4003031</v>
      </c>
      <c r="U426" s="134" t="s">
        <v>2359</v>
      </c>
      <c r="V426" s="22">
        <v>4003031</v>
      </c>
      <c r="W426" s="134" t="s">
        <v>2359</v>
      </c>
      <c r="X426" s="22">
        <v>4003031</v>
      </c>
      <c r="Y426" s="134" t="s">
        <v>2359</v>
      </c>
      <c r="Z426" s="22">
        <v>4003031</v>
      </c>
      <c r="AA426" s="134" t="s">
        <v>2359</v>
      </c>
      <c r="AB426" s="22">
        <v>4003031</v>
      </c>
      <c r="AC426" s="134" t="s">
        <v>2359</v>
      </c>
      <c r="AD426" s="88">
        <v>0</v>
      </c>
      <c r="AE426" s="136">
        <v>0</v>
      </c>
      <c r="AF426" s="22">
        <v>1</v>
      </c>
      <c r="AG426" s="49">
        <v>0</v>
      </c>
      <c r="AH426" s="49">
        <v>0</v>
      </c>
      <c r="AI426" s="49">
        <v>0</v>
      </c>
      <c r="AJ426" s="22" t="b">
        <v>0</v>
      </c>
      <c r="AK426" s="49">
        <v>0</v>
      </c>
      <c r="AL426" s="67">
        <v>0</v>
      </c>
    </row>
    <row r="427" spans="2:38" ht="16.5" customHeight="1" x14ac:dyDescent="0.3">
      <c r="B427" s="22">
        <f t="shared" si="107"/>
        <v>10111</v>
      </c>
      <c r="C427" s="72">
        <f t="shared" si="106"/>
        <v>1801053</v>
      </c>
      <c r="D427" s="22" t="s">
        <v>2272</v>
      </c>
      <c r="E427" s="22" t="s">
        <v>2175</v>
      </c>
      <c r="F427" s="72">
        <f>COUNTIF($C$8:$C427,$C427)</f>
        <v>1</v>
      </c>
      <c r="G427" s="22" t="b">
        <v>1</v>
      </c>
      <c r="H427" s="22">
        <v>0</v>
      </c>
      <c r="I427" s="129">
        <f>IFERROR(IF(H427=0,0,VLOOKUP(VLOOKUP(H427,#REF!,MATCH("strMailTitleID",#REF!,0),FALSE),#REF!,2,FALSE)),"ERROR")</f>
        <v>0</v>
      </c>
      <c r="J427" s="176">
        <v>200</v>
      </c>
      <c r="K427" s="129" t="str">
        <f>IFERROR(IF(J427=0,0,VLOOKUP(VLOOKUP(J427,#REF!,MATCH("strMailTitleID",#REF!,0),FALSE),#REF!,2,FALSE)),"ERROR")</f>
        <v>ERROR</v>
      </c>
      <c r="L427" s="22">
        <v>0</v>
      </c>
      <c r="M427" s="22">
        <v>0</v>
      </c>
      <c r="N427" s="22">
        <v>0</v>
      </c>
      <c r="O427" s="22">
        <v>0</v>
      </c>
      <c r="P427" s="22" t="s">
        <v>2236</v>
      </c>
      <c r="Q427" s="22">
        <v>0</v>
      </c>
      <c r="R427" s="22" t="b">
        <v>0</v>
      </c>
      <c r="S427" s="22" t="b">
        <v>0</v>
      </c>
      <c r="T427" s="22">
        <v>4003031</v>
      </c>
      <c r="U427" s="134" t="s">
        <v>2359</v>
      </c>
      <c r="V427" s="22">
        <v>4003031</v>
      </c>
      <c r="W427" s="134" t="s">
        <v>2359</v>
      </c>
      <c r="X427" s="22">
        <v>4003031</v>
      </c>
      <c r="Y427" s="134" t="s">
        <v>2359</v>
      </c>
      <c r="Z427" s="22">
        <v>4003031</v>
      </c>
      <c r="AA427" s="134" t="s">
        <v>2359</v>
      </c>
      <c r="AB427" s="22">
        <v>4003031</v>
      </c>
      <c r="AC427" s="134" t="s">
        <v>2359</v>
      </c>
      <c r="AD427" s="88">
        <v>0</v>
      </c>
      <c r="AE427" s="136">
        <v>0</v>
      </c>
      <c r="AF427" s="22">
        <v>1</v>
      </c>
      <c r="AG427" s="49">
        <v>0</v>
      </c>
      <c r="AH427" s="49">
        <v>0</v>
      </c>
      <c r="AI427" s="49">
        <v>0</v>
      </c>
      <c r="AJ427" s="22" t="b">
        <v>0</v>
      </c>
      <c r="AK427" s="49">
        <v>0</v>
      </c>
      <c r="AL427" s="67">
        <v>0</v>
      </c>
    </row>
    <row r="428" spans="2:38" ht="16.5" customHeight="1" x14ac:dyDescent="0.3">
      <c r="B428" s="22">
        <f t="shared" si="107"/>
        <v>10112</v>
      </c>
      <c r="C428" s="72">
        <f t="shared" ref="C428:C452" si="108">C398+1</f>
        <v>1801063</v>
      </c>
      <c r="D428" s="22" t="s">
        <v>2273</v>
      </c>
      <c r="E428" s="22" t="s">
        <v>2175</v>
      </c>
      <c r="F428" s="72">
        <f>COUNTIF($C$8:$C428,$C428)</f>
        <v>1</v>
      </c>
      <c r="G428" s="22" t="b">
        <v>1</v>
      </c>
      <c r="H428" s="22">
        <v>0</v>
      </c>
      <c r="I428" s="129">
        <f>IFERROR(IF(H428=0,0,VLOOKUP(VLOOKUP(H428,#REF!,MATCH("strMailTitleID",#REF!,0),FALSE),#REF!,2,FALSE)),"ERROR")</f>
        <v>0</v>
      </c>
      <c r="J428" s="176">
        <v>200</v>
      </c>
      <c r="K428" s="129" t="str">
        <f>IFERROR(IF(J428=0,0,VLOOKUP(VLOOKUP(J428,#REF!,MATCH("strMailTitleID",#REF!,0),FALSE),#REF!,2,FALSE)),"ERROR")</f>
        <v>ERROR</v>
      </c>
      <c r="L428" s="22">
        <v>0</v>
      </c>
      <c r="M428" s="22">
        <v>0</v>
      </c>
      <c r="N428" s="22">
        <v>0</v>
      </c>
      <c r="O428" s="22">
        <v>0</v>
      </c>
      <c r="P428" s="22" t="s">
        <v>2236</v>
      </c>
      <c r="Q428" s="22">
        <v>0</v>
      </c>
      <c r="R428" s="22" t="b">
        <v>0</v>
      </c>
      <c r="S428" s="22" t="b">
        <v>0</v>
      </c>
      <c r="T428" s="22">
        <v>4003031</v>
      </c>
      <c r="U428" s="134" t="s">
        <v>2359</v>
      </c>
      <c r="V428" s="22">
        <v>4003031</v>
      </c>
      <c r="W428" s="134" t="s">
        <v>2359</v>
      </c>
      <c r="X428" s="22">
        <v>4003031</v>
      </c>
      <c r="Y428" s="134" t="s">
        <v>2359</v>
      </c>
      <c r="Z428" s="22">
        <v>4003031</v>
      </c>
      <c r="AA428" s="134" t="s">
        <v>2359</v>
      </c>
      <c r="AB428" s="22">
        <v>4003031</v>
      </c>
      <c r="AC428" s="134" t="s">
        <v>2359</v>
      </c>
      <c r="AD428" s="88">
        <v>0</v>
      </c>
      <c r="AE428" s="136">
        <v>0</v>
      </c>
      <c r="AF428" s="22">
        <v>1</v>
      </c>
      <c r="AG428" s="49">
        <v>0</v>
      </c>
      <c r="AH428" s="49">
        <v>0</v>
      </c>
      <c r="AI428" s="49">
        <v>0</v>
      </c>
      <c r="AJ428" s="22" t="b">
        <v>0</v>
      </c>
      <c r="AK428" s="49">
        <v>0</v>
      </c>
      <c r="AL428" s="67">
        <v>0</v>
      </c>
    </row>
    <row r="429" spans="2:38" ht="16.5" customHeight="1" x14ac:dyDescent="0.3">
      <c r="B429" s="22">
        <f t="shared" si="107"/>
        <v>10113</v>
      </c>
      <c r="C429" s="72">
        <f t="shared" si="108"/>
        <v>1801073</v>
      </c>
      <c r="D429" s="22" t="s">
        <v>2274</v>
      </c>
      <c r="E429" s="22" t="s">
        <v>2175</v>
      </c>
      <c r="F429" s="72">
        <f>COUNTIF($C$8:$C429,$C429)</f>
        <v>1</v>
      </c>
      <c r="G429" s="22" t="b">
        <v>1</v>
      </c>
      <c r="H429" s="22">
        <v>0</v>
      </c>
      <c r="I429" s="129">
        <f>IFERROR(IF(H429=0,0,VLOOKUP(VLOOKUP(H429,#REF!,MATCH("strMailTitleID",#REF!,0),FALSE),#REF!,2,FALSE)),"ERROR")</f>
        <v>0</v>
      </c>
      <c r="J429" s="176">
        <v>200</v>
      </c>
      <c r="K429" s="129" t="str">
        <f>IFERROR(IF(J429=0,0,VLOOKUP(VLOOKUP(J429,#REF!,MATCH("strMailTitleID",#REF!,0),FALSE),#REF!,2,FALSE)),"ERROR")</f>
        <v>ERROR</v>
      </c>
      <c r="L429" s="22">
        <v>0</v>
      </c>
      <c r="M429" s="22">
        <v>0</v>
      </c>
      <c r="N429" s="22">
        <v>0</v>
      </c>
      <c r="O429" s="22">
        <v>0</v>
      </c>
      <c r="P429" s="22" t="s">
        <v>2236</v>
      </c>
      <c r="Q429" s="22">
        <v>0</v>
      </c>
      <c r="R429" s="22" t="b">
        <v>0</v>
      </c>
      <c r="S429" s="22" t="b">
        <v>0</v>
      </c>
      <c r="T429" s="22">
        <v>4003031</v>
      </c>
      <c r="U429" s="134" t="s">
        <v>2359</v>
      </c>
      <c r="V429" s="22">
        <v>4003031</v>
      </c>
      <c r="W429" s="134" t="s">
        <v>2359</v>
      </c>
      <c r="X429" s="22">
        <v>4003031</v>
      </c>
      <c r="Y429" s="134" t="s">
        <v>2359</v>
      </c>
      <c r="Z429" s="22">
        <v>4003031</v>
      </c>
      <c r="AA429" s="134" t="s">
        <v>2359</v>
      </c>
      <c r="AB429" s="22">
        <v>4003031</v>
      </c>
      <c r="AC429" s="134" t="s">
        <v>2359</v>
      </c>
      <c r="AD429" s="88">
        <v>0</v>
      </c>
      <c r="AE429" s="136">
        <v>0</v>
      </c>
      <c r="AF429" s="22">
        <v>1</v>
      </c>
      <c r="AG429" s="49">
        <v>0</v>
      </c>
      <c r="AH429" s="49">
        <v>0</v>
      </c>
      <c r="AI429" s="49">
        <v>0</v>
      </c>
      <c r="AJ429" s="22" t="b">
        <v>0</v>
      </c>
      <c r="AK429" s="49">
        <v>0</v>
      </c>
      <c r="AL429" s="67">
        <v>0</v>
      </c>
    </row>
    <row r="430" spans="2:38" ht="16.5" customHeight="1" x14ac:dyDescent="0.3">
      <c r="B430" s="22">
        <f t="shared" si="107"/>
        <v>10114</v>
      </c>
      <c r="C430" s="72">
        <f t="shared" si="108"/>
        <v>1801083</v>
      </c>
      <c r="D430" s="22" t="s">
        <v>2275</v>
      </c>
      <c r="E430" s="22" t="s">
        <v>2175</v>
      </c>
      <c r="F430" s="72">
        <f>COUNTIF($C$8:$C430,$C430)</f>
        <v>1</v>
      </c>
      <c r="G430" s="22" t="b">
        <v>1</v>
      </c>
      <c r="H430" s="22">
        <v>0</v>
      </c>
      <c r="I430" s="129">
        <f>IFERROR(IF(H430=0,0,VLOOKUP(VLOOKUP(H430,#REF!,MATCH("strMailTitleID",#REF!,0),FALSE),#REF!,2,FALSE)),"ERROR")</f>
        <v>0</v>
      </c>
      <c r="J430" s="176">
        <v>200</v>
      </c>
      <c r="K430" s="129" t="str">
        <f>IFERROR(IF(J430=0,0,VLOOKUP(VLOOKUP(J430,#REF!,MATCH("strMailTitleID",#REF!,0),FALSE),#REF!,2,FALSE)),"ERROR")</f>
        <v>ERROR</v>
      </c>
      <c r="L430" s="22">
        <v>0</v>
      </c>
      <c r="M430" s="22">
        <v>0</v>
      </c>
      <c r="N430" s="22">
        <v>0</v>
      </c>
      <c r="O430" s="22">
        <v>0</v>
      </c>
      <c r="P430" s="22" t="s">
        <v>2237</v>
      </c>
      <c r="Q430" s="22">
        <v>0</v>
      </c>
      <c r="R430" s="22" t="b">
        <v>0</v>
      </c>
      <c r="S430" s="22" t="b">
        <v>0</v>
      </c>
      <c r="T430" s="22">
        <v>4003031</v>
      </c>
      <c r="U430" s="134" t="s">
        <v>2359</v>
      </c>
      <c r="V430" s="22">
        <v>4003031</v>
      </c>
      <c r="W430" s="134" t="s">
        <v>2359</v>
      </c>
      <c r="X430" s="22">
        <v>4003031</v>
      </c>
      <c r="Y430" s="134" t="s">
        <v>2359</v>
      </c>
      <c r="Z430" s="22">
        <v>4003031</v>
      </c>
      <c r="AA430" s="134" t="s">
        <v>2359</v>
      </c>
      <c r="AB430" s="22">
        <v>4003031</v>
      </c>
      <c r="AC430" s="134" t="s">
        <v>2359</v>
      </c>
      <c r="AD430" s="88">
        <v>0</v>
      </c>
      <c r="AE430" s="136">
        <v>0</v>
      </c>
      <c r="AF430" s="22">
        <v>1</v>
      </c>
      <c r="AG430" s="49">
        <v>0</v>
      </c>
      <c r="AH430" s="49">
        <v>0</v>
      </c>
      <c r="AI430" s="49">
        <v>0</v>
      </c>
      <c r="AJ430" s="22" t="b">
        <v>0</v>
      </c>
      <c r="AK430" s="49">
        <v>0</v>
      </c>
      <c r="AL430" s="67">
        <v>0</v>
      </c>
    </row>
    <row r="431" spans="2:38" ht="16.5" customHeight="1" x14ac:dyDescent="0.3">
      <c r="B431" s="22">
        <f t="shared" si="107"/>
        <v>10115</v>
      </c>
      <c r="C431" s="72">
        <f t="shared" si="108"/>
        <v>1801093</v>
      </c>
      <c r="D431" s="22" t="s">
        <v>2276</v>
      </c>
      <c r="E431" s="22" t="s">
        <v>2175</v>
      </c>
      <c r="F431" s="72">
        <f>COUNTIF($C$8:$C431,$C431)</f>
        <v>1</v>
      </c>
      <c r="G431" s="22" t="b">
        <v>1</v>
      </c>
      <c r="H431" s="22">
        <v>0</v>
      </c>
      <c r="I431" s="129">
        <f>IFERROR(IF(H431=0,0,VLOOKUP(VLOOKUP(H431,#REF!,MATCH("strMailTitleID",#REF!,0),FALSE),#REF!,2,FALSE)),"ERROR")</f>
        <v>0</v>
      </c>
      <c r="J431" s="176">
        <v>200</v>
      </c>
      <c r="K431" s="129" t="str">
        <f>IFERROR(IF(J431=0,0,VLOOKUP(VLOOKUP(J431,#REF!,MATCH("strMailTitleID",#REF!,0),FALSE),#REF!,2,FALSE)),"ERROR")</f>
        <v>ERROR</v>
      </c>
      <c r="L431" s="22">
        <v>0</v>
      </c>
      <c r="M431" s="22">
        <v>0</v>
      </c>
      <c r="N431" s="22">
        <v>0</v>
      </c>
      <c r="O431" s="22">
        <v>0</v>
      </c>
      <c r="P431" s="22" t="s">
        <v>443</v>
      </c>
      <c r="Q431" s="22">
        <v>0</v>
      </c>
      <c r="R431" s="22" t="b">
        <v>0</v>
      </c>
      <c r="S431" s="22" t="b">
        <v>0</v>
      </c>
      <c r="T431" s="22">
        <v>4003031</v>
      </c>
      <c r="U431" s="134" t="s">
        <v>2359</v>
      </c>
      <c r="V431" s="22">
        <v>4003031</v>
      </c>
      <c r="W431" s="134" t="s">
        <v>2359</v>
      </c>
      <c r="X431" s="22">
        <v>4003031</v>
      </c>
      <c r="Y431" s="134" t="s">
        <v>2359</v>
      </c>
      <c r="Z431" s="22">
        <v>4003031</v>
      </c>
      <c r="AA431" s="134" t="s">
        <v>2359</v>
      </c>
      <c r="AB431" s="22">
        <v>4003031</v>
      </c>
      <c r="AC431" s="134" t="s">
        <v>2359</v>
      </c>
      <c r="AD431" s="88">
        <v>0</v>
      </c>
      <c r="AE431" s="136">
        <v>0</v>
      </c>
      <c r="AF431" s="22">
        <v>1</v>
      </c>
      <c r="AG431" s="49">
        <v>0</v>
      </c>
      <c r="AH431" s="49">
        <v>0</v>
      </c>
      <c r="AI431" s="49">
        <v>0</v>
      </c>
      <c r="AJ431" s="22" t="b">
        <v>0</v>
      </c>
      <c r="AK431" s="49">
        <v>0</v>
      </c>
      <c r="AL431" s="67">
        <v>0</v>
      </c>
    </row>
    <row r="432" spans="2:38" ht="16.5" customHeight="1" x14ac:dyDescent="0.3">
      <c r="B432" s="22">
        <f t="shared" si="107"/>
        <v>10116</v>
      </c>
      <c r="C432" s="72">
        <f t="shared" si="108"/>
        <v>1801103</v>
      </c>
      <c r="D432" s="22" t="s">
        <v>2277</v>
      </c>
      <c r="E432" s="22" t="s">
        <v>2175</v>
      </c>
      <c r="F432" s="72">
        <f>COUNTIF($C$8:$C432,$C432)</f>
        <v>1</v>
      </c>
      <c r="G432" s="22" t="b">
        <v>1</v>
      </c>
      <c r="H432" s="22">
        <v>0</v>
      </c>
      <c r="I432" s="129">
        <f>IFERROR(IF(H432=0,0,VLOOKUP(VLOOKUP(H432,#REF!,MATCH("strMailTitleID",#REF!,0),FALSE),#REF!,2,FALSE)),"ERROR")</f>
        <v>0</v>
      </c>
      <c r="J432" s="176">
        <v>200</v>
      </c>
      <c r="K432" s="129" t="str">
        <f>IFERROR(IF(J432=0,0,VLOOKUP(VLOOKUP(J432,#REF!,MATCH("strMailTitleID",#REF!,0),FALSE),#REF!,2,FALSE)),"ERROR")</f>
        <v>ERROR</v>
      </c>
      <c r="L432" s="22">
        <v>0</v>
      </c>
      <c r="M432" s="22">
        <v>0</v>
      </c>
      <c r="N432" s="22">
        <v>0</v>
      </c>
      <c r="O432" s="22">
        <v>0</v>
      </c>
      <c r="P432" s="22" t="s">
        <v>443</v>
      </c>
      <c r="Q432" s="22">
        <v>0</v>
      </c>
      <c r="R432" s="22" t="b">
        <v>0</v>
      </c>
      <c r="S432" s="22" t="b">
        <v>0</v>
      </c>
      <c r="T432" s="22">
        <v>4003031</v>
      </c>
      <c r="U432" s="134" t="s">
        <v>2359</v>
      </c>
      <c r="V432" s="22">
        <v>4003031</v>
      </c>
      <c r="W432" s="134" t="s">
        <v>2359</v>
      </c>
      <c r="X432" s="22">
        <v>4003031</v>
      </c>
      <c r="Y432" s="134" t="s">
        <v>2359</v>
      </c>
      <c r="Z432" s="22">
        <v>4003031</v>
      </c>
      <c r="AA432" s="134" t="s">
        <v>2359</v>
      </c>
      <c r="AB432" s="22">
        <v>4003031</v>
      </c>
      <c r="AC432" s="134" t="s">
        <v>2359</v>
      </c>
      <c r="AD432" s="88">
        <v>0</v>
      </c>
      <c r="AE432" s="136">
        <v>0</v>
      </c>
      <c r="AF432" s="22">
        <v>1</v>
      </c>
      <c r="AG432" s="49">
        <v>0</v>
      </c>
      <c r="AH432" s="49">
        <v>0</v>
      </c>
      <c r="AI432" s="49">
        <v>0</v>
      </c>
      <c r="AJ432" s="22" t="b">
        <v>0</v>
      </c>
      <c r="AK432" s="49">
        <v>0</v>
      </c>
      <c r="AL432" s="67">
        <v>0</v>
      </c>
    </row>
    <row r="433" spans="2:38" ht="16.5" customHeight="1" x14ac:dyDescent="0.3">
      <c r="B433" s="22">
        <f t="shared" si="107"/>
        <v>10117</v>
      </c>
      <c r="C433" s="72">
        <f t="shared" si="108"/>
        <v>1801113</v>
      </c>
      <c r="D433" s="22" t="s">
        <v>2278</v>
      </c>
      <c r="E433" s="22" t="s">
        <v>2175</v>
      </c>
      <c r="F433" s="72">
        <f>COUNTIF($C$8:$C433,$C433)</f>
        <v>1</v>
      </c>
      <c r="G433" s="22" t="b">
        <v>1</v>
      </c>
      <c r="H433" s="22">
        <v>0</v>
      </c>
      <c r="I433" s="129">
        <f>IFERROR(IF(H433=0,0,VLOOKUP(VLOOKUP(H433,#REF!,MATCH("strMailTitleID",#REF!,0),FALSE),#REF!,2,FALSE)),"ERROR")</f>
        <v>0</v>
      </c>
      <c r="J433" s="176">
        <v>200</v>
      </c>
      <c r="K433" s="129" t="str">
        <f>IFERROR(IF(J433=0,0,VLOOKUP(VLOOKUP(J433,#REF!,MATCH("strMailTitleID",#REF!,0),FALSE),#REF!,2,FALSE)),"ERROR")</f>
        <v>ERROR</v>
      </c>
      <c r="L433" s="22">
        <v>0</v>
      </c>
      <c r="M433" s="22">
        <v>0</v>
      </c>
      <c r="N433" s="22">
        <v>0</v>
      </c>
      <c r="O433" s="22">
        <v>0</v>
      </c>
      <c r="P433" s="22" t="s">
        <v>2237</v>
      </c>
      <c r="Q433" s="22">
        <v>0</v>
      </c>
      <c r="R433" s="22" t="b">
        <v>0</v>
      </c>
      <c r="S433" s="22" t="b">
        <v>0</v>
      </c>
      <c r="T433" s="22">
        <v>4003031</v>
      </c>
      <c r="U433" s="134" t="s">
        <v>2359</v>
      </c>
      <c r="V433" s="22">
        <v>4003031</v>
      </c>
      <c r="W433" s="134" t="s">
        <v>2359</v>
      </c>
      <c r="X433" s="22">
        <v>4003031</v>
      </c>
      <c r="Y433" s="134" t="s">
        <v>2359</v>
      </c>
      <c r="Z433" s="22">
        <v>4003031</v>
      </c>
      <c r="AA433" s="134" t="s">
        <v>2359</v>
      </c>
      <c r="AB433" s="22">
        <v>4003031</v>
      </c>
      <c r="AC433" s="134" t="s">
        <v>2359</v>
      </c>
      <c r="AD433" s="88">
        <v>0</v>
      </c>
      <c r="AE433" s="136">
        <v>0</v>
      </c>
      <c r="AF433" s="22">
        <v>1</v>
      </c>
      <c r="AG433" s="49">
        <v>0</v>
      </c>
      <c r="AH433" s="49">
        <v>0</v>
      </c>
      <c r="AI433" s="49">
        <v>0</v>
      </c>
      <c r="AJ433" s="22" t="b">
        <v>0</v>
      </c>
      <c r="AK433" s="49">
        <v>0</v>
      </c>
      <c r="AL433" s="67">
        <v>0</v>
      </c>
    </row>
    <row r="434" spans="2:38" ht="16.5" customHeight="1" x14ac:dyDescent="0.3">
      <c r="B434" s="22">
        <f t="shared" si="107"/>
        <v>10118</v>
      </c>
      <c r="C434" s="72">
        <f t="shared" si="108"/>
        <v>1801123</v>
      </c>
      <c r="D434" s="22" t="s">
        <v>2279</v>
      </c>
      <c r="E434" s="22" t="s">
        <v>2175</v>
      </c>
      <c r="F434" s="72">
        <f>COUNTIF($C$8:$C434,$C434)</f>
        <v>1</v>
      </c>
      <c r="G434" s="22" t="b">
        <v>1</v>
      </c>
      <c r="H434" s="22">
        <v>0</v>
      </c>
      <c r="I434" s="129">
        <f>IFERROR(IF(H434=0,0,VLOOKUP(VLOOKUP(H434,#REF!,MATCH("strMailTitleID",#REF!,0),FALSE),#REF!,2,FALSE)),"ERROR")</f>
        <v>0</v>
      </c>
      <c r="J434" s="176">
        <v>200</v>
      </c>
      <c r="K434" s="129" t="str">
        <f>IFERROR(IF(J434=0,0,VLOOKUP(VLOOKUP(J434,#REF!,MATCH("strMailTitleID",#REF!,0),FALSE),#REF!,2,FALSE)),"ERROR")</f>
        <v>ERROR</v>
      </c>
      <c r="L434" s="22">
        <v>0</v>
      </c>
      <c r="M434" s="22">
        <v>0</v>
      </c>
      <c r="N434" s="22">
        <v>0</v>
      </c>
      <c r="O434" s="22">
        <v>0</v>
      </c>
      <c r="P434" s="22" t="s">
        <v>443</v>
      </c>
      <c r="Q434" s="22">
        <v>0</v>
      </c>
      <c r="R434" s="22" t="b">
        <v>0</v>
      </c>
      <c r="S434" s="22" t="b">
        <v>0</v>
      </c>
      <c r="T434" s="22">
        <v>4003031</v>
      </c>
      <c r="U434" s="134" t="s">
        <v>2359</v>
      </c>
      <c r="V434" s="22">
        <v>4003031</v>
      </c>
      <c r="W434" s="134" t="s">
        <v>2359</v>
      </c>
      <c r="X434" s="22">
        <v>4003031</v>
      </c>
      <c r="Y434" s="134" t="s">
        <v>2359</v>
      </c>
      <c r="Z434" s="22">
        <v>4003031</v>
      </c>
      <c r="AA434" s="134" t="s">
        <v>2359</v>
      </c>
      <c r="AB434" s="22">
        <v>4003031</v>
      </c>
      <c r="AC434" s="134" t="s">
        <v>2359</v>
      </c>
      <c r="AD434" s="88">
        <v>0</v>
      </c>
      <c r="AE434" s="136">
        <v>0</v>
      </c>
      <c r="AF434" s="22">
        <v>1</v>
      </c>
      <c r="AG434" s="49">
        <v>0</v>
      </c>
      <c r="AH434" s="49">
        <v>0</v>
      </c>
      <c r="AI434" s="49">
        <v>0</v>
      </c>
      <c r="AJ434" s="22" t="b">
        <v>0</v>
      </c>
      <c r="AK434" s="49">
        <v>0</v>
      </c>
      <c r="AL434" s="67">
        <v>0</v>
      </c>
    </row>
    <row r="435" spans="2:38" ht="16.5" customHeight="1" x14ac:dyDescent="0.3">
      <c r="B435" s="22">
        <f t="shared" si="107"/>
        <v>10119</v>
      </c>
      <c r="C435" s="72">
        <f t="shared" si="108"/>
        <v>1801133</v>
      </c>
      <c r="D435" s="22" t="s">
        <v>2280</v>
      </c>
      <c r="E435" s="22" t="s">
        <v>2175</v>
      </c>
      <c r="F435" s="72">
        <f>COUNTIF($C$8:$C435,$C435)</f>
        <v>1</v>
      </c>
      <c r="G435" s="22" t="b">
        <v>1</v>
      </c>
      <c r="H435" s="22">
        <v>0</v>
      </c>
      <c r="I435" s="129">
        <f>IFERROR(IF(H435=0,0,VLOOKUP(VLOOKUP(H435,#REF!,MATCH("strMailTitleID",#REF!,0),FALSE),#REF!,2,FALSE)),"ERROR")</f>
        <v>0</v>
      </c>
      <c r="J435" s="176">
        <v>200</v>
      </c>
      <c r="K435" s="129" t="str">
        <f>IFERROR(IF(J435=0,0,VLOOKUP(VLOOKUP(J435,#REF!,MATCH("strMailTitleID",#REF!,0),FALSE),#REF!,2,FALSE)),"ERROR")</f>
        <v>ERROR</v>
      </c>
      <c r="L435" s="22">
        <v>0</v>
      </c>
      <c r="M435" s="22">
        <v>0</v>
      </c>
      <c r="N435" s="22">
        <v>0</v>
      </c>
      <c r="O435" s="22">
        <v>0</v>
      </c>
      <c r="P435" s="22" t="s">
        <v>443</v>
      </c>
      <c r="Q435" s="22">
        <v>0</v>
      </c>
      <c r="R435" s="22" t="b">
        <v>0</v>
      </c>
      <c r="S435" s="22" t="b">
        <v>0</v>
      </c>
      <c r="T435" s="22">
        <v>4003031</v>
      </c>
      <c r="U435" s="134" t="s">
        <v>2359</v>
      </c>
      <c r="V435" s="22">
        <v>4003031</v>
      </c>
      <c r="W435" s="134" t="s">
        <v>2359</v>
      </c>
      <c r="X435" s="22">
        <v>4003031</v>
      </c>
      <c r="Y435" s="134" t="s">
        <v>2359</v>
      </c>
      <c r="Z435" s="22">
        <v>4003031</v>
      </c>
      <c r="AA435" s="134" t="s">
        <v>2359</v>
      </c>
      <c r="AB435" s="22">
        <v>4003031</v>
      </c>
      <c r="AC435" s="134" t="s">
        <v>2359</v>
      </c>
      <c r="AD435" s="88">
        <v>0</v>
      </c>
      <c r="AE435" s="136">
        <v>0</v>
      </c>
      <c r="AF435" s="22">
        <v>1</v>
      </c>
      <c r="AG435" s="49">
        <v>0</v>
      </c>
      <c r="AH435" s="49">
        <v>0</v>
      </c>
      <c r="AI435" s="49">
        <v>0</v>
      </c>
      <c r="AJ435" s="22" t="b">
        <v>0</v>
      </c>
      <c r="AK435" s="49">
        <v>0</v>
      </c>
      <c r="AL435" s="67">
        <v>0</v>
      </c>
    </row>
    <row r="436" spans="2:38" ht="16.5" customHeight="1" x14ac:dyDescent="0.3">
      <c r="B436" s="22">
        <f t="shared" si="107"/>
        <v>10120</v>
      </c>
      <c r="C436" s="72">
        <f t="shared" si="108"/>
        <v>1801143</v>
      </c>
      <c r="D436" s="22" t="s">
        <v>2281</v>
      </c>
      <c r="E436" s="22" t="s">
        <v>2175</v>
      </c>
      <c r="F436" s="72">
        <f>COUNTIF($C$8:$C436,$C436)</f>
        <v>1</v>
      </c>
      <c r="G436" s="22" t="b">
        <v>1</v>
      </c>
      <c r="H436" s="22">
        <v>0</v>
      </c>
      <c r="I436" s="129">
        <f>IFERROR(IF(H436=0,0,VLOOKUP(VLOOKUP(H436,#REF!,MATCH("strMailTitleID",#REF!,0),FALSE),#REF!,2,FALSE)),"ERROR")</f>
        <v>0</v>
      </c>
      <c r="J436" s="176">
        <v>200</v>
      </c>
      <c r="K436" s="129" t="str">
        <f>IFERROR(IF(J436=0,0,VLOOKUP(VLOOKUP(J436,#REF!,MATCH("strMailTitleID",#REF!,0),FALSE),#REF!,2,FALSE)),"ERROR")</f>
        <v>ERROR</v>
      </c>
      <c r="L436" s="22">
        <v>0</v>
      </c>
      <c r="M436" s="22">
        <v>0</v>
      </c>
      <c r="N436" s="22">
        <v>0</v>
      </c>
      <c r="O436" s="22">
        <v>0</v>
      </c>
      <c r="P436" s="22" t="s">
        <v>443</v>
      </c>
      <c r="Q436" s="22">
        <v>0</v>
      </c>
      <c r="R436" s="22" t="b">
        <v>0</v>
      </c>
      <c r="S436" s="22" t="b">
        <v>0</v>
      </c>
      <c r="T436" s="22">
        <v>4003031</v>
      </c>
      <c r="U436" s="134" t="s">
        <v>2359</v>
      </c>
      <c r="V436" s="22">
        <v>4003031</v>
      </c>
      <c r="W436" s="134" t="s">
        <v>2359</v>
      </c>
      <c r="X436" s="22">
        <v>4003031</v>
      </c>
      <c r="Y436" s="134" t="s">
        <v>2359</v>
      </c>
      <c r="Z436" s="22">
        <v>4003031</v>
      </c>
      <c r="AA436" s="134" t="s">
        <v>2359</v>
      </c>
      <c r="AB436" s="22">
        <v>4003031</v>
      </c>
      <c r="AC436" s="134" t="s">
        <v>2359</v>
      </c>
      <c r="AD436" s="88">
        <v>0</v>
      </c>
      <c r="AE436" s="136">
        <v>0</v>
      </c>
      <c r="AF436" s="22">
        <v>1</v>
      </c>
      <c r="AG436" s="49">
        <v>0</v>
      </c>
      <c r="AH436" s="49">
        <v>0</v>
      </c>
      <c r="AI436" s="49">
        <v>0</v>
      </c>
      <c r="AJ436" s="22" t="b">
        <v>0</v>
      </c>
      <c r="AK436" s="49">
        <v>0</v>
      </c>
      <c r="AL436" s="67">
        <v>0</v>
      </c>
    </row>
    <row r="437" spans="2:38" ht="16.5" customHeight="1" x14ac:dyDescent="0.3">
      <c r="B437" s="22">
        <f t="shared" si="107"/>
        <v>10121</v>
      </c>
      <c r="C437" s="72">
        <f t="shared" si="108"/>
        <v>1801153</v>
      </c>
      <c r="D437" s="22" t="s">
        <v>2282</v>
      </c>
      <c r="E437" s="22" t="s">
        <v>2175</v>
      </c>
      <c r="F437" s="72">
        <f>COUNTIF($C$8:$C437,$C437)</f>
        <v>1</v>
      </c>
      <c r="G437" s="22" t="b">
        <v>1</v>
      </c>
      <c r="H437" s="22">
        <v>0</v>
      </c>
      <c r="I437" s="129">
        <f>IFERROR(IF(H437=0,0,VLOOKUP(VLOOKUP(H437,#REF!,MATCH("strMailTitleID",#REF!,0),FALSE),#REF!,2,FALSE)),"ERROR")</f>
        <v>0</v>
      </c>
      <c r="J437" s="176">
        <v>200</v>
      </c>
      <c r="K437" s="129" t="str">
        <f>IFERROR(IF(J437=0,0,VLOOKUP(VLOOKUP(J437,#REF!,MATCH("strMailTitleID",#REF!,0),FALSE),#REF!,2,FALSE)),"ERROR")</f>
        <v>ERROR</v>
      </c>
      <c r="L437" s="22">
        <v>0</v>
      </c>
      <c r="M437" s="22">
        <v>0</v>
      </c>
      <c r="N437" s="22">
        <v>0</v>
      </c>
      <c r="O437" s="22">
        <v>0</v>
      </c>
      <c r="P437" s="22" t="s">
        <v>2236</v>
      </c>
      <c r="Q437" s="22">
        <v>0</v>
      </c>
      <c r="R437" s="22" t="b">
        <v>0</v>
      </c>
      <c r="S437" s="22" t="b">
        <v>0</v>
      </c>
      <c r="T437" s="22">
        <v>4003031</v>
      </c>
      <c r="U437" s="134" t="s">
        <v>2359</v>
      </c>
      <c r="V437" s="22">
        <v>4003031</v>
      </c>
      <c r="W437" s="134" t="s">
        <v>2359</v>
      </c>
      <c r="X437" s="22">
        <v>4003031</v>
      </c>
      <c r="Y437" s="134" t="s">
        <v>2359</v>
      </c>
      <c r="Z437" s="22">
        <v>4003031</v>
      </c>
      <c r="AA437" s="134" t="s">
        <v>2359</v>
      </c>
      <c r="AB437" s="22">
        <v>4003031</v>
      </c>
      <c r="AC437" s="134" t="s">
        <v>2359</v>
      </c>
      <c r="AD437" s="88">
        <v>0</v>
      </c>
      <c r="AE437" s="136">
        <v>0</v>
      </c>
      <c r="AF437" s="22">
        <v>1</v>
      </c>
      <c r="AG437" s="49">
        <v>0</v>
      </c>
      <c r="AH437" s="49">
        <v>0</v>
      </c>
      <c r="AI437" s="49">
        <v>0</v>
      </c>
      <c r="AJ437" s="22" t="b">
        <v>0</v>
      </c>
      <c r="AK437" s="49">
        <v>0</v>
      </c>
      <c r="AL437" s="67">
        <v>0</v>
      </c>
    </row>
    <row r="438" spans="2:38" ht="16.5" customHeight="1" x14ac:dyDescent="0.3">
      <c r="B438" s="22">
        <f t="shared" si="107"/>
        <v>10122</v>
      </c>
      <c r="C438" s="72">
        <f t="shared" si="108"/>
        <v>1801163</v>
      </c>
      <c r="D438" s="22" t="s">
        <v>2283</v>
      </c>
      <c r="E438" s="22" t="s">
        <v>2175</v>
      </c>
      <c r="F438" s="72">
        <f>COUNTIF($C$8:$C438,$C438)</f>
        <v>1</v>
      </c>
      <c r="G438" s="22" t="b">
        <v>1</v>
      </c>
      <c r="H438" s="22">
        <v>0</v>
      </c>
      <c r="I438" s="129">
        <f>IFERROR(IF(H438=0,0,VLOOKUP(VLOOKUP(H438,#REF!,MATCH("strMailTitleID",#REF!,0),FALSE),#REF!,2,FALSE)),"ERROR")</f>
        <v>0</v>
      </c>
      <c r="J438" s="176">
        <v>200</v>
      </c>
      <c r="K438" s="129" t="str">
        <f>IFERROR(IF(J438=0,0,VLOOKUP(VLOOKUP(J438,#REF!,MATCH("strMailTitleID",#REF!,0),FALSE),#REF!,2,FALSE)),"ERROR")</f>
        <v>ERROR</v>
      </c>
      <c r="L438" s="22">
        <v>0</v>
      </c>
      <c r="M438" s="22">
        <v>0</v>
      </c>
      <c r="N438" s="22">
        <v>0</v>
      </c>
      <c r="O438" s="22">
        <v>0</v>
      </c>
      <c r="P438" s="22" t="s">
        <v>2236</v>
      </c>
      <c r="Q438" s="22">
        <v>0</v>
      </c>
      <c r="R438" s="22" t="b">
        <v>0</v>
      </c>
      <c r="S438" s="22" t="b">
        <v>0</v>
      </c>
      <c r="T438" s="22">
        <v>4004031</v>
      </c>
      <c r="U438" s="134" t="s">
        <v>2360</v>
      </c>
      <c r="V438" s="22">
        <v>4004031</v>
      </c>
      <c r="W438" s="134" t="s">
        <v>2360</v>
      </c>
      <c r="X438" s="22">
        <v>4004031</v>
      </c>
      <c r="Y438" s="134" t="s">
        <v>2360</v>
      </c>
      <c r="Z438" s="22">
        <v>4004031</v>
      </c>
      <c r="AA438" s="134" t="s">
        <v>2360</v>
      </c>
      <c r="AB438" s="22">
        <v>4004031</v>
      </c>
      <c r="AC438" s="134" t="s">
        <v>2360</v>
      </c>
      <c r="AD438" s="88">
        <v>0</v>
      </c>
      <c r="AE438" s="136">
        <v>0</v>
      </c>
      <c r="AF438" s="22">
        <v>1</v>
      </c>
      <c r="AG438" s="49">
        <v>0</v>
      </c>
      <c r="AH438" s="49">
        <v>0</v>
      </c>
      <c r="AI438" s="49">
        <v>0</v>
      </c>
      <c r="AJ438" s="22" t="b">
        <v>0</v>
      </c>
      <c r="AK438" s="49">
        <v>0</v>
      </c>
      <c r="AL438" s="67">
        <v>0</v>
      </c>
    </row>
    <row r="439" spans="2:38" ht="16.5" customHeight="1" x14ac:dyDescent="0.3">
      <c r="B439" s="22">
        <f t="shared" si="107"/>
        <v>10123</v>
      </c>
      <c r="C439" s="72">
        <f t="shared" si="108"/>
        <v>1801173</v>
      </c>
      <c r="D439" s="22" t="s">
        <v>2284</v>
      </c>
      <c r="E439" s="22" t="s">
        <v>2175</v>
      </c>
      <c r="F439" s="72">
        <f>COUNTIF($C$8:$C439,$C439)</f>
        <v>1</v>
      </c>
      <c r="G439" s="22" t="b">
        <v>1</v>
      </c>
      <c r="H439" s="22">
        <v>0</v>
      </c>
      <c r="I439" s="129">
        <f>IFERROR(IF(H439=0,0,VLOOKUP(VLOOKUP(H439,#REF!,MATCH("strMailTitleID",#REF!,0),FALSE),#REF!,2,FALSE)),"ERROR")</f>
        <v>0</v>
      </c>
      <c r="J439" s="176">
        <v>200</v>
      </c>
      <c r="K439" s="129" t="str">
        <f>IFERROR(IF(J439=0,0,VLOOKUP(VLOOKUP(J439,#REF!,MATCH("strMailTitleID",#REF!,0),FALSE),#REF!,2,FALSE)),"ERROR")</f>
        <v>ERROR</v>
      </c>
      <c r="L439" s="22">
        <v>0</v>
      </c>
      <c r="M439" s="22">
        <v>0</v>
      </c>
      <c r="N439" s="22">
        <v>0</v>
      </c>
      <c r="O439" s="22">
        <v>0</v>
      </c>
      <c r="P439" s="22" t="s">
        <v>443</v>
      </c>
      <c r="Q439" s="22">
        <v>0</v>
      </c>
      <c r="R439" s="22" t="b">
        <v>0</v>
      </c>
      <c r="S439" s="22" t="b">
        <v>0</v>
      </c>
      <c r="T439" s="22">
        <v>4004031</v>
      </c>
      <c r="U439" s="134" t="s">
        <v>2360</v>
      </c>
      <c r="V439" s="22">
        <v>4004031</v>
      </c>
      <c r="W439" s="134" t="s">
        <v>2360</v>
      </c>
      <c r="X439" s="22">
        <v>4004031</v>
      </c>
      <c r="Y439" s="134" t="s">
        <v>2360</v>
      </c>
      <c r="Z439" s="22">
        <v>4004031</v>
      </c>
      <c r="AA439" s="134" t="s">
        <v>2360</v>
      </c>
      <c r="AB439" s="22">
        <v>4004031</v>
      </c>
      <c r="AC439" s="134" t="s">
        <v>2360</v>
      </c>
      <c r="AD439" s="88">
        <v>0</v>
      </c>
      <c r="AE439" s="136">
        <v>0</v>
      </c>
      <c r="AF439" s="22">
        <v>1</v>
      </c>
      <c r="AG439" s="49">
        <v>0</v>
      </c>
      <c r="AH439" s="49">
        <v>0</v>
      </c>
      <c r="AI439" s="49">
        <v>0</v>
      </c>
      <c r="AJ439" s="22" t="b">
        <v>0</v>
      </c>
      <c r="AK439" s="49">
        <v>0</v>
      </c>
      <c r="AL439" s="67">
        <v>0</v>
      </c>
    </row>
    <row r="440" spans="2:38" ht="16.5" customHeight="1" x14ac:dyDescent="0.3">
      <c r="B440" s="22">
        <f t="shared" si="107"/>
        <v>10124</v>
      </c>
      <c r="C440" s="72">
        <f t="shared" si="108"/>
        <v>1801183</v>
      </c>
      <c r="D440" s="22" t="s">
        <v>2285</v>
      </c>
      <c r="E440" s="22" t="s">
        <v>2175</v>
      </c>
      <c r="F440" s="72">
        <f>COUNTIF($C$8:$C440,$C440)</f>
        <v>1</v>
      </c>
      <c r="G440" s="22" t="b">
        <v>1</v>
      </c>
      <c r="H440" s="22">
        <v>0</v>
      </c>
      <c r="I440" s="129">
        <f>IFERROR(IF(H440=0,0,VLOOKUP(VLOOKUP(H440,#REF!,MATCH("strMailTitleID",#REF!,0),FALSE),#REF!,2,FALSE)),"ERROR")</f>
        <v>0</v>
      </c>
      <c r="J440" s="176">
        <v>200</v>
      </c>
      <c r="K440" s="129" t="str">
        <f>IFERROR(IF(J440=0,0,VLOOKUP(VLOOKUP(J440,#REF!,MATCH("strMailTitleID",#REF!,0),FALSE),#REF!,2,FALSE)),"ERROR")</f>
        <v>ERROR</v>
      </c>
      <c r="L440" s="22">
        <v>0</v>
      </c>
      <c r="M440" s="22">
        <v>0</v>
      </c>
      <c r="N440" s="22">
        <v>0</v>
      </c>
      <c r="O440" s="22">
        <v>0</v>
      </c>
      <c r="P440" s="22" t="s">
        <v>2236</v>
      </c>
      <c r="Q440" s="22">
        <v>0</v>
      </c>
      <c r="R440" s="22" t="b">
        <v>0</v>
      </c>
      <c r="S440" s="22" t="b">
        <v>0</v>
      </c>
      <c r="T440" s="22">
        <v>4004031</v>
      </c>
      <c r="U440" s="134" t="s">
        <v>2360</v>
      </c>
      <c r="V440" s="22">
        <v>4004031</v>
      </c>
      <c r="W440" s="134" t="s">
        <v>2360</v>
      </c>
      <c r="X440" s="22">
        <v>4004031</v>
      </c>
      <c r="Y440" s="134" t="s">
        <v>2360</v>
      </c>
      <c r="Z440" s="22">
        <v>4004031</v>
      </c>
      <c r="AA440" s="134" t="s">
        <v>2360</v>
      </c>
      <c r="AB440" s="22">
        <v>4004031</v>
      </c>
      <c r="AC440" s="134" t="s">
        <v>2360</v>
      </c>
      <c r="AD440" s="88">
        <v>0</v>
      </c>
      <c r="AE440" s="136">
        <v>0</v>
      </c>
      <c r="AF440" s="22">
        <v>1</v>
      </c>
      <c r="AG440" s="49">
        <v>0</v>
      </c>
      <c r="AH440" s="49">
        <v>0</v>
      </c>
      <c r="AI440" s="49">
        <v>0</v>
      </c>
      <c r="AJ440" s="22" t="b">
        <v>0</v>
      </c>
      <c r="AK440" s="49">
        <v>0</v>
      </c>
      <c r="AL440" s="67">
        <v>0</v>
      </c>
    </row>
    <row r="441" spans="2:38" ht="16.5" customHeight="1" x14ac:dyDescent="0.3">
      <c r="B441" s="22">
        <f t="shared" si="107"/>
        <v>10125</v>
      </c>
      <c r="C441" s="72">
        <f t="shared" si="108"/>
        <v>1801193</v>
      </c>
      <c r="D441" s="22" t="s">
        <v>2286</v>
      </c>
      <c r="E441" s="22" t="s">
        <v>2175</v>
      </c>
      <c r="F441" s="72">
        <f>COUNTIF($C$8:$C441,$C441)</f>
        <v>1</v>
      </c>
      <c r="G441" s="22" t="b">
        <v>1</v>
      </c>
      <c r="H441" s="22">
        <v>0</v>
      </c>
      <c r="I441" s="129">
        <f>IFERROR(IF(H441=0,0,VLOOKUP(VLOOKUP(H441,#REF!,MATCH("strMailTitleID",#REF!,0),FALSE),#REF!,2,FALSE)),"ERROR")</f>
        <v>0</v>
      </c>
      <c r="J441" s="176">
        <v>200</v>
      </c>
      <c r="K441" s="129" t="str">
        <f>IFERROR(IF(J441=0,0,VLOOKUP(VLOOKUP(J441,#REF!,MATCH("strMailTitleID",#REF!,0),FALSE),#REF!,2,FALSE)),"ERROR")</f>
        <v>ERROR</v>
      </c>
      <c r="L441" s="22">
        <v>0</v>
      </c>
      <c r="M441" s="22">
        <v>0</v>
      </c>
      <c r="N441" s="22">
        <v>0</v>
      </c>
      <c r="O441" s="22">
        <v>0</v>
      </c>
      <c r="P441" s="22" t="s">
        <v>443</v>
      </c>
      <c r="Q441" s="22">
        <v>0</v>
      </c>
      <c r="R441" s="22" t="b">
        <v>0</v>
      </c>
      <c r="S441" s="22" t="b">
        <v>0</v>
      </c>
      <c r="T441" s="22">
        <v>4004031</v>
      </c>
      <c r="U441" s="134" t="s">
        <v>2360</v>
      </c>
      <c r="V441" s="22">
        <v>4004031</v>
      </c>
      <c r="W441" s="134" t="s">
        <v>2360</v>
      </c>
      <c r="X441" s="22">
        <v>4004031</v>
      </c>
      <c r="Y441" s="134" t="s">
        <v>2360</v>
      </c>
      <c r="Z441" s="22">
        <v>4004031</v>
      </c>
      <c r="AA441" s="134" t="s">
        <v>2360</v>
      </c>
      <c r="AB441" s="22">
        <v>4004031</v>
      </c>
      <c r="AC441" s="134" t="s">
        <v>2360</v>
      </c>
      <c r="AD441" s="88">
        <v>0</v>
      </c>
      <c r="AE441" s="136">
        <v>0</v>
      </c>
      <c r="AF441" s="22">
        <v>1</v>
      </c>
      <c r="AG441" s="49">
        <v>0</v>
      </c>
      <c r="AH441" s="49">
        <v>0</v>
      </c>
      <c r="AI441" s="49">
        <v>0</v>
      </c>
      <c r="AJ441" s="22" t="b">
        <v>0</v>
      </c>
      <c r="AK441" s="49">
        <v>0</v>
      </c>
      <c r="AL441" s="67">
        <v>0</v>
      </c>
    </row>
    <row r="442" spans="2:38" ht="16.5" customHeight="1" x14ac:dyDescent="0.3">
      <c r="B442" s="22">
        <f t="shared" si="107"/>
        <v>10126</v>
      </c>
      <c r="C442" s="72">
        <f t="shared" si="108"/>
        <v>1801203</v>
      </c>
      <c r="D442" s="22" t="s">
        <v>2287</v>
      </c>
      <c r="E442" s="22" t="s">
        <v>2175</v>
      </c>
      <c r="F442" s="72">
        <f>COUNTIF($C$8:$C442,$C442)</f>
        <v>1</v>
      </c>
      <c r="G442" s="22" t="b">
        <v>1</v>
      </c>
      <c r="H442" s="22">
        <v>0</v>
      </c>
      <c r="I442" s="129">
        <f>IFERROR(IF(H442=0,0,VLOOKUP(VLOOKUP(H442,#REF!,MATCH("strMailTitleID",#REF!,0),FALSE),#REF!,2,FALSE)),"ERROR")</f>
        <v>0</v>
      </c>
      <c r="J442" s="176">
        <v>200</v>
      </c>
      <c r="K442" s="129" t="str">
        <f>IFERROR(IF(J442=0,0,VLOOKUP(VLOOKUP(J442,#REF!,MATCH("strMailTitleID",#REF!,0),FALSE),#REF!,2,FALSE)),"ERROR")</f>
        <v>ERROR</v>
      </c>
      <c r="L442" s="22">
        <v>0</v>
      </c>
      <c r="M442" s="22">
        <v>0</v>
      </c>
      <c r="N442" s="22">
        <v>0</v>
      </c>
      <c r="O442" s="22">
        <v>0</v>
      </c>
      <c r="P442" s="22" t="s">
        <v>2236</v>
      </c>
      <c r="Q442" s="22">
        <v>0</v>
      </c>
      <c r="R442" s="22" t="b">
        <v>0</v>
      </c>
      <c r="S442" s="22" t="b">
        <v>0</v>
      </c>
      <c r="T442" s="22">
        <v>4004031</v>
      </c>
      <c r="U442" s="134" t="s">
        <v>2360</v>
      </c>
      <c r="V442" s="22">
        <v>4004031</v>
      </c>
      <c r="W442" s="134" t="s">
        <v>2360</v>
      </c>
      <c r="X442" s="22">
        <v>4004031</v>
      </c>
      <c r="Y442" s="134" t="s">
        <v>2360</v>
      </c>
      <c r="Z442" s="22">
        <v>4004031</v>
      </c>
      <c r="AA442" s="134" t="s">
        <v>2360</v>
      </c>
      <c r="AB442" s="22">
        <v>4004031</v>
      </c>
      <c r="AC442" s="134" t="s">
        <v>2360</v>
      </c>
      <c r="AD442" s="88">
        <v>0</v>
      </c>
      <c r="AE442" s="136">
        <v>0</v>
      </c>
      <c r="AF442" s="22">
        <v>1</v>
      </c>
      <c r="AG442" s="49">
        <v>0</v>
      </c>
      <c r="AH442" s="49">
        <v>0</v>
      </c>
      <c r="AI442" s="49">
        <v>0</v>
      </c>
      <c r="AJ442" s="22" t="b">
        <v>0</v>
      </c>
      <c r="AK442" s="49">
        <v>0</v>
      </c>
      <c r="AL442" s="67">
        <v>0</v>
      </c>
    </row>
    <row r="443" spans="2:38" ht="16.5" customHeight="1" x14ac:dyDescent="0.3">
      <c r="B443" s="22">
        <f t="shared" si="107"/>
        <v>10127</v>
      </c>
      <c r="C443" s="72">
        <f t="shared" si="108"/>
        <v>1801213</v>
      </c>
      <c r="D443" s="22" t="s">
        <v>2288</v>
      </c>
      <c r="E443" s="22" t="s">
        <v>2175</v>
      </c>
      <c r="F443" s="72">
        <f>COUNTIF($C$8:$C443,$C443)</f>
        <v>1</v>
      </c>
      <c r="G443" s="22" t="b">
        <v>1</v>
      </c>
      <c r="H443" s="22">
        <v>0</v>
      </c>
      <c r="I443" s="129">
        <f>IFERROR(IF(H443=0,0,VLOOKUP(VLOOKUP(H443,#REF!,MATCH("strMailTitleID",#REF!,0),FALSE),#REF!,2,FALSE)),"ERROR")</f>
        <v>0</v>
      </c>
      <c r="J443" s="176">
        <v>200</v>
      </c>
      <c r="K443" s="129" t="str">
        <f>IFERROR(IF(J443=0,0,VLOOKUP(VLOOKUP(J443,#REF!,MATCH("strMailTitleID",#REF!,0),FALSE),#REF!,2,FALSE)),"ERROR")</f>
        <v>ERROR</v>
      </c>
      <c r="L443" s="22">
        <v>0</v>
      </c>
      <c r="M443" s="22">
        <v>0</v>
      </c>
      <c r="N443" s="22">
        <v>0</v>
      </c>
      <c r="O443" s="22">
        <v>0</v>
      </c>
      <c r="P443" s="22" t="s">
        <v>443</v>
      </c>
      <c r="Q443" s="22">
        <v>0</v>
      </c>
      <c r="R443" s="22" t="b">
        <v>0</v>
      </c>
      <c r="S443" s="22" t="b">
        <v>0</v>
      </c>
      <c r="T443" s="22">
        <v>4004031</v>
      </c>
      <c r="U443" s="134" t="s">
        <v>2360</v>
      </c>
      <c r="V443" s="22">
        <v>4004031</v>
      </c>
      <c r="W443" s="134" t="s">
        <v>2360</v>
      </c>
      <c r="X443" s="22">
        <v>4004031</v>
      </c>
      <c r="Y443" s="134" t="s">
        <v>2360</v>
      </c>
      <c r="Z443" s="22">
        <v>4004031</v>
      </c>
      <c r="AA443" s="134" t="s">
        <v>2360</v>
      </c>
      <c r="AB443" s="22">
        <v>4004031</v>
      </c>
      <c r="AC443" s="134" t="s">
        <v>2360</v>
      </c>
      <c r="AD443" s="88">
        <v>0</v>
      </c>
      <c r="AE443" s="136">
        <v>0</v>
      </c>
      <c r="AF443" s="22">
        <v>1</v>
      </c>
      <c r="AG443" s="49">
        <v>0</v>
      </c>
      <c r="AH443" s="49">
        <v>0</v>
      </c>
      <c r="AI443" s="49">
        <v>0</v>
      </c>
      <c r="AJ443" s="22" t="b">
        <v>0</v>
      </c>
      <c r="AK443" s="49">
        <v>0</v>
      </c>
      <c r="AL443" s="67">
        <v>0</v>
      </c>
    </row>
    <row r="444" spans="2:38" ht="16.5" customHeight="1" x14ac:dyDescent="0.3">
      <c r="B444" s="22">
        <f t="shared" si="107"/>
        <v>10128</v>
      </c>
      <c r="C444" s="72">
        <f t="shared" si="108"/>
        <v>1801223</v>
      </c>
      <c r="D444" s="22" t="s">
        <v>2289</v>
      </c>
      <c r="E444" s="22" t="s">
        <v>2175</v>
      </c>
      <c r="F444" s="72">
        <f>COUNTIF($C$8:$C444,$C444)</f>
        <v>1</v>
      </c>
      <c r="G444" s="22" t="b">
        <v>1</v>
      </c>
      <c r="H444" s="22">
        <v>0</v>
      </c>
      <c r="I444" s="129">
        <f>IFERROR(IF(H444=0,0,VLOOKUP(VLOOKUP(H444,#REF!,MATCH("strMailTitleID",#REF!,0),FALSE),#REF!,2,FALSE)),"ERROR")</f>
        <v>0</v>
      </c>
      <c r="J444" s="176">
        <v>200</v>
      </c>
      <c r="K444" s="129" t="str">
        <f>IFERROR(IF(J444=0,0,VLOOKUP(VLOOKUP(J444,#REF!,MATCH("strMailTitleID",#REF!,0),FALSE),#REF!,2,FALSE)),"ERROR")</f>
        <v>ERROR</v>
      </c>
      <c r="L444" s="22">
        <v>0</v>
      </c>
      <c r="M444" s="22">
        <v>0</v>
      </c>
      <c r="N444" s="22">
        <v>0</v>
      </c>
      <c r="O444" s="22">
        <v>0</v>
      </c>
      <c r="P444" s="22" t="s">
        <v>2236</v>
      </c>
      <c r="Q444" s="22">
        <v>0</v>
      </c>
      <c r="R444" s="22" t="b">
        <v>0</v>
      </c>
      <c r="S444" s="22" t="b">
        <v>0</v>
      </c>
      <c r="T444" s="22">
        <v>4004031</v>
      </c>
      <c r="U444" s="134" t="s">
        <v>2360</v>
      </c>
      <c r="V444" s="22">
        <v>4004031</v>
      </c>
      <c r="W444" s="134" t="s">
        <v>2360</v>
      </c>
      <c r="X444" s="22">
        <v>4004031</v>
      </c>
      <c r="Y444" s="134" t="s">
        <v>2360</v>
      </c>
      <c r="Z444" s="22">
        <v>4004031</v>
      </c>
      <c r="AA444" s="134" t="s">
        <v>2360</v>
      </c>
      <c r="AB444" s="22">
        <v>4004031</v>
      </c>
      <c r="AC444" s="134" t="s">
        <v>2360</v>
      </c>
      <c r="AD444" s="88">
        <v>0</v>
      </c>
      <c r="AE444" s="136">
        <v>0</v>
      </c>
      <c r="AF444" s="22">
        <v>1</v>
      </c>
      <c r="AG444" s="49">
        <v>0</v>
      </c>
      <c r="AH444" s="49">
        <v>0</v>
      </c>
      <c r="AI444" s="49">
        <v>0</v>
      </c>
      <c r="AJ444" s="22" t="b">
        <v>0</v>
      </c>
      <c r="AK444" s="49">
        <v>0</v>
      </c>
      <c r="AL444" s="67">
        <v>0</v>
      </c>
    </row>
    <row r="445" spans="2:38" ht="16.5" customHeight="1" x14ac:dyDescent="0.3">
      <c r="B445" s="22">
        <f t="shared" si="107"/>
        <v>10129</v>
      </c>
      <c r="C445" s="72">
        <f t="shared" si="108"/>
        <v>1801233</v>
      </c>
      <c r="D445" s="22" t="s">
        <v>2290</v>
      </c>
      <c r="E445" s="22" t="s">
        <v>2175</v>
      </c>
      <c r="F445" s="72">
        <f>COUNTIF($C$8:$C445,$C445)</f>
        <v>1</v>
      </c>
      <c r="G445" s="22" t="b">
        <v>1</v>
      </c>
      <c r="H445" s="22">
        <v>0</v>
      </c>
      <c r="I445" s="129">
        <f>IFERROR(IF(H445=0,0,VLOOKUP(VLOOKUP(H445,#REF!,MATCH("strMailTitleID",#REF!,0),FALSE),#REF!,2,FALSE)),"ERROR")</f>
        <v>0</v>
      </c>
      <c r="J445" s="176">
        <v>200</v>
      </c>
      <c r="K445" s="129" t="str">
        <f>IFERROR(IF(J445=0,0,VLOOKUP(VLOOKUP(J445,#REF!,MATCH("strMailTitleID",#REF!,0),FALSE),#REF!,2,FALSE)),"ERROR")</f>
        <v>ERROR</v>
      </c>
      <c r="L445" s="22">
        <v>0</v>
      </c>
      <c r="M445" s="22">
        <v>0</v>
      </c>
      <c r="N445" s="22">
        <v>0</v>
      </c>
      <c r="O445" s="22">
        <v>0</v>
      </c>
      <c r="P445" s="22" t="s">
        <v>443</v>
      </c>
      <c r="Q445" s="22">
        <v>0</v>
      </c>
      <c r="R445" s="22" t="b">
        <v>0</v>
      </c>
      <c r="S445" s="22" t="b">
        <v>0</v>
      </c>
      <c r="T445" s="22">
        <v>4004031</v>
      </c>
      <c r="U445" s="134" t="s">
        <v>2360</v>
      </c>
      <c r="V445" s="22">
        <v>4004031</v>
      </c>
      <c r="W445" s="134" t="s">
        <v>2360</v>
      </c>
      <c r="X445" s="22">
        <v>4004031</v>
      </c>
      <c r="Y445" s="134" t="s">
        <v>2360</v>
      </c>
      <c r="Z445" s="22">
        <v>4004031</v>
      </c>
      <c r="AA445" s="134" t="s">
        <v>2360</v>
      </c>
      <c r="AB445" s="22">
        <v>4004031</v>
      </c>
      <c r="AC445" s="134" t="s">
        <v>2360</v>
      </c>
      <c r="AD445" s="88">
        <v>0</v>
      </c>
      <c r="AE445" s="136">
        <v>0</v>
      </c>
      <c r="AF445" s="22">
        <v>1</v>
      </c>
      <c r="AG445" s="49">
        <v>0</v>
      </c>
      <c r="AH445" s="49">
        <v>0</v>
      </c>
      <c r="AI445" s="49">
        <v>0</v>
      </c>
      <c r="AJ445" s="22" t="b">
        <v>0</v>
      </c>
      <c r="AK445" s="49">
        <v>0</v>
      </c>
      <c r="AL445" s="67">
        <v>0</v>
      </c>
    </row>
    <row r="446" spans="2:38" ht="16.5" customHeight="1" x14ac:dyDescent="0.3">
      <c r="B446" s="22">
        <f t="shared" si="107"/>
        <v>10130</v>
      </c>
      <c r="C446" s="72">
        <f t="shared" si="108"/>
        <v>1801243</v>
      </c>
      <c r="D446" s="22" t="s">
        <v>2291</v>
      </c>
      <c r="E446" s="22" t="s">
        <v>2175</v>
      </c>
      <c r="F446" s="72">
        <f>COUNTIF($C$8:$C446,$C446)</f>
        <v>1</v>
      </c>
      <c r="G446" s="22" t="b">
        <v>1</v>
      </c>
      <c r="H446" s="22">
        <v>0</v>
      </c>
      <c r="I446" s="129">
        <f>IFERROR(IF(H446=0,0,VLOOKUP(VLOOKUP(H446,#REF!,MATCH("strMailTitleID",#REF!,0),FALSE),#REF!,2,FALSE)),"ERROR")</f>
        <v>0</v>
      </c>
      <c r="J446" s="176">
        <v>200</v>
      </c>
      <c r="K446" s="129" t="str">
        <f>IFERROR(IF(J446=0,0,VLOOKUP(VLOOKUP(J446,#REF!,MATCH("strMailTitleID",#REF!,0),FALSE),#REF!,2,FALSE)),"ERROR")</f>
        <v>ERROR</v>
      </c>
      <c r="L446" s="22">
        <v>0</v>
      </c>
      <c r="M446" s="22">
        <v>0</v>
      </c>
      <c r="N446" s="22">
        <v>0</v>
      </c>
      <c r="O446" s="22">
        <v>0</v>
      </c>
      <c r="P446" s="22" t="s">
        <v>443</v>
      </c>
      <c r="Q446" s="22">
        <v>0</v>
      </c>
      <c r="R446" s="22" t="b">
        <v>0</v>
      </c>
      <c r="S446" s="22" t="b">
        <v>0</v>
      </c>
      <c r="T446" s="22">
        <v>4004031</v>
      </c>
      <c r="U446" s="134" t="s">
        <v>2360</v>
      </c>
      <c r="V446" s="22">
        <v>4004031</v>
      </c>
      <c r="W446" s="134" t="s">
        <v>2360</v>
      </c>
      <c r="X446" s="22">
        <v>4004031</v>
      </c>
      <c r="Y446" s="134" t="s">
        <v>2360</v>
      </c>
      <c r="Z446" s="22">
        <v>4004031</v>
      </c>
      <c r="AA446" s="134" t="s">
        <v>2360</v>
      </c>
      <c r="AB446" s="22">
        <v>4004031</v>
      </c>
      <c r="AC446" s="134" t="s">
        <v>2360</v>
      </c>
      <c r="AD446" s="88">
        <v>0</v>
      </c>
      <c r="AE446" s="136">
        <v>0</v>
      </c>
      <c r="AF446" s="22">
        <v>1</v>
      </c>
      <c r="AG446" s="49">
        <v>0</v>
      </c>
      <c r="AH446" s="49">
        <v>0</v>
      </c>
      <c r="AI446" s="49">
        <v>0</v>
      </c>
      <c r="AJ446" s="22" t="b">
        <v>0</v>
      </c>
      <c r="AK446" s="49">
        <v>0</v>
      </c>
      <c r="AL446" s="67">
        <v>0</v>
      </c>
    </row>
    <row r="447" spans="2:38" ht="16.5" customHeight="1" x14ac:dyDescent="0.3">
      <c r="B447" s="22">
        <f t="shared" si="107"/>
        <v>10131</v>
      </c>
      <c r="C447" s="72">
        <f t="shared" si="108"/>
        <v>1801253</v>
      </c>
      <c r="D447" s="22" t="s">
        <v>2292</v>
      </c>
      <c r="E447" s="22" t="s">
        <v>2175</v>
      </c>
      <c r="F447" s="72">
        <f>COUNTIF($C$8:$C447,$C447)</f>
        <v>1</v>
      </c>
      <c r="G447" s="22" t="b">
        <v>1</v>
      </c>
      <c r="H447" s="22">
        <v>0</v>
      </c>
      <c r="I447" s="129">
        <f>IFERROR(IF(H447=0,0,VLOOKUP(VLOOKUP(H447,#REF!,MATCH("strMailTitleID",#REF!,0),FALSE),#REF!,2,FALSE)),"ERROR")</f>
        <v>0</v>
      </c>
      <c r="J447" s="176">
        <v>200</v>
      </c>
      <c r="K447" s="129" t="str">
        <f>IFERROR(IF(J447=0,0,VLOOKUP(VLOOKUP(J447,#REF!,MATCH("strMailTitleID",#REF!,0),FALSE),#REF!,2,FALSE)),"ERROR")</f>
        <v>ERROR</v>
      </c>
      <c r="L447" s="22">
        <v>0</v>
      </c>
      <c r="M447" s="22">
        <v>0</v>
      </c>
      <c r="N447" s="22">
        <v>0</v>
      </c>
      <c r="O447" s="22">
        <v>0</v>
      </c>
      <c r="P447" s="22" t="s">
        <v>443</v>
      </c>
      <c r="Q447" s="22">
        <v>0</v>
      </c>
      <c r="R447" s="22" t="b">
        <v>0</v>
      </c>
      <c r="S447" s="22" t="b">
        <v>0</v>
      </c>
      <c r="T447" s="22">
        <v>4004031</v>
      </c>
      <c r="U447" s="134" t="s">
        <v>2360</v>
      </c>
      <c r="V447" s="22">
        <v>4004031</v>
      </c>
      <c r="W447" s="134" t="s">
        <v>2360</v>
      </c>
      <c r="X447" s="22">
        <v>4004031</v>
      </c>
      <c r="Y447" s="134" t="s">
        <v>2360</v>
      </c>
      <c r="Z447" s="22">
        <v>4004031</v>
      </c>
      <c r="AA447" s="134" t="s">
        <v>2360</v>
      </c>
      <c r="AB447" s="22">
        <v>4004031</v>
      </c>
      <c r="AC447" s="134" t="s">
        <v>2360</v>
      </c>
      <c r="AD447" s="88">
        <v>0</v>
      </c>
      <c r="AE447" s="136">
        <v>0</v>
      </c>
      <c r="AF447" s="22">
        <v>1</v>
      </c>
      <c r="AG447" s="49">
        <v>0</v>
      </c>
      <c r="AH447" s="49">
        <v>0</v>
      </c>
      <c r="AI447" s="49">
        <v>0</v>
      </c>
      <c r="AJ447" s="22" t="b">
        <v>0</v>
      </c>
      <c r="AK447" s="49">
        <v>0</v>
      </c>
      <c r="AL447" s="67">
        <v>0</v>
      </c>
    </row>
    <row r="448" spans="2:38" ht="16.5" customHeight="1" x14ac:dyDescent="0.3">
      <c r="B448" s="22">
        <f t="shared" si="107"/>
        <v>10132</v>
      </c>
      <c r="C448" s="72">
        <f t="shared" si="108"/>
        <v>1801263</v>
      </c>
      <c r="D448" s="22" t="s">
        <v>2293</v>
      </c>
      <c r="E448" s="22" t="s">
        <v>2175</v>
      </c>
      <c r="F448" s="72">
        <f>COUNTIF($C$8:$C448,$C448)</f>
        <v>1</v>
      </c>
      <c r="G448" s="22" t="b">
        <v>1</v>
      </c>
      <c r="H448" s="22">
        <v>0</v>
      </c>
      <c r="I448" s="129">
        <f>IFERROR(IF(H448=0,0,VLOOKUP(VLOOKUP(H448,#REF!,MATCH("strMailTitleID",#REF!,0),FALSE),#REF!,2,FALSE)),"ERROR")</f>
        <v>0</v>
      </c>
      <c r="J448" s="176">
        <v>200</v>
      </c>
      <c r="K448" s="129" t="str">
        <f>IFERROR(IF(J448=0,0,VLOOKUP(VLOOKUP(J448,#REF!,MATCH("strMailTitleID",#REF!,0),FALSE),#REF!,2,FALSE)),"ERROR")</f>
        <v>ERROR</v>
      </c>
      <c r="L448" s="22">
        <v>0</v>
      </c>
      <c r="M448" s="22">
        <v>0</v>
      </c>
      <c r="N448" s="22">
        <v>0</v>
      </c>
      <c r="O448" s="22">
        <v>0</v>
      </c>
      <c r="P448" s="22" t="s">
        <v>443</v>
      </c>
      <c r="Q448" s="22">
        <v>0</v>
      </c>
      <c r="R448" s="22" t="b">
        <v>0</v>
      </c>
      <c r="S448" s="22" t="b">
        <v>0</v>
      </c>
      <c r="T448" s="22">
        <v>4004031</v>
      </c>
      <c r="U448" s="134" t="s">
        <v>2360</v>
      </c>
      <c r="V448" s="22">
        <v>4004031</v>
      </c>
      <c r="W448" s="134" t="s">
        <v>2360</v>
      </c>
      <c r="X448" s="22">
        <v>4004031</v>
      </c>
      <c r="Y448" s="134" t="s">
        <v>2360</v>
      </c>
      <c r="Z448" s="22">
        <v>4004031</v>
      </c>
      <c r="AA448" s="134" t="s">
        <v>2360</v>
      </c>
      <c r="AB448" s="22">
        <v>4004031</v>
      </c>
      <c r="AC448" s="134" t="s">
        <v>2360</v>
      </c>
      <c r="AD448" s="88">
        <v>0</v>
      </c>
      <c r="AE448" s="136">
        <v>0</v>
      </c>
      <c r="AF448" s="22">
        <v>1</v>
      </c>
      <c r="AG448" s="49">
        <v>0</v>
      </c>
      <c r="AH448" s="49">
        <v>0</v>
      </c>
      <c r="AI448" s="49">
        <v>0</v>
      </c>
      <c r="AJ448" s="22" t="b">
        <v>0</v>
      </c>
      <c r="AK448" s="49">
        <v>0</v>
      </c>
      <c r="AL448" s="67">
        <v>0</v>
      </c>
    </row>
    <row r="449" spans="2:38" ht="16.5" customHeight="1" x14ac:dyDescent="0.3">
      <c r="B449" s="22">
        <f t="shared" si="107"/>
        <v>10133</v>
      </c>
      <c r="C449" s="72">
        <f t="shared" si="108"/>
        <v>1801273</v>
      </c>
      <c r="D449" s="22" t="s">
        <v>2294</v>
      </c>
      <c r="E449" s="22" t="s">
        <v>2175</v>
      </c>
      <c r="F449" s="72">
        <f>COUNTIF($C$8:$C449,$C449)</f>
        <v>1</v>
      </c>
      <c r="G449" s="22" t="b">
        <v>1</v>
      </c>
      <c r="H449" s="22">
        <v>0</v>
      </c>
      <c r="I449" s="129">
        <f>IFERROR(IF(H449=0,0,VLOOKUP(VLOOKUP(H449,#REF!,MATCH("strMailTitleID",#REF!,0),FALSE),#REF!,2,FALSE)),"ERROR")</f>
        <v>0</v>
      </c>
      <c r="J449" s="176">
        <v>200</v>
      </c>
      <c r="K449" s="129" t="str">
        <f>IFERROR(IF(J449=0,0,VLOOKUP(VLOOKUP(J449,#REF!,MATCH("strMailTitleID",#REF!,0),FALSE),#REF!,2,FALSE)),"ERROR")</f>
        <v>ERROR</v>
      </c>
      <c r="L449" s="22">
        <v>0</v>
      </c>
      <c r="M449" s="22">
        <v>0</v>
      </c>
      <c r="N449" s="22">
        <v>0</v>
      </c>
      <c r="O449" s="22">
        <v>0</v>
      </c>
      <c r="P449" s="22" t="s">
        <v>443</v>
      </c>
      <c r="Q449" s="22">
        <v>0</v>
      </c>
      <c r="R449" s="22" t="b">
        <v>0</v>
      </c>
      <c r="S449" s="22" t="b">
        <v>0</v>
      </c>
      <c r="T449" s="22">
        <v>4004031</v>
      </c>
      <c r="U449" s="134" t="s">
        <v>2360</v>
      </c>
      <c r="V449" s="22">
        <v>4004031</v>
      </c>
      <c r="W449" s="134" t="s">
        <v>2360</v>
      </c>
      <c r="X449" s="22">
        <v>4004031</v>
      </c>
      <c r="Y449" s="134" t="s">
        <v>2360</v>
      </c>
      <c r="Z449" s="22">
        <v>4004031</v>
      </c>
      <c r="AA449" s="134" t="s">
        <v>2360</v>
      </c>
      <c r="AB449" s="22">
        <v>4004031</v>
      </c>
      <c r="AC449" s="134" t="s">
        <v>2360</v>
      </c>
      <c r="AD449" s="88">
        <v>0</v>
      </c>
      <c r="AE449" s="136">
        <v>0</v>
      </c>
      <c r="AF449" s="22">
        <v>1</v>
      </c>
      <c r="AG449" s="49">
        <v>0</v>
      </c>
      <c r="AH449" s="49">
        <v>0</v>
      </c>
      <c r="AI449" s="49">
        <v>0</v>
      </c>
      <c r="AJ449" s="22" t="b">
        <v>0</v>
      </c>
      <c r="AK449" s="49">
        <v>0</v>
      </c>
      <c r="AL449" s="67">
        <v>0</v>
      </c>
    </row>
    <row r="450" spans="2:38" ht="16.5" customHeight="1" x14ac:dyDescent="0.3">
      <c r="B450" s="22">
        <f t="shared" si="107"/>
        <v>10134</v>
      </c>
      <c r="C450" s="72">
        <f t="shared" si="108"/>
        <v>1801283</v>
      </c>
      <c r="D450" s="22" t="s">
        <v>2295</v>
      </c>
      <c r="E450" s="22" t="s">
        <v>2175</v>
      </c>
      <c r="F450" s="72">
        <f>COUNTIF($C$8:$C450,$C450)</f>
        <v>1</v>
      </c>
      <c r="G450" s="22" t="b">
        <v>1</v>
      </c>
      <c r="H450" s="22">
        <v>0</v>
      </c>
      <c r="I450" s="129">
        <f>IFERROR(IF(H450=0,0,VLOOKUP(VLOOKUP(H450,#REF!,MATCH("strMailTitleID",#REF!,0),FALSE),#REF!,2,FALSE)),"ERROR")</f>
        <v>0</v>
      </c>
      <c r="J450" s="176">
        <v>200</v>
      </c>
      <c r="K450" s="129" t="str">
        <f>IFERROR(IF(J450=0,0,VLOOKUP(VLOOKUP(J450,#REF!,MATCH("strMailTitleID",#REF!,0),FALSE),#REF!,2,FALSE)),"ERROR")</f>
        <v>ERROR</v>
      </c>
      <c r="L450" s="22">
        <v>0</v>
      </c>
      <c r="M450" s="22">
        <v>0</v>
      </c>
      <c r="N450" s="22">
        <v>0</v>
      </c>
      <c r="O450" s="22">
        <v>0</v>
      </c>
      <c r="P450" s="22" t="s">
        <v>443</v>
      </c>
      <c r="Q450" s="22">
        <v>0</v>
      </c>
      <c r="R450" s="22" t="b">
        <v>0</v>
      </c>
      <c r="S450" s="22" t="b">
        <v>0</v>
      </c>
      <c r="T450" s="22">
        <v>4004031</v>
      </c>
      <c r="U450" s="134" t="s">
        <v>2360</v>
      </c>
      <c r="V450" s="22">
        <v>4004031</v>
      </c>
      <c r="W450" s="134" t="s">
        <v>2360</v>
      </c>
      <c r="X450" s="22">
        <v>4004031</v>
      </c>
      <c r="Y450" s="134" t="s">
        <v>2360</v>
      </c>
      <c r="Z450" s="22">
        <v>4004031</v>
      </c>
      <c r="AA450" s="134" t="s">
        <v>2360</v>
      </c>
      <c r="AB450" s="22">
        <v>4004031</v>
      </c>
      <c r="AC450" s="134" t="s">
        <v>2360</v>
      </c>
      <c r="AD450" s="88">
        <v>0</v>
      </c>
      <c r="AE450" s="136">
        <v>0</v>
      </c>
      <c r="AF450" s="22">
        <v>1</v>
      </c>
      <c r="AG450" s="49">
        <v>0</v>
      </c>
      <c r="AH450" s="49">
        <v>0</v>
      </c>
      <c r="AI450" s="49">
        <v>0</v>
      </c>
      <c r="AJ450" s="22" t="b">
        <v>0</v>
      </c>
      <c r="AK450" s="49">
        <v>0</v>
      </c>
      <c r="AL450" s="67">
        <v>0</v>
      </c>
    </row>
    <row r="451" spans="2:38" ht="16.5" customHeight="1" x14ac:dyDescent="0.3">
      <c r="B451" s="22">
        <f t="shared" si="107"/>
        <v>10135</v>
      </c>
      <c r="C451" s="72">
        <f t="shared" si="108"/>
        <v>1801293</v>
      </c>
      <c r="D451" s="22" t="s">
        <v>2296</v>
      </c>
      <c r="E451" s="22" t="s">
        <v>2175</v>
      </c>
      <c r="F451" s="72">
        <f>COUNTIF($C$8:$C451,$C451)</f>
        <v>1</v>
      </c>
      <c r="G451" s="22" t="b">
        <v>1</v>
      </c>
      <c r="H451" s="22">
        <v>0</v>
      </c>
      <c r="I451" s="129">
        <f>IFERROR(IF(H451=0,0,VLOOKUP(VLOOKUP(H451,#REF!,MATCH("strMailTitleID",#REF!,0),FALSE),#REF!,2,FALSE)),"ERROR")</f>
        <v>0</v>
      </c>
      <c r="J451" s="176">
        <v>200</v>
      </c>
      <c r="K451" s="129" t="str">
        <f>IFERROR(IF(J451=0,0,VLOOKUP(VLOOKUP(J451,#REF!,MATCH("strMailTitleID",#REF!,0),FALSE),#REF!,2,FALSE)),"ERROR")</f>
        <v>ERROR</v>
      </c>
      <c r="L451" s="22">
        <v>0</v>
      </c>
      <c r="M451" s="22">
        <v>0</v>
      </c>
      <c r="N451" s="22">
        <v>0</v>
      </c>
      <c r="O451" s="22">
        <v>0</v>
      </c>
      <c r="P451" s="22" t="s">
        <v>443</v>
      </c>
      <c r="Q451" s="22">
        <v>0</v>
      </c>
      <c r="R451" s="22" t="b">
        <v>0</v>
      </c>
      <c r="S451" s="22" t="b">
        <v>0</v>
      </c>
      <c r="T451" s="22">
        <v>4004031</v>
      </c>
      <c r="U451" s="134" t="s">
        <v>2360</v>
      </c>
      <c r="V451" s="22">
        <v>4004031</v>
      </c>
      <c r="W451" s="134" t="s">
        <v>2360</v>
      </c>
      <c r="X451" s="22">
        <v>4004031</v>
      </c>
      <c r="Y451" s="134" t="s">
        <v>2360</v>
      </c>
      <c r="Z451" s="22">
        <v>4004031</v>
      </c>
      <c r="AA451" s="134" t="s">
        <v>2360</v>
      </c>
      <c r="AB451" s="22">
        <v>4004031</v>
      </c>
      <c r="AC451" s="134" t="s">
        <v>2360</v>
      </c>
      <c r="AD451" s="88">
        <v>0</v>
      </c>
      <c r="AE451" s="136">
        <v>0</v>
      </c>
      <c r="AF451" s="22">
        <v>1</v>
      </c>
      <c r="AG451" s="49">
        <v>0</v>
      </c>
      <c r="AH451" s="49">
        <v>0</v>
      </c>
      <c r="AI451" s="49">
        <v>0</v>
      </c>
      <c r="AJ451" s="22" t="b">
        <v>0</v>
      </c>
      <c r="AK451" s="49">
        <v>0</v>
      </c>
      <c r="AL451" s="67">
        <v>0</v>
      </c>
    </row>
    <row r="452" spans="2:38" ht="16.5" customHeight="1" x14ac:dyDescent="0.3">
      <c r="B452" s="22">
        <f t="shared" si="107"/>
        <v>10136</v>
      </c>
      <c r="C452" s="72">
        <f t="shared" si="108"/>
        <v>1801303</v>
      </c>
      <c r="D452" s="22" t="s">
        <v>2297</v>
      </c>
      <c r="E452" s="22" t="s">
        <v>2175</v>
      </c>
      <c r="F452" s="72">
        <f>COUNTIF($C$8:$C452,$C452)</f>
        <v>1</v>
      </c>
      <c r="G452" s="22" t="b">
        <v>1</v>
      </c>
      <c r="H452" s="22">
        <v>0</v>
      </c>
      <c r="I452" s="129">
        <f>IFERROR(IF(H452=0,0,VLOOKUP(VLOOKUP(H452,#REF!,MATCH("strMailTitleID",#REF!,0),FALSE),#REF!,2,FALSE)),"ERROR")</f>
        <v>0</v>
      </c>
      <c r="J452" s="176">
        <v>200</v>
      </c>
      <c r="K452" s="129" t="str">
        <f>IFERROR(IF(J452=0,0,VLOOKUP(VLOOKUP(J452,#REF!,MATCH("strMailTitleID",#REF!,0),FALSE),#REF!,2,FALSE)),"ERROR")</f>
        <v>ERROR</v>
      </c>
      <c r="L452" s="22">
        <v>0</v>
      </c>
      <c r="M452" s="22">
        <v>0</v>
      </c>
      <c r="N452" s="22">
        <v>0</v>
      </c>
      <c r="O452" s="22">
        <v>0</v>
      </c>
      <c r="P452" s="22" t="s">
        <v>443</v>
      </c>
      <c r="Q452" s="22">
        <v>0</v>
      </c>
      <c r="R452" s="22" t="b">
        <v>0</v>
      </c>
      <c r="S452" s="22" t="b">
        <v>0</v>
      </c>
      <c r="T452" s="22">
        <v>4004031</v>
      </c>
      <c r="U452" s="134" t="s">
        <v>2360</v>
      </c>
      <c r="V452" s="22">
        <v>4004031</v>
      </c>
      <c r="W452" s="134" t="s">
        <v>2360</v>
      </c>
      <c r="X452" s="22">
        <v>4004031</v>
      </c>
      <c r="Y452" s="134" t="s">
        <v>2360</v>
      </c>
      <c r="Z452" s="22">
        <v>4004031</v>
      </c>
      <c r="AA452" s="134" t="s">
        <v>2360</v>
      </c>
      <c r="AB452" s="22">
        <v>4004031</v>
      </c>
      <c r="AC452" s="134" t="s">
        <v>2360</v>
      </c>
      <c r="AD452" s="88">
        <v>0</v>
      </c>
      <c r="AE452" s="136">
        <v>0</v>
      </c>
      <c r="AF452" s="22">
        <v>1</v>
      </c>
      <c r="AG452" s="49">
        <v>0</v>
      </c>
      <c r="AH452" s="49">
        <v>0</v>
      </c>
      <c r="AI452" s="49">
        <v>0</v>
      </c>
      <c r="AJ452" s="22" t="b">
        <v>0</v>
      </c>
      <c r="AK452" s="49">
        <v>0</v>
      </c>
      <c r="AL452" s="67">
        <v>0</v>
      </c>
    </row>
    <row r="453" spans="2:38" ht="16.5" customHeight="1" x14ac:dyDescent="0.3">
      <c r="B453" s="22">
        <f t="shared" si="107"/>
        <v>10137</v>
      </c>
      <c r="C453" s="72">
        <f>C423+1</f>
        <v>1801014</v>
      </c>
      <c r="D453" s="22" t="s">
        <v>2298</v>
      </c>
      <c r="E453" s="22" t="s">
        <v>2175</v>
      </c>
      <c r="F453" s="72">
        <f>COUNTIF($C$8:$C453,$C453)</f>
        <v>1</v>
      </c>
      <c r="G453" s="22" t="b">
        <v>1</v>
      </c>
      <c r="H453" s="22">
        <v>0</v>
      </c>
      <c r="I453" s="129">
        <f>IFERROR(IF(H453=0,0,VLOOKUP(VLOOKUP(H453,#REF!,MATCH("strMailTitleID",#REF!,0),FALSE),#REF!,2,FALSE)),"ERROR")</f>
        <v>0</v>
      </c>
      <c r="J453" s="176">
        <v>200</v>
      </c>
      <c r="K453" s="129" t="str">
        <f>IFERROR(IF(J453=0,0,VLOOKUP(VLOOKUP(J453,#REF!,MATCH("strMailTitleID",#REF!,0),FALSE),#REF!,2,FALSE)),"ERROR")</f>
        <v>ERROR</v>
      </c>
      <c r="L453" s="22">
        <v>0</v>
      </c>
      <c r="M453" s="22">
        <v>0</v>
      </c>
      <c r="N453" s="22">
        <v>0</v>
      </c>
      <c r="O453" s="22">
        <v>0</v>
      </c>
      <c r="P453" s="22" t="s">
        <v>443</v>
      </c>
      <c r="Q453" s="22">
        <v>0</v>
      </c>
      <c r="R453" s="22" t="b">
        <v>0</v>
      </c>
      <c r="S453" s="22" t="b">
        <v>0</v>
      </c>
      <c r="T453" s="22">
        <v>4004031</v>
      </c>
      <c r="U453" s="134" t="s">
        <v>2360</v>
      </c>
      <c r="V453" s="22">
        <v>4004031</v>
      </c>
      <c r="W453" s="134" t="s">
        <v>2360</v>
      </c>
      <c r="X453" s="22">
        <v>4004031</v>
      </c>
      <c r="Y453" s="134" t="s">
        <v>2360</v>
      </c>
      <c r="Z453" s="22">
        <v>4004031</v>
      </c>
      <c r="AA453" s="134" t="s">
        <v>2360</v>
      </c>
      <c r="AB453" s="22">
        <v>4004031</v>
      </c>
      <c r="AC453" s="134" t="s">
        <v>2360</v>
      </c>
      <c r="AD453" s="88">
        <v>0</v>
      </c>
      <c r="AE453" s="136">
        <v>0</v>
      </c>
      <c r="AF453" s="22">
        <v>1</v>
      </c>
      <c r="AG453" s="49">
        <v>0</v>
      </c>
      <c r="AH453" s="49">
        <v>0</v>
      </c>
      <c r="AI453" s="49">
        <v>0</v>
      </c>
      <c r="AJ453" s="22" t="b">
        <v>0</v>
      </c>
      <c r="AK453" s="49">
        <v>0</v>
      </c>
      <c r="AL453" s="67">
        <v>0</v>
      </c>
    </row>
    <row r="454" spans="2:38" ht="16.5" customHeight="1" x14ac:dyDescent="0.3">
      <c r="B454" s="22">
        <f t="shared" si="107"/>
        <v>10138</v>
      </c>
      <c r="C454" s="72">
        <f t="shared" ref="C454:C512" si="109">C424+1</f>
        <v>1801024</v>
      </c>
      <c r="D454" s="22" t="s">
        <v>2299</v>
      </c>
      <c r="E454" s="22" t="s">
        <v>2175</v>
      </c>
      <c r="F454" s="72">
        <f>COUNTIF($C$8:$C454,$C454)</f>
        <v>1</v>
      </c>
      <c r="G454" s="22" t="b">
        <v>1</v>
      </c>
      <c r="H454" s="22">
        <v>0</v>
      </c>
      <c r="I454" s="129">
        <f>IFERROR(IF(H454=0,0,VLOOKUP(VLOOKUP(H454,#REF!,MATCH("strMailTitleID",#REF!,0),FALSE),#REF!,2,FALSE)),"ERROR")</f>
        <v>0</v>
      </c>
      <c r="J454" s="176">
        <v>200</v>
      </c>
      <c r="K454" s="129" t="str">
        <f>IFERROR(IF(J454=0,0,VLOOKUP(VLOOKUP(J454,#REF!,MATCH("strMailTitleID",#REF!,0),FALSE),#REF!,2,FALSE)),"ERROR")</f>
        <v>ERROR</v>
      </c>
      <c r="L454" s="22">
        <v>0</v>
      </c>
      <c r="M454" s="22">
        <v>0</v>
      </c>
      <c r="N454" s="22">
        <v>0</v>
      </c>
      <c r="O454" s="22">
        <v>0</v>
      </c>
      <c r="P454" s="22" t="s">
        <v>443</v>
      </c>
      <c r="Q454" s="22">
        <v>0</v>
      </c>
      <c r="R454" s="22" t="b">
        <v>0</v>
      </c>
      <c r="S454" s="22" t="b">
        <v>0</v>
      </c>
      <c r="T454" s="22">
        <v>4004031</v>
      </c>
      <c r="U454" s="134" t="s">
        <v>2360</v>
      </c>
      <c r="V454" s="22">
        <v>4004031</v>
      </c>
      <c r="W454" s="134" t="s">
        <v>2360</v>
      </c>
      <c r="X454" s="22">
        <v>4004031</v>
      </c>
      <c r="Y454" s="134" t="s">
        <v>2360</v>
      </c>
      <c r="Z454" s="22">
        <v>4004031</v>
      </c>
      <c r="AA454" s="134" t="s">
        <v>2360</v>
      </c>
      <c r="AB454" s="22">
        <v>4004031</v>
      </c>
      <c r="AC454" s="134" t="s">
        <v>2360</v>
      </c>
      <c r="AD454" s="88">
        <v>0</v>
      </c>
      <c r="AE454" s="136">
        <v>0</v>
      </c>
      <c r="AF454" s="22">
        <v>1</v>
      </c>
      <c r="AG454" s="49">
        <v>0</v>
      </c>
      <c r="AH454" s="49">
        <v>0</v>
      </c>
      <c r="AI454" s="49">
        <v>0</v>
      </c>
      <c r="AJ454" s="22" t="b">
        <v>0</v>
      </c>
      <c r="AK454" s="49">
        <v>0</v>
      </c>
      <c r="AL454" s="67">
        <v>0</v>
      </c>
    </row>
    <row r="455" spans="2:38" ht="16.5" customHeight="1" x14ac:dyDescent="0.3">
      <c r="B455" s="22">
        <f t="shared" si="107"/>
        <v>10139</v>
      </c>
      <c r="C455" s="72">
        <f t="shared" si="109"/>
        <v>1801034</v>
      </c>
      <c r="D455" s="22" t="s">
        <v>2300</v>
      </c>
      <c r="E455" s="22" t="s">
        <v>2175</v>
      </c>
      <c r="F455" s="72">
        <f>COUNTIF($C$8:$C455,$C455)</f>
        <v>1</v>
      </c>
      <c r="G455" s="22" t="b">
        <v>1</v>
      </c>
      <c r="H455" s="22">
        <v>0</v>
      </c>
      <c r="I455" s="129">
        <f>IFERROR(IF(H455=0,0,VLOOKUP(VLOOKUP(H455,#REF!,MATCH("strMailTitleID",#REF!,0),FALSE),#REF!,2,FALSE)),"ERROR")</f>
        <v>0</v>
      </c>
      <c r="J455" s="176">
        <v>200</v>
      </c>
      <c r="K455" s="129" t="str">
        <f>IFERROR(IF(J455=0,0,VLOOKUP(VLOOKUP(J455,#REF!,MATCH("strMailTitleID",#REF!,0),FALSE),#REF!,2,FALSE)),"ERROR")</f>
        <v>ERROR</v>
      </c>
      <c r="L455" s="22">
        <v>0</v>
      </c>
      <c r="M455" s="22">
        <v>0</v>
      </c>
      <c r="N455" s="22">
        <v>0</v>
      </c>
      <c r="O455" s="22">
        <v>0</v>
      </c>
      <c r="P455" s="22" t="s">
        <v>2236</v>
      </c>
      <c r="Q455" s="22">
        <v>0</v>
      </c>
      <c r="R455" s="22" t="b">
        <v>0</v>
      </c>
      <c r="S455" s="22" t="b">
        <v>0</v>
      </c>
      <c r="T455" s="22">
        <v>4004031</v>
      </c>
      <c r="U455" s="134" t="s">
        <v>2360</v>
      </c>
      <c r="V455" s="22">
        <v>4004031</v>
      </c>
      <c r="W455" s="134" t="s">
        <v>2360</v>
      </c>
      <c r="X455" s="22">
        <v>4004031</v>
      </c>
      <c r="Y455" s="134" t="s">
        <v>2360</v>
      </c>
      <c r="Z455" s="22">
        <v>4004031</v>
      </c>
      <c r="AA455" s="134" t="s">
        <v>2360</v>
      </c>
      <c r="AB455" s="22">
        <v>4004031</v>
      </c>
      <c r="AC455" s="134" t="s">
        <v>2360</v>
      </c>
      <c r="AD455" s="88">
        <v>0</v>
      </c>
      <c r="AE455" s="136">
        <v>0</v>
      </c>
      <c r="AF455" s="22">
        <v>1</v>
      </c>
      <c r="AG455" s="49">
        <v>0</v>
      </c>
      <c r="AH455" s="49">
        <v>0</v>
      </c>
      <c r="AI455" s="49">
        <v>0</v>
      </c>
      <c r="AJ455" s="22" t="b">
        <v>0</v>
      </c>
      <c r="AK455" s="49">
        <v>0</v>
      </c>
      <c r="AL455" s="67">
        <v>0</v>
      </c>
    </row>
    <row r="456" spans="2:38" ht="16.5" customHeight="1" x14ac:dyDescent="0.3">
      <c r="B456" s="22">
        <f t="shared" si="107"/>
        <v>10140</v>
      </c>
      <c r="C456" s="72">
        <f t="shared" si="109"/>
        <v>1801044</v>
      </c>
      <c r="D456" s="22" t="s">
        <v>2301</v>
      </c>
      <c r="E456" s="22" t="s">
        <v>2175</v>
      </c>
      <c r="F456" s="72">
        <f>COUNTIF($C$8:$C456,$C456)</f>
        <v>1</v>
      </c>
      <c r="G456" s="22" t="b">
        <v>1</v>
      </c>
      <c r="H456" s="22">
        <v>0</v>
      </c>
      <c r="I456" s="129">
        <f>IFERROR(IF(H456=0,0,VLOOKUP(VLOOKUP(H456,#REF!,MATCH("strMailTitleID",#REF!,0),FALSE),#REF!,2,FALSE)),"ERROR")</f>
        <v>0</v>
      </c>
      <c r="J456" s="176">
        <v>200</v>
      </c>
      <c r="K456" s="129" t="str">
        <f>IFERROR(IF(J456=0,0,VLOOKUP(VLOOKUP(J456,#REF!,MATCH("strMailTitleID",#REF!,0),FALSE),#REF!,2,FALSE)),"ERROR")</f>
        <v>ERROR</v>
      </c>
      <c r="L456" s="22">
        <v>0</v>
      </c>
      <c r="M456" s="22">
        <v>0</v>
      </c>
      <c r="N456" s="22">
        <v>0</v>
      </c>
      <c r="O456" s="22">
        <v>0</v>
      </c>
      <c r="P456" s="22" t="s">
        <v>443</v>
      </c>
      <c r="Q456" s="22">
        <v>0</v>
      </c>
      <c r="R456" s="22" t="b">
        <v>0</v>
      </c>
      <c r="S456" s="22" t="b">
        <v>0</v>
      </c>
      <c r="T456" s="22">
        <v>4004031</v>
      </c>
      <c r="U456" s="134" t="s">
        <v>2360</v>
      </c>
      <c r="V456" s="22">
        <v>4004031</v>
      </c>
      <c r="W456" s="134" t="s">
        <v>2360</v>
      </c>
      <c r="X456" s="22">
        <v>4004031</v>
      </c>
      <c r="Y456" s="134" t="s">
        <v>2360</v>
      </c>
      <c r="Z456" s="22">
        <v>4004031</v>
      </c>
      <c r="AA456" s="134" t="s">
        <v>2360</v>
      </c>
      <c r="AB456" s="22">
        <v>4004031</v>
      </c>
      <c r="AC456" s="134" t="s">
        <v>2360</v>
      </c>
      <c r="AD456" s="88">
        <v>0</v>
      </c>
      <c r="AE456" s="136">
        <v>0</v>
      </c>
      <c r="AF456" s="22">
        <v>1</v>
      </c>
      <c r="AG456" s="49">
        <v>0</v>
      </c>
      <c r="AH456" s="49">
        <v>0</v>
      </c>
      <c r="AI456" s="49">
        <v>0</v>
      </c>
      <c r="AJ456" s="22" t="b">
        <v>0</v>
      </c>
      <c r="AK456" s="49">
        <v>0</v>
      </c>
      <c r="AL456" s="67">
        <v>0</v>
      </c>
    </row>
    <row r="457" spans="2:38" ht="16.5" customHeight="1" x14ac:dyDescent="0.3">
      <c r="B457" s="22">
        <f t="shared" si="107"/>
        <v>10141</v>
      </c>
      <c r="C457" s="72">
        <f t="shared" si="109"/>
        <v>1801054</v>
      </c>
      <c r="D457" s="22" t="s">
        <v>2302</v>
      </c>
      <c r="E457" s="22" t="s">
        <v>2175</v>
      </c>
      <c r="F457" s="72">
        <f>COUNTIF($C$8:$C457,$C457)</f>
        <v>1</v>
      </c>
      <c r="G457" s="22" t="b">
        <v>1</v>
      </c>
      <c r="H457" s="22">
        <v>0</v>
      </c>
      <c r="I457" s="129">
        <f>IFERROR(IF(H457=0,0,VLOOKUP(VLOOKUP(H457,#REF!,MATCH("strMailTitleID",#REF!,0),FALSE),#REF!,2,FALSE)),"ERROR")</f>
        <v>0</v>
      </c>
      <c r="J457" s="176">
        <v>200</v>
      </c>
      <c r="K457" s="129" t="str">
        <f>IFERROR(IF(J457=0,0,VLOOKUP(VLOOKUP(J457,#REF!,MATCH("strMailTitleID",#REF!,0),FALSE),#REF!,2,FALSE)),"ERROR")</f>
        <v>ERROR</v>
      </c>
      <c r="L457" s="22">
        <v>0</v>
      </c>
      <c r="M457" s="22">
        <v>0</v>
      </c>
      <c r="N457" s="22">
        <v>0</v>
      </c>
      <c r="O457" s="22">
        <v>0</v>
      </c>
      <c r="P457" s="22" t="s">
        <v>2236</v>
      </c>
      <c r="Q457" s="22">
        <v>0</v>
      </c>
      <c r="R457" s="22" t="b">
        <v>0</v>
      </c>
      <c r="S457" s="22" t="b">
        <v>0</v>
      </c>
      <c r="T457" s="22">
        <v>4004031</v>
      </c>
      <c r="U457" s="134" t="s">
        <v>2360</v>
      </c>
      <c r="V457" s="22">
        <v>4004031</v>
      </c>
      <c r="W457" s="134" t="s">
        <v>2360</v>
      </c>
      <c r="X457" s="22">
        <v>4004031</v>
      </c>
      <c r="Y457" s="134" t="s">
        <v>2360</v>
      </c>
      <c r="Z457" s="22">
        <v>4004031</v>
      </c>
      <c r="AA457" s="134" t="s">
        <v>2360</v>
      </c>
      <c r="AB457" s="22">
        <v>4004031</v>
      </c>
      <c r="AC457" s="134" t="s">
        <v>2360</v>
      </c>
      <c r="AD457" s="88">
        <v>0</v>
      </c>
      <c r="AE457" s="136">
        <v>0</v>
      </c>
      <c r="AF457" s="22">
        <v>1</v>
      </c>
      <c r="AG457" s="49">
        <v>0</v>
      </c>
      <c r="AH457" s="49">
        <v>0</v>
      </c>
      <c r="AI457" s="49">
        <v>0</v>
      </c>
      <c r="AJ457" s="22" t="b">
        <v>0</v>
      </c>
      <c r="AK457" s="49">
        <v>0</v>
      </c>
      <c r="AL457" s="67">
        <v>0</v>
      </c>
    </row>
    <row r="458" spans="2:38" ht="16.5" customHeight="1" x14ac:dyDescent="0.3">
      <c r="B458" s="22">
        <f t="shared" ref="B458:B513" si="110">B457+1</f>
        <v>10142</v>
      </c>
      <c r="C458" s="72">
        <f t="shared" si="109"/>
        <v>1801064</v>
      </c>
      <c r="D458" s="22" t="s">
        <v>2303</v>
      </c>
      <c r="E458" s="22" t="s">
        <v>2175</v>
      </c>
      <c r="F458" s="72">
        <f>COUNTIF($C$8:$C458,$C458)</f>
        <v>1</v>
      </c>
      <c r="G458" s="22" t="b">
        <v>1</v>
      </c>
      <c r="H458" s="22">
        <v>0</v>
      </c>
      <c r="I458" s="129">
        <f>IFERROR(IF(H458=0,0,VLOOKUP(VLOOKUP(H458,#REF!,MATCH("strMailTitleID",#REF!,0),FALSE),#REF!,2,FALSE)),"ERROR")</f>
        <v>0</v>
      </c>
      <c r="J458" s="176">
        <v>200</v>
      </c>
      <c r="K458" s="129" t="str">
        <f>IFERROR(IF(J458=0,0,VLOOKUP(VLOOKUP(J458,#REF!,MATCH("strMailTitleID",#REF!,0),FALSE),#REF!,2,FALSE)),"ERROR")</f>
        <v>ERROR</v>
      </c>
      <c r="L458" s="22">
        <v>0</v>
      </c>
      <c r="M458" s="22">
        <v>0</v>
      </c>
      <c r="N458" s="22">
        <v>0</v>
      </c>
      <c r="O458" s="22">
        <v>0</v>
      </c>
      <c r="P458" s="22" t="s">
        <v>2236</v>
      </c>
      <c r="Q458" s="22">
        <v>0</v>
      </c>
      <c r="R458" s="22" t="b">
        <v>0</v>
      </c>
      <c r="S458" s="22" t="b">
        <v>0</v>
      </c>
      <c r="T458" s="22">
        <v>4004031</v>
      </c>
      <c r="U458" s="134" t="s">
        <v>2360</v>
      </c>
      <c r="V458" s="22">
        <v>4004031</v>
      </c>
      <c r="W458" s="134" t="s">
        <v>2360</v>
      </c>
      <c r="X458" s="22">
        <v>4004031</v>
      </c>
      <c r="Y458" s="134" t="s">
        <v>2360</v>
      </c>
      <c r="Z458" s="22">
        <v>4004031</v>
      </c>
      <c r="AA458" s="134" t="s">
        <v>2360</v>
      </c>
      <c r="AB458" s="22">
        <v>4004031</v>
      </c>
      <c r="AC458" s="134" t="s">
        <v>2360</v>
      </c>
      <c r="AD458" s="88">
        <v>0</v>
      </c>
      <c r="AE458" s="136">
        <v>0</v>
      </c>
      <c r="AF458" s="22">
        <v>1</v>
      </c>
      <c r="AG458" s="49">
        <v>0</v>
      </c>
      <c r="AH458" s="49">
        <v>0</v>
      </c>
      <c r="AI458" s="49">
        <v>0</v>
      </c>
      <c r="AJ458" s="22" t="b">
        <v>0</v>
      </c>
      <c r="AK458" s="49">
        <v>0</v>
      </c>
      <c r="AL458" s="67">
        <v>0</v>
      </c>
    </row>
    <row r="459" spans="2:38" ht="16.5" customHeight="1" x14ac:dyDescent="0.3">
      <c r="B459" s="22">
        <f t="shared" si="110"/>
        <v>10143</v>
      </c>
      <c r="C459" s="72">
        <f t="shared" si="109"/>
        <v>1801074</v>
      </c>
      <c r="D459" s="22" t="s">
        <v>2304</v>
      </c>
      <c r="E459" s="22" t="s">
        <v>2175</v>
      </c>
      <c r="F459" s="72">
        <f>COUNTIF($C$8:$C459,$C459)</f>
        <v>1</v>
      </c>
      <c r="G459" s="22" t="b">
        <v>1</v>
      </c>
      <c r="H459" s="22">
        <v>0</v>
      </c>
      <c r="I459" s="129">
        <f>IFERROR(IF(H459=0,0,VLOOKUP(VLOOKUP(H459,#REF!,MATCH("strMailTitleID",#REF!,0),FALSE),#REF!,2,FALSE)),"ERROR")</f>
        <v>0</v>
      </c>
      <c r="J459" s="176">
        <v>200</v>
      </c>
      <c r="K459" s="129" t="str">
        <f>IFERROR(IF(J459=0,0,VLOOKUP(VLOOKUP(J459,#REF!,MATCH("strMailTitleID",#REF!,0),FALSE),#REF!,2,FALSE)),"ERROR")</f>
        <v>ERROR</v>
      </c>
      <c r="L459" s="22">
        <v>0</v>
      </c>
      <c r="M459" s="22">
        <v>0</v>
      </c>
      <c r="N459" s="22">
        <v>0</v>
      </c>
      <c r="O459" s="22">
        <v>0</v>
      </c>
      <c r="P459" s="22" t="s">
        <v>2236</v>
      </c>
      <c r="Q459" s="22">
        <v>0</v>
      </c>
      <c r="R459" s="22" t="b">
        <v>0</v>
      </c>
      <c r="S459" s="22" t="b">
        <v>0</v>
      </c>
      <c r="T459" s="22">
        <v>4004031</v>
      </c>
      <c r="U459" s="134" t="s">
        <v>2360</v>
      </c>
      <c r="V459" s="22">
        <v>4004031</v>
      </c>
      <c r="W459" s="134" t="s">
        <v>2360</v>
      </c>
      <c r="X459" s="22">
        <v>4004031</v>
      </c>
      <c r="Y459" s="134" t="s">
        <v>2360</v>
      </c>
      <c r="Z459" s="22">
        <v>4004031</v>
      </c>
      <c r="AA459" s="134" t="s">
        <v>2360</v>
      </c>
      <c r="AB459" s="22">
        <v>4004031</v>
      </c>
      <c r="AC459" s="134" t="s">
        <v>2360</v>
      </c>
      <c r="AD459" s="88">
        <v>0</v>
      </c>
      <c r="AE459" s="136">
        <v>0</v>
      </c>
      <c r="AF459" s="22">
        <v>1</v>
      </c>
      <c r="AG459" s="49">
        <v>0</v>
      </c>
      <c r="AH459" s="49">
        <v>0</v>
      </c>
      <c r="AI459" s="49">
        <v>0</v>
      </c>
      <c r="AJ459" s="22" t="b">
        <v>0</v>
      </c>
      <c r="AK459" s="49">
        <v>0</v>
      </c>
      <c r="AL459" s="67">
        <v>0</v>
      </c>
    </row>
    <row r="460" spans="2:38" ht="16.5" customHeight="1" x14ac:dyDescent="0.3">
      <c r="B460" s="22">
        <f t="shared" si="110"/>
        <v>10144</v>
      </c>
      <c r="C460" s="72">
        <f t="shared" si="109"/>
        <v>1801084</v>
      </c>
      <c r="D460" s="22" t="s">
        <v>2305</v>
      </c>
      <c r="E460" s="22" t="s">
        <v>2175</v>
      </c>
      <c r="F460" s="72">
        <f>COUNTIF($C$8:$C460,$C460)</f>
        <v>1</v>
      </c>
      <c r="G460" s="22" t="b">
        <v>1</v>
      </c>
      <c r="H460" s="22">
        <v>0</v>
      </c>
      <c r="I460" s="129">
        <f>IFERROR(IF(H460=0,0,VLOOKUP(VLOOKUP(H460,#REF!,MATCH("strMailTitleID",#REF!,0),FALSE),#REF!,2,FALSE)),"ERROR")</f>
        <v>0</v>
      </c>
      <c r="J460" s="176">
        <v>200</v>
      </c>
      <c r="K460" s="129" t="str">
        <f>IFERROR(IF(J460=0,0,VLOOKUP(VLOOKUP(J460,#REF!,MATCH("strMailTitleID",#REF!,0),FALSE),#REF!,2,FALSE)),"ERROR")</f>
        <v>ERROR</v>
      </c>
      <c r="L460" s="22">
        <v>0</v>
      </c>
      <c r="M460" s="22">
        <v>0</v>
      </c>
      <c r="N460" s="22">
        <v>0</v>
      </c>
      <c r="O460" s="22">
        <v>0</v>
      </c>
      <c r="P460" s="22" t="s">
        <v>2237</v>
      </c>
      <c r="Q460" s="22">
        <v>0</v>
      </c>
      <c r="R460" s="22" t="b">
        <v>0</v>
      </c>
      <c r="S460" s="22" t="b">
        <v>0</v>
      </c>
      <c r="T460" s="22">
        <v>4004031</v>
      </c>
      <c r="U460" s="134" t="s">
        <v>2360</v>
      </c>
      <c r="V460" s="22">
        <v>4004031</v>
      </c>
      <c r="W460" s="134" t="s">
        <v>2360</v>
      </c>
      <c r="X460" s="22">
        <v>4004031</v>
      </c>
      <c r="Y460" s="134" t="s">
        <v>2360</v>
      </c>
      <c r="Z460" s="22">
        <v>4004031</v>
      </c>
      <c r="AA460" s="134" t="s">
        <v>2360</v>
      </c>
      <c r="AB460" s="22">
        <v>4004031</v>
      </c>
      <c r="AC460" s="134" t="s">
        <v>2360</v>
      </c>
      <c r="AD460" s="88">
        <v>0</v>
      </c>
      <c r="AE460" s="136">
        <v>0</v>
      </c>
      <c r="AF460" s="22">
        <v>1</v>
      </c>
      <c r="AG460" s="49">
        <v>0</v>
      </c>
      <c r="AH460" s="49">
        <v>0</v>
      </c>
      <c r="AI460" s="49">
        <v>0</v>
      </c>
      <c r="AJ460" s="22" t="b">
        <v>0</v>
      </c>
      <c r="AK460" s="49">
        <v>0</v>
      </c>
      <c r="AL460" s="67">
        <v>0</v>
      </c>
    </row>
    <row r="461" spans="2:38" ht="16.5" customHeight="1" x14ac:dyDescent="0.3">
      <c r="B461" s="22">
        <f t="shared" si="110"/>
        <v>10145</v>
      </c>
      <c r="C461" s="72">
        <f t="shared" si="109"/>
        <v>1801094</v>
      </c>
      <c r="D461" s="22" t="s">
        <v>2306</v>
      </c>
      <c r="E461" s="22" t="s">
        <v>2175</v>
      </c>
      <c r="F461" s="72">
        <f>COUNTIF($C$8:$C461,$C461)</f>
        <v>1</v>
      </c>
      <c r="G461" s="22" t="b">
        <v>1</v>
      </c>
      <c r="H461" s="22">
        <v>0</v>
      </c>
      <c r="I461" s="129">
        <f>IFERROR(IF(H461=0,0,VLOOKUP(VLOOKUP(H461,#REF!,MATCH("strMailTitleID",#REF!,0),FALSE),#REF!,2,FALSE)),"ERROR")</f>
        <v>0</v>
      </c>
      <c r="J461" s="176">
        <v>200</v>
      </c>
      <c r="K461" s="129" t="str">
        <f>IFERROR(IF(J461=0,0,VLOOKUP(VLOOKUP(J461,#REF!,MATCH("strMailTitleID",#REF!,0),FALSE),#REF!,2,FALSE)),"ERROR")</f>
        <v>ERROR</v>
      </c>
      <c r="L461" s="22">
        <v>0</v>
      </c>
      <c r="M461" s="22">
        <v>0</v>
      </c>
      <c r="N461" s="22">
        <v>0</v>
      </c>
      <c r="O461" s="22">
        <v>0</v>
      </c>
      <c r="P461" s="22" t="s">
        <v>443</v>
      </c>
      <c r="Q461" s="22">
        <v>0</v>
      </c>
      <c r="R461" s="22" t="b">
        <v>0</v>
      </c>
      <c r="S461" s="22" t="b">
        <v>0</v>
      </c>
      <c r="T461" s="22">
        <v>4004031</v>
      </c>
      <c r="U461" s="134" t="s">
        <v>2360</v>
      </c>
      <c r="V461" s="22">
        <v>4004031</v>
      </c>
      <c r="W461" s="134" t="s">
        <v>2360</v>
      </c>
      <c r="X461" s="22">
        <v>4004031</v>
      </c>
      <c r="Y461" s="134" t="s">
        <v>2360</v>
      </c>
      <c r="Z461" s="22">
        <v>4004031</v>
      </c>
      <c r="AA461" s="134" t="s">
        <v>2360</v>
      </c>
      <c r="AB461" s="22">
        <v>4004031</v>
      </c>
      <c r="AC461" s="134" t="s">
        <v>2360</v>
      </c>
      <c r="AD461" s="88">
        <v>0</v>
      </c>
      <c r="AE461" s="136">
        <v>0</v>
      </c>
      <c r="AF461" s="22">
        <v>1</v>
      </c>
      <c r="AG461" s="49">
        <v>0</v>
      </c>
      <c r="AH461" s="49">
        <v>0</v>
      </c>
      <c r="AI461" s="49">
        <v>0</v>
      </c>
      <c r="AJ461" s="22" t="b">
        <v>0</v>
      </c>
      <c r="AK461" s="49">
        <v>0</v>
      </c>
      <c r="AL461" s="67">
        <v>0</v>
      </c>
    </row>
    <row r="462" spans="2:38" ht="16.5" customHeight="1" x14ac:dyDescent="0.3">
      <c r="B462" s="22">
        <f t="shared" si="110"/>
        <v>10146</v>
      </c>
      <c r="C462" s="72">
        <f t="shared" si="109"/>
        <v>1801104</v>
      </c>
      <c r="D462" s="22" t="s">
        <v>2307</v>
      </c>
      <c r="E462" s="22" t="s">
        <v>2175</v>
      </c>
      <c r="F462" s="72">
        <f>COUNTIF($C$8:$C462,$C462)</f>
        <v>1</v>
      </c>
      <c r="G462" s="22" t="b">
        <v>1</v>
      </c>
      <c r="H462" s="22">
        <v>0</v>
      </c>
      <c r="I462" s="129">
        <f>IFERROR(IF(H462=0,0,VLOOKUP(VLOOKUP(H462,#REF!,MATCH("strMailTitleID",#REF!,0),FALSE),#REF!,2,FALSE)),"ERROR")</f>
        <v>0</v>
      </c>
      <c r="J462" s="176">
        <v>200</v>
      </c>
      <c r="K462" s="129" t="str">
        <f>IFERROR(IF(J462=0,0,VLOOKUP(VLOOKUP(J462,#REF!,MATCH("strMailTitleID",#REF!,0),FALSE),#REF!,2,FALSE)),"ERROR")</f>
        <v>ERROR</v>
      </c>
      <c r="L462" s="22">
        <v>0</v>
      </c>
      <c r="M462" s="22">
        <v>0</v>
      </c>
      <c r="N462" s="22">
        <v>0</v>
      </c>
      <c r="O462" s="22">
        <v>0</v>
      </c>
      <c r="P462" s="22" t="s">
        <v>443</v>
      </c>
      <c r="Q462" s="22">
        <v>0</v>
      </c>
      <c r="R462" s="22" t="b">
        <v>0</v>
      </c>
      <c r="S462" s="22" t="b">
        <v>0</v>
      </c>
      <c r="T462" s="22">
        <v>4004031</v>
      </c>
      <c r="U462" s="134" t="s">
        <v>2360</v>
      </c>
      <c r="V462" s="22">
        <v>4004031</v>
      </c>
      <c r="W462" s="134" t="s">
        <v>2360</v>
      </c>
      <c r="X462" s="22">
        <v>4004031</v>
      </c>
      <c r="Y462" s="134" t="s">
        <v>2360</v>
      </c>
      <c r="Z462" s="22">
        <v>4004031</v>
      </c>
      <c r="AA462" s="134" t="s">
        <v>2360</v>
      </c>
      <c r="AB462" s="22">
        <v>4004031</v>
      </c>
      <c r="AC462" s="134" t="s">
        <v>2360</v>
      </c>
      <c r="AD462" s="88">
        <v>0</v>
      </c>
      <c r="AE462" s="136">
        <v>0</v>
      </c>
      <c r="AF462" s="22">
        <v>1</v>
      </c>
      <c r="AG462" s="49">
        <v>0</v>
      </c>
      <c r="AH462" s="49">
        <v>0</v>
      </c>
      <c r="AI462" s="49">
        <v>0</v>
      </c>
      <c r="AJ462" s="22" t="b">
        <v>0</v>
      </c>
      <c r="AK462" s="49">
        <v>0</v>
      </c>
      <c r="AL462" s="67">
        <v>0</v>
      </c>
    </row>
    <row r="463" spans="2:38" ht="16.5" customHeight="1" x14ac:dyDescent="0.3">
      <c r="B463" s="22">
        <f t="shared" si="110"/>
        <v>10147</v>
      </c>
      <c r="C463" s="72">
        <f t="shared" si="109"/>
        <v>1801114</v>
      </c>
      <c r="D463" s="22" t="s">
        <v>2308</v>
      </c>
      <c r="E463" s="22" t="s">
        <v>2175</v>
      </c>
      <c r="F463" s="72">
        <f>COUNTIF($C$8:$C463,$C463)</f>
        <v>1</v>
      </c>
      <c r="G463" s="22" t="b">
        <v>1</v>
      </c>
      <c r="H463" s="22">
        <v>0</v>
      </c>
      <c r="I463" s="129">
        <f>IFERROR(IF(H463=0,0,VLOOKUP(VLOOKUP(H463,#REF!,MATCH("strMailTitleID",#REF!,0),FALSE),#REF!,2,FALSE)),"ERROR")</f>
        <v>0</v>
      </c>
      <c r="J463" s="176">
        <v>200</v>
      </c>
      <c r="K463" s="129" t="str">
        <f>IFERROR(IF(J463=0,0,VLOOKUP(VLOOKUP(J463,#REF!,MATCH("strMailTitleID",#REF!,0),FALSE),#REF!,2,FALSE)),"ERROR")</f>
        <v>ERROR</v>
      </c>
      <c r="L463" s="22">
        <v>0</v>
      </c>
      <c r="M463" s="22">
        <v>0</v>
      </c>
      <c r="N463" s="22">
        <v>0</v>
      </c>
      <c r="O463" s="22">
        <v>0</v>
      </c>
      <c r="P463" s="22" t="s">
        <v>2237</v>
      </c>
      <c r="Q463" s="22">
        <v>0</v>
      </c>
      <c r="R463" s="22" t="b">
        <v>0</v>
      </c>
      <c r="S463" s="22" t="b">
        <v>0</v>
      </c>
      <c r="T463" s="22">
        <v>4004031</v>
      </c>
      <c r="U463" s="134" t="s">
        <v>2360</v>
      </c>
      <c r="V463" s="22">
        <v>4004031</v>
      </c>
      <c r="W463" s="134" t="s">
        <v>2360</v>
      </c>
      <c r="X463" s="22">
        <v>4004031</v>
      </c>
      <c r="Y463" s="134" t="s">
        <v>2360</v>
      </c>
      <c r="Z463" s="22">
        <v>4004031</v>
      </c>
      <c r="AA463" s="134" t="s">
        <v>2360</v>
      </c>
      <c r="AB463" s="22">
        <v>4004031</v>
      </c>
      <c r="AC463" s="134" t="s">
        <v>2360</v>
      </c>
      <c r="AD463" s="88">
        <v>0</v>
      </c>
      <c r="AE463" s="136">
        <v>0</v>
      </c>
      <c r="AF463" s="22">
        <v>1</v>
      </c>
      <c r="AG463" s="49">
        <v>0</v>
      </c>
      <c r="AH463" s="49">
        <v>0</v>
      </c>
      <c r="AI463" s="49">
        <v>0</v>
      </c>
      <c r="AJ463" s="22" t="b">
        <v>0</v>
      </c>
      <c r="AK463" s="49">
        <v>0</v>
      </c>
      <c r="AL463" s="67">
        <v>0</v>
      </c>
    </row>
    <row r="464" spans="2:38" ht="16.5" customHeight="1" x14ac:dyDescent="0.3">
      <c r="B464" s="22">
        <f t="shared" si="110"/>
        <v>10148</v>
      </c>
      <c r="C464" s="72">
        <f t="shared" si="109"/>
        <v>1801124</v>
      </c>
      <c r="D464" s="22" t="s">
        <v>2309</v>
      </c>
      <c r="E464" s="22" t="s">
        <v>2175</v>
      </c>
      <c r="F464" s="72">
        <f>COUNTIF($C$8:$C464,$C464)</f>
        <v>1</v>
      </c>
      <c r="G464" s="22" t="b">
        <v>1</v>
      </c>
      <c r="H464" s="22">
        <v>0</v>
      </c>
      <c r="I464" s="129">
        <f>IFERROR(IF(H464=0,0,VLOOKUP(VLOOKUP(H464,#REF!,MATCH("strMailTitleID",#REF!,0),FALSE),#REF!,2,FALSE)),"ERROR")</f>
        <v>0</v>
      </c>
      <c r="J464" s="176">
        <v>200</v>
      </c>
      <c r="K464" s="129" t="str">
        <f>IFERROR(IF(J464=0,0,VLOOKUP(VLOOKUP(J464,#REF!,MATCH("strMailTitleID",#REF!,0),FALSE),#REF!,2,FALSE)),"ERROR")</f>
        <v>ERROR</v>
      </c>
      <c r="L464" s="22">
        <v>0</v>
      </c>
      <c r="M464" s="22">
        <v>0</v>
      </c>
      <c r="N464" s="22">
        <v>0</v>
      </c>
      <c r="O464" s="22">
        <v>0</v>
      </c>
      <c r="P464" s="22" t="s">
        <v>443</v>
      </c>
      <c r="Q464" s="22">
        <v>0</v>
      </c>
      <c r="R464" s="22" t="b">
        <v>0</v>
      </c>
      <c r="S464" s="22" t="b">
        <v>0</v>
      </c>
      <c r="T464" s="22">
        <v>4004031</v>
      </c>
      <c r="U464" s="134" t="s">
        <v>2360</v>
      </c>
      <c r="V464" s="22">
        <v>4004031</v>
      </c>
      <c r="W464" s="134" t="s">
        <v>2360</v>
      </c>
      <c r="X464" s="22">
        <v>4004031</v>
      </c>
      <c r="Y464" s="134" t="s">
        <v>2360</v>
      </c>
      <c r="Z464" s="22">
        <v>4004031</v>
      </c>
      <c r="AA464" s="134" t="s">
        <v>2360</v>
      </c>
      <c r="AB464" s="22">
        <v>4004031</v>
      </c>
      <c r="AC464" s="134" t="s">
        <v>2360</v>
      </c>
      <c r="AD464" s="88">
        <v>0</v>
      </c>
      <c r="AE464" s="136">
        <v>0</v>
      </c>
      <c r="AF464" s="22">
        <v>1</v>
      </c>
      <c r="AG464" s="49">
        <v>0</v>
      </c>
      <c r="AH464" s="49">
        <v>0</v>
      </c>
      <c r="AI464" s="49">
        <v>0</v>
      </c>
      <c r="AJ464" s="22" t="b">
        <v>0</v>
      </c>
      <c r="AK464" s="49">
        <v>0</v>
      </c>
      <c r="AL464" s="67">
        <v>0</v>
      </c>
    </row>
    <row r="465" spans="2:38" ht="16.5" customHeight="1" x14ac:dyDescent="0.3">
      <c r="B465" s="22">
        <f t="shared" si="110"/>
        <v>10149</v>
      </c>
      <c r="C465" s="72">
        <f t="shared" si="109"/>
        <v>1801134</v>
      </c>
      <c r="D465" s="22" t="s">
        <v>2310</v>
      </c>
      <c r="E465" s="22" t="s">
        <v>2175</v>
      </c>
      <c r="F465" s="72">
        <f>COUNTIF($C$8:$C465,$C465)</f>
        <v>1</v>
      </c>
      <c r="G465" s="22" t="b">
        <v>1</v>
      </c>
      <c r="H465" s="22">
        <v>0</v>
      </c>
      <c r="I465" s="129">
        <f>IFERROR(IF(H465=0,0,VLOOKUP(VLOOKUP(H465,#REF!,MATCH("strMailTitleID",#REF!,0),FALSE),#REF!,2,FALSE)),"ERROR")</f>
        <v>0</v>
      </c>
      <c r="J465" s="176">
        <v>200</v>
      </c>
      <c r="K465" s="129" t="str">
        <f>IFERROR(IF(J465=0,0,VLOOKUP(VLOOKUP(J465,#REF!,MATCH("strMailTitleID",#REF!,0),FALSE),#REF!,2,FALSE)),"ERROR")</f>
        <v>ERROR</v>
      </c>
      <c r="L465" s="22">
        <v>0</v>
      </c>
      <c r="M465" s="22">
        <v>0</v>
      </c>
      <c r="N465" s="22">
        <v>0</v>
      </c>
      <c r="O465" s="22">
        <v>0</v>
      </c>
      <c r="P465" s="22" t="s">
        <v>443</v>
      </c>
      <c r="Q465" s="22">
        <v>0</v>
      </c>
      <c r="R465" s="22" t="b">
        <v>0</v>
      </c>
      <c r="S465" s="22" t="b">
        <v>0</v>
      </c>
      <c r="T465" s="22">
        <v>4004031</v>
      </c>
      <c r="U465" s="134" t="s">
        <v>2360</v>
      </c>
      <c r="V465" s="22">
        <v>4004031</v>
      </c>
      <c r="W465" s="134" t="s">
        <v>2360</v>
      </c>
      <c r="X465" s="22">
        <v>4004031</v>
      </c>
      <c r="Y465" s="134" t="s">
        <v>2360</v>
      </c>
      <c r="Z465" s="22">
        <v>4004031</v>
      </c>
      <c r="AA465" s="134" t="s">
        <v>2360</v>
      </c>
      <c r="AB465" s="22">
        <v>4004031</v>
      </c>
      <c r="AC465" s="134" t="s">
        <v>2360</v>
      </c>
      <c r="AD465" s="88">
        <v>0</v>
      </c>
      <c r="AE465" s="136">
        <v>0</v>
      </c>
      <c r="AF465" s="22">
        <v>1</v>
      </c>
      <c r="AG465" s="49">
        <v>0</v>
      </c>
      <c r="AH465" s="49">
        <v>0</v>
      </c>
      <c r="AI465" s="49">
        <v>0</v>
      </c>
      <c r="AJ465" s="22" t="b">
        <v>0</v>
      </c>
      <c r="AK465" s="49">
        <v>0</v>
      </c>
      <c r="AL465" s="67">
        <v>0</v>
      </c>
    </row>
    <row r="466" spans="2:38" ht="16.5" customHeight="1" x14ac:dyDescent="0.3">
      <c r="B466" s="22">
        <f t="shared" si="110"/>
        <v>10150</v>
      </c>
      <c r="C466" s="72">
        <f t="shared" si="109"/>
        <v>1801144</v>
      </c>
      <c r="D466" s="22" t="s">
        <v>2311</v>
      </c>
      <c r="E466" s="22" t="s">
        <v>2175</v>
      </c>
      <c r="F466" s="72">
        <f>COUNTIF($C$8:$C466,$C466)</f>
        <v>1</v>
      </c>
      <c r="G466" s="22" t="b">
        <v>1</v>
      </c>
      <c r="H466" s="22">
        <v>0</v>
      </c>
      <c r="I466" s="129">
        <f>IFERROR(IF(H466=0,0,VLOOKUP(VLOOKUP(H466,#REF!,MATCH("strMailTitleID",#REF!,0),FALSE),#REF!,2,FALSE)),"ERROR")</f>
        <v>0</v>
      </c>
      <c r="J466" s="176">
        <v>200</v>
      </c>
      <c r="K466" s="129" t="str">
        <f>IFERROR(IF(J466=0,0,VLOOKUP(VLOOKUP(J466,#REF!,MATCH("strMailTitleID",#REF!,0),FALSE),#REF!,2,FALSE)),"ERROR")</f>
        <v>ERROR</v>
      </c>
      <c r="L466" s="22">
        <v>0</v>
      </c>
      <c r="M466" s="22">
        <v>0</v>
      </c>
      <c r="N466" s="22">
        <v>0</v>
      </c>
      <c r="O466" s="22">
        <v>0</v>
      </c>
      <c r="P466" s="22" t="s">
        <v>443</v>
      </c>
      <c r="Q466" s="22">
        <v>0</v>
      </c>
      <c r="R466" s="22" t="b">
        <v>0</v>
      </c>
      <c r="S466" s="22" t="b">
        <v>0</v>
      </c>
      <c r="T466" s="22">
        <v>4004031</v>
      </c>
      <c r="U466" s="134" t="s">
        <v>2360</v>
      </c>
      <c r="V466" s="22">
        <v>4004031</v>
      </c>
      <c r="W466" s="134" t="s">
        <v>2360</v>
      </c>
      <c r="X466" s="22">
        <v>4004031</v>
      </c>
      <c r="Y466" s="134" t="s">
        <v>2360</v>
      </c>
      <c r="Z466" s="22">
        <v>4004031</v>
      </c>
      <c r="AA466" s="134" t="s">
        <v>2360</v>
      </c>
      <c r="AB466" s="22">
        <v>4004031</v>
      </c>
      <c r="AC466" s="134" t="s">
        <v>2360</v>
      </c>
      <c r="AD466" s="88">
        <v>0</v>
      </c>
      <c r="AE466" s="136">
        <v>0</v>
      </c>
      <c r="AF466" s="22">
        <v>1</v>
      </c>
      <c r="AG466" s="49">
        <v>0</v>
      </c>
      <c r="AH466" s="49">
        <v>0</v>
      </c>
      <c r="AI466" s="49">
        <v>0</v>
      </c>
      <c r="AJ466" s="22" t="b">
        <v>0</v>
      </c>
      <c r="AK466" s="49">
        <v>0</v>
      </c>
      <c r="AL466" s="67">
        <v>0</v>
      </c>
    </row>
    <row r="467" spans="2:38" ht="16.5" customHeight="1" x14ac:dyDescent="0.3">
      <c r="B467" s="22">
        <f t="shared" si="110"/>
        <v>10151</v>
      </c>
      <c r="C467" s="72">
        <f t="shared" si="109"/>
        <v>1801154</v>
      </c>
      <c r="D467" s="22" t="s">
        <v>2312</v>
      </c>
      <c r="E467" s="22" t="s">
        <v>2175</v>
      </c>
      <c r="F467" s="72">
        <f>COUNTIF($C$8:$C467,$C467)</f>
        <v>1</v>
      </c>
      <c r="G467" s="22" t="b">
        <v>1</v>
      </c>
      <c r="H467" s="22">
        <v>0</v>
      </c>
      <c r="I467" s="129">
        <f>IFERROR(IF(H467=0,0,VLOOKUP(VLOOKUP(H467,#REF!,MATCH("strMailTitleID",#REF!,0),FALSE),#REF!,2,FALSE)),"ERROR")</f>
        <v>0</v>
      </c>
      <c r="J467" s="176">
        <v>200</v>
      </c>
      <c r="K467" s="129" t="str">
        <f>IFERROR(IF(J467=0,0,VLOOKUP(VLOOKUP(J467,#REF!,MATCH("strMailTitleID",#REF!,0),FALSE),#REF!,2,FALSE)),"ERROR")</f>
        <v>ERROR</v>
      </c>
      <c r="L467" s="22">
        <v>0</v>
      </c>
      <c r="M467" s="22">
        <v>0</v>
      </c>
      <c r="N467" s="22">
        <v>0</v>
      </c>
      <c r="O467" s="22">
        <v>0</v>
      </c>
      <c r="P467" s="22" t="s">
        <v>2236</v>
      </c>
      <c r="Q467" s="22">
        <v>0</v>
      </c>
      <c r="R467" s="22" t="b">
        <v>0</v>
      </c>
      <c r="S467" s="22" t="b">
        <v>0</v>
      </c>
      <c r="T467" s="22">
        <v>4004031</v>
      </c>
      <c r="U467" s="134" t="s">
        <v>2360</v>
      </c>
      <c r="V467" s="22">
        <v>4004031</v>
      </c>
      <c r="W467" s="134" t="s">
        <v>2360</v>
      </c>
      <c r="X467" s="22">
        <v>4004031</v>
      </c>
      <c r="Y467" s="134" t="s">
        <v>2360</v>
      </c>
      <c r="Z467" s="22">
        <v>4004031</v>
      </c>
      <c r="AA467" s="134" t="s">
        <v>2360</v>
      </c>
      <c r="AB467" s="22">
        <v>4004031</v>
      </c>
      <c r="AC467" s="134" t="s">
        <v>2360</v>
      </c>
      <c r="AD467" s="88">
        <v>0</v>
      </c>
      <c r="AE467" s="136">
        <v>0</v>
      </c>
      <c r="AF467" s="22">
        <v>1</v>
      </c>
      <c r="AG467" s="49">
        <v>0</v>
      </c>
      <c r="AH467" s="49">
        <v>0</v>
      </c>
      <c r="AI467" s="49">
        <v>0</v>
      </c>
      <c r="AJ467" s="22" t="b">
        <v>0</v>
      </c>
      <c r="AK467" s="49">
        <v>0</v>
      </c>
      <c r="AL467" s="67">
        <v>0</v>
      </c>
    </row>
    <row r="468" spans="2:38" ht="16.5" customHeight="1" x14ac:dyDescent="0.3">
      <c r="B468" s="22">
        <f t="shared" si="110"/>
        <v>10152</v>
      </c>
      <c r="C468" s="72">
        <f t="shared" si="109"/>
        <v>1801164</v>
      </c>
      <c r="D468" s="22" t="s">
        <v>2313</v>
      </c>
      <c r="E468" s="22" t="s">
        <v>2175</v>
      </c>
      <c r="F468" s="72">
        <f>COUNTIF($C$8:$C468,$C468)</f>
        <v>1</v>
      </c>
      <c r="G468" s="22" t="b">
        <v>1</v>
      </c>
      <c r="H468" s="22">
        <v>0</v>
      </c>
      <c r="I468" s="129">
        <f>IFERROR(IF(H468=0,0,VLOOKUP(VLOOKUP(H468,#REF!,MATCH("strMailTitleID",#REF!,0),FALSE),#REF!,2,FALSE)),"ERROR")</f>
        <v>0</v>
      </c>
      <c r="J468" s="176">
        <v>200</v>
      </c>
      <c r="K468" s="129" t="str">
        <f>IFERROR(IF(J468=0,0,VLOOKUP(VLOOKUP(J468,#REF!,MATCH("strMailTitleID",#REF!,0),FALSE),#REF!,2,FALSE)),"ERROR")</f>
        <v>ERROR</v>
      </c>
      <c r="L468" s="22">
        <v>0</v>
      </c>
      <c r="M468" s="22">
        <v>0</v>
      </c>
      <c r="N468" s="22">
        <v>0</v>
      </c>
      <c r="O468" s="22">
        <v>0</v>
      </c>
      <c r="P468" s="22" t="s">
        <v>2236</v>
      </c>
      <c r="Q468" s="22">
        <v>0</v>
      </c>
      <c r="R468" s="22" t="b">
        <v>0</v>
      </c>
      <c r="S468" s="22" t="b">
        <v>0</v>
      </c>
      <c r="T468" s="22">
        <v>4004031</v>
      </c>
      <c r="U468" s="134" t="s">
        <v>2360</v>
      </c>
      <c r="V468" s="22">
        <v>4004031</v>
      </c>
      <c r="W468" s="134" t="s">
        <v>2360</v>
      </c>
      <c r="X468" s="22">
        <v>4004031</v>
      </c>
      <c r="Y468" s="134" t="s">
        <v>2360</v>
      </c>
      <c r="Z468" s="22">
        <v>4004031</v>
      </c>
      <c r="AA468" s="134" t="s">
        <v>2360</v>
      </c>
      <c r="AB468" s="22">
        <v>4004031</v>
      </c>
      <c r="AC468" s="134" t="s">
        <v>2360</v>
      </c>
      <c r="AD468" s="88">
        <v>0</v>
      </c>
      <c r="AE468" s="136">
        <v>0</v>
      </c>
      <c r="AF468" s="22">
        <v>1</v>
      </c>
      <c r="AG468" s="49">
        <v>0</v>
      </c>
      <c r="AH468" s="49">
        <v>0</v>
      </c>
      <c r="AI468" s="49">
        <v>0</v>
      </c>
      <c r="AJ468" s="22" t="b">
        <v>0</v>
      </c>
      <c r="AK468" s="49">
        <v>0</v>
      </c>
      <c r="AL468" s="67">
        <v>0</v>
      </c>
    </row>
    <row r="469" spans="2:38" ht="16.5" customHeight="1" x14ac:dyDescent="0.3">
      <c r="B469" s="22">
        <f t="shared" si="110"/>
        <v>10153</v>
      </c>
      <c r="C469" s="72">
        <f t="shared" si="109"/>
        <v>1801174</v>
      </c>
      <c r="D469" s="22" t="s">
        <v>2314</v>
      </c>
      <c r="E469" s="22" t="s">
        <v>2175</v>
      </c>
      <c r="F469" s="72">
        <f>COUNTIF($C$8:$C469,$C469)</f>
        <v>1</v>
      </c>
      <c r="G469" s="22" t="b">
        <v>1</v>
      </c>
      <c r="H469" s="22">
        <v>0</v>
      </c>
      <c r="I469" s="129">
        <f>IFERROR(IF(H469=0,0,VLOOKUP(VLOOKUP(H469,#REF!,MATCH("strMailTitleID",#REF!,0),FALSE),#REF!,2,FALSE)),"ERROR")</f>
        <v>0</v>
      </c>
      <c r="J469" s="176">
        <v>200</v>
      </c>
      <c r="K469" s="129" t="str">
        <f>IFERROR(IF(J469=0,0,VLOOKUP(VLOOKUP(J469,#REF!,MATCH("strMailTitleID",#REF!,0),FALSE),#REF!,2,FALSE)),"ERROR")</f>
        <v>ERROR</v>
      </c>
      <c r="L469" s="22">
        <v>0</v>
      </c>
      <c r="M469" s="22">
        <v>0</v>
      </c>
      <c r="N469" s="22">
        <v>0</v>
      </c>
      <c r="O469" s="22">
        <v>0</v>
      </c>
      <c r="P469" s="22" t="s">
        <v>443</v>
      </c>
      <c r="Q469" s="22">
        <v>0</v>
      </c>
      <c r="R469" s="22" t="b">
        <v>0</v>
      </c>
      <c r="S469" s="22" t="b">
        <v>0</v>
      </c>
      <c r="T469" s="22">
        <v>4004031</v>
      </c>
      <c r="U469" s="134" t="s">
        <v>2360</v>
      </c>
      <c r="V469" s="22">
        <v>4004031</v>
      </c>
      <c r="W469" s="134" t="s">
        <v>2360</v>
      </c>
      <c r="X469" s="22">
        <v>4004031</v>
      </c>
      <c r="Y469" s="134" t="s">
        <v>2360</v>
      </c>
      <c r="Z469" s="22">
        <v>4004031</v>
      </c>
      <c r="AA469" s="134" t="s">
        <v>2360</v>
      </c>
      <c r="AB469" s="22">
        <v>4004031</v>
      </c>
      <c r="AC469" s="134" t="s">
        <v>2360</v>
      </c>
      <c r="AD469" s="88">
        <v>0</v>
      </c>
      <c r="AE469" s="136">
        <v>0</v>
      </c>
      <c r="AF469" s="22">
        <v>1</v>
      </c>
      <c r="AG469" s="49">
        <v>0</v>
      </c>
      <c r="AH469" s="49">
        <v>0</v>
      </c>
      <c r="AI469" s="49">
        <v>0</v>
      </c>
      <c r="AJ469" s="22" t="b">
        <v>0</v>
      </c>
      <c r="AK469" s="49">
        <v>0</v>
      </c>
      <c r="AL469" s="67">
        <v>0</v>
      </c>
    </row>
    <row r="470" spans="2:38" ht="16.5" customHeight="1" x14ac:dyDescent="0.3">
      <c r="B470" s="22">
        <f t="shared" si="110"/>
        <v>10154</v>
      </c>
      <c r="C470" s="72">
        <f t="shared" si="109"/>
        <v>1801184</v>
      </c>
      <c r="D470" s="22" t="s">
        <v>2315</v>
      </c>
      <c r="E470" s="22" t="s">
        <v>2175</v>
      </c>
      <c r="F470" s="72">
        <f>COUNTIF($C$8:$C470,$C470)</f>
        <v>1</v>
      </c>
      <c r="G470" s="22" t="b">
        <v>1</v>
      </c>
      <c r="H470" s="22">
        <v>0</v>
      </c>
      <c r="I470" s="129">
        <f>IFERROR(IF(H470=0,0,VLOOKUP(VLOOKUP(H470,#REF!,MATCH("strMailTitleID",#REF!,0),FALSE),#REF!,2,FALSE)),"ERROR")</f>
        <v>0</v>
      </c>
      <c r="J470" s="176">
        <v>200</v>
      </c>
      <c r="K470" s="129" t="str">
        <f>IFERROR(IF(J470=0,0,VLOOKUP(VLOOKUP(J470,#REF!,MATCH("strMailTitleID",#REF!,0),FALSE),#REF!,2,FALSE)),"ERROR")</f>
        <v>ERROR</v>
      </c>
      <c r="L470" s="22">
        <v>0</v>
      </c>
      <c r="M470" s="22">
        <v>0</v>
      </c>
      <c r="N470" s="22">
        <v>0</v>
      </c>
      <c r="O470" s="22">
        <v>0</v>
      </c>
      <c r="P470" s="22" t="s">
        <v>2236</v>
      </c>
      <c r="Q470" s="22">
        <v>0</v>
      </c>
      <c r="R470" s="22" t="b">
        <v>0</v>
      </c>
      <c r="S470" s="22" t="b">
        <v>0</v>
      </c>
      <c r="T470" s="22">
        <v>4004031</v>
      </c>
      <c r="U470" s="134" t="s">
        <v>2360</v>
      </c>
      <c r="V470" s="22">
        <v>4004031</v>
      </c>
      <c r="W470" s="134" t="s">
        <v>2360</v>
      </c>
      <c r="X470" s="22">
        <v>4004031</v>
      </c>
      <c r="Y470" s="134" t="s">
        <v>2360</v>
      </c>
      <c r="Z470" s="22">
        <v>4004031</v>
      </c>
      <c r="AA470" s="134" t="s">
        <v>2360</v>
      </c>
      <c r="AB470" s="22">
        <v>4004031</v>
      </c>
      <c r="AC470" s="134" t="s">
        <v>2360</v>
      </c>
      <c r="AD470" s="88">
        <v>0</v>
      </c>
      <c r="AE470" s="136">
        <v>0</v>
      </c>
      <c r="AF470" s="22">
        <v>1</v>
      </c>
      <c r="AG470" s="49">
        <v>0</v>
      </c>
      <c r="AH470" s="49">
        <v>0</v>
      </c>
      <c r="AI470" s="49">
        <v>0</v>
      </c>
      <c r="AJ470" s="22" t="b">
        <v>0</v>
      </c>
      <c r="AK470" s="49">
        <v>0</v>
      </c>
      <c r="AL470" s="67">
        <v>0</v>
      </c>
    </row>
    <row r="471" spans="2:38" ht="16.5" customHeight="1" x14ac:dyDescent="0.3">
      <c r="B471" s="22">
        <f t="shared" si="110"/>
        <v>10155</v>
      </c>
      <c r="C471" s="72">
        <f t="shared" si="109"/>
        <v>1801194</v>
      </c>
      <c r="D471" s="22" t="s">
        <v>2316</v>
      </c>
      <c r="E471" s="22" t="s">
        <v>2175</v>
      </c>
      <c r="F471" s="72">
        <f>COUNTIF($C$8:$C471,$C471)</f>
        <v>1</v>
      </c>
      <c r="G471" s="22" t="b">
        <v>1</v>
      </c>
      <c r="H471" s="22">
        <v>0</v>
      </c>
      <c r="I471" s="129">
        <f>IFERROR(IF(H471=0,0,VLOOKUP(VLOOKUP(H471,#REF!,MATCH("strMailTitleID",#REF!,0),FALSE),#REF!,2,FALSE)),"ERROR")</f>
        <v>0</v>
      </c>
      <c r="J471" s="176">
        <v>200</v>
      </c>
      <c r="K471" s="129" t="str">
        <f>IFERROR(IF(J471=0,0,VLOOKUP(VLOOKUP(J471,#REF!,MATCH("strMailTitleID",#REF!,0),FALSE),#REF!,2,FALSE)),"ERROR")</f>
        <v>ERROR</v>
      </c>
      <c r="L471" s="22">
        <v>0</v>
      </c>
      <c r="M471" s="22">
        <v>0</v>
      </c>
      <c r="N471" s="22">
        <v>0</v>
      </c>
      <c r="O471" s="22">
        <v>0</v>
      </c>
      <c r="P471" s="22" t="s">
        <v>443</v>
      </c>
      <c r="Q471" s="22">
        <v>0</v>
      </c>
      <c r="R471" s="22" t="b">
        <v>0</v>
      </c>
      <c r="S471" s="22" t="b">
        <v>0</v>
      </c>
      <c r="T471" s="22">
        <v>4004031</v>
      </c>
      <c r="U471" s="134" t="s">
        <v>2360</v>
      </c>
      <c r="V471" s="22">
        <v>4004031</v>
      </c>
      <c r="W471" s="134" t="s">
        <v>2360</v>
      </c>
      <c r="X471" s="22">
        <v>4004031</v>
      </c>
      <c r="Y471" s="134" t="s">
        <v>2360</v>
      </c>
      <c r="Z471" s="22">
        <v>4004031</v>
      </c>
      <c r="AA471" s="134" t="s">
        <v>2360</v>
      </c>
      <c r="AB471" s="22">
        <v>4004031</v>
      </c>
      <c r="AC471" s="134" t="s">
        <v>2360</v>
      </c>
      <c r="AD471" s="88">
        <v>0</v>
      </c>
      <c r="AE471" s="136">
        <v>0</v>
      </c>
      <c r="AF471" s="22">
        <v>1</v>
      </c>
      <c r="AG471" s="49">
        <v>0</v>
      </c>
      <c r="AH471" s="49">
        <v>0</v>
      </c>
      <c r="AI471" s="49">
        <v>0</v>
      </c>
      <c r="AJ471" s="22" t="b">
        <v>0</v>
      </c>
      <c r="AK471" s="49">
        <v>0</v>
      </c>
      <c r="AL471" s="67">
        <v>0</v>
      </c>
    </row>
    <row r="472" spans="2:38" ht="16.5" customHeight="1" x14ac:dyDescent="0.3">
      <c r="B472" s="22">
        <f t="shared" si="110"/>
        <v>10156</v>
      </c>
      <c r="C472" s="72">
        <f t="shared" si="109"/>
        <v>1801204</v>
      </c>
      <c r="D472" s="22" t="s">
        <v>2317</v>
      </c>
      <c r="E472" s="22" t="s">
        <v>2175</v>
      </c>
      <c r="F472" s="72">
        <f>COUNTIF($C$8:$C472,$C472)</f>
        <v>1</v>
      </c>
      <c r="G472" s="22" t="b">
        <v>1</v>
      </c>
      <c r="H472" s="22">
        <v>0</v>
      </c>
      <c r="I472" s="129">
        <f>IFERROR(IF(H472=0,0,VLOOKUP(VLOOKUP(H472,#REF!,MATCH("strMailTitleID",#REF!,0),FALSE),#REF!,2,FALSE)),"ERROR")</f>
        <v>0</v>
      </c>
      <c r="J472" s="176">
        <v>200</v>
      </c>
      <c r="K472" s="129" t="str">
        <f>IFERROR(IF(J472=0,0,VLOOKUP(VLOOKUP(J472,#REF!,MATCH("strMailTitleID",#REF!,0),FALSE),#REF!,2,FALSE)),"ERROR")</f>
        <v>ERROR</v>
      </c>
      <c r="L472" s="22">
        <v>0</v>
      </c>
      <c r="M472" s="22">
        <v>0</v>
      </c>
      <c r="N472" s="22">
        <v>0</v>
      </c>
      <c r="O472" s="22">
        <v>0</v>
      </c>
      <c r="P472" s="22" t="s">
        <v>2236</v>
      </c>
      <c r="Q472" s="22">
        <v>0</v>
      </c>
      <c r="R472" s="22" t="b">
        <v>0</v>
      </c>
      <c r="S472" s="22" t="b">
        <v>0</v>
      </c>
      <c r="T472" s="22">
        <v>4004031</v>
      </c>
      <c r="U472" s="134" t="s">
        <v>2360</v>
      </c>
      <c r="V472" s="22">
        <v>4004031</v>
      </c>
      <c r="W472" s="134" t="s">
        <v>2360</v>
      </c>
      <c r="X472" s="22">
        <v>4004031</v>
      </c>
      <c r="Y472" s="134" t="s">
        <v>2360</v>
      </c>
      <c r="Z472" s="22">
        <v>4004031</v>
      </c>
      <c r="AA472" s="134" t="s">
        <v>2360</v>
      </c>
      <c r="AB472" s="22">
        <v>4004031</v>
      </c>
      <c r="AC472" s="134" t="s">
        <v>2360</v>
      </c>
      <c r="AD472" s="88">
        <v>0</v>
      </c>
      <c r="AE472" s="136">
        <v>0</v>
      </c>
      <c r="AF472" s="22">
        <v>1</v>
      </c>
      <c r="AG472" s="49">
        <v>0</v>
      </c>
      <c r="AH472" s="49">
        <v>0</v>
      </c>
      <c r="AI472" s="49">
        <v>0</v>
      </c>
      <c r="AJ472" s="22" t="b">
        <v>0</v>
      </c>
      <c r="AK472" s="49">
        <v>0</v>
      </c>
      <c r="AL472" s="67">
        <v>0</v>
      </c>
    </row>
    <row r="473" spans="2:38" ht="16.5" customHeight="1" x14ac:dyDescent="0.3">
      <c r="B473" s="22">
        <f t="shared" si="110"/>
        <v>10157</v>
      </c>
      <c r="C473" s="72">
        <f t="shared" si="109"/>
        <v>1801214</v>
      </c>
      <c r="D473" s="22" t="s">
        <v>2318</v>
      </c>
      <c r="E473" s="22" t="s">
        <v>2175</v>
      </c>
      <c r="F473" s="72">
        <f>COUNTIF($C$8:$C473,$C473)</f>
        <v>1</v>
      </c>
      <c r="G473" s="22" t="b">
        <v>1</v>
      </c>
      <c r="H473" s="22">
        <v>0</v>
      </c>
      <c r="I473" s="129">
        <f>IFERROR(IF(H473=0,0,VLOOKUP(VLOOKUP(H473,#REF!,MATCH("strMailTitleID",#REF!,0),FALSE),#REF!,2,FALSE)),"ERROR")</f>
        <v>0</v>
      </c>
      <c r="J473" s="176">
        <v>200</v>
      </c>
      <c r="K473" s="129" t="str">
        <f>IFERROR(IF(J473=0,0,VLOOKUP(VLOOKUP(J473,#REF!,MATCH("strMailTitleID",#REF!,0),FALSE),#REF!,2,FALSE)),"ERROR")</f>
        <v>ERROR</v>
      </c>
      <c r="L473" s="22">
        <v>0</v>
      </c>
      <c r="M473" s="22">
        <v>0</v>
      </c>
      <c r="N473" s="22">
        <v>0</v>
      </c>
      <c r="O473" s="22">
        <v>0</v>
      </c>
      <c r="P473" s="22" t="s">
        <v>443</v>
      </c>
      <c r="Q473" s="22">
        <v>0</v>
      </c>
      <c r="R473" s="22" t="b">
        <v>0</v>
      </c>
      <c r="S473" s="22" t="b">
        <v>0</v>
      </c>
      <c r="T473" s="22">
        <v>4004031</v>
      </c>
      <c r="U473" s="134" t="s">
        <v>2360</v>
      </c>
      <c r="V473" s="22">
        <v>4004031</v>
      </c>
      <c r="W473" s="134" t="s">
        <v>2360</v>
      </c>
      <c r="X473" s="22">
        <v>4004031</v>
      </c>
      <c r="Y473" s="134" t="s">
        <v>2360</v>
      </c>
      <c r="Z473" s="22">
        <v>4004031</v>
      </c>
      <c r="AA473" s="134" t="s">
        <v>2360</v>
      </c>
      <c r="AB473" s="22">
        <v>4004031</v>
      </c>
      <c r="AC473" s="134" t="s">
        <v>2360</v>
      </c>
      <c r="AD473" s="88">
        <v>0</v>
      </c>
      <c r="AE473" s="136">
        <v>0</v>
      </c>
      <c r="AF473" s="22">
        <v>1</v>
      </c>
      <c r="AG473" s="49">
        <v>0</v>
      </c>
      <c r="AH473" s="49">
        <v>0</v>
      </c>
      <c r="AI473" s="49">
        <v>0</v>
      </c>
      <c r="AJ473" s="22" t="b">
        <v>0</v>
      </c>
      <c r="AK473" s="49">
        <v>0</v>
      </c>
      <c r="AL473" s="67">
        <v>0</v>
      </c>
    </row>
    <row r="474" spans="2:38" ht="16.5" customHeight="1" x14ac:dyDescent="0.3">
      <c r="B474" s="22">
        <f t="shared" si="110"/>
        <v>10158</v>
      </c>
      <c r="C474" s="72">
        <f t="shared" si="109"/>
        <v>1801224</v>
      </c>
      <c r="D474" s="22" t="s">
        <v>2319</v>
      </c>
      <c r="E474" s="22" t="s">
        <v>2175</v>
      </c>
      <c r="F474" s="72">
        <f>COUNTIF($C$8:$C474,$C474)</f>
        <v>1</v>
      </c>
      <c r="G474" s="22" t="b">
        <v>1</v>
      </c>
      <c r="H474" s="22">
        <v>0</v>
      </c>
      <c r="I474" s="129">
        <f>IFERROR(IF(H474=0,0,VLOOKUP(VLOOKUP(H474,#REF!,MATCH("strMailTitleID",#REF!,0),FALSE),#REF!,2,FALSE)),"ERROR")</f>
        <v>0</v>
      </c>
      <c r="J474" s="176">
        <v>200</v>
      </c>
      <c r="K474" s="129" t="str">
        <f>IFERROR(IF(J474=0,0,VLOOKUP(VLOOKUP(J474,#REF!,MATCH("strMailTitleID",#REF!,0),FALSE),#REF!,2,FALSE)),"ERROR")</f>
        <v>ERROR</v>
      </c>
      <c r="L474" s="22">
        <v>0</v>
      </c>
      <c r="M474" s="22">
        <v>0</v>
      </c>
      <c r="N474" s="22">
        <v>0</v>
      </c>
      <c r="O474" s="22">
        <v>0</v>
      </c>
      <c r="P474" s="22" t="s">
        <v>2236</v>
      </c>
      <c r="Q474" s="22">
        <v>0</v>
      </c>
      <c r="R474" s="22" t="b">
        <v>0</v>
      </c>
      <c r="S474" s="22" t="b">
        <v>0</v>
      </c>
      <c r="T474" s="22">
        <v>4004031</v>
      </c>
      <c r="U474" s="134" t="s">
        <v>2360</v>
      </c>
      <c r="V474" s="22">
        <v>4004031</v>
      </c>
      <c r="W474" s="134" t="s">
        <v>2360</v>
      </c>
      <c r="X474" s="22">
        <v>4004031</v>
      </c>
      <c r="Y474" s="134" t="s">
        <v>2360</v>
      </c>
      <c r="Z474" s="22">
        <v>4004031</v>
      </c>
      <c r="AA474" s="134" t="s">
        <v>2360</v>
      </c>
      <c r="AB474" s="22">
        <v>4004031</v>
      </c>
      <c r="AC474" s="134" t="s">
        <v>2360</v>
      </c>
      <c r="AD474" s="88">
        <v>0</v>
      </c>
      <c r="AE474" s="136">
        <v>0</v>
      </c>
      <c r="AF474" s="22">
        <v>1</v>
      </c>
      <c r="AG474" s="49">
        <v>0</v>
      </c>
      <c r="AH474" s="49">
        <v>0</v>
      </c>
      <c r="AI474" s="49">
        <v>0</v>
      </c>
      <c r="AJ474" s="22" t="b">
        <v>0</v>
      </c>
      <c r="AK474" s="49">
        <v>0</v>
      </c>
      <c r="AL474" s="67">
        <v>0</v>
      </c>
    </row>
    <row r="475" spans="2:38" ht="16.5" customHeight="1" x14ac:dyDescent="0.3">
      <c r="B475" s="22">
        <f t="shared" si="110"/>
        <v>10159</v>
      </c>
      <c r="C475" s="72">
        <f t="shared" si="109"/>
        <v>1801234</v>
      </c>
      <c r="D475" s="22" t="s">
        <v>2320</v>
      </c>
      <c r="E475" s="22" t="s">
        <v>2175</v>
      </c>
      <c r="F475" s="72">
        <f>COUNTIF($C$8:$C475,$C475)</f>
        <v>1</v>
      </c>
      <c r="G475" s="22" t="b">
        <v>1</v>
      </c>
      <c r="H475" s="22">
        <v>0</v>
      </c>
      <c r="I475" s="129">
        <f>IFERROR(IF(H475=0,0,VLOOKUP(VLOOKUP(H475,#REF!,MATCH("strMailTitleID",#REF!,0),FALSE),#REF!,2,FALSE)),"ERROR")</f>
        <v>0</v>
      </c>
      <c r="J475" s="176">
        <v>200</v>
      </c>
      <c r="K475" s="129" t="str">
        <f>IFERROR(IF(J475=0,0,VLOOKUP(VLOOKUP(J475,#REF!,MATCH("strMailTitleID",#REF!,0),FALSE),#REF!,2,FALSE)),"ERROR")</f>
        <v>ERROR</v>
      </c>
      <c r="L475" s="22">
        <v>0</v>
      </c>
      <c r="M475" s="22">
        <v>0</v>
      </c>
      <c r="N475" s="22">
        <v>0</v>
      </c>
      <c r="O475" s="22">
        <v>0</v>
      </c>
      <c r="P475" s="22" t="s">
        <v>443</v>
      </c>
      <c r="Q475" s="22">
        <v>0</v>
      </c>
      <c r="R475" s="22" t="b">
        <v>0</v>
      </c>
      <c r="S475" s="22" t="b">
        <v>0</v>
      </c>
      <c r="T475" s="22">
        <v>4004031</v>
      </c>
      <c r="U475" s="134" t="s">
        <v>2360</v>
      </c>
      <c r="V475" s="22">
        <v>4004031</v>
      </c>
      <c r="W475" s="134" t="s">
        <v>2360</v>
      </c>
      <c r="X475" s="22">
        <v>4004031</v>
      </c>
      <c r="Y475" s="134" t="s">
        <v>2360</v>
      </c>
      <c r="Z475" s="22">
        <v>4004031</v>
      </c>
      <c r="AA475" s="134" t="s">
        <v>2360</v>
      </c>
      <c r="AB475" s="22">
        <v>4004031</v>
      </c>
      <c r="AC475" s="134" t="s">
        <v>2360</v>
      </c>
      <c r="AD475" s="88">
        <v>0</v>
      </c>
      <c r="AE475" s="136">
        <v>0</v>
      </c>
      <c r="AF475" s="22">
        <v>1</v>
      </c>
      <c r="AG475" s="49">
        <v>0</v>
      </c>
      <c r="AH475" s="49">
        <v>0</v>
      </c>
      <c r="AI475" s="49">
        <v>0</v>
      </c>
      <c r="AJ475" s="22" t="b">
        <v>0</v>
      </c>
      <c r="AK475" s="49">
        <v>0</v>
      </c>
      <c r="AL475" s="67">
        <v>0</v>
      </c>
    </row>
    <row r="476" spans="2:38" ht="16.5" customHeight="1" x14ac:dyDescent="0.3">
      <c r="B476" s="22">
        <f t="shared" si="110"/>
        <v>10160</v>
      </c>
      <c r="C476" s="72">
        <f t="shared" si="109"/>
        <v>1801244</v>
      </c>
      <c r="D476" s="22" t="s">
        <v>2321</v>
      </c>
      <c r="E476" s="22" t="s">
        <v>2175</v>
      </c>
      <c r="F476" s="72">
        <f>COUNTIF($C$8:$C476,$C476)</f>
        <v>1</v>
      </c>
      <c r="G476" s="22" t="b">
        <v>1</v>
      </c>
      <c r="H476" s="22">
        <v>0</v>
      </c>
      <c r="I476" s="129">
        <f>IFERROR(IF(H476=0,0,VLOOKUP(VLOOKUP(H476,#REF!,MATCH("strMailTitleID",#REF!,0),FALSE),#REF!,2,FALSE)),"ERROR")</f>
        <v>0</v>
      </c>
      <c r="J476" s="176">
        <v>200</v>
      </c>
      <c r="K476" s="129" t="str">
        <f>IFERROR(IF(J476=0,0,VLOOKUP(VLOOKUP(J476,#REF!,MATCH("strMailTitleID",#REF!,0),FALSE),#REF!,2,FALSE)),"ERROR")</f>
        <v>ERROR</v>
      </c>
      <c r="L476" s="22">
        <v>0</v>
      </c>
      <c r="M476" s="22">
        <v>0</v>
      </c>
      <c r="N476" s="22">
        <v>0</v>
      </c>
      <c r="O476" s="22">
        <v>0</v>
      </c>
      <c r="P476" s="22" t="s">
        <v>443</v>
      </c>
      <c r="Q476" s="22">
        <v>0</v>
      </c>
      <c r="R476" s="22" t="b">
        <v>0</v>
      </c>
      <c r="S476" s="22" t="b">
        <v>0</v>
      </c>
      <c r="T476" s="22">
        <v>4004031</v>
      </c>
      <c r="U476" s="134" t="s">
        <v>2360</v>
      </c>
      <c r="V476" s="22">
        <v>4004031</v>
      </c>
      <c r="W476" s="134" t="s">
        <v>2360</v>
      </c>
      <c r="X476" s="22">
        <v>4004031</v>
      </c>
      <c r="Y476" s="134" t="s">
        <v>2360</v>
      </c>
      <c r="Z476" s="22">
        <v>4004031</v>
      </c>
      <c r="AA476" s="134" t="s">
        <v>2360</v>
      </c>
      <c r="AB476" s="22">
        <v>4004031</v>
      </c>
      <c r="AC476" s="134" t="s">
        <v>2360</v>
      </c>
      <c r="AD476" s="88">
        <v>0</v>
      </c>
      <c r="AE476" s="136">
        <v>0</v>
      </c>
      <c r="AF476" s="22">
        <v>1</v>
      </c>
      <c r="AG476" s="49">
        <v>0</v>
      </c>
      <c r="AH476" s="49">
        <v>0</v>
      </c>
      <c r="AI476" s="49">
        <v>0</v>
      </c>
      <c r="AJ476" s="22" t="b">
        <v>0</v>
      </c>
      <c r="AK476" s="49">
        <v>0</v>
      </c>
      <c r="AL476" s="67">
        <v>0</v>
      </c>
    </row>
    <row r="477" spans="2:38" ht="16.5" customHeight="1" x14ac:dyDescent="0.3">
      <c r="B477" s="22">
        <f t="shared" si="110"/>
        <v>10161</v>
      </c>
      <c r="C477" s="72">
        <f t="shared" si="109"/>
        <v>1801254</v>
      </c>
      <c r="D477" s="22" t="s">
        <v>2322</v>
      </c>
      <c r="E477" s="22" t="s">
        <v>2175</v>
      </c>
      <c r="F477" s="72">
        <f>COUNTIF($C$8:$C477,$C477)</f>
        <v>1</v>
      </c>
      <c r="G477" s="22" t="b">
        <v>1</v>
      </c>
      <c r="H477" s="22">
        <v>0</v>
      </c>
      <c r="I477" s="129">
        <f>IFERROR(IF(H477=0,0,VLOOKUP(VLOOKUP(H477,#REF!,MATCH("strMailTitleID",#REF!,0),FALSE),#REF!,2,FALSE)),"ERROR")</f>
        <v>0</v>
      </c>
      <c r="J477" s="176">
        <v>200</v>
      </c>
      <c r="K477" s="129" t="str">
        <f>IFERROR(IF(J477=0,0,VLOOKUP(VLOOKUP(J477,#REF!,MATCH("strMailTitleID",#REF!,0),FALSE),#REF!,2,FALSE)),"ERROR")</f>
        <v>ERROR</v>
      </c>
      <c r="L477" s="22">
        <v>0</v>
      </c>
      <c r="M477" s="22">
        <v>0</v>
      </c>
      <c r="N477" s="22">
        <v>0</v>
      </c>
      <c r="O477" s="22">
        <v>0</v>
      </c>
      <c r="P477" s="22" t="s">
        <v>443</v>
      </c>
      <c r="Q477" s="22">
        <v>0</v>
      </c>
      <c r="R477" s="22" t="b">
        <v>0</v>
      </c>
      <c r="S477" s="22" t="b">
        <v>0</v>
      </c>
      <c r="T477" s="22">
        <v>4004031</v>
      </c>
      <c r="U477" s="134" t="s">
        <v>2360</v>
      </c>
      <c r="V477" s="22">
        <v>4004031</v>
      </c>
      <c r="W477" s="134" t="s">
        <v>2360</v>
      </c>
      <c r="X477" s="22">
        <v>4004031</v>
      </c>
      <c r="Y477" s="134" t="s">
        <v>2360</v>
      </c>
      <c r="Z477" s="22">
        <v>4004031</v>
      </c>
      <c r="AA477" s="134" t="s">
        <v>2360</v>
      </c>
      <c r="AB477" s="22">
        <v>4004031</v>
      </c>
      <c r="AC477" s="134" t="s">
        <v>2360</v>
      </c>
      <c r="AD477" s="88">
        <v>0</v>
      </c>
      <c r="AE477" s="136">
        <v>0</v>
      </c>
      <c r="AF477" s="22">
        <v>1</v>
      </c>
      <c r="AG477" s="49">
        <v>0</v>
      </c>
      <c r="AH477" s="49">
        <v>0</v>
      </c>
      <c r="AI477" s="49">
        <v>0</v>
      </c>
      <c r="AJ477" s="22" t="b">
        <v>0</v>
      </c>
      <c r="AK477" s="49">
        <v>0</v>
      </c>
      <c r="AL477" s="67">
        <v>0</v>
      </c>
    </row>
    <row r="478" spans="2:38" ht="16.5" customHeight="1" x14ac:dyDescent="0.3">
      <c r="B478" s="22">
        <f t="shared" si="110"/>
        <v>10162</v>
      </c>
      <c r="C478" s="72">
        <f t="shared" si="109"/>
        <v>1801264</v>
      </c>
      <c r="D478" s="22" t="s">
        <v>2323</v>
      </c>
      <c r="E478" s="22" t="s">
        <v>2175</v>
      </c>
      <c r="F478" s="72">
        <f>COUNTIF($C$8:$C478,$C478)</f>
        <v>1</v>
      </c>
      <c r="G478" s="22" t="b">
        <v>1</v>
      </c>
      <c r="H478" s="22">
        <v>0</v>
      </c>
      <c r="I478" s="129">
        <f>IFERROR(IF(H478=0,0,VLOOKUP(VLOOKUP(H478,#REF!,MATCH("strMailTitleID",#REF!,0),FALSE),#REF!,2,FALSE)),"ERROR")</f>
        <v>0</v>
      </c>
      <c r="J478" s="176">
        <v>200</v>
      </c>
      <c r="K478" s="129" t="str">
        <f>IFERROR(IF(J478=0,0,VLOOKUP(VLOOKUP(J478,#REF!,MATCH("strMailTitleID",#REF!,0),FALSE),#REF!,2,FALSE)),"ERROR")</f>
        <v>ERROR</v>
      </c>
      <c r="L478" s="22">
        <v>0</v>
      </c>
      <c r="M478" s="22">
        <v>0</v>
      </c>
      <c r="N478" s="22">
        <v>0</v>
      </c>
      <c r="O478" s="22">
        <v>0</v>
      </c>
      <c r="P478" s="22" t="s">
        <v>443</v>
      </c>
      <c r="Q478" s="22">
        <v>0</v>
      </c>
      <c r="R478" s="22" t="b">
        <v>0</v>
      </c>
      <c r="S478" s="22" t="b">
        <v>0</v>
      </c>
      <c r="T478" s="22">
        <v>4004031</v>
      </c>
      <c r="U478" s="134" t="s">
        <v>2360</v>
      </c>
      <c r="V478" s="22">
        <v>4004031</v>
      </c>
      <c r="W478" s="134" t="s">
        <v>2360</v>
      </c>
      <c r="X478" s="22">
        <v>4004031</v>
      </c>
      <c r="Y478" s="134" t="s">
        <v>2360</v>
      </c>
      <c r="Z478" s="22">
        <v>4004031</v>
      </c>
      <c r="AA478" s="134" t="s">
        <v>2360</v>
      </c>
      <c r="AB478" s="22">
        <v>4004031</v>
      </c>
      <c r="AC478" s="134" t="s">
        <v>2360</v>
      </c>
      <c r="AD478" s="88">
        <v>0</v>
      </c>
      <c r="AE478" s="136">
        <v>0</v>
      </c>
      <c r="AF478" s="22">
        <v>1</v>
      </c>
      <c r="AG478" s="49">
        <v>0</v>
      </c>
      <c r="AH478" s="49">
        <v>0</v>
      </c>
      <c r="AI478" s="49">
        <v>0</v>
      </c>
      <c r="AJ478" s="22" t="b">
        <v>0</v>
      </c>
      <c r="AK478" s="49">
        <v>0</v>
      </c>
      <c r="AL478" s="67">
        <v>0</v>
      </c>
    </row>
    <row r="479" spans="2:38" ht="16.5" customHeight="1" x14ac:dyDescent="0.3">
      <c r="B479" s="22">
        <f t="shared" si="110"/>
        <v>10163</v>
      </c>
      <c r="C479" s="72">
        <f t="shared" si="109"/>
        <v>1801274</v>
      </c>
      <c r="D479" s="22" t="s">
        <v>2324</v>
      </c>
      <c r="E479" s="22" t="s">
        <v>2175</v>
      </c>
      <c r="F479" s="72">
        <f>COUNTIF($C$8:$C479,$C479)</f>
        <v>1</v>
      </c>
      <c r="G479" s="22" t="b">
        <v>1</v>
      </c>
      <c r="H479" s="22">
        <v>0</v>
      </c>
      <c r="I479" s="129">
        <f>IFERROR(IF(H479=0,0,VLOOKUP(VLOOKUP(H479,#REF!,MATCH("strMailTitleID",#REF!,0),FALSE),#REF!,2,FALSE)),"ERROR")</f>
        <v>0</v>
      </c>
      <c r="J479" s="176">
        <v>200</v>
      </c>
      <c r="K479" s="129" t="str">
        <f>IFERROR(IF(J479=0,0,VLOOKUP(VLOOKUP(J479,#REF!,MATCH("strMailTitleID",#REF!,0),FALSE),#REF!,2,FALSE)),"ERROR")</f>
        <v>ERROR</v>
      </c>
      <c r="L479" s="22">
        <v>0</v>
      </c>
      <c r="M479" s="22">
        <v>0</v>
      </c>
      <c r="N479" s="22">
        <v>0</v>
      </c>
      <c r="O479" s="22">
        <v>0</v>
      </c>
      <c r="P479" s="22" t="s">
        <v>443</v>
      </c>
      <c r="Q479" s="22">
        <v>0</v>
      </c>
      <c r="R479" s="22" t="b">
        <v>0</v>
      </c>
      <c r="S479" s="22" t="b">
        <v>0</v>
      </c>
      <c r="T479" s="22">
        <v>4004031</v>
      </c>
      <c r="U479" s="134" t="s">
        <v>2360</v>
      </c>
      <c r="V479" s="22">
        <v>4004031</v>
      </c>
      <c r="W479" s="134" t="s">
        <v>2360</v>
      </c>
      <c r="X479" s="22">
        <v>4004031</v>
      </c>
      <c r="Y479" s="134" t="s">
        <v>2360</v>
      </c>
      <c r="Z479" s="22">
        <v>4004031</v>
      </c>
      <c r="AA479" s="134" t="s">
        <v>2360</v>
      </c>
      <c r="AB479" s="22">
        <v>4004031</v>
      </c>
      <c r="AC479" s="134" t="s">
        <v>2360</v>
      </c>
      <c r="AD479" s="88">
        <v>0</v>
      </c>
      <c r="AE479" s="136">
        <v>0</v>
      </c>
      <c r="AF479" s="22">
        <v>1</v>
      </c>
      <c r="AG479" s="49">
        <v>0</v>
      </c>
      <c r="AH479" s="49">
        <v>0</v>
      </c>
      <c r="AI479" s="49">
        <v>0</v>
      </c>
      <c r="AJ479" s="22" t="b">
        <v>0</v>
      </c>
      <c r="AK479" s="49">
        <v>0</v>
      </c>
      <c r="AL479" s="67">
        <v>0</v>
      </c>
    </row>
    <row r="480" spans="2:38" ht="16.5" customHeight="1" x14ac:dyDescent="0.3">
      <c r="B480" s="22">
        <f t="shared" si="110"/>
        <v>10164</v>
      </c>
      <c r="C480" s="72">
        <f t="shared" si="109"/>
        <v>1801284</v>
      </c>
      <c r="D480" s="22" t="s">
        <v>2325</v>
      </c>
      <c r="E480" s="22" t="s">
        <v>2175</v>
      </c>
      <c r="F480" s="72">
        <f>COUNTIF($C$8:$C480,$C480)</f>
        <v>1</v>
      </c>
      <c r="G480" s="22" t="b">
        <v>1</v>
      </c>
      <c r="H480" s="22">
        <v>0</v>
      </c>
      <c r="I480" s="129">
        <f>IFERROR(IF(H480=0,0,VLOOKUP(VLOOKUP(H480,#REF!,MATCH("strMailTitleID",#REF!,0),FALSE),#REF!,2,FALSE)),"ERROR")</f>
        <v>0</v>
      </c>
      <c r="J480" s="176">
        <v>200</v>
      </c>
      <c r="K480" s="129" t="str">
        <f>IFERROR(IF(J480=0,0,VLOOKUP(VLOOKUP(J480,#REF!,MATCH("strMailTitleID",#REF!,0),FALSE),#REF!,2,FALSE)),"ERROR")</f>
        <v>ERROR</v>
      </c>
      <c r="L480" s="22">
        <v>0</v>
      </c>
      <c r="M480" s="22">
        <v>0</v>
      </c>
      <c r="N480" s="22">
        <v>0</v>
      </c>
      <c r="O480" s="22">
        <v>0</v>
      </c>
      <c r="P480" s="22" t="s">
        <v>443</v>
      </c>
      <c r="Q480" s="22">
        <v>0</v>
      </c>
      <c r="R480" s="22" t="b">
        <v>0</v>
      </c>
      <c r="S480" s="22" t="b">
        <v>0</v>
      </c>
      <c r="T480" s="22">
        <v>4004031</v>
      </c>
      <c r="U480" s="134" t="s">
        <v>2360</v>
      </c>
      <c r="V480" s="22">
        <v>4004031</v>
      </c>
      <c r="W480" s="134" t="s">
        <v>2360</v>
      </c>
      <c r="X480" s="22">
        <v>4004031</v>
      </c>
      <c r="Y480" s="134" t="s">
        <v>2360</v>
      </c>
      <c r="Z480" s="22">
        <v>4004031</v>
      </c>
      <c r="AA480" s="134" t="s">
        <v>2360</v>
      </c>
      <c r="AB480" s="22">
        <v>4004031</v>
      </c>
      <c r="AC480" s="134" t="s">
        <v>2360</v>
      </c>
      <c r="AD480" s="88">
        <v>0</v>
      </c>
      <c r="AE480" s="136">
        <v>0</v>
      </c>
      <c r="AF480" s="22">
        <v>1</v>
      </c>
      <c r="AG480" s="49">
        <v>0</v>
      </c>
      <c r="AH480" s="49">
        <v>0</v>
      </c>
      <c r="AI480" s="49">
        <v>0</v>
      </c>
      <c r="AJ480" s="22" t="b">
        <v>0</v>
      </c>
      <c r="AK480" s="49">
        <v>0</v>
      </c>
      <c r="AL480" s="67">
        <v>0</v>
      </c>
    </row>
    <row r="481" spans="2:38" ht="16.5" customHeight="1" x14ac:dyDescent="0.3">
      <c r="B481" s="22">
        <f t="shared" si="110"/>
        <v>10165</v>
      </c>
      <c r="C481" s="72">
        <f t="shared" si="109"/>
        <v>1801294</v>
      </c>
      <c r="D481" s="22" t="s">
        <v>2326</v>
      </c>
      <c r="E481" s="22" t="s">
        <v>2175</v>
      </c>
      <c r="F481" s="72">
        <f>COUNTIF($C$8:$C481,$C481)</f>
        <v>1</v>
      </c>
      <c r="G481" s="22" t="b">
        <v>1</v>
      </c>
      <c r="H481" s="22">
        <v>0</v>
      </c>
      <c r="I481" s="129">
        <f>IFERROR(IF(H481=0,0,VLOOKUP(VLOOKUP(H481,#REF!,MATCH("strMailTitleID",#REF!,0),FALSE),#REF!,2,FALSE)),"ERROR")</f>
        <v>0</v>
      </c>
      <c r="J481" s="176">
        <v>200</v>
      </c>
      <c r="K481" s="129" t="str">
        <f>IFERROR(IF(J481=0,0,VLOOKUP(VLOOKUP(J481,#REF!,MATCH("strMailTitleID",#REF!,0),FALSE),#REF!,2,FALSE)),"ERROR")</f>
        <v>ERROR</v>
      </c>
      <c r="L481" s="22">
        <v>0</v>
      </c>
      <c r="M481" s="22">
        <v>0</v>
      </c>
      <c r="N481" s="22">
        <v>0</v>
      </c>
      <c r="O481" s="22">
        <v>0</v>
      </c>
      <c r="P481" s="22" t="s">
        <v>443</v>
      </c>
      <c r="Q481" s="22">
        <v>0</v>
      </c>
      <c r="R481" s="22" t="b">
        <v>0</v>
      </c>
      <c r="S481" s="22" t="b">
        <v>0</v>
      </c>
      <c r="T481" s="22">
        <v>4004031</v>
      </c>
      <c r="U481" s="134" t="s">
        <v>2360</v>
      </c>
      <c r="V481" s="22">
        <v>4004031</v>
      </c>
      <c r="W481" s="134" t="s">
        <v>2360</v>
      </c>
      <c r="X481" s="22">
        <v>4004031</v>
      </c>
      <c r="Y481" s="134" t="s">
        <v>2360</v>
      </c>
      <c r="Z481" s="22">
        <v>4004031</v>
      </c>
      <c r="AA481" s="134" t="s">
        <v>2360</v>
      </c>
      <c r="AB481" s="22">
        <v>4004031</v>
      </c>
      <c r="AC481" s="134" t="s">
        <v>2360</v>
      </c>
      <c r="AD481" s="88">
        <v>0</v>
      </c>
      <c r="AE481" s="136">
        <v>0</v>
      </c>
      <c r="AF481" s="22">
        <v>1</v>
      </c>
      <c r="AG481" s="49">
        <v>0</v>
      </c>
      <c r="AH481" s="49">
        <v>0</v>
      </c>
      <c r="AI481" s="49">
        <v>0</v>
      </c>
      <c r="AJ481" s="22" t="b">
        <v>0</v>
      </c>
      <c r="AK481" s="49">
        <v>0</v>
      </c>
      <c r="AL481" s="67">
        <v>0</v>
      </c>
    </row>
    <row r="482" spans="2:38" ht="16.5" customHeight="1" x14ac:dyDescent="0.3">
      <c r="B482" s="22">
        <f t="shared" si="110"/>
        <v>10166</v>
      </c>
      <c r="C482" s="72">
        <f t="shared" si="109"/>
        <v>1801304</v>
      </c>
      <c r="D482" s="22" t="s">
        <v>2327</v>
      </c>
      <c r="E482" s="22" t="s">
        <v>2175</v>
      </c>
      <c r="F482" s="72">
        <f>COUNTIF($C$8:$C482,$C482)</f>
        <v>1</v>
      </c>
      <c r="G482" s="22" t="b">
        <v>1</v>
      </c>
      <c r="H482" s="22">
        <v>0</v>
      </c>
      <c r="I482" s="129">
        <f>IFERROR(IF(H482=0,0,VLOOKUP(VLOOKUP(H482,#REF!,MATCH("strMailTitleID",#REF!,0),FALSE),#REF!,2,FALSE)),"ERROR")</f>
        <v>0</v>
      </c>
      <c r="J482" s="176">
        <v>200</v>
      </c>
      <c r="K482" s="129" t="str">
        <f>IFERROR(IF(J482=0,0,VLOOKUP(VLOOKUP(J482,#REF!,MATCH("strMailTitleID",#REF!,0),FALSE),#REF!,2,FALSE)),"ERROR")</f>
        <v>ERROR</v>
      </c>
      <c r="L482" s="22">
        <v>0</v>
      </c>
      <c r="M482" s="22">
        <v>0</v>
      </c>
      <c r="N482" s="22">
        <v>0</v>
      </c>
      <c r="O482" s="22">
        <v>0</v>
      </c>
      <c r="P482" s="22" t="s">
        <v>443</v>
      </c>
      <c r="Q482" s="22">
        <v>0</v>
      </c>
      <c r="R482" s="22" t="b">
        <v>0</v>
      </c>
      <c r="S482" s="22" t="b">
        <v>0</v>
      </c>
      <c r="T482" s="22">
        <v>4004031</v>
      </c>
      <c r="U482" s="134" t="s">
        <v>2360</v>
      </c>
      <c r="V482" s="22">
        <v>4004031</v>
      </c>
      <c r="W482" s="134" t="s">
        <v>2360</v>
      </c>
      <c r="X482" s="22">
        <v>4004031</v>
      </c>
      <c r="Y482" s="134" t="s">
        <v>2360</v>
      </c>
      <c r="Z482" s="22">
        <v>4004031</v>
      </c>
      <c r="AA482" s="134" t="s">
        <v>2360</v>
      </c>
      <c r="AB482" s="22">
        <v>4004031</v>
      </c>
      <c r="AC482" s="134" t="s">
        <v>2360</v>
      </c>
      <c r="AD482" s="88">
        <v>0</v>
      </c>
      <c r="AE482" s="136">
        <v>0</v>
      </c>
      <c r="AF482" s="22">
        <v>1</v>
      </c>
      <c r="AG482" s="49">
        <v>0</v>
      </c>
      <c r="AH482" s="49">
        <v>0</v>
      </c>
      <c r="AI482" s="49">
        <v>0</v>
      </c>
      <c r="AJ482" s="22" t="b">
        <v>0</v>
      </c>
      <c r="AK482" s="49">
        <v>0</v>
      </c>
      <c r="AL482" s="67">
        <v>0</v>
      </c>
    </row>
    <row r="483" spans="2:38" ht="16.5" customHeight="1" x14ac:dyDescent="0.3">
      <c r="B483" s="22">
        <f t="shared" si="110"/>
        <v>10167</v>
      </c>
      <c r="C483" s="72">
        <f>C453+1</f>
        <v>1801015</v>
      </c>
      <c r="D483" s="22" t="s">
        <v>2328</v>
      </c>
      <c r="E483" s="22" t="s">
        <v>2175</v>
      </c>
      <c r="F483" s="72">
        <f>COUNTIF($C$8:$C483,$C483)</f>
        <v>1</v>
      </c>
      <c r="G483" s="22" t="b">
        <v>1</v>
      </c>
      <c r="H483" s="22">
        <v>0</v>
      </c>
      <c r="I483" s="129">
        <f>IFERROR(IF(H483=0,0,VLOOKUP(VLOOKUP(H483,#REF!,MATCH("strMailTitleID",#REF!,0),FALSE),#REF!,2,FALSE)),"ERROR")</f>
        <v>0</v>
      </c>
      <c r="J483" s="176">
        <v>200</v>
      </c>
      <c r="K483" s="129" t="str">
        <f>IFERROR(IF(J483=0,0,VLOOKUP(VLOOKUP(J483,#REF!,MATCH("strMailTitleID",#REF!,0),FALSE),#REF!,2,FALSE)),"ERROR")</f>
        <v>ERROR</v>
      </c>
      <c r="L483" s="22">
        <v>0</v>
      </c>
      <c r="M483" s="22">
        <v>0</v>
      </c>
      <c r="N483" s="22">
        <v>0</v>
      </c>
      <c r="O483" s="22">
        <v>0</v>
      </c>
      <c r="P483" s="22" t="s">
        <v>443</v>
      </c>
      <c r="Q483" s="22">
        <v>0</v>
      </c>
      <c r="R483" s="22" t="b">
        <v>0</v>
      </c>
      <c r="S483" s="22" t="b">
        <v>0</v>
      </c>
      <c r="T483" s="22">
        <v>4004031</v>
      </c>
      <c r="U483" s="134" t="s">
        <v>2360</v>
      </c>
      <c r="V483" s="22">
        <v>4004031</v>
      </c>
      <c r="W483" s="134" t="s">
        <v>2360</v>
      </c>
      <c r="X483" s="22">
        <v>4004031</v>
      </c>
      <c r="Y483" s="134" t="s">
        <v>2360</v>
      </c>
      <c r="Z483" s="22">
        <v>4004031</v>
      </c>
      <c r="AA483" s="134" t="s">
        <v>2360</v>
      </c>
      <c r="AB483" s="22">
        <v>4004031</v>
      </c>
      <c r="AC483" s="134" t="s">
        <v>2360</v>
      </c>
      <c r="AD483" s="88">
        <v>0</v>
      </c>
      <c r="AE483" s="136">
        <v>0</v>
      </c>
      <c r="AF483" s="22">
        <v>1</v>
      </c>
      <c r="AG483" s="49">
        <v>0</v>
      </c>
      <c r="AH483" s="49">
        <v>0</v>
      </c>
      <c r="AI483" s="49">
        <v>0</v>
      </c>
      <c r="AJ483" s="22" t="b">
        <v>0</v>
      </c>
      <c r="AK483" s="49">
        <v>0</v>
      </c>
      <c r="AL483" s="67">
        <v>0</v>
      </c>
    </row>
    <row r="484" spans="2:38" ht="16.5" customHeight="1" x14ac:dyDescent="0.3">
      <c r="B484" s="22">
        <f t="shared" si="110"/>
        <v>10168</v>
      </c>
      <c r="C484" s="72">
        <f t="shared" si="109"/>
        <v>1801025</v>
      </c>
      <c r="D484" s="22" t="s">
        <v>2329</v>
      </c>
      <c r="E484" s="22" t="s">
        <v>2175</v>
      </c>
      <c r="F484" s="72">
        <f>COUNTIF($C$8:$C484,$C484)</f>
        <v>1</v>
      </c>
      <c r="G484" s="22" t="b">
        <v>1</v>
      </c>
      <c r="H484" s="22">
        <v>0</v>
      </c>
      <c r="I484" s="129">
        <f>IFERROR(IF(H484=0,0,VLOOKUP(VLOOKUP(H484,#REF!,MATCH("strMailTitleID",#REF!,0),FALSE),#REF!,2,FALSE)),"ERROR")</f>
        <v>0</v>
      </c>
      <c r="J484" s="176">
        <v>200</v>
      </c>
      <c r="K484" s="129" t="str">
        <f>IFERROR(IF(J484=0,0,VLOOKUP(VLOOKUP(J484,#REF!,MATCH("strMailTitleID",#REF!,0),FALSE),#REF!,2,FALSE)),"ERROR")</f>
        <v>ERROR</v>
      </c>
      <c r="L484" s="22">
        <v>0</v>
      </c>
      <c r="M484" s="22">
        <v>0</v>
      </c>
      <c r="N484" s="22">
        <v>0</v>
      </c>
      <c r="O484" s="22">
        <v>0</v>
      </c>
      <c r="P484" s="22" t="s">
        <v>443</v>
      </c>
      <c r="Q484" s="22">
        <v>0</v>
      </c>
      <c r="R484" s="22" t="b">
        <v>0</v>
      </c>
      <c r="S484" s="22" t="b">
        <v>0</v>
      </c>
      <c r="T484" s="22">
        <v>4004031</v>
      </c>
      <c r="U484" s="134" t="s">
        <v>2360</v>
      </c>
      <c r="V484" s="22">
        <v>4004031</v>
      </c>
      <c r="W484" s="134" t="s">
        <v>2360</v>
      </c>
      <c r="X484" s="22">
        <v>4004031</v>
      </c>
      <c r="Y484" s="134" t="s">
        <v>2360</v>
      </c>
      <c r="Z484" s="22">
        <v>4004031</v>
      </c>
      <c r="AA484" s="134" t="s">
        <v>2360</v>
      </c>
      <c r="AB484" s="22">
        <v>4004031</v>
      </c>
      <c r="AC484" s="134" t="s">
        <v>2360</v>
      </c>
      <c r="AD484" s="88">
        <v>0</v>
      </c>
      <c r="AE484" s="136">
        <v>0</v>
      </c>
      <c r="AF484" s="22">
        <v>1</v>
      </c>
      <c r="AG484" s="49">
        <v>0</v>
      </c>
      <c r="AH484" s="49">
        <v>0</v>
      </c>
      <c r="AI484" s="49">
        <v>0</v>
      </c>
      <c r="AJ484" s="22" t="b">
        <v>0</v>
      </c>
      <c r="AK484" s="49">
        <v>0</v>
      </c>
      <c r="AL484" s="67">
        <v>0</v>
      </c>
    </row>
    <row r="485" spans="2:38" ht="16.5" customHeight="1" x14ac:dyDescent="0.3">
      <c r="B485" s="22">
        <f t="shared" si="110"/>
        <v>10169</v>
      </c>
      <c r="C485" s="72">
        <f t="shared" si="109"/>
        <v>1801035</v>
      </c>
      <c r="D485" s="22" t="s">
        <v>2330</v>
      </c>
      <c r="E485" s="22" t="s">
        <v>2175</v>
      </c>
      <c r="F485" s="72">
        <f>COUNTIF($C$8:$C485,$C485)</f>
        <v>1</v>
      </c>
      <c r="G485" s="22" t="b">
        <v>1</v>
      </c>
      <c r="H485" s="22">
        <v>0</v>
      </c>
      <c r="I485" s="129">
        <f>IFERROR(IF(H485=0,0,VLOOKUP(VLOOKUP(H485,#REF!,MATCH("strMailTitleID",#REF!,0),FALSE),#REF!,2,FALSE)),"ERROR")</f>
        <v>0</v>
      </c>
      <c r="J485" s="176">
        <v>200</v>
      </c>
      <c r="K485" s="129" t="str">
        <f>IFERROR(IF(J485=0,0,VLOOKUP(VLOOKUP(J485,#REF!,MATCH("strMailTitleID",#REF!,0),FALSE),#REF!,2,FALSE)),"ERROR")</f>
        <v>ERROR</v>
      </c>
      <c r="L485" s="22">
        <v>0</v>
      </c>
      <c r="M485" s="22">
        <v>0</v>
      </c>
      <c r="N485" s="22">
        <v>0</v>
      </c>
      <c r="O485" s="22">
        <v>0</v>
      </c>
      <c r="P485" s="22" t="s">
        <v>2236</v>
      </c>
      <c r="Q485" s="22">
        <v>0</v>
      </c>
      <c r="R485" s="22" t="b">
        <v>0</v>
      </c>
      <c r="S485" s="22" t="b">
        <v>0</v>
      </c>
      <c r="T485" s="22">
        <v>4004031</v>
      </c>
      <c r="U485" s="134" t="s">
        <v>2360</v>
      </c>
      <c r="V485" s="22">
        <v>4004031</v>
      </c>
      <c r="W485" s="134" t="s">
        <v>2360</v>
      </c>
      <c r="X485" s="22">
        <v>4004031</v>
      </c>
      <c r="Y485" s="134" t="s">
        <v>2360</v>
      </c>
      <c r="Z485" s="22">
        <v>4004031</v>
      </c>
      <c r="AA485" s="134" t="s">
        <v>2360</v>
      </c>
      <c r="AB485" s="22">
        <v>4004031</v>
      </c>
      <c r="AC485" s="134" t="s">
        <v>2360</v>
      </c>
      <c r="AD485" s="88">
        <v>0</v>
      </c>
      <c r="AE485" s="136">
        <v>0</v>
      </c>
      <c r="AF485" s="22">
        <v>1</v>
      </c>
      <c r="AG485" s="49">
        <v>0</v>
      </c>
      <c r="AH485" s="49">
        <v>0</v>
      </c>
      <c r="AI485" s="49">
        <v>0</v>
      </c>
      <c r="AJ485" s="22" t="b">
        <v>0</v>
      </c>
      <c r="AK485" s="49">
        <v>0</v>
      </c>
      <c r="AL485" s="67">
        <v>0</v>
      </c>
    </row>
    <row r="486" spans="2:38" ht="16.5" customHeight="1" x14ac:dyDescent="0.3">
      <c r="B486" s="22">
        <f t="shared" si="110"/>
        <v>10170</v>
      </c>
      <c r="C486" s="72">
        <f t="shared" si="109"/>
        <v>1801045</v>
      </c>
      <c r="D486" s="22" t="s">
        <v>2331</v>
      </c>
      <c r="E486" s="22" t="s">
        <v>2175</v>
      </c>
      <c r="F486" s="72">
        <f>COUNTIF($C$8:$C486,$C486)</f>
        <v>1</v>
      </c>
      <c r="G486" s="22" t="b">
        <v>1</v>
      </c>
      <c r="H486" s="22">
        <v>0</v>
      </c>
      <c r="I486" s="129">
        <f>IFERROR(IF(H486=0,0,VLOOKUP(VLOOKUP(H486,#REF!,MATCH("strMailTitleID",#REF!,0),FALSE),#REF!,2,FALSE)),"ERROR")</f>
        <v>0</v>
      </c>
      <c r="J486" s="176">
        <v>200</v>
      </c>
      <c r="K486" s="129" t="str">
        <f>IFERROR(IF(J486=0,0,VLOOKUP(VLOOKUP(J486,#REF!,MATCH("strMailTitleID",#REF!,0),FALSE),#REF!,2,FALSE)),"ERROR")</f>
        <v>ERROR</v>
      </c>
      <c r="L486" s="22">
        <v>0</v>
      </c>
      <c r="M486" s="22">
        <v>0</v>
      </c>
      <c r="N486" s="22">
        <v>0</v>
      </c>
      <c r="O486" s="22">
        <v>0</v>
      </c>
      <c r="P486" s="22" t="s">
        <v>443</v>
      </c>
      <c r="Q486" s="22">
        <v>0</v>
      </c>
      <c r="R486" s="22" t="b">
        <v>0</v>
      </c>
      <c r="S486" s="22" t="b">
        <v>0</v>
      </c>
      <c r="T486" s="22">
        <v>4004031</v>
      </c>
      <c r="U486" s="134" t="s">
        <v>2360</v>
      </c>
      <c r="V486" s="22">
        <v>4004031</v>
      </c>
      <c r="W486" s="134" t="s">
        <v>2360</v>
      </c>
      <c r="X486" s="22">
        <v>4004031</v>
      </c>
      <c r="Y486" s="134" t="s">
        <v>2360</v>
      </c>
      <c r="Z486" s="22">
        <v>4004031</v>
      </c>
      <c r="AA486" s="134" t="s">
        <v>2360</v>
      </c>
      <c r="AB486" s="22">
        <v>4004031</v>
      </c>
      <c r="AC486" s="134" t="s">
        <v>2360</v>
      </c>
      <c r="AD486" s="88">
        <v>0</v>
      </c>
      <c r="AE486" s="136">
        <v>0</v>
      </c>
      <c r="AF486" s="22">
        <v>1</v>
      </c>
      <c r="AG486" s="49">
        <v>0</v>
      </c>
      <c r="AH486" s="49">
        <v>0</v>
      </c>
      <c r="AI486" s="49">
        <v>0</v>
      </c>
      <c r="AJ486" s="22" t="b">
        <v>0</v>
      </c>
      <c r="AK486" s="49">
        <v>0</v>
      </c>
      <c r="AL486" s="67">
        <v>0</v>
      </c>
    </row>
    <row r="487" spans="2:38" ht="16.5" customHeight="1" x14ac:dyDescent="0.3">
      <c r="B487" s="22">
        <f t="shared" si="110"/>
        <v>10171</v>
      </c>
      <c r="C487" s="72">
        <f t="shared" si="109"/>
        <v>1801055</v>
      </c>
      <c r="D487" s="22" t="s">
        <v>2332</v>
      </c>
      <c r="E487" s="22" t="s">
        <v>2175</v>
      </c>
      <c r="F487" s="72">
        <f>COUNTIF($C$8:$C487,$C487)</f>
        <v>1</v>
      </c>
      <c r="G487" s="22" t="b">
        <v>1</v>
      </c>
      <c r="H487" s="22">
        <v>0</v>
      </c>
      <c r="I487" s="129">
        <f>IFERROR(IF(H487=0,0,VLOOKUP(VLOOKUP(H487,#REF!,MATCH("strMailTitleID",#REF!,0),FALSE),#REF!,2,FALSE)),"ERROR")</f>
        <v>0</v>
      </c>
      <c r="J487" s="176">
        <v>200</v>
      </c>
      <c r="K487" s="129" t="str">
        <f>IFERROR(IF(J487=0,0,VLOOKUP(VLOOKUP(J487,#REF!,MATCH("strMailTitleID",#REF!,0),FALSE),#REF!,2,FALSE)),"ERROR")</f>
        <v>ERROR</v>
      </c>
      <c r="L487" s="22">
        <v>0</v>
      </c>
      <c r="M487" s="22">
        <v>0</v>
      </c>
      <c r="N487" s="22">
        <v>0</v>
      </c>
      <c r="O487" s="22">
        <v>0</v>
      </c>
      <c r="P487" s="22" t="s">
        <v>2236</v>
      </c>
      <c r="Q487" s="22">
        <v>0</v>
      </c>
      <c r="R487" s="22" t="b">
        <v>0</v>
      </c>
      <c r="S487" s="22" t="b">
        <v>0</v>
      </c>
      <c r="T487" s="22">
        <v>4004031</v>
      </c>
      <c r="U487" s="134" t="s">
        <v>2360</v>
      </c>
      <c r="V487" s="22">
        <v>4004031</v>
      </c>
      <c r="W487" s="134" t="s">
        <v>2360</v>
      </c>
      <c r="X487" s="22">
        <v>4004031</v>
      </c>
      <c r="Y487" s="134" t="s">
        <v>2360</v>
      </c>
      <c r="Z487" s="22">
        <v>4004031</v>
      </c>
      <c r="AA487" s="134" t="s">
        <v>2360</v>
      </c>
      <c r="AB487" s="22">
        <v>4004031</v>
      </c>
      <c r="AC487" s="134" t="s">
        <v>2360</v>
      </c>
      <c r="AD487" s="88">
        <v>0</v>
      </c>
      <c r="AE487" s="136">
        <v>0</v>
      </c>
      <c r="AF487" s="22">
        <v>1</v>
      </c>
      <c r="AG487" s="49">
        <v>0</v>
      </c>
      <c r="AH487" s="49">
        <v>0</v>
      </c>
      <c r="AI487" s="49">
        <v>0</v>
      </c>
      <c r="AJ487" s="22" t="b">
        <v>0</v>
      </c>
      <c r="AK487" s="49">
        <v>0</v>
      </c>
      <c r="AL487" s="67">
        <v>0</v>
      </c>
    </row>
    <row r="488" spans="2:38" ht="16.5" customHeight="1" x14ac:dyDescent="0.3">
      <c r="B488" s="22">
        <f t="shared" si="110"/>
        <v>10172</v>
      </c>
      <c r="C488" s="72">
        <f t="shared" si="109"/>
        <v>1801065</v>
      </c>
      <c r="D488" s="22" t="s">
        <v>2333</v>
      </c>
      <c r="E488" s="22" t="s">
        <v>2175</v>
      </c>
      <c r="F488" s="72">
        <f>COUNTIF($C$8:$C488,$C488)</f>
        <v>1</v>
      </c>
      <c r="G488" s="22" t="b">
        <v>1</v>
      </c>
      <c r="H488" s="22">
        <v>0</v>
      </c>
      <c r="I488" s="129">
        <f>IFERROR(IF(H488=0,0,VLOOKUP(VLOOKUP(H488,#REF!,MATCH("strMailTitleID",#REF!,0),FALSE),#REF!,2,FALSE)),"ERROR")</f>
        <v>0</v>
      </c>
      <c r="J488" s="176">
        <v>200</v>
      </c>
      <c r="K488" s="129" t="str">
        <f>IFERROR(IF(J488=0,0,VLOOKUP(VLOOKUP(J488,#REF!,MATCH("strMailTitleID",#REF!,0),FALSE),#REF!,2,FALSE)),"ERROR")</f>
        <v>ERROR</v>
      </c>
      <c r="L488" s="22">
        <v>0</v>
      </c>
      <c r="M488" s="22">
        <v>0</v>
      </c>
      <c r="N488" s="22">
        <v>0</v>
      </c>
      <c r="O488" s="22">
        <v>0</v>
      </c>
      <c r="P488" s="22" t="s">
        <v>2236</v>
      </c>
      <c r="Q488" s="22">
        <v>0</v>
      </c>
      <c r="R488" s="22" t="b">
        <v>0</v>
      </c>
      <c r="S488" s="22" t="b">
        <v>0</v>
      </c>
      <c r="T488" s="22">
        <v>4004031</v>
      </c>
      <c r="U488" s="134" t="s">
        <v>2360</v>
      </c>
      <c r="V488" s="22">
        <v>4004031</v>
      </c>
      <c r="W488" s="134" t="s">
        <v>2360</v>
      </c>
      <c r="X488" s="22">
        <v>4004031</v>
      </c>
      <c r="Y488" s="134" t="s">
        <v>2360</v>
      </c>
      <c r="Z488" s="22">
        <v>4004031</v>
      </c>
      <c r="AA488" s="134" t="s">
        <v>2360</v>
      </c>
      <c r="AB488" s="22">
        <v>4004031</v>
      </c>
      <c r="AC488" s="134" t="s">
        <v>2360</v>
      </c>
      <c r="AD488" s="88">
        <v>0</v>
      </c>
      <c r="AE488" s="136">
        <v>0</v>
      </c>
      <c r="AF488" s="22">
        <v>1</v>
      </c>
      <c r="AG488" s="49">
        <v>0</v>
      </c>
      <c r="AH488" s="49">
        <v>0</v>
      </c>
      <c r="AI488" s="49">
        <v>0</v>
      </c>
      <c r="AJ488" s="22" t="b">
        <v>0</v>
      </c>
      <c r="AK488" s="49">
        <v>0</v>
      </c>
      <c r="AL488" s="67">
        <v>0</v>
      </c>
    </row>
    <row r="489" spans="2:38" ht="16.5" customHeight="1" x14ac:dyDescent="0.3">
      <c r="B489" s="22">
        <f t="shared" si="110"/>
        <v>10173</v>
      </c>
      <c r="C489" s="72">
        <f t="shared" si="109"/>
        <v>1801075</v>
      </c>
      <c r="D489" s="22" t="s">
        <v>2334</v>
      </c>
      <c r="E489" s="22" t="s">
        <v>2175</v>
      </c>
      <c r="F489" s="72">
        <f>COUNTIF($C$8:$C489,$C489)</f>
        <v>1</v>
      </c>
      <c r="G489" s="22" t="b">
        <v>1</v>
      </c>
      <c r="H489" s="22">
        <v>0</v>
      </c>
      <c r="I489" s="129">
        <f>IFERROR(IF(H489=0,0,VLOOKUP(VLOOKUP(H489,#REF!,MATCH("strMailTitleID",#REF!,0),FALSE),#REF!,2,FALSE)),"ERROR")</f>
        <v>0</v>
      </c>
      <c r="J489" s="176">
        <v>200</v>
      </c>
      <c r="K489" s="129" t="str">
        <f>IFERROR(IF(J489=0,0,VLOOKUP(VLOOKUP(J489,#REF!,MATCH("strMailTitleID",#REF!,0),FALSE),#REF!,2,FALSE)),"ERROR")</f>
        <v>ERROR</v>
      </c>
      <c r="L489" s="22">
        <v>0</v>
      </c>
      <c r="M489" s="22">
        <v>0</v>
      </c>
      <c r="N489" s="22">
        <v>0</v>
      </c>
      <c r="O489" s="22">
        <v>0</v>
      </c>
      <c r="P489" s="22" t="s">
        <v>2236</v>
      </c>
      <c r="Q489" s="22">
        <v>0</v>
      </c>
      <c r="R489" s="22" t="b">
        <v>0</v>
      </c>
      <c r="S489" s="22" t="b">
        <v>0</v>
      </c>
      <c r="T489" s="22">
        <v>4004031</v>
      </c>
      <c r="U489" s="134" t="s">
        <v>2360</v>
      </c>
      <c r="V489" s="22">
        <v>4004031</v>
      </c>
      <c r="W489" s="134" t="s">
        <v>2360</v>
      </c>
      <c r="X489" s="22">
        <v>4004031</v>
      </c>
      <c r="Y489" s="134" t="s">
        <v>2360</v>
      </c>
      <c r="Z489" s="22">
        <v>4004031</v>
      </c>
      <c r="AA489" s="134" t="s">
        <v>2360</v>
      </c>
      <c r="AB489" s="22">
        <v>4004031</v>
      </c>
      <c r="AC489" s="134" t="s">
        <v>2360</v>
      </c>
      <c r="AD489" s="88">
        <v>0</v>
      </c>
      <c r="AE489" s="136">
        <v>0</v>
      </c>
      <c r="AF489" s="22">
        <v>1</v>
      </c>
      <c r="AG489" s="49">
        <v>0</v>
      </c>
      <c r="AH489" s="49">
        <v>0</v>
      </c>
      <c r="AI489" s="49">
        <v>0</v>
      </c>
      <c r="AJ489" s="22" t="b">
        <v>0</v>
      </c>
      <c r="AK489" s="49">
        <v>0</v>
      </c>
      <c r="AL489" s="67">
        <v>0</v>
      </c>
    </row>
    <row r="490" spans="2:38" ht="16.5" customHeight="1" x14ac:dyDescent="0.3">
      <c r="B490" s="22">
        <f t="shared" si="110"/>
        <v>10174</v>
      </c>
      <c r="C490" s="72">
        <f t="shared" si="109"/>
        <v>1801085</v>
      </c>
      <c r="D490" s="22" t="s">
        <v>2335</v>
      </c>
      <c r="E490" s="22" t="s">
        <v>2175</v>
      </c>
      <c r="F490" s="72">
        <f>COUNTIF($C$8:$C490,$C490)</f>
        <v>1</v>
      </c>
      <c r="G490" s="22" t="b">
        <v>1</v>
      </c>
      <c r="H490" s="22">
        <v>0</v>
      </c>
      <c r="I490" s="129">
        <f>IFERROR(IF(H490=0,0,VLOOKUP(VLOOKUP(H490,#REF!,MATCH("strMailTitleID",#REF!,0),FALSE),#REF!,2,FALSE)),"ERROR")</f>
        <v>0</v>
      </c>
      <c r="J490" s="176">
        <v>200</v>
      </c>
      <c r="K490" s="129" t="str">
        <f>IFERROR(IF(J490=0,0,VLOOKUP(VLOOKUP(J490,#REF!,MATCH("strMailTitleID",#REF!,0),FALSE),#REF!,2,FALSE)),"ERROR")</f>
        <v>ERROR</v>
      </c>
      <c r="L490" s="22">
        <v>0</v>
      </c>
      <c r="M490" s="22">
        <v>0</v>
      </c>
      <c r="N490" s="22">
        <v>0</v>
      </c>
      <c r="O490" s="22">
        <v>0</v>
      </c>
      <c r="P490" s="22" t="s">
        <v>2237</v>
      </c>
      <c r="Q490" s="22">
        <v>0</v>
      </c>
      <c r="R490" s="22" t="b">
        <v>0</v>
      </c>
      <c r="S490" s="22" t="b">
        <v>0</v>
      </c>
      <c r="T490" s="22">
        <v>4004031</v>
      </c>
      <c r="U490" s="134" t="s">
        <v>2360</v>
      </c>
      <c r="V490" s="22">
        <v>4004031</v>
      </c>
      <c r="W490" s="134" t="s">
        <v>2360</v>
      </c>
      <c r="X490" s="22">
        <v>4004031</v>
      </c>
      <c r="Y490" s="134" t="s">
        <v>2360</v>
      </c>
      <c r="Z490" s="22">
        <v>4004031</v>
      </c>
      <c r="AA490" s="134" t="s">
        <v>2360</v>
      </c>
      <c r="AB490" s="22">
        <v>4004031</v>
      </c>
      <c r="AC490" s="134" t="s">
        <v>2360</v>
      </c>
      <c r="AD490" s="88">
        <v>0</v>
      </c>
      <c r="AE490" s="136">
        <v>0</v>
      </c>
      <c r="AF490" s="22">
        <v>1</v>
      </c>
      <c r="AG490" s="49">
        <v>0</v>
      </c>
      <c r="AH490" s="49">
        <v>0</v>
      </c>
      <c r="AI490" s="49">
        <v>0</v>
      </c>
      <c r="AJ490" s="22" t="b">
        <v>0</v>
      </c>
      <c r="AK490" s="49">
        <v>0</v>
      </c>
      <c r="AL490" s="67">
        <v>0</v>
      </c>
    </row>
    <row r="491" spans="2:38" ht="16.5" customHeight="1" x14ac:dyDescent="0.3">
      <c r="B491" s="22">
        <f t="shared" si="110"/>
        <v>10175</v>
      </c>
      <c r="C491" s="72">
        <f t="shared" si="109"/>
        <v>1801095</v>
      </c>
      <c r="D491" s="22" t="s">
        <v>2336</v>
      </c>
      <c r="E491" s="22" t="s">
        <v>2175</v>
      </c>
      <c r="F491" s="72">
        <f>COUNTIF($C$8:$C491,$C491)</f>
        <v>1</v>
      </c>
      <c r="G491" s="22" t="b">
        <v>1</v>
      </c>
      <c r="H491" s="22">
        <v>0</v>
      </c>
      <c r="I491" s="129">
        <f>IFERROR(IF(H491=0,0,VLOOKUP(VLOOKUP(H491,#REF!,MATCH("strMailTitleID",#REF!,0),FALSE),#REF!,2,FALSE)),"ERROR")</f>
        <v>0</v>
      </c>
      <c r="J491" s="176">
        <v>200</v>
      </c>
      <c r="K491" s="129" t="str">
        <f>IFERROR(IF(J491=0,0,VLOOKUP(VLOOKUP(J491,#REF!,MATCH("strMailTitleID",#REF!,0),FALSE),#REF!,2,FALSE)),"ERROR")</f>
        <v>ERROR</v>
      </c>
      <c r="L491" s="22">
        <v>0</v>
      </c>
      <c r="M491" s="22">
        <v>0</v>
      </c>
      <c r="N491" s="22">
        <v>0</v>
      </c>
      <c r="O491" s="22">
        <v>0</v>
      </c>
      <c r="P491" s="22" t="s">
        <v>443</v>
      </c>
      <c r="Q491" s="22">
        <v>0</v>
      </c>
      <c r="R491" s="22" t="b">
        <v>0</v>
      </c>
      <c r="S491" s="22" t="b">
        <v>0</v>
      </c>
      <c r="T491" s="22">
        <v>4004031</v>
      </c>
      <c r="U491" s="134" t="s">
        <v>2360</v>
      </c>
      <c r="V491" s="22">
        <v>4004031</v>
      </c>
      <c r="W491" s="134" t="s">
        <v>2360</v>
      </c>
      <c r="X491" s="22">
        <v>4004031</v>
      </c>
      <c r="Y491" s="134" t="s">
        <v>2360</v>
      </c>
      <c r="Z491" s="22">
        <v>4004031</v>
      </c>
      <c r="AA491" s="134" t="s">
        <v>2360</v>
      </c>
      <c r="AB491" s="22">
        <v>4004031</v>
      </c>
      <c r="AC491" s="134" t="s">
        <v>2360</v>
      </c>
      <c r="AD491" s="88">
        <v>0</v>
      </c>
      <c r="AE491" s="136">
        <v>0</v>
      </c>
      <c r="AF491" s="22">
        <v>1</v>
      </c>
      <c r="AG491" s="49">
        <v>0</v>
      </c>
      <c r="AH491" s="49">
        <v>0</v>
      </c>
      <c r="AI491" s="49">
        <v>0</v>
      </c>
      <c r="AJ491" s="22" t="b">
        <v>0</v>
      </c>
      <c r="AK491" s="49">
        <v>0</v>
      </c>
      <c r="AL491" s="67">
        <v>0</v>
      </c>
    </row>
    <row r="492" spans="2:38" ht="16.5" customHeight="1" x14ac:dyDescent="0.3">
      <c r="B492" s="22">
        <f t="shared" si="110"/>
        <v>10176</v>
      </c>
      <c r="C492" s="72">
        <f t="shared" si="109"/>
        <v>1801105</v>
      </c>
      <c r="D492" s="22" t="s">
        <v>2337</v>
      </c>
      <c r="E492" s="22" t="s">
        <v>2175</v>
      </c>
      <c r="F492" s="72">
        <f>COUNTIF($C$8:$C492,$C492)</f>
        <v>1</v>
      </c>
      <c r="G492" s="22" t="b">
        <v>1</v>
      </c>
      <c r="H492" s="22">
        <v>0</v>
      </c>
      <c r="I492" s="129">
        <f>IFERROR(IF(H492=0,0,VLOOKUP(VLOOKUP(H492,#REF!,MATCH("strMailTitleID",#REF!,0),FALSE),#REF!,2,FALSE)),"ERROR")</f>
        <v>0</v>
      </c>
      <c r="J492" s="176">
        <v>200</v>
      </c>
      <c r="K492" s="129" t="str">
        <f>IFERROR(IF(J492=0,0,VLOOKUP(VLOOKUP(J492,#REF!,MATCH("strMailTitleID",#REF!,0),FALSE),#REF!,2,FALSE)),"ERROR")</f>
        <v>ERROR</v>
      </c>
      <c r="L492" s="22">
        <v>0</v>
      </c>
      <c r="M492" s="22">
        <v>0</v>
      </c>
      <c r="N492" s="22">
        <v>0</v>
      </c>
      <c r="O492" s="22">
        <v>0</v>
      </c>
      <c r="P492" s="22" t="s">
        <v>443</v>
      </c>
      <c r="Q492" s="22">
        <v>0</v>
      </c>
      <c r="R492" s="22" t="b">
        <v>0</v>
      </c>
      <c r="S492" s="22" t="b">
        <v>0</v>
      </c>
      <c r="T492" s="22">
        <v>4004031</v>
      </c>
      <c r="U492" s="134" t="s">
        <v>2360</v>
      </c>
      <c r="V492" s="22">
        <v>4004031</v>
      </c>
      <c r="W492" s="134" t="s">
        <v>2360</v>
      </c>
      <c r="X492" s="22">
        <v>4004031</v>
      </c>
      <c r="Y492" s="134" t="s">
        <v>2360</v>
      </c>
      <c r="Z492" s="22">
        <v>4004031</v>
      </c>
      <c r="AA492" s="134" t="s">
        <v>2360</v>
      </c>
      <c r="AB492" s="22">
        <v>4004031</v>
      </c>
      <c r="AC492" s="134" t="s">
        <v>2360</v>
      </c>
      <c r="AD492" s="88">
        <v>0</v>
      </c>
      <c r="AE492" s="136">
        <v>0</v>
      </c>
      <c r="AF492" s="22">
        <v>1</v>
      </c>
      <c r="AG492" s="49">
        <v>0</v>
      </c>
      <c r="AH492" s="49">
        <v>0</v>
      </c>
      <c r="AI492" s="49">
        <v>0</v>
      </c>
      <c r="AJ492" s="22" t="b">
        <v>0</v>
      </c>
      <c r="AK492" s="49">
        <v>0</v>
      </c>
      <c r="AL492" s="67">
        <v>0</v>
      </c>
    </row>
    <row r="493" spans="2:38" ht="16.5" customHeight="1" x14ac:dyDescent="0.3">
      <c r="B493" s="22">
        <f t="shared" si="110"/>
        <v>10177</v>
      </c>
      <c r="C493" s="72">
        <f t="shared" si="109"/>
        <v>1801115</v>
      </c>
      <c r="D493" s="22" t="s">
        <v>2338</v>
      </c>
      <c r="E493" s="22" t="s">
        <v>2175</v>
      </c>
      <c r="F493" s="72">
        <f>COUNTIF($C$8:$C493,$C493)</f>
        <v>1</v>
      </c>
      <c r="G493" s="22" t="b">
        <v>1</v>
      </c>
      <c r="H493" s="22">
        <v>0</v>
      </c>
      <c r="I493" s="129">
        <f>IFERROR(IF(H493=0,0,VLOOKUP(VLOOKUP(H493,#REF!,MATCH("strMailTitleID",#REF!,0),FALSE),#REF!,2,FALSE)),"ERROR")</f>
        <v>0</v>
      </c>
      <c r="J493" s="176">
        <v>200</v>
      </c>
      <c r="K493" s="129" t="str">
        <f>IFERROR(IF(J493=0,0,VLOOKUP(VLOOKUP(J493,#REF!,MATCH("strMailTitleID",#REF!,0),FALSE),#REF!,2,FALSE)),"ERROR")</f>
        <v>ERROR</v>
      </c>
      <c r="L493" s="22">
        <v>0</v>
      </c>
      <c r="M493" s="22">
        <v>0</v>
      </c>
      <c r="N493" s="22">
        <v>0</v>
      </c>
      <c r="O493" s="22">
        <v>0</v>
      </c>
      <c r="P493" s="22" t="s">
        <v>2237</v>
      </c>
      <c r="Q493" s="22">
        <v>0</v>
      </c>
      <c r="R493" s="22" t="b">
        <v>0</v>
      </c>
      <c r="S493" s="22" t="b">
        <v>0</v>
      </c>
      <c r="T493" s="22">
        <v>4004031</v>
      </c>
      <c r="U493" s="134" t="s">
        <v>2360</v>
      </c>
      <c r="V493" s="22">
        <v>4004031</v>
      </c>
      <c r="W493" s="134" t="s">
        <v>2360</v>
      </c>
      <c r="X493" s="22">
        <v>4004031</v>
      </c>
      <c r="Y493" s="134" t="s">
        <v>2360</v>
      </c>
      <c r="Z493" s="22">
        <v>4004031</v>
      </c>
      <c r="AA493" s="134" t="s">
        <v>2360</v>
      </c>
      <c r="AB493" s="22">
        <v>4004031</v>
      </c>
      <c r="AC493" s="134" t="s">
        <v>2360</v>
      </c>
      <c r="AD493" s="88">
        <v>0</v>
      </c>
      <c r="AE493" s="136">
        <v>0</v>
      </c>
      <c r="AF493" s="22">
        <v>1</v>
      </c>
      <c r="AG493" s="49">
        <v>0</v>
      </c>
      <c r="AH493" s="49">
        <v>0</v>
      </c>
      <c r="AI493" s="49">
        <v>0</v>
      </c>
      <c r="AJ493" s="22" t="b">
        <v>0</v>
      </c>
      <c r="AK493" s="49">
        <v>0</v>
      </c>
      <c r="AL493" s="67">
        <v>0</v>
      </c>
    </row>
    <row r="494" spans="2:38" ht="16.5" customHeight="1" x14ac:dyDescent="0.3">
      <c r="B494" s="22">
        <f t="shared" si="110"/>
        <v>10178</v>
      </c>
      <c r="C494" s="72">
        <f t="shared" si="109"/>
        <v>1801125</v>
      </c>
      <c r="D494" s="22" t="s">
        <v>2339</v>
      </c>
      <c r="E494" s="22" t="s">
        <v>2175</v>
      </c>
      <c r="F494" s="72">
        <f>COUNTIF($C$8:$C494,$C494)</f>
        <v>1</v>
      </c>
      <c r="G494" s="22" t="b">
        <v>1</v>
      </c>
      <c r="H494" s="22">
        <v>0</v>
      </c>
      <c r="I494" s="129">
        <f>IFERROR(IF(H494=0,0,VLOOKUP(VLOOKUP(H494,#REF!,MATCH("strMailTitleID",#REF!,0),FALSE),#REF!,2,FALSE)),"ERROR")</f>
        <v>0</v>
      </c>
      <c r="J494" s="176">
        <v>200</v>
      </c>
      <c r="K494" s="129" t="str">
        <f>IFERROR(IF(J494=0,0,VLOOKUP(VLOOKUP(J494,#REF!,MATCH("strMailTitleID",#REF!,0),FALSE),#REF!,2,FALSE)),"ERROR")</f>
        <v>ERROR</v>
      </c>
      <c r="L494" s="22">
        <v>0</v>
      </c>
      <c r="M494" s="22">
        <v>0</v>
      </c>
      <c r="N494" s="22">
        <v>0</v>
      </c>
      <c r="O494" s="22">
        <v>0</v>
      </c>
      <c r="P494" s="22" t="s">
        <v>443</v>
      </c>
      <c r="Q494" s="22">
        <v>0</v>
      </c>
      <c r="R494" s="22" t="b">
        <v>0</v>
      </c>
      <c r="S494" s="22" t="b">
        <v>0</v>
      </c>
      <c r="T494" s="22">
        <v>4004031</v>
      </c>
      <c r="U494" s="134" t="s">
        <v>2360</v>
      </c>
      <c r="V494" s="22">
        <v>4004031</v>
      </c>
      <c r="W494" s="134" t="s">
        <v>2360</v>
      </c>
      <c r="X494" s="22">
        <v>4004031</v>
      </c>
      <c r="Y494" s="134" t="s">
        <v>2360</v>
      </c>
      <c r="Z494" s="22">
        <v>4004031</v>
      </c>
      <c r="AA494" s="134" t="s">
        <v>2360</v>
      </c>
      <c r="AB494" s="22">
        <v>4004031</v>
      </c>
      <c r="AC494" s="134" t="s">
        <v>2360</v>
      </c>
      <c r="AD494" s="88">
        <v>0</v>
      </c>
      <c r="AE494" s="136">
        <v>0</v>
      </c>
      <c r="AF494" s="22">
        <v>1</v>
      </c>
      <c r="AG494" s="49">
        <v>0</v>
      </c>
      <c r="AH494" s="49">
        <v>0</v>
      </c>
      <c r="AI494" s="49">
        <v>0</v>
      </c>
      <c r="AJ494" s="22" t="b">
        <v>0</v>
      </c>
      <c r="AK494" s="49">
        <v>0</v>
      </c>
      <c r="AL494" s="67">
        <v>0</v>
      </c>
    </row>
    <row r="495" spans="2:38" ht="16.5" customHeight="1" x14ac:dyDescent="0.3">
      <c r="B495" s="22">
        <f t="shared" si="110"/>
        <v>10179</v>
      </c>
      <c r="C495" s="72">
        <f t="shared" si="109"/>
        <v>1801135</v>
      </c>
      <c r="D495" s="22" t="s">
        <v>2340</v>
      </c>
      <c r="E495" s="22" t="s">
        <v>2175</v>
      </c>
      <c r="F495" s="72">
        <f>COUNTIF($C$8:$C495,$C495)</f>
        <v>1</v>
      </c>
      <c r="G495" s="22" t="b">
        <v>1</v>
      </c>
      <c r="H495" s="22">
        <v>0</v>
      </c>
      <c r="I495" s="129">
        <f>IFERROR(IF(H495=0,0,VLOOKUP(VLOOKUP(H495,#REF!,MATCH("strMailTitleID",#REF!,0),FALSE),#REF!,2,FALSE)),"ERROR")</f>
        <v>0</v>
      </c>
      <c r="J495" s="176">
        <v>200</v>
      </c>
      <c r="K495" s="129" t="str">
        <f>IFERROR(IF(J495=0,0,VLOOKUP(VLOOKUP(J495,#REF!,MATCH("strMailTitleID",#REF!,0),FALSE),#REF!,2,FALSE)),"ERROR")</f>
        <v>ERROR</v>
      </c>
      <c r="L495" s="22">
        <v>0</v>
      </c>
      <c r="M495" s="22">
        <v>0</v>
      </c>
      <c r="N495" s="22">
        <v>0</v>
      </c>
      <c r="O495" s="22">
        <v>0</v>
      </c>
      <c r="P495" s="22" t="s">
        <v>443</v>
      </c>
      <c r="Q495" s="22">
        <v>0</v>
      </c>
      <c r="R495" s="22" t="b">
        <v>0</v>
      </c>
      <c r="S495" s="22" t="b">
        <v>0</v>
      </c>
      <c r="T495" s="22">
        <v>4004031</v>
      </c>
      <c r="U495" s="134" t="s">
        <v>2360</v>
      </c>
      <c r="V495" s="22">
        <v>4004031</v>
      </c>
      <c r="W495" s="134" t="s">
        <v>2360</v>
      </c>
      <c r="X495" s="22">
        <v>4004031</v>
      </c>
      <c r="Y495" s="134" t="s">
        <v>2360</v>
      </c>
      <c r="Z495" s="22">
        <v>4004031</v>
      </c>
      <c r="AA495" s="134" t="s">
        <v>2360</v>
      </c>
      <c r="AB495" s="22">
        <v>4004031</v>
      </c>
      <c r="AC495" s="134" t="s">
        <v>2360</v>
      </c>
      <c r="AD495" s="88">
        <v>0</v>
      </c>
      <c r="AE495" s="136">
        <v>0</v>
      </c>
      <c r="AF495" s="22">
        <v>1</v>
      </c>
      <c r="AG495" s="49">
        <v>0</v>
      </c>
      <c r="AH495" s="49">
        <v>0</v>
      </c>
      <c r="AI495" s="49">
        <v>0</v>
      </c>
      <c r="AJ495" s="22" t="b">
        <v>0</v>
      </c>
      <c r="AK495" s="49">
        <v>0</v>
      </c>
      <c r="AL495" s="67">
        <v>0</v>
      </c>
    </row>
    <row r="496" spans="2:38" ht="16.5" customHeight="1" x14ac:dyDescent="0.3">
      <c r="B496" s="22">
        <f t="shared" si="110"/>
        <v>10180</v>
      </c>
      <c r="C496" s="72">
        <f t="shared" si="109"/>
        <v>1801145</v>
      </c>
      <c r="D496" s="22" t="s">
        <v>2341</v>
      </c>
      <c r="E496" s="22" t="s">
        <v>2175</v>
      </c>
      <c r="F496" s="72">
        <f>COUNTIF($C$8:$C496,$C496)</f>
        <v>1</v>
      </c>
      <c r="G496" s="22" t="b">
        <v>1</v>
      </c>
      <c r="H496" s="22">
        <v>0</v>
      </c>
      <c r="I496" s="129">
        <f>IFERROR(IF(H496=0,0,VLOOKUP(VLOOKUP(H496,#REF!,MATCH("strMailTitleID",#REF!,0),FALSE),#REF!,2,FALSE)),"ERROR")</f>
        <v>0</v>
      </c>
      <c r="J496" s="176">
        <v>200</v>
      </c>
      <c r="K496" s="129" t="str">
        <f>IFERROR(IF(J496=0,0,VLOOKUP(VLOOKUP(J496,#REF!,MATCH("strMailTitleID",#REF!,0),FALSE),#REF!,2,FALSE)),"ERROR")</f>
        <v>ERROR</v>
      </c>
      <c r="L496" s="22">
        <v>0</v>
      </c>
      <c r="M496" s="22">
        <v>0</v>
      </c>
      <c r="N496" s="22">
        <v>0</v>
      </c>
      <c r="O496" s="22">
        <v>0</v>
      </c>
      <c r="P496" s="22" t="s">
        <v>443</v>
      </c>
      <c r="Q496" s="22">
        <v>0</v>
      </c>
      <c r="R496" s="22" t="b">
        <v>0</v>
      </c>
      <c r="S496" s="22" t="b">
        <v>0</v>
      </c>
      <c r="T496" s="22">
        <v>4004031</v>
      </c>
      <c r="U496" s="134" t="s">
        <v>2360</v>
      </c>
      <c r="V496" s="22">
        <v>4004031</v>
      </c>
      <c r="W496" s="134" t="s">
        <v>2360</v>
      </c>
      <c r="X496" s="22">
        <v>4004031</v>
      </c>
      <c r="Y496" s="134" t="s">
        <v>2360</v>
      </c>
      <c r="Z496" s="22">
        <v>4004031</v>
      </c>
      <c r="AA496" s="134" t="s">
        <v>2360</v>
      </c>
      <c r="AB496" s="22">
        <v>4004031</v>
      </c>
      <c r="AC496" s="134" t="s">
        <v>2360</v>
      </c>
      <c r="AD496" s="88">
        <v>0</v>
      </c>
      <c r="AE496" s="136">
        <v>0</v>
      </c>
      <c r="AF496" s="22">
        <v>1</v>
      </c>
      <c r="AG496" s="49">
        <v>0</v>
      </c>
      <c r="AH496" s="49">
        <v>0</v>
      </c>
      <c r="AI496" s="49">
        <v>0</v>
      </c>
      <c r="AJ496" s="22" t="b">
        <v>0</v>
      </c>
      <c r="AK496" s="49">
        <v>0</v>
      </c>
      <c r="AL496" s="67">
        <v>0</v>
      </c>
    </row>
    <row r="497" spans="2:38" ht="16.5" customHeight="1" x14ac:dyDescent="0.3">
      <c r="B497" s="22">
        <f t="shared" si="110"/>
        <v>10181</v>
      </c>
      <c r="C497" s="72">
        <f t="shared" si="109"/>
        <v>1801155</v>
      </c>
      <c r="D497" s="22" t="s">
        <v>2342</v>
      </c>
      <c r="E497" s="22" t="s">
        <v>2175</v>
      </c>
      <c r="F497" s="72">
        <f>COUNTIF($C$8:$C497,$C497)</f>
        <v>1</v>
      </c>
      <c r="G497" s="22" t="b">
        <v>1</v>
      </c>
      <c r="H497" s="22">
        <v>0</v>
      </c>
      <c r="I497" s="129">
        <f>IFERROR(IF(H497=0,0,VLOOKUP(VLOOKUP(H497,#REF!,MATCH("strMailTitleID",#REF!,0),FALSE),#REF!,2,FALSE)),"ERROR")</f>
        <v>0</v>
      </c>
      <c r="J497" s="176">
        <v>200</v>
      </c>
      <c r="K497" s="129" t="str">
        <f>IFERROR(IF(J497=0,0,VLOOKUP(VLOOKUP(J497,#REF!,MATCH("strMailTitleID",#REF!,0),FALSE),#REF!,2,FALSE)),"ERROR")</f>
        <v>ERROR</v>
      </c>
      <c r="L497" s="22">
        <v>0</v>
      </c>
      <c r="M497" s="22">
        <v>0</v>
      </c>
      <c r="N497" s="22">
        <v>0</v>
      </c>
      <c r="O497" s="22">
        <v>0</v>
      </c>
      <c r="P497" s="22" t="s">
        <v>2236</v>
      </c>
      <c r="Q497" s="22">
        <v>0</v>
      </c>
      <c r="R497" s="22" t="b">
        <v>0</v>
      </c>
      <c r="S497" s="22" t="b">
        <v>0</v>
      </c>
      <c r="T497" s="22">
        <v>4004031</v>
      </c>
      <c r="U497" s="134" t="s">
        <v>2360</v>
      </c>
      <c r="V497" s="22">
        <v>4004031</v>
      </c>
      <c r="W497" s="134" t="s">
        <v>2360</v>
      </c>
      <c r="X497" s="22">
        <v>4004031</v>
      </c>
      <c r="Y497" s="134" t="s">
        <v>2360</v>
      </c>
      <c r="Z497" s="22">
        <v>4004031</v>
      </c>
      <c r="AA497" s="134" t="s">
        <v>2360</v>
      </c>
      <c r="AB497" s="22">
        <v>4004031</v>
      </c>
      <c r="AC497" s="134" t="s">
        <v>2360</v>
      </c>
      <c r="AD497" s="88">
        <v>0</v>
      </c>
      <c r="AE497" s="136">
        <v>0</v>
      </c>
      <c r="AF497" s="22">
        <v>1</v>
      </c>
      <c r="AG497" s="49">
        <v>0</v>
      </c>
      <c r="AH497" s="49">
        <v>0</v>
      </c>
      <c r="AI497" s="49">
        <v>0</v>
      </c>
      <c r="AJ497" s="22" t="b">
        <v>0</v>
      </c>
      <c r="AK497" s="49">
        <v>0</v>
      </c>
      <c r="AL497" s="67">
        <v>0</v>
      </c>
    </row>
    <row r="498" spans="2:38" ht="16.5" customHeight="1" x14ac:dyDescent="0.3">
      <c r="B498" s="22">
        <f t="shared" si="110"/>
        <v>10182</v>
      </c>
      <c r="C498" s="72">
        <f t="shared" si="109"/>
        <v>1801165</v>
      </c>
      <c r="D498" s="22" t="s">
        <v>2343</v>
      </c>
      <c r="E498" s="22" t="s">
        <v>2175</v>
      </c>
      <c r="F498" s="72">
        <f>COUNTIF($C$8:$C498,$C498)</f>
        <v>1</v>
      </c>
      <c r="G498" s="22" t="b">
        <v>1</v>
      </c>
      <c r="H498" s="22">
        <v>0</v>
      </c>
      <c r="I498" s="129">
        <f>IFERROR(IF(H498=0,0,VLOOKUP(VLOOKUP(H498,#REF!,MATCH("strMailTitleID",#REF!,0),FALSE),#REF!,2,FALSE)),"ERROR")</f>
        <v>0</v>
      </c>
      <c r="J498" s="176">
        <v>200</v>
      </c>
      <c r="K498" s="129" t="str">
        <f>IFERROR(IF(J498=0,0,VLOOKUP(VLOOKUP(J498,#REF!,MATCH("strMailTitleID",#REF!,0),FALSE),#REF!,2,FALSE)),"ERROR")</f>
        <v>ERROR</v>
      </c>
      <c r="L498" s="22">
        <v>0</v>
      </c>
      <c r="M498" s="22">
        <v>0</v>
      </c>
      <c r="N498" s="22">
        <v>0</v>
      </c>
      <c r="O498" s="22">
        <v>0</v>
      </c>
      <c r="P498" s="22" t="s">
        <v>2236</v>
      </c>
      <c r="Q498" s="22">
        <v>0</v>
      </c>
      <c r="R498" s="22" t="b">
        <v>0</v>
      </c>
      <c r="S498" s="22" t="b">
        <v>0</v>
      </c>
      <c r="T498" s="22">
        <v>4004031</v>
      </c>
      <c r="U498" s="134" t="s">
        <v>2360</v>
      </c>
      <c r="V498" s="22">
        <v>4004031</v>
      </c>
      <c r="W498" s="134" t="s">
        <v>2360</v>
      </c>
      <c r="X498" s="22">
        <v>4004031</v>
      </c>
      <c r="Y498" s="134" t="s">
        <v>2360</v>
      </c>
      <c r="Z498" s="22">
        <v>4004031</v>
      </c>
      <c r="AA498" s="134" t="s">
        <v>2360</v>
      </c>
      <c r="AB498" s="22">
        <v>4004031</v>
      </c>
      <c r="AC498" s="134" t="s">
        <v>2360</v>
      </c>
      <c r="AD498" s="88">
        <v>0</v>
      </c>
      <c r="AE498" s="136">
        <v>0</v>
      </c>
      <c r="AF498" s="22">
        <v>1</v>
      </c>
      <c r="AG498" s="49">
        <v>0</v>
      </c>
      <c r="AH498" s="49">
        <v>0</v>
      </c>
      <c r="AI498" s="49">
        <v>0</v>
      </c>
      <c r="AJ498" s="22" t="b">
        <v>0</v>
      </c>
      <c r="AK498" s="49">
        <v>0</v>
      </c>
      <c r="AL498" s="67">
        <v>0</v>
      </c>
    </row>
    <row r="499" spans="2:38" ht="16.5" customHeight="1" x14ac:dyDescent="0.3">
      <c r="B499" s="22">
        <f t="shared" si="110"/>
        <v>10183</v>
      </c>
      <c r="C499" s="72">
        <f t="shared" si="109"/>
        <v>1801175</v>
      </c>
      <c r="D499" s="22" t="s">
        <v>2344</v>
      </c>
      <c r="E499" s="22" t="s">
        <v>2175</v>
      </c>
      <c r="F499" s="72">
        <f>COUNTIF($C$8:$C499,$C499)</f>
        <v>1</v>
      </c>
      <c r="G499" s="22" t="b">
        <v>1</v>
      </c>
      <c r="H499" s="22">
        <v>0</v>
      </c>
      <c r="I499" s="129">
        <f>IFERROR(IF(H499=0,0,VLOOKUP(VLOOKUP(H499,#REF!,MATCH("strMailTitleID",#REF!,0),FALSE),#REF!,2,FALSE)),"ERROR")</f>
        <v>0</v>
      </c>
      <c r="J499" s="176">
        <v>200</v>
      </c>
      <c r="K499" s="129" t="str">
        <f>IFERROR(IF(J499=0,0,VLOOKUP(VLOOKUP(J499,#REF!,MATCH("strMailTitleID",#REF!,0),FALSE),#REF!,2,FALSE)),"ERROR")</f>
        <v>ERROR</v>
      </c>
      <c r="L499" s="22">
        <v>0</v>
      </c>
      <c r="M499" s="22">
        <v>0</v>
      </c>
      <c r="N499" s="22">
        <v>0</v>
      </c>
      <c r="O499" s="22">
        <v>0</v>
      </c>
      <c r="P499" s="22" t="s">
        <v>443</v>
      </c>
      <c r="Q499" s="22">
        <v>0</v>
      </c>
      <c r="R499" s="22" t="b">
        <v>0</v>
      </c>
      <c r="S499" s="22" t="b">
        <v>0</v>
      </c>
      <c r="T499" s="22">
        <v>4004031</v>
      </c>
      <c r="U499" s="134" t="s">
        <v>2360</v>
      </c>
      <c r="V499" s="22">
        <v>4004031</v>
      </c>
      <c r="W499" s="134" t="s">
        <v>2360</v>
      </c>
      <c r="X499" s="22">
        <v>4004031</v>
      </c>
      <c r="Y499" s="134" t="s">
        <v>2360</v>
      </c>
      <c r="Z499" s="22">
        <v>4004031</v>
      </c>
      <c r="AA499" s="134" t="s">
        <v>2360</v>
      </c>
      <c r="AB499" s="22">
        <v>4004031</v>
      </c>
      <c r="AC499" s="134" t="s">
        <v>2360</v>
      </c>
      <c r="AD499" s="88">
        <v>0</v>
      </c>
      <c r="AE499" s="136">
        <v>0</v>
      </c>
      <c r="AF499" s="22">
        <v>1</v>
      </c>
      <c r="AG499" s="49">
        <v>0</v>
      </c>
      <c r="AH499" s="49">
        <v>0</v>
      </c>
      <c r="AI499" s="49">
        <v>0</v>
      </c>
      <c r="AJ499" s="22" t="b">
        <v>0</v>
      </c>
      <c r="AK499" s="49">
        <v>0</v>
      </c>
      <c r="AL499" s="67">
        <v>0</v>
      </c>
    </row>
    <row r="500" spans="2:38" ht="16.5" customHeight="1" x14ac:dyDescent="0.3">
      <c r="B500" s="22">
        <f t="shared" si="110"/>
        <v>10184</v>
      </c>
      <c r="C500" s="72">
        <f t="shared" si="109"/>
        <v>1801185</v>
      </c>
      <c r="D500" s="22" t="s">
        <v>2345</v>
      </c>
      <c r="E500" s="22" t="s">
        <v>2175</v>
      </c>
      <c r="F500" s="72">
        <f>COUNTIF($C$8:$C500,$C500)</f>
        <v>1</v>
      </c>
      <c r="G500" s="22" t="b">
        <v>1</v>
      </c>
      <c r="H500" s="22">
        <v>0</v>
      </c>
      <c r="I500" s="129">
        <f>IFERROR(IF(H500=0,0,VLOOKUP(VLOOKUP(H500,#REF!,MATCH("strMailTitleID",#REF!,0),FALSE),#REF!,2,FALSE)),"ERROR")</f>
        <v>0</v>
      </c>
      <c r="J500" s="176">
        <v>200</v>
      </c>
      <c r="K500" s="129" t="str">
        <f>IFERROR(IF(J500=0,0,VLOOKUP(VLOOKUP(J500,#REF!,MATCH("strMailTitleID",#REF!,0),FALSE),#REF!,2,FALSE)),"ERROR")</f>
        <v>ERROR</v>
      </c>
      <c r="L500" s="22">
        <v>0</v>
      </c>
      <c r="M500" s="22">
        <v>0</v>
      </c>
      <c r="N500" s="22">
        <v>0</v>
      </c>
      <c r="O500" s="22">
        <v>0</v>
      </c>
      <c r="P500" s="22" t="s">
        <v>2236</v>
      </c>
      <c r="Q500" s="22">
        <v>0</v>
      </c>
      <c r="R500" s="22" t="b">
        <v>0</v>
      </c>
      <c r="S500" s="22" t="b">
        <v>0</v>
      </c>
      <c r="T500" s="22">
        <v>4004031</v>
      </c>
      <c r="U500" s="134" t="s">
        <v>2360</v>
      </c>
      <c r="V500" s="22">
        <v>4004031</v>
      </c>
      <c r="W500" s="134" t="s">
        <v>2360</v>
      </c>
      <c r="X500" s="22">
        <v>4004031</v>
      </c>
      <c r="Y500" s="134" t="s">
        <v>2360</v>
      </c>
      <c r="Z500" s="22">
        <v>4004031</v>
      </c>
      <c r="AA500" s="134" t="s">
        <v>2360</v>
      </c>
      <c r="AB500" s="22">
        <v>4004031</v>
      </c>
      <c r="AC500" s="134" t="s">
        <v>2360</v>
      </c>
      <c r="AD500" s="88">
        <v>0</v>
      </c>
      <c r="AE500" s="136">
        <v>0</v>
      </c>
      <c r="AF500" s="22">
        <v>1</v>
      </c>
      <c r="AG500" s="49">
        <v>0</v>
      </c>
      <c r="AH500" s="49">
        <v>0</v>
      </c>
      <c r="AI500" s="49">
        <v>0</v>
      </c>
      <c r="AJ500" s="22" t="b">
        <v>0</v>
      </c>
      <c r="AK500" s="49">
        <v>0</v>
      </c>
      <c r="AL500" s="67">
        <v>0</v>
      </c>
    </row>
    <row r="501" spans="2:38" ht="16.5" customHeight="1" x14ac:dyDescent="0.3">
      <c r="B501" s="22">
        <f t="shared" si="110"/>
        <v>10185</v>
      </c>
      <c r="C501" s="72">
        <f t="shared" si="109"/>
        <v>1801195</v>
      </c>
      <c r="D501" s="22" t="s">
        <v>2346</v>
      </c>
      <c r="E501" s="22" t="s">
        <v>2175</v>
      </c>
      <c r="F501" s="72">
        <f>COUNTIF($C$8:$C501,$C501)</f>
        <v>1</v>
      </c>
      <c r="G501" s="22" t="b">
        <v>1</v>
      </c>
      <c r="H501" s="22">
        <v>0</v>
      </c>
      <c r="I501" s="129">
        <f>IFERROR(IF(H501=0,0,VLOOKUP(VLOOKUP(H501,#REF!,MATCH("strMailTitleID",#REF!,0),FALSE),#REF!,2,FALSE)),"ERROR")</f>
        <v>0</v>
      </c>
      <c r="J501" s="176">
        <v>200</v>
      </c>
      <c r="K501" s="129" t="str">
        <f>IFERROR(IF(J501=0,0,VLOOKUP(VLOOKUP(J501,#REF!,MATCH("strMailTitleID",#REF!,0),FALSE),#REF!,2,FALSE)),"ERROR")</f>
        <v>ERROR</v>
      </c>
      <c r="L501" s="22">
        <v>0</v>
      </c>
      <c r="M501" s="22">
        <v>0</v>
      </c>
      <c r="N501" s="22">
        <v>0</v>
      </c>
      <c r="O501" s="22">
        <v>0</v>
      </c>
      <c r="P501" s="22" t="s">
        <v>443</v>
      </c>
      <c r="Q501" s="22">
        <v>0</v>
      </c>
      <c r="R501" s="22" t="b">
        <v>0</v>
      </c>
      <c r="S501" s="22" t="b">
        <v>0</v>
      </c>
      <c r="T501" s="22">
        <v>4004031</v>
      </c>
      <c r="U501" s="134" t="s">
        <v>2360</v>
      </c>
      <c r="V501" s="22">
        <v>4004031</v>
      </c>
      <c r="W501" s="134" t="s">
        <v>2360</v>
      </c>
      <c r="X501" s="22">
        <v>4004031</v>
      </c>
      <c r="Y501" s="134" t="s">
        <v>2360</v>
      </c>
      <c r="Z501" s="22">
        <v>4004031</v>
      </c>
      <c r="AA501" s="134" t="s">
        <v>2360</v>
      </c>
      <c r="AB501" s="22">
        <v>4004031</v>
      </c>
      <c r="AC501" s="134" t="s">
        <v>2360</v>
      </c>
      <c r="AD501" s="88">
        <v>0</v>
      </c>
      <c r="AE501" s="136">
        <v>0</v>
      </c>
      <c r="AF501" s="22">
        <v>1</v>
      </c>
      <c r="AG501" s="49">
        <v>0</v>
      </c>
      <c r="AH501" s="49">
        <v>0</v>
      </c>
      <c r="AI501" s="49">
        <v>0</v>
      </c>
      <c r="AJ501" s="22" t="b">
        <v>0</v>
      </c>
      <c r="AK501" s="49">
        <v>0</v>
      </c>
      <c r="AL501" s="67">
        <v>0</v>
      </c>
    </row>
    <row r="502" spans="2:38" ht="16.5" customHeight="1" x14ac:dyDescent="0.3">
      <c r="B502" s="22">
        <f t="shared" si="110"/>
        <v>10186</v>
      </c>
      <c r="C502" s="72">
        <f t="shared" si="109"/>
        <v>1801205</v>
      </c>
      <c r="D502" s="22" t="s">
        <v>2347</v>
      </c>
      <c r="E502" s="22" t="s">
        <v>2175</v>
      </c>
      <c r="F502" s="72">
        <f>COUNTIF($C$8:$C502,$C502)</f>
        <v>1</v>
      </c>
      <c r="G502" s="22" t="b">
        <v>1</v>
      </c>
      <c r="H502" s="22">
        <v>0</v>
      </c>
      <c r="I502" s="129">
        <f>IFERROR(IF(H502=0,0,VLOOKUP(VLOOKUP(H502,#REF!,MATCH("strMailTitleID",#REF!,0),FALSE),#REF!,2,FALSE)),"ERROR")</f>
        <v>0</v>
      </c>
      <c r="J502" s="176">
        <v>200</v>
      </c>
      <c r="K502" s="129" t="str">
        <f>IFERROR(IF(J502=0,0,VLOOKUP(VLOOKUP(J502,#REF!,MATCH("strMailTitleID",#REF!,0),FALSE),#REF!,2,FALSE)),"ERROR")</f>
        <v>ERROR</v>
      </c>
      <c r="L502" s="22">
        <v>0</v>
      </c>
      <c r="M502" s="22">
        <v>0</v>
      </c>
      <c r="N502" s="22">
        <v>0</v>
      </c>
      <c r="O502" s="22">
        <v>0</v>
      </c>
      <c r="P502" s="22" t="s">
        <v>2236</v>
      </c>
      <c r="Q502" s="22">
        <v>0</v>
      </c>
      <c r="R502" s="22" t="b">
        <v>0</v>
      </c>
      <c r="S502" s="22" t="b">
        <v>0</v>
      </c>
      <c r="T502" s="22">
        <v>4004031</v>
      </c>
      <c r="U502" s="134" t="s">
        <v>2360</v>
      </c>
      <c r="V502" s="22">
        <v>4004031</v>
      </c>
      <c r="W502" s="134" t="s">
        <v>2360</v>
      </c>
      <c r="X502" s="22">
        <v>4004031</v>
      </c>
      <c r="Y502" s="134" t="s">
        <v>2360</v>
      </c>
      <c r="Z502" s="22">
        <v>4004031</v>
      </c>
      <c r="AA502" s="134" t="s">
        <v>2360</v>
      </c>
      <c r="AB502" s="22">
        <v>4004031</v>
      </c>
      <c r="AC502" s="134" t="s">
        <v>2360</v>
      </c>
      <c r="AD502" s="88">
        <v>0</v>
      </c>
      <c r="AE502" s="136">
        <v>0</v>
      </c>
      <c r="AF502" s="22">
        <v>1</v>
      </c>
      <c r="AG502" s="49">
        <v>0</v>
      </c>
      <c r="AH502" s="49">
        <v>0</v>
      </c>
      <c r="AI502" s="49">
        <v>0</v>
      </c>
      <c r="AJ502" s="22" t="b">
        <v>0</v>
      </c>
      <c r="AK502" s="49">
        <v>0</v>
      </c>
      <c r="AL502" s="67">
        <v>0</v>
      </c>
    </row>
    <row r="503" spans="2:38" ht="16.5" customHeight="1" x14ac:dyDescent="0.3">
      <c r="B503" s="22">
        <f t="shared" si="110"/>
        <v>10187</v>
      </c>
      <c r="C503" s="72">
        <f t="shared" si="109"/>
        <v>1801215</v>
      </c>
      <c r="D503" s="22" t="s">
        <v>2348</v>
      </c>
      <c r="E503" s="22" t="s">
        <v>2175</v>
      </c>
      <c r="F503" s="72">
        <f>COUNTIF($C$8:$C503,$C503)</f>
        <v>1</v>
      </c>
      <c r="G503" s="22" t="b">
        <v>1</v>
      </c>
      <c r="H503" s="22">
        <v>0</v>
      </c>
      <c r="I503" s="129">
        <f>IFERROR(IF(H503=0,0,VLOOKUP(VLOOKUP(H503,#REF!,MATCH("strMailTitleID",#REF!,0),FALSE),#REF!,2,FALSE)),"ERROR")</f>
        <v>0</v>
      </c>
      <c r="J503" s="176">
        <v>200</v>
      </c>
      <c r="K503" s="129" t="str">
        <f>IFERROR(IF(J503=0,0,VLOOKUP(VLOOKUP(J503,#REF!,MATCH("strMailTitleID",#REF!,0),FALSE),#REF!,2,FALSE)),"ERROR")</f>
        <v>ERROR</v>
      </c>
      <c r="L503" s="22">
        <v>0</v>
      </c>
      <c r="M503" s="22">
        <v>0</v>
      </c>
      <c r="N503" s="22">
        <v>0</v>
      </c>
      <c r="O503" s="22">
        <v>0</v>
      </c>
      <c r="P503" s="22" t="s">
        <v>443</v>
      </c>
      <c r="Q503" s="22">
        <v>0</v>
      </c>
      <c r="R503" s="22" t="b">
        <v>0</v>
      </c>
      <c r="S503" s="22" t="b">
        <v>0</v>
      </c>
      <c r="T503" s="22">
        <v>4004031</v>
      </c>
      <c r="U503" s="134" t="s">
        <v>2360</v>
      </c>
      <c r="V503" s="22">
        <v>4004031</v>
      </c>
      <c r="W503" s="134" t="s">
        <v>2360</v>
      </c>
      <c r="X503" s="22">
        <v>4004031</v>
      </c>
      <c r="Y503" s="134" t="s">
        <v>2360</v>
      </c>
      <c r="Z503" s="22">
        <v>4004031</v>
      </c>
      <c r="AA503" s="134" t="s">
        <v>2360</v>
      </c>
      <c r="AB503" s="22">
        <v>4004031</v>
      </c>
      <c r="AC503" s="134" t="s">
        <v>2360</v>
      </c>
      <c r="AD503" s="88">
        <v>0</v>
      </c>
      <c r="AE503" s="136">
        <v>0</v>
      </c>
      <c r="AF503" s="22">
        <v>1</v>
      </c>
      <c r="AG503" s="49">
        <v>0</v>
      </c>
      <c r="AH503" s="49">
        <v>0</v>
      </c>
      <c r="AI503" s="49">
        <v>0</v>
      </c>
      <c r="AJ503" s="22" t="b">
        <v>0</v>
      </c>
      <c r="AK503" s="49">
        <v>0</v>
      </c>
      <c r="AL503" s="67">
        <v>0</v>
      </c>
    </row>
    <row r="504" spans="2:38" ht="16.5" customHeight="1" x14ac:dyDescent="0.3">
      <c r="B504" s="22">
        <f t="shared" si="110"/>
        <v>10188</v>
      </c>
      <c r="C504" s="72">
        <f t="shared" si="109"/>
        <v>1801225</v>
      </c>
      <c r="D504" s="22" t="s">
        <v>2349</v>
      </c>
      <c r="E504" s="22" t="s">
        <v>2175</v>
      </c>
      <c r="F504" s="72">
        <f>COUNTIF($C$8:$C504,$C504)</f>
        <v>1</v>
      </c>
      <c r="G504" s="22" t="b">
        <v>1</v>
      </c>
      <c r="H504" s="22">
        <v>0</v>
      </c>
      <c r="I504" s="129">
        <f>IFERROR(IF(H504=0,0,VLOOKUP(VLOOKUP(H504,#REF!,MATCH("strMailTitleID",#REF!,0),FALSE),#REF!,2,FALSE)),"ERROR")</f>
        <v>0</v>
      </c>
      <c r="J504" s="176">
        <v>200</v>
      </c>
      <c r="K504" s="129" t="str">
        <f>IFERROR(IF(J504=0,0,VLOOKUP(VLOOKUP(J504,#REF!,MATCH("strMailTitleID",#REF!,0),FALSE),#REF!,2,FALSE)),"ERROR")</f>
        <v>ERROR</v>
      </c>
      <c r="L504" s="22">
        <v>0</v>
      </c>
      <c r="M504" s="22">
        <v>0</v>
      </c>
      <c r="N504" s="22">
        <v>0</v>
      </c>
      <c r="O504" s="22">
        <v>0</v>
      </c>
      <c r="P504" s="22" t="s">
        <v>2236</v>
      </c>
      <c r="Q504" s="22">
        <v>0</v>
      </c>
      <c r="R504" s="22" t="b">
        <v>0</v>
      </c>
      <c r="S504" s="22" t="b">
        <v>0</v>
      </c>
      <c r="T504" s="22">
        <v>4004031</v>
      </c>
      <c r="U504" s="134" t="s">
        <v>2360</v>
      </c>
      <c r="V504" s="22">
        <v>4004031</v>
      </c>
      <c r="W504" s="134" t="s">
        <v>2360</v>
      </c>
      <c r="X504" s="22">
        <v>4004031</v>
      </c>
      <c r="Y504" s="134" t="s">
        <v>2360</v>
      </c>
      <c r="Z504" s="22">
        <v>4004031</v>
      </c>
      <c r="AA504" s="134" t="s">
        <v>2360</v>
      </c>
      <c r="AB504" s="22">
        <v>4004031</v>
      </c>
      <c r="AC504" s="134" t="s">
        <v>2360</v>
      </c>
      <c r="AD504" s="88">
        <v>0</v>
      </c>
      <c r="AE504" s="136">
        <v>0</v>
      </c>
      <c r="AF504" s="22">
        <v>1</v>
      </c>
      <c r="AG504" s="49">
        <v>0</v>
      </c>
      <c r="AH504" s="49">
        <v>0</v>
      </c>
      <c r="AI504" s="49">
        <v>0</v>
      </c>
      <c r="AJ504" s="22" t="b">
        <v>0</v>
      </c>
      <c r="AK504" s="49">
        <v>0</v>
      </c>
      <c r="AL504" s="67">
        <v>0</v>
      </c>
    </row>
    <row r="505" spans="2:38" ht="16.5" customHeight="1" x14ac:dyDescent="0.3">
      <c r="B505" s="22">
        <f t="shared" si="110"/>
        <v>10189</v>
      </c>
      <c r="C505" s="72">
        <f t="shared" si="109"/>
        <v>1801235</v>
      </c>
      <c r="D505" s="22" t="s">
        <v>2350</v>
      </c>
      <c r="E505" s="22" t="s">
        <v>2175</v>
      </c>
      <c r="F505" s="72">
        <f>COUNTIF($C$8:$C505,$C505)</f>
        <v>1</v>
      </c>
      <c r="G505" s="22" t="b">
        <v>1</v>
      </c>
      <c r="H505" s="22">
        <v>0</v>
      </c>
      <c r="I505" s="129">
        <f>IFERROR(IF(H505=0,0,VLOOKUP(VLOOKUP(H505,#REF!,MATCH("strMailTitleID",#REF!,0),FALSE),#REF!,2,FALSE)),"ERROR")</f>
        <v>0</v>
      </c>
      <c r="J505" s="176">
        <v>200</v>
      </c>
      <c r="K505" s="129" t="str">
        <f>IFERROR(IF(J505=0,0,VLOOKUP(VLOOKUP(J505,#REF!,MATCH("strMailTitleID",#REF!,0),FALSE),#REF!,2,FALSE)),"ERROR")</f>
        <v>ERROR</v>
      </c>
      <c r="L505" s="22">
        <v>0</v>
      </c>
      <c r="M505" s="22">
        <v>0</v>
      </c>
      <c r="N505" s="22">
        <v>0</v>
      </c>
      <c r="O505" s="22">
        <v>0</v>
      </c>
      <c r="P505" s="22" t="s">
        <v>443</v>
      </c>
      <c r="Q505" s="22">
        <v>0</v>
      </c>
      <c r="R505" s="22" t="b">
        <v>0</v>
      </c>
      <c r="S505" s="22" t="b">
        <v>0</v>
      </c>
      <c r="T505" s="22">
        <v>4004031</v>
      </c>
      <c r="U505" s="134" t="s">
        <v>2360</v>
      </c>
      <c r="V505" s="22">
        <v>4004031</v>
      </c>
      <c r="W505" s="134" t="s">
        <v>2360</v>
      </c>
      <c r="X505" s="22">
        <v>4004031</v>
      </c>
      <c r="Y505" s="134" t="s">
        <v>2360</v>
      </c>
      <c r="Z505" s="22">
        <v>4004031</v>
      </c>
      <c r="AA505" s="134" t="s">
        <v>2360</v>
      </c>
      <c r="AB505" s="22">
        <v>4004031</v>
      </c>
      <c r="AC505" s="134" t="s">
        <v>2360</v>
      </c>
      <c r="AD505" s="88">
        <v>0</v>
      </c>
      <c r="AE505" s="136">
        <v>0</v>
      </c>
      <c r="AF505" s="22">
        <v>1</v>
      </c>
      <c r="AG505" s="49">
        <v>0</v>
      </c>
      <c r="AH505" s="49">
        <v>0</v>
      </c>
      <c r="AI505" s="49">
        <v>0</v>
      </c>
      <c r="AJ505" s="22" t="b">
        <v>0</v>
      </c>
      <c r="AK505" s="49">
        <v>0</v>
      </c>
      <c r="AL505" s="67">
        <v>0</v>
      </c>
    </row>
    <row r="506" spans="2:38" ht="16.5" customHeight="1" x14ac:dyDescent="0.3">
      <c r="B506" s="22">
        <f t="shared" si="110"/>
        <v>10190</v>
      </c>
      <c r="C506" s="72">
        <f t="shared" si="109"/>
        <v>1801245</v>
      </c>
      <c r="D506" s="22" t="s">
        <v>2351</v>
      </c>
      <c r="E506" s="22" t="s">
        <v>2175</v>
      </c>
      <c r="F506" s="72">
        <f>COUNTIF($C$8:$C506,$C506)</f>
        <v>1</v>
      </c>
      <c r="G506" s="22" t="b">
        <v>1</v>
      </c>
      <c r="H506" s="22">
        <v>0</v>
      </c>
      <c r="I506" s="129">
        <f>IFERROR(IF(H506=0,0,VLOOKUP(VLOOKUP(H506,#REF!,MATCH("strMailTitleID",#REF!,0),FALSE),#REF!,2,FALSE)),"ERROR")</f>
        <v>0</v>
      </c>
      <c r="J506" s="176">
        <v>200</v>
      </c>
      <c r="K506" s="129" t="str">
        <f>IFERROR(IF(J506=0,0,VLOOKUP(VLOOKUP(J506,#REF!,MATCH("strMailTitleID",#REF!,0),FALSE),#REF!,2,FALSE)),"ERROR")</f>
        <v>ERROR</v>
      </c>
      <c r="L506" s="22">
        <v>0</v>
      </c>
      <c r="M506" s="22">
        <v>0</v>
      </c>
      <c r="N506" s="22">
        <v>0</v>
      </c>
      <c r="O506" s="22">
        <v>0</v>
      </c>
      <c r="P506" s="22" t="s">
        <v>443</v>
      </c>
      <c r="Q506" s="22">
        <v>0</v>
      </c>
      <c r="R506" s="22" t="b">
        <v>0</v>
      </c>
      <c r="S506" s="22" t="b">
        <v>0</v>
      </c>
      <c r="T506" s="22">
        <v>4004031</v>
      </c>
      <c r="U506" s="134" t="s">
        <v>2360</v>
      </c>
      <c r="V506" s="22">
        <v>4004031</v>
      </c>
      <c r="W506" s="134" t="s">
        <v>2360</v>
      </c>
      <c r="X506" s="22">
        <v>4004031</v>
      </c>
      <c r="Y506" s="134" t="s">
        <v>2360</v>
      </c>
      <c r="Z506" s="22">
        <v>4004031</v>
      </c>
      <c r="AA506" s="134" t="s">
        <v>2360</v>
      </c>
      <c r="AB506" s="22">
        <v>4004031</v>
      </c>
      <c r="AC506" s="134" t="s">
        <v>2360</v>
      </c>
      <c r="AD506" s="88">
        <v>0</v>
      </c>
      <c r="AE506" s="136">
        <v>0</v>
      </c>
      <c r="AF506" s="22">
        <v>1</v>
      </c>
      <c r="AG506" s="49">
        <v>0</v>
      </c>
      <c r="AH506" s="49">
        <v>0</v>
      </c>
      <c r="AI506" s="49">
        <v>0</v>
      </c>
      <c r="AJ506" s="22" t="b">
        <v>0</v>
      </c>
      <c r="AK506" s="49">
        <v>0</v>
      </c>
      <c r="AL506" s="67">
        <v>0</v>
      </c>
    </row>
    <row r="507" spans="2:38" ht="16.5" customHeight="1" x14ac:dyDescent="0.3">
      <c r="B507" s="22">
        <f t="shared" si="110"/>
        <v>10191</v>
      </c>
      <c r="C507" s="72">
        <f t="shared" si="109"/>
        <v>1801255</v>
      </c>
      <c r="D507" s="22" t="s">
        <v>2352</v>
      </c>
      <c r="E507" s="22" t="s">
        <v>2175</v>
      </c>
      <c r="F507" s="72">
        <f>COUNTIF($C$8:$C507,$C507)</f>
        <v>1</v>
      </c>
      <c r="G507" s="22" t="b">
        <v>1</v>
      </c>
      <c r="H507" s="22">
        <v>0</v>
      </c>
      <c r="I507" s="129">
        <f>IFERROR(IF(H507=0,0,VLOOKUP(VLOOKUP(H507,#REF!,MATCH("strMailTitleID",#REF!,0),FALSE),#REF!,2,FALSE)),"ERROR")</f>
        <v>0</v>
      </c>
      <c r="J507" s="176">
        <v>200</v>
      </c>
      <c r="K507" s="129" t="str">
        <f>IFERROR(IF(J507=0,0,VLOOKUP(VLOOKUP(J507,#REF!,MATCH("strMailTitleID",#REF!,0),FALSE),#REF!,2,FALSE)),"ERROR")</f>
        <v>ERROR</v>
      </c>
      <c r="L507" s="22">
        <v>0</v>
      </c>
      <c r="M507" s="22">
        <v>0</v>
      </c>
      <c r="N507" s="22">
        <v>0</v>
      </c>
      <c r="O507" s="22">
        <v>0</v>
      </c>
      <c r="P507" s="22" t="s">
        <v>443</v>
      </c>
      <c r="Q507" s="22">
        <v>0</v>
      </c>
      <c r="R507" s="22" t="b">
        <v>0</v>
      </c>
      <c r="S507" s="22" t="b">
        <v>0</v>
      </c>
      <c r="T507" s="22">
        <v>4004031</v>
      </c>
      <c r="U507" s="134" t="s">
        <v>2360</v>
      </c>
      <c r="V507" s="22">
        <v>4004031</v>
      </c>
      <c r="W507" s="134" t="s">
        <v>2360</v>
      </c>
      <c r="X507" s="22">
        <v>4004031</v>
      </c>
      <c r="Y507" s="134" t="s">
        <v>2360</v>
      </c>
      <c r="Z507" s="22">
        <v>4004031</v>
      </c>
      <c r="AA507" s="134" t="s">
        <v>2360</v>
      </c>
      <c r="AB507" s="22">
        <v>4004031</v>
      </c>
      <c r="AC507" s="134" t="s">
        <v>2360</v>
      </c>
      <c r="AD507" s="88">
        <v>0</v>
      </c>
      <c r="AE507" s="136">
        <v>0</v>
      </c>
      <c r="AF507" s="22">
        <v>1</v>
      </c>
      <c r="AG507" s="49">
        <v>0</v>
      </c>
      <c r="AH507" s="49">
        <v>0</v>
      </c>
      <c r="AI507" s="49">
        <v>0</v>
      </c>
      <c r="AJ507" s="22" t="b">
        <v>0</v>
      </c>
      <c r="AK507" s="49">
        <v>0</v>
      </c>
      <c r="AL507" s="67">
        <v>0</v>
      </c>
    </row>
    <row r="508" spans="2:38" ht="16.5" customHeight="1" x14ac:dyDescent="0.3">
      <c r="B508" s="22">
        <f t="shared" si="110"/>
        <v>10192</v>
      </c>
      <c r="C508" s="72">
        <f t="shared" si="109"/>
        <v>1801265</v>
      </c>
      <c r="D508" s="22" t="s">
        <v>2353</v>
      </c>
      <c r="E508" s="22" t="s">
        <v>2175</v>
      </c>
      <c r="F508" s="72">
        <f>COUNTIF($C$8:$C508,$C508)</f>
        <v>1</v>
      </c>
      <c r="G508" s="22" t="b">
        <v>1</v>
      </c>
      <c r="H508" s="22">
        <v>0</v>
      </c>
      <c r="I508" s="129">
        <f>IFERROR(IF(H508=0,0,VLOOKUP(VLOOKUP(H508,#REF!,MATCH("strMailTitleID",#REF!,0),FALSE),#REF!,2,FALSE)),"ERROR")</f>
        <v>0</v>
      </c>
      <c r="J508" s="176">
        <v>200</v>
      </c>
      <c r="K508" s="129" t="str">
        <f>IFERROR(IF(J508=0,0,VLOOKUP(VLOOKUP(J508,#REF!,MATCH("strMailTitleID",#REF!,0),FALSE),#REF!,2,FALSE)),"ERROR")</f>
        <v>ERROR</v>
      </c>
      <c r="L508" s="22">
        <v>0</v>
      </c>
      <c r="M508" s="22">
        <v>0</v>
      </c>
      <c r="N508" s="22">
        <v>0</v>
      </c>
      <c r="O508" s="22">
        <v>0</v>
      </c>
      <c r="P508" s="22" t="s">
        <v>443</v>
      </c>
      <c r="Q508" s="22">
        <v>0</v>
      </c>
      <c r="R508" s="22" t="b">
        <v>0</v>
      </c>
      <c r="S508" s="22" t="b">
        <v>0</v>
      </c>
      <c r="T508" s="22">
        <v>4004031</v>
      </c>
      <c r="U508" s="134" t="s">
        <v>2360</v>
      </c>
      <c r="V508" s="22">
        <v>4004031</v>
      </c>
      <c r="W508" s="134" t="s">
        <v>2360</v>
      </c>
      <c r="X508" s="22">
        <v>4004031</v>
      </c>
      <c r="Y508" s="134" t="s">
        <v>2360</v>
      </c>
      <c r="Z508" s="22">
        <v>4004031</v>
      </c>
      <c r="AA508" s="134" t="s">
        <v>2360</v>
      </c>
      <c r="AB508" s="22">
        <v>4004031</v>
      </c>
      <c r="AC508" s="134" t="s">
        <v>2360</v>
      </c>
      <c r="AD508" s="88">
        <v>0</v>
      </c>
      <c r="AE508" s="136">
        <v>0</v>
      </c>
      <c r="AF508" s="22">
        <v>1</v>
      </c>
      <c r="AG508" s="49">
        <v>0</v>
      </c>
      <c r="AH508" s="49">
        <v>0</v>
      </c>
      <c r="AI508" s="49">
        <v>0</v>
      </c>
      <c r="AJ508" s="22" t="b">
        <v>0</v>
      </c>
      <c r="AK508" s="49">
        <v>0</v>
      </c>
      <c r="AL508" s="67">
        <v>0</v>
      </c>
    </row>
    <row r="509" spans="2:38" ht="16.5" customHeight="1" x14ac:dyDescent="0.3">
      <c r="B509" s="22">
        <f t="shared" si="110"/>
        <v>10193</v>
      </c>
      <c r="C509" s="72">
        <f t="shared" si="109"/>
        <v>1801275</v>
      </c>
      <c r="D509" s="22" t="s">
        <v>2354</v>
      </c>
      <c r="E509" s="22" t="s">
        <v>2175</v>
      </c>
      <c r="F509" s="72">
        <f>COUNTIF($C$8:$C509,$C509)</f>
        <v>1</v>
      </c>
      <c r="G509" s="22" t="b">
        <v>1</v>
      </c>
      <c r="H509" s="22">
        <v>0</v>
      </c>
      <c r="I509" s="129">
        <f>IFERROR(IF(H509=0,0,VLOOKUP(VLOOKUP(H509,#REF!,MATCH("strMailTitleID",#REF!,0),FALSE),#REF!,2,FALSE)),"ERROR")</f>
        <v>0</v>
      </c>
      <c r="J509" s="176">
        <v>200</v>
      </c>
      <c r="K509" s="129" t="str">
        <f>IFERROR(IF(J509=0,0,VLOOKUP(VLOOKUP(J509,#REF!,MATCH("strMailTitleID",#REF!,0),FALSE),#REF!,2,FALSE)),"ERROR")</f>
        <v>ERROR</v>
      </c>
      <c r="L509" s="22">
        <v>0</v>
      </c>
      <c r="M509" s="22">
        <v>0</v>
      </c>
      <c r="N509" s="22">
        <v>0</v>
      </c>
      <c r="O509" s="22">
        <v>0</v>
      </c>
      <c r="P509" s="22" t="s">
        <v>443</v>
      </c>
      <c r="Q509" s="22">
        <v>0</v>
      </c>
      <c r="R509" s="22" t="b">
        <v>0</v>
      </c>
      <c r="S509" s="22" t="b">
        <v>0</v>
      </c>
      <c r="T509" s="22">
        <v>4004031</v>
      </c>
      <c r="U509" s="134" t="s">
        <v>2360</v>
      </c>
      <c r="V509" s="22">
        <v>4004031</v>
      </c>
      <c r="W509" s="134" t="s">
        <v>2360</v>
      </c>
      <c r="X509" s="22">
        <v>4004031</v>
      </c>
      <c r="Y509" s="134" t="s">
        <v>2360</v>
      </c>
      <c r="Z509" s="22">
        <v>4004031</v>
      </c>
      <c r="AA509" s="134" t="s">
        <v>2360</v>
      </c>
      <c r="AB509" s="22">
        <v>4004031</v>
      </c>
      <c r="AC509" s="134" t="s">
        <v>2360</v>
      </c>
      <c r="AD509" s="88">
        <v>0</v>
      </c>
      <c r="AE509" s="136">
        <v>0</v>
      </c>
      <c r="AF509" s="22">
        <v>1</v>
      </c>
      <c r="AG509" s="49">
        <v>0</v>
      </c>
      <c r="AH509" s="49">
        <v>0</v>
      </c>
      <c r="AI509" s="49">
        <v>0</v>
      </c>
      <c r="AJ509" s="22" t="b">
        <v>0</v>
      </c>
      <c r="AK509" s="49">
        <v>0</v>
      </c>
      <c r="AL509" s="67">
        <v>0</v>
      </c>
    </row>
    <row r="510" spans="2:38" ht="16.5" customHeight="1" x14ac:dyDescent="0.3">
      <c r="B510" s="22">
        <f t="shared" si="110"/>
        <v>10194</v>
      </c>
      <c r="C510" s="72">
        <f t="shared" si="109"/>
        <v>1801285</v>
      </c>
      <c r="D510" s="22" t="s">
        <v>2355</v>
      </c>
      <c r="E510" s="22" t="s">
        <v>2175</v>
      </c>
      <c r="F510" s="72">
        <f>COUNTIF($C$8:$C510,$C510)</f>
        <v>1</v>
      </c>
      <c r="G510" s="22" t="b">
        <v>1</v>
      </c>
      <c r="H510" s="22">
        <v>0</v>
      </c>
      <c r="I510" s="129">
        <f>IFERROR(IF(H510=0,0,VLOOKUP(VLOOKUP(H510,#REF!,MATCH("strMailTitleID",#REF!,0),FALSE),#REF!,2,FALSE)),"ERROR")</f>
        <v>0</v>
      </c>
      <c r="J510" s="176">
        <v>200</v>
      </c>
      <c r="K510" s="129" t="str">
        <f>IFERROR(IF(J510=0,0,VLOOKUP(VLOOKUP(J510,#REF!,MATCH("strMailTitleID",#REF!,0),FALSE),#REF!,2,FALSE)),"ERROR")</f>
        <v>ERROR</v>
      </c>
      <c r="L510" s="22">
        <v>0</v>
      </c>
      <c r="M510" s="22">
        <v>0</v>
      </c>
      <c r="N510" s="22">
        <v>0</v>
      </c>
      <c r="O510" s="22">
        <v>0</v>
      </c>
      <c r="P510" s="22" t="s">
        <v>443</v>
      </c>
      <c r="Q510" s="22">
        <v>0</v>
      </c>
      <c r="R510" s="22" t="b">
        <v>0</v>
      </c>
      <c r="S510" s="22" t="b">
        <v>0</v>
      </c>
      <c r="T510" s="22">
        <v>4004031</v>
      </c>
      <c r="U510" s="134" t="s">
        <v>2360</v>
      </c>
      <c r="V510" s="22">
        <v>4004031</v>
      </c>
      <c r="W510" s="134" t="s">
        <v>2360</v>
      </c>
      <c r="X510" s="22">
        <v>4004031</v>
      </c>
      <c r="Y510" s="134" t="s">
        <v>2360</v>
      </c>
      <c r="Z510" s="22">
        <v>4004031</v>
      </c>
      <c r="AA510" s="134" t="s">
        <v>2360</v>
      </c>
      <c r="AB510" s="22">
        <v>4004031</v>
      </c>
      <c r="AC510" s="134" t="s">
        <v>2360</v>
      </c>
      <c r="AD510" s="88">
        <v>0</v>
      </c>
      <c r="AE510" s="136">
        <v>0</v>
      </c>
      <c r="AF510" s="22">
        <v>1</v>
      </c>
      <c r="AG510" s="49">
        <v>0</v>
      </c>
      <c r="AH510" s="49">
        <v>0</v>
      </c>
      <c r="AI510" s="49">
        <v>0</v>
      </c>
      <c r="AJ510" s="22" t="b">
        <v>0</v>
      </c>
      <c r="AK510" s="49">
        <v>0</v>
      </c>
      <c r="AL510" s="67">
        <v>0</v>
      </c>
    </row>
    <row r="511" spans="2:38" ht="16.5" customHeight="1" x14ac:dyDescent="0.3">
      <c r="B511" s="22">
        <f t="shared" si="110"/>
        <v>10195</v>
      </c>
      <c r="C511" s="72">
        <f t="shared" si="109"/>
        <v>1801295</v>
      </c>
      <c r="D511" s="22" t="s">
        <v>2356</v>
      </c>
      <c r="E511" s="22" t="s">
        <v>2175</v>
      </c>
      <c r="F511" s="72">
        <f>COUNTIF($C$8:$C511,$C511)</f>
        <v>1</v>
      </c>
      <c r="G511" s="22" t="b">
        <v>1</v>
      </c>
      <c r="H511" s="22">
        <v>0</v>
      </c>
      <c r="I511" s="129">
        <f>IFERROR(IF(H511=0,0,VLOOKUP(VLOOKUP(H511,#REF!,MATCH("strMailTitleID",#REF!,0),FALSE),#REF!,2,FALSE)),"ERROR")</f>
        <v>0</v>
      </c>
      <c r="J511" s="176">
        <v>200</v>
      </c>
      <c r="K511" s="129" t="str">
        <f>IFERROR(IF(J511=0,0,VLOOKUP(VLOOKUP(J511,#REF!,MATCH("strMailTitleID",#REF!,0),FALSE),#REF!,2,FALSE)),"ERROR")</f>
        <v>ERROR</v>
      </c>
      <c r="L511" s="22">
        <v>0</v>
      </c>
      <c r="M511" s="22">
        <v>0</v>
      </c>
      <c r="N511" s="22">
        <v>0</v>
      </c>
      <c r="O511" s="22">
        <v>0</v>
      </c>
      <c r="P511" s="22" t="s">
        <v>443</v>
      </c>
      <c r="Q511" s="22">
        <v>0</v>
      </c>
      <c r="R511" s="22" t="b">
        <v>0</v>
      </c>
      <c r="S511" s="22" t="b">
        <v>0</v>
      </c>
      <c r="T511" s="22">
        <v>4004031</v>
      </c>
      <c r="U511" s="134" t="s">
        <v>2360</v>
      </c>
      <c r="V511" s="22">
        <v>4004031</v>
      </c>
      <c r="W511" s="134" t="s">
        <v>2360</v>
      </c>
      <c r="X511" s="22">
        <v>4004031</v>
      </c>
      <c r="Y511" s="134" t="s">
        <v>2360</v>
      </c>
      <c r="Z511" s="22">
        <v>4004031</v>
      </c>
      <c r="AA511" s="134" t="s">
        <v>2360</v>
      </c>
      <c r="AB511" s="22">
        <v>4004031</v>
      </c>
      <c r="AC511" s="134" t="s">
        <v>2360</v>
      </c>
      <c r="AD511" s="88">
        <v>0</v>
      </c>
      <c r="AE511" s="136">
        <v>0</v>
      </c>
      <c r="AF511" s="22">
        <v>1</v>
      </c>
      <c r="AG511" s="49">
        <v>0</v>
      </c>
      <c r="AH511" s="49">
        <v>0</v>
      </c>
      <c r="AI511" s="49">
        <v>0</v>
      </c>
      <c r="AJ511" s="22" t="b">
        <v>0</v>
      </c>
      <c r="AK511" s="49">
        <v>0</v>
      </c>
      <c r="AL511" s="67">
        <v>0</v>
      </c>
    </row>
    <row r="512" spans="2:38" ht="16.5" customHeight="1" x14ac:dyDescent="0.3">
      <c r="B512" s="22">
        <f t="shared" si="110"/>
        <v>10196</v>
      </c>
      <c r="C512" s="72">
        <f t="shared" si="109"/>
        <v>1801305</v>
      </c>
      <c r="D512" s="22" t="s">
        <v>2357</v>
      </c>
      <c r="E512" s="22" t="s">
        <v>2175</v>
      </c>
      <c r="F512" s="72">
        <f>COUNTIF($C$8:$C512,$C512)</f>
        <v>1</v>
      </c>
      <c r="G512" s="22" t="b">
        <v>1</v>
      </c>
      <c r="H512" s="22">
        <v>0</v>
      </c>
      <c r="I512" s="129">
        <f>IFERROR(IF(H512=0,0,VLOOKUP(VLOOKUP(H512,#REF!,MATCH("strMailTitleID",#REF!,0),FALSE),#REF!,2,FALSE)),"ERROR")</f>
        <v>0</v>
      </c>
      <c r="J512" s="176">
        <v>200</v>
      </c>
      <c r="K512" s="129" t="str">
        <f>IFERROR(IF(J512=0,0,VLOOKUP(VLOOKUP(J512,#REF!,MATCH("strMailTitleID",#REF!,0),FALSE),#REF!,2,FALSE)),"ERROR")</f>
        <v>ERROR</v>
      </c>
      <c r="L512" s="22">
        <v>0</v>
      </c>
      <c r="M512" s="22">
        <v>0</v>
      </c>
      <c r="N512" s="22">
        <v>0</v>
      </c>
      <c r="O512" s="22">
        <v>0</v>
      </c>
      <c r="P512" s="22" t="s">
        <v>443</v>
      </c>
      <c r="Q512" s="22">
        <v>0</v>
      </c>
      <c r="R512" s="22" t="b">
        <v>0</v>
      </c>
      <c r="S512" s="22" t="b">
        <v>0</v>
      </c>
      <c r="T512" s="22">
        <v>4004031</v>
      </c>
      <c r="U512" s="134" t="s">
        <v>2360</v>
      </c>
      <c r="V512" s="22">
        <v>4004031</v>
      </c>
      <c r="W512" s="134" t="s">
        <v>2360</v>
      </c>
      <c r="X512" s="22">
        <v>4004031</v>
      </c>
      <c r="Y512" s="134" t="s">
        <v>2360</v>
      </c>
      <c r="Z512" s="22">
        <v>4004031</v>
      </c>
      <c r="AA512" s="134" t="s">
        <v>2360</v>
      </c>
      <c r="AB512" s="22">
        <v>4004031</v>
      </c>
      <c r="AC512" s="134" t="s">
        <v>2360</v>
      </c>
      <c r="AD512" s="88">
        <v>0</v>
      </c>
      <c r="AE512" s="136">
        <v>0</v>
      </c>
      <c r="AF512" s="22">
        <v>1</v>
      </c>
      <c r="AG512" s="49">
        <v>0</v>
      </c>
      <c r="AH512" s="49">
        <v>0</v>
      </c>
      <c r="AI512" s="49">
        <v>0</v>
      </c>
      <c r="AJ512" s="22" t="b">
        <v>0</v>
      </c>
      <c r="AK512" s="49">
        <v>0</v>
      </c>
      <c r="AL512" s="67">
        <v>0</v>
      </c>
    </row>
    <row r="513" spans="2:38" ht="16.5" customHeight="1" x14ac:dyDescent="0.3">
      <c r="B513" s="22">
        <f t="shared" si="110"/>
        <v>10197</v>
      </c>
      <c r="C513" s="72">
        <f>C483+1</f>
        <v>1801016</v>
      </c>
      <c r="D513" s="22" t="s">
        <v>2358</v>
      </c>
      <c r="E513" s="22" t="s">
        <v>2175</v>
      </c>
      <c r="F513" s="72">
        <f>COUNTIF($C$8:$C513,$C513)</f>
        <v>1</v>
      </c>
      <c r="G513" s="22" t="b">
        <v>1</v>
      </c>
      <c r="H513" s="22">
        <v>0</v>
      </c>
      <c r="I513" s="129">
        <f>IFERROR(IF(H513=0,0,VLOOKUP(VLOOKUP(H513,#REF!,MATCH("strMailTitleID",#REF!,0),FALSE),#REF!,2,FALSE)),"ERROR")</f>
        <v>0</v>
      </c>
      <c r="J513" s="176">
        <v>200</v>
      </c>
      <c r="K513" s="129" t="str">
        <f>IFERROR(IF(J513=0,0,VLOOKUP(VLOOKUP(J513,#REF!,MATCH("strMailTitleID",#REF!,0),FALSE),#REF!,2,FALSE)),"ERROR")</f>
        <v>ERROR</v>
      </c>
      <c r="L513" s="22">
        <v>0</v>
      </c>
      <c r="M513" s="22">
        <v>0</v>
      </c>
      <c r="N513" s="22">
        <v>0</v>
      </c>
      <c r="O513" s="22">
        <v>0</v>
      </c>
      <c r="P513" s="22" t="s">
        <v>443</v>
      </c>
      <c r="Q513" s="22">
        <v>0</v>
      </c>
      <c r="R513" s="22" t="b">
        <v>0</v>
      </c>
      <c r="S513" s="22" t="b">
        <v>0</v>
      </c>
      <c r="T513" s="22">
        <v>4003031</v>
      </c>
      <c r="U513" s="134" t="s">
        <v>2359</v>
      </c>
      <c r="V513" s="22">
        <v>4003031</v>
      </c>
      <c r="W513" s="134" t="s">
        <v>2359</v>
      </c>
      <c r="X513" s="22">
        <v>4003031</v>
      </c>
      <c r="Y513" s="134" t="s">
        <v>2359</v>
      </c>
      <c r="Z513" s="22">
        <v>4003031</v>
      </c>
      <c r="AA513" s="134" t="s">
        <v>2359</v>
      </c>
      <c r="AB513" s="22">
        <v>4003031</v>
      </c>
      <c r="AC513" s="134" t="s">
        <v>2359</v>
      </c>
      <c r="AD513" s="88">
        <v>0</v>
      </c>
      <c r="AE513" s="136">
        <v>0</v>
      </c>
      <c r="AF513" s="22">
        <v>1</v>
      </c>
      <c r="AG513" s="49">
        <v>0</v>
      </c>
      <c r="AH513" s="49">
        <v>0</v>
      </c>
      <c r="AI513" s="49">
        <v>0</v>
      </c>
      <c r="AJ513" s="22" t="b">
        <v>0</v>
      </c>
      <c r="AK513" s="49">
        <v>0</v>
      </c>
      <c r="AL513" s="67">
        <v>0</v>
      </c>
    </row>
  </sheetData>
  <phoneticPr fontId="1" type="noConversion"/>
  <conditionalFormatting sqref="A1:AL84 A267:AL1048576 B84:B134 D85:D134">
    <cfRule type="expression" dxfId="192" priority="40">
      <formula>A1=FALSE</formula>
    </cfRule>
    <cfRule type="expression" dxfId="191" priority="41">
      <formula>A1=TRUE</formula>
    </cfRule>
    <cfRule type="expression" dxfId="190" priority="47">
      <formula>AND(LEFT(A$7,1)="!",ROW(A1)&gt;7,ROW(A1)&lt;7+COUNTA($B:$B)+COUNTA($A:$A)-6)</formula>
    </cfRule>
    <cfRule type="expression" dxfId="189" priority="48">
      <formula>OR(A1=0,A1="None")</formula>
    </cfRule>
    <cfRule type="expression" dxfId="188" priority="49">
      <formula>LEFT(A1,1)="!"</formula>
    </cfRule>
  </conditionalFormatting>
  <conditionalFormatting sqref="AD1:AD84 AD267:AD1048576">
    <cfRule type="expression" dxfId="187" priority="39">
      <formula>AND($AD1&lt;&gt;0,$AJ1=FALSE)</formula>
    </cfRule>
  </conditionalFormatting>
  <conditionalFormatting sqref="B1:AL84 B267:AL1048576 B84:B134 D85:D134">
    <cfRule type="expression" dxfId="186" priority="50">
      <formula>AND(ROW($A1)&gt;7,$A1="#",B$7&lt;&gt;"")</formula>
    </cfRule>
    <cfRule type="expression" dxfId="185" priority="1328">
      <formula>$G1=1</formula>
    </cfRule>
    <cfRule type="expression" dxfId="184" priority="1329">
      <formula>B1="ERROR"</formula>
    </cfRule>
  </conditionalFormatting>
  <conditionalFormatting sqref="A85:C134 E86:AL134 E85:K85 M85:AL85">
    <cfRule type="expression" dxfId="183" priority="31">
      <formula>A85=FALSE</formula>
    </cfRule>
    <cfRule type="expression" dxfId="182" priority="32">
      <formula>A85=TRUE</formula>
    </cfRule>
    <cfRule type="expression" dxfId="181" priority="33">
      <formula>AND(LEFT(A$7,1)="!",ROW(A85)&gt;7,ROW(A85)&lt;7+COUNTA($B:$B)+COUNTA($A:$A)-6)</formula>
    </cfRule>
    <cfRule type="expression" dxfId="180" priority="34">
      <formula>OR(A85=0,A85="None")</formula>
    </cfRule>
    <cfRule type="expression" dxfId="179" priority="35">
      <formula>LEFT(A85,1)="!"</formula>
    </cfRule>
  </conditionalFormatting>
  <conditionalFormatting sqref="AD85:AD134">
    <cfRule type="expression" dxfId="178" priority="30">
      <formula>AND($AD85&lt;&gt;0,$AJ85=FALSE)</formula>
    </cfRule>
  </conditionalFormatting>
  <conditionalFormatting sqref="B85:C134 E86:AL134 E85:K85 M85:AL85">
    <cfRule type="expression" dxfId="177" priority="36">
      <formula>AND(ROW($A85)&gt;7,$A85="#",B$7&lt;&gt;"")</formula>
    </cfRule>
    <cfRule type="expression" dxfId="176" priority="37">
      <formula>$G85=1</formula>
    </cfRule>
    <cfRule type="expression" dxfId="175" priority="38">
      <formula>B85="ERROR"</formula>
    </cfRule>
  </conditionalFormatting>
  <conditionalFormatting sqref="L85">
    <cfRule type="expression" dxfId="174" priority="22">
      <formula>L85=FALSE</formula>
    </cfRule>
    <cfRule type="expression" dxfId="173" priority="23">
      <formula>L85=TRUE</formula>
    </cfRule>
    <cfRule type="expression" dxfId="172" priority="24">
      <formula>AND(LEFT(L$7,1)="!",ROW(L85)&gt;7,ROW(L85)&lt;7+COUNTA($B:$B)+COUNTA($A:$A)-6)</formula>
    </cfRule>
    <cfRule type="expression" dxfId="171" priority="25">
      <formula>OR(L85=0,L85="None")</formula>
    </cfRule>
    <cfRule type="expression" dxfId="170" priority="26">
      <formula>LEFT(L85,1)="!"</formula>
    </cfRule>
  </conditionalFormatting>
  <conditionalFormatting sqref="L85">
    <cfRule type="expression" dxfId="169" priority="27">
      <formula>AND(ROW($A85)&gt;7,$A85="#",L$7&lt;&gt;"")</formula>
    </cfRule>
    <cfRule type="expression" dxfId="168" priority="28">
      <formula>$G85=1</formula>
    </cfRule>
    <cfRule type="expression" dxfId="167" priority="29">
      <formula>L85="ERROR"</formula>
    </cfRule>
  </conditionalFormatting>
  <conditionalFormatting sqref="A135:AL136 A138:AL138 A137:G137 I137:AL137 A139:G139 I139:AL139 A140:AL266">
    <cfRule type="expression" dxfId="166" priority="14">
      <formula>A135=FALSE</formula>
    </cfRule>
    <cfRule type="expression" dxfId="165" priority="15">
      <formula>A135=TRUE</formula>
    </cfRule>
    <cfRule type="expression" dxfId="164" priority="16">
      <formula>AND(LEFT(A$7,1)="!",ROW(A135)&gt;7,ROW(A135)&lt;7+COUNTA($B:$B)+COUNTA($A:$A)-6)</formula>
    </cfRule>
    <cfRule type="expression" dxfId="163" priority="17">
      <formula>OR(A135=0,A135="None")</formula>
    </cfRule>
    <cfRule type="expression" dxfId="162" priority="18">
      <formula>LEFT(A135,1)="!"</formula>
    </cfRule>
  </conditionalFormatting>
  <conditionalFormatting sqref="AD135:AD266">
    <cfRule type="expression" dxfId="161" priority="13">
      <formula>AND($AD135&lt;&gt;0,$AJ135=FALSE)</formula>
    </cfRule>
  </conditionalFormatting>
  <conditionalFormatting sqref="B135:AL136 B138:AL138 B137:G137 I137:AL137 B139:G139 I139:AL139 B140:AL266">
    <cfRule type="expression" dxfId="160" priority="19">
      <formula>AND(ROW($A135)&gt;7,$A135="#",B$7&lt;&gt;"")</formula>
    </cfRule>
    <cfRule type="expression" dxfId="159" priority="20">
      <formula>$G135=1</formula>
    </cfRule>
    <cfRule type="expression" dxfId="158" priority="21">
      <formula>B135="ERROR"</formula>
    </cfRule>
  </conditionalFormatting>
  <conditionalFormatting sqref="H137">
    <cfRule type="expression" dxfId="157" priority="7">
      <formula>OR(H137="None",H137="Null")</formula>
    </cfRule>
    <cfRule type="expression" dxfId="156" priority="8">
      <formula>AND(LEFT(H$7,1)="!",ROW(H137)&gt;7,ROW(H137)&lt;7+COUNTA($B:$B)+COUNTA($A:$A)-6)</formula>
    </cfRule>
    <cfRule type="expression" dxfId="155" priority="9">
      <formula>H137=0</formula>
    </cfRule>
    <cfRule type="expression" dxfId="154" priority="10">
      <formula>LEFT(H137,1)="!"</formula>
    </cfRule>
  </conditionalFormatting>
  <conditionalFormatting sqref="H137">
    <cfRule type="expression" dxfId="153" priority="11">
      <formula>AND(ROW($A137)&gt;7,$A137="#",H$7&lt;&gt;"")</formula>
    </cfRule>
    <cfRule type="expression" dxfId="152" priority="12">
      <formula>AND(MOD($D137,10)=1,ROW($D137)&gt;7)</formula>
    </cfRule>
  </conditionalFormatting>
  <conditionalFormatting sqref="H139">
    <cfRule type="expression" dxfId="151" priority="1">
      <formula>OR(H139="None",H139="Null")</formula>
    </cfRule>
    <cfRule type="expression" dxfId="150" priority="2">
      <formula>AND(LEFT(H$7,1)="!",ROW(H139)&gt;7,ROW(H139)&lt;7+COUNTA($B:$B)+COUNTA($A:$A)-6)</formula>
    </cfRule>
    <cfRule type="expression" dxfId="149" priority="3">
      <formula>H139=0</formula>
    </cfRule>
    <cfRule type="expression" dxfId="148" priority="4">
      <formula>LEFT(H139,1)="!"</formula>
    </cfRule>
  </conditionalFormatting>
  <conditionalFormatting sqref="H139">
    <cfRule type="expression" dxfId="147" priority="5">
      <formula>AND(ROW($A139)&gt;7,$A139="#",H$7&lt;&gt;"")</formula>
    </cfRule>
    <cfRule type="expression" dxfId="146" priority="6">
      <formula>AND(MOD($D139,10)=1,ROW($D139)&gt;7)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59393" r:id="rId4" name="Button 1">
              <controlPr defaultSize="0" print="0" autoFill="0" autoPict="0" macro="[0]!Workbook_Open">
                <anchor moveWithCells="1" sizeWithCells="1">
                  <from>
                    <xdr:col>1</xdr:col>
                    <xdr:colOff>28575</xdr:colOff>
                    <xdr:row>0</xdr:row>
                    <xdr:rowOff>104775</xdr:rowOff>
                  </from>
                  <to>
                    <xdr:col>3</xdr:col>
                    <xdr:colOff>685800</xdr:colOff>
                    <xdr:row>3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AL1120"/>
  <sheetViews>
    <sheetView showGridLines="0" zoomScaleNormal="100" workbookViewId="0">
      <pane xSplit="4" ySplit="7" topLeftCell="E248" activePane="bottomRight" state="frozen"/>
      <selection pane="topRight" activeCell="D1" sqref="D1"/>
      <selection pane="bottomLeft" activeCell="A8" sqref="A8"/>
      <selection pane="bottomRight" activeCell="E267" sqref="E267"/>
    </sheetView>
  </sheetViews>
  <sheetFormatPr defaultColWidth="11.625" defaultRowHeight="16.5" customHeight="1" x14ac:dyDescent="0.3"/>
  <cols>
    <col min="1" max="1" width="3.75" style="21" customWidth="1"/>
    <col min="2" max="2" width="7.5" style="14" customWidth="1"/>
    <col min="3" max="3" width="7.5" style="121" customWidth="1"/>
    <col min="4" max="4" width="30.125" style="14" bestFit="1" customWidth="1"/>
    <col min="5" max="5" width="12.625" style="14" customWidth="1"/>
    <col min="6" max="6" width="2.375" style="121" customWidth="1"/>
    <col min="7" max="7" width="9" style="14" customWidth="1"/>
    <col min="8" max="8" width="6.25" style="14" customWidth="1"/>
    <col min="9" max="9" width="12.5" style="125" customWidth="1"/>
    <col min="10" max="10" width="6.25" style="14" customWidth="1"/>
    <col min="11" max="11" width="12.5" style="125" customWidth="1"/>
    <col min="12" max="12" width="6.25" style="14" customWidth="1"/>
    <col min="13" max="15" width="6.875" style="14" customWidth="1"/>
    <col min="16" max="18" width="7.5" style="14" customWidth="1"/>
    <col min="19" max="20" width="7.5" style="7" customWidth="1"/>
    <col min="21" max="21" width="18.75" style="130" customWidth="1"/>
    <col min="22" max="22" width="7.5" style="180" customWidth="1"/>
    <col min="23" max="23" width="18.75" style="130" customWidth="1"/>
    <col min="24" max="24" width="7.5" style="180" customWidth="1"/>
    <col min="25" max="25" width="18.75" style="130" customWidth="1"/>
    <col min="26" max="26" width="7.5" style="180" customWidth="1"/>
    <col min="27" max="27" width="18.75" style="130" customWidth="1"/>
    <col min="28" max="28" width="7.5" style="180" customWidth="1"/>
    <col min="29" max="29" width="18.75" style="130" customWidth="1"/>
    <col min="30" max="30" width="7.5" style="14" customWidth="1"/>
    <col min="31" max="31" width="18.75" style="130" customWidth="1"/>
    <col min="32" max="32" width="6.875" style="14" customWidth="1"/>
    <col min="33" max="38" width="7.5" style="14" customWidth="1"/>
    <col min="39" max="16384" width="11.625" style="2"/>
  </cols>
  <sheetData>
    <row r="1" spans="1:38" ht="16.5" customHeight="1" x14ac:dyDescent="0.3">
      <c r="A1" s="13" t="s">
        <v>8</v>
      </c>
      <c r="C1" s="68"/>
      <c r="G1" s="78"/>
      <c r="H1" s="68"/>
      <c r="S1" s="14"/>
      <c r="T1" s="14"/>
      <c r="U1" s="137"/>
      <c r="V1" s="179"/>
      <c r="X1" s="179"/>
      <c r="Z1" s="179"/>
      <c r="AB1" s="179"/>
      <c r="AF1" s="2"/>
      <c r="AG1" s="26"/>
    </row>
    <row r="2" spans="1:38" ht="16.5" customHeight="1" x14ac:dyDescent="0.3">
      <c r="A2" s="13" t="s">
        <v>8</v>
      </c>
      <c r="B2" s="23"/>
    </row>
    <row r="3" spans="1:38" ht="8.25" customHeight="1" x14ac:dyDescent="0.3">
      <c r="A3" s="13" t="s">
        <v>8</v>
      </c>
    </row>
    <row r="4" spans="1:38" ht="8.25" customHeight="1" x14ac:dyDescent="0.3">
      <c r="A4" s="13" t="s">
        <v>8</v>
      </c>
    </row>
    <row r="5" spans="1:38" ht="11.25" customHeight="1" x14ac:dyDescent="0.3">
      <c r="A5" s="13" t="s">
        <v>8</v>
      </c>
      <c r="C5" s="69"/>
      <c r="G5" s="15"/>
      <c r="H5" s="24"/>
      <c r="I5" s="127"/>
      <c r="J5" s="24"/>
      <c r="K5" s="127"/>
      <c r="L5" s="24"/>
      <c r="M5" s="24"/>
      <c r="N5" s="60" t="s">
        <v>626</v>
      </c>
      <c r="O5" s="60" t="s">
        <v>626</v>
      </c>
      <c r="P5" s="24"/>
      <c r="Q5" s="24"/>
      <c r="R5" s="24"/>
      <c r="S5" s="64"/>
      <c r="T5" s="64"/>
      <c r="U5" s="131"/>
      <c r="V5" s="181"/>
      <c r="W5" s="131"/>
      <c r="X5" s="181"/>
      <c r="Y5" s="131"/>
      <c r="Z5" s="181"/>
      <c r="AA5" s="131"/>
      <c r="AB5" s="181"/>
      <c r="AC5" s="131"/>
      <c r="AD5" s="63"/>
      <c r="AE5" s="131"/>
      <c r="AF5" s="63"/>
      <c r="AG5" s="60" t="s">
        <v>626</v>
      </c>
      <c r="AH5" s="60" t="s">
        <v>626</v>
      </c>
      <c r="AI5" s="60" t="s">
        <v>626</v>
      </c>
      <c r="AJ5" s="60"/>
      <c r="AK5" s="60"/>
      <c r="AL5" s="60" t="s">
        <v>626</v>
      </c>
    </row>
    <row r="6" spans="1:38" s="17" customFormat="1" ht="30" customHeight="1" x14ac:dyDescent="0.3">
      <c r="A6" s="16" t="s">
        <v>8</v>
      </c>
      <c r="B6" s="16"/>
      <c r="C6" s="16" t="s">
        <v>212</v>
      </c>
      <c r="D6" s="16" t="s">
        <v>9</v>
      </c>
      <c r="E6" s="16">
        <v>9100121</v>
      </c>
      <c r="F6" s="70"/>
      <c r="G6" s="16" t="s">
        <v>191</v>
      </c>
      <c r="H6" s="16" t="s">
        <v>192</v>
      </c>
      <c r="I6" s="128"/>
      <c r="J6" s="16" t="s">
        <v>2168</v>
      </c>
      <c r="K6" s="128"/>
      <c r="L6" s="16" t="s">
        <v>1490</v>
      </c>
      <c r="M6" s="16" t="s">
        <v>193</v>
      </c>
      <c r="N6" s="16" t="s">
        <v>602</v>
      </c>
      <c r="O6" s="16" t="s">
        <v>624</v>
      </c>
      <c r="P6" s="16" t="s">
        <v>921</v>
      </c>
      <c r="Q6" s="16" t="s">
        <v>34</v>
      </c>
      <c r="R6" s="16" t="s">
        <v>194</v>
      </c>
      <c r="S6" s="16" t="s">
        <v>195</v>
      </c>
      <c r="T6" s="16" t="s">
        <v>414</v>
      </c>
      <c r="U6" s="132"/>
      <c r="V6" s="16" t="s">
        <v>196</v>
      </c>
      <c r="W6" s="132"/>
      <c r="X6" s="16" t="s">
        <v>483</v>
      </c>
      <c r="Y6" s="132"/>
      <c r="Z6" s="16" t="s">
        <v>484</v>
      </c>
      <c r="AA6" s="132"/>
      <c r="AB6" s="16" t="s">
        <v>197</v>
      </c>
      <c r="AC6" s="132"/>
      <c r="AD6" s="16" t="s">
        <v>1188</v>
      </c>
      <c r="AE6" s="132"/>
      <c r="AF6" s="16" t="s">
        <v>617</v>
      </c>
      <c r="AG6" s="16" t="s">
        <v>618</v>
      </c>
      <c r="AH6" s="16" t="s">
        <v>620</v>
      </c>
      <c r="AI6" s="16" t="s">
        <v>622</v>
      </c>
      <c r="AJ6" s="16" t="s">
        <v>1153</v>
      </c>
      <c r="AK6" s="16" t="s">
        <v>1154</v>
      </c>
      <c r="AL6" s="16" t="s">
        <v>1155</v>
      </c>
    </row>
    <row r="7" spans="1:38" s="20" customFormat="1" ht="30" customHeight="1" x14ac:dyDescent="0.3">
      <c r="A7" s="151">
        <f>SUM(A8:A2981)</f>
        <v>0</v>
      </c>
      <c r="B7" s="18" t="s">
        <v>4</v>
      </c>
      <c r="C7" s="19" t="s">
        <v>37</v>
      </c>
      <c r="D7" s="19" t="s">
        <v>644</v>
      </c>
      <c r="E7" s="19" t="s">
        <v>1471</v>
      </c>
      <c r="F7" s="71" t="s">
        <v>1472</v>
      </c>
      <c r="G7" s="19" t="s">
        <v>2167</v>
      </c>
      <c r="H7" s="19" t="s">
        <v>38</v>
      </c>
      <c r="I7" s="124" t="s">
        <v>217</v>
      </c>
      <c r="J7" s="19" t="s">
        <v>2131</v>
      </c>
      <c r="K7" s="124" t="s">
        <v>415</v>
      </c>
      <c r="L7" s="19" t="s">
        <v>754</v>
      </c>
      <c r="M7" s="19" t="s">
        <v>40</v>
      </c>
      <c r="N7" s="19" t="s">
        <v>642</v>
      </c>
      <c r="O7" s="19" t="s">
        <v>637</v>
      </c>
      <c r="P7" s="19" t="s">
        <v>41</v>
      </c>
      <c r="Q7" s="19" t="s">
        <v>42</v>
      </c>
      <c r="R7" s="19" t="s">
        <v>43</v>
      </c>
      <c r="S7" s="19" t="s">
        <v>44</v>
      </c>
      <c r="T7" s="19" t="s">
        <v>45</v>
      </c>
      <c r="U7" s="133" t="s">
        <v>214</v>
      </c>
      <c r="V7" s="19" t="s">
        <v>46</v>
      </c>
      <c r="W7" s="133" t="s">
        <v>215</v>
      </c>
      <c r="X7" s="19" t="s">
        <v>482</v>
      </c>
      <c r="Y7" s="133" t="s">
        <v>214</v>
      </c>
      <c r="Z7" s="19" t="s">
        <v>479</v>
      </c>
      <c r="AA7" s="133" t="s">
        <v>214</v>
      </c>
      <c r="AB7" s="19" t="s">
        <v>49</v>
      </c>
      <c r="AC7" s="133" t="s">
        <v>214</v>
      </c>
      <c r="AD7" s="19" t="s">
        <v>1189</v>
      </c>
      <c r="AE7" s="133" t="s">
        <v>415</v>
      </c>
      <c r="AF7" s="19" t="s">
        <v>50</v>
      </c>
      <c r="AG7" s="19" t="s">
        <v>643</v>
      </c>
      <c r="AH7" s="19" t="s">
        <v>641</v>
      </c>
      <c r="AI7" s="19" t="s">
        <v>1149</v>
      </c>
      <c r="AJ7" s="19" t="s">
        <v>1150</v>
      </c>
      <c r="AK7" s="19" t="s">
        <v>1151</v>
      </c>
      <c r="AL7" s="19" t="s">
        <v>1152</v>
      </c>
    </row>
    <row r="8" spans="1:38" ht="16.5" customHeight="1" x14ac:dyDescent="0.3">
      <c r="A8" s="21">
        <f>COUNTIF(FtbReward_Quest!$B:$B,$B8)+COUNTIF(FtbReward_Mode!$B:$B,$B8)+COUNTIF(FtbReward_Content!$B:$B,$B8)-1</f>
        <v>0</v>
      </c>
      <c r="B8" s="22">
        <f>C8*10+F8</f>
        <v>1011</v>
      </c>
      <c r="C8" s="120">
        <v>101</v>
      </c>
      <c r="D8" s="49" t="s">
        <v>1217</v>
      </c>
      <c r="E8" s="49" t="s">
        <v>3320</v>
      </c>
      <c r="F8" s="120">
        <f>COUNTIF($C$8:$C8,$C8)</f>
        <v>1</v>
      </c>
      <c r="G8" s="49" t="b">
        <v>1</v>
      </c>
      <c r="H8" s="49">
        <v>101</v>
      </c>
      <c r="I8" s="129" t="str">
        <f>IFERROR(IF(H8=0,0,VLOOKUP(VLOOKUP(H8,#REF!,MATCH("strMailTitleID",#REF!,0),FALSE),#REF!,2,FALSE)),"ERROR")</f>
        <v>ERROR</v>
      </c>
      <c r="J8" s="176">
        <v>0</v>
      </c>
      <c r="K8" s="129">
        <f>IFERROR(IF(J8=0,0,VLOOKUP(VLOOKUP(J8,#REF!,MATCH("strMailTitleID",#REF!,0),FALSE),#REF!,2,FALSE)),"ERROR")</f>
        <v>0</v>
      </c>
      <c r="L8" s="49">
        <v>0</v>
      </c>
      <c r="M8" s="49">
        <v>0</v>
      </c>
      <c r="N8" s="49">
        <v>0</v>
      </c>
      <c r="O8" s="49">
        <v>0</v>
      </c>
      <c r="P8" s="49" t="s">
        <v>601</v>
      </c>
      <c r="Q8" s="49">
        <v>1</v>
      </c>
      <c r="R8" s="49" t="b">
        <v>0</v>
      </c>
      <c r="S8" s="50" t="b">
        <v>0</v>
      </c>
      <c r="T8" s="22">
        <v>0</v>
      </c>
      <c r="U8" s="134">
        <f>IFERROR(IF(T8=0,0,VLOOKUP(SUBSTITUTE(VLOOKUP(T8,#REF!,MATCH("strItemName",#REF!,0),FALSE),"SUI_",""),#REF!,2,FALSE)),"ERROR")</f>
        <v>0</v>
      </c>
      <c r="V8" s="177">
        <v>0</v>
      </c>
      <c r="W8" s="134">
        <f>IFERROR(IF(V8=0,0,VLOOKUP(SUBSTITUTE(VLOOKUP(V8,#REF!,MATCH("strItemName",#REF!,0),FALSE),"SUI_",""),#REF!,2,FALSE)),"ERROR")</f>
        <v>0</v>
      </c>
      <c r="X8" s="177">
        <v>0</v>
      </c>
      <c r="Y8" s="134">
        <f>IFERROR(IF(X8=0,0,VLOOKUP(SUBSTITUTE(VLOOKUP(X8,#REF!,MATCH("strItemName",#REF!,0),FALSE),"SUI_",""),#REF!,2,FALSE)),"ERROR")</f>
        <v>0</v>
      </c>
      <c r="Z8" s="177">
        <v>0</v>
      </c>
      <c r="AA8" s="134">
        <f>IFERROR(IF(Z8=0,0,VLOOKUP(SUBSTITUTE(VLOOKUP(Z8,#REF!,MATCH("strItemName",#REF!,0),FALSE),"SUI_",""),#REF!,2,FALSE)),"ERROR")</f>
        <v>0</v>
      </c>
      <c r="AB8" s="177">
        <v>0</v>
      </c>
      <c r="AC8" s="134">
        <f>IFERROR(IF(AB8=0,0,VLOOKUP(SUBSTITUTE(VLOOKUP(AB8,#REF!,MATCH("strItemName",#REF!,0),FALSE),"SUI_",""),#REF!,2,FALSE)),"ERROR")</f>
        <v>0</v>
      </c>
      <c r="AD8" s="88">
        <v>0</v>
      </c>
      <c r="AE8" s="134">
        <f>IFERROR(IF(AD8=0,0,VLOOKUP(SUBSTITUTE(VLOOKUP(AD8,#REF!,MATCH("strItemName",#REF!,0),FALSE),"SUI_",""),#REF!,2,FALSE)),"ERROR")</f>
        <v>0</v>
      </c>
      <c r="AF8" s="22">
        <v>0</v>
      </c>
      <c r="AG8" s="22">
        <v>0</v>
      </c>
      <c r="AH8" s="22">
        <v>0</v>
      </c>
      <c r="AI8" s="22">
        <v>0</v>
      </c>
      <c r="AJ8" s="22" t="b">
        <v>0</v>
      </c>
      <c r="AK8" s="22">
        <v>0</v>
      </c>
      <c r="AL8" s="22">
        <v>0</v>
      </c>
    </row>
    <row r="9" spans="1:38" ht="16.5" customHeight="1" x14ac:dyDescent="0.3">
      <c r="A9" s="21">
        <f>COUNTIF(FtbReward_Quest!$B:$B,$B9)+COUNTIF(FtbReward_Mode!$B:$B,$B9)+COUNTIF(FtbReward_Content!$B:$B,$B9)-1</f>
        <v>0</v>
      </c>
      <c r="B9" s="22">
        <f>C9*10+F9</f>
        <v>2011</v>
      </c>
      <c r="C9" s="120">
        <v>201</v>
      </c>
      <c r="D9" s="49" t="s">
        <v>2116</v>
      </c>
      <c r="E9" s="49" t="s">
        <v>3321</v>
      </c>
      <c r="F9" s="120">
        <f>COUNTIF($C$8:$C9,$C9)</f>
        <v>1</v>
      </c>
      <c r="G9" s="49" t="b">
        <v>1</v>
      </c>
      <c r="H9" s="49">
        <v>0</v>
      </c>
      <c r="I9" s="129">
        <f>IFERROR(IF(H9=0,0,VLOOKUP(VLOOKUP(H9,#REF!,MATCH("strMailTitleID",#REF!,0),FALSE),#REF!,2,FALSE)),"ERROR")</f>
        <v>0</v>
      </c>
      <c r="J9" s="176">
        <v>200</v>
      </c>
      <c r="K9" s="129" t="str">
        <f>IFERROR(IF(J9=0,0,VLOOKUP(VLOOKUP(J9,#REF!,MATCH("strMailTitleID",#REF!,0),FALSE),#REF!,2,FALSE)),"ERROR")</f>
        <v>ERROR</v>
      </c>
      <c r="L9" s="49">
        <v>0</v>
      </c>
      <c r="M9" s="49">
        <v>0</v>
      </c>
      <c r="N9" s="49">
        <v>0</v>
      </c>
      <c r="O9" s="49">
        <v>0</v>
      </c>
      <c r="P9" s="49" t="s">
        <v>600</v>
      </c>
      <c r="Q9" s="49">
        <v>10</v>
      </c>
      <c r="R9" s="49" t="b">
        <v>0</v>
      </c>
      <c r="S9" s="50" t="b">
        <v>0</v>
      </c>
      <c r="T9" s="22">
        <v>0</v>
      </c>
      <c r="U9" s="134">
        <f>IFERROR(IF(T9=0,0,VLOOKUP(SUBSTITUTE(VLOOKUP(T9,#REF!,MATCH("strItemName",#REF!,0),FALSE),"SUI_",""),#REF!,2,FALSE)),"ERROR")</f>
        <v>0</v>
      </c>
      <c r="V9" s="177">
        <v>0</v>
      </c>
      <c r="W9" s="134">
        <f>IFERROR(IF(V9=0,0,VLOOKUP(SUBSTITUTE(VLOOKUP(V9,#REF!,MATCH("strItemName",#REF!,0),FALSE),"SUI_",""),#REF!,2,FALSE)),"ERROR")</f>
        <v>0</v>
      </c>
      <c r="X9" s="177">
        <v>0</v>
      </c>
      <c r="Y9" s="134">
        <f>IFERROR(IF(X9=0,0,VLOOKUP(SUBSTITUTE(VLOOKUP(X9,#REF!,MATCH("strItemName",#REF!,0),FALSE),"SUI_",""),#REF!,2,FALSE)),"ERROR")</f>
        <v>0</v>
      </c>
      <c r="Z9" s="177">
        <v>0</v>
      </c>
      <c r="AA9" s="134">
        <f>IFERROR(IF(Z9=0,0,VLOOKUP(SUBSTITUTE(VLOOKUP(Z9,#REF!,MATCH("strItemName",#REF!,0),FALSE),"SUI_",""),#REF!,2,FALSE)),"ERROR")</f>
        <v>0</v>
      </c>
      <c r="AB9" s="177">
        <v>0</v>
      </c>
      <c r="AC9" s="134">
        <f>IFERROR(IF(AB9=0,0,VLOOKUP(SUBSTITUTE(VLOOKUP(AB9,#REF!,MATCH("strItemName",#REF!,0),FALSE),"SUI_",""),#REF!,2,FALSE)),"ERROR")</f>
        <v>0</v>
      </c>
      <c r="AD9" s="88">
        <v>0</v>
      </c>
      <c r="AE9" s="134">
        <f>IFERROR(IF(AD9=0,0,VLOOKUP(SUBSTITUTE(VLOOKUP(AD9,#REF!,MATCH("strItemName",#REF!,0),FALSE),"SUI_",""),#REF!,2,FALSE)),"ERROR")</f>
        <v>0</v>
      </c>
      <c r="AF9" s="22">
        <v>0</v>
      </c>
      <c r="AG9" s="22">
        <v>0</v>
      </c>
      <c r="AH9" s="22">
        <v>0</v>
      </c>
      <c r="AI9" s="22">
        <v>0</v>
      </c>
      <c r="AJ9" s="22" t="b">
        <v>0</v>
      </c>
      <c r="AK9" s="22">
        <v>0</v>
      </c>
      <c r="AL9" s="22">
        <v>0</v>
      </c>
    </row>
    <row r="10" spans="1:38" ht="16.5" customHeight="1" x14ac:dyDescent="0.3">
      <c r="A10" s="21">
        <f>COUNTIF(FtbReward_Quest!$B:$B,$B10)+COUNTIF(FtbReward_Mode!$B:$B,$B10)+COUNTIF(FtbReward_Content!$B:$B,$B10)-1</f>
        <v>0</v>
      </c>
      <c r="B10" s="22">
        <f t="shared" ref="B10:B14" si="0">C10*10+F10</f>
        <v>2021</v>
      </c>
      <c r="C10" s="120">
        <v>202</v>
      </c>
      <c r="D10" s="49" t="s">
        <v>2116</v>
      </c>
      <c r="E10" s="49" t="s">
        <v>3321</v>
      </c>
      <c r="F10" s="120">
        <f>COUNTIF($C$8:$C10,$C10)</f>
        <v>1</v>
      </c>
      <c r="G10" s="49" t="b">
        <v>1</v>
      </c>
      <c r="H10" s="49">
        <v>0</v>
      </c>
      <c r="I10" s="129">
        <f>IFERROR(IF(H10=0,0,VLOOKUP(VLOOKUP(H10,#REF!,MATCH("strMailTitleID",#REF!,0),FALSE),#REF!,2,FALSE)),"ERROR")</f>
        <v>0</v>
      </c>
      <c r="J10" s="176">
        <v>200</v>
      </c>
      <c r="K10" s="129" t="str">
        <f>IFERROR(IF(J10=0,0,VLOOKUP(VLOOKUP(J10,#REF!,MATCH("strMailTitleID",#REF!,0),FALSE),#REF!,2,FALSE)),"ERROR")</f>
        <v>ERROR</v>
      </c>
      <c r="L10" s="49">
        <v>0</v>
      </c>
      <c r="M10" s="49">
        <v>0</v>
      </c>
      <c r="N10" s="49">
        <v>0</v>
      </c>
      <c r="O10" s="49">
        <v>0</v>
      </c>
      <c r="P10" s="49" t="s">
        <v>600</v>
      </c>
      <c r="Q10" s="49">
        <v>20</v>
      </c>
      <c r="R10" s="49" t="b">
        <v>0</v>
      </c>
      <c r="S10" s="50" t="b">
        <v>0</v>
      </c>
      <c r="T10" s="22">
        <v>0</v>
      </c>
      <c r="U10" s="134">
        <f>IFERROR(IF(T10=0,0,VLOOKUP(SUBSTITUTE(VLOOKUP(T10,#REF!,MATCH("strItemName",#REF!,0),FALSE),"SUI_",""),#REF!,2,FALSE)),"ERROR")</f>
        <v>0</v>
      </c>
      <c r="V10" s="177">
        <v>0</v>
      </c>
      <c r="W10" s="134">
        <f>IFERROR(IF(V10=0,0,VLOOKUP(SUBSTITUTE(VLOOKUP(V10,#REF!,MATCH("strItemName",#REF!,0),FALSE),"SUI_",""),#REF!,2,FALSE)),"ERROR")</f>
        <v>0</v>
      </c>
      <c r="X10" s="177">
        <v>0</v>
      </c>
      <c r="Y10" s="134">
        <f>IFERROR(IF(X10=0,0,VLOOKUP(SUBSTITUTE(VLOOKUP(X10,#REF!,MATCH("strItemName",#REF!,0),FALSE),"SUI_",""),#REF!,2,FALSE)),"ERROR")</f>
        <v>0</v>
      </c>
      <c r="Z10" s="177">
        <v>0</v>
      </c>
      <c r="AA10" s="134">
        <f>IFERROR(IF(Z10=0,0,VLOOKUP(SUBSTITUTE(VLOOKUP(Z10,#REF!,MATCH("strItemName",#REF!,0),FALSE),"SUI_",""),#REF!,2,FALSE)),"ERROR")</f>
        <v>0</v>
      </c>
      <c r="AB10" s="177">
        <v>0</v>
      </c>
      <c r="AC10" s="134">
        <f>IFERROR(IF(AB10=0,0,VLOOKUP(SUBSTITUTE(VLOOKUP(AB10,#REF!,MATCH("strItemName",#REF!,0),FALSE),"SUI_",""),#REF!,2,FALSE)),"ERROR")</f>
        <v>0</v>
      </c>
      <c r="AD10" s="88">
        <v>0</v>
      </c>
      <c r="AE10" s="134">
        <f>IFERROR(IF(AD10=0,0,VLOOKUP(SUBSTITUTE(VLOOKUP(AD10,#REF!,MATCH("strItemName",#REF!,0),FALSE),"SUI_",""),#REF!,2,FALSE)),"ERROR")</f>
        <v>0</v>
      </c>
      <c r="AF10" s="22">
        <v>0</v>
      </c>
      <c r="AG10" s="22">
        <v>0</v>
      </c>
      <c r="AH10" s="22">
        <v>0</v>
      </c>
      <c r="AI10" s="22">
        <v>0</v>
      </c>
      <c r="AJ10" s="22" t="b">
        <v>0</v>
      </c>
      <c r="AK10" s="22">
        <v>0</v>
      </c>
      <c r="AL10" s="22">
        <v>0</v>
      </c>
    </row>
    <row r="11" spans="1:38" ht="16.5" customHeight="1" x14ac:dyDescent="0.3">
      <c r="A11" s="21">
        <f>COUNTIF(FtbReward_Quest!$B:$B,$B11)+COUNTIF(FtbReward_Mode!$B:$B,$B11)+COUNTIF(FtbReward_Content!$B:$B,$B11)-1</f>
        <v>0</v>
      </c>
      <c r="B11" s="22">
        <f t="shared" si="0"/>
        <v>2031</v>
      </c>
      <c r="C11" s="120">
        <v>203</v>
      </c>
      <c r="D11" s="49" t="s">
        <v>2116</v>
      </c>
      <c r="E11" s="49" t="s">
        <v>3321</v>
      </c>
      <c r="F11" s="120">
        <f>COUNTIF($C$8:$C11,$C11)</f>
        <v>1</v>
      </c>
      <c r="G11" s="49" t="b">
        <v>1</v>
      </c>
      <c r="H11" s="49">
        <v>0</v>
      </c>
      <c r="I11" s="129">
        <f>IFERROR(IF(H11=0,0,VLOOKUP(VLOOKUP(H11,#REF!,MATCH("strMailTitleID",#REF!,0),FALSE),#REF!,2,FALSE)),"ERROR")</f>
        <v>0</v>
      </c>
      <c r="J11" s="176">
        <v>200</v>
      </c>
      <c r="K11" s="129" t="str">
        <f>IFERROR(IF(J11=0,0,VLOOKUP(VLOOKUP(J11,#REF!,MATCH("strMailTitleID",#REF!,0),FALSE),#REF!,2,FALSE)),"ERROR")</f>
        <v>ERROR</v>
      </c>
      <c r="L11" s="49">
        <v>0</v>
      </c>
      <c r="M11" s="49">
        <v>0</v>
      </c>
      <c r="N11" s="49">
        <v>0</v>
      </c>
      <c r="O11" s="49">
        <v>0</v>
      </c>
      <c r="P11" s="49" t="s">
        <v>600</v>
      </c>
      <c r="Q11" s="49">
        <v>50</v>
      </c>
      <c r="R11" s="49" t="b">
        <v>0</v>
      </c>
      <c r="S11" s="50" t="b">
        <v>0</v>
      </c>
      <c r="T11" s="22">
        <v>0</v>
      </c>
      <c r="U11" s="134">
        <f>IFERROR(IF(T11=0,0,VLOOKUP(SUBSTITUTE(VLOOKUP(T11,#REF!,MATCH("strItemName",#REF!,0),FALSE),"SUI_",""),#REF!,2,FALSE)),"ERROR")</f>
        <v>0</v>
      </c>
      <c r="V11" s="177">
        <v>0</v>
      </c>
      <c r="W11" s="134">
        <f>IFERROR(IF(V11=0,0,VLOOKUP(SUBSTITUTE(VLOOKUP(V11,#REF!,MATCH("strItemName",#REF!,0),FALSE),"SUI_",""),#REF!,2,FALSE)),"ERROR")</f>
        <v>0</v>
      </c>
      <c r="X11" s="177">
        <v>0</v>
      </c>
      <c r="Y11" s="134">
        <f>IFERROR(IF(X11=0,0,VLOOKUP(SUBSTITUTE(VLOOKUP(X11,#REF!,MATCH("strItemName",#REF!,0),FALSE),"SUI_",""),#REF!,2,FALSE)),"ERROR")</f>
        <v>0</v>
      </c>
      <c r="Z11" s="177">
        <v>0</v>
      </c>
      <c r="AA11" s="134">
        <f>IFERROR(IF(Z11=0,0,VLOOKUP(SUBSTITUTE(VLOOKUP(Z11,#REF!,MATCH("strItemName",#REF!,0),FALSE),"SUI_",""),#REF!,2,FALSE)),"ERROR")</f>
        <v>0</v>
      </c>
      <c r="AB11" s="177">
        <v>0</v>
      </c>
      <c r="AC11" s="134">
        <f>IFERROR(IF(AB11=0,0,VLOOKUP(SUBSTITUTE(VLOOKUP(AB11,#REF!,MATCH("strItemName",#REF!,0),FALSE),"SUI_",""),#REF!,2,FALSE)),"ERROR")</f>
        <v>0</v>
      </c>
      <c r="AD11" s="88">
        <v>0</v>
      </c>
      <c r="AE11" s="134">
        <f>IFERROR(IF(AD11=0,0,VLOOKUP(SUBSTITUTE(VLOOKUP(AD11,#REF!,MATCH("strItemName",#REF!,0),FALSE),"SUI_",""),#REF!,2,FALSE)),"ERROR")</f>
        <v>0</v>
      </c>
      <c r="AF11" s="22">
        <v>0</v>
      </c>
      <c r="AG11" s="22">
        <v>0</v>
      </c>
      <c r="AH11" s="22">
        <v>0</v>
      </c>
      <c r="AI11" s="22">
        <v>0</v>
      </c>
      <c r="AJ11" s="22" t="b">
        <v>0</v>
      </c>
      <c r="AK11" s="22">
        <v>0</v>
      </c>
      <c r="AL11" s="22">
        <v>0</v>
      </c>
    </row>
    <row r="12" spans="1:38" ht="16.5" customHeight="1" x14ac:dyDescent="0.3">
      <c r="A12" s="21">
        <f>COUNTIF(FtbReward_Quest!$B:$B,$B12)+COUNTIF(FtbReward_Mode!$B:$B,$B12)+COUNTIF(FtbReward_Content!$B:$B,$B12)-1</f>
        <v>0</v>
      </c>
      <c r="B12" s="22">
        <f t="shared" si="0"/>
        <v>2041</v>
      </c>
      <c r="C12" s="120">
        <v>204</v>
      </c>
      <c r="D12" s="49" t="s">
        <v>2116</v>
      </c>
      <c r="E12" s="49" t="s">
        <v>3321</v>
      </c>
      <c r="F12" s="120">
        <f>COUNTIF($C$8:$C12,$C12)</f>
        <v>1</v>
      </c>
      <c r="G12" s="49" t="b">
        <v>1</v>
      </c>
      <c r="H12" s="49">
        <v>0</v>
      </c>
      <c r="I12" s="129">
        <f>IFERROR(IF(H12=0,0,VLOOKUP(VLOOKUP(H12,#REF!,MATCH("strMailTitleID",#REF!,0),FALSE),#REF!,2,FALSE)),"ERROR")</f>
        <v>0</v>
      </c>
      <c r="J12" s="176">
        <v>200</v>
      </c>
      <c r="K12" s="129" t="str">
        <f>IFERROR(IF(J12=0,0,VLOOKUP(VLOOKUP(J12,#REF!,MATCH("strMailTitleID",#REF!,0),FALSE),#REF!,2,FALSE)),"ERROR")</f>
        <v>ERROR</v>
      </c>
      <c r="L12" s="49">
        <v>0</v>
      </c>
      <c r="M12" s="49">
        <v>0</v>
      </c>
      <c r="N12" s="49">
        <v>0</v>
      </c>
      <c r="O12" s="49">
        <v>0</v>
      </c>
      <c r="P12" s="49" t="s">
        <v>600</v>
      </c>
      <c r="Q12" s="49">
        <v>100</v>
      </c>
      <c r="R12" s="49" t="b">
        <v>0</v>
      </c>
      <c r="S12" s="50" t="b">
        <v>0</v>
      </c>
      <c r="T12" s="22">
        <v>0</v>
      </c>
      <c r="U12" s="134">
        <f>IFERROR(IF(T12=0,0,VLOOKUP(SUBSTITUTE(VLOOKUP(T12,#REF!,MATCH("strItemName",#REF!,0),FALSE),"SUI_",""),#REF!,2,FALSE)),"ERROR")</f>
        <v>0</v>
      </c>
      <c r="V12" s="177">
        <v>0</v>
      </c>
      <c r="W12" s="134">
        <f>IFERROR(IF(V12=0,0,VLOOKUP(SUBSTITUTE(VLOOKUP(V12,#REF!,MATCH("strItemName",#REF!,0),FALSE),"SUI_",""),#REF!,2,FALSE)),"ERROR")</f>
        <v>0</v>
      </c>
      <c r="X12" s="177">
        <v>0</v>
      </c>
      <c r="Y12" s="134">
        <f>IFERROR(IF(X12=0,0,VLOOKUP(SUBSTITUTE(VLOOKUP(X12,#REF!,MATCH("strItemName",#REF!,0),FALSE),"SUI_",""),#REF!,2,FALSE)),"ERROR")</f>
        <v>0</v>
      </c>
      <c r="Z12" s="177">
        <v>0</v>
      </c>
      <c r="AA12" s="134">
        <f>IFERROR(IF(Z12=0,0,VLOOKUP(SUBSTITUTE(VLOOKUP(Z12,#REF!,MATCH("strItemName",#REF!,0),FALSE),"SUI_",""),#REF!,2,FALSE)),"ERROR")</f>
        <v>0</v>
      </c>
      <c r="AB12" s="177">
        <v>0</v>
      </c>
      <c r="AC12" s="134">
        <f>IFERROR(IF(AB12=0,0,VLOOKUP(SUBSTITUTE(VLOOKUP(AB12,#REF!,MATCH("strItemName",#REF!,0),FALSE),"SUI_",""),#REF!,2,FALSE)),"ERROR")</f>
        <v>0</v>
      </c>
      <c r="AD12" s="88">
        <v>0</v>
      </c>
      <c r="AE12" s="134">
        <f>IFERROR(IF(AD12=0,0,VLOOKUP(SUBSTITUTE(VLOOKUP(AD12,#REF!,MATCH("strItemName",#REF!,0),FALSE),"SUI_",""),#REF!,2,FALSE)),"ERROR")</f>
        <v>0</v>
      </c>
      <c r="AF12" s="22">
        <v>0</v>
      </c>
      <c r="AG12" s="22">
        <v>0</v>
      </c>
      <c r="AH12" s="22">
        <v>0</v>
      </c>
      <c r="AI12" s="22">
        <v>0</v>
      </c>
      <c r="AJ12" s="22" t="b">
        <v>0</v>
      </c>
      <c r="AK12" s="22">
        <v>0</v>
      </c>
      <c r="AL12" s="22">
        <v>0</v>
      </c>
    </row>
    <row r="13" spans="1:38" ht="16.5" customHeight="1" x14ac:dyDescent="0.3">
      <c r="A13" s="21">
        <f>COUNTIF(FtbReward_Quest!$B:$B,$B13)+COUNTIF(FtbReward_Mode!$B:$B,$B13)+COUNTIF(FtbReward_Content!$B:$B,$B13)-1</f>
        <v>0</v>
      </c>
      <c r="B13" s="22">
        <f t="shared" si="0"/>
        <v>2051</v>
      </c>
      <c r="C13" s="120">
        <v>205</v>
      </c>
      <c r="D13" s="49" t="s">
        <v>2116</v>
      </c>
      <c r="E13" s="49" t="s">
        <v>3321</v>
      </c>
      <c r="F13" s="120">
        <f>COUNTIF($C$8:$C13,$C13)</f>
        <v>1</v>
      </c>
      <c r="G13" s="49" t="b">
        <v>1</v>
      </c>
      <c r="H13" s="49">
        <v>0</v>
      </c>
      <c r="I13" s="129">
        <f>IFERROR(IF(H13=0,0,VLOOKUP(VLOOKUP(H13,#REF!,MATCH("strMailTitleID",#REF!,0),FALSE),#REF!,2,FALSE)),"ERROR")</f>
        <v>0</v>
      </c>
      <c r="J13" s="176">
        <v>200</v>
      </c>
      <c r="K13" s="129" t="str">
        <f>IFERROR(IF(J13=0,0,VLOOKUP(VLOOKUP(J13,#REF!,MATCH("strMailTitleID",#REF!,0),FALSE),#REF!,2,FALSE)),"ERROR")</f>
        <v>ERROR</v>
      </c>
      <c r="L13" s="49">
        <v>0</v>
      </c>
      <c r="M13" s="49">
        <v>0</v>
      </c>
      <c r="N13" s="49">
        <v>0</v>
      </c>
      <c r="O13" s="49">
        <v>0</v>
      </c>
      <c r="P13" s="49" t="s">
        <v>600</v>
      </c>
      <c r="Q13" s="49">
        <v>200</v>
      </c>
      <c r="R13" s="49" t="b">
        <v>0</v>
      </c>
      <c r="S13" s="50" t="b">
        <v>0</v>
      </c>
      <c r="T13" s="22">
        <v>0</v>
      </c>
      <c r="U13" s="134">
        <f>IFERROR(IF(T13=0,0,VLOOKUP(SUBSTITUTE(VLOOKUP(T13,#REF!,MATCH("strItemName",#REF!,0),FALSE),"SUI_",""),#REF!,2,FALSE)),"ERROR")</f>
        <v>0</v>
      </c>
      <c r="V13" s="177">
        <v>0</v>
      </c>
      <c r="W13" s="134">
        <f>IFERROR(IF(V13=0,0,VLOOKUP(SUBSTITUTE(VLOOKUP(V13,#REF!,MATCH("strItemName",#REF!,0),FALSE),"SUI_",""),#REF!,2,FALSE)),"ERROR")</f>
        <v>0</v>
      </c>
      <c r="X13" s="177">
        <v>0</v>
      </c>
      <c r="Y13" s="134">
        <f>IFERROR(IF(X13=0,0,VLOOKUP(SUBSTITUTE(VLOOKUP(X13,#REF!,MATCH("strItemName",#REF!,0),FALSE),"SUI_",""),#REF!,2,FALSE)),"ERROR")</f>
        <v>0</v>
      </c>
      <c r="Z13" s="177">
        <v>0</v>
      </c>
      <c r="AA13" s="134">
        <f>IFERROR(IF(Z13=0,0,VLOOKUP(SUBSTITUTE(VLOOKUP(Z13,#REF!,MATCH("strItemName",#REF!,0),FALSE),"SUI_",""),#REF!,2,FALSE)),"ERROR")</f>
        <v>0</v>
      </c>
      <c r="AB13" s="177">
        <v>0</v>
      </c>
      <c r="AC13" s="134">
        <f>IFERROR(IF(AB13=0,0,VLOOKUP(SUBSTITUTE(VLOOKUP(AB13,#REF!,MATCH("strItemName",#REF!,0),FALSE),"SUI_",""),#REF!,2,FALSE)),"ERROR")</f>
        <v>0</v>
      </c>
      <c r="AD13" s="88">
        <v>0</v>
      </c>
      <c r="AE13" s="134">
        <f>IFERROR(IF(AD13=0,0,VLOOKUP(SUBSTITUTE(VLOOKUP(AD13,#REF!,MATCH("strItemName",#REF!,0),FALSE),"SUI_",""),#REF!,2,FALSE)),"ERROR")</f>
        <v>0</v>
      </c>
      <c r="AF13" s="22">
        <v>0</v>
      </c>
      <c r="AG13" s="22">
        <v>0</v>
      </c>
      <c r="AH13" s="22">
        <v>0</v>
      </c>
      <c r="AI13" s="22">
        <v>0</v>
      </c>
      <c r="AJ13" s="22" t="b">
        <v>0</v>
      </c>
      <c r="AK13" s="22">
        <v>0</v>
      </c>
      <c r="AL13" s="22">
        <v>0</v>
      </c>
    </row>
    <row r="14" spans="1:38" ht="16.5" customHeight="1" x14ac:dyDescent="0.3">
      <c r="A14" s="21">
        <f>COUNTIF(FtbReward_Quest!$B:$B,$B14)+COUNTIF(FtbReward_Mode!$B:$B,$B14)+COUNTIF(FtbReward_Content!$B:$B,$B14)-1</f>
        <v>0</v>
      </c>
      <c r="B14" s="22">
        <f t="shared" si="0"/>
        <v>2061</v>
      </c>
      <c r="C14" s="120">
        <v>206</v>
      </c>
      <c r="D14" s="49" t="s">
        <v>2116</v>
      </c>
      <c r="E14" s="49" t="s">
        <v>3321</v>
      </c>
      <c r="F14" s="120">
        <f>COUNTIF($C$8:$C14,$C14)</f>
        <v>1</v>
      </c>
      <c r="G14" s="49" t="b">
        <v>1</v>
      </c>
      <c r="H14" s="49">
        <v>0</v>
      </c>
      <c r="I14" s="129">
        <f>IFERROR(IF(H14=0,0,VLOOKUP(VLOOKUP(H14,#REF!,MATCH("strMailTitleID",#REF!,0),FALSE),#REF!,2,FALSE)),"ERROR")</f>
        <v>0</v>
      </c>
      <c r="J14" s="176">
        <v>200</v>
      </c>
      <c r="K14" s="129" t="str">
        <f>IFERROR(IF(J14=0,0,VLOOKUP(VLOOKUP(J14,#REF!,MATCH("strMailTitleID",#REF!,0),FALSE),#REF!,2,FALSE)),"ERROR")</f>
        <v>ERROR</v>
      </c>
      <c r="L14" s="49">
        <v>0</v>
      </c>
      <c r="M14" s="49">
        <v>0</v>
      </c>
      <c r="N14" s="49">
        <v>0</v>
      </c>
      <c r="O14" s="49">
        <v>0</v>
      </c>
      <c r="P14" s="49" t="s">
        <v>600</v>
      </c>
      <c r="Q14" s="49">
        <v>350</v>
      </c>
      <c r="R14" s="49" t="b">
        <v>0</v>
      </c>
      <c r="S14" s="50" t="b">
        <v>0</v>
      </c>
      <c r="T14" s="22">
        <v>0</v>
      </c>
      <c r="U14" s="134">
        <f>IFERROR(IF(T14=0,0,VLOOKUP(SUBSTITUTE(VLOOKUP(T14,#REF!,MATCH("strItemName",#REF!,0),FALSE),"SUI_",""),#REF!,2,FALSE)),"ERROR")</f>
        <v>0</v>
      </c>
      <c r="V14" s="177">
        <v>0</v>
      </c>
      <c r="W14" s="134">
        <f>IFERROR(IF(V14=0,0,VLOOKUP(SUBSTITUTE(VLOOKUP(V14,#REF!,MATCH("strItemName",#REF!,0),FALSE),"SUI_",""),#REF!,2,FALSE)),"ERROR")</f>
        <v>0</v>
      </c>
      <c r="X14" s="177">
        <v>0</v>
      </c>
      <c r="Y14" s="134">
        <f>IFERROR(IF(X14=0,0,VLOOKUP(SUBSTITUTE(VLOOKUP(X14,#REF!,MATCH("strItemName",#REF!,0),FALSE),"SUI_",""),#REF!,2,FALSE)),"ERROR")</f>
        <v>0</v>
      </c>
      <c r="Z14" s="177">
        <v>0</v>
      </c>
      <c r="AA14" s="134">
        <f>IFERROR(IF(Z14=0,0,VLOOKUP(SUBSTITUTE(VLOOKUP(Z14,#REF!,MATCH("strItemName",#REF!,0),FALSE),"SUI_",""),#REF!,2,FALSE)),"ERROR")</f>
        <v>0</v>
      </c>
      <c r="AB14" s="177">
        <v>0</v>
      </c>
      <c r="AC14" s="134">
        <f>IFERROR(IF(AB14=0,0,VLOOKUP(SUBSTITUTE(VLOOKUP(AB14,#REF!,MATCH("strItemName",#REF!,0),FALSE),"SUI_",""),#REF!,2,FALSE)),"ERROR")</f>
        <v>0</v>
      </c>
      <c r="AD14" s="88">
        <v>0</v>
      </c>
      <c r="AE14" s="134">
        <f>IFERROR(IF(AD14=0,0,VLOOKUP(SUBSTITUTE(VLOOKUP(AD14,#REF!,MATCH("strItemName",#REF!,0),FALSE),"SUI_",""),#REF!,2,FALSE)),"ERROR")</f>
        <v>0</v>
      </c>
      <c r="AF14" s="22">
        <v>0</v>
      </c>
      <c r="AG14" s="22">
        <v>0</v>
      </c>
      <c r="AH14" s="22">
        <v>0</v>
      </c>
      <c r="AI14" s="22">
        <v>0</v>
      </c>
      <c r="AJ14" s="22" t="b">
        <v>0</v>
      </c>
      <c r="AK14" s="22">
        <v>0</v>
      </c>
      <c r="AL14" s="22">
        <v>0</v>
      </c>
    </row>
    <row r="15" spans="1:38" ht="16.5" customHeight="1" x14ac:dyDescent="0.3">
      <c r="A15" s="21">
        <f>COUNTIF(FtbReward_Quest!$B:$B,$B15)+COUNTIF(FtbReward_Mode!$B:$B,$B15)+COUNTIF(FtbReward_Content!$B:$B,$B15)-1</f>
        <v>0</v>
      </c>
      <c r="B15" s="22">
        <f t="shared" ref="B15:B29" si="1">C15*10+F15</f>
        <v>101031</v>
      </c>
      <c r="C15" s="120">
        <v>10103</v>
      </c>
      <c r="D15" s="49" t="s">
        <v>485</v>
      </c>
      <c r="E15" s="49" t="s">
        <v>3317</v>
      </c>
      <c r="F15" s="120">
        <f>COUNTIF($C$8:$C15,$C15)</f>
        <v>1</v>
      </c>
      <c r="G15" s="49" t="b">
        <v>1</v>
      </c>
      <c r="H15" s="49">
        <v>1301</v>
      </c>
      <c r="I15" s="129" t="str">
        <f>IFERROR(IF(H15=0,0,VLOOKUP(VLOOKUP(H15,#REF!,MATCH("strMailTitleID",#REF!,0),FALSE),#REF!,2,FALSE)),"ERROR")</f>
        <v>ERROR</v>
      </c>
      <c r="J15" s="176">
        <v>0</v>
      </c>
      <c r="K15" s="129">
        <f>IFERROR(IF(J15=0,0,VLOOKUP(VLOOKUP(J15,#REF!,MATCH("strMailTitleID",#REF!,0),FALSE),#REF!,2,FALSE)),"ERROR")</f>
        <v>0</v>
      </c>
      <c r="L15" s="49">
        <v>0</v>
      </c>
      <c r="M15" s="49">
        <v>0</v>
      </c>
      <c r="N15" s="49">
        <v>0</v>
      </c>
      <c r="O15" s="49">
        <v>0</v>
      </c>
      <c r="P15" s="49" t="s">
        <v>10</v>
      </c>
      <c r="Q15" s="49">
        <v>0</v>
      </c>
      <c r="R15" s="49" t="b">
        <v>0</v>
      </c>
      <c r="S15" s="50" t="b">
        <v>0</v>
      </c>
      <c r="T15" s="22">
        <v>4011203</v>
      </c>
      <c r="U15" s="134" t="str">
        <f>IFERROR(IF(T15=0,0,VLOOKUP(SUBSTITUTE(VLOOKUP(T15,#REF!,MATCH("strItemName",#REF!,0),FALSE),"SUI_",""),#REF!,2,FALSE)),"ERROR")</f>
        <v>ERROR</v>
      </c>
      <c r="V15" s="177">
        <v>4011203</v>
      </c>
      <c r="W15" s="134" t="str">
        <f>IFERROR(IF(V15=0,0,VLOOKUP(SUBSTITUTE(VLOOKUP(V15,#REF!,MATCH("strItemName",#REF!,0),FALSE),"SUI_",""),#REF!,2,FALSE)),"ERROR")</f>
        <v>ERROR</v>
      </c>
      <c r="X15" s="177">
        <v>4011203</v>
      </c>
      <c r="Y15" s="134" t="str">
        <f>IFERROR(IF(X15=0,0,VLOOKUP(SUBSTITUTE(VLOOKUP(X15,#REF!,MATCH("strItemName",#REF!,0),FALSE),"SUI_",""),#REF!,2,FALSE)),"ERROR")</f>
        <v>ERROR</v>
      </c>
      <c r="Z15" s="177">
        <v>4011203</v>
      </c>
      <c r="AA15" s="134" t="str">
        <f>IFERROR(IF(Z15=0,0,VLOOKUP(SUBSTITUTE(VLOOKUP(Z15,#REF!,MATCH("strItemName",#REF!,0),FALSE),"SUI_",""),#REF!,2,FALSE)),"ERROR")</f>
        <v>ERROR</v>
      </c>
      <c r="AB15" s="177">
        <v>4011203</v>
      </c>
      <c r="AC15" s="134" t="str">
        <f>IFERROR(IF(AB15=0,0,VLOOKUP(SUBSTITUTE(VLOOKUP(AB15,#REF!,MATCH("strItemName",#REF!,0),FALSE),"SUI_",""),#REF!,2,FALSE)),"ERROR")</f>
        <v>ERROR</v>
      </c>
      <c r="AD15" s="88">
        <v>0</v>
      </c>
      <c r="AE15" s="134">
        <f>IFERROR(IF(AD15=0,0,VLOOKUP(SUBSTITUTE(VLOOKUP(AD15,#REF!,MATCH("strItemName",#REF!,0),FALSE),"SUI_",""),#REF!,2,FALSE)),"ERROR")</f>
        <v>0</v>
      </c>
      <c r="AF15" s="22">
        <v>1</v>
      </c>
      <c r="AG15" s="22">
        <v>0</v>
      </c>
      <c r="AH15" s="22">
        <v>0</v>
      </c>
      <c r="AI15" s="22">
        <v>0</v>
      </c>
      <c r="AJ15" s="22" t="b">
        <v>0</v>
      </c>
      <c r="AK15" s="22">
        <v>0</v>
      </c>
      <c r="AL15" s="22">
        <v>0</v>
      </c>
    </row>
    <row r="16" spans="1:38" ht="16.5" customHeight="1" x14ac:dyDescent="0.3">
      <c r="A16" s="21">
        <f>COUNTIF(FtbReward_Quest!$B:$B,$B16)+COUNTIF(FtbReward_Mode!$B:$B,$B16)+COUNTIF(FtbReward_Content!$B:$B,$B16)-1</f>
        <v>0</v>
      </c>
      <c r="B16" s="22">
        <f t="shared" si="1"/>
        <v>101041</v>
      </c>
      <c r="C16" s="120">
        <v>10104</v>
      </c>
      <c r="D16" s="49" t="s">
        <v>486</v>
      </c>
      <c r="E16" s="49" t="s">
        <v>3317</v>
      </c>
      <c r="F16" s="120">
        <f>COUNTIF($C$8:$C16,$C16)</f>
        <v>1</v>
      </c>
      <c r="G16" s="49" t="b">
        <v>1</v>
      </c>
      <c r="H16" s="49">
        <v>1301</v>
      </c>
      <c r="I16" s="129" t="str">
        <f>IFERROR(IF(H16=0,0,VLOOKUP(VLOOKUP(H16,#REF!,MATCH("strMailTitleID",#REF!,0),FALSE),#REF!,2,FALSE)),"ERROR")</f>
        <v>ERROR</v>
      </c>
      <c r="J16" s="176">
        <v>0</v>
      </c>
      <c r="K16" s="129">
        <f>IFERROR(IF(J16=0,0,VLOOKUP(VLOOKUP(J16,#REF!,MATCH("strMailTitleID",#REF!,0),FALSE),#REF!,2,FALSE)),"ERROR")</f>
        <v>0</v>
      </c>
      <c r="L16" s="49">
        <v>0</v>
      </c>
      <c r="M16" s="49">
        <v>0</v>
      </c>
      <c r="N16" s="49">
        <v>0</v>
      </c>
      <c r="O16" s="49">
        <v>0</v>
      </c>
      <c r="P16" s="49" t="s">
        <v>10</v>
      </c>
      <c r="Q16" s="49">
        <v>0</v>
      </c>
      <c r="R16" s="49" t="b">
        <v>0</v>
      </c>
      <c r="S16" s="50" t="b">
        <v>0</v>
      </c>
      <c r="T16" s="22">
        <v>4011204</v>
      </c>
      <c r="U16" s="134" t="str">
        <f>IFERROR(IF(T16=0,0,VLOOKUP(SUBSTITUTE(VLOOKUP(T16,#REF!,MATCH("strItemName",#REF!,0),FALSE),"SUI_",""),#REF!,2,FALSE)),"ERROR")</f>
        <v>ERROR</v>
      </c>
      <c r="V16" s="177">
        <v>4011204</v>
      </c>
      <c r="W16" s="134" t="str">
        <f>IFERROR(IF(V16=0,0,VLOOKUP(SUBSTITUTE(VLOOKUP(V16,#REF!,MATCH("strItemName",#REF!,0),FALSE),"SUI_",""),#REF!,2,FALSE)),"ERROR")</f>
        <v>ERROR</v>
      </c>
      <c r="X16" s="177">
        <v>4011204</v>
      </c>
      <c r="Y16" s="134" t="str">
        <f>IFERROR(IF(X16=0,0,VLOOKUP(SUBSTITUTE(VLOOKUP(X16,#REF!,MATCH("strItemName",#REF!,0),FALSE),"SUI_",""),#REF!,2,FALSE)),"ERROR")</f>
        <v>ERROR</v>
      </c>
      <c r="Z16" s="177">
        <v>4011204</v>
      </c>
      <c r="AA16" s="134" t="str">
        <f>IFERROR(IF(Z16=0,0,VLOOKUP(SUBSTITUTE(VLOOKUP(Z16,#REF!,MATCH("strItemName",#REF!,0),FALSE),"SUI_",""),#REF!,2,FALSE)),"ERROR")</f>
        <v>ERROR</v>
      </c>
      <c r="AB16" s="177">
        <v>4011204</v>
      </c>
      <c r="AC16" s="134" t="str">
        <f>IFERROR(IF(AB16=0,0,VLOOKUP(SUBSTITUTE(VLOOKUP(AB16,#REF!,MATCH("strItemName",#REF!,0),FALSE),"SUI_",""),#REF!,2,FALSE)),"ERROR")</f>
        <v>ERROR</v>
      </c>
      <c r="AD16" s="88">
        <v>0</v>
      </c>
      <c r="AE16" s="134">
        <f>IFERROR(IF(AD16=0,0,VLOOKUP(SUBSTITUTE(VLOOKUP(AD16,#REF!,MATCH("strItemName",#REF!,0),FALSE),"SUI_",""),#REF!,2,FALSE)),"ERROR")</f>
        <v>0</v>
      </c>
      <c r="AF16" s="22">
        <v>1</v>
      </c>
      <c r="AG16" s="22">
        <v>0</v>
      </c>
      <c r="AH16" s="22">
        <v>0</v>
      </c>
      <c r="AI16" s="22">
        <v>0</v>
      </c>
      <c r="AJ16" s="22" t="b">
        <v>0</v>
      </c>
      <c r="AK16" s="22">
        <v>0</v>
      </c>
      <c r="AL16" s="22">
        <v>0</v>
      </c>
    </row>
    <row r="17" spans="1:38" ht="16.5" customHeight="1" x14ac:dyDescent="0.3">
      <c r="A17" s="21">
        <f>COUNTIF(FtbReward_Quest!$B:$B,$B17)+COUNTIF(FtbReward_Mode!$B:$B,$B17)+COUNTIF(FtbReward_Content!$B:$B,$B17)-1</f>
        <v>0</v>
      </c>
      <c r="B17" s="22">
        <f t="shared" si="1"/>
        <v>101051</v>
      </c>
      <c r="C17" s="120">
        <v>10105</v>
      </c>
      <c r="D17" s="49" t="s">
        <v>487</v>
      </c>
      <c r="E17" s="49" t="s">
        <v>3318</v>
      </c>
      <c r="F17" s="120">
        <f>COUNTIF($C$8:$C17,$C17)</f>
        <v>1</v>
      </c>
      <c r="G17" s="49" t="b">
        <v>1</v>
      </c>
      <c r="H17" s="49">
        <v>1301</v>
      </c>
      <c r="I17" s="129" t="str">
        <f>IFERROR(IF(H17=0,0,VLOOKUP(VLOOKUP(H17,#REF!,MATCH("strMailTitleID",#REF!,0),FALSE),#REF!,2,FALSE)),"ERROR")</f>
        <v>ERROR</v>
      </c>
      <c r="J17" s="176">
        <v>0</v>
      </c>
      <c r="K17" s="129">
        <f>IFERROR(IF(J17=0,0,VLOOKUP(VLOOKUP(J17,#REF!,MATCH("strMailTitleID",#REF!,0),FALSE),#REF!,2,FALSE)),"ERROR")</f>
        <v>0</v>
      </c>
      <c r="L17" s="49">
        <v>0</v>
      </c>
      <c r="M17" s="49">
        <v>0</v>
      </c>
      <c r="N17" s="49">
        <v>0</v>
      </c>
      <c r="O17" s="49">
        <v>0</v>
      </c>
      <c r="P17" s="49" t="s">
        <v>10</v>
      </c>
      <c r="Q17" s="49">
        <v>0</v>
      </c>
      <c r="R17" s="49" t="b">
        <v>0</v>
      </c>
      <c r="S17" s="50" t="b">
        <v>0</v>
      </c>
      <c r="T17" s="22">
        <v>4011205</v>
      </c>
      <c r="U17" s="134" t="str">
        <f>IFERROR(IF(T17=0,0,VLOOKUP(SUBSTITUTE(VLOOKUP(T17,#REF!,MATCH("strItemName",#REF!,0),FALSE),"SUI_",""),#REF!,2,FALSE)),"ERROR")</f>
        <v>ERROR</v>
      </c>
      <c r="V17" s="177">
        <v>4011205</v>
      </c>
      <c r="W17" s="134" t="str">
        <f>IFERROR(IF(V17=0,0,VLOOKUP(SUBSTITUTE(VLOOKUP(V17,#REF!,MATCH("strItemName",#REF!,0),FALSE),"SUI_",""),#REF!,2,FALSE)),"ERROR")</f>
        <v>ERROR</v>
      </c>
      <c r="X17" s="177">
        <v>4011205</v>
      </c>
      <c r="Y17" s="134" t="str">
        <f>IFERROR(IF(X17=0,0,VLOOKUP(SUBSTITUTE(VLOOKUP(X17,#REF!,MATCH("strItemName",#REF!,0),FALSE),"SUI_",""),#REF!,2,FALSE)),"ERROR")</f>
        <v>ERROR</v>
      </c>
      <c r="Z17" s="177">
        <v>4011205</v>
      </c>
      <c r="AA17" s="134" t="str">
        <f>IFERROR(IF(Z17=0,0,VLOOKUP(SUBSTITUTE(VLOOKUP(Z17,#REF!,MATCH("strItemName",#REF!,0),FALSE),"SUI_",""),#REF!,2,FALSE)),"ERROR")</f>
        <v>ERROR</v>
      </c>
      <c r="AB17" s="177">
        <v>4011205</v>
      </c>
      <c r="AC17" s="134" t="str">
        <f>IFERROR(IF(AB17=0,0,VLOOKUP(SUBSTITUTE(VLOOKUP(AB17,#REF!,MATCH("strItemName",#REF!,0),FALSE),"SUI_",""),#REF!,2,FALSE)),"ERROR")</f>
        <v>ERROR</v>
      </c>
      <c r="AD17" s="88">
        <v>0</v>
      </c>
      <c r="AE17" s="134">
        <f>IFERROR(IF(AD17=0,0,VLOOKUP(SUBSTITUTE(VLOOKUP(AD17,#REF!,MATCH("strItemName",#REF!,0),FALSE),"SUI_",""),#REF!,2,FALSE)),"ERROR")</f>
        <v>0</v>
      </c>
      <c r="AF17" s="22">
        <v>1</v>
      </c>
      <c r="AG17" s="22">
        <v>0</v>
      </c>
      <c r="AH17" s="22">
        <v>0</v>
      </c>
      <c r="AI17" s="22">
        <v>0</v>
      </c>
      <c r="AJ17" s="22" t="b">
        <v>0</v>
      </c>
      <c r="AK17" s="22">
        <v>0</v>
      </c>
      <c r="AL17" s="22">
        <v>0</v>
      </c>
    </row>
    <row r="18" spans="1:38" ht="16.5" customHeight="1" x14ac:dyDescent="0.3">
      <c r="A18" s="21">
        <f>COUNTIF(FtbReward_Quest!$B:$B,$B18)+COUNTIF(FtbReward_Mode!$B:$B,$B18)+COUNTIF(FtbReward_Content!$B:$B,$B18)-1</f>
        <v>0</v>
      </c>
      <c r="B18" s="22">
        <f t="shared" si="1"/>
        <v>101061</v>
      </c>
      <c r="C18" s="120">
        <v>10106</v>
      </c>
      <c r="D18" s="49" t="s">
        <v>488</v>
      </c>
      <c r="E18" s="49" t="s">
        <v>3318</v>
      </c>
      <c r="F18" s="120">
        <f>COUNTIF($C$8:$C18,$C18)</f>
        <v>1</v>
      </c>
      <c r="G18" s="49" t="b">
        <v>1</v>
      </c>
      <c r="H18" s="49">
        <v>1301</v>
      </c>
      <c r="I18" s="129" t="str">
        <f>IFERROR(IF(H18=0,0,VLOOKUP(VLOOKUP(H18,#REF!,MATCH("strMailTitleID",#REF!,0),FALSE),#REF!,2,FALSE)),"ERROR")</f>
        <v>ERROR</v>
      </c>
      <c r="J18" s="176">
        <v>0</v>
      </c>
      <c r="K18" s="129">
        <f>IFERROR(IF(J18=0,0,VLOOKUP(VLOOKUP(J18,#REF!,MATCH("strMailTitleID",#REF!,0),FALSE),#REF!,2,FALSE)),"ERROR")</f>
        <v>0</v>
      </c>
      <c r="L18" s="49">
        <v>0</v>
      </c>
      <c r="M18" s="49">
        <v>0</v>
      </c>
      <c r="N18" s="49">
        <v>0</v>
      </c>
      <c r="O18" s="49">
        <v>0</v>
      </c>
      <c r="P18" s="49" t="s">
        <v>10</v>
      </c>
      <c r="Q18" s="49">
        <v>0</v>
      </c>
      <c r="R18" s="49" t="b">
        <v>0</v>
      </c>
      <c r="S18" s="50" t="b">
        <v>0</v>
      </c>
      <c r="T18" s="22">
        <v>4011206</v>
      </c>
      <c r="U18" s="134" t="str">
        <f>IFERROR(IF(T18=0,0,VLOOKUP(SUBSTITUTE(VLOOKUP(T18,#REF!,MATCH("strItemName",#REF!,0),FALSE),"SUI_",""),#REF!,2,FALSE)),"ERROR")</f>
        <v>ERROR</v>
      </c>
      <c r="V18" s="177">
        <v>4011206</v>
      </c>
      <c r="W18" s="134" t="str">
        <f>IFERROR(IF(V18=0,0,VLOOKUP(SUBSTITUTE(VLOOKUP(V18,#REF!,MATCH("strItemName",#REF!,0),FALSE),"SUI_",""),#REF!,2,FALSE)),"ERROR")</f>
        <v>ERROR</v>
      </c>
      <c r="X18" s="177">
        <v>4011206</v>
      </c>
      <c r="Y18" s="134" t="str">
        <f>IFERROR(IF(X18=0,0,VLOOKUP(SUBSTITUTE(VLOOKUP(X18,#REF!,MATCH("strItemName",#REF!,0),FALSE),"SUI_",""),#REF!,2,FALSE)),"ERROR")</f>
        <v>ERROR</v>
      </c>
      <c r="Z18" s="177">
        <v>4011206</v>
      </c>
      <c r="AA18" s="134" t="str">
        <f>IFERROR(IF(Z18=0,0,VLOOKUP(SUBSTITUTE(VLOOKUP(Z18,#REF!,MATCH("strItemName",#REF!,0),FALSE),"SUI_",""),#REF!,2,FALSE)),"ERROR")</f>
        <v>ERROR</v>
      </c>
      <c r="AB18" s="177">
        <v>4011206</v>
      </c>
      <c r="AC18" s="134" t="str">
        <f>IFERROR(IF(AB18=0,0,VLOOKUP(SUBSTITUTE(VLOOKUP(AB18,#REF!,MATCH("strItemName",#REF!,0),FALSE),"SUI_",""),#REF!,2,FALSE)),"ERROR")</f>
        <v>ERROR</v>
      </c>
      <c r="AD18" s="88">
        <v>0</v>
      </c>
      <c r="AE18" s="134">
        <f>IFERROR(IF(AD18=0,0,VLOOKUP(SUBSTITUTE(VLOOKUP(AD18,#REF!,MATCH("strItemName",#REF!,0),FALSE),"SUI_",""),#REF!,2,FALSE)),"ERROR")</f>
        <v>0</v>
      </c>
      <c r="AF18" s="22">
        <v>1</v>
      </c>
      <c r="AG18" s="22">
        <v>0</v>
      </c>
      <c r="AH18" s="22">
        <v>0</v>
      </c>
      <c r="AI18" s="22">
        <v>0</v>
      </c>
      <c r="AJ18" s="22" t="b">
        <v>0</v>
      </c>
      <c r="AK18" s="22">
        <v>0</v>
      </c>
      <c r="AL18" s="22">
        <v>0</v>
      </c>
    </row>
    <row r="19" spans="1:38" ht="16.5" customHeight="1" x14ac:dyDescent="0.3">
      <c r="A19" s="21">
        <f>COUNTIF(FtbReward_Quest!$B:$B,$B19)+COUNTIF(FtbReward_Mode!$B:$B,$B19)+COUNTIF(FtbReward_Content!$B:$B,$B19)-1</f>
        <v>0</v>
      </c>
      <c r="B19" s="22">
        <f t="shared" si="1"/>
        <v>101071</v>
      </c>
      <c r="C19" s="120">
        <v>10107</v>
      </c>
      <c r="D19" s="49" t="s">
        <v>489</v>
      </c>
      <c r="E19" s="49" t="s">
        <v>3318</v>
      </c>
      <c r="F19" s="120">
        <f>COUNTIF($C$8:$C19,$C19)</f>
        <v>1</v>
      </c>
      <c r="G19" s="49" t="b">
        <v>1</v>
      </c>
      <c r="H19" s="49">
        <v>1301</v>
      </c>
      <c r="I19" s="129" t="str">
        <f>IFERROR(IF(H19=0,0,VLOOKUP(VLOOKUP(H19,#REF!,MATCH("strMailTitleID",#REF!,0),FALSE),#REF!,2,FALSE)),"ERROR")</f>
        <v>ERROR</v>
      </c>
      <c r="J19" s="176">
        <v>0</v>
      </c>
      <c r="K19" s="129">
        <f>IFERROR(IF(J19=0,0,VLOOKUP(VLOOKUP(J19,#REF!,MATCH("strMailTitleID",#REF!,0),FALSE),#REF!,2,FALSE)),"ERROR")</f>
        <v>0</v>
      </c>
      <c r="L19" s="49">
        <v>0</v>
      </c>
      <c r="M19" s="49">
        <v>0</v>
      </c>
      <c r="N19" s="49">
        <v>0</v>
      </c>
      <c r="O19" s="49">
        <v>0</v>
      </c>
      <c r="P19" s="49" t="s">
        <v>10</v>
      </c>
      <c r="Q19" s="49">
        <v>0</v>
      </c>
      <c r="R19" s="49" t="b">
        <v>0</v>
      </c>
      <c r="S19" s="50" t="b">
        <v>0</v>
      </c>
      <c r="T19" s="22">
        <v>4011207</v>
      </c>
      <c r="U19" s="134" t="str">
        <f>IFERROR(IF(T19=0,0,VLOOKUP(SUBSTITUTE(VLOOKUP(T19,#REF!,MATCH("strItemName",#REF!,0),FALSE),"SUI_",""),#REF!,2,FALSE)),"ERROR")</f>
        <v>ERROR</v>
      </c>
      <c r="V19" s="177">
        <v>4011207</v>
      </c>
      <c r="W19" s="134" t="str">
        <f>IFERROR(IF(V19=0,0,VLOOKUP(SUBSTITUTE(VLOOKUP(V19,#REF!,MATCH("strItemName",#REF!,0),FALSE),"SUI_",""),#REF!,2,FALSE)),"ERROR")</f>
        <v>ERROR</v>
      </c>
      <c r="X19" s="177">
        <v>4011207</v>
      </c>
      <c r="Y19" s="134" t="str">
        <f>IFERROR(IF(X19=0,0,VLOOKUP(SUBSTITUTE(VLOOKUP(X19,#REF!,MATCH("strItemName",#REF!,0),FALSE),"SUI_",""),#REF!,2,FALSE)),"ERROR")</f>
        <v>ERROR</v>
      </c>
      <c r="Z19" s="177">
        <v>4011207</v>
      </c>
      <c r="AA19" s="134" t="str">
        <f>IFERROR(IF(Z19=0,0,VLOOKUP(SUBSTITUTE(VLOOKUP(Z19,#REF!,MATCH("strItemName",#REF!,0),FALSE),"SUI_",""),#REF!,2,FALSE)),"ERROR")</f>
        <v>ERROR</v>
      </c>
      <c r="AB19" s="177">
        <v>4011207</v>
      </c>
      <c r="AC19" s="134" t="str">
        <f>IFERROR(IF(AB19=0,0,VLOOKUP(SUBSTITUTE(VLOOKUP(AB19,#REF!,MATCH("strItemName",#REF!,0),FALSE),"SUI_",""),#REF!,2,FALSE)),"ERROR")</f>
        <v>ERROR</v>
      </c>
      <c r="AD19" s="88">
        <v>0</v>
      </c>
      <c r="AE19" s="134">
        <f>IFERROR(IF(AD19=0,0,VLOOKUP(SUBSTITUTE(VLOOKUP(AD19,#REF!,MATCH("strItemName",#REF!,0),FALSE),"SUI_",""),#REF!,2,FALSE)),"ERROR")</f>
        <v>0</v>
      </c>
      <c r="AF19" s="22">
        <v>1</v>
      </c>
      <c r="AG19" s="22">
        <v>0</v>
      </c>
      <c r="AH19" s="22">
        <v>0</v>
      </c>
      <c r="AI19" s="22">
        <v>0</v>
      </c>
      <c r="AJ19" s="22" t="b">
        <v>0</v>
      </c>
      <c r="AK19" s="22">
        <v>0</v>
      </c>
      <c r="AL19" s="22">
        <v>0</v>
      </c>
    </row>
    <row r="20" spans="1:38" ht="16.5" customHeight="1" x14ac:dyDescent="0.3">
      <c r="A20" s="21">
        <f>COUNTIF(FtbReward_Quest!$B:$B,$B20)+COUNTIF(FtbReward_Mode!$B:$B,$B20)+COUNTIF(FtbReward_Content!$B:$B,$B20)-1</f>
        <v>0</v>
      </c>
      <c r="B20" s="22">
        <f t="shared" si="1"/>
        <v>101081</v>
      </c>
      <c r="C20" s="120">
        <v>10108</v>
      </c>
      <c r="D20" s="49" t="s">
        <v>645</v>
      </c>
      <c r="E20" s="49" t="s">
        <v>3317</v>
      </c>
      <c r="F20" s="120">
        <f>COUNTIF($C$8:$C20,$C20)</f>
        <v>1</v>
      </c>
      <c r="G20" s="49" t="b">
        <v>1</v>
      </c>
      <c r="H20" s="49">
        <v>1301</v>
      </c>
      <c r="I20" s="129" t="str">
        <f>IFERROR(IF(H20=0,0,VLOOKUP(VLOOKUP(H20,#REF!,MATCH("strMailTitleID",#REF!,0),FALSE),#REF!,2,FALSE)),"ERROR")</f>
        <v>ERROR</v>
      </c>
      <c r="J20" s="176">
        <v>0</v>
      </c>
      <c r="K20" s="129">
        <f>IFERROR(IF(J20=0,0,VLOOKUP(VLOOKUP(J20,#REF!,MATCH("strMailTitleID",#REF!,0),FALSE),#REF!,2,FALSE)),"ERROR")</f>
        <v>0</v>
      </c>
      <c r="L20" s="49">
        <v>0</v>
      </c>
      <c r="M20" s="49">
        <v>0</v>
      </c>
      <c r="N20" s="49">
        <v>0</v>
      </c>
      <c r="O20" s="49">
        <v>0</v>
      </c>
      <c r="P20" s="49" t="s">
        <v>10</v>
      </c>
      <c r="Q20" s="49">
        <v>0</v>
      </c>
      <c r="R20" s="49" t="b">
        <v>0</v>
      </c>
      <c r="S20" s="50" t="b">
        <v>0</v>
      </c>
      <c r="T20" s="22">
        <v>4011208</v>
      </c>
      <c r="U20" s="134" t="str">
        <f>IFERROR(IF(T20=0,0,VLOOKUP(SUBSTITUTE(VLOOKUP(T20,#REF!,MATCH("strItemName",#REF!,0),FALSE),"SUI_",""),#REF!,2,FALSE)),"ERROR")</f>
        <v>ERROR</v>
      </c>
      <c r="V20" s="177">
        <v>4011208</v>
      </c>
      <c r="W20" s="134" t="str">
        <f>IFERROR(IF(V20=0,0,VLOOKUP(SUBSTITUTE(VLOOKUP(V20,#REF!,MATCH("strItemName",#REF!,0),FALSE),"SUI_",""),#REF!,2,FALSE)),"ERROR")</f>
        <v>ERROR</v>
      </c>
      <c r="X20" s="177">
        <v>4011208</v>
      </c>
      <c r="Y20" s="134" t="str">
        <f>IFERROR(IF(X20=0,0,VLOOKUP(SUBSTITUTE(VLOOKUP(X20,#REF!,MATCH("strItemName",#REF!,0),FALSE),"SUI_",""),#REF!,2,FALSE)),"ERROR")</f>
        <v>ERROR</v>
      </c>
      <c r="Z20" s="177">
        <v>4011208</v>
      </c>
      <c r="AA20" s="134" t="str">
        <f>IFERROR(IF(Z20=0,0,VLOOKUP(SUBSTITUTE(VLOOKUP(Z20,#REF!,MATCH("strItemName",#REF!,0),FALSE),"SUI_",""),#REF!,2,FALSE)),"ERROR")</f>
        <v>ERROR</v>
      </c>
      <c r="AB20" s="177">
        <v>4011208</v>
      </c>
      <c r="AC20" s="134" t="str">
        <f>IFERROR(IF(AB20=0,0,VLOOKUP(SUBSTITUTE(VLOOKUP(AB20,#REF!,MATCH("strItemName",#REF!,0),FALSE),"SUI_",""),#REF!,2,FALSE)),"ERROR")</f>
        <v>ERROR</v>
      </c>
      <c r="AD20" s="88">
        <v>0</v>
      </c>
      <c r="AE20" s="134">
        <f>IFERROR(IF(AD20=0,0,VLOOKUP(SUBSTITUTE(VLOOKUP(AD20,#REF!,MATCH("strItemName",#REF!,0),FALSE),"SUI_",""),#REF!,2,FALSE)),"ERROR")</f>
        <v>0</v>
      </c>
      <c r="AF20" s="22">
        <v>1</v>
      </c>
      <c r="AG20" s="22">
        <v>0</v>
      </c>
      <c r="AH20" s="22">
        <v>0</v>
      </c>
      <c r="AI20" s="22">
        <v>0</v>
      </c>
      <c r="AJ20" s="22" t="b">
        <v>0</v>
      </c>
      <c r="AK20" s="22">
        <v>0</v>
      </c>
      <c r="AL20" s="22">
        <v>0</v>
      </c>
    </row>
    <row r="21" spans="1:38" ht="16.5" customHeight="1" x14ac:dyDescent="0.3">
      <c r="A21" s="21">
        <f>COUNTIF(FtbReward_Quest!$B:$B,$B21)+COUNTIF(FtbReward_Mode!$B:$B,$B21)+COUNTIF(FtbReward_Content!$B:$B,$B21)-1</f>
        <v>0</v>
      </c>
      <c r="B21" s="22">
        <f t="shared" si="1"/>
        <v>101091</v>
      </c>
      <c r="C21" s="120">
        <v>10109</v>
      </c>
      <c r="D21" s="49" t="s">
        <v>646</v>
      </c>
      <c r="E21" s="49" t="s">
        <v>3319</v>
      </c>
      <c r="F21" s="120">
        <f>COUNTIF($C$8:$C21,$C21)</f>
        <v>1</v>
      </c>
      <c r="G21" s="49" t="b">
        <v>1</v>
      </c>
      <c r="H21" s="49">
        <v>1301</v>
      </c>
      <c r="I21" s="129" t="str">
        <f>IFERROR(IF(H21=0,0,VLOOKUP(VLOOKUP(H21,#REF!,MATCH("strMailTitleID",#REF!,0),FALSE),#REF!,2,FALSE)),"ERROR")</f>
        <v>ERROR</v>
      </c>
      <c r="J21" s="176">
        <v>0</v>
      </c>
      <c r="K21" s="129">
        <f>IFERROR(IF(J21=0,0,VLOOKUP(VLOOKUP(J21,#REF!,MATCH("strMailTitleID",#REF!,0),FALSE),#REF!,2,FALSE)),"ERROR")</f>
        <v>0</v>
      </c>
      <c r="L21" s="49">
        <v>0</v>
      </c>
      <c r="M21" s="49">
        <v>0</v>
      </c>
      <c r="N21" s="49">
        <v>0</v>
      </c>
      <c r="O21" s="49">
        <v>0</v>
      </c>
      <c r="P21" s="49" t="s">
        <v>10</v>
      </c>
      <c r="Q21" s="49">
        <v>0</v>
      </c>
      <c r="R21" s="49" t="b">
        <v>0</v>
      </c>
      <c r="S21" s="50" t="b">
        <v>0</v>
      </c>
      <c r="T21" s="22">
        <v>4011209</v>
      </c>
      <c r="U21" s="134" t="str">
        <f>IFERROR(IF(T21=0,0,VLOOKUP(SUBSTITUTE(VLOOKUP(T21,#REF!,MATCH("strItemName",#REF!,0),FALSE),"SUI_",""),#REF!,2,FALSE)),"ERROR")</f>
        <v>ERROR</v>
      </c>
      <c r="V21" s="177">
        <v>4011209</v>
      </c>
      <c r="W21" s="134" t="str">
        <f>IFERROR(IF(V21=0,0,VLOOKUP(SUBSTITUTE(VLOOKUP(V21,#REF!,MATCH("strItemName",#REF!,0),FALSE),"SUI_",""),#REF!,2,FALSE)),"ERROR")</f>
        <v>ERROR</v>
      </c>
      <c r="X21" s="177">
        <v>4011209</v>
      </c>
      <c r="Y21" s="134" t="str">
        <f>IFERROR(IF(X21=0,0,VLOOKUP(SUBSTITUTE(VLOOKUP(X21,#REF!,MATCH("strItemName",#REF!,0),FALSE),"SUI_",""),#REF!,2,FALSE)),"ERROR")</f>
        <v>ERROR</v>
      </c>
      <c r="Z21" s="177">
        <v>4011209</v>
      </c>
      <c r="AA21" s="134" t="str">
        <f>IFERROR(IF(Z21=0,0,VLOOKUP(SUBSTITUTE(VLOOKUP(Z21,#REF!,MATCH("strItemName",#REF!,0),FALSE),"SUI_",""),#REF!,2,FALSE)),"ERROR")</f>
        <v>ERROR</v>
      </c>
      <c r="AB21" s="177">
        <v>4011209</v>
      </c>
      <c r="AC21" s="134" t="str">
        <f>IFERROR(IF(AB21=0,0,VLOOKUP(SUBSTITUTE(VLOOKUP(AB21,#REF!,MATCH("strItemName",#REF!,0),FALSE),"SUI_",""),#REF!,2,FALSE)),"ERROR")</f>
        <v>ERROR</v>
      </c>
      <c r="AD21" s="88">
        <v>0</v>
      </c>
      <c r="AE21" s="134">
        <f>IFERROR(IF(AD21=0,0,VLOOKUP(SUBSTITUTE(VLOOKUP(AD21,#REF!,MATCH("strItemName",#REF!,0),FALSE),"SUI_",""),#REF!,2,FALSE)),"ERROR")</f>
        <v>0</v>
      </c>
      <c r="AF21" s="22">
        <v>1</v>
      </c>
      <c r="AG21" s="22">
        <v>0</v>
      </c>
      <c r="AH21" s="22">
        <v>0</v>
      </c>
      <c r="AI21" s="22">
        <v>0</v>
      </c>
      <c r="AJ21" s="22" t="b">
        <v>0</v>
      </c>
      <c r="AK21" s="22">
        <v>0</v>
      </c>
      <c r="AL21" s="22">
        <v>0</v>
      </c>
    </row>
    <row r="22" spans="1:38" ht="16.5" customHeight="1" x14ac:dyDescent="0.3">
      <c r="A22" s="21">
        <f>COUNTIF(FtbReward_Quest!$B:$B,$B22)+COUNTIF(FtbReward_Mode!$B:$B,$B22)+COUNTIF(FtbReward_Content!$B:$B,$B22)-1</f>
        <v>0</v>
      </c>
      <c r="B22" s="22">
        <f t="shared" si="1"/>
        <v>101101</v>
      </c>
      <c r="C22" s="120">
        <v>10110</v>
      </c>
      <c r="D22" s="49" t="s">
        <v>647</v>
      </c>
      <c r="E22" s="49" t="s">
        <v>3318</v>
      </c>
      <c r="F22" s="120">
        <f>COUNTIF($C$8:$C22,$C22)</f>
        <v>1</v>
      </c>
      <c r="G22" s="49" t="b">
        <v>1</v>
      </c>
      <c r="H22" s="49">
        <v>1301</v>
      </c>
      <c r="I22" s="129" t="str">
        <f>IFERROR(IF(H22=0,0,VLOOKUP(VLOOKUP(H22,#REF!,MATCH("strMailTitleID",#REF!,0),FALSE),#REF!,2,FALSE)),"ERROR")</f>
        <v>ERROR</v>
      </c>
      <c r="J22" s="176">
        <v>0</v>
      </c>
      <c r="K22" s="129">
        <f>IFERROR(IF(J22=0,0,VLOOKUP(VLOOKUP(J22,#REF!,MATCH("strMailTitleID",#REF!,0),FALSE),#REF!,2,FALSE)),"ERROR")</f>
        <v>0</v>
      </c>
      <c r="L22" s="49">
        <v>0</v>
      </c>
      <c r="M22" s="49">
        <v>0</v>
      </c>
      <c r="N22" s="49">
        <v>0</v>
      </c>
      <c r="O22" s="49">
        <v>0</v>
      </c>
      <c r="P22" s="49" t="s">
        <v>10</v>
      </c>
      <c r="Q22" s="49">
        <v>0</v>
      </c>
      <c r="R22" s="49" t="b">
        <v>0</v>
      </c>
      <c r="S22" s="50" t="b">
        <v>0</v>
      </c>
      <c r="T22" s="22">
        <v>4011210</v>
      </c>
      <c r="U22" s="134" t="str">
        <f>IFERROR(IF(T22=0,0,VLOOKUP(SUBSTITUTE(VLOOKUP(T22,#REF!,MATCH("strItemName",#REF!,0),FALSE),"SUI_",""),#REF!,2,FALSE)),"ERROR")</f>
        <v>ERROR</v>
      </c>
      <c r="V22" s="177">
        <v>4011210</v>
      </c>
      <c r="W22" s="134" t="str">
        <f>IFERROR(IF(V22=0,0,VLOOKUP(SUBSTITUTE(VLOOKUP(V22,#REF!,MATCH("strItemName",#REF!,0),FALSE),"SUI_",""),#REF!,2,FALSE)),"ERROR")</f>
        <v>ERROR</v>
      </c>
      <c r="X22" s="177">
        <v>4011210</v>
      </c>
      <c r="Y22" s="134" t="str">
        <f>IFERROR(IF(X22=0,0,VLOOKUP(SUBSTITUTE(VLOOKUP(X22,#REF!,MATCH("strItemName",#REF!,0),FALSE),"SUI_",""),#REF!,2,FALSE)),"ERROR")</f>
        <v>ERROR</v>
      </c>
      <c r="Z22" s="177">
        <v>4011210</v>
      </c>
      <c r="AA22" s="134" t="str">
        <f>IFERROR(IF(Z22=0,0,VLOOKUP(SUBSTITUTE(VLOOKUP(Z22,#REF!,MATCH("strItemName",#REF!,0),FALSE),"SUI_",""),#REF!,2,FALSE)),"ERROR")</f>
        <v>ERROR</v>
      </c>
      <c r="AB22" s="177">
        <v>4011210</v>
      </c>
      <c r="AC22" s="134" t="str">
        <f>IFERROR(IF(AB22=0,0,VLOOKUP(SUBSTITUTE(VLOOKUP(AB22,#REF!,MATCH("strItemName",#REF!,0),FALSE),"SUI_",""),#REF!,2,FALSE)),"ERROR")</f>
        <v>ERROR</v>
      </c>
      <c r="AD22" s="88">
        <v>0</v>
      </c>
      <c r="AE22" s="134">
        <f>IFERROR(IF(AD22=0,0,VLOOKUP(SUBSTITUTE(VLOOKUP(AD22,#REF!,MATCH("strItemName",#REF!,0),FALSE),"SUI_",""),#REF!,2,FALSE)),"ERROR")</f>
        <v>0</v>
      </c>
      <c r="AF22" s="22">
        <v>1</v>
      </c>
      <c r="AG22" s="22">
        <v>0</v>
      </c>
      <c r="AH22" s="22">
        <v>0</v>
      </c>
      <c r="AI22" s="22">
        <v>0</v>
      </c>
      <c r="AJ22" s="22" t="b">
        <v>0</v>
      </c>
      <c r="AK22" s="22">
        <v>0</v>
      </c>
      <c r="AL22" s="22">
        <v>0</v>
      </c>
    </row>
    <row r="23" spans="1:38" ht="16.5" customHeight="1" x14ac:dyDescent="0.3">
      <c r="A23" s="21">
        <f>COUNTIF(FtbReward_Quest!$B:$B,$B23)+COUNTIF(FtbReward_Mode!$B:$B,$B23)+COUNTIF(FtbReward_Content!$B:$B,$B23)-1</f>
        <v>0</v>
      </c>
      <c r="B23" s="22">
        <f t="shared" si="1"/>
        <v>102011</v>
      </c>
      <c r="C23" s="120">
        <v>10201</v>
      </c>
      <c r="D23" s="49" t="s">
        <v>648</v>
      </c>
      <c r="E23" s="49" t="s">
        <v>3319</v>
      </c>
      <c r="F23" s="120">
        <f>COUNTIF($C$8:$C23,$C23)</f>
        <v>1</v>
      </c>
      <c r="G23" s="49" t="b">
        <v>1</v>
      </c>
      <c r="H23" s="49">
        <v>1301</v>
      </c>
      <c r="I23" s="129" t="str">
        <f>IFERROR(IF(H23=0,0,VLOOKUP(VLOOKUP(H23,#REF!,MATCH("strMailTitleID",#REF!,0),FALSE),#REF!,2,FALSE)),"ERROR")</f>
        <v>ERROR</v>
      </c>
      <c r="J23" s="176">
        <v>0</v>
      </c>
      <c r="K23" s="129">
        <f>IFERROR(IF(J23=0,0,VLOOKUP(VLOOKUP(J23,#REF!,MATCH("strMailTitleID",#REF!,0),FALSE),#REF!,2,FALSE)),"ERROR")</f>
        <v>0</v>
      </c>
      <c r="L23" s="49">
        <v>0</v>
      </c>
      <c r="M23" s="49">
        <v>0</v>
      </c>
      <c r="N23" s="49">
        <v>0</v>
      </c>
      <c r="O23" s="49">
        <v>0</v>
      </c>
      <c r="P23" s="49" t="s">
        <v>10</v>
      </c>
      <c r="Q23" s="49">
        <v>0</v>
      </c>
      <c r="R23" s="49" t="b">
        <v>0</v>
      </c>
      <c r="S23" s="50" t="b">
        <v>0</v>
      </c>
      <c r="T23" s="22">
        <v>4011251</v>
      </c>
      <c r="U23" s="134" t="str">
        <f>IFERROR(IF(T23=0,0,VLOOKUP(SUBSTITUTE(VLOOKUP(T23,#REF!,MATCH("strItemName",#REF!,0),FALSE),"SUI_",""),#REF!,2,FALSE)),"ERROR")</f>
        <v>ERROR</v>
      </c>
      <c r="V23" s="177">
        <v>4011251</v>
      </c>
      <c r="W23" s="134" t="str">
        <f>IFERROR(IF(V23=0,0,VLOOKUP(SUBSTITUTE(VLOOKUP(V23,#REF!,MATCH("strItemName",#REF!,0),FALSE),"SUI_",""),#REF!,2,FALSE)),"ERROR")</f>
        <v>ERROR</v>
      </c>
      <c r="X23" s="177">
        <v>4011251</v>
      </c>
      <c r="Y23" s="134" t="str">
        <f>IFERROR(IF(X23=0,0,VLOOKUP(SUBSTITUTE(VLOOKUP(X23,#REF!,MATCH("strItemName",#REF!,0),FALSE),"SUI_",""),#REF!,2,FALSE)),"ERROR")</f>
        <v>ERROR</v>
      </c>
      <c r="Z23" s="177">
        <v>4011251</v>
      </c>
      <c r="AA23" s="134" t="str">
        <f>IFERROR(IF(Z23=0,0,VLOOKUP(SUBSTITUTE(VLOOKUP(Z23,#REF!,MATCH("strItemName",#REF!,0),FALSE),"SUI_",""),#REF!,2,FALSE)),"ERROR")</f>
        <v>ERROR</v>
      </c>
      <c r="AB23" s="177">
        <v>4011251</v>
      </c>
      <c r="AC23" s="134" t="str">
        <f>IFERROR(IF(AB23=0,0,VLOOKUP(SUBSTITUTE(VLOOKUP(AB23,#REF!,MATCH("strItemName",#REF!,0),FALSE),"SUI_",""),#REF!,2,FALSE)),"ERROR")</f>
        <v>ERROR</v>
      </c>
      <c r="AD23" s="88">
        <v>0</v>
      </c>
      <c r="AE23" s="134">
        <f>IFERROR(IF(AD23=0,0,VLOOKUP(SUBSTITUTE(VLOOKUP(AD23,#REF!,MATCH("strItemName",#REF!,0),FALSE),"SUI_",""),#REF!,2,FALSE)),"ERROR")</f>
        <v>0</v>
      </c>
      <c r="AF23" s="22">
        <v>1</v>
      </c>
      <c r="AG23" s="22">
        <v>0</v>
      </c>
      <c r="AH23" s="22">
        <v>0</v>
      </c>
      <c r="AI23" s="22">
        <v>0</v>
      </c>
      <c r="AJ23" s="22" t="b">
        <v>0</v>
      </c>
      <c r="AK23" s="22">
        <v>0</v>
      </c>
      <c r="AL23" s="22">
        <v>0</v>
      </c>
    </row>
    <row r="24" spans="1:38" ht="16.5" customHeight="1" x14ac:dyDescent="0.3">
      <c r="A24" s="21">
        <f>COUNTIF(FtbReward_Quest!$B:$B,$B24)+COUNTIF(FtbReward_Mode!$B:$B,$B24)+COUNTIF(FtbReward_Content!$B:$B,$B24)-1</f>
        <v>0</v>
      </c>
      <c r="B24" s="22">
        <f t="shared" si="1"/>
        <v>102021</v>
      </c>
      <c r="C24" s="120">
        <v>10202</v>
      </c>
      <c r="D24" s="49" t="s">
        <v>649</v>
      </c>
      <c r="E24" s="49" t="s">
        <v>3319</v>
      </c>
      <c r="F24" s="120">
        <f>COUNTIF($C$8:$C24,$C24)</f>
        <v>1</v>
      </c>
      <c r="G24" s="49" t="b">
        <v>1</v>
      </c>
      <c r="H24" s="49">
        <v>1301</v>
      </c>
      <c r="I24" s="129" t="str">
        <f>IFERROR(IF(H24=0,0,VLOOKUP(VLOOKUP(H24,#REF!,MATCH("strMailTitleID",#REF!,0),FALSE),#REF!,2,FALSE)),"ERROR")</f>
        <v>ERROR</v>
      </c>
      <c r="J24" s="176">
        <v>0</v>
      </c>
      <c r="K24" s="129">
        <f>IFERROR(IF(J24=0,0,VLOOKUP(VLOOKUP(J24,#REF!,MATCH("strMailTitleID",#REF!,0),FALSE),#REF!,2,FALSE)),"ERROR")</f>
        <v>0</v>
      </c>
      <c r="L24" s="49">
        <v>0</v>
      </c>
      <c r="M24" s="49">
        <v>0</v>
      </c>
      <c r="N24" s="49">
        <v>0</v>
      </c>
      <c r="O24" s="49">
        <v>0</v>
      </c>
      <c r="P24" s="49" t="s">
        <v>10</v>
      </c>
      <c r="Q24" s="49">
        <v>0</v>
      </c>
      <c r="R24" s="49" t="b">
        <v>0</v>
      </c>
      <c r="S24" s="50" t="b">
        <v>0</v>
      </c>
      <c r="T24" s="22">
        <v>4011252</v>
      </c>
      <c r="U24" s="134" t="str">
        <f>IFERROR(IF(T24=0,0,VLOOKUP(SUBSTITUTE(VLOOKUP(T24,#REF!,MATCH("strItemName",#REF!,0),FALSE),"SUI_",""),#REF!,2,FALSE)),"ERROR")</f>
        <v>ERROR</v>
      </c>
      <c r="V24" s="177">
        <v>4011252</v>
      </c>
      <c r="W24" s="134" t="str">
        <f>IFERROR(IF(V24=0,0,VLOOKUP(SUBSTITUTE(VLOOKUP(V24,#REF!,MATCH("strItemName",#REF!,0),FALSE),"SUI_",""),#REF!,2,FALSE)),"ERROR")</f>
        <v>ERROR</v>
      </c>
      <c r="X24" s="177">
        <v>4011252</v>
      </c>
      <c r="Y24" s="134" t="str">
        <f>IFERROR(IF(X24=0,0,VLOOKUP(SUBSTITUTE(VLOOKUP(X24,#REF!,MATCH("strItemName",#REF!,0),FALSE),"SUI_",""),#REF!,2,FALSE)),"ERROR")</f>
        <v>ERROR</v>
      </c>
      <c r="Z24" s="177">
        <v>4011252</v>
      </c>
      <c r="AA24" s="134" t="str">
        <f>IFERROR(IF(Z24=0,0,VLOOKUP(SUBSTITUTE(VLOOKUP(Z24,#REF!,MATCH("strItemName",#REF!,0),FALSE),"SUI_",""),#REF!,2,FALSE)),"ERROR")</f>
        <v>ERROR</v>
      </c>
      <c r="AB24" s="177">
        <v>4011252</v>
      </c>
      <c r="AC24" s="134" t="str">
        <f>IFERROR(IF(AB24=0,0,VLOOKUP(SUBSTITUTE(VLOOKUP(AB24,#REF!,MATCH("strItemName",#REF!,0),FALSE),"SUI_",""),#REF!,2,FALSE)),"ERROR")</f>
        <v>ERROR</v>
      </c>
      <c r="AD24" s="88">
        <v>0</v>
      </c>
      <c r="AE24" s="134">
        <f>IFERROR(IF(AD24=0,0,VLOOKUP(SUBSTITUTE(VLOOKUP(AD24,#REF!,MATCH("strItemName",#REF!,0),FALSE),"SUI_",""),#REF!,2,FALSE)),"ERROR")</f>
        <v>0</v>
      </c>
      <c r="AF24" s="22">
        <v>1</v>
      </c>
      <c r="AG24" s="22">
        <v>0</v>
      </c>
      <c r="AH24" s="22">
        <v>0</v>
      </c>
      <c r="AI24" s="22">
        <v>0</v>
      </c>
      <c r="AJ24" s="22" t="b">
        <v>0</v>
      </c>
      <c r="AK24" s="22">
        <v>0</v>
      </c>
      <c r="AL24" s="22">
        <v>0</v>
      </c>
    </row>
    <row r="25" spans="1:38" ht="16.5" customHeight="1" x14ac:dyDescent="0.3">
      <c r="A25" s="21">
        <f>COUNTIF(FtbReward_Quest!$B:$B,$B25)+COUNTIF(FtbReward_Mode!$B:$B,$B25)+COUNTIF(FtbReward_Content!$B:$B,$B25)-1</f>
        <v>0</v>
      </c>
      <c r="B25" s="22">
        <f t="shared" si="1"/>
        <v>102031</v>
      </c>
      <c r="C25" s="120">
        <v>10203</v>
      </c>
      <c r="D25" s="49" t="s">
        <v>650</v>
      </c>
      <c r="E25" s="49" t="s">
        <v>3319</v>
      </c>
      <c r="F25" s="120">
        <f>COUNTIF($C$8:$C25,$C25)</f>
        <v>1</v>
      </c>
      <c r="G25" s="49" t="b">
        <v>1</v>
      </c>
      <c r="H25" s="49">
        <v>1301</v>
      </c>
      <c r="I25" s="129" t="str">
        <f>IFERROR(IF(H25=0,0,VLOOKUP(VLOOKUP(H25,#REF!,MATCH("strMailTitleID",#REF!,0),FALSE),#REF!,2,FALSE)),"ERROR")</f>
        <v>ERROR</v>
      </c>
      <c r="J25" s="176">
        <v>0</v>
      </c>
      <c r="K25" s="129">
        <f>IFERROR(IF(J25=0,0,VLOOKUP(VLOOKUP(J25,#REF!,MATCH("strMailTitleID",#REF!,0),FALSE),#REF!,2,FALSE)),"ERROR")</f>
        <v>0</v>
      </c>
      <c r="L25" s="49">
        <v>0</v>
      </c>
      <c r="M25" s="49">
        <v>0</v>
      </c>
      <c r="N25" s="49">
        <v>0</v>
      </c>
      <c r="O25" s="49">
        <v>0</v>
      </c>
      <c r="P25" s="49" t="s">
        <v>10</v>
      </c>
      <c r="Q25" s="49">
        <v>0</v>
      </c>
      <c r="R25" s="49" t="b">
        <v>0</v>
      </c>
      <c r="S25" s="50" t="b">
        <v>0</v>
      </c>
      <c r="T25" s="22">
        <v>4011253</v>
      </c>
      <c r="U25" s="134" t="str">
        <f>IFERROR(IF(T25=0,0,VLOOKUP(SUBSTITUTE(VLOOKUP(T25,#REF!,MATCH("strItemName",#REF!,0),FALSE),"SUI_",""),#REF!,2,FALSE)),"ERROR")</f>
        <v>ERROR</v>
      </c>
      <c r="V25" s="177">
        <v>4011253</v>
      </c>
      <c r="W25" s="134" t="str">
        <f>IFERROR(IF(V25=0,0,VLOOKUP(SUBSTITUTE(VLOOKUP(V25,#REF!,MATCH("strItemName",#REF!,0),FALSE),"SUI_",""),#REF!,2,FALSE)),"ERROR")</f>
        <v>ERROR</v>
      </c>
      <c r="X25" s="177">
        <v>4011253</v>
      </c>
      <c r="Y25" s="134" t="str">
        <f>IFERROR(IF(X25=0,0,VLOOKUP(SUBSTITUTE(VLOOKUP(X25,#REF!,MATCH("strItemName",#REF!,0),FALSE),"SUI_",""),#REF!,2,FALSE)),"ERROR")</f>
        <v>ERROR</v>
      </c>
      <c r="Z25" s="177">
        <v>4011253</v>
      </c>
      <c r="AA25" s="134" t="str">
        <f>IFERROR(IF(Z25=0,0,VLOOKUP(SUBSTITUTE(VLOOKUP(Z25,#REF!,MATCH("strItemName",#REF!,0),FALSE),"SUI_",""),#REF!,2,FALSE)),"ERROR")</f>
        <v>ERROR</v>
      </c>
      <c r="AB25" s="177">
        <v>4011253</v>
      </c>
      <c r="AC25" s="134" t="str">
        <f>IFERROR(IF(AB25=0,0,VLOOKUP(SUBSTITUTE(VLOOKUP(AB25,#REF!,MATCH("strItemName",#REF!,0),FALSE),"SUI_",""),#REF!,2,FALSE)),"ERROR")</f>
        <v>ERROR</v>
      </c>
      <c r="AD25" s="88">
        <v>0</v>
      </c>
      <c r="AE25" s="134">
        <f>IFERROR(IF(AD25=0,0,VLOOKUP(SUBSTITUTE(VLOOKUP(AD25,#REF!,MATCH("strItemName",#REF!,0),FALSE),"SUI_",""),#REF!,2,FALSE)),"ERROR")</f>
        <v>0</v>
      </c>
      <c r="AF25" s="22">
        <v>1</v>
      </c>
      <c r="AG25" s="22">
        <v>0</v>
      </c>
      <c r="AH25" s="22">
        <v>0</v>
      </c>
      <c r="AI25" s="22">
        <v>0</v>
      </c>
      <c r="AJ25" s="22" t="b">
        <v>0</v>
      </c>
      <c r="AK25" s="22">
        <v>0</v>
      </c>
      <c r="AL25" s="22">
        <v>0</v>
      </c>
    </row>
    <row r="26" spans="1:38" ht="16.5" customHeight="1" x14ac:dyDescent="0.3">
      <c r="A26" s="21">
        <f>COUNTIF(FtbReward_Quest!$B:$B,$B26)+COUNTIF(FtbReward_Mode!$B:$B,$B26)+COUNTIF(FtbReward_Content!$B:$B,$B26)-1</f>
        <v>0</v>
      </c>
      <c r="B26" s="22">
        <f t="shared" si="1"/>
        <v>110011</v>
      </c>
      <c r="C26" s="120">
        <v>11001</v>
      </c>
      <c r="D26" s="49" t="s">
        <v>490</v>
      </c>
      <c r="E26" s="49" t="s">
        <v>3318</v>
      </c>
      <c r="F26" s="120">
        <f>COUNTIF($C$8:$C26,$C26)</f>
        <v>1</v>
      </c>
      <c r="G26" s="49" t="b">
        <v>1</v>
      </c>
      <c r="H26" s="49">
        <v>1301</v>
      </c>
      <c r="I26" s="129" t="str">
        <f>IFERROR(IF(H26=0,0,VLOOKUP(VLOOKUP(H26,#REF!,MATCH("strMailTitleID",#REF!,0),FALSE),#REF!,2,FALSE)),"ERROR")</f>
        <v>ERROR</v>
      </c>
      <c r="J26" s="176">
        <v>0</v>
      </c>
      <c r="K26" s="129">
        <f>IFERROR(IF(J26=0,0,VLOOKUP(VLOOKUP(J26,#REF!,MATCH("strMailTitleID",#REF!,0),FALSE),#REF!,2,FALSE)),"ERROR")</f>
        <v>0</v>
      </c>
      <c r="L26" s="49">
        <v>0</v>
      </c>
      <c r="M26" s="49">
        <v>0</v>
      </c>
      <c r="N26" s="49">
        <v>0</v>
      </c>
      <c r="O26" s="49">
        <v>0</v>
      </c>
      <c r="P26" s="49" t="s">
        <v>10</v>
      </c>
      <c r="Q26" s="49">
        <v>0</v>
      </c>
      <c r="R26" s="49" t="b">
        <v>0</v>
      </c>
      <c r="S26" s="50" t="b">
        <v>0</v>
      </c>
      <c r="T26" s="22">
        <v>4011301</v>
      </c>
      <c r="U26" s="134" t="str">
        <f>IFERROR(IF(T26=0,0,VLOOKUP(SUBSTITUTE(VLOOKUP(T26,#REF!,MATCH("strItemName",#REF!,0),FALSE),"SUI_",""),#REF!,2,FALSE)),"ERROR")</f>
        <v>ERROR</v>
      </c>
      <c r="V26" s="177">
        <v>4011301</v>
      </c>
      <c r="W26" s="134" t="str">
        <f>IFERROR(IF(V26=0,0,VLOOKUP(SUBSTITUTE(VLOOKUP(V26,#REF!,MATCH("strItemName",#REF!,0),FALSE),"SUI_",""),#REF!,2,FALSE)),"ERROR")</f>
        <v>ERROR</v>
      </c>
      <c r="X26" s="177">
        <v>4011301</v>
      </c>
      <c r="Y26" s="134" t="str">
        <f>IFERROR(IF(X26=0,0,VLOOKUP(SUBSTITUTE(VLOOKUP(X26,#REF!,MATCH("strItemName",#REF!,0),FALSE),"SUI_",""),#REF!,2,FALSE)),"ERROR")</f>
        <v>ERROR</v>
      </c>
      <c r="Z26" s="177">
        <v>4011301</v>
      </c>
      <c r="AA26" s="134" t="str">
        <f>IFERROR(IF(Z26=0,0,VLOOKUP(SUBSTITUTE(VLOOKUP(Z26,#REF!,MATCH("strItemName",#REF!,0),FALSE),"SUI_",""),#REF!,2,FALSE)),"ERROR")</f>
        <v>ERROR</v>
      </c>
      <c r="AB26" s="177">
        <v>4011301</v>
      </c>
      <c r="AC26" s="134" t="str">
        <f>IFERROR(IF(AB26=0,0,VLOOKUP(SUBSTITUTE(VLOOKUP(AB26,#REF!,MATCH("strItemName",#REF!,0),FALSE),"SUI_",""),#REF!,2,FALSE)),"ERROR")</f>
        <v>ERROR</v>
      </c>
      <c r="AD26" s="88">
        <v>0</v>
      </c>
      <c r="AE26" s="134">
        <f>IFERROR(IF(AD26=0,0,VLOOKUP(SUBSTITUTE(VLOOKUP(AD26,#REF!,MATCH("strItemName",#REF!,0),FALSE),"SUI_",""),#REF!,2,FALSE)),"ERROR")</f>
        <v>0</v>
      </c>
      <c r="AF26" s="22">
        <v>1</v>
      </c>
      <c r="AG26" s="22">
        <v>0</v>
      </c>
      <c r="AH26" s="22">
        <v>0</v>
      </c>
      <c r="AI26" s="22">
        <v>0</v>
      </c>
      <c r="AJ26" s="22" t="b">
        <v>0</v>
      </c>
      <c r="AK26" s="22">
        <v>0</v>
      </c>
      <c r="AL26" s="22">
        <v>0</v>
      </c>
    </row>
    <row r="27" spans="1:38" ht="16.5" customHeight="1" x14ac:dyDescent="0.3">
      <c r="A27" s="21">
        <f>COUNTIF(FtbReward_Quest!$B:$B,$B27)+COUNTIF(FtbReward_Mode!$B:$B,$B27)+COUNTIF(FtbReward_Content!$B:$B,$B27)-1</f>
        <v>0</v>
      </c>
      <c r="B27" s="22">
        <f t="shared" si="1"/>
        <v>110021</v>
      </c>
      <c r="C27" s="120">
        <v>11002</v>
      </c>
      <c r="D27" s="49" t="s">
        <v>491</v>
      </c>
      <c r="E27" s="49" t="s">
        <v>3318</v>
      </c>
      <c r="F27" s="120">
        <f>COUNTIF($C$8:$C27,$C27)</f>
        <v>1</v>
      </c>
      <c r="G27" s="49" t="b">
        <v>1</v>
      </c>
      <c r="H27" s="49">
        <v>1301</v>
      </c>
      <c r="I27" s="129" t="str">
        <f>IFERROR(IF(H27=0,0,VLOOKUP(VLOOKUP(H27,#REF!,MATCH("strMailTitleID",#REF!,0),FALSE),#REF!,2,FALSE)),"ERROR")</f>
        <v>ERROR</v>
      </c>
      <c r="J27" s="176">
        <v>0</v>
      </c>
      <c r="K27" s="129">
        <f>IFERROR(IF(J27=0,0,VLOOKUP(VLOOKUP(J27,#REF!,MATCH("strMailTitleID",#REF!,0),FALSE),#REF!,2,FALSE)),"ERROR")</f>
        <v>0</v>
      </c>
      <c r="L27" s="49">
        <v>0</v>
      </c>
      <c r="M27" s="49">
        <v>0</v>
      </c>
      <c r="N27" s="49">
        <v>0</v>
      </c>
      <c r="O27" s="49">
        <v>0</v>
      </c>
      <c r="P27" s="49" t="s">
        <v>10</v>
      </c>
      <c r="Q27" s="49">
        <v>0</v>
      </c>
      <c r="R27" s="49" t="b">
        <v>0</v>
      </c>
      <c r="S27" s="50" t="b">
        <v>0</v>
      </c>
      <c r="T27" s="22">
        <v>4011302</v>
      </c>
      <c r="U27" s="134" t="str">
        <f>IFERROR(IF(T27=0,0,VLOOKUP(SUBSTITUTE(VLOOKUP(T27,#REF!,MATCH("strItemName",#REF!,0),FALSE),"SUI_",""),#REF!,2,FALSE)),"ERROR")</f>
        <v>ERROR</v>
      </c>
      <c r="V27" s="177">
        <v>4011302</v>
      </c>
      <c r="W27" s="134" t="str">
        <f>IFERROR(IF(V27=0,0,VLOOKUP(SUBSTITUTE(VLOOKUP(V27,#REF!,MATCH("strItemName",#REF!,0),FALSE),"SUI_",""),#REF!,2,FALSE)),"ERROR")</f>
        <v>ERROR</v>
      </c>
      <c r="X27" s="177">
        <v>4011302</v>
      </c>
      <c r="Y27" s="134" t="str">
        <f>IFERROR(IF(X27=0,0,VLOOKUP(SUBSTITUTE(VLOOKUP(X27,#REF!,MATCH("strItemName",#REF!,0),FALSE),"SUI_",""),#REF!,2,FALSE)),"ERROR")</f>
        <v>ERROR</v>
      </c>
      <c r="Z27" s="177">
        <v>4011302</v>
      </c>
      <c r="AA27" s="134" t="str">
        <f>IFERROR(IF(Z27=0,0,VLOOKUP(SUBSTITUTE(VLOOKUP(Z27,#REF!,MATCH("strItemName",#REF!,0),FALSE),"SUI_",""),#REF!,2,FALSE)),"ERROR")</f>
        <v>ERROR</v>
      </c>
      <c r="AB27" s="177">
        <v>4011302</v>
      </c>
      <c r="AC27" s="134" t="str">
        <f>IFERROR(IF(AB27=0,0,VLOOKUP(SUBSTITUTE(VLOOKUP(AB27,#REF!,MATCH("strItemName",#REF!,0),FALSE),"SUI_",""),#REF!,2,FALSE)),"ERROR")</f>
        <v>ERROR</v>
      </c>
      <c r="AD27" s="88">
        <v>0</v>
      </c>
      <c r="AE27" s="134">
        <f>IFERROR(IF(AD27=0,0,VLOOKUP(SUBSTITUTE(VLOOKUP(AD27,#REF!,MATCH("strItemName",#REF!,0),FALSE),"SUI_",""),#REF!,2,FALSE)),"ERROR")</f>
        <v>0</v>
      </c>
      <c r="AF27" s="22">
        <v>1</v>
      </c>
      <c r="AG27" s="22">
        <v>0</v>
      </c>
      <c r="AH27" s="22">
        <v>0</v>
      </c>
      <c r="AI27" s="22">
        <v>0</v>
      </c>
      <c r="AJ27" s="22" t="b">
        <v>0</v>
      </c>
      <c r="AK27" s="22">
        <v>0</v>
      </c>
      <c r="AL27" s="22">
        <v>0</v>
      </c>
    </row>
    <row r="28" spans="1:38" ht="16.5" customHeight="1" x14ac:dyDescent="0.3">
      <c r="A28" s="21">
        <f>COUNTIF(FtbReward_Quest!$B:$B,$B28)+COUNTIF(FtbReward_Mode!$B:$B,$B28)+COUNTIF(FtbReward_Content!$B:$B,$B28)-1</f>
        <v>0</v>
      </c>
      <c r="B28" s="22">
        <f t="shared" si="1"/>
        <v>110031</v>
      </c>
      <c r="C28" s="120">
        <v>11003</v>
      </c>
      <c r="D28" s="49" t="s">
        <v>492</v>
      </c>
      <c r="E28" s="49" t="s">
        <v>3319</v>
      </c>
      <c r="F28" s="120">
        <f>COUNTIF($C$8:$C28,$C28)</f>
        <v>1</v>
      </c>
      <c r="G28" s="49" t="b">
        <v>1</v>
      </c>
      <c r="H28" s="49">
        <v>1301</v>
      </c>
      <c r="I28" s="129" t="str">
        <f>IFERROR(IF(H28=0,0,VLOOKUP(VLOOKUP(H28,#REF!,MATCH("strMailTitleID",#REF!,0),FALSE),#REF!,2,FALSE)),"ERROR")</f>
        <v>ERROR</v>
      </c>
      <c r="J28" s="176">
        <v>0</v>
      </c>
      <c r="K28" s="129">
        <f>IFERROR(IF(J28=0,0,VLOOKUP(VLOOKUP(J28,#REF!,MATCH("strMailTitleID",#REF!,0),FALSE),#REF!,2,FALSE)),"ERROR")</f>
        <v>0</v>
      </c>
      <c r="L28" s="49">
        <v>0</v>
      </c>
      <c r="M28" s="49">
        <v>0</v>
      </c>
      <c r="N28" s="49">
        <v>0</v>
      </c>
      <c r="O28" s="49">
        <v>0</v>
      </c>
      <c r="P28" s="49" t="s">
        <v>10</v>
      </c>
      <c r="Q28" s="49">
        <v>0</v>
      </c>
      <c r="R28" s="49" t="b">
        <v>0</v>
      </c>
      <c r="S28" s="50" t="b">
        <v>0</v>
      </c>
      <c r="T28" s="22">
        <v>4011303</v>
      </c>
      <c r="U28" s="134" t="str">
        <f>IFERROR(IF(T28=0,0,VLOOKUP(SUBSTITUTE(VLOOKUP(T28,#REF!,MATCH("strItemName",#REF!,0),FALSE),"SUI_",""),#REF!,2,FALSE)),"ERROR")</f>
        <v>ERROR</v>
      </c>
      <c r="V28" s="177">
        <v>4011303</v>
      </c>
      <c r="W28" s="134" t="str">
        <f>IFERROR(IF(V28=0,0,VLOOKUP(SUBSTITUTE(VLOOKUP(V28,#REF!,MATCH("strItemName",#REF!,0),FALSE),"SUI_",""),#REF!,2,FALSE)),"ERROR")</f>
        <v>ERROR</v>
      </c>
      <c r="X28" s="177">
        <v>4011303</v>
      </c>
      <c r="Y28" s="134" t="str">
        <f>IFERROR(IF(X28=0,0,VLOOKUP(SUBSTITUTE(VLOOKUP(X28,#REF!,MATCH("strItemName",#REF!,0),FALSE),"SUI_",""),#REF!,2,FALSE)),"ERROR")</f>
        <v>ERROR</v>
      </c>
      <c r="Z28" s="177">
        <v>4011303</v>
      </c>
      <c r="AA28" s="134" t="str">
        <f>IFERROR(IF(Z28=0,0,VLOOKUP(SUBSTITUTE(VLOOKUP(Z28,#REF!,MATCH("strItemName",#REF!,0),FALSE),"SUI_",""),#REF!,2,FALSE)),"ERROR")</f>
        <v>ERROR</v>
      </c>
      <c r="AB28" s="177">
        <v>4011303</v>
      </c>
      <c r="AC28" s="134" t="str">
        <f>IFERROR(IF(AB28=0,0,VLOOKUP(SUBSTITUTE(VLOOKUP(AB28,#REF!,MATCH("strItemName",#REF!,0),FALSE),"SUI_",""),#REF!,2,FALSE)),"ERROR")</f>
        <v>ERROR</v>
      </c>
      <c r="AD28" s="88">
        <v>0</v>
      </c>
      <c r="AE28" s="134">
        <f>IFERROR(IF(AD28=0,0,VLOOKUP(SUBSTITUTE(VLOOKUP(AD28,#REF!,MATCH("strItemName",#REF!,0),FALSE),"SUI_",""),#REF!,2,FALSE)),"ERROR")</f>
        <v>0</v>
      </c>
      <c r="AF28" s="22">
        <v>1</v>
      </c>
      <c r="AG28" s="22">
        <v>0</v>
      </c>
      <c r="AH28" s="22">
        <v>0</v>
      </c>
      <c r="AI28" s="22">
        <v>0</v>
      </c>
      <c r="AJ28" s="22" t="b">
        <v>0</v>
      </c>
      <c r="AK28" s="22">
        <v>0</v>
      </c>
      <c r="AL28" s="22">
        <v>0</v>
      </c>
    </row>
    <row r="29" spans="1:38" ht="16.5" customHeight="1" x14ac:dyDescent="0.3">
      <c r="A29" s="21">
        <f>COUNTIF(FtbReward_Quest!$B:$B,$B29)+COUNTIF(FtbReward_Mode!$B:$B,$B29)+COUNTIF(FtbReward_Content!$B:$B,$B29)-1</f>
        <v>0</v>
      </c>
      <c r="B29" s="22">
        <f t="shared" si="1"/>
        <v>110041</v>
      </c>
      <c r="C29" s="120">
        <v>11004</v>
      </c>
      <c r="D29" s="49" t="s">
        <v>493</v>
      </c>
      <c r="E29" s="49" t="s">
        <v>3318</v>
      </c>
      <c r="F29" s="120">
        <f>COUNTIF($C$8:$C29,$C29)</f>
        <v>1</v>
      </c>
      <c r="G29" s="49" t="b">
        <v>1</v>
      </c>
      <c r="H29" s="49">
        <v>1301</v>
      </c>
      <c r="I29" s="129" t="str">
        <f>IFERROR(IF(H29=0,0,VLOOKUP(VLOOKUP(H29,#REF!,MATCH("strMailTitleID",#REF!,0),FALSE),#REF!,2,FALSE)),"ERROR")</f>
        <v>ERROR</v>
      </c>
      <c r="J29" s="176">
        <v>0</v>
      </c>
      <c r="K29" s="129">
        <f>IFERROR(IF(J29=0,0,VLOOKUP(VLOOKUP(J29,#REF!,MATCH("strMailTitleID",#REF!,0),FALSE),#REF!,2,FALSE)),"ERROR")</f>
        <v>0</v>
      </c>
      <c r="L29" s="49">
        <v>0</v>
      </c>
      <c r="M29" s="49">
        <v>0</v>
      </c>
      <c r="N29" s="49">
        <v>0</v>
      </c>
      <c r="O29" s="49">
        <v>0</v>
      </c>
      <c r="P29" s="49" t="s">
        <v>10</v>
      </c>
      <c r="Q29" s="49">
        <v>0</v>
      </c>
      <c r="R29" s="49" t="b">
        <v>0</v>
      </c>
      <c r="S29" s="50" t="b">
        <v>0</v>
      </c>
      <c r="T29" s="22">
        <v>4011304</v>
      </c>
      <c r="U29" s="134" t="str">
        <f>IFERROR(IF(T29=0,0,VLOOKUP(SUBSTITUTE(VLOOKUP(T29,#REF!,MATCH("strItemName",#REF!,0),FALSE),"SUI_",""),#REF!,2,FALSE)),"ERROR")</f>
        <v>ERROR</v>
      </c>
      <c r="V29" s="177">
        <v>4011304</v>
      </c>
      <c r="W29" s="134" t="str">
        <f>IFERROR(IF(V29=0,0,VLOOKUP(SUBSTITUTE(VLOOKUP(V29,#REF!,MATCH("strItemName",#REF!,0),FALSE),"SUI_",""),#REF!,2,FALSE)),"ERROR")</f>
        <v>ERROR</v>
      </c>
      <c r="X29" s="177">
        <v>4011304</v>
      </c>
      <c r="Y29" s="134" t="str">
        <f>IFERROR(IF(X29=0,0,VLOOKUP(SUBSTITUTE(VLOOKUP(X29,#REF!,MATCH("strItemName",#REF!,0),FALSE),"SUI_",""),#REF!,2,FALSE)),"ERROR")</f>
        <v>ERROR</v>
      </c>
      <c r="Z29" s="177">
        <v>4011304</v>
      </c>
      <c r="AA29" s="134" t="str">
        <f>IFERROR(IF(Z29=0,0,VLOOKUP(SUBSTITUTE(VLOOKUP(Z29,#REF!,MATCH("strItemName",#REF!,0),FALSE),"SUI_",""),#REF!,2,FALSE)),"ERROR")</f>
        <v>ERROR</v>
      </c>
      <c r="AB29" s="177">
        <v>4011304</v>
      </c>
      <c r="AC29" s="134" t="str">
        <f>IFERROR(IF(AB29=0,0,VLOOKUP(SUBSTITUTE(VLOOKUP(AB29,#REF!,MATCH("strItemName",#REF!,0),FALSE),"SUI_",""),#REF!,2,FALSE)),"ERROR")</f>
        <v>ERROR</v>
      </c>
      <c r="AD29" s="88">
        <v>0</v>
      </c>
      <c r="AE29" s="134">
        <f>IFERROR(IF(AD29=0,0,VLOOKUP(SUBSTITUTE(VLOOKUP(AD29,#REF!,MATCH("strItemName",#REF!,0),FALSE),"SUI_",""),#REF!,2,FALSE)),"ERROR")</f>
        <v>0</v>
      </c>
      <c r="AF29" s="22">
        <v>1</v>
      </c>
      <c r="AG29" s="22">
        <v>0</v>
      </c>
      <c r="AH29" s="22">
        <v>0</v>
      </c>
      <c r="AI29" s="22">
        <v>0</v>
      </c>
      <c r="AJ29" s="22" t="b">
        <v>0</v>
      </c>
      <c r="AK29" s="22">
        <v>0</v>
      </c>
      <c r="AL29" s="22">
        <v>0</v>
      </c>
    </row>
    <row r="30" spans="1:38" ht="16.5" customHeight="1" x14ac:dyDescent="0.3">
      <c r="A30" s="21">
        <f>COUNTIF(FtbReward_Quest!$B:$B,$B30)+COUNTIF(FtbReward_Mode!$B:$B,$B30)+COUNTIF(FtbReward_Content!$B:$B,$B30)-1</f>
        <v>0</v>
      </c>
      <c r="B30" s="22">
        <f t="shared" ref="B30" si="2">C30*10+F30</f>
        <v>8403021</v>
      </c>
      <c r="C30" s="120">
        <v>840302</v>
      </c>
      <c r="D30" s="49" t="s">
        <v>751</v>
      </c>
      <c r="E30" s="49" t="s">
        <v>1655</v>
      </c>
      <c r="F30" s="120">
        <f>COUNTIF($C$8:$C30,$C30)</f>
        <v>1</v>
      </c>
      <c r="G30" s="49" t="b">
        <v>0</v>
      </c>
      <c r="H30" s="49">
        <v>0</v>
      </c>
      <c r="I30" s="129">
        <f>IFERROR(IF(H30=0,0,VLOOKUP(VLOOKUP(H30,#REF!,MATCH("strMailTitleID",#REF!,0),FALSE),#REF!,2,FALSE)),"ERROR")</f>
        <v>0</v>
      </c>
      <c r="J30" s="176">
        <v>0</v>
      </c>
      <c r="K30" s="129">
        <f>IFERROR(IF(J30=0,0,VLOOKUP(VLOOKUP(J30,#REF!,MATCH("strMailTitleID",#REF!,0),FALSE),#REF!,2,FALSE)),"ERROR")</f>
        <v>0</v>
      </c>
      <c r="L30" s="49">
        <f ca="1">IFERROR(VLOOKUP($B30,INDIRECT(VLOOKUP($E30,보상!$S:$AA,2,FALSE)),MATCH(L$6,INDIRECT(VLOOKUP($E30,보상!$S:$AA,3,FALSE)),0),FALSE),"ERROR")</f>
        <v>550</v>
      </c>
      <c r="M30" s="49">
        <v>0</v>
      </c>
      <c r="N30" s="49">
        <v>0</v>
      </c>
      <c r="O30" s="49">
        <v>0</v>
      </c>
      <c r="P30" s="49" t="str">
        <f ca="1">IFERROR(VLOOKUP($B30,INDIRECT(VLOOKUP($E30,보상!$S:$AA,2,FALSE)),MATCH(P$6,INDIRECT(VLOOKUP($E30,보상!$S:$AA,3,FALSE)),0),FALSE),"ERROR")</f>
        <v>Gold</v>
      </c>
      <c r="Q30" s="49">
        <f ca="1">IFERROR(VLOOKUP($B30,INDIRECT(VLOOKUP($E30,보상!$S:$AA,2,FALSE)),MATCH(Q$6,INDIRECT(VLOOKUP($E30,보상!$S:$AA,3,FALSE)),0),FALSE),"ERROR")</f>
        <v>5500</v>
      </c>
      <c r="R30" s="49" t="b">
        <v>0</v>
      </c>
      <c r="S30" s="50" t="b">
        <v>0</v>
      </c>
      <c r="T30" s="22">
        <v>0</v>
      </c>
      <c r="U30" s="134">
        <f>IFERROR(IF(T30=0,0,VLOOKUP(SUBSTITUTE(VLOOKUP(T30,#REF!,MATCH("strItemName",#REF!,0),FALSE),"SUI_",""),#REF!,2,FALSE)),"ERROR")</f>
        <v>0</v>
      </c>
      <c r="V30" s="177">
        <v>0</v>
      </c>
      <c r="W30" s="134">
        <f>IFERROR(IF(V30=0,0,VLOOKUP(SUBSTITUTE(VLOOKUP(V30,#REF!,MATCH("strItemName",#REF!,0),FALSE),"SUI_",""),#REF!,2,FALSE)),"ERROR")</f>
        <v>0</v>
      </c>
      <c r="X30" s="177">
        <v>0</v>
      </c>
      <c r="Y30" s="134">
        <f>IFERROR(IF(X30=0,0,VLOOKUP(SUBSTITUTE(VLOOKUP(X30,#REF!,MATCH("strItemName",#REF!,0),FALSE),"SUI_",""),#REF!,2,FALSE)),"ERROR")</f>
        <v>0</v>
      </c>
      <c r="Z30" s="177">
        <v>0</v>
      </c>
      <c r="AA30" s="134">
        <f>IFERROR(IF(Z30=0,0,VLOOKUP(SUBSTITUTE(VLOOKUP(Z30,#REF!,MATCH("strItemName",#REF!,0),FALSE),"SUI_",""),#REF!,2,FALSE)),"ERROR")</f>
        <v>0</v>
      </c>
      <c r="AB30" s="177">
        <v>0</v>
      </c>
      <c r="AC30" s="134">
        <f>IFERROR(IF(AB30=0,0,VLOOKUP(SUBSTITUTE(VLOOKUP(AB30,#REF!,MATCH("strItemName",#REF!,0),FALSE),"SUI_",""),#REF!,2,FALSE)),"ERROR")</f>
        <v>0</v>
      </c>
      <c r="AD30" s="88">
        <v>0</v>
      </c>
      <c r="AE30" s="134">
        <f>IFERROR(IF(AD30=0,0,VLOOKUP(SUBSTITUTE(VLOOKUP(AD30,#REF!,MATCH("strItemName",#REF!,0),FALSE),"SUI_",""),#REF!,2,FALSE)),"ERROR")</f>
        <v>0</v>
      </c>
      <c r="AF30" s="22">
        <v>0</v>
      </c>
      <c r="AG30" s="22">
        <v>0</v>
      </c>
      <c r="AH30" s="22">
        <v>0</v>
      </c>
      <c r="AI30" s="22">
        <v>0</v>
      </c>
      <c r="AJ30" s="22" t="b">
        <v>0</v>
      </c>
      <c r="AK30" s="22">
        <v>0</v>
      </c>
      <c r="AL30" s="22">
        <v>0</v>
      </c>
    </row>
    <row r="31" spans="1:38" ht="16.5" customHeight="1" x14ac:dyDescent="0.3">
      <c r="A31" s="21">
        <f>COUNTIF(FtbReward_Quest!$B:$B,$B31)+COUNTIF(FtbReward_Mode!$B:$B,$B31)+COUNTIF(FtbReward_Content!$B:$B,$B31)-1</f>
        <v>0</v>
      </c>
      <c r="B31" s="22">
        <f t="shared" ref="B31:B92" si="3">C31*10+F31</f>
        <v>8403031</v>
      </c>
      <c r="C31" s="120">
        <v>840303</v>
      </c>
      <c r="D31" s="49" t="s">
        <v>752</v>
      </c>
      <c r="E31" s="49" t="s">
        <v>1655</v>
      </c>
      <c r="F31" s="120">
        <f>COUNTIF($C$8:$C31,$C31)</f>
        <v>1</v>
      </c>
      <c r="G31" s="49" t="b">
        <v>0</v>
      </c>
      <c r="H31" s="49">
        <v>0</v>
      </c>
      <c r="I31" s="129">
        <f>IFERROR(IF(H31=0,0,VLOOKUP(VLOOKUP(H31,#REF!,MATCH("strMailTitleID",#REF!,0),FALSE),#REF!,2,FALSE)),"ERROR")</f>
        <v>0</v>
      </c>
      <c r="J31" s="176">
        <v>0</v>
      </c>
      <c r="K31" s="129">
        <f>IFERROR(IF(J31=0,0,VLOOKUP(VLOOKUP(J31,#REF!,MATCH("strMailTitleID",#REF!,0),FALSE),#REF!,2,FALSE)),"ERROR")</f>
        <v>0</v>
      </c>
      <c r="L31" s="49">
        <f ca="1">IFERROR(VLOOKUP($B31,INDIRECT(VLOOKUP($E31,보상!$S:$AA,2,FALSE)),MATCH(L$6,INDIRECT(VLOOKUP($E31,보상!$S:$AA,3,FALSE)),0),FALSE),"ERROR")</f>
        <v>1300</v>
      </c>
      <c r="M31" s="49">
        <v>0</v>
      </c>
      <c r="N31" s="49">
        <v>0</v>
      </c>
      <c r="O31" s="49">
        <v>0</v>
      </c>
      <c r="P31" s="49" t="str">
        <f ca="1">IFERROR(VLOOKUP($B31,INDIRECT(VLOOKUP($E31,보상!$S:$AA,2,FALSE)),MATCH(P$6,INDIRECT(VLOOKUP($E31,보상!$S:$AA,3,FALSE)),0),FALSE),"ERROR")</f>
        <v>Gold</v>
      </c>
      <c r="Q31" s="49">
        <f ca="1">IFERROR(VLOOKUP($B31,INDIRECT(VLOOKUP($E31,보상!$S:$AA,2,FALSE)),MATCH(Q$6,INDIRECT(VLOOKUP($E31,보상!$S:$AA,3,FALSE)),0),FALSE),"ERROR")</f>
        <v>13000</v>
      </c>
      <c r="R31" s="49" t="b">
        <v>0</v>
      </c>
      <c r="S31" s="50" t="b">
        <v>0</v>
      </c>
      <c r="T31" s="22">
        <v>0</v>
      </c>
      <c r="U31" s="134">
        <f>IFERROR(IF(T31=0,0,VLOOKUP(SUBSTITUTE(VLOOKUP(T31,#REF!,MATCH("strItemName",#REF!,0),FALSE),"SUI_",""),#REF!,2,FALSE)),"ERROR")</f>
        <v>0</v>
      </c>
      <c r="V31" s="177">
        <v>0</v>
      </c>
      <c r="W31" s="134">
        <f>IFERROR(IF(V31=0,0,VLOOKUP(SUBSTITUTE(VLOOKUP(V31,#REF!,MATCH("strItemName",#REF!,0),FALSE),"SUI_",""),#REF!,2,FALSE)),"ERROR")</f>
        <v>0</v>
      </c>
      <c r="X31" s="177">
        <v>0</v>
      </c>
      <c r="Y31" s="134">
        <f>IFERROR(IF(X31=0,0,VLOOKUP(SUBSTITUTE(VLOOKUP(X31,#REF!,MATCH("strItemName",#REF!,0),FALSE),"SUI_",""),#REF!,2,FALSE)),"ERROR")</f>
        <v>0</v>
      </c>
      <c r="Z31" s="177">
        <v>0</v>
      </c>
      <c r="AA31" s="134">
        <f>IFERROR(IF(Z31=0,0,VLOOKUP(SUBSTITUTE(VLOOKUP(Z31,#REF!,MATCH("strItemName",#REF!,0),FALSE),"SUI_",""),#REF!,2,FALSE)),"ERROR")</f>
        <v>0</v>
      </c>
      <c r="AB31" s="177">
        <v>0</v>
      </c>
      <c r="AC31" s="134">
        <f>IFERROR(IF(AB31=0,0,VLOOKUP(SUBSTITUTE(VLOOKUP(AB31,#REF!,MATCH("strItemName",#REF!,0),FALSE),"SUI_",""),#REF!,2,FALSE)),"ERROR")</f>
        <v>0</v>
      </c>
      <c r="AD31" s="88">
        <v>0</v>
      </c>
      <c r="AE31" s="134">
        <f>IFERROR(IF(AD31=0,0,VLOOKUP(SUBSTITUTE(VLOOKUP(AD31,#REF!,MATCH("strItemName",#REF!,0),FALSE),"SUI_",""),#REF!,2,FALSE)),"ERROR")</f>
        <v>0</v>
      </c>
      <c r="AF31" s="22">
        <v>0</v>
      </c>
      <c r="AG31" s="22">
        <v>0</v>
      </c>
      <c r="AH31" s="22">
        <v>0</v>
      </c>
      <c r="AI31" s="22">
        <v>0</v>
      </c>
      <c r="AJ31" s="22" t="b">
        <v>0</v>
      </c>
      <c r="AK31" s="22">
        <v>0</v>
      </c>
      <c r="AL31" s="22">
        <v>0</v>
      </c>
    </row>
    <row r="32" spans="1:38" ht="16.5" customHeight="1" x14ac:dyDescent="0.3">
      <c r="A32" s="21">
        <f>COUNTIF(FtbReward_Quest!$B:$B,$B32)+COUNTIF(FtbReward_Mode!$B:$B,$B32)+COUNTIF(FtbReward_Content!$B:$B,$B32)-1</f>
        <v>0</v>
      </c>
      <c r="B32" s="22">
        <f t="shared" si="3"/>
        <v>8403041</v>
      </c>
      <c r="C32" s="120">
        <v>840304</v>
      </c>
      <c r="D32" s="49" t="s">
        <v>753</v>
      </c>
      <c r="E32" s="49" t="s">
        <v>1655</v>
      </c>
      <c r="F32" s="120">
        <f>COUNTIF($C$8:$C32,$C32)</f>
        <v>1</v>
      </c>
      <c r="G32" s="49" t="b">
        <v>0</v>
      </c>
      <c r="H32" s="49">
        <v>0</v>
      </c>
      <c r="I32" s="129">
        <f>IFERROR(IF(H32=0,0,VLOOKUP(VLOOKUP(H32,#REF!,MATCH("strMailTitleID",#REF!,0),FALSE),#REF!,2,FALSE)),"ERROR")</f>
        <v>0</v>
      </c>
      <c r="J32" s="176">
        <v>0</v>
      </c>
      <c r="K32" s="129">
        <f>IFERROR(IF(J32=0,0,VLOOKUP(VLOOKUP(J32,#REF!,MATCH("strMailTitleID",#REF!,0),FALSE),#REF!,2,FALSE)),"ERROR")</f>
        <v>0</v>
      </c>
      <c r="L32" s="49">
        <f ca="1">IFERROR(VLOOKUP($B32,INDIRECT(VLOOKUP($E32,보상!$S:$AA,2,FALSE)),MATCH(L$6,INDIRECT(VLOOKUP($E32,보상!$S:$AA,3,FALSE)),0),FALSE),"ERROR")</f>
        <v>2800</v>
      </c>
      <c r="M32" s="49">
        <v>0</v>
      </c>
      <c r="N32" s="49">
        <v>0</v>
      </c>
      <c r="O32" s="49">
        <v>0</v>
      </c>
      <c r="P32" s="49" t="str">
        <f ca="1">IFERROR(VLOOKUP($B32,INDIRECT(VLOOKUP($E32,보상!$S:$AA,2,FALSE)),MATCH(P$6,INDIRECT(VLOOKUP($E32,보상!$S:$AA,3,FALSE)),0),FALSE),"ERROR")</f>
        <v>Gold</v>
      </c>
      <c r="Q32" s="49">
        <f ca="1">IFERROR(VLOOKUP($B32,INDIRECT(VLOOKUP($E32,보상!$S:$AA,2,FALSE)),MATCH(Q$6,INDIRECT(VLOOKUP($E32,보상!$S:$AA,3,FALSE)),0),FALSE),"ERROR")</f>
        <v>28000</v>
      </c>
      <c r="R32" s="49" t="b">
        <v>0</v>
      </c>
      <c r="S32" s="50" t="b">
        <v>0</v>
      </c>
      <c r="T32" s="22">
        <v>0</v>
      </c>
      <c r="U32" s="134">
        <f>IFERROR(IF(T32=0,0,VLOOKUP(SUBSTITUTE(VLOOKUP(T32,#REF!,MATCH("strItemName",#REF!,0),FALSE),"SUI_",""),#REF!,2,FALSE)),"ERROR")</f>
        <v>0</v>
      </c>
      <c r="V32" s="177">
        <v>0</v>
      </c>
      <c r="W32" s="134">
        <f>IFERROR(IF(V32=0,0,VLOOKUP(SUBSTITUTE(VLOOKUP(V32,#REF!,MATCH("strItemName",#REF!,0),FALSE),"SUI_",""),#REF!,2,FALSE)),"ERROR")</f>
        <v>0</v>
      </c>
      <c r="X32" s="177">
        <v>0</v>
      </c>
      <c r="Y32" s="134">
        <f>IFERROR(IF(X32=0,0,VLOOKUP(SUBSTITUTE(VLOOKUP(X32,#REF!,MATCH("strItemName",#REF!,0),FALSE),"SUI_",""),#REF!,2,FALSE)),"ERROR")</f>
        <v>0</v>
      </c>
      <c r="Z32" s="177">
        <v>0</v>
      </c>
      <c r="AA32" s="134">
        <f>IFERROR(IF(Z32=0,0,VLOOKUP(SUBSTITUTE(VLOOKUP(Z32,#REF!,MATCH("strItemName",#REF!,0),FALSE),"SUI_",""),#REF!,2,FALSE)),"ERROR")</f>
        <v>0</v>
      </c>
      <c r="AB32" s="177">
        <v>0</v>
      </c>
      <c r="AC32" s="134">
        <f>IFERROR(IF(AB32=0,0,VLOOKUP(SUBSTITUTE(VLOOKUP(AB32,#REF!,MATCH("strItemName",#REF!,0),FALSE),"SUI_",""),#REF!,2,FALSE)),"ERROR")</f>
        <v>0</v>
      </c>
      <c r="AD32" s="88">
        <v>0</v>
      </c>
      <c r="AE32" s="134">
        <f>IFERROR(IF(AD32=0,0,VLOOKUP(SUBSTITUTE(VLOOKUP(AD32,#REF!,MATCH("strItemName",#REF!,0),FALSE),"SUI_",""),#REF!,2,FALSE)),"ERROR")</f>
        <v>0</v>
      </c>
      <c r="AF32" s="22">
        <v>0</v>
      </c>
      <c r="AG32" s="22">
        <v>0</v>
      </c>
      <c r="AH32" s="22">
        <v>0</v>
      </c>
      <c r="AI32" s="22">
        <v>0</v>
      </c>
      <c r="AJ32" s="22" t="b">
        <v>0</v>
      </c>
      <c r="AK32" s="22">
        <v>0</v>
      </c>
      <c r="AL32" s="22">
        <v>0</v>
      </c>
    </row>
    <row r="33" spans="1:38" ht="16.5" customHeight="1" x14ac:dyDescent="0.3">
      <c r="A33" s="21">
        <f>COUNTIF(FtbReward_Quest!$B:$B,$B33)+COUNTIF(FtbReward_Mode!$B:$B,$B33)+COUNTIF(FtbReward_Content!$B:$B,$B33)-1</f>
        <v>0</v>
      </c>
      <c r="B33" s="22">
        <f t="shared" si="3"/>
        <v>8404021</v>
      </c>
      <c r="C33" s="120">
        <v>840402</v>
      </c>
      <c r="D33" s="49" t="s">
        <v>751</v>
      </c>
      <c r="E33" s="49" t="s">
        <v>1655</v>
      </c>
      <c r="F33" s="120">
        <f>COUNTIF($C$8:$C33,$C33)</f>
        <v>1</v>
      </c>
      <c r="G33" s="49" t="b">
        <v>0</v>
      </c>
      <c r="H33" s="49">
        <v>0</v>
      </c>
      <c r="I33" s="129">
        <f>IFERROR(IF(H33=0,0,VLOOKUP(VLOOKUP(H33,#REF!,MATCH("strMailTitleID",#REF!,0),FALSE),#REF!,2,FALSE)),"ERROR")</f>
        <v>0</v>
      </c>
      <c r="J33" s="176">
        <v>0</v>
      </c>
      <c r="K33" s="129">
        <f>IFERROR(IF(J33=0,0,VLOOKUP(VLOOKUP(J33,#REF!,MATCH("strMailTitleID",#REF!,0),FALSE),#REF!,2,FALSE)),"ERROR")</f>
        <v>0</v>
      </c>
      <c r="L33" s="49">
        <f ca="1">IFERROR(VLOOKUP($B33,INDIRECT(VLOOKUP($E33,보상!$S:$AA,2,FALSE)),MATCH(L$6,INDIRECT(VLOOKUP($E33,보상!$S:$AA,3,FALSE)),0),FALSE),"ERROR")</f>
        <v>1350</v>
      </c>
      <c r="M33" s="49">
        <v>0</v>
      </c>
      <c r="N33" s="49">
        <v>0</v>
      </c>
      <c r="O33" s="49">
        <v>0</v>
      </c>
      <c r="P33" s="49" t="str">
        <f ca="1">IFERROR(VLOOKUP($B33,INDIRECT(VLOOKUP($E33,보상!$S:$AA,2,FALSE)),MATCH(P$6,INDIRECT(VLOOKUP($E33,보상!$S:$AA,3,FALSE)),0),FALSE),"ERROR")</f>
        <v>Gold</v>
      </c>
      <c r="Q33" s="49">
        <f ca="1">IFERROR(VLOOKUP($B33,INDIRECT(VLOOKUP($E33,보상!$S:$AA,2,FALSE)),MATCH(Q$6,INDIRECT(VLOOKUP($E33,보상!$S:$AA,3,FALSE)),0),FALSE),"ERROR")</f>
        <v>13500</v>
      </c>
      <c r="R33" s="49" t="b">
        <v>0</v>
      </c>
      <c r="S33" s="50" t="b">
        <v>0</v>
      </c>
      <c r="T33" s="22">
        <v>0</v>
      </c>
      <c r="U33" s="134">
        <f>IFERROR(IF(T33=0,0,VLOOKUP(SUBSTITUTE(VLOOKUP(T33,#REF!,MATCH("strItemName",#REF!,0),FALSE),"SUI_",""),#REF!,2,FALSE)),"ERROR")</f>
        <v>0</v>
      </c>
      <c r="V33" s="177">
        <v>0</v>
      </c>
      <c r="W33" s="134">
        <f>IFERROR(IF(V33=0,0,VLOOKUP(SUBSTITUTE(VLOOKUP(V33,#REF!,MATCH("strItemName",#REF!,0),FALSE),"SUI_",""),#REF!,2,FALSE)),"ERROR")</f>
        <v>0</v>
      </c>
      <c r="X33" s="177">
        <v>0</v>
      </c>
      <c r="Y33" s="134">
        <f>IFERROR(IF(X33=0,0,VLOOKUP(SUBSTITUTE(VLOOKUP(X33,#REF!,MATCH("strItemName",#REF!,0),FALSE),"SUI_",""),#REF!,2,FALSE)),"ERROR")</f>
        <v>0</v>
      </c>
      <c r="Z33" s="177">
        <v>0</v>
      </c>
      <c r="AA33" s="134">
        <f>IFERROR(IF(Z33=0,0,VLOOKUP(SUBSTITUTE(VLOOKUP(Z33,#REF!,MATCH("strItemName",#REF!,0),FALSE),"SUI_",""),#REF!,2,FALSE)),"ERROR")</f>
        <v>0</v>
      </c>
      <c r="AB33" s="177">
        <v>0</v>
      </c>
      <c r="AC33" s="134">
        <f>IFERROR(IF(AB33=0,0,VLOOKUP(SUBSTITUTE(VLOOKUP(AB33,#REF!,MATCH("strItemName",#REF!,0),FALSE),"SUI_",""),#REF!,2,FALSE)),"ERROR")</f>
        <v>0</v>
      </c>
      <c r="AD33" s="88">
        <v>0</v>
      </c>
      <c r="AE33" s="134">
        <f>IFERROR(IF(AD33=0,0,VLOOKUP(SUBSTITUTE(VLOOKUP(AD33,#REF!,MATCH("strItemName",#REF!,0),FALSE),"SUI_",""),#REF!,2,FALSE)),"ERROR")</f>
        <v>0</v>
      </c>
      <c r="AF33" s="22">
        <v>0</v>
      </c>
      <c r="AG33" s="22">
        <v>0</v>
      </c>
      <c r="AH33" s="22">
        <v>0</v>
      </c>
      <c r="AI33" s="22">
        <v>0</v>
      </c>
      <c r="AJ33" s="22" t="b">
        <v>0</v>
      </c>
      <c r="AK33" s="22">
        <v>0</v>
      </c>
      <c r="AL33" s="22">
        <v>0</v>
      </c>
    </row>
    <row r="34" spans="1:38" ht="16.5" customHeight="1" x14ac:dyDescent="0.3">
      <c r="A34" s="21">
        <f>COUNTIF(FtbReward_Quest!$B:$B,$B34)+COUNTIF(FtbReward_Mode!$B:$B,$B34)+COUNTIF(FtbReward_Content!$B:$B,$B34)-1</f>
        <v>0</v>
      </c>
      <c r="B34" s="22">
        <f t="shared" si="3"/>
        <v>8404031</v>
      </c>
      <c r="C34" s="120">
        <v>840403</v>
      </c>
      <c r="D34" s="49" t="s">
        <v>752</v>
      </c>
      <c r="E34" s="49" t="s">
        <v>1655</v>
      </c>
      <c r="F34" s="120">
        <f>COUNTIF($C$8:$C34,$C34)</f>
        <v>1</v>
      </c>
      <c r="G34" s="49" t="b">
        <v>0</v>
      </c>
      <c r="H34" s="49">
        <v>0</v>
      </c>
      <c r="I34" s="129">
        <f>IFERROR(IF(H34=0,0,VLOOKUP(VLOOKUP(H34,#REF!,MATCH("strMailTitleID",#REF!,0),FALSE),#REF!,2,FALSE)),"ERROR")</f>
        <v>0</v>
      </c>
      <c r="J34" s="176">
        <v>0</v>
      </c>
      <c r="K34" s="129">
        <f>IFERROR(IF(J34=0,0,VLOOKUP(VLOOKUP(J34,#REF!,MATCH("strMailTitleID",#REF!,0),FALSE),#REF!,2,FALSE)),"ERROR")</f>
        <v>0</v>
      </c>
      <c r="L34" s="49">
        <f ca="1">IFERROR(VLOOKUP($B34,INDIRECT(VLOOKUP($E34,보상!$S:$AA,2,FALSE)),MATCH(L$6,INDIRECT(VLOOKUP($E34,보상!$S:$AA,3,FALSE)),0),FALSE),"ERROR")</f>
        <v>2850</v>
      </c>
      <c r="M34" s="49">
        <v>0</v>
      </c>
      <c r="N34" s="49">
        <v>0</v>
      </c>
      <c r="O34" s="49">
        <v>0</v>
      </c>
      <c r="P34" s="49" t="str">
        <f ca="1">IFERROR(VLOOKUP($B34,INDIRECT(VLOOKUP($E34,보상!$S:$AA,2,FALSE)),MATCH(P$6,INDIRECT(VLOOKUP($E34,보상!$S:$AA,3,FALSE)),0),FALSE),"ERROR")</f>
        <v>Gold</v>
      </c>
      <c r="Q34" s="49">
        <f ca="1">IFERROR(VLOOKUP($B34,INDIRECT(VLOOKUP($E34,보상!$S:$AA,2,FALSE)),MATCH(Q$6,INDIRECT(VLOOKUP($E34,보상!$S:$AA,3,FALSE)),0),FALSE),"ERROR")</f>
        <v>28500</v>
      </c>
      <c r="R34" s="49" t="b">
        <v>0</v>
      </c>
      <c r="S34" s="50" t="b">
        <v>0</v>
      </c>
      <c r="T34" s="22">
        <v>0</v>
      </c>
      <c r="U34" s="134">
        <f>IFERROR(IF(T34=0,0,VLOOKUP(SUBSTITUTE(VLOOKUP(T34,#REF!,MATCH("strItemName",#REF!,0),FALSE),"SUI_",""),#REF!,2,FALSE)),"ERROR")</f>
        <v>0</v>
      </c>
      <c r="V34" s="177">
        <v>0</v>
      </c>
      <c r="W34" s="134">
        <f>IFERROR(IF(V34=0,0,VLOOKUP(SUBSTITUTE(VLOOKUP(V34,#REF!,MATCH("strItemName",#REF!,0),FALSE),"SUI_",""),#REF!,2,FALSE)),"ERROR")</f>
        <v>0</v>
      </c>
      <c r="X34" s="177">
        <v>0</v>
      </c>
      <c r="Y34" s="134">
        <f>IFERROR(IF(X34=0,0,VLOOKUP(SUBSTITUTE(VLOOKUP(X34,#REF!,MATCH("strItemName",#REF!,0),FALSE),"SUI_",""),#REF!,2,FALSE)),"ERROR")</f>
        <v>0</v>
      </c>
      <c r="Z34" s="177">
        <v>0</v>
      </c>
      <c r="AA34" s="134">
        <f>IFERROR(IF(Z34=0,0,VLOOKUP(SUBSTITUTE(VLOOKUP(Z34,#REF!,MATCH("strItemName",#REF!,0),FALSE),"SUI_",""),#REF!,2,FALSE)),"ERROR")</f>
        <v>0</v>
      </c>
      <c r="AB34" s="177">
        <v>0</v>
      </c>
      <c r="AC34" s="134">
        <f>IFERROR(IF(AB34=0,0,VLOOKUP(SUBSTITUTE(VLOOKUP(AB34,#REF!,MATCH("strItemName",#REF!,0),FALSE),"SUI_",""),#REF!,2,FALSE)),"ERROR")</f>
        <v>0</v>
      </c>
      <c r="AD34" s="88">
        <v>0</v>
      </c>
      <c r="AE34" s="134">
        <f>IFERROR(IF(AD34=0,0,VLOOKUP(SUBSTITUTE(VLOOKUP(AD34,#REF!,MATCH("strItemName",#REF!,0),FALSE),"SUI_",""),#REF!,2,FALSE)),"ERROR")</f>
        <v>0</v>
      </c>
      <c r="AF34" s="22">
        <v>0</v>
      </c>
      <c r="AG34" s="22">
        <v>0</v>
      </c>
      <c r="AH34" s="22">
        <v>0</v>
      </c>
      <c r="AI34" s="22">
        <v>0</v>
      </c>
      <c r="AJ34" s="22" t="b">
        <v>0</v>
      </c>
      <c r="AK34" s="22">
        <v>0</v>
      </c>
      <c r="AL34" s="22">
        <v>0</v>
      </c>
    </row>
    <row r="35" spans="1:38" ht="16.5" customHeight="1" x14ac:dyDescent="0.3">
      <c r="A35" s="21">
        <f>COUNTIF(FtbReward_Quest!$B:$B,$B35)+COUNTIF(FtbReward_Mode!$B:$B,$B35)+COUNTIF(FtbReward_Content!$B:$B,$B35)-1</f>
        <v>0</v>
      </c>
      <c r="B35" s="22">
        <f t="shared" si="3"/>
        <v>8404041</v>
      </c>
      <c r="C35" s="120">
        <v>840404</v>
      </c>
      <c r="D35" s="49" t="s">
        <v>753</v>
      </c>
      <c r="E35" s="49" t="s">
        <v>1655</v>
      </c>
      <c r="F35" s="120">
        <f>COUNTIF($C$8:$C35,$C35)</f>
        <v>1</v>
      </c>
      <c r="G35" s="49" t="b">
        <v>0</v>
      </c>
      <c r="H35" s="49">
        <v>0</v>
      </c>
      <c r="I35" s="129">
        <f>IFERROR(IF(H35=0,0,VLOOKUP(VLOOKUP(H35,#REF!,MATCH("strMailTitleID",#REF!,0),FALSE),#REF!,2,FALSE)),"ERROR")</f>
        <v>0</v>
      </c>
      <c r="J35" s="176">
        <v>0</v>
      </c>
      <c r="K35" s="129">
        <f>IFERROR(IF(J35=0,0,VLOOKUP(VLOOKUP(J35,#REF!,MATCH("strMailTitleID",#REF!,0),FALSE),#REF!,2,FALSE)),"ERROR")</f>
        <v>0</v>
      </c>
      <c r="L35" s="49">
        <f ca="1">IFERROR(VLOOKUP($B35,INDIRECT(VLOOKUP($E35,보상!$S:$AA,2,FALSE)),MATCH(L$6,INDIRECT(VLOOKUP($E35,보상!$S:$AA,3,FALSE)),0),FALSE),"ERROR")</f>
        <v>6000</v>
      </c>
      <c r="M35" s="49">
        <v>0</v>
      </c>
      <c r="N35" s="49">
        <v>0</v>
      </c>
      <c r="O35" s="49">
        <v>0</v>
      </c>
      <c r="P35" s="49" t="str">
        <f ca="1">IFERROR(VLOOKUP($B35,INDIRECT(VLOOKUP($E35,보상!$S:$AA,2,FALSE)),MATCH(P$6,INDIRECT(VLOOKUP($E35,보상!$S:$AA,3,FALSE)),0),FALSE),"ERROR")</f>
        <v>Gold</v>
      </c>
      <c r="Q35" s="49">
        <f ca="1">IFERROR(VLOOKUP($B35,INDIRECT(VLOOKUP($E35,보상!$S:$AA,2,FALSE)),MATCH(Q$6,INDIRECT(VLOOKUP($E35,보상!$S:$AA,3,FALSE)),0),FALSE),"ERROR")</f>
        <v>60000</v>
      </c>
      <c r="R35" s="49" t="b">
        <v>0</v>
      </c>
      <c r="S35" s="50" t="b">
        <v>0</v>
      </c>
      <c r="T35" s="22">
        <v>0</v>
      </c>
      <c r="U35" s="134">
        <f>IFERROR(IF(T35=0,0,VLOOKUP(SUBSTITUTE(VLOOKUP(T35,#REF!,MATCH("strItemName",#REF!,0),FALSE),"SUI_",""),#REF!,2,FALSE)),"ERROR")</f>
        <v>0</v>
      </c>
      <c r="V35" s="177">
        <v>0</v>
      </c>
      <c r="W35" s="134">
        <f>IFERROR(IF(V35=0,0,VLOOKUP(SUBSTITUTE(VLOOKUP(V35,#REF!,MATCH("strItemName",#REF!,0),FALSE),"SUI_",""),#REF!,2,FALSE)),"ERROR")</f>
        <v>0</v>
      </c>
      <c r="X35" s="177">
        <v>0</v>
      </c>
      <c r="Y35" s="134">
        <f>IFERROR(IF(X35=0,0,VLOOKUP(SUBSTITUTE(VLOOKUP(X35,#REF!,MATCH("strItemName",#REF!,0),FALSE),"SUI_",""),#REF!,2,FALSE)),"ERROR")</f>
        <v>0</v>
      </c>
      <c r="Z35" s="177">
        <v>0</v>
      </c>
      <c r="AA35" s="134">
        <f>IFERROR(IF(Z35=0,0,VLOOKUP(SUBSTITUTE(VLOOKUP(Z35,#REF!,MATCH("strItemName",#REF!,0),FALSE),"SUI_",""),#REF!,2,FALSE)),"ERROR")</f>
        <v>0</v>
      </c>
      <c r="AB35" s="177">
        <v>0</v>
      </c>
      <c r="AC35" s="134">
        <f>IFERROR(IF(AB35=0,0,VLOOKUP(SUBSTITUTE(VLOOKUP(AB35,#REF!,MATCH("strItemName",#REF!,0),FALSE),"SUI_",""),#REF!,2,FALSE)),"ERROR")</f>
        <v>0</v>
      </c>
      <c r="AD35" s="88">
        <v>0</v>
      </c>
      <c r="AE35" s="134">
        <f>IFERROR(IF(AD35=0,0,VLOOKUP(SUBSTITUTE(VLOOKUP(AD35,#REF!,MATCH("strItemName",#REF!,0),FALSE),"SUI_",""),#REF!,2,FALSE)),"ERROR")</f>
        <v>0</v>
      </c>
      <c r="AF35" s="22">
        <v>0</v>
      </c>
      <c r="AG35" s="22">
        <v>0</v>
      </c>
      <c r="AH35" s="22">
        <v>0</v>
      </c>
      <c r="AI35" s="22">
        <v>0</v>
      </c>
      <c r="AJ35" s="22" t="b">
        <v>0</v>
      </c>
      <c r="AK35" s="22">
        <v>0</v>
      </c>
      <c r="AL35" s="22">
        <v>0</v>
      </c>
    </row>
    <row r="36" spans="1:38" ht="16.5" customHeight="1" x14ac:dyDescent="0.3">
      <c r="A36" s="21">
        <f>COUNTIF(FtbReward_Quest!$B:$B,$B36)+COUNTIF(FtbReward_Mode!$B:$B,$B36)+COUNTIF(FtbReward_Content!$B:$B,$B36)-1</f>
        <v>0</v>
      </c>
      <c r="B36" s="22">
        <f t="shared" si="3"/>
        <v>8405021</v>
      </c>
      <c r="C36" s="120">
        <v>840502</v>
      </c>
      <c r="D36" s="49" t="s">
        <v>751</v>
      </c>
      <c r="E36" s="49" t="s">
        <v>1655</v>
      </c>
      <c r="F36" s="120">
        <f>COUNTIF($C$8:$C36,$C36)</f>
        <v>1</v>
      </c>
      <c r="G36" s="49" t="b">
        <v>0</v>
      </c>
      <c r="H36" s="49">
        <v>0</v>
      </c>
      <c r="I36" s="129">
        <f>IFERROR(IF(H36=0,0,VLOOKUP(VLOOKUP(H36,#REF!,MATCH("strMailTitleID",#REF!,0),FALSE),#REF!,2,FALSE)),"ERROR")</f>
        <v>0</v>
      </c>
      <c r="J36" s="176">
        <v>0</v>
      </c>
      <c r="K36" s="129">
        <f>IFERROR(IF(J36=0,0,VLOOKUP(VLOOKUP(J36,#REF!,MATCH("strMailTitleID",#REF!,0),FALSE),#REF!,2,FALSE)),"ERROR")</f>
        <v>0</v>
      </c>
      <c r="L36" s="49">
        <f ca="1">IFERROR(VLOOKUP($B36,INDIRECT(VLOOKUP($E36,보상!$S:$AA,2,FALSE)),MATCH(L$6,INDIRECT(VLOOKUP($E36,보상!$S:$AA,3,FALSE)),0),FALSE),"ERROR")</f>
        <v>2175</v>
      </c>
      <c r="M36" s="49">
        <v>0</v>
      </c>
      <c r="N36" s="49">
        <v>0</v>
      </c>
      <c r="O36" s="49">
        <v>0</v>
      </c>
      <c r="P36" s="49" t="str">
        <f ca="1">IFERROR(VLOOKUP($B36,INDIRECT(VLOOKUP($E36,보상!$S:$AA,2,FALSE)),MATCH(P$6,INDIRECT(VLOOKUP($E36,보상!$S:$AA,3,FALSE)),0),FALSE),"ERROR")</f>
        <v>Gold</v>
      </c>
      <c r="Q36" s="49">
        <f ca="1">IFERROR(VLOOKUP($B36,INDIRECT(VLOOKUP($E36,보상!$S:$AA,2,FALSE)),MATCH(Q$6,INDIRECT(VLOOKUP($E36,보상!$S:$AA,3,FALSE)),0),FALSE),"ERROR")</f>
        <v>21750</v>
      </c>
      <c r="R36" s="49" t="b">
        <v>0</v>
      </c>
      <c r="S36" s="50" t="b">
        <v>0</v>
      </c>
      <c r="T36" s="22">
        <v>0</v>
      </c>
      <c r="U36" s="134">
        <f>IFERROR(IF(T36=0,0,VLOOKUP(SUBSTITUTE(VLOOKUP(T36,#REF!,MATCH("strItemName",#REF!,0),FALSE),"SUI_",""),#REF!,2,FALSE)),"ERROR")</f>
        <v>0</v>
      </c>
      <c r="V36" s="177">
        <v>0</v>
      </c>
      <c r="W36" s="134">
        <f>IFERROR(IF(V36=0,0,VLOOKUP(SUBSTITUTE(VLOOKUP(V36,#REF!,MATCH("strItemName",#REF!,0),FALSE),"SUI_",""),#REF!,2,FALSE)),"ERROR")</f>
        <v>0</v>
      </c>
      <c r="X36" s="177">
        <v>0</v>
      </c>
      <c r="Y36" s="134">
        <f>IFERROR(IF(X36=0,0,VLOOKUP(SUBSTITUTE(VLOOKUP(X36,#REF!,MATCH("strItemName",#REF!,0),FALSE),"SUI_",""),#REF!,2,FALSE)),"ERROR")</f>
        <v>0</v>
      </c>
      <c r="Z36" s="177">
        <v>0</v>
      </c>
      <c r="AA36" s="134">
        <f>IFERROR(IF(Z36=0,0,VLOOKUP(SUBSTITUTE(VLOOKUP(Z36,#REF!,MATCH("strItemName",#REF!,0),FALSE),"SUI_",""),#REF!,2,FALSE)),"ERROR")</f>
        <v>0</v>
      </c>
      <c r="AB36" s="177">
        <v>0</v>
      </c>
      <c r="AC36" s="134">
        <f>IFERROR(IF(AB36=0,0,VLOOKUP(SUBSTITUTE(VLOOKUP(AB36,#REF!,MATCH("strItemName",#REF!,0),FALSE),"SUI_",""),#REF!,2,FALSE)),"ERROR")</f>
        <v>0</v>
      </c>
      <c r="AD36" s="88">
        <v>0</v>
      </c>
      <c r="AE36" s="134">
        <f>IFERROR(IF(AD36=0,0,VLOOKUP(SUBSTITUTE(VLOOKUP(AD36,#REF!,MATCH("strItemName",#REF!,0),FALSE),"SUI_",""),#REF!,2,FALSE)),"ERROR")</f>
        <v>0</v>
      </c>
      <c r="AF36" s="22">
        <v>0</v>
      </c>
      <c r="AG36" s="22">
        <v>0</v>
      </c>
      <c r="AH36" s="22">
        <v>0</v>
      </c>
      <c r="AI36" s="22">
        <v>0</v>
      </c>
      <c r="AJ36" s="22" t="b">
        <v>0</v>
      </c>
      <c r="AK36" s="22">
        <v>0</v>
      </c>
      <c r="AL36" s="22">
        <v>0</v>
      </c>
    </row>
    <row r="37" spans="1:38" ht="16.5" customHeight="1" x14ac:dyDescent="0.3">
      <c r="A37" s="21">
        <f>COUNTIF(FtbReward_Quest!$B:$B,$B37)+COUNTIF(FtbReward_Mode!$B:$B,$B37)+COUNTIF(FtbReward_Content!$B:$B,$B37)-1</f>
        <v>0</v>
      </c>
      <c r="B37" s="22">
        <f t="shared" si="3"/>
        <v>8405031</v>
      </c>
      <c r="C37" s="120">
        <v>840503</v>
      </c>
      <c r="D37" s="49" t="s">
        <v>752</v>
      </c>
      <c r="E37" s="49" t="s">
        <v>1655</v>
      </c>
      <c r="F37" s="120">
        <f>COUNTIF($C$8:$C37,$C37)</f>
        <v>1</v>
      </c>
      <c r="G37" s="49" t="b">
        <v>0</v>
      </c>
      <c r="H37" s="49">
        <v>0</v>
      </c>
      <c r="I37" s="129">
        <f>IFERROR(IF(H37=0,0,VLOOKUP(VLOOKUP(H37,#REF!,MATCH("strMailTitleID",#REF!,0),FALSE),#REF!,2,FALSE)),"ERROR")</f>
        <v>0</v>
      </c>
      <c r="J37" s="176">
        <v>0</v>
      </c>
      <c r="K37" s="129">
        <f>IFERROR(IF(J37=0,0,VLOOKUP(VLOOKUP(J37,#REF!,MATCH("strMailTitleID",#REF!,0),FALSE),#REF!,2,FALSE)),"ERROR")</f>
        <v>0</v>
      </c>
      <c r="L37" s="49">
        <f ca="1">IFERROR(VLOOKUP($B37,INDIRECT(VLOOKUP($E37,보상!$S:$AA,2,FALSE)),MATCH(L$6,INDIRECT(VLOOKUP($E37,보상!$S:$AA,3,FALSE)),0),FALSE),"ERROR")</f>
        <v>4450</v>
      </c>
      <c r="M37" s="49">
        <v>0</v>
      </c>
      <c r="N37" s="49">
        <v>0</v>
      </c>
      <c r="O37" s="49">
        <v>0</v>
      </c>
      <c r="P37" s="49" t="str">
        <f ca="1">IFERROR(VLOOKUP($B37,INDIRECT(VLOOKUP($E37,보상!$S:$AA,2,FALSE)),MATCH(P$6,INDIRECT(VLOOKUP($E37,보상!$S:$AA,3,FALSE)),0),FALSE),"ERROR")</f>
        <v>Gold</v>
      </c>
      <c r="Q37" s="49">
        <f ca="1">IFERROR(VLOOKUP($B37,INDIRECT(VLOOKUP($E37,보상!$S:$AA,2,FALSE)),MATCH(Q$6,INDIRECT(VLOOKUP($E37,보상!$S:$AA,3,FALSE)),0),FALSE),"ERROR")</f>
        <v>44500</v>
      </c>
      <c r="R37" s="49" t="b">
        <v>0</v>
      </c>
      <c r="S37" s="50" t="b">
        <v>0</v>
      </c>
      <c r="T37" s="22">
        <v>0</v>
      </c>
      <c r="U37" s="134">
        <f>IFERROR(IF(T37=0,0,VLOOKUP(SUBSTITUTE(VLOOKUP(T37,#REF!,MATCH("strItemName",#REF!,0),FALSE),"SUI_",""),#REF!,2,FALSE)),"ERROR")</f>
        <v>0</v>
      </c>
      <c r="V37" s="177">
        <v>0</v>
      </c>
      <c r="W37" s="134">
        <f>IFERROR(IF(V37=0,0,VLOOKUP(SUBSTITUTE(VLOOKUP(V37,#REF!,MATCH("strItemName",#REF!,0),FALSE),"SUI_",""),#REF!,2,FALSE)),"ERROR")</f>
        <v>0</v>
      </c>
      <c r="X37" s="177">
        <v>0</v>
      </c>
      <c r="Y37" s="134">
        <f>IFERROR(IF(X37=0,0,VLOOKUP(SUBSTITUTE(VLOOKUP(X37,#REF!,MATCH("strItemName",#REF!,0),FALSE),"SUI_",""),#REF!,2,FALSE)),"ERROR")</f>
        <v>0</v>
      </c>
      <c r="Z37" s="177">
        <v>0</v>
      </c>
      <c r="AA37" s="134">
        <f>IFERROR(IF(Z37=0,0,VLOOKUP(SUBSTITUTE(VLOOKUP(Z37,#REF!,MATCH("strItemName",#REF!,0),FALSE),"SUI_",""),#REF!,2,FALSE)),"ERROR")</f>
        <v>0</v>
      </c>
      <c r="AB37" s="177">
        <v>0</v>
      </c>
      <c r="AC37" s="134">
        <f>IFERROR(IF(AB37=0,0,VLOOKUP(SUBSTITUTE(VLOOKUP(AB37,#REF!,MATCH("strItemName",#REF!,0),FALSE),"SUI_",""),#REF!,2,FALSE)),"ERROR")</f>
        <v>0</v>
      </c>
      <c r="AD37" s="88">
        <v>0</v>
      </c>
      <c r="AE37" s="134">
        <f>IFERROR(IF(AD37=0,0,VLOOKUP(SUBSTITUTE(VLOOKUP(AD37,#REF!,MATCH("strItemName",#REF!,0),FALSE),"SUI_",""),#REF!,2,FALSE)),"ERROR")</f>
        <v>0</v>
      </c>
      <c r="AF37" s="22">
        <v>0</v>
      </c>
      <c r="AG37" s="22">
        <v>0</v>
      </c>
      <c r="AH37" s="22">
        <v>0</v>
      </c>
      <c r="AI37" s="22">
        <v>0</v>
      </c>
      <c r="AJ37" s="22" t="b">
        <v>0</v>
      </c>
      <c r="AK37" s="22">
        <v>0</v>
      </c>
      <c r="AL37" s="22">
        <v>0</v>
      </c>
    </row>
    <row r="38" spans="1:38" ht="16.5" customHeight="1" x14ac:dyDescent="0.3">
      <c r="A38" s="21">
        <f>COUNTIF(FtbReward_Quest!$B:$B,$B38)+COUNTIF(FtbReward_Mode!$B:$B,$B38)+COUNTIF(FtbReward_Content!$B:$B,$B38)-1</f>
        <v>0</v>
      </c>
      <c r="B38" s="22">
        <f t="shared" si="3"/>
        <v>8405041</v>
      </c>
      <c r="C38" s="120">
        <v>840504</v>
      </c>
      <c r="D38" s="49" t="s">
        <v>753</v>
      </c>
      <c r="E38" s="49" t="s">
        <v>1655</v>
      </c>
      <c r="F38" s="120">
        <f>COUNTIF($C$8:$C38,$C38)</f>
        <v>1</v>
      </c>
      <c r="G38" s="49" t="b">
        <v>0</v>
      </c>
      <c r="H38" s="49">
        <v>0</v>
      </c>
      <c r="I38" s="129">
        <f>IFERROR(IF(H38=0,0,VLOOKUP(VLOOKUP(H38,#REF!,MATCH("strMailTitleID",#REF!,0),FALSE),#REF!,2,FALSE)),"ERROR")</f>
        <v>0</v>
      </c>
      <c r="J38" s="176">
        <v>0</v>
      </c>
      <c r="K38" s="129">
        <f>IFERROR(IF(J38=0,0,VLOOKUP(VLOOKUP(J38,#REF!,MATCH("strMailTitleID",#REF!,0),FALSE),#REF!,2,FALSE)),"ERROR")</f>
        <v>0</v>
      </c>
      <c r="L38" s="49">
        <f ca="1">IFERROR(VLOOKUP($B38,INDIRECT(VLOOKUP($E38,보상!$S:$AA,2,FALSE)),MATCH(L$6,INDIRECT(VLOOKUP($E38,보상!$S:$AA,3,FALSE)),0),FALSE),"ERROR")</f>
        <v>9300</v>
      </c>
      <c r="M38" s="49">
        <v>0</v>
      </c>
      <c r="N38" s="49">
        <v>0</v>
      </c>
      <c r="O38" s="49">
        <v>0</v>
      </c>
      <c r="P38" s="49" t="str">
        <f ca="1">IFERROR(VLOOKUP($B38,INDIRECT(VLOOKUP($E38,보상!$S:$AA,2,FALSE)),MATCH(P$6,INDIRECT(VLOOKUP($E38,보상!$S:$AA,3,FALSE)),0),FALSE),"ERROR")</f>
        <v>Gold</v>
      </c>
      <c r="Q38" s="49">
        <f ca="1">IFERROR(VLOOKUP($B38,INDIRECT(VLOOKUP($E38,보상!$S:$AA,2,FALSE)),MATCH(Q$6,INDIRECT(VLOOKUP($E38,보상!$S:$AA,3,FALSE)),0),FALSE),"ERROR")</f>
        <v>93000</v>
      </c>
      <c r="R38" s="49" t="b">
        <v>0</v>
      </c>
      <c r="S38" s="50" t="b">
        <v>0</v>
      </c>
      <c r="T38" s="22">
        <v>0</v>
      </c>
      <c r="U38" s="134">
        <f>IFERROR(IF(T38=0,0,VLOOKUP(SUBSTITUTE(VLOOKUP(T38,#REF!,MATCH("strItemName",#REF!,0),FALSE),"SUI_",""),#REF!,2,FALSE)),"ERROR")</f>
        <v>0</v>
      </c>
      <c r="V38" s="177">
        <v>0</v>
      </c>
      <c r="W38" s="134">
        <f>IFERROR(IF(V38=0,0,VLOOKUP(SUBSTITUTE(VLOOKUP(V38,#REF!,MATCH("strItemName",#REF!,0),FALSE),"SUI_",""),#REF!,2,FALSE)),"ERROR")</f>
        <v>0</v>
      </c>
      <c r="X38" s="177">
        <v>0</v>
      </c>
      <c r="Y38" s="134">
        <f>IFERROR(IF(X38=0,0,VLOOKUP(SUBSTITUTE(VLOOKUP(X38,#REF!,MATCH("strItemName",#REF!,0),FALSE),"SUI_",""),#REF!,2,FALSE)),"ERROR")</f>
        <v>0</v>
      </c>
      <c r="Z38" s="177">
        <v>0</v>
      </c>
      <c r="AA38" s="134">
        <f>IFERROR(IF(Z38=0,0,VLOOKUP(SUBSTITUTE(VLOOKUP(Z38,#REF!,MATCH("strItemName",#REF!,0),FALSE),"SUI_",""),#REF!,2,FALSE)),"ERROR")</f>
        <v>0</v>
      </c>
      <c r="AB38" s="177">
        <v>0</v>
      </c>
      <c r="AC38" s="134">
        <f>IFERROR(IF(AB38=0,0,VLOOKUP(SUBSTITUTE(VLOOKUP(AB38,#REF!,MATCH("strItemName",#REF!,0),FALSE),"SUI_",""),#REF!,2,FALSE)),"ERROR")</f>
        <v>0</v>
      </c>
      <c r="AD38" s="88">
        <v>0</v>
      </c>
      <c r="AE38" s="134">
        <f>IFERROR(IF(AD38=0,0,VLOOKUP(SUBSTITUTE(VLOOKUP(AD38,#REF!,MATCH("strItemName",#REF!,0),FALSE),"SUI_",""),#REF!,2,FALSE)),"ERROR")</f>
        <v>0</v>
      </c>
      <c r="AF38" s="22">
        <v>0</v>
      </c>
      <c r="AG38" s="22">
        <v>0</v>
      </c>
      <c r="AH38" s="22">
        <v>0</v>
      </c>
      <c r="AI38" s="22">
        <v>0</v>
      </c>
      <c r="AJ38" s="22" t="b">
        <v>0</v>
      </c>
      <c r="AK38" s="22">
        <v>0</v>
      </c>
      <c r="AL38" s="22">
        <v>0</v>
      </c>
    </row>
    <row r="39" spans="1:38" ht="16.5" customHeight="1" x14ac:dyDescent="0.3">
      <c r="A39" s="21">
        <f>COUNTIF(FtbReward_Quest!$B:$B,$B39)+COUNTIF(FtbReward_Mode!$B:$B,$B39)+COUNTIF(FtbReward_Content!$B:$B,$B39)-1</f>
        <v>0</v>
      </c>
      <c r="B39" s="22">
        <f t="shared" si="3"/>
        <v>8303011</v>
      </c>
      <c r="C39" s="120">
        <v>830301</v>
      </c>
      <c r="D39" s="49" t="s">
        <v>940</v>
      </c>
      <c r="E39" s="49" t="s">
        <v>1655</v>
      </c>
      <c r="F39" s="120">
        <f>COUNTIF($C$8:$C39,$C39)</f>
        <v>1</v>
      </c>
      <c r="G39" s="49" t="b">
        <v>0</v>
      </c>
      <c r="H39" s="49">
        <v>0</v>
      </c>
      <c r="I39" s="129">
        <f>IFERROR(IF(H39=0,0,VLOOKUP(VLOOKUP(H39,#REF!,MATCH("strMailTitleID",#REF!,0),FALSE),#REF!,2,FALSE)),"ERROR")</f>
        <v>0</v>
      </c>
      <c r="J39" s="176">
        <v>0</v>
      </c>
      <c r="K39" s="129">
        <f>IFERROR(IF(J39=0,0,VLOOKUP(VLOOKUP(J39,#REF!,MATCH("strMailTitleID",#REF!,0),FALSE),#REF!,2,FALSE)),"ERROR")</f>
        <v>0</v>
      </c>
      <c r="L39" s="49">
        <f ca="1">IFERROR(VLOOKUP($B39,INDIRECT(VLOOKUP($E39,보상!$S:$AA,2,FALSE)),MATCH(L$6,INDIRECT(VLOOKUP($E39,보상!$S:$AA,3,FALSE)),0),FALSE),"ERROR")</f>
        <v>1100</v>
      </c>
      <c r="M39" s="49">
        <v>0</v>
      </c>
      <c r="N39" s="49">
        <v>0</v>
      </c>
      <c r="O39" s="49">
        <v>0</v>
      </c>
      <c r="P39" s="49" t="str">
        <f ca="1">IFERROR(VLOOKUP($B39,INDIRECT(VLOOKUP($E39,보상!$S:$AA,2,FALSE)),MATCH(P$6,INDIRECT(VLOOKUP($E39,보상!$S:$AA,3,FALSE)),0),FALSE),"ERROR")</f>
        <v>Gold</v>
      </c>
      <c r="Q39" s="49">
        <f ca="1">IFERROR(VLOOKUP($B39,INDIRECT(VLOOKUP($E39,보상!$S:$AA,2,FALSE)),MATCH(Q$6,INDIRECT(VLOOKUP($E39,보상!$S:$AA,3,FALSE)),0),FALSE),"ERROR")</f>
        <v>11000</v>
      </c>
      <c r="R39" s="49" t="b">
        <v>0</v>
      </c>
      <c r="S39" s="50" t="b">
        <v>0</v>
      </c>
      <c r="T39" s="22">
        <v>0</v>
      </c>
      <c r="U39" s="134">
        <f>IFERROR(IF(T39=0,0,VLOOKUP(SUBSTITUTE(VLOOKUP(T39,#REF!,MATCH("strItemName",#REF!,0),FALSE),"SUI_",""),#REF!,2,FALSE)),"ERROR")</f>
        <v>0</v>
      </c>
      <c r="V39" s="177">
        <v>0</v>
      </c>
      <c r="W39" s="134">
        <f>IFERROR(IF(V39=0,0,VLOOKUP(SUBSTITUTE(VLOOKUP(V39,#REF!,MATCH("strItemName",#REF!,0),FALSE),"SUI_",""),#REF!,2,FALSE)),"ERROR")</f>
        <v>0</v>
      </c>
      <c r="X39" s="177">
        <v>0</v>
      </c>
      <c r="Y39" s="134">
        <f>IFERROR(IF(X39=0,0,VLOOKUP(SUBSTITUTE(VLOOKUP(X39,#REF!,MATCH("strItemName",#REF!,0),FALSE),"SUI_",""),#REF!,2,FALSE)),"ERROR")</f>
        <v>0</v>
      </c>
      <c r="Z39" s="177">
        <v>0</v>
      </c>
      <c r="AA39" s="134">
        <f>IFERROR(IF(Z39=0,0,VLOOKUP(SUBSTITUTE(VLOOKUP(Z39,#REF!,MATCH("strItemName",#REF!,0),FALSE),"SUI_",""),#REF!,2,FALSE)),"ERROR")</f>
        <v>0</v>
      </c>
      <c r="AB39" s="177">
        <v>0</v>
      </c>
      <c r="AC39" s="134">
        <f>IFERROR(IF(AB39=0,0,VLOOKUP(SUBSTITUTE(VLOOKUP(AB39,#REF!,MATCH("strItemName",#REF!,0),FALSE),"SUI_",""),#REF!,2,FALSE)),"ERROR")</f>
        <v>0</v>
      </c>
      <c r="AD39" s="88">
        <v>0</v>
      </c>
      <c r="AE39" s="134">
        <f>IFERROR(IF(AD39=0,0,VLOOKUP(SUBSTITUTE(VLOOKUP(AD39,#REF!,MATCH("strItemName",#REF!,0),FALSE),"SUI_",""),#REF!,2,FALSE)),"ERROR")</f>
        <v>0</v>
      </c>
      <c r="AF39" s="22">
        <v>0</v>
      </c>
      <c r="AG39" s="22">
        <v>0</v>
      </c>
      <c r="AH39" s="22">
        <v>0</v>
      </c>
      <c r="AI39" s="22">
        <v>0</v>
      </c>
      <c r="AJ39" s="22" t="b">
        <v>0</v>
      </c>
      <c r="AK39" s="22">
        <v>0</v>
      </c>
      <c r="AL39" s="22">
        <v>0</v>
      </c>
    </row>
    <row r="40" spans="1:38" ht="16.5" customHeight="1" x14ac:dyDescent="0.3">
      <c r="A40" s="21">
        <f>COUNTIF(FtbReward_Quest!$B:$B,$B40)+COUNTIF(FtbReward_Mode!$B:$B,$B40)+COUNTIF(FtbReward_Content!$B:$B,$B40)-1</f>
        <v>0</v>
      </c>
      <c r="B40" s="22">
        <f t="shared" si="3"/>
        <v>8303021</v>
      </c>
      <c r="C40" s="120">
        <v>830302</v>
      </c>
      <c r="D40" s="49" t="s">
        <v>941</v>
      </c>
      <c r="E40" s="49" t="s">
        <v>1655</v>
      </c>
      <c r="F40" s="120">
        <f>COUNTIF($C$8:$C40,$C40)</f>
        <v>1</v>
      </c>
      <c r="G40" s="49" t="b">
        <v>0</v>
      </c>
      <c r="H40" s="49">
        <v>0</v>
      </c>
      <c r="I40" s="129">
        <f>IFERROR(IF(H40=0,0,VLOOKUP(VLOOKUP(H40,#REF!,MATCH("strMailTitleID",#REF!,0),FALSE),#REF!,2,FALSE)),"ERROR")</f>
        <v>0</v>
      </c>
      <c r="J40" s="176">
        <v>0</v>
      </c>
      <c r="K40" s="129">
        <f>IFERROR(IF(J40=0,0,VLOOKUP(VLOOKUP(J40,#REF!,MATCH("strMailTitleID",#REF!,0),FALSE),#REF!,2,FALSE)),"ERROR")</f>
        <v>0</v>
      </c>
      <c r="L40" s="49">
        <f ca="1">IFERROR(VLOOKUP($B40,INDIRECT(VLOOKUP($E40,보상!$S:$AA,2,FALSE)),MATCH(L$6,INDIRECT(VLOOKUP($E40,보상!$S:$AA,3,FALSE)),0),FALSE),"ERROR")</f>
        <v>1100</v>
      </c>
      <c r="M40" s="49">
        <v>0</v>
      </c>
      <c r="N40" s="49">
        <v>0</v>
      </c>
      <c r="O40" s="49">
        <v>0</v>
      </c>
      <c r="P40" s="49" t="str">
        <f ca="1">IFERROR(VLOOKUP($B40,INDIRECT(VLOOKUP($E40,보상!$S:$AA,2,FALSE)),MATCH(P$6,INDIRECT(VLOOKUP($E40,보상!$S:$AA,3,FALSE)),0),FALSE),"ERROR")</f>
        <v>Gold</v>
      </c>
      <c r="Q40" s="49">
        <f ca="1">IFERROR(VLOOKUP($B40,INDIRECT(VLOOKUP($E40,보상!$S:$AA,2,FALSE)),MATCH(Q$6,INDIRECT(VLOOKUP($E40,보상!$S:$AA,3,FALSE)),0),FALSE),"ERROR")</f>
        <v>11000</v>
      </c>
      <c r="R40" s="49" t="b">
        <v>0</v>
      </c>
      <c r="S40" s="50" t="b">
        <v>0</v>
      </c>
      <c r="T40" s="22">
        <v>0</v>
      </c>
      <c r="U40" s="134">
        <f>IFERROR(IF(T40=0,0,VLOOKUP(SUBSTITUTE(VLOOKUP(T40,#REF!,MATCH("strItemName",#REF!,0),FALSE),"SUI_",""),#REF!,2,FALSE)),"ERROR")</f>
        <v>0</v>
      </c>
      <c r="V40" s="177">
        <v>0</v>
      </c>
      <c r="W40" s="134">
        <f>IFERROR(IF(V40=0,0,VLOOKUP(SUBSTITUTE(VLOOKUP(V40,#REF!,MATCH("strItemName",#REF!,0),FALSE),"SUI_",""),#REF!,2,FALSE)),"ERROR")</f>
        <v>0</v>
      </c>
      <c r="X40" s="177">
        <v>0</v>
      </c>
      <c r="Y40" s="134">
        <f>IFERROR(IF(X40=0,0,VLOOKUP(SUBSTITUTE(VLOOKUP(X40,#REF!,MATCH("strItemName",#REF!,0),FALSE),"SUI_",""),#REF!,2,FALSE)),"ERROR")</f>
        <v>0</v>
      </c>
      <c r="Z40" s="177">
        <v>0</v>
      </c>
      <c r="AA40" s="134">
        <f>IFERROR(IF(Z40=0,0,VLOOKUP(SUBSTITUTE(VLOOKUP(Z40,#REF!,MATCH("strItemName",#REF!,0),FALSE),"SUI_",""),#REF!,2,FALSE)),"ERROR")</f>
        <v>0</v>
      </c>
      <c r="AB40" s="177">
        <v>0</v>
      </c>
      <c r="AC40" s="134">
        <f>IFERROR(IF(AB40=0,0,VLOOKUP(SUBSTITUTE(VLOOKUP(AB40,#REF!,MATCH("strItemName",#REF!,0),FALSE),"SUI_",""),#REF!,2,FALSE)),"ERROR")</f>
        <v>0</v>
      </c>
      <c r="AD40" s="88">
        <v>0</v>
      </c>
      <c r="AE40" s="134">
        <f>IFERROR(IF(AD40=0,0,VLOOKUP(SUBSTITUTE(VLOOKUP(AD40,#REF!,MATCH("strItemName",#REF!,0),FALSE),"SUI_",""),#REF!,2,FALSE)),"ERROR")</f>
        <v>0</v>
      </c>
      <c r="AF40" s="22">
        <v>0</v>
      </c>
      <c r="AG40" s="22">
        <v>0</v>
      </c>
      <c r="AH40" s="22">
        <v>0</v>
      </c>
      <c r="AI40" s="22">
        <v>0</v>
      </c>
      <c r="AJ40" s="22" t="b">
        <v>0</v>
      </c>
      <c r="AK40" s="22">
        <v>0</v>
      </c>
      <c r="AL40" s="22">
        <v>0</v>
      </c>
    </row>
    <row r="41" spans="1:38" ht="16.5" customHeight="1" x14ac:dyDescent="0.3">
      <c r="A41" s="21">
        <f>COUNTIF(FtbReward_Quest!$B:$B,$B41)+COUNTIF(FtbReward_Mode!$B:$B,$B41)+COUNTIF(FtbReward_Content!$B:$B,$B41)-1</f>
        <v>0</v>
      </c>
      <c r="B41" s="22">
        <f t="shared" si="3"/>
        <v>8303031</v>
      </c>
      <c r="C41" s="120">
        <v>830303</v>
      </c>
      <c r="D41" s="49" t="s">
        <v>942</v>
      </c>
      <c r="E41" s="49" t="s">
        <v>1655</v>
      </c>
      <c r="F41" s="120">
        <f>COUNTIF($C$8:$C41,$C41)</f>
        <v>1</v>
      </c>
      <c r="G41" s="49" t="b">
        <v>0</v>
      </c>
      <c r="H41" s="49">
        <v>0</v>
      </c>
      <c r="I41" s="129">
        <f>IFERROR(IF(H41=0,0,VLOOKUP(VLOOKUP(H41,#REF!,MATCH("strMailTitleID",#REF!,0),FALSE),#REF!,2,FALSE)),"ERROR")</f>
        <v>0</v>
      </c>
      <c r="J41" s="176">
        <v>0</v>
      </c>
      <c r="K41" s="129">
        <f>IFERROR(IF(J41=0,0,VLOOKUP(VLOOKUP(J41,#REF!,MATCH("strMailTitleID",#REF!,0),FALSE),#REF!,2,FALSE)),"ERROR")</f>
        <v>0</v>
      </c>
      <c r="L41" s="49">
        <f ca="1">IFERROR(VLOOKUP($B41,INDIRECT(VLOOKUP($E41,보상!$S:$AA,2,FALSE)),MATCH(L$6,INDIRECT(VLOOKUP($E41,보상!$S:$AA,3,FALSE)),0),FALSE),"ERROR")</f>
        <v>1300</v>
      </c>
      <c r="M41" s="49">
        <v>0</v>
      </c>
      <c r="N41" s="49">
        <v>0</v>
      </c>
      <c r="O41" s="49">
        <v>0</v>
      </c>
      <c r="P41" s="49" t="str">
        <f ca="1">IFERROR(VLOOKUP($B41,INDIRECT(VLOOKUP($E41,보상!$S:$AA,2,FALSE)),MATCH(P$6,INDIRECT(VLOOKUP($E41,보상!$S:$AA,3,FALSE)),0),FALSE),"ERROR")</f>
        <v>Gold</v>
      </c>
      <c r="Q41" s="49">
        <f ca="1">IFERROR(VLOOKUP($B41,INDIRECT(VLOOKUP($E41,보상!$S:$AA,2,FALSE)),MATCH(Q$6,INDIRECT(VLOOKUP($E41,보상!$S:$AA,3,FALSE)),0),FALSE),"ERROR")</f>
        <v>13000</v>
      </c>
      <c r="R41" s="49" t="b">
        <v>0</v>
      </c>
      <c r="S41" s="50" t="b">
        <v>0</v>
      </c>
      <c r="T41" s="22">
        <v>0</v>
      </c>
      <c r="U41" s="134">
        <f>IFERROR(IF(T41=0,0,VLOOKUP(SUBSTITUTE(VLOOKUP(T41,#REF!,MATCH("strItemName",#REF!,0),FALSE),"SUI_",""),#REF!,2,FALSE)),"ERROR")</f>
        <v>0</v>
      </c>
      <c r="V41" s="177">
        <v>0</v>
      </c>
      <c r="W41" s="134">
        <f>IFERROR(IF(V41=0,0,VLOOKUP(SUBSTITUTE(VLOOKUP(V41,#REF!,MATCH("strItemName",#REF!,0),FALSE),"SUI_",""),#REF!,2,FALSE)),"ERROR")</f>
        <v>0</v>
      </c>
      <c r="X41" s="177">
        <v>0</v>
      </c>
      <c r="Y41" s="134">
        <f>IFERROR(IF(X41=0,0,VLOOKUP(SUBSTITUTE(VLOOKUP(X41,#REF!,MATCH("strItemName",#REF!,0),FALSE),"SUI_",""),#REF!,2,FALSE)),"ERROR")</f>
        <v>0</v>
      </c>
      <c r="Z41" s="177">
        <v>0</v>
      </c>
      <c r="AA41" s="134">
        <f>IFERROR(IF(Z41=0,0,VLOOKUP(SUBSTITUTE(VLOOKUP(Z41,#REF!,MATCH("strItemName",#REF!,0),FALSE),"SUI_",""),#REF!,2,FALSE)),"ERROR")</f>
        <v>0</v>
      </c>
      <c r="AB41" s="177">
        <v>0</v>
      </c>
      <c r="AC41" s="134">
        <f>IFERROR(IF(AB41=0,0,VLOOKUP(SUBSTITUTE(VLOOKUP(AB41,#REF!,MATCH("strItemName",#REF!,0),FALSE),"SUI_",""),#REF!,2,FALSE)),"ERROR")</f>
        <v>0</v>
      </c>
      <c r="AD41" s="88">
        <v>0</v>
      </c>
      <c r="AE41" s="134">
        <f>IFERROR(IF(AD41=0,0,VLOOKUP(SUBSTITUTE(VLOOKUP(AD41,#REF!,MATCH("strItemName",#REF!,0),FALSE),"SUI_",""),#REF!,2,FALSE)),"ERROR")</f>
        <v>0</v>
      </c>
      <c r="AF41" s="22">
        <v>0</v>
      </c>
      <c r="AG41" s="22">
        <v>0</v>
      </c>
      <c r="AH41" s="22">
        <v>0</v>
      </c>
      <c r="AI41" s="22">
        <v>0</v>
      </c>
      <c r="AJ41" s="22" t="b">
        <v>0</v>
      </c>
      <c r="AK41" s="22">
        <v>0</v>
      </c>
      <c r="AL41" s="22">
        <v>0</v>
      </c>
    </row>
    <row r="42" spans="1:38" ht="16.5" customHeight="1" x14ac:dyDescent="0.3">
      <c r="A42" s="21">
        <f>COUNTIF(FtbReward_Quest!$B:$B,$B42)+COUNTIF(FtbReward_Mode!$B:$B,$B42)+COUNTIF(FtbReward_Content!$B:$B,$B42)-1</f>
        <v>0</v>
      </c>
      <c r="B42" s="22">
        <f t="shared" si="3"/>
        <v>8303041</v>
      </c>
      <c r="C42" s="120">
        <v>830304</v>
      </c>
      <c r="D42" s="49" t="s">
        <v>943</v>
      </c>
      <c r="E42" s="49" t="s">
        <v>1655</v>
      </c>
      <c r="F42" s="120">
        <f>COUNTIF($C$8:$C42,$C42)</f>
        <v>1</v>
      </c>
      <c r="G42" s="49" t="b">
        <v>0</v>
      </c>
      <c r="H42" s="49">
        <v>0</v>
      </c>
      <c r="I42" s="129">
        <f>IFERROR(IF(H42=0,0,VLOOKUP(VLOOKUP(H42,#REF!,MATCH("strMailTitleID",#REF!,0),FALSE),#REF!,2,FALSE)),"ERROR")</f>
        <v>0</v>
      </c>
      <c r="J42" s="176">
        <v>0</v>
      </c>
      <c r="K42" s="129">
        <f>IFERROR(IF(J42=0,0,VLOOKUP(VLOOKUP(J42,#REF!,MATCH("strMailTitleID",#REF!,0),FALSE),#REF!,2,FALSE)),"ERROR")</f>
        <v>0</v>
      </c>
      <c r="L42" s="49">
        <f ca="1">IFERROR(VLOOKUP($B42,INDIRECT(VLOOKUP($E42,보상!$S:$AA,2,FALSE)),MATCH(L$6,INDIRECT(VLOOKUP($E42,보상!$S:$AA,3,FALSE)),0),FALSE),"ERROR")</f>
        <v>1300</v>
      </c>
      <c r="M42" s="49">
        <v>0</v>
      </c>
      <c r="N42" s="49">
        <v>0</v>
      </c>
      <c r="O42" s="49">
        <v>0</v>
      </c>
      <c r="P42" s="49" t="str">
        <f ca="1">IFERROR(VLOOKUP($B42,INDIRECT(VLOOKUP($E42,보상!$S:$AA,2,FALSE)),MATCH(P$6,INDIRECT(VLOOKUP($E42,보상!$S:$AA,3,FALSE)),0),FALSE),"ERROR")</f>
        <v>Gold</v>
      </c>
      <c r="Q42" s="49">
        <f ca="1">IFERROR(VLOOKUP($B42,INDIRECT(VLOOKUP($E42,보상!$S:$AA,2,FALSE)),MATCH(Q$6,INDIRECT(VLOOKUP($E42,보상!$S:$AA,3,FALSE)),0),FALSE),"ERROR")</f>
        <v>13000</v>
      </c>
      <c r="R42" s="49" t="b">
        <v>0</v>
      </c>
      <c r="S42" s="50" t="b">
        <v>0</v>
      </c>
      <c r="T42" s="22">
        <v>0</v>
      </c>
      <c r="U42" s="134">
        <f>IFERROR(IF(T42=0,0,VLOOKUP(SUBSTITUTE(VLOOKUP(T42,#REF!,MATCH("strItemName",#REF!,0),FALSE),"SUI_",""),#REF!,2,FALSE)),"ERROR")</f>
        <v>0</v>
      </c>
      <c r="V42" s="177">
        <v>0</v>
      </c>
      <c r="W42" s="134">
        <f>IFERROR(IF(V42=0,0,VLOOKUP(SUBSTITUTE(VLOOKUP(V42,#REF!,MATCH("strItemName",#REF!,0),FALSE),"SUI_",""),#REF!,2,FALSE)),"ERROR")</f>
        <v>0</v>
      </c>
      <c r="X42" s="177">
        <v>0</v>
      </c>
      <c r="Y42" s="134">
        <f>IFERROR(IF(X42=0,0,VLOOKUP(SUBSTITUTE(VLOOKUP(X42,#REF!,MATCH("strItemName",#REF!,0),FALSE),"SUI_",""),#REF!,2,FALSE)),"ERROR")</f>
        <v>0</v>
      </c>
      <c r="Z42" s="177">
        <v>0</v>
      </c>
      <c r="AA42" s="134">
        <f>IFERROR(IF(Z42=0,0,VLOOKUP(SUBSTITUTE(VLOOKUP(Z42,#REF!,MATCH("strItemName",#REF!,0),FALSE),"SUI_",""),#REF!,2,FALSE)),"ERROR")</f>
        <v>0</v>
      </c>
      <c r="AB42" s="177">
        <v>0</v>
      </c>
      <c r="AC42" s="134">
        <f>IFERROR(IF(AB42=0,0,VLOOKUP(SUBSTITUTE(VLOOKUP(AB42,#REF!,MATCH("strItemName",#REF!,0),FALSE),"SUI_",""),#REF!,2,FALSE)),"ERROR")</f>
        <v>0</v>
      </c>
      <c r="AD42" s="88">
        <v>0</v>
      </c>
      <c r="AE42" s="134">
        <f>IFERROR(IF(AD42=0,0,VLOOKUP(SUBSTITUTE(VLOOKUP(AD42,#REF!,MATCH("strItemName",#REF!,0),FALSE),"SUI_",""),#REF!,2,FALSE)),"ERROR")</f>
        <v>0</v>
      </c>
      <c r="AF42" s="22">
        <v>0</v>
      </c>
      <c r="AG42" s="22">
        <v>0</v>
      </c>
      <c r="AH42" s="22">
        <v>0</v>
      </c>
      <c r="AI42" s="22">
        <v>0</v>
      </c>
      <c r="AJ42" s="22" t="b">
        <v>0</v>
      </c>
      <c r="AK42" s="22">
        <v>0</v>
      </c>
      <c r="AL42" s="22">
        <v>0</v>
      </c>
    </row>
    <row r="43" spans="1:38" ht="16.5" customHeight="1" x14ac:dyDescent="0.3">
      <c r="A43" s="21">
        <f>COUNTIF(FtbReward_Quest!$B:$B,$B43)+COUNTIF(FtbReward_Mode!$B:$B,$B43)+COUNTIF(FtbReward_Content!$B:$B,$B43)-1</f>
        <v>0</v>
      </c>
      <c r="B43" s="22">
        <f t="shared" si="3"/>
        <v>8303051</v>
      </c>
      <c r="C43" s="120">
        <v>830305</v>
      </c>
      <c r="D43" s="49" t="s">
        <v>944</v>
      </c>
      <c r="E43" s="49" t="s">
        <v>1655</v>
      </c>
      <c r="F43" s="120">
        <f>COUNTIF($C$8:$C43,$C43)</f>
        <v>1</v>
      </c>
      <c r="G43" s="49" t="b">
        <v>0</v>
      </c>
      <c r="H43" s="49">
        <v>0</v>
      </c>
      <c r="I43" s="129">
        <f>IFERROR(IF(H43=0,0,VLOOKUP(VLOOKUP(H43,#REF!,MATCH("strMailTitleID",#REF!,0),FALSE),#REF!,2,FALSE)),"ERROR")</f>
        <v>0</v>
      </c>
      <c r="J43" s="176">
        <v>0</v>
      </c>
      <c r="K43" s="129">
        <f>IFERROR(IF(J43=0,0,VLOOKUP(VLOOKUP(J43,#REF!,MATCH("strMailTitleID",#REF!,0),FALSE),#REF!,2,FALSE)),"ERROR")</f>
        <v>0</v>
      </c>
      <c r="L43" s="49">
        <f ca="1">IFERROR(VLOOKUP($B43,INDIRECT(VLOOKUP($E43,보상!$S:$AA,2,FALSE)),MATCH(L$6,INDIRECT(VLOOKUP($E43,보상!$S:$AA,3,FALSE)),0),FALSE),"ERROR")</f>
        <v>1650</v>
      </c>
      <c r="M43" s="49">
        <v>0</v>
      </c>
      <c r="N43" s="49">
        <v>0</v>
      </c>
      <c r="O43" s="49">
        <v>0</v>
      </c>
      <c r="P43" s="49" t="str">
        <f ca="1">IFERROR(VLOOKUP($B43,INDIRECT(VLOOKUP($E43,보상!$S:$AA,2,FALSE)),MATCH(P$6,INDIRECT(VLOOKUP($E43,보상!$S:$AA,3,FALSE)),0),FALSE),"ERROR")</f>
        <v>Gold</v>
      </c>
      <c r="Q43" s="49">
        <f ca="1">IFERROR(VLOOKUP($B43,INDIRECT(VLOOKUP($E43,보상!$S:$AA,2,FALSE)),MATCH(Q$6,INDIRECT(VLOOKUP($E43,보상!$S:$AA,3,FALSE)),0),FALSE),"ERROR")</f>
        <v>16500</v>
      </c>
      <c r="R43" s="49" t="b">
        <v>0</v>
      </c>
      <c r="S43" s="50" t="b">
        <v>0</v>
      </c>
      <c r="T43" s="22">
        <v>0</v>
      </c>
      <c r="U43" s="134">
        <f>IFERROR(IF(T43=0,0,VLOOKUP(SUBSTITUTE(VLOOKUP(T43,#REF!,MATCH("strItemName",#REF!,0),FALSE),"SUI_",""),#REF!,2,FALSE)),"ERROR")</f>
        <v>0</v>
      </c>
      <c r="V43" s="177">
        <v>0</v>
      </c>
      <c r="W43" s="134">
        <f>IFERROR(IF(V43=0,0,VLOOKUP(SUBSTITUTE(VLOOKUP(V43,#REF!,MATCH("strItemName",#REF!,0),FALSE),"SUI_",""),#REF!,2,FALSE)),"ERROR")</f>
        <v>0</v>
      </c>
      <c r="X43" s="177">
        <v>0</v>
      </c>
      <c r="Y43" s="134">
        <f>IFERROR(IF(X43=0,0,VLOOKUP(SUBSTITUTE(VLOOKUP(X43,#REF!,MATCH("strItemName",#REF!,0),FALSE),"SUI_",""),#REF!,2,FALSE)),"ERROR")</f>
        <v>0</v>
      </c>
      <c r="Z43" s="177">
        <v>0</v>
      </c>
      <c r="AA43" s="134">
        <f>IFERROR(IF(Z43=0,0,VLOOKUP(SUBSTITUTE(VLOOKUP(Z43,#REF!,MATCH("strItemName",#REF!,0),FALSE),"SUI_",""),#REF!,2,FALSE)),"ERROR")</f>
        <v>0</v>
      </c>
      <c r="AB43" s="177">
        <v>0</v>
      </c>
      <c r="AC43" s="134">
        <f>IFERROR(IF(AB43=0,0,VLOOKUP(SUBSTITUTE(VLOOKUP(AB43,#REF!,MATCH("strItemName",#REF!,0),FALSE),"SUI_",""),#REF!,2,FALSE)),"ERROR")</f>
        <v>0</v>
      </c>
      <c r="AD43" s="88">
        <v>0</v>
      </c>
      <c r="AE43" s="134">
        <f>IFERROR(IF(AD43=0,0,VLOOKUP(SUBSTITUTE(VLOOKUP(AD43,#REF!,MATCH("strItemName",#REF!,0),FALSE),"SUI_",""),#REF!,2,FALSE)),"ERROR")</f>
        <v>0</v>
      </c>
      <c r="AF43" s="22">
        <v>0</v>
      </c>
      <c r="AG43" s="22">
        <v>0</v>
      </c>
      <c r="AH43" s="22">
        <v>0</v>
      </c>
      <c r="AI43" s="22">
        <v>0</v>
      </c>
      <c r="AJ43" s="22" t="b">
        <v>0</v>
      </c>
      <c r="AK43" s="22">
        <v>0</v>
      </c>
      <c r="AL43" s="22">
        <v>0</v>
      </c>
    </row>
    <row r="44" spans="1:38" ht="16.5" customHeight="1" x14ac:dyDescent="0.3">
      <c r="A44" s="21">
        <f>COUNTIF(FtbReward_Quest!$B:$B,$B44)+COUNTIF(FtbReward_Mode!$B:$B,$B44)+COUNTIF(FtbReward_Content!$B:$B,$B44)-1</f>
        <v>0</v>
      </c>
      <c r="B44" s="22">
        <f t="shared" si="3"/>
        <v>8303061</v>
      </c>
      <c r="C44" s="120">
        <v>830306</v>
      </c>
      <c r="D44" s="49" t="s">
        <v>945</v>
      </c>
      <c r="E44" s="49" t="s">
        <v>1655</v>
      </c>
      <c r="F44" s="120">
        <f>COUNTIF($C$8:$C44,$C44)</f>
        <v>1</v>
      </c>
      <c r="G44" s="49" t="b">
        <v>0</v>
      </c>
      <c r="H44" s="49">
        <v>0</v>
      </c>
      <c r="I44" s="129">
        <f>IFERROR(IF(H44=0,0,VLOOKUP(VLOOKUP(H44,#REF!,MATCH("strMailTitleID",#REF!,0),FALSE),#REF!,2,FALSE)),"ERROR")</f>
        <v>0</v>
      </c>
      <c r="J44" s="176">
        <v>0</v>
      </c>
      <c r="K44" s="129">
        <f>IFERROR(IF(J44=0,0,VLOOKUP(VLOOKUP(J44,#REF!,MATCH("strMailTitleID",#REF!,0),FALSE),#REF!,2,FALSE)),"ERROR")</f>
        <v>0</v>
      </c>
      <c r="L44" s="49">
        <f ca="1">IFERROR(VLOOKUP($B44,INDIRECT(VLOOKUP($E44,보상!$S:$AA,2,FALSE)),MATCH(L$6,INDIRECT(VLOOKUP($E44,보상!$S:$AA,3,FALSE)),0),FALSE),"ERROR")</f>
        <v>1650</v>
      </c>
      <c r="M44" s="49">
        <v>0</v>
      </c>
      <c r="N44" s="49">
        <v>0</v>
      </c>
      <c r="O44" s="49">
        <v>0</v>
      </c>
      <c r="P44" s="49" t="str">
        <f ca="1">IFERROR(VLOOKUP($B44,INDIRECT(VLOOKUP($E44,보상!$S:$AA,2,FALSE)),MATCH(P$6,INDIRECT(VLOOKUP($E44,보상!$S:$AA,3,FALSE)),0),FALSE),"ERROR")</f>
        <v>Gold</v>
      </c>
      <c r="Q44" s="49">
        <f ca="1">IFERROR(VLOOKUP($B44,INDIRECT(VLOOKUP($E44,보상!$S:$AA,2,FALSE)),MATCH(Q$6,INDIRECT(VLOOKUP($E44,보상!$S:$AA,3,FALSE)),0),FALSE),"ERROR")</f>
        <v>16500</v>
      </c>
      <c r="R44" s="49" t="b">
        <v>0</v>
      </c>
      <c r="S44" s="50" t="b">
        <v>0</v>
      </c>
      <c r="T44" s="22">
        <v>0</v>
      </c>
      <c r="U44" s="134">
        <f>IFERROR(IF(T44=0,0,VLOOKUP(SUBSTITUTE(VLOOKUP(T44,#REF!,MATCH("strItemName",#REF!,0),FALSE),"SUI_",""),#REF!,2,FALSE)),"ERROR")</f>
        <v>0</v>
      </c>
      <c r="V44" s="177">
        <v>0</v>
      </c>
      <c r="W44" s="134">
        <f>IFERROR(IF(V44=0,0,VLOOKUP(SUBSTITUTE(VLOOKUP(V44,#REF!,MATCH("strItemName",#REF!,0),FALSE),"SUI_",""),#REF!,2,FALSE)),"ERROR")</f>
        <v>0</v>
      </c>
      <c r="X44" s="177">
        <v>0</v>
      </c>
      <c r="Y44" s="134">
        <f>IFERROR(IF(X44=0,0,VLOOKUP(SUBSTITUTE(VLOOKUP(X44,#REF!,MATCH("strItemName",#REF!,0),FALSE),"SUI_",""),#REF!,2,FALSE)),"ERROR")</f>
        <v>0</v>
      </c>
      <c r="Z44" s="177">
        <v>0</v>
      </c>
      <c r="AA44" s="134">
        <f>IFERROR(IF(Z44=0,0,VLOOKUP(SUBSTITUTE(VLOOKUP(Z44,#REF!,MATCH("strItemName",#REF!,0),FALSE),"SUI_",""),#REF!,2,FALSE)),"ERROR")</f>
        <v>0</v>
      </c>
      <c r="AB44" s="177">
        <v>0</v>
      </c>
      <c r="AC44" s="134">
        <f>IFERROR(IF(AB44=0,0,VLOOKUP(SUBSTITUTE(VLOOKUP(AB44,#REF!,MATCH("strItemName",#REF!,0),FALSE),"SUI_",""),#REF!,2,FALSE)),"ERROR")</f>
        <v>0</v>
      </c>
      <c r="AD44" s="88">
        <v>0</v>
      </c>
      <c r="AE44" s="134">
        <f>IFERROR(IF(AD44=0,0,VLOOKUP(SUBSTITUTE(VLOOKUP(AD44,#REF!,MATCH("strItemName",#REF!,0),FALSE),"SUI_",""),#REF!,2,FALSE)),"ERROR")</f>
        <v>0</v>
      </c>
      <c r="AF44" s="22">
        <v>0</v>
      </c>
      <c r="AG44" s="22">
        <v>0</v>
      </c>
      <c r="AH44" s="22">
        <v>0</v>
      </c>
      <c r="AI44" s="22">
        <v>0</v>
      </c>
      <c r="AJ44" s="22" t="b">
        <v>0</v>
      </c>
      <c r="AK44" s="22">
        <v>0</v>
      </c>
      <c r="AL44" s="22">
        <v>0</v>
      </c>
    </row>
    <row r="45" spans="1:38" ht="16.5" customHeight="1" x14ac:dyDescent="0.3">
      <c r="A45" s="21">
        <f>COUNTIF(FtbReward_Quest!$B:$B,$B45)+COUNTIF(FtbReward_Mode!$B:$B,$B45)+COUNTIF(FtbReward_Content!$B:$B,$B45)-1</f>
        <v>0</v>
      </c>
      <c r="B45" s="22">
        <f t="shared" si="3"/>
        <v>8303071</v>
      </c>
      <c r="C45" s="120">
        <v>830307</v>
      </c>
      <c r="D45" s="49" t="s">
        <v>946</v>
      </c>
      <c r="E45" s="49" t="s">
        <v>1655</v>
      </c>
      <c r="F45" s="120">
        <f>COUNTIF($C$8:$C45,$C45)</f>
        <v>1</v>
      </c>
      <c r="G45" s="49" t="b">
        <v>0</v>
      </c>
      <c r="H45" s="49">
        <v>0</v>
      </c>
      <c r="I45" s="129">
        <f>IFERROR(IF(H45=0,0,VLOOKUP(VLOOKUP(H45,#REF!,MATCH("strMailTitleID",#REF!,0),FALSE),#REF!,2,FALSE)),"ERROR")</f>
        <v>0</v>
      </c>
      <c r="J45" s="176">
        <v>0</v>
      </c>
      <c r="K45" s="129">
        <f>IFERROR(IF(J45=0,0,VLOOKUP(VLOOKUP(J45,#REF!,MATCH("strMailTitleID",#REF!,0),FALSE),#REF!,2,FALSE)),"ERROR")</f>
        <v>0</v>
      </c>
      <c r="L45" s="49">
        <f ca="1">IFERROR(VLOOKUP($B45,INDIRECT(VLOOKUP($E45,보상!$S:$AA,2,FALSE)),MATCH(L$6,INDIRECT(VLOOKUP($E45,보상!$S:$AA,3,FALSE)),0),FALSE),"ERROR")</f>
        <v>1650</v>
      </c>
      <c r="M45" s="49">
        <v>0</v>
      </c>
      <c r="N45" s="49">
        <v>0</v>
      </c>
      <c r="O45" s="49">
        <v>0</v>
      </c>
      <c r="P45" s="49" t="str">
        <f ca="1">IFERROR(VLOOKUP($B45,INDIRECT(VLOOKUP($E45,보상!$S:$AA,2,FALSE)),MATCH(P$6,INDIRECT(VLOOKUP($E45,보상!$S:$AA,3,FALSE)),0),FALSE),"ERROR")</f>
        <v>Gold</v>
      </c>
      <c r="Q45" s="49">
        <f ca="1">IFERROR(VLOOKUP($B45,INDIRECT(VLOOKUP($E45,보상!$S:$AA,2,FALSE)),MATCH(Q$6,INDIRECT(VLOOKUP($E45,보상!$S:$AA,3,FALSE)),0),FALSE),"ERROR")</f>
        <v>16500</v>
      </c>
      <c r="R45" s="49" t="b">
        <v>0</v>
      </c>
      <c r="S45" s="50" t="b">
        <v>0</v>
      </c>
      <c r="T45" s="22">
        <v>0</v>
      </c>
      <c r="U45" s="134">
        <f>IFERROR(IF(T45=0,0,VLOOKUP(SUBSTITUTE(VLOOKUP(T45,#REF!,MATCH("strItemName",#REF!,0),FALSE),"SUI_",""),#REF!,2,FALSE)),"ERROR")</f>
        <v>0</v>
      </c>
      <c r="V45" s="177">
        <v>0</v>
      </c>
      <c r="W45" s="134">
        <f>IFERROR(IF(V45=0,0,VLOOKUP(SUBSTITUTE(VLOOKUP(V45,#REF!,MATCH("strItemName",#REF!,0),FALSE),"SUI_",""),#REF!,2,FALSE)),"ERROR")</f>
        <v>0</v>
      </c>
      <c r="X45" s="177">
        <v>0</v>
      </c>
      <c r="Y45" s="134">
        <f>IFERROR(IF(X45=0,0,VLOOKUP(SUBSTITUTE(VLOOKUP(X45,#REF!,MATCH("strItemName",#REF!,0),FALSE),"SUI_",""),#REF!,2,FALSE)),"ERROR")</f>
        <v>0</v>
      </c>
      <c r="Z45" s="177">
        <v>0</v>
      </c>
      <c r="AA45" s="134">
        <f>IFERROR(IF(Z45=0,0,VLOOKUP(SUBSTITUTE(VLOOKUP(Z45,#REF!,MATCH("strItemName",#REF!,0),FALSE),"SUI_",""),#REF!,2,FALSE)),"ERROR")</f>
        <v>0</v>
      </c>
      <c r="AB45" s="177">
        <v>0</v>
      </c>
      <c r="AC45" s="134">
        <f>IFERROR(IF(AB45=0,0,VLOOKUP(SUBSTITUTE(VLOOKUP(AB45,#REF!,MATCH("strItemName",#REF!,0),FALSE),"SUI_",""),#REF!,2,FALSE)),"ERROR")</f>
        <v>0</v>
      </c>
      <c r="AD45" s="88">
        <v>0</v>
      </c>
      <c r="AE45" s="134">
        <f>IFERROR(IF(AD45=0,0,VLOOKUP(SUBSTITUTE(VLOOKUP(AD45,#REF!,MATCH("strItemName",#REF!,0),FALSE),"SUI_",""),#REF!,2,FALSE)),"ERROR")</f>
        <v>0</v>
      </c>
      <c r="AF45" s="22">
        <v>0</v>
      </c>
      <c r="AG45" s="22">
        <v>0</v>
      </c>
      <c r="AH45" s="22">
        <v>0</v>
      </c>
      <c r="AI45" s="22">
        <v>0</v>
      </c>
      <c r="AJ45" s="22" t="b">
        <v>0</v>
      </c>
      <c r="AK45" s="22">
        <v>0</v>
      </c>
      <c r="AL45" s="22">
        <v>0</v>
      </c>
    </row>
    <row r="46" spans="1:38" ht="16.5" customHeight="1" x14ac:dyDescent="0.3">
      <c r="A46" s="21">
        <f>COUNTIF(FtbReward_Quest!$B:$B,$B46)+COUNTIF(FtbReward_Mode!$B:$B,$B46)+COUNTIF(FtbReward_Content!$B:$B,$B46)-1</f>
        <v>0</v>
      </c>
      <c r="B46" s="22">
        <f t="shared" si="3"/>
        <v>8303081</v>
      </c>
      <c r="C46" s="120">
        <v>830308</v>
      </c>
      <c r="D46" s="49" t="s">
        <v>947</v>
      </c>
      <c r="E46" s="49" t="s">
        <v>1655</v>
      </c>
      <c r="F46" s="120">
        <f>COUNTIF($C$8:$C46,$C46)</f>
        <v>1</v>
      </c>
      <c r="G46" s="49" t="b">
        <v>0</v>
      </c>
      <c r="H46" s="49">
        <v>0</v>
      </c>
      <c r="I46" s="129">
        <f>IFERROR(IF(H46=0,0,VLOOKUP(VLOOKUP(H46,#REF!,MATCH("strMailTitleID",#REF!,0),FALSE),#REF!,2,FALSE)),"ERROR")</f>
        <v>0</v>
      </c>
      <c r="J46" s="176">
        <v>0</v>
      </c>
      <c r="K46" s="129">
        <f>IFERROR(IF(J46=0,0,VLOOKUP(VLOOKUP(J46,#REF!,MATCH("strMailTitleID",#REF!,0),FALSE),#REF!,2,FALSE)),"ERROR")</f>
        <v>0</v>
      </c>
      <c r="L46" s="49">
        <f ca="1">IFERROR(VLOOKUP($B46,INDIRECT(VLOOKUP($E46,보상!$S:$AA,2,FALSE)),MATCH(L$6,INDIRECT(VLOOKUP($E46,보상!$S:$AA,3,FALSE)),0),FALSE),"ERROR")</f>
        <v>1650</v>
      </c>
      <c r="M46" s="49">
        <v>0</v>
      </c>
      <c r="N46" s="49">
        <v>0</v>
      </c>
      <c r="O46" s="49">
        <v>0</v>
      </c>
      <c r="P46" s="49" t="str">
        <f ca="1">IFERROR(VLOOKUP($B46,INDIRECT(VLOOKUP($E46,보상!$S:$AA,2,FALSE)),MATCH(P$6,INDIRECT(VLOOKUP($E46,보상!$S:$AA,3,FALSE)),0),FALSE),"ERROR")</f>
        <v>Gold</v>
      </c>
      <c r="Q46" s="49">
        <f ca="1">IFERROR(VLOOKUP($B46,INDIRECT(VLOOKUP($E46,보상!$S:$AA,2,FALSE)),MATCH(Q$6,INDIRECT(VLOOKUP($E46,보상!$S:$AA,3,FALSE)),0),FALSE),"ERROR")</f>
        <v>16500</v>
      </c>
      <c r="R46" s="49" t="b">
        <v>0</v>
      </c>
      <c r="S46" s="50" t="b">
        <v>0</v>
      </c>
      <c r="T46" s="22">
        <v>0</v>
      </c>
      <c r="U46" s="134">
        <f>IFERROR(IF(T46=0,0,VLOOKUP(SUBSTITUTE(VLOOKUP(T46,#REF!,MATCH("strItemName",#REF!,0),FALSE),"SUI_",""),#REF!,2,FALSE)),"ERROR")</f>
        <v>0</v>
      </c>
      <c r="V46" s="177">
        <v>0</v>
      </c>
      <c r="W46" s="134">
        <f>IFERROR(IF(V46=0,0,VLOOKUP(SUBSTITUTE(VLOOKUP(V46,#REF!,MATCH("strItemName",#REF!,0),FALSE),"SUI_",""),#REF!,2,FALSE)),"ERROR")</f>
        <v>0</v>
      </c>
      <c r="X46" s="177">
        <v>0</v>
      </c>
      <c r="Y46" s="134">
        <f>IFERROR(IF(X46=0,0,VLOOKUP(SUBSTITUTE(VLOOKUP(X46,#REF!,MATCH("strItemName",#REF!,0),FALSE),"SUI_",""),#REF!,2,FALSE)),"ERROR")</f>
        <v>0</v>
      </c>
      <c r="Z46" s="177">
        <v>0</v>
      </c>
      <c r="AA46" s="134">
        <f>IFERROR(IF(Z46=0,0,VLOOKUP(SUBSTITUTE(VLOOKUP(Z46,#REF!,MATCH("strItemName",#REF!,0),FALSE),"SUI_",""),#REF!,2,FALSE)),"ERROR")</f>
        <v>0</v>
      </c>
      <c r="AB46" s="177">
        <v>0</v>
      </c>
      <c r="AC46" s="134">
        <f>IFERROR(IF(AB46=0,0,VLOOKUP(SUBSTITUTE(VLOOKUP(AB46,#REF!,MATCH("strItemName",#REF!,0),FALSE),"SUI_",""),#REF!,2,FALSE)),"ERROR")</f>
        <v>0</v>
      </c>
      <c r="AD46" s="88">
        <v>0</v>
      </c>
      <c r="AE46" s="134">
        <f>IFERROR(IF(AD46=0,0,VLOOKUP(SUBSTITUTE(VLOOKUP(AD46,#REF!,MATCH("strItemName",#REF!,0),FALSE),"SUI_",""),#REF!,2,FALSE)),"ERROR")</f>
        <v>0</v>
      </c>
      <c r="AF46" s="22">
        <v>0</v>
      </c>
      <c r="AG46" s="22">
        <v>0</v>
      </c>
      <c r="AH46" s="22">
        <v>0</v>
      </c>
      <c r="AI46" s="22">
        <v>0</v>
      </c>
      <c r="AJ46" s="22" t="b">
        <v>0</v>
      </c>
      <c r="AK46" s="22">
        <v>0</v>
      </c>
      <c r="AL46" s="22">
        <v>0</v>
      </c>
    </row>
    <row r="47" spans="1:38" ht="16.5" customHeight="1" x14ac:dyDescent="0.3">
      <c r="A47" s="21">
        <f>COUNTIF(FtbReward_Quest!$B:$B,$B47)+COUNTIF(FtbReward_Mode!$B:$B,$B47)+COUNTIF(FtbReward_Content!$B:$B,$B47)-1</f>
        <v>0</v>
      </c>
      <c r="B47" s="22">
        <f t="shared" si="3"/>
        <v>8303091</v>
      </c>
      <c r="C47" s="120">
        <v>830309</v>
      </c>
      <c r="D47" s="49" t="s">
        <v>948</v>
      </c>
      <c r="E47" s="49" t="s">
        <v>1655</v>
      </c>
      <c r="F47" s="120">
        <f>COUNTIF($C$8:$C47,$C47)</f>
        <v>1</v>
      </c>
      <c r="G47" s="49" t="b">
        <v>0</v>
      </c>
      <c r="H47" s="49">
        <v>0</v>
      </c>
      <c r="I47" s="129">
        <f>IFERROR(IF(H47=0,0,VLOOKUP(VLOOKUP(H47,#REF!,MATCH("strMailTitleID",#REF!,0),FALSE),#REF!,2,FALSE)),"ERROR")</f>
        <v>0</v>
      </c>
      <c r="J47" s="176">
        <v>0</v>
      </c>
      <c r="K47" s="129">
        <f>IFERROR(IF(J47=0,0,VLOOKUP(VLOOKUP(J47,#REF!,MATCH("strMailTitleID",#REF!,0),FALSE),#REF!,2,FALSE)),"ERROR")</f>
        <v>0</v>
      </c>
      <c r="L47" s="49">
        <f ca="1">IFERROR(VLOOKUP($B47,INDIRECT(VLOOKUP($E47,보상!$S:$AA,2,FALSE)),MATCH(L$6,INDIRECT(VLOOKUP($E47,보상!$S:$AA,3,FALSE)),0),FALSE),"ERROR")</f>
        <v>1800</v>
      </c>
      <c r="M47" s="49">
        <v>0</v>
      </c>
      <c r="N47" s="49">
        <v>0</v>
      </c>
      <c r="O47" s="49">
        <v>0</v>
      </c>
      <c r="P47" s="49" t="str">
        <f ca="1">IFERROR(VLOOKUP($B47,INDIRECT(VLOOKUP($E47,보상!$S:$AA,2,FALSE)),MATCH(P$6,INDIRECT(VLOOKUP($E47,보상!$S:$AA,3,FALSE)),0),FALSE),"ERROR")</f>
        <v>Gold</v>
      </c>
      <c r="Q47" s="49">
        <f ca="1">IFERROR(VLOOKUP($B47,INDIRECT(VLOOKUP($E47,보상!$S:$AA,2,FALSE)),MATCH(Q$6,INDIRECT(VLOOKUP($E47,보상!$S:$AA,3,FALSE)),0),FALSE),"ERROR")</f>
        <v>18000</v>
      </c>
      <c r="R47" s="49" t="b">
        <v>0</v>
      </c>
      <c r="S47" s="50" t="b">
        <v>0</v>
      </c>
      <c r="T47" s="22">
        <v>0</v>
      </c>
      <c r="U47" s="134">
        <f>IFERROR(IF(T47=0,0,VLOOKUP(SUBSTITUTE(VLOOKUP(T47,#REF!,MATCH("strItemName",#REF!,0),FALSE),"SUI_",""),#REF!,2,FALSE)),"ERROR")</f>
        <v>0</v>
      </c>
      <c r="V47" s="177">
        <v>0</v>
      </c>
      <c r="W47" s="134">
        <f>IFERROR(IF(V47=0,0,VLOOKUP(SUBSTITUTE(VLOOKUP(V47,#REF!,MATCH("strItemName",#REF!,0),FALSE),"SUI_",""),#REF!,2,FALSE)),"ERROR")</f>
        <v>0</v>
      </c>
      <c r="X47" s="177">
        <v>0</v>
      </c>
      <c r="Y47" s="134">
        <f>IFERROR(IF(X47=0,0,VLOOKUP(SUBSTITUTE(VLOOKUP(X47,#REF!,MATCH("strItemName",#REF!,0),FALSE),"SUI_",""),#REF!,2,FALSE)),"ERROR")</f>
        <v>0</v>
      </c>
      <c r="Z47" s="177">
        <v>0</v>
      </c>
      <c r="AA47" s="134">
        <f>IFERROR(IF(Z47=0,0,VLOOKUP(SUBSTITUTE(VLOOKUP(Z47,#REF!,MATCH("strItemName",#REF!,0),FALSE),"SUI_",""),#REF!,2,FALSE)),"ERROR")</f>
        <v>0</v>
      </c>
      <c r="AB47" s="177">
        <v>0</v>
      </c>
      <c r="AC47" s="134">
        <f>IFERROR(IF(AB47=0,0,VLOOKUP(SUBSTITUTE(VLOOKUP(AB47,#REF!,MATCH("strItemName",#REF!,0),FALSE),"SUI_",""),#REF!,2,FALSE)),"ERROR")</f>
        <v>0</v>
      </c>
      <c r="AD47" s="88">
        <v>0</v>
      </c>
      <c r="AE47" s="134">
        <f>IFERROR(IF(AD47=0,0,VLOOKUP(SUBSTITUTE(VLOOKUP(AD47,#REF!,MATCH("strItemName",#REF!,0),FALSE),"SUI_",""),#REF!,2,FALSE)),"ERROR")</f>
        <v>0</v>
      </c>
      <c r="AF47" s="22">
        <v>0</v>
      </c>
      <c r="AG47" s="22">
        <v>0</v>
      </c>
      <c r="AH47" s="22">
        <v>0</v>
      </c>
      <c r="AI47" s="22">
        <v>0</v>
      </c>
      <c r="AJ47" s="22" t="b">
        <v>0</v>
      </c>
      <c r="AK47" s="22">
        <v>0</v>
      </c>
      <c r="AL47" s="22">
        <v>0</v>
      </c>
    </row>
    <row r="48" spans="1:38" ht="16.5" customHeight="1" x14ac:dyDescent="0.3">
      <c r="A48" s="21">
        <f>COUNTIF(FtbReward_Quest!$B:$B,$B48)+COUNTIF(FtbReward_Mode!$B:$B,$B48)+COUNTIF(FtbReward_Content!$B:$B,$B48)-1</f>
        <v>0</v>
      </c>
      <c r="B48" s="22">
        <f t="shared" si="3"/>
        <v>8303101</v>
      </c>
      <c r="C48" s="120">
        <v>830310</v>
      </c>
      <c r="D48" s="49" t="s">
        <v>949</v>
      </c>
      <c r="E48" s="49" t="s">
        <v>1655</v>
      </c>
      <c r="F48" s="120">
        <f>COUNTIF($C$8:$C48,$C48)</f>
        <v>1</v>
      </c>
      <c r="G48" s="49" t="b">
        <v>0</v>
      </c>
      <c r="H48" s="49">
        <v>0</v>
      </c>
      <c r="I48" s="129">
        <f>IFERROR(IF(H48=0,0,VLOOKUP(VLOOKUP(H48,#REF!,MATCH("strMailTitleID",#REF!,0),FALSE),#REF!,2,FALSE)),"ERROR")</f>
        <v>0</v>
      </c>
      <c r="J48" s="176">
        <v>0</v>
      </c>
      <c r="K48" s="129">
        <f>IFERROR(IF(J48=0,0,VLOOKUP(VLOOKUP(J48,#REF!,MATCH("strMailTitleID",#REF!,0),FALSE),#REF!,2,FALSE)),"ERROR")</f>
        <v>0</v>
      </c>
      <c r="L48" s="49">
        <f ca="1">IFERROR(VLOOKUP($B48,INDIRECT(VLOOKUP($E48,보상!$S:$AA,2,FALSE)),MATCH(L$6,INDIRECT(VLOOKUP($E48,보상!$S:$AA,3,FALSE)),0),FALSE),"ERROR")</f>
        <v>1950</v>
      </c>
      <c r="M48" s="49">
        <v>0</v>
      </c>
      <c r="N48" s="49">
        <v>0</v>
      </c>
      <c r="O48" s="49">
        <v>0</v>
      </c>
      <c r="P48" s="49" t="str">
        <f ca="1">IFERROR(VLOOKUP($B48,INDIRECT(VLOOKUP($E48,보상!$S:$AA,2,FALSE)),MATCH(P$6,INDIRECT(VLOOKUP($E48,보상!$S:$AA,3,FALSE)),0),FALSE),"ERROR")</f>
        <v>Gold</v>
      </c>
      <c r="Q48" s="49">
        <f ca="1">IFERROR(VLOOKUP($B48,INDIRECT(VLOOKUP($E48,보상!$S:$AA,2,FALSE)),MATCH(Q$6,INDIRECT(VLOOKUP($E48,보상!$S:$AA,3,FALSE)),0),FALSE),"ERROR")</f>
        <v>19500</v>
      </c>
      <c r="R48" s="49" t="b">
        <v>0</v>
      </c>
      <c r="S48" s="50" t="b">
        <v>0</v>
      </c>
      <c r="T48" s="22">
        <v>0</v>
      </c>
      <c r="U48" s="134">
        <f>IFERROR(IF(T48=0,0,VLOOKUP(SUBSTITUTE(VLOOKUP(T48,#REF!,MATCH("strItemName",#REF!,0),FALSE),"SUI_",""),#REF!,2,FALSE)),"ERROR")</f>
        <v>0</v>
      </c>
      <c r="V48" s="177">
        <v>0</v>
      </c>
      <c r="W48" s="134">
        <f>IFERROR(IF(V48=0,0,VLOOKUP(SUBSTITUTE(VLOOKUP(V48,#REF!,MATCH("strItemName",#REF!,0),FALSE),"SUI_",""),#REF!,2,FALSE)),"ERROR")</f>
        <v>0</v>
      </c>
      <c r="X48" s="177">
        <v>0</v>
      </c>
      <c r="Y48" s="134">
        <f>IFERROR(IF(X48=0,0,VLOOKUP(SUBSTITUTE(VLOOKUP(X48,#REF!,MATCH("strItemName",#REF!,0),FALSE),"SUI_",""),#REF!,2,FALSE)),"ERROR")</f>
        <v>0</v>
      </c>
      <c r="Z48" s="177">
        <v>0</v>
      </c>
      <c r="AA48" s="134">
        <f>IFERROR(IF(Z48=0,0,VLOOKUP(SUBSTITUTE(VLOOKUP(Z48,#REF!,MATCH("strItemName",#REF!,0),FALSE),"SUI_",""),#REF!,2,FALSE)),"ERROR")</f>
        <v>0</v>
      </c>
      <c r="AB48" s="177">
        <v>0</v>
      </c>
      <c r="AC48" s="134">
        <f>IFERROR(IF(AB48=0,0,VLOOKUP(SUBSTITUTE(VLOOKUP(AB48,#REF!,MATCH("strItemName",#REF!,0),FALSE),"SUI_",""),#REF!,2,FALSE)),"ERROR")</f>
        <v>0</v>
      </c>
      <c r="AD48" s="88">
        <v>0</v>
      </c>
      <c r="AE48" s="134">
        <f>IFERROR(IF(AD48=0,0,VLOOKUP(SUBSTITUTE(VLOOKUP(AD48,#REF!,MATCH("strItemName",#REF!,0),FALSE),"SUI_",""),#REF!,2,FALSE)),"ERROR")</f>
        <v>0</v>
      </c>
      <c r="AF48" s="22">
        <v>0</v>
      </c>
      <c r="AG48" s="22">
        <v>0</v>
      </c>
      <c r="AH48" s="22">
        <v>0</v>
      </c>
      <c r="AI48" s="22">
        <v>0</v>
      </c>
      <c r="AJ48" s="22" t="b">
        <v>0</v>
      </c>
      <c r="AK48" s="22">
        <v>0</v>
      </c>
      <c r="AL48" s="22">
        <v>0</v>
      </c>
    </row>
    <row r="49" spans="1:38" ht="16.5" customHeight="1" x14ac:dyDescent="0.3">
      <c r="A49" s="21">
        <f>COUNTIF(FtbReward_Quest!$B:$B,$B49)+COUNTIF(FtbReward_Mode!$B:$B,$B49)+COUNTIF(FtbReward_Content!$B:$B,$B49)-1</f>
        <v>0</v>
      </c>
      <c r="B49" s="22">
        <f t="shared" si="3"/>
        <v>8303111</v>
      </c>
      <c r="C49" s="120">
        <v>830311</v>
      </c>
      <c r="D49" s="49" t="s">
        <v>950</v>
      </c>
      <c r="E49" s="49" t="s">
        <v>1655</v>
      </c>
      <c r="F49" s="120">
        <f>COUNTIF($C$8:$C49,$C49)</f>
        <v>1</v>
      </c>
      <c r="G49" s="49" t="b">
        <v>0</v>
      </c>
      <c r="H49" s="49">
        <v>0</v>
      </c>
      <c r="I49" s="129">
        <f>IFERROR(IF(H49=0,0,VLOOKUP(VLOOKUP(H49,#REF!,MATCH("strMailTitleID",#REF!,0),FALSE),#REF!,2,FALSE)),"ERROR")</f>
        <v>0</v>
      </c>
      <c r="J49" s="176">
        <v>0</v>
      </c>
      <c r="K49" s="129">
        <f>IFERROR(IF(J49=0,0,VLOOKUP(VLOOKUP(J49,#REF!,MATCH("strMailTitleID",#REF!,0),FALSE),#REF!,2,FALSE)),"ERROR")</f>
        <v>0</v>
      </c>
      <c r="L49" s="49">
        <f ca="1">IFERROR(VLOOKUP($B49,INDIRECT(VLOOKUP($E49,보상!$S:$AA,2,FALSE)),MATCH(L$6,INDIRECT(VLOOKUP($E49,보상!$S:$AA,3,FALSE)),0),FALSE),"ERROR")</f>
        <v>350</v>
      </c>
      <c r="M49" s="49">
        <v>0</v>
      </c>
      <c r="N49" s="49">
        <v>0</v>
      </c>
      <c r="O49" s="49">
        <v>0</v>
      </c>
      <c r="P49" s="49" t="str">
        <f ca="1">IFERROR(VLOOKUP($B49,INDIRECT(VLOOKUP($E49,보상!$S:$AA,2,FALSE)),MATCH(P$6,INDIRECT(VLOOKUP($E49,보상!$S:$AA,3,FALSE)),0),FALSE),"ERROR")</f>
        <v>Gold</v>
      </c>
      <c r="Q49" s="49">
        <f ca="1">IFERROR(VLOOKUP($B49,INDIRECT(VLOOKUP($E49,보상!$S:$AA,2,FALSE)),MATCH(Q$6,INDIRECT(VLOOKUP($E49,보상!$S:$AA,3,FALSE)),0),FALSE),"ERROR")</f>
        <v>3500</v>
      </c>
      <c r="R49" s="49" t="b">
        <v>0</v>
      </c>
      <c r="S49" s="50" t="b">
        <v>0</v>
      </c>
      <c r="T49" s="22">
        <v>0</v>
      </c>
      <c r="U49" s="134">
        <f>IFERROR(IF(T49=0,0,VLOOKUP(SUBSTITUTE(VLOOKUP(T49,#REF!,MATCH("strItemName",#REF!,0),FALSE),"SUI_",""),#REF!,2,FALSE)),"ERROR")</f>
        <v>0</v>
      </c>
      <c r="V49" s="177">
        <v>0</v>
      </c>
      <c r="W49" s="134">
        <f>IFERROR(IF(V49=0,0,VLOOKUP(SUBSTITUTE(VLOOKUP(V49,#REF!,MATCH("strItemName",#REF!,0),FALSE),"SUI_",""),#REF!,2,FALSE)),"ERROR")</f>
        <v>0</v>
      </c>
      <c r="X49" s="177">
        <v>0</v>
      </c>
      <c r="Y49" s="134">
        <f>IFERROR(IF(X49=0,0,VLOOKUP(SUBSTITUTE(VLOOKUP(X49,#REF!,MATCH("strItemName",#REF!,0),FALSE),"SUI_",""),#REF!,2,FALSE)),"ERROR")</f>
        <v>0</v>
      </c>
      <c r="Z49" s="177">
        <v>0</v>
      </c>
      <c r="AA49" s="134">
        <f>IFERROR(IF(Z49=0,0,VLOOKUP(SUBSTITUTE(VLOOKUP(Z49,#REF!,MATCH("strItemName",#REF!,0),FALSE),"SUI_",""),#REF!,2,FALSE)),"ERROR")</f>
        <v>0</v>
      </c>
      <c r="AB49" s="177">
        <v>0</v>
      </c>
      <c r="AC49" s="134">
        <f>IFERROR(IF(AB49=0,0,VLOOKUP(SUBSTITUTE(VLOOKUP(AB49,#REF!,MATCH("strItemName",#REF!,0),FALSE),"SUI_",""),#REF!,2,FALSE)),"ERROR")</f>
        <v>0</v>
      </c>
      <c r="AD49" s="88">
        <v>0</v>
      </c>
      <c r="AE49" s="134">
        <f>IFERROR(IF(AD49=0,0,VLOOKUP(SUBSTITUTE(VLOOKUP(AD49,#REF!,MATCH("strItemName",#REF!,0),FALSE),"SUI_",""),#REF!,2,FALSE)),"ERROR")</f>
        <v>0</v>
      </c>
      <c r="AF49" s="22">
        <v>0</v>
      </c>
      <c r="AG49" s="22">
        <v>0</v>
      </c>
      <c r="AH49" s="22">
        <v>0</v>
      </c>
      <c r="AI49" s="22">
        <v>0</v>
      </c>
      <c r="AJ49" s="22" t="b">
        <v>0</v>
      </c>
      <c r="AK49" s="22">
        <v>0</v>
      </c>
      <c r="AL49" s="22">
        <v>0</v>
      </c>
    </row>
    <row r="50" spans="1:38" ht="16.5" customHeight="1" x14ac:dyDescent="0.3">
      <c r="A50" s="21">
        <f>COUNTIF(FtbReward_Quest!$B:$B,$B50)+COUNTIF(FtbReward_Mode!$B:$B,$B50)+COUNTIF(FtbReward_Content!$B:$B,$B50)-1</f>
        <v>0</v>
      </c>
      <c r="B50" s="22">
        <f t="shared" si="3"/>
        <v>8303121</v>
      </c>
      <c r="C50" s="120">
        <v>830312</v>
      </c>
      <c r="D50" s="49" t="s">
        <v>951</v>
      </c>
      <c r="E50" s="49" t="s">
        <v>1655</v>
      </c>
      <c r="F50" s="120">
        <f>COUNTIF($C$8:$C50,$C50)</f>
        <v>1</v>
      </c>
      <c r="G50" s="49" t="b">
        <v>0</v>
      </c>
      <c r="H50" s="49">
        <v>0</v>
      </c>
      <c r="I50" s="129">
        <f>IFERROR(IF(H50=0,0,VLOOKUP(VLOOKUP(H50,#REF!,MATCH("strMailTitleID",#REF!,0),FALSE),#REF!,2,FALSE)),"ERROR")</f>
        <v>0</v>
      </c>
      <c r="J50" s="176">
        <v>0</v>
      </c>
      <c r="K50" s="129">
        <f>IFERROR(IF(J50=0,0,VLOOKUP(VLOOKUP(J50,#REF!,MATCH("strMailTitleID",#REF!,0),FALSE),#REF!,2,FALSE)),"ERROR")</f>
        <v>0</v>
      </c>
      <c r="L50" s="49">
        <f ca="1">IFERROR(VLOOKUP($B50,INDIRECT(VLOOKUP($E50,보상!$S:$AA,2,FALSE)),MATCH(L$6,INDIRECT(VLOOKUP($E50,보상!$S:$AA,3,FALSE)),0),FALSE),"ERROR")</f>
        <v>1950</v>
      </c>
      <c r="M50" s="49">
        <v>0</v>
      </c>
      <c r="N50" s="49">
        <v>0</v>
      </c>
      <c r="O50" s="49">
        <v>0</v>
      </c>
      <c r="P50" s="49" t="str">
        <f ca="1">IFERROR(VLOOKUP($B50,INDIRECT(VLOOKUP($E50,보상!$S:$AA,2,FALSE)),MATCH(P$6,INDIRECT(VLOOKUP($E50,보상!$S:$AA,3,FALSE)),0),FALSE),"ERROR")</f>
        <v>Gold</v>
      </c>
      <c r="Q50" s="49">
        <f ca="1">IFERROR(VLOOKUP($B50,INDIRECT(VLOOKUP($E50,보상!$S:$AA,2,FALSE)),MATCH(Q$6,INDIRECT(VLOOKUP($E50,보상!$S:$AA,3,FALSE)),0),FALSE),"ERROR")</f>
        <v>19500</v>
      </c>
      <c r="R50" s="49" t="b">
        <v>0</v>
      </c>
      <c r="S50" s="50" t="b">
        <v>0</v>
      </c>
      <c r="T50" s="22">
        <v>0</v>
      </c>
      <c r="U50" s="134">
        <f>IFERROR(IF(T50=0,0,VLOOKUP(SUBSTITUTE(VLOOKUP(T50,#REF!,MATCH("strItemName",#REF!,0),FALSE),"SUI_",""),#REF!,2,FALSE)),"ERROR")</f>
        <v>0</v>
      </c>
      <c r="V50" s="177">
        <v>0</v>
      </c>
      <c r="W50" s="134">
        <f>IFERROR(IF(V50=0,0,VLOOKUP(SUBSTITUTE(VLOOKUP(V50,#REF!,MATCH("strItemName",#REF!,0),FALSE),"SUI_",""),#REF!,2,FALSE)),"ERROR")</f>
        <v>0</v>
      </c>
      <c r="X50" s="177">
        <v>0</v>
      </c>
      <c r="Y50" s="134">
        <f>IFERROR(IF(X50=0,0,VLOOKUP(SUBSTITUTE(VLOOKUP(X50,#REF!,MATCH("strItemName",#REF!,0),FALSE),"SUI_",""),#REF!,2,FALSE)),"ERROR")</f>
        <v>0</v>
      </c>
      <c r="Z50" s="177">
        <v>0</v>
      </c>
      <c r="AA50" s="134">
        <f>IFERROR(IF(Z50=0,0,VLOOKUP(SUBSTITUTE(VLOOKUP(Z50,#REF!,MATCH("strItemName",#REF!,0),FALSE),"SUI_",""),#REF!,2,FALSE)),"ERROR")</f>
        <v>0</v>
      </c>
      <c r="AB50" s="177">
        <v>0</v>
      </c>
      <c r="AC50" s="134">
        <f>IFERROR(IF(AB50=0,0,VLOOKUP(SUBSTITUTE(VLOOKUP(AB50,#REF!,MATCH("strItemName",#REF!,0),FALSE),"SUI_",""),#REF!,2,FALSE)),"ERROR")</f>
        <v>0</v>
      </c>
      <c r="AD50" s="88">
        <v>0</v>
      </c>
      <c r="AE50" s="134">
        <f>IFERROR(IF(AD50=0,0,VLOOKUP(SUBSTITUTE(VLOOKUP(AD50,#REF!,MATCH("strItemName",#REF!,0),FALSE),"SUI_",""),#REF!,2,FALSE)),"ERROR")</f>
        <v>0</v>
      </c>
      <c r="AF50" s="22">
        <v>0</v>
      </c>
      <c r="AG50" s="22">
        <v>0</v>
      </c>
      <c r="AH50" s="22">
        <v>0</v>
      </c>
      <c r="AI50" s="22">
        <v>0</v>
      </c>
      <c r="AJ50" s="22" t="b">
        <v>0</v>
      </c>
      <c r="AK50" s="22">
        <v>0</v>
      </c>
      <c r="AL50" s="22">
        <v>0</v>
      </c>
    </row>
    <row r="51" spans="1:38" ht="16.5" customHeight="1" x14ac:dyDescent="0.3">
      <c r="A51" s="21">
        <f>COUNTIF(FtbReward_Quest!$B:$B,$B51)+COUNTIF(FtbReward_Mode!$B:$B,$B51)+COUNTIF(FtbReward_Content!$B:$B,$B51)-1</f>
        <v>0</v>
      </c>
      <c r="B51" s="22">
        <f t="shared" si="3"/>
        <v>8303131</v>
      </c>
      <c r="C51" s="120">
        <v>830313</v>
      </c>
      <c r="D51" s="49" t="s">
        <v>952</v>
      </c>
      <c r="E51" s="49" t="s">
        <v>1655</v>
      </c>
      <c r="F51" s="120">
        <f>COUNTIF($C$8:$C51,$C51)</f>
        <v>1</v>
      </c>
      <c r="G51" s="49" t="b">
        <v>0</v>
      </c>
      <c r="H51" s="49">
        <v>0</v>
      </c>
      <c r="I51" s="129">
        <f>IFERROR(IF(H51=0,0,VLOOKUP(VLOOKUP(H51,#REF!,MATCH("strMailTitleID",#REF!,0),FALSE),#REF!,2,FALSE)),"ERROR")</f>
        <v>0</v>
      </c>
      <c r="J51" s="176">
        <v>0</v>
      </c>
      <c r="K51" s="129">
        <f>IFERROR(IF(J51=0,0,VLOOKUP(VLOOKUP(J51,#REF!,MATCH("strMailTitleID",#REF!,0),FALSE),#REF!,2,FALSE)),"ERROR")</f>
        <v>0</v>
      </c>
      <c r="L51" s="49">
        <f ca="1">IFERROR(VLOOKUP($B51,INDIRECT(VLOOKUP($E51,보상!$S:$AA,2,FALSE)),MATCH(L$6,INDIRECT(VLOOKUP($E51,보상!$S:$AA,3,FALSE)),0),FALSE),"ERROR")</f>
        <v>1950</v>
      </c>
      <c r="M51" s="49">
        <v>0</v>
      </c>
      <c r="N51" s="49">
        <v>0</v>
      </c>
      <c r="O51" s="49">
        <v>0</v>
      </c>
      <c r="P51" s="49" t="str">
        <f ca="1">IFERROR(VLOOKUP($B51,INDIRECT(VLOOKUP($E51,보상!$S:$AA,2,FALSE)),MATCH(P$6,INDIRECT(VLOOKUP($E51,보상!$S:$AA,3,FALSE)),0),FALSE),"ERROR")</f>
        <v>Gold</v>
      </c>
      <c r="Q51" s="49">
        <f ca="1">IFERROR(VLOOKUP($B51,INDIRECT(VLOOKUP($E51,보상!$S:$AA,2,FALSE)),MATCH(Q$6,INDIRECT(VLOOKUP($E51,보상!$S:$AA,3,FALSE)),0),FALSE),"ERROR")</f>
        <v>19500</v>
      </c>
      <c r="R51" s="49" t="b">
        <v>0</v>
      </c>
      <c r="S51" s="50" t="b">
        <v>0</v>
      </c>
      <c r="T51" s="22">
        <v>0</v>
      </c>
      <c r="U51" s="134">
        <f>IFERROR(IF(T51=0,0,VLOOKUP(SUBSTITUTE(VLOOKUP(T51,#REF!,MATCH("strItemName",#REF!,0),FALSE),"SUI_",""),#REF!,2,FALSE)),"ERROR")</f>
        <v>0</v>
      </c>
      <c r="V51" s="177">
        <v>0</v>
      </c>
      <c r="W51" s="134">
        <f>IFERROR(IF(V51=0,0,VLOOKUP(SUBSTITUTE(VLOOKUP(V51,#REF!,MATCH("strItemName",#REF!,0),FALSE),"SUI_",""),#REF!,2,FALSE)),"ERROR")</f>
        <v>0</v>
      </c>
      <c r="X51" s="177">
        <v>0</v>
      </c>
      <c r="Y51" s="134">
        <f>IFERROR(IF(X51=0,0,VLOOKUP(SUBSTITUTE(VLOOKUP(X51,#REF!,MATCH("strItemName",#REF!,0),FALSE),"SUI_",""),#REF!,2,FALSE)),"ERROR")</f>
        <v>0</v>
      </c>
      <c r="Z51" s="177">
        <v>0</v>
      </c>
      <c r="AA51" s="134">
        <f>IFERROR(IF(Z51=0,0,VLOOKUP(SUBSTITUTE(VLOOKUP(Z51,#REF!,MATCH("strItemName",#REF!,0),FALSE),"SUI_",""),#REF!,2,FALSE)),"ERROR")</f>
        <v>0</v>
      </c>
      <c r="AB51" s="177">
        <v>0</v>
      </c>
      <c r="AC51" s="134">
        <f>IFERROR(IF(AB51=0,0,VLOOKUP(SUBSTITUTE(VLOOKUP(AB51,#REF!,MATCH("strItemName",#REF!,0),FALSE),"SUI_",""),#REF!,2,FALSE)),"ERROR")</f>
        <v>0</v>
      </c>
      <c r="AD51" s="88">
        <v>0</v>
      </c>
      <c r="AE51" s="134">
        <f>IFERROR(IF(AD51=0,0,VLOOKUP(SUBSTITUTE(VLOOKUP(AD51,#REF!,MATCH("strItemName",#REF!,0),FALSE),"SUI_",""),#REF!,2,FALSE)),"ERROR")</f>
        <v>0</v>
      </c>
      <c r="AF51" s="22">
        <v>0</v>
      </c>
      <c r="AG51" s="22">
        <v>0</v>
      </c>
      <c r="AH51" s="22">
        <v>0</v>
      </c>
      <c r="AI51" s="22">
        <v>0</v>
      </c>
      <c r="AJ51" s="22" t="b">
        <v>0</v>
      </c>
      <c r="AK51" s="22">
        <v>0</v>
      </c>
      <c r="AL51" s="22">
        <v>0</v>
      </c>
    </row>
    <row r="52" spans="1:38" ht="16.5" customHeight="1" x14ac:dyDescent="0.3">
      <c r="A52" s="21">
        <f>COUNTIF(FtbReward_Quest!$B:$B,$B52)+COUNTIF(FtbReward_Mode!$B:$B,$B52)+COUNTIF(FtbReward_Content!$B:$B,$B52)-1</f>
        <v>0</v>
      </c>
      <c r="B52" s="22">
        <f t="shared" si="3"/>
        <v>8303141</v>
      </c>
      <c r="C52" s="120">
        <v>830314</v>
      </c>
      <c r="D52" s="49" t="s">
        <v>953</v>
      </c>
      <c r="E52" s="49" t="s">
        <v>1655</v>
      </c>
      <c r="F52" s="120">
        <f>COUNTIF($C$8:$C52,$C52)</f>
        <v>1</v>
      </c>
      <c r="G52" s="49" t="b">
        <v>0</v>
      </c>
      <c r="H52" s="49">
        <v>0</v>
      </c>
      <c r="I52" s="129">
        <f>IFERROR(IF(H52=0,0,VLOOKUP(VLOOKUP(H52,#REF!,MATCH("strMailTitleID",#REF!,0),FALSE),#REF!,2,FALSE)),"ERROR")</f>
        <v>0</v>
      </c>
      <c r="J52" s="176">
        <v>0</v>
      </c>
      <c r="K52" s="129">
        <f>IFERROR(IF(J52=0,0,VLOOKUP(VLOOKUP(J52,#REF!,MATCH("strMailTitleID",#REF!,0),FALSE),#REF!,2,FALSE)),"ERROR")</f>
        <v>0</v>
      </c>
      <c r="L52" s="49">
        <f ca="1">IFERROR(VLOOKUP($B52,INDIRECT(VLOOKUP($E52,보상!$S:$AA,2,FALSE)),MATCH(L$6,INDIRECT(VLOOKUP($E52,보상!$S:$AA,3,FALSE)),0),FALSE),"ERROR")</f>
        <v>1950</v>
      </c>
      <c r="M52" s="49">
        <v>0</v>
      </c>
      <c r="N52" s="49">
        <v>0</v>
      </c>
      <c r="O52" s="49">
        <v>0</v>
      </c>
      <c r="P52" s="49" t="str">
        <f ca="1">IFERROR(VLOOKUP($B52,INDIRECT(VLOOKUP($E52,보상!$S:$AA,2,FALSE)),MATCH(P$6,INDIRECT(VLOOKUP($E52,보상!$S:$AA,3,FALSE)),0),FALSE),"ERROR")</f>
        <v>Gold</v>
      </c>
      <c r="Q52" s="49">
        <f ca="1">IFERROR(VLOOKUP($B52,INDIRECT(VLOOKUP($E52,보상!$S:$AA,2,FALSE)),MATCH(Q$6,INDIRECT(VLOOKUP($E52,보상!$S:$AA,3,FALSE)),0),FALSE),"ERROR")</f>
        <v>19500</v>
      </c>
      <c r="R52" s="49" t="b">
        <v>0</v>
      </c>
      <c r="S52" s="50" t="b">
        <v>0</v>
      </c>
      <c r="T52" s="22">
        <v>0</v>
      </c>
      <c r="U52" s="134">
        <f>IFERROR(IF(T52=0,0,VLOOKUP(SUBSTITUTE(VLOOKUP(T52,#REF!,MATCH("strItemName",#REF!,0),FALSE),"SUI_",""),#REF!,2,FALSE)),"ERROR")</f>
        <v>0</v>
      </c>
      <c r="V52" s="177">
        <v>0</v>
      </c>
      <c r="W52" s="134">
        <f>IFERROR(IF(V52=0,0,VLOOKUP(SUBSTITUTE(VLOOKUP(V52,#REF!,MATCH("strItemName",#REF!,0),FALSE),"SUI_",""),#REF!,2,FALSE)),"ERROR")</f>
        <v>0</v>
      </c>
      <c r="X52" s="177">
        <v>0</v>
      </c>
      <c r="Y52" s="134">
        <f>IFERROR(IF(X52=0,0,VLOOKUP(SUBSTITUTE(VLOOKUP(X52,#REF!,MATCH("strItemName",#REF!,0),FALSE),"SUI_",""),#REF!,2,FALSE)),"ERROR")</f>
        <v>0</v>
      </c>
      <c r="Z52" s="177">
        <v>0</v>
      </c>
      <c r="AA52" s="134">
        <f>IFERROR(IF(Z52=0,0,VLOOKUP(SUBSTITUTE(VLOOKUP(Z52,#REF!,MATCH("strItemName",#REF!,0),FALSE),"SUI_",""),#REF!,2,FALSE)),"ERROR")</f>
        <v>0</v>
      </c>
      <c r="AB52" s="177">
        <v>0</v>
      </c>
      <c r="AC52" s="134">
        <f>IFERROR(IF(AB52=0,0,VLOOKUP(SUBSTITUTE(VLOOKUP(AB52,#REF!,MATCH("strItemName",#REF!,0),FALSE),"SUI_",""),#REF!,2,FALSE)),"ERROR")</f>
        <v>0</v>
      </c>
      <c r="AD52" s="88">
        <v>0</v>
      </c>
      <c r="AE52" s="134">
        <f>IFERROR(IF(AD52=0,0,VLOOKUP(SUBSTITUTE(VLOOKUP(AD52,#REF!,MATCH("strItemName",#REF!,0),FALSE),"SUI_",""),#REF!,2,FALSE)),"ERROR")</f>
        <v>0</v>
      </c>
      <c r="AF52" s="22">
        <v>0</v>
      </c>
      <c r="AG52" s="22">
        <v>0</v>
      </c>
      <c r="AH52" s="22">
        <v>0</v>
      </c>
      <c r="AI52" s="22">
        <v>0</v>
      </c>
      <c r="AJ52" s="22" t="b">
        <v>0</v>
      </c>
      <c r="AK52" s="22">
        <v>0</v>
      </c>
      <c r="AL52" s="22">
        <v>0</v>
      </c>
    </row>
    <row r="53" spans="1:38" ht="16.5" customHeight="1" x14ac:dyDescent="0.3">
      <c r="A53" s="21">
        <f>COUNTIF(FtbReward_Quest!$B:$B,$B53)+COUNTIF(FtbReward_Mode!$B:$B,$B53)+COUNTIF(FtbReward_Content!$B:$B,$B53)-1</f>
        <v>0</v>
      </c>
      <c r="B53" s="22">
        <f t="shared" si="3"/>
        <v>8303151</v>
      </c>
      <c r="C53" s="120">
        <v>830315</v>
      </c>
      <c r="D53" s="49" t="s">
        <v>954</v>
      </c>
      <c r="E53" s="49" t="s">
        <v>1655</v>
      </c>
      <c r="F53" s="120">
        <f>COUNTIF($C$8:$C53,$C53)</f>
        <v>1</v>
      </c>
      <c r="G53" s="49" t="b">
        <v>0</v>
      </c>
      <c r="H53" s="49">
        <v>0</v>
      </c>
      <c r="I53" s="129">
        <f>IFERROR(IF(H53=0,0,VLOOKUP(VLOOKUP(H53,#REF!,MATCH("strMailTitleID",#REF!,0),FALSE),#REF!,2,FALSE)),"ERROR")</f>
        <v>0</v>
      </c>
      <c r="J53" s="176">
        <v>0</v>
      </c>
      <c r="K53" s="129">
        <f>IFERROR(IF(J53=0,0,VLOOKUP(VLOOKUP(J53,#REF!,MATCH("strMailTitleID",#REF!,0),FALSE),#REF!,2,FALSE)),"ERROR")</f>
        <v>0</v>
      </c>
      <c r="L53" s="49">
        <f ca="1">IFERROR(VLOOKUP($B53,INDIRECT(VLOOKUP($E53,보상!$S:$AA,2,FALSE)),MATCH(L$6,INDIRECT(VLOOKUP($E53,보상!$S:$AA,3,FALSE)),0),FALSE),"ERROR")</f>
        <v>1950</v>
      </c>
      <c r="M53" s="49">
        <v>0</v>
      </c>
      <c r="N53" s="49">
        <v>0</v>
      </c>
      <c r="O53" s="49">
        <v>0</v>
      </c>
      <c r="P53" s="49" t="str">
        <f ca="1">IFERROR(VLOOKUP($B53,INDIRECT(VLOOKUP($E53,보상!$S:$AA,2,FALSE)),MATCH(P$6,INDIRECT(VLOOKUP($E53,보상!$S:$AA,3,FALSE)),0),FALSE),"ERROR")</f>
        <v>Gold</v>
      </c>
      <c r="Q53" s="49">
        <f ca="1">IFERROR(VLOOKUP($B53,INDIRECT(VLOOKUP($E53,보상!$S:$AA,2,FALSE)),MATCH(Q$6,INDIRECT(VLOOKUP($E53,보상!$S:$AA,3,FALSE)),0),FALSE),"ERROR")</f>
        <v>19500</v>
      </c>
      <c r="R53" s="49" t="b">
        <v>0</v>
      </c>
      <c r="S53" s="50" t="b">
        <v>0</v>
      </c>
      <c r="T53" s="22">
        <v>0</v>
      </c>
      <c r="U53" s="134">
        <f>IFERROR(IF(T53=0,0,VLOOKUP(SUBSTITUTE(VLOOKUP(T53,#REF!,MATCH("strItemName",#REF!,0),FALSE),"SUI_",""),#REF!,2,FALSE)),"ERROR")</f>
        <v>0</v>
      </c>
      <c r="V53" s="177">
        <v>0</v>
      </c>
      <c r="W53" s="134">
        <f>IFERROR(IF(V53=0,0,VLOOKUP(SUBSTITUTE(VLOOKUP(V53,#REF!,MATCH("strItemName",#REF!,0),FALSE),"SUI_",""),#REF!,2,FALSE)),"ERROR")</f>
        <v>0</v>
      </c>
      <c r="X53" s="177">
        <v>0</v>
      </c>
      <c r="Y53" s="134">
        <f>IFERROR(IF(X53=0,0,VLOOKUP(SUBSTITUTE(VLOOKUP(X53,#REF!,MATCH("strItemName",#REF!,0),FALSE),"SUI_",""),#REF!,2,FALSE)),"ERROR")</f>
        <v>0</v>
      </c>
      <c r="Z53" s="177">
        <v>0</v>
      </c>
      <c r="AA53" s="134">
        <f>IFERROR(IF(Z53=0,0,VLOOKUP(SUBSTITUTE(VLOOKUP(Z53,#REF!,MATCH("strItemName",#REF!,0),FALSE),"SUI_",""),#REF!,2,FALSE)),"ERROR")</f>
        <v>0</v>
      </c>
      <c r="AB53" s="177">
        <v>0</v>
      </c>
      <c r="AC53" s="134">
        <f>IFERROR(IF(AB53=0,0,VLOOKUP(SUBSTITUTE(VLOOKUP(AB53,#REF!,MATCH("strItemName",#REF!,0),FALSE),"SUI_",""),#REF!,2,FALSE)),"ERROR")</f>
        <v>0</v>
      </c>
      <c r="AD53" s="88">
        <v>0</v>
      </c>
      <c r="AE53" s="134">
        <f>IFERROR(IF(AD53=0,0,VLOOKUP(SUBSTITUTE(VLOOKUP(AD53,#REF!,MATCH("strItemName",#REF!,0),FALSE),"SUI_",""),#REF!,2,FALSE)),"ERROR")</f>
        <v>0</v>
      </c>
      <c r="AF53" s="22">
        <v>0</v>
      </c>
      <c r="AG53" s="22">
        <v>0</v>
      </c>
      <c r="AH53" s="22">
        <v>0</v>
      </c>
      <c r="AI53" s="22">
        <v>0</v>
      </c>
      <c r="AJ53" s="22" t="b">
        <v>0</v>
      </c>
      <c r="AK53" s="22">
        <v>0</v>
      </c>
      <c r="AL53" s="22">
        <v>0</v>
      </c>
    </row>
    <row r="54" spans="1:38" ht="16.5" customHeight="1" x14ac:dyDescent="0.3">
      <c r="A54" s="21">
        <f>COUNTIF(FtbReward_Quest!$B:$B,$B54)+COUNTIF(FtbReward_Mode!$B:$B,$B54)+COUNTIF(FtbReward_Content!$B:$B,$B54)-1</f>
        <v>0</v>
      </c>
      <c r="B54" s="22">
        <f t="shared" si="3"/>
        <v>8303161</v>
      </c>
      <c r="C54" s="120">
        <v>830316</v>
      </c>
      <c r="D54" s="49" t="s">
        <v>955</v>
      </c>
      <c r="E54" s="49" t="s">
        <v>1655</v>
      </c>
      <c r="F54" s="120">
        <f>COUNTIF($C$8:$C54,$C54)</f>
        <v>1</v>
      </c>
      <c r="G54" s="49" t="b">
        <v>0</v>
      </c>
      <c r="H54" s="49">
        <v>0</v>
      </c>
      <c r="I54" s="129">
        <f>IFERROR(IF(H54=0,0,VLOOKUP(VLOOKUP(H54,#REF!,MATCH("strMailTitleID",#REF!,0),FALSE),#REF!,2,FALSE)),"ERROR")</f>
        <v>0</v>
      </c>
      <c r="J54" s="176">
        <v>0</v>
      </c>
      <c r="K54" s="129">
        <f>IFERROR(IF(J54=0,0,VLOOKUP(VLOOKUP(J54,#REF!,MATCH("strMailTitleID",#REF!,0),FALSE),#REF!,2,FALSE)),"ERROR")</f>
        <v>0</v>
      </c>
      <c r="L54" s="49">
        <f ca="1">IFERROR(VLOOKUP($B54,INDIRECT(VLOOKUP($E54,보상!$S:$AA,2,FALSE)),MATCH(L$6,INDIRECT(VLOOKUP($E54,보상!$S:$AA,3,FALSE)),0),FALSE),"ERROR")</f>
        <v>2150</v>
      </c>
      <c r="M54" s="49">
        <v>0</v>
      </c>
      <c r="N54" s="49">
        <v>0</v>
      </c>
      <c r="O54" s="49">
        <v>0</v>
      </c>
      <c r="P54" s="49" t="str">
        <f ca="1">IFERROR(VLOOKUP($B54,INDIRECT(VLOOKUP($E54,보상!$S:$AA,2,FALSE)),MATCH(P$6,INDIRECT(VLOOKUP($E54,보상!$S:$AA,3,FALSE)),0),FALSE),"ERROR")</f>
        <v>Gold</v>
      </c>
      <c r="Q54" s="49">
        <f ca="1">IFERROR(VLOOKUP($B54,INDIRECT(VLOOKUP($E54,보상!$S:$AA,2,FALSE)),MATCH(Q$6,INDIRECT(VLOOKUP($E54,보상!$S:$AA,3,FALSE)),0),FALSE),"ERROR")</f>
        <v>21500</v>
      </c>
      <c r="R54" s="49" t="b">
        <v>0</v>
      </c>
      <c r="S54" s="50" t="b">
        <v>0</v>
      </c>
      <c r="T54" s="22">
        <v>0</v>
      </c>
      <c r="U54" s="134">
        <f>IFERROR(IF(T54=0,0,VLOOKUP(SUBSTITUTE(VLOOKUP(T54,#REF!,MATCH("strItemName",#REF!,0),FALSE),"SUI_",""),#REF!,2,FALSE)),"ERROR")</f>
        <v>0</v>
      </c>
      <c r="V54" s="177">
        <v>0</v>
      </c>
      <c r="W54" s="134">
        <f>IFERROR(IF(V54=0,0,VLOOKUP(SUBSTITUTE(VLOOKUP(V54,#REF!,MATCH("strItemName",#REF!,0),FALSE),"SUI_",""),#REF!,2,FALSE)),"ERROR")</f>
        <v>0</v>
      </c>
      <c r="X54" s="177">
        <v>0</v>
      </c>
      <c r="Y54" s="134">
        <f>IFERROR(IF(X54=0,0,VLOOKUP(SUBSTITUTE(VLOOKUP(X54,#REF!,MATCH("strItemName",#REF!,0),FALSE),"SUI_",""),#REF!,2,FALSE)),"ERROR")</f>
        <v>0</v>
      </c>
      <c r="Z54" s="177">
        <v>0</v>
      </c>
      <c r="AA54" s="134">
        <f>IFERROR(IF(Z54=0,0,VLOOKUP(SUBSTITUTE(VLOOKUP(Z54,#REF!,MATCH("strItemName",#REF!,0),FALSE),"SUI_",""),#REF!,2,FALSE)),"ERROR")</f>
        <v>0</v>
      </c>
      <c r="AB54" s="177">
        <v>0</v>
      </c>
      <c r="AC54" s="134">
        <f>IFERROR(IF(AB54=0,0,VLOOKUP(SUBSTITUTE(VLOOKUP(AB54,#REF!,MATCH("strItemName",#REF!,0),FALSE),"SUI_",""),#REF!,2,FALSE)),"ERROR")</f>
        <v>0</v>
      </c>
      <c r="AD54" s="88">
        <v>0</v>
      </c>
      <c r="AE54" s="134">
        <f>IFERROR(IF(AD54=0,0,VLOOKUP(SUBSTITUTE(VLOOKUP(AD54,#REF!,MATCH("strItemName",#REF!,0),FALSE),"SUI_",""),#REF!,2,FALSE)),"ERROR")</f>
        <v>0</v>
      </c>
      <c r="AF54" s="22">
        <v>0</v>
      </c>
      <c r="AG54" s="22">
        <v>0</v>
      </c>
      <c r="AH54" s="22">
        <v>0</v>
      </c>
      <c r="AI54" s="22">
        <v>0</v>
      </c>
      <c r="AJ54" s="22" t="b">
        <v>0</v>
      </c>
      <c r="AK54" s="22">
        <v>0</v>
      </c>
      <c r="AL54" s="22">
        <v>0</v>
      </c>
    </row>
    <row r="55" spans="1:38" ht="16.5" customHeight="1" x14ac:dyDescent="0.3">
      <c r="A55" s="21">
        <f>COUNTIF(FtbReward_Quest!$B:$B,$B55)+COUNTIF(FtbReward_Mode!$B:$B,$B55)+COUNTIF(FtbReward_Content!$B:$B,$B55)-1</f>
        <v>0</v>
      </c>
      <c r="B55" s="22">
        <f t="shared" si="3"/>
        <v>8303171</v>
      </c>
      <c r="C55" s="120">
        <v>830317</v>
      </c>
      <c r="D55" s="49" t="s">
        <v>956</v>
      </c>
      <c r="E55" s="49" t="s">
        <v>1655</v>
      </c>
      <c r="F55" s="120">
        <f>COUNTIF($C$8:$C55,$C55)</f>
        <v>1</v>
      </c>
      <c r="G55" s="49" t="b">
        <v>0</v>
      </c>
      <c r="H55" s="49">
        <v>0</v>
      </c>
      <c r="I55" s="129">
        <f>IFERROR(IF(H55=0,0,VLOOKUP(VLOOKUP(H55,#REF!,MATCH("strMailTitleID",#REF!,0),FALSE),#REF!,2,FALSE)),"ERROR")</f>
        <v>0</v>
      </c>
      <c r="J55" s="176">
        <v>0</v>
      </c>
      <c r="K55" s="129">
        <f>IFERROR(IF(J55=0,0,VLOOKUP(VLOOKUP(J55,#REF!,MATCH("strMailTitleID",#REF!,0),FALSE),#REF!,2,FALSE)),"ERROR")</f>
        <v>0</v>
      </c>
      <c r="L55" s="49">
        <f ca="1">IFERROR(VLOOKUP($B55,INDIRECT(VLOOKUP($E55,보상!$S:$AA,2,FALSE)),MATCH(L$6,INDIRECT(VLOOKUP($E55,보상!$S:$AA,3,FALSE)),0),FALSE),"ERROR")</f>
        <v>2150</v>
      </c>
      <c r="M55" s="49">
        <v>0</v>
      </c>
      <c r="N55" s="49">
        <v>0</v>
      </c>
      <c r="O55" s="49">
        <v>0</v>
      </c>
      <c r="P55" s="49" t="str">
        <f ca="1">IFERROR(VLOOKUP($B55,INDIRECT(VLOOKUP($E55,보상!$S:$AA,2,FALSE)),MATCH(P$6,INDIRECT(VLOOKUP($E55,보상!$S:$AA,3,FALSE)),0),FALSE),"ERROR")</f>
        <v>Gold</v>
      </c>
      <c r="Q55" s="49">
        <f ca="1">IFERROR(VLOOKUP($B55,INDIRECT(VLOOKUP($E55,보상!$S:$AA,2,FALSE)),MATCH(Q$6,INDIRECT(VLOOKUP($E55,보상!$S:$AA,3,FALSE)),0),FALSE),"ERROR")</f>
        <v>21500</v>
      </c>
      <c r="R55" s="49" t="b">
        <v>0</v>
      </c>
      <c r="S55" s="50" t="b">
        <v>0</v>
      </c>
      <c r="T55" s="22">
        <v>0</v>
      </c>
      <c r="U55" s="134">
        <f>IFERROR(IF(T55=0,0,VLOOKUP(SUBSTITUTE(VLOOKUP(T55,#REF!,MATCH("strItemName",#REF!,0),FALSE),"SUI_",""),#REF!,2,FALSE)),"ERROR")</f>
        <v>0</v>
      </c>
      <c r="V55" s="177">
        <v>0</v>
      </c>
      <c r="W55" s="134">
        <f>IFERROR(IF(V55=0,0,VLOOKUP(SUBSTITUTE(VLOOKUP(V55,#REF!,MATCH("strItemName",#REF!,0),FALSE),"SUI_",""),#REF!,2,FALSE)),"ERROR")</f>
        <v>0</v>
      </c>
      <c r="X55" s="177">
        <v>0</v>
      </c>
      <c r="Y55" s="134">
        <f>IFERROR(IF(X55=0,0,VLOOKUP(SUBSTITUTE(VLOOKUP(X55,#REF!,MATCH("strItemName",#REF!,0),FALSE),"SUI_",""),#REF!,2,FALSE)),"ERROR")</f>
        <v>0</v>
      </c>
      <c r="Z55" s="177">
        <v>0</v>
      </c>
      <c r="AA55" s="134">
        <f>IFERROR(IF(Z55=0,0,VLOOKUP(SUBSTITUTE(VLOOKUP(Z55,#REF!,MATCH("strItemName",#REF!,0),FALSE),"SUI_",""),#REF!,2,FALSE)),"ERROR")</f>
        <v>0</v>
      </c>
      <c r="AB55" s="177">
        <v>0</v>
      </c>
      <c r="AC55" s="134">
        <f>IFERROR(IF(AB55=0,0,VLOOKUP(SUBSTITUTE(VLOOKUP(AB55,#REF!,MATCH("strItemName",#REF!,0),FALSE),"SUI_",""),#REF!,2,FALSE)),"ERROR")</f>
        <v>0</v>
      </c>
      <c r="AD55" s="88">
        <v>0</v>
      </c>
      <c r="AE55" s="134">
        <f>IFERROR(IF(AD55=0,0,VLOOKUP(SUBSTITUTE(VLOOKUP(AD55,#REF!,MATCH("strItemName",#REF!,0),FALSE),"SUI_",""),#REF!,2,FALSE)),"ERROR")</f>
        <v>0</v>
      </c>
      <c r="AF55" s="22">
        <v>0</v>
      </c>
      <c r="AG55" s="22">
        <v>0</v>
      </c>
      <c r="AH55" s="22">
        <v>0</v>
      </c>
      <c r="AI55" s="22">
        <v>0</v>
      </c>
      <c r="AJ55" s="22" t="b">
        <v>0</v>
      </c>
      <c r="AK55" s="22">
        <v>0</v>
      </c>
      <c r="AL55" s="22">
        <v>0</v>
      </c>
    </row>
    <row r="56" spans="1:38" ht="16.5" customHeight="1" x14ac:dyDescent="0.3">
      <c r="A56" s="21">
        <f>COUNTIF(FtbReward_Quest!$B:$B,$B56)+COUNTIF(FtbReward_Mode!$B:$B,$B56)+COUNTIF(FtbReward_Content!$B:$B,$B56)-1</f>
        <v>0</v>
      </c>
      <c r="B56" s="22">
        <f t="shared" si="3"/>
        <v>8303181</v>
      </c>
      <c r="C56" s="120">
        <v>830318</v>
      </c>
      <c r="D56" s="49" t="s">
        <v>957</v>
      </c>
      <c r="E56" s="49" t="s">
        <v>1655</v>
      </c>
      <c r="F56" s="120">
        <f>COUNTIF($C$8:$C56,$C56)</f>
        <v>1</v>
      </c>
      <c r="G56" s="49" t="b">
        <v>0</v>
      </c>
      <c r="H56" s="49">
        <v>0</v>
      </c>
      <c r="I56" s="129">
        <f>IFERROR(IF(H56=0,0,VLOOKUP(VLOOKUP(H56,#REF!,MATCH("strMailTitleID",#REF!,0),FALSE),#REF!,2,FALSE)),"ERROR")</f>
        <v>0</v>
      </c>
      <c r="J56" s="176">
        <v>0</v>
      </c>
      <c r="K56" s="129">
        <f>IFERROR(IF(J56=0,0,VLOOKUP(VLOOKUP(J56,#REF!,MATCH("strMailTitleID",#REF!,0),FALSE),#REF!,2,FALSE)),"ERROR")</f>
        <v>0</v>
      </c>
      <c r="L56" s="49">
        <f ca="1">IFERROR(VLOOKUP($B56,INDIRECT(VLOOKUP($E56,보상!$S:$AA,2,FALSE)),MATCH(L$6,INDIRECT(VLOOKUP($E56,보상!$S:$AA,3,FALSE)),0),FALSE),"ERROR")</f>
        <v>2150</v>
      </c>
      <c r="M56" s="49">
        <v>0</v>
      </c>
      <c r="N56" s="49">
        <v>0</v>
      </c>
      <c r="O56" s="49">
        <v>0</v>
      </c>
      <c r="P56" s="49" t="str">
        <f ca="1">IFERROR(VLOOKUP($B56,INDIRECT(VLOOKUP($E56,보상!$S:$AA,2,FALSE)),MATCH(P$6,INDIRECT(VLOOKUP($E56,보상!$S:$AA,3,FALSE)),0),FALSE),"ERROR")</f>
        <v>Gold</v>
      </c>
      <c r="Q56" s="49">
        <f ca="1">IFERROR(VLOOKUP($B56,INDIRECT(VLOOKUP($E56,보상!$S:$AA,2,FALSE)),MATCH(Q$6,INDIRECT(VLOOKUP($E56,보상!$S:$AA,3,FALSE)),0),FALSE),"ERROR")</f>
        <v>21500</v>
      </c>
      <c r="R56" s="49" t="b">
        <v>0</v>
      </c>
      <c r="S56" s="50" t="b">
        <v>0</v>
      </c>
      <c r="T56" s="22">
        <v>0</v>
      </c>
      <c r="U56" s="134">
        <f>IFERROR(IF(T56=0,0,VLOOKUP(SUBSTITUTE(VLOOKUP(T56,#REF!,MATCH("strItemName",#REF!,0),FALSE),"SUI_",""),#REF!,2,FALSE)),"ERROR")</f>
        <v>0</v>
      </c>
      <c r="V56" s="177">
        <v>0</v>
      </c>
      <c r="W56" s="134">
        <f>IFERROR(IF(V56=0,0,VLOOKUP(SUBSTITUTE(VLOOKUP(V56,#REF!,MATCH("strItemName",#REF!,0),FALSE),"SUI_",""),#REF!,2,FALSE)),"ERROR")</f>
        <v>0</v>
      </c>
      <c r="X56" s="177">
        <v>0</v>
      </c>
      <c r="Y56" s="134">
        <f>IFERROR(IF(X56=0,0,VLOOKUP(SUBSTITUTE(VLOOKUP(X56,#REF!,MATCH("strItemName",#REF!,0),FALSE),"SUI_",""),#REF!,2,FALSE)),"ERROR")</f>
        <v>0</v>
      </c>
      <c r="Z56" s="177">
        <v>0</v>
      </c>
      <c r="AA56" s="134">
        <f>IFERROR(IF(Z56=0,0,VLOOKUP(SUBSTITUTE(VLOOKUP(Z56,#REF!,MATCH("strItemName",#REF!,0),FALSE),"SUI_",""),#REF!,2,FALSE)),"ERROR")</f>
        <v>0</v>
      </c>
      <c r="AB56" s="177">
        <v>0</v>
      </c>
      <c r="AC56" s="134">
        <f>IFERROR(IF(AB56=0,0,VLOOKUP(SUBSTITUTE(VLOOKUP(AB56,#REF!,MATCH("strItemName",#REF!,0),FALSE),"SUI_",""),#REF!,2,FALSE)),"ERROR")</f>
        <v>0</v>
      </c>
      <c r="AD56" s="88">
        <v>0</v>
      </c>
      <c r="AE56" s="134">
        <f>IFERROR(IF(AD56=0,0,VLOOKUP(SUBSTITUTE(VLOOKUP(AD56,#REF!,MATCH("strItemName",#REF!,0),FALSE),"SUI_",""),#REF!,2,FALSE)),"ERROR")</f>
        <v>0</v>
      </c>
      <c r="AF56" s="22">
        <v>0</v>
      </c>
      <c r="AG56" s="22">
        <v>0</v>
      </c>
      <c r="AH56" s="22">
        <v>0</v>
      </c>
      <c r="AI56" s="22">
        <v>0</v>
      </c>
      <c r="AJ56" s="22" t="b">
        <v>0</v>
      </c>
      <c r="AK56" s="22">
        <v>0</v>
      </c>
      <c r="AL56" s="22">
        <v>0</v>
      </c>
    </row>
    <row r="57" spans="1:38" ht="16.5" customHeight="1" x14ac:dyDescent="0.3">
      <c r="A57" s="21">
        <f>COUNTIF(FtbReward_Quest!$B:$B,$B57)+COUNTIF(FtbReward_Mode!$B:$B,$B57)+COUNTIF(FtbReward_Content!$B:$B,$B57)-1</f>
        <v>0</v>
      </c>
      <c r="B57" s="22">
        <f t="shared" si="3"/>
        <v>8303191</v>
      </c>
      <c r="C57" s="120">
        <v>830319</v>
      </c>
      <c r="D57" s="49" t="s">
        <v>958</v>
      </c>
      <c r="E57" s="49" t="s">
        <v>1655</v>
      </c>
      <c r="F57" s="120">
        <f>COUNTIF($C$8:$C57,$C57)</f>
        <v>1</v>
      </c>
      <c r="G57" s="49" t="b">
        <v>0</v>
      </c>
      <c r="H57" s="49">
        <v>0</v>
      </c>
      <c r="I57" s="129">
        <f>IFERROR(IF(H57=0,0,VLOOKUP(VLOOKUP(H57,#REF!,MATCH("strMailTitleID",#REF!,0),FALSE),#REF!,2,FALSE)),"ERROR")</f>
        <v>0</v>
      </c>
      <c r="J57" s="176">
        <v>0</v>
      </c>
      <c r="K57" s="129">
        <f>IFERROR(IF(J57=0,0,VLOOKUP(VLOOKUP(J57,#REF!,MATCH("strMailTitleID",#REF!,0),FALSE),#REF!,2,FALSE)),"ERROR")</f>
        <v>0</v>
      </c>
      <c r="L57" s="49">
        <f ca="1">IFERROR(VLOOKUP($B57,INDIRECT(VLOOKUP($E57,보상!$S:$AA,2,FALSE)),MATCH(L$6,INDIRECT(VLOOKUP($E57,보상!$S:$AA,3,FALSE)),0),FALSE),"ERROR")</f>
        <v>1950</v>
      </c>
      <c r="M57" s="49">
        <v>0</v>
      </c>
      <c r="N57" s="49">
        <v>0</v>
      </c>
      <c r="O57" s="49">
        <v>0</v>
      </c>
      <c r="P57" s="49" t="str">
        <f ca="1">IFERROR(VLOOKUP($B57,INDIRECT(VLOOKUP($E57,보상!$S:$AA,2,FALSE)),MATCH(P$6,INDIRECT(VLOOKUP($E57,보상!$S:$AA,3,FALSE)),0),FALSE),"ERROR")</f>
        <v>Gold</v>
      </c>
      <c r="Q57" s="49">
        <f ca="1">IFERROR(VLOOKUP($B57,INDIRECT(VLOOKUP($E57,보상!$S:$AA,2,FALSE)),MATCH(Q$6,INDIRECT(VLOOKUP($E57,보상!$S:$AA,3,FALSE)),0),FALSE),"ERROR")</f>
        <v>19500</v>
      </c>
      <c r="R57" s="49" t="b">
        <v>0</v>
      </c>
      <c r="S57" s="50" t="b">
        <v>0</v>
      </c>
      <c r="T57" s="22">
        <v>0</v>
      </c>
      <c r="U57" s="134">
        <f>IFERROR(IF(T57=0,0,VLOOKUP(SUBSTITUTE(VLOOKUP(T57,#REF!,MATCH("strItemName",#REF!,0),FALSE),"SUI_",""),#REF!,2,FALSE)),"ERROR")</f>
        <v>0</v>
      </c>
      <c r="V57" s="177">
        <v>0</v>
      </c>
      <c r="W57" s="134">
        <f>IFERROR(IF(V57=0,0,VLOOKUP(SUBSTITUTE(VLOOKUP(V57,#REF!,MATCH("strItemName",#REF!,0),FALSE),"SUI_",""),#REF!,2,FALSE)),"ERROR")</f>
        <v>0</v>
      </c>
      <c r="X57" s="177">
        <v>0</v>
      </c>
      <c r="Y57" s="134">
        <f>IFERROR(IF(X57=0,0,VLOOKUP(SUBSTITUTE(VLOOKUP(X57,#REF!,MATCH("strItemName",#REF!,0),FALSE),"SUI_",""),#REF!,2,FALSE)),"ERROR")</f>
        <v>0</v>
      </c>
      <c r="Z57" s="177">
        <v>0</v>
      </c>
      <c r="AA57" s="134">
        <f>IFERROR(IF(Z57=0,0,VLOOKUP(SUBSTITUTE(VLOOKUP(Z57,#REF!,MATCH("strItemName",#REF!,0),FALSE),"SUI_",""),#REF!,2,FALSE)),"ERROR")</f>
        <v>0</v>
      </c>
      <c r="AB57" s="177">
        <v>0</v>
      </c>
      <c r="AC57" s="134">
        <f>IFERROR(IF(AB57=0,0,VLOOKUP(SUBSTITUTE(VLOOKUP(AB57,#REF!,MATCH("strItemName",#REF!,0),FALSE),"SUI_",""),#REF!,2,FALSE)),"ERROR")</f>
        <v>0</v>
      </c>
      <c r="AD57" s="88">
        <v>0</v>
      </c>
      <c r="AE57" s="134">
        <f>IFERROR(IF(AD57=0,0,VLOOKUP(SUBSTITUTE(VLOOKUP(AD57,#REF!,MATCH("strItemName",#REF!,0),FALSE),"SUI_",""),#REF!,2,FALSE)),"ERROR")</f>
        <v>0</v>
      </c>
      <c r="AF57" s="22">
        <v>0</v>
      </c>
      <c r="AG57" s="22">
        <v>0</v>
      </c>
      <c r="AH57" s="22">
        <v>0</v>
      </c>
      <c r="AI57" s="22">
        <v>0</v>
      </c>
      <c r="AJ57" s="22" t="b">
        <v>0</v>
      </c>
      <c r="AK57" s="22">
        <v>0</v>
      </c>
      <c r="AL57" s="22">
        <v>0</v>
      </c>
    </row>
    <row r="58" spans="1:38" ht="16.5" customHeight="1" x14ac:dyDescent="0.3">
      <c r="A58" s="21">
        <f>COUNTIF(FtbReward_Quest!$B:$B,$B58)+COUNTIF(FtbReward_Mode!$B:$B,$B58)+COUNTIF(FtbReward_Content!$B:$B,$B58)-1</f>
        <v>0</v>
      </c>
      <c r="B58" s="22">
        <f t="shared" si="3"/>
        <v>8303201</v>
      </c>
      <c r="C58" s="120">
        <v>830320</v>
      </c>
      <c r="D58" s="49" t="s">
        <v>959</v>
      </c>
      <c r="E58" s="49" t="s">
        <v>1655</v>
      </c>
      <c r="F58" s="120">
        <f>COUNTIF($C$8:$C58,$C58)</f>
        <v>1</v>
      </c>
      <c r="G58" s="49" t="b">
        <v>0</v>
      </c>
      <c r="H58" s="49">
        <v>0</v>
      </c>
      <c r="I58" s="129">
        <f>IFERROR(IF(H58=0,0,VLOOKUP(VLOOKUP(H58,#REF!,MATCH("strMailTitleID",#REF!,0),FALSE),#REF!,2,FALSE)),"ERROR")</f>
        <v>0</v>
      </c>
      <c r="J58" s="176">
        <v>0</v>
      </c>
      <c r="K58" s="129">
        <f>IFERROR(IF(J58=0,0,VLOOKUP(VLOOKUP(J58,#REF!,MATCH("strMailTitleID",#REF!,0),FALSE),#REF!,2,FALSE)),"ERROR")</f>
        <v>0</v>
      </c>
      <c r="L58" s="49">
        <f ca="1">IFERROR(VLOOKUP($B58,INDIRECT(VLOOKUP($E58,보상!$S:$AA,2,FALSE)),MATCH(L$6,INDIRECT(VLOOKUP($E58,보상!$S:$AA,3,FALSE)),0),FALSE),"ERROR")</f>
        <v>1950</v>
      </c>
      <c r="M58" s="49">
        <v>0</v>
      </c>
      <c r="N58" s="49">
        <v>0</v>
      </c>
      <c r="O58" s="49">
        <v>0</v>
      </c>
      <c r="P58" s="49" t="str">
        <f ca="1">IFERROR(VLOOKUP($B58,INDIRECT(VLOOKUP($E58,보상!$S:$AA,2,FALSE)),MATCH(P$6,INDIRECT(VLOOKUP($E58,보상!$S:$AA,3,FALSE)),0),FALSE),"ERROR")</f>
        <v>Gold</v>
      </c>
      <c r="Q58" s="49">
        <f ca="1">IFERROR(VLOOKUP($B58,INDIRECT(VLOOKUP($E58,보상!$S:$AA,2,FALSE)),MATCH(Q$6,INDIRECT(VLOOKUP($E58,보상!$S:$AA,3,FALSE)),0),FALSE),"ERROR")</f>
        <v>19500</v>
      </c>
      <c r="R58" s="49" t="b">
        <v>0</v>
      </c>
      <c r="S58" s="50" t="b">
        <v>0</v>
      </c>
      <c r="T58" s="22">
        <v>0</v>
      </c>
      <c r="U58" s="134">
        <f>IFERROR(IF(T58=0,0,VLOOKUP(SUBSTITUTE(VLOOKUP(T58,#REF!,MATCH("strItemName",#REF!,0),FALSE),"SUI_",""),#REF!,2,FALSE)),"ERROR")</f>
        <v>0</v>
      </c>
      <c r="V58" s="177">
        <v>0</v>
      </c>
      <c r="W58" s="134">
        <f>IFERROR(IF(V58=0,0,VLOOKUP(SUBSTITUTE(VLOOKUP(V58,#REF!,MATCH("strItemName",#REF!,0),FALSE),"SUI_",""),#REF!,2,FALSE)),"ERROR")</f>
        <v>0</v>
      </c>
      <c r="X58" s="177">
        <v>0</v>
      </c>
      <c r="Y58" s="134">
        <f>IFERROR(IF(X58=0,0,VLOOKUP(SUBSTITUTE(VLOOKUP(X58,#REF!,MATCH("strItemName",#REF!,0),FALSE),"SUI_",""),#REF!,2,FALSE)),"ERROR")</f>
        <v>0</v>
      </c>
      <c r="Z58" s="177">
        <v>0</v>
      </c>
      <c r="AA58" s="134">
        <f>IFERROR(IF(Z58=0,0,VLOOKUP(SUBSTITUTE(VLOOKUP(Z58,#REF!,MATCH("strItemName",#REF!,0),FALSE),"SUI_",""),#REF!,2,FALSE)),"ERROR")</f>
        <v>0</v>
      </c>
      <c r="AB58" s="177">
        <v>0</v>
      </c>
      <c r="AC58" s="134">
        <f>IFERROR(IF(AB58=0,0,VLOOKUP(SUBSTITUTE(VLOOKUP(AB58,#REF!,MATCH("strItemName",#REF!,0),FALSE),"SUI_",""),#REF!,2,FALSE)),"ERROR")</f>
        <v>0</v>
      </c>
      <c r="AD58" s="88">
        <v>0</v>
      </c>
      <c r="AE58" s="134">
        <f>IFERROR(IF(AD58=0,0,VLOOKUP(SUBSTITUTE(VLOOKUP(AD58,#REF!,MATCH("strItemName",#REF!,0),FALSE),"SUI_",""),#REF!,2,FALSE)),"ERROR")</f>
        <v>0</v>
      </c>
      <c r="AF58" s="22">
        <v>0</v>
      </c>
      <c r="AG58" s="22">
        <v>0</v>
      </c>
      <c r="AH58" s="22">
        <v>0</v>
      </c>
      <c r="AI58" s="22">
        <v>0</v>
      </c>
      <c r="AJ58" s="22" t="b">
        <v>0</v>
      </c>
      <c r="AK58" s="22">
        <v>0</v>
      </c>
      <c r="AL58" s="22">
        <v>0</v>
      </c>
    </row>
    <row r="59" spans="1:38" ht="16.5" customHeight="1" x14ac:dyDescent="0.3">
      <c r="A59" s="21">
        <f>COUNTIF(FtbReward_Quest!$B:$B,$B59)+COUNTIF(FtbReward_Mode!$B:$B,$B59)+COUNTIF(FtbReward_Content!$B:$B,$B59)-1</f>
        <v>0</v>
      </c>
      <c r="B59" s="22">
        <f t="shared" si="3"/>
        <v>8303211</v>
      </c>
      <c r="C59" s="120">
        <v>830321</v>
      </c>
      <c r="D59" s="49" t="s">
        <v>960</v>
      </c>
      <c r="E59" s="49" t="s">
        <v>1655</v>
      </c>
      <c r="F59" s="120">
        <f>COUNTIF($C$8:$C59,$C59)</f>
        <v>1</v>
      </c>
      <c r="G59" s="49" t="b">
        <v>0</v>
      </c>
      <c r="H59" s="49">
        <v>0</v>
      </c>
      <c r="I59" s="129">
        <f>IFERROR(IF(H59=0,0,VLOOKUP(VLOOKUP(H59,#REF!,MATCH("strMailTitleID",#REF!,0),FALSE),#REF!,2,FALSE)),"ERROR")</f>
        <v>0</v>
      </c>
      <c r="J59" s="176">
        <v>0</v>
      </c>
      <c r="K59" s="129">
        <f>IFERROR(IF(J59=0,0,VLOOKUP(VLOOKUP(J59,#REF!,MATCH("strMailTitleID",#REF!,0),FALSE),#REF!,2,FALSE)),"ERROR")</f>
        <v>0</v>
      </c>
      <c r="L59" s="49">
        <f ca="1">IFERROR(VLOOKUP($B59,INDIRECT(VLOOKUP($E59,보상!$S:$AA,2,FALSE)),MATCH(L$6,INDIRECT(VLOOKUP($E59,보상!$S:$AA,3,FALSE)),0),FALSE),"ERROR")</f>
        <v>1800</v>
      </c>
      <c r="M59" s="49">
        <v>0</v>
      </c>
      <c r="N59" s="49">
        <v>0</v>
      </c>
      <c r="O59" s="49">
        <v>0</v>
      </c>
      <c r="P59" s="49" t="str">
        <f ca="1">IFERROR(VLOOKUP($B59,INDIRECT(VLOOKUP($E59,보상!$S:$AA,2,FALSE)),MATCH(P$6,INDIRECT(VLOOKUP($E59,보상!$S:$AA,3,FALSE)),0),FALSE),"ERROR")</f>
        <v>Gold</v>
      </c>
      <c r="Q59" s="49">
        <f ca="1">IFERROR(VLOOKUP($B59,INDIRECT(VLOOKUP($E59,보상!$S:$AA,2,FALSE)),MATCH(Q$6,INDIRECT(VLOOKUP($E59,보상!$S:$AA,3,FALSE)),0),FALSE),"ERROR")</f>
        <v>18000</v>
      </c>
      <c r="R59" s="49" t="b">
        <v>0</v>
      </c>
      <c r="S59" s="50" t="b">
        <v>0</v>
      </c>
      <c r="T59" s="22">
        <v>0</v>
      </c>
      <c r="U59" s="134">
        <f>IFERROR(IF(T59=0,0,VLOOKUP(SUBSTITUTE(VLOOKUP(T59,#REF!,MATCH("strItemName",#REF!,0),FALSE),"SUI_",""),#REF!,2,FALSE)),"ERROR")</f>
        <v>0</v>
      </c>
      <c r="V59" s="177">
        <v>0</v>
      </c>
      <c r="W59" s="134">
        <f>IFERROR(IF(V59=0,0,VLOOKUP(SUBSTITUTE(VLOOKUP(V59,#REF!,MATCH("strItemName",#REF!,0),FALSE),"SUI_",""),#REF!,2,FALSE)),"ERROR")</f>
        <v>0</v>
      </c>
      <c r="X59" s="177">
        <v>0</v>
      </c>
      <c r="Y59" s="134">
        <f>IFERROR(IF(X59=0,0,VLOOKUP(SUBSTITUTE(VLOOKUP(X59,#REF!,MATCH("strItemName",#REF!,0),FALSE),"SUI_",""),#REF!,2,FALSE)),"ERROR")</f>
        <v>0</v>
      </c>
      <c r="Z59" s="177">
        <v>0</v>
      </c>
      <c r="AA59" s="134">
        <f>IFERROR(IF(Z59=0,0,VLOOKUP(SUBSTITUTE(VLOOKUP(Z59,#REF!,MATCH("strItemName",#REF!,0),FALSE),"SUI_",""),#REF!,2,FALSE)),"ERROR")</f>
        <v>0</v>
      </c>
      <c r="AB59" s="177">
        <v>0</v>
      </c>
      <c r="AC59" s="134">
        <f>IFERROR(IF(AB59=0,0,VLOOKUP(SUBSTITUTE(VLOOKUP(AB59,#REF!,MATCH("strItemName",#REF!,0),FALSE),"SUI_",""),#REF!,2,FALSE)),"ERROR")</f>
        <v>0</v>
      </c>
      <c r="AD59" s="88">
        <v>0</v>
      </c>
      <c r="AE59" s="134">
        <f>IFERROR(IF(AD59=0,0,VLOOKUP(SUBSTITUTE(VLOOKUP(AD59,#REF!,MATCH("strItemName",#REF!,0),FALSE),"SUI_",""),#REF!,2,FALSE)),"ERROR")</f>
        <v>0</v>
      </c>
      <c r="AF59" s="22">
        <v>0</v>
      </c>
      <c r="AG59" s="22">
        <v>0</v>
      </c>
      <c r="AH59" s="22">
        <v>0</v>
      </c>
      <c r="AI59" s="22">
        <v>0</v>
      </c>
      <c r="AJ59" s="22" t="b">
        <v>0</v>
      </c>
      <c r="AK59" s="22">
        <v>0</v>
      </c>
      <c r="AL59" s="22">
        <v>0</v>
      </c>
    </row>
    <row r="60" spans="1:38" ht="16.5" customHeight="1" x14ac:dyDescent="0.3">
      <c r="A60" s="21">
        <f>COUNTIF(FtbReward_Quest!$B:$B,$B60)+COUNTIF(FtbReward_Mode!$B:$B,$B60)+COUNTIF(FtbReward_Content!$B:$B,$B60)-1</f>
        <v>0</v>
      </c>
      <c r="B60" s="22">
        <f t="shared" si="3"/>
        <v>8303221</v>
      </c>
      <c r="C60" s="120">
        <v>830322</v>
      </c>
      <c r="D60" s="49" t="s">
        <v>961</v>
      </c>
      <c r="E60" s="49" t="s">
        <v>1655</v>
      </c>
      <c r="F60" s="120">
        <f>COUNTIF($C$8:$C60,$C60)</f>
        <v>1</v>
      </c>
      <c r="G60" s="49" t="b">
        <v>0</v>
      </c>
      <c r="H60" s="49">
        <v>0</v>
      </c>
      <c r="I60" s="129">
        <f>IFERROR(IF(H60=0,0,VLOOKUP(VLOOKUP(H60,#REF!,MATCH("strMailTitleID",#REF!,0),FALSE),#REF!,2,FALSE)),"ERROR")</f>
        <v>0</v>
      </c>
      <c r="J60" s="176">
        <v>0</v>
      </c>
      <c r="K60" s="129">
        <f>IFERROR(IF(J60=0,0,VLOOKUP(VLOOKUP(J60,#REF!,MATCH("strMailTitleID",#REF!,0),FALSE),#REF!,2,FALSE)),"ERROR")</f>
        <v>0</v>
      </c>
      <c r="L60" s="49">
        <f ca="1">IFERROR(VLOOKUP($B60,INDIRECT(VLOOKUP($E60,보상!$S:$AA,2,FALSE)),MATCH(L$6,INDIRECT(VLOOKUP($E60,보상!$S:$AA,3,FALSE)),0),FALSE),"ERROR")</f>
        <v>1650</v>
      </c>
      <c r="M60" s="49">
        <v>0</v>
      </c>
      <c r="N60" s="49">
        <v>0</v>
      </c>
      <c r="O60" s="49">
        <v>0</v>
      </c>
      <c r="P60" s="49" t="str">
        <f ca="1">IFERROR(VLOOKUP($B60,INDIRECT(VLOOKUP($E60,보상!$S:$AA,2,FALSE)),MATCH(P$6,INDIRECT(VLOOKUP($E60,보상!$S:$AA,3,FALSE)),0),FALSE),"ERROR")</f>
        <v>Gold</v>
      </c>
      <c r="Q60" s="49">
        <f ca="1">IFERROR(VLOOKUP($B60,INDIRECT(VLOOKUP($E60,보상!$S:$AA,2,FALSE)),MATCH(Q$6,INDIRECT(VLOOKUP($E60,보상!$S:$AA,3,FALSE)),0),FALSE),"ERROR")</f>
        <v>16500</v>
      </c>
      <c r="R60" s="49" t="b">
        <v>0</v>
      </c>
      <c r="S60" s="50" t="b">
        <v>0</v>
      </c>
      <c r="T60" s="22">
        <v>0</v>
      </c>
      <c r="U60" s="134">
        <f>IFERROR(IF(T60=0,0,VLOOKUP(SUBSTITUTE(VLOOKUP(T60,#REF!,MATCH("strItemName",#REF!,0),FALSE),"SUI_",""),#REF!,2,FALSE)),"ERROR")</f>
        <v>0</v>
      </c>
      <c r="V60" s="177">
        <v>0</v>
      </c>
      <c r="W60" s="134">
        <f>IFERROR(IF(V60=0,0,VLOOKUP(SUBSTITUTE(VLOOKUP(V60,#REF!,MATCH("strItemName",#REF!,0),FALSE),"SUI_",""),#REF!,2,FALSE)),"ERROR")</f>
        <v>0</v>
      </c>
      <c r="X60" s="177">
        <v>0</v>
      </c>
      <c r="Y60" s="134">
        <f>IFERROR(IF(X60=0,0,VLOOKUP(SUBSTITUTE(VLOOKUP(X60,#REF!,MATCH("strItemName",#REF!,0),FALSE),"SUI_",""),#REF!,2,FALSE)),"ERROR")</f>
        <v>0</v>
      </c>
      <c r="Z60" s="177">
        <v>0</v>
      </c>
      <c r="AA60" s="134">
        <f>IFERROR(IF(Z60=0,0,VLOOKUP(SUBSTITUTE(VLOOKUP(Z60,#REF!,MATCH("strItemName",#REF!,0),FALSE),"SUI_",""),#REF!,2,FALSE)),"ERROR")</f>
        <v>0</v>
      </c>
      <c r="AB60" s="177">
        <v>0</v>
      </c>
      <c r="AC60" s="134">
        <f>IFERROR(IF(AB60=0,0,VLOOKUP(SUBSTITUTE(VLOOKUP(AB60,#REF!,MATCH("strItemName",#REF!,0),FALSE),"SUI_",""),#REF!,2,FALSE)),"ERROR")</f>
        <v>0</v>
      </c>
      <c r="AD60" s="88">
        <v>0</v>
      </c>
      <c r="AE60" s="134">
        <f>IFERROR(IF(AD60=0,0,VLOOKUP(SUBSTITUTE(VLOOKUP(AD60,#REF!,MATCH("strItemName",#REF!,0),FALSE),"SUI_",""),#REF!,2,FALSE)),"ERROR")</f>
        <v>0</v>
      </c>
      <c r="AF60" s="22">
        <v>0</v>
      </c>
      <c r="AG60" s="22">
        <v>0</v>
      </c>
      <c r="AH60" s="22">
        <v>0</v>
      </c>
      <c r="AI60" s="22">
        <v>0</v>
      </c>
      <c r="AJ60" s="22" t="b">
        <v>0</v>
      </c>
      <c r="AK60" s="22">
        <v>0</v>
      </c>
      <c r="AL60" s="22">
        <v>0</v>
      </c>
    </row>
    <row r="61" spans="1:38" ht="16.5" customHeight="1" x14ac:dyDescent="0.3">
      <c r="A61" s="21">
        <f>COUNTIF(FtbReward_Quest!$B:$B,$B61)+COUNTIF(FtbReward_Mode!$B:$B,$B61)+COUNTIF(FtbReward_Content!$B:$B,$B61)-1</f>
        <v>0</v>
      </c>
      <c r="B61" s="22">
        <f t="shared" si="3"/>
        <v>8303231</v>
      </c>
      <c r="C61" s="120">
        <v>830323</v>
      </c>
      <c r="D61" s="49" t="s">
        <v>962</v>
      </c>
      <c r="E61" s="49" t="s">
        <v>1655</v>
      </c>
      <c r="F61" s="120">
        <f>COUNTIF($C$8:$C61,$C61)</f>
        <v>1</v>
      </c>
      <c r="G61" s="49" t="b">
        <v>0</v>
      </c>
      <c r="H61" s="49">
        <v>0</v>
      </c>
      <c r="I61" s="129">
        <f>IFERROR(IF(H61=0,0,VLOOKUP(VLOOKUP(H61,#REF!,MATCH("strMailTitleID",#REF!,0),FALSE),#REF!,2,FALSE)),"ERROR")</f>
        <v>0</v>
      </c>
      <c r="J61" s="176">
        <v>0</v>
      </c>
      <c r="K61" s="129">
        <f>IFERROR(IF(J61=0,0,VLOOKUP(VLOOKUP(J61,#REF!,MATCH("strMailTitleID",#REF!,0),FALSE),#REF!,2,FALSE)),"ERROR")</f>
        <v>0</v>
      </c>
      <c r="L61" s="49">
        <f ca="1">IFERROR(VLOOKUP($B61,INDIRECT(VLOOKUP($E61,보상!$S:$AA,2,FALSE)),MATCH(L$6,INDIRECT(VLOOKUP($E61,보상!$S:$AA,3,FALSE)),0),FALSE),"ERROR")</f>
        <v>1650</v>
      </c>
      <c r="M61" s="49">
        <v>0</v>
      </c>
      <c r="N61" s="49">
        <v>0</v>
      </c>
      <c r="O61" s="49">
        <v>0</v>
      </c>
      <c r="P61" s="49" t="str">
        <f ca="1">IFERROR(VLOOKUP($B61,INDIRECT(VLOOKUP($E61,보상!$S:$AA,2,FALSE)),MATCH(P$6,INDIRECT(VLOOKUP($E61,보상!$S:$AA,3,FALSE)),0),FALSE),"ERROR")</f>
        <v>Gold</v>
      </c>
      <c r="Q61" s="49">
        <f ca="1">IFERROR(VLOOKUP($B61,INDIRECT(VLOOKUP($E61,보상!$S:$AA,2,FALSE)),MATCH(Q$6,INDIRECT(VLOOKUP($E61,보상!$S:$AA,3,FALSE)),0),FALSE),"ERROR")</f>
        <v>16500</v>
      </c>
      <c r="R61" s="49" t="b">
        <v>0</v>
      </c>
      <c r="S61" s="50" t="b">
        <v>0</v>
      </c>
      <c r="T61" s="22">
        <v>0</v>
      </c>
      <c r="U61" s="134">
        <f>IFERROR(IF(T61=0,0,VLOOKUP(SUBSTITUTE(VLOOKUP(T61,#REF!,MATCH("strItemName",#REF!,0),FALSE),"SUI_",""),#REF!,2,FALSE)),"ERROR")</f>
        <v>0</v>
      </c>
      <c r="V61" s="177">
        <v>0</v>
      </c>
      <c r="W61" s="134">
        <f>IFERROR(IF(V61=0,0,VLOOKUP(SUBSTITUTE(VLOOKUP(V61,#REF!,MATCH("strItemName",#REF!,0),FALSE),"SUI_",""),#REF!,2,FALSE)),"ERROR")</f>
        <v>0</v>
      </c>
      <c r="X61" s="177">
        <v>0</v>
      </c>
      <c r="Y61" s="134">
        <f>IFERROR(IF(X61=0,0,VLOOKUP(SUBSTITUTE(VLOOKUP(X61,#REF!,MATCH("strItemName",#REF!,0),FALSE),"SUI_",""),#REF!,2,FALSE)),"ERROR")</f>
        <v>0</v>
      </c>
      <c r="Z61" s="177">
        <v>0</v>
      </c>
      <c r="AA61" s="134">
        <f>IFERROR(IF(Z61=0,0,VLOOKUP(SUBSTITUTE(VLOOKUP(Z61,#REF!,MATCH("strItemName",#REF!,0),FALSE),"SUI_",""),#REF!,2,FALSE)),"ERROR")</f>
        <v>0</v>
      </c>
      <c r="AB61" s="177">
        <v>0</v>
      </c>
      <c r="AC61" s="134">
        <f>IFERROR(IF(AB61=0,0,VLOOKUP(SUBSTITUTE(VLOOKUP(AB61,#REF!,MATCH("strItemName",#REF!,0),FALSE),"SUI_",""),#REF!,2,FALSE)),"ERROR")</f>
        <v>0</v>
      </c>
      <c r="AD61" s="88">
        <v>0</v>
      </c>
      <c r="AE61" s="134">
        <f>IFERROR(IF(AD61=0,0,VLOOKUP(SUBSTITUTE(VLOOKUP(AD61,#REF!,MATCH("strItemName",#REF!,0),FALSE),"SUI_",""),#REF!,2,FALSE)),"ERROR")</f>
        <v>0</v>
      </c>
      <c r="AF61" s="22">
        <v>0</v>
      </c>
      <c r="AG61" s="22">
        <v>0</v>
      </c>
      <c r="AH61" s="22">
        <v>0</v>
      </c>
      <c r="AI61" s="22">
        <v>0</v>
      </c>
      <c r="AJ61" s="22" t="b">
        <v>0</v>
      </c>
      <c r="AK61" s="22">
        <v>0</v>
      </c>
      <c r="AL61" s="22">
        <v>0</v>
      </c>
    </row>
    <row r="62" spans="1:38" ht="16.5" customHeight="1" x14ac:dyDescent="0.3">
      <c r="A62" s="21">
        <f>COUNTIF(FtbReward_Quest!$B:$B,$B62)+COUNTIF(FtbReward_Mode!$B:$B,$B62)+COUNTIF(FtbReward_Content!$B:$B,$B62)-1</f>
        <v>0</v>
      </c>
      <c r="B62" s="22">
        <f t="shared" si="3"/>
        <v>8303241</v>
      </c>
      <c r="C62" s="120">
        <v>830324</v>
      </c>
      <c r="D62" s="49" t="s">
        <v>963</v>
      </c>
      <c r="E62" s="49" t="s">
        <v>1655</v>
      </c>
      <c r="F62" s="120">
        <f>COUNTIF($C$8:$C62,$C62)</f>
        <v>1</v>
      </c>
      <c r="G62" s="49" t="b">
        <v>0</v>
      </c>
      <c r="H62" s="49">
        <v>0</v>
      </c>
      <c r="I62" s="129">
        <f>IFERROR(IF(H62=0,0,VLOOKUP(VLOOKUP(H62,#REF!,MATCH("strMailTitleID",#REF!,0),FALSE),#REF!,2,FALSE)),"ERROR")</f>
        <v>0</v>
      </c>
      <c r="J62" s="176">
        <v>0</v>
      </c>
      <c r="K62" s="129">
        <f>IFERROR(IF(J62=0,0,VLOOKUP(VLOOKUP(J62,#REF!,MATCH("strMailTitleID",#REF!,0),FALSE),#REF!,2,FALSE)),"ERROR")</f>
        <v>0</v>
      </c>
      <c r="L62" s="49">
        <f ca="1">IFERROR(VLOOKUP($B62,INDIRECT(VLOOKUP($E62,보상!$S:$AA,2,FALSE)),MATCH(L$6,INDIRECT(VLOOKUP($E62,보상!$S:$AA,3,FALSE)),0),FALSE),"ERROR")</f>
        <v>1400</v>
      </c>
      <c r="M62" s="49">
        <v>0</v>
      </c>
      <c r="N62" s="49">
        <v>0</v>
      </c>
      <c r="O62" s="49">
        <v>0</v>
      </c>
      <c r="P62" s="49" t="str">
        <f ca="1">IFERROR(VLOOKUP($B62,INDIRECT(VLOOKUP($E62,보상!$S:$AA,2,FALSE)),MATCH(P$6,INDIRECT(VLOOKUP($E62,보상!$S:$AA,3,FALSE)),0),FALSE),"ERROR")</f>
        <v>Gold</v>
      </c>
      <c r="Q62" s="49">
        <f ca="1">IFERROR(VLOOKUP($B62,INDIRECT(VLOOKUP($E62,보상!$S:$AA,2,FALSE)),MATCH(Q$6,INDIRECT(VLOOKUP($E62,보상!$S:$AA,3,FALSE)),0),FALSE),"ERROR")</f>
        <v>14000</v>
      </c>
      <c r="R62" s="49" t="b">
        <v>0</v>
      </c>
      <c r="S62" s="50" t="b">
        <v>0</v>
      </c>
      <c r="T62" s="22">
        <v>0</v>
      </c>
      <c r="U62" s="134">
        <f>IFERROR(IF(T62=0,0,VLOOKUP(SUBSTITUTE(VLOOKUP(T62,#REF!,MATCH("strItemName",#REF!,0),FALSE),"SUI_",""),#REF!,2,FALSE)),"ERROR")</f>
        <v>0</v>
      </c>
      <c r="V62" s="177">
        <v>0</v>
      </c>
      <c r="W62" s="134">
        <f>IFERROR(IF(V62=0,0,VLOOKUP(SUBSTITUTE(VLOOKUP(V62,#REF!,MATCH("strItemName",#REF!,0),FALSE),"SUI_",""),#REF!,2,FALSE)),"ERROR")</f>
        <v>0</v>
      </c>
      <c r="X62" s="177">
        <v>0</v>
      </c>
      <c r="Y62" s="134">
        <f>IFERROR(IF(X62=0,0,VLOOKUP(SUBSTITUTE(VLOOKUP(X62,#REF!,MATCH("strItemName",#REF!,0),FALSE),"SUI_",""),#REF!,2,FALSE)),"ERROR")</f>
        <v>0</v>
      </c>
      <c r="Z62" s="177">
        <v>0</v>
      </c>
      <c r="AA62" s="134">
        <f>IFERROR(IF(Z62=0,0,VLOOKUP(SUBSTITUTE(VLOOKUP(Z62,#REF!,MATCH("strItemName",#REF!,0),FALSE),"SUI_",""),#REF!,2,FALSE)),"ERROR")</f>
        <v>0</v>
      </c>
      <c r="AB62" s="177">
        <v>0</v>
      </c>
      <c r="AC62" s="134">
        <f>IFERROR(IF(AB62=0,0,VLOOKUP(SUBSTITUTE(VLOOKUP(AB62,#REF!,MATCH("strItemName",#REF!,0),FALSE),"SUI_",""),#REF!,2,FALSE)),"ERROR")</f>
        <v>0</v>
      </c>
      <c r="AD62" s="88">
        <v>0</v>
      </c>
      <c r="AE62" s="134">
        <f>IFERROR(IF(AD62=0,0,VLOOKUP(SUBSTITUTE(VLOOKUP(AD62,#REF!,MATCH("strItemName",#REF!,0),FALSE),"SUI_",""),#REF!,2,FALSE)),"ERROR")</f>
        <v>0</v>
      </c>
      <c r="AF62" s="22">
        <v>0</v>
      </c>
      <c r="AG62" s="22">
        <v>0</v>
      </c>
      <c r="AH62" s="22">
        <v>0</v>
      </c>
      <c r="AI62" s="22">
        <v>0</v>
      </c>
      <c r="AJ62" s="22" t="b">
        <v>0</v>
      </c>
      <c r="AK62" s="22">
        <v>0</v>
      </c>
      <c r="AL62" s="22">
        <v>0</v>
      </c>
    </row>
    <row r="63" spans="1:38" ht="16.5" customHeight="1" x14ac:dyDescent="0.3">
      <c r="A63" s="21">
        <f>COUNTIF(FtbReward_Quest!$B:$B,$B63)+COUNTIF(FtbReward_Mode!$B:$B,$B63)+COUNTIF(FtbReward_Content!$B:$B,$B63)-1</f>
        <v>0</v>
      </c>
      <c r="B63" s="22">
        <f t="shared" si="3"/>
        <v>8303251</v>
      </c>
      <c r="C63" s="120">
        <v>830325</v>
      </c>
      <c r="D63" s="49" t="s">
        <v>964</v>
      </c>
      <c r="E63" s="49" t="s">
        <v>1655</v>
      </c>
      <c r="F63" s="120">
        <f>COUNTIF($C$8:$C63,$C63)</f>
        <v>1</v>
      </c>
      <c r="G63" s="49" t="b">
        <v>0</v>
      </c>
      <c r="H63" s="49">
        <v>0</v>
      </c>
      <c r="I63" s="129">
        <f>IFERROR(IF(H63=0,0,VLOOKUP(VLOOKUP(H63,#REF!,MATCH("strMailTitleID",#REF!,0),FALSE),#REF!,2,FALSE)),"ERROR")</f>
        <v>0</v>
      </c>
      <c r="J63" s="176">
        <v>0</v>
      </c>
      <c r="K63" s="129">
        <f>IFERROR(IF(J63=0,0,VLOOKUP(VLOOKUP(J63,#REF!,MATCH("strMailTitleID",#REF!,0),FALSE),#REF!,2,FALSE)),"ERROR")</f>
        <v>0</v>
      </c>
      <c r="L63" s="49">
        <f ca="1">IFERROR(VLOOKUP($B63,INDIRECT(VLOOKUP($E63,보상!$S:$AA,2,FALSE)),MATCH(L$6,INDIRECT(VLOOKUP($E63,보상!$S:$AA,3,FALSE)),0),FALSE),"ERROR")</f>
        <v>1400</v>
      </c>
      <c r="M63" s="49">
        <v>0</v>
      </c>
      <c r="N63" s="49">
        <v>0</v>
      </c>
      <c r="O63" s="49">
        <v>0</v>
      </c>
      <c r="P63" s="49" t="str">
        <f ca="1">IFERROR(VLOOKUP($B63,INDIRECT(VLOOKUP($E63,보상!$S:$AA,2,FALSE)),MATCH(P$6,INDIRECT(VLOOKUP($E63,보상!$S:$AA,3,FALSE)),0),FALSE),"ERROR")</f>
        <v>Gold</v>
      </c>
      <c r="Q63" s="49">
        <f ca="1">IFERROR(VLOOKUP($B63,INDIRECT(VLOOKUP($E63,보상!$S:$AA,2,FALSE)),MATCH(Q$6,INDIRECT(VLOOKUP($E63,보상!$S:$AA,3,FALSE)),0),FALSE),"ERROR")</f>
        <v>14000</v>
      </c>
      <c r="R63" s="49" t="b">
        <v>0</v>
      </c>
      <c r="S63" s="50" t="b">
        <v>0</v>
      </c>
      <c r="T63" s="22">
        <v>0</v>
      </c>
      <c r="U63" s="134">
        <f>IFERROR(IF(T63=0,0,VLOOKUP(SUBSTITUTE(VLOOKUP(T63,#REF!,MATCH("strItemName",#REF!,0),FALSE),"SUI_",""),#REF!,2,FALSE)),"ERROR")</f>
        <v>0</v>
      </c>
      <c r="V63" s="177">
        <v>0</v>
      </c>
      <c r="W63" s="134">
        <f>IFERROR(IF(V63=0,0,VLOOKUP(SUBSTITUTE(VLOOKUP(V63,#REF!,MATCH("strItemName",#REF!,0),FALSE),"SUI_",""),#REF!,2,FALSE)),"ERROR")</f>
        <v>0</v>
      </c>
      <c r="X63" s="177">
        <v>0</v>
      </c>
      <c r="Y63" s="134">
        <f>IFERROR(IF(X63=0,0,VLOOKUP(SUBSTITUTE(VLOOKUP(X63,#REF!,MATCH("strItemName",#REF!,0),FALSE),"SUI_",""),#REF!,2,FALSE)),"ERROR")</f>
        <v>0</v>
      </c>
      <c r="Z63" s="177">
        <v>0</v>
      </c>
      <c r="AA63" s="134">
        <f>IFERROR(IF(Z63=0,0,VLOOKUP(SUBSTITUTE(VLOOKUP(Z63,#REF!,MATCH("strItemName",#REF!,0),FALSE),"SUI_",""),#REF!,2,FALSE)),"ERROR")</f>
        <v>0</v>
      </c>
      <c r="AB63" s="177">
        <v>0</v>
      </c>
      <c r="AC63" s="134">
        <f>IFERROR(IF(AB63=0,0,VLOOKUP(SUBSTITUTE(VLOOKUP(AB63,#REF!,MATCH("strItemName",#REF!,0),FALSE),"SUI_",""),#REF!,2,FALSE)),"ERROR")</f>
        <v>0</v>
      </c>
      <c r="AD63" s="88">
        <v>0</v>
      </c>
      <c r="AE63" s="134">
        <f>IFERROR(IF(AD63=0,0,VLOOKUP(SUBSTITUTE(VLOOKUP(AD63,#REF!,MATCH("strItemName",#REF!,0),FALSE),"SUI_",""),#REF!,2,FALSE)),"ERROR")</f>
        <v>0</v>
      </c>
      <c r="AF63" s="22">
        <v>0</v>
      </c>
      <c r="AG63" s="22">
        <v>0</v>
      </c>
      <c r="AH63" s="22">
        <v>0</v>
      </c>
      <c r="AI63" s="22">
        <v>0</v>
      </c>
      <c r="AJ63" s="22" t="b">
        <v>0</v>
      </c>
      <c r="AK63" s="22">
        <v>0</v>
      </c>
      <c r="AL63" s="22">
        <v>0</v>
      </c>
    </row>
    <row r="64" spans="1:38" ht="16.5" customHeight="1" x14ac:dyDescent="0.3">
      <c r="A64" s="21">
        <f>COUNTIF(FtbReward_Quest!$B:$B,$B64)+COUNTIF(FtbReward_Mode!$B:$B,$B64)+COUNTIF(FtbReward_Content!$B:$B,$B64)-1</f>
        <v>0</v>
      </c>
      <c r="B64" s="22">
        <f t="shared" si="3"/>
        <v>8303261</v>
      </c>
      <c r="C64" s="120">
        <v>830326</v>
      </c>
      <c r="D64" s="49" t="s">
        <v>965</v>
      </c>
      <c r="E64" s="49" t="s">
        <v>1655</v>
      </c>
      <c r="F64" s="120">
        <f>COUNTIF($C$8:$C64,$C64)</f>
        <v>1</v>
      </c>
      <c r="G64" s="49" t="b">
        <v>0</v>
      </c>
      <c r="H64" s="49">
        <v>0</v>
      </c>
      <c r="I64" s="129">
        <f>IFERROR(IF(H64=0,0,VLOOKUP(VLOOKUP(H64,#REF!,MATCH("strMailTitleID",#REF!,0),FALSE),#REF!,2,FALSE)),"ERROR")</f>
        <v>0</v>
      </c>
      <c r="J64" s="176">
        <v>0</v>
      </c>
      <c r="K64" s="129">
        <f>IFERROR(IF(J64=0,0,VLOOKUP(VLOOKUP(J64,#REF!,MATCH("strMailTitleID",#REF!,0),FALSE),#REF!,2,FALSE)),"ERROR")</f>
        <v>0</v>
      </c>
      <c r="L64" s="49">
        <f ca="1">IFERROR(VLOOKUP($B64,INDIRECT(VLOOKUP($E64,보상!$S:$AA,2,FALSE)),MATCH(L$6,INDIRECT(VLOOKUP($E64,보상!$S:$AA,3,FALSE)),0),FALSE),"ERROR")</f>
        <v>1400</v>
      </c>
      <c r="M64" s="49">
        <v>0</v>
      </c>
      <c r="N64" s="49">
        <v>0</v>
      </c>
      <c r="O64" s="49">
        <v>0</v>
      </c>
      <c r="P64" s="49" t="str">
        <f ca="1">IFERROR(VLOOKUP($B64,INDIRECT(VLOOKUP($E64,보상!$S:$AA,2,FALSE)),MATCH(P$6,INDIRECT(VLOOKUP($E64,보상!$S:$AA,3,FALSE)),0),FALSE),"ERROR")</f>
        <v>Gold</v>
      </c>
      <c r="Q64" s="49">
        <f ca="1">IFERROR(VLOOKUP($B64,INDIRECT(VLOOKUP($E64,보상!$S:$AA,2,FALSE)),MATCH(Q$6,INDIRECT(VLOOKUP($E64,보상!$S:$AA,3,FALSE)),0),FALSE),"ERROR")</f>
        <v>14000</v>
      </c>
      <c r="R64" s="49" t="b">
        <v>0</v>
      </c>
      <c r="S64" s="50" t="b">
        <v>0</v>
      </c>
      <c r="T64" s="22">
        <v>0</v>
      </c>
      <c r="U64" s="134">
        <f>IFERROR(IF(T64=0,0,VLOOKUP(SUBSTITUTE(VLOOKUP(T64,#REF!,MATCH("strItemName",#REF!,0),FALSE),"SUI_",""),#REF!,2,FALSE)),"ERROR")</f>
        <v>0</v>
      </c>
      <c r="V64" s="177">
        <v>0</v>
      </c>
      <c r="W64" s="134">
        <f>IFERROR(IF(V64=0,0,VLOOKUP(SUBSTITUTE(VLOOKUP(V64,#REF!,MATCH("strItemName",#REF!,0),FALSE),"SUI_",""),#REF!,2,FALSE)),"ERROR")</f>
        <v>0</v>
      </c>
      <c r="X64" s="177">
        <v>0</v>
      </c>
      <c r="Y64" s="134">
        <f>IFERROR(IF(X64=0,0,VLOOKUP(SUBSTITUTE(VLOOKUP(X64,#REF!,MATCH("strItemName",#REF!,0),FALSE),"SUI_",""),#REF!,2,FALSE)),"ERROR")</f>
        <v>0</v>
      </c>
      <c r="Z64" s="177">
        <v>0</v>
      </c>
      <c r="AA64" s="134">
        <f>IFERROR(IF(Z64=0,0,VLOOKUP(SUBSTITUTE(VLOOKUP(Z64,#REF!,MATCH("strItemName",#REF!,0),FALSE),"SUI_",""),#REF!,2,FALSE)),"ERROR")</f>
        <v>0</v>
      </c>
      <c r="AB64" s="177">
        <v>0</v>
      </c>
      <c r="AC64" s="134">
        <f>IFERROR(IF(AB64=0,0,VLOOKUP(SUBSTITUTE(VLOOKUP(AB64,#REF!,MATCH("strItemName",#REF!,0),FALSE),"SUI_",""),#REF!,2,FALSE)),"ERROR")</f>
        <v>0</v>
      </c>
      <c r="AD64" s="88">
        <v>0</v>
      </c>
      <c r="AE64" s="134">
        <f>IFERROR(IF(AD64=0,0,VLOOKUP(SUBSTITUTE(VLOOKUP(AD64,#REF!,MATCH("strItemName",#REF!,0),FALSE),"SUI_",""),#REF!,2,FALSE)),"ERROR")</f>
        <v>0</v>
      </c>
      <c r="AF64" s="22">
        <v>0</v>
      </c>
      <c r="AG64" s="22">
        <v>0</v>
      </c>
      <c r="AH64" s="22">
        <v>0</v>
      </c>
      <c r="AI64" s="22">
        <v>0</v>
      </c>
      <c r="AJ64" s="22" t="b">
        <v>0</v>
      </c>
      <c r="AK64" s="22">
        <v>0</v>
      </c>
      <c r="AL64" s="22">
        <v>0</v>
      </c>
    </row>
    <row r="65" spans="1:38" ht="16.5" customHeight="1" x14ac:dyDescent="0.3">
      <c r="A65" s="21">
        <f>COUNTIF(FtbReward_Quest!$B:$B,$B65)+COUNTIF(FtbReward_Mode!$B:$B,$B65)+COUNTIF(FtbReward_Content!$B:$B,$B65)-1</f>
        <v>0</v>
      </c>
      <c r="B65" s="22">
        <f t="shared" si="3"/>
        <v>8303271</v>
      </c>
      <c r="C65" s="120">
        <v>830327</v>
      </c>
      <c r="D65" s="49" t="s">
        <v>966</v>
      </c>
      <c r="E65" s="49" t="s">
        <v>1655</v>
      </c>
      <c r="F65" s="120">
        <f>COUNTIF($C$8:$C65,$C65)</f>
        <v>1</v>
      </c>
      <c r="G65" s="49" t="b">
        <v>0</v>
      </c>
      <c r="H65" s="49">
        <v>0</v>
      </c>
      <c r="I65" s="129">
        <f>IFERROR(IF(H65=0,0,VLOOKUP(VLOOKUP(H65,#REF!,MATCH("strMailTitleID",#REF!,0),FALSE),#REF!,2,FALSE)),"ERROR")</f>
        <v>0</v>
      </c>
      <c r="J65" s="176">
        <v>0</v>
      </c>
      <c r="K65" s="129">
        <f>IFERROR(IF(J65=0,0,VLOOKUP(VLOOKUP(J65,#REF!,MATCH("strMailTitleID",#REF!,0),FALSE),#REF!,2,FALSE)),"ERROR")</f>
        <v>0</v>
      </c>
      <c r="L65" s="49">
        <f ca="1">IFERROR(VLOOKUP($B65,INDIRECT(VLOOKUP($E65,보상!$S:$AA,2,FALSE)),MATCH(L$6,INDIRECT(VLOOKUP($E65,보상!$S:$AA,3,FALSE)),0),FALSE),"ERROR")</f>
        <v>1300</v>
      </c>
      <c r="M65" s="49">
        <v>0</v>
      </c>
      <c r="N65" s="49">
        <v>0</v>
      </c>
      <c r="O65" s="49">
        <v>0</v>
      </c>
      <c r="P65" s="49" t="str">
        <f ca="1">IFERROR(VLOOKUP($B65,INDIRECT(VLOOKUP($E65,보상!$S:$AA,2,FALSE)),MATCH(P$6,INDIRECT(VLOOKUP($E65,보상!$S:$AA,3,FALSE)),0),FALSE),"ERROR")</f>
        <v>Gold</v>
      </c>
      <c r="Q65" s="49">
        <f ca="1">IFERROR(VLOOKUP($B65,INDIRECT(VLOOKUP($E65,보상!$S:$AA,2,FALSE)),MATCH(Q$6,INDIRECT(VLOOKUP($E65,보상!$S:$AA,3,FALSE)),0),FALSE),"ERROR")</f>
        <v>13000</v>
      </c>
      <c r="R65" s="49" t="b">
        <v>0</v>
      </c>
      <c r="S65" s="50" t="b">
        <v>0</v>
      </c>
      <c r="T65" s="22">
        <v>0</v>
      </c>
      <c r="U65" s="134">
        <f>IFERROR(IF(T65=0,0,VLOOKUP(SUBSTITUTE(VLOOKUP(T65,#REF!,MATCH("strItemName",#REF!,0),FALSE),"SUI_",""),#REF!,2,FALSE)),"ERROR")</f>
        <v>0</v>
      </c>
      <c r="V65" s="177">
        <v>0</v>
      </c>
      <c r="W65" s="134">
        <f>IFERROR(IF(V65=0,0,VLOOKUP(SUBSTITUTE(VLOOKUP(V65,#REF!,MATCH("strItemName",#REF!,0),FALSE),"SUI_",""),#REF!,2,FALSE)),"ERROR")</f>
        <v>0</v>
      </c>
      <c r="X65" s="177">
        <v>0</v>
      </c>
      <c r="Y65" s="134">
        <f>IFERROR(IF(X65=0,0,VLOOKUP(SUBSTITUTE(VLOOKUP(X65,#REF!,MATCH("strItemName",#REF!,0),FALSE),"SUI_",""),#REF!,2,FALSE)),"ERROR")</f>
        <v>0</v>
      </c>
      <c r="Z65" s="177">
        <v>0</v>
      </c>
      <c r="AA65" s="134">
        <f>IFERROR(IF(Z65=0,0,VLOOKUP(SUBSTITUTE(VLOOKUP(Z65,#REF!,MATCH("strItemName",#REF!,0),FALSE),"SUI_",""),#REF!,2,FALSE)),"ERROR")</f>
        <v>0</v>
      </c>
      <c r="AB65" s="177">
        <v>0</v>
      </c>
      <c r="AC65" s="134">
        <f>IFERROR(IF(AB65=0,0,VLOOKUP(SUBSTITUTE(VLOOKUP(AB65,#REF!,MATCH("strItemName",#REF!,0),FALSE),"SUI_",""),#REF!,2,FALSE)),"ERROR")</f>
        <v>0</v>
      </c>
      <c r="AD65" s="88">
        <v>0</v>
      </c>
      <c r="AE65" s="134">
        <f>IFERROR(IF(AD65=0,0,VLOOKUP(SUBSTITUTE(VLOOKUP(AD65,#REF!,MATCH("strItemName",#REF!,0),FALSE),"SUI_",""),#REF!,2,FALSE)),"ERROR")</f>
        <v>0</v>
      </c>
      <c r="AF65" s="22">
        <v>0</v>
      </c>
      <c r="AG65" s="22">
        <v>0</v>
      </c>
      <c r="AH65" s="22">
        <v>0</v>
      </c>
      <c r="AI65" s="22">
        <v>0</v>
      </c>
      <c r="AJ65" s="22" t="b">
        <v>0</v>
      </c>
      <c r="AK65" s="22">
        <v>0</v>
      </c>
      <c r="AL65" s="22">
        <v>0</v>
      </c>
    </row>
    <row r="66" spans="1:38" ht="16.5" customHeight="1" x14ac:dyDescent="0.3">
      <c r="A66" s="21">
        <f>COUNTIF(FtbReward_Quest!$B:$B,$B66)+COUNTIF(FtbReward_Mode!$B:$B,$B66)+COUNTIF(FtbReward_Content!$B:$B,$B66)-1</f>
        <v>0</v>
      </c>
      <c r="B66" s="22">
        <f t="shared" si="3"/>
        <v>8303281</v>
      </c>
      <c r="C66" s="120">
        <v>830328</v>
      </c>
      <c r="D66" s="49" t="s">
        <v>967</v>
      </c>
      <c r="E66" s="49" t="s">
        <v>1655</v>
      </c>
      <c r="F66" s="120">
        <f>COUNTIF($C$8:$C66,$C66)</f>
        <v>1</v>
      </c>
      <c r="G66" s="49" t="b">
        <v>0</v>
      </c>
      <c r="H66" s="49">
        <v>0</v>
      </c>
      <c r="I66" s="129">
        <f>IFERROR(IF(H66=0,0,VLOOKUP(VLOOKUP(H66,#REF!,MATCH("strMailTitleID",#REF!,0),FALSE),#REF!,2,FALSE)),"ERROR")</f>
        <v>0</v>
      </c>
      <c r="J66" s="176">
        <v>0</v>
      </c>
      <c r="K66" s="129">
        <f>IFERROR(IF(J66=0,0,VLOOKUP(VLOOKUP(J66,#REF!,MATCH("strMailTitleID",#REF!,0),FALSE),#REF!,2,FALSE)),"ERROR")</f>
        <v>0</v>
      </c>
      <c r="L66" s="49">
        <f ca="1">IFERROR(VLOOKUP($B66,INDIRECT(VLOOKUP($E66,보상!$S:$AA,2,FALSE)),MATCH(L$6,INDIRECT(VLOOKUP($E66,보상!$S:$AA,3,FALSE)),0),FALSE),"ERROR")</f>
        <v>1100</v>
      </c>
      <c r="M66" s="49">
        <v>0</v>
      </c>
      <c r="N66" s="49">
        <v>0</v>
      </c>
      <c r="O66" s="49">
        <v>0</v>
      </c>
      <c r="P66" s="49" t="str">
        <f ca="1">IFERROR(VLOOKUP($B66,INDIRECT(VLOOKUP($E66,보상!$S:$AA,2,FALSE)),MATCH(P$6,INDIRECT(VLOOKUP($E66,보상!$S:$AA,3,FALSE)),0),FALSE),"ERROR")</f>
        <v>Gold</v>
      </c>
      <c r="Q66" s="49">
        <f ca="1">IFERROR(VLOOKUP($B66,INDIRECT(VLOOKUP($E66,보상!$S:$AA,2,FALSE)),MATCH(Q$6,INDIRECT(VLOOKUP($E66,보상!$S:$AA,3,FALSE)),0),FALSE),"ERROR")</f>
        <v>11000</v>
      </c>
      <c r="R66" s="49" t="b">
        <v>0</v>
      </c>
      <c r="S66" s="50" t="b">
        <v>0</v>
      </c>
      <c r="T66" s="22">
        <v>0</v>
      </c>
      <c r="U66" s="134">
        <f>IFERROR(IF(T66=0,0,VLOOKUP(SUBSTITUTE(VLOOKUP(T66,#REF!,MATCH("strItemName",#REF!,0),FALSE),"SUI_",""),#REF!,2,FALSE)),"ERROR")</f>
        <v>0</v>
      </c>
      <c r="V66" s="177">
        <v>0</v>
      </c>
      <c r="W66" s="134">
        <f>IFERROR(IF(V66=0,0,VLOOKUP(SUBSTITUTE(VLOOKUP(V66,#REF!,MATCH("strItemName",#REF!,0),FALSE),"SUI_",""),#REF!,2,FALSE)),"ERROR")</f>
        <v>0</v>
      </c>
      <c r="X66" s="177">
        <v>0</v>
      </c>
      <c r="Y66" s="134">
        <f>IFERROR(IF(X66=0,0,VLOOKUP(SUBSTITUTE(VLOOKUP(X66,#REF!,MATCH("strItemName",#REF!,0),FALSE),"SUI_",""),#REF!,2,FALSE)),"ERROR")</f>
        <v>0</v>
      </c>
      <c r="Z66" s="177">
        <v>0</v>
      </c>
      <c r="AA66" s="134">
        <f>IFERROR(IF(Z66=0,0,VLOOKUP(SUBSTITUTE(VLOOKUP(Z66,#REF!,MATCH("strItemName",#REF!,0),FALSE),"SUI_",""),#REF!,2,FALSE)),"ERROR")</f>
        <v>0</v>
      </c>
      <c r="AB66" s="177">
        <v>0</v>
      </c>
      <c r="AC66" s="134">
        <f>IFERROR(IF(AB66=0,0,VLOOKUP(SUBSTITUTE(VLOOKUP(AB66,#REF!,MATCH("strItemName",#REF!,0),FALSE),"SUI_",""),#REF!,2,FALSE)),"ERROR")</f>
        <v>0</v>
      </c>
      <c r="AD66" s="88">
        <v>0</v>
      </c>
      <c r="AE66" s="134">
        <f>IFERROR(IF(AD66=0,0,VLOOKUP(SUBSTITUTE(VLOOKUP(AD66,#REF!,MATCH("strItemName",#REF!,0),FALSE),"SUI_",""),#REF!,2,FALSE)),"ERROR")</f>
        <v>0</v>
      </c>
      <c r="AF66" s="22">
        <v>0</v>
      </c>
      <c r="AG66" s="22">
        <v>0</v>
      </c>
      <c r="AH66" s="22">
        <v>0</v>
      </c>
      <c r="AI66" s="22">
        <v>0</v>
      </c>
      <c r="AJ66" s="22" t="b">
        <v>0</v>
      </c>
      <c r="AK66" s="22">
        <v>0</v>
      </c>
      <c r="AL66" s="22">
        <v>0</v>
      </c>
    </row>
    <row r="67" spans="1:38" ht="16.5" customHeight="1" x14ac:dyDescent="0.3">
      <c r="A67" s="21">
        <f>COUNTIF(FtbReward_Quest!$B:$B,$B67)+COUNTIF(FtbReward_Mode!$B:$B,$B67)+COUNTIF(FtbReward_Content!$B:$B,$B67)-1</f>
        <v>0</v>
      </c>
      <c r="B67" s="22">
        <f t="shared" si="3"/>
        <v>8303291</v>
      </c>
      <c r="C67" s="120">
        <v>830329</v>
      </c>
      <c r="D67" s="49" t="s">
        <v>968</v>
      </c>
      <c r="E67" s="49" t="s">
        <v>1655</v>
      </c>
      <c r="F67" s="120">
        <f>COUNTIF($C$8:$C67,$C67)</f>
        <v>1</v>
      </c>
      <c r="G67" s="49" t="b">
        <v>0</v>
      </c>
      <c r="H67" s="49">
        <v>0</v>
      </c>
      <c r="I67" s="129">
        <f>IFERROR(IF(H67=0,0,VLOOKUP(VLOOKUP(H67,#REF!,MATCH("strMailTitleID",#REF!,0),FALSE),#REF!,2,FALSE)),"ERROR")</f>
        <v>0</v>
      </c>
      <c r="J67" s="176">
        <v>0</v>
      </c>
      <c r="K67" s="129">
        <f>IFERROR(IF(J67=0,0,VLOOKUP(VLOOKUP(J67,#REF!,MATCH("strMailTitleID",#REF!,0),FALSE),#REF!,2,FALSE)),"ERROR")</f>
        <v>0</v>
      </c>
      <c r="L67" s="49">
        <f ca="1">IFERROR(VLOOKUP($B67,INDIRECT(VLOOKUP($E67,보상!$S:$AA,2,FALSE)),MATCH(L$6,INDIRECT(VLOOKUP($E67,보상!$S:$AA,3,FALSE)),0),FALSE),"ERROR")</f>
        <v>2150</v>
      </c>
      <c r="M67" s="49">
        <v>0</v>
      </c>
      <c r="N67" s="49">
        <v>0</v>
      </c>
      <c r="O67" s="49">
        <v>0</v>
      </c>
      <c r="P67" s="49" t="str">
        <f ca="1">IFERROR(VLOOKUP($B67,INDIRECT(VLOOKUP($E67,보상!$S:$AA,2,FALSE)),MATCH(P$6,INDIRECT(VLOOKUP($E67,보상!$S:$AA,3,FALSE)),0),FALSE),"ERROR")</f>
        <v>Gold</v>
      </c>
      <c r="Q67" s="49">
        <f ca="1">IFERROR(VLOOKUP($B67,INDIRECT(VLOOKUP($E67,보상!$S:$AA,2,FALSE)),MATCH(Q$6,INDIRECT(VLOOKUP($E67,보상!$S:$AA,3,FALSE)),0),FALSE),"ERROR")</f>
        <v>21500</v>
      </c>
      <c r="R67" s="49" t="b">
        <v>0</v>
      </c>
      <c r="S67" s="50" t="b">
        <v>0</v>
      </c>
      <c r="T67" s="22">
        <v>0</v>
      </c>
      <c r="U67" s="134">
        <f>IFERROR(IF(T67=0,0,VLOOKUP(SUBSTITUTE(VLOOKUP(T67,#REF!,MATCH("strItemName",#REF!,0),FALSE),"SUI_",""),#REF!,2,FALSE)),"ERROR")</f>
        <v>0</v>
      </c>
      <c r="V67" s="177">
        <v>0</v>
      </c>
      <c r="W67" s="134">
        <f>IFERROR(IF(V67=0,0,VLOOKUP(SUBSTITUTE(VLOOKUP(V67,#REF!,MATCH("strItemName",#REF!,0),FALSE),"SUI_",""),#REF!,2,FALSE)),"ERROR")</f>
        <v>0</v>
      </c>
      <c r="X67" s="177">
        <v>0</v>
      </c>
      <c r="Y67" s="134">
        <f>IFERROR(IF(X67=0,0,VLOOKUP(SUBSTITUTE(VLOOKUP(X67,#REF!,MATCH("strItemName",#REF!,0),FALSE),"SUI_",""),#REF!,2,FALSE)),"ERROR")</f>
        <v>0</v>
      </c>
      <c r="Z67" s="177">
        <v>0</v>
      </c>
      <c r="AA67" s="134">
        <f>IFERROR(IF(Z67=0,0,VLOOKUP(SUBSTITUTE(VLOOKUP(Z67,#REF!,MATCH("strItemName",#REF!,0),FALSE),"SUI_",""),#REF!,2,FALSE)),"ERROR")</f>
        <v>0</v>
      </c>
      <c r="AB67" s="177">
        <v>0</v>
      </c>
      <c r="AC67" s="134">
        <f>IFERROR(IF(AB67=0,0,VLOOKUP(SUBSTITUTE(VLOOKUP(AB67,#REF!,MATCH("strItemName",#REF!,0),FALSE),"SUI_",""),#REF!,2,FALSE)),"ERROR")</f>
        <v>0</v>
      </c>
      <c r="AD67" s="88">
        <v>0</v>
      </c>
      <c r="AE67" s="134">
        <f>IFERROR(IF(AD67=0,0,VLOOKUP(SUBSTITUTE(VLOOKUP(AD67,#REF!,MATCH("strItemName",#REF!,0),FALSE),"SUI_",""),#REF!,2,FALSE)),"ERROR")</f>
        <v>0</v>
      </c>
      <c r="AF67" s="22">
        <v>0</v>
      </c>
      <c r="AG67" s="22">
        <v>0</v>
      </c>
      <c r="AH67" s="22">
        <v>0</v>
      </c>
      <c r="AI67" s="22">
        <v>0</v>
      </c>
      <c r="AJ67" s="22" t="b">
        <v>0</v>
      </c>
      <c r="AK67" s="22">
        <v>0</v>
      </c>
      <c r="AL67" s="22">
        <v>0</v>
      </c>
    </row>
    <row r="68" spans="1:38" ht="16.5" customHeight="1" x14ac:dyDescent="0.3">
      <c r="A68" s="21">
        <f>COUNTIF(FtbReward_Quest!$B:$B,$B68)+COUNTIF(FtbReward_Mode!$B:$B,$B68)+COUNTIF(FtbReward_Content!$B:$B,$B68)-1</f>
        <v>0</v>
      </c>
      <c r="B68" s="22">
        <f t="shared" si="3"/>
        <v>8303301</v>
      </c>
      <c r="C68" s="120">
        <v>830330</v>
      </c>
      <c r="D68" s="49" t="s">
        <v>969</v>
      </c>
      <c r="E68" s="49" t="s">
        <v>1655</v>
      </c>
      <c r="F68" s="120">
        <f>COUNTIF($C$8:$C68,$C68)</f>
        <v>1</v>
      </c>
      <c r="G68" s="49" t="b">
        <v>0</v>
      </c>
      <c r="H68" s="49">
        <v>0</v>
      </c>
      <c r="I68" s="129">
        <f>IFERROR(IF(H68=0,0,VLOOKUP(VLOOKUP(H68,#REF!,MATCH("strMailTitleID",#REF!,0),FALSE),#REF!,2,FALSE)),"ERROR")</f>
        <v>0</v>
      </c>
      <c r="J68" s="176">
        <v>0</v>
      </c>
      <c r="K68" s="129">
        <f>IFERROR(IF(J68=0,0,VLOOKUP(VLOOKUP(J68,#REF!,MATCH("strMailTitleID",#REF!,0),FALSE),#REF!,2,FALSE)),"ERROR")</f>
        <v>0</v>
      </c>
      <c r="L68" s="49">
        <f ca="1">IFERROR(VLOOKUP($B68,INDIRECT(VLOOKUP($E68,보상!$S:$AA,2,FALSE)),MATCH(L$6,INDIRECT(VLOOKUP($E68,보상!$S:$AA,3,FALSE)),0),FALSE),"ERROR")</f>
        <v>2150</v>
      </c>
      <c r="M68" s="49">
        <v>0</v>
      </c>
      <c r="N68" s="49">
        <v>0</v>
      </c>
      <c r="O68" s="49">
        <v>0</v>
      </c>
      <c r="P68" s="49" t="str">
        <f ca="1">IFERROR(VLOOKUP($B68,INDIRECT(VLOOKUP($E68,보상!$S:$AA,2,FALSE)),MATCH(P$6,INDIRECT(VLOOKUP($E68,보상!$S:$AA,3,FALSE)),0),FALSE),"ERROR")</f>
        <v>Gold</v>
      </c>
      <c r="Q68" s="49">
        <f ca="1">IFERROR(VLOOKUP($B68,INDIRECT(VLOOKUP($E68,보상!$S:$AA,2,FALSE)),MATCH(Q$6,INDIRECT(VLOOKUP($E68,보상!$S:$AA,3,FALSE)),0),FALSE),"ERROR")</f>
        <v>21500</v>
      </c>
      <c r="R68" s="49" t="b">
        <v>0</v>
      </c>
      <c r="S68" s="50" t="b">
        <v>0</v>
      </c>
      <c r="T68" s="22">
        <v>0</v>
      </c>
      <c r="U68" s="134">
        <f>IFERROR(IF(T68=0,0,VLOOKUP(SUBSTITUTE(VLOOKUP(T68,#REF!,MATCH("strItemName",#REF!,0),FALSE),"SUI_",""),#REF!,2,FALSE)),"ERROR")</f>
        <v>0</v>
      </c>
      <c r="V68" s="177">
        <v>0</v>
      </c>
      <c r="W68" s="134">
        <f>IFERROR(IF(V68=0,0,VLOOKUP(SUBSTITUTE(VLOOKUP(V68,#REF!,MATCH("strItemName",#REF!,0),FALSE),"SUI_",""),#REF!,2,FALSE)),"ERROR")</f>
        <v>0</v>
      </c>
      <c r="X68" s="177">
        <v>0</v>
      </c>
      <c r="Y68" s="134">
        <f>IFERROR(IF(X68=0,0,VLOOKUP(SUBSTITUTE(VLOOKUP(X68,#REF!,MATCH("strItemName",#REF!,0),FALSE),"SUI_",""),#REF!,2,FALSE)),"ERROR")</f>
        <v>0</v>
      </c>
      <c r="Z68" s="177">
        <v>0</v>
      </c>
      <c r="AA68" s="134">
        <f>IFERROR(IF(Z68=0,0,VLOOKUP(SUBSTITUTE(VLOOKUP(Z68,#REF!,MATCH("strItemName",#REF!,0),FALSE),"SUI_",""),#REF!,2,FALSE)),"ERROR")</f>
        <v>0</v>
      </c>
      <c r="AB68" s="177">
        <v>0</v>
      </c>
      <c r="AC68" s="134">
        <f>IFERROR(IF(AB68=0,0,VLOOKUP(SUBSTITUTE(VLOOKUP(AB68,#REF!,MATCH("strItemName",#REF!,0),FALSE),"SUI_",""),#REF!,2,FALSE)),"ERROR")</f>
        <v>0</v>
      </c>
      <c r="AD68" s="88">
        <v>0</v>
      </c>
      <c r="AE68" s="134">
        <f>IFERROR(IF(AD68=0,0,VLOOKUP(SUBSTITUTE(VLOOKUP(AD68,#REF!,MATCH("strItemName",#REF!,0),FALSE),"SUI_",""),#REF!,2,FALSE)),"ERROR")</f>
        <v>0</v>
      </c>
      <c r="AF68" s="22">
        <v>0</v>
      </c>
      <c r="AG68" s="22">
        <v>0</v>
      </c>
      <c r="AH68" s="22">
        <v>0</v>
      </c>
      <c r="AI68" s="22">
        <v>0</v>
      </c>
      <c r="AJ68" s="22" t="b">
        <v>0</v>
      </c>
      <c r="AK68" s="22">
        <v>0</v>
      </c>
      <c r="AL68" s="22">
        <v>0</v>
      </c>
    </row>
    <row r="69" spans="1:38" ht="16.5" customHeight="1" x14ac:dyDescent="0.3">
      <c r="A69" s="21">
        <f>COUNTIF(FtbReward_Quest!$B:$B,$B69)+COUNTIF(FtbReward_Mode!$B:$B,$B69)+COUNTIF(FtbReward_Content!$B:$B,$B69)-1</f>
        <v>0</v>
      </c>
      <c r="B69" s="22">
        <f t="shared" si="3"/>
        <v>8303311</v>
      </c>
      <c r="C69" s="120">
        <v>830331</v>
      </c>
      <c r="D69" s="49" t="s">
        <v>970</v>
      </c>
      <c r="E69" s="49" t="s">
        <v>1655</v>
      </c>
      <c r="F69" s="120">
        <f>COUNTIF($C$8:$C69,$C69)</f>
        <v>1</v>
      </c>
      <c r="G69" s="49" t="b">
        <v>0</v>
      </c>
      <c r="H69" s="49">
        <v>0</v>
      </c>
      <c r="I69" s="129">
        <f>IFERROR(IF(H69=0,0,VLOOKUP(VLOOKUP(H69,#REF!,MATCH("strMailTitleID",#REF!,0),FALSE),#REF!,2,FALSE)),"ERROR")</f>
        <v>0</v>
      </c>
      <c r="J69" s="176">
        <v>0</v>
      </c>
      <c r="K69" s="129">
        <f>IFERROR(IF(J69=0,0,VLOOKUP(VLOOKUP(J69,#REF!,MATCH("strMailTitleID",#REF!,0),FALSE),#REF!,2,FALSE)),"ERROR")</f>
        <v>0</v>
      </c>
      <c r="L69" s="49">
        <f ca="1">IFERROR(VLOOKUP($B69,INDIRECT(VLOOKUP($E69,보상!$S:$AA,2,FALSE)),MATCH(L$6,INDIRECT(VLOOKUP($E69,보상!$S:$AA,3,FALSE)),0),FALSE),"ERROR")</f>
        <v>350</v>
      </c>
      <c r="M69" s="49">
        <v>0</v>
      </c>
      <c r="N69" s="49">
        <v>0</v>
      </c>
      <c r="O69" s="49">
        <v>0</v>
      </c>
      <c r="P69" s="49" t="str">
        <f ca="1">IFERROR(VLOOKUP($B69,INDIRECT(VLOOKUP($E69,보상!$S:$AA,2,FALSE)),MATCH(P$6,INDIRECT(VLOOKUP($E69,보상!$S:$AA,3,FALSE)),0),FALSE),"ERROR")</f>
        <v>Gold</v>
      </c>
      <c r="Q69" s="49">
        <f ca="1">IFERROR(VLOOKUP($B69,INDIRECT(VLOOKUP($E69,보상!$S:$AA,2,FALSE)),MATCH(Q$6,INDIRECT(VLOOKUP($E69,보상!$S:$AA,3,FALSE)),0),FALSE),"ERROR")</f>
        <v>3500</v>
      </c>
      <c r="R69" s="49" t="b">
        <v>0</v>
      </c>
      <c r="S69" s="50" t="b">
        <v>0</v>
      </c>
      <c r="T69" s="22">
        <v>0</v>
      </c>
      <c r="U69" s="134">
        <f>IFERROR(IF(T69=0,0,VLOOKUP(SUBSTITUTE(VLOOKUP(T69,#REF!,MATCH("strItemName",#REF!,0),FALSE),"SUI_",""),#REF!,2,FALSE)),"ERROR")</f>
        <v>0</v>
      </c>
      <c r="V69" s="177">
        <v>0</v>
      </c>
      <c r="W69" s="134">
        <f>IFERROR(IF(V69=0,0,VLOOKUP(SUBSTITUTE(VLOOKUP(V69,#REF!,MATCH("strItemName",#REF!,0),FALSE),"SUI_",""),#REF!,2,FALSE)),"ERROR")</f>
        <v>0</v>
      </c>
      <c r="X69" s="177">
        <v>0</v>
      </c>
      <c r="Y69" s="134">
        <f>IFERROR(IF(X69=0,0,VLOOKUP(SUBSTITUTE(VLOOKUP(X69,#REF!,MATCH("strItemName",#REF!,0),FALSE),"SUI_",""),#REF!,2,FALSE)),"ERROR")</f>
        <v>0</v>
      </c>
      <c r="Z69" s="177">
        <v>0</v>
      </c>
      <c r="AA69" s="134">
        <f>IFERROR(IF(Z69=0,0,VLOOKUP(SUBSTITUTE(VLOOKUP(Z69,#REF!,MATCH("strItemName",#REF!,0),FALSE),"SUI_",""),#REF!,2,FALSE)),"ERROR")</f>
        <v>0</v>
      </c>
      <c r="AB69" s="177">
        <v>0</v>
      </c>
      <c r="AC69" s="134">
        <f>IFERROR(IF(AB69=0,0,VLOOKUP(SUBSTITUTE(VLOOKUP(AB69,#REF!,MATCH("strItemName",#REF!,0),FALSE),"SUI_",""),#REF!,2,FALSE)),"ERROR")</f>
        <v>0</v>
      </c>
      <c r="AD69" s="88">
        <v>0</v>
      </c>
      <c r="AE69" s="134">
        <f>IFERROR(IF(AD69=0,0,VLOOKUP(SUBSTITUTE(VLOOKUP(AD69,#REF!,MATCH("strItemName",#REF!,0),FALSE),"SUI_",""),#REF!,2,FALSE)),"ERROR")</f>
        <v>0</v>
      </c>
      <c r="AF69" s="22">
        <v>0</v>
      </c>
      <c r="AG69" s="22">
        <v>0</v>
      </c>
      <c r="AH69" s="22">
        <v>0</v>
      </c>
      <c r="AI69" s="22">
        <v>0</v>
      </c>
      <c r="AJ69" s="22" t="b">
        <v>0</v>
      </c>
      <c r="AK69" s="22">
        <v>0</v>
      </c>
      <c r="AL69" s="22">
        <v>0</v>
      </c>
    </row>
    <row r="70" spans="1:38" ht="16.5" customHeight="1" x14ac:dyDescent="0.3">
      <c r="A70" s="21">
        <f>COUNTIF(FtbReward_Quest!$B:$B,$B70)+COUNTIF(FtbReward_Mode!$B:$B,$B70)+COUNTIF(FtbReward_Content!$B:$B,$B70)-1</f>
        <v>0</v>
      </c>
      <c r="B70" s="22">
        <f t="shared" si="3"/>
        <v>8303321</v>
      </c>
      <c r="C70" s="120">
        <v>830332</v>
      </c>
      <c r="D70" s="49" t="s">
        <v>971</v>
      </c>
      <c r="E70" s="49" t="s">
        <v>1655</v>
      </c>
      <c r="F70" s="120">
        <f>COUNTIF($C$8:$C70,$C70)</f>
        <v>1</v>
      </c>
      <c r="G70" s="49" t="b">
        <v>0</v>
      </c>
      <c r="H70" s="49">
        <v>0</v>
      </c>
      <c r="I70" s="129">
        <f>IFERROR(IF(H70=0,0,VLOOKUP(VLOOKUP(H70,#REF!,MATCH("strMailTitleID",#REF!,0),FALSE),#REF!,2,FALSE)),"ERROR")</f>
        <v>0</v>
      </c>
      <c r="J70" s="176">
        <v>0</v>
      </c>
      <c r="K70" s="129">
        <f>IFERROR(IF(J70=0,0,VLOOKUP(VLOOKUP(J70,#REF!,MATCH("strMailTitleID",#REF!,0),FALSE),#REF!,2,FALSE)),"ERROR")</f>
        <v>0</v>
      </c>
      <c r="L70" s="49">
        <f ca="1">IFERROR(VLOOKUP($B70,INDIRECT(VLOOKUP($E70,보상!$S:$AA,2,FALSE)),MATCH(L$6,INDIRECT(VLOOKUP($E70,보상!$S:$AA,3,FALSE)),0),FALSE),"ERROR")</f>
        <v>2350</v>
      </c>
      <c r="M70" s="49">
        <v>0</v>
      </c>
      <c r="N70" s="49">
        <v>0</v>
      </c>
      <c r="O70" s="49">
        <v>0</v>
      </c>
      <c r="P70" s="49" t="str">
        <f ca="1">IFERROR(VLOOKUP($B70,INDIRECT(VLOOKUP($E70,보상!$S:$AA,2,FALSE)),MATCH(P$6,INDIRECT(VLOOKUP($E70,보상!$S:$AA,3,FALSE)),0),FALSE),"ERROR")</f>
        <v>Gold</v>
      </c>
      <c r="Q70" s="49">
        <f ca="1">IFERROR(VLOOKUP($B70,INDIRECT(VLOOKUP($E70,보상!$S:$AA,2,FALSE)),MATCH(Q$6,INDIRECT(VLOOKUP($E70,보상!$S:$AA,3,FALSE)),0),FALSE),"ERROR")</f>
        <v>23500</v>
      </c>
      <c r="R70" s="49" t="b">
        <v>0</v>
      </c>
      <c r="S70" s="50" t="b">
        <v>0</v>
      </c>
      <c r="T70" s="22">
        <v>0</v>
      </c>
      <c r="U70" s="134">
        <f>IFERROR(IF(T70=0,0,VLOOKUP(SUBSTITUTE(VLOOKUP(T70,#REF!,MATCH("strItemName",#REF!,0),FALSE),"SUI_",""),#REF!,2,FALSE)),"ERROR")</f>
        <v>0</v>
      </c>
      <c r="V70" s="177">
        <v>0</v>
      </c>
      <c r="W70" s="134">
        <f>IFERROR(IF(V70=0,0,VLOOKUP(SUBSTITUTE(VLOOKUP(V70,#REF!,MATCH("strItemName",#REF!,0),FALSE),"SUI_",""),#REF!,2,FALSE)),"ERROR")</f>
        <v>0</v>
      </c>
      <c r="X70" s="177">
        <v>0</v>
      </c>
      <c r="Y70" s="134">
        <f>IFERROR(IF(X70=0,0,VLOOKUP(SUBSTITUTE(VLOOKUP(X70,#REF!,MATCH("strItemName",#REF!,0),FALSE),"SUI_",""),#REF!,2,FALSE)),"ERROR")</f>
        <v>0</v>
      </c>
      <c r="Z70" s="177">
        <v>0</v>
      </c>
      <c r="AA70" s="134">
        <f>IFERROR(IF(Z70=0,0,VLOOKUP(SUBSTITUTE(VLOOKUP(Z70,#REF!,MATCH("strItemName",#REF!,0),FALSE),"SUI_",""),#REF!,2,FALSE)),"ERROR")</f>
        <v>0</v>
      </c>
      <c r="AB70" s="177">
        <v>0</v>
      </c>
      <c r="AC70" s="134">
        <f>IFERROR(IF(AB70=0,0,VLOOKUP(SUBSTITUTE(VLOOKUP(AB70,#REF!,MATCH("strItemName",#REF!,0),FALSE),"SUI_",""),#REF!,2,FALSE)),"ERROR")</f>
        <v>0</v>
      </c>
      <c r="AD70" s="88">
        <v>0</v>
      </c>
      <c r="AE70" s="134">
        <f>IFERROR(IF(AD70=0,0,VLOOKUP(SUBSTITUTE(VLOOKUP(AD70,#REF!,MATCH("strItemName",#REF!,0),FALSE),"SUI_",""),#REF!,2,FALSE)),"ERROR")</f>
        <v>0</v>
      </c>
      <c r="AF70" s="22">
        <v>0</v>
      </c>
      <c r="AG70" s="22">
        <v>0</v>
      </c>
      <c r="AH70" s="22">
        <v>0</v>
      </c>
      <c r="AI70" s="22">
        <v>0</v>
      </c>
      <c r="AJ70" s="22" t="b">
        <v>0</v>
      </c>
      <c r="AK70" s="22">
        <v>0</v>
      </c>
      <c r="AL70" s="22">
        <v>0</v>
      </c>
    </row>
    <row r="71" spans="1:38" ht="16.5" customHeight="1" x14ac:dyDescent="0.3">
      <c r="A71" s="21">
        <f>COUNTIF(FtbReward_Quest!$B:$B,$B71)+COUNTIF(FtbReward_Mode!$B:$B,$B71)+COUNTIF(FtbReward_Content!$B:$B,$B71)-1</f>
        <v>0</v>
      </c>
      <c r="B71" s="22">
        <f t="shared" si="3"/>
        <v>8303331</v>
      </c>
      <c r="C71" s="120">
        <v>830333</v>
      </c>
      <c r="D71" s="49" t="s">
        <v>972</v>
      </c>
      <c r="E71" s="49" t="s">
        <v>1655</v>
      </c>
      <c r="F71" s="120">
        <f>COUNTIF($C$8:$C71,$C71)</f>
        <v>1</v>
      </c>
      <c r="G71" s="49" t="b">
        <v>0</v>
      </c>
      <c r="H71" s="49">
        <v>0</v>
      </c>
      <c r="I71" s="129">
        <f>IFERROR(IF(H71=0,0,VLOOKUP(VLOOKUP(H71,#REF!,MATCH("strMailTitleID",#REF!,0),FALSE),#REF!,2,FALSE)),"ERROR")</f>
        <v>0</v>
      </c>
      <c r="J71" s="176">
        <v>0</v>
      </c>
      <c r="K71" s="129">
        <f>IFERROR(IF(J71=0,0,VLOOKUP(VLOOKUP(J71,#REF!,MATCH("strMailTitleID",#REF!,0),FALSE),#REF!,2,FALSE)),"ERROR")</f>
        <v>0</v>
      </c>
      <c r="L71" s="49">
        <f ca="1">IFERROR(VLOOKUP($B71,INDIRECT(VLOOKUP($E71,보상!$S:$AA,2,FALSE)),MATCH(L$6,INDIRECT(VLOOKUP($E71,보상!$S:$AA,3,FALSE)),0),FALSE),"ERROR")</f>
        <v>2350</v>
      </c>
      <c r="M71" s="49">
        <v>0</v>
      </c>
      <c r="N71" s="49">
        <v>0</v>
      </c>
      <c r="O71" s="49">
        <v>0</v>
      </c>
      <c r="P71" s="49" t="str">
        <f ca="1">IFERROR(VLOOKUP($B71,INDIRECT(VLOOKUP($E71,보상!$S:$AA,2,FALSE)),MATCH(P$6,INDIRECT(VLOOKUP($E71,보상!$S:$AA,3,FALSE)),0),FALSE),"ERROR")</f>
        <v>Gold</v>
      </c>
      <c r="Q71" s="49">
        <f ca="1">IFERROR(VLOOKUP($B71,INDIRECT(VLOOKUP($E71,보상!$S:$AA,2,FALSE)),MATCH(Q$6,INDIRECT(VLOOKUP($E71,보상!$S:$AA,3,FALSE)),0),FALSE),"ERROR")</f>
        <v>23500</v>
      </c>
      <c r="R71" s="49" t="b">
        <v>0</v>
      </c>
      <c r="S71" s="50" t="b">
        <v>0</v>
      </c>
      <c r="T71" s="22">
        <v>0</v>
      </c>
      <c r="U71" s="134">
        <f>IFERROR(IF(T71=0,0,VLOOKUP(SUBSTITUTE(VLOOKUP(T71,#REF!,MATCH("strItemName",#REF!,0),FALSE),"SUI_",""),#REF!,2,FALSE)),"ERROR")</f>
        <v>0</v>
      </c>
      <c r="V71" s="177">
        <v>0</v>
      </c>
      <c r="W71" s="134">
        <f>IFERROR(IF(V71=0,0,VLOOKUP(SUBSTITUTE(VLOOKUP(V71,#REF!,MATCH("strItemName",#REF!,0),FALSE),"SUI_",""),#REF!,2,FALSE)),"ERROR")</f>
        <v>0</v>
      </c>
      <c r="X71" s="177">
        <v>0</v>
      </c>
      <c r="Y71" s="134">
        <f>IFERROR(IF(X71=0,0,VLOOKUP(SUBSTITUTE(VLOOKUP(X71,#REF!,MATCH("strItemName",#REF!,0),FALSE),"SUI_",""),#REF!,2,FALSE)),"ERROR")</f>
        <v>0</v>
      </c>
      <c r="Z71" s="177">
        <v>0</v>
      </c>
      <c r="AA71" s="134">
        <f>IFERROR(IF(Z71=0,0,VLOOKUP(SUBSTITUTE(VLOOKUP(Z71,#REF!,MATCH("strItemName",#REF!,0),FALSE),"SUI_",""),#REF!,2,FALSE)),"ERROR")</f>
        <v>0</v>
      </c>
      <c r="AB71" s="177">
        <v>0</v>
      </c>
      <c r="AC71" s="134">
        <f>IFERROR(IF(AB71=0,0,VLOOKUP(SUBSTITUTE(VLOOKUP(AB71,#REF!,MATCH("strItemName",#REF!,0),FALSE),"SUI_",""),#REF!,2,FALSE)),"ERROR")</f>
        <v>0</v>
      </c>
      <c r="AD71" s="88">
        <v>0</v>
      </c>
      <c r="AE71" s="134">
        <f>IFERROR(IF(AD71=0,0,VLOOKUP(SUBSTITUTE(VLOOKUP(AD71,#REF!,MATCH("strItemName",#REF!,0),FALSE),"SUI_",""),#REF!,2,FALSE)),"ERROR")</f>
        <v>0</v>
      </c>
      <c r="AF71" s="22">
        <v>0</v>
      </c>
      <c r="AG71" s="22">
        <v>0</v>
      </c>
      <c r="AH71" s="22">
        <v>0</v>
      </c>
      <c r="AI71" s="22">
        <v>0</v>
      </c>
      <c r="AJ71" s="22" t="b">
        <v>0</v>
      </c>
      <c r="AK71" s="22">
        <v>0</v>
      </c>
      <c r="AL71" s="22">
        <v>0</v>
      </c>
    </row>
    <row r="72" spans="1:38" ht="16.5" customHeight="1" x14ac:dyDescent="0.3">
      <c r="A72" s="21">
        <f>COUNTIF(FtbReward_Quest!$B:$B,$B72)+COUNTIF(FtbReward_Mode!$B:$B,$B72)+COUNTIF(FtbReward_Content!$B:$B,$B72)-1</f>
        <v>0</v>
      </c>
      <c r="B72" s="22">
        <f t="shared" si="3"/>
        <v>8303341</v>
      </c>
      <c r="C72" s="120">
        <v>830334</v>
      </c>
      <c r="D72" s="49" t="s">
        <v>973</v>
      </c>
      <c r="E72" s="49" t="s">
        <v>1655</v>
      </c>
      <c r="F72" s="120">
        <f>COUNTIF($C$8:$C72,$C72)</f>
        <v>1</v>
      </c>
      <c r="G72" s="49" t="b">
        <v>0</v>
      </c>
      <c r="H72" s="49">
        <v>0</v>
      </c>
      <c r="I72" s="129">
        <f>IFERROR(IF(H72=0,0,VLOOKUP(VLOOKUP(H72,#REF!,MATCH("strMailTitleID",#REF!,0),FALSE),#REF!,2,FALSE)),"ERROR")</f>
        <v>0</v>
      </c>
      <c r="J72" s="176">
        <v>0</v>
      </c>
      <c r="K72" s="129">
        <f>IFERROR(IF(J72=0,0,VLOOKUP(VLOOKUP(J72,#REF!,MATCH("strMailTitleID",#REF!,0),FALSE),#REF!,2,FALSE)),"ERROR")</f>
        <v>0</v>
      </c>
      <c r="L72" s="49">
        <f ca="1">IFERROR(VLOOKUP($B72,INDIRECT(VLOOKUP($E72,보상!$S:$AA,2,FALSE)),MATCH(L$6,INDIRECT(VLOOKUP($E72,보상!$S:$AA,3,FALSE)),0),FALSE),"ERROR")</f>
        <v>2450</v>
      </c>
      <c r="M72" s="49">
        <v>0</v>
      </c>
      <c r="N72" s="49">
        <v>0</v>
      </c>
      <c r="O72" s="49">
        <v>0</v>
      </c>
      <c r="P72" s="49" t="str">
        <f ca="1">IFERROR(VLOOKUP($B72,INDIRECT(VLOOKUP($E72,보상!$S:$AA,2,FALSE)),MATCH(P$6,INDIRECT(VLOOKUP($E72,보상!$S:$AA,3,FALSE)),0),FALSE),"ERROR")</f>
        <v>Gold</v>
      </c>
      <c r="Q72" s="49">
        <f ca="1">IFERROR(VLOOKUP($B72,INDIRECT(VLOOKUP($E72,보상!$S:$AA,2,FALSE)),MATCH(Q$6,INDIRECT(VLOOKUP($E72,보상!$S:$AA,3,FALSE)),0),FALSE),"ERROR")</f>
        <v>24500</v>
      </c>
      <c r="R72" s="49" t="b">
        <v>0</v>
      </c>
      <c r="S72" s="50" t="b">
        <v>0</v>
      </c>
      <c r="T72" s="22">
        <v>0</v>
      </c>
      <c r="U72" s="134">
        <f>IFERROR(IF(T72=0,0,VLOOKUP(SUBSTITUTE(VLOOKUP(T72,#REF!,MATCH("strItemName",#REF!,0),FALSE),"SUI_",""),#REF!,2,FALSE)),"ERROR")</f>
        <v>0</v>
      </c>
      <c r="V72" s="177">
        <v>0</v>
      </c>
      <c r="W72" s="134">
        <f>IFERROR(IF(V72=0,0,VLOOKUP(SUBSTITUTE(VLOOKUP(V72,#REF!,MATCH("strItemName",#REF!,0),FALSE),"SUI_",""),#REF!,2,FALSE)),"ERROR")</f>
        <v>0</v>
      </c>
      <c r="X72" s="177">
        <v>0</v>
      </c>
      <c r="Y72" s="134">
        <f>IFERROR(IF(X72=0,0,VLOOKUP(SUBSTITUTE(VLOOKUP(X72,#REF!,MATCH("strItemName",#REF!,0),FALSE),"SUI_",""),#REF!,2,FALSE)),"ERROR")</f>
        <v>0</v>
      </c>
      <c r="Z72" s="177">
        <v>0</v>
      </c>
      <c r="AA72" s="134">
        <f>IFERROR(IF(Z72=0,0,VLOOKUP(SUBSTITUTE(VLOOKUP(Z72,#REF!,MATCH("strItemName",#REF!,0),FALSE),"SUI_",""),#REF!,2,FALSE)),"ERROR")</f>
        <v>0</v>
      </c>
      <c r="AB72" s="177">
        <v>0</v>
      </c>
      <c r="AC72" s="134">
        <f>IFERROR(IF(AB72=0,0,VLOOKUP(SUBSTITUTE(VLOOKUP(AB72,#REF!,MATCH("strItemName",#REF!,0),FALSE),"SUI_",""),#REF!,2,FALSE)),"ERROR")</f>
        <v>0</v>
      </c>
      <c r="AD72" s="88">
        <v>0</v>
      </c>
      <c r="AE72" s="134">
        <f>IFERROR(IF(AD72=0,0,VLOOKUP(SUBSTITUTE(VLOOKUP(AD72,#REF!,MATCH("strItemName",#REF!,0),FALSE),"SUI_",""),#REF!,2,FALSE)),"ERROR")</f>
        <v>0</v>
      </c>
      <c r="AF72" s="22">
        <v>0</v>
      </c>
      <c r="AG72" s="22">
        <v>0</v>
      </c>
      <c r="AH72" s="22">
        <v>0</v>
      </c>
      <c r="AI72" s="22">
        <v>0</v>
      </c>
      <c r="AJ72" s="22" t="b">
        <v>0</v>
      </c>
      <c r="AK72" s="22">
        <v>0</v>
      </c>
      <c r="AL72" s="22">
        <v>0</v>
      </c>
    </row>
    <row r="73" spans="1:38" ht="16.5" customHeight="1" x14ac:dyDescent="0.3">
      <c r="A73" s="21">
        <f>COUNTIF(FtbReward_Quest!$B:$B,$B73)+COUNTIF(FtbReward_Mode!$B:$B,$B73)+COUNTIF(FtbReward_Content!$B:$B,$B73)-1</f>
        <v>0</v>
      </c>
      <c r="B73" s="22">
        <f t="shared" si="3"/>
        <v>8303351</v>
      </c>
      <c r="C73" s="120">
        <v>830335</v>
      </c>
      <c r="D73" s="49" t="s">
        <v>974</v>
      </c>
      <c r="E73" s="49" t="s">
        <v>1655</v>
      </c>
      <c r="F73" s="120">
        <f>COUNTIF($C$8:$C73,$C73)</f>
        <v>1</v>
      </c>
      <c r="G73" s="49" t="b">
        <v>0</v>
      </c>
      <c r="H73" s="49">
        <v>0</v>
      </c>
      <c r="I73" s="129">
        <f>IFERROR(IF(H73=0,0,VLOOKUP(VLOOKUP(H73,#REF!,MATCH("strMailTitleID",#REF!,0),FALSE),#REF!,2,FALSE)),"ERROR")</f>
        <v>0</v>
      </c>
      <c r="J73" s="176">
        <v>0</v>
      </c>
      <c r="K73" s="129">
        <f>IFERROR(IF(J73=0,0,VLOOKUP(VLOOKUP(J73,#REF!,MATCH("strMailTitleID",#REF!,0),FALSE),#REF!,2,FALSE)),"ERROR")</f>
        <v>0</v>
      </c>
      <c r="L73" s="49">
        <f ca="1">IFERROR(VLOOKUP($B73,INDIRECT(VLOOKUP($E73,보상!$S:$AA,2,FALSE)),MATCH(L$6,INDIRECT(VLOOKUP($E73,보상!$S:$AA,3,FALSE)),0),FALSE),"ERROR")</f>
        <v>2600</v>
      </c>
      <c r="M73" s="49">
        <v>0</v>
      </c>
      <c r="N73" s="49">
        <v>0</v>
      </c>
      <c r="O73" s="49">
        <v>0</v>
      </c>
      <c r="P73" s="49" t="str">
        <f ca="1">IFERROR(VLOOKUP($B73,INDIRECT(VLOOKUP($E73,보상!$S:$AA,2,FALSE)),MATCH(P$6,INDIRECT(VLOOKUP($E73,보상!$S:$AA,3,FALSE)),0),FALSE),"ERROR")</f>
        <v>Gold</v>
      </c>
      <c r="Q73" s="49">
        <f ca="1">IFERROR(VLOOKUP($B73,INDIRECT(VLOOKUP($E73,보상!$S:$AA,2,FALSE)),MATCH(Q$6,INDIRECT(VLOOKUP($E73,보상!$S:$AA,3,FALSE)),0),FALSE),"ERROR")</f>
        <v>26000</v>
      </c>
      <c r="R73" s="49" t="b">
        <v>0</v>
      </c>
      <c r="S73" s="50" t="b">
        <v>0</v>
      </c>
      <c r="T73" s="22">
        <v>0</v>
      </c>
      <c r="U73" s="134">
        <f>IFERROR(IF(T73=0,0,VLOOKUP(SUBSTITUTE(VLOOKUP(T73,#REF!,MATCH("strItemName",#REF!,0),FALSE),"SUI_",""),#REF!,2,FALSE)),"ERROR")</f>
        <v>0</v>
      </c>
      <c r="V73" s="177">
        <v>0</v>
      </c>
      <c r="W73" s="134">
        <f>IFERROR(IF(V73=0,0,VLOOKUP(SUBSTITUTE(VLOOKUP(V73,#REF!,MATCH("strItemName",#REF!,0),FALSE),"SUI_",""),#REF!,2,FALSE)),"ERROR")</f>
        <v>0</v>
      </c>
      <c r="X73" s="177">
        <v>0</v>
      </c>
      <c r="Y73" s="134">
        <f>IFERROR(IF(X73=0,0,VLOOKUP(SUBSTITUTE(VLOOKUP(X73,#REF!,MATCH("strItemName",#REF!,0),FALSE),"SUI_",""),#REF!,2,FALSE)),"ERROR")</f>
        <v>0</v>
      </c>
      <c r="Z73" s="177">
        <v>0</v>
      </c>
      <c r="AA73" s="134">
        <f>IFERROR(IF(Z73=0,0,VLOOKUP(SUBSTITUTE(VLOOKUP(Z73,#REF!,MATCH("strItemName",#REF!,0),FALSE),"SUI_",""),#REF!,2,FALSE)),"ERROR")</f>
        <v>0</v>
      </c>
      <c r="AB73" s="177">
        <v>0</v>
      </c>
      <c r="AC73" s="134">
        <f>IFERROR(IF(AB73=0,0,VLOOKUP(SUBSTITUTE(VLOOKUP(AB73,#REF!,MATCH("strItemName",#REF!,0),FALSE),"SUI_",""),#REF!,2,FALSE)),"ERROR")</f>
        <v>0</v>
      </c>
      <c r="AD73" s="88">
        <v>0</v>
      </c>
      <c r="AE73" s="134">
        <f>IFERROR(IF(AD73=0,0,VLOOKUP(SUBSTITUTE(VLOOKUP(AD73,#REF!,MATCH("strItemName",#REF!,0),FALSE),"SUI_",""),#REF!,2,FALSE)),"ERROR")</f>
        <v>0</v>
      </c>
      <c r="AF73" s="22">
        <v>0</v>
      </c>
      <c r="AG73" s="22">
        <v>0</v>
      </c>
      <c r="AH73" s="22">
        <v>0</v>
      </c>
      <c r="AI73" s="22">
        <v>0</v>
      </c>
      <c r="AJ73" s="22" t="b">
        <v>0</v>
      </c>
      <c r="AK73" s="22">
        <v>0</v>
      </c>
      <c r="AL73" s="22">
        <v>0</v>
      </c>
    </row>
    <row r="74" spans="1:38" ht="16.5" customHeight="1" x14ac:dyDescent="0.3">
      <c r="A74" s="21">
        <f>COUNTIF(FtbReward_Quest!$B:$B,$B74)+COUNTIF(FtbReward_Mode!$B:$B,$B74)+COUNTIF(FtbReward_Content!$B:$B,$B74)-1</f>
        <v>0</v>
      </c>
      <c r="B74" s="22">
        <f t="shared" si="3"/>
        <v>8303361</v>
      </c>
      <c r="C74" s="120">
        <v>830336</v>
      </c>
      <c r="D74" s="49" t="s">
        <v>975</v>
      </c>
      <c r="E74" s="49" t="s">
        <v>1655</v>
      </c>
      <c r="F74" s="120">
        <f>COUNTIF($C$8:$C74,$C74)</f>
        <v>1</v>
      </c>
      <c r="G74" s="49" t="b">
        <v>0</v>
      </c>
      <c r="H74" s="49">
        <v>0</v>
      </c>
      <c r="I74" s="129">
        <f>IFERROR(IF(H74=0,0,VLOOKUP(VLOOKUP(H74,#REF!,MATCH("strMailTitleID",#REF!,0),FALSE),#REF!,2,FALSE)),"ERROR")</f>
        <v>0</v>
      </c>
      <c r="J74" s="176">
        <v>0</v>
      </c>
      <c r="K74" s="129">
        <f>IFERROR(IF(J74=0,0,VLOOKUP(VLOOKUP(J74,#REF!,MATCH("strMailTitleID",#REF!,0),FALSE),#REF!,2,FALSE)),"ERROR")</f>
        <v>0</v>
      </c>
      <c r="L74" s="49">
        <f ca="1">IFERROR(VLOOKUP($B74,INDIRECT(VLOOKUP($E74,보상!$S:$AA,2,FALSE)),MATCH(L$6,INDIRECT(VLOOKUP($E74,보상!$S:$AA,3,FALSE)),0),FALSE),"ERROR")</f>
        <v>1400</v>
      </c>
      <c r="M74" s="49">
        <v>0</v>
      </c>
      <c r="N74" s="49">
        <v>0</v>
      </c>
      <c r="O74" s="49">
        <v>0</v>
      </c>
      <c r="P74" s="49" t="str">
        <f ca="1">IFERROR(VLOOKUP($B74,INDIRECT(VLOOKUP($E74,보상!$S:$AA,2,FALSE)),MATCH(P$6,INDIRECT(VLOOKUP($E74,보상!$S:$AA,3,FALSE)),0),FALSE),"ERROR")</f>
        <v>Gold</v>
      </c>
      <c r="Q74" s="49">
        <f ca="1">IFERROR(VLOOKUP($B74,INDIRECT(VLOOKUP($E74,보상!$S:$AA,2,FALSE)),MATCH(Q$6,INDIRECT(VLOOKUP($E74,보상!$S:$AA,3,FALSE)),0),FALSE),"ERROR")</f>
        <v>14000</v>
      </c>
      <c r="R74" s="49" t="b">
        <v>0</v>
      </c>
      <c r="S74" s="50" t="b">
        <v>0</v>
      </c>
      <c r="T74" s="22">
        <v>0</v>
      </c>
      <c r="U74" s="134">
        <f>IFERROR(IF(T74=0,0,VLOOKUP(SUBSTITUTE(VLOOKUP(T74,#REF!,MATCH("strItemName",#REF!,0),FALSE),"SUI_",""),#REF!,2,FALSE)),"ERROR")</f>
        <v>0</v>
      </c>
      <c r="V74" s="177">
        <v>0</v>
      </c>
      <c r="W74" s="134">
        <f>IFERROR(IF(V74=0,0,VLOOKUP(SUBSTITUTE(VLOOKUP(V74,#REF!,MATCH("strItemName",#REF!,0),FALSE),"SUI_",""),#REF!,2,FALSE)),"ERROR")</f>
        <v>0</v>
      </c>
      <c r="X74" s="177">
        <v>0</v>
      </c>
      <c r="Y74" s="134">
        <f>IFERROR(IF(X74=0,0,VLOOKUP(SUBSTITUTE(VLOOKUP(X74,#REF!,MATCH("strItemName",#REF!,0),FALSE),"SUI_",""),#REF!,2,FALSE)),"ERROR")</f>
        <v>0</v>
      </c>
      <c r="Z74" s="177">
        <v>0</v>
      </c>
      <c r="AA74" s="134">
        <f>IFERROR(IF(Z74=0,0,VLOOKUP(SUBSTITUTE(VLOOKUP(Z74,#REF!,MATCH("strItemName",#REF!,0),FALSE),"SUI_",""),#REF!,2,FALSE)),"ERROR")</f>
        <v>0</v>
      </c>
      <c r="AB74" s="177">
        <v>0</v>
      </c>
      <c r="AC74" s="134">
        <f>IFERROR(IF(AB74=0,0,VLOOKUP(SUBSTITUTE(VLOOKUP(AB74,#REF!,MATCH("strItemName",#REF!,0),FALSE),"SUI_",""),#REF!,2,FALSE)),"ERROR")</f>
        <v>0</v>
      </c>
      <c r="AD74" s="88">
        <v>0</v>
      </c>
      <c r="AE74" s="134">
        <f>IFERROR(IF(AD74=0,0,VLOOKUP(SUBSTITUTE(VLOOKUP(AD74,#REF!,MATCH("strItemName",#REF!,0),FALSE),"SUI_",""),#REF!,2,FALSE)),"ERROR")</f>
        <v>0</v>
      </c>
      <c r="AF74" s="22">
        <v>0</v>
      </c>
      <c r="AG74" s="22">
        <v>0</v>
      </c>
      <c r="AH74" s="22">
        <v>0</v>
      </c>
      <c r="AI74" s="22">
        <v>0</v>
      </c>
      <c r="AJ74" s="22" t="b">
        <v>0</v>
      </c>
      <c r="AK74" s="22">
        <v>0</v>
      </c>
      <c r="AL74" s="22">
        <v>0</v>
      </c>
    </row>
    <row r="75" spans="1:38" ht="16.5" customHeight="1" x14ac:dyDescent="0.3">
      <c r="A75" s="21">
        <f>COUNTIF(FtbReward_Quest!$B:$B,$B75)+COUNTIF(FtbReward_Mode!$B:$B,$B75)+COUNTIF(FtbReward_Content!$B:$B,$B75)-1</f>
        <v>0</v>
      </c>
      <c r="B75" s="22">
        <f t="shared" si="3"/>
        <v>8303371</v>
      </c>
      <c r="C75" s="120">
        <v>830337</v>
      </c>
      <c r="D75" s="49" t="s">
        <v>976</v>
      </c>
      <c r="E75" s="49" t="s">
        <v>1655</v>
      </c>
      <c r="F75" s="120">
        <f>COUNTIF($C$8:$C75,$C75)</f>
        <v>1</v>
      </c>
      <c r="G75" s="49" t="b">
        <v>0</v>
      </c>
      <c r="H75" s="49">
        <v>0</v>
      </c>
      <c r="I75" s="129">
        <f>IFERROR(IF(H75=0,0,VLOOKUP(VLOOKUP(H75,#REF!,MATCH("strMailTitleID",#REF!,0),FALSE),#REF!,2,FALSE)),"ERROR")</f>
        <v>0</v>
      </c>
      <c r="J75" s="176">
        <v>0</v>
      </c>
      <c r="K75" s="129">
        <f>IFERROR(IF(J75=0,0,VLOOKUP(VLOOKUP(J75,#REF!,MATCH("strMailTitleID",#REF!,0),FALSE),#REF!,2,FALSE)),"ERROR")</f>
        <v>0</v>
      </c>
      <c r="L75" s="49">
        <f ca="1">IFERROR(VLOOKUP($B75,INDIRECT(VLOOKUP($E75,보상!$S:$AA,2,FALSE)),MATCH(L$6,INDIRECT(VLOOKUP($E75,보상!$S:$AA,3,FALSE)),0),FALSE),"ERROR")</f>
        <v>2050</v>
      </c>
      <c r="M75" s="49">
        <v>0</v>
      </c>
      <c r="N75" s="49">
        <v>0</v>
      </c>
      <c r="O75" s="49">
        <v>0</v>
      </c>
      <c r="P75" s="49" t="str">
        <f ca="1">IFERROR(VLOOKUP($B75,INDIRECT(VLOOKUP($E75,보상!$S:$AA,2,FALSE)),MATCH(P$6,INDIRECT(VLOOKUP($E75,보상!$S:$AA,3,FALSE)),0),FALSE),"ERROR")</f>
        <v>Gold</v>
      </c>
      <c r="Q75" s="49">
        <f ca="1">IFERROR(VLOOKUP($B75,INDIRECT(VLOOKUP($E75,보상!$S:$AA,2,FALSE)),MATCH(Q$6,INDIRECT(VLOOKUP($E75,보상!$S:$AA,3,FALSE)),0),FALSE),"ERROR")</f>
        <v>20500</v>
      </c>
      <c r="R75" s="49" t="b">
        <v>0</v>
      </c>
      <c r="S75" s="50" t="b">
        <v>0</v>
      </c>
      <c r="T75" s="22">
        <v>0</v>
      </c>
      <c r="U75" s="134">
        <f>IFERROR(IF(T75=0,0,VLOOKUP(SUBSTITUTE(VLOOKUP(T75,#REF!,MATCH("strItemName",#REF!,0),FALSE),"SUI_",""),#REF!,2,FALSE)),"ERROR")</f>
        <v>0</v>
      </c>
      <c r="V75" s="177">
        <v>0</v>
      </c>
      <c r="W75" s="134">
        <f>IFERROR(IF(V75=0,0,VLOOKUP(SUBSTITUTE(VLOOKUP(V75,#REF!,MATCH("strItemName",#REF!,0),FALSE),"SUI_",""),#REF!,2,FALSE)),"ERROR")</f>
        <v>0</v>
      </c>
      <c r="X75" s="177">
        <v>0</v>
      </c>
      <c r="Y75" s="134">
        <f>IFERROR(IF(X75=0,0,VLOOKUP(SUBSTITUTE(VLOOKUP(X75,#REF!,MATCH("strItemName",#REF!,0),FALSE),"SUI_",""),#REF!,2,FALSE)),"ERROR")</f>
        <v>0</v>
      </c>
      <c r="Z75" s="177">
        <v>0</v>
      </c>
      <c r="AA75" s="134">
        <f>IFERROR(IF(Z75=0,0,VLOOKUP(SUBSTITUTE(VLOOKUP(Z75,#REF!,MATCH("strItemName",#REF!,0),FALSE),"SUI_",""),#REF!,2,FALSE)),"ERROR")</f>
        <v>0</v>
      </c>
      <c r="AB75" s="177">
        <v>0</v>
      </c>
      <c r="AC75" s="134">
        <f>IFERROR(IF(AB75=0,0,VLOOKUP(SUBSTITUTE(VLOOKUP(AB75,#REF!,MATCH("strItemName",#REF!,0),FALSE),"SUI_",""),#REF!,2,FALSE)),"ERROR")</f>
        <v>0</v>
      </c>
      <c r="AD75" s="88">
        <v>0</v>
      </c>
      <c r="AE75" s="134">
        <f>IFERROR(IF(AD75=0,0,VLOOKUP(SUBSTITUTE(VLOOKUP(AD75,#REF!,MATCH("strItemName",#REF!,0),FALSE),"SUI_",""),#REF!,2,FALSE)),"ERROR")</f>
        <v>0</v>
      </c>
      <c r="AF75" s="22">
        <v>0</v>
      </c>
      <c r="AG75" s="22">
        <v>0</v>
      </c>
      <c r="AH75" s="22">
        <v>0</v>
      </c>
      <c r="AI75" s="22">
        <v>0</v>
      </c>
      <c r="AJ75" s="22" t="b">
        <v>0</v>
      </c>
      <c r="AK75" s="22">
        <v>0</v>
      </c>
      <c r="AL75" s="22">
        <v>0</v>
      </c>
    </row>
    <row r="76" spans="1:38" ht="16.5" customHeight="1" x14ac:dyDescent="0.3">
      <c r="A76" s="21">
        <f>COUNTIF(FtbReward_Quest!$B:$B,$B76)+COUNTIF(FtbReward_Mode!$B:$B,$B76)+COUNTIF(FtbReward_Content!$B:$B,$B76)-1</f>
        <v>0</v>
      </c>
      <c r="B76" s="22">
        <f t="shared" si="3"/>
        <v>8303381</v>
      </c>
      <c r="C76" s="120">
        <v>830338</v>
      </c>
      <c r="D76" s="49" t="s">
        <v>977</v>
      </c>
      <c r="E76" s="49" t="s">
        <v>1655</v>
      </c>
      <c r="F76" s="120">
        <f>COUNTIF($C$8:$C76,$C76)</f>
        <v>1</v>
      </c>
      <c r="G76" s="49" t="b">
        <v>0</v>
      </c>
      <c r="H76" s="49">
        <v>0</v>
      </c>
      <c r="I76" s="129">
        <f>IFERROR(IF(H76=0,0,VLOOKUP(VLOOKUP(H76,#REF!,MATCH("strMailTitleID",#REF!,0),FALSE),#REF!,2,FALSE)),"ERROR")</f>
        <v>0</v>
      </c>
      <c r="J76" s="176">
        <v>0</v>
      </c>
      <c r="K76" s="129">
        <f>IFERROR(IF(J76=0,0,VLOOKUP(VLOOKUP(J76,#REF!,MATCH("strMailTitleID",#REF!,0),FALSE),#REF!,2,FALSE)),"ERROR")</f>
        <v>0</v>
      </c>
      <c r="L76" s="49">
        <f ca="1">IFERROR(VLOOKUP($B76,INDIRECT(VLOOKUP($E76,보상!$S:$AA,2,FALSE)),MATCH(L$6,INDIRECT(VLOOKUP($E76,보상!$S:$AA,3,FALSE)),0),FALSE),"ERROR")</f>
        <v>1400</v>
      </c>
      <c r="M76" s="49">
        <v>0</v>
      </c>
      <c r="N76" s="49">
        <v>0</v>
      </c>
      <c r="O76" s="49">
        <v>0</v>
      </c>
      <c r="P76" s="49" t="str">
        <f ca="1">IFERROR(VLOOKUP($B76,INDIRECT(VLOOKUP($E76,보상!$S:$AA,2,FALSE)),MATCH(P$6,INDIRECT(VLOOKUP($E76,보상!$S:$AA,3,FALSE)),0),FALSE),"ERROR")</f>
        <v>Gold</v>
      </c>
      <c r="Q76" s="49">
        <f ca="1">IFERROR(VLOOKUP($B76,INDIRECT(VLOOKUP($E76,보상!$S:$AA,2,FALSE)),MATCH(Q$6,INDIRECT(VLOOKUP($E76,보상!$S:$AA,3,FALSE)),0),FALSE),"ERROR")</f>
        <v>14000</v>
      </c>
      <c r="R76" s="49" t="b">
        <v>0</v>
      </c>
      <c r="S76" s="50" t="b">
        <v>0</v>
      </c>
      <c r="T76" s="22">
        <v>0</v>
      </c>
      <c r="U76" s="134">
        <f>IFERROR(IF(T76=0,0,VLOOKUP(SUBSTITUTE(VLOOKUP(T76,#REF!,MATCH("strItemName",#REF!,0),FALSE),"SUI_",""),#REF!,2,FALSE)),"ERROR")</f>
        <v>0</v>
      </c>
      <c r="V76" s="177">
        <v>0</v>
      </c>
      <c r="W76" s="134">
        <f>IFERROR(IF(V76=0,0,VLOOKUP(SUBSTITUTE(VLOOKUP(V76,#REF!,MATCH("strItemName",#REF!,0),FALSE),"SUI_",""),#REF!,2,FALSE)),"ERROR")</f>
        <v>0</v>
      </c>
      <c r="X76" s="177">
        <v>0</v>
      </c>
      <c r="Y76" s="134">
        <f>IFERROR(IF(X76=0,0,VLOOKUP(SUBSTITUTE(VLOOKUP(X76,#REF!,MATCH("strItemName",#REF!,0),FALSE),"SUI_",""),#REF!,2,FALSE)),"ERROR")</f>
        <v>0</v>
      </c>
      <c r="Z76" s="177">
        <v>0</v>
      </c>
      <c r="AA76" s="134">
        <f>IFERROR(IF(Z76=0,0,VLOOKUP(SUBSTITUTE(VLOOKUP(Z76,#REF!,MATCH("strItemName",#REF!,0),FALSE),"SUI_",""),#REF!,2,FALSE)),"ERROR")</f>
        <v>0</v>
      </c>
      <c r="AB76" s="177">
        <v>0</v>
      </c>
      <c r="AC76" s="134">
        <f>IFERROR(IF(AB76=0,0,VLOOKUP(SUBSTITUTE(VLOOKUP(AB76,#REF!,MATCH("strItemName",#REF!,0),FALSE),"SUI_",""),#REF!,2,FALSE)),"ERROR")</f>
        <v>0</v>
      </c>
      <c r="AD76" s="88">
        <v>0</v>
      </c>
      <c r="AE76" s="134">
        <f>IFERROR(IF(AD76=0,0,VLOOKUP(SUBSTITUTE(VLOOKUP(AD76,#REF!,MATCH("strItemName",#REF!,0),FALSE),"SUI_",""),#REF!,2,FALSE)),"ERROR")</f>
        <v>0</v>
      </c>
      <c r="AF76" s="22">
        <v>0</v>
      </c>
      <c r="AG76" s="22">
        <v>0</v>
      </c>
      <c r="AH76" s="22">
        <v>0</v>
      </c>
      <c r="AI76" s="22">
        <v>0</v>
      </c>
      <c r="AJ76" s="22" t="b">
        <v>0</v>
      </c>
      <c r="AK76" s="22">
        <v>0</v>
      </c>
      <c r="AL76" s="22">
        <v>0</v>
      </c>
    </row>
    <row r="77" spans="1:38" ht="16.5" customHeight="1" x14ac:dyDescent="0.3">
      <c r="A77" s="21">
        <f>COUNTIF(FtbReward_Quest!$B:$B,$B77)+COUNTIF(FtbReward_Mode!$B:$B,$B77)+COUNTIF(FtbReward_Content!$B:$B,$B77)-1</f>
        <v>0</v>
      </c>
      <c r="B77" s="22">
        <f t="shared" si="3"/>
        <v>8303391</v>
      </c>
      <c r="C77" s="120">
        <v>830339</v>
      </c>
      <c r="D77" s="49" t="s">
        <v>978</v>
      </c>
      <c r="E77" s="49" t="s">
        <v>1655</v>
      </c>
      <c r="F77" s="120">
        <f>COUNTIF($C$8:$C77,$C77)</f>
        <v>1</v>
      </c>
      <c r="G77" s="49" t="b">
        <v>0</v>
      </c>
      <c r="H77" s="49">
        <v>0</v>
      </c>
      <c r="I77" s="129">
        <f>IFERROR(IF(H77=0,0,VLOOKUP(VLOOKUP(H77,#REF!,MATCH("strMailTitleID",#REF!,0),FALSE),#REF!,2,FALSE)),"ERROR")</f>
        <v>0</v>
      </c>
      <c r="J77" s="176">
        <v>0</v>
      </c>
      <c r="K77" s="129">
        <f>IFERROR(IF(J77=0,0,VLOOKUP(VLOOKUP(J77,#REF!,MATCH("strMailTitleID",#REF!,0),FALSE),#REF!,2,FALSE)),"ERROR")</f>
        <v>0</v>
      </c>
      <c r="L77" s="49">
        <f ca="1">IFERROR(VLOOKUP($B77,INDIRECT(VLOOKUP($E77,보상!$S:$AA,2,FALSE)),MATCH(L$6,INDIRECT(VLOOKUP($E77,보상!$S:$AA,3,FALSE)),0),FALSE),"ERROR")</f>
        <v>1950</v>
      </c>
      <c r="M77" s="49">
        <v>0</v>
      </c>
      <c r="N77" s="49">
        <v>0</v>
      </c>
      <c r="O77" s="49">
        <v>0</v>
      </c>
      <c r="P77" s="49" t="str">
        <f ca="1">IFERROR(VLOOKUP($B77,INDIRECT(VLOOKUP($E77,보상!$S:$AA,2,FALSE)),MATCH(P$6,INDIRECT(VLOOKUP($E77,보상!$S:$AA,3,FALSE)),0),FALSE),"ERROR")</f>
        <v>Gold</v>
      </c>
      <c r="Q77" s="49">
        <f ca="1">IFERROR(VLOOKUP($B77,INDIRECT(VLOOKUP($E77,보상!$S:$AA,2,FALSE)),MATCH(Q$6,INDIRECT(VLOOKUP($E77,보상!$S:$AA,3,FALSE)),0),FALSE),"ERROR")</f>
        <v>19500</v>
      </c>
      <c r="R77" s="49" t="b">
        <v>0</v>
      </c>
      <c r="S77" s="50" t="b">
        <v>0</v>
      </c>
      <c r="T77" s="22">
        <v>0</v>
      </c>
      <c r="U77" s="134">
        <f>IFERROR(IF(T77=0,0,VLOOKUP(SUBSTITUTE(VLOOKUP(T77,#REF!,MATCH("strItemName",#REF!,0),FALSE),"SUI_",""),#REF!,2,FALSE)),"ERROR")</f>
        <v>0</v>
      </c>
      <c r="V77" s="177">
        <v>0</v>
      </c>
      <c r="W77" s="134">
        <f>IFERROR(IF(V77=0,0,VLOOKUP(SUBSTITUTE(VLOOKUP(V77,#REF!,MATCH("strItemName",#REF!,0),FALSE),"SUI_",""),#REF!,2,FALSE)),"ERROR")</f>
        <v>0</v>
      </c>
      <c r="X77" s="177">
        <v>0</v>
      </c>
      <c r="Y77" s="134">
        <f>IFERROR(IF(X77=0,0,VLOOKUP(SUBSTITUTE(VLOOKUP(X77,#REF!,MATCH("strItemName",#REF!,0),FALSE),"SUI_",""),#REF!,2,FALSE)),"ERROR")</f>
        <v>0</v>
      </c>
      <c r="Z77" s="177">
        <v>0</v>
      </c>
      <c r="AA77" s="134">
        <f>IFERROR(IF(Z77=0,0,VLOOKUP(SUBSTITUTE(VLOOKUP(Z77,#REF!,MATCH("strItemName",#REF!,0),FALSE),"SUI_",""),#REF!,2,FALSE)),"ERROR")</f>
        <v>0</v>
      </c>
      <c r="AB77" s="177">
        <v>0</v>
      </c>
      <c r="AC77" s="134">
        <f>IFERROR(IF(AB77=0,0,VLOOKUP(SUBSTITUTE(VLOOKUP(AB77,#REF!,MATCH("strItemName",#REF!,0),FALSE),"SUI_",""),#REF!,2,FALSE)),"ERROR")</f>
        <v>0</v>
      </c>
      <c r="AD77" s="88">
        <v>0</v>
      </c>
      <c r="AE77" s="134">
        <f>IFERROR(IF(AD77=0,0,VLOOKUP(SUBSTITUTE(VLOOKUP(AD77,#REF!,MATCH("strItemName",#REF!,0),FALSE),"SUI_",""),#REF!,2,FALSE)),"ERROR")</f>
        <v>0</v>
      </c>
      <c r="AF77" s="22">
        <v>0</v>
      </c>
      <c r="AG77" s="22">
        <v>0</v>
      </c>
      <c r="AH77" s="22">
        <v>0</v>
      </c>
      <c r="AI77" s="22">
        <v>0</v>
      </c>
      <c r="AJ77" s="22" t="b">
        <v>0</v>
      </c>
      <c r="AK77" s="22">
        <v>0</v>
      </c>
      <c r="AL77" s="22">
        <v>0</v>
      </c>
    </row>
    <row r="78" spans="1:38" ht="16.5" customHeight="1" x14ac:dyDescent="0.3">
      <c r="A78" s="21">
        <f>COUNTIF(FtbReward_Quest!$B:$B,$B78)+COUNTIF(FtbReward_Mode!$B:$B,$B78)+COUNTIF(FtbReward_Content!$B:$B,$B78)-1</f>
        <v>0</v>
      </c>
      <c r="B78" s="22">
        <f t="shared" si="3"/>
        <v>8303401</v>
      </c>
      <c r="C78" s="120">
        <v>830340</v>
      </c>
      <c r="D78" s="49" t="s">
        <v>979</v>
      </c>
      <c r="E78" s="49" t="s">
        <v>1655</v>
      </c>
      <c r="F78" s="120">
        <f>COUNTIF($C$8:$C78,$C78)</f>
        <v>1</v>
      </c>
      <c r="G78" s="49" t="b">
        <v>0</v>
      </c>
      <c r="H78" s="49">
        <v>0</v>
      </c>
      <c r="I78" s="129">
        <f>IFERROR(IF(H78=0,0,VLOOKUP(VLOOKUP(H78,#REF!,MATCH("strMailTitleID",#REF!,0),FALSE),#REF!,2,FALSE)),"ERROR")</f>
        <v>0</v>
      </c>
      <c r="J78" s="176">
        <v>0</v>
      </c>
      <c r="K78" s="129">
        <f>IFERROR(IF(J78=0,0,VLOOKUP(VLOOKUP(J78,#REF!,MATCH("strMailTitleID",#REF!,0),FALSE),#REF!,2,FALSE)),"ERROR")</f>
        <v>0</v>
      </c>
      <c r="L78" s="49">
        <f ca="1">IFERROR(VLOOKUP($B78,INDIRECT(VLOOKUP($E78,보상!$S:$AA,2,FALSE)),MATCH(L$6,INDIRECT(VLOOKUP($E78,보상!$S:$AA,3,FALSE)),0),FALSE),"ERROR")</f>
        <v>1800</v>
      </c>
      <c r="M78" s="49">
        <v>0</v>
      </c>
      <c r="N78" s="49">
        <v>0</v>
      </c>
      <c r="O78" s="49">
        <v>0</v>
      </c>
      <c r="P78" s="49" t="str">
        <f ca="1">IFERROR(VLOOKUP($B78,INDIRECT(VLOOKUP($E78,보상!$S:$AA,2,FALSE)),MATCH(P$6,INDIRECT(VLOOKUP($E78,보상!$S:$AA,3,FALSE)),0),FALSE),"ERROR")</f>
        <v>Gold</v>
      </c>
      <c r="Q78" s="49">
        <f ca="1">IFERROR(VLOOKUP($B78,INDIRECT(VLOOKUP($E78,보상!$S:$AA,2,FALSE)),MATCH(Q$6,INDIRECT(VLOOKUP($E78,보상!$S:$AA,3,FALSE)),0),FALSE),"ERROR")</f>
        <v>18000</v>
      </c>
      <c r="R78" s="49" t="b">
        <v>0</v>
      </c>
      <c r="S78" s="50" t="b">
        <v>0</v>
      </c>
      <c r="T78" s="22">
        <v>0</v>
      </c>
      <c r="U78" s="134">
        <f>IFERROR(IF(T78=0,0,VLOOKUP(SUBSTITUTE(VLOOKUP(T78,#REF!,MATCH("strItemName",#REF!,0),FALSE),"SUI_",""),#REF!,2,FALSE)),"ERROR")</f>
        <v>0</v>
      </c>
      <c r="V78" s="177">
        <v>0</v>
      </c>
      <c r="W78" s="134">
        <f>IFERROR(IF(V78=0,0,VLOOKUP(SUBSTITUTE(VLOOKUP(V78,#REF!,MATCH("strItemName",#REF!,0),FALSE),"SUI_",""),#REF!,2,FALSE)),"ERROR")</f>
        <v>0</v>
      </c>
      <c r="X78" s="177">
        <v>0</v>
      </c>
      <c r="Y78" s="134">
        <f>IFERROR(IF(X78=0,0,VLOOKUP(SUBSTITUTE(VLOOKUP(X78,#REF!,MATCH("strItemName",#REF!,0),FALSE),"SUI_",""),#REF!,2,FALSE)),"ERROR")</f>
        <v>0</v>
      </c>
      <c r="Z78" s="177">
        <v>0</v>
      </c>
      <c r="AA78" s="134">
        <f>IFERROR(IF(Z78=0,0,VLOOKUP(SUBSTITUTE(VLOOKUP(Z78,#REF!,MATCH("strItemName",#REF!,0),FALSE),"SUI_",""),#REF!,2,FALSE)),"ERROR")</f>
        <v>0</v>
      </c>
      <c r="AB78" s="177">
        <v>0</v>
      </c>
      <c r="AC78" s="134">
        <f>IFERROR(IF(AB78=0,0,VLOOKUP(SUBSTITUTE(VLOOKUP(AB78,#REF!,MATCH("strItemName",#REF!,0),FALSE),"SUI_",""),#REF!,2,FALSE)),"ERROR")</f>
        <v>0</v>
      </c>
      <c r="AD78" s="88">
        <v>0</v>
      </c>
      <c r="AE78" s="134">
        <f>IFERROR(IF(AD78=0,0,VLOOKUP(SUBSTITUTE(VLOOKUP(AD78,#REF!,MATCH("strItemName",#REF!,0),FALSE),"SUI_",""),#REF!,2,FALSE)),"ERROR")</f>
        <v>0</v>
      </c>
      <c r="AF78" s="22">
        <v>0</v>
      </c>
      <c r="AG78" s="22">
        <v>0</v>
      </c>
      <c r="AH78" s="22">
        <v>0</v>
      </c>
      <c r="AI78" s="22">
        <v>0</v>
      </c>
      <c r="AJ78" s="22" t="b">
        <v>0</v>
      </c>
      <c r="AK78" s="22">
        <v>0</v>
      </c>
      <c r="AL78" s="22">
        <v>0</v>
      </c>
    </row>
    <row r="79" spans="1:38" ht="16.5" customHeight="1" x14ac:dyDescent="0.3">
      <c r="A79" s="21">
        <f>COUNTIF(FtbReward_Quest!$B:$B,$B79)+COUNTIF(FtbReward_Mode!$B:$B,$B79)+COUNTIF(FtbReward_Content!$B:$B,$B79)-1</f>
        <v>0</v>
      </c>
      <c r="B79" s="22">
        <f t="shared" si="3"/>
        <v>8303411</v>
      </c>
      <c r="C79" s="120">
        <v>830341</v>
      </c>
      <c r="D79" s="49" t="s">
        <v>980</v>
      </c>
      <c r="E79" s="49" t="s">
        <v>1655</v>
      </c>
      <c r="F79" s="120">
        <f>COUNTIF($C$8:$C79,$C79)</f>
        <v>1</v>
      </c>
      <c r="G79" s="49" t="b">
        <v>0</v>
      </c>
      <c r="H79" s="49">
        <v>0</v>
      </c>
      <c r="I79" s="129">
        <f>IFERROR(IF(H79=0,0,VLOOKUP(VLOOKUP(H79,#REF!,MATCH("strMailTitleID",#REF!,0),FALSE),#REF!,2,FALSE)),"ERROR")</f>
        <v>0</v>
      </c>
      <c r="J79" s="176">
        <v>0</v>
      </c>
      <c r="K79" s="129">
        <f>IFERROR(IF(J79=0,0,VLOOKUP(VLOOKUP(J79,#REF!,MATCH("strMailTitleID",#REF!,0),FALSE),#REF!,2,FALSE)),"ERROR")</f>
        <v>0</v>
      </c>
      <c r="L79" s="49">
        <f ca="1">IFERROR(VLOOKUP($B79,INDIRECT(VLOOKUP($E79,보상!$S:$AA,2,FALSE)),MATCH(L$6,INDIRECT(VLOOKUP($E79,보상!$S:$AA,3,FALSE)),0),FALSE),"ERROR")</f>
        <v>2600</v>
      </c>
      <c r="M79" s="49">
        <v>0</v>
      </c>
      <c r="N79" s="49">
        <v>0</v>
      </c>
      <c r="O79" s="49">
        <v>0</v>
      </c>
      <c r="P79" s="49" t="str">
        <f ca="1">IFERROR(VLOOKUP($B79,INDIRECT(VLOOKUP($E79,보상!$S:$AA,2,FALSE)),MATCH(P$6,INDIRECT(VLOOKUP($E79,보상!$S:$AA,3,FALSE)),0),FALSE),"ERROR")</f>
        <v>Gold</v>
      </c>
      <c r="Q79" s="49">
        <f ca="1">IFERROR(VLOOKUP($B79,INDIRECT(VLOOKUP($E79,보상!$S:$AA,2,FALSE)),MATCH(Q$6,INDIRECT(VLOOKUP($E79,보상!$S:$AA,3,FALSE)),0),FALSE),"ERROR")</f>
        <v>26000</v>
      </c>
      <c r="R79" s="49" t="b">
        <v>0</v>
      </c>
      <c r="S79" s="50" t="b">
        <v>0</v>
      </c>
      <c r="T79" s="22">
        <v>0</v>
      </c>
      <c r="U79" s="134">
        <f>IFERROR(IF(T79=0,0,VLOOKUP(SUBSTITUTE(VLOOKUP(T79,#REF!,MATCH("strItemName",#REF!,0),FALSE),"SUI_",""),#REF!,2,FALSE)),"ERROR")</f>
        <v>0</v>
      </c>
      <c r="V79" s="177">
        <v>0</v>
      </c>
      <c r="W79" s="134">
        <f>IFERROR(IF(V79=0,0,VLOOKUP(SUBSTITUTE(VLOOKUP(V79,#REF!,MATCH("strItemName",#REF!,0),FALSE),"SUI_",""),#REF!,2,FALSE)),"ERROR")</f>
        <v>0</v>
      </c>
      <c r="X79" s="177">
        <v>0</v>
      </c>
      <c r="Y79" s="134">
        <f>IFERROR(IF(X79=0,0,VLOOKUP(SUBSTITUTE(VLOOKUP(X79,#REF!,MATCH("strItemName",#REF!,0),FALSE),"SUI_",""),#REF!,2,FALSE)),"ERROR")</f>
        <v>0</v>
      </c>
      <c r="Z79" s="177">
        <v>0</v>
      </c>
      <c r="AA79" s="134">
        <f>IFERROR(IF(Z79=0,0,VLOOKUP(SUBSTITUTE(VLOOKUP(Z79,#REF!,MATCH("strItemName",#REF!,0),FALSE),"SUI_",""),#REF!,2,FALSE)),"ERROR")</f>
        <v>0</v>
      </c>
      <c r="AB79" s="177">
        <v>0</v>
      </c>
      <c r="AC79" s="134">
        <f>IFERROR(IF(AB79=0,0,VLOOKUP(SUBSTITUTE(VLOOKUP(AB79,#REF!,MATCH("strItemName",#REF!,0),FALSE),"SUI_",""),#REF!,2,FALSE)),"ERROR")</f>
        <v>0</v>
      </c>
      <c r="AD79" s="88">
        <v>0</v>
      </c>
      <c r="AE79" s="134">
        <f>IFERROR(IF(AD79=0,0,VLOOKUP(SUBSTITUTE(VLOOKUP(AD79,#REF!,MATCH("strItemName",#REF!,0),FALSE),"SUI_",""),#REF!,2,FALSE)),"ERROR")</f>
        <v>0</v>
      </c>
      <c r="AF79" s="22">
        <v>0</v>
      </c>
      <c r="AG79" s="22">
        <v>0</v>
      </c>
      <c r="AH79" s="22">
        <v>0</v>
      </c>
      <c r="AI79" s="22">
        <v>0</v>
      </c>
      <c r="AJ79" s="22" t="b">
        <v>0</v>
      </c>
      <c r="AK79" s="22">
        <v>0</v>
      </c>
      <c r="AL79" s="22">
        <v>0</v>
      </c>
    </row>
    <row r="80" spans="1:38" ht="16.5" customHeight="1" x14ac:dyDescent="0.3">
      <c r="A80" s="21">
        <f>COUNTIF(FtbReward_Quest!$B:$B,$B80)+COUNTIF(FtbReward_Mode!$B:$B,$B80)+COUNTIF(FtbReward_Content!$B:$B,$B80)-1</f>
        <v>0</v>
      </c>
      <c r="B80" s="22">
        <f t="shared" si="3"/>
        <v>8304011</v>
      </c>
      <c r="C80" s="120">
        <v>830401</v>
      </c>
      <c r="D80" s="49" t="s">
        <v>981</v>
      </c>
      <c r="E80" s="49" t="s">
        <v>1655</v>
      </c>
      <c r="F80" s="120">
        <f>COUNTIF($C$8:$C80,$C80)</f>
        <v>1</v>
      </c>
      <c r="G80" s="49" t="b">
        <v>0</v>
      </c>
      <c r="H80" s="49">
        <v>0</v>
      </c>
      <c r="I80" s="129">
        <f>IFERROR(IF(H80=0,0,VLOOKUP(VLOOKUP(H80,#REF!,MATCH("strMailTitleID",#REF!,0),FALSE),#REF!,2,FALSE)),"ERROR")</f>
        <v>0</v>
      </c>
      <c r="J80" s="176">
        <v>0</v>
      </c>
      <c r="K80" s="129">
        <f>IFERROR(IF(J80=0,0,VLOOKUP(VLOOKUP(J80,#REF!,MATCH("strMailTitleID",#REF!,0),FALSE),#REF!,2,FALSE)),"ERROR")</f>
        <v>0</v>
      </c>
      <c r="L80" s="49">
        <f ca="1">IFERROR(VLOOKUP($B80,INDIRECT(VLOOKUP($E80,보상!$S:$AA,2,FALSE)),MATCH(L$6,INDIRECT(VLOOKUP($E80,보상!$S:$AA,3,FALSE)),0),FALSE),"ERROR")</f>
        <v>2700</v>
      </c>
      <c r="M80" s="49">
        <v>0</v>
      </c>
      <c r="N80" s="49">
        <v>0</v>
      </c>
      <c r="O80" s="49">
        <v>0</v>
      </c>
      <c r="P80" s="49" t="str">
        <f ca="1">IFERROR(VLOOKUP($B80,INDIRECT(VLOOKUP($E80,보상!$S:$AA,2,FALSE)),MATCH(P$6,INDIRECT(VLOOKUP($E80,보상!$S:$AA,3,FALSE)),0),FALSE),"ERROR")</f>
        <v>Gold</v>
      </c>
      <c r="Q80" s="49">
        <f ca="1">IFERROR(VLOOKUP($B80,INDIRECT(VLOOKUP($E80,보상!$S:$AA,2,FALSE)),MATCH(Q$6,INDIRECT(VLOOKUP($E80,보상!$S:$AA,3,FALSE)),0),FALSE),"ERROR")</f>
        <v>27000</v>
      </c>
      <c r="R80" s="49" t="b">
        <v>0</v>
      </c>
      <c r="S80" s="50" t="b">
        <v>0</v>
      </c>
      <c r="T80" s="22">
        <v>0</v>
      </c>
      <c r="U80" s="134">
        <f>IFERROR(IF(T80=0,0,VLOOKUP(SUBSTITUTE(VLOOKUP(T80,#REF!,MATCH("strItemName",#REF!,0),FALSE),"SUI_",""),#REF!,2,FALSE)),"ERROR")</f>
        <v>0</v>
      </c>
      <c r="V80" s="177">
        <v>0</v>
      </c>
      <c r="W80" s="134">
        <f>IFERROR(IF(V80=0,0,VLOOKUP(SUBSTITUTE(VLOOKUP(V80,#REF!,MATCH("strItemName",#REF!,0),FALSE),"SUI_",""),#REF!,2,FALSE)),"ERROR")</f>
        <v>0</v>
      </c>
      <c r="X80" s="177">
        <v>0</v>
      </c>
      <c r="Y80" s="134">
        <f>IFERROR(IF(X80=0,0,VLOOKUP(SUBSTITUTE(VLOOKUP(X80,#REF!,MATCH("strItemName",#REF!,0),FALSE),"SUI_",""),#REF!,2,FALSE)),"ERROR")</f>
        <v>0</v>
      </c>
      <c r="Z80" s="177">
        <v>0</v>
      </c>
      <c r="AA80" s="134">
        <f>IFERROR(IF(Z80=0,0,VLOOKUP(SUBSTITUTE(VLOOKUP(Z80,#REF!,MATCH("strItemName",#REF!,0),FALSE),"SUI_",""),#REF!,2,FALSE)),"ERROR")</f>
        <v>0</v>
      </c>
      <c r="AB80" s="177">
        <v>0</v>
      </c>
      <c r="AC80" s="134">
        <f>IFERROR(IF(AB80=0,0,VLOOKUP(SUBSTITUTE(VLOOKUP(AB80,#REF!,MATCH("strItemName",#REF!,0),FALSE),"SUI_",""),#REF!,2,FALSE)),"ERROR")</f>
        <v>0</v>
      </c>
      <c r="AD80" s="88">
        <v>0</v>
      </c>
      <c r="AE80" s="134">
        <f>IFERROR(IF(AD80=0,0,VLOOKUP(SUBSTITUTE(VLOOKUP(AD80,#REF!,MATCH("strItemName",#REF!,0),FALSE),"SUI_",""),#REF!,2,FALSE)),"ERROR")</f>
        <v>0</v>
      </c>
      <c r="AF80" s="22">
        <v>0</v>
      </c>
      <c r="AG80" s="22">
        <v>0</v>
      </c>
      <c r="AH80" s="22">
        <v>0</v>
      </c>
      <c r="AI80" s="22">
        <v>0</v>
      </c>
      <c r="AJ80" s="22" t="b">
        <v>0</v>
      </c>
      <c r="AK80" s="22">
        <v>0</v>
      </c>
      <c r="AL80" s="22">
        <v>0</v>
      </c>
    </row>
    <row r="81" spans="1:38" ht="16.5" customHeight="1" x14ac:dyDescent="0.3">
      <c r="A81" s="21">
        <f>COUNTIF(FtbReward_Quest!$B:$B,$B81)+COUNTIF(FtbReward_Mode!$B:$B,$B81)+COUNTIF(FtbReward_Content!$B:$B,$B81)-1</f>
        <v>0</v>
      </c>
      <c r="B81" s="22">
        <f t="shared" si="3"/>
        <v>8304021</v>
      </c>
      <c r="C81" s="120">
        <v>830402</v>
      </c>
      <c r="D81" s="49" t="s">
        <v>982</v>
      </c>
      <c r="E81" s="49" t="s">
        <v>1655</v>
      </c>
      <c r="F81" s="120">
        <f>COUNTIF($C$8:$C81,$C81)</f>
        <v>1</v>
      </c>
      <c r="G81" s="49" t="b">
        <v>0</v>
      </c>
      <c r="H81" s="49">
        <v>0</v>
      </c>
      <c r="I81" s="129">
        <f>IFERROR(IF(H81=0,0,VLOOKUP(VLOOKUP(H81,#REF!,MATCH("strMailTitleID",#REF!,0),FALSE),#REF!,2,FALSE)),"ERROR")</f>
        <v>0</v>
      </c>
      <c r="J81" s="176">
        <v>0</v>
      </c>
      <c r="K81" s="129">
        <f>IFERROR(IF(J81=0,0,VLOOKUP(VLOOKUP(J81,#REF!,MATCH("strMailTitleID",#REF!,0),FALSE),#REF!,2,FALSE)),"ERROR")</f>
        <v>0</v>
      </c>
      <c r="L81" s="49">
        <f ca="1">IFERROR(VLOOKUP($B81,INDIRECT(VLOOKUP($E81,보상!$S:$AA,2,FALSE)),MATCH(L$6,INDIRECT(VLOOKUP($E81,보상!$S:$AA,3,FALSE)),0),FALSE),"ERROR")</f>
        <v>2700</v>
      </c>
      <c r="M81" s="49">
        <v>0</v>
      </c>
      <c r="N81" s="49">
        <v>0</v>
      </c>
      <c r="O81" s="49">
        <v>0</v>
      </c>
      <c r="P81" s="49" t="str">
        <f ca="1">IFERROR(VLOOKUP($B81,INDIRECT(VLOOKUP($E81,보상!$S:$AA,2,FALSE)),MATCH(P$6,INDIRECT(VLOOKUP($E81,보상!$S:$AA,3,FALSE)),0),FALSE),"ERROR")</f>
        <v>Gold</v>
      </c>
      <c r="Q81" s="49">
        <f ca="1">IFERROR(VLOOKUP($B81,INDIRECT(VLOOKUP($E81,보상!$S:$AA,2,FALSE)),MATCH(Q$6,INDIRECT(VLOOKUP($E81,보상!$S:$AA,3,FALSE)),0),FALSE),"ERROR")</f>
        <v>27000</v>
      </c>
      <c r="R81" s="49" t="b">
        <v>0</v>
      </c>
      <c r="S81" s="50" t="b">
        <v>0</v>
      </c>
      <c r="T81" s="22">
        <v>0</v>
      </c>
      <c r="U81" s="134">
        <f>IFERROR(IF(T81=0,0,VLOOKUP(SUBSTITUTE(VLOOKUP(T81,#REF!,MATCH("strItemName",#REF!,0),FALSE),"SUI_",""),#REF!,2,FALSE)),"ERROR")</f>
        <v>0</v>
      </c>
      <c r="V81" s="177">
        <v>0</v>
      </c>
      <c r="W81" s="134">
        <f>IFERROR(IF(V81=0,0,VLOOKUP(SUBSTITUTE(VLOOKUP(V81,#REF!,MATCH("strItemName",#REF!,0),FALSE),"SUI_",""),#REF!,2,FALSE)),"ERROR")</f>
        <v>0</v>
      </c>
      <c r="X81" s="177">
        <v>0</v>
      </c>
      <c r="Y81" s="134">
        <f>IFERROR(IF(X81=0,0,VLOOKUP(SUBSTITUTE(VLOOKUP(X81,#REF!,MATCH("strItemName",#REF!,0),FALSE),"SUI_",""),#REF!,2,FALSE)),"ERROR")</f>
        <v>0</v>
      </c>
      <c r="Z81" s="177">
        <v>0</v>
      </c>
      <c r="AA81" s="134">
        <f>IFERROR(IF(Z81=0,0,VLOOKUP(SUBSTITUTE(VLOOKUP(Z81,#REF!,MATCH("strItemName",#REF!,0),FALSE),"SUI_",""),#REF!,2,FALSE)),"ERROR")</f>
        <v>0</v>
      </c>
      <c r="AB81" s="177">
        <v>0</v>
      </c>
      <c r="AC81" s="134">
        <f>IFERROR(IF(AB81=0,0,VLOOKUP(SUBSTITUTE(VLOOKUP(AB81,#REF!,MATCH("strItemName",#REF!,0),FALSE),"SUI_",""),#REF!,2,FALSE)),"ERROR")</f>
        <v>0</v>
      </c>
      <c r="AD81" s="88">
        <v>0</v>
      </c>
      <c r="AE81" s="134">
        <f>IFERROR(IF(AD81=0,0,VLOOKUP(SUBSTITUTE(VLOOKUP(AD81,#REF!,MATCH("strItemName",#REF!,0),FALSE),"SUI_",""),#REF!,2,FALSE)),"ERROR")</f>
        <v>0</v>
      </c>
      <c r="AF81" s="22">
        <v>0</v>
      </c>
      <c r="AG81" s="22">
        <v>0</v>
      </c>
      <c r="AH81" s="22">
        <v>0</v>
      </c>
      <c r="AI81" s="22">
        <v>0</v>
      </c>
      <c r="AJ81" s="22" t="b">
        <v>0</v>
      </c>
      <c r="AK81" s="22">
        <v>0</v>
      </c>
      <c r="AL81" s="22">
        <v>0</v>
      </c>
    </row>
    <row r="82" spans="1:38" ht="16.5" customHeight="1" x14ac:dyDescent="0.3">
      <c r="A82" s="21">
        <f>COUNTIF(FtbReward_Quest!$B:$B,$B82)+COUNTIF(FtbReward_Mode!$B:$B,$B82)+COUNTIF(FtbReward_Content!$B:$B,$B82)-1</f>
        <v>0</v>
      </c>
      <c r="B82" s="22">
        <f t="shared" si="3"/>
        <v>8304031</v>
      </c>
      <c r="C82" s="120">
        <v>830403</v>
      </c>
      <c r="D82" s="49" t="s">
        <v>983</v>
      </c>
      <c r="E82" s="49" t="s">
        <v>1655</v>
      </c>
      <c r="F82" s="120">
        <f>COUNTIF($C$8:$C82,$C82)</f>
        <v>1</v>
      </c>
      <c r="G82" s="49" t="b">
        <v>0</v>
      </c>
      <c r="H82" s="49">
        <v>0</v>
      </c>
      <c r="I82" s="129">
        <f>IFERROR(IF(H82=0,0,VLOOKUP(VLOOKUP(H82,#REF!,MATCH("strMailTitleID",#REF!,0),FALSE),#REF!,2,FALSE)),"ERROR")</f>
        <v>0</v>
      </c>
      <c r="J82" s="176">
        <v>0</v>
      </c>
      <c r="K82" s="129">
        <f>IFERROR(IF(J82=0,0,VLOOKUP(VLOOKUP(J82,#REF!,MATCH("strMailTitleID",#REF!,0),FALSE),#REF!,2,FALSE)),"ERROR")</f>
        <v>0</v>
      </c>
      <c r="L82" s="49">
        <f ca="1">IFERROR(VLOOKUP($B82,INDIRECT(VLOOKUP($E82,보상!$S:$AA,2,FALSE)),MATCH(L$6,INDIRECT(VLOOKUP($E82,보상!$S:$AA,3,FALSE)),0),FALSE),"ERROR")</f>
        <v>2850</v>
      </c>
      <c r="M82" s="49">
        <v>0</v>
      </c>
      <c r="N82" s="49">
        <v>0</v>
      </c>
      <c r="O82" s="49">
        <v>0</v>
      </c>
      <c r="P82" s="49" t="str">
        <f ca="1">IFERROR(VLOOKUP($B82,INDIRECT(VLOOKUP($E82,보상!$S:$AA,2,FALSE)),MATCH(P$6,INDIRECT(VLOOKUP($E82,보상!$S:$AA,3,FALSE)),0),FALSE),"ERROR")</f>
        <v>Gold</v>
      </c>
      <c r="Q82" s="49">
        <f ca="1">IFERROR(VLOOKUP($B82,INDIRECT(VLOOKUP($E82,보상!$S:$AA,2,FALSE)),MATCH(Q$6,INDIRECT(VLOOKUP($E82,보상!$S:$AA,3,FALSE)),0),FALSE),"ERROR")</f>
        <v>28500</v>
      </c>
      <c r="R82" s="49" t="b">
        <v>0</v>
      </c>
      <c r="S82" s="50" t="b">
        <v>0</v>
      </c>
      <c r="T82" s="22">
        <v>0</v>
      </c>
      <c r="U82" s="134">
        <f>IFERROR(IF(T82=0,0,VLOOKUP(SUBSTITUTE(VLOOKUP(T82,#REF!,MATCH("strItemName",#REF!,0),FALSE),"SUI_",""),#REF!,2,FALSE)),"ERROR")</f>
        <v>0</v>
      </c>
      <c r="V82" s="177">
        <v>0</v>
      </c>
      <c r="W82" s="134">
        <f>IFERROR(IF(V82=0,0,VLOOKUP(SUBSTITUTE(VLOOKUP(V82,#REF!,MATCH("strItemName",#REF!,0),FALSE),"SUI_",""),#REF!,2,FALSE)),"ERROR")</f>
        <v>0</v>
      </c>
      <c r="X82" s="177">
        <v>0</v>
      </c>
      <c r="Y82" s="134">
        <f>IFERROR(IF(X82=0,0,VLOOKUP(SUBSTITUTE(VLOOKUP(X82,#REF!,MATCH("strItemName",#REF!,0),FALSE),"SUI_",""),#REF!,2,FALSE)),"ERROR")</f>
        <v>0</v>
      </c>
      <c r="Z82" s="177">
        <v>0</v>
      </c>
      <c r="AA82" s="134">
        <f>IFERROR(IF(Z82=0,0,VLOOKUP(SUBSTITUTE(VLOOKUP(Z82,#REF!,MATCH("strItemName",#REF!,0),FALSE),"SUI_",""),#REF!,2,FALSE)),"ERROR")</f>
        <v>0</v>
      </c>
      <c r="AB82" s="177">
        <v>0</v>
      </c>
      <c r="AC82" s="134">
        <f>IFERROR(IF(AB82=0,0,VLOOKUP(SUBSTITUTE(VLOOKUP(AB82,#REF!,MATCH("strItemName",#REF!,0),FALSE),"SUI_",""),#REF!,2,FALSE)),"ERROR")</f>
        <v>0</v>
      </c>
      <c r="AD82" s="88">
        <v>0</v>
      </c>
      <c r="AE82" s="134">
        <f>IFERROR(IF(AD82=0,0,VLOOKUP(SUBSTITUTE(VLOOKUP(AD82,#REF!,MATCH("strItemName",#REF!,0),FALSE),"SUI_",""),#REF!,2,FALSE)),"ERROR")</f>
        <v>0</v>
      </c>
      <c r="AF82" s="22">
        <v>0</v>
      </c>
      <c r="AG82" s="22">
        <v>0</v>
      </c>
      <c r="AH82" s="22">
        <v>0</v>
      </c>
      <c r="AI82" s="22">
        <v>0</v>
      </c>
      <c r="AJ82" s="22" t="b">
        <v>0</v>
      </c>
      <c r="AK82" s="22">
        <v>0</v>
      </c>
      <c r="AL82" s="22">
        <v>0</v>
      </c>
    </row>
    <row r="83" spans="1:38" ht="16.5" customHeight="1" x14ac:dyDescent="0.3">
      <c r="A83" s="21">
        <f>COUNTIF(FtbReward_Quest!$B:$B,$B83)+COUNTIF(FtbReward_Mode!$B:$B,$B83)+COUNTIF(FtbReward_Content!$B:$B,$B83)-1</f>
        <v>0</v>
      </c>
      <c r="B83" s="22">
        <f t="shared" si="3"/>
        <v>8304041</v>
      </c>
      <c r="C83" s="120">
        <v>830404</v>
      </c>
      <c r="D83" s="49" t="s">
        <v>984</v>
      </c>
      <c r="E83" s="49" t="s">
        <v>1655</v>
      </c>
      <c r="F83" s="120">
        <f>COUNTIF($C$8:$C83,$C83)</f>
        <v>1</v>
      </c>
      <c r="G83" s="49" t="b">
        <v>0</v>
      </c>
      <c r="H83" s="49">
        <v>0</v>
      </c>
      <c r="I83" s="129">
        <f>IFERROR(IF(H83=0,0,VLOOKUP(VLOOKUP(H83,#REF!,MATCH("strMailTitleID",#REF!,0),FALSE),#REF!,2,FALSE)),"ERROR")</f>
        <v>0</v>
      </c>
      <c r="J83" s="176">
        <v>0</v>
      </c>
      <c r="K83" s="129">
        <f>IFERROR(IF(J83=0,0,VLOOKUP(VLOOKUP(J83,#REF!,MATCH("strMailTitleID",#REF!,0),FALSE),#REF!,2,FALSE)),"ERROR")</f>
        <v>0</v>
      </c>
      <c r="L83" s="49">
        <f ca="1">IFERROR(VLOOKUP($B83,INDIRECT(VLOOKUP($E83,보상!$S:$AA,2,FALSE)),MATCH(L$6,INDIRECT(VLOOKUP($E83,보상!$S:$AA,3,FALSE)),0),FALSE),"ERROR")</f>
        <v>3000</v>
      </c>
      <c r="M83" s="49">
        <v>0</v>
      </c>
      <c r="N83" s="49">
        <v>0</v>
      </c>
      <c r="O83" s="49">
        <v>0</v>
      </c>
      <c r="P83" s="49" t="str">
        <f ca="1">IFERROR(VLOOKUP($B83,INDIRECT(VLOOKUP($E83,보상!$S:$AA,2,FALSE)),MATCH(P$6,INDIRECT(VLOOKUP($E83,보상!$S:$AA,3,FALSE)),0),FALSE),"ERROR")</f>
        <v>Gold</v>
      </c>
      <c r="Q83" s="49">
        <f ca="1">IFERROR(VLOOKUP($B83,INDIRECT(VLOOKUP($E83,보상!$S:$AA,2,FALSE)),MATCH(Q$6,INDIRECT(VLOOKUP($E83,보상!$S:$AA,3,FALSE)),0),FALSE),"ERROR")</f>
        <v>30000</v>
      </c>
      <c r="R83" s="49" t="b">
        <v>0</v>
      </c>
      <c r="S83" s="50" t="b">
        <v>0</v>
      </c>
      <c r="T83" s="22">
        <v>0</v>
      </c>
      <c r="U83" s="134">
        <f>IFERROR(IF(T83=0,0,VLOOKUP(SUBSTITUTE(VLOOKUP(T83,#REF!,MATCH("strItemName",#REF!,0),FALSE),"SUI_",""),#REF!,2,FALSE)),"ERROR")</f>
        <v>0</v>
      </c>
      <c r="V83" s="177">
        <v>0</v>
      </c>
      <c r="W83" s="134">
        <f>IFERROR(IF(V83=0,0,VLOOKUP(SUBSTITUTE(VLOOKUP(V83,#REF!,MATCH("strItemName",#REF!,0),FALSE),"SUI_",""),#REF!,2,FALSE)),"ERROR")</f>
        <v>0</v>
      </c>
      <c r="X83" s="177">
        <v>0</v>
      </c>
      <c r="Y83" s="134">
        <f>IFERROR(IF(X83=0,0,VLOOKUP(SUBSTITUTE(VLOOKUP(X83,#REF!,MATCH("strItemName",#REF!,0),FALSE),"SUI_",""),#REF!,2,FALSE)),"ERROR")</f>
        <v>0</v>
      </c>
      <c r="Z83" s="177">
        <v>0</v>
      </c>
      <c r="AA83" s="134">
        <f>IFERROR(IF(Z83=0,0,VLOOKUP(SUBSTITUTE(VLOOKUP(Z83,#REF!,MATCH("strItemName",#REF!,0),FALSE),"SUI_",""),#REF!,2,FALSE)),"ERROR")</f>
        <v>0</v>
      </c>
      <c r="AB83" s="177">
        <v>0</v>
      </c>
      <c r="AC83" s="134">
        <f>IFERROR(IF(AB83=0,0,VLOOKUP(SUBSTITUTE(VLOOKUP(AB83,#REF!,MATCH("strItemName",#REF!,0),FALSE),"SUI_",""),#REF!,2,FALSE)),"ERROR")</f>
        <v>0</v>
      </c>
      <c r="AD83" s="88">
        <v>0</v>
      </c>
      <c r="AE83" s="134">
        <f>IFERROR(IF(AD83=0,0,VLOOKUP(SUBSTITUTE(VLOOKUP(AD83,#REF!,MATCH("strItemName",#REF!,0),FALSE),"SUI_",""),#REF!,2,FALSE)),"ERROR")</f>
        <v>0</v>
      </c>
      <c r="AF83" s="22">
        <v>0</v>
      </c>
      <c r="AG83" s="22">
        <v>0</v>
      </c>
      <c r="AH83" s="22">
        <v>0</v>
      </c>
      <c r="AI83" s="22">
        <v>0</v>
      </c>
      <c r="AJ83" s="22" t="b">
        <v>0</v>
      </c>
      <c r="AK83" s="22">
        <v>0</v>
      </c>
      <c r="AL83" s="22">
        <v>0</v>
      </c>
    </row>
    <row r="84" spans="1:38" ht="16.5" customHeight="1" x14ac:dyDescent="0.3">
      <c r="A84" s="21">
        <f>COUNTIF(FtbReward_Quest!$B:$B,$B84)+COUNTIF(FtbReward_Mode!$B:$B,$B84)+COUNTIF(FtbReward_Content!$B:$B,$B84)-1</f>
        <v>0</v>
      </c>
      <c r="B84" s="22">
        <f t="shared" si="3"/>
        <v>8304051</v>
      </c>
      <c r="C84" s="120">
        <v>830405</v>
      </c>
      <c r="D84" s="49" t="s">
        <v>985</v>
      </c>
      <c r="E84" s="49" t="s">
        <v>1655</v>
      </c>
      <c r="F84" s="120">
        <f>COUNTIF($C$8:$C84,$C84)</f>
        <v>1</v>
      </c>
      <c r="G84" s="49" t="b">
        <v>0</v>
      </c>
      <c r="H84" s="49">
        <v>0</v>
      </c>
      <c r="I84" s="129">
        <f>IFERROR(IF(H84=0,0,VLOOKUP(VLOOKUP(H84,#REF!,MATCH("strMailTitleID",#REF!,0),FALSE),#REF!,2,FALSE)),"ERROR")</f>
        <v>0</v>
      </c>
      <c r="J84" s="176">
        <v>0</v>
      </c>
      <c r="K84" s="129">
        <f>IFERROR(IF(J84=0,0,VLOOKUP(VLOOKUP(J84,#REF!,MATCH("strMailTitleID",#REF!,0),FALSE),#REF!,2,FALSE)),"ERROR")</f>
        <v>0</v>
      </c>
      <c r="L84" s="49">
        <f ca="1">IFERROR(VLOOKUP($B84,INDIRECT(VLOOKUP($E84,보상!$S:$AA,2,FALSE)),MATCH(L$6,INDIRECT(VLOOKUP($E84,보상!$S:$AA,3,FALSE)),0),FALSE),"ERROR")</f>
        <v>3150</v>
      </c>
      <c r="M84" s="49">
        <v>0</v>
      </c>
      <c r="N84" s="49">
        <v>0</v>
      </c>
      <c r="O84" s="49">
        <v>0</v>
      </c>
      <c r="P84" s="49" t="str">
        <f ca="1">IFERROR(VLOOKUP($B84,INDIRECT(VLOOKUP($E84,보상!$S:$AA,2,FALSE)),MATCH(P$6,INDIRECT(VLOOKUP($E84,보상!$S:$AA,3,FALSE)),0),FALSE),"ERROR")</f>
        <v>Gold</v>
      </c>
      <c r="Q84" s="49">
        <f ca="1">IFERROR(VLOOKUP($B84,INDIRECT(VLOOKUP($E84,보상!$S:$AA,2,FALSE)),MATCH(Q$6,INDIRECT(VLOOKUP($E84,보상!$S:$AA,3,FALSE)),0),FALSE),"ERROR")</f>
        <v>31500</v>
      </c>
      <c r="R84" s="49" t="b">
        <v>0</v>
      </c>
      <c r="S84" s="50" t="b">
        <v>0</v>
      </c>
      <c r="T84" s="22">
        <v>0</v>
      </c>
      <c r="U84" s="134">
        <f>IFERROR(IF(T84=0,0,VLOOKUP(SUBSTITUTE(VLOOKUP(T84,#REF!,MATCH("strItemName",#REF!,0),FALSE),"SUI_",""),#REF!,2,FALSE)),"ERROR")</f>
        <v>0</v>
      </c>
      <c r="V84" s="177">
        <v>0</v>
      </c>
      <c r="W84" s="134">
        <f>IFERROR(IF(V84=0,0,VLOOKUP(SUBSTITUTE(VLOOKUP(V84,#REF!,MATCH("strItemName",#REF!,0),FALSE),"SUI_",""),#REF!,2,FALSE)),"ERROR")</f>
        <v>0</v>
      </c>
      <c r="X84" s="177">
        <v>0</v>
      </c>
      <c r="Y84" s="134">
        <f>IFERROR(IF(X84=0,0,VLOOKUP(SUBSTITUTE(VLOOKUP(X84,#REF!,MATCH("strItemName",#REF!,0),FALSE),"SUI_",""),#REF!,2,FALSE)),"ERROR")</f>
        <v>0</v>
      </c>
      <c r="Z84" s="177">
        <v>0</v>
      </c>
      <c r="AA84" s="134">
        <f>IFERROR(IF(Z84=0,0,VLOOKUP(SUBSTITUTE(VLOOKUP(Z84,#REF!,MATCH("strItemName",#REF!,0),FALSE),"SUI_",""),#REF!,2,FALSE)),"ERROR")</f>
        <v>0</v>
      </c>
      <c r="AB84" s="177">
        <v>0</v>
      </c>
      <c r="AC84" s="134">
        <f>IFERROR(IF(AB84=0,0,VLOOKUP(SUBSTITUTE(VLOOKUP(AB84,#REF!,MATCH("strItemName",#REF!,0),FALSE),"SUI_",""),#REF!,2,FALSE)),"ERROR")</f>
        <v>0</v>
      </c>
      <c r="AD84" s="88">
        <v>0</v>
      </c>
      <c r="AE84" s="134">
        <f>IFERROR(IF(AD84=0,0,VLOOKUP(SUBSTITUTE(VLOOKUP(AD84,#REF!,MATCH("strItemName",#REF!,0),FALSE),"SUI_",""),#REF!,2,FALSE)),"ERROR")</f>
        <v>0</v>
      </c>
      <c r="AF84" s="22">
        <v>0</v>
      </c>
      <c r="AG84" s="22">
        <v>0</v>
      </c>
      <c r="AH84" s="22">
        <v>0</v>
      </c>
      <c r="AI84" s="22">
        <v>0</v>
      </c>
      <c r="AJ84" s="22" t="b">
        <v>0</v>
      </c>
      <c r="AK84" s="22">
        <v>0</v>
      </c>
      <c r="AL84" s="22">
        <v>0</v>
      </c>
    </row>
    <row r="85" spans="1:38" ht="16.5" customHeight="1" x14ac:dyDescent="0.3">
      <c r="A85" s="21">
        <f>COUNTIF(FtbReward_Quest!$B:$B,$B85)+COUNTIF(FtbReward_Mode!$B:$B,$B85)+COUNTIF(FtbReward_Content!$B:$B,$B85)-1</f>
        <v>0</v>
      </c>
      <c r="B85" s="22">
        <f t="shared" si="3"/>
        <v>8304061</v>
      </c>
      <c r="C85" s="120">
        <v>830406</v>
      </c>
      <c r="D85" s="49" t="s">
        <v>986</v>
      </c>
      <c r="E85" s="49" t="s">
        <v>1655</v>
      </c>
      <c r="F85" s="120">
        <f>COUNTIF($C$8:$C85,$C85)</f>
        <v>1</v>
      </c>
      <c r="G85" s="49" t="b">
        <v>0</v>
      </c>
      <c r="H85" s="49">
        <v>0</v>
      </c>
      <c r="I85" s="129">
        <f>IFERROR(IF(H85=0,0,VLOOKUP(VLOOKUP(H85,#REF!,MATCH("strMailTitleID",#REF!,0),FALSE),#REF!,2,FALSE)),"ERROR")</f>
        <v>0</v>
      </c>
      <c r="J85" s="176">
        <v>0</v>
      </c>
      <c r="K85" s="129">
        <f>IFERROR(IF(J85=0,0,VLOOKUP(VLOOKUP(J85,#REF!,MATCH("strMailTitleID",#REF!,0),FALSE),#REF!,2,FALSE)),"ERROR")</f>
        <v>0</v>
      </c>
      <c r="L85" s="49">
        <f ca="1">IFERROR(VLOOKUP($B85,INDIRECT(VLOOKUP($E85,보상!$S:$AA,2,FALSE)),MATCH(L$6,INDIRECT(VLOOKUP($E85,보상!$S:$AA,3,FALSE)),0),FALSE),"ERROR")</f>
        <v>3150</v>
      </c>
      <c r="M85" s="49">
        <v>0</v>
      </c>
      <c r="N85" s="49">
        <v>0</v>
      </c>
      <c r="O85" s="49">
        <v>0</v>
      </c>
      <c r="P85" s="49" t="str">
        <f ca="1">IFERROR(VLOOKUP($B85,INDIRECT(VLOOKUP($E85,보상!$S:$AA,2,FALSE)),MATCH(P$6,INDIRECT(VLOOKUP($E85,보상!$S:$AA,3,FALSE)),0),FALSE),"ERROR")</f>
        <v>Gold</v>
      </c>
      <c r="Q85" s="49">
        <f ca="1">IFERROR(VLOOKUP($B85,INDIRECT(VLOOKUP($E85,보상!$S:$AA,2,FALSE)),MATCH(Q$6,INDIRECT(VLOOKUP($E85,보상!$S:$AA,3,FALSE)),0),FALSE),"ERROR")</f>
        <v>31500</v>
      </c>
      <c r="R85" s="49" t="b">
        <v>0</v>
      </c>
      <c r="S85" s="50" t="b">
        <v>0</v>
      </c>
      <c r="T85" s="22">
        <v>0</v>
      </c>
      <c r="U85" s="134">
        <f>IFERROR(IF(T85=0,0,VLOOKUP(SUBSTITUTE(VLOOKUP(T85,#REF!,MATCH("strItemName",#REF!,0),FALSE),"SUI_",""),#REF!,2,FALSE)),"ERROR")</f>
        <v>0</v>
      </c>
      <c r="V85" s="177">
        <v>0</v>
      </c>
      <c r="W85" s="134">
        <f>IFERROR(IF(V85=0,0,VLOOKUP(SUBSTITUTE(VLOOKUP(V85,#REF!,MATCH("strItemName",#REF!,0),FALSE),"SUI_",""),#REF!,2,FALSE)),"ERROR")</f>
        <v>0</v>
      </c>
      <c r="X85" s="177">
        <v>0</v>
      </c>
      <c r="Y85" s="134">
        <f>IFERROR(IF(X85=0,0,VLOOKUP(SUBSTITUTE(VLOOKUP(X85,#REF!,MATCH("strItemName",#REF!,0),FALSE),"SUI_",""),#REF!,2,FALSE)),"ERROR")</f>
        <v>0</v>
      </c>
      <c r="Z85" s="177">
        <v>0</v>
      </c>
      <c r="AA85" s="134">
        <f>IFERROR(IF(Z85=0,0,VLOOKUP(SUBSTITUTE(VLOOKUP(Z85,#REF!,MATCH("strItemName",#REF!,0),FALSE),"SUI_",""),#REF!,2,FALSE)),"ERROR")</f>
        <v>0</v>
      </c>
      <c r="AB85" s="177">
        <v>0</v>
      </c>
      <c r="AC85" s="134">
        <f>IFERROR(IF(AB85=0,0,VLOOKUP(SUBSTITUTE(VLOOKUP(AB85,#REF!,MATCH("strItemName",#REF!,0),FALSE),"SUI_",""),#REF!,2,FALSE)),"ERROR")</f>
        <v>0</v>
      </c>
      <c r="AD85" s="88">
        <v>0</v>
      </c>
      <c r="AE85" s="134">
        <f>IFERROR(IF(AD85=0,0,VLOOKUP(SUBSTITUTE(VLOOKUP(AD85,#REF!,MATCH("strItemName",#REF!,0),FALSE),"SUI_",""),#REF!,2,FALSE)),"ERROR")</f>
        <v>0</v>
      </c>
      <c r="AF85" s="22">
        <v>0</v>
      </c>
      <c r="AG85" s="22">
        <v>0</v>
      </c>
      <c r="AH85" s="22">
        <v>0</v>
      </c>
      <c r="AI85" s="22">
        <v>0</v>
      </c>
      <c r="AJ85" s="22" t="b">
        <v>0</v>
      </c>
      <c r="AK85" s="22">
        <v>0</v>
      </c>
      <c r="AL85" s="22">
        <v>0</v>
      </c>
    </row>
    <row r="86" spans="1:38" ht="16.5" customHeight="1" x14ac:dyDescent="0.3">
      <c r="A86" s="21">
        <f>COUNTIF(FtbReward_Quest!$B:$B,$B86)+COUNTIF(FtbReward_Mode!$B:$B,$B86)+COUNTIF(FtbReward_Content!$B:$B,$B86)-1</f>
        <v>0</v>
      </c>
      <c r="B86" s="22">
        <f t="shared" si="3"/>
        <v>8304071</v>
      </c>
      <c r="C86" s="120">
        <v>830407</v>
      </c>
      <c r="D86" s="49" t="s">
        <v>987</v>
      </c>
      <c r="E86" s="49" t="s">
        <v>1655</v>
      </c>
      <c r="F86" s="120">
        <f>COUNTIF($C$8:$C86,$C86)</f>
        <v>1</v>
      </c>
      <c r="G86" s="49" t="b">
        <v>0</v>
      </c>
      <c r="H86" s="49">
        <v>0</v>
      </c>
      <c r="I86" s="129">
        <f>IFERROR(IF(H86=0,0,VLOOKUP(VLOOKUP(H86,#REF!,MATCH("strMailTitleID",#REF!,0),FALSE),#REF!,2,FALSE)),"ERROR")</f>
        <v>0</v>
      </c>
      <c r="J86" s="176">
        <v>0</v>
      </c>
      <c r="K86" s="129">
        <f>IFERROR(IF(J86=0,0,VLOOKUP(VLOOKUP(J86,#REF!,MATCH("strMailTitleID",#REF!,0),FALSE),#REF!,2,FALSE)),"ERROR")</f>
        <v>0</v>
      </c>
      <c r="L86" s="49">
        <f ca="1">IFERROR(VLOOKUP($B86,INDIRECT(VLOOKUP($E86,보상!$S:$AA,2,FALSE)),MATCH(L$6,INDIRECT(VLOOKUP($E86,보상!$S:$AA,3,FALSE)),0),FALSE),"ERROR")</f>
        <v>3150</v>
      </c>
      <c r="M86" s="49">
        <v>0</v>
      </c>
      <c r="N86" s="49">
        <v>0</v>
      </c>
      <c r="O86" s="49">
        <v>0</v>
      </c>
      <c r="P86" s="49" t="str">
        <f ca="1">IFERROR(VLOOKUP($B86,INDIRECT(VLOOKUP($E86,보상!$S:$AA,2,FALSE)),MATCH(P$6,INDIRECT(VLOOKUP($E86,보상!$S:$AA,3,FALSE)),0),FALSE),"ERROR")</f>
        <v>Gold</v>
      </c>
      <c r="Q86" s="49">
        <f ca="1">IFERROR(VLOOKUP($B86,INDIRECT(VLOOKUP($E86,보상!$S:$AA,2,FALSE)),MATCH(Q$6,INDIRECT(VLOOKUP($E86,보상!$S:$AA,3,FALSE)),0),FALSE),"ERROR")</f>
        <v>31500</v>
      </c>
      <c r="R86" s="49" t="b">
        <v>0</v>
      </c>
      <c r="S86" s="50" t="b">
        <v>0</v>
      </c>
      <c r="T86" s="22">
        <v>0</v>
      </c>
      <c r="U86" s="134">
        <f>IFERROR(IF(T86=0,0,VLOOKUP(SUBSTITUTE(VLOOKUP(T86,#REF!,MATCH("strItemName",#REF!,0),FALSE),"SUI_",""),#REF!,2,FALSE)),"ERROR")</f>
        <v>0</v>
      </c>
      <c r="V86" s="177">
        <v>0</v>
      </c>
      <c r="W86" s="134">
        <f>IFERROR(IF(V86=0,0,VLOOKUP(SUBSTITUTE(VLOOKUP(V86,#REF!,MATCH("strItemName",#REF!,0),FALSE),"SUI_",""),#REF!,2,FALSE)),"ERROR")</f>
        <v>0</v>
      </c>
      <c r="X86" s="177">
        <v>0</v>
      </c>
      <c r="Y86" s="134">
        <f>IFERROR(IF(X86=0,0,VLOOKUP(SUBSTITUTE(VLOOKUP(X86,#REF!,MATCH("strItemName",#REF!,0),FALSE),"SUI_",""),#REF!,2,FALSE)),"ERROR")</f>
        <v>0</v>
      </c>
      <c r="Z86" s="177">
        <v>0</v>
      </c>
      <c r="AA86" s="134">
        <f>IFERROR(IF(Z86=0,0,VLOOKUP(SUBSTITUTE(VLOOKUP(Z86,#REF!,MATCH("strItemName",#REF!,0),FALSE),"SUI_",""),#REF!,2,FALSE)),"ERROR")</f>
        <v>0</v>
      </c>
      <c r="AB86" s="177">
        <v>0</v>
      </c>
      <c r="AC86" s="134">
        <f>IFERROR(IF(AB86=0,0,VLOOKUP(SUBSTITUTE(VLOOKUP(AB86,#REF!,MATCH("strItemName",#REF!,0),FALSE),"SUI_",""),#REF!,2,FALSE)),"ERROR")</f>
        <v>0</v>
      </c>
      <c r="AD86" s="88">
        <v>0</v>
      </c>
      <c r="AE86" s="134">
        <f>IFERROR(IF(AD86=0,0,VLOOKUP(SUBSTITUTE(VLOOKUP(AD86,#REF!,MATCH("strItemName",#REF!,0),FALSE),"SUI_",""),#REF!,2,FALSE)),"ERROR")</f>
        <v>0</v>
      </c>
      <c r="AF86" s="22">
        <v>0</v>
      </c>
      <c r="AG86" s="22">
        <v>0</v>
      </c>
      <c r="AH86" s="22">
        <v>0</v>
      </c>
      <c r="AI86" s="22">
        <v>0</v>
      </c>
      <c r="AJ86" s="22" t="b">
        <v>0</v>
      </c>
      <c r="AK86" s="22">
        <v>0</v>
      </c>
      <c r="AL86" s="22">
        <v>0</v>
      </c>
    </row>
    <row r="87" spans="1:38" ht="16.5" customHeight="1" x14ac:dyDescent="0.3">
      <c r="A87" s="21">
        <f>COUNTIF(FtbReward_Quest!$B:$B,$B87)+COUNTIF(FtbReward_Mode!$B:$B,$B87)+COUNTIF(FtbReward_Content!$B:$B,$B87)-1</f>
        <v>0</v>
      </c>
      <c r="B87" s="22">
        <f t="shared" si="3"/>
        <v>8304081</v>
      </c>
      <c r="C87" s="120">
        <v>830408</v>
      </c>
      <c r="D87" s="49" t="s">
        <v>988</v>
      </c>
      <c r="E87" s="49" t="s">
        <v>1655</v>
      </c>
      <c r="F87" s="120">
        <f>COUNTIF($C$8:$C87,$C87)</f>
        <v>1</v>
      </c>
      <c r="G87" s="49" t="b">
        <v>0</v>
      </c>
      <c r="H87" s="49">
        <v>0</v>
      </c>
      <c r="I87" s="129">
        <f>IFERROR(IF(H87=0,0,VLOOKUP(VLOOKUP(H87,#REF!,MATCH("strMailTitleID",#REF!,0),FALSE),#REF!,2,FALSE)),"ERROR")</f>
        <v>0</v>
      </c>
      <c r="J87" s="176">
        <v>0</v>
      </c>
      <c r="K87" s="129">
        <f>IFERROR(IF(J87=0,0,VLOOKUP(VLOOKUP(J87,#REF!,MATCH("strMailTitleID",#REF!,0),FALSE),#REF!,2,FALSE)),"ERROR")</f>
        <v>0</v>
      </c>
      <c r="L87" s="49">
        <f ca="1">IFERROR(VLOOKUP($B87,INDIRECT(VLOOKUP($E87,보상!$S:$AA,2,FALSE)),MATCH(L$6,INDIRECT(VLOOKUP($E87,보상!$S:$AA,3,FALSE)),0),FALSE),"ERROR")</f>
        <v>3350</v>
      </c>
      <c r="M87" s="49">
        <v>0</v>
      </c>
      <c r="N87" s="49">
        <v>0</v>
      </c>
      <c r="O87" s="49">
        <v>0</v>
      </c>
      <c r="P87" s="49" t="str">
        <f ca="1">IFERROR(VLOOKUP($B87,INDIRECT(VLOOKUP($E87,보상!$S:$AA,2,FALSE)),MATCH(P$6,INDIRECT(VLOOKUP($E87,보상!$S:$AA,3,FALSE)),0),FALSE),"ERROR")</f>
        <v>Gold</v>
      </c>
      <c r="Q87" s="49">
        <f ca="1">IFERROR(VLOOKUP($B87,INDIRECT(VLOOKUP($E87,보상!$S:$AA,2,FALSE)),MATCH(Q$6,INDIRECT(VLOOKUP($E87,보상!$S:$AA,3,FALSE)),0),FALSE),"ERROR")</f>
        <v>33500</v>
      </c>
      <c r="R87" s="49" t="b">
        <v>0</v>
      </c>
      <c r="S87" s="50" t="b">
        <v>0</v>
      </c>
      <c r="T87" s="22">
        <v>0</v>
      </c>
      <c r="U87" s="134">
        <f>IFERROR(IF(T87=0,0,VLOOKUP(SUBSTITUTE(VLOOKUP(T87,#REF!,MATCH("strItemName",#REF!,0),FALSE),"SUI_",""),#REF!,2,FALSE)),"ERROR")</f>
        <v>0</v>
      </c>
      <c r="V87" s="177">
        <v>0</v>
      </c>
      <c r="W87" s="134">
        <f>IFERROR(IF(V87=0,0,VLOOKUP(SUBSTITUTE(VLOOKUP(V87,#REF!,MATCH("strItemName",#REF!,0),FALSE),"SUI_",""),#REF!,2,FALSE)),"ERROR")</f>
        <v>0</v>
      </c>
      <c r="X87" s="177">
        <v>0</v>
      </c>
      <c r="Y87" s="134">
        <f>IFERROR(IF(X87=0,0,VLOOKUP(SUBSTITUTE(VLOOKUP(X87,#REF!,MATCH("strItemName",#REF!,0),FALSE),"SUI_",""),#REF!,2,FALSE)),"ERROR")</f>
        <v>0</v>
      </c>
      <c r="Z87" s="177">
        <v>0</v>
      </c>
      <c r="AA87" s="134">
        <f>IFERROR(IF(Z87=0,0,VLOOKUP(SUBSTITUTE(VLOOKUP(Z87,#REF!,MATCH("strItemName",#REF!,0),FALSE),"SUI_",""),#REF!,2,FALSE)),"ERROR")</f>
        <v>0</v>
      </c>
      <c r="AB87" s="177">
        <v>0</v>
      </c>
      <c r="AC87" s="134">
        <f>IFERROR(IF(AB87=0,0,VLOOKUP(SUBSTITUTE(VLOOKUP(AB87,#REF!,MATCH("strItemName",#REF!,0),FALSE),"SUI_",""),#REF!,2,FALSE)),"ERROR")</f>
        <v>0</v>
      </c>
      <c r="AD87" s="88">
        <v>0</v>
      </c>
      <c r="AE87" s="134">
        <f>IFERROR(IF(AD87=0,0,VLOOKUP(SUBSTITUTE(VLOOKUP(AD87,#REF!,MATCH("strItemName",#REF!,0),FALSE),"SUI_",""),#REF!,2,FALSE)),"ERROR")</f>
        <v>0</v>
      </c>
      <c r="AF87" s="22">
        <v>0</v>
      </c>
      <c r="AG87" s="22">
        <v>0</v>
      </c>
      <c r="AH87" s="22">
        <v>0</v>
      </c>
      <c r="AI87" s="22">
        <v>0</v>
      </c>
      <c r="AJ87" s="22" t="b">
        <v>0</v>
      </c>
      <c r="AK87" s="22">
        <v>0</v>
      </c>
      <c r="AL87" s="22">
        <v>0</v>
      </c>
    </row>
    <row r="88" spans="1:38" ht="16.5" customHeight="1" x14ac:dyDescent="0.3">
      <c r="A88" s="21">
        <f>COUNTIF(FtbReward_Quest!$B:$B,$B88)+COUNTIF(FtbReward_Mode!$B:$B,$B88)+COUNTIF(FtbReward_Content!$B:$B,$B88)-1</f>
        <v>0</v>
      </c>
      <c r="B88" s="22">
        <f t="shared" si="3"/>
        <v>8304091</v>
      </c>
      <c r="C88" s="120">
        <v>830409</v>
      </c>
      <c r="D88" s="49" t="s">
        <v>989</v>
      </c>
      <c r="E88" s="49" t="s">
        <v>1655</v>
      </c>
      <c r="F88" s="120">
        <f>COUNTIF($C$8:$C88,$C88)</f>
        <v>1</v>
      </c>
      <c r="G88" s="49" t="b">
        <v>0</v>
      </c>
      <c r="H88" s="49">
        <v>0</v>
      </c>
      <c r="I88" s="129">
        <f>IFERROR(IF(H88=0,0,VLOOKUP(VLOOKUP(H88,#REF!,MATCH("strMailTitleID",#REF!,0),FALSE),#REF!,2,FALSE)),"ERROR")</f>
        <v>0</v>
      </c>
      <c r="J88" s="176">
        <v>0</v>
      </c>
      <c r="K88" s="129">
        <f>IFERROR(IF(J88=0,0,VLOOKUP(VLOOKUP(J88,#REF!,MATCH("strMailTitleID",#REF!,0),FALSE),#REF!,2,FALSE)),"ERROR")</f>
        <v>0</v>
      </c>
      <c r="L88" s="49">
        <f ca="1">IFERROR(VLOOKUP($B88,INDIRECT(VLOOKUP($E88,보상!$S:$AA,2,FALSE)),MATCH(L$6,INDIRECT(VLOOKUP($E88,보상!$S:$AA,3,FALSE)),0),FALSE),"ERROR")</f>
        <v>3650</v>
      </c>
      <c r="M88" s="49">
        <v>0</v>
      </c>
      <c r="N88" s="49">
        <v>0</v>
      </c>
      <c r="O88" s="49">
        <v>0</v>
      </c>
      <c r="P88" s="49" t="str">
        <f ca="1">IFERROR(VLOOKUP($B88,INDIRECT(VLOOKUP($E88,보상!$S:$AA,2,FALSE)),MATCH(P$6,INDIRECT(VLOOKUP($E88,보상!$S:$AA,3,FALSE)),0),FALSE),"ERROR")</f>
        <v>Gold</v>
      </c>
      <c r="Q88" s="49">
        <f ca="1">IFERROR(VLOOKUP($B88,INDIRECT(VLOOKUP($E88,보상!$S:$AA,2,FALSE)),MATCH(Q$6,INDIRECT(VLOOKUP($E88,보상!$S:$AA,3,FALSE)),0),FALSE),"ERROR")</f>
        <v>36500</v>
      </c>
      <c r="R88" s="49" t="b">
        <v>0</v>
      </c>
      <c r="S88" s="50" t="b">
        <v>0</v>
      </c>
      <c r="T88" s="22">
        <v>0</v>
      </c>
      <c r="U88" s="134">
        <f>IFERROR(IF(T88=0,0,VLOOKUP(SUBSTITUTE(VLOOKUP(T88,#REF!,MATCH("strItemName",#REF!,0),FALSE),"SUI_",""),#REF!,2,FALSE)),"ERROR")</f>
        <v>0</v>
      </c>
      <c r="V88" s="177">
        <v>0</v>
      </c>
      <c r="W88" s="134">
        <f>IFERROR(IF(V88=0,0,VLOOKUP(SUBSTITUTE(VLOOKUP(V88,#REF!,MATCH("strItemName",#REF!,0),FALSE),"SUI_",""),#REF!,2,FALSE)),"ERROR")</f>
        <v>0</v>
      </c>
      <c r="X88" s="177">
        <v>0</v>
      </c>
      <c r="Y88" s="134">
        <f>IFERROR(IF(X88=0,0,VLOOKUP(SUBSTITUTE(VLOOKUP(X88,#REF!,MATCH("strItemName",#REF!,0),FALSE),"SUI_",""),#REF!,2,FALSE)),"ERROR")</f>
        <v>0</v>
      </c>
      <c r="Z88" s="177">
        <v>0</v>
      </c>
      <c r="AA88" s="134">
        <f>IFERROR(IF(Z88=0,0,VLOOKUP(SUBSTITUTE(VLOOKUP(Z88,#REF!,MATCH("strItemName",#REF!,0),FALSE),"SUI_",""),#REF!,2,FALSE)),"ERROR")</f>
        <v>0</v>
      </c>
      <c r="AB88" s="177">
        <v>0</v>
      </c>
      <c r="AC88" s="134">
        <f>IFERROR(IF(AB88=0,0,VLOOKUP(SUBSTITUTE(VLOOKUP(AB88,#REF!,MATCH("strItemName",#REF!,0),FALSE),"SUI_",""),#REF!,2,FALSE)),"ERROR")</f>
        <v>0</v>
      </c>
      <c r="AD88" s="88">
        <v>0</v>
      </c>
      <c r="AE88" s="134">
        <f>IFERROR(IF(AD88=0,0,VLOOKUP(SUBSTITUTE(VLOOKUP(AD88,#REF!,MATCH("strItemName",#REF!,0),FALSE),"SUI_",""),#REF!,2,FALSE)),"ERROR")</f>
        <v>0</v>
      </c>
      <c r="AF88" s="22">
        <v>0</v>
      </c>
      <c r="AG88" s="22">
        <v>0</v>
      </c>
      <c r="AH88" s="22">
        <v>0</v>
      </c>
      <c r="AI88" s="22">
        <v>0</v>
      </c>
      <c r="AJ88" s="22" t="b">
        <v>0</v>
      </c>
      <c r="AK88" s="22">
        <v>0</v>
      </c>
      <c r="AL88" s="22">
        <v>0</v>
      </c>
    </row>
    <row r="89" spans="1:38" ht="16.5" customHeight="1" x14ac:dyDescent="0.3">
      <c r="A89" s="21">
        <f>COUNTIF(FtbReward_Quest!$B:$B,$B89)+COUNTIF(FtbReward_Mode!$B:$B,$B89)+COUNTIF(FtbReward_Content!$B:$B,$B89)-1</f>
        <v>0</v>
      </c>
      <c r="B89" s="22">
        <f t="shared" si="3"/>
        <v>8304101</v>
      </c>
      <c r="C89" s="120">
        <v>830410</v>
      </c>
      <c r="D89" s="49" t="s">
        <v>990</v>
      </c>
      <c r="E89" s="49" t="s">
        <v>1655</v>
      </c>
      <c r="F89" s="120">
        <f>COUNTIF($C$8:$C89,$C89)</f>
        <v>1</v>
      </c>
      <c r="G89" s="49" t="b">
        <v>0</v>
      </c>
      <c r="H89" s="49">
        <v>0</v>
      </c>
      <c r="I89" s="129">
        <f>IFERROR(IF(H89=0,0,VLOOKUP(VLOOKUP(H89,#REF!,MATCH("strMailTitleID",#REF!,0),FALSE),#REF!,2,FALSE)),"ERROR")</f>
        <v>0</v>
      </c>
      <c r="J89" s="176">
        <v>0</v>
      </c>
      <c r="K89" s="129">
        <f>IFERROR(IF(J89=0,0,VLOOKUP(VLOOKUP(J89,#REF!,MATCH("strMailTitleID",#REF!,0),FALSE),#REF!,2,FALSE)),"ERROR")</f>
        <v>0</v>
      </c>
      <c r="L89" s="49">
        <f ca="1">IFERROR(VLOOKUP($B89,INDIRECT(VLOOKUP($E89,보상!$S:$AA,2,FALSE)),MATCH(L$6,INDIRECT(VLOOKUP($E89,보상!$S:$AA,3,FALSE)),0),FALSE),"ERROR")</f>
        <v>3750</v>
      </c>
      <c r="M89" s="49">
        <v>0</v>
      </c>
      <c r="N89" s="49">
        <v>0</v>
      </c>
      <c r="O89" s="49">
        <v>0</v>
      </c>
      <c r="P89" s="49" t="str">
        <f ca="1">IFERROR(VLOOKUP($B89,INDIRECT(VLOOKUP($E89,보상!$S:$AA,2,FALSE)),MATCH(P$6,INDIRECT(VLOOKUP($E89,보상!$S:$AA,3,FALSE)),0),FALSE),"ERROR")</f>
        <v>Gold</v>
      </c>
      <c r="Q89" s="49">
        <f ca="1">IFERROR(VLOOKUP($B89,INDIRECT(VLOOKUP($E89,보상!$S:$AA,2,FALSE)),MATCH(Q$6,INDIRECT(VLOOKUP($E89,보상!$S:$AA,3,FALSE)),0),FALSE),"ERROR")</f>
        <v>37500</v>
      </c>
      <c r="R89" s="49" t="b">
        <v>0</v>
      </c>
      <c r="S89" s="50" t="b">
        <v>0</v>
      </c>
      <c r="T89" s="22">
        <v>0</v>
      </c>
      <c r="U89" s="134">
        <f>IFERROR(IF(T89=0,0,VLOOKUP(SUBSTITUTE(VLOOKUP(T89,#REF!,MATCH("strItemName",#REF!,0),FALSE),"SUI_",""),#REF!,2,FALSE)),"ERROR")</f>
        <v>0</v>
      </c>
      <c r="V89" s="177">
        <v>0</v>
      </c>
      <c r="W89" s="134">
        <f>IFERROR(IF(V89=0,0,VLOOKUP(SUBSTITUTE(VLOOKUP(V89,#REF!,MATCH("strItemName",#REF!,0),FALSE),"SUI_",""),#REF!,2,FALSE)),"ERROR")</f>
        <v>0</v>
      </c>
      <c r="X89" s="177">
        <v>0</v>
      </c>
      <c r="Y89" s="134">
        <f>IFERROR(IF(X89=0,0,VLOOKUP(SUBSTITUTE(VLOOKUP(X89,#REF!,MATCH("strItemName",#REF!,0),FALSE),"SUI_",""),#REF!,2,FALSE)),"ERROR")</f>
        <v>0</v>
      </c>
      <c r="Z89" s="177">
        <v>0</v>
      </c>
      <c r="AA89" s="134">
        <f>IFERROR(IF(Z89=0,0,VLOOKUP(SUBSTITUTE(VLOOKUP(Z89,#REF!,MATCH("strItemName",#REF!,0),FALSE),"SUI_",""),#REF!,2,FALSE)),"ERROR")</f>
        <v>0</v>
      </c>
      <c r="AB89" s="177">
        <v>0</v>
      </c>
      <c r="AC89" s="134">
        <f>IFERROR(IF(AB89=0,0,VLOOKUP(SUBSTITUTE(VLOOKUP(AB89,#REF!,MATCH("strItemName",#REF!,0),FALSE),"SUI_",""),#REF!,2,FALSE)),"ERROR")</f>
        <v>0</v>
      </c>
      <c r="AD89" s="88">
        <v>0</v>
      </c>
      <c r="AE89" s="134">
        <f>IFERROR(IF(AD89=0,0,VLOOKUP(SUBSTITUTE(VLOOKUP(AD89,#REF!,MATCH("strItemName",#REF!,0),FALSE),"SUI_",""),#REF!,2,FALSE)),"ERROR")</f>
        <v>0</v>
      </c>
      <c r="AF89" s="22">
        <v>0</v>
      </c>
      <c r="AG89" s="22">
        <v>0</v>
      </c>
      <c r="AH89" s="22">
        <v>0</v>
      </c>
      <c r="AI89" s="22">
        <v>0</v>
      </c>
      <c r="AJ89" s="22" t="b">
        <v>0</v>
      </c>
      <c r="AK89" s="22">
        <v>0</v>
      </c>
      <c r="AL89" s="22">
        <v>0</v>
      </c>
    </row>
    <row r="90" spans="1:38" ht="16.5" customHeight="1" x14ac:dyDescent="0.3">
      <c r="A90" s="21">
        <f>COUNTIF(FtbReward_Quest!$B:$B,$B90)+COUNTIF(FtbReward_Mode!$B:$B,$B90)+COUNTIF(FtbReward_Content!$B:$B,$B90)-1</f>
        <v>0</v>
      </c>
      <c r="B90" s="22">
        <f t="shared" si="3"/>
        <v>8304111</v>
      </c>
      <c r="C90" s="120">
        <v>830411</v>
      </c>
      <c r="D90" s="49" t="s">
        <v>991</v>
      </c>
      <c r="E90" s="49" t="s">
        <v>1655</v>
      </c>
      <c r="F90" s="120">
        <f>COUNTIF($C$8:$C90,$C90)</f>
        <v>1</v>
      </c>
      <c r="G90" s="49" t="b">
        <v>0</v>
      </c>
      <c r="H90" s="49">
        <v>0</v>
      </c>
      <c r="I90" s="129">
        <f>IFERROR(IF(H90=0,0,VLOOKUP(VLOOKUP(H90,#REF!,MATCH("strMailTitleID",#REF!,0),FALSE),#REF!,2,FALSE)),"ERROR")</f>
        <v>0</v>
      </c>
      <c r="J90" s="176">
        <v>0</v>
      </c>
      <c r="K90" s="129">
        <f>IFERROR(IF(J90=0,0,VLOOKUP(VLOOKUP(J90,#REF!,MATCH("strMailTitleID",#REF!,0),FALSE),#REF!,2,FALSE)),"ERROR")</f>
        <v>0</v>
      </c>
      <c r="L90" s="49">
        <f ca="1">IFERROR(VLOOKUP($B90,INDIRECT(VLOOKUP($E90,보상!$S:$AA,2,FALSE)),MATCH(L$6,INDIRECT(VLOOKUP($E90,보상!$S:$AA,3,FALSE)),0),FALSE),"ERROR")</f>
        <v>3750</v>
      </c>
      <c r="M90" s="49">
        <v>0</v>
      </c>
      <c r="N90" s="49">
        <v>0</v>
      </c>
      <c r="O90" s="49">
        <v>0</v>
      </c>
      <c r="P90" s="49" t="str">
        <f ca="1">IFERROR(VLOOKUP($B90,INDIRECT(VLOOKUP($E90,보상!$S:$AA,2,FALSE)),MATCH(P$6,INDIRECT(VLOOKUP($E90,보상!$S:$AA,3,FALSE)),0),FALSE),"ERROR")</f>
        <v>Gold</v>
      </c>
      <c r="Q90" s="49">
        <f ca="1">IFERROR(VLOOKUP($B90,INDIRECT(VLOOKUP($E90,보상!$S:$AA,2,FALSE)),MATCH(Q$6,INDIRECT(VLOOKUP($E90,보상!$S:$AA,3,FALSE)),0),FALSE),"ERROR")</f>
        <v>37500</v>
      </c>
      <c r="R90" s="49" t="b">
        <v>0</v>
      </c>
      <c r="S90" s="50" t="b">
        <v>0</v>
      </c>
      <c r="T90" s="22">
        <v>0</v>
      </c>
      <c r="U90" s="134">
        <f>IFERROR(IF(T90=0,0,VLOOKUP(SUBSTITUTE(VLOOKUP(T90,#REF!,MATCH("strItemName",#REF!,0),FALSE),"SUI_",""),#REF!,2,FALSE)),"ERROR")</f>
        <v>0</v>
      </c>
      <c r="V90" s="177">
        <v>0</v>
      </c>
      <c r="W90" s="134">
        <f>IFERROR(IF(V90=0,0,VLOOKUP(SUBSTITUTE(VLOOKUP(V90,#REF!,MATCH("strItemName",#REF!,0),FALSE),"SUI_",""),#REF!,2,FALSE)),"ERROR")</f>
        <v>0</v>
      </c>
      <c r="X90" s="177">
        <v>0</v>
      </c>
      <c r="Y90" s="134">
        <f>IFERROR(IF(X90=0,0,VLOOKUP(SUBSTITUTE(VLOOKUP(X90,#REF!,MATCH("strItemName",#REF!,0),FALSE),"SUI_",""),#REF!,2,FALSE)),"ERROR")</f>
        <v>0</v>
      </c>
      <c r="Z90" s="177">
        <v>0</v>
      </c>
      <c r="AA90" s="134">
        <f>IFERROR(IF(Z90=0,0,VLOOKUP(SUBSTITUTE(VLOOKUP(Z90,#REF!,MATCH("strItemName",#REF!,0),FALSE),"SUI_",""),#REF!,2,FALSE)),"ERROR")</f>
        <v>0</v>
      </c>
      <c r="AB90" s="177">
        <v>0</v>
      </c>
      <c r="AC90" s="134">
        <f>IFERROR(IF(AB90=0,0,VLOOKUP(SUBSTITUTE(VLOOKUP(AB90,#REF!,MATCH("strItemName",#REF!,0),FALSE),"SUI_",""),#REF!,2,FALSE)),"ERROR")</f>
        <v>0</v>
      </c>
      <c r="AD90" s="88">
        <v>0</v>
      </c>
      <c r="AE90" s="134">
        <f>IFERROR(IF(AD90=0,0,VLOOKUP(SUBSTITUTE(VLOOKUP(AD90,#REF!,MATCH("strItemName",#REF!,0),FALSE),"SUI_",""),#REF!,2,FALSE)),"ERROR")</f>
        <v>0</v>
      </c>
      <c r="AF90" s="22">
        <v>0</v>
      </c>
      <c r="AG90" s="22">
        <v>0</v>
      </c>
      <c r="AH90" s="22">
        <v>0</v>
      </c>
      <c r="AI90" s="22">
        <v>0</v>
      </c>
      <c r="AJ90" s="22" t="b">
        <v>0</v>
      </c>
      <c r="AK90" s="22">
        <v>0</v>
      </c>
      <c r="AL90" s="22">
        <v>0</v>
      </c>
    </row>
    <row r="91" spans="1:38" ht="16.5" customHeight="1" x14ac:dyDescent="0.3">
      <c r="A91" s="21">
        <f>COUNTIF(FtbReward_Quest!$B:$B,$B91)+COUNTIF(FtbReward_Mode!$B:$B,$B91)+COUNTIF(FtbReward_Content!$B:$B,$B91)-1</f>
        <v>0</v>
      </c>
      <c r="B91" s="22">
        <f t="shared" si="3"/>
        <v>8304121</v>
      </c>
      <c r="C91" s="120">
        <v>830412</v>
      </c>
      <c r="D91" s="49" t="s">
        <v>992</v>
      </c>
      <c r="E91" s="49" t="s">
        <v>1655</v>
      </c>
      <c r="F91" s="120">
        <f>COUNTIF($C$8:$C91,$C91)</f>
        <v>1</v>
      </c>
      <c r="G91" s="49" t="b">
        <v>0</v>
      </c>
      <c r="H91" s="49">
        <v>0</v>
      </c>
      <c r="I91" s="129">
        <f>IFERROR(IF(H91=0,0,VLOOKUP(VLOOKUP(H91,#REF!,MATCH("strMailTitleID",#REF!,0),FALSE),#REF!,2,FALSE)),"ERROR")</f>
        <v>0</v>
      </c>
      <c r="J91" s="176">
        <v>0</v>
      </c>
      <c r="K91" s="129">
        <f>IFERROR(IF(J91=0,0,VLOOKUP(VLOOKUP(J91,#REF!,MATCH("strMailTitleID",#REF!,0),FALSE),#REF!,2,FALSE)),"ERROR")</f>
        <v>0</v>
      </c>
      <c r="L91" s="49">
        <f ca="1">IFERROR(VLOOKUP($B91,INDIRECT(VLOOKUP($E91,보상!$S:$AA,2,FALSE)),MATCH(L$6,INDIRECT(VLOOKUP($E91,보상!$S:$AA,3,FALSE)),0),FALSE),"ERROR")</f>
        <v>3750</v>
      </c>
      <c r="M91" s="49">
        <v>0</v>
      </c>
      <c r="N91" s="49">
        <v>0</v>
      </c>
      <c r="O91" s="49">
        <v>0</v>
      </c>
      <c r="P91" s="49" t="str">
        <f ca="1">IFERROR(VLOOKUP($B91,INDIRECT(VLOOKUP($E91,보상!$S:$AA,2,FALSE)),MATCH(P$6,INDIRECT(VLOOKUP($E91,보상!$S:$AA,3,FALSE)),0),FALSE),"ERROR")</f>
        <v>Gold</v>
      </c>
      <c r="Q91" s="49">
        <f ca="1">IFERROR(VLOOKUP($B91,INDIRECT(VLOOKUP($E91,보상!$S:$AA,2,FALSE)),MATCH(Q$6,INDIRECT(VLOOKUP($E91,보상!$S:$AA,3,FALSE)),0),FALSE),"ERROR")</f>
        <v>37500</v>
      </c>
      <c r="R91" s="49" t="b">
        <v>0</v>
      </c>
      <c r="S91" s="50" t="b">
        <v>0</v>
      </c>
      <c r="T91" s="22">
        <v>0</v>
      </c>
      <c r="U91" s="134">
        <f>IFERROR(IF(T91=0,0,VLOOKUP(SUBSTITUTE(VLOOKUP(T91,#REF!,MATCH("strItemName",#REF!,0),FALSE),"SUI_",""),#REF!,2,FALSE)),"ERROR")</f>
        <v>0</v>
      </c>
      <c r="V91" s="177">
        <v>0</v>
      </c>
      <c r="W91" s="134">
        <f>IFERROR(IF(V91=0,0,VLOOKUP(SUBSTITUTE(VLOOKUP(V91,#REF!,MATCH("strItemName",#REF!,0),FALSE),"SUI_",""),#REF!,2,FALSE)),"ERROR")</f>
        <v>0</v>
      </c>
      <c r="X91" s="177">
        <v>0</v>
      </c>
      <c r="Y91" s="134">
        <f>IFERROR(IF(X91=0,0,VLOOKUP(SUBSTITUTE(VLOOKUP(X91,#REF!,MATCH("strItemName",#REF!,0),FALSE),"SUI_",""),#REF!,2,FALSE)),"ERROR")</f>
        <v>0</v>
      </c>
      <c r="Z91" s="177">
        <v>0</v>
      </c>
      <c r="AA91" s="134">
        <f>IFERROR(IF(Z91=0,0,VLOOKUP(SUBSTITUTE(VLOOKUP(Z91,#REF!,MATCH("strItemName",#REF!,0),FALSE),"SUI_",""),#REF!,2,FALSE)),"ERROR")</f>
        <v>0</v>
      </c>
      <c r="AB91" s="177">
        <v>0</v>
      </c>
      <c r="AC91" s="134">
        <f>IFERROR(IF(AB91=0,0,VLOOKUP(SUBSTITUTE(VLOOKUP(AB91,#REF!,MATCH("strItemName",#REF!,0),FALSE),"SUI_",""),#REF!,2,FALSE)),"ERROR")</f>
        <v>0</v>
      </c>
      <c r="AD91" s="88">
        <v>0</v>
      </c>
      <c r="AE91" s="134">
        <f>IFERROR(IF(AD91=0,0,VLOOKUP(SUBSTITUTE(VLOOKUP(AD91,#REF!,MATCH("strItemName",#REF!,0),FALSE),"SUI_",""),#REF!,2,FALSE)),"ERROR")</f>
        <v>0</v>
      </c>
      <c r="AF91" s="22">
        <v>0</v>
      </c>
      <c r="AG91" s="22">
        <v>0</v>
      </c>
      <c r="AH91" s="22">
        <v>0</v>
      </c>
      <c r="AI91" s="22">
        <v>0</v>
      </c>
      <c r="AJ91" s="22" t="b">
        <v>0</v>
      </c>
      <c r="AK91" s="22">
        <v>0</v>
      </c>
      <c r="AL91" s="22">
        <v>0</v>
      </c>
    </row>
    <row r="92" spans="1:38" ht="16.5" customHeight="1" x14ac:dyDescent="0.3">
      <c r="A92" s="21">
        <f>COUNTIF(FtbReward_Quest!$B:$B,$B92)+COUNTIF(FtbReward_Mode!$B:$B,$B92)+COUNTIF(FtbReward_Content!$B:$B,$B92)-1</f>
        <v>0</v>
      </c>
      <c r="B92" s="22">
        <f t="shared" si="3"/>
        <v>8304131</v>
      </c>
      <c r="C92" s="120">
        <v>830413</v>
      </c>
      <c r="D92" s="49" t="s">
        <v>993</v>
      </c>
      <c r="E92" s="49" t="s">
        <v>1655</v>
      </c>
      <c r="F92" s="120">
        <f>COUNTIF($C$8:$C92,$C92)</f>
        <v>1</v>
      </c>
      <c r="G92" s="49" t="b">
        <v>0</v>
      </c>
      <c r="H92" s="49">
        <v>0</v>
      </c>
      <c r="I92" s="129">
        <f>IFERROR(IF(H92=0,0,VLOOKUP(VLOOKUP(H92,#REF!,MATCH("strMailTitleID",#REF!,0),FALSE),#REF!,2,FALSE)),"ERROR")</f>
        <v>0</v>
      </c>
      <c r="J92" s="176">
        <v>0</v>
      </c>
      <c r="K92" s="129">
        <f>IFERROR(IF(J92=0,0,VLOOKUP(VLOOKUP(J92,#REF!,MATCH("strMailTitleID",#REF!,0),FALSE),#REF!,2,FALSE)),"ERROR")</f>
        <v>0</v>
      </c>
      <c r="L92" s="49">
        <f ca="1">IFERROR(VLOOKUP($B92,INDIRECT(VLOOKUP($E92,보상!$S:$AA,2,FALSE)),MATCH(L$6,INDIRECT(VLOOKUP($E92,보상!$S:$AA,3,FALSE)),0),FALSE),"ERROR")</f>
        <v>4000</v>
      </c>
      <c r="M92" s="49">
        <v>0</v>
      </c>
      <c r="N92" s="49">
        <v>0</v>
      </c>
      <c r="O92" s="49">
        <v>0</v>
      </c>
      <c r="P92" s="49" t="str">
        <f ca="1">IFERROR(VLOOKUP($B92,INDIRECT(VLOOKUP($E92,보상!$S:$AA,2,FALSE)),MATCH(P$6,INDIRECT(VLOOKUP($E92,보상!$S:$AA,3,FALSE)),0),FALSE),"ERROR")</f>
        <v>Gold</v>
      </c>
      <c r="Q92" s="49">
        <f ca="1">IFERROR(VLOOKUP($B92,INDIRECT(VLOOKUP($E92,보상!$S:$AA,2,FALSE)),MATCH(Q$6,INDIRECT(VLOOKUP($E92,보상!$S:$AA,3,FALSE)),0),FALSE),"ERROR")</f>
        <v>40000</v>
      </c>
      <c r="R92" s="49" t="b">
        <v>0</v>
      </c>
      <c r="S92" s="50" t="b">
        <v>0</v>
      </c>
      <c r="T92" s="22">
        <v>0</v>
      </c>
      <c r="U92" s="134">
        <f>IFERROR(IF(T92=0,0,VLOOKUP(SUBSTITUTE(VLOOKUP(T92,#REF!,MATCH("strItemName",#REF!,0),FALSE),"SUI_",""),#REF!,2,FALSE)),"ERROR")</f>
        <v>0</v>
      </c>
      <c r="V92" s="177">
        <v>0</v>
      </c>
      <c r="W92" s="134">
        <f>IFERROR(IF(V92=0,0,VLOOKUP(SUBSTITUTE(VLOOKUP(V92,#REF!,MATCH("strItemName",#REF!,0),FALSE),"SUI_",""),#REF!,2,FALSE)),"ERROR")</f>
        <v>0</v>
      </c>
      <c r="X92" s="177">
        <v>0</v>
      </c>
      <c r="Y92" s="134">
        <f>IFERROR(IF(X92=0,0,VLOOKUP(SUBSTITUTE(VLOOKUP(X92,#REF!,MATCH("strItemName",#REF!,0),FALSE),"SUI_",""),#REF!,2,FALSE)),"ERROR")</f>
        <v>0</v>
      </c>
      <c r="Z92" s="177">
        <v>0</v>
      </c>
      <c r="AA92" s="134">
        <f>IFERROR(IF(Z92=0,0,VLOOKUP(SUBSTITUTE(VLOOKUP(Z92,#REF!,MATCH("strItemName",#REF!,0),FALSE),"SUI_",""),#REF!,2,FALSE)),"ERROR")</f>
        <v>0</v>
      </c>
      <c r="AB92" s="177">
        <v>0</v>
      </c>
      <c r="AC92" s="134">
        <f>IFERROR(IF(AB92=0,0,VLOOKUP(SUBSTITUTE(VLOOKUP(AB92,#REF!,MATCH("strItemName",#REF!,0),FALSE),"SUI_",""),#REF!,2,FALSE)),"ERROR")</f>
        <v>0</v>
      </c>
      <c r="AD92" s="88">
        <v>0</v>
      </c>
      <c r="AE92" s="134">
        <f>IFERROR(IF(AD92=0,0,VLOOKUP(SUBSTITUTE(VLOOKUP(AD92,#REF!,MATCH("strItemName",#REF!,0),FALSE),"SUI_",""),#REF!,2,FALSE)),"ERROR")</f>
        <v>0</v>
      </c>
      <c r="AF92" s="22">
        <v>0</v>
      </c>
      <c r="AG92" s="22">
        <v>0</v>
      </c>
      <c r="AH92" s="22">
        <v>0</v>
      </c>
      <c r="AI92" s="22">
        <v>0</v>
      </c>
      <c r="AJ92" s="22" t="b">
        <v>0</v>
      </c>
      <c r="AK92" s="22">
        <v>0</v>
      </c>
      <c r="AL92" s="22">
        <v>0</v>
      </c>
    </row>
    <row r="93" spans="1:38" ht="16.5" customHeight="1" x14ac:dyDescent="0.3">
      <c r="A93" s="21">
        <f>COUNTIF(FtbReward_Quest!$B:$B,$B93)+COUNTIF(FtbReward_Mode!$B:$B,$B93)+COUNTIF(FtbReward_Content!$B:$B,$B93)-1</f>
        <v>0</v>
      </c>
      <c r="B93" s="22">
        <f t="shared" ref="B93:B156" si="4">C93*10+F93</f>
        <v>8304141</v>
      </c>
      <c r="C93" s="120">
        <v>830414</v>
      </c>
      <c r="D93" s="49" t="s">
        <v>994</v>
      </c>
      <c r="E93" s="49" t="s">
        <v>1655</v>
      </c>
      <c r="F93" s="120">
        <f>COUNTIF($C$8:$C93,$C93)</f>
        <v>1</v>
      </c>
      <c r="G93" s="49" t="b">
        <v>0</v>
      </c>
      <c r="H93" s="49">
        <v>0</v>
      </c>
      <c r="I93" s="129">
        <f>IFERROR(IF(H93=0,0,VLOOKUP(VLOOKUP(H93,#REF!,MATCH("strMailTitleID",#REF!,0),FALSE),#REF!,2,FALSE)),"ERROR")</f>
        <v>0</v>
      </c>
      <c r="J93" s="176">
        <v>0</v>
      </c>
      <c r="K93" s="129">
        <f>IFERROR(IF(J93=0,0,VLOOKUP(VLOOKUP(J93,#REF!,MATCH("strMailTitleID",#REF!,0),FALSE),#REF!,2,FALSE)),"ERROR")</f>
        <v>0</v>
      </c>
      <c r="L93" s="49">
        <f ca="1">IFERROR(VLOOKUP($B93,INDIRECT(VLOOKUP($E93,보상!$S:$AA,2,FALSE)),MATCH(L$6,INDIRECT(VLOOKUP($E93,보상!$S:$AA,3,FALSE)),0),FALSE),"ERROR")</f>
        <v>4000</v>
      </c>
      <c r="M93" s="49">
        <v>0</v>
      </c>
      <c r="N93" s="49">
        <v>0</v>
      </c>
      <c r="O93" s="49">
        <v>0</v>
      </c>
      <c r="P93" s="49" t="str">
        <f ca="1">IFERROR(VLOOKUP($B93,INDIRECT(VLOOKUP($E93,보상!$S:$AA,2,FALSE)),MATCH(P$6,INDIRECT(VLOOKUP($E93,보상!$S:$AA,3,FALSE)),0),FALSE),"ERROR")</f>
        <v>Gold</v>
      </c>
      <c r="Q93" s="49">
        <f ca="1">IFERROR(VLOOKUP($B93,INDIRECT(VLOOKUP($E93,보상!$S:$AA,2,FALSE)),MATCH(Q$6,INDIRECT(VLOOKUP($E93,보상!$S:$AA,3,FALSE)),0),FALSE),"ERROR")</f>
        <v>40000</v>
      </c>
      <c r="R93" s="49" t="b">
        <v>0</v>
      </c>
      <c r="S93" s="50" t="b">
        <v>0</v>
      </c>
      <c r="T93" s="22">
        <v>0</v>
      </c>
      <c r="U93" s="134">
        <f>IFERROR(IF(T93=0,0,VLOOKUP(SUBSTITUTE(VLOOKUP(T93,#REF!,MATCH("strItemName",#REF!,0),FALSE),"SUI_",""),#REF!,2,FALSE)),"ERROR")</f>
        <v>0</v>
      </c>
      <c r="V93" s="177">
        <v>0</v>
      </c>
      <c r="W93" s="134">
        <f>IFERROR(IF(V93=0,0,VLOOKUP(SUBSTITUTE(VLOOKUP(V93,#REF!,MATCH("strItemName",#REF!,0),FALSE),"SUI_",""),#REF!,2,FALSE)),"ERROR")</f>
        <v>0</v>
      </c>
      <c r="X93" s="177">
        <v>0</v>
      </c>
      <c r="Y93" s="134">
        <f>IFERROR(IF(X93=0,0,VLOOKUP(SUBSTITUTE(VLOOKUP(X93,#REF!,MATCH("strItemName",#REF!,0),FALSE),"SUI_",""),#REF!,2,FALSE)),"ERROR")</f>
        <v>0</v>
      </c>
      <c r="Z93" s="177">
        <v>0</v>
      </c>
      <c r="AA93" s="134">
        <f>IFERROR(IF(Z93=0,0,VLOOKUP(SUBSTITUTE(VLOOKUP(Z93,#REF!,MATCH("strItemName",#REF!,0),FALSE),"SUI_",""),#REF!,2,FALSE)),"ERROR")</f>
        <v>0</v>
      </c>
      <c r="AB93" s="177">
        <v>0</v>
      </c>
      <c r="AC93" s="134">
        <f>IFERROR(IF(AB93=0,0,VLOOKUP(SUBSTITUTE(VLOOKUP(AB93,#REF!,MATCH("strItemName",#REF!,0),FALSE),"SUI_",""),#REF!,2,FALSE)),"ERROR")</f>
        <v>0</v>
      </c>
      <c r="AD93" s="88">
        <v>0</v>
      </c>
      <c r="AE93" s="134">
        <f>IFERROR(IF(AD93=0,0,VLOOKUP(SUBSTITUTE(VLOOKUP(AD93,#REF!,MATCH("strItemName",#REF!,0),FALSE),"SUI_",""),#REF!,2,FALSE)),"ERROR")</f>
        <v>0</v>
      </c>
      <c r="AF93" s="22">
        <v>0</v>
      </c>
      <c r="AG93" s="22">
        <v>0</v>
      </c>
      <c r="AH93" s="22">
        <v>0</v>
      </c>
      <c r="AI93" s="22">
        <v>0</v>
      </c>
      <c r="AJ93" s="22" t="b">
        <v>0</v>
      </c>
      <c r="AK93" s="22">
        <v>0</v>
      </c>
      <c r="AL93" s="22">
        <v>0</v>
      </c>
    </row>
    <row r="94" spans="1:38" ht="16.5" customHeight="1" x14ac:dyDescent="0.3">
      <c r="A94" s="21">
        <f>COUNTIF(FtbReward_Quest!$B:$B,$B94)+COUNTIF(FtbReward_Mode!$B:$B,$B94)+COUNTIF(FtbReward_Content!$B:$B,$B94)-1</f>
        <v>0</v>
      </c>
      <c r="B94" s="22">
        <f t="shared" si="4"/>
        <v>8304151</v>
      </c>
      <c r="C94" s="120">
        <v>830415</v>
      </c>
      <c r="D94" s="49" t="s">
        <v>995</v>
      </c>
      <c r="E94" s="49" t="s">
        <v>1655</v>
      </c>
      <c r="F94" s="120">
        <f>COUNTIF($C$8:$C94,$C94)</f>
        <v>1</v>
      </c>
      <c r="G94" s="49" t="b">
        <v>0</v>
      </c>
      <c r="H94" s="49">
        <v>0</v>
      </c>
      <c r="I94" s="129">
        <f>IFERROR(IF(H94=0,0,VLOOKUP(VLOOKUP(H94,#REF!,MATCH("strMailTitleID",#REF!,0),FALSE),#REF!,2,FALSE)),"ERROR")</f>
        <v>0</v>
      </c>
      <c r="J94" s="176">
        <v>0</v>
      </c>
      <c r="K94" s="129">
        <f>IFERROR(IF(J94=0,0,VLOOKUP(VLOOKUP(J94,#REF!,MATCH("strMailTitleID",#REF!,0),FALSE),#REF!,2,FALSE)),"ERROR")</f>
        <v>0</v>
      </c>
      <c r="L94" s="49">
        <f ca="1">IFERROR(VLOOKUP($B94,INDIRECT(VLOOKUP($E94,보상!$S:$AA,2,FALSE)),MATCH(L$6,INDIRECT(VLOOKUP($E94,보상!$S:$AA,3,FALSE)),0),FALSE),"ERROR")</f>
        <v>4000</v>
      </c>
      <c r="M94" s="49">
        <v>0</v>
      </c>
      <c r="N94" s="49">
        <v>0</v>
      </c>
      <c r="O94" s="49">
        <v>0</v>
      </c>
      <c r="P94" s="49" t="str">
        <f ca="1">IFERROR(VLOOKUP($B94,INDIRECT(VLOOKUP($E94,보상!$S:$AA,2,FALSE)),MATCH(P$6,INDIRECT(VLOOKUP($E94,보상!$S:$AA,3,FALSE)),0),FALSE),"ERROR")</f>
        <v>Gold</v>
      </c>
      <c r="Q94" s="49">
        <f ca="1">IFERROR(VLOOKUP($B94,INDIRECT(VLOOKUP($E94,보상!$S:$AA,2,FALSE)),MATCH(Q$6,INDIRECT(VLOOKUP($E94,보상!$S:$AA,3,FALSE)),0),FALSE),"ERROR")</f>
        <v>40000</v>
      </c>
      <c r="R94" s="49" t="b">
        <v>0</v>
      </c>
      <c r="S94" s="50" t="b">
        <v>0</v>
      </c>
      <c r="T94" s="22">
        <v>0</v>
      </c>
      <c r="U94" s="134">
        <f>IFERROR(IF(T94=0,0,VLOOKUP(SUBSTITUTE(VLOOKUP(T94,#REF!,MATCH("strItemName",#REF!,0),FALSE),"SUI_",""),#REF!,2,FALSE)),"ERROR")</f>
        <v>0</v>
      </c>
      <c r="V94" s="177">
        <v>0</v>
      </c>
      <c r="W94" s="134">
        <f>IFERROR(IF(V94=0,0,VLOOKUP(SUBSTITUTE(VLOOKUP(V94,#REF!,MATCH("strItemName",#REF!,0),FALSE),"SUI_",""),#REF!,2,FALSE)),"ERROR")</f>
        <v>0</v>
      </c>
      <c r="X94" s="177">
        <v>0</v>
      </c>
      <c r="Y94" s="134">
        <f>IFERROR(IF(X94=0,0,VLOOKUP(SUBSTITUTE(VLOOKUP(X94,#REF!,MATCH("strItemName",#REF!,0),FALSE),"SUI_",""),#REF!,2,FALSE)),"ERROR")</f>
        <v>0</v>
      </c>
      <c r="Z94" s="177">
        <v>0</v>
      </c>
      <c r="AA94" s="134">
        <f>IFERROR(IF(Z94=0,0,VLOOKUP(SUBSTITUTE(VLOOKUP(Z94,#REF!,MATCH("strItemName",#REF!,0),FALSE),"SUI_",""),#REF!,2,FALSE)),"ERROR")</f>
        <v>0</v>
      </c>
      <c r="AB94" s="177">
        <v>0</v>
      </c>
      <c r="AC94" s="134">
        <f>IFERROR(IF(AB94=0,0,VLOOKUP(SUBSTITUTE(VLOOKUP(AB94,#REF!,MATCH("strItemName",#REF!,0),FALSE),"SUI_",""),#REF!,2,FALSE)),"ERROR")</f>
        <v>0</v>
      </c>
      <c r="AD94" s="88">
        <v>0</v>
      </c>
      <c r="AE94" s="134">
        <f>IFERROR(IF(AD94=0,0,VLOOKUP(SUBSTITUTE(VLOOKUP(AD94,#REF!,MATCH("strItemName",#REF!,0),FALSE),"SUI_",""),#REF!,2,FALSE)),"ERROR")</f>
        <v>0</v>
      </c>
      <c r="AF94" s="22">
        <v>0</v>
      </c>
      <c r="AG94" s="22">
        <v>0</v>
      </c>
      <c r="AH94" s="22">
        <v>0</v>
      </c>
      <c r="AI94" s="22">
        <v>0</v>
      </c>
      <c r="AJ94" s="22" t="b">
        <v>0</v>
      </c>
      <c r="AK94" s="22">
        <v>0</v>
      </c>
      <c r="AL94" s="22">
        <v>0</v>
      </c>
    </row>
    <row r="95" spans="1:38" ht="16.5" customHeight="1" x14ac:dyDescent="0.3">
      <c r="A95" s="21">
        <f>COUNTIF(FtbReward_Quest!$B:$B,$B95)+COUNTIF(FtbReward_Mode!$B:$B,$B95)+COUNTIF(FtbReward_Content!$B:$B,$B95)-1</f>
        <v>0</v>
      </c>
      <c r="B95" s="22">
        <f t="shared" si="4"/>
        <v>8304161</v>
      </c>
      <c r="C95" s="120">
        <v>830416</v>
      </c>
      <c r="D95" s="49" t="s">
        <v>996</v>
      </c>
      <c r="E95" s="49" t="s">
        <v>1655</v>
      </c>
      <c r="F95" s="120">
        <f>COUNTIF($C$8:$C95,$C95)</f>
        <v>1</v>
      </c>
      <c r="G95" s="49" t="b">
        <v>0</v>
      </c>
      <c r="H95" s="49">
        <v>0</v>
      </c>
      <c r="I95" s="129">
        <f>IFERROR(IF(H95=0,0,VLOOKUP(VLOOKUP(H95,#REF!,MATCH("strMailTitleID",#REF!,0),FALSE),#REF!,2,FALSE)),"ERROR")</f>
        <v>0</v>
      </c>
      <c r="J95" s="176">
        <v>0</v>
      </c>
      <c r="K95" s="129">
        <f>IFERROR(IF(J95=0,0,VLOOKUP(VLOOKUP(J95,#REF!,MATCH("strMailTitleID",#REF!,0),FALSE),#REF!,2,FALSE)),"ERROR")</f>
        <v>0</v>
      </c>
      <c r="L95" s="49">
        <f ca="1">IFERROR(VLOOKUP($B95,INDIRECT(VLOOKUP($E95,보상!$S:$AA,2,FALSE)),MATCH(L$6,INDIRECT(VLOOKUP($E95,보상!$S:$AA,3,FALSE)),0),FALSE),"ERROR")</f>
        <v>4150</v>
      </c>
      <c r="M95" s="49">
        <v>0</v>
      </c>
      <c r="N95" s="49">
        <v>0</v>
      </c>
      <c r="O95" s="49">
        <v>0</v>
      </c>
      <c r="P95" s="49" t="str">
        <f ca="1">IFERROR(VLOOKUP($B95,INDIRECT(VLOOKUP($E95,보상!$S:$AA,2,FALSE)),MATCH(P$6,INDIRECT(VLOOKUP($E95,보상!$S:$AA,3,FALSE)),0),FALSE),"ERROR")</f>
        <v>Gold</v>
      </c>
      <c r="Q95" s="49">
        <f ca="1">IFERROR(VLOOKUP($B95,INDIRECT(VLOOKUP($E95,보상!$S:$AA,2,FALSE)),MATCH(Q$6,INDIRECT(VLOOKUP($E95,보상!$S:$AA,3,FALSE)),0),FALSE),"ERROR")</f>
        <v>41500</v>
      </c>
      <c r="R95" s="49" t="b">
        <v>0</v>
      </c>
      <c r="S95" s="50" t="b">
        <v>0</v>
      </c>
      <c r="T95" s="22">
        <v>0</v>
      </c>
      <c r="U95" s="134">
        <f>IFERROR(IF(T95=0,0,VLOOKUP(SUBSTITUTE(VLOOKUP(T95,#REF!,MATCH("strItemName",#REF!,0),FALSE),"SUI_",""),#REF!,2,FALSE)),"ERROR")</f>
        <v>0</v>
      </c>
      <c r="V95" s="177">
        <v>0</v>
      </c>
      <c r="W95" s="134">
        <f>IFERROR(IF(V95=0,0,VLOOKUP(SUBSTITUTE(VLOOKUP(V95,#REF!,MATCH("strItemName",#REF!,0),FALSE),"SUI_",""),#REF!,2,FALSE)),"ERROR")</f>
        <v>0</v>
      </c>
      <c r="X95" s="177">
        <v>0</v>
      </c>
      <c r="Y95" s="134">
        <f>IFERROR(IF(X95=0,0,VLOOKUP(SUBSTITUTE(VLOOKUP(X95,#REF!,MATCH("strItemName",#REF!,0),FALSE),"SUI_",""),#REF!,2,FALSE)),"ERROR")</f>
        <v>0</v>
      </c>
      <c r="Z95" s="177">
        <v>0</v>
      </c>
      <c r="AA95" s="134">
        <f>IFERROR(IF(Z95=0,0,VLOOKUP(SUBSTITUTE(VLOOKUP(Z95,#REF!,MATCH("strItemName",#REF!,0),FALSE),"SUI_",""),#REF!,2,FALSE)),"ERROR")</f>
        <v>0</v>
      </c>
      <c r="AB95" s="177">
        <v>0</v>
      </c>
      <c r="AC95" s="134">
        <f>IFERROR(IF(AB95=0,0,VLOOKUP(SUBSTITUTE(VLOOKUP(AB95,#REF!,MATCH("strItemName",#REF!,0),FALSE),"SUI_",""),#REF!,2,FALSE)),"ERROR")</f>
        <v>0</v>
      </c>
      <c r="AD95" s="88">
        <v>0</v>
      </c>
      <c r="AE95" s="134">
        <f>IFERROR(IF(AD95=0,0,VLOOKUP(SUBSTITUTE(VLOOKUP(AD95,#REF!,MATCH("strItemName",#REF!,0),FALSE),"SUI_",""),#REF!,2,FALSE)),"ERROR")</f>
        <v>0</v>
      </c>
      <c r="AF95" s="22">
        <v>0</v>
      </c>
      <c r="AG95" s="22">
        <v>0</v>
      </c>
      <c r="AH95" s="22">
        <v>0</v>
      </c>
      <c r="AI95" s="22">
        <v>0</v>
      </c>
      <c r="AJ95" s="22" t="b">
        <v>0</v>
      </c>
      <c r="AK95" s="22">
        <v>0</v>
      </c>
      <c r="AL95" s="22">
        <v>0</v>
      </c>
    </row>
    <row r="96" spans="1:38" ht="16.5" customHeight="1" x14ac:dyDescent="0.3">
      <c r="A96" s="21">
        <f>COUNTIF(FtbReward_Quest!$B:$B,$B96)+COUNTIF(FtbReward_Mode!$B:$B,$B96)+COUNTIF(FtbReward_Content!$B:$B,$B96)-1</f>
        <v>0</v>
      </c>
      <c r="B96" s="22">
        <f t="shared" si="4"/>
        <v>8304171</v>
      </c>
      <c r="C96" s="120">
        <v>830417</v>
      </c>
      <c r="D96" s="49" t="s">
        <v>997</v>
      </c>
      <c r="E96" s="49" t="s">
        <v>1655</v>
      </c>
      <c r="F96" s="120">
        <f>COUNTIF($C$8:$C96,$C96)</f>
        <v>1</v>
      </c>
      <c r="G96" s="49" t="b">
        <v>0</v>
      </c>
      <c r="H96" s="49">
        <v>0</v>
      </c>
      <c r="I96" s="129">
        <f>IFERROR(IF(H96=0,0,VLOOKUP(VLOOKUP(H96,#REF!,MATCH("strMailTitleID",#REF!,0),FALSE),#REF!,2,FALSE)),"ERROR")</f>
        <v>0</v>
      </c>
      <c r="J96" s="176">
        <v>0</v>
      </c>
      <c r="K96" s="129">
        <f>IFERROR(IF(J96=0,0,VLOOKUP(VLOOKUP(J96,#REF!,MATCH("strMailTitleID",#REF!,0),FALSE),#REF!,2,FALSE)),"ERROR")</f>
        <v>0</v>
      </c>
      <c r="L96" s="49">
        <f ca="1">IFERROR(VLOOKUP($B96,INDIRECT(VLOOKUP($E96,보상!$S:$AA,2,FALSE)),MATCH(L$6,INDIRECT(VLOOKUP($E96,보상!$S:$AA,3,FALSE)),0),FALSE),"ERROR")</f>
        <v>4150</v>
      </c>
      <c r="M96" s="49">
        <v>0</v>
      </c>
      <c r="N96" s="49">
        <v>0</v>
      </c>
      <c r="O96" s="49">
        <v>0</v>
      </c>
      <c r="P96" s="49" t="str">
        <f ca="1">IFERROR(VLOOKUP($B96,INDIRECT(VLOOKUP($E96,보상!$S:$AA,2,FALSE)),MATCH(P$6,INDIRECT(VLOOKUP($E96,보상!$S:$AA,3,FALSE)),0),FALSE),"ERROR")</f>
        <v>Gold</v>
      </c>
      <c r="Q96" s="49">
        <f ca="1">IFERROR(VLOOKUP($B96,INDIRECT(VLOOKUP($E96,보상!$S:$AA,2,FALSE)),MATCH(Q$6,INDIRECT(VLOOKUP($E96,보상!$S:$AA,3,FALSE)),0),FALSE),"ERROR")</f>
        <v>41500</v>
      </c>
      <c r="R96" s="49" t="b">
        <v>0</v>
      </c>
      <c r="S96" s="50" t="b">
        <v>0</v>
      </c>
      <c r="T96" s="22">
        <v>0</v>
      </c>
      <c r="U96" s="134">
        <f>IFERROR(IF(T96=0,0,VLOOKUP(SUBSTITUTE(VLOOKUP(T96,#REF!,MATCH("strItemName",#REF!,0),FALSE),"SUI_",""),#REF!,2,FALSE)),"ERROR")</f>
        <v>0</v>
      </c>
      <c r="V96" s="177">
        <v>0</v>
      </c>
      <c r="W96" s="134">
        <f>IFERROR(IF(V96=0,0,VLOOKUP(SUBSTITUTE(VLOOKUP(V96,#REF!,MATCH("strItemName",#REF!,0),FALSE),"SUI_",""),#REF!,2,FALSE)),"ERROR")</f>
        <v>0</v>
      </c>
      <c r="X96" s="177">
        <v>0</v>
      </c>
      <c r="Y96" s="134">
        <f>IFERROR(IF(X96=0,0,VLOOKUP(SUBSTITUTE(VLOOKUP(X96,#REF!,MATCH("strItemName",#REF!,0),FALSE),"SUI_",""),#REF!,2,FALSE)),"ERROR")</f>
        <v>0</v>
      </c>
      <c r="Z96" s="177">
        <v>0</v>
      </c>
      <c r="AA96" s="134">
        <f>IFERROR(IF(Z96=0,0,VLOOKUP(SUBSTITUTE(VLOOKUP(Z96,#REF!,MATCH("strItemName",#REF!,0),FALSE),"SUI_",""),#REF!,2,FALSE)),"ERROR")</f>
        <v>0</v>
      </c>
      <c r="AB96" s="177">
        <v>0</v>
      </c>
      <c r="AC96" s="134">
        <f>IFERROR(IF(AB96=0,0,VLOOKUP(SUBSTITUTE(VLOOKUP(AB96,#REF!,MATCH("strItemName",#REF!,0),FALSE),"SUI_",""),#REF!,2,FALSE)),"ERROR")</f>
        <v>0</v>
      </c>
      <c r="AD96" s="88">
        <v>0</v>
      </c>
      <c r="AE96" s="134">
        <f>IFERROR(IF(AD96=0,0,VLOOKUP(SUBSTITUTE(VLOOKUP(AD96,#REF!,MATCH("strItemName",#REF!,0),FALSE),"SUI_",""),#REF!,2,FALSE)),"ERROR")</f>
        <v>0</v>
      </c>
      <c r="AF96" s="22">
        <v>0</v>
      </c>
      <c r="AG96" s="22">
        <v>0</v>
      </c>
      <c r="AH96" s="22">
        <v>0</v>
      </c>
      <c r="AI96" s="22">
        <v>0</v>
      </c>
      <c r="AJ96" s="22" t="b">
        <v>0</v>
      </c>
      <c r="AK96" s="22">
        <v>0</v>
      </c>
      <c r="AL96" s="22">
        <v>0</v>
      </c>
    </row>
    <row r="97" spans="1:38" ht="16.5" customHeight="1" x14ac:dyDescent="0.3">
      <c r="A97" s="21">
        <f>COUNTIF(FtbReward_Quest!$B:$B,$B97)+COUNTIF(FtbReward_Mode!$B:$B,$B97)+COUNTIF(FtbReward_Content!$B:$B,$B97)-1</f>
        <v>0</v>
      </c>
      <c r="B97" s="22">
        <f t="shared" si="4"/>
        <v>8304181</v>
      </c>
      <c r="C97" s="120">
        <v>830418</v>
      </c>
      <c r="D97" s="49" t="s">
        <v>998</v>
      </c>
      <c r="E97" s="49" t="s">
        <v>1655</v>
      </c>
      <c r="F97" s="120">
        <f>COUNTIF($C$8:$C97,$C97)</f>
        <v>1</v>
      </c>
      <c r="G97" s="49" t="b">
        <v>0</v>
      </c>
      <c r="H97" s="49">
        <v>0</v>
      </c>
      <c r="I97" s="129">
        <f>IFERROR(IF(H97=0,0,VLOOKUP(VLOOKUP(H97,#REF!,MATCH("strMailTitleID",#REF!,0),FALSE),#REF!,2,FALSE)),"ERROR")</f>
        <v>0</v>
      </c>
      <c r="J97" s="176">
        <v>0</v>
      </c>
      <c r="K97" s="129">
        <f>IFERROR(IF(J97=0,0,VLOOKUP(VLOOKUP(J97,#REF!,MATCH("strMailTitleID",#REF!,0),FALSE),#REF!,2,FALSE)),"ERROR")</f>
        <v>0</v>
      </c>
      <c r="L97" s="49">
        <f ca="1">IFERROR(VLOOKUP($B97,INDIRECT(VLOOKUP($E97,보상!$S:$AA,2,FALSE)),MATCH(L$6,INDIRECT(VLOOKUP($E97,보상!$S:$AA,3,FALSE)),0),FALSE),"ERROR")</f>
        <v>3350</v>
      </c>
      <c r="M97" s="49">
        <v>0</v>
      </c>
      <c r="N97" s="49">
        <v>0</v>
      </c>
      <c r="O97" s="49">
        <v>0</v>
      </c>
      <c r="P97" s="49" t="str">
        <f ca="1">IFERROR(VLOOKUP($B97,INDIRECT(VLOOKUP($E97,보상!$S:$AA,2,FALSE)),MATCH(P$6,INDIRECT(VLOOKUP($E97,보상!$S:$AA,3,FALSE)),0),FALSE),"ERROR")</f>
        <v>Gold</v>
      </c>
      <c r="Q97" s="49">
        <f ca="1">IFERROR(VLOOKUP($B97,INDIRECT(VLOOKUP($E97,보상!$S:$AA,2,FALSE)),MATCH(Q$6,INDIRECT(VLOOKUP($E97,보상!$S:$AA,3,FALSE)),0),FALSE),"ERROR")</f>
        <v>33500</v>
      </c>
      <c r="R97" s="49" t="b">
        <v>0</v>
      </c>
      <c r="S97" s="50" t="b">
        <v>0</v>
      </c>
      <c r="T97" s="22">
        <v>0</v>
      </c>
      <c r="U97" s="134">
        <f>IFERROR(IF(T97=0,0,VLOOKUP(SUBSTITUTE(VLOOKUP(T97,#REF!,MATCH("strItemName",#REF!,0),FALSE),"SUI_",""),#REF!,2,FALSE)),"ERROR")</f>
        <v>0</v>
      </c>
      <c r="V97" s="177">
        <v>0</v>
      </c>
      <c r="W97" s="134">
        <f>IFERROR(IF(V97=0,0,VLOOKUP(SUBSTITUTE(VLOOKUP(V97,#REF!,MATCH("strItemName",#REF!,0),FALSE),"SUI_",""),#REF!,2,FALSE)),"ERROR")</f>
        <v>0</v>
      </c>
      <c r="X97" s="177">
        <v>0</v>
      </c>
      <c r="Y97" s="134">
        <f>IFERROR(IF(X97=0,0,VLOOKUP(SUBSTITUTE(VLOOKUP(X97,#REF!,MATCH("strItemName",#REF!,0),FALSE),"SUI_",""),#REF!,2,FALSE)),"ERROR")</f>
        <v>0</v>
      </c>
      <c r="Z97" s="177">
        <v>0</v>
      </c>
      <c r="AA97" s="134">
        <f>IFERROR(IF(Z97=0,0,VLOOKUP(SUBSTITUTE(VLOOKUP(Z97,#REF!,MATCH("strItemName",#REF!,0),FALSE),"SUI_",""),#REF!,2,FALSE)),"ERROR")</f>
        <v>0</v>
      </c>
      <c r="AB97" s="177">
        <v>0</v>
      </c>
      <c r="AC97" s="134">
        <f>IFERROR(IF(AB97=0,0,VLOOKUP(SUBSTITUTE(VLOOKUP(AB97,#REF!,MATCH("strItemName",#REF!,0),FALSE),"SUI_",""),#REF!,2,FALSE)),"ERROR")</f>
        <v>0</v>
      </c>
      <c r="AD97" s="88">
        <v>0</v>
      </c>
      <c r="AE97" s="134">
        <f>IFERROR(IF(AD97=0,0,VLOOKUP(SUBSTITUTE(VLOOKUP(AD97,#REF!,MATCH("strItemName",#REF!,0),FALSE),"SUI_",""),#REF!,2,FALSE)),"ERROR")</f>
        <v>0</v>
      </c>
      <c r="AF97" s="22">
        <v>0</v>
      </c>
      <c r="AG97" s="22">
        <v>0</v>
      </c>
      <c r="AH97" s="22">
        <v>0</v>
      </c>
      <c r="AI97" s="22">
        <v>0</v>
      </c>
      <c r="AJ97" s="22" t="b">
        <v>0</v>
      </c>
      <c r="AK97" s="22">
        <v>0</v>
      </c>
      <c r="AL97" s="22">
        <v>0</v>
      </c>
    </row>
    <row r="98" spans="1:38" ht="16.5" customHeight="1" x14ac:dyDescent="0.3">
      <c r="A98" s="21">
        <f>COUNTIF(FtbReward_Quest!$B:$B,$B98)+COUNTIF(FtbReward_Mode!$B:$B,$B98)+COUNTIF(FtbReward_Content!$B:$B,$B98)-1</f>
        <v>0</v>
      </c>
      <c r="B98" s="22">
        <f t="shared" si="4"/>
        <v>8304191</v>
      </c>
      <c r="C98" s="120">
        <v>830419</v>
      </c>
      <c r="D98" s="49" t="s">
        <v>999</v>
      </c>
      <c r="E98" s="49" t="s">
        <v>1655</v>
      </c>
      <c r="F98" s="120">
        <f>COUNTIF($C$8:$C98,$C98)</f>
        <v>1</v>
      </c>
      <c r="G98" s="49" t="b">
        <v>0</v>
      </c>
      <c r="H98" s="49">
        <v>0</v>
      </c>
      <c r="I98" s="129">
        <f>IFERROR(IF(H98=0,0,VLOOKUP(VLOOKUP(H98,#REF!,MATCH("strMailTitleID",#REF!,0),FALSE),#REF!,2,FALSE)),"ERROR")</f>
        <v>0</v>
      </c>
      <c r="J98" s="176">
        <v>0</v>
      </c>
      <c r="K98" s="129">
        <f>IFERROR(IF(J98=0,0,VLOOKUP(VLOOKUP(J98,#REF!,MATCH("strMailTitleID",#REF!,0),FALSE),#REF!,2,FALSE)),"ERROR")</f>
        <v>0</v>
      </c>
      <c r="L98" s="49">
        <f ca="1">IFERROR(VLOOKUP($B98,INDIRECT(VLOOKUP($E98,보상!$S:$AA,2,FALSE)),MATCH(L$6,INDIRECT(VLOOKUP($E98,보상!$S:$AA,3,FALSE)),0),FALSE),"ERROR")</f>
        <v>3350</v>
      </c>
      <c r="M98" s="49">
        <v>0</v>
      </c>
      <c r="N98" s="49">
        <v>0</v>
      </c>
      <c r="O98" s="49">
        <v>0</v>
      </c>
      <c r="P98" s="49" t="str">
        <f ca="1">IFERROR(VLOOKUP($B98,INDIRECT(VLOOKUP($E98,보상!$S:$AA,2,FALSE)),MATCH(P$6,INDIRECT(VLOOKUP($E98,보상!$S:$AA,3,FALSE)),0),FALSE),"ERROR")</f>
        <v>Gold</v>
      </c>
      <c r="Q98" s="49">
        <f ca="1">IFERROR(VLOOKUP($B98,INDIRECT(VLOOKUP($E98,보상!$S:$AA,2,FALSE)),MATCH(Q$6,INDIRECT(VLOOKUP($E98,보상!$S:$AA,3,FALSE)),0),FALSE),"ERROR")</f>
        <v>33500</v>
      </c>
      <c r="R98" s="49" t="b">
        <v>0</v>
      </c>
      <c r="S98" s="50" t="b">
        <v>0</v>
      </c>
      <c r="T98" s="22">
        <v>0</v>
      </c>
      <c r="U98" s="134">
        <f>IFERROR(IF(T98=0,0,VLOOKUP(SUBSTITUTE(VLOOKUP(T98,#REF!,MATCH("strItemName",#REF!,0),FALSE),"SUI_",""),#REF!,2,FALSE)),"ERROR")</f>
        <v>0</v>
      </c>
      <c r="V98" s="177">
        <v>0</v>
      </c>
      <c r="W98" s="134">
        <f>IFERROR(IF(V98=0,0,VLOOKUP(SUBSTITUTE(VLOOKUP(V98,#REF!,MATCH("strItemName",#REF!,0),FALSE),"SUI_",""),#REF!,2,FALSE)),"ERROR")</f>
        <v>0</v>
      </c>
      <c r="X98" s="177">
        <v>0</v>
      </c>
      <c r="Y98" s="134">
        <f>IFERROR(IF(X98=0,0,VLOOKUP(SUBSTITUTE(VLOOKUP(X98,#REF!,MATCH("strItemName",#REF!,0),FALSE),"SUI_",""),#REF!,2,FALSE)),"ERROR")</f>
        <v>0</v>
      </c>
      <c r="Z98" s="177">
        <v>0</v>
      </c>
      <c r="AA98" s="134">
        <f>IFERROR(IF(Z98=0,0,VLOOKUP(SUBSTITUTE(VLOOKUP(Z98,#REF!,MATCH("strItemName",#REF!,0),FALSE),"SUI_",""),#REF!,2,FALSE)),"ERROR")</f>
        <v>0</v>
      </c>
      <c r="AB98" s="177">
        <v>0</v>
      </c>
      <c r="AC98" s="134">
        <f>IFERROR(IF(AB98=0,0,VLOOKUP(SUBSTITUTE(VLOOKUP(AB98,#REF!,MATCH("strItemName",#REF!,0),FALSE),"SUI_",""),#REF!,2,FALSE)),"ERROR")</f>
        <v>0</v>
      </c>
      <c r="AD98" s="88">
        <v>0</v>
      </c>
      <c r="AE98" s="134">
        <f>IFERROR(IF(AD98=0,0,VLOOKUP(SUBSTITUTE(VLOOKUP(AD98,#REF!,MATCH("strItemName",#REF!,0),FALSE),"SUI_",""),#REF!,2,FALSE)),"ERROR")</f>
        <v>0</v>
      </c>
      <c r="AF98" s="22">
        <v>0</v>
      </c>
      <c r="AG98" s="22">
        <v>0</v>
      </c>
      <c r="AH98" s="22">
        <v>0</v>
      </c>
      <c r="AI98" s="22">
        <v>0</v>
      </c>
      <c r="AJ98" s="22" t="b">
        <v>0</v>
      </c>
      <c r="AK98" s="22">
        <v>0</v>
      </c>
      <c r="AL98" s="22">
        <v>0</v>
      </c>
    </row>
    <row r="99" spans="1:38" ht="16.5" customHeight="1" x14ac:dyDescent="0.3">
      <c r="A99" s="21">
        <f>COUNTIF(FtbReward_Quest!$B:$B,$B99)+COUNTIF(FtbReward_Mode!$B:$B,$B99)+COUNTIF(FtbReward_Content!$B:$B,$B99)-1</f>
        <v>0</v>
      </c>
      <c r="B99" s="22">
        <f t="shared" si="4"/>
        <v>8304201</v>
      </c>
      <c r="C99" s="120">
        <v>830420</v>
      </c>
      <c r="D99" s="49" t="s">
        <v>1000</v>
      </c>
      <c r="E99" s="49" t="s">
        <v>1655</v>
      </c>
      <c r="F99" s="120">
        <f>COUNTIF($C$8:$C99,$C99)</f>
        <v>1</v>
      </c>
      <c r="G99" s="49" t="b">
        <v>0</v>
      </c>
      <c r="H99" s="49">
        <v>0</v>
      </c>
      <c r="I99" s="129">
        <f>IFERROR(IF(H99=0,0,VLOOKUP(VLOOKUP(H99,#REF!,MATCH("strMailTitleID",#REF!,0),FALSE),#REF!,2,FALSE)),"ERROR")</f>
        <v>0</v>
      </c>
      <c r="J99" s="176">
        <v>0</v>
      </c>
      <c r="K99" s="129">
        <f>IFERROR(IF(J99=0,0,VLOOKUP(VLOOKUP(J99,#REF!,MATCH("strMailTitleID",#REF!,0),FALSE),#REF!,2,FALSE)),"ERROR")</f>
        <v>0</v>
      </c>
      <c r="L99" s="49">
        <f ca="1">IFERROR(VLOOKUP($B99,INDIRECT(VLOOKUP($E99,보상!$S:$AA,2,FALSE)),MATCH(L$6,INDIRECT(VLOOKUP($E99,보상!$S:$AA,3,FALSE)),0),FALSE),"ERROR")</f>
        <v>3650</v>
      </c>
      <c r="M99" s="49">
        <v>0</v>
      </c>
      <c r="N99" s="49">
        <v>0</v>
      </c>
      <c r="O99" s="49">
        <v>0</v>
      </c>
      <c r="P99" s="49" t="str">
        <f ca="1">IFERROR(VLOOKUP($B99,INDIRECT(VLOOKUP($E99,보상!$S:$AA,2,FALSE)),MATCH(P$6,INDIRECT(VLOOKUP($E99,보상!$S:$AA,3,FALSE)),0),FALSE),"ERROR")</f>
        <v>Gold</v>
      </c>
      <c r="Q99" s="49">
        <f ca="1">IFERROR(VLOOKUP($B99,INDIRECT(VLOOKUP($E99,보상!$S:$AA,2,FALSE)),MATCH(Q$6,INDIRECT(VLOOKUP($E99,보상!$S:$AA,3,FALSE)),0),FALSE),"ERROR")</f>
        <v>36500</v>
      </c>
      <c r="R99" s="49" t="b">
        <v>0</v>
      </c>
      <c r="S99" s="50" t="b">
        <v>0</v>
      </c>
      <c r="T99" s="22">
        <v>0</v>
      </c>
      <c r="U99" s="134">
        <f>IFERROR(IF(T99=0,0,VLOOKUP(SUBSTITUTE(VLOOKUP(T99,#REF!,MATCH("strItemName",#REF!,0),FALSE),"SUI_",""),#REF!,2,FALSE)),"ERROR")</f>
        <v>0</v>
      </c>
      <c r="V99" s="177">
        <v>0</v>
      </c>
      <c r="W99" s="134">
        <f>IFERROR(IF(V99=0,0,VLOOKUP(SUBSTITUTE(VLOOKUP(V99,#REF!,MATCH("strItemName",#REF!,0),FALSE),"SUI_",""),#REF!,2,FALSE)),"ERROR")</f>
        <v>0</v>
      </c>
      <c r="X99" s="177">
        <v>0</v>
      </c>
      <c r="Y99" s="134">
        <f>IFERROR(IF(X99=0,0,VLOOKUP(SUBSTITUTE(VLOOKUP(X99,#REF!,MATCH("strItemName",#REF!,0),FALSE),"SUI_",""),#REF!,2,FALSE)),"ERROR")</f>
        <v>0</v>
      </c>
      <c r="Z99" s="177">
        <v>0</v>
      </c>
      <c r="AA99" s="134">
        <f>IFERROR(IF(Z99=0,0,VLOOKUP(SUBSTITUTE(VLOOKUP(Z99,#REF!,MATCH("strItemName",#REF!,0),FALSE),"SUI_",""),#REF!,2,FALSE)),"ERROR")</f>
        <v>0</v>
      </c>
      <c r="AB99" s="177">
        <v>0</v>
      </c>
      <c r="AC99" s="134">
        <f>IFERROR(IF(AB99=0,0,VLOOKUP(SUBSTITUTE(VLOOKUP(AB99,#REF!,MATCH("strItemName",#REF!,0),FALSE),"SUI_",""),#REF!,2,FALSE)),"ERROR")</f>
        <v>0</v>
      </c>
      <c r="AD99" s="88">
        <v>0</v>
      </c>
      <c r="AE99" s="134">
        <f>IFERROR(IF(AD99=0,0,VLOOKUP(SUBSTITUTE(VLOOKUP(AD99,#REF!,MATCH("strItemName",#REF!,0),FALSE),"SUI_",""),#REF!,2,FALSE)),"ERROR")</f>
        <v>0</v>
      </c>
      <c r="AF99" s="22">
        <v>0</v>
      </c>
      <c r="AG99" s="22">
        <v>0</v>
      </c>
      <c r="AH99" s="22">
        <v>0</v>
      </c>
      <c r="AI99" s="22">
        <v>0</v>
      </c>
      <c r="AJ99" s="22" t="b">
        <v>0</v>
      </c>
      <c r="AK99" s="22">
        <v>0</v>
      </c>
      <c r="AL99" s="22">
        <v>0</v>
      </c>
    </row>
    <row r="100" spans="1:38" ht="16.5" customHeight="1" x14ac:dyDescent="0.3">
      <c r="A100" s="21">
        <f>COUNTIF(FtbReward_Quest!$B:$B,$B100)+COUNTIF(FtbReward_Mode!$B:$B,$B100)+COUNTIF(FtbReward_Content!$B:$B,$B100)-1</f>
        <v>0</v>
      </c>
      <c r="B100" s="22">
        <f t="shared" si="4"/>
        <v>8304211</v>
      </c>
      <c r="C100" s="120">
        <v>830421</v>
      </c>
      <c r="D100" s="49" t="s">
        <v>1001</v>
      </c>
      <c r="E100" s="49" t="s">
        <v>1655</v>
      </c>
      <c r="F100" s="120">
        <f>COUNTIF($C$8:$C100,$C100)</f>
        <v>1</v>
      </c>
      <c r="G100" s="49" t="b">
        <v>0</v>
      </c>
      <c r="H100" s="49">
        <v>0</v>
      </c>
      <c r="I100" s="129">
        <f>IFERROR(IF(H100=0,0,VLOOKUP(VLOOKUP(H100,#REF!,MATCH("strMailTitleID",#REF!,0),FALSE),#REF!,2,FALSE)),"ERROR")</f>
        <v>0</v>
      </c>
      <c r="J100" s="176">
        <v>0</v>
      </c>
      <c r="K100" s="129">
        <f>IFERROR(IF(J100=0,0,VLOOKUP(VLOOKUP(J100,#REF!,MATCH("strMailTitleID",#REF!,0),FALSE),#REF!,2,FALSE)),"ERROR")</f>
        <v>0</v>
      </c>
      <c r="L100" s="49">
        <f ca="1">IFERROR(VLOOKUP($B100,INDIRECT(VLOOKUP($E100,보상!$S:$AA,2,FALSE)),MATCH(L$6,INDIRECT(VLOOKUP($E100,보상!$S:$AA,3,FALSE)),0),FALSE),"ERROR")</f>
        <v>3650</v>
      </c>
      <c r="M100" s="49">
        <v>0</v>
      </c>
      <c r="N100" s="49">
        <v>0</v>
      </c>
      <c r="O100" s="49">
        <v>0</v>
      </c>
      <c r="P100" s="49" t="str">
        <f ca="1">IFERROR(VLOOKUP($B100,INDIRECT(VLOOKUP($E100,보상!$S:$AA,2,FALSE)),MATCH(P$6,INDIRECT(VLOOKUP($E100,보상!$S:$AA,3,FALSE)),0),FALSE),"ERROR")</f>
        <v>Gold</v>
      </c>
      <c r="Q100" s="49">
        <f ca="1">IFERROR(VLOOKUP($B100,INDIRECT(VLOOKUP($E100,보상!$S:$AA,2,FALSE)),MATCH(Q$6,INDIRECT(VLOOKUP($E100,보상!$S:$AA,3,FALSE)),0),FALSE),"ERROR")</f>
        <v>36500</v>
      </c>
      <c r="R100" s="49" t="b">
        <v>0</v>
      </c>
      <c r="S100" s="50" t="b">
        <v>0</v>
      </c>
      <c r="T100" s="22">
        <v>0</v>
      </c>
      <c r="U100" s="134">
        <f>IFERROR(IF(T100=0,0,VLOOKUP(SUBSTITUTE(VLOOKUP(T100,#REF!,MATCH("strItemName",#REF!,0),FALSE),"SUI_",""),#REF!,2,FALSE)),"ERROR")</f>
        <v>0</v>
      </c>
      <c r="V100" s="177">
        <v>0</v>
      </c>
      <c r="W100" s="134">
        <f>IFERROR(IF(V100=0,0,VLOOKUP(SUBSTITUTE(VLOOKUP(V100,#REF!,MATCH("strItemName",#REF!,0),FALSE),"SUI_",""),#REF!,2,FALSE)),"ERROR")</f>
        <v>0</v>
      </c>
      <c r="X100" s="177">
        <v>0</v>
      </c>
      <c r="Y100" s="134">
        <f>IFERROR(IF(X100=0,0,VLOOKUP(SUBSTITUTE(VLOOKUP(X100,#REF!,MATCH("strItemName",#REF!,0),FALSE),"SUI_",""),#REF!,2,FALSE)),"ERROR")</f>
        <v>0</v>
      </c>
      <c r="Z100" s="177">
        <v>0</v>
      </c>
      <c r="AA100" s="134">
        <f>IFERROR(IF(Z100=0,0,VLOOKUP(SUBSTITUTE(VLOOKUP(Z100,#REF!,MATCH("strItemName",#REF!,0),FALSE),"SUI_",""),#REF!,2,FALSE)),"ERROR")</f>
        <v>0</v>
      </c>
      <c r="AB100" s="177">
        <v>0</v>
      </c>
      <c r="AC100" s="134">
        <f>IFERROR(IF(AB100=0,0,VLOOKUP(SUBSTITUTE(VLOOKUP(AB100,#REF!,MATCH("strItemName",#REF!,0),FALSE),"SUI_",""),#REF!,2,FALSE)),"ERROR")</f>
        <v>0</v>
      </c>
      <c r="AD100" s="88">
        <v>0</v>
      </c>
      <c r="AE100" s="134">
        <f>IFERROR(IF(AD100=0,0,VLOOKUP(SUBSTITUTE(VLOOKUP(AD100,#REF!,MATCH("strItemName",#REF!,0),FALSE),"SUI_",""),#REF!,2,FALSE)),"ERROR")</f>
        <v>0</v>
      </c>
      <c r="AF100" s="22">
        <v>0</v>
      </c>
      <c r="AG100" s="22">
        <v>0</v>
      </c>
      <c r="AH100" s="22">
        <v>0</v>
      </c>
      <c r="AI100" s="22">
        <v>0</v>
      </c>
      <c r="AJ100" s="22" t="b">
        <v>0</v>
      </c>
      <c r="AK100" s="22">
        <v>0</v>
      </c>
      <c r="AL100" s="22">
        <v>0</v>
      </c>
    </row>
    <row r="101" spans="1:38" ht="16.5" customHeight="1" x14ac:dyDescent="0.3">
      <c r="A101" s="21">
        <f>COUNTIF(FtbReward_Quest!$B:$B,$B101)+COUNTIF(FtbReward_Mode!$B:$B,$B101)+COUNTIF(FtbReward_Content!$B:$B,$B101)-1</f>
        <v>0</v>
      </c>
      <c r="B101" s="22">
        <f t="shared" si="4"/>
        <v>8304221</v>
      </c>
      <c r="C101" s="120">
        <v>830422</v>
      </c>
      <c r="D101" s="49" t="s">
        <v>1002</v>
      </c>
      <c r="E101" s="49" t="s">
        <v>1655</v>
      </c>
      <c r="F101" s="120">
        <f>COUNTIF($C$8:$C101,$C101)</f>
        <v>1</v>
      </c>
      <c r="G101" s="49" t="b">
        <v>0</v>
      </c>
      <c r="H101" s="49">
        <v>0</v>
      </c>
      <c r="I101" s="129">
        <f>IFERROR(IF(H101=0,0,VLOOKUP(VLOOKUP(H101,#REF!,MATCH("strMailTitleID",#REF!,0),FALSE),#REF!,2,FALSE)),"ERROR")</f>
        <v>0</v>
      </c>
      <c r="J101" s="176">
        <v>0</v>
      </c>
      <c r="K101" s="129">
        <f>IFERROR(IF(J101=0,0,VLOOKUP(VLOOKUP(J101,#REF!,MATCH("strMailTitleID",#REF!,0),FALSE),#REF!,2,FALSE)),"ERROR")</f>
        <v>0</v>
      </c>
      <c r="L101" s="49">
        <f ca="1">IFERROR(VLOOKUP($B101,INDIRECT(VLOOKUP($E101,보상!$S:$AA,2,FALSE)),MATCH(L$6,INDIRECT(VLOOKUP($E101,보상!$S:$AA,3,FALSE)),0),FALSE),"ERROR")</f>
        <v>3650</v>
      </c>
      <c r="M101" s="49">
        <v>0</v>
      </c>
      <c r="N101" s="49">
        <v>0</v>
      </c>
      <c r="O101" s="49">
        <v>0</v>
      </c>
      <c r="P101" s="49" t="str">
        <f ca="1">IFERROR(VLOOKUP($B101,INDIRECT(VLOOKUP($E101,보상!$S:$AA,2,FALSE)),MATCH(P$6,INDIRECT(VLOOKUP($E101,보상!$S:$AA,3,FALSE)),0),FALSE),"ERROR")</f>
        <v>Gold</v>
      </c>
      <c r="Q101" s="49">
        <f ca="1">IFERROR(VLOOKUP($B101,INDIRECT(VLOOKUP($E101,보상!$S:$AA,2,FALSE)),MATCH(Q$6,INDIRECT(VLOOKUP($E101,보상!$S:$AA,3,FALSE)),0),FALSE),"ERROR")</f>
        <v>36500</v>
      </c>
      <c r="R101" s="49" t="b">
        <v>0</v>
      </c>
      <c r="S101" s="50" t="b">
        <v>0</v>
      </c>
      <c r="T101" s="22">
        <v>0</v>
      </c>
      <c r="U101" s="134">
        <f>IFERROR(IF(T101=0,0,VLOOKUP(SUBSTITUTE(VLOOKUP(T101,#REF!,MATCH("strItemName",#REF!,0),FALSE),"SUI_",""),#REF!,2,FALSE)),"ERROR")</f>
        <v>0</v>
      </c>
      <c r="V101" s="177">
        <v>0</v>
      </c>
      <c r="W101" s="134">
        <f>IFERROR(IF(V101=0,0,VLOOKUP(SUBSTITUTE(VLOOKUP(V101,#REF!,MATCH("strItemName",#REF!,0),FALSE),"SUI_",""),#REF!,2,FALSE)),"ERROR")</f>
        <v>0</v>
      </c>
      <c r="X101" s="177">
        <v>0</v>
      </c>
      <c r="Y101" s="134">
        <f>IFERROR(IF(X101=0,0,VLOOKUP(SUBSTITUTE(VLOOKUP(X101,#REF!,MATCH("strItemName",#REF!,0),FALSE),"SUI_",""),#REF!,2,FALSE)),"ERROR")</f>
        <v>0</v>
      </c>
      <c r="Z101" s="177">
        <v>0</v>
      </c>
      <c r="AA101" s="134">
        <f>IFERROR(IF(Z101=0,0,VLOOKUP(SUBSTITUTE(VLOOKUP(Z101,#REF!,MATCH("strItemName",#REF!,0),FALSE),"SUI_",""),#REF!,2,FALSE)),"ERROR")</f>
        <v>0</v>
      </c>
      <c r="AB101" s="177">
        <v>0</v>
      </c>
      <c r="AC101" s="134">
        <f>IFERROR(IF(AB101=0,0,VLOOKUP(SUBSTITUTE(VLOOKUP(AB101,#REF!,MATCH("strItemName",#REF!,0),FALSE),"SUI_",""),#REF!,2,FALSE)),"ERROR")</f>
        <v>0</v>
      </c>
      <c r="AD101" s="88">
        <v>0</v>
      </c>
      <c r="AE101" s="134">
        <f>IFERROR(IF(AD101=0,0,VLOOKUP(SUBSTITUTE(VLOOKUP(AD101,#REF!,MATCH("strItemName",#REF!,0),FALSE),"SUI_",""),#REF!,2,FALSE)),"ERROR")</f>
        <v>0</v>
      </c>
      <c r="AF101" s="22">
        <v>0</v>
      </c>
      <c r="AG101" s="22">
        <v>0</v>
      </c>
      <c r="AH101" s="22">
        <v>0</v>
      </c>
      <c r="AI101" s="22">
        <v>0</v>
      </c>
      <c r="AJ101" s="22" t="b">
        <v>0</v>
      </c>
      <c r="AK101" s="22">
        <v>0</v>
      </c>
      <c r="AL101" s="22">
        <v>0</v>
      </c>
    </row>
    <row r="102" spans="1:38" ht="16.5" customHeight="1" x14ac:dyDescent="0.3">
      <c r="A102" s="21">
        <f>COUNTIF(FtbReward_Quest!$B:$B,$B102)+COUNTIF(FtbReward_Mode!$B:$B,$B102)+COUNTIF(FtbReward_Content!$B:$B,$B102)-1</f>
        <v>0</v>
      </c>
      <c r="B102" s="22">
        <f t="shared" si="4"/>
        <v>8305011</v>
      </c>
      <c r="C102" s="120">
        <v>830501</v>
      </c>
      <c r="D102" s="49" t="s">
        <v>1003</v>
      </c>
      <c r="E102" s="49" t="s">
        <v>1655</v>
      </c>
      <c r="F102" s="120">
        <f>COUNTIF($C$8:$C102,$C102)</f>
        <v>1</v>
      </c>
      <c r="G102" s="49" t="b">
        <v>0</v>
      </c>
      <c r="H102" s="49">
        <v>0</v>
      </c>
      <c r="I102" s="129">
        <f>IFERROR(IF(H102=0,0,VLOOKUP(VLOOKUP(H102,#REF!,MATCH("strMailTitleID",#REF!,0),FALSE),#REF!,2,FALSE)),"ERROR")</f>
        <v>0</v>
      </c>
      <c r="J102" s="176">
        <v>0</v>
      </c>
      <c r="K102" s="129">
        <f>IFERROR(IF(J102=0,0,VLOOKUP(VLOOKUP(J102,#REF!,MATCH("strMailTitleID",#REF!,0),FALSE),#REF!,2,FALSE)),"ERROR")</f>
        <v>0</v>
      </c>
      <c r="L102" s="49">
        <f ca="1">IFERROR(VLOOKUP($B102,INDIRECT(VLOOKUP($E102,보상!$S:$AA,2,FALSE)),MATCH(L$6,INDIRECT(VLOOKUP($E102,보상!$S:$AA,3,FALSE)),0),FALSE),"ERROR")</f>
        <v>4350</v>
      </c>
      <c r="M102" s="49">
        <v>0</v>
      </c>
      <c r="N102" s="49">
        <v>0</v>
      </c>
      <c r="O102" s="49">
        <v>0</v>
      </c>
      <c r="P102" s="49" t="str">
        <f ca="1">IFERROR(VLOOKUP($B102,INDIRECT(VLOOKUP($E102,보상!$S:$AA,2,FALSE)),MATCH(P$6,INDIRECT(VLOOKUP($E102,보상!$S:$AA,3,FALSE)),0),FALSE),"ERROR")</f>
        <v>Gold</v>
      </c>
      <c r="Q102" s="49">
        <f ca="1">IFERROR(VLOOKUP($B102,INDIRECT(VLOOKUP($E102,보상!$S:$AA,2,FALSE)),MATCH(Q$6,INDIRECT(VLOOKUP($E102,보상!$S:$AA,3,FALSE)),0),FALSE),"ERROR")</f>
        <v>43500</v>
      </c>
      <c r="R102" s="49" t="b">
        <v>0</v>
      </c>
      <c r="S102" s="50" t="b">
        <v>0</v>
      </c>
      <c r="T102" s="22">
        <v>0</v>
      </c>
      <c r="U102" s="134">
        <f>IFERROR(IF(T102=0,0,VLOOKUP(SUBSTITUTE(VLOOKUP(T102,#REF!,MATCH("strItemName",#REF!,0),FALSE),"SUI_",""),#REF!,2,FALSE)),"ERROR")</f>
        <v>0</v>
      </c>
      <c r="V102" s="177">
        <v>0</v>
      </c>
      <c r="W102" s="134">
        <f>IFERROR(IF(V102=0,0,VLOOKUP(SUBSTITUTE(VLOOKUP(V102,#REF!,MATCH("strItemName",#REF!,0),FALSE),"SUI_",""),#REF!,2,FALSE)),"ERROR")</f>
        <v>0</v>
      </c>
      <c r="X102" s="177">
        <v>0</v>
      </c>
      <c r="Y102" s="134">
        <f>IFERROR(IF(X102=0,0,VLOOKUP(SUBSTITUTE(VLOOKUP(X102,#REF!,MATCH("strItemName",#REF!,0),FALSE),"SUI_",""),#REF!,2,FALSE)),"ERROR")</f>
        <v>0</v>
      </c>
      <c r="Z102" s="177">
        <v>0</v>
      </c>
      <c r="AA102" s="134">
        <f>IFERROR(IF(Z102=0,0,VLOOKUP(SUBSTITUTE(VLOOKUP(Z102,#REF!,MATCH("strItemName",#REF!,0),FALSE),"SUI_",""),#REF!,2,FALSE)),"ERROR")</f>
        <v>0</v>
      </c>
      <c r="AB102" s="177">
        <v>0</v>
      </c>
      <c r="AC102" s="134">
        <f>IFERROR(IF(AB102=0,0,VLOOKUP(SUBSTITUTE(VLOOKUP(AB102,#REF!,MATCH("strItemName",#REF!,0),FALSE),"SUI_",""),#REF!,2,FALSE)),"ERROR")</f>
        <v>0</v>
      </c>
      <c r="AD102" s="88">
        <v>0</v>
      </c>
      <c r="AE102" s="134">
        <f>IFERROR(IF(AD102=0,0,VLOOKUP(SUBSTITUTE(VLOOKUP(AD102,#REF!,MATCH("strItemName",#REF!,0),FALSE),"SUI_",""),#REF!,2,FALSE)),"ERROR")</f>
        <v>0</v>
      </c>
      <c r="AF102" s="22">
        <v>0</v>
      </c>
      <c r="AG102" s="22">
        <v>0</v>
      </c>
      <c r="AH102" s="22">
        <v>0</v>
      </c>
      <c r="AI102" s="22">
        <v>0</v>
      </c>
      <c r="AJ102" s="22" t="b">
        <v>0</v>
      </c>
      <c r="AK102" s="22">
        <v>0</v>
      </c>
      <c r="AL102" s="22">
        <v>0</v>
      </c>
    </row>
    <row r="103" spans="1:38" ht="16.5" customHeight="1" x14ac:dyDescent="0.3">
      <c r="A103" s="21">
        <f>COUNTIF(FtbReward_Quest!$B:$B,$B103)+COUNTIF(FtbReward_Mode!$B:$B,$B103)+COUNTIF(FtbReward_Content!$B:$B,$B103)-1</f>
        <v>0</v>
      </c>
      <c r="B103" s="22">
        <f t="shared" si="4"/>
        <v>8305021</v>
      </c>
      <c r="C103" s="120">
        <v>830502</v>
      </c>
      <c r="D103" s="49" t="s">
        <v>1004</v>
      </c>
      <c r="E103" s="49" t="s">
        <v>1655</v>
      </c>
      <c r="F103" s="120">
        <f>COUNTIF($C$8:$C103,$C103)</f>
        <v>1</v>
      </c>
      <c r="G103" s="49" t="b">
        <v>0</v>
      </c>
      <c r="H103" s="49">
        <v>0</v>
      </c>
      <c r="I103" s="129">
        <f>IFERROR(IF(H103=0,0,VLOOKUP(VLOOKUP(H103,#REF!,MATCH("strMailTitleID",#REF!,0),FALSE),#REF!,2,FALSE)),"ERROR")</f>
        <v>0</v>
      </c>
      <c r="J103" s="176">
        <v>0</v>
      </c>
      <c r="K103" s="129">
        <f>IFERROR(IF(J103=0,0,VLOOKUP(VLOOKUP(J103,#REF!,MATCH("strMailTitleID",#REF!,0),FALSE),#REF!,2,FALSE)),"ERROR")</f>
        <v>0</v>
      </c>
      <c r="L103" s="49">
        <f ca="1">IFERROR(VLOOKUP($B103,INDIRECT(VLOOKUP($E103,보상!$S:$AA,2,FALSE)),MATCH(L$6,INDIRECT(VLOOKUP($E103,보상!$S:$AA,3,FALSE)),0),FALSE),"ERROR")</f>
        <v>4350</v>
      </c>
      <c r="M103" s="49">
        <v>0</v>
      </c>
      <c r="N103" s="49">
        <v>0</v>
      </c>
      <c r="O103" s="49">
        <v>0</v>
      </c>
      <c r="P103" s="49" t="str">
        <f ca="1">IFERROR(VLOOKUP($B103,INDIRECT(VLOOKUP($E103,보상!$S:$AA,2,FALSE)),MATCH(P$6,INDIRECT(VLOOKUP($E103,보상!$S:$AA,3,FALSE)),0),FALSE),"ERROR")</f>
        <v>Gold</v>
      </c>
      <c r="Q103" s="49">
        <f ca="1">IFERROR(VLOOKUP($B103,INDIRECT(VLOOKUP($E103,보상!$S:$AA,2,FALSE)),MATCH(Q$6,INDIRECT(VLOOKUP($E103,보상!$S:$AA,3,FALSE)),0),FALSE),"ERROR")</f>
        <v>43500</v>
      </c>
      <c r="R103" s="49" t="b">
        <v>0</v>
      </c>
      <c r="S103" s="50" t="b">
        <v>0</v>
      </c>
      <c r="T103" s="22">
        <v>0</v>
      </c>
      <c r="U103" s="134">
        <f>IFERROR(IF(T103=0,0,VLOOKUP(SUBSTITUTE(VLOOKUP(T103,#REF!,MATCH("strItemName",#REF!,0),FALSE),"SUI_",""),#REF!,2,FALSE)),"ERROR")</f>
        <v>0</v>
      </c>
      <c r="V103" s="177">
        <v>0</v>
      </c>
      <c r="W103" s="134">
        <f>IFERROR(IF(V103=0,0,VLOOKUP(SUBSTITUTE(VLOOKUP(V103,#REF!,MATCH("strItemName",#REF!,0),FALSE),"SUI_",""),#REF!,2,FALSE)),"ERROR")</f>
        <v>0</v>
      </c>
      <c r="X103" s="177">
        <v>0</v>
      </c>
      <c r="Y103" s="134">
        <f>IFERROR(IF(X103=0,0,VLOOKUP(SUBSTITUTE(VLOOKUP(X103,#REF!,MATCH("strItemName",#REF!,0),FALSE),"SUI_",""),#REF!,2,FALSE)),"ERROR")</f>
        <v>0</v>
      </c>
      <c r="Z103" s="177">
        <v>0</v>
      </c>
      <c r="AA103" s="134">
        <f>IFERROR(IF(Z103=0,0,VLOOKUP(SUBSTITUTE(VLOOKUP(Z103,#REF!,MATCH("strItemName",#REF!,0),FALSE),"SUI_",""),#REF!,2,FALSE)),"ERROR")</f>
        <v>0</v>
      </c>
      <c r="AB103" s="177">
        <v>0</v>
      </c>
      <c r="AC103" s="134">
        <f>IFERROR(IF(AB103=0,0,VLOOKUP(SUBSTITUTE(VLOOKUP(AB103,#REF!,MATCH("strItemName",#REF!,0),FALSE),"SUI_",""),#REF!,2,FALSE)),"ERROR")</f>
        <v>0</v>
      </c>
      <c r="AD103" s="88">
        <v>0</v>
      </c>
      <c r="AE103" s="134">
        <f>IFERROR(IF(AD103=0,0,VLOOKUP(SUBSTITUTE(VLOOKUP(AD103,#REF!,MATCH("strItemName",#REF!,0),FALSE),"SUI_",""),#REF!,2,FALSE)),"ERROR")</f>
        <v>0</v>
      </c>
      <c r="AF103" s="22">
        <v>0</v>
      </c>
      <c r="AG103" s="22">
        <v>0</v>
      </c>
      <c r="AH103" s="22">
        <v>0</v>
      </c>
      <c r="AI103" s="22">
        <v>0</v>
      </c>
      <c r="AJ103" s="22" t="b">
        <v>0</v>
      </c>
      <c r="AK103" s="22">
        <v>0</v>
      </c>
      <c r="AL103" s="22">
        <v>0</v>
      </c>
    </row>
    <row r="104" spans="1:38" ht="16.5" customHeight="1" x14ac:dyDescent="0.3">
      <c r="A104" s="21">
        <f>COUNTIF(FtbReward_Quest!$B:$B,$B104)+COUNTIF(FtbReward_Mode!$B:$B,$B104)+COUNTIF(FtbReward_Content!$B:$B,$B104)-1</f>
        <v>0</v>
      </c>
      <c r="B104" s="22">
        <f t="shared" si="4"/>
        <v>8305031</v>
      </c>
      <c r="C104" s="120">
        <v>830503</v>
      </c>
      <c r="D104" s="49" t="s">
        <v>1005</v>
      </c>
      <c r="E104" s="49" t="s">
        <v>1655</v>
      </c>
      <c r="F104" s="120">
        <f>COUNTIF($C$8:$C104,$C104)</f>
        <v>1</v>
      </c>
      <c r="G104" s="49" t="b">
        <v>0</v>
      </c>
      <c r="H104" s="49">
        <v>0</v>
      </c>
      <c r="I104" s="129">
        <f>IFERROR(IF(H104=0,0,VLOOKUP(VLOOKUP(H104,#REF!,MATCH("strMailTitleID",#REF!,0),FALSE),#REF!,2,FALSE)),"ERROR")</f>
        <v>0</v>
      </c>
      <c r="J104" s="176">
        <v>0</v>
      </c>
      <c r="K104" s="129">
        <f>IFERROR(IF(J104=0,0,VLOOKUP(VLOOKUP(J104,#REF!,MATCH("strMailTitleID",#REF!,0),FALSE),#REF!,2,FALSE)),"ERROR")</f>
        <v>0</v>
      </c>
      <c r="L104" s="49">
        <f ca="1">IFERROR(VLOOKUP($B104,INDIRECT(VLOOKUP($E104,보상!$S:$AA,2,FALSE)),MATCH(L$6,INDIRECT(VLOOKUP($E104,보상!$S:$AA,3,FALSE)),0),FALSE),"ERROR")</f>
        <v>4450</v>
      </c>
      <c r="M104" s="49">
        <v>0</v>
      </c>
      <c r="N104" s="49">
        <v>0</v>
      </c>
      <c r="O104" s="49">
        <v>0</v>
      </c>
      <c r="P104" s="49" t="str">
        <f ca="1">IFERROR(VLOOKUP($B104,INDIRECT(VLOOKUP($E104,보상!$S:$AA,2,FALSE)),MATCH(P$6,INDIRECT(VLOOKUP($E104,보상!$S:$AA,3,FALSE)),0),FALSE),"ERROR")</f>
        <v>Gold</v>
      </c>
      <c r="Q104" s="49">
        <f ca="1">IFERROR(VLOOKUP($B104,INDIRECT(VLOOKUP($E104,보상!$S:$AA,2,FALSE)),MATCH(Q$6,INDIRECT(VLOOKUP($E104,보상!$S:$AA,3,FALSE)),0),FALSE),"ERROR")</f>
        <v>44500</v>
      </c>
      <c r="R104" s="49" t="b">
        <v>0</v>
      </c>
      <c r="S104" s="50" t="b">
        <v>0</v>
      </c>
      <c r="T104" s="22">
        <v>0</v>
      </c>
      <c r="U104" s="134">
        <f>IFERROR(IF(T104=0,0,VLOOKUP(SUBSTITUTE(VLOOKUP(T104,#REF!,MATCH("strItemName",#REF!,0),FALSE),"SUI_",""),#REF!,2,FALSE)),"ERROR")</f>
        <v>0</v>
      </c>
      <c r="V104" s="177">
        <v>0</v>
      </c>
      <c r="W104" s="134">
        <f>IFERROR(IF(V104=0,0,VLOOKUP(SUBSTITUTE(VLOOKUP(V104,#REF!,MATCH("strItemName",#REF!,0),FALSE),"SUI_",""),#REF!,2,FALSE)),"ERROR")</f>
        <v>0</v>
      </c>
      <c r="X104" s="177">
        <v>0</v>
      </c>
      <c r="Y104" s="134">
        <f>IFERROR(IF(X104=0,0,VLOOKUP(SUBSTITUTE(VLOOKUP(X104,#REF!,MATCH("strItemName",#REF!,0),FALSE),"SUI_",""),#REF!,2,FALSE)),"ERROR")</f>
        <v>0</v>
      </c>
      <c r="Z104" s="177">
        <v>0</v>
      </c>
      <c r="AA104" s="134">
        <f>IFERROR(IF(Z104=0,0,VLOOKUP(SUBSTITUTE(VLOOKUP(Z104,#REF!,MATCH("strItemName",#REF!,0),FALSE),"SUI_",""),#REF!,2,FALSE)),"ERROR")</f>
        <v>0</v>
      </c>
      <c r="AB104" s="177">
        <v>0</v>
      </c>
      <c r="AC104" s="134">
        <f>IFERROR(IF(AB104=0,0,VLOOKUP(SUBSTITUTE(VLOOKUP(AB104,#REF!,MATCH("strItemName",#REF!,0),FALSE),"SUI_",""),#REF!,2,FALSE)),"ERROR")</f>
        <v>0</v>
      </c>
      <c r="AD104" s="88">
        <v>0</v>
      </c>
      <c r="AE104" s="134">
        <f>IFERROR(IF(AD104=0,0,VLOOKUP(SUBSTITUTE(VLOOKUP(AD104,#REF!,MATCH("strItemName",#REF!,0),FALSE),"SUI_",""),#REF!,2,FALSE)),"ERROR")</f>
        <v>0</v>
      </c>
      <c r="AF104" s="22">
        <v>0</v>
      </c>
      <c r="AG104" s="22">
        <v>0</v>
      </c>
      <c r="AH104" s="22">
        <v>0</v>
      </c>
      <c r="AI104" s="22">
        <v>0</v>
      </c>
      <c r="AJ104" s="22" t="b">
        <v>0</v>
      </c>
      <c r="AK104" s="22">
        <v>0</v>
      </c>
      <c r="AL104" s="22">
        <v>0</v>
      </c>
    </row>
    <row r="105" spans="1:38" ht="16.5" customHeight="1" x14ac:dyDescent="0.3">
      <c r="A105" s="21">
        <f>COUNTIF(FtbReward_Quest!$B:$B,$B105)+COUNTIF(FtbReward_Mode!$B:$B,$B105)+COUNTIF(FtbReward_Content!$B:$B,$B105)-1</f>
        <v>0</v>
      </c>
      <c r="B105" s="22">
        <f t="shared" si="4"/>
        <v>8305041</v>
      </c>
      <c r="C105" s="120">
        <v>830504</v>
      </c>
      <c r="D105" s="49" t="s">
        <v>1006</v>
      </c>
      <c r="E105" s="49" t="s">
        <v>1655</v>
      </c>
      <c r="F105" s="120">
        <f>COUNTIF($C$8:$C105,$C105)</f>
        <v>1</v>
      </c>
      <c r="G105" s="49" t="b">
        <v>0</v>
      </c>
      <c r="H105" s="49">
        <v>0</v>
      </c>
      <c r="I105" s="129">
        <f>IFERROR(IF(H105=0,0,VLOOKUP(VLOOKUP(H105,#REF!,MATCH("strMailTitleID",#REF!,0),FALSE),#REF!,2,FALSE)),"ERROR")</f>
        <v>0</v>
      </c>
      <c r="J105" s="176">
        <v>0</v>
      </c>
      <c r="K105" s="129">
        <f>IFERROR(IF(J105=0,0,VLOOKUP(VLOOKUP(J105,#REF!,MATCH("strMailTitleID",#REF!,0),FALSE),#REF!,2,FALSE)),"ERROR")</f>
        <v>0</v>
      </c>
      <c r="L105" s="49">
        <f ca="1">IFERROR(VLOOKUP($B105,INDIRECT(VLOOKUP($E105,보상!$S:$AA,2,FALSE)),MATCH(L$6,INDIRECT(VLOOKUP($E105,보상!$S:$AA,3,FALSE)),0),FALSE),"ERROR")</f>
        <v>4450</v>
      </c>
      <c r="M105" s="49">
        <v>0</v>
      </c>
      <c r="N105" s="49">
        <v>0</v>
      </c>
      <c r="O105" s="49">
        <v>0</v>
      </c>
      <c r="P105" s="49" t="str">
        <f ca="1">IFERROR(VLOOKUP($B105,INDIRECT(VLOOKUP($E105,보상!$S:$AA,2,FALSE)),MATCH(P$6,INDIRECT(VLOOKUP($E105,보상!$S:$AA,3,FALSE)),0),FALSE),"ERROR")</f>
        <v>Gold</v>
      </c>
      <c r="Q105" s="49">
        <f ca="1">IFERROR(VLOOKUP($B105,INDIRECT(VLOOKUP($E105,보상!$S:$AA,2,FALSE)),MATCH(Q$6,INDIRECT(VLOOKUP($E105,보상!$S:$AA,3,FALSE)),0),FALSE),"ERROR")</f>
        <v>44500</v>
      </c>
      <c r="R105" s="49" t="b">
        <v>0</v>
      </c>
      <c r="S105" s="50" t="b">
        <v>0</v>
      </c>
      <c r="T105" s="22">
        <v>0</v>
      </c>
      <c r="U105" s="134">
        <f>IFERROR(IF(T105=0,0,VLOOKUP(SUBSTITUTE(VLOOKUP(T105,#REF!,MATCH("strItemName",#REF!,0),FALSE),"SUI_",""),#REF!,2,FALSE)),"ERROR")</f>
        <v>0</v>
      </c>
      <c r="V105" s="177">
        <v>0</v>
      </c>
      <c r="W105" s="134">
        <f>IFERROR(IF(V105=0,0,VLOOKUP(SUBSTITUTE(VLOOKUP(V105,#REF!,MATCH("strItemName",#REF!,0),FALSE),"SUI_",""),#REF!,2,FALSE)),"ERROR")</f>
        <v>0</v>
      </c>
      <c r="X105" s="177">
        <v>0</v>
      </c>
      <c r="Y105" s="134">
        <f>IFERROR(IF(X105=0,0,VLOOKUP(SUBSTITUTE(VLOOKUP(X105,#REF!,MATCH("strItemName",#REF!,0),FALSE),"SUI_",""),#REF!,2,FALSE)),"ERROR")</f>
        <v>0</v>
      </c>
      <c r="Z105" s="177">
        <v>0</v>
      </c>
      <c r="AA105" s="134">
        <f>IFERROR(IF(Z105=0,0,VLOOKUP(SUBSTITUTE(VLOOKUP(Z105,#REF!,MATCH("strItemName",#REF!,0),FALSE),"SUI_",""),#REF!,2,FALSE)),"ERROR")</f>
        <v>0</v>
      </c>
      <c r="AB105" s="177">
        <v>0</v>
      </c>
      <c r="AC105" s="134">
        <f>IFERROR(IF(AB105=0,0,VLOOKUP(SUBSTITUTE(VLOOKUP(AB105,#REF!,MATCH("strItemName",#REF!,0),FALSE),"SUI_",""),#REF!,2,FALSE)),"ERROR")</f>
        <v>0</v>
      </c>
      <c r="AD105" s="88">
        <v>0</v>
      </c>
      <c r="AE105" s="134">
        <f>IFERROR(IF(AD105=0,0,VLOOKUP(SUBSTITUTE(VLOOKUP(AD105,#REF!,MATCH("strItemName",#REF!,0),FALSE),"SUI_",""),#REF!,2,FALSE)),"ERROR")</f>
        <v>0</v>
      </c>
      <c r="AF105" s="22">
        <v>0</v>
      </c>
      <c r="AG105" s="22">
        <v>0</v>
      </c>
      <c r="AH105" s="22">
        <v>0</v>
      </c>
      <c r="AI105" s="22">
        <v>0</v>
      </c>
      <c r="AJ105" s="22" t="b">
        <v>0</v>
      </c>
      <c r="AK105" s="22">
        <v>0</v>
      </c>
      <c r="AL105" s="22">
        <v>0</v>
      </c>
    </row>
    <row r="106" spans="1:38" ht="16.5" customHeight="1" x14ac:dyDescent="0.3">
      <c r="A106" s="21">
        <f>COUNTIF(FtbReward_Quest!$B:$B,$B106)+COUNTIF(FtbReward_Mode!$B:$B,$B106)+COUNTIF(FtbReward_Content!$B:$B,$B106)-1</f>
        <v>0</v>
      </c>
      <c r="B106" s="22">
        <f t="shared" si="4"/>
        <v>8305051</v>
      </c>
      <c r="C106" s="120">
        <v>830505</v>
      </c>
      <c r="D106" s="49" t="s">
        <v>1007</v>
      </c>
      <c r="E106" s="49" t="s">
        <v>1655</v>
      </c>
      <c r="F106" s="120">
        <f>COUNTIF($C$8:$C106,$C106)</f>
        <v>1</v>
      </c>
      <c r="G106" s="49" t="b">
        <v>0</v>
      </c>
      <c r="H106" s="49">
        <v>0</v>
      </c>
      <c r="I106" s="129">
        <f>IFERROR(IF(H106=0,0,VLOOKUP(VLOOKUP(H106,#REF!,MATCH("strMailTitleID",#REF!,0),FALSE),#REF!,2,FALSE)),"ERROR")</f>
        <v>0</v>
      </c>
      <c r="J106" s="176">
        <v>0</v>
      </c>
      <c r="K106" s="129">
        <f>IFERROR(IF(J106=0,0,VLOOKUP(VLOOKUP(J106,#REF!,MATCH("strMailTitleID",#REF!,0),FALSE),#REF!,2,FALSE)),"ERROR")</f>
        <v>0</v>
      </c>
      <c r="L106" s="49">
        <f ca="1">IFERROR(VLOOKUP($B106,INDIRECT(VLOOKUP($E106,보상!$S:$AA,2,FALSE)),MATCH(L$6,INDIRECT(VLOOKUP($E106,보상!$S:$AA,3,FALSE)),0),FALSE),"ERROR")</f>
        <v>4450</v>
      </c>
      <c r="M106" s="49">
        <v>0</v>
      </c>
      <c r="N106" s="49">
        <v>0</v>
      </c>
      <c r="O106" s="49">
        <v>0</v>
      </c>
      <c r="P106" s="49" t="str">
        <f ca="1">IFERROR(VLOOKUP($B106,INDIRECT(VLOOKUP($E106,보상!$S:$AA,2,FALSE)),MATCH(P$6,INDIRECT(VLOOKUP($E106,보상!$S:$AA,3,FALSE)),0),FALSE),"ERROR")</f>
        <v>Gold</v>
      </c>
      <c r="Q106" s="49">
        <f ca="1">IFERROR(VLOOKUP($B106,INDIRECT(VLOOKUP($E106,보상!$S:$AA,2,FALSE)),MATCH(Q$6,INDIRECT(VLOOKUP($E106,보상!$S:$AA,3,FALSE)),0),FALSE),"ERROR")</f>
        <v>44500</v>
      </c>
      <c r="R106" s="49" t="b">
        <v>0</v>
      </c>
      <c r="S106" s="50" t="b">
        <v>0</v>
      </c>
      <c r="T106" s="22">
        <v>0</v>
      </c>
      <c r="U106" s="134">
        <f>IFERROR(IF(T106=0,0,VLOOKUP(SUBSTITUTE(VLOOKUP(T106,#REF!,MATCH("strItemName",#REF!,0),FALSE),"SUI_",""),#REF!,2,FALSE)),"ERROR")</f>
        <v>0</v>
      </c>
      <c r="V106" s="177">
        <v>0</v>
      </c>
      <c r="W106" s="134">
        <f>IFERROR(IF(V106=0,0,VLOOKUP(SUBSTITUTE(VLOOKUP(V106,#REF!,MATCH("strItemName",#REF!,0),FALSE),"SUI_",""),#REF!,2,FALSE)),"ERROR")</f>
        <v>0</v>
      </c>
      <c r="X106" s="177">
        <v>0</v>
      </c>
      <c r="Y106" s="134">
        <f>IFERROR(IF(X106=0,0,VLOOKUP(SUBSTITUTE(VLOOKUP(X106,#REF!,MATCH("strItemName",#REF!,0),FALSE),"SUI_",""),#REF!,2,FALSE)),"ERROR")</f>
        <v>0</v>
      </c>
      <c r="Z106" s="177">
        <v>0</v>
      </c>
      <c r="AA106" s="134">
        <f>IFERROR(IF(Z106=0,0,VLOOKUP(SUBSTITUTE(VLOOKUP(Z106,#REF!,MATCH("strItemName",#REF!,0),FALSE),"SUI_",""),#REF!,2,FALSE)),"ERROR")</f>
        <v>0</v>
      </c>
      <c r="AB106" s="177">
        <v>0</v>
      </c>
      <c r="AC106" s="134">
        <f>IFERROR(IF(AB106=0,0,VLOOKUP(SUBSTITUTE(VLOOKUP(AB106,#REF!,MATCH("strItemName",#REF!,0),FALSE),"SUI_",""),#REF!,2,FALSE)),"ERROR")</f>
        <v>0</v>
      </c>
      <c r="AD106" s="88">
        <v>0</v>
      </c>
      <c r="AE106" s="134">
        <f>IFERROR(IF(AD106=0,0,VLOOKUP(SUBSTITUTE(VLOOKUP(AD106,#REF!,MATCH("strItemName",#REF!,0),FALSE),"SUI_",""),#REF!,2,FALSE)),"ERROR")</f>
        <v>0</v>
      </c>
      <c r="AF106" s="22">
        <v>0</v>
      </c>
      <c r="AG106" s="22">
        <v>0</v>
      </c>
      <c r="AH106" s="22">
        <v>0</v>
      </c>
      <c r="AI106" s="22">
        <v>0</v>
      </c>
      <c r="AJ106" s="22" t="b">
        <v>0</v>
      </c>
      <c r="AK106" s="22">
        <v>0</v>
      </c>
      <c r="AL106" s="22">
        <v>0</v>
      </c>
    </row>
    <row r="107" spans="1:38" ht="16.5" customHeight="1" x14ac:dyDescent="0.3">
      <c r="A107" s="21">
        <f>COUNTIF(FtbReward_Quest!$B:$B,$B107)+COUNTIF(FtbReward_Mode!$B:$B,$B107)+COUNTIF(FtbReward_Content!$B:$B,$B107)-1</f>
        <v>0</v>
      </c>
      <c r="B107" s="22">
        <f t="shared" si="4"/>
        <v>8305061</v>
      </c>
      <c r="C107" s="120">
        <v>830506</v>
      </c>
      <c r="D107" s="49" t="s">
        <v>1008</v>
      </c>
      <c r="E107" s="49" t="s">
        <v>1655</v>
      </c>
      <c r="F107" s="120">
        <f>COUNTIF($C$8:$C107,$C107)</f>
        <v>1</v>
      </c>
      <c r="G107" s="49" t="b">
        <v>0</v>
      </c>
      <c r="H107" s="49">
        <v>0</v>
      </c>
      <c r="I107" s="129">
        <f>IFERROR(IF(H107=0,0,VLOOKUP(VLOOKUP(H107,#REF!,MATCH("strMailTitleID",#REF!,0),FALSE),#REF!,2,FALSE)),"ERROR")</f>
        <v>0</v>
      </c>
      <c r="J107" s="176">
        <v>0</v>
      </c>
      <c r="K107" s="129">
        <f>IFERROR(IF(J107=0,0,VLOOKUP(VLOOKUP(J107,#REF!,MATCH("strMailTitleID",#REF!,0),FALSE),#REF!,2,FALSE)),"ERROR")</f>
        <v>0</v>
      </c>
      <c r="L107" s="49">
        <f ca="1">IFERROR(VLOOKUP($B107,INDIRECT(VLOOKUP($E107,보상!$S:$AA,2,FALSE)),MATCH(L$6,INDIRECT(VLOOKUP($E107,보상!$S:$AA,3,FALSE)),0),FALSE),"ERROR")</f>
        <v>4650</v>
      </c>
      <c r="M107" s="49">
        <v>0</v>
      </c>
      <c r="N107" s="49">
        <v>0</v>
      </c>
      <c r="O107" s="49">
        <v>0</v>
      </c>
      <c r="P107" s="49" t="str">
        <f ca="1">IFERROR(VLOOKUP($B107,INDIRECT(VLOOKUP($E107,보상!$S:$AA,2,FALSE)),MATCH(P$6,INDIRECT(VLOOKUP($E107,보상!$S:$AA,3,FALSE)),0),FALSE),"ERROR")</f>
        <v>Gold</v>
      </c>
      <c r="Q107" s="49">
        <f ca="1">IFERROR(VLOOKUP($B107,INDIRECT(VLOOKUP($E107,보상!$S:$AA,2,FALSE)),MATCH(Q$6,INDIRECT(VLOOKUP($E107,보상!$S:$AA,3,FALSE)),0),FALSE),"ERROR")</f>
        <v>46500</v>
      </c>
      <c r="R107" s="49" t="b">
        <v>0</v>
      </c>
      <c r="S107" s="50" t="b">
        <v>0</v>
      </c>
      <c r="T107" s="22">
        <v>0</v>
      </c>
      <c r="U107" s="134">
        <f>IFERROR(IF(T107=0,0,VLOOKUP(SUBSTITUTE(VLOOKUP(T107,#REF!,MATCH("strItemName",#REF!,0),FALSE),"SUI_",""),#REF!,2,FALSE)),"ERROR")</f>
        <v>0</v>
      </c>
      <c r="V107" s="177">
        <v>0</v>
      </c>
      <c r="W107" s="134">
        <f>IFERROR(IF(V107=0,0,VLOOKUP(SUBSTITUTE(VLOOKUP(V107,#REF!,MATCH("strItemName",#REF!,0),FALSE),"SUI_",""),#REF!,2,FALSE)),"ERROR")</f>
        <v>0</v>
      </c>
      <c r="X107" s="177">
        <v>0</v>
      </c>
      <c r="Y107" s="134">
        <f>IFERROR(IF(X107=0,0,VLOOKUP(SUBSTITUTE(VLOOKUP(X107,#REF!,MATCH("strItemName",#REF!,0),FALSE),"SUI_",""),#REF!,2,FALSE)),"ERROR")</f>
        <v>0</v>
      </c>
      <c r="Z107" s="177">
        <v>0</v>
      </c>
      <c r="AA107" s="134">
        <f>IFERROR(IF(Z107=0,0,VLOOKUP(SUBSTITUTE(VLOOKUP(Z107,#REF!,MATCH("strItemName",#REF!,0),FALSE),"SUI_",""),#REF!,2,FALSE)),"ERROR")</f>
        <v>0</v>
      </c>
      <c r="AB107" s="177">
        <v>0</v>
      </c>
      <c r="AC107" s="134">
        <f>IFERROR(IF(AB107=0,0,VLOOKUP(SUBSTITUTE(VLOOKUP(AB107,#REF!,MATCH("strItemName",#REF!,0),FALSE),"SUI_",""),#REF!,2,FALSE)),"ERROR")</f>
        <v>0</v>
      </c>
      <c r="AD107" s="88">
        <v>0</v>
      </c>
      <c r="AE107" s="134">
        <f>IFERROR(IF(AD107=0,0,VLOOKUP(SUBSTITUTE(VLOOKUP(AD107,#REF!,MATCH("strItemName",#REF!,0),FALSE),"SUI_",""),#REF!,2,FALSE)),"ERROR")</f>
        <v>0</v>
      </c>
      <c r="AF107" s="22">
        <v>0</v>
      </c>
      <c r="AG107" s="22">
        <v>0</v>
      </c>
      <c r="AH107" s="22">
        <v>0</v>
      </c>
      <c r="AI107" s="22">
        <v>0</v>
      </c>
      <c r="AJ107" s="22" t="b">
        <v>0</v>
      </c>
      <c r="AK107" s="22">
        <v>0</v>
      </c>
      <c r="AL107" s="22">
        <v>0</v>
      </c>
    </row>
    <row r="108" spans="1:38" ht="16.5" customHeight="1" x14ac:dyDescent="0.3">
      <c r="A108" s="21">
        <f>COUNTIF(FtbReward_Quest!$B:$B,$B108)+COUNTIF(FtbReward_Mode!$B:$B,$B108)+COUNTIF(FtbReward_Content!$B:$B,$B108)-1</f>
        <v>0</v>
      </c>
      <c r="B108" s="22">
        <f t="shared" si="4"/>
        <v>8305071</v>
      </c>
      <c r="C108" s="120">
        <v>830507</v>
      </c>
      <c r="D108" s="49" t="s">
        <v>1009</v>
      </c>
      <c r="E108" s="49" t="s">
        <v>1655</v>
      </c>
      <c r="F108" s="120">
        <f>COUNTIF($C$8:$C108,$C108)</f>
        <v>1</v>
      </c>
      <c r="G108" s="49" t="b">
        <v>0</v>
      </c>
      <c r="H108" s="49">
        <v>0</v>
      </c>
      <c r="I108" s="129">
        <f>IFERROR(IF(H108=0,0,VLOOKUP(VLOOKUP(H108,#REF!,MATCH("strMailTitleID",#REF!,0),FALSE),#REF!,2,FALSE)),"ERROR")</f>
        <v>0</v>
      </c>
      <c r="J108" s="176">
        <v>0</v>
      </c>
      <c r="K108" s="129">
        <f>IFERROR(IF(J108=0,0,VLOOKUP(VLOOKUP(J108,#REF!,MATCH("strMailTitleID",#REF!,0),FALSE),#REF!,2,FALSE)),"ERROR")</f>
        <v>0</v>
      </c>
      <c r="L108" s="49">
        <f ca="1">IFERROR(VLOOKUP($B108,INDIRECT(VLOOKUP($E108,보상!$S:$AA,2,FALSE)),MATCH(L$6,INDIRECT(VLOOKUP($E108,보상!$S:$AA,3,FALSE)),0),FALSE),"ERROR")</f>
        <v>4650</v>
      </c>
      <c r="M108" s="49">
        <v>0</v>
      </c>
      <c r="N108" s="49">
        <v>0</v>
      </c>
      <c r="O108" s="49">
        <v>0</v>
      </c>
      <c r="P108" s="49" t="str">
        <f ca="1">IFERROR(VLOOKUP($B108,INDIRECT(VLOOKUP($E108,보상!$S:$AA,2,FALSE)),MATCH(P$6,INDIRECT(VLOOKUP($E108,보상!$S:$AA,3,FALSE)),0),FALSE),"ERROR")</f>
        <v>Gold</v>
      </c>
      <c r="Q108" s="49">
        <f ca="1">IFERROR(VLOOKUP($B108,INDIRECT(VLOOKUP($E108,보상!$S:$AA,2,FALSE)),MATCH(Q$6,INDIRECT(VLOOKUP($E108,보상!$S:$AA,3,FALSE)),0),FALSE),"ERROR")</f>
        <v>46500</v>
      </c>
      <c r="R108" s="49" t="b">
        <v>0</v>
      </c>
      <c r="S108" s="50" t="b">
        <v>0</v>
      </c>
      <c r="T108" s="22">
        <v>0</v>
      </c>
      <c r="U108" s="134">
        <f>IFERROR(IF(T108=0,0,VLOOKUP(SUBSTITUTE(VLOOKUP(T108,#REF!,MATCH("strItemName",#REF!,0),FALSE),"SUI_",""),#REF!,2,FALSE)),"ERROR")</f>
        <v>0</v>
      </c>
      <c r="V108" s="177">
        <v>0</v>
      </c>
      <c r="W108" s="134">
        <f>IFERROR(IF(V108=0,0,VLOOKUP(SUBSTITUTE(VLOOKUP(V108,#REF!,MATCH("strItemName",#REF!,0),FALSE),"SUI_",""),#REF!,2,FALSE)),"ERROR")</f>
        <v>0</v>
      </c>
      <c r="X108" s="177">
        <v>0</v>
      </c>
      <c r="Y108" s="134">
        <f>IFERROR(IF(X108=0,0,VLOOKUP(SUBSTITUTE(VLOOKUP(X108,#REF!,MATCH("strItemName",#REF!,0),FALSE),"SUI_",""),#REF!,2,FALSE)),"ERROR")</f>
        <v>0</v>
      </c>
      <c r="Z108" s="177">
        <v>0</v>
      </c>
      <c r="AA108" s="134">
        <f>IFERROR(IF(Z108=0,0,VLOOKUP(SUBSTITUTE(VLOOKUP(Z108,#REF!,MATCH("strItemName",#REF!,0),FALSE),"SUI_",""),#REF!,2,FALSE)),"ERROR")</f>
        <v>0</v>
      </c>
      <c r="AB108" s="177">
        <v>0</v>
      </c>
      <c r="AC108" s="134">
        <f>IFERROR(IF(AB108=0,0,VLOOKUP(SUBSTITUTE(VLOOKUP(AB108,#REF!,MATCH("strItemName",#REF!,0),FALSE),"SUI_",""),#REF!,2,FALSE)),"ERROR")</f>
        <v>0</v>
      </c>
      <c r="AD108" s="88">
        <v>0</v>
      </c>
      <c r="AE108" s="134">
        <f>IFERROR(IF(AD108=0,0,VLOOKUP(SUBSTITUTE(VLOOKUP(AD108,#REF!,MATCH("strItemName",#REF!,0),FALSE),"SUI_",""),#REF!,2,FALSE)),"ERROR")</f>
        <v>0</v>
      </c>
      <c r="AF108" s="22">
        <v>0</v>
      </c>
      <c r="AG108" s="22">
        <v>0</v>
      </c>
      <c r="AH108" s="22">
        <v>0</v>
      </c>
      <c r="AI108" s="22">
        <v>0</v>
      </c>
      <c r="AJ108" s="22" t="b">
        <v>0</v>
      </c>
      <c r="AK108" s="22">
        <v>0</v>
      </c>
      <c r="AL108" s="22">
        <v>0</v>
      </c>
    </row>
    <row r="109" spans="1:38" ht="16.5" customHeight="1" x14ac:dyDescent="0.3">
      <c r="A109" s="21">
        <f>COUNTIF(FtbReward_Quest!$B:$B,$B109)+COUNTIF(FtbReward_Mode!$B:$B,$B109)+COUNTIF(FtbReward_Content!$B:$B,$B109)-1</f>
        <v>0</v>
      </c>
      <c r="B109" s="22">
        <f t="shared" si="4"/>
        <v>8305081</v>
      </c>
      <c r="C109" s="120">
        <v>830508</v>
      </c>
      <c r="D109" s="49" t="s">
        <v>1010</v>
      </c>
      <c r="E109" s="49" t="s">
        <v>1655</v>
      </c>
      <c r="F109" s="120">
        <f>COUNTIF($C$8:$C109,$C109)</f>
        <v>1</v>
      </c>
      <c r="G109" s="49" t="b">
        <v>0</v>
      </c>
      <c r="H109" s="49">
        <v>0</v>
      </c>
      <c r="I109" s="129">
        <f>IFERROR(IF(H109=0,0,VLOOKUP(VLOOKUP(H109,#REF!,MATCH("strMailTitleID",#REF!,0),FALSE),#REF!,2,FALSE)),"ERROR")</f>
        <v>0</v>
      </c>
      <c r="J109" s="176">
        <v>0</v>
      </c>
      <c r="K109" s="129">
        <f>IFERROR(IF(J109=0,0,VLOOKUP(VLOOKUP(J109,#REF!,MATCH("strMailTitleID",#REF!,0),FALSE),#REF!,2,FALSE)),"ERROR")</f>
        <v>0</v>
      </c>
      <c r="L109" s="49">
        <f ca="1">IFERROR(VLOOKUP($B109,INDIRECT(VLOOKUP($E109,보상!$S:$AA,2,FALSE)),MATCH(L$6,INDIRECT(VLOOKUP($E109,보상!$S:$AA,3,FALSE)),0),FALSE),"ERROR")</f>
        <v>4650</v>
      </c>
      <c r="M109" s="49">
        <v>0</v>
      </c>
      <c r="N109" s="49">
        <v>0</v>
      </c>
      <c r="O109" s="49">
        <v>0</v>
      </c>
      <c r="P109" s="49" t="str">
        <f ca="1">IFERROR(VLOOKUP($B109,INDIRECT(VLOOKUP($E109,보상!$S:$AA,2,FALSE)),MATCH(P$6,INDIRECT(VLOOKUP($E109,보상!$S:$AA,3,FALSE)),0),FALSE),"ERROR")</f>
        <v>Gold</v>
      </c>
      <c r="Q109" s="49">
        <f ca="1">IFERROR(VLOOKUP($B109,INDIRECT(VLOOKUP($E109,보상!$S:$AA,2,FALSE)),MATCH(Q$6,INDIRECT(VLOOKUP($E109,보상!$S:$AA,3,FALSE)),0),FALSE),"ERROR")</f>
        <v>46500</v>
      </c>
      <c r="R109" s="49" t="b">
        <v>0</v>
      </c>
      <c r="S109" s="50" t="b">
        <v>0</v>
      </c>
      <c r="T109" s="22">
        <v>0</v>
      </c>
      <c r="U109" s="134">
        <f>IFERROR(IF(T109=0,0,VLOOKUP(SUBSTITUTE(VLOOKUP(T109,#REF!,MATCH("strItemName",#REF!,0),FALSE),"SUI_",""),#REF!,2,FALSE)),"ERROR")</f>
        <v>0</v>
      </c>
      <c r="V109" s="177">
        <v>0</v>
      </c>
      <c r="W109" s="134">
        <f>IFERROR(IF(V109=0,0,VLOOKUP(SUBSTITUTE(VLOOKUP(V109,#REF!,MATCH("strItemName",#REF!,0),FALSE),"SUI_",""),#REF!,2,FALSE)),"ERROR")</f>
        <v>0</v>
      </c>
      <c r="X109" s="177">
        <v>0</v>
      </c>
      <c r="Y109" s="134">
        <f>IFERROR(IF(X109=0,0,VLOOKUP(SUBSTITUTE(VLOOKUP(X109,#REF!,MATCH("strItemName",#REF!,0),FALSE),"SUI_",""),#REF!,2,FALSE)),"ERROR")</f>
        <v>0</v>
      </c>
      <c r="Z109" s="177">
        <v>0</v>
      </c>
      <c r="AA109" s="134">
        <f>IFERROR(IF(Z109=0,0,VLOOKUP(SUBSTITUTE(VLOOKUP(Z109,#REF!,MATCH("strItemName",#REF!,0),FALSE),"SUI_",""),#REF!,2,FALSE)),"ERROR")</f>
        <v>0</v>
      </c>
      <c r="AB109" s="177">
        <v>0</v>
      </c>
      <c r="AC109" s="134">
        <f>IFERROR(IF(AB109=0,0,VLOOKUP(SUBSTITUTE(VLOOKUP(AB109,#REF!,MATCH("strItemName",#REF!,0),FALSE),"SUI_",""),#REF!,2,FALSE)),"ERROR")</f>
        <v>0</v>
      </c>
      <c r="AD109" s="88">
        <v>0</v>
      </c>
      <c r="AE109" s="134">
        <f>IFERROR(IF(AD109=0,0,VLOOKUP(SUBSTITUTE(VLOOKUP(AD109,#REF!,MATCH("strItemName",#REF!,0),FALSE),"SUI_",""),#REF!,2,FALSE)),"ERROR")</f>
        <v>0</v>
      </c>
      <c r="AF109" s="22">
        <v>0</v>
      </c>
      <c r="AG109" s="22">
        <v>0</v>
      </c>
      <c r="AH109" s="22">
        <v>0</v>
      </c>
      <c r="AI109" s="22">
        <v>0</v>
      </c>
      <c r="AJ109" s="22" t="b">
        <v>0</v>
      </c>
      <c r="AK109" s="22">
        <v>0</v>
      </c>
      <c r="AL109" s="22">
        <v>0</v>
      </c>
    </row>
    <row r="110" spans="1:38" ht="16.5" customHeight="1" x14ac:dyDescent="0.3">
      <c r="A110" s="21">
        <f>COUNTIF(FtbReward_Quest!$B:$B,$B110)+COUNTIF(FtbReward_Mode!$B:$B,$B110)+COUNTIF(FtbReward_Content!$B:$B,$B110)-1</f>
        <v>0</v>
      </c>
      <c r="B110" s="22">
        <f t="shared" si="4"/>
        <v>8305091</v>
      </c>
      <c r="C110" s="120">
        <v>830509</v>
      </c>
      <c r="D110" s="49" t="s">
        <v>1011</v>
      </c>
      <c r="E110" s="49" t="s">
        <v>1655</v>
      </c>
      <c r="F110" s="120">
        <f>COUNTIF($C$8:$C110,$C110)</f>
        <v>1</v>
      </c>
      <c r="G110" s="49" t="b">
        <v>0</v>
      </c>
      <c r="H110" s="49">
        <v>0</v>
      </c>
      <c r="I110" s="129">
        <f>IFERROR(IF(H110=0,0,VLOOKUP(VLOOKUP(H110,#REF!,MATCH("strMailTitleID",#REF!,0),FALSE),#REF!,2,FALSE)),"ERROR")</f>
        <v>0</v>
      </c>
      <c r="J110" s="176">
        <v>0</v>
      </c>
      <c r="K110" s="129">
        <f>IFERROR(IF(J110=0,0,VLOOKUP(VLOOKUP(J110,#REF!,MATCH("strMailTitleID",#REF!,0),FALSE),#REF!,2,FALSE)),"ERROR")</f>
        <v>0</v>
      </c>
      <c r="L110" s="49">
        <f ca="1">IFERROR(VLOOKUP($B110,INDIRECT(VLOOKUP($E110,보상!$S:$AA,2,FALSE)),MATCH(L$6,INDIRECT(VLOOKUP($E110,보상!$S:$AA,3,FALSE)),0),FALSE),"ERROR")</f>
        <v>4450</v>
      </c>
      <c r="M110" s="49">
        <v>0</v>
      </c>
      <c r="N110" s="49">
        <v>0</v>
      </c>
      <c r="O110" s="49">
        <v>0</v>
      </c>
      <c r="P110" s="49" t="str">
        <f ca="1">IFERROR(VLOOKUP($B110,INDIRECT(VLOOKUP($E110,보상!$S:$AA,2,FALSE)),MATCH(P$6,INDIRECT(VLOOKUP($E110,보상!$S:$AA,3,FALSE)),0),FALSE),"ERROR")</f>
        <v>Gold</v>
      </c>
      <c r="Q110" s="49">
        <f ca="1">IFERROR(VLOOKUP($B110,INDIRECT(VLOOKUP($E110,보상!$S:$AA,2,FALSE)),MATCH(Q$6,INDIRECT(VLOOKUP($E110,보상!$S:$AA,3,FALSE)),0),FALSE),"ERROR")</f>
        <v>44500</v>
      </c>
      <c r="R110" s="49" t="b">
        <v>0</v>
      </c>
      <c r="S110" s="50" t="b">
        <v>0</v>
      </c>
      <c r="T110" s="22">
        <v>0</v>
      </c>
      <c r="U110" s="134">
        <f>IFERROR(IF(T110=0,0,VLOOKUP(SUBSTITUTE(VLOOKUP(T110,#REF!,MATCH("strItemName",#REF!,0),FALSE),"SUI_",""),#REF!,2,FALSE)),"ERROR")</f>
        <v>0</v>
      </c>
      <c r="V110" s="177">
        <v>0</v>
      </c>
      <c r="W110" s="134">
        <f>IFERROR(IF(V110=0,0,VLOOKUP(SUBSTITUTE(VLOOKUP(V110,#REF!,MATCH("strItemName",#REF!,0),FALSE),"SUI_",""),#REF!,2,FALSE)),"ERROR")</f>
        <v>0</v>
      </c>
      <c r="X110" s="177">
        <v>0</v>
      </c>
      <c r="Y110" s="134">
        <f>IFERROR(IF(X110=0,0,VLOOKUP(SUBSTITUTE(VLOOKUP(X110,#REF!,MATCH("strItemName",#REF!,0),FALSE),"SUI_",""),#REF!,2,FALSE)),"ERROR")</f>
        <v>0</v>
      </c>
      <c r="Z110" s="177">
        <v>0</v>
      </c>
      <c r="AA110" s="134">
        <f>IFERROR(IF(Z110=0,0,VLOOKUP(SUBSTITUTE(VLOOKUP(Z110,#REF!,MATCH("strItemName",#REF!,0),FALSE),"SUI_",""),#REF!,2,FALSE)),"ERROR")</f>
        <v>0</v>
      </c>
      <c r="AB110" s="177">
        <v>0</v>
      </c>
      <c r="AC110" s="134">
        <f>IFERROR(IF(AB110=0,0,VLOOKUP(SUBSTITUTE(VLOOKUP(AB110,#REF!,MATCH("strItemName",#REF!,0),FALSE),"SUI_",""),#REF!,2,FALSE)),"ERROR")</f>
        <v>0</v>
      </c>
      <c r="AD110" s="88">
        <v>0</v>
      </c>
      <c r="AE110" s="134">
        <f>IFERROR(IF(AD110=0,0,VLOOKUP(SUBSTITUTE(VLOOKUP(AD110,#REF!,MATCH("strItemName",#REF!,0),FALSE),"SUI_",""),#REF!,2,FALSE)),"ERROR")</f>
        <v>0</v>
      </c>
      <c r="AF110" s="22">
        <v>0</v>
      </c>
      <c r="AG110" s="22">
        <v>0</v>
      </c>
      <c r="AH110" s="22">
        <v>0</v>
      </c>
      <c r="AI110" s="22">
        <v>0</v>
      </c>
      <c r="AJ110" s="22" t="b">
        <v>0</v>
      </c>
      <c r="AK110" s="22">
        <v>0</v>
      </c>
      <c r="AL110" s="22">
        <v>0</v>
      </c>
    </row>
    <row r="111" spans="1:38" ht="16.5" customHeight="1" x14ac:dyDescent="0.3">
      <c r="A111" s="21">
        <f>COUNTIF(FtbReward_Quest!$B:$B,$B111)+COUNTIF(FtbReward_Mode!$B:$B,$B111)+COUNTIF(FtbReward_Content!$B:$B,$B111)-1</f>
        <v>0</v>
      </c>
      <c r="B111" s="22">
        <f t="shared" si="4"/>
        <v>8305101</v>
      </c>
      <c r="C111" s="120">
        <v>830510</v>
      </c>
      <c r="D111" s="49" t="s">
        <v>1012</v>
      </c>
      <c r="E111" s="49" t="s">
        <v>1655</v>
      </c>
      <c r="F111" s="120">
        <f>COUNTIF($C$8:$C111,$C111)</f>
        <v>1</v>
      </c>
      <c r="G111" s="49" t="b">
        <v>0</v>
      </c>
      <c r="H111" s="49">
        <v>0</v>
      </c>
      <c r="I111" s="129">
        <f>IFERROR(IF(H111=0,0,VLOOKUP(VLOOKUP(H111,#REF!,MATCH("strMailTitleID",#REF!,0),FALSE),#REF!,2,FALSE)),"ERROR")</f>
        <v>0</v>
      </c>
      <c r="J111" s="176">
        <v>0</v>
      </c>
      <c r="K111" s="129">
        <f>IFERROR(IF(J111=0,0,VLOOKUP(VLOOKUP(J111,#REF!,MATCH("strMailTitleID",#REF!,0),FALSE),#REF!,2,FALSE)),"ERROR")</f>
        <v>0</v>
      </c>
      <c r="L111" s="49">
        <f ca="1">IFERROR(VLOOKUP($B111,INDIRECT(VLOOKUP($E111,보상!$S:$AA,2,FALSE)),MATCH(L$6,INDIRECT(VLOOKUP($E111,보상!$S:$AA,3,FALSE)),0),FALSE),"ERROR")</f>
        <v>4650</v>
      </c>
      <c r="M111" s="49">
        <v>0</v>
      </c>
      <c r="N111" s="49">
        <v>0</v>
      </c>
      <c r="O111" s="49">
        <v>0</v>
      </c>
      <c r="P111" s="49" t="str">
        <f ca="1">IFERROR(VLOOKUP($B111,INDIRECT(VLOOKUP($E111,보상!$S:$AA,2,FALSE)),MATCH(P$6,INDIRECT(VLOOKUP($E111,보상!$S:$AA,3,FALSE)),0),FALSE),"ERROR")</f>
        <v>Gold</v>
      </c>
      <c r="Q111" s="49">
        <f ca="1">IFERROR(VLOOKUP($B111,INDIRECT(VLOOKUP($E111,보상!$S:$AA,2,FALSE)),MATCH(Q$6,INDIRECT(VLOOKUP($E111,보상!$S:$AA,3,FALSE)),0),FALSE),"ERROR")</f>
        <v>46500</v>
      </c>
      <c r="R111" s="49" t="b">
        <v>0</v>
      </c>
      <c r="S111" s="50" t="b">
        <v>0</v>
      </c>
      <c r="T111" s="22">
        <v>0</v>
      </c>
      <c r="U111" s="134">
        <f>IFERROR(IF(T111=0,0,VLOOKUP(SUBSTITUTE(VLOOKUP(T111,#REF!,MATCH("strItemName",#REF!,0),FALSE),"SUI_",""),#REF!,2,FALSE)),"ERROR")</f>
        <v>0</v>
      </c>
      <c r="V111" s="177">
        <v>0</v>
      </c>
      <c r="W111" s="134">
        <f>IFERROR(IF(V111=0,0,VLOOKUP(SUBSTITUTE(VLOOKUP(V111,#REF!,MATCH("strItemName",#REF!,0),FALSE),"SUI_",""),#REF!,2,FALSE)),"ERROR")</f>
        <v>0</v>
      </c>
      <c r="X111" s="177">
        <v>0</v>
      </c>
      <c r="Y111" s="134">
        <f>IFERROR(IF(X111=0,0,VLOOKUP(SUBSTITUTE(VLOOKUP(X111,#REF!,MATCH("strItemName",#REF!,0),FALSE),"SUI_",""),#REF!,2,FALSE)),"ERROR")</f>
        <v>0</v>
      </c>
      <c r="Z111" s="177">
        <v>0</v>
      </c>
      <c r="AA111" s="134">
        <f>IFERROR(IF(Z111=0,0,VLOOKUP(SUBSTITUTE(VLOOKUP(Z111,#REF!,MATCH("strItemName",#REF!,0),FALSE),"SUI_",""),#REF!,2,FALSE)),"ERROR")</f>
        <v>0</v>
      </c>
      <c r="AB111" s="177">
        <v>0</v>
      </c>
      <c r="AC111" s="134">
        <f>IFERROR(IF(AB111=0,0,VLOOKUP(SUBSTITUTE(VLOOKUP(AB111,#REF!,MATCH("strItemName",#REF!,0),FALSE),"SUI_",""),#REF!,2,FALSE)),"ERROR")</f>
        <v>0</v>
      </c>
      <c r="AD111" s="88">
        <v>0</v>
      </c>
      <c r="AE111" s="134">
        <f>IFERROR(IF(AD111=0,0,VLOOKUP(SUBSTITUTE(VLOOKUP(AD111,#REF!,MATCH("strItemName",#REF!,0),FALSE),"SUI_",""),#REF!,2,FALSE)),"ERROR")</f>
        <v>0</v>
      </c>
      <c r="AF111" s="22">
        <v>0</v>
      </c>
      <c r="AG111" s="22">
        <v>0</v>
      </c>
      <c r="AH111" s="22">
        <v>0</v>
      </c>
      <c r="AI111" s="22">
        <v>0</v>
      </c>
      <c r="AJ111" s="22" t="b">
        <v>0</v>
      </c>
      <c r="AK111" s="22">
        <v>0</v>
      </c>
      <c r="AL111" s="22">
        <v>0</v>
      </c>
    </row>
    <row r="112" spans="1:38" ht="16.5" customHeight="1" x14ac:dyDescent="0.3">
      <c r="A112" s="21">
        <f>COUNTIF(FtbReward_Quest!$B:$B,$B112)+COUNTIF(FtbReward_Mode!$B:$B,$B112)+COUNTIF(FtbReward_Content!$B:$B,$B112)-1</f>
        <v>0</v>
      </c>
      <c r="B112" s="22">
        <f t="shared" si="4"/>
        <v>8305111</v>
      </c>
      <c r="C112" s="120">
        <v>830511</v>
      </c>
      <c r="D112" s="49" t="s">
        <v>1013</v>
      </c>
      <c r="E112" s="49" t="s">
        <v>1655</v>
      </c>
      <c r="F112" s="120">
        <f>COUNTIF($C$8:$C112,$C112)</f>
        <v>1</v>
      </c>
      <c r="G112" s="49" t="b">
        <v>0</v>
      </c>
      <c r="H112" s="49">
        <v>0</v>
      </c>
      <c r="I112" s="129">
        <f>IFERROR(IF(H112=0,0,VLOOKUP(VLOOKUP(H112,#REF!,MATCH("strMailTitleID",#REF!,0),FALSE),#REF!,2,FALSE)),"ERROR")</f>
        <v>0</v>
      </c>
      <c r="J112" s="176">
        <v>0</v>
      </c>
      <c r="K112" s="129">
        <f>IFERROR(IF(J112=0,0,VLOOKUP(VLOOKUP(J112,#REF!,MATCH("strMailTitleID",#REF!,0),FALSE),#REF!,2,FALSE)),"ERROR")</f>
        <v>0</v>
      </c>
      <c r="L112" s="49">
        <f ca="1">IFERROR(VLOOKUP($B112,INDIRECT(VLOOKUP($E112,보상!$S:$AA,2,FALSE)),MATCH(L$6,INDIRECT(VLOOKUP($E112,보상!$S:$AA,3,FALSE)),0),FALSE),"ERROR")</f>
        <v>4800</v>
      </c>
      <c r="M112" s="49">
        <v>0</v>
      </c>
      <c r="N112" s="49">
        <v>0</v>
      </c>
      <c r="O112" s="49">
        <v>0</v>
      </c>
      <c r="P112" s="49" t="str">
        <f ca="1">IFERROR(VLOOKUP($B112,INDIRECT(VLOOKUP($E112,보상!$S:$AA,2,FALSE)),MATCH(P$6,INDIRECT(VLOOKUP($E112,보상!$S:$AA,3,FALSE)),0),FALSE),"ERROR")</f>
        <v>Gold</v>
      </c>
      <c r="Q112" s="49">
        <f ca="1">IFERROR(VLOOKUP($B112,INDIRECT(VLOOKUP($E112,보상!$S:$AA,2,FALSE)),MATCH(Q$6,INDIRECT(VLOOKUP($E112,보상!$S:$AA,3,FALSE)),0),FALSE),"ERROR")</f>
        <v>48000</v>
      </c>
      <c r="R112" s="49" t="b">
        <v>0</v>
      </c>
      <c r="S112" s="50" t="b">
        <v>0</v>
      </c>
      <c r="T112" s="22">
        <v>0</v>
      </c>
      <c r="U112" s="134">
        <f>IFERROR(IF(T112=0,0,VLOOKUP(SUBSTITUTE(VLOOKUP(T112,#REF!,MATCH("strItemName",#REF!,0),FALSE),"SUI_",""),#REF!,2,FALSE)),"ERROR")</f>
        <v>0</v>
      </c>
      <c r="V112" s="177">
        <v>0</v>
      </c>
      <c r="W112" s="134">
        <f>IFERROR(IF(V112=0,0,VLOOKUP(SUBSTITUTE(VLOOKUP(V112,#REF!,MATCH("strItemName",#REF!,0),FALSE),"SUI_",""),#REF!,2,FALSE)),"ERROR")</f>
        <v>0</v>
      </c>
      <c r="X112" s="177">
        <v>0</v>
      </c>
      <c r="Y112" s="134">
        <f>IFERROR(IF(X112=0,0,VLOOKUP(SUBSTITUTE(VLOOKUP(X112,#REF!,MATCH("strItemName",#REF!,0),FALSE),"SUI_",""),#REF!,2,FALSE)),"ERROR")</f>
        <v>0</v>
      </c>
      <c r="Z112" s="177">
        <v>0</v>
      </c>
      <c r="AA112" s="134">
        <f>IFERROR(IF(Z112=0,0,VLOOKUP(SUBSTITUTE(VLOOKUP(Z112,#REF!,MATCH("strItemName",#REF!,0),FALSE),"SUI_",""),#REF!,2,FALSE)),"ERROR")</f>
        <v>0</v>
      </c>
      <c r="AB112" s="177">
        <v>0</v>
      </c>
      <c r="AC112" s="134">
        <f>IFERROR(IF(AB112=0,0,VLOOKUP(SUBSTITUTE(VLOOKUP(AB112,#REF!,MATCH("strItemName",#REF!,0),FALSE),"SUI_",""),#REF!,2,FALSE)),"ERROR")</f>
        <v>0</v>
      </c>
      <c r="AD112" s="88">
        <v>0</v>
      </c>
      <c r="AE112" s="134">
        <f>IFERROR(IF(AD112=0,0,VLOOKUP(SUBSTITUTE(VLOOKUP(AD112,#REF!,MATCH("strItemName",#REF!,0),FALSE),"SUI_",""),#REF!,2,FALSE)),"ERROR")</f>
        <v>0</v>
      </c>
      <c r="AF112" s="22">
        <v>0</v>
      </c>
      <c r="AG112" s="22">
        <v>0</v>
      </c>
      <c r="AH112" s="22">
        <v>0</v>
      </c>
      <c r="AI112" s="22">
        <v>0</v>
      </c>
      <c r="AJ112" s="22" t="b">
        <v>0</v>
      </c>
      <c r="AK112" s="22">
        <v>0</v>
      </c>
      <c r="AL112" s="22">
        <v>0</v>
      </c>
    </row>
    <row r="113" spans="1:38" ht="16.5" customHeight="1" x14ac:dyDescent="0.3">
      <c r="A113" s="21">
        <f>COUNTIF(FtbReward_Quest!$B:$B,$B113)+COUNTIF(FtbReward_Mode!$B:$B,$B113)+COUNTIF(FtbReward_Content!$B:$B,$B113)-1</f>
        <v>0</v>
      </c>
      <c r="B113" s="22">
        <f t="shared" si="4"/>
        <v>8305121</v>
      </c>
      <c r="C113" s="120">
        <v>830512</v>
      </c>
      <c r="D113" s="49" t="s">
        <v>1014</v>
      </c>
      <c r="E113" s="49" t="s">
        <v>1655</v>
      </c>
      <c r="F113" s="120">
        <f>COUNTIF($C$8:$C113,$C113)</f>
        <v>1</v>
      </c>
      <c r="G113" s="49" t="b">
        <v>0</v>
      </c>
      <c r="H113" s="49">
        <v>0</v>
      </c>
      <c r="I113" s="129">
        <f>IFERROR(IF(H113=0,0,VLOOKUP(VLOOKUP(H113,#REF!,MATCH("strMailTitleID",#REF!,0),FALSE),#REF!,2,FALSE)),"ERROR")</f>
        <v>0</v>
      </c>
      <c r="J113" s="176">
        <v>0</v>
      </c>
      <c r="K113" s="129">
        <f>IFERROR(IF(J113=0,0,VLOOKUP(VLOOKUP(J113,#REF!,MATCH("strMailTitleID",#REF!,0),FALSE),#REF!,2,FALSE)),"ERROR")</f>
        <v>0</v>
      </c>
      <c r="L113" s="49">
        <f ca="1">IFERROR(VLOOKUP($B113,INDIRECT(VLOOKUP($E113,보상!$S:$AA,2,FALSE)),MATCH(L$6,INDIRECT(VLOOKUP($E113,보상!$S:$AA,3,FALSE)),0),FALSE),"ERROR")</f>
        <v>4800</v>
      </c>
      <c r="M113" s="49">
        <v>0</v>
      </c>
      <c r="N113" s="49">
        <v>0</v>
      </c>
      <c r="O113" s="49">
        <v>0</v>
      </c>
      <c r="P113" s="49" t="str">
        <f ca="1">IFERROR(VLOOKUP($B113,INDIRECT(VLOOKUP($E113,보상!$S:$AA,2,FALSE)),MATCH(P$6,INDIRECT(VLOOKUP($E113,보상!$S:$AA,3,FALSE)),0),FALSE),"ERROR")</f>
        <v>Gold</v>
      </c>
      <c r="Q113" s="49">
        <f ca="1">IFERROR(VLOOKUP($B113,INDIRECT(VLOOKUP($E113,보상!$S:$AA,2,FALSE)),MATCH(Q$6,INDIRECT(VLOOKUP($E113,보상!$S:$AA,3,FALSE)),0),FALSE),"ERROR")</f>
        <v>48000</v>
      </c>
      <c r="R113" s="49" t="b">
        <v>0</v>
      </c>
      <c r="S113" s="50" t="b">
        <v>0</v>
      </c>
      <c r="T113" s="22">
        <v>0</v>
      </c>
      <c r="U113" s="134">
        <f>IFERROR(IF(T113=0,0,VLOOKUP(SUBSTITUTE(VLOOKUP(T113,#REF!,MATCH("strItemName",#REF!,0),FALSE),"SUI_",""),#REF!,2,FALSE)),"ERROR")</f>
        <v>0</v>
      </c>
      <c r="V113" s="177">
        <v>0</v>
      </c>
      <c r="W113" s="134">
        <f>IFERROR(IF(V113=0,0,VLOOKUP(SUBSTITUTE(VLOOKUP(V113,#REF!,MATCH("strItemName",#REF!,0),FALSE),"SUI_",""),#REF!,2,FALSE)),"ERROR")</f>
        <v>0</v>
      </c>
      <c r="X113" s="177">
        <v>0</v>
      </c>
      <c r="Y113" s="134">
        <f>IFERROR(IF(X113=0,0,VLOOKUP(SUBSTITUTE(VLOOKUP(X113,#REF!,MATCH("strItemName",#REF!,0),FALSE),"SUI_",""),#REF!,2,FALSE)),"ERROR")</f>
        <v>0</v>
      </c>
      <c r="Z113" s="177">
        <v>0</v>
      </c>
      <c r="AA113" s="134">
        <f>IFERROR(IF(Z113=0,0,VLOOKUP(SUBSTITUTE(VLOOKUP(Z113,#REF!,MATCH("strItemName",#REF!,0),FALSE),"SUI_",""),#REF!,2,FALSE)),"ERROR")</f>
        <v>0</v>
      </c>
      <c r="AB113" s="177">
        <v>0</v>
      </c>
      <c r="AC113" s="134">
        <f>IFERROR(IF(AB113=0,0,VLOOKUP(SUBSTITUTE(VLOOKUP(AB113,#REF!,MATCH("strItemName",#REF!,0),FALSE),"SUI_",""),#REF!,2,FALSE)),"ERROR")</f>
        <v>0</v>
      </c>
      <c r="AD113" s="88">
        <v>0</v>
      </c>
      <c r="AE113" s="134">
        <f>IFERROR(IF(AD113=0,0,VLOOKUP(SUBSTITUTE(VLOOKUP(AD113,#REF!,MATCH("strItemName",#REF!,0),FALSE),"SUI_",""),#REF!,2,FALSE)),"ERROR")</f>
        <v>0</v>
      </c>
      <c r="AF113" s="22">
        <v>0</v>
      </c>
      <c r="AG113" s="22">
        <v>0</v>
      </c>
      <c r="AH113" s="22">
        <v>0</v>
      </c>
      <c r="AI113" s="22">
        <v>0</v>
      </c>
      <c r="AJ113" s="22" t="b">
        <v>0</v>
      </c>
      <c r="AK113" s="22">
        <v>0</v>
      </c>
      <c r="AL113" s="22">
        <v>0</v>
      </c>
    </row>
    <row r="114" spans="1:38" ht="16.5" customHeight="1" x14ac:dyDescent="0.3">
      <c r="A114" s="21">
        <f>COUNTIF(FtbReward_Quest!$B:$B,$B114)+COUNTIF(FtbReward_Mode!$B:$B,$B114)+COUNTIF(FtbReward_Content!$B:$B,$B114)-1</f>
        <v>0</v>
      </c>
      <c r="B114" s="22">
        <f t="shared" si="4"/>
        <v>8305131</v>
      </c>
      <c r="C114" s="120">
        <v>830513</v>
      </c>
      <c r="D114" s="49" t="s">
        <v>1015</v>
      </c>
      <c r="E114" s="49" t="s">
        <v>1655</v>
      </c>
      <c r="F114" s="120">
        <f>COUNTIF($C$8:$C114,$C114)</f>
        <v>1</v>
      </c>
      <c r="G114" s="49" t="b">
        <v>0</v>
      </c>
      <c r="H114" s="49">
        <v>0</v>
      </c>
      <c r="I114" s="129">
        <f>IFERROR(IF(H114=0,0,VLOOKUP(VLOOKUP(H114,#REF!,MATCH("strMailTitleID",#REF!,0),FALSE),#REF!,2,FALSE)),"ERROR")</f>
        <v>0</v>
      </c>
      <c r="J114" s="176">
        <v>0</v>
      </c>
      <c r="K114" s="129">
        <f>IFERROR(IF(J114=0,0,VLOOKUP(VLOOKUP(J114,#REF!,MATCH("strMailTitleID",#REF!,0),FALSE),#REF!,2,FALSE)),"ERROR")</f>
        <v>0</v>
      </c>
      <c r="L114" s="49">
        <f ca="1">IFERROR(VLOOKUP($B114,INDIRECT(VLOOKUP($E114,보상!$S:$AA,2,FALSE)),MATCH(L$6,INDIRECT(VLOOKUP($E114,보상!$S:$AA,3,FALSE)),0),FALSE),"ERROR")</f>
        <v>4800</v>
      </c>
      <c r="M114" s="49">
        <v>0</v>
      </c>
      <c r="N114" s="49">
        <v>0</v>
      </c>
      <c r="O114" s="49">
        <v>0</v>
      </c>
      <c r="P114" s="49" t="str">
        <f ca="1">IFERROR(VLOOKUP($B114,INDIRECT(VLOOKUP($E114,보상!$S:$AA,2,FALSE)),MATCH(P$6,INDIRECT(VLOOKUP($E114,보상!$S:$AA,3,FALSE)),0),FALSE),"ERROR")</f>
        <v>Gold</v>
      </c>
      <c r="Q114" s="49">
        <f ca="1">IFERROR(VLOOKUP($B114,INDIRECT(VLOOKUP($E114,보상!$S:$AA,2,FALSE)),MATCH(Q$6,INDIRECT(VLOOKUP($E114,보상!$S:$AA,3,FALSE)),0),FALSE),"ERROR")</f>
        <v>48000</v>
      </c>
      <c r="R114" s="49" t="b">
        <v>0</v>
      </c>
      <c r="S114" s="50" t="b">
        <v>0</v>
      </c>
      <c r="T114" s="22">
        <v>0</v>
      </c>
      <c r="U114" s="134">
        <f>IFERROR(IF(T114=0,0,VLOOKUP(SUBSTITUTE(VLOOKUP(T114,#REF!,MATCH("strItemName",#REF!,0),FALSE),"SUI_",""),#REF!,2,FALSE)),"ERROR")</f>
        <v>0</v>
      </c>
      <c r="V114" s="177">
        <v>0</v>
      </c>
      <c r="W114" s="134">
        <f>IFERROR(IF(V114=0,0,VLOOKUP(SUBSTITUTE(VLOOKUP(V114,#REF!,MATCH("strItemName",#REF!,0),FALSE),"SUI_",""),#REF!,2,FALSE)),"ERROR")</f>
        <v>0</v>
      </c>
      <c r="X114" s="177">
        <v>0</v>
      </c>
      <c r="Y114" s="134">
        <f>IFERROR(IF(X114=0,0,VLOOKUP(SUBSTITUTE(VLOOKUP(X114,#REF!,MATCH("strItemName",#REF!,0),FALSE),"SUI_",""),#REF!,2,FALSE)),"ERROR")</f>
        <v>0</v>
      </c>
      <c r="Z114" s="177">
        <v>0</v>
      </c>
      <c r="AA114" s="134">
        <f>IFERROR(IF(Z114=0,0,VLOOKUP(SUBSTITUTE(VLOOKUP(Z114,#REF!,MATCH("strItemName",#REF!,0),FALSE),"SUI_",""),#REF!,2,FALSE)),"ERROR")</f>
        <v>0</v>
      </c>
      <c r="AB114" s="177">
        <v>0</v>
      </c>
      <c r="AC114" s="134">
        <f>IFERROR(IF(AB114=0,0,VLOOKUP(SUBSTITUTE(VLOOKUP(AB114,#REF!,MATCH("strItemName",#REF!,0),FALSE),"SUI_",""),#REF!,2,FALSE)),"ERROR")</f>
        <v>0</v>
      </c>
      <c r="AD114" s="88">
        <v>0</v>
      </c>
      <c r="AE114" s="134">
        <f>IFERROR(IF(AD114=0,0,VLOOKUP(SUBSTITUTE(VLOOKUP(AD114,#REF!,MATCH("strItemName",#REF!,0),FALSE),"SUI_",""),#REF!,2,FALSE)),"ERROR")</f>
        <v>0</v>
      </c>
      <c r="AF114" s="22">
        <v>0</v>
      </c>
      <c r="AG114" s="22">
        <v>0</v>
      </c>
      <c r="AH114" s="22">
        <v>0</v>
      </c>
      <c r="AI114" s="22">
        <v>0</v>
      </c>
      <c r="AJ114" s="22" t="b">
        <v>0</v>
      </c>
      <c r="AK114" s="22">
        <v>0</v>
      </c>
      <c r="AL114" s="22">
        <v>0</v>
      </c>
    </row>
    <row r="115" spans="1:38" ht="16.5" customHeight="1" x14ac:dyDescent="0.3">
      <c r="A115" s="21">
        <f>COUNTIF(FtbReward_Quest!$B:$B,$B115)+COUNTIF(FtbReward_Mode!$B:$B,$B115)+COUNTIF(FtbReward_Content!$B:$B,$B115)-1</f>
        <v>0</v>
      </c>
      <c r="B115" s="22">
        <f t="shared" si="4"/>
        <v>8305141</v>
      </c>
      <c r="C115" s="120">
        <v>830514</v>
      </c>
      <c r="D115" s="49" t="s">
        <v>1016</v>
      </c>
      <c r="E115" s="49" t="s">
        <v>1655</v>
      </c>
      <c r="F115" s="120">
        <f>COUNTIF($C$8:$C115,$C115)</f>
        <v>1</v>
      </c>
      <c r="G115" s="49" t="b">
        <v>0</v>
      </c>
      <c r="H115" s="49">
        <v>0</v>
      </c>
      <c r="I115" s="129">
        <f>IFERROR(IF(H115=0,0,VLOOKUP(VLOOKUP(H115,#REF!,MATCH("strMailTitleID",#REF!,0),FALSE),#REF!,2,FALSE)),"ERROR")</f>
        <v>0</v>
      </c>
      <c r="J115" s="176">
        <v>0</v>
      </c>
      <c r="K115" s="129">
        <f>IFERROR(IF(J115=0,0,VLOOKUP(VLOOKUP(J115,#REF!,MATCH("strMailTitleID",#REF!,0),FALSE),#REF!,2,FALSE)),"ERROR")</f>
        <v>0</v>
      </c>
      <c r="L115" s="49">
        <f ca="1">IFERROR(VLOOKUP($B115,INDIRECT(VLOOKUP($E115,보상!$S:$AA,2,FALSE)),MATCH(L$6,INDIRECT(VLOOKUP($E115,보상!$S:$AA,3,FALSE)),0),FALSE),"ERROR")</f>
        <v>5050</v>
      </c>
      <c r="M115" s="49">
        <v>0</v>
      </c>
      <c r="N115" s="49">
        <v>0</v>
      </c>
      <c r="O115" s="49">
        <v>0</v>
      </c>
      <c r="P115" s="49" t="str">
        <f ca="1">IFERROR(VLOOKUP($B115,INDIRECT(VLOOKUP($E115,보상!$S:$AA,2,FALSE)),MATCH(P$6,INDIRECT(VLOOKUP($E115,보상!$S:$AA,3,FALSE)),0),FALSE),"ERROR")</f>
        <v>Gold</v>
      </c>
      <c r="Q115" s="49">
        <f ca="1">IFERROR(VLOOKUP($B115,INDIRECT(VLOOKUP($E115,보상!$S:$AA,2,FALSE)),MATCH(Q$6,INDIRECT(VLOOKUP($E115,보상!$S:$AA,3,FALSE)),0),FALSE),"ERROR")</f>
        <v>50500</v>
      </c>
      <c r="R115" s="49" t="b">
        <v>0</v>
      </c>
      <c r="S115" s="50" t="b">
        <v>0</v>
      </c>
      <c r="T115" s="22">
        <v>0</v>
      </c>
      <c r="U115" s="134">
        <f>IFERROR(IF(T115=0,0,VLOOKUP(SUBSTITUTE(VLOOKUP(T115,#REF!,MATCH("strItemName",#REF!,0),FALSE),"SUI_",""),#REF!,2,FALSE)),"ERROR")</f>
        <v>0</v>
      </c>
      <c r="V115" s="177">
        <v>0</v>
      </c>
      <c r="W115" s="134">
        <f>IFERROR(IF(V115=0,0,VLOOKUP(SUBSTITUTE(VLOOKUP(V115,#REF!,MATCH("strItemName",#REF!,0),FALSE),"SUI_",""),#REF!,2,FALSE)),"ERROR")</f>
        <v>0</v>
      </c>
      <c r="X115" s="177">
        <v>0</v>
      </c>
      <c r="Y115" s="134">
        <f>IFERROR(IF(X115=0,0,VLOOKUP(SUBSTITUTE(VLOOKUP(X115,#REF!,MATCH("strItemName",#REF!,0),FALSE),"SUI_",""),#REF!,2,FALSE)),"ERROR")</f>
        <v>0</v>
      </c>
      <c r="Z115" s="177">
        <v>0</v>
      </c>
      <c r="AA115" s="134">
        <f>IFERROR(IF(Z115=0,0,VLOOKUP(SUBSTITUTE(VLOOKUP(Z115,#REF!,MATCH("strItemName",#REF!,0),FALSE),"SUI_",""),#REF!,2,FALSE)),"ERROR")</f>
        <v>0</v>
      </c>
      <c r="AB115" s="177">
        <v>0</v>
      </c>
      <c r="AC115" s="134">
        <f>IFERROR(IF(AB115=0,0,VLOOKUP(SUBSTITUTE(VLOOKUP(AB115,#REF!,MATCH("strItemName",#REF!,0),FALSE),"SUI_",""),#REF!,2,FALSE)),"ERROR")</f>
        <v>0</v>
      </c>
      <c r="AD115" s="88">
        <v>0</v>
      </c>
      <c r="AE115" s="134">
        <f>IFERROR(IF(AD115=0,0,VLOOKUP(SUBSTITUTE(VLOOKUP(AD115,#REF!,MATCH("strItemName",#REF!,0),FALSE),"SUI_",""),#REF!,2,FALSE)),"ERROR")</f>
        <v>0</v>
      </c>
      <c r="AF115" s="22">
        <v>0</v>
      </c>
      <c r="AG115" s="22">
        <v>0</v>
      </c>
      <c r="AH115" s="22">
        <v>0</v>
      </c>
      <c r="AI115" s="22">
        <v>0</v>
      </c>
      <c r="AJ115" s="22" t="b">
        <v>0</v>
      </c>
      <c r="AK115" s="22">
        <v>0</v>
      </c>
      <c r="AL115" s="22">
        <v>0</v>
      </c>
    </row>
    <row r="116" spans="1:38" ht="16.5" customHeight="1" x14ac:dyDescent="0.3">
      <c r="A116" s="21">
        <f>COUNTIF(FtbReward_Quest!$B:$B,$B116)+COUNTIF(FtbReward_Mode!$B:$B,$B116)+COUNTIF(FtbReward_Content!$B:$B,$B116)-1</f>
        <v>0</v>
      </c>
      <c r="B116" s="22">
        <f t="shared" si="4"/>
        <v>8305151</v>
      </c>
      <c r="C116" s="120">
        <v>830515</v>
      </c>
      <c r="D116" s="49" t="s">
        <v>1017</v>
      </c>
      <c r="E116" s="49" t="s">
        <v>1655</v>
      </c>
      <c r="F116" s="120">
        <f>COUNTIF($C$8:$C116,$C116)</f>
        <v>1</v>
      </c>
      <c r="G116" s="49" t="b">
        <v>0</v>
      </c>
      <c r="H116" s="49">
        <v>0</v>
      </c>
      <c r="I116" s="129">
        <f>IFERROR(IF(H116=0,0,VLOOKUP(VLOOKUP(H116,#REF!,MATCH("strMailTitleID",#REF!,0),FALSE),#REF!,2,FALSE)),"ERROR")</f>
        <v>0</v>
      </c>
      <c r="J116" s="176">
        <v>0</v>
      </c>
      <c r="K116" s="129">
        <f>IFERROR(IF(J116=0,0,VLOOKUP(VLOOKUP(J116,#REF!,MATCH("strMailTitleID",#REF!,0),FALSE),#REF!,2,FALSE)),"ERROR")</f>
        <v>0</v>
      </c>
      <c r="L116" s="49">
        <f ca="1">IFERROR(VLOOKUP($B116,INDIRECT(VLOOKUP($E116,보상!$S:$AA,2,FALSE)),MATCH(L$6,INDIRECT(VLOOKUP($E116,보상!$S:$AA,3,FALSE)),0),FALSE),"ERROR")</f>
        <v>5050</v>
      </c>
      <c r="M116" s="49">
        <v>0</v>
      </c>
      <c r="N116" s="49">
        <v>0</v>
      </c>
      <c r="O116" s="49">
        <v>0</v>
      </c>
      <c r="P116" s="49" t="str">
        <f ca="1">IFERROR(VLOOKUP($B116,INDIRECT(VLOOKUP($E116,보상!$S:$AA,2,FALSE)),MATCH(P$6,INDIRECT(VLOOKUP($E116,보상!$S:$AA,3,FALSE)),0),FALSE),"ERROR")</f>
        <v>Gold</v>
      </c>
      <c r="Q116" s="49">
        <f ca="1">IFERROR(VLOOKUP($B116,INDIRECT(VLOOKUP($E116,보상!$S:$AA,2,FALSE)),MATCH(Q$6,INDIRECT(VLOOKUP($E116,보상!$S:$AA,3,FALSE)),0),FALSE),"ERROR")</f>
        <v>50500</v>
      </c>
      <c r="R116" s="49" t="b">
        <v>0</v>
      </c>
      <c r="S116" s="50" t="b">
        <v>0</v>
      </c>
      <c r="T116" s="22">
        <v>0</v>
      </c>
      <c r="U116" s="134">
        <f>IFERROR(IF(T116=0,0,VLOOKUP(SUBSTITUTE(VLOOKUP(T116,#REF!,MATCH("strItemName",#REF!,0),FALSE),"SUI_",""),#REF!,2,FALSE)),"ERROR")</f>
        <v>0</v>
      </c>
      <c r="V116" s="177">
        <v>0</v>
      </c>
      <c r="W116" s="134">
        <f>IFERROR(IF(V116=0,0,VLOOKUP(SUBSTITUTE(VLOOKUP(V116,#REF!,MATCH("strItemName",#REF!,0),FALSE),"SUI_",""),#REF!,2,FALSE)),"ERROR")</f>
        <v>0</v>
      </c>
      <c r="X116" s="177">
        <v>0</v>
      </c>
      <c r="Y116" s="134">
        <f>IFERROR(IF(X116=0,0,VLOOKUP(SUBSTITUTE(VLOOKUP(X116,#REF!,MATCH("strItemName",#REF!,0),FALSE),"SUI_",""),#REF!,2,FALSE)),"ERROR")</f>
        <v>0</v>
      </c>
      <c r="Z116" s="177">
        <v>0</v>
      </c>
      <c r="AA116" s="134">
        <f>IFERROR(IF(Z116=0,0,VLOOKUP(SUBSTITUTE(VLOOKUP(Z116,#REF!,MATCH("strItemName",#REF!,0),FALSE),"SUI_",""),#REF!,2,FALSE)),"ERROR")</f>
        <v>0</v>
      </c>
      <c r="AB116" s="177">
        <v>0</v>
      </c>
      <c r="AC116" s="134">
        <f>IFERROR(IF(AB116=0,0,VLOOKUP(SUBSTITUTE(VLOOKUP(AB116,#REF!,MATCH("strItemName",#REF!,0),FALSE),"SUI_",""),#REF!,2,FALSE)),"ERROR")</f>
        <v>0</v>
      </c>
      <c r="AD116" s="88">
        <v>0</v>
      </c>
      <c r="AE116" s="134">
        <f>IFERROR(IF(AD116=0,0,VLOOKUP(SUBSTITUTE(VLOOKUP(AD116,#REF!,MATCH("strItemName",#REF!,0),FALSE),"SUI_",""),#REF!,2,FALSE)),"ERROR")</f>
        <v>0</v>
      </c>
      <c r="AF116" s="22">
        <v>0</v>
      </c>
      <c r="AG116" s="22">
        <v>0</v>
      </c>
      <c r="AH116" s="22">
        <v>0</v>
      </c>
      <c r="AI116" s="22">
        <v>0</v>
      </c>
      <c r="AJ116" s="22" t="b">
        <v>0</v>
      </c>
      <c r="AK116" s="22">
        <v>0</v>
      </c>
      <c r="AL116" s="22">
        <v>0</v>
      </c>
    </row>
    <row r="117" spans="1:38" ht="16.5" customHeight="1" x14ac:dyDescent="0.3">
      <c r="A117" s="21">
        <f>COUNTIF(FtbReward_Quest!$B:$B,$B117)+COUNTIF(FtbReward_Mode!$B:$B,$B117)+COUNTIF(FtbReward_Content!$B:$B,$B117)-1</f>
        <v>0</v>
      </c>
      <c r="B117" s="22">
        <f t="shared" si="4"/>
        <v>8305161</v>
      </c>
      <c r="C117" s="120">
        <v>830516</v>
      </c>
      <c r="D117" s="49" t="s">
        <v>1018</v>
      </c>
      <c r="E117" s="49" t="s">
        <v>1655</v>
      </c>
      <c r="F117" s="120">
        <f>COUNTIF($C$8:$C117,$C117)</f>
        <v>1</v>
      </c>
      <c r="G117" s="49" t="b">
        <v>0</v>
      </c>
      <c r="H117" s="49">
        <v>0</v>
      </c>
      <c r="I117" s="129">
        <f>IFERROR(IF(H117=0,0,VLOOKUP(VLOOKUP(H117,#REF!,MATCH("strMailTitleID",#REF!,0),FALSE),#REF!,2,FALSE)),"ERROR")</f>
        <v>0</v>
      </c>
      <c r="J117" s="176">
        <v>0</v>
      </c>
      <c r="K117" s="129">
        <f>IFERROR(IF(J117=0,0,VLOOKUP(VLOOKUP(J117,#REF!,MATCH("strMailTitleID",#REF!,0),FALSE),#REF!,2,FALSE)),"ERROR")</f>
        <v>0</v>
      </c>
      <c r="L117" s="49">
        <f ca="1">IFERROR(VLOOKUP($B117,INDIRECT(VLOOKUP($E117,보상!$S:$AA,2,FALSE)),MATCH(L$6,INDIRECT(VLOOKUP($E117,보상!$S:$AA,3,FALSE)),0),FALSE),"ERROR")</f>
        <v>5050</v>
      </c>
      <c r="M117" s="49">
        <v>0</v>
      </c>
      <c r="N117" s="49">
        <v>0</v>
      </c>
      <c r="O117" s="49">
        <v>0</v>
      </c>
      <c r="P117" s="49" t="str">
        <f ca="1">IFERROR(VLOOKUP($B117,INDIRECT(VLOOKUP($E117,보상!$S:$AA,2,FALSE)),MATCH(P$6,INDIRECT(VLOOKUP($E117,보상!$S:$AA,3,FALSE)),0),FALSE),"ERROR")</f>
        <v>Gold</v>
      </c>
      <c r="Q117" s="49">
        <f ca="1">IFERROR(VLOOKUP($B117,INDIRECT(VLOOKUP($E117,보상!$S:$AA,2,FALSE)),MATCH(Q$6,INDIRECT(VLOOKUP($E117,보상!$S:$AA,3,FALSE)),0),FALSE),"ERROR")</f>
        <v>50500</v>
      </c>
      <c r="R117" s="49" t="b">
        <v>0</v>
      </c>
      <c r="S117" s="50" t="b">
        <v>0</v>
      </c>
      <c r="T117" s="22">
        <v>0</v>
      </c>
      <c r="U117" s="134">
        <f>IFERROR(IF(T117=0,0,VLOOKUP(SUBSTITUTE(VLOOKUP(T117,#REF!,MATCH("strItemName",#REF!,0),FALSE),"SUI_",""),#REF!,2,FALSE)),"ERROR")</f>
        <v>0</v>
      </c>
      <c r="V117" s="177">
        <v>0</v>
      </c>
      <c r="W117" s="134">
        <f>IFERROR(IF(V117=0,0,VLOOKUP(SUBSTITUTE(VLOOKUP(V117,#REF!,MATCH("strItemName",#REF!,0),FALSE),"SUI_",""),#REF!,2,FALSE)),"ERROR")</f>
        <v>0</v>
      </c>
      <c r="X117" s="177">
        <v>0</v>
      </c>
      <c r="Y117" s="134">
        <f>IFERROR(IF(X117=0,0,VLOOKUP(SUBSTITUTE(VLOOKUP(X117,#REF!,MATCH("strItemName",#REF!,0),FALSE),"SUI_",""),#REF!,2,FALSE)),"ERROR")</f>
        <v>0</v>
      </c>
      <c r="Z117" s="177">
        <v>0</v>
      </c>
      <c r="AA117" s="134">
        <f>IFERROR(IF(Z117=0,0,VLOOKUP(SUBSTITUTE(VLOOKUP(Z117,#REF!,MATCH("strItemName",#REF!,0),FALSE),"SUI_",""),#REF!,2,FALSE)),"ERROR")</f>
        <v>0</v>
      </c>
      <c r="AB117" s="177">
        <v>0</v>
      </c>
      <c r="AC117" s="134">
        <f>IFERROR(IF(AB117=0,0,VLOOKUP(SUBSTITUTE(VLOOKUP(AB117,#REF!,MATCH("strItemName",#REF!,0),FALSE),"SUI_",""),#REF!,2,FALSE)),"ERROR")</f>
        <v>0</v>
      </c>
      <c r="AD117" s="88">
        <v>0</v>
      </c>
      <c r="AE117" s="134">
        <f>IFERROR(IF(AD117=0,0,VLOOKUP(SUBSTITUTE(VLOOKUP(AD117,#REF!,MATCH("strItemName",#REF!,0),FALSE),"SUI_",""),#REF!,2,FALSE)),"ERROR")</f>
        <v>0</v>
      </c>
      <c r="AF117" s="22">
        <v>0</v>
      </c>
      <c r="AG117" s="22">
        <v>0</v>
      </c>
      <c r="AH117" s="22">
        <v>0</v>
      </c>
      <c r="AI117" s="22">
        <v>0</v>
      </c>
      <c r="AJ117" s="22" t="b">
        <v>0</v>
      </c>
      <c r="AK117" s="22">
        <v>0</v>
      </c>
      <c r="AL117" s="22">
        <v>0</v>
      </c>
    </row>
    <row r="118" spans="1:38" ht="16.5" customHeight="1" x14ac:dyDescent="0.3">
      <c r="A118" s="21">
        <f>COUNTIF(FtbReward_Quest!$B:$B,$B118)+COUNTIF(FtbReward_Mode!$B:$B,$B118)+COUNTIF(FtbReward_Content!$B:$B,$B118)-1</f>
        <v>0</v>
      </c>
      <c r="B118" s="22">
        <f t="shared" si="4"/>
        <v>8305171</v>
      </c>
      <c r="C118" s="120">
        <v>830517</v>
      </c>
      <c r="D118" s="49" t="s">
        <v>1019</v>
      </c>
      <c r="E118" s="49" t="s">
        <v>1655</v>
      </c>
      <c r="F118" s="120">
        <f>COUNTIF($C$8:$C118,$C118)</f>
        <v>1</v>
      </c>
      <c r="G118" s="49" t="b">
        <v>0</v>
      </c>
      <c r="H118" s="49">
        <v>0</v>
      </c>
      <c r="I118" s="129">
        <f>IFERROR(IF(H118=0,0,VLOOKUP(VLOOKUP(H118,#REF!,MATCH("strMailTitleID",#REF!,0),FALSE),#REF!,2,FALSE)),"ERROR")</f>
        <v>0</v>
      </c>
      <c r="J118" s="176">
        <v>0</v>
      </c>
      <c r="K118" s="129">
        <f>IFERROR(IF(J118=0,0,VLOOKUP(VLOOKUP(J118,#REF!,MATCH("strMailTitleID",#REF!,0),FALSE),#REF!,2,FALSE)),"ERROR")</f>
        <v>0</v>
      </c>
      <c r="L118" s="49">
        <f ca="1">IFERROR(VLOOKUP($B118,INDIRECT(VLOOKUP($E118,보상!$S:$AA,2,FALSE)),MATCH(L$6,INDIRECT(VLOOKUP($E118,보상!$S:$AA,3,FALSE)),0),FALSE),"ERROR")</f>
        <v>5500</v>
      </c>
      <c r="M118" s="49">
        <v>0</v>
      </c>
      <c r="N118" s="49">
        <v>0</v>
      </c>
      <c r="O118" s="49">
        <v>0</v>
      </c>
      <c r="P118" s="49" t="str">
        <f ca="1">IFERROR(VLOOKUP($B118,INDIRECT(VLOOKUP($E118,보상!$S:$AA,2,FALSE)),MATCH(P$6,INDIRECT(VLOOKUP($E118,보상!$S:$AA,3,FALSE)),0),FALSE),"ERROR")</f>
        <v>Gold</v>
      </c>
      <c r="Q118" s="49">
        <f ca="1">IFERROR(VLOOKUP($B118,INDIRECT(VLOOKUP($E118,보상!$S:$AA,2,FALSE)),MATCH(Q$6,INDIRECT(VLOOKUP($E118,보상!$S:$AA,3,FALSE)),0),FALSE),"ERROR")</f>
        <v>55000</v>
      </c>
      <c r="R118" s="49" t="b">
        <v>0</v>
      </c>
      <c r="S118" s="50" t="b">
        <v>0</v>
      </c>
      <c r="T118" s="22">
        <v>0</v>
      </c>
      <c r="U118" s="134">
        <f>IFERROR(IF(T118=0,0,VLOOKUP(SUBSTITUTE(VLOOKUP(T118,#REF!,MATCH("strItemName",#REF!,0),FALSE),"SUI_",""),#REF!,2,FALSE)),"ERROR")</f>
        <v>0</v>
      </c>
      <c r="V118" s="177">
        <v>0</v>
      </c>
      <c r="W118" s="134">
        <f>IFERROR(IF(V118=0,0,VLOOKUP(SUBSTITUTE(VLOOKUP(V118,#REF!,MATCH("strItemName",#REF!,0),FALSE),"SUI_",""),#REF!,2,FALSE)),"ERROR")</f>
        <v>0</v>
      </c>
      <c r="X118" s="177">
        <v>0</v>
      </c>
      <c r="Y118" s="134">
        <f>IFERROR(IF(X118=0,0,VLOOKUP(SUBSTITUTE(VLOOKUP(X118,#REF!,MATCH("strItemName",#REF!,0),FALSE),"SUI_",""),#REF!,2,FALSE)),"ERROR")</f>
        <v>0</v>
      </c>
      <c r="Z118" s="177">
        <v>0</v>
      </c>
      <c r="AA118" s="134">
        <f>IFERROR(IF(Z118=0,0,VLOOKUP(SUBSTITUTE(VLOOKUP(Z118,#REF!,MATCH("strItemName",#REF!,0),FALSE),"SUI_",""),#REF!,2,FALSE)),"ERROR")</f>
        <v>0</v>
      </c>
      <c r="AB118" s="177">
        <v>0</v>
      </c>
      <c r="AC118" s="134">
        <f>IFERROR(IF(AB118=0,0,VLOOKUP(SUBSTITUTE(VLOOKUP(AB118,#REF!,MATCH("strItemName",#REF!,0),FALSE),"SUI_",""),#REF!,2,FALSE)),"ERROR")</f>
        <v>0</v>
      </c>
      <c r="AD118" s="88">
        <v>0</v>
      </c>
      <c r="AE118" s="134">
        <f>IFERROR(IF(AD118=0,0,VLOOKUP(SUBSTITUTE(VLOOKUP(AD118,#REF!,MATCH("strItemName",#REF!,0),FALSE),"SUI_",""),#REF!,2,FALSE)),"ERROR")</f>
        <v>0</v>
      </c>
      <c r="AF118" s="22">
        <v>0</v>
      </c>
      <c r="AG118" s="22">
        <v>0</v>
      </c>
      <c r="AH118" s="22">
        <v>0</v>
      </c>
      <c r="AI118" s="22">
        <v>0</v>
      </c>
      <c r="AJ118" s="22" t="b">
        <v>0</v>
      </c>
      <c r="AK118" s="22">
        <v>0</v>
      </c>
      <c r="AL118" s="22">
        <v>0</v>
      </c>
    </row>
    <row r="119" spans="1:38" ht="16.5" customHeight="1" x14ac:dyDescent="0.3">
      <c r="A119" s="21">
        <f>COUNTIF(FtbReward_Quest!$B:$B,$B119)+COUNTIF(FtbReward_Mode!$B:$B,$B119)+COUNTIF(FtbReward_Content!$B:$B,$B119)-1</f>
        <v>0</v>
      </c>
      <c r="B119" s="22">
        <f t="shared" si="4"/>
        <v>8305181</v>
      </c>
      <c r="C119" s="120">
        <v>830518</v>
      </c>
      <c r="D119" s="49" t="s">
        <v>1020</v>
      </c>
      <c r="E119" s="49" t="s">
        <v>1655</v>
      </c>
      <c r="F119" s="120">
        <f>COUNTIF($C$8:$C119,$C119)</f>
        <v>1</v>
      </c>
      <c r="G119" s="49" t="b">
        <v>0</v>
      </c>
      <c r="H119" s="49">
        <v>0</v>
      </c>
      <c r="I119" s="129">
        <f>IFERROR(IF(H119=0,0,VLOOKUP(VLOOKUP(H119,#REF!,MATCH("strMailTitleID",#REF!,0),FALSE),#REF!,2,FALSE)),"ERROR")</f>
        <v>0</v>
      </c>
      <c r="J119" s="176">
        <v>0</v>
      </c>
      <c r="K119" s="129">
        <f>IFERROR(IF(J119=0,0,VLOOKUP(VLOOKUP(J119,#REF!,MATCH("strMailTitleID",#REF!,0),FALSE),#REF!,2,FALSE)),"ERROR")</f>
        <v>0</v>
      </c>
      <c r="L119" s="49">
        <f ca="1">IFERROR(VLOOKUP($B119,INDIRECT(VLOOKUP($E119,보상!$S:$AA,2,FALSE)),MATCH(L$6,INDIRECT(VLOOKUP($E119,보상!$S:$AA,3,FALSE)),0),FALSE),"ERROR")</f>
        <v>5650</v>
      </c>
      <c r="M119" s="49">
        <v>0</v>
      </c>
      <c r="N119" s="49">
        <v>0</v>
      </c>
      <c r="O119" s="49">
        <v>0</v>
      </c>
      <c r="P119" s="49" t="str">
        <f ca="1">IFERROR(VLOOKUP($B119,INDIRECT(VLOOKUP($E119,보상!$S:$AA,2,FALSE)),MATCH(P$6,INDIRECT(VLOOKUP($E119,보상!$S:$AA,3,FALSE)),0),FALSE),"ERROR")</f>
        <v>Gold</v>
      </c>
      <c r="Q119" s="49">
        <f ca="1">IFERROR(VLOOKUP($B119,INDIRECT(VLOOKUP($E119,보상!$S:$AA,2,FALSE)),MATCH(Q$6,INDIRECT(VLOOKUP($E119,보상!$S:$AA,3,FALSE)),0),FALSE),"ERROR")</f>
        <v>56500</v>
      </c>
      <c r="R119" s="49" t="b">
        <v>0</v>
      </c>
      <c r="S119" s="50" t="b">
        <v>0</v>
      </c>
      <c r="T119" s="22">
        <v>0</v>
      </c>
      <c r="U119" s="134">
        <f>IFERROR(IF(T119=0,0,VLOOKUP(SUBSTITUTE(VLOOKUP(T119,#REF!,MATCH("strItemName",#REF!,0),FALSE),"SUI_",""),#REF!,2,FALSE)),"ERROR")</f>
        <v>0</v>
      </c>
      <c r="V119" s="177">
        <v>0</v>
      </c>
      <c r="W119" s="134">
        <f>IFERROR(IF(V119=0,0,VLOOKUP(SUBSTITUTE(VLOOKUP(V119,#REF!,MATCH("strItemName",#REF!,0),FALSE),"SUI_",""),#REF!,2,FALSE)),"ERROR")</f>
        <v>0</v>
      </c>
      <c r="X119" s="177">
        <v>0</v>
      </c>
      <c r="Y119" s="134">
        <f>IFERROR(IF(X119=0,0,VLOOKUP(SUBSTITUTE(VLOOKUP(X119,#REF!,MATCH("strItemName",#REF!,0),FALSE),"SUI_",""),#REF!,2,FALSE)),"ERROR")</f>
        <v>0</v>
      </c>
      <c r="Z119" s="177">
        <v>0</v>
      </c>
      <c r="AA119" s="134">
        <f>IFERROR(IF(Z119=0,0,VLOOKUP(SUBSTITUTE(VLOOKUP(Z119,#REF!,MATCH("strItemName",#REF!,0),FALSE),"SUI_",""),#REF!,2,FALSE)),"ERROR")</f>
        <v>0</v>
      </c>
      <c r="AB119" s="177">
        <v>0</v>
      </c>
      <c r="AC119" s="134">
        <f>IFERROR(IF(AB119=0,0,VLOOKUP(SUBSTITUTE(VLOOKUP(AB119,#REF!,MATCH("strItemName",#REF!,0),FALSE),"SUI_",""),#REF!,2,FALSE)),"ERROR")</f>
        <v>0</v>
      </c>
      <c r="AD119" s="88">
        <v>0</v>
      </c>
      <c r="AE119" s="134">
        <f>IFERROR(IF(AD119=0,0,VLOOKUP(SUBSTITUTE(VLOOKUP(AD119,#REF!,MATCH("strItemName",#REF!,0),FALSE),"SUI_",""),#REF!,2,FALSE)),"ERROR")</f>
        <v>0</v>
      </c>
      <c r="AF119" s="22">
        <v>0</v>
      </c>
      <c r="AG119" s="22">
        <v>0</v>
      </c>
      <c r="AH119" s="22">
        <v>0</v>
      </c>
      <c r="AI119" s="22">
        <v>0</v>
      </c>
      <c r="AJ119" s="22" t="b">
        <v>0</v>
      </c>
      <c r="AK119" s="22">
        <v>0</v>
      </c>
      <c r="AL119" s="22">
        <v>0</v>
      </c>
    </row>
    <row r="120" spans="1:38" ht="16.5" customHeight="1" x14ac:dyDescent="0.3">
      <c r="A120" s="21">
        <f>COUNTIF(FtbReward_Quest!$B:$B,$B120)+COUNTIF(FtbReward_Mode!$B:$B,$B120)+COUNTIF(FtbReward_Content!$B:$B,$B120)-1</f>
        <v>0</v>
      </c>
      <c r="B120" s="22">
        <f t="shared" si="4"/>
        <v>8305191</v>
      </c>
      <c r="C120" s="120">
        <v>830519</v>
      </c>
      <c r="D120" s="49" t="s">
        <v>1021</v>
      </c>
      <c r="E120" s="49" t="s">
        <v>1655</v>
      </c>
      <c r="F120" s="120">
        <f>COUNTIF($C$8:$C120,$C120)</f>
        <v>1</v>
      </c>
      <c r="G120" s="49" t="b">
        <v>0</v>
      </c>
      <c r="H120" s="49">
        <v>0</v>
      </c>
      <c r="I120" s="129">
        <f>IFERROR(IF(H120=0,0,VLOOKUP(VLOOKUP(H120,#REF!,MATCH("strMailTitleID",#REF!,0),FALSE),#REF!,2,FALSE)),"ERROR")</f>
        <v>0</v>
      </c>
      <c r="J120" s="176">
        <v>0</v>
      </c>
      <c r="K120" s="129">
        <f>IFERROR(IF(J120=0,0,VLOOKUP(VLOOKUP(J120,#REF!,MATCH("strMailTitleID",#REF!,0),FALSE),#REF!,2,FALSE)),"ERROR")</f>
        <v>0</v>
      </c>
      <c r="L120" s="49">
        <f ca="1">IFERROR(VLOOKUP($B120,INDIRECT(VLOOKUP($E120,보상!$S:$AA,2,FALSE)),MATCH(L$6,INDIRECT(VLOOKUP($E120,보상!$S:$AA,3,FALSE)),0),FALSE),"ERROR")</f>
        <v>5650</v>
      </c>
      <c r="M120" s="49">
        <v>0</v>
      </c>
      <c r="N120" s="49">
        <v>0</v>
      </c>
      <c r="O120" s="49">
        <v>0</v>
      </c>
      <c r="P120" s="49" t="str">
        <f ca="1">IFERROR(VLOOKUP($B120,INDIRECT(VLOOKUP($E120,보상!$S:$AA,2,FALSE)),MATCH(P$6,INDIRECT(VLOOKUP($E120,보상!$S:$AA,3,FALSE)),0),FALSE),"ERROR")</f>
        <v>Gold</v>
      </c>
      <c r="Q120" s="49">
        <f ca="1">IFERROR(VLOOKUP($B120,INDIRECT(VLOOKUP($E120,보상!$S:$AA,2,FALSE)),MATCH(Q$6,INDIRECT(VLOOKUP($E120,보상!$S:$AA,3,FALSE)),0),FALSE),"ERROR")</f>
        <v>56500</v>
      </c>
      <c r="R120" s="49" t="b">
        <v>0</v>
      </c>
      <c r="S120" s="50" t="b">
        <v>0</v>
      </c>
      <c r="T120" s="22">
        <v>0</v>
      </c>
      <c r="U120" s="134">
        <f>IFERROR(IF(T120=0,0,VLOOKUP(SUBSTITUTE(VLOOKUP(T120,#REF!,MATCH("strItemName",#REF!,0),FALSE),"SUI_",""),#REF!,2,FALSE)),"ERROR")</f>
        <v>0</v>
      </c>
      <c r="V120" s="177">
        <v>0</v>
      </c>
      <c r="W120" s="134">
        <f>IFERROR(IF(V120=0,0,VLOOKUP(SUBSTITUTE(VLOOKUP(V120,#REF!,MATCH("strItemName",#REF!,0),FALSE),"SUI_",""),#REF!,2,FALSE)),"ERROR")</f>
        <v>0</v>
      </c>
      <c r="X120" s="177">
        <v>0</v>
      </c>
      <c r="Y120" s="134">
        <f>IFERROR(IF(X120=0,0,VLOOKUP(SUBSTITUTE(VLOOKUP(X120,#REF!,MATCH("strItemName",#REF!,0),FALSE),"SUI_",""),#REF!,2,FALSE)),"ERROR")</f>
        <v>0</v>
      </c>
      <c r="Z120" s="177">
        <v>0</v>
      </c>
      <c r="AA120" s="134">
        <f>IFERROR(IF(Z120=0,0,VLOOKUP(SUBSTITUTE(VLOOKUP(Z120,#REF!,MATCH("strItemName",#REF!,0),FALSE),"SUI_",""),#REF!,2,FALSE)),"ERROR")</f>
        <v>0</v>
      </c>
      <c r="AB120" s="177">
        <v>0</v>
      </c>
      <c r="AC120" s="134">
        <f>IFERROR(IF(AB120=0,0,VLOOKUP(SUBSTITUTE(VLOOKUP(AB120,#REF!,MATCH("strItemName",#REF!,0),FALSE),"SUI_",""),#REF!,2,FALSE)),"ERROR")</f>
        <v>0</v>
      </c>
      <c r="AD120" s="88">
        <v>0</v>
      </c>
      <c r="AE120" s="134">
        <f>IFERROR(IF(AD120=0,0,VLOOKUP(SUBSTITUTE(VLOOKUP(AD120,#REF!,MATCH("strItemName",#REF!,0),FALSE),"SUI_",""),#REF!,2,FALSE)),"ERROR")</f>
        <v>0</v>
      </c>
      <c r="AF120" s="22">
        <v>0</v>
      </c>
      <c r="AG120" s="22">
        <v>0</v>
      </c>
      <c r="AH120" s="22">
        <v>0</v>
      </c>
      <c r="AI120" s="22">
        <v>0</v>
      </c>
      <c r="AJ120" s="22" t="b">
        <v>0</v>
      </c>
      <c r="AK120" s="22">
        <v>0</v>
      </c>
      <c r="AL120" s="22">
        <v>0</v>
      </c>
    </row>
    <row r="121" spans="1:38" ht="16.5" customHeight="1" x14ac:dyDescent="0.3">
      <c r="A121" s="21">
        <f>COUNTIF(FtbReward_Quest!$B:$B,$B121)+COUNTIF(FtbReward_Mode!$B:$B,$B121)+COUNTIF(FtbReward_Content!$B:$B,$B121)-1</f>
        <v>0</v>
      </c>
      <c r="B121" s="22">
        <f t="shared" si="4"/>
        <v>8305201</v>
      </c>
      <c r="C121" s="120">
        <v>830520</v>
      </c>
      <c r="D121" s="49" t="s">
        <v>1022</v>
      </c>
      <c r="E121" s="49" t="s">
        <v>1655</v>
      </c>
      <c r="F121" s="120">
        <f>COUNTIF($C$8:$C121,$C121)</f>
        <v>1</v>
      </c>
      <c r="G121" s="49" t="b">
        <v>0</v>
      </c>
      <c r="H121" s="49">
        <v>0</v>
      </c>
      <c r="I121" s="129">
        <f>IFERROR(IF(H121=0,0,VLOOKUP(VLOOKUP(H121,#REF!,MATCH("strMailTitleID",#REF!,0),FALSE),#REF!,2,FALSE)),"ERROR")</f>
        <v>0</v>
      </c>
      <c r="J121" s="176">
        <v>0</v>
      </c>
      <c r="K121" s="129">
        <f>IFERROR(IF(J121=0,0,VLOOKUP(VLOOKUP(J121,#REF!,MATCH("strMailTitleID",#REF!,0),FALSE),#REF!,2,FALSE)),"ERROR")</f>
        <v>0</v>
      </c>
      <c r="L121" s="49">
        <f ca="1">IFERROR(VLOOKUP($B121,INDIRECT(VLOOKUP($E121,보상!$S:$AA,2,FALSE)),MATCH(L$6,INDIRECT(VLOOKUP($E121,보상!$S:$AA,3,FALSE)),0),FALSE),"ERROR")</f>
        <v>5650</v>
      </c>
      <c r="M121" s="49">
        <v>0</v>
      </c>
      <c r="N121" s="49">
        <v>0</v>
      </c>
      <c r="O121" s="49">
        <v>0</v>
      </c>
      <c r="P121" s="49" t="str">
        <f ca="1">IFERROR(VLOOKUP($B121,INDIRECT(VLOOKUP($E121,보상!$S:$AA,2,FALSE)),MATCH(P$6,INDIRECT(VLOOKUP($E121,보상!$S:$AA,3,FALSE)),0),FALSE),"ERROR")</f>
        <v>Gold</v>
      </c>
      <c r="Q121" s="49">
        <f ca="1">IFERROR(VLOOKUP($B121,INDIRECT(VLOOKUP($E121,보상!$S:$AA,2,FALSE)),MATCH(Q$6,INDIRECT(VLOOKUP($E121,보상!$S:$AA,3,FALSE)),0),FALSE),"ERROR")</f>
        <v>56500</v>
      </c>
      <c r="R121" s="49" t="b">
        <v>0</v>
      </c>
      <c r="S121" s="50" t="b">
        <v>0</v>
      </c>
      <c r="T121" s="22">
        <v>0</v>
      </c>
      <c r="U121" s="134">
        <f>IFERROR(IF(T121=0,0,VLOOKUP(SUBSTITUTE(VLOOKUP(T121,#REF!,MATCH("strItemName",#REF!,0),FALSE),"SUI_",""),#REF!,2,FALSE)),"ERROR")</f>
        <v>0</v>
      </c>
      <c r="V121" s="177">
        <v>0</v>
      </c>
      <c r="W121" s="134">
        <f>IFERROR(IF(V121=0,0,VLOOKUP(SUBSTITUTE(VLOOKUP(V121,#REF!,MATCH("strItemName",#REF!,0),FALSE),"SUI_",""),#REF!,2,FALSE)),"ERROR")</f>
        <v>0</v>
      </c>
      <c r="X121" s="177">
        <v>0</v>
      </c>
      <c r="Y121" s="134">
        <f>IFERROR(IF(X121=0,0,VLOOKUP(SUBSTITUTE(VLOOKUP(X121,#REF!,MATCH("strItemName",#REF!,0),FALSE),"SUI_",""),#REF!,2,FALSE)),"ERROR")</f>
        <v>0</v>
      </c>
      <c r="Z121" s="177">
        <v>0</v>
      </c>
      <c r="AA121" s="134">
        <f>IFERROR(IF(Z121=0,0,VLOOKUP(SUBSTITUTE(VLOOKUP(Z121,#REF!,MATCH("strItemName",#REF!,0),FALSE),"SUI_",""),#REF!,2,FALSE)),"ERROR")</f>
        <v>0</v>
      </c>
      <c r="AB121" s="177">
        <v>0</v>
      </c>
      <c r="AC121" s="134">
        <f>IFERROR(IF(AB121=0,0,VLOOKUP(SUBSTITUTE(VLOOKUP(AB121,#REF!,MATCH("strItemName",#REF!,0),FALSE),"SUI_",""),#REF!,2,FALSE)),"ERROR")</f>
        <v>0</v>
      </c>
      <c r="AD121" s="88">
        <v>0</v>
      </c>
      <c r="AE121" s="134">
        <f>IFERROR(IF(AD121=0,0,VLOOKUP(SUBSTITUTE(VLOOKUP(AD121,#REF!,MATCH("strItemName",#REF!,0),FALSE),"SUI_",""),#REF!,2,FALSE)),"ERROR")</f>
        <v>0</v>
      </c>
      <c r="AF121" s="22">
        <v>0</v>
      </c>
      <c r="AG121" s="22">
        <v>0</v>
      </c>
      <c r="AH121" s="22">
        <v>0</v>
      </c>
      <c r="AI121" s="22">
        <v>0</v>
      </c>
      <c r="AJ121" s="22" t="b">
        <v>0</v>
      </c>
      <c r="AK121" s="22">
        <v>0</v>
      </c>
      <c r="AL121" s="22">
        <v>0</v>
      </c>
    </row>
    <row r="122" spans="1:38" ht="16.5" customHeight="1" x14ac:dyDescent="0.3">
      <c r="A122" s="21">
        <f>COUNTIF(FtbReward_Quest!$B:$B,$B122)+COUNTIF(FtbReward_Mode!$B:$B,$B122)+COUNTIF(FtbReward_Content!$B:$B,$B122)-1</f>
        <v>0</v>
      </c>
      <c r="B122" s="22">
        <f t="shared" si="4"/>
        <v>8305211</v>
      </c>
      <c r="C122" s="120">
        <v>830521</v>
      </c>
      <c r="D122" s="49" t="s">
        <v>1023</v>
      </c>
      <c r="E122" s="49" t="s">
        <v>1655</v>
      </c>
      <c r="F122" s="120">
        <f>COUNTIF($C$8:$C122,$C122)</f>
        <v>1</v>
      </c>
      <c r="G122" s="49" t="b">
        <v>0</v>
      </c>
      <c r="H122" s="49">
        <v>0</v>
      </c>
      <c r="I122" s="129">
        <f>IFERROR(IF(H122=0,0,VLOOKUP(VLOOKUP(H122,#REF!,MATCH("strMailTitleID",#REF!,0),FALSE),#REF!,2,FALSE)),"ERROR")</f>
        <v>0</v>
      </c>
      <c r="J122" s="176">
        <v>0</v>
      </c>
      <c r="K122" s="129">
        <f>IFERROR(IF(J122=0,0,VLOOKUP(VLOOKUP(J122,#REF!,MATCH("strMailTitleID",#REF!,0),FALSE),#REF!,2,FALSE)),"ERROR")</f>
        <v>0</v>
      </c>
      <c r="L122" s="49">
        <f ca="1">IFERROR(VLOOKUP($B122,INDIRECT(VLOOKUP($E122,보상!$S:$AA,2,FALSE)),MATCH(L$6,INDIRECT(VLOOKUP($E122,보상!$S:$AA,3,FALSE)),0),FALSE),"ERROR")</f>
        <v>5650</v>
      </c>
      <c r="M122" s="49">
        <v>0</v>
      </c>
      <c r="N122" s="49">
        <v>0</v>
      </c>
      <c r="O122" s="49">
        <v>0</v>
      </c>
      <c r="P122" s="49" t="str">
        <f ca="1">IFERROR(VLOOKUP($B122,INDIRECT(VLOOKUP($E122,보상!$S:$AA,2,FALSE)),MATCH(P$6,INDIRECT(VLOOKUP($E122,보상!$S:$AA,3,FALSE)),0),FALSE),"ERROR")</f>
        <v>Gold</v>
      </c>
      <c r="Q122" s="49">
        <f ca="1">IFERROR(VLOOKUP($B122,INDIRECT(VLOOKUP($E122,보상!$S:$AA,2,FALSE)),MATCH(Q$6,INDIRECT(VLOOKUP($E122,보상!$S:$AA,3,FALSE)),0),FALSE),"ERROR")</f>
        <v>56500</v>
      </c>
      <c r="R122" s="49" t="b">
        <v>0</v>
      </c>
      <c r="S122" s="50" t="b">
        <v>0</v>
      </c>
      <c r="T122" s="22">
        <v>0</v>
      </c>
      <c r="U122" s="134">
        <f>IFERROR(IF(T122=0,0,VLOOKUP(SUBSTITUTE(VLOOKUP(T122,#REF!,MATCH("strItemName",#REF!,0),FALSE),"SUI_",""),#REF!,2,FALSE)),"ERROR")</f>
        <v>0</v>
      </c>
      <c r="V122" s="177">
        <v>0</v>
      </c>
      <c r="W122" s="134">
        <f>IFERROR(IF(V122=0,0,VLOOKUP(SUBSTITUTE(VLOOKUP(V122,#REF!,MATCH("strItemName",#REF!,0),FALSE),"SUI_",""),#REF!,2,FALSE)),"ERROR")</f>
        <v>0</v>
      </c>
      <c r="X122" s="177">
        <v>0</v>
      </c>
      <c r="Y122" s="134">
        <f>IFERROR(IF(X122=0,0,VLOOKUP(SUBSTITUTE(VLOOKUP(X122,#REF!,MATCH("strItemName",#REF!,0),FALSE),"SUI_",""),#REF!,2,FALSE)),"ERROR")</f>
        <v>0</v>
      </c>
      <c r="Z122" s="177">
        <v>0</v>
      </c>
      <c r="AA122" s="134">
        <f>IFERROR(IF(Z122=0,0,VLOOKUP(SUBSTITUTE(VLOOKUP(Z122,#REF!,MATCH("strItemName",#REF!,0),FALSE),"SUI_",""),#REF!,2,FALSE)),"ERROR")</f>
        <v>0</v>
      </c>
      <c r="AB122" s="177">
        <v>0</v>
      </c>
      <c r="AC122" s="134">
        <f>IFERROR(IF(AB122=0,0,VLOOKUP(SUBSTITUTE(VLOOKUP(AB122,#REF!,MATCH("strItemName",#REF!,0),FALSE),"SUI_",""),#REF!,2,FALSE)),"ERROR")</f>
        <v>0</v>
      </c>
      <c r="AD122" s="88">
        <v>0</v>
      </c>
      <c r="AE122" s="134">
        <f>IFERROR(IF(AD122=0,0,VLOOKUP(SUBSTITUTE(VLOOKUP(AD122,#REF!,MATCH("strItemName",#REF!,0),FALSE),"SUI_",""),#REF!,2,FALSE)),"ERROR")</f>
        <v>0</v>
      </c>
      <c r="AF122" s="22">
        <v>0</v>
      </c>
      <c r="AG122" s="22">
        <v>0</v>
      </c>
      <c r="AH122" s="22">
        <v>0</v>
      </c>
      <c r="AI122" s="22">
        <v>0</v>
      </c>
      <c r="AJ122" s="22" t="b">
        <v>0</v>
      </c>
      <c r="AK122" s="22">
        <v>0</v>
      </c>
      <c r="AL122" s="22">
        <v>0</v>
      </c>
    </row>
    <row r="123" spans="1:38" ht="16.5" customHeight="1" x14ac:dyDescent="0.3">
      <c r="A123" s="21">
        <f>COUNTIF(FtbReward_Quest!$B:$B,$B123)+COUNTIF(FtbReward_Mode!$B:$B,$B123)+COUNTIF(FtbReward_Content!$B:$B,$B123)-1</f>
        <v>0</v>
      </c>
      <c r="B123" s="22">
        <f t="shared" si="4"/>
        <v>8305221</v>
      </c>
      <c r="C123" s="120">
        <v>830522</v>
      </c>
      <c r="D123" s="49" t="s">
        <v>1024</v>
      </c>
      <c r="E123" s="49" t="s">
        <v>1655</v>
      </c>
      <c r="F123" s="120">
        <f>COUNTIF($C$8:$C123,$C123)</f>
        <v>1</v>
      </c>
      <c r="G123" s="49" t="b">
        <v>0</v>
      </c>
      <c r="H123" s="49">
        <v>0</v>
      </c>
      <c r="I123" s="129">
        <f>IFERROR(IF(H123=0,0,VLOOKUP(VLOOKUP(H123,#REF!,MATCH("strMailTitleID",#REF!,0),FALSE),#REF!,2,FALSE)),"ERROR")</f>
        <v>0</v>
      </c>
      <c r="J123" s="176">
        <v>0</v>
      </c>
      <c r="K123" s="129">
        <f>IFERROR(IF(J123=0,0,VLOOKUP(VLOOKUP(J123,#REF!,MATCH("strMailTitleID",#REF!,0),FALSE),#REF!,2,FALSE)),"ERROR")</f>
        <v>0</v>
      </c>
      <c r="L123" s="49">
        <f ca="1">IFERROR(VLOOKUP($B123,INDIRECT(VLOOKUP($E123,보상!$S:$AA,2,FALSE)),MATCH(L$6,INDIRECT(VLOOKUP($E123,보상!$S:$AA,3,FALSE)),0),FALSE),"ERROR")</f>
        <v>5650</v>
      </c>
      <c r="M123" s="49">
        <v>0</v>
      </c>
      <c r="N123" s="49">
        <v>0</v>
      </c>
      <c r="O123" s="49">
        <v>0</v>
      </c>
      <c r="P123" s="49" t="str">
        <f ca="1">IFERROR(VLOOKUP($B123,INDIRECT(VLOOKUP($E123,보상!$S:$AA,2,FALSE)),MATCH(P$6,INDIRECT(VLOOKUP($E123,보상!$S:$AA,3,FALSE)),0),FALSE),"ERROR")</f>
        <v>Gold</v>
      </c>
      <c r="Q123" s="49">
        <f ca="1">IFERROR(VLOOKUP($B123,INDIRECT(VLOOKUP($E123,보상!$S:$AA,2,FALSE)),MATCH(Q$6,INDIRECT(VLOOKUP($E123,보상!$S:$AA,3,FALSE)),0),FALSE),"ERROR")</f>
        <v>56500</v>
      </c>
      <c r="R123" s="49" t="b">
        <v>0</v>
      </c>
      <c r="S123" s="50" t="b">
        <v>0</v>
      </c>
      <c r="T123" s="22">
        <v>0</v>
      </c>
      <c r="U123" s="134">
        <f>IFERROR(IF(T123=0,0,VLOOKUP(SUBSTITUTE(VLOOKUP(T123,#REF!,MATCH("strItemName",#REF!,0),FALSE),"SUI_",""),#REF!,2,FALSE)),"ERROR")</f>
        <v>0</v>
      </c>
      <c r="V123" s="177">
        <v>0</v>
      </c>
      <c r="W123" s="134">
        <f>IFERROR(IF(V123=0,0,VLOOKUP(SUBSTITUTE(VLOOKUP(V123,#REF!,MATCH("strItemName",#REF!,0),FALSE),"SUI_",""),#REF!,2,FALSE)),"ERROR")</f>
        <v>0</v>
      </c>
      <c r="X123" s="177">
        <v>0</v>
      </c>
      <c r="Y123" s="134">
        <f>IFERROR(IF(X123=0,0,VLOOKUP(SUBSTITUTE(VLOOKUP(X123,#REF!,MATCH("strItemName",#REF!,0),FALSE),"SUI_",""),#REF!,2,FALSE)),"ERROR")</f>
        <v>0</v>
      </c>
      <c r="Z123" s="177">
        <v>0</v>
      </c>
      <c r="AA123" s="134">
        <f>IFERROR(IF(Z123=0,0,VLOOKUP(SUBSTITUTE(VLOOKUP(Z123,#REF!,MATCH("strItemName",#REF!,0),FALSE),"SUI_",""),#REF!,2,FALSE)),"ERROR")</f>
        <v>0</v>
      </c>
      <c r="AB123" s="177">
        <v>0</v>
      </c>
      <c r="AC123" s="134">
        <f>IFERROR(IF(AB123=0,0,VLOOKUP(SUBSTITUTE(VLOOKUP(AB123,#REF!,MATCH("strItemName",#REF!,0),FALSE),"SUI_",""),#REF!,2,FALSE)),"ERROR")</f>
        <v>0</v>
      </c>
      <c r="AD123" s="88">
        <v>0</v>
      </c>
      <c r="AE123" s="134">
        <f>IFERROR(IF(AD123=0,0,VLOOKUP(SUBSTITUTE(VLOOKUP(AD123,#REF!,MATCH("strItemName",#REF!,0),FALSE),"SUI_",""),#REF!,2,FALSE)),"ERROR")</f>
        <v>0</v>
      </c>
      <c r="AF123" s="22">
        <v>0</v>
      </c>
      <c r="AG123" s="22">
        <v>0</v>
      </c>
      <c r="AH123" s="22">
        <v>0</v>
      </c>
      <c r="AI123" s="22">
        <v>0</v>
      </c>
      <c r="AJ123" s="22" t="b">
        <v>0</v>
      </c>
      <c r="AK123" s="22">
        <v>0</v>
      </c>
      <c r="AL123" s="22">
        <v>0</v>
      </c>
    </row>
    <row r="124" spans="1:38" ht="16.5" customHeight="1" x14ac:dyDescent="0.3">
      <c r="A124" s="21">
        <f>COUNTIF(FtbReward_Quest!$B:$B,$B124)+COUNTIF(FtbReward_Mode!$B:$B,$B124)+COUNTIF(FtbReward_Content!$B:$B,$B124)-1</f>
        <v>0</v>
      </c>
      <c r="B124" s="22">
        <f t="shared" si="4"/>
        <v>8305231</v>
      </c>
      <c r="C124" s="120">
        <v>830523</v>
      </c>
      <c r="D124" s="49" t="s">
        <v>1025</v>
      </c>
      <c r="E124" s="49" t="s">
        <v>1655</v>
      </c>
      <c r="F124" s="120">
        <f>COUNTIF($C$8:$C124,$C124)</f>
        <v>1</v>
      </c>
      <c r="G124" s="49" t="b">
        <v>0</v>
      </c>
      <c r="H124" s="49">
        <v>0</v>
      </c>
      <c r="I124" s="129">
        <f>IFERROR(IF(H124=0,0,VLOOKUP(VLOOKUP(H124,#REF!,MATCH("strMailTitleID",#REF!,0),FALSE),#REF!,2,FALSE)),"ERROR")</f>
        <v>0</v>
      </c>
      <c r="J124" s="176">
        <v>0</v>
      </c>
      <c r="K124" s="129">
        <f>IFERROR(IF(J124=0,0,VLOOKUP(VLOOKUP(J124,#REF!,MATCH("strMailTitleID",#REF!,0),FALSE),#REF!,2,FALSE)),"ERROR")</f>
        <v>0</v>
      </c>
      <c r="L124" s="49">
        <f ca="1">IFERROR(VLOOKUP($B124,INDIRECT(VLOOKUP($E124,보상!$S:$AA,2,FALSE)),MATCH(L$6,INDIRECT(VLOOKUP($E124,보상!$S:$AA,3,FALSE)),0),FALSE),"ERROR")</f>
        <v>5650</v>
      </c>
      <c r="M124" s="49">
        <v>0</v>
      </c>
      <c r="N124" s="49">
        <v>0</v>
      </c>
      <c r="O124" s="49">
        <v>0</v>
      </c>
      <c r="P124" s="49" t="str">
        <f ca="1">IFERROR(VLOOKUP($B124,INDIRECT(VLOOKUP($E124,보상!$S:$AA,2,FALSE)),MATCH(P$6,INDIRECT(VLOOKUP($E124,보상!$S:$AA,3,FALSE)),0),FALSE),"ERROR")</f>
        <v>Gold</v>
      </c>
      <c r="Q124" s="49">
        <f ca="1">IFERROR(VLOOKUP($B124,INDIRECT(VLOOKUP($E124,보상!$S:$AA,2,FALSE)),MATCH(Q$6,INDIRECT(VLOOKUP($E124,보상!$S:$AA,3,FALSE)),0),FALSE),"ERROR")</f>
        <v>56500</v>
      </c>
      <c r="R124" s="49" t="b">
        <v>0</v>
      </c>
      <c r="S124" s="50" t="b">
        <v>0</v>
      </c>
      <c r="T124" s="22">
        <v>0</v>
      </c>
      <c r="U124" s="134">
        <f>IFERROR(IF(T124=0,0,VLOOKUP(SUBSTITUTE(VLOOKUP(T124,#REF!,MATCH("strItemName",#REF!,0),FALSE),"SUI_",""),#REF!,2,FALSE)),"ERROR")</f>
        <v>0</v>
      </c>
      <c r="V124" s="177">
        <v>0</v>
      </c>
      <c r="W124" s="134">
        <f>IFERROR(IF(V124=0,0,VLOOKUP(SUBSTITUTE(VLOOKUP(V124,#REF!,MATCH("strItemName",#REF!,0),FALSE),"SUI_",""),#REF!,2,FALSE)),"ERROR")</f>
        <v>0</v>
      </c>
      <c r="X124" s="177">
        <v>0</v>
      </c>
      <c r="Y124" s="134">
        <f>IFERROR(IF(X124=0,0,VLOOKUP(SUBSTITUTE(VLOOKUP(X124,#REF!,MATCH("strItemName",#REF!,0),FALSE),"SUI_",""),#REF!,2,FALSE)),"ERROR")</f>
        <v>0</v>
      </c>
      <c r="Z124" s="177">
        <v>0</v>
      </c>
      <c r="AA124" s="134">
        <f>IFERROR(IF(Z124=0,0,VLOOKUP(SUBSTITUTE(VLOOKUP(Z124,#REF!,MATCH("strItemName",#REF!,0),FALSE),"SUI_",""),#REF!,2,FALSE)),"ERROR")</f>
        <v>0</v>
      </c>
      <c r="AB124" s="177">
        <v>0</v>
      </c>
      <c r="AC124" s="134">
        <f>IFERROR(IF(AB124=0,0,VLOOKUP(SUBSTITUTE(VLOOKUP(AB124,#REF!,MATCH("strItemName",#REF!,0),FALSE),"SUI_",""),#REF!,2,FALSE)),"ERROR")</f>
        <v>0</v>
      </c>
      <c r="AD124" s="88">
        <v>0</v>
      </c>
      <c r="AE124" s="134">
        <f>IFERROR(IF(AD124=0,0,VLOOKUP(SUBSTITUTE(VLOOKUP(AD124,#REF!,MATCH("strItemName",#REF!,0),FALSE),"SUI_",""),#REF!,2,FALSE)),"ERROR")</f>
        <v>0</v>
      </c>
      <c r="AF124" s="22">
        <v>0</v>
      </c>
      <c r="AG124" s="22">
        <v>0</v>
      </c>
      <c r="AH124" s="22">
        <v>0</v>
      </c>
      <c r="AI124" s="22">
        <v>0</v>
      </c>
      <c r="AJ124" s="22" t="b">
        <v>0</v>
      </c>
      <c r="AK124" s="22">
        <v>0</v>
      </c>
      <c r="AL124" s="22">
        <v>0</v>
      </c>
    </row>
    <row r="125" spans="1:38" ht="16.5" customHeight="1" x14ac:dyDescent="0.3">
      <c r="A125" s="21">
        <f>COUNTIF(FtbReward_Quest!$B:$B,$B125)+COUNTIF(FtbReward_Mode!$B:$B,$B125)+COUNTIF(FtbReward_Content!$B:$B,$B125)-1</f>
        <v>0</v>
      </c>
      <c r="B125" s="22">
        <f t="shared" si="4"/>
        <v>8305241</v>
      </c>
      <c r="C125" s="120">
        <v>830524</v>
      </c>
      <c r="D125" s="49" t="s">
        <v>1026</v>
      </c>
      <c r="E125" s="49" t="s">
        <v>1655</v>
      </c>
      <c r="F125" s="120">
        <f>COUNTIF($C$8:$C125,$C125)</f>
        <v>1</v>
      </c>
      <c r="G125" s="49" t="b">
        <v>0</v>
      </c>
      <c r="H125" s="49">
        <v>0</v>
      </c>
      <c r="I125" s="129">
        <f>IFERROR(IF(H125=0,0,VLOOKUP(VLOOKUP(H125,#REF!,MATCH("strMailTitleID",#REF!,0),FALSE),#REF!,2,FALSE)),"ERROR")</f>
        <v>0</v>
      </c>
      <c r="J125" s="176">
        <v>0</v>
      </c>
      <c r="K125" s="129">
        <f>IFERROR(IF(J125=0,0,VLOOKUP(VLOOKUP(J125,#REF!,MATCH("strMailTitleID",#REF!,0),FALSE),#REF!,2,FALSE)),"ERROR")</f>
        <v>0</v>
      </c>
      <c r="L125" s="49">
        <f ca="1">IFERROR(VLOOKUP($B125,INDIRECT(VLOOKUP($E125,보상!$S:$AA,2,FALSE)),MATCH(L$6,INDIRECT(VLOOKUP($E125,보상!$S:$AA,3,FALSE)),0),FALSE),"ERROR")</f>
        <v>5850</v>
      </c>
      <c r="M125" s="49">
        <v>0</v>
      </c>
      <c r="N125" s="49">
        <v>0</v>
      </c>
      <c r="O125" s="49">
        <v>0</v>
      </c>
      <c r="P125" s="49" t="str">
        <f ca="1">IFERROR(VLOOKUP($B125,INDIRECT(VLOOKUP($E125,보상!$S:$AA,2,FALSE)),MATCH(P$6,INDIRECT(VLOOKUP($E125,보상!$S:$AA,3,FALSE)),0),FALSE),"ERROR")</f>
        <v>Gold</v>
      </c>
      <c r="Q125" s="49">
        <f ca="1">IFERROR(VLOOKUP($B125,INDIRECT(VLOOKUP($E125,보상!$S:$AA,2,FALSE)),MATCH(Q$6,INDIRECT(VLOOKUP($E125,보상!$S:$AA,3,FALSE)),0),FALSE),"ERROR")</f>
        <v>58500</v>
      </c>
      <c r="R125" s="49" t="b">
        <v>0</v>
      </c>
      <c r="S125" s="50" t="b">
        <v>0</v>
      </c>
      <c r="T125" s="22">
        <v>0</v>
      </c>
      <c r="U125" s="134">
        <f>IFERROR(IF(T125=0,0,VLOOKUP(SUBSTITUTE(VLOOKUP(T125,#REF!,MATCH("strItemName",#REF!,0),FALSE),"SUI_",""),#REF!,2,FALSE)),"ERROR")</f>
        <v>0</v>
      </c>
      <c r="V125" s="177">
        <v>0</v>
      </c>
      <c r="W125" s="134">
        <f>IFERROR(IF(V125=0,0,VLOOKUP(SUBSTITUTE(VLOOKUP(V125,#REF!,MATCH("strItemName",#REF!,0),FALSE),"SUI_",""),#REF!,2,FALSE)),"ERROR")</f>
        <v>0</v>
      </c>
      <c r="X125" s="177">
        <v>0</v>
      </c>
      <c r="Y125" s="134">
        <f>IFERROR(IF(X125=0,0,VLOOKUP(SUBSTITUTE(VLOOKUP(X125,#REF!,MATCH("strItemName",#REF!,0),FALSE),"SUI_",""),#REF!,2,FALSE)),"ERROR")</f>
        <v>0</v>
      </c>
      <c r="Z125" s="177">
        <v>0</v>
      </c>
      <c r="AA125" s="134">
        <f>IFERROR(IF(Z125=0,0,VLOOKUP(SUBSTITUTE(VLOOKUP(Z125,#REF!,MATCH("strItemName",#REF!,0),FALSE),"SUI_",""),#REF!,2,FALSE)),"ERROR")</f>
        <v>0</v>
      </c>
      <c r="AB125" s="177">
        <v>0</v>
      </c>
      <c r="AC125" s="134">
        <f>IFERROR(IF(AB125=0,0,VLOOKUP(SUBSTITUTE(VLOOKUP(AB125,#REF!,MATCH("strItemName",#REF!,0),FALSE),"SUI_",""),#REF!,2,FALSE)),"ERROR")</f>
        <v>0</v>
      </c>
      <c r="AD125" s="88">
        <v>0</v>
      </c>
      <c r="AE125" s="134">
        <f>IFERROR(IF(AD125=0,0,VLOOKUP(SUBSTITUTE(VLOOKUP(AD125,#REF!,MATCH("strItemName",#REF!,0),FALSE),"SUI_",""),#REF!,2,FALSE)),"ERROR")</f>
        <v>0</v>
      </c>
      <c r="AF125" s="22">
        <v>0</v>
      </c>
      <c r="AG125" s="22">
        <v>0</v>
      </c>
      <c r="AH125" s="22">
        <v>0</v>
      </c>
      <c r="AI125" s="22">
        <v>0</v>
      </c>
      <c r="AJ125" s="22" t="b">
        <v>0</v>
      </c>
      <c r="AK125" s="22">
        <v>0</v>
      </c>
      <c r="AL125" s="22">
        <v>0</v>
      </c>
    </row>
    <row r="126" spans="1:38" ht="16.5" customHeight="1" x14ac:dyDescent="0.3">
      <c r="A126" s="21">
        <f>COUNTIF(FtbReward_Quest!$B:$B,$B126)+COUNTIF(FtbReward_Mode!$B:$B,$B126)+COUNTIF(FtbReward_Content!$B:$B,$B126)-1</f>
        <v>0</v>
      </c>
      <c r="B126" s="22">
        <f t="shared" si="4"/>
        <v>8305251</v>
      </c>
      <c r="C126" s="120">
        <v>830525</v>
      </c>
      <c r="D126" s="49" t="s">
        <v>1027</v>
      </c>
      <c r="E126" s="49" t="s">
        <v>1655</v>
      </c>
      <c r="F126" s="120">
        <f>COUNTIF($C$8:$C126,$C126)</f>
        <v>1</v>
      </c>
      <c r="G126" s="49" t="b">
        <v>0</v>
      </c>
      <c r="H126" s="49">
        <v>0</v>
      </c>
      <c r="I126" s="129">
        <f>IFERROR(IF(H126=0,0,VLOOKUP(VLOOKUP(H126,#REF!,MATCH("strMailTitleID",#REF!,0),FALSE),#REF!,2,FALSE)),"ERROR")</f>
        <v>0</v>
      </c>
      <c r="J126" s="176">
        <v>0</v>
      </c>
      <c r="K126" s="129">
        <f>IFERROR(IF(J126=0,0,VLOOKUP(VLOOKUP(J126,#REF!,MATCH("strMailTitleID",#REF!,0),FALSE),#REF!,2,FALSE)),"ERROR")</f>
        <v>0</v>
      </c>
      <c r="L126" s="49">
        <f ca="1">IFERROR(VLOOKUP($B126,INDIRECT(VLOOKUP($E126,보상!$S:$AA,2,FALSE)),MATCH(L$6,INDIRECT(VLOOKUP($E126,보상!$S:$AA,3,FALSE)),0),FALSE),"ERROR")</f>
        <v>5850</v>
      </c>
      <c r="M126" s="49">
        <v>0</v>
      </c>
      <c r="N126" s="49">
        <v>0</v>
      </c>
      <c r="O126" s="49">
        <v>0</v>
      </c>
      <c r="P126" s="49" t="str">
        <f ca="1">IFERROR(VLOOKUP($B126,INDIRECT(VLOOKUP($E126,보상!$S:$AA,2,FALSE)),MATCH(P$6,INDIRECT(VLOOKUP($E126,보상!$S:$AA,3,FALSE)),0),FALSE),"ERROR")</f>
        <v>Gold</v>
      </c>
      <c r="Q126" s="49">
        <f ca="1">IFERROR(VLOOKUP($B126,INDIRECT(VLOOKUP($E126,보상!$S:$AA,2,FALSE)),MATCH(Q$6,INDIRECT(VLOOKUP($E126,보상!$S:$AA,3,FALSE)),0),FALSE),"ERROR")</f>
        <v>58500</v>
      </c>
      <c r="R126" s="49" t="b">
        <v>0</v>
      </c>
      <c r="S126" s="50" t="b">
        <v>0</v>
      </c>
      <c r="T126" s="22">
        <v>0</v>
      </c>
      <c r="U126" s="134">
        <f>IFERROR(IF(T126=0,0,VLOOKUP(SUBSTITUTE(VLOOKUP(T126,#REF!,MATCH("strItemName",#REF!,0),FALSE),"SUI_",""),#REF!,2,FALSE)),"ERROR")</f>
        <v>0</v>
      </c>
      <c r="V126" s="177">
        <v>0</v>
      </c>
      <c r="W126" s="134">
        <f>IFERROR(IF(V126=0,0,VLOOKUP(SUBSTITUTE(VLOOKUP(V126,#REF!,MATCH("strItemName",#REF!,0),FALSE),"SUI_",""),#REF!,2,FALSE)),"ERROR")</f>
        <v>0</v>
      </c>
      <c r="X126" s="177">
        <v>0</v>
      </c>
      <c r="Y126" s="134">
        <f>IFERROR(IF(X126=0,0,VLOOKUP(SUBSTITUTE(VLOOKUP(X126,#REF!,MATCH("strItemName",#REF!,0),FALSE),"SUI_",""),#REF!,2,FALSE)),"ERROR")</f>
        <v>0</v>
      </c>
      <c r="Z126" s="177">
        <v>0</v>
      </c>
      <c r="AA126" s="134">
        <f>IFERROR(IF(Z126=0,0,VLOOKUP(SUBSTITUTE(VLOOKUP(Z126,#REF!,MATCH("strItemName",#REF!,0),FALSE),"SUI_",""),#REF!,2,FALSE)),"ERROR")</f>
        <v>0</v>
      </c>
      <c r="AB126" s="177">
        <v>0</v>
      </c>
      <c r="AC126" s="134">
        <f>IFERROR(IF(AB126=0,0,VLOOKUP(SUBSTITUTE(VLOOKUP(AB126,#REF!,MATCH("strItemName",#REF!,0),FALSE),"SUI_",""),#REF!,2,FALSE)),"ERROR")</f>
        <v>0</v>
      </c>
      <c r="AD126" s="88">
        <v>0</v>
      </c>
      <c r="AE126" s="134">
        <f>IFERROR(IF(AD126=0,0,VLOOKUP(SUBSTITUTE(VLOOKUP(AD126,#REF!,MATCH("strItemName",#REF!,0),FALSE),"SUI_",""),#REF!,2,FALSE)),"ERROR")</f>
        <v>0</v>
      </c>
      <c r="AF126" s="22">
        <v>0</v>
      </c>
      <c r="AG126" s="22">
        <v>0</v>
      </c>
      <c r="AH126" s="22">
        <v>0</v>
      </c>
      <c r="AI126" s="22">
        <v>0</v>
      </c>
      <c r="AJ126" s="22" t="b">
        <v>0</v>
      </c>
      <c r="AK126" s="22">
        <v>0</v>
      </c>
      <c r="AL126" s="22">
        <v>0</v>
      </c>
    </row>
    <row r="127" spans="1:38" ht="16.5" customHeight="1" x14ac:dyDescent="0.3">
      <c r="A127" s="21">
        <f>COUNTIF(FtbReward_Quest!$B:$B,$B127)+COUNTIF(FtbReward_Mode!$B:$B,$B127)+COUNTIF(FtbReward_Content!$B:$B,$B127)-1</f>
        <v>0</v>
      </c>
      <c r="B127" s="22">
        <f t="shared" si="4"/>
        <v>8305261</v>
      </c>
      <c r="C127" s="120">
        <v>830526</v>
      </c>
      <c r="D127" s="49" t="s">
        <v>1028</v>
      </c>
      <c r="E127" s="49" t="s">
        <v>1655</v>
      </c>
      <c r="F127" s="120">
        <f>COUNTIF($C$8:$C127,$C127)</f>
        <v>1</v>
      </c>
      <c r="G127" s="49" t="b">
        <v>0</v>
      </c>
      <c r="H127" s="49">
        <v>0</v>
      </c>
      <c r="I127" s="129">
        <f>IFERROR(IF(H127=0,0,VLOOKUP(VLOOKUP(H127,#REF!,MATCH("strMailTitleID",#REF!,0),FALSE),#REF!,2,FALSE)),"ERROR")</f>
        <v>0</v>
      </c>
      <c r="J127" s="176">
        <v>0</v>
      </c>
      <c r="K127" s="129">
        <f>IFERROR(IF(J127=0,0,VLOOKUP(VLOOKUP(J127,#REF!,MATCH("strMailTitleID",#REF!,0),FALSE),#REF!,2,FALSE)),"ERROR")</f>
        <v>0</v>
      </c>
      <c r="L127" s="49">
        <f ca="1">IFERROR(VLOOKUP($B127,INDIRECT(VLOOKUP($E127,보상!$S:$AA,2,FALSE)),MATCH(L$6,INDIRECT(VLOOKUP($E127,보상!$S:$AA,3,FALSE)),0),FALSE),"ERROR")</f>
        <v>5850</v>
      </c>
      <c r="M127" s="49">
        <v>0</v>
      </c>
      <c r="N127" s="49">
        <v>0</v>
      </c>
      <c r="O127" s="49">
        <v>0</v>
      </c>
      <c r="P127" s="49" t="str">
        <f ca="1">IFERROR(VLOOKUP($B127,INDIRECT(VLOOKUP($E127,보상!$S:$AA,2,FALSE)),MATCH(P$6,INDIRECT(VLOOKUP($E127,보상!$S:$AA,3,FALSE)),0),FALSE),"ERROR")</f>
        <v>Gold</v>
      </c>
      <c r="Q127" s="49">
        <f ca="1">IFERROR(VLOOKUP($B127,INDIRECT(VLOOKUP($E127,보상!$S:$AA,2,FALSE)),MATCH(Q$6,INDIRECT(VLOOKUP($E127,보상!$S:$AA,3,FALSE)),0),FALSE),"ERROR")</f>
        <v>58500</v>
      </c>
      <c r="R127" s="49" t="b">
        <v>0</v>
      </c>
      <c r="S127" s="50" t="b">
        <v>0</v>
      </c>
      <c r="T127" s="22">
        <v>0</v>
      </c>
      <c r="U127" s="134">
        <f>IFERROR(IF(T127=0,0,VLOOKUP(SUBSTITUTE(VLOOKUP(T127,#REF!,MATCH("strItemName",#REF!,0),FALSE),"SUI_",""),#REF!,2,FALSE)),"ERROR")</f>
        <v>0</v>
      </c>
      <c r="V127" s="177">
        <v>0</v>
      </c>
      <c r="W127" s="134">
        <f>IFERROR(IF(V127=0,0,VLOOKUP(SUBSTITUTE(VLOOKUP(V127,#REF!,MATCH("strItemName",#REF!,0),FALSE),"SUI_",""),#REF!,2,FALSE)),"ERROR")</f>
        <v>0</v>
      </c>
      <c r="X127" s="177">
        <v>0</v>
      </c>
      <c r="Y127" s="134">
        <f>IFERROR(IF(X127=0,0,VLOOKUP(SUBSTITUTE(VLOOKUP(X127,#REF!,MATCH("strItemName",#REF!,0),FALSE),"SUI_",""),#REF!,2,FALSE)),"ERROR")</f>
        <v>0</v>
      </c>
      <c r="Z127" s="177">
        <v>0</v>
      </c>
      <c r="AA127" s="134">
        <f>IFERROR(IF(Z127=0,0,VLOOKUP(SUBSTITUTE(VLOOKUP(Z127,#REF!,MATCH("strItemName",#REF!,0),FALSE),"SUI_",""),#REF!,2,FALSE)),"ERROR")</f>
        <v>0</v>
      </c>
      <c r="AB127" s="177">
        <v>0</v>
      </c>
      <c r="AC127" s="134">
        <f>IFERROR(IF(AB127=0,0,VLOOKUP(SUBSTITUTE(VLOOKUP(AB127,#REF!,MATCH("strItemName",#REF!,0),FALSE),"SUI_",""),#REF!,2,FALSE)),"ERROR")</f>
        <v>0</v>
      </c>
      <c r="AD127" s="88">
        <v>0</v>
      </c>
      <c r="AE127" s="134">
        <f>IFERROR(IF(AD127=0,0,VLOOKUP(SUBSTITUTE(VLOOKUP(AD127,#REF!,MATCH("strItemName",#REF!,0),FALSE),"SUI_",""),#REF!,2,FALSE)),"ERROR")</f>
        <v>0</v>
      </c>
      <c r="AF127" s="22">
        <v>0</v>
      </c>
      <c r="AG127" s="22">
        <v>0</v>
      </c>
      <c r="AH127" s="22">
        <v>0</v>
      </c>
      <c r="AI127" s="22">
        <v>0</v>
      </c>
      <c r="AJ127" s="22" t="b">
        <v>0</v>
      </c>
      <c r="AK127" s="22">
        <v>0</v>
      </c>
      <c r="AL127" s="22">
        <v>0</v>
      </c>
    </row>
    <row r="128" spans="1:38" ht="16.5" customHeight="1" x14ac:dyDescent="0.3">
      <c r="A128" s="21">
        <f>COUNTIF(FtbReward_Quest!$B:$B,$B128)+COUNTIF(FtbReward_Mode!$B:$B,$B128)+COUNTIF(FtbReward_Content!$B:$B,$B128)-1</f>
        <v>0</v>
      </c>
      <c r="B128" s="22">
        <f t="shared" si="4"/>
        <v>8305271</v>
      </c>
      <c r="C128" s="120">
        <v>830527</v>
      </c>
      <c r="D128" s="49" t="s">
        <v>1029</v>
      </c>
      <c r="E128" s="49" t="s">
        <v>1655</v>
      </c>
      <c r="F128" s="120">
        <f>COUNTIF($C$8:$C128,$C128)</f>
        <v>1</v>
      </c>
      <c r="G128" s="49" t="b">
        <v>0</v>
      </c>
      <c r="H128" s="49">
        <v>0</v>
      </c>
      <c r="I128" s="129">
        <f>IFERROR(IF(H128=0,0,VLOOKUP(VLOOKUP(H128,#REF!,MATCH("strMailTitleID",#REF!,0),FALSE),#REF!,2,FALSE)),"ERROR")</f>
        <v>0</v>
      </c>
      <c r="J128" s="176">
        <v>0</v>
      </c>
      <c r="K128" s="129">
        <f>IFERROR(IF(J128=0,0,VLOOKUP(VLOOKUP(J128,#REF!,MATCH("strMailTitleID",#REF!,0),FALSE),#REF!,2,FALSE)),"ERROR")</f>
        <v>0</v>
      </c>
      <c r="L128" s="49">
        <f ca="1">IFERROR(VLOOKUP($B128,INDIRECT(VLOOKUP($E128,보상!$S:$AA,2,FALSE)),MATCH(L$6,INDIRECT(VLOOKUP($E128,보상!$S:$AA,3,FALSE)),0),FALSE),"ERROR")</f>
        <v>5950</v>
      </c>
      <c r="M128" s="49">
        <v>0</v>
      </c>
      <c r="N128" s="49">
        <v>0</v>
      </c>
      <c r="O128" s="49">
        <v>0</v>
      </c>
      <c r="P128" s="49" t="str">
        <f ca="1">IFERROR(VLOOKUP($B128,INDIRECT(VLOOKUP($E128,보상!$S:$AA,2,FALSE)),MATCH(P$6,INDIRECT(VLOOKUP($E128,보상!$S:$AA,3,FALSE)),0),FALSE),"ERROR")</f>
        <v>Gold</v>
      </c>
      <c r="Q128" s="49">
        <f ca="1">IFERROR(VLOOKUP($B128,INDIRECT(VLOOKUP($E128,보상!$S:$AA,2,FALSE)),MATCH(Q$6,INDIRECT(VLOOKUP($E128,보상!$S:$AA,3,FALSE)),0),FALSE),"ERROR")</f>
        <v>59500</v>
      </c>
      <c r="R128" s="49" t="b">
        <v>0</v>
      </c>
      <c r="S128" s="50" t="b">
        <v>0</v>
      </c>
      <c r="T128" s="22">
        <v>0</v>
      </c>
      <c r="U128" s="134">
        <f>IFERROR(IF(T128=0,0,VLOOKUP(SUBSTITUTE(VLOOKUP(T128,#REF!,MATCH("strItemName",#REF!,0),FALSE),"SUI_",""),#REF!,2,FALSE)),"ERROR")</f>
        <v>0</v>
      </c>
      <c r="V128" s="177">
        <v>0</v>
      </c>
      <c r="W128" s="134">
        <f>IFERROR(IF(V128=0,0,VLOOKUP(SUBSTITUTE(VLOOKUP(V128,#REF!,MATCH("strItemName",#REF!,0),FALSE),"SUI_",""),#REF!,2,FALSE)),"ERROR")</f>
        <v>0</v>
      </c>
      <c r="X128" s="177">
        <v>0</v>
      </c>
      <c r="Y128" s="134">
        <f>IFERROR(IF(X128=0,0,VLOOKUP(SUBSTITUTE(VLOOKUP(X128,#REF!,MATCH("strItemName",#REF!,0),FALSE),"SUI_",""),#REF!,2,FALSE)),"ERROR")</f>
        <v>0</v>
      </c>
      <c r="Z128" s="177">
        <v>0</v>
      </c>
      <c r="AA128" s="134">
        <f>IFERROR(IF(Z128=0,0,VLOOKUP(SUBSTITUTE(VLOOKUP(Z128,#REF!,MATCH("strItemName",#REF!,0),FALSE),"SUI_",""),#REF!,2,FALSE)),"ERROR")</f>
        <v>0</v>
      </c>
      <c r="AB128" s="177">
        <v>0</v>
      </c>
      <c r="AC128" s="134">
        <f>IFERROR(IF(AB128=0,0,VLOOKUP(SUBSTITUTE(VLOOKUP(AB128,#REF!,MATCH("strItemName",#REF!,0),FALSE),"SUI_",""),#REF!,2,FALSE)),"ERROR")</f>
        <v>0</v>
      </c>
      <c r="AD128" s="88">
        <v>0</v>
      </c>
      <c r="AE128" s="134">
        <f>IFERROR(IF(AD128=0,0,VLOOKUP(SUBSTITUTE(VLOOKUP(AD128,#REF!,MATCH("strItemName",#REF!,0),FALSE),"SUI_",""),#REF!,2,FALSE)),"ERROR")</f>
        <v>0</v>
      </c>
      <c r="AF128" s="22">
        <v>0</v>
      </c>
      <c r="AG128" s="22">
        <v>0</v>
      </c>
      <c r="AH128" s="22">
        <v>0</v>
      </c>
      <c r="AI128" s="22">
        <v>0</v>
      </c>
      <c r="AJ128" s="22" t="b">
        <v>0</v>
      </c>
      <c r="AK128" s="22">
        <v>0</v>
      </c>
      <c r="AL128" s="22">
        <v>0</v>
      </c>
    </row>
    <row r="129" spans="1:38" ht="16.5" customHeight="1" x14ac:dyDescent="0.3">
      <c r="A129" s="21">
        <f>COUNTIF(FtbReward_Quest!$B:$B,$B129)+COUNTIF(FtbReward_Mode!$B:$B,$B129)+COUNTIF(FtbReward_Content!$B:$B,$B129)-1</f>
        <v>0</v>
      </c>
      <c r="B129" s="22">
        <f t="shared" si="4"/>
        <v>8305281</v>
      </c>
      <c r="C129" s="120">
        <v>830528</v>
      </c>
      <c r="D129" s="49" t="s">
        <v>1030</v>
      </c>
      <c r="E129" s="49" t="s">
        <v>1655</v>
      </c>
      <c r="F129" s="120">
        <f>COUNTIF($C$8:$C129,$C129)</f>
        <v>1</v>
      </c>
      <c r="G129" s="49" t="b">
        <v>0</v>
      </c>
      <c r="H129" s="49">
        <v>0</v>
      </c>
      <c r="I129" s="129">
        <f>IFERROR(IF(H129=0,0,VLOOKUP(VLOOKUP(H129,#REF!,MATCH("strMailTitleID",#REF!,0),FALSE),#REF!,2,FALSE)),"ERROR")</f>
        <v>0</v>
      </c>
      <c r="J129" s="176">
        <v>0</v>
      </c>
      <c r="K129" s="129">
        <f>IFERROR(IF(J129=0,0,VLOOKUP(VLOOKUP(J129,#REF!,MATCH("strMailTitleID",#REF!,0),FALSE),#REF!,2,FALSE)),"ERROR")</f>
        <v>0</v>
      </c>
      <c r="L129" s="49">
        <f ca="1">IFERROR(VLOOKUP($B129,INDIRECT(VLOOKUP($E129,보상!$S:$AA,2,FALSE)),MATCH(L$6,INDIRECT(VLOOKUP($E129,보상!$S:$AA,3,FALSE)),0),FALSE),"ERROR")</f>
        <v>5950</v>
      </c>
      <c r="M129" s="49">
        <v>0</v>
      </c>
      <c r="N129" s="49">
        <v>0</v>
      </c>
      <c r="O129" s="49">
        <v>0</v>
      </c>
      <c r="P129" s="49" t="str">
        <f ca="1">IFERROR(VLOOKUP($B129,INDIRECT(VLOOKUP($E129,보상!$S:$AA,2,FALSE)),MATCH(P$6,INDIRECT(VLOOKUP($E129,보상!$S:$AA,3,FALSE)),0),FALSE),"ERROR")</f>
        <v>Gold</v>
      </c>
      <c r="Q129" s="49">
        <f ca="1">IFERROR(VLOOKUP($B129,INDIRECT(VLOOKUP($E129,보상!$S:$AA,2,FALSE)),MATCH(Q$6,INDIRECT(VLOOKUP($E129,보상!$S:$AA,3,FALSE)),0),FALSE),"ERROR")</f>
        <v>59500</v>
      </c>
      <c r="R129" s="49" t="b">
        <v>0</v>
      </c>
      <c r="S129" s="50" t="b">
        <v>0</v>
      </c>
      <c r="T129" s="22">
        <v>0</v>
      </c>
      <c r="U129" s="134">
        <f>IFERROR(IF(T129=0,0,VLOOKUP(SUBSTITUTE(VLOOKUP(T129,#REF!,MATCH("strItemName",#REF!,0),FALSE),"SUI_",""),#REF!,2,FALSE)),"ERROR")</f>
        <v>0</v>
      </c>
      <c r="V129" s="177">
        <v>0</v>
      </c>
      <c r="W129" s="134">
        <f>IFERROR(IF(V129=0,0,VLOOKUP(SUBSTITUTE(VLOOKUP(V129,#REF!,MATCH("strItemName",#REF!,0),FALSE),"SUI_",""),#REF!,2,FALSE)),"ERROR")</f>
        <v>0</v>
      </c>
      <c r="X129" s="177">
        <v>0</v>
      </c>
      <c r="Y129" s="134">
        <f>IFERROR(IF(X129=0,0,VLOOKUP(SUBSTITUTE(VLOOKUP(X129,#REF!,MATCH("strItemName",#REF!,0),FALSE),"SUI_",""),#REF!,2,FALSE)),"ERROR")</f>
        <v>0</v>
      </c>
      <c r="Z129" s="177">
        <v>0</v>
      </c>
      <c r="AA129" s="134">
        <f>IFERROR(IF(Z129=0,0,VLOOKUP(SUBSTITUTE(VLOOKUP(Z129,#REF!,MATCH("strItemName",#REF!,0),FALSE),"SUI_",""),#REF!,2,FALSE)),"ERROR")</f>
        <v>0</v>
      </c>
      <c r="AB129" s="177">
        <v>0</v>
      </c>
      <c r="AC129" s="134">
        <f>IFERROR(IF(AB129=0,0,VLOOKUP(SUBSTITUTE(VLOOKUP(AB129,#REF!,MATCH("strItemName",#REF!,0),FALSE),"SUI_",""),#REF!,2,FALSE)),"ERROR")</f>
        <v>0</v>
      </c>
      <c r="AD129" s="88">
        <v>0</v>
      </c>
      <c r="AE129" s="134">
        <f>IFERROR(IF(AD129=0,0,VLOOKUP(SUBSTITUTE(VLOOKUP(AD129,#REF!,MATCH("strItemName",#REF!,0),FALSE),"SUI_",""),#REF!,2,FALSE)),"ERROR")</f>
        <v>0</v>
      </c>
      <c r="AF129" s="22">
        <v>0</v>
      </c>
      <c r="AG129" s="22">
        <v>0</v>
      </c>
      <c r="AH129" s="22">
        <v>0</v>
      </c>
      <c r="AI129" s="22">
        <v>0</v>
      </c>
      <c r="AJ129" s="22" t="b">
        <v>0</v>
      </c>
      <c r="AK129" s="22">
        <v>0</v>
      </c>
      <c r="AL129" s="22">
        <v>0</v>
      </c>
    </row>
    <row r="130" spans="1:38" ht="16.5" customHeight="1" x14ac:dyDescent="0.3">
      <c r="A130" s="21">
        <f>COUNTIF(FtbReward_Quest!$B:$B,$B130)+COUNTIF(FtbReward_Mode!$B:$B,$B130)+COUNTIF(FtbReward_Content!$B:$B,$B130)-1</f>
        <v>0</v>
      </c>
      <c r="B130" s="22">
        <f t="shared" si="4"/>
        <v>8305291</v>
      </c>
      <c r="C130" s="120">
        <v>830529</v>
      </c>
      <c r="D130" s="49" t="s">
        <v>1031</v>
      </c>
      <c r="E130" s="49" t="s">
        <v>1655</v>
      </c>
      <c r="F130" s="120">
        <f>COUNTIF($C$8:$C130,$C130)</f>
        <v>1</v>
      </c>
      <c r="G130" s="49" t="b">
        <v>0</v>
      </c>
      <c r="H130" s="49">
        <v>0</v>
      </c>
      <c r="I130" s="129">
        <f>IFERROR(IF(H130=0,0,VLOOKUP(VLOOKUP(H130,#REF!,MATCH("strMailTitleID",#REF!,0),FALSE),#REF!,2,FALSE)),"ERROR")</f>
        <v>0</v>
      </c>
      <c r="J130" s="176">
        <v>0</v>
      </c>
      <c r="K130" s="129">
        <f>IFERROR(IF(J130=0,0,VLOOKUP(VLOOKUP(J130,#REF!,MATCH("strMailTitleID",#REF!,0),FALSE),#REF!,2,FALSE)),"ERROR")</f>
        <v>0</v>
      </c>
      <c r="L130" s="49">
        <f ca="1">IFERROR(VLOOKUP($B130,INDIRECT(VLOOKUP($E130,보상!$S:$AA,2,FALSE)),MATCH(L$6,INDIRECT(VLOOKUP($E130,보상!$S:$AA,3,FALSE)),0),FALSE),"ERROR")</f>
        <v>5950</v>
      </c>
      <c r="M130" s="49">
        <v>0</v>
      </c>
      <c r="N130" s="49">
        <v>0</v>
      </c>
      <c r="O130" s="49">
        <v>0</v>
      </c>
      <c r="P130" s="49" t="str">
        <f ca="1">IFERROR(VLOOKUP($B130,INDIRECT(VLOOKUP($E130,보상!$S:$AA,2,FALSE)),MATCH(P$6,INDIRECT(VLOOKUP($E130,보상!$S:$AA,3,FALSE)),0),FALSE),"ERROR")</f>
        <v>Gold</v>
      </c>
      <c r="Q130" s="49">
        <f ca="1">IFERROR(VLOOKUP($B130,INDIRECT(VLOOKUP($E130,보상!$S:$AA,2,FALSE)),MATCH(Q$6,INDIRECT(VLOOKUP($E130,보상!$S:$AA,3,FALSE)),0),FALSE),"ERROR")</f>
        <v>59500</v>
      </c>
      <c r="R130" s="49" t="b">
        <v>0</v>
      </c>
      <c r="S130" s="50" t="b">
        <v>0</v>
      </c>
      <c r="T130" s="22">
        <v>0</v>
      </c>
      <c r="U130" s="134">
        <f>IFERROR(IF(T130=0,0,VLOOKUP(SUBSTITUTE(VLOOKUP(T130,#REF!,MATCH("strItemName",#REF!,0),FALSE),"SUI_",""),#REF!,2,FALSE)),"ERROR")</f>
        <v>0</v>
      </c>
      <c r="V130" s="177">
        <v>0</v>
      </c>
      <c r="W130" s="134">
        <f>IFERROR(IF(V130=0,0,VLOOKUP(SUBSTITUTE(VLOOKUP(V130,#REF!,MATCH("strItemName",#REF!,0),FALSE),"SUI_",""),#REF!,2,FALSE)),"ERROR")</f>
        <v>0</v>
      </c>
      <c r="X130" s="177">
        <v>0</v>
      </c>
      <c r="Y130" s="134">
        <f>IFERROR(IF(X130=0,0,VLOOKUP(SUBSTITUTE(VLOOKUP(X130,#REF!,MATCH("strItemName",#REF!,0),FALSE),"SUI_",""),#REF!,2,FALSE)),"ERROR")</f>
        <v>0</v>
      </c>
      <c r="Z130" s="177">
        <v>0</v>
      </c>
      <c r="AA130" s="134">
        <f>IFERROR(IF(Z130=0,0,VLOOKUP(SUBSTITUTE(VLOOKUP(Z130,#REF!,MATCH("strItemName",#REF!,0),FALSE),"SUI_",""),#REF!,2,FALSE)),"ERROR")</f>
        <v>0</v>
      </c>
      <c r="AB130" s="177">
        <v>0</v>
      </c>
      <c r="AC130" s="134">
        <f>IFERROR(IF(AB130=0,0,VLOOKUP(SUBSTITUTE(VLOOKUP(AB130,#REF!,MATCH("strItemName",#REF!,0),FALSE),"SUI_",""),#REF!,2,FALSE)),"ERROR")</f>
        <v>0</v>
      </c>
      <c r="AD130" s="88">
        <v>0</v>
      </c>
      <c r="AE130" s="134">
        <f>IFERROR(IF(AD130=0,0,VLOOKUP(SUBSTITUTE(VLOOKUP(AD130,#REF!,MATCH("strItemName",#REF!,0),FALSE),"SUI_",""),#REF!,2,FALSE)),"ERROR")</f>
        <v>0</v>
      </c>
      <c r="AF130" s="22">
        <v>0</v>
      </c>
      <c r="AG130" s="22">
        <v>0</v>
      </c>
      <c r="AH130" s="22">
        <v>0</v>
      </c>
      <c r="AI130" s="22">
        <v>0</v>
      </c>
      <c r="AJ130" s="22" t="b">
        <v>0</v>
      </c>
      <c r="AK130" s="22">
        <v>0</v>
      </c>
      <c r="AL130" s="22">
        <v>0</v>
      </c>
    </row>
    <row r="131" spans="1:38" ht="16.5" customHeight="1" x14ac:dyDescent="0.3">
      <c r="A131" s="21">
        <f>COUNTIF(FtbReward_Quest!$B:$B,$B131)+COUNTIF(FtbReward_Mode!$B:$B,$B131)+COUNTIF(FtbReward_Content!$B:$B,$B131)-1</f>
        <v>0</v>
      </c>
      <c r="B131" s="22">
        <f t="shared" si="4"/>
        <v>8305301</v>
      </c>
      <c r="C131" s="120">
        <v>830530</v>
      </c>
      <c r="D131" s="49" t="s">
        <v>1032</v>
      </c>
      <c r="E131" s="49" t="s">
        <v>1655</v>
      </c>
      <c r="F131" s="120">
        <f>COUNTIF($C$8:$C131,$C131)</f>
        <v>1</v>
      </c>
      <c r="G131" s="49" t="b">
        <v>0</v>
      </c>
      <c r="H131" s="49">
        <v>0</v>
      </c>
      <c r="I131" s="129">
        <f>IFERROR(IF(H131=0,0,VLOOKUP(VLOOKUP(H131,#REF!,MATCH("strMailTitleID",#REF!,0),FALSE),#REF!,2,FALSE)),"ERROR")</f>
        <v>0</v>
      </c>
      <c r="J131" s="176">
        <v>0</v>
      </c>
      <c r="K131" s="129">
        <f>IFERROR(IF(J131=0,0,VLOOKUP(VLOOKUP(J131,#REF!,MATCH("strMailTitleID",#REF!,0),FALSE),#REF!,2,FALSE)),"ERROR")</f>
        <v>0</v>
      </c>
      <c r="L131" s="49">
        <f ca="1">IFERROR(VLOOKUP($B131,INDIRECT(VLOOKUP($E131,보상!$S:$AA,2,FALSE)),MATCH(L$6,INDIRECT(VLOOKUP($E131,보상!$S:$AA,3,FALSE)),0),FALSE),"ERROR")</f>
        <v>5950</v>
      </c>
      <c r="M131" s="49">
        <v>0</v>
      </c>
      <c r="N131" s="49">
        <v>0</v>
      </c>
      <c r="O131" s="49">
        <v>0</v>
      </c>
      <c r="P131" s="49" t="str">
        <f ca="1">IFERROR(VLOOKUP($B131,INDIRECT(VLOOKUP($E131,보상!$S:$AA,2,FALSE)),MATCH(P$6,INDIRECT(VLOOKUP($E131,보상!$S:$AA,3,FALSE)),0),FALSE),"ERROR")</f>
        <v>Gold</v>
      </c>
      <c r="Q131" s="49">
        <f ca="1">IFERROR(VLOOKUP($B131,INDIRECT(VLOOKUP($E131,보상!$S:$AA,2,FALSE)),MATCH(Q$6,INDIRECT(VLOOKUP($E131,보상!$S:$AA,3,FALSE)),0),FALSE),"ERROR")</f>
        <v>59500</v>
      </c>
      <c r="R131" s="49" t="b">
        <v>0</v>
      </c>
      <c r="S131" s="50" t="b">
        <v>0</v>
      </c>
      <c r="T131" s="22">
        <v>0</v>
      </c>
      <c r="U131" s="134">
        <f>IFERROR(IF(T131=0,0,VLOOKUP(SUBSTITUTE(VLOOKUP(T131,#REF!,MATCH("strItemName",#REF!,0),FALSE),"SUI_",""),#REF!,2,FALSE)),"ERROR")</f>
        <v>0</v>
      </c>
      <c r="V131" s="177">
        <v>0</v>
      </c>
      <c r="W131" s="134">
        <f>IFERROR(IF(V131=0,0,VLOOKUP(SUBSTITUTE(VLOOKUP(V131,#REF!,MATCH("strItemName",#REF!,0),FALSE),"SUI_",""),#REF!,2,FALSE)),"ERROR")</f>
        <v>0</v>
      </c>
      <c r="X131" s="177">
        <v>0</v>
      </c>
      <c r="Y131" s="134">
        <f>IFERROR(IF(X131=0,0,VLOOKUP(SUBSTITUTE(VLOOKUP(X131,#REF!,MATCH("strItemName",#REF!,0),FALSE),"SUI_",""),#REF!,2,FALSE)),"ERROR")</f>
        <v>0</v>
      </c>
      <c r="Z131" s="177">
        <v>0</v>
      </c>
      <c r="AA131" s="134">
        <f>IFERROR(IF(Z131=0,0,VLOOKUP(SUBSTITUTE(VLOOKUP(Z131,#REF!,MATCH("strItemName",#REF!,0),FALSE),"SUI_",""),#REF!,2,FALSE)),"ERROR")</f>
        <v>0</v>
      </c>
      <c r="AB131" s="177">
        <v>0</v>
      </c>
      <c r="AC131" s="134">
        <f>IFERROR(IF(AB131=0,0,VLOOKUP(SUBSTITUTE(VLOOKUP(AB131,#REF!,MATCH("strItemName",#REF!,0),FALSE),"SUI_",""),#REF!,2,FALSE)),"ERROR")</f>
        <v>0</v>
      </c>
      <c r="AD131" s="88">
        <v>0</v>
      </c>
      <c r="AE131" s="134">
        <f>IFERROR(IF(AD131=0,0,VLOOKUP(SUBSTITUTE(VLOOKUP(AD131,#REF!,MATCH("strItemName",#REF!,0),FALSE),"SUI_",""),#REF!,2,FALSE)),"ERROR")</f>
        <v>0</v>
      </c>
      <c r="AF131" s="22">
        <v>0</v>
      </c>
      <c r="AG131" s="22">
        <v>0</v>
      </c>
      <c r="AH131" s="22">
        <v>0</v>
      </c>
      <c r="AI131" s="22">
        <v>0</v>
      </c>
      <c r="AJ131" s="22" t="b">
        <v>0</v>
      </c>
      <c r="AK131" s="22">
        <v>0</v>
      </c>
      <c r="AL131" s="22">
        <v>0</v>
      </c>
    </row>
    <row r="132" spans="1:38" ht="16.5" customHeight="1" x14ac:dyDescent="0.3">
      <c r="A132" s="21">
        <f>COUNTIF(FtbReward_Quest!$B:$B,$B132)+COUNTIF(FtbReward_Mode!$B:$B,$B132)+COUNTIF(FtbReward_Content!$B:$B,$B132)-1</f>
        <v>0</v>
      </c>
      <c r="B132" s="22">
        <f t="shared" si="4"/>
        <v>8305311</v>
      </c>
      <c r="C132" s="120">
        <v>830531</v>
      </c>
      <c r="D132" s="49" t="s">
        <v>1033</v>
      </c>
      <c r="E132" s="49" t="s">
        <v>1655</v>
      </c>
      <c r="F132" s="120">
        <f>COUNTIF($C$8:$C132,$C132)</f>
        <v>1</v>
      </c>
      <c r="G132" s="49" t="b">
        <v>0</v>
      </c>
      <c r="H132" s="49">
        <v>0</v>
      </c>
      <c r="I132" s="129">
        <f>IFERROR(IF(H132=0,0,VLOOKUP(VLOOKUP(H132,#REF!,MATCH("strMailTitleID",#REF!,0),FALSE),#REF!,2,FALSE)),"ERROR")</f>
        <v>0</v>
      </c>
      <c r="J132" s="176">
        <v>0</v>
      </c>
      <c r="K132" s="129">
        <f>IFERROR(IF(J132=0,0,VLOOKUP(VLOOKUP(J132,#REF!,MATCH("strMailTitleID",#REF!,0),FALSE),#REF!,2,FALSE)),"ERROR")</f>
        <v>0</v>
      </c>
      <c r="L132" s="49">
        <f ca="1">IFERROR(VLOOKUP($B132,INDIRECT(VLOOKUP($E132,보상!$S:$AA,2,FALSE)),MATCH(L$6,INDIRECT(VLOOKUP($E132,보상!$S:$AA,3,FALSE)),0),FALSE),"ERROR")</f>
        <v>5950</v>
      </c>
      <c r="M132" s="49">
        <v>0</v>
      </c>
      <c r="N132" s="49">
        <v>0</v>
      </c>
      <c r="O132" s="49">
        <v>0</v>
      </c>
      <c r="P132" s="49" t="str">
        <f ca="1">IFERROR(VLOOKUP($B132,INDIRECT(VLOOKUP($E132,보상!$S:$AA,2,FALSE)),MATCH(P$6,INDIRECT(VLOOKUP($E132,보상!$S:$AA,3,FALSE)),0),FALSE),"ERROR")</f>
        <v>Gold</v>
      </c>
      <c r="Q132" s="49">
        <f ca="1">IFERROR(VLOOKUP($B132,INDIRECT(VLOOKUP($E132,보상!$S:$AA,2,FALSE)),MATCH(Q$6,INDIRECT(VLOOKUP($E132,보상!$S:$AA,3,FALSE)),0),FALSE),"ERROR")</f>
        <v>59500</v>
      </c>
      <c r="R132" s="49" t="b">
        <v>0</v>
      </c>
      <c r="S132" s="50" t="b">
        <v>0</v>
      </c>
      <c r="T132" s="22">
        <v>0</v>
      </c>
      <c r="U132" s="134">
        <f>IFERROR(IF(T132=0,0,VLOOKUP(SUBSTITUTE(VLOOKUP(T132,#REF!,MATCH("strItemName",#REF!,0),FALSE),"SUI_",""),#REF!,2,FALSE)),"ERROR")</f>
        <v>0</v>
      </c>
      <c r="V132" s="177">
        <v>0</v>
      </c>
      <c r="W132" s="134">
        <f>IFERROR(IF(V132=0,0,VLOOKUP(SUBSTITUTE(VLOOKUP(V132,#REF!,MATCH("strItemName",#REF!,0),FALSE),"SUI_",""),#REF!,2,FALSE)),"ERROR")</f>
        <v>0</v>
      </c>
      <c r="X132" s="177">
        <v>0</v>
      </c>
      <c r="Y132" s="134">
        <f>IFERROR(IF(X132=0,0,VLOOKUP(SUBSTITUTE(VLOOKUP(X132,#REF!,MATCH("strItemName",#REF!,0),FALSE),"SUI_",""),#REF!,2,FALSE)),"ERROR")</f>
        <v>0</v>
      </c>
      <c r="Z132" s="177">
        <v>0</v>
      </c>
      <c r="AA132" s="134">
        <f>IFERROR(IF(Z132=0,0,VLOOKUP(SUBSTITUTE(VLOOKUP(Z132,#REF!,MATCH("strItemName",#REF!,0),FALSE),"SUI_",""),#REF!,2,FALSE)),"ERROR")</f>
        <v>0</v>
      </c>
      <c r="AB132" s="177">
        <v>0</v>
      </c>
      <c r="AC132" s="134">
        <f>IFERROR(IF(AB132=0,0,VLOOKUP(SUBSTITUTE(VLOOKUP(AB132,#REF!,MATCH("strItemName",#REF!,0),FALSE),"SUI_",""),#REF!,2,FALSE)),"ERROR")</f>
        <v>0</v>
      </c>
      <c r="AD132" s="88">
        <v>0</v>
      </c>
      <c r="AE132" s="134">
        <f>IFERROR(IF(AD132=0,0,VLOOKUP(SUBSTITUTE(VLOOKUP(AD132,#REF!,MATCH("strItemName",#REF!,0),FALSE),"SUI_",""),#REF!,2,FALSE)),"ERROR")</f>
        <v>0</v>
      </c>
      <c r="AF132" s="22">
        <v>0</v>
      </c>
      <c r="AG132" s="22">
        <v>0</v>
      </c>
      <c r="AH132" s="22">
        <v>0</v>
      </c>
      <c r="AI132" s="22">
        <v>0</v>
      </c>
      <c r="AJ132" s="22" t="b">
        <v>0</v>
      </c>
      <c r="AK132" s="22">
        <v>0</v>
      </c>
      <c r="AL132" s="22">
        <v>0</v>
      </c>
    </row>
    <row r="133" spans="1:38" ht="16.5" customHeight="1" x14ac:dyDescent="0.3">
      <c r="A133" s="21">
        <f>COUNTIF(FtbReward_Quest!$B:$B,$B133)+COUNTIF(FtbReward_Mode!$B:$B,$B133)+COUNTIF(FtbReward_Content!$B:$B,$B133)-1</f>
        <v>0</v>
      </c>
      <c r="B133" s="22">
        <f t="shared" si="4"/>
        <v>8306011</v>
      </c>
      <c r="C133" s="120">
        <v>830601</v>
      </c>
      <c r="D133" s="49" t="s">
        <v>3574</v>
      </c>
      <c r="E133" s="49" t="s">
        <v>1655</v>
      </c>
      <c r="F133" s="120">
        <f>COUNTIF($C$8:$C133,$C133)</f>
        <v>1</v>
      </c>
      <c r="G133" s="49" t="b">
        <v>0</v>
      </c>
      <c r="H133" s="49">
        <v>0</v>
      </c>
      <c r="I133" s="129">
        <f>IFERROR(IF(H133=0,0,VLOOKUP(VLOOKUP(H133,#REF!,MATCH("strMailTitleID",#REF!,0),FALSE),#REF!,2,FALSE)),"ERROR")</f>
        <v>0</v>
      </c>
      <c r="J133" s="176">
        <v>0</v>
      </c>
      <c r="K133" s="129">
        <f>IFERROR(IF(J133=0,0,VLOOKUP(VLOOKUP(J133,#REF!,MATCH("strMailTitleID",#REF!,0),FALSE),#REF!,2,FALSE)),"ERROR")</f>
        <v>0</v>
      </c>
      <c r="L133" s="49">
        <f ca="1">IFERROR(VLOOKUP($B133,INDIRECT(VLOOKUP($E133,보상!$S:$AA,2,FALSE)),MATCH(L$6,INDIRECT(VLOOKUP($E133,보상!$S:$AA,3,FALSE)),0),FALSE),"ERROR")</f>
        <v>6150</v>
      </c>
      <c r="M133" s="49">
        <v>0</v>
      </c>
      <c r="N133" s="49">
        <v>0</v>
      </c>
      <c r="O133" s="49">
        <v>0</v>
      </c>
      <c r="P133" s="49" t="str">
        <f ca="1">IFERROR(VLOOKUP($B133,INDIRECT(VLOOKUP($E133,보상!$S:$AA,2,FALSE)),MATCH(P$6,INDIRECT(VLOOKUP($E133,보상!$S:$AA,3,FALSE)),0),FALSE),"ERROR")</f>
        <v>Gold</v>
      </c>
      <c r="Q133" s="49">
        <f ca="1">IFERROR(VLOOKUP($B133,INDIRECT(VLOOKUP($E133,보상!$S:$AA,2,FALSE)),MATCH(Q$6,INDIRECT(VLOOKUP($E133,보상!$S:$AA,3,FALSE)),0),FALSE),"ERROR")</f>
        <v>61500</v>
      </c>
      <c r="R133" s="49" t="b">
        <v>0</v>
      </c>
      <c r="S133" s="50" t="b">
        <v>0</v>
      </c>
      <c r="T133" s="22">
        <v>0</v>
      </c>
      <c r="U133" s="134">
        <f>IFERROR(IF(T133=0,0,VLOOKUP(SUBSTITUTE(VLOOKUP(T133,#REF!,MATCH("strItemName",#REF!,0),FALSE),"SUI_",""),#REF!,2,FALSE)),"ERROR")</f>
        <v>0</v>
      </c>
      <c r="V133" s="177">
        <v>0</v>
      </c>
      <c r="W133" s="134">
        <f>IFERROR(IF(V133=0,0,VLOOKUP(SUBSTITUTE(VLOOKUP(V133,#REF!,MATCH("strItemName",#REF!,0),FALSE),"SUI_",""),#REF!,2,FALSE)),"ERROR")</f>
        <v>0</v>
      </c>
      <c r="X133" s="177">
        <v>0</v>
      </c>
      <c r="Y133" s="134">
        <f>IFERROR(IF(X133=0,0,VLOOKUP(SUBSTITUTE(VLOOKUP(X133,#REF!,MATCH("strItemName",#REF!,0),FALSE),"SUI_",""),#REF!,2,FALSE)),"ERROR")</f>
        <v>0</v>
      </c>
      <c r="Z133" s="177">
        <v>0</v>
      </c>
      <c r="AA133" s="134">
        <f>IFERROR(IF(Z133=0,0,VLOOKUP(SUBSTITUTE(VLOOKUP(Z133,#REF!,MATCH("strItemName",#REF!,0),FALSE),"SUI_",""),#REF!,2,FALSE)),"ERROR")</f>
        <v>0</v>
      </c>
      <c r="AB133" s="177">
        <v>0</v>
      </c>
      <c r="AC133" s="134">
        <f>IFERROR(IF(AB133=0,0,VLOOKUP(SUBSTITUTE(VLOOKUP(AB133,#REF!,MATCH("strItemName",#REF!,0),FALSE),"SUI_",""),#REF!,2,FALSE)),"ERROR")</f>
        <v>0</v>
      </c>
      <c r="AD133" s="88">
        <v>0</v>
      </c>
      <c r="AE133" s="134">
        <f>IFERROR(IF(AD133=0,0,VLOOKUP(SUBSTITUTE(VLOOKUP(AD133,#REF!,MATCH("strItemName",#REF!,0),FALSE),"SUI_",""),#REF!,2,FALSE)),"ERROR")</f>
        <v>0</v>
      </c>
      <c r="AF133" s="22">
        <v>0</v>
      </c>
      <c r="AG133" s="22">
        <v>0</v>
      </c>
      <c r="AH133" s="22">
        <v>0</v>
      </c>
      <c r="AI133" s="22">
        <v>0</v>
      </c>
      <c r="AJ133" s="22" t="b">
        <v>0</v>
      </c>
      <c r="AK133" s="22">
        <v>0</v>
      </c>
      <c r="AL133" s="22">
        <v>0</v>
      </c>
    </row>
    <row r="134" spans="1:38" ht="16.5" customHeight="1" x14ac:dyDescent="0.3">
      <c r="A134" s="21">
        <f>COUNTIF(FtbReward_Quest!$B:$B,$B134)+COUNTIF(FtbReward_Mode!$B:$B,$B134)+COUNTIF(FtbReward_Content!$B:$B,$B134)-1</f>
        <v>0</v>
      </c>
      <c r="B134" s="22">
        <f t="shared" si="4"/>
        <v>8306021</v>
      </c>
      <c r="C134" s="120">
        <v>830602</v>
      </c>
      <c r="D134" s="49" t="s">
        <v>3575</v>
      </c>
      <c r="E134" s="49" t="s">
        <v>1655</v>
      </c>
      <c r="F134" s="120">
        <f>COUNTIF($C$8:$C134,$C134)</f>
        <v>1</v>
      </c>
      <c r="G134" s="49" t="b">
        <v>0</v>
      </c>
      <c r="H134" s="49">
        <v>0</v>
      </c>
      <c r="I134" s="129">
        <f>IFERROR(IF(H134=0,0,VLOOKUP(VLOOKUP(H134,#REF!,MATCH("strMailTitleID",#REF!,0),FALSE),#REF!,2,FALSE)),"ERROR")</f>
        <v>0</v>
      </c>
      <c r="J134" s="176">
        <v>0</v>
      </c>
      <c r="K134" s="129">
        <f>IFERROR(IF(J134=0,0,VLOOKUP(VLOOKUP(J134,#REF!,MATCH("strMailTitleID",#REF!,0),FALSE),#REF!,2,FALSE)),"ERROR")</f>
        <v>0</v>
      </c>
      <c r="L134" s="49">
        <f ca="1">IFERROR(VLOOKUP($B134,INDIRECT(VLOOKUP($E134,보상!$S:$AA,2,FALSE)),MATCH(L$6,INDIRECT(VLOOKUP($E134,보상!$S:$AA,3,FALSE)),0),FALSE),"ERROR")</f>
        <v>6150</v>
      </c>
      <c r="M134" s="49">
        <v>0</v>
      </c>
      <c r="N134" s="49">
        <v>0</v>
      </c>
      <c r="O134" s="49">
        <v>0</v>
      </c>
      <c r="P134" s="49" t="str">
        <f ca="1">IFERROR(VLOOKUP($B134,INDIRECT(VLOOKUP($E134,보상!$S:$AA,2,FALSE)),MATCH(P$6,INDIRECT(VLOOKUP($E134,보상!$S:$AA,3,FALSE)),0),FALSE),"ERROR")</f>
        <v>Gold</v>
      </c>
      <c r="Q134" s="49">
        <f ca="1">IFERROR(VLOOKUP($B134,INDIRECT(VLOOKUP($E134,보상!$S:$AA,2,FALSE)),MATCH(Q$6,INDIRECT(VLOOKUP($E134,보상!$S:$AA,3,FALSE)),0),FALSE),"ERROR")</f>
        <v>61500</v>
      </c>
      <c r="R134" s="49" t="b">
        <v>0</v>
      </c>
      <c r="S134" s="50" t="b">
        <v>0</v>
      </c>
      <c r="T134" s="22">
        <v>0</v>
      </c>
      <c r="U134" s="134">
        <f>IFERROR(IF(T134=0,0,VLOOKUP(SUBSTITUTE(VLOOKUP(T134,#REF!,MATCH("strItemName",#REF!,0),FALSE),"SUI_",""),#REF!,2,FALSE)),"ERROR")</f>
        <v>0</v>
      </c>
      <c r="V134" s="177">
        <v>0</v>
      </c>
      <c r="W134" s="134">
        <f>IFERROR(IF(V134=0,0,VLOOKUP(SUBSTITUTE(VLOOKUP(V134,#REF!,MATCH("strItemName",#REF!,0),FALSE),"SUI_",""),#REF!,2,FALSE)),"ERROR")</f>
        <v>0</v>
      </c>
      <c r="X134" s="177">
        <v>0</v>
      </c>
      <c r="Y134" s="134">
        <f>IFERROR(IF(X134=0,0,VLOOKUP(SUBSTITUTE(VLOOKUP(X134,#REF!,MATCH("strItemName",#REF!,0),FALSE),"SUI_",""),#REF!,2,FALSE)),"ERROR")</f>
        <v>0</v>
      </c>
      <c r="Z134" s="177">
        <v>0</v>
      </c>
      <c r="AA134" s="134">
        <f>IFERROR(IF(Z134=0,0,VLOOKUP(SUBSTITUTE(VLOOKUP(Z134,#REF!,MATCH("strItemName",#REF!,0),FALSE),"SUI_",""),#REF!,2,FALSE)),"ERROR")</f>
        <v>0</v>
      </c>
      <c r="AB134" s="177">
        <v>0</v>
      </c>
      <c r="AC134" s="134">
        <f>IFERROR(IF(AB134=0,0,VLOOKUP(SUBSTITUTE(VLOOKUP(AB134,#REF!,MATCH("strItemName",#REF!,0),FALSE),"SUI_",""),#REF!,2,FALSE)),"ERROR")</f>
        <v>0</v>
      </c>
      <c r="AD134" s="88">
        <v>0</v>
      </c>
      <c r="AE134" s="134">
        <f>IFERROR(IF(AD134=0,0,VLOOKUP(SUBSTITUTE(VLOOKUP(AD134,#REF!,MATCH("strItemName",#REF!,0),FALSE),"SUI_",""),#REF!,2,FALSE)),"ERROR")</f>
        <v>0</v>
      </c>
      <c r="AF134" s="22">
        <v>0</v>
      </c>
      <c r="AG134" s="22">
        <v>0</v>
      </c>
      <c r="AH134" s="22">
        <v>0</v>
      </c>
      <c r="AI134" s="22">
        <v>0</v>
      </c>
      <c r="AJ134" s="22" t="b">
        <v>0</v>
      </c>
      <c r="AK134" s="22">
        <v>0</v>
      </c>
      <c r="AL134" s="22">
        <v>0</v>
      </c>
    </row>
    <row r="135" spans="1:38" ht="16.5" customHeight="1" x14ac:dyDescent="0.3">
      <c r="A135" s="21">
        <f>COUNTIF(FtbReward_Quest!$B:$B,$B135)+COUNTIF(FtbReward_Mode!$B:$B,$B135)+COUNTIF(FtbReward_Content!$B:$B,$B135)-1</f>
        <v>0</v>
      </c>
      <c r="B135" s="22">
        <f t="shared" si="4"/>
        <v>8306031</v>
      </c>
      <c r="C135" s="120">
        <v>830603</v>
      </c>
      <c r="D135" s="49" t="s">
        <v>3576</v>
      </c>
      <c r="E135" s="49" t="s">
        <v>1655</v>
      </c>
      <c r="F135" s="120">
        <f>COUNTIF($C$8:$C135,$C135)</f>
        <v>1</v>
      </c>
      <c r="G135" s="49" t="b">
        <v>0</v>
      </c>
      <c r="H135" s="49">
        <v>0</v>
      </c>
      <c r="I135" s="129">
        <f>IFERROR(IF(H135=0,0,VLOOKUP(VLOOKUP(H135,#REF!,MATCH("strMailTitleID",#REF!,0),FALSE),#REF!,2,FALSE)),"ERROR")</f>
        <v>0</v>
      </c>
      <c r="J135" s="176">
        <v>0</v>
      </c>
      <c r="K135" s="129">
        <f>IFERROR(IF(J135=0,0,VLOOKUP(VLOOKUP(J135,#REF!,MATCH("strMailTitleID",#REF!,0),FALSE),#REF!,2,FALSE)),"ERROR")</f>
        <v>0</v>
      </c>
      <c r="L135" s="49">
        <f ca="1">IFERROR(VLOOKUP($B135,INDIRECT(VLOOKUP($E135,보상!$S:$AA,2,FALSE)),MATCH(L$6,INDIRECT(VLOOKUP($E135,보상!$S:$AA,3,FALSE)),0),FALSE),"ERROR")</f>
        <v>6500</v>
      </c>
      <c r="M135" s="49">
        <v>0</v>
      </c>
      <c r="N135" s="49">
        <v>0</v>
      </c>
      <c r="O135" s="49">
        <v>0</v>
      </c>
      <c r="P135" s="49" t="str">
        <f ca="1">IFERROR(VLOOKUP($B135,INDIRECT(VLOOKUP($E135,보상!$S:$AA,2,FALSE)),MATCH(P$6,INDIRECT(VLOOKUP($E135,보상!$S:$AA,3,FALSE)),0),FALSE),"ERROR")</f>
        <v>Gold</v>
      </c>
      <c r="Q135" s="49">
        <f ca="1">IFERROR(VLOOKUP($B135,INDIRECT(VLOOKUP($E135,보상!$S:$AA,2,FALSE)),MATCH(Q$6,INDIRECT(VLOOKUP($E135,보상!$S:$AA,3,FALSE)),0),FALSE),"ERROR")</f>
        <v>65000</v>
      </c>
      <c r="R135" s="49" t="b">
        <v>0</v>
      </c>
      <c r="S135" s="50" t="b">
        <v>0</v>
      </c>
      <c r="T135" s="22">
        <v>0</v>
      </c>
      <c r="U135" s="134">
        <f>IFERROR(IF(T135=0,0,VLOOKUP(SUBSTITUTE(VLOOKUP(T135,#REF!,MATCH("strItemName",#REF!,0),FALSE),"SUI_",""),#REF!,2,FALSE)),"ERROR")</f>
        <v>0</v>
      </c>
      <c r="V135" s="177">
        <v>0</v>
      </c>
      <c r="W135" s="134">
        <f>IFERROR(IF(V135=0,0,VLOOKUP(SUBSTITUTE(VLOOKUP(V135,#REF!,MATCH("strItemName",#REF!,0),FALSE),"SUI_",""),#REF!,2,FALSE)),"ERROR")</f>
        <v>0</v>
      </c>
      <c r="X135" s="177">
        <v>0</v>
      </c>
      <c r="Y135" s="134">
        <f>IFERROR(IF(X135=0,0,VLOOKUP(SUBSTITUTE(VLOOKUP(X135,#REF!,MATCH("strItemName",#REF!,0),FALSE),"SUI_",""),#REF!,2,FALSE)),"ERROR")</f>
        <v>0</v>
      </c>
      <c r="Z135" s="177">
        <v>0</v>
      </c>
      <c r="AA135" s="134">
        <f>IFERROR(IF(Z135=0,0,VLOOKUP(SUBSTITUTE(VLOOKUP(Z135,#REF!,MATCH("strItemName",#REF!,0),FALSE),"SUI_",""),#REF!,2,FALSE)),"ERROR")</f>
        <v>0</v>
      </c>
      <c r="AB135" s="177">
        <v>0</v>
      </c>
      <c r="AC135" s="134">
        <f>IFERROR(IF(AB135=0,0,VLOOKUP(SUBSTITUTE(VLOOKUP(AB135,#REF!,MATCH("strItemName",#REF!,0),FALSE),"SUI_",""),#REF!,2,FALSE)),"ERROR")</f>
        <v>0</v>
      </c>
      <c r="AD135" s="88">
        <v>0</v>
      </c>
      <c r="AE135" s="134">
        <f>IFERROR(IF(AD135=0,0,VLOOKUP(SUBSTITUTE(VLOOKUP(AD135,#REF!,MATCH("strItemName",#REF!,0),FALSE),"SUI_",""),#REF!,2,FALSE)),"ERROR")</f>
        <v>0</v>
      </c>
      <c r="AF135" s="22">
        <v>0</v>
      </c>
      <c r="AG135" s="22">
        <v>0</v>
      </c>
      <c r="AH135" s="22">
        <v>0</v>
      </c>
      <c r="AI135" s="22">
        <v>0</v>
      </c>
      <c r="AJ135" s="22" t="b">
        <v>0</v>
      </c>
      <c r="AK135" s="22">
        <v>0</v>
      </c>
      <c r="AL135" s="22">
        <v>0</v>
      </c>
    </row>
    <row r="136" spans="1:38" ht="16.5" customHeight="1" x14ac:dyDescent="0.3">
      <c r="A136" s="21">
        <f>COUNTIF(FtbReward_Quest!$B:$B,$B136)+COUNTIF(FtbReward_Mode!$B:$B,$B136)+COUNTIF(FtbReward_Content!$B:$B,$B136)-1</f>
        <v>0</v>
      </c>
      <c r="B136" s="22">
        <f t="shared" si="4"/>
        <v>8306041</v>
      </c>
      <c r="C136" s="120">
        <v>830604</v>
      </c>
      <c r="D136" s="49" t="s">
        <v>3577</v>
      </c>
      <c r="E136" s="49" t="s">
        <v>1655</v>
      </c>
      <c r="F136" s="120">
        <f>COUNTIF($C$8:$C136,$C136)</f>
        <v>1</v>
      </c>
      <c r="G136" s="49" t="b">
        <v>0</v>
      </c>
      <c r="H136" s="49">
        <v>0</v>
      </c>
      <c r="I136" s="129">
        <f>IFERROR(IF(H136=0,0,VLOOKUP(VLOOKUP(H136,#REF!,MATCH("strMailTitleID",#REF!,0),FALSE),#REF!,2,FALSE)),"ERROR")</f>
        <v>0</v>
      </c>
      <c r="J136" s="176">
        <v>0</v>
      </c>
      <c r="K136" s="129">
        <f>IFERROR(IF(J136=0,0,VLOOKUP(VLOOKUP(J136,#REF!,MATCH("strMailTitleID",#REF!,0),FALSE),#REF!,2,FALSE)),"ERROR")</f>
        <v>0</v>
      </c>
      <c r="L136" s="49">
        <f ca="1">IFERROR(VLOOKUP($B136,INDIRECT(VLOOKUP($E136,보상!$S:$AA,2,FALSE)),MATCH(L$6,INDIRECT(VLOOKUP($E136,보상!$S:$AA,3,FALSE)),0),FALSE),"ERROR")</f>
        <v>6500</v>
      </c>
      <c r="M136" s="49">
        <v>0</v>
      </c>
      <c r="N136" s="49">
        <v>0</v>
      </c>
      <c r="O136" s="49">
        <v>0</v>
      </c>
      <c r="P136" s="49" t="str">
        <f ca="1">IFERROR(VLOOKUP($B136,INDIRECT(VLOOKUP($E136,보상!$S:$AA,2,FALSE)),MATCH(P$6,INDIRECT(VLOOKUP($E136,보상!$S:$AA,3,FALSE)),0),FALSE),"ERROR")</f>
        <v>Gold</v>
      </c>
      <c r="Q136" s="49">
        <f ca="1">IFERROR(VLOOKUP($B136,INDIRECT(VLOOKUP($E136,보상!$S:$AA,2,FALSE)),MATCH(Q$6,INDIRECT(VLOOKUP($E136,보상!$S:$AA,3,FALSE)),0),FALSE),"ERROR")</f>
        <v>65000</v>
      </c>
      <c r="R136" s="49" t="b">
        <v>0</v>
      </c>
      <c r="S136" s="50" t="b">
        <v>0</v>
      </c>
      <c r="T136" s="22">
        <v>0</v>
      </c>
      <c r="U136" s="134">
        <f>IFERROR(IF(T136=0,0,VLOOKUP(SUBSTITUTE(VLOOKUP(T136,#REF!,MATCH("strItemName",#REF!,0),FALSE),"SUI_",""),#REF!,2,FALSE)),"ERROR")</f>
        <v>0</v>
      </c>
      <c r="V136" s="177">
        <v>0</v>
      </c>
      <c r="W136" s="134">
        <f>IFERROR(IF(V136=0,0,VLOOKUP(SUBSTITUTE(VLOOKUP(V136,#REF!,MATCH("strItemName",#REF!,0),FALSE),"SUI_",""),#REF!,2,FALSE)),"ERROR")</f>
        <v>0</v>
      </c>
      <c r="X136" s="177">
        <v>0</v>
      </c>
      <c r="Y136" s="134">
        <f>IFERROR(IF(X136=0,0,VLOOKUP(SUBSTITUTE(VLOOKUP(X136,#REF!,MATCH("strItemName",#REF!,0),FALSE),"SUI_",""),#REF!,2,FALSE)),"ERROR")</f>
        <v>0</v>
      </c>
      <c r="Z136" s="177">
        <v>0</v>
      </c>
      <c r="AA136" s="134">
        <f>IFERROR(IF(Z136=0,0,VLOOKUP(SUBSTITUTE(VLOOKUP(Z136,#REF!,MATCH("strItemName",#REF!,0),FALSE),"SUI_",""),#REF!,2,FALSE)),"ERROR")</f>
        <v>0</v>
      </c>
      <c r="AB136" s="177">
        <v>0</v>
      </c>
      <c r="AC136" s="134">
        <f>IFERROR(IF(AB136=0,0,VLOOKUP(SUBSTITUTE(VLOOKUP(AB136,#REF!,MATCH("strItemName",#REF!,0),FALSE),"SUI_",""),#REF!,2,FALSE)),"ERROR")</f>
        <v>0</v>
      </c>
      <c r="AD136" s="88">
        <v>0</v>
      </c>
      <c r="AE136" s="134">
        <f>IFERROR(IF(AD136=0,0,VLOOKUP(SUBSTITUTE(VLOOKUP(AD136,#REF!,MATCH("strItemName",#REF!,0),FALSE),"SUI_",""),#REF!,2,FALSE)),"ERROR")</f>
        <v>0</v>
      </c>
      <c r="AF136" s="22">
        <v>0</v>
      </c>
      <c r="AG136" s="22">
        <v>0</v>
      </c>
      <c r="AH136" s="22">
        <v>0</v>
      </c>
      <c r="AI136" s="22">
        <v>0</v>
      </c>
      <c r="AJ136" s="22" t="b">
        <v>0</v>
      </c>
      <c r="AK136" s="22">
        <v>0</v>
      </c>
      <c r="AL136" s="22">
        <v>0</v>
      </c>
    </row>
    <row r="137" spans="1:38" ht="16.5" customHeight="1" x14ac:dyDescent="0.3">
      <c r="A137" s="21">
        <f>COUNTIF(FtbReward_Quest!$B:$B,$B137)+COUNTIF(FtbReward_Mode!$B:$B,$B137)+COUNTIF(FtbReward_Content!$B:$B,$B137)-1</f>
        <v>0</v>
      </c>
      <c r="B137" s="22">
        <f t="shared" si="4"/>
        <v>8306051</v>
      </c>
      <c r="C137" s="120">
        <v>830605</v>
      </c>
      <c r="D137" s="49" t="s">
        <v>3578</v>
      </c>
      <c r="E137" s="49" t="s">
        <v>1655</v>
      </c>
      <c r="F137" s="120">
        <f>COUNTIF($C$8:$C137,$C137)</f>
        <v>1</v>
      </c>
      <c r="G137" s="49" t="b">
        <v>0</v>
      </c>
      <c r="H137" s="49">
        <v>0</v>
      </c>
      <c r="I137" s="129">
        <f>IFERROR(IF(H137=0,0,VLOOKUP(VLOOKUP(H137,#REF!,MATCH("strMailTitleID",#REF!,0),FALSE),#REF!,2,FALSE)),"ERROR")</f>
        <v>0</v>
      </c>
      <c r="J137" s="176">
        <v>0</v>
      </c>
      <c r="K137" s="129">
        <f>IFERROR(IF(J137=0,0,VLOOKUP(VLOOKUP(J137,#REF!,MATCH("strMailTitleID",#REF!,0),FALSE),#REF!,2,FALSE)),"ERROR")</f>
        <v>0</v>
      </c>
      <c r="L137" s="49">
        <f ca="1">IFERROR(VLOOKUP($B137,INDIRECT(VLOOKUP($E137,보상!$S:$AA,2,FALSE)),MATCH(L$6,INDIRECT(VLOOKUP($E137,보상!$S:$AA,3,FALSE)),0),FALSE),"ERROR")</f>
        <v>6500</v>
      </c>
      <c r="M137" s="49">
        <v>0</v>
      </c>
      <c r="N137" s="49">
        <v>0</v>
      </c>
      <c r="O137" s="49">
        <v>0</v>
      </c>
      <c r="P137" s="49" t="str">
        <f ca="1">IFERROR(VLOOKUP($B137,INDIRECT(VLOOKUP($E137,보상!$S:$AA,2,FALSE)),MATCH(P$6,INDIRECT(VLOOKUP($E137,보상!$S:$AA,3,FALSE)),0),FALSE),"ERROR")</f>
        <v>Gold</v>
      </c>
      <c r="Q137" s="49">
        <f ca="1">IFERROR(VLOOKUP($B137,INDIRECT(VLOOKUP($E137,보상!$S:$AA,2,FALSE)),MATCH(Q$6,INDIRECT(VLOOKUP($E137,보상!$S:$AA,3,FALSE)),0),FALSE),"ERROR")</f>
        <v>65000</v>
      </c>
      <c r="R137" s="49" t="b">
        <v>0</v>
      </c>
      <c r="S137" s="50" t="b">
        <v>0</v>
      </c>
      <c r="T137" s="22">
        <v>0</v>
      </c>
      <c r="U137" s="134">
        <f>IFERROR(IF(T137=0,0,VLOOKUP(SUBSTITUTE(VLOOKUP(T137,#REF!,MATCH("strItemName",#REF!,0),FALSE),"SUI_",""),#REF!,2,FALSE)),"ERROR")</f>
        <v>0</v>
      </c>
      <c r="V137" s="177">
        <v>0</v>
      </c>
      <c r="W137" s="134">
        <f>IFERROR(IF(V137=0,0,VLOOKUP(SUBSTITUTE(VLOOKUP(V137,#REF!,MATCH("strItemName",#REF!,0),FALSE),"SUI_",""),#REF!,2,FALSE)),"ERROR")</f>
        <v>0</v>
      </c>
      <c r="X137" s="177">
        <v>0</v>
      </c>
      <c r="Y137" s="134">
        <f>IFERROR(IF(X137=0,0,VLOOKUP(SUBSTITUTE(VLOOKUP(X137,#REF!,MATCH("strItemName",#REF!,0),FALSE),"SUI_",""),#REF!,2,FALSE)),"ERROR")</f>
        <v>0</v>
      </c>
      <c r="Z137" s="177">
        <v>0</v>
      </c>
      <c r="AA137" s="134">
        <f>IFERROR(IF(Z137=0,0,VLOOKUP(SUBSTITUTE(VLOOKUP(Z137,#REF!,MATCH("strItemName",#REF!,0),FALSE),"SUI_",""),#REF!,2,FALSE)),"ERROR")</f>
        <v>0</v>
      </c>
      <c r="AB137" s="177">
        <v>0</v>
      </c>
      <c r="AC137" s="134">
        <f>IFERROR(IF(AB137=0,0,VLOOKUP(SUBSTITUTE(VLOOKUP(AB137,#REF!,MATCH("strItemName",#REF!,0),FALSE),"SUI_",""),#REF!,2,FALSE)),"ERROR")</f>
        <v>0</v>
      </c>
      <c r="AD137" s="88">
        <v>0</v>
      </c>
      <c r="AE137" s="134">
        <f>IFERROR(IF(AD137=0,0,VLOOKUP(SUBSTITUTE(VLOOKUP(AD137,#REF!,MATCH("strItemName",#REF!,0),FALSE),"SUI_",""),#REF!,2,FALSE)),"ERROR")</f>
        <v>0</v>
      </c>
      <c r="AF137" s="22">
        <v>0</v>
      </c>
      <c r="AG137" s="22">
        <v>0</v>
      </c>
      <c r="AH137" s="22">
        <v>0</v>
      </c>
      <c r="AI137" s="22">
        <v>0</v>
      </c>
      <c r="AJ137" s="22" t="b">
        <v>0</v>
      </c>
      <c r="AK137" s="22">
        <v>0</v>
      </c>
      <c r="AL137" s="22">
        <v>0</v>
      </c>
    </row>
    <row r="138" spans="1:38" ht="16.5" customHeight="1" x14ac:dyDescent="0.3">
      <c r="A138" s="21">
        <f>COUNTIF(FtbReward_Quest!$B:$B,$B138)+COUNTIF(FtbReward_Mode!$B:$B,$B138)+COUNTIF(FtbReward_Content!$B:$B,$B138)-1</f>
        <v>0</v>
      </c>
      <c r="B138" s="22">
        <f t="shared" si="4"/>
        <v>8306061</v>
      </c>
      <c r="C138" s="120">
        <v>830606</v>
      </c>
      <c r="D138" s="49" t="s">
        <v>3579</v>
      </c>
      <c r="E138" s="49" t="s">
        <v>1655</v>
      </c>
      <c r="F138" s="120">
        <f>COUNTIF($C$8:$C138,$C138)</f>
        <v>1</v>
      </c>
      <c r="G138" s="49" t="b">
        <v>0</v>
      </c>
      <c r="H138" s="49">
        <v>0</v>
      </c>
      <c r="I138" s="129">
        <f>IFERROR(IF(H138=0,0,VLOOKUP(VLOOKUP(H138,#REF!,MATCH("strMailTitleID",#REF!,0),FALSE),#REF!,2,FALSE)),"ERROR")</f>
        <v>0</v>
      </c>
      <c r="J138" s="176">
        <v>0</v>
      </c>
      <c r="K138" s="129">
        <f>IFERROR(IF(J138=0,0,VLOOKUP(VLOOKUP(J138,#REF!,MATCH("strMailTitleID",#REF!,0),FALSE),#REF!,2,FALSE)),"ERROR")</f>
        <v>0</v>
      </c>
      <c r="L138" s="49">
        <f ca="1">IFERROR(VLOOKUP($B138,INDIRECT(VLOOKUP($E138,보상!$S:$AA,2,FALSE)),MATCH(L$6,INDIRECT(VLOOKUP($E138,보상!$S:$AA,3,FALSE)),0),FALSE),"ERROR")</f>
        <v>6800</v>
      </c>
      <c r="M138" s="49">
        <v>0</v>
      </c>
      <c r="N138" s="49">
        <v>0</v>
      </c>
      <c r="O138" s="49">
        <v>0</v>
      </c>
      <c r="P138" s="49" t="str">
        <f ca="1">IFERROR(VLOOKUP($B138,INDIRECT(VLOOKUP($E138,보상!$S:$AA,2,FALSE)),MATCH(P$6,INDIRECT(VLOOKUP($E138,보상!$S:$AA,3,FALSE)),0),FALSE),"ERROR")</f>
        <v>Gold</v>
      </c>
      <c r="Q138" s="49">
        <f ca="1">IFERROR(VLOOKUP($B138,INDIRECT(VLOOKUP($E138,보상!$S:$AA,2,FALSE)),MATCH(Q$6,INDIRECT(VLOOKUP($E138,보상!$S:$AA,3,FALSE)),0),FALSE),"ERROR")</f>
        <v>68000</v>
      </c>
      <c r="R138" s="49" t="b">
        <v>0</v>
      </c>
      <c r="S138" s="50" t="b">
        <v>0</v>
      </c>
      <c r="T138" s="22">
        <v>0</v>
      </c>
      <c r="U138" s="134">
        <f>IFERROR(IF(T138=0,0,VLOOKUP(SUBSTITUTE(VLOOKUP(T138,#REF!,MATCH("strItemName",#REF!,0),FALSE),"SUI_",""),#REF!,2,FALSE)),"ERROR")</f>
        <v>0</v>
      </c>
      <c r="V138" s="177">
        <v>0</v>
      </c>
      <c r="W138" s="134">
        <f>IFERROR(IF(V138=0,0,VLOOKUP(SUBSTITUTE(VLOOKUP(V138,#REF!,MATCH("strItemName",#REF!,0),FALSE),"SUI_",""),#REF!,2,FALSE)),"ERROR")</f>
        <v>0</v>
      </c>
      <c r="X138" s="177">
        <v>0</v>
      </c>
      <c r="Y138" s="134">
        <f>IFERROR(IF(X138=0,0,VLOOKUP(SUBSTITUTE(VLOOKUP(X138,#REF!,MATCH("strItemName",#REF!,0),FALSE),"SUI_",""),#REF!,2,FALSE)),"ERROR")</f>
        <v>0</v>
      </c>
      <c r="Z138" s="177">
        <v>0</v>
      </c>
      <c r="AA138" s="134">
        <f>IFERROR(IF(Z138=0,0,VLOOKUP(SUBSTITUTE(VLOOKUP(Z138,#REF!,MATCH("strItemName",#REF!,0),FALSE),"SUI_",""),#REF!,2,FALSE)),"ERROR")</f>
        <v>0</v>
      </c>
      <c r="AB138" s="177">
        <v>0</v>
      </c>
      <c r="AC138" s="134">
        <f>IFERROR(IF(AB138=0,0,VLOOKUP(SUBSTITUTE(VLOOKUP(AB138,#REF!,MATCH("strItemName",#REF!,0),FALSE),"SUI_",""),#REF!,2,FALSE)),"ERROR")</f>
        <v>0</v>
      </c>
      <c r="AD138" s="88">
        <v>0</v>
      </c>
      <c r="AE138" s="134">
        <f>IFERROR(IF(AD138=0,0,VLOOKUP(SUBSTITUTE(VLOOKUP(AD138,#REF!,MATCH("strItemName",#REF!,0),FALSE),"SUI_",""),#REF!,2,FALSE)),"ERROR")</f>
        <v>0</v>
      </c>
      <c r="AF138" s="22">
        <v>0</v>
      </c>
      <c r="AG138" s="22">
        <v>0</v>
      </c>
      <c r="AH138" s="22">
        <v>0</v>
      </c>
      <c r="AI138" s="22">
        <v>0</v>
      </c>
      <c r="AJ138" s="22" t="b">
        <v>0</v>
      </c>
      <c r="AK138" s="22">
        <v>0</v>
      </c>
      <c r="AL138" s="22">
        <v>0</v>
      </c>
    </row>
    <row r="139" spans="1:38" ht="16.5" customHeight="1" x14ac:dyDescent="0.3">
      <c r="A139" s="21">
        <f>COUNTIF(FtbReward_Quest!$B:$B,$B139)+COUNTIF(FtbReward_Mode!$B:$B,$B139)+COUNTIF(FtbReward_Content!$B:$B,$B139)-1</f>
        <v>0</v>
      </c>
      <c r="B139" s="22">
        <f t="shared" si="4"/>
        <v>8306071</v>
      </c>
      <c r="C139" s="120">
        <v>830607</v>
      </c>
      <c r="D139" s="49" t="s">
        <v>3580</v>
      </c>
      <c r="E139" s="49" t="s">
        <v>1655</v>
      </c>
      <c r="F139" s="120">
        <f>COUNTIF($C$8:$C139,$C139)</f>
        <v>1</v>
      </c>
      <c r="G139" s="49" t="b">
        <v>0</v>
      </c>
      <c r="H139" s="49">
        <v>0</v>
      </c>
      <c r="I139" s="129">
        <f>IFERROR(IF(H139=0,0,VLOOKUP(VLOOKUP(H139,#REF!,MATCH("strMailTitleID",#REF!,0),FALSE),#REF!,2,FALSE)),"ERROR")</f>
        <v>0</v>
      </c>
      <c r="J139" s="176">
        <v>0</v>
      </c>
      <c r="K139" s="129">
        <f>IFERROR(IF(J139=0,0,VLOOKUP(VLOOKUP(J139,#REF!,MATCH("strMailTitleID",#REF!,0),FALSE),#REF!,2,FALSE)),"ERROR")</f>
        <v>0</v>
      </c>
      <c r="L139" s="49">
        <f ca="1">IFERROR(VLOOKUP($B139,INDIRECT(VLOOKUP($E139,보상!$S:$AA,2,FALSE)),MATCH(L$6,INDIRECT(VLOOKUP($E139,보상!$S:$AA,3,FALSE)),0),FALSE),"ERROR")</f>
        <v>7100</v>
      </c>
      <c r="M139" s="49">
        <v>0</v>
      </c>
      <c r="N139" s="49">
        <v>0</v>
      </c>
      <c r="O139" s="49">
        <v>0</v>
      </c>
      <c r="P139" s="49" t="str">
        <f ca="1">IFERROR(VLOOKUP($B139,INDIRECT(VLOOKUP($E139,보상!$S:$AA,2,FALSE)),MATCH(P$6,INDIRECT(VLOOKUP($E139,보상!$S:$AA,3,FALSE)),0),FALSE),"ERROR")</f>
        <v>Gold</v>
      </c>
      <c r="Q139" s="49">
        <f ca="1">IFERROR(VLOOKUP($B139,INDIRECT(VLOOKUP($E139,보상!$S:$AA,2,FALSE)),MATCH(Q$6,INDIRECT(VLOOKUP($E139,보상!$S:$AA,3,FALSE)),0),FALSE),"ERROR")</f>
        <v>71000</v>
      </c>
      <c r="R139" s="49" t="b">
        <v>0</v>
      </c>
      <c r="S139" s="50" t="b">
        <v>0</v>
      </c>
      <c r="T139" s="22">
        <v>0</v>
      </c>
      <c r="U139" s="134">
        <f>IFERROR(IF(T139=0,0,VLOOKUP(SUBSTITUTE(VLOOKUP(T139,#REF!,MATCH("strItemName",#REF!,0),FALSE),"SUI_",""),#REF!,2,FALSE)),"ERROR")</f>
        <v>0</v>
      </c>
      <c r="V139" s="177">
        <v>0</v>
      </c>
      <c r="W139" s="134">
        <f>IFERROR(IF(V139=0,0,VLOOKUP(SUBSTITUTE(VLOOKUP(V139,#REF!,MATCH("strItemName",#REF!,0),FALSE),"SUI_",""),#REF!,2,FALSE)),"ERROR")</f>
        <v>0</v>
      </c>
      <c r="X139" s="177">
        <v>0</v>
      </c>
      <c r="Y139" s="134">
        <f>IFERROR(IF(X139=0,0,VLOOKUP(SUBSTITUTE(VLOOKUP(X139,#REF!,MATCH("strItemName",#REF!,0),FALSE),"SUI_",""),#REF!,2,FALSE)),"ERROR")</f>
        <v>0</v>
      </c>
      <c r="Z139" s="177">
        <v>0</v>
      </c>
      <c r="AA139" s="134">
        <f>IFERROR(IF(Z139=0,0,VLOOKUP(SUBSTITUTE(VLOOKUP(Z139,#REF!,MATCH("strItemName",#REF!,0),FALSE),"SUI_",""),#REF!,2,FALSE)),"ERROR")</f>
        <v>0</v>
      </c>
      <c r="AB139" s="177">
        <v>0</v>
      </c>
      <c r="AC139" s="134">
        <f>IFERROR(IF(AB139=0,0,VLOOKUP(SUBSTITUTE(VLOOKUP(AB139,#REF!,MATCH("strItemName",#REF!,0),FALSE),"SUI_",""),#REF!,2,FALSE)),"ERROR")</f>
        <v>0</v>
      </c>
      <c r="AD139" s="88">
        <v>0</v>
      </c>
      <c r="AE139" s="134">
        <f>IFERROR(IF(AD139=0,0,VLOOKUP(SUBSTITUTE(VLOOKUP(AD139,#REF!,MATCH("strItemName",#REF!,0),FALSE),"SUI_",""),#REF!,2,FALSE)),"ERROR")</f>
        <v>0</v>
      </c>
      <c r="AF139" s="22">
        <v>0</v>
      </c>
      <c r="AG139" s="22">
        <v>0</v>
      </c>
      <c r="AH139" s="22">
        <v>0</v>
      </c>
      <c r="AI139" s="22">
        <v>0</v>
      </c>
      <c r="AJ139" s="22" t="b">
        <v>0</v>
      </c>
      <c r="AK139" s="22">
        <v>0</v>
      </c>
      <c r="AL139" s="22">
        <v>0</v>
      </c>
    </row>
    <row r="140" spans="1:38" ht="16.5" customHeight="1" x14ac:dyDescent="0.3">
      <c r="A140" s="21">
        <f>COUNTIF(FtbReward_Quest!$B:$B,$B140)+COUNTIF(FtbReward_Mode!$B:$B,$B140)+COUNTIF(FtbReward_Content!$B:$B,$B140)-1</f>
        <v>0</v>
      </c>
      <c r="B140" s="22">
        <f t="shared" si="4"/>
        <v>8306081</v>
      </c>
      <c r="C140" s="120">
        <v>830608</v>
      </c>
      <c r="D140" s="49" t="s">
        <v>3581</v>
      </c>
      <c r="E140" s="49" t="s">
        <v>1655</v>
      </c>
      <c r="F140" s="120">
        <f>COUNTIF($C$8:$C140,$C140)</f>
        <v>1</v>
      </c>
      <c r="G140" s="49" t="b">
        <v>0</v>
      </c>
      <c r="H140" s="49">
        <v>0</v>
      </c>
      <c r="I140" s="129">
        <f>IFERROR(IF(H140=0,0,VLOOKUP(VLOOKUP(H140,#REF!,MATCH("strMailTitleID",#REF!,0),FALSE),#REF!,2,FALSE)),"ERROR")</f>
        <v>0</v>
      </c>
      <c r="J140" s="176">
        <v>0</v>
      </c>
      <c r="K140" s="129">
        <f>IFERROR(IF(J140=0,0,VLOOKUP(VLOOKUP(J140,#REF!,MATCH("strMailTitleID",#REF!,0),FALSE),#REF!,2,FALSE)),"ERROR")</f>
        <v>0</v>
      </c>
      <c r="L140" s="49">
        <f ca="1">IFERROR(VLOOKUP($B140,INDIRECT(VLOOKUP($E140,보상!$S:$AA,2,FALSE)),MATCH(L$6,INDIRECT(VLOOKUP($E140,보상!$S:$AA,3,FALSE)),0),FALSE),"ERROR")</f>
        <v>7100</v>
      </c>
      <c r="M140" s="49">
        <v>0</v>
      </c>
      <c r="N140" s="49">
        <v>0</v>
      </c>
      <c r="O140" s="49">
        <v>0</v>
      </c>
      <c r="P140" s="49" t="str">
        <f ca="1">IFERROR(VLOOKUP($B140,INDIRECT(VLOOKUP($E140,보상!$S:$AA,2,FALSE)),MATCH(P$6,INDIRECT(VLOOKUP($E140,보상!$S:$AA,3,FALSE)),0),FALSE),"ERROR")</f>
        <v>Gold</v>
      </c>
      <c r="Q140" s="49">
        <f ca="1">IFERROR(VLOOKUP($B140,INDIRECT(VLOOKUP($E140,보상!$S:$AA,2,FALSE)),MATCH(Q$6,INDIRECT(VLOOKUP($E140,보상!$S:$AA,3,FALSE)),0),FALSE),"ERROR")</f>
        <v>71000</v>
      </c>
      <c r="R140" s="49" t="b">
        <v>0</v>
      </c>
      <c r="S140" s="50" t="b">
        <v>0</v>
      </c>
      <c r="T140" s="22">
        <v>0</v>
      </c>
      <c r="U140" s="134">
        <f>IFERROR(IF(T140=0,0,VLOOKUP(SUBSTITUTE(VLOOKUP(T140,#REF!,MATCH("strItemName",#REF!,0),FALSE),"SUI_",""),#REF!,2,FALSE)),"ERROR")</f>
        <v>0</v>
      </c>
      <c r="V140" s="177">
        <v>0</v>
      </c>
      <c r="W140" s="134">
        <f>IFERROR(IF(V140=0,0,VLOOKUP(SUBSTITUTE(VLOOKUP(V140,#REF!,MATCH("strItemName",#REF!,0),FALSE),"SUI_",""),#REF!,2,FALSE)),"ERROR")</f>
        <v>0</v>
      </c>
      <c r="X140" s="177">
        <v>0</v>
      </c>
      <c r="Y140" s="134">
        <f>IFERROR(IF(X140=0,0,VLOOKUP(SUBSTITUTE(VLOOKUP(X140,#REF!,MATCH("strItemName",#REF!,0),FALSE),"SUI_",""),#REF!,2,FALSE)),"ERROR")</f>
        <v>0</v>
      </c>
      <c r="Z140" s="177">
        <v>0</v>
      </c>
      <c r="AA140" s="134">
        <f>IFERROR(IF(Z140=0,0,VLOOKUP(SUBSTITUTE(VLOOKUP(Z140,#REF!,MATCH("strItemName",#REF!,0),FALSE),"SUI_",""),#REF!,2,FALSE)),"ERROR")</f>
        <v>0</v>
      </c>
      <c r="AB140" s="177">
        <v>0</v>
      </c>
      <c r="AC140" s="134">
        <f>IFERROR(IF(AB140=0,0,VLOOKUP(SUBSTITUTE(VLOOKUP(AB140,#REF!,MATCH("strItemName",#REF!,0),FALSE),"SUI_",""),#REF!,2,FALSE)),"ERROR")</f>
        <v>0</v>
      </c>
      <c r="AD140" s="88">
        <v>0</v>
      </c>
      <c r="AE140" s="134">
        <f>IFERROR(IF(AD140=0,0,VLOOKUP(SUBSTITUTE(VLOOKUP(AD140,#REF!,MATCH("strItemName",#REF!,0),FALSE),"SUI_",""),#REF!,2,FALSE)),"ERROR")</f>
        <v>0</v>
      </c>
      <c r="AF140" s="22">
        <v>0</v>
      </c>
      <c r="AG140" s="22">
        <v>0</v>
      </c>
      <c r="AH140" s="22">
        <v>0</v>
      </c>
      <c r="AI140" s="22">
        <v>0</v>
      </c>
      <c r="AJ140" s="22" t="b">
        <v>0</v>
      </c>
      <c r="AK140" s="22">
        <v>0</v>
      </c>
      <c r="AL140" s="22">
        <v>0</v>
      </c>
    </row>
    <row r="141" spans="1:38" ht="16.5" customHeight="1" x14ac:dyDescent="0.3">
      <c r="A141" s="21">
        <f>COUNTIF(FtbReward_Quest!$B:$B,$B141)+COUNTIF(FtbReward_Mode!$B:$B,$B141)+COUNTIF(FtbReward_Content!$B:$B,$B141)-1</f>
        <v>0</v>
      </c>
      <c r="B141" s="22">
        <f t="shared" si="4"/>
        <v>8306091</v>
      </c>
      <c r="C141" s="120">
        <v>830609</v>
      </c>
      <c r="D141" s="49" t="s">
        <v>3582</v>
      </c>
      <c r="E141" s="49" t="s">
        <v>1655</v>
      </c>
      <c r="F141" s="120">
        <f>COUNTIF($C$8:$C141,$C141)</f>
        <v>1</v>
      </c>
      <c r="G141" s="49" t="b">
        <v>0</v>
      </c>
      <c r="H141" s="49">
        <v>0</v>
      </c>
      <c r="I141" s="129">
        <f>IFERROR(IF(H141=0,0,VLOOKUP(VLOOKUP(H141,#REF!,MATCH("strMailTitleID",#REF!,0),FALSE),#REF!,2,FALSE)),"ERROR")</f>
        <v>0</v>
      </c>
      <c r="J141" s="176">
        <v>0</v>
      </c>
      <c r="K141" s="129">
        <f>IFERROR(IF(J141=0,0,VLOOKUP(VLOOKUP(J141,#REF!,MATCH("strMailTitleID",#REF!,0),FALSE),#REF!,2,FALSE)),"ERROR")</f>
        <v>0</v>
      </c>
      <c r="L141" s="49">
        <f ca="1">IFERROR(VLOOKUP($B141,INDIRECT(VLOOKUP($E141,보상!$S:$AA,2,FALSE)),MATCH(L$6,INDIRECT(VLOOKUP($E141,보상!$S:$AA,3,FALSE)),0),FALSE),"ERROR")</f>
        <v>7800</v>
      </c>
      <c r="M141" s="49">
        <v>0</v>
      </c>
      <c r="N141" s="49">
        <v>0</v>
      </c>
      <c r="O141" s="49">
        <v>0</v>
      </c>
      <c r="P141" s="49" t="str">
        <f ca="1">IFERROR(VLOOKUP($B141,INDIRECT(VLOOKUP($E141,보상!$S:$AA,2,FALSE)),MATCH(P$6,INDIRECT(VLOOKUP($E141,보상!$S:$AA,3,FALSE)),0),FALSE),"ERROR")</f>
        <v>Gold</v>
      </c>
      <c r="Q141" s="49">
        <f ca="1">IFERROR(VLOOKUP($B141,INDIRECT(VLOOKUP($E141,보상!$S:$AA,2,FALSE)),MATCH(Q$6,INDIRECT(VLOOKUP($E141,보상!$S:$AA,3,FALSE)),0),FALSE),"ERROR")</f>
        <v>78000</v>
      </c>
      <c r="R141" s="49" t="b">
        <v>0</v>
      </c>
      <c r="S141" s="50" t="b">
        <v>0</v>
      </c>
      <c r="T141" s="22">
        <v>0</v>
      </c>
      <c r="U141" s="134">
        <f>IFERROR(IF(T141=0,0,VLOOKUP(SUBSTITUTE(VLOOKUP(T141,#REF!,MATCH("strItemName",#REF!,0),FALSE),"SUI_",""),#REF!,2,FALSE)),"ERROR")</f>
        <v>0</v>
      </c>
      <c r="V141" s="177">
        <v>0</v>
      </c>
      <c r="W141" s="134">
        <f>IFERROR(IF(V141=0,0,VLOOKUP(SUBSTITUTE(VLOOKUP(V141,#REF!,MATCH("strItemName",#REF!,0),FALSE),"SUI_",""),#REF!,2,FALSE)),"ERROR")</f>
        <v>0</v>
      </c>
      <c r="X141" s="177">
        <v>0</v>
      </c>
      <c r="Y141" s="134">
        <f>IFERROR(IF(X141=0,0,VLOOKUP(SUBSTITUTE(VLOOKUP(X141,#REF!,MATCH("strItemName",#REF!,0),FALSE),"SUI_",""),#REF!,2,FALSE)),"ERROR")</f>
        <v>0</v>
      </c>
      <c r="Z141" s="177">
        <v>0</v>
      </c>
      <c r="AA141" s="134">
        <f>IFERROR(IF(Z141=0,0,VLOOKUP(SUBSTITUTE(VLOOKUP(Z141,#REF!,MATCH("strItemName",#REF!,0),FALSE),"SUI_",""),#REF!,2,FALSE)),"ERROR")</f>
        <v>0</v>
      </c>
      <c r="AB141" s="177">
        <v>0</v>
      </c>
      <c r="AC141" s="134">
        <f>IFERROR(IF(AB141=0,0,VLOOKUP(SUBSTITUTE(VLOOKUP(AB141,#REF!,MATCH("strItemName",#REF!,0),FALSE),"SUI_",""),#REF!,2,FALSE)),"ERROR")</f>
        <v>0</v>
      </c>
      <c r="AD141" s="88">
        <v>0</v>
      </c>
      <c r="AE141" s="134">
        <f>IFERROR(IF(AD141=0,0,VLOOKUP(SUBSTITUTE(VLOOKUP(AD141,#REF!,MATCH("strItemName",#REF!,0),FALSE),"SUI_",""),#REF!,2,FALSE)),"ERROR")</f>
        <v>0</v>
      </c>
      <c r="AF141" s="22">
        <v>0</v>
      </c>
      <c r="AG141" s="22">
        <v>0</v>
      </c>
      <c r="AH141" s="22">
        <v>0</v>
      </c>
      <c r="AI141" s="22">
        <v>0</v>
      </c>
      <c r="AJ141" s="22" t="b">
        <v>0</v>
      </c>
      <c r="AK141" s="22">
        <v>0</v>
      </c>
      <c r="AL141" s="22">
        <v>0</v>
      </c>
    </row>
    <row r="142" spans="1:38" ht="16.5" customHeight="1" x14ac:dyDescent="0.3">
      <c r="A142" s="21">
        <f>COUNTIF(FtbReward_Quest!$B:$B,$B142)+COUNTIF(FtbReward_Mode!$B:$B,$B142)+COUNTIF(FtbReward_Content!$B:$B,$B142)-1</f>
        <v>0</v>
      </c>
      <c r="B142" s="22">
        <f t="shared" si="4"/>
        <v>8306101</v>
      </c>
      <c r="C142" s="120">
        <v>830610</v>
      </c>
      <c r="D142" s="49" t="s">
        <v>3583</v>
      </c>
      <c r="E142" s="49" t="s">
        <v>1655</v>
      </c>
      <c r="F142" s="120">
        <f>COUNTIF($C$8:$C142,$C142)</f>
        <v>1</v>
      </c>
      <c r="G142" s="49" t="b">
        <v>0</v>
      </c>
      <c r="H142" s="49">
        <v>0</v>
      </c>
      <c r="I142" s="129">
        <f>IFERROR(IF(H142=0,0,VLOOKUP(VLOOKUP(H142,#REF!,MATCH("strMailTitleID",#REF!,0),FALSE),#REF!,2,FALSE)),"ERROR")</f>
        <v>0</v>
      </c>
      <c r="J142" s="176">
        <v>0</v>
      </c>
      <c r="K142" s="129">
        <f>IFERROR(IF(J142=0,0,VLOOKUP(VLOOKUP(J142,#REF!,MATCH("strMailTitleID",#REF!,0),FALSE),#REF!,2,FALSE)),"ERROR")</f>
        <v>0</v>
      </c>
      <c r="L142" s="49">
        <f ca="1">IFERROR(VLOOKUP($B142,INDIRECT(VLOOKUP($E142,보상!$S:$AA,2,FALSE)),MATCH(L$6,INDIRECT(VLOOKUP($E142,보상!$S:$AA,3,FALSE)),0),FALSE),"ERROR")</f>
        <v>7800</v>
      </c>
      <c r="M142" s="49">
        <v>0</v>
      </c>
      <c r="N142" s="49">
        <v>0</v>
      </c>
      <c r="O142" s="49">
        <v>0</v>
      </c>
      <c r="P142" s="49" t="str">
        <f ca="1">IFERROR(VLOOKUP($B142,INDIRECT(VLOOKUP($E142,보상!$S:$AA,2,FALSE)),MATCH(P$6,INDIRECT(VLOOKUP($E142,보상!$S:$AA,3,FALSE)),0),FALSE),"ERROR")</f>
        <v>Gold</v>
      </c>
      <c r="Q142" s="49">
        <f ca="1">IFERROR(VLOOKUP($B142,INDIRECT(VLOOKUP($E142,보상!$S:$AA,2,FALSE)),MATCH(Q$6,INDIRECT(VLOOKUP($E142,보상!$S:$AA,3,FALSE)),0),FALSE),"ERROR")</f>
        <v>78000</v>
      </c>
      <c r="R142" s="49" t="b">
        <v>0</v>
      </c>
      <c r="S142" s="50" t="b">
        <v>0</v>
      </c>
      <c r="T142" s="22">
        <v>0</v>
      </c>
      <c r="U142" s="134">
        <f>IFERROR(IF(T142=0,0,VLOOKUP(SUBSTITUTE(VLOOKUP(T142,#REF!,MATCH("strItemName",#REF!,0),FALSE),"SUI_",""),#REF!,2,FALSE)),"ERROR")</f>
        <v>0</v>
      </c>
      <c r="V142" s="177">
        <v>0</v>
      </c>
      <c r="W142" s="134">
        <f>IFERROR(IF(V142=0,0,VLOOKUP(SUBSTITUTE(VLOOKUP(V142,#REF!,MATCH("strItemName",#REF!,0),FALSE),"SUI_",""),#REF!,2,FALSE)),"ERROR")</f>
        <v>0</v>
      </c>
      <c r="X142" s="177">
        <v>0</v>
      </c>
      <c r="Y142" s="134">
        <f>IFERROR(IF(X142=0,0,VLOOKUP(SUBSTITUTE(VLOOKUP(X142,#REF!,MATCH("strItemName",#REF!,0),FALSE),"SUI_",""),#REF!,2,FALSE)),"ERROR")</f>
        <v>0</v>
      </c>
      <c r="Z142" s="177">
        <v>0</v>
      </c>
      <c r="AA142" s="134">
        <f>IFERROR(IF(Z142=0,0,VLOOKUP(SUBSTITUTE(VLOOKUP(Z142,#REF!,MATCH("strItemName",#REF!,0),FALSE),"SUI_",""),#REF!,2,FALSE)),"ERROR")</f>
        <v>0</v>
      </c>
      <c r="AB142" s="177">
        <v>0</v>
      </c>
      <c r="AC142" s="134">
        <f>IFERROR(IF(AB142=0,0,VLOOKUP(SUBSTITUTE(VLOOKUP(AB142,#REF!,MATCH("strItemName",#REF!,0),FALSE),"SUI_",""),#REF!,2,FALSE)),"ERROR")</f>
        <v>0</v>
      </c>
      <c r="AD142" s="88">
        <v>0</v>
      </c>
      <c r="AE142" s="134">
        <f>IFERROR(IF(AD142=0,0,VLOOKUP(SUBSTITUTE(VLOOKUP(AD142,#REF!,MATCH("strItemName",#REF!,0),FALSE),"SUI_",""),#REF!,2,FALSE)),"ERROR")</f>
        <v>0</v>
      </c>
      <c r="AF142" s="22">
        <v>0</v>
      </c>
      <c r="AG142" s="22">
        <v>0</v>
      </c>
      <c r="AH142" s="22">
        <v>0</v>
      </c>
      <c r="AI142" s="22">
        <v>0</v>
      </c>
      <c r="AJ142" s="22" t="b">
        <v>0</v>
      </c>
      <c r="AK142" s="22">
        <v>0</v>
      </c>
      <c r="AL142" s="22">
        <v>0</v>
      </c>
    </row>
    <row r="143" spans="1:38" ht="16.5" customHeight="1" x14ac:dyDescent="0.3">
      <c r="A143" s="21">
        <f>COUNTIF(FtbReward_Quest!$B:$B,$B143)+COUNTIF(FtbReward_Mode!$B:$B,$B143)+COUNTIF(FtbReward_Content!$B:$B,$B143)-1</f>
        <v>0</v>
      </c>
      <c r="B143" s="22">
        <f t="shared" si="4"/>
        <v>8306111</v>
      </c>
      <c r="C143" s="120">
        <v>830611</v>
      </c>
      <c r="D143" s="49" t="s">
        <v>3584</v>
      </c>
      <c r="E143" s="49" t="s">
        <v>1655</v>
      </c>
      <c r="F143" s="120">
        <f>COUNTIF($C$8:$C143,$C143)</f>
        <v>1</v>
      </c>
      <c r="G143" s="49" t="b">
        <v>0</v>
      </c>
      <c r="H143" s="49">
        <v>0</v>
      </c>
      <c r="I143" s="129">
        <f>IFERROR(IF(H143=0,0,VLOOKUP(VLOOKUP(H143,#REF!,MATCH("strMailTitleID",#REF!,0),FALSE),#REF!,2,FALSE)),"ERROR")</f>
        <v>0</v>
      </c>
      <c r="J143" s="176">
        <v>0</v>
      </c>
      <c r="K143" s="129">
        <f>IFERROR(IF(J143=0,0,VLOOKUP(VLOOKUP(J143,#REF!,MATCH("strMailTitleID",#REF!,0),FALSE),#REF!,2,FALSE)),"ERROR")</f>
        <v>0</v>
      </c>
      <c r="L143" s="49">
        <f ca="1">IFERROR(VLOOKUP($B143,INDIRECT(VLOOKUP($E143,보상!$S:$AA,2,FALSE)),MATCH(L$6,INDIRECT(VLOOKUP($E143,보상!$S:$AA,3,FALSE)),0),FALSE),"ERROR")</f>
        <v>7800</v>
      </c>
      <c r="M143" s="49">
        <v>0</v>
      </c>
      <c r="N143" s="49">
        <v>0</v>
      </c>
      <c r="O143" s="49">
        <v>0</v>
      </c>
      <c r="P143" s="49" t="str">
        <f ca="1">IFERROR(VLOOKUP($B143,INDIRECT(VLOOKUP($E143,보상!$S:$AA,2,FALSE)),MATCH(P$6,INDIRECT(VLOOKUP($E143,보상!$S:$AA,3,FALSE)),0),FALSE),"ERROR")</f>
        <v>Gold</v>
      </c>
      <c r="Q143" s="49">
        <f ca="1">IFERROR(VLOOKUP($B143,INDIRECT(VLOOKUP($E143,보상!$S:$AA,2,FALSE)),MATCH(Q$6,INDIRECT(VLOOKUP($E143,보상!$S:$AA,3,FALSE)),0),FALSE),"ERROR")</f>
        <v>78000</v>
      </c>
      <c r="R143" s="49" t="b">
        <v>0</v>
      </c>
      <c r="S143" s="50" t="b">
        <v>0</v>
      </c>
      <c r="T143" s="22">
        <v>0</v>
      </c>
      <c r="U143" s="134">
        <f>IFERROR(IF(T143=0,0,VLOOKUP(SUBSTITUTE(VLOOKUP(T143,#REF!,MATCH("strItemName",#REF!,0),FALSE),"SUI_",""),#REF!,2,FALSE)),"ERROR")</f>
        <v>0</v>
      </c>
      <c r="V143" s="177">
        <v>0</v>
      </c>
      <c r="W143" s="134">
        <f>IFERROR(IF(V143=0,0,VLOOKUP(SUBSTITUTE(VLOOKUP(V143,#REF!,MATCH("strItemName",#REF!,0),FALSE),"SUI_",""),#REF!,2,FALSE)),"ERROR")</f>
        <v>0</v>
      </c>
      <c r="X143" s="177">
        <v>0</v>
      </c>
      <c r="Y143" s="134">
        <f>IFERROR(IF(X143=0,0,VLOOKUP(SUBSTITUTE(VLOOKUP(X143,#REF!,MATCH("strItemName",#REF!,0),FALSE),"SUI_",""),#REF!,2,FALSE)),"ERROR")</f>
        <v>0</v>
      </c>
      <c r="Z143" s="177">
        <v>0</v>
      </c>
      <c r="AA143" s="134">
        <f>IFERROR(IF(Z143=0,0,VLOOKUP(SUBSTITUTE(VLOOKUP(Z143,#REF!,MATCH("strItemName",#REF!,0),FALSE),"SUI_",""),#REF!,2,FALSE)),"ERROR")</f>
        <v>0</v>
      </c>
      <c r="AB143" s="177">
        <v>0</v>
      </c>
      <c r="AC143" s="134">
        <f>IFERROR(IF(AB143=0,0,VLOOKUP(SUBSTITUTE(VLOOKUP(AB143,#REF!,MATCH("strItemName",#REF!,0),FALSE),"SUI_",""),#REF!,2,FALSE)),"ERROR")</f>
        <v>0</v>
      </c>
      <c r="AD143" s="88">
        <v>0</v>
      </c>
      <c r="AE143" s="134">
        <f>IFERROR(IF(AD143=0,0,VLOOKUP(SUBSTITUTE(VLOOKUP(AD143,#REF!,MATCH("strItemName",#REF!,0),FALSE),"SUI_",""),#REF!,2,FALSE)),"ERROR")</f>
        <v>0</v>
      </c>
      <c r="AF143" s="22">
        <v>0</v>
      </c>
      <c r="AG143" s="22">
        <v>0</v>
      </c>
      <c r="AH143" s="22">
        <v>0</v>
      </c>
      <c r="AI143" s="22">
        <v>0</v>
      </c>
      <c r="AJ143" s="22" t="b">
        <v>0</v>
      </c>
      <c r="AK143" s="22">
        <v>0</v>
      </c>
      <c r="AL143" s="22">
        <v>0</v>
      </c>
    </row>
    <row r="144" spans="1:38" ht="16.5" customHeight="1" x14ac:dyDescent="0.3">
      <c r="A144" s="21">
        <f>COUNTIF(FtbReward_Quest!$B:$B,$B144)+COUNTIF(FtbReward_Mode!$B:$B,$B144)+COUNTIF(FtbReward_Content!$B:$B,$B144)-1</f>
        <v>0</v>
      </c>
      <c r="B144" s="22">
        <f t="shared" si="4"/>
        <v>8306121</v>
      </c>
      <c r="C144" s="120">
        <v>830612</v>
      </c>
      <c r="D144" s="49" t="s">
        <v>3585</v>
      </c>
      <c r="E144" s="49" t="s">
        <v>1655</v>
      </c>
      <c r="F144" s="120">
        <f>COUNTIF($C$8:$C144,$C144)</f>
        <v>1</v>
      </c>
      <c r="G144" s="49" t="b">
        <v>0</v>
      </c>
      <c r="H144" s="49">
        <v>0</v>
      </c>
      <c r="I144" s="129">
        <f>IFERROR(IF(H144=0,0,VLOOKUP(VLOOKUP(H144,#REF!,MATCH("strMailTitleID",#REF!,0),FALSE),#REF!,2,FALSE)),"ERROR")</f>
        <v>0</v>
      </c>
      <c r="J144" s="176">
        <v>0</v>
      </c>
      <c r="K144" s="129">
        <f>IFERROR(IF(J144=0,0,VLOOKUP(VLOOKUP(J144,#REF!,MATCH("strMailTitleID",#REF!,0),FALSE),#REF!,2,FALSE)),"ERROR")</f>
        <v>0</v>
      </c>
      <c r="L144" s="49">
        <f ca="1">IFERROR(VLOOKUP($B144,INDIRECT(VLOOKUP($E144,보상!$S:$AA,2,FALSE)),MATCH(L$6,INDIRECT(VLOOKUP($E144,보상!$S:$AA,3,FALSE)),0),FALSE),"ERROR")</f>
        <v>8100</v>
      </c>
      <c r="M144" s="49">
        <v>0</v>
      </c>
      <c r="N144" s="49">
        <v>0</v>
      </c>
      <c r="O144" s="49">
        <v>0</v>
      </c>
      <c r="P144" s="49" t="str">
        <f ca="1">IFERROR(VLOOKUP($B144,INDIRECT(VLOOKUP($E144,보상!$S:$AA,2,FALSE)),MATCH(P$6,INDIRECT(VLOOKUP($E144,보상!$S:$AA,3,FALSE)),0),FALSE),"ERROR")</f>
        <v>Gold</v>
      </c>
      <c r="Q144" s="49">
        <f ca="1">IFERROR(VLOOKUP($B144,INDIRECT(VLOOKUP($E144,보상!$S:$AA,2,FALSE)),MATCH(Q$6,INDIRECT(VLOOKUP($E144,보상!$S:$AA,3,FALSE)),0),FALSE),"ERROR")</f>
        <v>81000</v>
      </c>
      <c r="R144" s="49" t="b">
        <v>0</v>
      </c>
      <c r="S144" s="50" t="b">
        <v>0</v>
      </c>
      <c r="T144" s="22">
        <v>0</v>
      </c>
      <c r="U144" s="134">
        <f>IFERROR(IF(T144=0,0,VLOOKUP(SUBSTITUTE(VLOOKUP(T144,#REF!,MATCH("strItemName",#REF!,0),FALSE),"SUI_",""),#REF!,2,FALSE)),"ERROR")</f>
        <v>0</v>
      </c>
      <c r="V144" s="177">
        <v>0</v>
      </c>
      <c r="W144" s="134">
        <f>IFERROR(IF(V144=0,0,VLOOKUP(SUBSTITUTE(VLOOKUP(V144,#REF!,MATCH("strItemName",#REF!,0),FALSE),"SUI_",""),#REF!,2,FALSE)),"ERROR")</f>
        <v>0</v>
      </c>
      <c r="X144" s="177">
        <v>0</v>
      </c>
      <c r="Y144" s="134">
        <f>IFERROR(IF(X144=0,0,VLOOKUP(SUBSTITUTE(VLOOKUP(X144,#REF!,MATCH("strItemName",#REF!,0),FALSE),"SUI_",""),#REF!,2,FALSE)),"ERROR")</f>
        <v>0</v>
      </c>
      <c r="Z144" s="177">
        <v>0</v>
      </c>
      <c r="AA144" s="134">
        <f>IFERROR(IF(Z144=0,0,VLOOKUP(SUBSTITUTE(VLOOKUP(Z144,#REF!,MATCH("strItemName",#REF!,0),FALSE),"SUI_",""),#REF!,2,FALSE)),"ERROR")</f>
        <v>0</v>
      </c>
      <c r="AB144" s="177">
        <v>0</v>
      </c>
      <c r="AC144" s="134">
        <f>IFERROR(IF(AB144=0,0,VLOOKUP(SUBSTITUTE(VLOOKUP(AB144,#REF!,MATCH("strItemName",#REF!,0),FALSE),"SUI_",""),#REF!,2,FALSE)),"ERROR")</f>
        <v>0</v>
      </c>
      <c r="AD144" s="88">
        <v>0</v>
      </c>
      <c r="AE144" s="134">
        <f>IFERROR(IF(AD144=0,0,VLOOKUP(SUBSTITUTE(VLOOKUP(AD144,#REF!,MATCH("strItemName",#REF!,0),FALSE),"SUI_",""),#REF!,2,FALSE)),"ERROR")</f>
        <v>0</v>
      </c>
      <c r="AF144" s="22">
        <v>0</v>
      </c>
      <c r="AG144" s="22">
        <v>0</v>
      </c>
      <c r="AH144" s="22">
        <v>0</v>
      </c>
      <c r="AI144" s="22">
        <v>0</v>
      </c>
      <c r="AJ144" s="22" t="b">
        <v>0</v>
      </c>
      <c r="AK144" s="22">
        <v>0</v>
      </c>
      <c r="AL144" s="22">
        <v>0</v>
      </c>
    </row>
    <row r="145" spans="1:38" ht="16.5" customHeight="1" x14ac:dyDescent="0.3">
      <c r="A145" s="21">
        <f>COUNTIF(FtbReward_Quest!$B:$B,$B145)+COUNTIF(FtbReward_Mode!$B:$B,$B145)+COUNTIF(FtbReward_Content!$B:$B,$B145)-1</f>
        <v>0</v>
      </c>
      <c r="B145" s="22">
        <f t="shared" si="4"/>
        <v>8306131</v>
      </c>
      <c r="C145" s="120">
        <v>830613</v>
      </c>
      <c r="D145" s="49" t="s">
        <v>3586</v>
      </c>
      <c r="E145" s="49" t="s">
        <v>1655</v>
      </c>
      <c r="F145" s="120">
        <f>COUNTIF($C$8:$C145,$C145)</f>
        <v>1</v>
      </c>
      <c r="G145" s="49" t="b">
        <v>0</v>
      </c>
      <c r="H145" s="49">
        <v>0</v>
      </c>
      <c r="I145" s="129">
        <f>IFERROR(IF(H145=0,0,VLOOKUP(VLOOKUP(H145,#REF!,MATCH("strMailTitleID",#REF!,0),FALSE),#REF!,2,FALSE)),"ERROR")</f>
        <v>0</v>
      </c>
      <c r="J145" s="176">
        <v>0</v>
      </c>
      <c r="K145" s="129">
        <f>IFERROR(IF(J145=0,0,VLOOKUP(VLOOKUP(J145,#REF!,MATCH("strMailTitleID",#REF!,0),FALSE),#REF!,2,FALSE)),"ERROR")</f>
        <v>0</v>
      </c>
      <c r="L145" s="49">
        <f ca="1">IFERROR(VLOOKUP($B145,INDIRECT(VLOOKUP($E145,보상!$S:$AA,2,FALSE)),MATCH(L$6,INDIRECT(VLOOKUP($E145,보상!$S:$AA,3,FALSE)),0),FALSE),"ERROR")</f>
        <v>7800</v>
      </c>
      <c r="M145" s="49">
        <v>0</v>
      </c>
      <c r="N145" s="49">
        <v>0</v>
      </c>
      <c r="O145" s="49">
        <v>0</v>
      </c>
      <c r="P145" s="49" t="str">
        <f ca="1">IFERROR(VLOOKUP($B145,INDIRECT(VLOOKUP($E145,보상!$S:$AA,2,FALSE)),MATCH(P$6,INDIRECT(VLOOKUP($E145,보상!$S:$AA,3,FALSE)),0),FALSE),"ERROR")</f>
        <v>Gold</v>
      </c>
      <c r="Q145" s="49">
        <f ca="1">IFERROR(VLOOKUP($B145,INDIRECT(VLOOKUP($E145,보상!$S:$AA,2,FALSE)),MATCH(Q$6,INDIRECT(VLOOKUP($E145,보상!$S:$AA,3,FALSE)),0),FALSE),"ERROR")</f>
        <v>78000</v>
      </c>
      <c r="R145" s="49" t="b">
        <v>0</v>
      </c>
      <c r="S145" s="50" t="b">
        <v>0</v>
      </c>
      <c r="T145" s="22">
        <v>0</v>
      </c>
      <c r="U145" s="134">
        <f>IFERROR(IF(T145=0,0,VLOOKUP(SUBSTITUTE(VLOOKUP(T145,#REF!,MATCH("strItemName",#REF!,0),FALSE),"SUI_",""),#REF!,2,FALSE)),"ERROR")</f>
        <v>0</v>
      </c>
      <c r="V145" s="177">
        <v>0</v>
      </c>
      <c r="W145" s="134">
        <f>IFERROR(IF(V145=0,0,VLOOKUP(SUBSTITUTE(VLOOKUP(V145,#REF!,MATCH("strItemName",#REF!,0),FALSE),"SUI_",""),#REF!,2,FALSE)),"ERROR")</f>
        <v>0</v>
      </c>
      <c r="X145" s="177">
        <v>0</v>
      </c>
      <c r="Y145" s="134">
        <f>IFERROR(IF(X145=0,0,VLOOKUP(SUBSTITUTE(VLOOKUP(X145,#REF!,MATCH("strItemName",#REF!,0),FALSE),"SUI_",""),#REF!,2,FALSE)),"ERROR")</f>
        <v>0</v>
      </c>
      <c r="Z145" s="177">
        <v>0</v>
      </c>
      <c r="AA145" s="134">
        <f>IFERROR(IF(Z145=0,0,VLOOKUP(SUBSTITUTE(VLOOKUP(Z145,#REF!,MATCH("strItemName",#REF!,0),FALSE),"SUI_",""),#REF!,2,FALSE)),"ERROR")</f>
        <v>0</v>
      </c>
      <c r="AB145" s="177">
        <v>0</v>
      </c>
      <c r="AC145" s="134">
        <f>IFERROR(IF(AB145=0,0,VLOOKUP(SUBSTITUTE(VLOOKUP(AB145,#REF!,MATCH("strItemName",#REF!,0),FALSE),"SUI_",""),#REF!,2,FALSE)),"ERROR")</f>
        <v>0</v>
      </c>
      <c r="AD145" s="88">
        <v>0</v>
      </c>
      <c r="AE145" s="134">
        <f>IFERROR(IF(AD145=0,0,VLOOKUP(SUBSTITUTE(VLOOKUP(AD145,#REF!,MATCH("strItemName",#REF!,0),FALSE),"SUI_",""),#REF!,2,FALSE)),"ERROR")</f>
        <v>0</v>
      </c>
      <c r="AF145" s="22">
        <v>0</v>
      </c>
      <c r="AG145" s="22">
        <v>0</v>
      </c>
      <c r="AH145" s="22">
        <v>0</v>
      </c>
      <c r="AI145" s="22">
        <v>0</v>
      </c>
      <c r="AJ145" s="22" t="b">
        <v>0</v>
      </c>
      <c r="AK145" s="22">
        <v>0</v>
      </c>
      <c r="AL145" s="22">
        <v>0</v>
      </c>
    </row>
    <row r="146" spans="1:38" ht="16.5" customHeight="1" x14ac:dyDescent="0.3">
      <c r="A146" s="21">
        <f>COUNTIF(FtbReward_Quest!$B:$B,$B146)+COUNTIF(FtbReward_Mode!$B:$B,$B146)+COUNTIF(FtbReward_Content!$B:$B,$B146)-1</f>
        <v>0</v>
      </c>
      <c r="B146" s="22">
        <f t="shared" si="4"/>
        <v>8306141</v>
      </c>
      <c r="C146" s="120">
        <v>830614</v>
      </c>
      <c r="D146" s="49" t="s">
        <v>3587</v>
      </c>
      <c r="E146" s="49" t="s">
        <v>1655</v>
      </c>
      <c r="F146" s="120">
        <f>COUNTIF($C$8:$C146,$C146)</f>
        <v>1</v>
      </c>
      <c r="G146" s="49" t="b">
        <v>0</v>
      </c>
      <c r="H146" s="49">
        <v>0</v>
      </c>
      <c r="I146" s="129">
        <f>IFERROR(IF(H146=0,0,VLOOKUP(VLOOKUP(H146,#REF!,MATCH("strMailTitleID",#REF!,0),FALSE),#REF!,2,FALSE)),"ERROR")</f>
        <v>0</v>
      </c>
      <c r="J146" s="176">
        <v>0</v>
      </c>
      <c r="K146" s="129">
        <f>IFERROR(IF(J146=0,0,VLOOKUP(VLOOKUP(J146,#REF!,MATCH("strMailTitleID",#REF!,0),FALSE),#REF!,2,FALSE)),"ERROR")</f>
        <v>0</v>
      </c>
      <c r="L146" s="49">
        <f ca="1">IFERROR(VLOOKUP($B146,INDIRECT(VLOOKUP($E146,보상!$S:$AA,2,FALSE)),MATCH(L$6,INDIRECT(VLOOKUP($E146,보상!$S:$AA,3,FALSE)),0),FALSE),"ERROR")</f>
        <v>8100</v>
      </c>
      <c r="M146" s="49">
        <v>0</v>
      </c>
      <c r="N146" s="49">
        <v>0</v>
      </c>
      <c r="O146" s="49">
        <v>0</v>
      </c>
      <c r="P146" s="49" t="str">
        <f ca="1">IFERROR(VLOOKUP($B146,INDIRECT(VLOOKUP($E146,보상!$S:$AA,2,FALSE)),MATCH(P$6,INDIRECT(VLOOKUP($E146,보상!$S:$AA,3,FALSE)),0),FALSE),"ERROR")</f>
        <v>Gold</v>
      </c>
      <c r="Q146" s="49">
        <f ca="1">IFERROR(VLOOKUP($B146,INDIRECT(VLOOKUP($E146,보상!$S:$AA,2,FALSE)),MATCH(Q$6,INDIRECT(VLOOKUP($E146,보상!$S:$AA,3,FALSE)),0),FALSE),"ERROR")</f>
        <v>81000</v>
      </c>
      <c r="R146" s="49" t="b">
        <v>0</v>
      </c>
      <c r="S146" s="50" t="b">
        <v>0</v>
      </c>
      <c r="T146" s="22">
        <v>0</v>
      </c>
      <c r="U146" s="134">
        <f>IFERROR(IF(T146=0,0,VLOOKUP(SUBSTITUTE(VLOOKUP(T146,#REF!,MATCH("strItemName",#REF!,0),FALSE),"SUI_",""),#REF!,2,FALSE)),"ERROR")</f>
        <v>0</v>
      </c>
      <c r="V146" s="177">
        <v>0</v>
      </c>
      <c r="W146" s="134">
        <f>IFERROR(IF(V146=0,0,VLOOKUP(SUBSTITUTE(VLOOKUP(V146,#REF!,MATCH("strItemName",#REF!,0),FALSE),"SUI_",""),#REF!,2,FALSE)),"ERROR")</f>
        <v>0</v>
      </c>
      <c r="X146" s="177">
        <v>0</v>
      </c>
      <c r="Y146" s="134">
        <f>IFERROR(IF(X146=0,0,VLOOKUP(SUBSTITUTE(VLOOKUP(X146,#REF!,MATCH("strItemName",#REF!,0),FALSE),"SUI_",""),#REF!,2,FALSE)),"ERROR")</f>
        <v>0</v>
      </c>
      <c r="Z146" s="177">
        <v>0</v>
      </c>
      <c r="AA146" s="134">
        <f>IFERROR(IF(Z146=0,0,VLOOKUP(SUBSTITUTE(VLOOKUP(Z146,#REF!,MATCH("strItemName",#REF!,0),FALSE),"SUI_",""),#REF!,2,FALSE)),"ERROR")</f>
        <v>0</v>
      </c>
      <c r="AB146" s="177">
        <v>0</v>
      </c>
      <c r="AC146" s="134">
        <f>IFERROR(IF(AB146=0,0,VLOOKUP(SUBSTITUTE(VLOOKUP(AB146,#REF!,MATCH("strItemName",#REF!,0),FALSE),"SUI_",""),#REF!,2,FALSE)),"ERROR")</f>
        <v>0</v>
      </c>
      <c r="AD146" s="88">
        <v>0</v>
      </c>
      <c r="AE146" s="134">
        <f>IFERROR(IF(AD146=0,0,VLOOKUP(SUBSTITUTE(VLOOKUP(AD146,#REF!,MATCH("strItemName",#REF!,0),FALSE),"SUI_",""),#REF!,2,FALSE)),"ERROR")</f>
        <v>0</v>
      </c>
      <c r="AF146" s="22">
        <v>0</v>
      </c>
      <c r="AG146" s="22">
        <v>0</v>
      </c>
      <c r="AH146" s="22">
        <v>0</v>
      </c>
      <c r="AI146" s="22">
        <v>0</v>
      </c>
      <c r="AJ146" s="22" t="b">
        <v>0</v>
      </c>
      <c r="AK146" s="22">
        <v>0</v>
      </c>
      <c r="AL146" s="22">
        <v>0</v>
      </c>
    </row>
    <row r="147" spans="1:38" ht="16.5" customHeight="1" x14ac:dyDescent="0.3">
      <c r="A147" s="21">
        <f>COUNTIF(FtbReward_Quest!$B:$B,$B147)+COUNTIF(FtbReward_Mode!$B:$B,$B147)+COUNTIF(FtbReward_Content!$B:$B,$B147)-1</f>
        <v>0</v>
      </c>
      <c r="B147" s="22">
        <f t="shared" si="4"/>
        <v>8306151</v>
      </c>
      <c r="C147" s="120">
        <v>830615</v>
      </c>
      <c r="D147" s="49" t="s">
        <v>3588</v>
      </c>
      <c r="E147" s="49" t="s">
        <v>1655</v>
      </c>
      <c r="F147" s="120">
        <f>COUNTIF($C$8:$C147,$C147)</f>
        <v>1</v>
      </c>
      <c r="G147" s="49" t="b">
        <v>0</v>
      </c>
      <c r="H147" s="49">
        <v>0</v>
      </c>
      <c r="I147" s="129">
        <f>IFERROR(IF(H147=0,0,VLOOKUP(VLOOKUP(H147,#REF!,MATCH("strMailTitleID",#REF!,0),FALSE),#REF!,2,FALSE)),"ERROR")</f>
        <v>0</v>
      </c>
      <c r="J147" s="176">
        <v>0</v>
      </c>
      <c r="K147" s="129">
        <f>IFERROR(IF(J147=0,0,VLOOKUP(VLOOKUP(J147,#REF!,MATCH("strMailTitleID",#REF!,0),FALSE),#REF!,2,FALSE)),"ERROR")</f>
        <v>0</v>
      </c>
      <c r="L147" s="49">
        <f ca="1">IFERROR(VLOOKUP($B147,INDIRECT(VLOOKUP($E147,보상!$S:$AA,2,FALSE)),MATCH(L$6,INDIRECT(VLOOKUP($E147,보상!$S:$AA,3,FALSE)),0),FALSE),"ERROR")</f>
        <v>8100</v>
      </c>
      <c r="M147" s="49">
        <v>0</v>
      </c>
      <c r="N147" s="49">
        <v>0</v>
      </c>
      <c r="O147" s="49">
        <v>0</v>
      </c>
      <c r="P147" s="49" t="str">
        <f ca="1">IFERROR(VLOOKUP($B147,INDIRECT(VLOOKUP($E147,보상!$S:$AA,2,FALSE)),MATCH(P$6,INDIRECT(VLOOKUP($E147,보상!$S:$AA,3,FALSE)),0),FALSE),"ERROR")</f>
        <v>Gold</v>
      </c>
      <c r="Q147" s="49">
        <f ca="1">IFERROR(VLOOKUP($B147,INDIRECT(VLOOKUP($E147,보상!$S:$AA,2,FALSE)),MATCH(Q$6,INDIRECT(VLOOKUP($E147,보상!$S:$AA,3,FALSE)),0),FALSE),"ERROR")</f>
        <v>81000</v>
      </c>
      <c r="R147" s="49" t="b">
        <v>0</v>
      </c>
      <c r="S147" s="50" t="b">
        <v>0</v>
      </c>
      <c r="T147" s="22">
        <v>0</v>
      </c>
      <c r="U147" s="134">
        <f>IFERROR(IF(T147=0,0,VLOOKUP(SUBSTITUTE(VLOOKUP(T147,#REF!,MATCH("strItemName",#REF!,0),FALSE),"SUI_",""),#REF!,2,FALSE)),"ERROR")</f>
        <v>0</v>
      </c>
      <c r="V147" s="177">
        <v>0</v>
      </c>
      <c r="W147" s="134">
        <f>IFERROR(IF(V147=0,0,VLOOKUP(SUBSTITUTE(VLOOKUP(V147,#REF!,MATCH("strItemName",#REF!,0),FALSE),"SUI_",""),#REF!,2,FALSE)),"ERROR")</f>
        <v>0</v>
      </c>
      <c r="X147" s="177">
        <v>0</v>
      </c>
      <c r="Y147" s="134">
        <f>IFERROR(IF(X147=0,0,VLOOKUP(SUBSTITUTE(VLOOKUP(X147,#REF!,MATCH("strItemName",#REF!,0),FALSE),"SUI_",""),#REF!,2,FALSE)),"ERROR")</f>
        <v>0</v>
      </c>
      <c r="Z147" s="177">
        <v>0</v>
      </c>
      <c r="AA147" s="134">
        <f>IFERROR(IF(Z147=0,0,VLOOKUP(SUBSTITUTE(VLOOKUP(Z147,#REF!,MATCH("strItemName",#REF!,0),FALSE),"SUI_",""),#REF!,2,FALSE)),"ERROR")</f>
        <v>0</v>
      </c>
      <c r="AB147" s="177">
        <v>0</v>
      </c>
      <c r="AC147" s="134">
        <f>IFERROR(IF(AB147=0,0,VLOOKUP(SUBSTITUTE(VLOOKUP(AB147,#REF!,MATCH("strItemName",#REF!,0),FALSE),"SUI_",""),#REF!,2,FALSE)),"ERROR")</f>
        <v>0</v>
      </c>
      <c r="AD147" s="88">
        <v>0</v>
      </c>
      <c r="AE147" s="134">
        <f>IFERROR(IF(AD147=0,0,VLOOKUP(SUBSTITUTE(VLOOKUP(AD147,#REF!,MATCH("strItemName",#REF!,0),FALSE),"SUI_",""),#REF!,2,FALSE)),"ERROR")</f>
        <v>0</v>
      </c>
      <c r="AF147" s="22">
        <v>0</v>
      </c>
      <c r="AG147" s="22">
        <v>0</v>
      </c>
      <c r="AH147" s="22">
        <v>0</v>
      </c>
      <c r="AI147" s="22">
        <v>0</v>
      </c>
      <c r="AJ147" s="22" t="b">
        <v>0</v>
      </c>
      <c r="AK147" s="22">
        <v>0</v>
      </c>
      <c r="AL147" s="22">
        <v>0</v>
      </c>
    </row>
    <row r="148" spans="1:38" ht="16.5" customHeight="1" x14ac:dyDescent="0.3">
      <c r="A148" s="21">
        <f>COUNTIF(FtbReward_Quest!$B:$B,$B148)+COUNTIF(FtbReward_Mode!$B:$B,$B148)+COUNTIF(FtbReward_Content!$B:$B,$B148)-1</f>
        <v>0</v>
      </c>
      <c r="B148" s="22">
        <f t="shared" si="4"/>
        <v>8306161</v>
      </c>
      <c r="C148" s="120">
        <v>830616</v>
      </c>
      <c r="D148" s="49" t="s">
        <v>3589</v>
      </c>
      <c r="E148" s="49" t="s">
        <v>1655</v>
      </c>
      <c r="F148" s="120">
        <f>COUNTIF($C$8:$C148,$C148)</f>
        <v>1</v>
      </c>
      <c r="G148" s="49" t="b">
        <v>0</v>
      </c>
      <c r="H148" s="49">
        <v>0</v>
      </c>
      <c r="I148" s="129">
        <f>IFERROR(IF(H148=0,0,VLOOKUP(VLOOKUP(H148,#REF!,MATCH("strMailTitleID",#REF!,0),FALSE),#REF!,2,FALSE)),"ERROR")</f>
        <v>0</v>
      </c>
      <c r="J148" s="176">
        <v>0</v>
      </c>
      <c r="K148" s="129">
        <f>IFERROR(IF(J148=0,0,VLOOKUP(VLOOKUP(J148,#REF!,MATCH("strMailTitleID",#REF!,0),FALSE),#REF!,2,FALSE)),"ERROR")</f>
        <v>0</v>
      </c>
      <c r="L148" s="49">
        <f ca="1">IFERROR(VLOOKUP($B148,INDIRECT(VLOOKUP($E148,보상!$S:$AA,2,FALSE)),MATCH(L$6,INDIRECT(VLOOKUP($E148,보상!$S:$AA,3,FALSE)),0),FALSE),"ERROR")</f>
        <v>8500</v>
      </c>
      <c r="M148" s="49">
        <v>0</v>
      </c>
      <c r="N148" s="49">
        <v>0</v>
      </c>
      <c r="O148" s="49">
        <v>0</v>
      </c>
      <c r="P148" s="49" t="str">
        <f ca="1">IFERROR(VLOOKUP($B148,INDIRECT(VLOOKUP($E148,보상!$S:$AA,2,FALSE)),MATCH(P$6,INDIRECT(VLOOKUP($E148,보상!$S:$AA,3,FALSE)),0),FALSE),"ERROR")</f>
        <v>Gold</v>
      </c>
      <c r="Q148" s="49">
        <f ca="1">IFERROR(VLOOKUP($B148,INDIRECT(VLOOKUP($E148,보상!$S:$AA,2,FALSE)),MATCH(Q$6,INDIRECT(VLOOKUP($E148,보상!$S:$AA,3,FALSE)),0),FALSE),"ERROR")</f>
        <v>85000</v>
      </c>
      <c r="R148" s="49" t="b">
        <v>0</v>
      </c>
      <c r="S148" s="50" t="b">
        <v>0</v>
      </c>
      <c r="T148" s="22">
        <v>0</v>
      </c>
      <c r="U148" s="134">
        <f>IFERROR(IF(T148=0,0,VLOOKUP(SUBSTITUTE(VLOOKUP(T148,#REF!,MATCH("strItemName",#REF!,0),FALSE),"SUI_",""),#REF!,2,FALSE)),"ERROR")</f>
        <v>0</v>
      </c>
      <c r="V148" s="177">
        <v>0</v>
      </c>
      <c r="W148" s="134">
        <f>IFERROR(IF(V148=0,0,VLOOKUP(SUBSTITUTE(VLOOKUP(V148,#REF!,MATCH("strItemName",#REF!,0),FALSE),"SUI_",""),#REF!,2,FALSE)),"ERROR")</f>
        <v>0</v>
      </c>
      <c r="X148" s="177">
        <v>0</v>
      </c>
      <c r="Y148" s="134">
        <f>IFERROR(IF(X148=0,0,VLOOKUP(SUBSTITUTE(VLOOKUP(X148,#REF!,MATCH("strItemName",#REF!,0),FALSE),"SUI_",""),#REF!,2,FALSE)),"ERROR")</f>
        <v>0</v>
      </c>
      <c r="Z148" s="177">
        <v>0</v>
      </c>
      <c r="AA148" s="134">
        <f>IFERROR(IF(Z148=0,0,VLOOKUP(SUBSTITUTE(VLOOKUP(Z148,#REF!,MATCH("strItemName",#REF!,0),FALSE),"SUI_",""),#REF!,2,FALSE)),"ERROR")</f>
        <v>0</v>
      </c>
      <c r="AB148" s="177">
        <v>0</v>
      </c>
      <c r="AC148" s="134">
        <f>IFERROR(IF(AB148=0,0,VLOOKUP(SUBSTITUTE(VLOOKUP(AB148,#REF!,MATCH("strItemName",#REF!,0),FALSE),"SUI_",""),#REF!,2,FALSE)),"ERROR")</f>
        <v>0</v>
      </c>
      <c r="AD148" s="88">
        <v>0</v>
      </c>
      <c r="AE148" s="134">
        <f>IFERROR(IF(AD148=0,0,VLOOKUP(SUBSTITUTE(VLOOKUP(AD148,#REF!,MATCH("strItemName",#REF!,0),FALSE),"SUI_",""),#REF!,2,FALSE)),"ERROR")</f>
        <v>0</v>
      </c>
      <c r="AF148" s="22">
        <v>0</v>
      </c>
      <c r="AG148" s="22">
        <v>0</v>
      </c>
      <c r="AH148" s="22">
        <v>0</v>
      </c>
      <c r="AI148" s="22">
        <v>0</v>
      </c>
      <c r="AJ148" s="22" t="b">
        <v>0</v>
      </c>
      <c r="AK148" s="22">
        <v>0</v>
      </c>
      <c r="AL148" s="22">
        <v>0</v>
      </c>
    </row>
    <row r="149" spans="1:38" ht="16.5" customHeight="1" x14ac:dyDescent="0.3">
      <c r="A149" s="21">
        <f>COUNTIF(FtbReward_Quest!$B:$B,$B149)+COUNTIF(FtbReward_Mode!$B:$B,$B149)+COUNTIF(FtbReward_Content!$B:$B,$B149)-1</f>
        <v>0</v>
      </c>
      <c r="B149" s="22">
        <f t="shared" si="4"/>
        <v>8306171</v>
      </c>
      <c r="C149" s="120">
        <v>830617</v>
      </c>
      <c r="D149" s="49" t="s">
        <v>3590</v>
      </c>
      <c r="E149" s="49" t="s">
        <v>1655</v>
      </c>
      <c r="F149" s="120">
        <f>COUNTIF($C$8:$C149,$C149)</f>
        <v>1</v>
      </c>
      <c r="G149" s="49" t="b">
        <v>0</v>
      </c>
      <c r="H149" s="49">
        <v>0</v>
      </c>
      <c r="I149" s="129">
        <f>IFERROR(IF(H149=0,0,VLOOKUP(VLOOKUP(H149,#REF!,MATCH("strMailTitleID",#REF!,0),FALSE),#REF!,2,FALSE)),"ERROR")</f>
        <v>0</v>
      </c>
      <c r="J149" s="176">
        <v>0</v>
      </c>
      <c r="K149" s="129">
        <f>IFERROR(IF(J149=0,0,VLOOKUP(VLOOKUP(J149,#REF!,MATCH("strMailTitleID",#REF!,0),FALSE),#REF!,2,FALSE)),"ERROR")</f>
        <v>0</v>
      </c>
      <c r="L149" s="49">
        <f ca="1">IFERROR(VLOOKUP($B149,INDIRECT(VLOOKUP($E149,보상!$S:$AA,2,FALSE)),MATCH(L$6,INDIRECT(VLOOKUP($E149,보상!$S:$AA,3,FALSE)),0),FALSE),"ERROR")</f>
        <v>8500</v>
      </c>
      <c r="M149" s="49">
        <v>0</v>
      </c>
      <c r="N149" s="49">
        <v>0</v>
      </c>
      <c r="O149" s="49">
        <v>0</v>
      </c>
      <c r="P149" s="49" t="str">
        <f ca="1">IFERROR(VLOOKUP($B149,INDIRECT(VLOOKUP($E149,보상!$S:$AA,2,FALSE)),MATCH(P$6,INDIRECT(VLOOKUP($E149,보상!$S:$AA,3,FALSE)),0),FALSE),"ERROR")</f>
        <v>Gold</v>
      </c>
      <c r="Q149" s="49">
        <f ca="1">IFERROR(VLOOKUP($B149,INDIRECT(VLOOKUP($E149,보상!$S:$AA,2,FALSE)),MATCH(Q$6,INDIRECT(VLOOKUP($E149,보상!$S:$AA,3,FALSE)),0),FALSE),"ERROR")</f>
        <v>85000</v>
      </c>
      <c r="R149" s="49" t="b">
        <v>0</v>
      </c>
      <c r="S149" s="50" t="b">
        <v>0</v>
      </c>
      <c r="T149" s="22">
        <v>0</v>
      </c>
      <c r="U149" s="134">
        <f>IFERROR(IF(T149=0,0,VLOOKUP(SUBSTITUTE(VLOOKUP(T149,#REF!,MATCH("strItemName",#REF!,0),FALSE),"SUI_",""),#REF!,2,FALSE)),"ERROR")</f>
        <v>0</v>
      </c>
      <c r="V149" s="177">
        <v>0</v>
      </c>
      <c r="W149" s="134">
        <f>IFERROR(IF(V149=0,0,VLOOKUP(SUBSTITUTE(VLOOKUP(V149,#REF!,MATCH("strItemName",#REF!,0),FALSE),"SUI_",""),#REF!,2,FALSE)),"ERROR")</f>
        <v>0</v>
      </c>
      <c r="X149" s="177">
        <v>0</v>
      </c>
      <c r="Y149" s="134">
        <f>IFERROR(IF(X149=0,0,VLOOKUP(SUBSTITUTE(VLOOKUP(X149,#REF!,MATCH("strItemName",#REF!,0),FALSE),"SUI_",""),#REF!,2,FALSE)),"ERROR")</f>
        <v>0</v>
      </c>
      <c r="Z149" s="177">
        <v>0</v>
      </c>
      <c r="AA149" s="134">
        <f>IFERROR(IF(Z149=0,0,VLOOKUP(SUBSTITUTE(VLOOKUP(Z149,#REF!,MATCH("strItemName",#REF!,0),FALSE),"SUI_",""),#REF!,2,FALSE)),"ERROR")</f>
        <v>0</v>
      </c>
      <c r="AB149" s="177">
        <v>0</v>
      </c>
      <c r="AC149" s="134">
        <f>IFERROR(IF(AB149=0,0,VLOOKUP(SUBSTITUTE(VLOOKUP(AB149,#REF!,MATCH("strItemName",#REF!,0),FALSE),"SUI_",""),#REF!,2,FALSE)),"ERROR")</f>
        <v>0</v>
      </c>
      <c r="AD149" s="88">
        <v>0</v>
      </c>
      <c r="AE149" s="134">
        <f>IFERROR(IF(AD149=0,0,VLOOKUP(SUBSTITUTE(VLOOKUP(AD149,#REF!,MATCH("strItemName",#REF!,0),FALSE),"SUI_",""),#REF!,2,FALSE)),"ERROR")</f>
        <v>0</v>
      </c>
      <c r="AF149" s="22">
        <v>0</v>
      </c>
      <c r="AG149" s="22">
        <v>0</v>
      </c>
      <c r="AH149" s="22">
        <v>0</v>
      </c>
      <c r="AI149" s="22">
        <v>0</v>
      </c>
      <c r="AJ149" s="22" t="b">
        <v>0</v>
      </c>
      <c r="AK149" s="22">
        <v>0</v>
      </c>
      <c r="AL149" s="22">
        <v>0</v>
      </c>
    </row>
    <row r="150" spans="1:38" ht="16.5" customHeight="1" x14ac:dyDescent="0.3">
      <c r="A150" s="21">
        <f>COUNTIF(FtbReward_Quest!$B:$B,$B150)+COUNTIF(FtbReward_Mode!$B:$B,$B150)+COUNTIF(FtbReward_Content!$B:$B,$B150)-1</f>
        <v>0</v>
      </c>
      <c r="B150" s="22">
        <f t="shared" si="4"/>
        <v>8306181</v>
      </c>
      <c r="C150" s="120">
        <v>830618</v>
      </c>
      <c r="D150" s="49" t="s">
        <v>3591</v>
      </c>
      <c r="E150" s="49" t="s">
        <v>1655</v>
      </c>
      <c r="F150" s="120">
        <f>COUNTIF($C$8:$C150,$C150)</f>
        <v>1</v>
      </c>
      <c r="G150" s="49" t="b">
        <v>0</v>
      </c>
      <c r="H150" s="49">
        <v>0</v>
      </c>
      <c r="I150" s="129">
        <f>IFERROR(IF(H150=0,0,VLOOKUP(VLOOKUP(H150,#REF!,MATCH("strMailTitleID",#REF!,0),FALSE),#REF!,2,FALSE)),"ERROR")</f>
        <v>0</v>
      </c>
      <c r="J150" s="176">
        <v>0</v>
      </c>
      <c r="K150" s="129">
        <f>IFERROR(IF(J150=0,0,VLOOKUP(VLOOKUP(J150,#REF!,MATCH("strMailTitleID",#REF!,0),FALSE),#REF!,2,FALSE)),"ERROR")</f>
        <v>0</v>
      </c>
      <c r="L150" s="49">
        <f ca="1">IFERROR(VLOOKUP($B150,INDIRECT(VLOOKUP($E150,보상!$S:$AA,2,FALSE)),MATCH(L$6,INDIRECT(VLOOKUP($E150,보상!$S:$AA,3,FALSE)),0),FALSE),"ERROR")</f>
        <v>8850</v>
      </c>
      <c r="M150" s="49">
        <v>0</v>
      </c>
      <c r="N150" s="49">
        <v>0</v>
      </c>
      <c r="O150" s="49">
        <v>0</v>
      </c>
      <c r="P150" s="49" t="str">
        <f ca="1">IFERROR(VLOOKUP($B150,INDIRECT(VLOOKUP($E150,보상!$S:$AA,2,FALSE)),MATCH(P$6,INDIRECT(VLOOKUP($E150,보상!$S:$AA,3,FALSE)),0),FALSE),"ERROR")</f>
        <v>Gold</v>
      </c>
      <c r="Q150" s="49">
        <f ca="1">IFERROR(VLOOKUP($B150,INDIRECT(VLOOKUP($E150,보상!$S:$AA,2,FALSE)),MATCH(Q$6,INDIRECT(VLOOKUP($E150,보상!$S:$AA,3,FALSE)),0),FALSE),"ERROR")</f>
        <v>88500</v>
      </c>
      <c r="R150" s="49" t="b">
        <v>0</v>
      </c>
      <c r="S150" s="50" t="b">
        <v>0</v>
      </c>
      <c r="T150" s="22">
        <v>0</v>
      </c>
      <c r="U150" s="134">
        <f>IFERROR(IF(T150=0,0,VLOOKUP(SUBSTITUTE(VLOOKUP(T150,#REF!,MATCH("strItemName",#REF!,0),FALSE),"SUI_",""),#REF!,2,FALSE)),"ERROR")</f>
        <v>0</v>
      </c>
      <c r="V150" s="177">
        <v>0</v>
      </c>
      <c r="W150" s="134">
        <f>IFERROR(IF(V150=0,0,VLOOKUP(SUBSTITUTE(VLOOKUP(V150,#REF!,MATCH("strItemName",#REF!,0),FALSE),"SUI_",""),#REF!,2,FALSE)),"ERROR")</f>
        <v>0</v>
      </c>
      <c r="X150" s="177">
        <v>0</v>
      </c>
      <c r="Y150" s="134">
        <f>IFERROR(IF(X150=0,0,VLOOKUP(SUBSTITUTE(VLOOKUP(X150,#REF!,MATCH("strItemName",#REF!,0),FALSE),"SUI_",""),#REF!,2,FALSE)),"ERROR")</f>
        <v>0</v>
      </c>
      <c r="Z150" s="177">
        <v>0</v>
      </c>
      <c r="AA150" s="134">
        <f>IFERROR(IF(Z150=0,0,VLOOKUP(SUBSTITUTE(VLOOKUP(Z150,#REF!,MATCH("strItemName",#REF!,0),FALSE),"SUI_",""),#REF!,2,FALSE)),"ERROR")</f>
        <v>0</v>
      </c>
      <c r="AB150" s="177">
        <v>0</v>
      </c>
      <c r="AC150" s="134">
        <f>IFERROR(IF(AB150=0,0,VLOOKUP(SUBSTITUTE(VLOOKUP(AB150,#REF!,MATCH("strItemName",#REF!,0),FALSE),"SUI_",""),#REF!,2,FALSE)),"ERROR")</f>
        <v>0</v>
      </c>
      <c r="AD150" s="88">
        <v>0</v>
      </c>
      <c r="AE150" s="134">
        <f>IFERROR(IF(AD150=0,0,VLOOKUP(SUBSTITUTE(VLOOKUP(AD150,#REF!,MATCH("strItemName",#REF!,0),FALSE),"SUI_",""),#REF!,2,FALSE)),"ERROR")</f>
        <v>0</v>
      </c>
      <c r="AF150" s="22">
        <v>0</v>
      </c>
      <c r="AG150" s="22">
        <v>0</v>
      </c>
      <c r="AH150" s="22">
        <v>0</v>
      </c>
      <c r="AI150" s="22">
        <v>0</v>
      </c>
      <c r="AJ150" s="22" t="b">
        <v>0</v>
      </c>
      <c r="AK150" s="22">
        <v>0</v>
      </c>
      <c r="AL150" s="22">
        <v>0</v>
      </c>
    </row>
    <row r="151" spans="1:38" ht="16.5" customHeight="1" x14ac:dyDescent="0.3">
      <c r="A151" s="21">
        <f>COUNTIF(FtbReward_Quest!$B:$B,$B151)+COUNTIF(FtbReward_Mode!$B:$B,$B151)+COUNTIF(FtbReward_Content!$B:$B,$B151)-1</f>
        <v>0</v>
      </c>
      <c r="B151" s="22">
        <f t="shared" si="4"/>
        <v>8306191</v>
      </c>
      <c r="C151" s="120">
        <v>830619</v>
      </c>
      <c r="D151" s="49" t="s">
        <v>3592</v>
      </c>
      <c r="E151" s="49" t="s">
        <v>1655</v>
      </c>
      <c r="F151" s="120">
        <f>COUNTIF($C$8:$C151,$C151)</f>
        <v>1</v>
      </c>
      <c r="G151" s="49" t="b">
        <v>0</v>
      </c>
      <c r="H151" s="49">
        <v>0</v>
      </c>
      <c r="I151" s="129">
        <f>IFERROR(IF(H151=0,0,VLOOKUP(VLOOKUP(H151,#REF!,MATCH("strMailTitleID",#REF!,0),FALSE),#REF!,2,FALSE)),"ERROR")</f>
        <v>0</v>
      </c>
      <c r="J151" s="176">
        <v>0</v>
      </c>
      <c r="K151" s="129">
        <f>IFERROR(IF(J151=0,0,VLOOKUP(VLOOKUP(J151,#REF!,MATCH("strMailTitleID",#REF!,0),FALSE),#REF!,2,FALSE)),"ERROR")</f>
        <v>0</v>
      </c>
      <c r="L151" s="49">
        <f ca="1">IFERROR(VLOOKUP($B151,INDIRECT(VLOOKUP($E151,보상!$S:$AA,2,FALSE)),MATCH(L$6,INDIRECT(VLOOKUP($E151,보상!$S:$AA,3,FALSE)),0),FALSE),"ERROR")</f>
        <v>8850</v>
      </c>
      <c r="M151" s="49">
        <v>0</v>
      </c>
      <c r="N151" s="49">
        <v>0</v>
      </c>
      <c r="O151" s="49">
        <v>0</v>
      </c>
      <c r="P151" s="49" t="str">
        <f ca="1">IFERROR(VLOOKUP($B151,INDIRECT(VLOOKUP($E151,보상!$S:$AA,2,FALSE)),MATCH(P$6,INDIRECT(VLOOKUP($E151,보상!$S:$AA,3,FALSE)),0),FALSE),"ERROR")</f>
        <v>Gold</v>
      </c>
      <c r="Q151" s="49">
        <f ca="1">IFERROR(VLOOKUP($B151,INDIRECT(VLOOKUP($E151,보상!$S:$AA,2,FALSE)),MATCH(Q$6,INDIRECT(VLOOKUP($E151,보상!$S:$AA,3,FALSE)),0),FALSE),"ERROR")</f>
        <v>88500</v>
      </c>
      <c r="R151" s="49" t="b">
        <v>0</v>
      </c>
      <c r="S151" s="50" t="b">
        <v>0</v>
      </c>
      <c r="T151" s="22">
        <v>0</v>
      </c>
      <c r="U151" s="134">
        <f>IFERROR(IF(T151=0,0,VLOOKUP(SUBSTITUTE(VLOOKUP(T151,#REF!,MATCH("strItemName",#REF!,0),FALSE),"SUI_",""),#REF!,2,FALSE)),"ERROR")</f>
        <v>0</v>
      </c>
      <c r="V151" s="177">
        <v>0</v>
      </c>
      <c r="W151" s="134">
        <f>IFERROR(IF(V151=0,0,VLOOKUP(SUBSTITUTE(VLOOKUP(V151,#REF!,MATCH("strItemName",#REF!,0),FALSE),"SUI_",""),#REF!,2,FALSE)),"ERROR")</f>
        <v>0</v>
      </c>
      <c r="X151" s="177">
        <v>0</v>
      </c>
      <c r="Y151" s="134">
        <f>IFERROR(IF(X151=0,0,VLOOKUP(SUBSTITUTE(VLOOKUP(X151,#REF!,MATCH("strItemName",#REF!,0),FALSE),"SUI_",""),#REF!,2,FALSE)),"ERROR")</f>
        <v>0</v>
      </c>
      <c r="Z151" s="177">
        <v>0</v>
      </c>
      <c r="AA151" s="134">
        <f>IFERROR(IF(Z151=0,0,VLOOKUP(SUBSTITUTE(VLOOKUP(Z151,#REF!,MATCH("strItemName",#REF!,0),FALSE),"SUI_",""),#REF!,2,FALSE)),"ERROR")</f>
        <v>0</v>
      </c>
      <c r="AB151" s="177">
        <v>0</v>
      </c>
      <c r="AC151" s="134">
        <f>IFERROR(IF(AB151=0,0,VLOOKUP(SUBSTITUTE(VLOOKUP(AB151,#REF!,MATCH("strItemName",#REF!,0),FALSE),"SUI_",""),#REF!,2,FALSE)),"ERROR")</f>
        <v>0</v>
      </c>
      <c r="AD151" s="88">
        <v>0</v>
      </c>
      <c r="AE151" s="134">
        <f>IFERROR(IF(AD151=0,0,VLOOKUP(SUBSTITUTE(VLOOKUP(AD151,#REF!,MATCH("strItemName",#REF!,0),FALSE),"SUI_",""),#REF!,2,FALSE)),"ERROR")</f>
        <v>0</v>
      </c>
      <c r="AF151" s="22">
        <v>0</v>
      </c>
      <c r="AG151" s="22">
        <v>0</v>
      </c>
      <c r="AH151" s="22">
        <v>0</v>
      </c>
      <c r="AI151" s="22">
        <v>0</v>
      </c>
      <c r="AJ151" s="22" t="b">
        <v>0</v>
      </c>
      <c r="AK151" s="22">
        <v>0</v>
      </c>
      <c r="AL151" s="22">
        <v>0</v>
      </c>
    </row>
    <row r="152" spans="1:38" ht="16.5" customHeight="1" x14ac:dyDescent="0.3">
      <c r="A152" s="21">
        <f>COUNTIF(FtbReward_Quest!$B:$B,$B152)+COUNTIF(FtbReward_Mode!$B:$B,$B152)+COUNTIF(FtbReward_Content!$B:$B,$B152)-1</f>
        <v>0</v>
      </c>
      <c r="B152" s="22">
        <f t="shared" si="4"/>
        <v>8307011</v>
      </c>
      <c r="C152" s="120">
        <v>830701</v>
      </c>
      <c r="D152" s="49" t="s">
        <v>3593</v>
      </c>
      <c r="E152" s="49" t="s">
        <v>1655</v>
      </c>
      <c r="F152" s="120">
        <f>COUNTIF($C$8:$C152,$C152)</f>
        <v>1</v>
      </c>
      <c r="G152" s="49" t="b">
        <v>0</v>
      </c>
      <c r="H152" s="49">
        <v>0</v>
      </c>
      <c r="I152" s="129">
        <f>IFERROR(IF(H152=0,0,VLOOKUP(VLOOKUP(H152,#REF!,MATCH("strMailTitleID",#REF!,0),FALSE),#REF!,2,FALSE)),"ERROR")</f>
        <v>0</v>
      </c>
      <c r="J152" s="176">
        <v>0</v>
      </c>
      <c r="K152" s="129">
        <f>IFERROR(IF(J152=0,0,VLOOKUP(VLOOKUP(J152,#REF!,MATCH("strMailTitleID",#REF!,0),FALSE),#REF!,2,FALSE)),"ERROR")</f>
        <v>0</v>
      </c>
      <c r="L152" s="49">
        <f ca="1">IFERROR(VLOOKUP($B152,INDIRECT(VLOOKUP($E152,보상!$S:$AA,2,FALSE)),MATCH(L$6,INDIRECT(VLOOKUP($E152,보상!$S:$AA,3,FALSE)),0),FALSE),"ERROR")</f>
        <v>9200</v>
      </c>
      <c r="M152" s="49">
        <v>0</v>
      </c>
      <c r="N152" s="49">
        <v>0</v>
      </c>
      <c r="O152" s="49">
        <v>0</v>
      </c>
      <c r="P152" s="49" t="str">
        <f ca="1">IFERROR(VLOOKUP($B152,INDIRECT(VLOOKUP($E152,보상!$S:$AA,2,FALSE)),MATCH(P$6,INDIRECT(VLOOKUP($E152,보상!$S:$AA,3,FALSE)),0),FALSE),"ERROR")</f>
        <v>Gold</v>
      </c>
      <c r="Q152" s="49">
        <f ca="1">IFERROR(VLOOKUP($B152,INDIRECT(VLOOKUP($E152,보상!$S:$AA,2,FALSE)),MATCH(Q$6,INDIRECT(VLOOKUP($E152,보상!$S:$AA,3,FALSE)),0),FALSE),"ERROR")</f>
        <v>92000</v>
      </c>
      <c r="R152" s="49" t="b">
        <v>0</v>
      </c>
      <c r="S152" s="50" t="b">
        <v>0</v>
      </c>
      <c r="T152" s="22">
        <v>0</v>
      </c>
      <c r="U152" s="134">
        <f>IFERROR(IF(T152=0,0,VLOOKUP(SUBSTITUTE(VLOOKUP(T152,#REF!,MATCH("strItemName",#REF!,0),FALSE),"SUI_",""),#REF!,2,FALSE)),"ERROR")</f>
        <v>0</v>
      </c>
      <c r="V152" s="177">
        <v>0</v>
      </c>
      <c r="W152" s="134">
        <f>IFERROR(IF(V152=0,0,VLOOKUP(SUBSTITUTE(VLOOKUP(V152,#REF!,MATCH("strItemName",#REF!,0),FALSE),"SUI_",""),#REF!,2,FALSE)),"ERROR")</f>
        <v>0</v>
      </c>
      <c r="X152" s="177">
        <v>0</v>
      </c>
      <c r="Y152" s="134">
        <f>IFERROR(IF(X152=0,0,VLOOKUP(SUBSTITUTE(VLOOKUP(X152,#REF!,MATCH("strItemName",#REF!,0),FALSE),"SUI_",""),#REF!,2,FALSE)),"ERROR")</f>
        <v>0</v>
      </c>
      <c r="Z152" s="177">
        <v>0</v>
      </c>
      <c r="AA152" s="134">
        <f>IFERROR(IF(Z152=0,0,VLOOKUP(SUBSTITUTE(VLOOKUP(Z152,#REF!,MATCH("strItemName",#REF!,0),FALSE),"SUI_",""),#REF!,2,FALSE)),"ERROR")</f>
        <v>0</v>
      </c>
      <c r="AB152" s="177">
        <v>0</v>
      </c>
      <c r="AC152" s="134">
        <f>IFERROR(IF(AB152=0,0,VLOOKUP(SUBSTITUTE(VLOOKUP(AB152,#REF!,MATCH("strItemName",#REF!,0),FALSE),"SUI_",""),#REF!,2,FALSE)),"ERROR")</f>
        <v>0</v>
      </c>
      <c r="AD152" s="88">
        <v>0</v>
      </c>
      <c r="AE152" s="134">
        <f>IFERROR(IF(AD152=0,0,VLOOKUP(SUBSTITUTE(VLOOKUP(AD152,#REF!,MATCH("strItemName",#REF!,0),FALSE),"SUI_",""),#REF!,2,FALSE)),"ERROR")</f>
        <v>0</v>
      </c>
      <c r="AF152" s="22">
        <v>0</v>
      </c>
      <c r="AG152" s="22">
        <v>0</v>
      </c>
      <c r="AH152" s="22">
        <v>0</v>
      </c>
      <c r="AI152" s="22">
        <v>0</v>
      </c>
      <c r="AJ152" s="22" t="b">
        <v>0</v>
      </c>
      <c r="AK152" s="22">
        <v>0</v>
      </c>
      <c r="AL152" s="22">
        <v>0</v>
      </c>
    </row>
    <row r="153" spans="1:38" ht="16.5" customHeight="1" x14ac:dyDescent="0.3">
      <c r="A153" s="21">
        <f>COUNTIF(FtbReward_Quest!$B:$B,$B153)+COUNTIF(FtbReward_Mode!$B:$B,$B153)+COUNTIF(FtbReward_Content!$B:$B,$B153)-1</f>
        <v>0</v>
      </c>
      <c r="B153" s="22">
        <f t="shared" si="4"/>
        <v>8307021</v>
      </c>
      <c r="C153" s="120">
        <v>830702</v>
      </c>
      <c r="D153" s="49" t="s">
        <v>3594</v>
      </c>
      <c r="E153" s="49" t="s">
        <v>1655</v>
      </c>
      <c r="F153" s="120">
        <f>COUNTIF($C$8:$C153,$C153)</f>
        <v>1</v>
      </c>
      <c r="G153" s="49" t="b">
        <v>0</v>
      </c>
      <c r="H153" s="49">
        <v>0</v>
      </c>
      <c r="I153" s="129">
        <f>IFERROR(IF(H153=0,0,VLOOKUP(VLOOKUP(H153,#REF!,MATCH("strMailTitleID",#REF!,0),FALSE),#REF!,2,FALSE)),"ERROR")</f>
        <v>0</v>
      </c>
      <c r="J153" s="176">
        <v>0</v>
      </c>
      <c r="K153" s="129">
        <f>IFERROR(IF(J153=0,0,VLOOKUP(VLOOKUP(J153,#REF!,MATCH("strMailTitleID",#REF!,0),FALSE),#REF!,2,FALSE)),"ERROR")</f>
        <v>0</v>
      </c>
      <c r="L153" s="49">
        <f ca="1">IFERROR(VLOOKUP($B153,INDIRECT(VLOOKUP($E153,보상!$S:$AA,2,FALSE)),MATCH(L$6,INDIRECT(VLOOKUP($E153,보상!$S:$AA,3,FALSE)),0),FALSE),"ERROR")</f>
        <v>9200</v>
      </c>
      <c r="M153" s="49">
        <v>0</v>
      </c>
      <c r="N153" s="49">
        <v>0</v>
      </c>
      <c r="O153" s="49">
        <v>0</v>
      </c>
      <c r="P153" s="49" t="str">
        <f ca="1">IFERROR(VLOOKUP($B153,INDIRECT(VLOOKUP($E153,보상!$S:$AA,2,FALSE)),MATCH(P$6,INDIRECT(VLOOKUP($E153,보상!$S:$AA,3,FALSE)),0),FALSE),"ERROR")</f>
        <v>Gold</v>
      </c>
      <c r="Q153" s="49">
        <f ca="1">IFERROR(VLOOKUP($B153,INDIRECT(VLOOKUP($E153,보상!$S:$AA,2,FALSE)),MATCH(Q$6,INDIRECT(VLOOKUP($E153,보상!$S:$AA,3,FALSE)),0),FALSE),"ERROR")</f>
        <v>92000</v>
      </c>
      <c r="R153" s="49" t="b">
        <v>0</v>
      </c>
      <c r="S153" s="50" t="b">
        <v>0</v>
      </c>
      <c r="T153" s="22">
        <v>0</v>
      </c>
      <c r="U153" s="134">
        <f>IFERROR(IF(T153=0,0,VLOOKUP(SUBSTITUTE(VLOOKUP(T153,#REF!,MATCH("strItemName",#REF!,0),FALSE),"SUI_",""),#REF!,2,FALSE)),"ERROR")</f>
        <v>0</v>
      </c>
      <c r="V153" s="177">
        <v>0</v>
      </c>
      <c r="W153" s="134">
        <f>IFERROR(IF(V153=0,0,VLOOKUP(SUBSTITUTE(VLOOKUP(V153,#REF!,MATCH("strItemName",#REF!,0),FALSE),"SUI_",""),#REF!,2,FALSE)),"ERROR")</f>
        <v>0</v>
      </c>
      <c r="X153" s="177">
        <v>0</v>
      </c>
      <c r="Y153" s="134">
        <f>IFERROR(IF(X153=0,0,VLOOKUP(SUBSTITUTE(VLOOKUP(X153,#REF!,MATCH("strItemName",#REF!,0),FALSE),"SUI_",""),#REF!,2,FALSE)),"ERROR")</f>
        <v>0</v>
      </c>
      <c r="Z153" s="177">
        <v>0</v>
      </c>
      <c r="AA153" s="134">
        <f>IFERROR(IF(Z153=0,0,VLOOKUP(SUBSTITUTE(VLOOKUP(Z153,#REF!,MATCH("strItemName",#REF!,0),FALSE),"SUI_",""),#REF!,2,FALSE)),"ERROR")</f>
        <v>0</v>
      </c>
      <c r="AB153" s="177">
        <v>0</v>
      </c>
      <c r="AC153" s="134">
        <f>IFERROR(IF(AB153=0,0,VLOOKUP(SUBSTITUTE(VLOOKUP(AB153,#REF!,MATCH("strItemName",#REF!,0),FALSE),"SUI_",""),#REF!,2,FALSE)),"ERROR")</f>
        <v>0</v>
      </c>
      <c r="AD153" s="88">
        <v>0</v>
      </c>
      <c r="AE153" s="134">
        <f>IFERROR(IF(AD153=0,0,VLOOKUP(SUBSTITUTE(VLOOKUP(AD153,#REF!,MATCH("strItemName",#REF!,0),FALSE),"SUI_",""),#REF!,2,FALSE)),"ERROR")</f>
        <v>0</v>
      </c>
      <c r="AF153" s="22">
        <v>0</v>
      </c>
      <c r="AG153" s="22">
        <v>0</v>
      </c>
      <c r="AH153" s="22">
        <v>0</v>
      </c>
      <c r="AI153" s="22">
        <v>0</v>
      </c>
      <c r="AJ153" s="22" t="b">
        <v>0</v>
      </c>
      <c r="AK153" s="22">
        <v>0</v>
      </c>
      <c r="AL153" s="22">
        <v>0</v>
      </c>
    </row>
    <row r="154" spans="1:38" ht="16.5" customHeight="1" x14ac:dyDescent="0.3">
      <c r="A154" s="21">
        <f>COUNTIF(FtbReward_Quest!$B:$B,$B154)+COUNTIF(FtbReward_Mode!$B:$B,$B154)+COUNTIF(FtbReward_Content!$B:$B,$B154)-1</f>
        <v>0</v>
      </c>
      <c r="B154" s="22">
        <f t="shared" si="4"/>
        <v>8307031</v>
      </c>
      <c r="C154" s="120">
        <v>830703</v>
      </c>
      <c r="D154" s="49" t="s">
        <v>3595</v>
      </c>
      <c r="E154" s="49" t="s">
        <v>1655</v>
      </c>
      <c r="F154" s="120">
        <f>COUNTIF($C$8:$C154,$C154)</f>
        <v>1</v>
      </c>
      <c r="G154" s="49" t="b">
        <v>0</v>
      </c>
      <c r="H154" s="49">
        <v>0</v>
      </c>
      <c r="I154" s="129">
        <f>IFERROR(IF(H154=0,0,VLOOKUP(VLOOKUP(H154,#REF!,MATCH("strMailTitleID",#REF!,0),FALSE),#REF!,2,FALSE)),"ERROR")</f>
        <v>0</v>
      </c>
      <c r="J154" s="176">
        <v>0</v>
      </c>
      <c r="K154" s="129">
        <f>IFERROR(IF(J154=0,0,VLOOKUP(VLOOKUP(J154,#REF!,MATCH("strMailTitleID",#REF!,0),FALSE),#REF!,2,FALSE)),"ERROR")</f>
        <v>0</v>
      </c>
      <c r="L154" s="49">
        <f ca="1">IFERROR(VLOOKUP($B154,INDIRECT(VLOOKUP($E154,보상!$S:$AA,2,FALSE)),MATCH(L$6,INDIRECT(VLOOKUP($E154,보상!$S:$AA,3,FALSE)),0),FALSE),"ERROR")</f>
        <v>9200</v>
      </c>
      <c r="M154" s="49">
        <v>0</v>
      </c>
      <c r="N154" s="49">
        <v>0</v>
      </c>
      <c r="O154" s="49">
        <v>0</v>
      </c>
      <c r="P154" s="49" t="str">
        <f ca="1">IFERROR(VLOOKUP($B154,INDIRECT(VLOOKUP($E154,보상!$S:$AA,2,FALSE)),MATCH(P$6,INDIRECT(VLOOKUP($E154,보상!$S:$AA,3,FALSE)),0),FALSE),"ERROR")</f>
        <v>Gold</v>
      </c>
      <c r="Q154" s="49">
        <f ca="1">IFERROR(VLOOKUP($B154,INDIRECT(VLOOKUP($E154,보상!$S:$AA,2,FALSE)),MATCH(Q$6,INDIRECT(VLOOKUP($E154,보상!$S:$AA,3,FALSE)),0),FALSE),"ERROR")</f>
        <v>92000</v>
      </c>
      <c r="R154" s="49" t="b">
        <v>0</v>
      </c>
      <c r="S154" s="50" t="b">
        <v>0</v>
      </c>
      <c r="T154" s="22">
        <v>0</v>
      </c>
      <c r="U154" s="134">
        <f>IFERROR(IF(T154=0,0,VLOOKUP(SUBSTITUTE(VLOOKUP(T154,#REF!,MATCH("strItemName",#REF!,0),FALSE),"SUI_",""),#REF!,2,FALSE)),"ERROR")</f>
        <v>0</v>
      </c>
      <c r="V154" s="177">
        <v>0</v>
      </c>
      <c r="W154" s="134">
        <f>IFERROR(IF(V154=0,0,VLOOKUP(SUBSTITUTE(VLOOKUP(V154,#REF!,MATCH("strItemName",#REF!,0),FALSE),"SUI_",""),#REF!,2,FALSE)),"ERROR")</f>
        <v>0</v>
      </c>
      <c r="X154" s="177">
        <v>0</v>
      </c>
      <c r="Y154" s="134">
        <f>IFERROR(IF(X154=0,0,VLOOKUP(SUBSTITUTE(VLOOKUP(X154,#REF!,MATCH("strItemName",#REF!,0),FALSE),"SUI_",""),#REF!,2,FALSE)),"ERROR")</f>
        <v>0</v>
      </c>
      <c r="Z154" s="177">
        <v>0</v>
      </c>
      <c r="AA154" s="134">
        <f>IFERROR(IF(Z154=0,0,VLOOKUP(SUBSTITUTE(VLOOKUP(Z154,#REF!,MATCH("strItemName",#REF!,0),FALSE),"SUI_",""),#REF!,2,FALSE)),"ERROR")</f>
        <v>0</v>
      </c>
      <c r="AB154" s="177">
        <v>0</v>
      </c>
      <c r="AC154" s="134">
        <f>IFERROR(IF(AB154=0,0,VLOOKUP(SUBSTITUTE(VLOOKUP(AB154,#REF!,MATCH("strItemName",#REF!,0),FALSE),"SUI_",""),#REF!,2,FALSE)),"ERROR")</f>
        <v>0</v>
      </c>
      <c r="AD154" s="88">
        <v>0</v>
      </c>
      <c r="AE154" s="134">
        <f>IFERROR(IF(AD154=0,0,VLOOKUP(SUBSTITUTE(VLOOKUP(AD154,#REF!,MATCH("strItemName",#REF!,0),FALSE),"SUI_",""),#REF!,2,FALSE)),"ERROR")</f>
        <v>0</v>
      </c>
      <c r="AF154" s="22">
        <v>0</v>
      </c>
      <c r="AG154" s="22">
        <v>0</v>
      </c>
      <c r="AH154" s="22">
        <v>0</v>
      </c>
      <c r="AI154" s="22">
        <v>0</v>
      </c>
      <c r="AJ154" s="22" t="b">
        <v>0</v>
      </c>
      <c r="AK154" s="22">
        <v>0</v>
      </c>
      <c r="AL154" s="22">
        <v>0</v>
      </c>
    </row>
    <row r="155" spans="1:38" ht="16.5" customHeight="1" x14ac:dyDescent="0.3">
      <c r="A155" s="21">
        <f>COUNTIF(FtbReward_Quest!$B:$B,$B155)+COUNTIF(FtbReward_Mode!$B:$B,$B155)+COUNTIF(FtbReward_Content!$B:$B,$B155)-1</f>
        <v>0</v>
      </c>
      <c r="B155" s="22">
        <f t="shared" si="4"/>
        <v>8307041</v>
      </c>
      <c r="C155" s="120">
        <v>830704</v>
      </c>
      <c r="D155" s="49" t="s">
        <v>3596</v>
      </c>
      <c r="E155" s="49" t="s">
        <v>1655</v>
      </c>
      <c r="F155" s="120">
        <f>COUNTIF($C$8:$C155,$C155)</f>
        <v>1</v>
      </c>
      <c r="G155" s="49" t="b">
        <v>0</v>
      </c>
      <c r="H155" s="49">
        <v>0</v>
      </c>
      <c r="I155" s="129">
        <f>IFERROR(IF(H155=0,0,VLOOKUP(VLOOKUP(H155,#REF!,MATCH("strMailTitleID",#REF!,0),FALSE),#REF!,2,FALSE)),"ERROR")</f>
        <v>0</v>
      </c>
      <c r="J155" s="176">
        <v>0</v>
      </c>
      <c r="K155" s="129">
        <f>IFERROR(IF(J155=0,0,VLOOKUP(VLOOKUP(J155,#REF!,MATCH("strMailTitleID",#REF!,0),FALSE),#REF!,2,FALSE)),"ERROR")</f>
        <v>0</v>
      </c>
      <c r="L155" s="49">
        <f ca="1">IFERROR(VLOOKUP($B155,INDIRECT(VLOOKUP($E155,보상!$S:$AA,2,FALSE)),MATCH(L$6,INDIRECT(VLOOKUP($E155,보상!$S:$AA,3,FALSE)),0),FALSE),"ERROR")</f>
        <v>9200</v>
      </c>
      <c r="M155" s="49">
        <v>0</v>
      </c>
      <c r="N155" s="49">
        <v>0</v>
      </c>
      <c r="O155" s="49">
        <v>0</v>
      </c>
      <c r="P155" s="49" t="str">
        <f ca="1">IFERROR(VLOOKUP($B155,INDIRECT(VLOOKUP($E155,보상!$S:$AA,2,FALSE)),MATCH(P$6,INDIRECT(VLOOKUP($E155,보상!$S:$AA,3,FALSE)),0),FALSE),"ERROR")</f>
        <v>Gold</v>
      </c>
      <c r="Q155" s="49">
        <f ca="1">IFERROR(VLOOKUP($B155,INDIRECT(VLOOKUP($E155,보상!$S:$AA,2,FALSE)),MATCH(Q$6,INDIRECT(VLOOKUP($E155,보상!$S:$AA,3,FALSE)),0),FALSE),"ERROR")</f>
        <v>92000</v>
      </c>
      <c r="R155" s="49" t="b">
        <v>0</v>
      </c>
      <c r="S155" s="50" t="b">
        <v>0</v>
      </c>
      <c r="T155" s="22">
        <v>0</v>
      </c>
      <c r="U155" s="134">
        <f>IFERROR(IF(T155=0,0,VLOOKUP(SUBSTITUTE(VLOOKUP(T155,#REF!,MATCH("strItemName",#REF!,0),FALSE),"SUI_",""),#REF!,2,FALSE)),"ERROR")</f>
        <v>0</v>
      </c>
      <c r="V155" s="177">
        <v>0</v>
      </c>
      <c r="W155" s="134">
        <f>IFERROR(IF(V155=0,0,VLOOKUP(SUBSTITUTE(VLOOKUP(V155,#REF!,MATCH("strItemName",#REF!,0),FALSE),"SUI_",""),#REF!,2,FALSE)),"ERROR")</f>
        <v>0</v>
      </c>
      <c r="X155" s="177">
        <v>0</v>
      </c>
      <c r="Y155" s="134">
        <f>IFERROR(IF(X155=0,0,VLOOKUP(SUBSTITUTE(VLOOKUP(X155,#REF!,MATCH("strItemName",#REF!,0),FALSE),"SUI_",""),#REF!,2,FALSE)),"ERROR")</f>
        <v>0</v>
      </c>
      <c r="Z155" s="177">
        <v>0</v>
      </c>
      <c r="AA155" s="134">
        <f>IFERROR(IF(Z155=0,0,VLOOKUP(SUBSTITUTE(VLOOKUP(Z155,#REF!,MATCH("strItemName",#REF!,0),FALSE),"SUI_",""),#REF!,2,FALSE)),"ERROR")</f>
        <v>0</v>
      </c>
      <c r="AB155" s="177">
        <v>0</v>
      </c>
      <c r="AC155" s="134">
        <f>IFERROR(IF(AB155=0,0,VLOOKUP(SUBSTITUTE(VLOOKUP(AB155,#REF!,MATCH("strItemName",#REF!,0),FALSE),"SUI_",""),#REF!,2,FALSE)),"ERROR")</f>
        <v>0</v>
      </c>
      <c r="AD155" s="88">
        <v>0</v>
      </c>
      <c r="AE155" s="134">
        <f>IFERROR(IF(AD155=0,0,VLOOKUP(SUBSTITUTE(VLOOKUP(AD155,#REF!,MATCH("strItemName",#REF!,0),FALSE),"SUI_",""),#REF!,2,FALSE)),"ERROR")</f>
        <v>0</v>
      </c>
      <c r="AF155" s="22">
        <v>0</v>
      </c>
      <c r="AG155" s="22">
        <v>0</v>
      </c>
      <c r="AH155" s="22">
        <v>0</v>
      </c>
      <c r="AI155" s="22">
        <v>0</v>
      </c>
      <c r="AJ155" s="22" t="b">
        <v>0</v>
      </c>
      <c r="AK155" s="22">
        <v>0</v>
      </c>
      <c r="AL155" s="22">
        <v>0</v>
      </c>
    </row>
    <row r="156" spans="1:38" ht="16.5" customHeight="1" x14ac:dyDescent="0.3">
      <c r="A156" s="21">
        <f>COUNTIF(FtbReward_Quest!$B:$B,$B156)+COUNTIF(FtbReward_Mode!$B:$B,$B156)+COUNTIF(FtbReward_Content!$B:$B,$B156)-1</f>
        <v>0</v>
      </c>
      <c r="B156" s="22">
        <f t="shared" si="4"/>
        <v>8307051</v>
      </c>
      <c r="C156" s="120">
        <v>830705</v>
      </c>
      <c r="D156" s="49" t="s">
        <v>3597</v>
      </c>
      <c r="E156" s="49" t="s">
        <v>1655</v>
      </c>
      <c r="F156" s="120">
        <f>COUNTIF($C$8:$C156,$C156)</f>
        <v>1</v>
      </c>
      <c r="G156" s="49" t="b">
        <v>0</v>
      </c>
      <c r="H156" s="49">
        <v>0</v>
      </c>
      <c r="I156" s="129">
        <f>IFERROR(IF(H156=0,0,VLOOKUP(VLOOKUP(H156,#REF!,MATCH("strMailTitleID",#REF!,0),FALSE),#REF!,2,FALSE)),"ERROR")</f>
        <v>0</v>
      </c>
      <c r="J156" s="176">
        <v>0</v>
      </c>
      <c r="K156" s="129">
        <f>IFERROR(IF(J156=0,0,VLOOKUP(VLOOKUP(J156,#REF!,MATCH("strMailTitleID",#REF!,0),FALSE),#REF!,2,FALSE)),"ERROR")</f>
        <v>0</v>
      </c>
      <c r="L156" s="49">
        <f ca="1">IFERROR(VLOOKUP($B156,INDIRECT(VLOOKUP($E156,보상!$S:$AA,2,FALSE)),MATCH(L$6,INDIRECT(VLOOKUP($E156,보상!$S:$AA,3,FALSE)),0),FALSE),"ERROR")</f>
        <v>10100</v>
      </c>
      <c r="M156" s="49">
        <v>0</v>
      </c>
      <c r="N156" s="49">
        <v>0</v>
      </c>
      <c r="O156" s="49">
        <v>0</v>
      </c>
      <c r="P156" s="49" t="str">
        <f ca="1">IFERROR(VLOOKUP($B156,INDIRECT(VLOOKUP($E156,보상!$S:$AA,2,FALSE)),MATCH(P$6,INDIRECT(VLOOKUP($E156,보상!$S:$AA,3,FALSE)),0),FALSE),"ERROR")</f>
        <v>Gold</v>
      </c>
      <c r="Q156" s="49">
        <f ca="1">IFERROR(VLOOKUP($B156,INDIRECT(VLOOKUP($E156,보상!$S:$AA,2,FALSE)),MATCH(Q$6,INDIRECT(VLOOKUP($E156,보상!$S:$AA,3,FALSE)),0),FALSE),"ERROR")</f>
        <v>101000</v>
      </c>
      <c r="R156" s="49" t="b">
        <v>0</v>
      </c>
      <c r="S156" s="50" t="b">
        <v>0</v>
      </c>
      <c r="T156" s="22">
        <v>0</v>
      </c>
      <c r="U156" s="134">
        <f>IFERROR(IF(T156=0,0,VLOOKUP(SUBSTITUTE(VLOOKUP(T156,#REF!,MATCH("strItemName",#REF!,0),FALSE),"SUI_",""),#REF!,2,FALSE)),"ERROR")</f>
        <v>0</v>
      </c>
      <c r="V156" s="177">
        <v>0</v>
      </c>
      <c r="W156" s="134">
        <f>IFERROR(IF(V156=0,0,VLOOKUP(SUBSTITUTE(VLOOKUP(V156,#REF!,MATCH("strItemName",#REF!,0),FALSE),"SUI_",""),#REF!,2,FALSE)),"ERROR")</f>
        <v>0</v>
      </c>
      <c r="X156" s="177">
        <v>0</v>
      </c>
      <c r="Y156" s="134">
        <f>IFERROR(IF(X156=0,0,VLOOKUP(SUBSTITUTE(VLOOKUP(X156,#REF!,MATCH("strItemName",#REF!,0),FALSE),"SUI_",""),#REF!,2,FALSE)),"ERROR")</f>
        <v>0</v>
      </c>
      <c r="Z156" s="177">
        <v>0</v>
      </c>
      <c r="AA156" s="134">
        <f>IFERROR(IF(Z156=0,0,VLOOKUP(SUBSTITUTE(VLOOKUP(Z156,#REF!,MATCH("strItemName",#REF!,0),FALSE),"SUI_",""),#REF!,2,FALSE)),"ERROR")</f>
        <v>0</v>
      </c>
      <c r="AB156" s="177">
        <v>0</v>
      </c>
      <c r="AC156" s="134">
        <f>IFERROR(IF(AB156=0,0,VLOOKUP(SUBSTITUTE(VLOOKUP(AB156,#REF!,MATCH("strItemName",#REF!,0),FALSE),"SUI_",""),#REF!,2,FALSE)),"ERROR")</f>
        <v>0</v>
      </c>
      <c r="AD156" s="88">
        <v>0</v>
      </c>
      <c r="AE156" s="134">
        <f>IFERROR(IF(AD156=0,0,VLOOKUP(SUBSTITUTE(VLOOKUP(AD156,#REF!,MATCH("strItemName",#REF!,0),FALSE),"SUI_",""),#REF!,2,FALSE)),"ERROR")</f>
        <v>0</v>
      </c>
      <c r="AF156" s="22">
        <v>0</v>
      </c>
      <c r="AG156" s="22">
        <v>0</v>
      </c>
      <c r="AH156" s="22">
        <v>0</v>
      </c>
      <c r="AI156" s="22">
        <v>0</v>
      </c>
      <c r="AJ156" s="22" t="b">
        <v>0</v>
      </c>
      <c r="AK156" s="22">
        <v>0</v>
      </c>
      <c r="AL156" s="22">
        <v>0</v>
      </c>
    </row>
    <row r="157" spans="1:38" ht="16.5" customHeight="1" x14ac:dyDescent="0.3">
      <c r="A157" s="21">
        <f>COUNTIF(FtbReward_Quest!$B:$B,$B157)+COUNTIF(FtbReward_Mode!$B:$B,$B157)+COUNTIF(FtbReward_Content!$B:$B,$B157)-1</f>
        <v>0</v>
      </c>
      <c r="B157" s="22">
        <f t="shared" ref="B157:B220" si="5">C157*10+F157</f>
        <v>8307061</v>
      </c>
      <c r="C157" s="120">
        <v>830706</v>
      </c>
      <c r="D157" s="49" t="s">
        <v>3598</v>
      </c>
      <c r="E157" s="49" t="s">
        <v>1655</v>
      </c>
      <c r="F157" s="120">
        <f>COUNTIF($C$8:$C157,$C157)</f>
        <v>1</v>
      </c>
      <c r="G157" s="49" t="b">
        <v>0</v>
      </c>
      <c r="H157" s="49">
        <v>0</v>
      </c>
      <c r="I157" s="129">
        <f>IFERROR(IF(H157=0,0,VLOOKUP(VLOOKUP(H157,#REF!,MATCH("strMailTitleID",#REF!,0),FALSE),#REF!,2,FALSE)),"ERROR")</f>
        <v>0</v>
      </c>
      <c r="J157" s="176">
        <v>0</v>
      </c>
      <c r="K157" s="129">
        <f>IFERROR(IF(J157=0,0,VLOOKUP(VLOOKUP(J157,#REF!,MATCH("strMailTitleID",#REF!,0),FALSE),#REF!,2,FALSE)),"ERROR")</f>
        <v>0</v>
      </c>
      <c r="L157" s="49">
        <f ca="1">IFERROR(VLOOKUP($B157,INDIRECT(VLOOKUP($E157,보상!$S:$AA,2,FALSE)),MATCH(L$6,INDIRECT(VLOOKUP($E157,보상!$S:$AA,3,FALSE)),0),FALSE),"ERROR")</f>
        <v>10400</v>
      </c>
      <c r="M157" s="49">
        <v>0</v>
      </c>
      <c r="N157" s="49">
        <v>0</v>
      </c>
      <c r="O157" s="49">
        <v>0</v>
      </c>
      <c r="P157" s="49" t="str">
        <f ca="1">IFERROR(VLOOKUP($B157,INDIRECT(VLOOKUP($E157,보상!$S:$AA,2,FALSE)),MATCH(P$6,INDIRECT(VLOOKUP($E157,보상!$S:$AA,3,FALSE)),0),FALSE),"ERROR")</f>
        <v>Gold</v>
      </c>
      <c r="Q157" s="49">
        <f ca="1">IFERROR(VLOOKUP($B157,INDIRECT(VLOOKUP($E157,보상!$S:$AA,2,FALSE)),MATCH(Q$6,INDIRECT(VLOOKUP($E157,보상!$S:$AA,3,FALSE)),0),FALSE),"ERROR")</f>
        <v>104000</v>
      </c>
      <c r="R157" s="49" t="b">
        <v>0</v>
      </c>
      <c r="S157" s="50" t="b">
        <v>0</v>
      </c>
      <c r="T157" s="22">
        <v>0</v>
      </c>
      <c r="U157" s="134">
        <f>IFERROR(IF(T157=0,0,VLOOKUP(SUBSTITUTE(VLOOKUP(T157,#REF!,MATCH("strItemName",#REF!,0),FALSE),"SUI_",""),#REF!,2,FALSE)),"ERROR")</f>
        <v>0</v>
      </c>
      <c r="V157" s="177">
        <v>0</v>
      </c>
      <c r="W157" s="134">
        <f>IFERROR(IF(V157=0,0,VLOOKUP(SUBSTITUTE(VLOOKUP(V157,#REF!,MATCH("strItemName",#REF!,0),FALSE),"SUI_",""),#REF!,2,FALSE)),"ERROR")</f>
        <v>0</v>
      </c>
      <c r="X157" s="177">
        <v>0</v>
      </c>
      <c r="Y157" s="134">
        <f>IFERROR(IF(X157=0,0,VLOOKUP(SUBSTITUTE(VLOOKUP(X157,#REF!,MATCH("strItemName",#REF!,0),FALSE),"SUI_",""),#REF!,2,FALSE)),"ERROR")</f>
        <v>0</v>
      </c>
      <c r="Z157" s="177">
        <v>0</v>
      </c>
      <c r="AA157" s="134">
        <f>IFERROR(IF(Z157=0,0,VLOOKUP(SUBSTITUTE(VLOOKUP(Z157,#REF!,MATCH("strItemName",#REF!,0),FALSE),"SUI_",""),#REF!,2,FALSE)),"ERROR")</f>
        <v>0</v>
      </c>
      <c r="AB157" s="177">
        <v>0</v>
      </c>
      <c r="AC157" s="134">
        <f>IFERROR(IF(AB157=0,0,VLOOKUP(SUBSTITUTE(VLOOKUP(AB157,#REF!,MATCH("strItemName",#REF!,0),FALSE),"SUI_",""),#REF!,2,FALSE)),"ERROR")</f>
        <v>0</v>
      </c>
      <c r="AD157" s="88">
        <v>0</v>
      </c>
      <c r="AE157" s="134">
        <f>IFERROR(IF(AD157=0,0,VLOOKUP(SUBSTITUTE(VLOOKUP(AD157,#REF!,MATCH("strItemName",#REF!,0),FALSE),"SUI_",""),#REF!,2,FALSE)),"ERROR")</f>
        <v>0</v>
      </c>
      <c r="AF157" s="22">
        <v>0</v>
      </c>
      <c r="AG157" s="22">
        <v>0</v>
      </c>
      <c r="AH157" s="22">
        <v>0</v>
      </c>
      <c r="AI157" s="22">
        <v>0</v>
      </c>
      <c r="AJ157" s="22" t="b">
        <v>0</v>
      </c>
      <c r="AK157" s="22">
        <v>0</v>
      </c>
      <c r="AL157" s="22">
        <v>0</v>
      </c>
    </row>
    <row r="158" spans="1:38" ht="16.5" customHeight="1" x14ac:dyDescent="0.3">
      <c r="A158" s="21">
        <f>COUNTIF(FtbReward_Quest!$B:$B,$B158)+COUNTIF(FtbReward_Mode!$B:$B,$B158)+COUNTIF(FtbReward_Content!$B:$B,$B158)-1</f>
        <v>0</v>
      </c>
      <c r="B158" s="22">
        <f t="shared" si="5"/>
        <v>8307071</v>
      </c>
      <c r="C158" s="120">
        <v>830707</v>
      </c>
      <c r="D158" s="49" t="s">
        <v>3599</v>
      </c>
      <c r="E158" s="49" t="s">
        <v>1655</v>
      </c>
      <c r="F158" s="120">
        <f>COUNTIF($C$8:$C158,$C158)</f>
        <v>1</v>
      </c>
      <c r="G158" s="49" t="b">
        <v>0</v>
      </c>
      <c r="H158" s="49">
        <v>0</v>
      </c>
      <c r="I158" s="129">
        <f>IFERROR(IF(H158=0,0,VLOOKUP(VLOOKUP(H158,#REF!,MATCH("strMailTitleID",#REF!,0),FALSE),#REF!,2,FALSE)),"ERROR")</f>
        <v>0</v>
      </c>
      <c r="J158" s="176">
        <v>0</v>
      </c>
      <c r="K158" s="129">
        <f>IFERROR(IF(J158=0,0,VLOOKUP(VLOOKUP(J158,#REF!,MATCH("strMailTitleID",#REF!,0),FALSE),#REF!,2,FALSE)),"ERROR")</f>
        <v>0</v>
      </c>
      <c r="L158" s="49">
        <f ca="1">IFERROR(VLOOKUP($B158,INDIRECT(VLOOKUP($E158,보상!$S:$AA,2,FALSE)),MATCH(L$6,INDIRECT(VLOOKUP($E158,보상!$S:$AA,3,FALSE)),0),FALSE),"ERROR")</f>
        <v>10400</v>
      </c>
      <c r="M158" s="49">
        <v>0</v>
      </c>
      <c r="N158" s="49">
        <v>0</v>
      </c>
      <c r="O158" s="49">
        <v>0</v>
      </c>
      <c r="P158" s="49" t="str">
        <f ca="1">IFERROR(VLOOKUP($B158,INDIRECT(VLOOKUP($E158,보상!$S:$AA,2,FALSE)),MATCH(P$6,INDIRECT(VLOOKUP($E158,보상!$S:$AA,3,FALSE)),0),FALSE),"ERROR")</f>
        <v>Gold</v>
      </c>
      <c r="Q158" s="49">
        <f ca="1">IFERROR(VLOOKUP($B158,INDIRECT(VLOOKUP($E158,보상!$S:$AA,2,FALSE)),MATCH(Q$6,INDIRECT(VLOOKUP($E158,보상!$S:$AA,3,FALSE)),0),FALSE),"ERROR")</f>
        <v>104000</v>
      </c>
      <c r="R158" s="49" t="b">
        <v>0</v>
      </c>
      <c r="S158" s="50" t="b">
        <v>0</v>
      </c>
      <c r="T158" s="22">
        <v>0</v>
      </c>
      <c r="U158" s="134">
        <f>IFERROR(IF(T158=0,0,VLOOKUP(SUBSTITUTE(VLOOKUP(T158,#REF!,MATCH("strItemName",#REF!,0),FALSE),"SUI_",""),#REF!,2,FALSE)),"ERROR")</f>
        <v>0</v>
      </c>
      <c r="V158" s="177">
        <v>0</v>
      </c>
      <c r="W158" s="134">
        <f>IFERROR(IF(V158=0,0,VLOOKUP(SUBSTITUTE(VLOOKUP(V158,#REF!,MATCH("strItemName",#REF!,0),FALSE),"SUI_",""),#REF!,2,FALSE)),"ERROR")</f>
        <v>0</v>
      </c>
      <c r="X158" s="177">
        <v>0</v>
      </c>
      <c r="Y158" s="134">
        <f>IFERROR(IF(X158=0,0,VLOOKUP(SUBSTITUTE(VLOOKUP(X158,#REF!,MATCH("strItemName",#REF!,0),FALSE),"SUI_",""),#REF!,2,FALSE)),"ERROR")</f>
        <v>0</v>
      </c>
      <c r="Z158" s="177">
        <v>0</v>
      </c>
      <c r="AA158" s="134">
        <f>IFERROR(IF(Z158=0,0,VLOOKUP(SUBSTITUTE(VLOOKUP(Z158,#REF!,MATCH("strItemName",#REF!,0),FALSE),"SUI_",""),#REF!,2,FALSE)),"ERROR")</f>
        <v>0</v>
      </c>
      <c r="AB158" s="177">
        <v>0</v>
      </c>
      <c r="AC158" s="134">
        <f>IFERROR(IF(AB158=0,0,VLOOKUP(SUBSTITUTE(VLOOKUP(AB158,#REF!,MATCH("strItemName",#REF!,0),FALSE),"SUI_",""),#REF!,2,FALSE)),"ERROR")</f>
        <v>0</v>
      </c>
      <c r="AD158" s="88">
        <v>0</v>
      </c>
      <c r="AE158" s="134">
        <f>IFERROR(IF(AD158=0,0,VLOOKUP(SUBSTITUTE(VLOOKUP(AD158,#REF!,MATCH("strItemName",#REF!,0),FALSE),"SUI_",""),#REF!,2,FALSE)),"ERROR")</f>
        <v>0</v>
      </c>
      <c r="AF158" s="22">
        <v>0</v>
      </c>
      <c r="AG158" s="22">
        <v>0</v>
      </c>
      <c r="AH158" s="22">
        <v>0</v>
      </c>
      <c r="AI158" s="22">
        <v>0</v>
      </c>
      <c r="AJ158" s="22" t="b">
        <v>0</v>
      </c>
      <c r="AK158" s="22">
        <v>0</v>
      </c>
      <c r="AL158" s="22">
        <v>0</v>
      </c>
    </row>
    <row r="159" spans="1:38" ht="16.5" customHeight="1" x14ac:dyDescent="0.3">
      <c r="A159" s="21">
        <f>COUNTIF(FtbReward_Quest!$B:$B,$B159)+COUNTIF(FtbReward_Mode!$B:$B,$B159)+COUNTIF(FtbReward_Content!$B:$B,$B159)-1</f>
        <v>0</v>
      </c>
      <c r="B159" s="22">
        <f t="shared" si="5"/>
        <v>8307081</v>
      </c>
      <c r="C159" s="120">
        <v>830708</v>
      </c>
      <c r="D159" s="49" t="s">
        <v>3600</v>
      </c>
      <c r="E159" s="49" t="s">
        <v>1655</v>
      </c>
      <c r="F159" s="120">
        <f>COUNTIF($C$8:$C159,$C159)</f>
        <v>1</v>
      </c>
      <c r="G159" s="49" t="b">
        <v>0</v>
      </c>
      <c r="H159" s="49">
        <v>0</v>
      </c>
      <c r="I159" s="129">
        <f>IFERROR(IF(H159=0,0,VLOOKUP(VLOOKUP(H159,#REF!,MATCH("strMailTitleID",#REF!,0),FALSE),#REF!,2,FALSE)),"ERROR")</f>
        <v>0</v>
      </c>
      <c r="J159" s="176">
        <v>0</v>
      </c>
      <c r="K159" s="129">
        <f>IFERROR(IF(J159=0,0,VLOOKUP(VLOOKUP(J159,#REF!,MATCH("strMailTitleID",#REF!,0),FALSE),#REF!,2,FALSE)),"ERROR")</f>
        <v>0</v>
      </c>
      <c r="L159" s="49">
        <f ca="1">IFERROR(VLOOKUP($B159,INDIRECT(VLOOKUP($E159,보상!$S:$AA,2,FALSE)),MATCH(L$6,INDIRECT(VLOOKUP($E159,보상!$S:$AA,3,FALSE)),0),FALSE),"ERROR")</f>
        <v>10400</v>
      </c>
      <c r="M159" s="49">
        <v>0</v>
      </c>
      <c r="N159" s="49">
        <v>0</v>
      </c>
      <c r="O159" s="49">
        <v>0</v>
      </c>
      <c r="P159" s="49" t="str">
        <f ca="1">IFERROR(VLOOKUP($B159,INDIRECT(VLOOKUP($E159,보상!$S:$AA,2,FALSE)),MATCH(P$6,INDIRECT(VLOOKUP($E159,보상!$S:$AA,3,FALSE)),0),FALSE),"ERROR")</f>
        <v>Gold</v>
      </c>
      <c r="Q159" s="49">
        <f ca="1">IFERROR(VLOOKUP($B159,INDIRECT(VLOOKUP($E159,보상!$S:$AA,2,FALSE)),MATCH(Q$6,INDIRECT(VLOOKUP($E159,보상!$S:$AA,3,FALSE)),0),FALSE),"ERROR")</f>
        <v>104000</v>
      </c>
      <c r="R159" s="49" t="b">
        <v>0</v>
      </c>
      <c r="S159" s="50" t="b">
        <v>0</v>
      </c>
      <c r="T159" s="22">
        <v>0</v>
      </c>
      <c r="U159" s="134">
        <f>IFERROR(IF(T159=0,0,VLOOKUP(SUBSTITUTE(VLOOKUP(T159,#REF!,MATCH("strItemName",#REF!,0),FALSE),"SUI_",""),#REF!,2,FALSE)),"ERROR")</f>
        <v>0</v>
      </c>
      <c r="V159" s="177">
        <v>0</v>
      </c>
      <c r="W159" s="134">
        <f>IFERROR(IF(V159=0,0,VLOOKUP(SUBSTITUTE(VLOOKUP(V159,#REF!,MATCH("strItemName",#REF!,0),FALSE),"SUI_",""),#REF!,2,FALSE)),"ERROR")</f>
        <v>0</v>
      </c>
      <c r="X159" s="177">
        <v>0</v>
      </c>
      <c r="Y159" s="134">
        <f>IFERROR(IF(X159=0,0,VLOOKUP(SUBSTITUTE(VLOOKUP(X159,#REF!,MATCH("strItemName",#REF!,0),FALSE),"SUI_",""),#REF!,2,FALSE)),"ERROR")</f>
        <v>0</v>
      </c>
      <c r="Z159" s="177">
        <v>0</v>
      </c>
      <c r="AA159" s="134">
        <f>IFERROR(IF(Z159=0,0,VLOOKUP(SUBSTITUTE(VLOOKUP(Z159,#REF!,MATCH("strItemName",#REF!,0),FALSE),"SUI_",""),#REF!,2,FALSE)),"ERROR")</f>
        <v>0</v>
      </c>
      <c r="AB159" s="177">
        <v>0</v>
      </c>
      <c r="AC159" s="134">
        <f>IFERROR(IF(AB159=0,0,VLOOKUP(SUBSTITUTE(VLOOKUP(AB159,#REF!,MATCH("strItemName",#REF!,0),FALSE),"SUI_",""),#REF!,2,FALSE)),"ERROR")</f>
        <v>0</v>
      </c>
      <c r="AD159" s="88">
        <v>0</v>
      </c>
      <c r="AE159" s="134">
        <f>IFERROR(IF(AD159=0,0,VLOOKUP(SUBSTITUTE(VLOOKUP(AD159,#REF!,MATCH("strItemName",#REF!,0),FALSE),"SUI_",""),#REF!,2,FALSE)),"ERROR")</f>
        <v>0</v>
      </c>
      <c r="AF159" s="22">
        <v>0</v>
      </c>
      <c r="AG159" s="22">
        <v>0</v>
      </c>
      <c r="AH159" s="22">
        <v>0</v>
      </c>
      <c r="AI159" s="22">
        <v>0</v>
      </c>
      <c r="AJ159" s="22" t="b">
        <v>0</v>
      </c>
      <c r="AK159" s="22">
        <v>0</v>
      </c>
      <c r="AL159" s="22">
        <v>0</v>
      </c>
    </row>
    <row r="160" spans="1:38" ht="16.5" customHeight="1" x14ac:dyDescent="0.3">
      <c r="A160" s="21">
        <f>COUNTIF(FtbReward_Quest!$B:$B,$B160)+COUNTIF(FtbReward_Mode!$B:$B,$B160)+COUNTIF(FtbReward_Content!$B:$B,$B160)-1</f>
        <v>0</v>
      </c>
      <c r="B160" s="22">
        <f t="shared" si="5"/>
        <v>8307091</v>
      </c>
      <c r="C160" s="120">
        <v>830709</v>
      </c>
      <c r="D160" s="49" t="s">
        <v>3601</v>
      </c>
      <c r="E160" s="49" t="s">
        <v>1655</v>
      </c>
      <c r="F160" s="120">
        <f>COUNTIF($C$8:$C160,$C160)</f>
        <v>1</v>
      </c>
      <c r="G160" s="49" t="b">
        <v>0</v>
      </c>
      <c r="H160" s="49">
        <v>0</v>
      </c>
      <c r="I160" s="129">
        <f>IFERROR(IF(H160=0,0,VLOOKUP(VLOOKUP(H160,#REF!,MATCH("strMailTitleID",#REF!,0),FALSE),#REF!,2,FALSE)),"ERROR")</f>
        <v>0</v>
      </c>
      <c r="J160" s="176">
        <v>0</v>
      </c>
      <c r="K160" s="129">
        <f>IFERROR(IF(J160=0,0,VLOOKUP(VLOOKUP(J160,#REF!,MATCH("strMailTitleID",#REF!,0),FALSE),#REF!,2,FALSE)),"ERROR")</f>
        <v>0</v>
      </c>
      <c r="L160" s="49">
        <f ca="1">IFERROR(VLOOKUP($B160,INDIRECT(VLOOKUP($E160,보상!$S:$AA,2,FALSE)),MATCH(L$6,INDIRECT(VLOOKUP($E160,보상!$S:$AA,3,FALSE)),0),FALSE),"ERROR")</f>
        <v>10400</v>
      </c>
      <c r="M160" s="49">
        <v>0</v>
      </c>
      <c r="N160" s="49">
        <v>0</v>
      </c>
      <c r="O160" s="49">
        <v>0</v>
      </c>
      <c r="P160" s="49" t="str">
        <f ca="1">IFERROR(VLOOKUP($B160,INDIRECT(VLOOKUP($E160,보상!$S:$AA,2,FALSE)),MATCH(P$6,INDIRECT(VLOOKUP($E160,보상!$S:$AA,3,FALSE)),0),FALSE),"ERROR")</f>
        <v>Gold</v>
      </c>
      <c r="Q160" s="49">
        <f ca="1">IFERROR(VLOOKUP($B160,INDIRECT(VLOOKUP($E160,보상!$S:$AA,2,FALSE)),MATCH(Q$6,INDIRECT(VLOOKUP($E160,보상!$S:$AA,3,FALSE)),0),FALSE),"ERROR")</f>
        <v>104000</v>
      </c>
      <c r="R160" s="49" t="b">
        <v>0</v>
      </c>
      <c r="S160" s="50" t="b">
        <v>0</v>
      </c>
      <c r="T160" s="22">
        <v>0</v>
      </c>
      <c r="U160" s="134">
        <f>IFERROR(IF(T160=0,0,VLOOKUP(SUBSTITUTE(VLOOKUP(T160,#REF!,MATCH("strItemName",#REF!,0),FALSE),"SUI_",""),#REF!,2,FALSE)),"ERROR")</f>
        <v>0</v>
      </c>
      <c r="V160" s="177">
        <v>0</v>
      </c>
      <c r="W160" s="134">
        <f>IFERROR(IF(V160=0,0,VLOOKUP(SUBSTITUTE(VLOOKUP(V160,#REF!,MATCH("strItemName",#REF!,0),FALSE),"SUI_",""),#REF!,2,FALSE)),"ERROR")</f>
        <v>0</v>
      </c>
      <c r="X160" s="177">
        <v>0</v>
      </c>
      <c r="Y160" s="134">
        <f>IFERROR(IF(X160=0,0,VLOOKUP(SUBSTITUTE(VLOOKUP(X160,#REF!,MATCH("strItemName",#REF!,0),FALSE),"SUI_",""),#REF!,2,FALSE)),"ERROR")</f>
        <v>0</v>
      </c>
      <c r="Z160" s="177">
        <v>0</v>
      </c>
      <c r="AA160" s="134">
        <f>IFERROR(IF(Z160=0,0,VLOOKUP(SUBSTITUTE(VLOOKUP(Z160,#REF!,MATCH("strItemName",#REF!,0),FALSE),"SUI_",""),#REF!,2,FALSE)),"ERROR")</f>
        <v>0</v>
      </c>
      <c r="AB160" s="177">
        <v>0</v>
      </c>
      <c r="AC160" s="134">
        <f>IFERROR(IF(AB160=0,0,VLOOKUP(SUBSTITUTE(VLOOKUP(AB160,#REF!,MATCH("strItemName",#REF!,0),FALSE),"SUI_",""),#REF!,2,FALSE)),"ERROR")</f>
        <v>0</v>
      </c>
      <c r="AD160" s="88">
        <v>0</v>
      </c>
      <c r="AE160" s="134">
        <f>IFERROR(IF(AD160=0,0,VLOOKUP(SUBSTITUTE(VLOOKUP(AD160,#REF!,MATCH("strItemName",#REF!,0),FALSE),"SUI_",""),#REF!,2,FALSE)),"ERROR")</f>
        <v>0</v>
      </c>
      <c r="AF160" s="22">
        <v>0</v>
      </c>
      <c r="AG160" s="22">
        <v>0</v>
      </c>
      <c r="AH160" s="22">
        <v>0</v>
      </c>
      <c r="AI160" s="22">
        <v>0</v>
      </c>
      <c r="AJ160" s="22" t="b">
        <v>0</v>
      </c>
      <c r="AK160" s="22">
        <v>0</v>
      </c>
      <c r="AL160" s="22">
        <v>0</v>
      </c>
    </row>
    <row r="161" spans="1:38" ht="16.5" customHeight="1" x14ac:dyDescent="0.3">
      <c r="A161" s="21">
        <f>COUNTIF(FtbReward_Quest!$B:$B,$B161)+COUNTIF(FtbReward_Mode!$B:$B,$B161)+COUNTIF(FtbReward_Content!$B:$B,$B161)-1</f>
        <v>0</v>
      </c>
      <c r="B161" s="22">
        <f t="shared" si="5"/>
        <v>8307101</v>
      </c>
      <c r="C161" s="120">
        <v>830710</v>
      </c>
      <c r="D161" s="49" t="s">
        <v>3602</v>
      </c>
      <c r="E161" s="49" t="s">
        <v>1655</v>
      </c>
      <c r="F161" s="120">
        <f>COUNTIF($C$8:$C161,$C161)</f>
        <v>1</v>
      </c>
      <c r="G161" s="49" t="b">
        <v>0</v>
      </c>
      <c r="H161" s="49">
        <v>0</v>
      </c>
      <c r="I161" s="129">
        <f>IFERROR(IF(H161=0,0,VLOOKUP(VLOOKUP(H161,#REF!,MATCH("strMailTitleID",#REF!,0),FALSE),#REF!,2,FALSE)),"ERROR")</f>
        <v>0</v>
      </c>
      <c r="J161" s="176">
        <v>0</v>
      </c>
      <c r="K161" s="129">
        <f>IFERROR(IF(J161=0,0,VLOOKUP(VLOOKUP(J161,#REF!,MATCH("strMailTitleID",#REF!,0),FALSE),#REF!,2,FALSE)),"ERROR")</f>
        <v>0</v>
      </c>
      <c r="L161" s="49">
        <f ca="1">IFERROR(VLOOKUP($B161,INDIRECT(VLOOKUP($E161,보상!$S:$AA,2,FALSE)),MATCH(L$6,INDIRECT(VLOOKUP($E161,보상!$S:$AA,3,FALSE)),0),FALSE),"ERROR")</f>
        <v>10750</v>
      </c>
      <c r="M161" s="49">
        <v>0</v>
      </c>
      <c r="N161" s="49">
        <v>0</v>
      </c>
      <c r="O161" s="49">
        <v>0</v>
      </c>
      <c r="P161" s="49" t="str">
        <f ca="1">IFERROR(VLOOKUP($B161,INDIRECT(VLOOKUP($E161,보상!$S:$AA,2,FALSE)),MATCH(P$6,INDIRECT(VLOOKUP($E161,보상!$S:$AA,3,FALSE)),0),FALSE),"ERROR")</f>
        <v>Gold</v>
      </c>
      <c r="Q161" s="49">
        <f ca="1">IFERROR(VLOOKUP($B161,INDIRECT(VLOOKUP($E161,보상!$S:$AA,2,FALSE)),MATCH(Q$6,INDIRECT(VLOOKUP($E161,보상!$S:$AA,3,FALSE)),0),FALSE),"ERROR")</f>
        <v>107500</v>
      </c>
      <c r="R161" s="49" t="b">
        <v>0</v>
      </c>
      <c r="S161" s="50" t="b">
        <v>0</v>
      </c>
      <c r="T161" s="22">
        <v>0</v>
      </c>
      <c r="U161" s="134">
        <f>IFERROR(IF(T161=0,0,VLOOKUP(SUBSTITUTE(VLOOKUP(T161,#REF!,MATCH("strItemName",#REF!,0),FALSE),"SUI_",""),#REF!,2,FALSE)),"ERROR")</f>
        <v>0</v>
      </c>
      <c r="V161" s="177">
        <v>0</v>
      </c>
      <c r="W161" s="134">
        <f>IFERROR(IF(V161=0,0,VLOOKUP(SUBSTITUTE(VLOOKUP(V161,#REF!,MATCH("strItemName",#REF!,0),FALSE),"SUI_",""),#REF!,2,FALSE)),"ERROR")</f>
        <v>0</v>
      </c>
      <c r="X161" s="177">
        <v>0</v>
      </c>
      <c r="Y161" s="134">
        <f>IFERROR(IF(X161=0,0,VLOOKUP(SUBSTITUTE(VLOOKUP(X161,#REF!,MATCH("strItemName",#REF!,0),FALSE),"SUI_",""),#REF!,2,FALSE)),"ERROR")</f>
        <v>0</v>
      </c>
      <c r="Z161" s="177">
        <v>0</v>
      </c>
      <c r="AA161" s="134">
        <f>IFERROR(IF(Z161=0,0,VLOOKUP(SUBSTITUTE(VLOOKUP(Z161,#REF!,MATCH("strItemName",#REF!,0),FALSE),"SUI_",""),#REF!,2,FALSE)),"ERROR")</f>
        <v>0</v>
      </c>
      <c r="AB161" s="177">
        <v>0</v>
      </c>
      <c r="AC161" s="134">
        <f>IFERROR(IF(AB161=0,0,VLOOKUP(SUBSTITUTE(VLOOKUP(AB161,#REF!,MATCH("strItemName",#REF!,0),FALSE),"SUI_",""),#REF!,2,FALSE)),"ERROR")</f>
        <v>0</v>
      </c>
      <c r="AD161" s="88">
        <v>0</v>
      </c>
      <c r="AE161" s="134">
        <f>IFERROR(IF(AD161=0,0,VLOOKUP(SUBSTITUTE(VLOOKUP(AD161,#REF!,MATCH("strItemName",#REF!,0),FALSE),"SUI_",""),#REF!,2,FALSE)),"ERROR")</f>
        <v>0</v>
      </c>
      <c r="AF161" s="22">
        <v>0</v>
      </c>
      <c r="AG161" s="22">
        <v>0</v>
      </c>
      <c r="AH161" s="22">
        <v>0</v>
      </c>
      <c r="AI161" s="22">
        <v>0</v>
      </c>
      <c r="AJ161" s="22" t="b">
        <v>0</v>
      </c>
      <c r="AK161" s="22">
        <v>0</v>
      </c>
      <c r="AL161" s="22">
        <v>0</v>
      </c>
    </row>
    <row r="162" spans="1:38" ht="16.5" customHeight="1" x14ac:dyDescent="0.3">
      <c r="A162" s="21">
        <f>COUNTIF(FtbReward_Quest!$B:$B,$B162)+COUNTIF(FtbReward_Mode!$B:$B,$B162)+COUNTIF(FtbReward_Content!$B:$B,$B162)-1</f>
        <v>0</v>
      </c>
      <c r="B162" s="22">
        <f t="shared" si="5"/>
        <v>8307111</v>
      </c>
      <c r="C162" s="120">
        <v>830711</v>
      </c>
      <c r="D162" s="49" t="s">
        <v>3603</v>
      </c>
      <c r="E162" s="49" t="s">
        <v>1655</v>
      </c>
      <c r="F162" s="120">
        <f>COUNTIF($C$8:$C162,$C162)</f>
        <v>1</v>
      </c>
      <c r="G162" s="49" t="b">
        <v>0</v>
      </c>
      <c r="H162" s="49">
        <v>0</v>
      </c>
      <c r="I162" s="129">
        <f>IFERROR(IF(H162=0,0,VLOOKUP(VLOOKUP(H162,#REF!,MATCH("strMailTitleID",#REF!,0),FALSE),#REF!,2,FALSE)),"ERROR")</f>
        <v>0</v>
      </c>
      <c r="J162" s="176">
        <v>0</v>
      </c>
      <c r="K162" s="129">
        <f>IFERROR(IF(J162=0,0,VLOOKUP(VLOOKUP(J162,#REF!,MATCH("strMailTitleID",#REF!,0),FALSE),#REF!,2,FALSE)),"ERROR")</f>
        <v>0</v>
      </c>
      <c r="L162" s="49">
        <f ca="1">IFERROR(VLOOKUP($B162,INDIRECT(VLOOKUP($E162,보상!$S:$AA,2,FALSE)),MATCH(L$6,INDIRECT(VLOOKUP($E162,보상!$S:$AA,3,FALSE)),0),FALSE),"ERROR")</f>
        <v>10750</v>
      </c>
      <c r="M162" s="49">
        <v>0</v>
      </c>
      <c r="N162" s="49">
        <v>0</v>
      </c>
      <c r="O162" s="49">
        <v>0</v>
      </c>
      <c r="P162" s="49" t="str">
        <f ca="1">IFERROR(VLOOKUP($B162,INDIRECT(VLOOKUP($E162,보상!$S:$AA,2,FALSE)),MATCH(P$6,INDIRECT(VLOOKUP($E162,보상!$S:$AA,3,FALSE)),0),FALSE),"ERROR")</f>
        <v>Gold</v>
      </c>
      <c r="Q162" s="49">
        <f ca="1">IFERROR(VLOOKUP($B162,INDIRECT(VLOOKUP($E162,보상!$S:$AA,2,FALSE)),MATCH(Q$6,INDIRECT(VLOOKUP($E162,보상!$S:$AA,3,FALSE)),0),FALSE),"ERROR")</f>
        <v>107500</v>
      </c>
      <c r="R162" s="49" t="b">
        <v>0</v>
      </c>
      <c r="S162" s="50" t="b">
        <v>0</v>
      </c>
      <c r="T162" s="22">
        <v>0</v>
      </c>
      <c r="U162" s="134">
        <f>IFERROR(IF(T162=0,0,VLOOKUP(SUBSTITUTE(VLOOKUP(T162,#REF!,MATCH("strItemName",#REF!,0),FALSE),"SUI_",""),#REF!,2,FALSE)),"ERROR")</f>
        <v>0</v>
      </c>
      <c r="V162" s="177">
        <v>0</v>
      </c>
      <c r="W162" s="134">
        <f>IFERROR(IF(V162=0,0,VLOOKUP(SUBSTITUTE(VLOOKUP(V162,#REF!,MATCH("strItemName",#REF!,0),FALSE),"SUI_",""),#REF!,2,FALSE)),"ERROR")</f>
        <v>0</v>
      </c>
      <c r="X162" s="177">
        <v>0</v>
      </c>
      <c r="Y162" s="134">
        <f>IFERROR(IF(X162=0,0,VLOOKUP(SUBSTITUTE(VLOOKUP(X162,#REF!,MATCH("strItemName",#REF!,0),FALSE),"SUI_",""),#REF!,2,FALSE)),"ERROR")</f>
        <v>0</v>
      </c>
      <c r="Z162" s="177">
        <v>0</v>
      </c>
      <c r="AA162" s="134">
        <f>IFERROR(IF(Z162=0,0,VLOOKUP(SUBSTITUTE(VLOOKUP(Z162,#REF!,MATCH("strItemName",#REF!,0),FALSE),"SUI_",""),#REF!,2,FALSE)),"ERROR")</f>
        <v>0</v>
      </c>
      <c r="AB162" s="177">
        <v>0</v>
      </c>
      <c r="AC162" s="134">
        <f>IFERROR(IF(AB162=0,0,VLOOKUP(SUBSTITUTE(VLOOKUP(AB162,#REF!,MATCH("strItemName",#REF!,0),FALSE),"SUI_",""),#REF!,2,FALSE)),"ERROR")</f>
        <v>0</v>
      </c>
      <c r="AD162" s="88">
        <v>0</v>
      </c>
      <c r="AE162" s="134">
        <f>IFERROR(IF(AD162=0,0,VLOOKUP(SUBSTITUTE(VLOOKUP(AD162,#REF!,MATCH("strItemName",#REF!,0),FALSE),"SUI_",""),#REF!,2,FALSE)),"ERROR")</f>
        <v>0</v>
      </c>
      <c r="AF162" s="22">
        <v>0</v>
      </c>
      <c r="AG162" s="22">
        <v>0</v>
      </c>
      <c r="AH162" s="22">
        <v>0</v>
      </c>
      <c r="AI162" s="22">
        <v>0</v>
      </c>
      <c r="AJ162" s="22" t="b">
        <v>0</v>
      </c>
      <c r="AK162" s="22">
        <v>0</v>
      </c>
      <c r="AL162" s="22">
        <v>0</v>
      </c>
    </row>
    <row r="163" spans="1:38" ht="16.5" customHeight="1" x14ac:dyDescent="0.3">
      <c r="A163" s="21">
        <f>COUNTIF(FtbReward_Quest!$B:$B,$B163)+COUNTIF(FtbReward_Mode!$B:$B,$B163)+COUNTIF(FtbReward_Content!$B:$B,$B163)-1</f>
        <v>0</v>
      </c>
      <c r="B163" s="22">
        <f t="shared" si="5"/>
        <v>8307121</v>
      </c>
      <c r="C163" s="120">
        <v>830712</v>
      </c>
      <c r="D163" s="49" t="s">
        <v>3604</v>
      </c>
      <c r="E163" s="49" t="s">
        <v>1655</v>
      </c>
      <c r="F163" s="120">
        <f>COUNTIF($C$8:$C163,$C163)</f>
        <v>1</v>
      </c>
      <c r="G163" s="49" t="b">
        <v>0</v>
      </c>
      <c r="H163" s="49">
        <v>0</v>
      </c>
      <c r="I163" s="129">
        <f>IFERROR(IF(H163=0,0,VLOOKUP(VLOOKUP(H163,#REF!,MATCH("strMailTitleID",#REF!,0),FALSE),#REF!,2,FALSE)),"ERROR")</f>
        <v>0</v>
      </c>
      <c r="J163" s="176">
        <v>0</v>
      </c>
      <c r="K163" s="129">
        <f>IFERROR(IF(J163=0,0,VLOOKUP(VLOOKUP(J163,#REF!,MATCH("strMailTitleID",#REF!,0),FALSE),#REF!,2,FALSE)),"ERROR")</f>
        <v>0</v>
      </c>
      <c r="L163" s="49">
        <f ca="1">IFERROR(VLOOKUP($B163,INDIRECT(VLOOKUP($E163,보상!$S:$AA,2,FALSE)),MATCH(L$6,INDIRECT(VLOOKUP($E163,보상!$S:$AA,3,FALSE)),0),FALSE),"ERROR")</f>
        <v>10750</v>
      </c>
      <c r="M163" s="49">
        <v>0</v>
      </c>
      <c r="N163" s="49">
        <v>0</v>
      </c>
      <c r="O163" s="49">
        <v>0</v>
      </c>
      <c r="P163" s="49" t="str">
        <f ca="1">IFERROR(VLOOKUP($B163,INDIRECT(VLOOKUP($E163,보상!$S:$AA,2,FALSE)),MATCH(P$6,INDIRECT(VLOOKUP($E163,보상!$S:$AA,3,FALSE)),0),FALSE),"ERROR")</f>
        <v>Gold</v>
      </c>
      <c r="Q163" s="49">
        <f ca="1">IFERROR(VLOOKUP($B163,INDIRECT(VLOOKUP($E163,보상!$S:$AA,2,FALSE)),MATCH(Q$6,INDIRECT(VLOOKUP($E163,보상!$S:$AA,3,FALSE)),0),FALSE),"ERROR")</f>
        <v>107500</v>
      </c>
      <c r="R163" s="49" t="b">
        <v>0</v>
      </c>
      <c r="S163" s="50" t="b">
        <v>0</v>
      </c>
      <c r="T163" s="22">
        <v>0</v>
      </c>
      <c r="U163" s="134">
        <f>IFERROR(IF(T163=0,0,VLOOKUP(SUBSTITUTE(VLOOKUP(T163,#REF!,MATCH("strItemName",#REF!,0),FALSE),"SUI_",""),#REF!,2,FALSE)),"ERROR")</f>
        <v>0</v>
      </c>
      <c r="V163" s="177">
        <v>0</v>
      </c>
      <c r="W163" s="134">
        <f>IFERROR(IF(V163=0,0,VLOOKUP(SUBSTITUTE(VLOOKUP(V163,#REF!,MATCH("strItemName",#REF!,0),FALSE),"SUI_",""),#REF!,2,FALSE)),"ERROR")</f>
        <v>0</v>
      </c>
      <c r="X163" s="177">
        <v>0</v>
      </c>
      <c r="Y163" s="134">
        <f>IFERROR(IF(X163=0,0,VLOOKUP(SUBSTITUTE(VLOOKUP(X163,#REF!,MATCH("strItemName",#REF!,0),FALSE),"SUI_",""),#REF!,2,FALSE)),"ERROR")</f>
        <v>0</v>
      </c>
      <c r="Z163" s="177">
        <v>0</v>
      </c>
      <c r="AA163" s="134">
        <f>IFERROR(IF(Z163=0,0,VLOOKUP(SUBSTITUTE(VLOOKUP(Z163,#REF!,MATCH("strItemName",#REF!,0),FALSE),"SUI_",""),#REF!,2,FALSE)),"ERROR")</f>
        <v>0</v>
      </c>
      <c r="AB163" s="177">
        <v>0</v>
      </c>
      <c r="AC163" s="134">
        <f>IFERROR(IF(AB163=0,0,VLOOKUP(SUBSTITUTE(VLOOKUP(AB163,#REF!,MATCH("strItemName",#REF!,0),FALSE),"SUI_",""),#REF!,2,FALSE)),"ERROR")</f>
        <v>0</v>
      </c>
      <c r="AD163" s="88">
        <v>0</v>
      </c>
      <c r="AE163" s="134">
        <f>IFERROR(IF(AD163=0,0,VLOOKUP(SUBSTITUTE(VLOOKUP(AD163,#REF!,MATCH("strItemName",#REF!,0),FALSE),"SUI_",""),#REF!,2,FALSE)),"ERROR")</f>
        <v>0</v>
      </c>
      <c r="AF163" s="22">
        <v>0</v>
      </c>
      <c r="AG163" s="22">
        <v>0</v>
      </c>
      <c r="AH163" s="22">
        <v>0</v>
      </c>
      <c r="AI163" s="22">
        <v>0</v>
      </c>
      <c r="AJ163" s="22" t="b">
        <v>0</v>
      </c>
      <c r="AK163" s="22">
        <v>0</v>
      </c>
      <c r="AL163" s="22">
        <v>0</v>
      </c>
    </row>
    <row r="164" spans="1:38" ht="16.5" customHeight="1" x14ac:dyDescent="0.3">
      <c r="A164" s="21">
        <f>COUNTIF(FtbReward_Quest!$B:$B,$B164)+COUNTIF(FtbReward_Mode!$B:$B,$B164)+COUNTIF(FtbReward_Content!$B:$B,$B164)-1</f>
        <v>0</v>
      </c>
      <c r="B164" s="22">
        <f t="shared" si="5"/>
        <v>8307131</v>
      </c>
      <c r="C164" s="120">
        <v>830713</v>
      </c>
      <c r="D164" s="49" t="s">
        <v>3605</v>
      </c>
      <c r="E164" s="49" t="s">
        <v>1655</v>
      </c>
      <c r="F164" s="120">
        <f>COUNTIF($C$8:$C164,$C164)</f>
        <v>1</v>
      </c>
      <c r="G164" s="49" t="b">
        <v>0</v>
      </c>
      <c r="H164" s="49">
        <v>0</v>
      </c>
      <c r="I164" s="129">
        <f>IFERROR(IF(H164=0,0,VLOOKUP(VLOOKUP(H164,#REF!,MATCH("strMailTitleID",#REF!,0),FALSE),#REF!,2,FALSE)),"ERROR")</f>
        <v>0</v>
      </c>
      <c r="J164" s="176">
        <v>0</v>
      </c>
      <c r="K164" s="129">
        <f>IFERROR(IF(J164=0,0,VLOOKUP(VLOOKUP(J164,#REF!,MATCH("strMailTitleID",#REF!,0),FALSE),#REF!,2,FALSE)),"ERROR")</f>
        <v>0</v>
      </c>
      <c r="L164" s="49">
        <f ca="1">IFERROR(VLOOKUP($B164,INDIRECT(VLOOKUP($E164,보상!$S:$AA,2,FALSE)),MATCH(L$6,INDIRECT(VLOOKUP($E164,보상!$S:$AA,3,FALSE)),0),FALSE),"ERROR")</f>
        <v>10750</v>
      </c>
      <c r="M164" s="49">
        <v>0</v>
      </c>
      <c r="N164" s="49">
        <v>0</v>
      </c>
      <c r="O164" s="49">
        <v>0</v>
      </c>
      <c r="P164" s="49" t="str">
        <f ca="1">IFERROR(VLOOKUP($B164,INDIRECT(VLOOKUP($E164,보상!$S:$AA,2,FALSE)),MATCH(P$6,INDIRECT(VLOOKUP($E164,보상!$S:$AA,3,FALSE)),0),FALSE),"ERROR")</f>
        <v>Gold</v>
      </c>
      <c r="Q164" s="49">
        <f ca="1">IFERROR(VLOOKUP($B164,INDIRECT(VLOOKUP($E164,보상!$S:$AA,2,FALSE)),MATCH(Q$6,INDIRECT(VLOOKUP($E164,보상!$S:$AA,3,FALSE)),0),FALSE),"ERROR")</f>
        <v>107500</v>
      </c>
      <c r="R164" s="49" t="b">
        <v>0</v>
      </c>
      <c r="S164" s="50" t="b">
        <v>0</v>
      </c>
      <c r="T164" s="22">
        <v>0</v>
      </c>
      <c r="U164" s="134">
        <f>IFERROR(IF(T164=0,0,VLOOKUP(SUBSTITUTE(VLOOKUP(T164,#REF!,MATCH("strItemName",#REF!,0),FALSE),"SUI_",""),#REF!,2,FALSE)),"ERROR")</f>
        <v>0</v>
      </c>
      <c r="V164" s="177">
        <v>0</v>
      </c>
      <c r="W164" s="134">
        <f>IFERROR(IF(V164=0,0,VLOOKUP(SUBSTITUTE(VLOOKUP(V164,#REF!,MATCH("strItemName",#REF!,0),FALSE),"SUI_",""),#REF!,2,FALSE)),"ERROR")</f>
        <v>0</v>
      </c>
      <c r="X164" s="177">
        <v>0</v>
      </c>
      <c r="Y164" s="134">
        <f>IFERROR(IF(X164=0,0,VLOOKUP(SUBSTITUTE(VLOOKUP(X164,#REF!,MATCH("strItemName",#REF!,0),FALSE),"SUI_",""),#REF!,2,FALSE)),"ERROR")</f>
        <v>0</v>
      </c>
      <c r="Z164" s="177">
        <v>0</v>
      </c>
      <c r="AA164" s="134">
        <f>IFERROR(IF(Z164=0,0,VLOOKUP(SUBSTITUTE(VLOOKUP(Z164,#REF!,MATCH("strItemName",#REF!,0),FALSE),"SUI_",""),#REF!,2,FALSE)),"ERROR")</f>
        <v>0</v>
      </c>
      <c r="AB164" s="177">
        <v>0</v>
      </c>
      <c r="AC164" s="134">
        <f>IFERROR(IF(AB164=0,0,VLOOKUP(SUBSTITUTE(VLOOKUP(AB164,#REF!,MATCH("strItemName",#REF!,0),FALSE),"SUI_",""),#REF!,2,FALSE)),"ERROR")</f>
        <v>0</v>
      </c>
      <c r="AD164" s="88">
        <v>0</v>
      </c>
      <c r="AE164" s="134">
        <f>IFERROR(IF(AD164=0,0,VLOOKUP(SUBSTITUTE(VLOOKUP(AD164,#REF!,MATCH("strItemName",#REF!,0),FALSE),"SUI_",""),#REF!,2,FALSE)),"ERROR")</f>
        <v>0</v>
      </c>
      <c r="AF164" s="22">
        <v>0</v>
      </c>
      <c r="AG164" s="22">
        <v>0</v>
      </c>
      <c r="AH164" s="22">
        <v>0</v>
      </c>
      <c r="AI164" s="22">
        <v>0</v>
      </c>
      <c r="AJ164" s="22" t="b">
        <v>0</v>
      </c>
      <c r="AK164" s="22">
        <v>0</v>
      </c>
      <c r="AL164" s="22">
        <v>0</v>
      </c>
    </row>
    <row r="165" spans="1:38" ht="16.5" customHeight="1" x14ac:dyDescent="0.3">
      <c r="A165" s="21">
        <f>COUNTIF(FtbReward_Quest!$B:$B,$B165)+COUNTIF(FtbReward_Mode!$B:$B,$B165)+COUNTIF(FtbReward_Content!$B:$B,$B165)-1</f>
        <v>0</v>
      </c>
      <c r="B165" s="22">
        <f t="shared" si="5"/>
        <v>8307141</v>
      </c>
      <c r="C165" s="120">
        <v>830714</v>
      </c>
      <c r="D165" s="49" t="s">
        <v>3606</v>
      </c>
      <c r="E165" s="49" t="s">
        <v>1655</v>
      </c>
      <c r="F165" s="120">
        <f>COUNTIF($C$8:$C165,$C165)</f>
        <v>1</v>
      </c>
      <c r="G165" s="49" t="b">
        <v>0</v>
      </c>
      <c r="H165" s="49">
        <v>0</v>
      </c>
      <c r="I165" s="129">
        <f>IFERROR(IF(H165=0,0,VLOOKUP(VLOOKUP(H165,#REF!,MATCH("strMailTitleID",#REF!,0),FALSE),#REF!,2,FALSE)),"ERROR")</f>
        <v>0</v>
      </c>
      <c r="J165" s="176">
        <v>0</v>
      </c>
      <c r="K165" s="129">
        <f>IFERROR(IF(J165=0,0,VLOOKUP(VLOOKUP(J165,#REF!,MATCH("strMailTitleID",#REF!,0),FALSE),#REF!,2,FALSE)),"ERROR")</f>
        <v>0</v>
      </c>
      <c r="L165" s="49">
        <f ca="1">IFERROR(VLOOKUP($B165,INDIRECT(VLOOKUP($E165,보상!$S:$AA,2,FALSE)),MATCH(L$6,INDIRECT(VLOOKUP($E165,보상!$S:$AA,3,FALSE)),0),FALSE),"ERROR")</f>
        <v>10750</v>
      </c>
      <c r="M165" s="49">
        <v>0</v>
      </c>
      <c r="N165" s="49">
        <v>0</v>
      </c>
      <c r="O165" s="49">
        <v>0</v>
      </c>
      <c r="P165" s="49" t="str">
        <f ca="1">IFERROR(VLOOKUP($B165,INDIRECT(VLOOKUP($E165,보상!$S:$AA,2,FALSE)),MATCH(P$6,INDIRECT(VLOOKUP($E165,보상!$S:$AA,3,FALSE)),0),FALSE),"ERROR")</f>
        <v>Gold</v>
      </c>
      <c r="Q165" s="49">
        <f ca="1">IFERROR(VLOOKUP($B165,INDIRECT(VLOOKUP($E165,보상!$S:$AA,2,FALSE)),MATCH(Q$6,INDIRECT(VLOOKUP($E165,보상!$S:$AA,3,FALSE)),0),FALSE),"ERROR")</f>
        <v>107500</v>
      </c>
      <c r="R165" s="49" t="b">
        <v>0</v>
      </c>
      <c r="S165" s="50" t="b">
        <v>0</v>
      </c>
      <c r="T165" s="22">
        <v>0</v>
      </c>
      <c r="U165" s="134">
        <f>IFERROR(IF(T165=0,0,VLOOKUP(SUBSTITUTE(VLOOKUP(T165,#REF!,MATCH("strItemName",#REF!,0),FALSE),"SUI_",""),#REF!,2,FALSE)),"ERROR")</f>
        <v>0</v>
      </c>
      <c r="V165" s="177">
        <v>0</v>
      </c>
      <c r="W165" s="134">
        <f>IFERROR(IF(V165=0,0,VLOOKUP(SUBSTITUTE(VLOOKUP(V165,#REF!,MATCH("strItemName",#REF!,0),FALSE),"SUI_",""),#REF!,2,FALSE)),"ERROR")</f>
        <v>0</v>
      </c>
      <c r="X165" s="177">
        <v>0</v>
      </c>
      <c r="Y165" s="134">
        <f>IFERROR(IF(X165=0,0,VLOOKUP(SUBSTITUTE(VLOOKUP(X165,#REF!,MATCH("strItemName",#REF!,0),FALSE),"SUI_",""),#REF!,2,FALSE)),"ERROR")</f>
        <v>0</v>
      </c>
      <c r="Z165" s="177">
        <v>0</v>
      </c>
      <c r="AA165" s="134">
        <f>IFERROR(IF(Z165=0,0,VLOOKUP(SUBSTITUTE(VLOOKUP(Z165,#REF!,MATCH("strItemName",#REF!,0),FALSE),"SUI_",""),#REF!,2,FALSE)),"ERROR")</f>
        <v>0</v>
      </c>
      <c r="AB165" s="177">
        <v>0</v>
      </c>
      <c r="AC165" s="134">
        <f>IFERROR(IF(AB165=0,0,VLOOKUP(SUBSTITUTE(VLOOKUP(AB165,#REF!,MATCH("strItemName",#REF!,0),FALSE),"SUI_",""),#REF!,2,FALSE)),"ERROR")</f>
        <v>0</v>
      </c>
      <c r="AD165" s="88">
        <v>0</v>
      </c>
      <c r="AE165" s="134">
        <f>IFERROR(IF(AD165=0,0,VLOOKUP(SUBSTITUTE(VLOOKUP(AD165,#REF!,MATCH("strItemName",#REF!,0),FALSE),"SUI_",""),#REF!,2,FALSE)),"ERROR")</f>
        <v>0</v>
      </c>
      <c r="AF165" s="22">
        <v>0</v>
      </c>
      <c r="AG165" s="22">
        <v>0</v>
      </c>
      <c r="AH165" s="22">
        <v>0</v>
      </c>
      <c r="AI165" s="22">
        <v>0</v>
      </c>
      <c r="AJ165" s="22" t="b">
        <v>0</v>
      </c>
      <c r="AK165" s="22">
        <v>0</v>
      </c>
      <c r="AL165" s="22">
        <v>0</v>
      </c>
    </row>
    <row r="166" spans="1:38" ht="16.5" customHeight="1" x14ac:dyDescent="0.3">
      <c r="A166" s="21">
        <f>COUNTIF(FtbReward_Quest!$B:$B,$B166)+COUNTIF(FtbReward_Mode!$B:$B,$B166)+COUNTIF(FtbReward_Content!$B:$B,$B166)-1</f>
        <v>0</v>
      </c>
      <c r="B166" s="22">
        <f t="shared" si="5"/>
        <v>8307151</v>
      </c>
      <c r="C166" s="120">
        <v>830715</v>
      </c>
      <c r="D166" s="49" t="s">
        <v>3607</v>
      </c>
      <c r="E166" s="49" t="s">
        <v>1655</v>
      </c>
      <c r="F166" s="120">
        <f>COUNTIF($C$8:$C166,$C166)</f>
        <v>1</v>
      </c>
      <c r="G166" s="49" t="b">
        <v>0</v>
      </c>
      <c r="H166" s="49">
        <v>0</v>
      </c>
      <c r="I166" s="129">
        <f>IFERROR(IF(H166=0,0,VLOOKUP(VLOOKUP(H166,#REF!,MATCH("strMailTitleID",#REF!,0),FALSE),#REF!,2,FALSE)),"ERROR")</f>
        <v>0</v>
      </c>
      <c r="J166" s="176">
        <v>0</v>
      </c>
      <c r="K166" s="129">
        <f>IFERROR(IF(J166=0,0,VLOOKUP(VLOOKUP(J166,#REF!,MATCH("strMailTitleID",#REF!,0),FALSE),#REF!,2,FALSE)),"ERROR")</f>
        <v>0</v>
      </c>
      <c r="L166" s="49">
        <f ca="1">IFERROR(VLOOKUP($B166,INDIRECT(VLOOKUP($E166,보상!$S:$AA,2,FALSE)),MATCH(L$6,INDIRECT(VLOOKUP($E166,보상!$S:$AA,3,FALSE)),0),FALSE),"ERROR")</f>
        <v>10750</v>
      </c>
      <c r="M166" s="49">
        <v>0</v>
      </c>
      <c r="N166" s="49">
        <v>0</v>
      </c>
      <c r="O166" s="49">
        <v>0</v>
      </c>
      <c r="P166" s="49" t="str">
        <f ca="1">IFERROR(VLOOKUP($B166,INDIRECT(VLOOKUP($E166,보상!$S:$AA,2,FALSE)),MATCH(P$6,INDIRECT(VLOOKUP($E166,보상!$S:$AA,3,FALSE)),0),FALSE),"ERROR")</f>
        <v>Gold</v>
      </c>
      <c r="Q166" s="49">
        <f ca="1">IFERROR(VLOOKUP($B166,INDIRECT(VLOOKUP($E166,보상!$S:$AA,2,FALSE)),MATCH(Q$6,INDIRECT(VLOOKUP($E166,보상!$S:$AA,3,FALSE)),0),FALSE),"ERROR")</f>
        <v>107500</v>
      </c>
      <c r="R166" s="49" t="b">
        <v>0</v>
      </c>
      <c r="S166" s="50" t="b">
        <v>0</v>
      </c>
      <c r="T166" s="22">
        <v>0</v>
      </c>
      <c r="U166" s="134">
        <f>IFERROR(IF(T166=0,0,VLOOKUP(SUBSTITUTE(VLOOKUP(T166,#REF!,MATCH("strItemName",#REF!,0),FALSE),"SUI_",""),#REF!,2,FALSE)),"ERROR")</f>
        <v>0</v>
      </c>
      <c r="V166" s="177">
        <v>0</v>
      </c>
      <c r="W166" s="134">
        <f>IFERROR(IF(V166=0,0,VLOOKUP(SUBSTITUTE(VLOOKUP(V166,#REF!,MATCH("strItemName",#REF!,0),FALSE),"SUI_",""),#REF!,2,FALSE)),"ERROR")</f>
        <v>0</v>
      </c>
      <c r="X166" s="177">
        <v>0</v>
      </c>
      <c r="Y166" s="134">
        <f>IFERROR(IF(X166=0,0,VLOOKUP(SUBSTITUTE(VLOOKUP(X166,#REF!,MATCH("strItemName",#REF!,0),FALSE),"SUI_",""),#REF!,2,FALSE)),"ERROR")</f>
        <v>0</v>
      </c>
      <c r="Z166" s="177">
        <v>0</v>
      </c>
      <c r="AA166" s="134">
        <f>IFERROR(IF(Z166=0,0,VLOOKUP(SUBSTITUTE(VLOOKUP(Z166,#REF!,MATCH("strItemName",#REF!,0),FALSE),"SUI_",""),#REF!,2,FALSE)),"ERROR")</f>
        <v>0</v>
      </c>
      <c r="AB166" s="177">
        <v>0</v>
      </c>
      <c r="AC166" s="134">
        <f>IFERROR(IF(AB166=0,0,VLOOKUP(SUBSTITUTE(VLOOKUP(AB166,#REF!,MATCH("strItemName",#REF!,0),FALSE),"SUI_",""),#REF!,2,FALSE)),"ERROR")</f>
        <v>0</v>
      </c>
      <c r="AD166" s="88">
        <v>0</v>
      </c>
      <c r="AE166" s="134">
        <f>IFERROR(IF(AD166=0,0,VLOOKUP(SUBSTITUTE(VLOOKUP(AD166,#REF!,MATCH("strItemName",#REF!,0),FALSE),"SUI_",""),#REF!,2,FALSE)),"ERROR")</f>
        <v>0</v>
      </c>
      <c r="AF166" s="22">
        <v>0</v>
      </c>
      <c r="AG166" s="22">
        <v>0</v>
      </c>
      <c r="AH166" s="22">
        <v>0</v>
      </c>
      <c r="AI166" s="22">
        <v>0</v>
      </c>
      <c r="AJ166" s="22" t="b">
        <v>0</v>
      </c>
      <c r="AK166" s="22">
        <v>0</v>
      </c>
      <c r="AL166" s="22">
        <v>0</v>
      </c>
    </row>
    <row r="167" spans="1:38" ht="16.5" customHeight="1" x14ac:dyDescent="0.3">
      <c r="A167" s="21">
        <f>COUNTIF(FtbReward_Quest!$B:$B,$B167)+COUNTIF(FtbReward_Mode!$B:$B,$B167)+COUNTIF(FtbReward_Content!$B:$B,$B167)-1</f>
        <v>0</v>
      </c>
      <c r="B167" s="22">
        <f t="shared" si="5"/>
        <v>8307161</v>
      </c>
      <c r="C167" s="120">
        <v>830716</v>
      </c>
      <c r="D167" s="49" t="s">
        <v>3608</v>
      </c>
      <c r="E167" s="49" t="s">
        <v>1655</v>
      </c>
      <c r="F167" s="120">
        <f>COUNTIF($C$8:$C167,$C167)</f>
        <v>1</v>
      </c>
      <c r="G167" s="49" t="b">
        <v>0</v>
      </c>
      <c r="H167" s="49">
        <v>0</v>
      </c>
      <c r="I167" s="129">
        <f>IFERROR(IF(H167=0,0,VLOOKUP(VLOOKUP(H167,#REF!,MATCH("strMailTitleID",#REF!,0),FALSE),#REF!,2,FALSE)),"ERROR")</f>
        <v>0</v>
      </c>
      <c r="J167" s="176">
        <v>0</v>
      </c>
      <c r="K167" s="129">
        <f>IFERROR(IF(J167=0,0,VLOOKUP(VLOOKUP(J167,#REF!,MATCH("strMailTitleID",#REF!,0),FALSE),#REF!,2,FALSE)),"ERROR")</f>
        <v>0</v>
      </c>
      <c r="L167" s="49">
        <f ca="1">IFERROR(VLOOKUP($B167,INDIRECT(VLOOKUP($E167,보상!$S:$AA,2,FALSE)),MATCH(L$6,INDIRECT(VLOOKUP($E167,보상!$S:$AA,3,FALSE)),0),FALSE),"ERROR")</f>
        <v>11100</v>
      </c>
      <c r="M167" s="49">
        <v>0</v>
      </c>
      <c r="N167" s="49">
        <v>0</v>
      </c>
      <c r="O167" s="49">
        <v>0</v>
      </c>
      <c r="P167" s="49" t="str">
        <f ca="1">IFERROR(VLOOKUP($B167,INDIRECT(VLOOKUP($E167,보상!$S:$AA,2,FALSE)),MATCH(P$6,INDIRECT(VLOOKUP($E167,보상!$S:$AA,3,FALSE)),0),FALSE),"ERROR")</f>
        <v>Gold</v>
      </c>
      <c r="Q167" s="49">
        <f ca="1">IFERROR(VLOOKUP($B167,INDIRECT(VLOOKUP($E167,보상!$S:$AA,2,FALSE)),MATCH(Q$6,INDIRECT(VLOOKUP($E167,보상!$S:$AA,3,FALSE)),0),FALSE),"ERROR")</f>
        <v>111000</v>
      </c>
      <c r="R167" s="49" t="b">
        <v>0</v>
      </c>
      <c r="S167" s="50" t="b">
        <v>0</v>
      </c>
      <c r="T167" s="22">
        <v>0</v>
      </c>
      <c r="U167" s="134">
        <f>IFERROR(IF(T167=0,0,VLOOKUP(SUBSTITUTE(VLOOKUP(T167,#REF!,MATCH("strItemName",#REF!,0),FALSE),"SUI_",""),#REF!,2,FALSE)),"ERROR")</f>
        <v>0</v>
      </c>
      <c r="V167" s="177">
        <v>0</v>
      </c>
      <c r="W167" s="134">
        <f>IFERROR(IF(V167=0,0,VLOOKUP(SUBSTITUTE(VLOOKUP(V167,#REF!,MATCH("strItemName",#REF!,0),FALSE),"SUI_",""),#REF!,2,FALSE)),"ERROR")</f>
        <v>0</v>
      </c>
      <c r="X167" s="177">
        <v>0</v>
      </c>
      <c r="Y167" s="134">
        <f>IFERROR(IF(X167=0,0,VLOOKUP(SUBSTITUTE(VLOOKUP(X167,#REF!,MATCH("strItemName",#REF!,0),FALSE),"SUI_",""),#REF!,2,FALSE)),"ERROR")</f>
        <v>0</v>
      </c>
      <c r="Z167" s="177">
        <v>0</v>
      </c>
      <c r="AA167" s="134">
        <f>IFERROR(IF(Z167=0,0,VLOOKUP(SUBSTITUTE(VLOOKUP(Z167,#REF!,MATCH("strItemName",#REF!,0),FALSE),"SUI_",""),#REF!,2,FALSE)),"ERROR")</f>
        <v>0</v>
      </c>
      <c r="AB167" s="177">
        <v>0</v>
      </c>
      <c r="AC167" s="134">
        <f>IFERROR(IF(AB167=0,0,VLOOKUP(SUBSTITUTE(VLOOKUP(AB167,#REF!,MATCH("strItemName",#REF!,0),FALSE),"SUI_",""),#REF!,2,FALSE)),"ERROR")</f>
        <v>0</v>
      </c>
      <c r="AD167" s="88">
        <v>0</v>
      </c>
      <c r="AE167" s="134">
        <f>IFERROR(IF(AD167=0,0,VLOOKUP(SUBSTITUTE(VLOOKUP(AD167,#REF!,MATCH("strItemName",#REF!,0),FALSE),"SUI_",""),#REF!,2,FALSE)),"ERROR")</f>
        <v>0</v>
      </c>
      <c r="AF167" s="22">
        <v>0</v>
      </c>
      <c r="AG167" s="22">
        <v>0</v>
      </c>
      <c r="AH167" s="22">
        <v>0</v>
      </c>
      <c r="AI167" s="22">
        <v>0</v>
      </c>
      <c r="AJ167" s="22" t="b">
        <v>0</v>
      </c>
      <c r="AK167" s="22">
        <v>0</v>
      </c>
      <c r="AL167" s="22">
        <v>0</v>
      </c>
    </row>
    <row r="168" spans="1:38" ht="16.5" customHeight="1" x14ac:dyDescent="0.3">
      <c r="A168" s="21">
        <f>COUNTIF(FtbReward_Quest!$B:$B,$B168)+COUNTIF(FtbReward_Mode!$B:$B,$B168)+COUNTIF(FtbReward_Content!$B:$B,$B168)-1</f>
        <v>0</v>
      </c>
      <c r="B168" s="22">
        <f t="shared" si="5"/>
        <v>8307171</v>
      </c>
      <c r="C168" s="120">
        <v>830717</v>
      </c>
      <c r="D168" s="49" t="s">
        <v>3609</v>
      </c>
      <c r="E168" s="49" t="s">
        <v>1655</v>
      </c>
      <c r="F168" s="120">
        <f>COUNTIF($C$8:$C168,$C168)</f>
        <v>1</v>
      </c>
      <c r="G168" s="49" t="b">
        <v>0</v>
      </c>
      <c r="H168" s="49">
        <v>0</v>
      </c>
      <c r="I168" s="129">
        <f>IFERROR(IF(H168=0,0,VLOOKUP(VLOOKUP(H168,#REF!,MATCH("strMailTitleID",#REF!,0),FALSE),#REF!,2,FALSE)),"ERROR")</f>
        <v>0</v>
      </c>
      <c r="J168" s="176">
        <v>0</v>
      </c>
      <c r="K168" s="129">
        <f>IFERROR(IF(J168=0,0,VLOOKUP(VLOOKUP(J168,#REF!,MATCH("strMailTitleID",#REF!,0),FALSE),#REF!,2,FALSE)),"ERROR")</f>
        <v>0</v>
      </c>
      <c r="L168" s="49">
        <f ca="1">IFERROR(VLOOKUP($B168,INDIRECT(VLOOKUP($E168,보상!$S:$AA,2,FALSE)),MATCH(L$6,INDIRECT(VLOOKUP($E168,보상!$S:$AA,3,FALSE)),0),FALSE),"ERROR")</f>
        <v>10750</v>
      </c>
      <c r="M168" s="49">
        <v>0</v>
      </c>
      <c r="N168" s="49">
        <v>0</v>
      </c>
      <c r="O168" s="49">
        <v>0</v>
      </c>
      <c r="P168" s="49" t="str">
        <f ca="1">IFERROR(VLOOKUP($B168,INDIRECT(VLOOKUP($E168,보상!$S:$AA,2,FALSE)),MATCH(P$6,INDIRECT(VLOOKUP($E168,보상!$S:$AA,3,FALSE)),0),FALSE),"ERROR")</f>
        <v>Gold</v>
      </c>
      <c r="Q168" s="49">
        <f ca="1">IFERROR(VLOOKUP($B168,INDIRECT(VLOOKUP($E168,보상!$S:$AA,2,FALSE)),MATCH(Q$6,INDIRECT(VLOOKUP($E168,보상!$S:$AA,3,FALSE)),0),FALSE),"ERROR")</f>
        <v>107500</v>
      </c>
      <c r="R168" s="49" t="b">
        <v>0</v>
      </c>
      <c r="S168" s="50" t="b">
        <v>0</v>
      </c>
      <c r="T168" s="22">
        <v>0</v>
      </c>
      <c r="U168" s="134">
        <f>IFERROR(IF(T168=0,0,VLOOKUP(SUBSTITUTE(VLOOKUP(T168,#REF!,MATCH("strItemName",#REF!,0),FALSE),"SUI_",""),#REF!,2,FALSE)),"ERROR")</f>
        <v>0</v>
      </c>
      <c r="V168" s="177">
        <v>0</v>
      </c>
      <c r="W168" s="134">
        <f>IFERROR(IF(V168=0,0,VLOOKUP(SUBSTITUTE(VLOOKUP(V168,#REF!,MATCH("strItemName",#REF!,0),FALSE),"SUI_",""),#REF!,2,FALSE)),"ERROR")</f>
        <v>0</v>
      </c>
      <c r="X168" s="177">
        <v>0</v>
      </c>
      <c r="Y168" s="134">
        <f>IFERROR(IF(X168=0,0,VLOOKUP(SUBSTITUTE(VLOOKUP(X168,#REF!,MATCH("strItemName",#REF!,0),FALSE),"SUI_",""),#REF!,2,FALSE)),"ERROR")</f>
        <v>0</v>
      </c>
      <c r="Z168" s="177">
        <v>0</v>
      </c>
      <c r="AA168" s="134">
        <f>IFERROR(IF(Z168=0,0,VLOOKUP(SUBSTITUTE(VLOOKUP(Z168,#REF!,MATCH("strItemName",#REF!,0),FALSE),"SUI_",""),#REF!,2,FALSE)),"ERROR")</f>
        <v>0</v>
      </c>
      <c r="AB168" s="177">
        <v>0</v>
      </c>
      <c r="AC168" s="134">
        <f>IFERROR(IF(AB168=0,0,VLOOKUP(SUBSTITUTE(VLOOKUP(AB168,#REF!,MATCH("strItemName",#REF!,0),FALSE),"SUI_",""),#REF!,2,FALSE)),"ERROR")</f>
        <v>0</v>
      </c>
      <c r="AD168" s="88">
        <v>0</v>
      </c>
      <c r="AE168" s="134">
        <f>IFERROR(IF(AD168=0,0,VLOOKUP(SUBSTITUTE(VLOOKUP(AD168,#REF!,MATCH("strItemName",#REF!,0),FALSE),"SUI_",""),#REF!,2,FALSE)),"ERROR")</f>
        <v>0</v>
      </c>
      <c r="AF168" s="22">
        <v>0</v>
      </c>
      <c r="AG168" s="22">
        <v>0</v>
      </c>
      <c r="AH168" s="22">
        <v>0</v>
      </c>
      <c r="AI168" s="22">
        <v>0</v>
      </c>
      <c r="AJ168" s="22" t="b">
        <v>0</v>
      </c>
      <c r="AK168" s="22">
        <v>0</v>
      </c>
      <c r="AL168" s="22">
        <v>0</v>
      </c>
    </row>
    <row r="169" spans="1:38" ht="16.5" customHeight="1" x14ac:dyDescent="0.3">
      <c r="A169" s="21">
        <f>COUNTIF(FtbReward_Quest!$B:$B,$B169)+COUNTIF(FtbReward_Mode!$B:$B,$B169)+COUNTIF(FtbReward_Content!$B:$B,$B169)-1</f>
        <v>0</v>
      </c>
      <c r="B169" s="22">
        <f t="shared" si="5"/>
        <v>8307181</v>
      </c>
      <c r="C169" s="120">
        <v>830718</v>
      </c>
      <c r="D169" s="49" t="s">
        <v>3610</v>
      </c>
      <c r="E169" s="49" t="s">
        <v>1655</v>
      </c>
      <c r="F169" s="120">
        <f>COUNTIF($C$8:$C169,$C169)</f>
        <v>1</v>
      </c>
      <c r="G169" s="49" t="b">
        <v>0</v>
      </c>
      <c r="H169" s="49">
        <v>0</v>
      </c>
      <c r="I169" s="129">
        <f>IFERROR(IF(H169=0,0,VLOOKUP(VLOOKUP(H169,#REF!,MATCH("strMailTitleID",#REF!,0),FALSE),#REF!,2,FALSE)),"ERROR")</f>
        <v>0</v>
      </c>
      <c r="J169" s="176">
        <v>0</v>
      </c>
      <c r="K169" s="129">
        <f>IFERROR(IF(J169=0,0,VLOOKUP(VLOOKUP(J169,#REF!,MATCH("strMailTitleID",#REF!,0),FALSE),#REF!,2,FALSE)),"ERROR")</f>
        <v>0</v>
      </c>
      <c r="L169" s="49">
        <f ca="1">IFERROR(VLOOKUP($B169,INDIRECT(VLOOKUP($E169,보상!$S:$AA,2,FALSE)),MATCH(L$6,INDIRECT(VLOOKUP($E169,보상!$S:$AA,3,FALSE)),0),FALSE),"ERROR")</f>
        <v>11100</v>
      </c>
      <c r="M169" s="49">
        <v>0</v>
      </c>
      <c r="N169" s="49">
        <v>0</v>
      </c>
      <c r="O169" s="49">
        <v>0</v>
      </c>
      <c r="P169" s="49" t="str">
        <f ca="1">IFERROR(VLOOKUP($B169,INDIRECT(VLOOKUP($E169,보상!$S:$AA,2,FALSE)),MATCH(P$6,INDIRECT(VLOOKUP($E169,보상!$S:$AA,3,FALSE)),0),FALSE),"ERROR")</f>
        <v>Gold</v>
      </c>
      <c r="Q169" s="49">
        <f ca="1">IFERROR(VLOOKUP($B169,INDIRECT(VLOOKUP($E169,보상!$S:$AA,2,FALSE)),MATCH(Q$6,INDIRECT(VLOOKUP($E169,보상!$S:$AA,3,FALSE)),0),FALSE),"ERROR")</f>
        <v>111000</v>
      </c>
      <c r="R169" s="49" t="b">
        <v>0</v>
      </c>
      <c r="S169" s="50" t="b">
        <v>0</v>
      </c>
      <c r="T169" s="22">
        <v>0</v>
      </c>
      <c r="U169" s="134">
        <f>IFERROR(IF(T169=0,0,VLOOKUP(SUBSTITUTE(VLOOKUP(T169,#REF!,MATCH("strItemName",#REF!,0),FALSE),"SUI_",""),#REF!,2,FALSE)),"ERROR")</f>
        <v>0</v>
      </c>
      <c r="V169" s="177">
        <v>0</v>
      </c>
      <c r="W169" s="134">
        <f>IFERROR(IF(V169=0,0,VLOOKUP(SUBSTITUTE(VLOOKUP(V169,#REF!,MATCH("strItemName",#REF!,0),FALSE),"SUI_",""),#REF!,2,FALSE)),"ERROR")</f>
        <v>0</v>
      </c>
      <c r="X169" s="177">
        <v>0</v>
      </c>
      <c r="Y169" s="134">
        <f>IFERROR(IF(X169=0,0,VLOOKUP(SUBSTITUTE(VLOOKUP(X169,#REF!,MATCH("strItemName",#REF!,0),FALSE),"SUI_",""),#REF!,2,FALSE)),"ERROR")</f>
        <v>0</v>
      </c>
      <c r="Z169" s="177">
        <v>0</v>
      </c>
      <c r="AA169" s="134">
        <f>IFERROR(IF(Z169=0,0,VLOOKUP(SUBSTITUTE(VLOOKUP(Z169,#REF!,MATCH("strItemName",#REF!,0),FALSE),"SUI_",""),#REF!,2,FALSE)),"ERROR")</f>
        <v>0</v>
      </c>
      <c r="AB169" s="177">
        <v>0</v>
      </c>
      <c r="AC169" s="134">
        <f>IFERROR(IF(AB169=0,0,VLOOKUP(SUBSTITUTE(VLOOKUP(AB169,#REF!,MATCH("strItemName",#REF!,0),FALSE),"SUI_",""),#REF!,2,FALSE)),"ERROR")</f>
        <v>0</v>
      </c>
      <c r="AD169" s="88">
        <v>0</v>
      </c>
      <c r="AE169" s="134">
        <f>IFERROR(IF(AD169=0,0,VLOOKUP(SUBSTITUTE(VLOOKUP(AD169,#REF!,MATCH("strItemName",#REF!,0),FALSE),"SUI_",""),#REF!,2,FALSE)),"ERROR")</f>
        <v>0</v>
      </c>
      <c r="AF169" s="22">
        <v>0</v>
      </c>
      <c r="AG169" s="22">
        <v>0</v>
      </c>
      <c r="AH169" s="22">
        <v>0</v>
      </c>
      <c r="AI169" s="22">
        <v>0</v>
      </c>
      <c r="AJ169" s="22" t="b">
        <v>0</v>
      </c>
      <c r="AK169" s="22">
        <v>0</v>
      </c>
      <c r="AL169" s="22">
        <v>0</v>
      </c>
    </row>
    <row r="170" spans="1:38" ht="16.5" customHeight="1" x14ac:dyDescent="0.3">
      <c r="A170" s="21">
        <f>COUNTIF(FtbReward_Quest!$B:$B,$B170)+COUNTIF(FtbReward_Mode!$B:$B,$B170)+COUNTIF(FtbReward_Content!$B:$B,$B170)-1</f>
        <v>0</v>
      </c>
      <c r="B170" s="22">
        <f t="shared" si="5"/>
        <v>8307191</v>
      </c>
      <c r="C170" s="120">
        <v>830719</v>
      </c>
      <c r="D170" s="49" t="s">
        <v>3611</v>
      </c>
      <c r="E170" s="49" t="s">
        <v>1655</v>
      </c>
      <c r="F170" s="120">
        <f>COUNTIF($C$8:$C170,$C170)</f>
        <v>1</v>
      </c>
      <c r="G170" s="49" t="b">
        <v>0</v>
      </c>
      <c r="H170" s="49">
        <v>0</v>
      </c>
      <c r="I170" s="129">
        <f>IFERROR(IF(H170=0,0,VLOOKUP(VLOOKUP(H170,#REF!,MATCH("strMailTitleID",#REF!,0),FALSE),#REF!,2,FALSE)),"ERROR")</f>
        <v>0</v>
      </c>
      <c r="J170" s="176">
        <v>0</v>
      </c>
      <c r="K170" s="129">
        <f>IFERROR(IF(J170=0,0,VLOOKUP(VLOOKUP(J170,#REF!,MATCH("strMailTitleID",#REF!,0),FALSE),#REF!,2,FALSE)),"ERROR")</f>
        <v>0</v>
      </c>
      <c r="L170" s="49">
        <f ca="1">IFERROR(VLOOKUP($B170,INDIRECT(VLOOKUP($E170,보상!$S:$AA,2,FALSE)),MATCH(L$6,INDIRECT(VLOOKUP($E170,보상!$S:$AA,3,FALSE)),0),FALSE),"ERROR")</f>
        <v>11100</v>
      </c>
      <c r="M170" s="49">
        <v>0</v>
      </c>
      <c r="N170" s="49">
        <v>0</v>
      </c>
      <c r="O170" s="49">
        <v>0</v>
      </c>
      <c r="P170" s="49" t="str">
        <f ca="1">IFERROR(VLOOKUP($B170,INDIRECT(VLOOKUP($E170,보상!$S:$AA,2,FALSE)),MATCH(P$6,INDIRECT(VLOOKUP($E170,보상!$S:$AA,3,FALSE)),0),FALSE),"ERROR")</f>
        <v>Gold</v>
      </c>
      <c r="Q170" s="49">
        <f ca="1">IFERROR(VLOOKUP($B170,INDIRECT(VLOOKUP($E170,보상!$S:$AA,2,FALSE)),MATCH(Q$6,INDIRECT(VLOOKUP($E170,보상!$S:$AA,3,FALSE)),0),FALSE),"ERROR")</f>
        <v>111000</v>
      </c>
      <c r="R170" s="49" t="b">
        <v>0</v>
      </c>
      <c r="S170" s="50" t="b">
        <v>0</v>
      </c>
      <c r="T170" s="22">
        <v>0</v>
      </c>
      <c r="U170" s="134">
        <f>IFERROR(IF(T170=0,0,VLOOKUP(SUBSTITUTE(VLOOKUP(T170,#REF!,MATCH("strItemName",#REF!,0),FALSE),"SUI_",""),#REF!,2,FALSE)),"ERROR")</f>
        <v>0</v>
      </c>
      <c r="V170" s="177">
        <v>0</v>
      </c>
      <c r="W170" s="134">
        <f>IFERROR(IF(V170=0,0,VLOOKUP(SUBSTITUTE(VLOOKUP(V170,#REF!,MATCH("strItemName",#REF!,0),FALSE),"SUI_",""),#REF!,2,FALSE)),"ERROR")</f>
        <v>0</v>
      </c>
      <c r="X170" s="177">
        <v>0</v>
      </c>
      <c r="Y170" s="134">
        <f>IFERROR(IF(X170=0,0,VLOOKUP(SUBSTITUTE(VLOOKUP(X170,#REF!,MATCH("strItemName",#REF!,0),FALSE),"SUI_",""),#REF!,2,FALSE)),"ERROR")</f>
        <v>0</v>
      </c>
      <c r="Z170" s="177">
        <v>0</v>
      </c>
      <c r="AA170" s="134">
        <f>IFERROR(IF(Z170=0,0,VLOOKUP(SUBSTITUTE(VLOOKUP(Z170,#REF!,MATCH("strItemName",#REF!,0),FALSE),"SUI_",""),#REF!,2,FALSE)),"ERROR")</f>
        <v>0</v>
      </c>
      <c r="AB170" s="177">
        <v>0</v>
      </c>
      <c r="AC170" s="134">
        <f>IFERROR(IF(AB170=0,0,VLOOKUP(SUBSTITUTE(VLOOKUP(AB170,#REF!,MATCH("strItemName",#REF!,0),FALSE),"SUI_",""),#REF!,2,FALSE)),"ERROR")</f>
        <v>0</v>
      </c>
      <c r="AD170" s="88">
        <v>0</v>
      </c>
      <c r="AE170" s="134">
        <f>IFERROR(IF(AD170=0,0,VLOOKUP(SUBSTITUTE(VLOOKUP(AD170,#REF!,MATCH("strItemName",#REF!,0),FALSE),"SUI_",""),#REF!,2,FALSE)),"ERROR")</f>
        <v>0</v>
      </c>
      <c r="AF170" s="22">
        <v>0</v>
      </c>
      <c r="AG170" s="22">
        <v>0</v>
      </c>
      <c r="AH170" s="22">
        <v>0</v>
      </c>
      <c r="AI170" s="22">
        <v>0</v>
      </c>
      <c r="AJ170" s="22" t="b">
        <v>0</v>
      </c>
      <c r="AK170" s="22">
        <v>0</v>
      </c>
      <c r="AL170" s="22">
        <v>0</v>
      </c>
    </row>
    <row r="171" spans="1:38" ht="16.5" customHeight="1" x14ac:dyDescent="0.3">
      <c r="A171" s="21">
        <f>COUNTIF(FtbReward_Quest!$B:$B,$B171)+COUNTIF(FtbReward_Mode!$B:$B,$B171)+COUNTIF(FtbReward_Content!$B:$B,$B171)-1</f>
        <v>0</v>
      </c>
      <c r="B171" s="22">
        <f t="shared" si="5"/>
        <v>8307201</v>
      </c>
      <c r="C171" s="120">
        <v>830720</v>
      </c>
      <c r="D171" s="49" t="s">
        <v>3612</v>
      </c>
      <c r="E171" s="49" t="s">
        <v>1655</v>
      </c>
      <c r="F171" s="120">
        <f>COUNTIF($C$8:$C171,$C171)</f>
        <v>1</v>
      </c>
      <c r="G171" s="49" t="b">
        <v>0</v>
      </c>
      <c r="H171" s="49">
        <v>0</v>
      </c>
      <c r="I171" s="129">
        <f>IFERROR(IF(H171=0,0,VLOOKUP(VLOOKUP(H171,#REF!,MATCH("strMailTitleID",#REF!,0),FALSE),#REF!,2,FALSE)),"ERROR")</f>
        <v>0</v>
      </c>
      <c r="J171" s="176">
        <v>0</v>
      </c>
      <c r="K171" s="129">
        <f>IFERROR(IF(J171=0,0,VLOOKUP(VLOOKUP(J171,#REF!,MATCH("strMailTitleID",#REF!,0),FALSE),#REF!,2,FALSE)),"ERROR")</f>
        <v>0</v>
      </c>
      <c r="L171" s="49">
        <f ca="1">IFERROR(VLOOKUP($B171,INDIRECT(VLOOKUP($E171,보상!$S:$AA,2,FALSE)),MATCH(L$6,INDIRECT(VLOOKUP($E171,보상!$S:$AA,3,FALSE)),0),FALSE),"ERROR")</f>
        <v>11500</v>
      </c>
      <c r="M171" s="49">
        <v>0</v>
      </c>
      <c r="N171" s="49">
        <v>0</v>
      </c>
      <c r="O171" s="49">
        <v>0</v>
      </c>
      <c r="P171" s="49" t="str">
        <f ca="1">IFERROR(VLOOKUP($B171,INDIRECT(VLOOKUP($E171,보상!$S:$AA,2,FALSE)),MATCH(P$6,INDIRECT(VLOOKUP($E171,보상!$S:$AA,3,FALSE)),0),FALSE),"ERROR")</f>
        <v>Gold</v>
      </c>
      <c r="Q171" s="49">
        <f ca="1">IFERROR(VLOOKUP($B171,INDIRECT(VLOOKUP($E171,보상!$S:$AA,2,FALSE)),MATCH(Q$6,INDIRECT(VLOOKUP($E171,보상!$S:$AA,3,FALSE)),0),FALSE),"ERROR")</f>
        <v>115000</v>
      </c>
      <c r="R171" s="49" t="b">
        <v>0</v>
      </c>
      <c r="S171" s="50" t="b">
        <v>0</v>
      </c>
      <c r="T171" s="22">
        <v>0</v>
      </c>
      <c r="U171" s="134">
        <f>IFERROR(IF(T171=0,0,VLOOKUP(SUBSTITUTE(VLOOKUP(T171,#REF!,MATCH("strItemName",#REF!,0),FALSE),"SUI_",""),#REF!,2,FALSE)),"ERROR")</f>
        <v>0</v>
      </c>
      <c r="V171" s="177">
        <v>0</v>
      </c>
      <c r="W171" s="134">
        <f>IFERROR(IF(V171=0,0,VLOOKUP(SUBSTITUTE(VLOOKUP(V171,#REF!,MATCH("strItemName",#REF!,0),FALSE),"SUI_",""),#REF!,2,FALSE)),"ERROR")</f>
        <v>0</v>
      </c>
      <c r="X171" s="177">
        <v>0</v>
      </c>
      <c r="Y171" s="134">
        <f>IFERROR(IF(X171=0,0,VLOOKUP(SUBSTITUTE(VLOOKUP(X171,#REF!,MATCH("strItemName",#REF!,0),FALSE),"SUI_",""),#REF!,2,FALSE)),"ERROR")</f>
        <v>0</v>
      </c>
      <c r="Z171" s="177">
        <v>0</v>
      </c>
      <c r="AA171" s="134">
        <f>IFERROR(IF(Z171=0,0,VLOOKUP(SUBSTITUTE(VLOOKUP(Z171,#REF!,MATCH("strItemName",#REF!,0),FALSE),"SUI_",""),#REF!,2,FALSE)),"ERROR")</f>
        <v>0</v>
      </c>
      <c r="AB171" s="177">
        <v>0</v>
      </c>
      <c r="AC171" s="134">
        <f>IFERROR(IF(AB171=0,0,VLOOKUP(SUBSTITUTE(VLOOKUP(AB171,#REF!,MATCH("strItemName",#REF!,0),FALSE),"SUI_",""),#REF!,2,FALSE)),"ERROR")</f>
        <v>0</v>
      </c>
      <c r="AD171" s="88">
        <v>0</v>
      </c>
      <c r="AE171" s="134">
        <f>IFERROR(IF(AD171=0,0,VLOOKUP(SUBSTITUTE(VLOOKUP(AD171,#REF!,MATCH("strItemName",#REF!,0),FALSE),"SUI_",""),#REF!,2,FALSE)),"ERROR")</f>
        <v>0</v>
      </c>
      <c r="AF171" s="22">
        <v>0</v>
      </c>
      <c r="AG171" s="22">
        <v>0</v>
      </c>
      <c r="AH171" s="22">
        <v>0</v>
      </c>
      <c r="AI171" s="22">
        <v>0</v>
      </c>
      <c r="AJ171" s="22" t="b">
        <v>0</v>
      </c>
      <c r="AK171" s="22">
        <v>0</v>
      </c>
      <c r="AL171" s="22">
        <v>0</v>
      </c>
    </row>
    <row r="172" spans="1:38" ht="16.5" customHeight="1" x14ac:dyDescent="0.3">
      <c r="A172" s="21">
        <f>COUNTIF(FtbReward_Quest!$B:$B,$B172)+COUNTIF(FtbReward_Mode!$B:$B,$B172)+COUNTIF(FtbReward_Content!$B:$B,$B172)-1</f>
        <v>0</v>
      </c>
      <c r="B172" s="22">
        <f t="shared" si="5"/>
        <v>8307211</v>
      </c>
      <c r="C172" s="120">
        <v>830721</v>
      </c>
      <c r="D172" s="49" t="s">
        <v>3613</v>
      </c>
      <c r="E172" s="49" t="s">
        <v>1655</v>
      </c>
      <c r="F172" s="120">
        <f>COUNTIF($C$8:$C172,$C172)</f>
        <v>1</v>
      </c>
      <c r="G172" s="49" t="b">
        <v>0</v>
      </c>
      <c r="H172" s="49">
        <v>0</v>
      </c>
      <c r="I172" s="129">
        <f>IFERROR(IF(H172=0,0,VLOOKUP(VLOOKUP(H172,#REF!,MATCH("strMailTitleID",#REF!,0),FALSE),#REF!,2,FALSE)),"ERROR")</f>
        <v>0</v>
      </c>
      <c r="J172" s="176">
        <v>0</v>
      </c>
      <c r="K172" s="129">
        <f>IFERROR(IF(J172=0,0,VLOOKUP(VLOOKUP(J172,#REF!,MATCH("strMailTitleID",#REF!,0),FALSE),#REF!,2,FALSE)),"ERROR")</f>
        <v>0</v>
      </c>
      <c r="L172" s="49">
        <f ca="1">IFERROR(VLOOKUP($B172,INDIRECT(VLOOKUP($E172,보상!$S:$AA,2,FALSE)),MATCH(L$6,INDIRECT(VLOOKUP($E172,보상!$S:$AA,3,FALSE)),0),FALSE),"ERROR")</f>
        <v>11500</v>
      </c>
      <c r="M172" s="49">
        <v>0</v>
      </c>
      <c r="N172" s="49">
        <v>0</v>
      </c>
      <c r="O172" s="49">
        <v>0</v>
      </c>
      <c r="P172" s="49" t="str">
        <f ca="1">IFERROR(VLOOKUP($B172,INDIRECT(VLOOKUP($E172,보상!$S:$AA,2,FALSE)),MATCH(P$6,INDIRECT(VLOOKUP($E172,보상!$S:$AA,3,FALSE)),0),FALSE),"ERROR")</f>
        <v>Gold</v>
      </c>
      <c r="Q172" s="49">
        <f ca="1">IFERROR(VLOOKUP($B172,INDIRECT(VLOOKUP($E172,보상!$S:$AA,2,FALSE)),MATCH(Q$6,INDIRECT(VLOOKUP($E172,보상!$S:$AA,3,FALSE)),0),FALSE),"ERROR")</f>
        <v>115000</v>
      </c>
      <c r="R172" s="49" t="b">
        <v>0</v>
      </c>
      <c r="S172" s="50" t="b">
        <v>0</v>
      </c>
      <c r="T172" s="22">
        <v>0</v>
      </c>
      <c r="U172" s="134">
        <f>IFERROR(IF(T172=0,0,VLOOKUP(SUBSTITUTE(VLOOKUP(T172,#REF!,MATCH("strItemName",#REF!,0),FALSE),"SUI_",""),#REF!,2,FALSE)),"ERROR")</f>
        <v>0</v>
      </c>
      <c r="V172" s="177">
        <v>0</v>
      </c>
      <c r="W172" s="134">
        <f>IFERROR(IF(V172=0,0,VLOOKUP(SUBSTITUTE(VLOOKUP(V172,#REF!,MATCH("strItemName",#REF!,0),FALSE),"SUI_",""),#REF!,2,FALSE)),"ERROR")</f>
        <v>0</v>
      </c>
      <c r="X172" s="177">
        <v>0</v>
      </c>
      <c r="Y172" s="134">
        <f>IFERROR(IF(X172=0,0,VLOOKUP(SUBSTITUTE(VLOOKUP(X172,#REF!,MATCH("strItemName",#REF!,0),FALSE),"SUI_",""),#REF!,2,FALSE)),"ERROR")</f>
        <v>0</v>
      </c>
      <c r="Z172" s="177">
        <v>0</v>
      </c>
      <c r="AA172" s="134">
        <f>IFERROR(IF(Z172=0,0,VLOOKUP(SUBSTITUTE(VLOOKUP(Z172,#REF!,MATCH("strItemName",#REF!,0),FALSE),"SUI_",""),#REF!,2,FALSE)),"ERROR")</f>
        <v>0</v>
      </c>
      <c r="AB172" s="177">
        <v>0</v>
      </c>
      <c r="AC172" s="134">
        <f>IFERROR(IF(AB172=0,0,VLOOKUP(SUBSTITUTE(VLOOKUP(AB172,#REF!,MATCH("strItemName",#REF!,0),FALSE),"SUI_",""),#REF!,2,FALSE)),"ERROR")</f>
        <v>0</v>
      </c>
      <c r="AD172" s="88">
        <v>0</v>
      </c>
      <c r="AE172" s="134">
        <f>IFERROR(IF(AD172=0,0,VLOOKUP(SUBSTITUTE(VLOOKUP(AD172,#REF!,MATCH("strItemName",#REF!,0),FALSE),"SUI_",""),#REF!,2,FALSE)),"ERROR")</f>
        <v>0</v>
      </c>
      <c r="AF172" s="22">
        <v>0</v>
      </c>
      <c r="AG172" s="22">
        <v>0</v>
      </c>
      <c r="AH172" s="22">
        <v>0</v>
      </c>
      <c r="AI172" s="22">
        <v>0</v>
      </c>
      <c r="AJ172" s="22" t="b">
        <v>0</v>
      </c>
      <c r="AK172" s="22">
        <v>0</v>
      </c>
      <c r="AL172" s="22">
        <v>0</v>
      </c>
    </row>
    <row r="173" spans="1:38" ht="16.5" customHeight="1" x14ac:dyDescent="0.3">
      <c r="A173" s="21">
        <f>COUNTIF(FtbReward_Quest!$B:$B,$B173)+COUNTIF(FtbReward_Mode!$B:$B,$B173)+COUNTIF(FtbReward_Content!$B:$B,$B173)-1</f>
        <v>0</v>
      </c>
      <c r="B173" s="22">
        <f t="shared" si="5"/>
        <v>8307221</v>
      </c>
      <c r="C173" s="120">
        <v>830722</v>
      </c>
      <c r="D173" s="49" t="s">
        <v>3614</v>
      </c>
      <c r="E173" s="49" t="s">
        <v>1655</v>
      </c>
      <c r="F173" s="120">
        <f>COUNTIF($C$8:$C173,$C173)</f>
        <v>1</v>
      </c>
      <c r="G173" s="49" t="b">
        <v>0</v>
      </c>
      <c r="H173" s="49">
        <v>0</v>
      </c>
      <c r="I173" s="129">
        <f>IFERROR(IF(H173=0,0,VLOOKUP(VLOOKUP(H173,#REF!,MATCH("strMailTitleID",#REF!,0),FALSE),#REF!,2,FALSE)),"ERROR")</f>
        <v>0</v>
      </c>
      <c r="J173" s="176">
        <v>0</v>
      </c>
      <c r="K173" s="129">
        <f>IFERROR(IF(J173=0,0,VLOOKUP(VLOOKUP(J173,#REF!,MATCH("strMailTitleID",#REF!,0),FALSE),#REF!,2,FALSE)),"ERROR")</f>
        <v>0</v>
      </c>
      <c r="L173" s="49">
        <f ca="1">IFERROR(VLOOKUP($B173,INDIRECT(VLOOKUP($E173,보상!$S:$AA,2,FALSE)),MATCH(L$6,INDIRECT(VLOOKUP($E173,보상!$S:$AA,3,FALSE)),0),FALSE),"ERROR")</f>
        <v>11500</v>
      </c>
      <c r="M173" s="49">
        <v>0</v>
      </c>
      <c r="N173" s="49">
        <v>0</v>
      </c>
      <c r="O173" s="49">
        <v>0</v>
      </c>
      <c r="P173" s="49" t="str">
        <f ca="1">IFERROR(VLOOKUP($B173,INDIRECT(VLOOKUP($E173,보상!$S:$AA,2,FALSE)),MATCH(P$6,INDIRECT(VLOOKUP($E173,보상!$S:$AA,3,FALSE)),0),FALSE),"ERROR")</f>
        <v>Gold</v>
      </c>
      <c r="Q173" s="49">
        <f ca="1">IFERROR(VLOOKUP($B173,INDIRECT(VLOOKUP($E173,보상!$S:$AA,2,FALSE)),MATCH(Q$6,INDIRECT(VLOOKUP($E173,보상!$S:$AA,3,FALSE)),0),FALSE),"ERROR")</f>
        <v>115000</v>
      </c>
      <c r="R173" s="49" t="b">
        <v>0</v>
      </c>
      <c r="S173" s="50" t="b">
        <v>0</v>
      </c>
      <c r="T173" s="22">
        <v>0</v>
      </c>
      <c r="U173" s="134">
        <f>IFERROR(IF(T173=0,0,VLOOKUP(SUBSTITUTE(VLOOKUP(T173,#REF!,MATCH("strItemName",#REF!,0),FALSE),"SUI_",""),#REF!,2,FALSE)),"ERROR")</f>
        <v>0</v>
      </c>
      <c r="V173" s="177">
        <v>0</v>
      </c>
      <c r="W173" s="134">
        <f>IFERROR(IF(V173=0,0,VLOOKUP(SUBSTITUTE(VLOOKUP(V173,#REF!,MATCH("strItemName",#REF!,0),FALSE),"SUI_",""),#REF!,2,FALSE)),"ERROR")</f>
        <v>0</v>
      </c>
      <c r="X173" s="177">
        <v>0</v>
      </c>
      <c r="Y173" s="134">
        <f>IFERROR(IF(X173=0,0,VLOOKUP(SUBSTITUTE(VLOOKUP(X173,#REF!,MATCH("strItemName",#REF!,0),FALSE),"SUI_",""),#REF!,2,FALSE)),"ERROR")</f>
        <v>0</v>
      </c>
      <c r="Z173" s="177">
        <v>0</v>
      </c>
      <c r="AA173" s="134">
        <f>IFERROR(IF(Z173=0,0,VLOOKUP(SUBSTITUTE(VLOOKUP(Z173,#REF!,MATCH("strItemName",#REF!,0),FALSE),"SUI_",""),#REF!,2,FALSE)),"ERROR")</f>
        <v>0</v>
      </c>
      <c r="AB173" s="177">
        <v>0</v>
      </c>
      <c r="AC173" s="134">
        <f>IFERROR(IF(AB173=0,0,VLOOKUP(SUBSTITUTE(VLOOKUP(AB173,#REF!,MATCH("strItemName",#REF!,0),FALSE),"SUI_",""),#REF!,2,FALSE)),"ERROR")</f>
        <v>0</v>
      </c>
      <c r="AD173" s="88">
        <v>0</v>
      </c>
      <c r="AE173" s="134">
        <f>IFERROR(IF(AD173=0,0,VLOOKUP(SUBSTITUTE(VLOOKUP(AD173,#REF!,MATCH("strItemName",#REF!,0),FALSE),"SUI_",""),#REF!,2,FALSE)),"ERROR")</f>
        <v>0</v>
      </c>
      <c r="AF173" s="22">
        <v>0</v>
      </c>
      <c r="AG173" s="22">
        <v>0</v>
      </c>
      <c r="AH173" s="22">
        <v>0</v>
      </c>
      <c r="AI173" s="22">
        <v>0</v>
      </c>
      <c r="AJ173" s="22" t="b">
        <v>0</v>
      </c>
      <c r="AK173" s="22">
        <v>0</v>
      </c>
      <c r="AL173" s="22">
        <v>0</v>
      </c>
    </row>
    <row r="174" spans="1:38" ht="16.5" customHeight="1" x14ac:dyDescent="0.3">
      <c r="A174" s="21">
        <f>COUNTIF(FtbReward_Quest!$B:$B,$B174)+COUNTIF(FtbReward_Mode!$B:$B,$B174)+COUNTIF(FtbReward_Content!$B:$B,$B174)-1</f>
        <v>0</v>
      </c>
      <c r="B174" s="22">
        <f t="shared" si="5"/>
        <v>8307231</v>
      </c>
      <c r="C174" s="120">
        <v>830723</v>
      </c>
      <c r="D174" s="49" t="s">
        <v>3615</v>
      </c>
      <c r="E174" s="49" t="s">
        <v>1655</v>
      </c>
      <c r="F174" s="120">
        <f>COUNTIF($C$8:$C174,$C174)</f>
        <v>1</v>
      </c>
      <c r="G174" s="49" t="b">
        <v>0</v>
      </c>
      <c r="H174" s="49">
        <v>0</v>
      </c>
      <c r="I174" s="129">
        <f>IFERROR(IF(H174=0,0,VLOOKUP(VLOOKUP(H174,#REF!,MATCH("strMailTitleID",#REF!,0),FALSE),#REF!,2,FALSE)),"ERROR")</f>
        <v>0</v>
      </c>
      <c r="J174" s="176">
        <v>0</v>
      </c>
      <c r="K174" s="129">
        <f>IFERROR(IF(J174=0,0,VLOOKUP(VLOOKUP(J174,#REF!,MATCH("strMailTitleID",#REF!,0),FALSE),#REF!,2,FALSE)),"ERROR")</f>
        <v>0</v>
      </c>
      <c r="L174" s="49">
        <f ca="1">IFERROR(VLOOKUP($B174,INDIRECT(VLOOKUP($E174,보상!$S:$AA,2,FALSE)),MATCH(L$6,INDIRECT(VLOOKUP($E174,보상!$S:$AA,3,FALSE)),0),FALSE),"ERROR")</f>
        <v>11500</v>
      </c>
      <c r="M174" s="49">
        <v>0</v>
      </c>
      <c r="N174" s="49">
        <v>0</v>
      </c>
      <c r="O174" s="49">
        <v>0</v>
      </c>
      <c r="P174" s="49" t="str">
        <f ca="1">IFERROR(VLOOKUP($B174,INDIRECT(VLOOKUP($E174,보상!$S:$AA,2,FALSE)),MATCH(P$6,INDIRECT(VLOOKUP($E174,보상!$S:$AA,3,FALSE)),0),FALSE),"ERROR")</f>
        <v>Gold</v>
      </c>
      <c r="Q174" s="49">
        <f ca="1">IFERROR(VLOOKUP($B174,INDIRECT(VLOOKUP($E174,보상!$S:$AA,2,FALSE)),MATCH(Q$6,INDIRECT(VLOOKUP($E174,보상!$S:$AA,3,FALSE)),0),FALSE),"ERROR")</f>
        <v>115000</v>
      </c>
      <c r="R174" s="49" t="b">
        <v>0</v>
      </c>
      <c r="S174" s="50" t="b">
        <v>0</v>
      </c>
      <c r="T174" s="22">
        <v>0</v>
      </c>
      <c r="U174" s="134">
        <f>IFERROR(IF(T174=0,0,VLOOKUP(SUBSTITUTE(VLOOKUP(T174,#REF!,MATCH("strItemName",#REF!,0),FALSE),"SUI_",""),#REF!,2,FALSE)),"ERROR")</f>
        <v>0</v>
      </c>
      <c r="V174" s="177">
        <v>0</v>
      </c>
      <c r="W174" s="134">
        <f>IFERROR(IF(V174=0,0,VLOOKUP(SUBSTITUTE(VLOOKUP(V174,#REF!,MATCH("strItemName",#REF!,0),FALSE),"SUI_",""),#REF!,2,FALSE)),"ERROR")</f>
        <v>0</v>
      </c>
      <c r="X174" s="177">
        <v>0</v>
      </c>
      <c r="Y174" s="134">
        <f>IFERROR(IF(X174=0,0,VLOOKUP(SUBSTITUTE(VLOOKUP(X174,#REF!,MATCH("strItemName",#REF!,0),FALSE),"SUI_",""),#REF!,2,FALSE)),"ERROR")</f>
        <v>0</v>
      </c>
      <c r="Z174" s="177">
        <v>0</v>
      </c>
      <c r="AA174" s="134">
        <f>IFERROR(IF(Z174=0,0,VLOOKUP(SUBSTITUTE(VLOOKUP(Z174,#REF!,MATCH("strItemName",#REF!,0),FALSE),"SUI_",""),#REF!,2,FALSE)),"ERROR")</f>
        <v>0</v>
      </c>
      <c r="AB174" s="177">
        <v>0</v>
      </c>
      <c r="AC174" s="134">
        <f>IFERROR(IF(AB174=0,0,VLOOKUP(SUBSTITUTE(VLOOKUP(AB174,#REF!,MATCH("strItemName",#REF!,0),FALSE),"SUI_",""),#REF!,2,FALSE)),"ERROR")</f>
        <v>0</v>
      </c>
      <c r="AD174" s="88">
        <v>0</v>
      </c>
      <c r="AE174" s="134">
        <f>IFERROR(IF(AD174=0,0,VLOOKUP(SUBSTITUTE(VLOOKUP(AD174,#REF!,MATCH("strItemName",#REF!,0),FALSE),"SUI_",""),#REF!,2,FALSE)),"ERROR")</f>
        <v>0</v>
      </c>
      <c r="AF174" s="22">
        <v>0</v>
      </c>
      <c r="AG174" s="22">
        <v>0</v>
      </c>
      <c r="AH174" s="22">
        <v>0</v>
      </c>
      <c r="AI174" s="22">
        <v>0</v>
      </c>
      <c r="AJ174" s="22" t="b">
        <v>0</v>
      </c>
      <c r="AK174" s="22">
        <v>0</v>
      </c>
      <c r="AL174" s="22">
        <v>0</v>
      </c>
    </row>
    <row r="175" spans="1:38" ht="16.5" customHeight="1" x14ac:dyDescent="0.3">
      <c r="A175" s="21">
        <f>COUNTIF(FtbReward_Quest!$B:$B,$B175)+COUNTIF(FtbReward_Mode!$B:$B,$B175)+COUNTIF(FtbReward_Content!$B:$B,$B175)-1</f>
        <v>0</v>
      </c>
      <c r="B175" s="22">
        <f t="shared" si="5"/>
        <v>8307241</v>
      </c>
      <c r="C175" s="120">
        <v>830724</v>
      </c>
      <c r="D175" s="49" t="s">
        <v>3616</v>
      </c>
      <c r="E175" s="49" t="s">
        <v>1655</v>
      </c>
      <c r="F175" s="120">
        <f>COUNTIF($C$8:$C175,$C175)</f>
        <v>1</v>
      </c>
      <c r="G175" s="49" t="b">
        <v>0</v>
      </c>
      <c r="H175" s="49">
        <v>0</v>
      </c>
      <c r="I175" s="129">
        <f>IFERROR(IF(H175=0,0,VLOOKUP(VLOOKUP(H175,#REF!,MATCH("strMailTitleID",#REF!,0),FALSE),#REF!,2,FALSE)),"ERROR")</f>
        <v>0</v>
      </c>
      <c r="J175" s="176">
        <v>0</v>
      </c>
      <c r="K175" s="129">
        <f>IFERROR(IF(J175=0,0,VLOOKUP(VLOOKUP(J175,#REF!,MATCH("strMailTitleID",#REF!,0),FALSE),#REF!,2,FALSE)),"ERROR")</f>
        <v>0</v>
      </c>
      <c r="L175" s="49">
        <f ca="1">IFERROR(VLOOKUP($B175,INDIRECT(VLOOKUP($E175,보상!$S:$AA,2,FALSE)),MATCH(L$6,INDIRECT(VLOOKUP($E175,보상!$S:$AA,3,FALSE)),0),FALSE),"ERROR")</f>
        <v>11500</v>
      </c>
      <c r="M175" s="49">
        <v>0</v>
      </c>
      <c r="N175" s="49">
        <v>0</v>
      </c>
      <c r="O175" s="49">
        <v>0</v>
      </c>
      <c r="P175" s="49" t="str">
        <f ca="1">IFERROR(VLOOKUP($B175,INDIRECT(VLOOKUP($E175,보상!$S:$AA,2,FALSE)),MATCH(P$6,INDIRECT(VLOOKUP($E175,보상!$S:$AA,3,FALSE)),0),FALSE),"ERROR")</f>
        <v>Gold</v>
      </c>
      <c r="Q175" s="49">
        <f ca="1">IFERROR(VLOOKUP($B175,INDIRECT(VLOOKUP($E175,보상!$S:$AA,2,FALSE)),MATCH(Q$6,INDIRECT(VLOOKUP($E175,보상!$S:$AA,3,FALSE)),0),FALSE),"ERROR")</f>
        <v>115000</v>
      </c>
      <c r="R175" s="49" t="b">
        <v>0</v>
      </c>
      <c r="S175" s="50" t="b">
        <v>0</v>
      </c>
      <c r="T175" s="22">
        <v>0</v>
      </c>
      <c r="U175" s="134">
        <f>IFERROR(IF(T175=0,0,VLOOKUP(SUBSTITUTE(VLOOKUP(T175,#REF!,MATCH("strItemName",#REF!,0),FALSE),"SUI_",""),#REF!,2,FALSE)),"ERROR")</f>
        <v>0</v>
      </c>
      <c r="V175" s="177">
        <v>0</v>
      </c>
      <c r="W175" s="134">
        <f>IFERROR(IF(V175=0,0,VLOOKUP(SUBSTITUTE(VLOOKUP(V175,#REF!,MATCH("strItemName",#REF!,0),FALSE),"SUI_",""),#REF!,2,FALSE)),"ERROR")</f>
        <v>0</v>
      </c>
      <c r="X175" s="177">
        <v>0</v>
      </c>
      <c r="Y175" s="134">
        <f>IFERROR(IF(X175=0,0,VLOOKUP(SUBSTITUTE(VLOOKUP(X175,#REF!,MATCH("strItemName",#REF!,0),FALSE),"SUI_",""),#REF!,2,FALSE)),"ERROR")</f>
        <v>0</v>
      </c>
      <c r="Z175" s="177">
        <v>0</v>
      </c>
      <c r="AA175" s="134">
        <f>IFERROR(IF(Z175=0,0,VLOOKUP(SUBSTITUTE(VLOOKUP(Z175,#REF!,MATCH("strItemName",#REF!,0),FALSE),"SUI_",""),#REF!,2,FALSE)),"ERROR")</f>
        <v>0</v>
      </c>
      <c r="AB175" s="177">
        <v>0</v>
      </c>
      <c r="AC175" s="134">
        <f>IFERROR(IF(AB175=0,0,VLOOKUP(SUBSTITUTE(VLOOKUP(AB175,#REF!,MATCH("strItemName",#REF!,0),FALSE),"SUI_",""),#REF!,2,FALSE)),"ERROR")</f>
        <v>0</v>
      </c>
      <c r="AD175" s="88">
        <v>0</v>
      </c>
      <c r="AE175" s="134">
        <f>IFERROR(IF(AD175=0,0,VLOOKUP(SUBSTITUTE(VLOOKUP(AD175,#REF!,MATCH("strItemName",#REF!,0),FALSE),"SUI_",""),#REF!,2,FALSE)),"ERROR")</f>
        <v>0</v>
      </c>
      <c r="AF175" s="22">
        <v>0</v>
      </c>
      <c r="AG175" s="22">
        <v>0</v>
      </c>
      <c r="AH175" s="22">
        <v>0</v>
      </c>
      <c r="AI175" s="22">
        <v>0</v>
      </c>
      <c r="AJ175" s="22" t="b">
        <v>0</v>
      </c>
      <c r="AK175" s="22">
        <v>0</v>
      </c>
      <c r="AL175" s="22">
        <v>0</v>
      </c>
    </row>
    <row r="176" spans="1:38" ht="16.5" customHeight="1" x14ac:dyDescent="0.3">
      <c r="A176" s="21">
        <f>COUNTIF(FtbReward_Quest!$B:$B,$B176)+COUNTIF(FtbReward_Mode!$B:$B,$B176)+COUNTIF(FtbReward_Content!$B:$B,$B176)-1</f>
        <v>0</v>
      </c>
      <c r="B176" s="22">
        <f t="shared" si="5"/>
        <v>8307251</v>
      </c>
      <c r="C176" s="120">
        <v>830725</v>
      </c>
      <c r="D176" s="49" t="s">
        <v>3617</v>
      </c>
      <c r="E176" s="49" t="s">
        <v>1655</v>
      </c>
      <c r="F176" s="120">
        <f>COUNTIF($C$8:$C176,$C176)</f>
        <v>1</v>
      </c>
      <c r="G176" s="49" t="b">
        <v>0</v>
      </c>
      <c r="H176" s="49">
        <v>0</v>
      </c>
      <c r="I176" s="129">
        <f>IFERROR(IF(H176=0,0,VLOOKUP(VLOOKUP(H176,#REF!,MATCH("strMailTitleID",#REF!,0),FALSE),#REF!,2,FALSE)),"ERROR")</f>
        <v>0</v>
      </c>
      <c r="J176" s="176">
        <v>0</v>
      </c>
      <c r="K176" s="129">
        <f>IFERROR(IF(J176=0,0,VLOOKUP(VLOOKUP(J176,#REF!,MATCH("strMailTitleID",#REF!,0),FALSE),#REF!,2,FALSE)),"ERROR")</f>
        <v>0</v>
      </c>
      <c r="L176" s="49">
        <f ca="1">IFERROR(VLOOKUP($B176,INDIRECT(VLOOKUP($E176,보상!$S:$AA,2,FALSE)),MATCH(L$6,INDIRECT(VLOOKUP($E176,보상!$S:$AA,3,FALSE)),0),FALSE),"ERROR")</f>
        <v>11800</v>
      </c>
      <c r="M176" s="49">
        <v>0</v>
      </c>
      <c r="N176" s="49">
        <v>0</v>
      </c>
      <c r="O176" s="49">
        <v>0</v>
      </c>
      <c r="P176" s="49" t="str">
        <f ca="1">IFERROR(VLOOKUP($B176,INDIRECT(VLOOKUP($E176,보상!$S:$AA,2,FALSE)),MATCH(P$6,INDIRECT(VLOOKUP($E176,보상!$S:$AA,3,FALSE)),0),FALSE),"ERROR")</f>
        <v>Gold</v>
      </c>
      <c r="Q176" s="49">
        <f ca="1">IFERROR(VLOOKUP($B176,INDIRECT(VLOOKUP($E176,보상!$S:$AA,2,FALSE)),MATCH(Q$6,INDIRECT(VLOOKUP($E176,보상!$S:$AA,3,FALSE)),0),FALSE),"ERROR")</f>
        <v>118000</v>
      </c>
      <c r="R176" s="49" t="b">
        <v>0</v>
      </c>
      <c r="S176" s="50" t="b">
        <v>0</v>
      </c>
      <c r="T176" s="22">
        <v>0</v>
      </c>
      <c r="U176" s="134">
        <f>IFERROR(IF(T176=0,0,VLOOKUP(SUBSTITUTE(VLOOKUP(T176,#REF!,MATCH("strItemName",#REF!,0),FALSE),"SUI_",""),#REF!,2,FALSE)),"ERROR")</f>
        <v>0</v>
      </c>
      <c r="V176" s="177">
        <v>0</v>
      </c>
      <c r="W176" s="134">
        <f>IFERROR(IF(V176=0,0,VLOOKUP(SUBSTITUTE(VLOOKUP(V176,#REF!,MATCH("strItemName",#REF!,0),FALSE),"SUI_",""),#REF!,2,FALSE)),"ERROR")</f>
        <v>0</v>
      </c>
      <c r="X176" s="177">
        <v>0</v>
      </c>
      <c r="Y176" s="134">
        <f>IFERROR(IF(X176=0,0,VLOOKUP(SUBSTITUTE(VLOOKUP(X176,#REF!,MATCH("strItemName",#REF!,0),FALSE),"SUI_",""),#REF!,2,FALSE)),"ERROR")</f>
        <v>0</v>
      </c>
      <c r="Z176" s="177">
        <v>0</v>
      </c>
      <c r="AA176" s="134">
        <f>IFERROR(IF(Z176=0,0,VLOOKUP(SUBSTITUTE(VLOOKUP(Z176,#REF!,MATCH("strItemName",#REF!,0),FALSE),"SUI_",""),#REF!,2,FALSE)),"ERROR")</f>
        <v>0</v>
      </c>
      <c r="AB176" s="177">
        <v>0</v>
      </c>
      <c r="AC176" s="134">
        <f>IFERROR(IF(AB176=0,0,VLOOKUP(SUBSTITUTE(VLOOKUP(AB176,#REF!,MATCH("strItemName",#REF!,0),FALSE),"SUI_",""),#REF!,2,FALSE)),"ERROR")</f>
        <v>0</v>
      </c>
      <c r="AD176" s="88">
        <v>0</v>
      </c>
      <c r="AE176" s="134">
        <f>IFERROR(IF(AD176=0,0,VLOOKUP(SUBSTITUTE(VLOOKUP(AD176,#REF!,MATCH("strItemName",#REF!,0),FALSE),"SUI_",""),#REF!,2,FALSE)),"ERROR")</f>
        <v>0</v>
      </c>
      <c r="AF176" s="22">
        <v>0</v>
      </c>
      <c r="AG176" s="22">
        <v>0</v>
      </c>
      <c r="AH176" s="22">
        <v>0</v>
      </c>
      <c r="AI176" s="22">
        <v>0</v>
      </c>
      <c r="AJ176" s="22" t="b">
        <v>0</v>
      </c>
      <c r="AK176" s="22">
        <v>0</v>
      </c>
      <c r="AL176" s="22">
        <v>0</v>
      </c>
    </row>
    <row r="177" spans="1:38" ht="16.5" customHeight="1" x14ac:dyDescent="0.3">
      <c r="A177" s="21">
        <f>COUNTIF(FtbReward_Quest!$B:$B,$B177)+COUNTIF(FtbReward_Mode!$B:$B,$B177)+COUNTIF(FtbReward_Content!$B:$B,$B177)-1</f>
        <v>0</v>
      </c>
      <c r="B177" s="22">
        <f t="shared" si="5"/>
        <v>8307261</v>
      </c>
      <c r="C177" s="120">
        <v>830726</v>
      </c>
      <c r="D177" s="49" t="s">
        <v>3618</v>
      </c>
      <c r="E177" s="49" t="s">
        <v>1655</v>
      </c>
      <c r="F177" s="120">
        <f>COUNTIF($C$8:$C177,$C177)</f>
        <v>1</v>
      </c>
      <c r="G177" s="49" t="b">
        <v>0</v>
      </c>
      <c r="H177" s="49">
        <v>0</v>
      </c>
      <c r="I177" s="129">
        <f>IFERROR(IF(H177=0,0,VLOOKUP(VLOOKUP(H177,#REF!,MATCH("strMailTitleID",#REF!,0),FALSE),#REF!,2,FALSE)),"ERROR")</f>
        <v>0</v>
      </c>
      <c r="J177" s="176">
        <v>0</v>
      </c>
      <c r="K177" s="129">
        <f>IFERROR(IF(J177=0,0,VLOOKUP(VLOOKUP(J177,#REF!,MATCH("strMailTitleID",#REF!,0),FALSE),#REF!,2,FALSE)),"ERROR")</f>
        <v>0</v>
      </c>
      <c r="L177" s="49">
        <f ca="1">IFERROR(VLOOKUP($B177,INDIRECT(VLOOKUP($E177,보상!$S:$AA,2,FALSE)),MATCH(L$6,INDIRECT(VLOOKUP($E177,보상!$S:$AA,3,FALSE)),0),FALSE),"ERROR")</f>
        <v>11800</v>
      </c>
      <c r="M177" s="49">
        <v>0</v>
      </c>
      <c r="N177" s="49">
        <v>0</v>
      </c>
      <c r="O177" s="49">
        <v>0</v>
      </c>
      <c r="P177" s="49" t="str">
        <f ca="1">IFERROR(VLOOKUP($B177,INDIRECT(VLOOKUP($E177,보상!$S:$AA,2,FALSE)),MATCH(P$6,INDIRECT(VLOOKUP($E177,보상!$S:$AA,3,FALSE)),0),FALSE),"ERROR")</f>
        <v>Gold</v>
      </c>
      <c r="Q177" s="49">
        <f ca="1">IFERROR(VLOOKUP($B177,INDIRECT(VLOOKUP($E177,보상!$S:$AA,2,FALSE)),MATCH(Q$6,INDIRECT(VLOOKUP($E177,보상!$S:$AA,3,FALSE)),0),FALSE),"ERROR")</f>
        <v>118000</v>
      </c>
      <c r="R177" s="49" t="b">
        <v>0</v>
      </c>
      <c r="S177" s="50" t="b">
        <v>0</v>
      </c>
      <c r="T177" s="22">
        <v>0</v>
      </c>
      <c r="U177" s="134">
        <f>IFERROR(IF(T177=0,0,VLOOKUP(SUBSTITUTE(VLOOKUP(T177,#REF!,MATCH("strItemName",#REF!,0),FALSE),"SUI_",""),#REF!,2,FALSE)),"ERROR")</f>
        <v>0</v>
      </c>
      <c r="V177" s="177">
        <v>0</v>
      </c>
      <c r="W177" s="134">
        <f>IFERROR(IF(V177=0,0,VLOOKUP(SUBSTITUTE(VLOOKUP(V177,#REF!,MATCH("strItemName",#REF!,0),FALSE),"SUI_",""),#REF!,2,FALSE)),"ERROR")</f>
        <v>0</v>
      </c>
      <c r="X177" s="177">
        <v>0</v>
      </c>
      <c r="Y177" s="134">
        <f>IFERROR(IF(X177=0,0,VLOOKUP(SUBSTITUTE(VLOOKUP(X177,#REF!,MATCH("strItemName",#REF!,0),FALSE),"SUI_",""),#REF!,2,FALSE)),"ERROR")</f>
        <v>0</v>
      </c>
      <c r="Z177" s="177">
        <v>0</v>
      </c>
      <c r="AA177" s="134">
        <f>IFERROR(IF(Z177=0,0,VLOOKUP(SUBSTITUTE(VLOOKUP(Z177,#REF!,MATCH("strItemName",#REF!,0),FALSE),"SUI_",""),#REF!,2,FALSE)),"ERROR")</f>
        <v>0</v>
      </c>
      <c r="AB177" s="177">
        <v>0</v>
      </c>
      <c r="AC177" s="134">
        <f>IFERROR(IF(AB177=0,0,VLOOKUP(SUBSTITUTE(VLOOKUP(AB177,#REF!,MATCH("strItemName",#REF!,0),FALSE),"SUI_",""),#REF!,2,FALSE)),"ERROR")</f>
        <v>0</v>
      </c>
      <c r="AD177" s="88">
        <v>0</v>
      </c>
      <c r="AE177" s="134">
        <f>IFERROR(IF(AD177=0,0,VLOOKUP(SUBSTITUTE(VLOOKUP(AD177,#REF!,MATCH("strItemName",#REF!,0),FALSE),"SUI_",""),#REF!,2,FALSE)),"ERROR")</f>
        <v>0</v>
      </c>
      <c r="AF177" s="22">
        <v>0</v>
      </c>
      <c r="AG177" s="22">
        <v>0</v>
      </c>
      <c r="AH177" s="22">
        <v>0</v>
      </c>
      <c r="AI177" s="22">
        <v>0</v>
      </c>
      <c r="AJ177" s="22" t="b">
        <v>0</v>
      </c>
      <c r="AK177" s="22">
        <v>0</v>
      </c>
      <c r="AL177" s="22">
        <v>0</v>
      </c>
    </row>
    <row r="178" spans="1:38" ht="16.5" customHeight="1" x14ac:dyDescent="0.3">
      <c r="A178" s="21">
        <f>COUNTIF(FtbReward_Quest!$B:$B,$B178)+COUNTIF(FtbReward_Mode!$B:$B,$B178)+COUNTIF(FtbReward_Content!$B:$B,$B178)-1</f>
        <v>0</v>
      </c>
      <c r="B178" s="22">
        <f t="shared" si="5"/>
        <v>8307271</v>
      </c>
      <c r="C178" s="120">
        <v>830727</v>
      </c>
      <c r="D178" s="49" t="s">
        <v>3619</v>
      </c>
      <c r="E178" s="49" t="s">
        <v>1655</v>
      </c>
      <c r="F178" s="120">
        <f>COUNTIF($C$8:$C178,$C178)</f>
        <v>1</v>
      </c>
      <c r="G178" s="49" t="b">
        <v>0</v>
      </c>
      <c r="H178" s="49">
        <v>0</v>
      </c>
      <c r="I178" s="129">
        <f>IFERROR(IF(H178=0,0,VLOOKUP(VLOOKUP(H178,#REF!,MATCH("strMailTitleID",#REF!,0),FALSE),#REF!,2,FALSE)),"ERROR")</f>
        <v>0</v>
      </c>
      <c r="J178" s="176">
        <v>0</v>
      </c>
      <c r="K178" s="129">
        <f>IFERROR(IF(J178=0,0,VLOOKUP(VLOOKUP(J178,#REF!,MATCH("strMailTitleID",#REF!,0),FALSE),#REF!,2,FALSE)),"ERROR")</f>
        <v>0</v>
      </c>
      <c r="L178" s="49">
        <f ca="1">IFERROR(VLOOKUP($B178,INDIRECT(VLOOKUP($E178,보상!$S:$AA,2,FALSE)),MATCH(L$6,INDIRECT(VLOOKUP($E178,보상!$S:$AA,3,FALSE)),0),FALSE),"ERROR")</f>
        <v>11800</v>
      </c>
      <c r="M178" s="49">
        <v>0</v>
      </c>
      <c r="N178" s="49">
        <v>0</v>
      </c>
      <c r="O178" s="49">
        <v>0</v>
      </c>
      <c r="P178" s="49" t="str">
        <f ca="1">IFERROR(VLOOKUP($B178,INDIRECT(VLOOKUP($E178,보상!$S:$AA,2,FALSE)),MATCH(P$6,INDIRECT(VLOOKUP($E178,보상!$S:$AA,3,FALSE)),0),FALSE),"ERROR")</f>
        <v>Gold</v>
      </c>
      <c r="Q178" s="49">
        <f ca="1">IFERROR(VLOOKUP($B178,INDIRECT(VLOOKUP($E178,보상!$S:$AA,2,FALSE)),MATCH(Q$6,INDIRECT(VLOOKUP($E178,보상!$S:$AA,3,FALSE)),0),FALSE),"ERROR")</f>
        <v>118000</v>
      </c>
      <c r="R178" s="49" t="b">
        <v>0</v>
      </c>
      <c r="S178" s="50" t="b">
        <v>0</v>
      </c>
      <c r="T178" s="22">
        <v>0</v>
      </c>
      <c r="U178" s="134">
        <f>IFERROR(IF(T178=0,0,VLOOKUP(SUBSTITUTE(VLOOKUP(T178,#REF!,MATCH("strItemName",#REF!,0),FALSE),"SUI_",""),#REF!,2,FALSE)),"ERROR")</f>
        <v>0</v>
      </c>
      <c r="V178" s="177">
        <v>0</v>
      </c>
      <c r="W178" s="134">
        <f>IFERROR(IF(V178=0,0,VLOOKUP(SUBSTITUTE(VLOOKUP(V178,#REF!,MATCH("strItemName",#REF!,0),FALSE),"SUI_",""),#REF!,2,FALSE)),"ERROR")</f>
        <v>0</v>
      </c>
      <c r="X178" s="177">
        <v>0</v>
      </c>
      <c r="Y178" s="134">
        <f>IFERROR(IF(X178=0,0,VLOOKUP(SUBSTITUTE(VLOOKUP(X178,#REF!,MATCH("strItemName",#REF!,0),FALSE),"SUI_",""),#REF!,2,FALSE)),"ERROR")</f>
        <v>0</v>
      </c>
      <c r="Z178" s="177">
        <v>0</v>
      </c>
      <c r="AA178" s="134">
        <f>IFERROR(IF(Z178=0,0,VLOOKUP(SUBSTITUTE(VLOOKUP(Z178,#REF!,MATCH("strItemName",#REF!,0),FALSE),"SUI_",""),#REF!,2,FALSE)),"ERROR")</f>
        <v>0</v>
      </c>
      <c r="AB178" s="177">
        <v>0</v>
      </c>
      <c r="AC178" s="134">
        <f>IFERROR(IF(AB178=0,0,VLOOKUP(SUBSTITUTE(VLOOKUP(AB178,#REF!,MATCH("strItemName",#REF!,0),FALSE),"SUI_",""),#REF!,2,FALSE)),"ERROR")</f>
        <v>0</v>
      </c>
      <c r="AD178" s="88">
        <v>0</v>
      </c>
      <c r="AE178" s="134">
        <f>IFERROR(IF(AD178=0,0,VLOOKUP(SUBSTITUTE(VLOOKUP(AD178,#REF!,MATCH("strItemName",#REF!,0),FALSE),"SUI_",""),#REF!,2,FALSE)),"ERROR")</f>
        <v>0</v>
      </c>
      <c r="AF178" s="22">
        <v>0</v>
      </c>
      <c r="AG178" s="22">
        <v>0</v>
      </c>
      <c r="AH178" s="22">
        <v>0</v>
      </c>
      <c r="AI178" s="22">
        <v>0</v>
      </c>
      <c r="AJ178" s="22" t="b">
        <v>0</v>
      </c>
      <c r="AK178" s="22">
        <v>0</v>
      </c>
      <c r="AL178" s="22">
        <v>0</v>
      </c>
    </row>
    <row r="179" spans="1:38" ht="16.5" customHeight="1" x14ac:dyDescent="0.3">
      <c r="A179" s="21">
        <f>COUNTIF(FtbReward_Quest!$B:$B,$B179)+COUNTIF(FtbReward_Mode!$B:$B,$B179)+COUNTIF(FtbReward_Content!$B:$B,$B179)-1</f>
        <v>0</v>
      </c>
      <c r="B179" s="22">
        <f t="shared" si="5"/>
        <v>8307281</v>
      </c>
      <c r="C179" s="120">
        <v>830728</v>
      </c>
      <c r="D179" s="49" t="s">
        <v>3620</v>
      </c>
      <c r="E179" s="49" t="s">
        <v>1655</v>
      </c>
      <c r="F179" s="120">
        <f>COUNTIF($C$8:$C179,$C179)</f>
        <v>1</v>
      </c>
      <c r="G179" s="49" t="b">
        <v>0</v>
      </c>
      <c r="H179" s="49">
        <v>0</v>
      </c>
      <c r="I179" s="129">
        <f>IFERROR(IF(H179=0,0,VLOOKUP(VLOOKUP(H179,#REF!,MATCH("strMailTitleID",#REF!,0),FALSE),#REF!,2,FALSE)),"ERROR")</f>
        <v>0</v>
      </c>
      <c r="J179" s="176">
        <v>0</v>
      </c>
      <c r="K179" s="129">
        <f>IFERROR(IF(J179=0,0,VLOOKUP(VLOOKUP(J179,#REF!,MATCH("strMailTitleID",#REF!,0),FALSE),#REF!,2,FALSE)),"ERROR")</f>
        <v>0</v>
      </c>
      <c r="L179" s="49">
        <f ca="1">IFERROR(VLOOKUP($B179,INDIRECT(VLOOKUP($E179,보상!$S:$AA,2,FALSE)),MATCH(L$6,INDIRECT(VLOOKUP($E179,보상!$S:$AA,3,FALSE)),0),FALSE),"ERROR")</f>
        <v>12100</v>
      </c>
      <c r="M179" s="49">
        <v>0</v>
      </c>
      <c r="N179" s="49">
        <v>0</v>
      </c>
      <c r="O179" s="49">
        <v>0</v>
      </c>
      <c r="P179" s="49" t="str">
        <f ca="1">IFERROR(VLOOKUP($B179,INDIRECT(VLOOKUP($E179,보상!$S:$AA,2,FALSE)),MATCH(P$6,INDIRECT(VLOOKUP($E179,보상!$S:$AA,3,FALSE)),0),FALSE),"ERROR")</f>
        <v>Gold</v>
      </c>
      <c r="Q179" s="49">
        <f ca="1">IFERROR(VLOOKUP($B179,INDIRECT(VLOOKUP($E179,보상!$S:$AA,2,FALSE)),MATCH(Q$6,INDIRECT(VLOOKUP($E179,보상!$S:$AA,3,FALSE)),0),FALSE),"ERROR")</f>
        <v>121000</v>
      </c>
      <c r="R179" s="49" t="b">
        <v>0</v>
      </c>
      <c r="S179" s="50" t="b">
        <v>0</v>
      </c>
      <c r="T179" s="22">
        <v>0</v>
      </c>
      <c r="U179" s="134">
        <f>IFERROR(IF(T179=0,0,VLOOKUP(SUBSTITUTE(VLOOKUP(T179,#REF!,MATCH("strItemName",#REF!,0),FALSE),"SUI_",""),#REF!,2,FALSE)),"ERROR")</f>
        <v>0</v>
      </c>
      <c r="V179" s="177">
        <v>0</v>
      </c>
      <c r="W179" s="134">
        <f>IFERROR(IF(V179=0,0,VLOOKUP(SUBSTITUTE(VLOOKUP(V179,#REF!,MATCH("strItemName",#REF!,0),FALSE),"SUI_",""),#REF!,2,FALSE)),"ERROR")</f>
        <v>0</v>
      </c>
      <c r="X179" s="177">
        <v>0</v>
      </c>
      <c r="Y179" s="134">
        <f>IFERROR(IF(X179=0,0,VLOOKUP(SUBSTITUTE(VLOOKUP(X179,#REF!,MATCH("strItemName",#REF!,0),FALSE),"SUI_",""),#REF!,2,FALSE)),"ERROR")</f>
        <v>0</v>
      </c>
      <c r="Z179" s="177">
        <v>0</v>
      </c>
      <c r="AA179" s="134">
        <f>IFERROR(IF(Z179=0,0,VLOOKUP(SUBSTITUTE(VLOOKUP(Z179,#REF!,MATCH("strItemName",#REF!,0),FALSE),"SUI_",""),#REF!,2,FALSE)),"ERROR")</f>
        <v>0</v>
      </c>
      <c r="AB179" s="177">
        <v>0</v>
      </c>
      <c r="AC179" s="134">
        <f>IFERROR(IF(AB179=0,0,VLOOKUP(SUBSTITUTE(VLOOKUP(AB179,#REF!,MATCH("strItemName",#REF!,0),FALSE),"SUI_",""),#REF!,2,FALSE)),"ERROR")</f>
        <v>0</v>
      </c>
      <c r="AD179" s="88">
        <v>0</v>
      </c>
      <c r="AE179" s="134">
        <f>IFERROR(IF(AD179=0,0,VLOOKUP(SUBSTITUTE(VLOOKUP(AD179,#REF!,MATCH("strItemName",#REF!,0),FALSE),"SUI_",""),#REF!,2,FALSE)),"ERROR")</f>
        <v>0</v>
      </c>
      <c r="AF179" s="22">
        <v>0</v>
      </c>
      <c r="AG179" s="22">
        <v>0</v>
      </c>
      <c r="AH179" s="22">
        <v>0</v>
      </c>
      <c r="AI179" s="22">
        <v>0</v>
      </c>
      <c r="AJ179" s="22" t="b">
        <v>0</v>
      </c>
      <c r="AK179" s="22">
        <v>0</v>
      </c>
      <c r="AL179" s="22">
        <v>0</v>
      </c>
    </row>
    <row r="180" spans="1:38" ht="16.5" customHeight="1" x14ac:dyDescent="0.3">
      <c r="A180" s="21">
        <f>COUNTIF(FtbReward_Quest!$B:$B,$B180)+COUNTIF(FtbReward_Mode!$B:$B,$B180)+COUNTIF(FtbReward_Content!$B:$B,$B180)-1</f>
        <v>0</v>
      </c>
      <c r="B180" s="22">
        <f t="shared" si="5"/>
        <v>8307291</v>
      </c>
      <c r="C180" s="120">
        <v>830729</v>
      </c>
      <c r="D180" s="49" t="s">
        <v>3621</v>
      </c>
      <c r="E180" s="49" t="s">
        <v>1655</v>
      </c>
      <c r="F180" s="120">
        <f>COUNTIF($C$8:$C180,$C180)</f>
        <v>1</v>
      </c>
      <c r="G180" s="49" t="b">
        <v>0</v>
      </c>
      <c r="H180" s="49">
        <v>0</v>
      </c>
      <c r="I180" s="129">
        <f>IFERROR(IF(H180=0,0,VLOOKUP(VLOOKUP(H180,#REF!,MATCH("strMailTitleID",#REF!,0),FALSE),#REF!,2,FALSE)),"ERROR")</f>
        <v>0</v>
      </c>
      <c r="J180" s="176">
        <v>0</v>
      </c>
      <c r="K180" s="129">
        <f>IFERROR(IF(J180=0,0,VLOOKUP(VLOOKUP(J180,#REF!,MATCH("strMailTitleID",#REF!,0),FALSE),#REF!,2,FALSE)),"ERROR")</f>
        <v>0</v>
      </c>
      <c r="L180" s="49">
        <f ca="1">IFERROR(VLOOKUP($B180,INDIRECT(VLOOKUP($E180,보상!$S:$AA,2,FALSE)),MATCH(L$6,INDIRECT(VLOOKUP($E180,보상!$S:$AA,3,FALSE)),0),FALSE),"ERROR")</f>
        <v>12100</v>
      </c>
      <c r="M180" s="49">
        <v>0</v>
      </c>
      <c r="N180" s="49">
        <v>0</v>
      </c>
      <c r="O180" s="49">
        <v>0</v>
      </c>
      <c r="P180" s="49" t="str">
        <f ca="1">IFERROR(VLOOKUP($B180,INDIRECT(VLOOKUP($E180,보상!$S:$AA,2,FALSE)),MATCH(P$6,INDIRECT(VLOOKUP($E180,보상!$S:$AA,3,FALSE)),0),FALSE),"ERROR")</f>
        <v>Gold</v>
      </c>
      <c r="Q180" s="49">
        <f ca="1">IFERROR(VLOOKUP($B180,INDIRECT(VLOOKUP($E180,보상!$S:$AA,2,FALSE)),MATCH(Q$6,INDIRECT(VLOOKUP($E180,보상!$S:$AA,3,FALSE)),0),FALSE),"ERROR")</f>
        <v>121000</v>
      </c>
      <c r="R180" s="49" t="b">
        <v>0</v>
      </c>
      <c r="S180" s="50" t="b">
        <v>0</v>
      </c>
      <c r="T180" s="22">
        <v>0</v>
      </c>
      <c r="U180" s="134">
        <f>IFERROR(IF(T180=0,0,VLOOKUP(SUBSTITUTE(VLOOKUP(T180,#REF!,MATCH("strItemName",#REF!,0),FALSE),"SUI_",""),#REF!,2,FALSE)),"ERROR")</f>
        <v>0</v>
      </c>
      <c r="V180" s="177">
        <v>0</v>
      </c>
      <c r="W180" s="134">
        <f>IFERROR(IF(V180=0,0,VLOOKUP(SUBSTITUTE(VLOOKUP(V180,#REF!,MATCH("strItemName",#REF!,0),FALSE),"SUI_",""),#REF!,2,FALSE)),"ERROR")</f>
        <v>0</v>
      </c>
      <c r="X180" s="177">
        <v>0</v>
      </c>
      <c r="Y180" s="134">
        <f>IFERROR(IF(X180=0,0,VLOOKUP(SUBSTITUTE(VLOOKUP(X180,#REF!,MATCH("strItemName",#REF!,0),FALSE),"SUI_",""),#REF!,2,FALSE)),"ERROR")</f>
        <v>0</v>
      </c>
      <c r="Z180" s="177">
        <v>0</v>
      </c>
      <c r="AA180" s="134">
        <f>IFERROR(IF(Z180=0,0,VLOOKUP(SUBSTITUTE(VLOOKUP(Z180,#REF!,MATCH("strItemName",#REF!,0),FALSE),"SUI_",""),#REF!,2,FALSE)),"ERROR")</f>
        <v>0</v>
      </c>
      <c r="AB180" s="177">
        <v>0</v>
      </c>
      <c r="AC180" s="134">
        <f>IFERROR(IF(AB180=0,0,VLOOKUP(SUBSTITUTE(VLOOKUP(AB180,#REF!,MATCH("strItemName",#REF!,0),FALSE),"SUI_",""),#REF!,2,FALSE)),"ERROR")</f>
        <v>0</v>
      </c>
      <c r="AD180" s="88">
        <v>0</v>
      </c>
      <c r="AE180" s="134">
        <f>IFERROR(IF(AD180=0,0,VLOOKUP(SUBSTITUTE(VLOOKUP(AD180,#REF!,MATCH("strItemName",#REF!,0),FALSE),"SUI_",""),#REF!,2,FALSE)),"ERROR")</f>
        <v>0</v>
      </c>
      <c r="AF180" s="22">
        <v>0</v>
      </c>
      <c r="AG180" s="22">
        <v>0</v>
      </c>
      <c r="AH180" s="22">
        <v>0</v>
      </c>
      <c r="AI180" s="22">
        <v>0</v>
      </c>
      <c r="AJ180" s="22" t="b">
        <v>0</v>
      </c>
      <c r="AK180" s="22">
        <v>0</v>
      </c>
      <c r="AL180" s="22">
        <v>0</v>
      </c>
    </row>
    <row r="181" spans="1:38" ht="16.5" customHeight="1" x14ac:dyDescent="0.3">
      <c r="A181" s="21">
        <f>COUNTIF(FtbReward_Quest!$B:$B,$B181)+COUNTIF(FtbReward_Mode!$B:$B,$B181)+COUNTIF(FtbReward_Content!$B:$B,$B181)-1</f>
        <v>0</v>
      </c>
      <c r="B181" s="22">
        <f t="shared" si="5"/>
        <v>8307301</v>
      </c>
      <c r="C181" s="120">
        <v>830730</v>
      </c>
      <c r="D181" s="49" t="s">
        <v>3622</v>
      </c>
      <c r="E181" s="49" t="s">
        <v>1655</v>
      </c>
      <c r="F181" s="120">
        <f>COUNTIF($C$8:$C181,$C181)</f>
        <v>1</v>
      </c>
      <c r="G181" s="49" t="b">
        <v>0</v>
      </c>
      <c r="H181" s="49">
        <v>0</v>
      </c>
      <c r="I181" s="129">
        <f>IFERROR(IF(H181=0,0,VLOOKUP(VLOOKUP(H181,#REF!,MATCH("strMailTitleID",#REF!,0),FALSE),#REF!,2,FALSE)),"ERROR")</f>
        <v>0</v>
      </c>
      <c r="J181" s="176">
        <v>0</v>
      </c>
      <c r="K181" s="129">
        <f>IFERROR(IF(J181=0,0,VLOOKUP(VLOOKUP(J181,#REF!,MATCH("strMailTitleID",#REF!,0),FALSE),#REF!,2,FALSE)),"ERROR")</f>
        <v>0</v>
      </c>
      <c r="L181" s="49">
        <f ca="1">IFERROR(VLOOKUP($B181,INDIRECT(VLOOKUP($E181,보상!$S:$AA,2,FALSE)),MATCH(L$6,INDIRECT(VLOOKUP($E181,보상!$S:$AA,3,FALSE)),0),FALSE),"ERROR")</f>
        <v>11500</v>
      </c>
      <c r="M181" s="49">
        <v>0</v>
      </c>
      <c r="N181" s="49">
        <v>0</v>
      </c>
      <c r="O181" s="49">
        <v>0</v>
      </c>
      <c r="P181" s="49" t="str">
        <f ca="1">IFERROR(VLOOKUP($B181,INDIRECT(VLOOKUP($E181,보상!$S:$AA,2,FALSE)),MATCH(P$6,INDIRECT(VLOOKUP($E181,보상!$S:$AA,3,FALSE)),0),FALSE),"ERROR")</f>
        <v>Gold</v>
      </c>
      <c r="Q181" s="49">
        <f ca="1">IFERROR(VLOOKUP($B181,INDIRECT(VLOOKUP($E181,보상!$S:$AA,2,FALSE)),MATCH(Q$6,INDIRECT(VLOOKUP($E181,보상!$S:$AA,3,FALSE)),0),FALSE),"ERROR")</f>
        <v>115000</v>
      </c>
      <c r="R181" s="49" t="b">
        <v>0</v>
      </c>
      <c r="S181" s="50" t="b">
        <v>0</v>
      </c>
      <c r="T181" s="22">
        <v>0</v>
      </c>
      <c r="U181" s="134">
        <f>IFERROR(IF(T181=0,0,VLOOKUP(SUBSTITUTE(VLOOKUP(T181,#REF!,MATCH("strItemName",#REF!,0),FALSE),"SUI_",""),#REF!,2,FALSE)),"ERROR")</f>
        <v>0</v>
      </c>
      <c r="V181" s="177">
        <v>0</v>
      </c>
      <c r="W181" s="134">
        <f>IFERROR(IF(V181=0,0,VLOOKUP(SUBSTITUTE(VLOOKUP(V181,#REF!,MATCH("strItemName",#REF!,0),FALSE),"SUI_",""),#REF!,2,FALSE)),"ERROR")</f>
        <v>0</v>
      </c>
      <c r="X181" s="177">
        <v>0</v>
      </c>
      <c r="Y181" s="134">
        <f>IFERROR(IF(X181=0,0,VLOOKUP(SUBSTITUTE(VLOOKUP(X181,#REF!,MATCH("strItemName",#REF!,0),FALSE),"SUI_",""),#REF!,2,FALSE)),"ERROR")</f>
        <v>0</v>
      </c>
      <c r="Z181" s="177">
        <v>0</v>
      </c>
      <c r="AA181" s="134">
        <f>IFERROR(IF(Z181=0,0,VLOOKUP(SUBSTITUTE(VLOOKUP(Z181,#REF!,MATCH("strItemName",#REF!,0),FALSE),"SUI_",""),#REF!,2,FALSE)),"ERROR")</f>
        <v>0</v>
      </c>
      <c r="AB181" s="177">
        <v>0</v>
      </c>
      <c r="AC181" s="134">
        <f>IFERROR(IF(AB181=0,0,VLOOKUP(SUBSTITUTE(VLOOKUP(AB181,#REF!,MATCH("strItemName",#REF!,0),FALSE),"SUI_",""),#REF!,2,FALSE)),"ERROR")</f>
        <v>0</v>
      </c>
      <c r="AD181" s="88">
        <v>0</v>
      </c>
      <c r="AE181" s="134">
        <f>IFERROR(IF(AD181=0,0,VLOOKUP(SUBSTITUTE(VLOOKUP(AD181,#REF!,MATCH("strItemName",#REF!,0),FALSE),"SUI_",""),#REF!,2,FALSE)),"ERROR")</f>
        <v>0</v>
      </c>
      <c r="AF181" s="22">
        <v>0</v>
      </c>
      <c r="AG181" s="22">
        <v>0</v>
      </c>
      <c r="AH181" s="22">
        <v>0</v>
      </c>
      <c r="AI181" s="22">
        <v>0</v>
      </c>
      <c r="AJ181" s="22" t="b">
        <v>0</v>
      </c>
      <c r="AK181" s="22">
        <v>0</v>
      </c>
      <c r="AL181" s="22">
        <v>0</v>
      </c>
    </row>
    <row r="182" spans="1:38" ht="16.5" customHeight="1" x14ac:dyDescent="0.3">
      <c r="A182" s="21">
        <f>COUNTIF(FtbReward_Quest!$B:$B,$B182)+COUNTIF(FtbReward_Mode!$B:$B,$B182)+COUNTIF(FtbReward_Content!$B:$B,$B182)-1</f>
        <v>0</v>
      </c>
      <c r="B182" s="22">
        <f t="shared" si="5"/>
        <v>8307311</v>
      </c>
      <c r="C182" s="120">
        <v>830731</v>
      </c>
      <c r="D182" s="49" t="s">
        <v>3623</v>
      </c>
      <c r="E182" s="49" t="s">
        <v>1655</v>
      </c>
      <c r="F182" s="120">
        <f>COUNTIF($C$8:$C182,$C182)</f>
        <v>1</v>
      </c>
      <c r="G182" s="49" t="b">
        <v>0</v>
      </c>
      <c r="H182" s="49">
        <v>0</v>
      </c>
      <c r="I182" s="129">
        <f>IFERROR(IF(H182=0,0,VLOOKUP(VLOOKUP(H182,#REF!,MATCH("strMailTitleID",#REF!,0),FALSE),#REF!,2,FALSE)),"ERROR")</f>
        <v>0</v>
      </c>
      <c r="J182" s="176">
        <v>0</v>
      </c>
      <c r="K182" s="129">
        <f>IFERROR(IF(J182=0,0,VLOOKUP(VLOOKUP(J182,#REF!,MATCH("strMailTitleID",#REF!,0),FALSE),#REF!,2,FALSE)),"ERROR")</f>
        <v>0</v>
      </c>
      <c r="L182" s="49">
        <f ca="1">IFERROR(VLOOKUP($B182,INDIRECT(VLOOKUP($E182,보상!$S:$AA,2,FALSE)),MATCH(L$6,INDIRECT(VLOOKUP($E182,보상!$S:$AA,3,FALSE)),0),FALSE),"ERROR")</f>
        <v>11800</v>
      </c>
      <c r="M182" s="49">
        <v>0</v>
      </c>
      <c r="N182" s="49">
        <v>0</v>
      </c>
      <c r="O182" s="49">
        <v>0</v>
      </c>
      <c r="P182" s="49" t="str">
        <f ca="1">IFERROR(VLOOKUP($B182,INDIRECT(VLOOKUP($E182,보상!$S:$AA,2,FALSE)),MATCH(P$6,INDIRECT(VLOOKUP($E182,보상!$S:$AA,3,FALSE)),0),FALSE),"ERROR")</f>
        <v>Gold</v>
      </c>
      <c r="Q182" s="49">
        <f ca="1">IFERROR(VLOOKUP($B182,INDIRECT(VLOOKUP($E182,보상!$S:$AA,2,FALSE)),MATCH(Q$6,INDIRECT(VLOOKUP($E182,보상!$S:$AA,3,FALSE)),0),FALSE),"ERROR")</f>
        <v>118000</v>
      </c>
      <c r="R182" s="49" t="b">
        <v>0</v>
      </c>
      <c r="S182" s="50" t="b">
        <v>0</v>
      </c>
      <c r="T182" s="22">
        <v>0</v>
      </c>
      <c r="U182" s="134">
        <f>IFERROR(IF(T182=0,0,VLOOKUP(SUBSTITUTE(VLOOKUP(T182,#REF!,MATCH("strItemName",#REF!,0),FALSE),"SUI_",""),#REF!,2,FALSE)),"ERROR")</f>
        <v>0</v>
      </c>
      <c r="V182" s="177">
        <v>0</v>
      </c>
      <c r="W182" s="134">
        <f>IFERROR(IF(V182=0,0,VLOOKUP(SUBSTITUTE(VLOOKUP(V182,#REF!,MATCH("strItemName",#REF!,0),FALSE),"SUI_",""),#REF!,2,FALSE)),"ERROR")</f>
        <v>0</v>
      </c>
      <c r="X182" s="177">
        <v>0</v>
      </c>
      <c r="Y182" s="134">
        <f>IFERROR(IF(X182=0,0,VLOOKUP(SUBSTITUTE(VLOOKUP(X182,#REF!,MATCH("strItemName",#REF!,0),FALSE),"SUI_",""),#REF!,2,FALSE)),"ERROR")</f>
        <v>0</v>
      </c>
      <c r="Z182" s="177">
        <v>0</v>
      </c>
      <c r="AA182" s="134">
        <f>IFERROR(IF(Z182=0,0,VLOOKUP(SUBSTITUTE(VLOOKUP(Z182,#REF!,MATCH("strItemName",#REF!,0),FALSE),"SUI_",""),#REF!,2,FALSE)),"ERROR")</f>
        <v>0</v>
      </c>
      <c r="AB182" s="177">
        <v>0</v>
      </c>
      <c r="AC182" s="134">
        <f>IFERROR(IF(AB182=0,0,VLOOKUP(SUBSTITUTE(VLOOKUP(AB182,#REF!,MATCH("strItemName",#REF!,0),FALSE),"SUI_",""),#REF!,2,FALSE)),"ERROR")</f>
        <v>0</v>
      </c>
      <c r="AD182" s="88">
        <v>0</v>
      </c>
      <c r="AE182" s="134">
        <f>IFERROR(IF(AD182=0,0,VLOOKUP(SUBSTITUTE(VLOOKUP(AD182,#REF!,MATCH("strItemName",#REF!,0),FALSE),"SUI_",""),#REF!,2,FALSE)),"ERROR")</f>
        <v>0</v>
      </c>
      <c r="AF182" s="22">
        <v>0</v>
      </c>
      <c r="AG182" s="22">
        <v>0</v>
      </c>
      <c r="AH182" s="22">
        <v>0</v>
      </c>
      <c r="AI182" s="22">
        <v>0</v>
      </c>
      <c r="AJ182" s="22" t="b">
        <v>0</v>
      </c>
      <c r="AK182" s="22">
        <v>0</v>
      </c>
      <c r="AL182" s="22">
        <v>0</v>
      </c>
    </row>
    <row r="183" spans="1:38" ht="16.5" customHeight="1" x14ac:dyDescent="0.3">
      <c r="A183" s="21">
        <f>COUNTIF(FtbReward_Quest!$B:$B,$B183)+COUNTIF(FtbReward_Mode!$B:$B,$B183)+COUNTIF(FtbReward_Content!$B:$B,$B183)-1</f>
        <v>0</v>
      </c>
      <c r="B183" s="22">
        <f t="shared" si="5"/>
        <v>8307321</v>
      </c>
      <c r="C183" s="120">
        <v>830732</v>
      </c>
      <c r="D183" s="49" t="s">
        <v>3624</v>
      </c>
      <c r="E183" s="49" t="s">
        <v>1655</v>
      </c>
      <c r="F183" s="120">
        <f>COUNTIF($C$8:$C183,$C183)</f>
        <v>1</v>
      </c>
      <c r="G183" s="49" t="b">
        <v>0</v>
      </c>
      <c r="H183" s="49">
        <v>0</v>
      </c>
      <c r="I183" s="129">
        <f>IFERROR(IF(H183=0,0,VLOOKUP(VLOOKUP(H183,#REF!,MATCH("strMailTitleID",#REF!,0),FALSE),#REF!,2,FALSE)),"ERROR")</f>
        <v>0</v>
      </c>
      <c r="J183" s="176">
        <v>0</v>
      </c>
      <c r="K183" s="129">
        <f>IFERROR(IF(J183=0,0,VLOOKUP(VLOOKUP(J183,#REF!,MATCH("strMailTitleID",#REF!,0),FALSE),#REF!,2,FALSE)),"ERROR")</f>
        <v>0</v>
      </c>
      <c r="L183" s="49">
        <f ca="1">IFERROR(VLOOKUP($B183,INDIRECT(VLOOKUP($E183,보상!$S:$AA,2,FALSE)),MATCH(L$6,INDIRECT(VLOOKUP($E183,보상!$S:$AA,3,FALSE)),0),FALSE),"ERROR")</f>
        <v>11800</v>
      </c>
      <c r="M183" s="49">
        <v>0</v>
      </c>
      <c r="N183" s="49">
        <v>0</v>
      </c>
      <c r="O183" s="49">
        <v>0</v>
      </c>
      <c r="P183" s="49" t="str">
        <f ca="1">IFERROR(VLOOKUP($B183,INDIRECT(VLOOKUP($E183,보상!$S:$AA,2,FALSE)),MATCH(P$6,INDIRECT(VLOOKUP($E183,보상!$S:$AA,3,FALSE)),0),FALSE),"ERROR")</f>
        <v>Gold</v>
      </c>
      <c r="Q183" s="49">
        <f ca="1">IFERROR(VLOOKUP($B183,INDIRECT(VLOOKUP($E183,보상!$S:$AA,2,FALSE)),MATCH(Q$6,INDIRECT(VLOOKUP($E183,보상!$S:$AA,3,FALSE)),0),FALSE),"ERROR")</f>
        <v>118000</v>
      </c>
      <c r="R183" s="49" t="b">
        <v>0</v>
      </c>
      <c r="S183" s="50" t="b">
        <v>0</v>
      </c>
      <c r="T183" s="22">
        <v>0</v>
      </c>
      <c r="U183" s="134">
        <f>IFERROR(IF(T183=0,0,VLOOKUP(SUBSTITUTE(VLOOKUP(T183,#REF!,MATCH("strItemName",#REF!,0),FALSE),"SUI_",""),#REF!,2,FALSE)),"ERROR")</f>
        <v>0</v>
      </c>
      <c r="V183" s="177">
        <v>0</v>
      </c>
      <c r="W183" s="134">
        <f>IFERROR(IF(V183=0,0,VLOOKUP(SUBSTITUTE(VLOOKUP(V183,#REF!,MATCH("strItemName",#REF!,0),FALSE),"SUI_",""),#REF!,2,FALSE)),"ERROR")</f>
        <v>0</v>
      </c>
      <c r="X183" s="177">
        <v>0</v>
      </c>
      <c r="Y183" s="134">
        <f>IFERROR(IF(X183=0,0,VLOOKUP(SUBSTITUTE(VLOOKUP(X183,#REF!,MATCH("strItemName",#REF!,0),FALSE),"SUI_",""),#REF!,2,FALSE)),"ERROR")</f>
        <v>0</v>
      </c>
      <c r="Z183" s="177">
        <v>0</v>
      </c>
      <c r="AA183" s="134">
        <f>IFERROR(IF(Z183=0,0,VLOOKUP(SUBSTITUTE(VLOOKUP(Z183,#REF!,MATCH("strItemName",#REF!,0),FALSE),"SUI_",""),#REF!,2,FALSE)),"ERROR")</f>
        <v>0</v>
      </c>
      <c r="AB183" s="177">
        <v>0</v>
      </c>
      <c r="AC183" s="134">
        <f>IFERROR(IF(AB183=0,0,VLOOKUP(SUBSTITUTE(VLOOKUP(AB183,#REF!,MATCH("strItemName",#REF!,0),FALSE),"SUI_",""),#REF!,2,FALSE)),"ERROR")</f>
        <v>0</v>
      </c>
      <c r="AD183" s="88">
        <v>0</v>
      </c>
      <c r="AE183" s="134">
        <f>IFERROR(IF(AD183=0,0,VLOOKUP(SUBSTITUTE(VLOOKUP(AD183,#REF!,MATCH("strItemName",#REF!,0),FALSE),"SUI_",""),#REF!,2,FALSE)),"ERROR")</f>
        <v>0</v>
      </c>
      <c r="AF183" s="22">
        <v>0</v>
      </c>
      <c r="AG183" s="22">
        <v>0</v>
      </c>
      <c r="AH183" s="22">
        <v>0</v>
      </c>
      <c r="AI183" s="22">
        <v>0</v>
      </c>
      <c r="AJ183" s="22" t="b">
        <v>0</v>
      </c>
      <c r="AK183" s="22">
        <v>0</v>
      </c>
      <c r="AL183" s="22">
        <v>0</v>
      </c>
    </row>
    <row r="184" spans="1:38" ht="16.5" customHeight="1" x14ac:dyDescent="0.3">
      <c r="A184" s="21">
        <f>COUNTIF(FtbReward_Quest!$B:$B,$B184)+COUNTIF(FtbReward_Mode!$B:$B,$B184)+COUNTIF(FtbReward_Content!$B:$B,$B184)-1</f>
        <v>0</v>
      </c>
      <c r="B184" s="22">
        <f t="shared" si="5"/>
        <v>8307331</v>
      </c>
      <c r="C184" s="120">
        <v>830733</v>
      </c>
      <c r="D184" s="49" t="s">
        <v>3625</v>
      </c>
      <c r="E184" s="49" t="s">
        <v>1655</v>
      </c>
      <c r="F184" s="120">
        <f>COUNTIF($C$8:$C184,$C184)</f>
        <v>1</v>
      </c>
      <c r="G184" s="49" t="b">
        <v>0</v>
      </c>
      <c r="H184" s="49">
        <v>0</v>
      </c>
      <c r="I184" s="129">
        <f>IFERROR(IF(H184=0,0,VLOOKUP(VLOOKUP(H184,#REF!,MATCH("strMailTitleID",#REF!,0),FALSE),#REF!,2,FALSE)),"ERROR")</f>
        <v>0</v>
      </c>
      <c r="J184" s="176">
        <v>0</v>
      </c>
      <c r="K184" s="129">
        <f>IFERROR(IF(J184=0,0,VLOOKUP(VLOOKUP(J184,#REF!,MATCH("strMailTitleID",#REF!,0),FALSE),#REF!,2,FALSE)),"ERROR")</f>
        <v>0</v>
      </c>
      <c r="L184" s="49">
        <f ca="1">IFERROR(VLOOKUP($B184,INDIRECT(VLOOKUP($E184,보상!$S:$AA,2,FALSE)),MATCH(L$6,INDIRECT(VLOOKUP($E184,보상!$S:$AA,3,FALSE)),0),FALSE),"ERROR")</f>
        <v>12100</v>
      </c>
      <c r="M184" s="49">
        <v>0</v>
      </c>
      <c r="N184" s="49">
        <v>0</v>
      </c>
      <c r="O184" s="49">
        <v>0</v>
      </c>
      <c r="P184" s="49" t="str">
        <f ca="1">IFERROR(VLOOKUP($B184,INDIRECT(VLOOKUP($E184,보상!$S:$AA,2,FALSE)),MATCH(P$6,INDIRECT(VLOOKUP($E184,보상!$S:$AA,3,FALSE)),0),FALSE),"ERROR")</f>
        <v>Gold</v>
      </c>
      <c r="Q184" s="49">
        <f ca="1">IFERROR(VLOOKUP($B184,INDIRECT(VLOOKUP($E184,보상!$S:$AA,2,FALSE)),MATCH(Q$6,INDIRECT(VLOOKUP($E184,보상!$S:$AA,3,FALSE)),0),FALSE),"ERROR")</f>
        <v>121000</v>
      </c>
      <c r="R184" s="49" t="b">
        <v>0</v>
      </c>
      <c r="S184" s="50" t="b">
        <v>0</v>
      </c>
      <c r="T184" s="22">
        <v>0</v>
      </c>
      <c r="U184" s="134">
        <f>IFERROR(IF(T184=0,0,VLOOKUP(SUBSTITUTE(VLOOKUP(T184,#REF!,MATCH("strItemName",#REF!,0),FALSE),"SUI_",""),#REF!,2,FALSE)),"ERROR")</f>
        <v>0</v>
      </c>
      <c r="V184" s="177">
        <v>0</v>
      </c>
      <c r="W184" s="134">
        <f>IFERROR(IF(V184=0,0,VLOOKUP(SUBSTITUTE(VLOOKUP(V184,#REF!,MATCH("strItemName",#REF!,0),FALSE),"SUI_",""),#REF!,2,FALSE)),"ERROR")</f>
        <v>0</v>
      </c>
      <c r="X184" s="177">
        <v>0</v>
      </c>
      <c r="Y184" s="134">
        <f>IFERROR(IF(X184=0,0,VLOOKUP(SUBSTITUTE(VLOOKUP(X184,#REF!,MATCH("strItemName",#REF!,0),FALSE),"SUI_",""),#REF!,2,FALSE)),"ERROR")</f>
        <v>0</v>
      </c>
      <c r="Z184" s="177">
        <v>0</v>
      </c>
      <c r="AA184" s="134">
        <f>IFERROR(IF(Z184=0,0,VLOOKUP(SUBSTITUTE(VLOOKUP(Z184,#REF!,MATCH("strItemName",#REF!,0),FALSE),"SUI_",""),#REF!,2,FALSE)),"ERROR")</f>
        <v>0</v>
      </c>
      <c r="AB184" s="177">
        <v>0</v>
      </c>
      <c r="AC184" s="134">
        <f>IFERROR(IF(AB184=0,0,VLOOKUP(SUBSTITUTE(VLOOKUP(AB184,#REF!,MATCH("strItemName",#REF!,0),FALSE),"SUI_",""),#REF!,2,FALSE)),"ERROR")</f>
        <v>0</v>
      </c>
      <c r="AD184" s="88">
        <v>0</v>
      </c>
      <c r="AE184" s="134">
        <f>IFERROR(IF(AD184=0,0,VLOOKUP(SUBSTITUTE(VLOOKUP(AD184,#REF!,MATCH("strItemName",#REF!,0),FALSE),"SUI_",""),#REF!,2,FALSE)),"ERROR")</f>
        <v>0</v>
      </c>
      <c r="AF184" s="22">
        <v>0</v>
      </c>
      <c r="AG184" s="22">
        <v>0</v>
      </c>
      <c r="AH184" s="22">
        <v>0</v>
      </c>
      <c r="AI184" s="22">
        <v>0</v>
      </c>
      <c r="AJ184" s="22" t="b">
        <v>0</v>
      </c>
      <c r="AK184" s="22">
        <v>0</v>
      </c>
      <c r="AL184" s="22">
        <v>0</v>
      </c>
    </row>
    <row r="185" spans="1:38" ht="16.5" customHeight="1" x14ac:dyDescent="0.3">
      <c r="A185" s="21">
        <f>COUNTIF(FtbReward_Quest!$B:$B,$B185)+COUNTIF(FtbReward_Mode!$B:$B,$B185)+COUNTIF(FtbReward_Content!$B:$B,$B185)-1</f>
        <v>0</v>
      </c>
      <c r="B185" s="22">
        <f t="shared" si="5"/>
        <v>8308011</v>
      </c>
      <c r="C185" s="120">
        <v>830801</v>
      </c>
      <c r="D185" s="49" t="s">
        <v>3626</v>
      </c>
      <c r="E185" s="49" t="s">
        <v>1655</v>
      </c>
      <c r="F185" s="120">
        <f>COUNTIF($C$8:$C185,$C185)</f>
        <v>1</v>
      </c>
      <c r="G185" s="49" t="b">
        <v>0</v>
      </c>
      <c r="H185" s="49">
        <v>0</v>
      </c>
      <c r="I185" s="129">
        <f>IFERROR(IF(H185=0,0,VLOOKUP(VLOOKUP(H185,#REF!,MATCH("strMailTitleID",#REF!,0),FALSE),#REF!,2,FALSE)),"ERROR")</f>
        <v>0</v>
      </c>
      <c r="J185" s="176">
        <v>0</v>
      </c>
      <c r="K185" s="129">
        <f>IFERROR(IF(J185=0,0,VLOOKUP(VLOOKUP(J185,#REF!,MATCH("strMailTitleID",#REF!,0),FALSE),#REF!,2,FALSE)),"ERROR")</f>
        <v>0</v>
      </c>
      <c r="L185" s="49">
        <f ca="1">IFERROR(VLOOKUP($B185,INDIRECT(VLOOKUP($E185,보상!$S:$AA,2,FALSE)),MATCH(L$6,INDIRECT(VLOOKUP($E185,보상!$S:$AA,3,FALSE)),0),FALSE),"ERROR")</f>
        <v>12500</v>
      </c>
      <c r="M185" s="49">
        <v>0</v>
      </c>
      <c r="N185" s="49">
        <v>0</v>
      </c>
      <c r="O185" s="49">
        <v>0</v>
      </c>
      <c r="P185" s="49" t="str">
        <f ca="1">IFERROR(VLOOKUP($B185,INDIRECT(VLOOKUP($E185,보상!$S:$AA,2,FALSE)),MATCH(P$6,INDIRECT(VLOOKUP($E185,보상!$S:$AA,3,FALSE)),0),FALSE),"ERROR")</f>
        <v>Gold</v>
      </c>
      <c r="Q185" s="49">
        <f ca="1">IFERROR(VLOOKUP($B185,INDIRECT(VLOOKUP($E185,보상!$S:$AA,2,FALSE)),MATCH(Q$6,INDIRECT(VLOOKUP($E185,보상!$S:$AA,3,FALSE)),0),FALSE),"ERROR")</f>
        <v>125000</v>
      </c>
      <c r="R185" s="49" t="b">
        <v>0</v>
      </c>
      <c r="S185" s="50" t="b">
        <v>0</v>
      </c>
      <c r="T185" s="22">
        <v>0</v>
      </c>
      <c r="U185" s="134">
        <f>IFERROR(IF(T185=0,0,VLOOKUP(SUBSTITUTE(VLOOKUP(T185,#REF!,MATCH("strItemName",#REF!,0),FALSE),"SUI_",""),#REF!,2,FALSE)),"ERROR")</f>
        <v>0</v>
      </c>
      <c r="V185" s="177">
        <v>0</v>
      </c>
      <c r="W185" s="134">
        <f>IFERROR(IF(V185=0,0,VLOOKUP(SUBSTITUTE(VLOOKUP(V185,#REF!,MATCH("strItemName",#REF!,0),FALSE),"SUI_",""),#REF!,2,FALSE)),"ERROR")</f>
        <v>0</v>
      </c>
      <c r="X185" s="177">
        <v>0</v>
      </c>
      <c r="Y185" s="134">
        <f>IFERROR(IF(X185=0,0,VLOOKUP(SUBSTITUTE(VLOOKUP(X185,#REF!,MATCH("strItemName",#REF!,0),FALSE),"SUI_",""),#REF!,2,FALSE)),"ERROR")</f>
        <v>0</v>
      </c>
      <c r="Z185" s="177">
        <v>0</v>
      </c>
      <c r="AA185" s="134">
        <f>IFERROR(IF(Z185=0,0,VLOOKUP(SUBSTITUTE(VLOOKUP(Z185,#REF!,MATCH("strItemName",#REF!,0),FALSE),"SUI_",""),#REF!,2,FALSE)),"ERROR")</f>
        <v>0</v>
      </c>
      <c r="AB185" s="177">
        <v>0</v>
      </c>
      <c r="AC185" s="134">
        <f>IFERROR(IF(AB185=0,0,VLOOKUP(SUBSTITUTE(VLOOKUP(AB185,#REF!,MATCH("strItemName",#REF!,0),FALSE),"SUI_",""),#REF!,2,FALSE)),"ERROR")</f>
        <v>0</v>
      </c>
      <c r="AD185" s="88">
        <v>0</v>
      </c>
      <c r="AE185" s="134">
        <f>IFERROR(IF(AD185=0,0,VLOOKUP(SUBSTITUTE(VLOOKUP(AD185,#REF!,MATCH("strItemName",#REF!,0),FALSE),"SUI_",""),#REF!,2,FALSE)),"ERROR")</f>
        <v>0</v>
      </c>
      <c r="AF185" s="22">
        <v>0</v>
      </c>
      <c r="AG185" s="22">
        <v>0</v>
      </c>
      <c r="AH185" s="22">
        <v>0</v>
      </c>
      <c r="AI185" s="22">
        <v>0</v>
      </c>
      <c r="AJ185" s="22" t="b">
        <v>0</v>
      </c>
      <c r="AK185" s="22">
        <v>0</v>
      </c>
      <c r="AL185" s="22">
        <v>0</v>
      </c>
    </row>
    <row r="186" spans="1:38" ht="16.5" customHeight="1" x14ac:dyDescent="0.3">
      <c r="A186" s="21">
        <f>COUNTIF(FtbReward_Quest!$B:$B,$B186)+COUNTIF(FtbReward_Mode!$B:$B,$B186)+COUNTIF(FtbReward_Content!$B:$B,$B186)-1</f>
        <v>0</v>
      </c>
      <c r="B186" s="22">
        <f t="shared" si="5"/>
        <v>8308021</v>
      </c>
      <c r="C186" s="120">
        <v>830802</v>
      </c>
      <c r="D186" s="49" t="s">
        <v>3627</v>
      </c>
      <c r="E186" s="49" t="s">
        <v>1655</v>
      </c>
      <c r="F186" s="120">
        <f>COUNTIF($C$8:$C186,$C186)</f>
        <v>1</v>
      </c>
      <c r="G186" s="49" t="b">
        <v>0</v>
      </c>
      <c r="H186" s="49">
        <v>0</v>
      </c>
      <c r="I186" s="129">
        <f>IFERROR(IF(H186=0,0,VLOOKUP(VLOOKUP(H186,#REF!,MATCH("strMailTitleID",#REF!,0),FALSE),#REF!,2,FALSE)),"ERROR")</f>
        <v>0</v>
      </c>
      <c r="J186" s="176">
        <v>0</v>
      </c>
      <c r="K186" s="129">
        <f>IFERROR(IF(J186=0,0,VLOOKUP(VLOOKUP(J186,#REF!,MATCH("strMailTitleID",#REF!,0),FALSE),#REF!,2,FALSE)),"ERROR")</f>
        <v>0</v>
      </c>
      <c r="L186" s="49">
        <f ca="1">IFERROR(VLOOKUP($B186,INDIRECT(VLOOKUP($E186,보상!$S:$AA,2,FALSE)),MATCH(L$6,INDIRECT(VLOOKUP($E186,보상!$S:$AA,3,FALSE)),0),FALSE),"ERROR")</f>
        <v>12500</v>
      </c>
      <c r="M186" s="49">
        <v>0</v>
      </c>
      <c r="N186" s="49">
        <v>0</v>
      </c>
      <c r="O186" s="49">
        <v>0</v>
      </c>
      <c r="P186" s="49" t="str">
        <f ca="1">IFERROR(VLOOKUP($B186,INDIRECT(VLOOKUP($E186,보상!$S:$AA,2,FALSE)),MATCH(P$6,INDIRECT(VLOOKUP($E186,보상!$S:$AA,3,FALSE)),0),FALSE),"ERROR")</f>
        <v>Gold</v>
      </c>
      <c r="Q186" s="49">
        <f ca="1">IFERROR(VLOOKUP($B186,INDIRECT(VLOOKUP($E186,보상!$S:$AA,2,FALSE)),MATCH(Q$6,INDIRECT(VLOOKUP($E186,보상!$S:$AA,3,FALSE)),0),FALSE),"ERROR")</f>
        <v>125000</v>
      </c>
      <c r="R186" s="49" t="b">
        <v>0</v>
      </c>
      <c r="S186" s="50" t="b">
        <v>0</v>
      </c>
      <c r="T186" s="22">
        <v>0</v>
      </c>
      <c r="U186" s="134">
        <f>IFERROR(IF(T186=0,0,VLOOKUP(SUBSTITUTE(VLOOKUP(T186,#REF!,MATCH("strItemName",#REF!,0),FALSE),"SUI_",""),#REF!,2,FALSE)),"ERROR")</f>
        <v>0</v>
      </c>
      <c r="V186" s="177">
        <v>0</v>
      </c>
      <c r="W186" s="134">
        <f>IFERROR(IF(V186=0,0,VLOOKUP(SUBSTITUTE(VLOOKUP(V186,#REF!,MATCH("strItemName",#REF!,0),FALSE),"SUI_",""),#REF!,2,FALSE)),"ERROR")</f>
        <v>0</v>
      </c>
      <c r="X186" s="177">
        <v>0</v>
      </c>
      <c r="Y186" s="134">
        <f>IFERROR(IF(X186=0,0,VLOOKUP(SUBSTITUTE(VLOOKUP(X186,#REF!,MATCH("strItemName",#REF!,0),FALSE),"SUI_",""),#REF!,2,FALSE)),"ERROR")</f>
        <v>0</v>
      </c>
      <c r="Z186" s="177">
        <v>0</v>
      </c>
      <c r="AA186" s="134">
        <f>IFERROR(IF(Z186=0,0,VLOOKUP(SUBSTITUTE(VLOOKUP(Z186,#REF!,MATCH("strItemName",#REF!,0),FALSE),"SUI_",""),#REF!,2,FALSE)),"ERROR")</f>
        <v>0</v>
      </c>
      <c r="AB186" s="177">
        <v>0</v>
      </c>
      <c r="AC186" s="134">
        <f>IFERROR(IF(AB186=0,0,VLOOKUP(SUBSTITUTE(VLOOKUP(AB186,#REF!,MATCH("strItemName",#REF!,0),FALSE),"SUI_",""),#REF!,2,FALSE)),"ERROR")</f>
        <v>0</v>
      </c>
      <c r="AD186" s="88">
        <v>0</v>
      </c>
      <c r="AE186" s="134">
        <f>IFERROR(IF(AD186=0,0,VLOOKUP(SUBSTITUTE(VLOOKUP(AD186,#REF!,MATCH("strItemName",#REF!,0),FALSE),"SUI_",""),#REF!,2,FALSE)),"ERROR")</f>
        <v>0</v>
      </c>
      <c r="AF186" s="22">
        <v>0</v>
      </c>
      <c r="AG186" s="22">
        <v>0</v>
      </c>
      <c r="AH186" s="22">
        <v>0</v>
      </c>
      <c r="AI186" s="22">
        <v>0</v>
      </c>
      <c r="AJ186" s="22" t="b">
        <v>0</v>
      </c>
      <c r="AK186" s="22">
        <v>0</v>
      </c>
      <c r="AL186" s="22">
        <v>0</v>
      </c>
    </row>
    <row r="187" spans="1:38" ht="16.5" customHeight="1" x14ac:dyDescent="0.3">
      <c r="A187" s="21">
        <f>COUNTIF(FtbReward_Quest!$B:$B,$B187)+COUNTIF(FtbReward_Mode!$B:$B,$B187)+COUNTIF(FtbReward_Content!$B:$B,$B187)-1</f>
        <v>0</v>
      </c>
      <c r="B187" s="22">
        <f t="shared" si="5"/>
        <v>8308031</v>
      </c>
      <c r="C187" s="120">
        <v>830803</v>
      </c>
      <c r="D187" s="49" t="s">
        <v>3628</v>
      </c>
      <c r="E187" s="49" t="s">
        <v>1655</v>
      </c>
      <c r="F187" s="120">
        <f>COUNTIF($C$8:$C187,$C187)</f>
        <v>1</v>
      </c>
      <c r="G187" s="49" t="b">
        <v>0</v>
      </c>
      <c r="H187" s="49">
        <v>0</v>
      </c>
      <c r="I187" s="129">
        <f>IFERROR(IF(H187=0,0,VLOOKUP(VLOOKUP(H187,#REF!,MATCH("strMailTitleID",#REF!,0),FALSE),#REF!,2,FALSE)),"ERROR")</f>
        <v>0</v>
      </c>
      <c r="J187" s="176">
        <v>0</v>
      </c>
      <c r="K187" s="129">
        <f>IFERROR(IF(J187=0,0,VLOOKUP(VLOOKUP(J187,#REF!,MATCH("strMailTitleID",#REF!,0),FALSE),#REF!,2,FALSE)),"ERROR")</f>
        <v>0</v>
      </c>
      <c r="L187" s="49">
        <f ca="1">IFERROR(VLOOKUP($B187,INDIRECT(VLOOKUP($E187,보상!$S:$AA,2,FALSE)),MATCH(L$6,INDIRECT(VLOOKUP($E187,보상!$S:$AA,3,FALSE)),0),FALSE),"ERROR")</f>
        <v>12500</v>
      </c>
      <c r="M187" s="49">
        <v>0</v>
      </c>
      <c r="N187" s="49">
        <v>0</v>
      </c>
      <c r="O187" s="49">
        <v>0</v>
      </c>
      <c r="P187" s="49" t="str">
        <f ca="1">IFERROR(VLOOKUP($B187,INDIRECT(VLOOKUP($E187,보상!$S:$AA,2,FALSE)),MATCH(P$6,INDIRECT(VLOOKUP($E187,보상!$S:$AA,3,FALSE)),0),FALSE),"ERROR")</f>
        <v>Gold</v>
      </c>
      <c r="Q187" s="49">
        <f ca="1">IFERROR(VLOOKUP($B187,INDIRECT(VLOOKUP($E187,보상!$S:$AA,2,FALSE)),MATCH(Q$6,INDIRECT(VLOOKUP($E187,보상!$S:$AA,3,FALSE)),0),FALSE),"ERROR")</f>
        <v>125000</v>
      </c>
      <c r="R187" s="49" t="b">
        <v>0</v>
      </c>
      <c r="S187" s="50" t="b">
        <v>0</v>
      </c>
      <c r="T187" s="22">
        <v>0</v>
      </c>
      <c r="U187" s="134">
        <f>IFERROR(IF(T187=0,0,VLOOKUP(SUBSTITUTE(VLOOKUP(T187,#REF!,MATCH("strItemName",#REF!,0),FALSE),"SUI_",""),#REF!,2,FALSE)),"ERROR")</f>
        <v>0</v>
      </c>
      <c r="V187" s="177">
        <v>0</v>
      </c>
      <c r="W187" s="134">
        <f>IFERROR(IF(V187=0,0,VLOOKUP(SUBSTITUTE(VLOOKUP(V187,#REF!,MATCH("strItemName",#REF!,0),FALSE),"SUI_",""),#REF!,2,FALSE)),"ERROR")</f>
        <v>0</v>
      </c>
      <c r="X187" s="177">
        <v>0</v>
      </c>
      <c r="Y187" s="134">
        <f>IFERROR(IF(X187=0,0,VLOOKUP(SUBSTITUTE(VLOOKUP(X187,#REF!,MATCH("strItemName",#REF!,0),FALSE),"SUI_",""),#REF!,2,FALSE)),"ERROR")</f>
        <v>0</v>
      </c>
      <c r="Z187" s="177">
        <v>0</v>
      </c>
      <c r="AA187" s="134">
        <f>IFERROR(IF(Z187=0,0,VLOOKUP(SUBSTITUTE(VLOOKUP(Z187,#REF!,MATCH("strItemName",#REF!,0),FALSE),"SUI_",""),#REF!,2,FALSE)),"ERROR")</f>
        <v>0</v>
      </c>
      <c r="AB187" s="177">
        <v>0</v>
      </c>
      <c r="AC187" s="134">
        <f>IFERROR(IF(AB187=0,0,VLOOKUP(SUBSTITUTE(VLOOKUP(AB187,#REF!,MATCH("strItemName",#REF!,0),FALSE),"SUI_",""),#REF!,2,FALSE)),"ERROR")</f>
        <v>0</v>
      </c>
      <c r="AD187" s="88">
        <v>0</v>
      </c>
      <c r="AE187" s="134">
        <f>IFERROR(IF(AD187=0,0,VLOOKUP(SUBSTITUTE(VLOOKUP(AD187,#REF!,MATCH("strItemName",#REF!,0),FALSE),"SUI_",""),#REF!,2,FALSE)),"ERROR")</f>
        <v>0</v>
      </c>
      <c r="AF187" s="22">
        <v>0</v>
      </c>
      <c r="AG187" s="22">
        <v>0</v>
      </c>
      <c r="AH187" s="22">
        <v>0</v>
      </c>
      <c r="AI187" s="22">
        <v>0</v>
      </c>
      <c r="AJ187" s="22" t="b">
        <v>0</v>
      </c>
      <c r="AK187" s="22">
        <v>0</v>
      </c>
      <c r="AL187" s="22">
        <v>0</v>
      </c>
    </row>
    <row r="188" spans="1:38" ht="16.5" customHeight="1" x14ac:dyDescent="0.3">
      <c r="A188" s="21">
        <f>COUNTIF(FtbReward_Quest!$B:$B,$B188)+COUNTIF(FtbReward_Mode!$B:$B,$B188)+COUNTIF(FtbReward_Content!$B:$B,$B188)-1</f>
        <v>0</v>
      </c>
      <c r="B188" s="22">
        <f t="shared" si="5"/>
        <v>8308041</v>
      </c>
      <c r="C188" s="120">
        <v>830804</v>
      </c>
      <c r="D188" s="49" t="s">
        <v>1018</v>
      </c>
      <c r="E188" s="49" t="s">
        <v>1655</v>
      </c>
      <c r="F188" s="120">
        <f>COUNTIF($C$8:$C188,$C188)</f>
        <v>1</v>
      </c>
      <c r="G188" s="49" t="b">
        <v>0</v>
      </c>
      <c r="H188" s="49">
        <v>0</v>
      </c>
      <c r="I188" s="129">
        <f>IFERROR(IF(H188=0,0,VLOOKUP(VLOOKUP(H188,#REF!,MATCH("strMailTitleID",#REF!,0),FALSE),#REF!,2,FALSE)),"ERROR")</f>
        <v>0</v>
      </c>
      <c r="J188" s="176">
        <v>0</v>
      </c>
      <c r="K188" s="129">
        <f>IFERROR(IF(J188=0,0,VLOOKUP(VLOOKUP(J188,#REF!,MATCH("strMailTitleID",#REF!,0),FALSE),#REF!,2,FALSE)),"ERROR")</f>
        <v>0</v>
      </c>
      <c r="L188" s="49">
        <f ca="1">IFERROR(VLOOKUP($B188,INDIRECT(VLOOKUP($E188,보상!$S:$AA,2,FALSE)),MATCH(L$6,INDIRECT(VLOOKUP($E188,보상!$S:$AA,3,FALSE)),0),FALSE),"ERROR")</f>
        <v>13000</v>
      </c>
      <c r="M188" s="49">
        <v>0</v>
      </c>
      <c r="N188" s="49">
        <v>0</v>
      </c>
      <c r="O188" s="49">
        <v>0</v>
      </c>
      <c r="P188" s="49" t="str">
        <f ca="1">IFERROR(VLOOKUP($B188,INDIRECT(VLOOKUP($E188,보상!$S:$AA,2,FALSE)),MATCH(P$6,INDIRECT(VLOOKUP($E188,보상!$S:$AA,3,FALSE)),0),FALSE),"ERROR")</f>
        <v>Gold</v>
      </c>
      <c r="Q188" s="49">
        <f ca="1">IFERROR(VLOOKUP($B188,INDIRECT(VLOOKUP($E188,보상!$S:$AA,2,FALSE)),MATCH(Q$6,INDIRECT(VLOOKUP($E188,보상!$S:$AA,3,FALSE)),0),FALSE),"ERROR")</f>
        <v>130000</v>
      </c>
      <c r="R188" s="49" t="b">
        <v>0</v>
      </c>
      <c r="S188" s="50" t="b">
        <v>0</v>
      </c>
      <c r="T188" s="22">
        <v>0</v>
      </c>
      <c r="U188" s="134">
        <f>IFERROR(IF(T188=0,0,VLOOKUP(SUBSTITUTE(VLOOKUP(T188,#REF!,MATCH("strItemName",#REF!,0),FALSE),"SUI_",""),#REF!,2,FALSE)),"ERROR")</f>
        <v>0</v>
      </c>
      <c r="V188" s="177">
        <v>0</v>
      </c>
      <c r="W188" s="134">
        <f>IFERROR(IF(V188=0,0,VLOOKUP(SUBSTITUTE(VLOOKUP(V188,#REF!,MATCH("strItemName",#REF!,0),FALSE),"SUI_",""),#REF!,2,FALSE)),"ERROR")</f>
        <v>0</v>
      </c>
      <c r="X188" s="177">
        <v>0</v>
      </c>
      <c r="Y188" s="134">
        <f>IFERROR(IF(X188=0,0,VLOOKUP(SUBSTITUTE(VLOOKUP(X188,#REF!,MATCH("strItemName",#REF!,0),FALSE),"SUI_",""),#REF!,2,FALSE)),"ERROR")</f>
        <v>0</v>
      </c>
      <c r="Z188" s="177">
        <v>0</v>
      </c>
      <c r="AA188" s="134">
        <f>IFERROR(IF(Z188=0,0,VLOOKUP(SUBSTITUTE(VLOOKUP(Z188,#REF!,MATCH("strItemName",#REF!,0),FALSE),"SUI_",""),#REF!,2,FALSE)),"ERROR")</f>
        <v>0</v>
      </c>
      <c r="AB188" s="177">
        <v>0</v>
      </c>
      <c r="AC188" s="134">
        <f>IFERROR(IF(AB188=0,0,VLOOKUP(SUBSTITUTE(VLOOKUP(AB188,#REF!,MATCH("strItemName",#REF!,0),FALSE),"SUI_",""),#REF!,2,FALSE)),"ERROR")</f>
        <v>0</v>
      </c>
      <c r="AD188" s="88">
        <v>0</v>
      </c>
      <c r="AE188" s="134">
        <f>IFERROR(IF(AD188=0,0,VLOOKUP(SUBSTITUTE(VLOOKUP(AD188,#REF!,MATCH("strItemName",#REF!,0),FALSE),"SUI_",""),#REF!,2,FALSE)),"ERROR")</f>
        <v>0</v>
      </c>
      <c r="AF188" s="22">
        <v>0</v>
      </c>
      <c r="AG188" s="22">
        <v>0</v>
      </c>
      <c r="AH188" s="22">
        <v>0</v>
      </c>
      <c r="AI188" s="22">
        <v>0</v>
      </c>
      <c r="AJ188" s="22" t="b">
        <v>0</v>
      </c>
      <c r="AK188" s="22">
        <v>0</v>
      </c>
      <c r="AL188" s="22">
        <v>0</v>
      </c>
    </row>
    <row r="189" spans="1:38" ht="16.5" customHeight="1" x14ac:dyDescent="0.3">
      <c r="A189" s="21">
        <f>COUNTIF(FtbReward_Quest!$B:$B,$B189)+COUNTIF(FtbReward_Mode!$B:$B,$B189)+COUNTIF(FtbReward_Content!$B:$B,$B189)-1</f>
        <v>0</v>
      </c>
      <c r="B189" s="22">
        <f t="shared" si="5"/>
        <v>8308051</v>
      </c>
      <c r="C189" s="120">
        <v>830805</v>
      </c>
      <c r="D189" s="49" t="s">
        <v>3629</v>
      </c>
      <c r="E189" s="49" t="s">
        <v>1655</v>
      </c>
      <c r="F189" s="120">
        <f>COUNTIF($C$8:$C189,$C189)</f>
        <v>1</v>
      </c>
      <c r="G189" s="49" t="b">
        <v>0</v>
      </c>
      <c r="H189" s="49">
        <v>0</v>
      </c>
      <c r="I189" s="129">
        <f>IFERROR(IF(H189=0,0,VLOOKUP(VLOOKUP(H189,#REF!,MATCH("strMailTitleID",#REF!,0),FALSE),#REF!,2,FALSE)),"ERROR")</f>
        <v>0</v>
      </c>
      <c r="J189" s="176">
        <v>0</v>
      </c>
      <c r="K189" s="129">
        <f>IFERROR(IF(J189=0,0,VLOOKUP(VLOOKUP(J189,#REF!,MATCH("strMailTitleID",#REF!,0),FALSE),#REF!,2,FALSE)),"ERROR")</f>
        <v>0</v>
      </c>
      <c r="L189" s="49">
        <f ca="1">IFERROR(VLOOKUP($B189,INDIRECT(VLOOKUP($E189,보상!$S:$AA,2,FALSE)),MATCH(L$6,INDIRECT(VLOOKUP($E189,보상!$S:$AA,3,FALSE)),0),FALSE),"ERROR")</f>
        <v>13000</v>
      </c>
      <c r="M189" s="49">
        <v>0</v>
      </c>
      <c r="N189" s="49">
        <v>0</v>
      </c>
      <c r="O189" s="49">
        <v>0</v>
      </c>
      <c r="P189" s="49" t="str">
        <f ca="1">IFERROR(VLOOKUP($B189,INDIRECT(VLOOKUP($E189,보상!$S:$AA,2,FALSE)),MATCH(P$6,INDIRECT(VLOOKUP($E189,보상!$S:$AA,3,FALSE)),0),FALSE),"ERROR")</f>
        <v>Gold</v>
      </c>
      <c r="Q189" s="49">
        <f ca="1">IFERROR(VLOOKUP($B189,INDIRECT(VLOOKUP($E189,보상!$S:$AA,2,FALSE)),MATCH(Q$6,INDIRECT(VLOOKUP($E189,보상!$S:$AA,3,FALSE)),0),FALSE),"ERROR")</f>
        <v>130000</v>
      </c>
      <c r="R189" s="49" t="b">
        <v>0</v>
      </c>
      <c r="S189" s="50" t="b">
        <v>0</v>
      </c>
      <c r="T189" s="22">
        <v>0</v>
      </c>
      <c r="U189" s="134">
        <f>IFERROR(IF(T189=0,0,VLOOKUP(SUBSTITUTE(VLOOKUP(T189,#REF!,MATCH("strItemName",#REF!,0),FALSE),"SUI_",""),#REF!,2,FALSE)),"ERROR")</f>
        <v>0</v>
      </c>
      <c r="V189" s="177">
        <v>0</v>
      </c>
      <c r="W189" s="134">
        <f>IFERROR(IF(V189=0,0,VLOOKUP(SUBSTITUTE(VLOOKUP(V189,#REF!,MATCH("strItemName",#REF!,0),FALSE),"SUI_",""),#REF!,2,FALSE)),"ERROR")</f>
        <v>0</v>
      </c>
      <c r="X189" s="177">
        <v>0</v>
      </c>
      <c r="Y189" s="134">
        <f>IFERROR(IF(X189=0,0,VLOOKUP(SUBSTITUTE(VLOOKUP(X189,#REF!,MATCH("strItemName",#REF!,0),FALSE),"SUI_",""),#REF!,2,FALSE)),"ERROR")</f>
        <v>0</v>
      </c>
      <c r="Z189" s="177">
        <v>0</v>
      </c>
      <c r="AA189" s="134">
        <f>IFERROR(IF(Z189=0,0,VLOOKUP(SUBSTITUTE(VLOOKUP(Z189,#REF!,MATCH("strItemName",#REF!,0),FALSE),"SUI_",""),#REF!,2,FALSE)),"ERROR")</f>
        <v>0</v>
      </c>
      <c r="AB189" s="177">
        <v>0</v>
      </c>
      <c r="AC189" s="134">
        <f>IFERROR(IF(AB189=0,0,VLOOKUP(SUBSTITUTE(VLOOKUP(AB189,#REF!,MATCH("strItemName",#REF!,0),FALSE),"SUI_",""),#REF!,2,FALSE)),"ERROR")</f>
        <v>0</v>
      </c>
      <c r="AD189" s="88">
        <v>0</v>
      </c>
      <c r="AE189" s="134">
        <f>IFERROR(IF(AD189=0,0,VLOOKUP(SUBSTITUTE(VLOOKUP(AD189,#REF!,MATCH("strItemName",#REF!,0),FALSE),"SUI_",""),#REF!,2,FALSE)),"ERROR")</f>
        <v>0</v>
      </c>
      <c r="AF189" s="22">
        <v>0</v>
      </c>
      <c r="AG189" s="22">
        <v>0</v>
      </c>
      <c r="AH189" s="22">
        <v>0</v>
      </c>
      <c r="AI189" s="22">
        <v>0</v>
      </c>
      <c r="AJ189" s="22" t="b">
        <v>0</v>
      </c>
      <c r="AK189" s="22">
        <v>0</v>
      </c>
      <c r="AL189" s="22">
        <v>0</v>
      </c>
    </row>
    <row r="190" spans="1:38" ht="16.5" customHeight="1" x14ac:dyDescent="0.3">
      <c r="A190" s="21">
        <f>COUNTIF(FtbReward_Quest!$B:$B,$B190)+COUNTIF(FtbReward_Mode!$B:$B,$B190)+COUNTIF(FtbReward_Content!$B:$B,$B190)-1</f>
        <v>0</v>
      </c>
      <c r="B190" s="22">
        <f t="shared" si="5"/>
        <v>8308061</v>
      </c>
      <c r="C190" s="120">
        <v>830806</v>
      </c>
      <c r="D190" s="49" t="s">
        <v>3630</v>
      </c>
      <c r="E190" s="49" t="s">
        <v>1655</v>
      </c>
      <c r="F190" s="120">
        <f>COUNTIF($C$8:$C190,$C190)</f>
        <v>1</v>
      </c>
      <c r="G190" s="49" t="b">
        <v>0</v>
      </c>
      <c r="H190" s="49">
        <v>0</v>
      </c>
      <c r="I190" s="129">
        <f>IFERROR(IF(H190=0,0,VLOOKUP(VLOOKUP(H190,#REF!,MATCH("strMailTitleID",#REF!,0),FALSE),#REF!,2,FALSE)),"ERROR")</f>
        <v>0</v>
      </c>
      <c r="J190" s="176">
        <v>0</v>
      </c>
      <c r="K190" s="129">
        <f>IFERROR(IF(J190=0,0,VLOOKUP(VLOOKUP(J190,#REF!,MATCH("strMailTitleID",#REF!,0),FALSE),#REF!,2,FALSE)),"ERROR")</f>
        <v>0</v>
      </c>
      <c r="L190" s="49">
        <f ca="1">IFERROR(VLOOKUP($B190,INDIRECT(VLOOKUP($E190,보상!$S:$AA,2,FALSE)),MATCH(L$6,INDIRECT(VLOOKUP($E190,보상!$S:$AA,3,FALSE)),0),FALSE),"ERROR")</f>
        <v>13400</v>
      </c>
      <c r="M190" s="49">
        <v>0</v>
      </c>
      <c r="N190" s="49">
        <v>0</v>
      </c>
      <c r="O190" s="49">
        <v>0</v>
      </c>
      <c r="P190" s="49" t="str">
        <f ca="1">IFERROR(VLOOKUP($B190,INDIRECT(VLOOKUP($E190,보상!$S:$AA,2,FALSE)),MATCH(P$6,INDIRECT(VLOOKUP($E190,보상!$S:$AA,3,FALSE)),0),FALSE),"ERROR")</f>
        <v>Gold</v>
      </c>
      <c r="Q190" s="49">
        <f ca="1">IFERROR(VLOOKUP($B190,INDIRECT(VLOOKUP($E190,보상!$S:$AA,2,FALSE)),MATCH(Q$6,INDIRECT(VLOOKUP($E190,보상!$S:$AA,3,FALSE)),0),FALSE),"ERROR")</f>
        <v>134000</v>
      </c>
      <c r="R190" s="49" t="b">
        <v>0</v>
      </c>
      <c r="S190" s="50" t="b">
        <v>0</v>
      </c>
      <c r="T190" s="22">
        <v>0</v>
      </c>
      <c r="U190" s="134">
        <f>IFERROR(IF(T190=0,0,VLOOKUP(SUBSTITUTE(VLOOKUP(T190,#REF!,MATCH("strItemName",#REF!,0),FALSE),"SUI_",""),#REF!,2,FALSE)),"ERROR")</f>
        <v>0</v>
      </c>
      <c r="V190" s="177">
        <v>0</v>
      </c>
      <c r="W190" s="134">
        <f>IFERROR(IF(V190=0,0,VLOOKUP(SUBSTITUTE(VLOOKUP(V190,#REF!,MATCH("strItemName",#REF!,0),FALSE),"SUI_",""),#REF!,2,FALSE)),"ERROR")</f>
        <v>0</v>
      </c>
      <c r="X190" s="177">
        <v>0</v>
      </c>
      <c r="Y190" s="134">
        <f>IFERROR(IF(X190=0,0,VLOOKUP(SUBSTITUTE(VLOOKUP(X190,#REF!,MATCH("strItemName",#REF!,0),FALSE),"SUI_",""),#REF!,2,FALSE)),"ERROR")</f>
        <v>0</v>
      </c>
      <c r="Z190" s="177">
        <v>0</v>
      </c>
      <c r="AA190" s="134">
        <f>IFERROR(IF(Z190=0,0,VLOOKUP(SUBSTITUTE(VLOOKUP(Z190,#REF!,MATCH("strItemName",#REF!,0),FALSE),"SUI_",""),#REF!,2,FALSE)),"ERROR")</f>
        <v>0</v>
      </c>
      <c r="AB190" s="177">
        <v>0</v>
      </c>
      <c r="AC190" s="134">
        <f>IFERROR(IF(AB190=0,0,VLOOKUP(SUBSTITUTE(VLOOKUP(AB190,#REF!,MATCH("strItemName",#REF!,0),FALSE),"SUI_",""),#REF!,2,FALSE)),"ERROR")</f>
        <v>0</v>
      </c>
      <c r="AD190" s="88">
        <v>0</v>
      </c>
      <c r="AE190" s="134">
        <f>IFERROR(IF(AD190=0,0,VLOOKUP(SUBSTITUTE(VLOOKUP(AD190,#REF!,MATCH("strItemName",#REF!,0),FALSE),"SUI_",""),#REF!,2,FALSE)),"ERROR")</f>
        <v>0</v>
      </c>
      <c r="AF190" s="22">
        <v>0</v>
      </c>
      <c r="AG190" s="22">
        <v>0</v>
      </c>
      <c r="AH190" s="22">
        <v>0</v>
      </c>
      <c r="AI190" s="22">
        <v>0</v>
      </c>
      <c r="AJ190" s="22" t="b">
        <v>0</v>
      </c>
      <c r="AK190" s="22">
        <v>0</v>
      </c>
      <c r="AL190" s="22">
        <v>0</v>
      </c>
    </row>
    <row r="191" spans="1:38" ht="16.5" customHeight="1" x14ac:dyDescent="0.3">
      <c r="A191" s="21">
        <f>COUNTIF(FtbReward_Quest!$B:$B,$B191)+COUNTIF(FtbReward_Mode!$B:$B,$B191)+COUNTIF(FtbReward_Content!$B:$B,$B191)-1</f>
        <v>0</v>
      </c>
      <c r="B191" s="22">
        <f t="shared" si="5"/>
        <v>8308071</v>
      </c>
      <c r="C191" s="120">
        <v>830807</v>
      </c>
      <c r="D191" s="49" t="s">
        <v>3631</v>
      </c>
      <c r="E191" s="49" t="s">
        <v>1655</v>
      </c>
      <c r="F191" s="120">
        <f>COUNTIF($C$8:$C191,$C191)</f>
        <v>1</v>
      </c>
      <c r="G191" s="49" t="b">
        <v>0</v>
      </c>
      <c r="H191" s="49">
        <v>0</v>
      </c>
      <c r="I191" s="129">
        <f>IFERROR(IF(H191=0,0,VLOOKUP(VLOOKUP(H191,#REF!,MATCH("strMailTitleID",#REF!,0),FALSE),#REF!,2,FALSE)),"ERROR")</f>
        <v>0</v>
      </c>
      <c r="J191" s="176">
        <v>0</v>
      </c>
      <c r="K191" s="129">
        <f>IFERROR(IF(J191=0,0,VLOOKUP(VLOOKUP(J191,#REF!,MATCH("strMailTitleID",#REF!,0),FALSE),#REF!,2,FALSE)),"ERROR")</f>
        <v>0</v>
      </c>
      <c r="L191" s="49">
        <f ca="1">IFERROR(VLOOKUP($B191,INDIRECT(VLOOKUP($E191,보상!$S:$AA,2,FALSE)),MATCH(L$6,INDIRECT(VLOOKUP($E191,보상!$S:$AA,3,FALSE)),0),FALSE),"ERROR")</f>
        <v>13400</v>
      </c>
      <c r="M191" s="49">
        <v>0</v>
      </c>
      <c r="N191" s="49">
        <v>0</v>
      </c>
      <c r="O191" s="49">
        <v>0</v>
      </c>
      <c r="P191" s="49" t="str">
        <f ca="1">IFERROR(VLOOKUP($B191,INDIRECT(VLOOKUP($E191,보상!$S:$AA,2,FALSE)),MATCH(P$6,INDIRECT(VLOOKUP($E191,보상!$S:$AA,3,FALSE)),0),FALSE),"ERROR")</f>
        <v>Gold</v>
      </c>
      <c r="Q191" s="49">
        <f ca="1">IFERROR(VLOOKUP($B191,INDIRECT(VLOOKUP($E191,보상!$S:$AA,2,FALSE)),MATCH(Q$6,INDIRECT(VLOOKUP($E191,보상!$S:$AA,3,FALSE)),0),FALSE),"ERROR")</f>
        <v>134000</v>
      </c>
      <c r="R191" s="49" t="b">
        <v>0</v>
      </c>
      <c r="S191" s="50" t="b">
        <v>0</v>
      </c>
      <c r="T191" s="22">
        <v>0</v>
      </c>
      <c r="U191" s="134">
        <f>IFERROR(IF(T191=0,0,VLOOKUP(SUBSTITUTE(VLOOKUP(T191,#REF!,MATCH("strItemName",#REF!,0),FALSE),"SUI_",""),#REF!,2,FALSE)),"ERROR")</f>
        <v>0</v>
      </c>
      <c r="V191" s="177">
        <v>0</v>
      </c>
      <c r="W191" s="134">
        <f>IFERROR(IF(V191=0,0,VLOOKUP(SUBSTITUTE(VLOOKUP(V191,#REF!,MATCH("strItemName",#REF!,0),FALSE),"SUI_",""),#REF!,2,FALSE)),"ERROR")</f>
        <v>0</v>
      </c>
      <c r="X191" s="177">
        <v>0</v>
      </c>
      <c r="Y191" s="134">
        <f>IFERROR(IF(X191=0,0,VLOOKUP(SUBSTITUTE(VLOOKUP(X191,#REF!,MATCH("strItemName",#REF!,0),FALSE),"SUI_",""),#REF!,2,FALSE)),"ERROR")</f>
        <v>0</v>
      </c>
      <c r="Z191" s="177">
        <v>0</v>
      </c>
      <c r="AA191" s="134">
        <f>IFERROR(IF(Z191=0,0,VLOOKUP(SUBSTITUTE(VLOOKUP(Z191,#REF!,MATCH("strItemName",#REF!,0),FALSE),"SUI_",""),#REF!,2,FALSE)),"ERROR")</f>
        <v>0</v>
      </c>
      <c r="AB191" s="177">
        <v>0</v>
      </c>
      <c r="AC191" s="134">
        <f>IFERROR(IF(AB191=0,0,VLOOKUP(SUBSTITUTE(VLOOKUP(AB191,#REF!,MATCH("strItemName",#REF!,0),FALSE),"SUI_",""),#REF!,2,FALSE)),"ERROR")</f>
        <v>0</v>
      </c>
      <c r="AD191" s="88">
        <v>0</v>
      </c>
      <c r="AE191" s="134">
        <f>IFERROR(IF(AD191=0,0,VLOOKUP(SUBSTITUTE(VLOOKUP(AD191,#REF!,MATCH("strItemName",#REF!,0),FALSE),"SUI_",""),#REF!,2,FALSE)),"ERROR")</f>
        <v>0</v>
      </c>
      <c r="AF191" s="22">
        <v>0</v>
      </c>
      <c r="AG191" s="22">
        <v>0</v>
      </c>
      <c r="AH191" s="22">
        <v>0</v>
      </c>
      <c r="AI191" s="22">
        <v>0</v>
      </c>
      <c r="AJ191" s="22" t="b">
        <v>0</v>
      </c>
      <c r="AK191" s="22">
        <v>0</v>
      </c>
      <c r="AL191" s="22">
        <v>0</v>
      </c>
    </row>
    <row r="192" spans="1:38" ht="16.5" customHeight="1" x14ac:dyDescent="0.3">
      <c r="A192" s="21">
        <f>COUNTIF(FtbReward_Quest!$B:$B,$B192)+COUNTIF(FtbReward_Mode!$B:$B,$B192)+COUNTIF(FtbReward_Content!$B:$B,$B192)-1</f>
        <v>0</v>
      </c>
      <c r="B192" s="22">
        <f t="shared" si="5"/>
        <v>8308081</v>
      </c>
      <c r="C192" s="120">
        <v>830808</v>
      </c>
      <c r="D192" s="49" t="s">
        <v>3632</v>
      </c>
      <c r="E192" s="49" t="s">
        <v>1655</v>
      </c>
      <c r="F192" s="120">
        <f>COUNTIF($C$8:$C192,$C192)</f>
        <v>1</v>
      </c>
      <c r="G192" s="49" t="b">
        <v>0</v>
      </c>
      <c r="H192" s="49">
        <v>0</v>
      </c>
      <c r="I192" s="129">
        <f>IFERROR(IF(H192=0,0,VLOOKUP(VLOOKUP(H192,#REF!,MATCH("strMailTitleID",#REF!,0),FALSE),#REF!,2,FALSE)),"ERROR")</f>
        <v>0</v>
      </c>
      <c r="J192" s="176">
        <v>0</v>
      </c>
      <c r="K192" s="129">
        <f>IFERROR(IF(J192=0,0,VLOOKUP(VLOOKUP(J192,#REF!,MATCH("strMailTitleID",#REF!,0),FALSE),#REF!,2,FALSE)),"ERROR")</f>
        <v>0</v>
      </c>
      <c r="L192" s="49">
        <f ca="1">IFERROR(VLOOKUP($B192,INDIRECT(VLOOKUP($E192,보상!$S:$AA,2,FALSE)),MATCH(L$6,INDIRECT(VLOOKUP($E192,보상!$S:$AA,3,FALSE)),0),FALSE),"ERROR")</f>
        <v>13400</v>
      </c>
      <c r="M192" s="49">
        <v>0</v>
      </c>
      <c r="N192" s="49">
        <v>0</v>
      </c>
      <c r="O192" s="49">
        <v>0</v>
      </c>
      <c r="P192" s="49" t="str">
        <f ca="1">IFERROR(VLOOKUP($B192,INDIRECT(VLOOKUP($E192,보상!$S:$AA,2,FALSE)),MATCH(P$6,INDIRECT(VLOOKUP($E192,보상!$S:$AA,3,FALSE)),0),FALSE),"ERROR")</f>
        <v>Gold</v>
      </c>
      <c r="Q192" s="49">
        <f ca="1">IFERROR(VLOOKUP($B192,INDIRECT(VLOOKUP($E192,보상!$S:$AA,2,FALSE)),MATCH(Q$6,INDIRECT(VLOOKUP($E192,보상!$S:$AA,3,FALSE)),0),FALSE),"ERROR")</f>
        <v>134000</v>
      </c>
      <c r="R192" s="49" t="b">
        <v>0</v>
      </c>
      <c r="S192" s="50" t="b">
        <v>0</v>
      </c>
      <c r="T192" s="22">
        <v>0</v>
      </c>
      <c r="U192" s="134">
        <f>IFERROR(IF(T192=0,0,VLOOKUP(SUBSTITUTE(VLOOKUP(T192,#REF!,MATCH("strItemName",#REF!,0),FALSE),"SUI_",""),#REF!,2,FALSE)),"ERROR")</f>
        <v>0</v>
      </c>
      <c r="V192" s="177">
        <v>0</v>
      </c>
      <c r="W192" s="134">
        <f>IFERROR(IF(V192=0,0,VLOOKUP(SUBSTITUTE(VLOOKUP(V192,#REF!,MATCH("strItemName",#REF!,0),FALSE),"SUI_",""),#REF!,2,FALSE)),"ERROR")</f>
        <v>0</v>
      </c>
      <c r="X192" s="177">
        <v>0</v>
      </c>
      <c r="Y192" s="134">
        <f>IFERROR(IF(X192=0,0,VLOOKUP(SUBSTITUTE(VLOOKUP(X192,#REF!,MATCH("strItemName",#REF!,0),FALSE),"SUI_",""),#REF!,2,FALSE)),"ERROR")</f>
        <v>0</v>
      </c>
      <c r="Z192" s="177">
        <v>0</v>
      </c>
      <c r="AA192" s="134">
        <f>IFERROR(IF(Z192=0,0,VLOOKUP(SUBSTITUTE(VLOOKUP(Z192,#REF!,MATCH("strItemName",#REF!,0),FALSE),"SUI_",""),#REF!,2,FALSE)),"ERROR")</f>
        <v>0</v>
      </c>
      <c r="AB192" s="177">
        <v>0</v>
      </c>
      <c r="AC192" s="134">
        <f>IFERROR(IF(AB192=0,0,VLOOKUP(SUBSTITUTE(VLOOKUP(AB192,#REF!,MATCH("strItemName",#REF!,0),FALSE),"SUI_",""),#REF!,2,FALSE)),"ERROR")</f>
        <v>0</v>
      </c>
      <c r="AD192" s="88">
        <v>0</v>
      </c>
      <c r="AE192" s="134">
        <f>IFERROR(IF(AD192=0,0,VLOOKUP(SUBSTITUTE(VLOOKUP(AD192,#REF!,MATCH("strItemName",#REF!,0),FALSE),"SUI_",""),#REF!,2,FALSE)),"ERROR")</f>
        <v>0</v>
      </c>
      <c r="AF192" s="22">
        <v>0</v>
      </c>
      <c r="AG192" s="22">
        <v>0</v>
      </c>
      <c r="AH192" s="22">
        <v>0</v>
      </c>
      <c r="AI192" s="22">
        <v>0</v>
      </c>
      <c r="AJ192" s="22" t="b">
        <v>0</v>
      </c>
      <c r="AK192" s="22">
        <v>0</v>
      </c>
      <c r="AL192" s="22">
        <v>0</v>
      </c>
    </row>
    <row r="193" spans="1:38" ht="16.5" customHeight="1" x14ac:dyDescent="0.3">
      <c r="A193" s="21">
        <f>COUNTIF(FtbReward_Quest!$B:$B,$B193)+COUNTIF(FtbReward_Mode!$B:$B,$B193)+COUNTIF(FtbReward_Content!$B:$B,$B193)-1</f>
        <v>0</v>
      </c>
      <c r="B193" s="22">
        <f t="shared" si="5"/>
        <v>8308091</v>
      </c>
      <c r="C193" s="120">
        <v>830809</v>
      </c>
      <c r="D193" s="49" t="s">
        <v>1019</v>
      </c>
      <c r="E193" s="49" t="s">
        <v>1655</v>
      </c>
      <c r="F193" s="120">
        <f>COUNTIF($C$8:$C193,$C193)</f>
        <v>1</v>
      </c>
      <c r="G193" s="49" t="b">
        <v>0</v>
      </c>
      <c r="H193" s="49">
        <v>0</v>
      </c>
      <c r="I193" s="129">
        <f>IFERROR(IF(H193=0,0,VLOOKUP(VLOOKUP(H193,#REF!,MATCH("strMailTitleID",#REF!,0),FALSE),#REF!,2,FALSE)),"ERROR")</f>
        <v>0</v>
      </c>
      <c r="J193" s="176">
        <v>0</v>
      </c>
      <c r="K193" s="129">
        <f>IFERROR(IF(J193=0,0,VLOOKUP(VLOOKUP(J193,#REF!,MATCH("strMailTitleID",#REF!,0),FALSE),#REF!,2,FALSE)),"ERROR")</f>
        <v>0</v>
      </c>
      <c r="L193" s="49">
        <f ca="1">IFERROR(VLOOKUP($B193,INDIRECT(VLOOKUP($E193,보상!$S:$AA,2,FALSE)),MATCH(L$6,INDIRECT(VLOOKUP($E193,보상!$S:$AA,3,FALSE)),0),FALSE),"ERROR")</f>
        <v>5500</v>
      </c>
      <c r="M193" s="49">
        <v>0</v>
      </c>
      <c r="N193" s="49">
        <v>0</v>
      </c>
      <c r="O193" s="49">
        <v>0</v>
      </c>
      <c r="P193" s="49" t="str">
        <f ca="1">IFERROR(VLOOKUP($B193,INDIRECT(VLOOKUP($E193,보상!$S:$AA,2,FALSE)),MATCH(P$6,INDIRECT(VLOOKUP($E193,보상!$S:$AA,3,FALSE)),0),FALSE),"ERROR")</f>
        <v>Gold</v>
      </c>
      <c r="Q193" s="49">
        <f ca="1">IFERROR(VLOOKUP($B193,INDIRECT(VLOOKUP($E193,보상!$S:$AA,2,FALSE)),MATCH(Q$6,INDIRECT(VLOOKUP($E193,보상!$S:$AA,3,FALSE)),0),FALSE),"ERROR")</f>
        <v>55000</v>
      </c>
      <c r="R193" s="49" t="b">
        <v>0</v>
      </c>
      <c r="S193" s="50" t="b">
        <v>0</v>
      </c>
      <c r="T193" s="22">
        <v>0</v>
      </c>
      <c r="U193" s="134">
        <f>IFERROR(IF(T193=0,0,VLOOKUP(SUBSTITUTE(VLOOKUP(T193,#REF!,MATCH("strItemName",#REF!,0),FALSE),"SUI_",""),#REF!,2,FALSE)),"ERROR")</f>
        <v>0</v>
      </c>
      <c r="V193" s="177">
        <v>0</v>
      </c>
      <c r="W193" s="134">
        <f>IFERROR(IF(V193=0,0,VLOOKUP(SUBSTITUTE(VLOOKUP(V193,#REF!,MATCH("strItemName",#REF!,0),FALSE),"SUI_",""),#REF!,2,FALSE)),"ERROR")</f>
        <v>0</v>
      </c>
      <c r="X193" s="177">
        <v>0</v>
      </c>
      <c r="Y193" s="134">
        <f>IFERROR(IF(X193=0,0,VLOOKUP(SUBSTITUTE(VLOOKUP(X193,#REF!,MATCH("strItemName",#REF!,0),FALSE),"SUI_",""),#REF!,2,FALSE)),"ERROR")</f>
        <v>0</v>
      </c>
      <c r="Z193" s="177">
        <v>0</v>
      </c>
      <c r="AA193" s="134">
        <f>IFERROR(IF(Z193=0,0,VLOOKUP(SUBSTITUTE(VLOOKUP(Z193,#REF!,MATCH("strItemName",#REF!,0),FALSE),"SUI_",""),#REF!,2,FALSE)),"ERROR")</f>
        <v>0</v>
      </c>
      <c r="AB193" s="177">
        <v>0</v>
      </c>
      <c r="AC193" s="134">
        <f>IFERROR(IF(AB193=0,0,VLOOKUP(SUBSTITUTE(VLOOKUP(AB193,#REF!,MATCH("strItemName",#REF!,0),FALSE),"SUI_",""),#REF!,2,FALSE)),"ERROR")</f>
        <v>0</v>
      </c>
      <c r="AD193" s="88">
        <v>0</v>
      </c>
      <c r="AE193" s="134">
        <f>IFERROR(IF(AD193=0,0,VLOOKUP(SUBSTITUTE(VLOOKUP(AD193,#REF!,MATCH("strItemName",#REF!,0),FALSE),"SUI_",""),#REF!,2,FALSE)),"ERROR")</f>
        <v>0</v>
      </c>
      <c r="AF193" s="22">
        <v>0</v>
      </c>
      <c r="AG193" s="22">
        <v>0</v>
      </c>
      <c r="AH193" s="22">
        <v>0</v>
      </c>
      <c r="AI193" s="22">
        <v>0</v>
      </c>
      <c r="AJ193" s="22" t="b">
        <v>0</v>
      </c>
      <c r="AK193" s="22">
        <v>0</v>
      </c>
      <c r="AL193" s="22">
        <v>0</v>
      </c>
    </row>
    <row r="194" spans="1:38" ht="16.5" customHeight="1" x14ac:dyDescent="0.3">
      <c r="A194" s="21">
        <f>COUNTIF(FtbReward_Quest!$B:$B,$B194)+COUNTIF(FtbReward_Mode!$B:$B,$B194)+COUNTIF(FtbReward_Content!$B:$B,$B194)-1</f>
        <v>0</v>
      </c>
      <c r="B194" s="22">
        <f t="shared" si="5"/>
        <v>8308101</v>
      </c>
      <c r="C194" s="120">
        <v>830810</v>
      </c>
      <c r="D194" s="49" t="s">
        <v>3633</v>
      </c>
      <c r="E194" s="49" t="s">
        <v>1655</v>
      </c>
      <c r="F194" s="120">
        <f>COUNTIF($C$8:$C194,$C194)</f>
        <v>1</v>
      </c>
      <c r="G194" s="49" t="b">
        <v>0</v>
      </c>
      <c r="H194" s="49">
        <v>0</v>
      </c>
      <c r="I194" s="129">
        <f>IFERROR(IF(H194=0,0,VLOOKUP(VLOOKUP(H194,#REF!,MATCH("strMailTitleID",#REF!,0),FALSE),#REF!,2,FALSE)),"ERROR")</f>
        <v>0</v>
      </c>
      <c r="J194" s="176">
        <v>0</v>
      </c>
      <c r="K194" s="129">
        <f>IFERROR(IF(J194=0,0,VLOOKUP(VLOOKUP(J194,#REF!,MATCH("strMailTitleID",#REF!,0),FALSE),#REF!,2,FALSE)),"ERROR")</f>
        <v>0</v>
      </c>
      <c r="L194" s="49">
        <f ca="1">IFERROR(VLOOKUP($B194,INDIRECT(VLOOKUP($E194,보상!$S:$AA,2,FALSE)),MATCH(L$6,INDIRECT(VLOOKUP($E194,보상!$S:$AA,3,FALSE)),0),FALSE),"ERROR")</f>
        <v>13950</v>
      </c>
      <c r="M194" s="49">
        <v>0</v>
      </c>
      <c r="N194" s="49">
        <v>0</v>
      </c>
      <c r="O194" s="49">
        <v>0</v>
      </c>
      <c r="P194" s="49" t="str">
        <f ca="1">IFERROR(VLOOKUP($B194,INDIRECT(VLOOKUP($E194,보상!$S:$AA,2,FALSE)),MATCH(P$6,INDIRECT(VLOOKUP($E194,보상!$S:$AA,3,FALSE)),0),FALSE),"ERROR")</f>
        <v>Gold</v>
      </c>
      <c r="Q194" s="49">
        <f ca="1">IFERROR(VLOOKUP($B194,INDIRECT(VLOOKUP($E194,보상!$S:$AA,2,FALSE)),MATCH(Q$6,INDIRECT(VLOOKUP($E194,보상!$S:$AA,3,FALSE)),0),FALSE),"ERROR")</f>
        <v>139500</v>
      </c>
      <c r="R194" s="49" t="b">
        <v>0</v>
      </c>
      <c r="S194" s="50" t="b">
        <v>0</v>
      </c>
      <c r="T194" s="22">
        <v>0</v>
      </c>
      <c r="U194" s="134">
        <f>IFERROR(IF(T194=0,0,VLOOKUP(SUBSTITUTE(VLOOKUP(T194,#REF!,MATCH("strItemName",#REF!,0),FALSE),"SUI_",""),#REF!,2,FALSE)),"ERROR")</f>
        <v>0</v>
      </c>
      <c r="V194" s="177">
        <v>0</v>
      </c>
      <c r="W194" s="134">
        <f>IFERROR(IF(V194=0,0,VLOOKUP(SUBSTITUTE(VLOOKUP(V194,#REF!,MATCH("strItemName",#REF!,0),FALSE),"SUI_",""),#REF!,2,FALSE)),"ERROR")</f>
        <v>0</v>
      </c>
      <c r="X194" s="177">
        <v>0</v>
      </c>
      <c r="Y194" s="134">
        <f>IFERROR(IF(X194=0,0,VLOOKUP(SUBSTITUTE(VLOOKUP(X194,#REF!,MATCH("strItemName",#REF!,0),FALSE),"SUI_",""),#REF!,2,FALSE)),"ERROR")</f>
        <v>0</v>
      </c>
      <c r="Z194" s="177">
        <v>0</v>
      </c>
      <c r="AA194" s="134">
        <f>IFERROR(IF(Z194=0,0,VLOOKUP(SUBSTITUTE(VLOOKUP(Z194,#REF!,MATCH("strItemName",#REF!,0),FALSE),"SUI_",""),#REF!,2,FALSE)),"ERROR")</f>
        <v>0</v>
      </c>
      <c r="AB194" s="177">
        <v>0</v>
      </c>
      <c r="AC194" s="134">
        <f>IFERROR(IF(AB194=0,0,VLOOKUP(SUBSTITUTE(VLOOKUP(AB194,#REF!,MATCH("strItemName",#REF!,0),FALSE),"SUI_",""),#REF!,2,FALSE)),"ERROR")</f>
        <v>0</v>
      </c>
      <c r="AD194" s="88">
        <v>0</v>
      </c>
      <c r="AE194" s="134">
        <f>IFERROR(IF(AD194=0,0,VLOOKUP(SUBSTITUTE(VLOOKUP(AD194,#REF!,MATCH("strItemName",#REF!,0),FALSE),"SUI_",""),#REF!,2,FALSE)),"ERROR")</f>
        <v>0</v>
      </c>
      <c r="AF194" s="22">
        <v>0</v>
      </c>
      <c r="AG194" s="22">
        <v>0</v>
      </c>
      <c r="AH194" s="22">
        <v>0</v>
      </c>
      <c r="AI194" s="22">
        <v>0</v>
      </c>
      <c r="AJ194" s="22" t="b">
        <v>0</v>
      </c>
      <c r="AK194" s="22">
        <v>0</v>
      </c>
      <c r="AL194" s="22">
        <v>0</v>
      </c>
    </row>
    <row r="195" spans="1:38" ht="16.5" customHeight="1" x14ac:dyDescent="0.3">
      <c r="A195" s="21">
        <f>COUNTIF(FtbReward_Quest!$B:$B,$B195)+COUNTIF(FtbReward_Mode!$B:$B,$B195)+COUNTIF(FtbReward_Content!$B:$B,$B195)-1</f>
        <v>0</v>
      </c>
      <c r="B195" s="22">
        <f t="shared" si="5"/>
        <v>8308111</v>
      </c>
      <c r="C195" s="120">
        <v>830811</v>
      </c>
      <c r="D195" s="49" t="s">
        <v>3634</v>
      </c>
      <c r="E195" s="49" t="s">
        <v>1655</v>
      </c>
      <c r="F195" s="120">
        <f>COUNTIF($C$8:$C195,$C195)</f>
        <v>1</v>
      </c>
      <c r="G195" s="49" t="b">
        <v>0</v>
      </c>
      <c r="H195" s="49">
        <v>0</v>
      </c>
      <c r="I195" s="129">
        <f>IFERROR(IF(H195=0,0,VLOOKUP(VLOOKUP(H195,#REF!,MATCH("strMailTitleID",#REF!,0),FALSE),#REF!,2,FALSE)),"ERROR")</f>
        <v>0</v>
      </c>
      <c r="J195" s="176">
        <v>0</v>
      </c>
      <c r="K195" s="129">
        <f>IFERROR(IF(J195=0,0,VLOOKUP(VLOOKUP(J195,#REF!,MATCH("strMailTitleID",#REF!,0),FALSE),#REF!,2,FALSE)),"ERROR")</f>
        <v>0</v>
      </c>
      <c r="L195" s="49">
        <f ca="1">IFERROR(VLOOKUP($B195,INDIRECT(VLOOKUP($E195,보상!$S:$AA,2,FALSE)),MATCH(L$6,INDIRECT(VLOOKUP($E195,보상!$S:$AA,3,FALSE)),0),FALSE),"ERROR")</f>
        <v>13950</v>
      </c>
      <c r="M195" s="49">
        <v>0</v>
      </c>
      <c r="N195" s="49">
        <v>0</v>
      </c>
      <c r="O195" s="49">
        <v>0</v>
      </c>
      <c r="P195" s="49" t="str">
        <f ca="1">IFERROR(VLOOKUP($B195,INDIRECT(VLOOKUP($E195,보상!$S:$AA,2,FALSE)),MATCH(P$6,INDIRECT(VLOOKUP($E195,보상!$S:$AA,3,FALSE)),0),FALSE),"ERROR")</f>
        <v>Gold</v>
      </c>
      <c r="Q195" s="49">
        <f ca="1">IFERROR(VLOOKUP($B195,INDIRECT(VLOOKUP($E195,보상!$S:$AA,2,FALSE)),MATCH(Q$6,INDIRECT(VLOOKUP($E195,보상!$S:$AA,3,FALSE)),0),FALSE),"ERROR")</f>
        <v>139500</v>
      </c>
      <c r="R195" s="49" t="b">
        <v>0</v>
      </c>
      <c r="S195" s="50" t="b">
        <v>0</v>
      </c>
      <c r="T195" s="22">
        <v>0</v>
      </c>
      <c r="U195" s="134">
        <f>IFERROR(IF(T195=0,0,VLOOKUP(SUBSTITUTE(VLOOKUP(T195,#REF!,MATCH("strItemName",#REF!,0),FALSE),"SUI_",""),#REF!,2,FALSE)),"ERROR")</f>
        <v>0</v>
      </c>
      <c r="V195" s="177">
        <v>0</v>
      </c>
      <c r="W195" s="134">
        <f>IFERROR(IF(V195=0,0,VLOOKUP(SUBSTITUTE(VLOOKUP(V195,#REF!,MATCH("strItemName",#REF!,0),FALSE),"SUI_",""),#REF!,2,FALSE)),"ERROR")</f>
        <v>0</v>
      </c>
      <c r="X195" s="177">
        <v>0</v>
      </c>
      <c r="Y195" s="134">
        <f>IFERROR(IF(X195=0,0,VLOOKUP(SUBSTITUTE(VLOOKUP(X195,#REF!,MATCH("strItemName",#REF!,0),FALSE),"SUI_",""),#REF!,2,FALSE)),"ERROR")</f>
        <v>0</v>
      </c>
      <c r="Z195" s="177">
        <v>0</v>
      </c>
      <c r="AA195" s="134">
        <f>IFERROR(IF(Z195=0,0,VLOOKUP(SUBSTITUTE(VLOOKUP(Z195,#REF!,MATCH("strItemName",#REF!,0),FALSE),"SUI_",""),#REF!,2,FALSE)),"ERROR")</f>
        <v>0</v>
      </c>
      <c r="AB195" s="177">
        <v>0</v>
      </c>
      <c r="AC195" s="134">
        <f>IFERROR(IF(AB195=0,0,VLOOKUP(SUBSTITUTE(VLOOKUP(AB195,#REF!,MATCH("strItemName",#REF!,0),FALSE),"SUI_",""),#REF!,2,FALSE)),"ERROR")</f>
        <v>0</v>
      </c>
      <c r="AD195" s="88">
        <v>0</v>
      </c>
      <c r="AE195" s="134">
        <f>IFERROR(IF(AD195=0,0,VLOOKUP(SUBSTITUTE(VLOOKUP(AD195,#REF!,MATCH("strItemName",#REF!,0),FALSE),"SUI_",""),#REF!,2,FALSE)),"ERROR")</f>
        <v>0</v>
      </c>
      <c r="AF195" s="22">
        <v>0</v>
      </c>
      <c r="AG195" s="22">
        <v>0</v>
      </c>
      <c r="AH195" s="22">
        <v>0</v>
      </c>
      <c r="AI195" s="22">
        <v>0</v>
      </c>
      <c r="AJ195" s="22" t="b">
        <v>0</v>
      </c>
      <c r="AK195" s="22">
        <v>0</v>
      </c>
      <c r="AL195" s="22">
        <v>0</v>
      </c>
    </row>
    <row r="196" spans="1:38" ht="16.5" customHeight="1" x14ac:dyDescent="0.3">
      <c r="A196" s="21">
        <f>COUNTIF(FtbReward_Quest!$B:$B,$B196)+COUNTIF(FtbReward_Mode!$B:$B,$B196)+COUNTIF(FtbReward_Content!$B:$B,$B196)-1</f>
        <v>0</v>
      </c>
      <c r="B196" s="22">
        <f t="shared" si="5"/>
        <v>8308121</v>
      </c>
      <c r="C196" s="120">
        <v>830812</v>
      </c>
      <c r="D196" s="49" t="s">
        <v>3635</v>
      </c>
      <c r="E196" s="49" t="s">
        <v>1655</v>
      </c>
      <c r="F196" s="120">
        <f>COUNTIF($C$8:$C196,$C196)</f>
        <v>1</v>
      </c>
      <c r="G196" s="49" t="b">
        <v>0</v>
      </c>
      <c r="H196" s="49">
        <v>0</v>
      </c>
      <c r="I196" s="129">
        <f>IFERROR(IF(H196=0,0,VLOOKUP(VLOOKUP(H196,#REF!,MATCH("strMailTitleID",#REF!,0),FALSE),#REF!,2,FALSE)),"ERROR")</f>
        <v>0</v>
      </c>
      <c r="J196" s="176">
        <v>0</v>
      </c>
      <c r="K196" s="129">
        <f>IFERROR(IF(J196=0,0,VLOOKUP(VLOOKUP(J196,#REF!,MATCH("strMailTitleID",#REF!,0),FALSE),#REF!,2,FALSE)),"ERROR")</f>
        <v>0</v>
      </c>
      <c r="L196" s="49">
        <f ca="1">IFERROR(VLOOKUP($B196,INDIRECT(VLOOKUP($E196,보상!$S:$AA,2,FALSE)),MATCH(L$6,INDIRECT(VLOOKUP($E196,보상!$S:$AA,3,FALSE)),0),FALSE),"ERROR")</f>
        <v>14300</v>
      </c>
      <c r="M196" s="49">
        <v>0</v>
      </c>
      <c r="N196" s="49">
        <v>0</v>
      </c>
      <c r="O196" s="49">
        <v>0</v>
      </c>
      <c r="P196" s="49" t="str">
        <f ca="1">IFERROR(VLOOKUP($B196,INDIRECT(VLOOKUP($E196,보상!$S:$AA,2,FALSE)),MATCH(P$6,INDIRECT(VLOOKUP($E196,보상!$S:$AA,3,FALSE)),0),FALSE),"ERROR")</f>
        <v>Gold</v>
      </c>
      <c r="Q196" s="49">
        <f ca="1">IFERROR(VLOOKUP($B196,INDIRECT(VLOOKUP($E196,보상!$S:$AA,2,FALSE)),MATCH(Q$6,INDIRECT(VLOOKUP($E196,보상!$S:$AA,3,FALSE)),0),FALSE),"ERROR")</f>
        <v>143000</v>
      </c>
      <c r="R196" s="49" t="b">
        <v>0</v>
      </c>
      <c r="S196" s="50" t="b">
        <v>0</v>
      </c>
      <c r="T196" s="22">
        <v>0</v>
      </c>
      <c r="U196" s="134">
        <f>IFERROR(IF(T196=0,0,VLOOKUP(SUBSTITUTE(VLOOKUP(T196,#REF!,MATCH("strItemName",#REF!,0),FALSE),"SUI_",""),#REF!,2,FALSE)),"ERROR")</f>
        <v>0</v>
      </c>
      <c r="V196" s="177">
        <v>0</v>
      </c>
      <c r="W196" s="134">
        <f>IFERROR(IF(V196=0,0,VLOOKUP(SUBSTITUTE(VLOOKUP(V196,#REF!,MATCH("strItemName",#REF!,0),FALSE),"SUI_",""),#REF!,2,FALSE)),"ERROR")</f>
        <v>0</v>
      </c>
      <c r="X196" s="177">
        <v>0</v>
      </c>
      <c r="Y196" s="134">
        <f>IFERROR(IF(X196=0,0,VLOOKUP(SUBSTITUTE(VLOOKUP(X196,#REF!,MATCH("strItemName",#REF!,0),FALSE),"SUI_",""),#REF!,2,FALSE)),"ERROR")</f>
        <v>0</v>
      </c>
      <c r="Z196" s="177">
        <v>0</v>
      </c>
      <c r="AA196" s="134">
        <f>IFERROR(IF(Z196=0,0,VLOOKUP(SUBSTITUTE(VLOOKUP(Z196,#REF!,MATCH("strItemName",#REF!,0),FALSE),"SUI_",""),#REF!,2,FALSE)),"ERROR")</f>
        <v>0</v>
      </c>
      <c r="AB196" s="177">
        <v>0</v>
      </c>
      <c r="AC196" s="134">
        <f>IFERROR(IF(AB196=0,0,VLOOKUP(SUBSTITUTE(VLOOKUP(AB196,#REF!,MATCH("strItemName",#REF!,0),FALSE),"SUI_",""),#REF!,2,FALSE)),"ERROR")</f>
        <v>0</v>
      </c>
      <c r="AD196" s="88">
        <v>0</v>
      </c>
      <c r="AE196" s="134">
        <f>IFERROR(IF(AD196=0,0,VLOOKUP(SUBSTITUTE(VLOOKUP(AD196,#REF!,MATCH("strItemName",#REF!,0),FALSE),"SUI_",""),#REF!,2,FALSE)),"ERROR")</f>
        <v>0</v>
      </c>
      <c r="AF196" s="22">
        <v>0</v>
      </c>
      <c r="AG196" s="22">
        <v>0</v>
      </c>
      <c r="AH196" s="22">
        <v>0</v>
      </c>
      <c r="AI196" s="22">
        <v>0</v>
      </c>
      <c r="AJ196" s="22" t="b">
        <v>0</v>
      </c>
      <c r="AK196" s="22">
        <v>0</v>
      </c>
      <c r="AL196" s="22">
        <v>0</v>
      </c>
    </row>
    <row r="197" spans="1:38" ht="16.5" customHeight="1" x14ac:dyDescent="0.3">
      <c r="A197" s="21">
        <f>COUNTIF(FtbReward_Quest!$B:$B,$B197)+COUNTIF(FtbReward_Mode!$B:$B,$B197)+COUNTIF(FtbReward_Content!$B:$B,$B197)-1</f>
        <v>0</v>
      </c>
      <c r="B197" s="22">
        <f t="shared" si="5"/>
        <v>8308131</v>
      </c>
      <c r="C197" s="120">
        <v>830813</v>
      </c>
      <c r="D197" s="49" t="s">
        <v>3636</v>
      </c>
      <c r="E197" s="49" t="s">
        <v>1655</v>
      </c>
      <c r="F197" s="120">
        <f>COUNTIF($C$8:$C197,$C197)</f>
        <v>1</v>
      </c>
      <c r="G197" s="49" t="b">
        <v>0</v>
      </c>
      <c r="H197" s="49">
        <v>0</v>
      </c>
      <c r="I197" s="129">
        <f>IFERROR(IF(H197=0,0,VLOOKUP(VLOOKUP(H197,#REF!,MATCH("strMailTitleID",#REF!,0),FALSE),#REF!,2,FALSE)),"ERROR")</f>
        <v>0</v>
      </c>
      <c r="J197" s="176">
        <v>0</v>
      </c>
      <c r="K197" s="129">
        <f>IFERROR(IF(J197=0,0,VLOOKUP(VLOOKUP(J197,#REF!,MATCH("strMailTitleID",#REF!,0),FALSE),#REF!,2,FALSE)),"ERROR")</f>
        <v>0</v>
      </c>
      <c r="L197" s="49">
        <f ca="1">IFERROR(VLOOKUP($B197,INDIRECT(VLOOKUP($E197,보상!$S:$AA,2,FALSE)),MATCH(L$6,INDIRECT(VLOOKUP($E197,보상!$S:$AA,3,FALSE)),0),FALSE),"ERROR")</f>
        <v>14300</v>
      </c>
      <c r="M197" s="49">
        <v>0</v>
      </c>
      <c r="N197" s="49">
        <v>0</v>
      </c>
      <c r="O197" s="49">
        <v>0</v>
      </c>
      <c r="P197" s="49" t="str">
        <f ca="1">IFERROR(VLOOKUP($B197,INDIRECT(VLOOKUP($E197,보상!$S:$AA,2,FALSE)),MATCH(P$6,INDIRECT(VLOOKUP($E197,보상!$S:$AA,3,FALSE)),0),FALSE),"ERROR")</f>
        <v>Gold</v>
      </c>
      <c r="Q197" s="49">
        <f ca="1">IFERROR(VLOOKUP($B197,INDIRECT(VLOOKUP($E197,보상!$S:$AA,2,FALSE)),MATCH(Q$6,INDIRECT(VLOOKUP($E197,보상!$S:$AA,3,FALSE)),0),FALSE),"ERROR")</f>
        <v>143000</v>
      </c>
      <c r="R197" s="49" t="b">
        <v>0</v>
      </c>
      <c r="S197" s="50" t="b">
        <v>0</v>
      </c>
      <c r="T197" s="22">
        <v>0</v>
      </c>
      <c r="U197" s="134">
        <f>IFERROR(IF(T197=0,0,VLOOKUP(SUBSTITUTE(VLOOKUP(T197,#REF!,MATCH("strItemName",#REF!,0),FALSE),"SUI_",""),#REF!,2,FALSE)),"ERROR")</f>
        <v>0</v>
      </c>
      <c r="V197" s="177">
        <v>0</v>
      </c>
      <c r="W197" s="134">
        <f>IFERROR(IF(V197=0,0,VLOOKUP(SUBSTITUTE(VLOOKUP(V197,#REF!,MATCH("strItemName",#REF!,0),FALSE),"SUI_",""),#REF!,2,FALSE)),"ERROR")</f>
        <v>0</v>
      </c>
      <c r="X197" s="177">
        <v>0</v>
      </c>
      <c r="Y197" s="134">
        <f>IFERROR(IF(X197=0,0,VLOOKUP(SUBSTITUTE(VLOOKUP(X197,#REF!,MATCH("strItemName",#REF!,0),FALSE),"SUI_",""),#REF!,2,FALSE)),"ERROR")</f>
        <v>0</v>
      </c>
      <c r="Z197" s="177">
        <v>0</v>
      </c>
      <c r="AA197" s="134">
        <f>IFERROR(IF(Z197=0,0,VLOOKUP(SUBSTITUTE(VLOOKUP(Z197,#REF!,MATCH("strItemName",#REF!,0),FALSE),"SUI_",""),#REF!,2,FALSE)),"ERROR")</f>
        <v>0</v>
      </c>
      <c r="AB197" s="177">
        <v>0</v>
      </c>
      <c r="AC197" s="134">
        <f>IFERROR(IF(AB197=0,0,VLOOKUP(SUBSTITUTE(VLOOKUP(AB197,#REF!,MATCH("strItemName",#REF!,0),FALSE),"SUI_",""),#REF!,2,FALSE)),"ERROR")</f>
        <v>0</v>
      </c>
      <c r="AD197" s="88">
        <v>0</v>
      </c>
      <c r="AE197" s="134">
        <f>IFERROR(IF(AD197=0,0,VLOOKUP(SUBSTITUTE(VLOOKUP(AD197,#REF!,MATCH("strItemName",#REF!,0),FALSE),"SUI_",""),#REF!,2,FALSE)),"ERROR")</f>
        <v>0</v>
      </c>
      <c r="AF197" s="22">
        <v>0</v>
      </c>
      <c r="AG197" s="22">
        <v>0</v>
      </c>
      <c r="AH197" s="22">
        <v>0</v>
      </c>
      <c r="AI197" s="22">
        <v>0</v>
      </c>
      <c r="AJ197" s="22" t="b">
        <v>0</v>
      </c>
      <c r="AK197" s="22">
        <v>0</v>
      </c>
      <c r="AL197" s="22">
        <v>0</v>
      </c>
    </row>
    <row r="198" spans="1:38" ht="16.5" customHeight="1" x14ac:dyDescent="0.3">
      <c r="A198" s="21">
        <f>COUNTIF(FtbReward_Quest!$B:$B,$B198)+COUNTIF(FtbReward_Mode!$B:$B,$B198)+COUNTIF(FtbReward_Content!$B:$B,$B198)-1</f>
        <v>0</v>
      </c>
      <c r="B198" s="22">
        <f t="shared" si="5"/>
        <v>8308141</v>
      </c>
      <c r="C198" s="120">
        <v>830814</v>
      </c>
      <c r="D198" s="49" t="s">
        <v>3637</v>
      </c>
      <c r="E198" s="49" t="s">
        <v>1655</v>
      </c>
      <c r="F198" s="120">
        <f>COUNTIF($C$8:$C198,$C198)</f>
        <v>1</v>
      </c>
      <c r="G198" s="49" t="b">
        <v>0</v>
      </c>
      <c r="H198" s="49">
        <v>0</v>
      </c>
      <c r="I198" s="129">
        <f>IFERROR(IF(H198=0,0,VLOOKUP(VLOOKUP(H198,#REF!,MATCH("strMailTitleID",#REF!,0),FALSE),#REF!,2,FALSE)),"ERROR")</f>
        <v>0</v>
      </c>
      <c r="J198" s="176">
        <v>0</v>
      </c>
      <c r="K198" s="129">
        <f>IFERROR(IF(J198=0,0,VLOOKUP(VLOOKUP(J198,#REF!,MATCH("strMailTitleID",#REF!,0),FALSE),#REF!,2,FALSE)),"ERROR")</f>
        <v>0</v>
      </c>
      <c r="L198" s="49">
        <f ca="1">IFERROR(VLOOKUP($B198,INDIRECT(VLOOKUP($E198,보상!$S:$AA,2,FALSE)),MATCH(L$6,INDIRECT(VLOOKUP($E198,보상!$S:$AA,3,FALSE)),0),FALSE),"ERROR")</f>
        <v>14300</v>
      </c>
      <c r="M198" s="49">
        <v>0</v>
      </c>
      <c r="N198" s="49">
        <v>0</v>
      </c>
      <c r="O198" s="49">
        <v>0</v>
      </c>
      <c r="P198" s="49" t="str">
        <f ca="1">IFERROR(VLOOKUP($B198,INDIRECT(VLOOKUP($E198,보상!$S:$AA,2,FALSE)),MATCH(P$6,INDIRECT(VLOOKUP($E198,보상!$S:$AA,3,FALSE)),0),FALSE),"ERROR")</f>
        <v>Gold</v>
      </c>
      <c r="Q198" s="49">
        <f ca="1">IFERROR(VLOOKUP($B198,INDIRECT(VLOOKUP($E198,보상!$S:$AA,2,FALSE)),MATCH(Q$6,INDIRECT(VLOOKUP($E198,보상!$S:$AA,3,FALSE)),0),FALSE),"ERROR")</f>
        <v>143000</v>
      </c>
      <c r="R198" s="49" t="b">
        <v>0</v>
      </c>
      <c r="S198" s="50" t="b">
        <v>0</v>
      </c>
      <c r="T198" s="22">
        <v>0</v>
      </c>
      <c r="U198" s="134">
        <f>IFERROR(IF(T198=0,0,VLOOKUP(SUBSTITUTE(VLOOKUP(T198,#REF!,MATCH("strItemName",#REF!,0),FALSE),"SUI_",""),#REF!,2,FALSE)),"ERROR")</f>
        <v>0</v>
      </c>
      <c r="V198" s="177">
        <v>0</v>
      </c>
      <c r="W198" s="134">
        <f>IFERROR(IF(V198=0,0,VLOOKUP(SUBSTITUTE(VLOOKUP(V198,#REF!,MATCH("strItemName",#REF!,0),FALSE),"SUI_",""),#REF!,2,FALSE)),"ERROR")</f>
        <v>0</v>
      </c>
      <c r="X198" s="177">
        <v>0</v>
      </c>
      <c r="Y198" s="134">
        <f>IFERROR(IF(X198=0,0,VLOOKUP(SUBSTITUTE(VLOOKUP(X198,#REF!,MATCH("strItemName",#REF!,0),FALSE),"SUI_",""),#REF!,2,FALSE)),"ERROR")</f>
        <v>0</v>
      </c>
      <c r="Z198" s="177">
        <v>0</v>
      </c>
      <c r="AA198" s="134">
        <f>IFERROR(IF(Z198=0,0,VLOOKUP(SUBSTITUTE(VLOOKUP(Z198,#REF!,MATCH("strItemName",#REF!,0),FALSE),"SUI_",""),#REF!,2,FALSE)),"ERROR")</f>
        <v>0</v>
      </c>
      <c r="AB198" s="177">
        <v>0</v>
      </c>
      <c r="AC198" s="134">
        <f>IFERROR(IF(AB198=0,0,VLOOKUP(SUBSTITUTE(VLOOKUP(AB198,#REF!,MATCH("strItemName",#REF!,0),FALSE),"SUI_",""),#REF!,2,FALSE)),"ERROR")</f>
        <v>0</v>
      </c>
      <c r="AD198" s="88">
        <v>0</v>
      </c>
      <c r="AE198" s="134">
        <f>IFERROR(IF(AD198=0,0,VLOOKUP(SUBSTITUTE(VLOOKUP(AD198,#REF!,MATCH("strItemName",#REF!,0),FALSE),"SUI_",""),#REF!,2,FALSE)),"ERROR")</f>
        <v>0</v>
      </c>
      <c r="AF198" s="22">
        <v>0</v>
      </c>
      <c r="AG198" s="22">
        <v>0</v>
      </c>
      <c r="AH198" s="22">
        <v>0</v>
      </c>
      <c r="AI198" s="22">
        <v>0</v>
      </c>
      <c r="AJ198" s="22" t="b">
        <v>0</v>
      </c>
      <c r="AK198" s="22">
        <v>0</v>
      </c>
      <c r="AL198" s="22">
        <v>0</v>
      </c>
    </row>
    <row r="199" spans="1:38" ht="16.5" customHeight="1" x14ac:dyDescent="0.3">
      <c r="A199" s="21">
        <f>COUNTIF(FtbReward_Quest!$B:$B,$B199)+COUNTIF(FtbReward_Mode!$B:$B,$B199)+COUNTIF(FtbReward_Content!$B:$B,$B199)-1</f>
        <v>0</v>
      </c>
      <c r="B199" s="22">
        <f t="shared" si="5"/>
        <v>8308151</v>
      </c>
      <c r="C199" s="120">
        <v>830815</v>
      </c>
      <c r="D199" s="49" t="s">
        <v>3638</v>
      </c>
      <c r="E199" s="49" t="s">
        <v>1655</v>
      </c>
      <c r="F199" s="120">
        <f>COUNTIF($C$8:$C199,$C199)</f>
        <v>1</v>
      </c>
      <c r="G199" s="49" t="b">
        <v>0</v>
      </c>
      <c r="H199" s="49">
        <v>0</v>
      </c>
      <c r="I199" s="129">
        <f>IFERROR(IF(H199=0,0,VLOOKUP(VLOOKUP(H199,#REF!,MATCH("strMailTitleID",#REF!,0),FALSE),#REF!,2,FALSE)),"ERROR")</f>
        <v>0</v>
      </c>
      <c r="J199" s="176">
        <v>0</v>
      </c>
      <c r="K199" s="129">
        <f>IFERROR(IF(J199=0,0,VLOOKUP(VLOOKUP(J199,#REF!,MATCH("strMailTitleID",#REF!,0),FALSE),#REF!,2,FALSE)),"ERROR")</f>
        <v>0</v>
      </c>
      <c r="L199" s="49">
        <f ca="1">IFERROR(VLOOKUP($B199,INDIRECT(VLOOKUP($E199,보상!$S:$AA,2,FALSE)),MATCH(L$6,INDIRECT(VLOOKUP($E199,보상!$S:$AA,3,FALSE)),0),FALSE),"ERROR")</f>
        <v>14300</v>
      </c>
      <c r="M199" s="49">
        <v>0</v>
      </c>
      <c r="N199" s="49">
        <v>0</v>
      </c>
      <c r="O199" s="49">
        <v>0</v>
      </c>
      <c r="P199" s="49" t="str">
        <f ca="1">IFERROR(VLOOKUP($B199,INDIRECT(VLOOKUP($E199,보상!$S:$AA,2,FALSE)),MATCH(P$6,INDIRECT(VLOOKUP($E199,보상!$S:$AA,3,FALSE)),0),FALSE),"ERROR")</f>
        <v>Gold</v>
      </c>
      <c r="Q199" s="49">
        <f ca="1">IFERROR(VLOOKUP($B199,INDIRECT(VLOOKUP($E199,보상!$S:$AA,2,FALSE)),MATCH(Q$6,INDIRECT(VLOOKUP($E199,보상!$S:$AA,3,FALSE)),0),FALSE),"ERROR")</f>
        <v>143000</v>
      </c>
      <c r="R199" s="49" t="b">
        <v>0</v>
      </c>
      <c r="S199" s="50" t="b">
        <v>0</v>
      </c>
      <c r="T199" s="22">
        <v>0</v>
      </c>
      <c r="U199" s="134">
        <f>IFERROR(IF(T199=0,0,VLOOKUP(SUBSTITUTE(VLOOKUP(T199,#REF!,MATCH("strItemName",#REF!,0),FALSE),"SUI_",""),#REF!,2,FALSE)),"ERROR")</f>
        <v>0</v>
      </c>
      <c r="V199" s="177">
        <v>0</v>
      </c>
      <c r="W199" s="134">
        <f>IFERROR(IF(V199=0,0,VLOOKUP(SUBSTITUTE(VLOOKUP(V199,#REF!,MATCH("strItemName",#REF!,0),FALSE),"SUI_",""),#REF!,2,FALSE)),"ERROR")</f>
        <v>0</v>
      </c>
      <c r="X199" s="177">
        <v>0</v>
      </c>
      <c r="Y199" s="134">
        <f>IFERROR(IF(X199=0,0,VLOOKUP(SUBSTITUTE(VLOOKUP(X199,#REF!,MATCH("strItemName",#REF!,0),FALSE),"SUI_",""),#REF!,2,FALSE)),"ERROR")</f>
        <v>0</v>
      </c>
      <c r="Z199" s="177">
        <v>0</v>
      </c>
      <c r="AA199" s="134">
        <f>IFERROR(IF(Z199=0,0,VLOOKUP(SUBSTITUTE(VLOOKUP(Z199,#REF!,MATCH("strItemName",#REF!,0),FALSE),"SUI_",""),#REF!,2,FALSE)),"ERROR")</f>
        <v>0</v>
      </c>
      <c r="AB199" s="177">
        <v>0</v>
      </c>
      <c r="AC199" s="134">
        <f>IFERROR(IF(AB199=0,0,VLOOKUP(SUBSTITUTE(VLOOKUP(AB199,#REF!,MATCH("strItemName",#REF!,0),FALSE),"SUI_",""),#REF!,2,FALSE)),"ERROR")</f>
        <v>0</v>
      </c>
      <c r="AD199" s="88">
        <v>0</v>
      </c>
      <c r="AE199" s="134">
        <f>IFERROR(IF(AD199=0,0,VLOOKUP(SUBSTITUTE(VLOOKUP(AD199,#REF!,MATCH("strItemName",#REF!,0),FALSE),"SUI_",""),#REF!,2,FALSE)),"ERROR")</f>
        <v>0</v>
      </c>
      <c r="AF199" s="22">
        <v>0</v>
      </c>
      <c r="AG199" s="22">
        <v>0</v>
      </c>
      <c r="AH199" s="22">
        <v>0</v>
      </c>
      <c r="AI199" s="22">
        <v>0</v>
      </c>
      <c r="AJ199" s="22" t="b">
        <v>0</v>
      </c>
      <c r="AK199" s="22">
        <v>0</v>
      </c>
      <c r="AL199" s="22">
        <v>0</v>
      </c>
    </row>
    <row r="200" spans="1:38" ht="16.5" customHeight="1" x14ac:dyDescent="0.3">
      <c r="A200" s="21">
        <f>COUNTIF(FtbReward_Quest!$B:$B,$B200)+COUNTIF(FtbReward_Mode!$B:$B,$B200)+COUNTIF(FtbReward_Content!$B:$B,$B200)-1</f>
        <v>0</v>
      </c>
      <c r="B200" s="22">
        <f t="shared" si="5"/>
        <v>8308161</v>
      </c>
      <c r="C200" s="120">
        <v>830816</v>
      </c>
      <c r="D200" s="49" t="s">
        <v>3639</v>
      </c>
      <c r="E200" s="49" t="s">
        <v>1655</v>
      </c>
      <c r="F200" s="120">
        <f>COUNTIF($C$8:$C200,$C200)</f>
        <v>1</v>
      </c>
      <c r="G200" s="49" t="b">
        <v>0</v>
      </c>
      <c r="H200" s="49">
        <v>0</v>
      </c>
      <c r="I200" s="129">
        <f>IFERROR(IF(H200=0,0,VLOOKUP(VLOOKUP(H200,#REF!,MATCH("strMailTitleID",#REF!,0),FALSE),#REF!,2,FALSE)),"ERROR")</f>
        <v>0</v>
      </c>
      <c r="J200" s="176">
        <v>0</v>
      </c>
      <c r="K200" s="129">
        <f>IFERROR(IF(J200=0,0,VLOOKUP(VLOOKUP(J200,#REF!,MATCH("strMailTitleID",#REF!,0),FALSE),#REF!,2,FALSE)),"ERROR")</f>
        <v>0</v>
      </c>
      <c r="L200" s="49">
        <f ca="1">IFERROR(VLOOKUP($B200,INDIRECT(VLOOKUP($E200,보상!$S:$AA,2,FALSE)),MATCH(L$6,INDIRECT(VLOOKUP($E200,보상!$S:$AA,3,FALSE)),0),FALSE),"ERROR")</f>
        <v>14300</v>
      </c>
      <c r="M200" s="49">
        <v>0</v>
      </c>
      <c r="N200" s="49">
        <v>0</v>
      </c>
      <c r="O200" s="49">
        <v>0</v>
      </c>
      <c r="P200" s="49" t="str">
        <f ca="1">IFERROR(VLOOKUP($B200,INDIRECT(VLOOKUP($E200,보상!$S:$AA,2,FALSE)),MATCH(P$6,INDIRECT(VLOOKUP($E200,보상!$S:$AA,3,FALSE)),0),FALSE),"ERROR")</f>
        <v>Gold</v>
      </c>
      <c r="Q200" s="49">
        <f ca="1">IFERROR(VLOOKUP($B200,INDIRECT(VLOOKUP($E200,보상!$S:$AA,2,FALSE)),MATCH(Q$6,INDIRECT(VLOOKUP($E200,보상!$S:$AA,3,FALSE)),0),FALSE),"ERROR")</f>
        <v>143000</v>
      </c>
      <c r="R200" s="49" t="b">
        <v>0</v>
      </c>
      <c r="S200" s="50" t="b">
        <v>0</v>
      </c>
      <c r="T200" s="22">
        <v>0</v>
      </c>
      <c r="U200" s="134">
        <f>IFERROR(IF(T200=0,0,VLOOKUP(SUBSTITUTE(VLOOKUP(T200,#REF!,MATCH("strItemName",#REF!,0),FALSE),"SUI_",""),#REF!,2,FALSE)),"ERROR")</f>
        <v>0</v>
      </c>
      <c r="V200" s="177">
        <v>0</v>
      </c>
      <c r="W200" s="134">
        <f>IFERROR(IF(V200=0,0,VLOOKUP(SUBSTITUTE(VLOOKUP(V200,#REF!,MATCH("strItemName",#REF!,0),FALSE),"SUI_",""),#REF!,2,FALSE)),"ERROR")</f>
        <v>0</v>
      </c>
      <c r="X200" s="177">
        <v>0</v>
      </c>
      <c r="Y200" s="134">
        <f>IFERROR(IF(X200=0,0,VLOOKUP(SUBSTITUTE(VLOOKUP(X200,#REF!,MATCH("strItemName",#REF!,0),FALSE),"SUI_",""),#REF!,2,FALSE)),"ERROR")</f>
        <v>0</v>
      </c>
      <c r="Z200" s="177">
        <v>0</v>
      </c>
      <c r="AA200" s="134">
        <f>IFERROR(IF(Z200=0,0,VLOOKUP(SUBSTITUTE(VLOOKUP(Z200,#REF!,MATCH("strItemName",#REF!,0),FALSE),"SUI_",""),#REF!,2,FALSE)),"ERROR")</f>
        <v>0</v>
      </c>
      <c r="AB200" s="177">
        <v>0</v>
      </c>
      <c r="AC200" s="134">
        <f>IFERROR(IF(AB200=0,0,VLOOKUP(SUBSTITUTE(VLOOKUP(AB200,#REF!,MATCH("strItemName",#REF!,0),FALSE),"SUI_",""),#REF!,2,FALSE)),"ERROR")</f>
        <v>0</v>
      </c>
      <c r="AD200" s="88">
        <v>0</v>
      </c>
      <c r="AE200" s="134">
        <f>IFERROR(IF(AD200=0,0,VLOOKUP(SUBSTITUTE(VLOOKUP(AD200,#REF!,MATCH("strItemName",#REF!,0),FALSE),"SUI_",""),#REF!,2,FALSE)),"ERROR")</f>
        <v>0</v>
      </c>
      <c r="AF200" s="22">
        <v>0</v>
      </c>
      <c r="AG200" s="22">
        <v>0</v>
      </c>
      <c r="AH200" s="22">
        <v>0</v>
      </c>
      <c r="AI200" s="22">
        <v>0</v>
      </c>
      <c r="AJ200" s="22" t="b">
        <v>0</v>
      </c>
      <c r="AK200" s="22">
        <v>0</v>
      </c>
      <c r="AL200" s="22">
        <v>0</v>
      </c>
    </row>
    <row r="201" spans="1:38" ht="16.5" customHeight="1" x14ac:dyDescent="0.3">
      <c r="A201" s="21">
        <f>COUNTIF(FtbReward_Quest!$B:$B,$B201)+COUNTIF(FtbReward_Mode!$B:$B,$B201)+COUNTIF(FtbReward_Content!$B:$B,$B201)-1</f>
        <v>0</v>
      </c>
      <c r="B201" s="22">
        <f t="shared" si="5"/>
        <v>8308171</v>
      </c>
      <c r="C201" s="120">
        <v>830817</v>
      </c>
      <c r="D201" s="49" t="s">
        <v>3640</v>
      </c>
      <c r="E201" s="49" t="s">
        <v>1655</v>
      </c>
      <c r="F201" s="120">
        <f>COUNTIF($C$8:$C201,$C201)</f>
        <v>1</v>
      </c>
      <c r="G201" s="49" t="b">
        <v>0</v>
      </c>
      <c r="H201" s="49">
        <v>0</v>
      </c>
      <c r="I201" s="129">
        <f>IFERROR(IF(H201=0,0,VLOOKUP(VLOOKUP(H201,#REF!,MATCH("strMailTitleID",#REF!,0),FALSE),#REF!,2,FALSE)),"ERROR")</f>
        <v>0</v>
      </c>
      <c r="J201" s="176">
        <v>0</v>
      </c>
      <c r="K201" s="129">
        <f>IFERROR(IF(J201=0,0,VLOOKUP(VLOOKUP(J201,#REF!,MATCH("strMailTitleID",#REF!,0),FALSE),#REF!,2,FALSE)),"ERROR")</f>
        <v>0</v>
      </c>
      <c r="L201" s="49">
        <f ca="1">IFERROR(VLOOKUP($B201,INDIRECT(VLOOKUP($E201,보상!$S:$AA,2,FALSE)),MATCH(L$6,INDIRECT(VLOOKUP($E201,보상!$S:$AA,3,FALSE)),0),FALSE),"ERROR")</f>
        <v>14300</v>
      </c>
      <c r="M201" s="49">
        <v>0</v>
      </c>
      <c r="N201" s="49">
        <v>0</v>
      </c>
      <c r="O201" s="49">
        <v>0</v>
      </c>
      <c r="P201" s="49" t="str">
        <f ca="1">IFERROR(VLOOKUP($B201,INDIRECT(VLOOKUP($E201,보상!$S:$AA,2,FALSE)),MATCH(P$6,INDIRECT(VLOOKUP($E201,보상!$S:$AA,3,FALSE)),0),FALSE),"ERROR")</f>
        <v>Gold</v>
      </c>
      <c r="Q201" s="49">
        <f ca="1">IFERROR(VLOOKUP($B201,INDIRECT(VLOOKUP($E201,보상!$S:$AA,2,FALSE)),MATCH(Q$6,INDIRECT(VLOOKUP($E201,보상!$S:$AA,3,FALSE)),0),FALSE),"ERROR")</f>
        <v>143000</v>
      </c>
      <c r="R201" s="49" t="b">
        <v>0</v>
      </c>
      <c r="S201" s="50" t="b">
        <v>0</v>
      </c>
      <c r="T201" s="22">
        <v>0</v>
      </c>
      <c r="U201" s="134">
        <f>IFERROR(IF(T201=0,0,VLOOKUP(SUBSTITUTE(VLOOKUP(T201,#REF!,MATCH("strItemName",#REF!,0),FALSE),"SUI_",""),#REF!,2,FALSE)),"ERROR")</f>
        <v>0</v>
      </c>
      <c r="V201" s="177">
        <v>0</v>
      </c>
      <c r="W201" s="134">
        <f>IFERROR(IF(V201=0,0,VLOOKUP(SUBSTITUTE(VLOOKUP(V201,#REF!,MATCH("strItemName",#REF!,0),FALSE),"SUI_",""),#REF!,2,FALSE)),"ERROR")</f>
        <v>0</v>
      </c>
      <c r="X201" s="177">
        <v>0</v>
      </c>
      <c r="Y201" s="134">
        <f>IFERROR(IF(X201=0,0,VLOOKUP(SUBSTITUTE(VLOOKUP(X201,#REF!,MATCH("strItemName",#REF!,0),FALSE),"SUI_",""),#REF!,2,FALSE)),"ERROR")</f>
        <v>0</v>
      </c>
      <c r="Z201" s="177">
        <v>0</v>
      </c>
      <c r="AA201" s="134">
        <f>IFERROR(IF(Z201=0,0,VLOOKUP(SUBSTITUTE(VLOOKUP(Z201,#REF!,MATCH("strItemName",#REF!,0),FALSE),"SUI_",""),#REF!,2,FALSE)),"ERROR")</f>
        <v>0</v>
      </c>
      <c r="AB201" s="177">
        <v>0</v>
      </c>
      <c r="AC201" s="134">
        <f>IFERROR(IF(AB201=0,0,VLOOKUP(SUBSTITUTE(VLOOKUP(AB201,#REF!,MATCH("strItemName",#REF!,0),FALSE),"SUI_",""),#REF!,2,FALSE)),"ERROR")</f>
        <v>0</v>
      </c>
      <c r="AD201" s="88">
        <v>0</v>
      </c>
      <c r="AE201" s="134">
        <f>IFERROR(IF(AD201=0,0,VLOOKUP(SUBSTITUTE(VLOOKUP(AD201,#REF!,MATCH("strItemName",#REF!,0),FALSE),"SUI_",""),#REF!,2,FALSE)),"ERROR")</f>
        <v>0</v>
      </c>
      <c r="AF201" s="22">
        <v>0</v>
      </c>
      <c r="AG201" s="22">
        <v>0</v>
      </c>
      <c r="AH201" s="22">
        <v>0</v>
      </c>
      <c r="AI201" s="22">
        <v>0</v>
      </c>
      <c r="AJ201" s="22" t="b">
        <v>0</v>
      </c>
      <c r="AK201" s="22">
        <v>0</v>
      </c>
      <c r="AL201" s="22">
        <v>0</v>
      </c>
    </row>
    <row r="202" spans="1:38" ht="16.5" customHeight="1" x14ac:dyDescent="0.3">
      <c r="A202" s="21">
        <f>COUNTIF(FtbReward_Quest!$B:$B,$B202)+COUNTIF(FtbReward_Mode!$B:$B,$B202)+COUNTIF(FtbReward_Content!$B:$B,$B202)-1</f>
        <v>0</v>
      </c>
      <c r="B202" s="22">
        <f t="shared" si="5"/>
        <v>8308181</v>
      </c>
      <c r="C202" s="120">
        <v>830818</v>
      </c>
      <c r="D202" s="49" t="s">
        <v>3641</v>
      </c>
      <c r="E202" s="49" t="s">
        <v>1655</v>
      </c>
      <c r="F202" s="120">
        <f>COUNTIF($C$8:$C202,$C202)</f>
        <v>1</v>
      </c>
      <c r="G202" s="49" t="b">
        <v>0</v>
      </c>
      <c r="H202" s="49">
        <v>0</v>
      </c>
      <c r="I202" s="129">
        <f>IFERROR(IF(H202=0,0,VLOOKUP(VLOOKUP(H202,#REF!,MATCH("strMailTitleID",#REF!,0),FALSE),#REF!,2,FALSE)),"ERROR")</f>
        <v>0</v>
      </c>
      <c r="J202" s="176">
        <v>0</v>
      </c>
      <c r="K202" s="129">
        <f>IFERROR(IF(J202=0,0,VLOOKUP(VLOOKUP(J202,#REF!,MATCH("strMailTitleID",#REF!,0),FALSE),#REF!,2,FALSE)),"ERROR")</f>
        <v>0</v>
      </c>
      <c r="L202" s="49">
        <f ca="1">IFERROR(VLOOKUP($B202,INDIRECT(VLOOKUP($E202,보상!$S:$AA,2,FALSE)),MATCH(L$6,INDIRECT(VLOOKUP($E202,보상!$S:$AA,3,FALSE)),0),FALSE),"ERROR")</f>
        <v>14800</v>
      </c>
      <c r="M202" s="49">
        <v>0</v>
      </c>
      <c r="N202" s="49">
        <v>0</v>
      </c>
      <c r="O202" s="49">
        <v>0</v>
      </c>
      <c r="P202" s="49" t="str">
        <f ca="1">IFERROR(VLOOKUP($B202,INDIRECT(VLOOKUP($E202,보상!$S:$AA,2,FALSE)),MATCH(P$6,INDIRECT(VLOOKUP($E202,보상!$S:$AA,3,FALSE)),0),FALSE),"ERROR")</f>
        <v>Gold</v>
      </c>
      <c r="Q202" s="49">
        <f ca="1">IFERROR(VLOOKUP($B202,INDIRECT(VLOOKUP($E202,보상!$S:$AA,2,FALSE)),MATCH(Q$6,INDIRECT(VLOOKUP($E202,보상!$S:$AA,3,FALSE)),0),FALSE),"ERROR")</f>
        <v>148000</v>
      </c>
      <c r="R202" s="49" t="b">
        <v>0</v>
      </c>
      <c r="S202" s="50" t="b">
        <v>0</v>
      </c>
      <c r="T202" s="22">
        <v>0</v>
      </c>
      <c r="U202" s="134">
        <f>IFERROR(IF(T202=0,0,VLOOKUP(SUBSTITUTE(VLOOKUP(T202,#REF!,MATCH("strItemName",#REF!,0),FALSE),"SUI_",""),#REF!,2,FALSE)),"ERROR")</f>
        <v>0</v>
      </c>
      <c r="V202" s="177">
        <v>0</v>
      </c>
      <c r="W202" s="134">
        <f>IFERROR(IF(V202=0,0,VLOOKUP(SUBSTITUTE(VLOOKUP(V202,#REF!,MATCH("strItemName",#REF!,0),FALSE),"SUI_",""),#REF!,2,FALSE)),"ERROR")</f>
        <v>0</v>
      </c>
      <c r="X202" s="177">
        <v>0</v>
      </c>
      <c r="Y202" s="134">
        <f>IFERROR(IF(X202=0,0,VLOOKUP(SUBSTITUTE(VLOOKUP(X202,#REF!,MATCH("strItemName",#REF!,0),FALSE),"SUI_",""),#REF!,2,FALSE)),"ERROR")</f>
        <v>0</v>
      </c>
      <c r="Z202" s="177">
        <v>0</v>
      </c>
      <c r="AA202" s="134">
        <f>IFERROR(IF(Z202=0,0,VLOOKUP(SUBSTITUTE(VLOOKUP(Z202,#REF!,MATCH("strItemName",#REF!,0),FALSE),"SUI_",""),#REF!,2,FALSE)),"ERROR")</f>
        <v>0</v>
      </c>
      <c r="AB202" s="177">
        <v>0</v>
      </c>
      <c r="AC202" s="134">
        <f>IFERROR(IF(AB202=0,0,VLOOKUP(SUBSTITUTE(VLOOKUP(AB202,#REF!,MATCH("strItemName",#REF!,0),FALSE),"SUI_",""),#REF!,2,FALSE)),"ERROR")</f>
        <v>0</v>
      </c>
      <c r="AD202" s="88">
        <v>0</v>
      </c>
      <c r="AE202" s="134">
        <f>IFERROR(IF(AD202=0,0,VLOOKUP(SUBSTITUTE(VLOOKUP(AD202,#REF!,MATCH("strItemName",#REF!,0),FALSE),"SUI_",""),#REF!,2,FALSE)),"ERROR")</f>
        <v>0</v>
      </c>
      <c r="AF202" s="22">
        <v>0</v>
      </c>
      <c r="AG202" s="22">
        <v>0</v>
      </c>
      <c r="AH202" s="22">
        <v>0</v>
      </c>
      <c r="AI202" s="22">
        <v>0</v>
      </c>
      <c r="AJ202" s="22" t="b">
        <v>0</v>
      </c>
      <c r="AK202" s="22">
        <v>0</v>
      </c>
      <c r="AL202" s="22">
        <v>0</v>
      </c>
    </row>
    <row r="203" spans="1:38" ht="16.5" customHeight="1" x14ac:dyDescent="0.3">
      <c r="A203" s="21">
        <f>COUNTIF(FtbReward_Quest!$B:$B,$B203)+COUNTIF(FtbReward_Mode!$B:$B,$B203)+COUNTIF(FtbReward_Content!$B:$B,$B203)-1</f>
        <v>0</v>
      </c>
      <c r="B203" s="22">
        <f t="shared" si="5"/>
        <v>8308191</v>
      </c>
      <c r="C203" s="120">
        <v>830819</v>
      </c>
      <c r="D203" s="49" t="s">
        <v>3642</v>
      </c>
      <c r="E203" s="49" t="s">
        <v>1655</v>
      </c>
      <c r="F203" s="120">
        <f>COUNTIF($C$8:$C203,$C203)</f>
        <v>1</v>
      </c>
      <c r="G203" s="49" t="b">
        <v>0</v>
      </c>
      <c r="H203" s="49">
        <v>0</v>
      </c>
      <c r="I203" s="129">
        <f>IFERROR(IF(H203=0,0,VLOOKUP(VLOOKUP(H203,#REF!,MATCH("strMailTitleID",#REF!,0),FALSE),#REF!,2,FALSE)),"ERROR")</f>
        <v>0</v>
      </c>
      <c r="J203" s="176">
        <v>0</v>
      </c>
      <c r="K203" s="129">
        <f>IFERROR(IF(J203=0,0,VLOOKUP(VLOOKUP(J203,#REF!,MATCH("strMailTitleID",#REF!,0),FALSE),#REF!,2,FALSE)),"ERROR")</f>
        <v>0</v>
      </c>
      <c r="L203" s="49">
        <f ca="1">IFERROR(VLOOKUP($B203,INDIRECT(VLOOKUP($E203,보상!$S:$AA,2,FALSE)),MATCH(L$6,INDIRECT(VLOOKUP($E203,보상!$S:$AA,3,FALSE)),0),FALSE),"ERROR")</f>
        <v>14800</v>
      </c>
      <c r="M203" s="49">
        <v>0</v>
      </c>
      <c r="N203" s="49">
        <v>0</v>
      </c>
      <c r="O203" s="49">
        <v>0</v>
      </c>
      <c r="P203" s="49" t="str">
        <f ca="1">IFERROR(VLOOKUP($B203,INDIRECT(VLOOKUP($E203,보상!$S:$AA,2,FALSE)),MATCH(P$6,INDIRECT(VLOOKUP($E203,보상!$S:$AA,3,FALSE)),0),FALSE),"ERROR")</f>
        <v>Gold</v>
      </c>
      <c r="Q203" s="49">
        <f ca="1">IFERROR(VLOOKUP($B203,INDIRECT(VLOOKUP($E203,보상!$S:$AA,2,FALSE)),MATCH(Q$6,INDIRECT(VLOOKUP($E203,보상!$S:$AA,3,FALSE)),0),FALSE),"ERROR")</f>
        <v>148000</v>
      </c>
      <c r="R203" s="49" t="b">
        <v>0</v>
      </c>
      <c r="S203" s="50" t="b">
        <v>0</v>
      </c>
      <c r="T203" s="22">
        <v>0</v>
      </c>
      <c r="U203" s="134">
        <f>IFERROR(IF(T203=0,0,VLOOKUP(SUBSTITUTE(VLOOKUP(T203,#REF!,MATCH("strItemName",#REF!,0),FALSE),"SUI_",""),#REF!,2,FALSE)),"ERROR")</f>
        <v>0</v>
      </c>
      <c r="V203" s="177">
        <v>0</v>
      </c>
      <c r="W203" s="134">
        <f>IFERROR(IF(V203=0,0,VLOOKUP(SUBSTITUTE(VLOOKUP(V203,#REF!,MATCH("strItemName",#REF!,0),FALSE),"SUI_",""),#REF!,2,FALSE)),"ERROR")</f>
        <v>0</v>
      </c>
      <c r="X203" s="177">
        <v>0</v>
      </c>
      <c r="Y203" s="134">
        <f>IFERROR(IF(X203=0,0,VLOOKUP(SUBSTITUTE(VLOOKUP(X203,#REF!,MATCH("strItemName",#REF!,0),FALSE),"SUI_",""),#REF!,2,FALSE)),"ERROR")</f>
        <v>0</v>
      </c>
      <c r="Z203" s="177">
        <v>0</v>
      </c>
      <c r="AA203" s="134">
        <f>IFERROR(IF(Z203=0,0,VLOOKUP(SUBSTITUTE(VLOOKUP(Z203,#REF!,MATCH("strItemName",#REF!,0),FALSE),"SUI_",""),#REF!,2,FALSE)),"ERROR")</f>
        <v>0</v>
      </c>
      <c r="AB203" s="177">
        <v>0</v>
      </c>
      <c r="AC203" s="134">
        <f>IFERROR(IF(AB203=0,0,VLOOKUP(SUBSTITUTE(VLOOKUP(AB203,#REF!,MATCH("strItemName",#REF!,0),FALSE),"SUI_",""),#REF!,2,FALSE)),"ERROR")</f>
        <v>0</v>
      </c>
      <c r="AD203" s="88">
        <v>0</v>
      </c>
      <c r="AE203" s="134">
        <f>IFERROR(IF(AD203=0,0,VLOOKUP(SUBSTITUTE(VLOOKUP(AD203,#REF!,MATCH("strItemName",#REF!,0),FALSE),"SUI_",""),#REF!,2,FALSE)),"ERROR")</f>
        <v>0</v>
      </c>
      <c r="AF203" s="22">
        <v>0</v>
      </c>
      <c r="AG203" s="22">
        <v>0</v>
      </c>
      <c r="AH203" s="22">
        <v>0</v>
      </c>
      <c r="AI203" s="22">
        <v>0</v>
      </c>
      <c r="AJ203" s="22" t="b">
        <v>0</v>
      </c>
      <c r="AK203" s="22">
        <v>0</v>
      </c>
      <c r="AL203" s="22">
        <v>0</v>
      </c>
    </row>
    <row r="204" spans="1:38" ht="16.5" customHeight="1" x14ac:dyDescent="0.3">
      <c r="A204" s="21">
        <f>COUNTIF(FtbReward_Quest!$B:$B,$B204)+COUNTIF(FtbReward_Mode!$B:$B,$B204)+COUNTIF(FtbReward_Content!$B:$B,$B204)-1</f>
        <v>0</v>
      </c>
      <c r="B204" s="22">
        <f t="shared" si="5"/>
        <v>8308201</v>
      </c>
      <c r="C204" s="120">
        <v>830820</v>
      </c>
      <c r="D204" s="49" t="s">
        <v>3643</v>
      </c>
      <c r="E204" s="49" t="s">
        <v>1655</v>
      </c>
      <c r="F204" s="120">
        <f>COUNTIF($C$8:$C204,$C204)</f>
        <v>1</v>
      </c>
      <c r="G204" s="49" t="b">
        <v>0</v>
      </c>
      <c r="H204" s="49">
        <v>0</v>
      </c>
      <c r="I204" s="129">
        <f>IFERROR(IF(H204=0,0,VLOOKUP(VLOOKUP(H204,#REF!,MATCH("strMailTitleID",#REF!,0),FALSE),#REF!,2,FALSE)),"ERROR")</f>
        <v>0</v>
      </c>
      <c r="J204" s="176">
        <v>0</v>
      </c>
      <c r="K204" s="129">
        <f>IFERROR(IF(J204=0,0,VLOOKUP(VLOOKUP(J204,#REF!,MATCH("strMailTitleID",#REF!,0),FALSE),#REF!,2,FALSE)),"ERROR")</f>
        <v>0</v>
      </c>
      <c r="L204" s="49">
        <f ca="1">IFERROR(VLOOKUP($B204,INDIRECT(VLOOKUP($E204,보상!$S:$AA,2,FALSE)),MATCH(L$6,INDIRECT(VLOOKUP($E204,보상!$S:$AA,3,FALSE)),0),FALSE),"ERROR")</f>
        <v>14800</v>
      </c>
      <c r="M204" s="49">
        <v>0</v>
      </c>
      <c r="N204" s="49">
        <v>0</v>
      </c>
      <c r="O204" s="49">
        <v>0</v>
      </c>
      <c r="P204" s="49" t="str">
        <f ca="1">IFERROR(VLOOKUP($B204,INDIRECT(VLOOKUP($E204,보상!$S:$AA,2,FALSE)),MATCH(P$6,INDIRECT(VLOOKUP($E204,보상!$S:$AA,3,FALSE)),0),FALSE),"ERROR")</f>
        <v>Gold</v>
      </c>
      <c r="Q204" s="49">
        <f ca="1">IFERROR(VLOOKUP($B204,INDIRECT(VLOOKUP($E204,보상!$S:$AA,2,FALSE)),MATCH(Q$6,INDIRECT(VLOOKUP($E204,보상!$S:$AA,3,FALSE)),0),FALSE),"ERROR")</f>
        <v>148000</v>
      </c>
      <c r="R204" s="49" t="b">
        <v>0</v>
      </c>
      <c r="S204" s="50" t="b">
        <v>0</v>
      </c>
      <c r="T204" s="22">
        <v>0</v>
      </c>
      <c r="U204" s="134">
        <f>IFERROR(IF(T204=0,0,VLOOKUP(SUBSTITUTE(VLOOKUP(T204,#REF!,MATCH("strItemName",#REF!,0),FALSE),"SUI_",""),#REF!,2,FALSE)),"ERROR")</f>
        <v>0</v>
      </c>
      <c r="V204" s="177">
        <v>0</v>
      </c>
      <c r="W204" s="134">
        <f>IFERROR(IF(V204=0,0,VLOOKUP(SUBSTITUTE(VLOOKUP(V204,#REF!,MATCH("strItemName",#REF!,0),FALSE),"SUI_",""),#REF!,2,FALSE)),"ERROR")</f>
        <v>0</v>
      </c>
      <c r="X204" s="177">
        <v>0</v>
      </c>
      <c r="Y204" s="134">
        <f>IFERROR(IF(X204=0,0,VLOOKUP(SUBSTITUTE(VLOOKUP(X204,#REF!,MATCH("strItemName",#REF!,0),FALSE),"SUI_",""),#REF!,2,FALSE)),"ERROR")</f>
        <v>0</v>
      </c>
      <c r="Z204" s="177">
        <v>0</v>
      </c>
      <c r="AA204" s="134">
        <f>IFERROR(IF(Z204=0,0,VLOOKUP(SUBSTITUTE(VLOOKUP(Z204,#REF!,MATCH("strItemName",#REF!,0),FALSE),"SUI_",""),#REF!,2,FALSE)),"ERROR")</f>
        <v>0</v>
      </c>
      <c r="AB204" s="177">
        <v>0</v>
      </c>
      <c r="AC204" s="134">
        <f>IFERROR(IF(AB204=0,0,VLOOKUP(SUBSTITUTE(VLOOKUP(AB204,#REF!,MATCH("strItemName",#REF!,0),FALSE),"SUI_",""),#REF!,2,FALSE)),"ERROR")</f>
        <v>0</v>
      </c>
      <c r="AD204" s="88">
        <v>0</v>
      </c>
      <c r="AE204" s="134">
        <f>IFERROR(IF(AD204=0,0,VLOOKUP(SUBSTITUTE(VLOOKUP(AD204,#REF!,MATCH("strItemName",#REF!,0),FALSE),"SUI_",""),#REF!,2,FALSE)),"ERROR")</f>
        <v>0</v>
      </c>
      <c r="AF204" s="22">
        <v>0</v>
      </c>
      <c r="AG204" s="22">
        <v>0</v>
      </c>
      <c r="AH204" s="22">
        <v>0</v>
      </c>
      <c r="AI204" s="22">
        <v>0</v>
      </c>
      <c r="AJ204" s="22" t="b">
        <v>0</v>
      </c>
      <c r="AK204" s="22">
        <v>0</v>
      </c>
      <c r="AL204" s="22">
        <v>0</v>
      </c>
    </row>
    <row r="205" spans="1:38" ht="16.5" customHeight="1" x14ac:dyDescent="0.3">
      <c r="A205" s="21">
        <f>COUNTIF(FtbReward_Quest!$B:$B,$B205)+COUNTIF(FtbReward_Mode!$B:$B,$B205)+COUNTIF(FtbReward_Content!$B:$B,$B205)-1</f>
        <v>0</v>
      </c>
      <c r="B205" s="22">
        <f t="shared" si="5"/>
        <v>8308211</v>
      </c>
      <c r="C205" s="120">
        <v>830821</v>
      </c>
      <c r="D205" s="49" t="s">
        <v>3644</v>
      </c>
      <c r="E205" s="49" t="s">
        <v>1655</v>
      </c>
      <c r="F205" s="120">
        <f>COUNTIF($C$8:$C205,$C205)</f>
        <v>1</v>
      </c>
      <c r="G205" s="49" t="b">
        <v>0</v>
      </c>
      <c r="H205" s="49">
        <v>0</v>
      </c>
      <c r="I205" s="129">
        <f>IFERROR(IF(H205=0,0,VLOOKUP(VLOOKUP(H205,#REF!,MATCH("strMailTitleID",#REF!,0),FALSE),#REF!,2,FALSE)),"ERROR")</f>
        <v>0</v>
      </c>
      <c r="J205" s="176">
        <v>0</v>
      </c>
      <c r="K205" s="129">
        <f>IFERROR(IF(J205=0,0,VLOOKUP(VLOOKUP(J205,#REF!,MATCH("strMailTitleID",#REF!,0),FALSE),#REF!,2,FALSE)),"ERROR")</f>
        <v>0</v>
      </c>
      <c r="L205" s="49">
        <f ca="1">IFERROR(VLOOKUP($B205,INDIRECT(VLOOKUP($E205,보상!$S:$AA,2,FALSE)),MATCH(L$6,INDIRECT(VLOOKUP($E205,보상!$S:$AA,3,FALSE)),0),FALSE),"ERROR")</f>
        <v>15300</v>
      </c>
      <c r="M205" s="49">
        <v>0</v>
      </c>
      <c r="N205" s="49">
        <v>0</v>
      </c>
      <c r="O205" s="49">
        <v>0</v>
      </c>
      <c r="P205" s="49" t="str">
        <f ca="1">IFERROR(VLOOKUP($B205,INDIRECT(VLOOKUP($E205,보상!$S:$AA,2,FALSE)),MATCH(P$6,INDIRECT(VLOOKUP($E205,보상!$S:$AA,3,FALSE)),0),FALSE),"ERROR")</f>
        <v>Gold</v>
      </c>
      <c r="Q205" s="49">
        <f ca="1">IFERROR(VLOOKUP($B205,INDIRECT(VLOOKUP($E205,보상!$S:$AA,2,FALSE)),MATCH(Q$6,INDIRECT(VLOOKUP($E205,보상!$S:$AA,3,FALSE)),0),FALSE),"ERROR")</f>
        <v>153000</v>
      </c>
      <c r="R205" s="49" t="b">
        <v>0</v>
      </c>
      <c r="S205" s="50" t="b">
        <v>0</v>
      </c>
      <c r="T205" s="22">
        <v>0</v>
      </c>
      <c r="U205" s="134">
        <f>IFERROR(IF(T205=0,0,VLOOKUP(SUBSTITUTE(VLOOKUP(T205,#REF!,MATCH("strItemName",#REF!,0),FALSE),"SUI_",""),#REF!,2,FALSE)),"ERROR")</f>
        <v>0</v>
      </c>
      <c r="V205" s="177">
        <v>0</v>
      </c>
      <c r="W205" s="134">
        <f>IFERROR(IF(V205=0,0,VLOOKUP(SUBSTITUTE(VLOOKUP(V205,#REF!,MATCH("strItemName",#REF!,0),FALSE),"SUI_",""),#REF!,2,FALSE)),"ERROR")</f>
        <v>0</v>
      </c>
      <c r="X205" s="177">
        <v>0</v>
      </c>
      <c r="Y205" s="134">
        <f>IFERROR(IF(X205=0,0,VLOOKUP(SUBSTITUTE(VLOOKUP(X205,#REF!,MATCH("strItemName",#REF!,0),FALSE),"SUI_",""),#REF!,2,FALSE)),"ERROR")</f>
        <v>0</v>
      </c>
      <c r="Z205" s="177">
        <v>0</v>
      </c>
      <c r="AA205" s="134">
        <f>IFERROR(IF(Z205=0,0,VLOOKUP(SUBSTITUTE(VLOOKUP(Z205,#REF!,MATCH("strItemName",#REF!,0),FALSE),"SUI_",""),#REF!,2,FALSE)),"ERROR")</f>
        <v>0</v>
      </c>
      <c r="AB205" s="177">
        <v>0</v>
      </c>
      <c r="AC205" s="134">
        <f>IFERROR(IF(AB205=0,0,VLOOKUP(SUBSTITUTE(VLOOKUP(AB205,#REF!,MATCH("strItemName",#REF!,0),FALSE),"SUI_",""),#REF!,2,FALSE)),"ERROR")</f>
        <v>0</v>
      </c>
      <c r="AD205" s="88">
        <v>0</v>
      </c>
      <c r="AE205" s="134">
        <f>IFERROR(IF(AD205=0,0,VLOOKUP(SUBSTITUTE(VLOOKUP(AD205,#REF!,MATCH("strItemName",#REF!,0),FALSE),"SUI_",""),#REF!,2,FALSE)),"ERROR")</f>
        <v>0</v>
      </c>
      <c r="AF205" s="22">
        <v>0</v>
      </c>
      <c r="AG205" s="22">
        <v>0</v>
      </c>
      <c r="AH205" s="22">
        <v>0</v>
      </c>
      <c r="AI205" s="22">
        <v>0</v>
      </c>
      <c r="AJ205" s="22" t="b">
        <v>0</v>
      </c>
      <c r="AK205" s="22">
        <v>0</v>
      </c>
      <c r="AL205" s="22">
        <v>0</v>
      </c>
    </row>
    <row r="206" spans="1:38" ht="16.5" customHeight="1" x14ac:dyDescent="0.3">
      <c r="A206" s="21">
        <f>COUNTIF(FtbReward_Quest!$B:$B,$B206)+COUNTIF(FtbReward_Mode!$B:$B,$B206)+COUNTIF(FtbReward_Content!$B:$B,$B206)-1</f>
        <v>0</v>
      </c>
      <c r="B206" s="22">
        <f t="shared" si="5"/>
        <v>8308221</v>
      </c>
      <c r="C206" s="120">
        <v>830822</v>
      </c>
      <c r="D206" s="49" t="s">
        <v>3645</v>
      </c>
      <c r="E206" s="49" t="s">
        <v>1655</v>
      </c>
      <c r="F206" s="120">
        <f>COUNTIF($C$8:$C206,$C206)</f>
        <v>1</v>
      </c>
      <c r="G206" s="49" t="b">
        <v>0</v>
      </c>
      <c r="H206" s="49">
        <v>0</v>
      </c>
      <c r="I206" s="129">
        <f>IFERROR(IF(H206=0,0,VLOOKUP(VLOOKUP(H206,#REF!,MATCH("strMailTitleID",#REF!,0),FALSE),#REF!,2,FALSE)),"ERROR")</f>
        <v>0</v>
      </c>
      <c r="J206" s="176">
        <v>0</v>
      </c>
      <c r="K206" s="129">
        <f>IFERROR(IF(J206=0,0,VLOOKUP(VLOOKUP(J206,#REF!,MATCH("strMailTitleID",#REF!,0),FALSE),#REF!,2,FALSE)),"ERROR")</f>
        <v>0</v>
      </c>
      <c r="L206" s="49">
        <f ca="1">IFERROR(VLOOKUP($B206,INDIRECT(VLOOKUP($E206,보상!$S:$AA,2,FALSE)),MATCH(L$6,INDIRECT(VLOOKUP($E206,보상!$S:$AA,3,FALSE)),0),FALSE),"ERROR")</f>
        <v>15300</v>
      </c>
      <c r="M206" s="49">
        <v>0</v>
      </c>
      <c r="N206" s="49">
        <v>0</v>
      </c>
      <c r="O206" s="49">
        <v>0</v>
      </c>
      <c r="P206" s="49" t="str">
        <f ca="1">IFERROR(VLOOKUP($B206,INDIRECT(VLOOKUP($E206,보상!$S:$AA,2,FALSE)),MATCH(P$6,INDIRECT(VLOOKUP($E206,보상!$S:$AA,3,FALSE)),0),FALSE),"ERROR")</f>
        <v>Gold</v>
      </c>
      <c r="Q206" s="49">
        <f ca="1">IFERROR(VLOOKUP($B206,INDIRECT(VLOOKUP($E206,보상!$S:$AA,2,FALSE)),MATCH(Q$6,INDIRECT(VLOOKUP($E206,보상!$S:$AA,3,FALSE)),0),FALSE),"ERROR")</f>
        <v>153000</v>
      </c>
      <c r="R206" s="49" t="b">
        <v>0</v>
      </c>
      <c r="S206" s="50" t="b">
        <v>0</v>
      </c>
      <c r="T206" s="22">
        <v>0</v>
      </c>
      <c r="U206" s="134">
        <f>IFERROR(IF(T206=0,0,VLOOKUP(SUBSTITUTE(VLOOKUP(T206,#REF!,MATCH("strItemName",#REF!,0),FALSE),"SUI_",""),#REF!,2,FALSE)),"ERROR")</f>
        <v>0</v>
      </c>
      <c r="V206" s="177">
        <v>0</v>
      </c>
      <c r="W206" s="134">
        <f>IFERROR(IF(V206=0,0,VLOOKUP(SUBSTITUTE(VLOOKUP(V206,#REF!,MATCH("strItemName",#REF!,0),FALSE),"SUI_",""),#REF!,2,FALSE)),"ERROR")</f>
        <v>0</v>
      </c>
      <c r="X206" s="177">
        <v>0</v>
      </c>
      <c r="Y206" s="134">
        <f>IFERROR(IF(X206=0,0,VLOOKUP(SUBSTITUTE(VLOOKUP(X206,#REF!,MATCH("strItemName",#REF!,0),FALSE),"SUI_",""),#REF!,2,FALSE)),"ERROR")</f>
        <v>0</v>
      </c>
      <c r="Z206" s="177">
        <v>0</v>
      </c>
      <c r="AA206" s="134">
        <f>IFERROR(IF(Z206=0,0,VLOOKUP(SUBSTITUTE(VLOOKUP(Z206,#REF!,MATCH("strItemName",#REF!,0),FALSE),"SUI_",""),#REF!,2,FALSE)),"ERROR")</f>
        <v>0</v>
      </c>
      <c r="AB206" s="177">
        <v>0</v>
      </c>
      <c r="AC206" s="134">
        <f>IFERROR(IF(AB206=0,0,VLOOKUP(SUBSTITUTE(VLOOKUP(AB206,#REF!,MATCH("strItemName",#REF!,0),FALSE),"SUI_",""),#REF!,2,FALSE)),"ERROR")</f>
        <v>0</v>
      </c>
      <c r="AD206" s="88">
        <v>0</v>
      </c>
      <c r="AE206" s="134">
        <f>IFERROR(IF(AD206=0,0,VLOOKUP(SUBSTITUTE(VLOOKUP(AD206,#REF!,MATCH("strItemName",#REF!,0),FALSE),"SUI_",""),#REF!,2,FALSE)),"ERROR")</f>
        <v>0</v>
      </c>
      <c r="AF206" s="22">
        <v>0</v>
      </c>
      <c r="AG206" s="22">
        <v>0</v>
      </c>
      <c r="AH206" s="22">
        <v>0</v>
      </c>
      <c r="AI206" s="22">
        <v>0</v>
      </c>
      <c r="AJ206" s="22" t="b">
        <v>0</v>
      </c>
      <c r="AK206" s="22">
        <v>0</v>
      </c>
      <c r="AL206" s="22">
        <v>0</v>
      </c>
    </row>
    <row r="207" spans="1:38" ht="16.5" customHeight="1" x14ac:dyDescent="0.3">
      <c r="A207" s="21">
        <f>COUNTIF(FtbReward_Quest!$B:$B,$B207)+COUNTIF(FtbReward_Mode!$B:$B,$B207)+COUNTIF(FtbReward_Content!$B:$B,$B207)-1</f>
        <v>0</v>
      </c>
      <c r="B207" s="22">
        <f t="shared" si="5"/>
        <v>8308231</v>
      </c>
      <c r="C207" s="120">
        <v>830823</v>
      </c>
      <c r="D207" s="49" t="s">
        <v>3646</v>
      </c>
      <c r="E207" s="49" t="s">
        <v>1655</v>
      </c>
      <c r="F207" s="120">
        <f>COUNTIF($C$8:$C207,$C207)</f>
        <v>1</v>
      </c>
      <c r="G207" s="49" t="b">
        <v>0</v>
      </c>
      <c r="H207" s="49">
        <v>0</v>
      </c>
      <c r="I207" s="129">
        <f>IFERROR(IF(H207=0,0,VLOOKUP(VLOOKUP(H207,#REF!,MATCH("strMailTitleID",#REF!,0),FALSE),#REF!,2,FALSE)),"ERROR")</f>
        <v>0</v>
      </c>
      <c r="J207" s="176">
        <v>0</v>
      </c>
      <c r="K207" s="129">
        <f>IFERROR(IF(J207=0,0,VLOOKUP(VLOOKUP(J207,#REF!,MATCH("strMailTitleID",#REF!,0),FALSE),#REF!,2,FALSE)),"ERROR")</f>
        <v>0</v>
      </c>
      <c r="L207" s="49">
        <f ca="1">IFERROR(VLOOKUP($B207,INDIRECT(VLOOKUP($E207,보상!$S:$AA,2,FALSE)),MATCH(L$6,INDIRECT(VLOOKUP($E207,보상!$S:$AA,3,FALSE)),0),FALSE),"ERROR")</f>
        <v>15300</v>
      </c>
      <c r="M207" s="49">
        <v>0</v>
      </c>
      <c r="N207" s="49">
        <v>0</v>
      </c>
      <c r="O207" s="49">
        <v>0</v>
      </c>
      <c r="P207" s="49" t="str">
        <f ca="1">IFERROR(VLOOKUP($B207,INDIRECT(VLOOKUP($E207,보상!$S:$AA,2,FALSE)),MATCH(P$6,INDIRECT(VLOOKUP($E207,보상!$S:$AA,3,FALSE)),0),FALSE),"ERROR")</f>
        <v>Gold</v>
      </c>
      <c r="Q207" s="49">
        <f ca="1">IFERROR(VLOOKUP($B207,INDIRECT(VLOOKUP($E207,보상!$S:$AA,2,FALSE)),MATCH(Q$6,INDIRECT(VLOOKUP($E207,보상!$S:$AA,3,FALSE)),0),FALSE),"ERROR")</f>
        <v>153000</v>
      </c>
      <c r="R207" s="49" t="b">
        <v>0</v>
      </c>
      <c r="S207" s="50" t="b">
        <v>0</v>
      </c>
      <c r="T207" s="22">
        <v>0</v>
      </c>
      <c r="U207" s="134">
        <f>IFERROR(IF(T207=0,0,VLOOKUP(SUBSTITUTE(VLOOKUP(T207,#REF!,MATCH("strItemName",#REF!,0),FALSE),"SUI_",""),#REF!,2,FALSE)),"ERROR")</f>
        <v>0</v>
      </c>
      <c r="V207" s="177">
        <v>0</v>
      </c>
      <c r="W207" s="134">
        <f>IFERROR(IF(V207=0,0,VLOOKUP(SUBSTITUTE(VLOOKUP(V207,#REF!,MATCH("strItemName",#REF!,0),FALSE),"SUI_",""),#REF!,2,FALSE)),"ERROR")</f>
        <v>0</v>
      </c>
      <c r="X207" s="177">
        <v>0</v>
      </c>
      <c r="Y207" s="134">
        <f>IFERROR(IF(X207=0,0,VLOOKUP(SUBSTITUTE(VLOOKUP(X207,#REF!,MATCH("strItemName",#REF!,0),FALSE),"SUI_",""),#REF!,2,FALSE)),"ERROR")</f>
        <v>0</v>
      </c>
      <c r="Z207" s="177">
        <v>0</v>
      </c>
      <c r="AA207" s="134">
        <f>IFERROR(IF(Z207=0,0,VLOOKUP(SUBSTITUTE(VLOOKUP(Z207,#REF!,MATCH("strItemName",#REF!,0),FALSE),"SUI_",""),#REF!,2,FALSE)),"ERROR")</f>
        <v>0</v>
      </c>
      <c r="AB207" s="177">
        <v>0</v>
      </c>
      <c r="AC207" s="134">
        <f>IFERROR(IF(AB207=0,0,VLOOKUP(SUBSTITUTE(VLOOKUP(AB207,#REF!,MATCH("strItemName",#REF!,0),FALSE),"SUI_",""),#REF!,2,FALSE)),"ERROR")</f>
        <v>0</v>
      </c>
      <c r="AD207" s="88">
        <v>0</v>
      </c>
      <c r="AE207" s="134">
        <f>IFERROR(IF(AD207=0,0,VLOOKUP(SUBSTITUTE(VLOOKUP(AD207,#REF!,MATCH("strItemName",#REF!,0),FALSE),"SUI_",""),#REF!,2,FALSE)),"ERROR")</f>
        <v>0</v>
      </c>
      <c r="AF207" s="22">
        <v>0</v>
      </c>
      <c r="AG207" s="22">
        <v>0</v>
      </c>
      <c r="AH207" s="22">
        <v>0</v>
      </c>
      <c r="AI207" s="22">
        <v>0</v>
      </c>
      <c r="AJ207" s="22" t="b">
        <v>0</v>
      </c>
      <c r="AK207" s="22">
        <v>0</v>
      </c>
      <c r="AL207" s="22">
        <v>0</v>
      </c>
    </row>
    <row r="208" spans="1:38" ht="16.5" customHeight="1" x14ac:dyDescent="0.3">
      <c r="A208" s="21">
        <f>COUNTIF(FtbReward_Quest!$B:$B,$B208)+COUNTIF(FtbReward_Mode!$B:$B,$B208)+COUNTIF(FtbReward_Content!$B:$B,$B208)-1</f>
        <v>0</v>
      </c>
      <c r="B208" s="22">
        <f t="shared" si="5"/>
        <v>8308241</v>
      </c>
      <c r="C208" s="120">
        <v>830824</v>
      </c>
      <c r="D208" s="49" t="s">
        <v>3647</v>
      </c>
      <c r="E208" s="49" t="s">
        <v>1655</v>
      </c>
      <c r="F208" s="120">
        <f>COUNTIF($C$8:$C208,$C208)</f>
        <v>1</v>
      </c>
      <c r="G208" s="49" t="b">
        <v>0</v>
      </c>
      <c r="H208" s="49">
        <v>0</v>
      </c>
      <c r="I208" s="129">
        <f>IFERROR(IF(H208=0,0,VLOOKUP(VLOOKUP(H208,#REF!,MATCH("strMailTitleID",#REF!,0),FALSE),#REF!,2,FALSE)),"ERROR")</f>
        <v>0</v>
      </c>
      <c r="J208" s="176">
        <v>0</v>
      </c>
      <c r="K208" s="129">
        <f>IFERROR(IF(J208=0,0,VLOOKUP(VLOOKUP(J208,#REF!,MATCH("strMailTitleID",#REF!,0),FALSE),#REF!,2,FALSE)),"ERROR")</f>
        <v>0</v>
      </c>
      <c r="L208" s="49">
        <f ca="1">IFERROR(VLOOKUP($B208,INDIRECT(VLOOKUP($E208,보상!$S:$AA,2,FALSE)),MATCH(L$6,INDIRECT(VLOOKUP($E208,보상!$S:$AA,3,FALSE)),0),FALSE),"ERROR")</f>
        <v>15800</v>
      </c>
      <c r="M208" s="49">
        <v>0</v>
      </c>
      <c r="N208" s="49">
        <v>0</v>
      </c>
      <c r="O208" s="49">
        <v>0</v>
      </c>
      <c r="P208" s="49" t="str">
        <f ca="1">IFERROR(VLOOKUP($B208,INDIRECT(VLOOKUP($E208,보상!$S:$AA,2,FALSE)),MATCH(P$6,INDIRECT(VLOOKUP($E208,보상!$S:$AA,3,FALSE)),0),FALSE),"ERROR")</f>
        <v>Gold</v>
      </c>
      <c r="Q208" s="49">
        <f ca="1">IFERROR(VLOOKUP($B208,INDIRECT(VLOOKUP($E208,보상!$S:$AA,2,FALSE)),MATCH(Q$6,INDIRECT(VLOOKUP($E208,보상!$S:$AA,3,FALSE)),0),FALSE),"ERROR")</f>
        <v>158000</v>
      </c>
      <c r="R208" s="49" t="b">
        <v>0</v>
      </c>
      <c r="S208" s="50" t="b">
        <v>0</v>
      </c>
      <c r="T208" s="22">
        <v>0</v>
      </c>
      <c r="U208" s="134">
        <f>IFERROR(IF(T208=0,0,VLOOKUP(SUBSTITUTE(VLOOKUP(T208,#REF!,MATCH("strItemName",#REF!,0),FALSE),"SUI_",""),#REF!,2,FALSE)),"ERROR")</f>
        <v>0</v>
      </c>
      <c r="V208" s="177">
        <v>0</v>
      </c>
      <c r="W208" s="134">
        <f>IFERROR(IF(V208=0,0,VLOOKUP(SUBSTITUTE(VLOOKUP(V208,#REF!,MATCH("strItemName",#REF!,0),FALSE),"SUI_",""),#REF!,2,FALSE)),"ERROR")</f>
        <v>0</v>
      </c>
      <c r="X208" s="177">
        <v>0</v>
      </c>
      <c r="Y208" s="134">
        <f>IFERROR(IF(X208=0,0,VLOOKUP(SUBSTITUTE(VLOOKUP(X208,#REF!,MATCH("strItemName",#REF!,0),FALSE),"SUI_",""),#REF!,2,FALSE)),"ERROR")</f>
        <v>0</v>
      </c>
      <c r="Z208" s="177">
        <v>0</v>
      </c>
      <c r="AA208" s="134">
        <f>IFERROR(IF(Z208=0,0,VLOOKUP(SUBSTITUTE(VLOOKUP(Z208,#REF!,MATCH("strItemName",#REF!,0),FALSE),"SUI_",""),#REF!,2,FALSE)),"ERROR")</f>
        <v>0</v>
      </c>
      <c r="AB208" s="177">
        <v>0</v>
      </c>
      <c r="AC208" s="134">
        <f>IFERROR(IF(AB208=0,0,VLOOKUP(SUBSTITUTE(VLOOKUP(AB208,#REF!,MATCH("strItemName",#REF!,0),FALSE),"SUI_",""),#REF!,2,FALSE)),"ERROR")</f>
        <v>0</v>
      </c>
      <c r="AD208" s="88">
        <v>0</v>
      </c>
      <c r="AE208" s="134">
        <f>IFERROR(IF(AD208=0,0,VLOOKUP(SUBSTITUTE(VLOOKUP(AD208,#REF!,MATCH("strItemName",#REF!,0),FALSE),"SUI_",""),#REF!,2,FALSE)),"ERROR")</f>
        <v>0</v>
      </c>
      <c r="AF208" s="22">
        <v>0</v>
      </c>
      <c r="AG208" s="22">
        <v>0</v>
      </c>
      <c r="AH208" s="22">
        <v>0</v>
      </c>
      <c r="AI208" s="22">
        <v>0</v>
      </c>
      <c r="AJ208" s="22" t="b">
        <v>0</v>
      </c>
      <c r="AK208" s="22">
        <v>0</v>
      </c>
      <c r="AL208" s="22">
        <v>0</v>
      </c>
    </row>
    <row r="209" spans="1:38" ht="16.5" customHeight="1" x14ac:dyDescent="0.3">
      <c r="A209" s="21">
        <f>COUNTIF(FtbReward_Quest!$B:$B,$B209)+COUNTIF(FtbReward_Mode!$B:$B,$B209)+COUNTIF(FtbReward_Content!$B:$B,$B209)-1</f>
        <v>0</v>
      </c>
      <c r="B209" s="22">
        <f t="shared" si="5"/>
        <v>8308251</v>
      </c>
      <c r="C209" s="120">
        <v>830825</v>
      </c>
      <c r="D209" s="49" t="s">
        <v>3648</v>
      </c>
      <c r="E209" s="49" t="s">
        <v>1655</v>
      </c>
      <c r="F209" s="120">
        <f>COUNTIF($C$8:$C209,$C209)</f>
        <v>1</v>
      </c>
      <c r="G209" s="49" t="b">
        <v>0</v>
      </c>
      <c r="H209" s="49">
        <v>0</v>
      </c>
      <c r="I209" s="129">
        <f>IFERROR(IF(H209=0,0,VLOOKUP(VLOOKUP(H209,#REF!,MATCH("strMailTitleID",#REF!,0),FALSE),#REF!,2,FALSE)),"ERROR")</f>
        <v>0</v>
      </c>
      <c r="J209" s="176">
        <v>0</v>
      </c>
      <c r="K209" s="129">
        <f>IFERROR(IF(J209=0,0,VLOOKUP(VLOOKUP(J209,#REF!,MATCH("strMailTitleID",#REF!,0),FALSE),#REF!,2,FALSE)),"ERROR")</f>
        <v>0</v>
      </c>
      <c r="L209" s="49">
        <f ca="1">IFERROR(VLOOKUP($B209,INDIRECT(VLOOKUP($E209,보상!$S:$AA,2,FALSE)),MATCH(L$6,INDIRECT(VLOOKUP($E209,보상!$S:$AA,3,FALSE)),0),FALSE),"ERROR")</f>
        <v>15800</v>
      </c>
      <c r="M209" s="49">
        <v>0</v>
      </c>
      <c r="N209" s="49">
        <v>0</v>
      </c>
      <c r="O209" s="49">
        <v>0</v>
      </c>
      <c r="P209" s="49" t="str">
        <f ca="1">IFERROR(VLOOKUP($B209,INDIRECT(VLOOKUP($E209,보상!$S:$AA,2,FALSE)),MATCH(P$6,INDIRECT(VLOOKUP($E209,보상!$S:$AA,3,FALSE)),0),FALSE),"ERROR")</f>
        <v>Gold</v>
      </c>
      <c r="Q209" s="49">
        <f ca="1">IFERROR(VLOOKUP($B209,INDIRECT(VLOOKUP($E209,보상!$S:$AA,2,FALSE)),MATCH(Q$6,INDIRECT(VLOOKUP($E209,보상!$S:$AA,3,FALSE)),0),FALSE),"ERROR")</f>
        <v>158000</v>
      </c>
      <c r="R209" s="49" t="b">
        <v>0</v>
      </c>
      <c r="S209" s="50" t="b">
        <v>0</v>
      </c>
      <c r="T209" s="22">
        <v>0</v>
      </c>
      <c r="U209" s="134">
        <f>IFERROR(IF(T209=0,0,VLOOKUP(SUBSTITUTE(VLOOKUP(T209,#REF!,MATCH("strItemName",#REF!,0),FALSE),"SUI_",""),#REF!,2,FALSE)),"ERROR")</f>
        <v>0</v>
      </c>
      <c r="V209" s="177">
        <v>0</v>
      </c>
      <c r="W209" s="134">
        <f>IFERROR(IF(V209=0,0,VLOOKUP(SUBSTITUTE(VLOOKUP(V209,#REF!,MATCH("strItemName",#REF!,0),FALSE),"SUI_",""),#REF!,2,FALSE)),"ERROR")</f>
        <v>0</v>
      </c>
      <c r="X209" s="177">
        <v>0</v>
      </c>
      <c r="Y209" s="134">
        <f>IFERROR(IF(X209=0,0,VLOOKUP(SUBSTITUTE(VLOOKUP(X209,#REF!,MATCH("strItemName",#REF!,0),FALSE),"SUI_",""),#REF!,2,FALSE)),"ERROR")</f>
        <v>0</v>
      </c>
      <c r="Z209" s="177">
        <v>0</v>
      </c>
      <c r="AA209" s="134">
        <f>IFERROR(IF(Z209=0,0,VLOOKUP(SUBSTITUTE(VLOOKUP(Z209,#REF!,MATCH("strItemName",#REF!,0),FALSE),"SUI_",""),#REF!,2,FALSE)),"ERROR")</f>
        <v>0</v>
      </c>
      <c r="AB209" s="177">
        <v>0</v>
      </c>
      <c r="AC209" s="134">
        <f>IFERROR(IF(AB209=0,0,VLOOKUP(SUBSTITUTE(VLOOKUP(AB209,#REF!,MATCH("strItemName",#REF!,0),FALSE),"SUI_",""),#REF!,2,FALSE)),"ERROR")</f>
        <v>0</v>
      </c>
      <c r="AD209" s="88">
        <v>0</v>
      </c>
      <c r="AE209" s="134">
        <f>IFERROR(IF(AD209=0,0,VLOOKUP(SUBSTITUTE(VLOOKUP(AD209,#REF!,MATCH("strItemName",#REF!,0),FALSE),"SUI_",""),#REF!,2,FALSE)),"ERROR")</f>
        <v>0</v>
      </c>
      <c r="AF209" s="22">
        <v>0</v>
      </c>
      <c r="AG209" s="22">
        <v>0</v>
      </c>
      <c r="AH209" s="22">
        <v>0</v>
      </c>
      <c r="AI209" s="22">
        <v>0</v>
      </c>
      <c r="AJ209" s="22" t="b">
        <v>0</v>
      </c>
      <c r="AK209" s="22">
        <v>0</v>
      </c>
      <c r="AL209" s="22">
        <v>0</v>
      </c>
    </row>
    <row r="210" spans="1:38" ht="16.5" customHeight="1" x14ac:dyDescent="0.3">
      <c r="A210" s="21">
        <f>COUNTIF(FtbReward_Quest!$B:$B,$B210)+COUNTIF(FtbReward_Mode!$B:$B,$B210)+COUNTIF(FtbReward_Content!$B:$B,$B210)-1</f>
        <v>0</v>
      </c>
      <c r="B210" s="22">
        <f t="shared" si="5"/>
        <v>8308261</v>
      </c>
      <c r="C210" s="120">
        <v>830826</v>
      </c>
      <c r="D210" s="49" t="s">
        <v>3649</v>
      </c>
      <c r="E210" s="49" t="s">
        <v>1655</v>
      </c>
      <c r="F210" s="120">
        <f>COUNTIF($C$8:$C210,$C210)</f>
        <v>1</v>
      </c>
      <c r="G210" s="49" t="b">
        <v>0</v>
      </c>
      <c r="H210" s="49">
        <v>0</v>
      </c>
      <c r="I210" s="129">
        <f>IFERROR(IF(H210=0,0,VLOOKUP(VLOOKUP(H210,#REF!,MATCH("strMailTitleID",#REF!,0),FALSE),#REF!,2,FALSE)),"ERROR")</f>
        <v>0</v>
      </c>
      <c r="J210" s="176">
        <v>0</v>
      </c>
      <c r="K210" s="129">
        <f>IFERROR(IF(J210=0,0,VLOOKUP(VLOOKUP(J210,#REF!,MATCH("strMailTitleID",#REF!,0),FALSE),#REF!,2,FALSE)),"ERROR")</f>
        <v>0</v>
      </c>
      <c r="L210" s="49">
        <f ca="1">IFERROR(VLOOKUP($B210,INDIRECT(VLOOKUP($E210,보상!$S:$AA,2,FALSE)),MATCH(L$6,INDIRECT(VLOOKUP($E210,보상!$S:$AA,3,FALSE)),0),FALSE),"ERROR")</f>
        <v>15800</v>
      </c>
      <c r="M210" s="49">
        <v>0</v>
      </c>
      <c r="N210" s="49">
        <v>0</v>
      </c>
      <c r="O210" s="49">
        <v>0</v>
      </c>
      <c r="P210" s="49" t="str">
        <f ca="1">IFERROR(VLOOKUP($B210,INDIRECT(VLOOKUP($E210,보상!$S:$AA,2,FALSE)),MATCH(P$6,INDIRECT(VLOOKUP($E210,보상!$S:$AA,3,FALSE)),0),FALSE),"ERROR")</f>
        <v>Gold</v>
      </c>
      <c r="Q210" s="49">
        <f ca="1">IFERROR(VLOOKUP($B210,INDIRECT(VLOOKUP($E210,보상!$S:$AA,2,FALSE)),MATCH(Q$6,INDIRECT(VLOOKUP($E210,보상!$S:$AA,3,FALSE)),0),FALSE),"ERROR")</f>
        <v>158000</v>
      </c>
      <c r="R210" s="49" t="b">
        <v>0</v>
      </c>
      <c r="S210" s="50" t="b">
        <v>0</v>
      </c>
      <c r="T210" s="22">
        <v>0</v>
      </c>
      <c r="U210" s="134">
        <f>IFERROR(IF(T210=0,0,VLOOKUP(SUBSTITUTE(VLOOKUP(T210,#REF!,MATCH("strItemName",#REF!,0),FALSE),"SUI_",""),#REF!,2,FALSE)),"ERROR")</f>
        <v>0</v>
      </c>
      <c r="V210" s="177">
        <v>0</v>
      </c>
      <c r="W210" s="134">
        <f>IFERROR(IF(V210=0,0,VLOOKUP(SUBSTITUTE(VLOOKUP(V210,#REF!,MATCH("strItemName",#REF!,0),FALSE),"SUI_",""),#REF!,2,FALSE)),"ERROR")</f>
        <v>0</v>
      </c>
      <c r="X210" s="177">
        <v>0</v>
      </c>
      <c r="Y210" s="134">
        <f>IFERROR(IF(X210=0,0,VLOOKUP(SUBSTITUTE(VLOOKUP(X210,#REF!,MATCH("strItemName",#REF!,0),FALSE),"SUI_",""),#REF!,2,FALSE)),"ERROR")</f>
        <v>0</v>
      </c>
      <c r="Z210" s="177">
        <v>0</v>
      </c>
      <c r="AA210" s="134">
        <f>IFERROR(IF(Z210=0,0,VLOOKUP(SUBSTITUTE(VLOOKUP(Z210,#REF!,MATCH("strItemName",#REF!,0),FALSE),"SUI_",""),#REF!,2,FALSE)),"ERROR")</f>
        <v>0</v>
      </c>
      <c r="AB210" s="177">
        <v>0</v>
      </c>
      <c r="AC210" s="134">
        <f>IFERROR(IF(AB210=0,0,VLOOKUP(SUBSTITUTE(VLOOKUP(AB210,#REF!,MATCH("strItemName",#REF!,0),FALSE),"SUI_",""),#REF!,2,FALSE)),"ERROR")</f>
        <v>0</v>
      </c>
      <c r="AD210" s="88">
        <v>0</v>
      </c>
      <c r="AE210" s="134">
        <f>IFERROR(IF(AD210=0,0,VLOOKUP(SUBSTITUTE(VLOOKUP(AD210,#REF!,MATCH("strItemName",#REF!,0),FALSE),"SUI_",""),#REF!,2,FALSE)),"ERROR")</f>
        <v>0</v>
      </c>
      <c r="AF210" s="22">
        <v>0</v>
      </c>
      <c r="AG210" s="22">
        <v>0</v>
      </c>
      <c r="AH210" s="22">
        <v>0</v>
      </c>
      <c r="AI210" s="22">
        <v>0</v>
      </c>
      <c r="AJ210" s="22" t="b">
        <v>0</v>
      </c>
      <c r="AK210" s="22">
        <v>0</v>
      </c>
      <c r="AL210" s="22">
        <v>0</v>
      </c>
    </row>
    <row r="211" spans="1:38" ht="16.5" customHeight="1" x14ac:dyDescent="0.3">
      <c r="A211" s="21">
        <f>COUNTIF(FtbReward_Quest!$B:$B,$B211)+COUNTIF(FtbReward_Mode!$B:$B,$B211)+COUNTIF(FtbReward_Content!$B:$B,$B211)-1</f>
        <v>0</v>
      </c>
      <c r="B211" s="22">
        <f t="shared" si="5"/>
        <v>8309011</v>
      </c>
      <c r="C211" s="120">
        <v>830901</v>
      </c>
      <c r="D211" s="49" t="s">
        <v>988</v>
      </c>
      <c r="E211" s="49" t="s">
        <v>1655</v>
      </c>
      <c r="F211" s="120">
        <f>COUNTIF($C$8:$C211,$C211)</f>
        <v>1</v>
      </c>
      <c r="G211" s="49" t="b">
        <v>0</v>
      </c>
      <c r="H211" s="49">
        <v>0</v>
      </c>
      <c r="I211" s="129">
        <f>IFERROR(IF(H211=0,0,VLOOKUP(VLOOKUP(H211,#REF!,MATCH("strMailTitleID",#REF!,0),FALSE),#REF!,2,FALSE)),"ERROR")</f>
        <v>0</v>
      </c>
      <c r="J211" s="176">
        <v>0</v>
      </c>
      <c r="K211" s="129">
        <f>IFERROR(IF(J211=0,0,VLOOKUP(VLOOKUP(J211,#REF!,MATCH("strMailTitleID",#REF!,0),FALSE),#REF!,2,FALSE)),"ERROR")</f>
        <v>0</v>
      </c>
      <c r="L211" s="49">
        <f ca="1">IFERROR(VLOOKUP($B211,INDIRECT(VLOOKUP($E211,보상!$S:$AA,2,FALSE)),MATCH(L$6,INDIRECT(VLOOKUP($E211,보상!$S:$AA,3,FALSE)),0),FALSE),"ERROR")</f>
        <v>16250</v>
      </c>
      <c r="M211" s="49">
        <v>0</v>
      </c>
      <c r="N211" s="49">
        <v>0</v>
      </c>
      <c r="O211" s="49">
        <v>0</v>
      </c>
      <c r="P211" s="49" t="str">
        <f ca="1">IFERROR(VLOOKUP($B211,INDIRECT(VLOOKUP($E211,보상!$S:$AA,2,FALSE)),MATCH(P$6,INDIRECT(VLOOKUP($E211,보상!$S:$AA,3,FALSE)),0),FALSE),"ERROR")</f>
        <v>Gold</v>
      </c>
      <c r="Q211" s="49">
        <f ca="1">IFERROR(VLOOKUP($B211,INDIRECT(VLOOKUP($E211,보상!$S:$AA,2,FALSE)),MATCH(Q$6,INDIRECT(VLOOKUP($E211,보상!$S:$AA,3,FALSE)),0),FALSE),"ERROR")</f>
        <v>162500</v>
      </c>
      <c r="R211" s="49" t="b">
        <v>0</v>
      </c>
      <c r="S211" s="50" t="b">
        <v>0</v>
      </c>
      <c r="T211" s="22">
        <v>0</v>
      </c>
      <c r="U211" s="134">
        <f>IFERROR(IF(T211=0,0,VLOOKUP(SUBSTITUTE(VLOOKUP(T211,#REF!,MATCH("strItemName",#REF!,0),FALSE),"SUI_",""),#REF!,2,FALSE)),"ERROR")</f>
        <v>0</v>
      </c>
      <c r="V211" s="177">
        <v>0</v>
      </c>
      <c r="W211" s="134">
        <f>IFERROR(IF(V211=0,0,VLOOKUP(SUBSTITUTE(VLOOKUP(V211,#REF!,MATCH("strItemName",#REF!,0),FALSE),"SUI_",""),#REF!,2,FALSE)),"ERROR")</f>
        <v>0</v>
      </c>
      <c r="X211" s="177">
        <v>0</v>
      </c>
      <c r="Y211" s="134">
        <f>IFERROR(IF(X211=0,0,VLOOKUP(SUBSTITUTE(VLOOKUP(X211,#REF!,MATCH("strItemName",#REF!,0),FALSE),"SUI_",""),#REF!,2,FALSE)),"ERROR")</f>
        <v>0</v>
      </c>
      <c r="Z211" s="177">
        <v>0</v>
      </c>
      <c r="AA211" s="134">
        <f>IFERROR(IF(Z211=0,0,VLOOKUP(SUBSTITUTE(VLOOKUP(Z211,#REF!,MATCH("strItemName",#REF!,0),FALSE),"SUI_",""),#REF!,2,FALSE)),"ERROR")</f>
        <v>0</v>
      </c>
      <c r="AB211" s="177">
        <v>0</v>
      </c>
      <c r="AC211" s="134">
        <f>IFERROR(IF(AB211=0,0,VLOOKUP(SUBSTITUTE(VLOOKUP(AB211,#REF!,MATCH("strItemName",#REF!,0),FALSE),"SUI_",""),#REF!,2,FALSE)),"ERROR")</f>
        <v>0</v>
      </c>
      <c r="AD211" s="88">
        <v>0</v>
      </c>
      <c r="AE211" s="134">
        <f>IFERROR(IF(AD211=0,0,VLOOKUP(SUBSTITUTE(VLOOKUP(AD211,#REF!,MATCH("strItemName",#REF!,0),FALSE),"SUI_",""),#REF!,2,FALSE)),"ERROR")</f>
        <v>0</v>
      </c>
      <c r="AF211" s="22">
        <v>0</v>
      </c>
      <c r="AG211" s="22">
        <v>0</v>
      </c>
      <c r="AH211" s="22">
        <v>0</v>
      </c>
      <c r="AI211" s="22">
        <v>0</v>
      </c>
      <c r="AJ211" s="22" t="b">
        <v>0</v>
      </c>
      <c r="AK211" s="22">
        <v>0</v>
      </c>
      <c r="AL211" s="22">
        <v>0</v>
      </c>
    </row>
    <row r="212" spans="1:38" ht="16.5" customHeight="1" x14ac:dyDescent="0.3">
      <c r="A212" s="21">
        <f>COUNTIF(FtbReward_Quest!$B:$B,$B212)+COUNTIF(FtbReward_Mode!$B:$B,$B212)+COUNTIF(FtbReward_Content!$B:$B,$B212)-1</f>
        <v>0</v>
      </c>
      <c r="B212" s="22">
        <f t="shared" si="5"/>
        <v>8309021</v>
      </c>
      <c r="C212" s="120">
        <v>830902</v>
      </c>
      <c r="D212" s="49" t="s">
        <v>3650</v>
      </c>
      <c r="E212" s="49" t="s">
        <v>1655</v>
      </c>
      <c r="F212" s="120">
        <f>COUNTIF($C$8:$C212,$C212)</f>
        <v>1</v>
      </c>
      <c r="G212" s="49" t="b">
        <v>0</v>
      </c>
      <c r="H212" s="49">
        <v>0</v>
      </c>
      <c r="I212" s="129">
        <f>IFERROR(IF(H212=0,0,VLOOKUP(VLOOKUP(H212,#REF!,MATCH("strMailTitleID",#REF!,0),FALSE),#REF!,2,FALSE)),"ERROR")</f>
        <v>0</v>
      </c>
      <c r="J212" s="176">
        <v>0</v>
      </c>
      <c r="K212" s="129">
        <f>IFERROR(IF(J212=0,0,VLOOKUP(VLOOKUP(J212,#REF!,MATCH("strMailTitleID",#REF!,0),FALSE),#REF!,2,FALSE)),"ERROR")</f>
        <v>0</v>
      </c>
      <c r="L212" s="49">
        <f ca="1">IFERROR(VLOOKUP($B212,INDIRECT(VLOOKUP($E212,보상!$S:$AA,2,FALSE)),MATCH(L$6,INDIRECT(VLOOKUP($E212,보상!$S:$AA,3,FALSE)),0),FALSE),"ERROR")</f>
        <v>16250</v>
      </c>
      <c r="M212" s="49">
        <v>0</v>
      </c>
      <c r="N212" s="49">
        <v>0</v>
      </c>
      <c r="O212" s="49">
        <v>0</v>
      </c>
      <c r="P212" s="49" t="str">
        <f ca="1">IFERROR(VLOOKUP($B212,INDIRECT(VLOOKUP($E212,보상!$S:$AA,2,FALSE)),MATCH(P$6,INDIRECT(VLOOKUP($E212,보상!$S:$AA,3,FALSE)),0),FALSE),"ERROR")</f>
        <v>Gold</v>
      </c>
      <c r="Q212" s="49">
        <f ca="1">IFERROR(VLOOKUP($B212,INDIRECT(VLOOKUP($E212,보상!$S:$AA,2,FALSE)),MATCH(Q$6,INDIRECT(VLOOKUP($E212,보상!$S:$AA,3,FALSE)),0),FALSE),"ERROR")</f>
        <v>162500</v>
      </c>
      <c r="R212" s="49" t="b">
        <v>0</v>
      </c>
      <c r="S212" s="50" t="b">
        <v>0</v>
      </c>
      <c r="T212" s="22">
        <v>0</v>
      </c>
      <c r="U212" s="134">
        <f>IFERROR(IF(T212=0,0,VLOOKUP(SUBSTITUTE(VLOOKUP(T212,#REF!,MATCH("strItemName",#REF!,0),FALSE),"SUI_",""),#REF!,2,FALSE)),"ERROR")</f>
        <v>0</v>
      </c>
      <c r="V212" s="177">
        <v>0</v>
      </c>
      <c r="W212" s="134">
        <f>IFERROR(IF(V212=0,0,VLOOKUP(SUBSTITUTE(VLOOKUP(V212,#REF!,MATCH("strItemName",#REF!,0),FALSE),"SUI_",""),#REF!,2,FALSE)),"ERROR")</f>
        <v>0</v>
      </c>
      <c r="X212" s="177">
        <v>0</v>
      </c>
      <c r="Y212" s="134">
        <f>IFERROR(IF(X212=0,0,VLOOKUP(SUBSTITUTE(VLOOKUP(X212,#REF!,MATCH("strItemName",#REF!,0),FALSE),"SUI_",""),#REF!,2,FALSE)),"ERROR")</f>
        <v>0</v>
      </c>
      <c r="Z212" s="177">
        <v>0</v>
      </c>
      <c r="AA212" s="134">
        <f>IFERROR(IF(Z212=0,0,VLOOKUP(SUBSTITUTE(VLOOKUP(Z212,#REF!,MATCH("strItemName",#REF!,0),FALSE),"SUI_",""),#REF!,2,FALSE)),"ERROR")</f>
        <v>0</v>
      </c>
      <c r="AB212" s="177">
        <v>0</v>
      </c>
      <c r="AC212" s="134">
        <f>IFERROR(IF(AB212=0,0,VLOOKUP(SUBSTITUTE(VLOOKUP(AB212,#REF!,MATCH("strItemName",#REF!,0),FALSE),"SUI_",""),#REF!,2,FALSE)),"ERROR")</f>
        <v>0</v>
      </c>
      <c r="AD212" s="88">
        <v>0</v>
      </c>
      <c r="AE212" s="134">
        <f>IFERROR(IF(AD212=0,0,VLOOKUP(SUBSTITUTE(VLOOKUP(AD212,#REF!,MATCH("strItemName",#REF!,0),FALSE),"SUI_",""),#REF!,2,FALSE)),"ERROR")</f>
        <v>0</v>
      </c>
      <c r="AF212" s="22">
        <v>0</v>
      </c>
      <c r="AG212" s="22">
        <v>0</v>
      </c>
      <c r="AH212" s="22">
        <v>0</v>
      </c>
      <c r="AI212" s="22">
        <v>0</v>
      </c>
      <c r="AJ212" s="22" t="b">
        <v>0</v>
      </c>
      <c r="AK212" s="22">
        <v>0</v>
      </c>
      <c r="AL212" s="22">
        <v>0</v>
      </c>
    </row>
    <row r="213" spans="1:38" ht="16.5" customHeight="1" x14ac:dyDescent="0.3">
      <c r="A213" s="21">
        <f>COUNTIF(FtbReward_Quest!$B:$B,$B213)+COUNTIF(FtbReward_Mode!$B:$B,$B213)+COUNTIF(FtbReward_Content!$B:$B,$B213)-1</f>
        <v>0</v>
      </c>
      <c r="B213" s="22">
        <f t="shared" si="5"/>
        <v>8309031</v>
      </c>
      <c r="C213" s="120">
        <v>830903</v>
      </c>
      <c r="D213" s="49" t="s">
        <v>3651</v>
      </c>
      <c r="E213" s="49" t="s">
        <v>1655</v>
      </c>
      <c r="F213" s="120">
        <f>COUNTIF($C$8:$C213,$C213)</f>
        <v>1</v>
      </c>
      <c r="G213" s="49" t="b">
        <v>0</v>
      </c>
      <c r="H213" s="49">
        <v>0</v>
      </c>
      <c r="I213" s="129">
        <f>IFERROR(IF(H213=0,0,VLOOKUP(VLOOKUP(H213,#REF!,MATCH("strMailTitleID",#REF!,0),FALSE),#REF!,2,FALSE)),"ERROR")</f>
        <v>0</v>
      </c>
      <c r="J213" s="176">
        <v>0</v>
      </c>
      <c r="K213" s="129">
        <f>IFERROR(IF(J213=0,0,VLOOKUP(VLOOKUP(J213,#REF!,MATCH("strMailTitleID",#REF!,0),FALSE),#REF!,2,FALSE)),"ERROR")</f>
        <v>0</v>
      </c>
      <c r="L213" s="49">
        <f ca="1">IFERROR(VLOOKUP($B213,INDIRECT(VLOOKUP($E213,보상!$S:$AA,2,FALSE)),MATCH(L$6,INDIRECT(VLOOKUP($E213,보상!$S:$AA,3,FALSE)),0),FALSE),"ERROR")</f>
        <v>16250</v>
      </c>
      <c r="M213" s="49">
        <v>0</v>
      </c>
      <c r="N213" s="49">
        <v>0</v>
      </c>
      <c r="O213" s="49">
        <v>0</v>
      </c>
      <c r="P213" s="49" t="str">
        <f ca="1">IFERROR(VLOOKUP($B213,INDIRECT(VLOOKUP($E213,보상!$S:$AA,2,FALSE)),MATCH(P$6,INDIRECT(VLOOKUP($E213,보상!$S:$AA,3,FALSE)),0),FALSE),"ERROR")</f>
        <v>Gold</v>
      </c>
      <c r="Q213" s="49">
        <f ca="1">IFERROR(VLOOKUP($B213,INDIRECT(VLOOKUP($E213,보상!$S:$AA,2,FALSE)),MATCH(Q$6,INDIRECT(VLOOKUP($E213,보상!$S:$AA,3,FALSE)),0),FALSE),"ERROR")</f>
        <v>162500</v>
      </c>
      <c r="R213" s="49" t="b">
        <v>0</v>
      </c>
      <c r="S213" s="50" t="b">
        <v>0</v>
      </c>
      <c r="T213" s="22">
        <v>0</v>
      </c>
      <c r="U213" s="134">
        <f>IFERROR(IF(T213=0,0,VLOOKUP(SUBSTITUTE(VLOOKUP(T213,#REF!,MATCH("strItemName",#REF!,0),FALSE),"SUI_",""),#REF!,2,FALSE)),"ERROR")</f>
        <v>0</v>
      </c>
      <c r="V213" s="177">
        <v>0</v>
      </c>
      <c r="W213" s="134">
        <f>IFERROR(IF(V213=0,0,VLOOKUP(SUBSTITUTE(VLOOKUP(V213,#REF!,MATCH("strItemName",#REF!,0),FALSE),"SUI_",""),#REF!,2,FALSE)),"ERROR")</f>
        <v>0</v>
      </c>
      <c r="X213" s="177">
        <v>0</v>
      </c>
      <c r="Y213" s="134">
        <f>IFERROR(IF(X213=0,0,VLOOKUP(SUBSTITUTE(VLOOKUP(X213,#REF!,MATCH("strItemName",#REF!,0),FALSE),"SUI_",""),#REF!,2,FALSE)),"ERROR")</f>
        <v>0</v>
      </c>
      <c r="Z213" s="177">
        <v>0</v>
      </c>
      <c r="AA213" s="134">
        <f>IFERROR(IF(Z213=0,0,VLOOKUP(SUBSTITUTE(VLOOKUP(Z213,#REF!,MATCH("strItemName",#REF!,0),FALSE),"SUI_",""),#REF!,2,FALSE)),"ERROR")</f>
        <v>0</v>
      </c>
      <c r="AB213" s="177">
        <v>0</v>
      </c>
      <c r="AC213" s="134">
        <f>IFERROR(IF(AB213=0,0,VLOOKUP(SUBSTITUTE(VLOOKUP(AB213,#REF!,MATCH("strItemName",#REF!,0),FALSE),"SUI_",""),#REF!,2,FALSE)),"ERROR")</f>
        <v>0</v>
      </c>
      <c r="AD213" s="88">
        <v>0</v>
      </c>
      <c r="AE213" s="134">
        <f>IFERROR(IF(AD213=0,0,VLOOKUP(SUBSTITUTE(VLOOKUP(AD213,#REF!,MATCH("strItemName",#REF!,0),FALSE),"SUI_",""),#REF!,2,FALSE)),"ERROR")</f>
        <v>0</v>
      </c>
      <c r="AF213" s="22">
        <v>0</v>
      </c>
      <c r="AG213" s="22">
        <v>0</v>
      </c>
      <c r="AH213" s="22">
        <v>0</v>
      </c>
      <c r="AI213" s="22">
        <v>0</v>
      </c>
      <c r="AJ213" s="22" t="b">
        <v>0</v>
      </c>
      <c r="AK213" s="22">
        <v>0</v>
      </c>
      <c r="AL213" s="22">
        <v>0</v>
      </c>
    </row>
    <row r="214" spans="1:38" ht="16.5" customHeight="1" x14ac:dyDescent="0.3">
      <c r="A214" s="21">
        <f>COUNTIF(FtbReward_Quest!$B:$B,$B214)+COUNTIF(FtbReward_Mode!$B:$B,$B214)+COUNTIF(FtbReward_Content!$B:$B,$B214)-1</f>
        <v>0</v>
      </c>
      <c r="B214" s="22">
        <f t="shared" si="5"/>
        <v>8309041</v>
      </c>
      <c r="C214" s="120">
        <v>830904</v>
      </c>
      <c r="D214" s="49" t="s">
        <v>3652</v>
      </c>
      <c r="E214" s="49" t="s">
        <v>1655</v>
      </c>
      <c r="F214" s="120">
        <f>COUNTIF($C$8:$C214,$C214)</f>
        <v>1</v>
      </c>
      <c r="G214" s="49" t="b">
        <v>0</v>
      </c>
      <c r="H214" s="49">
        <v>0</v>
      </c>
      <c r="I214" s="129">
        <f>IFERROR(IF(H214=0,0,VLOOKUP(VLOOKUP(H214,#REF!,MATCH("strMailTitleID",#REF!,0),FALSE),#REF!,2,FALSE)),"ERROR")</f>
        <v>0</v>
      </c>
      <c r="J214" s="176">
        <v>0</v>
      </c>
      <c r="K214" s="129">
        <f>IFERROR(IF(J214=0,0,VLOOKUP(VLOOKUP(J214,#REF!,MATCH("strMailTitleID",#REF!,0),FALSE),#REF!,2,FALSE)),"ERROR")</f>
        <v>0</v>
      </c>
      <c r="L214" s="49">
        <f ca="1">IFERROR(VLOOKUP($B214,INDIRECT(VLOOKUP($E214,보상!$S:$AA,2,FALSE)),MATCH(L$6,INDIRECT(VLOOKUP($E214,보상!$S:$AA,3,FALSE)),0),FALSE),"ERROR")</f>
        <v>16250</v>
      </c>
      <c r="M214" s="49">
        <v>0</v>
      </c>
      <c r="N214" s="49">
        <v>0</v>
      </c>
      <c r="O214" s="49">
        <v>0</v>
      </c>
      <c r="P214" s="49" t="str">
        <f ca="1">IFERROR(VLOOKUP($B214,INDIRECT(VLOOKUP($E214,보상!$S:$AA,2,FALSE)),MATCH(P$6,INDIRECT(VLOOKUP($E214,보상!$S:$AA,3,FALSE)),0),FALSE),"ERROR")</f>
        <v>Gold</v>
      </c>
      <c r="Q214" s="49">
        <f ca="1">IFERROR(VLOOKUP($B214,INDIRECT(VLOOKUP($E214,보상!$S:$AA,2,FALSE)),MATCH(Q$6,INDIRECT(VLOOKUP($E214,보상!$S:$AA,3,FALSE)),0),FALSE),"ERROR")</f>
        <v>162500</v>
      </c>
      <c r="R214" s="49" t="b">
        <v>0</v>
      </c>
      <c r="S214" s="50" t="b">
        <v>0</v>
      </c>
      <c r="T214" s="22">
        <v>0</v>
      </c>
      <c r="U214" s="134">
        <f>IFERROR(IF(T214=0,0,VLOOKUP(SUBSTITUTE(VLOOKUP(T214,#REF!,MATCH("strItemName",#REF!,0),FALSE),"SUI_",""),#REF!,2,FALSE)),"ERROR")</f>
        <v>0</v>
      </c>
      <c r="V214" s="177">
        <v>0</v>
      </c>
      <c r="W214" s="134">
        <f>IFERROR(IF(V214=0,0,VLOOKUP(SUBSTITUTE(VLOOKUP(V214,#REF!,MATCH("strItemName",#REF!,0),FALSE),"SUI_",""),#REF!,2,FALSE)),"ERROR")</f>
        <v>0</v>
      </c>
      <c r="X214" s="177">
        <v>0</v>
      </c>
      <c r="Y214" s="134">
        <f>IFERROR(IF(X214=0,0,VLOOKUP(SUBSTITUTE(VLOOKUP(X214,#REF!,MATCH("strItemName",#REF!,0),FALSE),"SUI_",""),#REF!,2,FALSE)),"ERROR")</f>
        <v>0</v>
      </c>
      <c r="Z214" s="177">
        <v>0</v>
      </c>
      <c r="AA214" s="134">
        <f>IFERROR(IF(Z214=0,0,VLOOKUP(SUBSTITUTE(VLOOKUP(Z214,#REF!,MATCH("strItemName",#REF!,0),FALSE),"SUI_",""),#REF!,2,FALSE)),"ERROR")</f>
        <v>0</v>
      </c>
      <c r="AB214" s="177">
        <v>0</v>
      </c>
      <c r="AC214" s="134">
        <f>IFERROR(IF(AB214=0,0,VLOOKUP(SUBSTITUTE(VLOOKUP(AB214,#REF!,MATCH("strItemName",#REF!,0),FALSE),"SUI_",""),#REF!,2,FALSE)),"ERROR")</f>
        <v>0</v>
      </c>
      <c r="AD214" s="88">
        <v>0</v>
      </c>
      <c r="AE214" s="134">
        <f>IFERROR(IF(AD214=0,0,VLOOKUP(SUBSTITUTE(VLOOKUP(AD214,#REF!,MATCH("strItemName",#REF!,0),FALSE),"SUI_",""),#REF!,2,FALSE)),"ERROR")</f>
        <v>0</v>
      </c>
      <c r="AF214" s="22">
        <v>0</v>
      </c>
      <c r="AG214" s="22">
        <v>0</v>
      </c>
      <c r="AH214" s="22">
        <v>0</v>
      </c>
      <c r="AI214" s="22">
        <v>0</v>
      </c>
      <c r="AJ214" s="22" t="b">
        <v>0</v>
      </c>
      <c r="AK214" s="22">
        <v>0</v>
      </c>
      <c r="AL214" s="22">
        <v>0</v>
      </c>
    </row>
    <row r="215" spans="1:38" ht="16.5" customHeight="1" x14ac:dyDescent="0.3">
      <c r="A215" s="21">
        <f>COUNTIF(FtbReward_Quest!$B:$B,$B215)+COUNTIF(FtbReward_Mode!$B:$B,$B215)+COUNTIF(FtbReward_Content!$B:$B,$B215)-1</f>
        <v>0</v>
      </c>
      <c r="B215" s="22">
        <f t="shared" si="5"/>
        <v>8309051</v>
      </c>
      <c r="C215" s="120">
        <v>830905</v>
      </c>
      <c r="D215" s="49" t="s">
        <v>3653</v>
      </c>
      <c r="E215" s="49" t="s">
        <v>1655</v>
      </c>
      <c r="F215" s="120">
        <f>COUNTIF($C$8:$C215,$C215)</f>
        <v>1</v>
      </c>
      <c r="G215" s="49" t="b">
        <v>0</v>
      </c>
      <c r="H215" s="49">
        <v>0</v>
      </c>
      <c r="I215" s="129">
        <f>IFERROR(IF(H215=0,0,VLOOKUP(VLOOKUP(H215,#REF!,MATCH("strMailTitleID",#REF!,0),FALSE),#REF!,2,FALSE)),"ERROR")</f>
        <v>0</v>
      </c>
      <c r="J215" s="176">
        <v>0</v>
      </c>
      <c r="K215" s="129">
        <f>IFERROR(IF(J215=0,0,VLOOKUP(VLOOKUP(J215,#REF!,MATCH("strMailTitleID",#REF!,0),FALSE),#REF!,2,FALSE)),"ERROR")</f>
        <v>0</v>
      </c>
      <c r="L215" s="49">
        <f ca="1">IFERROR(VLOOKUP($B215,INDIRECT(VLOOKUP($E215,보상!$S:$AA,2,FALSE)),MATCH(L$6,INDIRECT(VLOOKUP($E215,보상!$S:$AA,3,FALSE)),0),FALSE),"ERROR")</f>
        <v>16500</v>
      </c>
      <c r="M215" s="49">
        <v>0</v>
      </c>
      <c r="N215" s="49">
        <v>0</v>
      </c>
      <c r="O215" s="49">
        <v>0</v>
      </c>
      <c r="P215" s="49" t="str">
        <f ca="1">IFERROR(VLOOKUP($B215,INDIRECT(VLOOKUP($E215,보상!$S:$AA,2,FALSE)),MATCH(P$6,INDIRECT(VLOOKUP($E215,보상!$S:$AA,3,FALSE)),0),FALSE),"ERROR")</f>
        <v>Gold</v>
      </c>
      <c r="Q215" s="49">
        <f ca="1">IFERROR(VLOOKUP($B215,INDIRECT(VLOOKUP($E215,보상!$S:$AA,2,FALSE)),MATCH(Q$6,INDIRECT(VLOOKUP($E215,보상!$S:$AA,3,FALSE)),0),FALSE),"ERROR")</f>
        <v>165000</v>
      </c>
      <c r="R215" s="49" t="b">
        <v>0</v>
      </c>
      <c r="S215" s="50" t="b">
        <v>0</v>
      </c>
      <c r="T215" s="22">
        <v>0</v>
      </c>
      <c r="U215" s="134">
        <f>IFERROR(IF(T215=0,0,VLOOKUP(SUBSTITUTE(VLOOKUP(T215,#REF!,MATCH("strItemName",#REF!,0),FALSE),"SUI_",""),#REF!,2,FALSE)),"ERROR")</f>
        <v>0</v>
      </c>
      <c r="V215" s="177">
        <v>0</v>
      </c>
      <c r="W215" s="134">
        <f>IFERROR(IF(V215=0,0,VLOOKUP(SUBSTITUTE(VLOOKUP(V215,#REF!,MATCH("strItemName",#REF!,0),FALSE),"SUI_",""),#REF!,2,FALSE)),"ERROR")</f>
        <v>0</v>
      </c>
      <c r="X215" s="177">
        <v>0</v>
      </c>
      <c r="Y215" s="134">
        <f>IFERROR(IF(X215=0,0,VLOOKUP(SUBSTITUTE(VLOOKUP(X215,#REF!,MATCH("strItemName",#REF!,0),FALSE),"SUI_",""),#REF!,2,FALSE)),"ERROR")</f>
        <v>0</v>
      </c>
      <c r="Z215" s="177">
        <v>0</v>
      </c>
      <c r="AA215" s="134">
        <f>IFERROR(IF(Z215=0,0,VLOOKUP(SUBSTITUTE(VLOOKUP(Z215,#REF!,MATCH("strItemName",#REF!,0),FALSE),"SUI_",""),#REF!,2,FALSE)),"ERROR")</f>
        <v>0</v>
      </c>
      <c r="AB215" s="177">
        <v>0</v>
      </c>
      <c r="AC215" s="134">
        <f>IFERROR(IF(AB215=0,0,VLOOKUP(SUBSTITUTE(VLOOKUP(AB215,#REF!,MATCH("strItemName",#REF!,0),FALSE),"SUI_",""),#REF!,2,FALSE)),"ERROR")</f>
        <v>0</v>
      </c>
      <c r="AD215" s="88">
        <v>0</v>
      </c>
      <c r="AE215" s="134">
        <f>IFERROR(IF(AD215=0,0,VLOOKUP(SUBSTITUTE(VLOOKUP(AD215,#REF!,MATCH("strItemName",#REF!,0),FALSE),"SUI_",""),#REF!,2,FALSE)),"ERROR")</f>
        <v>0</v>
      </c>
      <c r="AF215" s="22">
        <v>0</v>
      </c>
      <c r="AG215" s="22">
        <v>0</v>
      </c>
      <c r="AH215" s="22">
        <v>0</v>
      </c>
      <c r="AI215" s="22">
        <v>0</v>
      </c>
      <c r="AJ215" s="22" t="b">
        <v>0</v>
      </c>
      <c r="AK215" s="22">
        <v>0</v>
      </c>
      <c r="AL215" s="22">
        <v>0</v>
      </c>
    </row>
    <row r="216" spans="1:38" ht="16.5" customHeight="1" x14ac:dyDescent="0.3">
      <c r="A216" s="21">
        <f>COUNTIF(FtbReward_Quest!$B:$B,$B216)+COUNTIF(FtbReward_Mode!$B:$B,$B216)+COUNTIF(FtbReward_Content!$B:$B,$B216)-1</f>
        <v>0</v>
      </c>
      <c r="B216" s="22">
        <f t="shared" si="5"/>
        <v>8309061</v>
      </c>
      <c r="C216" s="120">
        <v>830906</v>
      </c>
      <c r="D216" s="49" t="s">
        <v>3654</v>
      </c>
      <c r="E216" s="49" t="s">
        <v>1655</v>
      </c>
      <c r="F216" s="120">
        <f>COUNTIF($C$8:$C216,$C216)</f>
        <v>1</v>
      </c>
      <c r="G216" s="49" t="b">
        <v>0</v>
      </c>
      <c r="H216" s="49">
        <v>0</v>
      </c>
      <c r="I216" s="129">
        <f>IFERROR(IF(H216=0,0,VLOOKUP(VLOOKUP(H216,#REF!,MATCH("strMailTitleID",#REF!,0),FALSE),#REF!,2,FALSE)),"ERROR")</f>
        <v>0</v>
      </c>
      <c r="J216" s="176">
        <v>0</v>
      </c>
      <c r="K216" s="129">
        <f>IFERROR(IF(J216=0,0,VLOOKUP(VLOOKUP(J216,#REF!,MATCH("strMailTitleID",#REF!,0),FALSE),#REF!,2,FALSE)),"ERROR")</f>
        <v>0</v>
      </c>
      <c r="L216" s="49">
        <f ca="1">IFERROR(VLOOKUP($B216,INDIRECT(VLOOKUP($E216,보상!$S:$AA,2,FALSE)),MATCH(L$6,INDIRECT(VLOOKUP($E216,보상!$S:$AA,3,FALSE)),0),FALSE),"ERROR")</f>
        <v>16500</v>
      </c>
      <c r="M216" s="49">
        <v>0</v>
      </c>
      <c r="N216" s="49">
        <v>0</v>
      </c>
      <c r="O216" s="49">
        <v>0</v>
      </c>
      <c r="P216" s="49" t="str">
        <f ca="1">IFERROR(VLOOKUP($B216,INDIRECT(VLOOKUP($E216,보상!$S:$AA,2,FALSE)),MATCH(P$6,INDIRECT(VLOOKUP($E216,보상!$S:$AA,3,FALSE)),0),FALSE),"ERROR")</f>
        <v>Gold</v>
      </c>
      <c r="Q216" s="49">
        <f ca="1">IFERROR(VLOOKUP($B216,INDIRECT(VLOOKUP($E216,보상!$S:$AA,2,FALSE)),MATCH(Q$6,INDIRECT(VLOOKUP($E216,보상!$S:$AA,3,FALSE)),0),FALSE),"ERROR")</f>
        <v>165000</v>
      </c>
      <c r="R216" s="49" t="b">
        <v>0</v>
      </c>
      <c r="S216" s="50" t="b">
        <v>0</v>
      </c>
      <c r="T216" s="22">
        <v>0</v>
      </c>
      <c r="U216" s="134">
        <f>IFERROR(IF(T216=0,0,VLOOKUP(SUBSTITUTE(VLOOKUP(T216,#REF!,MATCH("strItemName",#REF!,0),FALSE),"SUI_",""),#REF!,2,FALSE)),"ERROR")</f>
        <v>0</v>
      </c>
      <c r="V216" s="177">
        <v>0</v>
      </c>
      <c r="W216" s="134">
        <f>IFERROR(IF(V216=0,0,VLOOKUP(SUBSTITUTE(VLOOKUP(V216,#REF!,MATCH("strItemName",#REF!,0),FALSE),"SUI_",""),#REF!,2,FALSE)),"ERROR")</f>
        <v>0</v>
      </c>
      <c r="X216" s="177">
        <v>0</v>
      </c>
      <c r="Y216" s="134">
        <f>IFERROR(IF(X216=0,0,VLOOKUP(SUBSTITUTE(VLOOKUP(X216,#REF!,MATCH("strItemName",#REF!,0),FALSE),"SUI_",""),#REF!,2,FALSE)),"ERROR")</f>
        <v>0</v>
      </c>
      <c r="Z216" s="177">
        <v>0</v>
      </c>
      <c r="AA216" s="134">
        <f>IFERROR(IF(Z216=0,0,VLOOKUP(SUBSTITUTE(VLOOKUP(Z216,#REF!,MATCH("strItemName",#REF!,0),FALSE),"SUI_",""),#REF!,2,FALSE)),"ERROR")</f>
        <v>0</v>
      </c>
      <c r="AB216" s="177">
        <v>0</v>
      </c>
      <c r="AC216" s="134">
        <f>IFERROR(IF(AB216=0,0,VLOOKUP(SUBSTITUTE(VLOOKUP(AB216,#REF!,MATCH("strItemName",#REF!,0),FALSE),"SUI_",""),#REF!,2,FALSE)),"ERROR")</f>
        <v>0</v>
      </c>
      <c r="AD216" s="88">
        <v>0</v>
      </c>
      <c r="AE216" s="134">
        <f>IFERROR(IF(AD216=0,0,VLOOKUP(SUBSTITUTE(VLOOKUP(AD216,#REF!,MATCH("strItemName",#REF!,0),FALSE),"SUI_",""),#REF!,2,FALSE)),"ERROR")</f>
        <v>0</v>
      </c>
      <c r="AF216" s="22">
        <v>0</v>
      </c>
      <c r="AG216" s="22">
        <v>0</v>
      </c>
      <c r="AH216" s="22">
        <v>0</v>
      </c>
      <c r="AI216" s="22">
        <v>0</v>
      </c>
      <c r="AJ216" s="22" t="b">
        <v>0</v>
      </c>
      <c r="AK216" s="22">
        <v>0</v>
      </c>
      <c r="AL216" s="22">
        <v>0</v>
      </c>
    </row>
    <row r="217" spans="1:38" ht="16.5" customHeight="1" x14ac:dyDescent="0.3">
      <c r="A217" s="21">
        <f>COUNTIF(FtbReward_Quest!$B:$B,$B217)+COUNTIF(FtbReward_Mode!$B:$B,$B217)+COUNTIF(FtbReward_Content!$B:$B,$B217)-1</f>
        <v>0</v>
      </c>
      <c r="B217" s="22">
        <f t="shared" si="5"/>
        <v>8309071</v>
      </c>
      <c r="C217" s="120">
        <v>830907</v>
      </c>
      <c r="D217" s="49" t="s">
        <v>3655</v>
      </c>
      <c r="E217" s="49" t="s">
        <v>1655</v>
      </c>
      <c r="F217" s="120">
        <f>COUNTIF($C$8:$C217,$C217)</f>
        <v>1</v>
      </c>
      <c r="G217" s="49" t="b">
        <v>0</v>
      </c>
      <c r="H217" s="49">
        <v>0</v>
      </c>
      <c r="I217" s="129">
        <f>IFERROR(IF(H217=0,0,VLOOKUP(VLOOKUP(H217,#REF!,MATCH("strMailTitleID",#REF!,0),FALSE),#REF!,2,FALSE)),"ERROR")</f>
        <v>0</v>
      </c>
      <c r="J217" s="176">
        <v>0</v>
      </c>
      <c r="K217" s="129">
        <f>IFERROR(IF(J217=0,0,VLOOKUP(VLOOKUP(J217,#REF!,MATCH("strMailTitleID",#REF!,0),FALSE),#REF!,2,FALSE)),"ERROR")</f>
        <v>0</v>
      </c>
      <c r="L217" s="49">
        <f ca="1">IFERROR(VLOOKUP($B217,INDIRECT(VLOOKUP($E217,보상!$S:$AA,2,FALSE)),MATCH(L$6,INDIRECT(VLOOKUP($E217,보상!$S:$AA,3,FALSE)),0),FALSE),"ERROR")</f>
        <v>16500</v>
      </c>
      <c r="M217" s="49">
        <v>0</v>
      </c>
      <c r="N217" s="49">
        <v>0</v>
      </c>
      <c r="O217" s="49">
        <v>0</v>
      </c>
      <c r="P217" s="49" t="str">
        <f ca="1">IFERROR(VLOOKUP($B217,INDIRECT(VLOOKUP($E217,보상!$S:$AA,2,FALSE)),MATCH(P$6,INDIRECT(VLOOKUP($E217,보상!$S:$AA,3,FALSE)),0),FALSE),"ERROR")</f>
        <v>Gold</v>
      </c>
      <c r="Q217" s="49">
        <f ca="1">IFERROR(VLOOKUP($B217,INDIRECT(VLOOKUP($E217,보상!$S:$AA,2,FALSE)),MATCH(Q$6,INDIRECT(VLOOKUP($E217,보상!$S:$AA,3,FALSE)),0),FALSE),"ERROR")</f>
        <v>165000</v>
      </c>
      <c r="R217" s="49" t="b">
        <v>0</v>
      </c>
      <c r="S217" s="50" t="b">
        <v>0</v>
      </c>
      <c r="T217" s="22">
        <v>0</v>
      </c>
      <c r="U217" s="134">
        <f>IFERROR(IF(T217=0,0,VLOOKUP(SUBSTITUTE(VLOOKUP(T217,#REF!,MATCH("strItemName",#REF!,0),FALSE),"SUI_",""),#REF!,2,FALSE)),"ERROR")</f>
        <v>0</v>
      </c>
      <c r="V217" s="177">
        <v>0</v>
      </c>
      <c r="W217" s="134">
        <f>IFERROR(IF(V217=0,0,VLOOKUP(SUBSTITUTE(VLOOKUP(V217,#REF!,MATCH("strItemName",#REF!,0),FALSE),"SUI_",""),#REF!,2,FALSE)),"ERROR")</f>
        <v>0</v>
      </c>
      <c r="X217" s="177">
        <v>0</v>
      </c>
      <c r="Y217" s="134">
        <f>IFERROR(IF(X217=0,0,VLOOKUP(SUBSTITUTE(VLOOKUP(X217,#REF!,MATCH("strItemName",#REF!,0),FALSE),"SUI_",""),#REF!,2,FALSE)),"ERROR")</f>
        <v>0</v>
      </c>
      <c r="Z217" s="177">
        <v>0</v>
      </c>
      <c r="AA217" s="134">
        <f>IFERROR(IF(Z217=0,0,VLOOKUP(SUBSTITUTE(VLOOKUP(Z217,#REF!,MATCH("strItemName",#REF!,0),FALSE),"SUI_",""),#REF!,2,FALSE)),"ERROR")</f>
        <v>0</v>
      </c>
      <c r="AB217" s="177">
        <v>0</v>
      </c>
      <c r="AC217" s="134">
        <f>IFERROR(IF(AB217=0,0,VLOOKUP(SUBSTITUTE(VLOOKUP(AB217,#REF!,MATCH("strItemName",#REF!,0),FALSE),"SUI_",""),#REF!,2,FALSE)),"ERROR")</f>
        <v>0</v>
      </c>
      <c r="AD217" s="88">
        <v>0</v>
      </c>
      <c r="AE217" s="134">
        <f>IFERROR(IF(AD217=0,0,VLOOKUP(SUBSTITUTE(VLOOKUP(AD217,#REF!,MATCH("strItemName",#REF!,0),FALSE),"SUI_",""),#REF!,2,FALSE)),"ERROR")</f>
        <v>0</v>
      </c>
      <c r="AF217" s="22">
        <v>0</v>
      </c>
      <c r="AG217" s="22">
        <v>0</v>
      </c>
      <c r="AH217" s="22">
        <v>0</v>
      </c>
      <c r="AI217" s="22">
        <v>0</v>
      </c>
      <c r="AJ217" s="22" t="b">
        <v>0</v>
      </c>
      <c r="AK217" s="22">
        <v>0</v>
      </c>
      <c r="AL217" s="22">
        <v>0</v>
      </c>
    </row>
    <row r="218" spans="1:38" ht="16.5" customHeight="1" x14ac:dyDescent="0.3">
      <c r="A218" s="21">
        <f>COUNTIF(FtbReward_Quest!$B:$B,$B218)+COUNTIF(FtbReward_Mode!$B:$B,$B218)+COUNTIF(FtbReward_Content!$B:$B,$B218)-1</f>
        <v>0</v>
      </c>
      <c r="B218" s="22">
        <f t="shared" si="5"/>
        <v>8309081</v>
      </c>
      <c r="C218" s="120">
        <v>830908</v>
      </c>
      <c r="D218" s="49" t="s">
        <v>3656</v>
      </c>
      <c r="E218" s="49" t="s">
        <v>1655</v>
      </c>
      <c r="F218" s="120">
        <f>COUNTIF($C$8:$C218,$C218)</f>
        <v>1</v>
      </c>
      <c r="G218" s="49" t="b">
        <v>0</v>
      </c>
      <c r="H218" s="49">
        <v>0</v>
      </c>
      <c r="I218" s="129">
        <f>IFERROR(IF(H218=0,0,VLOOKUP(VLOOKUP(H218,#REF!,MATCH("strMailTitleID",#REF!,0),FALSE),#REF!,2,FALSE)),"ERROR")</f>
        <v>0</v>
      </c>
      <c r="J218" s="176">
        <v>0</v>
      </c>
      <c r="K218" s="129">
        <f>IFERROR(IF(J218=0,0,VLOOKUP(VLOOKUP(J218,#REF!,MATCH("strMailTitleID",#REF!,0),FALSE),#REF!,2,FALSE)),"ERROR")</f>
        <v>0</v>
      </c>
      <c r="L218" s="49">
        <f ca="1">IFERROR(VLOOKUP($B218,INDIRECT(VLOOKUP($E218,보상!$S:$AA,2,FALSE)),MATCH(L$6,INDIRECT(VLOOKUP($E218,보상!$S:$AA,3,FALSE)),0),FALSE),"ERROR")</f>
        <v>16500</v>
      </c>
      <c r="M218" s="49">
        <v>0</v>
      </c>
      <c r="N218" s="49">
        <v>0</v>
      </c>
      <c r="O218" s="49">
        <v>0</v>
      </c>
      <c r="P218" s="49" t="str">
        <f ca="1">IFERROR(VLOOKUP($B218,INDIRECT(VLOOKUP($E218,보상!$S:$AA,2,FALSE)),MATCH(P$6,INDIRECT(VLOOKUP($E218,보상!$S:$AA,3,FALSE)),0),FALSE),"ERROR")</f>
        <v>Gold</v>
      </c>
      <c r="Q218" s="49">
        <f ca="1">IFERROR(VLOOKUP($B218,INDIRECT(VLOOKUP($E218,보상!$S:$AA,2,FALSE)),MATCH(Q$6,INDIRECT(VLOOKUP($E218,보상!$S:$AA,3,FALSE)),0),FALSE),"ERROR")</f>
        <v>165000</v>
      </c>
      <c r="R218" s="49" t="b">
        <v>0</v>
      </c>
      <c r="S218" s="50" t="b">
        <v>0</v>
      </c>
      <c r="T218" s="22">
        <v>0</v>
      </c>
      <c r="U218" s="134">
        <f>IFERROR(IF(T218=0,0,VLOOKUP(SUBSTITUTE(VLOOKUP(T218,#REF!,MATCH("strItemName",#REF!,0),FALSE),"SUI_",""),#REF!,2,FALSE)),"ERROR")</f>
        <v>0</v>
      </c>
      <c r="V218" s="177">
        <v>0</v>
      </c>
      <c r="W218" s="134">
        <f>IFERROR(IF(V218=0,0,VLOOKUP(SUBSTITUTE(VLOOKUP(V218,#REF!,MATCH("strItemName",#REF!,0),FALSE),"SUI_",""),#REF!,2,FALSE)),"ERROR")</f>
        <v>0</v>
      </c>
      <c r="X218" s="177">
        <v>0</v>
      </c>
      <c r="Y218" s="134">
        <f>IFERROR(IF(X218=0,0,VLOOKUP(SUBSTITUTE(VLOOKUP(X218,#REF!,MATCH("strItemName",#REF!,0),FALSE),"SUI_",""),#REF!,2,FALSE)),"ERROR")</f>
        <v>0</v>
      </c>
      <c r="Z218" s="177">
        <v>0</v>
      </c>
      <c r="AA218" s="134">
        <f>IFERROR(IF(Z218=0,0,VLOOKUP(SUBSTITUTE(VLOOKUP(Z218,#REF!,MATCH("strItemName",#REF!,0),FALSE),"SUI_",""),#REF!,2,FALSE)),"ERROR")</f>
        <v>0</v>
      </c>
      <c r="AB218" s="177">
        <v>0</v>
      </c>
      <c r="AC218" s="134">
        <f>IFERROR(IF(AB218=0,0,VLOOKUP(SUBSTITUTE(VLOOKUP(AB218,#REF!,MATCH("strItemName",#REF!,0),FALSE),"SUI_",""),#REF!,2,FALSE)),"ERROR")</f>
        <v>0</v>
      </c>
      <c r="AD218" s="88">
        <v>0</v>
      </c>
      <c r="AE218" s="134">
        <f>IFERROR(IF(AD218=0,0,VLOOKUP(SUBSTITUTE(VLOOKUP(AD218,#REF!,MATCH("strItemName",#REF!,0),FALSE),"SUI_",""),#REF!,2,FALSE)),"ERROR")</f>
        <v>0</v>
      </c>
      <c r="AF218" s="22">
        <v>0</v>
      </c>
      <c r="AG218" s="22">
        <v>0</v>
      </c>
      <c r="AH218" s="22">
        <v>0</v>
      </c>
      <c r="AI218" s="22">
        <v>0</v>
      </c>
      <c r="AJ218" s="22" t="b">
        <v>0</v>
      </c>
      <c r="AK218" s="22">
        <v>0</v>
      </c>
      <c r="AL218" s="22">
        <v>0</v>
      </c>
    </row>
    <row r="219" spans="1:38" ht="16.5" customHeight="1" x14ac:dyDescent="0.3">
      <c r="A219" s="21">
        <f>COUNTIF(FtbReward_Quest!$B:$B,$B219)+COUNTIF(FtbReward_Mode!$B:$B,$B219)+COUNTIF(FtbReward_Content!$B:$B,$B219)-1</f>
        <v>0</v>
      </c>
      <c r="B219" s="22">
        <f t="shared" si="5"/>
        <v>8309091</v>
      </c>
      <c r="C219" s="120">
        <v>830909</v>
      </c>
      <c r="D219" s="49" t="s">
        <v>3657</v>
      </c>
      <c r="E219" s="49" t="s">
        <v>1655</v>
      </c>
      <c r="F219" s="120">
        <f>COUNTIF($C$8:$C219,$C219)</f>
        <v>1</v>
      </c>
      <c r="G219" s="49" t="b">
        <v>0</v>
      </c>
      <c r="H219" s="49">
        <v>0</v>
      </c>
      <c r="I219" s="129">
        <f>IFERROR(IF(H219=0,0,VLOOKUP(VLOOKUP(H219,#REF!,MATCH("strMailTitleID",#REF!,0),FALSE),#REF!,2,FALSE)),"ERROR")</f>
        <v>0</v>
      </c>
      <c r="J219" s="176">
        <v>0</v>
      </c>
      <c r="K219" s="129">
        <f>IFERROR(IF(J219=0,0,VLOOKUP(VLOOKUP(J219,#REF!,MATCH("strMailTitleID",#REF!,0),FALSE),#REF!,2,FALSE)),"ERROR")</f>
        <v>0</v>
      </c>
      <c r="L219" s="49">
        <f ca="1">IFERROR(VLOOKUP($B219,INDIRECT(VLOOKUP($E219,보상!$S:$AA,2,FALSE)),MATCH(L$6,INDIRECT(VLOOKUP($E219,보상!$S:$AA,3,FALSE)),0),FALSE),"ERROR")</f>
        <v>16500</v>
      </c>
      <c r="M219" s="49">
        <v>0</v>
      </c>
      <c r="N219" s="49">
        <v>0</v>
      </c>
      <c r="O219" s="49">
        <v>0</v>
      </c>
      <c r="P219" s="49" t="str">
        <f ca="1">IFERROR(VLOOKUP($B219,INDIRECT(VLOOKUP($E219,보상!$S:$AA,2,FALSE)),MATCH(P$6,INDIRECT(VLOOKUP($E219,보상!$S:$AA,3,FALSE)),0),FALSE),"ERROR")</f>
        <v>Gold</v>
      </c>
      <c r="Q219" s="49">
        <f ca="1">IFERROR(VLOOKUP($B219,INDIRECT(VLOOKUP($E219,보상!$S:$AA,2,FALSE)),MATCH(Q$6,INDIRECT(VLOOKUP($E219,보상!$S:$AA,3,FALSE)),0),FALSE),"ERROR")</f>
        <v>165000</v>
      </c>
      <c r="R219" s="49" t="b">
        <v>0</v>
      </c>
      <c r="S219" s="50" t="b">
        <v>0</v>
      </c>
      <c r="T219" s="22">
        <v>0</v>
      </c>
      <c r="U219" s="134">
        <f>IFERROR(IF(T219=0,0,VLOOKUP(SUBSTITUTE(VLOOKUP(T219,#REF!,MATCH("strItemName",#REF!,0),FALSE),"SUI_",""),#REF!,2,FALSE)),"ERROR")</f>
        <v>0</v>
      </c>
      <c r="V219" s="177">
        <v>0</v>
      </c>
      <c r="W219" s="134">
        <f>IFERROR(IF(V219=0,0,VLOOKUP(SUBSTITUTE(VLOOKUP(V219,#REF!,MATCH("strItemName",#REF!,0),FALSE),"SUI_",""),#REF!,2,FALSE)),"ERROR")</f>
        <v>0</v>
      </c>
      <c r="X219" s="177">
        <v>0</v>
      </c>
      <c r="Y219" s="134">
        <f>IFERROR(IF(X219=0,0,VLOOKUP(SUBSTITUTE(VLOOKUP(X219,#REF!,MATCH("strItemName",#REF!,0),FALSE),"SUI_",""),#REF!,2,FALSE)),"ERROR")</f>
        <v>0</v>
      </c>
      <c r="Z219" s="177">
        <v>0</v>
      </c>
      <c r="AA219" s="134">
        <f>IFERROR(IF(Z219=0,0,VLOOKUP(SUBSTITUTE(VLOOKUP(Z219,#REF!,MATCH("strItemName",#REF!,0),FALSE),"SUI_",""),#REF!,2,FALSE)),"ERROR")</f>
        <v>0</v>
      </c>
      <c r="AB219" s="177">
        <v>0</v>
      </c>
      <c r="AC219" s="134">
        <f>IFERROR(IF(AB219=0,0,VLOOKUP(SUBSTITUTE(VLOOKUP(AB219,#REF!,MATCH("strItemName",#REF!,0),FALSE),"SUI_",""),#REF!,2,FALSE)),"ERROR")</f>
        <v>0</v>
      </c>
      <c r="AD219" s="88">
        <v>0</v>
      </c>
      <c r="AE219" s="134">
        <f>IFERROR(IF(AD219=0,0,VLOOKUP(SUBSTITUTE(VLOOKUP(AD219,#REF!,MATCH("strItemName",#REF!,0),FALSE),"SUI_",""),#REF!,2,FALSE)),"ERROR")</f>
        <v>0</v>
      </c>
      <c r="AF219" s="22">
        <v>0</v>
      </c>
      <c r="AG219" s="22">
        <v>0</v>
      </c>
      <c r="AH219" s="22">
        <v>0</v>
      </c>
      <c r="AI219" s="22">
        <v>0</v>
      </c>
      <c r="AJ219" s="22" t="b">
        <v>0</v>
      </c>
      <c r="AK219" s="22">
        <v>0</v>
      </c>
      <c r="AL219" s="22">
        <v>0</v>
      </c>
    </row>
    <row r="220" spans="1:38" ht="16.5" customHeight="1" x14ac:dyDescent="0.3">
      <c r="A220" s="21">
        <f>COUNTIF(FtbReward_Quest!$B:$B,$B220)+COUNTIF(FtbReward_Mode!$B:$B,$B220)+COUNTIF(FtbReward_Content!$B:$B,$B220)-1</f>
        <v>0</v>
      </c>
      <c r="B220" s="22">
        <f t="shared" si="5"/>
        <v>8309101</v>
      </c>
      <c r="C220" s="120">
        <v>830910</v>
      </c>
      <c r="D220" s="49" t="s">
        <v>3658</v>
      </c>
      <c r="E220" s="49" t="s">
        <v>1655</v>
      </c>
      <c r="F220" s="120">
        <f>COUNTIF($C$8:$C220,$C220)</f>
        <v>1</v>
      </c>
      <c r="G220" s="49" t="b">
        <v>0</v>
      </c>
      <c r="H220" s="49">
        <v>0</v>
      </c>
      <c r="I220" s="129">
        <f>IFERROR(IF(H220=0,0,VLOOKUP(VLOOKUP(H220,#REF!,MATCH("strMailTitleID",#REF!,0),FALSE),#REF!,2,FALSE)),"ERROR")</f>
        <v>0</v>
      </c>
      <c r="J220" s="176">
        <v>0</v>
      </c>
      <c r="K220" s="129">
        <f>IFERROR(IF(J220=0,0,VLOOKUP(VLOOKUP(J220,#REF!,MATCH("strMailTitleID",#REF!,0),FALSE),#REF!,2,FALSE)),"ERROR")</f>
        <v>0</v>
      </c>
      <c r="L220" s="49">
        <f ca="1">IFERROR(VLOOKUP($B220,INDIRECT(VLOOKUP($E220,보상!$S:$AA,2,FALSE)),MATCH(L$6,INDIRECT(VLOOKUP($E220,보상!$S:$AA,3,FALSE)),0),FALSE),"ERROR")</f>
        <v>16900</v>
      </c>
      <c r="M220" s="49">
        <v>0</v>
      </c>
      <c r="N220" s="49">
        <v>0</v>
      </c>
      <c r="O220" s="49">
        <v>0</v>
      </c>
      <c r="P220" s="49" t="str">
        <f ca="1">IFERROR(VLOOKUP($B220,INDIRECT(VLOOKUP($E220,보상!$S:$AA,2,FALSE)),MATCH(P$6,INDIRECT(VLOOKUP($E220,보상!$S:$AA,3,FALSE)),0),FALSE),"ERROR")</f>
        <v>Gold</v>
      </c>
      <c r="Q220" s="49">
        <f ca="1">IFERROR(VLOOKUP($B220,INDIRECT(VLOOKUP($E220,보상!$S:$AA,2,FALSE)),MATCH(Q$6,INDIRECT(VLOOKUP($E220,보상!$S:$AA,3,FALSE)),0),FALSE),"ERROR")</f>
        <v>169000</v>
      </c>
      <c r="R220" s="49" t="b">
        <v>0</v>
      </c>
      <c r="S220" s="50" t="b">
        <v>0</v>
      </c>
      <c r="T220" s="22">
        <v>0</v>
      </c>
      <c r="U220" s="134">
        <f>IFERROR(IF(T220=0,0,VLOOKUP(SUBSTITUTE(VLOOKUP(T220,#REF!,MATCH("strItemName",#REF!,0),FALSE),"SUI_",""),#REF!,2,FALSE)),"ERROR")</f>
        <v>0</v>
      </c>
      <c r="V220" s="177">
        <v>0</v>
      </c>
      <c r="W220" s="134">
        <f>IFERROR(IF(V220=0,0,VLOOKUP(SUBSTITUTE(VLOOKUP(V220,#REF!,MATCH("strItemName",#REF!,0),FALSE),"SUI_",""),#REF!,2,FALSE)),"ERROR")</f>
        <v>0</v>
      </c>
      <c r="X220" s="177">
        <v>0</v>
      </c>
      <c r="Y220" s="134">
        <f>IFERROR(IF(X220=0,0,VLOOKUP(SUBSTITUTE(VLOOKUP(X220,#REF!,MATCH("strItemName",#REF!,0),FALSE),"SUI_",""),#REF!,2,FALSE)),"ERROR")</f>
        <v>0</v>
      </c>
      <c r="Z220" s="177">
        <v>0</v>
      </c>
      <c r="AA220" s="134">
        <f>IFERROR(IF(Z220=0,0,VLOOKUP(SUBSTITUTE(VLOOKUP(Z220,#REF!,MATCH("strItemName",#REF!,0),FALSE),"SUI_",""),#REF!,2,FALSE)),"ERROR")</f>
        <v>0</v>
      </c>
      <c r="AB220" s="177">
        <v>0</v>
      </c>
      <c r="AC220" s="134">
        <f>IFERROR(IF(AB220=0,0,VLOOKUP(SUBSTITUTE(VLOOKUP(AB220,#REF!,MATCH("strItemName",#REF!,0),FALSE),"SUI_",""),#REF!,2,FALSE)),"ERROR")</f>
        <v>0</v>
      </c>
      <c r="AD220" s="88">
        <v>0</v>
      </c>
      <c r="AE220" s="134">
        <f>IFERROR(IF(AD220=0,0,VLOOKUP(SUBSTITUTE(VLOOKUP(AD220,#REF!,MATCH("strItemName",#REF!,0),FALSE),"SUI_",""),#REF!,2,FALSE)),"ERROR")</f>
        <v>0</v>
      </c>
      <c r="AF220" s="22">
        <v>0</v>
      </c>
      <c r="AG220" s="22">
        <v>0</v>
      </c>
      <c r="AH220" s="22">
        <v>0</v>
      </c>
      <c r="AI220" s="22">
        <v>0</v>
      </c>
      <c r="AJ220" s="22" t="b">
        <v>0</v>
      </c>
      <c r="AK220" s="22">
        <v>0</v>
      </c>
      <c r="AL220" s="22">
        <v>0</v>
      </c>
    </row>
    <row r="221" spans="1:38" ht="16.5" customHeight="1" x14ac:dyDescent="0.3">
      <c r="A221" s="21">
        <f>COUNTIF(FtbReward_Quest!$B:$B,$B221)+COUNTIF(FtbReward_Mode!$B:$B,$B221)+COUNTIF(FtbReward_Content!$B:$B,$B221)-1</f>
        <v>0</v>
      </c>
      <c r="B221" s="22">
        <f t="shared" ref="B221:B272" si="6">C221*10+F221</f>
        <v>8309111</v>
      </c>
      <c r="C221" s="120">
        <v>830911</v>
      </c>
      <c r="D221" s="49" t="s">
        <v>3659</v>
      </c>
      <c r="E221" s="49" t="s">
        <v>1655</v>
      </c>
      <c r="F221" s="120">
        <f>COUNTIF($C$8:$C221,$C221)</f>
        <v>1</v>
      </c>
      <c r="G221" s="49" t="b">
        <v>0</v>
      </c>
      <c r="H221" s="49">
        <v>0</v>
      </c>
      <c r="I221" s="129">
        <f>IFERROR(IF(H221=0,0,VLOOKUP(VLOOKUP(H221,#REF!,MATCH("strMailTitleID",#REF!,0),FALSE),#REF!,2,FALSE)),"ERROR")</f>
        <v>0</v>
      </c>
      <c r="J221" s="176">
        <v>0</v>
      </c>
      <c r="K221" s="129">
        <f>IFERROR(IF(J221=0,0,VLOOKUP(VLOOKUP(J221,#REF!,MATCH("strMailTitleID",#REF!,0),FALSE),#REF!,2,FALSE)),"ERROR")</f>
        <v>0</v>
      </c>
      <c r="L221" s="49">
        <f ca="1">IFERROR(VLOOKUP($B221,INDIRECT(VLOOKUP($E221,보상!$S:$AA,2,FALSE)),MATCH(L$6,INDIRECT(VLOOKUP($E221,보상!$S:$AA,3,FALSE)),0),FALSE),"ERROR")</f>
        <v>16900</v>
      </c>
      <c r="M221" s="49">
        <v>0</v>
      </c>
      <c r="N221" s="49">
        <v>0</v>
      </c>
      <c r="O221" s="49">
        <v>0</v>
      </c>
      <c r="P221" s="49" t="str">
        <f ca="1">IFERROR(VLOOKUP($B221,INDIRECT(VLOOKUP($E221,보상!$S:$AA,2,FALSE)),MATCH(P$6,INDIRECT(VLOOKUP($E221,보상!$S:$AA,3,FALSE)),0),FALSE),"ERROR")</f>
        <v>Gold</v>
      </c>
      <c r="Q221" s="49">
        <f ca="1">IFERROR(VLOOKUP($B221,INDIRECT(VLOOKUP($E221,보상!$S:$AA,2,FALSE)),MATCH(Q$6,INDIRECT(VLOOKUP($E221,보상!$S:$AA,3,FALSE)),0),FALSE),"ERROR")</f>
        <v>169000</v>
      </c>
      <c r="R221" s="49" t="b">
        <v>0</v>
      </c>
      <c r="S221" s="50" t="b">
        <v>0</v>
      </c>
      <c r="T221" s="22">
        <v>0</v>
      </c>
      <c r="U221" s="134">
        <f>IFERROR(IF(T221=0,0,VLOOKUP(SUBSTITUTE(VLOOKUP(T221,#REF!,MATCH("strItemName",#REF!,0),FALSE),"SUI_",""),#REF!,2,FALSE)),"ERROR")</f>
        <v>0</v>
      </c>
      <c r="V221" s="177">
        <v>0</v>
      </c>
      <c r="W221" s="134">
        <f>IFERROR(IF(V221=0,0,VLOOKUP(SUBSTITUTE(VLOOKUP(V221,#REF!,MATCH("strItemName",#REF!,0),FALSE),"SUI_",""),#REF!,2,FALSE)),"ERROR")</f>
        <v>0</v>
      </c>
      <c r="X221" s="177">
        <v>0</v>
      </c>
      <c r="Y221" s="134">
        <f>IFERROR(IF(X221=0,0,VLOOKUP(SUBSTITUTE(VLOOKUP(X221,#REF!,MATCH("strItemName",#REF!,0),FALSE),"SUI_",""),#REF!,2,FALSE)),"ERROR")</f>
        <v>0</v>
      </c>
      <c r="Z221" s="177">
        <v>0</v>
      </c>
      <c r="AA221" s="134">
        <f>IFERROR(IF(Z221=0,0,VLOOKUP(SUBSTITUTE(VLOOKUP(Z221,#REF!,MATCH("strItemName",#REF!,0),FALSE),"SUI_",""),#REF!,2,FALSE)),"ERROR")</f>
        <v>0</v>
      </c>
      <c r="AB221" s="177">
        <v>0</v>
      </c>
      <c r="AC221" s="134">
        <f>IFERROR(IF(AB221=0,0,VLOOKUP(SUBSTITUTE(VLOOKUP(AB221,#REF!,MATCH("strItemName",#REF!,0),FALSE),"SUI_",""),#REF!,2,FALSE)),"ERROR")</f>
        <v>0</v>
      </c>
      <c r="AD221" s="88">
        <v>0</v>
      </c>
      <c r="AE221" s="134">
        <f>IFERROR(IF(AD221=0,0,VLOOKUP(SUBSTITUTE(VLOOKUP(AD221,#REF!,MATCH("strItemName",#REF!,0),FALSE),"SUI_",""),#REF!,2,FALSE)),"ERROR")</f>
        <v>0</v>
      </c>
      <c r="AF221" s="22">
        <v>0</v>
      </c>
      <c r="AG221" s="22">
        <v>0</v>
      </c>
      <c r="AH221" s="22">
        <v>0</v>
      </c>
      <c r="AI221" s="22">
        <v>0</v>
      </c>
      <c r="AJ221" s="22" t="b">
        <v>0</v>
      </c>
      <c r="AK221" s="22">
        <v>0</v>
      </c>
      <c r="AL221" s="22">
        <v>0</v>
      </c>
    </row>
    <row r="222" spans="1:38" ht="16.5" customHeight="1" x14ac:dyDescent="0.3">
      <c r="A222" s="21">
        <f>COUNTIF(FtbReward_Quest!$B:$B,$B222)+COUNTIF(FtbReward_Mode!$B:$B,$B222)+COUNTIF(FtbReward_Content!$B:$B,$B222)-1</f>
        <v>0</v>
      </c>
      <c r="B222" s="22">
        <f t="shared" si="6"/>
        <v>8309121</v>
      </c>
      <c r="C222" s="120">
        <v>830912</v>
      </c>
      <c r="D222" s="49" t="s">
        <v>3660</v>
      </c>
      <c r="E222" s="49" t="s">
        <v>1655</v>
      </c>
      <c r="F222" s="120">
        <f>COUNTIF($C$8:$C222,$C222)</f>
        <v>1</v>
      </c>
      <c r="G222" s="49" t="b">
        <v>0</v>
      </c>
      <c r="H222" s="49">
        <v>0</v>
      </c>
      <c r="I222" s="129">
        <f>IFERROR(IF(H222=0,0,VLOOKUP(VLOOKUP(H222,#REF!,MATCH("strMailTitleID",#REF!,0),FALSE),#REF!,2,FALSE)),"ERROR")</f>
        <v>0</v>
      </c>
      <c r="J222" s="176">
        <v>0</v>
      </c>
      <c r="K222" s="129">
        <f>IFERROR(IF(J222=0,0,VLOOKUP(VLOOKUP(J222,#REF!,MATCH("strMailTitleID",#REF!,0),FALSE),#REF!,2,FALSE)),"ERROR")</f>
        <v>0</v>
      </c>
      <c r="L222" s="49">
        <f ca="1">IFERROR(VLOOKUP($B222,INDIRECT(VLOOKUP($E222,보상!$S:$AA,2,FALSE)),MATCH(L$6,INDIRECT(VLOOKUP($E222,보상!$S:$AA,3,FALSE)),0),FALSE),"ERROR")</f>
        <v>16900</v>
      </c>
      <c r="M222" s="49">
        <v>0</v>
      </c>
      <c r="N222" s="49">
        <v>0</v>
      </c>
      <c r="O222" s="49">
        <v>0</v>
      </c>
      <c r="P222" s="49" t="str">
        <f ca="1">IFERROR(VLOOKUP($B222,INDIRECT(VLOOKUP($E222,보상!$S:$AA,2,FALSE)),MATCH(P$6,INDIRECT(VLOOKUP($E222,보상!$S:$AA,3,FALSE)),0),FALSE),"ERROR")</f>
        <v>Gold</v>
      </c>
      <c r="Q222" s="49">
        <f ca="1">IFERROR(VLOOKUP($B222,INDIRECT(VLOOKUP($E222,보상!$S:$AA,2,FALSE)),MATCH(Q$6,INDIRECT(VLOOKUP($E222,보상!$S:$AA,3,FALSE)),0),FALSE),"ERROR")</f>
        <v>169000</v>
      </c>
      <c r="R222" s="49" t="b">
        <v>0</v>
      </c>
      <c r="S222" s="50" t="b">
        <v>0</v>
      </c>
      <c r="T222" s="22">
        <v>0</v>
      </c>
      <c r="U222" s="134">
        <f>IFERROR(IF(T222=0,0,VLOOKUP(SUBSTITUTE(VLOOKUP(T222,#REF!,MATCH("strItemName",#REF!,0),FALSE),"SUI_",""),#REF!,2,FALSE)),"ERROR")</f>
        <v>0</v>
      </c>
      <c r="V222" s="177">
        <v>0</v>
      </c>
      <c r="W222" s="134">
        <f>IFERROR(IF(V222=0,0,VLOOKUP(SUBSTITUTE(VLOOKUP(V222,#REF!,MATCH("strItemName",#REF!,0),FALSE),"SUI_",""),#REF!,2,FALSE)),"ERROR")</f>
        <v>0</v>
      </c>
      <c r="X222" s="177">
        <v>0</v>
      </c>
      <c r="Y222" s="134">
        <f>IFERROR(IF(X222=0,0,VLOOKUP(SUBSTITUTE(VLOOKUP(X222,#REF!,MATCH("strItemName",#REF!,0),FALSE),"SUI_",""),#REF!,2,FALSE)),"ERROR")</f>
        <v>0</v>
      </c>
      <c r="Z222" s="177">
        <v>0</v>
      </c>
      <c r="AA222" s="134">
        <f>IFERROR(IF(Z222=0,0,VLOOKUP(SUBSTITUTE(VLOOKUP(Z222,#REF!,MATCH("strItemName",#REF!,0),FALSE),"SUI_",""),#REF!,2,FALSE)),"ERROR")</f>
        <v>0</v>
      </c>
      <c r="AB222" s="177">
        <v>0</v>
      </c>
      <c r="AC222" s="134">
        <f>IFERROR(IF(AB222=0,0,VLOOKUP(SUBSTITUTE(VLOOKUP(AB222,#REF!,MATCH("strItemName",#REF!,0),FALSE),"SUI_",""),#REF!,2,FALSE)),"ERROR")</f>
        <v>0</v>
      </c>
      <c r="AD222" s="88">
        <v>0</v>
      </c>
      <c r="AE222" s="134">
        <f>IFERROR(IF(AD222=0,0,VLOOKUP(SUBSTITUTE(VLOOKUP(AD222,#REF!,MATCH("strItemName",#REF!,0),FALSE),"SUI_",""),#REF!,2,FALSE)),"ERROR")</f>
        <v>0</v>
      </c>
      <c r="AF222" s="22">
        <v>0</v>
      </c>
      <c r="AG222" s="22">
        <v>0</v>
      </c>
      <c r="AH222" s="22">
        <v>0</v>
      </c>
      <c r="AI222" s="22">
        <v>0</v>
      </c>
      <c r="AJ222" s="22" t="b">
        <v>0</v>
      </c>
      <c r="AK222" s="22">
        <v>0</v>
      </c>
      <c r="AL222" s="22">
        <v>0</v>
      </c>
    </row>
    <row r="223" spans="1:38" ht="16.5" customHeight="1" x14ac:dyDescent="0.3">
      <c r="A223" s="21">
        <f>COUNTIF(FtbReward_Quest!$B:$B,$B223)+COUNTIF(FtbReward_Mode!$B:$B,$B223)+COUNTIF(FtbReward_Content!$B:$B,$B223)-1</f>
        <v>0</v>
      </c>
      <c r="B223" s="22">
        <f t="shared" si="6"/>
        <v>8309131</v>
      </c>
      <c r="C223" s="120">
        <v>830913</v>
      </c>
      <c r="D223" s="49" t="s">
        <v>3661</v>
      </c>
      <c r="E223" s="49" t="s">
        <v>1655</v>
      </c>
      <c r="F223" s="120">
        <f>COUNTIF($C$8:$C223,$C223)</f>
        <v>1</v>
      </c>
      <c r="G223" s="49" t="b">
        <v>0</v>
      </c>
      <c r="H223" s="49">
        <v>0</v>
      </c>
      <c r="I223" s="129">
        <f>IFERROR(IF(H223=0,0,VLOOKUP(VLOOKUP(H223,#REF!,MATCH("strMailTitleID",#REF!,0),FALSE),#REF!,2,FALSE)),"ERROR")</f>
        <v>0</v>
      </c>
      <c r="J223" s="176">
        <v>0</v>
      </c>
      <c r="K223" s="129">
        <f>IFERROR(IF(J223=0,0,VLOOKUP(VLOOKUP(J223,#REF!,MATCH("strMailTitleID",#REF!,0),FALSE),#REF!,2,FALSE)),"ERROR")</f>
        <v>0</v>
      </c>
      <c r="L223" s="49">
        <f ca="1">IFERROR(VLOOKUP($B223,INDIRECT(VLOOKUP($E223,보상!$S:$AA,2,FALSE)),MATCH(L$6,INDIRECT(VLOOKUP($E223,보상!$S:$AA,3,FALSE)),0),FALSE),"ERROR")</f>
        <v>17150</v>
      </c>
      <c r="M223" s="49">
        <v>0</v>
      </c>
      <c r="N223" s="49">
        <v>0</v>
      </c>
      <c r="O223" s="49">
        <v>0</v>
      </c>
      <c r="P223" s="49" t="str">
        <f ca="1">IFERROR(VLOOKUP($B223,INDIRECT(VLOOKUP($E223,보상!$S:$AA,2,FALSE)),MATCH(P$6,INDIRECT(VLOOKUP($E223,보상!$S:$AA,3,FALSE)),0),FALSE),"ERROR")</f>
        <v>Gold</v>
      </c>
      <c r="Q223" s="49">
        <f ca="1">IFERROR(VLOOKUP($B223,INDIRECT(VLOOKUP($E223,보상!$S:$AA,2,FALSE)),MATCH(Q$6,INDIRECT(VLOOKUP($E223,보상!$S:$AA,3,FALSE)),0),FALSE),"ERROR")</f>
        <v>171500</v>
      </c>
      <c r="R223" s="49" t="b">
        <v>0</v>
      </c>
      <c r="S223" s="50" t="b">
        <v>0</v>
      </c>
      <c r="T223" s="22">
        <v>0</v>
      </c>
      <c r="U223" s="134">
        <f>IFERROR(IF(T223=0,0,VLOOKUP(SUBSTITUTE(VLOOKUP(T223,#REF!,MATCH("strItemName",#REF!,0),FALSE),"SUI_",""),#REF!,2,FALSE)),"ERROR")</f>
        <v>0</v>
      </c>
      <c r="V223" s="177">
        <v>0</v>
      </c>
      <c r="W223" s="134">
        <f>IFERROR(IF(V223=0,0,VLOOKUP(SUBSTITUTE(VLOOKUP(V223,#REF!,MATCH("strItemName",#REF!,0),FALSE),"SUI_",""),#REF!,2,FALSE)),"ERROR")</f>
        <v>0</v>
      </c>
      <c r="X223" s="177">
        <v>0</v>
      </c>
      <c r="Y223" s="134">
        <f>IFERROR(IF(X223=0,0,VLOOKUP(SUBSTITUTE(VLOOKUP(X223,#REF!,MATCH("strItemName",#REF!,0),FALSE),"SUI_",""),#REF!,2,FALSE)),"ERROR")</f>
        <v>0</v>
      </c>
      <c r="Z223" s="177">
        <v>0</v>
      </c>
      <c r="AA223" s="134">
        <f>IFERROR(IF(Z223=0,0,VLOOKUP(SUBSTITUTE(VLOOKUP(Z223,#REF!,MATCH("strItemName",#REF!,0),FALSE),"SUI_",""),#REF!,2,FALSE)),"ERROR")</f>
        <v>0</v>
      </c>
      <c r="AB223" s="177">
        <v>0</v>
      </c>
      <c r="AC223" s="134">
        <f>IFERROR(IF(AB223=0,0,VLOOKUP(SUBSTITUTE(VLOOKUP(AB223,#REF!,MATCH("strItemName",#REF!,0),FALSE),"SUI_",""),#REF!,2,FALSE)),"ERROR")</f>
        <v>0</v>
      </c>
      <c r="AD223" s="88">
        <v>0</v>
      </c>
      <c r="AE223" s="134">
        <f>IFERROR(IF(AD223=0,0,VLOOKUP(SUBSTITUTE(VLOOKUP(AD223,#REF!,MATCH("strItemName",#REF!,0),FALSE),"SUI_",""),#REF!,2,FALSE)),"ERROR")</f>
        <v>0</v>
      </c>
      <c r="AF223" s="22">
        <v>0</v>
      </c>
      <c r="AG223" s="22">
        <v>0</v>
      </c>
      <c r="AH223" s="22">
        <v>0</v>
      </c>
      <c r="AI223" s="22">
        <v>0</v>
      </c>
      <c r="AJ223" s="22" t="b">
        <v>0</v>
      </c>
      <c r="AK223" s="22">
        <v>0</v>
      </c>
      <c r="AL223" s="22">
        <v>0</v>
      </c>
    </row>
    <row r="224" spans="1:38" ht="16.5" customHeight="1" x14ac:dyDescent="0.3">
      <c r="A224" s="21">
        <f>COUNTIF(FtbReward_Quest!$B:$B,$B224)+COUNTIF(FtbReward_Mode!$B:$B,$B224)+COUNTIF(FtbReward_Content!$B:$B,$B224)-1</f>
        <v>0</v>
      </c>
      <c r="B224" s="22">
        <f t="shared" si="6"/>
        <v>8309141</v>
      </c>
      <c r="C224" s="120">
        <v>830914</v>
      </c>
      <c r="D224" s="49" t="s">
        <v>3662</v>
      </c>
      <c r="E224" s="49" t="s">
        <v>1655</v>
      </c>
      <c r="F224" s="120">
        <f>COUNTIF($C$8:$C224,$C224)</f>
        <v>1</v>
      </c>
      <c r="G224" s="49" t="b">
        <v>0</v>
      </c>
      <c r="H224" s="49">
        <v>0</v>
      </c>
      <c r="I224" s="129">
        <f>IFERROR(IF(H224=0,0,VLOOKUP(VLOOKUP(H224,#REF!,MATCH("strMailTitleID",#REF!,0),FALSE),#REF!,2,FALSE)),"ERROR")</f>
        <v>0</v>
      </c>
      <c r="J224" s="176">
        <v>0</v>
      </c>
      <c r="K224" s="129">
        <f>IFERROR(IF(J224=0,0,VLOOKUP(VLOOKUP(J224,#REF!,MATCH("strMailTitleID",#REF!,0),FALSE),#REF!,2,FALSE)),"ERROR")</f>
        <v>0</v>
      </c>
      <c r="L224" s="49">
        <f ca="1">IFERROR(VLOOKUP($B224,INDIRECT(VLOOKUP($E224,보상!$S:$AA,2,FALSE)),MATCH(L$6,INDIRECT(VLOOKUP($E224,보상!$S:$AA,3,FALSE)),0),FALSE),"ERROR")</f>
        <v>17150</v>
      </c>
      <c r="M224" s="49">
        <v>0</v>
      </c>
      <c r="N224" s="49">
        <v>0</v>
      </c>
      <c r="O224" s="49">
        <v>0</v>
      </c>
      <c r="P224" s="49" t="str">
        <f ca="1">IFERROR(VLOOKUP($B224,INDIRECT(VLOOKUP($E224,보상!$S:$AA,2,FALSE)),MATCH(P$6,INDIRECT(VLOOKUP($E224,보상!$S:$AA,3,FALSE)),0),FALSE),"ERROR")</f>
        <v>Gold</v>
      </c>
      <c r="Q224" s="49">
        <f ca="1">IFERROR(VLOOKUP($B224,INDIRECT(VLOOKUP($E224,보상!$S:$AA,2,FALSE)),MATCH(Q$6,INDIRECT(VLOOKUP($E224,보상!$S:$AA,3,FALSE)),0),FALSE),"ERROR")</f>
        <v>171500</v>
      </c>
      <c r="R224" s="49" t="b">
        <v>0</v>
      </c>
      <c r="S224" s="50" t="b">
        <v>0</v>
      </c>
      <c r="T224" s="22">
        <v>0</v>
      </c>
      <c r="U224" s="134">
        <f>IFERROR(IF(T224=0,0,VLOOKUP(SUBSTITUTE(VLOOKUP(T224,#REF!,MATCH("strItemName",#REF!,0),FALSE),"SUI_",""),#REF!,2,FALSE)),"ERROR")</f>
        <v>0</v>
      </c>
      <c r="V224" s="177">
        <v>0</v>
      </c>
      <c r="W224" s="134">
        <f>IFERROR(IF(V224=0,0,VLOOKUP(SUBSTITUTE(VLOOKUP(V224,#REF!,MATCH("strItemName",#REF!,0),FALSE),"SUI_",""),#REF!,2,FALSE)),"ERROR")</f>
        <v>0</v>
      </c>
      <c r="X224" s="177">
        <v>0</v>
      </c>
      <c r="Y224" s="134">
        <f>IFERROR(IF(X224=0,0,VLOOKUP(SUBSTITUTE(VLOOKUP(X224,#REF!,MATCH("strItemName",#REF!,0),FALSE),"SUI_",""),#REF!,2,FALSE)),"ERROR")</f>
        <v>0</v>
      </c>
      <c r="Z224" s="177">
        <v>0</v>
      </c>
      <c r="AA224" s="134">
        <f>IFERROR(IF(Z224=0,0,VLOOKUP(SUBSTITUTE(VLOOKUP(Z224,#REF!,MATCH("strItemName",#REF!,0),FALSE),"SUI_",""),#REF!,2,FALSE)),"ERROR")</f>
        <v>0</v>
      </c>
      <c r="AB224" s="177">
        <v>0</v>
      </c>
      <c r="AC224" s="134">
        <f>IFERROR(IF(AB224=0,0,VLOOKUP(SUBSTITUTE(VLOOKUP(AB224,#REF!,MATCH("strItemName",#REF!,0),FALSE),"SUI_",""),#REF!,2,FALSE)),"ERROR")</f>
        <v>0</v>
      </c>
      <c r="AD224" s="88">
        <v>0</v>
      </c>
      <c r="AE224" s="134">
        <f>IFERROR(IF(AD224=0,0,VLOOKUP(SUBSTITUTE(VLOOKUP(AD224,#REF!,MATCH("strItemName",#REF!,0),FALSE),"SUI_",""),#REF!,2,FALSE)),"ERROR")</f>
        <v>0</v>
      </c>
      <c r="AF224" s="22">
        <v>0</v>
      </c>
      <c r="AG224" s="22">
        <v>0</v>
      </c>
      <c r="AH224" s="22">
        <v>0</v>
      </c>
      <c r="AI224" s="22">
        <v>0</v>
      </c>
      <c r="AJ224" s="22" t="b">
        <v>0</v>
      </c>
      <c r="AK224" s="22">
        <v>0</v>
      </c>
      <c r="AL224" s="22">
        <v>0</v>
      </c>
    </row>
    <row r="225" spans="1:38" ht="16.5" customHeight="1" x14ac:dyDescent="0.3">
      <c r="A225" s="21">
        <f>COUNTIF(FtbReward_Quest!$B:$B,$B225)+COUNTIF(FtbReward_Mode!$B:$B,$B225)+COUNTIF(FtbReward_Content!$B:$B,$B225)-1</f>
        <v>0</v>
      </c>
      <c r="B225" s="22">
        <f t="shared" si="6"/>
        <v>8309151</v>
      </c>
      <c r="C225" s="120">
        <v>830915</v>
      </c>
      <c r="D225" s="49" t="s">
        <v>3663</v>
      </c>
      <c r="E225" s="49" t="s">
        <v>1655</v>
      </c>
      <c r="F225" s="120">
        <f>COUNTIF($C$8:$C225,$C225)</f>
        <v>1</v>
      </c>
      <c r="G225" s="49" t="b">
        <v>0</v>
      </c>
      <c r="H225" s="49">
        <v>0</v>
      </c>
      <c r="I225" s="129">
        <f>IFERROR(IF(H225=0,0,VLOOKUP(VLOOKUP(H225,#REF!,MATCH("strMailTitleID",#REF!,0),FALSE),#REF!,2,FALSE)),"ERROR")</f>
        <v>0</v>
      </c>
      <c r="J225" s="176">
        <v>0</v>
      </c>
      <c r="K225" s="129">
        <f>IFERROR(IF(J225=0,0,VLOOKUP(VLOOKUP(J225,#REF!,MATCH("strMailTitleID",#REF!,0),FALSE),#REF!,2,FALSE)),"ERROR")</f>
        <v>0</v>
      </c>
      <c r="L225" s="49">
        <f ca="1">IFERROR(VLOOKUP($B225,INDIRECT(VLOOKUP($E225,보상!$S:$AA,2,FALSE)),MATCH(L$6,INDIRECT(VLOOKUP($E225,보상!$S:$AA,3,FALSE)),0),FALSE),"ERROR")</f>
        <v>17150</v>
      </c>
      <c r="M225" s="49">
        <v>0</v>
      </c>
      <c r="N225" s="49">
        <v>0</v>
      </c>
      <c r="O225" s="49">
        <v>0</v>
      </c>
      <c r="P225" s="49" t="str">
        <f ca="1">IFERROR(VLOOKUP($B225,INDIRECT(VLOOKUP($E225,보상!$S:$AA,2,FALSE)),MATCH(P$6,INDIRECT(VLOOKUP($E225,보상!$S:$AA,3,FALSE)),0),FALSE),"ERROR")</f>
        <v>Gold</v>
      </c>
      <c r="Q225" s="49">
        <f ca="1">IFERROR(VLOOKUP($B225,INDIRECT(VLOOKUP($E225,보상!$S:$AA,2,FALSE)),MATCH(Q$6,INDIRECT(VLOOKUP($E225,보상!$S:$AA,3,FALSE)),0),FALSE),"ERROR")</f>
        <v>171500</v>
      </c>
      <c r="R225" s="49" t="b">
        <v>0</v>
      </c>
      <c r="S225" s="50" t="b">
        <v>0</v>
      </c>
      <c r="T225" s="22">
        <v>0</v>
      </c>
      <c r="U225" s="134">
        <f>IFERROR(IF(T225=0,0,VLOOKUP(SUBSTITUTE(VLOOKUP(T225,#REF!,MATCH("strItemName",#REF!,0),FALSE),"SUI_",""),#REF!,2,FALSE)),"ERROR")</f>
        <v>0</v>
      </c>
      <c r="V225" s="177">
        <v>0</v>
      </c>
      <c r="W225" s="134">
        <f>IFERROR(IF(V225=0,0,VLOOKUP(SUBSTITUTE(VLOOKUP(V225,#REF!,MATCH("strItemName",#REF!,0),FALSE),"SUI_",""),#REF!,2,FALSE)),"ERROR")</f>
        <v>0</v>
      </c>
      <c r="X225" s="177">
        <v>0</v>
      </c>
      <c r="Y225" s="134">
        <f>IFERROR(IF(X225=0,0,VLOOKUP(SUBSTITUTE(VLOOKUP(X225,#REF!,MATCH("strItemName",#REF!,0),FALSE),"SUI_",""),#REF!,2,FALSE)),"ERROR")</f>
        <v>0</v>
      </c>
      <c r="Z225" s="177">
        <v>0</v>
      </c>
      <c r="AA225" s="134">
        <f>IFERROR(IF(Z225=0,0,VLOOKUP(SUBSTITUTE(VLOOKUP(Z225,#REF!,MATCH("strItemName",#REF!,0),FALSE),"SUI_",""),#REF!,2,FALSE)),"ERROR")</f>
        <v>0</v>
      </c>
      <c r="AB225" s="177">
        <v>0</v>
      </c>
      <c r="AC225" s="134">
        <f>IFERROR(IF(AB225=0,0,VLOOKUP(SUBSTITUTE(VLOOKUP(AB225,#REF!,MATCH("strItemName",#REF!,0),FALSE),"SUI_",""),#REF!,2,FALSE)),"ERROR")</f>
        <v>0</v>
      </c>
      <c r="AD225" s="88">
        <v>0</v>
      </c>
      <c r="AE225" s="134">
        <f>IFERROR(IF(AD225=0,0,VLOOKUP(SUBSTITUTE(VLOOKUP(AD225,#REF!,MATCH("strItemName",#REF!,0),FALSE),"SUI_",""),#REF!,2,FALSE)),"ERROR")</f>
        <v>0</v>
      </c>
      <c r="AF225" s="22">
        <v>0</v>
      </c>
      <c r="AG225" s="22">
        <v>0</v>
      </c>
      <c r="AH225" s="22">
        <v>0</v>
      </c>
      <c r="AI225" s="22">
        <v>0</v>
      </c>
      <c r="AJ225" s="22" t="b">
        <v>0</v>
      </c>
      <c r="AK225" s="22">
        <v>0</v>
      </c>
      <c r="AL225" s="22">
        <v>0</v>
      </c>
    </row>
    <row r="226" spans="1:38" ht="16.5" customHeight="1" x14ac:dyDescent="0.3">
      <c r="A226" s="21">
        <f>COUNTIF(FtbReward_Quest!$B:$B,$B226)+COUNTIF(FtbReward_Mode!$B:$B,$B226)+COUNTIF(FtbReward_Content!$B:$B,$B226)-1</f>
        <v>0</v>
      </c>
      <c r="B226" s="22">
        <f t="shared" si="6"/>
        <v>8309161</v>
      </c>
      <c r="C226" s="120">
        <v>830916</v>
      </c>
      <c r="D226" s="49" t="s">
        <v>3664</v>
      </c>
      <c r="E226" s="49" t="s">
        <v>1655</v>
      </c>
      <c r="F226" s="120">
        <f>COUNTIF($C$8:$C226,$C226)</f>
        <v>1</v>
      </c>
      <c r="G226" s="49" t="b">
        <v>0</v>
      </c>
      <c r="H226" s="49">
        <v>0</v>
      </c>
      <c r="I226" s="129">
        <f>IFERROR(IF(H226=0,0,VLOOKUP(VLOOKUP(H226,#REF!,MATCH("strMailTitleID",#REF!,0),FALSE),#REF!,2,FALSE)),"ERROR")</f>
        <v>0</v>
      </c>
      <c r="J226" s="176">
        <v>0</v>
      </c>
      <c r="K226" s="129">
        <f>IFERROR(IF(J226=0,0,VLOOKUP(VLOOKUP(J226,#REF!,MATCH("strMailTitleID",#REF!,0),FALSE),#REF!,2,FALSE)),"ERROR")</f>
        <v>0</v>
      </c>
      <c r="L226" s="49">
        <f ca="1">IFERROR(VLOOKUP($B226,INDIRECT(VLOOKUP($E226,보상!$S:$AA,2,FALSE)),MATCH(L$6,INDIRECT(VLOOKUP($E226,보상!$S:$AA,3,FALSE)),0),FALSE),"ERROR")</f>
        <v>17400</v>
      </c>
      <c r="M226" s="49">
        <v>0</v>
      </c>
      <c r="N226" s="49">
        <v>0</v>
      </c>
      <c r="O226" s="49">
        <v>0</v>
      </c>
      <c r="P226" s="49" t="str">
        <f ca="1">IFERROR(VLOOKUP($B226,INDIRECT(VLOOKUP($E226,보상!$S:$AA,2,FALSE)),MATCH(P$6,INDIRECT(VLOOKUP($E226,보상!$S:$AA,3,FALSE)),0),FALSE),"ERROR")</f>
        <v>Gold</v>
      </c>
      <c r="Q226" s="49">
        <f ca="1">IFERROR(VLOOKUP($B226,INDIRECT(VLOOKUP($E226,보상!$S:$AA,2,FALSE)),MATCH(Q$6,INDIRECT(VLOOKUP($E226,보상!$S:$AA,3,FALSE)),0),FALSE),"ERROR")</f>
        <v>174000</v>
      </c>
      <c r="R226" s="49" t="b">
        <v>0</v>
      </c>
      <c r="S226" s="50" t="b">
        <v>0</v>
      </c>
      <c r="T226" s="22">
        <v>0</v>
      </c>
      <c r="U226" s="134">
        <f>IFERROR(IF(T226=0,0,VLOOKUP(SUBSTITUTE(VLOOKUP(T226,#REF!,MATCH("strItemName",#REF!,0),FALSE),"SUI_",""),#REF!,2,FALSE)),"ERROR")</f>
        <v>0</v>
      </c>
      <c r="V226" s="177">
        <v>0</v>
      </c>
      <c r="W226" s="134">
        <f>IFERROR(IF(V226=0,0,VLOOKUP(SUBSTITUTE(VLOOKUP(V226,#REF!,MATCH("strItemName",#REF!,0),FALSE),"SUI_",""),#REF!,2,FALSE)),"ERROR")</f>
        <v>0</v>
      </c>
      <c r="X226" s="177">
        <v>0</v>
      </c>
      <c r="Y226" s="134">
        <f>IFERROR(IF(X226=0,0,VLOOKUP(SUBSTITUTE(VLOOKUP(X226,#REF!,MATCH("strItemName",#REF!,0),FALSE),"SUI_",""),#REF!,2,FALSE)),"ERROR")</f>
        <v>0</v>
      </c>
      <c r="Z226" s="177">
        <v>0</v>
      </c>
      <c r="AA226" s="134">
        <f>IFERROR(IF(Z226=0,0,VLOOKUP(SUBSTITUTE(VLOOKUP(Z226,#REF!,MATCH("strItemName",#REF!,0),FALSE),"SUI_",""),#REF!,2,FALSE)),"ERROR")</f>
        <v>0</v>
      </c>
      <c r="AB226" s="177">
        <v>0</v>
      </c>
      <c r="AC226" s="134">
        <f>IFERROR(IF(AB226=0,0,VLOOKUP(SUBSTITUTE(VLOOKUP(AB226,#REF!,MATCH("strItemName",#REF!,0),FALSE),"SUI_",""),#REF!,2,FALSE)),"ERROR")</f>
        <v>0</v>
      </c>
      <c r="AD226" s="88">
        <v>0</v>
      </c>
      <c r="AE226" s="134">
        <f>IFERROR(IF(AD226=0,0,VLOOKUP(SUBSTITUTE(VLOOKUP(AD226,#REF!,MATCH("strItemName",#REF!,0),FALSE),"SUI_",""),#REF!,2,FALSE)),"ERROR")</f>
        <v>0</v>
      </c>
      <c r="AF226" s="22">
        <v>0</v>
      </c>
      <c r="AG226" s="22">
        <v>0</v>
      </c>
      <c r="AH226" s="22">
        <v>0</v>
      </c>
      <c r="AI226" s="22">
        <v>0</v>
      </c>
      <c r="AJ226" s="22" t="b">
        <v>0</v>
      </c>
      <c r="AK226" s="22">
        <v>0</v>
      </c>
      <c r="AL226" s="22">
        <v>0</v>
      </c>
    </row>
    <row r="227" spans="1:38" ht="16.5" customHeight="1" x14ac:dyDescent="0.3">
      <c r="A227" s="21">
        <f>COUNTIF(FtbReward_Quest!$B:$B,$B227)+COUNTIF(FtbReward_Mode!$B:$B,$B227)+COUNTIF(FtbReward_Content!$B:$B,$B227)-1</f>
        <v>0</v>
      </c>
      <c r="B227" s="22">
        <f t="shared" si="6"/>
        <v>8309171</v>
      </c>
      <c r="C227" s="120">
        <v>830917</v>
      </c>
      <c r="D227" s="49" t="s">
        <v>3665</v>
      </c>
      <c r="E227" s="49" t="s">
        <v>1655</v>
      </c>
      <c r="F227" s="120">
        <f>COUNTIF($C$8:$C227,$C227)</f>
        <v>1</v>
      </c>
      <c r="G227" s="49" t="b">
        <v>0</v>
      </c>
      <c r="H227" s="49">
        <v>0</v>
      </c>
      <c r="I227" s="129">
        <f>IFERROR(IF(H227=0,0,VLOOKUP(VLOOKUP(H227,#REF!,MATCH("strMailTitleID",#REF!,0),FALSE),#REF!,2,FALSE)),"ERROR")</f>
        <v>0</v>
      </c>
      <c r="J227" s="176">
        <v>0</v>
      </c>
      <c r="K227" s="129">
        <f>IFERROR(IF(J227=0,0,VLOOKUP(VLOOKUP(J227,#REF!,MATCH("strMailTitleID",#REF!,0),FALSE),#REF!,2,FALSE)),"ERROR")</f>
        <v>0</v>
      </c>
      <c r="L227" s="49">
        <f ca="1">IFERROR(VLOOKUP($B227,INDIRECT(VLOOKUP($E227,보상!$S:$AA,2,FALSE)),MATCH(L$6,INDIRECT(VLOOKUP($E227,보상!$S:$AA,3,FALSE)),0),FALSE),"ERROR")</f>
        <v>17400</v>
      </c>
      <c r="M227" s="49">
        <v>0</v>
      </c>
      <c r="N227" s="49">
        <v>0</v>
      </c>
      <c r="O227" s="49">
        <v>0</v>
      </c>
      <c r="P227" s="49" t="str">
        <f ca="1">IFERROR(VLOOKUP($B227,INDIRECT(VLOOKUP($E227,보상!$S:$AA,2,FALSE)),MATCH(P$6,INDIRECT(VLOOKUP($E227,보상!$S:$AA,3,FALSE)),0),FALSE),"ERROR")</f>
        <v>Gold</v>
      </c>
      <c r="Q227" s="49">
        <f ca="1">IFERROR(VLOOKUP($B227,INDIRECT(VLOOKUP($E227,보상!$S:$AA,2,FALSE)),MATCH(Q$6,INDIRECT(VLOOKUP($E227,보상!$S:$AA,3,FALSE)),0),FALSE),"ERROR")</f>
        <v>174000</v>
      </c>
      <c r="R227" s="49" t="b">
        <v>0</v>
      </c>
      <c r="S227" s="50" t="b">
        <v>0</v>
      </c>
      <c r="T227" s="22">
        <v>0</v>
      </c>
      <c r="U227" s="134">
        <f>IFERROR(IF(T227=0,0,VLOOKUP(SUBSTITUTE(VLOOKUP(T227,#REF!,MATCH("strItemName",#REF!,0),FALSE),"SUI_",""),#REF!,2,FALSE)),"ERROR")</f>
        <v>0</v>
      </c>
      <c r="V227" s="177">
        <v>0</v>
      </c>
      <c r="W227" s="134">
        <f>IFERROR(IF(V227=0,0,VLOOKUP(SUBSTITUTE(VLOOKUP(V227,#REF!,MATCH("strItemName",#REF!,0),FALSE),"SUI_",""),#REF!,2,FALSE)),"ERROR")</f>
        <v>0</v>
      </c>
      <c r="X227" s="177">
        <v>0</v>
      </c>
      <c r="Y227" s="134">
        <f>IFERROR(IF(X227=0,0,VLOOKUP(SUBSTITUTE(VLOOKUP(X227,#REF!,MATCH("strItemName",#REF!,0),FALSE),"SUI_",""),#REF!,2,FALSE)),"ERROR")</f>
        <v>0</v>
      </c>
      <c r="Z227" s="177">
        <v>0</v>
      </c>
      <c r="AA227" s="134">
        <f>IFERROR(IF(Z227=0,0,VLOOKUP(SUBSTITUTE(VLOOKUP(Z227,#REF!,MATCH("strItemName",#REF!,0),FALSE),"SUI_",""),#REF!,2,FALSE)),"ERROR")</f>
        <v>0</v>
      </c>
      <c r="AB227" s="177">
        <v>0</v>
      </c>
      <c r="AC227" s="134">
        <f>IFERROR(IF(AB227=0,0,VLOOKUP(SUBSTITUTE(VLOOKUP(AB227,#REF!,MATCH("strItemName",#REF!,0),FALSE),"SUI_",""),#REF!,2,FALSE)),"ERROR")</f>
        <v>0</v>
      </c>
      <c r="AD227" s="88">
        <v>0</v>
      </c>
      <c r="AE227" s="134">
        <f>IFERROR(IF(AD227=0,0,VLOOKUP(SUBSTITUTE(VLOOKUP(AD227,#REF!,MATCH("strItemName",#REF!,0),FALSE),"SUI_",""),#REF!,2,FALSE)),"ERROR")</f>
        <v>0</v>
      </c>
      <c r="AF227" s="22">
        <v>0</v>
      </c>
      <c r="AG227" s="22">
        <v>0</v>
      </c>
      <c r="AH227" s="22">
        <v>0</v>
      </c>
      <c r="AI227" s="22">
        <v>0</v>
      </c>
      <c r="AJ227" s="22" t="b">
        <v>0</v>
      </c>
      <c r="AK227" s="22">
        <v>0</v>
      </c>
      <c r="AL227" s="22">
        <v>0</v>
      </c>
    </row>
    <row r="228" spans="1:38" ht="16.5" customHeight="1" x14ac:dyDescent="0.3">
      <c r="A228" s="21">
        <f>COUNTIF(FtbReward_Quest!$B:$B,$B228)+COUNTIF(FtbReward_Mode!$B:$B,$B228)+COUNTIF(FtbReward_Content!$B:$B,$B228)-1</f>
        <v>0</v>
      </c>
      <c r="B228" s="22">
        <f t="shared" si="6"/>
        <v>8309181</v>
      </c>
      <c r="C228" s="120">
        <v>830918</v>
      </c>
      <c r="D228" s="49" t="s">
        <v>3666</v>
      </c>
      <c r="E228" s="49" t="s">
        <v>1655</v>
      </c>
      <c r="F228" s="120">
        <f>COUNTIF($C$8:$C228,$C228)</f>
        <v>1</v>
      </c>
      <c r="G228" s="49" t="b">
        <v>0</v>
      </c>
      <c r="H228" s="49">
        <v>0</v>
      </c>
      <c r="I228" s="129">
        <f>IFERROR(IF(H228=0,0,VLOOKUP(VLOOKUP(H228,#REF!,MATCH("strMailTitleID",#REF!,0),FALSE),#REF!,2,FALSE)),"ERROR")</f>
        <v>0</v>
      </c>
      <c r="J228" s="176">
        <v>0</v>
      </c>
      <c r="K228" s="129">
        <f>IFERROR(IF(J228=0,0,VLOOKUP(VLOOKUP(J228,#REF!,MATCH("strMailTitleID",#REF!,0),FALSE),#REF!,2,FALSE)),"ERROR")</f>
        <v>0</v>
      </c>
      <c r="L228" s="49">
        <f ca="1">IFERROR(VLOOKUP($B228,INDIRECT(VLOOKUP($E228,보상!$S:$AA,2,FALSE)),MATCH(L$6,INDIRECT(VLOOKUP($E228,보상!$S:$AA,3,FALSE)),0),FALSE),"ERROR")</f>
        <v>17400</v>
      </c>
      <c r="M228" s="49">
        <v>0</v>
      </c>
      <c r="N228" s="49">
        <v>0</v>
      </c>
      <c r="O228" s="49">
        <v>0</v>
      </c>
      <c r="P228" s="49" t="str">
        <f ca="1">IFERROR(VLOOKUP($B228,INDIRECT(VLOOKUP($E228,보상!$S:$AA,2,FALSE)),MATCH(P$6,INDIRECT(VLOOKUP($E228,보상!$S:$AA,3,FALSE)),0),FALSE),"ERROR")</f>
        <v>Gold</v>
      </c>
      <c r="Q228" s="49">
        <f ca="1">IFERROR(VLOOKUP($B228,INDIRECT(VLOOKUP($E228,보상!$S:$AA,2,FALSE)),MATCH(Q$6,INDIRECT(VLOOKUP($E228,보상!$S:$AA,3,FALSE)),0),FALSE),"ERROR")</f>
        <v>174000</v>
      </c>
      <c r="R228" s="49" t="b">
        <v>0</v>
      </c>
      <c r="S228" s="50" t="b">
        <v>0</v>
      </c>
      <c r="T228" s="22">
        <v>0</v>
      </c>
      <c r="U228" s="134">
        <f>IFERROR(IF(T228=0,0,VLOOKUP(SUBSTITUTE(VLOOKUP(T228,#REF!,MATCH("strItemName",#REF!,0),FALSE),"SUI_",""),#REF!,2,FALSE)),"ERROR")</f>
        <v>0</v>
      </c>
      <c r="V228" s="177">
        <v>0</v>
      </c>
      <c r="W228" s="134">
        <f>IFERROR(IF(V228=0,0,VLOOKUP(SUBSTITUTE(VLOOKUP(V228,#REF!,MATCH("strItemName",#REF!,0),FALSE),"SUI_",""),#REF!,2,FALSE)),"ERROR")</f>
        <v>0</v>
      </c>
      <c r="X228" s="177">
        <v>0</v>
      </c>
      <c r="Y228" s="134">
        <f>IFERROR(IF(X228=0,0,VLOOKUP(SUBSTITUTE(VLOOKUP(X228,#REF!,MATCH("strItemName",#REF!,0),FALSE),"SUI_",""),#REF!,2,FALSE)),"ERROR")</f>
        <v>0</v>
      </c>
      <c r="Z228" s="177">
        <v>0</v>
      </c>
      <c r="AA228" s="134">
        <f>IFERROR(IF(Z228=0,0,VLOOKUP(SUBSTITUTE(VLOOKUP(Z228,#REF!,MATCH("strItemName",#REF!,0),FALSE),"SUI_",""),#REF!,2,FALSE)),"ERROR")</f>
        <v>0</v>
      </c>
      <c r="AB228" s="177">
        <v>0</v>
      </c>
      <c r="AC228" s="134">
        <f>IFERROR(IF(AB228=0,0,VLOOKUP(SUBSTITUTE(VLOOKUP(AB228,#REF!,MATCH("strItemName",#REF!,0),FALSE),"SUI_",""),#REF!,2,FALSE)),"ERROR")</f>
        <v>0</v>
      </c>
      <c r="AD228" s="88">
        <v>0</v>
      </c>
      <c r="AE228" s="134">
        <f>IFERROR(IF(AD228=0,0,VLOOKUP(SUBSTITUTE(VLOOKUP(AD228,#REF!,MATCH("strItemName",#REF!,0),FALSE),"SUI_",""),#REF!,2,FALSE)),"ERROR")</f>
        <v>0</v>
      </c>
      <c r="AF228" s="22">
        <v>0</v>
      </c>
      <c r="AG228" s="22">
        <v>0</v>
      </c>
      <c r="AH228" s="22">
        <v>0</v>
      </c>
      <c r="AI228" s="22">
        <v>0</v>
      </c>
      <c r="AJ228" s="22" t="b">
        <v>0</v>
      </c>
      <c r="AK228" s="22">
        <v>0</v>
      </c>
      <c r="AL228" s="22">
        <v>0</v>
      </c>
    </row>
    <row r="229" spans="1:38" ht="16.5" customHeight="1" x14ac:dyDescent="0.3">
      <c r="A229" s="21">
        <f>COUNTIF(FtbReward_Quest!$B:$B,$B229)+COUNTIF(FtbReward_Mode!$B:$B,$B229)+COUNTIF(FtbReward_Content!$B:$B,$B229)-1</f>
        <v>0</v>
      </c>
      <c r="B229" s="22">
        <f t="shared" si="6"/>
        <v>8309191</v>
      </c>
      <c r="C229" s="120">
        <v>830919</v>
      </c>
      <c r="D229" s="49" t="s">
        <v>3667</v>
      </c>
      <c r="E229" s="49" t="s">
        <v>1655</v>
      </c>
      <c r="F229" s="120">
        <f>COUNTIF($C$8:$C229,$C229)</f>
        <v>1</v>
      </c>
      <c r="G229" s="49" t="b">
        <v>0</v>
      </c>
      <c r="H229" s="49">
        <v>0</v>
      </c>
      <c r="I229" s="129">
        <f>IFERROR(IF(H229=0,0,VLOOKUP(VLOOKUP(H229,#REF!,MATCH("strMailTitleID",#REF!,0),FALSE),#REF!,2,FALSE)),"ERROR")</f>
        <v>0</v>
      </c>
      <c r="J229" s="176">
        <v>0</v>
      </c>
      <c r="K229" s="129">
        <f>IFERROR(IF(J229=0,0,VLOOKUP(VLOOKUP(J229,#REF!,MATCH("strMailTitleID",#REF!,0),FALSE),#REF!,2,FALSE)),"ERROR")</f>
        <v>0</v>
      </c>
      <c r="L229" s="49">
        <f ca="1">IFERROR(VLOOKUP($B229,INDIRECT(VLOOKUP($E229,보상!$S:$AA,2,FALSE)),MATCH(L$6,INDIRECT(VLOOKUP($E229,보상!$S:$AA,3,FALSE)),0),FALSE),"ERROR")</f>
        <v>17400</v>
      </c>
      <c r="M229" s="49">
        <v>0</v>
      </c>
      <c r="N229" s="49">
        <v>0</v>
      </c>
      <c r="O229" s="49">
        <v>0</v>
      </c>
      <c r="P229" s="49" t="str">
        <f ca="1">IFERROR(VLOOKUP($B229,INDIRECT(VLOOKUP($E229,보상!$S:$AA,2,FALSE)),MATCH(P$6,INDIRECT(VLOOKUP($E229,보상!$S:$AA,3,FALSE)),0),FALSE),"ERROR")</f>
        <v>Gold</v>
      </c>
      <c r="Q229" s="49">
        <f ca="1">IFERROR(VLOOKUP($B229,INDIRECT(VLOOKUP($E229,보상!$S:$AA,2,FALSE)),MATCH(Q$6,INDIRECT(VLOOKUP($E229,보상!$S:$AA,3,FALSE)),0),FALSE),"ERROR")</f>
        <v>174000</v>
      </c>
      <c r="R229" s="49" t="b">
        <v>0</v>
      </c>
      <c r="S229" s="50" t="b">
        <v>0</v>
      </c>
      <c r="T229" s="22">
        <v>0</v>
      </c>
      <c r="U229" s="134">
        <f>IFERROR(IF(T229=0,0,VLOOKUP(SUBSTITUTE(VLOOKUP(T229,#REF!,MATCH("strItemName",#REF!,0),FALSE),"SUI_",""),#REF!,2,FALSE)),"ERROR")</f>
        <v>0</v>
      </c>
      <c r="V229" s="177">
        <v>0</v>
      </c>
      <c r="W229" s="134">
        <f>IFERROR(IF(V229=0,0,VLOOKUP(SUBSTITUTE(VLOOKUP(V229,#REF!,MATCH("strItemName",#REF!,0),FALSE),"SUI_",""),#REF!,2,FALSE)),"ERROR")</f>
        <v>0</v>
      </c>
      <c r="X229" s="177">
        <v>0</v>
      </c>
      <c r="Y229" s="134">
        <f>IFERROR(IF(X229=0,0,VLOOKUP(SUBSTITUTE(VLOOKUP(X229,#REF!,MATCH("strItemName",#REF!,0),FALSE),"SUI_",""),#REF!,2,FALSE)),"ERROR")</f>
        <v>0</v>
      </c>
      <c r="Z229" s="177">
        <v>0</v>
      </c>
      <c r="AA229" s="134">
        <f>IFERROR(IF(Z229=0,0,VLOOKUP(SUBSTITUTE(VLOOKUP(Z229,#REF!,MATCH("strItemName",#REF!,0),FALSE),"SUI_",""),#REF!,2,FALSE)),"ERROR")</f>
        <v>0</v>
      </c>
      <c r="AB229" s="177">
        <v>0</v>
      </c>
      <c r="AC229" s="134">
        <f>IFERROR(IF(AB229=0,0,VLOOKUP(SUBSTITUTE(VLOOKUP(AB229,#REF!,MATCH("strItemName",#REF!,0),FALSE),"SUI_",""),#REF!,2,FALSE)),"ERROR")</f>
        <v>0</v>
      </c>
      <c r="AD229" s="88">
        <v>0</v>
      </c>
      <c r="AE229" s="134">
        <f>IFERROR(IF(AD229=0,0,VLOOKUP(SUBSTITUTE(VLOOKUP(AD229,#REF!,MATCH("strItemName",#REF!,0),FALSE),"SUI_",""),#REF!,2,FALSE)),"ERROR")</f>
        <v>0</v>
      </c>
      <c r="AF229" s="22">
        <v>0</v>
      </c>
      <c r="AG229" s="22">
        <v>0</v>
      </c>
      <c r="AH229" s="22">
        <v>0</v>
      </c>
      <c r="AI229" s="22">
        <v>0</v>
      </c>
      <c r="AJ229" s="22" t="b">
        <v>0</v>
      </c>
      <c r="AK229" s="22">
        <v>0</v>
      </c>
      <c r="AL229" s="22">
        <v>0</v>
      </c>
    </row>
    <row r="230" spans="1:38" ht="16.5" customHeight="1" x14ac:dyDescent="0.3">
      <c r="A230" s="21">
        <f>COUNTIF(FtbReward_Quest!$B:$B,$B230)+COUNTIF(FtbReward_Mode!$B:$B,$B230)+COUNTIF(FtbReward_Content!$B:$B,$B230)-1</f>
        <v>0</v>
      </c>
      <c r="B230" s="22">
        <f t="shared" si="6"/>
        <v>8309201</v>
      </c>
      <c r="C230" s="120">
        <v>830920</v>
      </c>
      <c r="D230" s="49" t="s">
        <v>3668</v>
      </c>
      <c r="E230" s="49" t="s">
        <v>1655</v>
      </c>
      <c r="F230" s="120">
        <f>COUNTIF($C$8:$C230,$C230)</f>
        <v>1</v>
      </c>
      <c r="G230" s="49" t="b">
        <v>0</v>
      </c>
      <c r="H230" s="49">
        <v>0</v>
      </c>
      <c r="I230" s="129">
        <f>IFERROR(IF(H230=0,0,VLOOKUP(VLOOKUP(H230,#REF!,MATCH("strMailTitleID",#REF!,0),FALSE),#REF!,2,FALSE)),"ERROR")</f>
        <v>0</v>
      </c>
      <c r="J230" s="176">
        <v>0</v>
      </c>
      <c r="K230" s="129">
        <f>IFERROR(IF(J230=0,0,VLOOKUP(VLOOKUP(J230,#REF!,MATCH("strMailTitleID",#REF!,0),FALSE),#REF!,2,FALSE)),"ERROR")</f>
        <v>0</v>
      </c>
      <c r="L230" s="49">
        <f ca="1">IFERROR(VLOOKUP($B230,INDIRECT(VLOOKUP($E230,보상!$S:$AA,2,FALSE)),MATCH(L$6,INDIRECT(VLOOKUP($E230,보상!$S:$AA,3,FALSE)),0),FALSE),"ERROR")</f>
        <v>17400</v>
      </c>
      <c r="M230" s="49">
        <v>0</v>
      </c>
      <c r="N230" s="49">
        <v>0</v>
      </c>
      <c r="O230" s="49">
        <v>0</v>
      </c>
      <c r="P230" s="49" t="str">
        <f ca="1">IFERROR(VLOOKUP($B230,INDIRECT(VLOOKUP($E230,보상!$S:$AA,2,FALSE)),MATCH(P$6,INDIRECT(VLOOKUP($E230,보상!$S:$AA,3,FALSE)),0),FALSE),"ERROR")</f>
        <v>Gold</v>
      </c>
      <c r="Q230" s="49">
        <f ca="1">IFERROR(VLOOKUP($B230,INDIRECT(VLOOKUP($E230,보상!$S:$AA,2,FALSE)),MATCH(Q$6,INDIRECT(VLOOKUP($E230,보상!$S:$AA,3,FALSE)),0),FALSE),"ERROR")</f>
        <v>174000</v>
      </c>
      <c r="R230" s="49" t="b">
        <v>0</v>
      </c>
      <c r="S230" s="50" t="b">
        <v>0</v>
      </c>
      <c r="T230" s="22">
        <v>0</v>
      </c>
      <c r="U230" s="134">
        <f>IFERROR(IF(T230=0,0,VLOOKUP(SUBSTITUTE(VLOOKUP(T230,#REF!,MATCH("strItemName",#REF!,0),FALSE),"SUI_",""),#REF!,2,FALSE)),"ERROR")</f>
        <v>0</v>
      </c>
      <c r="V230" s="177">
        <v>0</v>
      </c>
      <c r="W230" s="134">
        <f>IFERROR(IF(V230=0,0,VLOOKUP(SUBSTITUTE(VLOOKUP(V230,#REF!,MATCH("strItemName",#REF!,0),FALSE),"SUI_",""),#REF!,2,FALSE)),"ERROR")</f>
        <v>0</v>
      </c>
      <c r="X230" s="177">
        <v>0</v>
      </c>
      <c r="Y230" s="134">
        <f>IFERROR(IF(X230=0,0,VLOOKUP(SUBSTITUTE(VLOOKUP(X230,#REF!,MATCH("strItemName",#REF!,0),FALSE),"SUI_",""),#REF!,2,FALSE)),"ERROR")</f>
        <v>0</v>
      </c>
      <c r="Z230" s="177">
        <v>0</v>
      </c>
      <c r="AA230" s="134">
        <f>IFERROR(IF(Z230=0,0,VLOOKUP(SUBSTITUTE(VLOOKUP(Z230,#REF!,MATCH("strItemName",#REF!,0),FALSE),"SUI_",""),#REF!,2,FALSE)),"ERROR")</f>
        <v>0</v>
      </c>
      <c r="AB230" s="177">
        <v>0</v>
      </c>
      <c r="AC230" s="134">
        <f>IFERROR(IF(AB230=0,0,VLOOKUP(SUBSTITUTE(VLOOKUP(AB230,#REF!,MATCH("strItemName",#REF!,0),FALSE),"SUI_",""),#REF!,2,FALSE)),"ERROR")</f>
        <v>0</v>
      </c>
      <c r="AD230" s="88">
        <v>0</v>
      </c>
      <c r="AE230" s="134">
        <f>IFERROR(IF(AD230=0,0,VLOOKUP(SUBSTITUTE(VLOOKUP(AD230,#REF!,MATCH("strItemName",#REF!,0),FALSE),"SUI_",""),#REF!,2,FALSE)),"ERROR")</f>
        <v>0</v>
      </c>
      <c r="AF230" s="22">
        <v>0</v>
      </c>
      <c r="AG230" s="22">
        <v>0</v>
      </c>
      <c r="AH230" s="22">
        <v>0</v>
      </c>
      <c r="AI230" s="22">
        <v>0</v>
      </c>
      <c r="AJ230" s="22" t="b">
        <v>0</v>
      </c>
      <c r="AK230" s="22">
        <v>0</v>
      </c>
      <c r="AL230" s="22">
        <v>0</v>
      </c>
    </row>
    <row r="231" spans="1:38" ht="16.5" customHeight="1" x14ac:dyDescent="0.3">
      <c r="A231" s="21">
        <f>COUNTIF(FtbReward_Quest!$B:$B,$B231)+COUNTIF(FtbReward_Mode!$B:$B,$B231)+COUNTIF(FtbReward_Content!$B:$B,$B231)-1</f>
        <v>0</v>
      </c>
      <c r="B231" s="22">
        <f t="shared" si="6"/>
        <v>8309211</v>
      </c>
      <c r="C231" s="120">
        <v>830921</v>
      </c>
      <c r="D231" s="49" t="s">
        <v>3669</v>
      </c>
      <c r="E231" s="49" t="s">
        <v>1655</v>
      </c>
      <c r="F231" s="120">
        <f>COUNTIF($C$8:$C231,$C231)</f>
        <v>1</v>
      </c>
      <c r="G231" s="49" t="b">
        <v>0</v>
      </c>
      <c r="H231" s="49">
        <v>0</v>
      </c>
      <c r="I231" s="129">
        <f>IFERROR(IF(H231=0,0,VLOOKUP(VLOOKUP(H231,#REF!,MATCH("strMailTitleID",#REF!,0),FALSE),#REF!,2,FALSE)),"ERROR")</f>
        <v>0</v>
      </c>
      <c r="J231" s="176">
        <v>0</v>
      </c>
      <c r="K231" s="129">
        <f>IFERROR(IF(J231=0,0,VLOOKUP(VLOOKUP(J231,#REF!,MATCH("strMailTitleID",#REF!,0),FALSE),#REF!,2,FALSE)),"ERROR")</f>
        <v>0</v>
      </c>
      <c r="L231" s="49">
        <f ca="1">IFERROR(VLOOKUP($B231,INDIRECT(VLOOKUP($E231,보상!$S:$AA,2,FALSE)),MATCH(L$6,INDIRECT(VLOOKUP($E231,보상!$S:$AA,3,FALSE)),0),FALSE),"ERROR")</f>
        <v>18850</v>
      </c>
      <c r="M231" s="49">
        <v>0</v>
      </c>
      <c r="N231" s="49">
        <v>0</v>
      </c>
      <c r="O231" s="49">
        <v>0</v>
      </c>
      <c r="P231" s="49" t="str">
        <f ca="1">IFERROR(VLOOKUP($B231,INDIRECT(VLOOKUP($E231,보상!$S:$AA,2,FALSE)),MATCH(P$6,INDIRECT(VLOOKUP($E231,보상!$S:$AA,3,FALSE)),0),FALSE),"ERROR")</f>
        <v>Gold</v>
      </c>
      <c r="Q231" s="49">
        <f ca="1">IFERROR(VLOOKUP($B231,INDIRECT(VLOOKUP($E231,보상!$S:$AA,2,FALSE)),MATCH(Q$6,INDIRECT(VLOOKUP($E231,보상!$S:$AA,3,FALSE)),0),FALSE),"ERROR")</f>
        <v>188500</v>
      </c>
      <c r="R231" s="49" t="b">
        <v>0</v>
      </c>
      <c r="S231" s="50" t="b">
        <v>0</v>
      </c>
      <c r="T231" s="22">
        <v>0</v>
      </c>
      <c r="U231" s="134">
        <f>IFERROR(IF(T231=0,0,VLOOKUP(SUBSTITUTE(VLOOKUP(T231,#REF!,MATCH("strItemName",#REF!,0),FALSE),"SUI_",""),#REF!,2,FALSE)),"ERROR")</f>
        <v>0</v>
      </c>
      <c r="V231" s="177">
        <v>0</v>
      </c>
      <c r="W231" s="134">
        <f>IFERROR(IF(V231=0,0,VLOOKUP(SUBSTITUTE(VLOOKUP(V231,#REF!,MATCH("strItemName",#REF!,0),FALSE),"SUI_",""),#REF!,2,FALSE)),"ERROR")</f>
        <v>0</v>
      </c>
      <c r="X231" s="177">
        <v>0</v>
      </c>
      <c r="Y231" s="134">
        <f>IFERROR(IF(X231=0,0,VLOOKUP(SUBSTITUTE(VLOOKUP(X231,#REF!,MATCH("strItemName",#REF!,0),FALSE),"SUI_",""),#REF!,2,FALSE)),"ERROR")</f>
        <v>0</v>
      </c>
      <c r="Z231" s="177">
        <v>0</v>
      </c>
      <c r="AA231" s="134">
        <f>IFERROR(IF(Z231=0,0,VLOOKUP(SUBSTITUTE(VLOOKUP(Z231,#REF!,MATCH("strItemName",#REF!,0),FALSE),"SUI_",""),#REF!,2,FALSE)),"ERROR")</f>
        <v>0</v>
      </c>
      <c r="AB231" s="177">
        <v>0</v>
      </c>
      <c r="AC231" s="134">
        <f>IFERROR(IF(AB231=0,0,VLOOKUP(SUBSTITUTE(VLOOKUP(AB231,#REF!,MATCH("strItemName",#REF!,0),FALSE),"SUI_",""),#REF!,2,FALSE)),"ERROR")</f>
        <v>0</v>
      </c>
      <c r="AD231" s="88">
        <v>0</v>
      </c>
      <c r="AE231" s="134">
        <f>IFERROR(IF(AD231=0,0,VLOOKUP(SUBSTITUTE(VLOOKUP(AD231,#REF!,MATCH("strItemName",#REF!,0),FALSE),"SUI_",""),#REF!,2,FALSE)),"ERROR")</f>
        <v>0</v>
      </c>
      <c r="AF231" s="22">
        <v>0</v>
      </c>
      <c r="AG231" s="22">
        <v>0</v>
      </c>
      <c r="AH231" s="22">
        <v>0</v>
      </c>
      <c r="AI231" s="22">
        <v>0</v>
      </c>
      <c r="AJ231" s="22" t="b">
        <v>0</v>
      </c>
      <c r="AK231" s="22">
        <v>0</v>
      </c>
      <c r="AL231" s="22">
        <v>0</v>
      </c>
    </row>
    <row r="232" spans="1:38" ht="16.5" customHeight="1" x14ac:dyDescent="0.3">
      <c r="A232" s="21">
        <f>COUNTIF(FtbReward_Quest!$B:$B,$B232)+COUNTIF(FtbReward_Mode!$B:$B,$B232)+COUNTIF(FtbReward_Content!$B:$B,$B232)-1</f>
        <v>0</v>
      </c>
      <c r="B232" s="22">
        <f t="shared" si="6"/>
        <v>8309221</v>
      </c>
      <c r="C232" s="120">
        <v>830922</v>
      </c>
      <c r="D232" s="49" t="s">
        <v>3670</v>
      </c>
      <c r="E232" s="49" t="s">
        <v>1655</v>
      </c>
      <c r="F232" s="120">
        <f>COUNTIF($C$8:$C232,$C232)</f>
        <v>1</v>
      </c>
      <c r="G232" s="49" t="b">
        <v>0</v>
      </c>
      <c r="H232" s="49">
        <v>0</v>
      </c>
      <c r="I232" s="129">
        <f>IFERROR(IF(H232=0,0,VLOOKUP(VLOOKUP(H232,#REF!,MATCH("strMailTitleID",#REF!,0),FALSE),#REF!,2,FALSE)),"ERROR")</f>
        <v>0</v>
      </c>
      <c r="J232" s="176">
        <v>0</v>
      </c>
      <c r="K232" s="129">
        <f>IFERROR(IF(J232=0,0,VLOOKUP(VLOOKUP(J232,#REF!,MATCH("strMailTitleID",#REF!,0),FALSE),#REF!,2,FALSE)),"ERROR")</f>
        <v>0</v>
      </c>
      <c r="L232" s="49">
        <f ca="1">IFERROR(VLOOKUP($B232,INDIRECT(VLOOKUP($E232,보상!$S:$AA,2,FALSE)),MATCH(L$6,INDIRECT(VLOOKUP($E232,보상!$S:$AA,3,FALSE)),0),FALSE),"ERROR")</f>
        <v>18850</v>
      </c>
      <c r="M232" s="49">
        <v>0</v>
      </c>
      <c r="N232" s="49">
        <v>0</v>
      </c>
      <c r="O232" s="49">
        <v>0</v>
      </c>
      <c r="P232" s="49" t="str">
        <f ca="1">IFERROR(VLOOKUP($B232,INDIRECT(VLOOKUP($E232,보상!$S:$AA,2,FALSE)),MATCH(P$6,INDIRECT(VLOOKUP($E232,보상!$S:$AA,3,FALSE)),0),FALSE),"ERROR")</f>
        <v>Gold</v>
      </c>
      <c r="Q232" s="49">
        <f ca="1">IFERROR(VLOOKUP($B232,INDIRECT(VLOOKUP($E232,보상!$S:$AA,2,FALSE)),MATCH(Q$6,INDIRECT(VLOOKUP($E232,보상!$S:$AA,3,FALSE)),0),FALSE),"ERROR")</f>
        <v>188500</v>
      </c>
      <c r="R232" s="49" t="b">
        <v>0</v>
      </c>
      <c r="S232" s="50" t="b">
        <v>0</v>
      </c>
      <c r="T232" s="22">
        <v>0</v>
      </c>
      <c r="U232" s="134">
        <f>IFERROR(IF(T232=0,0,VLOOKUP(SUBSTITUTE(VLOOKUP(T232,#REF!,MATCH("strItemName",#REF!,0),FALSE),"SUI_",""),#REF!,2,FALSE)),"ERROR")</f>
        <v>0</v>
      </c>
      <c r="V232" s="177">
        <v>0</v>
      </c>
      <c r="W232" s="134">
        <f>IFERROR(IF(V232=0,0,VLOOKUP(SUBSTITUTE(VLOOKUP(V232,#REF!,MATCH("strItemName",#REF!,0),FALSE),"SUI_",""),#REF!,2,FALSE)),"ERROR")</f>
        <v>0</v>
      </c>
      <c r="X232" s="177">
        <v>0</v>
      </c>
      <c r="Y232" s="134">
        <f>IFERROR(IF(X232=0,0,VLOOKUP(SUBSTITUTE(VLOOKUP(X232,#REF!,MATCH("strItemName",#REF!,0),FALSE),"SUI_",""),#REF!,2,FALSE)),"ERROR")</f>
        <v>0</v>
      </c>
      <c r="Z232" s="177">
        <v>0</v>
      </c>
      <c r="AA232" s="134">
        <f>IFERROR(IF(Z232=0,0,VLOOKUP(SUBSTITUTE(VLOOKUP(Z232,#REF!,MATCH("strItemName",#REF!,0),FALSE),"SUI_",""),#REF!,2,FALSE)),"ERROR")</f>
        <v>0</v>
      </c>
      <c r="AB232" s="177">
        <v>0</v>
      </c>
      <c r="AC232" s="134">
        <f>IFERROR(IF(AB232=0,0,VLOOKUP(SUBSTITUTE(VLOOKUP(AB232,#REF!,MATCH("strItemName",#REF!,0),FALSE),"SUI_",""),#REF!,2,FALSE)),"ERROR")</f>
        <v>0</v>
      </c>
      <c r="AD232" s="88">
        <v>0</v>
      </c>
      <c r="AE232" s="134">
        <f>IFERROR(IF(AD232=0,0,VLOOKUP(SUBSTITUTE(VLOOKUP(AD232,#REF!,MATCH("strItemName",#REF!,0),FALSE),"SUI_",""),#REF!,2,FALSE)),"ERROR")</f>
        <v>0</v>
      </c>
      <c r="AF232" s="22">
        <v>0</v>
      </c>
      <c r="AG232" s="22">
        <v>0</v>
      </c>
      <c r="AH232" s="22">
        <v>0</v>
      </c>
      <c r="AI232" s="22">
        <v>0</v>
      </c>
      <c r="AJ232" s="22" t="b">
        <v>0</v>
      </c>
      <c r="AK232" s="22">
        <v>0</v>
      </c>
      <c r="AL232" s="22">
        <v>0</v>
      </c>
    </row>
    <row r="233" spans="1:38" ht="16.5" customHeight="1" x14ac:dyDescent="0.3">
      <c r="A233" s="21">
        <f>COUNTIF(FtbReward_Quest!$B:$B,$B233)+COUNTIF(FtbReward_Mode!$B:$B,$B233)+COUNTIF(FtbReward_Content!$B:$B,$B233)-1</f>
        <v>0</v>
      </c>
      <c r="B233" s="22">
        <f t="shared" si="6"/>
        <v>8309231</v>
      </c>
      <c r="C233" s="120">
        <v>830923</v>
      </c>
      <c r="D233" s="49" t="s">
        <v>3671</v>
      </c>
      <c r="E233" s="49" t="s">
        <v>1655</v>
      </c>
      <c r="F233" s="120">
        <f>COUNTIF($C$8:$C233,$C233)</f>
        <v>1</v>
      </c>
      <c r="G233" s="49" t="b">
        <v>0</v>
      </c>
      <c r="H233" s="49">
        <v>0</v>
      </c>
      <c r="I233" s="129">
        <f>IFERROR(IF(H233=0,0,VLOOKUP(VLOOKUP(H233,#REF!,MATCH("strMailTitleID",#REF!,0),FALSE),#REF!,2,FALSE)),"ERROR")</f>
        <v>0</v>
      </c>
      <c r="J233" s="176">
        <v>0</v>
      </c>
      <c r="K233" s="129">
        <f>IFERROR(IF(J233=0,0,VLOOKUP(VLOOKUP(J233,#REF!,MATCH("strMailTitleID",#REF!,0),FALSE),#REF!,2,FALSE)),"ERROR")</f>
        <v>0</v>
      </c>
      <c r="L233" s="49">
        <f ca="1">IFERROR(VLOOKUP($B233,INDIRECT(VLOOKUP($E233,보상!$S:$AA,2,FALSE)),MATCH(L$6,INDIRECT(VLOOKUP($E233,보상!$S:$AA,3,FALSE)),0),FALSE),"ERROR")</f>
        <v>18850</v>
      </c>
      <c r="M233" s="49">
        <v>0</v>
      </c>
      <c r="N233" s="49">
        <v>0</v>
      </c>
      <c r="O233" s="49">
        <v>0</v>
      </c>
      <c r="P233" s="49" t="str">
        <f ca="1">IFERROR(VLOOKUP($B233,INDIRECT(VLOOKUP($E233,보상!$S:$AA,2,FALSE)),MATCH(P$6,INDIRECT(VLOOKUP($E233,보상!$S:$AA,3,FALSE)),0),FALSE),"ERROR")</f>
        <v>Gold</v>
      </c>
      <c r="Q233" s="49">
        <f ca="1">IFERROR(VLOOKUP($B233,INDIRECT(VLOOKUP($E233,보상!$S:$AA,2,FALSE)),MATCH(Q$6,INDIRECT(VLOOKUP($E233,보상!$S:$AA,3,FALSE)),0),FALSE),"ERROR")</f>
        <v>188500</v>
      </c>
      <c r="R233" s="49" t="b">
        <v>0</v>
      </c>
      <c r="S233" s="50" t="b">
        <v>0</v>
      </c>
      <c r="T233" s="22">
        <v>0</v>
      </c>
      <c r="U233" s="134">
        <f>IFERROR(IF(T233=0,0,VLOOKUP(SUBSTITUTE(VLOOKUP(T233,#REF!,MATCH("strItemName",#REF!,0),FALSE),"SUI_",""),#REF!,2,FALSE)),"ERROR")</f>
        <v>0</v>
      </c>
      <c r="V233" s="177">
        <v>0</v>
      </c>
      <c r="W233" s="134">
        <f>IFERROR(IF(V233=0,0,VLOOKUP(SUBSTITUTE(VLOOKUP(V233,#REF!,MATCH("strItemName",#REF!,0),FALSE),"SUI_",""),#REF!,2,FALSE)),"ERROR")</f>
        <v>0</v>
      </c>
      <c r="X233" s="177">
        <v>0</v>
      </c>
      <c r="Y233" s="134">
        <f>IFERROR(IF(X233=0,0,VLOOKUP(SUBSTITUTE(VLOOKUP(X233,#REF!,MATCH("strItemName",#REF!,0),FALSE),"SUI_",""),#REF!,2,FALSE)),"ERROR")</f>
        <v>0</v>
      </c>
      <c r="Z233" s="177">
        <v>0</v>
      </c>
      <c r="AA233" s="134">
        <f>IFERROR(IF(Z233=0,0,VLOOKUP(SUBSTITUTE(VLOOKUP(Z233,#REF!,MATCH("strItemName",#REF!,0),FALSE),"SUI_",""),#REF!,2,FALSE)),"ERROR")</f>
        <v>0</v>
      </c>
      <c r="AB233" s="177">
        <v>0</v>
      </c>
      <c r="AC233" s="134">
        <f>IFERROR(IF(AB233=0,0,VLOOKUP(SUBSTITUTE(VLOOKUP(AB233,#REF!,MATCH("strItemName",#REF!,0),FALSE),"SUI_",""),#REF!,2,FALSE)),"ERROR")</f>
        <v>0</v>
      </c>
      <c r="AD233" s="88">
        <v>0</v>
      </c>
      <c r="AE233" s="134">
        <f>IFERROR(IF(AD233=0,0,VLOOKUP(SUBSTITUTE(VLOOKUP(AD233,#REF!,MATCH("strItemName",#REF!,0),FALSE),"SUI_",""),#REF!,2,FALSE)),"ERROR")</f>
        <v>0</v>
      </c>
      <c r="AF233" s="22">
        <v>0</v>
      </c>
      <c r="AG233" s="22">
        <v>0</v>
      </c>
      <c r="AH233" s="22">
        <v>0</v>
      </c>
      <c r="AI233" s="22">
        <v>0</v>
      </c>
      <c r="AJ233" s="22" t="b">
        <v>0</v>
      </c>
      <c r="AK233" s="22">
        <v>0</v>
      </c>
      <c r="AL233" s="22">
        <v>0</v>
      </c>
    </row>
    <row r="234" spans="1:38" ht="16.5" customHeight="1" x14ac:dyDescent="0.3">
      <c r="A234" s="21">
        <f>COUNTIF(FtbReward_Quest!$B:$B,$B234)+COUNTIF(FtbReward_Mode!$B:$B,$B234)+COUNTIF(FtbReward_Content!$B:$B,$B234)-1</f>
        <v>0</v>
      </c>
      <c r="B234" s="22">
        <f t="shared" si="6"/>
        <v>8309241</v>
      </c>
      <c r="C234" s="120">
        <v>830924</v>
      </c>
      <c r="D234" s="49" t="s">
        <v>3672</v>
      </c>
      <c r="E234" s="49" t="s">
        <v>1655</v>
      </c>
      <c r="F234" s="120">
        <f>COUNTIF($C$8:$C234,$C234)</f>
        <v>1</v>
      </c>
      <c r="G234" s="49" t="b">
        <v>0</v>
      </c>
      <c r="H234" s="49">
        <v>0</v>
      </c>
      <c r="I234" s="129">
        <f>IFERROR(IF(H234=0,0,VLOOKUP(VLOOKUP(H234,#REF!,MATCH("strMailTitleID",#REF!,0),FALSE),#REF!,2,FALSE)),"ERROR")</f>
        <v>0</v>
      </c>
      <c r="J234" s="176">
        <v>0</v>
      </c>
      <c r="K234" s="129">
        <f>IFERROR(IF(J234=0,0,VLOOKUP(VLOOKUP(J234,#REF!,MATCH("strMailTitleID",#REF!,0),FALSE),#REF!,2,FALSE)),"ERROR")</f>
        <v>0</v>
      </c>
      <c r="L234" s="49">
        <f ca="1">IFERROR(VLOOKUP($B234,INDIRECT(VLOOKUP($E234,보상!$S:$AA,2,FALSE)),MATCH(L$6,INDIRECT(VLOOKUP($E234,보상!$S:$AA,3,FALSE)),0),FALSE),"ERROR")</f>
        <v>18850</v>
      </c>
      <c r="M234" s="49">
        <v>0</v>
      </c>
      <c r="N234" s="49">
        <v>0</v>
      </c>
      <c r="O234" s="49">
        <v>0</v>
      </c>
      <c r="P234" s="49" t="str">
        <f ca="1">IFERROR(VLOOKUP($B234,INDIRECT(VLOOKUP($E234,보상!$S:$AA,2,FALSE)),MATCH(P$6,INDIRECT(VLOOKUP($E234,보상!$S:$AA,3,FALSE)),0),FALSE),"ERROR")</f>
        <v>Gold</v>
      </c>
      <c r="Q234" s="49">
        <f ca="1">IFERROR(VLOOKUP($B234,INDIRECT(VLOOKUP($E234,보상!$S:$AA,2,FALSE)),MATCH(Q$6,INDIRECT(VLOOKUP($E234,보상!$S:$AA,3,FALSE)),0),FALSE),"ERROR")</f>
        <v>188500</v>
      </c>
      <c r="R234" s="49" t="b">
        <v>0</v>
      </c>
      <c r="S234" s="50" t="b">
        <v>0</v>
      </c>
      <c r="T234" s="22">
        <v>0</v>
      </c>
      <c r="U234" s="134">
        <f>IFERROR(IF(T234=0,0,VLOOKUP(SUBSTITUTE(VLOOKUP(T234,#REF!,MATCH("strItemName",#REF!,0),FALSE),"SUI_",""),#REF!,2,FALSE)),"ERROR")</f>
        <v>0</v>
      </c>
      <c r="V234" s="177">
        <v>0</v>
      </c>
      <c r="W234" s="134">
        <f>IFERROR(IF(V234=0,0,VLOOKUP(SUBSTITUTE(VLOOKUP(V234,#REF!,MATCH("strItemName",#REF!,0),FALSE),"SUI_",""),#REF!,2,FALSE)),"ERROR")</f>
        <v>0</v>
      </c>
      <c r="X234" s="177">
        <v>0</v>
      </c>
      <c r="Y234" s="134">
        <f>IFERROR(IF(X234=0,0,VLOOKUP(SUBSTITUTE(VLOOKUP(X234,#REF!,MATCH("strItemName",#REF!,0),FALSE),"SUI_",""),#REF!,2,FALSE)),"ERROR")</f>
        <v>0</v>
      </c>
      <c r="Z234" s="177">
        <v>0</v>
      </c>
      <c r="AA234" s="134">
        <f>IFERROR(IF(Z234=0,0,VLOOKUP(SUBSTITUTE(VLOOKUP(Z234,#REF!,MATCH("strItemName",#REF!,0),FALSE),"SUI_",""),#REF!,2,FALSE)),"ERROR")</f>
        <v>0</v>
      </c>
      <c r="AB234" s="177">
        <v>0</v>
      </c>
      <c r="AC234" s="134">
        <f>IFERROR(IF(AB234=0,0,VLOOKUP(SUBSTITUTE(VLOOKUP(AB234,#REF!,MATCH("strItemName",#REF!,0),FALSE),"SUI_",""),#REF!,2,FALSE)),"ERROR")</f>
        <v>0</v>
      </c>
      <c r="AD234" s="88">
        <v>0</v>
      </c>
      <c r="AE234" s="134">
        <f>IFERROR(IF(AD234=0,0,VLOOKUP(SUBSTITUTE(VLOOKUP(AD234,#REF!,MATCH("strItemName",#REF!,0),FALSE),"SUI_",""),#REF!,2,FALSE)),"ERROR")</f>
        <v>0</v>
      </c>
      <c r="AF234" s="22">
        <v>0</v>
      </c>
      <c r="AG234" s="22">
        <v>0</v>
      </c>
      <c r="AH234" s="22">
        <v>0</v>
      </c>
      <c r="AI234" s="22">
        <v>0</v>
      </c>
      <c r="AJ234" s="22" t="b">
        <v>0</v>
      </c>
      <c r="AK234" s="22">
        <v>0</v>
      </c>
      <c r="AL234" s="22">
        <v>0</v>
      </c>
    </row>
    <row r="235" spans="1:38" ht="16.5" customHeight="1" x14ac:dyDescent="0.3">
      <c r="A235" s="21">
        <f>COUNTIF(FtbReward_Quest!$B:$B,$B235)+COUNTIF(FtbReward_Mode!$B:$B,$B235)+COUNTIF(FtbReward_Content!$B:$B,$B235)-1</f>
        <v>0</v>
      </c>
      <c r="B235" s="22">
        <f t="shared" si="6"/>
        <v>8309251</v>
      </c>
      <c r="C235" s="120">
        <v>830925</v>
      </c>
      <c r="D235" s="49" t="s">
        <v>3673</v>
      </c>
      <c r="E235" s="49" t="s">
        <v>1655</v>
      </c>
      <c r="F235" s="120">
        <f>COUNTIF($C$8:$C235,$C235)</f>
        <v>1</v>
      </c>
      <c r="G235" s="49" t="b">
        <v>0</v>
      </c>
      <c r="H235" s="49">
        <v>0</v>
      </c>
      <c r="I235" s="129">
        <f>IFERROR(IF(H235=0,0,VLOOKUP(VLOOKUP(H235,#REF!,MATCH("strMailTitleID",#REF!,0),FALSE),#REF!,2,FALSE)),"ERROR")</f>
        <v>0</v>
      </c>
      <c r="J235" s="176">
        <v>0</v>
      </c>
      <c r="K235" s="129">
        <f>IFERROR(IF(J235=0,0,VLOOKUP(VLOOKUP(J235,#REF!,MATCH("strMailTitleID",#REF!,0),FALSE),#REF!,2,FALSE)),"ERROR")</f>
        <v>0</v>
      </c>
      <c r="L235" s="49">
        <f ca="1">IFERROR(VLOOKUP($B235,INDIRECT(VLOOKUP($E235,보상!$S:$AA,2,FALSE)),MATCH(L$6,INDIRECT(VLOOKUP($E235,보상!$S:$AA,3,FALSE)),0),FALSE),"ERROR")</f>
        <v>18850</v>
      </c>
      <c r="M235" s="49">
        <v>0</v>
      </c>
      <c r="N235" s="49">
        <v>0</v>
      </c>
      <c r="O235" s="49">
        <v>0</v>
      </c>
      <c r="P235" s="49" t="str">
        <f ca="1">IFERROR(VLOOKUP($B235,INDIRECT(VLOOKUP($E235,보상!$S:$AA,2,FALSE)),MATCH(P$6,INDIRECT(VLOOKUP($E235,보상!$S:$AA,3,FALSE)),0),FALSE),"ERROR")</f>
        <v>Gold</v>
      </c>
      <c r="Q235" s="49">
        <f ca="1">IFERROR(VLOOKUP($B235,INDIRECT(VLOOKUP($E235,보상!$S:$AA,2,FALSE)),MATCH(Q$6,INDIRECT(VLOOKUP($E235,보상!$S:$AA,3,FALSE)),0),FALSE),"ERROR")</f>
        <v>188500</v>
      </c>
      <c r="R235" s="49" t="b">
        <v>0</v>
      </c>
      <c r="S235" s="50" t="b">
        <v>0</v>
      </c>
      <c r="T235" s="22">
        <v>0</v>
      </c>
      <c r="U235" s="134">
        <f>IFERROR(IF(T235=0,0,VLOOKUP(SUBSTITUTE(VLOOKUP(T235,#REF!,MATCH("strItemName",#REF!,0),FALSE),"SUI_",""),#REF!,2,FALSE)),"ERROR")</f>
        <v>0</v>
      </c>
      <c r="V235" s="177">
        <v>0</v>
      </c>
      <c r="W235" s="134">
        <f>IFERROR(IF(V235=0,0,VLOOKUP(SUBSTITUTE(VLOOKUP(V235,#REF!,MATCH("strItemName",#REF!,0),FALSE),"SUI_",""),#REF!,2,FALSE)),"ERROR")</f>
        <v>0</v>
      </c>
      <c r="X235" s="177">
        <v>0</v>
      </c>
      <c r="Y235" s="134">
        <f>IFERROR(IF(X235=0,0,VLOOKUP(SUBSTITUTE(VLOOKUP(X235,#REF!,MATCH("strItemName",#REF!,0),FALSE),"SUI_",""),#REF!,2,FALSE)),"ERROR")</f>
        <v>0</v>
      </c>
      <c r="Z235" s="177">
        <v>0</v>
      </c>
      <c r="AA235" s="134">
        <f>IFERROR(IF(Z235=0,0,VLOOKUP(SUBSTITUTE(VLOOKUP(Z235,#REF!,MATCH("strItemName",#REF!,0),FALSE),"SUI_",""),#REF!,2,FALSE)),"ERROR")</f>
        <v>0</v>
      </c>
      <c r="AB235" s="177">
        <v>0</v>
      </c>
      <c r="AC235" s="134">
        <f>IFERROR(IF(AB235=0,0,VLOOKUP(SUBSTITUTE(VLOOKUP(AB235,#REF!,MATCH("strItemName",#REF!,0),FALSE),"SUI_",""),#REF!,2,FALSE)),"ERROR")</f>
        <v>0</v>
      </c>
      <c r="AD235" s="88">
        <v>0</v>
      </c>
      <c r="AE235" s="134">
        <f>IFERROR(IF(AD235=0,0,VLOOKUP(SUBSTITUTE(VLOOKUP(AD235,#REF!,MATCH("strItemName",#REF!,0),FALSE),"SUI_",""),#REF!,2,FALSE)),"ERROR")</f>
        <v>0</v>
      </c>
      <c r="AF235" s="22">
        <v>0</v>
      </c>
      <c r="AG235" s="22">
        <v>0</v>
      </c>
      <c r="AH235" s="22">
        <v>0</v>
      </c>
      <c r="AI235" s="22">
        <v>0</v>
      </c>
      <c r="AJ235" s="22" t="b">
        <v>0</v>
      </c>
      <c r="AK235" s="22">
        <v>0</v>
      </c>
      <c r="AL235" s="22">
        <v>0</v>
      </c>
    </row>
    <row r="236" spans="1:38" ht="16.5" customHeight="1" x14ac:dyDescent="0.3">
      <c r="A236" s="21">
        <f>COUNTIF(FtbReward_Quest!$B:$B,$B236)+COUNTIF(FtbReward_Mode!$B:$B,$B236)+COUNTIF(FtbReward_Content!$B:$B,$B236)-1</f>
        <v>0</v>
      </c>
      <c r="B236" s="22">
        <f t="shared" si="6"/>
        <v>8309261</v>
      </c>
      <c r="C236" s="120">
        <v>830926</v>
      </c>
      <c r="D236" s="49" t="s">
        <v>3674</v>
      </c>
      <c r="E236" s="49" t="s">
        <v>1655</v>
      </c>
      <c r="F236" s="120">
        <f>COUNTIF($C$8:$C236,$C236)</f>
        <v>1</v>
      </c>
      <c r="G236" s="49" t="b">
        <v>0</v>
      </c>
      <c r="H236" s="49">
        <v>0</v>
      </c>
      <c r="I236" s="129">
        <f>IFERROR(IF(H236=0,0,VLOOKUP(VLOOKUP(H236,#REF!,MATCH("strMailTitleID",#REF!,0),FALSE),#REF!,2,FALSE)),"ERROR")</f>
        <v>0</v>
      </c>
      <c r="J236" s="176">
        <v>0</v>
      </c>
      <c r="K236" s="129">
        <f>IFERROR(IF(J236=0,0,VLOOKUP(VLOOKUP(J236,#REF!,MATCH("strMailTitleID",#REF!,0),FALSE),#REF!,2,FALSE)),"ERROR")</f>
        <v>0</v>
      </c>
      <c r="L236" s="49">
        <f ca="1">IFERROR(VLOOKUP($B236,INDIRECT(VLOOKUP($E236,보상!$S:$AA,2,FALSE)),MATCH(L$6,INDIRECT(VLOOKUP($E236,보상!$S:$AA,3,FALSE)),0),FALSE),"ERROR")</f>
        <v>18850</v>
      </c>
      <c r="M236" s="49">
        <v>0</v>
      </c>
      <c r="N236" s="49">
        <v>0</v>
      </c>
      <c r="O236" s="49">
        <v>0</v>
      </c>
      <c r="P236" s="49" t="str">
        <f ca="1">IFERROR(VLOOKUP($B236,INDIRECT(VLOOKUP($E236,보상!$S:$AA,2,FALSE)),MATCH(P$6,INDIRECT(VLOOKUP($E236,보상!$S:$AA,3,FALSE)),0),FALSE),"ERROR")</f>
        <v>Gold</v>
      </c>
      <c r="Q236" s="49">
        <f ca="1">IFERROR(VLOOKUP($B236,INDIRECT(VLOOKUP($E236,보상!$S:$AA,2,FALSE)),MATCH(Q$6,INDIRECT(VLOOKUP($E236,보상!$S:$AA,3,FALSE)),0),FALSE),"ERROR")</f>
        <v>188500</v>
      </c>
      <c r="R236" s="49" t="b">
        <v>0</v>
      </c>
      <c r="S236" s="50" t="b">
        <v>0</v>
      </c>
      <c r="T236" s="22">
        <v>0</v>
      </c>
      <c r="U236" s="134">
        <f>IFERROR(IF(T236=0,0,VLOOKUP(SUBSTITUTE(VLOOKUP(T236,#REF!,MATCH("strItemName",#REF!,0),FALSE),"SUI_",""),#REF!,2,FALSE)),"ERROR")</f>
        <v>0</v>
      </c>
      <c r="V236" s="177">
        <v>0</v>
      </c>
      <c r="W236" s="134">
        <f>IFERROR(IF(V236=0,0,VLOOKUP(SUBSTITUTE(VLOOKUP(V236,#REF!,MATCH("strItemName",#REF!,0),FALSE),"SUI_",""),#REF!,2,FALSE)),"ERROR")</f>
        <v>0</v>
      </c>
      <c r="X236" s="177">
        <v>0</v>
      </c>
      <c r="Y236" s="134">
        <f>IFERROR(IF(X236=0,0,VLOOKUP(SUBSTITUTE(VLOOKUP(X236,#REF!,MATCH("strItemName",#REF!,0),FALSE),"SUI_",""),#REF!,2,FALSE)),"ERROR")</f>
        <v>0</v>
      </c>
      <c r="Z236" s="177">
        <v>0</v>
      </c>
      <c r="AA236" s="134">
        <f>IFERROR(IF(Z236=0,0,VLOOKUP(SUBSTITUTE(VLOOKUP(Z236,#REF!,MATCH("strItemName",#REF!,0),FALSE),"SUI_",""),#REF!,2,FALSE)),"ERROR")</f>
        <v>0</v>
      </c>
      <c r="AB236" s="177">
        <v>0</v>
      </c>
      <c r="AC236" s="134">
        <f>IFERROR(IF(AB236=0,0,VLOOKUP(SUBSTITUTE(VLOOKUP(AB236,#REF!,MATCH("strItemName",#REF!,0),FALSE),"SUI_",""),#REF!,2,FALSE)),"ERROR")</f>
        <v>0</v>
      </c>
      <c r="AD236" s="88">
        <v>0</v>
      </c>
      <c r="AE236" s="134">
        <f>IFERROR(IF(AD236=0,0,VLOOKUP(SUBSTITUTE(VLOOKUP(AD236,#REF!,MATCH("strItemName",#REF!,0),FALSE),"SUI_",""),#REF!,2,FALSE)),"ERROR")</f>
        <v>0</v>
      </c>
      <c r="AF236" s="22">
        <v>0</v>
      </c>
      <c r="AG236" s="22">
        <v>0</v>
      </c>
      <c r="AH236" s="22">
        <v>0</v>
      </c>
      <c r="AI236" s="22">
        <v>0</v>
      </c>
      <c r="AJ236" s="22" t="b">
        <v>0</v>
      </c>
      <c r="AK236" s="22">
        <v>0</v>
      </c>
      <c r="AL236" s="22">
        <v>0</v>
      </c>
    </row>
    <row r="237" spans="1:38" ht="16.5" customHeight="1" x14ac:dyDescent="0.3">
      <c r="A237" s="21">
        <f>COUNTIF(FtbReward_Quest!$B:$B,$B237)+COUNTIF(FtbReward_Mode!$B:$B,$B237)+COUNTIF(FtbReward_Content!$B:$B,$B237)-1</f>
        <v>0</v>
      </c>
      <c r="B237" s="22">
        <f t="shared" si="6"/>
        <v>8309271</v>
      </c>
      <c r="C237" s="120">
        <v>830927</v>
      </c>
      <c r="D237" s="49" t="s">
        <v>3675</v>
      </c>
      <c r="E237" s="49" t="s">
        <v>1655</v>
      </c>
      <c r="F237" s="120">
        <f>COUNTIF($C$8:$C237,$C237)</f>
        <v>1</v>
      </c>
      <c r="G237" s="49" t="b">
        <v>0</v>
      </c>
      <c r="H237" s="49">
        <v>0</v>
      </c>
      <c r="I237" s="129">
        <f>IFERROR(IF(H237=0,0,VLOOKUP(VLOOKUP(H237,#REF!,MATCH("strMailTitleID",#REF!,0),FALSE),#REF!,2,FALSE)),"ERROR")</f>
        <v>0</v>
      </c>
      <c r="J237" s="176">
        <v>0</v>
      </c>
      <c r="K237" s="129">
        <f>IFERROR(IF(J237=0,0,VLOOKUP(VLOOKUP(J237,#REF!,MATCH("strMailTitleID",#REF!,0),FALSE),#REF!,2,FALSE)),"ERROR")</f>
        <v>0</v>
      </c>
      <c r="L237" s="49">
        <f ca="1">IFERROR(VLOOKUP($B237,INDIRECT(VLOOKUP($E237,보상!$S:$AA,2,FALSE)),MATCH(L$6,INDIRECT(VLOOKUP($E237,보상!$S:$AA,3,FALSE)),0),FALSE),"ERROR")</f>
        <v>19300</v>
      </c>
      <c r="M237" s="49">
        <v>0</v>
      </c>
      <c r="N237" s="49">
        <v>0</v>
      </c>
      <c r="O237" s="49">
        <v>0</v>
      </c>
      <c r="P237" s="49" t="str">
        <f ca="1">IFERROR(VLOOKUP($B237,INDIRECT(VLOOKUP($E237,보상!$S:$AA,2,FALSE)),MATCH(P$6,INDIRECT(VLOOKUP($E237,보상!$S:$AA,3,FALSE)),0),FALSE),"ERROR")</f>
        <v>Gold</v>
      </c>
      <c r="Q237" s="49">
        <f ca="1">IFERROR(VLOOKUP($B237,INDIRECT(VLOOKUP($E237,보상!$S:$AA,2,FALSE)),MATCH(Q$6,INDIRECT(VLOOKUP($E237,보상!$S:$AA,3,FALSE)),0),FALSE),"ERROR")</f>
        <v>193000</v>
      </c>
      <c r="R237" s="49" t="b">
        <v>0</v>
      </c>
      <c r="S237" s="50" t="b">
        <v>0</v>
      </c>
      <c r="T237" s="22">
        <v>0</v>
      </c>
      <c r="U237" s="134">
        <f>IFERROR(IF(T237=0,0,VLOOKUP(SUBSTITUTE(VLOOKUP(T237,#REF!,MATCH("strItemName",#REF!,0),FALSE),"SUI_",""),#REF!,2,FALSE)),"ERROR")</f>
        <v>0</v>
      </c>
      <c r="V237" s="177">
        <v>0</v>
      </c>
      <c r="W237" s="134">
        <f>IFERROR(IF(V237=0,0,VLOOKUP(SUBSTITUTE(VLOOKUP(V237,#REF!,MATCH("strItemName",#REF!,0),FALSE),"SUI_",""),#REF!,2,FALSE)),"ERROR")</f>
        <v>0</v>
      </c>
      <c r="X237" s="177">
        <v>0</v>
      </c>
      <c r="Y237" s="134">
        <f>IFERROR(IF(X237=0,0,VLOOKUP(SUBSTITUTE(VLOOKUP(X237,#REF!,MATCH("strItemName",#REF!,0),FALSE),"SUI_",""),#REF!,2,FALSE)),"ERROR")</f>
        <v>0</v>
      </c>
      <c r="Z237" s="177">
        <v>0</v>
      </c>
      <c r="AA237" s="134">
        <f>IFERROR(IF(Z237=0,0,VLOOKUP(SUBSTITUTE(VLOOKUP(Z237,#REF!,MATCH("strItemName",#REF!,0),FALSE),"SUI_",""),#REF!,2,FALSE)),"ERROR")</f>
        <v>0</v>
      </c>
      <c r="AB237" s="177">
        <v>0</v>
      </c>
      <c r="AC237" s="134">
        <f>IFERROR(IF(AB237=0,0,VLOOKUP(SUBSTITUTE(VLOOKUP(AB237,#REF!,MATCH("strItemName",#REF!,0),FALSE),"SUI_",""),#REF!,2,FALSE)),"ERROR")</f>
        <v>0</v>
      </c>
      <c r="AD237" s="88">
        <v>0</v>
      </c>
      <c r="AE237" s="134">
        <f>IFERROR(IF(AD237=0,0,VLOOKUP(SUBSTITUTE(VLOOKUP(AD237,#REF!,MATCH("strItemName",#REF!,0),FALSE),"SUI_",""),#REF!,2,FALSE)),"ERROR")</f>
        <v>0</v>
      </c>
      <c r="AF237" s="22">
        <v>0</v>
      </c>
      <c r="AG237" s="22">
        <v>0</v>
      </c>
      <c r="AH237" s="22">
        <v>0</v>
      </c>
      <c r="AI237" s="22">
        <v>0</v>
      </c>
      <c r="AJ237" s="22" t="b">
        <v>0</v>
      </c>
      <c r="AK237" s="22">
        <v>0</v>
      </c>
      <c r="AL237" s="22">
        <v>0</v>
      </c>
    </row>
    <row r="238" spans="1:38" ht="16.5" customHeight="1" x14ac:dyDescent="0.3">
      <c r="A238" s="21">
        <f>COUNTIF(FtbReward_Quest!$B:$B,$B238)+COUNTIF(FtbReward_Mode!$B:$B,$B238)+COUNTIF(FtbReward_Content!$B:$B,$B238)-1</f>
        <v>0</v>
      </c>
      <c r="B238" s="22">
        <f t="shared" si="6"/>
        <v>8309281</v>
      </c>
      <c r="C238" s="120">
        <v>830928</v>
      </c>
      <c r="D238" s="49" t="s">
        <v>3676</v>
      </c>
      <c r="E238" s="49" t="s">
        <v>1655</v>
      </c>
      <c r="F238" s="120">
        <f>COUNTIF($C$8:$C238,$C238)</f>
        <v>1</v>
      </c>
      <c r="G238" s="49" t="b">
        <v>0</v>
      </c>
      <c r="H238" s="49">
        <v>0</v>
      </c>
      <c r="I238" s="129">
        <f>IFERROR(IF(H238=0,0,VLOOKUP(VLOOKUP(H238,#REF!,MATCH("strMailTitleID",#REF!,0),FALSE),#REF!,2,FALSE)),"ERROR")</f>
        <v>0</v>
      </c>
      <c r="J238" s="176">
        <v>0</v>
      </c>
      <c r="K238" s="129">
        <f>IFERROR(IF(J238=0,0,VLOOKUP(VLOOKUP(J238,#REF!,MATCH("strMailTitleID",#REF!,0),FALSE),#REF!,2,FALSE)),"ERROR")</f>
        <v>0</v>
      </c>
      <c r="L238" s="49">
        <f ca="1">IFERROR(VLOOKUP($B238,INDIRECT(VLOOKUP($E238,보상!$S:$AA,2,FALSE)),MATCH(L$6,INDIRECT(VLOOKUP($E238,보상!$S:$AA,3,FALSE)),0),FALSE),"ERROR")</f>
        <v>19300</v>
      </c>
      <c r="M238" s="49">
        <v>0</v>
      </c>
      <c r="N238" s="49">
        <v>0</v>
      </c>
      <c r="O238" s="49">
        <v>0</v>
      </c>
      <c r="P238" s="49" t="str">
        <f ca="1">IFERROR(VLOOKUP($B238,INDIRECT(VLOOKUP($E238,보상!$S:$AA,2,FALSE)),MATCH(P$6,INDIRECT(VLOOKUP($E238,보상!$S:$AA,3,FALSE)),0),FALSE),"ERROR")</f>
        <v>Gold</v>
      </c>
      <c r="Q238" s="49">
        <f ca="1">IFERROR(VLOOKUP($B238,INDIRECT(VLOOKUP($E238,보상!$S:$AA,2,FALSE)),MATCH(Q$6,INDIRECT(VLOOKUP($E238,보상!$S:$AA,3,FALSE)),0),FALSE),"ERROR")</f>
        <v>193000</v>
      </c>
      <c r="R238" s="49" t="b">
        <v>0</v>
      </c>
      <c r="S238" s="50" t="b">
        <v>0</v>
      </c>
      <c r="T238" s="22">
        <v>0</v>
      </c>
      <c r="U238" s="134">
        <f>IFERROR(IF(T238=0,0,VLOOKUP(SUBSTITUTE(VLOOKUP(T238,#REF!,MATCH("strItemName",#REF!,0),FALSE),"SUI_",""),#REF!,2,FALSE)),"ERROR")</f>
        <v>0</v>
      </c>
      <c r="V238" s="177">
        <v>0</v>
      </c>
      <c r="W238" s="134">
        <f>IFERROR(IF(V238=0,0,VLOOKUP(SUBSTITUTE(VLOOKUP(V238,#REF!,MATCH("strItemName",#REF!,0),FALSE),"SUI_",""),#REF!,2,FALSE)),"ERROR")</f>
        <v>0</v>
      </c>
      <c r="X238" s="177">
        <v>0</v>
      </c>
      <c r="Y238" s="134">
        <f>IFERROR(IF(X238=0,0,VLOOKUP(SUBSTITUTE(VLOOKUP(X238,#REF!,MATCH("strItemName",#REF!,0),FALSE),"SUI_",""),#REF!,2,FALSE)),"ERROR")</f>
        <v>0</v>
      </c>
      <c r="Z238" s="177">
        <v>0</v>
      </c>
      <c r="AA238" s="134">
        <f>IFERROR(IF(Z238=0,0,VLOOKUP(SUBSTITUTE(VLOOKUP(Z238,#REF!,MATCH("strItemName",#REF!,0),FALSE),"SUI_",""),#REF!,2,FALSE)),"ERROR")</f>
        <v>0</v>
      </c>
      <c r="AB238" s="177">
        <v>0</v>
      </c>
      <c r="AC238" s="134">
        <f>IFERROR(IF(AB238=0,0,VLOOKUP(SUBSTITUTE(VLOOKUP(AB238,#REF!,MATCH("strItemName",#REF!,0),FALSE),"SUI_",""),#REF!,2,FALSE)),"ERROR")</f>
        <v>0</v>
      </c>
      <c r="AD238" s="88">
        <v>0</v>
      </c>
      <c r="AE238" s="134">
        <f>IFERROR(IF(AD238=0,0,VLOOKUP(SUBSTITUTE(VLOOKUP(AD238,#REF!,MATCH("strItemName",#REF!,0),FALSE),"SUI_",""),#REF!,2,FALSE)),"ERROR")</f>
        <v>0</v>
      </c>
      <c r="AF238" s="22">
        <v>0</v>
      </c>
      <c r="AG238" s="22">
        <v>0</v>
      </c>
      <c r="AH238" s="22">
        <v>0</v>
      </c>
      <c r="AI238" s="22">
        <v>0</v>
      </c>
      <c r="AJ238" s="22" t="b">
        <v>0</v>
      </c>
      <c r="AK238" s="22">
        <v>0</v>
      </c>
      <c r="AL238" s="22">
        <v>0</v>
      </c>
    </row>
    <row r="239" spans="1:38" ht="16.5" customHeight="1" x14ac:dyDescent="0.3">
      <c r="A239" s="21">
        <f>COUNTIF(FtbReward_Quest!$B:$B,$B239)+COUNTIF(FtbReward_Mode!$B:$B,$B239)+COUNTIF(FtbReward_Content!$B:$B,$B239)-1</f>
        <v>0</v>
      </c>
      <c r="B239" s="22">
        <f t="shared" si="6"/>
        <v>8309291</v>
      </c>
      <c r="C239" s="120">
        <v>830929</v>
      </c>
      <c r="D239" s="49" t="s">
        <v>3677</v>
      </c>
      <c r="E239" s="49" t="s">
        <v>1655</v>
      </c>
      <c r="F239" s="120">
        <f>COUNTIF($C$8:$C239,$C239)</f>
        <v>1</v>
      </c>
      <c r="G239" s="49" t="b">
        <v>0</v>
      </c>
      <c r="H239" s="49">
        <v>0</v>
      </c>
      <c r="I239" s="129">
        <f>IFERROR(IF(H239=0,0,VLOOKUP(VLOOKUP(H239,#REF!,MATCH("strMailTitleID",#REF!,0),FALSE),#REF!,2,FALSE)),"ERROR")</f>
        <v>0</v>
      </c>
      <c r="J239" s="176">
        <v>0</v>
      </c>
      <c r="K239" s="129">
        <f>IFERROR(IF(J239=0,0,VLOOKUP(VLOOKUP(J239,#REF!,MATCH("strMailTitleID",#REF!,0),FALSE),#REF!,2,FALSE)),"ERROR")</f>
        <v>0</v>
      </c>
      <c r="L239" s="49">
        <f ca="1">IFERROR(VLOOKUP($B239,INDIRECT(VLOOKUP($E239,보상!$S:$AA,2,FALSE)),MATCH(L$6,INDIRECT(VLOOKUP($E239,보상!$S:$AA,3,FALSE)),0),FALSE),"ERROR")</f>
        <v>19300</v>
      </c>
      <c r="M239" s="49">
        <v>0</v>
      </c>
      <c r="N239" s="49">
        <v>0</v>
      </c>
      <c r="O239" s="49">
        <v>0</v>
      </c>
      <c r="P239" s="49" t="str">
        <f ca="1">IFERROR(VLOOKUP($B239,INDIRECT(VLOOKUP($E239,보상!$S:$AA,2,FALSE)),MATCH(P$6,INDIRECT(VLOOKUP($E239,보상!$S:$AA,3,FALSE)),0),FALSE),"ERROR")</f>
        <v>Gold</v>
      </c>
      <c r="Q239" s="49">
        <f ca="1">IFERROR(VLOOKUP($B239,INDIRECT(VLOOKUP($E239,보상!$S:$AA,2,FALSE)),MATCH(Q$6,INDIRECT(VLOOKUP($E239,보상!$S:$AA,3,FALSE)),0),FALSE),"ERROR")</f>
        <v>193000</v>
      </c>
      <c r="R239" s="49" t="b">
        <v>0</v>
      </c>
      <c r="S239" s="50" t="b">
        <v>0</v>
      </c>
      <c r="T239" s="22">
        <v>0</v>
      </c>
      <c r="U239" s="134">
        <f>IFERROR(IF(T239=0,0,VLOOKUP(SUBSTITUTE(VLOOKUP(T239,#REF!,MATCH("strItemName",#REF!,0),FALSE),"SUI_",""),#REF!,2,FALSE)),"ERROR")</f>
        <v>0</v>
      </c>
      <c r="V239" s="177">
        <v>0</v>
      </c>
      <c r="W239" s="134">
        <f>IFERROR(IF(V239=0,0,VLOOKUP(SUBSTITUTE(VLOOKUP(V239,#REF!,MATCH("strItemName",#REF!,0),FALSE),"SUI_",""),#REF!,2,FALSE)),"ERROR")</f>
        <v>0</v>
      </c>
      <c r="X239" s="177">
        <v>0</v>
      </c>
      <c r="Y239" s="134">
        <f>IFERROR(IF(X239=0,0,VLOOKUP(SUBSTITUTE(VLOOKUP(X239,#REF!,MATCH("strItemName",#REF!,0),FALSE),"SUI_",""),#REF!,2,FALSE)),"ERROR")</f>
        <v>0</v>
      </c>
      <c r="Z239" s="177">
        <v>0</v>
      </c>
      <c r="AA239" s="134">
        <f>IFERROR(IF(Z239=0,0,VLOOKUP(SUBSTITUTE(VLOOKUP(Z239,#REF!,MATCH("strItemName",#REF!,0),FALSE),"SUI_",""),#REF!,2,FALSE)),"ERROR")</f>
        <v>0</v>
      </c>
      <c r="AB239" s="177">
        <v>0</v>
      </c>
      <c r="AC239" s="134">
        <f>IFERROR(IF(AB239=0,0,VLOOKUP(SUBSTITUTE(VLOOKUP(AB239,#REF!,MATCH("strItemName",#REF!,0),FALSE),"SUI_",""),#REF!,2,FALSE)),"ERROR")</f>
        <v>0</v>
      </c>
      <c r="AD239" s="88">
        <v>0</v>
      </c>
      <c r="AE239" s="134">
        <f>IFERROR(IF(AD239=0,0,VLOOKUP(SUBSTITUTE(VLOOKUP(AD239,#REF!,MATCH("strItemName",#REF!,0),FALSE),"SUI_",""),#REF!,2,FALSE)),"ERROR")</f>
        <v>0</v>
      </c>
      <c r="AF239" s="22">
        <v>0</v>
      </c>
      <c r="AG239" s="22">
        <v>0</v>
      </c>
      <c r="AH239" s="22">
        <v>0</v>
      </c>
      <c r="AI239" s="22">
        <v>0</v>
      </c>
      <c r="AJ239" s="22" t="b">
        <v>0</v>
      </c>
      <c r="AK239" s="22">
        <v>0</v>
      </c>
      <c r="AL239" s="22">
        <v>0</v>
      </c>
    </row>
    <row r="240" spans="1:38" ht="16.5" customHeight="1" x14ac:dyDescent="0.3">
      <c r="A240" s="21">
        <f>COUNTIF(FtbReward_Quest!$B:$B,$B240)+COUNTIF(FtbReward_Mode!$B:$B,$B240)+COUNTIF(FtbReward_Content!$B:$B,$B240)-1</f>
        <v>0</v>
      </c>
      <c r="B240" s="22">
        <f t="shared" si="6"/>
        <v>8309301</v>
      </c>
      <c r="C240" s="120">
        <v>830930</v>
      </c>
      <c r="D240" s="49" t="s">
        <v>3678</v>
      </c>
      <c r="E240" s="49" t="s">
        <v>1655</v>
      </c>
      <c r="F240" s="120">
        <f>COUNTIF($C$8:$C240,$C240)</f>
        <v>1</v>
      </c>
      <c r="G240" s="49" t="b">
        <v>0</v>
      </c>
      <c r="H240" s="49">
        <v>0</v>
      </c>
      <c r="I240" s="129">
        <f>IFERROR(IF(H240=0,0,VLOOKUP(VLOOKUP(H240,#REF!,MATCH("strMailTitleID",#REF!,0),FALSE),#REF!,2,FALSE)),"ERROR")</f>
        <v>0</v>
      </c>
      <c r="J240" s="176">
        <v>0</v>
      </c>
      <c r="K240" s="129">
        <f>IFERROR(IF(J240=0,0,VLOOKUP(VLOOKUP(J240,#REF!,MATCH("strMailTitleID",#REF!,0),FALSE),#REF!,2,FALSE)),"ERROR")</f>
        <v>0</v>
      </c>
      <c r="L240" s="49">
        <f ca="1">IFERROR(VLOOKUP($B240,INDIRECT(VLOOKUP($E240,보상!$S:$AA,2,FALSE)),MATCH(L$6,INDIRECT(VLOOKUP($E240,보상!$S:$AA,3,FALSE)),0),FALSE),"ERROR")</f>
        <v>19300</v>
      </c>
      <c r="M240" s="49">
        <v>0</v>
      </c>
      <c r="N240" s="49">
        <v>0</v>
      </c>
      <c r="O240" s="49">
        <v>0</v>
      </c>
      <c r="P240" s="49" t="str">
        <f ca="1">IFERROR(VLOOKUP($B240,INDIRECT(VLOOKUP($E240,보상!$S:$AA,2,FALSE)),MATCH(P$6,INDIRECT(VLOOKUP($E240,보상!$S:$AA,3,FALSE)),0),FALSE),"ERROR")</f>
        <v>Gold</v>
      </c>
      <c r="Q240" s="49">
        <f ca="1">IFERROR(VLOOKUP($B240,INDIRECT(VLOOKUP($E240,보상!$S:$AA,2,FALSE)),MATCH(Q$6,INDIRECT(VLOOKUP($E240,보상!$S:$AA,3,FALSE)),0),FALSE),"ERROR")</f>
        <v>193000</v>
      </c>
      <c r="R240" s="49" t="b">
        <v>0</v>
      </c>
      <c r="S240" s="50" t="b">
        <v>0</v>
      </c>
      <c r="T240" s="22">
        <v>0</v>
      </c>
      <c r="U240" s="134">
        <f>IFERROR(IF(T240=0,0,VLOOKUP(SUBSTITUTE(VLOOKUP(T240,#REF!,MATCH("strItemName",#REF!,0),FALSE),"SUI_",""),#REF!,2,FALSE)),"ERROR")</f>
        <v>0</v>
      </c>
      <c r="V240" s="177">
        <v>0</v>
      </c>
      <c r="W240" s="134">
        <f>IFERROR(IF(V240=0,0,VLOOKUP(SUBSTITUTE(VLOOKUP(V240,#REF!,MATCH("strItemName",#REF!,0),FALSE),"SUI_",""),#REF!,2,FALSE)),"ERROR")</f>
        <v>0</v>
      </c>
      <c r="X240" s="177">
        <v>0</v>
      </c>
      <c r="Y240" s="134">
        <f>IFERROR(IF(X240=0,0,VLOOKUP(SUBSTITUTE(VLOOKUP(X240,#REF!,MATCH("strItemName",#REF!,0),FALSE),"SUI_",""),#REF!,2,FALSE)),"ERROR")</f>
        <v>0</v>
      </c>
      <c r="Z240" s="177">
        <v>0</v>
      </c>
      <c r="AA240" s="134">
        <f>IFERROR(IF(Z240=0,0,VLOOKUP(SUBSTITUTE(VLOOKUP(Z240,#REF!,MATCH("strItemName",#REF!,0),FALSE),"SUI_",""),#REF!,2,FALSE)),"ERROR")</f>
        <v>0</v>
      </c>
      <c r="AB240" s="177">
        <v>0</v>
      </c>
      <c r="AC240" s="134">
        <f>IFERROR(IF(AB240=0,0,VLOOKUP(SUBSTITUTE(VLOOKUP(AB240,#REF!,MATCH("strItemName",#REF!,0),FALSE),"SUI_",""),#REF!,2,FALSE)),"ERROR")</f>
        <v>0</v>
      </c>
      <c r="AD240" s="88">
        <v>0</v>
      </c>
      <c r="AE240" s="134">
        <f>IFERROR(IF(AD240=0,0,VLOOKUP(SUBSTITUTE(VLOOKUP(AD240,#REF!,MATCH("strItemName",#REF!,0),FALSE),"SUI_",""),#REF!,2,FALSE)),"ERROR")</f>
        <v>0</v>
      </c>
      <c r="AF240" s="22">
        <v>0</v>
      </c>
      <c r="AG240" s="22">
        <v>0</v>
      </c>
      <c r="AH240" s="22">
        <v>0</v>
      </c>
      <c r="AI240" s="22">
        <v>0</v>
      </c>
      <c r="AJ240" s="22" t="b">
        <v>0</v>
      </c>
      <c r="AK240" s="22">
        <v>0</v>
      </c>
      <c r="AL240" s="22">
        <v>0</v>
      </c>
    </row>
    <row r="241" spans="1:38" ht="16.5" customHeight="1" x14ac:dyDescent="0.3">
      <c r="A241" s="21">
        <f>COUNTIF(FtbReward_Quest!$B:$B,$B241)+COUNTIF(FtbReward_Mode!$B:$B,$B241)+COUNTIF(FtbReward_Content!$B:$B,$B241)-1</f>
        <v>0</v>
      </c>
      <c r="B241" s="22">
        <f t="shared" si="6"/>
        <v>8309311</v>
      </c>
      <c r="C241" s="120">
        <v>830931</v>
      </c>
      <c r="D241" s="49" t="s">
        <v>3679</v>
      </c>
      <c r="E241" s="49" t="s">
        <v>1655</v>
      </c>
      <c r="F241" s="120">
        <f>COUNTIF($C$8:$C241,$C241)</f>
        <v>1</v>
      </c>
      <c r="G241" s="49" t="b">
        <v>0</v>
      </c>
      <c r="H241" s="49">
        <v>0</v>
      </c>
      <c r="I241" s="129">
        <f>IFERROR(IF(H241=0,0,VLOOKUP(VLOOKUP(H241,#REF!,MATCH("strMailTitleID",#REF!,0),FALSE),#REF!,2,FALSE)),"ERROR")</f>
        <v>0</v>
      </c>
      <c r="J241" s="176">
        <v>0</v>
      </c>
      <c r="K241" s="129">
        <f>IFERROR(IF(J241=0,0,VLOOKUP(VLOOKUP(J241,#REF!,MATCH("strMailTitleID",#REF!,0),FALSE),#REF!,2,FALSE)),"ERROR")</f>
        <v>0</v>
      </c>
      <c r="L241" s="49">
        <f ca="1">IFERROR(VLOOKUP($B241,INDIRECT(VLOOKUP($E241,보상!$S:$AA,2,FALSE)),MATCH(L$6,INDIRECT(VLOOKUP($E241,보상!$S:$AA,3,FALSE)),0),FALSE),"ERROR")</f>
        <v>19300</v>
      </c>
      <c r="M241" s="49">
        <v>0</v>
      </c>
      <c r="N241" s="49">
        <v>0</v>
      </c>
      <c r="O241" s="49">
        <v>0</v>
      </c>
      <c r="P241" s="49" t="str">
        <f ca="1">IFERROR(VLOOKUP($B241,INDIRECT(VLOOKUP($E241,보상!$S:$AA,2,FALSE)),MATCH(P$6,INDIRECT(VLOOKUP($E241,보상!$S:$AA,3,FALSE)),0),FALSE),"ERROR")</f>
        <v>Gold</v>
      </c>
      <c r="Q241" s="49">
        <f ca="1">IFERROR(VLOOKUP($B241,INDIRECT(VLOOKUP($E241,보상!$S:$AA,2,FALSE)),MATCH(Q$6,INDIRECT(VLOOKUP($E241,보상!$S:$AA,3,FALSE)),0),FALSE),"ERROR")</f>
        <v>193000</v>
      </c>
      <c r="R241" s="49" t="b">
        <v>0</v>
      </c>
      <c r="S241" s="50" t="b">
        <v>0</v>
      </c>
      <c r="T241" s="22">
        <v>0</v>
      </c>
      <c r="U241" s="134">
        <f>IFERROR(IF(T241=0,0,VLOOKUP(SUBSTITUTE(VLOOKUP(T241,#REF!,MATCH("strItemName",#REF!,0),FALSE),"SUI_",""),#REF!,2,FALSE)),"ERROR")</f>
        <v>0</v>
      </c>
      <c r="V241" s="177">
        <v>0</v>
      </c>
      <c r="W241" s="134">
        <f>IFERROR(IF(V241=0,0,VLOOKUP(SUBSTITUTE(VLOOKUP(V241,#REF!,MATCH("strItemName",#REF!,0),FALSE),"SUI_",""),#REF!,2,FALSE)),"ERROR")</f>
        <v>0</v>
      </c>
      <c r="X241" s="177">
        <v>0</v>
      </c>
      <c r="Y241" s="134">
        <f>IFERROR(IF(X241=0,0,VLOOKUP(SUBSTITUTE(VLOOKUP(X241,#REF!,MATCH("strItemName",#REF!,0),FALSE),"SUI_",""),#REF!,2,FALSE)),"ERROR")</f>
        <v>0</v>
      </c>
      <c r="Z241" s="177">
        <v>0</v>
      </c>
      <c r="AA241" s="134">
        <f>IFERROR(IF(Z241=0,0,VLOOKUP(SUBSTITUTE(VLOOKUP(Z241,#REF!,MATCH("strItemName",#REF!,0),FALSE),"SUI_",""),#REF!,2,FALSE)),"ERROR")</f>
        <v>0</v>
      </c>
      <c r="AB241" s="177">
        <v>0</v>
      </c>
      <c r="AC241" s="134">
        <f>IFERROR(IF(AB241=0,0,VLOOKUP(SUBSTITUTE(VLOOKUP(AB241,#REF!,MATCH("strItemName",#REF!,0),FALSE),"SUI_",""),#REF!,2,FALSE)),"ERROR")</f>
        <v>0</v>
      </c>
      <c r="AD241" s="88">
        <v>0</v>
      </c>
      <c r="AE241" s="134">
        <f>IFERROR(IF(AD241=0,0,VLOOKUP(SUBSTITUTE(VLOOKUP(AD241,#REF!,MATCH("strItemName",#REF!,0),FALSE),"SUI_",""),#REF!,2,FALSE)),"ERROR")</f>
        <v>0</v>
      </c>
      <c r="AF241" s="22">
        <v>0</v>
      </c>
      <c r="AG241" s="22">
        <v>0</v>
      </c>
      <c r="AH241" s="22">
        <v>0</v>
      </c>
      <c r="AI241" s="22">
        <v>0</v>
      </c>
      <c r="AJ241" s="22" t="b">
        <v>0</v>
      </c>
      <c r="AK241" s="22">
        <v>0</v>
      </c>
      <c r="AL241" s="22">
        <v>0</v>
      </c>
    </row>
    <row r="242" spans="1:38" ht="16.5" customHeight="1" x14ac:dyDescent="0.3">
      <c r="A242" s="21">
        <f>COUNTIF(FtbReward_Quest!$B:$B,$B242)+COUNTIF(FtbReward_Mode!$B:$B,$B242)+COUNTIF(FtbReward_Content!$B:$B,$B242)-1</f>
        <v>0</v>
      </c>
      <c r="B242" s="22">
        <f t="shared" si="6"/>
        <v>8309321</v>
      </c>
      <c r="C242" s="120">
        <v>830932</v>
      </c>
      <c r="D242" s="49" t="s">
        <v>3680</v>
      </c>
      <c r="E242" s="49" t="s">
        <v>1655</v>
      </c>
      <c r="F242" s="120">
        <f>COUNTIF($C$8:$C242,$C242)</f>
        <v>1</v>
      </c>
      <c r="G242" s="49" t="b">
        <v>0</v>
      </c>
      <c r="H242" s="49">
        <v>0</v>
      </c>
      <c r="I242" s="129">
        <f>IFERROR(IF(H242=0,0,VLOOKUP(VLOOKUP(H242,#REF!,MATCH("strMailTitleID",#REF!,0),FALSE),#REF!,2,FALSE)),"ERROR")</f>
        <v>0</v>
      </c>
      <c r="J242" s="176">
        <v>0</v>
      </c>
      <c r="K242" s="129">
        <f>IFERROR(IF(J242=0,0,VLOOKUP(VLOOKUP(J242,#REF!,MATCH("strMailTitleID",#REF!,0),FALSE),#REF!,2,FALSE)),"ERROR")</f>
        <v>0</v>
      </c>
      <c r="L242" s="49">
        <f ca="1">IFERROR(VLOOKUP($B242,INDIRECT(VLOOKUP($E242,보상!$S:$AA,2,FALSE)),MATCH(L$6,INDIRECT(VLOOKUP($E242,보상!$S:$AA,3,FALSE)),0),FALSE),"ERROR")</f>
        <v>19550</v>
      </c>
      <c r="M242" s="49">
        <v>0</v>
      </c>
      <c r="N242" s="49">
        <v>0</v>
      </c>
      <c r="O242" s="49">
        <v>0</v>
      </c>
      <c r="P242" s="49" t="str">
        <f ca="1">IFERROR(VLOOKUP($B242,INDIRECT(VLOOKUP($E242,보상!$S:$AA,2,FALSE)),MATCH(P$6,INDIRECT(VLOOKUP($E242,보상!$S:$AA,3,FALSE)),0),FALSE),"ERROR")</f>
        <v>Gold</v>
      </c>
      <c r="Q242" s="49">
        <f ca="1">IFERROR(VLOOKUP($B242,INDIRECT(VLOOKUP($E242,보상!$S:$AA,2,FALSE)),MATCH(Q$6,INDIRECT(VLOOKUP($E242,보상!$S:$AA,3,FALSE)),0),FALSE),"ERROR")</f>
        <v>195500</v>
      </c>
      <c r="R242" s="49" t="b">
        <v>0</v>
      </c>
      <c r="S242" s="50" t="b">
        <v>0</v>
      </c>
      <c r="T242" s="22">
        <v>0</v>
      </c>
      <c r="U242" s="134">
        <f>IFERROR(IF(T242=0,0,VLOOKUP(SUBSTITUTE(VLOOKUP(T242,#REF!,MATCH("strItemName",#REF!,0),FALSE),"SUI_",""),#REF!,2,FALSE)),"ERROR")</f>
        <v>0</v>
      </c>
      <c r="V242" s="177">
        <v>0</v>
      </c>
      <c r="W242" s="134">
        <f>IFERROR(IF(V242=0,0,VLOOKUP(SUBSTITUTE(VLOOKUP(V242,#REF!,MATCH("strItemName",#REF!,0),FALSE),"SUI_",""),#REF!,2,FALSE)),"ERROR")</f>
        <v>0</v>
      </c>
      <c r="X242" s="177">
        <v>0</v>
      </c>
      <c r="Y242" s="134">
        <f>IFERROR(IF(X242=0,0,VLOOKUP(SUBSTITUTE(VLOOKUP(X242,#REF!,MATCH("strItemName",#REF!,0),FALSE),"SUI_",""),#REF!,2,FALSE)),"ERROR")</f>
        <v>0</v>
      </c>
      <c r="Z242" s="177">
        <v>0</v>
      </c>
      <c r="AA242" s="134">
        <f>IFERROR(IF(Z242=0,0,VLOOKUP(SUBSTITUTE(VLOOKUP(Z242,#REF!,MATCH("strItemName",#REF!,0),FALSE),"SUI_",""),#REF!,2,FALSE)),"ERROR")</f>
        <v>0</v>
      </c>
      <c r="AB242" s="177">
        <v>0</v>
      </c>
      <c r="AC242" s="134">
        <f>IFERROR(IF(AB242=0,0,VLOOKUP(SUBSTITUTE(VLOOKUP(AB242,#REF!,MATCH("strItemName",#REF!,0),FALSE),"SUI_",""),#REF!,2,FALSE)),"ERROR")</f>
        <v>0</v>
      </c>
      <c r="AD242" s="88">
        <v>0</v>
      </c>
      <c r="AE242" s="134">
        <f>IFERROR(IF(AD242=0,0,VLOOKUP(SUBSTITUTE(VLOOKUP(AD242,#REF!,MATCH("strItemName",#REF!,0),FALSE),"SUI_",""),#REF!,2,FALSE)),"ERROR")</f>
        <v>0</v>
      </c>
      <c r="AF242" s="22">
        <v>0</v>
      </c>
      <c r="AG242" s="22">
        <v>0</v>
      </c>
      <c r="AH242" s="22">
        <v>0</v>
      </c>
      <c r="AI242" s="22">
        <v>0</v>
      </c>
      <c r="AJ242" s="22" t="b">
        <v>0</v>
      </c>
      <c r="AK242" s="22">
        <v>0</v>
      </c>
      <c r="AL242" s="22">
        <v>0</v>
      </c>
    </row>
    <row r="243" spans="1:38" ht="16.5" customHeight="1" x14ac:dyDescent="0.3">
      <c r="A243" s="21">
        <f>COUNTIF(FtbReward_Quest!$B:$B,$B243)+COUNTIF(FtbReward_Mode!$B:$B,$B243)+COUNTIF(FtbReward_Content!$B:$B,$B243)-1</f>
        <v>0</v>
      </c>
      <c r="B243" s="22">
        <f t="shared" si="6"/>
        <v>8309331</v>
      </c>
      <c r="C243" s="120">
        <v>830933</v>
      </c>
      <c r="D243" s="49" t="s">
        <v>3673</v>
      </c>
      <c r="E243" s="49" t="s">
        <v>1655</v>
      </c>
      <c r="F243" s="120">
        <f>COUNTIF($C$8:$C243,$C243)</f>
        <v>1</v>
      </c>
      <c r="G243" s="49" t="b">
        <v>0</v>
      </c>
      <c r="H243" s="49">
        <v>0</v>
      </c>
      <c r="I243" s="129">
        <f>IFERROR(IF(H243=0,0,VLOOKUP(VLOOKUP(H243,#REF!,MATCH("strMailTitleID",#REF!,0),FALSE),#REF!,2,FALSE)),"ERROR")</f>
        <v>0</v>
      </c>
      <c r="J243" s="176">
        <v>0</v>
      </c>
      <c r="K243" s="129">
        <f>IFERROR(IF(J243=0,0,VLOOKUP(VLOOKUP(J243,#REF!,MATCH("strMailTitleID",#REF!,0),FALSE),#REF!,2,FALSE)),"ERROR")</f>
        <v>0</v>
      </c>
      <c r="L243" s="49">
        <f ca="1">IFERROR(VLOOKUP($B243,INDIRECT(VLOOKUP($E243,보상!$S:$AA,2,FALSE)),MATCH(L$6,INDIRECT(VLOOKUP($E243,보상!$S:$AA,3,FALSE)),0),FALSE),"ERROR")</f>
        <v>19550</v>
      </c>
      <c r="M243" s="49">
        <v>0</v>
      </c>
      <c r="N243" s="49">
        <v>0</v>
      </c>
      <c r="O243" s="49">
        <v>0</v>
      </c>
      <c r="P243" s="49" t="str">
        <f ca="1">IFERROR(VLOOKUP($B243,INDIRECT(VLOOKUP($E243,보상!$S:$AA,2,FALSE)),MATCH(P$6,INDIRECT(VLOOKUP($E243,보상!$S:$AA,3,FALSE)),0),FALSE),"ERROR")</f>
        <v>Gold</v>
      </c>
      <c r="Q243" s="49">
        <f ca="1">IFERROR(VLOOKUP($B243,INDIRECT(VLOOKUP($E243,보상!$S:$AA,2,FALSE)),MATCH(Q$6,INDIRECT(VLOOKUP($E243,보상!$S:$AA,3,FALSE)),0),FALSE),"ERROR")</f>
        <v>195500</v>
      </c>
      <c r="R243" s="49" t="b">
        <v>0</v>
      </c>
      <c r="S243" s="50" t="b">
        <v>0</v>
      </c>
      <c r="T243" s="22">
        <v>0</v>
      </c>
      <c r="U243" s="134">
        <f>IFERROR(IF(T243=0,0,VLOOKUP(SUBSTITUTE(VLOOKUP(T243,#REF!,MATCH("strItemName",#REF!,0),FALSE),"SUI_",""),#REF!,2,FALSE)),"ERROR")</f>
        <v>0</v>
      </c>
      <c r="V243" s="177">
        <v>0</v>
      </c>
      <c r="W243" s="134">
        <f>IFERROR(IF(V243=0,0,VLOOKUP(SUBSTITUTE(VLOOKUP(V243,#REF!,MATCH("strItemName",#REF!,0),FALSE),"SUI_",""),#REF!,2,FALSE)),"ERROR")</f>
        <v>0</v>
      </c>
      <c r="X243" s="177">
        <v>0</v>
      </c>
      <c r="Y243" s="134">
        <f>IFERROR(IF(X243=0,0,VLOOKUP(SUBSTITUTE(VLOOKUP(X243,#REF!,MATCH("strItemName",#REF!,0),FALSE),"SUI_",""),#REF!,2,FALSE)),"ERROR")</f>
        <v>0</v>
      </c>
      <c r="Z243" s="177">
        <v>0</v>
      </c>
      <c r="AA243" s="134">
        <f>IFERROR(IF(Z243=0,0,VLOOKUP(SUBSTITUTE(VLOOKUP(Z243,#REF!,MATCH("strItemName",#REF!,0),FALSE),"SUI_",""),#REF!,2,FALSE)),"ERROR")</f>
        <v>0</v>
      </c>
      <c r="AB243" s="177">
        <v>0</v>
      </c>
      <c r="AC243" s="134">
        <f>IFERROR(IF(AB243=0,0,VLOOKUP(SUBSTITUTE(VLOOKUP(AB243,#REF!,MATCH("strItemName",#REF!,0),FALSE),"SUI_",""),#REF!,2,FALSE)),"ERROR")</f>
        <v>0</v>
      </c>
      <c r="AD243" s="88">
        <v>0</v>
      </c>
      <c r="AE243" s="134">
        <f>IFERROR(IF(AD243=0,0,VLOOKUP(SUBSTITUTE(VLOOKUP(AD243,#REF!,MATCH("strItemName",#REF!,0),FALSE),"SUI_",""),#REF!,2,FALSE)),"ERROR")</f>
        <v>0</v>
      </c>
      <c r="AF243" s="22">
        <v>0</v>
      </c>
      <c r="AG243" s="22">
        <v>0</v>
      </c>
      <c r="AH243" s="22">
        <v>0</v>
      </c>
      <c r="AI243" s="22">
        <v>0</v>
      </c>
      <c r="AJ243" s="22" t="b">
        <v>0</v>
      </c>
      <c r="AK243" s="22">
        <v>0</v>
      </c>
      <c r="AL243" s="22">
        <v>0</v>
      </c>
    </row>
    <row r="244" spans="1:38" ht="16.5" customHeight="1" x14ac:dyDescent="0.3">
      <c r="A244" s="21">
        <f>COUNTIF(FtbReward_Quest!$B:$B,$B244)+COUNTIF(FtbReward_Mode!$B:$B,$B244)+COUNTIF(FtbReward_Content!$B:$B,$B244)-1</f>
        <v>0</v>
      </c>
      <c r="B244" s="22">
        <f t="shared" si="6"/>
        <v>8310011</v>
      </c>
      <c r="C244" s="120">
        <v>831001</v>
      </c>
      <c r="D244" s="49" t="s">
        <v>3678</v>
      </c>
      <c r="E244" s="49" t="s">
        <v>1655</v>
      </c>
      <c r="F244" s="120">
        <f>COUNTIF($C$8:$C244,$C244)</f>
        <v>1</v>
      </c>
      <c r="G244" s="49" t="b">
        <v>0</v>
      </c>
      <c r="H244" s="49">
        <v>0</v>
      </c>
      <c r="I244" s="129">
        <f>IFERROR(IF(H244=0,0,VLOOKUP(VLOOKUP(H244,#REF!,MATCH("strMailTitleID",#REF!,0),FALSE),#REF!,2,FALSE)),"ERROR")</f>
        <v>0</v>
      </c>
      <c r="J244" s="176">
        <v>0</v>
      </c>
      <c r="K244" s="129">
        <f>IFERROR(IF(J244=0,0,VLOOKUP(VLOOKUP(J244,#REF!,MATCH("strMailTitleID",#REF!,0),FALSE),#REF!,2,FALSE)),"ERROR")</f>
        <v>0</v>
      </c>
      <c r="L244" s="49">
        <f ca="1">IFERROR(VLOOKUP($B244,INDIRECT(VLOOKUP($E244,보상!$S:$AA,2,FALSE)),MATCH(L$6,INDIRECT(VLOOKUP($E244,보상!$S:$AA,3,FALSE)),0),FALSE),"ERROR")</f>
        <v>19300</v>
      </c>
      <c r="M244" s="49">
        <v>0</v>
      </c>
      <c r="N244" s="49">
        <v>0</v>
      </c>
      <c r="O244" s="49">
        <v>0</v>
      </c>
      <c r="P244" s="49" t="str">
        <f ca="1">IFERROR(VLOOKUP($B244,INDIRECT(VLOOKUP($E244,보상!$S:$AA,2,FALSE)),MATCH(P$6,INDIRECT(VLOOKUP($E244,보상!$S:$AA,3,FALSE)),0),FALSE),"ERROR")</f>
        <v>Gold</v>
      </c>
      <c r="Q244" s="49">
        <f ca="1">IFERROR(VLOOKUP($B244,INDIRECT(VLOOKUP($E244,보상!$S:$AA,2,FALSE)),MATCH(Q$6,INDIRECT(VLOOKUP($E244,보상!$S:$AA,3,FALSE)),0),FALSE),"ERROR")</f>
        <v>193000</v>
      </c>
      <c r="R244" s="49" t="b">
        <v>0</v>
      </c>
      <c r="S244" s="50" t="b">
        <v>0</v>
      </c>
      <c r="T244" s="22">
        <v>0</v>
      </c>
      <c r="U244" s="134">
        <f>IFERROR(IF(T244=0,0,VLOOKUP(SUBSTITUTE(VLOOKUP(T244,#REF!,MATCH("strItemName",#REF!,0),FALSE),"SUI_",""),#REF!,2,FALSE)),"ERROR")</f>
        <v>0</v>
      </c>
      <c r="V244" s="177">
        <v>0</v>
      </c>
      <c r="W244" s="134">
        <f>IFERROR(IF(V244=0,0,VLOOKUP(SUBSTITUTE(VLOOKUP(V244,#REF!,MATCH("strItemName",#REF!,0),FALSE),"SUI_",""),#REF!,2,FALSE)),"ERROR")</f>
        <v>0</v>
      </c>
      <c r="X244" s="177">
        <v>0</v>
      </c>
      <c r="Y244" s="134">
        <f>IFERROR(IF(X244=0,0,VLOOKUP(SUBSTITUTE(VLOOKUP(X244,#REF!,MATCH("strItemName",#REF!,0),FALSE),"SUI_",""),#REF!,2,FALSE)),"ERROR")</f>
        <v>0</v>
      </c>
      <c r="Z244" s="177">
        <v>0</v>
      </c>
      <c r="AA244" s="134">
        <f>IFERROR(IF(Z244=0,0,VLOOKUP(SUBSTITUTE(VLOOKUP(Z244,#REF!,MATCH("strItemName",#REF!,0),FALSE),"SUI_",""),#REF!,2,FALSE)),"ERROR")</f>
        <v>0</v>
      </c>
      <c r="AB244" s="177">
        <v>0</v>
      </c>
      <c r="AC244" s="134">
        <f>IFERROR(IF(AB244=0,0,VLOOKUP(SUBSTITUTE(VLOOKUP(AB244,#REF!,MATCH("strItemName",#REF!,0),FALSE),"SUI_",""),#REF!,2,FALSE)),"ERROR")</f>
        <v>0</v>
      </c>
      <c r="AD244" s="88">
        <v>0</v>
      </c>
      <c r="AE244" s="134">
        <f>IFERROR(IF(AD244=0,0,VLOOKUP(SUBSTITUTE(VLOOKUP(AD244,#REF!,MATCH("strItemName",#REF!,0),FALSE),"SUI_",""),#REF!,2,FALSE)),"ERROR")</f>
        <v>0</v>
      </c>
      <c r="AF244" s="22">
        <v>0</v>
      </c>
      <c r="AG244" s="22">
        <v>0</v>
      </c>
      <c r="AH244" s="22">
        <v>0</v>
      </c>
      <c r="AI244" s="22">
        <v>0</v>
      </c>
      <c r="AJ244" s="22" t="b">
        <v>0</v>
      </c>
      <c r="AK244" s="22">
        <v>0</v>
      </c>
      <c r="AL244" s="22">
        <v>0</v>
      </c>
    </row>
    <row r="245" spans="1:38" ht="16.5" customHeight="1" x14ac:dyDescent="0.3">
      <c r="A245" s="21">
        <f>COUNTIF(FtbReward_Quest!$B:$B,$B245)+COUNTIF(FtbReward_Mode!$B:$B,$B245)+COUNTIF(FtbReward_Content!$B:$B,$B245)-1</f>
        <v>0</v>
      </c>
      <c r="B245" s="22">
        <f t="shared" si="6"/>
        <v>8310021</v>
      </c>
      <c r="C245" s="120">
        <v>831002</v>
      </c>
      <c r="D245" s="49" t="s">
        <v>3681</v>
      </c>
      <c r="E245" s="49" t="s">
        <v>1655</v>
      </c>
      <c r="F245" s="120">
        <f>COUNTIF($C$8:$C245,$C245)</f>
        <v>1</v>
      </c>
      <c r="G245" s="49" t="b">
        <v>0</v>
      </c>
      <c r="H245" s="49">
        <v>0</v>
      </c>
      <c r="I245" s="129">
        <f>IFERROR(IF(H245=0,0,VLOOKUP(VLOOKUP(H245,#REF!,MATCH("strMailTitleID",#REF!,0),FALSE),#REF!,2,FALSE)),"ERROR")</f>
        <v>0</v>
      </c>
      <c r="J245" s="176">
        <v>0</v>
      </c>
      <c r="K245" s="129">
        <f>IFERROR(IF(J245=0,0,VLOOKUP(VLOOKUP(J245,#REF!,MATCH("strMailTitleID",#REF!,0),FALSE),#REF!,2,FALSE)),"ERROR")</f>
        <v>0</v>
      </c>
      <c r="L245" s="49">
        <f ca="1">IFERROR(VLOOKUP($B245,INDIRECT(VLOOKUP($E245,보상!$S:$AA,2,FALSE)),MATCH(L$6,INDIRECT(VLOOKUP($E245,보상!$S:$AA,3,FALSE)),0),FALSE),"ERROR")</f>
        <v>19550</v>
      </c>
      <c r="M245" s="49">
        <v>0</v>
      </c>
      <c r="N245" s="49">
        <v>0</v>
      </c>
      <c r="O245" s="49">
        <v>0</v>
      </c>
      <c r="P245" s="49" t="str">
        <f ca="1">IFERROR(VLOOKUP($B245,INDIRECT(VLOOKUP($E245,보상!$S:$AA,2,FALSE)),MATCH(P$6,INDIRECT(VLOOKUP($E245,보상!$S:$AA,3,FALSE)),0),FALSE),"ERROR")</f>
        <v>Gold</v>
      </c>
      <c r="Q245" s="49">
        <f ca="1">IFERROR(VLOOKUP($B245,INDIRECT(VLOOKUP($E245,보상!$S:$AA,2,FALSE)),MATCH(Q$6,INDIRECT(VLOOKUP($E245,보상!$S:$AA,3,FALSE)),0),FALSE),"ERROR")</f>
        <v>195500</v>
      </c>
      <c r="R245" s="49" t="b">
        <v>0</v>
      </c>
      <c r="S245" s="50" t="b">
        <v>0</v>
      </c>
      <c r="T245" s="22">
        <v>0</v>
      </c>
      <c r="U245" s="134">
        <f>IFERROR(IF(T245=0,0,VLOOKUP(SUBSTITUTE(VLOOKUP(T245,#REF!,MATCH("strItemName",#REF!,0),FALSE),"SUI_",""),#REF!,2,FALSE)),"ERROR")</f>
        <v>0</v>
      </c>
      <c r="V245" s="177">
        <v>0</v>
      </c>
      <c r="W245" s="134">
        <f>IFERROR(IF(V245=0,0,VLOOKUP(SUBSTITUTE(VLOOKUP(V245,#REF!,MATCH("strItemName",#REF!,0),FALSE),"SUI_",""),#REF!,2,FALSE)),"ERROR")</f>
        <v>0</v>
      </c>
      <c r="X245" s="177">
        <v>0</v>
      </c>
      <c r="Y245" s="134">
        <f>IFERROR(IF(X245=0,0,VLOOKUP(SUBSTITUTE(VLOOKUP(X245,#REF!,MATCH("strItemName",#REF!,0),FALSE),"SUI_",""),#REF!,2,FALSE)),"ERROR")</f>
        <v>0</v>
      </c>
      <c r="Z245" s="177">
        <v>0</v>
      </c>
      <c r="AA245" s="134">
        <f>IFERROR(IF(Z245=0,0,VLOOKUP(SUBSTITUTE(VLOOKUP(Z245,#REF!,MATCH("strItemName",#REF!,0),FALSE),"SUI_",""),#REF!,2,FALSE)),"ERROR")</f>
        <v>0</v>
      </c>
      <c r="AB245" s="177">
        <v>0</v>
      </c>
      <c r="AC245" s="134">
        <f>IFERROR(IF(AB245=0,0,VLOOKUP(SUBSTITUTE(VLOOKUP(AB245,#REF!,MATCH("strItemName",#REF!,0),FALSE),"SUI_",""),#REF!,2,FALSE)),"ERROR")</f>
        <v>0</v>
      </c>
      <c r="AD245" s="88">
        <v>0</v>
      </c>
      <c r="AE245" s="134">
        <f>IFERROR(IF(AD245=0,0,VLOOKUP(SUBSTITUTE(VLOOKUP(AD245,#REF!,MATCH("strItemName",#REF!,0),FALSE),"SUI_",""),#REF!,2,FALSE)),"ERROR")</f>
        <v>0</v>
      </c>
      <c r="AF245" s="22">
        <v>0</v>
      </c>
      <c r="AG245" s="22">
        <v>0</v>
      </c>
      <c r="AH245" s="22">
        <v>0</v>
      </c>
      <c r="AI245" s="22">
        <v>0</v>
      </c>
      <c r="AJ245" s="22" t="b">
        <v>0</v>
      </c>
      <c r="AK245" s="22">
        <v>0</v>
      </c>
      <c r="AL245" s="22">
        <v>0</v>
      </c>
    </row>
    <row r="246" spans="1:38" ht="16.5" customHeight="1" x14ac:dyDescent="0.3">
      <c r="A246" s="21">
        <f>COUNTIF(FtbReward_Quest!$B:$B,$B246)+COUNTIF(FtbReward_Mode!$B:$B,$B246)+COUNTIF(FtbReward_Content!$B:$B,$B246)-1</f>
        <v>0</v>
      </c>
      <c r="B246" s="22">
        <f t="shared" si="6"/>
        <v>8310031</v>
      </c>
      <c r="C246" s="120">
        <v>831003</v>
      </c>
      <c r="D246" s="49" t="s">
        <v>3682</v>
      </c>
      <c r="E246" s="49" t="s">
        <v>1655</v>
      </c>
      <c r="F246" s="120">
        <f>COUNTIF($C$8:$C246,$C246)</f>
        <v>1</v>
      </c>
      <c r="G246" s="49" t="b">
        <v>0</v>
      </c>
      <c r="H246" s="49">
        <v>0</v>
      </c>
      <c r="I246" s="129">
        <f>IFERROR(IF(H246=0,0,VLOOKUP(VLOOKUP(H246,#REF!,MATCH("strMailTitleID",#REF!,0),FALSE),#REF!,2,FALSE)),"ERROR")</f>
        <v>0</v>
      </c>
      <c r="J246" s="176">
        <v>0</v>
      </c>
      <c r="K246" s="129">
        <f>IFERROR(IF(J246=0,0,VLOOKUP(VLOOKUP(J246,#REF!,MATCH("strMailTitleID",#REF!,0),FALSE),#REF!,2,FALSE)),"ERROR")</f>
        <v>0</v>
      </c>
      <c r="L246" s="49">
        <f ca="1">IFERROR(VLOOKUP($B246,INDIRECT(VLOOKUP($E246,보상!$S:$AA,2,FALSE)),MATCH(L$6,INDIRECT(VLOOKUP($E246,보상!$S:$AA,3,FALSE)),0),FALSE),"ERROR")</f>
        <v>19550</v>
      </c>
      <c r="M246" s="49">
        <v>0</v>
      </c>
      <c r="N246" s="49">
        <v>0</v>
      </c>
      <c r="O246" s="49">
        <v>0</v>
      </c>
      <c r="P246" s="49" t="str">
        <f ca="1">IFERROR(VLOOKUP($B246,INDIRECT(VLOOKUP($E246,보상!$S:$AA,2,FALSE)),MATCH(P$6,INDIRECT(VLOOKUP($E246,보상!$S:$AA,3,FALSE)),0),FALSE),"ERROR")</f>
        <v>Gold</v>
      </c>
      <c r="Q246" s="49">
        <f ca="1">IFERROR(VLOOKUP($B246,INDIRECT(VLOOKUP($E246,보상!$S:$AA,2,FALSE)),MATCH(Q$6,INDIRECT(VLOOKUP($E246,보상!$S:$AA,3,FALSE)),0),FALSE),"ERROR")</f>
        <v>195500</v>
      </c>
      <c r="R246" s="49" t="b">
        <v>0</v>
      </c>
      <c r="S246" s="50" t="b">
        <v>0</v>
      </c>
      <c r="T246" s="22">
        <v>0</v>
      </c>
      <c r="U246" s="134">
        <f>IFERROR(IF(T246=0,0,VLOOKUP(SUBSTITUTE(VLOOKUP(T246,#REF!,MATCH("strItemName",#REF!,0),FALSE),"SUI_",""),#REF!,2,FALSE)),"ERROR")</f>
        <v>0</v>
      </c>
      <c r="V246" s="177">
        <v>0</v>
      </c>
      <c r="W246" s="134">
        <f>IFERROR(IF(V246=0,0,VLOOKUP(SUBSTITUTE(VLOOKUP(V246,#REF!,MATCH("strItemName",#REF!,0),FALSE),"SUI_",""),#REF!,2,FALSE)),"ERROR")</f>
        <v>0</v>
      </c>
      <c r="X246" s="177">
        <v>0</v>
      </c>
      <c r="Y246" s="134">
        <f>IFERROR(IF(X246=0,0,VLOOKUP(SUBSTITUTE(VLOOKUP(X246,#REF!,MATCH("strItemName",#REF!,0),FALSE),"SUI_",""),#REF!,2,FALSE)),"ERROR")</f>
        <v>0</v>
      </c>
      <c r="Z246" s="177">
        <v>0</v>
      </c>
      <c r="AA246" s="134">
        <f>IFERROR(IF(Z246=0,0,VLOOKUP(SUBSTITUTE(VLOOKUP(Z246,#REF!,MATCH("strItemName",#REF!,0),FALSE),"SUI_",""),#REF!,2,FALSE)),"ERROR")</f>
        <v>0</v>
      </c>
      <c r="AB246" s="177">
        <v>0</v>
      </c>
      <c r="AC246" s="134">
        <f>IFERROR(IF(AB246=0,0,VLOOKUP(SUBSTITUTE(VLOOKUP(AB246,#REF!,MATCH("strItemName",#REF!,0),FALSE),"SUI_",""),#REF!,2,FALSE)),"ERROR")</f>
        <v>0</v>
      </c>
      <c r="AD246" s="88">
        <v>0</v>
      </c>
      <c r="AE246" s="134">
        <f>IFERROR(IF(AD246=0,0,VLOOKUP(SUBSTITUTE(VLOOKUP(AD246,#REF!,MATCH("strItemName",#REF!,0),FALSE),"SUI_",""),#REF!,2,FALSE)),"ERROR")</f>
        <v>0</v>
      </c>
      <c r="AF246" s="22">
        <v>0</v>
      </c>
      <c r="AG246" s="22">
        <v>0</v>
      </c>
      <c r="AH246" s="22">
        <v>0</v>
      </c>
      <c r="AI246" s="22">
        <v>0</v>
      </c>
      <c r="AJ246" s="22" t="b">
        <v>0</v>
      </c>
      <c r="AK246" s="22">
        <v>0</v>
      </c>
      <c r="AL246" s="22">
        <v>0</v>
      </c>
    </row>
    <row r="247" spans="1:38" ht="16.5" customHeight="1" x14ac:dyDescent="0.3">
      <c r="A247" s="21">
        <f>COUNTIF(FtbReward_Quest!$B:$B,$B247)+COUNTIF(FtbReward_Mode!$B:$B,$B247)+COUNTIF(FtbReward_Content!$B:$B,$B247)-1</f>
        <v>0</v>
      </c>
      <c r="B247" s="22">
        <f t="shared" si="6"/>
        <v>8310041</v>
      </c>
      <c r="C247" s="120">
        <v>831004</v>
      </c>
      <c r="D247" s="49" t="s">
        <v>3683</v>
      </c>
      <c r="E247" s="49" t="s">
        <v>1655</v>
      </c>
      <c r="F247" s="120">
        <f>COUNTIF($C$8:$C247,$C247)</f>
        <v>1</v>
      </c>
      <c r="G247" s="49" t="b">
        <v>0</v>
      </c>
      <c r="H247" s="49">
        <v>0</v>
      </c>
      <c r="I247" s="129">
        <f>IFERROR(IF(H247=0,0,VLOOKUP(VLOOKUP(H247,#REF!,MATCH("strMailTitleID",#REF!,0),FALSE),#REF!,2,FALSE)),"ERROR")</f>
        <v>0</v>
      </c>
      <c r="J247" s="176">
        <v>0</v>
      </c>
      <c r="K247" s="129">
        <f>IFERROR(IF(J247=0,0,VLOOKUP(VLOOKUP(J247,#REF!,MATCH("strMailTitleID",#REF!,0),FALSE),#REF!,2,FALSE)),"ERROR")</f>
        <v>0</v>
      </c>
      <c r="L247" s="49">
        <f ca="1">IFERROR(VLOOKUP($B247,INDIRECT(VLOOKUP($E247,보상!$S:$AA,2,FALSE)),MATCH(L$6,INDIRECT(VLOOKUP($E247,보상!$S:$AA,3,FALSE)),0),FALSE),"ERROR")</f>
        <v>19550</v>
      </c>
      <c r="M247" s="49">
        <v>0</v>
      </c>
      <c r="N247" s="49">
        <v>0</v>
      </c>
      <c r="O247" s="49">
        <v>0</v>
      </c>
      <c r="P247" s="49" t="str">
        <f ca="1">IFERROR(VLOOKUP($B247,INDIRECT(VLOOKUP($E247,보상!$S:$AA,2,FALSE)),MATCH(P$6,INDIRECT(VLOOKUP($E247,보상!$S:$AA,3,FALSE)),0),FALSE),"ERROR")</f>
        <v>Gold</v>
      </c>
      <c r="Q247" s="49">
        <f ca="1">IFERROR(VLOOKUP($B247,INDIRECT(VLOOKUP($E247,보상!$S:$AA,2,FALSE)),MATCH(Q$6,INDIRECT(VLOOKUP($E247,보상!$S:$AA,3,FALSE)),0),FALSE),"ERROR")</f>
        <v>195500</v>
      </c>
      <c r="R247" s="49" t="b">
        <v>0</v>
      </c>
      <c r="S247" s="50" t="b">
        <v>0</v>
      </c>
      <c r="T247" s="22">
        <v>0</v>
      </c>
      <c r="U247" s="134">
        <f>IFERROR(IF(T247=0,0,VLOOKUP(SUBSTITUTE(VLOOKUP(T247,#REF!,MATCH("strItemName",#REF!,0),FALSE),"SUI_",""),#REF!,2,FALSE)),"ERROR")</f>
        <v>0</v>
      </c>
      <c r="V247" s="177">
        <v>0</v>
      </c>
      <c r="W247" s="134">
        <f>IFERROR(IF(V247=0,0,VLOOKUP(SUBSTITUTE(VLOOKUP(V247,#REF!,MATCH("strItemName",#REF!,0),FALSE),"SUI_",""),#REF!,2,FALSE)),"ERROR")</f>
        <v>0</v>
      </c>
      <c r="X247" s="177">
        <v>0</v>
      </c>
      <c r="Y247" s="134">
        <f>IFERROR(IF(X247=0,0,VLOOKUP(SUBSTITUTE(VLOOKUP(X247,#REF!,MATCH("strItemName",#REF!,0),FALSE),"SUI_",""),#REF!,2,FALSE)),"ERROR")</f>
        <v>0</v>
      </c>
      <c r="Z247" s="177">
        <v>0</v>
      </c>
      <c r="AA247" s="134">
        <f>IFERROR(IF(Z247=0,0,VLOOKUP(SUBSTITUTE(VLOOKUP(Z247,#REF!,MATCH("strItemName",#REF!,0),FALSE),"SUI_",""),#REF!,2,FALSE)),"ERROR")</f>
        <v>0</v>
      </c>
      <c r="AB247" s="177">
        <v>0</v>
      </c>
      <c r="AC247" s="134">
        <f>IFERROR(IF(AB247=0,0,VLOOKUP(SUBSTITUTE(VLOOKUP(AB247,#REF!,MATCH("strItemName",#REF!,0),FALSE),"SUI_",""),#REF!,2,FALSE)),"ERROR")</f>
        <v>0</v>
      </c>
      <c r="AD247" s="88">
        <v>0</v>
      </c>
      <c r="AE247" s="134">
        <f>IFERROR(IF(AD247=0,0,VLOOKUP(SUBSTITUTE(VLOOKUP(AD247,#REF!,MATCH("strItemName",#REF!,0),FALSE),"SUI_",""),#REF!,2,FALSE)),"ERROR")</f>
        <v>0</v>
      </c>
      <c r="AF247" s="22">
        <v>0</v>
      </c>
      <c r="AG247" s="22">
        <v>0</v>
      </c>
      <c r="AH247" s="22">
        <v>0</v>
      </c>
      <c r="AI247" s="22">
        <v>0</v>
      </c>
      <c r="AJ247" s="22" t="b">
        <v>0</v>
      </c>
      <c r="AK247" s="22">
        <v>0</v>
      </c>
      <c r="AL247" s="22">
        <v>0</v>
      </c>
    </row>
    <row r="248" spans="1:38" ht="16.5" customHeight="1" x14ac:dyDescent="0.3">
      <c r="A248" s="21">
        <f>COUNTIF(FtbReward_Quest!$B:$B,$B248)+COUNTIF(FtbReward_Mode!$B:$B,$B248)+COUNTIF(FtbReward_Content!$B:$B,$B248)-1</f>
        <v>0</v>
      </c>
      <c r="B248" s="22">
        <f t="shared" si="6"/>
        <v>8310051</v>
      </c>
      <c r="C248" s="120">
        <v>831005</v>
      </c>
      <c r="D248" s="49" t="s">
        <v>3684</v>
      </c>
      <c r="E248" s="49" t="s">
        <v>1655</v>
      </c>
      <c r="F248" s="120">
        <f>COUNTIF($C$8:$C248,$C248)</f>
        <v>1</v>
      </c>
      <c r="G248" s="49" t="b">
        <v>0</v>
      </c>
      <c r="H248" s="49">
        <v>0</v>
      </c>
      <c r="I248" s="129">
        <f>IFERROR(IF(H248=0,0,VLOOKUP(VLOOKUP(H248,#REF!,MATCH("strMailTitleID",#REF!,0),FALSE),#REF!,2,FALSE)),"ERROR")</f>
        <v>0</v>
      </c>
      <c r="J248" s="176">
        <v>0</v>
      </c>
      <c r="K248" s="129">
        <f>IFERROR(IF(J248=0,0,VLOOKUP(VLOOKUP(J248,#REF!,MATCH("strMailTitleID",#REF!,0),FALSE),#REF!,2,FALSE)),"ERROR")</f>
        <v>0</v>
      </c>
      <c r="L248" s="49">
        <f ca="1">IFERROR(VLOOKUP($B248,INDIRECT(VLOOKUP($E248,보상!$S:$AA,2,FALSE)),MATCH(L$6,INDIRECT(VLOOKUP($E248,보상!$S:$AA,3,FALSE)),0),FALSE),"ERROR")</f>
        <v>19550</v>
      </c>
      <c r="M248" s="49">
        <v>0</v>
      </c>
      <c r="N248" s="49">
        <v>0</v>
      </c>
      <c r="O248" s="49">
        <v>0</v>
      </c>
      <c r="P248" s="49" t="str">
        <f ca="1">IFERROR(VLOOKUP($B248,INDIRECT(VLOOKUP($E248,보상!$S:$AA,2,FALSE)),MATCH(P$6,INDIRECT(VLOOKUP($E248,보상!$S:$AA,3,FALSE)),0),FALSE),"ERROR")</f>
        <v>Gold</v>
      </c>
      <c r="Q248" s="49">
        <f ca="1">IFERROR(VLOOKUP($B248,INDIRECT(VLOOKUP($E248,보상!$S:$AA,2,FALSE)),MATCH(Q$6,INDIRECT(VLOOKUP($E248,보상!$S:$AA,3,FALSE)),0),FALSE),"ERROR")</f>
        <v>195500</v>
      </c>
      <c r="R248" s="49" t="b">
        <v>0</v>
      </c>
      <c r="S248" s="50" t="b">
        <v>0</v>
      </c>
      <c r="T248" s="22">
        <v>0</v>
      </c>
      <c r="U248" s="134">
        <f>IFERROR(IF(T248=0,0,VLOOKUP(SUBSTITUTE(VLOOKUP(T248,#REF!,MATCH("strItemName",#REF!,0),FALSE),"SUI_",""),#REF!,2,FALSE)),"ERROR")</f>
        <v>0</v>
      </c>
      <c r="V248" s="177">
        <v>0</v>
      </c>
      <c r="W248" s="134">
        <f>IFERROR(IF(V248=0,0,VLOOKUP(SUBSTITUTE(VLOOKUP(V248,#REF!,MATCH("strItemName",#REF!,0),FALSE),"SUI_",""),#REF!,2,FALSE)),"ERROR")</f>
        <v>0</v>
      </c>
      <c r="X248" s="177">
        <v>0</v>
      </c>
      <c r="Y248" s="134">
        <f>IFERROR(IF(X248=0,0,VLOOKUP(SUBSTITUTE(VLOOKUP(X248,#REF!,MATCH("strItemName",#REF!,0),FALSE),"SUI_",""),#REF!,2,FALSE)),"ERROR")</f>
        <v>0</v>
      </c>
      <c r="Z248" s="177">
        <v>0</v>
      </c>
      <c r="AA248" s="134">
        <f>IFERROR(IF(Z248=0,0,VLOOKUP(SUBSTITUTE(VLOOKUP(Z248,#REF!,MATCH("strItemName",#REF!,0),FALSE),"SUI_",""),#REF!,2,FALSE)),"ERROR")</f>
        <v>0</v>
      </c>
      <c r="AB248" s="177">
        <v>0</v>
      </c>
      <c r="AC248" s="134">
        <f>IFERROR(IF(AB248=0,0,VLOOKUP(SUBSTITUTE(VLOOKUP(AB248,#REF!,MATCH("strItemName",#REF!,0),FALSE),"SUI_",""),#REF!,2,FALSE)),"ERROR")</f>
        <v>0</v>
      </c>
      <c r="AD248" s="88">
        <v>0</v>
      </c>
      <c r="AE248" s="134">
        <f>IFERROR(IF(AD248=0,0,VLOOKUP(SUBSTITUTE(VLOOKUP(AD248,#REF!,MATCH("strItemName",#REF!,0),FALSE),"SUI_",""),#REF!,2,FALSE)),"ERROR")</f>
        <v>0</v>
      </c>
      <c r="AF248" s="22">
        <v>0</v>
      </c>
      <c r="AG248" s="22">
        <v>0</v>
      </c>
      <c r="AH248" s="22">
        <v>0</v>
      </c>
      <c r="AI248" s="22">
        <v>0</v>
      </c>
      <c r="AJ248" s="22" t="b">
        <v>0</v>
      </c>
      <c r="AK248" s="22">
        <v>0</v>
      </c>
      <c r="AL248" s="22">
        <v>0</v>
      </c>
    </row>
    <row r="249" spans="1:38" ht="16.5" customHeight="1" x14ac:dyDescent="0.3">
      <c r="A249" s="21">
        <f>COUNTIF(FtbReward_Quest!$B:$B,$B249)+COUNTIF(FtbReward_Mode!$B:$B,$B249)+COUNTIF(FtbReward_Content!$B:$B,$B249)-1</f>
        <v>0</v>
      </c>
      <c r="B249" s="22">
        <f t="shared" si="6"/>
        <v>8310061</v>
      </c>
      <c r="C249" s="120">
        <v>831006</v>
      </c>
      <c r="D249" s="49" t="s">
        <v>3685</v>
      </c>
      <c r="E249" s="49" t="s">
        <v>1655</v>
      </c>
      <c r="F249" s="120">
        <f>COUNTIF($C$8:$C249,$C249)</f>
        <v>1</v>
      </c>
      <c r="G249" s="49" t="b">
        <v>0</v>
      </c>
      <c r="H249" s="49">
        <v>0</v>
      </c>
      <c r="I249" s="129">
        <f>IFERROR(IF(H249=0,0,VLOOKUP(VLOOKUP(H249,#REF!,MATCH("strMailTitleID",#REF!,0),FALSE),#REF!,2,FALSE)),"ERROR")</f>
        <v>0</v>
      </c>
      <c r="J249" s="176">
        <v>0</v>
      </c>
      <c r="K249" s="129">
        <f>IFERROR(IF(J249=0,0,VLOOKUP(VLOOKUP(J249,#REF!,MATCH("strMailTitleID",#REF!,0),FALSE),#REF!,2,FALSE)),"ERROR")</f>
        <v>0</v>
      </c>
      <c r="L249" s="49">
        <f ca="1">IFERROR(VLOOKUP($B249,INDIRECT(VLOOKUP($E249,보상!$S:$AA,2,FALSE)),MATCH(L$6,INDIRECT(VLOOKUP($E249,보상!$S:$AA,3,FALSE)),0),FALSE),"ERROR")</f>
        <v>20200</v>
      </c>
      <c r="M249" s="49">
        <v>0</v>
      </c>
      <c r="N249" s="49">
        <v>0</v>
      </c>
      <c r="O249" s="49">
        <v>0</v>
      </c>
      <c r="P249" s="49" t="str">
        <f ca="1">IFERROR(VLOOKUP($B249,INDIRECT(VLOOKUP($E249,보상!$S:$AA,2,FALSE)),MATCH(P$6,INDIRECT(VLOOKUP($E249,보상!$S:$AA,3,FALSE)),0),FALSE),"ERROR")</f>
        <v>Gold</v>
      </c>
      <c r="Q249" s="49">
        <f ca="1">IFERROR(VLOOKUP($B249,INDIRECT(VLOOKUP($E249,보상!$S:$AA,2,FALSE)),MATCH(Q$6,INDIRECT(VLOOKUP($E249,보상!$S:$AA,3,FALSE)),0),FALSE),"ERROR")</f>
        <v>202000</v>
      </c>
      <c r="R249" s="49" t="b">
        <v>0</v>
      </c>
      <c r="S249" s="50" t="b">
        <v>0</v>
      </c>
      <c r="T249" s="22">
        <v>0</v>
      </c>
      <c r="U249" s="134">
        <f>IFERROR(IF(T249=0,0,VLOOKUP(SUBSTITUTE(VLOOKUP(T249,#REF!,MATCH("strItemName",#REF!,0),FALSE),"SUI_",""),#REF!,2,FALSE)),"ERROR")</f>
        <v>0</v>
      </c>
      <c r="V249" s="177">
        <v>0</v>
      </c>
      <c r="W249" s="134">
        <f>IFERROR(IF(V249=0,0,VLOOKUP(SUBSTITUTE(VLOOKUP(V249,#REF!,MATCH("strItemName",#REF!,0),FALSE),"SUI_",""),#REF!,2,FALSE)),"ERROR")</f>
        <v>0</v>
      </c>
      <c r="X249" s="177">
        <v>0</v>
      </c>
      <c r="Y249" s="134">
        <f>IFERROR(IF(X249=0,0,VLOOKUP(SUBSTITUTE(VLOOKUP(X249,#REF!,MATCH("strItemName",#REF!,0),FALSE),"SUI_",""),#REF!,2,FALSE)),"ERROR")</f>
        <v>0</v>
      </c>
      <c r="Z249" s="177">
        <v>0</v>
      </c>
      <c r="AA249" s="134">
        <f>IFERROR(IF(Z249=0,0,VLOOKUP(SUBSTITUTE(VLOOKUP(Z249,#REF!,MATCH("strItemName",#REF!,0),FALSE),"SUI_",""),#REF!,2,FALSE)),"ERROR")</f>
        <v>0</v>
      </c>
      <c r="AB249" s="177">
        <v>0</v>
      </c>
      <c r="AC249" s="134">
        <f>IFERROR(IF(AB249=0,0,VLOOKUP(SUBSTITUTE(VLOOKUP(AB249,#REF!,MATCH("strItemName",#REF!,0),FALSE),"SUI_",""),#REF!,2,FALSE)),"ERROR")</f>
        <v>0</v>
      </c>
      <c r="AD249" s="88">
        <v>0</v>
      </c>
      <c r="AE249" s="134">
        <f>IFERROR(IF(AD249=0,0,VLOOKUP(SUBSTITUTE(VLOOKUP(AD249,#REF!,MATCH("strItemName",#REF!,0),FALSE),"SUI_",""),#REF!,2,FALSE)),"ERROR")</f>
        <v>0</v>
      </c>
      <c r="AF249" s="22">
        <v>0</v>
      </c>
      <c r="AG249" s="22">
        <v>0</v>
      </c>
      <c r="AH249" s="22">
        <v>0</v>
      </c>
      <c r="AI249" s="22">
        <v>0</v>
      </c>
      <c r="AJ249" s="22" t="b">
        <v>0</v>
      </c>
      <c r="AK249" s="22">
        <v>0</v>
      </c>
      <c r="AL249" s="22">
        <v>0</v>
      </c>
    </row>
    <row r="250" spans="1:38" ht="16.5" customHeight="1" x14ac:dyDescent="0.3">
      <c r="A250" s="21">
        <f>COUNTIF(FtbReward_Quest!$B:$B,$B250)+COUNTIF(FtbReward_Mode!$B:$B,$B250)+COUNTIF(FtbReward_Content!$B:$B,$B250)-1</f>
        <v>0</v>
      </c>
      <c r="B250" s="22">
        <f t="shared" si="6"/>
        <v>8310071</v>
      </c>
      <c r="C250" s="120">
        <v>831007</v>
      </c>
      <c r="D250" s="49" t="s">
        <v>3686</v>
      </c>
      <c r="E250" s="49" t="s">
        <v>1655</v>
      </c>
      <c r="F250" s="120">
        <f>COUNTIF($C$8:$C250,$C250)</f>
        <v>1</v>
      </c>
      <c r="G250" s="49" t="b">
        <v>0</v>
      </c>
      <c r="H250" s="49">
        <v>0</v>
      </c>
      <c r="I250" s="129">
        <f>IFERROR(IF(H250=0,0,VLOOKUP(VLOOKUP(H250,#REF!,MATCH("strMailTitleID",#REF!,0),FALSE),#REF!,2,FALSE)),"ERROR")</f>
        <v>0</v>
      </c>
      <c r="J250" s="176">
        <v>0</v>
      </c>
      <c r="K250" s="129">
        <f>IFERROR(IF(J250=0,0,VLOOKUP(VLOOKUP(J250,#REF!,MATCH("strMailTitleID",#REF!,0),FALSE),#REF!,2,FALSE)),"ERROR")</f>
        <v>0</v>
      </c>
      <c r="L250" s="49">
        <f ca="1">IFERROR(VLOOKUP($B250,INDIRECT(VLOOKUP($E250,보상!$S:$AA,2,FALSE)),MATCH(L$6,INDIRECT(VLOOKUP($E250,보상!$S:$AA,3,FALSE)),0),FALSE),"ERROR")</f>
        <v>20200</v>
      </c>
      <c r="M250" s="49">
        <v>0</v>
      </c>
      <c r="N250" s="49">
        <v>0</v>
      </c>
      <c r="O250" s="49">
        <v>0</v>
      </c>
      <c r="P250" s="49" t="str">
        <f ca="1">IFERROR(VLOOKUP($B250,INDIRECT(VLOOKUP($E250,보상!$S:$AA,2,FALSE)),MATCH(P$6,INDIRECT(VLOOKUP($E250,보상!$S:$AA,3,FALSE)),0),FALSE),"ERROR")</f>
        <v>Gold</v>
      </c>
      <c r="Q250" s="49">
        <f ca="1">IFERROR(VLOOKUP($B250,INDIRECT(VLOOKUP($E250,보상!$S:$AA,2,FALSE)),MATCH(Q$6,INDIRECT(VLOOKUP($E250,보상!$S:$AA,3,FALSE)),0),FALSE),"ERROR")</f>
        <v>202000</v>
      </c>
      <c r="R250" s="49" t="b">
        <v>0</v>
      </c>
      <c r="S250" s="50" t="b">
        <v>0</v>
      </c>
      <c r="T250" s="22">
        <v>0</v>
      </c>
      <c r="U250" s="134">
        <f>IFERROR(IF(T250=0,0,VLOOKUP(SUBSTITUTE(VLOOKUP(T250,#REF!,MATCH("strItemName",#REF!,0),FALSE),"SUI_",""),#REF!,2,FALSE)),"ERROR")</f>
        <v>0</v>
      </c>
      <c r="V250" s="177">
        <v>0</v>
      </c>
      <c r="W250" s="134">
        <f>IFERROR(IF(V250=0,0,VLOOKUP(SUBSTITUTE(VLOOKUP(V250,#REF!,MATCH("strItemName",#REF!,0),FALSE),"SUI_",""),#REF!,2,FALSE)),"ERROR")</f>
        <v>0</v>
      </c>
      <c r="X250" s="177">
        <v>0</v>
      </c>
      <c r="Y250" s="134">
        <f>IFERROR(IF(X250=0,0,VLOOKUP(SUBSTITUTE(VLOOKUP(X250,#REF!,MATCH("strItemName",#REF!,0),FALSE),"SUI_",""),#REF!,2,FALSE)),"ERROR")</f>
        <v>0</v>
      </c>
      <c r="Z250" s="177">
        <v>0</v>
      </c>
      <c r="AA250" s="134">
        <f>IFERROR(IF(Z250=0,0,VLOOKUP(SUBSTITUTE(VLOOKUP(Z250,#REF!,MATCH("strItemName",#REF!,0),FALSE),"SUI_",""),#REF!,2,FALSE)),"ERROR")</f>
        <v>0</v>
      </c>
      <c r="AB250" s="177">
        <v>0</v>
      </c>
      <c r="AC250" s="134">
        <f>IFERROR(IF(AB250=0,0,VLOOKUP(SUBSTITUTE(VLOOKUP(AB250,#REF!,MATCH("strItemName",#REF!,0),FALSE),"SUI_",""),#REF!,2,FALSE)),"ERROR")</f>
        <v>0</v>
      </c>
      <c r="AD250" s="88">
        <v>0</v>
      </c>
      <c r="AE250" s="134">
        <f>IFERROR(IF(AD250=0,0,VLOOKUP(SUBSTITUTE(VLOOKUP(AD250,#REF!,MATCH("strItemName",#REF!,0),FALSE),"SUI_",""),#REF!,2,FALSE)),"ERROR")</f>
        <v>0</v>
      </c>
      <c r="AF250" s="22">
        <v>0</v>
      </c>
      <c r="AG250" s="22">
        <v>0</v>
      </c>
      <c r="AH250" s="22">
        <v>0</v>
      </c>
      <c r="AI250" s="22">
        <v>0</v>
      </c>
      <c r="AJ250" s="22" t="b">
        <v>0</v>
      </c>
      <c r="AK250" s="22">
        <v>0</v>
      </c>
      <c r="AL250" s="22">
        <v>0</v>
      </c>
    </row>
    <row r="251" spans="1:38" ht="16.5" customHeight="1" x14ac:dyDescent="0.3">
      <c r="A251" s="21">
        <f>COUNTIF(FtbReward_Quest!$B:$B,$B251)+COUNTIF(FtbReward_Mode!$B:$B,$B251)+COUNTIF(FtbReward_Content!$B:$B,$B251)-1</f>
        <v>0</v>
      </c>
      <c r="B251" s="22">
        <f t="shared" si="6"/>
        <v>8310081</v>
      </c>
      <c r="C251" s="120">
        <v>831008</v>
      </c>
      <c r="D251" s="49" t="s">
        <v>3687</v>
      </c>
      <c r="E251" s="49" t="s">
        <v>1655</v>
      </c>
      <c r="F251" s="120">
        <f>COUNTIF($C$8:$C251,$C251)</f>
        <v>1</v>
      </c>
      <c r="G251" s="49" t="b">
        <v>0</v>
      </c>
      <c r="H251" s="49">
        <v>0</v>
      </c>
      <c r="I251" s="129">
        <f>IFERROR(IF(H251=0,0,VLOOKUP(VLOOKUP(H251,#REF!,MATCH("strMailTitleID",#REF!,0),FALSE),#REF!,2,FALSE)),"ERROR")</f>
        <v>0</v>
      </c>
      <c r="J251" s="176">
        <v>0</v>
      </c>
      <c r="K251" s="129">
        <f>IFERROR(IF(J251=0,0,VLOOKUP(VLOOKUP(J251,#REF!,MATCH("strMailTitleID",#REF!,0),FALSE),#REF!,2,FALSE)),"ERROR")</f>
        <v>0</v>
      </c>
      <c r="L251" s="49">
        <f ca="1">IFERROR(VLOOKUP($B251,INDIRECT(VLOOKUP($E251,보상!$S:$AA,2,FALSE)),MATCH(L$6,INDIRECT(VLOOKUP($E251,보상!$S:$AA,3,FALSE)),0),FALSE),"ERROR")</f>
        <v>20200</v>
      </c>
      <c r="M251" s="49">
        <v>0</v>
      </c>
      <c r="N251" s="49">
        <v>0</v>
      </c>
      <c r="O251" s="49">
        <v>0</v>
      </c>
      <c r="P251" s="49" t="str">
        <f ca="1">IFERROR(VLOOKUP($B251,INDIRECT(VLOOKUP($E251,보상!$S:$AA,2,FALSE)),MATCH(P$6,INDIRECT(VLOOKUP($E251,보상!$S:$AA,3,FALSE)),0),FALSE),"ERROR")</f>
        <v>Gold</v>
      </c>
      <c r="Q251" s="49">
        <f ca="1">IFERROR(VLOOKUP($B251,INDIRECT(VLOOKUP($E251,보상!$S:$AA,2,FALSE)),MATCH(Q$6,INDIRECT(VLOOKUP($E251,보상!$S:$AA,3,FALSE)),0),FALSE),"ERROR")</f>
        <v>202000</v>
      </c>
      <c r="R251" s="49" t="b">
        <v>0</v>
      </c>
      <c r="S251" s="50" t="b">
        <v>0</v>
      </c>
      <c r="T251" s="22">
        <v>0</v>
      </c>
      <c r="U251" s="134">
        <f>IFERROR(IF(T251=0,0,VLOOKUP(SUBSTITUTE(VLOOKUP(T251,#REF!,MATCH("strItemName",#REF!,0),FALSE),"SUI_",""),#REF!,2,FALSE)),"ERROR")</f>
        <v>0</v>
      </c>
      <c r="V251" s="177">
        <v>0</v>
      </c>
      <c r="W251" s="134">
        <f>IFERROR(IF(V251=0,0,VLOOKUP(SUBSTITUTE(VLOOKUP(V251,#REF!,MATCH("strItemName",#REF!,0),FALSE),"SUI_",""),#REF!,2,FALSE)),"ERROR")</f>
        <v>0</v>
      </c>
      <c r="X251" s="177">
        <v>0</v>
      </c>
      <c r="Y251" s="134">
        <f>IFERROR(IF(X251=0,0,VLOOKUP(SUBSTITUTE(VLOOKUP(X251,#REF!,MATCH("strItemName",#REF!,0),FALSE),"SUI_",""),#REF!,2,FALSE)),"ERROR")</f>
        <v>0</v>
      </c>
      <c r="Z251" s="177">
        <v>0</v>
      </c>
      <c r="AA251" s="134">
        <f>IFERROR(IF(Z251=0,0,VLOOKUP(SUBSTITUTE(VLOOKUP(Z251,#REF!,MATCH("strItemName",#REF!,0),FALSE),"SUI_",""),#REF!,2,FALSE)),"ERROR")</f>
        <v>0</v>
      </c>
      <c r="AB251" s="177">
        <v>0</v>
      </c>
      <c r="AC251" s="134">
        <f>IFERROR(IF(AB251=0,0,VLOOKUP(SUBSTITUTE(VLOOKUP(AB251,#REF!,MATCH("strItemName",#REF!,0),FALSE),"SUI_",""),#REF!,2,FALSE)),"ERROR")</f>
        <v>0</v>
      </c>
      <c r="AD251" s="88">
        <v>0</v>
      </c>
      <c r="AE251" s="134">
        <f>IFERROR(IF(AD251=0,0,VLOOKUP(SUBSTITUTE(VLOOKUP(AD251,#REF!,MATCH("strItemName",#REF!,0),FALSE),"SUI_",""),#REF!,2,FALSE)),"ERROR")</f>
        <v>0</v>
      </c>
      <c r="AF251" s="22">
        <v>0</v>
      </c>
      <c r="AG251" s="22">
        <v>0</v>
      </c>
      <c r="AH251" s="22">
        <v>0</v>
      </c>
      <c r="AI251" s="22">
        <v>0</v>
      </c>
      <c r="AJ251" s="22" t="b">
        <v>0</v>
      </c>
      <c r="AK251" s="22">
        <v>0</v>
      </c>
      <c r="AL251" s="22">
        <v>0</v>
      </c>
    </row>
    <row r="252" spans="1:38" ht="16.5" customHeight="1" x14ac:dyDescent="0.3">
      <c r="A252" s="21">
        <f>COUNTIF(FtbReward_Quest!$B:$B,$B252)+COUNTIF(FtbReward_Mode!$B:$B,$B252)+COUNTIF(FtbReward_Content!$B:$B,$B252)-1</f>
        <v>0</v>
      </c>
      <c r="B252" s="22">
        <f t="shared" si="6"/>
        <v>8310091</v>
      </c>
      <c r="C252" s="120">
        <v>831009</v>
      </c>
      <c r="D252" s="49" t="s">
        <v>3688</v>
      </c>
      <c r="E252" s="49" t="s">
        <v>1655</v>
      </c>
      <c r="F252" s="120">
        <f>COUNTIF($C$8:$C252,$C252)</f>
        <v>1</v>
      </c>
      <c r="G252" s="49" t="b">
        <v>0</v>
      </c>
      <c r="H252" s="49">
        <v>0</v>
      </c>
      <c r="I252" s="129">
        <f>IFERROR(IF(H252=0,0,VLOOKUP(VLOOKUP(H252,#REF!,MATCH("strMailTitleID",#REF!,0),FALSE),#REF!,2,FALSE)),"ERROR")</f>
        <v>0</v>
      </c>
      <c r="J252" s="176">
        <v>0</v>
      </c>
      <c r="K252" s="129">
        <f>IFERROR(IF(J252=0,0,VLOOKUP(VLOOKUP(J252,#REF!,MATCH("strMailTitleID",#REF!,0),FALSE),#REF!,2,FALSE)),"ERROR")</f>
        <v>0</v>
      </c>
      <c r="L252" s="49">
        <f ca="1">IFERROR(VLOOKUP($B252,INDIRECT(VLOOKUP($E252,보상!$S:$AA,2,FALSE)),MATCH(L$6,INDIRECT(VLOOKUP($E252,보상!$S:$AA,3,FALSE)),0),FALSE),"ERROR")</f>
        <v>20200</v>
      </c>
      <c r="M252" s="49">
        <v>0</v>
      </c>
      <c r="N252" s="49">
        <v>0</v>
      </c>
      <c r="O252" s="49">
        <v>0</v>
      </c>
      <c r="P252" s="49" t="str">
        <f ca="1">IFERROR(VLOOKUP($B252,INDIRECT(VLOOKUP($E252,보상!$S:$AA,2,FALSE)),MATCH(P$6,INDIRECT(VLOOKUP($E252,보상!$S:$AA,3,FALSE)),0),FALSE),"ERROR")</f>
        <v>Gold</v>
      </c>
      <c r="Q252" s="49">
        <f ca="1">IFERROR(VLOOKUP($B252,INDIRECT(VLOOKUP($E252,보상!$S:$AA,2,FALSE)),MATCH(Q$6,INDIRECT(VLOOKUP($E252,보상!$S:$AA,3,FALSE)),0),FALSE),"ERROR")</f>
        <v>202000</v>
      </c>
      <c r="R252" s="49" t="b">
        <v>0</v>
      </c>
      <c r="S252" s="50" t="b">
        <v>0</v>
      </c>
      <c r="T252" s="22">
        <v>0</v>
      </c>
      <c r="U252" s="134">
        <f>IFERROR(IF(T252=0,0,VLOOKUP(SUBSTITUTE(VLOOKUP(T252,#REF!,MATCH("strItemName",#REF!,0),FALSE),"SUI_",""),#REF!,2,FALSE)),"ERROR")</f>
        <v>0</v>
      </c>
      <c r="V252" s="177">
        <v>0</v>
      </c>
      <c r="W252" s="134">
        <f>IFERROR(IF(V252=0,0,VLOOKUP(SUBSTITUTE(VLOOKUP(V252,#REF!,MATCH("strItemName",#REF!,0),FALSE),"SUI_",""),#REF!,2,FALSE)),"ERROR")</f>
        <v>0</v>
      </c>
      <c r="X252" s="177">
        <v>0</v>
      </c>
      <c r="Y252" s="134">
        <f>IFERROR(IF(X252=0,0,VLOOKUP(SUBSTITUTE(VLOOKUP(X252,#REF!,MATCH("strItemName",#REF!,0),FALSE),"SUI_",""),#REF!,2,FALSE)),"ERROR")</f>
        <v>0</v>
      </c>
      <c r="Z252" s="177">
        <v>0</v>
      </c>
      <c r="AA252" s="134">
        <f>IFERROR(IF(Z252=0,0,VLOOKUP(SUBSTITUTE(VLOOKUP(Z252,#REF!,MATCH("strItemName",#REF!,0),FALSE),"SUI_",""),#REF!,2,FALSE)),"ERROR")</f>
        <v>0</v>
      </c>
      <c r="AB252" s="177">
        <v>0</v>
      </c>
      <c r="AC252" s="134">
        <f>IFERROR(IF(AB252=0,0,VLOOKUP(SUBSTITUTE(VLOOKUP(AB252,#REF!,MATCH("strItemName",#REF!,0),FALSE),"SUI_",""),#REF!,2,FALSE)),"ERROR")</f>
        <v>0</v>
      </c>
      <c r="AD252" s="88">
        <v>0</v>
      </c>
      <c r="AE252" s="134">
        <f>IFERROR(IF(AD252=0,0,VLOOKUP(SUBSTITUTE(VLOOKUP(AD252,#REF!,MATCH("strItemName",#REF!,0),FALSE),"SUI_",""),#REF!,2,FALSE)),"ERROR")</f>
        <v>0</v>
      </c>
      <c r="AF252" s="22">
        <v>0</v>
      </c>
      <c r="AG252" s="22">
        <v>0</v>
      </c>
      <c r="AH252" s="22">
        <v>0</v>
      </c>
      <c r="AI252" s="22">
        <v>0</v>
      </c>
      <c r="AJ252" s="22" t="b">
        <v>0</v>
      </c>
      <c r="AK252" s="22">
        <v>0</v>
      </c>
      <c r="AL252" s="22">
        <v>0</v>
      </c>
    </row>
    <row r="253" spans="1:38" ht="16.5" customHeight="1" x14ac:dyDescent="0.3">
      <c r="A253" s="21">
        <f>COUNTIF(FtbReward_Quest!$B:$B,$B253)+COUNTIF(FtbReward_Mode!$B:$B,$B253)+COUNTIF(FtbReward_Content!$B:$B,$B253)-1</f>
        <v>0</v>
      </c>
      <c r="B253" s="22">
        <f t="shared" si="6"/>
        <v>8310101</v>
      </c>
      <c r="C253" s="120">
        <v>831010</v>
      </c>
      <c r="D253" s="49" t="s">
        <v>3689</v>
      </c>
      <c r="E253" s="49" t="s">
        <v>1655</v>
      </c>
      <c r="F253" s="120">
        <f>COUNTIF($C$8:$C253,$C253)</f>
        <v>1</v>
      </c>
      <c r="G253" s="49" t="b">
        <v>0</v>
      </c>
      <c r="H253" s="49">
        <v>0</v>
      </c>
      <c r="I253" s="129">
        <f>IFERROR(IF(H253=0,0,VLOOKUP(VLOOKUP(H253,#REF!,MATCH("strMailTitleID",#REF!,0),FALSE),#REF!,2,FALSE)),"ERROR")</f>
        <v>0</v>
      </c>
      <c r="J253" s="176">
        <v>0</v>
      </c>
      <c r="K253" s="129">
        <f>IFERROR(IF(J253=0,0,VLOOKUP(VLOOKUP(J253,#REF!,MATCH("strMailTitleID",#REF!,0),FALSE),#REF!,2,FALSE)),"ERROR")</f>
        <v>0</v>
      </c>
      <c r="L253" s="49">
        <f ca="1">IFERROR(VLOOKUP($B253,INDIRECT(VLOOKUP($E253,보상!$S:$AA,2,FALSE)),MATCH(L$6,INDIRECT(VLOOKUP($E253,보상!$S:$AA,3,FALSE)),0),FALSE),"ERROR")</f>
        <v>20200</v>
      </c>
      <c r="M253" s="49">
        <v>0</v>
      </c>
      <c r="N253" s="49">
        <v>0</v>
      </c>
      <c r="O253" s="49">
        <v>0</v>
      </c>
      <c r="P253" s="49" t="str">
        <f ca="1">IFERROR(VLOOKUP($B253,INDIRECT(VLOOKUP($E253,보상!$S:$AA,2,FALSE)),MATCH(P$6,INDIRECT(VLOOKUP($E253,보상!$S:$AA,3,FALSE)),0),FALSE),"ERROR")</f>
        <v>Gold</v>
      </c>
      <c r="Q253" s="49">
        <f ca="1">IFERROR(VLOOKUP($B253,INDIRECT(VLOOKUP($E253,보상!$S:$AA,2,FALSE)),MATCH(Q$6,INDIRECT(VLOOKUP($E253,보상!$S:$AA,3,FALSE)),0),FALSE),"ERROR")</f>
        <v>202000</v>
      </c>
      <c r="R253" s="49" t="b">
        <v>0</v>
      </c>
      <c r="S253" s="50" t="b">
        <v>0</v>
      </c>
      <c r="T253" s="22">
        <v>0</v>
      </c>
      <c r="U253" s="134">
        <f>IFERROR(IF(T253=0,0,VLOOKUP(SUBSTITUTE(VLOOKUP(T253,#REF!,MATCH("strItemName",#REF!,0),FALSE),"SUI_",""),#REF!,2,FALSE)),"ERROR")</f>
        <v>0</v>
      </c>
      <c r="V253" s="177">
        <v>0</v>
      </c>
      <c r="W253" s="134">
        <f>IFERROR(IF(V253=0,0,VLOOKUP(SUBSTITUTE(VLOOKUP(V253,#REF!,MATCH("strItemName",#REF!,0),FALSE),"SUI_",""),#REF!,2,FALSE)),"ERROR")</f>
        <v>0</v>
      </c>
      <c r="X253" s="177">
        <v>0</v>
      </c>
      <c r="Y253" s="134">
        <f>IFERROR(IF(X253=0,0,VLOOKUP(SUBSTITUTE(VLOOKUP(X253,#REF!,MATCH("strItemName",#REF!,0),FALSE),"SUI_",""),#REF!,2,FALSE)),"ERROR")</f>
        <v>0</v>
      </c>
      <c r="Z253" s="177">
        <v>0</v>
      </c>
      <c r="AA253" s="134">
        <f>IFERROR(IF(Z253=0,0,VLOOKUP(SUBSTITUTE(VLOOKUP(Z253,#REF!,MATCH("strItemName",#REF!,0),FALSE),"SUI_",""),#REF!,2,FALSE)),"ERROR")</f>
        <v>0</v>
      </c>
      <c r="AB253" s="177">
        <v>0</v>
      </c>
      <c r="AC253" s="134">
        <f>IFERROR(IF(AB253=0,0,VLOOKUP(SUBSTITUTE(VLOOKUP(AB253,#REF!,MATCH("strItemName",#REF!,0),FALSE),"SUI_",""),#REF!,2,FALSE)),"ERROR")</f>
        <v>0</v>
      </c>
      <c r="AD253" s="88">
        <v>0</v>
      </c>
      <c r="AE253" s="134">
        <f>IFERROR(IF(AD253=0,0,VLOOKUP(SUBSTITUTE(VLOOKUP(AD253,#REF!,MATCH("strItemName",#REF!,0),FALSE),"SUI_",""),#REF!,2,FALSE)),"ERROR")</f>
        <v>0</v>
      </c>
      <c r="AF253" s="22">
        <v>0</v>
      </c>
      <c r="AG253" s="22">
        <v>0</v>
      </c>
      <c r="AH253" s="22">
        <v>0</v>
      </c>
      <c r="AI253" s="22">
        <v>0</v>
      </c>
      <c r="AJ253" s="22" t="b">
        <v>0</v>
      </c>
      <c r="AK253" s="22">
        <v>0</v>
      </c>
      <c r="AL253" s="22">
        <v>0</v>
      </c>
    </row>
    <row r="254" spans="1:38" ht="16.5" customHeight="1" x14ac:dyDescent="0.3">
      <c r="A254" s="21">
        <f>COUNTIF(FtbReward_Quest!$B:$B,$B254)+COUNTIF(FtbReward_Mode!$B:$B,$B254)+COUNTIF(FtbReward_Content!$B:$B,$B254)-1</f>
        <v>0</v>
      </c>
      <c r="B254" s="22">
        <f t="shared" si="6"/>
        <v>8310111</v>
      </c>
      <c r="C254" s="120">
        <v>831011</v>
      </c>
      <c r="D254" s="49" t="s">
        <v>3690</v>
      </c>
      <c r="E254" s="49" t="s">
        <v>1655</v>
      </c>
      <c r="F254" s="120">
        <f>COUNTIF($C$8:$C254,$C254)</f>
        <v>1</v>
      </c>
      <c r="G254" s="49" t="b">
        <v>0</v>
      </c>
      <c r="H254" s="49">
        <v>0</v>
      </c>
      <c r="I254" s="129">
        <f>IFERROR(IF(H254=0,0,VLOOKUP(VLOOKUP(H254,#REF!,MATCH("strMailTitleID",#REF!,0),FALSE),#REF!,2,FALSE)),"ERROR")</f>
        <v>0</v>
      </c>
      <c r="J254" s="176">
        <v>0</v>
      </c>
      <c r="K254" s="129">
        <f>IFERROR(IF(J254=0,0,VLOOKUP(VLOOKUP(J254,#REF!,MATCH("strMailTitleID",#REF!,0),FALSE),#REF!,2,FALSE)),"ERROR")</f>
        <v>0</v>
      </c>
      <c r="L254" s="49">
        <f ca="1">IFERROR(VLOOKUP($B254,INDIRECT(VLOOKUP($E254,보상!$S:$AA,2,FALSE)),MATCH(L$6,INDIRECT(VLOOKUP($E254,보상!$S:$AA,3,FALSE)),0),FALSE),"ERROR")</f>
        <v>20850</v>
      </c>
      <c r="M254" s="49">
        <v>0</v>
      </c>
      <c r="N254" s="49">
        <v>0</v>
      </c>
      <c r="O254" s="49">
        <v>0</v>
      </c>
      <c r="P254" s="49" t="str">
        <f ca="1">IFERROR(VLOOKUP($B254,INDIRECT(VLOOKUP($E254,보상!$S:$AA,2,FALSE)),MATCH(P$6,INDIRECT(VLOOKUP($E254,보상!$S:$AA,3,FALSE)),0),FALSE),"ERROR")</f>
        <v>Gold</v>
      </c>
      <c r="Q254" s="49">
        <f ca="1">IFERROR(VLOOKUP($B254,INDIRECT(VLOOKUP($E254,보상!$S:$AA,2,FALSE)),MATCH(Q$6,INDIRECT(VLOOKUP($E254,보상!$S:$AA,3,FALSE)),0),FALSE),"ERROR")</f>
        <v>208500</v>
      </c>
      <c r="R254" s="49" t="b">
        <v>0</v>
      </c>
      <c r="S254" s="50" t="b">
        <v>0</v>
      </c>
      <c r="T254" s="22">
        <v>0</v>
      </c>
      <c r="U254" s="134">
        <f>IFERROR(IF(T254=0,0,VLOOKUP(SUBSTITUTE(VLOOKUP(T254,#REF!,MATCH("strItemName",#REF!,0),FALSE),"SUI_",""),#REF!,2,FALSE)),"ERROR")</f>
        <v>0</v>
      </c>
      <c r="V254" s="177">
        <v>0</v>
      </c>
      <c r="W254" s="134">
        <f>IFERROR(IF(V254=0,0,VLOOKUP(SUBSTITUTE(VLOOKUP(V254,#REF!,MATCH("strItemName",#REF!,0),FALSE),"SUI_",""),#REF!,2,FALSE)),"ERROR")</f>
        <v>0</v>
      </c>
      <c r="X254" s="177">
        <v>0</v>
      </c>
      <c r="Y254" s="134">
        <f>IFERROR(IF(X254=0,0,VLOOKUP(SUBSTITUTE(VLOOKUP(X254,#REF!,MATCH("strItemName",#REF!,0),FALSE),"SUI_",""),#REF!,2,FALSE)),"ERROR")</f>
        <v>0</v>
      </c>
      <c r="Z254" s="177">
        <v>0</v>
      </c>
      <c r="AA254" s="134">
        <f>IFERROR(IF(Z254=0,0,VLOOKUP(SUBSTITUTE(VLOOKUP(Z254,#REF!,MATCH("strItemName",#REF!,0),FALSE),"SUI_",""),#REF!,2,FALSE)),"ERROR")</f>
        <v>0</v>
      </c>
      <c r="AB254" s="177">
        <v>0</v>
      </c>
      <c r="AC254" s="134">
        <f>IFERROR(IF(AB254=0,0,VLOOKUP(SUBSTITUTE(VLOOKUP(AB254,#REF!,MATCH("strItemName",#REF!,0),FALSE),"SUI_",""),#REF!,2,FALSE)),"ERROR")</f>
        <v>0</v>
      </c>
      <c r="AD254" s="88">
        <v>0</v>
      </c>
      <c r="AE254" s="134">
        <f>IFERROR(IF(AD254=0,0,VLOOKUP(SUBSTITUTE(VLOOKUP(AD254,#REF!,MATCH("strItemName",#REF!,0),FALSE),"SUI_",""),#REF!,2,FALSE)),"ERROR")</f>
        <v>0</v>
      </c>
      <c r="AF254" s="22">
        <v>0</v>
      </c>
      <c r="AG254" s="22">
        <v>0</v>
      </c>
      <c r="AH254" s="22">
        <v>0</v>
      </c>
      <c r="AI254" s="22">
        <v>0</v>
      </c>
      <c r="AJ254" s="22" t="b">
        <v>0</v>
      </c>
      <c r="AK254" s="22">
        <v>0</v>
      </c>
      <c r="AL254" s="22">
        <v>0</v>
      </c>
    </row>
    <row r="255" spans="1:38" ht="16.5" customHeight="1" x14ac:dyDescent="0.3">
      <c r="A255" s="21">
        <f>COUNTIF(FtbReward_Quest!$B:$B,$B255)+COUNTIF(FtbReward_Mode!$B:$B,$B255)+COUNTIF(FtbReward_Content!$B:$B,$B255)-1</f>
        <v>0</v>
      </c>
      <c r="B255" s="22">
        <f t="shared" si="6"/>
        <v>8310121</v>
      </c>
      <c r="C255" s="120">
        <v>831012</v>
      </c>
      <c r="D255" s="49" t="s">
        <v>3655</v>
      </c>
      <c r="E255" s="49" t="s">
        <v>1655</v>
      </c>
      <c r="F255" s="120">
        <f>COUNTIF($C$8:$C255,$C255)</f>
        <v>1</v>
      </c>
      <c r="G255" s="49" t="b">
        <v>0</v>
      </c>
      <c r="H255" s="49">
        <v>0</v>
      </c>
      <c r="I255" s="129">
        <f>IFERROR(IF(H255=0,0,VLOOKUP(VLOOKUP(H255,#REF!,MATCH("strMailTitleID",#REF!,0),FALSE),#REF!,2,FALSE)),"ERROR")</f>
        <v>0</v>
      </c>
      <c r="J255" s="176">
        <v>0</v>
      </c>
      <c r="K255" s="129">
        <f>IFERROR(IF(J255=0,0,VLOOKUP(VLOOKUP(J255,#REF!,MATCH("strMailTitleID",#REF!,0),FALSE),#REF!,2,FALSE)),"ERROR")</f>
        <v>0</v>
      </c>
      <c r="L255" s="49">
        <f ca="1">IFERROR(VLOOKUP($B255,INDIRECT(VLOOKUP($E255,보상!$S:$AA,2,FALSE)),MATCH(L$6,INDIRECT(VLOOKUP($E255,보상!$S:$AA,3,FALSE)),0),FALSE),"ERROR")</f>
        <v>16500</v>
      </c>
      <c r="M255" s="49">
        <v>0</v>
      </c>
      <c r="N255" s="49">
        <v>0</v>
      </c>
      <c r="O255" s="49">
        <v>0</v>
      </c>
      <c r="P255" s="49" t="str">
        <f ca="1">IFERROR(VLOOKUP($B255,INDIRECT(VLOOKUP($E255,보상!$S:$AA,2,FALSE)),MATCH(P$6,INDIRECT(VLOOKUP($E255,보상!$S:$AA,3,FALSE)),0),FALSE),"ERROR")</f>
        <v>Gold</v>
      </c>
      <c r="Q255" s="49">
        <f ca="1">IFERROR(VLOOKUP($B255,INDIRECT(VLOOKUP($E255,보상!$S:$AA,2,FALSE)),MATCH(Q$6,INDIRECT(VLOOKUP($E255,보상!$S:$AA,3,FALSE)),0),FALSE),"ERROR")</f>
        <v>165000</v>
      </c>
      <c r="R255" s="49" t="b">
        <v>0</v>
      </c>
      <c r="S255" s="50" t="b">
        <v>0</v>
      </c>
      <c r="T255" s="22">
        <v>0</v>
      </c>
      <c r="U255" s="134">
        <f>IFERROR(IF(T255=0,0,VLOOKUP(SUBSTITUTE(VLOOKUP(T255,#REF!,MATCH("strItemName",#REF!,0),FALSE),"SUI_",""),#REF!,2,FALSE)),"ERROR")</f>
        <v>0</v>
      </c>
      <c r="V255" s="177">
        <v>0</v>
      </c>
      <c r="W255" s="134">
        <f>IFERROR(IF(V255=0,0,VLOOKUP(SUBSTITUTE(VLOOKUP(V255,#REF!,MATCH("strItemName",#REF!,0),FALSE),"SUI_",""),#REF!,2,FALSE)),"ERROR")</f>
        <v>0</v>
      </c>
      <c r="X255" s="177">
        <v>0</v>
      </c>
      <c r="Y255" s="134">
        <f>IFERROR(IF(X255=0,0,VLOOKUP(SUBSTITUTE(VLOOKUP(X255,#REF!,MATCH("strItemName",#REF!,0),FALSE),"SUI_",""),#REF!,2,FALSE)),"ERROR")</f>
        <v>0</v>
      </c>
      <c r="Z255" s="177">
        <v>0</v>
      </c>
      <c r="AA255" s="134">
        <f>IFERROR(IF(Z255=0,0,VLOOKUP(SUBSTITUTE(VLOOKUP(Z255,#REF!,MATCH("strItemName",#REF!,0),FALSE),"SUI_",""),#REF!,2,FALSE)),"ERROR")</f>
        <v>0</v>
      </c>
      <c r="AB255" s="177">
        <v>0</v>
      </c>
      <c r="AC255" s="134">
        <f>IFERROR(IF(AB255=0,0,VLOOKUP(SUBSTITUTE(VLOOKUP(AB255,#REF!,MATCH("strItemName",#REF!,0),FALSE),"SUI_",""),#REF!,2,FALSE)),"ERROR")</f>
        <v>0</v>
      </c>
      <c r="AD255" s="88">
        <v>0</v>
      </c>
      <c r="AE255" s="134">
        <f>IFERROR(IF(AD255=0,0,VLOOKUP(SUBSTITUTE(VLOOKUP(AD255,#REF!,MATCH("strItemName",#REF!,0),FALSE),"SUI_",""),#REF!,2,FALSE)),"ERROR")</f>
        <v>0</v>
      </c>
      <c r="AF255" s="22">
        <v>0</v>
      </c>
      <c r="AG255" s="22">
        <v>0</v>
      </c>
      <c r="AH255" s="22">
        <v>0</v>
      </c>
      <c r="AI255" s="22">
        <v>0</v>
      </c>
      <c r="AJ255" s="22" t="b">
        <v>0</v>
      </c>
      <c r="AK255" s="22">
        <v>0</v>
      </c>
      <c r="AL255" s="22">
        <v>0</v>
      </c>
    </row>
    <row r="256" spans="1:38" ht="16.5" customHeight="1" x14ac:dyDescent="0.3">
      <c r="A256" s="21">
        <f>COUNTIF(FtbReward_Quest!$B:$B,$B256)+COUNTIF(FtbReward_Mode!$B:$B,$B256)+COUNTIF(FtbReward_Content!$B:$B,$B256)-1</f>
        <v>0</v>
      </c>
      <c r="B256" s="22">
        <f t="shared" si="6"/>
        <v>8310131</v>
      </c>
      <c r="C256" s="120">
        <v>831013</v>
      </c>
      <c r="D256" s="49" t="s">
        <v>3691</v>
      </c>
      <c r="E256" s="49" t="s">
        <v>1655</v>
      </c>
      <c r="F256" s="120">
        <f>COUNTIF($C$8:$C256,$C256)</f>
        <v>1</v>
      </c>
      <c r="G256" s="49" t="b">
        <v>0</v>
      </c>
      <c r="H256" s="49">
        <v>0</v>
      </c>
      <c r="I256" s="129">
        <f>IFERROR(IF(H256=0,0,VLOOKUP(VLOOKUP(H256,#REF!,MATCH("strMailTitleID",#REF!,0),FALSE),#REF!,2,FALSE)),"ERROR")</f>
        <v>0</v>
      </c>
      <c r="J256" s="176">
        <v>0</v>
      </c>
      <c r="K256" s="129">
        <f>IFERROR(IF(J256=0,0,VLOOKUP(VLOOKUP(J256,#REF!,MATCH("strMailTitleID",#REF!,0),FALSE),#REF!,2,FALSE)),"ERROR")</f>
        <v>0</v>
      </c>
      <c r="L256" s="49">
        <f ca="1">IFERROR(VLOOKUP($B256,INDIRECT(VLOOKUP($E256,보상!$S:$AA,2,FALSE)),MATCH(L$6,INDIRECT(VLOOKUP($E256,보상!$S:$AA,3,FALSE)),0),FALSE),"ERROR")</f>
        <v>20850</v>
      </c>
      <c r="M256" s="49">
        <v>0</v>
      </c>
      <c r="N256" s="49">
        <v>0</v>
      </c>
      <c r="O256" s="49">
        <v>0</v>
      </c>
      <c r="P256" s="49" t="str">
        <f ca="1">IFERROR(VLOOKUP($B256,INDIRECT(VLOOKUP($E256,보상!$S:$AA,2,FALSE)),MATCH(P$6,INDIRECT(VLOOKUP($E256,보상!$S:$AA,3,FALSE)),0),FALSE),"ERROR")</f>
        <v>Gold</v>
      </c>
      <c r="Q256" s="49">
        <f ca="1">IFERROR(VLOOKUP($B256,INDIRECT(VLOOKUP($E256,보상!$S:$AA,2,FALSE)),MATCH(Q$6,INDIRECT(VLOOKUP($E256,보상!$S:$AA,3,FALSE)),0),FALSE),"ERROR")</f>
        <v>208500</v>
      </c>
      <c r="R256" s="49" t="b">
        <v>0</v>
      </c>
      <c r="S256" s="50" t="b">
        <v>0</v>
      </c>
      <c r="T256" s="22">
        <v>0</v>
      </c>
      <c r="U256" s="134">
        <f>IFERROR(IF(T256=0,0,VLOOKUP(SUBSTITUTE(VLOOKUP(T256,#REF!,MATCH("strItemName",#REF!,0),FALSE),"SUI_",""),#REF!,2,FALSE)),"ERROR")</f>
        <v>0</v>
      </c>
      <c r="V256" s="177">
        <v>0</v>
      </c>
      <c r="W256" s="134">
        <f>IFERROR(IF(V256=0,0,VLOOKUP(SUBSTITUTE(VLOOKUP(V256,#REF!,MATCH("strItemName",#REF!,0),FALSE),"SUI_",""),#REF!,2,FALSE)),"ERROR")</f>
        <v>0</v>
      </c>
      <c r="X256" s="177">
        <v>0</v>
      </c>
      <c r="Y256" s="134">
        <f>IFERROR(IF(X256=0,0,VLOOKUP(SUBSTITUTE(VLOOKUP(X256,#REF!,MATCH("strItemName",#REF!,0),FALSE),"SUI_",""),#REF!,2,FALSE)),"ERROR")</f>
        <v>0</v>
      </c>
      <c r="Z256" s="177">
        <v>0</v>
      </c>
      <c r="AA256" s="134">
        <f>IFERROR(IF(Z256=0,0,VLOOKUP(SUBSTITUTE(VLOOKUP(Z256,#REF!,MATCH("strItemName",#REF!,0),FALSE),"SUI_",""),#REF!,2,FALSE)),"ERROR")</f>
        <v>0</v>
      </c>
      <c r="AB256" s="177">
        <v>0</v>
      </c>
      <c r="AC256" s="134">
        <f>IFERROR(IF(AB256=0,0,VLOOKUP(SUBSTITUTE(VLOOKUP(AB256,#REF!,MATCH("strItemName",#REF!,0),FALSE),"SUI_",""),#REF!,2,FALSE)),"ERROR")</f>
        <v>0</v>
      </c>
      <c r="AD256" s="88">
        <v>0</v>
      </c>
      <c r="AE256" s="134">
        <f>IFERROR(IF(AD256=0,0,VLOOKUP(SUBSTITUTE(VLOOKUP(AD256,#REF!,MATCH("strItemName",#REF!,0),FALSE),"SUI_",""),#REF!,2,FALSE)),"ERROR")</f>
        <v>0</v>
      </c>
      <c r="AF256" s="22">
        <v>0</v>
      </c>
      <c r="AG256" s="22">
        <v>0</v>
      </c>
      <c r="AH256" s="22">
        <v>0</v>
      </c>
      <c r="AI256" s="22">
        <v>0</v>
      </c>
      <c r="AJ256" s="22" t="b">
        <v>0</v>
      </c>
      <c r="AK256" s="22">
        <v>0</v>
      </c>
      <c r="AL256" s="22">
        <v>0</v>
      </c>
    </row>
    <row r="257" spans="1:38" ht="16.5" customHeight="1" x14ac:dyDescent="0.3">
      <c r="A257" s="21">
        <f>COUNTIF(FtbReward_Quest!$B:$B,$B257)+COUNTIF(FtbReward_Mode!$B:$B,$B257)+COUNTIF(FtbReward_Content!$B:$B,$B257)-1</f>
        <v>0</v>
      </c>
      <c r="B257" s="22">
        <f t="shared" si="6"/>
        <v>8310141</v>
      </c>
      <c r="C257" s="120">
        <v>831014</v>
      </c>
      <c r="D257" s="49" t="s">
        <v>3692</v>
      </c>
      <c r="E257" s="49" t="s">
        <v>1655</v>
      </c>
      <c r="F257" s="120">
        <f>COUNTIF($C$8:$C257,$C257)</f>
        <v>1</v>
      </c>
      <c r="G257" s="49" t="b">
        <v>0</v>
      </c>
      <c r="H257" s="49">
        <v>0</v>
      </c>
      <c r="I257" s="129">
        <f>IFERROR(IF(H257=0,0,VLOOKUP(VLOOKUP(H257,#REF!,MATCH("strMailTitleID",#REF!,0),FALSE),#REF!,2,FALSE)),"ERROR")</f>
        <v>0</v>
      </c>
      <c r="J257" s="176">
        <v>0</v>
      </c>
      <c r="K257" s="129">
        <f>IFERROR(IF(J257=0,0,VLOOKUP(VLOOKUP(J257,#REF!,MATCH("strMailTitleID",#REF!,0),FALSE),#REF!,2,FALSE)),"ERROR")</f>
        <v>0</v>
      </c>
      <c r="L257" s="49">
        <f ca="1">IFERROR(VLOOKUP($B257,INDIRECT(VLOOKUP($E257,보상!$S:$AA,2,FALSE)),MATCH(L$6,INDIRECT(VLOOKUP($E257,보상!$S:$AA,3,FALSE)),0),FALSE),"ERROR")</f>
        <v>20850</v>
      </c>
      <c r="M257" s="49">
        <v>0</v>
      </c>
      <c r="N257" s="49">
        <v>0</v>
      </c>
      <c r="O257" s="49">
        <v>0</v>
      </c>
      <c r="P257" s="49" t="str">
        <f ca="1">IFERROR(VLOOKUP($B257,INDIRECT(VLOOKUP($E257,보상!$S:$AA,2,FALSE)),MATCH(P$6,INDIRECT(VLOOKUP($E257,보상!$S:$AA,3,FALSE)),0),FALSE),"ERROR")</f>
        <v>Gold</v>
      </c>
      <c r="Q257" s="49">
        <f ca="1">IFERROR(VLOOKUP($B257,INDIRECT(VLOOKUP($E257,보상!$S:$AA,2,FALSE)),MATCH(Q$6,INDIRECT(VLOOKUP($E257,보상!$S:$AA,3,FALSE)),0),FALSE),"ERROR")</f>
        <v>208500</v>
      </c>
      <c r="R257" s="49" t="b">
        <v>0</v>
      </c>
      <c r="S257" s="50" t="b">
        <v>0</v>
      </c>
      <c r="T257" s="22">
        <v>0</v>
      </c>
      <c r="U257" s="134">
        <f>IFERROR(IF(T257=0,0,VLOOKUP(SUBSTITUTE(VLOOKUP(T257,#REF!,MATCH("strItemName",#REF!,0),FALSE),"SUI_",""),#REF!,2,FALSE)),"ERROR")</f>
        <v>0</v>
      </c>
      <c r="V257" s="177">
        <v>0</v>
      </c>
      <c r="W257" s="134">
        <f>IFERROR(IF(V257=0,0,VLOOKUP(SUBSTITUTE(VLOOKUP(V257,#REF!,MATCH("strItemName",#REF!,0),FALSE),"SUI_",""),#REF!,2,FALSE)),"ERROR")</f>
        <v>0</v>
      </c>
      <c r="X257" s="177">
        <v>0</v>
      </c>
      <c r="Y257" s="134">
        <f>IFERROR(IF(X257=0,0,VLOOKUP(SUBSTITUTE(VLOOKUP(X257,#REF!,MATCH("strItemName",#REF!,0),FALSE),"SUI_",""),#REF!,2,FALSE)),"ERROR")</f>
        <v>0</v>
      </c>
      <c r="Z257" s="177">
        <v>0</v>
      </c>
      <c r="AA257" s="134">
        <f>IFERROR(IF(Z257=0,0,VLOOKUP(SUBSTITUTE(VLOOKUP(Z257,#REF!,MATCH("strItemName",#REF!,0),FALSE),"SUI_",""),#REF!,2,FALSE)),"ERROR")</f>
        <v>0</v>
      </c>
      <c r="AB257" s="177">
        <v>0</v>
      </c>
      <c r="AC257" s="134">
        <f>IFERROR(IF(AB257=0,0,VLOOKUP(SUBSTITUTE(VLOOKUP(AB257,#REF!,MATCH("strItemName",#REF!,0),FALSE),"SUI_",""),#REF!,2,FALSE)),"ERROR")</f>
        <v>0</v>
      </c>
      <c r="AD257" s="88">
        <v>0</v>
      </c>
      <c r="AE257" s="134">
        <f>IFERROR(IF(AD257=0,0,VLOOKUP(SUBSTITUTE(VLOOKUP(AD257,#REF!,MATCH("strItemName",#REF!,0),FALSE),"SUI_",""),#REF!,2,FALSE)),"ERROR")</f>
        <v>0</v>
      </c>
      <c r="AF257" s="22">
        <v>0</v>
      </c>
      <c r="AG257" s="22">
        <v>0</v>
      </c>
      <c r="AH257" s="22">
        <v>0</v>
      </c>
      <c r="AI257" s="22">
        <v>0</v>
      </c>
      <c r="AJ257" s="22" t="b">
        <v>0</v>
      </c>
      <c r="AK257" s="22">
        <v>0</v>
      </c>
      <c r="AL257" s="22">
        <v>0</v>
      </c>
    </row>
    <row r="258" spans="1:38" ht="16.5" customHeight="1" x14ac:dyDescent="0.3">
      <c r="A258" s="21">
        <f>COUNTIF(FtbReward_Quest!$B:$B,$B258)+COUNTIF(FtbReward_Mode!$B:$B,$B258)+COUNTIF(FtbReward_Content!$B:$B,$B258)-1</f>
        <v>0</v>
      </c>
      <c r="B258" s="22">
        <f t="shared" si="6"/>
        <v>8310151</v>
      </c>
      <c r="C258" s="120">
        <v>831015</v>
      </c>
      <c r="D258" s="49" t="s">
        <v>3693</v>
      </c>
      <c r="E258" s="49" t="s">
        <v>1655</v>
      </c>
      <c r="F258" s="120">
        <f>COUNTIF($C$8:$C258,$C258)</f>
        <v>1</v>
      </c>
      <c r="G258" s="49" t="b">
        <v>0</v>
      </c>
      <c r="H258" s="49">
        <v>0</v>
      </c>
      <c r="I258" s="129">
        <f>IFERROR(IF(H258=0,0,VLOOKUP(VLOOKUP(H258,#REF!,MATCH("strMailTitleID",#REF!,0),FALSE),#REF!,2,FALSE)),"ERROR")</f>
        <v>0</v>
      </c>
      <c r="J258" s="176">
        <v>0</v>
      </c>
      <c r="K258" s="129">
        <f>IFERROR(IF(J258=0,0,VLOOKUP(VLOOKUP(J258,#REF!,MATCH("strMailTitleID",#REF!,0),FALSE),#REF!,2,FALSE)),"ERROR")</f>
        <v>0</v>
      </c>
      <c r="L258" s="49">
        <f ca="1">IFERROR(VLOOKUP($B258,INDIRECT(VLOOKUP($E258,보상!$S:$AA,2,FALSE)),MATCH(L$6,INDIRECT(VLOOKUP($E258,보상!$S:$AA,3,FALSE)),0),FALSE),"ERROR")</f>
        <v>21300</v>
      </c>
      <c r="M258" s="49">
        <v>0</v>
      </c>
      <c r="N258" s="49">
        <v>0</v>
      </c>
      <c r="O258" s="49">
        <v>0</v>
      </c>
      <c r="P258" s="49" t="str">
        <f ca="1">IFERROR(VLOOKUP($B258,INDIRECT(VLOOKUP($E258,보상!$S:$AA,2,FALSE)),MATCH(P$6,INDIRECT(VLOOKUP($E258,보상!$S:$AA,3,FALSE)),0),FALSE),"ERROR")</f>
        <v>Gold</v>
      </c>
      <c r="Q258" s="49">
        <f ca="1">IFERROR(VLOOKUP($B258,INDIRECT(VLOOKUP($E258,보상!$S:$AA,2,FALSE)),MATCH(Q$6,INDIRECT(VLOOKUP($E258,보상!$S:$AA,3,FALSE)),0),FALSE),"ERROR")</f>
        <v>213000</v>
      </c>
      <c r="R258" s="49" t="b">
        <v>0</v>
      </c>
      <c r="S258" s="50" t="b">
        <v>0</v>
      </c>
      <c r="T258" s="22">
        <v>0</v>
      </c>
      <c r="U258" s="134">
        <f>IFERROR(IF(T258=0,0,VLOOKUP(SUBSTITUTE(VLOOKUP(T258,#REF!,MATCH("strItemName",#REF!,0),FALSE),"SUI_",""),#REF!,2,FALSE)),"ERROR")</f>
        <v>0</v>
      </c>
      <c r="V258" s="177">
        <v>0</v>
      </c>
      <c r="W258" s="134">
        <f>IFERROR(IF(V258=0,0,VLOOKUP(SUBSTITUTE(VLOOKUP(V258,#REF!,MATCH("strItemName",#REF!,0),FALSE),"SUI_",""),#REF!,2,FALSE)),"ERROR")</f>
        <v>0</v>
      </c>
      <c r="X258" s="177">
        <v>0</v>
      </c>
      <c r="Y258" s="134">
        <f>IFERROR(IF(X258=0,0,VLOOKUP(SUBSTITUTE(VLOOKUP(X258,#REF!,MATCH("strItemName",#REF!,0),FALSE),"SUI_",""),#REF!,2,FALSE)),"ERROR")</f>
        <v>0</v>
      </c>
      <c r="Z258" s="177">
        <v>0</v>
      </c>
      <c r="AA258" s="134">
        <f>IFERROR(IF(Z258=0,0,VLOOKUP(SUBSTITUTE(VLOOKUP(Z258,#REF!,MATCH("strItemName",#REF!,0),FALSE),"SUI_",""),#REF!,2,FALSE)),"ERROR")</f>
        <v>0</v>
      </c>
      <c r="AB258" s="177">
        <v>0</v>
      </c>
      <c r="AC258" s="134">
        <f>IFERROR(IF(AB258=0,0,VLOOKUP(SUBSTITUTE(VLOOKUP(AB258,#REF!,MATCH("strItemName",#REF!,0),FALSE),"SUI_",""),#REF!,2,FALSE)),"ERROR")</f>
        <v>0</v>
      </c>
      <c r="AD258" s="88">
        <v>0</v>
      </c>
      <c r="AE258" s="134">
        <f>IFERROR(IF(AD258=0,0,VLOOKUP(SUBSTITUTE(VLOOKUP(AD258,#REF!,MATCH("strItemName",#REF!,0),FALSE),"SUI_",""),#REF!,2,FALSE)),"ERROR")</f>
        <v>0</v>
      </c>
      <c r="AF258" s="22">
        <v>0</v>
      </c>
      <c r="AG258" s="22">
        <v>0</v>
      </c>
      <c r="AH258" s="22">
        <v>0</v>
      </c>
      <c r="AI258" s="22">
        <v>0</v>
      </c>
      <c r="AJ258" s="22" t="b">
        <v>0</v>
      </c>
      <c r="AK258" s="22">
        <v>0</v>
      </c>
      <c r="AL258" s="22">
        <v>0</v>
      </c>
    </row>
    <row r="259" spans="1:38" ht="16.5" customHeight="1" x14ac:dyDescent="0.3">
      <c r="A259" s="21">
        <f>COUNTIF(FtbReward_Quest!$B:$B,$B259)+COUNTIF(FtbReward_Mode!$B:$B,$B259)+COUNTIF(FtbReward_Content!$B:$B,$B259)-1</f>
        <v>0</v>
      </c>
      <c r="B259" s="22">
        <f t="shared" si="6"/>
        <v>8310161</v>
      </c>
      <c r="C259" s="120">
        <v>831016</v>
      </c>
      <c r="D259" s="49" t="s">
        <v>3694</v>
      </c>
      <c r="E259" s="49" t="s">
        <v>1655</v>
      </c>
      <c r="F259" s="120">
        <f>COUNTIF($C$8:$C259,$C259)</f>
        <v>1</v>
      </c>
      <c r="G259" s="49" t="b">
        <v>0</v>
      </c>
      <c r="H259" s="49">
        <v>0</v>
      </c>
      <c r="I259" s="129">
        <f>IFERROR(IF(H259=0,0,VLOOKUP(VLOOKUP(H259,#REF!,MATCH("strMailTitleID",#REF!,0),FALSE),#REF!,2,FALSE)),"ERROR")</f>
        <v>0</v>
      </c>
      <c r="J259" s="176">
        <v>0</v>
      </c>
      <c r="K259" s="129">
        <f>IFERROR(IF(J259=0,0,VLOOKUP(VLOOKUP(J259,#REF!,MATCH("strMailTitleID",#REF!,0),FALSE),#REF!,2,FALSE)),"ERROR")</f>
        <v>0</v>
      </c>
      <c r="L259" s="49">
        <f ca="1">IFERROR(VLOOKUP($B259,INDIRECT(VLOOKUP($E259,보상!$S:$AA,2,FALSE)),MATCH(L$6,INDIRECT(VLOOKUP($E259,보상!$S:$AA,3,FALSE)),0),FALSE),"ERROR")</f>
        <v>21300</v>
      </c>
      <c r="M259" s="49">
        <v>0</v>
      </c>
      <c r="N259" s="49">
        <v>0</v>
      </c>
      <c r="O259" s="49">
        <v>0</v>
      </c>
      <c r="P259" s="49" t="str">
        <f ca="1">IFERROR(VLOOKUP($B259,INDIRECT(VLOOKUP($E259,보상!$S:$AA,2,FALSE)),MATCH(P$6,INDIRECT(VLOOKUP($E259,보상!$S:$AA,3,FALSE)),0),FALSE),"ERROR")</f>
        <v>Gold</v>
      </c>
      <c r="Q259" s="49">
        <f ca="1">IFERROR(VLOOKUP($B259,INDIRECT(VLOOKUP($E259,보상!$S:$AA,2,FALSE)),MATCH(Q$6,INDIRECT(VLOOKUP($E259,보상!$S:$AA,3,FALSE)),0),FALSE),"ERROR")</f>
        <v>213000</v>
      </c>
      <c r="R259" s="49" t="b">
        <v>0</v>
      </c>
      <c r="S259" s="50" t="b">
        <v>0</v>
      </c>
      <c r="T259" s="22">
        <v>0</v>
      </c>
      <c r="U259" s="134">
        <f>IFERROR(IF(T259=0,0,VLOOKUP(SUBSTITUTE(VLOOKUP(T259,#REF!,MATCH("strItemName",#REF!,0),FALSE),"SUI_",""),#REF!,2,FALSE)),"ERROR")</f>
        <v>0</v>
      </c>
      <c r="V259" s="177">
        <v>0</v>
      </c>
      <c r="W259" s="134">
        <f>IFERROR(IF(V259=0,0,VLOOKUP(SUBSTITUTE(VLOOKUP(V259,#REF!,MATCH("strItemName",#REF!,0),FALSE),"SUI_",""),#REF!,2,FALSE)),"ERROR")</f>
        <v>0</v>
      </c>
      <c r="X259" s="177">
        <v>0</v>
      </c>
      <c r="Y259" s="134">
        <f>IFERROR(IF(X259=0,0,VLOOKUP(SUBSTITUTE(VLOOKUP(X259,#REF!,MATCH("strItemName",#REF!,0),FALSE),"SUI_",""),#REF!,2,FALSE)),"ERROR")</f>
        <v>0</v>
      </c>
      <c r="Z259" s="177">
        <v>0</v>
      </c>
      <c r="AA259" s="134">
        <f>IFERROR(IF(Z259=0,0,VLOOKUP(SUBSTITUTE(VLOOKUP(Z259,#REF!,MATCH("strItemName",#REF!,0),FALSE),"SUI_",""),#REF!,2,FALSE)),"ERROR")</f>
        <v>0</v>
      </c>
      <c r="AB259" s="177">
        <v>0</v>
      </c>
      <c r="AC259" s="134">
        <f>IFERROR(IF(AB259=0,0,VLOOKUP(SUBSTITUTE(VLOOKUP(AB259,#REF!,MATCH("strItemName",#REF!,0),FALSE),"SUI_",""),#REF!,2,FALSE)),"ERROR")</f>
        <v>0</v>
      </c>
      <c r="AD259" s="88">
        <v>0</v>
      </c>
      <c r="AE259" s="134">
        <f>IFERROR(IF(AD259=0,0,VLOOKUP(SUBSTITUTE(VLOOKUP(AD259,#REF!,MATCH("strItemName",#REF!,0),FALSE),"SUI_",""),#REF!,2,FALSE)),"ERROR")</f>
        <v>0</v>
      </c>
      <c r="AF259" s="22">
        <v>0</v>
      </c>
      <c r="AG259" s="22">
        <v>0</v>
      </c>
      <c r="AH259" s="22">
        <v>0</v>
      </c>
      <c r="AI259" s="22">
        <v>0</v>
      </c>
      <c r="AJ259" s="22" t="b">
        <v>0</v>
      </c>
      <c r="AK259" s="22">
        <v>0</v>
      </c>
      <c r="AL259" s="22">
        <v>0</v>
      </c>
    </row>
    <row r="260" spans="1:38" ht="16.5" customHeight="1" x14ac:dyDescent="0.3">
      <c r="A260" s="21">
        <f>COUNTIF(FtbReward_Quest!$B:$B,$B260)+COUNTIF(FtbReward_Mode!$B:$B,$B260)+COUNTIF(FtbReward_Content!$B:$B,$B260)-1</f>
        <v>0</v>
      </c>
      <c r="B260" s="22">
        <f t="shared" si="6"/>
        <v>8310171</v>
      </c>
      <c r="C260" s="120">
        <v>831017</v>
      </c>
      <c r="D260" s="49" t="s">
        <v>3695</v>
      </c>
      <c r="E260" s="49" t="s">
        <v>1655</v>
      </c>
      <c r="F260" s="120">
        <f>COUNTIF($C$8:$C260,$C260)</f>
        <v>1</v>
      </c>
      <c r="G260" s="49" t="b">
        <v>0</v>
      </c>
      <c r="H260" s="49">
        <v>0</v>
      </c>
      <c r="I260" s="129">
        <f>IFERROR(IF(H260=0,0,VLOOKUP(VLOOKUP(H260,#REF!,MATCH("strMailTitleID",#REF!,0),FALSE),#REF!,2,FALSE)),"ERROR")</f>
        <v>0</v>
      </c>
      <c r="J260" s="176">
        <v>0</v>
      </c>
      <c r="K260" s="129">
        <f>IFERROR(IF(J260=0,0,VLOOKUP(VLOOKUP(J260,#REF!,MATCH("strMailTitleID",#REF!,0),FALSE),#REF!,2,FALSE)),"ERROR")</f>
        <v>0</v>
      </c>
      <c r="L260" s="49">
        <f ca="1">IFERROR(VLOOKUP($B260,INDIRECT(VLOOKUP($E260,보상!$S:$AA,2,FALSE)),MATCH(L$6,INDIRECT(VLOOKUP($E260,보상!$S:$AA,3,FALSE)),0),FALSE),"ERROR")</f>
        <v>21300</v>
      </c>
      <c r="M260" s="49">
        <v>0</v>
      </c>
      <c r="N260" s="49">
        <v>0</v>
      </c>
      <c r="O260" s="49">
        <v>0</v>
      </c>
      <c r="P260" s="49" t="str">
        <f ca="1">IFERROR(VLOOKUP($B260,INDIRECT(VLOOKUP($E260,보상!$S:$AA,2,FALSE)),MATCH(P$6,INDIRECT(VLOOKUP($E260,보상!$S:$AA,3,FALSE)),0),FALSE),"ERROR")</f>
        <v>Gold</v>
      </c>
      <c r="Q260" s="49">
        <f ca="1">IFERROR(VLOOKUP($B260,INDIRECT(VLOOKUP($E260,보상!$S:$AA,2,FALSE)),MATCH(Q$6,INDIRECT(VLOOKUP($E260,보상!$S:$AA,3,FALSE)),0),FALSE),"ERROR")</f>
        <v>213000</v>
      </c>
      <c r="R260" s="49" t="b">
        <v>0</v>
      </c>
      <c r="S260" s="50" t="b">
        <v>0</v>
      </c>
      <c r="T260" s="22">
        <v>0</v>
      </c>
      <c r="U260" s="134">
        <f>IFERROR(IF(T260=0,0,VLOOKUP(SUBSTITUTE(VLOOKUP(T260,#REF!,MATCH("strItemName",#REF!,0),FALSE),"SUI_",""),#REF!,2,FALSE)),"ERROR")</f>
        <v>0</v>
      </c>
      <c r="V260" s="177">
        <v>0</v>
      </c>
      <c r="W260" s="134">
        <f>IFERROR(IF(V260=0,0,VLOOKUP(SUBSTITUTE(VLOOKUP(V260,#REF!,MATCH("strItemName",#REF!,0),FALSE),"SUI_",""),#REF!,2,FALSE)),"ERROR")</f>
        <v>0</v>
      </c>
      <c r="X260" s="177">
        <v>0</v>
      </c>
      <c r="Y260" s="134">
        <f>IFERROR(IF(X260=0,0,VLOOKUP(SUBSTITUTE(VLOOKUP(X260,#REF!,MATCH("strItemName",#REF!,0),FALSE),"SUI_",""),#REF!,2,FALSE)),"ERROR")</f>
        <v>0</v>
      </c>
      <c r="Z260" s="177">
        <v>0</v>
      </c>
      <c r="AA260" s="134">
        <f>IFERROR(IF(Z260=0,0,VLOOKUP(SUBSTITUTE(VLOOKUP(Z260,#REF!,MATCH("strItemName",#REF!,0),FALSE),"SUI_",""),#REF!,2,FALSE)),"ERROR")</f>
        <v>0</v>
      </c>
      <c r="AB260" s="177">
        <v>0</v>
      </c>
      <c r="AC260" s="134">
        <f>IFERROR(IF(AB260=0,0,VLOOKUP(SUBSTITUTE(VLOOKUP(AB260,#REF!,MATCH("strItemName",#REF!,0),FALSE),"SUI_",""),#REF!,2,FALSE)),"ERROR")</f>
        <v>0</v>
      </c>
      <c r="AD260" s="88">
        <v>0</v>
      </c>
      <c r="AE260" s="134">
        <f>IFERROR(IF(AD260=0,0,VLOOKUP(SUBSTITUTE(VLOOKUP(AD260,#REF!,MATCH("strItemName",#REF!,0),FALSE),"SUI_",""),#REF!,2,FALSE)),"ERROR")</f>
        <v>0</v>
      </c>
      <c r="AF260" s="22">
        <v>0</v>
      </c>
      <c r="AG260" s="22">
        <v>0</v>
      </c>
      <c r="AH260" s="22">
        <v>0</v>
      </c>
      <c r="AI260" s="22">
        <v>0</v>
      </c>
      <c r="AJ260" s="22" t="b">
        <v>0</v>
      </c>
      <c r="AK260" s="22">
        <v>0</v>
      </c>
      <c r="AL260" s="22">
        <v>0</v>
      </c>
    </row>
    <row r="261" spans="1:38" ht="16.5" customHeight="1" x14ac:dyDescent="0.3">
      <c r="A261" s="21">
        <f>COUNTIF(FtbReward_Quest!$B:$B,$B261)+COUNTIF(FtbReward_Mode!$B:$B,$B261)+COUNTIF(FtbReward_Content!$B:$B,$B261)-1</f>
        <v>0</v>
      </c>
      <c r="B261" s="22">
        <f t="shared" si="6"/>
        <v>8310181</v>
      </c>
      <c r="C261" s="120">
        <v>831018</v>
      </c>
      <c r="D261" s="49" t="s">
        <v>3676</v>
      </c>
      <c r="E261" s="49" t="s">
        <v>1655</v>
      </c>
      <c r="F261" s="120">
        <f>COUNTIF($C$8:$C261,$C261)</f>
        <v>1</v>
      </c>
      <c r="G261" s="49" t="b">
        <v>0</v>
      </c>
      <c r="H261" s="49">
        <v>0</v>
      </c>
      <c r="I261" s="129">
        <f>IFERROR(IF(H261=0,0,VLOOKUP(VLOOKUP(H261,#REF!,MATCH("strMailTitleID",#REF!,0),FALSE),#REF!,2,FALSE)),"ERROR")</f>
        <v>0</v>
      </c>
      <c r="J261" s="176">
        <v>0</v>
      </c>
      <c r="K261" s="129">
        <f>IFERROR(IF(J261=0,0,VLOOKUP(VLOOKUP(J261,#REF!,MATCH("strMailTitleID",#REF!,0),FALSE),#REF!,2,FALSE)),"ERROR")</f>
        <v>0</v>
      </c>
      <c r="L261" s="49">
        <f ca="1">IFERROR(VLOOKUP($B261,INDIRECT(VLOOKUP($E261,보상!$S:$AA,2,FALSE)),MATCH(L$6,INDIRECT(VLOOKUP($E261,보상!$S:$AA,3,FALSE)),0),FALSE),"ERROR")</f>
        <v>19300</v>
      </c>
      <c r="M261" s="49">
        <v>0</v>
      </c>
      <c r="N261" s="49">
        <v>0</v>
      </c>
      <c r="O261" s="49">
        <v>0</v>
      </c>
      <c r="P261" s="49" t="str">
        <f ca="1">IFERROR(VLOOKUP($B261,INDIRECT(VLOOKUP($E261,보상!$S:$AA,2,FALSE)),MATCH(P$6,INDIRECT(VLOOKUP($E261,보상!$S:$AA,3,FALSE)),0),FALSE),"ERROR")</f>
        <v>Gold</v>
      </c>
      <c r="Q261" s="49">
        <f ca="1">IFERROR(VLOOKUP($B261,INDIRECT(VLOOKUP($E261,보상!$S:$AA,2,FALSE)),MATCH(Q$6,INDIRECT(VLOOKUP($E261,보상!$S:$AA,3,FALSE)),0),FALSE),"ERROR")</f>
        <v>193000</v>
      </c>
      <c r="R261" s="49" t="b">
        <v>0</v>
      </c>
      <c r="S261" s="50" t="b">
        <v>0</v>
      </c>
      <c r="T261" s="22">
        <v>0</v>
      </c>
      <c r="U261" s="134">
        <f>IFERROR(IF(T261=0,0,VLOOKUP(SUBSTITUTE(VLOOKUP(T261,#REF!,MATCH("strItemName",#REF!,0),FALSE),"SUI_",""),#REF!,2,FALSE)),"ERROR")</f>
        <v>0</v>
      </c>
      <c r="V261" s="177">
        <v>0</v>
      </c>
      <c r="W261" s="134">
        <f>IFERROR(IF(V261=0,0,VLOOKUP(SUBSTITUTE(VLOOKUP(V261,#REF!,MATCH("strItemName",#REF!,0),FALSE),"SUI_",""),#REF!,2,FALSE)),"ERROR")</f>
        <v>0</v>
      </c>
      <c r="X261" s="177">
        <v>0</v>
      </c>
      <c r="Y261" s="134">
        <f>IFERROR(IF(X261=0,0,VLOOKUP(SUBSTITUTE(VLOOKUP(X261,#REF!,MATCH("strItemName",#REF!,0),FALSE),"SUI_",""),#REF!,2,FALSE)),"ERROR")</f>
        <v>0</v>
      </c>
      <c r="Z261" s="177">
        <v>0</v>
      </c>
      <c r="AA261" s="134">
        <f>IFERROR(IF(Z261=0,0,VLOOKUP(SUBSTITUTE(VLOOKUP(Z261,#REF!,MATCH("strItemName",#REF!,0),FALSE),"SUI_",""),#REF!,2,FALSE)),"ERROR")</f>
        <v>0</v>
      </c>
      <c r="AB261" s="177">
        <v>0</v>
      </c>
      <c r="AC261" s="134">
        <f>IFERROR(IF(AB261=0,0,VLOOKUP(SUBSTITUTE(VLOOKUP(AB261,#REF!,MATCH("strItemName",#REF!,0),FALSE),"SUI_",""),#REF!,2,FALSE)),"ERROR")</f>
        <v>0</v>
      </c>
      <c r="AD261" s="88">
        <v>0</v>
      </c>
      <c r="AE261" s="134">
        <f>IFERROR(IF(AD261=0,0,VLOOKUP(SUBSTITUTE(VLOOKUP(AD261,#REF!,MATCH("strItemName",#REF!,0),FALSE),"SUI_",""),#REF!,2,FALSE)),"ERROR")</f>
        <v>0</v>
      </c>
      <c r="AF261" s="22">
        <v>0</v>
      </c>
      <c r="AG261" s="22">
        <v>0</v>
      </c>
      <c r="AH261" s="22">
        <v>0</v>
      </c>
      <c r="AI261" s="22">
        <v>0</v>
      </c>
      <c r="AJ261" s="22" t="b">
        <v>0</v>
      </c>
      <c r="AK261" s="22">
        <v>0</v>
      </c>
      <c r="AL261" s="22">
        <v>0</v>
      </c>
    </row>
    <row r="262" spans="1:38" ht="16.5" customHeight="1" x14ac:dyDescent="0.3">
      <c r="A262" s="21">
        <f>COUNTIF(FtbReward_Quest!$B:$B,$B262)+COUNTIF(FtbReward_Mode!$B:$B,$B262)+COUNTIF(FtbReward_Content!$B:$B,$B262)-1</f>
        <v>0</v>
      </c>
      <c r="B262" s="22">
        <f t="shared" si="6"/>
        <v>8310191</v>
      </c>
      <c r="C262" s="120">
        <v>831019</v>
      </c>
      <c r="D262" s="49" t="s">
        <v>3696</v>
      </c>
      <c r="E262" s="49" t="s">
        <v>1655</v>
      </c>
      <c r="F262" s="120">
        <f>COUNTIF($C$8:$C262,$C262)</f>
        <v>1</v>
      </c>
      <c r="G262" s="49" t="b">
        <v>0</v>
      </c>
      <c r="H262" s="49">
        <v>0</v>
      </c>
      <c r="I262" s="129">
        <f>IFERROR(IF(H262=0,0,VLOOKUP(VLOOKUP(H262,#REF!,MATCH("strMailTitleID",#REF!,0),FALSE),#REF!,2,FALSE)),"ERROR")</f>
        <v>0</v>
      </c>
      <c r="J262" s="176">
        <v>0</v>
      </c>
      <c r="K262" s="129">
        <f>IFERROR(IF(J262=0,0,VLOOKUP(VLOOKUP(J262,#REF!,MATCH("strMailTitleID",#REF!,0),FALSE),#REF!,2,FALSE)),"ERROR")</f>
        <v>0</v>
      </c>
      <c r="L262" s="49">
        <f ca="1">IFERROR(VLOOKUP($B262,INDIRECT(VLOOKUP($E262,보상!$S:$AA,2,FALSE)),MATCH(L$6,INDIRECT(VLOOKUP($E262,보상!$S:$AA,3,FALSE)),0),FALSE),"ERROR")</f>
        <v>21950</v>
      </c>
      <c r="M262" s="49">
        <v>0</v>
      </c>
      <c r="N262" s="49">
        <v>0</v>
      </c>
      <c r="O262" s="49">
        <v>0</v>
      </c>
      <c r="P262" s="49" t="str">
        <f ca="1">IFERROR(VLOOKUP($B262,INDIRECT(VLOOKUP($E262,보상!$S:$AA,2,FALSE)),MATCH(P$6,INDIRECT(VLOOKUP($E262,보상!$S:$AA,3,FALSE)),0),FALSE),"ERROR")</f>
        <v>Gold</v>
      </c>
      <c r="Q262" s="49">
        <f ca="1">IFERROR(VLOOKUP($B262,INDIRECT(VLOOKUP($E262,보상!$S:$AA,2,FALSE)),MATCH(Q$6,INDIRECT(VLOOKUP($E262,보상!$S:$AA,3,FALSE)),0),FALSE),"ERROR")</f>
        <v>219500</v>
      </c>
      <c r="R262" s="49" t="b">
        <v>0</v>
      </c>
      <c r="S262" s="50" t="b">
        <v>0</v>
      </c>
      <c r="T262" s="22">
        <v>0</v>
      </c>
      <c r="U262" s="134">
        <f>IFERROR(IF(T262=0,0,VLOOKUP(SUBSTITUTE(VLOOKUP(T262,#REF!,MATCH("strItemName",#REF!,0),FALSE),"SUI_",""),#REF!,2,FALSE)),"ERROR")</f>
        <v>0</v>
      </c>
      <c r="V262" s="177">
        <v>0</v>
      </c>
      <c r="W262" s="134">
        <f>IFERROR(IF(V262=0,0,VLOOKUP(SUBSTITUTE(VLOOKUP(V262,#REF!,MATCH("strItemName",#REF!,0),FALSE),"SUI_",""),#REF!,2,FALSE)),"ERROR")</f>
        <v>0</v>
      </c>
      <c r="X262" s="177">
        <v>0</v>
      </c>
      <c r="Y262" s="134">
        <f>IFERROR(IF(X262=0,0,VLOOKUP(SUBSTITUTE(VLOOKUP(X262,#REF!,MATCH("strItemName",#REF!,0),FALSE),"SUI_",""),#REF!,2,FALSE)),"ERROR")</f>
        <v>0</v>
      </c>
      <c r="Z262" s="177">
        <v>0</v>
      </c>
      <c r="AA262" s="134">
        <f>IFERROR(IF(Z262=0,0,VLOOKUP(SUBSTITUTE(VLOOKUP(Z262,#REF!,MATCH("strItemName",#REF!,0),FALSE),"SUI_",""),#REF!,2,FALSE)),"ERROR")</f>
        <v>0</v>
      </c>
      <c r="AB262" s="177">
        <v>0</v>
      </c>
      <c r="AC262" s="134">
        <f>IFERROR(IF(AB262=0,0,VLOOKUP(SUBSTITUTE(VLOOKUP(AB262,#REF!,MATCH("strItemName",#REF!,0),FALSE),"SUI_",""),#REF!,2,FALSE)),"ERROR")</f>
        <v>0</v>
      </c>
      <c r="AD262" s="88">
        <v>0</v>
      </c>
      <c r="AE262" s="134">
        <f>IFERROR(IF(AD262=0,0,VLOOKUP(SUBSTITUTE(VLOOKUP(AD262,#REF!,MATCH("strItemName",#REF!,0),FALSE),"SUI_",""),#REF!,2,FALSE)),"ERROR")</f>
        <v>0</v>
      </c>
      <c r="AF262" s="22">
        <v>0</v>
      </c>
      <c r="AG262" s="22">
        <v>0</v>
      </c>
      <c r="AH262" s="22">
        <v>0</v>
      </c>
      <c r="AI262" s="22">
        <v>0</v>
      </c>
      <c r="AJ262" s="22" t="b">
        <v>0</v>
      </c>
      <c r="AK262" s="22">
        <v>0</v>
      </c>
      <c r="AL262" s="22">
        <v>0</v>
      </c>
    </row>
    <row r="263" spans="1:38" ht="16.5" customHeight="1" x14ac:dyDescent="0.3">
      <c r="A263" s="21">
        <f>COUNTIF(FtbReward_Quest!$B:$B,$B263)+COUNTIF(FtbReward_Mode!$B:$B,$B263)+COUNTIF(FtbReward_Content!$B:$B,$B263)-1</f>
        <v>0</v>
      </c>
      <c r="B263" s="22">
        <f t="shared" si="6"/>
        <v>8310201</v>
      </c>
      <c r="C263" s="120">
        <v>831020</v>
      </c>
      <c r="D263" s="49" t="s">
        <v>3697</v>
      </c>
      <c r="E263" s="49" t="s">
        <v>1655</v>
      </c>
      <c r="F263" s="120">
        <f>COUNTIF($C$8:$C263,$C263)</f>
        <v>1</v>
      </c>
      <c r="G263" s="49" t="b">
        <v>0</v>
      </c>
      <c r="H263" s="49">
        <v>0</v>
      </c>
      <c r="I263" s="129">
        <f>IFERROR(IF(H263=0,0,VLOOKUP(VLOOKUP(H263,#REF!,MATCH("strMailTitleID",#REF!,0),FALSE),#REF!,2,FALSE)),"ERROR")</f>
        <v>0</v>
      </c>
      <c r="J263" s="176">
        <v>0</v>
      </c>
      <c r="K263" s="129">
        <f>IFERROR(IF(J263=0,0,VLOOKUP(VLOOKUP(J263,#REF!,MATCH("strMailTitleID",#REF!,0),FALSE),#REF!,2,FALSE)),"ERROR")</f>
        <v>0</v>
      </c>
      <c r="L263" s="49">
        <f ca="1">IFERROR(VLOOKUP($B263,INDIRECT(VLOOKUP($E263,보상!$S:$AA,2,FALSE)),MATCH(L$6,INDIRECT(VLOOKUP($E263,보상!$S:$AA,3,FALSE)),0),FALSE),"ERROR")</f>
        <v>21950</v>
      </c>
      <c r="M263" s="49">
        <v>0</v>
      </c>
      <c r="N263" s="49">
        <v>0</v>
      </c>
      <c r="O263" s="49">
        <v>0</v>
      </c>
      <c r="P263" s="49" t="str">
        <f ca="1">IFERROR(VLOOKUP($B263,INDIRECT(VLOOKUP($E263,보상!$S:$AA,2,FALSE)),MATCH(P$6,INDIRECT(VLOOKUP($E263,보상!$S:$AA,3,FALSE)),0),FALSE),"ERROR")</f>
        <v>Gold</v>
      </c>
      <c r="Q263" s="49">
        <f ca="1">IFERROR(VLOOKUP($B263,INDIRECT(VLOOKUP($E263,보상!$S:$AA,2,FALSE)),MATCH(Q$6,INDIRECT(VLOOKUP($E263,보상!$S:$AA,3,FALSE)),0),FALSE),"ERROR")</f>
        <v>219500</v>
      </c>
      <c r="R263" s="49" t="b">
        <v>0</v>
      </c>
      <c r="S263" s="50" t="b">
        <v>0</v>
      </c>
      <c r="T263" s="22">
        <v>0</v>
      </c>
      <c r="U263" s="134">
        <f>IFERROR(IF(T263=0,0,VLOOKUP(SUBSTITUTE(VLOOKUP(T263,#REF!,MATCH("strItemName",#REF!,0),FALSE),"SUI_",""),#REF!,2,FALSE)),"ERROR")</f>
        <v>0</v>
      </c>
      <c r="V263" s="177">
        <v>0</v>
      </c>
      <c r="W263" s="134">
        <f>IFERROR(IF(V263=0,0,VLOOKUP(SUBSTITUTE(VLOOKUP(V263,#REF!,MATCH("strItemName",#REF!,0),FALSE),"SUI_",""),#REF!,2,FALSE)),"ERROR")</f>
        <v>0</v>
      </c>
      <c r="X263" s="177">
        <v>0</v>
      </c>
      <c r="Y263" s="134">
        <f>IFERROR(IF(X263=0,0,VLOOKUP(SUBSTITUTE(VLOOKUP(X263,#REF!,MATCH("strItemName",#REF!,0),FALSE),"SUI_",""),#REF!,2,FALSE)),"ERROR")</f>
        <v>0</v>
      </c>
      <c r="Z263" s="177">
        <v>0</v>
      </c>
      <c r="AA263" s="134">
        <f>IFERROR(IF(Z263=0,0,VLOOKUP(SUBSTITUTE(VLOOKUP(Z263,#REF!,MATCH("strItemName",#REF!,0),FALSE),"SUI_",""),#REF!,2,FALSE)),"ERROR")</f>
        <v>0</v>
      </c>
      <c r="AB263" s="177">
        <v>0</v>
      </c>
      <c r="AC263" s="134">
        <f>IFERROR(IF(AB263=0,0,VLOOKUP(SUBSTITUTE(VLOOKUP(AB263,#REF!,MATCH("strItemName",#REF!,0),FALSE),"SUI_",""),#REF!,2,FALSE)),"ERROR")</f>
        <v>0</v>
      </c>
      <c r="AD263" s="88">
        <v>0</v>
      </c>
      <c r="AE263" s="134">
        <f>IFERROR(IF(AD263=0,0,VLOOKUP(SUBSTITUTE(VLOOKUP(AD263,#REF!,MATCH("strItemName",#REF!,0),FALSE),"SUI_",""),#REF!,2,FALSE)),"ERROR")</f>
        <v>0</v>
      </c>
      <c r="AF263" s="22">
        <v>0</v>
      </c>
      <c r="AG263" s="22">
        <v>0</v>
      </c>
      <c r="AH263" s="22">
        <v>0</v>
      </c>
      <c r="AI263" s="22">
        <v>0</v>
      </c>
      <c r="AJ263" s="22" t="b">
        <v>0</v>
      </c>
      <c r="AK263" s="22">
        <v>0</v>
      </c>
      <c r="AL263" s="22">
        <v>0</v>
      </c>
    </row>
    <row r="264" spans="1:38" ht="16.5" customHeight="1" x14ac:dyDescent="0.3">
      <c r="A264" s="21">
        <f>COUNTIF(FtbReward_Quest!$B:$B,$B264)+COUNTIF(FtbReward_Mode!$B:$B,$B264)+COUNTIF(FtbReward_Content!$B:$B,$B264)-1</f>
        <v>0</v>
      </c>
      <c r="B264" s="22">
        <f t="shared" si="6"/>
        <v>8310211</v>
      </c>
      <c r="C264" s="120">
        <v>831021</v>
      </c>
      <c r="D264" s="49" t="s">
        <v>3698</v>
      </c>
      <c r="E264" s="49" t="s">
        <v>1655</v>
      </c>
      <c r="F264" s="120">
        <f>COUNTIF($C$8:$C264,$C264)</f>
        <v>1</v>
      </c>
      <c r="G264" s="49" t="b">
        <v>0</v>
      </c>
      <c r="H264" s="49">
        <v>0</v>
      </c>
      <c r="I264" s="129">
        <f>IFERROR(IF(H264=0,0,VLOOKUP(VLOOKUP(H264,#REF!,MATCH("strMailTitleID",#REF!,0),FALSE),#REF!,2,FALSE)),"ERROR")</f>
        <v>0</v>
      </c>
      <c r="J264" s="176">
        <v>0</v>
      </c>
      <c r="K264" s="129">
        <f>IFERROR(IF(J264=0,0,VLOOKUP(VLOOKUP(J264,#REF!,MATCH("strMailTitleID",#REF!,0),FALSE),#REF!,2,FALSE)),"ERROR")</f>
        <v>0</v>
      </c>
      <c r="L264" s="49">
        <f ca="1">IFERROR(VLOOKUP($B264,INDIRECT(VLOOKUP($E264,보상!$S:$AA,2,FALSE)),MATCH(L$6,INDIRECT(VLOOKUP($E264,보상!$S:$AA,3,FALSE)),0),FALSE),"ERROR")</f>
        <v>21950</v>
      </c>
      <c r="M264" s="49">
        <v>0</v>
      </c>
      <c r="N264" s="49">
        <v>0</v>
      </c>
      <c r="O264" s="49">
        <v>0</v>
      </c>
      <c r="P264" s="49" t="str">
        <f ca="1">IFERROR(VLOOKUP($B264,INDIRECT(VLOOKUP($E264,보상!$S:$AA,2,FALSE)),MATCH(P$6,INDIRECT(VLOOKUP($E264,보상!$S:$AA,3,FALSE)),0),FALSE),"ERROR")</f>
        <v>Gold</v>
      </c>
      <c r="Q264" s="49">
        <f ca="1">IFERROR(VLOOKUP($B264,INDIRECT(VLOOKUP($E264,보상!$S:$AA,2,FALSE)),MATCH(Q$6,INDIRECT(VLOOKUP($E264,보상!$S:$AA,3,FALSE)),0),FALSE),"ERROR")</f>
        <v>219500</v>
      </c>
      <c r="R264" s="49" t="b">
        <v>0</v>
      </c>
      <c r="S264" s="50" t="b">
        <v>0</v>
      </c>
      <c r="T264" s="22">
        <v>0</v>
      </c>
      <c r="U264" s="134">
        <f>IFERROR(IF(T264=0,0,VLOOKUP(SUBSTITUTE(VLOOKUP(T264,#REF!,MATCH("strItemName",#REF!,0),FALSE),"SUI_",""),#REF!,2,FALSE)),"ERROR")</f>
        <v>0</v>
      </c>
      <c r="V264" s="177">
        <v>0</v>
      </c>
      <c r="W264" s="134">
        <f>IFERROR(IF(V264=0,0,VLOOKUP(SUBSTITUTE(VLOOKUP(V264,#REF!,MATCH("strItemName",#REF!,0),FALSE),"SUI_",""),#REF!,2,FALSE)),"ERROR")</f>
        <v>0</v>
      </c>
      <c r="X264" s="177">
        <v>0</v>
      </c>
      <c r="Y264" s="134">
        <f>IFERROR(IF(X264=0,0,VLOOKUP(SUBSTITUTE(VLOOKUP(X264,#REF!,MATCH("strItemName",#REF!,0),FALSE),"SUI_",""),#REF!,2,FALSE)),"ERROR")</f>
        <v>0</v>
      </c>
      <c r="Z264" s="177">
        <v>0</v>
      </c>
      <c r="AA264" s="134">
        <f>IFERROR(IF(Z264=0,0,VLOOKUP(SUBSTITUTE(VLOOKUP(Z264,#REF!,MATCH("strItemName",#REF!,0),FALSE),"SUI_",""),#REF!,2,FALSE)),"ERROR")</f>
        <v>0</v>
      </c>
      <c r="AB264" s="177">
        <v>0</v>
      </c>
      <c r="AC264" s="134">
        <f>IFERROR(IF(AB264=0,0,VLOOKUP(SUBSTITUTE(VLOOKUP(AB264,#REF!,MATCH("strItemName",#REF!,0),FALSE),"SUI_",""),#REF!,2,FALSE)),"ERROR")</f>
        <v>0</v>
      </c>
      <c r="AD264" s="88">
        <v>0</v>
      </c>
      <c r="AE264" s="134">
        <f>IFERROR(IF(AD264=0,0,VLOOKUP(SUBSTITUTE(VLOOKUP(AD264,#REF!,MATCH("strItemName",#REF!,0),FALSE),"SUI_",""),#REF!,2,FALSE)),"ERROR")</f>
        <v>0</v>
      </c>
      <c r="AF264" s="22">
        <v>0</v>
      </c>
      <c r="AG264" s="22">
        <v>0</v>
      </c>
      <c r="AH264" s="22">
        <v>0</v>
      </c>
      <c r="AI264" s="22">
        <v>0</v>
      </c>
      <c r="AJ264" s="22" t="b">
        <v>0</v>
      </c>
      <c r="AK264" s="22">
        <v>0</v>
      </c>
      <c r="AL264" s="22">
        <v>0</v>
      </c>
    </row>
    <row r="265" spans="1:38" ht="16.5" customHeight="1" x14ac:dyDescent="0.3">
      <c r="A265" s="21">
        <f>COUNTIF(FtbReward_Quest!$B:$B,$B265)+COUNTIF(FtbReward_Mode!$B:$B,$B265)+COUNTIF(FtbReward_Content!$B:$B,$B265)-1</f>
        <v>0</v>
      </c>
      <c r="B265" s="22">
        <f t="shared" si="6"/>
        <v>8310221</v>
      </c>
      <c r="C265" s="120">
        <v>831022</v>
      </c>
      <c r="D265" s="49" t="s">
        <v>3699</v>
      </c>
      <c r="E265" s="49" t="s">
        <v>1655</v>
      </c>
      <c r="F265" s="120">
        <f>COUNTIF($C$8:$C265,$C265)</f>
        <v>1</v>
      </c>
      <c r="G265" s="49" t="b">
        <v>0</v>
      </c>
      <c r="H265" s="49">
        <v>0</v>
      </c>
      <c r="I265" s="129">
        <f>IFERROR(IF(H265=0,0,VLOOKUP(VLOOKUP(H265,#REF!,MATCH("strMailTitleID",#REF!,0),FALSE),#REF!,2,FALSE)),"ERROR")</f>
        <v>0</v>
      </c>
      <c r="J265" s="176">
        <v>0</v>
      </c>
      <c r="K265" s="129">
        <f>IFERROR(IF(J265=0,0,VLOOKUP(VLOOKUP(J265,#REF!,MATCH("strMailTitleID",#REF!,0),FALSE),#REF!,2,FALSE)),"ERROR")</f>
        <v>0</v>
      </c>
      <c r="L265" s="49">
        <f ca="1">IFERROR(VLOOKUP($B265,INDIRECT(VLOOKUP($E265,보상!$S:$AA,2,FALSE)),MATCH(L$6,INDIRECT(VLOOKUP($E265,보상!$S:$AA,3,FALSE)),0),FALSE),"ERROR")</f>
        <v>21950</v>
      </c>
      <c r="M265" s="49">
        <v>0</v>
      </c>
      <c r="N265" s="49">
        <v>0</v>
      </c>
      <c r="O265" s="49">
        <v>0</v>
      </c>
      <c r="P265" s="49" t="str">
        <f ca="1">IFERROR(VLOOKUP($B265,INDIRECT(VLOOKUP($E265,보상!$S:$AA,2,FALSE)),MATCH(P$6,INDIRECT(VLOOKUP($E265,보상!$S:$AA,3,FALSE)),0),FALSE),"ERROR")</f>
        <v>Gold</v>
      </c>
      <c r="Q265" s="49">
        <f ca="1">IFERROR(VLOOKUP($B265,INDIRECT(VLOOKUP($E265,보상!$S:$AA,2,FALSE)),MATCH(Q$6,INDIRECT(VLOOKUP($E265,보상!$S:$AA,3,FALSE)),0),FALSE),"ERROR")</f>
        <v>219500</v>
      </c>
      <c r="R265" s="49" t="b">
        <v>0</v>
      </c>
      <c r="S265" s="50" t="b">
        <v>0</v>
      </c>
      <c r="T265" s="22">
        <v>0</v>
      </c>
      <c r="U265" s="134">
        <f>IFERROR(IF(T265=0,0,VLOOKUP(SUBSTITUTE(VLOOKUP(T265,#REF!,MATCH("strItemName",#REF!,0),FALSE),"SUI_",""),#REF!,2,FALSE)),"ERROR")</f>
        <v>0</v>
      </c>
      <c r="V265" s="177">
        <v>0</v>
      </c>
      <c r="W265" s="134">
        <f>IFERROR(IF(V265=0,0,VLOOKUP(SUBSTITUTE(VLOOKUP(V265,#REF!,MATCH("strItemName",#REF!,0),FALSE),"SUI_",""),#REF!,2,FALSE)),"ERROR")</f>
        <v>0</v>
      </c>
      <c r="X265" s="177">
        <v>0</v>
      </c>
      <c r="Y265" s="134">
        <f>IFERROR(IF(X265=0,0,VLOOKUP(SUBSTITUTE(VLOOKUP(X265,#REF!,MATCH("strItemName",#REF!,0),FALSE),"SUI_",""),#REF!,2,FALSE)),"ERROR")</f>
        <v>0</v>
      </c>
      <c r="Z265" s="177">
        <v>0</v>
      </c>
      <c r="AA265" s="134">
        <f>IFERROR(IF(Z265=0,0,VLOOKUP(SUBSTITUTE(VLOOKUP(Z265,#REF!,MATCH("strItemName",#REF!,0),FALSE),"SUI_",""),#REF!,2,FALSE)),"ERROR")</f>
        <v>0</v>
      </c>
      <c r="AB265" s="177">
        <v>0</v>
      </c>
      <c r="AC265" s="134">
        <f>IFERROR(IF(AB265=0,0,VLOOKUP(SUBSTITUTE(VLOOKUP(AB265,#REF!,MATCH("strItemName",#REF!,0),FALSE),"SUI_",""),#REF!,2,FALSE)),"ERROR")</f>
        <v>0</v>
      </c>
      <c r="AD265" s="88">
        <v>0</v>
      </c>
      <c r="AE265" s="134">
        <f>IFERROR(IF(AD265=0,0,VLOOKUP(SUBSTITUTE(VLOOKUP(AD265,#REF!,MATCH("strItemName",#REF!,0),FALSE),"SUI_",""),#REF!,2,FALSE)),"ERROR")</f>
        <v>0</v>
      </c>
      <c r="AF265" s="22">
        <v>0</v>
      </c>
      <c r="AG265" s="22">
        <v>0</v>
      </c>
      <c r="AH265" s="22">
        <v>0</v>
      </c>
      <c r="AI265" s="22">
        <v>0</v>
      </c>
      <c r="AJ265" s="22" t="b">
        <v>0</v>
      </c>
      <c r="AK265" s="22">
        <v>0</v>
      </c>
      <c r="AL265" s="22">
        <v>0</v>
      </c>
    </row>
    <row r="266" spans="1:38" ht="16.5" customHeight="1" x14ac:dyDescent="0.3">
      <c r="A266" s="21">
        <f>COUNTIF(FtbReward_Quest!$B:$B,$B266)+COUNTIF(FtbReward_Mode!$B:$B,$B266)+COUNTIF(FtbReward_Content!$B:$B,$B266)-1</f>
        <v>0</v>
      </c>
      <c r="B266" s="22">
        <f t="shared" si="6"/>
        <v>8310231</v>
      </c>
      <c r="C266" s="120">
        <v>831023</v>
      </c>
      <c r="D266" s="49" t="s">
        <v>3700</v>
      </c>
      <c r="E266" s="49" t="s">
        <v>1655</v>
      </c>
      <c r="F266" s="120">
        <f>COUNTIF($C$8:$C266,$C266)</f>
        <v>1</v>
      </c>
      <c r="G266" s="49" t="b">
        <v>0</v>
      </c>
      <c r="H266" s="49">
        <v>0</v>
      </c>
      <c r="I266" s="129">
        <f>IFERROR(IF(H266=0,0,VLOOKUP(VLOOKUP(H266,#REF!,MATCH("strMailTitleID",#REF!,0),FALSE),#REF!,2,FALSE)),"ERROR")</f>
        <v>0</v>
      </c>
      <c r="J266" s="176">
        <v>0</v>
      </c>
      <c r="K266" s="129">
        <f>IFERROR(IF(J266=0,0,VLOOKUP(VLOOKUP(J266,#REF!,MATCH("strMailTitleID",#REF!,0),FALSE),#REF!,2,FALSE)),"ERROR")</f>
        <v>0</v>
      </c>
      <c r="L266" s="49">
        <f ca="1">IFERROR(VLOOKUP($B266,INDIRECT(VLOOKUP($E266,보상!$S:$AA,2,FALSE)),MATCH(L$6,INDIRECT(VLOOKUP($E266,보상!$S:$AA,3,FALSE)),0),FALSE),"ERROR")</f>
        <v>21950</v>
      </c>
      <c r="M266" s="49">
        <v>0</v>
      </c>
      <c r="N266" s="49">
        <v>0</v>
      </c>
      <c r="O266" s="49">
        <v>0</v>
      </c>
      <c r="P266" s="49" t="str">
        <f ca="1">IFERROR(VLOOKUP($B266,INDIRECT(VLOOKUP($E266,보상!$S:$AA,2,FALSE)),MATCH(P$6,INDIRECT(VLOOKUP($E266,보상!$S:$AA,3,FALSE)),0),FALSE),"ERROR")</f>
        <v>Gold</v>
      </c>
      <c r="Q266" s="49">
        <f ca="1">IFERROR(VLOOKUP($B266,INDIRECT(VLOOKUP($E266,보상!$S:$AA,2,FALSE)),MATCH(Q$6,INDIRECT(VLOOKUP($E266,보상!$S:$AA,3,FALSE)),0),FALSE),"ERROR")</f>
        <v>219500</v>
      </c>
      <c r="R266" s="49" t="b">
        <v>0</v>
      </c>
      <c r="S266" s="50" t="b">
        <v>0</v>
      </c>
      <c r="T266" s="22">
        <v>0</v>
      </c>
      <c r="U266" s="134">
        <f>IFERROR(IF(T266=0,0,VLOOKUP(SUBSTITUTE(VLOOKUP(T266,#REF!,MATCH("strItemName",#REF!,0),FALSE),"SUI_",""),#REF!,2,FALSE)),"ERROR")</f>
        <v>0</v>
      </c>
      <c r="V266" s="177">
        <v>0</v>
      </c>
      <c r="W266" s="134">
        <f>IFERROR(IF(V266=0,0,VLOOKUP(SUBSTITUTE(VLOOKUP(V266,#REF!,MATCH("strItemName",#REF!,0),FALSE),"SUI_",""),#REF!,2,FALSE)),"ERROR")</f>
        <v>0</v>
      </c>
      <c r="X266" s="177">
        <v>0</v>
      </c>
      <c r="Y266" s="134">
        <f>IFERROR(IF(X266=0,0,VLOOKUP(SUBSTITUTE(VLOOKUP(X266,#REF!,MATCH("strItemName",#REF!,0),FALSE),"SUI_",""),#REF!,2,FALSE)),"ERROR")</f>
        <v>0</v>
      </c>
      <c r="Z266" s="177">
        <v>0</v>
      </c>
      <c r="AA266" s="134">
        <f>IFERROR(IF(Z266=0,0,VLOOKUP(SUBSTITUTE(VLOOKUP(Z266,#REF!,MATCH("strItemName",#REF!,0),FALSE),"SUI_",""),#REF!,2,FALSE)),"ERROR")</f>
        <v>0</v>
      </c>
      <c r="AB266" s="177">
        <v>0</v>
      </c>
      <c r="AC266" s="134">
        <f>IFERROR(IF(AB266=0,0,VLOOKUP(SUBSTITUTE(VLOOKUP(AB266,#REF!,MATCH("strItemName",#REF!,0),FALSE),"SUI_",""),#REF!,2,FALSE)),"ERROR")</f>
        <v>0</v>
      </c>
      <c r="AD266" s="88">
        <v>0</v>
      </c>
      <c r="AE266" s="134">
        <f>IFERROR(IF(AD266=0,0,VLOOKUP(SUBSTITUTE(VLOOKUP(AD266,#REF!,MATCH("strItemName",#REF!,0),FALSE),"SUI_",""),#REF!,2,FALSE)),"ERROR")</f>
        <v>0</v>
      </c>
      <c r="AF266" s="22">
        <v>0</v>
      </c>
      <c r="AG266" s="22">
        <v>0</v>
      </c>
      <c r="AH266" s="22">
        <v>0</v>
      </c>
      <c r="AI266" s="22">
        <v>0</v>
      </c>
      <c r="AJ266" s="22" t="b">
        <v>0</v>
      </c>
      <c r="AK266" s="22">
        <v>0</v>
      </c>
      <c r="AL266" s="22">
        <v>0</v>
      </c>
    </row>
    <row r="267" spans="1:38" ht="16.5" customHeight="1" x14ac:dyDescent="0.3">
      <c r="A267" s="21">
        <f>COUNTIF(FtbReward_Quest!$B:$B,$B267)+COUNTIF(FtbReward_Mode!$B:$B,$B267)+COUNTIF(FtbReward_Content!$B:$B,$B267)-1</f>
        <v>0</v>
      </c>
      <c r="B267" s="22">
        <f t="shared" si="6"/>
        <v>8310241</v>
      </c>
      <c r="C267" s="120">
        <v>831024</v>
      </c>
      <c r="D267" s="49" t="s">
        <v>1001</v>
      </c>
      <c r="E267" s="49" t="s">
        <v>1655</v>
      </c>
      <c r="F267" s="120">
        <f>COUNTIF($C$8:$C267,$C267)</f>
        <v>1</v>
      </c>
      <c r="G267" s="49" t="b">
        <v>0</v>
      </c>
      <c r="H267" s="49">
        <v>0</v>
      </c>
      <c r="I267" s="129">
        <f>IFERROR(IF(H267=0,0,VLOOKUP(VLOOKUP(H267,#REF!,MATCH("strMailTitleID",#REF!,0),FALSE),#REF!,2,FALSE)),"ERROR")</f>
        <v>0</v>
      </c>
      <c r="J267" s="176">
        <v>0</v>
      </c>
      <c r="K267" s="129">
        <f>IFERROR(IF(J267=0,0,VLOOKUP(VLOOKUP(J267,#REF!,MATCH("strMailTitleID",#REF!,0),FALSE),#REF!,2,FALSE)),"ERROR")</f>
        <v>0</v>
      </c>
      <c r="L267" s="49">
        <f ca="1">IFERROR(VLOOKUP($B267,INDIRECT(VLOOKUP($E267,보상!$S:$AA,2,FALSE)),MATCH(L$6,INDIRECT(VLOOKUP($E267,보상!$S:$AA,3,FALSE)),0),FALSE),"ERROR")</f>
        <v>21950</v>
      </c>
      <c r="M267" s="49">
        <v>0</v>
      </c>
      <c r="N267" s="49">
        <v>0</v>
      </c>
      <c r="O267" s="49">
        <v>0</v>
      </c>
      <c r="P267" s="49" t="str">
        <f ca="1">IFERROR(VLOOKUP($B267,INDIRECT(VLOOKUP($E267,보상!$S:$AA,2,FALSE)),MATCH(P$6,INDIRECT(VLOOKUP($E267,보상!$S:$AA,3,FALSE)),0),FALSE),"ERROR")</f>
        <v>Gold</v>
      </c>
      <c r="Q267" s="49">
        <f ca="1">IFERROR(VLOOKUP($B267,INDIRECT(VLOOKUP($E267,보상!$S:$AA,2,FALSE)),MATCH(Q$6,INDIRECT(VLOOKUP($E267,보상!$S:$AA,3,FALSE)),0),FALSE),"ERROR")</f>
        <v>219500</v>
      </c>
      <c r="R267" s="49" t="b">
        <v>0</v>
      </c>
      <c r="S267" s="50" t="b">
        <v>0</v>
      </c>
      <c r="T267" s="22">
        <v>0</v>
      </c>
      <c r="U267" s="134">
        <f>IFERROR(IF(T267=0,0,VLOOKUP(SUBSTITUTE(VLOOKUP(T267,#REF!,MATCH("strItemName",#REF!,0),FALSE),"SUI_",""),#REF!,2,FALSE)),"ERROR")</f>
        <v>0</v>
      </c>
      <c r="V267" s="177">
        <v>0</v>
      </c>
      <c r="W267" s="134">
        <f>IFERROR(IF(V267=0,0,VLOOKUP(SUBSTITUTE(VLOOKUP(V267,#REF!,MATCH("strItemName",#REF!,0),FALSE),"SUI_",""),#REF!,2,FALSE)),"ERROR")</f>
        <v>0</v>
      </c>
      <c r="X267" s="177">
        <v>0</v>
      </c>
      <c r="Y267" s="134">
        <f>IFERROR(IF(X267=0,0,VLOOKUP(SUBSTITUTE(VLOOKUP(X267,#REF!,MATCH("strItemName",#REF!,0),FALSE),"SUI_",""),#REF!,2,FALSE)),"ERROR")</f>
        <v>0</v>
      </c>
      <c r="Z267" s="177">
        <v>0</v>
      </c>
      <c r="AA267" s="134">
        <f>IFERROR(IF(Z267=0,0,VLOOKUP(SUBSTITUTE(VLOOKUP(Z267,#REF!,MATCH("strItemName",#REF!,0),FALSE),"SUI_",""),#REF!,2,FALSE)),"ERROR")</f>
        <v>0</v>
      </c>
      <c r="AB267" s="177">
        <v>0</v>
      </c>
      <c r="AC267" s="134">
        <f>IFERROR(IF(AB267=0,0,VLOOKUP(SUBSTITUTE(VLOOKUP(AB267,#REF!,MATCH("strItemName",#REF!,0),FALSE),"SUI_",""),#REF!,2,FALSE)),"ERROR")</f>
        <v>0</v>
      </c>
      <c r="AD267" s="88">
        <v>0</v>
      </c>
      <c r="AE267" s="134">
        <f>IFERROR(IF(AD267=0,0,VLOOKUP(SUBSTITUTE(VLOOKUP(AD267,#REF!,MATCH("strItemName",#REF!,0),FALSE),"SUI_",""),#REF!,2,FALSE)),"ERROR")</f>
        <v>0</v>
      </c>
      <c r="AF267" s="22">
        <v>0</v>
      </c>
      <c r="AG267" s="22">
        <v>0</v>
      </c>
      <c r="AH267" s="22">
        <v>0</v>
      </c>
      <c r="AI267" s="22">
        <v>0</v>
      </c>
      <c r="AJ267" s="22" t="b">
        <v>0</v>
      </c>
      <c r="AK267" s="22">
        <v>0</v>
      </c>
      <c r="AL267" s="22">
        <v>0</v>
      </c>
    </row>
    <row r="268" spans="1:38" ht="16.5" customHeight="1" x14ac:dyDescent="0.3">
      <c r="A268" s="21">
        <f>COUNTIF(FtbReward_Quest!$B:$B,$B268)+COUNTIF(FtbReward_Mode!$B:$B,$B268)+COUNTIF(FtbReward_Content!$B:$B,$B268)-1</f>
        <v>0</v>
      </c>
      <c r="B268" s="22">
        <f t="shared" si="6"/>
        <v>8310251</v>
      </c>
      <c r="C268" s="120">
        <v>831025</v>
      </c>
      <c r="D268" s="49" t="s">
        <v>984</v>
      </c>
      <c r="E268" s="49" t="s">
        <v>1655</v>
      </c>
      <c r="F268" s="120">
        <f>COUNTIF($C$8:$C268,$C268)</f>
        <v>1</v>
      </c>
      <c r="G268" s="49" t="b">
        <v>0</v>
      </c>
      <c r="H268" s="49">
        <v>0</v>
      </c>
      <c r="I268" s="129">
        <f>IFERROR(IF(H268=0,0,VLOOKUP(VLOOKUP(H268,#REF!,MATCH("strMailTitleID",#REF!,0),FALSE),#REF!,2,FALSE)),"ERROR")</f>
        <v>0</v>
      </c>
      <c r="J268" s="176">
        <v>0</v>
      </c>
      <c r="K268" s="129">
        <f>IFERROR(IF(J268=0,0,VLOOKUP(VLOOKUP(J268,#REF!,MATCH("strMailTitleID",#REF!,0),FALSE),#REF!,2,FALSE)),"ERROR")</f>
        <v>0</v>
      </c>
      <c r="L268" s="49">
        <f ca="1">IFERROR(VLOOKUP($B268,INDIRECT(VLOOKUP($E268,보상!$S:$AA,2,FALSE)),MATCH(L$6,INDIRECT(VLOOKUP($E268,보상!$S:$AA,3,FALSE)),0),FALSE),"ERROR")</f>
        <v>21950</v>
      </c>
      <c r="M268" s="49">
        <v>0</v>
      </c>
      <c r="N268" s="49">
        <v>0</v>
      </c>
      <c r="O268" s="49">
        <v>0</v>
      </c>
      <c r="P268" s="49" t="str">
        <f ca="1">IFERROR(VLOOKUP($B268,INDIRECT(VLOOKUP($E268,보상!$S:$AA,2,FALSE)),MATCH(P$6,INDIRECT(VLOOKUP($E268,보상!$S:$AA,3,FALSE)),0),FALSE),"ERROR")</f>
        <v>Gold</v>
      </c>
      <c r="Q268" s="49">
        <f ca="1">IFERROR(VLOOKUP($B268,INDIRECT(VLOOKUP($E268,보상!$S:$AA,2,FALSE)),MATCH(Q$6,INDIRECT(VLOOKUP($E268,보상!$S:$AA,3,FALSE)),0),FALSE),"ERROR")</f>
        <v>219500</v>
      </c>
      <c r="R268" s="49" t="b">
        <v>0</v>
      </c>
      <c r="S268" s="50" t="b">
        <v>0</v>
      </c>
      <c r="T268" s="22">
        <v>0</v>
      </c>
      <c r="U268" s="134">
        <f>IFERROR(IF(T268=0,0,VLOOKUP(SUBSTITUTE(VLOOKUP(T268,#REF!,MATCH("strItemName",#REF!,0),FALSE),"SUI_",""),#REF!,2,FALSE)),"ERROR")</f>
        <v>0</v>
      </c>
      <c r="V268" s="177">
        <v>0</v>
      </c>
      <c r="W268" s="134">
        <f>IFERROR(IF(V268=0,0,VLOOKUP(SUBSTITUTE(VLOOKUP(V268,#REF!,MATCH("strItemName",#REF!,0),FALSE),"SUI_",""),#REF!,2,FALSE)),"ERROR")</f>
        <v>0</v>
      </c>
      <c r="X268" s="177">
        <v>0</v>
      </c>
      <c r="Y268" s="134">
        <f>IFERROR(IF(X268=0,0,VLOOKUP(SUBSTITUTE(VLOOKUP(X268,#REF!,MATCH("strItemName",#REF!,0),FALSE),"SUI_",""),#REF!,2,FALSE)),"ERROR")</f>
        <v>0</v>
      </c>
      <c r="Z268" s="177">
        <v>0</v>
      </c>
      <c r="AA268" s="134">
        <f>IFERROR(IF(Z268=0,0,VLOOKUP(SUBSTITUTE(VLOOKUP(Z268,#REF!,MATCH("strItemName",#REF!,0),FALSE),"SUI_",""),#REF!,2,FALSE)),"ERROR")</f>
        <v>0</v>
      </c>
      <c r="AB268" s="177">
        <v>0</v>
      </c>
      <c r="AC268" s="134">
        <f>IFERROR(IF(AB268=0,0,VLOOKUP(SUBSTITUTE(VLOOKUP(AB268,#REF!,MATCH("strItemName",#REF!,0),FALSE),"SUI_",""),#REF!,2,FALSE)),"ERROR")</f>
        <v>0</v>
      </c>
      <c r="AD268" s="88">
        <v>0</v>
      </c>
      <c r="AE268" s="134">
        <f>IFERROR(IF(AD268=0,0,VLOOKUP(SUBSTITUTE(VLOOKUP(AD268,#REF!,MATCH("strItemName",#REF!,0),FALSE),"SUI_",""),#REF!,2,FALSE)),"ERROR")</f>
        <v>0</v>
      </c>
      <c r="AF268" s="22">
        <v>0</v>
      </c>
      <c r="AG268" s="22">
        <v>0</v>
      </c>
      <c r="AH268" s="22">
        <v>0</v>
      </c>
      <c r="AI268" s="22">
        <v>0</v>
      </c>
      <c r="AJ268" s="22" t="b">
        <v>0</v>
      </c>
      <c r="AK268" s="22">
        <v>0</v>
      </c>
      <c r="AL268" s="22">
        <v>0</v>
      </c>
    </row>
    <row r="269" spans="1:38" ht="16.5" customHeight="1" x14ac:dyDescent="0.3">
      <c r="A269" s="21">
        <f>COUNTIF(FtbReward_Quest!$B:$B,$B269)+COUNTIF(FtbReward_Mode!$B:$B,$B269)+COUNTIF(FtbReward_Content!$B:$B,$B269)-1</f>
        <v>0</v>
      </c>
      <c r="B269" s="22">
        <f t="shared" si="6"/>
        <v>8310261</v>
      </c>
      <c r="C269" s="120">
        <v>831026</v>
      </c>
      <c r="D269" s="49" t="s">
        <v>980</v>
      </c>
      <c r="E269" s="49" t="s">
        <v>1655</v>
      </c>
      <c r="F269" s="120">
        <f>COUNTIF($C$8:$C269,$C269)</f>
        <v>1</v>
      </c>
      <c r="G269" s="49" t="b">
        <v>0</v>
      </c>
      <c r="H269" s="49">
        <v>0</v>
      </c>
      <c r="I269" s="129">
        <f>IFERROR(IF(H269=0,0,VLOOKUP(VLOOKUP(H269,#REF!,MATCH("strMailTitleID",#REF!,0),FALSE),#REF!,2,FALSE)),"ERROR")</f>
        <v>0</v>
      </c>
      <c r="J269" s="176">
        <v>0</v>
      </c>
      <c r="K269" s="129">
        <f>IFERROR(IF(J269=0,0,VLOOKUP(VLOOKUP(J269,#REF!,MATCH("strMailTitleID",#REF!,0),FALSE),#REF!,2,FALSE)),"ERROR")</f>
        <v>0</v>
      </c>
      <c r="L269" s="49">
        <f ca="1">IFERROR(VLOOKUP($B269,INDIRECT(VLOOKUP($E269,보상!$S:$AA,2,FALSE)),MATCH(L$6,INDIRECT(VLOOKUP($E269,보상!$S:$AA,3,FALSE)),0),FALSE),"ERROR")</f>
        <v>22500</v>
      </c>
      <c r="M269" s="49">
        <v>0</v>
      </c>
      <c r="N269" s="49">
        <v>0</v>
      </c>
      <c r="O269" s="49">
        <v>0</v>
      </c>
      <c r="P269" s="49" t="str">
        <f ca="1">IFERROR(VLOOKUP($B269,INDIRECT(VLOOKUP($E269,보상!$S:$AA,2,FALSE)),MATCH(P$6,INDIRECT(VLOOKUP($E269,보상!$S:$AA,3,FALSE)),0),FALSE),"ERROR")</f>
        <v>Gold</v>
      </c>
      <c r="Q269" s="49">
        <f ca="1">IFERROR(VLOOKUP($B269,INDIRECT(VLOOKUP($E269,보상!$S:$AA,2,FALSE)),MATCH(Q$6,INDIRECT(VLOOKUP($E269,보상!$S:$AA,3,FALSE)),0),FALSE),"ERROR")</f>
        <v>225000</v>
      </c>
      <c r="R269" s="49" t="b">
        <v>0</v>
      </c>
      <c r="S269" s="50" t="b">
        <v>0</v>
      </c>
      <c r="T269" s="22">
        <v>0</v>
      </c>
      <c r="U269" s="134">
        <f>IFERROR(IF(T269=0,0,VLOOKUP(SUBSTITUTE(VLOOKUP(T269,#REF!,MATCH("strItemName",#REF!,0),FALSE),"SUI_",""),#REF!,2,FALSE)),"ERROR")</f>
        <v>0</v>
      </c>
      <c r="V269" s="177">
        <v>0</v>
      </c>
      <c r="W269" s="134">
        <f>IFERROR(IF(V269=0,0,VLOOKUP(SUBSTITUTE(VLOOKUP(V269,#REF!,MATCH("strItemName",#REF!,0),FALSE),"SUI_",""),#REF!,2,FALSE)),"ERROR")</f>
        <v>0</v>
      </c>
      <c r="X269" s="177">
        <v>0</v>
      </c>
      <c r="Y269" s="134">
        <f>IFERROR(IF(X269=0,0,VLOOKUP(SUBSTITUTE(VLOOKUP(X269,#REF!,MATCH("strItemName",#REF!,0),FALSE),"SUI_",""),#REF!,2,FALSE)),"ERROR")</f>
        <v>0</v>
      </c>
      <c r="Z269" s="177">
        <v>0</v>
      </c>
      <c r="AA269" s="134">
        <f>IFERROR(IF(Z269=0,0,VLOOKUP(SUBSTITUTE(VLOOKUP(Z269,#REF!,MATCH("strItemName",#REF!,0),FALSE),"SUI_",""),#REF!,2,FALSE)),"ERROR")</f>
        <v>0</v>
      </c>
      <c r="AB269" s="177">
        <v>0</v>
      </c>
      <c r="AC269" s="134">
        <f>IFERROR(IF(AB269=0,0,VLOOKUP(SUBSTITUTE(VLOOKUP(AB269,#REF!,MATCH("strItemName",#REF!,0),FALSE),"SUI_",""),#REF!,2,FALSE)),"ERROR")</f>
        <v>0</v>
      </c>
      <c r="AD269" s="88">
        <v>0</v>
      </c>
      <c r="AE269" s="134">
        <f>IFERROR(IF(AD269=0,0,VLOOKUP(SUBSTITUTE(VLOOKUP(AD269,#REF!,MATCH("strItemName",#REF!,0),FALSE),"SUI_",""),#REF!,2,FALSE)),"ERROR")</f>
        <v>0</v>
      </c>
      <c r="AF269" s="22">
        <v>0</v>
      </c>
      <c r="AG269" s="22">
        <v>0</v>
      </c>
      <c r="AH269" s="22">
        <v>0</v>
      </c>
      <c r="AI269" s="22">
        <v>0</v>
      </c>
      <c r="AJ269" s="22" t="b">
        <v>0</v>
      </c>
      <c r="AK269" s="22">
        <v>0</v>
      </c>
      <c r="AL269" s="22">
        <v>0</v>
      </c>
    </row>
    <row r="270" spans="1:38" ht="16.5" customHeight="1" x14ac:dyDescent="0.3">
      <c r="A270" s="21">
        <f>COUNTIF(FtbReward_Quest!$B:$B,$B270)+COUNTIF(FtbReward_Mode!$B:$B,$B270)+COUNTIF(FtbReward_Content!$B:$B,$B270)-1</f>
        <v>0</v>
      </c>
      <c r="B270" s="22">
        <f t="shared" si="6"/>
        <v>8310271</v>
      </c>
      <c r="C270" s="120">
        <v>831027</v>
      </c>
      <c r="D270" s="49" t="s">
        <v>3701</v>
      </c>
      <c r="E270" s="49" t="s">
        <v>1655</v>
      </c>
      <c r="F270" s="120">
        <f>COUNTIF($C$8:$C270,$C270)</f>
        <v>1</v>
      </c>
      <c r="G270" s="49" t="b">
        <v>0</v>
      </c>
      <c r="H270" s="49">
        <v>0</v>
      </c>
      <c r="I270" s="129">
        <f>IFERROR(IF(H270=0,0,VLOOKUP(VLOOKUP(H270,#REF!,MATCH("strMailTitleID",#REF!,0),FALSE),#REF!,2,FALSE)),"ERROR")</f>
        <v>0</v>
      </c>
      <c r="J270" s="176">
        <v>0</v>
      </c>
      <c r="K270" s="129">
        <f>IFERROR(IF(J270=0,0,VLOOKUP(VLOOKUP(J270,#REF!,MATCH("strMailTitleID",#REF!,0),FALSE),#REF!,2,FALSE)),"ERROR")</f>
        <v>0</v>
      </c>
      <c r="L270" s="49">
        <f ca="1">IFERROR(VLOOKUP($B270,INDIRECT(VLOOKUP($E270,보상!$S:$AA,2,FALSE)),MATCH(L$6,INDIRECT(VLOOKUP($E270,보상!$S:$AA,3,FALSE)),0),FALSE),"ERROR")</f>
        <v>22500</v>
      </c>
      <c r="M270" s="49">
        <v>0</v>
      </c>
      <c r="N270" s="49">
        <v>0</v>
      </c>
      <c r="O270" s="49">
        <v>0</v>
      </c>
      <c r="P270" s="49" t="str">
        <f ca="1">IFERROR(VLOOKUP($B270,INDIRECT(VLOOKUP($E270,보상!$S:$AA,2,FALSE)),MATCH(P$6,INDIRECT(VLOOKUP($E270,보상!$S:$AA,3,FALSE)),0),FALSE),"ERROR")</f>
        <v>Gold</v>
      </c>
      <c r="Q270" s="49">
        <f ca="1">IFERROR(VLOOKUP($B270,INDIRECT(VLOOKUP($E270,보상!$S:$AA,2,FALSE)),MATCH(Q$6,INDIRECT(VLOOKUP($E270,보상!$S:$AA,3,FALSE)),0),FALSE),"ERROR")</f>
        <v>225000</v>
      </c>
      <c r="R270" s="49" t="b">
        <v>0</v>
      </c>
      <c r="S270" s="50" t="b">
        <v>0</v>
      </c>
      <c r="T270" s="22">
        <v>0</v>
      </c>
      <c r="U270" s="134">
        <f>IFERROR(IF(T270=0,0,VLOOKUP(SUBSTITUTE(VLOOKUP(T270,#REF!,MATCH("strItemName",#REF!,0),FALSE),"SUI_",""),#REF!,2,FALSE)),"ERROR")</f>
        <v>0</v>
      </c>
      <c r="V270" s="177">
        <v>0</v>
      </c>
      <c r="W270" s="134">
        <f>IFERROR(IF(V270=0,0,VLOOKUP(SUBSTITUTE(VLOOKUP(V270,#REF!,MATCH("strItemName",#REF!,0),FALSE),"SUI_",""),#REF!,2,FALSE)),"ERROR")</f>
        <v>0</v>
      </c>
      <c r="X270" s="177">
        <v>0</v>
      </c>
      <c r="Y270" s="134">
        <f>IFERROR(IF(X270=0,0,VLOOKUP(SUBSTITUTE(VLOOKUP(X270,#REF!,MATCH("strItemName",#REF!,0),FALSE),"SUI_",""),#REF!,2,FALSE)),"ERROR")</f>
        <v>0</v>
      </c>
      <c r="Z270" s="177">
        <v>0</v>
      </c>
      <c r="AA270" s="134">
        <f>IFERROR(IF(Z270=0,0,VLOOKUP(SUBSTITUTE(VLOOKUP(Z270,#REF!,MATCH("strItemName",#REF!,0),FALSE),"SUI_",""),#REF!,2,FALSE)),"ERROR")</f>
        <v>0</v>
      </c>
      <c r="AB270" s="177">
        <v>0</v>
      </c>
      <c r="AC270" s="134">
        <f>IFERROR(IF(AB270=0,0,VLOOKUP(SUBSTITUTE(VLOOKUP(AB270,#REF!,MATCH("strItemName",#REF!,0),FALSE),"SUI_",""),#REF!,2,FALSE)),"ERROR")</f>
        <v>0</v>
      </c>
      <c r="AD270" s="88">
        <v>0</v>
      </c>
      <c r="AE270" s="134">
        <f>IFERROR(IF(AD270=0,0,VLOOKUP(SUBSTITUTE(VLOOKUP(AD270,#REF!,MATCH("strItemName",#REF!,0),FALSE),"SUI_",""),#REF!,2,FALSE)),"ERROR")</f>
        <v>0</v>
      </c>
      <c r="AF270" s="22">
        <v>0</v>
      </c>
      <c r="AG270" s="22">
        <v>0</v>
      </c>
      <c r="AH270" s="22">
        <v>0</v>
      </c>
      <c r="AI270" s="22">
        <v>0</v>
      </c>
      <c r="AJ270" s="22" t="b">
        <v>0</v>
      </c>
      <c r="AK270" s="22">
        <v>0</v>
      </c>
      <c r="AL270" s="22">
        <v>0</v>
      </c>
    </row>
    <row r="271" spans="1:38" ht="16.5" customHeight="1" x14ac:dyDescent="0.3">
      <c r="A271" s="21">
        <f>COUNTIF(FtbReward_Quest!$B:$B,$B271)+COUNTIF(FtbReward_Mode!$B:$B,$B271)+COUNTIF(FtbReward_Content!$B:$B,$B271)-1</f>
        <v>0</v>
      </c>
      <c r="B271" s="22">
        <f t="shared" si="6"/>
        <v>8310281</v>
      </c>
      <c r="C271" s="120">
        <v>831028</v>
      </c>
      <c r="D271" s="49" t="s">
        <v>3702</v>
      </c>
      <c r="E271" s="49" t="s">
        <v>1655</v>
      </c>
      <c r="F271" s="120">
        <f>COUNTIF($C$8:$C271,$C271)</f>
        <v>1</v>
      </c>
      <c r="G271" s="49" t="b">
        <v>0</v>
      </c>
      <c r="H271" s="49">
        <v>0</v>
      </c>
      <c r="I271" s="129">
        <f>IFERROR(IF(H271=0,0,VLOOKUP(VLOOKUP(H271,#REF!,MATCH("strMailTitleID",#REF!,0),FALSE),#REF!,2,FALSE)),"ERROR")</f>
        <v>0</v>
      </c>
      <c r="J271" s="176">
        <v>0</v>
      </c>
      <c r="K271" s="129">
        <f>IFERROR(IF(J271=0,0,VLOOKUP(VLOOKUP(J271,#REF!,MATCH("strMailTitleID",#REF!,0),FALSE),#REF!,2,FALSE)),"ERROR")</f>
        <v>0</v>
      </c>
      <c r="L271" s="49">
        <f ca="1">IFERROR(VLOOKUP($B271,INDIRECT(VLOOKUP($E271,보상!$S:$AA,2,FALSE)),MATCH(L$6,INDIRECT(VLOOKUP($E271,보상!$S:$AA,3,FALSE)),0),FALSE),"ERROR")</f>
        <v>22500</v>
      </c>
      <c r="M271" s="49">
        <v>0</v>
      </c>
      <c r="N271" s="49">
        <v>0</v>
      </c>
      <c r="O271" s="49">
        <v>0</v>
      </c>
      <c r="P271" s="49" t="str">
        <f ca="1">IFERROR(VLOOKUP($B271,INDIRECT(VLOOKUP($E271,보상!$S:$AA,2,FALSE)),MATCH(P$6,INDIRECT(VLOOKUP($E271,보상!$S:$AA,3,FALSE)),0),FALSE),"ERROR")</f>
        <v>Gold</v>
      </c>
      <c r="Q271" s="49">
        <f ca="1">IFERROR(VLOOKUP($B271,INDIRECT(VLOOKUP($E271,보상!$S:$AA,2,FALSE)),MATCH(Q$6,INDIRECT(VLOOKUP($E271,보상!$S:$AA,3,FALSE)),0),FALSE),"ERROR")</f>
        <v>225000</v>
      </c>
      <c r="R271" s="49" t="b">
        <v>0</v>
      </c>
      <c r="S271" s="50" t="b">
        <v>0</v>
      </c>
      <c r="T271" s="22">
        <v>0</v>
      </c>
      <c r="U271" s="134">
        <f>IFERROR(IF(T271=0,0,VLOOKUP(SUBSTITUTE(VLOOKUP(T271,#REF!,MATCH("strItemName",#REF!,0),FALSE),"SUI_",""),#REF!,2,FALSE)),"ERROR")</f>
        <v>0</v>
      </c>
      <c r="V271" s="177">
        <v>0</v>
      </c>
      <c r="W271" s="134">
        <f>IFERROR(IF(V271=0,0,VLOOKUP(SUBSTITUTE(VLOOKUP(V271,#REF!,MATCH("strItemName",#REF!,0),FALSE),"SUI_",""),#REF!,2,FALSE)),"ERROR")</f>
        <v>0</v>
      </c>
      <c r="X271" s="177">
        <v>0</v>
      </c>
      <c r="Y271" s="134">
        <f>IFERROR(IF(X271=0,0,VLOOKUP(SUBSTITUTE(VLOOKUP(X271,#REF!,MATCH("strItemName",#REF!,0),FALSE),"SUI_",""),#REF!,2,FALSE)),"ERROR")</f>
        <v>0</v>
      </c>
      <c r="Z271" s="177">
        <v>0</v>
      </c>
      <c r="AA271" s="134">
        <f>IFERROR(IF(Z271=0,0,VLOOKUP(SUBSTITUTE(VLOOKUP(Z271,#REF!,MATCH("strItemName",#REF!,0),FALSE),"SUI_",""),#REF!,2,FALSE)),"ERROR")</f>
        <v>0</v>
      </c>
      <c r="AB271" s="177">
        <v>0</v>
      </c>
      <c r="AC271" s="134">
        <f>IFERROR(IF(AB271=0,0,VLOOKUP(SUBSTITUTE(VLOOKUP(AB271,#REF!,MATCH("strItemName",#REF!,0),FALSE),"SUI_",""),#REF!,2,FALSE)),"ERROR")</f>
        <v>0</v>
      </c>
      <c r="AD271" s="88">
        <v>0</v>
      </c>
      <c r="AE271" s="134">
        <f>IFERROR(IF(AD271=0,0,VLOOKUP(SUBSTITUTE(VLOOKUP(AD271,#REF!,MATCH("strItemName",#REF!,0),FALSE),"SUI_",""),#REF!,2,FALSE)),"ERROR")</f>
        <v>0</v>
      </c>
      <c r="AF271" s="22">
        <v>0</v>
      </c>
      <c r="AG271" s="22">
        <v>0</v>
      </c>
      <c r="AH271" s="22">
        <v>0</v>
      </c>
      <c r="AI271" s="22">
        <v>0</v>
      </c>
      <c r="AJ271" s="22" t="b">
        <v>0</v>
      </c>
      <c r="AK271" s="22">
        <v>0</v>
      </c>
      <c r="AL271" s="22">
        <v>0</v>
      </c>
    </row>
    <row r="272" spans="1:38" ht="16.5" customHeight="1" x14ac:dyDescent="0.3">
      <c r="A272" s="21">
        <f>COUNTIF(FtbReward_Quest!$B:$B,$B272)+COUNTIF(FtbReward_Mode!$B:$B,$B272)+COUNTIF(FtbReward_Content!$B:$B,$B272)-1</f>
        <v>0</v>
      </c>
      <c r="B272" s="22">
        <f t="shared" si="6"/>
        <v>8310291</v>
      </c>
      <c r="C272" s="120">
        <v>831029</v>
      </c>
      <c r="D272" s="49" t="s">
        <v>3703</v>
      </c>
      <c r="E272" s="49" t="s">
        <v>1655</v>
      </c>
      <c r="F272" s="120">
        <f>COUNTIF($C$8:$C272,$C272)</f>
        <v>1</v>
      </c>
      <c r="G272" s="49" t="b">
        <v>0</v>
      </c>
      <c r="H272" s="49">
        <v>0</v>
      </c>
      <c r="I272" s="129">
        <f>IFERROR(IF(H272=0,0,VLOOKUP(VLOOKUP(H272,#REF!,MATCH("strMailTitleID",#REF!,0),FALSE),#REF!,2,FALSE)),"ERROR")</f>
        <v>0</v>
      </c>
      <c r="J272" s="176">
        <v>0</v>
      </c>
      <c r="K272" s="129">
        <f>IFERROR(IF(J272=0,0,VLOOKUP(VLOOKUP(J272,#REF!,MATCH("strMailTitleID",#REF!,0),FALSE),#REF!,2,FALSE)),"ERROR")</f>
        <v>0</v>
      </c>
      <c r="L272" s="49">
        <f ca="1">IFERROR(VLOOKUP($B272,INDIRECT(VLOOKUP($E272,보상!$S:$AA,2,FALSE)),MATCH(L$6,INDIRECT(VLOOKUP($E272,보상!$S:$AA,3,FALSE)),0),FALSE),"ERROR")</f>
        <v>22500</v>
      </c>
      <c r="M272" s="49">
        <v>0</v>
      </c>
      <c r="N272" s="49">
        <v>0</v>
      </c>
      <c r="O272" s="49">
        <v>0</v>
      </c>
      <c r="P272" s="49" t="str">
        <f ca="1">IFERROR(VLOOKUP($B272,INDIRECT(VLOOKUP($E272,보상!$S:$AA,2,FALSE)),MATCH(P$6,INDIRECT(VLOOKUP($E272,보상!$S:$AA,3,FALSE)),0),FALSE),"ERROR")</f>
        <v>Gold</v>
      </c>
      <c r="Q272" s="49">
        <f ca="1">IFERROR(VLOOKUP($B272,INDIRECT(VLOOKUP($E272,보상!$S:$AA,2,FALSE)),MATCH(Q$6,INDIRECT(VLOOKUP($E272,보상!$S:$AA,3,FALSE)),0),FALSE),"ERROR")</f>
        <v>225000</v>
      </c>
      <c r="R272" s="49" t="b">
        <v>0</v>
      </c>
      <c r="S272" s="50" t="b">
        <v>0</v>
      </c>
      <c r="T272" s="22">
        <v>0</v>
      </c>
      <c r="U272" s="134">
        <f>IFERROR(IF(T272=0,0,VLOOKUP(SUBSTITUTE(VLOOKUP(T272,#REF!,MATCH("strItemName",#REF!,0),FALSE),"SUI_",""),#REF!,2,FALSE)),"ERROR")</f>
        <v>0</v>
      </c>
      <c r="V272" s="177">
        <v>0</v>
      </c>
      <c r="W272" s="134">
        <f>IFERROR(IF(V272=0,0,VLOOKUP(SUBSTITUTE(VLOOKUP(V272,#REF!,MATCH("strItemName",#REF!,0),FALSE),"SUI_",""),#REF!,2,FALSE)),"ERROR")</f>
        <v>0</v>
      </c>
      <c r="X272" s="177">
        <v>0</v>
      </c>
      <c r="Y272" s="134">
        <f>IFERROR(IF(X272=0,0,VLOOKUP(SUBSTITUTE(VLOOKUP(X272,#REF!,MATCH("strItemName",#REF!,0),FALSE),"SUI_",""),#REF!,2,FALSE)),"ERROR")</f>
        <v>0</v>
      </c>
      <c r="Z272" s="177">
        <v>0</v>
      </c>
      <c r="AA272" s="134">
        <f>IFERROR(IF(Z272=0,0,VLOOKUP(SUBSTITUTE(VLOOKUP(Z272,#REF!,MATCH("strItemName",#REF!,0),FALSE),"SUI_",""),#REF!,2,FALSE)),"ERROR")</f>
        <v>0</v>
      </c>
      <c r="AB272" s="177">
        <v>0</v>
      </c>
      <c r="AC272" s="134">
        <f>IFERROR(IF(AB272=0,0,VLOOKUP(SUBSTITUTE(VLOOKUP(AB272,#REF!,MATCH("strItemName",#REF!,0),FALSE),"SUI_",""),#REF!,2,FALSE)),"ERROR")</f>
        <v>0</v>
      </c>
      <c r="AD272" s="88">
        <v>0</v>
      </c>
      <c r="AE272" s="134">
        <f>IFERROR(IF(AD272=0,0,VLOOKUP(SUBSTITUTE(VLOOKUP(AD272,#REF!,MATCH("strItemName",#REF!,0),FALSE),"SUI_",""),#REF!,2,FALSE)),"ERROR")</f>
        <v>0</v>
      </c>
      <c r="AF272" s="22">
        <v>0</v>
      </c>
      <c r="AG272" s="22">
        <v>0</v>
      </c>
      <c r="AH272" s="22">
        <v>0</v>
      </c>
      <c r="AI272" s="22">
        <v>0</v>
      </c>
      <c r="AJ272" s="22" t="b">
        <v>0</v>
      </c>
      <c r="AK272" s="22">
        <v>0</v>
      </c>
      <c r="AL272" s="22">
        <v>0</v>
      </c>
    </row>
    <row r="273" spans="1:38" ht="16.5" customHeight="1" x14ac:dyDescent="0.3">
      <c r="A273" s="21">
        <f>COUNTIF(FtbReward_Quest!$B:$B,$B273)+COUNTIF(FtbReward_Mode!$B:$B,$B273)+COUNTIF(FtbReward_Content!$B:$B,$B273)-1</f>
        <v>0</v>
      </c>
      <c r="B273" s="22">
        <f t="shared" ref="B273:B291" si="7">C273*10+F273</f>
        <v>9010011</v>
      </c>
      <c r="C273" s="120">
        <v>901001</v>
      </c>
      <c r="D273" s="49" t="s">
        <v>1156</v>
      </c>
      <c r="E273" s="49"/>
      <c r="F273" s="120">
        <f>COUNTIF($C$8:$C273,$C273)</f>
        <v>1</v>
      </c>
      <c r="G273" s="49" t="b">
        <v>0</v>
      </c>
      <c r="H273" s="49">
        <v>0</v>
      </c>
      <c r="I273" s="129">
        <f>IFERROR(IF(H273=0,0,VLOOKUP(VLOOKUP(H273,#REF!,MATCH("strMailTitleID",#REF!,0),FALSE),#REF!,2,FALSE)),"ERROR")</f>
        <v>0</v>
      </c>
      <c r="J273" s="176">
        <v>0</v>
      </c>
      <c r="K273" s="129">
        <f>IFERROR(IF(J273=0,0,VLOOKUP(VLOOKUP(J273,#REF!,MATCH("strMailTitleID",#REF!,0),FALSE),#REF!,2,FALSE)),"ERROR")</f>
        <v>0</v>
      </c>
      <c r="L273" s="49">
        <v>0</v>
      </c>
      <c r="M273" s="49">
        <v>0</v>
      </c>
      <c r="N273" s="49">
        <v>0</v>
      </c>
      <c r="O273" s="49">
        <v>0</v>
      </c>
      <c r="P273" s="49" t="s">
        <v>1159</v>
      </c>
      <c r="Q273" s="49">
        <v>0</v>
      </c>
      <c r="R273" s="49" t="b">
        <v>0</v>
      </c>
      <c r="S273" s="50" t="b">
        <v>0</v>
      </c>
      <c r="T273" s="22">
        <v>0</v>
      </c>
      <c r="U273" s="134">
        <f>IFERROR(IF(T273=0,0,VLOOKUP(SUBSTITUTE(VLOOKUP(T273,#REF!,MATCH("strItemName",#REF!,0),FALSE),"SUI_",""),#REF!,2,FALSE)),"ERROR")</f>
        <v>0</v>
      </c>
      <c r="V273" s="177">
        <v>0</v>
      </c>
      <c r="W273" s="134">
        <f>IFERROR(IF(V273=0,0,VLOOKUP(SUBSTITUTE(VLOOKUP(V273,#REF!,MATCH("strItemName",#REF!,0),FALSE),"SUI_",""),#REF!,2,FALSE)),"ERROR")</f>
        <v>0</v>
      </c>
      <c r="X273" s="177">
        <v>0</v>
      </c>
      <c r="Y273" s="134">
        <f>IFERROR(IF(X273=0,0,VLOOKUP(SUBSTITUTE(VLOOKUP(X273,#REF!,MATCH("strItemName",#REF!,0),FALSE),"SUI_",""),#REF!,2,FALSE)),"ERROR")</f>
        <v>0</v>
      </c>
      <c r="Z273" s="177">
        <v>0</v>
      </c>
      <c r="AA273" s="134">
        <f>IFERROR(IF(Z273=0,0,VLOOKUP(SUBSTITUTE(VLOOKUP(Z273,#REF!,MATCH("strItemName",#REF!,0),FALSE),"SUI_",""),#REF!,2,FALSE)),"ERROR")</f>
        <v>0</v>
      </c>
      <c r="AB273" s="177">
        <v>0</v>
      </c>
      <c r="AC273" s="134">
        <f>IFERROR(IF(AB273=0,0,VLOOKUP(SUBSTITUTE(VLOOKUP(AB273,#REF!,MATCH("strItemName",#REF!,0),FALSE),"SUI_",""),#REF!,2,FALSE)),"ERROR")</f>
        <v>0</v>
      </c>
      <c r="AD273" s="88">
        <v>4005001</v>
      </c>
      <c r="AE273" s="134" t="str">
        <f>IFERROR(IF(AD273=0,0,VLOOKUP(SUBSTITUTE(VLOOKUP(AD273,#REF!,MATCH("strItemName",#REF!,0),FALSE),"SUI_",""),#REF!,2,FALSE)),"ERROR")</f>
        <v>ERROR</v>
      </c>
      <c r="AF273" s="22">
        <v>1</v>
      </c>
      <c r="AG273" s="22">
        <v>0</v>
      </c>
      <c r="AH273" s="22">
        <v>0</v>
      </c>
      <c r="AI273" s="22">
        <v>0</v>
      </c>
      <c r="AJ273" s="22" t="b">
        <v>1</v>
      </c>
      <c r="AK273" s="22">
        <v>0</v>
      </c>
      <c r="AL273" s="22">
        <v>0</v>
      </c>
    </row>
    <row r="274" spans="1:38" ht="16.5" customHeight="1" x14ac:dyDescent="0.3">
      <c r="A274" s="21">
        <f>COUNTIF(FtbReward_Quest!$B:$B,$B274)+COUNTIF(FtbReward_Mode!$B:$B,$B274)+COUNTIF(FtbReward_Content!$B:$B,$B274)-1</f>
        <v>0</v>
      </c>
      <c r="B274" s="22">
        <f t="shared" si="7"/>
        <v>9010021</v>
      </c>
      <c r="C274" s="120">
        <v>901002</v>
      </c>
      <c r="D274" s="49" t="s">
        <v>1157</v>
      </c>
      <c r="E274" s="49"/>
      <c r="F274" s="120">
        <f>COUNTIF($C$8:$C274,$C274)</f>
        <v>1</v>
      </c>
      <c r="G274" s="49" t="b">
        <v>0</v>
      </c>
      <c r="H274" s="49">
        <v>0</v>
      </c>
      <c r="I274" s="129">
        <f>IFERROR(IF(H274=0,0,VLOOKUP(VLOOKUP(H274,#REF!,MATCH("strMailTitleID",#REF!,0),FALSE),#REF!,2,FALSE)),"ERROR")</f>
        <v>0</v>
      </c>
      <c r="J274" s="176">
        <v>0</v>
      </c>
      <c r="K274" s="129">
        <f>IFERROR(IF(J274=0,0,VLOOKUP(VLOOKUP(J274,#REF!,MATCH("strMailTitleID",#REF!,0),FALSE),#REF!,2,FALSE)),"ERROR")</f>
        <v>0</v>
      </c>
      <c r="L274" s="49">
        <v>0</v>
      </c>
      <c r="M274" s="49">
        <v>0</v>
      </c>
      <c r="N274" s="49">
        <v>0</v>
      </c>
      <c r="O274" s="49">
        <v>0</v>
      </c>
      <c r="P274" s="49" t="s">
        <v>1159</v>
      </c>
      <c r="Q274" s="49">
        <v>0</v>
      </c>
      <c r="R274" s="49" t="b">
        <v>0</v>
      </c>
      <c r="S274" s="50" t="b">
        <v>0</v>
      </c>
      <c r="T274" s="22">
        <v>0</v>
      </c>
      <c r="U274" s="134">
        <f>IFERROR(IF(T274=0,0,VLOOKUP(SUBSTITUTE(VLOOKUP(T274,#REF!,MATCH("strItemName",#REF!,0),FALSE),"SUI_",""),#REF!,2,FALSE)),"ERROR")</f>
        <v>0</v>
      </c>
      <c r="V274" s="177">
        <v>0</v>
      </c>
      <c r="W274" s="134">
        <f>IFERROR(IF(V274=0,0,VLOOKUP(SUBSTITUTE(VLOOKUP(V274,#REF!,MATCH("strItemName",#REF!,0),FALSE),"SUI_",""),#REF!,2,FALSE)),"ERROR")</f>
        <v>0</v>
      </c>
      <c r="X274" s="177">
        <v>0</v>
      </c>
      <c r="Y274" s="134">
        <f>IFERROR(IF(X274=0,0,VLOOKUP(SUBSTITUTE(VLOOKUP(X274,#REF!,MATCH("strItemName",#REF!,0),FALSE),"SUI_",""),#REF!,2,FALSE)),"ERROR")</f>
        <v>0</v>
      </c>
      <c r="Z274" s="177">
        <v>0</v>
      </c>
      <c r="AA274" s="134">
        <f>IFERROR(IF(Z274=0,0,VLOOKUP(SUBSTITUTE(VLOOKUP(Z274,#REF!,MATCH("strItemName",#REF!,0),FALSE),"SUI_",""),#REF!,2,FALSE)),"ERROR")</f>
        <v>0</v>
      </c>
      <c r="AB274" s="177">
        <v>0</v>
      </c>
      <c r="AC274" s="134">
        <f>IFERROR(IF(AB274=0,0,VLOOKUP(SUBSTITUTE(VLOOKUP(AB274,#REF!,MATCH("strItemName",#REF!,0),FALSE),"SUI_",""),#REF!,2,FALSE)),"ERROR")</f>
        <v>0</v>
      </c>
      <c r="AD274" s="88">
        <v>0</v>
      </c>
      <c r="AE274" s="134">
        <f>IFERROR(IF(AD274=0,0,VLOOKUP(SUBSTITUTE(VLOOKUP(AD274,#REF!,MATCH("strItemName",#REF!,0),FALSE),"SUI_",""),#REF!,2,FALSE)),"ERROR")</f>
        <v>0</v>
      </c>
      <c r="AF274" s="22">
        <v>0</v>
      </c>
      <c r="AG274" s="22">
        <v>0</v>
      </c>
      <c r="AH274" s="22">
        <v>0</v>
      </c>
      <c r="AI274" s="22">
        <v>0</v>
      </c>
      <c r="AJ274" s="22" t="b">
        <v>0</v>
      </c>
      <c r="AK274" s="22">
        <v>1000</v>
      </c>
      <c r="AL274" s="22">
        <v>0</v>
      </c>
    </row>
    <row r="275" spans="1:38" ht="16.5" customHeight="1" x14ac:dyDescent="0.3">
      <c r="A275" s="21">
        <f>COUNTIF(FtbReward_Quest!$B:$B,$B275)+COUNTIF(FtbReward_Mode!$B:$B,$B275)+COUNTIF(FtbReward_Content!$B:$B,$B275)-1</f>
        <v>0</v>
      </c>
      <c r="B275" s="22">
        <f t="shared" si="7"/>
        <v>9010031</v>
      </c>
      <c r="C275" s="120">
        <v>901003</v>
      </c>
      <c r="D275" s="49" t="s">
        <v>1158</v>
      </c>
      <c r="E275" s="49"/>
      <c r="F275" s="120">
        <f>COUNTIF($C$8:$C275,$C275)</f>
        <v>1</v>
      </c>
      <c r="G275" s="49" t="b">
        <v>0</v>
      </c>
      <c r="H275" s="49">
        <v>0</v>
      </c>
      <c r="I275" s="129">
        <f>IFERROR(IF(H275=0,0,VLOOKUP(VLOOKUP(H275,#REF!,MATCH("strMailTitleID",#REF!,0),FALSE),#REF!,2,FALSE)),"ERROR")</f>
        <v>0</v>
      </c>
      <c r="J275" s="176">
        <v>0</v>
      </c>
      <c r="K275" s="129">
        <f>IFERROR(IF(J275=0,0,VLOOKUP(VLOOKUP(J275,#REF!,MATCH("strMailTitleID",#REF!,0),FALSE),#REF!,2,FALSE)),"ERROR")</f>
        <v>0</v>
      </c>
      <c r="L275" s="49">
        <v>0</v>
      </c>
      <c r="M275" s="49">
        <v>0</v>
      </c>
      <c r="N275" s="49">
        <v>0</v>
      </c>
      <c r="O275" s="49">
        <v>0</v>
      </c>
      <c r="P275" s="49" t="s">
        <v>1159</v>
      </c>
      <c r="Q275" s="49">
        <v>0</v>
      </c>
      <c r="R275" s="49" t="b">
        <v>0</v>
      </c>
      <c r="S275" s="50" t="b">
        <v>0</v>
      </c>
      <c r="T275" s="22">
        <v>0</v>
      </c>
      <c r="U275" s="134">
        <f>IFERROR(IF(T275=0,0,VLOOKUP(SUBSTITUTE(VLOOKUP(T275,#REF!,MATCH("strItemName",#REF!,0),FALSE),"SUI_",""),#REF!,2,FALSE)),"ERROR")</f>
        <v>0</v>
      </c>
      <c r="V275" s="177">
        <v>0</v>
      </c>
      <c r="W275" s="134">
        <f>IFERROR(IF(V275=0,0,VLOOKUP(SUBSTITUTE(VLOOKUP(V275,#REF!,MATCH("strItemName",#REF!,0),FALSE),"SUI_",""),#REF!,2,FALSE)),"ERROR")</f>
        <v>0</v>
      </c>
      <c r="X275" s="177">
        <v>0</v>
      </c>
      <c r="Y275" s="134">
        <f>IFERROR(IF(X275=0,0,VLOOKUP(SUBSTITUTE(VLOOKUP(X275,#REF!,MATCH("strItemName",#REF!,0),FALSE),"SUI_",""),#REF!,2,FALSE)),"ERROR")</f>
        <v>0</v>
      </c>
      <c r="Z275" s="177">
        <v>0</v>
      </c>
      <c r="AA275" s="134">
        <f>IFERROR(IF(Z275=0,0,VLOOKUP(SUBSTITUTE(VLOOKUP(Z275,#REF!,MATCH("strItemName",#REF!,0),FALSE),"SUI_",""),#REF!,2,FALSE)),"ERROR")</f>
        <v>0</v>
      </c>
      <c r="AB275" s="177">
        <v>0</v>
      </c>
      <c r="AC275" s="134">
        <f>IFERROR(IF(AB275=0,0,VLOOKUP(SUBSTITUTE(VLOOKUP(AB275,#REF!,MATCH("strItemName",#REF!,0),FALSE),"SUI_",""),#REF!,2,FALSE)),"ERROR")</f>
        <v>0</v>
      </c>
      <c r="AD275" s="88">
        <v>0</v>
      </c>
      <c r="AE275" s="134">
        <f>IFERROR(IF(AD275=0,0,VLOOKUP(SUBSTITUTE(VLOOKUP(AD275,#REF!,MATCH("strItemName",#REF!,0),FALSE),"SUI_",""),#REF!,2,FALSE)),"ERROR")</f>
        <v>0</v>
      </c>
      <c r="AF275" s="22">
        <v>0</v>
      </c>
      <c r="AG275" s="22">
        <v>0</v>
      </c>
      <c r="AH275" s="22">
        <v>0</v>
      </c>
      <c r="AI275" s="22">
        <v>0</v>
      </c>
      <c r="AJ275" s="22" t="b">
        <v>0</v>
      </c>
      <c r="AK275" s="22">
        <v>0</v>
      </c>
      <c r="AL275" s="22">
        <v>1000</v>
      </c>
    </row>
    <row r="276" spans="1:38" ht="16.5" customHeight="1" x14ac:dyDescent="0.3">
      <c r="A276" s="21">
        <f>COUNTIF(FtbReward_Quest!$B:$B,$B276)+COUNTIF(FtbReward_Mode!$B:$B,$B276)+COUNTIF(FtbReward_Content!$B:$B,$B276)-1</f>
        <v>0</v>
      </c>
      <c r="B276" s="22">
        <f t="shared" si="7"/>
        <v>9101111</v>
      </c>
      <c r="C276" s="120">
        <v>910111</v>
      </c>
      <c r="D276" s="49" t="s">
        <v>1219</v>
      </c>
      <c r="E276" s="49"/>
      <c r="F276" s="120">
        <f>COUNTIF($C$8:$C276,$C276)</f>
        <v>1</v>
      </c>
      <c r="G276" s="49" t="b">
        <v>0</v>
      </c>
      <c r="H276" s="49">
        <v>0</v>
      </c>
      <c r="I276" s="129">
        <f>IFERROR(IF(H276=0,0,VLOOKUP(VLOOKUP(H276,#REF!,MATCH("strMailTitleID",#REF!,0),FALSE),#REF!,2,FALSE)),"ERROR")</f>
        <v>0</v>
      </c>
      <c r="J276" s="176">
        <v>0</v>
      </c>
      <c r="K276" s="129">
        <f>IFERROR(IF(J276=0,0,VLOOKUP(VLOOKUP(J276,#REF!,MATCH("strMailTitleID",#REF!,0),FALSE),#REF!,2,FALSE)),"ERROR")</f>
        <v>0</v>
      </c>
      <c r="L276" s="49">
        <v>0</v>
      </c>
      <c r="M276" s="49">
        <v>0</v>
      </c>
      <c r="N276" s="49">
        <v>0</v>
      </c>
      <c r="O276" s="49">
        <v>0</v>
      </c>
      <c r="P276" s="49" t="s">
        <v>1225</v>
      </c>
      <c r="Q276" s="49">
        <v>1</v>
      </c>
      <c r="R276" s="49" t="b">
        <v>0</v>
      </c>
      <c r="S276" s="50" t="b">
        <v>0</v>
      </c>
      <c r="T276" s="22">
        <v>0</v>
      </c>
      <c r="U276" s="134">
        <f>IFERROR(IF(T276=0,0,VLOOKUP(SUBSTITUTE(VLOOKUP(T276,#REF!,MATCH("strItemName",#REF!,0),FALSE),"SUI_",""),#REF!,2,FALSE)),"ERROR")</f>
        <v>0</v>
      </c>
      <c r="V276" s="178">
        <v>0</v>
      </c>
      <c r="W276" s="134">
        <f>IFERROR(IF(V276=0,0,VLOOKUP(SUBSTITUTE(VLOOKUP(V276,#REF!,MATCH("strItemName",#REF!,0),FALSE),"SUI_",""),#REF!,2,FALSE)),"ERROR")</f>
        <v>0</v>
      </c>
      <c r="X276" s="178">
        <v>0</v>
      </c>
      <c r="Y276" s="134">
        <f>IFERROR(IF(X276=0,0,VLOOKUP(SUBSTITUTE(VLOOKUP(X276,#REF!,MATCH("strItemName",#REF!,0),FALSE),"SUI_",""),#REF!,2,FALSE)),"ERROR")</f>
        <v>0</v>
      </c>
      <c r="Z276" s="178">
        <v>0</v>
      </c>
      <c r="AA276" s="134">
        <f>IFERROR(IF(Z276=0,0,VLOOKUP(SUBSTITUTE(VLOOKUP(Z276,#REF!,MATCH("strItemName",#REF!,0),FALSE),"SUI_",""),#REF!,2,FALSE)),"ERROR")</f>
        <v>0</v>
      </c>
      <c r="AB276" s="178">
        <v>0</v>
      </c>
      <c r="AC276" s="134">
        <f>IFERROR(IF(AB276=0,0,VLOOKUP(SUBSTITUTE(VLOOKUP(AB276,#REF!,MATCH("strItemName",#REF!,0),FALSE),"SUI_",""),#REF!,2,FALSE)),"ERROR")</f>
        <v>0</v>
      </c>
      <c r="AD276" s="88">
        <v>0</v>
      </c>
      <c r="AE276" s="134">
        <f>IFERROR(IF(AD276=0,0,VLOOKUP(SUBSTITUTE(VLOOKUP(AD276,#REF!,MATCH("strItemName",#REF!,0),FALSE),"SUI_",""),#REF!,2,FALSE)),"ERROR")</f>
        <v>0</v>
      </c>
      <c r="AF276" s="22">
        <v>0</v>
      </c>
      <c r="AG276" s="22">
        <v>0</v>
      </c>
      <c r="AH276" s="22">
        <v>0</v>
      </c>
      <c r="AI276" s="22">
        <v>0</v>
      </c>
      <c r="AJ276" s="22" t="b">
        <v>0</v>
      </c>
      <c r="AK276" s="22">
        <v>0</v>
      </c>
      <c r="AL276" s="22">
        <v>0</v>
      </c>
    </row>
    <row r="277" spans="1:38" ht="16.5" customHeight="1" x14ac:dyDescent="0.3">
      <c r="A277" s="21">
        <f>COUNTIF(FtbReward_Quest!$B:$B,$B277)+COUNTIF(FtbReward_Mode!$B:$B,$B277)+COUNTIF(FtbReward_Content!$B:$B,$B277)-1</f>
        <v>0</v>
      </c>
      <c r="B277" s="22">
        <f t="shared" si="7"/>
        <v>9101121</v>
      </c>
      <c r="C277" s="120">
        <v>910112</v>
      </c>
      <c r="D277" s="49" t="s">
        <v>1219</v>
      </c>
      <c r="E277" s="49"/>
      <c r="F277" s="120">
        <f>COUNTIF($C$8:$C277,$C277)</f>
        <v>1</v>
      </c>
      <c r="G277" s="49" t="b">
        <v>0</v>
      </c>
      <c r="H277" s="49">
        <v>0</v>
      </c>
      <c r="I277" s="129">
        <f>IFERROR(IF(H277=0,0,VLOOKUP(VLOOKUP(H277,#REF!,MATCH("strMailTitleID",#REF!,0),FALSE),#REF!,2,FALSE)),"ERROR")</f>
        <v>0</v>
      </c>
      <c r="J277" s="176">
        <v>0</v>
      </c>
      <c r="K277" s="129">
        <f>IFERROR(IF(J277=0,0,VLOOKUP(VLOOKUP(J277,#REF!,MATCH("strMailTitleID",#REF!,0),FALSE),#REF!,2,FALSE)),"ERROR")</f>
        <v>0</v>
      </c>
      <c r="L277" s="49">
        <v>0</v>
      </c>
      <c r="M277" s="49">
        <v>0</v>
      </c>
      <c r="N277" s="49">
        <v>0</v>
      </c>
      <c r="O277" s="49">
        <v>0</v>
      </c>
      <c r="P277" s="49" t="s">
        <v>34</v>
      </c>
      <c r="Q277" s="49">
        <v>1000</v>
      </c>
      <c r="R277" s="49" t="b">
        <v>0</v>
      </c>
      <c r="S277" s="50" t="b">
        <v>0</v>
      </c>
      <c r="T277" s="22">
        <v>0</v>
      </c>
      <c r="U277" s="134">
        <f>IFERROR(IF(T277=0,0,VLOOKUP(SUBSTITUTE(VLOOKUP(T277,#REF!,MATCH("strItemName",#REF!,0),FALSE),"SUI_",""),#REF!,2,FALSE)),"ERROR")</f>
        <v>0</v>
      </c>
      <c r="V277" s="178">
        <v>0</v>
      </c>
      <c r="W277" s="134">
        <f>IFERROR(IF(V277=0,0,VLOOKUP(SUBSTITUTE(VLOOKUP(V277,#REF!,MATCH("strItemName",#REF!,0),FALSE),"SUI_",""),#REF!,2,FALSE)),"ERROR")</f>
        <v>0</v>
      </c>
      <c r="X277" s="178">
        <v>0</v>
      </c>
      <c r="Y277" s="134">
        <f>IFERROR(IF(X277=0,0,VLOOKUP(SUBSTITUTE(VLOOKUP(X277,#REF!,MATCH("strItemName",#REF!,0),FALSE),"SUI_",""),#REF!,2,FALSE)),"ERROR")</f>
        <v>0</v>
      </c>
      <c r="Z277" s="178">
        <v>0</v>
      </c>
      <c r="AA277" s="134">
        <f>IFERROR(IF(Z277=0,0,VLOOKUP(SUBSTITUTE(VLOOKUP(Z277,#REF!,MATCH("strItemName",#REF!,0),FALSE),"SUI_",""),#REF!,2,FALSE)),"ERROR")</f>
        <v>0</v>
      </c>
      <c r="AB277" s="178">
        <v>0</v>
      </c>
      <c r="AC277" s="134">
        <f>IFERROR(IF(AB277=0,0,VLOOKUP(SUBSTITUTE(VLOOKUP(AB277,#REF!,MATCH("strItemName",#REF!,0),FALSE),"SUI_",""),#REF!,2,FALSE)),"ERROR")</f>
        <v>0</v>
      </c>
      <c r="AD277" s="88">
        <v>0</v>
      </c>
      <c r="AE277" s="134">
        <f>IFERROR(IF(AD277=0,0,VLOOKUP(SUBSTITUTE(VLOOKUP(AD277,#REF!,MATCH("strItemName",#REF!,0),FALSE),"SUI_",""),#REF!,2,FALSE)),"ERROR")</f>
        <v>0</v>
      </c>
      <c r="AF277" s="22">
        <v>0</v>
      </c>
      <c r="AG277" s="22">
        <v>0</v>
      </c>
      <c r="AH277" s="22">
        <v>0</v>
      </c>
      <c r="AI277" s="22">
        <v>0</v>
      </c>
      <c r="AJ277" s="22" t="b">
        <v>0</v>
      </c>
      <c r="AK277" s="22">
        <v>0</v>
      </c>
      <c r="AL277" s="22">
        <v>0</v>
      </c>
    </row>
    <row r="278" spans="1:38" ht="16.5" customHeight="1" x14ac:dyDescent="0.3">
      <c r="A278" s="21">
        <f>COUNTIF(FtbReward_Quest!$B:$B,$B278)+COUNTIF(FtbReward_Mode!$B:$B,$B278)+COUNTIF(FtbReward_Content!$B:$B,$B278)-1</f>
        <v>0</v>
      </c>
      <c r="B278" s="22">
        <f t="shared" si="7"/>
        <v>9101211</v>
      </c>
      <c r="C278" s="120">
        <v>910121</v>
      </c>
      <c r="D278" s="49" t="s">
        <v>1220</v>
      </c>
      <c r="E278" s="49"/>
      <c r="F278" s="120">
        <f>COUNTIF($C$8:$C278,$C278)</f>
        <v>1</v>
      </c>
      <c r="G278" s="49" t="b">
        <v>0</v>
      </c>
      <c r="H278" s="49">
        <v>0</v>
      </c>
      <c r="I278" s="129">
        <f>IFERROR(IF(H278=0,0,VLOOKUP(VLOOKUP(H278,#REF!,MATCH("strMailTitleID",#REF!,0),FALSE),#REF!,2,FALSE)),"ERROR")</f>
        <v>0</v>
      </c>
      <c r="J278" s="176">
        <v>0</v>
      </c>
      <c r="K278" s="129">
        <f>IFERROR(IF(J278=0,0,VLOOKUP(VLOOKUP(J278,#REF!,MATCH("strMailTitleID",#REF!,0),FALSE),#REF!,2,FALSE)),"ERROR")</f>
        <v>0</v>
      </c>
      <c r="L278" s="49">
        <v>0</v>
      </c>
      <c r="M278" s="49">
        <v>0</v>
      </c>
      <c r="N278" s="49">
        <v>0</v>
      </c>
      <c r="O278" s="49">
        <v>0</v>
      </c>
      <c r="P278" s="49" t="s">
        <v>1226</v>
      </c>
      <c r="Q278" s="49">
        <v>5</v>
      </c>
      <c r="R278" s="49" t="b">
        <v>0</v>
      </c>
      <c r="S278" s="50" t="b">
        <v>0</v>
      </c>
      <c r="T278" s="22">
        <v>0</v>
      </c>
      <c r="U278" s="134">
        <f>IFERROR(IF(T278=0,0,VLOOKUP(SUBSTITUTE(VLOOKUP(T278,#REF!,MATCH("strItemName",#REF!,0),FALSE),"SUI_",""),#REF!,2,FALSE)),"ERROR")</f>
        <v>0</v>
      </c>
      <c r="V278" s="178">
        <v>0</v>
      </c>
      <c r="W278" s="134">
        <f>IFERROR(IF(V278=0,0,VLOOKUP(SUBSTITUTE(VLOOKUP(V278,#REF!,MATCH("strItemName",#REF!,0),FALSE),"SUI_",""),#REF!,2,FALSE)),"ERROR")</f>
        <v>0</v>
      </c>
      <c r="X278" s="178">
        <v>0</v>
      </c>
      <c r="Y278" s="134">
        <f>IFERROR(IF(X278=0,0,VLOOKUP(SUBSTITUTE(VLOOKUP(X278,#REF!,MATCH("strItemName",#REF!,0),FALSE),"SUI_",""),#REF!,2,FALSE)),"ERROR")</f>
        <v>0</v>
      </c>
      <c r="Z278" s="178">
        <v>0</v>
      </c>
      <c r="AA278" s="134">
        <f>IFERROR(IF(Z278=0,0,VLOOKUP(SUBSTITUTE(VLOOKUP(Z278,#REF!,MATCH("strItemName",#REF!,0),FALSE),"SUI_",""),#REF!,2,FALSE)),"ERROR")</f>
        <v>0</v>
      </c>
      <c r="AB278" s="178">
        <v>0</v>
      </c>
      <c r="AC278" s="134">
        <f>IFERROR(IF(AB278=0,0,VLOOKUP(SUBSTITUTE(VLOOKUP(AB278,#REF!,MATCH("strItemName",#REF!,0),FALSE),"SUI_",""),#REF!,2,FALSE)),"ERROR")</f>
        <v>0</v>
      </c>
      <c r="AD278" s="88">
        <v>0</v>
      </c>
      <c r="AE278" s="134">
        <f>IFERROR(IF(AD278=0,0,VLOOKUP(SUBSTITUTE(VLOOKUP(AD278,#REF!,MATCH("strItemName",#REF!,0),FALSE),"SUI_",""),#REF!,2,FALSE)),"ERROR")</f>
        <v>0</v>
      </c>
      <c r="AF278" s="22">
        <v>0</v>
      </c>
      <c r="AG278" s="22">
        <v>0</v>
      </c>
      <c r="AH278" s="22">
        <v>0</v>
      </c>
      <c r="AI278" s="22">
        <v>0</v>
      </c>
      <c r="AJ278" s="22" t="b">
        <v>0</v>
      </c>
      <c r="AK278" s="22">
        <v>0</v>
      </c>
      <c r="AL278" s="22">
        <v>0</v>
      </c>
    </row>
    <row r="279" spans="1:38" ht="16.5" customHeight="1" x14ac:dyDescent="0.3">
      <c r="A279" s="21">
        <f>COUNTIF(FtbReward_Quest!$B:$B,$B279)+COUNTIF(FtbReward_Mode!$B:$B,$B279)+COUNTIF(FtbReward_Content!$B:$B,$B279)-1</f>
        <v>0</v>
      </c>
      <c r="B279" s="22">
        <f t="shared" si="7"/>
        <v>9101221</v>
      </c>
      <c r="C279" s="120">
        <v>910122</v>
      </c>
      <c r="D279" s="49" t="s">
        <v>1220</v>
      </c>
      <c r="E279" s="49"/>
      <c r="F279" s="120">
        <f>COUNTIF($C$8:$C279,$C279)</f>
        <v>1</v>
      </c>
      <c r="G279" s="49" t="b">
        <v>0</v>
      </c>
      <c r="H279" s="49">
        <v>0</v>
      </c>
      <c r="I279" s="129">
        <f>IFERROR(IF(H279=0,0,VLOOKUP(VLOOKUP(H279,#REF!,MATCH("strMailTitleID",#REF!,0),FALSE),#REF!,2,FALSE)),"ERROR")</f>
        <v>0</v>
      </c>
      <c r="J279" s="176">
        <v>0</v>
      </c>
      <c r="K279" s="129">
        <f>IFERROR(IF(J279=0,0,VLOOKUP(VLOOKUP(J279,#REF!,MATCH("strMailTitleID",#REF!,0),FALSE),#REF!,2,FALSE)),"ERROR")</f>
        <v>0</v>
      </c>
      <c r="L279" s="49">
        <v>0</v>
      </c>
      <c r="M279" s="49">
        <v>0</v>
      </c>
      <c r="N279" s="49">
        <v>0</v>
      </c>
      <c r="O279" s="49">
        <v>0</v>
      </c>
      <c r="P279" s="49" t="s">
        <v>34</v>
      </c>
      <c r="Q279" s="49">
        <v>5000</v>
      </c>
      <c r="R279" s="49" t="b">
        <v>0</v>
      </c>
      <c r="S279" s="50" t="b">
        <v>0</v>
      </c>
      <c r="T279" s="22">
        <v>0</v>
      </c>
      <c r="U279" s="134">
        <f>IFERROR(IF(T279=0,0,VLOOKUP(SUBSTITUTE(VLOOKUP(T279,#REF!,MATCH("strItemName",#REF!,0),FALSE),"SUI_",""),#REF!,2,FALSE)),"ERROR")</f>
        <v>0</v>
      </c>
      <c r="V279" s="178">
        <v>0</v>
      </c>
      <c r="W279" s="134">
        <f>IFERROR(IF(V279=0,0,VLOOKUP(SUBSTITUTE(VLOOKUP(V279,#REF!,MATCH("strItemName",#REF!,0),FALSE),"SUI_",""),#REF!,2,FALSE)),"ERROR")</f>
        <v>0</v>
      </c>
      <c r="X279" s="178">
        <v>0</v>
      </c>
      <c r="Y279" s="134">
        <f>IFERROR(IF(X279=0,0,VLOOKUP(SUBSTITUTE(VLOOKUP(X279,#REF!,MATCH("strItemName",#REF!,0),FALSE),"SUI_",""),#REF!,2,FALSE)),"ERROR")</f>
        <v>0</v>
      </c>
      <c r="Z279" s="178">
        <v>0</v>
      </c>
      <c r="AA279" s="134">
        <f>IFERROR(IF(Z279=0,0,VLOOKUP(SUBSTITUTE(VLOOKUP(Z279,#REF!,MATCH("strItemName",#REF!,0),FALSE),"SUI_",""),#REF!,2,FALSE)),"ERROR")</f>
        <v>0</v>
      </c>
      <c r="AB279" s="178">
        <v>0</v>
      </c>
      <c r="AC279" s="134">
        <f>IFERROR(IF(AB279=0,0,VLOOKUP(SUBSTITUTE(VLOOKUP(AB279,#REF!,MATCH("strItemName",#REF!,0),FALSE),"SUI_",""),#REF!,2,FALSE)),"ERROR")</f>
        <v>0</v>
      </c>
      <c r="AD279" s="88">
        <v>0</v>
      </c>
      <c r="AE279" s="134">
        <f>IFERROR(IF(AD279=0,0,VLOOKUP(SUBSTITUTE(VLOOKUP(AD279,#REF!,MATCH("strItemName",#REF!,0),FALSE),"SUI_",""),#REF!,2,FALSE)),"ERROR")</f>
        <v>0</v>
      </c>
      <c r="AF279" s="22">
        <v>0</v>
      </c>
      <c r="AG279" s="22">
        <v>0</v>
      </c>
      <c r="AH279" s="22">
        <v>0</v>
      </c>
      <c r="AI279" s="22">
        <v>0</v>
      </c>
      <c r="AJ279" s="22" t="b">
        <v>0</v>
      </c>
      <c r="AK279" s="22">
        <v>0</v>
      </c>
      <c r="AL279" s="22">
        <v>0</v>
      </c>
    </row>
    <row r="280" spans="1:38" ht="16.5" customHeight="1" x14ac:dyDescent="0.3">
      <c r="A280" s="21">
        <f>COUNTIF(FtbReward_Quest!$B:$B,$B280)+COUNTIF(FtbReward_Mode!$B:$B,$B280)+COUNTIF(FtbReward_Content!$B:$B,$B280)-1</f>
        <v>0</v>
      </c>
      <c r="B280" s="22">
        <f t="shared" si="7"/>
        <v>9101311</v>
      </c>
      <c r="C280" s="120">
        <v>910131</v>
      </c>
      <c r="D280" s="49" t="s">
        <v>1221</v>
      </c>
      <c r="E280" s="49"/>
      <c r="F280" s="120">
        <f>COUNTIF($C$8:$C280,$C280)</f>
        <v>1</v>
      </c>
      <c r="G280" s="49" t="b">
        <v>0</v>
      </c>
      <c r="H280" s="49">
        <v>0</v>
      </c>
      <c r="I280" s="129">
        <f>IFERROR(IF(H280=0,0,VLOOKUP(VLOOKUP(H280,#REF!,MATCH("strMailTitleID",#REF!,0),FALSE),#REF!,2,FALSE)),"ERROR")</f>
        <v>0</v>
      </c>
      <c r="J280" s="176">
        <v>0</v>
      </c>
      <c r="K280" s="129">
        <f>IFERROR(IF(J280=0,0,VLOOKUP(VLOOKUP(J280,#REF!,MATCH("strMailTitleID",#REF!,0),FALSE),#REF!,2,FALSE)),"ERROR")</f>
        <v>0</v>
      </c>
      <c r="L280" s="49">
        <v>0</v>
      </c>
      <c r="M280" s="49">
        <v>0</v>
      </c>
      <c r="N280" s="49">
        <v>0</v>
      </c>
      <c r="O280" s="49">
        <v>0</v>
      </c>
      <c r="P280" s="49" t="s">
        <v>1227</v>
      </c>
      <c r="Q280" s="49">
        <v>10</v>
      </c>
      <c r="R280" s="49" t="b">
        <v>0</v>
      </c>
      <c r="S280" s="50" t="b">
        <v>0</v>
      </c>
      <c r="T280" s="22">
        <v>0</v>
      </c>
      <c r="U280" s="134">
        <f>IFERROR(IF(T280=0,0,VLOOKUP(SUBSTITUTE(VLOOKUP(T280,#REF!,MATCH("strItemName",#REF!,0),FALSE),"SUI_",""),#REF!,2,FALSE)),"ERROR")</f>
        <v>0</v>
      </c>
      <c r="V280" s="178">
        <v>0</v>
      </c>
      <c r="W280" s="134">
        <f>IFERROR(IF(V280=0,0,VLOOKUP(SUBSTITUTE(VLOOKUP(V280,#REF!,MATCH("strItemName",#REF!,0),FALSE),"SUI_",""),#REF!,2,FALSE)),"ERROR")</f>
        <v>0</v>
      </c>
      <c r="X280" s="178">
        <v>0</v>
      </c>
      <c r="Y280" s="134">
        <f>IFERROR(IF(X280=0,0,VLOOKUP(SUBSTITUTE(VLOOKUP(X280,#REF!,MATCH("strItemName",#REF!,0),FALSE),"SUI_",""),#REF!,2,FALSE)),"ERROR")</f>
        <v>0</v>
      </c>
      <c r="Z280" s="178">
        <v>0</v>
      </c>
      <c r="AA280" s="134">
        <f>IFERROR(IF(Z280=0,0,VLOOKUP(SUBSTITUTE(VLOOKUP(Z280,#REF!,MATCH("strItemName",#REF!,0),FALSE),"SUI_",""),#REF!,2,FALSE)),"ERROR")</f>
        <v>0</v>
      </c>
      <c r="AB280" s="178">
        <v>0</v>
      </c>
      <c r="AC280" s="134">
        <f>IFERROR(IF(AB280=0,0,VLOOKUP(SUBSTITUTE(VLOOKUP(AB280,#REF!,MATCH("strItemName",#REF!,0),FALSE),"SUI_",""),#REF!,2,FALSE)),"ERROR")</f>
        <v>0</v>
      </c>
      <c r="AD280" s="88">
        <v>0</v>
      </c>
      <c r="AE280" s="134">
        <f>IFERROR(IF(AD280=0,0,VLOOKUP(SUBSTITUTE(VLOOKUP(AD280,#REF!,MATCH("strItemName",#REF!,0),FALSE),"SUI_",""),#REF!,2,FALSE)),"ERROR")</f>
        <v>0</v>
      </c>
      <c r="AF280" s="22">
        <v>0</v>
      </c>
      <c r="AG280" s="22">
        <v>0</v>
      </c>
      <c r="AH280" s="22">
        <v>0</v>
      </c>
      <c r="AI280" s="22">
        <v>0</v>
      </c>
      <c r="AJ280" s="22" t="b">
        <v>0</v>
      </c>
      <c r="AK280" s="22">
        <v>0</v>
      </c>
      <c r="AL280" s="22">
        <v>0</v>
      </c>
    </row>
    <row r="281" spans="1:38" ht="16.5" customHeight="1" x14ac:dyDescent="0.3">
      <c r="A281" s="21">
        <f>COUNTIF(FtbReward_Quest!$B:$B,$B281)+COUNTIF(FtbReward_Mode!$B:$B,$B281)+COUNTIF(FtbReward_Content!$B:$B,$B281)-1</f>
        <v>0</v>
      </c>
      <c r="B281" s="22">
        <f t="shared" si="7"/>
        <v>9101321</v>
      </c>
      <c r="C281" s="120">
        <v>910132</v>
      </c>
      <c r="D281" s="49" t="s">
        <v>1221</v>
      </c>
      <c r="E281" s="49"/>
      <c r="F281" s="120">
        <f>COUNTIF($C$8:$C281,$C281)</f>
        <v>1</v>
      </c>
      <c r="G281" s="49" t="b">
        <v>0</v>
      </c>
      <c r="H281" s="49">
        <v>0</v>
      </c>
      <c r="I281" s="129">
        <f>IFERROR(IF(H281=0,0,VLOOKUP(VLOOKUP(H281,#REF!,MATCH("strMailTitleID",#REF!,0),FALSE),#REF!,2,FALSE)),"ERROR")</f>
        <v>0</v>
      </c>
      <c r="J281" s="176">
        <v>0</v>
      </c>
      <c r="K281" s="129">
        <f>IFERROR(IF(J281=0,0,VLOOKUP(VLOOKUP(J281,#REF!,MATCH("strMailTitleID",#REF!,0),FALSE),#REF!,2,FALSE)),"ERROR")</f>
        <v>0</v>
      </c>
      <c r="L281" s="49">
        <v>0</v>
      </c>
      <c r="M281" s="49">
        <v>0</v>
      </c>
      <c r="N281" s="49">
        <v>0</v>
      </c>
      <c r="O281" s="49">
        <v>0</v>
      </c>
      <c r="P281" s="49" t="s">
        <v>34</v>
      </c>
      <c r="Q281" s="49">
        <v>10000</v>
      </c>
      <c r="R281" s="49" t="b">
        <v>0</v>
      </c>
      <c r="S281" s="50" t="b">
        <v>0</v>
      </c>
      <c r="T281" s="22">
        <v>0</v>
      </c>
      <c r="U281" s="134">
        <f>IFERROR(IF(T281=0,0,VLOOKUP(SUBSTITUTE(VLOOKUP(T281,#REF!,MATCH("strItemName",#REF!,0),FALSE),"SUI_",""),#REF!,2,FALSE)),"ERROR")</f>
        <v>0</v>
      </c>
      <c r="V281" s="178">
        <v>0</v>
      </c>
      <c r="W281" s="134">
        <f>IFERROR(IF(V281=0,0,VLOOKUP(SUBSTITUTE(VLOOKUP(V281,#REF!,MATCH("strItemName",#REF!,0),FALSE),"SUI_",""),#REF!,2,FALSE)),"ERROR")</f>
        <v>0</v>
      </c>
      <c r="X281" s="178">
        <v>0</v>
      </c>
      <c r="Y281" s="134">
        <f>IFERROR(IF(X281=0,0,VLOOKUP(SUBSTITUTE(VLOOKUP(X281,#REF!,MATCH("strItemName",#REF!,0),FALSE),"SUI_",""),#REF!,2,FALSE)),"ERROR")</f>
        <v>0</v>
      </c>
      <c r="Z281" s="178">
        <v>0</v>
      </c>
      <c r="AA281" s="134">
        <f>IFERROR(IF(Z281=0,0,VLOOKUP(SUBSTITUTE(VLOOKUP(Z281,#REF!,MATCH("strItemName",#REF!,0),FALSE),"SUI_",""),#REF!,2,FALSE)),"ERROR")</f>
        <v>0</v>
      </c>
      <c r="AB281" s="178">
        <v>0</v>
      </c>
      <c r="AC281" s="134">
        <f>IFERROR(IF(AB281=0,0,VLOOKUP(SUBSTITUTE(VLOOKUP(AB281,#REF!,MATCH("strItemName",#REF!,0),FALSE),"SUI_",""),#REF!,2,FALSE)),"ERROR")</f>
        <v>0</v>
      </c>
      <c r="AD281" s="88">
        <v>0</v>
      </c>
      <c r="AE281" s="134">
        <f>IFERROR(IF(AD281=0,0,VLOOKUP(SUBSTITUTE(VLOOKUP(AD281,#REF!,MATCH("strItemName",#REF!,0),FALSE),"SUI_",""),#REF!,2,FALSE)),"ERROR")</f>
        <v>0</v>
      </c>
      <c r="AF281" s="22">
        <v>0</v>
      </c>
      <c r="AG281" s="22">
        <v>0</v>
      </c>
      <c r="AH281" s="22">
        <v>0</v>
      </c>
      <c r="AI281" s="22">
        <v>0</v>
      </c>
      <c r="AJ281" s="22" t="b">
        <v>0</v>
      </c>
      <c r="AK281" s="22">
        <v>0</v>
      </c>
      <c r="AL281" s="22">
        <v>0</v>
      </c>
    </row>
    <row r="282" spans="1:38" ht="16.5" customHeight="1" x14ac:dyDescent="0.3">
      <c r="A282" s="21">
        <f>COUNTIF(FtbReward_Quest!$B:$B,$B282)+COUNTIF(FtbReward_Mode!$B:$B,$B282)+COUNTIF(FtbReward_Content!$B:$B,$B282)-1</f>
        <v>0</v>
      </c>
      <c r="B282" s="22">
        <f t="shared" si="7"/>
        <v>9101411</v>
      </c>
      <c r="C282" s="120">
        <v>910141</v>
      </c>
      <c r="D282" s="49" t="s">
        <v>1222</v>
      </c>
      <c r="E282" s="49"/>
      <c r="F282" s="120">
        <f>COUNTIF($C$8:$C282,$C282)</f>
        <v>1</v>
      </c>
      <c r="G282" s="49" t="b">
        <v>0</v>
      </c>
      <c r="H282" s="49">
        <v>0</v>
      </c>
      <c r="I282" s="129">
        <f>IFERROR(IF(H282=0,0,VLOOKUP(VLOOKUP(H282,#REF!,MATCH("strMailTitleID",#REF!,0),FALSE),#REF!,2,FALSE)),"ERROR")</f>
        <v>0</v>
      </c>
      <c r="J282" s="176">
        <v>0</v>
      </c>
      <c r="K282" s="129">
        <f>IFERROR(IF(J282=0,0,VLOOKUP(VLOOKUP(J282,#REF!,MATCH("strMailTitleID",#REF!,0),FALSE),#REF!,2,FALSE)),"ERROR")</f>
        <v>0</v>
      </c>
      <c r="L282" s="49">
        <v>0</v>
      </c>
      <c r="M282" s="49">
        <v>0</v>
      </c>
      <c r="N282" s="49">
        <v>0</v>
      </c>
      <c r="O282" s="49">
        <v>0</v>
      </c>
      <c r="P282" s="49" t="s">
        <v>1228</v>
      </c>
      <c r="Q282" s="49">
        <v>15</v>
      </c>
      <c r="R282" s="49" t="b">
        <v>0</v>
      </c>
      <c r="S282" s="50" t="b">
        <v>0</v>
      </c>
      <c r="T282" s="22">
        <v>0</v>
      </c>
      <c r="U282" s="134">
        <f>IFERROR(IF(T282=0,0,VLOOKUP(SUBSTITUTE(VLOOKUP(T282,#REF!,MATCH("strItemName",#REF!,0),FALSE),"SUI_",""),#REF!,2,FALSE)),"ERROR")</f>
        <v>0</v>
      </c>
      <c r="V282" s="178">
        <v>0</v>
      </c>
      <c r="W282" s="134">
        <f>IFERROR(IF(V282=0,0,VLOOKUP(SUBSTITUTE(VLOOKUP(V282,#REF!,MATCH("strItemName",#REF!,0),FALSE),"SUI_",""),#REF!,2,FALSE)),"ERROR")</f>
        <v>0</v>
      </c>
      <c r="X282" s="178">
        <v>0</v>
      </c>
      <c r="Y282" s="134">
        <f>IFERROR(IF(X282=0,0,VLOOKUP(SUBSTITUTE(VLOOKUP(X282,#REF!,MATCH("strItemName",#REF!,0),FALSE),"SUI_",""),#REF!,2,FALSE)),"ERROR")</f>
        <v>0</v>
      </c>
      <c r="Z282" s="178">
        <v>0</v>
      </c>
      <c r="AA282" s="134">
        <f>IFERROR(IF(Z282=0,0,VLOOKUP(SUBSTITUTE(VLOOKUP(Z282,#REF!,MATCH("strItemName",#REF!,0),FALSE),"SUI_",""),#REF!,2,FALSE)),"ERROR")</f>
        <v>0</v>
      </c>
      <c r="AB282" s="178">
        <v>0</v>
      </c>
      <c r="AC282" s="134">
        <f>IFERROR(IF(AB282=0,0,VLOOKUP(SUBSTITUTE(VLOOKUP(AB282,#REF!,MATCH("strItemName",#REF!,0),FALSE),"SUI_",""),#REF!,2,FALSE)),"ERROR")</f>
        <v>0</v>
      </c>
      <c r="AD282" s="88">
        <v>0</v>
      </c>
      <c r="AE282" s="134">
        <f>IFERROR(IF(AD282=0,0,VLOOKUP(SUBSTITUTE(VLOOKUP(AD282,#REF!,MATCH("strItemName",#REF!,0),FALSE),"SUI_",""),#REF!,2,FALSE)),"ERROR")</f>
        <v>0</v>
      </c>
      <c r="AF282" s="22">
        <v>0</v>
      </c>
      <c r="AG282" s="22">
        <v>0</v>
      </c>
      <c r="AH282" s="22">
        <v>0</v>
      </c>
      <c r="AI282" s="22">
        <v>0</v>
      </c>
      <c r="AJ282" s="22" t="b">
        <v>0</v>
      </c>
      <c r="AK282" s="22">
        <v>0</v>
      </c>
      <c r="AL282" s="22">
        <v>0</v>
      </c>
    </row>
    <row r="283" spans="1:38" ht="16.5" customHeight="1" x14ac:dyDescent="0.3">
      <c r="A283" s="21">
        <f>COUNTIF(FtbReward_Quest!$B:$B,$B283)+COUNTIF(FtbReward_Mode!$B:$B,$B283)+COUNTIF(FtbReward_Content!$B:$B,$B283)-1</f>
        <v>0</v>
      </c>
      <c r="B283" s="22">
        <f t="shared" si="7"/>
        <v>9101421</v>
      </c>
      <c r="C283" s="120">
        <v>910142</v>
      </c>
      <c r="D283" s="49" t="s">
        <v>1222</v>
      </c>
      <c r="E283" s="49"/>
      <c r="F283" s="120">
        <f>COUNTIF($C$8:$C283,$C283)</f>
        <v>1</v>
      </c>
      <c r="G283" s="49" t="b">
        <v>0</v>
      </c>
      <c r="H283" s="49">
        <v>0</v>
      </c>
      <c r="I283" s="129">
        <f>IFERROR(IF(H283=0,0,VLOOKUP(VLOOKUP(H283,#REF!,MATCH("strMailTitleID",#REF!,0),FALSE),#REF!,2,FALSE)),"ERROR")</f>
        <v>0</v>
      </c>
      <c r="J283" s="176">
        <v>0</v>
      </c>
      <c r="K283" s="129">
        <f>IFERROR(IF(J283=0,0,VLOOKUP(VLOOKUP(J283,#REF!,MATCH("strMailTitleID",#REF!,0),FALSE),#REF!,2,FALSE)),"ERROR")</f>
        <v>0</v>
      </c>
      <c r="L283" s="49">
        <v>0</v>
      </c>
      <c r="M283" s="49">
        <v>0</v>
      </c>
      <c r="N283" s="49">
        <v>0</v>
      </c>
      <c r="O283" s="49">
        <v>0</v>
      </c>
      <c r="P283" s="49" t="s">
        <v>34</v>
      </c>
      <c r="Q283" s="49">
        <v>15000</v>
      </c>
      <c r="R283" s="49" t="b">
        <v>0</v>
      </c>
      <c r="S283" s="50" t="b">
        <v>0</v>
      </c>
      <c r="T283" s="22">
        <v>0</v>
      </c>
      <c r="U283" s="134">
        <f>IFERROR(IF(T283=0,0,VLOOKUP(SUBSTITUTE(VLOOKUP(T283,#REF!,MATCH("strItemName",#REF!,0),FALSE),"SUI_",""),#REF!,2,FALSE)),"ERROR")</f>
        <v>0</v>
      </c>
      <c r="V283" s="178">
        <v>0</v>
      </c>
      <c r="W283" s="134">
        <f>IFERROR(IF(V283=0,0,VLOOKUP(SUBSTITUTE(VLOOKUP(V283,#REF!,MATCH("strItemName",#REF!,0),FALSE),"SUI_",""),#REF!,2,FALSE)),"ERROR")</f>
        <v>0</v>
      </c>
      <c r="X283" s="178">
        <v>0</v>
      </c>
      <c r="Y283" s="134">
        <f>IFERROR(IF(X283=0,0,VLOOKUP(SUBSTITUTE(VLOOKUP(X283,#REF!,MATCH("strItemName",#REF!,0),FALSE),"SUI_",""),#REF!,2,FALSE)),"ERROR")</f>
        <v>0</v>
      </c>
      <c r="Z283" s="178">
        <v>0</v>
      </c>
      <c r="AA283" s="134">
        <f>IFERROR(IF(Z283=0,0,VLOOKUP(SUBSTITUTE(VLOOKUP(Z283,#REF!,MATCH("strItemName",#REF!,0),FALSE),"SUI_",""),#REF!,2,FALSE)),"ERROR")</f>
        <v>0</v>
      </c>
      <c r="AB283" s="178">
        <v>0</v>
      </c>
      <c r="AC283" s="134">
        <f>IFERROR(IF(AB283=0,0,VLOOKUP(SUBSTITUTE(VLOOKUP(AB283,#REF!,MATCH("strItemName",#REF!,0),FALSE),"SUI_",""),#REF!,2,FALSE)),"ERROR")</f>
        <v>0</v>
      </c>
      <c r="AD283" s="88">
        <v>0</v>
      </c>
      <c r="AE283" s="134">
        <f>IFERROR(IF(AD283=0,0,VLOOKUP(SUBSTITUTE(VLOOKUP(AD283,#REF!,MATCH("strItemName",#REF!,0),FALSE),"SUI_",""),#REF!,2,FALSE)),"ERROR")</f>
        <v>0</v>
      </c>
      <c r="AF283" s="22">
        <v>0</v>
      </c>
      <c r="AG283" s="22">
        <v>0</v>
      </c>
      <c r="AH283" s="22">
        <v>0</v>
      </c>
      <c r="AI283" s="22">
        <v>0</v>
      </c>
      <c r="AJ283" s="22" t="b">
        <v>0</v>
      </c>
      <c r="AK283" s="22">
        <v>0</v>
      </c>
      <c r="AL283" s="22">
        <v>0</v>
      </c>
    </row>
    <row r="284" spans="1:38" ht="16.5" customHeight="1" x14ac:dyDescent="0.3">
      <c r="A284" s="21">
        <f>COUNTIF(FtbReward_Quest!$B:$B,$B284)+COUNTIF(FtbReward_Mode!$B:$B,$B284)+COUNTIF(FtbReward_Content!$B:$B,$B284)-1</f>
        <v>0</v>
      </c>
      <c r="B284" s="22">
        <f t="shared" si="7"/>
        <v>9101511</v>
      </c>
      <c r="C284" s="120">
        <v>910151</v>
      </c>
      <c r="D284" s="49" t="s">
        <v>1223</v>
      </c>
      <c r="E284" s="49"/>
      <c r="F284" s="120">
        <f>COUNTIF($C$8:$C284,$C284)</f>
        <v>1</v>
      </c>
      <c r="G284" s="49" t="b">
        <v>0</v>
      </c>
      <c r="H284" s="49">
        <v>0</v>
      </c>
      <c r="I284" s="129">
        <f>IFERROR(IF(H284=0,0,VLOOKUP(VLOOKUP(H284,#REF!,MATCH("strMailTitleID",#REF!,0),FALSE),#REF!,2,FALSE)),"ERROR")</f>
        <v>0</v>
      </c>
      <c r="J284" s="176">
        <v>0</v>
      </c>
      <c r="K284" s="129">
        <f>IFERROR(IF(J284=0,0,VLOOKUP(VLOOKUP(J284,#REF!,MATCH("strMailTitleID",#REF!,0),FALSE),#REF!,2,FALSE)),"ERROR")</f>
        <v>0</v>
      </c>
      <c r="L284" s="49">
        <v>0</v>
      </c>
      <c r="M284" s="49">
        <v>0</v>
      </c>
      <c r="N284" s="49">
        <v>0</v>
      </c>
      <c r="O284" s="49">
        <v>0</v>
      </c>
      <c r="P284" s="49" t="s">
        <v>1228</v>
      </c>
      <c r="Q284" s="49">
        <v>20</v>
      </c>
      <c r="R284" s="49" t="b">
        <v>0</v>
      </c>
      <c r="S284" s="50" t="b">
        <v>0</v>
      </c>
      <c r="T284" s="22">
        <v>0</v>
      </c>
      <c r="U284" s="134">
        <f>IFERROR(IF(T284=0,0,VLOOKUP(SUBSTITUTE(VLOOKUP(T284,#REF!,MATCH("strItemName",#REF!,0),FALSE),"SUI_",""),#REF!,2,FALSE)),"ERROR")</f>
        <v>0</v>
      </c>
      <c r="V284" s="178">
        <v>0</v>
      </c>
      <c r="W284" s="134">
        <f>IFERROR(IF(V284=0,0,VLOOKUP(SUBSTITUTE(VLOOKUP(V284,#REF!,MATCH("strItemName",#REF!,0),FALSE),"SUI_",""),#REF!,2,FALSE)),"ERROR")</f>
        <v>0</v>
      </c>
      <c r="X284" s="178">
        <v>0</v>
      </c>
      <c r="Y284" s="134">
        <f>IFERROR(IF(X284=0,0,VLOOKUP(SUBSTITUTE(VLOOKUP(X284,#REF!,MATCH("strItemName",#REF!,0),FALSE),"SUI_",""),#REF!,2,FALSE)),"ERROR")</f>
        <v>0</v>
      </c>
      <c r="Z284" s="178">
        <v>0</v>
      </c>
      <c r="AA284" s="134">
        <f>IFERROR(IF(Z284=0,0,VLOOKUP(SUBSTITUTE(VLOOKUP(Z284,#REF!,MATCH("strItemName",#REF!,0),FALSE),"SUI_",""),#REF!,2,FALSE)),"ERROR")</f>
        <v>0</v>
      </c>
      <c r="AB284" s="178">
        <v>0</v>
      </c>
      <c r="AC284" s="134">
        <f>IFERROR(IF(AB284=0,0,VLOOKUP(SUBSTITUTE(VLOOKUP(AB284,#REF!,MATCH("strItemName",#REF!,0),FALSE),"SUI_",""),#REF!,2,FALSE)),"ERROR")</f>
        <v>0</v>
      </c>
      <c r="AD284" s="88">
        <v>0</v>
      </c>
      <c r="AE284" s="134">
        <f>IFERROR(IF(AD284=0,0,VLOOKUP(SUBSTITUTE(VLOOKUP(AD284,#REF!,MATCH("strItemName",#REF!,0),FALSE),"SUI_",""),#REF!,2,FALSE)),"ERROR")</f>
        <v>0</v>
      </c>
      <c r="AF284" s="22">
        <v>0</v>
      </c>
      <c r="AG284" s="22">
        <v>0</v>
      </c>
      <c r="AH284" s="22">
        <v>0</v>
      </c>
      <c r="AI284" s="22">
        <v>0</v>
      </c>
      <c r="AJ284" s="22" t="b">
        <v>0</v>
      </c>
      <c r="AK284" s="22">
        <v>0</v>
      </c>
      <c r="AL284" s="22">
        <v>0</v>
      </c>
    </row>
    <row r="285" spans="1:38" ht="16.5" customHeight="1" x14ac:dyDescent="0.3">
      <c r="A285" s="21">
        <f>COUNTIF(FtbReward_Quest!$B:$B,$B285)+COUNTIF(FtbReward_Mode!$B:$B,$B285)+COUNTIF(FtbReward_Content!$B:$B,$B285)-1</f>
        <v>0</v>
      </c>
      <c r="B285" s="22">
        <f t="shared" si="7"/>
        <v>9101521</v>
      </c>
      <c r="C285" s="120">
        <v>910152</v>
      </c>
      <c r="D285" s="49" t="s">
        <v>1223</v>
      </c>
      <c r="E285" s="49"/>
      <c r="F285" s="120">
        <f>COUNTIF($C$8:$C285,$C285)</f>
        <v>1</v>
      </c>
      <c r="G285" s="49" t="b">
        <v>0</v>
      </c>
      <c r="H285" s="49">
        <v>0</v>
      </c>
      <c r="I285" s="129">
        <f>IFERROR(IF(H285=0,0,VLOOKUP(VLOOKUP(H285,#REF!,MATCH("strMailTitleID",#REF!,0),FALSE),#REF!,2,FALSE)),"ERROR")</f>
        <v>0</v>
      </c>
      <c r="J285" s="176">
        <v>0</v>
      </c>
      <c r="K285" s="129">
        <f>IFERROR(IF(J285=0,0,VLOOKUP(VLOOKUP(J285,#REF!,MATCH("strMailTitleID",#REF!,0),FALSE),#REF!,2,FALSE)),"ERROR")</f>
        <v>0</v>
      </c>
      <c r="L285" s="49">
        <v>0</v>
      </c>
      <c r="M285" s="49">
        <v>0</v>
      </c>
      <c r="N285" s="49">
        <v>0</v>
      </c>
      <c r="O285" s="49">
        <v>0</v>
      </c>
      <c r="P285" s="49" t="s">
        <v>34</v>
      </c>
      <c r="Q285" s="49">
        <v>20000</v>
      </c>
      <c r="R285" s="49" t="b">
        <v>0</v>
      </c>
      <c r="S285" s="50" t="b">
        <v>0</v>
      </c>
      <c r="T285" s="22">
        <v>0</v>
      </c>
      <c r="U285" s="134">
        <f>IFERROR(IF(T285=0,0,VLOOKUP(SUBSTITUTE(VLOOKUP(T285,#REF!,MATCH("strItemName",#REF!,0),FALSE),"SUI_",""),#REF!,2,FALSE)),"ERROR")</f>
        <v>0</v>
      </c>
      <c r="V285" s="178">
        <v>0</v>
      </c>
      <c r="W285" s="134">
        <f>IFERROR(IF(V285=0,0,VLOOKUP(SUBSTITUTE(VLOOKUP(V285,#REF!,MATCH("strItemName",#REF!,0),FALSE),"SUI_",""),#REF!,2,FALSE)),"ERROR")</f>
        <v>0</v>
      </c>
      <c r="X285" s="178">
        <v>0</v>
      </c>
      <c r="Y285" s="134">
        <f>IFERROR(IF(X285=0,0,VLOOKUP(SUBSTITUTE(VLOOKUP(X285,#REF!,MATCH("strItemName",#REF!,0),FALSE),"SUI_",""),#REF!,2,FALSE)),"ERROR")</f>
        <v>0</v>
      </c>
      <c r="Z285" s="178">
        <v>0</v>
      </c>
      <c r="AA285" s="134">
        <f>IFERROR(IF(Z285=0,0,VLOOKUP(SUBSTITUTE(VLOOKUP(Z285,#REF!,MATCH("strItemName",#REF!,0),FALSE),"SUI_",""),#REF!,2,FALSE)),"ERROR")</f>
        <v>0</v>
      </c>
      <c r="AB285" s="178">
        <v>0</v>
      </c>
      <c r="AC285" s="134">
        <f>IFERROR(IF(AB285=0,0,VLOOKUP(SUBSTITUTE(VLOOKUP(AB285,#REF!,MATCH("strItemName",#REF!,0),FALSE),"SUI_",""),#REF!,2,FALSE)),"ERROR")</f>
        <v>0</v>
      </c>
      <c r="AD285" s="88">
        <v>0</v>
      </c>
      <c r="AE285" s="134">
        <f>IFERROR(IF(AD285=0,0,VLOOKUP(SUBSTITUTE(VLOOKUP(AD285,#REF!,MATCH("strItemName",#REF!,0),FALSE),"SUI_",""),#REF!,2,FALSE)),"ERROR")</f>
        <v>0</v>
      </c>
      <c r="AF285" s="22">
        <v>0</v>
      </c>
      <c r="AG285" s="22">
        <v>0</v>
      </c>
      <c r="AH285" s="22">
        <v>0</v>
      </c>
      <c r="AI285" s="22">
        <v>0</v>
      </c>
      <c r="AJ285" s="22" t="b">
        <v>0</v>
      </c>
      <c r="AK285" s="22">
        <v>0</v>
      </c>
      <c r="AL285" s="22">
        <v>0</v>
      </c>
    </row>
    <row r="286" spans="1:38" ht="16.5" customHeight="1" x14ac:dyDescent="0.3">
      <c r="A286" s="21">
        <f>COUNTIF(FtbReward_Quest!$B:$B,$B286)+COUNTIF(FtbReward_Mode!$B:$B,$B286)+COUNTIF(FtbReward_Content!$B:$B,$B286)-1</f>
        <v>0</v>
      </c>
      <c r="B286" s="22">
        <f t="shared" si="7"/>
        <v>9101611</v>
      </c>
      <c r="C286" s="120">
        <v>910161</v>
      </c>
      <c r="D286" s="49" t="s">
        <v>1636</v>
      </c>
      <c r="E286" s="49"/>
      <c r="F286" s="120">
        <v>1</v>
      </c>
      <c r="G286" s="49" t="b">
        <v>0</v>
      </c>
      <c r="H286" s="49">
        <v>0</v>
      </c>
      <c r="I286" s="129">
        <f>IFERROR(IF(H286=0,0,VLOOKUP(VLOOKUP(H286,#REF!,MATCH("strMailTitleID",#REF!,0),FALSE),#REF!,2,FALSE)),"ERROR")</f>
        <v>0</v>
      </c>
      <c r="J286" s="176">
        <v>0</v>
      </c>
      <c r="K286" s="129">
        <f>IFERROR(IF(J286=0,0,VLOOKUP(VLOOKUP(J286,#REF!,MATCH("strMailTitleID",#REF!,0),FALSE),#REF!,2,FALSE)),"ERROR")</f>
        <v>0</v>
      </c>
      <c r="L286" s="49">
        <v>0</v>
      </c>
      <c r="M286" s="49">
        <v>0</v>
      </c>
      <c r="N286" s="49">
        <v>0</v>
      </c>
      <c r="O286" s="49">
        <v>0</v>
      </c>
      <c r="P286" s="49" t="s">
        <v>1244</v>
      </c>
      <c r="Q286" s="49">
        <v>1</v>
      </c>
      <c r="R286" s="49" t="b">
        <v>0</v>
      </c>
      <c r="S286" s="50" t="b">
        <v>0</v>
      </c>
      <c r="T286" s="22">
        <v>0</v>
      </c>
      <c r="U286" s="134">
        <v>0</v>
      </c>
      <c r="V286" s="178">
        <v>0</v>
      </c>
      <c r="W286" s="134">
        <v>0</v>
      </c>
      <c r="X286" s="178">
        <v>0</v>
      </c>
      <c r="Y286" s="134">
        <v>0</v>
      </c>
      <c r="Z286" s="178">
        <v>0</v>
      </c>
      <c r="AA286" s="134">
        <v>0</v>
      </c>
      <c r="AB286" s="178">
        <v>0</v>
      </c>
      <c r="AC286" s="134">
        <v>0</v>
      </c>
      <c r="AD286" s="88">
        <v>0</v>
      </c>
      <c r="AE286" s="134">
        <v>0</v>
      </c>
      <c r="AF286" s="22">
        <v>0</v>
      </c>
      <c r="AG286" s="22">
        <v>0</v>
      </c>
      <c r="AH286" s="22">
        <v>0</v>
      </c>
      <c r="AI286" s="22">
        <v>0</v>
      </c>
      <c r="AJ286" s="22" t="b">
        <v>0</v>
      </c>
      <c r="AK286" s="22">
        <v>0</v>
      </c>
      <c r="AL286" s="22">
        <v>0</v>
      </c>
    </row>
    <row r="287" spans="1:38" ht="16.5" customHeight="1" x14ac:dyDescent="0.3">
      <c r="A287" s="21">
        <f>COUNTIF(FtbReward_Quest!$B:$B,$B287)+COUNTIF(FtbReward_Mode!$B:$B,$B287)+COUNTIF(FtbReward_Content!$B:$B,$B287)-1</f>
        <v>0</v>
      </c>
      <c r="B287" s="22">
        <f t="shared" si="7"/>
        <v>9101621</v>
      </c>
      <c r="C287" s="120">
        <v>910162</v>
      </c>
      <c r="D287" s="49" t="s">
        <v>1637</v>
      </c>
      <c r="E287" s="49"/>
      <c r="F287" s="120">
        <v>1</v>
      </c>
      <c r="G287" s="49" t="b">
        <v>1</v>
      </c>
      <c r="H287" s="49">
        <v>202117</v>
      </c>
      <c r="I287" s="129" t="str">
        <f>IFERROR(IF(H287=0,0,VLOOKUP(VLOOKUP(H287,#REF!,MATCH("strMailTitleID",#REF!,0),FALSE),#REF!,2,FALSE)),"ERROR")</f>
        <v>ERROR</v>
      </c>
      <c r="J287" s="176">
        <v>0</v>
      </c>
      <c r="K287" s="129">
        <f>IFERROR(IF(J287=0,0,VLOOKUP(VLOOKUP(J287,#REF!,MATCH("strMailTitleID",#REF!,0),FALSE),#REF!,2,FALSE)),"ERROR")</f>
        <v>0</v>
      </c>
      <c r="L287" s="49">
        <v>0</v>
      </c>
      <c r="M287" s="49">
        <v>0</v>
      </c>
      <c r="N287" s="49">
        <v>0</v>
      </c>
      <c r="O287" s="49">
        <v>0</v>
      </c>
      <c r="P287" s="49" t="s">
        <v>34</v>
      </c>
      <c r="Q287" s="49">
        <v>1000</v>
      </c>
      <c r="R287" s="49" t="b">
        <v>0</v>
      </c>
      <c r="S287" s="50" t="b">
        <v>0</v>
      </c>
      <c r="T287" s="22">
        <v>0</v>
      </c>
      <c r="U287" s="134">
        <v>0</v>
      </c>
      <c r="V287" s="178">
        <v>0</v>
      </c>
      <c r="W287" s="134">
        <v>0</v>
      </c>
      <c r="X287" s="178">
        <v>0</v>
      </c>
      <c r="Y287" s="134">
        <v>0</v>
      </c>
      <c r="Z287" s="178">
        <v>0</v>
      </c>
      <c r="AA287" s="134">
        <v>0</v>
      </c>
      <c r="AB287" s="178">
        <v>0</v>
      </c>
      <c r="AC287" s="134">
        <v>0</v>
      </c>
      <c r="AD287" s="88">
        <v>0</v>
      </c>
      <c r="AE287" s="134">
        <v>0</v>
      </c>
      <c r="AF287" s="22">
        <v>0</v>
      </c>
      <c r="AG287" s="22">
        <v>0</v>
      </c>
      <c r="AH287" s="22">
        <v>0</v>
      </c>
      <c r="AI287" s="22">
        <v>0</v>
      </c>
      <c r="AJ287" s="22" t="b">
        <v>0</v>
      </c>
      <c r="AK287" s="22">
        <v>0</v>
      </c>
      <c r="AL287" s="22">
        <v>0</v>
      </c>
    </row>
    <row r="288" spans="1:38" ht="16.5" customHeight="1" x14ac:dyDescent="0.3">
      <c r="A288" s="21">
        <f>COUNTIF(FtbReward_Quest!$B:$B,$B288)+COUNTIF(FtbReward_Mode!$B:$B,$B288)+COUNTIF(FtbReward_Content!$B:$B,$B288)-1</f>
        <v>0</v>
      </c>
      <c r="B288" s="22">
        <f t="shared" si="7"/>
        <v>9201011</v>
      </c>
      <c r="C288" s="120">
        <v>920101</v>
      </c>
      <c r="D288" s="49" t="s">
        <v>1278</v>
      </c>
      <c r="E288" s="49"/>
      <c r="F288" s="120">
        <f>COUNTIF($C$8:$C288,$C288)</f>
        <v>1</v>
      </c>
      <c r="G288" s="49" t="b">
        <v>0</v>
      </c>
      <c r="H288" s="49">
        <v>0</v>
      </c>
      <c r="I288" s="129">
        <f>IFERROR(IF(H288=0,0,VLOOKUP(VLOOKUP(H288,#REF!,MATCH("strMailTitleID",#REF!,0),FALSE),#REF!,2,FALSE)),"ERROR")</f>
        <v>0</v>
      </c>
      <c r="J288" s="176">
        <v>0</v>
      </c>
      <c r="K288" s="129">
        <f>IFERROR(IF(J288=0,0,VLOOKUP(VLOOKUP(J288,#REF!,MATCH("strMailTitleID",#REF!,0),FALSE),#REF!,2,FALSE)),"ERROR")</f>
        <v>0</v>
      </c>
      <c r="L288" s="49">
        <v>0</v>
      </c>
      <c r="M288" s="49">
        <v>0</v>
      </c>
      <c r="N288" s="49">
        <v>0</v>
      </c>
      <c r="O288" s="49">
        <v>0</v>
      </c>
      <c r="P288" s="49" t="s">
        <v>34</v>
      </c>
      <c r="Q288" s="49">
        <v>100</v>
      </c>
      <c r="R288" s="49" t="b">
        <v>0</v>
      </c>
      <c r="S288" s="50" t="b">
        <v>0</v>
      </c>
      <c r="T288" s="22">
        <v>0</v>
      </c>
      <c r="U288" s="134">
        <f>IFERROR(IF(T288=0,0,VLOOKUP(SUBSTITUTE(VLOOKUP(T288,#REF!,MATCH("strItemName",#REF!,0),FALSE),"SUI_",""),#REF!,2,FALSE)),"ERROR")</f>
        <v>0</v>
      </c>
      <c r="V288" s="178">
        <v>0</v>
      </c>
      <c r="W288" s="134">
        <f>IFERROR(IF(V288=0,0,VLOOKUP(SUBSTITUTE(VLOOKUP(V288,#REF!,MATCH("strItemName",#REF!,0),FALSE),"SUI_",""),#REF!,2,FALSE)),"ERROR")</f>
        <v>0</v>
      </c>
      <c r="X288" s="178">
        <v>0</v>
      </c>
      <c r="Y288" s="134">
        <f>IFERROR(IF(X288=0,0,VLOOKUP(SUBSTITUTE(VLOOKUP(X288,#REF!,MATCH("strItemName",#REF!,0),FALSE),"SUI_",""),#REF!,2,FALSE)),"ERROR")</f>
        <v>0</v>
      </c>
      <c r="Z288" s="178">
        <v>0</v>
      </c>
      <c r="AA288" s="134">
        <f>IFERROR(IF(Z288=0,0,VLOOKUP(SUBSTITUTE(VLOOKUP(Z288,#REF!,MATCH("strItemName",#REF!,0),FALSE),"SUI_",""),#REF!,2,FALSE)),"ERROR")</f>
        <v>0</v>
      </c>
      <c r="AB288" s="178">
        <v>0</v>
      </c>
      <c r="AC288" s="134">
        <f>IFERROR(IF(AB288=0,0,VLOOKUP(SUBSTITUTE(VLOOKUP(AB288,#REF!,MATCH("strItemName",#REF!,0),FALSE),"SUI_",""),#REF!,2,FALSE)),"ERROR")</f>
        <v>0</v>
      </c>
      <c r="AD288" s="88">
        <v>0</v>
      </c>
      <c r="AE288" s="134">
        <v>0</v>
      </c>
      <c r="AF288" s="22">
        <v>0</v>
      </c>
      <c r="AG288" s="22">
        <v>0</v>
      </c>
      <c r="AH288" s="22">
        <v>0</v>
      </c>
      <c r="AI288" s="22">
        <v>0</v>
      </c>
      <c r="AJ288" s="22" t="b">
        <v>0</v>
      </c>
      <c r="AK288" s="22">
        <v>0</v>
      </c>
      <c r="AL288" s="22">
        <v>0</v>
      </c>
    </row>
    <row r="289" spans="1:38" ht="16.5" customHeight="1" x14ac:dyDescent="0.3">
      <c r="A289" s="21">
        <f>COUNTIF(FtbReward_Quest!$B:$B,$B289)+COUNTIF(FtbReward_Mode!$B:$B,$B289)+COUNTIF(FtbReward_Content!$B:$B,$B289)-1</f>
        <v>0</v>
      </c>
      <c r="B289" s="22">
        <f t="shared" si="7"/>
        <v>9201012</v>
      </c>
      <c r="C289" s="120">
        <v>920101</v>
      </c>
      <c r="D289" s="49" t="s">
        <v>1279</v>
      </c>
      <c r="E289" s="49"/>
      <c r="F289" s="120">
        <f>COUNTIF($C$8:$C289,$C289)</f>
        <v>2</v>
      </c>
      <c r="G289" s="49" t="b">
        <v>0</v>
      </c>
      <c r="H289" s="49">
        <v>0</v>
      </c>
      <c r="I289" s="129">
        <f>IFERROR(IF(H289=0,0,VLOOKUP(VLOOKUP(H289,#REF!,MATCH("strMailTitleID",#REF!,0),FALSE),#REF!,2,FALSE)),"ERROR")</f>
        <v>0</v>
      </c>
      <c r="J289" s="176">
        <v>0</v>
      </c>
      <c r="K289" s="129">
        <f>IFERROR(IF(J289=0,0,VLOOKUP(VLOOKUP(J289,#REF!,MATCH("strMailTitleID",#REF!,0),FALSE),#REF!,2,FALSE)),"ERROR")</f>
        <v>0</v>
      </c>
      <c r="L289" s="49">
        <v>0</v>
      </c>
      <c r="M289" s="49">
        <v>0</v>
      </c>
      <c r="N289" s="49">
        <v>0</v>
      </c>
      <c r="O289" s="49">
        <v>0</v>
      </c>
      <c r="P289" s="49" t="s">
        <v>1280</v>
      </c>
      <c r="Q289" s="49">
        <v>2</v>
      </c>
      <c r="R289" s="49" t="b">
        <v>0</v>
      </c>
      <c r="S289" s="50" t="b">
        <v>0</v>
      </c>
      <c r="T289" s="22">
        <v>0</v>
      </c>
      <c r="U289" s="134">
        <f>IFERROR(IF(T289=0,0,VLOOKUP(SUBSTITUTE(VLOOKUP(T289,#REF!,MATCH("strItemName",#REF!,0),FALSE),"SUI_",""),#REF!,2,FALSE)),"ERROR")</f>
        <v>0</v>
      </c>
      <c r="V289" s="178">
        <v>0</v>
      </c>
      <c r="W289" s="134">
        <f>IFERROR(IF(V289=0,0,VLOOKUP(SUBSTITUTE(VLOOKUP(V289,#REF!,MATCH("strItemName",#REF!,0),FALSE),"SUI_",""),#REF!,2,FALSE)),"ERROR")</f>
        <v>0</v>
      </c>
      <c r="X289" s="178">
        <v>0</v>
      </c>
      <c r="Y289" s="134">
        <f>IFERROR(IF(X289=0,0,VLOOKUP(SUBSTITUTE(VLOOKUP(X289,#REF!,MATCH("strItemName",#REF!,0),FALSE),"SUI_",""),#REF!,2,FALSE)),"ERROR")</f>
        <v>0</v>
      </c>
      <c r="Z289" s="178">
        <v>0</v>
      </c>
      <c r="AA289" s="134">
        <f>IFERROR(IF(Z289=0,0,VLOOKUP(SUBSTITUTE(VLOOKUP(Z289,#REF!,MATCH("strItemName",#REF!,0),FALSE),"SUI_",""),#REF!,2,FALSE)),"ERROR")</f>
        <v>0</v>
      </c>
      <c r="AB289" s="178">
        <v>0</v>
      </c>
      <c r="AC289" s="134">
        <f>IFERROR(IF(AB289=0,0,VLOOKUP(SUBSTITUTE(VLOOKUP(AB289,#REF!,MATCH("strItemName",#REF!,0),FALSE),"SUI_",""),#REF!,2,FALSE)),"ERROR")</f>
        <v>0</v>
      </c>
      <c r="AD289" s="88">
        <v>0</v>
      </c>
      <c r="AE289" s="134">
        <v>0</v>
      </c>
      <c r="AF289" s="22">
        <v>0</v>
      </c>
      <c r="AG289" s="22">
        <v>0</v>
      </c>
      <c r="AH289" s="22">
        <v>0</v>
      </c>
      <c r="AI289" s="22">
        <v>0</v>
      </c>
      <c r="AJ289" s="22" t="b">
        <v>0</v>
      </c>
      <c r="AK289" s="22">
        <v>0</v>
      </c>
      <c r="AL289" s="22">
        <v>0</v>
      </c>
    </row>
    <row r="290" spans="1:38" ht="16.5" customHeight="1" x14ac:dyDescent="0.3">
      <c r="A290" s="21">
        <f>COUNTIF(FtbReward_Quest!$B:$B,$B290)+COUNTIF(FtbReward_Mode!$B:$B,$B290)+COUNTIF(FtbReward_Content!$B:$B,$B290)-1</f>
        <v>0</v>
      </c>
      <c r="B290" s="22">
        <f t="shared" si="7"/>
        <v>9201013</v>
      </c>
      <c r="C290" s="120">
        <v>920101</v>
      </c>
      <c r="D290" s="49" t="s">
        <v>1224</v>
      </c>
      <c r="E290" s="49"/>
      <c r="F290" s="120">
        <f>COUNTIF($C$8:$C290,$C290)</f>
        <v>3</v>
      </c>
      <c r="G290" s="49" t="b">
        <v>0</v>
      </c>
      <c r="H290" s="49">
        <v>0</v>
      </c>
      <c r="I290" s="129">
        <f>IFERROR(IF(H290=0,0,VLOOKUP(VLOOKUP(H290,#REF!,MATCH("strMailTitleID",#REF!,0),FALSE),#REF!,2,FALSE)),"ERROR")</f>
        <v>0</v>
      </c>
      <c r="J290" s="176">
        <v>0</v>
      </c>
      <c r="K290" s="129">
        <f>IFERROR(IF(J290=0,0,VLOOKUP(VLOOKUP(J290,#REF!,MATCH("strMailTitleID",#REF!,0),FALSE),#REF!,2,FALSE)),"ERROR")</f>
        <v>0</v>
      </c>
      <c r="L290" s="49">
        <v>0</v>
      </c>
      <c r="M290" s="49">
        <v>0</v>
      </c>
      <c r="N290" s="49">
        <v>0</v>
      </c>
      <c r="O290" s="49">
        <v>0</v>
      </c>
      <c r="P290" s="49" t="s">
        <v>10</v>
      </c>
      <c r="Q290" s="49">
        <v>0</v>
      </c>
      <c r="R290" s="49" t="b">
        <v>0</v>
      </c>
      <c r="S290" s="50" t="b">
        <v>0</v>
      </c>
      <c r="T290" s="22">
        <v>0</v>
      </c>
      <c r="U290" s="134">
        <f>IFERROR(IF(T290=0,0,VLOOKUP(SUBSTITUTE(VLOOKUP(T290,#REF!,MATCH("strItemName",#REF!,0),FALSE),"SUI_",""),#REF!,2,FALSE)),"ERROR")</f>
        <v>0</v>
      </c>
      <c r="V290" s="178">
        <v>0</v>
      </c>
      <c r="W290" s="134">
        <f>IFERROR(IF(V290=0,0,VLOOKUP(SUBSTITUTE(VLOOKUP(V290,#REF!,MATCH("strItemName",#REF!,0),FALSE),"SUI_",""),#REF!,2,FALSE)),"ERROR")</f>
        <v>0</v>
      </c>
      <c r="X290" s="178">
        <v>0</v>
      </c>
      <c r="Y290" s="134">
        <f>IFERROR(IF(X290=0,0,VLOOKUP(SUBSTITUTE(VLOOKUP(X290,#REF!,MATCH("strItemName",#REF!,0),FALSE),"SUI_",""),#REF!,2,FALSE)),"ERROR")</f>
        <v>0</v>
      </c>
      <c r="Z290" s="178">
        <v>0</v>
      </c>
      <c r="AA290" s="134">
        <f>IFERROR(IF(Z290=0,0,VLOOKUP(SUBSTITUTE(VLOOKUP(Z290,#REF!,MATCH("strItemName",#REF!,0),FALSE),"SUI_",""),#REF!,2,FALSE)),"ERROR")</f>
        <v>0</v>
      </c>
      <c r="AB290" s="178">
        <v>0</v>
      </c>
      <c r="AC290" s="134">
        <f>IFERROR(IF(AB290=0,0,VLOOKUP(SUBSTITUTE(VLOOKUP(AB290,#REF!,MATCH("strItemName",#REF!,0),FALSE),"SUI_",""),#REF!,2,FALSE)),"ERROR")</f>
        <v>0</v>
      </c>
      <c r="AD290" s="88">
        <v>4005001</v>
      </c>
      <c r="AE290" s="134">
        <v>0</v>
      </c>
      <c r="AF290" s="22">
        <v>1</v>
      </c>
      <c r="AG290" s="22">
        <v>0</v>
      </c>
      <c r="AH290" s="22">
        <v>0</v>
      </c>
      <c r="AI290" s="22">
        <v>0</v>
      </c>
      <c r="AJ290" s="22" t="b">
        <v>1</v>
      </c>
      <c r="AK290" s="22">
        <v>0</v>
      </c>
      <c r="AL290" s="22">
        <v>0</v>
      </c>
    </row>
    <row r="291" spans="1:38" ht="16.5" customHeight="1" x14ac:dyDescent="0.3">
      <c r="A291" s="21">
        <f>COUNTIF(FtbReward_Quest!$B:$B,$B291)+COUNTIF(FtbReward_Mode!$B:$B,$B291)+COUNTIF(FtbReward_Content!$B:$B,$B291)-1</f>
        <v>0</v>
      </c>
      <c r="B291" s="22">
        <f t="shared" si="7"/>
        <v>1001011</v>
      </c>
      <c r="C291" s="120">
        <v>100101</v>
      </c>
      <c r="D291" s="49" t="s">
        <v>1495</v>
      </c>
      <c r="E291" s="49"/>
      <c r="F291" s="120">
        <f>COUNTIF($C$8:$C291,$C291)</f>
        <v>1</v>
      </c>
      <c r="G291" s="49" t="b">
        <v>1</v>
      </c>
      <c r="H291" s="49">
        <v>3010</v>
      </c>
      <c r="I291" s="129" t="str">
        <f>IFERROR(IF(H291=0,0,VLOOKUP(VLOOKUP(H291,#REF!,MATCH("strMailTitleID",#REF!,0),FALSE),#REF!,2,FALSE)),"ERROR")</f>
        <v>ERROR</v>
      </c>
      <c r="J291" s="176">
        <v>0</v>
      </c>
      <c r="K291" s="129">
        <f>IFERROR(IF(J291=0,0,VLOOKUP(VLOOKUP(J291,#REF!,MATCH("strMailTitleID",#REF!,0),FALSE),#REF!,2,FALSE)),"ERROR")</f>
        <v>0</v>
      </c>
      <c r="L291" s="49">
        <v>0</v>
      </c>
      <c r="M291" s="49">
        <v>0</v>
      </c>
      <c r="N291" s="49">
        <v>0</v>
      </c>
      <c r="O291" s="49">
        <v>0</v>
      </c>
      <c r="P291" s="49" t="s">
        <v>600</v>
      </c>
      <c r="Q291" s="49">
        <v>10</v>
      </c>
      <c r="R291" s="49" t="b">
        <v>0</v>
      </c>
      <c r="S291" s="50" t="b">
        <v>0</v>
      </c>
      <c r="T291" s="22">
        <v>0</v>
      </c>
      <c r="U291" s="134">
        <f>IFERROR(IF(T291=0,0,VLOOKUP(SUBSTITUTE(VLOOKUP(T291,#REF!,MATCH("strItemName",#REF!,0),FALSE),"SUI_",""),#REF!,2,FALSE)),"ERROR")</f>
        <v>0</v>
      </c>
      <c r="V291" s="178">
        <v>0</v>
      </c>
      <c r="W291" s="134">
        <f>IFERROR(IF(V291=0,0,VLOOKUP(SUBSTITUTE(VLOOKUP(V291,#REF!,MATCH("strItemName",#REF!,0),FALSE),"SUI_",""),#REF!,2,FALSE)),"ERROR")</f>
        <v>0</v>
      </c>
      <c r="X291" s="178">
        <v>0</v>
      </c>
      <c r="Y291" s="134">
        <f>IFERROR(IF(X291=0,0,VLOOKUP(SUBSTITUTE(VLOOKUP(X291,#REF!,MATCH("strItemName",#REF!,0),FALSE),"SUI_",""),#REF!,2,FALSE)),"ERROR")</f>
        <v>0</v>
      </c>
      <c r="Z291" s="178">
        <v>0</v>
      </c>
      <c r="AA291" s="134">
        <f>IFERROR(IF(Z291=0,0,VLOOKUP(SUBSTITUTE(VLOOKUP(Z291,#REF!,MATCH("strItemName",#REF!,0),FALSE),"SUI_",""),#REF!,2,FALSE)),"ERROR")</f>
        <v>0</v>
      </c>
      <c r="AB291" s="178">
        <v>0</v>
      </c>
      <c r="AC291" s="134">
        <f>IFERROR(IF(AB291=0,0,VLOOKUP(SUBSTITUTE(VLOOKUP(AB291,#REF!,MATCH("strItemName",#REF!,0),FALSE),"SUI_",""),#REF!,2,FALSE)),"ERROR")</f>
        <v>0</v>
      </c>
      <c r="AD291" s="88">
        <v>0</v>
      </c>
      <c r="AE291" s="134">
        <v>0</v>
      </c>
      <c r="AF291" s="22">
        <v>0</v>
      </c>
      <c r="AG291" s="22">
        <v>0</v>
      </c>
      <c r="AH291" s="22">
        <v>0</v>
      </c>
      <c r="AI291" s="22">
        <v>0</v>
      </c>
      <c r="AJ291" s="22" t="b">
        <v>0</v>
      </c>
      <c r="AK291" s="22">
        <v>0</v>
      </c>
      <c r="AL291" s="22">
        <v>0</v>
      </c>
    </row>
    <row r="292" spans="1:38" ht="16.5" customHeight="1" thickBot="1" x14ac:dyDescent="0.35">
      <c r="A292" s="21">
        <f>COUNTIF(FtbReward_Quest!$B:$B,$B292)+COUNTIF(FtbReward_Mode!$B:$B,$B292)+COUNTIF(FtbReward_Content!$B:$B,$B292)-1</f>
        <v>0</v>
      </c>
      <c r="B292" s="22">
        <f t="shared" ref="B292:B309" si="8">C292*10+F292</f>
        <v>1001041</v>
      </c>
      <c r="C292" s="120">
        <v>100104</v>
      </c>
      <c r="D292" s="184" t="s">
        <v>1496</v>
      </c>
      <c r="E292" s="49"/>
      <c r="F292" s="120">
        <f>COUNTIF($C$8:$C292,$C292)</f>
        <v>1</v>
      </c>
      <c r="G292" s="49" t="b">
        <v>1</v>
      </c>
      <c r="H292" s="49">
        <v>3010</v>
      </c>
      <c r="I292" s="129" t="str">
        <f>IFERROR(IF(H292=0,0,VLOOKUP(VLOOKUP(H292,#REF!,MATCH("strMailTitleID",#REF!,0),FALSE),#REF!,2,FALSE)),"ERROR")</f>
        <v>ERROR</v>
      </c>
      <c r="J292" s="176">
        <v>0</v>
      </c>
      <c r="K292" s="129">
        <f>IFERROR(IF(J292=0,0,VLOOKUP(VLOOKUP(J292,#REF!,MATCH("strMailTitleID",#REF!,0),FALSE),#REF!,2,FALSE)),"ERROR")</f>
        <v>0</v>
      </c>
      <c r="L292" s="49">
        <v>100</v>
      </c>
      <c r="M292" s="49">
        <v>0</v>
      </c>
      <c r="N292" s="49">
        <v>0</v>
      </c>
      <c r="O292" s="49">
        <v>0</v>
      </c>
      <c r="P292" s="49" t="s">
        <v>1276</v>
      </c>
      <c r="Q292" s="49">
        <v>1000</v>
      </c>
      <c r="R292" s="49" t="b">
        <v>0</v>
      </c>
      <c r="S292" s="50" t="b">
        <v>0</v>
      </c>
      <c r="T292" s="22">
        <v>103101</v>
      </c>
      <c r="U292" s="134" t="str">
        <f>IFERROR(IF(T292=0,0,VLOOKUP(SUBSTITUTE(VLOOKUP(T292,#REF!,MATCH("strItemName",#REF!,0),FALSE),"SUI_",""),#REF!,2,FALSE)),"ERROR")</f>
        <v>ERROR</v>
      </c>
      <c r="V292" s="178">
        <v>113201</v>
      </c>
      <c r="W292" s="134" t="str">
        <f>IFERROR(IF(V292=0,0,VLOOKUP(SUBSTITUTE(VLOOKUP(V292,#REF!,MATCH("strItemName",#REF!,0),FALSE),"SUI_",""),#REF!,2,FALSE)),"ERROR")</f>
        <v>ERROR</v>
      </c>
      <c r="X292" s="178">
        <v>123301</v>
      </c>
      <c r="Y292" s="134" t="str">
        <f>IFERROR(IF(X292=0,0,VLOOKUP(SUBSTITUTE(VLOOKUP(X292,#REF!,MATCH("strItemName",#REF!,0),FALSE),"SUI_",""),#REF!,2,FALSE)),"ERROR")</f>
        <v>ERROR</v>
      </c>
      <c r="Z292" s="178">
        <v>133401</v>
      </c>
      <c r="AA292" s="134" t="str">
        <f>IFERROR(IF(Z292=0,0,VLOOKUP(SUBSTITUTE(VLOOKUP(Z292,#REF!,MATCH("strItemName",#REF!,0),FALSE),"SUI_",""),#REF!,2,FALSE)),"ERROR")</f>
        <v>ERROR</v>
      </c>
      <c r="AB292" s="178">
        <v>143501</v>
      </c>
      <c r="AC292" s="134" t="str">
        <f>IFERROR(IF(AB292=0,0,VLOOKUP(SUBSTITUTE(VLOOKUP(AB292,#REF!,MATCH("strItemName",#REF!,0),FALSE),"SUI_",""),#REF!,2,FALSE)),"ERROR")</f>
        <v>ERROR</v>
      </c>
      <c r="AD292" s="88">
        <v>0</v>
      </c>
      <c r="AE292" s="134">
        <v>0</v>
      </c>
      <c r="AF292" s="22">
        <v>1</v>
      </c>
      <c r="AG292" s="22">
        <v>0</v>
      </c>
      <c r="AH292" s="22">
        <v>0</v>
      </c>
      <c r="AI292" s="22">
        <v>0</v>
      </c>
      <c r="AJ292" s="22" t="b">
        <v>0</v>
      </c>
      <c r="AK292" s="22">
        <v>0</v>
      </c>
      <c r="AL292" s="22">
        <v>0</v>
      </c>
    </row>
    <row r="293" spans="1:38" ht="16.5" customHeight="1" x14ac:dyDescent="0.3">
      <c r="A293" s="21">
        <f>COUNTIF(FtbReward_Quest!$B:$B,$B293)+COUNTIF(FtbReward_Mode!$B:$B,$B293)+COUNTIF(FtbReward_Content!$B:$B,$B293)-1</f>
        <v>0</v>
      </c>
      <c r="B293" s="22">
        <f t="shared" si="8"/>
        <v>1001051</v>
      </c>
      <c r="C293" s="182">
        <v>100105</v>
      </c>
      <c r="D293" s="189" t="s">
        <v>2363</v>
      </c>
      <c r="E293" s="183"/>
      <c r="F293" s="120">
        <f>COUNTIF($C$8:$C293,$C293)</f>
        <v>1</v>
      </c>
      <c r="G293" s="49" t="b">
        <v>0</v>
      </c>
      <c r="H293" s="49">
        <v>0</v>
      </c>
      <c r="I293" s="129">
        <f>IFERROR(IF(H293=0,0,VLOOKUP(VLOOKUP(H293,#REF!,MATCH("strMailTitleID",#REF!,0),FALSE),#REF!,2,FALSE)),"ERROR")</f>
        <v>0</v>
      </c>
      <c r="J293" s="176">
        <v>0</v>
      </c>
      <c r="K293" s="129">
        <f>IFERROR(IF(J293=0,0,VLOOKUP(VLOOKUP(J293,#REF!,MATCH("strMailTitleID",#REF!,0),FALSE),#REF!,2,FALSE)),"ERROR")</f>
        <v>0</v>
      </c>
      <c r="L293" s="49">
        <v>0</v>
      </c>
      <c r="M293" s="49">
        <v>0</v>
      </c>
      <c r="N293" s="49">
        <v>0</v>
      </c>
      <c r="O293" s="49">
        <v>0</v>
      </c>
      <c r="P293" s="49" t="s">
        <v>387</v>
      </c>
      <c r="Q293" s="49">
        <v>2100</v>
      </c>
      <c r="R293" s="49" t="b">
        <v>0</v>
      </c>
      <c r="S293" s="50" t="b">
        <v>0</v>
      </c>
      <c r="T293" s="22">
        <v>202103</v>
      </c>
      <c r="U293" s="134" t="str">
        <f>IFERROR(IF(T293=0,0,VLOOKUP(SUBSTITUTE(VLOOKUP(T293,#REF!,MATCH("strItemName",#REF!,0),FALSE),"SUI_",""),#REF!,2,FALSE)),"ERROR")</f>
        <v>ERROR</v>
      </c>
      <c r="V293" s="178">
        <v>202203</v>
      </c>
      <c r="W293" s="134" t="str">
        <f>IFERROR(IF(V293=0,0,VLOOKUP(SUBSTITUTE(VLOOKUP(V293,#REF!,MATCH("strItemName",#REF!,0),FALSE),"SUI_",""),#REF!,2,FALSE)),"ERROR")</f>
        <v>ERROR</v>
      </c>
      <c r="X293" s="178">
        <v>202303</v>
      </c>
      <c r="Y293" s="134" t="str">
        <f>IFERROR(IF(X293=0,0,VLOOKUP(SUBSTITUTE(VLOOKUP(X293,#REF!,MATCH("strItemName",#REF!,0),FALSE),"SUI_",""),#REF!,2,FALSE)),"ERROR")</f>
        <v>ERROR</v>
      </c>
      <c r="Z293" s="178">
        <v>202403</v>
      </c>
      <c r="AA293" s="134" t="str">
        <f>IFERROR(IF(Z293=0,0,VLOOKUP(SUBSTITUTE(VLOOKUP(Z293,#REF!,MATCH("strItemName",#REF!,0),FALSE),"SUI_",""),#REF!,2,FALSE)),"ERROR")</f>
        <v>ERROR</v>
      </c>
      <c r="AB293" s="178">
        <v>202503</v>
      </c>
      <c r="AC293" s="134" t="str">
        <f>IFERROR(IF(AB293=0,0,VLOOKUP(SUBSTITUTE(VLOOKUP(AB293,#REF!,MATCH("strItemName",#REF!,0),FALSE),"SUI_",""),#REF!,2,FALSE)),"ERROR")</f>
        <v>ERROR</v>
      </c>
      <c r="AD293" s="88">
        <v>0</v>
      </c>
      <c r="AE293" s="134">
        <v>0</v>
      </c>
      <c r="AF293" s="22">
        <v>1</v>
      </c>
      <c r="AG293" s="22">
        <v>0</v>
      </c>
      <c r="AH293" s="22">
        <v>0</v>
      </c>
      <c r="AI293" s="22">
        <v>0</v>
      </c>
      <c r="AJ293" s="22" t="b">
        <v>0</v>
      </c>
      <c r="AK293" s="22">
        <v>0</v>
      </c>
      <c r="AL293" s="22">
        <v>0</v>
      </c>
    </row>
    <row r="294" spans="1:38" ht="16.5" customHeight="1" thickBot="1" x14ac:dyDescent="0.35">
      <c r="A294" s="21">
        <f>COUNTIF(FtbReward_Quest!$B:$B,$B294)+COUNTIF(FtbReward_Mode!$B:$B,$B294)+COUNTIF(FtbReward_Content!$B:$B,$B294)-1</f>
        <v>0</v>
      </c>
      <c r="B294" s="22">
        <f t="shared" si="8"/>
        <v>1001052</v>
      </c>
      <c r="C294" s="182">
        <v>100105</v>
      </c>
      <c r="D294" s="190" t="s">
        <v>1497</v>
      </c>
      <c r="E294" s="183"/>
      <c r="F294" s="120">
        <f>COUNTIF($C$8:$C294,$C294)</f>
        <v>2</v>
      </c>
      <c r="G294" s="49" t="b">
        <v>0</v>
      </c>
      <c r="H294" s="49">
        <v>0</v>
      </c>
      <c r="I294" s="129">
        <f>IFERROR(IF(H294=0,0,VLOOKUP(VLOOKUP(H294,#REF!,MATCH("strMailTitleID",#REF!,0),FALSE),#REF!,2,FALSE)),"ERROR")</f>
        <v>0</v>
      </c>
      <c r="J294" s="176">
        <v>0</v>
      </c>
      <c r="K294" s="129">
        <f>IFERROR(IF(J294=0,0,VLOOKUP(VLOOKUP(J294,#REF!,MATCH("strMailTitleID",#REF!,0),FALSE),#REF!,2,FALSE)),"ERROR")</f>
        <v>0</v>
      </c>
      <c r="L294" s="49">
        <v>0</v>
      </c>
      <c r="M294" s="49">
        <v>0</v>
      </c>
      <c r="N294" s="49">
        <v>0</v>
      </c>
      <c r="O294" s="49">
        <v>0</v>
      </c>
      <c r="P294" s="49" t="s">
        <v>1277</v>
      </c>
      <c r="Q294" s="49">
        <v>0</v>
      </c>
      <c r="R294" s="49" t="b">
        <v>0</v>
      </c>
      <c r="S294" s="50" t="b">
        <v>0</v>
      </c>
      <c r="T294" s="22">
        <v>202104</v>
      </c>
      <c r="U294" s="134" t="str">
        <f>IFERROR(IF(T294=0,0,VLOOKUP(SUBSTITUTE(VLOOKUP(T294,#REF!,MATCH("strItemName",#REF!,0),FALSE),"SUI_",""),#REF!,2,FALSE)),"ERROR")</f>
        <v>ERROR</v>
      </c>
      <c r="V294" s="178">
        <v>202204</v>
      </c>
      <c r="W294" s="134" t="str">
        <f>IFERROR(IF(V294=0,0,VLOOKUP(SUBSTITUTE(VLOOKUP(V294,#REF!,MATCH("strItemName",#REF!,0),FALSE),"SUI_",""),#REF!,2,FALSE)),"ERROR")</f>
        <v>ERROR</v>
      </c>
      <c r="X294" s="178">
        <v>202304</v>
      </c>
      <c r="Y294" s="134" t="str">
        <f>IFERROR(IF(X294=0,0,VLOOKUP(SUBSTITUTE(VLOOKUP(X294,#REF!,MATCH("strItemName",#REF!,0),FALSE),"SUI_",""),#REF!,2,FALSE)),"ERROR")</f>
        <v>ERROR</v>
      </c>
      <c r="Z294" s="178">
        <v>202404</v>
      </c>
      <c r="AA294" s="134" t="str">
        <f>IFERROR(IF(Z294=0,0,VLOOKUP(SUBSTITUTE(VLOOKUP(Z294,#REF!,MATCH("strItemName",#REF!,0),FALSE),"SUI_",""),#REF!,2,FALSE)),"ERROR")</f>
        <v>ERROR</v>
      </c>
      <c r="AB294" s="178">
        <v>202504</v>
      </c>
      <c r="AC294" s="134" t="str">
        <f>IFERROR(IF(AB294=0,0,VLOOKUP(SUBSTITUTE(VLOOKUP(AB294,#REF!,MATCH("strItemName",#REF!,0),FALSE),"SUI_",""),#REF!,2,FALSE)),"ERROR")</f>
        <v>ERROR</v>
      </c>
      <c r="AD294" s="88">
        <v>0</v>
      </c>
      <c r="AE294" s="134">
        <v>0</v>
      </c>
      <c r="AF294" s="22">
        <v>1</v>
      </c>
      <c r="AG294" s="22">
        <v>0</v>
      </c>
      <c r="AH294" s="22">
        <v>0</v>
      </c>
      <c r="AI294" s="22">
        <v>0</v>
      </c>
      <c r="AJ294" s="22" t="b">
        <v>0</v>
      </c>
      <c r="AK294" s="22">
        <v>0</v>
      </c>
      <c r="AL294" s="22">
        <v>0</v>
      </c>
    </row>
    <row r="295" spans="1:38" ht="16.5" customHeight="1" thickBot="1" x14ac:dyDescent="0.35">
      <c r="A295" s="21">
        <f>COUNTIF(FtbReward_Quest!$B:$B,$B295)+COUNTIF(FtbReward_Mode!$B:$B,$B295)+COUNTIF(FtbReward_Content!$B:$B,$B295)-1</f>
        <v>0</v>
      </c>
      <c r="B295" s="22">
        <f t="shared" si="8"/>
        <v>1001061</v>
      </c>
      <c r="C295" s="120">
        <v>100106</v>
      </c>
      <c r="D295" s="188" t="s">
        <v>1498</v>
      </c>
      <c r="E295" s="49"/>
      <c r="F295" s="120">
        <f>COUNTIF($C$8:$C295,$C295)</f>
        <v>1</v>
      </c>
      <c r="G295" s="49" t="b">
        <v>1</v>
      </c>
      <c r="H295" s="49">
        <v>3010</v>
      </c>
      <c r="I295" s="129" t="str">
        <f>IFERROR(IF(H295=0,0,VLOOKUP(VLOOKUP(H295,#REF!,MATCH("strMailTitleID",#REF!,0),FALSE),#REF!,2,FALSE)),"ERROR")</f>
        <v>ERROR</v>
      </c>
      <c r="J295" s="176">
        <v>0</v>
      </c>
      <c r="K295" s="129">
        <f>IFERROR(IF(J295=0,0,VLOOKUP(VLOOKUP(J295,#REF!,MATCH("strMailTitleID",#REF!,0),FALSE),#REF!,2,FALSE)),"ERROR")</f>
        <v>0</v>
      </c>
      <c r="L295" s="49">
        <v>100</v>
      </c>
      <c r="M295" s="49">
        <v>0</v>
      </c>
      <c r="N295" s="49">
        <v>0</v>
      </c>
      <c r="O295" s="49">
        <v>0</v>
      </c>
      <c r="P295" s="49" t="s">
        <v>1276</v>
      </c>
      <c r="Q295" s="49">
        <v>1000</v>
      </c>
      <c r="R295" s="49" t="b">
        <v>0</v>
      </c>
      <c r="S295" s="50" t="b">
        <v>0</v>
      </c>
      <c r="T295" s="22">
        <v>213103</v>
      </c>
      <c r="U295" s="134" t="str">
        <f>IFERROR(IF(T295=0,0,VLOOKUP(SUBSTITUTE(VLOOKUP(T295,#REF!,MATCH("strItemName",#REF!,0),FALSE),"SUI_",""),#REF!,2,FALSE)),"ERROR")</f>
        <v>ERROR</v>
      </c>
      <c r="V295" s="178">
        <v>213203</v>
      </c>
      <c r="W295" s="134" t="str">
        <f>IFERROR(IF(V295=0,0,VLOOKUP(SUBSTITUTE(VLOOKUP(V295,#REF!,MATCH("strItemName",#REF!,0),FALSE),"SUI_",""),#REF!,2,FALSE)),"ERROR")</f>
        <v>ERROR</v>
      </c>
      <c r="X295" s="178">
        <v>213303</v>
      </c>
      <c r="Y295" s="134" t="str">
        <f>IFERROR(IF(X295=0,0,VLOOKUP(SUBSTITUTE(VLOOKUP(X295,#REF!,MATCH("strItemName",#REF!,0),FALSE),"SUI_",""),#REF!,2,FALSE)),"ERROR")</f>
        <v>ERROR</v>
      </c>
      <c r="Z295" s="178">
        <v>213403</v>
      </c>
      <c r="AA295" s="134" t="str">
        <f>IFERROR(IF(Z295=0,0,VLOOKUP(SUBSTITUTE(VLOOKUP(Z295,#REF!,MATCH("strItemName",#REF!,0),FALSE),"SUI_",""),#REF!,2,FALSE)),"ERROR")</f>
        <v>ERROR</v>
      </c>
      <c r="AB295" s="178">
        <v>213503</v>
      </c>
      <c r="AC295" s="134" t="str">
        <f>IFERROR(IF(AB295=0,0,VLOOKUP(SUBSTITUTE(VLOOKUP(AB295,#REF!,MATCH("strItemName",#REF!,0),FALSE),"SUI_",""),#REF!,2,FALSE)),"ERROR")</f>
        <v>ERROR</v>
      </c>
      <c r="AD295" s="88">
        <v>0</v>
      </c>
      <c r="AE295" s="134">
        <v>0</v>
      </c>
      <c r="AF295" s="22">
        <v>1</v>
      </c>
      <c r="AG295" s="22">
        <v>0</v>
      </c>
      <c r="AH295" s="22">
        <v>0</v>
      </c>
      <c r="AI295" s="22">
        <v>0</v>
      </c>
      <c r="AJ295" s="22" t="b">
        <v>0</v>
      </c>
      <c r="AK295" s="22">
        <v>0</v>
      </c>
      <c r="AL295" s="22">
        <v>0</v>
      </c>
    </row>
    <row r="296" spans="1:38" ht="16.5" customHeight="1" x14ac:dyDescent="0.3">
      <c r="A296" s="21">
        <f>COUNTIF(FtbReward_Quest!$B:$B,$B296)+COUNTIF(FtbReward_Mode!$B:$B,$B296)+COUNTIF(FtbReward_Content!$B:$B,$B296)-1</f>
        <v>0</v>
      </c>
      <c r="B296" s="22">
        <f t="shared" si="8"/>
        <v>1001091</v>
      </c>
      <c r="C296" s="182">
        <v>100109</v>
      </c>
      <c r="D296" s="189" t="s">
        <v>2364</v>
      </c>
      <c r="E296" s="183"/>
      <c r="F296" s="120">
        <f>COUNTIF($C$8:$C296,$C296)</f>
        <v>1</v>
      </c>
      <c r="G296" s="49" t="b">
        <v>0</v>
      </c>
      <c r="H296" s="49">
        <v>0</v>
      </c>
      <c r="I296" s="129">
        <f>IFERROR(IF(H296=0,0,VLOOKUP(VLOOKUP(H296,#REF!,MATCH("strMailTitleID",#REF!,0),FALSE),#REF!,2,FALSE)),"ERROR")</f>
        <v>0</v>
      </c>
      <c r="J296" s="176">
        <v>0</v>
      </c>
      <c r="K296" s="129">
        <f>IFERROR(IF(J296=0,0,VLOOKUP(VLOOKUP(J296,#REF!,MATCH("strMailTitleID",#REF!,0),FALSE),#REF!,2,FALSE)),"ERROR")</f>
        <v>0</v>
      </c>
      <c r="L296" s="49">
        <v>0</v>
      </c>
      <c r="M296" s="49">
        <v>0</v>
      </c>
      <c r="N296" s="49">
        <v>0</v>
      </c>
      <c r="O296" s="49">
        <v>0</v>
      </c>
      <c r="P296" s="49" t="s">
        <v>387</v>
      </c>
      <c r="Q296" s="49">
        <v>1000</v>
      </c>
      <c r="R296" s="49" t="b">
        <v>0</v>
      </c>
      <c r="S296" s="50" t="b">
        <v>0</v>
      </c>
      <c r="T296" s="22">
        <v>213103</v>
      </c>
      <c r="U296" s="134" t="str">
        <f>IFERROR(IF(T296=0,0,VLOOKUP(SUBSTITUTE(VLOOKUP(T296,#REF!,MATCH("strItemName",#REF!,0),FALSE),"SUI_",""),#REF!,2,FALSE)),"ERROR")</f>
        <v>ERROR</v>
      </c>
      <c r="V296" s="178">
        <v>213203</v>
      </c>
      <c r="W296" s="134" t="str">
        <f>IFERROR(IF(V296=0,0,VLOOKUP(SUBSTITUTE(VLOOKUP(V296,#REF!,MATCH("strItemName",#REF!,0),FALSE),"SUI_",""),#REF!,2,FALSE)),"ERROR")</f>
        <v>ERROR</v>
      </c>
      <c r="X296" s="178">
        <v>213303</v>
      </c>
      <c r="Y296" s="134" t="str">
        <f>IFERROR(IF(X296=0,0,VLOOKUP(SUBSTITUTE(VLOOKUP(X296,#REF!,MATCH("strItemName",#REF!,0),FALSE),"SUI_",""),#REF!,2,FALSE)),"ERROR")</f>
        <v>ERROR</v>
      </c>
      <c r="Z296" s="178">
        <v>213403</v>
      </c>
      <c r="AA296" s="134" t="str">
        <f>IFERROR(IF(Z296=0,0,VLOOKUP(SUBSTITUTE(VLOOKUP(Z296,#REF!,MATCH("strItemName",#REF!,0),FALSE),"SUI_",""),#REF!,2,FALSE)),"ERROR")</f>
        <v>ERROR</v>
      </c>
      <c r="AB296" s="178">
        <v>213503</v>
      </c>
      <c r="AC296" s="134" t="str">
        <f>IFERROR(IF(AB296=0,0,VLOOKUP(SUBSTITUTE(VLOOKUP(AB296,#REF!,MATCH("strItemName",#REF!,0),FALSE),"SUI_",""),#REF!,2,FALSE)),"ERROR")</f>
        <v>ERROR</v>
      </c>
      <c r="AD296" s="88">
        <v>0</v>
      </c>
      <c r="AE296" s="134">
        <v>0</v>
      </c>
      <c r="AF296" s="22">
        <v>1</v>
      </c>
      <c r="AG296" s="22">
        <v>0</v>
      </c>
      <c r="AH296" s="22">
        <v>0</v>
      </c>
      <c r="AI296" s="22">
        <v>0</v>
      </c>
      <c r="AJ296" s="22" t="b">
        <v>0</v>
      </c>
      <c r="AK296" s="22">
        <v>0</v>
      </c>
      <c r="AL296" s="22">
        <v>0</v>
      </c>
    </row>
    <row r="297" spans="1:38" ht="16.5" customHeight="1" thickBot="1" x14ac:dyDescent="0.35">
      <c r="A297" s="21">
        <f>COUNTIF(FtbReward_Quest!$B:$B,$B297)+COUNTIF(FtbReward_Mode!$B:$B,$B297)+COUNTIF(FtbReward_Content!$B:$B,$B297)-1</f>
        <v>0</v>
      </c>
      <c r="B297" s="22">
        <f t="shared" si="8"/>
        <v>1001092</v>
      </c>
      <c r="C297" s="182">
        <v>100109</v>
      </c>
      <c r="D297" s="190" t="s">
        <v>1499</v>
      </c>
      <c r="E297" s="183"/>
      <c r="F297" s="120">
        <f>COUNTIF($C$8:$C297,$C297)</f>
        <v>2</v>
      </c>
      <c r="G297" s="49" t="b">
        <v>0</v>
      </c>
      <c r="H297" s="49">
        <v>0</v>
      </c>
      <c r="I297" s="129">
        <f>IFERROR(IF(H297=0,0,VLOOKUP(VLOOKUP(H297,#REF!,MATCH("strMailTitleID",#REF!,0),FALSE),#REF!,2,FALSE)),"ERROR")</f>
        <v>0</v>
      </c>
      <c r="J297" s="176">
        <v>0</v>
      </c>
      <c r="K297" s="129">
        <f>IFERROR(IF(J297=0,0,VLOOKUP(VLOOKUP(J297,#REF!,MATCH("strMailTitleID",#REF!,0),FALSE),#REF!,2,FALSE)),"ERROR")</f>
        <v>0</v>
      </c>
      <c r="L297" s="49">
        <v>0</v>
      </c>
      <c r="M297" s="49">
        <v>0</v>
      </c>
      <c r="N297" s="49">
        <v>0</v>
      </c>
      <c r="O297" s="49">
        <v>0</v>
      </c>
      <c r="P297" s="49" t="s">
        <v>1277</v>
      </c>
      <c r="Q297" s="49">
        <v>0</v>
      </c>
      <c r="R297" s="49" t="b">
        <v>0</v>
      </c>
      <c r="S297" s="50" t="b">
        <v>0</v>
      </c>
      <c r="T297" s="22">
        <v>3021002</v>
      </c>
      <c r="U297" s="134" t="str">
        <f>IFERROR(IF(T297=0,0,VLOOKUP(SUBSTITUTE(VLOOKUP(T297,#REF!,MATCH("strItemName",#REF!,0),FALSE),"SUI_",""),#REF!,2,FALSE)),"ERROR")</f>
        <v>ERROR</v>
      </c>
      <c r="V297" s="178">
        <v>3021002</v>
      </c>
      <c r="W297" s="134" t="str">
        <f>IFERROR(IF(V297=0,0,VLOOKUP(SUBSTITUTE(VLOOKUP(V297,#REF!,MATCH("strItemName",#REF!,0),FALSE),"SUI_",""),#REF!,2,FALSE)),"ERROR")</f>
        <v>ERROR</v>
      </c>
      <c r="X297" s="178">
        <v>3021002</v>
      </c>
      <c r="Y297" s="134" t="str">
        <f>IFERROR(IF(X297=0,0,VLOOKUP(SUBSTITUTE(VLOOKUP(X297,#REF!,MATCH("strItemName",#REF!,0),FALSE),"SUI_",""),#REF!,2,FALSE)),"ERROR")</f>
        <v>ERROR</v>
      </c>
      <c r="Z297" s="178">
        <v>3021002</v>
      </c>
      <c r="AA297" s="134" t="str">
        <f>IFERROR(IF(Z297=0,0,VLOOKUP(SUBSTITUTE(VLOOKUP(Z297,#REF!,MATCH("strItemName",#REF!,0),FALSE),"SUI_",""),#REF!,2,FALSE)),"ERROR")</f>
        <v>ERROR</v>
      </c>
      <c r="AB297" s="178">
        <v>3021002</v>
      </c>
      <c r="AC297" s="134" t="str">
        <f>IFERROR(IF(AB297=0,0,VLOOKUP(SUBSTITUTE(VLOOKUP(AB297,#REF!,MATCH("strItemName",#REF!,0),FALSE),"SUI_",""),#REF!,2,FALSE)),"ERROR")</f>
        <v>ERROR</v>
      </c>
      <c r="AD297" s="88">
        <v>0</v>
      </c>
      <c r="AE297" s="134">
        <v>0</v>
      </c>
      <c r="AF297" s="22">
        <v>1</v>
      </c>
      <c r="AG297" s="22">
        <v>0</v>
      </c>
      <c r="AH297" s="22">
        <v>0</v>
      </c>
      <c r="AI297" s="22">
        <v>0</v>
      </c>
      <c r="AJ297" s="22" t="b">
        <v>0</v>
      </c>
      <c r="AK297" s="22">
        <v>0</v>
      </c>
      <c r="AL297" s="22">
        <v>0</v>
      </c>
    </row>
    <row r="298" spans="1:38" ht="16.5" customHeight="1" thickBot="1" x14ac:dyDescent="0.35">
      <c r="A298" s="21">
        <f>COUNTIF(FtbReward_Quest!$B:$B,$B298)+COUNTIF(FtbReward_Mode!$B:$B,$B298)+COUNTIF(FtbReward_Content!$B:$B,$B298)-1</f>
        <v>0</v>
      </c>
      <c r="B298" s="22">
        <f t="shared" si="8"/>
        <v>1001101</v>
      </c>
      <c r="C298" s="120">
        <v>100110</v>
      </c>
      <c r="D298" s="188" t="s">
        <v>2076</v>
      </c>
      <c r="E298" s="49"/>
      <c r="F298" s="120">
        <f>COUNTIF($C$8:$C298,$C298)</f>
        <v>1</v>
      </c>
      <c r="G298" s="49" t="b">
        <v>1</v>
      </c>
      <c r="H298" s="49">
        <v>3010</v>
      </c>
      <c r="I298" s="129" t="str">
        <f>IFERROR(IF(H298=0,0,VLOOKUP(VLOOKUP(H298,#REF!,MATCH("strMailTitleID",#REF!,0),FALSE),#REF!,2,FALSE)),"ERROR")</f>
        <v>ERROR</v>
      </c>
      <c r="J298" s="176">
        <v>0</v>
      </c>
      <c r="K298" s="129">
        <f>IFERROR(IF(J298=0,0,VLOOKUP(VLOOKUP(J298,#REF!,MATCH("strMailTitleID",#REF!,0),FALSE),#REF!,2,FALSE)),"ERROR")</f>
        <v>0</v>
      </c>
      <c r="L298" s="49">
        <v>100</v>
      </c>
      <c r="M298" s="49">
        <v>0</v>
      </c>
      <c r="N298" s="49">
        <v>0</v>
      </c>
      <c r="O298" s="49">
        <v>0</v>
      </c>
      <c r="P298" s="49" t="s">
        <v>1276</v>
      </c>
      <c r="Q298" s="49">
        <v>1000</v>
      </c>
      <c r="R298" s="49" t="b">
        <v>0</v>
      </c>
      <c r="S298" s="50" t="b">
        <v>0</v>
      </c>
      <c r="T298" s="22">
        <v>313003</v>
      </c>
      <c r="U298" s="134" t="str">
        <f>IFERROR(IF(T298=0,0,VLOOKUP(SUBSTITUTE(VLOOKUP(T298,#REF!,MATCH("strItemName",#REF!,0),FALSE),"SUI_",""),#REF!,2,FALSE)),"ERROR")</f>
        <v>ERROR</v>
      </c>
      <c r="V298" s="178">
        <v>313003</v>
      </c>
      <c r="W298" s="134" t="str">
        <f>IFERROR(IF(V298=0,0,VLOOKUP(SUBSTITUTE(VLOOKUP(V298,#REF!,MATCH("strItemName",#REF!,0),FALSE),"SUI_",""),#REF!,2,FALSE)),"ERROR")</f>
        <v>ERROR</v>
      </c>
      <c r="X298" s="178">
        <v>313003</v>
      </c>
      <c r="Y298" s="134" t="str">
        <f>IFERROR(IF(X298=0,0,VLOOKUP(SUBSTITUTE(VLOOKUP(X298,#REF!,MATCH("strItemName",#REF!,0),FALSE),"SUI_",""),#REF!,2,FALSE)),"ERROR")</f>
        <v>ERROR</v>
      </c>
      <c r="Z298" s="178">
        <v>313003</v>
      </c>
      <c r="AA298" s="134" t="str">
        <f>IFERROR(IF(Z298=0,0,VLOOKUP(SUBSTITUTE(VLOOKUP(Z298,#REF!,MATCH("strItemName",#REF!,0),FALSE),"SUI_",""),#REF!,2,FALSE)),"ERROR")</f>
        <v>ERROR</v>
      </c>
      <c r="AB298" s="178">
        <v>313003</v>
      </c>
      <c r="AC298" s="134" t="str">
        <f>IFERROR(IF(AB298=0,0,VLOOKUP(SUBSTITUTE(VLOOKUP(AB298,#REF!,MATCH("strItemName",#REF!,0),FALSE),"SUI_",""),#REF!,2,FALSE)),"ERROR")</f>
        <v>ERROR</v>
      </c>
      <c r="AD298" s="88">
        <v>0</v>
      </c>
      <c r="AE298" s="134">
        <v>0</v>
      </c>
      <c r="AF298" s="22">
        <v>1</v>
      </c>
      <c r="AG298" s="22">
        <v>0</v>
      </c>
      <c r="AH298" s="22">
        <v>0</v>
      </c>
      <c r="AI298" s="22">
        <v>0</v>
      </c>
      <c r="AJ298" s="22" t="b">
        <v>0</v>
      </c>
      <c r="AK298" s="22">
        <v>0</v>
      </c>
      <c r="AL298" s="22">
        <v>0</v>
      </c>
    </row>
    <row r="299" spans="1:38" ht="16.5" customHeight="1" x14ac:dyDescent="0.3">
      <c r="A299" s="21">
        <f>COUNTIF(FtbReward_Quest!$B:$B,$B299)+COUNTIF(FtbReward_Mode!$B:$B,$B299)+COUNTIF(FtbReward_Content!$B:$B,$B299)-1</f>
        <v>0</v>
      </c>
      <c r="B299" s="22">
        <f t="shared" si="8"/>
        <v>1001111</v>
      </c>
      <c r="C299" s="182">
        <v>100111</v>
      </c>
      <c r="D299" s="189" t="s">
        <v>2365</v>
      </c>
      <c r="E299" s="183"/>
      <c r="F299" s="120">
        <f>COUNTIF($C$8:$C299,$C299)</f>
        <v>1</v>
      </c>
      <c r="G299" s="49" t="b">
        <v>0</v>
      </c>
      <c r="H299" s="49">
        <v>0</v>
      </c>
      <c r="I299" s="129">
        <f>IFERROR(IF(H299=0,0,VLOOKUP(VLOOKUP(H299,#REF!,MATCH("strMailTitleID",#REF!,0),FALSE),#REF!,2,FALSE)),"ERROR")</f>
        <v>0</v>
      </c>
      <c r="J299" s="176">
        <v>0</v>
      </c>
      <c r="K299" s="129">
        <f>IFERROR(IF(J299=0,0,VLOOKUP(VLOOKUP(J299,#REF!,MATCH("strMailTitleID",#REF!,0),FALSE),#REF!,2,FALSE)),"ERROR")</f>
        <v>0</v>
      </c>
      <c r="L299" s="49">
        <v>0</v>
      </c>
      <c r="M299" s="49">
        <v>0</v>
      </c>
      <c r="N299" s="49">
        <v>0</v>
      </c>
      <c r="O299" s="49">
        <v>0</v>
      </c>
      <c r="P299" s="49" t="s">
        <v>387</v>
      </c>
      <c r="Q299" s="49">
        <v>5000</v>
      </c>
      <c r="R299" s="49" t="b">
        <v>0</v>
      </c>
      <c r="S299" s="50" t="b">
        <v>0</v>
      </c>
      <c r="T299" s="22">
        <v>202103</v>
      </c>
      <c r="U299" s="134" t="str">
        <f>IFERROR(IF(T299=0,0,VLOOKUP(SUBSTITUTE(VLOOKUP(T299,#REF!,MATCH("strItemName",#REF!,0),FALSE),"SUI_",""),#REF!,2,FALSE)),"ERROR")</f>
        <v>ERROR</v>
      </c>
      <c r="V299" s="178">
        <v>202203</v>
      </c>
      <c r="W299" s="134" t="str">
        <f>IFERROR(IF(V299=0,0,VLOOKUP(SUBSTITUTE(VLOOKUP(V299,#REF!,MATCH("strItemName",#REF!,0),FALSE),"SUI_",""),#REF!,2,FALSE)),"ERROR")</f>
        <v>ERROR</v>
      </c>
      <c r="X299" s="178">
        <v>202303</v>
      </c>
      <c r="Y299" s="134" t="str">
        <f>IFERROR(IF(X299=0,0,VLOOKUP(SUBSTITUTE(VLOOKUP(X299,#REF!,MATCH("strItemName",#REF!,0),FALSE),"SUI_",""),#REF!,2,FALSE)),"ERROR")</f>
        <v>ERROR</v>
      </c>
      <c r="Z299" s="178">
        <v>202403</v>
      </c>
      <c r="AA299" s="134" t="str">
        <f>IFERROR(IF(Z299=0,0,VLOOKUP(SUBSTITUTE(VLOOKUP(Z299,#REF!,MATCH("strItemName",#REF!,0),FALSE),"SUI_",""),#REF!,2,FALSE)),"ERROR")</f>
        <v>ERROR</v>
      </c>
      <c r="AB299" s="178">
        <v>202503</v>
      </c>
      <c r="AC299" s="134" t="str">
        <f>IFERROR(IF(AB299=0,0,VLOOKUP(SUBSTITUTE(VLOOKUP(AB299,#REF!,MATCH("strItemName",#REF!,0),FALSE),"SUI_",""),#REF!,2,FALSE)),"ERROR")</f>
        <v>ERROR</v>
      </c>
      <c r="AD299" s="88">
        <v>0</v>
      </c>
      <c r="AE299" s="134">
        <v>0</v>
      </c>
      <c r="AF299" s="22">
        <v>1</v>
      </c>
      <c r="AG299" s="22">
        <v>0</v>
      </c>
      <c r="AH299" s="22">
        <v>0</v>
      </c>
      <c r="AI299" s="22">
        <v>0</v>
      </c>
      <c r="AJ299" s="22" t="b">
        <v>0</v>
      </c>
      <c r="AK299" s="22">
        <v>0</v>
      </c>
      <c r="AL299" s="22">
        <v>0</v>
      </c>
    </row>
    <row r="300" spans="1:38" ht="16.5" customHeight="1" thickBot="1" x14ac:dyDescent="0.35">
      <c r="A300" s="21">
        <f>COUNTIF(FtbReward_Quest!$B:$B,$B300)+COUNTIF(FtbReward_Mode!$B:$B,$B300)+COUNTIF(FtbReward_Content!$B:$B,$B300)-1</f>
        <v>0</v>
      </c>
      <c r="B300" s="22">
        <f t="shared" si="8"/>
        <v>1001112</v>
      </c>
      <c r="C300" s="182">
        <v>100111</v>
      </c>
      <c r="D300" s="190" t="s">
        <v>1500</v>
      </c>
      <c r="E300" s="183"/>
      <c r="F300" s="120">
        <f>COUNTIF($C$8:$C300,$C300)</f>
        <v>2</v>
      </c>
      <c r="G300" s="49" t="b">
        <v>0</v>
      </c>
      <c r="H300" s="49">
        <v>0</v>
      </c>
      <c r="I300" s="129">
        <f>IFERROR(IF(H300=0,0,VLOOKUP(VLOOKUP(H300,#REF!,MATCH("strMailTitleID",#REF!,0),FALSE),#REF!,2,FALSE)),"ERROR")</f>
        <v>0</v>
      </c>
      <c r="J300" s="176">
        <v>0</v>
      </c>
      <c r="K300" s="129">
        <f>IFERROR(IF(J300=0,0,VLOOKUP(VLOOKUP(J300,#REF!,MATCH("strMailTitleID",#REF!,0),FALSE),#REF!,2,FALSE)),"ERROR")</f>
        <v>0</v>
      </c>
      <c r="L300" s="49">
        <v>0</v>
      </c>
      <c r="M300" s="49">
        <v>0</v>
      </c>
      <c r="N300" s="49">
        <v>0</v>
      </c>
      <c r="O300" s="49">
        <v>0</v>
      </c>
      <c r="P300" s="49" t="s">
        <v>443</v>
      </c>
      <c r="Q300" s="49">
        <v>0</v>
      </c>
      <c r="R300" s="49" t="b">
        <v>0</v>
      </c>
      <c r="S300" s="50" t="b">
        <v>0</v>
      </c>
      <c r="T300" s="22">
        <v>202102</v>
      </c>
      <c r="U300" s="134" t="str">
        <f>IFERROR(IF(T300=0,0,VLOOKUP(SUBSTITUTE(VLOOKUP(T300,#REF!,MATCH("strItemName",#REF!,0),FALSE),"SUI_",""),#REF!,2,FALSE)),"ERROR")</f>
        <v>ERROR</v>
      </c>
      <c r="V300" s="178">
        <v>202202</v>
      </c>
      <c r="W300" s="134" t="str">
        <f>IFERROR(IF(V300=0,0,VLOOKUP(SUBSTITUTE(VLOOKUP(V300,#REF!,MATCH("strItemName",#REF!,0),FALSE),"SUI_",""),#REF!,2,FALSE)),"ERROR")</f>
        <v>ERROR</v>
      </c>
      <c r="X300" s="178">
        <v>202302</v>
      </c>
      <c r="Y300" s="134" t="str">
        <f>IFERROR(IF(X300=0,0,VLOOKUP(SUBSTITUTE(VLOOKUP(X300,#REF!,MATCH("strItemName",#REF!,0),FALSE),"SUI_",""),#REF!,2,FALSE)),"ERROR")</f>
        <v>ERROR</v>
      </c>
      <c r="Z300" s="178">
        <v>202402</v>
      </c>
      <c r="AA300" s="134" t="str">
        <f>IFERROR(IF(Z300=0,0,VLOOKUP(SUBSTITUTE(VLOOKUP(Z300,#REF!,MATCH("strItemName",#REF!,0),FALSE),"SUI_",""),#REF!,2,FALSE)),"ERROR")</f>
        <v>ERROR</v>
      </c>
      <c r="AB300" s="178">
        <v>202502</v>
      </c>
      <c r="AC300" s="134" t="str">
        <f>IFERROR(IF(AB300=0,0,VLOOKUP(SUBSTITUTE(VLOOKUP(AB300,#REF!,MATCH("strItemName",#REF!,0),FALSE),"SUI_",""),#REF!,2,FALSE)),"ERROR")</f>
        <v>ERROR</v>
      </c>
      <c r="AD300" s="88">
        <v>0</v>
      </c>
      <c r="AE300" s="134">
        <v>0</v>
      </c>
      <c r="AF300" s="22">
        <v>1</v>
      </c>
      <c r="AG300" s="22">
        <v>0</v>
      </c>
      <c r="AH300" s="22">
        <v>0</v>
      </c>
      <c r="AI300" s="22">
        <v>0</v>
      </c>
      <c r="AJ300" s="22" t="b">
        <v>0</v>
      </c>
      <c r="AK300" s="22">
        <v>0</v>
      </c>
      <c r="AL300" s="22">
        <v>0</v>
      </c>
    </row>
    <row r="301" spans="1:38" ht="16.5" customHeight="1" thickBot="1" x14ac:dyDescent="0.35">
      <c r="A301" s="21">
        <f>COUNTIF(FtbReward_Quest!$B:$B,$B301)+COUNTIF(FtbReward_Mode!$B:$B,$B301)+COUNTIF(FtbReward_Content!$B:$B,$B301)-1</f>
        <v>0</v>
      </c>
      <c r="B301" s="22">
        <f t="shared" si="8"/>
        <v>1001121</v>
      </c>
      <c r="C301" s="120">
        <v>100112</v>
      </c>
      <c r="D301" s="188" t="s">
        <v>1501</v>
      </c>
      <c r="E301" s="49"/>
      <c r="F301" s="120">
        <f>COUNTIF($C$8:$C301,$C301)</f>
        <v>1</v>
      </c>
      <c r="G301" s="49" t="b">
        <v>1</v>
      </c>
      <c r="H301" s="49">
        <v>3010</v>
      </c>
      <c r="I301" s="129" t="str">
        <f>IFERROR(IF(H301=0,0,VLOOKUP(VLOOKUP(H301,#REF!,MATCH("strMailTitleID",#REF!,0),FALSE),#REF!,2,FALSE)),"ERROR")</f>
        <v>ERROR</v>
      </c>
      <c r="J301" s="176">
        <v>0</v>
      </c>
      <c r="K301" s="129">
        <f>IFERROR(IF(J301=0,0,VLOOKUP(VLOOKUP(J301,#REF!,MATCH("strMailTitleID",#REF!,0),FALSE),#REF!,2,FALSE)),"ERROR")</f>
        <v>0</v>
      </c>
      <c r="L301" s="49">
        <v>100</v>
      </c>
      <c r="M301" s="49">
        <v>0</v>
      </c>
      <c r="N301" s="49">
        <v>0</v>
      </c>
      <c r="O301" s="49">
        <v>0</v>
      </c>
      <c r="P301" s="49" t="s">
        <v>387</v>
      </c>
      <c r="Q301" s="49">
        <v>1000</v>
      </c>
      <c r="R301" s="49" t="b">
        <v>0</v>
      </c>
      <c r="S301" s="50" t="b">
        <v>0</v>
      </c>
      <c r="T301" s="22">
        <v>323003</v>
      </c>
      <c r="U301" s="134" t="str">
        <f>IFERROR(IF(T301=0,0,VLOOKUP(SUBSTITUTE(VLOOKUP(T301,#REF!,MATCH("strItemName",#REF!,0),FALSE),"SUI_",""),#REF!,2,FALSE)),"ERROR")</f>
        <v>ERROR</v>
      </c>
      <c r="V301" s="178">
        <v>323003</v>
      </c>
      <c r="W301" s="134" t="str">
        <f>IFERROR(IF(V301=0,0,VLOOKUP(SUBSTITUTE(VLOOKUP(V301,#REF!,MATCH("strItemName",#REF!,0),FALSE),"SUI_",""),#REF!,2,FALSE)),"ERROR")</f>
        <v>ERROR</v>
      </c>
      <c r="X301" s="178">
        <v>323003</v>
      </c>
      <c r="Y301" s="134" t="str">
        <f>IFERROR(IF(X301=0,0,VLOOKUP(SUBSTITUTE(VLOOKUP(X301,#REF!,MATCH("strItemName",#REF!,0),FALSE),"SUI_",""),#REF!,2,FALSE)),"ERROR")</f>
        <v>ERROR</v>
      </c>
      <c r="Z301" s="178">
        <v>323003</v>
      </c>
      <c r="AA301" s="134" t="str">
        <f>IFERROR(IF(Z301=0,0,VLOOKUP(SUBSTITUTE(VLOOKUP(Z301,#REF!,MATCH("strItemName",#REF!,0),FALSE),"SUI_",""),#REF!,2,FALSE)),"ERROR")</f>
        <v>ERROR</v>
      </c>
      <c r="AB301" s="178">
        <v>323003</v>
      </c>
      <c r="AC301" s="134" t="str">
        <f>IFERROR(IF(AB301=0,0,VLOOKUP(SUBSTITUTE(VLOOKUP(AB301,#REF!,MATCH("strItemName",#REF!,0),FALSE),"SUI_",""),#REF!,2,FALSE)),"ERROR")</f>
        <v>ERROR</v>
      </c>
      <c r="AD301" s="88">
        <v>0</v>
      </c>
      <c r="AE301" s="134">
        <v>0</v>
      </c>
      <c r="AF301" s="22">
        <v>1</v>
      </c>
      <c r="AG301" s="22">
        <v>0</v>
      </c>
      <c r="AH301" s="22">
        <v>0</v>
      </c>
      <c r="AI301" s="22">
        <v>0</v>
      </c>
      <c r="AJ301" s="22" t="b">
        <v>0</v>
      </c>
      <c r="AK301" s="22">
        <v>0</v>
      </c>
      <c r="AL301" s="22">
        <v>0</v>
      </c>
    </row>
    <row r="302" spans="1:38" ht="16.5" customHeight="1" x14ac:dyDescent="0.3">
      <c r="A302" s="21">
        <f>COUNTIF(FtbReward_Quest!$B:$B,$B302)+COUNTIF(FtbReward_Mode!$B:$B,$B302)+COUNTIF(FtbReward_Content!$B:$B,$B302)-1</f>
        <v>0</v>
      </c>
      <c r="B302" s="22">
        <f t="shared" si="8"/>
        <v>1001131</v>
      </c>
      <c r="C302" s="182">
        <v>100113</v>
      </c>
      <c r="D302" s="186" t="s">
        <v>2366</v>
      </c>
      <c r="E302" s="183"/>
      <c r="F302" s="120">
        <f>COUNTIF($C$8:$C302,$C302)</f>
        <v>1</v>
      </c>
      <c r="G302" s="49" t="b">
        <v>0</v>
      </c>
      <c r="H302" s="49">
        <v>0</v>
      </c>
      <c r="I302" s="129">
        <f>IFERROR(IF(H302=0,0,VLOOKUP(VLOOKUP(H302,#REF!,MATCH("strMailTitleID",#REF!,0),FALSE),#REF!,2,FALSE)),"ERROR")</f>
        <v>0</v>
      </c>
      <c r="J302" s="176">
        <v>0</v>
      </c>
      <c r="K302" s="129">
        <f>IFERROR(IF(J302=0,0,VLOOKUP(VLOOKUP(J302,#REF!,MATCH("strMailTitleID",#REF!,0),FALSE),#REF!,2,FALSE)),"ERROR")</f>
        <v>0</v>
      </c>
      <c r="L302" s="49">
        <v>0</v>
      </c>
      <c r="M302" s="49">
        <v>0</v>
      </c>
      <c r="N302" s="49">
        <v>0</v>
      </c>
      <c r="O302" s="49">
        <v>0</v>
      </c>
      <c r="P302" s="49" t="s">
        <v>387</v>
      </c>
      <c r="Q302" s="49">
        <v>5000</v>
      </c>
      <c r="R302" s="49" t="b">
        <v>0</v>
      </c>
      <c r="S302" s="50" t="b">
        <v>0</v>
      </c>
      <c r="T302" s="22">
        <v>222101</v>
      </c>
      <c r="U302" s="134" t="str">
        <f>IFERROR(IF(T302=0,0,VLOOKUP(SUBSTITUTE(VLOOKUP(T302,#REF!,MATCH("strItemName",#REF!,0),FALSE),"SUI_",""),#REF!,2,FALSE)),"ERROR")</f>
        <v>ERROR</v>
      </c>
      <c r="V302" s="178">
        <v>222201</v>
      </c>
      <c r="W302" s="134" t="str">
        <f>IFERROR(IF(V302=0,0,VLOOKUP(SUBSTITUTE(VLOOKUP(V302,#REF!,MATCH("strItemName",#REF!,0),FALSE),"SUI_",""),#REF!,2,FALSE)),"ERROR")</f>
        <v>ERROR</v>
      </c>
      <c r="X302" s="178">
        <v>222301</v>
      </c>
      <c r="Y302" s="134" t="str">
        <f>IFERROR(IF(X302=0,0,VLOOKUP(SUBSTITUTE(VLOOKUP(X302,#REF!,MATCH("strItemName",#REF!,0),FALSE),"SUI_",""),#REF!,2,FALSE)),"ERROR")</f>
        <v>ERROR</v>
      </c>
      <c r="Z302" s="178">
        <v>222401</v>
      </c>
      <c r="AA302" s="134" t="str">
        <f>IFERROR(IF(Z302=0,0,VLOOKUP(SUBSTITUTE(VLOOKUP(Z302,#REF!,MATCH("strItemName",#REF!,0),FALSE),"SUI_",""),#REF!,2,FALSE)),"ERROR")</f>
        <v>ERROR</v>
      </c>
      <c r="AB302" s="178">
        <v>222501</v>
      </c>
      <c r="AC302" s="134" t="str">
        <f>IFERROR(IF(AB302=0,0,VLOOKUP(SUBSTITUTE(VLOOKUP(AB302,#REF!,MATCH("strItemName",#REF!,0),FALSE),"SUI_",""),#REF!,2,FALSE)),"ERROR")</f>
        <v>ERROR</v>
      </c>
      <c r="AD302" s="88">
        <v>0</v>
      </c>
      <c r="AE302" s="134">
        <v>0</v>
      </c>
      <c r="AF302" s="22">
        <v>1</v>
      </c>
      <c r="AG302" s="22">
        <v>0</v>
      </c>
      <c r="AH302" s="22">
        <v>0</v>
      </c>
      <c r="AI302" s="22">
        <v>0</v>
      </c>
      <c r="AJ302" s="22" t="b">
        <v>0</v>
      </c>
      <c r="AK302" s="22">
        <v>0</v>
      </c>
      <c r="AL302" s="22">
        <v>0</v>
      </c>
    </row>
    <row r="303" spans="1:38" ht="16.5" customHeight="1" thickBot="1" x14ac:dyDescent="0.35">
      <c r="A303" s="21">
        <f>COUNTIF(FtbReward_Quest!$B:$B,$B303)+COUNTIF(FtbReward_Mode!$B:$B,$B303)+COUNTIF(FtbReward_Content!$B:$B,$B303)-1</f>
        <v>0</v>
      </c>
      <c r="B303" s="22">
        <f t="shared" si="8"/>
        <v>1001132</v>
      </c>
      <c r="C303" s="182">
        <v>100113</v>
      </c>
      <c r="D303" s="187" t="s">
        <v>1502</v>
      </c>
      <c r="E303" s="183"/>
      <c r="F303" s="120">
        <f>COUNTIF($C$8:$C303,$C303)</f>
        <v>2</v>
      </c>
      <c r="G303" s="49" t="b">
        <v>0</v>
      </c>
      <c r="H303" s="49">
        <v>0</v>
      </c>
      <c r="I303" s="129">
        <f>IFERROR(IF(H303=0,0,VLOOKUP(VLOOKUP(H303,#REF!,MATCH("strMailTitleID",#REF!,0),FALSE),#REF!,2,FALSE)),"ERROR")</f>
        <v>0</v>
      </c>
      <c r="J303" s="176">
        <v>0</v>
      </c>
      <c r="K303" s="129">
        <f>IFERROR(IF(J303=0,0,VLOOKUP(VLOOKUP(J303,#REF!,MATCH("strMailTitleID",#REF!,0),FALSE),#REF!,2,FALSE)),"ERROR")</f>
        <v>0</v>
      </c>
      <c r="L303" s="49">
        <v>0</v>
      </c>
      <c r="M303" s="49">
        <v>0</v>
      </c>
      <c r="N303" s="49">
        <v>0</v>
      </c>
      <c r="O303" s="49">
        <v>0</v>
      </c>
      <c r="P303" s="49" t="s">
        <v>443</v>
      </c>
      <c r="Q303" s="49">
        <v>0</v>
      </c>
      <c r="R303" s="49" t="b">
        <v>0</v>
      </c>
      <c r="S303" s="50" t="b">
        <v>0</v>
      </c>
      <c r="T303" s="22">
        <v>3041002</v>
      </c>
      <c r="U303" s="134" t="str">
        <f>IFERROR(IF(T303=0,0,VLOOKUP(SUBSTITUTE(VLOOKUP(T303,#REF!,MATCH("strItemName",#REF!,0),FALSE),"SUI_",""),#REF!,2,FALSE)),"ERROR")</f>
        <v>ERROR</v>
      </c>
      <c r="V303" s="178">
        <v>3041002</v>
      </c>
      <c r="W303" s="134" t="str">
        <f>IFERROR(IF(V303=0,0,VLOOKUP(SUBSTITUTE(VLOOKUP(V303,#REF!,MATCH("strItemName",#REF!,0),FALSE),"SUI_",""),#REF!,2,FALSE)),"ERROR")</f>
        <v>ERROR</v>
      </c>
      <c r="X303" s="178">
        <v>3041002</v>
      </c>
      <c r="Y303" s="134" t="str">
        <f>IFERROR(IF(X303=0,0,VLOOKUP(SUBSTITUTE(VLOOKUP(X303,#REF!,MATCH("strItemName",#REF!,0),FALSE),"SUI_",""),#REF!,2,FALSE)),"ERROR")</f>
        <v>ERROR</v>
      </c>
      <c r="Z303" s="178">
        <v>3041002</v>
      </c>
      <c r="AA303" s="134" t="str">
        <f>IFERROR(IF(Z303=0,0,VLOOKUP(SUBSTITUTE(VLOOKUP(Z303,#REF!,MATCH("strItemName",#REF!,0),FALSE),"SUI_",""),#REF!,2,FALSE)),"ERROR")</f>
        <v>ERROR</v>
      </c>
      <c r="AB303" s="178">
        <v>3041002</v>
      </c>
      <c r="AC303" s="134" t="str">
        <f>IFERROR(IF(AB303=0,0,VLOOKUP(SUBSTITUTE(VLOOKUP(AB303,#REF!,MATCH("strItemName",#REF!,0),FALSE),"SUI_",""),#REF!,2,FALSE)),"ERROR")</f>
        <v>ERROR</v>
      </c>
      <c r="AD303" s="88">
        <v>0</v>
      </c>
      <c r="AE303" s="134">
        <v>0</v>
      </c>
      <c r="AF303" s="22">
        <v>10</v>
      </c>
      <c r="AG303" s="22">
        <v>0</v>
      </c>
      <c r="AH303" s="22">
        <v>0</v>
      </c>
      <c r="AI303" s="22">
        <v>0</v>
      </c>
      <c r="AJ303" s="22" t="b">
        <v>0</v>
      </c>
      <c r="AK303" s="22">
        <v>0</v>
      </c>
      <c r="AL303" s="22">
        <v>0</v>
      </c>
    </row>
    <row r="304" spans="1:38" ht="16.5" customHeight="1" x14ac:dyDescent="0.3">
      <c r="A304" s="21">
        <f>COUNTIF(FtbReward_Quest!$B:$B,$B304)+COUNTIF(FtbReward_Mode!$B:$B,$B304)+COUNTIF(FtbReward_Content!$B:$B,$B304)-1</f>
        <v>0</v>
      </c>
      <c r="B304" s="22">
        <f t="shared" si="8"/>
        <v>1001141</v>
      </c>
      <c r="C304" s="120">
        <v>100114</v>
      </c>
      <c r="D304" s="185" t="s">
        <v>1503</v>
      </c>
      <c r="E304" s="49"/>
      <c r="F304" s="120">
        <f>COUNTIF($C$8:$C304,$C304)</f>
        <v>1</v>
      </c>
      <c r="G304" s="49" t="b">
        <v>1</v>
      </c>
      <c r="H304" s="49">
        <v>3010</v>
      </c>
      <c r="I304" s="129" t="str">
        <f>IFERROR(IF(H304=0,0,VLOOKUP(VLOOKUP(H304,#REF!,MATCH("strMailTitleID",#REF!,0),FALSE),#REF!,2,FALSE)),"ERROR")</f>
        <v>ERROR</v>
      </c>
      <c r="J304" s="176">
        <v>0</v>
      </c>
      <c r="K304" s="129">
        <f>IFERROR(IF(J304=0,0,VLOOKUP(VLOOKUP(J304,#REF!,MATCH("strMailTitleID",#REF!,0),FALSE),#REF!,2,FALSE)),"ERROR")</f>
        <v>0</v>
      </c>
      <c r="L304" s="49">
        <v>100</v>
      </c>
      <c r="M304" s="49">
        <v>0</v>
      </c>
      <c r="N304" s="49">
        <v>0</v>
      </c>
      <c r="O304" s="49">
        <v>0</v>
      </c>
      <c r="P304" s="49" t="s">
        <v>387</v>
      </c>
      <c r="Q304" s="49">
        <v>1000</v>
      </c>
      <c r="R304" s="49" t="b">
        <v>0</v>
      </c>
      <c r="S304" s="50" t="b">
        <v>0</v>
      </c>
      <c r="T304" s="22">
        <v>303003</v>
      </c>
      <c r="U304" s="134" t="str">
        <f>IFERROR(IF(T304=0,0,VLOOKUP(SUBSTITUTE(VLOOKUP(T304,#REF!,MATCH("strItemName",#REF!,0),FALSE),"SUI_",""),#REF!,2,FALSE)),"ERROR")</f>
        <v>ERROR</v>
      </c>
      <c r="V304" s="178">
        <v>303003</v>
      </c>
      <c r="W304" s="134" t="str">
        <f>IFERROR(IF(V304=0,0,VLOOKUP(SUBSTITUTE(VLOOKUP(V304,#REF!,MATCH("strItemName",#REF!,0),FALSE),"SUI_",""),#REF!,2,FALSE)),"ERROR")</f>
        <v>ERROR</v>
      </c>
      <c r="X304" s="178">
        <v>303003</v>
      </c>
      <c r="Y304" s="134" t="str">
        <f>IFERROR(IF(X304=0,0,VLOOKUP(SUBSTITUTE(VLOOKUP(X304,#REF!,MATCH("strItemName",#REF!,0),FALSE),"SUI_",""),#REF!,2,FALSE)),"ERROR")</f>
        <v>ERROR</v>
      </c>
      <c r="Z304" s="178">
        <v>303003</v>
      </c>
      <c r="AA304" s="134" t="str">
        <f>IFERROR(IF(Z304=0,0,VLOOKUP(SUBSTITUTE(VLOOKUP(Z304,#REF!,MATCH("strItemName",#REF!,0),FALSE),"SUI_",""),#REF!,2,FALSE)),"ERROR")</f>
        <v>ERROR</v>
      </c>
      <c r="AB304" s="178">
        <v>303003</v>
      </c>
      <c r="AC304" s="134" t="str">
        <f>IFERROR(IF(AB304=0,0,VLOOKUP(SUBSTITUTE(VLOOKUP(AB304,#REF!,MATCH("strItemName",#REF!,0),FALSE),"SUI_",""),#REF!,2,FALSE)),"ERROR")</f>
        <v>ERROR</v>
      </c>
      <c r="AD304" s="88">
        <v>0</v>
      </c>
      <c r="AE304" s="134">
        <v>0</v>
      </c>
      <c r="AF304" s="22">
        <v>1</v>
      </c>
      <c r="AG304" s="22">
        <v>0</v>
      </c>
      <c r="AH304" s="22">
        <v>0</v>
      </c>
      <c r="AI304" s="22">
        <v>0</v>
      </c>
      <c r="AJ304" s="22" t="b">
        <v>0</v>
      </c>
      <c r="AK304" s="22">
        <v>0</v>
      </c>
      <c r="AL304" s="22">
        <v>0</v>
      </c>
    </row>
    <row r="305" spans="1:38" ht="16.5" customHeight="1" x14ac:dyDescent="0.3">
      <c r="A305" s="21">
        <f>COUNTIF(FtbReward_Quest!$B:$B,$B305)+COUNTIF(FtbReward_Mode!$B:$B,$B305)+COUNTIF(FtbReward_Content!$B:$B,$B305)-1</f>
        <v>0</v>
      </c>
      <c r="B305" s="22">
        <f t="shared" si="8"/>
        <v>1001151</v>
      </c>
      <c r="C305" s="120">
        <v>100115</v>
      </c>
      <c r="D305" s="49" t="s">
        <v>1504</v>
      </c>
      <c r="E305" s="49"/>
      <c r="F305" s="120">
        <f>COUNTIF($C$8:$C305,$C305)</f>
        <v>1</v>
      </c>
      <c r="G305" s="49" t="b">
        <v>0</v>
      </c>
      <c r="H305" s="49">
        <v>0</v>
      </c>
      <c r="I305" s="129">
        <f>IFERROR(IF(H305=0,0,VLOOKUP(VLOOKUP(H305,#REF!,MATCH("strMailTitleID",#REF!,0),FALSE),#REF!,2,FALSE)),"ERROR")</f>
        <v>0</v>
      </c>
      <c r="J305" s="176">
        <v>0</v>
      </c>
      <c r="K305" s="129">
        <f>IFERROR(IF(J305=0,0,VLOOKUP(VLOOKUP(J305,#REF!,MATCH("strMailTitleID",#REF!,0),FALSE),#REF!,2,FALSE)),"ERROR")</f>
        <v>0</v>
      </c>
      <c r="L305" s="49">
        <v>0</v>
      </c>
      <c r="M305" s="49">
        <v>0</v>
      </c>
      <c r="N305" s="49">
        <v>0</v>
      </c>
      <c r="O305" s="49">
        <v>0</v>
      </c>
      <c r="P305" s="49" t="s">
        <v>387</v>
      </c>
      <c r="Q305" s="49">
        <v>2000</v>
      </c>
      <c r="R305" s="49" t="b">
        <v>0</v>
      </c>
      <c r="S305" s="50" t="b">
        <v>0</v>
      </c>
      <c r="T305" s="22">
        <v>3000002</v>
      </c>
      <c r="U305" s="134" t="str">
        <f>IFERROR(IF(T305=0,0,VLOOKUP(SUBSTITUTE(VLOOKUP(T305,#REF!,MATCH("strItemName",#REF!,0),FALSE),"SUI_",""),#REF!,2,FALSE)),"ERROR")</f>
        <v>ERROR</v>
      </c>
      <c r="V305" s="178">
        <v>3000002</v>
      </c>
      <c r="W305" s="134" t="str">
        <f>IFERROR(IF(V305=0,0,VLOOKUP(SUBSTITUTE(VLOOKUP(V305,#REF!,MATCH("strItemName",#REF!,0),FALSE),"SUI_",""),#REF!,2,FALSE)),"ERROR")</f>
        <v>ERROR</v>
      </c>
      <c r="X305" s="178">
        <v>3000002</v>
      </c>
      <c r="Y305" s="134" t="str">
        <f>IFERROR(IF(X305=0,0,VLOOKUP(SUBSTITUTE(VLOOKUP(X305,#REF!,MATCH("strItemName",#REF!,0),FALSE),"SUI_",""),#REF!,2,FALSE)),"ERROR")</f>
        <v>ERROR</v>
      </c>
      <c r="Z305" s="178">
        <v>3000002</v>
      </c>
      <c r="AA305" s="134" t="str">
        <f>IFERROR(IF(Z305=0,0,VLOOKUP(SUBSTITUTE(VLOOKUP(Z305,#REF!,MATCH("strItemName",#REF!,0),FALSE),"SUI_",""),#REF!,2,FALSE)),"ERROR")</f>
        <v>ERROR</v>
      </c>
      <c r="AB305" s="178">
        <v>3000002</v>
      </c>
      <c r="AC305" s="134" t="str">
        <f>IFERROR(IF(AB305=0,0,VLOOKUP(SUBSTITUTE(VLOOKUP(AB305,#REF!,MATCH("strItemName",#REF!,0),FALSE),"SUI_",""),#REF!,2,FALSE)),"ERROR")</f>
        <v>ERROR</v>
      </c>
      <c r="AD305" s="88">
        <v>0</v>
      </c>
      <c r="AE305" s="134">
        <v>0</v>
      </c>
      <c r="AF305" s="22">
        <v>2</v>
      </c>
      <c r="AG305" s="22">
        <v>0</v>
      </c>
      <c r="AH305" s="22">
        <v>0</v>
      </c>
      <c r="AI305" s="22">
        <v>0</v>
      </c>
      <c r="AJ305" s="22" t="b">
        <v>0</v>
      </c>
      <c r="AK305" s="22">
        <v>0</v>
      </c>
      <c r="AL305" s="22">
        <v>0</v>
      </c>
    </row>
    <row r="306" spans="1:38" ht="16.5" customHeight="1" x14ac:dyDescent="0.3">
      <c r="A306" s="21">
        <f>COUNTIF(FtbReward_Quest!$B:$B,$B306)+COUNTIF(FtbReward_Mode!$B:$B,$B306)+COUNTIF(FtbReward_Content!$B:$B,$B306)-1</f>
        <v>0</v>
      </c>
      <c r="B306" s="22">
        <f t="shared" si="8"/>
        <v>1001161</v>
      </c>
      <c r="C306" s="120">
        <v>100116</v>
      </c>
      <c r="D306" s="49" t="s">
        <v>1505</v>
      </c>
      <c r="E306" s="49"/>
      <c r="F306" s="120">
        <f>COUNTIF($C$8:$C306,$C306)</f>
        <v>1</v>
      </c>
      <c r="G306" s="49" t="b">
        <v>1</v>
      </c>
      <c r="H306" s="49">
        <v>3010</v>
      </c>
      <c r="I306" s="129" t="str">
        <f>IFERROR(IF(H306=0,0,VLOOKUP(VLOOKUP(H306,#REF!,MATCH("strMailTitleID",#REF!,0),FALSE),#REF!,2,FALSE)),"ERROR")</f>
        <v>ERROR</v>
      </c>
      <c r="J306" s="176">
        <v>0</v>
      </c>
      <c r="K306" s="129">
        <f>IFERROR(IF(J306=0,0,VLOOKUP(VLOOKUP(J306,#REF!,MATCH("strMailTitleID",#REF!,0),FALSE),#REF!,2,FALSE)),"ERROR")</f>
        <v>0</v>
      </c>
      <c r="L306" s="49">
        <v>100</v>
      </c>
      <c r="M306" s="49">
        <v>0</v>
      </c>
      <c r="N306" s="49">
        <v>0</v>
      </c>
      <c r="O306" s="49">
        <v>0</v>
      </c>
      <c r="P306" s="49" t="s">
        <v>387</v>
      </c>
      <c r="Q306" s="49">
        <v>1000</v>
      </c>
      <c r="R306" s="49" t="b">
        <v>0</v>
      </c>
      <c r="S306" s="50" t="b">
        <v>0</v>
      </c>
      <c r="T306" s="22">
        <v>313003</v>
      </c>
      <c r="U306" s="134" t="str">
        <f>IFERROR(IF(T306=0,0,VLOOKUP(SUBSTITUTE(VLOOKUP(T306,#REF!,MATCH("strItemName",#REF!,0),FALSE),"SUI_",""),#REF!,2,FALSE)),"ERROR")</f>
        <v>ERROR</v>
      </c>
      <c r="V306" s="178">
        <v>313003</v>
      </c>
      <c r="W306" s="134" t="str">
        <f>IFERROR(IF(V306=0,0,VLOOKUP(SUBSTITUTE(VLOOKUP(V306,#REF!,MATCH("strItemName",#REF!,0),FALSE),"SUI_",""),#REF!,2,FALSE)),"ERROR")</f>
        <v>ERROR</v>
      </c>
      <c r="X306" s="178">
        <v>313003</v>
      </c>
      <c r="Y306" s="134" t="str">
        <f>IFERROR(IF(X306=0,0,VLOOKUP(SUBSTITUTE(VLOOKUP(X306,#REF!,MATCH("strItemName",#REF!,0),FALSE),"SUI_",""),#REF!,2,FALSE)),"ERROR")</f>
        <v>ERROR</v>
      </c>
      <c r="Z306" s="178">
        <v>313003</v>
      </c>
      <c r="AA306" s="134" t="str">
        <f>IFERROR(IF(Z306=0,0,VLOOKUP(SUBSTITUTE(VLOOKUP(Z306,#REF!,MATCH("strItemName",#REF!,0),FALSE),"SUI_",""),#REF!,2,FALSE)),"ERROR")</f>
        <v>ERROR</v>
      </c>
      <c r="AB306" s="178">
        <v>313003</v>
      </c>
      <c r="AC306" s="134" t="str">
        <f>IFERROR(IF(AB306=0,0,VLOOKUP(SUBSTITUTE(VLOOKUP(AB306,#REF!,MATCH("strItemName",#REF!,0),FALSE),"SUI_",""),#REF!,2,FALSE)),"ERROR")</f>
        <v>ERROR</v>
      </c>
      <c r="AD306" s="88">
        <v>0</v>
      </c>
      <c r="AE306" s="134">
        <v>0</v>
      </c>
      <c r="AF306" s="22">
        <v>1</v>
      </c>
      <c r="AG306" s="22">
        <v>0</v>
      </c>
      <c r="AH306" s="22">
        <v>0</v>
      </c>
      <c r="AI306" s="22">
        <v>0</v>
      </c>
      <c r="AJ306" s="22" t="b">
        <v>0</v>
      </c>
      <c r="AK306" s="22">
        <v>0</v>
      </c>
      <c r="AL306" s="22">
        <v>0</v>
      </c>
    </row>
    <row r="307" spans="1:38" ht="16.5" customHeight="1" x14ac:dyDescent="0.3">
      <c r="A307" s="21">
        <f>COUNTIF(FtbReward_Quest!$B:$B,$B307)+COUNTIF(FtbReward_Mode!$B:$B,$B307)+COUNTIF(FtbReward_Content!$B:$B,$B307)-1</f>
        <v>0</v>
      </c>
      <c r="B307" s="22">
        <f t="shared" si="8"/>
        <v>1002711</v>
      </c>
      <c r="C307" s="120">
        <v>100271</v>
      </c>
      <c r="D307" s="49" t="s">
        <v>3406</v>
      </c>
      <c r="E307" s="49"/>
      <c r="F307" s="120">
        <f>COUNTIF($C$8:$C307,$C307)</f>
        <v>1</v>
      </c>
      <c r="G307" s="49" t="b">
        <v>0</v>
      </c>
      <c r="H307" s="49">
        <v>0</v>
      </c>
      <c r="I307" s="129">
        <f>IFERROR(IF(H307=0,0,VLOOKUP(VLOOKUP(H307,#REF!,MATCH("strMailTitleID",#REF!,0),FALSE),#REF!,2,FALSE)),"ERROR")</f>
        <v>0</v>
      </c>
      <c r="J307" s="176">
        <v>0</v>
      </c>
      <c r="K307" s="129">
        <f>IFERROR(IF(J307=0,0,VLOOKUP(VLOOKUP(J307,#REF!,MATCH("strMailTitleID",#REF!,0),FALSE),#REF!,2,FALSE)),"ERROR")</f>
        <v>0</v>
      </c>
      <c r="L307" s="49">
        <v>0</v>
      </c>
      <c r="M307" s="49">
        <v>0</v>
      </c>
      <c r="N307" s="49">
        <v>0</v>
      </c>
      <c r="O307" s="49">
        <v>0</v>
      </c>
      <c r="P307" s="49" t="s">
        <v>387</v>
      </c>
      <c r="Q307" s="49">
        <v>5000</v>
      </c>
      <c r="R307" s="49" t="b">
        <v>0</v>
      </c>
      <c r="S307" s="50" t="b">
        <v>0</v>
      </c>
      <c r="T307" s="22">
        <v>3002316</v>
      </c>
      <c r="U307" s="134" t="str">
        <f>IFERROR(IF(T307=0,0,VLOOKUP(SUBSTITUTE(VLOOKUP(T307,#REF!,MATCH("strItemName",#REF!,0),FALSE),"SUI_",""),#REF!,2,FALSE)),"ERROR")</f>
        <v>ERROR</v>
      </c>
      <c r="V307" s="178">
        <v>3002316</v>
      </c>
      <c r="W307" s="134" t="str">
        <f>IFERROR(IF(V307=0,0,VLOOKUP(SUBSTITUTE(VLOOKUP(V307,#REF!,MATCH("strItemName",#REF!,0),FALSE),"SUI_",""),#REF!,2,FALSE)),"ERROR")</f>
        <v>ERROR</v>
      </c>
      <c r="X307" s="178">
        <v>3002316</v>
      </c>
      <c r="Y307" s="134" t="str">
        <f>IFERROR(IF(X307=0,0,VLOOKUP(SUBSTITUTE(VLOOKUP(X307,#REF!,MATCH("strItemName",#REF!,0),FALSE),"SUI_",""),#REF!,2,FALSE)),"ERROR")</f>
        <v>ERROR</v>
      </c>
      <c r="Z307" s="178">
        <v>3002316</v>
      </c>
      <c r="AA307" s="134" t="str">
        <f>IFERROR(IF(Z307=0,0,VLOOKUP(SUBSTITUTE(VLOOKUP(Z307,#REF!,MATCH("strItemName",#REF!,0),FALSE),"SUI_",""),#REF!,2,FALSE)),"ERROR")</f>
        <v>ERROR</v>
      </c>
      <c r="AB307" s="178">
        <v>3002316</v>
      </c>
      <c r="AC307" s="134" t="str">
        <f>IFERROR(IF(AB307=0,0,VLOOKUP(SUBSTITUTE(VLOOKUP(AB307,#REF!,MATCH("strItemName",#REF!,0),FALSE),"SUI_",""),#REF!,2,FALSE)),"ERROR")</f>
        <v>ERROR</v>
      </c>
      <c r="AD307" s="88">
        <v>0</v>
      </c>
      <c r="AE307" s="134">
        <v>0</v>
      </c>
      <c r="AF307" s="22">
        <v>2</v>
      </c>
      <c r="AG307" s="22">
        <v>0</v>
      </c>
      <c r="AH307" s="22">
        <v>0</v>
      </c>
      <c r="AI307" s="22">
        <v>0</v>
      </c>
      <c r="AJ307" s="22" t="b">
        <v>0</v>
      </c>
      <c r="AK307" s="22">
        <v>0</v>
      </c>
      <c r="AL307" s="22">
        <v>0</v>
      </c>
    </row>
    <row r="308" spans="1:38" ht="16.5" customHeight="1" x14ac:dyDescent="0.3">
      <c r="A308" s="21">
        <f>COUNTIF(FtbReward_Quest!$B:$B,$B308)+COUNTIF(FtbReward_Mode!$B:$B,$B308)+COUNTIF(FtbReward_Content!$B:$B,$B308)-1</f>
        <v>0</v>
      </c>
      <c r="B308" s="22">
        <f t="shared" si="8"/>
        <v>1002712</v>
      </c>
      <c r="C308" s="120">
        <v>100271</v>
      </c>
      <c r="D308" s="49" t="s">
        <v>3407</v>
      </c>
      <c r="E308" s="49"/>
      <c r="F308" s="120">
        <f>COUNTIF($C$8:$C308,$C308)</f>
        <v>2</v>
      </c>
      <c r="G308" s="49" t="b">
        <v>0</v>
      </c>
      <c r="H308" s="49">
        <v>0</v>
      </c>
      <c r="I308" s="129">
        <f>IFERROR(IF(H308=0,0,VLOOKUP(VLOOKUP(H308,#REF!,MATCH("strMailTitleID",#REF!,0),FALSE),#REF!,2,FALSE)),"ERROR")</f>
        <v>0</v>
      </c>
      <c r="J308" s="176">
        <v>0</v>
      </c>
      <c r="K308" s="129">
        <f>IFERROR(IF(J308=0,0,VLOOKUP(VLOOKUP(J308,#REF!,MATCH("strMailTitleID",#REF!,0),FALSE),#REF!,2,FALSE)),"ERROR")</f>
        <v>0</v>
      </c>
      <c r="L308" s="49">
        <v>0</v>
      </c>
      <c r="M308" s="49">
        <v>0</v>
      </c>
      <c r="N308" s="49">
        <v>0</v>
      </c>
      <c r="O308" s="49">
        <v>0</v>
      </c>
      <c r="P308" s="49" t="s">
        <v>1558</v>
      </c>
      <c r="Q308" s="49">
        <v>0</v>
      </c>
      <c r="R308" s="49" t="b">
        <v>0</v>
      </c>
      <c r="S308" s="50" t="b">
        <v>0</v>
      </c>
      <c r="T308" s="22">
        <v>3002326</v>
      </c>
      <c r="U308" s="134" t="str">
        <f>IFERROR(IF(T308=0,0,VLOOKUP(SUBSTITUTE(VLOOKUP(T308,#REF!,MATCH("strItemName",#REF!,0),FALSE),"SUI_",""),#REF!,2,FALSE)),"ERROR")</f>
        <v>ERROR</v>
      </c>
      <c r="V308" s="178">
        <v>3002326</v>
      </c>
      <c r="W308" s="134" t="str">
        <f>IFERROR(IF(V308=0,0,VLOOKUP(SUBSTITUTE(VLOOKUP(V308,#REF!,MATCH("strItemName",#REF!,0),FALSE),"SUI_",""),#REF!,2,FALSE)),"ERROR")</f>
        <v>ERROR</v>
      </c>
      <c r="X308" s="178">
        <v>3002326</v>
      </c>
      <c r="Y308" s="134" t="str">
        <f>IFERROR(IF(X308=0,0,VLOOKUP(SUBSTITUTE(VLOOKUP(X308,#REF!,MATCH("strItemName",#REF!,0),FALSE),"SUI_",""),#REF!,2,FALSE)),"ERROR")</f>
        <v>ERROR</v>
      </c>
      <c r="Z308" s="178">
        <v>3002326</v>
      </c>
      <c r="AA308" s="134" t="str">
        <f>IFERROR(IF(Z308=0,0,VLOOKUP(SUBSTITUTE(VLOOKUP(Z308,#REF!,MATCH("strItemName",#REF!,0),FALSE),"SUI_",""),#REF!,2,FALSE)),"ERROR")</f>
        <v>ERROR</v>
      </c>
      <c r="AB308" s="178">
        <v>3002326</v>
      </c>
      <c r="AC308" s="134" t="str">
        <f>IFERROR(IF(AB308=0,0,VLOOKUP(SUBSTITUTE(VLOOKUP(AB308,#REF!,MATCH("strItemName",#REF!,0),FALSE),"SUI_",""),#REF!,2,FALSE)),"ERROR")</f>
        <v>ERROR</v>
      </c>
      <c r="AD308" s="88">
        <v>0</v>
      </c>
      <c r="AE308" s="134">
        <v>0</v>
      </c>
      <c r="AF308" s="22">
        <v>2</v>
      </c>
      <c r="AG308" s="22">
        <v>0</v>
      </c>
      <c r="AH308" s="22">
        <v>0</v>
      </c>
      <c r="AI308" s="22">
        <v>0</v>
      </c>
      <c r="AJ308" s="22" t="b">
        <v>0</v>
      </c>
      <c r="AK308" s="22">
        <v>0</v>
      </c>
      <c r="AL308" s="22">
        <v>0</v>
      </c>
    </row>
    <row r="309" spans="1:38" ht="16.5" customHeight="1" x14ac:dyDescent="0.3">
      <c r="A309" s="21">
        <f>COUNTIF(FtbReward_Quest!$B:$B,$B309)+COUNTIF(FtbReward_Mode!$B:$B,$B309)+COUNTIF(FtbReward_Content!$B:$B,$B309)-1</f>
        <v>0</v>
      </c>
      <c r="B309" s="22">
        <f t="shared" si="8"/>
        <v>1002911</v>
      </c>
      <c r="C309" s="120">
        <v>100291</v>
      </c>
      <c r="D309" s="49" t="s">
        <v>1646</v>
      </c>
      <c r="E309" s="49"/>
      <c r="F309" s="120">
        <f>COUNTIF($C$8:$C309,$C309)</f>
        <v>1</v>
      </c>
      <c r="G309" s="49" t="b">
        <v>0</v>
      </c>
      <c r="H309" s="49">
        <v>0</v>
      </c>
      <c r="I309" s="129">
        <f>IFERROR(IF(H309=0,0,VLOOKUP(VLOOKUP(H309,#REF!,MATCH("strMailTitleID",#REF!,0),FALSE),#REF!,2,FALSE)),"ERROR")</f>
        <v>0</v>
      </c>
      <c r="J309" s="176">
        <v>0</v>
      </c>
      <c r="K309" s="129">
        <f>IFERROR(IF(J309=0,0,VLOOKUP(VLOOKUP(J309,#REF!,MATCH("strMailTitleID",#REF!,0),FALSE),#REF!,2,FALSE)),"ERROR")</f>
        <v>0</v>
      </c>
      <c r="L309" s="49">
        <v>0</v>
      </c>
      <c r="M309" s="49">
        <v>0</v>
      </c>
      <c r="N309" s="49">
        <v>0</v>
      </c>
      <c r="O309" s="49">
        <v>0</v>
      </c>
      <c r="P309" s="49" t="s">
        <v>387</v>
      </c>
      <c r="Q309" s="49">
        <v>1000</v>
      </c>
      <c r="R309" s="49" t="b">
        <v>0</v>
      </c>
      <c r="S309" s="50" t="b">
        <v>0</v>
      </c>
      <c r="T309" s="22">
        <v>3172001</v>
      </c>
      <c r="U309" s="134" t="str">
        <f>IFERROR(IF(T309=0,0,VLOOKUP(SUBSTITUTE(VLOOKUP(T309,#REF!,MATCH("strItemName",#REF!,0),FALSE),"SUI_",""),#REF!,2,FALSE)),"ERROR")</f>
        <v>ERROR</v>
      </c>
      <c r="V309" s="178">
        <v>3172011</v>
      </c>
      <c r="W309" s="134" t="str">
        <f>IFERROR(IF(V309=0,0,VLOOKUP(SUBSTITUTE(VLOOKUP(V309,#REF!,MATCH("strItemName",#REF!,0),FALSE),"SUI_",""),#REF!,2,FALSE)),"ERROR")</f>
        <v>ERROR</v>
      </c>
      <c r="X309" s="178">
        <v>3172021</v>
      </c>
      <c r="Y309" s="134" t="str">
        <f>IFERROR(IF(X309=0,0,VLOOKUP(SUBSTITUTE(VLOOKUP(X309,#REF!,MATCH("strItemName",#REF!,0),FALSE),"SUI_",""),#REF!,2,FALSE)),"ERROR")</f>
        <v>ERROR</v>
      </c>
      <c r="Z309" s="178">
        <v>3172031</v>
      </c>
      <c r="AA309" s="134" t="str">
        <f>IFERROR(IF(Z309=0,0,VLOOKUP(SUBSTITUTE(VLOOKUP(Z309,#REF!,MATCH("strItemName",#REF!,0),FALSE),"SUI_",""),#REF!,2,FALSE)),"ERROR")</f>
        <v>ERROR</v>
      </c>
      <c r="AB309" s="178">
        <v>3172041</v>
      </c>
      <c r="AC309" s="134" t="str">
        <f>IFERROR(IF(AB309=0,0,VLOOKUP(SUBSTITUTE(VLOOKUP(AB309,#REF!,MATCH("strItemName",#REF!,0),FALSE),"SUI_",""),#REF!,2,FALSE)),"ERROR")</f>
        <v>ERROR</v>
      </c>
      <c r="AD309" s="88">
        <v>0</v>
      </c>
      <c r="AE309" s="134">
        <v>0</v>
      </c>
      <c r="AF309" s="22">
        <v>5</v>
      </c>
      <c r="AG309" s="22">
        <v>0</v>
      </c>
      <c r="AH309" s="22">
        <v>0</v>
      </c>
      <c r="AI309" s="22">
        <v>0</v>
      </c>
      <c r="AJ309" s="22" t="b">
        <v>0</v>
      </c>
      <c r="AK309" s="22">
        <v>0</v>
      </c>
      <c r="AL309" s="22">
        <v>0</v>
      </c>
    </row>
    <row r="310" spans="1:38" ht="16.5" customHeight="1" thickBot="1" x14ac:dyDescent="0.35">
      <c r="A310" s="21" t="s">
        <v>1650</v>
      </c>
      <c r="B310" s="22">
        <f t="shared" ref="B310" si="9">C310*10+F310</f>
        <v>1002912</v>
      </c>
      <c r="C310" s="120">
        <v>100291</v>
      </c>
      <c r="D310" s="184" t="s">
        <v>1647</v>
      </c>
      <c r="E310" s="49"/>
      <c r="F310" s="120">
        <f>COUNTIF($C$8:$C310,$C310)</f>
        <v>2</v>
      </c>
      <c r="G310" s="49" t="b">
        <v>0</v>
      </c>
      <c r="H310" s="49">
        <v>0</v>
      </c>
      <c r="I310" s="129">
        <f>IFERROR(IF(H310=0,0,VLOOKUP(VLOOKUP(H310,#REF!,MATCH("strMailTitleID",#REF!,0),FALSE),#REF!,2,FALSE)),"ERROR")</f>
        <v>0</v>
      </c>
      <c r="J310" s="176">
        <v>0</v>
      </c>
      <c r="K310" s="129">
        <f>IFERROR(IF(J310=0,0,VLOOKUP(VLOOKUP(J310,#REF!,MATCH("strMailTitleID",#REF!,0),FALSE),#REF!,2,FALSE)),"ERROR")</f>
        <v>0</v>
      </c>
      <c r="L310" s="49">
        <v>0</v>
      </c>
      <c r="M310" s="49">
        <v>0</v>
      </c>
      <c r="N310" s="49">
        <v>0</v>
      </c>
      <c r="O310" s="49">
        <v>0</v>
      </c>
      <c r="P310" s="49" t="s">
        <v>1648</v>
      </c>
      <c r="Q310" s="49">
        <v>0</v>
      </c>
      <c r="R310" s="49" t="b">
        <v>0</v>
      </c>
      <c r="S310" s="50" t="b">
        <v>0</v>
      </c>
      <c r="T310" s="22">
        <v>3182001</v>
      </c>
      <c r="U310" s="134" t="str">
        <f>IFERROR(IF(T310=0,0,VLOOKUP(SUBSTITUTE(VLOOKUP(T310,#REF!,MATCH("strItemName",#REF!,0),FALSE),"SUI_",""),#REF!,2,FALSE)),"ERROR")</f>
        <v>ERROR</v>
      </c>
      <c r="V310" s="178">
        <v>3182001</v>
      </c>
      <c r="W310" s="134" t="str">
        <f>IFERROR(IF(V310=0,0,VLOOKUP(SUBSTITUTE(VLOOKUP(V310,#REF!,MATCH("strItemName",#REF!,0),FALSE),"SUI_",""),#REF!,2,FALSE)),"ERROR")</f>
        <v>ERROR</v>
      </c>
      <c r="X310" s="178">
        <v>3182001</v>
      </c>
      <c r="Y310" s="134" t="str">
        <f>IFERROR(IF(X310=0,0,VLOOKUP(SUBSTITUTE(VLOOKUP(X310,#REF!,MATCH("strItemName",#REF!,0),FALSE),"SUI_",""),#REF!,2,FALSE)),"ERROR")</f>
        <v>ERROR</v>
      </c>
      <c r="Z310" s="178">
        <v>3182001</v>
      </c>
      <c r="AA310" s="134" t="str">
        <f>IFERROR(IF(Z310=0,0,VLOOKUP(SUBSTITUTE(VLOOKUP(Z310,#REF!,MATCH("strItemName",#REF!,0),FALSE),"SUI_",""),#REF!,2,FALSE)),"ERROR")</f>
        <v>ERROR</v>
      </c>
      <c r="AB310" s="178">
        <v>3182001</v>
      </c>
      <c r="AC310" s="134" t="str">
        <f>IFERROR(IF(AB310=0,0,VLOOKUP(SUBSTITUTE(VLOOKUP(AB310,#REF!,MATCH("strItemName",#REF!,0),FALSE),"SUI_",""),#REF!,2,FALSE)),"ERROR")</f>
        <v>ERROR</v>
      </c>
      <c r="AD310" s="88">
        <v>0</v>
      </c>
      <c r="AE310" s="134">
        <v>0</v>
      </c>
      <c r="AF310" s="22">
        <v>5</v>
      </c>
      <c r="AG310" s="22">
        <v>0</v>
      </c>
      <c r="AH310" s="22">
        <v>0</v>
      </c>
      <c r="AI310" s="22">
        <v>0</v>
      </c>
      <c r="AJ310" s="22" t="b">
        <v>0</v>
      </c>
      <c r="AK310" s="22">
        <v>0</v>
      </c>
      <c r="AL310" s="22">
        <v>0</v>
      </c>
    </row>
    <row r="311" spans="1:38" ht="16.5" customHeight="1" x14ac:dyDescent="0.3">
      <c r="A311" s="21">
        <f>COUNTIF(FtbReward_Quest!$B:$B,$B311)+COUNTIF(FtbReward_Mode!$B:$B,$B311)+COUNTIF(FtbReward_Content!$B:$B,$B311)-1</f>
        <v>0</v>
      </c>
      <c r="B311" s="22">
        <f t="shared" ref="B311:B313" si="10">C311*10+F311</f>
        <v>1003011</v>
      </c>
      <c r="C311" s="182">
        <v>100301</v>
      </c>
      <c r="D311" s="189" t="s">
        <v>1506</v>
      </c>
      <c r="E311" s="183"/>
      <c r="F311" s="120">
        <f>COUNTIF($C$8:$C311,$C311)</f>
        <v>1</v>
      </c>
      <c r="G311" s="49" t="b">
        <v>0</v>
      </c>
      <c r="H311" s="49">
        <v>0</v>
      </c>
      <c r="I311" s="129">
        <f>IFERROR(IF(H311=0,0,VLOOKUP(VLOOKUP(H311,#REF!,MATCH("strMailTitleID",#REF!,0),FALSE),#REF!,2,FALSE)),"ERROR")</f>
        <v>0</v>
      </c>
      <c r="J311" s="176">
        <v>0</v>
      </c>
      <c r="K311" s="129">
        <f>IFERROR(IF(J311=0,0,VLOOKUP(VLOOKUP(J311,#REF!,MATCH("strMailTitleID",#REF!,0),FALSE),#REF!,2,FALSE)),"ERROR")</f>
        <v>0</v>
      </c>
      <c r="L311" s="49">
        <v>0</v>
      </c>
      <c r="M311" s="49">
        <v>0</v>
      </c>
      <c r="N311" s="49">
        <v>0</v>
      </c>
      <c r="O311" s="49">
        <v>0</v>
      </c>
      <c r="P311" s="49" t="s">
        <v>387</v>
      </c>
      <c r="Q311" s="49">
        <v>1000</v>
      </c>
      <c r="R311" s="49" t="b">
        <v>0</v>
      </c>
      <c r="S311" s="50" t="b">
        <v>0</v>
      </c>
      <c r="T311" s="22">
        <v>1023001</v>
      </c>
      <c r="U311" s="134" t="str">
        <f>IFERROR(IF(T311=0,0,VLOOKUP(SUBSTITUTE(VLOOKUP(T311,#REF!,MATCH("strItemName",#REF!,0),FALSE),"SUI_",""),#REF!,2,FALSE)),"ERROR")</f>
        <v>ERROR</v>
      </c>
      <c r="V311" s="178">
        <v>1023001</v>
      </c>
      <c r="W311" s="134" t="str">
        <f>IFERROR(IF(V311=0,0,VLOOKUP(SUBSTITUTE(VLOOKUP(V311,#REF!,MATCH("strItemName",#REF!,0),FALSE),"SUI_",""),#REF!,2,FALSE)),"ERROR")</f>
        <v>ERROR</v>
      </c>
      <c r="X311" s="178">
        <v>1023001</v>
      </c>
      <c r="Y311" s="134" t="str">
        <f>IFERROR(IF(X311=0,0,VLOOKUP(SUBSTITUTE(VLOOKUP(X311,#REF!,MATCH("strItemName",#REF!,0),FALSE),"SUI_",""),#REF!,2,FALSE)),"ERROR")</f>
        <v>ERROR</v>
      </c>
      <c r="Z311" s="178">
        <v>1023001</v>
      </c>
      <c r="AA311" s="134" t="str">
        <f>IFERROR(IF(Z311=0,0,VLOOKUP(SUBSTITUTE(VLOOKUP(Z311,#REF!,MATCH("strItemName",#REF!,0),FALSE),"SUI_",""),#REF!,2,FALSE)),"ERROR")</f>
        <v>ERROR</v>
      </c>
      <c r="AB311" s="178">
        <v>1023001</v>
      </c>
      <c r="AC311" s="134" t="str">
        <f>IFERROR(IF(AB311=0,0,VLOOKUP(SUBSTITUTE(VLOOKUP(AB311,#REF!,MATCH("strItemName",#REF!,0),FALSE),"SUI_",""),#REF!,2,FALSE)),"ERROR")</f>
        <v>ERROR</v>
      </c>
      <c r="AD311" s="88">
        <v>0</v>
      </c>
      <c r="AE311" s="134">
        <v>0</v>
      </c>
      <c r="AF311" s="22">
        <v>1</v>
      </c>
      <c r="AG311" s="22">
        <v>0</v>
      </c>
      <c r="AH311" s="22">
        <v>0</v>
      </c>
      <c r="AI311" s="22">
        <v>0</v>
      </c>
      <c r="AJ311" s="22" t="b">
        <v>0</v>
      </c>
      <c r="AK311" s="22">
        <v>0</v>
      </c>
      <c r="AL311" s="22">
        <v>0</v>
      </c>
    </row>
    <row r="312" spans="1:38" ht="16.5" customHeight="1" x14ac:dyDescent="0.3">
      <c r="A312" s="21">
        <f>COUNTIF(FtbReward_Quest!$B:$B,$B312)+COUNTIF(FtbReward_Mode!$B:$B,$B312)+COUNTIF(FtbReward_Content!$B:$B,$B312)-1</f>
        <v>0</v>
      </c>
      <c r="B312" s="22">
        <f t="shared" si="10"/>
        <v>1003012</v>
      </c>
      <c r="C312" s="182">
        <v>100301</v>
      </c>
      <c r="D312" s="194" t="s">
        <v>1507</v>
      </c>
      <c r="E312" s="183"/>
      <c r="F312" s="120">
        <f>COUNTIF($C$8:$C312,$C312)</f>
        <v>2</v>
      </c>
      <c r="G312" s="49" t="b">
        <v>0</v>
      </c>
      <c r="H312" s="49">
        <v>0</v>
      </c>
      <c r="I312" s="129">
        <f>IFERROR(IF(H312=0,0,VLOOKUP(VLOOKUP(H312,#REF!,MATCH("strMailTitleID",#REF!,0),FALSE),#REF!,2,FALSE)),"ERROR")</f>
        <v>0</v>
      </c>
      <c r="J312" s="176">
        <v>0</v>
      </c>
      <c r="K312" s="129">
        <f>IFERROR(IF(J312=0,0,VLOOKUP(VLOOKUP(J312,#REF!,MATCH("strMailTitleID",#REF!,0),FALSE),#REF!,2,FALSE)),"ERROR")</f>
        <v>0</v>
      </c>
      <c r="L312" s="49">
        <v>0</v>
      </c>
      <c r="M312" s="49">
        <v>0</v>
      </c>
      <c r="N312" s="49">
        <v>0</v>
      </c>
      <c r="O312" s="49">
        <v>0</v>
      </c>
      <c r="P312" s="49" t="s">
        <v>443</v>
      </c>
      <c r="Q312" s="49">
        <v>0</v>
      </c>
      <c r="R312" s="49" t="b">
        <v>0</v>
      </c>
      <c r="S312" s="50" t="b">
        <v>0</v>
      </c>
      <c r="T312" s="22">
        <v>1053001</v>
      </c>
      <c r="U312" s="134" t="str">
        <f>IFERROR(IF(T312=0,0,VLOOKUP(SUBSTITUTE(VLOOKUP(T312,#REF!,MATCH("strItemName",#REF!,0),FALSE),"SUI_",""),#REF!,2,FALSE)),"ERROR")</f>
        <v>ERROR</v>
      </c>
      <c r="V312" s="178">
        <v>1053001</v>
      </c>
      <c r="W312" s="134" t="str">
        <f>IFERROR(IF(V312=0,0,VLOOKUP(SUBSTITUTE(VLOOKUP(V312,#REF!,MATCH("strItemName",#REF!,0),FALSE),"SUI_",""),#REF!,2,FALSE)),"ERROR")</f>
        <v>ERROR</v>
      </c>
      <c r="X312" s="178">
        <v>1053001</v>
      </c>
      <c r="Y312" s="134" t="str">
        <f>IFERROR(IF(X312=0,0,VLOOKUP(SUBSTITUTE(VLOOKUP(X312,#REF!,MATCH("strItemName",#REF!,0),FALSE),"SUI_",""),#REF!,2,FALSE)),"ERROR")</f>
        <v>ERROR</v>
      </c>
      <c r="Z312" s="178">
        <v>1053001</v>
      </c>
      <c r="AA312" s="134" t="str">
        <f>IFERROR(IF(Z312=0,0,VLOOKUP(SUBSTITUTE(VLOOKUP(Z312,#REF!,MATCH("strItemName",#REF!,0),FALSE),"SUI_",""),#REF!,2,FALSE)),"ERROR")</f>
        <v>ERROR</v>
      </c>
      <c r="AB312" s="178">
        <v>1053001</v>
      </c>
      <c r="AC312" s="134" t="str">
        <f>IFERROR(IF(AB312=0,0,VLOOKUP(SUBSTITUTE(VLOOKUP(AB312,#REF!,MATCH("strItemName",#REF!,0),FALSE),"SUI_",""),#REF!,2,FALSE)),"ERROR")</f>
        <v>ERROR</v>
      </c>
      <c r="AD312" s="88">
        <v>0</v>
      </c>
      <c r="AE312" s="134">
        <v>0</v>
      </c>
      <c r="AF312" s="22">
        <v>1</v>
      </c>
      <c r="AG312" s="22">
        <v>0</v>
      </c>
      <c r="AH312" s="22">
        <v>0</v>
      </c>
      <c r="AI312" s="22">
        <v>0</v>
      </c>
      <c r="AJ312" s="22" t="b">
        <v>0</v>
      </c>
      <c r="AK312" s="22">
        <v>0</v>
      </c>
      <c r="AL312" s="22">
        <v>0</v>
      </c>
    </row>
    <row r="313" spans="1:38" ht="16.5" customHeight="1" thickBot="1" x14ac:dyDescent="0.35">
      <c r="A313" s="21" t="s">
        <v>3395</v>
      </c>
      <c r="B313" s="22">
        <f t="shared" si="10"/>
        <v>1003013</v>
      </c>
      <c r="C313" s="182">
        <v>100301</v>
      </c>
      <c r="D313" s="190" t="s">
        <v>1508</v>
      </c>
      <c r="E313" s="183"/>
      <c r="F313" s="120">
        <f>COUNTIF($C$8:$C313,$C313)</f>
        <v>3</v>
      </c>
      <c r="G313" s="49" t="b">
        <v>0</v>
      </c>
      <c r="H313" s="49">
        <v>0</v>
      </c>
      <c r="I313" s="129">
        <f>IFERROR(IF(H313=0,0,VLOOKUP(VLOOKUP(H313,#REF!,MATCH("strMailTitleID",#REF!,0),FALSE),#REF!,2,FALSE)),"ERROR")</f>
        <v>0</v>
      </c>
      <c r="J313" s="176">
        <v>0</v>
      </c>
      <c r="K313" s="129">
        <f>IFERROR(IF(J313=0,0,VLOOKUP(VLOOKUP(J313,#REF!,MATCH("strMailTitleID",#REF!,0),FALSE),#REF!,2,FALSE)),"ERROR")</f>
        <v>0</v>
      </c>
      <c r="L313" s="49">
        <v>0</v>
      </c>
      <c r="M313" s="49">
        <v>0</v>
      </c>
      <c r="N313" s="49">
        <v>0</v>
      </c>
      <c r="O313" s="49">
        <v>0</v>
      </c>
      <c r="P313" s="49" t="s">
        <v>443</v>
      </c>
      <c r="Q313" s="49">
        <v>0</v>
      </c>
      <c r="R313" s="49" t="b">
        <v>0</v>
      </c>
      <c r="S313" s="50" t="b">
        <v>0</v>
      </c>
      <c r="T313" s="22">
        <v>324001</v>
      </c>
      <c r="U313" s="134" t="str">
        <f>IFERROR(IF(T313=0,0,VLOOKUP(SUBSTITUTE(VLOOKUP(T313,#REF!,MATCH("strItemName",#REF!,0),FALSE),"SUI_",""),#REF!,2,FALSE)),"ERROR")</f>
        <v>ERROR</v>
      </c>
      <c r="V313" s="178">
        <v>324001</v>
      </c>
      <c r="W313" s="134" t="str">
        <f>IFERROR(IF(V313=0,0,VLOOKUP(SUBSTITUTE(VLOOKUP(V313,#REF!,MATCH("strItemName",#REF!,0),FALSE),"SUI_",""),#REF!,2,FALSE)),"ERROR")</f>
        <v>ERROR</v>
      </c>
      <c r="X313" s="178">
        <v>324001</v>
      </c>
      <c r="Y313" s="134" t="str">
        <f>IFERROR(IF(X313=0,0,VLOOKUP(SUBSTITUTE(VLOOKUP(X313,#REF!,MATCH("strItemName",#REF!,0),FALSE),"SUI_",""),#REF!,2,FALSE)),"ERROR")</f>
        <v>ERROR</v>
      </c>
      <c r="Z313" s="178">
        <v>324001</v>
      </c>
      <c r="AA313" s="134" t="str">
        <f>IFERROR(IF(Z313=0,0,VLOOKUP(SUBSTITUTE(VLOOKUP(Z313,#REF!,MATCH("strItemName",#REF!,0),FALSE),"SUI_",""),#REF!,2,FALSE)),"ERROR")</f>
        <v>ERROR</v>
      </c>
      <c r="AB313" s="178">
        <v>324001</v>
      </c>
      <c r="AC313" s="134" t="str">
        <f>IFERROR(IF(AB313=0,0,VLOOKUP(SUBSTITUTE(VLOOKUP(AB313,#REF!,MATCH("strItemName",#REF!,0),FALSE),"SUI_",""),#REF!,2,FALSE)),"ERROR")</f>
        <v>ERROR</v>
      </c>
      <c r="AD313" s="88">
        <v>0</v>
      </c>
      <c r="AE313" s="134">
        <v>0</v>
      </c>
      <c r="AF313" s="22">
        <v>1</v>
      </c>
      <c r="AG313" s="22">
        <v>0</v>
      </c>
      <c r="AH313" s="22">
        <v>0</v>
      </c>
      <c r="AI313" s="22">
        <v>0</v>
      </c>
      <c r="AJ313" s="22" t="b">
        <v>0</v>
      </c>
      <c r="AK313" s="22">
        <v>0</v>
      </c>
      <c r="AL313" s="22">
        <v>0</v>
      </c>
    </row>
    <row r="314" spans="1:38" ht="16.5" customHeight="1" thickBot="1" x14ac:dyDescent="0.35">
      <c r="A314" s="21">
        <f>COUNTIF(FtbReward_Quest!$B:$B,$B314)+COUNTIF(FtbReward_Mode!$B:$B,$B314)+COUNTIF(FtbReward_Content!$B:$B,$B314)-1</f>
        <v>0</v>
      </c>
      <c r="B314" s="22">
        <f t="shared" ref="B314:B317" si="11">C314*10+F314</f>
        <v>1004511</v>
      </c>
      <c r="C314" s="182">
        <v>100451</v>
      </c>
      <c r="D314" s="195" t="s">
        <v>3327</v>
      </c>
      <c r="E314" s="183"/>
      <c r="F314" s="120">
        <f>COUNTIF($C$8:$C314,$C314)</f>
        <v>1</v>
      </c>
      <c r="G314" s="49" t="b">
        <v>0</v>
      </c>
      <c r="H314" s="49">
        <v>0</v>
      </c>
      <c r="I314" s="129">
        <f>IFERROR(IF(H314=0,0,VLOOKUP(VLOOKUP(H314,#REF!,MATCH("strMailTitleID",#REF!,0),FALSE),#REF!,2,FALSE)),"ERROR")</f>
        <v>0</v>
      </c>
      <c r="J314" s="176">
        <v>0</v>
      </c>
      <c r="K314" s="129">
        <f>IFERROR(IF(J314=0,0,VLOOKUP(VLOOKUP(J314,#REF!,MATCH("strMailTitleID",#REF!,0),FALSE),#REF!,2,FALSE)),"ERROR")</f>
        <v>0</v>
      </c>
      <c r="L314" s="49">
        <v>0</v>
      </c>
      <c r="M314" s="49">
        <v>0</v>
      </c>
      <c r="N314" s="49">
        <v>0</v>
      </c>
      <c r="O314" s="49">
        <v>0</v>
      </c>
      <c r="P314" s="49" t="s">
        <v>387</v>
      </c>
      <c r="Q314" s="49">
        <v>5000</v>
      </c>
      <c r="R314" s="49" t="b">
        <v>0</v>
      </c>
      <c r="S314" s="50" t="b">
        <v>0</v>
      </c>
      <c r="T314" s="22">
        <v>323001</v>
      </c>
      <c r="U314" s="134" t="str">
        <f>IFERROR(IF(T314=0,0,VLOOKUP(SUBSTITUTE(VLOOKUP(T314,#REF!,MATCH("strItemName",#REF!,0),FALSE),"SUI_",""),#REF!,2,FALSE)),"ERROR")</f>
        <v>ERROR</v>
      </c>
      <c r="V314" s="178">
        <v>323001</v>
      </c>
      <c r="W314" s="134" t="str">
        <f>IFERROR(IF(V314=0,0,VLOOKUP(SUBSTITUTE(VLOOKUP(V314,#REF!,MATCH("strItemName",#REF!,0),FALSE),"SUI_",""),#REF!,2,FALSE)),"ERROR")</f>
        <v>ERROR</v>
      </c>
      <c r="X314" s="178">
        <v>323001</v>
      </c>
      <c r="Y314" s="134" t="str">
        <f>IFERROR(IF(X314=0,0,VLOOKUP(SUBSTITUTE(VLOOKUP(X314,#REF!,MATCH("strItemName",#REF!,0),FALSE),"SUI_",""),#REF!,2,FALSE)),"ERROR")</f>
        <v>ERROR</v>
      </c>
      <c r="Z314" s="178">
        <v>323001</v>
      </c>
      <c r="AA314" s="134" t="str">
        <f>IFERROR(IF(Z314=0,0,VLOOKUP(SUBSTITUTE(VLOOKUP(Z314,#REF!,MATCH("strItemName",#REF!,0),FALSE),"SUI_",""),#REF!,2,FALSE)),"ERROR")</f>
        <v>ERROR</v>
      </c>
      <c r="AB314" s="178">
        <v>323001</v>
      </c>
      <c r="AC314" s="134" t="str">
        <f>IFERROR(IF(AB314=0,0,VLOOKUP(SUBSTITUTE(VLOOKUP(AB314,#REF!,MATCH("strItemName",#REF!,0),FALSE),"SUI_",""),#REF!,2,FALSE)),"ERROR")</f>
        <v>ERROR</v>
      </c>
      <c r="AD314" s="88">
        <v>0</v>
      </c>
      <c r="AE314" s="134">
        <v>0</v>
      </c>
      <c r="AF314" s="22">
        <v>1</v>
      </c>
      <c r="AG314" s="22">
        <v>0</v>
      </c>
      <c r="AH314" s="22">
        <v>0</v>
      </c>
      <c r="AI314" s="22">
        <v>0</v>
      </c>
      <c r="AJ314" s="22" t="b">
        <v>0</v>
      </c>
      <c r="AK314" s="22">
        <v>0</v>
      </c>
      <c r="AL314" s="22">
        <v>0</v>
      </c>
    </row>
    <row r="315" spans="1:38" ht="16.5" customHeight="1" x14ac:dyDescent="0.3">
      <c r="A315" s="21">
        <f>COUNTIF(FtbReward_Quest!$B:$B,$B315)+COUNTIF(FtbReward_Mode!$B:$B,$B315)+COUNTIF(FtbReward_Content!$B:$B,$B315)-1</f>
        <v>0</v>
      </c>
      <c r="B315" s="22">
        <f t="shared" si="11"/>
        <v>1004611</v>
      </c>
      <c r="C315" s="182">
        <v>100461</v>
      </c>
      <c r="D315" s="196" t="s">
        <v>3333</v>
      </c>
      <c r="E315" s="183"/>
      <c r="F315" s="120">
        <f>COUNTIF($C$8:$C315,$C315)</f>
        <v>1</v>
      </c>
      <c r="G315" s="49" t="b">
        <v>0</v>
      </c>
      <c r="H315" s="49">
        <v>0</v>
      </c>
      <c r="I315" s="129">
        <f>IFERROR(IF(H315=0,0,VLOOKUP(VLOOKUP(H315,#REF!,MATCH("strMailTitleID",#REF!,0),FALSE),#REF!,2,FALSE)),"ERROR")</f>
        <v>0</v>
      </c>
      <c r="J315" s="176">
        <v>0</v>
      </c>
      <c r="K315" s="129">
        <f>IFERROR(IF(J315=0,0,VLOOKUP(VLOOKUP(J315,#REF!,MATCH("strMailTitleID",#REF!,0),FALSE),#REF!,2,FALSE)),"ERROR")</f>
        <v>0</v>
      </c>
      <c r="L315" s="49">
        <v>0</v>
      </c>
      <c r="M315" s="49">
        <v>0</v>
      </c>
      <c r="N315" s="49">
        <v>0</v>
      </c>
      <c r="O315" s="49">
        <v>0</v>
      </c>
      <c r="P315" s="49" t="s">
        <v>387</v>
      </c>
      <c r="Q315" s="49">
        <v>5000</v>
      </c>
      <c r="R315" s="49" t="b">
        <v>0</v>
      </c>
      <c r="S315" s="50" t="b">
        <v>0</v>
      </c>
      <c r="T315" s="22">
        <v>303002</v>
      </c>
      <c r="U315" s="134" t="str">
        <f>IFERROR(IF(T315=0,0,VLOOKUP(SUBSTITUTE(VLOOKUP(T315,#REF!,MATCH("strItemName",#REF!,0),FALSE),"SUI_",""),#REF!,2,FALSE)),"ERROR")</f>
        <v>ERROR</v>
      </c>
      <c r="V315" s="178">
        <v>303002</v>
      </c>
      <c r="W315" s="134" t="str">
        <f>IFERROR(IF(V315=0,0,VLOOKUP(SUBSTITUTE(VLOOKUP(V315,#REF!,MATCH("strItemName",#REF!,0),FALSE),"SUI_",""),#REF!,2,FALSE)),"ERROR")</f>
        <v>ERROR</v>
      </c>
      <c r="X315" s="178">
        <v>303002</v>
      </c>
      <c r="Y315" s="134" t="str">
        <f>IFERROR(IF(X315=0,0,VLOOKUP(SUBSTITUTE(VLOOKUP(X315,#REF!,MATCH("strItemName",#REF!,0),FALSE),"SUI_",""),#REF!,2,FALSE)),"ERROR")</f>
        <v>ERROR</v>
      </c>
      <c r="Z315" s="178">
        <v>303002</v>
      </c>
      <c r="AA315" s="134" t="str">
        <f>IFERROR(IF(Z315=0,0,VLOOKUP(SUBSTITUTE(VLOOKUP(Z315,#REF!,MATCH("strItemName",#REF!,0),FALSE),"SUI_",""),#REF!,2,FALSE)),"ERROR")</f>
        <v>ERROR</v>
      </c>
      <c r="AB315" s="178">
        <v>303002</v>
      </c>
      <c r="AC315" s="134" t="str">
        <f>IFERROR(IF(AB315=0,0,VLOOKUP(SUBSTITUTE(VLOOKUP(AB315,#REF!,MATCH("strItemName",#REF!,0),FALSE),"SUI_",""),#REF!,2,FALSE)),"ERROR")</f>
        <v>ERROR</v>
      </c>
      <c r="AD315" s="88">
        <v>0</v>
      </c>
      <c r="AE315" s="134">
        <v>0</v>
      </c>
      <c r="AF315" s="22">
        <v>1</v>
      </c>
      <c r="AG315" s="22">
        <v>0</v>
      </c>
      <c r="AH315" s="22">
        <v>0</v>
      </c>
      <c r="AI315" s="22">
        <v>0</v>
      </c>
      <c r="AJ315" s="22" t="b">
        <v>0</v>
      </c>
      <c r="AK315" s="22">
        <v>0</v>
      </c>
      <c r="AL315" s="22">
        <v>0</v>
      </c>
    </row>
    <row r="316" spans="1:38" ht="16.5" customHeight="1" thickBot="1" x14ac:dyDescent="0.35">
      <c r="A316" s="21">
        <f>COUNTIF(FtbReward_Quest!$B:$B,$B316)+COUNTIF(FtbReward_Mode!$B:$B,$B316)+COUNTIF(FtbReward_Content!$B:$B,$B316)-1</f>
        <v>0</v>
      </c>
      <c r="B316" s="22">
        <f t="shared" si="11"/>
        <v>1004612</v>
      </c>
      <c r="C316" s="182">
        <v>100461</v>
      </c>
      <c r="D316" s="197" t="s">
        <v>2362</v>
      </c>
      <c r="E316" s="183"/>
      <c r="F316" s="120">
        <f>COUNTIF($C$8:$C316,$C316)</f>
        <v>2</v>
      </c>
      <c r="G316" s="49" t="b">
        <v>0</v>
      </c>
      <c r="H316" s="49">
        <v>0</v>
      </c>
      <c r="I316" s="129">
        <f>IFERROR(IF(H316=0,0,VLOOKUP(VLOOKUP(H316,#REF!,MATCH("strMailTitleID",#REF!,0),FALSE),#REF!,2,FALSE)),"ERROR")</f>
        <v>0</v>
      </c>
      <c r="J316" s="176">
        <v>0</v>
      </c>
      <c r="K316" s="129">
        <f>IFERROR(IF(J316=0,0,VLOOKUP(VLOOKUP(J316,#REF!,MATCH("strMailTitleID",#REF!,0),FALSE),#REF!,2,FALSE)),"ERROR")</f>
        <v>0</v>
      </c>
      <c r="L316" s="49">
        <v>0</v>
      </c>
      <c r="M316" s="49">
        <v>0</v>
      </c>
      <c r="N316" s="49">
        <v>0</v>
      </c>
      <c r="O316" s="49">
        <v>0</v>
      </c>
      <c r="P316" s="49" t="s">
        <v>443</v>
      </c>
      <c r="Q316" s="49">
        <v>0</v>
      </c>
      <c r="R316" s="49" t="b">
        <v>0</v>
      </c>
      <c r="S316" s="50" t="b">
        <v>0</v>
      </c>
      <c r="T316" s="22">
        <v>3071001</v>
      </c>
      <c r="U316" s="134" t="str">
        <f>IFERROR(IF(T316=0,0,VLOOKUP(SUBSTITUTE(VLOOKUP(T316,#REF!,MATCH("strItemName",#REF!,0),FALSE),"SUI_",""),#REF!,2,FALSE)),"ERROR")</f>
        <v>ERROR</v>
      </c>
      <c r="V316" s="178">
        <v>3071001</v>
      </c>
      <c r="W316" s="134" t="str">
        <f>IFERROR(IF(V316=0,0,VLOOKUP(SUBSTITUTE(VLOOKUP(V316,#REF!,MATCH("strItemName",#REF!,0),FALSE),"SUI_",""),#REF!,2,FALSE)),"ERROR")</f>
        <v>ERROR</v>
      </c>
      <c r="X316" s="178">
        <v>3071001</v>
      </c>
      <c r="Y316" s="134" t="str">
        <f>IFERROR(IF(X316=0,0,VLOOKUP(SUBSTITUTE(VLOOKUP(X316,#REF!,MATCH("strItemName",#REF!,0),FALSE),"SUI_",""),#REF!,2,FALSE)),"ERROR")</f>
        <v>ERROR</v>
      </c>
      <c r="Z316" s="178">
        <v>3071001</v>
      </c>
      <c r="AA316" s="134" t="str">
        <f>IFERROR(IF(Z316=0,0,VLOOKUP(SUBSTITUTE(VLOOKUP(Z316,#REF!,MATCH("strItemName",#REF!,0),FALSE),"SUI_",""),#REF!,2,FALSE)),"ERROR")</f>
        <v>ERROR</v>
      </c>
      <c r="AB316" s="178">
        <v>3071001</v>
      </c>
      <c r="AC316" s="134" t="str">
        <f>IFERROR(IF(AB316=0,0,VLOOKUP(SUBSTITUTE(VLOOKUP(AB316,#REF!,MATCH("strItemName",#REF!,0),FALSE),"SUI_",""),#REF!,2,FALSE)),"ERROR")</f>
        <v>ERROR</v>
      </c>
      <c r="AD316" s="88">
        <v>0</v>
      </c>
      <c r="AE316" s="134">
        <v>0</v>
      </c>
      <c r="AF316" s="22">
        <v>6</v>
      </c>
      <c r="AG316" s="22">
        <v>0</v>
      </c>
      <c r="AH316" s="22">
        <v>0</v>
      </c>
      <c r="AI316" s="22">
        <v>0</v>
      </c>
      <c r="AJ316" s="22" t="b">
        <v>0</v>
      </c>
      <c r="AK316" s="22">
        <v>0</v>
      </c>
      <c r="AL316" s="22">
        <v>0</v>
      </c>
    </row>
    <row r="317" spans="1:38" ht="16.5" customHeight="1" x14ac:dyDescent="0.3">
      <c r="A317" s="21">
        <f>COUNTIF(FtbReward_Quest!$B:$B,$B317)+COUNTIF(FtbReward_Mode!$B:$B,$B317)+COUNTIF(FtbReward_Content!$B:$B,$B317)-1</f>
        <v>0</v>
      </c>
      <c r="B317" s="22">
        <f t="shared" si="11"/>
        <v>1004711</v>
      </c>
      <c r="C317" s="182">
        <v>100471</v>
      </c>
      <c r="D317" s="196" t="s">
        <v>3322</v>
      </c>
      <c r="E317" s="183"/>
      <c r="F317" s="120">
        <f>COUNTIF($C$8:$C317,$C317)</f>
        <v>1</v>
      </c>
      <c r="G317" s="49" t="b">
        <v>0</v>
      </c>
      <c r="H317" s="49">
        <v>0</v>
      </c>
      <c r="I317" s="129">
        <f>IFERROR(IF(H317=0,0,VLOOKUP(VLOOKUP(H317,#REF!,MATCH("strMailTitleID",#REF!,0),FALSE),#REF!,2,FALSE)),"ERROR")</f>
        <v>0</v>
      </c>
      <c r="J317" s="176">
        <v>0</v>
      </c>
      <c r="K317" s="129">
        <f>IFERROR(IF(J317=0,0,VLOOKUP(VLOOKUP(J317,#REF!,MATCH("strMailTitleID",#REF!,0),FALSE),#REF!,2,FALSE)),"ERROR")</f>
        <v>0</v>
      </c>
      <c r="L317" s="49">
        <v>0</v>
      </c>
      <c r="M317" s="49">
        <v>0</v>
      </c>
      <c r="N317" s="49">
        <v>0</v>
      </c>
      <c r="O317" s="49">
        <v>0</v>
      </c>
      <c r="P317" s="49" t="s">
        <v>387</v>
      </c>
      <c r="Q317" s="49">
        <v>5000</v>
      </c>
      <c r="R317" s="49" t="b">
        <v>0</v>
      </c>
      <c r="S317" s="50" t="b">
        <v>0</v>
      </c>
      <c r="T317" s="22">
        <v>334001</v>
      </c>
      <c r="U317" s="134" t="str">
        <f>IFERROR(IF(T317=0,0,VLOOKUP(SUBSTITUTE(VLOOKUP(T317,#REF!,MATCH("strItemName",#REF!,0),FALSE),"SUI_",""),#REF!,2,FALSE)),"ERROR")</f>
        <v>ERROR</v>
      </c>
      <c r="V317" s="178">
        <v>334001</v>
      </c>
      <c r="W317" s="134" t="str">
        <f>IFERROR(IF(V317=0,0,VLOOKUP(SUBSTITUTE(VLOOKUP(V317,#REF!,MATCH("strItemName",#REF!,0),FALSE),"SUI_",""),#REF!,2,FALSE)),"ERROR")</f>
        <v>ERROR</v>
      </c>
      <c r="X317" s="178">
        <v>334001</v>
      </c>
      <c r="Y317" s="134" t="str">
        <f>IFERROR(IF(X317=0,0,VLOOKUP(SUBSTITUTE(VLOOKUP(X317,#REF!,MATCH("strItemName",#REF!,0),FALSE),"SUI_",""),#REF!,2,FALSE)),"ERROR")</f>
        <v>ERROR</v>
      </c>
      <c r="Z317" s="178">
        <v>334001</v>
      </c>
      <c r="AA317" s="134" t="str">
        <f>IFERROR(IF(Z317=0,0,VLOOKUP(SUBSTITUTE(VLOOKUP(Z317,#REF!,MATCH("strItemName",#REF!,0),FALSE),"SUI_",""),#REF!,2,FALSE)),"ERROR")</f>
        <v>ERROR</v>
      </c>
      <c r="AB317" s="178">
        <v>334001</v>
      </c>
      <c r="AC317" s="134" t="str">
        <f>IFERROR(IF(AB317=0,0,VLOOKUP(SUBSTITUTE(VLOOKUP(AB317,#REF!,MATCH("strItemName",#REF!,0),FALSE),"SUI_",""),#REF!,2,FALSE)),"ERROR")</f>
        <v>ERROR</v>
      </c>
      <c r="AD317" s="88">
        <v>0</v>
      </c>
      <c r="AE317" s="134">
        <v>0</v>
      </c>
      <c r="AF317" s="22">
        <v>1</v>
      </c>
      <c r="AG317" s="22">
        <v>0</v>
      </c>
      <c r="AH317" s="22">
        <v>0</v>
      </c>
      <c r="AI317" s="22">
        <v>0</v>
      </c>
      <c r="AJ317" s="22" t="b">
        <v>0</v>
      </c>
      <c r="AK317" s="22">
        <v>0</v>
      </c>
      <c r="AL317" s="22">
        <v>0</v>
      </c>
    </row>
    <row r="318" spans="1:38" ht="16.5" customHeight="1" thickBot="1" x14ac:dyDescent="0.35">
      <c r="A318" s="21">
        <f>COUNTIF(FtbReward_Quest!$B:$B,$B318)+COUNTIF(FtbReward_Mode!$B:$B,$B318)+COUNTIF(FtbReward_Content!$B:$B,$B318)-1</f>
        <v>0</v>
      </c>
      <c r="B318" s="22">
        <f t="shared" ref="B318:B320" si="12">C318*10+F318</f>
        <v>1004712</v>
      </c>
      <c r="C318" s="182">
        <v>100471</v>
      </c>
      <c r="D318" s="197" t="s">
        <v>2361</v>
      </c>
      <c r="E318" s="183"/>
      <c r="F318" s="120">
        <f>COUNTIF($C$8:$C318,$C318)</f>
        <v>2</v>
      </c>
      <c r="G318" s="49" t="b">
        <v>0</v>
      </c>
      <c r="H318" s="49">
        <v>0</v>
      </c>
      <c r="I318" s="129">
        <f>IFERROR(IF(H318=0,0,VLOOKUP(VLOOKUP(H318,#REF!,MATCH("strMailTitleID",#REF!,0),FALSE),#REF!,2,FALSE)),"ERROR")</f>
        <v>0</v>
      </c>
      <c r="J318" s="176">
        <v>0</v>
      </c>
      <c r="K318" s="129">
        <f>IFERROR(IF(J318=0,0,VLOOKUP(VLOOKUP(J318,#REF!,MATCH("strMailTitleID",#REF!,0),FALSE),#REF!,2,FALSE)),"ERROR")</f>
        <v>0</v>
      </c>
      <c r="L318" s="49">
        <v>0</v>
      </c>
      <c r="M318" s="49">
        <v>0</v>
      </c>
      <c r="N318" s="49">
        <v>0</v>
      </c>
      <c r="O318" s="49">
        <v>0</v>
      </c>
      <c r="P318" s="49" t="s">
        <v>443</v>
      </c>
      <c r="Q318" s="49">
        <v>0</v>
      </c>
      <c r="R318" s="49" t="b">
        <v>0</v>
      </c>
      <c r="S318" s="50" t="b">
        <v>0</v>
      </c>
      <c r="T318" s="22">
        <v>3081003</v>
      </c>
      <c r="U318" s="134" t="str">
        <f>IFERROR(IF(T318=0,0,VLOOKUP(SUBSTITUTE(VLOOKUP(T318,#REF!,MATCH("strItemName",#REF!,0),FALSE),"SUI_",""),#REF!,2,FALSE)),"ERROR")</f>
        <v>ERROR</v>
      </c>
      <c r="V318" s="178">
        <v>3081003</v>
      </c>
      <c r="W318" s="134" t="str">
        <f>IFERROR(IF(V318=0,0,VLOOKUP(SUBSTITUTE(VLOOKUP(V318,#REF!,MATCH("strItemName",#REF!,0),FALSE),"SUI_",""),#REF!,2,FALSE)),"ERROR")</f>
        <v>ERROR</v>
      </c>
      <c r="X318" s="178">
        <v>3081003</v>
      </c>
      <c r="Y318" s="134" t="str">
        <f>IFERROR(IF(X318=0,0,VLOOKUP(SUBSTITUTE(VLOOKUP(X318,#REF!,MATCH("strItemName",#REF!,0),FALSE),"SUI_",""),#REF!,2,FALSE)),"ERROR")</f>
        <v>ERROR</v>
      </c>
      <c r="Z318" s="178">
        <v>3081003</v>
      </c>
      <c r="AA318" s="134" t="str">
        <f>IFERROR(IF(Z318=0,0,VLOOKUP(SUBSTITUTE(VLOOKUP(Z318,#REF!,MATCH("strItemName",#REF!,0),FALSE),"SUI_",""),#REF!,2,FALSE)),"ERROR")</f>
        <v>ERROR</v>
      </c>
      <c r="AB318" s="178">
        <v>3081003</v>
      </c>
      <c r="AC318" s="134" t="str">
        <f>IFERROR(IF(AB318=0,0,VLOOKUP(SUBSTITUTE(VLOOKUP(AB318,#REF!,MATCH("strItemName",#REF!,0),FALSE),"SUI_",""),#REF!,2,FALSE)),"ERROR")</f>
        <v>ERROR</v>
      </c>
      <c r="AD318" s="88">
        <v>0</v>
      </c>
      <c r="AE318" s="134">
        <v>0</v>
      </c>
      <c r="AF318" s="22">
        <v>10</v>
      </c>
      <c r="AG318" s="22">
        <v>0</v>
      </c>
      <c r="AH318" s="22">
        <v>0</v>
      </c>
      <c r="AI318" s="22">
        <v>0</v>
      </c>
      <c r="AJ318" s="22" t="b">
        <v>0</v>
      </c>
      <c r="AK318" s="22">
        <v>0</v>
      </c>
      <c r="AL318" s="22">
        <v>0</v>
      </c>
    </row>
    <row r="319" spans="1:38" ht="16.5" customHeight="1" x14ac:dyDescent="0.3">
      <c r="A319" s="21">
        <f>COUNTIF(FtbReward_Quest!$B:$B,$B319)+COUNTIF(FtbReward_Mode!$B:$B,$B319)+COUNTIF(FtbReward_Content!$B:$B,$B319)-1</f>
        <v>0</v>
      </c>
      <c r="B319" s="22">
        <f t="shared" si="12"/>
        <v>1004811</v>
      </c>
      <c r="C319" s="182">
        <v>100481</v>
      </c>
      <c r="D319" s="196" t="s">
        <v>3328</v>
      </c>
      <c r="E319" s="183"/>
      <c r="F319" s="120">
        <f>COUNTIF($C$8:$C319,$C319)</f>
        <v>1</v>
      </c>
      <c r="G319" s="49" t="b">
        <v>0</v>
      </c>
      <c r="H319" s="49">
        <v>0</v>
      </c>
      <c r="I319" s="129">
        <f>IFERROR(IF(H319=0,0,VLOOKUP(VLOOKUP(H319,#REF!,MATCH("strMailTitleID",#REF!,0),FALSE),#REF!,2,FALSE)),"ERROR")</f>
        <v>0</v>
      </c>
      <c r="J319" s="176">
        <v>0</v>
      </c>
      <c r="K319" s="129">
        <f>IFERROR(IF(J319=0,0,VLOOKUP(VLOOKUP(J319,#REF!,MATCH("strMailTitleID",#REF!,0),FALSE),#REF!,2,FALSE)),"ERROR")</f>
        <v>0</v>
      </c>
      <c r="L319" s="49">
        <v>0</v>
      </c>
      <c r="M319" s="49">
        <v>0</v>
      </c>
      <c r="N319" s="49">
        <v>0</v>
      </c>
      <c r="O319" s="49">
        <v>0</v>
      </c>
      <c r="P319" s="49" t="s">
        <v>387</v>
      </c>
      <c r="Q319" s="49">
        <v>5000</v>
      </c>
      <c r="R319" s="49" t="b">
        <v>0</v>
      </c>
      <c r="S319" s="50" t="b">
        <v>0</v>
      </c>
      <c r="T319" s="22">
        <v>313001</v>
      </c>
      <c r="U319" s="134" t="str">
        <f>IFERROR(IF(T319=0,0,VLOOKUP(SUBSTITUTE(VLOOKUP(T319,#REF!,MATCH("strItemName",#REF!,0),FALSE),"SUI_",""),#REF!,2,FALSE)),"ERROR")</f>
        <v>ERROR</v>
      </c>
      <c r="V319" s="178">
        <v>313001</v>
      </c>
      <c r="W319" s="134" t="str">
        <f>IFERROR(IF(V319=0,0,VLOOKUP(SUBSTITUTE(VLOOKUP(V319,#REF!,MATCH("strItemName",#REF!,0),FALSE),"SUI_",""),#REF!,2,FALSE)),"ERROR")</f>
        <v>ERROR</v>
      </c>
      <c r="X319" s="178">
        <v>313001</v>
      </c>
      <c r="Y319" s="134" t="str">
        <f>IFERROR(IF(X319=0,0,VLOOKUP(SUBSTITUTE(VLOOKUP(X319,#REF!,MATCH("strItemName",#REF!,0),FALSE),"SUI_",""),#REF!,2,FALSE)),"ERROR")</f>
        <v>ERROR</v>
      </c>
      <c r="Z319" s="178">
        <v>313001</v>
      </c>
      <c r="AA319" s="134" t="str">
        <f>IFERROR(IF(Z319=0,0,VLOOKUP(SUBSTITUTE(VLOOKUP(Z319,#REF!,MATCH("strItemName",#REF!,0),FALSE),"SUI_",""),#REF!,2,FALSE)),"ERROR")</f>
        <v>ERROR</v>
      </c>
      <c r="AB319" s="178">
        <v>313001</v>
      </c>
      <c r="AC319" s="134" t="str">
        <f>IFERROR(IF(AB319=0,0,VLOOKUP(SUBSTITUTE(VLOOKUP(AB319,#REF!,MATCH("strItemName",#REF!,0),FALSE),"SUI_",""),#REF!,2,FALSE)),"ERROR")</f>
        <v>ERROR</v>
      </c>
      <c r="AD319" s="88">
        <v>0</v>
      </c>
      <c r="AE319" s="134">
        <v>0</v>
      </c>
      <c r="AF319" s="22">
        <v>1</v>
      </c>
      <c r="AG319" s="22">
        <v>0</v>
      </c>
      <c r="AH319" s="22">
        <v>0</v>
      </c>
      <c r="AI319" s="22">
        <v>0</v>
      </c>
      <c r="AJ319" s="22" t="b">
        <v>0</v>
      </c>
      <c r="AK319" s="22">
        <v>0</v>
      </c>
      <c r="AL319" s="22">
        <v>0</v>
      </c>
    </row>
    <row r="320" spans="1:38" ht="16.5" customHeight="1" thickBot="1" x14ac:dyDescent="0.35">
      <c r="A320" s="21">
        <f>COUNTIF(FtbReward_Quest!$B:$B,$B320)+COUNTIF(FtbReward_Mode!$B:$B,$B320)+COUNTIF(FtbReward_Content!$B:$B,$B320)-1</f>
        <v>0</v>
      </c>
      <c r="B320" s="22">
        <f t="shared" si="12"/>
        <v>1004812</v>
      </c>
      <c r="C320" s="182">
        <v>100481</v>
      </c>
      <c r="D320" s="197" t="s">
        <v>3323</v>
      </c>
      <c r="E320" s="183"/>
      <c r="F320" s="120">
        <f>COUNTIF($C$8:$C320,$C320)</f>
        <v>2</v>
      </c>
      <c r="G320" s="49" t="b">
        <v>0</v>
      </c>
      <c r="H320" s="49">
        <v>0</v>
      </c>
      <c r="I320" s="129">
        <f>IFERROR(IF(H320=0,0,VLOOKUP(VLOOKUP(H320,#REF!,MATCH("strMailTitleID",#REF!,0),FALSE),#REF!,2,FALSE)),"ERROR")</f>
        <v>0</v>
      </c>
      <c r="J320" s="176">
        <v>0</v>
      </c>
      <c r="K320" s="129">
        <f>IFERROR(IF(J320=0,0,VLOOKUP(VLOOKUP(J320,#REF!,MATCH("strMailTitleID",#REF!,0),FALSE),#REF!,2,FALSE)),"ERROR")</f>
        <v>0</v>
      </c>
      <c r="L320" s="49">
        <v>0</v>
      </c>
      <c r="M320" s="49">
        <v>0</v>
      </c>
      <c r="N320" s="49">
        <v>0</v>
      </c>
      <c r="O320" s="49">
        <v>0</v>
      </c>
      <c r="P320" s="49" t="s">
        <v>443</v>
      </c>
      <c r="Q320" s="49">
        <v>0</v>
      </c>
      <c r="R320" s="49" t="b">
        <v>0</v>
      </c>
      <c r="S320" s="50" t="b">
        <v>0</v>
      </c>
      <c r="T320" s="22">
        <v>3021003</v>
      </c>
      <c r="U320" s="134" t="str">
        <f>IFERROR(IF(T320=0,0,VLOOKUP(SUBSTITUTE(VLOOKUP(T320,#REF!,MATCH("strItemName",#REF!,0),FALSE),"SUI_",""),#REF!,2,FALSE)),"ERROR")</f>
        <v>ERROR</v>
      </c>
      <c r="V320" s="178">
        <v>3021003</v>
      </c>
      <c r="W320" s="134" t="str">
        <f>IFERROR(IF(V320=0,0,VLOOKUP(SUBSTITUTE(VLOOKUP(V320,#REF!,MATCH("strItemName",#REF!,0),FALSE),"SUI_",""),#REF!,2,FALSE)),"ERROR")</f>
        <v>ERROR</v>
      </c>
      <c r="X320" s="178">
        <v>3021003</v>
      </c>
      <c r="Y320" s="134" t="str">
        <f>IFERROR(IF(X320=0,0,VLOOKUP(SUBSTITUTE(VLOOKUP(X320,#REF!,MATCH("strItemName",#REF!,0),FALSE),"SUI_",""),#REF!,2,FALSE)),"ERROR")</f>
        <v>ERROR</v>
      </c>
      <c r="Z320" s="178">
        <v>3021003</v>
      </c>
      <c r="AA320" s="134" t="str">
        <f>IFERROR(IF(Z320=0,0,VLOOKUP(SUBSTITUTE(VLOOKUP(Z320,#REF!,MATCH("strItemName",#REF!,0),FALSE),"SUI_",""),#REF!,2,FALSE)),"ERROR")</f>
        <v>ERROR</v>
      </c>
      <c r="AB320" s="178">
        <v>3021003</v>
      </c>
      <c r="AC320" s="134" t="str">
        <f>IFERROR(IF(AB320=0,0,VLOOKUP(SUBSTITUTE(VLOOKUP(AB320,#REF!,MATCH("strItemName",#REF!,0),FALSE),"SUI_",""),#REF!,2,FALSE)),"ERROR")</f>
        <v>ERROR</v>
      </c>
      <c r="AD320" s="88">
        <v>0</v>
      </c>
      <c r="AE320" s="134">
        <v>0</v>
      </c>
      <c r="AF320" s="22">
        <v>1</v>
      </c>
      <c r="AG320" s="22">
        <v>0</v>
      </c>
      <c r="AH320" s="22">
        <v>0</v>
      </c>
      <c r="AI320" s="22">
        <v>0</v>
      </c>
      <c r="AJ320" s="22" t="b">
        <v>0</v>
      </c>
      <c r="AK320" s="22">
        <v>0</v>
      </c>
      <c r="AL320" s="22">
        <v>0</v>
      </c>
    </row>
    <row r="321" spans="1:38" ht="16.5" customHeight="1" x14ac:dyDescent="0.3">
      <c r="A321" s="21">
        <f>COUNTIF(FtbReward_Quest!$B:$B,$B321)+COUNTIF(FtbReward_Mode!$B:$B,$B321)+COUNTIF(FtbReward_Content!$B:$B,$B321)-1</f>
        <v>0</v>
      </c>
      <c r="B321" s="22">
        <f t="shared" ref="B321:B322" si="13">C321*10+F321</f>
        <v>1004911</v>
      </c>
      <c r="C321" s="182">
        <v>100491</v>
      </c>
      <c r="D321" s="196" t="s">
        <v>3329</v>
      </c>
      <c r="E321" s="183"/>
      <c r="F321" s="120">
        <f>COUNTIF($C$8:$C321,$C321)</f>
        <v>1</v>
      </c>
      <c r="G321" s="49" t="b">
        <v>0</v>
      </c>
      <c r="H321" s="49">
        <v>0</v>
      </c>
      <c r="I321" s="129">
        <f>IFERROR(IF(H321=0,0,VLOOKUP(VLOOKUP(H321,#REF!,MATCH("strMailTitleID",#REF!,0),FALSE),#REF!,2,FALSE)),"ERROR")</f>
        <v>0</v>
      </c>
      <c r="J321" s="176">
        <v>0</v>
      </c>
      <c r="K321" s="129">
        <f>IFERROR(IF(J321=0,0,VLOOKUP(VLOOKUP(J321,#REF!,MATCH("strMailTitleID",#REF!,0),FALSE),#REF!,2,FALSE)),"ERROR")</f>
        <v>0</v>
      </c>
      <c r="L321" s="49">
        <v>0</v>
      </c>
      <c r="M321" s="49">
        <v>0</v>
      </c>
      <c r="N321" s="49">
        <v>0</v>
      </c>
      <c r="O321" s="49">
        <v>0</v>
      </c>
      <c r="P321" s="49" t="s">
        <v>387</v>
      </c>
      <c r="Q321" s="49">
        <v>1000000</v>
      </c>
      <c r="R321" s="49" t="b">
        <v>0</v>
      </c>
      <c r="S321" s="50" t="b">
        <v>0</v>
      </c>
      <c r="T321" s="22">
        <v>107101</v>
      </c>
      <c r="U321" s="134" t="str">
        <f>IFERROR(IF(T321=0,0,VLOOKUP(SUBSTITUTE(VLOOKUP(T321,#REF!,MATCH("strItemName",#REF!,0),FALSE),"SUI_",""),#REF!,2,FALSE)),"ERROR")</f>
        <v>ERROR</v>
      </c>
      <c r="V321" s="178">
        <v>117201</v>
      </c>
      <c r="W321" s="134" t="str">
        <f>IFERROR(IF(V321=0,0,VLOOKUP(SUBSTITUTE(VLOOKUP(V321,#REF!,MATCH("strItemName",#REF!,0),FALSE),"SUI_",""),#REF!,2,FALSE)),"ERROR")</f>
        <v>ERROR</v>
      </c>
      <c r="X321" s="178">
        <v>127301</v>
      </c>
      <c r="Y321" s="134" t="str">
        <f>IFERROR(IF(X321=0,0,VLOOKUP(SUBSTITUTE(VLOOKUP(X321,#REF!,MATCH("strItemName",#REF!,0),FALSE),"SUI_",""),#REF!,2,FALSE)),"ERROR")</f>
        <v>ERROR</v>
      </c>
      <c r="Z321" s="178">
        <v>137401</v>
      </c>
      <c r="AA321" s="134" t="str">
        <f>IFERROR(IF(Z321=0,0,VLOOKUP(SUBSTITUTE(VLOOKUP(Z321,#REF!,MATCH("strItemName",#REF!,0),FALSE),"SUI_",""),#REF!,2,FALSE)),"ERROR")</f>
        <v>ERROR</v>
      </c>
      <c r="AB321" s="178">
        <v>147501</v>
      </c>
      <c r="AC321" s="134" t="str">
        <f>IFERROR(IF(AB321=0,0,VLOOKUP(SUBSTITUTE(VLOOKUP(AB321,#REF!,MATCH("strItemName",#REF!,0),FALSE),"SUI_",""),#REF!,2,FALSE)),"ERROR")</f>
        <v>ERROR</v>
      </c>
      <c r="AD321" s="88">
        <v>0</v>
      </c>
      <c r="AE321" s="134">
        <v>0</v>
      </c>
      <c r="AF321" s="22">
        <v>1</v>
      </c>
      <c r="AG321" s="22">
        <v>0</v>
      </c>
      <c r="AH321" s="22">
        <v>0</v>
      </c>
      <c r="AI321" s="22">
        <v>0</v>
      </c>
      <c r="AJ321" s="22" t="b">
        <v>0</v>
      </c>
      <c r="AK321" s="22">
        <v>0</v>
      </c>
      <c r="AL321" s="22">
        <v>0</v>
      </c>
    </row>
    <row r="322" spans="1:38" ht="16.5" customHeight="1" thickBot="1" x14ac:dyDescent="0.35">
      <c r="A322" s="21">
        <f>COUNTIF(FtbReward_Quest!$B:$B,$B322)+COUNTIF(FtbReward_Mode!$B:$B,$B322)+COUNTIF(FtbReward_Content!$B:$B,$B322)-1</f>
        <v>0</v>
      </c>
      <c r="B322" s="22">
        <f t="shared" si="13"/>
        <v>1004912</v>
      </c>
      <c r="C322" s="182">
        <v>100491</v>
      </c>
      <c r="D322" s="197" t="s">
        <v>3330</v>
      </c>
      <c r="E322" s="183"/>
      <c r="F322" s="120">
        <f>COUNTIF($C$8:$C322,$C322)</f>
        <v>2</v>
      </c>
      <c r="G322" s="49" t="b">
        <v>0</v>
      </c>
      <c r="H322" s="49">
        <v>0</v>
      </c>
      <c r="I322" s="129">
        <f>IFERROR(IF(H322=0,0,VLOOKUP(VLOOKUP(H322,#REF!,MATCH("strMailTitleID",#REF!,0),FALSE),#REF!,2,FALSE)),"ERROR")</f>
        <v>0</v>
      </c>
      <c r="J322" s="176">
        <v>0</v>
      </c>
      <c r="K322" s="129">
        <f>IFERROR(IF(J322=0,0,VLOOKUP(VLOOKUP(J322,#REF!,MATCH("strMailTitleID",#REF!,0),FALSE),#REF!,2,FALSE)),"ERROR")</f>
        <v>0</v>
      </c>
      <c r="L322" s="49">
        <v>0</v>
      </c>
      <c r="M322" s="49">
        <v>0</v>
      </c>
      <c r="N322" s="49">
        <v>0</v>
      </c>
      <c r="O322" s="49">
        <v>0</v>
      </c>
      <c r="P322" s="49" t="s">
        <v>443</v>
      </c>
      <c r="Q322" s="49">
        <v>0</v>
      </c>
      <c r="R322" s="49" t="b">
        <v>0</v>
      </c>
      <c r="S322" s="50" t="b">
        <v>0</v>
      </c>
      <c r="T322" s="22">
        <v>3111001</v>
      </c>
      <c r="U322" s="134" t="str">
        <f>IFERROR(IF(T322=0,0,VLOOKUP(SUBSTITUTE(VLOOKUP(T322,#REF!,MATCH("strItemName",#REF!,0),FALSE),"SUI_",""),#REF!,2,FALSE)),"ERROR")</f>
        <v>ERROR</v>
      </c>
      <c r="V322" s="178">
        <v>3111001</v>
      </c>
      <c r="W322" s="134" t="str">
        <f>IFERROR(IF(V322=0,0,VLOOKUP(SUBSTITUTE(VLOOKUP(V322,#REF!,MATCH("strItemName",#REF!,0),FALSE),"SUI_",""),#REF!,2,FALSE)),"ERROR")</f>
        <v>ERROR</v>
      </c>
      <c r="X322" s="178">
        <v>3111001</v>
      </c>
      <c r="Y322" s="134" t="str">
        <f>IFERROR(IF(X322=0,0,VLOOKUP(SUBSTITUTE(VLOOKUP(X322,#REF!,MATCH("strItemName",#REF!,0),FALSE),"SUI_",""),#REF!,2,FALSE)),"ERROR")</f>
        <v>ERROR</v>
      </c>
      <c r="Z322" s="178">
        <v>3111001</v>
      </c>
      <c r="AA322" s="134" t="str">
        <f>IFERROR(IF(Z322=0,0,VLOOKUP(SUBSTITUTE(VLOOKUP(Z322,#REF!,MATCH("strItemName",#REF!,0),FALSE),"SUI_",""),#REF!,2,FALSE)),"ERROR")</f>
        <v>ERROR</v>
      </c>
      <c r="AB322" s="178">
        <v>3111001</v>
      </c>
      <c r="AC322" s="134" t="str">
        <f>IFERROR(IF(AB322=0,0,VLOOKUP(SUBSTITUTE(VLOOKUP(AB322,#REF!,MATCH("strItemName",#REF!,0),FALSE),"SUI_",""),#REF!,2,FALSE)),"ERROR")</f>
        <v>ERROR</v>
      </c>
      <c r="AD322" s="88">
        <v>0</v>
      </c>
      <c r="AE322" s="134">
        <v>0</v>
      </c>
      <c r="AF322" s="22">
        <v>10</v>
      </c>
      <c r="AG322" s="22">
        <v>0</v>
      </c>
      <c r="AH322" s="22">
        <v>0</v>
      </c>
      <c r="AI322" s="22">
        <v>0</v>
      </c>
      <c r="AJ322" s="22" t="b">
        <v>0</v>
      </c>
      <c r="AK322" s="22">
        <v>0</v>
      </c>
      <c r="AL322" s="22">
        <v>0</v>
      </c>
    </row>
    <row r="323" spans="1:38" ht="16.5" customHeight="1" x14ac:dyDescent="0.3">
      <c r="A323" s="21">
        <f>COUNTIF(FtbReward_Quest!$B:$B,$B323)+COUNTIF(FtbReward_Mode!$B:$B,$B323)+COUNTIF(FtbReward_Content!$B:$B,$B323)-1</f>
        <v>0</v>
      </c>
      <c r="B323" s="22">
        <f t="shared" ref="B323:B327" si="14">C323*10+F323</f>
        <v>1005011</v>
      </c>
      <c r="C323" s="182">
        <v>100501</v>
      </c>
      <c r="D323" s="196" t="s">
        <v>3331</v>
      </c>
      <c r="E323" s="183"/>
      <c r="F323" s="120">
        <f>COUNTIF($C$8:$C323,$C323)</f>
        <v>1</v>
      </c>
      <c r="G323" s="49" t="b">
        <v>0</v>
      </c>
      <c r="H323" s="49">
        <v>0</v>
      </c>
      <c r="I323" s="129">
        <f>IFERROR(IF(H323=0,0,VLOOKUP(VLOOKUP(H323,#REF!,MATCH("strMailTitleID",#REF!,0),FALSE),#REF!,2,FALSE)),"ERROR")</f>
        <v>0</v>
      </c>
      <c r="J323" s="176">
        <v>0</v>
      </c>
      <c r="K323" s="129">
        <f>IFERROR(IF(J323=0,0,VLOOKUP(VLOOKUP(J323,#REF!,MATCH("strMailTitleID",#REF!,0),FALSE),#REF!,2,FALSE)),"ERROR")</f>
        <v>0</v>
      </c>
      <c r="L323" s="49">
        <v>0</v>
      </c>
      <c r="M323" s="49">
        <v>0</v>
      </c>
      <c r="N323" s="49">
        <v>0</v>
      </c>
      <c r="O323" s="49">
        <v>0</v>
      </c>
      <c r="P323" s="49" t="s">
        <v>387</v>
      </c>
      <c r="Q323" s="49">
        <v>5000</v>
      </c>
      <c r="R323" s="49" t="b">
        <v>0</v>
      </c>
      <c r="S323" s="50" t="b">
        <v>0</v>
      </c>
      <c r="T323" s="22">
        <v>3011001</v>
      </c>
      <c r="U323" s="134" t="str">
        <f>IFERROR(IF(T323=0,0,VLOOKUP(SUBSTITUTE(VLOOKUP(T323,#REF!,MATCH("strItemName",#REF!,0),FALSE),"SUI_",""),#REF!,2,FALSE)),"ERROR")</f>
        <v>ERROR</v>
      </c>
      <c r="V323" s="178">
        <v>3011001</v>
      </c>
      <c r="W323" s="134" t="str">
        <f>IFERROR(IF(V323=0,0,VLOOKUP(SUBSTITUTE(VLOOKUP(V323,#REF!,MATCH("strItemName",#REF!,0),FALSE),"SUI_",""),#REF!,2,FALSE)),"ERROR")</f>
        <v>ERROR</v>
      </c>
      <c r="X323" s="178">
        <v>3011001</v>
      </c>
      <c r="Y323" s="134" t="str">
        <f>IFERROR(IF(X323=0,0,VLOOKUP(SUBSTITUTE(VLOOKUP(X323,#REF!,MATCH("strItemName",#REF!,0),FALSE),"SUI_",""),#REF!,2,FALSE)),"ERROR")</f>
        <v>ERROR</v>
      </c>
      <c r="Z323" s="178">
        <v>3011001</v>
      </c>
      <c r="AA323" s="134" t="str">
        <f>IFERROR(IF(Z323=0,0,VLOOKUP(SUBSTITUTE(VLOOKUP(Z323,#REF!,MATCH("strItemName",#REF!,0),FALSE),"SUI_",""),#REF!,2,FALSE)),"ERROR")</f>
        <v>ERROR</v>
      </c>
      <c r="AB323" s="178">
        <v>3011001</v>
      </c>
      <c r="AC323" s="134" t="str">
        <f>IFERROR(IF(AB323=0,0,VLOOKUP(SUBSTITUTE(VLOOKUP(AB323,#REF!,MATCH("strItemName",#REF!,0),FALSE),"SUI_",""),#REF!,2,FALSE)),"ERROR")</f>
        <v>ERROR</v>
      </c>
      <c r="AD323" s="88">
        <v>0</v>
      </c>
      <c r="AE323" s="134">
        <v>0</v>
      </c>
      <c r="AF323" s="22">
        <v>1</v>
      </c>
      <c r="AG323" s="22">
        <v>0</v>
      </c>
      <c r="AH323" s="22">
        <v>0</v>
      </c>
      <c r="AI323" s="22">
        <v>0</v>
      </c>
      <c r="AJ323" s="22" t="b">
        <v>0</v>
      </c>
      <c r="AK323" s="22">
        <v>0</v>
      </c>
      <c r="AL323" s="22">
        <v>0</v>
      </c>
    </row>
    <row r="324" spans="1:38" ht="16.5" customHeight="1" thickBot="1" x14ac:dyDescent="0.35">
      <c r="A324" s="21">
        <f>COUNTIF(FtbReward_Quest!$B:$B,$B324)+COUNTIF(FtbReward_Mode!$B:$B,$B324)+COUNTIF(FtbReward_Content!$B:$B,$B324)-1</f>
        <v>0</v>
      </c>
      <c r="B324" s="22">
        <f t="shared" si="14"/>
        <v>1005031</v>
      </c>
      <c r="C324" s="182">
        <v>100503</v>
      </c>
      <c r="D324" s="197" t="s">
        <v>3332</v>
      </c>
      <c r="E324" s="183"/>
      <c r="F324" s="120">
        <f>COUNTIF($C$8:$C324,$C324)</f>
        <v>1</v>
      </c>
      <c r="G324" s="49" t="b">
        <v>1</v>
      </c>
      <c r="H324" s="49">
        <v>3010</v>
      </c>
      <c r="I324" s="129" t="str">
        <f>IFERROR(IF(H324=0,0,VLOOKUP(VLOOKUP(H324,#REF!,MATCH("strMailTitleID",#REF!,0),FALSE),#REF!,2,FALSE)),"ERROR")</f>
        <v>ERROR</v>
      </c>
      <c r="J324" s="176">
        <v>0</v>
      </c>
      <c r="K324" s="129">
        <f>IFERROR(IF(J324=0,0,VLOOKUP(VLOOKUP(J324,#REF!,MATCH("strMailTitleID",#REF!,0),FALSE),#REF!,2,FALSE)),"ERROR")</f>
        <v>0</v>
      </c>
      <c r="L324" s="49">
        <v>0</v>
      </c>
      <c r="M324" s="49">
        <v>0</v>
      </c>
      <c r="N324" s="49">
        <v>0</v>
      </c>
      <c r="O324" s="49">
        <v>0</v>
      </c>
      <c r="P324" s="49" t="s">
        <v>443</v>
      </c>
      <c r="Q324" s="49">
        <v>0</v>
      </c>
      <c r="R324" s="49" t="b">
        <v>0</v>
      </c>
      <c r="S324" s="50" t="b">
        <v>0</v>
      </c>
      <c r="T324" s="22">
        <v>3011001</v>
      </c>
      <c r="U324" s="134" t="str">
        <f>IFERROR(IF(T324=0,0,VLOOKUP(SUBSTITUTE(VLOOKUP(T324,#REF!,MATCH("strItemName",#REF!,0),FALSE),"SUI_",""),#REF!,2,FALSE)),"ERROR")</f>
        <v>ERROR</v>
      </c>
      <c r="V324" s="178">
        <v>3011001</v>
      </c>
      <c r="W324" s="134" t="str">
        <f>IFERROR(IF(V324=0,0,VLOOKUP(SUBSTITUTE(VLOOKUP(V324,#REF!,MATCH("strItemName",#REF!,0),FALSE),"SUI_",""),#REF!,2,FALSE)),"ERROR")</f>
        <v>ERROR</v>
      </c>
      <c r="X324" s="178">
        <v>3011001</v>
      </c>
      <c r="Y324" s="134" t="str">
        <f>IFERROR(IF(X324=0,0,VLOOKUP(SUBSTITUTE(VLOOKUP(X324,#REF!,MATCH("strItemName",#REF!,0),FALSE),"SUI_",""),#REF!,2,FALSE)),"ERROR")</f>
        <v>ERROR</v>
      </c>
      <c r="Z324" s="178">
        <v>3011001</v>
      </c>
      <c r="AA324" s="134" t="str">
        <f>IFERROR(IF(Z324=0,0,VLOOKUP(SUBSTITUTE(VLOOKUP(Z324,#REF!,MATCH("strItemName",#REF!,0),FALSE),"SUI_",""),#REF!,2,FALSE)),"ERROR")</f>
        <v>ERROR</v>
      </c>
      <c r="AB324" s="178">
        <v>3011001</v>
      </c>
      <c r="AC324" s="134" t="str">
        <f>IFERROR(IF(AB324=0,0,VLOOKUP(SUBSTITUTE(VLOOKUP(AB324,#REF!,MATCH("strItemName",#REF!,0),FALSE),"SUI_",""),#REF!,2,FALSE)),"ERROR")</f>
        <v>ERROR</v>
      </c>
      <c r="AD324" s="88">
        <v>0</v>
      </c>
      <c r="AE324" s="134">
        <v>0</v>
      </c>
      <c r="AF324" s="22">
        <v>3</v>
      </c>
      <c r="AG324" s="22">
        <v>0</v>
      </c>
      <c r="AH324" s="22">
        <v>0</v>
      </c>
      <c r="AI324" s="22">
        <v>0</v>
      </c>
      <c r="AJ324" s="22" t="b">
        <v>0</v>
      </c>
      <c r="AK324" s="22">
        <v>0</v>
      </c>
      <c r="AL324" s="22">
        <v>0</v>
      </c>
    </row>
    <row r="325" spans="1:38" ht="16.5" customHeight="1" x14ac:dyDescent="0.3">
      <c r="A325" s="21">
        <f>COUNTIF(FtbReward_Quest!$B:$B,$B325)+COUNTIF(FtbReward_Mode!$B:$B,$B325)+COUNTIF(FtbReward_Content!$B:$B,$B325)-1</f>
        <v>0</v>
      </c>
      <c r="B325" s="22">
        <f t="shared" si="14"/>
        <v>1005311</v>
      </c>
      <c r="C325" s="182">
        <v>100531</v>
      </c>
      <c r="D325" s="189" t="s">
        <v>3410</v>
      </c>
      <c r="E325" s="183"/>
      <c r="F325" s="120">
        <f>COUNTIF($C$8:$C325,$C325)</f>
        <v>1</v>
      </c>
      <c r="G325" s="49" t="b">
        <v>0</v>
      </c>
      <c r="H325" s="49">
        <v>0</v>
      </c>
      <c r="I325" s="129">
        <f>IFERROR(IF(H325=0,0,VLOOKUP(VLOOKUP(H325,#REF!,MATCH("strMailTitleID",#REF!,0),FALSE),#REF!,2,FALSE)),"ERROR")</f>
        <v>0</v>
      </c>
      <c r="J325" s="176">
        <v>0</v>
      </c>
      <c r="K325" s="129">
        <f>IFERROR(IF(J325=0,0,VLOOKUP(VLOOKUP(J325,#REF!,MATCH("strMailTitleID",#REF!,0),FALSE),#REF!,2,FALSE)),"ERROR")</f>
        <v>0</v>
      </c>
      <c r="L325" s="49">
        <v>0</v>
      </c>
      <c r="M325" s="49">
        <v>0</v>
      </c>
      <c r="N325" s="49">
        <v>0</v>
      </c>
      <c r="O325" s="49">
        <v>0</v>
      </c>
      <c r="P325" s="49" t="s">
        <v>387</v>
      </c>
      <c r="Q325" s="49">
        <v>1000</v>
      </c>
      <c r="R325" s="49" t="b">
        <v>0</v>
      </c>
      <c r="S325" s="50" t="b">
        <v>0</v>
      </c>
      <c r="T325" s="22">
        <v>5003010</v>
      </c>
      <c r="U325" s="134" t="str">
        <f>IFERROR(IF(T325=0,0,VLOOKUP(SUBSTITUTE(VLOOKUP(T325,#REF!,MATCH("strItemName",#REF!,0),FALSE),"SUI_",""),#REF!,2,FALSE)),"ERROR")</f>
        <v>ERROR</v>
      </c>
      <c r="V325" s="178">
        <v>5003010</v>
      </c>
      <c r="W325" s="134" t="str">
        <f>IFERROR(IF(V325=0,0,VLOOKUP(SUBSTITUTE(VLOOKUP(V325,#REF!,MATCH("strItemName",#REF!,0),FALSE),"SUI_",""),#REF!,2,FALSE)),"ERROR")</f>
        <v>ERROR</v>
      </c>
      <c r="X325" s="178">
        <v>5003010</v>
      </c>
      <c r="Y325" s="134" t="str">
        <f>IFERROR(IF(X325=0,0,VLOOKUP(SUBSTITUTE(VLOOKUP(X325,#REF!,MATCH("strItemName",#REF!,0),FALSE),"SUI_",""),#REF!,2,FALSE)),"ERROR")</f>
        <v>ERROR</v>
      </c>
      <c r="Z325" s="178">
        <v>5003010</v>
      </c>
      <c r="AA325" s="134" t="str">
        <f>IFERROR(IF(Z325=0,0,VLOOKUP(SUBSTITUTE(VLOOKUP(Z325,#REF!,MATCH("strItemName",#REF!,0),FALSE),"SUI_",""),#REF!,2,FALSE)),"ERROR")</f>
        <v>ERROR</v>
      </c>
      <c r="AB325" s="178">
        <v>5003010</v>
      </c>
      <c r="AC325" s="134" t="str">
        <f>IFERROR(IF(AB325=0,0,VLOOKUP(SUBSTITUTE(VLOOKUP(AB325,#REF!,MATCH("strItemName",#REF!,0),FALSE),"SUI_",""),#REF!,2,FALSE)),"ERROR")</f>
        <v>ERROR</v>
      </c>
      <c r="AD325" s="88">
        <v>0</v>
      </c>
      <c r="AE325" s="134">
        <v>0</v>
      </c>
      <c r="AF325" s="22">
        <v>1</v>
      </c>
      <c r="AG325" s="22">
        <v>0</v>
      </c>
      <c r="AH325" s="22">
        <v>0</v>
      </c>
      <c r="AI325" s="22">
        <v>0</v>
      </c>
      <c r="AJ325" s="22" t="b">
        <v>0</v>
      </c>
      <c r="AK325" s="22">
        <v>0</v>
      </c>
      <c r="AL325" s="22">
        <v>0</v>
      </c>
    </row>
    <row r="326" spans="1:38" ht="16.5" customHeight="1" x14ac:dyDescent="0.3">
      <c r="A326" s="21">
        <f>COUNTIF(FtbReward_Quest!$B:$B,$B326)+COUNTIF(FtbReward_Mode!$B:$B,$B326)+COUNTIF(FtbReward_Content!$B:$B,$B326)-1</f>
        <v>0</v>
      </c>
      <c r="B326" s="22">
        <f t="shared" si="14"/>
        <v>1005312</v>
      </c>
      <c r="C326" s="182">
        <v>100531</v>
      </c>
      <c r="D326" s="194" t="s">
        <v>3411</v>
      </c>
      <c r="E326" s="183"/>
      <c r="F326" s="120">
        <f>COUNTIF($C$8:$C326,$C326)</f>
        <v>2</v>
      </c>
      <c r="G326" s="49" t="b">
        <v>0</v>
      </c>
      <c r="H326" s="49">
        <v>0</v>
      </c>
      <c r="I326" s="129">
        <f>IFERROR(IF(H326=0,0,VLOOKUP(VLOOKUP(H326,#REF!,MATCH("strMailTitleID",#REF!,0),FALSE),#REF!,2,FALSE)),"ERROR")</f>
        <v>0</v>
      </c>
      <c r="J326" s="176">
        <v>0</v>
      </c>
      <c r="K326" s="129">
        <f>IFERROR(IF(J326=0,0,VLOOKUP(VLOOKUP(J326,#REF!,MATCH("strMailTitleID",#REF!,0),FALSE),#REF!,2,FALSE)),"ERROR")</f>
        <v>0</v>
      </c>
      <c r="L326" s="49">
        <v>0</v>
      </c>
      <c r="M326" s="49">
        <v>0</v>
      </c>
      <c r="N326" s="49">
        <v>0</v>
      </c>
      <c r="O326" s="49">
        <v>0</v>
      </c>
      <c r="P326" s="49" t="s">
        <v>443</v>
      </c>
      <c r="Q326" s="49">
        <v>0</v>
      </c>
      <c r="R326" s="49" t="b">
        <v>0</v>
      </c>
      <c r="S326" s="50" t="b">
        <v>0</v>
      </c>
      <c r="T326" s="22">
        <v>2301001</v>
      </c>
      <c r="U326" s="134" t="str">
        <f>IFERROR(IF(T326=0,0,VLOOKUP(SUBSTITUTE(VLOOKUP(T326,#REF!,MATCH("strItemName",#REF!,0),FALSE),"SUI_",""),#REF!,2,FALSE)),"ERROR")</f>
        <v>ERROR</v>
      </c>
      <c r="V326" s="178">
        <v>2301001</v>
      </c>
      <c r="W326" s="134" t="str">
        <f>IFERROR(IF(V326=0,0,VLOOKUP(SUBSTITUTE(VLOOKUP(V326,#REF!,MATCH("strItemName",#REF!,0),FALSE),"SUI_",""),#REF!,2,FALSE)),"ERROR")</f>
        <v>ERROR</v>
      </c>
      <c r="X326" s="178">
        <v>2301001</v>
      </c>
      <c r="Y326" s="134" t="str">
        <f>IFERROR(IF(X326=0,0,VLOOKUP(SUBSTITUTE(VLOOKUP(X326,#REF!,MATCH("strItemName",#REF!,0),FALSE),"SUI_",""),#REF!,2,FALSE)),"ERROR")</f>
        <v>ERROR</v>
      </c>
      <c r="Z326" s="178">
        <v>2301001</v>
      </c>
      <c r="AA326" s="134" t="str">
        <f>IFERROR(IF(Z326=0,0,VLOOKUP(SUBSTITUTE(VLOOKUP(Z326,#REF!,MATCH("strItemName",#REF!,0),FALSE),"SUI_",""),#REF!,2,FALSE)),"ERROR")</f>
        <v>ERROR</v>
      </c>
      <c r="AB326" s="178">
        <v>2301001</v>
      </c>
      <c r="AC326" s="134" t="str">
        <f>IFERROR(IF(AB326=0,0,VLOOKUP(SUBSTITUTE(VLOOKUP(AB326,#REF!,MATCH("strItemName",#REF!,0),FALSE),"SUI_",""),#REF!,2,FALSE)),"ERROR")</f>
        <v>ERROR</v>
      </c>
      <c r="AD326" s="88">
        <v>0</v>
      </c>
      <c r="AE326" s="134">
        <v>0</v>
      </c>
      <c r="AF326" s="22">
        <v>3</v>
      </c>
      <c r="AG326" s="22">
        <v>0</v>
      </c>
      <c r="AH326" s="22">
        <v>0</v>
      </c>
      <c r="AI326" s="22">
        <v>0</v>
      </c>
      <c r="AJ326" s="22" t="b">
        <v>0</v>
      </c>
      <c r="AK326" s="22">
        <v>0</v>
      </c>
      <c r="AL326" s="22">
        <v>0</v>
      </c>
    </row>
    <row r="327" spans="1:38" ht="16.5" customHeight="1" thickBot="1" x14ac:dyDescent="0.35">
      <c r="A327" s="21">
        <f>COUNTIF(FtbReward_Quest!$B:$B,$B327)+COUNTIF(FtbReward_Mode!$B:$B,$B327)+COUNTIF(FtbReward_Content!$B:$B,$B327)-1</f>
        <v>0</v>
      </c>
      <c r="B327" s="22">
        <f t="shared" si="14"/>
        <v>1005313</v>
      </c>
      <c r="C327" s="182">
        <v>100531</v>
      </c>
      <c r="D327" s="190" t="s">
        <v>3412</v>
      </c>
      <c r="E327" s="183"/>
      <c r="F327" s="120">
        <f>COUNTIF($C$8:$C327,$C327)</f>
        <v>3</v>
      </c>
      <c r="G327" s="49" t="b">
        <v>0</v>
      </c>
      <c r="H327" s="49">
        <v>0</v>
      </c>
      <c r="I327" s="129">
        <f>IFERROR(IF(H327=0,0,VLOOKUP(VLOOKUP(H327,#REF!,MATCH("strMailTitleID",#REF!,0),FALSE),#REF!,2,FALSE)),"ERROR")</f>
        <v>0</v>
      </c>
      <c r="J327" s="176">
        <v>0</v>
      </c>
      <c r="K327" s="129">
        <f>IFERROR(IF(J327=0,0,VLOOKUP(VLOOKUP(J327,#REF!,MATCH("strMailTitleID",#REF!,0),FALSE),#REF!,2,FALSE)),"ERROR")</f>
        <v>0</v>
      </c>
      <c r="L327" s="49">
        <v>0</v>
      </c>
      <c r="M327" s="49">
        <v>0</v>
      </c>
      <c r="N327" s="49">
        <v>0</v>
      </c>
      <c r="O327" s="49">
        <v>0</v>
      </c>
      <c r="P327" s="49" t="s">
        <v>443</v>
      </c>
      <c r="Q327" s="49">
        <v>0</v>
      </c>
      <c r="R327" s="49" t="b">
        <v>0</v>
      </c>
      <c r="S327" s="50" t="b">
        <v>0</v>
      </c>
      <c r="T327" s="22">
        <v>2311001</v>
      </c>
      <c r="U327" s="134" t="str">
        <f>IFERROR(IF(T327=0,0,VLOOKUP(SUBSTITUTE(VLOOKUP(T327,#REF!,MATCH("strItemName",#REF!,0),FALSE),"SUI_",""),#REF!,2,FALSE)),"ERROR")</f>
        <v>ERROR</v>
      </c>
      <c r="V327" s="178">
        <v>2311001</v>
      </c>
      <c r="W327" s="134" t="str">
        <f>IFERROR(IF(V327=0,0,VLOOKUP(SUBSTITUTE(VLOOKUP(V327,#REF!,MATCH("strItemName",#REF!,0),FALSE),"SUI_",""),#REF!,2,FALSE)),"ERROR")</f>
        <v>ERROR</v>
      </c>
      <c r="X327" s="178">
        <v>2311001</v>
      </c>
      <c r="Y327" s="134" t="str">
        <f>IFERROR(IF(X327=0,0,VLOOKUP(SUBSTITUTE(VLOOKUP(X327,#REF!,MATCH("strItemName",#REF!,0),FALSE),"SUI_",""),#REF!,2,FALSE)),"ERROR")</f>
        <v>ERROR</v>
      </c>
      <c r="Z327" s="178">
        <v>2311001</v>
      </c>
      <c r="AA327" s="134" t="str">
        <f>IFERROR(IF(Z327=0,0,VLOOKUP(SUBSTITUTE(VLOOKUP(Z327,#REF!,MATCH("strItemName",#REF!,0),FALSE),"SUI_",""),#REF!,2,FALSE)),"ERROR")</f>
        <v>ERROR</v>
      </c>
      <c r="AB327" s="178">
        <v>2311001</v>
      </c>
      <c r="AC327" s="134" t="str">
        <f>IFERROR(IF(AB327=0,0,VLOOKUP(SUBSTITUTE(VLOOKUP(AB327,#REF!,MATCH("strItemName",#REF!,0),FALSE),"SUI_",""),#REF!,2,FALSE)),"ERROR")</f>
        <v>ERROR</v>
      </c>
      <c r="AD327" s="88">
        <v>0</v>
      </c>
      <c r="AE327" s="134">
        <v>0</v>
      </c>
      <c r="AF327" s="22">
        <v>20</v>
      </c>
      <c r="AG327" s="22">
        <v>0</v>
      </c>
      <c r="AH327" s="22">
        <v>0</v>
      </c>
      <c r="AI327" s="22">
        <v>0</v>
      </c>
      <c r="AJ327" s="22" t="b">
        <v>0</v>
      </c>
      <c r="AK327" s="22">
        <v>0</v>
      </c>
      <c r="AL327" s="22">
        <v>0</v>
      </c>
    </row>
    <row r="328" spans="1:38" ht="16.5" customHeight="1" x14ac:dyDescent="0.3">
      <c r="A328" s="21">
        <f>COUNTIF(FtbReward_Quest!$B:$B,$B328)+COUNTIF(FtbReward_Mode!$B:$B,$B328)+COUNTIF(FtbReward_Content!$B:$B,$B328)-1</f>
        <v>0</v>
      </c>
      <c r="B328" s="22">
        <v>91001011</v>
      </c>
      <c r="C328" s="120">
        <v>9100101</v>
      </c>
      <c r="D328" s="185" t="s">
        <v>3408</v>
      </c>
      <c r="E328" s="49"/>
      <c r="F328" s="120">
        <f>COUNTIF($C$8:$C328,$C328)</f>
        <v>1</v>
      </c>
      <c r="G328" s="49" t="b">
        <v>0</v>
      </c>
      <c r="H328" s="49">
        <v>0</v>
      </c>
      <c r="I328" s="129">
        <f>IFERROR(IF(H328=0,0,VLOOKUP(VLOOKUP(H328,#REF!,MATCH("strMailTitleID",#REF!,0),FALSE),#REF!,2,FALSE)),"ERROR")</f>
        <v>0</v>
      </c>
      <c r="J328" s="176">
        <v>0</v>
      </c>
      <c r="K328" s="129">
        <f>IFERROR(IF(J328=0,0,VLOOKUP(VLOOKUP(J328,#REF!,MATCH("strMailTitleID",#REF!,0),FALSE),#REF!,2,FALSE)),"ERROR")</f>
        <v>0</v>
      </c>
      <c r="L328" s="49">
        <v>1000</v>
      </c>
      <c r="M328" s="49">
        <v>0</v>
      </c>
      <c r="N328" s="49">
        <v>0</v>
      </c>
      <c r="O328" s="49">
        <v>0</v>
      </c>
      <c r="P328" s="49" t="s">
        <v>3409</v>
      </c>
      <c r="Q328" s="49">
        <v>0</v>
      </c>
      <c r="R328" s="49" t="b">
        <v>0</v>
      </c>
      <c r="S328" s="50" t="b">
        <v>0</v>
      </c>
      <c r="T328" s="22">
        <v>0</v>
      </c>
      <c r="U328" s="134">
        <f>IFERROR(IF(T328=0,0,VLOOKUP(SUBSTITUTE(VLOOKUP(T328,#REF!,MATCH("strItemName",#REF!,0),FALSE),"SUI_",""),#REF!,2,FALSE)),"ERROR")</f>
        <v>0</v>
      </c>
      <c r="V328" s="178">
        <v>0</v>
      </c>
      <c r="W328" s="134">
        <f>IFERROR(IF(V328=0,0,VLOOKUP(SUBSTITUTE(VLOOKUP(V328,#REF!,MATCH("strItemName",#REF!,0),FALSE),"SUI_",""),#REF!,2,FALSE)),"ERROR")</f>
        <v>0</v>
      </c>
      <c r="X328" s="178">
        <v>0</v>
      </c>
      <c r="Y328" s="134">
        <f>IFERROR(IF(X328=0,0,VLOOKUP(SUBSTITUTE(VLOOKUP(X328,#REF!,MATCH("strItemName",#REF!,0),FALSE),"SUI_",""),#REF!,2,FALSE)),"ERROR")</f>
        <v>0</v>
      </c>
      <c r="Z328" s="178">
        <v>0</v>
      </c>
      <c r="AA328" s="134">
        <f>IFERROR(IF(Z328=0,0,VLOOKUP(SUBSTITUTE(VLOOKUP(Z328,#REF!,MATCH("strItemName",#REF!,0),FALSE),"SUI_",""),#REF!,2,FALSE)),"ERROR")</f>
        <v>0</v>
      </c>
      <c r="AB328" s="178">
        <v>0</v>
      </c>
      <c r="AC328" s="134">
        <f>IFERROR(IF(AB328=0,0,VLOOKUP(SUBSTITUTE(VLOOKUP(AB328,#REF!,MATCH("strItemName",#REF!,0),FALSE),"SUI_",""),#REF!,2,FALSE)),"ERROR")</f>
        <v>0</v>
      </c>
      <c r="AD328" s="88">
        <v>0</v>
      </c>
      <c r="AE328" s="134">
        <v>0</v>
      </c>
      <c r="AF328" s="22">
        <v>0</v>
      </c>
      <c r="AG328" s="22">
        <v>0</v>
      </c>
      <c r="AH328" s="22">
        <v>0</v>
      </c>
      <c r="AI328" s="22">
        <v>0</v>
      </c>
      <c r="AJ328" s="22" t="b">
        <v>0</v>
      </c>
      <c r="AK328" s="22">
        <v>0</v>
      </c>
      <c r="AL328" s="22">
        <v>0</v>
      </c>
    </row>
    <row r="329" spans="1:38" ht="16.5" customHeight="1" x14ac:dyDescent="0.3">
      <c r="A329" s="21">
        <f>COUNTIF(FtbReward_Quest!$B:$B,$B329)+COUNTIF(FtbReward_Mode!$B:$B,$B329)+COUNTIF(FtbReward_Content!$B:$B,$B329)-1</f>
        <v>0</v>
      </c>
      <c r="B329" s="22">
        <v>91001012</v>
      </c>
      <c r="C329" s="120">
        <v>9100101</v>
      </c>
      <c r="D329" s="49" t="s">
        <v>1641</v>
      </c>
      <c r="E329" s="49"/>
      <c r="F329" s="120">
        <f>COUNTIF($C$8:$C329,$C329)</f>
        <v>2</v>
      </c>
      <c r="G329" s="49" t="b">
        <v>0</v>
      </c>
      <c r="H329" s="49">
        <v>0</v>
      </c>
      <c r="I329" s="129">
        <f>IFERROR(IF(H329=0,0,VLOOKUP(VLOOKUP(H329,#REF!,MATCH("strMailTitleID",#REF!,0),FALSE),#REF!,2,FALSE)),"ERROR")</f>
        <v>0</v>
      </c>
      <c r="J329" s="176">
        <v>0</v>
      </c>
      <c r="K329" s="129">
        <f>IFERROR(IF(J329=0,0,VLOOKUP(VLOOKUP(J329,#REF!,MATCH("strMailTitleID",#REF!,0),FALSE),#REF!,2,FALSE)),"ERROR")</f>
        <v>0</v>
      </c>
      <c r="L329" s="49">
        <v>0</v>
      </c>
      <c r="M329" s="49">
        <v>0</v>
      </c>
      <c r="N329" s="49">
        <v>0</v>
      </c>
      <c r="O329" s="49">
        <v>0</v>
      </c>
      <c r="P329" s="49" t="s">
        <v>34</v>
      </c>
      <c r="Q329" s="49">
        <v>2000</v>
      </c>
      <c r="R329" s="49" t="b">
        <v>0</v>
      </c>
      <c r="S329" s="50" t="b">
        <v>0</v>
      </c>
      <c r="T329" s="22">
        <v>0</v>
      </c>
      <c r="U329" s="134">
        <f>IFERROR(IF(T329=0,0,VLOOKUP(SUBSTITUTE(VLOOKUP(T329,#REF!,MATCH("strItemName",#REF!,0),FALSE),"SUI_",""),#REF!,2,FALSE)),"ERROR")</f>
        <v>0</v>
      </c>
      <c r="V329" s="178">
        <v>0</v>
      </c>
      <c r="W329" s="134">
        <f>IFERROR(IF(V329=0,0,VLOOKUP(SUBSTITUTE(VLOOKUP(V329,#REF!,MATCH("strItemName",#REF!,0),FALSE),"SUI_",""),#REF!,2,FALSE)),"ERROR")</f>
        <v>0</v>
      </c>
      <c r="X329" s="178">
        <v>0</v>
      </c>
      <c r="Y329" s="134">
        <f>IFERROR(IF(X329=0,0,VLOOKUP(SUBSTITUTE(VLOOKUP(X329,#REF!,MATCH("strItemName",#REF!,0),FALSE),"SUI_",""),#REF!,2,FALSE)),"ERROR")</f>
        <v>0</v>
      </c>
      <c r="Z329" s="178">
        <v>0</v>
      </c>
      <c r="AA329" s="134">
        <f>IFERROR(IF(Z329=0,0,VLOOKUP(SUBSTITUTE(VLOOKUP(Z329,#REF!,MATCH("strItemName",#REF!,0),FALSE),"SUI_",""),#REF!,2,FALSE)),"ERROR")</f>
        <v>0</v>
      </c>
      <c r="AB329" s="178">
        <v>0</v>
      </c>
      <c r="AC329" s="134">
        <f>IFERROR(IF(AB329=0,0,VLOOKUP(SUBSTITUTE(VLOOKUP(AB329,#REF!,MATCH("strItemName",#REF!,0),FALSE),"SUI_",""),#REF!,2,FALSE)),"ERROR")</f>
        <v>0</v>
      </c>
      <c r="AD329" s="88">
        <v>0</v>
      </c>
      <c r="AE329" s="134">
        <v>0</v>
      </c>
      <c r="AF329" s="22">
        <v>0</v>
      </c>
      <c r="AG329" s="22">
        <v>0</v>
      </c>
      <c r="AH329" s="22">
        <v>0</v>
      </c>
      <c r="AI329" s="22">
        <v>0</v>
      </c>
      <c r="AJ329" s="22" t="b">
        <v>0</v>
      </c>
      <c r="AK329" s="22">
        <v>0</v>
      </c>
      <c r="AL329" s="22">
        <v>0</v>
      </c>
    </row>
    <row r="330" spans="1:38" ht="16.5" customHeight="1" x14ac:dyDescent="0.3">
      <c r="A330" s="21">
        <f>COUNTIF(FtbReward_Quest!$B:$B,$B330)+COUNTIF(FtbReward_Mode!$B:$B,$B330)+COUNTIF(FtbReward_Content!$B:$B,$B330)-1</f>
        <v>0</v>
      </c>
      <c r="B330" s="22">
        <v>91001013</v>
      </c>
      <c r="C330" s="120">
        <v>9100101</v>
      </c>
      <c r="D330" s="49" t="s">
        <v>1642</v>
      </c>
      <c r="E330" s="49"/>
      <c r="F330" s="120">
        <f>COUNTIF($C$8:$C330,$C330)</f>
        <v>3</v>
      </c>
      <c r="G330" s="49" t="b">
        <v>1</v>
      </c>
      <c r="H330" s="49">
        <v>203001</v>
      </c>
      <c r="I330" s="129" t="str">
        <f>IFERROR(IF(H330=0,0,VLOOKUP(VLOOKUP(H330,#REF!,MATCH("strMailTitleID",#REF!,0),FALSE),#REF!,2,FALSE)),"ERROR")</f>
        <v>ERROR</v>
      </c>
      <c r="J330" s="176">
        <v>0</v>
      </c>
      <c r="K330" s="129">
        <f>IFERROR(IF(J330=0,0,VLOOKUP(VLOOKUP(J330,#REF!,MATCH("strMailTitleID",#REF!,0),FALSE),#REF!,2,FALSE)),"ERROR")</f>
        <v>0</v>
      </c>
      <c r="L330" s="49">
        <v>0</v>
      </c>
      <c r="M330" s="49">
        <v>0</v>
      </c>
      <c r="N330" s="49">
        <v>0</v>
      </c>
      <c r="O330" s="49">
        <v>0</v>
      </c>
      <c r="P330" s="49" t="s">
        <v>10</v>
      </c>
      <c r="Q330" s="49">
        <v>0</v>
      </c>
      <c r="R330" s="49" t="b">
        <v>0</v>
      </c>
      <c r="S330" s="50" t="b">
        <v>0</v>
      </c>
      <c r="T330" s="22">
        <v>4011301</v>
      </c>
      <c r="U330" s="134" t="str">
        <f>IFERROR(IF(T330=0,0,VLOOKUP(SUBSTITUTE(VLOOKUP(T330,#REF!,MATCH("strItemName",#REF!,0),FALSE),"SUI_",""),#REF!,2,FALSE)),"ERROR")</f>
        <v>ERROR</v>
      </c>
      <c r="V330" s="178">
        <v>4011301</v>
      </c>
      <c r="W330" s="134" t="str">
        <f>IFERROR(IF(V330=0,0,VLOOKUP(SUBSTITUTE(VLOOKUP(V330,#REF!,MATCH("strItemName",#REF!,0),FALSE),"SUI_",""),#REF!,2,FALSE)),"ERROR")</f>
        <v>ERROR</v>
      </c>
      <c r="X330" s="178">
        <v>4011301</v>
      </c>
      <c r="Y330" s="134" t="str">
        <f>IFERROR(IF(X330=0,0,VLOOKUP(SUBSTITUTE(VLOOKUP(X330,#REF!,MATCH("strItemName",#REF!,0),FALSE),"SUI_",""),#REF!,2,FALSE)),"ERROR")</f>
        <v>ERROR</v>
      </c>
      <c r="Z330" s="178">
        <v>4011301</v>
      </c>
      <c r="AA330" s="134" t="str">
        <f>IFERROR(IF(Z330=0,0,VLOOKUP(SUBSTITUTE(VLOOKUP(Z330,#REF!,MATCH("strItemName",#REF!,0),FALSE),"SUI_",""),#REF!,2,FALSE)),"ERROR")</f>
        <v>ERROR</v>
      </c>
      <c r="AB330" s="178">
        <v>4011301</v>
      </c>
      <c r="AC330" s="134" t="str">
        <f>IFERROR(IF(AB330=0,0,VLOOKUP(SUBSTITUTE(VLOOKUP(AB330,#REF!,MATCH("strItemName",#REF!,0),FALSE),"SUI_",""),#REF!,2,FALSE)),"ERROR")</f>
        <v>ERROR</v>
      </c>
      <c r="AD330" s="88">
        <v>0</v>
      </c>
      <c r="AE330" s="134">
        <v>0</v>
      </c>
      <c r="AF330" s="22">
        <v>1</v>
      </c>
      <c r="AG330" s="22">
        <v>0</v>
      </c>
      <c r="AH330" s="22">
        <v>0</v>
      </c>
      <c r="AI330" s="22">
        <v>0</v>
      </c>
      <c r="AJ330" s="22" t="b">
        <v>0</v>
      </c>
      <c r="AK330" s="22">
        <v>0</v>
      </c>
      <c r="AL330" s="22">
        <v>0</v>
      </c>
    </row>
    <row r="331" spans="1:38" ht="16.5" customHeight="1" x14ac:dyDescent="0.3">
      <c r="A331" s="21">
        <f>COUNTIF(FtbReward_Quest!$B:$B,$B331)+COUNTIF(FtbReward_Mode!$B:$B,$B331)+COUNTIF(FtbReward_Content!$B:$B,$B331)-1</f>
        <v>0</v>
      </c>
      <c r="B331" s="22">
        <v>91001021</v>
      </c>
      <c r="C331" s="120">
        <v>9100102</v>
      </c>
      <c r="D331" s="49" t="s">
        <v>1643</v>
      </c>
      <c r="E331" s="49"/>
      <c r="F331" s="120">
        <f>COUNTIF($C$8:$C331,$C331)</f>
        <v>1</v>
      </c>
      <c r="G331" s="49" t="b">
        <v>1</v>
      </c>
      <c r="H331" s="49">
        <v>203002</v>
      </c>
      <c r="I331" s="129" t="str">
        <f>IFERROR(IF(H331=0,0,VLOOKUP(VLOOKUP(H331,#REF!,MATCH("strMailTitleID",#REF!,0),FALSE),#REF!,2,FALSE)),"ERROR")</f>
        <v>ERROR</v>
      </c>
      <c r="J331" s="176">
        <v>0</v>
      </c>
      <c r="K331" s="129">
        <f>IFERROR(IF(J331=0,0,VLOOKUP(VLOOKUP(J331,#REF!,MATCH("strMailTitleID",#REF!,0),FALSE),#REF!,2,FALSE)),"ERROR")</f>
        <v>0</v>
      </c>
      <c r="L331" s="49">
        <v>0</v>
      </c>
      <c r="M331" s="49">
        <v>0</v>
      </c>
      <c r="N331" s="49">
        <v>0</v>
      </c>
      <c r="O331" s="49">
        <v>0</v>
      </c>
      <c r="P331" s="49" t="s">
        <v>10</v>
      </c>
      <c r="Q331" s="49">
        <v>0</v>
      </c>
      <c r="R331" s="49" t="b">
        <v>0</v>
      </c>
      <c r="S331" s="50" t="b">
        <v>0</v>
      </c>
      <c r="T331" s="22">
        <v>4011301</v>
      </c>
      <c r="U331" s="134" t="str">
        <f>IFERROR(IF(T331=0,0,VLOOKUP(SUBSTITUTE(VLOOKUP(T331,#REF!,MATCH("strItemName",#REF!,0),FALSE),"SUI_",""),#REF!,2,FALSE)),"ERROR")</f>
        <v>ERROR</v>
      </c>
      <c r="V331" s="178">
        <v>4011301</v>
      </c>
      <c r="W331" s="134" t="str">
        <f>IFERROR(IF(V331=0,0,VLOOKUP(SUBSTITUTE(VLOOKUP(V331,#REF!,MATCH("strItemName",#REF!,0),FALSE),"SUI_",""),#REF!,2,FALSE)),"ERROR")</f>
        <v>ERROR</v>
      </c>
      <c r="X331" s="178">
        <v>4011301</v>
      </c>
      <c r="Y331" s="134" t="str">
        <f>IFERROR(IF(X331=0,0,VLOOKUP(SUBSTITUTE(VLOOKUP(X331,#REF!,MATCH("strItemName",#REF!,0),FALSE),"SUI_",""),#REF!,2,FALSE)),"ERROR")</f>
        <v>ERROR</v>
      </c>
      <c r="Z331" s="178">
        <v>4011301</v>
      </c>
      <c r="AA331" s="134" t="str">
        <f>IFERROR(IF(Z331=0,0,VLOOKUP(SUBSTITUTE(VLOOKUP(Z331,#REF!,MATCH("strItemName",#REF!,0),FALSE),"SUI_",""),#REF!,2,FALSE)),"ERROR")</f>
        <v>ERROR</v>
      </c>
      <c r="AB331" s="178">
        <v>4011301</v>
      </c>
      <c r="AC331" s="134" t="str">
        <f>IFERROR(IF(AB331=0,0,VLOOKUP(SUBSTITUTE(VLOOKUP(AB331,#REF!,MATCH("strItemName",#REF!,0),FALSE),"SUI_",""),#REF!,2,FALSE)),"ERROR")</f>
        <v>ERROR</v>
      </c>
      <c r="AD331" s="88">
        <v>0</v>
      </c>
      <c r="AE331" s="134">
        <v>0</v>
      </c>
      <c r="AF331" s="22">
        <v>1</v>
      </c>
      <c r="AG331" s="22">
        <v>0</v>
      </c>
      <c r="AH331" s="22">
        <v>0</v>
      </c>
      <c r="AI331" s="22">
        <v>0</v>
      </c>
      <c r="AJ331" s="22" t="b">
        <v>0</v>
      </c>
      <c r="AK331" s="22">
        <v>0</v>
      </c>
      <c r="AL331" s="22">
        <v>0</v>
      </c>
    </row>
    <row r="332" spans="1:38" ht="16.5" customHeight="1" x14ac:dyDescent="0.3">
      <c r="A332" s="21">
        <f>COUNTIF(FtbReward_Quest!$B:$B,$B332)+COUNTIF(FtbReward_Mode!$B:$B,$B332)+COUNTIF(FtbReward_Content!$B:$B,$B332)-1</f>
        <v>0</v>
      </c>
      <c r="B332" s="22">
        <v>91001031</v>
      </c>
      <c r="C332" s="120">
        <v>9100103</v>
      </c>
      <c r="D332" s="49" t="s">
        <v>1644</v>
      </c>
      <c r="E332" s="49"/>
      <c r="F332" s="120">
        <f>COUNTIF($C$8:$C332,$C332)</f>
        <v>1</v>
      </c>
      <c r="G332" s="49" t="b">
        <v>1</v>
      </c>
      <c r="H332" s="49">
        <v>203003</v>
      </c>
      <c r="I332" s="129" t="str">
        <f>IFERROR(IF(H332=0,0,VLOOKUP(VLOOKUP(H332,#REF!,MATCH("strMailTitleID",#REF!,0),FALSE),#REF!,2,FALSE)),"ERROR")</f>
        <v>ERROR</v>
      </c>
      <c r="J332" s="176">
        <v>0</v>
      </c>
      <c r="K332" s="129">
        <f>IFERROR(IF(J332=0,0,VLOOKUP(VLOOKUP(J332,#REF!,MATCH("strMailTitleID",#REF!,0),FALSE),#REF!,2,FALSE)),"ERROR")</f>
        <v>0</v>
      </c>
      <c r="L332" s="49">
        <v>0</v>
      </c>
      <c r="M332" s="49">
        <v>0</v>
      </c>
      <c r="N332" s="49">
        <v>0</v>
      </c>
      <c r="O332" s="49">
        <v>0</v>
      </c>
      <c r="P332" s="49" t="s">
        <v>10</v>
      </c>
      <c r="Q332" s="49">
        <v>0</v>
      </c>
      <c r="R332" s="49" t="b">
        <v>0</v>
      </c>
      <c r="S332" s="50" t="b">
        <v>0</v>
      </c>
      <c r="T332" s="22">
        <v>4011301</v>
      </c>
      <c r="U332" s="134" t="str">
        <f>IFERROR(IF(T332=0,0,VLOOKUP(SUBSTITUTE(VLOOKUP(T332,#REF!,MATCH("strItemName",#REF!,0),FALSE),"SUI_",""),#REF!,2,FALSE)),"ERROR")</f>
        <v>ERROR</v>
      </c>
      <c r="V332" s="178">
        <v>4011301</v>
      </c>
      <c r="W332" s="134" t="str">
        <f>IFERROR(IF(V332=0,0,VLOOKUP(SUBSTITUTE(VLOOKUP(V332,#REF!,MATCH("strItemName",#REF!,0),FALSE),"SUI_",""),#REF!,2,FALSE)),"ERROR")</f>
        <v>ERROR</v>
      </c>
      <c r="X332" s="178">
        <v>4011301</v>
      </c>
      <c r="Y332" s="134" t="str">
        <f>IFERROR(IF(X332=0,0,VLOOKUP(SUBSTITUTE(VLOOKUP(X332,#REF!,MATCH("strItemName",#REF!,0),FALSE),"SUI_",""),#REF!,2,FALSE)),"ERROR")</f>
        <v>ERROR</v>
      </c>
      <c r="Z332" s="178">
        <v>4011301</v>
      </c>
      <c r="AA332" s="134" t="str">
        <f>IFERROR(IF(Z332=0,0,VLOOKUP(SUBSTITUTE(VLOOKUP(Z332,#REF!,MATCH("strItemName",#REF!,0),FALSE),"SUI_",""),#REF!,2,FALSE)),"ERROR")</f>
        <v>ERROR</v>
      </c>
      <c r="AB332" s="178">
        <v>4011301</v>
      </c>
      <c r="AC332" s="134" t="str">
        <f>IFERROR(IF(AB332=0,0,VLOOKUP(SUBSTITUTE(VLOOKUP(AB332,#REF!,MATCH("strItemName",#REF!,0),FALSE),"SUI_",""),#REF!,2,FALSE)),"ERROR")</f>
        <v>ERROR</v>
      </c>
      <c r="AD332" s="88">
        <v>0</v>
      </c>
      <c r="AE332" s="134">
        <v>0</v>
      </c>
      <c r="AF332" s="22">
        <v>1</v>
      </c>
      <c r="AG332" s="22">
        <v>0</v>
      </c>
      <c r="AH332" s="22">
        <v>0</v>
      </c>
      <c r="AI332" s="22">
        <v>0</v>
      </c>
      <c r="AJ332" s="22" t="b">
        <v>0</v>
      </c>
      <c r="AK332" s="22">
        <v>0</v>
      </c>
      <c r="AL332" s="22">
        <v>0</v>
      </c>
    </row>
    <row r="333" spans="1:38" ht="16.5" customHeight="1" x14ac:dyDescent="0.3">
      <c r="A333" s="21">
        <f>COUNTIF(FtbReward_Quest!$B:$B,$B333)+COUNTIF(FtbReward_Mode!$B:$B,$B333)+COUNTIF(FtbReward_Content!$B:$B,$B333)-1</f>
        <v>0</v>
      </c>
      <c r="B333" s="22">
        <v>91001041</v>
      </c>
      <c r="C333" s="120">
        <v>9100104</v>
      </c>
      <c r="D333" s="49" t="s">
        <v>1645</v>
      </c>
      <c r="E333" s="49"/>
      <c r="F333" s="120">
        <f>COUNTIF($C$8:$C333,$C333)</f>
        <v>1</v>
      </c>
      <c r="G333" s="49" t="b">
        <v>1</v>
      </c>
      <c r="H333" s="49">
        <v>203003</v>
      </c>
      <c r="I333" s="129" t="str">
        <f>IFERROR(IF(H333=0,0,VLOOKUP(VLOOKUP(H333,#REF!,MATCH("strMailTitleID",#REF!,0),FALSE),#REF!,2,FALSE)),"ERROR")</f>
        <v>ERROR</v>
      </c>
      <c r="J333" s="176">
        <v>0</v>
      </c>
      <c r="K333" s="129">
        <f>IFERROR(IF(J333=0,0,VLOOKUP(VLOOKUP(J333,#REF!,MATCH("strMailTitleID",#REF!,0),FALSE),#REF!,2,FALSE)),"ERROR")</f>
        <v>0</v>
      </c>
      <c r="L333" s="49">
        <v>0</v>
      </c>
      <c r="M333" s="49">
        <v>0</v>
      </c>
      <c r="N333" s="49">
        <v>0</v>
      </c>
      <c r="O333" s="49">
        <v>0</v>
      </c>
      <c r="P333" s="49" t="s">
        <v>10</v>
      </c>
      <c r="Q333" s="49">
        <v>0</v>
      </c>
      <c r="R333" s="49" t="b">
        <v>0</v>
      </c>
      <c r="S333" s="50" t="b">
        <v>0</v>
      </c>
      <c r="T333" s="22">
        <v>4011301</v>
      </c>
      <c r="U333" s="134" t="str">
        <f>IFERROR(IF(T333=0,0,VLOOKUP(SUBSTITUTE(VLOOKUP(T333,#REF!,MATCH("strItemName",#REF!,0),FALSE),"SUI_",""),#REF!,2,FALSE)),"ERROR")</f>
        <v>ERROR</v>
      </c>
      <c r="V333" s="178">
        <v>4011301</v>
      </c>
      <c r="W333" s="134" t="str">
        <f>IFERROR(IF(V333=0,0,VLOOKUP(SUBSTITUTE(VLOOKUP(V333,#REF!,MATCH("strItemName",#REF!,0),FALSE),"SUI_",""),#REF!,2,FALSE)),"ERROR")</f>
        <v>ERROR</v>
      </c>
      <c r="X333" s="178">
        <v>4011301</v>
      </c>
      <c r="Y333" s="134" t="str">
        <f>IFERROR(IF(X333=0,0,VLOOKUP(SUBSTITUTE(VLOOKUP(X333,#REF!,MATCH("strItemName",#REF!,0),FALSE),"SUI_",""),#REF!,2,FALSE)),"ERROR")</f>
        <v>ERROR</v>
      </c>
      <c r="Z333" s="178">
        <v>4011301</v>
      </c>
      <c r="AA333" s="134" t="str">
        <f>IFERROR(IF(Z333=0,0,VLOOKUP(SUBSTITUTE(VLOOKUP(Z333,#REF!,MATCH("strItemName",#REF!,0),FALSE),"SUI_",""),#REF!,2,FALSE)),"ERROR")</f>
        <v>ERROR</v>
      </c>
      <c r="AB333" s="178">
        <v>4011301</v>
      </c>
      <c r="AC333" s="134" t="str">
        <f>IFERROR(IF(AB333=0,0,VLOOKUP(SUBSTITUTE(VLOOKUP(AB333,#REF!,MATCH("strItemName",#REF!,0),FALSE),"SUI_",""),#REF!,2,FALSE)),"ERROR")</f>
        <v>ERROR</v>
      </c>
      <c r="AD333" s="88">
        <v>0</v>
      </c>
      <c r="AE333" s="134">
        <v>0</v>
      </c>
      <c r="AF333" s="22">
        <v>1</v>
      </c>
      <c r="AG333" s="22">
        <v>0</v>
      </c>
      <c r="AH333" s="22">
        <v>0</v>
      </c>
      <c r="AI333" s="22">
        <v>0</v>
      </c>
      <c r="AJ333" s="22" t="b">
        <v>0</v>
      </c>
      <c r="AK333" s="22">
        <v>0</v>
      </c>
      <c r="AL333" s="22">
        <v>0</v>
      </c>
    </row>
    <row r="334" spans="1:38" ht="16.5" customHeight="1" x14ac:dyDescent="0.3">
      <c r="A334" s="21">
        <f>COUNTIF(FtbReward_Quest!$B:$B,$B334)+COUNTIF(FtbReward_Mode!$B:$B,$B334)+COUNTIF(FtbReward_Content!$B:$B,$B334)-1</f>
        <v>0</v>
      </c>
      <c r="B334" s="49">
        <f>C334*10+F334</f>
        <v>41001011</v>
      </c>
      <c r="C334" s="120">
        <v>4100101</v>
      </c>
      <c r="D334" s="49" t="s">
        <v>1840</v>
      </c>
      <c r="E334" s="49" t="s">
        <v>1935</v>
      </c>
      <c r="F334" s="120">
        <f>COUNTIF($C$8:$C334,$C334)</f>
        <v>1</v>
      </c>
      <c r="G334" s="49" t="b">
        <v>0</v>
      </c>
      <c r="H334" s="49">
        <v>0</v>
      </c>
      <c r="I334" s="129">
        <f>IFERROR(IF(H334=0,0,VLOOKUP(VLOOKUP(H334,#REF!,MATCH("strMailTitleID",#REF!,0),FALSE),#REF!,2,FALSE)),"ERROR")</f>
        <v>0</v>
      </c>
      <c r="J334" s="176">
        <v>0</v>
      </c>
      <c r="K334" s="129">
        <f>IFERROR(IF(J334=0,0,VLOOKUP(VLOOKUP(J334,#REF!,MATCH("strMailTitleID",#REF!,0),FALSE),#REF!,2,FALSE)),"ERROR")</f>
        <v>0</v>
      </c>
      <c r="L334" s="49">
        <f ca="1">IFERROR(VLOOKUP($B334,INDIRECT(VLOOKUP($E334,보상!$S:$AA,2,FALSE)),MATCH(L$6,INDIRECT(VLOOKUP($E334,보상!$S:$AA,3,FALSE)),0),FALSE),"ERROR")</f>
        <v>150</v>
      </c>
      <c r="M334" s="49">
        <v>0</v>
      </c>
      <c r="N334" s="49">
        <v>0</v>
      </c>
      <c r="O334" s="49">
        <v>0</v>
      </c>
      <c r="P334" s="49" t="str">
        <f ca="1">IFERROR(VLOOKUP($B334,INDIRECT(VLOOKUP($E334,보상!$S:$AA,2,FALSE)),MATCH(P$6,INDIRECT(VLOOKUP($E334,보상!$S:$AA,3,FALSE)),0),FALSE),"ERROR")</f>
        <v>Gold</v>
      </c>
      <c r="Q334" s="49">
        <f ca="1">IFERROR(VLOOKUP($B334,INDIRECT(VLOOKUP($E334,보상!$S:$AA,2,FALSE)),MATCH(Q$6,INDIRECT(VLOOKUP($E334,보상!$S:$AA,3,FALSE)),0),FALSE),"ERROR")</f>
        <v>1500</v>
      </c>
      <c r="R334" s="49" t="b">
        <v>0</v>
      </c>
      <c r="S334" s="50" t="b">
        <v>0</v>
      </c>
      <c r="T334" s="50">
        <f ca="1">IFERROR(VLOOKUP($B334,INDIRECT(VLOOKUP($E334,보상!$S:$AA,2,FALSE)),MATCH(T$6,INDIRECT(VLOOKUP($E334,보상!$S:$AA,3,FALSE)),0),FALSE),"ERROR")</f>
        <v>4012011</v>
      </c>
      <c r="U334" s="134" t="str">
        <f ca="1">IFERROR(IF(T334=0,0,VLOOKUP(SUBSTITUTE(VLOOKUP(T334,#REF!,MATCH("strItemName",#REF!,0),FALSE),"SUI_",""),#REF!,2,FALSE)),"ERROR")</f>
        <v>ERROR</v>
      </c>
      <c r="V334" s="177">
        <f t="shared" ref="V334:AB397" ca="1" si="15">IF(T334=0,0,IF(OR(INT(T334/10000)=15,INT(T334/10000)=24,INT(T334/10000)=35),T334,IF(T334&gt;300000,T334,IF(T334&lt;200000,T334+10100,T334+100))))</f>
        <v>4012011</v>
      </c>
      <c r="W334" s="134" t="str">
        <f ca="1">IFERROR(IF(V334=0,0,VLOOKUP(SUBSTITUTE(VLOOKUP(V334,#REF!,MATCH("strItemName",#REF!,0),FALSE),"SUI_",""),#REF!,2,FALSE)),"ERROR")</f>
        <v>ERROR</v>
      </c>
      <c r="X334" s="177">
        <f t="shared" ca="1" si="15"/>
        <v>4012011</v>
      </c>
      <c r="Y334" s="134" t="str">
        <f ca="1">IFERROR(IF(X334=0,0,VLOOKUP(SUBSTITUTE(VLOOKUP(X334,#REF!,MATCH("strItemName",#REF!,0),FALSE),"SUI_",""),#REF!,2,FALSE)),"ERROR")</f>
        <v>ERROR</v>
      </c>
      <c r="Z334" s="177">
        <f t="shared" ca="1" si="15"/>
        <v>4012011</v>
      </c>
      <c r="AA334" s="134" t="str">
        <f ca="1">IFERROR(IF(Z334=0,0,VLOOKUP(SUBSTITUTE(VLOOKUP(Z334,#REF!,MATCH("strItemName",#REF!,0),FALSE),"SUI_",""),#REF!,2,FALSE)),"ERROR")</f>
        <v>ERROR</v>
      </c>
      <c r="AB334" s="177">
        <f t="shared" ca="1" si="15"/>
        <v>4012011</v>
      </c>
      <c r="AC334" s="134" t="str">
        <f ca="1">IFERROR(IF(AB334=0,0,VLOOKUP(SUBSTITUTE(VLOOKUP(AB334,#REF!,MATCH("strItemName",#REF!,0),FALSE),"SUI_",""),#REF!,2,FALSE)),"ERROR")</f>
        <v>ERROR</v>
      </c>
      <c r="AD334" s="88">
        <v>0</v>
      </c>
      <c r="AE334" s="134">
        <v>0</v>
      </c>
      <c r="AF334" s="49">
        <f ca="1">IFERROR(VLOOKUP($B334,INDIRECT(VLOOKUP($E334,보상!$S:$AA,2,FALSE)),MATCH(AF$6,INDIRECT(VLOOKUP($E334,보상!$S:$AA,3,FALSE)),0),FALSE),"ERROR")</f>
        <v>1</v>
      </c>
      <c r="AG334" s="22">
        <v>0</v>
      </c>
      <c r="AH334" s="22">
        <v>0</v>
      </c>
      <c r="AI334" s="22">
        <v>0</v>
      </c>
      <c r="AJ334" s="22" t="b">
        <v>0</v>
      </c>
      <c r="AK334" s="22">
        <v>0</v>
      </c>
      <c r="AL334" s="22">
        <v>0</v>
      </c>
    </row>
    <row r="335" spans="1:38" ht="16.5" customHeight="1" x14ac:dyDescent="0.3">
      <c r="A335" s="21">
        <f>COUNTIF(FtbReward_Quest!$B:$B,$B335)+COUNTIF(FtbReward_Mode!$B:$B,$B335)+COUNTIF(FtbReward_Content!$B:$B,$B335)-1</f>
        <v>0</v>
      </c>
      <c r="B335" s="49">
        <f t="shared" ref="B335:B398" si="16">C335*10+F335</f>
        <v>41001021</v>
      </c>
      <c r="C335" s="120">
        <v>4100102</v>
      </c>
      <c r="D335" s="49" t="s">
        <v>1840</v>
      </c>
      <c r="E335" s="49" t="s">
        <v>1935</v>
      </c>
      <c r="F335" s="120">
        <f>COUNTIF($C$8:$C335,$C335)</f>
        <v>1</v>
      </c>
      <c r="G335" s="49" t="b">
        <v>0</v>
      </c>
      <c r="H335" s="49">
        <v>0</v>
      </c>
      <c r="I335" s="129">
        <f>IFERROR(IF(H335=0,0,VLOOKUP(VLOOKUP(H335,#REF!,MATCH("strMailTitleID",#REF!,0),FALSE),#REF!,2,FALSE)),"ERROR")</f>
        <v>0</v>
      </c>
      <c r="J335" s="176">
        <v>0</v>
      </c>
      <c r="K335" s="129">
        <f>IFERROR(IF(J335=0,0,VLOOKUP(VLOOKUP(J335,#REF!,MATCH("strMailTitleID",#REF!,0),FALSE),#REF!,2,FALSE)),"ERROR")</f>
        <v>0</v>
      </c>
      <c r="L335" s="49">
        <f ca="1">IFERROR(VLOOKUP($B335,INDIRECT(VLOOKUP($E335,보상!$S:$AA,2,FALSE)),MATCH(L$6,INDIRECT(VLOOKUP($E335,보상!$S:$AA,3,FALSE)),0),FALSE),"ERROR")</f>
        <v>300</v>
      </c>
      <c r="M335" s="49">
        <v>0</v>
      </c>
      <c r="N335" s="49">
        <v>0</v>
      </c>
      <c r="O335" s="49">
        <v>0</v>
      </c>
      <c r="P335" s="49" t="str">
        <f ca="1">IFERROR(VLOOKUP($B335,INDIRECT(VLOOKUP($E335,보상!$S:$AA,2,FALSE)),MATCH(P$6,INDIRECT(VLOOKUP($E335,보상!$S:$AA,3,FALSE)),0),FALSE),"ERROR")</f>
        <v>Gold</v>
      </c>
      <c r="Q335" s="49">
        <f ca="1">IFERROR(VLOOKUP($B335,INDIRECT(VLOOKUP($E335,보상!$S:$AA,2,FALSE)),MATCH(Q$6,INDIRECT(VLOOKUP($E335,보상!$S:$AA,3,FALSE)),0),FALSE),"ERROR")</f>
        <v>3000</v>
      </c>
      <c r="R335" s="49" t="b">
        <v>0</v>
      </c>
      <c r="S335" s="50" t="b">
        <v>0</v>
      </c>
      <c r="T335" s="50">
        <f ca="1">IFERROR(VLOOKUP($B335,INDIRECT(VLOOKUP($E335,보상!$S:$AA,2,FALSE)),MATCH(T$6,INDIRECT(VLOOKUP($E335,보상!$S:$AA,3,FALSE)),0),FALSE),"ERROR")</f>
        <v>4012011</v>
      </c>
      <c r="U335" s="134" t="str">
        <f ca="1">IFERROR(IF(T335=0,0,VLOOKUP(SUBSTITUTE(VLOOKUP(T335,#REF!,MATCH("strItemName",#REF!,0),FALSE),"SUI_",""),#REF!,2,FALSE)),"ERROR")</f>
        <v>ERROR</v>
      </c>
      <c r="V335" s="177">
        <f t="shared" ca="1" si="15"/>
        <v>4012011</v>
      </c>
      <c r="W335" s="134" t="str">
        <f ca="1">IFERROR(IF(V335=0,0,VLOOKUP(SUBSTITUTE(VLOOKUP(V335,#REF!,MATCH("strItemName",#REF!,0),FALSE),"SUI_",""),#REF!,2,FALSE)),"ERROR")</f>
        <v>ERROR</v>
      </c>
      <c r="X335" s="177">
        <f t="shared" ca="1" si="15"/>
        <v>4012011</v>
      </c>
      <c r="Y335" s="134" t="str">
        <f ca="1">IFERROR(IF(X335=0,0,VLOOKUP(SUBSTITUTE(VLOOKUP(X335,#REF!,MATCH("strItemName",#REF!,0),FALSE),"SUI_",""),#REF!,2,FALSE)),"ERROR")</f>
        <v>ERROR</v>
      </c>
      <c r="Z335" s="177">
        <f t="shared" ca="1" si="15"/>
        <v>4012011</v>
      </c>
      <c r="AA335" s="134" t="str">
        <f ca="1">IFERROR(IF(Z335=0,0,VLOOKUP(SUBSTITUTE(VLOOKUP(Z335,#REF!,MATCH("strItemName",#REF!,0),FALSE),"SUI_",""),#REF!,2,FALSE)),"ERROR")</f>
        <v>ERROR</v>
      </c>
      <c r="AB335" s="177">
        <f t="shared" ca="1" si="15"/>
        <v>4012011</v>
      </c>
      <c r="AC335" s="134" t="str">
        <f ca="1">IFERROR(IF(AB335=0,0,VLOOKUP(SUBSTITUTE(VLOOKUP(AB335,#REF!,MATCH("strItemName",#REF!,0),FALSE),"SUI_",""),#REF!,2,FALSE)),"ERROR")</f>
        <v>ERROR</v>
      </c>
      <c r="AD335" s="88">
        <v>0</v>
      </c>
      <c r="AE335" s="134">
        <v>0</v>
      </c>
      <c r="AF335" s="49">
        <f ca="1">IFERROR(VLOOKUP($B335,INDIRECT(VLOOKUP($E335,보상!$S:$AA,2,FALSE)),MATCH(AF$6,INDIRECT(VLOOKUP($E335,보상!$S:$AA,3,FALSE)),0),FALSE),"ERROR")</f>
        <v>2</v>
      </c>
      <c r="AG335" s="22">
        <v>0</v>
      </c>
      <c r="AH335" s="22">
        <v>0</v>
      </c>
      <c r="AI335" s="22">
        <v>0</v>
      </c>
      <c r="AJ335" s="22" t="b">
        <v>0</v>
      </c>
      <c r="AK335" s="22">
        <v>0</v>
      </c>
      <c r="AL335" s="22">
        <v>0</v>
      </c>
    </row>
    <row r="336" spans="1:38" ht="16.5" customHeight="1" x14ac:dyDescent="0.3">
      <c r="A336" s="21">
        <f>COUNTIF(FtbReward_Quest!$B:$B,$B336)+COUNTIF(FtbReward_Mode!$B:$B,$B336)+COUNTIF(FtbReward_Content!$B:$B,$B336)-1</f>
        <v>0</v>
      </c>
      <c r="B336" s="49">
        <f t="shared" si="16"/>
        <v>41001031</v>
      </c>
      <c r="C336" s="120">
        <v>4100103</v>
      </c>
      <c r="D336" s="49" t="s">
        <v>1840</v>
      </c>
      <c r="E336" s="49" t="s">
        <v>1935</v>
      </c>
      <c r="F336" s="120">
        <f>COUNTIF($C$8:$C336,$C336)</f>
        <v>1</v>
      </c>
      <c r="G336" s="49" t="b">
        <v>0</v>
      </c>
      <c r="H336" s="49">
        <v>0</v>
      </c>
      <c r="I336" s="129">
        <f>IFERROR(IF(H336=0,0,VLOOKUP(VLOOKUP(H336,#REF!,MATCH("strMailTitleID",#REF!,0),FALSE),#REF!,2,FALSE)),"ERROR")</f>
        <v>0</v>
      </c>
      <c r="J336" s="176">
        <v>0</v>
      </c>
      <c r="K336" s="129">
        <f>IFERROR(IF(J336=0,0,VLOOKUP(VLOOKUP(J336,#REF!,MATCH("strMailTitleID",#REF!,0),FALSE),#REF!,2,FALSE)),"ERROR")</f>
        <v>0</v>
      </c>
      <c r="L336" s="49">
        <f ca="1">IFERROR(VLOOKUP($B336,INDIRECT(VLOOKUP($E336,보상!$S:$AA,2,FALSE)),MATCH(L$6,INDIRECT(VLOOKUP($E336,보상!$S:$AA,3,FALSE)),0),FALSE),"ERROR")</f>
        <v>450</v>
      </c>
      <c r="M336" s="49">
        <v>0</v>
      </c>
      <c r="N336" s="49">
        <v>0</v>
      </c>
      <c r="O336" s="49">
        <v>0</v>
      </c>
      <c r="P336" s="49" t="str">
        <f ca="1">IFERROR(VLOOKUP($B336,INDIRECT(VLOOKUP($E336,보상!$S:$AA,2,FALSE)),MATCH(P$6,INDIRECT(VLOOKUP($E336,보상!$S:$AA,3,FALSE)),0),FALSE),"ERROR")</f>
        <v>Gold</v>
      </c>
      <c r="Q336" s="49">
        <f ca="1">IFERROR(VLOOKUP($B336,INDIRECT(VLOOKUP($E336,보상!$S:$AA,2,FALSE)),MATCH(Q$6,INDIRECT(VLOOKUP($E336,보상!$S:$AA,3,FALSE)),0),FALSE),"ERROR")</f>
        <v>4500</v>
      </c>
      <c r="R336" s="49" t="b">
        <v>0</v>
      </c>
      <c r="S336" s="50" t="b">
        <v>0</v>
      </c>
      <c r="T336" s="50">
        <f ca="1">IFERROR(VLOOKUP($B336,INDIRECT(VLOOKUP($E336,보상!$S:$AA,2,FALSE)),MATCH(T$6,INDIRECT(VLOOKUP($E336,보상!$S:$AA,3,FALSE)),0),FALSE),"ERROR")</f>
        <v>4012011</v>
      </c>
      <c r="U336" s="134" t="str">
        <f ca="1">IFERROR(IF(T336=0,0,VLOOKUP(SUBSTITUTE(VLOOKUP(T336,#REF!,MATCH("strItemName",#REF!,0),FALSE),"SUI_",""),#REF!,2,FALSE)),"ERROR")</f>
        <v>ERROR</v>
      </c>
      <c r="V336" s="177">
        <f t="shared" ca="1" si="15"/>
        <v>4012011</v>
      </c>
      <c r="W336" s="134" t="str">
        <f ca="1">IFERROR(IF(V336=0,0,VLOOKUP(SUBSTITUTE(VLOOKUP(V336,#REF!,MATCH("strItemName",#REF!,0),FALSE),"SUI_",""),#REF!,2,FALSE)),"ERROR")</f>
        <v>ERROR</v>
      </c>
      <c r="X336" s="177">
        <f t="shared" ca="1" si="15"/>
        <v>4012011</v>
      </c>
      <c r="Y336" s="134" t="str">
        <f ca="1">IFERROR(IF(X336=0,0,VLOOKUP(SUBSTITUTE(VLOOKUP(X336,#REF!,MATCH("strItemName",#REF!,0),FALSE),"SUI_",""),#REF!,2,FALSE)),"ERROR")</f>
        <v>ERROR</v>
      </c>
      <c r="Z336" s="177">
        <f t="shared" ca="1" si="15"/>
        <v>4012011</v>
      </c>
      <c r="AA336" s="134" t="str">
        <f ca="1">IFERROR(IF(Z336=0,0,VLOOKUP(SUBSTITUTE(VLOOKUP(Z336,#REF!,MATCH("strItemName",#REF!,0),FALSE),"SUI_",""),#REF!,2,FALSE)),"ERROR")</f>
        <v>ERROR</v>
      </c>
      <c r="AB336" s="177">
        <f t="shared" ca="1" si="15"/>
        <v>4012011</v>
      </c>
      <c r="AC336" s="134" t="str">
        <f ca="1">IFERROR(IF(AB336=0,0,VLOOKUP(SUBSTITUTE(VLOOKUP(AB336,#REF!,MATCH("strItemName",#REF!,0),FALSE),"SUI_",""),#REF!,2,FALSE)),"ERROR")</f>
        <v>ERROR</v>
      </c>
      <c r="AD336" s="88">
        <v>0</v>
      </c>
      <c r="AE336" s="134">
        <v>0</v>
      </c>
      <c r="AF336" s="49">
        <f ca="1">IFERROR(VLOOKUP($B336,INDIRECT(VLOOKUP($E336,보상!$S:$AA,2,FALSE)),MATCH(AF$6,INDIRECT(VLOOKUP($E336,보상!$S:$AA,3,FALSE)),0),FALSE),"ERROR")</f>
        <v>3</v>
      </c>
      <c r="AG336" s="22">
        <v>0</v>
      </c>
      <c r="AH336" s="22">
        <v>0</v>
      </c>
      <c r="AI336" s="22">
        <v>0</v>
      </c>
      <c r="AJ336" s="22" t="b">
        <v>0</v>
      </c>
      <c r="AK336" s="22">
        <v>0</v>
      </c>
      <c r="AL336" s="22">
        <v>0</v>
      </c>
    </row>
    <row r="337" spans="1:38" ht="16.5" customHeight="1" x14ac:dyDescent="0.3">
      <c r="A337" s="21">
        <f>COUNTIF(FtbReward_Quest!$B:$B,$B337)+COUNTIF(FtbReward_Mode!$B:$B,$B337)+COUNTIF(FtbReward_Content!$B:$B,$B337)-1</f>
        <v>0</v>
      </c>
      <c r="B337" s="49">
        <f t="shared" si="16"/>
        <v>41001041</v>
      </c>
      <c r="C337" s="120">
        <v>4100104</v>
      </c>
      <c r="D337" s="49" t="s">
        <v>1840</v>
      </c>
      <c r="E337" s="49" t="s">
        <v>1935</v>
      </c>
      <c r="F337" s="120">
        <f>COUNTIF($C$8:$C337,$C337)</f>
        <v>1</v>
      </c>
      <c r="G337" s="49" t="b">
        <v>0</v>
      </c>
      <c r="H337" s="49">
        <v>0</v>
      </c>
      <c r="I337" s="129">
        <f>IFERROR(IF(H337=0,0,VLOOKUP(VLOOKUP(H337,#REF!,MATCH("strMailTitleID",#REF!,0),FALSE),#REF!,2,FALSE)),"ERROR")</f>
        <v>0</v>
      </c>
      <c r="J337" s="176">
        <v>0</v>
      </c>
      <c r="K337" s="129">
        <f>IFERROR(IF(J337=0,0,VLOOKUP(VLOOKUP(J337,#REF!,MATCH("strMailTitleID",#REF!,0),FALSE),#REF!,2,FALSE)),"ERROR")</f>
        <v>0</v>
      </c>
      <c r="L337" s="49">
        <f ca="1">IFERROR(VLOOKUP($B337,INDIRECT(VLOOKUP($E337,보상!$S:$AA,2,FALSE)),MATCH(L$6,INDIRECT(VLOOKUP($E337,보상!$S:$AA,3,FALSE)),0),FALSE),"ERROR")</f>
        <v>600</v>
      </c>
      <c r="M337" s="49">
        <v>0</v>
      </c>
      <c r="N337" s="49">
        <v>0</v>
      </c>
      <c r="O337" s="49">
        <v>0</v>
      </c>
      <c r="P337" s="49" t="str">
        <f ca="1">IFERROR(VLOOKUP($B337,INDIRECT(VLOOKUP($E337,보상!$S:$AA,2,FALSE)),MATCH(P$6,INDIRECT(VLOOKUP($E337,보상!$S:$AA,3,FALSE)),0),FALSE),"ERROR")</f>
        <v>Gold</v>
      </c>
      <c r="Q337" s="49">
        <f ca="1">IFERROR(VLOOKUP($B337,INDIRECT(VLOOKUP($E337,보상!$S:$AA,2,FALSE)),MATCH(Q$6,INDIRECT(VLOOKUP($E337,보상!$S:$AA,3,FALSE)),0),FALSE),"ERROR")</f>
        <v>6000</v>
      </c>
      <c r="R337" s="49" t="b">
        <v>0</v>
      </c>
      <c r="S337" s="50" t="b">
        <v>0</v>
      </c>
      <c r="T337" s="50">
        <f ca="1">IFERROR(VLOOKUP($B337,INDIRECT(VLOOKUP($E337,보상!$S:$AA,2,FALSE)),MATCH(T$6,INDIRECT(VLOOKUP($E337,보상!$S:$AA,3,FALSE)),0),FALSE),"ERROR")</f>
        <v>4012011</v>
      </c>
      <c r="U337" s="134" t="str">
        <f ca="1">IFERROR(IF(T337=0,0,VLOOKUP(SUBSTITUTE(VLOOKUP(T337,#REF!,MATCH("strItemName",#REF!,0),FALSE),"SUI_",""),#REF!,2,FALSE)),"ERROR")</f>
        <v>ERROR</v>
      </c>
      <c r="V337" s="177">
        <f t="shared" ca="1" si="15"/>
        <v>4012011</v>
      </c>
      <c r="W337" s="134" t="str">
        <f ca="1">IFERROR(IF(V337=0,0,VLOOKUP(SUBSTITUTE(VLOOKUP(V337,#REF!,MATCH("strItemName",#REF!,0),FALSE),"SUI_",""),#REF!,2,FALSE)),"ERROR")</f>
        <v>ERROR</v>
      </c>
      <c r="X337" s="177">
        <f t="shared" ca="1" si="15"/>
        <v>4012011</v>
      </c>
      <c r="Y337" s="134" t="str">
        <f ca="1">IFERROR(IF(X337=0,0,VLOOKUP(SUBSTITUTE(VLOOKUP(X337,#REF!,MATCH("strItemName",#REF!,0),FALSE),"SUI_",""),#REF!,2,FALSE)),"ERROR")</f>
        <v>ERROR</v>
      </c>
      <c r="Z337" s="177">
        <f t="shared" ca="1" si="15"/>
        <v>4012011</v>
      </c>
      <c r="AA337" s="134" t="str">
        <f ca="1">IFERROR(IF(Z337=0,0,VLOOKUP(SUBSTITUTE(VLOOKUP(Z337,#REF!,MATCH("strItemName",#REF!,0),FALSE),"SUI_",""),#REF!,2,FALSE)),"ERROR")</f>
        <v>ERROR</v>
      </c>
      <c r="AB337" s="177">
        <f t="shared" ca="1" si="15"/>
        <v>4012011</v>
      </c>
      <c r="AC337" s="134" t="str">
        <f ca="1">IFERROR(IF(AB337=0,0,VLOOKUP(SUBSTITUTE(VLOOKUP(AB337,#REF!,MATCH("strItemName",#REF!,0),FALSE),"SUI_",""),#REF!,2,FALSE)),"ERROR")</f>
        <v>ERROR</v>
      </c>
      <c r="AD337" s="88">
        <v>0</v>
      </c>
      <c r="AE337" s="134">
        <v>0</v>
      </c>
      <c r="AF337" s="49">
        <f ca="1">IFERROR(VLOOKUP($B337,INDIRECT(VLOOKUP($E337,보상!$S:$AA,2,FALSE)),MATCH(AF$6,INDIRECT(VLOOKUP($E337,보상!$S:$AA,3,FALSE)),0),FALSE),"ERROR")</f>
        <v>4</v>
      </c>
      <c r="AG337" s="22">
        <v>0</v>
      </c>
      <c r="AH337" s="22">
        <v>0</v>
      </c>
      <c r="AI337" s="22">
        <v>0</v>
      </c>
      <c r="AJ337" s="22" t="b">
        <v>0</v>
      </c>
      <c r="AK337" s="22">
        <v>0</v>
      </c>
      <c r="AL337" s="22">
        <v>0</v>
      </c>
    </row>
    <row r="338" spans="1:38" ht="16.5" customHeight="1" x14ac:dyDescent="0.3">
      <c r="A338" s="21">
        <f>COUNTIF(FtbReward_Quest!$B:$B,$B338)+COUNTIF(FtbReward_Mode!$B:$B,$B338)+COUNTIF(FtbReward_Content!$B:$B,$B338)-1</f>
        <v>0</v>
      </c>
      <c r="B338" s="49">
        <f t="shared" si="16"/>
        <v>41001051</v>
      </c>
      <c r="C338" s="120">
        <v>4100105</v>
      </c>
      <c r="D338" s="49" t="s">
        <v>1840</v>
      </c>
      <c r="E338" s="49" t="s">
        <v>1935</v>
      </c>
      <c r="F338" s="120">
        <f>COUNTIF($C$8:$C338,$C338)</f>
        <v>1</v>
      </c>
      <c r="G338" s="49" t="b">
        <v>0</v>
      </c>
      <c r="H338" s="49">
        <v>0</v>
      </c>
      <c r="I338" s="129">
        <f>IFERROR(IF(H338=0,0,VLOOKUP(VLOOKUP(H338,#REF!,MATCH("strMailTitleID",#REF!,0),FALSE),#REF!,2,FALSE)),"ERROR")</f>
        <v>0</v>
      </c>
      <c r="J338" s="176">
        <v>0</v>
      </c>
      <c r="K338" s="129">
        <f>IFERROR(IF(J338=0,0,VLOOKUP(VLOOKUP(J338,#REF!,MATCH("strMailTitleID",#REF!,0),FALSE),#REF!,2,FALSE)),"ERROR")</f>
        <v>0</v>
      </c>
      <c r="L338" s="49">
        <f ca="1">IFERROR(VLOOKUP($B338,INDIRECT(VLOOKUP($E338,보상!$S:$AA,2,FALSE)),MATCH(L$6,INDIRECT(VLOOKUP($E338,보상!$S:$AA,3,FALSE)),0),FALSE),"ERROR")</f>
        <v>750</v>
      </c>
      <c r="M338" s="49">
        <v>0</v>
      </c>
      <c r="N338" s="49">
        <v>0</v>
      </c>
      <c r="O338" s="49">
        <v>0</v>
      </c>
      <c r="P338" s="49" t="str">
        <f ca="1">IFERROR(VLOOKUP($B338,INDIRECT(VLOOKUP($E338,보상!$S:$AA,2,FALSE)),MATCH(P$6,INDIRECT(VLOOKUP($E338,보상!$S:$AA,3,FALSE)),0),FALSE),"ERROR")</f>
        <v>Gold</v>
      </c>
      <c r="Q338" s="49">
        <f ca="1">IFERROR(VLOOKUP($B338,INDIRECT(VLOOKUP($E338,보상!$S:$AA,2,FALSE)),MATCH(Q$6,INDIRECT(VLOOKUP($E338,보상!$S:$AA,3,FALSE)),0),FALSE),"ERROR")</f>
        <v>7500</v>
      </c>
      <c r="R338" s="49" t="b">
        <v>0</v>
      </c>
      <c r="S338" s="50" t="b">
        <v>0</v>
      </c>
      <c r="T338" s="50">
        <f ca="1">IFERROR(VLOOKUP($B338,INDIRECT(VLOOKUP($E338,보상!$S:$AA,2,FALSE)),MATCH(T$6,INDIRECT(VLOOKUP($E338,보상!$S:$AA,3,FALSE)),0),FALSE),"ERROR")</f>
        <v>4012011</v>
      </c>
      <c r="U338" s="134" t="str">
        <f ca="1">IFERROR(IF(T338=0,0,VLOOKUP(SUBSTITUTE(VLOOKUP(T338,#REF!,MATCH("strItemName",#REF!,0),FALSE),"SUI_",""),#REF!,2,FALSE)),"ERROR")</f>
        <v>ERROR</v>
      </c>
      <c r="V338" s="177">
        <f t="shared" ca="1" si="15"/>
        <v>4012011</v>
      </c>
      <c r="W338" s="134" t="str">
        <f ca="1">IFERROR(IF(V338=0,0,VLOOKUP(SUBSTITUTE(VLOOKUP(V338,#REF!,MATCH("strItemName",#REF!,0),FALSE),"SUI_",""),#REF!,2,FALSE)),"ERROR")</f>
        <v>ERROR</v>
      </c>
      <c r="X338" s="177">
        <f t="shared" ca="1" si="15"/>
        <v>4012011</v>
      </c>
      <c r="Y338" s="134" t="str">
        <f ca="1">IFERROR(IF(X338=0,0,VLOOKUP(SUBSTITUTE(VLOOKUP(X338,#REF!,MATCH("strItemName",#REF!,0),FALSE),"SUI_",""),#REF!,2,FALSE)),"ERROR")</f>
        <v>ERROR</v>
      </c>
      <c r="Z338" s="177">
        <f t="shared" ca="1" si="15"/>
        <v>4012011</v>
      </c>
      <c r="AA338" s="134" t="str">
        <f ca="1">IFERROR(IF(Z338=0,0,VLOOKUP(SUBSTITUTE(VLOOKUP(Z338,#REF!,MATCH("strItemName",#REF!,0),FALSE),"SUI_",""),#REF!,2,FALSE)),"ERROR")</f>
        <v>ERROR</v>
      </c>
      <c r="AB338" s="177">
        <f t="shared" ca="1" si="15"/>
        <v>4012011</v>
      </c>
      <c r="AC338" s="134" t="str">
        <f ca="1">IFERROR(IF(AB338=0,0,VLOOKUP(SUBSTITUTE(VLOOKUP(AB338,#REF!,MATCH("strItemName",#REF!,0),FALSE),"SUI_",""),#REF!,2,FALSE)),"ERROR")</f>
        <v>ERROR</v>
      </c>
      <c r="AD338" s="88">
        <v>0</v>
      </c>
      <c r="AE338" s="134">
        <v>0</v>
      </c>
      <c r="AF338" s="49">
        <f ca="1">IFERROR(VLOOKUP($B338,INDIRECT(VLOOKUP($E338,보상!$S:$AA,2,FALSE)),MATCH(AF$6,INDIRECT(VLOOKUP($E338,보상!$S:$AA,3,FALSE)),0),FALSE),"ERROR")</f>
        <v>5</v>
      </c>
      <c r="AG338" s="22">
        <v>0</v>
      </c>
      <c r="AH338" s="22">
        <v>0</v>
      </c>
      <c r="AI338" s="22">
        <v>0</v>
      </c>
      <c r="AJ338" s="22" t="b">
        <v>0</v>
      </c>
      <c r="AK338" s="22">
        <v>0</v>
      </c>
      <c r="AL338" s="22">
        <v>0</v>
      </c>
    </row>
    <row r="339" spans="1:38" ht="16.5" customHeight="1" x14ac:dyDescent="0.3">
      <c r="A339" s="21">
        <f>COUNTIF(FtbReward_Quest!$B:$B,$B339)+COUNTIF(FtbReward_Mode!$B:$B,$B339)+COUNTIF(FtbReward_Content!$B:$B,$B339)-1</f>
        <v>0</v>
      </c>
      <c r="B339" s="49">
        <f t="shared" si="16"/>
        <v>41001061</v>
      </c>
      <c r="C339" s="120">
        <v>4100106</v>
      </c>
      <c r="D339" s="49" t="s">
        <v>1840</v>
      </c>
      <c r="E339" s="49" t="s">
        <v>1935</v>
      </c>
      <c r="F339" s="120">
        <f>COUNTIF($C$8:$C339,$C339)</f>
        <v>1</v>
      </c>
      <c r="G339" s="49" t="b">
        <v>0</v>
      </c>
      <c r="H339" s="49">
        <v>0</v>
      </c>
      <c r="I339" s="129">
        <f>IFERROR(IF(H339=0,0,VLOOKUP(VLOOKUP(H339,#REF!,MATCH("strMailTitleID",#REF!,0),FALSE),#REF!,2,FALSE)),"ERROR")</f>
        <v>0</v>
      </c>
      <c r="J339" s="176">
        <v>0</v>
      </c>
      <c r="K339" s="129">
        <f>IFERROR(IF(J339=0,0,VLOOKUP(VLOOKUP(J339,#REF!,MATCH("strMailTitleID",#REF!,0),FALSE),#REF!,2,FALSE)),"ERROR")</f>
        <v>0</v>
      </c>
      <c r="L339" s="49">
        <f ca="1">IFERROR(VLOOKUP($B339,INDIRECT(VLOOKUP($E339,보상!$S:$AA,2,FALSE)),MATCH(L$6,INDIRECT(VLOOKUP($E339,보상!$S:$AA,3,FALSE)),0),FALSE),"ERROR")</f>
        <v>900</v>
      </c>
      <c r="M339" s="49">
        <v>0</v>
      </c>
      <c r="N339" s="49">
        <v>0</v>
      </c>
      <c r="O339" s="49">
        <v>0</v>
      </c>
      <c r="P339" s="49" t="str">
        <f ca="1">IFERROR(VLOOKUP($B339,INDIRECT(VLOOKUP($E339,보상!$S:$AA,2,FALSE)),MATCH(P$6,INDIRECT(VLOOKUP($E339,보상!$S:$AA,3,FALSE)),0),FALSE),"ERROR")</f>
        <v>Gold</v>
      </c>
      <c r="Q339" s="49">
        <f ca="1">IFERROR(VLOOKUP($B339,INDIRECT(VLOOKUP($E339,보상!$S:$AA,2,FALSE)),MATCH(Q$6,INDIRECT(VLOOKUP($E339,보상!$S:$AA,3,FALSE)),0),FALSE),"ERROR")</f>
        <v>9000</v>
      </c>
      <c r="R339" s="49" t="b">
        <v>0</v>
      </c>
      <c r="S339" s="50" t="b">
        <v>0</v>
      </c>
      <c r="T339" s="50">
        <f ca="1">IFERROR(VLOOKUP($B339,INDIRECT(VLOOKUP($E339,보상!$S:$AA,2,FALSE)),MATCH(T$6,INDIRECT(VLOOKUP($E339,보상!$S:$AA,3,FALSE)),0),FALSE),"ERROR")</f>
        <v>4012011</v>
      </c>
      <c r="U339" s="134" t="str">
        <f ca="1">IFERROR(IF(T339=0,0,VLOOKUP(SUBSTITUTE(VLOOKUP(T339,#REF!,MATCH("strItemName",#REF!,0),FALSE),"SUI_",""),#REF!,2,FALSE)),"ERROR")</f>
        <v>ERROR</v>
      </c>
      <c r="V339" s="177">
        <f t="shared" ca="1" si="15"/>
        <v>4012011</v>
      </c>
      <c r="W339" s="134" t="str">
        <f ca="1">IFERROR(IF(V339=0,0,VLOOKUP(SUBSTITUTE(VLOOKUP(V339,#REF!,MATCH("strItemName",#REF!,0),FALSE),"SUI_",""),#REF!,2,FALSE)),"ERROR")</f>
        <v>ERROR</v>
      </c>
      <c r="X339" s="177">
        <f t="shared" ca="1" si="15"/>
        <v>4012011</v>
      </c>
      <c r="Y339" s="134" t="str">
        <f ca="1">IFERROR(IF(X339=0,0,VLOOKUP(SUBSTITUTE(VLOOKUP(X339,#REF!,MATCH("strItemName",#REF!,0),FALSE),"SUI_",""),#REF!,2,FALSE)),"ERROR")</f>
        <v>ERROR</v>
      </c>
      <c r="Z339" s="177">
        <f t="shared" ca="1" si="15"/>
        <v>4012011</v>
      </c>
      <c r="AA339" s="134" t="str">
        <f ca="1">IFERROR(IF(Z339=0,0,VLOOKUP(SUBSTITUTE(VLOOKUP(Z339,#REF!,MATCH("strItemName",#REF!,0),FALSE),"SUI_",""),#REF!,2,FALSE)),"ERROR")</f>
        <v>ERROR</v>
      </c>
      <c r="AB339" s="177">
        <f t="shared" ca="1" si="15"/>
        <v>4012011</v>
      </c>
      <c r="AC339" s="134" t="str">
        <f ca="1">IFERROR(IF(AB339=0,0,VLOOKUP(SUBSTITUTE(VLOOKUP(AB339,#REF!,MATCH("strItemName",#REF!,0),FALSE),"SUI_",""),#REF!,2,FALSE)),"ERROR")</f>
        <v>ERROR</v>
      </c>
      <c r="AD339" s="88">
        <v>0</v>
      </c>
      <c r="AE339" s="134">
        <v>0</v>
      </c>
      <c r="AF339" s="49">
        <f ca="1">IFERROR(VLOOKUP($B339,INDIRECT(VLOOKUP($E339,보상!$S:$AA,2,FALSE)),MATCH(AF$6,INDIRECT(VLOOKUP($E339,보상!$S:$AA,3,FALSE)),0),FALSE),"ERROR")</f>
        <v>6</v>
      </c>
      <c r="AG339" s="22">
        <v>0</v>
      </c>
      <c r="AH339" s="22">
        <v>0</v>
      </c>
      <c r="AI339" s="22">
        <v>0</v>
      </c>
      <c r="AJ339" s="22" t="b">
        <v>0</v>
      </c>
      <c r="AK339" s="22">
        <v>0</v>
      </c>
      <c r="AL339" s="22">
        <v>0</v>
      </c>
    </row>
    <row r="340" spans="1:38" ht="16.5" customHeight="1" x14ac:dyDescent="0.3">
      <c r="A340" s="21">
        <f>COUNTIF(FtbReward_Quest!$B:$B,$B340)+COUNTIF(FtbReward_Mode!$B:$B,$B340)+COUNTIF(FtbReward_Content!$B:$B,$B340)-1</f>
        <v>0</v>
      </c>
      <c r="B340" s="49">
        <f t="shared" si="16"/>
        <v>41001071</v>
      </c>
      <c r="C340" s="120">
        <v>4100107</v>
      </c>
      <c r="D340" s="49" t="s">
        <v>1840</v>
      </c>
      <c r="E340" s="49" t="s">
        <v>1935</v>
      </c>
      <c r="F340" s="120">
        <f>COUNTIF($C$8:$C340,$C340)</f>
        <v>1</v>
      </c>
      <c r="G340" s="49" t="b">
        <v>0</v>
      </c>
      <c r="H340" s="49">
        <v>0</v>
      </c>
      <c r="I340" s="129">
        <f>IFERROR(IF(H340=0,0,VLOOKUP(VLOOKUP(H340,#REF!,MATCH("strMailTitleID",#REF!,0),FALSE),#REF!,2,FALSE)),"ERROR")</f>
        <v>0</v>
      </c>
      <c r="J340" s="176">
        <v>0</v>
      </c>
      <c r="K340" s="129">
        <f>IFERROR(IF(J340=0,0,VLOOKUP(VLOOKUP(J340,#REF!,MATCH("strMailTitleID",#REF!,0),FALSE),#REF!,2,FALSE)),"ERROR")</f>
        <v>0</v>
      </c>
      <c r="L340" s="49">
        <f ca="1">IFERROR(VLOOKUP($B340,INDIRECT(VLOOKUP($E340,보상!$S:$AA,2,FALSE)),MATCH(L$6,INDIRECT(VLOOKUP($E340,보상!$S:$AA,3,FALSE)),0),FALSE),"ERROR")</f>
        <v>1050</v>
      </c>
      <c r="M340" s="49">
        <v>0</v>
      </c>
      <c r="N340" s="49">
        <v>0</v>
      </c>
      <c r="O340" s="49">
        <v>0</v>
      </c>
      <c r="P340" s="49" t="str">
        <f ca="1">IFERROR(VLOOKUP($B340,INDIRECT(VLOOKUP($E340,보상!$S:$AA,2,FALSE)),MATCH(P$6,INDIRECT(VLOOKUP($E340,보상!$S:$AA,3,FALSE)),0),FALSE),"ERROR")</f>
        <v>Gold</v>
      </c>
      <c r="Q340" s="49">
        <f ca="1">IFERROR(VLOOKUP($B340,INDIRECT(VLOOKUP($E340,보상!$S:$AA,2,FALSE)),MATCH(Q$6,INDIRECT(VLOOKUP($E340,보상!$S:$AA,3,FALSE)),0),FALSE),"ERROR")</f>
        <v>10500</v>
      </c>
      <c r="R340" s="49" t="b">
        <v>0</v>
      </c>
      <c r="S340" s="50" t="b">
        <v>0</v>
      </c>
      <c r="T340" s="50">
        <f ca="1">IFERROR(VLOOKUP($B340,INDIRECT(VLOOKUP($E340,보상!$S:$AA,2,FALSE)),MATCH(T$6,INDIRECT(VLOOKUP($E340,보상!$S:$AA,3,FALSE)),0),FALSE),"ERROR")</f>
        <v>4012011</v>
      </c>
      <c r="U340" s="134" t="str">
        <f ca="1">IFERROR(IF(T340=0,0,VLOOKUP(SUBSTITUTE(VLOOKUP(T340,#REF!,MATCH("strItemName",#REF!,0),FALSE),"SUI_",""),#REF!,2,FALSE)),"ERROR")</f>
        <v>ERROR</v>
      </c>
      <c r="V340" s="177">
        <f t="shared" ca="1" si="15"/>
        <v>4012011</v>
      </c>
      <c r="W340" s="134" t="str">
        <f ca="1">IFERROR(IF(V340=0,0,VLOOKUP(SUBSTITUTE(VLOOKUP(V340,#REF!,MATCH("strItemName",#REF!,0),FALSE),"SUI_",""),#REF!,2,FALSE)),"ERROR")</f>
        <v>ERROR</v>
      </c>
      <c r="X340" s="177">
        <f t="shared" ca="1" si="15"/>
        <v>4012011</v>
      </c>
      <c r="Y340" s="134" t="str">
        <f ca="1">IFERROR(IF(X340=0,0,VLOOKUP(SUBSTITUTE(VLOOKUP(X340,#REF!,MATCH("strItemName",#REF!,0),FALSE),"SUI_",""),#REF!,2,FALSE)),"ERROR")</f>
        <v>ERROR</v>
      </c>
      <c r="Z340" s="177">
        <f t="shared" ca="1" si="15"/>
        <v>4012011</v>
      </c>
      <c r="AA340" s="134" t="str">
        <f ca="1">IFERROR(IF(Z340=0,0,VLOOKUP(SUBSTITUTE(VLOOKUP(Z340,#REF!,MATCH("strItemName",#REF!,0),FALSE),"SUI_",""),#REF!,2,FALSE)),"ERROR")</f>
        <v>ERROR</v>
      </c>
      <c r="AB340" s="177">
        <f t="shared" ca="1" si="15"/>
        <v>4012011</v>
      </c>
      <c r="AC340" s="134" t="str">
        <f ca="1">IFERROR(IF(AB340=0,0,VLOOKUP(SUBSTITUTE(VLOOKUP(AB340,#REF!,MATCH("strItemName",#REF!,0),FALSE),"SUI_",""),#REF!,2,FALSE)),"ERROR")</f>
        <v>ERROR</v>
      </c>
      <c r="AD340" s="88">
        <v>0</v>
      </c>
      <c r="AE340" s="134">
        <v>0</v>
      </c>
      <c r="AF340" s="49">
        <f ca="1">IFERROR(VLOOKUP($B340,INDIRECT(VLOOKUP($E340,보상!$S:$AA,2,FALSE)),MATCH(AF$6,INDIRECT(VLOOKUP($E340,보상!$S:$AA,3,FALSE)),0),FALSE),"ERROR")</f>
        <v>7</v>
      </c>
      <c r="AG340" s="22">
        <v>0</v>
      </c>
      <c r="AH340" s="22">
        <v>0</v>
      </c>
      <c r="AI340" s="22">
        <v>0</v>
      </c>
      <c r="AJ340" s="22" t="b">
        <v>0</v>
      </c>
      <c r="AK340" s="22">
        <v>0</v>
      </c>
      <c r="AL340" s="22">
        <v>0</v>
      </c>
    </row>
    <row r="341" spans="1:38" ht="16.5" customHeight="1" x14ac:dyDescent="0.3">
      <c r="A341" s="21">
        <f>COUNTIF(FtbReward_Quest!$B:$B,$B341)+COUNTIF(FtbReward_Mode!$B:$B,$B341)+COUNTIF(FtbReward_Content!$B:$B,$B341)-1</f>
        <v>0</v>
      </c>
      <c r="B341" s="49">
        <f t="shared" si="16"/>
        <v>41011011</v>
      </c>
      <c r="C341" s="120">
        <v>4101101</v>
      </c>
      <c r="D341" s="49" t="s">
        <v>1841</v>
      </c>
      <c r="E341" s="49" t="s">
        <v>1935</v>
      </c>
      <c r="F341" s="120">
        <f>COUNTIF($C$8:$C341,$C341)</f>
        <v>1</v>
      </c>
      <c r="G341" s="49" t="b">
        <v>0</v>
      </c>
      <c r="H341" s="49">
        <v>0</v>
      </c>
      <c r="I341" s="129">
        <f>IFERROR(IF(H341=0,0,VLOOKUP(VLOOKUP(H341,#REF!,MATCH("strMailTitleID",#REF!,0),FALSE),#REF!,2,FALSE)),"ERROR")</f>
        <v>0</v>
      </c>
      <c r="J341" s="176">
        <v>0</v>
      </c>
      <c r="K341" s="129">
        <f>IFERROR(IF(J341=0,0,VLOOKUP(VLOOKUP(J341,#REF!,MATCH("strMailTitleID",#REF!,0),FALSE),#REF!,2,FALSE)),"ERROR")</f>
        <v>0</v>
      </c>
      <c r="L341" s="49">
        <f ca="1">IFERROR(VLOOKUP($B341,INDIRECT(VLOOKUP($E341,보상!$S:$AA,2,FALSE)),MATCH(L$6,INDIRECT(VLOOKUP($E341,보상!$S:$AA,3,FALSE)),0),FALSE),"ERROR")</f>
        <v>150</v>
      </c>
      <c r="M341" s="49">
        <v>0</v>
      </c>
      <c r="N341" s="49">
        <v>0</v>
      </c>
      <c r="O341" s="49">
        <v>0</v>
      </c>
      <c r="P341" s="49" t="str">
        <f ca="1">IFERROR(VLOOKUP($B341,INDIRECT(VLOOKUP($E341,보상!$S:$AA,2,FALSE)),MATCH(P$6,INDIRECT(VLOOKUP($E341,보상!$S:$AA,3,FALSE)),0),FALSE),"ERROR")</f>
        <v>Gold</v>
      </c>
      <c r="Q341" s="49">
        <f ca="1">IFERROR(VLOOKUP($B341,INDIRECT(VLOOKUP($E341,보상!$S:$AA,2,FALSE)),MATCH(Q$6,INDIRECT(VLOOKUP($E341,보상!$S:$AA,3,FALSE)),0),FALSE),"ERROR")</f>
        <v>1500</v>
      </c>
      <c r="R341" s="49" t="b">
        <v>0</v>
      </c>
      <c r="S341" s="50" t="b">
        <v>0</v>
      </c>
      <c r="T341" s="50">
        <f ca="1">IFERROR(VLOOKUP($B341,INDIRECT(VLOOKUP($E341,보상!$S:$AA,2,FALSE)),MATCH(T$6,INDIRECT(VLOOKUP($E341,보상!$S:$AA,3,FALSE)),0),FALSE),"ERROR")</f>
        <v>4003001</v>
      </c>
      <c r="U341" s="134" t="str">
        <f ca="1">IFERROR(IF(T341=0,0,VLOOKUP(SUBSTITUTE(VLOOKUP(T341,#REF!,MATCH("strItemName",#REF!,0),FALSE),"SUI_",""),#REF!,2,FALSE)),"ERROR")</f>
        <v>ERROR</v>
      </c>
      <c r="V341" s="177">
        <f t="shared" ca="1" si="15"/>
        <v>4003001</v>
      </c>
      <c r="W341" s="134" t="str">
        <f ca="1">IFERROR(IF(V341=0,0,VLOOKUP(SUBSTITUTE(VLOOKUP(V341,#REF!,MATCH("strItemName",#REF!,0),FALSE),"SUI_",""),#REF!,2,FALSE)),"ERROR")</f>
        <v>ERROR</v>
      </c>
      <c r="X341" s="177">
        <f t="shared" ca="1" si="15"/>
        <v>4003001</v>
      </c>
      <c r="Y341" s="134" t="str">
        <f ca="1">IFERROR(IF(X341=0,0,VLOOKUP(SUBSTITUTE(VLOOKUP(X341,#REF!,MATCH("strItemName",#REF!,0),FALSE),"SUI_",""),#REF!,2,FALSE)),"ERROR")</f>
        <v>ERROR</v>
      </c>
      <c r="Z341" s="177">
        <f t="shared" ca="1" si="15"/>
        <v>4003001</v>
      </c>
      <c r="AA341" s="134" t="str">
        <f ca="1">IFERROR(IF(Z341=0,0,VLOOKUP(SUBSTITUTE(VLOOKUP(Z341,#REF!,MATCH("strItemName",#REF!,0),FALSE),"SUI_",""),#REF!,2,FALSE)),"ERROR")</f>
        <v>ERROR</v>
      </c>
      <c r="AB341" s="177">
        <f t="shared" ca="1" si="15"/>
        <v>4003001</v>
      </c>
      <c r="AC341" s="134" t="str">
        <f ca="1">IFERROR(IF(AB341=0,0,VLOOKUP(SUBSTITUTE(VLOOKUP(AB341,#REF!,MATCH("strItemName",#REF!,0),FALSE),"SUI_",""),#REF!,2,FALSE)),"ERROR")</f>
        <v>ERROR</v>
      </c>
      <c r="AD341" s="88">
        <v>0</v>
      </c>
      <c r="AE341" s="134">
        <v>0</v>
      </c>
      <c r="AF341" s="49">
        <f ca="1">IFERROR(VLOOKUP($B341,INDIRECT(VLOOKUP($E341,보상!$S:$AA,2,FALSE)),MATCH(AF$6,INDIRECT(VLOOKUP($E341,보상!$S:$AA,3,FALSE)),0),FALSE),"ERROR")</f>
        <v>1</v>
      </c>
      <c r="AG341" s="22">
        <v>0</v>
      </c>
      <c r="AH341" s="22">
        <v>0</v>
      </c>
      <c r="AI341" s="22">
        <v>0</v>
      </c>
      <c r="AJ341" s="22" t="b">
        <v>0</v>
      </c>
      <c r="AK341" s="22">
        <v>0</v>
      </c>
      <c r="AL341" s="22">
        <v>0</v>
      </c>
    </row>
    <row r="342" spans="1:38" ht="16.5" customHeight="1" x14ac:dyDescent="0.3">
      <c r="A342" s="21">
        <f>COUNTIF(FtbReward_Quest!$B:$B,$B342)+COUNTIF(FtbReward_Mode!$B:$B,$B342)+COUNTIF(FtbReward_Content!$B:$B,$B342)-1</f>
        <v>0</v>
      </c>
      <c r="B342" s="49">
        <f t="shared" si="16"/>
        <v>41011021</v>
      </c>
      <c r="C342" s="120">
        <v>4101102</v>
      </c>
      <c r="D342" s="49" t="s">
        <v>1841</v>
      </c>
      <c r="E342" s="49" t="s">
        <v>1935</v>
      </c>
      <c r="F342" s="120">
        <f>COUNTIF($C$8:$C342,$C342)</f>
        <v>1</v>
      </c>
      <c r="G342" s="49" t="b">
        <v>0</v>
      </c>
      <c r="H342" s="49">
        <v>0</v>
      </c>
      <c r="I342" s="129">
        <f>IFERROR(IF(H342=0,0,VLOOKUP(VLOOKUP(H342,#REF!,MATCH("strMailTitleID",#REF!,0),FALSE),#REF!,2,FALSE)),"ERROR")</f>
        <v>0</v>
      </c>
      <c r="J342" s="176">
        <v>0</v>
      </c>
      <c r="K342" s="129">
        <f>IFERROR(IF(J342=0,0,VLOOKUP(VLOOKUP(J342,#REF!,MATCH("strMailTitleID",#REF!,0),FALSE),#REF!,2,FALSE)),"ERROR")</f>
        <v>0</v>
      </c>
      <c r="L342" s="49">
        <f ca="1">IFERROR(VLOOKUP($B342,INDIRECT(VLOOKUP($E342,보상!$S:$AA,2,FALSE)),MATCH(L$6,INDIRECT(VLOOKUP($E342,보상!$S:$AA,3,FALSE)),0),FALSE),"ERROR")</f>
        <v>300</v>
      </c>
      <c r="M342" s="49">
        <v>0</v>
      </c>
      <c r="N342" s="49">
        <v>0</v>
      </c>
      <c r="O342" s="49">
        <v>0</v>
      </c>
      <c r="P342" s="49" t="str">
        <f ca="1">IFERROR(VLOOKUP($B342,INDIRECT(VLOOKUP($E342,보상!$S:$AA,2,FALSE)),MATCH(P$6,INDIRECT(VLOOKUP($E342,보상!$S:$AA,3,FALSE)),0),FALSE),"ERROR")</f>
        <v>Gold</v>
      </c>
      <c r="Q342" s="49">
        <f ca="1">IFERROR(VLOOKUP($B342,INDIRECT(VLOOKUP($E342,보상!$S:$AA,2,FALSE)),MATCH(Q$6,INDIRECT(VLOOKUP($E342,보상!$S:$AA,3,FALSE)),0),FALSE),"ERROR")</f>
        <v>3000</v>
      </c>
      <c r="R342" s="49" t="b">
        <v>0</v>
      </c>
      <c r="S342" s="50" t="b">
        <v>0</v>
      </c>
      <c r="T342" s="50">
        <f ca="1">IFERROR(VLOOKUP($B342,INDIRECT(VLOOKUP($E342,보상!$S:$AA,2,FALSE)),MATCH(T$6,INDIRECT(VLOOKUP($E342,보상!$S:$AA,3,FALSE)),0),FALSE),"ERROR")</f>
        <v>4003002</v>
      </c>
      <c r="U342" s="134" t="str">
        <f ca="1">IFERROR(IF(T342=0,0,VLOOKUP(SUBSTITUTE(VLOOKUP(T342,#REF!,MATCH("strItemName",#REF!,0),FALSE),"SUI_",""),#REF!,2,FALSE)),"ERROR")</f>
        <v>ERROR</v>
      </c>
      <c r="V342" s="177">
        <f t="shared" ca="1" si="15"/>
        <v>4003002</v>
      </c>
      <c r="W342" s="134" t="str">
        <f ca="1">IFERROR(IF(V342=0,0,VLOOKUP(SUBSTITUTE(VLOOKUP(V342,#REF!,MATCH("strItemName",#REF!,0),FALSE),"SUI_",""),#REF!,2,FALSE)),"ERROR")</f>
        <v>ERROR</v>
      </c>
      <c r="X342" s="177">
        <f t="shared" ca="1" si="15"/>
        <v>4003002</v>
      </c>
      <c r="Y342" s="134" t="str">
        <f ca="1">IFERROR(IF(X342=0,0,VLOOKUP(SUBSTITUTE(VLOOKUP(X342,#REF!,MATCH("strItemName",#REF!,0),FALSE),"SUI_",""),#REF!,2,FALSE)),"ERROR")</f>
        <v>ERROR</v>
      </c>
      <c r="Z342" s="177">
        <f t="shared" ca="1" si="15"/>
        <v>4003002</v>
      </c>
      <c r="AA342" s="134" t="str">
        <f ca="1">IFERROR(IF(Z342=0,0,VLOOKUP(SUBSTITUTE(VLOOKUP(Z342,#REF!,MATCH("strItemName",#REF!,0),FALSE),"SUI_",""),#REF!,2,FALSE)),"ERROR")</f>
        <v>ERROR</v>
      </c>
      <c r="AB342" s="177">
        <f t="shared" ca="1" si="15"/>
        <v>4003002</v>
      </c>
      <c r="AC342" s="134" t="str">
        <f ca="1">IFERROR(IF(AB342=0,0,VLOOKUP(SUBSTITUTE(VLOOKUP(AB342,#REF!,MATCH("strItemName",#REF!,0),FALSE),"SUI_",""),#REF!,2,FALSE)),"ERROR")</f>
        <v>ERROR</v>
      </c>
      <c r="AD342" s="88">
        <v>0</v>
      </c>
      <c r="AE342" s="134">
        <v>0</v>
      </c>
      <c r="AF342" s="49">
        <f ca="1">IFERROR(VLOOKUP($B342,INDIRECT(VLOOKUP($E342,보상!$S:$AA,2,FALSE)),MATCH(AF$6,INDIRECT(VLOOKUP($E342,보상!$S:$AA,3,FALSE)),0),FALSE),"ERROR")</f>
        <v>1</v>
      </c>
      <c r="AG342" s="22">
        <v>0</v>
      </c>
      <c r="AH342" s="22">
        <v>0</v>
      </c>
      <c r="AI342" s="22">
        <v>0</v>
      </c>
      <c r="AJ342" s="22" t="b">
        <v>0</v>
      </c>
      <c r="AK342" s="22">
        <v>0</v>
      </c>
      <c r="AL342" s="22">
        <v>0</v>
      </c>
    </row>
    <row r="343" spans="1:38" ht="16.5" customHeight="1" x14ac:dyDescent="0.3">
      <c r="A343" s="21">
        <f>COUNTIF(FtbReward_Quest!$B:$B,$B343)+COUNTIF(FtbReward_Mode!$B:$B,$B343)+COUNTIF(FtbReward_Content!$B:$B,$B343)-1</f>
        <v>0</v>
      </c>
      <c r="B343" s="49">
        <f t="shared" si="16"/>
        <v>41011031</v>
      </c>
      <c r="C343" s="120">
        <v>4101103</v>
      </c>
      <c r="D343" s="49" t="s">
        <v>1841</v>
      </c>
      <c r="E343" s="49" t="s">
        <v>1935</v>
      </c>
      <c r="F343" s="120">
        <f>COUNTIF($C$8:$C343,$C343)</f>
        <v>1</v>
      </c>
      <c r="G343" s="49" t="b">
        <v>0</v>
      </c>
      <c r="H343" s="49">
        <v>0</v>
      </c>
      <c r="I343" s="129">
        <f>IFERROR(IF(H343=0,0,VLOOKUP(VLOOKUP(H343,#REF!,MATCH("strMailTitleID",#REF!,0),FALSE),#REF!,2,FALSE)),"ERROR")</f>
        <v>0</v>
      </c>
      <c r="J343" s="176">
        <v>0</v>
      </c>
      <c r="K343" s="129">
        <f>IFERROR(IF(J343=0,0,VLOOKUP(VLOOKUP(J343,#REF!,MATCH("strMailTitleID",#REF!,0),FALSE),#REF!,2,FALSE)),"ERROR")</f>
        <v>0</v>
      </c>
      <c r="L343" s="49">
        <f ca="1">IFERROR(VLOOKUP($B343,INDIRECT(VLOOKUP($E343,보상!$S:$AA,2,FALSE)),MATCH(L$6,INDIRECT(VLOOKUP($E343,보상!$S:$AA,3,FALSE)),0),FALSE),"ERROR")</f>
        <v>450</v>
      </c>
      <c r="M343" s="49">
        <v>0</v>
      </c>
      <c r="N343" s="49">
        <v>0</v>
      </c>
      <c r="O343" s="49">
        <v>0</v>
      </c>
      <c r="P343" s="49" t="str">
        <f ca="1">IFERROR(VLOOKUP($B343,INDIRECT(VLOOKUP($E343,보상!$S:$AA,2,FALSE)),MATCH(P$6,INDIRECT(VLOOKUP($E343,보상!$S:$AA,3,FALSE)),0),FALSE),"ERROR")</f>
        <v>Gold</v>
      </c>
      <c r="Q343" s="49">
        <f ca="1">IFERROR(VLOOKUP($B343,INDIRECT(VLOOKUP($E343,보상!$S:$AA,2,FALSE)),MATCH(Q$6,INDIRECT(VLOOKUP($E343,보상!$S:$AA,3,FALSE)),0),FALSE),"ERROR")</f>
        <v>4500</v>
      </c>
      <c r="R343" s="49" t="b">
        <v>0</v>
      </c>
      <c r="S343" s="50" t="b">
        <v>0</v>
      </c>
      <c r="T343" s="50">
        <f ca="1">IFERROR(VLOOKUP($B343,INDIRECT(VLOOKUP($E343,보상!$S:$AA,2,FALSE)),MATCH(T$6,INDIRECT(VLOOKUP($E343,보상!$S:$AA,3,FALSE)),0),FALSE),"ERROR")</f>
        <v>4003004</v>
      </c>
      <c r="U343" s="134" t="str">
        <f ca="1">IFERROR(IF(T343=0,0,VLOOKUP(SUBSTITUTE(VLOOKUP(T343,#REF!,MATCH("strItemName",#REF!,0),FALSE),"SUI_",""),#REF!,2,FALSE)),"ERROR")</f>
        <v>ERROR</v>
      </c>
      <c r="V343" s="177">
        <f t="shared" ca="1" si="15"/>
        <v>4003004</v>
      </c>
      <c r="W343" s="134" t="str">
        <f ca="1">IFERROR(IF(V343=0,0,VLOOKUP(SUBSTITUTE(VLOOKUP(V343,#REF!,MATCH("strItemName",#REF!,0),FALSE),"SUI_",""),#REF!,2,FALSE)),"ERROR")</f>
        <v>ERROR</v>
      </c>
      <c r="X343" s="177">
        <f t="shared" ca="1" si="15"/>
        <v>4003004</v>
      </c>
      <c r="Y343" s="134" t="str">
        <f ca="1">IFERROR(IF(X343=0,0,VLOOKUP(SUBSTITUTE(VLOOKUP(X343,#REF!,MATCH("strItemName",#REF!,0),FALSE),"SUI_",""),#REF!,2,FALSE)),"ERROR")</f>
        <v>ERROR</v>
      </c>
      <c r="Z343" s="177">
        <f t="shared" ca="1" si="15"/>
        <v>4003004</v>
      </c>
      <c r="AA343" s="134" t="str">
        <f ca="1">IFERROR(IF(Z343=0,0,VLOOKUP(SUBSTITUTE(VLOOKUP(Z343,#REF!,MATCH("strItemName",#REF!,0),FALSE),"SUI_",""),#REF!,2,FALSE)),"ERROR")</f>
        <v>ERROR</v>
      </c>
      <c r="AB343" s="177">
        <f t="shared" ca="1" si="15"/>
        <v>4003004</v>
      </c>
      <c r="AC343" s="134" t="str">
        <f ca="1">IFERROR(IF(AB343=0,0,VLOOKUP(SUBSTITUTE(VLOOKUP(AB343,#REF!,MATCH("strItemName",#REF!,0),FALSE),"SUI_",""),#REF!,2,FALSE)),"ERROR")</f>
        <v>ERROR</v>
      </c>
      <c r="AD343" s="88">
        <v>0</v>
      </c>
      <c r="AE343" s="134">
        <v>0</v>
      </c>
      <c r="AF343" s="49">
        <f ca="1">IFERROR(VLOOKUP($B343,INDIRECT(VLOOKUP($E343,보상!$S:$AA,2,FALSE)),MATCH(AF$6,INDIRECT(VLOOKUP($E343,보상!$S:$AA,3,FALSE)),0),FALSE),"ERROR")</f>
        <v>1</v>
      </c>
      <c r="AG343" s="22">
        <v>0</v>
      </c>
      <c r="AH343" s="22">
        <v>0</v>
      </c>
      <c r="AI343" s="22">
        <v>0</v>
      </c>
      <c r="AJ343" s="22" t="b">
        <v>0</v>
      </c>
      <c r="AK343" s="22">
        <v>0</v>
      </c>
      <c r="AL343" s="22">
        <v>0</v>
      </c>
    </row>
    <row r="344" spans="1:38" ht="16.5" customHeight="1" x14ac:dyDescent="0.3">
      <c r="A344" s="21">
        <f>COUNTIF(FtbReward_Quest!$B:$B,$B344)+COUNTIF(FtbReward_Mode!$B:$B,$B344)+COUNTIF(FtbReward_Content!$B:$B,$B344)-1</f>
        <v>0</v>
      </c>
      <c r="B344" s="49">
        <f t="shared" si="16"/>
        <v>41011041</v>
      </c>
      <c r="C344" s="120">
        <v>4101104</v>
      </c>
      <c r="D344" s="49" t="s">
        <v>1841</v>
      </c>
      <c r="E344" s="49" t="s">
        <v>1935</v>
      </c>
      <c r="F344" s="120">
        <f>COUNTIF($C$8:$C344,$C344)</f>
        <v>1</v>
      </c>
      <c r="G344" s="49" t="b">
        <v>0</v>
      </c>
      <c r="H344" s="49">
        <v>0</v>
      </c>
      <c r="I344" s="129">
        <f>IFERROR(IF(H344=0,0,VLOOKUP(VLOOKUP(H344,#REF!,MATCH("strMailTitleID",#REF!,0),FALSE),#REF!,2,FALSE)),"ERROR")</f>
        <v>0</v>
      </c>
      <c r="J344" s="176">
        <v>0</v>
      </c>
      <c r="K344" s="129">
        <f>IFERROR(IF(J344=0,0,VLOOKUP(VLOOKUP(J344,#REF!,MATCH("strMailTitleID",#REF!,0),FALSE),#REF!,2,FALSE)),"ERROR")</f>
        <v>0</v>
      </c>
      <c r="L344" s="49">
        <f ca="1">IFERROR(VLOOKUP($B344,INDIRECT(VLOOKUP($E344,보상!$S:$AA,2,FALSE)),MATCH(L$6,INDIRECT(VLOOKUP($E344,보상!$S:$AA,3,FALSE)),0),FALSE),"ERROR")</f>
        <v>600</v>
      </c>
      <c r="M344" s="49">
        <v>0</v>
      </c>
      <c r="N344" s="49">
        <v>0</v>
      </c>
      <c r="O344" s="49">
        <v>0</v>
      </c>
      <c r="P344" s="49" t="str">
        <f ca="1">IFERROR(VLOOKUP($B344,INDIRECT(VLOOKUP($E344,보상!$S:$AA,2,FALSE)),MATCH(P$6,INDIRECT(VLOOKUP($E344,보상!$S:$AA,3,FALSE)),0),FALSE),"ERROR")</f>
        <v>Gold</v>
      </c>
      <c r="Q344" s="49">
        <f ca="1">IFERROR(VLOOKUP($B344,INDIRECT(VLOOKUP($E344,보상!$S:$AA,2,FALSE)),MATCH(Q$6,INDIRECT(VLOOKUP($E344,보상!$S:$AA,3,FALSE)),0),FALSE),"ERROR")</f>
        <v>6000</v>
      </c>
      <c r="R344" s="49" t="b">
        <v>0</v>
      </c>
      <c r="S344" s="50" t="b">
        <v>0</v>
      </c>
      <c r="T344" s="50">
        <f ca="1">IFERROR(VLOOKUP($B344,INDIRECT(VLOOKUP($E344,보상!$S:$AA,2,FALSE)),MATCH(T$6,INDIRECT(VLOOKUP($E344,보상!$S:$AA,3,FALSE)),0),FALSE),"ERROR")</f>
        <v>4004002</v>
      </c>
      <c r="U344" s="134" t="str">
        <f ca="1">IFERROR(IF(T344=0,0,VLOOKUP(SUBSTITUTE(VLOOKUP(T344,#REF!,MATCH("strItemName",#REF!,0),FALSE),"SUI_",""),#REF!,2,FALSE)),"ERROR")</f>
        <v>ERROR</v>
      </c>
      <c r="V344" s="177">
        <f t="shared" ca="1" si="15"/>
        <v>4004002</v>
      </c>
      <c r="W344" s="134" t="str">
        <f ca="1">IFERROR(IF(V344=0,0,VLOOKUP(SUBSTITUTE(VLOOKUP(V344,#REF!,MATCH("strItemName",#REF!,0),FALSE),"SUI_",""),#REF!,2,FALSE)),"ERROR")</f>
        <v>ERROR</v>
      </c>
      <c r="X344" s="177">
        <f t="shared" ca="1" si="15"/>
        <v>4004002</v>
      </c>
      <c r="Y344" s="134" t="str">
        <f ca="1">IFERROR(IF(X344=0,0,VLOOKUP(SUBSTITUTE(VLOOKUP(X344,#REF!,MATCH("strItemName",#REF!,0),FALSE),"SUI_",""),#REF!,2,FALSE)),"ERROR")</f>
        <v>ERROR</v>
      </c>
      <c r="Z344" s="177">
        <f t="shared" ca="1" si="15"/>
        <v>4004002</v>
      </c>
      <c r="AA344" s="134" t="str">
        <f ca="1">IFERROR(IF(Z344=0,0,VLOOKUP(SUBSTITUTE(VLOOKUP(Z344,#REF!,MATCH("strItemName",#REF!,0),FALSE),"SUI_",""),#REF!,2,FALSE)),"ERROR")</f>
        <v>ERROR</v>
      </c>
      <c r="AB344" s="177">
        <f t="shared" ca="1" si="15"/>
        <v>4004002</v>
      </c>
      <c r="AC344" s="134" t="str">
        <f ca="1">IFERROR(IF(AB344=0,0,VLOOKUP(SUBSTITUTE(VLOOKUP(AB344,#REF!,MATCH("strItemName",#REF!,0),FALSE),"SUI_",""),#REF!,2,FALSE)),"ERROR")</f>
        <v>ERROR</v>
      </c>
      <c r="AD344" s="88">
        <v>0</v>
      </c>
      <c r="AE344" s="134">
        <v>0</v>
      </c>
      <c r="AF344" s="49">
        <f ca="1">IFERROR(VLOOKUP($B344,INDIRECT(VLOOKUP($E344,보상!$S:$AA,2,FALSE)),MATCH(AF$6,INDIRECT(VLOOKUP($E344,보상!$S:$AA,3,FALSE)),0),FALSE),"ERROR")</f>
        <v>1</v>
      </c>
      <c r="AG344" s="22">
        <v>0</v>
      </c>
      <c r="AH344" s="22">
        <v>0</v>
      </c>
      <c r="AI344" s="22">
        <v>0</v>
      </c>
      <c r="AJ344" s="22" t="b">
        <v>0</v>
      </c>
      <c r="AK344" s="22">
        <v>0</v>
      </c>
      <c r="AL344" s="22">
        <v>0</v>
      </c>
    </row>
    <row r="345" spans="1:38" ht="16.5" customHeight="1" x14ac:dyDescent="0.3">
      <c r="A345" s="21">
        <f>COUNTIF(FtbReward_Quest!$B:$B,$B345)+COUNTIF(FtbReward_Mode!$B:$B,$B345)+COUNTIF(FtbReward_Content!$B:$B,$B345)-1</f>
        <v>0</v>
      </c>
      <c r="B345" s="49">
        <f t="shared" si="16"/>
        <v>41011051</v>
      </c>
      <c r="C345" s="120">
        <v>4101105</v>
      </c>
      <c r="D345" s="49" t="s">
        <v>1841</v>
      </c>
      <c r="E345" s="49" t="s">
        <v>1935</v>
      </c>
      <c r="F345" s="120">
        <f>COUNTIF($C$8:$C345,$C345)</f>
        <v>1</v>
      </c>
      <c r="G345" s="49" t="b">
        <v>0</v>
      </c>
      <c r="H345" s="49">
        <v>0</v>
      </c>
      <c r="I345" s="129">
        <f>IFERROR(IF(H345=0,0,VLOOKUP(VLOOKUP(H345,#REF!,MATCH("strMailTitleID",#REF!,0),FALSE),#REF!,2,FALSE)),"ERROR")</f>
        <v>0</v>
      </c>
      <c r="J345" s="176">
        <v>0</v>
      </c>
      <c r="K345" s="129">
        <f>IFERROR(IF(J345=0,0,VLOOKUP(VLOOKUP(J345,#REF!,MATCH("strMailTitleID",#REF!,0),FALSE),#REF!,2,FALSE)),"ERROR")</f>
        <v>0</v>
      </c>
      <c r="L345" s="49">
        <f ca="1">IFERROR(VLOOKUP($B345,INDIRECT(VLOOKUP($E345,보상!$S:$AA,2,FALSE)),MATCH(L$6,INDIRECT(VLOOKUP($E345,보상!$S:$AA,3,FALSE)),0),FALSE),"ERROR")</f>
        <v>750</v>
      </c>
      <c r="M345" s="49">
        <v>0</v>
      </c>
      <c r="N345" s="49">
        <v>0</v>
      </c>
      <c r="O345" s="49">
        <v>0</v>
      </c>
      <c r="P345" s="49" t="str">
        <f ca="1">IFERROR(VLOOKUP($B345,INDIRECT(VLOOKUP($E345,보상!$S:$AA,2,FALSE)),MATCH(P$6,INDIRECT(VLOOKUP($E345,보상!$S:$AA,3,FALSE)),0),FALSE),"ERROR")</f>
        <v>Gold</v>
      </c>
      <c r="Q345" s="49">
        <f ca="1">IFERROR(VLOOKUP($B345,INDIRECT(VLOOKUP($E345,보상!$S:$AA,2,FALSE)),MATCH(Q$6,INDIRECT(VLOOKUP($E345,보상!$S:$AA,3,FALSE)),0),FALSE),"ERROR")</f>
        <v>7500</v>
      </c>
      <c r="R345" s="49" t="b">
        <v>0</v>
      </c>
      <c r="S345" s="50" t="b">
        <v>0</v>
      </c>
      <c r="T345" s="50">
        <f ca="1">IFERROR(VLOOKUP($B345,INDIRECT(VLOOKUP($E345,보상!$S:$AA,2,FALSE)),MATCH(T$6,INDIRECT(VLOOKUP($E345,보상!$S:$AA,3,FALSE)),0),FALSE),"ERROR")</f>
        <v>4004003</v>
      </c>
      <c r="U345" s="134" t="str">
        <f ca="1">IFERROR(IF(T345=0,0,VLOOKUP(SUBSTITUTE(VLOOKUP(T345,#REF!,MATCH("strItemName",#REF!,0),FALSE),"SUI_",""),#REF!,2,FALSE)),"ERROR")</f>
        <v>ERROR</v>
      </c>
      <c r="V345" s="177">
        <f t="shared" ca="1" si="15"/>
        <v>4004003</v>
      </c>
      <c r="W345" s="134" t="str">
        <f ca="1">IFERROR(IF(V345=0,0,VLOOKUP(SUBSTITUTE(VLOOKUP(V345,#REF!,MATCH("strItemName",#REF!,0),FALSE),"SUI_",""),#REF!,2,FALSE)),"ERROR")</f>
        <v>ERROR</v>
      </c>
      <c r="X345" s="177">
        <f t="shared" ca="1" si="15"/>
        <v>4004003</v>
      </c>
      <c r="Y345" s="134" t="str">
        <f ca="1">IFERROR(IF(X345=0,0,VLOOKUP(SUBSTITUTE(VLOOKUP(X345,#REF!,MATCH("strItemName",#REF!,0),FALSE),"SUI_",""),#REF!,2,FALSE)),"ERROR")</f>
        <v>ERROR</v>
      </c>
      <c r="Z345" s="177">
        <f t="shared" ca="1" si="15"/>
        <v>4004003</v>
      </c>
      <c r="AA345" s="134" t="str">
        <f ca="1">IFERROR(IF(Z345=0,0,VLOOKUP(SUBSTITUTE(VLOOKUP(Z345,#REF!,MATCH("strItemName",#REF!,0),FALSE),"SUI_",""),#REF!,2,FALSE)),"ERROR")</f>
        <v>ERROR</v>
      </c>
      <c r="AB345" s="177">
        <f t="shared" ca="1" si="15"/>
        <v>4004003</v>
      </c>
      <c r="AC345" s="134" t="str">
        <f ca="1">IFERROR(IF(AB345=0,0,VLOOKUP(SUBSTITUTE(VLOOKUP(AB345,#REF!,MATCH("strItemName",#REF!,0),FALSE),"SUI_",""),#REF!,2,FALSE)),"ERROR")</f>
        <v>ERROR</v>
      </c>
      <c r="AD345" s="88">
        <v>0</v>
      </c>
      <c r="AE345" s="134">
        <v>0</v>
      </c>
      <c r="AF345" s="49">
        <f ca="1">IFERROR(VLOOKUP($B345,INDIRECT(VLOOKUP($E345,보상!$S:$AA,2,FALSE)),MATCH(AF$6,INDIRECT(VLOOKUP($E345,보상!$S:$AA,3,FALSE)),0),FALSE),"ERROR")</f>
        <v>1</v>
      </c>
      <c r="AG345" s="22">
        <v>0</v>
      </c>
      <c r="AH345" s="22">
        <v>0</v>
      </c>
      <c r="AI345" s="22">
        <v>0</v>
      </c>
      <c r="AJ345" s="22" t="b">
        <v>0</v>
      </c>
      <c r="AK345" s="22">
        <v>0</v>
      </c>
      <c r="AL345" s="22">
        <v>0</v>
      </c>
    </row>
    <row r="346" spans="1:38" ht="16.5" customHeight="1" x14ac:dyDescent="0.3">
      <c r="A346" s="21">
        <f>COUNTIF(FtbReward_Quest!$B:$B,$B346)+COUNTIF(FtbReward_Mode!$B:$B,$B346)+COUNTIF(FtbReward_Content!$B:$B,$B346)-1</f>
        <v>0</v>
      </c>
      <c r="B346" s="49">
        <f t="shared" si="16"/>
        <v>41011061</v>
      </c>
      <c r="C346" s="120">
        <v>4101106</v>
      </c>
      <c r="D346" s="49" t="s">
        <v>1841</v>
      </c>
      <c r="E346" s="49" t="s">
        <v>1935</v>
      </c>
      <c r="F346" s="120">
        <f>COUNTIF($C$8:$C346,$C346)</f>
        <v>1</v>
      </c>
      <c r="G346" s="49" t="b">
        <v>0</v>
      </c>
      <c r="H346" s="49">
        <v>0</v>
      </c>
      <c r="I346" s="129">
        <f>IFERROR(IF(H346=0,0,VLOOKUP(VLOOKUP(H346,#REF!,MATCH("strMailTitleID",#REF!,0),FALSE),#REF!,2,FALSE)),"ERROR")</f>
        <v>0</v>
      </c>
      <c r="J346" s="176">
        <v>0</v>
      </c>
      <c r="K346" s="129">
        <f>IFERROR(IF(J346=0,0,VLOOKUP(VLOOKUP(J346,#REF!,MATCH("strMailTitleID",#REF!,0),FALSE),#REF!,2,FALSE)),"ERROR")</f>
        <v>0</v>
      </c>
      <c r="L346" s="49">
        <f ca="1">IFERROR(VLOOKUP($B346,INDIRECT(VLOOKUP($E346,보상!$S:$AA,2,FALSE)),MATCH(L$6,INDIRECT(VLOOKUP($E346,보상!$S:$AA,3,FALSE)),0),FALSE),"ERROR")</f>
        <v>900</v>
      </c>
      <c r="M346" s="49">
        <v>0</v>
      </c>
      <c r="N346" s="49">
        <v>0</v>
      </c>
      <c r="O346" s="49">
        <v>0</v>
      </c>
      <c r="P346" s="49" t="str">
        <f ca="1">IFERROR(VLOOKUP($B346,INDIRECT(VLOOKUP($E346,보상!$S:$AA,2,FALSE)),MATCH(P$6,INDIRECT(VLOOKUP($E346,보상!$S:$AA,3,FALSE)),0),FALSE),"ERROR")</f>
        <v>Gold</v>
      </c>
      <c r="Q346" s="49">
        <f ca="1">IFERROR(VLOOKUP($B346,INDIRECT(VLOOKUP($E346,보상!$S:$AA,2,FALSE)),MATCH(Q$6,INDIRECT(VLOOKUP($E346,보상!$S:$AA,3,FALSE)),0),FALSE),"ERROR")</f>
        <v>9000</v>
      </c>
      <c r="R346" s="49" t="b">
        <v>0</v>
      </c>
      <c r="S346" s="50" t="b">
        <v>0</v>
      </c>
      <c r="T346" s="50">
        <f ca="1">IFERROR(VLOOKUP($B346,INDIRECT(VLOOKUP($E346,보상!$S:$AA,2,FALSE)),MATCH(T$6,INDIRECT(VLOOKUP($E346,보상!$S:$AA,3,FALSE)),0),FALSE),"ERROR")</f>
        <v>4004004</v>
      </c>
      <c r="U346" s="134" t="str">
        <f ca="1">IFERROR(IF(T346=0,0,VLOOKUP(SUBSTITUTE(VLOOKUP(T346,#REF!,MATCH("strItemName",#REF!,0),FALSE),"SUI_",""),#REF!,2,FALSE)),"ERROR")</f>
        <v>ERROR</v>
      </c>
      <c r="V346" s="177">
        <f t="shared" ca="1" si="15"/>
        <v>4004004</v>
      </c>
      <c r="W346" s="134" t="str">
        <f ca="1">IFERROR(IF(V346=0,0,VLOOKUP(SUBSTITUTE(VLOOKUP(V346,#REF!,MATCH("strItemName",#REF!,0),FALSE),"SUI_",""),#REF!,2,FALSE)),"ERROR")</f>
        <v>ERROR</v>
      </c>
      <c r="X346" s="177">
        <f t="shared" ca="1" si="15"/>
        <v>4004004</v>
      </c>
      <c r="Y346" s="134" t="str">
        <f ca="1">IFERROR(IF(X346=0,0,VLOOKUP(SUBSTITUTE(VLOOKUP(X346,#REF!,MATCH("strItemName",#REF!,0),FALSE),"SUI_",""),#REF!,2,FALSE)),"ERROR")</f>
        <v>ERROR</v>
      </c>
      <c r="Z346" s="177">
        <f t="shared" ca="1" si="15"/>
        <v>4004004</v>
      </c>
      <c r="AA346" s="134" t="str">
        <f ca="1">IFERROR(IF(Z346=0,0,VLOOKUP(SUBSTITUTE(VLOOKUP(Z346,#REF!,MATCH("strItemName",#REF!,0),FALSE),"SUI_",""),#REF!,2,FALSE)),"ERROR")</f>
        <v>ERROR</v>
      </c>
      <c r="AB346" s="177">
        <f t="shared" ca="1" si="15"/>
        <v>4004004</v>
      </c>
      <c r="AC346" s="134" t="str">
        <f ca="1">IFERROR(IF(AB346=0,0,VLOOKUP(SUBSTITUTE(VLOOKUP(AB346,#REF!,MATCH("strItemName",#REF!,0),FALSE),"SUI_",""),#REF!,2,FALSE)),"ERROR")</f>
        <v>ERROR</v>
      </c>
      <c r="AD346" s="88">
        <v>0</v>
      </c>
      <c r="AE346" s="134">
        <v>0</v>
      </c>
      <c r="AF346" s="49">
        <f ca="1">IFERROR(VLOOKUP($B346,INDIRECT(VLOOKUP($E346,보상!$S:$AA,2,FALSE)),MATCH(AF$6,INDIRECT(VLOOKUP($E346,보상!$S:$AA,3,FALSE)),0),FALSE),"ERROR")</f>
        <v>1</v>
      </c>
      <c r="AG346" s="22">
        <v>0</v>
      </c>
      <c r="AH346" s="22">
        <v>0</v>
      </c>
      <c r="AI346" s="22">
        <v>0</v>
      </c>
      <c r="AJ346" s="22" t="b">
        <v>0</v>
      </c>
      <c r="AK346" s="22">
        <v>0</v>
      </c>
      <c r="AL346" s="22">
        <v>0</v>
      </c>
    </row>
    <row r="347" spans="1:38" ht="16.5" customHeight="1" x14ac:dyDescent="0.3">
      <c r="A347" s="21">
        <f>COUNTIF(FtbReward_Quest!$B:$B,$B347)+COUNTIF(FtbReward_Mode!$B:$B,$B347)+COUNTIF(FtbReward_Content!$B:$B,$B347)-1</f>
        <v>0</v>
      </c>
      <c r="B347" s="49">
        <f t="shared" si="16"/>
        <v>41011071</v>
      </c>
      <c r="C347" s="120">
        <v>4101107</v>
      </c>
      <c r="D347" s="49" t="s">
        <v>1841</v>
      </c>
      <c r="E347" s="49" t="s">
        <v>1935</v>
      </c>
      <c r="F347" s="120">
        <f>COUNTIF($C$8:$C347,$C347)</f>
        <v>1</v>
      </c>
      <c r="G347" s="49" t="b">
        <v>0</v>
      </c>
      <c r="H347" s="49">
        <v>0</v>
      </c>
      <c r="I347" s="129">
        <f>IFERROR(IF(H347=0,0,VLOOKUP(VLOOKUP(H347,#REF!,MATCH("strMailTitleID",#REF!,0),FALSE),#REF!,2,FALSE)),"ERROR")</f>
        <v>0</v>
      </c>
      <c r="J347" s="176">
        <v>0</v>
      </c>
      <c r="K347" s="129">
        <f>IFERROR(IF(J347=0,0,VLOOKUP(VLOOKUP(J347,#REF!,MATCH("strMailTitleID",#REF!,0),FALSE),#REF!,2,FALSE)),"ERROR")</f>
        <v>0</v>
      </c>
      <c r="L347" s="49">
        <f ca="1">IFERROR(VLOOKUP($B347,INDIRECT(VLOOKUP($E347,보상!$S:$AA,2,FALSE)),MATCH(L$6,INDIRECT(VLOOKUP($E347,보상!$S:$AA,3,FALSE)),0),FALSE),"ERROR")</f>
        <v>1050</v>
      </c>
      <c r="M347" s="49">
        <v>0</v>
      </c>
      <c r="N347" s="49">
        <v>0</v>
      </c>
      <c r="O347" s="49">
        <v>0</v>
      </c>
      <c r="P347" s="49" t="str">
        <f ca="1">IFERROR(VLOOKUP($B347,INDIRECT(VLOOKUP($E347,보상!$S:$AA,2,FALSE)),MATCH(P$6,INDIRECT(VLOOKUP($E347,보상!$S:$AA,3,FALSE)),0),FALSE),"ERROR")</f>
        <v>Gold</v>
      </c>
      <c r="Q347" s="49">
        <f ca="1">IFERROR(VLOOKUP($B347,INDIRECT(VLOOKUP($E347,보상!$S:$AA,2,FALSE)),MATCH(Q$6,INDIRECT(VLOOKUP($E347,보상!$S:$AA,3,FALSE)),0),FALSE),"ERROR")</f>
        <v>10500</v>
      </c>
      <c r="R347" s="49" t="b">
        <v>0</v>
      </c>
      <c r="S347" s="50" t="b">
        <v>0</v>
      </c>
      <c r="T347" s="50">
        <f ca="1">IFERROR(VLOOKUP($B347,INDIRECT(VLOOKUP($E347,보상!$S:$AA,2,FALSE)),MATCH(T$6,INDIRECT(VLOOKUP($E347,보상!$S:$AA,3,FALSE)),0),FALSE),"ERROR")</f>
        <v>4006002</v>
      </c>
      <c r="U347" s="134" t="str">
        <f ca="1">IFERROR(IF(T347=0,0,VLOOKUP(SUBSTITUTE(VLOOKUP(T347,#REF!,MATCH("strItemName",#REF!,0),FALSE),"SUI_",""),#REF!,2,FALSE)),"ERROR")</f>
        <v>ERROR</v>
      </c>
      <c r="V347" s="177">
        <f t="shared" ca="1" si="15"/>
        <v>4006002</v>
      </c>
      <c r="W347" s="134" t="str">
        <f ca="1">IFERROR(IF(V347=0,0,VLOOKUP(SUBSTITUTE(VLOOKUP(V347,#REF!,MATCH("strItemName",#REF!,0),FALSE),"SUI_",""),#REF!,2,FALSE)),"ERROR")</f>
        <v>ERROR</v>
      </c>
      <c r="X347" s="177">
        <f t="shared" ca="1" si="15"/>
        <v>4006002</v>
      </c>
      <c r="Y347" s="134" t="str">
        <f ca="1">IFERROR(IF(X347=0,0,VLOOKUP(SUBSTITUTE(VLOOKUP(X347,#REF!,MATCH("strItemName",#REF!,0),FALSE),"SUI_",""),#REF!,2,FALSE)),"ERROR")</f>
        <v>ERROR</v>
      </c>
      <c r="Z347" s="177">
        <f t="shared" ca="1" si="15"/>
        <v>4006002</v>
      </c>
      <c r="AA347" s="134" t="str">
        <f ca="1">IFERROR(IF(Z347=0,0,VLOOKUP(SUBSTITUTE(VLOOKUP(Z347,#REF!,MATCH("strItemName",#REF!,0),FALSE),"SUI_",""),#REF!,2,FALSE)),"ERROR")</f>
        <v>ERROR</v>
      </c>
      <c r="AB347" s="177">
        <f t="shared" ca="1" si="15"/>
        <v>4006002</v>
      </c>
      <c r="AC347" s="134" t="str">
        <f ca="1">IFERROR(IF(AB347=0,0,VLOOKUP(SUBSTITUTE(VLOOKUP(AB347,#REF!,MATCH("strItemName",#REF!,0),FALSE),"SUI_",""),#REF!,2,FALSE)),"ERROR")</f>
        <v>ERROR</v>
      </c>
      <c r="AD347" s="88">
        <v>0</v>
      </c>
      <c r="AE347" s="134">
        <v>0</v>
      </c>
      <c r="AF347" s="49">
        <f ca="1">IFERROR(VLOOKUP($B347,INDIRECT(VLOOKUP($E347,보상!$S:$AA,2,FALSE)),MATCH(AF$6,INDIRECT(VLOOKUP($E347,보상!$S:$AA,3,FALSE)),0),FALSE),"ERROR")</f>
        <v>1</v>
      </c>
      <c r="AG347" s="22">
        <v>0</v>
      </c>
      <c r="AH347" s="22">
        <v>0</v>
      </c>
      <c r="AI347" s="22">
        <v>0</v>
      </c>
      <c r="AJ347" s="22" t="b">
        <v>0</v>
      </c>
      <c r="AK347" s="22">
        <v>0</v>
      </c>
      <c r="AL347" s="22">
        <v>0</v>
      </c>
    </row>
    <row r="348" spans="1:38" ht="16.5" customHeight="1" x14ac:dyDescent="0.3">
      <c r="A348" s="21">
        <f>COUNTIF(FtbReward_Quest!$B:$B,$B348)+COUNTIF(FtbReward_Mode!$B:$B,$B348)+COUNTIF(FtbReward_Content!$B:$B,$B348)-1</f>
        <v>0</v>
      </c>
      <c r="B348" s="49">
        <f t="shared" si="16"/>
        <v>41011081</v>
      </c>
      <c r="C348" s="120">
        <v>4101108</v>
      </c>
      <c r="D348" s="49" t="s">
        <v>1841</v>
      </c>
      <c r="E348" s="49" t="s">
        <v>1935</v>
      </c>
      <c r="F348" s="120">
        <f>COUNTIF($C$8:$C348,$C348)</f>
        <v>1</v>
      </c>
      <c r="G348" s="49" t="b">
        <v>0</v>
      </c>
      <c r="H348" s="49">
        <v>0</v>
      </c>
      <c r="I348" s="129">
        <f>IFERROR(IF(H348=0,0,VLOOKUP(VLOOKUP(H348,#REF!,MATCH("strMailTitleID",#REF!,0),FALSE),#REF!,2,FALSE)),"ERROR")</f>
        <v>0</v>
      </c>
      <c r="J348" s="176">
        <v>0</v>
      </c>
      <c r="K348" s="129">
        <f>IFERROR(IF(J348=0,0,VLOOKUP(VLOOKUP(J348,#REF!,MATCH("strMailTitleID",#REF!,0),FALSE),#REF!,2,FALSE)),"ERROR")</f>
        <v>0</v>
      </c>
      <c r="L348" s="49">
        <f ca="1">IFERROR(VLOOKUP($B348,INDIRECT(VLOOKUP($E348,보상!$S:$AA,2,FALSE)),MATCH(L$6,INDIRECT(VLOOKUP($E348,보상!$S:$AA,3,FALSE)),0),FALSE),"ERROR")</f>
        <v>1200</v>
      </c>
      <c r="M348" s="49">
        <v>0</v>
      </c>
      <c r="N348" s="49">
        <v>0</v>
      </c>
      <c r="O348" s="49">
        <v>0</v>
      </c>
      <c r="P348" s="49" t="str">
        <f ca="1">IFERROR(VLOOKUP($B348,INDIRECT(VLOOKUP($E348,보상!$S:$AA,2,FALSE)),MATCH(P$6,INDIRECT(VLOOKUP($E348,보상!$S:$AA,3,FALSE)),0),FALSE),"ERROR")</f>
        <v>Gold</v>
      </c>
      <c r="Q348" s="49">
        <f ca="1">IFERROR(VLOOKUP($B348,INDIRECT(VLOOKUP($E348,보상!$S:$AA,2,FALSE)),MATCH(Q$6,INDIRECT(VLOOKUP($E348,보상!$S:$AA,3,FALSE)),0),FALSE),"ERROR")</f>
        <v>12000</v>
      </c>
      <c r="R348" s="49" t="b">
        <v>0</v>
      </c>
      <c r="S348" s="50" t="b">
        <v>0</v>
      </c>
      <c r="T348" s="50">
        <f ca="1">IFERROR(VLOOKUP($B348,INDIRECT(VLOOKUP($E348,보상!$S:$AA,2,FALSE)),MATCH(T$6,INDIRECT(VLOOKUP($E348,보상!$S:$AA,3,FALSE)),0),FALSE),"ERROR")</f>
        <v>4006002</v>
      </c>
      <c r="U348" s="134" t="str">
        <f ca="1">IFERROR(IF(T348=0,0,VLOOKUP(SUBSTITUTE(VLOOKUP(T348,#REF!,MATCH("strItemName",#REF!,0),FALSE),"SUI_",""),#REF!,2,FALSE)),"ERROR")</f>
        <v>ERROR</v>
      </c>
      <c r="V348" s="177">
        <f t="shared" ca="1" si="15"/>
        <v>4006002</v>
      </c>
      <c r="W348" s="134" t="str">
        <f ca="1">IFERROR(IF(V348=0,0,VLOOKUP(SUBSTITUTE(VLOOKUP(V348,#REF!,MATCH("strItemName",#REF!,0),FALSE),"SUI_",""),#REF!,2,FALSE)),"ERROR")</f>
        <v>ERROR</v>
      </c>
      <c r="X348" s="177">
        <f t="shared" ca="1" si="15"/>
        <v>4006002</v>
      </c>
      <c r="Y348" s="134" t="str">
        <f ca="1">IFERROR(IF(X348=0,0,VLOOKUP(SUBSTITUTE(VLOOKUP(X348,#REF!,MATCH("strItemName",#REF!,0),FALSE),"SUI_",""),#REF!,2,FALSE)),"ERROR")</f>
        <v>ERROR</v>
      </c>
      <c r="Z348" s="177">
        <f t="shared" ca="1" si="15"/>
        <v>4006002</v>
      </c>
      <c r="AA348" s="134" t="str">
        <f ca="1">IFERROR(IF(Z348=0,0,VLOOKUP(SUBSTITUTE(VLOOKUP(Z348,#REF!,MATCH("strItemName",#REF!,0),FALSE),"SUI_",""),#REF!,2,FALSE)),"ERROR")</f>
        <v>ERROR</v>
      </c>
      <c r="AB348" s="177">
        <f t="shared" ca="1" si="15"/>
        <v>4006002</v>
      </c>
      <c r="AC348" s="134" t="str">
        <f ca="1">IFERROR(IF(AB348=0,0,VLOOKUP(SUBSTITUTE(VLOOKUP(AB348,#REF!,MATCH("strItemName",#REF!,0),FALSE),"SUI_",""),#REF!,2,FALSE)),"ERROR")</f>
        <v>ERROR</v>
      </c>
      <c r="AD348" s="88">
        <v>0</v>
      </c>
      <c r="AE348" s="134">
        <v>0</v>
      </c>
      <c r="AF348" s="49">
        <f ca="1">IFERROR(VLOOKUP($B348,INDIRECT(VLOOKUP($E348,보상!$S:$AA,2,FALSE)),MATCH(AF$6,INDIRECT(VLOOKUP($E348,보상!$S:$AA,3,FALSE)),0),FALSE),"ERROR")</f>
        <v>1</v>
      </c>
      <c r="AG348" s="22">
        <v>0</v>
      </c>
      <c r="AH348" s="22">
        <v>0</v>
      </c>
      <c r="AI348" s="22">
        <v>0</v>
      </c>
      <c r="AJ348" s="22" t="b">
        <v>0</v>
      </c>
      <c r="AK348" s="22">
        <v>0</v>
      </c>
      <c r="AL348" s="22">
        <v>0</v>
      </c>
    </row>
    <row r="349" spans="1:38" ht="16.5" customHeight="1" x14ac:dyDescent="0.3">
      <c r="A349" s="21">
        <f>COUNTIF(FtbReward_Quest!$B:$B,$B349)+COUNTIF(FtbReward_Mode!$B:$B,$B349)+COUNTIF(FtbReward_Content!$B:$B,$B349)-1</f>
        <v>0</v>
      </c>
      <c r="B349" s="49">
        <f t="shared" si="16"/>
        <v>41011091</v>
      </c>
      <c r="C349" s="120">
        <v>4101109</v>
      </c>
      <c r="D349" s="49" t="s">
        <v>1841</v>
      </c>
      <c r="E349" s="49" t="s">
        <v>1935</v>
      </c>
      <c r="F349" s="120">
        <f>COUNTIF($C$8:$C349,$C349)</f>
        <v>1</v>
      </c>
      <c r="G349" s="49" t="b">
        <v>0</v>
      </c>
      <c r="H349" s="49">
        <v>0</v>
      </c>
      <c r="I349" s="129">
        <f>IFERROR(IF(H349=0,0,VLOOKUP(VLOOKUP(H349,#REF!,MATCH("strMailTitleID",#REF!,0),FALSE),#REF!,2,FALSE)),"ERROR")</f>
        <v>0</v>
      </c>
      <c r="J349" s="176">
        <v>0</v>
      </c>
      <c r="K349" s="129">
        <f>IFERROR(IF(J349=0,0,VLOOKUP(VLOOKUP(J349,#REF!,MATCH("strMailTitleID",#REF!,0),FALSE),#REF!,2,FALSE)),"ERROR")</f>
        <v>0</v>
      </c>
      <c r="L349" s="49">
        <f ca="1">IFERROR(VLOOKUP($B349,INDIRECT(VLOOKUP($E349,보상!$S:$AA,2,FALSE)),MATCH(L$6,INDIRECT(VLOOKUP($E349,보상!$S:$AA,3,FALSE)),0),FALSE),"ERROR")</f>
        <v>1350</v>
      </c>
      <c r="M349" s="49">
        <v>0</v>
      </c>
      <c r="N349" s="49">
        <v>0</v>
      </c>
      <c r="O349" s="49">
        <v>0</v>
      </c>
      <c r="P349" s="49" t="str">
        <f ca="1">IFERROR(VLOOKUP($B349,INDIRECT(VLOOKUP($E349,보상!$S:$AA,2,FALSE)),MATCH(P$6,INDIRECT(VLOOKUP($E349,보상!$S:$AA,3,FALSE)),0),FALSE),"ERROR")</f>
        <v>Gold</v>
      </c>
      <c r="Q349" s="49">
        <f ca="1">IFERROR(VLOOKUP($B349,INDIRECT(VLOOKUP($E349,보상!$S:$AA,2,FALSE)),MATCH(Q$6,INDIRECT(VLOOKUP($E349,보상!$S:$AA,3,FALSE)),0),FALSE),"ERROR")</f>
        <v>13500</v>
      </c>
      <c r="R349" s="49" t="b">
        <v>0</v>
      </c>
      <c r="S349" s="50" t="b">
        <v>0</v>
      </c>
      <c r="T349" s="50">
        <f ca="1">IFERROR(VLOOKUP($B349,INDIRECT(VLOOKUP($E349,보상!$S:$AA,2,FALSE)),MATCH(T$6,INDIRECT(VLOOKUP($E349,보상!$S:$AA,3,FALSE)),0),FALSE),"ERROR")</f>
        <v>246001</v>
      </c>
      <c r="U349" s="134" t="str">
        <f ca="1">IFERROR(IF(T349=0,0,VLOOKUP(SUBSTITUTE(VLOOKUP(T349,#REF!,MATCH("strItemName",#REF!,0),FALSE),"SUI_",""),#REF!,2,FALSE)),"ERROR")</f>
        <v>ERROR</v>
      </c>
      <c r="V349" s="177">
        <f t="shared" ca="1" si="15"/>
        <v>246001</v>
      </c>
      <c r="W349" s="134" t="str">
        <f ca="1">IFERROR(IF(V349=0,0,VLOOKUP(SUBSTITUTE(VLOOKUP(V349,#REF!,MATCH("strItemName",#REF!,0),FALSE),"SUI_",""),#REF!,2,FALSE)),"ERROR")</f>
        <v>ERROR</v>
      </c>
      <c r="X349" s="177">
        <f t="shared" ca="1" si="15"/>
        <v>246001</v>
      </c>
      <c r="Y349" s="134" t="str">
        <f ca="1">IFERROR(IF(X349=0,0,VLOOKUP(SUBSTITUTE(VLOOKUP(X349,#REF!,MATCH("strItemName",#REF!,0),FALSE),"SUI_",""),#REF!,2,FALSE)),"ERROR")</f>
        <v>ERROR</v>
      </c>
      <c r="Z349" s="177">
        <f t="shared" ca="1" si="15"/>
        <v>246001</v>
      </c>
      <c r="AA349" s="134" t="str">
        <f ca="1">IFERROR(IF(Z349=0,0,VLOOKUP(SUBSTITUTE(VLOOKUP(Z349,#REF!,MATCH("strItemName",#REF!,0),FALSE),"SUI_",""),#REF!,2,FALSE)),"ERROR")</f>
        <v>ERROR</v>
      </c>
      <c r="AB349" s="177">
        <f t="shared" ca="1" si="15"/>
        <v>246001</v>
      </c>
      <c r="AC349" s="134" t="str">
        <f ca="1">IFERROR(IF(AB349=0,0,VLOOKUP(SUBSTITUTE(VLOOKUP(AB349,#REF!,MATCH("strItemName",#REF!,0),FALSE),"SUI_",""),#REF!,2,FALSE)),"ERROR")</f>
        <v>ERROR</v>
      </c>
      <c r="AD349" s="88">
        <v>0</v>
      </c>
      <c r="AE349" s="134">
        <v>0</v>
      </c>
      <c r="AF349" s="49">
        <f ca="1">IFERROR(VLOOKUP($B349,INDIRECT(VLOOKUP($E349,보상!$S:$AA,2,FALSE)),MATCH(AF$6,INDIRECT(VLOOKUP($E349,보상!$S:$AA,3,FALSE)),0),FALSE),"ERROR")</f>
        <v>5</v>
      </c>
      <c r="AG349" s="22">
        <v>0</v>
      </c>
      <c r="AH349" s="22">
        <v>0</v>
      </c>
      <c r="AI349" s="22">
        <v>0</v>
      </c>
      <c r="AJ349" s="22" t="b">
        <v>0</v>
      </c>
      <c r="AK349" s="22">
        <v>0</v>
      </c>
      <c r="AL349" s="22">
        <v>0</v>
      </c>
    </row>
    <row r="350" spans="1:38" ht="16.5" customHeight="1" x14ac:dyDescent="0.3">
      <c r="A350" s="21">
        <f>COUNTIF(FtbReward_Quest!$B:$B,$B350)+COUNTIF(FtbReward_Mode!$B:$B,$B350)+COUNTIF(FtbReward_Content!$B:$B,$B350)-1</f>
        <v>0</v>
      </c>
      <c r="B350" s="49">
        <f t="shared" si="16"/>
        <v>41011101</v>
      </c>
      <c r="C350" s="120">
        <v>4101110</v>
      </c>
      <c r="D350" s="49" t="s">
        <v>1841</v>
      </c>
      <c r="E350" s="49" t="s">
        <v>1935</v>
      </c>
      <c r="F350" s="120">
        <f>COUNTIF($C$8:$C350,$C350)</f>
        <v>1</v>
      </c>
      <c r="G350" s="49" t="b">
        <v>0</v>
      </c>
      <c r="H350" s="49">
        <v>0</v>
      </c>
      <c r="I350" s="129">
        <f>IFERROR(IF(H350=0,0,VLOOKUP(VLOOKUP(H350,#REF!,MATCH("strMailTitleID",#REF!,0),FALSE),#REF!,2,FALSE)),"ERROR")</f>
        <v>0</v>
      </c>
      <c r="J350" s="176">
        <v>0</v>
      </c>
      <c r="K350" s="129">
        <f>IFERROR(IF(J350=0,0,VLOOKUP(VLOOKUP(J350,#REF!,MATCH("strMailTitleID",#REF!,0),FALSE),#REF!,2,FALSE)),"ERROR")</f>
        <v>0</v>
      </c>
      <c r="L350" s="49">
        <f ca="1">IFERROR(VLOOKUP($B350,INDIRECT(VLOOKUP($E350,보상!$S:$AA,2,FALSE)),MATCH(L$6,INDIRECT(VLOOKUP($E350,보상!$S:$AA,3,FALSE)),0),FALSE),"ERROR")</f>
        <v>1500</v>
      </c>
      <c r="M350" s="49">
        <v>0</v>
      </c>
      <c r="N350" s="49">
        <v>0</v>
      </c>
      <c r="O350" s="49">
        <v>0</v>
      </c>
      <c r="P350" s="49" t="str">
        <f ca="1">IFERROR(VLOOKUP($B350,INDIRECT(VLOOKUP($E350,보상!$S:$AA,2,FALSE)),MATCH(P$6,INDIRECT(VLOOKUP($E350,보상!$S:$AA,3,FALSE)),0),FALSE),"ERROR")</f>
        <v>Gold</v>
      </c>
      <c r="Q350" s="49">
        <f ca="1">IFERROR(VLOOKUP($B350,INDIRECT(VLOOKUP($E350,보상!$S:$AA,2,FALSE)),MATCH(Q$6,INDIRECT(VLOOKUP($E350,보상!$S:$AA,3,FALSE)),0),FALSE),"ERROR")</f>
        <v>15000</v>
      </c>
      <c r="R350" s="49" t="b">
        <v>0</v>
      </c>
      <c r="S350" s="50" t="b">
        <v>0</v>
      </c>
      <c r="T350" s="50">
        <f ca="1">IFERROR(VLOOKUP($B350,INDIRECT(VLOOKUP($E350,보상!$S:$AA,2,FALSE)),MATCH(T$6,INDIRECT(VLOOKUP($E350,보상!$S:$AA,3,FALSE)),0),FALSE),"ERROR")</f>
        <v>4006003</v>
      </c>
      <c r="U350" s="134" t="str">
        <f ca="1">IFERROR(IF(T350=0,0,VLOOKUP(SUBSTITUTE(VLOOKUP(T350,#REF!,MATCH("strItemName",#REF!,0),FALSE),"SUI_",""),#REF!,2,FALSE)),"ERROR")</f>
        <v>ERROR</v>
      </c>
      <c r="V350" s="177">
        <f t="shared" ca="1" si="15"/>
        <v>4006003</v>
      </c>
      <c r="W350" s="134" t="str">
        <f ca="1">IFERROR(IF(V350=0,0,VLOOKUP(SUBSTITUTE(VLOOKUP(V350,#REF!,MATCH("strItemName",#REF!,0),FALSE),"SUI_",""),#REF!,2,FALSE)),"ERROR")</f>
        <v>ERROR</v>
      </c>
      <c r="X350" s="177">
        <f t="shared" ca="1" si="15"/>
        <v>4006003</v>
      </c>
      <c r="Y350" s="134" t="str">
        <f ca="1">IFERROR(IF(X350=0,0,VLOOKUP(SUBSTITUTE(VLOOKUP(X350,#REF!,MATCH("strItemName",#REF!,0),FALSE),"SUI_",""),#REF!,2,FALSE)),"ERROR")</f>
        <v>ERROR</v>
      </c>
      <c r="Z350" s="177">
        <f t="shared" ca="1" si="15"/>
        <v>4006003</v>
      </c>
      <c r="AA350" s="134" t="str">
        <f ca="1">IFERROR(IF(Z350=0,0,VLOOKUP(SUBSTITUTE(VLOOKUP(Z350,#REF!,MATCH("strItemName",#REF!,0),FALSE),"SUI_",""),#REF!,2,FALSE)),"ERROR")</f>
        <v>ERROR</v>
      </c>
      <c r="AB350" s="177">
        <f t="shared" ca="1" si="15"/>
        <v>4006003</v>
      </c>
      <c r="AC350" s="134" t="str">
        <f ca="1">IFERROR(IF(AB350=0,0,VLOOKUP(SUBSTITUTE(VLOOKUP(AB350,#REF!,MATCH("strItemName",#REF!,0),FALSE),"SUI_",""),#REF!,2,FALSE)),"ERROR")</f>
        <v>ERROR</v>
      </c>
      <c r="AD350" s="88">
        <v>0</v>
      </c>
      <c r="AE350" s="134">
        <v>0</v>
      </c>
      <c r="AF350" s="49">
        <f ca="1">IFERROR(VLOOKUP($B350,INDIRECT(VLOOKUP($E350,보상!$S:$AA,2,FALSE)),MATCH(AF$6,INDIRECT(VLOOKUP($E350,보상!$S:$AA,3,FALSE)),0),FALSE),"ERROR")</f>
        <v>5</v>
      </c>
      <c r="AG350" s="22">
        <v>0</v>
      </c>
      <c r="AH350" s="22">
        <v>0</v>
      </c>
      <c r="AI350" s="22">
        <v>0</v>
      </c>
      <c r="AJ350" s="22" t="b">
        <v>0</v>
      </c>
      <c r="AK350" s="22">
        <v>0</v>
      </c>
      <c r="AL350" s="22">
        <v>0</v>
      </c>
    </row>
    <row r="351" spans="1:38" ht="16.5" customHeight="1" x14ac:dyDescent="0.3">
      <c r="A351" s="21">
        <f>COUNTIF(FtbReward_Quest!$B:$B,$B351)+COUNTIF(FtbReward_Mode!$B:$B,$B351)+COUNTIF(FtbReward_Content!$B:$B,$B351)-1</f>
        <v>0</v>
      </c>
      <c r="B351" s="49">
        <f t="shared" si="16"/>
        <v>41012011</v>
      </c>
      <c r="C351" s="120">
        <v>4101201</v>
      </c>
      <c r="D351" s="49" t="s">
        <v>1842</v>
      </c>
      <c r="E351" s="49" t="s">
        <v>1935</v>
      </c>
      <c r="F351" s="120">
        <f>COUNTIF($C$8:$C351,$C351)</f>
        <v>1</v>
      </c>
      <c r="G351" s="49" t="b">
        <v>0</v>
      </c>
      <c r="H351" s="49">
        <v>0</v>
      </c>
      <c r="I351" s="129">
        <f>IFERROR(IF(H351=0,0,VLOOKUP(VLOOKUP(H351,#REF!,MATCH("strMailTitleID",#REF!,0),FALSE),#REF!,2,FALSE)),"ERROR")</f>
        <v>0</v>
      </c>
      <c r="J351" s="176">
        <v>0</v>
      </c>
      <c r="K351" s="129">
        <f>IFERROR(IF(J351=0,0,VLOOKUP(VLOOKUP(J351,#REF!,MATCH("strMailTitleID",#REF!,0),FALSE),#REF!,2,FALSE)),"ERROR")</f>
        <v>0</v>
      </c>
      <c r="L351" s="49">
        <f ca="1">IFERROR(VLOOKUP($B351,INDIRECT(VLOOKUP($E351,보상!$S:$AA,2,FALSE)),MATCH(L$6,INDIRECT(VLOOKUP($E351,보상!$S:$AA,3,FALSE)),0),FALSE),"ERROR")</f>
        <v>150</v>
      </c>
      <c r="M351" s="49">
        <v>0</v>
      </c>
      <c r="N351" s="49">
        <v>0</v>
      </c>
      <c r="O351" s="49">
        <v>0</v>
      </c>
      <c r="P351" s="49" t="str">
        <f ca="1">IFERROR(VLOOKUP($B351,INDIRECT(VLOOKUP($E351,보상!$S:$AA,2,FALSE)),MATCH(P$6,INDIRECT(VLOOKUP($E351,보상!$S:$AA,3,FALSE)),0),FALSE),"ERROR")</f>
        <v>Gold</v>
      </c>
      <c r="Q351" s="49">
        <f ca="1">IFERROR(VLOOKUP($B351,INDIRECT(VLOOKUP($E351,보상!$S:$AA,2,FALSE)),MATCH(Q$6,INDIRECT(VLOOKUP($E351,보상!$S:$AA,3,FALSE)),0),FALSE),"ERROR")</f>
        <v>1500</v>
      </c>
      <c r="R351" s="49" t="b">
        <v>0</v>
      </c>
      <c r="S351" s="50" t="b">
        <v>0</v>
      </c>
      <c r="T351" s="50">
        <f ca="1">IFERROR(VLOOKUP($B351,INDIRECT(VLOOKUP($E351,보상!$S:$AA,2,FALSE)),MATCH(T$6,INDIRECT(VLOOKUP($E351,보상!$S:$AA,3,FALSE)),0),FALSE),"ERROR")</f>
        <v>3021001</v>
      </c>
      <c r="U351" s="134" t="str">
        <f ca="1">IFERROR(IF(T351=0,0,VLOOKUP(SUBSTITUTE(VLOOKUP(T351,#REF!,MATCH("strItemName",#REF!,0),FALSE),"SUI_",""),#REF!,2,FALSE)),"ERROR")</f>
        <v>ERROR</v>
      </c>
      <c r="V351" s="177">
        <f t="shared" ca="1" si="15"/>
        <v>3021001</v>
      </c>
      <c r="W351" s="134" t="str">
        <f ca="1">IFERROR(IF(V351=0,0,VLOOKUP(SUBSTITUTE(VLOOKUP(V351,#REF!,MATCH("strItemName",#REF!,0),FALSE),"SUI_",""),#REF!,2,FALSE)),"ERROR")</f>
        <v>ERROR</v>
      </c>
      <c r="X351" s="177">
        <f t="shared" ca="1" si="15"/>
        <v>3021001</v>
      </c>
      <c r="Y351" s="134" t="str">
        <f ca="1">IFERROR(IF(X351=0,0,VLOOKUP(SUBSTITUTE(VLOOKUP(X351,#REF!,MATCH("strItemName",#REF!,0),FALSE),"SUI_",""),#REF!,2,FALSE)),"ERROR")</f>
        <v>ERROR</v>
      </c>
      <c r="Z351" s="177">
        <f t="shared" ca="1" si="15"/>
        <v>3021001</v>
      </c>
      <c r="AA351" s="134" t="str">
        <f ca="1">IFERROR(IF(Z351=0,0,VLOOKUP(SUBSTITUTE(VLOOKUP(Z351,#REF!,MATCH("strItemName",#REF!,0),FALSE),"SUI_",""),#REF!,2,FALSE)),"ERROR")</f>
        <v>ERROR</v>
      </c>
      <c r="AB351" s="177">
        <f t="shared" ca="1" si="15"/>
        <v>3021001</v>
      </c>
      <c r="AC351" s="134" t="str">
        <f ca="1">IFERROR(IF(AB351=0,0,VLOOKUP(SUBSTITUTE(VLOOKUP(AB351,#REF!,MATCH("strItemName",#REF!,0),FALSE),"SUI_",""),#REF!,2,FALSE)),"ERROR")</f>
        <v>ERROR</v>
      </c>
      <c r="AD351" s="88">
        <v>0</v>
      </c>
      <c r="AE351" s="134">
        <v>0</v>
      </c>
      <c r="AF351" s="49">
        <f ca="1">IFERROR(VLOOKUP($B351,INDIRECT(VLOOKUP($E351,보상!$S:$AA,2,FALSE)),MATCH(AF$6,INDIRECT(VLOOKUP($E351,보상!$S:$AA,3,FALSE)),0),FALSE),"ERROR")</f>
        <v>1</v>
      </c>
      <c r="AG351" s="22">
        <v>0</v>
      </c>
      <c r="AH351" s="22">
        <v>0</v>
      </c>
      <c r="AI351" s="22">
        <v>0</v>
      </c>
      <c r="AJ351" s="22" t="b">
        <v>0</v>
      </c>
      <c r="AK351" s="22">
        <v>0</v>
      </c>
      <c r="AL351" s="22">
        <v>0</v>
      </c>
    </row>
    <row r="352" spans="1:38" ht="16.5" customHeight="1" x14ac:dyDescent="0.3">
      <c r="A352" s="21">
        <f>COUNTIF(FtbReward_Quest!$B:$B,$B352)+COUNTIF(FtbReward_Mode!$B:$B,$B352)+COUNTIF(FtbReward_Content!$B:$B,$B352)-1</f>
        <v>0</v>
      </c>
      <c r="B352" s="49">
        <f t="shared" si="16"/>
        <v>41012021</v>
      </c>
      <c r="C352" s="120">
        <v>4101202</v>
      </c>
      <c r="D352" s="49" t="s">
        <v>1842</v>
      </c>
      <c r="E352" s="49" t="s">
        <v>1935</v>
      </c>
      <c r="F352" s="120">
        <f>COUNTIF($C$8:$C352,$C352)</f>
        <v>1</v>
      </c>
      <c r="G352" s="49" t="b">
        <v>0</v>
      </c>
      <c r="H352" s="49">
        <v>0</v>
      </c>
      <c r="I352" s="129">
        <f>IFERROR(IF(H352=0,0,VLOOKUP(VLOOKUP(H352,#REF!,MATCH("strMailTitleID",#REF!,0),FALSE),#REF!,2,FALSE)),"ERROR")</f>
        <v>0</v>
      </c>
      <c r="J352" s="176">
        <v>0</v>
      </c>
      <c r="K352" s="129">
        <f>IFERROR(IF(J352=0,0,VLOOKUP(VLOOKUP(J352,#REF!,MATCH("strMailTitleID",#REF!,0),FALSE),#REF!,2,FALSE)),"ERROR")</f>
        <v>0</v>
      </c>
      <c r="L352" s="49">
        <f ca="1">IFERROR(VLOOKUP($B352,INDIRECT(VLOOKUP($E352,보상!$S:$AA,2,FALSE)),MATCH(L$6,INDIRECT(VLOOKUP($E352,보상!$S:$AA,3,FALSE)),0),FALSE),"ERROR")</f>
        <v>300</v>
      </c>
      <c r="M352" s="49">
        <v>0</v>
      </c>
      <c r="N352" s="49">
        <v>0</v>
      </c>
      <c r="O352" s="49">
        <v>0</v>
      </c>
      <c r="P352" s="49" t="str">
        <f ca="1">IFERROR(VLOOKUP($B352,INDIRECT(VLOOKUP($E352,보상!$S:$AA,2,FALSE)),MATCH(P$6,INDIRECT(VLOOKUP($E352,보상!$S:$AA,3,FALSE)),0),FALSE),"ERROR")</f>
        <v>Gold</v>
      </c>
      <c r="Q352" s="49">
        <f ca="1">IFERROR(VLOOKUP($B352,INDIRECT(VLOOKUP($E352,보상!$S:$AA,2,FALSE)),MATCH(Q$6,INDIRECT(VLOOKUP($E352,보상!$S:$AA,3,FALSE)),0),FALSE),"ERROR")</f>
        <v>3000</v>
      </c>
      <c r="R352" s="49" t="b">
        <v>0</v>
      </c>
      <c r="S352" s="50" t="b">
        <v>0</v>
      </c>
      <c r="T352" s="50">
        <f ca="1">IFERROR(VLOOKUP($B352,INDIRECT(VLOOKUP($E352,보상!$S:$AA,2,FALSE)),MATCH(T$6,INDIRECT(VLOOKUP($E352,보상!$S:$AA,3,FALSE)),0),FALSE),"ERROR")</f>
        <v>3021002</v>
      </c>
      <c r="U352" s="134" t="str">
        <f ca="1">IFERROR(IF(T352=0,0,VLOOKUP(SUBSTITUTE(VLOOKUP(T352,#REF!,MATCH("strItemName",#REF!,0),FALSE),"SUI_",""),#REF!,2,FALSE)),"ERROR")</f>
        <v>ERROR</v>
      </c>
      <c r="V352" s="177">
        <f t="shared" ca="1" si="15"/>
        <v>3021002</v>
      </c>
      <c r="W352" s="134" t="str">
        <f ca="1">IFERROR(IF(V352=0,0,VLOOKUP(SUBSTITUTE(VLOOKUP(V352,#REF!,MATCH("strItemName",#REF!,0),FALSE),"SUI_",""),#REF!,2,FALSE)),"ERROR")</f>
        <v>ERROR</v>
      </c>
      <c r="X352" s="177">
        <f t="shared" ca="1" si="15"/>
        <v>3021002</v>
      </c>
      <c r="Y352" s="134" t="str">
        <f ca="1">IFERROR(IF(X352=0,0,VLOOKUP(SUBSTITUTE(VLOOKUP(X352,#REF!,MATCH("strItemName",#REF!,0),FALSE),"SUI_",""),#REF!,2,FALSE)),"ERROR")</f>
        <v>ERROR</v>
      </c>
      <c r="Z352" s="177">
        <f t="shared" ca="1" si="15"/>
        <v>3021002</v>
      </c>
      <c r="AA352" s="134" t="str">
        <f ca="1">IFERROR(IF(Z352=0,0,VLOOKUP(SUBSTITUTE(VLOOKUP(Z352,#REF!,MATCH("strItemName",#REF!,0),FALSE),"SUI_",""),#REF!,2,FALSE)),"ERROR")</f>
        <v>ERROR</v>
      </c>
      <c r="AB352" s="177">
        <f t="shared" ca="1" si="15"/>
        <v>3021002</v>
      </c>
      <c r="AC352" s="134" t="str">
        <f ca="1">IFERROR(IF(AB352=0,0,VLOOKUP(SUBSTITUTE(VLOOKUP(AB352,#REF!,MATCH("strItemName",#REF!,0),FALSE),"SUI_",""),#REF!,2,FALSE)),"ERROR")</f>
        <v>ERROR</v>
      </c>
      <c r="AD352" s="88">
        <v>0</v>
      </c>
      <c r="AE352" s="134">
        <v>0</v>
      </c>
      <c r="AF352" s="49">
        <f ca="1">IFERROR(VLOOKUP($B352,INDIRECT(VLOOKUP($E352,보상!$S:$AA,2,FALSE)),MATCH(AF$6,INDIRECT(VLOOKUP($E352,보상!$S:$AA,3,FALSE)),0),FALSE),"ERROR")</f>
        <v>2</v>
      </c>
      <c r="AG352" s="22">
        <v>0</v>
      </c>
      <c r="AH352" s="22">
        <v>0</v>
      </c>
      <c r="AI352" s="22">
        <v>0</v>
      </c>
      <c r="AJ352" s="22" t="b">
        <v>0</v>
      </c>
      <c r="AK352" s="22">
        <v>0</v>
      </c>
      <c r="AL352" s="22">
        <v>0</v>
      </c>
    </row>
    <row r="353" spans="1:38" ht="16.5" customHeight="1" x14ac:dyDescent="0.3">
      <c r="A353" s="21">
        <f>COUNTIF(FtbReward_Quest!$B:$B,$B353)+COUNTIF(FtbReward_Mode!$B:$B,$B353)+COUNTIF(FtbReward_Content!$B:$B,$B353)-1</f>
        <v>0</v>
      </c>
      <c r="B353" s="49">
        <f t="shared" si="16"/>
        <v>41012031</v>
      </c>
      <c r="C353" s="120">
        <v>4101203</v>
      </c>
      <c r="D353" s="49" t="s">
        <v>1842</v>
      </c>
      <c r="E353" s="49" t="s">
        <v>1935</v>
      </c>
      <c r="F353" s="120">
        <f>COUNTIF($C$8:$C353,$C353)</f>
        <v>1</v>
      </c>
      <c r="G353" s="49" t="b">
        <v>0</v>
      </c>
      <c r="H353" s="49">
        <v>0</v>
      </c>
      <c r="I353" s="129">
        <f>IFERROR(IF(H353=0,0,VLOOKUP(VLOOKUP(H353,#REF!,MATCH("strMailTitleID",#REF!,0),FALSE),#REF!,2,FALSE)),"ERROR")</f>
        <v>0</v>
      </c>
      <c r="J353" s="176">
        <v>0</v>
      </c>
      <c r="K353" s="129">
        <f>IFERROR(IF(J353=0,0,VLOOKUP(VLOOKUP(J353,#REF!,MATCH("strMailTitleID",#REF!,0),FALSE),#REF!,2,FALSE)),"ERROR")</f>
        <v>0</v>
      </c>
      <c r="L353" s="49">
        <f ca="1">IFERROR(VLOOKUP($B353,INDIRECT(VLOOKUP($E353,보상!$S:$AA,2,FALSE)),MATCH(L$6,INDIRECT(VLOOKUP($E353,보상!$S:$AA,3,FALSE)),0),FALSE),"ERROR")</f>
        <v>450</v>
      </c>
      <c r="M353" s="49">
        <v>0</v>
      </c>
      <c r="N353" s="49">
        <v>0</v>
      </c>
      <c r="O353" s="49">
        <v>0</v>
      </c>
      <c r="P353" s="49" t="str">
        <f ca="1">IFERROR(VLOOKUP($B353,INDIRECT(VLOOKUP($E353,보상!$S:$AA,2,FALSE)),MATCH(P$6,INDIRECT(VLOOKUP($E353,보상!$S:$AA,3,FALSE)),0),FALSE),"ERROR")</f>
        <v>Gold</v>
      </c>
      <c r="Q353" s="49">
        <f ca="1">IFERROR(VLOOKUP($B353,INDIRECT(VLOOKUP($E353,보상!$S:$AA,2,FALSE)),MATCH(Q$6,INDIRECT(VLOOKUP($E353,보상!$S:$AA,3,FALSE)),0),FALSE),"ERROR")</f>
        <v>4500</v>
      </c>
      <c r="R353" s="49" t="b">
        <v>0</v>
      </c>
      <c r="S353" s="50" t="b">
        <v>0</v>
      </c>
      <c r="T353" s="50">
        <f ca="1">IFERROR(VLOOKUP($B353,INDIRECT(VLOOKUP($E353,보상!$S:$AA,2,FALSE)),MATCH(T$6,INDIRECT(VLOOKUP($E353,보상!$S:$AA,3,FALSE)),0),FALSE),"ERROR")</f>
        <v>4013010</v>
      </c>
      <c r="U353" s="134" t="str">
        <f ca="1">IFERROR(IF(T353=0,0,VLOOKUP(SUBSTITUTE(VLOOKUP(T353,#REF!,MATCH("strItemName",#REF!,0),FALSE),"SUI_",""),#REF!,2,FALSE)),"ERROR")</f>
        <v>ERROR</v>
      </c>
      <c r="V353" s="177">
        <f t="shared" ca="1" si="15"/>
        <v>4013010</v>
      </c>
      <c r="W353" s="134" t="str">
        <f ca="1">IFERROR(IF(V353=0,0,VLOOKUP(SUBSTITUTE(VLOOKUP(V353,#REF!,MATCH("strItemName",#REF!,0),FALSE),"SUI_",""),#REF!,2,FALSE)),"ERROR")</f>
        <v>ERROR</v>
      </c>
      <c r="X353" s="177">
        <f t="shared" ca="1" si="15"/>
        <v>4013010</v>
      </c>
      <c r="Y353" s="134" t="str">
        <f ca="1">IFERROR(IF(X353=0,0,VLOOKUP(SUBSTITUTE(VLOOKUP(X353,#REF!,MATCH("strItemName",#REF!,0),FALSE),"SUI_",""),#REF!,2,FALSE)),"ERROR")</f>
        <v>ERROR</v>
      </c>
      <c r="Z353" s="177">
        <f t="shared" ca="1" si="15"/>
        <v>4013010</v>
      </c>
      <c r="AA353" s="134" t="str">
        <f ca="1">IFERROR(IF(Z353=0,0,VLOOKUP(SUBSTITUTE(VLOOKUP(Z353,#REF!,MATCH("strItemName",#REF!,0),FALSE),"SUI_",""),#REF!,2,FALSE)),"ERROR")</f>
        <v>ERROR</v>
      </c>
      <c r="AB353" s="177">
        <f t="shared" ca="1" si="15"/>
        <v>4013010</v>
      </c>
      <c r="AC353" s="134" t="str">
        <f ca="1">IFERROR(IF(AB353=0,0,VLOOKUP(SUBSTITUTE(VLOOKUP(AB353,#REF!,MATCH("strItemName",#REF!,0),FALSE),"SUI_",""),#REF!,2,FALSE)),"ERROR")</f>
        <v>ERROR</v>
      </c>
      <c r="AD353" s="88">
        <v>0</v>
      </c>
      <c r="AE353" s="134">
        <v>0</v>
      </c>
      <c r="AF353" s="49">
        <f ca="1">IFERROR(VLOOKUP($B353,INDIRECT(VLOOKUP($E353,보상!$S:$AA,2,FALSE)),MATCH(AF$6,INDIRECT(VLOOKUP($E353,보상!$S:$AA,3,FALSE)),0),FALSE),"ERROR")</f>
        <v>1</v>
      </c>
      <c r="AG353" s="22">
        <v>0</v>
      </c>
      <c r="AH353" s="22">
        <v>0</v>
      </c>
      <c r="AI353" s="22">
        <v>0</v>
      </c>
      <c r="AJ353" s="22" t="b">
        <v>0</v>
      </c>
      <c r="AK353" s="22">
        <v>0</v>
      </c>
      <c r="AL353" s="22">
        <v>0</v>
      </c>
    </row>
    <row r="354" spans="1:38" ht="16.5" customHeight="1" x14ac:dyDescent="0.3">
      <c r="A354" s="21">
        <f>COUNTIF(FtbReward_Quest!$B:$B,$B354)+COUNTIF(FtbReward_Mode!$B:$B,$B354)+COUNTIF(FtbReward_Content!$B:$B,$B354)-1</f>
        <v>0</v>
      </c>
      <c r="B354" s="49">
        <f t="shared" si="16"/>
        <v>41012041</v>
      </c>
      <c r="C354" s="120">
        <v>4101204</v>
      </c>
      <c r="D354" s="49" t="s">
        <v>1842</v>
      </c>
      <c r="E354" s="49" t="s">
        <v>1935</v>
      </c>
      <c r="F354" s="120">
        <f>COUNTIF($C$8:$C354,$C354)</f>
        <v>1</v>
      </c>
      <c r="G354" s="49" t="b">
        <v>0</v>
      </c>
      <c r="H354" s="49">
        <v>0</v>
      </c>
      <c r="I354" s="129">
        <f>IFERROR(IF(H354=0,0,VLOOKUP(VLOOKUP(H354,#REF!,MATCH("strMailTitleID",#REF!,0),FALSE),#REF!,2,FALSE)),"ERROR")</f>
        <v>0</v>
      </c>
      <c r="J354" s="176">
        <v>0</v>
      </c>
      <c r="K354" s="129">
        <f>IFERROR(IF(J354=0,0,VLOOKUP(VLOOKUP(J354,#REF!,MATCH("strMailTitleID",#REF!,0),FALSE),#REF!,2,FALSE)),"ERROR")</f>
        <v>0</v>
      </c>
      <c r="L354" s="49">
        <f ca="1">IFERROR(VLOOKUP($B354,INDIRECT(VLOOKUP($E354,보상!$S:$AA,2,FALSE)),MATCH(L$6,INDIRECT(VLOOKUP($E354,보상!$S:$AA,3,FALSE)),0),FALSE),"ERROR")</f>
        <v>600</v>
      </c>
      <c r="M354" s="49">
        <v>0</v>
      </c>
      <c r="N354" s="49">
        <v>0</v>
      </c>
      <c r="O354" s="49">
        <v>0</v>
      </c>
      <c r="P354" s="49" t="str">
        <f ca="1">IFERROR(VLOOKUP($B354,INDIRECT(VLOOKUP($E354,보상!$S:$AA,2,FALSE)),MATCH(P$6,INDIRECT(VLOOKUP($E354,보상!$S:$AA,3,FALSE)),0),FALSE),"ERROR")</f>
        <v>Gold</v>
      </c>
      <c r="Q354" s="49">
        <f ca="1">IFERROR(VLOOKUP($B354,INDIRECT(VLOOKUP($E354,보상!$S:$AA,2,FALSE)),MATCH(Q$6,INDIRECT(VLOOKUP($E354,보상!$S:$AA,3,FALSE)),0),FALSE),"ERROR")</f>
        <v>6000</v>
      </c>
      <c r="R354" s="49" t="b">
        <v>0</v>
      </c>
      <c r="S354" s="50" t="b">
        <v>0</v>
      </c>
      <c r="T354" s="50">
        <f ca="1">IFERROR(VLOOKUP($B354,INDIRECT(VLOOKUP($E354,보상!$S:$AA,2,FALSE)),MATCH(T$6,INDIRECT(VLOOKUP($E354,보상!$S:$AA,3,FALSE)),0),FALSE),"ERROR")</f>
        <v>4013010</v>
      </c>
      <c r="U354" s="134" t="str">
        <f ca="1">IFERROR(IF(T354=0,0,VLOOKUP(SUBSTITUTE(VLOOKUP(T354,#REF!,MATCH("strItemName",#REF!,0),FALSE),"SUI_",""),#REF!,2,FALSE)),"ERROR")</f>
        <v>ERROR</v>
      </c>
      <c r="V354" s="177">
        <f t="shared" ca="1" si="15"/>
        <v>4013010</v>
      </c>
      <c r="W354" s="134" t="str">
        <f ca="1">IFERROR(IF(V354=0,0,VLOOKUP(SUBSTITUTE(VLOOKUP(V354,#REF!,MATCH("strItemName",#REF!,0),FALSE),"SUI_",""),#REF!,2,FALSE)),"ERROR")</f>
        <v>ERROR</v>
      </c>
      <c r="X354" s="177">
        <f t="shared" ca="1" si="15"/>
        <v>4013010</v>
      </c>
      <c r="Y354" s="134" t="str">
        <f ca="1">IFERROR(IF(X354=0,0,VLOOKUP(SUBSTITUTE(VLOOKUP(X354,#REF!,MATCH("strItemName",#REF!,0),FALSE),"SUI_",""),#REF!,2,FALSE)),"ERROR")</f>
        <v>ERROR</v>
      </c>
      <c r="Z354" s="177">
        <f t="shared" ca="1" si="15"/>
        <v>4013010</v>
      </c>
      <c r="AA354" s="134" t="str">
        <f ca="1">IFERROR(IF(Z354=0,0,VLOOKUP(SUBSTITUTE(VLOOKUP(Z354,#REF!,MATCH("strItemName",#REF!,0),FALSE),"SUI_",""),#REF!,2,FALSE)),"ERROR")</f>
        <v>ERROR</v>
      </c>
      <c r="AB354" s="177">
        <f t="shared" ca="1" si="15"/>
        <v>4013010</v>
      </c>
      <c r="AC354" s="134" t="str">
        <f ca="1">IFERROR(IF(AB354=0,0,VLOOKUP(SUBSTITUTE(VLOOKUP(AB354,#REF!,MATCH("strItemName",#REF!,0),FALSE),"SUI_",""),#REF!,2,FALSE)),"ERROR")</f>
        <v>ERROR</v>
      </c>
      <c r="AD354" s="88">
        <v>0</v>
      </c>
      <c r="AE354" s="134">
        <v>0</v>
      </c>
      <c r="AF354" s="49">
        <f ca="1">IFERROR(VLOOKUP($B354,INDIRECT(VLOOKUP($E354,보상!$S:$AA,2,FALSE)),MATCH(AF$6,INDIRECT(VLOOKUP($E354,보상!$S:$AA,3,FALSE)),0),FALSE),"ERROR")</f>
        <v>1</v>
      </c>
      <c r="AG354" s="22">
        <v>0</v>
      </c>
      <c r="AH354" s="22">
        <v>0</v>
      </c>
      <c r="AI354" s="22">
        <v>0</v>
      </c>
      <c r="AJ354" s="22" t="b">
        <v>0</v>
      </c>
      <c r="AK354" s="22">
        <v>0</v>
      </c>
      <c r="AL354" s="22">
        <v>0</v>
      </c>
    </row>
    <row r="355" spans="1:38" ht="16.5" customHeight="1" x14ac:dyDescent="0.3">
      <c r="A355" s="21">
        <f>COUNTIF(FtbReward_Quest!$B:$B,$B355)+COUNTIF(FtbReward_Mode!$B:$B,$B355)+COUNTIF(FtbReward_Content!$B:$B,$B355)-1</f>
        <v>0</v>
      </c>
      <c r="B355" s="49">
        <f t="shared" si="16"/>
        <v>41012051</v>
      </c>
      <c r="C355" s="120">
        <v>4101205</v>
      </c>
      <c r="D355" s="49" t="s">
        <v>1842</v>
      </c>
      <c r="E355" s="49" t="s">
        <v>1935</v>
      </c>
      <c r="F355" s="120">
        <f>COUNTIF($C$8:$C355,$C355)</f>
        <v>1</v>
      </c>
      <c r="G355" s="49" t="b">
        <v>0</v>
      </c>
      <c r="H355" s="49">
        <v>0</v>
      </c>
      <c r="I355" s="129">
        <f>IFERROR(IF(H355=0,0,VLOOKUP(VLOOKUP(H355,#REF!,MATCH("strMailTitleID",#REF!,0),FALSE),#REF!,2,FALSE)),"ERROR")</f>
        <v>0</v>
      </c>
      <c r="J355" s="176">
        <v>0</v>
      </c>
      <c r="K355" s="129">
        <f>IFERROR(IF(J355=0,0,VLOOKUP(VLOOKUP(J355,#REF!,MATCH("strMailTitleID",#REF!,0),FALSE),#REF!,2,FALSE)),"ERROR")</f>
        <v>0</v>
      </c>
      <c r="L355" s="49">
        <f ca="1">IFERROR(VLOOKUP($B355,INDIRECT(VLOOKUP($E355,보상!$S:$AA,2,FALSE)),MATCH(L$6,INDIRECT(VLOOKUP($E355,보상!$S:$AA,3,FALSE)),0),FALSE),"ERROR")</f>
        <v>750</v>
      </c>
      <c r="M355" s="49">
        <v>0</v>
      </c>
      <c r="N355" s="49">
        <v>0</v>
      </c>
      <c r="O355" s="49">
        <v>0</v>
      </c>
      <c r="P355" s="49" t="str">
        <f ca="1">IFERROR(VLOOKUP($B355,INDIRECT(VLOOKUP($E355,보상!$S:$AA,2,FALSE)),MATCH(P$6,INDIRECT(VLOOKUP($E355,보상!$S:$AA,3,FALSE)),0),FALSE),"ERROR")</f>
        <v>Gold</v>
      </c>
      <c r="Q355" s="49">
        <f ca="1">IFERROR(VLOOKUP($B355,INDIRECT(VLOOKUP($E355,보상!$S:$AA,2,FALSE)),MATCH(Q$6,INDIRECT(VLOOKUP($E355,보상!$S:$AA,3,FALSE)),0),FALSE),"ERROR")</f>
        <v>7500</v>
      </c>
      <c r="R355" s="49" t="b">
        <v>0</v>
      </c>
      <c r="S355" s="50" t="b">
        <v>0</v>
      </c>
      <c r="T355" s="50">
        <f ca="1">IFERROR(VLOOKUP($B355,INDIRECT(VLOOKUP($E355,보상!$S:$AA,2,FALSE)),MATCH(T$6,INDIRECT(VLOOKUP($E355,보상!$S:$AA,3,FALSE)),0),FALSE),"ERROR")</f>
        <v>4014010</v>
      </c>
      <c r="U355" s="134" t="str">
        <f ca="1">IFERROR(IF(T355=0,0,VLOOKUP(SUBSTITUTE(VLOOKUP(T355,#REF!,MATCH("strItemName",#REF!,0),FALSE),"SUI_",""),#REF!,2,FALSE)),"ERROR")</f>
        <v>ERROR</v>
      </c>
      <c r="V355" s="177">
        <f t="shared" ca="1" si="15"/>
        <v>4014010</v>
      </c>
      <c r="W355" s="134" t="str">
        <f ca="1">IFERROR(IF(V355=0,0,VLOOKUP(SUBSTITUTE(VLOOKUP(V355,#REF!,MATCH("strItemName",#REF!,0),FALSE),"SUI_",""),#REF!,2,FALSE)),"ERROR")</f>
        <v>ERROR</v>
      </c>
      <c r="X355" s="177">
        <f t="shared" ca="1" si="15"/>
        <v>4014010</v>
      </c>
      <c r="Y355" s="134" t="str">
        <f ca="1">IFERROR(IF(X355=0,0,VLOOKUP(SUBSTITUTE(VLOOKUP(X355,#REF!,MATCH("strItemName",#REF!,0),FALSE),"SUI_",""),#REF!,2,FALSE)),"ERROR")</f>
        <v>ERROR</v>
      </c>
      <c r="Z355" s="177">
        <f t="shared" ca="1" si="15"/>
        <v>4014010</v>
      </c>
      <c r="AA355" s="134" t="str">
        <f ca="1">IFERROR(IF(Z355=0,0,VLOOKUP(SUBSTITUTE(VLOOKUP(Z355,#REF!,MATCH("strItemName",#REF!,0),FALSE),"SUI_",""),#REF!,2,FALSE)),"ERROR")</f>
        <v>ERROR</v>
      </c>
      <c r="AB355" s="177">
        <f t="shared" ca="1" si="15"/>
        <v>4014010</v>
      </c>
      <c r="AC355" s="134" t="str">
        <f ca="1">IFERROR(IF(AB355=0,0,VLOOKUP(SUBSTITUTE(VLOOKUP(AB355,#REF!,MATCH("strItemName",#REF!,0),FALSE),"SUI_",""),#REF!,2,FALSE)),"ERROR")</f>
        <v>ERROR</v>
      </c>
      <c r="AD355" s="88">
        <v>0</v>
      </c>
      <c r="AE355" s="134">
        <v>0</v>
      </c>
      <c r="AF355" s="49">
        <f ca="1">IFERROR(VLOOKUP($B355,INDIRECT(VLOOKUP($E355,보상!$S:$AA,2,FALSE)),MATCH(AF$6,INDIRECT(VLOOKUP($E355,보상!$S:$AA,3,FALSE)),0),FALSE),"ERROR")</f>
        <v>1</v>
      </c>
      <c r="AG355" s="22">
        <v>0</v>
      </c>
      <c r="AH355" s="22">
        <v>0</v>
      </c>
      <c r="AI355" s="22">
        <v>0</v>
      </c>
      <c r="AJ355" s="22" t="b">
        <v>0</v>
      </c>
      <c r="AK355" s="22">
        <v>0</v>
      </c>
      <c r="AL355" s="22">
        <v>0</v>
      </c>
    </row>
    <row r="356" spans="1:38" ht="16.5" customHeight="1" x14ac:dyDescent="0.3">
      <c r="A356" s="21">
        <f>COUNTIF(FtbReward_Quest!$B:$B,$B356)+COUNTIF(FtbReward_Mode!$B:$B,$B356)+COUNTIF(FtbReward_Content!$B:$B,$B356)-1</f>
        <v>0</v>
      </c>
      <c r="B356" s="49">
        <f t="shared" si="16"/>
        <v>41012061</v>
      </c>
      <c r="C356" s="120">
        <v>4101206</v>
      </c>
      <c r="D356" s="49" t="s">
        <v>1842</v>
      </c>
      <c r="E356" s="49" t="s">
        <v>1935</v>
      </c>
      <c r="F356" s="120">
        <f>COUNTIF($C$8:$C356,$C356)</f>
        <v>1</v>
      </c>
      <c r="G356" s="49" t="b">
        <v>0</v>
      </c>
      <c r="H356" s="49">
        <v>0</v>
      </c>
      <c r="I356" s="129">
        <f>IFERROR(IF(H356=0,0,VLOOKUP(VLOOKUP(H356,#REF!,MATCH("strMailTitleID",#REF!,0),FALSE),#REF!,2,FALSE)),"ERROR")</f>
        <v>0</v>
      </c>
      <c r="J356" s="176">
        <v>0</v>
      </c>
      <c r="K356" s="129">
        <f>IFERROR(IF(J356=0,0,VLOOKUP(VLOOKUP(J356,#REF!,MATCH("strMailTitleID",#REF!,0),FALSE),#REF!,2,FALSE)),"ERROR")</f>
        <v>0</v>
      </c>
      <c r="L356" s="49">
        <f ca="1">IFERROR(VLOOKUP($B356,INDIRECT(VLOOKUP($E356,보상!$S:$AA,2,FALSE)),MATCH(L$6,INDIRECT(VLOOKUP($E356,보상!$S:$AA,3,FALSE)),0),FALSE),"ERROR")</f>
        <v>900</v>
      </c>
      <c r="M356" s="49">
        <v>0</v>
      </c>
      <c r="N356" s="49">
        <v>0</v>
      </c>
      <c r="O356" s="49">
        <v>0</v>
      </c>
      <c r="P356" s="49" t="str">
        <f ca="1">IFERROR(VLOOKUP($B356,INDIRECT(VLOOKUP($E356,보상!$S:$AA,2,FALSE)),MATCH(P$6,INDIRECT(VLOOKUP($E356,보상!$S:$AA,3,FALSE)),0),FALSE),"ERROR")</f>
        <v>Gold</v>
      </c>
      <c r="Q356" s="49">
        <f ca="1">IFERROR(VLOOKUP($B356,INDIRECT(VLOOKUP($E356,보상!$S:$AA,2,FALSE)),MATCH(Q$6,INDIRECT(VLOOKUP($E356,보상!$S:$AA,3,FALSE)),0),FALSE),"ERROR")</f>
        <v>9000</v>
      </c>
      <c r="R356" s="49" t="b">
        <v>0</v>
      </c>
      <c r="S356" s="50" t="b">
        <v>0</v>
      </c>
      <c r="T356" s="50">
        <f ca="1">IFERROR(VLOOKUP($B356,INDIRECT(VLOOKUP($E356,보상!$S:$AA,2,FALSE)),MATCH(T$6,INDIRECT(VLOOKUP($E356,보상!$S:$AA,3,FALSE)),0),FALSE),"ERROR")</f>
        <v>4014010</v>
      </c>
      <c r="U356" s="134" t="str">
        <f ca="1">IFERROR(IF(T356=0,0,VLOOKUP(SUBSTITUTE(VLOOKUP(T356,#REF!,MATCH("strItemName",#REF!,0),FALSE),"SUI_",""),#REF!,2,FALSE)),"ERROR")</f>
        <v>ERROR</v>
      </c>
      <c r="V356" s="177">
        <f t="shared" ca="1" si="15"/>
        <v>4014010</v>
      </c>
      <c r="W356" s="134" t="str">
        <f ca="1">IFERROR(IF(V356=0,0,VLOOKUP(SUBSTITUTE(VLOOKUP(V356,#REF!,MATCH("strItemName",#REF!,0),FALSE),"SUI_",""),#REF!,2,FALSE)),"ERROR")</f>
        <v>ERROR</v>
      </c>
      <c r="X356" s="177">
        <f t="shared" ca="1" si="15"/>
        <v>4014010</v>
      </c>
      <c r="Y356" s="134" t="str">
        <f ca="1">IFERROR(IF(X356=0,0,VLOOKUP(SUBSTITUTE(VLOOKUP(X356,#REF!,MATCH("strItemName",#REF!,0),FALSE),"SUI_",""),#REF!,2,FALSE)),"ERROR")</f>
        <v>ERROR</v>
      </c>
      <c r="Z356" s="177">
        <f t="shared" ca="1" si="15"/>
        <v>4014010</v>
      </c>
      <c r="AA356" s="134" t="str">
        <f ca="1">IFERROR(IF(Z356=0,0,VLOOKUP(SUBSTITUTE(VLOOKUP(Z356,#REF!,MATCH("strItemName",#REF!,0),FALSE),"SUI_",""),#REF!,2,FALSE)),"ERROR")</f>
        <v>ERROR</v>
      </c>
      <c r="AB356" s="177">
        <f t="shared" ca="1" si="15"/>
        <v>4014010</v>
      </c>
      <c r="AC356" s="134" t="str">
        <f ca="1">IFERROR(IF(AB356=0,0,VLOOKUP(SUBSTITUTE(VLOOKUP(AB356,#REF!,MATCH("strItemName",#REF!,0),FALSE),"SUI_",""),#REF!,2,FALSE)),"ERROR")</f>
        <v>ERROR</v>
      </c>
      <c r="AD356" s="88">
        <v>0</v>
      </c>
      <c r="AE356" s="134">
        <v>0</v>
      </c>
      <c r="AF356" s="49">
        <f ca="1">IFERROR(VLOOKUP($B356,INDIRECT(VLOOKUP($E356,보상!$S:$AA,2,FALSE)),MATCH(AF$6,INDIRECT(VLOOKUP($E356,보상!$S:$AA,3,FALSE)),0),FALSE),"ERROR")</f>
        <v>1</v>
      </c>
      <c r="AG356" s="22">
        <v>0</v>
      </c>
      <c r="AH356" s="22">
        <v>0</v>
      </c>
      <c r="AI356" s="22">
        <v>0</v>
      </c>
      <c r="AJ356" s="22" t="b">
        <v>0</v>
      </c>
      <c r="AK356" s="22">
        <v>0</v>
      </c>
      <c r="AL356" s="22">
        <v>0</v>
      </c>
    </row>
    <row r="357" spans="1:38" ht="16.5" customHeight="1" x14ac:dyDescent="0.3">
      <c r="A357" s="21">
        <f>COUNTIF(FtbReward_Quest!$B:$B,$B357)+COUNTIF(FtbReward_Mode!$B:$B,$B357)+COUNTIF(FtbReward_Content!$B:$B,$B357)-1</f>
        <v>0</v>
      </c>
      <c r="B357" s="49">
        <f t="shared" si="16"/>
        <v>41012071</v>
      </c>
      <c r="C357" s="120">
        <v>4101207</v>
      </c>
      <c r="D357" s="49" t="s">
        <v>1842</v>
      </c>
      <c r="E357" s="49" t="s">
        <v>1935</v>
      </c>
      <c r="F357" s="120">
        <f>COUNTIF($C$8:$C357,$C357)</f>
        <v>1</v>
      </c>
      <c r="G357" s="49" t="b">
        <v>0</v>
      </c>
      <c r="H357" s="49">
        <v>0</v>
      </c>
      <c r="I357" s="129">
        <f>IFERROR(IF(H357=0,0,VLOOKUP(VLOOKUP(H357,#REF!,MATCH("strMailTitleID",#REF!,0),FALSE),#REF!,2,FALSE)),"ERROR")</f>
        <v>0</v>
      </c>
      <c r="J357" s="176">
        <v>0</v>
      </c>
      <c r="K357" s="129">
        <f>IFERROR(IF(J357=0,0,VLOOKUP(VLOOKUP(J357,#REF!,MATCH("strMailTitleID",#REF!,0),FALSE),#REF!,2,FALSE)),"ERROR")</f>
        <v>0</v>
      </c>
      <c r="L357" s="49">
        <f ca="1">IFERROR(VLOOKUP($B357,INDIRECT(VLOOKUP($E357,보상!$S:$AA,2,FALSE)),MATCH(L$6,INDIRECT(VLOOKUP($E357,보상!$S:$AA,3,FALSE)),0),FALSE),"ERROR")</f>
        <v>1050</v>
      </c>
      <c r="M357" s="49">
        <v>0</v>
      </c>
      <c r="N357" s="49">
        <v>0</v>
      </c>
      <c r="O357" s="49">
        <v>0</v>
      </c>
      <c r="P357" s="49" t="str">
        <f ca="1">IFERROR(VLOOKUP($B357,INDIRECT(VLOOKUP($E357,보상!$S:$AA,2,FALSE)),MATCH(P$6,INDIRECT(VLOOKUP($E357,보상!$S:$AA,3,FALSE)),0),FALSE),"ERROR")</f>
        <v>Gold</v>
      </c>
      <c r="Q357" s="49">
        <f ca="1">IFERROR(VLOOKUP($B357,INDIRECT(VLOOKUP($E357,보상!$S:$AA,2,FALSE)),MATCH(Q$6,INDIRECT(VLOOKUP($E357,보상!$S:$AA,3,FALSE)),0),FALSE),"ERROR")</f>
        <v>10500</v>
      </c>
      <c r="R357" s="49" t="b">
        <v>0</v>
      </c>
      <c r="S357" s="50" t="b">
        <v>0</v>
      </c>
      <c r="T357" s="50">
        <f ca="1">IFERROR(VLOOKUP($B357,INDIRECT(VLOOKUP($E357,보상!$S:$AA,2,FALSE)),MATCH(T$6,INDIRECT(VLOOKUP($E357,보상!$S:$AA,3,FALSE)),0),FALSE),"ERROR")</f>
        <v>4015010</v>
      </c>
      <c r="U357" s="134" t="str">
        <f ca="1">IFERROR(IF(T357=0,0,VLOOKUP(SUBSTITUTE(VLOOKUP(T357,#REF!,MATCH("strItemName",#REF!,0),FALSE),"SUI_",""),#REF!,2,FALSE)),"ERROR")</f>
        <v>ERROR</v>
      </c>
      <c r="V357" s="177">
        <f t="shared" ca="1" si="15"/>
        <v>4015010</v>
      </c>
      <c r="W357" s="134" t="str">
        <f ca="1">IFERROR(IF(V357=0,0,VLOOKUP(SUBSTITUTE(VLOOKUP(V357,#REF!,MATCH("strItemName",#REF!,0),FALSE),"SUI_",""),#REF!,2,FALSE)),"ERROR")</f>
        <v>ERROR</v>
      </c>
      <c r="X357" s="177">
        <f t="shared" ca="1" si="15"/>
        <v>4015010</v>
      </c>
      <c r="Y357" s="134" t="str">
        <f ca="1">IFERROR(IF(X357=0,0,VLOOKUP(SUBSTITUTE(VLOOKUP(X357,#REF!,MATCH("strItemName",#REF!,0),FALSE),"SUI_",""),#REF!,2,FALSE)),"ERROR")</f>
        <v>ERROR</v>
      </c>
      <c r="Z357" s="177">
        <f t="shared" ca="1" si="15"/>
        <v>4015010</v>
      </c>
      <c r="AA357" s="134" t="str">
        <f ca="1">IFERROR(IF(Z357=0,0,VLOOKUP(SUBSTITUTE(VLOOKUP(Z357,#REF!,MATCH("strItemName",#REF!,0),FALSE),"SUI_",""),#REF!,2,FALSE)),"ERROR")</f>
        <v>ERROR</v>
      </c>
      <c r="AB357" s="177">
        <f t="shared" ca="1" si="15"/>
        <v>4015010</v>
      </c>
      <c r="AC357" s="134" t="str">
        <f ca="1">IFERROR(IF(AB357=0,0,VLOOKUP(SUBSTITUTE(VLOOKUP(AB357,#REF!,MATCH("strItemName",#REF!,0),FALSE),"SUI_",""),#REF!,2,FALSE)),"ERROR")</f>
        <v>ERROR</v>
      </c>
      <c r="AD357" s="88">
        <v>0</v>
      </c>
      <c r="AE357" s="134">
        <v>0</v>
      </c>
      <c r="AF357" s="49">
        <f ca="1">IFERROR(VLOOKUP($B357,INDIRECT(VLOOKUP($E357,보상!$S:$AA,2,FALSE)),MATCH(AF$6,INDIRECT(VLOOKUP($E357,보상!$S:$AA,3,FALSE)),0),FALSE),"ERROR")</f>
        <v>1</v>
      </c>
      <c r="AG357" s="22">
        <v>0</v>
      </c>
      <c r="AH357" s="22">
        <v>0</v>
      </c>
      <c r="AI357" s="22">
        <v>0</v>
      </c>
      <c r="AJ357" s="22" t="b">
        <v>0</v>
      </c>
      <c r="AK357" s="22">
        <v>0</v>
      </c>
      <c r="AL357" s="22">
        <v>0</v>
      </c>
    </row>
    <row r="358" spans="1:38" ht="16.5" customHeight="1" x14ac:dyDescent="0.3">
      <c r="A358" s="21">
        <f>COUNTIF(FtbReward_Quest!$B:$B,$B358)+COUNTIF(FtbReward_Mode!$B:$B,$B358)+COUNTIF(FtbReward_Content!$B:$B,$B358)-1</f>
        <v>0</v>
      </c>
      <c r="B358" s="49">
        <f t="shared" si="16"/>
        <v>41012081</v>
      </c>
      <c r="C358" s="120">
        <v>4101208</v>
      </c>
      <c r="D358" s="49" t="s">
        <v>1842</v>
      </c>
      <c r="E358" s="49" t="s">
        <v>1935</v>
      </c>
      <c r="F358" s="120">
        <f>COUNTIF($C$8:$C358,$C358)</f>
        <v>1</v>
      </c>
      <c r="G358" s="49" t="b">
        <v>0</v>
      </c>
      <c r="H358" s="49">
        <v>0</v>
      </c>
      <c r="I358" s="129">
        <f>IFERROR(IF(H358=0,0,VLOOKUP(VLOOKUP(H358,#REF!,MATCH("strMailTitleID",#REF!,0),FALSE),#REF!,2,FALSE)),"ERROR")</f>
        <v>0</v>
      </c>
      <c r="J358" s="176">
        <v>0</v>
      </c>
      <c r="K358" s="129">
        <f>IFERROR(IF(J358=0,0,VLOOKUP(VLOOKUP(J358,#REF!,MATCH("strMailTitleID",#REF!,0),FALSE),#REF!,2,FALSE)),"ERROR")</f>
        <v>0</v>
      </c>
      <c r="L358" s="49">
        <f ca="1">IFERROR(VLOOKUP($B358,INDIRECT(VLOOKUP($E358,보상!$S:$AA,2,FALSE)),MATCH(L$6,INDIRECT(VLOOKUP($E358,보상!$S:$AA,3,FALSE)),0),FALSE),"ERROR")</f>
        <v>1200</v>
      </c>
      <c r="M358" s="49">
        <v>0</v>
      </c>
      <c r="N358" s="49">
        <v>0</v>
      </c>
      <c r="O358" s="49">
        <v>0</v>
      </c>
      <c r="P358" s="49" t="str">
        <f ca="1">IFERROR(VLOOKUP($B358,INDIRECT(VLOOKUP($E358,보상!$S:$AA,2,FALSE)),MATCH(P$6,INDIRECT(VLOOKUP($E358,보상!$S:$AA,3,FALSE)),0),FALSE),"ERROR")</f>
        <v>Gold</v>
      </c>
      <c r="Q358" s="49">
        <f ca="1">IFERROR(VLOOKUP($B358,INDIRECT(VLOOKUP($E358,보상!$S:$AA,2,FALSE)),MATCH(Q$6,INDIRECT(VLOOKUP($E358,보상!$S:$AA,3,FALSE)),0),FALSE),"ERROR")</f>
        <v>12000</v>
      </c>
      <c r="R358" s="49" t="b">
        <v>0</v>
      </c>
      <c r="S358" s="50" t="b">
        <v>0</v>
      </c>
      <c r="T358" s="50">
        <f ca="1">IFERROR(VLOOKUP($B358,INDIRECT(VLOOKUP($E358,보상!$S:$AA,2,FALSE)),MATCH(T$6,INDIRECT(VLOOKUP($E358,보상!$S:$AA,3,FALSE)),0),FALSE),"ERROR")</f>
        <v>4015010</v>
      </c>
      <c r="U358" s="134" t="str">
        <f ca="1">IFERROR(IF(T358=0,0,VLOOKUP(SUBSTITUTE(VLOOKUP(T358,#REF!,MATCH("strItemName",#REF!,0),FALSE),"SUI_",""),#REF!,2,FALSE)),"ERROR")</f>
        <v>ERROR</v>
      </c>
      <c r="V358" s="177">
        <f t="shared" ca="1" si="15"/>
        <v>4015010</v>
      </c>
      <c r="W358" s="134" t="str">
        <f ca="1">IFERROR(IF(V358=0,0,VLOOKUP(SUBSTITUTE(VLOOKUP(V358,#REF!,MATCH("strItemName",#REF!,0),FALSE),"SUI_",""),#REF!,2,FALSE)),"ERROR")</f>
        <v>ERROR</v>
      </c>
      <c r="X358" s="177">
        <f t="shared" ca="1" si="15"/>
        <v>4015010</v>
      </c>
      <c r="Y358" s="134" t="str">
        <f ca="1">IFERROR(IF(X358=0,0,VLOOKUP(SUBSTITUTE(VLOOKUP(X358,#REF!,MATCH("strItemName",#REF!,0),FALSE),"SUI_",""),#REF!,2,FALSE)),"ERROR")</f>
        <v>ERROR</v>
      </c>
      <c r="Z358" s="177">
        <f t="shared" ca="1" si="15"/>
        <v>4015010</v>
      </c>
      <c r="AA358" s="134" t="str">
        <f ca="1">IFERROR(IF(Z358=0,0,VLOOKUP(SUBSTITUTE(VLOOKUP(Z358,#REF!,MATCH("strItemName",#REF!,0),FALSE),"SUI_",""),#REF!,2,FALSE)),"ERROR")</f>
        <v>ERROR</v>
      </c>
      <c r="AB358" s="177">
        <f t="shared" ca="1" si="15"/>
        <v>4015010</v>
      </c>
      <c r="AC358" s="134" t="str">
        <f ca="1">IFERROR(IF(AB358=0,0,VLOOKUP(SUBSTITUTE(VLOOKUP(AB358,#REF!,MATCH("strItemName",#REF!,0),FALSE),"SUI_",""),#REF!,2,FALSE)),"ERROR")</f>
        <v>ERROR</v>
      </c>
      <c r="AD358" s="88">
        <v>0</v>
      </c>
      <c r="AE358" s="134">
        <v>0</v>
      </c>
      <c r="AF358" s="49">
        <f ca="1">IFERROR(VLOOKUP($B358,INDIRECT(VLOOKUP($E358,보상!$S:$AA,2,FALSE)),MATCH(AF$6,INDIRECT(VLOOKUP($E358,보상!$S:$AA,3,FALSE)),0),FALSE),"ERROR")</f>
        <v>1</v>
      </c>
      <c r="AG358" s="22">
        <v>0</v>
      </c>
      <c r="AH358" s="22">
        <v>0</v>
      </c>
      <c r="AI358" s="22">
        <v>0</v>
      </c>
      <c r="AJ358" s="22" t="b">
        <v>0</v>
      </c>
      <c r="AK358" s="22">
        <v>0</v>
      </c>
      <c r="AL358" s="22">
        <v>0</v>
      </c>
    </row>
    <row r="359" spans="1:38" ht="16.5" customHeight="1" x14ac:dyDescent="0.3">
      <c r="A359" s="21">
        <f>COUNTIF(FtbReward_Quest!$B:$B,$B359)+COUNTIF(FtbReward_Mode!$B:$B,$B359)+COUNTIF(FtbReward_Content!$B:$B,$B359)-1</f>
        <v>0</v>
      </c>
      <c r="B359" s="49">
        <f t="shared" si="16"/>
        <v>41012091</v>
      </c>
      <c r="C359" s="120">
        <v>4101209</v>
      </c>
      <c r="D359" s="49" t="s">
        <v>1842</v>
      </c>
      <c r="E359" s="49" t="s">
        <v>1935</v>
      </c>
      <c r="F359" s="120">
        <f>COUNTIF($C$8:$C359,$C359)</f>
        <v>1</v>
      </c>
      <c r="G359" s="49" t="b">
        <v>0</v>
      </c>
      <c r="H359" s="49">
        <v>0</v>
      </c>
      <c r="I359" s="129">
        <f>IFERROR(IF(H359=0,0,VLOOKUP(VLOOKUP(H359,#REF!,MATCH("strMailTitleID",#REF!,0),FALSE),#REF!,2,FALSE)),"ERROR")</f>
        <v>0</v>
      </c>
      <c r="J359" s="176">
        <v>0</v>
      </c>
      <c r="K359" s="129">
        <f>IFERROR(IF(J359=0,0,VLOOKUP(VLOOKUP(J359,#REF!,MATCH("strMailTitleID",#REF!,0),FALSE),#REF!,2,FALSE)),"ERROR")</f>
        <v>0</v>
      </c>
      <c r="L359" s="49">
        <f ca="1">IFERROR(VLOOKUP($B359,INDIRECT(VLOOKUP($E359,보상!$S:$AA,2,FALSE)),MATCH(L$6,INDIRECT(VLOOKUP($E359,보상!$S:$AA,3,FALSE)),0),FALSE),"ERROR")</f>
        <v>1350</v>
      </c>
      <c r="M359" s="49">
        <v>0</v>
      </c>
      <c r="N359" s="49">
        <v>0</v>
      </c>
      <c r="O359" s="49">
        <v>0</v>
      </c>
      <c r="P359" s="49" t="str">
        <f ca="1">IFERROR(VLOOKUP($B359,INDIRECT(VLOOKUP($E359,보상!$S:$AA,2,FALSE)),MATCH(P$6,INDIRECT(VLOOKUP($E359,보상!$S:$AA,3,FALSE)),0),FALSE),"ERROR")</f>
        <v>Gold</v>
      </c>
      <c r="Q359" s="49">
        <f ca="1">IFERROR(VLOOKUP($B359,INDIRECT(VLOOKUP($E359,보상!$S:$AA,2,FALSE)),MATCH(Q$6,INDIRECT(VLOOKUP($E359,보상!$S:$AA,3,FALSE)),0),FALSE),"ERROR")</f>
        <v>13500</v>
      </c>
      <c r="R359" s="49" t="b">
        <v>0</v>
      </c>
      <c r="S359" s="50" t="b">
        <v>0</v>
      </c>
      <c r="T359" s="50">
        <f ca="1">IFERROR(VLOOKUP($B359,INDIRECT(VLOOKUP($E359,보상!$S:$AA,2,FALSE)),MATCH(T$6,INDIRECT(VLOOKUP($E359,보상!$S:$AA,3,FALSE)),0),FALSE),"ERROR")</f>
        <v>4015010</v>
      </c>
      <c r="U359" s="134" t="str">
        <f ca="1">IFERROR(IF(T359=0,0,VLOOKUP(SUBSTITUTE(VLOOKUP(T359,#REF!,MATCH("strItemName",#REF!,0),FALSE),"SUI_",""),#REF!,2,FALSE)),"ERROR")</f>
        <v>ERROR</v>
      </c>
      <c r="V359" s="177">
        <f t="shared" ca="1" si="15"/>
        <v>4015010</v>
      </c>
      <c r="W359" s="134" t="str">
        <f ca="1">IFERROR(IF(V359=0,0,VLOOKUP(SUBSTITUTE(VLOOKUP(V359,#REF!,MATCH("strItemName",#REF!,0),FALSE),"SUI_",""),#REF!,2,FALSE)),"ERROR")</f>
        <v>ERROR</v>
      </c>
      <c r="X359" s="177">
        <f t="shared" ca="1" si="15"/>
        <v>4015010</v>
      </c>
      <c r="Y359" s="134" t="str">
        <f ca="1">IFERROR(IF(X359=0,0,VLOOKUP(SUBSTITUTE(VLOOKUP(X359,#REF!,MATCH("strItemName",#REF!,0),FALSE),"SUI_",""),#REF!,2,FALSE)),"ERROR")</f>
        <v>ERROR</v>
      </c>
      <c r="Z359" s="177">
        <f t="shared" ca="1" si="15"/>
        <v>4015010</v>
      </c>
      <c r="AA359" s="134" t="str">
        <f ca="1">IFERROR(IF(Z359=0,0,VLOOKUP(SUBSTITUTE(VLOOKUP(Z359,#REF!,MATCH("strItemName",#REF!,0),FALSE),"SUI_",""),#REF!,2,FALSE)),"ERROR")</f>
        <v>ERROR</v>
      </c>
      <c r="AB359" s="177">
        <f t="shared" ca="1" si="15"/>
        <v>4015010</v>
      </c>
      <c r="AC359" s="134" t="str">
        <f ca="1">IFERROR(IF(AB359=0,0,VLOOKUP(SUBSTITUTE(VLOOKUP(AB359,#REF!,MATCH("strItemName",#REF!,0),FALSE),"SUI_",""),#REF!,2,FALSE)),"ERROR")</f>
        <v>ERROR</v>
      </c>
      <c r="AD359" s="88">
        <v>0</v>
      </c>
      <c r="AE359" s="134">
        <v>0</v>
      </c>
      <c r="AF359" s="49">
        <f ca="1">IFERROR(VLOOKUP($B359,INDIRECT(VLOOKUP($E359,보상!$S:$AA,2,FALSE)),MATCH(AF$6,INDIRECT(VLOOKUP($E359,보상!$S:$AA,3,FALSE)),0),FALSE),"ERROR")</f>
        <v>1</v>
      </c>
      <c r="AG359" s="22">
        <v>0</v>
      </c>
      <c r="AH359" s="22">
        <v>0</v>
      </c>
      <c r="AI359" s="22">
        <v>0</v>
      </c>
      <c r="AJ359" s="22" t="b">
        <v>0</v>
      </c>
      <c r="AK359" s="22">
        <v>0</v>
      </c>
      <c r="AL359" s="22">
        <v>0</v>
      </c>
    </row>
    <row r="360" spans="1:38" ht="16.5" customHeight="1" x14ac:dyDescent="0.3">
      <c r="A360" s="21">
        <f>COUNTIF(FtbReward_Quest!$B:$B,$B360)+COUNTIF(FtbReward_Mode!$B:$B,$B360)+COUNTIF(FtbReward_Content!$B:$B,$B360)-1</f>
        <v>0</v>
      </c>
      <c r="B360" s="49">
        <f t="shared" si="16"/>
        <v>41012101</v>
      </c>
      <c r="C360" s="120">
        <v>4101210</v>
      </c>
      <c r="D360" s="49" t="s">
        <v>1842</v>
      </c>
      <c r="E360" s="49" t="s">
        <v>1935</v>
      </c>
      <c r="F360" s="120">
        <f>COUNTIF($C$8:$C360,$C360)</f>
        <v>1</v>
      </c>
      <c r="G360" s="49" t="b">
        <v>0</v>
      </c>
      <c r="H360" s="49">
        <v>0</v>
      </c>
      <c r="I360" s="129">
        <f>IFERROR(IF(H360=0,0,VLOOKUP(VLOOKUP(H360,#REF!,MATCH("strMailTitleID",#REF!,0),FALSE),#REF!,2,FALSE)),"ERROR")</f>
        <v>0</v>
      </c>
      <c r="J360" s="176">
        <v>0</v>
      </c>
      <c r="K360" s="129">
        <f>IFERROR(IF(J360=0,0,VLOOKUP(VLOOKUP(J360,#REF!,MATCH("strMailTitleID",#REF!,0),FALSE),#REF!,2,FALSE)),"ERROR")</f>
        <v>0</v>
      </c>
      <c r="L360" s="49">
        <f ca="1">IFERROR(VLOOKUP($B360,INDIRECT(VLOOKUP($E360,보상!$S:$AA,2,FALSE)),MATCH(L$6,INDIRECT(VLOOKUP($E360,보상!$S:$AA,3,FALSE)),0),FALSE),"ERROR")</f>
        <v>1500</v>
      </c>
      <c r="M360" s="49">
        <v>0</v>
      </c>
      <c r="N360" s="49">
        <v>0</v>
      </c>
      <c r="O360" s="49">
        <v>0</v>
      </c>
      <c r="P360" s="49" t="str">
        <f ca="1">IFERROR(VLOOKUP($B360,INDIRECT(VLOOKUP($E360,보상!$S:$AA,2,FALSE)),MATCH(P$6,INDIRECT(VLOOKUP($E360,보상!$S:$AA,3,FALSE)),0),FALSE),"ERROR")</f>
        <v>Gold</v>
      </c>
      <c r="Q360" s="49">
        <f ca="1">IFERROR(VLOOKUP($B360,INDIRECT(VLOOKUP($E360,보상!$S:$AA,2,FALSE)),MATCH(Q$6,INDIRECT(VLOOKUP($E360,보상!$S:$AA,3,FALSE)),0),FALSE),"ERROR")</f>
        <v>15000</v>
      </c>
      <c r="R360" s="49" t="b">
        <v>0</v>
      </c>
      <c r="S360" s="50" t="b">
        <v>0</v>
      </c>
      <c r="T360" s="50">
        <f ca="1">IFERROR(VLOOKUP($B360,INDIRECT(VLOOKUP($E360,보상!$S:$AA,2,FALSE)),MATCH(T$6,INDIRECT(VLOOKUP($E360,보상!$S:$AA,3,FALSE)),0),FALSE),"ERROR")</f>
        <v>4015010</v>
      </c>
      <c r="U360" s="134" t="str">
        <f ca="1">IFERROR(IF(T360=0,0,VLOOKUP(SUBSTITUTE(VLOOKUP(T360,#REF!,MATCH("strItemName",#REF!,0),FALSE),"SUI_",""),#REF!,2,FALSE)),"ERROR")</f>
        <v>ERROR</v>
      </c>
      <c r="V360" s="177">
        <f t="shared" ca="1" si="15"/>
        <v>4015010</v>
      </c>
      <c r="W360" s="134" t="str">
        <f ca="1">IFERROR(IF(V360=0,0,VLOOKUP(SUBSTITUTE(VLOOKUP(V360,#REF!,MATCH("strItemName",#REF!,0),FALSE),"SUI_",""),#REF!,2,FALSE)),"ERROR")</f>
        <v>ERROR</v>
      </c>
      <c r="X360" s="177">
        <f t="shared" ca="1" si="15"/>
        <v>4015010</v>
      </c>
      <c r="Y360" s="134" t="str">
        <f ca="1">IFERROR(IF(X360=0,0,VLOOKUP(SUBSTITUTE(VLOOKUP(X360,#REF!,MATCH("strItemName",#REF!,0),FALSE),"SUI_",""),#REF!,2,FALSE)),"ERROR")</f>
        <v>ERROR</v>
      </c>
      <c r="Z360" s="177">
        <f t="shared" ca="1" si="15"/>
        <v>4015010</v>
      </c>
      <c r="AA360" s="134" t="str">
        <f ca="1">IFERROR(IF(Z360=0,0,VLOOKUP(SUBSTITUTE(VLOOKUP(Z360,#REF!,MATCH("strItemName",#REF!,0),FALSE),"SUI_",""),#REF!,2,FALSE)),"ERROR")</f>
        <v>ERROR</v>
      </c>
      <c r="AB360" s="177">
        <f t="shared" ca="1" si="15"/>
        <v>4015010</v>
      </c>
      <c r="AC360" s="134" t="str">
        <f ca="1">IFERROR(IF(AB360=0,0,VLOOKUP(SUBSTITUTE(VLOOKUP(AB360,#REF!,MATCH("strItemName",#REF!,0),FALSE),"SUI_",""),#REF!,2,FALSE)),"ERROR")</f>
        <v>ERROR</v>
      </c>
      <c r="AD360" s="88">
        <v>0</v>
      </c>
      <c r="AE360" s="134">
        <v>0</v>
      </c>
      <c r="AF360" s="49">
        <f ca="1">IFERROR(VLOOKUP($B360,INDIRECT(VLOOKUP($E360,보상!$S:$AA,2,FALSE)),MATCH(AF$6,INDIRECT(VLOOKUP($E360,보상!$S:$AA,3,FALSE)),0),FALSE),"ERROR")</f>
        <v>1</v>
      </c>
      <c r="AG360" s="22">
        <v>0</v>
      </c>
      <c r="AH360" s="22">
        <v>0</v>
      </c>
      <c r="AI360" s="22">
        <v>0</v>
      </c>
      <c r="AJ360" s="22" t="b">
        <v>0</v>
      </c>
      <c r="AK360" s="22">
        <v>0</v>
      </c>
      <c r="AL360" s="22">
        <v>0</v>
      </c>
    </row>
    <row r="361" spans="1:38" ht="16.5" customHeight="1" x14ac:dyDescent="0.3">
      <c r="A361" s="21">
        <f>COUNTIF(FtbReward_Quest!$B:$B,$B361)+COUNTIF(FtbReward_Mode!$B:$B,$B361)+COUNTIF(FtbReward_Content!$B:$B,$B361)-1</f>
        <v>0</v>
      </c>
      <c r="B361" s="49">
        <f t="shared" si="16"/>
        <v>41021011</v>
      </c>
      <c r="C361" s="120">
        <v>4102101</v>
      </c>
      <c r="D361" s="49" t="s">
        <v>1843</v>
      </c>
      <c r="E361" s="49" t="s">
        <v>1935</v>
      </c>
      <c r="F361" s="120">
        <f>COUNTIF($C$8:$C361,$C361)</f>
        <v>1</v>
      </c>
      <c r="G361" s="49" t="b">
        <v>0</v>
      </c>
      <c r="H361" s="49">
        <v>0</v>
      </c>
      <c r="I361" s="129">
        <f>IFERROR(IF(H361=0,0,VLOOKUP(VLOOKUP(H361,#REF!,MATCH("strMailTitleID",#REF!,0),FALSE),#REF!,2,FALSE)),"ERROR")</f>
        <v>0</v>
      </c>
      <c r="J361" s="176">
        <v>0</v>
      </c>
      <c r="K361" s="129">
        <f>IFERROR(IF(J361=0,0,VLOOKUP(VLOOKUP(J361,#REF!,MATCH("strMailTitleID",#REF!,0),FALSE),#REF!,2,FALSE)),"ERROR")</f>
        <v>0</v>
      </c>
      <c r="L361" s="49">
        <f ca="1">IFERROR(VLOOKUP($B361,INDIRECT(VLOOKUP($E361,보상!$S:$AA,2,FALSE)),MATCH(L$6,INDIRECT(VLOOKUP($E361,보상!$S:$AA,3,FALSE)),0),FALSE),"ERROR")</f>
        <v>150</v>
      </c>
      <c r="M361" s="49">
        <v>0</v>
      </c>
      <c r="N361" s="49">
        <v>0</v>
      </c>
      <c r="O361" s="49">
        <v>0</v>
      </c>
      <c r="P361" s="49" t="str">
        <f ca="1">IFERROR(VLOOKUP($B361,INDIRECT(VLOOKUP($E361,보상!$S:$AA,2,FALSE)),MATCH(P$6,INDIRECT(VLOOKUP($E361,보상!$S:$AA,3,FALSE)),0),FALSE),"ERROR")</f>
        <v>Gold</v>
      </c>
      <c r="Q361" s="49">
        <f ca="1">IFERROR(VLOOKUP($B361,INDIRECT(VLOOKUP($E361,보상!$S:$AA,2,FALSE)),MATCH(Q$6,INDIRECT(VLOOKUP($E361,보상!$S:$AA,3,FALSE)),0),FALSE),"ERROR")</f>
        <v>1500</v>
      </c>
      <c r="R361" s="49" t="b">
        <v>0</v>
      </c>
      <c r="S361" s="50" t="b">
        <v>0</v>
      </c>
      <c r="T361" s="50">
        <f ca="1">IFERROR(VLOOKUP($B361,INDIRECT(VLOOKUP($E361,보상!$S:$AA,2,FALSE)),MATCH(T$6,INDIRECT(VLOOKUP($E361,보상!$S:$AA,3,FALSE)),0),FALSE),"ERROR")</f>
        <v>3021001</v>
      </c>
      <c r="U361" s="134" t="str">
        <f ca="1">IFERROR(IF(T361=0,0,VLOOKUP(SUBSTITUTE(VLOOKUP(T361,#REF!,MATCH("strItemName",#REF!,0),FALSE),"SUI_",""),#REF!,2,FALSE)),"ERROR")</f>
        <v>ERROR</v>
      </c>
      <c r="V361" s="177">
        <f t="shared" ca="1" si="15"/>
        <v>3021001</v>
      </c>
      <c r="W361" s="134" t="str">
        <f ca="1">IFERROR(IF(V361=0,0,VLOOKUP(SUBSTITUTE(VLOOKUP(V361,#REF!,MATCH("strItemName",#REF!,0),FALSE),"SUI_",""),#REF!,2,FALSE)),"ERROR")</f>
        <v>ERROR</v>
      </c>
      <c r="X361" s="177">
        <f t="shared" ca="1" si="15"/>
        <v>3021001</v>
      </c>
      <c r="Y361" s="134" t="str">
        <f ca="1">IFERROR(IF(X361=0,0,VLOOKUP(SUBSTITUTE(VLOOKUP(X361,#REF!,MATCH("strItemName",#REF!,0),FALSE),"SUI_",""),#REF!,2,FALSE)),"ERROR")</f>
        <v>ERROR</v>
      </c>
      <c r="Z361" s="177">
        <f t="shared" ca="1" si="15"/>
        <v>3021001</v>
      </c>
      <c r="AA361" s="134" t="str">
        <f ca="1">IFERROR(IF(Z361=0,0,VLOOKUP(SUBSTITUTE(VLOOKUP(Z361,#REF!,MATCH("strItemName",#REF!,0),FALSE),"SUI_",""),#REF!,2,FALSE)),"ERROR")</f>
        <v>ERROR</v>
      </c>
      <c r="AB361" s="177">
        <f t="shared" ca="1" si="15"/>
        <v>3021001</v>
      </c>
      <c r="AC361" s="134" t="str">
        <f ca="1">IFERROR(IF(AB361=0,0,VLOOKUP(SUBSTITUTE(VLOOKUP(AB361,#REF!,MATCH("strItemName",#REF!,0),FALSE),"SUI_",""),#REF!,2,FALSE)),"ERROR")</f>
        <v>ERROR</v>
      </c>
      <c r="AD361" s="88">
        <v>0</v>
      </c>
      <c r="AE361" s="134">
        <v>0</v>
      </c>
      <c r="AF361" s="49">
        <f ca="1">IFERROR(VLOOKUP($B361,INDIRECT(VLOOKUP($E361,보상!$S:$AA,2,FALSE)),MATCH(AF$6,INDIRECT(VLOOKUP($E361,보상!$S:$AA,3,FALSE)),0),FALSE),"ERROR")</f>
        <v>1</v>
      </c>
      <c r="AG361" s="22">
        <v>0</v>
      </c>
      <c r="AH361" s="22">
        <v>0</v>
      </c>
      <c r="AI361" s="22">
        <v>0</v>
      </c>
      <c r="AJ361" s="22" t="b">
        <v>0</v>
      </c>
      <c r="AK361" s="22">
        <v>0</v>
      </c>
      <c r="AL361" s="22">
        <v>0</v>
      </c>
    </row>
    <row r="362" spans="1:38" ht="16.5" customHeight="1" x14ac:dyDescent="0.3">
      <c r="A362" s="21">
        <f>COUNTIF(FtbReward_Quest!$B:$B,$B362)+COUNTIF(FtbReward_Mode!$B:$B,$B362)+COUNTIF(FtbReward_Content!$B:$B,$B362)-1</f>
        <v>0</v>
      </c>
      <c r="B362" s="49">
        <f t="shared" si="16"/>
        <v>41021021</v>
      </c>
      <c r="C362" s="120">
        <v>4102102</v>
      </c>
      <c r="D362" s="49" t="s">
        <v>1843</v>
      </c>
      <c r="E362" s="49" t="s">
        <v>1935</v>
      </c>
      <c r="F362" s="120">
        <f>COUNTIF($C$8:$C362,$C362)</f>
        <v>1</v>
      </c>
      <c r="G362" s="49" t="b">
        <v>0</v>
      </c>
      <c r="H362" s="49">
        <v>0</v>
      </c>
      <c r="I362" s="129">
        <f>IFERROR(IF(H362=0,0,VLOOKUP(VLOOKUP(H362,#REF!,MATCH("strMailTitleID",#REF!,0),FALSE),#REF!,2,FALSE)),"ERROR")</f>
        <v>0</v>
      </c>
      <c r="J362" s="176">
        <v>0</v>
      </c>
      <c r="K362" s="129">
        <f>IFERROR(IF(J362=0,0,VLOOKUP(VLOOKUP(J362,#REF!,MATCH("strMailTitleID",#REF!,0),FALSE),#REF!,2,FALSE)),"ERROR")</f>
        <v>0</v>
      </c>
      <c r="L362" s="49">
        <f ca="1">IFERROR(VLOOKUP($B362,INDIRECT(VLOOKUP($E362,보상!$S:$AA,2,FALSE)),MATCH(L$6,INDIRECT(VLOOKUP($E362,보상!$S:$AA,3,FALSE)),0),FALSE),"ERROR")</f>
        <v>300</v>
      </c>
      <c r="M362" s="49">
        <v>0</v>
      </c>
      <c r="N362" s="49">
        <v>0</v>
      </c>
      <c r="O362" s="49">
        <v>0</v>
      </c>
      <c r="P362" s="49" t="str">
        <f ca="1">IFERROR(VLOOKUP($B362,INDIRECT(VLOOKUP($E362,보상!$S:$AA,2,FALSE)),MATCH(P$6,INDIRECT(VLOOKUP($E362,보상!$S:$AA,3,FALSE)),0),FALSE),"ERROR")</f>
        <v>Gold</v>
      </c>
      <c r="Q362" s="49">
        <f ca="1">IFERROR(VLOOKUP($B362,INDIRECT(VLOOKUP($E362,보상!$S:$AA,2,FALSE)),MATCH(Q$6,INDIRECT(VLOOKUP($E362,보상!$S:$AA,3,FALSE)),0),FALSE),"ERROR")</f>
        <v>3000</v>
      </c>
      <c r="R362" s="49" t="b">
        <v>0</v>
      </c>
      <c r="S362" s="50" t="b">
        <v>0</v>
      </c>
      <c r="T362" s="50">
        <f ca="1">IFERROR(VLOOKUP($B362,INDIRECT(VLOOKUP($E362,보상!$S:$AA,2,FALSE)),MATCH(T$6,INDIRECT(VLOOKUP($E362,보상!$S:$AA,3,FALSE)),0),FALSE),"ERROR")</f>
        <v>3021002</v>
      </c>
      <c r="U362" s="134" t="str">
        <f ca="1">IFERROR(IF(T362=0,0,VLOOKUP(SUBSTITUTE(VLOOKUP(T362,#REF!,MATCH("strItemName",#REF!,0),FALSE),"SUI_",""),#REF!,2,FALSE)),"ERROR")</f>
        <v>ERROR</v>
      </c>
      <c r="V362" s="177">
        <f t="shared" ca="1" si="15"/>
        <v>3021002</v>
      </c>
      <c r="W362" s="134" t="str">
        <f ca="1">IFERROR(IF(V362=0,0,VLOOKUP(SUBSTITUTE(VLOOKUP(V362,#REF!,MATCH("strItemName",#REF!,0),FALSE),"SUI_",""),#REF!,2,FALSE)),"ERROR")</f>
        <v>ERROR</v>
      </c>
      <c r="X362" s="177">
        <f t="shared" ca="1" si="15"/>
        <v>3021002</v>
      </c>
      <c r="Y362" s="134" t="str">
        <f ca="1">IFERROR(IF(X362=0,0,VLOOKUP(SUBSTITUTE(VLOOKUP(X362,#REF!,MATCH("strItemName",#REF!,0),FALSE),"SUI_",""),#REF!,2,FALSE)),"ERROR")</f>
        <v>ERROR</v>
      </c>
      <c r="Z362" s="177">
        <f t="shared" ca="1" si="15"/>
        <v>3021002</v>
      </c>
      <c r="AA362" s="134" t="str">
        <f ca="1">IFERROR(IF(Z362=0,0,VLOOKUP(SUBSTITUTE(VLOOKUP(Z362,#REF!,MATCH("strItemName",#REF!,0),FALSE),"SUI_",""),#REF!,2,FALSE)),"ERROR")</f>
        <v>ERROR</v>
      </c>
      <c r="AB362" s="177">
        <f t="shared" ca="1" si="15"/>
        <v>3021002</v>
      </c>
      <c r="AC362" s="134" t="str">
        <f ca="1">IFERROR(IF(AB362=0,0,VLOOKUP(SUBSTITUTE(VLOOKUP(AB362,#REF!,MATCH("strItemName",#REF!,0),FALSE),"SUI_",""),#REF!,2,FALSE)),"ERROR")</f>
        <v>ERROR</v>
      </c>
      <c r="AD362" s="88">
        <v>0</v>
      </c>
      <c r="AE362" s="134">
        <v>0</v>
      </c>
      <c r="AF362" s="49">
        <f ca="1">IFERROR(VLOOKUP($B362,INDIRECT(VLOOKUP($E362,보상!$S:$AA,2,FALSE)),MATCH(AF$6,INDIRECT(VLOOKUP($E362,보상!$S:$AA,3,FALSE)),0),FALSE),"ERROR")</f>
        <v>1</v>
      </c>
      <c r="AG362" s="22">
        <v>0</v>
      </c>
      <c r="AH362" s="22">
        <v>0</v>
      </c>
      <c r="AI362" s="22">
        <v>0</v>
      </c>
      <c r="AJ362" s="22" t="b">
        <v>0</v>
      </c>
      <c r="AK362" s="22">
        <v>0</v>
      </c>
      <c r="AL362" s="22">
        <v>0</v>
      </c>
    </row>
    <row r="363" spans="1:38" ht="16.5" customHeight="1" x14ac:dyDescent="0.3">
      <c r="A363" s="21">
        <f>COUNTIF(FtbReward_Quest!$B:$B,$B363)+COUNTIF(FtbReward_Mode!$B:$B,$B363)+COUNTIF(FtbReward_Content!$B:$B,$B363)-1</f>
        <v>0</v>
      </c>
      <c r="B363" s="49">
        <f t="shared" si="16"/>
        <v>41021031</v>
      </c>
      <c r="C363" s="120">
        <v>4102103</v>
      </c>
      <c r="D363" s="49" t="s">
        <v>1843</v>
      </c>
      <c r="E363" s="49" t="s">
        <v>1935</v>
      </c>
      <c r="F363" s="120">
        <f>COUNTIF($C$8:$C363,$C363)</f>
        <v>1</v>
      </c>
      <c r="G363" s="49" t="b">
        <v>0</v>
      </c>
      <c r="H363" s="49">
        <v>0</v>
      </c>
      <c r="I363" s="129">
        <f>IFERROR(IF(H363=0,0,VLOOKUP(VLOOKUP(H363,#REF!,MATCH("strMailTitleID",#REF!,0),FALSE),#REF!,2,FALSE)),"ERROR")</f>
        <v>0</v>
      </c>
      <c r="J363" s="176">
        <v>0</v>
      </c>
      <c r="K363" s="129">
        <f>IFERROR(IF(J363=0,0,VLOOKUP(VLOOKUP(J363,#REF!,MATCH("strMailTitleID",#REF!,0),FALSE),#REF!,2,FALSE)),"ERROR")</f>
        <v>0</v>
      </c>
      <c r="L363" s="49">
        <f ca="1">IFERROR(VLOOKUP($B363,INDIRECT(VLOOKUP($E363,보상!$S:$AA,2,FALSE)),MATCH(L$6,INDIRECT(VLOOKUP($E363,보상!$S:$AA,3,FALSE)),0),FALSE),"ERROR")</f>
        <v>450</v>
      </c>
      <c r="M363" s="49">
        <v>0</v>
      </c>
      <c r="N363" s="49">
        <v>0</v>
      </c>
      <c r="O363" s="49">
        <v>0</v>
      </c>
      <c r="P363" s="49" t="str">
        <f ca="1">IFERROR(VLOOKUP($B363,INDIRECT(VLOOKUP($E363,보상!$S:$AA,2,FALSE)),MATCH(P$6,INDIRECT(VLOOKUP($E363,보상!$S:$AA,3,FALSE)),0),FALSE),"ERROR")</f>
        <v>Gold</v>
      </c>
      <c r="Q363" s="49">
        <f ca="1">IFERROR(VLOOKUP($B363,INDIRECT(VLOOKUP($E363,보상!$S:$AA,2,FALSE)),MATCH(Q$6,INDIRECT(VLOOKUP($E363,보상!$S:$AA,3,FALSE)),0),FALSE),"ERROR")</f>
        <v>4500</v>
      </c>
      <c r="R363" s="49" t="b">
        <v>0</v>
      </c>
      <c r="S363" s="50" t="b">
        <v>0</v>
      </c>
      <c r="T363" s="50">
        <f ca="1">IFERROR(VLOOKUP($B363,INDIRECT(VLOOKUP($E363,보상!$S:$AA,2,FALSE)),MATCH(T$6,INDIRECT(VLOOKUP($E363,보상!$S:$AA,3,FALSE)),0),FALSE),"ERROR")</f>
        <v>3021001</v>
      </c>
      <c r="U363" s="134" t="str">
        <f ca="1">IFERROR(IF(T363=0,0,VLOOKUP(SUBSTITUTE(VLOOKUP(T363,#REF!,MATCH("strItemName",#REF!,0),FALSE),"SUI_",""),#REF!,2,FALSE)),"ERROR")</f>
        <v>ERROR</v>
      </c>
      <c r="V363" s="177">
        <f t="shared" ca="1" si="15"/>
        <v>3021001</v>
      </c>
      <c r="W363" s="134" t="str">
        <f ca="1">IFERROR(IF(V363=0,0,VLOOKUP(SUBSTITUTE(VLOOKUP(V363,#REF!,MATCH("strItemName",#REF!,0),FALSE),"SUI_",""),#REF!,2,FALSE)),"ERROR")</f>
        <v>ERROR</v>
      </c>
      <c r="X363" s="177">
        <f t="shared" ca="1" si="15"/>
        <v>3021001</v>
      </c>
      <c r="Y363" s="134" t="str">
        <f ca="1">IFERROR(IF(X363=0,0,VLOOKUP(SUBSTITUTE(VLOOKUP(X363,#REF!,MATCH("strItemName",#REF!,0),FALSE),"SUI_",""),#REF!,2,FALSE)),"ERROR")</f>
        <v>ERROR</v>
      </c>
      <c r="Z363" s="177">
        <f t="shared" ca="1" si="15"/>
        <v>3021001</v>
      </c>
      <c r="AA363" s="134" t="str">
        <f ca="1">IFERROR(IF(Z363=0,0,VLOOKUP(SUBSTITUTE(VLOOKUP(Z363,#REF!,MATCH("strItemName",#REF!,0),FALSE),"SUI_",""),#REF!,2,FALSE)),"ERROR")</f>
        <v>ERROR</v>
      </c>
      <c r="AB363" s="177">
        <f t="shared" ca="1" si="15"/>
        <v>3021001</v>
      </c>
      <c r="AC363" s="134" t="str">
        <f ca="1">IFERROR(IF(AB363=0,0,VLOOKUP(SUBSTITUTE(VLOOKUP(AB363,#REF!,MATCH("strItemName",#REF!,0),FALSE),"SUI_",""),#REF!,2,FALSE)),"ERROR")</f>
        <v>ERROR</v>
      </c>
      <c r="AD363" s="88">
        <v>0</v>
      </c>
      <c r="AE363" s="134">
        <v>0</v>
      </c>
      <c r="AF363" s="49">
        <f ca="1">IFERROR(VLOOKUP($B363,INDIRECT(VLOOKUP($E363,보상!$S:$AA,2,FALSE)),MATCH(AF$6,INDIRECT(VLOOKUP($E363,보상!$S:$AA,3,FALSE)),0),FALSE),"ERROR")</f>
        <v>2</v>
      </c>
      <c r="AG363" s="22">
        <v>0</v>
      </c>
      <c r="AH363" s="22">
        <v>0</v>
      </c>
      <c r="AI363" s="22">
        <v>0</v>
      </c>
      <c r="AJ363" s="22" t="b">
        <v>0</v>
      </c>
      <c r="AK363" s="22">
        <v>0</v>
      </c>
      <c r="AL363" s="22">
        <v>0</v>
      </c>
    </row>
    <row r="364" spans="1:38" ht="16.5" customHeight="1" x14ac:dyDescent="0.3">
      <c r="A364" s="21">
        <f>COUNTIF(FtbReward_Quest!$B:$B,$B364)+COUNTIF(FtbReward_Mode!$B:$B,$B364)+COUNTIF(FtbReward_Content!$B:$B,$B364)-1</f>
        <v>0</v>
      </c>
      <c r="B364" s="49">
        <f t="shared" si="16"/>
        <v>41021041</v>
      </c>
      <c r="C364" s="120">
        <v>4102104</v>
      </c>
      <c r="D364" s="49" t="s">
        <v>1843</v>
      </c>
      <c r="E364" s="49" t="s">
        <v>1935</v>
      </c>
      <c r="F364" s="120">
        <f>COUNTIF($C$8:$C364,$C364)</f>
        <v>1</v>
      </c>
      <c r="G364" s="49" t="b">
        <v>0</v>
      </c>
      <c r="H364" s="49">
        <v>0</v>
      </c>
      <c r="I364" s="129">
        <f>IFERROR(IF(H364=0,0,VLOOKUP(VLOOKUP(H364,#REF!,MATCH("strMailTitleID",#REF!,0),FALSE),#REF!,2,FALSE)),"ERROR")</f>
        <v>0</v>
      </c>
      <c r="J364" s="176">
        <v>0</v>
      </c>
      <c r="K364" s="129">
        <f>IFERROR(IF(J364=0,0,VLOOKUP(VLOOKUP(J364,#REF!,MATCH("strMailTitleID",#REF!,0),FALSE),#REF!,2,FALSE)),"ERROR")</f>
        <v>0</v>
      </c>
      <c r="L364" s="49">
        <f ca="1">IFERROR(VLOOKUP($B364,INDIRECT(VLOOKUP($E364,보상!$S:$AA,2,FALSE)),MATCH(L$6,INDIRECT(VLOOKUP($E364,보상!$S:$AA,3,FALSE)),0),FALSE),"ERROR")</f>
        <v>600</v>
      </c>
      <c r="M364" s="49">
        <v>0</v>
      </c>
      <c r="N364" s="49">
        <v>0</v>
      </c>
      <c r="O364" s="49">
        <v>0</v>
      </c>
      <c r="P364" s="49" t="str">
        <f ca="1">IFERROR(VLOOKUP($B364,INDIRECT(VLOOKUP($E364,보상!$S:$AA,2,FALSE)),MATCH(P$6,INDIRECT(VLOOKUP($E364,보상!$S:$AA,3,FALSE)),0),FALSE),"ERROR")</f>
        <v>Gold</v>
      </c>
      <c r="Q364" s="49">
        <f ca="1">IFERROR(VLOOKUP($B364,INDIRECT(VLOOKUP($E364,보상!$S:$AA,2,FALSE)),MATCH(Q$6,INDIRECT(VLOOKUP($E364,보상!$S:$AA,3,FALSE)),0),FALSE),"ERROR")</f>
        <v>6000</v>
      </c>
      <c r="R364" s="49" t="b">
        <v>0</v>
      </c>
      <c r="S364" s="50" t="b">
        <v>0</v>
      </c>
      <c r="T364" s="50">
        <f ca="1">IFERROR(VLOOKUP($B364,INDIRECT(VLOOKUP($E364,보상!$S:$AA,2,FALSE)),MATCH(T$6,INDIRECT(VLOOKUP($E364,보상!$S:$AA,3,FALSE)),0),FALSE),"ERROR")</f>
        <v>3021002</v>
      </c>
      <c r="U364" s="134" t="str">
        <f ca="1">IFERROR(IF(T364=0,0,VLOOKUP(SUBSTITUTE(VLOOKUP(T364,#REF!,MATCH("strItemName",#REF!,0),FALSE),"SUI_",""),#REF!,2,FALSE)),"ERROR")</f>
        <v>ERROR</v>
      </c>
      <c r="V364" s="177">
        <f t="shared" ca="1" si="15"/>
        <v>3021002</v>
      </c>
      <c r="W364" s="134" t="str">
        <f ca="1">IFERROR(IF(V364=0,0,VLOOKUP(SUBSTITUTE(VLOOKUP(V364,#REF!,MATCH("strItemName",#REF!,0),FALSE),"SUI_",""),#REF!,2,FALSE)),"ERROR")</f>
        <v>ERROR</v>
      </c>
      <c r="X364" s="177">
        <f t="shared" ca="1" si="15"/>
        <v>3021002</v>
      </c>
      <c r="Y364" s="134" t="str">
        <f ca="1">IFERROR(IF(X364=0,0,VLOOKUP(SUBSTITUTE(VLOOKUP(X364,#REF!,MATCH("strItemName",#REF!,0),FALSE),"SUI_",""),#REF!,2,FALSE)),"ERROR")</f>
        <v>ERROR</v>
      </c>
      <c r="Z364" s="177">
        <f t="shared" ca="1" si="15"/>
        <v>3021002</v>
      </c>
      <c r="AA364" s="134" t="str">
        <f ca="1">IFERROR(IF(Z364=0,0,VLOOKUP(SUBSTITUTE(VLOOKUP(Z364,#REF!,MATCH("strItemName",#REF!,0),FALSE),"SUI_",""),#REF!,2,FALSE)),"ERROR")</f>
        <v>ERROR</v>
      </c>
      <c r="AB364" s="177">
        <f t="shared" ca="1" si="15"/>
        <v>3021002</v>
      </c>
      <c r="AC364" s="134" t="str">
        <f ca="1">IFERROR(IF(AB364=0,0,VLOOKUP(SUBSTITUTE(VLOOKUP(AB364,#REF!,MATCH("strItemName",#REF!,0),FALSE),"SUI_",""),#REF!,2,FALSE)),"ERROR")</f>
        <v>ERROR</v>
      </c>
      <c r="AD364" s="88">
        <v>0</v>
      </c>
      <c r="AE364" s="134">
        <v>0</v>
      </c>
      <c r="AF364" s="49">
        <f ca="1">IFERROR(VLOOKUP($B364,INDIRECT(VLOOKUP($E364,보상!$S:$AA,2,FALSE)),MATCH(AF$6,INDIRECT(VLOOKUP($E364,보상!$S:$AA,3,FALSE)),0),FALSE),"ERROR")</f>
        <v>2</v>
      </c>
      <c r="AG364" s="22">
        <v>0</v>
      </c>
      <c r="AH364" s="22">
        <v>0</v>
      </c>
      <c r="AI364" s="22">
        <v>0</v>
      </c>
      <c r="AJ364" s="22" t="b">
        <v>0</v>
      </c>
      <c r="AK364" s="22">
        <v>0</v>
      </c>
      <c r="AL364" s="22">
        <v>0</v>
      </c>
    </row>
    <row r="365" spans="1:38" ht="16.5" customHeight="1" x14ac:dyDescent="0.3">
      <c r="A365" s="21">
        <f>COUNTIF(FtbReward_Quest!$B:$B,$B365)+COUNTIF(FtbReward_Mode!$B:$B,$B365)+COUNTIF(FtbReward_Content!$B:$B,$B365)-1</f>
        <v>0</v>
      </c>
      <c r="B365" s="49">
        <f t="shared" si="16"/>
        <v>41021051</v>
      </c>
      <c r="C365" s="120">
        <v>4102105</v>
      </c>
      <c r="D365" s="49" t="s">
        <v>1843</v>
      </c>
      <c r="E365" s="49" t="s">
        <v>1935</v>
      </c>
      <c r="F365" s="120">
        <f>COUNTIF($C$8:$C365,$C365)</f>
        <v>1</v>
      </c>
      <c r="G365" s="49" t="b">
        <v>0</v>
      </c>
      <c r="H365" s="49">
        <v>0</v>
      </c>
      <c r="I365" s="129">
        <f>IFERROR(IF(H365=0,0,VLOOKUP(VLOOKUP(H365,#REF!,MATCH("strMailTitleID",#REF!,0),FALSE),#REF!,2,FALSE)),"ERROR")</f>
        <v>0</v>
      </c>
      <c r="J365" s="176">
        <v>0</v>
      </c>
      <c r="K365" s="129">
        <f>IFERROR(IF(J365=0,0,VLOOKUP(VLOOKUP(J365,#REF!,MATCH("strMailTitleID",#REF!,0),FALSE),#REF!,2,FALSE)),"ERROR")</f>
        <v>0</v>
      </c>
      <c r="L365" s="49">
        <f ca="1">IFERROR(VLOOKUP($B365,INDIRECT(VLOOKUP($E365,보상!$S:$AA,2,FALSE)),MATCH(L$6,INDIRECT(VLOOKUP($E365,보상!$S:$AA,3,FALSE)),0),FALSE),"ERROR")</f>
        <v>750</v>
      </c>
      <c r="M365" s="49">
        <v>0</v>
      </c>
      <c r="N365" s="49">
        <v>0</v>
      </c>
      <c r="O365" s="49">
        <v>0</v>
      </c>
      <c r="P365" s="49" t="str">
        <f ca="1">IFERROR(VLOOKUP($B365,INDIRECT(VLOOKUP($E365,보상!$S:$AA,2,FALSE)),MATCH(P$6,INDIRECT(VLOOKUP($E365,보상!$S:$AA,3,FALSE)),0),FALSE),"ERROR")</f>
        <v>Gold</v>
      </c>
      <c r="Q365" s="49">
        <f ca="1">IFERROR(VLOOKUP($B365,INDIRECT(VLOOKUP($E365,보상!$S:$AA,2,FALSE)),MATCH(Q$6,INDIRECT(VLOOKUP($E365,보상!$S:$AA,3,FALSE)),0),FALSE),"ERROR")</f>
        <v>7500</v>
      </c>
      <c r="R365" s="49" t="b">
        <v>0</v>
      </c>
      <c r="S365" s="50" t="b">
        <v>0</v>
      </c>
      <c r="T365" s="50">
        <f ca="1">IFERROR(VLOOKUP($B365,INDIRECT(VLOOKUP($E365,보상!$S:$AA,2,FALSE)),MATCH(T$6,INDIRECT(VLOOKUP($E365,보상!$S:$AA,3,FALSE)),0),FALSE),"ERROR")</f>
        <v>3021001</v>
      </c>
      <c r="U365" s="134" t="str">
        <f ca="1">IFERROR(IF(T365=0,0,VLOOKUP(SUBSTITUTE(VLOOKUP(T365,#REF!,MATCH("strItemName",#REF!,0),FALSE),"SUI_",""),#REF!,2,FALSE)),"ERROR")</f>
        <v>ERROR</v>
      </c>
      <c r="V365" s="177">
        <f t="shared" ca="1" si="15"/>
        <v>3021001</v>
      </c>
      <c r="W365" s="134" t="str">
        <f ca="1">IFERROR(IF(V365=0,0,VLOOKUP(SUBSTITUTE(VLOOKUP(V365,#REF!,MATCH("strItemName",#REF!,0),FALSE),"SUI_",""),#REF!,2,FALSE)),"ERROR")</f>
        <v>ERROR</v>
      </c>
      <c r="X365" s="177">
        <f t="shared" ca="1" si="15"/>
        <v>3021001</v>
      </c>
      <c r="Y365" s="134" t="str">
        <f ca="1">IFERROR(IF(X365=0,0,VLOOKUP(SUBSTITUTE(VLOOKUP(X365,#REF!,MATCH("strItemName",#REF!,0),FALSE),"SUI_",""),#REF!,2,FALSE)),"ERROR")</f>
        <v>ERROR</v>
      </c>
      <c r="Z365" s="177">
        <f t="shared" ca="1" si="15"/>
        <v>3021001</v>
      </c>
      <c r="AA365" s="134" t="str">
        <f ca="1">IFERROR(IF(Z365=0,0,VLOOKUP(SUBSTITUTE(VLOOKUP(Z365,#REF!,MATCH("strItemName",#REF!,0),FALSE),"SUI_",""),#REF!,2,FALSE)),"ERROR")</f>
        <v>ERROR</v>
      </c>
      <c r="AB365" s="177">
        <f t="shared" ca="1" si="15"/>
        <v>3021001</v>
      </c>
      <c r="AC365" s="134" t="str">
        <f ca="1">IFERROR(IF(AB365=0,0,VLOOKUP(SUBSTITUTE(VLOOKUP(AB365,#REF!,MATCH("strItemName",#REF!,0),FALSE),"SUI_",""),#REF!,2,FALSE)),"ERROR")</f>
        <v>ERROR</v>
      </c>
      <c r="AD365" s="88">
        <v>0</v>
      </c>
      <c r="AE365" s="134">
        <v>0</v>
      </c>
      <c r="AF365" s="49">
        <f ca="1">IFERROR(VLOOKUP($B365,INDIRECT(VLOOKUP($E365,보상!$S:$AA,2,FALSE)),MATCH(AF$6,INDIRECT(VLOOKUP($E365,보상!$S:$AA,3,FALSE)),0),FALSE),"ERROR")</f>
        <v>3</v>
      </c>
      <c r="AG365" s="22">
        <v>0</v>
      </c>
      <c r="AH365" s="22">
        <v>0</v>
      </c>
      <c r="AI365" s="22">
        <v>0</v>
      </c>
      <c r="AJ365" s="22" t="b">
        <v>0</v>
      </c>
      <c r="AK365" s="22">
        <v>0</v>
      </c>
      <c r="AL365" s="22">
        <v>0</v>
      </c>
    </row>
    <row r="366" spans="1:38" ht="16.5" customHeight="1" x14ac:dyDescent="0.3">
      <c r="A366" s="21">
        <f>COUNTIF(FtbReward_Quest!$B:$B,$B366)+COUNTIF(FtbReward_Mode!$B:$B,$B366)+COUNTIF(FtbReward_Content!$B:$B,$B366)-1</f>
        <v>0</v>
      </c>
      <c r="B366" s="49">
        <f t="shared" si="16"/>
        <v>41021061</v>
      </c>
      <c r="C366" s="120">
        <v>4102106</v>
      </c>
      <c r="D366" s="49" t="s">
        <v>1843</v>
      </c>
      <c r="E366" s="49" t="s">
        <v>1935</v>
      </c>
      <c r="F366" s="120">
        <f>COUNTIF($C$8:$C366,$C366)</f>
        <v>1</v>
      </c>
      <c r="G366" s="49" t="b">
        <v>0</v>
      </c>
      <c r="H366" s="49">
        <v>0</v>
      </c>
      <c r="I366" s="129">
        <f>IFERROR(IF(H366=0,0,VLOOKUP(VLOOKUP(H366,#REF!,MATCH("strMailTitleID",#REF!,0),FALSE),#REF!,2,FALSE)),"ERROR")</f>
        <v>0</v>
      </c>
      <c r="J366" s="176">
        <v>0</v>
      </c>
      <c r="K366" s="129">
        <f>IFERROR(IF(J366=0,0,VLOOKUP(VLOOKUP(J366,#REF!,MATCH("strMailTitleID",#REF!,0),FALSE),#REF!,2,FALSE)),"ERROR")</f>
        <v>0</v>
      </c>
      <c r="L366" s="49">
        <f ca="1">IFERROR(VLOOKUP($B366,INDIRECT(VLOOKUP($E366,보상!$S:$AA,2,FALSE)),MATCH(L$6,INDIRECT(VLOOKUP($E366,보상!$S:$AA,3,FALSE)),0),FALSE),"ERROR")</f>
        <v>900</v>
      </c>
      <c r="M366" s="49">
        <v>0</v>
      </c>
      <c r="N366" s="49">
        <v>0</v>
      </c>
      <c r="O366" s="49">
        <v>0</v>
      </c>
      <c r="P366" s="49" t="str">
        <f ca="1">IFERROR(VLOOKUP($B366,INDIRECT(VLOOKUP($E366,보상!$S:$AA,2,FALSE)),MATCH(P$6,INDIRECT(VLOOKUP($E366,보상!$S:$AA,3,FALSE)),0),FALSE),"ERROR")</f>
        <v>Gold</v>
      </c>
      <c r="Q366" s="49">
        <f ca="1">IFERROR(VLOOKUP($B366,INDIRECT(VLOOKUP($E366,보상!$S:$AA,2,FALSE)),MATCH(Q$6,INDIRECT(VLOOKUP($E366,보상!$S:$AA,3,FALSE)),0),FALSE),"ERROR")</f>
        <v>9000</v>
      </c>
      <c r="R366" s="49" t="b">
        <v>0</v>
      </c>
      <c r="S366" s="50" t="b">
        <v>0</v>
      </c>
      <c r="T366" s="50">
        <f ca="1">IFERROR(VLOOKUP($B366,INDIRECT(VLOOKUP($E366,보상!$S:$AA,2,FALSE)),MATCH(T$6,INDIRECT(VLOOKUP($E366,보상!$S:$AA,3,FALSE)),0),FALSE),"ERROR")</f>
        <v>3021002</v>
      </c>
      <c r="U366" s="134" t="str">
        <f ca="1">IFERROR(IF(T366=0,0,VLOOKUP(SUBSTITUTE(VLOOKUP(T366,#REF!,MATCH("strItemName",#REF!,0),FALSE),"SUI_",""),#REF!,2,FALSE)),"ERROR")</f>
        <v>ERROR</v>
      </c>
      <c r="V366" s="177">
        <f t="shared" ca="1" si="15"/>
        <v>3021002</v>
      </c>
      <c r="W366" s="134" t="str">
        <f ca="1">IFERROR(IF(V366=0,0,VLOOKUP(SUBSTITUTE(VLOOKUP(V366,#REF!,MATCH("strItemName",#REF!,0),FALSE),"SUI_",""),#REF!,2,FALSE)),"ERROR")</f>
        <v>ERROR</v>
      </c>
      <c r="X366" s="177">
        <f t="shared" ca="1" si="15"/>
        <v>3021002</v>
      </c>
      <c r="Y366" s="134" t="str">
        <f ca="1">IFERROR(IF(X366=0,0,VLOOKUP(SUBSTITUTE(VLOOKUP(X366,#REF!,MATCH("strItemName",#REF!,0),FALSE),"SUI_",""),#REF!,2,FALSE)),"ERROR")</f>
        <v>ERROR</v>
      </c>
      <c r="Z366" s="177">
        <f t="shared" ca="1" si="15"/>
        <v>3021002</v>
      </c>
      <c r="AA366" s="134" t="str">
        <f ca="1">IFERROR(IF(Z366=0,0,VLOOKUP(SUBSTITUTE(VLOOKUP(Z366,#REF!,MATCH("strItemName",#REF!,0),FALSE),"SUI_",""),#REF!,2,FALSE)),"ERROR")</f>
        <v>ERROR</v>
      </c>
      <c r="AB366" s="177">
        <f t="shared" ca="1" si="15"/>
        <v>3021002</v>
      </c>
      <c r="AC366" s="134" t="str">
        <f ca="1">IFERROR(IF(AB366=0,0,VLOOKUP(SUBSTITUTE(VLOOKUP(AB366,#REF!,MATCH("strItemName",#REF!,0),FALSE),"SUI_",""),#REF!,2,FALSE)),"ERROR")</f>
        <v>ERROR</v>
      </c>
      <c r="AD366" s="88">
        <v>0</v>
      </c>
      <c r="AE366" s="134">
        <v>0</v>
      </c>
      <c r="AF366" s="49">
        <f ca="1">IFERROR(VLOOKUP($B366,INDIRECT(VLOOKUP($E366,보상!$S:$AA,2,FALSE)),MATCH(AF$6,INDIRECT(VLOOKUP($E366,보상!$S:$AA,3,FALSE)),0),FALSE),"ERROR")</f>
        <v>3</v>
      </c>
      <c r="AG366" s="22">
        <v>0</v>
      </c>
      <c r="AH366" s="22">
        <v>0</v>
      </c>
      <c r="AI366" s="22">
        <v>0</v>
      </c>
      <c r="AJ366" s="22" t="b">
        <v>0</v>
      </c>
      <c r="AK366" s="22">
        <v>0</v>
      </c>
      <c r="AL366" s="22">
        <v>0</v>
      </c>
    </row>
    <row r="367" spans="1:38" ht="16.5" customHeight="1" x14ac:dyDescent="0.3">
      <c r="A367" s="21">
        <f>COUNTIF(FtbReward_Quest!$B:$B,$B367)+COUNTIF(FtbReward_Mode!$B:$B,$B367)+COUNTIF(FtbReward_Content!$B:$B,$B367)-1</f>
        <v>0</v>
      </c>
      <c r="B367" s="49">
        <f t="shared" si="16"/>
        <v>41021071</v>
      </c>
      <c r="C367" s="120">
        <v>4102107</v>
      </c>
      <c r="D367" s="49" t="s">
        <v>1843</v>
      </c>
      <c r="E367" s="49" t="s">
        <v>1935</v>
      </c>
      <c r="F367" s="120">
        <f>COUNTIF($C$8:$C367,$C367)</f>
        <v>1</v>
      </c>
      <c r="G367" s="49" t="b">
        <v>0</v>
      </c>
      <c r="H367" s="49">
        <v>0</v>
      </c>
      <c r="I367" s="129">
        <f>IFERROR(IF(H367=0,0,VLOOKUP(VLOOKUP(H367,#REF!,MATCH("strMailTitleID",#REF!,0),FALSE),#REF!,2,FALSE)),"ERROR")</f>
        <v>0</v>
      </c>
      <c r="J367" s="176">
        <v>0</v>
      </c>
      <c r="K367" s="129">
        <f>IFERROR(IF(J367=0,0,VLOOKUP(VLOOKUP(J367,#REF!,MATCH("strMailTitleID",#REF!,0),FALSE),#REF!,2,FALSE)),"ERROR")</f>
        <v>0</v>
      </c>
      <c r="L367" s="49">
        <f ca="1">IFERROR(VLOOKUP($B367,INDIRECT(VLOOKUP($E367,보상!$S:$AA,2,FALSE)),MATCH(L$6,INDIRECT(VLOOKUP($E367,보상!$S:$AA,3,FALSE)),0),FALSE),"ERROR")</f>
        <v>1050</v>
      </c>
      <c r="M367" s="49">
        <v>0</v>
      </c>
      <c r="N367" s="49">
        <v>0</v>
      </c>
      <c r="O367" s="49">
        <v>0</v>
      </c>
      <c r="P367" s="49" t="str">
        <f ca="1">IFERROR(VLOOKUP($B367,INDIRECT(VLOOKUP($E367,보상!$S:$AA,2,FALSE)),MATCH(P$6,INDIRECT(VLOOKUP($E367,보상!$S:$AA,3,FALSE)),0),FALSE),"ERROR")</f>
        <v>Gold</v>
      </c>
      <c r="Q367" s="49">
        <f ca="1">IFERROR(VLOOKUP($B367,INDIRECT(VLOOKUP($E367,보상!$S:$AA,2,FALSE)),MATCH(Q$6,INDIRECT(VLOOKUP($E367,보상!$S:$AA,3,FALSE)),0),FALSE),"ERROR")</f>
        <v>10500</v>
      </c>
      <c r="R367" s="49" t="b">
        <v>0</v>
      </c>
      <c r="S367" s="50" t="b">
        <v>0</v>
      </c>
      <c r="T367" s="50">
        <f ca="1">IFERROR(VLOOKUP($B367,INDIRECT(VLOOKUP($E367,보상!$S:$AA,2,FALSE)),MATCH(T$6,INDIRECT(VLOOKUP($E367,보상!$S:$AA,3,FALSE)),0),FALSE),"ERROR")</f>
        <v>3021001</v>
      </c>
      <c r="U367" s="134" t="str">
        <f ca="1">IFERROR(IF(T367=0,0,VLOOKUP(SUBSTITUTE(VLOOKUP(T367,#REF!,MATCH("strItemName",#REF!,0),FALSE),"SUI_",""),#REF!,2,FALSE)),"ERROR")</f>
        <v>ERROR</v>
      </c>
      <c r="V367" s="177">
        <f t="shared" ca="1" si="15"/>
        <v>3021001</v>
      </c>
      <c r="W367" s="134" t="str">
        <f ca="1">IFERROR(IF(V367=0,0,VLOOKUP(SUBSTITUTE(VLOOKUP(V367,#REF!,MATCH("strItemName",#REF!,0),FALSE),"SUI_",""),#REF!,2,FALSE)),"ERROR")</f>
        <v>ERROR</v>
      </c>
      <c r="X367" s="177">
        <f t="shared" ca="1" si="15"/>
        <v>3021001</v>
      </c>
      <c r="Y367" s="134" t="str">
        <f ca="1">IFERROR(IF(X367=0,0,VLOOKUP(SUBSTITUTE(VLOOKUP(X367,#REF!,MATCH("strItemName",#REF!,0),FALSE),"SUI_",""),#REF!,2,FALSE)),"ERROR")</f>
        <v>ERROR</v>
      </c>
      <c r="Z367" s="177">
        <f t="shared" ca="1" si="15"/>
        <v>3021001</v>
      </c>
      <c r="AA367" s="134" t="str">
        <f ca="1">IFERROR(IF(Z367=0,0,VLOOKUP(SUBSTITUTE(VLOOKUP(Z367,#REF!,MATCH("strItemName",#REF!,0),FALSE),"SUI_",""),#REF!,2,FALSE)),"ERROR")</f>
        <v>ERROR</v>
      </c>
      <c r="AB367" s="177">
        <f t="shared" ca="1" si="15"/>
        <v>3021001</v>
      </c>
      <c r="AC367" s="134" t="str">
        <f ca="1">IFERROR(IF(AB367=0,0,VLOOKUP(SUBSTITUTE(VLOOKUP(AB367,#REF!,MATCH("strItemName",#REF!,0),FALSE),"SUI_",""),#REF!,2,FALSE)),"ERROR")</f>
        <v>ERROR</v>
      </c>
      <c r="AD367" s="88">
        <v>0</v>
      </c>
      <c r="AE367" s="134">
        <v>0</v>
      </c>
      <c r="AF367" s="49">
        <f ca="1">IFERROR(VLOOKUP($B367,INDIRECT(VLOOKUP($E367,보상!$S:$AA,2,FALSE)),MATCH(AF$6,INDIRECT(VLOOKUP($E367,보상!$S:$AA,3,FALSE)),0),FALSE),"ERROR")</f>
        <v>4</v>
      </c>
      <c r="AG367" s="22">
        <v>0</v>
      </c>
      <c r="AH367" s="22">
        <v>0</v>
      </c>
      <c r="AI367" s="22">
        <v>0</v>
      </c>
      <c r="AJ367" s="22" t="b">
        <v>0</v>
      </c>
      <c r="AK367" s="22">
        <v>0</v>
      </c>
      <c r="AL367" s="22">
        <v>0</v>
      </c>
    </row>
    <row r="368" spans="1:38" ht="16.5" customHeight="1" x14ac:dyDescent="0.3">
      <c r="A368" s="21">
        <f>COUNTIF(FtbReward_Quest!$B:$B,$B368)+COUNTIF(FtbReward_Mode!$B:$B,$B368)+COUNTIF(FtbReward_Content!$B:$B,$B368)-1</f>
        <v>0</v>
      </c>
      <c r="B368" s="49">
        <f t="shared" si="16"/>
        <v>41021081</v>
      </c>
      <c r="C368" s="120">
        <v>4102108</v>
      </c>
      <c r="D368" s="49" t="s">
        <v>1843</v>
      </c>
      <c r="E368" s="49" t="s">
        <v>1935</v>
      </c>
      <c r="F368" s="120">
        <f>COUNTIF($C$8:$C368,$C368)</f>
        <v>1</v>
      </c>
      <c r="G368" s="49" t="b">
        <v>0</v>
      </c>
      <c r="H368" s="49">
        <v>0</v>
      </c>
      <c r="I368" s="129">
        <f>IFERROR(IF(H368=0,0,VLOOKUP(VLOOKUP(H368,#REF!,MATCH("strMailTitleID",#REF!,0),FALSE),#REF!,2,FALSE)),"ERROR")</f>
        <v>0</v>
      </c>
      <c r="J368" s="176">
        <v>0</v>
      </c>
      <c r="K368" s="129">
        <f>IFERROR(IF(J368=0,0,VLOOKUP(VLOOKUP(J368,#REF!,MATCH("strMailTitleID",#REF!,0),FALSE),#REF!,2,FALSE)),"ERROR")</f>
        <v>0</v>
      </c>
      <c r="L368" s="49">
        <f ca="1">IFERROR(VLOOKUP($B368,INDIRECT(VLOOKUP($E368,보상!$S:$AA,2,FALSE)),MATCH(L$6,INDIRECT(VLOOKUP($E368,보상!$S:$AA,3,FALSE)),0),FALSE),"ERROR")</f>
        <v>1200</v>
      </c>
      <c r="M368" s="49">
        <v>0</v>
      </c>
      <c r="N368" s="49">
        <v>0</v>
      </c>
      <c r="O368" s="49">
        <v>0</v>
      </c>
      <c r="P368" s="49" t="str">
        <f ca="1">IFERROR(VLOOKUP($B368,INDIRECT(VLOOKUP($E368,보상!$S:$AA,2,FALSE)),MATCH(P$6,INDIRECT(VLOOKUP($E368,보상!$S:$AA,3,FALSE)),0),FALSE),"ERROR")</f>
        <v>Gold</v>
      </c>
      <c r="Q368" s="49">
        <f ca="1">IFERROR(VLOOKUP($B368,INDIRECT(VLOOKUP($E368,보상!$S:$AA,2,FALSE)),MATCH(Q$6,INDIRECT(VLOOKUP($E368,보상!$S:$AA,3,FALSE)),0),FALSE),"ERROR")</f>
        <v>12000</v>
      </c>
      <c r="R368" s="49" t="b">
        <v>0</v>
      </c>
      <c r="S368" s="50" t="b">
        <v>0</v>
      </c>
      <c r="T368" s="50">
        <f ca="1">IFERROR(VLOOKUP($B368,INDIRECT(VLOOKUP($E368,보상!$S:$AA,2,FALSE)),MATCH(T$6,INDIRECT(VLOOKUP($E368,보상!$S:$AA,3,FALSE)),0),FALSE),"ERROR")</f>
        <v>3021002</v>
      </c>
      <c r="U368" s="134" t="str">
        <f ca="1">IFERROR(IF(T368=0,0,VLOOKUP(SUBSTITUTE(VLOOKUP(T368,#REF!,MATCH("strItemName",#REF!,0),FALSE),"SUI_",""),#REF!,2,FALSE)),"ERROR")</f>
        <v>ERROR</v>
      </c>
      <c r="V368" s="177">
        <f t="shared" ca="1" si="15"/>
        <v>3021002</v>
      </c>
      <c r="W368" s="134" t="str">
        <f ca="1">IFERROR(IF(V368=0,0,VLOOKUP(SUBSTITUTE(VLOOKUP(V368,#REF!,MATCH("strItemName",#REF!,0),FALSE),"SUI_",""),#REF!,2,FALSE)),"ERROR")</f>
        <v>ERROR</v>
      </c>
      <c r="X368" s="177">
        <f t="shared" ca="1" si="15"/>
        <v>3021002</v>
      </c>
      <c r="Y368" s="134" t="str">
        <f ca="1">IFERROR(IF(X368=0,0,VLOOKUP(SUBSTITUTE(VLOOKUP(X368,#REF!,MATCH("strItemName",#REF!,0),FALSE),"SUI_",""),#REF!,2,FALSE)),"ERROR")</f>
        <v>ERROR</v>
      </c>
      <c r="Z368" s="177">
        <f t="shared" ca="1" si="15"/>
        <v>3021002</v>
      </c>
      <c r="AA368" s="134" t="str">
        <f ca="1">IFERROR(IF(Z368=0,0,VLOOKUP(SUBSTITUTE(VLOOKUP(Z368,#REF!,MATCH("strItemName",#REF!,0),FALSE),"SUI_",""),#REF!,2,FALSE)),"ERROR")</f>
        <v>ERROR</v>
      </c>
      <c r="AB368" s="177">
        <f t="shared" ca="1" si="15"/>
        <v>3021002</v>
      </c>
      <c r="AC368" s="134" t="str">
        <f ca="1">IFERROR(IF(AB368=0,0,VLOOKUP(SUBSTITUTE(VLOOKUP(AB368,#REF!,MATCH("strItemName",#REF!,0),FALSE),"SUI_",""),#REF!,2,FALSE)),"ERROR")</f>
        <v>ERROR</v>
      </c>
      <c r="AD368" s="88">
        <v>0</v>
      </c>
      <c r="AE368" s="134">
        <v>0</v>
      </c>
      <c r="AF368" s="49">
        <f ca="1">IFERROR(VLOOKUP($B368,INDIRECT(VLOOKUP($E368,보상!$S:$AA,2,FALSE)),MATCH(AF$6,INDIRECT(VLOOKUP($E368,보상!$S:$AA,3,FALSE)),0),FALSE),"ERROR")</f>
        <v>4</v>
      </c>
      <c r="AG368" s="22">
        <v>0</v>
      </c>
      <c r="AH368" s="22">
        <v>0</v>
      </c>
      <c r="AI368" s="22">
        <v>0</v>
      </c>
      <c r="AJ368" s="22" t="b">
        <v>0</v>
      </c>
      <c r="AK368" s="22">
        <v>0</v>
      </c>
      <c r="AL368" s="22">
        <v>0</v>
      </c>
    </row>
    <row r="369" spans="1:38" ht="16.5" customHeight="1" x14ac:dyDescent="0.3">
      <c r="A369" s="21">
        <f>COUNTIF(FtbReward_Quest!$B:$B,$B369)+COUNTIF(FtbReward_Mode!$B:$B,$B369)+COUNTIF(FtbReward_Content!$B:$B,$B369)-1</f>
        <v>0</v>
      </c>
      <c r="B369" s="49">
        <f t="shared" si="16"/>
        <v>41021091</v>
      </c>
      <c r="C369" s="120">
        <v>4102109</v>
      </c>
      <c r="D369" s="49" t="s">
        <v>1843</v>
      </c>
      <c r="E369" s="49" t="s">
        <v>1935</v>
      </c>
      <c r="F369" s="120">
        <f>COUNTIF($C$8:$C369,$C369)</f>
        <v>1</v>
      </c>
      <c r="G369" s="49" t="b">
        <v>0</v>
      </c>
      <c r="H369" s="49">
        <v>0</v>
      </c>
      <c r="I369" s="129">
        <f>IFERROR(IF(H369=0,0,VLOOKUP(VLOOKUP(H369,#REF!,MATCH("strMailTitleID",#REF!,0),FALSE),#REF!,2,FALSE)),"ERROR")</f>
        <v>0</v>
      </c>
      <c r="J369" s="176">
        <v>0</v>
      </c>
      <c r="K369" s="129">
        <f>IFERROR(IF(J369=0,0,VLOOKUP(VLOOKUP(J369,#REF!,MATCH("strMailTitleID",#REF!,0),FALSE),#REF!,2,FALSE)),"ERROR")</f>
        <v>0</v>
      </c>
      <c r="L369" s="49">
        <f ca="1">IFERROR(VLOOKUP($B369,INDIRECT(VLOOKUP($E369,보상!$S:$AA,2,FALSE)),MATCH(L$6,INDIRECT(VLOOKUP($E369,보상!$S:$AA,3,FALSE)),0),FALSE),"ERROR")</f>
        <v>1350</v>
      </c>
      <c r="M369" s="49">
        <v>0</v>
      </c>
      <c r="N369" s="49">
        <v>0</v>
      </c>
      <c r="O369" s="49">
        <v>0</v>
      </c>
      <c r="P369" s="49" t="str">
        <f ca="1">IFERROR(VLOOKUP($B369,INDIRECT(VLOOKUP($E369,보상!$S:$AA,2,FALSE)),MATCH(P$6,INDIRECT(VLOOKUP($E369,보상!$S:$AA,3,FALSE)),0),FALSE),"ERROR")</f>
        <v>Gold</v>
      </c>
      <c r="Q369" s="49">
        <f ca="1">IFERROR(VLOOKUP($B369,INDIRECT(VLOOKUP($E369,보상!$S:$AA,2,FALSE)),MATCH(Q$6,INDIRECT(VLOOKUP($E369,보상!$S:$AA,3,FALSE)),0),FALSE),"ERROR")</f>
        <v>13500</v>
      </c>
      <c r="R369" s="49" t="b">
        <v>0</v>
      </c>
      <c r="S369" s="50" t="b">
        <v>0</v>
      </c>
      <c r="T369" s="50">
        <f ca="1">IFERROR(VLOOKUP($B369,INDIRECT(VLOOKUP($E369,보상!$S:$AA,2,FALSE)),MATCH(T$6,INDIRECT(VLOOKUP($E369,보상!$S:$AA,3,FALSE)),0),FALSE),"ERROR")</f>
        <v>3021001</v>
      </c>
      <c r="U369" s="134" t="str">
        <f ca="1">IFERROR(IF(T369=0,0,VLOOKUP(SUBSTITUTE(VLOOKUP(T369,#REF!,MATCH("strItemName",#REF!,0),FALSE),"SUI_",""),#REF!,2,FALSE)),"ERROR")</f>
        <v>ERROR</v>
      </c>
      <c r="V369" s="177">
        <f t="shared" ca="1" si="15"/>
        <v>3021001</v>
      </c>
      <c r="W369" s="134" t="str">
        <f ca="1">IFERROR(IF(V369=0,0,VLOOKUP(SUBSTITUTE(VLOOKUP(V369,#REF!,MATCH("strItemName",#REF!,0),FALSE),"SUI_",""),#REF!,2,FALSE)),"ERROR")</f>
        <v>ERROR</v>
      </c>
      <c r="X369" s="177">
        <f t="shared" ca="1" si="15"/>
        <v>3021001</v>
      </c>
      <c r="Y369" s="134" t="str">
        <f ca="1">IFERROR(IF(X369=0,0,VLOOKUP(SUBSTITUTE(VLOOKUP(X369,#REF!,MATCH("strItemName",#REF!,0),FALSE),"SUI_",""),#REF!,2,FALSE)),"ERROR")</f>
        <v>ERROR</v>
      </c>
      <c r="Z369" s="177">
        <f t="shared" ca="1" si="15"/>
        <v>3021001</v>
      </c>
      <c r="AA369" s="134" t="str">
        <f ca="1">IFERROR(IF(Z369=0,0,VLOOKUP(SUBSTITUTE(VLOOKUP(Z369,#REF!,MATCH("strItemName",#REF!,0),FALSE),"SUI_",""),#REF!,2,FALSE)),"ERROR")</f>
        <v>ERROR</v>
      </c>
      <c r="AB369" s="177">
        <f t="shared" ca="1" si="15"/>
        <v>3021001</v>
      </c>
      <c r="AC369" s="134" t="str">
        <f ca="1">IFERROR(IF(AB369=0,0,VLOOKUP(SUBSTITUTE(VLOOKUP(AB369,#REF!,MATCH("strItemName",#REF!,0),FALSE),"SUI_",""),#REF!,2,FALSE)),"ERROR")</f>
        <v>ERROR</v>
      </c>
      <c r="AD369" s="88">
        <v>0</v>
      </c>
      <c r="AE369" s="134">
        <v>0</v>
      </c>
      <c r="AF369" s="49">
        <f ca="1">IFERROR(VLOOKUP($B369,INDIRECT(VLOOKUP($E369,보상!$S:$AA,2,FALSE)),MATCH(AF$6,INDIRECT(VLOOKUP($E369,보상!$S:$AA,3,FALSE)),0),FALSE),"ERROR")</f>
        <v>5</v>
      </c>
      <c r="AG369" s="22">
        <v>0</v>
      </c>
      <c r="AH369" s="22">
        <v>0</v>
      </c>
      <c r="AI369" s="22">
        <v>0</v>
      </c>
      <c r="AJ369" s="22" t="b">
        <v>0</v>
      </c>
      <c r="AK369" s="22">
        <v>0</v>
      </c>
      <c r="AL369" s="22">
        <v>0</v>
      </c>
    </row>
    <row r="370" spans="1:38" ht="16.5" customHeight="1" x14ac:dyDescent="0.3">
      <c r="A370" s="21">
        <f>COUNTIF(FtbReward_Quest!$B:$B,$B370)+COUNTIF(FtbReward_Mode!$B:$B,$B370)+COUNTIF(FtbReward_Content!$B:$B,$B370)-1</f>
        <v>0</v>
      </c>
      <c r="B370" s="49">
        <f t="shared" si="16"/>
        <v>41021101</v>
      </c>
      <c r="C370" s="120">
        <v>4102110</v>
      </c>
      <c r="D370" s="49" t="s">
        <v>1843</v>
      </c>
      <c r="E370" s="49" t="s">
        <v>1935</v>
      </c>
      <c r="F370" s="120">
        <f>COUNTIF($C$8:$C370,$C370)</f>
        <v>1</v>
      </c>
      <c r="G370" s="49" t="b">
        <v>0</v>
      </c>
      <c r="H370" s="49">
        <v>0</v>
      </c>
      <c r="I370" s="129">
        <f>IFERROR(IF(H370=0,0,VLOOKUP(VLOOKUP(H370,#REF!,MATCH("strMailTitleID",#REF!,0),FALSE),#REF!,2,FALSE)),"ERROR")</f>
        <v>0</v>
      </c>
      <c r="J370" s="176">
        <v>0</v>
      </c>
      <c r="K370" s="129">
        <f>IFERROR(IF(J370=0,0,VLOOKUP(VLOOKUP(J370,#REF!,MATCH("strMailTitleID",#REF!,0),FALSE),#REF!,2,FALSE)),"ERROR")</f>
        <v>0</v>
      </c>
      <c r="L370" s="49">
        <f ca="1">IFERROR(VLOOKUP($B370,INDIRECT(VLOOKUP($E370,보상!$S:$AA,2,FALSE)),MATCH(L$6,INDIRECT(VLOOKUP($E370,보상!$S:$AA,3,FALSE)),0),FALSE),"ERROR")</f>
        <v>1500</v>
      </c>
      <c r="M370" s="49">
        <v>0</v>
      </c>
      <c r="N370" s="49">
        <v>0</v>
      </c>
      <c r="O370" s="49">
        <v>0</v>
      </c>
      <c r="P370" s="49" t="str">
        <f ca="1">IFERROR(VLOOKUP($B370,INDIRECT(VLOOKUP($E370,보상!$S:$AA,2,FALSE)),MATCH(P$6,INDIRECT(VLOOKUP($E370,보상!$S:$AA,3,FALSE)),0),FALSE),"ERROR")</f>
        <v>Gold</v>
      </c>
      <c r="Q370" s="49">
        <f ca="1">IFERROR(VLOOKUP($B370,INDIRECT(VLOOKUP($E370,보상!$S:$AA,2,FALSE)),MATCH(Q$6,INDIRECT(VLOOKUP($E370,보상!$S:$AA,3,FALSE)),0),FALSE),"ERROR")</f>
        <v>15000</v>
      </c>
      <c r="R370" s="49" t="b">
        <v>0</v>
      </c>
      <c r="S370" s="50" t="b">
        <v>0</v>
      </c>
      <c r="T370" s="50">
        <f ca="1">IFERROR(VLOOKUP($B370,INDIRECT(VLOOKUP($E370,보상!$S:$AA,2,FALSE)),MATCH(T$6,INDIRECT(VLOOKUP($E370,보상!$S:$AA,3,FALSE)),0),FALSE),"ERROR")</f>
        <v>3021002</v>
      </c>
      <c r="U370" s="134" t="str">
        <f ca="1">IFERROR(IF(T370=0,0,VLOOKUP(SUBSTITUTE(VLOOKUP(T370,#REF!,MATCH("strItemName",#REF!,0),FALSE),"SUI_",""),#REF!,2,FALSE)),"ERROR")</f>
        <v>ERROR</v>
      </c>
      <c r="V370" s="177">
        <f t="shared" ca="1" si="15"/>
        <v>3021002</v>
      </c>
      <c r="W370" s="134" t="str">
        <f ca="1">IFERROR(IF(V370=0,0,VLOOKUP(SUBSTITUTE(VLOOKUP(V370,#REF!,MATCH("strItemName",#REF!,0),FALSE),"SUI_",""),#REF!,2,FALSE)),"ERROR")</f>
        <v>ERROR</v>
      </c>
      <c r="X370" s="177">
        <f t="shared" ca="1" si="15"/>
        <v>3021002</v>
      </c>
      <c r="Y370" s="134" t="str">
        <f ca="1">IFERROR(IF(X370=0,0,VLOOKUP(SUBSTITUTE(VLOOKUP(X370,#REF!,MATCH("strItemName",#REF!,0),FALSE),"SUI_",""),#REF!,2,FALSE)),"ERROR")</f>
        <v>ERROR</v>
      </c>
      <c r="Z370" s="177">
        <f t="shared" ca="1" si="15"/>
        <v>3021002</v>
      </c>
      <c r="AA370" s="134" t="str">
        <f ca="1">IFERROR(IF(Z370=0,0,VLOOKUP(SUBSTITUTE(VLOOKUP(Z370,#REF!,MATCH("strItemName",#REF!,0),FALSE),"SUI_",""),#REF!,2,FALSE)),"ERROR")</f>
        <v>ERROR</v>
      </c>
      <c r="AB370" s="177">
        <f t="shared" ca="1" si="15"/>
        <v>3021002</v>
      </c>
      <c r="AC370" s="134" t="str">
        <f ca="1">IFERROR(IF(AB370=0,0,VLOOKUP(SUBSTITUTE(VLOOKUP(AB370,#REF!,MATCH("strItemName",#REF!,0),FALSE),"SUI_",""),#REF!,2,FALSE)),"ERROR")</f>
        <v>ERROR</v>
      </c>
      <c r="AD370" s="88">
        <v>0</v>
      </c>
      <c r="AE370" s="134">
        <v>0</v>
      </c>
      <c r="AF370" s="49">
        <f ca="1">IFERROR(VLOOKUP($B370,INDIRECT(VLOOKUP($E370,보상!$S:$AA,2,FALSE)),MATCH(AF$6,INDIRECT(VLOOKUP($E370,보상!$S:$AA,3,FALSE)),0),FALSE),"ERROR")</f>
        <v>5</v>
      </c>
      <c r="AG370" s="22">
        <v>0</v>
      </c>
      <c r="AH370" s="22">
        <v>0</v>
      </c>
      <c r="AI370" s="22">
        <v>0</v>
      </c>
      <c r="AJ370" s="22" t="b">
        <v>0</v>
      </c>
      <c r="AK370" s="22">
        <v>0</v>
      </c>
      <c r="AL370" s="22">
        <v>0</v>
      </c>
    </row>
    <row r="371" spans="1:38" ht="16.5" customHeight="1" x14ac:dyDescent="0.3">
      <c r="A371" s="21">
        <f>COUNTIF(FtbReward_Quest!$B:$B,$B371)+COUNTIF(FtbReward_Mode!$B:$B,$B371)+COUNTIF(FtbReward_Content!$B:$B,$B371)-1</f>
        <v>0</v>
      </c>
      <c r="B371" s="49">
        <f t="shared" si="16"/>
        <v>41022011</v>
      </c>
      <c r="C371" s="120">
        <v>4102201</v>
      </c>
      <c r="D371" s="49" t="s">
        <v>1844</v>
      </c>
      <c r="E371" s="49" t="s">
        <v>1935</v>
      </c>
      <c r="F371" s="120">
        <f>COUNTIF($C$8:$C371,$C371)</f>
        <v>1</v>
      </c>
      <c r="G371" s="49" t="b">
        <v>0</v>
      </c>
      <c r="H371" s="49">
        <v>0</v>
      </c>
      <c r="I371" s="129">
        <f>IFERROR(IF(H371=0,0,VLOOKUP(VLOOKUP(H371,#REF!,MATCH("strMailTitleID",#REF!,0),FALSE),#REF!,2,FALSE)),"ERROR")</f>
        <v>0</v>
      </c>
      <c r="J371" s="176">
        <v>0</v>
      </c>
      <c r="K371" s="129">
        <f>IFERROR(IF(J371=0,0,VLOOKUP(VLOOKUP(J371,#REF!,MATCH("strMailTitleID",#REF!,0),FALSE),#REF!,2,FALSE)),"ERROR")</f>
        <v>0</v>
      </c>
      <c r="L371" s="49">
        <f ca="1">IFERROR(VLOOKUP($B371,INDIRECT(VLOOKUP($E371,보상!$S:$AA,2,FALSE)),MATCH(L$6,INDIRECT(VLOOKUP($E371,보상!$S:$AA,3,FALSE)),0),FALSE),"ERROR")</f>
        <v>150</v>
      </c>
      <c r="M371" s="49">
        <v>0</v>
      </c>
      <c r="N371" s="49">
        <v>0</v>
      </c>
      <c r="O371" s="49">
        <v>0</v>
      </c>
      <c r="P371" s="49" t="str">
        <f ca="1">IFERROR(VLOOKUP($B371,INDIRECT(VLOOKUP($E371,보상!$S:$AA,2,FALSE)),MATCH(P$6,INDIRECT(VLOOKUP($E371,보상!$S:$AA,3,FALSE)),0),FALSE),"ERROR")</f>
        <v>Gold</v>
      </c>
      <c r="Q371" s="49">
        <f ca="1">IFERROR(VLOOKUP($B371,INDIRECT(VLOOKUP($E371,보상!$S:$AA,2,FALSE)),MATCH(Q$6,INDIRECT(VLOOKUP($E371,보상!$S:$AA,3,FALSE)),0),FALSE),"ERROR")</f>
        <v>1500</v>
      </c>
      <c r="R371" s="49" t="b">
        <v>0</v>
      </c>
      <c r="S371" s="50" t="b">
        <v>0</v>
      </c>
      <c r="T371" s="50">
        <f ca="1">IFERROR(VLOOKUP($B371,INDIRECT(VLOOKUP($E371,보상!$S:$AA,2,FALSE)),MATCH(T$6,INDIRECT(VLOOKUP($E371,보상!$S:$AA,3,FALSE)),0),FALSE),"ERROR")</f>
        <v>152001</v>
      </c>
      <c r="U371" s="134" t="str">
        <f ca="1">IFERROR(IF(T371=0,0,VLOOKUP(SUBSTITUTE(VLOOKUP(T371,#REF!,MATCH("strItemName",#REF!,0),FALSE),"SUI_",""),#REF!,2,FALSE)),"ERROR")</f>
        <v>ERROR</v>
      </c>
      <c r="V371" s="177">
        <f t="shared" ca="1" si="15"/>
        <v>152001</v>
      </c>
      <c r="W371" s="134" t="str">
        <f ca="1">IFERROR(IF(V371=0,0,VLOOKUP(SUBSTITUTE(VLOOKUP(V371,#REF!,MATCH("strItemName",#REF!,0),FALSE),"SUI_",""),#REF!,2,FALSE)),"ERROR")</f>
        <v>ERROR</v>
      </c>
      <c r="X371" s="177">
        <f t="shared" ca="1" si="15"/>
        <v>152001</v>
      </c>
      <c r="Y371" s="134" t="str">
        <f ca="1">IFERROR(IF(X371=0,0,VLOOKUP(SUBSTITUTE(VLOOKUP(X371,#REF!,MATCH("strItemName",#REF!,0),FALSE),"SUI_",""),#REF!,2,FALSE)),"ERROR")</f>
        <v>ERROR</v>
      </c>
      <c r="Z371" s="177">
        <f t="shared" ca="1" si="15"/>
        <v>152001</v>
      </c>
      <c r="AA371" s="134" t="str">
        <f ca="1">IFERROR(IF(Z371=0,0,VLOOKUP(SUBSTITUTE(VLOOKUP(Z371,#REF!,MATCH("strItemName",#REF!,0),FALSE),"SUI_",""),#REF!,2,FALSE)),"ERROR")</f>
        <v>ERROR</v>
      </c>
      <c r="AB371" s="177">
        <f t="shared" ca="1" si="15"/>
        <v>152001</v>
      </c>
      <c r="AC371" s="134" t="str">
        <f ca="1">IFERROR(IF(AB371=0,0,VLOOKUP(SUBSTITUTE(VLOOKUP(AB371,#REF!,MATCH("strItemName",#REF!,0),FALSE),"SUI_",""),#REF!,2,FALSE)),"ERROR")</f>
        <v>ERROR</v>
      </c>
      <c r="AD371" s="88">
        <v>0</v>
      </c>
      <c r="AE371" s="134">
        <v>0</v>
      </c>
      <c r="AF371" s="49">
        <f ca="1">IFERROR(VLOOKUP($B371,INDIRECT(VLOOKUP($E371,보상!$S:$AA,2,FALSE)),MATCH(AF$6,INDIRECT(VLOOKUP($E371,보상!$S:$AA,3,FALSE)),0),FALSE),"ERROR")</f>
        <v>1</v>
      </c>
      <c r="AG371" s="22">
        <v>0</v>
      </c>
      <c r="AH371" s="22">
        <v>0</v>
      </c>
      <c r="AI371" s="22">
        <v>0</v>
      </c>
      <c r="AJ371" s="22" t="b">
        <v>0</v>
      </c>
      <c r="AK371" s="22">
        <v>0</v>
      </c>
      <c r="AL371" s="22">
        <v>0</v>
      </c>
    </row>
    <row r="372" spans="1:38" ht="16.5" customHeight="1" x14ac:dyDescent="0.3">
      <c r="A372" s="21">
        <f>COUNTIF(FtbReward_Quest!$B:$B,$B372)+COUNTIF(FtbReward_Mode!$B:$B,$B372)+COUNTIF(FtbReward_Content!$B:$B,$B372)-1</f>
        <v>0</v>
      </c>
      <c r="B372" s="49">
        <f t="shared" si="16"/>
        <v>41022021</v>
      </c>
      <c r="C372" s="120">
        <v>4102202</v>
      </c>
      <c r="D372" s="49" t="s">
        <v>1844</v>
      </c>
      <c r="E372" s="49" t="s">
        <v>1935</v>
      </c>
      <c r="F372" s="120">
        <f>COUNTIF($C$8:$C372,$C372)</f>
        <v>1</v>
      </c>
      <c r="G372" s="49" t="b">
        <v>0</v>
      </c>
      <c r="H372" s="49">
        <v>0</v>
      </c>
      <c r="I372" s="129">
        <f>IFERROR(IF(H372=0,0,VLOOKUP(VLOOKUP(H372,#REF!,MATCH("strMailTitleID",#REF!,0),FALSE),#REF!,2,FALSE)),"ERROR")</f>
        <v>0</v>
      </c>
      <c r="J372" s="176">
        <v>0</v>
      </c>
      <c r="K372" s="129">
        <f>IFERROR(IF(J372=0,0,VLOOKUP(VLOOKUP(J372,#REF!,MATCH("strMailTitleID",#REF!,0),FALSE),#REF!,2,FALSE)),"ERROR")</f>
        <v>0</v>
      </c>
      <c r="L372" s="49">
        <f ca="1">IFERROR(VLOOKUP($B372,INDIRECT(VLOOKUP($E372,보상!$S:$AA,2,FALSE)),MATCH(L$6,INDIRECT(VLOOKUP($E372,보상!$S:$AA,3,FALSE)),0),FALSE),"ERROR")</f>
        <v>300</v>
      </c>
      <c r="M372" s="49">
        <v>0</v>
      </c>
      <c r="N372" s="49">
        <v>0</v>
      </c>
      <c r="O372" s="49">
        <v>0</v>
      </c>
      <c r="P372" s="49" t="str">
        <f ca="1">IFERROR(VLOOKUP($B372,INDIRECT(VLOOKUP($E372,보상!$S:$AA,2,FALSE)),MATCH(P$6,INDIRECT(VLOOKUP($E372,보상!$S:$AA,3,FALSE)),0),FALSE),"ERROR")</f>
        <v>Gold</v>
      </c>
      <c r="Q372" s="49">
        <f ca="1">IFERROR(VLOOKUP($B372,INDIRECT(VLOOKUP($E372,보상!$S:$AA,2,FALSE)),MATCH(Q$6,INDIRECT(VLOOKUP($E372,보상!$S:$AA,3,FALSE)),0),FALSE),"ERROR")</f>
        <v>3000</v>
      </c>
      <c r="R372" s="49" t="b">
        <v>0</v>
      </c>
      <c r="S372" s="50" t="b">
        <v>0</v>
      </c>
      <c r="T372" s="50">
        <f ca="1">IFERROR(VLOOKUP($B372,INDIRECT(VLOOKUP($E372,보상!$S:$AA,2,FALSE)),MATCH(T$6,INDIRECT(VLOOKUP($E372,보상!$S:$AA,3,FALSE)),0),FALSE),"ERROR")</f>
        <v>152001</v>
      </c>
      <c r="U372" s="134" t="str">
        <f ca="1">IFERROR(IF(T372=0,0,VLOOKUP(SUBSTITUTE(VLOOKUP(T372,#REF!,MATCH("strItemName",#REF!,0),FALSE),"SUI_",""),#REF!,2,FALSE)),"ERROR")</f>
        <v>ERROR</v>
      </c>
      <c r="V372" s="177">
        <f t="shared" ca="1" si="15"/>
        <v>152001</v>
      </c>
      <c r="W372" s="134" t="str">
        <f ca="1">IFERROR(IF(V372=0,0,VLOOKUP(SUBSTITUTE(VLOOKUP(V372,#REF!,MATCH("strItemName",#REF!,0),FALSE),"SUI_",""),#REF!,2,FALSE)),"ERROR")</f>
        <v>ERROR</v>
      </c>
      <c r="X372" s="177">
        <f t="shared" ca="1" si="15"/>
        <v>152001</v>
      </c>
      <c r="Y372" s="134" t="str">
        <f ca="1">IFERROR(IF(X372=0,0,VLOOKUP(SUBSTITUTE(VLOOKUP(X372,#REF!,MATCH("strItemName",#REF!,0),FALSE),"SUI_",""),#REF!,2,FALSE)),"ERROR")</f>
        <v>ERROR</v>
      </c>
      <c r="Z372" s="177">
        <f t="shared" ca="1" si="15"/>
        <v>152001</v>
      </c>
      <c r="AA372" s="134" t="str">
        <f ca="1">IFERROR(IF(Z372=0,0,VLOOKUP(SUBSTITUTE(VLOOKUP(Z372,#REF!,MATCH("strItemName",#REF!,0),FALSE),"SUI_",""),#REF!,2,FALSE)),"ERROR")</f>
        <v>ERROR</v>
      </c>
      <c r="AB372" s="177">
        <f t="shared" ca="1" si="15"/>
        <v>152001</v>
      </c>
      <c r="AC372" s="134" t="str">
        <f ca="1">IFERROR(IF(AB372=0,0,VLOOKUP(SUBSTITUTE(VLOOKUP(AB372,#REF!,MATCH("strItemName",#REF!,0),FALSE),"SUI_",""),#REF!,2,FALSE)),"ERROR")</f>
        <v>ERROR</v>
      </c>
      <c r="AD372" s="88">
        <v>0</v>
      </c>
      <c r="AE372" s="134">
        <v>0</v>
      </c>
      <c r="AF372" s="49">
        <f ca="1">IFERROR(VLOOKUP($B372,INDIRECT(VLOOKUP($E372,보상!$S:$AA,2,FALSE)),MATCH(AF$6,INDIRECT(VLOOKUP($E372,보상!$S:$AA,3,FALSE)),0),FALSE),"ERROR")</f>
        <v>2</v>
      </c>
      <c r="AG372" s="22">
        <v>0</v>
      </c>
      <c r="AH372" s="22">
        <v>0</v>
      </c>
      <c r="AI372" s="22">
        <v>0</v>
      </c>
      <c r="AJ372" s="22" t="b">
        <v>0</v>
      </c>
      <c r="AK372" s="22">
        <v>0</v>
      </c>
      <c r="AL372" s="22">
        <v>0</v>
      </c>
    </row>
    <row r="373" spans="1:38" ht="16.5" customHeight="1" x14ac:dyDescent="0.3">
      <c r="A373" s="21">
        <f>COUNTIF(FtbReward_Quest!$B:$B,$B373)+COUNTIF(FtbReward_Mode!$B:$B,$B373)+COUNTIF(FtbReward_Content!$B:$B,$B373)-1</f>
        <v>0</v>
      </c>
      <c r="B373" s="49">
        <f t="shared" si="16"/>
        <v>41022031</v>
      </c>
      <c r="C373" s="120">
        <v>4102203</v>
      </c>
      <c r="D373" s="49" t="s">
        <v>1844</v>
      </c>
      <c r="E373" s="49" t="s">
        <v>1935</v>
      </c>
      <c r="F373" s="120">
        <f>COUNTIF($C$8:$C373,$C373)</f>
        <v>1</v>
      </c>
      <c r="G373" s="49" t="b">
        <v>0</v>
      </c>
      <c r="H373" s="49">
        <v>0</v>
      </c>
      <c r="I373" s="129">
        <f>IFERROR(IF(H373=0,0,VLOOKUP(VLOOKUP(H373,#REF!,MATCH("strMailTitleID",#REF!,0),FALSE),#REF!,2,FALSE)),"ERROR")</f>
        <v>0</v>
      </c>
      <c r="J373" s="176">
        <v>0</v>
      </c>
      <c r="K373" s="129">
        <f>IFERROR(IF(J373=0,0,VLOOKUP(VLOOKUP(J373,#REF!,MATCH("strMailTitleID",#REF!,0),FALSE),#REF!,2,FALSE)),"ERROR")</f>
        <v>0</v>
      </c>
      <c r="L373" s="49">
        <f ca="1">IFERROR(VLOOKUP($B373,INDIRECT(VLOOKUP($E373,보상!$S:$AA,2,FALSE)),MATCH(L$6,INDIRECT(VLOOKUP($E373,보상!$S:$AA,3,FALSE)),0),FALSE),"ERROR")</f>
        <v>450</v>
      </c>
      <c r="M373" s="49">
        <v>0</v>
      </c>
      <c r="N373" s="49">
        <v>0</v>
      </c>
      <c r="O373" s="49">
        <v>0</v>
      </c>
      <c r="P373" s="49" t="str">
        <f ca="1">IFERROR(VLOOKUP($B373,INDIRECT(VLOOKUP($E373,보상!$S:$AA,2,FALSE)),MATCH(P$6,INDIRECT(VLOOKUP($E373,보상!$S:$AA,3,FALSE)),0),FALSE),"ERROR")</f>
        <v>Gold</v>
      </c>
      <c r="Q373" s="49">
        <f ca="1">IFERROR(VLOOKUP($B373,INDIRECT(VLOOKUP($E373,보상!$S:$AA,2,FALSE)),MATCH(Q$6,INDIRECT(VLOOKUP($E373,보상!$S:$AA,3,FALSE)),0),FALSE),"ERROR")</f>
        <v>4500</v>
      </c>
      <c r="R373" s="49" t="b">
        <v>0</v>
      </c>
      <c r="S373" s="50" t="b">
        <v>0</v>
      </c>
      <c r="T373" s="50">
        <f ca="1">IFERROR(VLOOKUP($B373,INDIRECT(VLOOKUP($E373,보상!$S:$AA,2,FALSE)),MATCH(T$6,INDIRECT(VLOOKUP($E373,보상!$S:$AA,3,FALSE)),0),FALSE),"ERROR")</f>
        <v>153001</v>
      </c>
      <c r="U373" s="134" t="str">
        <f ca="1">IFERROR(IF(T373=0,0,VLOOKUP(SUBSTITUTE(VLOOKUP(T373,#REF!,MATCH("strItemName",#REF!,0),FALSE),"SUI_",""),#REF!,2,FALSE)),"ERROR")</f>
        <v>ERROR</v>
      </c>
      <c r="V373" s="177">
        <f t="shared" ca="1" si="15"/>
        <v>153001</v>
      </c>
      <c r="W373" s="134" t="str">
        <f ca="1">IFERROR(IF(V373=0,0,VLOOKUP(SUBSTITUTE(VLOOKUP(V373,#REF!,MATCH("strItemName",#REF!,0),FALSE),"SUI_",""),#REF!,2,FALSE)),"ERROR")</f>
        <v>ERROR</v>
      </c>
      <c r="X373" s="177">
        <f t="shared" ca="1" si="15"/>
        <v>153001</v>
      </c>
      <c r="Y373" s="134" t="str">
        <f ca="1">IFERROR(IF(X373=0,0,VLOOKUP(SUBSTITUTE(VLOOKUP(X373,#REF!,MATCH("strItemName",#REF!,0),FALSE),"SUI_",""),#REF!,2,FALSE)),"ERROR")</f>
        <v>ERROR</v>
      </c>
      <c r="Z373" s="177">
        <f t="shared" ca="1" si="15"/>
        <v>153001</v>
      </c>
      <c r="AA373" s="134" t="str">
        <f ca="1">IFERROR(IF(Z373=0,0,VLOOKUP(SUBSTITUTE(VLOOKUP(Z373,#REF!,MATCH("strItemName",#REF!,0),FALSE),"SUI_",""),#REF!,2,FALSE)),"ERROR")</f>
        <v>ERROR</v>
      </c>
      <c r="AB373" s="177">
        <f t="shared" ca="1" si="15"/>
        <v>153001</v>
      </c>
      <c r="AC373" s="134" t="str">
        <f ca="1">IFERROR(IF(AB373=0,0,VLOOKUP(SUBSTITUTE(VLOOKUP(AB373,#REF!,MATCH("strItemName",#REF!,0),FALSE),"SUI_",""),#REF!,2,FALSE)),"ERROR")</f>
        <v>ERROR</v>
      </c>
      <c r="AD373" s="88">
        <v>0</v>
      </c>
      <c r="AE373" s="134">
        <v>0</v>
      </c>
      <c r="AF373" s="49">
        <f ca="1">IFERROR(VLOOKUP($B373,INDIRECT(VLOOKUP($E373,보상!$S:$AA,2,FALSE)),MATCH(AF$6,INDIRECT(VLOOKUP($E373,보상!$S:$AA,3,FALSE)),0),FALSE),"ERROR")</f>
        <v>3</v>
      </c>
      <c r="AG373" s="22">
        <v>0</v>
      </c>
      <c r="AH373" s="22">
        <v>0</v>
      </c>
      <c r="AI373" s="22">
        <v>0</v>
      </c>
      <c r="AJ373" s="22" t="b">
        <v>0</v>
      </c>
      <c r="AK373" s="22">
        <v>0</v>
      </c>
      <c r="AL373" s="22">
        <v>0</v>
      </c>
    </row>
    <row r="374" spans="1:38" ht="16.5" customHeight="1" x14ac:dyDescent="0.3">
      <c r="A374" s="21">
        <f>COUNTIF(FtbReward_Quest!$B:$B,$B374)+COUNTIF(FtbReward_Mode!$B:$B,$B374)+COUNTIF(FtbReward_Content!$B:$B,$B374)-1</f>
        <v>0</v>
      </c>
      <c r="B374" s="49">
        <f t="shared" si="16"/>
        <v>41022041</v>
      </c>
      <c r="C374" s="120">
        <v>4102204</v>
      </c>
      <c r="D374" s="49" t="s">
        <v>1844</v>
      </c>
      <c r="E374" s="49" t="s">
        <v>1935</v>
      </c>
      <c r="F374" s="120">
        <f>COUNTIF($C$8:$C374,$C374)</f>
        <v>1</v>
      </c>
      <c r="G374" s="49" t="b">
        <v>0</v>
      </c>
      <c r="H374" s="49">
        <v>0</v>
      </c>
      <c r="I374" s="129">
        <f>IFERROR(IF(H374=0,0,VLOOKUP(VLOOKUP(H374,#REF!,MATCH("strMailTitleID",#REF!,0),FALSE),#REF!,2,FALSE)),"ERROR")</f>
        <v>0</v>
      </c>
      <c r="J374" s="176">
        <v>0</v>
      </c>
      <c r="K374" s="129">
        <f>IFERROR(IF(J374=0,0,VLOOKUP(VLOOKUP(J374,#REF!,MATCH("strMailTitleID",#REF!,0),FALSE),#REF!,2,FALSE)),"ERROR")</f>
        <v>0</v>
      </c>
      <c r="L374" s="49">
        <f ca="1">IFERROR(VLOOKUP($B374,INDIRECT(VLOOKUP($E374,보상!$S:$AA,2,FALSE)),MATCH(L$6,INDIRECT(VLOOKUP($E374,보상!$S:$AA,3,FALSE)),0),FALSE),"ERROR")</f>
        <v>600</v>
      </c>
      <c r="M374" s="49">
        <v>0</v>
      </c>
      <c r="N374" s="49">
        <v>0</v>
      </c>
      <c r="O374" s="49">
        <v>0</v>
      </c>
      <c r="P374" s="49" t="str">
        <f ca="1">IFERROR(VLOOKUP($B374,INDIRECT(VLOOKUP($E374,보상!$S:$AA,2,FALSE)),MATCH(P$6,INDIRECT(VLOOKUP($E374,보상!$S:$AA,3,FALSE)),0),FALSE),"ERROR")</f>
        <v>Gold</v>
      </c>
      <c r="Q374" s="49">
        <f ca="1">IFERROR(VLOOKUP($B374,INDIRECT(VLOOKUP($E374,보상!$S:$AA,2,FALSE)),MATCH(Q$6,INDIRECT(VLOOKUP($E374,보상!$S:$AA,3,FALSE)),0),FALSE),"ERROR")</f>
        <v>6000</v>
      </c>
      <c r="R374" s="49" t="b">
        <v>0</v>
      </c>
      <c r="S374" s="50" t="b">
        <v>0</v>
      </c>
      <c r="T374" s="50">
        <f ca="1">IFERROR(VLOOKUP($B374,INDIRECT(VLOOKUP($E374,보상!$S:$AA,2,FALSE)),MATCH(T$6,INDIRECT(VLOOKUP($E374,보상!$S:$AA,3,FALSE)),0),FALSE),"ERROR")</f>
        <v>153001</v>
      </c>
      <c r="U374" s="134" t="str">
        <f ca="1">IFERROR(IF(T374=0,0,VLOOKUP(SUBSTITUTE(VLOOKUP(T374,#REF!,MATCH("strItemName",#REF!,0),FALSE),"SUI_",""),#REF!,2,FALSE)),"ERROR")</f>
        <v>ERROR</v>
      </c>
      <c r="V374" s="177">
        <f t="shared" ca="1" si="15"/>
        <v>153001</v>
      </c>
      <c r="W374" s="134" t="str">
        <f ca="1">IFERROR(IF(V374=0,0,VLOOKUP(SUBSTITUTE(VLOOKUP(V374,#REF!,MATCH("strItemName",#REF!,0),FALSE),"SUI_",""),#REF!,2,FALSE)),"ERROR")</f>
        <v>ERROR</v>
      </c>
      <c r="X374" s="177">
        <f t="shared" ca="1" si="15"/>
        <v>153001</v>
      </c>
      <c r="Y374" s="134" t="str">
        <f ca="1">IFERROR(IF(X374=0,0,VLOOKUP(SUBSTITUTE(VLOOKUP(X374,#REF!,MATCH("strItemName",#REF!,0),FALSE),"SUI_",""),#REF!,2,FALSE)),"ERROR")</f>
        <v>ERROR</v>
      </c>
      <c r="Z374" s="177">
        <f t="shared" ca="1" si="15"/>
        <v>153001</v>
      </c>
      <c r="AA374" s="134" t="str">
        <f ca="1">IFERROR(IF(Z374=0,0,VLOOKUP(SUBSTITUTE(VLOOKUP(Z374,#REF!,MATCH("strItemName",#REF!,0),FALSE),"SUI_",""),#REF!,2,FALSE)),"ERROR")</f>
        <v>ERROR</v>
      </c>
      <c r="AB374" s="177">
        <f t="shared" ca="1" si="15"/>
        <v>153001</v>
      </c>
      <c r="AC374" s="134" t="str">
        <f ca="1">IFERROR(IF(AB374=0,0,VLOOKUP(SUBSTITUTE(VLOOKUP(AB374,#REF!,MATCH("strItemName",#REF!,0),FALSE),"SUI_",""),#REF!,2,FALSE)),"ERROR")</f>
        <v>ERROR</v>
      </c>
      <c r="AD374" s="88">
        <v>0</v>
      </c>
      <c r="AE374" s="134">
        <v>0</v>
      </c>
      <c r="AF374" s="49">
        <f ca="1">IFERROR(VLOOKUP($B374,INDIRECT(VLOOKUP($E374,보상!$S:$AA,2,FALSE)),MATCH(AF$6,INDIRECT(VLOOKUP($E374,보상!$S:$AA,3,FALSE)),0),FALSE),"ERROR")</f>
        <v>5</v>
      </c>
      <c r="AG374" s="22">
        <v>0</v>
      </c>
      <c r="AH374" s="22">
        <v>0</v>
      </c>
      <c r="AI374" s="22">
        <v>0</v>
      </c>
      <c r="AJ374" s="22" t="b">
        <v>0</v>
      </c>
      <c r="AK374" s="22">
        <v>0</v>
      </c>
      <c r="AL374" s="22">
        <v>0</v>
      </c>
    </row>
    <row r="375" spans="1:38" ht="16.5" customHeight="1" x14ac:dyDescent="0.3">
      <c r="A375" s="21">
        <f>COUNTIF(FtbReward_Quest!$B:$B,$B375)+COUNTIF(FtbReward_Mode!$B:$B,$B375)+COUNTIF(FtbReward_Content!$B:$B,$B375)-1</f>
        <v>0</v>
      </c>
      <c r="B375" s="49">
        <f t="shared" si="16"/>
        <v>41022051</v>
      </c>
      <c r="C375" s="120">
        <v>4102205</v>
      </c>
      <c r="D375" s="49" t="s">
        <v>1844</v>
      </c>
      <c r="E375" s="49" t="s">
        <v>1935</v>
      </c>
      <c r="F375" s="120">
        <f>COUNTIF($C$8:$C375,$C375)</f>
        <v>1</v>
      </c>
      <c r="G375" s="49" t="b">
        <v>0</v>
      </c>
      <c r="H375" s="49">
        <v>0</v>
      </c>
      <c r="I375" s="129">
        <f>IFERROR(IF(H375=0,0,VLOOKUP(VLOOKUP(H375,#REF!,MATCH("strMailTitleID",#REF!,0),FALSE),#REF!,2,FALSE)),"ERROR")</f>
        <v>0</v>
      </c>
      <c r="J375" s="176">
        <v>0</v>
      </c>
      <c r="K375" s="129">
        <f>IFERROR(IF(J375=0,0,VLOOKUP(VLOOKUP(J375,#REF!,MATCH("strMailTitleID",#REF!,0),FALSE),#REF!,2,FALSE)),"ERROR")</f>
        <v>0</v>
      </c>
      <c r="L375" s="49">
        <f ca="1">IFERROR(VLOOKUP($B375,INDIRECT(VLOOKUP($E375,보상!$S:$AA,2,FALSE)),MATCH(L$6,INDIRECT(VLOOKUP($E375,보상!$S:$AA,3,FALSE)),0),FALSE),"ERROR")</f>
        <v>750</v>
      </c>
      <c r="M375" s="49">
        <v>0</v>
      </c>
      <c r="N375" s="49">
        <v>0</v>
      </c>
      <c r="O375" s="49">
        <v>0</v>
      </c>
      <c r="P375" s="49" t="str">
        <f ca="1">IFERROR(VLOOKUP($B375,INDIRECT(VLOOKUP($E375,보상!$S:$AA,2,FALSE)),MATCH(P$6,INDIRECT(VLOOKUP($E375,보상!$S:$AA,3,FALSE)),0),FALSE),"ERROR")</f>
        <v>Gold</v>
      </c>
      <c r="Q375" s="49">
        <f ca="1">IFERROR(VLOOKUP($B375,INDIRECT(VLOOKUP($E375,보상!$S:$AA,2,FALSE)),MATCH(Q$6,INDIRECT(VLOOKUP($E375,보상!$S:$AA,3,FALSE)),0),FALSE),"ERROR")</f>
        <v>7500</v>
      </c>
      <c r="R375" s="49" t="b">
        <v>0</v>
      </c>
      <c r="S375" s="50" t="b">
        <v>0</v>
      </c>
      <c r="T375" s="50">
        <f ca="1">IFERROR(VLOOKUP($B375,INDIRECT(VLOOKUP($E375,보상!$S:$AA,2,FALSE)),MATCH(T$6,INDIRECT(VLOOKUP($E375,보상!$S:$AA,3,FALSE)),0),FALSE),"ERROR")</f>
        <v>154001</v>
      </c>
      <c r="U375" s="134" t="str">
        <f ca="1">IFERROR(IF(T375=0,0,VLOOKUP(SUBSTITUTE(VLOOKUP(T375,#REF!,MATCH("strItemName",#REF!,0),FALSE),"SUI_",""),#REF!,2,FALSE)),"ERROR")</f>
        <v>ERROR</v>
      </c>
      <c r="V375" s="177">
        <f t="shared" ca="1" si="15"/>
        <v>154001</v>
      </c>
      <c r="W375" s="134" t="str">
        <f ca="1">IFERROR(IF(V375=0,0,VLOOKUP(SUBSTITUTE(VLOOKUP(V375,#REF!,MATCH("strItemName",#REF!,0),FALSE),"SUI_",""),#REF!,2,FALSE)),"ERROR")</f>
        <v>ERROR</v>
      </c>
      <c r="X375" s="177">
        <f t="shared" ca="1" si="15"/>
        <v>154001</v>
      </c>
      <c r="Y375" s="134" t="str">
        <f ca="1">IFERROR(IF(X375=0,0,VLOOKUP(SUBSTITUTE(VLOOKUP(X375,#REF!,MATCH("strItemName",#REF!,0),FALSE),"SUI_",""),#REF!,2,FALSE)),"ERROR")</f>
        <v>ERROR</v>
      </c>
      <c r="Z375" s="177">
        <f t="shared" ca="1" si="15"/>
        <v>154001</v>
      </c>
      <c r="AA375" s="134" t="str">
        <f ca="1">IFERROR(IF(Z375=0,0,VLOOKUP(SUBSTITUTE(VLOOKUP(Z375,#REF!,MATCH("strItemName",#REF!,0),FALSE),"SUI_",""),#REF!,2,FALSE)),"ERROR")</f>
        <v>ERROR</v>
      </c>
      <c r="AB375" s="177">
        <f t="shared" ca="1" si="15"/>
        <v>154001</v>
      </c>
      <c r="AC375" s="134" t="str">
        <f ca="1">IFERROR(IF(AB375=0,0,VLOOKUP(SUBSTITUTE(VLOOKUP(AB375,#REF!,MATCH("strItemName",#REF!,0),FALSE),"SUI_",""),#REF!,2,FALSE)),"ERROR")</f>
        <v>ERROR</v>
      </c>
      <c r="AD375" s="88">
        <v>0</v>
      </c>
      <c r="AE375" s="134">
        <v>0</v>
      </c>
      <c r="AF375" s="49">
        <f ca="1">IFERROR(VLOOKUP($B375,INDIRECT(VLOOKUP($E375,보상!$S:$AA,2,FALSE)),MATCH(AF$6,INDIRECT(VLOOKUP($E375,보상!$S:$AA,3,FALSE)),0),FALSE),"ERROR")</f>
        <v>3</v>
      </c>
      <c r="AG375" s="22">
        <v>0</v>
      </c>
      <c r="AH375" s="22">
        <v>0</v>
      </c>
      <c r="AI375" s="22">
        <v>0</v>
      </c>
      <c r="AJ375" s="22" t="b">
        <v>0</v>
      </c>
      <c r="AK375" s="22">
        <v>0</v>
      </c>
      <c r="AL375" s="22">
        <v>0</v>
      </c>
    </row>
    <row r="376" spans="1:38" ht="16.5" customHeight="1" x14ac:dyDescent="0.3">
      <c r="A376" s="21">
        <f>COUNTIF(FtbReward_Quest!$B:$B,$B376)+COUNTIF(FtbReward_Mode!$B:$B,$B376)+COUNTIF(FtbReward_Content!$B:$B,$B376)-1</f>
        <v>0</v>
      </c>
      <c r="B376" s="49">
        <f t="shared" si="16"/>
        <v>41022061</v>
      </c>
      <c r="C376" s="120">
        <v>4102206</v>
      </c>
      <c r="D376" s="49" t="s">
        <v>1844</v>
      </c>
      <c r="E376" s="49" t="s">
        <v>1935</v>
      </c>
      <c r="F376" s="120">
        <f>COUNTIF($C$8:$C376,$C376)</f>
        <v>1</v>
      </c>
      <c r="G376" s="49" t="b">
        <v>0</v>
      </c>
      <c r="H376" s="49">
        <v>0</v>
      </c>
      <c r="I376" s="129">
        <f>IFERROR(IF(H376=0,0,VLOOKUP(VLOOKUP(H376,#REF!,MATCH("strMailTitleID",#REF!,0),FALSE),#REF!,2,FALSE)),"ERROR")</f>
        <v>0</v>
      </c>
      <c r="J376" s="176">
        <v>0</v>
      </c>
      <c r="K376" s="129">
        <f>IFERROR(IF(J376=0,0,VLOOKUP(VLOOKUP(J376,#REF!,MATCH("strMailTitleID",#REF!,0),FALSE),#REF!,2,FALSE)),"ERROR")</f>
        <v>0</v>
      </c>
      <c r="L376" s="49">
        <f ca="1">IFERROR(VLOOKUP($B376,INDIRECT(VLOOKUP($E376,보상!$S:$AA,2,FALSE)),MATCH(L$6,INDIRECT(VLOOKUP($E376,보상!$S:$AA,3,FALSE)),0),FALSE),"ERROR")</f>
        <v>900</v>
      </c>
      <c r="M376" s="49">
        <v>0</v>
      </c>
      <c r="N376" s="49">
        <v>0</v>
      </c>
      <c r="O376" s="49">
        <v>0</v>
      </c>
      <c r="P376" s="49" t="str">
        <f ca="1">IFERROR(VLOOKUP($B376,INDIRECT(VLOOKUP($E376,보상!$S:$AA,2,FALSE)),MATCH(P$6,INDIRECT(VLOOKUP($E376,보상!$S:$AA,3,FALSE)),0),FALSE),"ERROR")</f>
        <v>Gold</v>
      </c>
      <c r="Q376" s="49">
        <f ca="1">IFERROR(VLOOKUP($B376,INDIRECT(VLOOKUP($E376,보상!$S:$AA,2,FALSE)),MATCH(Q$6,INDIRECT(VLOOKUP($E376,보상!$S:$AA,3,FALSE)),0),FALSE),"ERROR")</f>
        <v>9000</v>
      </c>
      <c r="R376" s="49" t="b">
        <v>0</v>
      </c>
      <c r="S376" s="50" t="b">
        <v>0</v>
      </c>
      <c r="T376" s="50">
        <f ca="1">IFERROR(VLOOKUP($B376,INDIRECT(VLOOKUP($E376,보상!$S:$AA,2,FALSE)),MATCH(T$6,INDIRECT(VLOOKUP($E376,보상!$S:$AA,3,FALSE)),0),FALSE),"ERROR")</f>
        <v>154001</v>
      </c>
      <c r="U376" s="134" t="str">
        <f ca="1">IFERROR(IF(T376=0,0,VLOOKUP(SUBSTITUTE(VLOOKUP(T376,#REF!,MATCH("strItemName",#REF!,0),FALSE),"SUI_",""),#REF!,2,FALSE)),"ERROR")</f>
        <v>ERROR</v>
      </c>
      <c r="V376" s="177">
        <f t="shared" ca="1" si="15"/>
        <v>154001</v>
      </c>
      <c r="W376" s="134" t="str">
        <f ca="1">IFERROR(IF(V376=0,0,VLOOKUP(SUBSTITUTE(VLOOKUP(V376,#REF!,MATCH("strItemName",#REF!,0),FALSE),"SUI_",""),#REF!,2,FALSE)),"ERROR")</f>
        <v>ERROR</v>
      </c>
      <c r="X376" s="177">
        <f t="shared" ca="1" si="15"/>
        <v>154001</v>
      </c>
      <c r="Y376" s="134" t="str">
        <f ca="1">IFERROR(IF(X376=0,0,VLOOKUP(SUBSTITUTE(VLOOKUP(X376,#REF!,MATCH("strItemName",#REF!,0),FALSE),"SUI_",""),#REF!,2,FALSE)),"ERROR")</f>
        <v>ERROR</v>
      </c>
      <c r="Z376" s="177">
        <f t="shared" ca="1" si="15"/>
        <v>154001</v>
      </c>
      <c r="AA376" s="134" t="str">
        <f ca="1">IFERROR(IF(Z376=0,0,VLOOKUP(SUBSTITUTE(VLOOKUP(Z376,#REF!,MATCH("strItemName",#REF!,0),FALSE),"SUI_",""),#REF!,2,FALSE)),"ERROR")</f>
        <v>ERROR</v>
      </c>
      <c r="AB376" s="177">
        <f t="shared" ca="1" si="15"/>
        <v>154001</v>
      </c>
      <c r="AC376" s="134" t="str">
        <f ca="1">IFERROR(IF(AB376=0,0,VLOOKUP(SUBSTITUTE(VLOOKUP(AB376,#REF!,MATCH("strItemName",#REF!,0),FALSE),"SUI_",""),#REF!,2,FALSE)),"ERROR")</f>
        <v>ERROR</v>
      </c>
      <c r="AD376" s="88">
        <v>0</v>
      </c>
      <c r="AE376" s="134">
        <v>0</v>
      </c>
      <c r="AF376" s="49">
        <f ca="1">IFERROR(VLOOKUP($B376,INDIRECT(VLOOKUP($E376,보상!$S:$AA,2,FALSE)),MATCH(AF$6,INDIRECT(VLOOKUP($E376,보상!$S:$AA,3,FALSE)),0),FALSE),"ERROR")</f>
        <v>3</v>
      </c>
      <c r="AG376" s="22">
        <v>0</v>
      </c>
      <c r="AH376" s="22">
        <v>0</v>
      </c>
      <c r="AI376" s="22">
        <v>0</v>
      </c>
      <c r="AJ376" s="22" t="b">
        <v>0</v>
      </c>
      <c r="AK376" s="22">
        <v>0</v>
      </c>
      <c r="AL376" s="22">
        <v>0</v>
      </c>
    </row>
    <row r="377" spans="1:38" ht="16.5" customHeight="1" x14ac:dyDescent="0.3">
      <c r="A377" s="21">
        <f>COUNTIF(FtbReward_Quest!$B:$B,$B377)+COUNTIF(FtbReward_Mode!$B:$B,$B377)+COUNTIF(FtbReward_Content!$B:$B,$B377)-1</f>
        <v>0</v>
      </c>
      <c r="B377" s="49">
        <f t="shared" si="16"/>
        <v>41022071</v>
      </c>
      <c r="C377" s="120">
        <v>4102207</v>
      </c>
      <c r="D377" s="49" t="s">
        <v>1844</v>
      </c>
      <c r="E377" s="49" t="s">
        <v>1935</v>
      </c>
      <c r="F377" s="120">
        <f>COUNTIF($C$8:$C377,$C377)</f>
        <v>1</v>
      </c>
      <c r="G377" s="49" t="b">
        <v>0</v>
      </c>
      <c r="H377" s="49">
        <v>0</v>
      </c>
      <c r="I377" s="129">
        <f>IFERROR(IF(H377=0,0,VLOOKUP(VLOOKUP(H377,#REF!,MATCH("strMailTitleID",#REF!,0),FALSE),#REF!,2,FALSE)),"ERROR")</f>
        <v>0</v>
      </c>
      <c r="J377" s="176">
        <v>0</v>
      </c>
      <c r="K377" s="129">
        <f>IFERROR(IF(J377=0,0,VLOOKUP(VLOOKUP(J377,#REF!,MATCH("strMailTitleID",#REF!,0),FALSE),#REF!,2,FALSE)),"ERROR")</f>
        <v>0</v>
      </c>
      <c r="L377" s="49">
        <f ca="1">IFERROR(VLOOKUP($B377,INDIRECT(VLOOKUP($E377,보상!$S:$AA,2,FALSE)),MATCH(L$6,INDIRECT(VLOOKUP($E377,보상!$S:$AA,3,FALSE)),0),FALSE),"ERROR")</f>
        <v>1050</v>
      </c>
      <c r="M377" s="49">
        <v>0</v>
      </c>
      <c r="N377" s="49">
        <v>0</v>
      </c>
      <c r="O377" s="49">
        <v>0</v>
      </c>
      <c r="P377" s="49" t="str">
        <f ca="1">IFERROR(VLOOKUP($B377,INDIRECT(VLOOKUP($E377,보상!$S:$AA,2,FALSE)),MATCH(P$6,INDIRECT(VLOOKUP($E377,보상!$S:$AA,3,FALSE)),0),FALSE),"ERROR")</f>
        <v>Gold</v>
      </c>
      <c r="Q377" s="49">
        <f ca="1">IFERROR(VLOOKUP($B377,INDIRECT(VLOOKUP($E377,보상!$S:$AA,2,FALSE)),MATCH(Q$6,INDIRECT(VLOOKUP($E377,보상!$S:$AA,3,FALSE)),0),FALSE),"ERROR")</f>
        <v>10500</v>
      </c>
      <c r="R377" s="49" t="b">
        <v>0</v>
      </c>
      <c r="S377" s="50" t="b">
        <v>0</v>
      </c>
      <c r="T377" s="50">
        <f ca="1">IFERROR(VLOOKUP($B377,INDIRECT(VLOOKUP($E377,보상!$S:$AA,2,FALSE)),MATCH(T$6,INDIRECT(VLOOKUP($E377,보상!$S:$AA,3,FALSE)),0),FALSE),"ERROR")</f>
        <v>155001</v>
      </c>
      <c r="U377" s="134" t="str">
        <f ca="1">IFERROR(IF(T377=0,0,VLOOKUP(SUBSTITUTE(VLOOKUP(T377,#REF!,MATCH("strItemName",#REF!,0),FALSE),"SUI_",""),#REF!,2,FALSE)),"ERROR")</f>
        <v>ERROR</v>
      </c>
      <c r="V377" s="177">
        <f t="shared" ca="1" si="15"/>
        <v>155001</v>
      </c>
      <c r="W377" s="134" t="str">
        <f ca="1">IFERROR(IF(V377=0,0,VLOOKUP(SUBSTITUTE(VLOOKUP(V377,#REF!,MATCH("strItemName",#REF!,0),FALSE),"SUI_",""),#REF!,2,FALSE)),"ERROR")</f>
        <v>ERROR</v>
      </c>
      <c r="X377" s="177">
        <f t="shared" ca="1" si="15"/>
        <v>155001</v>
      </c>
      <c r="Y377" s="134" t="str">
        <f ca="1">IFERROR(IF(X377=0,0,VLOOKUP(SUBSTITUTE(VLOOKUP(X377,#REF!,MATCH("strItemName",#REF!,0),FALSE),"SUI_",""),#REF!,2,FALSE)),"ERROR")</f>
        <v>ERROR</v>
      </c>
      <c r="Z377" s="177">
        <f t="shared" ca="1" si="15"/>
        <v>155001</v>
      </c>
      <c r="AA377" s="134" t="str">
        <f ca="1">IFERROR(IF(Z377=0,0,VLOOKUP(SUBSTITUTE(VLOOKUP(Z377,#REF!,MATCH("strItemName",#REF!,0),FALSE),"SUI_",""),#REF!,2,FALSE)),"ERROR")</f>
        <v>ERROR</v>
      </c>
      <c r="AB377" s="177">
        <f t="shared" ca="1" si="15"/>
        <v>155001</v>
      </c>
      <c r="AC377" s="134" t="str">
        <f ca="1">IFERROR(IF(AB377=0,0,VLOOKUP(SUBSTITUTE(VLOOKUP(AB377,#REF!,MATCH("strItemName",#REF!,0),FALSE),"SUI_",""),#REF!,2,FALSE)),"ERROR")</f>
        <v>ERROR</v>
      </c>
      <c r="AD377" s="88">
        <v>0</v>
      </c>
      <c r="AE377" s="134">
        <v>0</v>
      </c>
      <c r="AF377" s="49">
        <f ca="1">IFERROR(VLOOKUP($B377,INDIRECT(VLOOKUP($E377,보상!$S:$AA,2,FALSE)),MATCH(AF$6,INDIRECT(VLOOKUP($E377,보상!$S:$AA,3,FALSE)),0),FALSE),"ERROR")</f>
        <v>3</v>
      </c>
      <c r="AG377" s="22">
        <v>0</v>
      </c>
      <c r="AH377" s="22">
        <v>0</v>
      </c>
      <c r="AI377" s="22">
        <v>0</v>
      </c>
      <c r="AJ377" s="22" t="b">
        <v>0</v>
      </c>
      <c r="AK377" s="22">
        <v>0</v>
      </c>
      <c r="AL377" s="22">
        <v>0</v>
      </c>
    </row>
    <row r="378" spans="1:38" ht="16.5" customHeight="1" x14ac:dyDescent="0.3">
      <c r="A378" s="21">
        <f>COUNTIF(FtbReward_Quest!$B:$B,$B378)+COUNTIF(FtbReward_Mode!$B:$B,$B378)+COUNTIF(FtbReward_Content!$B:$B,$B378)-1</f>
        <v>0</v>
      </c>
      <c r="B378" s="49">
        <f t="shared" si="16"/>
        <v>41022081</v>
      </c>
      <c r="C378" s="120">
        <v>4102208</v>
      </c>
      <c r="D378" s="49" t="s">
        <v>1844</v>
      </c>
      <c r="E378" s="49" t="s">
        <v>1935</v>
      </c>
      <c r="F378" s="120">
        <f>COUNTIF($C$8:$C378,$C378)</f>
        <v>1</v>
      </c>
      <c r="G378" s="49" t="b">
        <v>0</v>
      </c>
      <c r="H378" s="49">
        <v>0</v>
      </c>
      <c r="I378" s="129">
        <f>IFERROR(IF(H378=0,0,VLOOKUP(VLOOKUP(H378,#REF!,MATCH("strMailTitleID",#REF!,0),FALSE),#REF!,2,FALSE)),"ERROR")</f>
        <v>0</v>
      </c>
      <c r="J378" s="176">
        <v>0</v>
      </c>
      <c r="K378" s="129">
        <f>IFERROR(IF(J378=0,0,VLOOKUP(VLOOKUP(J378,#REF!,MATCH("strMailTitleID",#REF!,0),FALSE),#REF!,2,FALSE)),"ERROR")</f>
        <v>0</v>
      </c>
      <c r="L378" s="49">
        <f ca="1">IFERROR(VLOOKUP($B378,INDIRECT(VLOOKUP($E378,보상!$S:$AA,2,FALSE)),MATCH(L$6,INDIRECT(VLOOKUP($E378,보상!$S:$AA,3,FALSE)),0),FALSE),"ERROR")</f>
        <v>1200</v>
      </c>
      <c r="M378" s="49">
        <v>0</v>
      </c>
      <c r="N378" s="49">
        <v>0</v>
      </c>
      <c r="O378" s="49">
        <v>0</v>
      </c>
      <c r="P378" s="49" t="str">
        <f ca="1">IFERROR(VLOOKUP($B378,INDIRECT(VLOOKUP($E378,보상!$S:$AA,2,FALSE)),MATCH(P$6,INDIRECT(VLOOKUP($E378,보상!$S:$AA,3,FALSE)),0),FALSE),"ERROR")</f>
        <v>Gold</v>
      </c>
      <c r="Q378" s="49">
        <f ca="1">IFERROR(VLOOKUP($B378,INDIRECT(VLOOKUP($E378,보상!$S:$AA,2,FALSE)),MATCH(Q$6,INDIRECT(VLOOKUP($E378,보상!$S:$AA,3,FALSE)),0),FALSE),"ERROR")</f>
        <v>12000</v>
      </c>
      <c r="R378" s="49" t="b">
        <v>0</v>
      </c>
      <c r="S378" s="50" t="b">
        <v>0</v>
      </c>
      <c r="T378" s="50">
        <f ca="1">IFERROR(VLOOKUP($B378,INDIRECT(VLOOKUP($E378,보상!$S:$AA,2,FALSE)),MATCH(T$6,INDIRECT(VLOOKUP($E378,보상!$S:$AA,3,FALSE)),0),FALSE),"ERROR")</f>
        <v>155001</v>
      </c>
      <c r="U378" s="134" t="str">
        <f ca="1">IFERROR(IF(T378=0,0,VLOOKUP(SUBSTITUTE(VLOOKUP(T378,#REF!,MATCH("strItemName",#REF!,0),FALSE),"SUI_",""),#REF!,2,FALSE)),"ERROR")</f>
        <v>ERROR</v>
      </c>
      <c r="V378" s="177">
        <f t="shared" ca="1" si="15"/>
        <v>155001</v>
      </c>
      <c r="W378" s="134" t="str">
        <f ca="1">IFERROR(IF(V378=0,0,VLOOKUP(SUBSTITUTE(VLOOKUP(V378,#REF!,MATCH("strItemName",#REF!,0),FALSE),"SUI_",""),#REF!,2,FALSE)),"ERROR")</f>
        <v>ERROR</v>
      </c>
      <c r="X378" s="177">
        <f t="shared" ca="1" si="15"/>
        <v>155001</v>
      </c>
      <c r="Y378" s="134" t="str">
        <f ca="1">IFERROR(IF(X378=0,0,VLOOKUP(SUBSTITUTE(VLOOKUP(X378,#REF!,MATCH("strItemName",#REF!,0),FALSE),"SUI_",""),#REF!,2,FALSE)),"ERROR")</f>
        <v>ERROR</v>
      </c>
      <c r="Z378" s="177">
        <f t="shared" ca="1" si="15"/>
        <v>155001</v>
      </c>
      <c r="AA378" s="134" t="str">
        <f ca="1">IFERROR(IF(Z378=0,0,VLOOKUP(SUBSTITUTE(VLOOKUP(Z378,#REF!,MATCH("strItemName",#REF!,0),FALSE),"SUI_",""),#REF!,2,FALSE)),"ERROR")</f>
        <v>ERROR</v>
      </c>
      <c r="AB378" s="177">
        <f t="shared" ca="1" si="15"/>
        <v>155001</v>
      </c>
      <c r="AC378" s="134" t="str">
        <f ca="1">IFERROR(IF(AB378=0,0,VLOOKUP(SUBSTITUTE(VLOOKUP(AB378,#REF!,MATCH("strItemName",#REF!,0),FALSE),"SUI_",""),#REF!,2,FALSE)),"ERROR")</f>
        <v>ERROR</v>
      </c>
      <c r="AD378" s="88">
        <v>0</v>
      </c>
      <c r="AE378" s="134">
        <v>0</v>
      </c>
      <c r="AF378" s="49">
        <f ca="1">IFERROR(VLOOKUP($B378,INDIRECT(VLOOKUP($E378,보상!$S:$AA,2,FALSE)),MATCH(AF$6,INDIRECT(VLOOKUP($E378,보상!$S:$AA,3,FALSE)),0),FALSE),"ERROR")</f>
        <v>3</v>
      </c>
      <c r="AG378" s="22">
        <v>0</v>
      </c>
      <c r="AH378" s="22">
        <v>0</v>
      </c>
      <c r="AI378" s="22">
        <v>0</v>
      </c>
      <c r="AJ378" s="22" t="b">
        <v>0</v>
      </c>
      <c r="AK378" s="22">
        <v>0</v>
      </c>
      <c r="AL378" s="22">
        <v>0</v>
      </c>
    </row>
    <row r="379" spans="1:38" ht="16.5" customHeight="1" x14ac:dyDescent="0.3">
      <c r="A379" s="21">
        <f>COUNTIF(FtbReward_Quest!$B:$B,$B379)+COUNTIF(FtbReward_Mode!$B:$B,$B379)+COUNTIF(FtbReward_Content!$B:$B,$B379)-1</f>
        <v>0</v>
      </c>
      <c r="B379" s="49">
        <f t="shared" si="16"/>
        <v>41023011</v>
      </c>
      <c r="C379" s="120">
        <v>4102301</v>
      </c>
      <c r="D379" s="49" t="s">
        <v>1845</v>
      </c>
      <c r="E379" s="49" t="s">
        <v>1935</v>
      </c>
      <c r="F379" s="120">
        <f>COUNTIF($C$8:$C379,$C379)</f>
        <v>1</v>
      </c>
      <c r="G379" s="49" t="b">
        <v>0</v>
      </c>
      <c r="H379" s="49">
        <v>0</v>
      </c>
      <c r="I379" s="129">
        <f>IFERROR(IF(H379=0,0,VLOOKUP(VLOOKUP(H379,#REF!,MATCH("strMailTitleID",#REF!,0),FALSE),#REF!,2,FALSE)),"ERROR")</f>
        <v>0</v>
      </c>
      <c r="J379" s="176">
        <v>0</v>
      </c>
      <c r="K379" s="129">
        <f>IFERROR(IF(J379=0,0,VLOOKUP(VLOOKUP(J379,#REF!,MATCH("strMailTitleID",#REF!,0),FALSE),#REF!,2,FALSE)),"ERROR")</f>
        <v>0</v>
      </c>
      <c r="L379" s="49">
        <f ca="1">IFERROR(VLOOKUP($B379,INDIRECT(VLOOKUP($E379,보상!$S:$AA,2,FALSE)),MATCH(L$6,INDIRECT(VLOOKUP($E379,보상!$S:$AA,3,FALSE)),0),FALSE),"ERROR")</f>
        <v>150</v>
      </c>
      <c r="M379" s="49">
        <v>0</v>
      </c>
      <c r="N379" s="49">
        <v>0</v>
      </c>
      <c r="O379" s="49">
        <v>0</v>
      </c>
      <c r="P379" s="49" t="str">
        <f ca="1">IFERROR(VLOOKUP($B379,INDIRECT(VLOOKUP($E379,보상!$S:$AA,2,FALSE)),MATCH(P$6,INDIRECT(VLOOKUP($E379,보상!$S:$AA,3,FALSE)),0),FALSE),"ERROR")</f>
        <v>Gold</v>
      </c>
      <c r="Q379" s="49">
        <f ca="1">IFERROR(VLOOKUP($B379,INDIRECT(VLOOKUP($E379,보상!$S:$AA,2,FALSE)),MATCH(Q$6,INDIRECT(VLOOKUP($E379,보상!$S:$AA,3,FALSE)),0),FALSE),"ERROR")</f>
        <v>1500</v>
      </c>
      <c r="R379" s="49" t="b">
        <v>0</v>
      </c>
      <c r="S379" s="50" t="b">
        <v>0</v>
      </c>
      <c r="T379" s="50">
        <f ca="1">IFERROR(VLOOKUP($B379,INDIRECT(VLOOKUP($E379,보상!$S:$AA,2,FALSE)),MATCH(T$6,INDIRECT(VLOOKUP($E379,보상!$S:$AA,3,FALSE)),0),FALSE),"ERROR")</f>
        <v>3021002</v>
      </c>
      <c r="U379" s="134" t="str">
        <f ca="1">IFERROR(IF(T379=0,0,VLOOKUP(SUBSTITUTE(VLOOKUP(T379,#REF!,MATCH("strItemName",#REF!,0),FALSE),"SUI_",""),#REF!,2,FALSE)),"ERROR")</f>
        <v>ERROR</v>
      </c>
      <c r="V379" s="177">
        <f t="shared" ca="1" si="15"/>
        <v>3021002</v>
      </c>
      <c r="W379" s="134" t="str">
        <f ca="1">IFERROR(IF(V379=0,0,VLOOKUP(SUBSTITUTE(VLOOKUP(V379,#REF!,MATCH("strItemName",#REF!,0),FALSE),"SUI_",""),#REF!,2,FALSE)),"ERROR")</f>
        <v>ERROR</v>
      </c>
      <c r="X379" s="177">
        <f t="shared" ca="1" si="15"/>
        <v>3021002</v>
      </c>
      <c r="Y379" s="134" t="str">
        <f ca="1">IFERROR(IF(X379=0,0,VLOOKUP(SUBSTITUTE(VLOOKUP(X379,#REF!,MATCH("strItemName",#REF!,0),FALSE),"SUI_",""),#REF!,2,FALSE)),"ERROR")</f>
        <v>ERROR</v>
      </c>
      <c r="Z379" s="177">
        <f t="shared" ca="1" si="15"/>
        <v>3021002</v>
      </c>
      <c r="AA379" s="134" t="str">
        <f ca="1">IFERROR(IF(Z379=0,0,VLOOKUP(SUBSTITUTE(VLOOKUP(Z379,#REF!,MATCH("strItemName",#REF!,0),FALSE),"SUI_",""),#REF!,2,FALSE)),"ERROR")</f>
        <v>ERROR</v>
      </c>
      <c r="AB379" s="177">
        <f t="shared" ca="1" si="15"/>
        <v>3021002</v>
      </c>
      <c r="AC379" s="134" t="str">
        <f ca="1">IFERROR(IF(AB379=0,0,VLOOKUP(SUBSTITUTE(VLOOKUP(AB379,#REF!,MATCH("strItemName",#REF!,0),FALSE),"SUI_",""),#REF!,2,FALSE)),"ERROR")</f>
        <v>ERROR</v>
      </c>
      <c r="AD379" s="88">
        <v>0</v>
      </c>
      <c r="AE379" s="134">
        <v>0</v>
      </c>
      <c r="AF379" s="49">
        <f ca="1">IFERROR(VLOOKUP($B379,INDIRECT(VLOOKUP($E379,보상!$S:$AA,2,FALSE)),MATCH(AF$6,INDIRECT(VLOOKUP($E379,보상!$S:$AA,3,FALSE)),0),FALSE),"ERROR")</f>
        <v>3</v>
      </c>
      <c r="AG379" s="22">
        <v>0</v>
      </c>
      <c r="AH379" s="22">
        <v>0</v>
      </c>
      <c r="AI379" s="22">
        <v>0</v>
      </c>
      <c r="AJ379" s="22" t="b">
        <v>0</v>
      </c>
      <c r="AK379" s="22">
        <v>0</v>
      </c>
      <c r="AL379" s="22">
        <v>0</v>
      </c>
    </row>
    <row r="380" spans="1:38" ht="16.5" customHeight="1" x14ac:dyDescent="0.3">
      <c r="A380" s="21">
        <f>COUNTIF(FtbReward_Quest!$B:$B,$B380)+COUNTIF(FtbReward_Mode!$B:$B,$B380)+COUNTIF(FtbReward_Content!$B:$B,$B380)-1</f>
        <v>0</v>
      </c>
      <c r="B380" s="49">
        <f t="shared" si="16"/>
        <v>41023021</v>
      </c>
      <c r="C380" s="120">
        <v>4102302</v>
      </c>
      <c r="D380" s="49" t="s">
        <v>1845</v>
      </c>
      <c r="E380" s="49" t="s">
        <v>1935</v>
      </c>
      <c r="F380" s="120">
        <f>COUNTIF($C$8:$C380,$C380)</f>
        <v>1</v>
      </c>
      <c r="G380" s="49" t="b">
        <v>0</v>
      </c>
      <c r="H380" s="49">
        <v>0</v>
      </c>
      <c r="I380" s="129">
        <f>IFERROR(IF(H380=0,0,VLOOKUP(VLOOKUP(H380,#REF!,MATCH("strMailTitleID",#REF!,0),FALSE),#REF!,2,FALSE)),"ERROR")</f>
        <v>0</v>
      </c>
      <c r="J380" s="176">
        <v>0</v>
      </c>
      <c r="K380" s="129">
        <f>IFERROR(IF(J380=0,0,VLOOKUP(VLOOKUP(J380,#REF!,MATCH("strMailTitleID",#REF!,0),FALSE),#REF!,2,FALSE)),"ERROR")</f>
        <v>0</v>
      </c>
      <c r="L380" s="49">
        <f ca="1">IFERROR(VLOOKUP($B380,INDIRECT(VLOOKUP($E380,보상!$S:$AA,2,FALSE)),MATCH(L$6,INDIRECT(VLOOKUP($E380,보상!$S:$AA,3,FALSE)),0),FALSE),"ERROR")</f>
        <v>300</v>
      </c>
      <c r="M380" s="49">
        <v>0</v>
      </c>
      <c r="N380" s="49">
        <v>0</v>
      </c>
      <c r="O380" s="49">
        <v>0</v>
      </c>
      <c r="P380" s="49" t="str">
        <f ca="1">IFERROR(VLOOKUP($B380,INDIRECT(VLOOKUP($E380,보상!$S:$AA,2,FALSE)),MATCH(P$6,INDIRECT(VLOOKUP($E380,보상!$S:$AA,3,FALSE)),0),FALSE),"ERROR")</f>
        <v>Gold</v>
      </c>
      <c r="Q380" s="49">
        <f ca="1">IFERROR(VLOOKUP($B380,INDIRECT(VLOOKUP($E380,보상!$S:$AA,2,FALSE)),MATCH(Q$6,INDIRECT(VLOOKUP($E380,보상!$S:$AA,3,FALSE)),0),FALSE),"ERROR")</f>
        <v>3000</v>
      </c>
      <c r="R380" s="49" t="b">
        <v>0</v>
      </c>
      <c r="S380" s="50" t="b">
        <v>0</v>
      </c>
      <c r="T380" s="50">
        <f ca="1">IFERROR(VLOOKUP($B380,INDIRECT(VLOOKUP($E380,보상!$S:$AA,2,FALSE)),MATCH(T$6,INDIRECT(VLOOKUP($E380,보상!$S:$AA,3,FALSE)),0),FALSE),"ERROR")</f>
        <v>3021002</v>
      </c>
      <c r="U380" s="134" t="str">
        <f ca="1">IFERROR(IF(T380=0,0,VLOOKUP(SUBSTITUTE(VLOOKUP(T380,#REF!,MATCH("strItemName",#REF!,0),FALSE),"SUI_",""),#REF!,2,FALSE)),"ERROR")</f>
        <v>ERROR</v>
      </c>
      <c r="V380" s="177">
        <f t="shared" ca="1" si="15"/>
        <v>3021002</v>
      </c>
      <c r="W380" s="134" t="str">
        <f ca="1">IFERROR(IF(V380=0,0,VLOOKUP(SUBSTITUTE(VLOOKUP(V380,#REF!,MATCH("strItemName",#REF!,0),FALSE),"SUI_",""),#REF!,2,FALSE)),"ERROR")</f>
        <v>ERROR</v>
      </c>
      <c r="X380" s="177">
        <f t="shared" ca="1" si="15"/>
        <v>3021002</v>
      </c>
      <c r="Y380" s="134" t="str">
        <f ca="1">IFERROR(IF(X380=0,0,VLOOKUP(SUBSTITUTE(VLOOKUP(X380,#REF!,MATCH("strItemName",#REF!,0),FALSE),"SUI_",""),#REF!,2,FALSE)),"ERROR")</f>
        <v>ERROR</v>
      </c>
      <c r="Z380" s="177">
        <f t="shared" ca="1" si="15"/>
        <v>3021002</v>
      </c>
      <c r="AA380" s="134" t="str">
        <f ca="1">IFERROR(IF(Z380=0,0,VLOOKUP(SUBSTITUTE(VLOOKUP(Z380,#REF!,MATCH("strItemName",#REF!,0),FALSE),"SUI_",""),#REF!,2,FALSE)),"ERROR")</f>
        <v>ERROR</v>
      </c>
      <c r="AB380" s="177">
        <f t="shared" ca="1" si="15"/>
        <v>3021002</v>
      </c>
      <c r="AC380" s="134" t="str">
        <f ca="1">IFERROR(IF(AB380=0,0,VLOOKUP(SUBSTITUTE(VLOOKUP(AB380,#REF!,MATCH("strItemName",#REF!,0),FALSE),"SUI_",""),#REF!,2,FALSE)),"ERROR")</f>
        <v>ERROR</v>
      </c>
      <c r="AD380" s="88">
        <v>0</v>
      </c>
      <c r="AE380" s="134">
        <v>0</v>
      </c>
      <c r="AF380" s="49">
        <f ca="1">IFERROR(VLOOKUP($B380,INDIRECT(VLOOKUP($E380,보상!$S:$AA,2,FALSE)),MATCH(AF$6,INDIRECT(VLOOKUP($E380,보상!$S:$AA,3,FALSE)),0),FALSE),"ERROR")</f>
        <v>5</v>
      </c>
      <c r="AG380" s="22">
        <v>0</v>
      </c>
      <c r="AH380" s="22">
        <v>0</v>
      </c>
      <c r="AI380" s="22">
        <v>0</v>
      </c>
      <c r="AJ380" s="22" t="b">
        <v>0</v>
      </c>
      <c r="AK380" s="22">
        <v>0</v>
      </c>
      <c r="AL380" s="22">
        <v>0</v>
      </c>
    </row>
    <row r="381" spans="1:38" ht="16.5" customHeight="1" x14ac:dyDescent="0.3">
      <c r="A381" s="21">
        <f>COUNTIF(FtbReward_Quest!$B:$B,$B381)+COUNTIF(FtbReward_Mode!$B:$B,$B381)+COUNTIF(FtbReward_Content!$B:$B,$B381)-1</f>
        <v>0</v>
      </c>
      <c r="B381" s="49">
        <f t="shared" si="16"/>
        <v>41023031</v>
      </c>
      <c r="C381" s="120">
        <v>4102303</v>
      </c>
      <c r="D381" s="49" t="s">
        <v>1845</v>
      </c>
      <c r="E381" s="49" t="s">
        <v>1935</v>
      </c>
      <c r="F381" s="120">
        <f>COUNTIF($C$8:$C381,$C381)</f>
        <v>1</v>
      </c>
      <c r="G381" s="49" t="b">
        <v>0</v>
      </c>
      <c r="H381" s="49">
        <v>0</v>
      </c>
      <c r="I381" s="129">
        <f>IFERROR(IF(H381=0,0,VLOOKUP(VLOOKUP(H381,#REF!,MATCH("strMailTitleID",#REF!,0),FALSE),#REF!,2,FALSE)),"ERROR")</f>
        <v>0</v>
      </c>
      <c r="J381" s="176">
        <v>0</v>
      </c>
      <c r="K381" s="129">
        <f>IFERROR(IF(J381=0,0,VLOOKUP(VLOOKUP(J381,#REF!,MATCH("strMailTitleID",#REF!,0),FALSE),#REF!,2,FALSE)),"ERROR")</f>
        <v>0</v>
      </c>
      <c r="L381" s="49">
        <f ca="1">IFERROR(VLOOKUP($B381,INDIRECT(VLOOKUP($E381,보상!$S:$AA,2,FALSE)),MATCH(L$6,INDIRECT(VLOOKUP($E381,보상!$S:$AA,3,FALSE)),0),FALSE),"ERROR")</f>
        <v>450</v>
      </c>
      <c r="M381" s="49">
        <v>0</v>
      </c>
      <c r="N381" s="49">
        <v>0</v>
      </c>
      <c r="O381" s="49">
        <v>0</v>
      </c>
      <c r="P381" s="49" t="str">
        <f ca="1">IFERROR(VLOOKUP($B381,INDIRECT(VLOOKUP($E381,보상!$S:$AA,2,FALSE)),MATCH(P$6,INDIRECT(VLOOKUP($E381,보상!$S:$AA,3,FALSE)),0),FALSE),"ERROR")</f>
        <v>Gold</v>
      </c>
      <c r="Q381" s="49">
        <f ca="1">IFERROR(VLOOKUP($B381,INDIRECT(VLOOKUP($E381,보상!$S:$AA,2,FALSE)),MATCH(Q$6,INDIRECT(VLOOKUP($E381,보상!$S:$AA,3,FALSE)),0),FALSE),"ERROR")</f>
        <v>4500</v>
      </c>
      <c r="R381" s="49" t="b">
        <v>0</v>
      </c>
      <c r="S381" s="50" t="b">
        <v>0</v>
      </c>
      <c r="T381" s="50">
        <f ca="1">IFERROR(VLOOKUP($B381,INDIRECT(VLOOKUP($E381,보상!$S:$AA,2,FALSE)),MATCH(T$6,INDIRECT(VLOOKUP($E381,보상!$S:$AA,3,FALSE)),0),FALSE),"ERROR")</f>
        <v>243001</v>
      </c>
      <c r="U381" s="134" t="str">
        <f ca="1">IFERROR(IF(T381=0,0,VLOOKUP(SUBSTITUTE(VLOOKUP(T381,#REF!,MATCH("strItemName",#REF!,0),FALSE),"SUI_",""),#REF!,2,FALSE)),"ERROR")</f>
        <v>ERROR</v>
      </c>
      <c r="V381" s="177">
        <f t="shared" ca="1" si="15"/>
        <v>243001</v>
      </c>
      <c r="W381" s="134" t="str">
        <f ca="1">IFERROR(IF(V381=0,0,VLOOKUP(SUBSTITUTE(VLOOKUP(V381,#REF!,MATCH("strItemName",#REF!,0),FALSE),"SUI_",""),#REF!,2,FALSE)),"ERROR")</f>
        <v>ERROR</v>
      </c>
      <c r="X381" s="177">
        <f t="shared" ca="1" si="15"/>
        <v>243001</v>
      </c>
      <c r="Y381" s="134" t="str">
        <f ca="1">IFERROR(IF(X381=0,0,VLOOKUP(SUBSTITUTE(VLOOKUP(X381,#REF!,MATCH("strItemName",#REF!,0),FALSE),"SUI_",""),#REF!,2,FALSE)),"ERROR")</f>
        <v>ERROR</v>
      </c>
      <c r="Z381" s="177">
        <f t="shared" ca="1" si="15"/>
        <v>243001</v>
      </c>
      <c r="AA381" s="134" t="str">
        <f ca="1">IFERROR(IF(Z381=0,0,VLOOKUP(SUBSTITUTE(VLOOKUP(Z381,#REF!,MATCH("strItemName",#REF!,0),FALSE),"SUI_",""),#REF!,2,FALSE)),"ERROR")</f>
        <v>ERROR</v>
      </c>
      <c r="AB381" s="177">
        <f t="shared" ca="1" si="15"/>
        <v>243001</v>
      </c>
      <c r="AC381" s="134" t="str">
        <f ca="1">IFERROR(IF(AB381=0,0,VLOOKUP(SUBSTITUTE(VLOOKUP(AB381,#REF!,MATCH("strItemName",#REF!,0),FALSE),"SUI_",""),#REF!,2,FALSE)),"ERROR")</f>
        <v>ERROR</v>
      </c>
      <c r="AD381" s="88">
        <v>0</v>
      </c>
      <c r="AE381" s="134">
        <v>0</v>
      </c>
      <c r="AF381" s="49">
        <f ca="1">IFERROR(VLOOKUP($B381,INDIRECT(VLOOKUP($E381,보상!$S:$AA,2,FALSE)),MATCH(AF$6,INDIRECT(VLOOKUP($E381,보상!$S:$AA,3,FALSE)),0),FALSE),"ERROR")</f>
        <v>3</v>
      </c>
      <c r="AG381" s="22">
        <v>0</v>
      </c>
      <c r="AH381" s="22">
        <v>0</v>
      </c>
      <c r="AI381" s="22">
        <v>0</v>
      </c>
      <c r="AJ381" s="22" t="b">
        <v>0</v>
      </c>
      <c r="AK381" s="22">
        <v>0</v>
      </c>
      <c r="AL381" s="22">
        <v>0</v>
      </c>
    </row>
    <row r="382" spans="1:38" ht="16.5" customHeight="1" x14ac:dyDescent="0.3">
      <c r="A382" s="21">
        <f>COUNTIF(FtbReward_Quest!$B:$B,$B382)+COUNTIF(FtbReward_Mode!$B:$B,$B382)+COUNTIF(FtbReward_Content!$B:$B,$B382)-1</f>
        <v>0</v>
      </c>
      <c r="B382" s="49">
        <f t="shared" si="16"/>
        <v>41023041</v>
      </c>
      <c r="C382" s="120">
        <v>4102304</v>
      </c>
      <c r="D382" s="49" t="s">
        <v>1845</v>
      </c>
      <c r="E382" s="49" t="s">
        <v>1935</v>
      </c>
      <c r="F382" s="120">
        <f>COUNTIF($C$8:$C382,$C382)</f>
        <v>1</v>
      </c>
      <c r="G382" s="49" t="b">
        <v>0</v>
      </c>
      <c r="H382" s="49">
        <v>0</v>
      </c>
      <c r="I382" s="129">
        <f>IFERROR(IF(H382=0,0,VLOOKUP(VLOOKUP(H382,#REF!,MATCH("strMailTitleID",#REF!,0),FALSE),#REF!,2,FALSE)),"ERROR")</f>
        <v>0</v>
      </c>
      <c r="J382" s="176">
        <v>0</v>
      </c>
      <c r="K382" s="129">
        <f>IFERROR(IF(J382=0,0,VLOOKUP(VLOOKUP(J382,#REF!,MATCH("strMailTitleID",#REF!,0),FALSE),#REF!,2,FALSE)),"ERROR")</f>
        <v>0</v>
      </c>
      <c r="L382" s="49">
        <f ca="1">IFERROR(VLOOKUP($B382,INDIRECT(VLOOKUP($E382,보상!$S:$AA,2,FALSE)),MATCH(L$6,INDIRECT(VLOOKUP($E382,보상!$S:$AA,3,FALSE)),0),FALSE),"ERROR")</f>
        <v>600</v>
      </c>
      <c r="M382" s="49">
        <v>0</v>
      </c>
      <c r="N382" s="49">
        <v>0</v>
      </c>
      <c r="O382" s="49">
        <v>0</v>
      </c>
      <c r="P382" s="49" t="str">
        <f ca="1">IFERROR(VLOOKUP($B382,INDIRECT(VLOOKUP($E382,보상!$S:$AA,2,FALSE)),MATCH(P$6,INDIRECT(VLOOKUP($E382,보상!$S:$AA,3,FALSE)),0),FALSE),"ERROR")</f>
        <v>Gold</v>
      </c>
      <c r="Q382" s="49">
        <f ca="1">IFERROR(VLOOKUP($B382,INDIRECT(VLOOKUP($E382,보상!$S:$AA,2,FALSE)),MATCH(Q$6,INDIRECT(VLOOKUP($E382,보상!$S:$AA,3,FALSE)),0),FALSE),"ERROR")</f>
        <v>6000</v>
      </c>
      <c r="R382" s="49" t="b">
        <v>0</v>
      </c>
      <c r="S382" s="50" t="b">
        <v>0</v>
      </c>
      <c r="T382" s="50">
        <f ca="1">IFERROR(VLOOKUP($B382,INDIRECT(VLOOKUP($E382,보상!$S:$AA,2,FALSE)),MATCH(T$6,INDIRECT(VLOOKUP($E382,보상!$S:$AA,3,FALSE)),0),FALSE),"ERROR")</f>
        <v>243001</v>
      </c>
      <c r="U382" s="134" t="str">
        <f ca="1">IFERROR(IF(T382=0,0,VLOOKUP(SUBSTITUTE(VLOOKUP(T382,#REF!,MATCH("strItemName",#REF!,0),FALSE),"SUI_",""),#REF!,2,FALSE)),"ERROR")</f>
        <v>ERROR</v>
      </c>
      <c r="V382" s="177">
        <f t="shared" ca="1" si="15"/>
        <v>243001</v>
      </c>
      <c r="W382" s="134" t="str">
        <f ca="1">IFERROR(IF(V382=0,0,VLOOKUP(SUBSTITUTE(VLOOKUP(V382,#REF!,MATCH("strItemName",#REF!,0),FALSE),"SUI_",""),#REF!,2,FALSE)),"ERROR")</f>
        <v>ERROR</v>
      </c>
      <c r="X382" s="177">
        <f t="shared" ca="1" si="15"/>
        <v>243001</v>
      </c>
      <c r="Y382" s="134" t="str">
        <f ca="1">IFERROR(IF(X382=0,0,VLOOKUP(SUBSTITUTE(VLOOKUP(X382,#REF!,MATCH("strItemName",#REF!,0),FALSE),"SUI_",""),#REF!,2,FALSE)),"ERROR")</f>
        <v>ERROR</v>
      </c>
      <c r="Z382" s="177">
        <f t="shared" ca="1" si="15"/>
        <v>243001</v>
      </c>
      <c r="AA382" s="134" t="str">
        <f ca="1">IFERROR(IF(Z382=0,0,VLOOKUP(SUBSTITUTE(VLOOKUP(Z382,#REF!,MATCH("strItemName",#REF!,0),FALSE),"SUI_",""),#REF!,2,FALSE)),"ERROR")</f>
        <v>ERROR</v>
      </c>
      <c r="AB382" s="177">
        <f t="shared" ca="1" si="15"/>
        <v>243001</v>
      </c>
      <c r="AC382" s="134" t="str">
        <f ca="1">IFERROR(IF(AB382=0,0,VLOOKUP(SUBSTITUTE(VLOOKUP(AB382,#REF!,MATCH("strItemName",#REF!,0),FALSE),"SUI_",""),#REF!,2,FALSE)),"ERROR")</f>
        <v>ERROR</v>
      </c>
      <c r="AD382" s="88">
        <v>0</v>
      </c>
      <c r="AE382" s="134">
        <v>0</v>
      </c>
      <c r="AF382" s="49">
        <f ca="1">IFERROR(VLOOKUP($B382,INDIRECT(VLOOKUP($E382,보상!$S:$AA,2,FALSE)),MATCH(AF$6,INDIRECT(VLOOKUP($E382,보상!$S:$AA,3,FALSE)),0),FALSE),"ERROR")</f>
        <v>5</v>
      </c>
      <c r="AG382" s="22">
        <v>0</v>
      </c>
      <c r="AH382" s="22">
        <v>0</v>
      </c>
      <c r="AI382" s="22">
        <v>0</v>
      </c>
      <c r="AJ382" s="22" t="b">
        <v>0</v>
      </c>
      <c r="AK382" s="22">
        <v>0</v>
      </c>
      <c r="AL382" s="22">
        <v>0</v>
      </c>
    </row>
    <row r="383" spans="1:38" ht="16.5" customHeight="1" x14ac:dyDescent="0.3">
      <c r="A383" s="21">
        <f>COUNTIF(FtbReward_Quest!$B:$B,$B383)+COUNTIF(FtbReward_Mode!$B:$B,$B383)+COUNTIF(FtbReward_Content!$B:$B,$B383)-1</f>
        <v>0</v>
      </c>
      <c r="B383" s="49">
        <f t="shared" si="16"/>
        <v>41023051</v>
      </c>
      <c r="C383" s="120">
        <v>4102305</v>
      </c>
      <c r="D383" s="49" t="s">
        <v>1845</v>
      </c>
      <c r="E383" s="49" t="s">
        <v>1935</v>
      </c>
      <c r="F383" s="120">
        <f>COUNTIF($C$8:$C383,$C383)</f>
        <v>1</v>
      </c>
      <c r="G383" s="49" t="b">
        <v>0</v>
      </c>
      <c r="H383" s="49">
        <v>0</v>
      </c>
      <c r="I383" s="129">
        <f>IFERROR(IF(H383=0,0,VLOOKUP(VLOOKUP(H383,#REF!,MATCH("strMailTitleID",#REF!,0),FALSE),#REF!,2,FALSE)),"ERROR")</f>
        <v>0</v>
      </c>
      <c r="J383" s="176">
        <v>0</v>
      </c>
      <c r="K383" s="129">
        <f>IFERROR(IF(J383=0,0,VLOOKUP(VLOOKUP(J383,#REF!,MATCH("strMailTitleID",#REF!,0),FALSE),#REF!,2,FALSE)),"ERROR")</f>
        <v>0</v>
      </c>
      <c r="L383" s="49">
        <f ca="1">IFERROR(VLOOKUP($B383,INDIRECT(VLOOKUP($E383,보상!$S:$AA,2,FALSE)),MATCH(L$6,INDIRECT(VLOOKUP($E383,보상!$S:$AA,3,FALSE)),0),FALSE),"ERROR")</f>
        <v>750</v>
      </c>
      <c r="M383" s="49">
        <v>0</v>
      </c>
      <c r="N383" s="49">
        <v>0</v>
      </c>
      <c r="O383" s="49">
        <v>0</v>
      </c>
      <c r="P383" s="49" t="str">
        <f ca="1">IFERROR(VLOOKUP($B383,INDIRECT(VLOOKUP($E383,보상!$S:$AA,2,FALSE)),MATCH(P$6,INDIRECT(VLOOKUP($E383,보상!$S:$AA,3,FALSE)),0),FALSE),"ERROR")</f>
        <v>Gold</v>
      </c>
      <c r="Q383" s="49">
        <f ca="1">IFERROR(VLOOKUP($B383,INDIRECT(VLOOKUP($E383,보상!$S:$AA,2,FALSE)),MATCH(Q$6,INDIRECT(VLOOKUP($E383,보상!$S:$AA,3,FALSE)),0),FALSE),"ERROR")</f>
        <v>7500</v>
      </c>
      <c r="R383" s="49" t="b">
        <v>0</v>
      </c>
      <c r="S383" s="50" t="b">
        <v>0</v>
      </c>
      <c r="T383" s="50">
        <f ca="1">IFERROR(VLOOKUP($B383,INDIRECT(VLOOKUP($E383,보상!$S:$AA,2,FALSE)),MATCH(T$6,INDIRECT(VLOOKUP($E383,보상!$S:$AA,3,FALSE)),0),FALSE),"ERROR")</f>
        <v>244001</v>
      </c>
      <c r="U383" s="134" t="str">
        <f ca="1">IFERROR(IF(T383=0,0,VLOOKUP(SUBSTITUTE(VLOOKUP(T383,#REF!,MATCH("strItemName",#REF!,0),FALSE),"SUI_",""),#REF!,2,FALSE)),"ERROR")</f>
        <v>ERROR</v>
      </c>
      <c r="V383" s="177">
        <f t="shared" ca="1" si="15"/>
        <v>244001</v>
      </c>
      <c r="W383" s="134" t="str">
        <f ca="1">IFERROR(IF(V383=0,0,VLOOKUP(SUBSTITUTE(VLOOKUP(V383,#REF!,MATCH("strItemName",#REF!,0),FALSE),"SUI_",""),#REF!,2,FALSE)),"ERROR")</f>
        <v>ERROR</v>
      </c>
      <c r="X383" s="177">
        <f t="shared" ca="1" si="15"/>
        <v>244001</v>
      </c>
      <c r="Y383" s="134" t="str">
        <f ca="1">IFERROR(IF(X383=0,0,VLOOKUP(SUBSTITUTE(VLOOKUP(X383,#REF!,MATCH("strItemName",#REF!,0),FALSE),"SUI_",""),#REF!,2,FALSE)),"ERROR")</f>
        <v>ERROR</v>
      </c>
      <c r="Z383" s="177">
        <f t="shared" ca="1" si="15"/>
        <v>244001</v>
      </c>
      <c r="AA383" s="134" t="str">
        <f ca="1">IFERROR(IF(Z383=0,0,VLOOKUP(SUBSTITUTE(VLOOKUP(Z383,#REF!,MATCH("strItemName",#REF!,0),FALSE),"SUI_",""),#REF!,2,FALSE)),"ERROR")</f>
        <v>ERROR</v>
      </c>
      <c r="AB383" s="177">
        <f t="shared" ca="1" si="15"/>
        <v>244001</v>
      </c>
      <c r="AC383" s="134" t="str">
        <f ca="1">IFERROR(IF(AB383=0,0,VLOOKUP(SUBSTITUTE(VLOOKUP(AB383,#REF!,MATCH("strItemName",#REF!,0),FALSE),"SUI_",""),#REF!,2,FALSE)),"ERROR")</f>
        <v>ERROR</v>
      </c>
      <c r="AD383" s="88">
        <v>0</v>
      </c>
      <c r="AE383" s="134">
        <v>0</v>
      </c>
      <c r="AF383" s="49">
        <f ca="1">IFERROR(VLOOKUP($B383,INDIRECT(VLOOKUP($E383,보상!$S:$AA,2,FALSE)),MATCH(AF$6,INDIRECT(VLOOKUP($E383,보상!$S:$AA,3,FALSE)),0),FALSE),"ERROR")</f>
        <v>3</v>
      </c>
      <c r="AG383" s="22">
        <v>0</v>
      </c>
      <c r="AH383" s="22">
        <v>0</v>
      </c>
      <c r="AI383" s="22">
        <v>0</v>
      </c>
      <c r="AJ383" s="22" t="b">
        <v>0</v>
      </c>
      <c r="AK383" s="22">
        <v>0</v>
      </c>
      <c r="AL383" s="22">
        <v>0</v>
      </c>
    </row>
    <row r="384" spans="1:38" ht="16.5" customHeight="1" x14ac:dyDescent="0.3">
      <c r="A384" s="21">
        <f>COUNTIF(FtbReward_Quest!$B:$B,$B384)+COUNTIF(FtbReward_Mode!$B:$B,$B384)+COUNTIF(FtbReward_Content!$B:$B,$B384)-1</f>
        <v>0</v>
      </c>
      <c r="B384" s="49">
        <f t="shared" si="16"/>
        <v>41023061</v>
      </c>
      <c r="C384" s="120">
        <v>4102306</v>
      </c>
      <c r="D384" s="49" t="s">
        <v>1845</v>
      </c>
      <c r="E384" s="49" t="s">
        <v>1935</v>
      </c>
      <c r="F384" s="120">
        <f>COUNTIF($C$8:$C384,$C384)</f>
        <v>1</v>
      </c>
      <c r="G384" s="49" t="b">
        <v>0</v>
      </c>
      <c r="H384" s="49">
        <v>0</v>
      </c>
      <c r="I384" s="129">
        <f>IFERROR(IF(H384=0,0,VLOOKUP(VLOOKUP(H384,#REF!,MATCH("strMailTitleID",#REF!,0),FALSE),#REF!,2,FALSE)),"ERROR")</f>
        <v>0</v>
      </c>
      <c r="J384" s="176">
        <v>0</v>
      </c>
      <c r="K384" s="129">
        <f>IFERROR(IF(J384=0,0,VLOOKUP(VLOOKUP(J384,#REF!,MATCH("strMailTitleID",#REF!,0),FALSE),#REF!,2,FALSE)),"ERROR")</f>
        <v>0</v>
      </c>
      <c r="L384" s="49">
        <f ca="1">IFERROR(VLOOKUP($B384,INDIRECT(VLOOKUP($E384,보상!$S:$AA,2,FALSE)),MATCH(L$6,INDIRECT(VLOOKUP($E384,보상!$S:$AA,3,FALSE)),0),FALSE),"ERROR")</f>
        <v>900</v>
      </c>
      <c r="M384" s="49">
        <v>0</v>
      </c>
      <c r="N384" s="49">
        <v>0</v>
      </c>
      <c r="O384" s="49">
        <v>0</v>
      </c>
      <c r="P384" s="49" t="str">
        <f ca="1">IFERROR(VLOOKUP($B384,INDIRECT(VLOOKUP($E384,보상!$S:$AA,2,FALSE)),MATCH(P$6,INDIRECT(VLOOKUP($E384,보상!$S:$AA,3,FALSE)),0),FALSE),"ERROR")</f>
        <v>Gold</v>
      </c>
      <c r="Q384" s="49">
        <f ca="1">IFERROR(VLOOKUP($B384,INDIRECT(VLOOKUP($E384,보상!$S:$AA,2,FALSE)),MATCH(Q$6,INDIRECT(VLOOKUP($E384,보상!$S:$AA,3,FALSE)),0),FALSE),"ERROR")</f>
        <v>9000</v>
      </c>
      <c r="R384" s="49" t="b">
        <v>0</v>
      </c>
      <c r="S384" s="50" t="b">
        <v>0</v>
      </c>
      <c r="T384" s="50">
        <f ca="1">IFERROR(VLOOKUP($B384,INDIRECT(VLOOKUP($E384,보상!$S:$AA,2,FALSE)),MATCH(T$6,INDIRECT(VLOOKUP($E384,보상!$S:$AA,3,FALSE)),0),FALSE),"ERROR")</f>
        <v>244001</v>
      </c>
      <c r="U384" s="134" t="str">
        <f ca="1">IFERROR(IF(T384=0,0,VLOOKUP(SUBSTITUTE(VLOOKUP(T384,#REF!,MATCH("strItemName",#REF!,0),FALSE),"SUI_",""),#REF!,2,FALSE)),"ERROR")</f>
        <v>ERROR</v>
      </c>
      <c r="V384" s="177">
        <f t="shared" ca="1" si="15"/>
        <v>244001</v>
      </c>
      <c r="W384" s="134" t="str">
        <f ca="1">IFERROR(IF(V384=0,0,VLOOKUP(SUBSTITUTE(VLOOKUP(V384,#REF!,MATCH("strItemName",#REF!,0),FALSE),"SUI_",""),#REF!,2,FALSE)),"ERROR")</f>
        <v>ERROR</v>
      </c>
      <c r="X384" s="177">
        <f t="shared" ca="1" si="15"/>
        <v>244001</v>
      </c>
      <c r="Y384" s="134" t="str">
        <f ca="1">IFERROR(IF(X384=0,0,VLOOKUP(SUBSTITUTE(VLOOKUP(X384,#REF!,MATCH("strItemName",#REF!,0),FALSE),"SUI_",""),#REF!,2,FALSE)),"ERROR")</f>
        <v>ERROR</v>
      </c>
      <c r="Z384" s="177">
        <f t="shared" ca="1" si="15"/>
        <v>244001</v>
      </c>
      <c r="AA384" s="134" t="str">
        <f ca="1">IFERROR(IF(Z384=0,0,VLOOKUP(SUBSTITUTE(VLOOKUP(Z384,#REF!,MATCH("strItemName",#REF!,0),FALSE),"SUI_",""),#REF!,2,FALSE)),"ERROR")</f>
        <v>ERROR</v>
      </c>
      <c r="AB384" s="177">
        <f t="shared" ca="1" si="15"/>
        <v>244001</v>
      </c>
      <c r="AC384" s="134" t="str">
        <f ca="1">IFERROR(IF(AB384=0,0,VLOOKUP(SUBSTITUTE(VLOOKUP(AB384,#REF!,MATCH("strItemName",#REF!,0),FALSE),"SUI_",""),#REF!,2,FALSE)),"ERROR")</f>
        <v>ERROR</v>
      </c>
      <c r="AD384" s="88">
        <v>0</v>
      </c>
      <c r="AE384" s="134">
        <v>0</v>
      </c>
      <c r="AF384" s="49">
        <f ca="1">IFERROR(VLOOKUP($B384,INDIRECT(VLOOKUP($E384,보상!$S:$AA,2,FALSE)),MATCH(AF$6,INDIRECT(VLOOKUP($E384,보상!$S:$AA,3,FALSE)),0),FALSE),"ERROR")</f>
        <v>3</v>
      </c>
      <c r="AG384" s="22">
        <v>0</v>
      </c>
      <c r="AH384" s="22">
        <v>0</v>
      </c>
      <c r="AI384" s="22">
        <v>0</v>
      </c>
      <c r="AJ384" s="22" t="b">
        <v>0</v>
      </c>
      <c r="AK384" s="22">
        <v>0</v>
      </c>
      <c r="AL384" s="22">
        <v>0</v>
      </c>
    </row>
    <row r="385" spans="1:38" ht="16.5" customHeight="1" x14ac:dyDescent="0.3">
      <c r="A385" s="21">
        <f>COUNTIF(FtbReward_Quest!$B:$B,$B385)+COUNTIF(FtbReward_Mode!$B:$B,$B385)+COUNTIF(FtbReward_Content!$B:$B,$B385)-1</f>
        <v>0</v>
      </c>
      <c r="B385" s="49">
        <f t="shared" si="16"/>
        <v>41023071</v>
      </c>
      <c r="C385" s="120">
        <v>4102307</v>
      </c>
      <c r="D385" s="49" t="s">
        <v>1845</v>
      </c>
      <c r="E385" s="49" t="s">
        <v>1935</v>
      </c>
      <c r="F385" s="120">
        <f>COUNTIF($C$8:$C385,$C385)</f>
        <v>1</v>
      </c>
      <c r="G385" s="49" t="b">
        <v>0</v>
      </c>
      <c r="H385" s="49">
        <v>0</v>
      </c>
      <c r="I385" s="129">
        <f>IFERROR(IF(H385=0,0,VLOOKUP(VLOOKUP(H385,#REF!,MATCH("strMailTitleID",#REF!,0),FALSE),#REF!,2,FALSE)),"ERROR")</f>
        <v>0</v>
      </c>
      <c r="J385" s="176">
        <v>0</v>
      </c>
      <c r="K385" s="129">
        <f>IFERROR(IF(J385=0,0,VLOOKUP(VLOOKUP(J385,#REF!,MATCH("strMailTitleID",#REF!,0),FALSE),#REF!,2,FALSE)),"ERROR")</f>
        <v>0</v>
      </c>
      <c r="L385" s="49">
        <f ca="1">IFERROR(VLOOKUP($B385,INDIRECT(VLOOKUP($E385,보상!$S:$AA,2,FALSE)),MATCH(L$6,INDIRECT(VLOOKUP($E385,보상!$S:$AA,3,FALSE)),0),FALSE),"ERROR")</f>
        <v>1050</v>
      </c>
      <c r="M385" s="49">
        <v>0</v>
      </c>
      <c r="N385" s="49">
        <v>0</v>
      </c>
      <c r="O385" s="49">
        <v>0</v>
      </c>
      <c r="P385" s="49" t="str">
        <f ca="1">IFERROR(VLOOKUP($B385,INDIRECT(VLOOKUP($E385,보상!$S:$AA,2,FALSE)),MATCH(P$6,INDIRECT(VLOOKUP($E385,보상!$S:$AA,3,FALSE)),0),FALSE),"ERROR")</f>
        <v>Gold</v>
      </c>
      <c r="Q385" s="49">
        <f ca="1">IFERROR(VLOOKUP($B385,INDIRECT(VLOOKUP($E385,보상!$S:$AA,2,FALSE)),MATCH(Q$6,INDIRECT(VLOOKUP($E385,보상!$S:$AA,3,FALSE)),0),FALSE),"ERROR")</f>
        <v>10500</v>
      </c>
      <c r="R385" s="49" t="b">
        <v>0</v>
      </c>
      <c r="S385" s="50" t="b">
        <v>0</v>
      </c>
      <c r="T385" s="50">
        <f ca="1">IFERROR(VLOOKUP($B385,INDIRECT(VLOOKUP($E385,보상!$S:$AA,2,FALSE)),MATCH(T$6,INDIRECT(VLOOKUP($E385,보상!$S:$AA,3,FALSE)),0),FALSE),"ERROR")</f>
        <v>245001</v>
      </c>
      <c r="U385" s="134" t="str">
        <f ca="1">IFERROR(IF(T385=0,0,VLOOKUP(SUBSTITUTE(VLOOKUP(T385,#REF!,MATCH("strItemName",#REF!,0),FALSE),"SUI_",""),#REF!,2,FALSE)),"ERROR")</f>
        <v>ERROR</v>
      </c>
      <c r="V385" s="177">
        <f t="shared" ca="1" si="15"/>
        <v>245001</v>
      </c>
      <c r="W385" s="134" t="str">
        <f ca="1">IFERROR(IF(V385=0,0,VLOOKUP(SUBSTITUTE(VLOOKUP(V385,#REF!,MATCH("strItemName",#REF!,0),FALSE),"SUI_",""),#REF!,2,FALSE)),"ERROR")</f>
        <v>ERROR</v>
      </c>
      <c r="X385" s="177">
        <f t="shared" ca="1" si="15"/>
        <v>245001</v>
      </c>
      <c r="Y385" s="134" t="str">
        <f ca="1">IFERROR(IF(X385=0,0,VLOOKUP(SUBSTITUTE(VLOOKUP(X385,#REF!,MATCH("strItemName",#REF!,0),FALSE),"SUI_",""),#REF!,2,FALSE)),"ERROR")</f>
        <v>ERROR</v>
      </c>
      <c r="Z385" s="177">
        <f t="shared" ca="1" si="15"/>
        <v>245001</v>
      </c>
      <c r="AA385" s="134" t="str">
        <f ca="1">IFERROR(IF(Z385=0,0,VLOOKUP(SUBSTITUTE(VLOOKUP(Z385,#REF!,MATCH("strItemName",#REF!,0),FALSE),"SUI_",""),#REF!,2,FALSE)),"ERROR")</f>
        <v>ERROR</v>
      </c>
      <c r="AB385" s="177">
        <f t="shared" ca="1" si="15"/>
        <v>245001</v>
      </c>
      <c r="AC385" s="134" t="str">
        <f ca="1">IFERROR(IF(AB385=0,0,VLOOKUP(SUBSTITUTE(VLOOKUP(AB385,#REF!,MATCH("strItemName",#REF!,0),FALSE),"SUI_",""),#REF!,2,FALSE)),"ERROR")</f>
        <v>ERROR</v>
      </c>
      <c r="AD385" s="88">
        <v>0</v>
      </c>
      <c r="AE385" s="134">
        <v>0</v>
      </c>
      <c r="AF385" s="49">
        <f ca="1">IFERROR(VLOOKUP($B385,INDIRECT(VLOOKUP($E385,보상!$S:$AA,2,FALSE)),MATCH(AF$6,INDIRECT(VLOOKUP($E385,보상!$S:$AA,3,FALSE)),0),FALSE),"ERROR")</f>
        <v>3</v>
      </c>
      <c r="AG385" s="22">
        <v>0</v>
      </c>
      <c r="AH385" s="22">
        <v>0</v>
      </c>
      <c r="AI385" s="22">
        <v>0</v>
      </c>
      <c r="AJ385" s="22" t="b">
        <v>0</v>
      </c>
      <c r="AK385" s="22">
        <v>0</v>
      </c>
      <c r="AL385" s="22">
        <v>0</v>
      </c>
    </row>
    <row r="386" spans="1:38" ht="16.5" customHeight="1" x14ac:dyDescent="0.3">
      <c r="A386" s="21">
        <f>COUNTIF(FtbReward_Quest!$B:$B,$B386)+COUNTIF(FtbReward_Mode!$B:$B,$B386)+COUNTIF(FtbReward_Content!$B:$B,$B386)-1</f>
        <v>0</v>
      </c>
      <c r="B386" s="49">
        <f t="shared" si="16"/>
        <v>41023081</v>
      </c>
      <c r="C386" s="120">
        <v>4102308</v>
      </c>
      <c r="D386" s="49" t="s">
        <v>1845</v>
      </c>
      <c r="E386" s="49" t="s">
        <v>1935</v>
      </c>
      <c r="F386" s="120">
        <f>COUNTIF($C$8:$C386,$C386)</f>
        <v>1</v>
      </c>
      <c r="G386" s="49" t="b">
        <v>0</v>
      </c>
      <c r="H386" s="49">
        <v>0</v>
      </c>
      <c r="I386" s="129">
        <f>IFERROR(IF(H386=0,0,VLOOKUP(VLOOKUP(H386,#REF!,MATCH("strMailTitleID",#REF!,0),FALSE),#REF!,2,FALSE)),"ERROR")</f>
        <v>0</v>
      </c>
      <c r="J386" s="176">
        <v>0</v>
      </c>
      <c r="K386" s="129">
        <f>IFERROR(IF(J386=0,0,VLOOKUP(VLOOKUP(J386,#REF!,MATCH("strMailTitleID",#REF!,0),FALSE),#REF!,2,FALSE)),"ERROR")</f>
        <v>0</v>
      </c>
      <c r="L386" s="49">
        <f ca="1">IFERROR(VLOOKUP($B386,INDIRECT(VLOOKUP($E386,보상!$S:$AA,2,FALSE)),MATCH(L$6,INDIRECT(VLOOKUP($E386,보상!$S:$AA,3,FALSE)),0),FALSE),"ERROR")</f>
        <v>1200</v>
      </c>
      <c r="M386" s="49">
        <v>0</v>
      </c>
      <c r="N386" s="49">
        <v>0</v>
      </c>
      <c r="O386" s="49">
        <v>0</v>
      </c>
      <c r="P386" s="49" t="str">
        <f ca="1">IFERROR(VLOOKUP($B386,INDIRECT(VLOOKUP($E386,보상!$S:$AA,2,FALSE)),MATCH(P$6,INDIRECT(VLOOKUP($E386,보상!$S:$AA,3,FALSE)),0),FALSE),"ERROR")</f>
        <v>Gold</v>
      </c>
      <c r="Q386" s="49">
        <f ca="1">IFERROR(VLOOKUP($B386,INDIRECT(VLOOKUP($E386,보상!$S:$AA,2,FALSE)),MATCH(Q$6,INDIRECT(VLOOKUP($E386,보상!$S:$AA,3,FALSE)),0),FALSE),"ERROR")</f>
        <v>12000</v>
      </c>
      <c r="R386" s="49" t="b">
        <v>0</v>
      </c>
      <c r="S386" s="50" t="b">
        <v>0</v>
      </c>
      <c r="T386" s="50">
        <f ca="1">IFERROR(VLOOKUP($B386,INDIRECT(VLOOKUP($E386,보상!$S:$AA,2,FALSE)),MATCH(T$6,INDIRECT(VLOOKUP($E386,보상!$S:$AA,3,FALSE)),0),FALSE),"ERROR")</f>
        <v>245001</v>
      </c>
      <c r="U386" s="134" t="str">
        <f ca="1">IFERROR(IF(T386=0,0,VLOOKUP(SUBSTITUTE(VLOOKUP(T386,#REF!,MATCH("strItemName",#REF!,0),FALSE),"SUI_",""),#REF!,2,FALSE)),"ERROR")</f>
        <v>ERROR</v>
      </c>
      <c r="V386" s="177">
        <f t="shared" ca="1" si="15"/>
        <v>245001</v>
      </c>
      <c r="W386" s="134" t="str">
        <f ca="1">IFERROR(IF(V386=0,0,VLOOKUP(SUBSTITUTE(VLOOKUP(V386,#REF!,MATCH("strItemName",#REF!,0),FALSE),"SUI_",""),#REF!,2,FALSE)),"ERROR")</f>
        <v>ERROR</v>
      </c>
      <c r="X386" s="177">
        <f t="shared" ca="1" si="15"/>
        <v>245001</v>
      </c>
      <c r="Y386" s="134" t="str">
        <f ca="1">IFERROR(IF(X386=0,0,VLOOKUP(SUBSTITUTE(VLOOKUP(X386,#REF!,MATCH("strItemName",#REF!,0),FALSE),"SUI_",""),#REF!,2,FALSE)),"ERROR")</f>
        <v>ERROR</v>
      </c>
      <c r="Z386" s="177">
        <f t="shared" ca="1" si="15"/>
        <v>245001</v>
      </c>
      <c r="AA386" s="134" t="str">
        <f ca="1">IFERROR(IF(Z386=0,0,VLOOKUP(SUBSTITUTE(VLOOKUP(Z386,#REF!,MATCH("strItemName",#REF!,0),FALSE),"SUI_",""),#REF!,2,FALSE)),"ERROR")</f>
        <v>ERROR</v>
      </c>
      <c r="AB386" s="177">
        <f t="shared" ca="1" si="15"/>
        <v>245001</v>
      </c>
      <c r="AC386" s="134" t="str">
        <f ca="1">IFERROR(IF(AB386=0,0,VLOOKUP(SUBSTITUTE(VLOOKUP(AB386,#REF!,MATCH("strItemName",#REF!,0),FALSE),"SUI_",""),#REF!,2,FALSE)),"ERROR")</f>
        <v>ERROR</v>
      </c>
      <c r="AD386" s="88">
        <v>0</v>
      </c>
      <c r="AE386" s="134">
        <v>0</v>
      </c>
      <c r="AF386" s="49">
        <f ca="1">IFERROR(VLOOKUP($B386,INDIRECT(VLOOKUP($E386,보상!$S:$AA,2,FALSE)),MATCH(AF$6,INDIRECT(VLOOKUP($E386,보상!$S:$AA,3,FALSE)),0),FALSE),"ERROR")</f>
        <v>3</v>
      </c>
      <c r="AG386" s="22">
        <v>0</v>
      </c>
      <c r="AH386" s="22">
        <v>0</v>
      </c>
      <c r="AI386" s="22">
        <v>0</v>
      </c>
      <c r="AJ386" s="22" t="b">
        <v>0</v>
      </c>
      <c r="AK386" s="22">
        <v>0</v>
      </c>
      <c r="AL386" s="22">
        <v>0</v>
      </c>
    </row>
    <row r="387" spans="1:38" ht="16.5" customHeight="1" x14ac:dyDescent="0.3">
      <c r="A387" s="21">
        <f>COUNTIF(FtbReward_Quest!$B:$B,$B387)+COUNTIF(FtbReward_Mode!$B:$B,$B387)+COUNTIF(FtbReward_Content!$B:$B,$B387)-1</f>
        <v>0</v>
      </c>
      <c r="B387" s="49">
        <f t="shared" si="16"/>
        <v>41024011</v>
      </c>
      <c r="C387" s="120">
        <v>4102401</v>
      </c>
      <c r="D387" s="49" t="s">
        <v>1847</v>
      </c>
      <c r="E387" s="49" t="s">
        <v>1935</v>
      </c>
      <c r="F387" s="120">
        <f>COUNTIF($C$8:$C387,$C387)</f>
        <v>1</v>
      </c>
      <c r="G387" s="49" t="b">
        <v>0</v>
      </c>
      <c r="H387" s="49">
        <v>0</v>
      </c>
      <c r="I387" s="129">
        <f>IFERROR(IF(H387=0,0,VLOOKUP(VLOOKUP(H387,#REF!,MATCH("strMailTitleID",#REF!,0),FALSE),#REF!,2,FALSE)),"ERROR")</f>
        <v>0</v>
      </c>
      <c r="J387" s="176">
        <v>0</v>
      </c>
      <c r="K387" s="129">
        <f>IFERROR(IF(J387=0,0,VLOOKUP(VLOOKUP(J387,#REF!,MATCH("strMailTitleID",#REF!,0),FALSE),#REF!,2,FALSE)),"ERROR")</f>
        <v>0</v>
      </c>
      <c r="L387" s="49">
        <f ca="1">IFERROR(VLOOKUP($B387,INDIRECT(VLOOKUP($E387,보상!$S:$AA,2,FALSE)),MATCH(L$6,INDIRECT(VLOOKUP($E387,보상!$S:$AA,3,FALSE)),0),FALSE),"ERROR")</f>
        <v>150</v>
      </c>
      <c r="M387" s="49">
        <v>0</v>
      </c>
      <c r="N387" s="49">
        <v>0</v>
      </c>
      <c r="O387" s="49">
        <v>0</v>
      </c>
      <c r="P387" s="49" t="str">
        <f ca="1">IFERROR(VLOOKUP($B387,INDIRECT(VLOOKUP($E387,보상!$S:$AA,2,FALSE)),MATCH(P$6,INDIRECT(VLOOKUP($E387,보상!$S:$AA,3,FALSE)),0),FALSE),"ERROR")</f>
        <v>Gold</v>
      </c>
      <c r="Q387" s="49">
        <f ca="1">IFERROR(VLOOKUP($B387,INDIRECT(VLOOKUP($E387,보상!$S:$AA,2,FALSE)),MATCH(Q$6,INDIRECT(VLOOKUP($E387,보상!$S:$AA,3,FALSE)),0),FALSE),"ERROR")</f>
        <v>1500</v>
      </c>
      <c r="R387" s="49" t="b">
        <v>0</v>
      </c>
      <c r="S387" s="50" t="b">
        <v>0</v>
      </c>
      <c r="T387" s="50">
        <f ca="1">IFERROR(VLOOKUP($B387,INDIRECT(VLOOKUP($E387,보상!$S:$AA,2,FALSE)),MATCH(T$6,INDIRECT(VLOOKUP($E387,보상!$S:$AA,3,FALSE)),0),FALSE),"ERROR")</f>
        <v>3021002</v>
      </c>
      <c r="U387" s="134" t="str">
        <f ca="1">IFERROR(IF(T387=0,0,VLOOKUP(SUBSTITUTE(VLOOKUP(T387,#REF!,MATCH("strItemName",#REF!,0),FALSE),"SUI_",""),#REF!,2,FALSE)),"ERROR")</f>
        <v>ERROR</v>
      </c>
      <c r="V387" s="177">
        <f t="shared" ca="1" si="15"/>
        <v>3021002</v>
      </c>
      <c r="W387" s="134" t="str">
        <f ca="1">IFERROR(IF(V387=0,0,VLOOKUP(SUBSTITUTE(VLOOKUP(V387,#REF!,MATCH("strItemName",#REF!,0),FALSE),"SUI_",""),#REF!,2,FALSE)),"ERROR")</f>
        <v>ERROR</v>
      </c>
      <c r="X387" s="177">
        <f t="shared" ca="1" si="15"/>
        <v>3021002</v>
      </c>
      <c r="Y387" s="134" t="str">
        <f ca="1">IFERROR(IF(X387=0,0,VLOOKUP(SUBSTITUTE(VLOOKUP(X387,#REF!,MATCH("strItemName",#REF!,0),FALSE),"SUI_",""),#REF!,2,FALSE)),"ERROR")</f>
        <v>ERROR</v>
      </c>
      <c r="Z387" s="177">
        <f t="shared" ca="1" si="15"/>
        <v>3021002</v>
      </c>
      <c r="AA387" s="134" t="str">
        <f ca="1">IFERROR(IF(Z387=0,0,VLOOKUP(SUBSTITUTE(VLOOKUP(Z387,#REF!,MATCH("strItemName",#REF!,0),FALSE),"SUI_",""),#REF!,2,FALSE)),"ERROR")</f>
        <v>ERROR</v>
      </c>
      <c r="AB387" s="177">
        <f t="shared" ca="1" si="15"/>
        <v>3021002</v>
      </c>
      <c r="AC387" s="134" t="str">
        <f ca="1">IFERROR(IF(AB387=0,0,VLOOKUP(SUBSTITUTE(VLOOKUP(AB387,#REF!,MATCH("strItemName",#REF!,0),FALSE),"SUI_",""),#REF!,2,FALSE)),"ERROR")</f>
        <v>ERROR</v>
      </c>
      <c r="AD387" s="88">
        <v>0</v>
      </c>
      <c r="AE387" s="134">
        <v>0</v>
      </c>
      <c r="AF387" s="49">
        <f ca="1">IFERROR(VLOOKUP($B387,INDIRECT(VLOOKUP($E387,보상!$S:$AA,2,FALSE)),MATCH(AF$6,INDIRECT(VLOOKUP($E387,보상!$S:$AA,3,FALSE)),0),FALSE),"ERROR")</f>
        <v>5</v>
      </c>
      <c r="AG387" s="22">
        <v>0</v>
      </c>
      <c r="AH387" s="22">
        <v>0</v>
      </c>
      <c r="AI387" s="22">
        <v>0</v>
      </c>
      <c r="AJ387" s="22" t="b">
        <v>0</v>
      </c>
      <c r="AK387" s="22">
        <v>0</v>
      </c>
      <c r="AL387" s="22">
        <v>0</v>
      </c>
    </row>
    <row r="388" spans="1:38" ht="16.5" customHeight="1" x14ac:dyDescent="0.3">
      <c r="A388" s="21">
        <f>COUNTIF(FtbReward_Quest!$B:$B,$B388)+COUNTIF(FtbReward_Mode!$B:$B,$B388)+COUNTIF(FtbReward_Content!$B:$B,$B388)-1</f>
        <v>0</v>
      </c>
      <c r="B388" s="49">
        <f t="shared" si="16"/>
        <v>41024021</v>
      </c>
      <c r="C388" s="120">
        <v>4102402</v>
      </c>
      <c r="D388" s="49" t="s">
        <v>1847</v>
      </c>
      <c r="E388" s="49" t="s">
        <v>1935</v>
      </c>
      <c r="F388" s="120">
        <f>COUNTIF($C$8:$C388,$C388)</f>
        <v>1</v>
      </c>
      <c r="G388" s="49" t="b">
        <v>0</v>
      </c>
      <c r="H388" s="49">
        <v>0</v>
      </c>
      <c r="I388" s="129">
        <f>IFERROR(IF(H388=0,0,VLOOKUP(VLOOKUP(H388,#REF!,MATCH("strMailTitleID",#REF!,0),FALSE),#REF!,2,FALSE)),"ERROR")</f>
        <v>0</v>
      </c>
      <c r="J388" s="176">
        <v>0</v>
      </c>
      <c r="K388" s="129">
        <f>IFERROR(IF(J388=0,0,VLOOKUP(VLOOKUP(J388,#REF!,MATCH("strMailTitleID",#REF!,0),FALSE),#REF!,2,FALSE)),"ERROR")</f>
        <v>0</v>
      </c>
      <c r="L388" s="49">
        <f ca="1">IFERROR(VLOOKUP($B388,INDIRECT(VLOOKUP($E388,보상!$S:$AA,2,FALSE)),MATCH(L$6,INDIRECT(VLOOKUP($E388,보상!$S:$AA,3,FALSE)),0),FALSE),"ERROR")</f>
        <v>300</v>
      </c>
      <c r="M388" s="49">
        <v>0</v>
      </c>
      <c r="N388" s="49">
        <v>0</v>
      </c>
      <c r="O388" s="49">
        <v>0</v>
      </c>
      <c r="P388" s="49" t="str">
        <f ca="1">IFERROR(VLOOKUP($B388,INDIRECT(VLOOKUP($E388,보상!$S:$AA,2,FALSE)),MATCH(P$6,INDIRECT(VLOOKUP($E388,보상!$S:$AA,3,FALSE)),0),FALSE),"ERROR")</f>
        <v>Gold</v>
      </c>
      <c r="Q388" s="49">
        <f ca="1">IFERROR(VLOOKUP($B388,INDIRECT(VLOOKUP($E388,보상!$S:$AA,2,FALSE)),MATCH(Q$6,INDIRECT(VLOOKUP($E388,보상!$S:$AA,3,FALSE)),0),FALSE),"ERROR")</f>
        <v>3000</v>
      </c>
      <c r="R388" s="49" t="b">
        <v>0</v>
      </c>
      <c r="S388" s="50" t="b">
        <v>0</v>
      </c>
      <c r="T388" s="50">
        <f ca="1">IFERROR(VLOOKUP($B388,INDIRECT(VLOOKUP($E388,보상!$S:$AA,2,FALSE)),MATCH(T$6,INDIRECT(VLOOKUP($E388,보상!$S:$AA,3,FALSE)),0),FALSE),"ERROR")</f>
        <v>3021002</v>
      </c>
      <c r="U388" s="134" t="str">
        <f ca="1">IFERROR(IF(T388=0,0,VLOOKUP(SUBSTITUTE(VLOOKUP(T388,#REF!,MATCH("strItemName",#REF!,0),FALSE),"SUI_",""),#REF!,2,FALSE)),"ERROR")</f>
        <v>ERROR</v>
      </c>
      <c r="V388" s="177">
        <f t="shared" ca="1" si="15"/>
        <v>3021002</v>
      </c>
      <c r="W388" s="134" t="str">
        <f ca="1">IFERROR(IF(V388=0,0,VLOOKUP(SUBSTITUTE(VLOOKUP(V388,#REF!,MATCH("strItemName",#REF!,0),FALSE),"SUI_",""),#REF!,2,FALSE)),"ERROR")</f>
        <v>ERROR</v>
      </c>
      <c r="X388" s="177">
        <f t="shared" ca="1" si="15"/>
        <v>3021002</v>
      </c>
      <c r="Y388" s="134" t="str">
        <f ca="1">IFERROR(IF(X388=0,0,VLOOKUP(SUBSTITUTE(VLOOKUP(X388,#REF!,MATCH("strItemName",#REF!,0),FALSE),"SUI_",""),#REF!,2,FALSE)),"ERROR")</f>
        <v>ERROR</v>
      </c>
      <c r="Z388" s="177">
        <f t="shared" ca="1" si="15"/>
        <v>3021002</v>
      </c>
      <c r="AA388" s="134" t="str">
        <f ca="1">IFERROR(IF(Z388=0,0,VLOOKUP(SUBSTITUTE(VLOOKUP(Z388,#REF!,MATCH("strItemName",#REF!,0),FALSE),"SUI_",""),#REF!,2,FALSE)),"ERROR")</f>
        <v>ERROR</v>
      </c>
      <c r="AB388" s="177">
        <f t="shared" ca="1" si="15"/>
        <v>3021002</v>
      </c>
      <c r="AC388" s="134" t="str">
        <f ca="1">IFERROR(IF(AB388=0,0,VLOOKUP(SUBSTITUTE(VLOOKUP(AB388,#REF!,MATCH("strItemName",#REF!,0),FALSE),"SUI_",""),#REF!,2,FALSE)),"ERROR")</f>
        <v>ERROR</v>
      </c>
      <c r="AD388" s="88">
        <v>0</v>
      </c>
      <c r="AE388" s="134">
        <v>0</v>
      </c>
      <c r="AF388" s="49">
        <f ca="1">IFERROR(VLOOKUP($B388,INDIRECT(VLOOKUP($E388,보상!$S:$AA,2,FALSE)),MATCH(AF$6,INDIRECT(VLOOKUP($E388,보상!$S:$AA,3,FALSE)),0),FALSE),"ERROR")</f>
        <v>5</v>
      </c>
      <c r="AG388" s="22">
        <v>0</v>
      </c>
      <c r="AH388" s="22">
        <v>0</v>
      </c>
      <c r="AI388" s="22">
        <v>0</v>
      </c>
      <c r="AJ388" s="22" t="b">
        <v>0</v>
      </c>
      <c r="AK388" s="22">
        <v>0</v>
      </c>
      <c r="AL388" s="22">
        <v>0</v>
      </c>
    </row>
    <row r="389" spans="1:38" ht="16.5" customHeight="1" x14ac:dyDescent="0.3">
      <c r="A389" s="21">
        <f>COUNTIF(FtbReward_Quest!$B:$B,$B389)+COUNTIF(FtbReward_Mode!$B:$B,$B389)+COUNTIF(FtbReward_Content!$B:$B,$B389)-1</f>
        <v>0</v>
      </c>
      <c r="B389" s="49">
        <f t="shared" si="16"/>
        <v>41024031</v>
      </c>
      <c r="C389" s="120">
        <v>4102403</v>
      </c>
      <c r="D389" s="49" t="s">
        <v>1847</v>
      </c>
      <c r="E389" s="49" t="s">
        <v>1935</v>
      </c>
      <c r="F389" s="120">
        <f>COUNTIF($C$8:$C389,$C389)</f>
        <v>1</v>
      </c>
      <c r="G389" s="49" t="b">
        <v>0</v>
      </c>
      <c r="H389" s="49">
        <v>0</v>
      </c>
      <c r="I389" s="129">
        <f>IFERROR(IF(H389=0,0,VLOOKUP(VLOOKUP(H389,#REF!,MATCH("strMailTitleID",#REF!,0),FALSE),#REF!,2,FALSE)),"ERROR")</f>
        <v>0</v>
      </c>
      <c r="J389" s="176">
        <v>0</v>
      </c>
      <c r="K389" s="129">
        <f>IFERROR(IF(J389=0,0,VLOOKUP(VLOOKUP(J389,#REF!,MATCH("strMailTitleID",#REF!,0),FALSE),#REF!,2,FALSE)),"ERROR")</f>
        <v>0</v>
      </c>
      <c r="L389" s="49">
        <f ca="1">IFERROR(VLOOKUP($B389,INDIRECT(VLOOKUP($E389,보상!$S:$AA,2,FALSE)),MATCH(L$6,INDIRECT(VLOOKUP($E389,보상!$S:$AA,3,FALSE)),0),FALSE),"ERROR")</f>
        <v>450</v>
      </c>
      <c r="M389" s="49">
        <v>0</v>
      </c>
      <c r="N389" s="49">
        <v>0</v>
      </c>
      <c r="O389" s="49">
        <v>0</v>
      </c>
      <c r="P389" s="49" t="str">
        <f ca="1">IFERROR(VLOOKUP($B389,INDIRECT(VLOOKUP($E389,보상!$S:$AA,2,FALSE)),MATCH(P$6,INDIRECT(VLOOKUP($E389,보상!$S:$AA,3,FALSE)),0),FALSE),"ERROR")</f>
        <v>Gold</v>
      </c>
      <c r="Q389" s="49">
        <f ca="1">IFERROR(VLOOKUP($B389,INDIRECT(VLOOKUP($E389,보상!$S:$AA,2,FALSE)),MATCH(Q$6,INDIRECT(VLOOKUP($E389,보상!$S:$AA,3,FALSE)),0),FALSE),"ERROR")</f>
        <v>4500</v>
      </c>
      <c r="R389" s="49" t="b">
        <v>0</v>
      </c>
      <c r="S389" s="50" t="b">
        <v>0</v>
      </c>
      <c r="T389" s="50">
        <f ca="1">IFERROR(VLOOKUP($B389,INDIRECT(VLOOKUP($E389,보상!$S:$AA,2,FALSE)),MATCH(T$6,INDIRECT(VLOOKUP($E389,보상!$S:$AA,3,FALSE)),0),FALSE),"ERROR")</f>
        <v>243001</v>
      </c>
      <c r="U389" s="134" t="str">
        <f ca="1">IFERROR(IF(T389=0,0,VLOOKUP(SUBSTITUTE(VLOOKUP(T389,#REF!,MATCH("strItemName",#REF!,0),FALSE),"SUI_",""),#REF!,2,FALSE)),"ERROR")</f>
        <v>ERROR</v>
      </c>
      <c r="V389" s="177">
        <f t="shared" ca="1" si="15"/>
        <v>243001</v>
      </c>
      <c r="W389" s="134" t="str">
        <f ca="1">IFERROR(IF(V389=0,0,VLOOKUP(SUBSTITUTE(VLOOKUP(V389,#REF!,MATCH("strItemName",#REF!,0),FALSE),"SUI_",""),#REF!,2,FALSE)),"ERROR")</f>
        <v>ERROR</v>
      </c>
      <c r="X389" s="177">
        <f t="shared" ca="1" si="15"/>
        <v>243001</v>
      </c>
      <c r="Y389" s="134" t="str">
        <f ca="1">IFERROR(IF(X389=0,0,VLOOKUP(SUBSTITUTE(VLOOKUP(X389,#REF!,MATCH("strItemName",#REF!,0),FALSE),"SUI_",""),#REF!,2,FALSE)),"ERROR")</f>
        <v>ERROR</v>
      </c>
      <c r="Z389" s="177">
        <f t="shared" ca="1" si="15"/>
        <v>243001</v>
      </c>
      <c r="AA389" s="134" t="str">
        <f ca="1">IFERROR(IF(Z389=0,0,VLOOKUP(SUBSTITUTE(VLOOKUP(Z389,#REF!,MATCH("strItemName",#REF!,0),FALSE),"SUI_",""),#REF!,2,FALSE)),"ERROR")</f>
        <v>ERROR</v>
      </c>
      <c r="AB389" s="177">
        <f t="shared" ca="1" si="15"/>
        <v>243001</v>
      </c>
      <c r="AC389" s="134" t="str">
        <f ca="1">IFERROR(IF(AB389=0,0,VLOOKUP(SUBSTITUTE(VLOOKUP(AB389,#REF!,MATCH("strItemName",#REF!,0),FALSE),"SUI_",""),#REF!,2,FALSE)),"ERROR")</f>
        <v>ERROR</v>
      </c>
      <c r="AD389" s="88">
        <v>0</v>
      </c>
      <c r="AE389" s="134">
        <v>0</v>
      </c>
      <c r="AF389" s="49">
        <f ca="1">IFERROR(VLOOKUP($B389,INDIRECT(VLOOKUP($E389,보상!$S:$AA,2,FALSE)),MATCH(AF$6,INDIRECT(VLOOKUP($E389,보상!$S:$AA,3,FALSE)),0),FALSE),"ERROR")</f>
        <v>5</v>
      </c>
      <c r="AG389" s="22">
        <v>0</v>
      </c>
      <c r="AH389" s="22">
        <v>0</v>
      </c>
      <c r="AI389" s="22">
        <v>0</v>
      </c>
      <c r="AJ389" s="22" t="b">
        <v>0</v>
      </c>
      <c r="AK389" s="22">
        <v>0</v>
      </c>
      <c r="AL389" s="22">
        <v>0</v>
      </c>
    </row>
    <row r="390" spans="1:38" ht="16.5" customHeight="1" x14ac:dyDescent="0.3">
      <c r="A390" s="21">
        <f>COUNTIF(FtbReward_Quest!$B:$B,$B390)+COUNTIF(FtbReward_Mode!$B:$B,$B390)+COUNTIF(FtbReward_Content!$B:$B,$B390)-1</f>
        <v>0</v>
      </c>
      <c r="B390" s="49">
        <f t="shared" si="16"/>
        <v>41024041</v>
      </c>
      <c r="C390" s="120">
        <v>4102404</v>
      </c>
      <c r="D390" s="49" t="s">
        <v>1847</v>
      </c>
      <c r="E390" s="49" t="s">
        <v>1935</v>
      </c>
      <c r="F390" s="120">
        <f>COUNTIF($C$8:$C390,$C390)</f>
        <v>1</v>
      </c>
      <c r="G390" s="49" t="b">
        <v>0</v>
      </c>
      <c r="H390" s="49">
        <v>0</v>
      </c>
      <c r="I390" s="129">
        <f>IFERROR(IF(H390=0,0,VLOOKUP(VLOOKUP(H390,#REF!,MATCH("strMailTitleID",#REF!,0),FALSE),#REF!,2,FALSE)),"ERROR")</f>
        <v>0</v>
      </c>
      <c r="J390" s="176">
        <v>0</v>
      </c>
      <c r="K390" s="129">
        <f>IFERROR(IF(J390=0,0,VLOOKUP(VLOOKUP(J390,#REF!,MATCH("strMailTitleID",#REF!,0),FALSE),#REF!,2,FALSE)),"ERROR")</f>
        <v>0</v>
      </c>
      <c r="L390" s="49">
        <f ca="1">IFERROR(VLOOKUP($B390,INDIRECT(VLOOKUP($E390,보상!$S:$AA,2,FALSE)),MATCH(L$6,INDIRECT(VLOOKUP($E390,보상!$S:$AA,3,FALSE)),0),FALSE),"ERROR")</f>
        <v>600</v>
      </c>
      <c r="M390" s="49">
        <v>0</v>
      </c>
      <c r="N390" s="49">
        <v>0</v>
      </c>
      <c r="O390" s="49">
        <v>0</v>
      </c>
      <c r="P390" s="49" t="str">
        <f ca="1">IFERROR(VLOOKUP($B390,INDIRECT(VLOOKUP($E390,보상!$S:$AA,2,FALSE)),MATCH(P$6,INDIRECT(VLOOKUP($E390,보상!$S:$AA,3,FALSE)),0),FALSE),"ERROR")</f>
        <v>Gold</v>
      </c>
      <c r="Q390" s="49">
        <f ca="1">IFERROR(VLOOKUP($B390,INDIRECT(VLOOKUP($E390,보상!$S:$AA,2,FALSE)),MATCH(Q$6,INDIRECT(VLOOKUP($E390,보상!$S:$AA,3,FALSE)),0),FALSE),"ERROR")</f>
        <v>6000</v>
      </c>
      <c r="R390" s="49" t="b">
        <v>0</v>
      </c>
      <c r="S390" s="50" t="b">
        <v>0</v>
      </c>
      <c r="T390" s="50">
        <f ca="1">IFERROR(VLOOKUP($B390,INDIRECT(VLOOKUP($E390,보상!$S:$AA,2,FALSE)),MATCH(T$6,INDIRECT(VLOOKUP($E390,보상!$S:$AA,3,FALSE)),0),FALSE),"ERROR")</f>
        <v>243001</v>
      </c>
      <c r="U390" s="134" t="str">
        <f ca="1">IFERROR(IF(T390=0,0,VLOOKUP(SUBSTITUTE(VLOOKUP(T390,#REF!,MATCH("strItemName",#REF!,0),FALSE),"SUI_",""),#REF!,2,FALSE)),"ERROR")</f>
        <v>ERROR</v>
      </c>
      <c r="V390" s="177">
        <f t="shared" ca="1" si="15"/>
        <v>243001</v>
      </c>
      <c r="W390" s="134" t="str">
        <f ca="1">IFERROR(IF(V390=0,0,VLOOKUP(SUBSTITUTE(VLOOKUP(V390,#REF!,MATCH("strItemName",#REF!,0),FALSE),"SUI_",""),#REF!,2,FALSE)),"ERROR")</f>
        <v>ERROR</v>
      </c>
      <c r="X390" s="177">
        <f t="shared" ca="1" si="15"/>
        <v>243001</v>
      </c>
      <c r="Y390" s="134" t="str">
        <f ca="1">IFERROR(IF(X390=0,0,VLOOKUP(SUBSTITUTE(VLOOKUP(X390,#REF!,MATCH("strItemName",#REF!,0),FALSE),"SUI_",""),#REF!,2,FALSE)),"ERROR")</f>
        <v>ERROR</v>
      </c>
      <c r="Z390" s="177">
        <f t="shared" ca="1" si="15"/>
        <v>243001</v>
      </c>
      <c r="AA390" s="134" t="str">
        <f ca="1">IFERROR(IF(Z390=0,0,VLOOKUP(SUBSTITUTE(VLOOKUP(Z390,#REF!,MATCH("strItemName",#REF!,0),FALSE),"SUI_",""),#REF!,2,FALSE)),"ERROR")</f>
        <v>ERROR</v>
      </c>
      <c r="AB390" s="177">
        <f t="shared" ca="1" si="15"/>
        <v>243001</v>
      </c>
      <c r="AC390" s="134" t="str">
        <f ca="1">IFERROR(IF(AB390=0,0,VLOOKUP(SUBSTITUTE(VLOOKUP(AB390,#REF!,MATCH("strItemName",#REF!,0),FALSE),"SUI_",""),#REF!,2,FALSE)),"ERROR")</f>
        <v>ERROR</v>
      </c>
      <c r="AD390" s="88">
        <v>0</v>
      </c>
      <c r="AE390" s="134">
        <v>0</v>
      </c>
      <c r="AF390" s="49">
        <f ca="1">IFERROR(VLOOKUP($B390,INDIRECT(VLOOKUP($E390,보상!$S:$AA,2,FALSE)),MATCH(AF$6,INDIRECT(VLOOKUP($E390,보상!$S:$AA,3,FALSE)),0),FALSE),"ERROR")</f>
        <v>5</v>
      </c>
      <c r="AG390" s="22">
        <v>0</v>
      </c>
      <c r="AH390" s="22">
        <v>0</v>
      </c>
      <c r="AI390" s="22">
        <v>0</v>
      </c>
      <c r="AJ390" s="22" t="b">
        <v>0</v>
      </c>
      <c r="AK390" s="22">
        <v>0</v>
      </c>
      <c r="AL390" s="22">
        <v>0</v>
      </c>
    </row>
    <row r="391" spans="1:38" ht="16.5" customHeight="1" x14ac:dyDescent="0.3">
      <c r="A391" s="21">
        <f>COUNTIF(FtbReward_Quest!$B:$B,$B391)+COUNTIF(FtbReward_Mode!$B:$B,$B391)+COUNTIF(FtbReward_Content!$B:$B,$B391)-1</f>
        <v>0</v>
      </c>
      <c r="B391" s="49">
        <f t="shared" si="16"/>
        <v>41024051</v>
      </c>
      <c r="C391" s="120">
        <v>4102405</v>
      </c>
      <c r="D391" s="49" t="s">
        <v>1847</v>
      </c>
      <c r="E391" s="49" t="s">
        <v>1935</v>
      </c>
      <c r="F391" s="120">
        <f>COUNTIF($C$8:$C391,$C391)</f>
        <v>1</v>
      </c>
      <c r="G391" s="49" t="b">
        <v>0</v>
      </c>
      <c r="H391" s="49">
        <v>0</v>
      </c>
      <c r="I391" s="129">
        <f>IFERROR(IF(H391=0,0,VLOOKUP(VLOOKUP(H391,#REF!,MATCH("strMailTitleID",#REF!,0),FALSE),#REF!,2,FALSE)),"ERROR")</f>
        <v>0</v>
      </c>
      <c r="J391" s="176">
        <v>0</v>
      </c>
      <c r="K391" s="129">
        <f>IFERROR(IF(J391=0,0,VLOOKUP(VLOOKUP(J391,#REF!,MATCH("strMailTitleID",#REF!,0),FALSE),#REF!,2,FALSE)),"ERROR")</f>
        <v>0</v>
      </c>
      <c r="L391" s="49">
        <f ca="1">IFERROR(VLOOKUP($B391,INDIRECT(VLOOKUP($E391,보상!$S:$AA,2,FALSE)),MATCH(L$6,INDIRECT(VLOOKUP($E391,보상!$S:$AA,3,FALSE)),0),FALSE),"ERROR")</f>
        <v>750</v>
      </c>
      <c r="M391" s="49">
        <v>0</v>
      </c>
      <c r="N391" s="49">
        <v>0</v>
      </c>
      <c r="O391" s="49">
        <v>0</v>
      </c>
      <c r="P391" s="49" t="str">
        <f ca="1">IFERROR(VLOOKUP($B391,INDIRECT(VLOOKUP($E391,보상!$S:$AA,2,FALSE)),MATCH(P$6,INDIRECT(VLOOKUP($E391,보상!$S:$AA,3,FALSE)),0),FALSE),"ERROR")</f>
        <v>Gold</v>
      </c>
      <c r="Q391" s="49">
        <f ca="1">IFERROR(VLOOKUP($B391,INDIRECT(VLOOKUP($E391,보상!$S:$AA,2,FALSE)),MATCH(Q$6,INDIRECT(VLOOKUP($E391,보상!$S:$AA,3,FALSE)),0),FALSE),"ERROR")</f>
        <v>7500</v>
      </c>
      <c r="R391" s="49" t="b">
        <v>0</v>
      </c>
      <c r="S391" s="50" t="b">
        <v>0</v>
      </c>
      <c r="T391" s="50">
        <f ca="1">IFERROR(VLOOKUP($B391,INDIRECT(VLOOKUP($E391,보상!$S:$AA,2,FALSE)),MATCH(T$6,INDIRECT(VLOOKUP($E391,보상!$S:$AA,3,FALSE)),0),FALSE),"ERROR")</f>
        <v>244001</v>
      </c>
      <c r="U391" s="134" t="str">
        <f ca="1">IFERROR(IF(T391=0,0,VLOOKUP(SUBSTITUTE(VLOOKUP(T391,#REF!,MATCH("strItemName",#REF!,0),FALSE),"SUI_",""),#REF!,2,FALSE)),"ERROR")</f>
        <v>ERROR</v>
      </c>
      <c r="V391" s="177">
        <f t="shared" ca="1" si="15"/>
        <v>244001</v>
      </c>
      <c r="W391" s="134" t="str">
        <f ca="1">IFERROR(IF(V391=0,0,VLOOKUP(SUBSTITUTE(VLOOKUP(V391,#REF!,MATCH("strItemName",#REF!,0),FALSE),"SUI_",""),#REF!,2,FALSE)),"ERROR")</f>
        <v>ERROR</v>
      </c>
      <c r="X391" s="177">
        <f t="shared" ca="1" si="15"/>
        <v>244001</v>
      </c>
      <c r="Y391" s="134" t="str">
        <f ca="1">IFERROR(IF(X391=0,0,VLOOKUP(SUBSTITUTE(VLOOKUP(X391,#REF!,MATCH("strItemName",#REF!,0),FALSE),"SUI_",""),#REF!,2,FALSE)),"ERROR")</f>
        <v>ERROR</v>
      </c>
      <c r="Z391" s="177">
        <f t="shared" ca="1" si="15"/>
        <v>244001</v>
      </c>
      <c r="AA391" s="134" t="str">
        <f ca="1">IFERROR(IF(Z391=0,0,VLOOKUP(SUBSTITUTE(VLOOKUP(Z391,#REF!,MATCH("strItemName",#REF!,0),FALSE),"SUI_",""),#REF!,2,FALSE)),"ERROR")</f>
        <v>ERROR</v>
      </c>
      <c r="AB391" s="177">
        <f t="shared" ca="1" si="15"/>
        <v>244001</v>
      </c>
      <c r="AC391" s="134" t="str">
        <f ca="1">IFERROR(IF(AB391=0,0,VLOOKUP(SUBSTITUTE(VLOOKUP(AB391,#REF!,MATCH("strItemName",#REF!,0),FALSE),"SUI_",""),#REF!,2,FALSE)),"ERROR")</f>
        <v>ERROR</v>
      </c>
      <c r="AD391" s="88">
        <v>0</v>
      </c>
      <c r="AE391" s="134">
        <v>0</v>
      </c>
      <c r="AF391" s="49">
        <f ca="1">IFERROR(VLOOKUP($B391,INDIRECT(VLOOKUP($E391,보상!$S:$AA,2,FALSE)),MATCH(AF$6,INDIRECT(VLOOKUP($E391,보상!$S:$AA,3,FALSE)),0),FALSE),"ERROR")</f>
        <v>5</v>
      </c>
      <c r="AG391" s="22">
        <v>0</v>
      </c>
      <c r="AH391" s="22">
        <v>0</v>
      </c>
      <c r="AI391" s="22">
        <v>0</v>
      </c>
      <c r="AJ391" s="22" t="b">
        <v>0</v>
      </c>
      <c r="AK391" s="22">
        <v>0</v>
      </c>
      <c r="AL391" s="22">
        <v>0</v>
      </c>
    </row>
    <row r="392" spans="1:38" ht="16.5" customHeight="1" x14ac:dyDescent="0.3">
      <c r="A392" s="21">
        <f>COUNTIF(FtbReward_Quest!$B:$B,$B392)+COUNTIF(FtbReward_Mode!$B:$B,$B392)+COUNTIF(FtbReward_Content!$B:$B,$B392)-1</f>
        <v>0</v>
      </c>
      <c r="B392" s="49">
        <f t="shared" si="16"/>
        <v>41024061</v>
      </c>
      <c r="C392" s="120">
        <v>4102406</v>
      </c>
      <c r="D392" s="49" t="s">
        <v>1847</v>
      </c>
      <c r="E392" s="49" t="s">
        <v>1935</v>
      </c>
      <c r="F392" s="120">
        <f>COUNTIF($C$8:$C392,$C392)</f>
        <v>1</v>
      </c>
      <c r="G392" s="49" t="b">
        <v>0</v>
      </c>
      <c r="H392" s="49">
        <v>0</v>
      </c>
      <c r="I392" s="129">
        <f>IFERROR(IF(H392=0,0,VLOOKUP(VLOOKUP(H392,#REF!,MATCH("strMailTitleID",#REF!,0),FALSE),#REF!,2,FALSE)),"ERROR")</f>
        <v>0</v>
      </c>
      <c r="J392" s="176">
        <v>0</v>
      </c>
      <c r="K392" s="129">
        <f>IFERROR(IF(J392=0,0,VLOOKUP(VLOOKUP(J392,#REF!,MATCH("strMailTitleID",#REF!,0),FALSE),#REF!,2,FALSE)),"ERROR")</f>
        <v>0</v>
      </c>
      <c r="L392" s="49">
        <f ca="1">IFERROR(VLOOKUP($B392,INDIRECT(VLOOKUP($E392,보상!$S:$AA,2,FALSE)),MATCH(L$6,INDIRECT(VLOOKUP($E392,보상!$S:$AA,3,FALSE)),0),FALSE),"ERROR")</f>
        <v>900</v>
      </c>
      <c r="M392" s="49">
        <v>0</v>
      </c>
      <c r="N392" s="49">
        <v>0</v>
      </c>
      <c r="O392" s="49">
        <v>0</v>
      </c>
      <c r="P392" s="49" t="str">
        <f ca="1">IFERROR(VLOOKUP($B392,INDIRECT(VLOOKUP($E392,보상!$S:$AA,2,FALSE)),MATCH(P$6,INDIRECT(VLOOKUP($E392,보상!$S:$AA,3,FALSE)),0),FALSE),"ERROR")</f>
        <v>Gold</v>
      </c>
      <c r="Q392" s="49">
        <f ca="1">IFERROR(VLOOKUP($B392,INDIRECT(VLOOKUP($E392,보상!$S:$AA,2,FALSE)),MATCH(Q$6,INDIRECT(VLOOKUP($E392,보상!$S:$AA,3,FALSE)),0),FALSE),"ERROR")</f>
        <v>9000</v>
      </c>
      <c r="R392" s="49" t="b">
        <v>0</v>
      </c>
      <c r="S392" s="50" t="b">
        <v>0</v>
      </c>
      <c r="T392" s="50">
        <f ca="1">IFERROR(VLOOKUP($B392,INDIRECT(VLOOKUP($E392,보상!$S:$AA,2,FALSE)),MATCH(T$6,INDIRECT(VLOOKUP($E392,보상!$S:$AA,3,FALSE)),0),FALSE),"ERROR")</f>
        <v>244001</v>
      </c>
      <c r="U392" s="134" t="str">
        <f ca="1">IFERROR(IF(T392=0,0,VLOOKUP(SUBSTITUTE(VLOOKUP(T392,#REF!,MATCH("strItemName",#REF!,0),FALSE),"SUI_",""),#REF!,2,FALSE)),"ERROR")</f>
        <v>ERROR</v>
      </c>
      <c r="V392" s="177">
        <f t="shared" ca="1" si="15"/>
        <v>244001</v>
      </c>
      <c r="W392" s="134" t="str">
        <f ca="1">IFERROR(IF(V392=0,0,VLOOKUP(SUBSTITUTE(VLOOKUP(V392,#REF!,MATCH("strItemName",#REF!,0),FALSE),"SUI_",""),#REF!,2,FALSE)),"ERROR")</f>
        <v>ERROR</v>
      </c>
      <c r="X392" s="177">
        <f t="shared" ca="1" si="15"/>
        <v>244001</v>
      </c>
      <c r="Y392" s="134" t="str">
        <f ca="1">IFERROR(IF(X392=0,0,VLOOKUP(SUBSTITUTE(VLOOKUP(X392,#REF!,MATCH("strItemName",#REF!,0),FALSE),"SUI_",""),#REF!,2,FALSE)),"ERROR")</f>
        <v>ERROR</v>
      </c>
      <c r="Z392" s="177">
        <f t="shared" ca="1" si="15"/>
        <v>244001</v>
      </c>
      <c r="AA392" s="134" t="str">
        <f ca="1">IFERROR(IF(Z392=0,0,VLOOKUP(SUBSTITUTE(VLOOKUP(Z392,#REF!,MATCH("strItemName",#REF!,0),FALSE),"SUI_",""),#REF!,2,FALSE)),"ERROR")</f>
        <v>ERROR</v>
      </c>
      <c r="AB392" s="177">
        <f t="shared" ca="1" si="15"/>
        <v>244001</v>
      </c>
      <c r="AC392" s="134" t="str">
        <f ca="1">IFERROR(IF(AB392=0,0,VLOOKUP(SUBSTITUTE(VLOOKUP(AB392,#REF!,MATCH("strItemName",#REF!,0),FALSE),"SUI_",""),#REF!,2,FALSE)),"ERROR")</f>
        <v>ERROR</v>
      </c>
      <c r="AD392" s="88">
        <v>0</v>
      </c>
      <c r="AE392" s="134">
        <v>0</v>
      </c>
      <c r="AF392" s="49">
        <f ca="1">IFERROR(VLOOKUP($B392,INDIRECT(VLOOKUP($E392,보상!$S:$AA,2,FALSE)),MATCH(AF$6,INDIRECT(VLOOKUP($E392,보상!$S:$AA,3,FALSE)),0),FALSE),"ERROR")</f>
        <v>5</v>
      </c>
      <c r="AG392" s="22">
        <v>0</v>
      </c>
      <c r="AH392" s="22">
        <v>0</v>
      </c>
      <c r="AI392" s="22">
        <v>0</v>
      </c>
      <c r="AJ392" s="22" t="b">
        <v>0</v>
      </c>
      <c r="AK392" s="22">
        <v>0</v>
      </c>
      <c r="AL392" s="22">
        <v>0</v>
      </c>
    </row>
    <row r="393" spans="1:38" ht="16.5" customHeight="1" x14ac:dyDescent="0.3">
      <c r="A393" s="21">
        <f>COUNTIF(FtbReward_Quest!$B:$B,$B393)+COUNTIF(FtbReward_Mode!$B:$B,$B393)+COUNTIF(FtbReward_Content!$B:$B,$B393)-1</f>
        <v>0</v>
      </c>
      <c r="B393" s="49">
        <f t="shared" si="16"/>
        <v>41024071</v>
      </c>
      <c r="C393" s="120">
        <v>4102407</v>
      </c>
      <c r="D393" s="49" t="s">
        <v>1847</v>
      </c>
      <c r="E393" s="49" t="s">
        <v>1935</v>
      </c>
      <c r="F393" s="120">
        <f>COUNTIF($C$8:$C393,$C393)</f>
        <v>1</v>
      </c>
      <c r="G393" s="49" t="b">
        <v>0</v>
      </c>
      <c r="H393" s="49">
        <v>0</v>
      </c>
      <c r="I393" s="129">
        <f>IFERROR(IF(H393=0,0,VLOOKUP(VLOOKUP(H393,#REF!,MATCH("strMailTitleID",#REF!,0),FALSE),#REF!,2,FALSE)),"ERROR")</f>
        <v>0</v>
      </c>
      <c r="J393" s="176">
        <v>0</v>
      </c>
      <c r="K393" s="129">
        <f>IFERROR(IF(J393=0,0,VLOOKUP(VLOOKUP(J393,#REF!,MATCH("strMailTitleID",#REF!,0),FALSE),#REF!,2,FALSE)),"ERROR")</f>
        <v>0</v>
      </c>
      <c r="L393" s="49">
        <f ca="1">IFERROR(VLOOKUP($B393,INDIRECT(VLOOKUP($E393,보상!$S:$AA,2,FALSE)),MATCH(L$6,INDIRECT(VLOOKUP($E393,보상!$S:$AA,3,FALSE)),0),FALSE),"ERROR")</f>
        <v>1050</v>
      </c>
      <c r="M393" s="49">
        <v>0</v>
      </c>
      <c r="N393" s="49">
        <v>0</v>
      </c>
      <c r="O393" s="49">
        <v>0</v>
      </c>
      <c r="P393" s="49" t="str">
        <f ca="1">IFERROR(VLOOKUP($B393,INDIRECT(VLOOKUP($E393,보상!$S:$AA,2,FALSE)),MATCH(P$6,INDIRECT(VLOOKUP($E393,보상!$S:$AA,3,FALSE)),0),FALSE),"ERROR")</f>
        <v>Gold</v>
      </c>
      <c r="Q393" s="49">
        <f ca="1">IFERROR(VLOOKUP($B393,INDIRECT(VLOOKUP($E393,보상!$S:$AA,2,FALSE)),MATCH(Q$6,INDIRECT(VLOOKUP($E393,보상!$S:$AA,3,FALSE)),0),FALSE),"ERROR")</f>
        <v>10500</v>
      </c>
      <c r="R393" s="49" t="b">
        <v>0</v>
      </c>
      <c r="S393" s="50" t="b">
        <v>0</v>
      </c>
      <c r="T393" s="50">
        <f ca="1">IFERROR(VLOOKUP($B393,INDIRECT(VLOOKUP($E393,보상!$S:$AA,2,FALSE)),MATCH(T$6,INDIRECT(VLOOKUP($E393,보상!$S:$AA,3,FALSE)),0),FALSE),"ERROR")</f>
        <v>245001</v>
      </c>
      <c r="U393" s="134" t="str">
        <f ca="1">IFERROR(IF(T393=0,0,VLOOKUP(SUBSTITUTE(VLOOKUP(T393,#REF!,MATCH("strItemName",#REF!,0),FALSE),"SUI_",""),#REF!,2,FALSE)),"ERROR")</f>
        <v>ERROR</v>
      </c>
      <c r="V393" s="177">
        <f t="shared" ca="1" si="15"/>
        <v>245001</v>
      </c>
      <c r="W393" s="134" t="str">
        <f ca="1">IFERROR(IF(V393=0,0,VLOOKUP(SUBSTITUTE(VLOOKUP(V393,#REF!,MATCH("strItemName",#REF!,0),FALSE),"SUI_",""),#REF!,2,FALSE)),"ERROR")</f>
        <v>ERROR</v>
      </c>
      <c r="X393" s="177">
        <f t="shared" ca="1" si="15"/>
        <v>245001</v>
      </c>
      <c r="Y393" s="134" t="str">
        <f ca="1">IFERROR(IF(X393=0,0,VLOOKUP(SUBSTITUTE(VLOOKUP(X393,#REF!,MATCH("strItemName",#REF!,0),FALSE),"SUI_",""),#REF!,2,FALSE)),"ERROR")</f>
        <v>ERROR</v>
      </c>
      <c r="Z393" s="177">
        <f t="shared" ca="1" si="15"/>
        <v>245001</v>
      </c>
      <c r="AA393" s="134" t="str">
        <f ca="1">IFERROR(IF(Z393=0,0,VLOOKUP(SUBSTITUTE(VLOOKUP(Z393,#REF!,MATCH("strItemName",#REF!,0),FALSE),"SUI_",""),#REF!,2,FALSE)),"ERROR")</f>
        <v>ERROR</v>
      </c>
      <c r="AB393" s="177">
        <f t="shared" ca="1" si="15"/>
        <v>245001</v>
      </c>
      <c r="AC393" s="134" t="str">
        <f ca="1">IFERROR(IF(AB393=0,0,VLOOKUP(SUBSTITUTE(VLOOKUP(AB393,#REF!,MATCH("strItemName",#REF!,0),FALSE),"SUI_",""),#REF!,2,FALSE)),"ERROR")</f>
        <v>ERROR</v>
      </c>
      <c r="AD393" s="88">
        <v>0</v>
      </c>
      <c r="AE393" s="134">
        <v>0</v>
      </c>
      <c r="AF393" s="49">
        <f ca="1">IFERROR(VLOOKUP($B393,INDIRECT(VLOOKUP($E393,보상!$S:$AA,2,FALSE)),MATCH(AF$6,INDIRECT(VLOOKUP($E393,보상!$S:$AA,3,FALSE)),0),FALSE),"ERROR")</f>
        <v>5</v>
      </c>
      <c r="AG393" s="22">
        <v>0</v>
      </c>
      <c r="AH393" s="22">
        <v>0</v>
      </c>
      <c r="AI393" s="22">
        <v>0</v>
      </c>
      <c r="AJ393" s="22" t="b">
        <v>0</v>
      </c>
      <c r="AK393" s="22">
        <v>0</v>
      </c>
      <c r="AL393" s="22">
        <v>0</v>
      </c>
    </row>
    <row r="394" spans="1:38" ht="16.5" customHeight="1" x14ac:dyDescent="0.3">
      <c r="A394" s="21">
        <f>COUNTIF(FtbReward_Quest!$B:$B,$B394)+COUNTIF(FtbReward_Mode!$B:$B,$B394)+COUNTIF(FtbReward_Content!$B:$B,$B394)-1</f>
        <v>0</v>
      </c>
      <c r="B394" s="49">
        <f t="shared" si="16"/>
        <v>41024081</v>
      </c>
      <c r="C394" s="120">
        <v>4102408</v>
      </c>
      <c r="D394" s="49" t="s">
        <v>1847</v>
      </c>
      <c r="E394" s="49" t="s">
        <v>1935</v>
      </c>
      <c r="F394" s="120">
        <f>COUNTIF($C$8:$C394,$C394)</f>
        <v>1</v>
      </c>
      <c r="G394" s="49" t="b">
        <v>0</v>
      </c>
      <c r="H394" s="49">
        <v>0</v>
      </c>
      <c r="I394" s="129">
        <f>IFERROR(IF(H394=0,0,VLOOKUP(VLOOKUP(H394,#REF!,MATCH("strMailTitleID",#REF!,0),FALSE),#REF!,2,FALSE)),"ERROR")</f>
        <v>0</v>
      </c>
      <c r="J394" s="176">
        <v>0</v>
      </c>
      <c r="K394" s="129">
        <f>IFERROR(IF(J394=0,0,VLOOKUP(VLOOKUP(J394,#REF!,MATCH("strMailTitleID",#REF!,0),FALSE),#REF!,2,FALSE)),"ERROR")</f>
        <v>0</v>
      </c>
      <c r="L394" s="49">
        <f ca="1">IFERROR(VLOOKUP($B394,INDIRECT(VLOOKUP($E394,보상!$S:$AA,2,FALSE)),MATCH(L$6,INDIRECT(VLOOKUP($E394,보상!$S:$AA,3,FALSE)),0),FALSE),"ERROR")</f>
        <v>1200</v>
      </c>
      <c r="M394" s="49">
        <v>0</v>
      </c>
      <c r="N394" s="49">
        <v>0</v>
      </c>
      <c r="O394" s="49">
        <v>0</v>
      </c>
      <c r="P394" s="49" t="str">
        <f ca="1">IFERROR(VLOOKUP($B394,INDIRECT(VLOOKUP($E394,보상!$S:$AA,2,FALSE)),MATCH(P$6,INDIRECT(VLOOKUP($E394,보상!$S:$AA,3,FALSE)),0),FALSE),"ERROR")</f>
        <v>Gold</v>
      </c>
      <c r="Q394" s="49">
        <f ca="1">IFERROR(VLOOKUP($B394,INDIRECT(VLOOKUP($E394,보상!$S:$AA,2,FALSE)),MATCH(Q$6,INDIRECT(VLOOKUP($E394,보상!$S:$AA,3,FALSE)),0),FALSE),"ERROR")</f>
        <v>12000</v>
      </c>
      <c r="R394" s="49" t="b">
        <v>0</v>
      </c>
      <c r="S394" s="50" t="b">
        <v>0</v>
      </c>
      <c r="T394" s="50">
        <f ca="1">IFERROR(VLOOKUP($B394,INDIRECT(VLOOKUP($E394,보상!$S:$AA,2,FALSE)),MATCH(T$6,INDIRECT(VLOOKUP($E394,보상!$S:$AA,3,FALSE)),0),FALSE),"ERROR")</f>
        <v>245001</v>
      </c>
      <c r="U394" s="134" t="str">
        <f ca="1">IFERROR(IF(T394=0,0,VLOOKUP(SUBSTITUTE(VLOOKUP(T394,#REF!,MATCH("strItemName",#REF!,0),FALSE),"SUI_",""),#REF!,2,FALSE)),"ERROR")</f>
        <v>ERROR</v>
      </c>
      <c r="V394" s="177">
        <f t="shared" ca="1" si="15"/>
        <v>245001</v>
      </c>
      <c r="W394" s="134" t="str">
        <f ca="1">IFERROR(IF(V394=0,0,VLOOKUP(SUBSTITUTE(VLOOKUP(V394,#REF!,MATCH("strItemName",#REF!,0),FALSE),"SUI_",""),#REF!,2,FALSE)),"ERROR")</f>
        <v>ERROR</v>
      </c>
      <c r="X394" s="177">
        <f t="shared" ca="1" si="15"/>
        <v>245001</v>
      </c>
      <c r="Y394" s="134" t="str">
        <f ca="1">IFERROR(IF(X394=0,0,VLOOKUP(SUBSTITUTE(VLOOKUP(X394,#REF!,MATCH("strItemName",#REF!,0),FALSE),"SUI_",""),#REF!,2,FALSE)),"ERROR")</f>
        <v>ERROR</v>
      </c>
      <c r="Z394" s="177">
        <f t="shared" ca="1" si="15"/>
        <v>245001</v>
      </c>
      <c r="AA394" s="134" t="str">
        <f ca="1">IFERROR(IF(Z394=0,0,VLOOKUP(SUBSTITUTE(VLOOKUP(Z394,#REF!,MATCH("strItemName",#REF!,0),FALSE),"SUI_",""),#REF!,2,FALSE)),"ERROR")</f>
        <v>ERROR</v>
      </c>
      <c r="AB394" s="177">
        <f t="shared" ca="1" si="15"/>
        <v>245001</v>
      </c>
      <c r="AC394" s="134" t="str">
        <f ca="1">IFERROR(IF(AB394=0,0,VLOOKUP(SUBSTITUTE(VLOOKUP(AB394,#REF!,MATCH("strItemName",#REF!,0),FALSE),"SUI_",""),#REF!,2,FALSE)),"ERROR")</f>
        <v>ERROR</v>
      </c>
      <c r="AD394" s="88">
        <v>0</v>
      </c>
      <c r="AE394" s="134">
        <v>0</v>
      </c>
      <c r="AF394" s="49">
        <f ca="1">IFERROR(VLOOKUP($B394,INDIRECT(VLOOKUP($E394,보상!$S:$AA,2,FALSE)),MATCH(AF$6,INDIRECT(VLOOKUP($E394,보상!$S:$AA,3,FALSE)),0),FALSE),"ERROR")</f>
        <v>5</v>
      </c>
      <c r="AG394" s="22">
        <v>0</v>
      </c>
      <c r="AH394" s="22">
        <v>0</v>
      </c>
      <c r="AI394" s="22">
        <v>0</v>
      </c>
      <c r="AJ394" s="22" t="b">
        <v>0</v>
      </c>
      <c r="AK394" s="22">
        <v>0</v>
      </c>
      <c r="AL394" s="22">
        <v>0</v>
      </c>
    </row>
    <row r="395" spans="1:38" ht="16.5" customHeight="1" x14ac:dyDescent="0.3">
      <c r="A395" s="21">
        <f>COUNTIF(FtbReward_Quest!$B:$B,$B395)+COUNTIF(FtbReward_Mode!$B:$B,$B395)+COUNTIF(FtbReward_Content!$B:$B,$B395)-1</f>
        <v>0</v>
      </c>
      <c r="B395" s="49">
        <f t="shared" si="16"/>
        <v>41024091</v>
      </c>
      <c r="C395" s="120">
        <v>4102409</v>
      </c>
      <c r="D395" s="49" t="s">
        <v>1847</v>
      </c>
      <c r="E395" s="49" t="s">
        <v>1935</v>
      </c>
      <c r="F395" s="120">
        <f>COUNTIF($C$8:$C395,$C395)</f>
        <v>1</v>
      </c>
      <c r="G395" s="49" t="b">
        <v>0</v>
      </c>
      <c r="H395" s="49">
        <v>0</v>
      </c>
      <c r="I395" s="129">
        <f>IFERROR(IF(H395=0,0,VLOOKUP(VLOOKUP(H395,#REF!,MATCH("strMailTitleID",#REF!,0),FALSE),#REF!,2,FALSE)),"ERROR")</f>
        <v>0</v>
      </c>
      <c r="J395" s="176">
        <v>0</v>
      </c>
      <c r="K395" s="129">
        <f>IFERROR(IF(J395=0,0,VLOOKUP(VLOOKUP(J395,#REF!,MATCH("strMailTitleID",#REF!,0),FALSE),#REF!,2,FALSE)),"ERROR")</f>
        <v>0</v>
      </c>
      <c r="L395" s="49">
        <f ca="1">IFERROR(VLOOKUP($B395,INDIRECT(VLOOKUP($E395,보상!$S:$AA,2,FALSE)),MATCH(L$6,INDIRECT(VLOOKUP($E395,보상!$S:$AA,3,FALSE)),0),FALSE),"ERROR")</f>
        <v>1350</v>
      </c>
      <c r="M395" s="49">
        <v>0</v>
      </c>
      <c r="N395" s="49">
        <v>0</v>
      </c>
      <c r="O395" s="49">
        <v>0</v>
      </c>
      <c r="P395" s="49" t="str">
        <f ca="1">IFERROR(VLOOKUP($B395,INDIRECT(VLOOKUP($E395,보상!$S:$AA,2,FALSE)),MATCH(P$6,INDIRECT(VLOOKUP($E395,보상!$S:$AA,3,FALSE)),0),FALSE),"ERROR")</f>
        <v>Gold</v>
      </c>
      <c r="Q395" s="49">
        <f ca="1">IFERROR(VLOOKUP($B395,INDIRECT(VLOOKUP($E395,보상!$S:$AA,2,FALSE)),MATCH(Q$6,INDIRECT(VLOOKUP($E395,보상!$S:$AA,3,FALSE)),0),FALSE),"ERROR")</f>
        <v>13500</v>
      </c>
      <c r="R395" s="49" t="b">
        <v>0</v>
      </c>
      <c r="S395" s="50" t="b">
        <v>0</v>
      </c>
      <c r="T395" s="50">
        <f ca="1">IFERROR(VLOOKUP($B395,INDIRECT(VLOOKUP($E395,보상!$S:$AA,2,FALSE)),MATCH(T$6,INDIRECT(VLOOKUP($E395,보상!$S:$AA,3,FALSE)),0),FALSE),"ERROR")</f>
        <v>245001</v>
      </c>
      <c r="U395" s="134" t="str">
        <f ca="1">IFERROR(IF(T395=0,0,VLOOKUP(SUBSTITUTE(VLOOKUP(T395,#REF!,MATCH("strItemName",#REF!,0),FALSE),"SUI_",""),#REF!,2,FALSE)),"ERROR")</f>
        <v>ERROR</v>
      </c>
      <c r="V395" s="177">
        <f t="shared" ca="1" si="15"/>
        <v>245001</v>
      </c>
      <c r="W395" s="134" t="str">
        <f ca="1">IFERROR(IF(V395=0,0,VLOOKUP(SUBSTITUTE(VLOOKUP(V395,#REF!,MATCH("strItemName",#REF!,0),FALSE),"SUI_",""),#REF!,2,FALSE)),"ERROR")</f>
        <v>ERROR</v>
      </c>
      <c r="X395" s="177">
        <f t="shared" ca="1" si="15"/>
        <v>245001</v>
      </c>
      <c r="Y395" s="134" t="str">
        <f ca="1">IFERROR(IF(X395=0,0,VLOOKUP(SUBSTITUTE(VLOOKUP(X395,#REF!,MATCH("strItemName",#REF!,0),FALSE),"SUI_",""),#REF!,2,FALSE)),"ERROR")</f>
        <v>ERROR</v>
      </c>
      <c r="Z395" s="177">
        <f t="shared" ca="1" si="15"/>
        <v>245001</v>
      </c>
      <c r="AA395" s="134" t="str">
        <f ca="1">IFERROR(IF(Z395=0,0,VLOOKUP(SUBSTITUTE(VLOOKUP(Z395,#REF!,MATCH("strItemName",#REF!,0),FALSE),"SUI_",""),#REF!,2,FALSE)),"ERROR")</f>
        <v>ERROR</v>
      </c>
      <c r="AB395" s="177">
        <f t="shared" ca="1" si="15"/>
        <v>245001</v>
      </c>
      <c r="AC395" s="134" t="str">
        <f ca="1">IFERROR(IF(AB395=0,0,VLOOKUP(SUBSTITUTE(VLOOKUP(AB395,#REF!,MATCH("strItemName",#REF!,0),FALSE),"SUI_",""),#REF!,2,FALSE)),"ERROR")</f>
        <v>ERROR</v>
      </c>
      <c r="AD395" s="88">
        <v>0</v>
      </c>
      <c r="AE395" s="134">
        <v>0</v>
      </c>
      <c r="AF395" s="49">
        <f ca="1">IFERROR(VLOOKUP($B395,INDIRECT(VLOOKUP($E395,보상!$S:$AA,2,FALSE)),MATCH(AF$6,INDIRECT(VLOOKUP($E395,보상!$S:$AA,3,FALSE)),0),FALSE),"ERROR")</f>
        <v>5</v>
      </c>
      <c r="AG395" s="22">
        <v>0</v>
      </c>
      <c r="AH395" s="22">
        <v>0</v>
      </c>
      <c r="AI395" s="22">
        <v>0</v>
      </c>
      <c r="AJ395" s="22" t="b">
        <v>0</v>
      </c>
      <c r="AK395" s="22">
        <v>0</v>
      </c>
      <c r="AL395" s="22">
        <v>0</v>
      </c>
    </row>
    <row r="396" spans="1:38" ht="16.5" customHeight="1" x14ac:dyDescent="0.3">
      <c r="A396" s="21">
        <f>COUNTIF(FtbReward_Quest!$B:$B,$B396)+COUNTIF(FtbReward_Mode!$B:$B,$B396)+COUNTIF(FtbReward_Content!$B:$B,$B396)-1</f>
        <v>0</v>
      </c>
      <c r="B396" s="49">
        <f t="shared" si="16"/>
        <v>41031011</v>
      </c>
      <c r="C396" s="120">
        <v>4103101</v>
      </c>
      <c r="D396" s="49" t="s">
        <v>1848</v>
      </c>
      <c r="E396" s="49" t="s">
        <v>1935</v>
      </c>
      <c r="F396" s="120">
        <f>COUNTIF($C$8:$C396,$C396)</f>
        <v>1</v>
      </c>
      <c r="G396" s="49" t="b">
        <v>0</v>
      </c>
      <c r="H396" s="49">
        <v>0</v>
      </c>
      <c r="I396" s="129">
        <f>IFERROR(IF(H396=0,0,VLOOKUP(VLOOKUP(H396,#REF!,MATCH("strMailTitleID",#REF!,0),FALSE),#REF!,2,FALSE)),"ERROR")</f>
        <v>0</v>
      </c>
      <c r="J396" s="176">
        <v>0</v>
      </c>
      <c r="K396" s="129">
        <f>IFERROR(IF(J396=0,0,VLOOKUP(VLOOKUP(J396,#REF!,MATCH("strMailTitleID",#REF!,0),FALSE),#REF!,2,FALSE)),"ERROR")</f>
        <v>0</v>
      </c>
      <c r="L396" s="49">
        <f ca="1">IFERROR(VLOOKUP($B396,INDIRECT(VLOOKUP($E396,보상!$S:$AA,2,FALSE)),MATCH(L$6,INDIRECT(VLOOKUP($E396,보상!$S:$AA,3,FALSE)),0),FALSE),"ERROR")</f>
        <v>150</v>
      </c>
      <c r="M396" s="49">
        <v>0</v>
      </c>
      <c r="N396" s="49">
        <v>0</v>
      </c>
      <c r="O396" s="49">
        <v>0</v>
      </c>
      <c r="P396" s="49" t="str">
        <f ca="1">IFERROR(VLOOKUP($B396,INDIRECT(VLOOKUP($E396,보상!$S:$AA,2,FALSE)),MATCH(P$6,INDIRECT(VLOOKUP($E396,보상!$S:$AA,3,FALSE)),0),FALSE),"ERROR")</f>
        <v>Gold</v>
      </c>
      <c r="Q396" s="49">
        <f ca="1">IFERROR(VLOOKUP($B396,INDIRECT(VLOOKUP($E396,보상!$S:$AA,2,FALSE)),MATCH(Q$6,INDIRECT(VLOOKUP($E396,보상!$S:$AA,3,FALSE)),0),FALSE),"ERROR")</f>
        <v>1500</v>
      </c>
      <c r="R396" s="49" t="b">
        <v>0</v>
      </c>
      <c r="S396" s="50" t="b">
        <v>0</v>
      </c>
      <c r="T396" s="50">
        <f ca="1">IFERROR(VLOOKUP($B396,INDIRECT(VLOOKUP($E396,보상!$S:$AA,2,FALSE)),MATCH(T$6,INDIRECT(VLOOKUP($E396,보상!$S:$AA,3,FALSE)),0),FALSE),"ERROR")</f>
        <v>4001021</v>
      </c>
      <c r="U396" s="134" t="str">
        <f ca="1">IFERROR(IF(T396=0,0,VLOOKUP(SUBSTITUTE(VLOOKUP(T396,#REF!,MATCH("strItemName",#REF!,0),FALSE),"SUI_",""),#REF!,2,FALSE)),"ERROR")</f>
        <v>ERROR</v>
      </c>
      <c r="V396" s="177">
        <f t="shared" ca="1" si="15"/>
        <v>4001021</v>
      </c>
      <c r="W396" s="134" t="str">
        <f ca="1">IFERROR(IF(V396=0,0,VLOOKUP(SUBSTITUTE(VLOOKUP(V396,#REF!,MATCH("strItemName",#REF!,0),FALSE),"SUI_",""),#REF!,2,FALSE)),"ERROR")</f>
        <v>ERROR</v>
      </c>
      <c r="X396" s="177">
        <f t="shared" ca="1" si="15"/>
        <v>4001021</v>
      </c>
      <c r="Y396" s="134" t="str">
        <f ca="1">IFERROR(IF(X396=0,0,VLOOKUP(SUBSTITUTE(VLOOKUP(X396,#REF!,MATCH("strItemName",#REF!,0),FALSE),"SUI_",""),#REF!,2,FALSE)),"ERROR")</f>
        <v>ERROR</v>
      </c>
      <c r="Z396" s="177">
        <f t="shared" ca="1" si="15"/>
        <v>4001021</v>
      </c>
      <c r="AA396" s="134" t="str">
        <f ca="1">IFERROR(IF(Z396=0,0,VLOOKUP(SUBSTITUTE(VLOOKUP(Z396,#REF!,MATCH("strItemName",#REF!,0),FALSE),"SUI_",""),#REF!,2,FALSE)),"ERROR")</f>
        <v>ERROR</v>
      </c>
      <c r="AB396" s="177">
        <f t="shared" ca="1" si="15"/>
        <v>4001021</v>
      </c>
      <c r="AC396" s="134" t="str">
        <f ca="1">IFERROR(IF(AB396=0,0,VLOOKUP(SUBSTITUTE(VLOOKUP(AB396,#REF!,MATCH("strItemName",#REF!,0),FALSE),"SUI_",""),#REF!,2,FALSE)),"ERROR")</f>
        <v>ERROR</v>
      </c>
      <c r="AD396" s="88">
        <v>0</v>
      </c>
      <c r="AE396" s="134">
        <v>0</v>
      </c>
      <c r="AF396" s="49">
        <f ca="1">IFERROR(VLOOKUP($B396,INDIRECT(VLOOKUP($E396,보상!$S:$AA,2,FALSE)),MATCH(AF$6,INDIRECT(VLOOKUP($E396,보상!$S:$AA,3,FALSE)),0),FALSE),"ERROR")</f>
        <v>1</v>
      </c>
      <c r="AG396" s="22">
        <v>0</v>
      </c>
      <c r="AH396" s="22">
        <v>0</v>
      </c>
      <c r="AI396" s="22">
        <v>0</v>
      </c>
      <c r="AJ396" s="22" t="b">
        <v>0</v>
      </c>
      <c r="AK396" s="22">
        <v>0</v>
      </c>
      <c r="AL396" s="22">
        <v>0</v>
      </c>
    </row>
    <row r="397" spans="1:38" ht="16.5" customHeight="1" x14ac:dyDescent="0.3">
      <c r="A397" s="21">
        <f>COUNTIF(FtbReward_Quest!$B:$B,$B397)+COUNTIF(FtbReward_Mode!$B:$B,$B397)+COUNTIF(FtbReward_Content!$B:$B,$B397)-1</f>
        <v>0</v>
      </c>
      <c r="B397" s="49">
        <f t="shared" si="16"/>
        <v>41031021</v>
      </c>
      <c r="C397" s="120">
        <v>4103102</v>
      </c>
      <c r="D397" s="49" t="s">
        <v>1848</v>
      </c>
      <c r="E397" s="49" t="s">
        <v>1935</v>
      </c>
      <c r="F397" s="120">
        <f>COUNTIF($C$8:$C397,$C397)</f>
        <v>1</v>
      </c>
      <c r="G397" s="49" t="b">
        <v>0</v>
      </c>
      <c r="H397" s="49">
        <v>0</v>
      </c>
      <c r="I397" s="129">
        <f>IFERROR(IF(H397=0,0,VLOOKUP(VLOOKUP(H397,#REF!,MATCH("strMailTitleID",#REF!,0),FALSE),#REF!,2,FALSE)),"ERROR")</f>
        <v>0</v>
      </c>
      <c r="J397" s="176">
        <v>0</v>
      </c>
      <c r="K397" s="129">
        <f>IFERROR(IF(J397=0,0,VLOOKUP(VLOOKUP(J397,#REF!,MATCH("strMailTitleID",#REF!,0),FALSE),#REF!,2,FALSE)),"ERROR")</f>
        <v>0</v>
      </c>
      <c r="L397" s="49">
        <f ca="1">IFERROR(VLOOKUP($B397,INDIRECT(VLOOKUP($E397,보상!$S:$AA,2,FALSE)),MATCH(L$6,INDIRECT(VLOOKUP($E397,보상!$S:$AA,3,FALSE)),0),FALSE),"ERROR")</f>
        <v>300</v>
      </c>
      <c r="M397" s="49">
        <v>0</v>
      </c>
      <c r="N397" s="49">
        <v>0</v>
      </c>
      <c r="O397" s="49">
        <v>0</v>
      </c>
      <c r="P397" s="49" t="str">
        <f ca="1">IFERROR(VLOOKUP($B397,INDIRECT(VLOOKUP($E397,보상!$S:$AA,2,FALSE)),MATCH(P$6,INDIRECT(VLOOKUP($E397,보상!$S:$AA,3,FALSE)),0),FALSE),"ERROR")</f>
        <v>Gold</v>
      </c>
      <c r="Q397" s="49">
        <f ca="1">IFERROR(VLOOKUP($B397,INDIRECT(VLOOKUP($E397,보상!$S:$AA,2,FALSE)),MATCH(Q$6,INDIRECT(VLOOKUP($E397,보상!$S:$AA,3,FALSE)),0),FALSE),"ERROR")</f>
        <v>3000</v>
      </c>
      <c r="R397" s="49" t="b">
        <v>0</v>
      </c>
      <c r="S397" s="50" t="b">
        <v>0</v>
      </c>
      <c r="T397" s="50">
        <f ca="1">IFERROR(VLOOKUP($B397,INDIRECT(VLOOKUP($E397,보상!$S:$AA,2,FALSE)),MATCH(T$6,INDIRECT(VLOOKUP($E397,보상!$S:$AA,3,FALSE)),0),FALSE),"ERROR")</f>
        <v>4002021</v>
      </c>
      <c r="U397" s="134" t="str">
        <f ca="1">IFERROR(IF(T397=0,0,VLOOKUP(SUBSTITUTE(VLOOKUP(T397,#REF!,MATCH("strItemName",#REF!,0),FALSE),"SUI_",""),#REF!,2,FALSE)),"ERROR")</f>
        <v>ERROR</v>
      </c>
      <c r="V397" s="177">
        <f t="shared" ca="1" si="15"/>
        <v>4002021</v>
      </c>
      <c r="W397" s="134" t="str">
        <f ca="1">IFERROR(IF(V397=0,0,VLOOKUP(SUBSTITUTE(VLOOKUP(V397,#REF!,MATCH("strItemName",#REF!,0),FALSE),"SUI_",""),#REF!,2,FALSE)),"ERROR")</f>
        <v>ERROR</v>
      </c>
      <c r="X397" s="177">
        <f t="shared" ca="1" si="15"/>
        <v>4002021</v>
      </c>
      <c r="Y397" s="134" t="str">
        <f ca="1">IFERROR(IF(X397=0,0,VLOOKUP(SUBSTITUTE(VLOOKUP(X397,#REF!,MATCH("strItemName",#REF!,0),FALSE),"SUI_",""),#REF!,2,FALSE)),"ERROR")</f>
        <v>ERROR</v>
      </c>
      <c r="Z397" s="177">
        <f t="shared" ca="1" si="15"/>
        <v>4002021</v>
      </c>
      <c r="AA397" s="134" t="str">
        <f ca="1">IFERROR(IF(Z397=0,0,VLOOKUP(SUBSTITUTE(VLOOKUP(Z397,#REF!,MATCH("strItemName",#REF!,0),FALSE),"SUI_",""),#REF!,2,FALSE)),"ERROR")</f>
        <v>ERROR</v>
      </c>
      <c r="AB397" s="177">
        <f t="shared" ref="AB397" ca="1" si="17">IF(Z397=0,0,IF(OR(INT(Z397/10000)=15,INT(Z397/10000)=24,INT(Z397/10000)=35),Z397,IF(Z397&gt;300000,Z397,IF(Z397&lt;200000,Z397+10100,Z397+100))))</f>
        <v>4002021</v>
      </c>
      <c r="AC397" s="134" t="str">
        <f ca="1">IFERROR(IF(AB397=0,0,VLOOKUP(SUBSTITUTE(VLOOKUP(AB397,#REF!,MATCH("strItemName",#REF!,0),FALSE),"SUI_",""),#REF!,2,FALSE)),"ERROR")</f>
        <v>ERROR</v>
      </c>
      <c r="AD397" s="88">
        <v>0</v>
      </c>
      <c r="AE397" s="134">
        <v>0</v>
      </c>
      <c r="AF397" s="49">
        <f ca="1">IFERROR(VLOOKUP($B397,INDIRECT(VLOOKUP($E397,보상!$S:$AA,2,FALSE)),MATCH(AF$6,INDIRECT(VLOOKUP($E397,보상!$S:$AA,3,FALSE)),0),FALSE),"ERROR")</f>
        <v>1</v>
      </c>
      <c r="AG397" s="22">
        <v>0</v>
      </c>
      <c r="AH397" s="22">
        <v>0</v>
      </c>
      <c r="AI397" s="22">
        <v>0</v>
      </c>
      <c r="AJ397" s="22" t="b">
        <v>0</v>
      </c>
      <c r="AK397" s="22">
        <v>0</v>
      </c>
      <c r="AL397" s="22">
        <v>0</v>
      </c>
    </row>
    <row r="398" spans="1:38" ht="16.5" customHeight="1" x14ac:dyDescent="0.3">
      <c r="A398" s="21">
        <f>COUNTIF(FtbReward_Quest!$B:$B,$B398)+COUNTIF(FtbReward_Mode!$B:$B,$B398)+COUNTIF(FtbReward_Content!$B:$B,$B398)-1</f>
        <v>0</v>
      </c>
      <c r="B398" s="49">
        <f t="shared" si="16"/>
        <v>41031031</v>
      </c>
      <c r="C398" s="120">
        <v>4103103</v>
      </c>
      <c r="D398" s="49" t="s">
        <v>1848</v>
      </c>
      <c r="E398" s="49" t="s">
        <v>1935</v>
      </c>
      <c r="F398" s="120">
        <f>COUNTIF($C$8:$C398,$C398)</f>
        <v>1</v>
      </c>
      <c r="G398" s="49" t="b">
        <v>0</v>
      </c>
      <c r="H398" s="49">
        <v>0</v>
      </c>
      <c r="I398" s="129">
        <f>IFERROR(IF(H398=0,0,VLOOKUP(VLOOKUP(H398,#REF!,MATCH("strMailTitleID",#REF!,0),FALSE),#REF!,2,FALSE)),"ERROR")</f>
        <v>0</v>
      </c>
      <c r="J398" s="176">
        <v>0</v>
      </c>
      <c r="K398" s="129">
        <f>IFERROR(IF(J398=0,0,VLOOKUP(VLOOKUP(J398,#REF!,MATCH("strMailTitleID",#REF!,0),FALSE),#REF!,2,FALSE)),"ERROR")</f>
        <v>0</v>
      </c>
      <c r="L398" s="49">
        <f ca="1">IFERROR(VLOOKUP($B398,INDIRECT(VLOOKUP($E398,보상!$S:$AA,2,FALSE)),MATCH(L$6,INDIRECT(VLOOKUP($E398,보상!$S:$AA,3,FALSE)),0),FALSE),"ERROR")</f>
        <v>450</v>
      </c>
      <c r="M398" s="49">
        <v>0</v>
      </c>
      <c r="N398" s="49">
        <v>0</v>
      </c>
      <c r="O398" s="49">
        <v>0</v>
      </c>
      <c r="P398" s="49" t="str">
        <f ca="1">IFERROR(VLOOKUP($B398,INDIRECT(VLOOKUP($E398,보상!$S:$AA,2,FALSE)),MATCH(P$6,INDIRECT(VLOOKUP($E398,보상!$S:$AA,3,FALSE)),0),FALSE),"ERROR")</f>
        <v>Gold</v>
      </c>
      <c r="Q398" s="49">
        <f ca="1">IFERROR(VLOOKUP($B398,INDIRECT(VLOOKUP($E398,보상!$S:$AA,2,FALSE)),MATCH(Q$6,INDIRECT(VLOOKUP($E398,보상!$S:$AA,3,FALSE)),0),FALSE),"ERROR")</f>
        <v>4500</v>
      </c>
      <c r="R398" s="49" t="b">
        <v>0</v>
      </c>
      <c r="S398" s="50" t="b">
        <v>0</v>
      </c>
      <c r="T398" s="50">
        <f ca="1">IFERROR(VLOOKUP($B398,INDIRECT(VLOOKUP($E398,보상!$S:$AA,2,FALSE)),MATCH(T$6,INDIRECT(VLOOKUP($E398,보상!$S:$AA,3,FALSE)),0),FALSE),"ERROR")</f>
        <v>4003021</v>
      </c>
      <c r="U398" s="134" t="str">
        <f ca="1">IFERROR(IF(T398=0,0,VLOOKUP(SUBSTITUTE(VLOOKUP(T398,#REF!,MATCH("strItemName",#REF!,0),FALSE),"SUI_",""),#REF!,2,FALSE)),"ERROR")</f>
        <v>ERROR</v>
      </c>
      <c r="V398" s="177">
        <f t="shared" ref="V398:AB461" ca="1" si="18">IF(T398=0,0,IF(OR(INT(T398/10000)=15,INT(T398/10000)=24,INT(T398/10000)=35),T398,IF(T398&gt;300000,T398,IF(T398&lt;200000,T398+10100,T398+100))))</f>
        <v>4003021</v>
      </c>
      <c r="W398" s="134" t="str">
        <f ca="1">IFERROR(IF(V398=0,0,VLOOKUP(SUBSTITUTE(VLOOKUP(V398,#REF!,MATCH("strItemName",#REF!,0),FALSE),"SUI_",""),#REF!,2,FALSE)),"ERROR")</f>
        <v>ERROR</v>
      </c>
      <c r="X398" s="177">
        <f t="shared" ca="1" si="18"/>
        <v>4003021</v>
      </c>
      <c r="Y398" s="134" t="str">
        <f ca="1">IFERROR(IF(X398=0,0,VLOOKUP(SUBSTITUTE(VLOOKUP(X398,#REF!,MATCH("strItemName",#REF!,0),FALSE),"SUI_",""),#REF!,2,FALSE)),"ERROR")</f>
        <v>ERROR</v>
      </c>
      <c r="Z398" s="177">
        <f t="shared" ca="1" si="18"/>
        <v>4003021</v>
      </c>
      <c r="AA398" s="134" t="str">
        <f ca="1">IFERROR(IF(Z398=0,0,VLOOKUP(SUBSTITUTE(VLOOKUP(Z398,#REF!,MATCH("strItemName",#REF!,0),FALSE),"SUI_",""),#REF!,2,FALSE)),"ERROR")</f>
        <v>ERROR</v>
      </c>
      <c r="AB398" s="177">
        <f t="shared" ca="1" si="18"/>
        <v>4003021</v>
      </c>
      <c r="AC398" s="134" t="str">
        <f ca="1">IFERROR(IF(AB398=0,0,VLOOKUP(SUBSTITUTE(VLOOKUP(AB398,#REF!,MATCH("strItemName",#REF!,0),FALSE),"SUI_",""),#REF!,2,FALSE)),"ERROR")</f>
        <v>ERROR</v>
      </c>
      <c r="AD398" s="88">
        <v>0</v>
      </c>
      <c r="AE398" s="134">
        <v>0</v>
      </c>
      <c r="AF398" s="49">
        <f ca="1">IFERROR(VLOOKUP($B398,INDIRECT(VLOOKUP($E398,보상!$S:$AA,2,FALSE)),MATCH(AF$6,INDIRECT(VLOOKUP($E398,보상!$S:$AA,3,FALSE)),0),FALSE),"ERROR")</f>
        <v>1</v>
      </c>
      <c r="AG398" s="22">
        <v>0</v>
      </c>
      <c r="AH398" s="22">
        <v>0</v>
      </c>
      <c r="AI398" s="22">
        <v>0</v>
      </c>
      <c r="AJ398" s="22" t="b">
        <v>0</v>
      </c>
      <c r="AK398" s="22">
        <v>0</v>
      </c>
      <c r="AL398" s="22">
        <v>0</v>
      </c>
    </row>
    <row r="399" spans="1:38" ht="16.5" customHeight="1" x14ac:dyDescent="0.3">
      <c r="A399" s="21">
        <f>COUNTIF(FtbReward_Quest!$B:$B,$B399)+COUNTIF(FtbReward_Mode!$B:$B,$B399)+COUNTIF(FtbReward_Content!$B:$B,$B399)-1</f>
        <v>0</v>
      </c>
      <c r="B399" s="49">
        <f t="shared" ref="B399:B462" si="19">C399*10+F399</f>
        <v>41031041</v>
      </c>
      <c r="C399" s="120">
        <v>4103104</v>
      </c>
      <c r="D399" s="49" t="s">
        <v>1848</v>
      </c>
      <c r="E399" s="49" t="s">
        <v>1935</v>
      </c>
      <c r="F399" s="120">
        <f>COUNTIF($C$8:$C399,$C399)</f>
        <v>1</v>
      </c>
      <c r="G399" s="49" t="b">
        <v>0</v>
      </c>
      <c r="H399" s="49">
        <v>0</v>
      </c>
      <c r="I399" s="129">
        <f>IFERROR(IF(H399=0,0,VLOOKUP(VLOOKUP(H399,#REF!,MATCH("strMailTitleID",#REF!,0),FALSE),#REF!,2,FALSE)),"ERROR")</f>
        <v>0</v>
      </c>
      <c r="J399" s="176">
        <v>0</v>
      </c>
      <c r="K399" s="129">
        <f>IFERROR(IF(J399=0,0,VLOOKUP(VLOOKUP(J399,#REF!,MATCH("strMailTitleID",#REF!,0),FALSE),#REF!,2,FALSE)),"ERROR")</f>
        <v>0</v>
      </c>
      <c r="L399" s="49">
        <f ca="1">IFERROR(VLOOKUP($B399,INDIRECT(VLOOKUP($E399,보상!$S:$AA,2,FALSE)),MATCH(L$6,INDIRECT(VLOOKUP($E399,보상!$S:$AA,3,FALSE)),0),FALSE),"ERROR")</f>
        <v>600</v>
      </c>
      <c r="M399" s="49">
        <v>0</v>
      </c>
      <c r="N399" s="49">
        <v>0</v>
      </c>
      <c r="O399" s="49">
        <v>0</v>
      </c>
      <c r="P399" s="49" t="str">
        <f ca="1">IFERROR(VLOOKUP($B399,INDIRECT(VLOOKUP($E399,보상!$S:$AA,2,FALSE)),MATCH(P$6,INDIRECT(VLOOKUP($E399,보상!$S:$AA,3,FALSE)),0),FALSE),"ERROR")</f>
        <v>Gold</v>
      </c>
      <c r="Q399" s="49">
        <f ca="1">IFERROR(VLOOKUP($B399,INDIRECT(VLOOKUP($E399,보상!$S:$AA,2,FALSE)),MATCH(Q$6,INDIRECT(VLOOKUP($E399,보상!$S:$AA,3,FALSE)),0),FALSE),"ERROR")</f>
        <v>6000</v>
      </c>
      <c r="R399" s="49" t="b">
        <v>0</v>
      </c>
      <c r="S399" s="50" t="b">
        <v>0</v>
      </c>
      <c r="T399" s="50">
        <f ca="1">IFERROR(VLOOKUP($B399,INDIRECT(VLOOKUP($E399,보상!$S:$AA,2,FALSE)),MATCH(T$6,INDIRECT(VLOOKUP($E399,보상!$S:$AA,3,FALSE)),0),FALSE),"ERROR")</f>
        <v>4003021</v>
      </c>
      <c r="U399" s="134" t="str">
        <f ca="1">IFERROR(IF(T399=0,0,VLOOKUP(SUBSTITUTE(VLOOKUP(T399,#REF!,MATCH("strItemName",#REF!,0),FALSE),"SUI_",""),#REF!,2,FALSE)),"ERROR")</f>
        <v>ERROR</v>
      </c>
      <c r="V399" s="177">
        <f t="shared" ca="1" si="18"/>
        <v>4003021</v>
      </c>
      <c r="W399" s="134" t="str">
        <f ca="1">IFERROR(IF(V399=0,0,VLOOKUP(SUBSTITUTE(VLOOKUP(V399,#REF!,MATCH("strItemName",#REF!,0),FALSE),"SUI_",""),#REF!,2,FALSE)),"ERROR")</f>
        <v>ERROR</v>
      </c>
      <c r="X399" s="177">
        <f t="shared" ca="1" si="18"/>
        <v>4003021</v>
      </c>
      <c r="Y399" s="134" t="str">
        <f ca="1">IFERROR(IF(X399=0,0,VLOOKUP(SUBSTITUTE(VLOOKUP(X399,#REF!,MATCH("strItemName",#REF!,0),FALSE),"SUI_",""),#REF!,2,FALSE)),"ERROR")</f>
        <v>ERROR</v>
      </c>
      <c r="Z399" s="177">
        <f t="shared" ca="1" si="18"/>
        <v>4003021</v>
      </c>
      <c r="AA399" s="134" t="str">
        <f ca="1">IFERROR(IF(Z399=0,0,VLOOKUP(SUBSTITUTE(VLOOKUP(Z399,#REF!,MATCH("strItemName",#REF!,0),FALSE),"SUI_",""),#REF!,2,FALSE)),"ERROR")</f>
        <v>ERROR</v>
      </c>
      <c r="AB399" s="177">
        <f t="shared" ca="1" si="18"/>
        <v>4003021</v>
      </c>
      <c r="AC399" s="134" t="str">
        <f ca="1">IFERROR(IF(AB399=0,0,VLOOKUP(SUBSTITUTE(VLOOKUP(AB399,#REF!,MATCH("strItemName",#REF!,0),FALSE),"SUI_",""),#REF!,2,FALSE)),"ERROR")</f>
        <v>ERROR</v>
      </c>
      <c r="AD399" s="88">
        <v>0</v>
      </c>
      <c r="AE399" s="134">
        <v>0</v>
      </c>
      <c r="AF399" s="49">
        <f ca="1">IFERROR(VLOOKUP($B399,INDIRECT(VLOOKUP($E399,보상!$S:$AA,2,FALSE)),MATCH(AF$6,INDIRECT(VLOOKUP($E399,보상!$S:$AA,3,FALSE)),0),FALSE),"ERROR")</f>
        <v>2</v>
      </c>
      <c r="AG399" s="22">
        <v>0</v>
      </c>
      <c r="AH399" s="22">
        <v>0</v>
      </c>
      <c r="AI399" s="22">
        <v>0</v>
      </c>
      <c r="AJ399" s="22" t="b">
        <v>0</v>
      </c>
      <c r="AK399" s="22">
        <v>0</v>
      </c>
      <c r="AL399" s="22">
        <v>0</v>
      </c>
    </row>
    <row r="400" spans="1:38" ht="16.5" customHeight="1" x14ac:dyDescent="0.3">
      <c r="A400" s="21">
        <f>COUNTIF(FtbReward_Quest!$B:$B,$B400)+COUNTIF(FtbReward_Mode!$B:$B,$B400)+COUNTIF(FtbReward_Content!$B:$B,$B400)-1</f>
        <v>0</v>
      </c>
      <c r="B400" s="49">
        <f t="shared" si="19"/>
        <v>41031051</v>
      </c>
      <c r="C400" s="120">
        <v>4103105</v>
      </c>
      <c r="D400" s="49" t="s">
        <v>1848</v>
      </c>
      <c r="E400" s="49" t="s">
        <v>1935</v>
      </c>
      <c r="F400" s="120">
        <f>COUNTIF($C$8:$C400,$C400)</f>
        <v>1</v>
      </c>
      <c r="G400" s="49" t="b">
        <v>0</v>
      </c>
      <c r="H400" s="49">
        <v>0</v>
      </c>
      <c r="I400" s="129">
        <f>IFERROR(IF(H400=0,0,VLOOKUP(VLOOKUP(H400,#REF!,MATCH("strMailTitleID",#REF!,0),FALSE),#REF!,2,FALSE)),"ERROR")</f>
        <v>0</v>
      </c>
      <c r="J400" s="176">
        <v>0</v>
      </c>
      <c r="K400" s="129">
        <f>IFERROR(IF(J400=0,0,VLOOKUP(VLOOKUP(J400,#REF!,MATCH("strMailTitleID",#REF!,0),FALSE),#REF!,2,FALSE)),"ERROR")</f>
        <v>0</v>
      </c>
      <c r="L400" s="49">
        <f ca="1">IFERROR(VLOOKUP($B400,INDIRECT(VLOOKUP($E400,보상!$S:$AA,2,FALSE)),MATCH(L$6,INDIRECT(VLOOKUP($E400,보상!$S:$AA,3,FALSE)),0),FALSE),"ERROR")</f>
        <v>750</v>
      </c>
      <c r="M400" s="49">
        <v>0</v>
      </c>
      <c r="N400" s="49">
        <v>0</v>
      </c>
      <c r="O400" s="49">
        <v>0</v>
      </c>
      <c r="P400" s="49" t="str">
        <f ca="1">IFERROR(VLOOKUP($B400,INDIRECT(VLOOKUP($E400,보상!$S:$AA,2,FALSE)),MATCH(P$6,INDIRECT(VLOOKUP($E400,보상!$S:$AA,3,FALSE)),0),FALSE),"ERROR")</f>
        <v>Gold</v>
      </c>
      <c r="Q400" s="49">
        <f ca="1">IFERROR(VLOOKUP($B400,INDIRECT(VLOOKUP($E400,보상!$S:$AA,2,FALSE)),MATCH(Q$6,INDIRECT(VLOOKUP($E400,보상!$S:$AA,3,FALSE)),0),FALSE),"ERROR")</f>
        <v>7500</v>
      </c>
      <c r="R400" s="49" t="b">
        <v>0</v>
      </c>
      <c r="S400" s="50" t="b">
        <v>0</v>
      </c>
      <c r="T400" s="50">
        <f ca="1">IFERROR(VLOOKUP($B400,INDIRECT(VLOOKUP($E400,보상!$S:$AA,2,FALSE)),MATCH(T$6,INDIRECT(VLOOKUP($E400,보상!$S:$AA,3,FALSE)),0),FALSE),"ERROR")</f>
        <v>4003021</v>
      </c>
      <c r="U400" s="134" t="str">
        <f ca="1">IFERROR(IF(T400=0,0,VLOOKUP(SUBSTITUTE(VLOOKUP(T400,#REF!,MATCH("strItemName",#REF!,0),FALSE),"SUI_",""),#REF!,2,FALSE)),"ERROR")</f>
        <v>ERROR</v>
      </c>
      <c r="V400" s="177">
        <f t="shared" ca="1" si="18"/>
        <v>4003021</v>
      </c>
      <c r="W400" s="134" t="str">
        <f ca="1">IFERROR(IF(V400=0,0,VLOOKUP(SUBSTITUTE(VLOOKUP(V400,#REF!,MATCH("strItemName",#REF!,0),FALSE),"SUI_",""),#REF!,2,FALSE)),"ERROR")</f>
        <v>ERROR</v>
      </c>
      <c r="X400" s="177">
        <f t="shared" ca="1" si="18"/>
        <v>4003021</v>
      </c>
      <c r="Y400" s="134" t="str">
        <f ca="1">IFERROR(IF(X400=0,0,VLOOKUP(SUBSTITUTE(VLOOKUP(X400,#REF!,MATCH("strItemName",#REF!,0),FALSE),"SUI_",""),#REF!,2,FALSE)),"ERROR")</f>
        <v>ERROR</v>
      </c>
      <c r="Z400" s="177">
        <f t="shared" ca="1" si="18"/>
        <v>4003021</v>
      </c>
      <c r="AA400" s="134" t="str">
        <f ca="1">IFERROR(IF(Z400=0,0,VLOOKUP(SUBSTITUTE(VLOOKUP(Z400,#REF!,MATCH("strItemName",#REF!,0),FALSE),"SUI_",""),#REF!,2,FALSE)),"ERROR")</f>
        <v>ERROR</v>
      </c>
      <c r="AB400" s="177">
        <f t="shared" ca="1" si="18"/>
        <v>4003021</v>
      </c>
      <c r="AC400" s="134" t="str">
        <f ca="1">IFERROR(IF(AB400=0,0,VLOOKUP(SUBSTITUTE(VLOOKUP(AB400,#REF!,MATCH("strItemName",#REF!,0),FALSE),"SUI_",""),#REF!,2,FALSE)),"ERROR")</f>
        <v>ERROR</v>
      </c>
      <c r="AD400" s="88">
        <v>0</v>
      </c>
      <c r="AE400" s="134">
        <v>0</v>
      </c>
      <c r="AF400" s="49">
        <f ca="1">IFERROR(VLOOKUP($B400,INDIRECT(VLOOKUP($E400,보상!$S:$AA,2,FALSE)),MATCH(AF$6,INDIRECT(VLOOKUP($E400,보상!$S:$AA,3,FALSE)),0),FALSE),"ERROR")</f>
        <v>3</v>
      </c>
      <c r="AG400" s="22">
        <v>0</v>
      </c>
      <c r="AH400" s="22">
        <v>0</v>
      </c>
      <c r="AI400" s="22">
        <v>0</v>
      </c>
      <c r="AJ400" s="22" t="b">
        <v>0</v>
      </c>
      <c r="AK400" s="22">
        <v>0</v>
      </c>
      <c r="AL400" s="22">
        <v>0</v>
      </c>
    </row>
    <row r="401" spans="1:38" ht="16.5" customHeight="1" x14ac:dyDescent="0.3">
      <c r="A401" s="21">
        <f>COUNTIF(FtbReward_Quest!$B:$B,$B401)+COUNTIF(FtbReward_Mode!$B:$B,$B401)+COUNTIF(FtbReward_Content!$B:$B,$B401)-1</f>
        <v>0</v>
      </c>
      <c r="B401" s="49">
        <f t="shared" si="19"/>
        <v>41031061</v>
      </c>
      <c r="C401" s="120">
        <v>4103106</v>
      </c>
      <c r="D401" s="49" t="s">
        <v>1848</v>
      </c>
      <c r="E401" s="49" t="s">
        <v>1935</v>
      </c>
      <c r="F401" s="120">
        <f>COUNTIF($C$8:$C401,$C401)</f>
        <v>1</v>
      </c>
      <c r="G401" s="49" t="b">
        <v>0</v>
      </c>
      <c r="H401" s="49">
        <v>0</v>
      </c>
      <c r="I401" s="129">
        <f>IFERROR(IF(H401=0,0,VLOOKUP(VLOOKUP(H401,#REF!,MATCH("strMailTitleID",#REF!,0),FALSE),#REF!,2,FALSE)),"ERROR")</f>
        <v>0</v>
      </c>
      <c r="J401" s="176">
        <v>0</v>
      </c>
      <c r="K401" s="129">
        <f>IFERROR(IF(J401=0,0,VLOOKUP(VLOOKUP(J401,#REF!,MATCH("strMailTitleID",#REF!,0),FALSE),#REF!,2,FALSE)),"ERROR")</f>
        <v>0</v>
      </c>
      <c r="L401" s="49">
        <f ca="1">IFERROR(VLOOKUP($B401,INDIRECT(VLOOKUP($E401,보상!$S:$AA,2,FALSE)),MATCH(L$6,INDIRECT(VLOOKUP($E401,보상!$S:$AA,3,FALSE)),0),FALSE),"ERROR")</f>
        <v>900</v>
      </c>
      <c r="M401" s="49">
        <v>0</v>
      </c>
      <c r="N401" s="49">
        <v>0</v>
      </c>
      <c r="O401" s="49">
        <v>0</v>
      </c>
      <c r="P401" s="49" t="str">
        <f ca="1">IFERROR(VLOOKUP($B401,INDIRECT(VLOOKUP($E401,보상!$S:$AA,2,FALSE)),MATCH(P$6,INDIRECT(VLOOKUP($E401,보상!$S:$AA,3,FALSE)),0),FALSE),"ERROR")</f>
        <v>Gold</v>
      </c>
      <c r="Q401" s="49">
        <f ca="1">IFERROR(VLOOKUP($B401,INDIRECT(VLOOKUP($E401,보상!$S:$AA,2,FALSE)),MATCH(Q$6,INDIRECT(VLOOKUP($E401,보상!$S:$AA,3,FALSE)),0),FALSE),"ERROR")</f>
        <v>9000</v>
      </c>
      <c r="R401" s="49" t="b">
        <v>0</v>
      </c>
      <c r="S401" s="50" t="b">
        <v>0</v>
      </c>
      <c r="T401" s="50">
        <f ca="1">IFERROR(VLOOKUP($B401,INDIRECT(VLOOKUP($E401,보상!$S:$AA,2,FALSE)),MATCH(T$6,INDIRECT(VLOOKUP($E401,보상!$S:$AA,3,FALSE)),0),FALSE),"ERROR")</f>
        <v>4003021</v>
      </c>
      <c r="U401" s="134" t="str">
        <f ca="1">IFERROR(IF(T401=0,0,VLOOKUP(SUBSTITUTE(VLOOKUP(T401,#REF!,MATCH("strItemName",#REF!,0),FALSE),"SUI_",""),#REF!,2,FALSE)),"ERROR")</f>
        <v>ERROR</v>
      </c>
      <c r="V401" s="177">
        <f t="shared" ca="1" si="18"/>
        <v>4003021</v>
      </c>
      <c r="W401" s="134" t="str">
        <f ca="1">IFERROR(IF(V401=0,0,VLOOKUP(SUBSTITUTE(VLOOKUP(V401,#REF!,MATCH("strItemName",#REF!,0),FALSE),"SUI_",""),#REF!,2,FALSE)),"ERROR")</f>
        <v>ERROR</v>
      </c>
      <c r="X401" s="177">
        <f t="shared" ca="1" si="18"/>
        <v>4003021</v>
      </c>
      <c r="Y401" s="134" t="str">
        <f ca="1">IFERROR(IF(X401=0,0,VLOOKUP(SUBSTITUTE(VLOOKUP(X401,#REF!,MATCH("strItemName",#REF!,0),FALSE),"SUI_",""),#REF!,2,FALSE)),"ERROR")</f>
        <v>ERROR</v>
      </c>
      <c r="Z401" s="177">
        <f t="shared" ca="1" si="18"/>
        <v>4003021</v>
      </c>
      <c r="AA401" s="134" t="str">
        <f ca="1">IFERROR(IF(Z401=0,0,VLOOKUP(SUBSTITUTE(VLOOKUP(Z401,#REF!,MATCH("strItemName",#REF!,0),FALSE),"SUI_",""),#REF!,2,FALSE)),"ERROR")</f>
        <v>ERROR</v>
      </c>
      <c r="AB401" s="177">
        <f t="shared" ca="1" si="18"/>
        <v>4003021</v>
      </c>
      <c r="AC401" s="134" t="str">
        <f ca="1">IFERROR(IF(AB401=0,0,VLOOKUP(SUBSTITUTE(VLOOKUP(AB401,#REF!,MATCH("strItemName",#REF!,0),FALSE),"SUI_",""),#REF!,2,FALSE)),"ERROR")</f>
        <v>ERROR</v>
      </c>
      <c r="AD401" s="88">
        <v>0</v>
      </c>
      <c r="AE401" s="134">
        <v>0</v>
      </c>
      <c r="AF401" s="49">
        <f ca="1">IFERROR(VLOOKUP($B401,INDIRECT(VLOOKUP($E401,보상!$S:$AA,2,FALSE)),MATCH(AF$6,INDIRECT(VLOOKUP($E401,보상!$S:$AA,3,FALSE)),0),FALSE),"ERROR")</f>
        <v>4</v>
      </c>
      <c r="AG401" s="22">
        <v>0</v>
      </c>
      <c r="AH401" s="22">
        <v>0</v>
      </c>
      <c r="AI401" s="22">
        <v>0</v>
      </c>
      <c r="AJ401" s="22" t="b">
        <v>0</v>
      </c>
      <c r="AK401" s="22">
        <v>0</v>
      </c>
      <c r="AL401" s="22">
        <v>0</v>
      </c>
    </row>
    <row r="402" spans="1:38" ht="16.5" customHeight="1" x14ac:dyDescent="0.3">
      <c r="A402" s="21">
        <f>COUNTIF(FtbReward_Quest!$B:$B,$B402)+COUNTIF(FtbReward_Mode!$B:$B,$B402)+COUNTIF(FtbReward_Content!$B:$B,$B402)-1</f>
        <v>0</v>
      </c>
      <c r="B402" s="49">
        <f t="shared" si="19"/>
        <v>41032011</v>
      </c>
      <c r="C402" s="120">
        <v>4103201</v>
      </c>
      <c r="D402" s="49" t="s">
        <v>1849</v>
      </c>
      <c r="E402" s="49" t="s">
        <v>1935</v>
      </c>
      <c r="F402" s="120">
        <f>COUNTIF($C$8:$C402,$C402)</f>
        <v>1</v>
      </c>
      <c r="G402" s="49" t="b">
        <v>0</v>
      </c>
      <c r="H402" s="49">
        <v>0</v>
      </c>
      <c r="I402" s="129">
        <f>IFERROR(IF(H402=0,0,VLOOKUP(VLOOKUP(H402,#REF!,MATCH("strMailTitleID",#REF!,0),FALSE),#REF!,2,FALSE)),"ERROR")</f>
        <v>0</v>
      </c>
      <c r="J402" s="176">
        <v>0</v>
      </c>
      <c r="K402" s="129">
        <f>IFERROR(IF(J402=0,0,VLOOKUP(VLOOKUP(J402,#REF!,MATCH("strMailTitleID",#REF!,0),FALSE),#REF!,2,FALSE)),"ERROR")</f>
        <v>0</v>
      </c>
      <c r="L402" s="49">
        <f ca="1">IFERROR(VLOOKUP($B402,INDIRECT(VLOOKUP($E402,보상!$S:$AA,2,FALSE)),MATCH(L$6,INDIRECT(VLOOKUP($E402,보상!$S:$AA,3,FALSE)),0),FALSE),"ERROR")</f>
        <v>150</v>
      </c>
      <c r="M402" s="49">
        <v>0</v>
      </c>
      <c r="N402" s="49">
        <v>0</v>
      </c>
      <c r="O402" s="49">
        <v>0</v>
      </c>
      <c r="P402" s="49" t="str">
        <f ca="1">IFERROR(VLOOKUP($B402,INDIRECT(VLOOKUP($E402,보상!$S:$AA,2,FALSE)),MATCH(P$6,INDIRECT(VLOOKUP($E402,보상!$S:$AA,3,FALSE)),0),FALSE),"ERROR")</f>
        <v>Gold</v>
      </c>
      <c r="Q402" s="49">
        <f ca="1">IFERROR(VLOOKUP($B402,INDIRECT(VLOOKUP($E402,보상!$S:$AA,2,FALSE)),MATCH(Q$6,INDIRECT(VLOOKUP($E402,보상!$S:$AA,3,FALSE)),0),FALSE),"ERROR")</f>
        <v>1500</v>
      </c>
      <c r="R402" s="49" t="b">
        <v>0</v>
      </c>
      <c r="S402" s="50" t="b">
        <v>0</v>
      </c>
      <c r="T402" s="50">
        <f ca="1">IFERROR(VLOOKUP($B402,INDIRECT(VLOOKUP($E402,보상!$S:$AA,2,FALSE)),MATCH(T$6,INDIRECT(VLOOKUP($E402,보상!$S:$AA,3,FALSE)),0),FALSE),"ERROR")</f>
        <v>4001021</v>
      </c>
      <c r="U402" s="134" t="str">
        <f ca="1">IFERROR(IF(T402=0,0,VLOOKUP(SUBSTITUTE(VLOOKUP(T402,#REF!,MATCH("strItemName",#REF!,0),FALSE),"SUI_",""),#REF!,2,FALSE)),"ERROR")</f>
        <v>ERROR</v>
      </c>
      <c r="V402" s="177">
        <f t="shared" ca="1" si="18"/>
        <v>4001021</v>
      </c>
      <c r="W402" s="134" t="str">
        <f ca="1">IFERROR(IF(V402=0,0,VLOOKUP(SUBSTITUTE(VLOOKUP(V402,#REF!,MATCH("strItemName",#REF!,0),FALSE),"SUI_",""),#REF!,2,FALSE)),"ERROR")</f>
        <v>ERROR</v>
      </c>
      <c r="X402" s="177">
        <f t="shared" ca="1" si="18"/>
        <v>4001021</v>
      </c>
      <c r="Y402" s="134" t="str">
        <f ca="1">IFERROR(IF(X402=0,0,VLOOKUP(SUBSTITUTE(VLOOKUP(X402,#REF!,MATCH("strItemName",#REF!,0),FALSE),"SUI_",""),#REF!,2,FALSE)),"ERROR")</f>
        <v>ERROR</v>
      </c>
      <c r="Z402" s="177">
        <f t="shared" ca="1" si="18"/>
        <v>4001021</v>
      </c>
      <c r="AA402" s="134" t="str">
        <f ca="1">IFERROR(IF(Z402=0,0,VLOOKUP(SUBSTITUTE(VLOOKUP(Z402,#REF!,MATCH("strItemName",#REF!,0),FALSE),"SUI_",""),#REF!,2,FALSE)),"ERROR")</f>
        <v>ERROR</v>
      </c>
      <c r="AB402" s="177">
        <f t="shared" ca="1" si="18"/>
        <v>4001021</v>
      </c>
      <c r="AC402" s="134" t="str">
        <f ca="1">IFERROR(IF(AB402=0,0,VLOOKUP(SUBSTITUTE(VLOOKUP(AB402,#REF!,MATCH("strItemName",#REF!,0),FALSE),"SUI_",""),#REF!,2,FALSE)),"ERROR")</f>
        <v>ERROR</v>
      </c>
      <c r="AD402" s="88">
        <v>0</v>
      </c>
      <c r="AE402" s="134">
        <v>0</v>
      </c>
      <c r="AF402" s="49">
        <f ca="1">IFERROR(VLOOKUP($B402,INDIRECT(VLOOKUP($E402,보상!$S:$AA,2,FALSE)),MATCH(AF$6,INDIRECT(VLOOKUP($E402,보상!$S:$AA,3,FALSE)),0),FALSE),"ERROR")</f>
        <v>1</v>
      </c>
      <c r="AG402" s="22">
        <v>0</v>
      </c>
      <c r="AH402" s="22">
        <v>0</v>
      </c>
      <c r="AI402" s="22">
        <v>0</v>
      </c>
      <c r="AJ402" s="22" t="b">
        <v>0</v>
      </c>
      <c r="AK402" s="22">
        <v>0</v>
      </c>
      <c r="AL402" s="22">
        <v>0</v>
      </c>
    </row>
    <row r="403" spans="1:38" ht="16.5" customHeight="1" x14ac:dyDescent="0.3">
      <c r="A403" s="21">
        <f>COUNTIF(FtbReward_Quest!$B:$B,$B403)+COUNTIF(FtbReward_Mode!$B:$B,$B403)+COUNTIF(FtbReward_Content!$B:$B,$B403)-1</f>
        <v>0</v>
      </c>
      <c r="B403" s="49">
        <f t="shared" si="19"/>
        <v>41032021</v>
      </c>
      <c r="C403" s="120">
        <v>4103202</v>
      </c>
      <c r="D403" s="49" t="s">
        <v>1849</v>
      </c>
      <c r="E403" s="49" t="s">
        <v>1935</v>
      </c>
      <c r="F403" s="120">
        <f>COUNTIF($C$8:$C403,$C403)</f>
        <v>1</v>
      </c>
      <c r="G403" s="49" t="b">
        <v>0</v>
      </c>
      <c r="H403" s="49">
        <v>0</v>
      </c>
      <c r="I403" s="129">
        <f>IFERROR(IF(H403=0,0,VLOOKUP(VLOOKUP(H403,#REF!,MATCH("strMailTitleID",#REF!,0),FALSE),#REF!,2,FALSE)),"ERROR")</f>
        <v>0</v>
      </c>
      <c r="J403" s="176">
        <v>0</v>
      </c>
      <c r="K403" s="129">
        <f>IFERROR(IF(J403=0,0,VLOOKUP(VLOOKUP(J403,#REF!,MATCH("strMailTitleID",#REF!,0),FALSE),#REF!,2,FALSE)),"ERROR")</f>
        <v>0</v>
      </c>
      <c r="L403" s="49">
        <f ca="1">IFERROR(VLOOKUP($B403,INDIRECT(VLOOKUP($E403,보상!$S:$AA,2,FALSE)),MATCH(L$6,INDIRECT(VLOOKUP($E403,보상!$S:$AA,3,FALSE)),0),FALSE),"ERROR")</f>
        <v>300</v>
      </c>
      <c r="M403" s="49">
        <v>0</v>
      </c>
      <c r="N403" s="49">
        <v>0</v>
      </c>
      <c r="O403" s="49">
        <v>0</v>
      </c>
      <c r="P403" s="49" t="str">
        <f ca="1">IFERROR(VLOOKUP($B403,INDIRECT(VLOOKUP($E403,보상!$S:$AA,2,FALSE)),MATCH(P$6,INDIRECT(VLOOKUP($E403,보상!$S:$AA,3,FALSE)),0),FALSE),"ERROR")</f>
        <v>Gold</v>
      </c>
      <c r="Q403" s="49">
        <f ca="1">IFERROR(VLOOKUP($B403,INDIRECT(VLOOKUP($E403,보상!$S:$AA,2,FALSE)),MATCH(Q$6,INDIRECT(VLOOKUP($E403,보상!$S:$AA,3,FALSE)),0),FALSE),"ERROR")</f>
        <v>3000</v>
      </c>
      <c r="R403" s="49" t="b">
        <v>0</v>
      </c>
      <c r="S403" s="50" t="b">
        <v>0</v>
      </c>
      <c r="T403" s="50">
        <f ca="1">IFERROR(VLOOKUP($B403,INDIRECT(VLOOKUP($E403,보상!$S:$AA,2,FALSE)),MATCH(T$6,INDIRECT(VLOOKUP($E403,보상!$S:$AA,3,FALSE)),0),FALSE),"ERROR")</f>
        <v>4002021</v>
      </c>
      <c r="U403" s="134" t="str">
        <f ca="1">IFERROR(IF(T403=0,0,VLOOKUP(SUBSTITUTE(VLOOKUP(T403,#REF!,MATCH("strItemName",#REF!,0),FALSE),"SUI_",""),#REF!,2,FALSE)),"ERROR")</f>
        <v>ERROR</v>
      </c>
      <c r="V403" s="177">
        <f t="shared" ca="1" si="18"/>
        <v>4002021</v>
      </c>
      <c r="W403" s="134" t="str">
        <f ca="1">IFERROR(IF(V403=0,0,VLOOKUP(SUBSTITUTE(VLOOKUP(V403,#REF!,MATCH("strItemName",#REF!,0),FALSE),"SUI_",""),#REF!,2,FALSE)),"ERROR")</f>
        <v>ERROR</v>
      </c>
      <c r="X403" s="177">
        <f t="shared" ca="1" si="18"/>
        <v>4002021</v>
      </c>
      <c r="Y403" s="134" t="str">
        <f ca="1">IFERROR(IF(X403=0,0,VLOOKUP(SUBSTITUTE(VLOOKUP(X403,#REF!,MATCH("strItemName",#REF!,0),FALSE),"SUI_",""),#REF!,2,FALSE)),"ERROR")</f>
        <v>ERROR</v>
      </c>
      <c r="Z403" s="177">
        <f t="shared" ca="1" si="18"/>
        <v>4002021</v>
      </c>
      <c r="AA403" s="134" t="str">
        <f ca="1">IFERROR(IF(Z403=0,0,VLOOKUP(SUBSTITUTE(VLOOKUP(Z403,#REF!,MATCH("strItemName",#REF!,0),FALSE),"SUI_",""),#REF!,2,FALSE)),"ERROR")</f>
        <v>ERROR</v>
      </c>
      <c r="AB403" s="177">
        <f t="shared" ca="1" si="18"/>
        <v>4002021</v>
      </c>
      <c r="AC403" s="134" t="str">
        <f ca="1">IFERROR(IF(AB403=0,0,VLOOKUP(SUBSTITUTE(VLOOKUP(AB403,#REF!,MATCH("strItemName",#REF!,0),FALSE),"SUI_",""),#REF!,2,FALSE)),"ERROR")</f>
        <v>ERROR</v>
      </c>
      <c r="AD403" s="88">
        <v>0</v>
      </c>
      <c r="AE403" s="134">
        <v>0</v>
      </c>
      <c r="AF403" s="49">
        <f ca="1">IFERROR(VLOOKUP($B403,INDIRECT(VLOOKUP($E403,보상!$S:$AA,2,FALSE)),MATCH(AF$6,INDIRECT(VLOOKUP($E403,보상!$S:$AA,3,FALSE)),0),FALSE),"ERROR")</f>
        <v>1</v>
      </c>
      <c r="AG403" s="22">
        <v>0</v>
      </c>
      <c r="AH403" s="22">
        <v>0</v>
      </c>
      <c r="AI403" s="22">
        <v>0</v>
      </c>
      <c r="AJ403" s="22" t="b">
        <v>0</v>
      </c>
      <c r="AK403" s="22">
        <v>0</v>
      </c>
      <c r="AL403" s="22">
        <v>0</v>
      </c>
    </row>
    <row r="404" spans="1:38" ht="16.5" customHeight="1" x14ac:dyDescent="0.3">
      <c r="A404" s="21">
        <f>COUNTIF(FtbReward_Quest!$B:$B,$B404)+COUNTIF(FtbReward_Mode!$B:$B,$B404)+COUNTIF(FtbReward_Content!$B:$B,$B404)-1</f>
        <v>0</v>
      </c>
      <c r="B404" s="49">
        <f t="shared" si="19"/>
        <v>41032031</v>
      </c>
      <c r="C404" s="120">
        <v>4103203</v>
      </c>
      <c r="D404" s="49" t="s">
        <v>1849</v>
      </c>
      <c r="E404" s="49" t="s">
        <v>1935</v>
      </c>
      <c r="F404" s="120">
        <f>COUNTIF($C$8:$C404,$C404)</f>
        <v>1</v>
      </c>
      <c r="G404" s="49" t="b">
        <v>0</v>
      </c>
      <c r="H404" s="49">
        <v>0</v>
      </c>
      <c r="I404" s="129">
        <f>IFERROR(IF(H404=0,0,VLOOKUP(VLOOKUP(H404,#REF!,MATCH("strMailTitleID",#REF!,0),FALSE),#REF!,2,FALSE)),"ERROR")</f>
        <v>0</v>
      </c>
      <c r="J404" s="176">
        <v>0</v>
      </c>
      <c r="K404" s="129">
        <f>IFERROR(IF(J404=0,0,VLOOKUP(VLOOKUP(J404,#REF!,MATCH("strMailTitleID",#REF!,0),FALSE),#REF!,2,FALSE)),"ERROR")</f>
        <v>0</v>
      </c>
      <c r="L404" s="49">
        <f ca="1">IFERROR(VLOOKUP($B404,INDIRECT(VLOOKUP($E404,보상!$S:$AA,2,FALSE)),MATCH(L$6,INDIRECT(VLOOKUP($E404,보상!$S:$AA,3,FALSE)),0),FALSE),"ERROR")</f>
        <v>450</v>
      </c>
      <c r="M404" s="49">
        <v>0</v>
      </c>
      <c r="N404" s="49">
        <v>0</v>
      </c>
      <c r="O404" s="49">
        <v>0</v>
      </c>
      <c r="P404" s="49" t="str">
        <f ca="1">IFERROR(VLOOKUP($B404,INDIRECT(VLOOKUP($E404,보상!$S:$AA,2,FALSE)),MATCH(P$6,INDIRECT(VLOOKUP($E404,보상!$S:$AA,3,FALSE)),0),FALSE),"ERROR")</f>
        <v>Gold</v>
      </c>
      <c r="Q404" s="49">
        <f ca="1">IFERROR(VLOOKUP($B404,INDIRECT(VLOOKUP($E404,보상!$S:$AA,2,FALSE)),MATCH(Q$6,INDIRECT(VLOOKUP($E404,보상!$S:$AA,3,FALSE)),0),FALSE),"ERROR")</f>
        <v>4500</v>
      </c>
      <c r="R404" s="49" t="b">
        <v>0</v>
      </c>
      <c r="S404" s="50" t="b">
        <v>0</v>
      </c>
      <c r="T404" s="50">
        <f ca="1">IFERROR(VLOOKUP($B404,INDIRECT(VLOOKUP($E404,보상!$S:$AA,2,FALSE)),MATCH(T$6,INDIRECT(VLOOKUP($E404,보상!$S:$AA,3,FALSE)),0),FALSE),"ERROR")</f>
        <v>4003021</v>
      </c>
      <c r="U404" s="134" t="str">
        <f ca="1">IFERROR(IF(T404=0,0,VLOOKUP(SUBSTITUTE(VLOOKUP(T404,#REF!,MATCH("strItemName",#REF!,0),FALSE),"SUI_",""),#REF!,2,FALSE)),"ERROR")</f>
        <v>ERROR</v>
      </c>
      <c r="V404" s="177">
        <f t="shared" ca="1" si="18"/>
        <v>4003021</v>
      </c>
      <c r="W404" s="134" t="str">
        <f ca="1">IFERROR(IF(V404=0,0,VLOOKUP(SUBSTITUTE(VLOOKUP(V404,#REF!,MATCH("strItemName",#REF!,0),FALSE),"SUI_",""),#REF!,2,FALSE)),"ERROR")</f>
        <v>ERROR</v>
      </c>
      <c r="X404" s="177">
        <f t="shared" ca="1" si="18"/>
        <v>4003021</v>
      </c>
      <c r="Y404" s="134" t="str">
        <f ca="1">IFERROR(IF(X404=0,0,VLOOKUP(SUBSTITUTE(VLOOKUP(X404,#REF!,MATCH("strItemName",#REF!,0),FALSE),"SUI_",""),#REF!,2,FALSE)),"ERROR")</f>
        <v>ERROR</v>
      </c>
      <c r="Z404" s="177">
        <f t="shared" ca="1" si="18"/>
        <v>4003021</v>
      </c>
      <c r="AA404" s="134" t="str">
        <f ca="1">IFERROR(IF(Z404=0,0,VLOOKUP(SUBSTITUTE(VLOOKUP(Z404,#REF!,MATCH("strItemName",#REF!,0),FALSE),"SUI_",""),#REF!,2,FALSE)),"ERROR")</f>
        <v>ERROR</v>
      </c>
      <c r="AB404" s="177">
        <f t="shared" ca="1" si="18"/>
        <v>4003021</v>
      </c>
      <c r="AC404" s="134" t="str">
        <f ca="1">IFERROR(IF(AB404=0,0,VLOOKUP(SUBSTITUTE(VLOOKUP(AB404,#REF!,MATCH("strItemName",#REF!,0),FALSE),"SUI_",""),#REF!,2,FALSE)),"ERROR")</f>
        <v>ERROR</v>
      </c>
      <c r="AD404" s="88">
        <v>0</v>
      </c>
      <c r="AE404" s="134">
        <v>0</v>
      </c>
      <c r="AF404" s="49">
        <f ca="1">IFERROR(VLOOKUP($B404,INDIRECT(VLOOKUP($E404,보상!$S:$AA,2,FALSE)),MATCH(AF$6,INDIRECT(VLOOKUP($E404,보상!$S:$AA,3,FALSE)),0),FALSE),"ERROR")</f>
        <v>1</v>
      </c>
      <c r="AG404" s="22">
        <v>0</v>
      </c>
      <c r="AH404" s="22">
        <v>0</v>
      </c>
      <c r="AI404" s="22">
        <v>0</v>
      </c>
      <c r="AJ404" s="22" t="b">
        <v>0</v>
      </c>
      <c r="AK404" s="22">
        <v>0</v>
      </c>
      <c r="AL404" s="22">
        <v>0</v>
      </c>
    </row>
    <row r="405" spans="1:38" ht="16.5" customHeight="1" x14ac:dyDescent="0.3">
      <c r="A405" s="21">
        <f>COUNTIF(FtbReward_Quest!$B:$B,$B405)+COUNTIF(FtbReward_Mode!$B:$B,$B405)+COUNTIF(FtbReward_Content!$B:$B,$B405)-1</f>
        <v>0</v>
      </c>
      <c r="B405" s="49">
        <f t="shared" si="19"/>
        <v>41032041</v>
      </c>
      <c r="C405" s="120">
        <v>4103204</v>
      </c>
      <c r="D405" s="49" t="s">
        <v>1849</v>
      </c>
      <c r="E405" s="49" t="s">
        <v>1935</v>
      </c>
      <c r="F405" s="120">
        <f>COUNTIF($C$8:$C405,$C405)</f>
        <v>1</v>
      </c>
      <c r="G405" s="49" t="b">
        <v>0</v>
      </c>
      <c r="H405" s="49">
        <v>0</v>
      </c>
      <c r="I405" s="129">
        <f>IFERROR(IF(H405=0,0,VLOOKUP(VLOOKUP(H405,#REF!,MATCH("strMailTitleID",#REF!,0),FALSE),#REF!,2,FALSE)),"ERROR")</f>
        <v>0</v>
      </c>
      <c r="J405" s="176">
        <v>0</v>
      </c>
      <c r="K405" s="129">
        <f>IFERROR(IF(J405=0,0,VLOOKUP(VLOOKUP(J405,#REF!,MATCH("strMailTitleID",#REF!,0),FALSE),#REF!,2,FALSE)),"ERROR")</f>
        <v>0</v>
      </c>
      <c r="L405" s="49">
        <f ca="1">IFERROR(VLOOKUP($B405,INDIRECT(VLOOKUP($E405,보상!$S:$AA,2,FALSE)),MATCH(L$6,INDIRECT(VLOOKUP($E405,보상!$S:$AA,3,FALSE)),0),FALSE),"ERROR")</f>
        <v>600</v>
      </c>
      <c r="M405" s="49">
        <v>0</v>
      </c>
      <c r="N405" s="49">
        <v>0</v>
      </c>
      <c r="O405" s="49">
        <v>0</v>
      </c>
      <c r="P405" s="49" t="str">
        <f ca="1">IFERROR(VLOOKUP($B405,INDIRECT(VLOOKUP($E405,보상!$S:$AA,2,FALSE)),MATCH(P$6,INDIRECT(VLOOKUP($E405,보상!$S:$AA,3,FALSE)),0),FALSE),"ERROR")</f>
        <v>Gold</v>
      </c>
      <c r="Q405" s="49">
        <f ca="1">IFERROR(VLOOKUP($B405,INDIRECT(VLOOKUP($E405,보상!$S:$AA,2,FALSE)),MATCH(Q$6,INDIRECT(VLOOKUP($E405,보상!$S:$AA,3,FALSE)),0),FALSE),"ERROR")</f>
        <v>6000</v>
      </c>
      <c r="R405" s="49" t="b">
        <v>0</v>
      </c>
      <c r="S405" s="50" t="b">
        <v>0</v>
      </c>
      <c r="T405" s="50">
        <f ca="1">IFERROR(VLOOKUP($B405,INDIRECT(VLOOKUP($E405,보상!$S:$AA,2,FALSE)),MATCH(T$6,INDIRECT(VLOOKUP($E405,보상!$S:$AA,3,FALSE)),0),FALSE),"ERROR")</f>
        <v>4003021</v>
      </c>
      <c r="U405" s="134" t="str">
        <f ca="1">IFERROR(IF(T405=0,0,VLOOKUP(SUBSTITUTE(VLOOKUP(T405,#REF!,MATCH("strItemName",#REF!,0),FALSE),"SUI_",""),#REF!,2,FALSE)),"ERROR")</f>
        <v>ERROR</v>
      </c>
      <c r="V405" s="177">
        <f t="shared" ca="1" si="18"/>
        <v>4003021</v>
      </c>
      <c r="W405" s="134" t="str">
        <f ca="1">IFERROR(IF(V405=0,0,VLOOKUP(SUBSTITUTE(VLOOKUP(V405,#REF!,MATCH("strItemName",#REF!,0),FALSE),"SUI_",""),#REF!,2,FALSE)),"ERROR")</f>
        <v>ERROR</v>
      </c>
      <c r="X405" s="177">
        <f t="shared" ca="1" si="18"/>
        <v>4003021</v>
      </c>
      <c r="Y405" s="134" t="str">
        <f ca="1">IFERROR(IF(X405=0,0,VLOOKUP(SUBSTITUTE(VLOOKUP(X405,#REF!,MATCH("strItemName",#REF!,0),FALSE),"SUI_",""),#REF!,2,FALSE)),"ERROR")</f>
        <v>ERROR</v>
      </c>
      <c r="Z405" s="177">
        <f t="shared" ca="1" si="18"/>
        <v>4003021</v>
      </c>
      <c r="AA405" s="134" t="str">
        <f ca="1">IFERROR(IF(Z405=0,0,VLOOKUP(SUBSTITUTE(VLOOKUP(Z405,#REF!,MATCH("strItemName",#REF!,0),FALSE),"SUI_",""),#REF!,2,FALSE)),"ERROR")</f>
        <v>ERROR</v>
      </c>
      <c r="AB405" s="177">
        <f t="shared" ca="1" si="18"/>
        <v>4003021</v>
      </c>
      <c r="AC405" s="134" t="str">
        <f ca="1">IFERROR(IF(AB405=0,0,VLOOKUP(SUBSTITUTE(VLOOKUP(AB405,#REF!,MATCH("strItemName",#REF!,0),FALSE),"SUI_",""),#REF!,2,FALSE)),"ERROR")</f>
        <v>ERROR</v>
      </c>
      <c r="AD405" s="88">
        <v>0</v>
      </c>
      <c r="AE405" s="134">
        <v>0</v>
      </c>
      <c r="AF405" s="49">
        <f ca="1">IFERROR(VLOOKUP($B405,INDIRECT(VLOOKUP($E405,보상!$S:$AA,2,FALSE)),MATCH(AF$6,INDIRECT(VLOOKUP($E405,보상!$S:$AA,3,FALSE)),0),FALSE),"ERROR")</f>
        <v>2</v>
      </c>
      <c r="AG405" s="22">
        <v>0</v>
      </c>
      <c r="AH405" s="22">
        <v>0</v>
      </c>
      <c r="AI405" s="22">
        <v>0</v>
      </c>
      <c r="AJ405" s="22" t="b">
        <v>0</v>
      </c>
      <c r="AK405" s="22">
        <v>0</v>
      </c>
      <c r="AL405" s="22">
        <v>0</v>
      </c>
    </row>
    <row r="406" spans="1:38" ht="16.5" customHeight="1" x14ac:dyDescent="0.3">
      <c r="A406" s="21">
        <f>COUNTIF(FtbReward_Quest!$B:$B,$B406)+COUNTIF(FtbReward_Mode!$B:$B,$B406)+COUNTIF(FtbReward_Content!$B:$B,$B406)-1</f>
        <v>0</v>
      </c>
      <c r="B406" s="49">
        <f t="shared" si="19"/>
        <v>41032051</v>
      </c>
      <c r="C406" s="120">
        <v>4103205</v>
      </c>
      <c r="D406" s="49" t="s">
        <v>1849</v>
      </c>
      <c r="E406" s="49" t="s">
        <v>1935</v>
      </c>
      <c r="F406" s="120">
        <f>COUNTIF($C$8:$C406,$C406)</f>
        <v>1</v>
      </c>
      <c r="G406" s="49" t="b">
        <v>0</v>
      </c>
      <c r="H406" s="49">
        <v>0</v>
      </c>
      <c r="I406" s="129">
        <f>IFERROR(IF(H406=0,0,VLOOKUP(VLOOKUP(H406,#REF!,MATCH("strMailTitleID",#REF!,0),FALSE),#REF!,2,FALSE)),"ERROR")</f>
        <v>0</v>
      </c>
      <c r="J406" s="176">
        <v>0</v>
      </c>
      <c r="K406" s="129">
        <f>IFERROR(IF(J406=0,0,VLOOKUP(VLOOKUP(J406,#REF!,MATCH("strMailTitleID",#REF!,0),FALSE),#REF!,2,FALSE)),"ERROR")</f>
        <v>0</v>
      </c>
      <c r="L406" s="49">
        <f ca="1">IFERROR(VLOOKUP($B406,INDIRECT(VLOOKUP($E406,보상!$S:$AA,2,FALSE)),MATCH(L$6,INDIRECT(VLOOKUP($E406,보상!$S:$AA,3,FALSE)),0),FALSE),"ERROR")</f>
        <v>750</v>
      </c>
      <c r="M406" s="49">
        <v>0</v>
      </c>
      <c r="N406" s="49">
        <v>0</v>
      </c>
      <c r="O406" s="49">
        <v>0</v>
      </c>
      <c r="P406" s="49" t="str">
        <f ca="1">IFERROR(VLOOKUP($B406,INDIRECT(VLOOKUP($E406,보상!$S:$AA,2,FALSE)),MATCH(P$6,INDIRECT(VLOOKUP($E406,보상!$S:$AA,3,FALSE)),0),FALSE),"ERROR")</f>
        <v>Gold</v>
      </c>
      <c r="Q406" s="49">
        <f ca="1">IFERROR(VLOOKUP($B406,INDIRECT(VLOOKUP($E406,보상!$S:$AA,2,FALSE)),MATCH(Q$6,INDIRECT(VLOOKUP($E406,보상!$S:$AA,3,FALSE)),0),FALSE),"ERROR")</f>
        <v>7500</v>
      </c>
      <c r="R406" s="49" t="b">
        <v>0</v>
      </c>
      <c r="S406" s="50" t="b">
        <v>0</v>
      </c>
      <c r="T406" s="50">
        <f ca="1">IFERROR(VLOOKUP($B406,INDIRECT(VLOOKUP($E406,보상!$S:$AA,2,FALSE)),MATCH(T$6,INDIRECT(VLOOKUP($E406,보상!$S:$AA,3,FALSE)),0),FALSE),"ERROR")</f>
        <v>4003021</v>
      </c>
      <c r="U406" s="134" t="str">
        <f ca="1">IFERROR(IF(T406=0,0,VLOOKUP(SUBSTITUTE(VLOOKUP(T406,#REF!,MATCH("strItemName",#REF!,0),FALSE),"SUI_",""),#REF!,2,FALSE)),"ERROR")</f>
        <v>ERROR</v>
      </c>
      <c r="V406" s="177">
        <f t="shared" ca="1" si="18"/>
        <v>4003021</v>
      </c>
      <c r="W406" s="134" t="str">
        <f ca="1">IFERROR(IF(V406=0,0,VLOOKUP(SUBSTITUTE(VLOOKUP(V406,#REF!,MATCH("strItemName",#REF!,0),FALSE),"SUI_",""),#REF!,2,FALSE)),"ERROR")</f>
        <v>ERROR</v>
      </c>
      <c r="X406" s="177">
        <f t="shared" ca="1" si="18"/>
        <v>4003021</v>
      </c>
      <c r="Y406" s="134" t="str">
        <f ca="1">IFERROR(IF(X406=0,0,VLOOKUP(SUBSTITUTE(VLOOKUP(X406,#REF!,MATCH("strItemName",#REF!,0),FALSE),"SUI_",""),#REF!,2,FALSE)),"ERROR")</f>
        <v>ERROR</v>
      </c>
      <c r="Z406" s="177">
        <f t="shared" ca="1" si="18"/>
        <v>4003021</v>
      </c>
      <c r="AA406" s="134" t="str">
        <f ca="1">IFERROR(IF(Z406=0,0,VLOOKUP(SUBSTITUTE(VLOOKUP(Z406,#REF!,MATCH("strItemName",#REF!,0),FALSE),"SUI_",""),#REF!,2,FALSE)),"ERROR")</f>
        <v>ERROR</v>
      </c>
      <c r="AB406" s="177">
        <f t="shared" ca="1" si="18"/>
        <v>4003021</v>
      </c>
      <c r="AC406" s="134" t="str">
        <f ca="1">IFERROR(IF(AB406=0,0,VLOOKUP(SUBSTITUTE(VLOOKUP(AB406,#REF!,MATCH("strItemName",#REF!,0),FALSE),"SUI_",""),#REF!,2,FALSE)),"ERROR")</f>
        <v>ERROR</v>
      </c>
      <c r="AD406" s="88">
        <v>0</v>
      </c>
      <c r="AE406" s="134">
        <v>0</v>
      </c>
      <c r="AF406" s="49">
        <f ca="1">IFERROR(VLOOKUP($B406,INDIRECT(VLOOKUP($E406,보상!$S:$AA,2,FALSE)),MATCH(AF$6,INDIRECT(VLOOKUP($E406,보상!$S:$AA,3,FALSE)),0),FALSE),"ERROR")</f>
        <v>3</v>
      </c>
      <c r="AG406" s="22">
        <v>0</v>
      </c>
      <c r="AH406" s="22">
        <v>0</v>
      </c>
      <c r="AI406" s="22">
        <v>0</v>
      </c>
      <c r="AJ406" s="22" t="b">
        <v>0</v>
      </c>
      <c r="AK406" s="22">
        <v>0</v>
      </c>
      <c r="AL406" s="22">
        <v>0</v>
      </c>
    </row>
    <row r="407" spans="1:38" ht="16.5" customHeight="1" x14ac:dyDescent="0.3">
      <c r="A407" s="21">
        <f>COUNTIF(FtbReward_Quest!$B:$B,$B407)+COUNTIF(FtbReward_Mode!$B:$B,$B407)+COUNTIF(FtbReward_Content!$B:$B,$B407)-1</f>
        <v>0</v>
      </c>
      <c r="B407" s="49">
        <f t="shared" si="19"/>
        <v>41032061</v>
      </c>
      <c r="C407" s="120">
        <v>4103206</v>
      </c>
      <c r="D407" s="49" t="s">
        <v>1849</v>
      </c>
      <c r="E407" s="49" t="s">
        <v>1935</v>
      </c>
      <c r="F407" s="120">
        <f>COUNTIF($C$8:$C407,$C407)</f>
        <v>1</v>
      </c>
      <c r="G407" s="49" t="b">
        <v>0</v>
      </c>
      <c r="H407" s="49">
        <v>0</v>
      </c>
      <c r="I407" s="129">
        <f>IFERROR(IF(H407=0,0,VLOOKUP(VLOOKUP(H407,#REF!,MATCH("strMailTitleID",#REF!,0),FALSE),#REF!,2,FALSE)),"ERROR")</f>
        <v>0</v>
      </c>
      <c r="J407" s="176">
        <v>0</v>
      </c>
      <c r="K407" s="129">
        <f>IFERROR(IF(J407=0,0,VLOOKUP(VLOOKUP(J407,#REF!,MATCH("strMailTitleID",#REF!,0),FALSE),#REF!,2,FALSE)),"ERROR")</f>
        <v>0</v>
      </c>
      <c r="L407" s="49">
        <f ca="1">IFERROR(VLOOKUP($B407,INDIRECT(VLOOKUP($E407,보상!$S:$AA,2,FALSE)),MATCH(L$6,INDIRECT(VLOOKUP($E407,보상!$S:$AA,3,FALSE)),0),FALSE),"ERROR")</f>
        <v>900</v>
      </c>
      <c r="M407" s="49">
        <v>0</v>
      </c>
      <c r="N407" s="49">
        <v>0</v>
      </c>
      <c r="O407" s="49">
        <v>0</v>
      </c>
      <c r="P407" s="49" t="str">
        <f ca="1">IFERROR(VLOOKUP($B407,INDIRECT(VLOOKUP($E407,보상!$S:$AA,2,FALSE)),MATCH(P$6,INDIRECT(VLOOKUP($E407,보상!$S:$AA,3,FALSE)),0),FALSE),"ERROR")</f>
        <v>Gold</v>
      </c>
      <c r="Q407" s="49">
        <f ca="1">IFERROR(VLOOKUP($B407,INDIRECT(VLOOKUP($E407,보상!$S:$AA,2,FALSE)),MATCH(Q$6,INDIRECT(VLOOKUP($E407,보상!$S:$AA,3,FALSE)),0),FALSE),"ERROR")</f>
        <v>9000</v>
      </c>
      <c r="R407" s="49" t="b">
        <v>0</v>
      </c>
      <c r="S407" s="50" t="b">
        <v>0</v>
      </c>
      <c r="T407" s="50">
        <f ca="1">IFERROR(VLOOKUP($B407,INDIRECT(VLOOKUP($E407,보상!$S:$AA,2,FALSE)),MATCH(T$6,INDIRECT(VLOOKUP($E407,보상!$S:$AA,3,FALSE)),0),FALSE),"ERROR")</f>
        <v>4003021</v>
      </c>
      <c r="U407" s="134" t="str">
        <f ca="1">IFERROR(IF(T407=0,0,VLOOKUP(SUBSTITUTE(VLOOKUP(T407,#REF!,MATCH("strItemName",#REF!,0),FALSE),"SUI_",""),#REF!,2,FALSE)),"ERROR")</f>
        <v>ERROR</v>
      </c>
      <c r="V407" s="177">
        <f t="shared" ca="1" si="18"/>
        <v>4003021</v>
      </c>
      <c r="W407" s="134" t="str">
        <f ca="1">IFERROR(IF(V407=0,0,VLOOKUP(SUBSTITUTE(VLOOKUP(V407,#REF!,MATCH("strItemName",#REF!,0),FALSE),"SUI_",""),#REF!,2,FALSE)),"ERROR")</f>
        <v>ERROR</v>
      </c>
      <c r="X407" s="177">
        <f t="shared" ca="1" si="18"/>
        <v>4003021</v>
      </c>
      <c r="Y407" s="134" t="str">
        <f ca="1">IFERROR(IF(X407=0,0,VLOOKUP(SUBSTITUTE(VLOOKUP(X407,#REF!,MATCH("strItemName",#REF!,0),FALSE),"SUI_",""),#REF!,2,FALSE)),"ERROR")</f>
        <v>ERROR</v>
      </c>
      <c r="Z407" s="177">
        <f t="shared" ca="1" si="18"/>
        <v>4003021</v>
      </c>
      <c r="AA407" s="134" t="str">
        <f ca="1">IFERROR(IF(Z407=0,0,VLOOKUP(SUBSTITUTE(VLOOKUP(Z407,#REF!,MATCH("strItemName",#REF!,0),FALSE),"SUI_",""),#REF!,2,FALSE)),"ERROR")</f>
        <v>ERROR</v>
      </c>
      <c r="AB407" s="177">
        <f t="shared" ca="1" si="18"/>
        <v>4003021</v>
      </c>
      <c r="AC407" s="134" t="str">
        <f ca="1">IFERROR(IF(AB407=0,0,VLOOKUP(SUBSTITUTE(VLOOKUP(AB407,#REF!,MATCH("strItemName",#REF!,0),FALSE),"SUI_",""),#REF!,2,FALSE)),"ERROR")</f>
        <v>ERROR</v>
      </c>
      <c r="AD407" s="88">
        <v>0</v>
      </c>
      <c r="AE407" s="134">
        <v>0</v>
      </c>
      <c r="AF407" s="49">
        <f ca="1">IFERROR(VLOOKUP($B407,INDIRECT(VLOOKUP($E407,보상!$S:$AA,2,FALSE)),MATCH(AF$6,INDIRECT(VLOOKUP($E407,보상!$S:$AA,3,FALSE)),0),FALSE),"ERROR")</f>
        <v>4</v>
      </c>
      <c r="AG407" s="22">
        <v>0</v>
      </c>
      <c r="AH407" s="22">
        <v>0</v>
      </c>
      <c r="AI407" s="22">
        <v>0</v>
      </c>
      <c r="AJ407" s="22" t="b">
        <v>0</v>
      </c>
      <c r="AK407" s="22">
        <v>0</v>
      </c>
      <c r="AL407" s="22">
        <v>0</v>
      </c>
    </row>
    <row r="408" spans="1:38" ht="16.5" customHeight="1" x14ac:dyDescent="0.3">
      <c r="A408" s="21">
        <f>COUNTIF(FtbReward_Quest!$B:$B,$B408)+COUNTIF(FtbReward_Mode!$B:$B,$B408)+COUNTIF(FtbReward_Content!$B:$B,$B408)-1</f>
        <v>0</v>
      </c>
      <c r="B408" s="49">
        <f t="shared" si="19"/>
        <v>41033011</v>
      </c>
      <c r="C408" s="120">
        <v>4103301</v>
      </c>
      <c r="D408" s="49" t="s">
        <v>1850</v>
      </c>
      <c r="E408" s="49" t="s">
        <v>1935</v>
      </c>
      <c r="F408" s="120">
        <f>COUNTIF($C$8:$C408,$C408)</f>
        <v>1</v>
      </c>
      <c r="G408" s="49" t="b">
        <v>0</v>
      </c>
      <c r="H408" s="49">
        <v>0</v>
      </c>
      <c r="I408" s="129">
        <f>IFERROR(IF(H408=0,0,VLOOKUP(VLOOKUP(H408,#REF!,MATCH("strMailTitleID",#REF!,0),FALSE),#REF!,2,FALSE)),"ERROR")</f>
        <v>0</v>
      </c>
      <c r="J408" s="176">
        <v>0</v>
      </c>
      <c r="K408" s="129">
        <f>IFERROR(IF(J408=0,0,VLOOKUP(VLOOKUP(J408,#REF!,MATCH("strMailTitleID",#REF!,0),FALSE),#REF!,2,FALSE)),"ERROR")</f>
        <v>0</v>
      </c>
      <c r="L408" s="49">
        <f ca="1">IFERROR(VLOOKUP($B408,INDIRECT(VLOOKUP($E408,보상!$S:$AA,2,FALSE)),MATCH(L$6,INDIRECT(VLOOKUP($E408,보상!$S:$AA,3,FALSE)),0),FALSE),"ERROR")</f>
        <v>150</v>
      </c>
      <c r="M408" s="49">
        <v>0</v>
      </c>
      <c r="N408" s="49">
        <v>0</v>
      </c>
      <c r="O408" s="49">
        <v>0</v>
      </c>
      <c r="P408" s="49" t="str">
        <f ca="1">IFERROR(VLOOKUP($B408,INDIRECT(VLOOKUP($E408,보상!$S:$AA,2,FALSE)),MATCH(P$6,INDIRECT(VLOOKUP($E408,보상!$S:$AA,3,FALSE)),0),FALSE),"ERROR")</f>
        <v>Gold</v>
      </c>
      <c r="Q408" s="49">
        <f ca="1">IFERROR(VLOOKUP($B408,INDIRECT(VLOOKUP($E408,보상!$S:$AA,2,FALSE)),MATCH(Q$6,INDIRECT(VLOOKUP($E408,보상!$S:$AA,3,FALSE)),0),FALSE),"ERROR")</f>
        <v>1500</v>
      </c>
      <c r="R408" s="49" t="b">
        <v>0</v>
      </c>
      <c r="S408" s="50" t="b">
        <v>0</v>
      </c>
      <c r="T408" s="50">
        <f ca="1">IFERROR(VLOOKUP($B408,INDIRECT(VLOOKUP($E408,보상!$S:$AA,2,FALSE)),MATCH(T$6,INDIRECT(VLOOKUP($E408,보상!$S:$AA,3,FALSE)),0),FALSE),"ERROR")</f>
        <v>2003001</v>
      </c>
      <c r="U408" s="134" t="str">
        <f ca="1">IFERROR(IF(T408=0,0,VLOOKUP(SUBSTITUTE(VLOOKUP(T408,#REF!,MATCH("strItemName",#REF!,0),FALSE),"SUI_",""),#REF!,2,FALSE)),"ERROR")</f>
        <v>ERROR</v>
      </c>
      <c r="V408" s="177">
        <f t="shared" ca="1" si="18"/>
        <v>2003001</v>
      </c>
      <c r="W408" s="134" t="str">
        <f ca="1">IFERROR(IF(V408=0,0,VLOOKUP(SUBSTITUTE(VLOOKUP(V408,#REF!,MATCH("strItemName",#REF!,0),FALSE),"SUI_",""),#REF!,2,FALSE)),"ERROR")</f>
        <v>ERROR</v>
      </c>
      <c r="X408" s="177">
        <f t="shared" ca="1" si="18"/>
        <v>2003001</v>
      </c>
      <c r="Y408" s="134" t="str">
        <f ca="1">IFERROR(IF(X408=0,0,VLOOKUP(SUBSTITUTE(VLOOKUP(X408,#REF!,MATCH("strItemName",#REF!,0),FALSE),"SUI_",""),#REF!,2,FALSE)),"ERROR")</f>
        <v>ERROR</v>
      </c>
      <c r="Z408" s="177">
        <f t="shared" ca="1" si="18"/>
        <v>2003001</v>
      </c>
      <c r="AA408" s="134" t="str">
        <f ca="1">IFERROR(IF(Z408=0,0,VLOOKUP(SUBSTITUTE(VLOOKUP(Z408,#REF!,MATCH("strItemName",#REF!,0),FALSE),"SUI_",""),#REF!,2,FALSE)),"ERROR")</f>
        <v>ERROR</v>
      </c>
      <c r="AB408" s="177">
        <f t="shared" ca="1" si="18"/>
        <v>2003001</v>
      </c>
      <c r="AC408" s="134" t="str">
        <f ca="1">IFERROR(IF(AB408=0,0,VLOOKUP(SUBSTITUTE(VLOOKUP(AB408,#REF!,MATCH("strItemName",#REF!,0),FALSE),"SUI_",""),#REF!,2,FALSE)),"ERROR")</f>
        <v>ERROR</v>
      </c>
      <c r="AD408" s="88">
        <v>0</v>
      </c>
      <c r="AE408" s="134">
        <v>0</v>
      </c>
      <c r="AF408" s="49">
        <f ca="1">IFERROR(VLOOKUP($B408,INDIRECT(VLOOKUP($E408,보상!$S:$AA,2,FALSE)),MATCH(AF$6,INDIRECT(VLOOKUP($E408,보상!$S:$AA,3,FALSE)),0),FALSE),"ERROR")</f>
        <v>10</v>
      </c>
      <c r="AG408" s="22">
        <v>0</v>
      </c>
      <c r="AH408" s="22">
        <v>0</v>
      </c>
      <c r="AI408" s="22">
        <v>0</v>
      </c>
      <c r="AJ408" s="22" t="b">
        <v>0</v>
      </c>
      <c r="AK408" s="22">
        <v>0</v>
      </c>
      <c r="AL408" s="22">
        <v>0</v>
      </c>
    </row>
    <row r="409" spans="1:38" ht="16.5" customHeight="1" x14ac:dyDescent="0.3">
      <c r="A409" s="21">
        <f>COUNTIF(FtbReward_Quest!$B:$B,$B409)+COUNTIF(FtbReward_Mode!$B:$B,$B409)+COUNTIF(FtbReward_Content!$B:$B,$B409)-1</f>
        <v>0</v>
      </c>
      <c r="B409" s="49">
        <f t="shared" si="19"/>
        <v>41033021</v>
      </c>
      <c r="C409" s="120">
        <v>4103302</v>
      </c>
      <c r="D409" s="49" t="s">
        <v>1850</v>
      </c>
      <c r="E409" s="49" t="s">
        <v>1935</v>
      </c>
      <c r="F409" s="120">
        <f>COUNTIF($C$8:$C409,$C409)</f>
        <v>1</v>
      </c>
      <c r="G409" s="49" t="b">
        <v>0</v>
      </c>
      <c r="H409" s="49">
        <v>0</v>
      </c>
      <c r="I409" s="129">
        <f>IFERROR(IF(H409=0,0,VLOOKUP(VLOOKUP(H409,#REF!,MATCH("strMailTitleID",#REF!,0),FALSE),#REF!,2,FALSE)),"ERROR")</f>
        <v>0</v>
      </c>
      <c r="J409" s="176">
        <v>0</v>
      </c>
      <c r="K409" s="129">
        <f>IFERROR(IF(J409=0,0,VLOOKUP(VLOOKUP(J409,#REF!,MATCH("strMailTitleID",#REF!,0),FALSE),#REF!,2,FALSE)),"ERROR")</f>
        <v>0</v>
      </c>
      <c r="L409" s="49">
        <f ca="1">IFERROR(VLOOKUP($B409,INDIRECT(VLOOKUP($E409,보상!$S:$AA,2,FALSE)),MATCH(L$6,INDIRECT(VLOOKUP($E409,보상!$S:$AA,3,FALSE)),0),FALSE),"ERROR")</f>
        <v>300</v>
      </c>
      <c r="M409" s="49">
        <v>0</v>
      </c>
      <c r="N409" s="49">
        <v>0</v>
      </c>
      <c r="O409" s="49">
        <v>0</v>
      </c>
      <c r="P409" s="49" t="str">
        <f ca="1">IFERROR(VLOOKUP($B409,INDIRECT(VLOOKUP($E409,보상!$S:$AA,2,FALSE)),MATCH(P$6,INDIRECT(VLOOKUP($E409,보상!$S:$AA,3,FALSE)),0),FALSE),"ERROR")</f>
        <v>Gold</v>
      </c>
      <c r="Q409" s="49">
        <f ca="1">IFERROR(VLOOKUP($B409,INDIRECT(VLOOKUP($E409,보상!$S:$AA,2,FALSE)),MATCH(Q$6,INDIRECT(VLOOKUP($E409,보상!$S:$AA,3,FALSE)),0),FALSE),"ERROR")</f>
        <v>3000</v>
      </c>
      <c r="R409" s="49" t="b">
        <v>0</v>
      </c>
      <c r="S409" s="50" t="b">
        <v>0</v>
      </c>
      <c r="T409" s="50">
        <f ca="1">IFERROR(VLOOKUP($B409,INDIRECT(VLOOKUP($E409,보상!$S:$AA,2,FALSE)),MATCH(T$6,INDIRECT(VLOOKUP($E409,보상!$S:$AA,3,FALSE)),0),FALSE),"ERROR")</f>
        <v>2004001</v>
      </c>
      <c r="U409" s="134" t="str">
        <f ca="1">IFERROR(IF(T409=0,0,VLOOKUP(SUBSTITUTE(VLOOKUP(T409,#REF!,MATCH("strItemName",#REF!,0),FALSE),"SUI_",""),#REF!,2,FALSE)),"ERROR")</f>
        <v>ERROR</v>
      </c>
      <c r="V409" s="177">
        <f t="shared" ca="1" si="18"/>
        <v>2004001</v>
      </c>
      <c r="W409" s="134" t="str">
        <f ca="1">IFERROR(IF(V409=0,0,VLOOKUP(SUBSTITUTE(VLOOKUP(V409,#REF!,MATCH("strItemName",#REF!,0),FALSE),"SUI_",""),#REF!,2,FALSE)),"ERROR")</f>
        <v>ERROR</v>
      </c>
      <c r="X409" s="177">
        <f t="shared" ca="1" si="18"/>
        <v>2004001</v>
      </c>
      <c r="Y409" s="134" t="str">
        <f ca="1">IFERROR(IF(X409=0,0,VLOOKUP(SUBSTITUTE(VLOOKUP(X409,#REF!,MATCH("strItemName",#REF!,0),FALSE),"SUI_",""),#REF!,2,FALSE)),"ERROR")</f>
        <v>ERROR</v>
      </c>
      <c r="Z409" s="177">
        <f t="shared" ca="1" si="18"/>
        <v>2004001</v>
      </c>
      <c r="AA409" s="134" t="str">
        <f ca="1">IFERROR(IF(Z409=0,0,VLOOKUP(SUBSTITUTE(VLOOKUP(Z409,#REF!,MATCH("strItemName",#REF!,0),FALSE),"SUI_",""),#REF!,2,FALSE)),"ERROR")</f>
        <v>ERROR</v>
      </c>
      <c r="AB409" s="177">
        <f t="shared" ca="1" si="18"/>
        <v>2004001</v>
      </c>
      <c r="AC409" s="134" t="str">
        <f ca="1">IFERROR(IF(AB409=0,0,VLOOKUP(SUBSTITUTE(VLOOKUP(AB409,#REF!,MATCH("strItemName",#REF!,0),FALSE),"SUI_",""),#REF!,2,FALSE)),"ERROR")</f>
        <v>ERROR</v>
      </c>
      <c r="AD409" s="88">
        <v>0</v>
      </c>
      <c r="AE409" s="134">
        <v>0</v>
      </c>
      <c r="AF409" s="49">
        <f ca="1">IFERROR(VLOOKUP($B409,INDIRECT(VLOOKUP($E409,보상!$S:$AA,2,FALSE)),MATCH(AF$6,INDIRECT(VLOOKUP($E409,보상!$S:$AA,3,FALSE)),0),FALSE),"ERROR")</f>
        <v>10</v>
      </c>
      <c r="AG409" s="22">
        <v>0</v>
      </c>
      <c r="AH409" s="22">
        <v>0</v>
      </c>
      <c r="AI409" s="22">
        <v>0</v>
      </c>
      <c r="AJ409" s="22" t="b">
        <v>0</v>
      </c>
      <c r="AK409" s="22">
        <v>0</v>
      </c>
      <c r="AL409" s="22">
        <v>0</v>
      </c>
    </row>
    <row r="410" spans="1:38" ht="16.5" customHeight="1" x14ac:dyDescent="0.3">
      <c r="A410" s="21">
        <f>COUNTIF(FtbReward_Quest!$B:$B,$B410)+COUNTIF(FtbReward_Mode!$B:$B,$B410)+COUNTIF(FtbReward_Content!$B:$B,$B410)-1</f>
        <v>0</v>
      </c>
      <c r="B410" s="49">
        <f t="shared" si="19"/>
        <v>41033031</v>
      </c>
      <c r="C410" s="120">
        <v>4103303</v>
      </c>
      <c r="D410" s="49" t="s">
        <v>1850</v>
      </c>
      <c r="E410" s="49" t="s">
        <v>1935</v>
      </c>
      <c r="F410" s="120">
        <f>COUNTIF($C$8:$C410,$C410)</f>
        <v>1</v>
      </c>
      <c r="G410" s="49" t="b">
        <v>0</v>
      </c>
      <c r="H410" s="49">
        <v>0</v>
      </c>
      <c r="I410" s="129">
        <f>IFERROR(IF(H410=0,0,VLOOKUP(VLOOKUP(H410,#REF!,MATCH("strMailTitleID",#REF!,0),FALSE),#REF!,2,FALSE)),"ERROR")</f>
        <v>0</v>
      </c>
      <c r="J410" s="176">
        <v>0</v>
      </c>
      <c r="K410" s="129">
        <f>IFERROR(IF(J410=0,0,VLOOKUP(VLOOKUP(J410,#REF!,MATCH("strMailTitleID",#REF!,0),FALSE),#REF!,2,FALSE)),"ERROR")</f>
        <v>0</v>
      </c>
      <c r="L410" s="49">
        <f ca="1">IFERROR(VLOOKUP($B410,INDIRECT(VLOOKUP($E410,보상!$S:$AA,2,FALSE)),MATCH(L$6,INDIRECT(VLOOKUP($E410,보상!$S:$AA,3,FALSE)),0),FALSE),"ERROR")</f>
        <v>450</v>
      </c>
      <c r="M410" s="49">
        <v>0</v>
      </c>
      <c r="N410" s="49">
        <v>0</v>
      </c>
      <c r="O410" s="49">
        <v>0</v>
      </c>
      <c r="P410" s="49" t="str">
        <f ca="1">IFERROR(VLOOKUP($B410,INDIRECT(VLOOKUP($E410,보상!$S:$AA,2,FALSE)),MATCH(P$6,INDIRECT(VLOOKUP($E410,보상!$S:$AA,3,FALSE)),0),FALSE),"ERROR")</f>
        <v>Gold</v>
      </c>
      <c r="Q410" s="49">
        <f ca="1">IFERROR(VLOOKUP($B410,INDIRECT(VLOOKUP($E410,보상!$S:$AA,2,FALSE)),MATCH(Q$6,INDIRECT(VLOOKUP($E410,보상!$S:$AA,3,FALSE)),0),FALSE),"ERROR")</f>
        <v>4500</v>
      </c>
      <c r="R410" s="49" t="b">
        <v>0</v>
      </c>
      <c r="S410" s="50" t="b">
        <v>0</v>
      </c>
      <c r="T410" s="50">
        <f ca="1">IFERROR(VLOOKUP($B410,INDIRECT(VLOOKUP($E410,보상!$S:$AA,2,FALSE)),MATCH(T$6,INDIRECT(VLOOKUP($E410,보상!$S:$AA,3,FALSE)),0),FALSE),"ERROR")</f>
        <v>2004001</v>
      </c>
      <c r="U410" s="134" t="str">
        <f ca="1">IFERROR(IF(T410=0,0,VLOOKUP(SUBSTITUTE(VLOOKUP(T410,#REF!,MATCH("strItemName",#REF!,0),FALSE),"SUI_",""),#REF!,2,FALSE)),"ERROR")</f>
        <v>ERROR</v>
      </c>
      <c r="V410" s="177">
        <f t="shared" ca="1" si="18"/>
        <v>2004001</v>
      </c>
      <c r="W410" s="134" t="str">
        <f ca="1">IFERROR(IF(V410=0,0,VLOOKUP(SUBSTITUTE(VLOOKUP(V410,#REF!,MATCH("strItemName",#REF!,0),FALSE),"SUI_",""),#REF!,2,FALSE)),"ERROR")</f>
        <v>ERROR</v>
      </c>
      <c r="X410" s="177">
        <f t="shared" ca="1" si="18"/>
        <v>2004001</v>
      </c>
      <c r="Y410" s="134" t="str">
        <f ca="1">IFERROR(IF(X410=0,0,VLOOKUP(SUBSTITUTE(VLOOKUP(X410,#REF!,MATCH("strItemName",#REF!,0),FALSE),"SUI_",""),#REF!,2,FALSE)),"ERROR")</f>
        <v>ERROR</v>
      </c>
      <c r="Z410" s="177">
        <f t="shared" ca="1" si="18"/>
        <v>2004001</v>
      </c>
      <c r="AA410" s="134" t="str">
        <f ca="1">IFERROR(IF(Z410=0,0,VLOOKUP(SUBSTITUTE(VLOOKUP(Z410,#REF!,MATCH("strItemName",#REF!,0),FALSE),"SUI_",""),#REF!,2,FALSE)),"ERROR")</f>
        <v>ERROR</v>
      </c>
      <c r="AB410" s="177">
        <f t="shared" ca="1" si="18"/>
        <v>2004001</v>
      </c>
      <c r="AC410" s="134" t="str">
        <f ca="1">IFERROR(IF(AB410=0,0,VLOOKUP(SUBSTITUTE(VLOOKUP(AB410,#REF!,MATCH("strItemName",#REF!,0),FALSE),"SUI_",""),#REF!,2,FALSE)),"ERROR")</f>
        <v>ERROR</v>
      </c>
      <c r="AD410" s="88">
        <v>0</v>
      </c>
      <c r="AE410" s="134">
        <v>0</v>
      </c>
      <c r="AF410" s="49">
        <f ca="1">IFERROR(VLOOKUP($B410,INDIRECT(VLOOKUP($E410,보상!$S:$AA,2,FALSE)),MATCH(AF$6,INDIRECT(VLOOKUP($E410,보상!$S:$AA,3,FALSE)),0),FALSE),"ERROR")</f>
        <v>10</v>
      </c>
      <c r="AG410" s="22">
        <v>0</v>
      </c>
      <c r="AH410" s="22">
        <v>0</v>
      </c>
      <c r="AI410" s="22">
        <v>0</v>
      </c>
      <c r="AJ410" s="22" t="b">
        <v>0</v>
      </c>
      <c r="AK410" s="22">
        <v>0</v>
      </c>
      <c r="AL410" s="22">
        <v>0</v>
      </c>
    </row>
    <row r="411" spans="1:38" ht="16.5" customHeight="1" x14ac:dyDescent="0.3">
      <c r="A411" s="21">
        <f>COUNTIF(FtbReward_Quest!$B:$B,$B411)+COUNTIF(FtbReward_Mode!$B:$B,$B411)+COUNTIF(FtbReward_Content!$B:$B,$B411)-1</f>
        <v>0</v>
      </c>
      <c r="B411" s="49">
        <f t="shared" si="19"/>
        <v>41033041</v>
      </c>
      <c r="C411" s="120">
        <v>4103304</v>
      </c>
      <c r="D411" s="49" t="s">
        <v>1850</v>
      </c>
      <c r="E411" s="49" t="s">
        <v>1935</v>
      </c>
      <c r="F411" s="120">
        <f>COUNTIF($C$8:$C411,$C411)</f>
        <v>1</v>
      </c>
      <c r="G411" s="49" t="b">
        <v>0</v>
      </c>
      <c r="H411" s="49">
        <v>0</v>
      </c>
      <c r="I411" s="129">
        <f>IFERROR(IF(H411=0,0,VLOOKUP(VLOOKUP(H411,#REF!,MATCH("strMailTitleID",#REF!,0),FALSE),#REF!,2,FALSE)),"ERROR")</f>
        <v>0</v>
      </c>
      <c r="J411" s="176">
        <v>0</v>
      </c>
      <c r="K411" s="129">
        <f>IFERROR(IF(J411=0,0,VLOOKUP(VLOOKUP(J411,#REF!,MATCH("strMailTitleID",#REF!,0),FALSE),#REF!,2,FALSE)),"ERROR")</f>
        <v>0</v>
      </c>
      <c r="L411" s="49">
        <f ca="1">IFERROR(VLOOKUP($B411,INDIRECT(VLOOKUP($E411,보상!$S:$AA,2,FALSE)),MATCH(L$6,INDIRECT(VLOOKUP($E411,보상!$S:$AA,3,FALSE)),0),FALSE),"ERROR")</f>
        <v>600</v>
      </c>
      <c r="M411" s="49">
        <v>0</v>
      </c>
      <c r="N411" s="49">
        <v>0</v>
      </c>
      <c r="O411" s="49">
        <v>0</v>
      </c>
      <c r="P411" s="49" t="str">
        <f ca="1">IFERROR(VLOOKUP($B411,INDIRECT(VLOOKUP($E411,보상!$S:$AA,2,FALSE)),MATCH(P$6,INDIRECT(VLOOKUP($E411,보상!$S:$AA,3,FALSE)),0),FALSE),"ERROR")</f>
        <v>Gold</v>
      </c>
      <c r="Q411" s="49">
        <f ca="1">IFERROR(VLOOKUP($B411,INDIRECT(VLOOKUP($E411,보상!$S:$AA,2,FALSE)),MATCH(Q$6,INDIRECT(VLOOKUP($E411,보상!$S:$AA,3,FALSE)),0),FALSE),"ERROR")</f>
        <v>6000</v>
      </c>
      <c r="R411" s="49" t="b">
        <v>0</v>
      </c>
      <c r="S411" s="50" t="b">
        <v>0</v>
      </c>
      <c r="T411" s="50">
        <f ca="1">IFERROR(VLOOKUP($B411,INDIRECT(VLOOKUP($E411,보상!$S:$AA,2,FALSE)),MATCH(T$6,INDIRECT(VLOOKUP($E411,보상!$S:$AA,3,FALSE)),0),FALSE),"ERROR")</f>
        <v>2005001</v>
      </c>
      <c r="U411" s="134" t="str">
        <f ca="1">IFERROR(IF(T411=0,0,VLOOKUP(SUBSTITUTE(VLOOKUP(T411,#REF!,MATCH("strItemName",#REF!,0),FALSE),"SUI_",""),#REF!,2,FALSE)),"ERROR")</f>
        <v>ERROR</v>
      </c>
      <c r="V411" s="177">
        <f t="shared" ca="1" si="18"/>
        <v>2005001</v>
      </c>
      <c r="W411" s="134" t="str">
        <f ca="1">IFERROR(IF(V411=0,0,VLOOKUP(SUBSTITUTE(VLOOKUP(V411,#REF!,MATCH("strItemName",#REF!,0),FALSE),"SUI_",""),#REF!,2,FALSE)),"ERROR")</f>
        <v>ERROR</v>
      </c>
      <c r="X411" s="177">
        <f t="shared" ca="1" si="18"/>
        <v>2005001</v>
      </c>
      <c r="Y411" s="134" t="str">
        <f ca="1">IFERROR(IF(X411=0,0,VLOOKUP(SUBSTITUTE(VLOOKUP(X411,#REF!,MATCH("strItemName",#REF!,0),FALSE),"SUI_",""),#REF!,2,FALSE)),"ERROR")</f>
        <v>ERROR</v>
      </c>
      <c r="Z411" s="177">
        <f t="shared" ca="1" si="18"/>
        <v>2005001</v>
      </c>
      <c r="AA411" s="134" t="str">
        <f ca="1">IFERROR(IF(Z411=0,0,VLOOKUP(SUBSTITUTE(VLOOKUP(Z411,#REF!,MATCH("strItemName",#REF!,0),FALSE),"SUI_",""),#REF!,2,FALSE)),"ERROR")</f>
        <v>ERROR</v>
      </c>
      <c r="AB411" s="177">
        <f t="shared" ca="1" si="18"/>
        <v>2005001</v>
      </c>
      <c r="AC411" s="134" t="str">
        <f ca="1">IFERROR(IF(AB411=0,0,VLOOKUP(SUBSTITUTE(VLOOKUP(AB411,#REF!,MATCH("strItemName",#REF!,0),FALSE),"SUI_",""),#REF!,2,FALSE)),"ERROR")</f>
        <v>ERROR</v>
      </c>
      <c r="AD411" s="88">
        <v>0</v>
      </c>
      <c r="AE411" s="134">
        <v>0</v>
      </c>
      <c r="AF411" s="49">
        <f ca="1">IFERROR(VLOOKUP($B411,INDIRECT(VLOOKUP($E411,보상!$S:$AA,2,FALSE)),MATCH(AF$6,INDIRECT(VLOOKUP($E411,보상!$S:$AA,3,FALSE)),0),FALSE),"ERROR")</f>
        <v>10</v>
      </c>
      <c r="AG411" s="22">
        <v>0</v>
      </c>
      <c r="AH411" s="22">
        <v>0</v>
      </c>
      <c r="AI411" s="22">
        <v>0</v>
      </c>
      <c r="AJ411" s="22" t="b">
        <v>0</v>
      </c>
      <c r="AK411" s="22">
        <v>0</v>
      </c>
      <c r="AL411" s="22">
        <v>0</v>
      </c>
    </row>
    <row r="412" spans="1:38" ht="16.5" customHeight="1" x14ac:dyDescent="0.3">
      <c r="A412" s="21">
        <f>COUNTIF(FtbReward_Quest!$B:$B,$B412)+COUNTIF(FtbReward_Mode!$B:$B,$B412)+COUNTIF(FtbReward_Content!$B:$B,$B412)-1</f>
        <v>0</v>
      </c>
      <c r="B412" s="49">
        <f t="shared" si="19"/>
        <v>41033051</v>
      </c>
      <c r="C412" s="120">
        <v>4103305</v>
      </c>
      <c r="D412" s="49" t="s">
        <v>1850</v>
      </c>
      <c r="E412" s="49" t="s">
        <v>1935</v>
      </c>
      <c r="F412" s="120">
        <f>COUNTIF($C$8:$C412,$C412)</f>
        <v>1</v>
      </c>
      <c r="G412" s="49" t="b">
        <v>0</v>
      </c>
      <c r="H412" s="49">
        <v>0</v>
      </c>
      <c r="I412" s="129">
        <f>IFERROR(IF(H412=0,0,VLOOKUP(VLOOKUP(H412,#REF!,MATCH("strMailTitleID",#REF!,0),FALSE),#REF!,2,FALSE)),"ERROR")</f>
        <v>0</v>
      </c>
      <c r="J412" s="176">
        <v>0</v>
      </c>
      <c r="K412" s="129">
        <f>IFERROR(IF(J412=0,0,VLOOKUP(VLOOKUP(J412,#REF!,MATCH("strMailTitleID",#REF!,0),FALSE),#REF!,2,FALSE)),"ERROR")</f>
        <v>0</v>
      </c>
      <c r="L412" s="49">
        <f ca="1">IFERROR(VLOOKUP($B412,INDIRECT(VLOOKUP($E412,보상!$S:$AA,2,FALSE)),MATCH(L$6,INDIRECT(VLOOKUP($E412,보상!$S:$AA,3,FALSE)),0),FALSE),"ERROR")</f>
        <v>750</v>
      </c>
      <c r="M412" s="49">
        <v>0</v>
      </c>
      <c r="N412" s="49">
        <v>0</v>
      </c>
      <c r="O412" s="49">
        <v>0</v>
      </c>
      <c r="P412" s="49" t="str">
        <f ca="1">IFERROR(VLOOKUP($B412,INDIRECT(VLOOKUP($E412,보상!$S:$AA,2,FALSE)),MATCH(P$6,INDIRECT(VLOOKUP($E412,보상!$S:$AA,3,FALSE)),0),FALSE),"ERROR")</f>
        <v>Gold</v>
      </c>
      <c r="Q412" s="49">
        <f ca="1">IFERROR(VLOOKUP($B412,INDIRECT(VLOOKUP($E412,보상!$S:$AA,2,FALSE)),MATCH(Q$6,INDIRECT(VLOOKUP($E412,보상!$S:$AA,3,FALSE)),0),FALSE),"ERROR")</f>
        <v>7500</v>
      </c>
      <c r="R412" s="49" t="b">
        <v>0</v>
      </c>
      <c r="S412" s="50" t="b">
        <v>0</v>
      </c>
      <c r="T412" s="50">
        <f ca="1">IFERROR(VLOOKUP($B412,INDIRECT(VLOOKUP($E412,보상!$S:$AA,2,FALSE)),MATCH(T$6,INDIRECT(VLOOKUP($E412,보상!$S:$AA,3,FALSE)),0),FALSE),"ERROR")</f>
        <v>2005001</v>
      </c>
      <c r="U412" s="134" t="str">
        <f ca="1">IFERROR(IF(T412=0,0,VLOOKUP(SUBSTITUTE(VLOOKUP(T412,#REF!,MATCH("strItemName",#REF!,0),FALSE),"SUI_",""),#REF!,2,FALSE)),"ERROR")</f>
        <v>ERROR</v>
      </c>
      <c r="V412" s="177">
        <f t="shared" ca="1" si="18"/>
        <v>2005001</v>
      </c>
      <c r="W412" s="134" t="str">
        <f ca="1">IFERROR(IF(V412=0,0,VLOOKUP(SUBSTITUTE(VLOOKUP(V412,#REF!,MATCH("strItemName",#REF!,0),FALSE),"SUI_",""),#REF!,2,FALSE)),"ERROR")</f>
        <v>ERROR</v>
      </c>
      <c r="X412" s="177">
        <f t="shared" ca="1" si="18"/>
        <v>2005001</v>
      </c>
      <c r="Y412" s="134" t="str">
        <f ca="1">IFERROR(IF(X412=0,0,VLOOKUP(SUBSTITUTE(VLOOKUP(X412,#REF!,MATCH("strItemName",#REF!,0),FALSE),"SUI_",""),#REF!,2,FALSE)),"ERROR")</f>
        <v>ERROR</v>
      </c>
      <c r="Z412" s="177">
        <f t="shared" ca="1" si="18"/>
        <v>2005001</v>
      </c>
      <c r="AA412" s="134" t="str">
        <f ca="1">IFERROR(IF(Z412=0,0,VLOOKUP(SUBSTITUTE(VLOOKUP(Z412,#REF!,MATCH("strItemName",#REF!,0),FALSE),"SUI_",""),#REF!,2,FALSE)),"ERROR")</f>
        <v>ERROR</v>
      </c>
      <c r="AB412" s="177">
        <f t="shared" ca="1" si="18"/>
        <v>2005001</v>
      </c>
      <c r="AC412" s="134" t="str">
        <f ca="1">IFERROR(IF(AB412=0,0,VLOOKUP(SUBSTITUTE(VLOOKUP(AB412,#REF!,MATCH("strItemName",#REF!,0),FALSE),"SUI_",""),#REF!,2,FALSE)),"ERROR")</f>
        <v>ERROR</v>
      </c>
      <c r="AD412" s="88">
        <v>0</v>
      </c>
      <c r="AE412" s="134">
        <v>0</v>
      </c>
      <c r="AF412" s="49">
        <f ca="1">IFERROR(VLOOKUP($B412,INDIRECT(VLOOKUP($E412,보상!$S:$AA,2,FALSE)),MATCH(AF$6,INDIRECT(VLOOKUP($E412,보상!$S:$AA,3,FALSE)),0),FALSE),"ERROR")</f>
        <v>10</v>
      </c>
      <c r="AG412" s="22">
        <v>0</v>
      </c>
      <c r="AH412" s="22">
        <v>0</v>
      </c>
      <c r="AI412" s="22">
        <v>0</v>
      </c>
      <c r="AJ412" s="22" t="b">
        <v>0</v>
      </c>
      <c r="AK412" s="22">
        <v>0</v>
      </c>
      <c r="AL412" s="22">
        <v>0</v>
      </c>
    </row>
    <row r="413" spans="1:38" ht="16.5" customHeight="1" x14ac:dyDescent="0.3">
      <c r="A413" s="21">
        <f>COUNTIF(FtbReward_Quest!$B:$B,$B413)+COUNTIF(FtbReward_Mode!$B:$B,$B413)+COUNTIF(FtbReward_Content!$B:$B,$B413)-1</f>
        <v>0</v>
      </c>
      <c r="B413" s="49">
        <f t="shared" si="19"/>
        <v>41033061</v>
      </c>
      <c r="C413" s="120">
        <v>4103306</v>
      </c>
      <c r="D413" s="49" t="s">
        <v>1850</v>
      </c>
      <c r="E413" s="49" t="s">
        <v>1935</v>
      </c>
      <c r="F413" s="120">
        <f>COUNTIF($C$8:$C413,$C413)</f>
        <v>1</v>
      </c>
      <c r="G413" s="49" t="b">
        <v>0</v>
      </c>
      <c r="H413" s="49">
        <v>0</v>
      </c>
      <c r="I413" s="129">
        <f>IFERROR(IF(H413=0,0,VLOOKUP(VLOOKUP(H413,#REF!,MATCH("strMailTitleID",#REF!,0),FALSE),#REF!,2,FALSE)),"ERROR")</f>
        <v>0</v>
      </c>
      <c r="J413" s="176">
        <v>0</v>
      </c>
      <c r="K413" s="129">
        <f>IFERROR(IF(J413=0,0,VLOOKUP(VLOOKUP(J413,#REF!,MATCH("strMailTitleID",#REF!,0),FALSE),#REF!,2,FALSE)),"ERROR")</f>
        <v>0</v>
      </c>
      <c r="L413" s="49">
        <f ca="1">IFERROR(VLOOKUP($B413,INDIRECT(VLOOKUP($E413,보상!$S:$AA,2,FALSE)),MATCH(L$6,INDIRECT(VLOOKUP($E413,보상!$S:$AA,3,FALSE)),0),FALSE),"ERROR")</f>
        <v>900</v>
      </c>
      <c r="M413" s="49">
        <v>0</v>
      </c>
      <c r="N413" s="49">
        <v>0</v>
      </c>
      <c r="O413" s="49">
        <v>0</v>
      </c>
      <c r="P413" s="49" t="str">
        <f ca="1">IFERROR(VLOOKUP($B413,INDIRECT(VLOOKUP($E413,보상!$S:$AA,2,FALSE)),MATCH(P$6,INDIRECT(VLOOKUP($E413,보상!$S:$AA,3,FALSE)),0),FALSE),"ERROR")</f>
        <v>Gold</v>
      </c>
      <c r="Q413" s="49">
        <f ca="1">IFERROR(VLOOKUP($B413,INDIRECT(VLOOKUP($E413,보상!$S:$AA,2,FALSE)),MATCH(Q$6,INDIRECT(VLOOKUP($E413,보상!$S:$AA,3,FALSE)),0),FALSE),"ERROR")</f>
        <v>9000</v>
      </c>
      <c r="R413" s="49" t="b">
        <v>0</v>
      </c>
      <c r="S413" s="50" t="b">
        <v>0</v>
      </c>
      <c r="T413" s="50">
        <f ca="1">IFERROR(VLOOKUP($B413,INDIRECT(VLOOKUP($E413,보상!$S:$AA,2,FALSE)),MATCH(T$6,INDIRECT(VLOOKUP($E413,보상!$S:$AA,3,FALSE)),0),FALSE),"ERROR")</f>
        <v>2006001</v>
      </c>
      <c r="U413" s="134" t="str">
        <f ca="1">IFERROR(IF(T413=0,0,VLOOKUP(SUBSTITUTE(VLOOKUP(T413,#REF!,MATCH("strItemName",#REF!,0),FALSE),"SUI_",""),#REF!,2,FALSE)),"ERROR")</f>
        <v>ERROR</v>
      </c>
      <c r="V413" s="177">
        <f t="shared" ca="1" si="18"/>
        <v>2006001</v>
      </c>
      <c r="W413" s="134" t="str">
        <f ca="1">IFERROR(IF(V413=0,0,VLOOKUP(SUBSTITUTE(VLOOKUP(V413,#REF!,MATCH("strItemName",#REF!,0),FALSE),"SUI_",""),#REF!,2,FALSE)),"ERROR")</f>
        <v>ERROR</v>
      </c>
      <c r="X413" s="177">
        <f t="shared" ca="1" si="18"/>
        <v>2006001</v>
      </c>
      <c r="Y413" s="134" t="str">
        <f ca="1">IFERROR(IF(X413=0,0,VLOOKUP(SUBSTITUTE(VLOOKUP(X413,#REF!,MATCH("strItemName",#REF!,0),FALSE),"SUI_",""),#REF!,2,FALSE)),"ERROR")</f>
        <v>ERROR</v>
      </c>
      <c r="Z413" s="177">
        <f t="shared" ca="1" si="18"/>
        <v>2006001</v>
      </c>
      <c r="AA413" s="134" t="str">
        <f ca="1">IFERROR(IF(Z413=0,0,VLOOKUP(SUBSTITUTE(VLOOKUP(Z413,#REF!,MATCH("strItemName",#REF!,0),FALSE),"SUI_",""),#REF!,2,FALSE)),"ERROR")</f>
        <v>ERROR</v>
      </c>
      <c r="AB413" s="177">
        <f t="shared" ca="1" si="18"/>
        <v>2006001</v>
      </c>
      <c r="AC413" s="134" t="str">
        <f ca="1">IFERROR(IF(AB413=0,0,VLOOKUP(SUBSTITUTE(VLOOKUP(AB413,#REF!,MATCH("strItemName",#REF!,0),FALSE),"SUI_",""),#REF!,2,FALSE)),"ERROR")</f>
        <v>ERROR</v>
      </c>
      <c r="AD413" s="88">
        <v>0</v>
      </c>
      <c r="AE413" s="134">
        <v>0</v>
      </c>
      <c r="AF413" s="49">
        <f ca="1">IFERROR(VLOOKUP($B413,INDIRECT(VLOOKUP($E413,보상!$S:$AA,2,FALSE)),MATCH(AF$6,INDIRECT(VLOOKUP($E413,보상!$S:$AA,3,FALSE)),0),FALSE),"ERROR")</f>
        <v>10</v>
      </c>
      <c r="AG413" s="22">
        <v>0</v>
      </c>
      <c r="AH413" s="22">
        <v>0</v>
      </c>
      <c r="AI413" s="22">
        <v>0</v>
      </c>
      <c r="AJ413" s="22" t="b">
        <v>0</v>
      </c>
      <c r="AK413" s="22">
        <v>0</v>
      </c>
      <c r="AL413" s="22">
        <v>0</v>
      </c>
    </row>
    <row r="414" spans="1:38" ht="16.5" customHeight="1" x14ac:dyDescent="0.3">
      <c r="A414" s="21">
        <f>COUNTIF(FtbReward_Quest!$B:$B,$B414)+COUNTIF(FtbReward_Mode!$B:$B,$B414)+COUNTIF(FtbReward_Content!$B:$B,$B414)-1</f>
        <v>0</v>
      </c>
      <c r="B414" s="49">
        <f t="shared" si="19"/>
        <v>41034011</v>
      </c>
      <c r="C414" s="120">
        <v>4103401</v>
      </c>
      <c r="D414" s="49" t="s">
        <v>1851</v>
      </c>
      <c r="E414" s="49" t="s">
        <v>1935</v>
      </c>
      <c r="F414" s="120">
        <f>COUNTIF($C$8:$C414,$C414)</f>
        <v>1</v>
      </c>
      <c r="G414" s="49" t="b">
        <v>0</v>
      </c>
      <c r="H414" s="49">
        <v>0</v>
      </c>
      <c r="I414" s="129">
        <f>IFERROR(IF(H414=0,0,VLOOKUP(VLOOKUP(H414,#REF!,MATCH("strMailTitleID",#REF!,0),FALSE),#REF!,2,FALSE)),"ERROR")</f>
        <v>0</v>
      </c>
      <c r="J414" s="176">
        <v>0</v>
      </c>
      <c r="K414" s="129">
        <f>IFERROR(IF(J414=0,0,VLOOKUP(VLOOKUP(J414,#REF!,MATCH("strMailTitleID",#REF!,0),FALSE),#REF!,2,FALSE)),"ERROR")</f>
        <v>0</v>
      </c>
      <c r="L414" s="49">
        <f ca="1">IFERROR(VLOOKUP($B414,INDIRECT(VLOOKUP($E414,보상!$S:$AA,2,FALSE)),MATCH(L$6,INDIRECT(VLOOKUP($E414,보상!$S:$AA,3,FALSE)),0),FALSE),"ERROR")</f>
        <v>150</v>
      </c>
      <c r="M414" s="49">
        <v>0</v>
      </c>
      <c r="N414" s="49">
        <v>0</v>
      </c>
      <c r="O414" s="49">
        <v>0</v>
      </c>
      <c r="P414" s="49" t="str">
        <f ca="1">IFERROR(VLOOKUP($B414,INDIRECT(VLOOKUP($E414,보상!$S:$AA,2,FALSE)),MATCH(P$6,INDIRECT(VLOOKUP($E414,보상!$S:$AA,3,FALSE)),0),FALSE),"ERROR")</f>
        <v>Gold</v>
      </c>
      <c r="Q414" s="49">
        <f ca="1">IFERROR(VLOOKUP($B414,INDIRECT(VLOOKUP($E414,보상!$S:$AA,2,FALSE)),MATCH(Q$6,INDIRECT(VLOOKUP($E414,보상!$S:$AA,3,FALSE)),0),FALSE),"ERROR")</f>
        <v>1500</v>
      </c>
      <c r="R414" s="49" t="b">
        <v>0</v>
      </c>
      <c r="S414" s="50" t="b">
        <v>0</v>
      </c>
      <c r="T414" s="50">
        <f ca="1">IFERROR(VLOOKUP($B414,INDIRECT(VLOOKUP($E414,보상!$S:$AA,2,FALSE)),MATCH(T$6,INDIRECT(VLOOKUP($E414,보상!$S:$AA,3,FALSE)),0),FALSE),"ERROR")</f>
        <v>3021001</v>
      </c>
      <c r="U414" s="134" t="str">
        <f ca="1">IFERROR(IF(T414=0,0,VLOOKUP(SUBSTITUTE(VLOOKUP(T414,#REF!,MATCH("strItemName",#REF!,0),FALSE),"SUI_",""),#REF!,2,FALSE)),"ERROR")</f>
        <v>ERROR</v>
      </c>
      <c r="V414" s="177">
        <f t="shared" ca="1" si="18"/>
        <v>3021001</v>
      </c>
      <c r="W414" s="134" t="str">
        <f ca="1">IFERROR(IF(V414=0,0,VLOOKUP(SUBSTITUTE(VLOOKUP(V414,#REF!,MATCH("strItemName",#REF!,0),FALSE),"SUI_",""),#REF!,2,FALSE)),"ERROR")</f>
        <v>ERROR</v>
      </c>
      <c r="X414" s="177">
        <f t="shared" ca="1" si="18"/>
        <v>3021001</v>
      </c>
      <c r="Y414" s="134" t="str">
        <f ca="1">IFERROR(IF(X414=0,0,VLOOKUP(SUBSTITUTE(VLOOKUP(X414,#REF!,MATCH("strItemName",#REF!,0),FALSE),"SUI_",""),#REF!,2,FALSE)),"ERROR")</f>
        <v>ERROR</v>
      </c>
      <c r="Z414" s="177">
        <f t="shared" ca="1" si="18"/>
        <v>3021001</v>
      </c>
      <c r="AA414" s="134" t="str">
        <f ca="1">IFERROR(IF(Z414=0,0,VLOOKUP(SUBSTITUTE(VLOOKUP(Z414,#REF!,MATCH("strItemName",#REF!,0),FALSE),"SUI_",""),#REF!,2,FALSE)),"ERROR")</f>
        <v>ERROR</v>
      </c>
      <c r="AB414" s="177">
        <f t="shared" ca="1" si="18"/>
        <v>3021001</v>
      </c>
      <c r="AC414" s="134" t="str">
        <f ca="1">IFERROR(IF(AB414=0,0,VLOOKUP(SUBSTITUTE(VLOOKUP(AB414,#REF!,MATCH("strItemName",#REF!,0),FALSE),"SUI_",""),#REF!,2,FALSE)),"ERROR")</f>
        <v>ERROR</v>
      </c>
      <c r="AD414" s="88">
        <v>0</v>
      </c>
      <c r="AE414" s="134">
        <v>0</v>
      </c>
      <c r="AF414" s="49">
        <f ca="1">IFERROR(VLOOKUP($B414,INDIRECT(VLOOKUP($E414,보상!$S:$AA,2,FALSE)),MATCH(AF$6,INDIRECT(VLOOKUP($E414,보상!$S:$AA,3,FALSE)),0),FALSE),"ERROR")</f>
        <v>1</v>
      </c>
      <c r="AG414" s="22">
        <v>0</v>
      </c>
      <c r="AH414" s="22">
        <v>0</v>
      </c>
      <c r="AI414" s="22">
        <v>0</v>
      </c>
      <c r="AJ414" s="22" t="b">
        <v>0</v>
      </c>
      <c r="AK414" s="22">
        <v>0</v>
      </c>
      <c r="AL414" s="22">
        <v>0</v>
      </c>
    </row>
    <row r="415" spans="1:38" ht="16.5" customHeight="1" x14ac:dyDescent="0.3">
      <c r="A415" s="21">
        <f>COUNTIF(FtbReward_Quest!$B:$B,$B415)+COUNTIF(FtbReward_Mode!$B:$B,$B415)+COUNTIF(FtbReward_Content!$B:$B,$B415)-1</f>
        <v>0</v>
      </c>
      <c r="B415" s="49">
        <f t="shared" si="19"/>
        <v>41034021</v>
      </c>
      <c r="C415" s="120">
        <v>4103402</v>
      </c>
      <c r="D415" s="49" t="s">
        <v>1851</v>
      </c>
      <c r="E415" s="49" t="s">
        <v>1935</v>
      </c>
      <c r="F415" s="120">
        <f>COUNTIF($C$8:$C415,$C415)</f>
        <v>1</v>
      </c>
      <c r="G415" s="49" t="b">
        <v>0</v>
      </c>
      <c r="H415" s="49">
        <v>0</v>
      </c>
      <c r="I415" s="129">
        <f>IFERROR(IF(H415=0,0,VLOOKUP(VLOOKUP(H415,#REF!,MATCH("strMailTitleID",#REF!,0),FALSE),#REF!,2,FALSE)),"ERROR")</f>
        <v>0</v>
      </c>
      <c r="J415" s="176">
        <v>0</v>
      </c>
      <c r="K415" s="129">
        <f>IFERROR(IF(J415=0,0,VLOOKUP(VLOOKUP(J415,#REF!,MATCH("strMailTitleID",#REF!,0),FALSE),#REF!,2,FALSE)),"ERROR")</f>
        <v>0</v>
      </c>
      <c r="L415" s="49">
        <f ca="1">IFERROR(VLOOKUP($B415,INDIRECT(VLOOKUP($E415,보상!$S:$AA,2,FALSE)),MATCH(L$6,INDIRECT(VLOOKUP($E415,보상!$S:$AA,3,FALSE)),0),FALSE),"ERROR")</f>
        <v>300</v>
      </c>
      <c r="M415" s="49">
        <v>0</v>
      </c>
      <c r="N415" s="49">
        <v>0</v>
      </c>
      <c r="O415" s="49">
        <v>0</v>
      </c>
      <c r="P415" s="49" t="str">
        <f ca="1">IFERROR(VLOOKUP($B415,INDIRECT(VLOOKUP($E415,보상!$S:$AA,2,FALSE)),MATCH(P$6,INDIRECT(VLOOKUP($E415,보상!$S:$AA,3,FALSE)),0),FALSE),"ERROR")</f>
        <v>Gold</v>
      </c>
      <c r="Q415" s="49">
        <f ca="1">IFERROR(VLOOKUP($B415,INDIRECT(VLOOKUP($E415,보상!$S:$AA,2,FALSE)),MATCH(Q$6,INDIRECT(VLOOKUP($E415,보상!$S:$AA,3,FALSE)),0),FALSE),"ERROR")</f>
        <v>3000</v>
      </c>
      <c r="R415" s="49" t="b">
        <v>0</v>
      </c>
      <c r="S415" s="50" t="b">
        <v>0</v>
      </c>
      <c r="T415" s="50">
        <f ca="1">IFERROR(VLOOKUP($B415,INDIRECT(VLOOKUP($E415,보상!$S:$AA,2,FALSE)),MATCH(T$6,INDIRECT(VLOOKUP($E415,보상!$S:$AA,3,FALSE)),0),FALSE),"ERROR")</f>
        <v>3021002</v>
      </c>
      <c r="U415" s="134" t="str">
        <f ca="1">IFERROR(IF(T415=0,0,VLOOKUP(SUBSTITUTE(VLOOKUP(T415,#REF!,MATCH("strItemName",#REF!,0),FALSE),"SUI_",""),#REF!,2,FALSE)),"ERROR")</f>
        <v>ERROR</v>
      </c>
      <c r="V415" s="177">
        <f t="shared" ca="1" si="18"/>
        <v>3021002</v>
      </c>
      <c r="W415" s="134" t="str">
        <f ca="1">IFERROR(IF(V415=0,0,VLOOKUP(SUBSTITUTE(VLOOKUP(V415,#REF!,MATCH("strItemName",#REF!,0),FALSE),"SUI_",""),#REF!,2,FALSE)),"ERROR")</f>
        <v>ERROR</v>
      </c>
      <c r="X415" s="177">
        <f t="shared" ca="1" si="18"/>
        <v>3021002</v>
      </c>
      <c r="Y415" s="134" t="str">
        <f ca="1">IFERROR(IF(X415=0,0,VLOOKUP(SUBSTITUTE(VLOOKUP(X415,#REF!,MATCH("strItemName",#REF!,0),FALSE),"SUI_",""),#REF!,2,FALSE)),"ERROR")</f>
        <v>ERROR</v>
      </c>
      <c r="Z415" s="177">
        <f t="shared" ca="1" si="18"/>
        <v>3021002</v>
      </c>
      <c r="AA415" s="134" t="str">
        <f ca="1">IFERROR(IF(Z415=0,0,VLOOKUP(SUBSTITUTE(VLOOKUP(Z415,#REF!,MATCH("strItemName",#REF!,0),FALSE),"SUI_",""),#REF!,2,FALSE)),"ERROR")</f>
        <v>ERROR</v>
      </c>
      <c r="AB415" s="177">
        <f t="shared" ca="1" si="18"/>
        <v>3021002</v>
      </c>
      <c r="AC415" s="134" t="str">
        <f ca="1">IFERROR(IF(AB415=0,0,VLOOKUP(SUBSTITUTE(VLOOKUP(AB415,#REF!,MATCH("strItemName",#REF!,0),FALSE),"SUI_",""),#REF!,2,FALSE)),"ERROR")</f>
        <v>ERROR</v>
      </c>
      <c r="AD415" s="88">
        <v>0</v>
      </c>
      <c r="AE415" s="134">
        <v>0</v>
      </c>
      <c r="AF415" s="49">
        <f ca="1">IFERROR(VLOOKUP($B415,INDIRECT(VLOOKUP($E415,보상!$S:$AA,2,FALSE)),MATCH(AF$6,INDIRECT(VLOOKUP($E415,보상!$S:$AA,3,FALSE)),0),FALSE),"ERROR")</f>
        <v>1</v>
      </c>
      <c r="AG415" s="22">
        <v>0</v>
      </c>
      <c r="AH415" s="22">
        <v>0</v>
      </c>
      <c r="AI415" s="22">
        <v>0</v>
      </c>
      <c r="AJ415" s="22" t="b">
        <v>0</v>
      </c>
      <c r="AK415" s="22">
        <v>0</v>
      </c>
      <c r="AL415" s="22">
        <v>0</v>
      </c>
    </row>
    <row r="416" spans="1:38" ht="16.5" customHeight="1" x14ac:dyDescent="0.3">
      <c r="A416" s="21">
        <f>COUNTIF(FtbReward_Quest!$B:$B,$B416)+COUNTIF(FtbReward_Mode!$B:$B,$B416)+COUNTIF(FtbReward_Content!$B:$B,$B416)-1</f>
        <v>0</v>
      </c>
      <c r="B416" s="49">
        <f t="shared" si="19"/>
        <v>41034031</v>
      </c>
      <c r="C416" s="120">
        <v>4103403</v>
      </c>
      <c r="D416" s="49" t="s">
        <v>1851</v>
      </c>
      <c r="E416" s="49" t="s">
        <v>1935</v>
      </c>
      <c r="F416" s="120">
        <f>COUNTIF($C$8:$C416,$C416)</f>
        <v>1</v>
      </c>
      <c r="G416" s="49" t="b">
        <v>0</v>
      </c>
      <c r="H416" s="49">
        <v>0</v>
      </c>
      <c r="I416" s="129">
        <f>IFERROR(IF(H416=0,0,VLOOKUP(VLOOKUP(H416,#REF!,MATCH("strMailTitleID",#REF!,0),FALSE),#REF!,2,FALSE)),"ERROR")</f>
        <v>0</v>
      </c>
      <c r="J416" s="176">
        <v>0</v>
      </c>
      <c r="K416" s="129">
        <f>IFERROR(IF(J416=0,0,VLOOKUP(VLOOKUP(J416,#REF!,MATCH("strMailTitleID",#REF!,0),FALSE),#REF!,2,FALSE)),"ERROR")</f>
        <v>0</v>
      </c>
      <c r="L416" s="49">
        <f ca="1">IFERROR(VLOOKUP($B416,INDIRECT(VLOOKUP($E416,보상!$S:$AA,2,FALSE)),MATCH(L$6,INDIRECT(VLOOKUP($E416,보상!$S:$AA,3,FALSE)),0),FALSE),"ERROR")</f>
        <v>450</v>
      </c>
      <c r="M416" s="49">
        <v>0</v>
      </c>
      <c r="N416" s="49">
        <v>0</v>
      </c>
      <c r="O416" s="49">
        <v>0</v>
      </c>
      <c r="P416" s="49" t="str">
        <f ca="1">IFERROR(VLOOKUP($B416,INDIRECT(VLOOKUP($E416,보상!$S:$AA,2,FALSE)),MATCH(P$6,INDIRECT(VLOOKUP($E416,보상!$S:$AA,3,FALSE)),0),FALSE),"ERROR")</f>
        <v>Gold</v>
      </c>
      <c r="Q416" s="49">
        <f ca="1">IFERROR(VLOOKUP($B416,INDIRECT(VLOOKUP($E416,보상!$S:$AA,2,FALSE)),MATCH(Q$6,INDIRECT(VLOOKUP($E416,보상!$S:$AA,3,FALSE)),0),FALSE),"ERROR")</f>
        <v>4500</v>
      </c>
      <c r="R416" s="49" t="b">
        <v>0</v>
      </c>
      <c r="S416" s="50" t="b">
        <v>0</v>
      </c>
      <c r="T416" s="50">
        <f ca="1">IFERROR(VLOOKUP($B416,INDIRECT(VLOOKUP($E416,보상!$S:$AA,2,FALSE)),MATCH(T$6,INDIRECT(VLOOKUP($E416,보상!$S:$AA,3,FALSE)),0),FALSE),"ERROR")</f>
        <v>3021001</v>
      </c>
      <c r="U416" s="134" t="str">
        <f ca="1">IFERROR(IF(T416=0,0,VLOOKUP(SUBSTITUTE(VLOOKUP(T416,#REF!,MATCH("strItemName",#REF!,0),FALSE),"SUI_",""),#REF!,2,FALSE)),"ERROR")</f>
        <v>ERROR</v>
      </c>
      <c r="V416" s="177">
        <f t="shared" ca="1" si="18"/>
        <v>3021001</v>
      </c>
      <c r="W416" s="134" t="str">
        <f ca="1">IFERROR(IF(V416=0,0,VLOOKUP(SUBSTITUTE(VLOOKUP(V416,#REF!,MATCH("strItemName",#REF!,0),FALSE),"SUI_",""),#REF!,2,FALSE)),"ERROR")</f>
        <v>ERROR</v>
      </c>
      <c r="X416" s="177">
        <f t="shared" ca="1" si="18"/>
        <v>3021001</v>
      </c>
      <c r="Y416" s="134" t="str">
        <f ca="1">IFERROR(IF(X416=0,0,VLOOKUP(SUBSTITUTE(VLOOKUP(X416,#REF!,MATCH("strItemName",#REF!,0),FALSE),"SUI_",""),#REF!,2,FALSE)),"ERROR")</f>
        <v>ERROR</v>
      </c>
      <c r="Z416" s="177">
        <f t="shared" ca="1" si="18"/>
        <v>3021001</v>
      </c>
      <c r="AA416" s="134" t="str">
        <f ca="1">IFERROR(IF(Z416=0,0,VLOOKUP(SUBSTITUTE(VLOOKUP(Z416,#REF!,MATCH("strItemName",#REF!,0),FALSE),"SUI_",""),#REF!,2,FALSE)),"ERROR")</f>
        <v>ERROR</v>
      </c>
      <c r="AB416" s="177">
        <f t="shared" ca="1" si="18"/>
        <v>3021001</v>
      </c>
      <c r="AC416" s="134" t="str">
        <f ca="1">IFERROR(IF(AB416=0,0,VLOOKUP(SUBSTITUTE(VLOOKUP(AB416,#REF!,MATCH("strItemName",#REF!,0),FALSE),"SUI_",""),#REF!,2,FALSE)),"ERROR")</f>
        <v>ERROR</v>
      </c>
      <c r="AD416" s="88">
        <v>0</v>
      </c>
      <c r="AE416" s="134">
        <v>0</v>
      </c>
      <c r="AF416" s="49">
        <f ca="1">IFERROR(VLOOKUP($B416,INDIRECT(VLOOKUP($E416,보상!$S:$AA,2,FALSE)),MATCH(AF$6,INDIRECT(VLOOKUP($E416,보상!$S:$AA,3,FALSE)),0),FALSE),"ERROR")</f>
        <v>2</v>
      </c>
      <c r="AG416" s="22">
        <v>0</v>
      </c>
      <c r="AH416" s="22">
        <v>0</v>
      </c>
      <c r="AI416" s="22">
        <v>0</v>
      </c>
      <c r="AJ416" s="22" t="b">
        <v>0</v>
      </c>
      <c r="AK416" s="22">
        <v>0</v>
      </c>
      <c r="AL416" s="22">
        <v>0</v>
      </c>
    </row>
    <row r="417" spans="1:38" ht="16.5" customHeight="1" x14ac:dyDescent="0.3">
      <c r="A417" s="21">
        <f>COUNTIF(FtbReward_Quest!$B:$B,$B417)+COUNTIF(FtbReward_Mode!$B:$B,$B417)+COUNTIF(FtbReward_Content!$B:$B,$B417)-1</f>
        <v>0</v>
      </c>
      <c r="B417" s="49">
        <f t="shared" si="19"/>
        <v>41034041</v>
      </c>
      <c r="C417" s="120">
        <v>4103404</v>
      </c>
      <c r="D417" s="49" t="s">
        <v>1851</v>
      </c>
      <c r="E417" s="49" t="s">
        <v>1935</v>
      </c>
      <c r="F417" s="120">
        <f>COUNTIF($C$8:$C417,$C417)</f>
        <v>1</v>
      </c>
      <c r="G417" s="49" t="b">
        <v>0</v>
      </c>
      <c r="H417" s="49">
        <v>0</v>
      </c>
      <c r="I417" s="129">
        <f>IFERROR(IF(H417=0,0,VLOOKUP(VLOOKUP(H417,#REF!,MATCH("strMailTitleID",#REF!,0),FALSE),#REF!,2,FALSE)),"ERROR")</f>
        <v>0</v>
      </c>
      <c r="J417" s="176">
        <v>0</v>
      </c>
      <c r="K417" s="129">
        <f>IFERROR(IF(J417=0,0,VLOOKUP(VLOOKUP(J417,#REF!,MATCH("strMailTitleID",#REF!,0),FALSE),#REF!,2,FALSE)),"ERROR")</f>
        <v>0</v>
      </c>
      <c r="L417" s="49">
        <f ca="1">IFERROR(VLOOKUP($B417,INDIRECT(VLOOKUP($E417,보상!$S:$AA,2,FALSE)),MATCH(L$6,INDIRECT(VLOOKUP($E417,보상!$S:$AA,3,FALSE)),0),FALSE),"ERROR")</f>
        <v>600</v>
      </c>
      <c r="M417" s="49">
        <v>0</v>
      </c>
      <c r="N417" s="49">
        <v>0</v>
      </c>
      <c r="O417" s="49">
        <v>0</v>
      </c>
      <c r="P417" s="49" t="str">
        <f ca="1">IFERROR(VLOOKUP($B417,INDIRECT(VLOOKUP($E417,보상!$S:$AA,2,FALSE)),MATCH(P$6,INDIRECT(VLOOKUP($E417,보상!$S:$AA,3,FALSE)),0),FALSE),"ERROR")</f>
        <v>Gold</v>
      </c>
      <c r="Q417" s="49">
        <f ca="1">IFERROR(VLOOKUP($B417,INDIRECT(VLOOKUP($E417,보상!$S:$AA,2,FALSE)),MATCH(Q$6,INDIRECT(VLOOKUP($E417,보상!$S:$AA,3,FALSE)),0),FALSE),"ERROR")</f>
        <v>6000</v>
      </c>
      <c r="R417" s="49" t="b">
        <v>0</v>
      </c>
      <c r="S417" s="50" t="b">
        <v>0</v>
      </c>
      <c r="T417" s="50">
        <f ca="1">IFERROR(VLOOKUP($B417,INDIRECT(VLOOKUP($E417,보상!$S:$AA,2,FALSE)),MATCH(T$6,INDIRECT(VLOOKUP($E417,보상!$S:$AA,3,FALSE)),0),FALSE),"ERROR")</f>
        <v>3021002</v>
      </c>
      <c r="U417" s="134" t="str">
        <f ca="1">IFERROR(IF(T417=0,0,VLOOKUP(SUBSTITUTE(VLOOKUP(T417,#REF!,MATCH("strItemName",#REF!,0),FALSE),"SUI_",""),#REF!,2,FALSE)),"ERROR")</f>
        <v>ERROR</v>
      </c>
      <c r="V417" s="177">
        <f t="shared" ca="1" si="18"/>
        <v>3021002</v>
      </c>
      <c r="W417" s="134" t="str">
        <f ca="1">IFERROR(IF(V417=0,0,VLOOKUP(SUBSTITUTE(VLOOKUP(V417,#REF!,MATCH("strItemName",#REF!,0),FALSE),"SUI_",""),#REF!,2,FALSE)),"ERROR")</f>
        <v>ERROR</v>
      </c>
      <c r="X417" s="177">
        <f t="shared" ca="1" si="18"/>
        <v>3021002</v>
      </c>
      <c r="Y417" s="134" t="str">
        <f ca="1">IFERROR(IF(X417=0,0,VLOOKUP(SUBSTITUTE(VLOOKUP(X417,#REF!,MATCH("strItemName",#REF!,0),FALSE),"SUI_",""),#REF!,2,FALSE)),"ERROR")</f>
        <v>ERROR</v>
      </c>
      <c r="Z417" s="177">
        <f t="shared" ca="1" si="18"/>
        <v>3021002</v>
      </c>
      <c r="AA417" s="134" t="str">
        <f ca="1">IFERROR(IF(Z417=0,0,VLOOKUP(SUBSTITUTE(VLOOKUP(Z417,#REF!,MATCH("strItemName",#REF!,0),FALSE),"SUI_",""),#REF!,2,FALSE)),"ERROR")</f>
        <v>ERROR</v>
      </c>
      <c r="AB417" s="177">
        <f t="shared" ca="1" si="18"/>
        <v>3021002</v>
      </c>
      <c r="AC417" s="134" t="str">
        <f ca="1">IFERROR(IF(AB417=0,0,VLOOKUP(SUBSTITUTE(VLOOKUP(AB417,#REF!,MATCH("strItemName",#REF!,0),FALSE),"SUI_",""),#REF!,2,FALSE)),"ERROR")</f>
        <v>ERROR</v>
      </c>
      <c r="AD417" s="88">
        <v>0</v>
      </c>
      <c r="AE417" s="134">
        <v>0</v>
      </c>
      <c r="AF417" s="49">
        <f ca="1">IFERROR(VLOOKUP($B417,INDIRECT(VLOOKUP($E417,보상!$S:$AA,2,FALSE)),MATCH(AF$6,INDIRECT(VLOOKUP($E417,보상!$S:$AA,3,FALSE)),0),FALSE),"ERROR")</f>
        <v>2</v>
      </c>
      <c r="AG417" s="22">
        <v>0</v>
      </c>
      <c r="AH417" s="22">
        <v>0</v>
      </c>
      <c r="AI417" s="22">
        <v>0</v>
      </c>
      <c r="AJ417" s="22" t="b">
        <v>0</v>
      </c>
      <c r="AK417" s="22">
        <v>0</v>
      </c>
      <c r="AL417" s="22">
        <v>0</v>
      </c>
    </row>
    <row r="418" spans="1:38" ht="16.5" customHeight="1" x14ac:dyDescent="0.3">
      <c r="A418" s="21">
        <f>COUNTIF(FtbReward_Quest!$B:$B,$B418)+COUNTIF(FtbReward_Mode!$B:$B,$B418)+COUNTIF(FtbReward_Content!$B:$B,$B418)-1</f>
        <v>0</v>
      </c>
      <c r="B418" s="49">
        <f t="shared" si="19"/>
        <v>41034051</v>
      </c>
      <c r="C418" s="120">
        <v>4103405</v>
      </c>
      <c r="D418" s="49" t="s">
        <v>1851</v>
      </c>
      <c r="E418" s="49" t="s">
        <v>1935</v>
      </c>
      <c r="F418" s="120">
        <f>COUNTIF($C$8:$C418,$C418)</f>
        <v>1</v>
      </c>
      <c r="G418" s="49" t="b">
        <v>0</v>
      </c>
      <c r="H418" s="49">
        <v>0</v>
      </c>
      <c r="I418" s="129">
        <f>IFERROR(IF(H418=0,0,VLOOKUP(VLOOKUP(H418,#REF!,MATCH("strMailTitleID",#REF!,0),FALSE),#REF!,2,FALSE)),"ERROR")</f>
        <v>0</v>
      </c>
      <c r="J418" s="176">
        <v>0</v>
      </c>
      <c r="K418" s="129">
        <f>IFERROR(IF(J418=0,0,VLOOKUP(VLOOKUP(J418,#REF!,MATCH("strMailTitleID",#REF!,0),FALSE),#REF!,2,FALSE)),"ERROR")</f>
        <v>0</v>
      </c>
      <c r="L418" s="49">
        <f ca="1">IFERROR(VLOOKUP($B418,INDIRECT(VLOOKUP($E418,보상!$S:$AA,2,FALSE)),MATCH(L$6,INDIRECT(VLOOKUP($E418,보상!$S:$AA,3,FALSE)),0),FALSE),"ERROR")</f>
        <v>750</v>
      </c>
      <c r="M418" s="49">
        <v>0</v>
      </c>
      <c r="N418" s="49">
        <v>0</v>
      </c>
      <c r="O418" s="49">
        <v>0</v>
      </c>
      <c r="P418" s="49" t="str">
        <f ca="1">IFERROR(VLOOKUP($B418,INDIRECT(VLOOKUP($E418,보상!$S:$AA,2,FALSE)),MATCH(P$6,INDIRECT(VLOOKUP($E418,보상!$S:$AA,3,FALSE)),0),FALSE),"ERROR")</f>
        <v>Gold</v>
      </c>
      <c r="Q418" s="49">
        <f ca="1">IFERROR(VLOOKUP($B418,INDIRECT(VLOOKUP($E418,보상!$S:$AA,2,FALSE)),MATCH(Q$6,INDIRECT(VLOOKUP($E418,보상!$S:$AA,3,FALSE)),0),FALSE),"ERROR")</f>
        <v>7500</v>
      </c>
      <c r="R418" s="49" t="b">
        <v>0</v>
      </c>
      <c r="S418" s="50" t="b">
        <v>0</v>
      </c>
      <c r="T418" s="50">
        <f ca="1">IFERROR(VLOOKUP($B418,INDIRECT(VLOOKUP($E418,보상!$S:$AA,2,FALSE)),MATCH(T$6,INDIRECT(VLOOKUP($E418,보상!$S:$AA,3,FALSE)),0),FALSE),"ERROR")</f>
        <v>3021001</v>
      </c>
      <c r="U418" s="134" t="str">
        <f ca="1">IFERROR(IF(T418=0,0,VLOOKUP(SUBSTITUTE(VLOOKUP(T418,#REF!,MATCH("strItemName",#REF!,0),FALSE),"SUI_",""),#REF!,2,FALSE)),"ERROR")</f>
        <v>ERROR</v>
      </c>
      <c r="V418" s="177">
        <f t="shared" ca="1" si="18"/>
        <v>3021001</v>
      </c>
      <c r="W418" s="134" t="str">
        <f ca="1">IFERROR(IF(V418=0,0,VLOOKUP(SUBSTITUTE(VLOOKUP(V418,#REF!,MATCH("strItemName",#REF!,0),FALSE),"SUI_",""),#REF!,2,FALSE)),"ERROR")</f>
        <v>ERROR</v>
      </c>
      <c r="X418" s="177">
        <f t="shared" ca="1" si="18"/>
        <v>3021001</v>
      </c>
      <c r="Y418" s="134" t="str">
        <f ca="1">IFERROR(IF(X418=0,0,VLOOKUP(SUBSTITUTE(VLOOKUP(X418,#REF!,MATCH("strItemName",#REF!,0),FALSE),"SUI_",""),#REF!,2,FALSE)),"ERROR")</f>
        <v>ERROR</v>
      </c>
      <c r="Z418" s="177">
        <f t="shared" ca="1" si="18"/>
        <v>3021001</v>
      </c>
      <c r="AA418" s="134" t="str">
        <f ca="1">IFERROR(IF(Z418=0,0,VLOOKUP(SUBSTITUTE(VLOOKUP(Z418,#REF!,MATCH("strItemName",#REF!,0),FALSE),"SUI_",""),#REF!,2,FALSE)),"ERROR")</f>
        <v>ERROR</v>
      </c>
      <c r="AB418" s="177">
        <f t="shared" ca="1" si="18"/>
        <v>3021001</v>
      </c>
      <c r="AC418" s="134" t="str">
        <f ca="1">IFERROR(IF(AB418=0,0,VLOOKUP(SUBSTITUTE(VLOOKUP(AB418,#REF!,MATCH("strItemName",#REF!,0),FALSE),"SUI_",""),#REF!,2,FALSE)),"ERROR")</f>
        <v>ERROR</v>
      </c>
      <c r="AD418" s="88">
        <v>0</v>
      </c>
      <c r="AE418" s="134">
        <v>0</v>
      </c>
      <c r="AF418" s="49">
        <f ca="1">IFERROR(VLOOKUP($B418,INDIRECT(VLOOKUP($E418,보상!$S:$AA,2,FALSE)),MATCH(AF$6,INDIRECT(VLOOKUP($E418,보상!$S:$AA,3,FALSE)),0),FALSE),"ERROR")</f>
        <v>3</v>
      </c>
      <c r="AG418" s="22">
        <v>0</v>
      </c>
      <c r="AH418" s="22">
        <v>0</v>
      </c>
      <c r="AI418" s="22">
        <v>0</v>
      </c>
      <c r="AJ418" s="22" t="b">
        <v>0</v>
      </c>
      <c r="AK418" s="22">
        <v>0</v>
      </c>
      <c r="AL418" s="22">
        <v>0</v>
      </c>
    </row>
    <row r="419" spans="1:38" ht="16.5" customHeight="1" x14ac:dyDescent="0.3">
      <c r="A419" s="21">
        <f>COUNTIF(FtbReward_Quest!$B:$B,$B419)+COUNTIF(FtbReward_Mode!$B:$B,$B419)+COUNTIF(FtbReward_Content!$B:$B,$B419)-1</f>
        <v>0</v>
      </c>
      <c r="B419" s="49">
        <f t="shared" si="19"/>
        <v>41034061</v>
      </c>
      <c r="C419" s="120">
        <v>4103406</v>
      </c>
      <c r="D419" s="49" t="s">
        <v>1851</v>
      </c>
      <c r="E419" s="49" t="s">
        <v>1935</v>
      </c>
      <c r="F419" s="120">
        <f>COUNTIF($C$8:$C419,$C419)</f>
        <v>1</v>
      </c>
      <c r="G419" s="49" t="b">
        <v>0</v>
      </c>
      <c r="H419" s="49">
        <v>0</v>
      </c>
      <c r="I419" s="129">
        <f>IFERROR(IF(H419=0,0,VLOOKUP(VLOOKUP(H419,#REF!,MATCH("strMailTitleID",#REF!,0),FALSE),#REF!,2,FALSE)),"ERROR")</f>
        <v>0</v>
      </c>
      <c r="J419" s="176">
        <v>0</v>
      </c>
      <c r="K419" s="129">
        <f>IFERROR(IF(J419=0,0,VLOOKUP(VLOOKUP(J419,#REF!,MATCH("strMailTitleID",#REF!,0),FALSE),#REF!,2,FALSE)),"ERROR")</f>
        <v>0</v>
      </c>
      <c r="L419" s="49">
        <f ca="1">IFERROR(VLOOKUP($B419,INDIRECT(VLOOKUP($E419,보상!$S:$AA,2,FALSE)),MATCH(L$6,INDIRECT(VLOOKUP($E419,보상!$S:$AA,3,FALSE)),0),FALSE),"ERROR")</f>
        <v>900</v>
      </c>
      <c r="M419" s="49">
        <v>0</v>
      </c>
      <c r="N419" s="49">
        <v>0</v>
      </c>
      <c r="O419" s="49">
        <v>0</v>
      </c>
      <c r="P419" s="49" t="str">
        <f ca="1">IFERROR(VLOOKUP($B419,INDIRECT(VLOOKUP($E419,보상!$S:$AA,2,FALSE)),MATCH(P$6,INDIRECT(VLOOKUP($E419,보상!$S:$AA,3,FALSE)),0),FALSE),"ERROR")</f>
        <v>Gold</v>
      </c>
      <c r="Q419" s="49">
        <f ca="1">IFERROR(VLOOKUP($B419,INDIRECT(VLOOKUP($E419,보상!$S:$AA,2,FALSE)),MATCH(Q$6,INDIRECT(VLOOKUP($E419,보상!$S:$AA,3,FALSE)),0),FALSE),"ERROR")</f>
        <v>9000</v>
      </c>
      <c r="R419" s="49" t="b">
        <v>0</v>
      </c>
      <c r="S419" s="50" t="b">
        <v>0</v>
      </c>
      <c r="T419" s="50">
        <f ca="1">IFERROR(VLOOKUP($B419,INDIRECT(VLOOKUP($E419,보상!$S:$AA,2,FALSE)),MATCH(T$6,INDIRECT(VLOOKUP($E419,보상!$S:$AA,3,FALSE)),0),FALSE),"ERROR")</f>
        <v>3021002</v>
      </c>
      <c r="U419" s="134" t="str">
        <f ca="1">IFERROR(IF(T419=0,0,VLOOKUP(SUBSTITUTE(VLOOKUP(T419,#REF!,MATCH("strItemName",#REF!,0),FALSE),"SUI_",""),#REF!,2,FALSE)),"ERROR")</f>
        <v>ERROR</v>
      </c>
      <c r="V419" s="177">
        <f t="shared" ca="1" si="18"/>
        <v>3021002</v>
      </c>
      <c r="W419" s="134" t="str">
        <f ca="1">IFERROR(IF(V419=0,0,VLOOKUP(SUBSTITUTE(VLOOKUP(V419,#REF!,MATCH("strItemName",#REF!,0),FALSE),"SUI_",""),#REF!,2,FALSE)),"ERROR")</f>
        <v>ERROR</v>
      </c>
      <c r="X419" s="177">
        <f t="shared" ca="1" si="18"/>
        <v>3021002</v>
      </c>
      <c r="Y419" s="134" t="str">
        <f ca="1">IFERROR(IF(X419=0,0,VLOOKUP(SUBSTITUTE(VLOOKUP(X419,#REF!,MATCH("strItemName",#REF!,0),FALSE),"SUI_",""),#REF!,2,FALSE)),"ERROR")</f>
        <v>ERROR</v>
      </c>
      <c r="Z419" s="177">
        <f t="shared" ca="1" si="18"/>
        <v>3021002</v>
      </c>
      <c r="AA419" s="134" t="str">
        <f ca="1">IFERROR(IF(Z419=0,0,VLOOKUP(SUBSTITUTE(VLOOKUP(Z419,#REF!,MATCH("strItemName",#REF!,0),FALSE),"SUI_",""),#REF!,2,FALSE)),"ERROR")</f>
        <v>ERROR</v>
      </c>
      <c r="AB419" s="177">
        <f t="shared" ca="1" si="18"/>
        <v>3021002</v>
      </c>
      <c r="AC419" s="134" t="str">
        <f ca="1">IFERROR(IF(AB419=0,0,VLOOKUP(SUBSTITUTE(VLOOKUP(AB419,#REF!,MATCH("strItemName",#REF!,0),FALSE),"SUI_",""),#REF!,2,FALSE)),"ERROR")</f>
        <v>ERROR</v>
      </c>
      <c r="AD419" s="88">
        <v>0</v>
      </c>
      <c r="AE419" s="134">
        <v>0</v>
      </c>
      <c r="AF419" s="49">
        <f ca="1">IFERROR(VLOOKUP($B419,INDIRECT(VLOOKUP($E419,보상!$S:$AA,2,FALSE)),MATCH(AF$6,INDIRECT(VLOOKUP($E419,보상!$S:$AA,3,FALSE)),0),FALSE),"ERROR")</f>
        <v>3</v>
      </c>
      <c r="AG419" s="22">
        <v>0</v>
      </c>
      <c r="AH419" s="22">
        <v>0</v>
      </c>
      <c r="AI419" s="22">
        <v>0</v>
      </c>
      <c r="AJ419" s="22" t="b">
        <v>0</v>
      </c>
      <c r="AK419" s="22">
        <v>0</v>
      </c>
      <c r="AL419" s="22">
        <v>0</v>
      </c>
    </row>
    <row r="420" spans="1:38" ht="16.5" customHeight="1" x14ac:dyDescent="0.3">
      <c r="A420" s="21">
        <f>COUNTIF(FtbReward_Quest!$B:$B,$B420)+COUNTIF(FtbReward_Mode!$B:$B,$B420)+COUNTIF(FtbReward_Content!$B:$B,$B420)-1</f>
        <v>0</v>
      </c>
      <c r="B420" s="49">
        <f t="shared" si="19"/>
        <v>41034071</v>
      </c>
      <c r="C420" s="120">
        <v>4103407</v>
      </c>
      <c r="D420" s="49" t="s">
        <v>1851</v>
      </c>
      <c r="E420" s="49" t="s">
        <v>1935</v>
      </c>
      <c r="F420" s="120">
        <f>COUNTIF($C$8:$C420,$C420)</f>
        <v>1</v>
      </c>
      <c r="G420" s="49" t="b">
        <v>0</v>
      </c>
      <c r="H420" s="49">
        <v>0</v>
      </c>
      <c r="I420" s="129">
        <f>IFERROR(IF(H420=0,0,VLOOKUP(VLOOKUP(H420,#REF!,MATCH("strMailTitleID",#REF!,0),FALSE),#REF!,2,FALSE)),"ERROR")</f>
        <v>0</v>
      </c>
      <c r="J420" s="176">
        <v>0</v>
      </c>
      <c r="K420" s="129">
        <f>IFERROR(IF(J420=0,0,VLOOKUP(VLOOKUP(J420,#REF!,MATCH("strMailTitleID",#REF!,0),FALSE),#REF!,2,FALSE)),"ERROR")</f>
        <v>0</v>
      </c>
      <c r="L420" s="49">
        <f ca="1">IFERROR(VLOOKUP($B420,INDIRECT(VLOOKUP($E420,보상!$S:$AA,2,FALSE)),MATCH(L$6,INDIRECT(VLOOKUP($E420,보상!$S:$AA,3,FALSE)),0),FALSE),"ERROR")</f>
        <v>1050</v>
      </c>
      <c r="M420" s="49">
        <v>0</v>
      </c>
      <c r="N420" s="49">
        <v>0</v>
      </c>
      <c r="O420" s="49">
        <v>0</v>
      </c>
      <c r="P420" s="49" t="str">
        <f ca="1">IFERROR(VLOOKUP($B420,INDIRECT(VLOOKUP($E420,보상!$S:$AA,2,FALSE)),MATCH(P$6,INDIRECT(VLOOKUP($E420,보상!$S:$AA,3,FALSE)),0),FALSE),"ERROR")</f>
        <v>Gold</v>
      </c>
      <c r="Q420" s="49">
        <f ca="1">IFERROR(VLOOKUP($B420,INDIRECT(VLOOKUP($E420,보상!$S:$AA,2,FALSE)),MATCH(Q$6,INDIRECT(VLOOKUP($E420,보상!$S:$AA,3,FALSE)),0),FALSE),"ERROR")</f>
        <v>10500</v>
      </c>
      <c r="R420" s="49" t="b">
        <v>0</v>
      </c>
      <c r="S420" s="50" t="b">
        <v>0</v>
      </c>
      <c r="T420" s="50">
        <f ca="1">IFERROR(VLOOKUP($B420,INDIRECT(VLOOKUP($E420,보상!$S:$AA,2,FALSE)),MATCH(T$6,INDIRECT(VLOOKUP($E420,보상!$S:$AA,3,FALSE)),0),FALSE),"ERROR")</f>
        <v>3021001</v>
      </c>
      <c r="U420" s="134" t="str">
        <f ca="1">IFERROR(IF(T420=0,0,VLOOKUP(SUBSTITUTE(VLOOKUP(T420,#REF!,MATCH("strItemName",#REF!,0),FALSE),"SUI_",""),#REF!,2,FALSE)),"ERROR")</f>
        <v>ERROR</v>
      </c>
      <c r="V420" s="177">
        <f t="shared" ca="1" si="18"/>
        <v>3021001</v>
      </c>
      <c r="W420" s="134" t="str">
        <f ca="1">IFERROR(IF(V420=0,0,VLOOKUP(SUBSTITUTE(VLOOKUP(V420,#REF!,MATCH("strItemName",#REF!,0),FALSE),"SUI_",""),#REF!,2,FALSE)),"ERROR")</f>
        <v>ERROR</v>
      </c>
      <c r="X420" s="177">
        <f t="shared" ca="1" si="18"/>
        <v>3021001</v>
      </c>
      <c r="Y420" s="134" t="str">
        <f ca="1">IFERROR(IF(X420=0,0,VLOOKUP(SUBSTITUTE(VLOOKUP(X420,#REF!,MATCH("strItemName",#REF!,0),FALSE),"SUI_",""),#REF!,2,FALSE)),"ERROR")</f>
        <v>ERROR</v>
      </c>
      <c r="Z420" s="177">
        <f t="shared" ca="1" si="18"/>
        <v>3021001</v>
      </c>
      <c r="AA420" s="134" t="str">
        <f ca="1">IFERROR(IF(Z420=0,0,VLOOKUP(SUBSTITUTE(VLOOKUP(Z420,#REF!,MATCH("strItemName",#REF!,0),FALSE),"SUI_",""),#REF!,2,FALSE)),"ERROR")</f>
        <v>ERROR</v>
      </c>
      <c r="AB420" s="177">
        <f t="shared" ca="1" si="18"/>
        <v>3021001</v>
      </c>
      <c r="AC420" s="134" t="str">
        <f ca="1">IFERROR(IF(AB420=0,0,VLOOKUP(SUBSTITUTE(VLOOKUP(AB420,#REF!,MATCH("strItemName",#REF!,0),FALSE),"SUI_",""),#REF!,2,FALSE)),"ERROR")</f>
        <v>ERROR</v>
      </c>
      <c r="AD420" s="88">
        <v>0</v>
      </c>
      <c r="AE420" s="134">
        <v>0</v>
      </c>
      <c r="AF420" s="49">
        <f ca="1">IFERROR(VLOOKUP($B420,INDIRECT(VLOOKUP($E420,보상!$S:$AA,2,FALSE)),MATCH(AF$6,INDIRECT(VLOOKUP($E420,보상!$S:$AA,3,FALSE)),0),FALSE),"ERROR")</f>
        <v>4</v>
      </c>
      <c r="AG420" s="22">
        <v>0</v>
      </c>
      <c r="AH420" s="22">
        <v>0</v>
      </c>
      <c r="AI420" s="22">
        <v>0</v>
      </c>
      <c r="AJ420" s="22" t="b">
        <v>0</v>
      </c>
      <c r="AK420" s="22">
        <v>0</v>
      </c>
      <c r="AL420" s="22">
        <v>0</v>
      </c>
    </row>
    <row r="421" spans="1:38" ht="16.5" customHeight="1" x14ac:dyDescent="0.3">
      <c r="A421" s="21">
        <f>COUNTIF(FtbReward_Quest!$B:$B,$B421)+COUNTIF(FtbReward_Mode!$B:$B,$B421)+COUNTIF(FtbReward_Content!$B:$B,$B421)-1</f>
        <v>0</v>
      </c>
      <c r="B421" s="49">
        <f t="shared" si="19"/>
        <v>41034081</v>
      </c>
      <c r="C421" s="120">
        <v>4103408</v>
      </c>
      <c r="D421" s="49" t="s">
        <v>1851</v>
      </c>
      <c r="E421" s="49" t="s">
        <v>1935</v>
      </c>
      <c r="F421" s="120">
        <f>COUNTIF($C$8:$C421,$C421)</f>
        <v>1</v>
      </c>
      <c r="G421" s="49" t="b">
        <v>0</v>
      </c>
      <c r="H421" s="49">
        <v>0</v>
      </c>
      <c r="I421" s="129">
        <f>IFERROR(IF(H421=0,0,VLOOKUP(VLOOKUP(H421,#REF!,MATCH("strMailTitleID",#REF!,0),FALSE),#REF!,2,FALSE)),"ERROR")</f>
        <v>0</v>
      </c>
      <c r="J421" s="176">
        <v>0</v>
      </c>
      <c r="K421" s="129">
        <f>IFERROR(IF(J421=0,0,VLOOKUP(VLOOKUP(J421,#REF!,MATCH("strMailTitleID",#REF!,0),FALSE),#REF!,2,FALSE)),"ERROR")</f>
        <v>0</v>
      </c>
      <c r="L421" s="49">
        <f ca="1">IFERROR(VLOOKUP($B421,INDIRECT(VLOOKUP($E421,보상!$S:$AA,2,FALSE)),MATCH(L$6,INDIRECT(VLOOKUP($E421,보상!$S:$AA,3,FALSE)),0),FALSE),"ERROR")</f>
        <v>1200</v>
      </c>
      <c r="M421" s="49">
        <v>0</v>
      </c>
      <c r="N421" s="49">
        <v>0</v>
      </c>
      <c r="O421" s="49">
        <v>0</v>
      </c>
      <c r="P421" s="49" t="str">
        <f ca="1">IFERROR(VLOOKUP($B421,INDIRECT(VLOOKUP($E421,보상!$S:$AA,2,FALSE)),MATCH(P$6,INDIRECT(VLOOKUP($E421,보상!$S:$AA,3,FALSE)),0),FALSE),"ERROR")</f>
        <v>Gold</v>
      </c>
      <c r="Q421" s="49">
        <f ca="1">IFERROR(VLOOKUP($B421,INDIRECT(VLOOKUP($E421,보상!$S:$AA,2,FALSE)),MATCH(Q$6,INDIRECT(VLOOKUP($E421,보상!$S:$AA,3,FALSE)),0),FALSE),"ERROR")</f>
        <v>12000</v>
      </c>
      <c r="R421" s="49" t="b">
        <v>0</v>
      </c>
      <c r="S421" s="50" t="b">
        <v>0</v>
      </c>
      <c r="T421" s="50">
        <f ca="1">IFERROR(VLOOKUP($B421,INDIRECT(VLOOKUP($E421,보상!$S:$AA,2,FALSE)),MATCH(T$6,INDIRECT(VLOOKUP($E421,보상!$S:$AA,3,FALSE)),0),FALSE),"ERROR")</f>
        <v>3021002</v>
      </c>
      <c r="U421" s="134" t="str">
        <f ca="1">IFERROR(IF(T421=0,0,VLOOKUP(SUBSTITUTE(VLOOKUP(T421,#REF!,MATCH("strItemName",#REF!,0),FALSE),"SUI_",""),#REF!,2,FALSE)),"ERROR")</f>
        <v>ERROR</v>
      </c>
      <c r="V421" s="177">
        <f t="shared" ca="1" si="18"/>
        <v>3021002</v>
      </c>
      <c r="W421" s="134" t="str">
        <f ca="1">IFERROR(IF(V421=0,0,VLOOKUP(SUBSTITUTE(VLOOKUP(V421,#REF!,MATCH("strItemName",#REF!,0),FALSE),"SUI_",""),#REF!,2,FALSE)),"ERROR")</f>
        <v>ERROR</v>
      </c>
      <c r="X421" s="177">
        <f t="shared" ca="1" si="18"/>
        <v>3021002</v>
      </c>
      <c r="Y421" s="134" t="str">
        <f ca="1">IFERROR(IF(X421=0,0,VLOOKUP(SUBSTITUTE(VLOOKUP(X421,#REF!,MATCH("strItemName",#REF!,0),FALSE),"SUI_",""),#REF!,2,FALSE)),"ERROR")</f>
        <v>ERROR</v>
      </c>
      <c r="Z421" s="177">
        <f t="shared" ca="1" si="18"/>
        <v>3021002</v>
      </c>
      <c r="AA421" s="134" t="str">
        <f ca="1">IFERROR(IF(Z421=0,0,VLOOKUP(SUBSTITUTE(VLOOKUP(Z421,#REF!,MATCH("strItemName",#REF!,0),FALSE),"SUI_",""),#REF!,2,FALSE)),"ERROR")</f>
        <v>ERROR</v>
      </c>
      <c r="AB421" s="177">
        <f t="shared" ca="1" si="18"/>
        <v>3021002</v>
      </c>
      <c r="AC421" s="134" t="str">
        <f ca="1">IFERROR(IF(AB421=0,0,VLOOKUP(SUBSTITUTE(VLOOKUP(AB421,#REF!,MATCH("strItemName",#REF!,0),FALSE),"SUI_",""),#REF!,2,FALSE)),"ERROR")</f>
        <v>ERROR</v>
      </c>
      <c r="AD421" s="88">
        <v>0</v>
      </c>
      <c r="AE421" s="134">
        <v>0</v>
      </c>
      <c r="AF421" s="49">
        <f ca="1">IFERROR(VLOOKUP($B421,INDIRECT(VLOOKUP($E421,보상!$S:$AA,2,FALSE)),MATCH(AF$6,INDIRECT(VLOOKUP($E421,보상!$S:$AA,3,FALSE)),0),FALSE),"ERROR")</f>
        <v>4</v>
      </c>
      <c r="AG421" s="22">
        <v>0</v>
      </c>
      <c r="AH421" s="22">
        <v>0</v>
      </c>
      <c r="AI421" s="22">
        <v>0</v>
      </c>
      <c r="AJ421" s="22" t="b">
        <v>0</v>
      </c>
      <c r="AK421" s="22">
        <v>0</v>
      </c>
      <c r="AL421" s="22">
        <v>0</v>
      </c>
    </row>
    <row r="422" spans="1:38" ht="16.5" customHeight="1" x14ac:dyDescent="0.3">
      <c r="A422" s="21">
        <f>COUNTIF(FtbReward_Quest!$B:$B,$B422)+COUNTIF(FtbReward_Mode!$B:$B,$B422)+COUNTIF(FtbReward_Content!$B:$B,$B422)-1</f>
        <v>0</v>
      </c>
      <c r="B422" s="49">
        <f t="shared" si="19"/>
        <v>41041011</v>
      </c>
      <c r="C422" s="120">
        <v>4104101</v>
      </c>
      <c r="D422" s="49" t="s">
        <v>1852</v>
      </c>
      <c r="E422" s="49" t="s">
        <v>1935</v>
      </c>
      <c r="F422" s="120">
        <f>COUNTIF($C$8:$C422,$C422)</f>
        <v>1</v>
      </c>
      <c r="G422" s="49" t="b">
        <v>0</v>
      </c>
      <c r="H422" s="49">
        <v>0</v>
      </c>
      <c r="I422" s="129">
        <f>IFERROR(IF(H422=0,0,VLOOKUP(VLOOKUP(H422,#REF!,MATCH("strMailTitleID",#REF!,0),FALSE),#REF!,2,FALSE)),"ERROR")</f>
        <v>0</v>
      </c>
      <c r="J422" s="176">
        <v>0</v>
      </c>
      <c r="K422" s="129">
        <f>IFERROR(IF(J422=0,0,VLOOKUP(VLOOKUP(J422,#REF!,MATCH("strMailTitleID",#REF!,0),FALSE),#REF!,2,FALSE)),"ERROR")</f>
        <v>0</v>
      </c>
      <c r="L422" s="49">
        <f ca="1">IFERROR(VLOOKUP($B422,INDIRECT(VLOOKUP($E422,보상!$S:$AA,2,FALSE)),MATCH(L$6,INDIRECT(VLOOKUP($E422,보상!$S:$AA,3,FALSE)),0),FALSE),"ERROR")</f>
        <v>150</v>
      </c>
      <c r="M422" s="49">
        <v>0</v>
      </c>
      <c r="N422" s="49">
        <v>0</v>
      </c>
      <c r="O422" s="49">
        <v>0</v>
      </c>
      <c r="P422" s="49" t="str">
        <f ca="1">IFERROR(VLOOKUP($B422,INDIRECT(VLOOKUP($E422,보상!$S:$AA,2,FALSE)),MATCH(P$6,INDIRECT(VLOOKUP($E422,보상!$S:$AA,3,FALSE)),0),FALSE),"ERROR")</f>
        <v>Gold</v>
      </c>
      <c r="Q422" s="49">
        <f ca="1">IFERROR(VLOOKUP($B422,INDIRECT(VLOOKUP($E422,보상!$S:$AA,2,FALSE)),MATCH(Q$6,INDIRECT(VLOOKUP($E422,보상!$S:$AA,3,FALSE)),0),FALSE),"ERROR")</f>
        <v>1500</v>
      </c>
      <c r="R422" s="49" t="b">
        <v>0</v>
      </c>
      <c r="S422" s="50" t="b">
        <v>0</v>
      </c>
      <c r="T422" s="50">
        <f ca="1">IFERROR(VLOOKUP($B422,INDIRECT(VLOOKUP($E422,보상!$S:$AA,2,FALSE)),MATCH(T$6,INDIRECT(VLOOKUP($E422,보상!$S:$AA,3,FALSE)),0),FALSE),"ERROR")</f>
        <v>2202013</v>
      </c>
      <c r="U422" s="134" t="str">
        <f ca="1">IFERROR(IF(T422=0,0,VLOOKUP(SUBSTITUTE(VLOOKUP(T422,#REF!,MATCH("strItemName",#REF!,0),FALSE),"SUI_",""),#REF!,2,FALSE)),"ERROR")</f>
        <v>ERROR</v>
      </c>
      <c r="V422" s="177">
        <f t="shared" ca="1" si="18"/>
        <v>2202013</v>
      </c>
      <c r="W422" s="134" t="str">
        <f ca="1">IFERROR(IF(V422=0,0,VLOOKUP(SUBSTITUTE(VLOOKUP(V422,#REF!,MATCH("strItemName",#REF!,0),FALSE),"SUI_",""),#REF!,2,FALSE)),"ERROR")</f>
        <v>ERROR</v>
      </c>
      <c r="X422" s="177">
        <f t="shared" ca="1" si="18"/>
        <v>2202013</v>
      </c>
      <c r="Y422" s="134" t="str">
        <f ca="1">IFERROR(IF(X422=0,0,VLOOKUP(SUBSTITUTE(VLOOKUP(X422,#REF!,MATCH("strItemName",#REF!,0),FALSE),"SUI_",""),#REF!,2,FALSE)),"ERROR")</f>
        <v>ERROR</v>
      </c>
      <c r="Z422" s="177">
        <f t="shared" ca="1" si="18"/>
        <v>2202013</v>
      </c>
      <c r="AA422" s="134" t="str">
        <f ca="1">IFERROR(IF(Z422=0,0,VLOOKUP(SUBSTITUTE(VLOOKUP(Z422,#REF!,MATCH("strItemName",#REF!,0),FALSE),"SUI_",""),#REF!,2,FALSE)),"ERROR")</f>
        <v>ERROR</v>
      </c>
      <c r="AB422" s="177">
        <f t="shared" ca="1" si="18"/>
        <v>2202013</v>
      </c>
      <c r="AC422" s="134" t="str">
        <f ca="1">IFERROR(IF(AB422=0,0,VLOOKUP(SUBSTITUTE(VLOOKUP(AB422,#REF!,MATCH("strItemName",#REF!,0),FALSE),"SUI_",""),#REF!,2,FALSE)),"ERROR")</f>
        <v>ERROR</v>
      </c>
      <c r="AD422" s="88">
        <v>0</v>
      </c>
      <c r="AE422" s="134">
        <v>0</v>
      </c>
      <c r="AF422" s="49">
        <f ca="1">IFERROR(VLOOKUP($B422,INDIRECT(VLOOKUP($E422,보상!$S:$AA,2,FALSE)),MATCH(AF$6,INDIRECT(VLOOKUP($E422,보상!$S:$AA,3,FALSE)),0),FALSE),"ERROR")</f>
        <v>5</v>
      </c>
      <c r="AG422" s="22">
        <v>0</v>
      </c>
      <c r="AH422" s="22">
        <v>0</v>
      </c>
      <c r="AI422" s="22">
        <v>0</v>
      </c>
      <c r="AJ422" s="22" t="b">
        <v>0</v>
      </c>
      <c r="AK422" s="22">
        <v>0</v>
      </c>
      <c r="AL422" s="22">
        <v>0</v>
      </c>
    </row>
    <row r="423" spans="1:38" ht="16.5" customHeight="1" x14ac:dyDescent="0.3">
      <c r="A423" s="21">
        <f>COUNTIF(FtbReward_Quest!$B:$B,$B423)+COUNTIF(FtbReward_Mode!$B:$B,$B423)+COUNTIF(FtbReward_Content!$B:$B,$B423)-1</f>
        <v>0</v>
      </c>
      <c r="B423" s="49">
        <f t="shared" si="19"/>
        <v>41041021</v>
      </c>
      <c r="C423" s="120">
        <v>4104102</v>
      </c>
      <c r="D423" s="49" t="s">
        <v>1852</v>
      </c>
      <c r="E423" s="49" t="s">
        <v>1935</v>
      </c>
      <c r="F423" s="120">
        <f>COUNTIF($C$8:$C423,$C423)</f>
        <v>1</v>
      </c>
      <c r="G423" s="49" t="b">
        <v>0</v>
      </c>
      <c r="H423" s="49">
        <v>0</v>
      </c>
      <c r="I423" s="129">
        <f>IFERROR(IF(H423=0,0,VLOOKUP(VLOOKUP(H423,#REF!,MATCH("strMailTitleID",#REF!,0),FALSE),#REF!,2,FALSE)),"ERROR")</f>
        <v>0</v>
      </c>
      <c r="J423" s="176">
        <v>0</v>
      </c>
      <c r="K423" s="129">
        <f>IFERROR(IF(J423=0,0,VLOOKUP(VLOOKUP(J423,#REF!,MATCH("strMailTitleID",#REF!,0),FALSE),#REF!,2,FALSE)),"ERROR")</f>
        <v>0</v>
      </c>
      <c r="L423" s="49">
        <f ca="1">IFERROR(VLOOKUP($B423,INDIRECT(VLOOKUP($E423,보상!$S:$AA,2,FALSE)),MATCH(L$6,INDIRECT(VLOOKUP($E423,보상!$S:$AA,3,FALSE)),0),FALSE),"ERROR")</f>
        <v>300</v>
      </c>
      <c r="M423" s="49">
        <v>0</v>
      </c>
      <c r="N423" s="49">
        <v>0</v>
      </c>
      <c r="O423" s="49">
        <v>0</v>
      </c>
      <c r="P423" s="49" t="str">
        <f ca="1">IFERROR(VLOOKUP($B423,INDIRECT(VLOOKUP($E423,보상!$S:$AA,2,FALSE)),MATCH(P$6,INDIRECT(VLOOKUP($E423,보상!$S:$AA,3,FALSE)),0),FALSE),"ERROR")</f>
        <v>Gold</v>
      </c>
      <c r="Q423" s="49">
        <f ca="1">IFERROR(VLOOKUP($B423,INDIRECT(VLOOKUP($E423,보상!$S:$AA,2,FALSE)),MATCH(Q$6,INDIRECT(VLOOKUP($E423,보상!$S:$AA,3,FALSE)),0),FALSE),"ERROR")</f>
        <v>3000</v>
      </c>
      <c r="R423" s="49" t="b">
        <v>0</v>
      </c>
      <c r="S423" s="50" t="b">
        <v>0</v>
      </c>
      <c r="T423" s="50">
        <f ca="1">IFERROR(VLOOKUP($B423,INDIRECT(VLOOKUP($E423,보상!$S:$AA,2,FALSE)),MATCH(T$6,INDIRECT(VLOOKUP($E423,보상!$S:$AA,3,FALSE)),0),FALSE),"ERROR")</f>
        <v>2202013</v>
      </c>
      <c r="U423" s="134" t="str">
        <f ca="1">IFERROR(IF(T423=0,0,VLOOKUP(SUBSTITUTE(VLOOKUP(T423,#REF!,MATCH("strItemName",#REF!,0),FALSE),"SUI_",""),#REF!,2,FALSE)),"ERROR")</f>
        <v>ERROR</v>
      </c>
      <c r="V423" s="177">
        <f t="shared" ca="1" si="18"/>
        <v>2202013</v>
      </c>
      <c r="W423" s="134" t="str">
        <f ca="1">IFERROR(IF(V423=0,0,VLOOKUP(SUBSTITUTE(VLOOKUP(V423,#REF!,MATCH("strItemName",#REF!,0),FALSE),"SUI_",""),#REF!,2,FALSE)),"ERROR")</f>
        <v>ERROR</v>
      </c>
      <c r="X423" s="177">
        <f t="shared" ca="1" si="18"/>
        <v>2202013</v>
      </c>
      <c r="Y423" s="134" t="str">
        <f ca="1">IFERROR(IF(X423=0,0,VLOOKUP(SUBSTITUTE(VLOOKUP(X423,#REF!,MATCH("strItemName",#REF!,0),FALSE),"SUI_",""),#REF!,2,FALSE)),"ERROR")</f>
        <v>ERROR</v>
      </c>
      <c r="Z423" s="177">
        <f t="shared" ca="1" si="18"/>
        <v>2202013</v>
      </c>
      <c r="AA423" s="134" t="str">
        <f ca="1">IFERROR(IF(Z423=0,0,VLOOKUP(SUBSTITUTE(VLOOKUP(Z423,#REF!,MATCH("strItemName",#REF!,0),FALSE),"SUI_",""),#REF!,2,FALSE)),"ERROR")</f>
        <v>ERROR</v>
      </c>
      <c r="AB423" s="177">
        <f t="shared" ca="1" si="18"/>
        <v>2202013</v>
      </c>
      <c r="AC423" s="134" t="str">
        <f ca="1">IFERROR(IF(AB423=0,0,VLOOKUP(SUBSTITUTE(VLOOKUP(AB423,#REF!,MATCH("strItemName",#REF!,0),FALSE),"SUI_",""),#REF!,2,FALSE)),"ERROR")</f>
        <v>ERROR</v>
      </c>
      <c r="AD423" s="88">
        <v>0</v>
      </c>
      <c r="AE423" s="134">
        <v>0</v>
      </c>
      <c r="AF423" s="49">
        <f ca="1">IFERROR(VLOOKUP($B423,INDIRECT(VLOOKUP($E423,보상!$S:$AA,2,FALSE)),MATCH(AF$6,INDIRECT(VLOOKUP($E423,보상!$S:$AA,3,FALSE)),0),FALSE),"ERROR")</f>
        <v>5</v>
      </c>
      <c r="AG423" s="22">
        <v>0</v>
      </c>
      <c r="AH423" s="22">
        <v>0</v>
      </c>
      <c r="AI423" s="22">
        <v>0</v>
      </c>
      <c r="AJ423" s="22" t="b">
        <v>0</v>
      </c>
      <c r="AK423" s="22">
        <v>0</v>
      </c>
      <c r="AL423" s="22">
        <v>0</v>
      </c>
    </row>
    <row r="424" spans="1:38" ht="16.5" customHeight="1" x14ac:dyDescent="0.3">
      <c r="A424" s="21">
        <f>COUNTIF(FtbReward_Quest!$B:$B,$B424)+COUNTIF(FtbReward_Mode!$B:$B,$B424)+COUNTIF(FtbReward_Content!$B:$B,$B424)-1</f>
        <v>0</v>
      </c>
      <c r="B424" s="49">
        <f t="shared" si="19"/>
        <v>41041031</v>
      </c>
      <c r="C424" s="120">
        <v>4104103</v>
      </c>
      <c r="D424" s="49" t="s">
        <v>1852</v>
      </c>
      <c r="E424" s="49" t="s">
        <v>1935</v>
      </c>
      <c r="F424" s="120">
        <f>COUNTIF($C$8:$C424,$C424)</f>
        <v>1</v>
      </c>
      <c r="G424" s="49" t="b">
        <v>0</v>
      </c>
      <c r="H424" s="49">
        <v>0</v>
      </c>
      <c r="I424" s="129">
        <f>IFERROR(IF(H424=0,0,VLOOKUP(VLOOKUP(H424,#REF!,MATCH("strMailTitleID",#REF!,0),FALSE),#REF!,2,FALSE)),"ERROR")</f>
        <v>0</v>
      </c>
      <c r="J424" s="176">
        <v>0</v>
      </c>
      <c r="K424" s="129">
        <f>IFERROR(IF(J424=0,0,VLOOKUP(VLOOKUP(J424,#REF!,MATCH("strMailTitleID",#REF!,0),FALSE),#REF!,2,FALSE)),"ERROR")</f>
        <v>0</v>
      </c>
      <c r="L424" s="49">
        <f ca="1">IFERROR(VLOOKUP($B424,INDIRECT(VLOOKUP($E424,보상!$S:$AA,2,FALSE)),MATCH(L$6,INDIRECT(VLOOKUP($E424,보상!$S:$AA,3,FALSE)),0),FALSE),"ERROR")</f>
        <v>450</v>
      </c>
      <c r="M424" s="49">
        <v>0</v>
      </c>
      <c r="N424" s="49">
        <v>0</v>
      </c>
      <c r="O424" s="49">
        <v>0</v>
      </c>
      <c r="P424" s="49" t="str">
        <f ca="1">IFERROR(VLOOKUP($B424,INDIRECT(VLOOKUP($E424,보상!$S:$AA,2,FALSE)),MATCH(P$6,INDIRECT(VLOOKUP($E424,보상!$S:$AA,3,FALSE)),0),FALSE),"ERROR")</f>
        <v>Gold</v>
      </c>
      <c r="Q424" s="49">
        <f ca="1">IFERROR(VLOOKUP($B424,INDIRECT(VLOOKUP($E424,보상!$S:$AA,2,FALSE)),MATCH(Q$6,INDIRECT(VLOOKUP($E424,보상!$S:$AA,3,FALSE)),0),FALSE),"ERROR")</f>
        <v>4500</v>
      </c>
      <c r="R424" s="49" t="b">
        <v>0</v>
      </c>
      <c r="S424" s="50" t="b">
        <v>0</v>
      </c>
      <c r="T424" s="50">
        <f ca="1">IFERROR(VLOOKUP($B424,INDIRECT(VLOOKUP($E424,보상!$S:$AA,2,FALSE)),MATCH(T$6,INDIRECT(VLOOKUP($E424,보상!$S:$AA,3,FALSE)),0),FALSE),"ERROR")</f>
        <v>2202013</v>
      </c>
      <c r="U424" s="134" t="str">
        <f ca="1">IFERROR(IF(T424=0,0,VLOOKUP(SUBSTITUTE(VLOOKUP(T424,#REF!,MATCH("strItemName",#REF!,0),FALSE),"SUI_",""),#REF!,2,FALSE)),"ERROR")</f>
        <v>ERROR</v>
      </c>
      <c r="V424" s="177">
        <f t="shared" ca="1" si="18"/>
        <v>2202013</v>
      </c>
      <c r="W424" s="134" t="str">
        <f ca="1">IFERROR(IF(V424=0,0,VLOOKUP(SUBSTITUTE(VLOOKUP(V424,#REF!,MATCH("strItemName",#REF!,0),FALSE),"SUI_",""),#REF!,2,FALSE)),"ERROR")</f>
        <v>ERROR</v>
      </c>
      <c r="X424" s="177">
        <f t="shared" ca="1" si="18"/>
        <v>2202013</v>
      </c>
      <c r="Y424" s="134" t="str">
        <f ca="1">IFERROR(IF(X424=0,0,VLOOKUP(SUBSTITUTE(VLOOKUP(X424,#REF!,MATCH("strItemName",#REF!,0),FALSE),"SUI_",""),#REF!,2,FALSE)),"ERROR")</f>
        <v>ERROR</v>
      </c>
      <c r="Z424" s="177">
        <f t="shared" ca="1" si="18"/>
        <v>2202013</v>
      </c>
      <c r="AA424" s="134" t="str">
        <f ca="1">IFERROR(IF(Z424=0,0,VLOOKUP(SUBSTITUTE(VLOOKUP(Z424,#REF!,MATCH("strItemName",#REF!,0),FALSE),"SUI_",""),#REF!,2,FALSE)),"ERROR")</f>
        <v>ERROR</v>
      </c>
      <c r="AB424" s="177">
        <f t="shared" ca="1" si="18"/>
        <v>2202013</v>
      </c>
      <c r="AC424" s="134" t="str">
        <f ca="1">IFERROR(IF(AB424=0,0,VLOOKUP(SUBSTITUTE(VLOOKUP(AB424,#REF!,MATCH("strItemName",#REF!,0),FALSE),"SUI_",""),#REF!,2,FALSE)),"ERROR")</f>
        <v>ERROR</v>
      </c>
      <c r="AD424" s="88">
        <v>0</v>
      </c>
      <c r="AE424" s="134">
        <v>0</v>
      </c>
      <c r="AF424" s="49">
        <f ca="1">IFERROR(VLOOKUP($B424,INDIRECT(VLOOKUP($E424,보상!$S:$AA,2,FALSE)),MATCH(AF$6,INDIRECT(VLOOKUP($E424,보상!$S:$AA,3,FALSE)),0),FALSE),"ERROR")</f>
        <v>5</v>
      </c>
      <c r="AG424" s="22">
        <v>0</v>
      </c>
      <c r="AH424" s="22">
        <v>0</v>
      </c>
      <c r="AI424" s="22">
        <v>0</v>
      </c>
      <c r="AJ424" s="22" t="b">
        <v>0</v>
      </c>
      <c r="AK424" s="22">
        <v>0</v>
      </c>
      <c r="AL424" s="22">
        <v>0</v>
      </c>
    </row>
    <row r="425" spans="1:38" ht="16.5" customHeight="1" x14ac:dyDescent="0.3">
      <c r="A425" s="21">
        <f>COUNTIF(FtbReward_Quest!$B:$B,$B425)+COUNTIF(FtbReward_Mode!$B:$B,$B425)+COUNTIF(FtbReward_Content!$B:$B,$B425)-1</f>
        <v>0</v>
      </c>
      <c r="B425" s="49">
        <f t="shared" si="19"/>
        <v>41041041</v>
      </c>
      <c r="C425" s="120">
        <v>4104104</v>
      </c>
      <c r="D425" s="49" t="s">
        <v>1852</v>
      </c>
      <c r="E425" s="49" t="s">
        <v>1935</v>
      </c>
      <c r="F425" s="120">
        <f>COUNTIF($C$8:$C425,$C425)</f>
        <v>1</v>
      </c>
      <c r="G425" s="49" t="b">
        <v>0</v>
      </c>
      <c r="H425" s="49">
        <v>0</v>
      </c>
      <c r="I425" s="129">
        <f>IFERROR(IF(H425=0,0,VLOOKUP(VLOOKUP(H425,#REF!,MATCH("strMailTitleID",#REF!,0),FALSE),#REF!,2,FALSE)),"ERROR")</f>
        <v>0</v>
      </c>
      <c r="J425" s="176">
        <v>0</v>
      </c>
      <c r="K425" s="129">
        <f>IFERROR(IF(J425=0,0,VLOOKUP(VLOOKUP(J425,#REF!,MATCH("strMailTitleID",#REF!,0),FALSE),#REF!,2,FALSE)),"ERROR")</f>
        <v>0</v>
      </c>
      <c r="L425" s="49">
        <f ca="1">IFERROR(VLOOKUP($B425,INDIRECT(VLOOKUP($E425,보상!$S:$AA,2,FALSE)),MATCH(L$6,INDIRECT(VLOOKUP($E425,보상!$S:$AA,3,FALSE)),0),FALSE),"ERROR")</f>
        <v>600</v>
      </c>
      <c r="M425" s="49">
        <v>0</v>
      </c>
      <c r="N425" s="49">
        <v>0</v>
      </c>
      <c r="O425" s="49">
        <v>0</v>
      </c>
      <c r="P425" s="49" t="str">
        <f ca="1">IFERROR(VLOOKUP($B425,INDIRECT(VLOOKUP($E425,보상!$S:$AA,2,FALSE)),MATCH(P$6,INDIRECT(VLOOKUP($E425,보상!$S:$AA,3,FALSE)),0),FALSE),"ERROR")</f>
        <v>Gold</v>
      </c>
      <c r="Q425" s="49">
        <f ca="1">IFERROR(VLOOKUP($B425,INDIRECT(VLOOKUP($E425,보상!$S:$AA,2,FALSE)),MATCH(Q$6,INDIRECT(VLOOKUP($E425,보상!$S:$AA,3,FALSE)),0),FALSE),"ERROR")</f>
        <v>6000</v>
      </c>
      <c r="R425" s="49" t="b">
        <v>0</v>
      </c>
      <c r="S425" s="50" t="b">
        <v>0</v>
      </c>
      <c r="T425" s="50">
        <f ca="1">IFERROR(VLOOKUP($B425,INDIRECT(VLOOKUP($E425,보상!$S:$AA,2,FALSE)),MATCH(T$6,INDIRECT(VLOOKUP($E425,보상!$S:$AA,3,FALSE)),0),FALSE),"ERROR")</f>
        <v>2202013</v>
      </c>
      <c r="U425" s="134" t="str">
        <f ca="1">IFERROR(IF(T425=0,0,VLOOKUP(SUBSTITUTE(VLOOKUP(T425,#REF!,MATCH("strItemName",#REF!,0),FALSE),"SUI_",""),#REF!,2,FALSE)),"ERROR")</f>
        <v>ERROR</v>
      </c>
      <c r="V425" s="177">
        <f t="shared" ca="1" si="18"/>
        <v>2202013</v>
      </c>
      <c r="W425" s="134" t="str">
        <f ca="1">IFERROR(IF(V425=0,0,VLOOKUP(SUBSTITUTE(VLOOKUP(V425,#REF!,MATCH("strItemName",#REF!,0),FALSE),"SUI_",""),#REF!,2,FALSE)),"ERROR")</f>
        <v>ERROR</v>
      </c>
      <c r="X425" s="177">
        <f t="shared" ca="1" si="18"/>
        <v>2202013</v>
      </c>
      <c r="Y425" s="134" t="str">
        <f ca="1">IFERROR(IF(X425=0,0,VLOOKUP(SUBSTITUTE(VLOOKUP(X425,#REF!,MATCH("strItemName",#REF!,0),FALSE),"SUI_",""),#REF!,2,FALSE)),"ERROR")</f>
        <v>ERROR</v>
      </c>
      <c r="Z425" s="177">
        <f t="shared" ca="1" si="18"/>
        <v>2202013</v>
      </c>
      <c r="AA425" s="134" t="str">
        <f ca="1">IFERROR(IF(Z425=0,0,VLOOKUP(SUBSTITUTE(VLOOKUP(Z425,#REF!,MATCH("strItemName",#REF!,0),FALSE),"SUI_",""),#REF!,2,FALSE)),"ERROR")</f>
        <v>ERROR</v>
      </c>
      <c r="AB425" s="177">
        <f t="shared" ca="1" si="18"/>
        <v>2202013</v>
      </c>
      <c r="AC425" s="134" t="str">
        <f ca="1">IFERROR(IF(AB425=0,0,VLOOKUP(SUBSTITUTE(VLOOKUP(AB425,#REF!,MATCH("strItemName",#REF!,0),FALSE),"SUI_",""),#REF!,2,FALSE)),"ERROR")</f>
        <v>ERROR</v>
      </c>
      <c r="AD425" s="88">
        <v>0</v>
      </c>
      <c r="AE425" s="134">
        <v>0</v>
      </c>
      <c r="AF425" s="49">
        <f ca="1">IFERROR(VLOOKUP($B425,INDIRECT(VLOOKUP($E425,보상!$S:$AA,2,FALSE)),MATCH(AF$6,INDIRECT(VLOOKUP($E425,보상!$S:$AA,3,FALSE)),0),FALSE),"ERROR")</f>
        <v>5</v>
      </c>
      <c r="AG425" s="22">
        <v>0</v>
      </c>
      <c r="AH425" s="22">
        <v>0</v>
      </c>
      <c r="AI425" s="22">
        <v>0</v>
      </c>
      <c r="AJ425" s="22" t="b">
        <v>0</v>
      </c>
      <c r="AK425" s="22">
        <v>0</v>
      </c>
      <c r="AL425" s="22">
        <v>0</v>
      </c>
    </row>
    <row r="426" spans="1:38" ht="16.5" customHeight="1" x14ac:dyDescent="0.3">
      <c r="A426" s="21">
        <f>COUNTIF(FtbReward_Quest!$B:$B,$B426)+COUNTIF(FtbReward_Mode!$B:$B,$B426)+COUNTIF(FtbReward_Content!$B:$B,$B426)-1</f>
        <v>0</v>
      </c>
      <c r="B426" s="49">
        <f t="shared" si="19"/>
        <v>41041051</v>
      </c>
      <c r="C426" s="120">
        <v>4104105</v>
      </c>
      <c r="D426" s="49" t="s">
        <v>1852</v>
      </c>
      <c r="E426" s="49" t="s">
        <v>1935</v>
      </c>
      <c r="F426" s="120">
        <f>COUNTIF($C$8:$C426,$C426)</f>
        <v>1</v>
      </c>
      <c r="G426" s="49" t="b">
        <v>0</v>
      </c>
      <c r="H426" s="49">
        <v>0</v>
      </c>
      <c r="I426" s="129">
        <f>IFERROR(IF(H426=0,0,VLOOKUP(VLOOKUP(H426,#REF!,MATCH("strMailTitleID",#REF!,0),FALSE),#REF!,2,FALSE)),"ERROR")</f>
        <v>0</v>
      </c>
      <c r="J426" s="176">
        <v>0</v>
      </c>
      <c r="K426" s="129">
        <f>IFERROR(IF(J426=0,0,VLOOKUP(VLOOKUP(J426,#REF!,MATCH("strMailTitleID",#REF!,0),FALSE),#REF!,2,FALSE)),"ERROR")</f>
        <v>0</v>
      </c>
      <c r="L426" s="49">
        <f ca="1">IFERROR(VLOOKUP($B426,INDIRECT(VLOOKUP($E426,보상!$S:$AA,2,FALSE)),MATCH(L$6,INDIRECT(VLOOKUP($E426,보상!$S:$AA,3,FALSE)),0),FALSE),"ERROR")</f>
        <v>750</v>
      </c>
      <c r="M426" s="49">
        <v>0</v>
      </c>
      <c r="N426" s="49">
        <v>0</v>
      </c>
      <c r="O426" s="49">
        <v>0</v>
      </c>
      <c r="P426" s="49" t="str">
        <f ca="1">IFERROR(VLOOKUP($B426,INDIRECT(VLOOKUP($E426,보상!$S:$AA,2,FALSE)),MATCH(P$6,INDIRECT(VLOOKUP($E426,보상!$S:$AA,3,FALSE)),0),FALSE),"ERROR")</f>
        <v>Gold</v>
      </c>
      <c r="Q426" s="49">
        <f ca="1">IFERROR(VLOOKUP($B426,INDIRECT(VLOOKUP($E426,보상!$S:$AA,2,FALSE)),MATCH(Q$6,INDIRECT(VLOOKUP($E426,보상!$S:$AA,3,FALSE)),0),FALSE),"ERROR")</f>
        <v>7500</v>
      </c>
      <c r="R426" s="49" t="b">
        <v>0</v>
      </c>
      <c r="S426" s="50" t="b">
        <v>0</v>
      </c>
      <c r="T426" s="50">
        <f ca="1">IFERROR(VLOOKUP($B426,INDIRECT(VLOOKUP($E426,보상!$S:$AA,2,FALSE)),MATCH(T$6,INDIRECT(VLOOKUP($E426,보상!$S:$AA,3,FALSE)),0),FALSE),"ERROR")</f>
        <v>2203013</v>
      </c>
      <c r="U426" s="134" t="str">
        <f ca="1">IFERROR(IF(T426=0,0,VLOOKUP(SUBSTITUTE(VLOOKUP(T426,#REF!,MATCH("strItemName",#REF!,0),FALSE),"SUI_",""),#REF!,2,FALSE)),"ERROR")</f>
        <v>ERROR</v>
      </c>
      <c r="V426" s="177">
        <f t="shared" ca="1" si="18"/>
        <v>2203013</v>
      </c>
      <c r="W426" s="134" t="str">
        <f ca="1">IFERROR(IF(V426=0,0,VLOOKUP(SUBSTITUTE(VLOOKUP(V426,#REF!,MATCH("strItemName",#REF!,0),FALSE),"SUI_",""),#REF!,2,FALSE)),"ERROR")</f>
        <v>ERROR</v>
      </c>
      <c r="X426" s="177">
        <f t="shared" ca="1" si="18"/>
        <v>2203013</v>
      </c>
      <c r="Y426" s="134" t="str">
        <f ca="1">IFERROR(IF(X426=0,0,VLOOKUP(SUBSTITUTE(VLOOKUP(X426,#REF!,MATCH("strItemName",#REF!,0),FALSE),"SUI_",""),#REF!,2,FALSE)),"ERROR")</f>
        <v>ERROR</v>
      </c>
      <c r="Z426" s="177">
        <f t="shared" ca="1" si="18"/>
        <v>2203013</v>
      </c>
      <c r="AA426" s="134" t="str">
        <f ca="1">IFERROR(IF(Z426=0,0,VLOOKUP(SUBSTITUTE(VLOOKUP(Z426,#REF!,MATCH("strItemName",#REF!,0),FALSE),"SUI_",""),#REF!,2,FALSE)),"ERROR")</f>
        <v>ERROR</v>
      </c>
      <c r="AB426" s="177">
        <f t="shared" ca="1" si="18"/>
        <v>2203013</v>
      </c>
      <c r="AC426" s="134" t="str">
        <f ca="1">IFERROR(IF(AB426=0,0,VLOOKUP(SUBSTITUTE(VLOOKUP(AB426,#REF!,MATCH("strItemName",#REF!,0),FALSE),"SUI_",""),#REF!,2,FALSE)),"ERROR")</f>
        <v>ERROR</v>
      </c>
      <c r="AD426" s="88">
        <v>0</v>
      </c>
      <c r="AE426" s="134">
        <v>0</v>
      </c>
      <c r="AF426" s="49">
        <f ca="1">IFERROR(VLOOKUP($B426,INDIRECT(VLOOKUP($E426,보상!$S:$AA,2,FALSE)),MATCH(AF$6,INDIRECT(VLOOKUP($E426,보상!$S:$AA,3,FALSE)),0),FALSE),"ERROR")</f>
        <v>5</v>
      </c>
      <c r="AG426" s="22">
        <v>0</v>
      </c>
      <c r="AH426" s="22">
        <v>0</v>
      </c>
      <c r="AI426" s="22">
        <v>0</v>
      </c>
      <c r="AJ426" s="22" t="b">
        <v>0</v>
      </c>
      <c r="AK426" s="22">
        <v>0</v>
      </c>
      <c r="AL426" s="22">
        <v>0</v>
      </c>
    </row>
    <row r="427" spans="1:38" ht="16.5" customHeight="1" x14ac:dyDescent="0.3">
      <c r="A427" s="21">
        <f>COUNTIF(FtbReward_Quest!$B:$B,$B427)+COUNTIF(FtbReward_Mode!$B:$B,$B427)+COUNTIF(FtbReward_Content!$B:$B,$B427)-1</f>
        <v>0</v>
      </c>
      <c r="B427" s="49">
        <f t="shared" si="19"/>
        <v>41041061</v>
      </c>
      <c r="C427" s="120">
        <v>4104106</v>
      </c>
      <c r="D427" s="49" t="s">
        <v>1852</v>
      </c>
      <c r="E427" s="49" t="s">
        <v>1935</v>
      </c>
      <c r="F427" s="120">
        <f>COUNTIF($C$8:$C427,$C427)</f>
        <v>1</v>
      </c>
      <c r="G427" s="49" t="b">
        <v>0</v>
      </c>
      <c r="H427" s="49">
        <v>0</v>
      </c>
      <c r="I427" s="129">
        <f>IFERROR(IF(H427=0,0,VLOOKUP(VLOOKUP(H427,#REF!,MATCH("strMailTitleID",#REF!,0),FALSE),#REF!,2,FALSE)),"ERROR")</f>
        <v>0</v>
      </c>
      <c r="J427" s="176">
        <v>0</v>
      </c>
      <c r="K427" s="129">
        <f>IFERROR(IF(J427=0,0,VLOOKUP(VLOOKUP(J427,#REF!,MATCH("strMailTitleID",#REF!,0),FALSE),#REF!,2,FALSE)),"ERROR")</f>
        <v>0</v>
      </c>
      <c r="L427" s="49">
        <f ca="1">IFERROR(VLOOKUP($B427,INDIRECT(VLOOKUP($E427,보상!$S:$AA,2,FALSE)),MATCH(L$6,INDIRECT(VLOOKUP($E427,보상!$S:$AA,3,FALSE)),0),FALSE),"ERROR")</f>
        <v>900</v>
      </c>
      <c r="M427" s="49">
        <v>0</v>
      </c>
      <c r="N427" s="49">
        <v>0</v>
      </c>
      <c r="O427" s="49">
        <v>0</v>
      </c>
      <c r="P427" s="49" t="str">
        <f ca="1">IFERROR(VLOOKUP($B427,INDIRECT(VLOOKUP($E427,보상!$S:$AA,2,FALSE)),MATCH(P$6,INDIRECT(VLOOKUP($E427,보상!$S:$AA,3,FALSE)),0),FALSE),"ERROR")</f>
        <v>Gold</v>
      </c>
      <c r="Q427" s="49">
        <f ca="1">IFERROR(VLOOKUP($B427,INDIRECT(VLOOKUP($E427,보상!$S:$AA,2,FALSE)),MATCH(Q$6,INDIRECT(VLOOKUP($E427,보상!$S:$AA,3,FALSE)),0),FALSE),"ERROR")</f>
        <v>9000</v>
      </c>
      <c r="R427" s="49" t="b">
        <v>0</v>
      </c>
      <c r="S427" s="50" t="b">
        <v>0</v>
      </c>
      <c r="T427" s="50">
        <f ca="1">IFERROR(VLOOKUP($B427,INDIRECT(VLOOKUP($E427,보상!$S:$AA,2,FALSE)),MATCH(T$6,INDIRECT(VLOOKUP($E427,보상!$S:$AA,3,FALSE)),0),FALSE),"ERROR")</f>
        <v>2203013</v>
      </c>
      <c r="U427" s="134" t="str">
        <f ca="1">IFERROR(IF(T427=0,0,VLOOKUP(SUBSTITUTE(VLOOKUP(T427,#REF!,MATCH("strItemName",#REF!,0),FALSE),"SUI_",""),#REF!,2,FALSE)),"ERROR")</f>
        <v>ERROR</v>
      </c>
      <c r="V427" s="177">
        <f t="shared" ca="1" si="18"/>
        <v>2203013</v>
      </c>
      <c r="W427" s="134" t="str">
        <f ca="1">IFERROR(IF(V427=0,0,VLOOKUP(SUBSTITUTE(VLOOKUP(V427,#REF!,MATCH("strItemName",#REF!,0),FALSE),"SUI_",""),#REF!,2,FALSE)),"ERROR")</f>
        <v>ERROR</v>
      </c>
      <c r="X427" s="177">
        <f t="shared" ca="1" si="18"/>
        <v>2203013</v>
      </c>
      <c r="Y427" s="134" t="str">
        <f ca="1">IFERROR(IF(X427=0,0,VLOOKUP(SUBSTITUTE(VLOOKUP(X427,#REF!,MATCH("strItemName",#REF!,0),FALSE),"SUI_",""),#REF!,2,FALSE)),"ERROR")</f>
        <v>ERROR</v>
      </c>
      <c r="Z427" s="177">
        <f t="shared" ca="1" si="18"/>
        <v>2203013</v>
      </c>
      <c r="AA427" s="134" t="str">
        <f ca="1">IFERROR(IF(Z427=0,0,VLOOKUP(SUBSTITUTE(VLOOKUP(Z427,#REF!,MATCH("strItemName",#REF!,0),FALSE),"SUI_",""),#REF!,2,FALSE)),"ERROR")</f>
        <v>ERROR</v>
      </c>
      <c r="AB427" s="177">
        <f t="shared" ca="1" si="18"/>
        <v>2203013</v>
      </c>
      <c r="AC427" s="134" t="str">
        <f ca="1">IFERROR(IF(AB427=0,0,VLOOKUP(SUBSTITUTE(VLOOKUP(AB427,#REF!,MATCH("strItemName",#REF!,0),FALSE),"SUI_",""),#REF!,2,FALSE)),"ERROR")</f>
        <v>ERROR</v>
      </c>
      <c r="AD427" s="88">
        <v>0</v>
      </c>
      <c r="AE427" s="134">
        <v>0</v>
      </c>
      <c r="AF427" s="49">
        <f ca="1">IFERROR(VLOOKUP($B427,INDIRECT(VLOOKUP($E427,보상!$S:$AA,2,FALSE)),MATCH(AF$6,INDIRECT(VLOOKUP($E427,보상!$S:$AA,3,FALSE)),0),FALSE),"ERROR")</f>
        <v>5</v>
      </c>
      <c r="AG427" s="22">
        <v>0</v>
      </c>
      <c r="AH427" s="22">
        <v>0</v>
      </c>
      <c r="AI427" s="22">
        <v>0</v>
      </c>
      <c r="AJ427" s="22" t="b">
        <v>0</v>
      </c>
      <c r="AK427" s="22">
        <v>0</v>
      </c>
      <c r="AL427" s="22">
        <v>0</v>
      </c>
    </row>
    <row r="428" spans="1:38" ht="16.5" customHeight="1" x14ac:dyDescent="0.3">
      <c r="A428" s="21">
        <f>COUNTIF(FtbReward_Quest!$B:$B,$B428)+COUNTIF(FtbReward_Mode!$B:$B,$B428)+COUNTIF(FtbReward_Content!$B:$B,$B428)-1</f>
        <v>0</v>
      </c>
      <c r="B428" s="49">
        <f t="shared" si="19"/>
        <v>41041071</v>
      </c>
      <c r="C428" s="120">
        <v>4104107</v>
      </c>
      <c r="D428" s="49" t="s">
        <v>1853</v>
      </c>
      <c r="E428" s="49" t="s">
        <v>1935</v>
      </c>
      <c r="F428" s="120">
        <f>COUNTIF($C$8:$C428,$C428)</f>
        <v>1</v>
      </c>
      <c r="G428" s="49" t="b">
        <v>0</v>
      </c>
      <c r="H428" s="49">
        <v>0</v>
      </c>
      <c r="I428" s="129">
        <f>IFERROR(IF(H428=0,0,VLOOKUP(VLOOKUP(H428,#REF!,MATCH("strMailTitleID",#REF!,0),FALSE),#REF!,2,FALSE)),"ERROR")</f>
        <v>0</v>
      </c>
      <c r="J428" s="176">
        <v>0</v>
      </c>
      <c r="K428" s="129">
        <f>IFERROR(IF(J428=0,0,VLOOKUP(VLOOKUP(J428,#REF!,MATCH("strMailTitleID",#REF!,0),FALSE),#REF!,2,FALSE)),"ERROR")</f>
        <v>0</v>
      </c>
      <c r="L428" s="49">
        <f ca="1">IFERROR(VLOOKUP($B428,INDIRECT(VLOOKUP($E428,보상!$S:$AA,2,FALSE)),MATCH(L$6,INDIRECT(VLOOKUP($E428,보상!$S:$AA,3,FALSE)),0),FALSE),"ERROR")</f>
        <v>1050</v>
      </c>
      <c r="M428" s="49">
        <v>0</v>
      </c>
      <c r="N428" s="49">
        <v>0</v>
      </c>
      <c r="O428" s="49">
        <v>0</v>
      </c>
      <c r="P428" s="49" t="str">
        <f ca="1">IFERROR(VLOOKUP($B428,INDIRECT(VLOOKUP($E428,보상!$S:$AA,2,FALSE)),MATCH(P$6,INDIRECT(VLOOKUP($E428,보상!$S:$AA,3,FALSE)),0),FALSE),"ERROR")</f>
        <v>Gold</v>
      </c>
      <c r="Q428" s="49">
        <f ca="1">IFERROR(VLOOKUP($B428,INDIRECT(VLOOKUP($E428,보상!$S:$AA,2,FALSE)),MATCH(Q$6,INDIRECT(VLOOKUP($E428,보상!$S:$AA,3,FALSE)),0),FALSE),"ERROR")</f>
        <v>10500</v>
      </c>
      <c r="R428" s="49" t="b">
        <v>0</v>
      </c>
      <c r="S428" s="50" t="b">
        <v>0</v>
      </c>
      <c r="T428" s="50">
        <f ca="1">IFERROR(VLOOKUP($B428,INDIRECT(VLOOKUP($E428,보상!$S:$AA,2,FALSE)),MATCH(T$6,INDIRECT(VLOOKUP($E428,보상!$S:$AA,3,FALSE)),0),FALSE),"ERROR")</f>
        <v>2203013</v>
      </c>
      <c r="U428" s="134" t="str">
        <f ca="1">IFERROR(IF(T428=0,0,VLOOKUP(SUBSTITUTE(VLOOKUP(T428,#REF!,MATCH("strItemName",#REF!,0),FALSE),"SUI_",""),#REF!,2,FALSE)),"ERROR")</f>
        <v>ERROR</v>
      </c>
      <c r="V428" s="177">
        <f t="shared" ca="1" si="18"/>
        <v>2203013</v>
      </c>
      <c r="W428" s="134" t="str">
        <f ca="1">IFERROR(IF(V428=0,0,VLOOKUP(SUBSTITUTE(VLOOKUP(V428,#REF!,MATCH("strItemName",#REF!,0),FALSE),"SUI_",""),#REF!,2,FALSE)),"ERROR")</f>
        <v>ERROR</v>
      </c>
      <c r="X428" s="177">
        <f t="shared" ca="1" si="18"/>
        <v>2203013</v>
      </c>
      <c r="Y428" s="134" t="str">
        <f ca="1">IFERROR(IF(X428=0,0,VLOOKUP(SUBSTITUTE(VLOOKUP(X428,#REF!,MATCH("strItemName",#REF!,0),FALSE),"SUI_",""),#REF!,2,FALSE)),"ERROR")</f>
        <v>ERROR</v>
      </c>
      <c r="Z428" s="177">
        <f t="shared" ca="1" si="18"/>
        <v>2203013</v>
      </c>
      <c r="AA428" s="134" t="str">
        <f ca="1">IFERROR(IF(Z428=0,0,VLOOKUP(SUBSTITUTE(VLOOKUP(Z428,#REF!,MATCH("strItemName",#REF!,0),FALSE),"SUI_",""),#REF!,2,FALSE)),"ERROR")</f>
        <v>ERROR</v>
      </c>
      <c r="AB428" s="177">
        <f t="shared" ca="1" si="18"/>
        <v>2203013</v>
      </c>
      <c r="AC428" s="134" t="str">
        <f ca="1">IFERROR(IF(AB428=0,0,VLOOKUP(SUBSTITUTE(VLOOKUP(AB428,#REF!,MATCH("strItemName",#REF!,0),FALSE),"SUI_",""),#REF!,2,FALSE)),"ERROR")</f>
        <v>ERROR</v>
      </c>
      <c r="AD428" s="88">
        <v>0</v>
      </c>
      <c r="AE428" s="134">
        <v>0</v>
      </c>
      <c r="AF428" s="49">
        <f ca="1">IFERROR(VLOOKUP($B428,INDIRECT(VLOOKUP($E428,보상!$S:$AA,2,FALSE)),MATCH(AF$6,INDIRECT(VLOOKUP($E428,보상!$S:$AA,3,FALSE)),0),FALSE),"ERROR")</f>
        <v>5</v>
      </c>
      <c r="AG428" s="22">
        <v>0</v>
      </c>
      <c r="AH428" s="22">
        <v>0</v>
      </c>
      <c r="AI428" s="22">
        <v>0</v>
      </c>
      <c r="AJ428" s="22" t="b">
        <v>0</v>
      </c>
      <c r="AK428" s="22">
        <v>0</v>
      </c>
      <c r="AL428" s="22">
        <v>0</v>
      </c>
    </row>
    <row r="429" spans="1:38" ht="16.5" customHeight="1" x14ac:dyDescent="0.3">
      <c r="A429" s="21">
        <f>COUNTIF(FtbReward_Quest!$B:$B,$B429)+COUNTIF(FtbReward_Mode!$B:$B,$B429)+COUNTIF(FtbReward_Content!$B:$B,$B429)-1</f>
        <v>0</v>
      </c>
      <c r="B429" s="49">
        <f t="shared" si="19"/>
        <v>41041081</v>
      </c>
      <c r="C429" s="120">
        <v>4104108</v>
      </c>
      <c r="D429" s="49" t="s">
        <v>1853</v>
      </c>
      <c r="E429" s="49" t="s">
        <v>1935</v>
      </c>
      <c r="F429" s="120">
        <f>COUNTIF($C$8:$C429,$C429)</f>
        <v>1</v>
      </c>
      <c r="G429" s="49" t="b">
        <v>0</v>
      </c>
      <c r="H429" s="49">
        <v>0</v>
      </c>
      <c r="I429" s="129">
        <f>IFERROR(IF(H429=0,0,VLOOKUP(VLOOKUP(H429,#REF!,MATCH("strMailTitleID",#REF!,0),FALSE),#REF!,2,FALSE)),"ERROR")</f>
        <v>0</v>
      </c>
      <c r="J429" s="176">
        <v>0</v>
      </c>
      <c r="K429" s="129">
        <f>IFERROR(IF(J429=0,0,VLOOKUP(VLOOKUP(J429,#REF!,MATCH("strMailTitleID",#REF!,0),FALSE),#REF!,2,FALSE)),"ERROR")</f>
        <v>0</v>
      </c>
      <c r="L429" s="49">
        <f ca="1">IFERROR(VLOOKUP($B429,INDIRECT(VLOOKUP($E429,보상!$S:$AA,2,FALSE)),MATCH(L$6,INDIRECT(VLOOKUP($E429,보상!$S:$AA,3,FALSE)),0),FALSE),"ERROR")</f>
        <v>1200</v>
      </c>
      <c r="M429" s="49">
        <v>0</v>
      </c>
      <c r="N429" s="49">
        <v>0</v>
      </c>
      <c r="O429" s="49">
        <v>0</v>
      </c>
      <c r="P429" s="49" t="str">
        <f ca="1">IFERROR(VLOOKUP($B429,INDIRECT(VLOOKUP($E429,보상!$S:$AA,2,FALSE)),MATCH(P$6,INDIRECT(VLOOKUP($E429,보상!$S:$AA,3,FALSE)),0),FALSE),"ERROR")</f>
        <v>Gold</v>
      </c>
      <c r="Q429" s="49">
        <f ca="1">IFERROR(VLOOKUP($B429,INDIRECT(VLOOKUP($E429,보상!$S:$AA,2,FALSE)),MATCH(Q$6,INDIRECT(VLOOKUP($E429,보상!$S:$AA,3,FALSE)),0),FALSE),"ERROR")</f>
        <v>12000</v>
      </c>
      <c r="R429" s="49" t="b">
        <v>0</v>
      </c>
      <c r="S429" s="50" t="b">
        <v>0</v>
      </c>
      <c r="T429" s="50">
        <f ca="1">IFERROR(VLOOKUP($B429,INDIRECT(VLOOKUP($E429,보상!$S:$AA,2,FALSE)),MATCH(T$6,INDIRECT(VLOOKUP($E429,보상!$S:$AA,3,FALSE)),0),FALSE),"ERROR")</f>
        <v>2203013</v>
      </c>
      <c r="U429" s="134" t="str">
        <f ca="1">IFERROR(IF(T429=0,0,VLOOKUP(SUBSTITUTE(VLOOKUP(T429,#REF!,MATCH("strItemName",#REF!,0),FALSE),"SUI_",""),#REF!,2,FALSE)),"ERROR")</f>
        <v>ERROR</v>
      </c>
      <c r="V429" s="177">
        <f t="shared" ca="1" si="18"/>
        <v>2203013</v>
      </c>
      <c r="W429" s="134" t="str">
        <f ca="1">IFERROR(IF(V429=0,0,VLOOKUP(SUBSTITUTE(VLOOKUP(V429,#REF!,MATCH("strItemName",#REF!,0),FALSE),"SUI_",""),#REF!,2,FALSE)),"ERROR")</f>
        <v>ERROR</v>
      </c>
      <c r="X429" s="177">
        <f t="shared" ca="1" si="18"/>
        <v>2203013</v>
      </c>
      <c r="Y429" s="134" t="str">
        <f ca="1">IFERROR(IF(X429=0,0,VLOOKUP(SUBSTITUTE(VLOOKUP(X429,#REF!,MATCH("strItemName",#REF!,0),FALSE),"SUI_",""),#REF!,2,FALSE)),"ERROR")</f>
        <v>ERROR</v>
      </c>
      <c r="Z429" s="177">
        <f t="shared" ca="1" si="18"/>
        <v>2203013</v>
      </c>
      <c r="AA429" s="134" t="str">
        <f ca="1">IFERROR(IF(Z429=0,0,VLOOKUP(SUBSTITUTE(VLOOKUP(Z429,#REF!,MATCH("strItemName",#REF!,0),FALSE),"SUI_",""),#REF!,2,FALSE)),"ERROR")</f>
        <v>ERROR</v>
      </c>
      <c r="AB429" s="177">
        <f t="shared" ca="1" si="18"/>
        <v>2203013</v>
      </c>
      <c r="AC429" s="134" t="str">
        <f ca="1">IFERROR(IF(AB429=0,0,VLOOKUP(SUBSTITUTE(VLOOKUP(AB429,#REF!,MATCH("strItemName",#REF!,0),FALSE),"SUI_",""),#REF!,2,FALSE)),"ERROR")</f>
        <v>ERROR</v>
      </c>
      <c r="AD429" s="88">
        <v>0</v>
      </c>
      <c r="AE429" s="134">
        <v>0</v>
      </c>
      <c r="AF429" s="49">
        <f ca="1">IFERROR(VLOOKUP($B429,INDIRECT(VLOOKUP($E429,보상!$S:$AA,2,FALSE)),MATCH(AF$6,INDIRECT(VLOOKUP($E429,보상!$S:$AA,3,FALSE)),0),FALSE),"ERROR")</f>
        <v>5</v>
      </c>
      <c r="AG429" s="22">
        <v>0</v>
      </c>
      <c r="AH429" s="22">
        <v>0</v>
      </c>
      <c r="AI429" s="22">
        <v>0</v>
      </c>
      <c r="AJ429" s="22" t="b">
        <v>0</v>
      </c>
      <c r="AK429" s="22">
        <v>0</v>
      </c>
      <c r="AL429" s="22">
        <v>0</v>
      </c>
    </row>
    <row r="430" spans="1:38" ht="16.5" customHeight="1" x14ac:dyDescent="0.3">
      <c r="A430" s="21">
        <f>COUNTIF(FtbReward_Quest!$B:$B,$B430)+COUNTIF(FtbReward_Mode!$B:$B,$B430)+COUNTIF(FtbReward_Content!$B:$B,$B430)-1</f>
        <v>0</v>
      </c>
      <c r="B430" s="49">
        <f t="shared" si="19"/>
        <v>41042011</v>
      </c>
      <c r="C430" s="120">
        <v>4104201</v>
      </c>
      <c r="D430" s="49" t="s">
        <v>1853</v>
      </c>
      <c r="E430" s="49" t="s">
        <v>1935</v>
      </c>
      <c r="F430" s="120">
        <f>COUNTIF($C$8:$C430,$C430)</f>
        <v>1</v>
      </c>
      <c r="G430" s="49" t="b">
        <v>0</v>
      </c>
      <c r="H430" s="49">
        <v>0</v>
      </c>
      <c r="I430" s="129">
        <f>IFERROR(IF(H430=0,0,VLOOKUP(VLOOKUP(H430,#REF!,MATCH("strMailTitleID",#REF!,0),FALSE),#REF!,2,FALSE)),"ERROR")</f>
        <v>0</v>
      </c>
      <c r="J430" s="176">
        <v>0</v>
      </c>
      <c r="K430" s="129">
        <f>IFERROR(IF(J430=0,0,VLOOKUP(VLOOKUP(J430,#REF!,MATCH("strMailTitleID",#REF!,0),FALSE),#REF!,2,FALSE)),"ERROR")</f>
        <v>0</v>
      </c>
      <c r="L430" s="49">
        <f ca="1">IFERROR(VLOOKUP($B430,INDIRECT(VLOOKUP($E430,보상!$S:$AA,2,FALSE)),MATCH(L$6,INDIRECT(VLOOKUP($E430,보상!$S:$AA,3,FALSE)),0),FALSE),"ERROR")</f>
        <v>150</v>
      </c>
      <c r="M430" s="49">
        <v>0</v>
      </c>
      <c r="N430" s="49">
        <v>0</v>
      </c>
      <c r="O430" s="49">
        <v>0</v>
      </c>
      <c r="P430" s="49" t="str">
        <f ca="1">IFERROR(VLOOKUP($B430,INDIRECT(VLOOKUP($E430,보상!$S:$AA,2,FALSE)),MATCH(P$6,INDIRECT(VLOOKUP($E430,보상!$S:$AA,3,FALSE)),0),FALSE),"ERROR")</f>
        <v>Gold</v>
      </c>
      <c r="Q430" s="49">
        <f ca="1">IFERROR(VLOOKUP($B430,INDIRECT(VLOOKUP($E430,보상!$S:$AA,2,FALSE)),MATCH(Q$6,INDIRECT(VLOOKUP($E430,보상!$S:$AA,3,FALSE)),0),FALSE),"ERROR")</f>
        <v>1500</v>
      </c>
      <c r="R430" s="49" t="b">
        <v>0</v>
      </c>
      <c r="S430" s="50" t="b">
        <v>0</v>
      </c>
      <c r="T430" s="50">
        <f ca="1">IFERROR(VLOOKUP($B430,INDIRECT(VLOOKUP($E430,보상!$S:$AA,2,FALSE)),MATCH(T$6,INDIRECT(VLOOKUP($E430,보상!$S:$AA,3,FALSE)),0),FALSE),"ERROR")</f>
        <v>2202002</v>
      </c>
      <c r="U430" s="134" t="str">
        <f ca="1">IFERROR(IF(T430=0,0,VLOOKUP(SUBSTITUTE(VLOOKUP(T430,#REF!,MATCH("strItemName",#REF!,0),FALSE),"SUI_",""),#REF!,2,FALSE)),"ERROR")</f>
        <v>ERROR</v>
      </c>
      <c r="V430" s="177">
        <f t="shared" ca="1" si="18"/>
        <v>2202002</v>
      </c>
      <c r="W430" s="134" t="str">
        <f ca="1">IFERROR(IF(V430=0,0,VLOOKUP(SUBSTITUTE(VLOOKUP(V430,#REF!,MATCH("strItemName",#REF!,0),FALSE),"SUI_",""),#REF!,2,FALSE)),"ERROR")</f>
        <v>ERROR</v>
      </c>
      <c r="X430" s="177">
        <f t="shared" ca="1" si="18"/>
        <v>2202002</v>
      </c>
      <c r="Y430" s="134" t="str">
        <f ca="1">IFERROR(IF(X430=0,0,VLOOKUP(SUBSTITUTE(VLOOKUP(X430,#REF!,MATCH("strItemName",#REF!,0),FALSE),"SUI_",""),#REF!,2,FALSE)),"ERROR")</f>
        <v>ERROR</v>
      </c>
      <c r="Z430" s="177">
        <f t="shared" ca="1" si="18"/>
        <v>2202002</v>
      </c>
      <c r="AA430" s="134" t="str">
        <f ca="1">IFERROR(IF(Z430=0,0,VLOOKUP(SUBSTITUTE(VLOOKUP(Z430,#REF!,MATCH("strItemName",#REF!,0),FALSE),"SUI_",""),#REF!,2,FALSE)),"ERROR")</f>
        <v>ERROR</v>
      </c>
      <c r="AB430" s="177">
        <f t="shared" ca="1" si="18"/>
        <v>2202002</v>
      </c>
      <c r="AC430" s="134" t="str">
        <f ca="1">IFERROR(IF(AB430=0,0,VLOOKUP(SUBSTITUTE(VLOOKUP(AB430,#REF!,MATCH("strItemName",#REF!,0),FALSE),"SUI_",""),#REF!,2,FALSE)),"ERROR")</f>
        <v>ERROR</v>
      </c>
      <c r="AD430" s="88">
        <v>0</v>
      </c>
      <c r="AE430" s="134">
        <v>0</v>
      </c>
      <c r="AF430" s="49">
        <f ca="1">IFERROR(VLOOKUP($B430,INDIRECT(VLOOKUP($E430,보상!$S:$AA,2,FALSE)),MATCH(AF$6,INDIRECT(VLOOKUP($E430,보상!$S:$AA,3,FALSE)),0),FALSE),"ERROR")</f>
        <v>3</v>
      </c>
      <c r="AG430" s="22">
        <v>0</v>
      </c>
      <c r="AH430" s="22">
        <v>0</v>
      </c>
      <c r="AI430" s="22">
        <v>0</v>
      </c>
      <c r="AJ430" s="22" t="b">
        <v>0</v>
      </c>
      <c r="AK430" s="22">
        <v>0</v>
      </c>
      <c r="AL430" s="22">
        <v>0</v>
      </c>
    </row>
    <row r="431" spans="1:38" ht="16.5" customHeight="1" x14ac:dyDescent="0.3">
      <c r="A431" s="21">
        <f>COUNTIF(FtbReward_Quest!$B:$B,$B431)+COUNTIF(FtbReward_Mode!$B:$B,$B431)+COUNTIF(FtbReward_Content!$B:$B,$B431)-1</f>
        <v>0</v>
      </c>
      <c r="B431" s="49">
        <f t="shared" si="19"/>
        <v>41042021</v>
      </c>
      <c r="C431" s="120">
        <v>4104202</v>
      </c>
      <c r="D431" s="49" t="s">
        <v>1853</v>
      </c>
      <c r="E431" s="49" t="s">
        <v>1935</v>
      </c>
      <c r="F431" s="120">
        <f>COUNTIF($C$8:$C431,$C431)</f>
        <v>1</v>
      </c>
      <c r="G431" s="49" t="b">
        <v>0</v>
      </c>
      <c r="H431" s="49">
        <v>0</v>
      </c>
      <c r="I431" s="129">
        <f>IFERROR(IF(H431=0,0,VLOOKUP(VLOOKUP(H431,#REF!,MATCH("strMailTitleID",#REF!,0),FALSE),#REF!,2,FALSE)),"ERROR")</f>
        <v>0</v>
      </c>
      <c r="J431" s="176">
        <v>0</v>
      </c>
      <c r="K431" s="129">
        <f>IFERROR(IF(J431=0,0,VLOOKUP(VLOOKUP(J431,#REF!,MATCH("strMailTitleID",#REF!,0),FALSE),#REF!,2,FALSE)),"ERROR")</f>
        <v>0</v>
      </c>
      <c r="L431" s="49">
        <f ca="1">IFERROR(VLOOKUP($B431,INDIRECT(VLOOKUP($E431,보상!$S:$AA,2,FALSE)),MATCH(L$6,INDIRECT(VLOOKUP($E431,보상!$S:$AA,3,FALSE)),0),FALSE),"ERROR")</f>
        <v>300</v>
      </c>
      <c r="M431" s="49">
        <v>0</v>
      </c>
      <c r="N431" s="49">
        <v>0</v>
      </c>
      <c r="O431" s="49">
        <v>0</v>
      </c>
      <c r="P431" s="49" t="str">
        <f ca="1">IFERROR(VLOOKUP($B431,INDIRECT(VLOOKUP($E431,보상!$S:$AA,2,FALSE)),MATCH(P$6,INDIRECT(VLOOKUP($E431,보상!$S:$AA,3,FALSE)),0),FALSE),"ERROR")</f>
        <v>Gold</v>
      </c>
      <c r="Q431" s="49">
        <f ca="1">IFERROR(VLOOKUP($B431,INDIRECT(VLOOKUP($E431,보상!$S:$AA,2,FALSE)),MATCH(Q$6,INDIRECT(VLOOKUP($E431,보상!$S:$AA,3,FALSE)),0),FALSE),"ERROR")</f>
        <v>3000</v>
      </c>
      <c r="R431" s="49" t="b">
        <v>0</v>
      </c>
      <c r="S431" s="50" t="b">
        <v>0</v>
      </c>
      <c r="T431" s="50">
        <f ca="1">IFERROR(VLOOKUP($B431,INDIRECT(VLOOKUP($E431,보상!$S:$AA,2,FALSE)),MATCH(T$6,INDIRECT(VLOOKUP($E431,보상!$S:$AA,3,FALSE)),0),FALSE),"ERROR")</f>
        <v>2202002</v>
      </c>
      <c r="U431" s="134" t="str">
        <f ca="1">IFERROR(IF(T431=0,0,VLOOKUP(SUBSTITUTE(VLOOKUP(T431,#REF!,MATCH("strItemName",#REF!,0),FALSE),"SUI_",""),#REF!,2,FALSE)),"ERROR")</f>
        <v>ERROR</v>
      </c>
      <c r="V431" s="177">
        <f t="shared" ca="1" si="18"/>
        <v>2202002</v>
      </c>
      <c r="W431" s="134" t="str">
        <f ca="1">IFERROR(IF(V431=0,0,VLOOKUP(SUBSTITUTE(VLOOKUP(V431,#REF!,MATCH("strItemName",#REF!,0),FALSE),"SUI_",""),#REF!,2,FALSE)),"ERROR")</f>
        <v>ERROR</v>
      </c>
      <c r="X431" s="177">
        <f t="shared" ca="1" si="18"/>
        <v>2202002</v>
      </c>
      <c r="Y431" s="134" t="str">
        <f ca="1">IFERROR(IF(X431=0,0,VLOOKUP(SUBSTITUTE(VLOOKUP(X431,#REF!,MATCH("strItemName",#REF!,0),FALSE),"SUI_",""),#REF!,2,FALSE)),"ERROR")</f>
        <v>ERROR</v>
      </c>
      <c r="Z431" s="177">
        <f t="shared" ca="1" si="18"/>
        <v>2202002</v>
      </c>
      <c r="AA431" s="134" t="str">
        <f ca="1">IFERROR(IF(Z431=0,0,VLOOKUP(SUBSTITUTE(VLOOKUP(Z431,#REF!,MATCH("strItemName",#REF!,0),FALSE),"SUI_",""),#REF!,2,FALSE)),"ERROR")</f>
        <v>ERROR</v>
      </c>
      <c r="AB431" s="177">
        <f t="shared" ca="1" si="18"/>
        <v>2202002</v>
      </c>
      <c r="AC431" s="134" t="str">
        <f ca="1">IFERROR(IF(AB431=0,0,VLOOKUP(SUBSTITUTE(VLOOKUP(AB431,#REF!,MATCH("strItemName",#REF!,0),FALSE),"SUI_",""),#REF!,2,FALSE)),"ERROR")</f>
        <v>ERROR</v>
      </c>
      <c r="AD431" s="88">
        <v>0</v>
      </c>
      <c r="AE431" s="134">
        <v>0</v>
      </c>
      <c r="AF431" s="49">
        <f ca="1">IFERROR(VLOOKUP($B431,INDIRECT(VLOOKUP($E431,보상!$S:$AA,2,FALSE)),MATCH(AF$6,INDIRECT(VLOOKUP($E431,보상!$S:$AA,3,FALSE)),0),FALSE),"ERROR")</f>
        <v>4</v>
      </c>
      <c r="AG431" s="22">
        <v>0</v>
      </c>
      <c r="AH431" s="22">
        <v>0</v>
      </c>
      <c r="AI431" s="22">
        <v>0</v>
      </c>
      <c r="AJ431" s="22" t="b">
        <v>0</v>
      </c>
      <c r="AK431" s="22">
        <v>0</v>
      </c>
      <c r="AL431" s="22">
        <v>0</v>
      </c>
    </row>
    <row r="432" spans="1:38" ht="16.5" customHeight="1" x14ac:dyDescent="0.3">
      <c r="A432" s="21">
        <f>COUNTIF(FtbReward_Quest!$B:$B,$B432)+COUNTIF(FtbReward_Mode!$B:$B,$B432)+COUNTIF(FtbReward_Content!$B:$B,$B432)-1</f>
        <v>0</v>
      </c>
      <c r="B432" s="49">
        <f t="shared" si="19"/>
        <v>41042031</v>
      </c>
      <c r="C432" s="120">
        <v>4104203</v>
      </c>
      <c r="D432" s="49" t="s">
        <v>1853</v>
      </c>
      <c r="E432" s="49" t="s">
        <v>1935</v>
      </c>
      <c r="F432" s="120">
        <f>COUNTIF($C$8:$C432,$C432)</f>
        <v>1</v>
      </c>
      <c r="G432" s="49" t="b">
        <v>0</v>
      </c>
      <c r="H432" s="49">
        <v>0</v>
      </c>
      <c r="I432" s="129">
        <f>IFERROR(IF(H432=0,0,VLOOKUP(VLOOKUP(H432,#REF!,MATCH("strMailTitleID",#REF!,0),FALSE),#REF!,2,FALSE)),"ERROR")</f>
        <v>0</v>
      </c>
      <c r="J432" s="176">
        <v>0</v>
      </c>
      <c r="K432" s="129">
        <f>IFERROR(IF(J432=0,0,VLOOKUP(VLOOKUP(J432,#REF!,MATCH("strMailTitleID",#REF!,0),FALSE),#REF!,2,FALSE)),"ERROR")</f>
        <v>0</v>
      </c>
      <c r="L432" s="49">
        <f ca="1">IFERROR(VLOOKUP($B432,INDIRECT(VLOOKUP($E432,보상!$S:$AA,2,FALSE)),MATCH(L$6,INDIRECT(VLOOKUP($E432,보상!$S:$AA,3,FALSE)),0),FALSE),"ERROR")</f>
        <v>450</v>
      </c>
      <c r="M432" s="49">
        <v>0</v>
      </c>
      <c r="N432" s="49">
        <v>0</v>
      </c>
      <c r="O432" s="49">
        <v>0</v>
      </c>
      <c r="P432" s="49" t="str">
        <f ca="1">IFERROR(VLOOKUP($B432,INDIRECT(VLOOKUP($E432,보상!$S:$AA,2,FALSE)),MATCH(P$6,INDIRECT(VLOOKUP($E432,보상!$S:$AA,3,FALSE)),0),FALSE),"ERROR")</f>
        <v>Gold</v>
      </c>
      <c r="Q432" s="49">
        <f ca="1">IFERROR(VLOOKUP($B432,INDIRECT(VLOOKUP($E432,보상!$S:$AA,2,FALSE)),MATCH(Q$6,INDIRECT(VLOOKUP($E432,보상!$S:$AA,3,FALSE)),0),FALSE),"ERROR")</f>
        <v>4500</v>
      </c>
      <c r="R432" s="49" t="b">
        <v>0</v>
      </c>
      <c r="S432" s="50" t="b">
        <v>0</v>
      </c>
      <c r="T432" s="50">
        <f ca="1">IFERROR(VLOOKUP($B432,INDIRECT(VLOOKUP($E432,보상!$S:$AA,2,FALSE)),MATCH(T$6,INDIRECT(VLOOKUP($E432,보상!$S:$AA,3,FALSE)),0),FALSE),"ERROR")</f>
        <v>2202002</v>
      </c>
      <c r="U432" s="134" t="str">
        <f ca="1">IFERROR(IF(T432=0,0,VLOOKUP(SUBSTITUTE(VLOOKUP(T432,#REF!,MATCH("strItemName",#REF!,0),FALSE),"SUI_",""),#REF!,2,FALSE)),"ERROR")</f>
        <v>ERROR</v>
      </c>
      <c r="V432" s="177">
        <f t="shared" ca="1" si="18"/>
        <v>2202002</v>
      </c>
      <c r="W432" s="134" t="str">
        <f ca="1">IFERROR(IF(V432=0,0,VLOOKUP(SUBSTITUTE(VLOOKUP(V432,#REF!,MATCH("strItemName",#REF!,0),FALSE),"SUI_",""),#REF!,2,FALSE)),"ERROR")</f>
        <v>ERROR</v>
      </c>
      <c r="X432" s="177">
        <f t="shared" ca="1" si="18"/>
        <v>2202002</v>
      </c>
      <c r="Y432" s="134" t="str">
        <f ca="1">IFERROR(IF(X432=0,0,VLOOKUP(SUBSTITUTE(VLOOKUP(X432,#REF!,MATCH("strItemName",#REF!,0),FALSE),"SUI_",""),#REF!,2,FALSE)),"ERROR")</f>
        <v>ERROR</v>
      </c>
      <c r="Z432" s="177">
        <f t="shared" ca="1" si="18"/>
        <v>2202002</v>
      </c>
      <c r="AA432" s="134" t="str">
        <f ca="1">IFERROR(IF(Z432=0,0,VLOOKUP(SUBSTITUTE(VLOOKUP(Z432,#REF!,MATCH("strItemName",#REF!,0),FALSE),"SUI_",""),#REF!,2,FALSE)),"ERROR")</f>
        <v>ERROR</v>
      </c>
      <c r="AB432" s="177">
        <f t="shared" ca="1" si="18"/>
        <v>2202002</v>
      </c>
      <c r="AC432" s="134" t="str">
        <f ca="1">IFERROR(IF(AB432=0,0,VLOOKUP(SUBSTITUTE(VLOOKUP(AB432,#REF!,MATCH("strItemName",#REF!,0),FALSE),"SUI_",""),#REF!,2,FALSE)),"ERROR")</f>
        <v>ERROR</v>
      </c>
      <c r="AD432" s="88">
        <v>0</v>
      </c>
      <c r="AE432" s="134">
        <v>0</v>
      </c>
      <c r="AF432" s="49">
        <f ca="1">IFERROR(VLOOKUP($B432,INDIRECT(VLOOKUP($E432,보상!$S:$AA,2,FALSE)),MATCH(AF$6,INDIRECT(VLOOKUP($E432,보상!$S:$AA,3,FALSE)),0),FALSE),"ERROR")</f>
        <v>5</v>
      </c>
      <c r="AG432" s="22">
        <v>0</v>
      </c>
      <c r="AH432" s="22">
        <v>0</v>
      </c>
      <c r="AI432" s="22">
        <v>0</v>
      </c>
      <c r="AJ432" s="22" t="b">
        <v>0</v>
      </c>
      <c r="AK432" s="22">
        <v>0</v>
      </c>
      <c r="AL432" s="22">
        <v>0</v>
      </c>
    </row>
    <row r="433" spans="1:38" ht="16.5" customHeight="1" x14ac:dyDescent="0.3">
      <c r="A433" s="21">
        <f>COUNTIF(FtbReward_Quest!$B:$B,$B433)+COUNTIF(FtbReward_Mode!$B:$B,$B433)+COUNTIF(FtbReward_Content!$B:$B,$B433)-1</f>
        <v>0</v>
      </c>
      <c r="B433" s="49">
        <f t="shared" si="19"/>
        <v>41042041</v>
      </c>
      <c r="C433" s="120">
        <v>4104204</v>
      </c>
      <c r="D433" s="49" t="s">
        <v>1854</v>
      </c>
      <c r="E433" s="49" t="s">
        <v>1935</v>
      </c>
      <c r="F433" s="120">
        <f>COUNTIF($C$8:$C433,$C433)</f>
        <v>1</v>
      </c>
      <c r="G433" s="49" t="b">
        <v>0</v>
      </c>
      <c r="H433" s="49">
        <v>0</v>
      </c>
      <c r="I433" s="129">
        <f>IFERROR(IF(H433=0,0,VLOOKUP(VLOOKUP(H433,#REF!,MATCH("strMailTitleID",#REF!,0),FALSE),#REF!,2,FALSE)),"ERROR")</f>
        <v>0</v>
      </c>
      <c r="J433" s="176">
        <v>0</v>
      </c>
      <c r="K433" s="129">
        <f>IFERROR(IF(J433=0,0,VLOOKUP(VLOOKUP(J433,#REF!,MATCH("strMailTitleID",#REF!,0),FALSE),#REF!,2,FALSE)),"ERROR")</f>
        <v>0</v>
      </c>
      <c r="L433" s="49">
        <f ca="1">IFERROR(VLOOKUP($B433,INDIRECT(VLOOKUP($E433,보상!$S:$AA,2,FALSE)),MATCH(L$6,INDIRECT(VLOOKUP($E433,보상!$S:$AA,3,FALSE)),0),FALSE),"ERROR")</f>
        <v>600</v>
      </c>
      <c r="M433" s="49">
        <v>0</v>
      </c>
      <c r="N433" s="49">
        <v>0</v>
      </c>
      <c r="O433" s="49">
        <v>0</v>
      </c>
      <c r="P433" s="49" t="str">
        <f ca="1">IFERROR(VLOOKUP($B433,INDIRECT(VLOOKUP($E433,보상!$S:$AA,2,FALSE)),MATCH(P$6,INDIRECT(VLOOKUP($E433,보상!$S:$AA,3,FALSE)),0),FALSE),"ERROR")</f>
        <v>Gold</v>
      </c>
      <c r="Q433" s="49">
        <f ca="1">IFERROR(VLOOKUP($B433,INDIRECT(VLOOKUP($E433,보상!$S:$AA,2,FALSE)),MATCH(Q$6,INDIRECT(VLOOKUP($E433,보상!$S:$AA,3,FALSE)),0),FALSE),"ERROR")</f>
        <v>6000</v>
      </c>
      <c r="R433" s="49" t="b">
        <v>0</v>
      </c>
      <c r="S433" s="50" t="b">
        <v>0</v>
      </c>
      <c r="T433" s="50">
        <f ca="1">IFERROR(VLOOKUP($B433,INDIRECT(VLOOKUP($E433,보상!$S:$AA,2,FALSE)),MATCH(T$6,INDIRECT(VLOOKUP($E433,보상!$S:$AA,3,FALSE)),0),FALSE),"ERROR")</f>
        <v>2203002</v>
      </c>
      <c r="U433" s="134" t="str">
        <f ca="1">IFERROR(IF(T433=0,0,VLOOKUP(SUBSTITUTE(VLOOKUP(T433,#REF!,MATCH("strItemName",#REF!,0),FALSE),"SUI_",""),#REF!,2,FALSE)),"ERROR")</f>
        <v>ERROR</v>
      </c>
      <c r="V433" s="177">
        <f t="shared" ca="1" si="18"/>
        <v>2203002</v>
      </c>
      <c r="W433" s="134" t="str">
        <f ca="1">IFERROR(IF(V433=0,0,VLOOKUP(SUBSTITUTE(VLOOKUP(V433,#REF!,MATCH("strItemName",#REF!,0),FALSE),"SUI_",""),#REF!,2,FALSE)),"ERROR")</f>
        <v>ERROR</v>
      </c>
      <c r="X433" s="177">
        <f t="shared" ca="1" si="18"/>
        <v>2203002</v>
      </c>
      <c r="Y433" s="134" t="str">
        <f ca="1">IFERROR(IF(X433=0,0,VLOOKUP(SUBSTITUTE(VLOOKUP(X433,#REF!,MATCH("strItemName",#REF!,0),FALSE),"SUI_",""),#REF!,2,FALSE)),"ERROR")</f>
        <v>ERROR</v>
      </c>
      <c r="Z433" s="177">
        <f t="shared" ca="1" si="18"/>
        <v>2203002</v>
      </c>
      <c r="AA433" s="134" t="str">
        <f ca="1">IFERROR(IF(Z433=0,0,VLOOKUP(SUBSTITUTE(VLOOKUP(Z433,#REF!,MATCH("strItemName",#REF!,0),FALSE),"SUI_",""),#REF!,2,FALSE)),"ERROR")</f>
        <v>ERROR</v>
      </c>
      <c r="AB433" s="177">
        <f t="shared" ca="1" si="18"/>
        <v>2203002</v>
      </c>
      <c r="AC433" s="134" t="str">
        <f ca="1">IFERROR(IF(AB433=0,0,VLOOKUP(SUBSTITUTE(VLOOKUP(AB433,#REF!,MATCH("strItemName",#REF!,0),FALSE),"SUI_",""),#REF!,2,FALSE)),"ERROR")</f>
        <v>ERROR</v>
      </c>
      <c r="AD433" s="88">
        <v>0</v>
      </c>
      <c r="AE433" s="134">
        <v>0</v>
      </c>
      <c r="AF433" s="49">
        <f ca="1">IFERROR(VLOOKUP($B433,INDIRECT(VLOOKUP($E433,보상!$S:$AA,2,FALSE)),MATCH(AF$6,INDIRECT(VLOOKUP($E433,보상!$S:$AA,3,FALSE)),0),FALSE),"ERROR")</f>
        <v>3</v>
      </c>
      <c r="AG433" s="22">
        <v>0</v>
      </c>
      <c r="AH433" s="22">
        <v>0</v>
      </c>
      <c r="AI433" s="22">
        <v>0</v>
      </c>
      <c r="AJ433" s="22" t="b">
        <v>0</v>
      </c>
      <c r="AK433" s="22">
        <v>0</v>
      </c>
      <c r="AL433" s="22">
        <v>0</v>
      </c>
    </row>
    <row r="434" spans="1:38" ht="16.5" customHeight="1" x14ac:dyDescent="0.3">
      <c r="A434" s="21">
        <f>COUNTIF(FtbReward_Quest!$B:$B,$B434)+COUNTIF(FtbReward_Mode!$B:$B,$B434)+COUNTIF(FtbReward_Content!$B:$B,$B434)-1</f>
        <v>0</v>
      </c>
      <c r="B434" s="49">
        <f t="shared" si="19"/>
        <v>41042051</v>
      </c>
      <c r="C434" s="120">
        <v>4104205</v>
      </c>
      <c r="D434" s="49" t="s">
        <v>1854</v>
      </c>
      <c r="E434" s="49" t="s">
        <v>1935</v>
      </c>
      <c r="F434" s="120">
        <f>COUNTIF($C$8:$C434,$C434)</f>
        <v>1</v>
      </c>
      <c r="G434" s="49" t="b">
        <v>0</v>
      </c>
      <c r="H434" s="49">
        <v>0</v>
      </c>
      <c r="I434" s="129">
        <f>IFERROR(IF(H434=0,0,VLOOKUP(VLOOKUP(H434,#REF!,MATCH("strMailTitleID",#REF!,0),FALSE),#REF!,2,FALSE)),"ERROR")</f>
        <v>0</v>
      </c>
      <c r="J434" s="176">
        <v>0</v>
      </c>
      <c r="K434" s="129">
        <f>IFERROR(IF(J434=0,0,VLOOKUP(VLOOKUP(J434,#REF!,MATCH("strMailTitleID",#REF!,0),FALSE),#REF!,2,FALSE)),"ERROR")</f>
        <v>0</v>
      </c>
      <c r="L434" s="49">
        <f ca="1">IFERROR(VLOOKUP($B434,INDIRECT(VLOOKUP($E434,보상!$S:$AA,2,FALSE)),MATCH(L$6,INDIRECT(VLOOKUP($E434,보상!$S:$AA,3,FALSE)),0),FALSE),"ERROR")</f>
        <v>750</v>
      </c>
      <c r="M434" s="49">
        <v>0</v>
      </c>
      <c r="N434" s="49">
        <v>0</v>
      </c>
      <c r="O434" s="49">
        <v>0</v>
      </c>
      <c r="P434" s="49" t="str">
        <f ca="1">IFERROR(VLOOKUP($B434,INDIRECT(VLOOKUP($E434,보상!$S:$AA,2,FALSE)),MATCH(P$6,INDIRECT(VLOOKUP($E434,보상!$S:$AA,3,FALSE)),0),FALSE),"ERROR")</f>
        <v>Gold</v>
      </c>
      <c r="Q434" s="49">
        <f ca="1">IFERROR(VLOOKUP($B434,INDIRECT(VLOOKUP($E434,보상!$S:$AA,2,FALSE)),MATCH(Q$6,INDIRECT(VLOOKUP($E434,보상!$S:$AA,3,FALSE)),0),FALSE),"ERROR")</f>
        <v>7500</v>
      </c>
      <c r="R434" s="49" t="b">
        <v>0</v>
      </c>
      <c r="S434" s="50" t="b">
        <v>0</v>
      </c>
      <c r="T434" s="50">
        <f ca="1">IFERROR(VLOOKUP($B434,INDIRECT(VLOOKUP($E434,보상!$S:$AA,2,FALSE)),MATCH(T$6,INDIRECT(VLOOKUP($E434,보상!$S:$AA,3,FALSE)),0),FALSE),"ERROR")</f>
        <v>2203002</v>
      </c>
      <c r="U434" s="134" t="str">
        <f ca="1">IFERROR(IF(T434=0,0,VLOOKUP(SUBSTITUTE(VLOOKUP(T434,#REF!,MATCH("strItemName",#REF!,0),FALSE),"SUI_",""),#REF!,2,FALSE)),"ERROR")</f>
        <v>ERROR</v>
      </c>
      <c r="V434" s="177">
        <f t="shared" ca="1" si="18"/>
        <v>2203002</v>
      </c>
      <c r="W434" s="134" t="str">
        <f ca="1">IFERROR(IF(V434=0,0,VLOOKUP(SUBSTITUTE(VLOOKUP(V434,#REF!,MATCH("strItemName",#REF!,0),FALSE),"SUI_",""),#REF!,2,FALSE)),"ERROR")</f>
        <v>ERROR</v>
      </c>
      <c r="X434" s="177">
        <f t="shared" ca="1" si="18"/>
        <v>2203002</v>
      </c>
      <c r="Y434" s="134" t="str">
        <f ca="1">IFERROR(IF(X434=0,0,VLOOKUP(SUBSTITUTE(VLOOKUP(X434,#REF!,MATCH("strItemName",#REF!,0),FALSE),"SUI_",""),#REF!,2,FALSE)),"ERROR")</f>
        <v>ERROR</v>
      </c>
      <c r="Z434" s="177">
        <f t="shared" ca="1" si="18"/>
        <v>2203002</v>
      </c>
      <c r="AA434" s="134" t="str">
        <f ca="1">IFERROR(IF(Z434=0,0,VLOOKUP(SUBSTITUTE(VLOOKUP(Z434,#REF!,MATCH("strItemName",#REF!,0),FALSE),"SUI_",""),#REF!,2,FALSE)),"ERROR")</f>
        <v>ERROR</v>
      </c>
      <c r="AB434" s="177">
        <f t="shared" ca="1" si="18"/>
        <v>2203002</v>
      </c>
      <c r="AC434" s="134" t="str">
        <f ca="1">IFERROR(IF(AB434=0,0,VLOOKUP(SUBSTITUTE(VLOOKUP(AB434,#REF!,MATCH("strItemName",#REF!,0),FALSE),"SUI_",""),#REF!,2,FALSE)),"ERROR")</f>
        <v>ERROR</v>
      </c>
      <c r="AD434" s="88">
        <v>0</v>
      </c>
      <c r="AE434" s="134">
        <v>0</v>
      </c>
      <c r="AF434" s="49">
        <f ca="1">IFERROR(VLOOKUP($B434,INDIRECT(VLOOKUP($E434,보상!$S:$AA,2,FALSE)),MATCH(AF$6,INDIRECT(VLOOKUP($E434,보상!$S:$AA,3,FALSE)),0),FALSE),"ERROR")</f>
        <v>4</v>
      </c>
      <c r="AG434" s="22">
        <v>0</v>
      </c>
      <c r="AH434" s="22">
        <v>0</v>
      </c>
      <c r="AI434" s="22">
        <v>0</v>
      </c>
      <c r="AJ434" s="22" t="b">
        <v>0</v>
      </c>
      <c r="AK434" s="22">
        <v>0</v>
      </c>
      <c r="AL434" s="22">
        <v>0</v>
      </c>
    </row>
    <row r="435" spans="1:38" ht="16.5" customHeight="1" x14ac:dyDescent="0.3">
      <c r="A435" s="21">
        <f>COUNTIF(FtbReward_Quest!$B:$B,$B435)+COUNTIF(FtbReward_Mode!$B:$B,$B435)+COUNTIF(FtbReward_Content!$B:$B,$B435)-1</f>
        <v>0</v>
      </c>
      <c r="B435" s="49">
        <f t="shared" si="19"/>
        <v>41042061</v>
      </c>
      <c r="C435" s="120">
        <v>4104206</v>
      </c>
      <c r="D435" s="49" t="s">
        <v>1854</v>
      </c>
      <c r="E435" s="49" t="s">
        <v>1935</v>
      </c>
      <c r="F435" s="120">
        <f>COUNTIF($C$8:$C435,$C435)</f>
        <v>1</v>
      </c>
      <c r="G435" s="49" t="b">
        <v>0</v>
      </c>
      <c r="H435" s="49">
        <v>0</v>
      </c>
      <c r="I435" s="129">
        <f>IFERROR(IF(H435=0,0,VLOOKUP(VLOOKUP(H435,#REF!,MATCH("strMailTitleID",#REF!,0),FALSE),#REF!,2,FALSE)),"ERROR")</f>
        <v>0</v>
      </c>
      <c r="J435" s="176">
        <v>0</v>
      </c>
      <c r="K435" s="129">
        <f>IFERROR(IF(J435=0,0,VLOOKUP(VLOOKUP(J435,#REF!,MATCH("strMailTitleID",#REF!,0),FALSE),#REF!,2,FALSE)),"ERROR")</f>
        <v>0</v>
      </c>
      <c r="L435" s="49">
        <f ca="1">IFERROR(VLOOKUP($B435,INDIRECT(VLOOKUP($E435,보상!$S:$AA,2,FALSE)),MATCH(L$6,INDIRECT(VLOOKUP($E435,보상!$S:$AA,3,FALSE)),0),FALSE),"ERROR")</f>
        <v>900</v>
      </c>
      <c r="M435" s="49">
        <v>0</v>
      </c>
      <c r="N435" s="49">
        <v>0</v>
      </c>
      <c r="O435" s="49">
        <v>0</v>
      </c>
      <c r="P435" s="49" t="str">
        <f ca="1">IFERROR(VLOOKUP($B435,INDIRECT(VLOOKUP($E435,보상!$S:$AA,2,FALSE)),MATCH(P$6,INDIRECT(VLOOKUP($E435,보상!$S:$AA,3,FALSE)),0),FALSE),"ERROR")</f>
        <v>Gold</v>
      </c>
      <c r="Q435" s="49">
        <f ca="1">IFERROR(VLOOKUP($B435,INDIRECT(VLOOKUP($E435,보상!$S:$AA,2,FALSE)),MATCH(Q$6,INDIRECT(VLOOKUP($E435,보상!$S:$AA,3,FALSE)),0),FALSE),"ERROR")</f>
        <v>9000</v>
      </c>
      <c r="R435" s="49" t="b">
        <v>0</v>
      </c>
      <c r="S435" s="50" t="b">
        <v>0</v>
      </c>
      <c r="T435" s="50">
        <f ca="1">IFERROR(VLOOKUP($B435,INDIRECT(VLOOKUP($E435,보상!$S:$AA,2,FALSE)),MATCH(T$6,INDIRECT(VLOOKUP($E435,보상!$S:$AA,3,FALSE)),0),FALSE),"ERROR")</f>
        <v>2203002</v>
      </c>
      <c r="U435" s="134" t="str">
        <f ca="1">IFERROR(IF(T435=0,0,VLOOKUP(SUBSTITUTE(VLOOKUP(T435,#REF!,MATCH("strItemName",#REF!,0),FALSE),"SUI_",""),#REF!,2,FALSE)),"ERROR")</f>
        <v>ERROR</v>
      </c>
      <c r="V435" s="177">
        <f t="shared" ca="1" si="18"/>
        <v>2203002</v>
      </c>
      <c r="W435" s="134" t="str">
        <f ca="1">IFERROR(IF(V435=0,0,VLOOKUP(SUBSTITUTE(VLOOKUP(V435,#REF!,MATCH("strItemName",#REF!,0),FALSE),"SUI_",""),#REF!,2,FALSE)),"ERROR")</f>
        <v>ERROR</v>
      </c>
      <c r="X435" s="177">
        <f t="shared" ca="1" si="18"/>
        <v>2203002</v>
      </c>
      <c r="Y435" s="134" t="str">
        <f ca="1">IFERROR(IF(X435=0,0,VLOOKUP(SUBSTITUTE(VLOOKUP(X435,#REF!,MATCH("strItemName",#REF!,0),FALSE),"SUI_",""),#REF!,2,FALSE)),"ERROR")</f>
        <v>ERROR</v>
      </c>
      <c r="Z435" s="177">
        <f t="shared" ca="1" si="18"/>
        <v>2203002</v>
      </c>
      <c r="AA435" s="134" t="str">
        <f ca="1">IFERROR(IF(Z435=0,0,VLOOKUP(SUBSTITUTE(VLOOKUP(Z435,#REF!,MATCH("strItemName",#REF!,0),FALSE),"SUI_",""),#REF!,2,FALSE)),"ERROR")</f>
        <v>ERROR</v>
      </c>
      <c r="AB435" s="177">
        <f t="shared" ca="1" si="18"/>
        <v>2203002</v>
      </c>
      <c r="AC435" s="134" t="str">
        <f ca="1">IFERROR(IF(AB435=0,0,VLOOKUP(SUBSTITUTE(VLOOKUP(AB435,#REF!,MATCH("strItemName",#REF!,0),FALSE),"SUI_",""),#REF!,2,FALSE)),"ERROR")</f>
        <v>ERROR</v>
      </c>
      <c r="AD435" s="88">
        <v>0</v>
      </c>
      <c r="AE435" s="134">
        <v>0</v>
      </c>
      <c r="AF435" s="49">
        <f ca="1">IFERROR(VLOOKUP($B435,INDIRECT(VLOOKUP($E435,보상!$S:$AA,2,FALSE)),MATCH(AF$6,INDIRECT(VLOOKUP($E435,보상!$S:$AA,3,FALSE)),0),FALSE),"ERROR")</f>
        <v>5</v>
      </c>
      <c r="AG435" s="22">
        <v>0</v>
      </c>
      <c r="AH435" s="22">
        <v>0</v>
      </c>
      <c r="AI435" s="22">
        <v>0</v>
      </c>
      <c r="AJ435" s="22" t="b">
        <v>0</v>
      </c>
      <c r="AK435" s="22">
        <v>0</v>
      </c>
      <c r="AL435" s="22">
        <v>0</v>
      </c>
    </row>
    <row r="436" spans="1:38" ht="16.5" customHeight="1" x14ac:dyDescent="0.3">
      <c r="A436" s="21">
        <f>COUNTIF(FtbReward_Quest!$B:$B,$B436)+COUNTIF(FtbReward_Mode!$B:$B,$B436)+COUNTIF(FtbReward_Content!$B:$B,$B436)-1</f>
        <v>0</v>
      </c>
      <c r="B436" s="49">
        <f t="shared" si="19"/>
        <v>41042071</v>
      </c>
      <c r="C436" s="120">
        <v>4104207</v>
      </c>
      <c r="D436" s="49" t="s">
        <v>1855</v>
      </c>
      <c r="E436" s="49" t="s">
        <v>1935</v>
      </c>
      <c r="F436" s="120">
        <f>COUNTIF($C$8:$C436,$C436)</f>
        <v>1</v>
      </c>
      <c r="G436" s="49" t="b">
        <v>0</v>
      </c>
      <c r="H436" s="49">
        <v>0</v>
      </c>
      <c r="I436" s="129">
        <f>IFERROR(IF(H436=0,0,VLOOKUP(VLOOKUP(H436,#REF!,MATCH("strMailTitleID",#REF!,0),FALSE),#REF!,2,FALSE)),"ERROR")</f>
        <v>0</v>
      </c>
      <c r="J436" s="176">
        <v>0</v>
      </c>
      <c r="K436" s="129">
        <f>IFERROR(IF(J436=0,0,VLOOKUP(VLOOKUP(J436,#REF!,MATCH("strMailTitleID",#REF!,0),FALSE),#REF!,2,FALSE)),"ERROR")</f>
        <v>0</v>
      </c>
      <c r="L436" s="49">
        <f ca="1">IFERROR(VLOOKUP($B436,INDIRECT(VLOOKUP($E436,보상!$S:$AA,2,FALSE)),MATCH(L$6,INDIRECT(VLOOKUP($E436,보상!$S:$AA,3,FALSE)),0),FALSE),"ERROR")</f>
        <v>1050</v>
      </c>
      <c r="M436" s="49">
        <v>0</v>
      </c>
      <c r="N436" s="49">
        <v>0</v>
      </c>
      <c r="O436" s="49">
        <v>0</v>
      </c>
      <c r="P436" s="49" t="str">
        <f ca="1">IFERROR(VLOOKUP($B436,INDIRECT(VLOOKUP($E436,보상!$S:$AA,2,FALSE)),MATCH(P$6,INDIRECT(VLOOKUP($E436,보상!$S:$AA,3,FALSE)),0),FALSE),"ERROR")</f>
        <v>Gold</v>
      </c>
      <c r="Q436" s="49">
        <f ca="1">IFERROR(VLOOKUP($B436,INDIRECT(VLOOKUP($E436,보상!$S:$AA,2,FALSE)),MATCH(Q$6,INDIRECT(VLOOKUP($E436,보상!$S:$AA,3,FALSE)),0),FALSE),"ERROR")</f>
        <v>10500</v>
      </c>
      <c r="R436" s="49" t="b">
        <v>0</v>
      </c>
      <c r="S436" s="50" t="b">
        <v>0</v>
      </c>
      <c r="T436" s="50">
        <f ca="1">IFERROR(VLOOKUP($B436,INDIRECT(VLOOKUP($E436,보상!$S:$AA,2,FALSE)),MATCH(T$6,INDIRECT(VLOOKUP($E436,보상!$S:$AA,3,FALSE)),0),FALSE),"ERROR")</f>
        <v>2203002</v>
      </c>
      <c r="U436" s="134" t="str">
        <f ca="1">IFERROR(IF(T436=0,0,VLOOKUP(SUBSTITUTE(VLOOKUP(T436,#REF!,MATCH("strItemName",#REF!,0),FALSE),"SUI_",""),#REF!,2,FALSE)),"ERROR")</f>
        <v>ERROR</v>
      </c>
      <c r="V436" s="177">
        <f t="shared" ca="1" si="18"/>
        <v>2203002</v>
      </c>
      <c r="W436" s="134" t="str">
        <f ca="1">IFERROR(IF(V436=0,0,VLOOKUP(SUBSTITUTE(VLOOKUP(V436,#REF!,MATCH("strItemName",#REF!,0),FALSE),"SUI_",""),#REF!,2,FALSE)),"ERROR")</f>
        <v>ERROR</v>
      </c>
      <c r="X436" s="177">
        <f t="shared" ca="1" si="18"/>
        <v>2203002</v>
      </c>
      <c r="Y436" s="134" t="str">
        <f ca="1">IFERROR(IF(X436=0,0,VLOOKUP(SUBSTITUTE(VLOOKUP(X436,#REF!,MATCH("strItemName",#REF!,0),FALSE),"SUI_",""),#REF!,2,FALSE)),"ERROR")</f>
        <v>ERROR</v>
      </c>
      <c r="Z436" s="177">
        <f t="shared" ca="1" si="18"/>
        <v>2203002</v>
      </c>
      <c r="AA436" s="134" t="str">
        <f ca="1">IFERROR(IF(Z436=0,0,VLOOKUP(SUBSTITUTE(VLOOKUP(Z436,#REF!,MATCH("strItemName",#REF!,0),FALSE),"SUI_",""),#REF!,2,FALSE)),"ERROR")</f>
        <v>ERROR</v>
      </c>
      <c r="AB436" s="177">
        <f t="shared" ca="1" si="18"/>
        <v>2203002</v>
      </c>
      <c r="AC436" s="134" t="str">
        <f ca="1">IFERROR(IF(AB436=0,0,VLOOKUP(SUBSTITUTE(VLOOKUP(AB436,#REF!,MATCH("strItemName",#REF!,0),FALSE),"SUI_",""),#REF!,2,FALSE)),"ERROR")</f>
        <v>ERROR</v>
      </c>
      <c r="AD436" s="88">
        <v>0</v>
      </c>
      <c r="AE436" s="134">
        <v>0</v>
      </c>
      <c r="AF436" s="49">
        <f ca="1">IFERROR(VLOOKUP($B436,INDIRECT(VLOOKUP($E436,보상!$S:$AA,2,FALSE)),MATCH(AF$6,INDIRECT(VLOOKUP($E436,보상!$S:$AA,3,FALSE)),0),FALSE),"ERROR")</f>
        <v>6</v>
      </c>
      <c r="AG436" s="22">
        <v>0</v>
      </c>
      <c r="AH436" s="22">
        <v>0</v>
      </c>
      <c r="AI436" s="22">
        <v>0</v>
      </c>
      <c r="AJ436" s="22" t="b">
        <v>0</v>
      </c>
      <c r="AK436" s="22">
        <v>0</v>
      </c>
      <c r="AL436" s="22">
        <v>0</v>
      </c>
    </row>
    <row r="437" spans="1:38" ht="16.5" customHeight="1" x14ac:dyDescent="0.3">
      <c r="A437" s="21">
        <f>COUNTIF(FtbReward_Quest!$B:$B,$B437)+COUNTIF(FtbReward_Mode!$B:$B,$B437)+COUNTIF(FtbReward_Content!$B:$B,$B437)-1</f>
        <v>0</v>
      </c>
      <c r="B437" s="49">
        <f t="shared" si="19"/>
        <v>41042081</v>
      </c>
      <c r="C437" s="120">
        <v>4104208</v>
      </c>
      <c r="D437" s="49" t="s">
        <v>1855</v>
      </c>
      <c r="E437" s="49" t="s">
        <v>1935</v>
      </c>
      <c r="F437" s="120">
        <f>COUNTIF($C$8:$C437,$C437)</f>
        <v>1</v>
      </c>
      <c r="G437" s="49" t="b">
        <v>0</v>
      </c>
      <c r="H437" s="49">
        <v>0</v>
      </c>
      <c r="I437" s="129">
        <f>IFERROR(IF(H437=0,0,VLOOKUP(VLOOKUP(H437,#REF!,MATCH("strMailTitleID",#REF!,0),FALSE),#REF!,2,FALSE)),"ERROR")</f>
        <v>0</v>
      </c>
      <c r="J437" s="176">
        <v>0</v>
      </c>
      <c r="K437" s="129">
        <f>IFERROR(IF(J437=0,0,VLOOKUP(VLOOKUP(J437,#REF!,MATCH("strMailTitleID",#REF!,0),FALSE),#REF!,2,FALSE)),"ERROR")</f>
        <v>0</v>
      </c>
      <c r="L437" s="49">
        <f ca="1">IFERROR(VLOOKUP($B437,INDIRECT(VLOOKUP($E437,보상!$S:$AA,2,FALSE)),MATCH(L$6,INDIRECT(VLOOKUP($E437,보상!$S:$AA,3,FALSE)),0),FALSE),"ERROR")</f>
        <v>1200</v>
      </c>
      <c r="M437" s="49">
        <v>0</v>
      </c>
      <c r="N437" s="49">
        <v>0</v>
      </c>
      <c r="O437" s="49">
        <v>0</v>
      </c>
      <c r="P437" s="49" t="str">
        <f ca="1">IFERROR(VLOOKUP($B437,INDIRECT(VLOOKUP($E437,보상!$S:$AA,2,FALSE)),MATCH(P$6,INDIRECT(VLOOKUP($E437,보상!$S:$AA,3,FALSE)),0),FALSE),"ERROR")</f>
        <v>Gold</v>
      </c>
      <c r="Q437" s="49">
        <f ca="1">IFERROR(VLOOKUP($B437,INDIRECT(VLOOKUP($E437,보상!$S:$AA,2,FALSE)),MATCH(Q$6,INDIRECT(VLOOKUP($E437,보상!$S:$AA,3,FALSE)),0),FALSE),"ERROR")</f>
        <v>12000</v>
      </c>
      <c r="R437" s="49" t="b">
        <v>0</v>
      </c>
      <c r="S437" s="50" t="b">
        <v>0</v>
      </c>
      <c r="T437" s="50">
        <f ca="1">IFERROR(VLOOKUP($B437,INDIRECT(VLOOKUP($E437,보상!$S:$AA,2,FALSE)),MATCH(T$6,INDIRECT(VLOOKUP($E437,보상!$S:$AA,3,FALSE)),0),FALSE),"ERROR")</f>
        <v>2203002</v>
      </c>
      <c r="U437" s="134" t="str">
        <f ca="1">IFERROR(IF(T437=0,0,VLOOKUP(SUBSTITUTE(VLOOKUP(T437,#REF!,MATCH("strItemName",#REF!,0),FALSE),"SUI_",""),#REF!,2,FALSE)),"ERROR")</f>
        <v>ERROR</v>
      </c>
      <c r="V437" s="177">
        <f t="shared" ca="1" si="18"/>
        <v>2203002</v>
      </c>
      <c r="W437" s="134" t="str">
        <f ca="1">IFERROR(IF(V437=0,0,VLOOKUP(SUBSTITUTE(VLOOKUP(V437,#REF!,MATCH("strItemName",#REF!,0),FALSE),"SUI_",""),#REF!,2,FALSE)),"ERROR")</f>
        <v>ERROR</v>
      </c>
      <c r="X437" s="177">
        <f t="shared" ca="1" si="18"/>
        <v>2203002</v>
      </c>
      <c r="Y437" s="134" t="str">
        <f ca="1">IFERROR(IF(X437=0,0,VLOOKUP(SUBSTITUTE(VLOOKUP(X437,#REF!,MATCH("strItemName",#REF!,0),FALSE),"SUI_",""),#REF!,2,FALSE)),"ERROR")</f>
        <v>ERROR</v>
      </c>
      <c r="Z437" s="177">
        <f t="shared" ca="1" si="18"/>
        <v>2203002</v>
      </c>
      <c r="AA437" s="134" t="str">
        <f ca="1">IFERROR(IF(Z437=0,0,VLOOKUP(SUBSTITUTE(VLOOKUP(Z437,#REF!,MATCH("strItemName",#REF!,0),FALSE),"SUI_",""),#REF!,2,FALSE)),"ERROR")</f>
        <v>ERROR</v>
      </c>
      <c r="AB437" s="177">
        <f t="shared" ca="1" si="18"/>
        <v>2203002</v>
      </c>
      <c r="AC437" s="134" t="str">
        <f ca="1">IFERROR(IF(AB437=0,0,VLOOKUP(SUBSTITUTE(VLOOKUP(AB437,#REF!,MATCH("strItemName",#REF!,0),FALSE),"SUI_",""),#REF!,2,FALSE)),"ERROR")</f>
        <v>ERROR</v>
      </c>
      <c r="AD437" s="88">
        <v>0</v>
      </c>
      <c r="AE437" s="134">
        <v>0</v>
      </c>
      <c r="AF437" s="49">
        <f ca="1">IFERROR(VLOOKUP($B437,INDIRECT(VLOOKUP($E437,보상!$S:$AA,2,FALSE)),MATCH(AF$6,INDIRECT(VLOOKUP($E437,보상!$S:$AA,3,FALSE)),0),FALSE),"ERROR")</f>
        <v>7</v>
      </c>
      <c r="AG437" s="22">
        <v>0</v>
      </c>
      <c r="AH437" s="22">
        <v>0</v>
      </c>
      <c r="AI437" s="22">
        <v>0</v>
      </c>
      <c r="AJ437" s="22" t="b">
        <v>0</v>
      </c>
      <c r="AK437" s="22">
        <v>0</v>
      </c>
      <c r="AL437" s="22">
        <v>0</v>
      </c>
    </row>
    <row r="438" spans="1:38" ht="16.5" customHeight="1" x14ac:dyDescent="0.3">
      <c r="A438" s="21">
        <f>COUNTIF(FtbReward_Quest!$B:$B,$B438)+COUNTIF(FtbReward_Mode!$B:$B,$B438)+COUNTIF(FtbReward_Content!$B:$B,$B438)-1</f>
        <v>0</v>
      </c>
      <c r="B438" s="49">
        <f t="shared" si="19"/>
        <v>41043011</v>
      </c>
      <c r="C438" s="120">
        <v>4104301</v>
      </c>
      <c r="D438" s="49" t="s">
        <v>1855</v>
      </c>
      <c r="E438" s="49" t="s">
        <v>1935</v>
      </c>
      <c r="F438" s="120">
        <f>COUNTIF($C$8:$C438,$C438)</f>
        <v>1</v>
      </c>
      <c r="G438" s="49" t="b">
        <v>0</v>
      </c>
      <c r="H438" s="49">
        <v>0</v>
      </c>
      <c r="I438" s="129">
        <f>IFERROR(IF(H438=0,0,VLOOKUP(VLOOKUP(H438,#REF!,MATCH("strMailTitleID",#REF!,0),FALSE),#REF!,2,FALSE)),"ERROR")</f>
        <v>0</v>
      </c>
      <c r="J438" s="176">
        <v>0</v>
      </c>
      <c r="K438" s="129">
        <f>IFERROR(IF(J438=0,0,VLOOKUP(VLOOKUP(J438,#REF!,MATCH("strMailTitleID",#REF!,0),FALSE),#REF!,2,FALSE)),"ERROR")</f>
        <v>0</v>
      </c>
      <c r="L438" s="49">
        <f ca="1">IFERROR(VLOOKUP($B438,INDIRECT(VLOOKUP($E438,보상!$S:$AA,2,FALSE)),MATCH(L$6,INDIRECT(VLOOKUP($E438,보상!$S:$AA,3,FALSE)),0),FALSE),"ERROR")</f>
        <v>150</v>
      </c>
      <c r="M438" s="49">
        <v>0</v>
      </c>
      <c r="N438" s="49">
        <v>0</v>
      </c>
      <c r="O438" s="49">
        <v>0</v>
      </c>
      <c r="P438" s="49" t="str">
        <f ca="1">IFERROR(VLOOKUP($B438,INDIRECT(VLOOKUP($E438,보상!$S:$AA,2,FALSE)),MATCH(P$6,INDIRECT(VLOOKUP($E438,보상!$S:$AA,3,FALSE)),0),FALSE),"ERROR")</f>
        <v>Gold</v>
      </c>
      <c r="Q438" s="49">
        <f ca="1">IFERROR(VLOOKUP($B438,INDIRECT(VLOOKUP($E438,보상!$S:$AA,2,FALSE)),MATCH(Q$6,INDIRECT(VLOOKUP($E438,보상!$S:$AA,3,FALSE)),0),FALSE),"ERROR")</f>
        <v>1500</v>
      </c>
      <c r="R438" s="49" t="b">
        <v>0</v>
      </c>
      <c r="S438" s="50" t="b">
        <v>0</v>
      </c>
      <c r="T438" s="50">
        <f ca="1">IFERROR(VLOOKUP($B438,INDIRECT(VLOOKUP($E438,보상!$S:$AA,2,FALSE)),MATCH(T$6,INDIRECT(VLOOKUP($E438,보상!$S:$AA,3,FALSE)),0),FALSE),"ERROR")</f>
        <v>3021001</v>
      </c>
      <c r="U438" s="134" t="str">
        <f ca="1">IFERROR(IF(T438=0,0,VLOOKUP(SUBSTITUTE(VLOOKUP(T438,#REF!,MATCH("strItemName",#REF!,0),FALSE),"SUI_",""),#REF!,2,FALSE)),"ERROR")</f>
        <v>ERROR</v>
      </c>
      <c r="V438" s="177">
        <f t="shared" ca="1" si="18"/>
        <v>3021001</v>
      </c>
      <c r="W438" s="134" t="str">
        <f ca="1">IFERROR(IF(V438=0,0,VLOOKUP(SUBSTITUTE(VLOOKUP(V438,#REF!,MATCH("strItemName",#REF!,0),FALSE),"SUI_",""),#REF!,2,FALSE)),"ERROR")</f>
        <v>ERROR</v>
      </c>
      <c r="X438" s="177">
        <f t="shared" ca="1" si="18"/>
        <v>3021001</v>
      </c>
      <c r="Y438" s="134" t="str">
        <f ca="1">IFERROR(IF(X438=0,0,VLOOKUP(SUBSTITUTE(VLOOKUP(X438,#REF!,MATCH("strItemName",#REF!,0),FALSE),"SUI_",""),#REF!,2,FALSE)),"ERROR")</f>
        <v>ERROR</v>
      </c>
      <c r="Z438" s="177">
        <f t="shared" ca="1" si="18"/>
        <v>3021001</v>
      </c>
      <c r="AA438" s="134" t="str">
        <f ca="1">IFERROR(IF(Z438=0,0,VLOOKUP(SUBSTITUTE(VLOOKUP(Z438,#REF!,MATCH("strItemName",#REF!,0),FALSE),"SUI_",""),#REF!,2,FALSE)),"ERROR")</f>
        <v>ERROR</v>
      </c>
      <c r="AB438" s="177">
        <f t="shared" ca="1" si="18"/>
        <v>3021001</v>
      </c>
      <c r="AC438" s="134" t="str">
        <f ca="1">IFERROR(IF(AB438=0,0,VLOOKUP(SUBSTITUTE(VLOOKUP(AB438,#REF!,MATCH("strItemName",#REF!,0),FALSE),"SUI_",""),#REF!,2,FALSE)),"ERROR")</f>
        <v>ERROR</v>
      </c>
      <c r="AD438" s="88">
        <v>0</v>
      </c>
      <c r="AE438" s="134">
        <v>0</v>
      </c>
      <c r="AF438" s="49">
        <f ca="1">IFERROR(VLOOKUP($B438,INDIRECT(VLOOKUP($E438,보상!$S:$AA,2,FALSE)),MATCH(AF$6,INDIRECT(VLOOKUP($E438,보상!$S:$AA,3,FALSE)),0),FALSE),"ERROR")</f>
        <v>1</v>
      </c>
      <c r="AG438" s="22">
        <v>0</v>
      </c>
      <c r="AH438" s="22">
        <v>0</v>
      </c>
      <c r="AI438" s="22">
        <v>0</v>
      </c>
      <c r="AJ438" s="22" t="b">
        <v>0</v>
      </c>
      <c r="AK438" s="22">
        <v>0</v>
      </c>
      <c r="AL438" s="22">
        <v>0</v>
      </c>
    </row>
    <row r="439" spans="1:38" ht="16.5" customHeight="1" x14ac:dyDescent="0.3">
      <c r="A439" s="21">
        <f>COUNTIF(FtbReward_Quest!$B:$B,$B439)+COUNTIF(FtbReward_Mode!$B:$B,$B439)+COUNTIF(FtbReward_Content!$B:$B,$B439)-1</f>
        <v>0</v>
      </c>
      <c r="B439" s="49">
        <f t="shared" si="19"/>
        <v>41043021</v>
      </c>
      <c r="C439" s="120">
        <v>4104302</v>
      </c>
      <c r="D439" s="49" t="s">
        <v>1855</v>
      </c>
      <c r="E439" s="49" t="s">
        <v>1935</v>
      </c>
      <c r="F439" s="120">
        <f>COUNTIF($C$8:$C439,$C439)</f>
        <v>1</v>
      </c>
      <c r="G439" s="49" t="b">
        <v>0</v>
      </c>
      <c r="H439" s="49">
        <v>0</v>
      </c>
      <c r="I439" s="129">
        <f>IFERROR(IF(H439=0,0,VLOOKUP(VLOOKUP(H439,#REF!,MATCH("strMailTitleID",#REF!,0),FALSE),#REF!,2,FALSE)),"ERROR")</f>
        <v>0</v>
      </c>
      <c r="J439" s="176">
        <v>0</v>
      </c>
      <c r="K439" s="129">
        <f>IFERROR(IF(J439=0,0,VLOOKUP(VLOOKUP(J439,#REF!,MATCH("strMailTitleID",#REF!,0),FALSE),#REF!,2,FALSE)),"ERROR")</f>
        <v>0</v>
      </c>
      <c r="L439" s="49">
        <f ca="1">IFERROR(VLOOKUP($B439,INDIRECT(VLOOKUP($E439,보상!$S:$AA,2,FALSE)),MATCH(L$6,INDIRECT(VLOOKUP($E439,보상!$S:$AA,3,FALSE)),0),FALSE),"ERROR")</f>
        <v>300</v>
      </c>
      <c r="M439" s="49">
        <v>0</v>
      </c>
      <c r="N439" s="49">
        <v>0</v>
      </c>
      <c r="O439" s="49">
        <v>0</v>
      </c>
      <c r="P439" s="49" t="str">
        <f ca="1">IFERROR(VLOOKUP($B439,INDIRECT(VLOOKUP($E439,보상!$S:$AA,2,FALSE)),MATCH(P$6,INDIRECT(VLOOKUP($E439,보상!$S:$AA,3,FALSE)),0),FALSE),"ERROR")</f>
        <v>Gold</v>
      </c>
      <c r="Q439" s="49">
        <f ca="1">IFERROR(VLOOKUP($B439,INDIRECT(VLOOKUP($E439,보상!$S:$AA,2,FALSE)),MATCH(Q$6,INDIRECT(VLOOKUP($E439,보상!$S:$AA,3,FALSE)),0),FALSE),"ERROR")</f>
        <v>3000</v>
      </c>
      <c r="R439" s="49" t="b">
        <v>0</v>
      </c>
      <c r="S439" s="50" t="b">
        <v>0</v>
      </c>
      <c r="T439" s="50">
        <f ca="1">IFERROR(VLOOKUP($B439,INDIRECT(VLOOKUP($E439,보상!$S:$AA,2,FALSE)),MATCH(T$6,INDIRECT(VLOOKUP($E439,보상!$S:$AA,3,FALSE)),0),FALSE),"ERROR")</f>
        <v>3021001</v>
      </c>
      <c r="U439" s="134" t="str">
        <f ca="1">IFERROR(IF(T439=0,0,VLOOKUP(SUBSTITUTE(VLOOKUP(T439,#REF!,MATCH("strItemName",#REF!,0),FALSE),"SUI_",""),#REF!,2,FALSE)),"ERROR")</f>
        <v>ERROR</v>
      </c>
      <c r="V439" s="177">
        <f t="shared" ca="1" si="18"/>
        <v>3021001</v>
      </c>
      <c r="W439" s="134" t="str">
        <f ca="1">IFERROR(IF(V439=0,0,VLOOKUP(SUBSTITUTE(VLOOKUP(V439,#REF!,MATCH("strItemName",#REF!,0),FALSE),"SUI_",""),#REF!,2,FALSE)),"ERROR")</f>
        <v>ERROR</v>
      </c>
      <c r="X439" s="177">
        <f t="shared" ca="1" si="18"/>
        <v>3021001</v>
      </c>
      <c r="Y439" s="134" t="str">
        <f ca="1">IFERROR(IF(X439=0,0,VLOOKUP(SUBSTITUTE(VLOOKUP(X439,#REF!,MATCH("strItemName",#REF!,0),FALSE),"SUI_",""),#REF!,2,FALSE)),"ERROR")</f>
        <v>ERROR</v>
      </c>
      <c r="Z439" s="177">
        <f t="shared" ca="1" si="18"/>
        <v>3021001</v>
      </c>
      <c r="AA439" s="134" t="str">
        <f ca="1">IFERROR(IF(Z439=0,0,VLOOKUP(SUBSTITUTE(VLOOKUP(Z439,#REF!,MATCH("strItemName",#REF!,0),FALSE),"SUI_",""),#REF!,2,FALSE)),"ERROR")</f>
        <v>ERROR</v>
      </c>
      <c r="AB439" s="177">
        <f t="shared" ca="1" si="18"/>
        <v>3021001</v>
      </c>
      <c r="AC439" s="134" t="str">
        <f ca="1">IFERROR(IF(AB439=0,0,VLOOKUP(SUBSTITUTE(VLOOKUP(AB439,#REF!,MATCH("strItemName",#REF!,0),FALSE),"SUI_",""),#REF!,2,FALSE)),"ERROR")</f>
        <v>ERROR</v>
      </c>
      <c r="AD439" s="88">
        <v>0</v>
      </c>
      <c r="AE439" s="134">
        <v>0</v>
      </c>
      <c r="AF439" s="49">
        <f ca="1">IFERROR(VLOOKUP($B439,INDIRECT(VLOOKUP($E439,보상!$S:$AA,2,FALSE)),MATCH(AF$6,INDIRECT(VLOOKUP($E439,보상!$S:$AA,3,FALSE)),0),FALSE),"ERROR")</f>
        <v>2</v>
      </c>
      <c r="AG439" s="22">
        <v>0</v>
      </c>
      <c r="AH439" s="22">
        <v>0</v>
      </c>
      <c r="AI439" s="22">
        <v>0</v>
      </c>
      <c r="AJ439" s="22" t="b">
        <v>0</v>
      </c>
      <c r="AK439" s="22">
        <v>0</v>
      </c>
      <c r="AL439" s="22">
        <v>0</v>
      </c>
    </row>
    <row r="440" spans="1:38" ht="16.5" customHeight="1" x14ac:dyDescent="0.3">
      <c r="A440" s="21">
        <f>COUNTIF(FtbReward_Quest!$B:$B,$B440)+COUNTIF(FtbReward_Mode!$B:$B,$B440)+COUNTIF(FtbReward_Content!$B:$B,$B440)-1</f>
        <v>0</v>
      </c>
      <c r="B440" s="49">
        <f t="shared" si="19"/>
        <v>41043031</v>
      </c>
      <c r="C440" s="120">
        <v>4104303</v>
      </c>
      <c r="D440" s="49" t="s">
        <v>1855</v>
      </c>
      <c r="E440" s="49" t="s">
        <v>1935</v>
      </c>
      <c r="F440" s="120">
        <f>COUNTIF($C$8:$C440,$C440)</f>
        <v>1</v>
      </c>
      <c r="G440" s="49" t="b">
        <v>0</v>
      </c>
      <c r="H440" s="49">
        <v>0</v>
      </c>
      <c r="I440" s="129">
        <f>IFERROR(IF(H440=0,0,VLOOKUP(VLOOKUP(H440,#REF!,MATCH("strMailTitleID",#REF!,0),FALSE),#REF!,2,FALSE)),"ERROR")</f>
        <v>0</v>
      </c>
      <c r="J440" s="176">
        <v>0</v>
      </c>
      <c r="K440" s="129">
        <f>IFERROR(IF(J440=0,0,VLOOKUP(VLOOKUP(J440,#REF!,MATCH("strMailTitleID",#REF!,0),FALSE),#REF!,2,FALSE)),"ERROR")</f>
        <v>0</v>
      </c>
      <c r="L440" s="49">
        <f ca="1">IFERROR(VLOOKUP($B440,INDIRECT(VLOOKUP($E440,보상!$S:$AA,2,FALSE)),MATCH(L$6,INDIRECT(VLOOKUP($E440,보상!$S:$AA,3,FALSE)),0),FALSE),"ERROR")</f>
        <v>450</v>
      </c>
      <c r="M440" s="49">
        <v>0</v>
      </c>
      <c r="N440" s="49">
        <v>0</v>
      </c>
      <c r="O440" s="49">
        <v>0</v>
      </c>
      <c r="P440" s="49" t="str">
        <f ca="1">IFERROR(VLOOKUP($B440,INDIRECT(VLOOKUP($E440,보상!$S:$AA,2,FALSE)),MATCH(P$6,INDIRECT(VLOOKUP($E440,보상!$S:$AA,3,FALSE)),0),FALSE),"ERROR")</f>
        <v>Gold</v>
      </c>
      <c r="Q440" s="49">
        <f ca="1">IFERROR(VLOOKUP($B440,INDIRECT(VLOOKUP($E440,보상!$S:$AA,2,FALSE)),MATCH(Q$6,INDIRECT(VLOOKUP($E440,보상!$S:$AA,3,FALSE)),0),FALSE),"ERROR")</f>
        <v>4500</v>
      </c>
      <c r="R440" s="49" t="b">
        <v>0</v>
      </c>
      <c r="S440" s="50" t="b">
        <v>0</v>
      </c>
      <c r="T440" s="50">
        <f ca="1">IFERROR(VLOOKUP($B440,INDIRECT(VLOOKUP($E440,보상!$S:$AA,2,FALSE)),MATCH(T$6,INDIRECT(VLOOKUP($E440,보상!$S:$AA,3,FALSE)),0),FALSE),"ERROR")</f>
        <v>152001</v>
      </c>
      <c r="U440" s="134" t="str">
        <f ca="1">IFERROR(IF(T440=0,0,VLOOKUP(SUBSTITUTE(VLOOKUP(T440,#REF!,MATCH("strItemName",#REF!,0),FALSE),"SUI_",""),#REF!,2,FALSE)),"ERROR")</f>
        <v>ERROR</v>
      </c>
      <c r="V440" s="177">
        <f t="shared" ca="1" si="18"/>
        <v>152001</v>
      </c>
      <c r="W440" s="134" t="str">
        <f ca="1">IFERROR(IF(V440=0,0,VLOOKUP(SUBSTITUTE(VLOOKUP(V440,#REF!,MATCH("strItemName",#REF!,0),FALSE),"SUI_",""),#REF!,2,FALSE)),"ERROR")</f>
        <v>ERROR</v>
      </c>
      <c r="X440" s="177">
        <f t="shared" ca="1" si="18"/>
        <v>152001</v>
      </c>
      <c r="Y440" s="134" t="str">
        <f ca="1">IFERROR(IF(X440=0,0,VLOOKUP(SUBSTITUTE(VLOOKUP(X440,#REF!,MATCH("strItemName",#REF!,0),FALSE),"SUI_",""),#REF!,2,FALSE)),"ERROR")</f>
        <v>ERROR</v>
      </c>
      <c r="Z440" s="177">
        <f t="shared" ca="1" si="18"/>
        <v>152001</v>
      </c>
      <c r="AA440" s="134" t="str">
        <f ca="1">IFERROR(IF(Z440=0,0,VLOOKUP(SUBSTITUTE(VLOOKUP(Z440,#REF!,MATCH("strItemName",#REF!,0),FALSE),"SUI_",""),#REF!,2,FALSE)),"ERROR")</f>
        <v>ERROR</v>
      </c>
      <c r="AB440" s="177">
        <f t="shared" ca="1" si="18"/>
        <v>152001</v>
      </c>
      <c r="AC440" s="134" t="str">
        <f ca="1">IFERROR(IF(AB440=0,0,VLOOKUP(SUBSTITUTE(VLOOKUP(AB440,#REF!,MATCH("strItemName",#REF!,0),FALSE),"SUI_",""),#REF!,2,FALSE)),"ERROR")</f>
        <v>ERROR</v>
      </c>
      <c r="AD440" s="88">
        <v>0</v>
      </c>
      <c r="AE440" s="134">
        <v>0</v>
      </c>
      <c r="AF440" s="49">
        <f ca="1">IFERROR(VLOOKUP($B440,INDIRECT(VLOOKUP($E440,보상!$S:$AA,2,FALSE)),MATCH(AF$6,INDIRECT(VLOOKUP($E440,보상!$S:$AA,3,FALSE)),0),FALSE),"ERROR")</f>
        <v>3</v>
      </c>
      <c r="AG440" s="22">
        <v>0</v>
      </c>
      <c r="AH440" s="22">
        <v>0</v>
      </c>
      <c r="AI440" s="22">
        <v>0</v>
      </c>
      <c r="AJ440" s="22" t="b">
        <v>0</v>
      </c>
      <c r="AK440" s="22">
        <v>0</v>
      </c>
      <c r="AL440" s="22">
        <v>0</v>
      </c>
    </row>
    <row r="441" spans="1:38" ht="16.5" customHeight="1" x14ac:dyDescent="0.3">
      <c r="A441" s="21">
        <f>COUNTIF(FtbReward_Quest!$B:$B,$B441)+COUNTIF(FtbReward_Mode!$B:$B,$B441)+COUNTIF(FtbReward_Content!$B:$B,$B441)-1</f>
        <v>0</v>
      </c>
      <c r="B441" s="49">
        <f t="shared" si="19"/>
        <v>41043041</v>
      </c>
      <c r="C441" s="120">
        <v>4104304</v>
      </c>
      <c r="D441" s="49" t="s">
        <v>1855</v>
      </c>
      <c r="E441" s="49" t="s">
        <v>1935</v>
      </c>
      <c r="F441" s="120">
        <f>COUNTIF($C$8:$C441,$C441)</f>
        <v>1</v>
      </c>
      <c r="G441" s="49" t="b">
        <v>0</v>
      </c>
      <c r="H441" s="49">
        <v>0</v>
      </c>
      <c r="I441" s="129">
        <f>IFERROR(IF(H441=0,0,VLOOKUP(VLOOKUP(H441,#REF!,MATCH("strMailTitleID",#REF!,0),FALSE),#REF!,2,FALSE)),"ERROR")</f>
        <v>0</v>
      </c>
      <c r="J441" s="176">
        <v>0</v>
      </c>
      <c r="K441" s="129">
        <f>IFERROR(IF(J441=0,0,VLOOKUP(VLOOKUP(J441,#REF!,MATCH("strMailTitleID",#REF!,0),FALSE),#REF!,2,FALSE)),"ERROR")</f>
        <v>0</v>
      </c>
      <c r="L441" s="49">
        <f ca="1">IFERROR(VLOOKUP($B441,INDIRECT(VLOOKUP($E441,보상!$S:$AA,2,FALSE)),MATCH(L$6,INDIRECT(VLOOKUP($E441,보상!$S:$AA,3,FALSE)),0),FALSE),"ERROR")</f>
        <v>600</v>
      </c>
      <c r="M441" s="49">
        <v>0</v>
      </c>
      <c r="N441" s="49">
        <v>0</v>
      </c>
      <c r="O441" s="49">
        <v>0</v>
      </c>
      <c r="P441" s="49" t="str">
        <f ca="1">IFERROR(VLOOKUP($B441,INDIRECT(VLOOKUP($E441,보상!$S:$AA,2,FALSE)),MATCH(P$6,INDIRECT(VLOOKUP($E441,보상!$S:$AA,3,FALSE)),0),FALSE),"ERROR")</f>
        <v>Gold</v>
      </c>
      <c r="Q441" s="49">
        <f ca="1">IFERROR(VLOOKUP($B441,INDIRECT(VLOOKUP($E441,보상!$S:$AA,2,FALSE)),MATCH(Q$6,INDIRECT(VLOOKUP($E441,보상!$S:$AA,3,FALSE)),0),FALSE),"ERROR")</f>
        <v>6000</v>
      </c>
      <c r="R441" s="49" t="b">
        <v>0</v>
      </c>
      <c r="S441" s="50" t="b">
        <v>0</v>
      </c>
      <c r="T441" s="50">
        <f ca="1">IFERROR(VLOOKUP($B441,INDIRECT(VLOOKUP($E441,보상!$S:$AA,2,FALSE)),MATCH(T$6,INDIRECT(VLOOKUP($E441,보상!$S:$AA,3,FALSE)),0),FALSE),"ERROR")</f>
        <v>152001</v>
      </c>
      <c r="U441" s="134" t="str">
        <f ca="1">IFERROR(IF(T441=0,0,VLOOKUP(SUBSTITUTE(VLOOKUP(T441,#REF!,MATCH("strItemName",#REF!,0),FALSE),"SUI_",""),#REF!,2,FALSE)),"ERROR")</f>
        <v>ERROR</v>
      </c>
      <c r="V441" s="177">
        <f t="shared" ca="1" si="18"/>
        <v>152001</v>
      </c>
      <c r="W441" s="134" t="str">
        <f ca="1">IFERROR(IF(V441=0,0,VLOOKUP(SUBSTITUTE(VLOOKUP(V441,#REF!,MATCH("strItemName",#REF!,0),FALSE),"SUI_",""),#REF!,2,FALSE)),"ERROR")</f>
        <v>ERROR</v>
      </c>
      <c r="X441" s="177">
        <f t="shared" ca="1" si="18"/>
        <v>152001</v>
      </c>
      <c r="Y441" s="134" t="str">
        <f ca="1">IFERROR(IF(X441=0,0,VLOOKUP(SUBSTITUTE(VLOOKUP(X441,#REF!,MATCH("strItemName",#REF!,0),FALSE),"SUI_",""),#REF!,2,FALSE)),"ERROR")</f>
        <v>ERROR</v>
      </c>
      <c r="Z441" s="177">
        <f t="shared" ca="1" si="18"/>
        <v>152001</v>
      </c>
      <c r="AA441" s="134" t="str">
        <f ca="1">IFERROR(IF(Z441=0,0,VLOOKUP(SUBSTITUTE(VLOOKUP(Z441,#REF!,MATCH("strItemName",#REF!,0),FALSE),"SUI_",""),#REF!,2,FALSE)),"ERROR")</f>
        <v>ERROR</v>
      </c>
      <c r="AB441" s="177">
        <f t="shared" ca="1" si="18"/>
        <v>152001</v>
      </c>
      <c r="AC441" s="134" t="str">
        <f ca="1">IFERROR(IF(AB441=0,0,VLOOKUP(SUBSTITUTE(VLOOKUP(AB441,#REF!,MATCH("strItemName",#REF!,0),FALSE),"SUI_",""),#REF!,2,FALSE)),"ERROR")</f>
        <v>ERROR</v>
      </c>
      <c r="AD441" s="88">
        <v>0</v>
      </c>
      <c r="AE441" s="134">
        <v>0</v>
      </c>
      <c r="AF441" s="49">
        <f ca="1">IFERROR(VLOOKUP($B441,INDIRECT(VLOOKUP($E441,보상!$S:$AA,2,FALSE)),MATCH(AF$6,INDIRECT(VLOOKUP($E441,보상!$S:$AA,3,FALSE)),0),FALSE),"ERROR")</f>
        <v>4</v>
      </c>
      <c r="AG441" s="22">
        <v>0</v>
      </c>
      <c r="AH441" s="22">
        <v>0</v>
      </c>
      <c r="AI441" s="22">
        <v>0</v>
      </c>
      <c r="AJ441" s="22" t="b">
        <v>0</v>
      </c>
      <c r="AK441" s="22">
        <v>0</v>
      </c>
      <c r="AL441" s="22">
        <v>0</v>
      </c>
    </row>
    <row r="442" spans="1:38" ht="16.5" customHeight="1" x14ac:dyDescent="0.3">
      <c r="A442" s="21">
        <f>COUNTIF(FtbReward_Quest!$B:$B,$B442)+COUNTIF(FtbReward_Mode!$B:$B,$B442)+COUNTIF(FtbReward_Content!$B:$B,$B442)-1</f>
        <v>0</v>
      </c>
      <c r="B442" s="49">
        <f t="shared" si="19"/>
        <v>41043051</v>
      </c>
      <c r="C442" s="120">
        <v>4104305</v>
      </c>
      <c r="D442" s="49" t="s">
        <v>1855</v>
      </c>
      <c r="E442" s="49" t="s">
        <v>1935</v>
      </c>
      <c r="F442" s="120">
        <f>COUNTIF($C$8:$C442,$C442)</f>
        <v>1</v>
      </c>
      <c r="G442" s="49" t="b">
        <v>0</v>
      </c>
      <c r="H442" s="49">
        <v>0</v>
      </c>
      <c r="I442" s="129">
        <f>IFERROR(IF(H442=0,0,VLOOKUP(VLOOKUP(H442,#REF!,MATCH("strMailTitleID",#REF!,0),FALSE),#REF!,2,FALSE)),"ERROR")</f>
        <v>0</v>
      </c>
      <c r="J442" s="176">
        <v>0</v>
      </c>
      <c r="K442" s="129">
        <f>IFERROR(IF(J442=0,0,VLOOKUP(VLOOKUP(J442,#REF!,MATCH("strMailTitleID",#REF!,0),FALSE),#REF!,2,FALSE)),"ERROR")</f>
        <v>0</v>
      </c>
      <c r="L442" s="49">
        <f ca="1">IFERROR(VLOOKUP($B442,INDIRECT(VLOOKUP($E442,보상!$S:$AA,2,FALSE)),MATCH(L$6,INDIRECT(VLOOKUP($E442,보상!$S:$AA,3,FALSE)),0),FALSE),"ERROR")</f>
        <v>750</v>
      </c>
      <c r="M442" s="49">
        <v>0</v>
      </c>
      <c r="N442" s="49">
        <v>0</v>
      </c>
      <c r="O442" s="49">
        <v>0</v>
      </c>
      <c r="P442" s="49" t="str">
        <f ca="1">IFERROR(VLOOKUP($B442,INDIRECT(VLOOKUP($E442,보상!$S:$AA,2,FALSE)),MATCH(P$6,INDIRECT(VLOOKUP($E442,보상!$S:$AA,3,FALSE)),0),FALSE),"ERROR")</f>
        <v>Gold</v>
      </c>
      <c r="Q442" s="49">
        <f ca="1">IFERROR(VLOOKUP($B442,INDIRECT(VLOOKUP($E442,보상!$S:$AA,2,FALSE)),MATCH(Q$6,INDIRECT(VLOOKUP($E442,보상!$S:$AA,3,FALSE)),0),FALSE),"ERROR")</f>
        <v>7500</v>
      </c>
      <c r="R442" s="49" t="b">
        <v>0</v>
      </c>
      <c r="S442" s="50" t="b">
        <v>0</v>
      </c>
      <c r="T442" s="50">
        <f ca="1">IFERROR(VLOOKUP($B442,INDIRECT(VLOOKUP($E442,보상!$S:$AA,2,FALSE)),MATCH(T$6,INDIRECT(VLOOKUP($E442,보상!$S:$AA,3,FALSE)),0),FALSE),"ERROR")</f>
        <v>152001</v>
      </c>
      <c r="U442" s="134" t="str">
        <f ca="1">IFERROR(IF(T442=0,0,VLOOKUP(SUBSTITUTE(VLOOKUP(T442,#REF!,MATCH("strItemName",#REF!,0),FALSE),"SUI_",""),#REF!,2,FALSE)),"ERROR")</f>
        <v>ERROR</v>
      </c>
      <c r="V442" s="177">
        <f t="shared" ca="1" si="18"/>
        <v>152001</v>
      </c>
      <c r="W442" s="134" t="str">
        <f ca="1">IFERROR(IF(V442=0,0,VLOOKUP(SUBSTITUTE(VLOOKUP(V442,#REF!,MATCH("strItemName",#REF!,0),FALSE),"SUI_",""),#REF!,2,FALSE)),"ERROR")</f>
        <v>ERROR</v>
      </c>
      <c r="X442" s="177">
        <f t="shared" ca="1" si="18"/>
        <v>152001</v>
      </c>
      <c r="Y442" s="134" t="str">
        <f ca="1">IFERROR(IF(X442=0,0,VLOOKUP(SUBSTITUTE(VLOOKUP(X442,#REF!,MATCH("strItemName",#REF!,0),FALSE),"SUI_",""),#REF!,2,FALSE)),"ERROR")</f>
        <v>ERROR</v>
      </c>
      <c r="Z442" s="177">
        <f t="shared" ca="1" si="18"/>
        <v>152001</v>
      </c>
      <c r="AA442" s="134" t="str">
        <f ca="1">IFERROR(IF(Z442=0,0,VLOOKUP(SUBSTITUTE(VLOOKUP(Z442,#REF!,MATCH("strItemName",#REF!,0),FALSE),"SUI_",""),#REF!,2,FALSE)),"ERROR")</f>
        <v>ERROR</v>
      </c>
      <c r="AB442" s="177">
        <f t="shared" ca="1" si="18"/>
        <v>152001</v>
      </c>
      <c r="AC442" s="134" t="str">
        <f ca="1">IFERROR(IF(AB442=0,0,VLOOKUP(SUBSTITUTE(VLOOKUP(AB442,#REF!,MATCH("strItemName",#REF!,0),FALSE),"SUI_",""),#REF!,2,FALSE)),"ERROR")</f>
        <v>ERROR</v>
      </c>
      <c r="AD442" s="88">
        <v>0</v>
      </c>
      <c r="AE442" s="134">
        <v>0</v>
      </c>
      <c r="AF442" s="49">
        <f ca="1">IFERROR(VLOOKUP($B442,INDIRECT(VLOOKUP($E442,보상!$S:$AA,2,FALSE)),MATCH(AF$6,INDIRECT(VLOOKUP($E442,보상!$S:$AA,3,FALSE)),0),FALSE),"ERROR")</f>
        <v>5</v>
      </c>
      <c r="AG442" s="22">
        <v>0</v>
      </c>
      <c r="AH442" s="22">
        <v>0</v>
      </c>
      <c r="AI442" s="22">
        <v>0</v>
      </c>
      <c r="AJ442" s="22" t="b">
        <v>0</v>
      </c>
      <c r="AK442" s="22">
        <v>0</v>
      </c>
      <c r="AL442" s="22">
        <v>0</v>
      </c>
    </row>
    <row r="443" spans="1:38" ht="16.5" customHeight="1" x14ac:dyDescent="0.3">
      <c r="A443" s="21">
        <f>COUNTIF(FtbReward_Quest!$B:$B,$B443)+COUNTIF(FtbReward_Mode!$B:$B,$B443)+COUNTIF(FtbReward_Content!$B:$B,$B443)-1</f>
        <v>0</v>
      </c>
      <c r="B443" s="49">
        <f t="shared" si="19"/>
        <v>41051011</v>
      </c>
      <c r="C443" s="120">
        <v>4105101</v>
      </c>
      <c r="D443" s="49" t="s">
        <v>1855</v>
      </c>
      <c r="E443" s="49" t="s">
        <v>1935</v>
      </c>
      <c r="F443" s="120">
        <f>COUNTIF($C$8:$C443,$C443)</f>
        <v>1</v>
      </c>
      <c r="G443" s="49" t="b">
        <v>0</v>
      </c>
      <c r="H443" s="49">
        <v>0</v>
      </c>
      <c r="I443" s="129">
        <f>IFERROR(IF(H443=0,0,VLOOKUP(VLOOKUP(H443,#REF!,MATCH("strMailTitleID",#REF!,0),FALSE),#REF!,2,FALSE)),"ERROR")</f>
        <v>0</v>
      </c>
      <c r="J443" s="176">
        <v>0</v>
      </c>
      <c r="K443" s="129">
        <f>IFERROR(IF(J443=0,0,VLOOKUP(VLOOKUP(J443,#REF!,MATCH("strMailTitleID",#REF!,0),FALSE),#REF!,2,FALSE)),"ERROR")</f>
        <v>0</v>
      </c>
      <c r="L443" s="49">
        <f ca="1">IFERROR(VLOOKUP($B443,INDIRECT(VLOOKUP($E443,보상!$S:$AA,2,FALSE)),MATCH(L$6,INDIRECT(VLOOKUP($E443,보상!$S:$AA,3,FALSE)),0),FALSE),"ERROR")</f>
        <v>150</v>
      </c>
      <c r="M443" s="49">
        <v>0</v>
      </c>
      <c r="N443" s="49">
        <v>0</v>
      </c>
      <c r="O443" s="49">
        <v>0</v>
      </c>
      <c r="P443" s="49" t="str">
        <f ca="1">IFERROR(VLOOKUP($B443,INDIRECT(VLOOKUP($E443,보상!$S:$AA,2,FALSE)),MATCH(P$6,INDIRECT(VLOOKUP($E443,보상!$S:$AA,3,FALSE)),0),FALSE),"ERROR")</f>
        <v>Gold</v>
      </c>
      <c r="Q443" s="49">
        <f ca="1">IFERROR(VLOOKUP($B443,INDIRECT(VLOOKUP($E443,보상!$S:$AA,2,FALSE)),MATCH(Q$6,INDIRECT(VLOOKUP($E443,보상!$S:$AA,3,FALSE)),0),FALSE),"ERROR")</f>
        <v>1500</v>
      </c>
      <c r="R443" s="49" t="b">
        <v>0</v>
      </c>
      <c r="S443" s="50" t="b">
        <v>0</v>
      </c>
      <c r="T443" s="50">
        <f ca="1">IFERROR(VLOOKUP($B443,INDIRECT(VLOOKUP($E443,보상!$S:$AA,2,FALSE)),MATCH(T$6,INDIRECT(VLOOKUP($E443,보상!$S:$AA,3,FALSE)),0),FALSE),"ERROR")</f>
        <v>2101001</v>
      </c>
      <c r="U443" s="134" t="str">
        <f ca="1">IFERROR(IF(T443=0,0,VLOOKUP(SUBSTITUTE(VLOOKUP(T443,#REF!,MATCH("strItemName",#REF!,0),FALSE),"SUI_",""),#REF!,2,FALSE)),"ERROR")</f>
        <v>ERROR</v>
      </c>
      <c r="V443" s="177">
        <f t="shared" ca="1" si="18"/>
        <v>2101001</v>
      </c>
      <c r="W443" s="134" t="str">
        <f ca="1">IFERROR(IF(V443=0,0,VLOOKUP(SUBSTITUTE(VLOOKUP(V443,#REF!,MATCH("strItemName",#REF!,0),FALSE),"SUI_",""),#REF!,2,FALSE)),"ERROR")</f>
        <v>ERROR</v>
      </c>
      <c r="X443" s="177">
        <f t="shared" ca="1" si="18"/>
        <v>2101001</v>
      </c>
      <c r="Y443" s="134" t="str">
        <f ca="1">IFERROR(IF(X443=0,0,VLOOKUP(SUBSTITUTE(VLOOKUP(X443,#REF!,MATCH("strItemName",#REF!,0),FALSE),"SUI_",""),#REF!,2,FALSE)),"ERROR")</f>
        <v>ERROR</v>
      </c>
      <c r="Z443" s="177">
        <f t="shared" ca="1" si="18"/>
        <v>2101001</v>
      </c>
      <c r="AA443" s="134" t="str">
        <f ca="1">IFERROR(IF(Z443=0,0,VLOOKUP(SUBSTITUTE(VLOOKUP(Z443,#REF!,MATCH("strItemName",#REF!,0),FALSE),"SUI_",""),#REF!,2,FALSE)),"ERROR")</f>
        <v>ERROR</v>
      </c>
      <c r="AB443" s="177">
        <f t="shared" ca="1" si="18"/>
        <v>2101001</v>
      </c>
      <c r="AC443" s="134" t="str">
        <f ca="1">IFERROR(IF(AB443=0,0,VLOOKUP(SUBSTITUTE(VLOOKUP(AB443,#REF!,MATCH("strItemName",#REF!,0),FALSE),"SUI_",""),#REF!,2,FALSE)),"ERROR")</f>
        <v>ERROR</v>
      </c>
      <c r="AD443" s="88">
        <v>0</v>
      </c>
      <c r="AE443" s="134">
        <v>0</v>
      </c>
      <c r="AF443" s="49">
        <f ca="1">IFERROR(VLOOKUP($B443,INDIRECT(VLOOKUP($E443,보상!$S:$AA,2,FALSE)),MATCH(AF$6,INDIRECT(VLOOKUP($E443,보상!$S:$AA,3,FALSE)),0),FALSE),"ERROR")</f>
        <v>1</v>
      </c>
      <c r="AG443" s="22">
        <v>0</v>
      </c>
      <c r="AH443" s="22">
        <v>0</v>
      </c>
      <c r="AI443" s="22">
        <v>0</v>
      </c>
      <c r="AJ443" s="22" t="b">
        <v>0</v>
      </c>
      <c r="AK443" s="22">
        <v>0</v>
      </c>
      <c r="AL443" s="22">
        <v>0</v>
      </c>
    </row>
    <row r="444" spans="1:38" ht="16.5" customHeight="1" x14ac:dyDescent="0.3">
      <c r="A444" s="21">
        <f>COUNTIF(FtbReward_Quest!$B:$B,$B444)+COUNTIF(FtbReward_Mode!$B:$B,$B444)+COUNTIF(FtbReward_Content!$B:$B,$B444)-1</f>
        <v>0</v>
      </c>
      <c r="B444" s="49">
        <f t="shared" si="19"/>
        <v>41051021</v>
      </c>
      <c r="C444" s="120">
        <v>4105102</v>
      </c>
      <c r="D444" s="49" t="s">
        <v>1857</v>
      </c>
      <c r="E444" s="49" t="s">
        <v>1935</v>
      </c>
      <c r="F444" s="120">
        <f>COUNTIF($C$8:$C444,$C444)</f>
        <v>1</v>
      </c>
      <c r="G444" s="49" t="b">
        <v>0</v>
      </c>
      <c r="H444" s="49">
        <v>0</v>
      </c>
      <c r="I444" s="129">
        <f>IFERROR(IF(H444=0,0,VLOOKUP(VLOOKUP(H444,#REF!,MATCH("strMailTitleID",#REF!,0),FALSE),#REF!,2,FALSE)),"ERROR")</f>
        <v>0</v>
      </c>
      <c r="J444" s="176">
        <v>0</v>
      </c>
      <c r="K444" s="129">
        <f>IFERROR(IF(J444=0,0,VLOOKUP(VLOOKUP(J444,#REF!,MATCH("strMailTitleID",#REF!,0),FALSE),#REF!,2,FALSE)),"ERROR")</f>
        <v>0</v>
      </c>
      <c r="L444" s="49">
        <f ca="1">IFERROR(VLOOKUP($B444,INDIRECT(VLOOKUP($E444,보상!$S:$AA,2,FALSE)),MATCH(L$6,INDIRECT(VLOOKUP($E444,보상!$S:$AA,3,FALSE)),0),FALSE),"ERROR")</f>
        <v>300</v>
      </c>
      <c r="M444" s="49">
        <v>0</v>
      </c>
      <c r="N444" s="49">
        <v>0</v>
      </c>
      <c r="O444" s="49">
        <v>0</v>
      </c>
      <c r="P444" s="49" t="str">
        <f ca="1">IFERROR(VLOOKUP($B444,INDIRECT(VLOOKUP($E444,보상!$S:$AA,2,FALSE)),MATCH(P$6,INDIRECT(VLOOKUP($E444,보상!$S:$AA,3,FALSE)),0),FALSE),"ERROR")</f>
        <v>Gold</v>
      </c>
      <c r="Q444" s="49">
        <f ca="1">IFERROR(VLOOKUP($B444,INDIRECT(VLOOKUP($E444,보상!$S:$AA,2,FALSE)),MATCH(Q$6,INDIRECT(VLOOKUP($E444,보상!$S:$AA,3,FALSE)),0),FALSE),"ERROR")</f>
        <v>3000</v>
      </c>
      <c r="R444" s="49" t="b">
        <v>0</v>
      </c>
      <c r="S444" s="50" t="b">
        <v>0</v>
      </c>
      <c r="T444" s="50">
        <f ca="1">IFERROR(VLOOKUP($B444,INDIRECT(VLOOKUP($E444,보상!$S:$AA,2,FALSE)),MATCH(T$6,INDIRECT(VLOOKUP($E444,보상!$S:$AA,3,FALSE)),0),FALSE),"ERROR")</f>
        <v>2101001</v>
      </c>
      <c r="U444" s="134" t="str">
        <f ca="1">IFERROR(IF(T444=0,0,VLOOKUP(SUBSTITUTE(VLOOKUP(T444,#REF!,MATCH("strItemName",#REF!,0),FALSE),"SUI_",""),#REF!,2,FALSE)),"ERROR")</f>
        <v>ERROR</v>
      </c>
      <c r="V444" s="177">
        <f t="shared" ca="1" si="18"/>
        <v>2101001</v>
      </c>
      <c r="W444" s="134" t="str">
        <f ca="1">IFERROR(IF(V444=0,0,VLOOKUP(SUBSTITUTE(VLOOKUP(V444,#REF!,MATCH("strItemName",#REF!,0),FALSE),"SUI_",""),#REF!,2,FALSE)),"ERROR")</f>
        <v>ERROR</v>
      </c>
      <c r="X444" s="177">
        <f t="shared" ca="1" si="18"/>
        <v>2101001</v>
      </c>
      <c r="Y444" s="134" t="str">
        <f ca="1">IFERROR(IF(X444=0,0,VLOOKUP(SUBSTITUTE(VLOOKUP(X444,#REF!,MATCH("strItemName",#REF!,0),FALSE),"SUI_",""),#REF!,2,FALSE)),"ERROR")</f>
        <v>ERROR</v>
      </c>
      <c r="Z444" s="177">
        <f t="shared" ca="1" si="18"/>
        <v>2101001</v>
      </c>
      <c r="AA444" s="134" t="str">
        <f ca="1">IFERROR(IF(Z444=0,0,VLOOKUP(SUBSTITUTE(VLOOKUP(Z444,#REF!,MATCH("strItemName",#REF!,0),FALSE),"SUI_",""),#REF!,2,FALSE)),"ERROR")</f>
        <v>ERROR</v>
      </c>
      <c r="AB444" s="177">
        <f t="shared" ca="1" si="18"/>
        <v>2101001</v>
      </c>
      <c r="AC444" s="134" t="str">
        <f ca="1">IFERROR(IF(AB444=0,0,VLOOKUP(SUBSTITUTE(VLOOKUP(AB444,#REF!,MATCH("strItemName",#REF!,0),FALSE),"SUI_",""),#REF!,2,FALSE)),"ERROR")</f>
        <v>ERROR</v>
      </c>
      <c r="AD444" s="88">
        <v>0</v>
      </c>
      <c r="AE444" s="134">
        <v>0</v>
      </c>
      <c r="AF444" s="49">
        <f ca="1">IFERROR(VLOOKUP($B444,INDIRECT(VLOOKUP($E444,보상!$S:$AA,2,FALSE)),MATCH(AF$6,INDIRECT(VLOOKUP($E444,보상!$S:$AA,3,FALSE)),0),FALSE),"ERROR")</f>
        <v>1</v>
      </c>
      <c r="AG444" s="22">
        <v>0</v>
      </c>
      <c r="AH444" s="22">
        <v>0</v>
      </c>
      <c r="AI444" s="22">
        <v>0</v>
      </c>
      <c r="AJ444" s="22" t="b">
        <v>0</v>
      </c>
      <c r="AK444" s="22">
        <v>0</v>
      </c>
      <c r="AL444" s="22">
        <v>0</v>
      </c>
    </row>
    <row r="445" spans="1:38" ht="16.5" customHeight="1" x14ac:dyDescent="0.3">
      <c r="A445" s="21">
        <f>COUNTIF(FtbReward_Quest!$B:$B,$B445)+COUNTIF(FtbReward_Mode!$B:$B,$B445)+COUNTIF(FtbReward_Content!$B:$B,$B445)-1</f>
        <v>0</v>
      </c>
      <c r="B445" s="49">
        <f t="shared" si="19"/>
        <v>41051031</v>
      </c>
      <c r="C445" s="120">
        <v>4105103</v>
      </c>
      <c r="D445" s="49" t="s">
        <v>1857</v>
      </c>
      <c r="E445" s="49" t="s">
        <v>1935</v>
      </c>
      <c r="F445" s="120">
        <f>COUNTIF($C$8:$C445,$C445)</f>
        <v>1</v>
      </c>
      <c r="G445" s="49" t="b">
        <v>0</v>
      </c>
      <c r="H445" s="49">
        <v>0</v>
      </c>
      <c r="I445" s="129">
        <f>IFERROR(IF(H445=0,0,VLOOKUP(VLOOKUP(H445,#REF!,MATCH("strMailTitleID",#REF!,0),FALSE),#REF!,2,FALSE)),"ERROR")</f>
        <v>0</v>
      </c>
      <c r="J445" s="176">
        <v>0</v>
      </c>
      <c r="K445" s="129">
        <f>IFERROR(IF(J445=0,0,VLOOKUP(VLOOKUP(J445,#REF!,MATCH("strMailTitleID",#REF!,0),FALSE),#REF!,2,FALSE)),"ERROR")</f>
        <v>0</v>
      </c>
      <c r="L445" s="49">
        <f ca="1">IFERROR(VLOOKUP($B445,INDIRECT(VLOOKUP($E445,보상!$S:$AA,2,FALSE)),MATCH(L$6,INDIRECT(VLOOKUP($E445,보상!$S:$AA,3,FALSE)),0),FALSE),"ERROR")</f>
        <v>450</v>
      </c>
      <c r="M445" s="49">
        <v>0</v>
      </c>
      <c r="N445" s="49">
        <v>0</v>
      </c>
      <c r="O445" s="49">
        <v>0</v>
      </c>
      <c r="P445" s="49" t="str">
        <f ca="1">IFERROR(VLOOKUP($B445,INDIRECT(VLOOKUP($E445,보상!$S:$AA,2,FALSE)),MATCH(P$6,INDIRECT(VLOOKUP($E445,보상!$S:$AA,3,FALSE)),0),FALSE),"ERROR")</f>
        <v>Gold</v>
      </c>
      <c r="Q445" s="49">
        <f ca="1">IFERROR(VLOOKUP($B445,INDIRECT(VLOOKUP($E445,보상!$S:$AA,2,FALSE)),MATCH(Q$6,INDIRECT(VLOOKUP($E445,보상!$S:$AA,3,FALSE)),0),FALSE),"ERROR")</f>
        <v>4500</v>
      </c>
      <c r="R445" s="49" t="b">
        <v>0</v>
      </c>
      <c r="S445" s="50" t="b">
        <v>0</v>
      </c>
      <c r="T445" s="50">
        <f ca="1">IFERROR(VLOOKUP($B445,INDIRECT(VLOOKUP($E445,보상!$S:$AA,2,FALSE)),MATCH(T$6,INDIRECT(VLOOKUP($E445,보상!$S:$AA,3,FALSE)),0),FALSE),"ERROR")</f>
        <v>2101001</v>
      </c>
      <c r="U445" s="134" t="str">
        <f ca="1">IFERROR(IF(T445=0,0,VLOOKUP(SUBSTITUTE(VLOOKUP(T445,#REF!,MATCH("strItemName",#REF!,0),FALSE),"SUI_",""),#REF!,2,FALSE)),"ERROR")</f>
        <v>ERROR</v>
      </c>
      <c r="V445" s="177">
        <f t="shared" ca="1" si="18"/>
        <v>2101001</v>
      </c>
      <c r="W445" s="134" t="str">
        <f ca="1">IFERROR(IF(V445=0,0,VLOOKUP(SUBSTITUTE(VLOOKUP(V445,#REF!,MATCH("strItemName",#REF!,0),FALSE),"SUI_",""),#REF!,2,FALSE)),"ERROR")</f>
        <v>ERROR</v>
      </c>
      <c r="X445" s="177">
        <f t="shared" ca="1" si="18"/>
        <v>2101001</v>
      </c>
      <c r="Y445" s="134" t="str">
        <f ca="1">IFERROR(IF(X445=0,0,VLOOKUP(SUBSTITUTE(VLOOKUP(X445,#REF!,MATCH("strItemName",#REF!,0),FALSE),"SUI_",""),#REF!,2,FALSE)),"ERROR")</f>
        <v>ERROR</v>
      </c>
      <c r="Z445" s="177">
        <f t="shared" ca="1" si="18"/>
        <v>2101001</v>
      </c>
      <c r="AA445" s="134" t="str">
        <f ca="1">IFERROR(IF(Z445=0,0,VLOOKUP(SUBSTITUTE(VLOOKUP(Z445,#REF!,MATCH("strItemName",#REF!,0),FALSE),"SUI_",""),#REF!,2,FALSE)),"ERROR")</f>
        <v>ERROR</v>
      </c>
      <c r="AB445" s="177">
        <f t="shared" ca="1" si="18"/>
        <v>2101001</v>
      </c>
      <c r="AC445" s="134" t="str">
        <f ca="1">IFERROR(IF(AB445=0,0,VLOOKUP(SUBSTITUTE(VLOOKUP(AB445,#REF!,MATCH("strItemName",#REF!,0),FALSE),"SUI_",""),#REF!,2,FALSE)),"ERROR")</f>
        <v>ERROR</v>
      </c>
      <c r="AD445" s="88">
        <v>0</v>
      </c>
      <c r="AE445" s="134">
        <v>0</v>
      </c>
      <c r="AF445" s="49">
        <f ca="1">IFERROR(VLOOKUP($B445,INDIRECT(VLOOKUP($E445,보상!$S:$AA,2,FALSE)),MATCH(AF$6,INDIRECT(VLOOKUP($E445,보상!$S:$AA,3,FALSE)),0),FALSE),"ERROR")</f>
        <v>1</v>
      </c>
      <c r="AG445" s="22">
        <v>0</v>
      </c>
      <c r="AH445" s="22">
        <v>0</v>
      </c>
      <c r="AI445" s="22">
        <v>0</v>
      </c>
      <c r="AJ445" s="22" t="b">
        <v>0</v>
      </c>
      <c r="AK445" s="22">
        <v>0</v>
      </c>
      <c r="AL445" s="22">
        <v>0</v>
      </c>
    </row>
    <row r="446" spans="1:38" ht="16.5" customHeight="1" x14ac:dyDescent="0.3">
      <c r="A446" s="21">
        <f>COUNTIF(FtbReward_Quest!$B:$B,$B446)+COUNTIF(FtbReward_Mode!$B:$B,$B446)+COUNTIF(FtbReward_Content!$B:$B,$B446)-1</f>
        <v>0</v>
      </c>
      <c r="B446" s="49">
        <f t="shared" si="19"/>
        <v>41051041</v>
      </c>
      <c r="C446" s="120">
        <v>4105104</v>
      </c>
      <c r="D446" s="49" t="s">
        <v>1857</v>
      </c>
      <c r="E446" s="49" t="s">
        <v>1935</v>
      </c>
      <c r="F446" s="120">
        <f>COUNTIF($C$8:$C446,$C446)</f>
        <v>1</v>
      </c>
      <c r="G446" s="49" t="b">
        <v>0</v>
      </c>
      <c r="H446" s="49">
        <v>0</v>
      </c>
      <c r="I446" s="129">
        <f>IFERROR(IF(H446=0,0,VLOOKUP(VLOOKUP(H446,#REF!,MATCH("strMailTitleID",#REF!,0),FALSE),#REF!,2,FALSE)),"ERROR")</f>
        <v>0</v>
      </c>
      <c r="J446" s="176">
        <v>0</v>
      </c>
      <c r="K446" s="129">
        <f>IFERROR(IF(J446=0,0,VLOOKUP(VLOOKUP(J446,#REF!,MATCH("strMailTitleID",#REF!,0),FALSE),#REF!,2,FALSE)),"ERROR")</f>
        <v>0</v>
      </c>
      <c r="L446" s="49">
        <f ca="1">IFERROR(VLOOKUP($B446,INDIRECT(VLOOKUP($E446,보상!$S:$AA,2,FALSE)),MATCH(L$6,INDIRECT(VLOOKUP($E446,보상!$S:$AA,3,FALSE)),0),FALSE),"ERROR")</f>
        <v>600</v>
      </c>
      <c r="M446" s="49">
        <v>0</v>
      </c>
      <c r="N446" s="49">
        <v>0</v>
      </c>
      <c r="O446" s="49">
        <v>0</v>
      </c>
      <c r="P446" s="49" t="str">
        <f ca="1">IFERROR(VLOOKUP($B446,INDIRECT(VLOOKUP($E446,보상!$S:$AA,2,FALSE)),MATCH(P$6,INDIRECT(VLOOKUP($E446,보상!$S:$AA,3,FALSE)),0),FALSE),"ERROR")</f>
        <v>Gold</v>
      </c>
      <c r="Q446" s="49">
        <f ca="1">IFERROR(VLOOKUP($B446,INDIRECT(VLOOKUP($E446,보상!$S:$AA,2,FALSE)),MATCH(Q$6,INDIRECT(VLOOKUP($E446,보상!$S:$AA,3,FALSE)),0),FALSE),"ERROR")</f>
        <v>6000</v>
      </c>
      <c r="R446" s="49" t="b">
        <v>0</v>
      </c>
      <c r="S446" s="50" t="b">
        <v>0</v>
      </c>
      <c r="T446" s="50">
        <f ca="1">IFERROR(VLOOKUP($B446,INDIRECT(VLOOKUP($E446,보상!$S:$AA,2,FALSE)),MATCH(T$6,INDIRECT(VLOOKUP($E446,보상!$S:$AA,3,FALSE)),0),FALSE),"ERROR")</f>
        <v>2101001</v>
      </c>
      <c r="U446" s="134" t="str">
        <f ca="1">IFERROR(IF(T446=0,0,VLOOKUP(SUBSTITUTE(VLOOKUP(T446,#REF!,MATCH("strItemName",#REF!,0),FALSE),"SUI_",""),#REF!,2,FALSE)),"ERROR")</f>
        <v>ERROR</v>
      </c>
      <c r="V446" s="177">
        <f t="shared" ca="1" si="18"/>
        <v>2101001</v>
      </c>
      <c r="W446" s="134" t="str">
        <f ca="1">IFERROR(IF(V446=0,0,VLOOKUP(SUBSTITUTE(VLOOKUP(V446,#REF!,MATCH("strItemName",#REF!,0),FALSE),"SUI_",""),#REF!,2,FALSE)),"ERROR")</f>
        <v>ERROR</v>
      </c>
      <c r="X446" s="177">
        <f t="shared" ca="1" si="18"/>
        <v>2101001</v>
      </c>
      <c r="Y446" s="134" t="str">
        <f ca="1">IFERROR(IF(X446=0,0,VLOOKUP(SUBSTITUTE(VLOOKUP(X446,#REF!,MATCH("strItemName",#REF!,0),FALSE),"SUI_",""),#REF!,2,FALSE)),"ERROR")</f>
        <v>ERROR</v>
      </c>
      <c r="Z446" s="177">
        <f t="shared" ca="1" si="18"/>
        <v>2101001</v>
      </c>
      <c r="AA446" s="134" t="str">
        <f ca="1">IFERROR(IF(Z446=0,0,VLOOKUP(SUBSTITUTE(VLOOKUP(Z446,#REF!,MATCH("strItemName",#REF!,0),FALSE),"SUI_",""),#REF!,2,FALSE)),"ERROR")</f>
        <v>ERROR</v>
      </c>
      <c r="AB446" s="177">
        <f t="shared" ca="1" si="18"/>
        <v>2101001</v>
      </c>
      <c r="AC446" s="134" t="str">
        <f ca="1">IFERROR(IF(AB446=0,0,VLOOKUP(SUBSTITUTE(VLOOKUP(AB446,#REF!,MATCH("strItemName",#REF!,0),FALSE),"SUI_",""),#REF!,2,FALSE)),"ERROR")</f>
        <v>ERROR</v>
      </c>
      <c r="AD446" s="88">
        <v>0</v>
      </c>
      <c r="AE446" s="134">
        <v>0</v>
      </c>
      <c r="AF446" s="49">
        <f ca="1">IFERROR(VLOOKUP($B446,INDIRECT(VLOOKUP($E446,보상!$S:$AA,2,FALSE)),MATCH(AF$6,INDIRECT(VLOOKUP($E446,보상!$S:$AA,3,FALSE)),0),FALSE),"ERROR")</f>
        <v>1</v>
      </c>
      <c r="AG446" s="22">
        <v>0</v>
      </c>
      <c r="AH446" s="22">
        <v>0</v>
      </c>
      <c r="AI446" s="22">
        <v>0</v>
      </c>
      <c r="AJ446" s="22" t="b">
        <v>0</v>
      </c>
      <c r="AK446" s="22">
        <v>0</v>
      </c>
      <c r="AL446" s="22">
        <v>0</v>
      </c>
    </row>
    <row r="447" spans="1:38" ht="16.5" customHeight="1" x14ac:dyDescent="0.3">
      <c r="A447" s="21">
        <f>COUNTIF(FtbReward_Quest!$B:$B,$B447)+COUNTIF(FtbReward_Mode!$B:$B,$B447)+COUNTIF(FtbReward_Content!$B:$B,$B447)-1</f>
        <v>0</v>
      </c>
      <c r="B447" s="49">
        <f t="shared" si="19"/>
        <v>41051051</v>
      </c>
      <c r="C447" s="120">
        <v>4105105</v>
      </c>
      <c r="D447" s="49" t="s">
        <v>1858</v>
      </c>
      <c r="E447" s="49" t="s">
        <v>1935</v>
      </c>
      <c r="F447" s="120">
        <f>COUNTIF($C$8:$C447,$C447)</f>
        <v>1</v>
      </c>
      <c r="G447" s="49" t="b">
        <v>0</v>
      </c>
      <c r="H447" s="49">
        <v>0</v>
      </c>
      <c r="I447" s="129">
        <f>IFERROR(IF(H447=0,0,VLOOKUP(VLOOKUP(H447,#REF!,MATCH("strMailTitleID",#REF!,0),FALSE),#REF!,2,FALSE)),"ERROR")</f>
        <v>0</v>
      </c>
      <c r="J447" s="176">
        <v>0</v>
      </c>
      <c r="K447" s="129">
        <f>IFERROR(IF(J447=0,0,VLOOKUP(VLOOKUP(J447,#REF!,MATCH("strMailTitleID",#REF!,0),FALSE),#REF!,2,FALSE)),"ERROR")</f>
        <v>0</v>
      </c>
      <c r="L447" s="49">
        <f ca="1">IFERROR(VLOOKUP($B447,INDIRECT(VLOOKUP($E447,보상!$S:$AA,2,FALSE)),MATCH(L$6,INDIRECT(VLOOKUP($E447,보상!$S:$AA,3,FALSE)),0),FALSE),"ERROR")</f>
        <v>750</v>
      </c>
      <c r="M447" s="49">
        <v>0</v>
      </c>
      <c r="N447" s="49">
        <v>0</v>
      </c>
      <c r="O447" s="49">
        <v>0</v>
      </c>
      <c r="P447" s="49" t="str">
        <f ca="1">IFERROR(VLOOKUP($B447,INDIRECT(VLOOKUP($E447,보상!$S:$AA,2,FALSE)),MATCH(P$6,INDIRECT(VLOOKUP($E447,보상!$S:$AA,3,FALSE)),0),FALSE),"ERROR")</f>
        <v>Gold</v>
      </c>
      <c r="Q447" s="49">
        <f ca="1">IFERROR(VLOOKUP($B447,INDIRECT(VLOOKUP($E447,보상!$S:$AA,2,FALSE)),MATCH(Q$6,INDIRECT(VLOOKUP($E447,보상!$S:$AA,3,FALSE)),0),FALSE),"ERROR")</f>
        <v>7500</v>
      </c>
      <c r="R447" s="49" t="b">
        <v>0</v>
      </c>
      <c r="S447" s="50" t="b">
        <v>0</v>
      </c>
      <c r="T447" s="50">
        <f ca="1">IFERROR(VLOOKUP($B447,INDIRECT(VLOOKUP($E447,보상!$S:$AA,2,FALSE)),MATCH(T$6,INDIRECT(VLOOKUP($E447,보상!$S:$AA,3,FALSE)),0),FALSE),"ERROR")</f>
        <v>2102001</v>
      </c>
      <c r="U447" s="134" t="str">
        <f ca="1">IFERROR(IF(T447=0,0,VLOOKUP(SUBSTITUTE(VLOOKUP(T447,#REF!,MATCH("strItemName",#REF!,0),FALSE),"SUI_",""),#REF!,2,FALSE)),"ERROR")</f>
        <v>ERROR</v>
      </c>
      <c r="V447" s="177">
        <f t="shared" ca="1" si="18"/>
        <v>2102001</v>
      </c>
      <c r="W447" s="134" t="str">
        <f ca="1">IFERROR(IF(V447=0,0,VLOOKUP(SUBSTITUTE(VLOOKUP(V447,#REF!,MATCH("strItemName",#REF!,0),FALSE),"SUI_",""),#REF!,2,FALSE)),"ERROR")</f>
        <v>ERROR</v>
      </c>
      <c r="X447" s="177">
        <f t="shared" ca="1" si="18"/>
        <v>2102001</v>
      </c>
      <c r="Y447" s="134" t="str">
        <f ca="1">IFERROR(IF(X447=0,0,VLOOKUP(SUBSTITUTE(VLOOKUP(X447,#REF!,MATCH("strItemName",#REF!,0),FALSE),"SUI_",""),#REF!,2,FALSE)),"ERROR")</f>
        <v>ERROR</v>
      </c>
      <c r="Z447" s="177">
        <f t="shared" ca="1" si="18"/>
        <v>2102001</v>
      </c>
      <c r="AA447" s="134" t="str">
        <f ca="1">IFERROR(IF(Z447=0,0,VLOOKUP(SUBSTITUTE(VLOOKUP(Z447,#REF!,MATCH("strItemName",#REF!,0),FALSE),"SUI_",""),#REF!,2,FALSE)),"ERROR")</f>
        <v>ERROR</v>
      </c>
      <c r="AB447" s="177">
        <f t="shared" ca="1" si="18"/>
        <v>2102001</v>
      </c>
      <c r="AC447" s="134" t="str">
        <f ca="1">IFERROR(IF(AB447=0,0,VLOOKUP(SUBSTITUTE(VLOOKUP(AB447,#REF!,MATCH("strItemName",#REF!,0),FALSE),"SUI_",""),#REF!,2,FALSE)),"ERROR")</f>
        <v>ERROR</v>
      </c>
      <c r="AD447" s="88">
        <v>0</v>
      </c>
      <c r="AE447" s="134">
        <v>0</v>
      </c>
      <c r="AF447" s="49">
        <f ca="1">IFERROR(VLOOKUP($B447,INDIRECT(VLOOKUP($E447,보상!$S:$AA,2,FALSE)),MATCH(AF$6,INDIRECT(VLOOKUP($E447,보상!$S:$AA,3,FALSE)),0),FALSE),"ERROR")</f>
        <v>1</v>
      </c>
      <c r="AG447" s="22">
        <v>0</v>
      </c>
      <c r="AH447" s="22">
        <v>0</v>
      </c>
      <c r="AI447" s="22">
        <v>0</v>
      </c>
      <c r="AJ447" s="22" t="b">
        <v>0</v>
      </c>
      <c r="AK447" s="22">
        <v>0</v>
      </c>
      <c r="AL447" s="22">
        <v>0</v>
      </c>
    </row>
    <row r="448" spans="1:38" ht="16.5" customHeight="1" x14ac:dyDescent="0.3">
      <c r="A448" s="21">
        <f>COUNTIF(FtbReward_Quest!$B:$B,$B448)+COUNTIF(FtbReward_Mode!$B:$B,$B448)+COUNTIF(FtbReward_Content!$B:$B,$B448)-1</f>
        <v>0</v>
      </c>
      <c r="B448" s="49">
        <f t="shared" si="19"/>
        <v>41051061</v>
      </c>
      <c r="C448" s="120">
        <v>4105106</v>
      </c>
      <c r="D448" s="49" t="s">
        <v>1858</v>
      </c>
      <c r="E448" s="49" t="s">
        <v>1935</v>
      </c>
      <c r="F448" s="120">
        <f>COUNTIF($C$8:$C448,$C448)</f>
        <v>1</v>
      </c>
      <c r="G448" s="49" t="b">
        <v>0</v>
      </c>
      <c r="H448" s="49">
        <v>0</v>
      </c>
      <c r="I448" s="129">
        <f>IFERROR(IF(H448=0,0,VLOOKUP(VLOOKUP(H448,#REF!,MATCH("strMailTitleID",#REF!,0),FALSE),#REF!,2,FALSE)),"ERROR")</f>
        <v>0</v>
      </c>
      <c r="J448" s="176">
        <v>0</v>
      </c>
      <c r="K448" s="129">
        <f>IFERROR(IF(J448=0,0,VLOOKUP(VLOOKUP(J448,#REF!,MATCH("strMailTitleID",#REF!,0),FALSE),#REF!,2,FALSE)),"ERROR")</f>
        <v>0</v>
      </c>
      <c r="L448" s="49">
        <f ca="1">IFERROR(VLOOKUP($B448,INDIRECT(VLOOKUP($E448,보상!$S:$AA,2,FALSE)),MATCH(L$6,INDIRECT(VLOOKUP($E448,보상!$S:$AA,3,FALSE)),0),FALSE),"ERROR")</f>
        <v>900</v>
      </c>
      <c r="M448" s="49">
        <v>0</v>
      </c>
      <c r="N448" s="49">
        <v>0</v>
      </c>
      <c r="O448" s="49">
        <v>0</v>
      </c>
      <c r="P448" s="49" t="str">
        <f ca="1">IFERROR(VLOOKUP($B448,INDIRECT(VLOOKUP($E448,보상!$S:$AA,2,FALSE)),MATCH(P$6,INDIRECT(VLOOKUP($E448,보상!$S:$AA,3,FALSE)),0),FALSE),"ERROR")</f>
        <v>Gold</v>
      </c>
      <c r="Q448" s="49">
        <f ca="1">IFERROR(VLOOKUP($B448,INDIRECT(VLOOKUP($E448,보상!$S:$AA,2,FALSE)),MATCH(Q$6,INDIRECT(VLOOKUP($E448,보상!$S:$AA,3,FALSE)),0),FALSE),"ERROR")</f>
        <v>9000</v>
      </c>
      <c r="R448" s="49" t="b">
        <v>0</v>
      </c>
      <c r="S448" s="50" t="b">
        <v>0</v>
      </c>
      <c r="T448" s="50">
        <f ca="1">IFERROR(VLOOKUP($B448,INDIRECT(VLOOKUP($E448,보상!$S:$AA,2,FALSE)),MATCH(T$6,INDIRECT(VLOOKUP($E448,보상!$S:$AA,3,FALSE)),0),FALSE),"ERROR")</f>
        <v>2102001</v>
      </c>
      <c r="U448" s="134" t="str">
        <f ca="1">IFERROR(IF(T448=0,0,VLOOKUP(SUBSTITUTE(VLOOKUP(T448,#REF!,MATCH("strItemName",#REF!,0),FALSE),"SUI_",""),#REF!,2,FALSE)),"ERROR")</f>
        <v>ERROR</v>
      </c>
      <c r="V448" s="177">
        <f t="shared" ca="1" si="18"/>
        <v>2102001</v>
      </c>
      <c r="W448" s="134" t="str">
        <f ca="1">IFERROR(IF(V448=0,0,VLOOKUP(SUBSTITUTE(VLOOKUP(V448,#REF!,MATCH("strItemName",#REF!,0),FALSE),"SUI_",""),#REF!,2,FALSE)),"ERROR")</f>
        <v>ERROR</v>
      </c>
      <c r="X448" s="177">
        <f t="shared" ca="1" si="18"/>
        <v>2102001</v>
      </c>
      <c r="Y448" s="134" t="str">
        <f ca="1">IFERROR(IF(X448=0,0,VLOOKUP(SUBSTITUTE(VLOOKUP(X448,#REF!,MATCH("strItemName",#REF!,0),FALSE),"SUI_",""),#REF!,2,FALSE)),"ERROR")</f>
        <v>ERROR</v>
      </c>
      <c r="Z448" s="177">
        <f t="shared" ca="1" si="18"/>
        <v>2102001</v>
      </c>
      <c r="AA448" s="134" t="str">
        <f ca="1">IFERROR(IF(Z448=0,0,VLOOKUP(SUBSTITUTE(VLOOKUP(Z448,#REF!,MATCH("strItemName",#REF!,0),FALSE),"SUI_",""),#REF!,2,FALSE)),"ERROR")</f>
        <v>ERROR</v>
      </c>
      <c r="AB448" s="177">
        <f t="shared" ca="1" si="18"/>
        <v>2102001</v>
      </c>
      <c r="AC448" s="134" t="str">
        <f ca="1">IFERROR(IF(AB448=0,0,VLOOKUP(SUBSTITUTE(VLOOKUP(AB448,#REF!,MATCH("strItemName",#REF!,0),FALSE),"SUI_",""),#REF!,2,FALSE)),"ERROR")</f>
        <v>ERROR</v>
      </c>
      <c r="AD448" s="88">
        <v>0</v>
      </c>
      <c r="AE448" s="134">
        <v>0</v>
      </c>
      <c r="AF448" s="49">
        <f ca="1">IFERROR(VLOOKUP($B448,INDIRECT(VLOOKUP($E448,보상!$S:$AA,2,FALSE)),MATCH(AF$6,INDIRECT(VLOOKUP($E448,보상!$S:$AA,3,FALSE)),0),FALSE),"ERROR")</f>
        <v>1</v>
      </c>
      <c r="AG448" s="22">
        <v>0</v>
      </c>
      <c r="AH448" s="22">
        <v>0</v>
      </c>
      <c r="AI448" s="22">
        <v>0</v>
      </c>
      <c r="AJ448" s="22" t="b">
        <v>0</v>
      </c>
      <c r="AK448" s="22">
        <v>0</v>
      </c>
      <c r="AL448" s="22">
        <v>0</v>
      </c>
    </row>
    <row r="449" spans="1:38" ht="16.5" customHeight="1" x14ac:dyDescent="0.3">
      <c r="A449" s="21">
        <f>COUNTIF(FtbReward_Quest!$B:$B,$B449)+COUNTIF(FtbReward_Mode!$B:$B,$B449)+COUNTIF(FtbReward_Content!$B:$B,$B449)-1</f>
        <v>0</v>
      </c>
      <c r="B449" s="49">
        <f t="shared" si="19"/>
        <v>41051071</v>
      </c>
      <c r="C449" s="120">
        <v>4105107</v>
      </c>
      <c r="D449" s="49" t="s">
        <v>1858</v>
      </c>
      <c r="E449" s="49" t="s">
        <v>1935</v>
      </c>
      <c r="F449" s="120">
        <f>COUNTIF($C$8:$C449,$C449)</f>
        <v>1</v>
      </c>
      <c r="G449" s="49" t="b">
        <v>0</v>
      </c>
      <c r="H449" s="49">
        <v>0</v>
      </c>
      <c r="I449" s="129">
        <f>IFERROR(IF(H449=0,0,VLOOKUP(VLOOKUP(H449,#REF!,MATCH("strMailTitleID",#REF!,0),FALSE),#REF!,2,FALSE)),"ERROR")</f>
        <v>0</v>
      </c>
      <c r="J449" s="176">
        <v>0</v>
      </c>
      <c r="K449" s="129">
        <f>IFERROR(IF(J449=0,0,VLOOKUP(VLOOKUP(J449,#REF!,MATCH("strMailTitleID",#REF!,0),FALSE),#REF!,2,FALSE)),"ERROR")</f>
        <v>0</v>
      </c>
      <c r="L449" s="49">
        <f ca="1">IFERROR(VLOOKUP($B449,INDIRECT(VLOOKUP($E449,보상!$S:$AA,2,FALSE)),MATCH(L$6,INDIRECT(VLOOKUP($E449,보상!$S:$AA,3,FALSE)),0),FALSE),"ERROR")</f>
        <v>1050</v>
      </c>
      <c r="M449" s="49">
        <v>0</v>
      </c>
      <c r="N449" s="49">
        <v>0</v>
      </c>
      <c r="O449" s="49">
        <v>0</v>
      </c>
      <c r="P449" s="49" t="str">
        <f ca="1">IFERROR(VLOOKUP($B449,INDIRECT(VLOOKUP($E449,보상!$S:$AA,2,FALSE)),MATCH(P$6,INDIRECT(VLOOKUP($E449,보상!$S:$AA,3,FALSE)),0),FALSE),"ERROR")</f>
        <v>Gold</v>
      </c>
      <c r="Q449" s="49">
        <f ca="1">IFERROR(VLOOKUP($B449,INDIRECT(VLOOKUP($E449,보상!$S:$AA,2,FALSE)),MATCH(Q$6,INDIRECT(VLOOKUP($E449,보상!$S:$AA,3,FALSE)),0),FALSE),"ERROR")</f>
        <v>10500</v>
      </c>
      <c r="R449" s="49" t="b">
        <v>0</v>
      </c>
      <c r="S449" s="50" t="b">
        <v>0</v>
      </c>
      <c r="T449" s="50">
        <f ca="1">IFERROR(VLOOKUP($B449,INDIRECT(VLOOKUP($E449,보상!$S:$AA,2,FALSE)),MATCH(T$6,INDIRECT(VLOOKUP($E449,보상!$S:$AA,3,FALSE)),0),FALSE),"ERROR")</f>
        <v>2102001</v>
      </c>
      <c r="U449" s="134" t="str">
        <f ca="1">IFERROR(IF(T449=0,0,VLOOKUP(SUBSTITUTE(VLOOKUP(T449,#REF!,MATCH("strItemName",#REF!,0),FALSE),"SUI_",""),#REF!,2,FALSE)),"ERROR")</f>
        <v>ERROR</v>
      </c>
      <c r="V449" s="177">
        <f t="shared" ca="1" si="18"/>
        <v>2102001</v>
      </c>
      <c r="W449" s="134" t="str">
        <f ca="1">IFERROR(IF(V449=0,0,VLOOKUP(SUBSTITUTE(VLOOKUP(V449,#REF!,MATCH("strItemName",#REF!,0),FALSE),"SUI_",""),#REF!,2,FALSE)),"ERROR")</f>
        <v>ERROR</v>
      </c>
      <c r="X449" s="177">
        <f t="shared" ca="1" si="18"/>
        <v>2102001</v>
      </c>
      <c r="Y449" s="134" t="str">
        <f ca="1">IFERROR(IF(X449=0,0,VLOOKUP(SUBSTITUTE(VLOOKUP(X449,#REF!,MATCH("strItemName",#REF!,0),FALSE),"SUI_",""),#REF!,2,FALSE)),"ERROR")</f>
        <v>ERROR</v>
      </c>
      <c r="Z449" s="177">
        <f t="shared" ca="1" si="18"/>
        <v>2102001</v>
      </c>
      <c r="AA449" s="134" t="str">
        <f ca="1">IFERROR(IF(Z449=0,0,VLOOKUP(SUBSTITUTE(VLOOKUP(Z449,#REF!,MATCH("strItemName",#REF!,0),FALSE),"SUI_",""),#REF!,2,FALSE)),"ERROR")</f>
        <v>ERROR</v>
      </c>
      <c r="AB449" s="177">
        <f t="shared" ca="1" si="18"/>
        <v>2102001</v>
      </c>
      <c r="AC449" s="134" t="str">
        <f ca="1">IFERROR(IF(AB449=0,0,VLOOKUP(SUBSTITUTE(VLOOKUP(AB449,#REF!,MATCH("strItemName",#REF!,0),FALSE),"SUI_",""),#REF!,2,FALSE)),"ERROR")</f>
        <v>ERROR</v>
      </c>
      <c r="AD449" s="88">
        <v>0</v>
      </c>
      <c r="AE449" s="134">
        <v>0</v>
      </c>
      <c r="AF449" s="49">
        <f ca="1">IFERROR(VLOOKUP($B449,INDIRECT(VLOOKUP($E449,보상!$S:$AA,2,FALSE)),MATCH(AF$6,INDIRECT(VLOOKUP($E449,보상!$S:$AA,3,FALSE)),0),FALSE),"ERROR")</f>
        <v>1</v>
      </c>
      <c r="AG449" s="22">
        <v>0</v>
      </c>
      <c r="AH449" s="22">
        <v>0</v>
      </c>
      <c r="AI449" s="22">
        <v>0</v>
      </c>
      <c r="AJ449" s="22" t="b">
        <v>0</v>
      </c>
      <c r="AK449" s="22">
        <v>0</v>
      </c>
      <c r="AL449" s="22">
        <v>0</v>
      </c>
    </row>
    <row r="450" spans="1:38" ht="16.5" customHeight="1" x14ac:dyDescent="0.3">
      <c r="A450" s="21">
        <f>COUNTIF(FtbReward_Quest!$B:$B,$B450)+COUNTIF(FtbReward_Mode!$B:$B,$B450)+COUNTIF(FtbReward_Content!$B:$B,$B450)-1</f>
        <v>0</v>
      </c>
      <c r="B450" s="49">
        <f t="shared" si="19"/>
        <v>41051081</v>
      </c>
      <c r="C450" s="120">
        <v>4105108</v>
      </c>
      <c r="D450" s="49" t="s">
        <v>1859</v>
      </c>
      <c r="E450" s="49" t="s">
        <v>1935</v>
      </c>
      <c r="F450" s="120">
        <f>COUNTIF($C$8:$C450,$C450)</f>
        <v>1</v>
      </c>
      <c r="G450" s="49" t="b">
        <v>0</v>
      </c>
      <c r="H450" s="49">
        <v>0</v>
      </c>
      <c r="I450" s="129">
        <f>IFERROR(IF(H450=0,0,VLOOKUP(VLOOKUP(H450,#REF!,MATCH("strMailTitleID",#REF!,0),FALSE),#REF!,2,FALSE)),"ERROR")</f>
        <v>0</v>
      </c>
      <c r="J450" s="176">
        <v>0</v>
      </c>
      <c r="K450" s="129">
        <f>IFERROR(IF(J450=0,0,VLOOKUP(VLOOKUP(J450,#REF!,MATCH("strMailTitleID",#REF!,0),FALSE),#REF!,2,FALSE)),"ERROR")</f>
        <v>0</v>
      </c>
      <c r="L450" s="49">
        <f ca="1">IFERROR(VLOOKUP($B450,INDIRECT(VLOOKUP($E450,보상!$S:$AA,2,FALSE)),MATCH(L$6,INDIRECT(VLOOKUP($E450,보상!$S:$AA,3,FALSE)),0),FALSE),"ERROR")</f>
        <v>1200</v>
      </c>
      <c r="M450" s="49">
        <v>0</v>
      </c>
      <c r="N450" s="49">
        <v>0</v>
      </c>
      <c r="O450" s="49">
        <v>0</v>
      </c>
      <c r="P450" s="49" t="str">
        <f ca="1">IFERROR(VLOOKUP($B450,INDIRECT(VLOOKUP($E450,보상!$S:$AA,2,FALSE)),MATCH(P$6,INDIRECT(VLOOKUP($E450,보상!$S:$AA,3,FALSE)),0),FALSE),"ERROR")</f>
        <v>Gold</v>
      </c>
      <c r="Q450" s="49">
        <f ca="1">IFERROR(VLOOKUP($B450,INDIRECT(VLOOKUP($E450,보상!$S:$AA,2,FALSE)),MATCH(Q$6,INDIRECT(VLOOKUP($E450,보상!$S:$AA,3,FALSE)),0),FALSE),"ERROR")</f>
        <v>12000</v>
      </c>
      <c r="R450" s="49" t="b">
        <v>0</v>
      </c>
      <c r="S450" s="50" t="b">
        <v>0</v>
      </c>
      <c r="T450" s="50">
        <f ca="1">IFERROR(VLOOKUP($B450,INDIRECT(VLOOKUP($E450,보상!$S:$AA,2,FALSE)),MATCH(T$6,INDIRECT(VLOOKUP($E450,보상!$S:$AA,3,FALSE)),0),FALSE),"ERROR")</f>
        <v>2102001</v>
      </c>
      <c r="U450" s="134" t="str">
        <f ca="1">IFERROR(IF(T450=0,0,VLOOKUP(SUBSTITUTE(VLOOKUP(T450,#REF!,MATCH("strItemName",#REF!,0),FALSE),"SUI_",""),#REF!,2,FALSE)),"ERROR")</f>
        <v>ERROR</v>
      </c>
      <c r="V450" s="177">
        <f t="shared" ca="1" si="18"/>
        <v>2102001</v>
      </c>
      <c r="W450" s="134" t="str">
        <f ca="1">IFERROR(IF(V450=0,0,VLOOKUP(SUBSTITUTE(VLOOKUP(V450,#REF!,MATCH("strItemName",#REF!,0),FALSE),"SUI_",""),#REF!,2,FALSE)),"ERROR")</f>
        <v>ERROR</v>
      </c>
      <c r="X450" s="177">
        <f t="shared" ca="1" si="18"/>
        <v>2102001</v>
      </c>
      <c r="Y450" s="134" t="str">
        <f ca="1">IFERROR(IF(X450=0,0,VLOOKUP(SUBSTITUTE(VLOOKUP(X450,#REF!,MATCH("strItemName",#REF!,0),FALSE),"SUI_",""),#REF!,2,FALSE)),"ERROR")</f>
        <v>ERROR</v>
      </c>
      <c r="Z450" s="177">
        <f t="shared" ca="1" si="18"/>
        <v>2102001</v>
      </c>
      <c r="AA450" s="134" t="str">
        <f ca="1">IFERROR(IF(Z450=0,0,VLOOKUP(SUBSTITUTE(VLOOKUP(Z450,#REF!,MATCH("strItemName",#REF!,0),FALSE),"SUI_",""),#REF!,2,FALSE)),"ERROR")</f>
        <v>ERROR</v>
      </c>
      <c r="AB450" s="177">
        <f t="shared" ca="1" si="18"/>
        <v>2102001</v>
      </c>
      <c r="AC450" s="134" t="str">
        <f ca="1">IFERROR(IF(AB450=0,0,VLOOKUP(SUBSTITUTE(VLOOKUP(AB450,#REF!,MATCH("strItemName",#REF!,0),FALSE),"SUI_",""),#REF!,2,FALSE)),"ERROR")</f>
        <v>ERROR</v>
      </c>
      <c r="AD450" s="88">
        <v>0</v>
      </c>
      <c r="AE450" s="134">
        <v>0</v>
      </c>
      <c r="AF450" s="49">
        <f ca="1">IFERROR(VLOOKUP($B450,INDIRECT(VLOOKUP($E450,보상!$S:$AA,2,FALSE)),MATCH(AF$6,INDIRECT(VLOOKUP($E450,보상!$S:$AA,3,FALSE)),0),FALSE),"ERROR")</f>
        <v>1</v>
      </c>
      <c r="AG450" s="22">
        <v>0</v>
      </c>
      <c r="AH450" s="22">
        <v>0</v>
      </c>
      <c r="AI450" s="22">
        <v>0</v>
      </c>
      <c r="AJ450" s="22" t="b">
        <v>0</v>
      </c>
      <c r="AK450" s="22">
        <v>0</v>
      </c>
      <c r="AL450" s="22">
        <v>0</v>
      </c>
    </row>
    <row r="451" spans="1:38" ht="16.5" customHeight="1" x14ac:dyDescent="0.3">
      <c r="A451" s="21">
        <f>COUNTIF(FtbReward_Quest!$B:$B,$B451)+COUNTIF(FtbReward_Mode!$B:$B,$B451)+COUNTIF(FtbReward_Content!$B:$B,$B451)-1</f>
        <v>0</v>
      </c>
      <c r="B451" s="49">
        <f t="shared" si="19"/>
        <v>41052011</v>
      </c>
      <c r="C451" s="120">
        <v>4105201</v>
      </c>
      <c r="D451" s="49" t="s">
        <v>1859</v>
      </c>
      <c r="E451" s="49" t="s">
        <v>1935</v>
      </c>
      <c r="F451" s="120">
        <f>COUNTIF($C$8:$C451,$C451)</f>
        <v>1</v>
      </c>
      <c r="G451" s="49" t="b">
        <v>0</v>
      </c>
      <c r="H451" s="49">
        <v>0</v>
      </c>
      <c r="I451" s="129">
        <f>IFERROR(IF(H451=0,0,VLOOKUP(VLOOKUP(H451,#REF!,MATCH("strMailTitleID",#REF!,0),FALSE),#REF!,2,FALSE)),"ERROR")</f>
        <v>0</v>
      </c>
      <c r="J451" s="176">
        <v>0</v>
      </c>
      <c r="K451" s="129">
        <f>IFERROR(IF(J451=0,0,VLOOKUP(VLOOKUP(J451,#REF!,MATCH("strMailTitleID",#REF!,0),FALSE),#REF!,2,FALSE)),"ERROR")</f>
        <v>0</v>
      </c>
      <c r="L451" s="49">
        <f ca="1">IFERROR(VLOOKUP($B451,INDIRECT(VLOOKUP($E451,보상!$S:$AA,2,FALSE)),MATCH(L$6,INDIRECT(VLOOKUP($E451,보상!$S:$AA,3,FALSE)),0),FALSE),"ERROR")</f>
        <v>150</v>
      </c>
      <c r="M451" s="49">
        <v>0</v>
      </c>
      <c r="N451" s="49">
        <v>0</v>
      </c>
      <c r="O451" s="49">
        <v>0</v>
      </c>
      <c r="P451" s="49" t="str">
        <f ca="1">IFERROR(VLOOKUP($B451,INDIRECT(VLOOKUP($E451,보상!$S:$AA,2,FALSE)),MATCH(P$6,INDIRECT(VLOOKUP($E451,보상!$S:$AA,3,FALSE)),0),FALSE),"ERROR")</f>
        <v>Gold</v>
      </c>
      <c r="Q451" s="49">
        <f ca="1">IFERROR(VLOOKUP($B451,INDIRECT(VLOOKUP($E451,보상!$S:$AA,2,FALSE)),MATCH(Q$6,INDIRECT(VLOOKUP($E451,보상!$S:$AA,3,FALSE)),0),FALSE),"ERROR")</f>
        <v>1500</v>
      </c>
      <c r="R451" s="49" t="b">
        <v>0</v>
      </c>
      <c r="S451" s="50" t="b">
        <v>0</v>
      </c>
      <c r="T451" s="50">
        <f ca="1">IFERROR(VLOOKUP($B451,INDIRECT(VLOOKUP($E451,보상!$S:$AA,2,FALSE)),MATCH(T$6,INDIRECT(VLOOKUP($E451,보상!$S:$AA,3,FALSE)),0),FALSE),"ERROR")</f>
        <v>4003004</v>
      </c>
      <c r="U451" s="134" t="str">
        <f ca="1">IFERROR(IF(T451=0,0,VLOOKUP(SUBSTITUTE(VLOOKUP(T451,#REF!,MATCH("strItemName",#REF!,0),FALSE),"SUI_",""),#REF!,2,FALSE)),"ERROR")</f>
        <v>ERROR</v>
      </c>
      <c r="V451" s="177">
        <f t="shared" ca="1" si="18"/>
        <v>4003004</v>
      </c>
      <c r="W451" s="134" t="str">
        <f ca="1">IFERROR(IF(V451=0,0,VLOOKUP(SUBSTITUTE(VLOOKUP(V451,#REF!,MATCH("strItemName",#REF!,0),FALSE),"SUI_",""),#REF!,2,FALSE)),"ERROR")</f>
        <v>ERROR</v>
      </c>
      <c r="X451" s="177">
        <f t="shared" ca="1" si="18"/>
        <v>4003004</v>
      </c>
      <c r="Y451" s="134" t="str">
        <f ca="1">IFERROR(IF(X451=0,0,VLOOKUP(SUBSTITUTE(VLOOKUP(X451,#REF!,MATCH("strItemName",#REF!,0),FALSE),"SUI_",""),#REF!,2,FALSE)),"ERROR")</f>
        <v>ERROR</v>
      </c>
      <c r="Z451" s="177">
        <f t="shared" ca="1" si="18"/>
        <v>4003004</v>
      </c>
      <c r="AA451" s="134" t="str">
        <f ca="1">IFERROR(IF(Z451=0,0,VLOOKUP(SUBSTITUTE(VLOOKUP(Z451,#REF!,MATCH("strItemName",#REF!,0),FALSE),"SUI_",""),#REF!,2,FALSE)),"ERROR")</f>
        <v>ERROR</v>
      </c>
      <c r="AB451" s="177">
        <f t="shared" ca="1" si="18"/>
        <v>4003004</v>
      </c>
      <c r="AC451" s="134" t="str">
        <f ca="1">IFERROR(IF(AB451=0,0,VLOOKUP(SUBSTITUTE(VLOOKUP(AB451,#REF!,MATCH("strItemName",#REF!,0),FALSE),"SUI_",""),#REF!,2,FALSE)),"ERROR")</f>
        <v>ERROR</v>
      </c>
      <c r="AD451" s="88">
        <v>0</v>
      </c>
      <c r="AE451" s="134">
        <v>0</v>
      </c>
      <c r="AF451" s="49">
        <f ca="1">IFERROR(VLOOKUP($B451,INDIRECT(VLOOKUP($E451,보상!$S:$AA,2,FALSE)),MATCH(AF$6,INDIRECT(VLOOKUP($E451,보상!$S:$AA,3,FALSE)),0),FALSE),"ERROR")</f>
        <v>1</v>
      </c>
      <c r="AG451" s="22">
        <v>0</v>
      </c>
      <c r="AH451" s="22">
        <v>0</v>
      </c>
      <c r="AI451" s="22">
        <v>0</v>
      </c>
      <c r="AJ451" s="22" t="b">
        <v>0</v>
      </c>
      <c r="AK451" s="22">
        <v>0</v>
      </c>
      <c r="AL451" s="22">
        <v>0</v>
      </c>
    </row>
    <row r="452" spans="1:38" ht="16.5" customHeight="1" x14ac:dyDescent="0.3">
      <c r="A452" s="21">
        <f>COUNTIF(FtbReward_Quest!$B:$B,$B452)+COUNTIF(FtbReward_Mode!$B:$B,$B452)+COUNTIF(FtbReward_Content!$B:$B,$B452)-1</f>
        <v>0</v>
      </c>
      <c r="B452" s="49">
        <f t="shared" si="19"/>
        <v>41052021</v>
      </c>
      <c r="C452" s="120">
        <v>4105202</v>
      </c>
      <c r="D452" s="49" t="s">
        <v>1859</v>
      </c>
      <c r="E452" s="49" t="s">
        <v>1935</v>
      </c>
      <c r="F452" s="120">
        <f>COUNTIF($C$8:$C452,$C452)</f>
        <v>1</v>
      </c>
      <c r="G452" s="49" t="b">
        <v>0</v>
      </c>
      <c r="H452" s="49">
        <v>0</v>
      </c>
      <c r="I452" s="129">
        <f>IFERROR(IF(H452=0,0,VLOOKUP(VLOOKUP(H452,#REF!,MATCH("strMailTitleID",#REF!,0),FALSE),#REF!,2,FALSE)),"ERROR")</f>
        <v>0</v>
      </c>
      <c r="J452" s="176">
        <v>0</v>
      </c>
      <c r="K452" s="129">
        <f>IFERROR(IF(J452=0,0,VLOOKUP(VLOOKUP(J452,#REF!,MATCH("strMailTitleID",#REF!,0),FALSE),#REF!,2,FALSE)),"ERROR")</f>
        <v>0</v>
      </c>
      <c r="L452" s="49">
        <f ca="1">IFERROR(VLOOKUP($B452,INDIRECT(VLOOKUP($E452,보상!$S:$AA,2,FALSE)),MATCH(L$6,INDIRECT(VLOOKUP($E452,보상!$S:$AA,3,FALSE)),0),FALSE),"ERROR")</f>
        <v>300</v>
      </c>
      <c r="M452" s="49">
        <v>0</v>
      </c>
      <c r="N452" s="49">
        <v>0</v>
      </c>
      <c r="O452" s="49">
        <v>0</v>
      </c>
      <c r="P452" s="49" t="str">
        <f ca="1">IFERROR(VLOOKUP($B452,INDIRECT(VLOOKUP($E452,보상!$S:$AA,2,FALSE)),MATCH(P$6,INDIRECT(VLOOKUP($E452,보상!$S:$AA,3,FALSE)),0),FALSE),"ERROR")</f>
        <v>Gold</v>
      </c>
      <c r="Q452" s="49">
        <f ca="1">IFERROR(VLOOKUP($B452,INDIRECT(VLOOKUP($E452,보상!$S:$AA,2,FALSE)),MATCH(Q$6,INDIRECT(VLOOKUP($E452,보상!$S:$AA,3,FALSE)),0),FALSE),"ERROR")</f>
        <v>3000</v>
      </c>
      <c r="R452" s="49" t="b">
        <v>0</v>
      </c>
      <c r="S452" s="50" t="b">
        <v>0</v>
      </c>
      <c r="T452" s="50">
        <f ca="1">IFERROR(VLOOKUP($B452,INDIRECT(VLOOKUP($E452,보상!$S:$AA,2,FALSE)),MATCH(T$6,INDIRECT(VLOOKUP($E452,보상!$S:$AA,3,FALSE)),0),FALSE),"ERROR")</f>
        <v>4004004</v>
      </c>
      <c r="U452" s="134" t="str">
        <f ca="1">IFERROR(IF(T452=0,0,VLOOKUP(SUBSTITUTE(VLOOKUP(T452,#REF!,MATCH("strItemName",#REF!,0),FALSE),"SUI_",""),#REF!,2,FALSE)),"ERROR")</f>
        <v>ERROR</v>
      </c>
      <c r="V452" s="177">
        <f t="shared" ca="1" si="18"/>
        <v>4004004</v>
      </c>
      <c r="W452" s="134" t="str">
        <f ca="1">IFERROR(IF(V452=0,0,VLOOKUP(SUBSTITUTE(VLOOKUP(V452,#REF!,MATCH("strItemName",#REF!,0),FALSE),"SUI_",""),#REF!,2,FALSE)),"ERROR")</f>
        <v>ERROR</v>
      </c>
      <c r="X452" s="177">
        <f t="shared" ca="1" si="18"/>
        <v>4004004</v>
      </c>
      <c r="Y452" s="134" t="str">
        <f ca="1">IFERROR(IF(X452=0,0,VLOOKUP(SUBSTITUTE(VLOOKUP(X452,#REF!,MATCH("strItemName",#REF!,0),FALSE),"SUI_",""),#REF!,2,FALSE)),"ERROR")</f>
        <v>ERROR</v>
      </c>
      <c r="Z452" s="177">
        <f t="shared" ca="1" si="18"/>
        <v>4004004</v>
      </c>
      <c r="AA452" s="134" t="str">
        <f ca="1">IFERROR(IF(Z452=0,0,VLOOKUP(SUBSTITUTE(VLOOKUP(Z452,#REF!,MATCH("strItemName",#REF!,0),FALSE),"SUI_",""),#REF!,2,FALSE)),"ERROR")</f>
        <v>ERROR</v>
      </c>
      <c r="AB452" s="177">
        <f t="shared" ca="1" si="18"/>
        <v>4004004</v>
      </c>
      <c r="AC452" s="134" t="str">
        <f ca="1">IFERROR(IF(AB452=0,0,VLOOKUP(SUBSTITUTE(VLOOKUP(AB452,#REF!,MATCH("strItemName",#REF!,0),FALSE),"SUI_",""),#REF!,2,FALSE)),"ERROR")</f>
        <v>ERROR</v>
      </c>
      <c r="AD452" s="88">
        <v>0</v>
      </c>
      <c r="AE452" s="134">
        <v>0</v>
      </c>
      <c r="AF452" s="49">
        <f ca="1">IFERROR(VLOOKUP($B452,INDIRECT(VLOOKUP($E452,보상!$S:$AA,2,FALSE)),MATCH(AF$6,INDIRECT(VLOOKUP($E452,보상!$S:$AA,3,FALSE)),0),FALSE),"ERROR")</f>
        <v>1</v>
      </c>
      <c r="AG452" s="22">
        <v>0</v>
      </c>
      <c r="AH452" s="22">
        <v>0</v>
      </c>
      <c r="AI452" s="22">
        <v>0</v>
      </c>
      <c r="AJ452" s="22" t="b">
        <v>0</v>
      </c>
      <c r="AK452" s="22">
        <v>0</v>
      </c>
      <c r="AL452" s="22">
        <v>0</v>
      </c>
    </row>
    <row r="453" spans="1:38" ht="16.5" customHeight="1" x14ac:dyDescent="0.3">
      <c r="A453" s="21">
        <f>COUNTIF(FtbReward_Quest!$B:$B,$B453)+COUNTIF(FtbReward_Mode!$B:$B,$B453)+COUNTIF(FtbReward_Content!$B:$B,$B453)-1</f>
        <v>0</v>
      </c>
      <c r="B453" s="49">
        <f t="shared" si="19"/>
        <v>41052031</v>
      </c>
      <c r="C453" s="120">
        <v>4105203</v>
      </c>
      <c r="D453" s="49" t="s">
        <v>1859</v>
      </c>
      <c r="E453" s="49" t="s">
        <v>1935</v>
      </c>
      <c r="F453" s="120">
        <f>COUNTIF($C$8:$C453,$C453)</f>
        <v>1</v>
      </c>
      <c r="G453" s="49" t="b">
        <v>0</v>
      </c>
      <c r="H453" s="49">
        <v>0</v>
      </c>
      <c r="I453" s="129">
        <f>IFERROR(IF(H453=0,0,VLOOKUP(VLOOKUP(H453,#REF!,MATCH("strMailTitleID",#REF!,0),FALSE),#REF!,2,FALSE)),"ERROR")</f>
        <v>0</v>
      </c>
      <c r="J453" s="176">
        <v>0</v>
      </c>
      <c r="K453" s="129">
        <f>IFERROR(IF(J453=0,0,VLOOKUP(VLOOKUP(J453,#REF!,MATCH("strMailTitleID",#REF!,0),FALSE),#REF!,2,FALSE)),"ERROR")</f>
        <v>0</v>
      </c>
      <c r="L453" s="49">
        <f ca="1">IFERROR(VLOOKUP($B453,INDIRECT(VLOOKUP($E453,보상!$S:$AA,2,FALSE)),MATCH(L$6,INDIRECT(VLOOKUP($E453,보상!$S:$AA,3,FALSE)),0),FALSE),"ERROR")</f>
        <v>450</v>
      </c>
      <c r="M453" s="49">
        <v>0</v>
      </c>
      <c r="N453" s="49">
        <v>0</v>
      </c>
      <c r="O453" s="49">
        <v>0</v>
      </c>
      <c r="P453" s="49" t="str">
        <f ca="1">IFERROR(VLOOKUP($B453,INDIRECT(VLOOKUP($E453,보상!$S:$AA,2,FALSE)),MATCH(P$6,INDIRECT(VLOOKUP($E453,보상!$S:$AA,3,FALSE)),0),FALSE),"ERROR")</f>
        <v>Gold</v>
      </c>
      <c r="Q453" s="49">
        <f ca="1">IFERROR(VLOOKUP($B453,INDIRECT(VLOOKUP($E453,보상!$S:$AA,2,FALSE)),MATCH(Q$6,INDIRECT(VLOOKUP($E453,보상!$S:$AA,3,FALSE)),0),FALSE),"ERROR")</f>
        <v>4500</v>
      </c>
      <c r="R453" s="49" t="b">
        <v>0</v>
      </c>
      <c r="S453" s="50" t="b">
        <v>0</v>
      </c>
      <c r="T453" s="50">
        <f ca="1">IFERROR(VLOOKUP($B453,INDIRECT(VLOOKUP($E453,보상!$S:$AA,2,FALSE)),MATCH(T$6,INDIRECT(VLOOKUP($E453,보상!$S:$AA,3,FALSE)),0),FALSE),"ERROR")</f>
        <v>4005004</v>
      </c>
      <c r="U453" s="134" t="str">
        <f ca="1">IFERROR(IF(T453=0,0,VLOOKUP(SUBSTITUTE(VLOOKUP(T453,#REF!,MATCH("strItemName",#REF!,0),FALSE),"SUI_",""),#REF!,2,FALSE)),"ERROR")</f>
        <v>ERROR</v>
      </c>
      <c r="V453" s="177">
        <f t="shared" ca="1" si="18"/>
        <v>4005004</v>
      </c>
      <c r="W453" s="134" t="str">
        <f ca="1">IFERROR(IF(V453=0,0,VLOOKUP(SUBSTITUTE(VLOOKUP(V453,#REF!,MATCH("strItemName",#REF!,0),FALSE),"SUI_",""),#REF!,2,FALSE)),"ERROR")</f>
        <v>ERROR</v>
      </c>
      <c r="X453" s="177">
        <f t="shared" ca="1" si="18"/>
        <v>4005004</v>
      </c>
      <c r="Y453" s="134" t="str">
        <f ca="1">IFERROR(IF(X453=0,0,VLOOKUP(SUBSTITUTE(VLOOKUP(X453,#REF!,MATCH("strItemName",#REF!,0),FALSE),"SUI_",""),#REF!,2,FALSE)),"ERROR")</f>
        <v>ERROR</v>
      </c>
      <c r="Z453" s="177">
        <f t="shared" ca="1" si="18"/>
        <v>4005004</v>
      </c>
      <c r="AA453" s="134" t="str">
        <f ca="1">IFERROR(IF(Z453=0,0,VLOOKUP(SUBSTITUTE(VLOOKUP(Z453,#REF!,MATCH("strItemName",#REF!,0),FALSE),"SUI_",""),#REF!,2,FALSE)),"ERROR")</f>
        <v>ERROR</v>
      </c>
      <c r="AB453" s="177">
        <f t="shared" ca="1" si="18"/>
        <v>4005004</v>
      </c>
      <c r="AC453" s="134" t="str">
        <f ca="1">IFERROR(IF(AB453=0,0,VLOOKUP(SUBSTITUTE(VLOOKUP(AB453,#REF!,MATCH("strItemName",#REF!,0),FALSE),"SUI_",""),#REF!,2,FALSE)),"ERROR")</f>
        <v>ERROR</v>
      </c>
      <c r="AD453" s="88">
        <v>0</v>
      </c>
      <c r="AE453" s="134">
        <v>0</v>
      </c>
      <c r="AF453" s="49">
        <f ca="1">IFERROR(VLOOKUP($B453,INDIRECT(VLOOKUP($E453,보상!$S:$AA,2,FALSE)),MATCH(AF$6,INDIRECT(VLOOKUP($E453,보상!$S:$AA,3,FALSE)),0),FALSE),"ERROR")</f>
        <v>1</v>
      </c>
      <c r="AG453" s="22">
        <v>0</v>
      </c>
      <c r="AH453" s="22">
        <v>0</v>
      </c>
      <c r="AI453" s="22">
        <v>0</v>
      </c>
      <c r="AJ453" s="22" t="b">
        <v>0</v>
      </c>
      <c r="AK453" s="22">
        <v>0</v>
      </c>
      <c r="AL453" s="22">
        <v>0</v>
      </c>
    </row>
    <row r="454" spans="1:38" ht="16.5" customHeight="1" x14ac:dyDescent="0.3">
      <c r="A454" s="21">
        <f>COUNTIF(FtbReward_Quest!$B:$B,$B454)+COUNTIF(FtbReward_Mode!$B:$B,$B454)+COUNTIF(FtbReward_Content!$B:$B,$B454)-1</f>
        <v>0</v>
      </c>
      <c r="B454" s="49">
        <f t="shared" si="19"/>
        <v>41053011</v>
      </c>
      <c r="C454" s="120">
        <v>4105301</v>
      </c>
      <c r="D454" s="49" t="s">
        <v>1860</v>
      </c>
      <c r="E454" s="49" t="s">
        <v>1935</v>
      </c>
      <c r="F454" s="120">
        <f>COUNTIF($C$8:$C454,$C454)</f>
        <v>1</v>
      </c>
      <c r="G454" s="49" t="b">
        <v>0</v>
      </c>
      <c r="H454" s="49">
        <v>0</v>
      </c>
      <c r="I454" s="129">
        <f>IFERROR(IF(H454=0,0,VLOOKUP(VLOOKUP(H454,#REF!,MATCH("strMailTitleID",#REF!,0),FALSE),#REF!,2,FALSE)),"ERROR")</f>
        <v>0</v>
      </c>
      <c r="J454" s="176">
        <v>0</v>
      </c>
      <c r="K454" s="129">
        <f>IFERROR(IF(J454=0,0,VLOOKUP(VLOOKUP(J454,#REF!,MATCH("strMailTitleID",#REF!,0),FALSE),#REF!,2,FALSE)),"ERROR")</f>
        <v>0</v>
      </c>
      <c r="L454" s="49">
        <f ca="1">IFERROR(VLOOKUP($B454,INDIRECT(VLOOKUP($E454,보상!$S:$AA,2,FALSE)),MATCH(L$6,INDIRECT(VLOOKUP($E454,보상!$S:$AA,3,FALSE)),0),FALSE),"ERROR")</f>
        <v>150</v>
      </c>
      <c r="M454" s="49">
        <v>0</v>
      </c>
      <c r="N454" s="49">
        <v>0</v>
      </c>
      <c r="O454" s="49">
        <v>0</v>
      </c>
      <c r="P454" s="49" t="str">
        <f ca="1">IFERROR(VLOOKUP($B454,INDIRECT(VLOOKUP($E454,보상!$S:$AA,2,FALSE)),MATCH(P$6,INDIRECT(VLOOKUP($E454,보상!$S:$AA,3,FALSE)),0),FALSE),"ERROR")</f>
        <v>Gold</v>
      </c>
      <c r="Q454" s="49">
        <f ca="1">IFERROR(VLOOKUP($B454,INDIRECT(VLOOKUP($E454,보상!$S:$AA,2,FALSE)),MATCH(Q$6,INDIRECT(VLOOKUP($E454,보상!$S:$AA,3,FALSE)),0),FALSE),"ERROR")</f>
        <v>1500</v>
      </c>
      <c r="R454" s="49" t="b">
        <v>0</v>
      </c>
      <c r="S454" s="50" t="b">
        <v>0</v>
      </c>
      <c r="T454" s="50">
        <f ca="1">IFERROR(VLOOKUP($B454,INDIRECT(VLOOKUP($E454,보상!$S:$AA,2,FALSE)),MATCH(T$6,INDIRECT(VLOOKUP($E454,보상!$S:$AA,3,FALSE)),0),FALSE),"ERROR")</f>
        <v>2202001</v>
      </c>
      <c r="U454" s="134" t="str">
        <f ca="1">IFERROR(IF(T454=0,0,VLOOKUP(SUBSTITUTE(VLOOKUP(T454,#REF!,MATCH("strItemName",#REF!,0),FALSE),"SUI_",""),#REF!,2,FALSE)),"ERROR")</f>
        <v>ERROR</v>
      </c>
      <c r="V454" s="177">
        <f t="shared" ca="1" si="18"/>
        <v>2202001</v>
      </c>
      <c r="W454" s="134" t="str">
        <f ca="1">IFERROR(IF(V454=0,0,VLOOKUP(SUBSTITUTE(VLOOKUP(V454,#REF!,MATCH("strItemName",#REF!,0),FALSE),"SUI_",""),#REF!,2,FALSE)),"ERROR")</f>
        <v>ERROR</v>
      </c>
      <c r="X454" s="177">
        <f t="shared" ca="1" si="18"/>
        <v>2202001</v>
      </c>
      <c r="Y454" s="134" t="str">
        <f ca="1">IFERROR(IF(X454=0,0,VLOOKUP(SUBSTITUTE(VLOOKUP(X454,#REF!,MATCH("strItemName",#REF!,0),FALSE),"SUI_",""),#REF!,2,FALSE)),"ERROR")</f>
        <v>ERROR</v>
      </c>
      <c r="Z454" s="177">
        <f t="shared" ca="1" si="18"/>
        <v>2202001</v>
      </c>
      <c r="AA454" s="134" t="str">
        <f ca="1">IFERROR(IF(Z454=0,0,VLOOKUP(SUBSTITUTE(VLOOKUP(Z454,#REF!,MATCH("strItemName",#REF!,0),FALSE),"SUI_",""),#REF!,2,FALSE)),"ERROR")</f>
        <v>ERROR</v>
      </c>
      <c r="AB454" s="177">
        <f t="shared" ca="1" si="18"/>
        <v>2202001</v>
      </c>
      <c r="AC454" s="134" t="str">
        <f ca="1">IFERROR(IF(AB454=0,0,VLOOKUP(SUBSTITUTE(VLOOKUP(AB454,#REF!,MATCH("strItemName",#REF!,0),FALSE),"SUI_",""),#REF!,2,FALSE)),"ERROR")</f>
        <v>ERROR</v>
      </c>
      <c r="AD454" s="88">
        <v>0</v>
      </c>
      <c r="AE454" s="134">
        <v>0</v>
      </c>
      <c r="AF454" s="49">
        <f ca="1">IFERROR(VLOOKUP($B454,INDIRECT(VLOOKUP($E454,보상!$S:$AA,2,FALSE)),MATCH(AF$6,INDIRECT(VLOOKUP($E454,보상!$S:$AA,3,FALSE)),0),FALSE),"ERROR")</f>
        <v>1</v>
      </c>
      <c r="AG454" s="22">
        <v>0</v>
      </c>
      <c r="AH454" s="22">
        <v>0</v>
      </c>
      <c r="AI454" s="22">
        <v>0</v>
      </c>
      <c r="AJ454" s="22" t="b">
        <v>0</v>
      </c>
      <c r="AK454" s="22">
        <v>0</v>
      </c>
      <c r="AL454" s="22">
        <v>0</v>
      </c>
    </row>
    <row r="455" spans="1:38" ht="16.5" customHeight="1" x14ac:dyDescent="0.3">
      <c r="A455" s="21">
        <f>COUNTIF(FtbReward_Quest!$B:$B,$B455)+COUNTIF(FtbReward_Mode!$B:$B,$B455)+COUNTIF(FtbReward_Content!$B:$B,$B455)-1</f>
        <v>0</v>
      </c>
      <c r="B455" s="49">
        <f t="shared" si="19"/>
        <v>41053021</v>
      </c>
      <c r="C455" s="120">
        <v>4105302</v>
      </c>
      <c r="D455" s="49" t="s">
        <v>1860</v>
      </c>
      <c r="E455" s="49" t="s">
        <v>1935</v>
      </c>
      <c r="F455" s="120">
        <f>COUNTIF($C$8:$C455,$C455)</f>
        <v>1</v>
      </c>
      <c r="G455" s="49" t="b">
        <v>0</v>
      </c>
      <c r="H455" s="49">
        <v>0</v>
      </c>
      <c r="I455" s="129">
        <f>IFERROR(IF(H455=0,0,VLOOKUP(VLOOKUP(H455,#REF!,MATCH("strMailTitleID",#REF!,0),FALSE),#REF!,2,FALSE)),"ERROR")</f>
        <v>0</v>
      </c>
      <c r="J455" s="176">
        <v>0</v>
      </c>
      <c r="K455" s="129">
        <f>IFERROR(IF(J455=0,0,VLOOKUP(VLOOKUP(J455,#REF!,MATCH("strMailTitleID",#REF!,0),FALSE),#REF!,2,FALSE)),"ERROR")</f>
        <v>0</v>
      </c>
      <c r="L455" s="49">
        <f ca="1">IFERROR(VLOOKUP($B455,INDIRECT(VLOOKUP($E455,보상!$S:$AA,2,FALSE)),MATCH(L$6,INDIRECT(VLOOKUP($E455,보상!$S:$AA,3,FALSE)),0),FALSE),"ERROR")</f>
        <v>300</v>
      </c>
      <c r="M455" s="49">
        <v>0</v>
      </c>
      <c r="N455" s="49">
        <v>0</v>
      </c>
      <c r="O455" s="49">
        <v>0</v>
      </c>
      <c r="P455" s="49" t="str">
        <f ca="1">IFERROR(VLOOKUP($B455,INDIRECT(VLOOKUP($E455,보상!$S:$AA,2,FALSE)),MATCH(P$6,INDIRECT(VLOOKUP($E455,보상!$S:$AA,3,FALSE)),0),FALSE),"ERROR")</f>
        <v>Gold</v>
      </c>
      <c r="Q455" s="49">
        <f ca="1">IFERROR(VLOOKUP($B455,INDIRECT(VLOOKUP($E455,보상!$S:$AA,2,FALSE)),MATCH(Q$6,INDIRECT(VLOOKUP($E455,보상!$S:$AA,3,FALSE)),0),FALSE),"ERROR")</f>
        <v>3000</v>
      </c>
      <c r="R455" s="49" t="b">
        <v>0</v>
      </c>
      <c r="S455" s="50" t="b">
        <v>0</v>
      </c>
      <c r="T455" s="50">
        <f ca="1">IFERROR(VLOOKUP($B455,INDIRECT(VLOOKUP($E455,보상!$S:$AA,2,FALSE)),MATCH(T$6,INDIRECT(VLOOKUP($E455,보상!$S:$AA,3,FALSE)),0),FALSE),"ERROR")</f>
        <v>2202001</v>
      </c>
      <c r="U455" s="134" t="str">
        <f ca="1">IFERROR(IF(T455=0,0,VLOOKUP(SUBSTITUTE(VLOOKUP(T455,#REF!,MATCH("strItemName",#REF!,0),FALSE),"SUI_",""),#REF!,2,FALSE)),"ERROR")</f>
        <v>ERROR</v>
      </c>
      <c r="V455" s="177">
        <f t="shared" ca="1" si="18"/>
        <v>2202001</v>
      </c>
      <c r="W455" s="134" t="str">
        <f ca="1">IFERROR(IF(V455=0,0,VLOOKUP(SUBSTITUTE(VLOOKUP(V455,#REF!,MATCH("strItemName",#REF!,0),FALSE),"SUI_",""),#REF!,2,FALSE)),"ERROR")</f>
        <v>ERROR</v>
      </c>
      <c r="X455" s="177">
        <f t="shared" ca="1" si="18"/>
        <v>2202001</v>
      </c>
      <c r="Y455" s="134" t="str">
        <f ca="1">IFERROR(IF(X455=0,0,VLOOKUP(SUBSTITUTE(VLOOKUP(X455,#REF!,MATCH("strItemName",#REF!,0),FALSE),"SUI_",""),#REF!,2,FALSE)),"ERROR")</f>
        <v>ERROR</v>
      </c>
      <c r="Z455" s="177">
        <f t="shared" ca="1" si="18"/>
        <v>2202001</v>
      </c>
      <c r="AA455" s="134" t="str">
        <f ca="1">IFERROR(IF(Z455=0,0,VLOOKUP(SUBSTITUTE(VLOOKUP(Z455,#REF!,MATCH("strItemName",#REF!,0),FALSE),"SUI_",""),#REF!,2,FALSE)),"ERROR")</f>
        <v>ERROR</v>
      </c>
      <c r="AB455" s="177">
        <f t="shared" ca="1" si="18"/>
        <v>2202001</v>
      </c>
      <c r="AC455" s="134" t="str">
        <f ca="1">IFERROR(IF(AB455=0,0,VLOOKUP(SUBSTITUTE(VLOOKUP(AB455,#REF!,MATCH("strItemName",#REF!,0),FALSE),"SUI_",""),#REF!,2,FALSE)),"ERROR")</f>
        <v>ERROR</v>
      </c>
      <c r="AD455" s="88">
        <v>0</v>
      </c>
      <c r="AE455" s="134">
        <v>0</v>
      </c>
      <c r="AF455" s="49">
        <f ca="1">IFERROR(VLOOKUP($B455,INDIRECT(VLOOKUP($E455,보상!$S:$AA,2,FALSE)),MATCH(AF$6,INDIRECT(VLOOKUP($E455,보상!$S:$AA,3,FALSE)),0),FALSE),"ERROR")</f>
        <v>1</v>
      </c>
      <c r="AG455" s="22">
        <v>0</v>
      </c>
      <c r="AH455" s="22">
        <v>0</v>
      </c>
      <c r="AI455" s="22">
        <v>0</v>
      </c>
      <c r="AJ455" s="22" t="b">
        <v>0</v>
      </c>
      <c r="AK455" s="22">
        <v>0</v>
      </c>
      <c r="AL455" s="22">
        <v>0</v>
      </c>
    </row>
    <row r="456" spans="1:38" ht="16.5" customHeight="1" x14ac:dyDescent="0.3">
      <c r="A456" s="21">
        <f>COUNTIF(FtbReward_Quest!$B:$B,$B456)+COUNTIF(FtbReward_Mode!$B:$B,$B456)+COUNTIF(FtbReward_Content!$B:$B,$B456)-1</f>
        <v>0</v>
      </c>
      <c r="B456" s="49">
        <f t="shared" si="19"/>
        <v>41053031</v>
      </c>
      <c r="C456" s="120">
        <v>4105303</v>
      </c>
      <c r="D456" s="49" t="s">
        <v>1860</v>
      </c>
      <c r="E456" s="49" t="s">
        <v>1935</v>
      </c>
      <c r="F456" s="120">
        <f>COUNTIF($C$8:$C456,$C456)</f>
        <v>1</v>
      </c>
      <c r="G456" s="49" t="b">
        <v>0</v>
      </c>
      <c r="H456" s="49">
        <v>0</v>
      </c>
      <c r="I456" s="129">
        <f>IFERROR(IF(H456=0,0,VLOOKUP(VLOOKUP(H456,#REF!,MATCH("strMailTitleID",#REF!,0),FALSE),#REF!,2,FALSE)),"ERROR")</f>
        <v>0</v>
      </c>
      <c r="J456" s="176">
        <v>0</v>
      </c>
      <c r="K456" s="129">
        <f>IFERROR(IF(J456=0,0,VLOOKUP(VLOOKUP(J456,#REF!,MATCH("strMailTitleID",#REF!,0),FALSE),#REF!,2,FALSE)),"ERROR")</f>
        <v>0</v>
      </c>
      <c r="L456" s="49">
        <f ca="1">IFERROR(VLOOKUP($B456,INDIRECT(VLOOKUP($E456,보상!$S:$AA,2,FALSE)),MATCH(L$6,INDIRECT(VLOOKUP($E456,보상!$S:$AA,3,FALSE)),0),FALSE),"ERROR")</f>
        <v>450</v>
      </c>
      <c r="M456" s="49">
        <v>0</v>
      </c>
      <c r="N456" s="49">
        <v>0</v>
      </c>
      <c r="O456" s="49">
        <v>0</v>
      </c>
      <c r="P456" s="49" t="str">
        <f ca="1">IFERROR(VLOOKUP($B456,INDIRECT(VLOOKUP($E456,보상!$S:$AA,2,FALSE)),MATCH(P$6,INDIRECT(VLOOKUP($E456,보상!$S:$AA,3,FALSE)),0),FALSE),"ERROR")</f>
        <v>Gold</v>
      </c>
      <c r="Q456" s="49">
        <f ca="1">IFERROR(VLOOKUP($B456,INDIRECT(VLOOKUP($E456,보상!$S:$AA,2,FALSE)),MATCH(Q$6,INDIRECT(VLOOKUP($E456,보상!$S:$AA,3,FALSE)),0),FALSE),"ERROR")</f>
        <v>4500</v>
      </c>
      <c r="R456" s="49" t="b">
        <v>0</v>
      </c>
      <c r="S456" s="50" t="b">
        <v>0</v>
      </c>
      <c r="T456" s="50">
        <f ca="1">IFERROR(VLOOKUP($B456,INDIRECT(VLOOKUP($E456,보상!$S:$AA,2,FALSE)),MATCH(T$6,INDIRECT(VLOOKUP($E456,보상!$S:$AA,3,FALSE)),0),FALSE),"ERROR")</f>
        <v>2203001</v>
      </c>
      <c r="U456" s="134" t="str">
        <f ca="1">IFERROR(IF(T456=0,0,VLOOKUP(SUBSTITUTE(VLOOKUP(T456,#REF!,MATCH("strItemName",#REF!,0),FALSE),"SUI_",""),#REF!,2,FALSE)),"ERROR")</f>
        <v>ERROR</v>
      </c>
      <c r="V456" s="177">
        <f t="shared" ca="1" si="18"/>
        <v>2203001</v>
      </c>
      <c r="W456" s="134" t="str">
        <f ca="1">IFERROR(IF(V456=0,0,VLOOKUP(SUBSTITUTE(VLOOKUP(V456,#REF!,MATCH("strItemName",#REF!,0),FALSE),"SUI_",""),#REF!,2,FALSE)),"ERROR")</f>
        <v>ERROR</v>
      </c>
      <c r="X456" s="177">
        <f t="shared" ca="1" si="18"/>
        <v>2203001</v>
      </c>
      <c r="Y456" s="134" t="str">
        <f ca="1">IFERROR(IF(X456=0,0,VLOOKUP(SUBSTITUTE(VLOOKUP(X456,#REF!,MATCH("strItemName",#REF!,0),FALSE),"SUI_",""),#REF!,2,FALSE)),"ERROR")</f>
        <v>ERROR</v>
      </c>
      <c r="Z456" s="177">
        <f t="shared" ca="1" si="18"/>
        <v>2203001</v>
      </c>
      <c r="AA456" s="134" t="str">
        <f ca="1">IFERROR(IF(Z456=0,0,VLOOKUP(SUBSTITUTE(VLOOKUP(Z456,#REF!,MATCH("strItemName",#REF!,0),FALSE),"SUI_",""),#REF!,2,FALSE)),"ERROR")</f>
        <v>ERROR</v>
      </c>
      <c r="AB456" s="177">
        <f t="shared" ca="1" si="18"/>
        <v>2203001</v>
      </c>
      <c r="AC456" s="134" t="str">
        <f ca="1">IFERROR(IF(AB456=0,0,VLOOKUP(SUBSTITUTE(VLOOKUP(AB456,#REF!,MATCH("strItemName",#REF!,0),FALSE),"SUI_",""),#REF!,2,FALSE)),"ERROR")</f>
        <v>ERROR</v>
      </c>
      <c r="AD456" s="88">
        <v>0</v>
      </c>
      <c r="AE456" s="134">
        <v>0</v>
      </c>
      <c r="AF456" s="49">
        <f ca="1">IFERROR(VLOOKUP($B456,INDIRECT(VLOOKUP($E456,보상!$S:$AA,2,FALSE)),MATCH(AF$6,INDIRECT(VLOOKUP($E456,보상!$S:$AA,3,FALSE)),0),FALSE),"ERROR")</f>
        <v>1</v>
      </c>
      <c r="AG456" s="22">
        <v>0</v>
      </c>
      <c r="AH456" s="22">
        <v>0</v>
      </c>
      <c r="AI456" s="22">
        <v>0</v>
      </c>
      <c r="AJ456" s="22" t="b">
        <v>0</v>
      </c>
      <c r="AK456" s="22">
        <v>0</v>
      </c>
      <c r="AL456" s="22">
        <v>0</v>
      </c>
    </row>
    <row r="457" spans="1:38" ht="16.5" customHeight="1" x14ac:dyDescent="0.3">
      <c r="A457" s="21">
        <f>COUNTIF(FtbReward_Quest!$B:$B,$B457)+COUNTIF(FtbReward_Mode!$B:$B,$B457)+COUNTIF(FtbReward_Content!$B:$B,$B457)-1</f>
        <v>0</v>
      </c>
      <c r="B457" s="49">
        <f t="shared" si="19"/>
        <v>41054011</v>
      </c>
      <c r="C457" s="120">
        <v>4105401</v>
      </c>
      <c r="D457" s="49" t="s">
        <v>1861</v>
      </c>
      <c r="E457" s="49" t="s">
        <v>1935</v>
      </c>
      <c r="F457" s="120">
        <f>COUNTIF($C$8:$C457,$C457)</f>
        <v>1</v>
      </c>
      <c r="G457" s="49" t="b">
        <v>0</v>
      </c>
      <c r="H457" s="49">
        <v>0</v>
      </c>
      <c r="I457" s="129">
        <f>IFERROR(IF(H457=0,0,VLOOKUP(VLOOKUP(H457,#REF!,MATCH("strMailTitleID",#REF!,0),FALSE),#REF!,2,FALSE)),"ERROR")</f>
        <v>0</v>
      </c>
      <c r="J457" s="176">
        <v>0</v>
      </c>
      <c r="K457" s="129">
        <f>IFERROR(IF(J457=0,0,VLOOKUP(VLOOKUP(J457,#REF!,MATCH("strMailTitleID",#REF!,0),FALSE),#REF!,2,FALSE)),"ERROR")</f>
        <v>0</v>
      </c>
      <c r="L457" s="49">
        <f ca="1">IFERROR(VLOOKUP($B457,INDIRECT(VLOOKUP($E457,보상!$S:$AA,2,FALSE)),MATCH(L$6,INDIRECT(VLOOKUP($E457,보상!$S:$AA,3,FALSE)),0),FALSE),"ERROR")</f>
        <v>150</v>
      </c>
      <c r="M457" s="49">
        <v>0</v>
      </c>
      <c r="N457" s="49">
        <v>0</v>
      </c>
      <c r="O457" s="49">
        <v>0</v>
      </c>
      <c r="P457" s="49" t="str">
        <f ca="1">IFERROR(VLOOKUP($B457,INDIRECT(VLOOKUP($E457,보상!$S:$AA,2,FALSE)),MATCH(P$6,INDIRECT(VLOOKUP($E457,보상!$S:$AA,3,FALSE)),0),FALSE),"ERROR")</f>
        <v>Gold</v>
      </c>
      <c r="Q457" s="49">
        <f ca="1">IFERROR(VLOOKUP($B457,INDIRECT(VLOOKUP($E457,보상!$S:$AA,2,FALSE)),MATCH(Q$6,INDIRECT(VLOOKUP($E457,보상!$S:$AA,3,FALSE)),0),FALSE),"ERROR")</f>
        <v>1500</v>
      </c>
      <c r="R457" s="49" t="b">
        <v>0</v>
      </c>
      <c r="S457" s="50" t="b">
        <v>0</v>
      </c>
      <c r="T457" s="50">
        <f ca="1">IFERROR(VLOOKUP($B457,INDIRECT(VLOOKUP($E457,보상!$S:$AA,2,FALSE)),MATCH(T$6,INDIRECT(VLOOKUP($E457,보상!$S:$AA,3,FALSE)),0),FALSE),"ERROR")</f>
        <v>2202002</v>
      </c>
      <c r="U457" s="134" t="str">
        <f ca="1">IFERROR(IF(T457=0,0,VLOOKUP(SUBSTITUTE(VLOOKUP(T457,#REF!,MATCH("strItemName",#REF!,0),FALSE),"SUI_",""),#REF!,2,FALSE)),"ERROR")</f>
        <v>ERROR</v>
      </c>
      <c r="V457" s="177">
        <f t="shared" ca="1" si="18"/>
        <v>2202002</v>
      </c>
      <c r="W457" s="134" t="str">
        <f ca="1">IFERROR(IF(V457=0,0,VLOOKUP(SUBSTITUTE(VLOOKUP(V457,#REF!,MATCH("strItemName",#REF!,0),FALSE),"SUI_",""),#REF!,2,FALSE)),"ERROR")</f>
        <v>ERROR</v>
      </c>
      <c r="X457" s="177">
        <f t="shared" ca="1" si="18"/>
        <v>2202002</v>
      </c>
      <c r="Y457" s="134" t="str">
        <f ca="1">IFERROR(IF(X457=0,0,VLOOKUP(SUBSTITUTE(VLOOKUP(X457,#REF!,MATCH("strItemName",#REF!,0),FALSE),"SUI_",""),#REF!,2,FALSE)),"ERROR")</f>
        <v>ERROR</v>
      </c>
      <c r="Z457" s="177">
        <f t="shared" ca="1" si="18"/>
        <v>2202002</v>
      </c>
      <c r="AA457" s="134" t="str">
        <f ca="1">IFERROR(IF(Z457=0,0,VLOOKUP(SUBSTITUTE(VLOOKUP(Z457,#REF!,MATCH("strItemName",#REF!,0),FALSE),"SUI_",""),#REF!,2,FALSE)),"ERROR")</f>
        <v>ERROR</v>
      </c>
      <c r="AB457" s="177">
        <f t="shared" ca="1" si="18"/>
        <v>2202002</v>
      </c>
      <c r="AC457" s="134" t="str">
        <f ca="1">IFERROR(IF(AB457=0,0,VLOOKUP(SUBSTITUTE(VLOOKUP(AB457,#REF!,MATCH("strItemName",#REF!,0),FALSE),"SUI_",""),#REF!,2,FALSE)),"ERROR")</f>
        <v>ERROR</v>
      </c>
      <c r="AD457" s="88">
        <v>0</v>
      </c>
      <c r="AE457" s="134">
        <v>0</v>
      </c>
      <c r="AF457" s="49">
        <f ca="1">IFERROR(VLOOKUP($B457,INDIRECT(VLOOKUP($E457,보상!$S:$AA,2,FALSE)),MATCH(AF$6,INDIRECT(VLOOKUP($E457,보상!$S:$AA,3,FALSE)),0),FALSE),"ERROR")</f>
        <v>1</v>
      </c>
      <c r="AG457" s="22">
        <v>0</v>
      </c>
      <c r="AH457" s="22">
        <v>0</v>
      </c>
      <c r="AI457" s="22">
        <v>0</v>
      </c>
      <c r="AJ457" s="22" t="b">
        <v>0</v>
      </c>
      <c r="AK457" s="22">
        <v>0</v>
      </c>
      <c r="AL457" s="22">
        <v>0</v>
      </c>
    </row>
    <row r="458" spans="1:38" ht="16.5" customHeight="1" x14ac:dyDescent="0.3">
      <c r="A458" s="21">
        <f>COUNTIF(FtbReward_Quest!$B:$B,$B458)+COUNTIF(FtbReward_Mode!$B:$B,$B458)+COUNTIF(FtbReward_Content!$B:$B,$B458)-1</f>
        <v>0</v>
      </c>
      <c r="B458" s="49">
        <f t="shared" si="19"/>
        <v>41054021</v>
      </c>
      <c r="C458" s="120">
        <v>4105402</v>
      </c>
      <c r="D458" s="49" t="s">
        <v>1861</v>
      </c>
      <c r="E458" s="49" t="s">
        <v>1935</v>
      </c>
      <c r="F458" s="120">
        <f>COUNTIF($C$8:$C458,$C458)</f>
        <v>1</v>
      </c>
      <c r="G458" s="49" t="b">
        <v>0</v>
      </c>
      <c r="H458" s="49">
        <v>0</v>
      </c>
      <c r="I458" s="129">
        <f>IFERROR(IF(H458=0,0,VLOOKUP(VLOOKUP(H458,#REF!,MATCH("strMailTitleID",#REF!,0),FALSE),#REF!,2,FALSE)),"ERROR")</f>
        <v>0</v>
      </c>
      <c r="J458" s="176">
        <v>0</v>
      </c>
      <c r="K458" s="129">
        <f>IFERROR(IF(J458=0,0,VLOOKUP(VLOOKUP(J458,#REF!,MATCH("strMailTitleID",#REF!,0),FALSE),#REF!,2,FALSE)),"ERROR")</f>
        <v>0</v>
      </c>
      <c r="L458" s="49">
        <f ca="1">IFERROR(VLOOKUP($B458,INDIRECT(VLOOKUP($E458,보상!$S:$AA,2,FALSE)),MATCH(L$6,INDIRECT(VLOOKUP($E458,보상!$S:$AA,3,FALSE)),0),FALSE),"ERROR")</f>
        <v>300</v>
      </c>
      <c r="M458" s="49">
        <v>0</v>
      </c>
      <c r="N458" s="49">
        <v>0</v>
      </c>
      <c r="O458" s="49">
        <v>0</v>
      </c>
      <c r="P458" s="49" t="str">
        <f ca="1">IFERROR(VLOOKUP($B458,INDIRECT(VLOOKUP($E458,보상!$S:$AA,2,FALSE)),MATCH(P$6,INDIRECT(VLOOKUP($E458,보상!$S:$AA,3,FALSE)),0),FALSE),"ERROR")</f>
        <v>Gold</v>
      </c>
      <c r="Q458" s="49">
        <f ca="1">IFERROR(VLOOKUP($B458,INDIRECT(VLOOKUP($E458,보상!$S:$AA,2,FALSE)),MATCH(Q$6,INDIRECT(VLOOKUP($E458,보상!$S:$AA,3,FALSE)),0),FALSE),"ERROR")</f>
        <v>3000</v>
      </c>
      <c r="R458" s="49" t="b">
        <v>0</v>
      </c>
      <c r="S458" s="50" t="b">
        <v>0</v>
      </c>
      <c r="T458" s="50">
        <f ca="1">IFERROR(VLOOKUP($B458,INDIRECT(VLOOKUP($E458,보상!$S:$AA,2,FALSE)),MATCH(T$6,INDIRECT(VLOOKUP($E458,보상!$S:$AA,3,FALSE)),0),FALSE),"ERROR")</f>
        <v>2202002</v>
      </c>
      <c r="U458" s="134" t="str">
        <f ca="1">IFERROR(IF(T458=0,0,VLOOKUP(SUBSTITUTE(VLOOKUP(T458,#REF!,MATCH("strItemName",#REF!,0),FALSE),"SUI_",""),#REF!,2,FALSE)),"ERROR")</f>
        <v>ERROR</v>
      </c>
      <c r="V458" s="177">
        <f t="shared" ca="1" si="18"/>
        <v>2202002</v>
      </c>
      <c r="W458" s="134" t="str">
        <f ca="1">IFERROR(IF(V458=0,0,VLOOKUP(SUBSTITUTE(VLOOKUP(V458,#REF!,MATCH("strItemName",#REF!,0),FALSE),"SUI_",""),#REF!,2,FALSE)),"ERROR")</f>
        <v>ERROR</v>
      </c>
      <c r="X458" s="177">
        <f t="shared" ca="1" si="18"/>
        <v>2202002</v>
      </c>
      <c r="Y458" s="134" t="str">
        <f ca="1">IFERROR(IF(X458=0,0,VLOOKUP(SUBSTITUTE(VLOOKUP(X458,#REF!,MATCH("strItemName",#REF!,0),FALSE),"SUI_",""),#REF!,2,FALSE)),"ERROR")</f>
        <v>ERROR</v>
      </c>
      <c r="Z458" s="177">
        <f t="shared" ca="1" si="18"/>
        <v>2202002</v>
      </c>
      <c r="AA458" s="134" t="str">
        <f ca="1">IFERROR(IF(Z458=0,0,VLOOKUP(SUBSTITUTE(VLOOKUP(Z458,#REF!,MATCH("strItemName",#REF!,0),FALSE),"SUI_",""),#REF!,2,FALSE)),"ERROR")</f>
        <v>ERROR</v>
      </c>
      <c r="AB458" s="177">
        <f t="shared" ca="1" si="18"/>
        <v>2202002</v>
      </c>
      <c r="AC458" s="134" t="str">
        <f ca="1">IFERROR(IF(AB458=0,0,VLOOKUP(SUBSTITUTE(VLOOKUP(AB458,#REF!,MATCH("strItemName",#REF!,0),FALSE),"SUI_",""),#REF!,2,FALSE)),"ERROR")</f>
        <v>ERROR</v>
      </c>
      <c r="AD458" s="88">
        <v>0</v>
      </c>
      <c r="AE458" s="134">
        <v>0</v>
      </c>
      <c r="AF458" s="49">
        <f ca="1">IFERROR(VLOOKUP($B458,INDIRECT(VLOOKUP($E458,보상!$S:$AA,2,FALSE)),MATCH(AF$6,INDIRECT(VLOOKUP($E458,보상!$S:$AA,3,FALSE)),0),FALSE),"ERROR")</f>
        <v>1</v>
      </c>
      <c r="AG458" s="22">
        <v>0</v>
      </c>
      <c r="AH458" s="22">
        <v>0</v>
      </c>
      <c r="AI458" s="22">
        <v>0</v>
      </c>
      <c r="AJ458" s="22" t="b">
        <v>0</v>
      </c>
      <c r="AK458" s="22">
        <v>0</v>
      </c>
      <c r="AL458" s="22">
        <v>0</v>
      </c>
    </row>
    <row r="459" spans="1:38" ht="16.5" customHeight="1" x14ac:dyDescent="0.3">
      <c r="A459" s="21">
        <f>COUNTIF(FtbReward_Quest!$B:$B,$B459)+COUNTIF(FtbReward_Mode!$B:$B,$B459)+COUNTIF(FtbReward_Content!$B:$B,$B459)-1</f>
        <v>0</v>
      </c>
      <c r="B459" s="49">
        <f t="shared" si="19"/>
        <v>41054031</v>
      </c>
      <c r="C459" s="120">
        <v>4105403</v>
      </c>
      <c r="D459" s="49" t="s">
        <v>1861</v>
      </c>
      <c r="E459" s="49" t="s">
        <v>1935</v>
      </c>
      <c r="F459" s="120">
        <f>COUNTIF($C$8:$C459,$C459)</f>
        <v>1</v>
      </c>
      <c r="G459" s="49" t="b">
        <v>0</v>
      </c>
      <c r="H459" s="49">
        <v>0</v>
      </c>
      <c r="I459" s="129">
        <f>IFERROR(IF(H459=0,0,VLOOKUP(VLOOKUP(H459,#REF!,MATCH("strMailTitleID",#REF!,0),FALSE),#REF!,2,FALSE)),"ERROR")</f>
        <v>0</v>
      </c>
      <c r="J459" s="176">
        <v>0</v>
      </c>
      <c r="K459" s="129">
        <f>IFERROR(IF(J459=0,0,VLOOKUP(VLOOKUP(J459,#REF!,MATCH("strMailTitleID",#REF!,0),FALSE),#REF!,2,FALSE)),"ERROR")</f>
        <v>0</v>
      </c>
      <c r="L459" s="49">
        <f ca="1">IFERROR(VLOOKUP($B459,INDIRECT(VLOOKUP($E459,보상!$S:$AA,2,FALSE)),MATCH(L$6,INDIRECT(VLOOKUP($E459,보상!$S:$AA,3,FALSE)),0),FALSE),"ERROR")</f>
        <v>450</v>
      </c>
      <c r="M459" s="49">
        <v>0</v>
      </c>
      <c r="N459" s="49">
        <v>0</v>
      </c>
      <c r="O459" s="49">
        <v>0</v>
      </c>
      <c r="P459" s="49" t="str">
        <f ca="1">IFERROR(VLOOKUP($B459,INDIRECT(VLOOKUP($E459,보상!$S:$AA,2,FALSE)),MATCH(P$6,INDIRECT(VLOOKUP($E459,보상!$S:$AA,3,FALSE)),0),FALSE),"ERROR")</f>
        <v>Gold</v>
      </c>
      <c r="Q459" s="49">
        <f ca="1">IFERROR(VLOOKUP($B459,INDIRECT(VLOOKUP($E459,보상!$S:$AA,2,FALSE)),MATCH(Q$6,INDIRECT(VLOOKUP($E459,보상!$S:$AA,3,FALSE)),0),FALSE),"ERROR")</f>
        <v>4500</v>
      </c>
      <c r="R459" s="49" t="b">
        <v>0</v>
      </c>
      <c r="S459" s="50" t="b">
        <v>0</v>
      </c>
      <c r="T459" s="50">
        <f ca="1">IFERROR(VLOOKUP($B459,INDIRECT(VLOOKUP($E459,보상!$S:$AA,2,FALSE)),MATCH(T$6,INDIRECT(VLOOKUP($E459,보상!$S:$AA,3,FALSE)),0),FALSE),"ERROR")</f>
        <v>2203002</v>
      </c>
      <c r="U459" s="134" t="str">
        <f ca="1">IFERROR(IF(T459=0,0,VLOOKUP(SUBSTITUTE(VLOOKUP(T459,#REF!,MATCH("strItemName",#REF!,0),FALSE),"SUI_",""),#REF!,2,FALSE)),"ERROR")</f>
        <v>ERROR</v>
      </c>
      <c r="V459" s="177">
        <f t="shared" ca="1" si="18"/>
        <v>2203002</v>
      </c>
      <c r="W459" s="134" t="str">
        <f ca="1">IFERROR(IF(V459=0,0,VLOOKUP(SUBSTITUTE(VLOOKUP(V459,#REF!,MATCH("strItemName",#REF!,0),FALSE),"SUI_",""),#REF!,2,FALSE)),"ERROR")</f>
        <v>ERROR</v>
      </c>
      <c r="X459" s="177">
        <f t="shared" ca="1" si="18"/>
        <v>2203002</v>
      </c>
      <c r="Y459" s="134" t="str">
        <f ca="1">IFERROR(IF(X459=0,0,VLOOKUP(SUBSTITUTE(VLOOKUP(X459,#REF!,MATCH("strItemName",#REF!,0),FALSE),"SUI_",""),#REF!,2,FALSE)),"ERROR")</f>
        <v>ERROR</v>
      </c>
      <c r="Z459" s="177">
        <f t="shared" ca="1" si="18"/>
        <v>2203002</v>
      </c>
      <c r="AA459" s="134" t="str">
        <f ca="1">IFERROR(IF(Z459=0,0,VLOOKUP(SUBSTITUTE(VLOOKUP(Z459,#REF!,MATCH("strItemName",#REF!,0),FALSE),"SUI_",""),#REF!,2,FALSE)),"ERROR")</f>
        <v>ERROR</v>
      </c>
      <c r="AB459" s="177">
        <f t="shared" ca="1" si="18"/>
        <v>2203002</v>
      </c>
      <c r="AC459" s="134" t="str">
        <f ca="1">IFERROR(IF(AB459=0,0,VLOOKUP(SUBSTITUTE(VLOOKUP(AB459,#REF!,MATCH("strItemName",#REF!,0),FALSE),"SUI_",""),#REF!,2,FALSE)),"ERROR")</f>
        <v>ERROR</v>
      </c>
      <c r="AD459" s="88">
        <v>0</v>
      </c>
      <c r="AE459" s="134">
        <v>0</v>
      </c>
      <c r="AF459" s="49">
        <f ca="1">IFERROR(VLOOKUP($B459,INDIRECT(VLOOKUP($E459,보상!$S:$AA,2,FALSE)),MATCH(AF$6,INDIRECT(VLOOKUP($E459,보상!$S:$AA,3,FALSE)),0),FALSE),"ERROR")</f>
        <v>1</v>
      </c>
      <c r="AG459" s="22">
        <v>0</v>
      </c>
      <c r="AH459" s="22">
        <v>0</v>
      </c>
      <c r="AI459" s="22">
        <v>0</v>
      </c>
      <c r="AJ459" s="22" t="b">
        <v>0</v>
      </c>
      <c r="AK459" s="22">
        <v>0</v>
      </c>
      <c r="AL459" s="22">
        <v>0</v>
      </c>
    </row>
    <row r="460" spans="1:38" ht="16.5" customHeight="1" x14ac:dyDescent="0.3">
      <c r="A460" s="21">
        <f>COUNTIF(FtbReward_Quest!$B:$B,$B460)+COUNTIF(FtbReward_Mode!$B:$B,$B460)+COUNTIF(FtbReward_Content!$B:$B,$B460)-1</f>
        <v>0</v>
      </c>
      <c r="B460" s="49">
        <f t="shared" si="19"/>
        <v>41054041</v>
      </c>
      <c r="C460" s="120">
        <v>4105404</v>
      </c>
      <c r="D460" s="49" t="s">
        <v>1862</v>
      </c>
      <c r="E460" s="49" t="s">
        <v>1935</v>
      </c>
      <c r="F460" s="120">
        <f>COUNTIF($C$8:$C460,$C460)</f>
        <v>1</v>
      </c>
      <c r="G460" s="49" t="b">
        <v>0</v>
      </c>
      <c r="H460" s="49">
        <v>0</v>
      </c>
      <c r="I460" s="129">
        <f>IFERROR(IF(H460=0,0,VLOOKUP(VLOOKUP(H460,#REF!,MATCH("strMailTitleID",#REF!,0),FALSE),#REF!,2,FALSE)),"ERROR")</f>
        <v>0</v>
      </c>
      <c r="J460" s="176">
        <v>0</v>
      </c>
      <c r="K460" s="129">
        <f>IFERROR(IF(J460=0,0,VLOOKUP(VLOOKUP(J460,#REF!,MATCH("strMailTitleID",#REF!,0),FALSE),#REF!,2,FALSE)),"ERROR")</f>
        <v>0</v>
      </c>
      <c r="L460" s="49">
        <f ca="1">IFERROR(VLOOKUP($B460,INDIRECT(VLOOKUP($E460,보상!$S:$AA,2,FALSE)),MATCH(L$6,INDIRECT(VLOOKUP($E460,보상!$S:$AA,3,FALSE)),0),FALSE),"ERROR")</f>
        <v>600</v>
      </c>
      <c r="M460" s="49">
        <v>0</v>
      </c>
      <c r="N460" s="49">
        <v>0</v>
      </c>
      <c r="O460" s="49">
        <v>0</v>
      </c>
      <c r="P460" s="49" t="str">
        <f ca="1">IFERROR(VLOOKUP($B460,INDIRECT(VLOOKUP($E460,보상!$S:$AA,2,FALSE)),MATCH(P$6,INDIRECT(VLOOKUP($E460,보상!$S:$AA,3,FALSE)),0),FALSE),"ERROR")</f>
        <v>Gold</v>
      </c>
      <c r="Q460" s="49">
        <f ca="1">IFERROR(VLOOKUP($B460,INDIRECT(VLOOKUP($E460,보상!$S:$AA,2,FALSE)),MATCH(Q$6,INDIRECT(VLOOKUP($E460,보상!$S:$AA,3,FALSE)),0),FALSE),"ERROR")</f>
        <v>6000</v>
      </c>
      <c r="R460" s="49" t="b">
        <v>0</v>
      </c>
      <c r="S460" s="50" t="b">
        <v>0</v>
      </c>
      <c r="T460" s="50">
        <f ca="1">IFERROR(VLOOKUP($B460,INDIRECT(VLOOKUP($E460,보상!$S:$AA,2,FALSE)),MATCH(T$6,INDIRECT(VLOOKUP($E460,보상!$S:$AA,3,FALSE)),0),FALSE),"ERROR")</f>
        <v>2203002</v>
      </c>
      <c r="U460" s="134" t="str">
        <f ca="1">IFERROR(IF(T460=0,0,VLOOKUP(SUBSTITUTE(VLOOKUP(T460,#REF!,MATCH("strItemName",#REF!,0),FALSE),"SUI_",""),#REF!,2,FALSE)),"ERROR")</f>
        <v>ERROR</v>
      </c>
      <c r="V460" s="177">
        <f t="shared" ca="1" si="18"/>
        <v>2203002</v>
      </c>
      <c r="W460" s="134" t="str">
        <f ca="1">IFERROR(IF(V460=0,0,VLOOKUP(SUBSTITUTE(VLOOKUP(V460,#REF!,MATCH("strItemName",#REF!,0),FALSE),"SUI_",""),#REF!,2,FALSE)),"ERROR")</f>
        <v>ERROR</v>
      </c>
      <c r="X460" s="177">
        <f t="shared" ca="1" si="18"/>
        <v>2203002</v>
      </c>
      <c r="Y460" s="134" t="str">
        <f ca="1">IFERROR(IF(X460=0,0,VLOOKUP(SUBSTITUTE(VLOOKUP(X460,#REF!,MATCH("strItemName",#REF!,0),FALSE),"SUI_",""),#REF!,2,FALSE)),"ERROR")</f>
        <v>ERROR</v>
      </c>
      <c r="Z460" s="177">
        <f t="shared" ca="1" si="18"/>
        <v>2203002</v>
      </c>
      <c r="AA460" s="134" t="str">
        <f ca="1">IFERROR(IF(Z460=0,0,VLOOKUP(SUBSTITUTE(VLOOKUP(Z460,#REF!,MATCH("strItemName",#REF!,0),FALSE),"SUI_",""),#REF!,2,FALSE)),"ERROR")</f>
        <v>ERROR</v>
      </c>
      <c r="AB460" s="177">
        <f t="shared" ca="1" si="18"/>
        <v>2203002</v>
      </c>
      <c r="AC460" s="134" t="str">
        <f ca="1">IFERROR(IF(AB460=0,0,VLOOKUP(SUBSTITUTE(VLOOKUP(AB460,#REF!,MATCH("strItemName",#REF!,0),FALSE),"SUI_",""),#REF!,2,FALSE)),"ERROR")</f>
        <v>ERROR</v>
      </c>
      <c r="AD460" s="88">
        <v>0</v>
      </c>
      <c r="AE460" s="134">
        <v>0</v>
      </c>
      <c r="AF460" s="49">
        <f ca="1">IFERROR(VLOOKUP($B460,INDIRECT(VLOOKUP($E460,보상!$S:$AA,2,FALSE)),MATCH(AF$6,INDIRECT(VLOOKUP($E460,보상!$S:$AA,3,FALSE)),0),FALSE),"ERROR")</f>
        <v>0</v>
      </c>
      <c r="AG460" s="22">
        <v>0</v>
      </c>
      <c r="AH460" s="22">
        <v>0</v>
      </c>
      <c r="AI460" s="22">
        <v>0</v>
      </c>
      <c r="AJ460" s="22" t="b">
        <v>0</v>
      </c>
      <c r="AK460" s="22">
        <v>0</v>
      </c>
      <c r="AL460" s="22">
        <v>0</v>
      </c>
    </row>
    <row r="461" spans="1:38" ht="16.5" customHeight="1" x14ac:dyDescent="0.3">
      <c r="A461" s="21">
        <f>COUNTIF(FtbReward_Quest!$B:$B,$B461)+COUNTIF(FtbReward_Mode!$B:$B,$B461)+COUNTIF(FtbReward_Content!$B:$B,$B461)-1</f>
        <v>0</v>
      </c>
      <c r="B461" s="49">
        <f t="shared" si="19"/>
        <v>41061011</v>
      </c>
      <c r="C461" s="120">
        <v>4106101</v>
      </c>
      <c r="D461" s="49" t="s">
        <v>1862</v>
      </c>
      <c r="E461" s="49" t="s">
        <v>1935</v>
      </c>
      <c r="F461" s="120">
        <f>COUNTIF($C$8:$C461,$C461)</f>
        <v>1</v>
      </c>
      <c r="G461" s="49" t="b">
        <v>0</v>
      </c>
      <c r="H461" s="49">
        <v>0</v>
      </c>
      <c r="I461" s="129">
        <f>IFERROR(IF(H461=0,0,VLOOKUP(VLOOKUP(H461,#REF!,MATCH("strMailTitleID",#REF!,0),FALSE),#REF!,2,FALSE)),"ERROR")</f>
        <v>0</v>
      </c>
      <c r="J461" s="176">
        <v>0</v>
      </c>
      <c r="K461" s="129">
        <f>IFERROR(IF(J461=0,0,VLOOKUP(VLOOKUP(J461,#REF!,MATCH("strMailTitleID",#REF!,0),FALSE),#REF!,2,FALSE)),"ERROR")</f>
        <v>0</v>
      </c>
      <c r="L461" s="49">
        <f ca="1">IFERROR(VLOOKUP($B461,INDIRECT(VLOOKUP($E461,보상!$S:$AA,2,FALSE)),MATCH(L$6,INDIRECT(VLOOKUP($E461,보상!$S:$AA,3,FALSE)),0),FALSE),"ERROR")</f>
        <v>150</v>
      </c>
      <c r="M461" s="49">
        <v>0</v>
      </c>
      <c r="N461" s="49">
        <v>0</v>
      </c>
      <c r="O461" s="49">
        <v>0</v>
      </c>
      <c r="P461" s="49" t="str">
        <f ca="1">IFERROR(VLOOKUP($B461,INDIRECT(VLOOKUP($E461,보상!$S:$AA,2,FALSE)),MATCH(P$6,INDIRECT(VLOOKUP($E461,보상!$S:$AA,3,FALSE)),0),FALSE),"ERROR")</f>
        <v>Gold</v>
      </c>
      <c r="Q461" s="49">
        <f ca="1">IFERROR(VLOOKUP($B461,INDIRECT(VLOOKUP($E461,보상!$S:$AA,2,FALSE)),MATCH(Q$6,INDIRECT(VLOOKUP($E461,보상!$S:$AA,3,FALSE)),0),FALSE),"ERROR")</f>
        <v>1500</v>
      </c>
      <c r="R461" s="49" t="b">
        <v>0</v>
      </c>
      <c r="S461" s="50" t="b">
        <v>0</v>
      </c>
      <c r="T461" s="50">
        <f ca="1">IFERROR(VLOOKUP($B461,INDIRECT(VLOOKUP($E461,보상!$S:$AA,2,FALSE)),MATCH(T$6,INDIRECT(VLOOKUP($E461,보상!$S:$AA,3,FALSE)),0),FALSE),"ERROR")</f>
        <v>4011021</v>
      </c>
      <c r="U461" s="134" t="str">
        <f ca="1">IFERROR(IF(T461=0,0,VLOOKUP(SUBSTITUTE(VLOOKUP(T461,#REF!,MATCH("strItemName",#REF!,0),FALSE),"SUI_",""),#REF!,2,FALSE)),"ERROR")</f>
        <v>ERROR</v>
      </c>
      <c r="V461" s="177">
        <f t="shared" ca="1" si="18"/>
        <v>4011021</v>
      </c>
      <c r="W461" s="134" t="str">
        <f ca="1">IFERROR(IF(V461=0,0,VLOOKUP(SUBSTITUTE(VLOOKUP(V461,#REF!,MATCH("strItemName",#REF!,0),FALSE),"SUI_",""),#REF!,2,FALSE)),"ERROR")</f>
        <v>ERROR</v>
      </c>
      <c r="X461" s="177">
        <f t="shared" ca="1" si="18"/>
        <v>4011021</v>
      </c>
      <c r="Y461" s="134" t="str">
        <f ca="1">IFERROR(IF(X461=0,0,VLOOKUP(SUBSTITUTE(VLOOKUP(X461,#REF!,MATCH("strItemName",#REF!,0),FALSE),"SUI_",""),#REF!,2,FALSE)),"ERROR")</f>
        <v>ERROR</v>
      </c>
      <c r="Z461" s="177">
        <f t="shared" ca="1" si="18"/>
        <v>4011021</v>
      </c>
      <c r="AA461" s="134" t="str">
        <f ca="1">IFERROR(IF(Z461=0,0,VLOOKUP(SUBSTITUTE(VLOOKUP(Z461,#REF!,MATCH("strItemName",#REF!,0),FALSE),"SUI_",""),#REF!,2,FALSE)),"ERROR")</f>
        <v>ERROR</v>
      </c>
      <c r="AB461" s="177">
        <f t="shared" ref="AB461" ca="1" si="20">IF(Z461=0,0,IF(OR(INT(Z461/10000)=15,INT(Z461/10000)=24,INT(Z461/10000)=35),Z461,IF(Z461&gt;300000,Z461,IF(Z461&lt;200000,Z461+10100,Z461+100))))</f>
        <v>4011021</v>
      </c>
      <c r="AC461" s="134" t="str">
        <f ca="1">IFERROR(IF(AB461=0,0,VLOOKUP(SUBSTITUTE(VLOOKUP(AB461,#REF!,MATCH("strItemName",#REF!,0),FALSE),"SUI_",""),#REF!,2,FALSE)),"ERROR")</f>
        <v>ERROR</v>
      </c>
      <c r="AD461" s="88">
        <v>0</v>
      </c>
      <c r="AE461" s="134">
        <v>0</v>
      </c>
      <c r="AF461" s="49">
        <f ca="1">IFERROR(VLOOKUP($B461,INDIRECT(VLOOKUP($E461,보상!$S:$AA,2,FALSE)),MATCH(AF$6,INDIRECT(VLOOKUP($E461,보상!$S:$AA,3,FALSE)),0),FALSE),"ERROR")</f>
        <v>3</v>
      </c>
      <c r="AG461" s="22">
        <v>0</v>
      </c>
      <c r="AH461" s="22">
        <v>0</v>
      </c>
      <c r="AI461" s="22">
        <v>0</v>
      </c>
      <c r="AJ461" s="22" t="b">
        <v>0</v>
      </c>
      <c r="AK461" s="22">
        <v>0</v>
      </c>
      <c r="AL461" s="22">
        <v>0</v>
      </c>
    </row>
    <row r="462" spans="1:38" ht="16.5" customHeight="1" x14ac:dyDescent="0.3">
      <c r="A462" s="21">
        <f>COUNTIF(FtbReward_Quest!$B:$B,$B462)+COUNTIF(FtbReward_Mode!$B:$B,$B462)+COUNTIF(FtbReward_Content!$B:$B,$B462)-1</f>
        <v>0</v>
      </c>
      <c r="B462" s="49">
        <f t="shared" si="19"/>
        <v>41061021</v>
      </c>
      <c r="C462" s="120">
        <v>4106102</v>
      </c>
      <c r="D462" s="49" t="s">
        <v>1862</v>
      </c>
      <c r="E462" s="49" t="s">
        <v>1935</v>
      </c>
      <c r="F462" s="120">
        <f>COUNTIF($C$8:$C462,$C462)</f>
        <v>1</v>
      </c>
      <c r="G462" s="49" t="b">
        <v>0</v>
      </c>
      <c r="H462" s="49">
        <v>0</v>
      </c>
      <c r="I462" s="129">
        <f>IFERROR(IF(H462=0,0,VLOOKUP(VLOOKUP(H462,#REF!,MATCH("strMailTitleID",#REF!,0),FALSE),#REF!,2,FALSE)),"ERROR")</f>
        <v>0</v>
      </c>
      <c r="J462" s="176">
        <v>0</v>
      </c>
      <c r="K462" s="129">
        <f>IFERROR(IF(J462=0,0,VLOOKUP(VLOOKUP(J462,#REF!,MATCH("strMailTitleID",#REF!,0),FALSE),#REF!,2,FALSE)),"ERROR")</f>
        <v>0</v>
      </c>
      <c r="L462" s="49">
        <f ca="1">IFERROR(VLOOKUP($B462,INDIRECT(VLOOKUP($E462,보상!$S:$AA,2,FALSE)),MATCH(L$6,INDIRECT(VLOOKUP($E462,보상!$S:$AA,3,FALSE)),0),FALSE),"ERROR")</f>
        <v>300</v>
      </c>
      <c r="M462" s="49">
        <v>0</v>
      </c>
      <c r="N462" s="49">
        <v>0</v>
      </c>
      <c r="O462" s="49">
        <v>0</v>
      </c>
      <c r="P462" s="49" t="str">
        <f ca="1">IFERROR(VLOOKUP($B462,INDIRECT(VLOOKUP($E462,보상!$S:$AA,2,FALSE)),MATCH(P$6,INDIRECT(VLOOKUP($E462,보상!$S:$AA,3,FALSE)),0),FALSE),"ERROR")</f>
        <v>Gold</v>
      </c>
      <c r="Q462" s="49">
        <f ca="1">IFERROR(VLOOKUP($B462,INDIRECT(VLOOKUP($E462,보상!$S:$AA,2,FALSE)),MATCH(Q$6,INDIRECT(VLOOKUP($E462,보상!$S:$AA,3,FALSE)),0),FALSE),"ERROR")</f>
        <v>3000</v>
      </c>
      <c r="R462" s="49" t="b">
        <v>0</v>
      </c>
      <c r="S462" s="50" t="b">
        <v>0</v>
      </c>
      <c r="T462" s="50">
        <f ca="1">IFERROR(VLOOKUP($B462,INDIRECT(VLOOKUP($E462,보상!$S:$AA,2,FALSE)),MATCH(T$6,INDIRECT(VLOOKUP($E462,보상!$S:$AA,3,FALSE)),0),FALSE),"ERROR")</f>
        <v>4011021</v>
      </c>
      <c r="U462" s="134" t="str">
        <f ca="1">IFERROR(IF(T462=0,0,VLOOKUP(SUBSTITUTE(VLOOKUP(T462,#REF!,MATCH("strItemName",#REF!,0),FALSE),"SUI_",""),#REF!,2,FALSE)),"ERROR")</f>
        <v>ERROR</v>
      </c>
      <c r="V462" s="177">
        <f t="shared" ref="V462:AB525" ca="1" si="21">IF(T462=0,0,IF(OR(INT(T462/10000)=15,INT(T462/10000)=24,INT(T462/10000)=35),T462,IF(T462&gt;300000,T462,IF(T462&lt;200000,T462+10100,T462+100))))</f>
        <v>4011021</v>
      </c>
      <c r="W462" s="134" t="str">
        <f ca="1">IFERROR(IF(V462=0,0,VLOOKUP(SUBSTITUTE(VLOOKUP(V462,#REF!,MATCH("strItemName",#REF!,0),FALSE),"SUI_",""),#REF!,2,FALSE)),"ERROR")</f>
        <v>ERROR</v>
      </c>
      <c r="X462" s="177">
        <f t="shared" ca="1" si="21"/>
        <v>4011021</v>
      </c>
      <c r="Y462" s="134" t="str">
        <f ca="1">IFERROR(IF(X462=0,0,VLOOKUP(SUBSTITUTE(VLOOKUP(X462,#REF!,MATCH("strItemName",#REF!,0),FALSE),"SUI_",""),#REF!,2,FALSE)),"ERROR")</f>
        <v>ERROR</v>
      </c>
      <c r="Z462" s="177">
        <f t="shared" ca="1" si="21"/>
        <v>4011021</v>
      </c>
      <c r="AA462" s="134" t="str">
        <f ca="1">IFERROR(IF(Z462=0,0,VLOOKUP(SUBSTITUTE(VLOOKUP(Z462,#REF!,MATCH("strItemName",#REF!,0),FALSE),"SUI_",""),#REF!,2,FALSE)),"ERROR")</f>
        <v>ERROR</v>
      </c>
      <c r="AB462" s="177">
        <f t="shared" ca="1" si="21"/>
        <v>4011021</v>
      </c>
      <c r="AC462" s="134" t="str">
        <f ca="1">IFERROR(IF(AB462=0,0,VLOOKUP(SUBSTITUTE(VLOOKUP(AB462,#REF!,MATCH("strItemName",#REF!,0),FALSE),"SUI_",""),#REF!,2,FALSE)),"ERROR")</f>
        <v>ERROR</v>
      </c>
      <c r="AD462" s="88">
        <v>0</v>
      </c>
      <c r="AE462" s="134">
        <v>0</v>
      </c>
      <c r="AF462" s="49">
        <f ca="1">IFERROR(VLOOKUP($B462,INDIRECT(VLOOKUP($E462,보상!$S:$AA,2,FALSE)),MATCH(AF$6,INDIRECT(VLOOKUP($E462,보상!$S:$AA,3,FALSE)),0),FALSE),"ERROR")</f>
        <v>5</v>
      </c>
      <c r="AG462" s="22">
        <v>0</v>
      </c>
      <c r="AH462" s="22">
        <v>0</v>
      </c>
      <c r="AI462" s="22">
        <v>0</v>
      </c>
      <c r="AJ462" s="22" t="b">
        <v>0</v>
      </c>
      <c r="AK462" s="22">
        <v>0</v>
      </c>
      <c r="AL462" s="22">
        <v>0</v>
      </c>
    </row>
    <row r="463" spans="1:38" ht="16.5" customHeight="1" x14ac:dyDescent="0.3">
      <c r="A463" s="21">
        <f>COUNTIF(FtbReward_Quest!$B:$B,$B463)+COUNTIF(FtbReward_Mode!$B:$B,$B463)+COUNTIF(FtbReward_Content!$B:$B,$B463)-1</f>
        <v>0</v>
      </c>
      <c r="B463" s="49">
        <f t="shared" ref="B463:B526" si="22">C463*10+F463</f>
        <v>41061031</v>
      </c>
      <c r="C463" s="120">
        <v>4106103</v>
      </c>
      <c r="D463" s="49" t="s">
        <v>1863</v>
      </c>
      <c r="E463" s="49" t="s">
        <v>1935</v>
      </c>
      <c r="F463" s="120">
        <f>COUNTIF($C$8:$C463,$C463)</f>
        <v>1</v>
      </c>
      <c r="G463" s="49" t="b">
        <v>0</v>
      </c>
      <c r="H463" s="49">
        <v>0</v>
      </c>
      <c r="I463" s="129">
        <f>IFERROR(IF(H463=0,0,VLOOKUP(VLOOKUP(H463,#REF!,MATCH("strMailTitleID",#REF!,0),FALSE),#REF!,2,FALSE)),"ERROR")</f>
        <v>0</v>
      </c>
      <c r="J463" s="176">
        <v>0</v>
      </c>
      <c r="K463" s="129">
        <f>IFERROR(IF(J463=0,0,VLOOKUP(VLOOKUP(J463,#REF!,MATCH("strMailTitleID",#REF!,0),FALSE),#REF!,2,FALSE)),"ERROR")</f>
        <v>0</v>
      </c>
      <c r="L463" s="49">
        <f ca="1">IFERROR(VLOOKUP($B463,INDIRECT(VLOOKUP($E463,보상!$S:$AA,2,FALSE)),MATCH(L$6,INDIRECT(VLOOKUP($E463,보상!$S:$AA,3,FALSE)),0),FALSE),"ERROR")</f>
        <v>450</v>
      </c>
      <c r="M463" s="49">
        <v>0</v>
      </c>
      <c r="N463" s="49">
        <v>0</v>
      </c>
      <c r="O463" s="49">
        <v>0</v>
      </c>
      <c r="P463" s="49" t="str">
        <f ca="1">IFERROR(VLOOKUP($B463,INDIRECT(VLOOKUP($E463,보상!$S:$AA,2,FALSE)),MATCH(P$6,INDIRECT(VLOOKUP($E463,보상!$S:$AA,3,FALSE)),0),FALSE),"ERROR")</f>
        <v>Gold</v>
      </c>
      <c r="Q463" s="49">
        <f ca="1">IFERROR(VLOOKUP($B463,INDIRECT(VLOOKUP($E463,보상!$S:$AA,2,FALSE)),MATCH(Q$6,INDIRECT(VLOOKUP($E463,보상!$S:$AA,3,FALSE)),0),FALSE),"ERROR")</f>
        <v>4500</v>
      </c>
      <c r="R463" s="49" t="b">
        <v>0</v>
      </c>
      <c r="S463" s="50" t="b">
        <v>0</v>
      </c>
      <c r="T463" s="50">
        <f ca="1">IFERROR(VLOOKUP($B463,INDIRECT(VLOOKUP($E463,보상!$S:$AA,2,FALSE)),MATCH(T$6,INDIRECT(VLOOKUP($E463,보상!$S:$AA,3,FALSE)),0),FALSE),"ERROR")</f>
        <v>4011021</v>
      </c>
      <c r="U463" s="134" t="str">
        <f ca="1">IFERROR(IF(T463=0,0,VLOOKUP(SUBSTITUTE(VLOOKUP(T463,#REF!,MATCH("strItemName",#REF!,0),FALSE),"SUI_",""),#REF!,2,FALSE)),"ERROR")</f>
        <v>ERROR</v>
      </c>
      <c r="V463" s="177">
        <f t="shared" ca="1" si="21"/>
        <v>4011021</v>
      </c>
      <c r="W463" s="134" t="str">
        <f ca="1">IFERROR(IF(V463=0,0,VLOOKUP(SUBSTITUTE(VLOOKUP(V463,#REF!,MATCH("strItemName",#REF!,0),FALSE),"SUI_",""),#REF!,2,FALSE)),"ERROR")</f>
        <v>ERROR</v>
      </c>
      <c r="X463" s="177">
        <f t="shared" ca="1" si="21"/>
        <v>4011021</v>
      </c>
      <c r="Y463" s="134" t="str">
        <f ca="1">IFERROR(IF(X463=0,0,VLOOKUP(SUBSTITUTE(VLOOKUP(X463,#REF!,MATCH("strItemName",#REF!,0),FALSE),"SUI_",""),#REF!,2,FALSE)),"ERROR")</f>
        <v>ERROR</v>
      </c>
      <c r="Z463" s="177">
        <f t="shared" ca="1" si="21"/>
        <v>4011021</v>
      </c>
      <c r="AA463" s="134" t="str">
        <f ca="1">IFERROR(IF(Z463=0,0,VLOOKUP(SUBSTITUTE(VLOOKUP(Z463,#REF!,MATCH("strItemName",#REF!,0),FALSE),"SUI_",""),#REF!,2,FALSE)),"ERROR")</f>
        <v>ERROR</v>
      </c>
      <c r="AB463" s="177">
        <f t="shared" ca="1" si="21"/>
        <v>4011021</v>
      </c>
      <c r="AC463" s="134" t="str">
        <f ca="1">IFERROR(IF(AB463=0,0,VLOOKUP(SUBSTITUTE(VLOOKUP(AB463,#REF!,MATCH("strItemName",#REF!,0),FALSE),"SUI_",""),#REF!,2,FALSE)),"ERROR")</f>
        <v>ERROR</v>
      </c>
      <c r="AD463" s="88">
        <v>0</v>
      </c>
      <c r="AE463" s="134">
        <v>0</v>
      </c>
      <c r="AF463" s="49">
        <f ca="1">IFERROR(VLOOKUP($B463,INDIRECT(VLOOKUP($E463,보상!$S:$AA,2,FALSE)),MATCH(AF$6,INDIRECT(VLOOKUP($E463,보상!$S:$AA,3,FALSE)),0),FALSE),"ERROR")</f>
        <v>10</v>
      </c>
      <c r="AG463" s="22">
        <v>0</v>
      </c>
      <c r="AH463" s="22">
        <v>0</v>
      </c>
      <c r="AI463" s="22">
        <v>0</v>
      </c>
      <c r="AJ463" s="22" t="b">
        <v>0</v>
      </c>
      <c r="AK463" s="22">
        <v>0</v>
      </c>
      <c r="AL463" s="22">
        <v>0</v>
      </c>
    </row>
    <row r="464" spans="1:38" ht="16.5" customHeight="1" x14ac:dyDescent="0.3">
      <c r="A464" s="21">
        <f>COUNTIF(FtbReward_Quest!$B:$B,$B464)+COUNTIF(FtbReward_Mode!$B:$B,$B464)+COUNTIF(FtbReward_Content!$B:$B,$B464)-1</f>
        <v>0</v>
      </c>
      <c r="B464" s="49">
        <f t="shared" si="22"/>
        <v>41062011</v>
      </c>
      <c r="C464" s="120">
        <v>4106201</v>
      </c>
      <c r="D464" s="49" t="s">
        <v>1863</v>
      </c>
      <c r="E464" s="49" t="s">
        <v>1935</v>
      </c>
      <c r="F464" s="120">
        <f>COUNTIF($C$8:$C464,$C464)</f>
        <v>1</v>
      </c>
      <c r="G464" s="49" t="b">
        <v>0</v>
      </c>
      <c r="H464" s="49">
        <v>0</v>
      </c>
      <c r="I464" s="129">
        <f>IFERROR(IF(H464=0,0,VLOOKUP(VLOOKUP(H464,#REF!,MATCH("strMailTitleID",#REF!,0),FALSE),#REF!,2,FALSE)),"ERROR")</f>
        <v>0</v>
      </c>
      <c r="J464" s="176">
        <v>0</v>
      </c>
      <c r="K464" s="129">
        <f>IFERROR(IF(J464=0,0,VLOOKUP(VLOOKUP(J464,#REF!,MATCH("strMailTitleID",#REF!,0),FALSE),#REF!,2,FALSE)),"ERROR")</f>
        <v>0</v>
      </c>
      <c r="L464" s="49">
        <f ca="1">IFERROR(VLOOKUP($B464,INDIRECT(VLOOKUP($E464,보상!$S:$AA,2,FALSE)),MATCH(L$6,INDIRECT(VLOOKUP($E464,보상!$S:$AA,3,FALSE)),0),FALSE),"ERROR")</f>
        <v>150</v>
      </c>
      <c r="M464" s="49">
        <v>0</v>
      </c>
      <c r="N464" s="49">
        <v>0</v>
      </c>
      <c r="O464" s="49">
        <v>0</v>
      </c>
      <c r="P464" s="49" t="str">
        <f ca="1">IFERROR(VLOOKUP($B464,INDIRECT(VLOOKUP($E464,보상!$S:$AA,2,FALSE)),MATCH(P$6,INDIRECT(VLOOKUP($E464,보상!$S:$AA,3,FALSE)),0),FALSE),"ERROR")</f>
        <v>Gold</v>
      </c>
      <c r="Q464" s="49">
        <f ca="1">IFERROR(VLOOKUP($B464,INDIRECT(VLOOKUP($E464,보상!$S:$AA,2,FALSE)),MATCH(Q$6,INDIRECT(VLOOKUP($E464,보상!$S:$AA,3,FALSE)),0),FALSE),"ERROR")</f>
        <v>1500</v>
      </c>
      <c r="R464" s="49" t="b">
        <v>0</v>
      </c>
      <c r="S464" s="50" t="b">
        <v>0</v>
      </c>
      <c r="T464" s="50">
        <f ca="1">IFERROR(VLOOKUP($B464,INDIRECT(VLOOKUP($E464,보상!$S:$AA,2,FALSE)),MATCH(T$6,INDIRECT(VLOOKUP($E464,보상!$S:$AA,3,FALSE)),0),FALSE),"ERROR")</f>
        <v>4011022</v>
      </c>
      <c r="U464" s="134" t="str">
        <f ca="1">IFERROR(IF(T464=0,0,VLOOKUP(SUBSTITUTE(VLOOKUP(T464,#REF!,MATCH("strItemName",#REF!,0),FALSE),"SUI_",""),#REF!,2,FALSE)),"ERROR")</f>
        <v>ERROR</v>
      </c>
      <c r="V464" s="177">
        <f t="shared" ca="1" si="21"/>
        <v>4011022</v>
      </c>
      <c r="W464" s="134" t="str">
        <f ca="1">IFERROR(IF(V464=0,0,VLOOKUP(SUBSTITUTE(VLOOKUP(V464,#REF!,MATCH("strItemName",#REF!,0),FALSE),"SUI_",""),#REF!,2,FALSE)),"ERROR")</f>
        <v>ERROR</v>
      </c>
      <c r="X464" s="177">
        <f t="shared" ca="1" si="21"/>
        <v>4011022</v>
      </c>
      <c r="Y464" s="134" t="str">
        <f ca="1">IFERROR(IF(X464=0,0,VLOOKUP(SUBSTITUTE(VLOOKUP(X464,#REF!,MATCH("strItemName",#REF!,0),FALSE),"SUI_",""),#REF!,2,FALSE)),"ERROR")</f>
        <v>ERROR</v>
      </c>
      <c r="Z464" s="177">
        <f t="shared" ca="1" si="21"/>
        <v>4011022</v>
      </c>
      <c r="AA464" s="134" t="str">
        <f ca="1">IFERROR(IF(Z464=0,0,VLOOKUP(SUBSTITUTE(VLOOKUP(Z464,#REF!,MATCH("strItemName",#REF!,0),FALSE),"SUI_",""),#REF!,2,FALSE)),"ERROR")</f>
        <v>ERROR</v>
      </c>
      <c r="AB464" s="177">
        <f t="shared" ca="1" si="21"/>
        <v>4011022</v>
      </c>
      <c r="AC464" s="134" t="str">
        <f ca="1">IFERROR(IF(AB464=0,0,VLOOKUP(SUBSTITUTE(VLOOKUP(AB464,#REF!,MATCH("strItemName",#REF!,0),FALSE),"SUI_",""),#REF!,2,FALSE)),"ERROR")</f>
        <v>ERROR</v>
      </c>
      <c r="AD464" s="88">
        <v>0</v>
      </c>
      <c r="AE464" s="134">
        <v>0</v>
      </c>
      <c r="AF464" s="49">
        <f ca="1">IFERROR(VLOOKUP($B464,INDIRECT(VLOOKUP($E464,보상!$S:$AA,2,FALSE)),MATCH(AF$6,INDIRECT(VLOOKUP($E464,보상!$S:$AA,3,FALSE)),0),FALSE),"ERROR")</f>
        <v>3</v>
      </c>
      <c r="AG464" s="22">
        <v>0</v>
      </c>
      <c r="AH464" s="22">
        <v>0</v>
      </c>
      <c r="AI464" s="22">
        <v>0</v>
      </c>
      <c r="AJ464" s="22" t="b">
        <v>0</v>
      </c>
      <c r="AK464" s="22">
        <v>0</v>
      </c>
      <c r="AL464" s="22">
        <v>0</v>
      </c>
    </row>
    <row r="465" spans="1:38" ht="16.5" customHeight="1" x14ac:dyDescent="0.3">
      <c r="A465" s="21">
        <f>COUNTIF(FtbReward_Quest!$B:$B,$B465)+COUNTIF(FtbReward_Mode!$B:$B,$B465)+COUNTIF(FtbReward_Content!$B:$B,$B465)-1</f>
        <v>0</v>
      </c>
      <c r="B465" s="49">
        <f t="shared" si="22"/>
        <v>41062021</v>
      </c>
      <c r="C465" s="120">
        <v>4106202</v>
      </c>
      <c r="D465" s="49" t="s">
        <v>1863</v>
      </c>
      <c r="E465" s="49" t="s">
        <v>1935</v>
      </c>
      <c r="F465" s="120">
        <f>COUNTIF($C$8:$C465,$C465)</f>
        <v>1</v>
      </c>
      <c r="G465" s="49" t="b">
        <v>0</v>
      </c>
      <c r="H465" s="49">
        <v>0</v>
      </c>
      <c r="I465" s="129">
        <f>IFERROR(IF(H465=0,0,VLOOKUP(VLOOKUP(H465,#REF!,MATCH("strMailTitleID",#REF!,0),FALSE),#REF!,2,FALSE)),"ERROR")</f>
        <v>0</v>
      </c>
      <c r="J465" s="176">
        <v>0</v>
      </c>
      <c r="K465" s="129">
        <f>IFERROR(IF(J465=0,0,VLOOKUP(VLOOKUP(J465,#REF!,MATCH("strMailTitleID",#REF!,0),FALSE),#REF!,2,FALSE)),"ERROR")</f>
        <v>0</v>
      </c>
      <c r="L465" s="49">
        <f ca="1">IFERROR(VLOOKUP($B465,INDIRECT(VLOOKUP($E465,보상!$S:$AA,2,FALSE)),MATCH(L$6,INDIRECT(VLOOKUP($E465,보상!$S:$AA,3,FALSE)),0),FALSE),"ERROR")</f>
        <v>300</v>
      </c>
      <c r="M465" s="49">
        <v>0</v>
      </c>
      <c r="N465" s="49">
        <v>0</v>
      </c>
      <c r="O465" s="49">
        <v>0</v>
      </c>
      <c r="P465" s="49" t="str">
        <f ca="1">IFERROR(VLOOKUP($B465,INDIRECT(VLOOKUP($E465,보상!$S:$AA,2,FALSE)),MATCH(P$6,INDIRECT(VLOOKUP($E465,보상!$S:$AA,3,FALSE)),0),FALSE),"ERROR")</f>
        <v>Gold</v>
      </c>
      <c r="Q465" s="49">
        <f ca="1">IFERROR(VLOOKUP($B465,INDIRECT(VLOOKUP($E465,보상!$S:$AA,2,FALSE)),MATCH(Q$6,INDIRECT(VLOOKUP($E465,보상!$S:$AA,3,FALSE)),0),FALSE),"ERROR")</f>
        <v>3000</v>
      </c>
      <c r="R465" s="49" t="b">
        <v>0</v>
      </c>
      <c r="S465" s="50" t="b">
        <v>0</v>
      </c>
      <c r="T465" s="50">
        <f ca="1">IFERROR(VLOOKUP($B465,INDIRECT(VLOOKUP($E465,보상!$S:$AA,2,FALSE)),MATCH(T$6,INDIRECT(VLOOKUP($E465,보상!$S:$AA,3,FALSE)),0),FALSE),"ERROR")</f>
        <v>4011022</v>
      </c>
      <c r="U465" s="134" t="str">
        <f ca="1">IFERROR(IF(T465=0,0,VLOOKUP(SUBSTITUTE(VLOOKUP(T465,#REF!,MATCH("strItemName",#REF!,0),FALSE),"SUI_",""),#REF!,2,FALSE)),"ERROR")</f>
        <v>ERROR</v>
      </c>
      <c r="V465" s="177">
        <f t="shared" ca="1" si="21"/>
        <v>4011022</v>
      </c>
      <c r="W465" s="134" t="str">
        <f ca="1">IFERROR(IF(V465=0,0,VLOOKUP(SUBSTITUTE(VLOOKUP(V465,#REF!,MATCH("strItemName",#REF!,0),FALSE),"SUI_",""),#REF!,2,FALSE)),"ERROR")</f>
        <v>ERROR</v>
      </c>
      <c r="X465" s="177">
        <f t="shared" ca="1" si="21"/>
        <v>4011022</v>
      </c>
      <c r="Y465" s="134" t="str">
        <f ca="1">IFERROR(IF(X465=0,0,VLOOKUP(SUBSTITUTE(VLOOKUP(X465,#REF!,MATCH("strItemName",#REF!,0),FALSE),"SUI_",""),#REF!,2,FALSE)),"ERROR")</f>
        <v>ERROR</v>
      </c>
      <c r="Z465" s="177">
        <f t="shared" ca="1" si="21"/>
        <v>4011022</v>
      </c>
      <c r="AA465" s="134" t="str">
        <f ca="1">IFERROR(IF(Z465=0,0,VLOOKUP(SUBSTITUTE(VLOOKUP(Z465,#REF!,MATCH("strItemName",#REF!,0),FALSE),"SUI_",""),#REF!,2,FALSE)),"ERROR")</f>
        <v>ERROR</v>
      </c>
      <c r="AB465" s="177">
        <f t="shared" ca="1" si="21"/>
        <v>4011022</v>
      </c>
      <c r="AC465" s="134" t="str">
        <f ca="1">IFERROR(IF(AB465=0,0,VLOOKUP(SUBSTITUTE(VLOOKUP(AB465,#REF!,MATCH("strItemName",#REF!,0),FALSE),"SUI_",""),#REF!,2,FALSE)),"ERROR")</f>
        <v>ERROR</v>
      </c>
      <c r="AD465" s="88">
        <v>0</v>
      </c>
      <c r="AE465" s="134">
        <v>0</v>
      </c>
      <c r="AF465" s="49">
        <f ca="1">IFERROR(VLOOKUP($B465,INDIRECT(VLOOKUP($E465,보상!$S:$AA,2,FALSE)),MATCH(AF$6,INDIRECT(VLOOKUP($E465,보상!$S:$AA,3,FALSE)),0),FALSE),"ERROR")</f>
        <v>5</v>
      </c>
      <c r="AG465" s="22">
        <v>0</v>
      </c>
      <c r="AH465" s="22">
        <v>0</v>
      </c>
      <c r="AI465" s="22">
        <v>0</v>
      </c>
      <c r="AJ465" s="22" t="b">
        <v>0</v>
      </c>
      <c r="AK465" s="22">
        <v>0</v>
      </c>
      <c r="AL465" s="22">
        <v>0</v>
      </c>
    </row>
    <row r="466" spans="1:38" ht="16.5" customHeight="1" x14ac:dyDescent="0.3">
      <c r="A466" s="21">
        <f>COUNTIF(FtbReward_Quest!$B:$B,$B466)+COUNTIF(FtbReward_Mode!$B:$B,$B466)+COUNTIF(FtbReward_Content!$B:$B,$B466)-1</f>
        <v>0</v>
      </c>
      <c r="B466" s="49">
        <f t="shared" si="22"/>
        <v>41062031</v>
      </c>
      <c r="C466" s="120">
        <v>4106203</v>
      </c>
      <c r="D466" s="49" t="s">
        <v>1864</v>
      </c>
      <c r="E466" s="49" t="s">
        <v>1935</v>
      </c>
      <c r="F466" s="120">
        <f>COUNTIF($C$8:$C466,$C466)</f>
        <v>1</v>
      </c>
      <c r="G466" s="49" t="b">
        <v>0</v>
      </c>
      <c r="H466" s="49">
        <v>0</v>
      </c>
      <c r="I466" s="129">
        <f>IFERROR(IF(H466=0,0,VLOOKUP(VLOOKUP(H466,#REF!,MATCH("strMailTitleID",#REF!,0),FALSE),#REF!,2,FALSE)),"ERROR")</f>
        <v>0</v>
      </c>
      <c r="J466" s="176">
        <v>0</v>
      </c>
      <c r="K466" s="129">
        <f>IFERROR(IF(J466=0,0,VLOOKUP(VLOOKUP(J466,#REF!,MATCH("strMailTitleID",#REF!,0),FALSE),#REF!,2,FALSE)),"ERROR")</f>
        <v>0</v>
      </c>
      <c r="L466" s="49">
        <f ca="1">IFERROR(VLOOKUP($B466,INDIRECT(VLOOKUP($E466,보상!$S:$AA,2,FALSE)),MATCH(L$6,INDIRECT(VLOOKUP($E466,보상!$S:$AA,3,FALSE)),0),FALSE),"ERROR")</f>
        <v>450</v>
      </c>
      <c r="M466" s="49">
        <v>0</v>
      </c>
      <c r="N466" s="49">
        <v>0</v>
      </c>
      <c r="O466" s="49">
        <v>0</v>
      </c>
      <c r="P466" s="49" t="str">
        <f ca="1">IFERROR(VLOOKUP($B466,INDIRECT(VLOOKUP($E466,보상!$S:$AA,2,FALSE)),MATCH(P$6,INDIRECT(VLOOKUP($E466,보상!$S:$AA,3,FALSE)),0),FALSE),"ERROR")</f>
        <v>Gold</v>
      </c>
      <c r="Q466" s="49">
        <f ca="1">IFERROR(VLOOKUP($B466,INDIRECT(VLOOKUP($E466,보상!$S:$AA,2,FALSE)),MATCH(Q$6,INDIRECT(VLOOKUP($E466,보상!$S:$AA,3,FALSE)),0),FALSE),"ERROR")</f>
        <v>4500</v>
      </c>
      <c r="R466" s="49" t="b">
        <v>0</v>
      </c>
      <c r="S466" s="50" t="b">
        <v>0</v>
      </c>
      <c r="T466" s="50">
        <f ca="1">IFERROR(VLOOKUP($B466,INDIRECT(VLOOKUP($E466,보상!$S:$AA,2,FALSE)),MATCH(T$6,INDIRECT(VLOOKUP($E466,보상!$S:$AA,3,FALSE)),0),FALSE),"ERROR")</f>
        <v>4011022</v>
      </c>
      <c r="U466" s="134" t="str">
        <f ca="1">IFERROR(IF(T466=0,0,VLOOKUP(SUBSTITUTE(VLOOKUP(T466,#REF!,MATCH("strItemName",#REF!,0),FALSE),"SUI_",""),#REF!,2,FALSE)),"ERROR")</f>
        <v>ERROR</v>
      </c>
      <c r="V466" s="177">
        <f t="shared" ca="1" si="21"/>
        <v>4011022</v>
      </c>
      <c r="W466" s="134" t="str">
        <f ca="1">IFERROR(IF(V466=0,0,VLOOKUP(SUBSTITUTE(VLOOKUP(V466,#REF!,MATCH("strItemName",#REF!,0),FALSE),"SUI_",""),#REF!,2,FALSE)),"ERROR")</f>
        <v>ERROR</v>
      </c>
      <c r="X466" s="177">
        <f t="shared" ca="1" si="21"/>
        <v>4011022</v>
      </c>
      <c r="Y466" s="134" t="str">
        <f ca="1">IFERROR(IF(X466=0,0,VLOOKUP(SUBSTITUTE(VLOOKUP(X466,#REF!,MATCH("strItemName",#REF!,0),FALSE),"SUI_",""),#REF!,2,FALSE)),"ERROR")</f>
        <v>ERROR</v>
      </c>
      <c r="Z466" s="177">
        <f t="shared" ca="1" si="21"/>
        <v>4011022</v>
      </c>
      <c r="AA466" s="134" t="str">
        <f ca="1">IFERROR(IF(Z466=0,0,VLOOKUP(SUBSTITUTE(VLOOKUP(Z466,#REF!,MATCH("strItemName",#REF!,0),FALSE),"SUI_",""),#REF!,2,FALSE)),"ERROR")</f>
        <v>ERROR</v>
      </c>
      <c r="AB466" s="177">
        <f t="shared" ca="1" si="21"/>
        <v>4011022</v>
      </c>
      <c r="AC466" s="134" t="str">
        <f ca="1">IFERROR(IF(AB466=0,0,VLOOKUP(SUBSTITUTE(VLOOKUP(AB466,#REF!,MATCH("strItemName",#REF!,0),FALSE),"SUI_",""),#REF!,2,FALSE)),"ERROR")</f>
        <v>ERROR</v>
      </c>
      <c r="AD466" s="88">
        <v>0</v>
      </c>
      <c r="AE466" s="134">
        <v>0</v>
      </c>
      <c r="AF466" s="49">
        <f ca="1">IFERROR(VLOOKUP($B466,INDIRECT(VLOOKUP($E466,보상!$S:$AA,2,FALSE)),MATCH(AF$6,INDIRECT(VLOOKUP($E466,보상!$S:$AA,3,FALSE)),0),FALSE),"ERROR")</f>
        <v>10</v>
      </c>
      <c r="AG466" s="22">
        <v>0</v>
      </c>
      <c r="AH466" s="22">
        <v>0</v>
      </c>
      <c r="AI466" s="22">
        <v>0</v>
      </c>
      <c r="AJ466" s="22" t="b">
        <v>0</v>
      </c>
      <c r="AK466" s="22">
        <v>0</v>
      </c>
      <c r="AL466" s="22">
        <v>0</v>
      </c>
    </row>
    <row r="467" spans="1:38" ht="16.5" customHeight="1" x14ac:dyDescent="0.3">
      <c r="A467" s="21">
        <f>COUNTIF(FtbReward_Quest!$B:$B,$B467)+COUNTIF(FtbReward_Mode!$B:$B,$B467)+COUNTIF(FtbReward_Content!$B:$B,$B467)-1</f>
        <v>0</v>
      </c>
      <c r="B467" s="49">
        <f t="shared" si="22"/>
        <v>41063011</v>
      </c>
      <c r="C467" s="120">
        <v>4106301</v>
      </c>
      <c r="D467" s="49" t="s">
        <v>1864</v>
      </c>
      <c r="E467" s="49" t="s">
        <v>1935</v>
      </c>
      <c r="F467" s="120">
        <f>COUNTIF($C$8:$C467,$C467)</f>
        <v>1</v>
      </c>
      <c r="G467" s="49" t="b">
        <v>0</v>
      </c>
      <c r="H467" s="49">
        <v>0</v>
      </c>
      <c r="I467" s="129">
        <f>IFERROR(IF(H467=0,0,VLOOKUP(VLOOKUP(H467,#REF!,MATCH("strMailTitleID",#REF!,0),FALSE),#REF!,2,FALSE)),"ERROR")</f>
        <v>0</v>
      </c>
      <c r="J467" s="176">
        <v>0</v>
      </c>
      <c r="K467" s="129">
        <f>IFERROR(IF(J467=0,0,VLOOKUP(VLOOKUP(J467,#REF!,MATCH("strMailTitleID",#REF!,0),FALSE),#REF!,2,FALSE)),"ERROR")</f>
        <v>0</v>
      </c>
      <c r="L467" s="49">
        <f ca="1">IFERROR(VLOOKUP($B467,INDIRECT(VLOOKUP($E467,보상!$S:$AA,2,FALSE)),MATCH(L$6,INDIRECT(VLOOKUP($E467,보상!$S:$AA,3,FALSE)),0),FALSE),"ERROR")</f>
        <v>150</v>
      </c>
      <c r="M467" s="49">
        <v>0</v>
      </c>
      <c r="N467" s="49">
        <v>0</v>
      </c>
      <c r="O467" s="49">
        <v>0</v>
      </c>
      <c r="P467" s="49" t="str">
        <f ca="1">IFERROR(VLOOKUP($B467,INDIRECT(VLOOKUP($E467,보상!$S:$AA,2,FALSE)),MATCH(P$6,INDIRECT(VLOOKUP($E467,보상!$S:$AA,3,FALSE)),0),FALSE),"ERROR")</f>
        <v>Gold</v>
      </c>
      <c r="Q467" s="49">
        <f ca="1">IFERROR(VLOOKUP($B467,INDIRECT(VLOOKUP($E467,보상!$S:$AA,2,FALSE)),MATCH(Q$6,INDIRECT(VLOOKUP($E467,보상!$S:$AA,3,FALSE)),0),FALSE),"ERROR")</f>
        <v>1500</v>
      </c>
      <c r="R467" s="49" t="b">
        <v>0</v>
      </c>
      <c r="S467" s="50" t="b">
        <v>0</v>
      </c>
      <c r="T467" s="50">
        <f ca="1">IFERROR(VLOOKUP($B467,INDIRECT(VLOOKUP($E467,보상!$S:$AA,2,FALSE)),MATCH(T$6,INDIRECT(VLOOKUP($E467,보상!$S:$AA,3,FALSE)),0),FALSE),"ERROR")</f>
        <v>4011023</v>
      </c>
      <c r="U467" s="134" t="str">
        <f ca="1">IFERROR(IF(T467=0,0,VLOOKUP(SUBSTITUTE(VLOOKUP(T467,#REF!,MATCH("strItemName",#REF!,0),FALSE),"SUI_",""),#REF!,2,FALSE)),"ERROR")</f>
        <v>ERROR</v>
      </c>
      <c r="V467" s="177">
        <f t="shared" ca="1" si="21"/>
        <v>4011023</v>
      </c>
      <c r="W467" s="134" t="str">
        <f ca="1">IFERROR(IF(V467=0,0,VLOOKUP(SUBSTITUTE(VLOOKUP(V467,#REF!,MATCH("strItemName",#REF!,0),FALSE),"SUI_",""),#REF!,2,FALSE)),"ERROR")</f>
        <v>ERROR</v>
      </c>
      <c r="X467" s="177">
        <f t="shared" ca="1" si="21"/>
        <v>4011023</v>
      </c>
      <c r="Y467" s="134" t="str">
        <f ca="1">IFERROR(IF(X467=0,0,VLOOKUP(SUBSTITUTE(VLOOKUP(X467,#REF!,MATCH("strItemName",#REF!,0),FALSE),"SUI_",""),#REF!,2,FALSE)),"ERROR")</f>
        <v>ERROR</v>
      </c>
      <c r="Z467" s="177">
        <f t="shared" ca="1" si="21"/>
        <v>4011023</v>
      </c>
      <c r="AA467" s="134" t="str">
        <f ca="1">IFERROR(IF(Z467=0,0,VLOOKUP(SUBSTITUTE(VLOOKUP(Z467,#REF!,MATCH("strItemName",#REF!,0),FALSE),"SUI_",""),#REF!,2,FALSE)),"ERROR")</f>
        <v>ERROR</v>
      </c>
      <c r="AB467" s="177">
        <f t="shared" ca="1" si="21"/>
        <v>4011023</v>
      </c>
      <c r="AC467" s="134" t="str">
        <f ca="1">IFERROR(IF(AB467=0,0,VLOOKUP(SUBSTITUTE(VLOOKUP(AB467,#REF!,MATCH("strItemName",#REF!,0),FALSE),"SUI_",""),#REF!,2,FALSE)),"ERROR")</f>
        <v>ERROR</v>
      </c>
      <c r="AD467" s="88">
        <v>0</v>
      </c>
      <c r="AE467" s="134">
        <v>0</v>
      </c>
      <c r="AF467" s="49">
        <f ca="1">IFERROR(VLOOKUP($B467,INDIRECT(VLOOKUP($E467,보상!$S:$AA,2,FALSE)),MATCH(AF$6,INDIRECT(VLOOKUP($E467,보상!$S:$AA,3,FALSE)),0),FALSE),"ERROR")</f>
        <v>3</v>
      </c>
      <c r="AG467" s="22">
        <v>0</v>
      </c>
      <c r="AH467" s="22">
        <v>0</v>
      </c>
      <c r="AI467" s="22">
        <v>0</v>
      </c>
      <c r="AJ467" s="22" t="b">
        <v>0</v>
      </c>
      <c r="AK467" s="22">
        <v>0</v>
      </c>
      <c r="AL467" s="22">
        <v>0</v>
      </c>
    </row>
    <row r="468" spans="1:38" ht="16.5" customHeight="1" x14ac:dyDescent="0.3">
      <c r="A468" s="21">
        <f>COUNTIF(FtbReward_Quest!$B:$B,$B468)+COUNTIF(FtbReward_Mode!$B:$B,$B468)+COUNTIF(FtbReward_Content!$B:$B,$B468)-1</f>
        <v>0</v>
      </c>
      <c r="B468" s="49">
        <f t="shared" si="22"/>
        <v>41063021</v>
      </c>
      <c r="C468" s="120">
        <v>4106302</v>
      </c>
      <c r="D468" s="49" t="s">
        <v>1864</v>
      </c>
      <c r="E468" s="49" t="s">
        <v>1935</v>
      </c>
      <c r="F468" s="120">
        <f>COUNTIF($C$8:$C468,$C468)</f>
        <v>1</v>
      </c>
      <c r="G468" s="49" t="b">
        <v>0</v>
      </c>
      <c r="H468" s="49">
        <v>0</v>
      </c>
      <c r="I468" s="129">
        <f>IFERROR(IF(H468=0,0,VLOOKUP(VLOOKUP(H468,#REF!,MATCH("strMailTitleID",#REF!,0),FALSE),#REF!,2,FALSE)),"ERROR")</f>
        <v>0</v>
      </c>
      <c r="J468" s="176">
        <v>0</v>
      </c>
      <c r="K468" s="129">
        <f>IFERROR(IF(J468=0,0,VLOOKUP(VLOOKUP(J468,#REF!,MATCH("strMailTitleID",#REF!,0),FALSE),#REF!,2,FALSE)),"ERROR")</f>
        <v>0</v>
      </c>
      <c r="L468" s="49">
        <f ca="1">IFERROR(VLOOKUP($B468,INDIRECT(VLOOKUP($E468,보상!$S:$AA,2,FALSE)),MATCH(L$6,INDIRECT(VLOOKUP($E468,보상!$S:$AA,3,FALSE)),0),FALSE),"ERROR")</f>
        <v>300</v>
      </c>
      <c r="M468" s="49">
        <v>0</v>
      </c>
      <c r="N468" s="49">
        <v>0</v>
      </c>
      <c r="O468" s="49">
        <v>0</v>
      </c>
      <c r="P468" s="49" t="str">
        <f ca="1">IFERROR(VLOOKUP($B468,INDIRECT(VLOOKUP($E468,보상!$S:$AA,2,FALSE)),MATCH(P$6,INDIRECT(VLOOKUP($E468,보상!$S:$AA,3,FALSE)),0),FALSE),"ERROR")</f>
        <v>Gold</v>
      </c>
      <c r="Q468" s="49">
        <f ca="1">IFERROR(VLOOKUP($B468,INDIRECT(VLOOKUP($E468,보상!$S:$AA,2,FALSE)),MATCH(Q$6,INDIRECT(VLOOKUP($E468,보상!$S:$AA,3,FALSE)),0),FALSE),"ERROR")</f>
        <v>3000</v>
      </c>
      <c r="R468" s="49" t="b">
        <v>0</v>
      </c>
      <c r="S468" s="50" t="b">
        <v>0</v>
      </c>
      <c r="T468" s="50">
        <f ca="1">IFERROR(VLOOKUP($B468,INDIRECT(VLOOKUP($E468,보상!$S:$AA,2,FALSE)),MATCH(T$6,INDIRECT(VLOOKUP($E468,보상!$S:$AA,3,FALSE)),0),FALSE),"ERROR")</f>
        <v>4011023</v>
      </c>
      <c r="U468" s="134" t="str">
        <f ca="1">IFERROR(IF(T468=0,0,VLOOKUP(SUBSTITUTE(VLOOKUP(T468,#REF!,MATCH("strItemName",#REF!,0),FALSE),"SUI_",""),#REF!,2,FALSE)),"ERROR")</f>
        <v>ERROR</v>
      </c>
      <c r="V468" s="177">
        <f t="shared" ca="1" si="21"/>
        <v>4011023</v>
      </c>
      <c r="W468" s="134" t="str">
        <f ca="1">IFERROR(IF(V468=0,0,VLOOKUP(SUBSTITUTE(VLOOKUP(V468,#REF!,MATCH("strItemName",#REF!,0),FALSE),"SUI_",""),#REF!,2,FALSE)),"ERROR")</f>
        <v>ERROR</v>
      </c>
      <c r="X468" s="177">
        <f t="shared" ca="1" si="21"/>
        <v>4011023</v>
      </c>
      <c r="Y468" s="134" t="str">
        <f ca="1">IFERROR(IF(X468=0,0,VLOOKUP(SUBSTITUTE(VLOOKUP(X468,#REF!,MATCH("strItemName",#REF!,0),FALSE),"SUI_",""),#REF!,2,FALSE)),"ERROR")</f>
        <v>ERROR</v>
      </c>
      <c r="Z468" s="177">
        <f t="shared" ca="1" si="21"/>
        <v>4011023</v>
      </c>
      <c r="AA468" s="134" t="str">
        <f ca="1">IFERROR(IF(Z468=0,0,VLOOKUP(SUBSTITUTE(VLOOKUP(Z468,#REF!,MATCH("strItemName",#REF!,0),FALSE),"SUI_",""),#REF!,2,FALSE)),"ERROR")</f>
        <v>ERROR</v>
      </c>
      <c r="AB468" s="177">
        <f t="shared" ca="1" si="21"/>
        <v>4011023</v>
      </c>
      <c r="AC468" s="134" t="str">
        <f ca="1">IFERROR(IF(AB468=0,0,VLOOKUP(SUBSTITUTE(VLOOKUP(AB468,#REF!,MATCH("strItemName",#REF!,0),FALSE),"SUI_",""),#REF!,2,FALSE)),"ERROR")</f>
        <v>ERROR</v>
      </c>
      <c r="AD468" s="88">
        <v>0</v>
      </c>
      <c r="AE468" s="134">
        <v>0</v>
      </c>
      <c r="AF468" s="49">
        <f ca="1">IFERROR(VLOOKUP($B468,INDIRECT(VLOOKUP($E468,보상!$S:$AA,2,FALSE)),MATCH(AF$6,INDIRECT(VLOOKUP($E468,보상!$S:$AA,3,FALSE)),0),FALSE),"ERROR")</f>
        <v>5</v>
      </c>
      <c r="AG468" s="22">
        <v>0</v>
      </c>
      <c r="AH468" s="22">
        <v>0</v>
      </c>
      <c r="AI468" s="22">
        <v>0</v>
      </c>
      <c r="AJ468" s="22" t="b">
        <v>0</v>
      </c>
      <c r="AK468" s="22">
        <v>0</v>
      </c>
      <c r="AL468" s="22">
        <v>0</v>
      </c>
    </row>
    <row r="469" spans="1:38" ht="16.5" customHeight="1" x14ac:dyDescent="0.3">
      <c r="A469" s="21">
        <f>COUNTIF(FtbReward_Quest!$B:$B,$B469)+COUNTIF(FtbReward_Mode!$B:$B,$B469)+COUNTIF(FtbReward_Content!$B:$B,$B469)-1</f>
        <v>0</v>
      </c>
      <c r="B469" s="49">
        <f t="shared" si="22"/>
        <v>41063031</v>
      </c>
      <c r="C469" s="120">
        <v>4106303</v>
      </c>
      <c r="D469" s="49" t="s">
        <v>1865</v>
      </c>
      <c r="E469" s="49" t="s">
        <v>1935</v>
      </c>
      <c r="F469" s="120">
        <f>COUNTIF($C$8:$C469,$C469)</f>
        <v>1</v>
      </c>
      <c r="G469" s="49" t="b">
        <v>0</v>
      </c>
      <c r="H469" s="49">
        <v>0</v>
      </c>
      <c r="I469" s="129">
        <f>IFERROR(IF(H469=0,0,VLOOKUP(VLOOKUP(H469,#REF!,MATCH("strMailTitleID",#REF!,0),FALSE),#REF!,2,FALSE)),"ERROR")</f>
        <v>0</v>
      </c>
      <c r="J469" s="176">
        <v>0</v>
      </c>
      <c r="K469" s="129">
        <f>IFERROR(IF(J469=0,0,VLOOKUP(VLOOKUP(J469,#REF!,MATCH("strMailTitleID",#REF!,0),FALSE),#REF!,2,FALSE)),"ERROR")</f>
        <v>0</v>
      </c>
      <c r="L469" s="49">
        <f ca="1">IFERROR(VLOOKUP($B469,INDIRECT(VLOOKUP($E469,보상!$S:$AA,2,FALSE)),MATCH(L$6,INDIRECT(VLOOKUP($E469,보상!$S:$AA,3,FALSE)),0),FALSE),"ERROR")</f>
        <v>450</v>
      </c>
      <c r="M469" s="49">
        <v>0</v>
      </c>
      <c r="N469" s="49">
        <v>0</v>
      </c>
      <c r="O469" s="49">
        <v>0</v>
      </c>
      <c r="P469" s="49" t="str">
        <f ca="1">IFERROR(VLOOKUP($B469,INDIRECT(VLOOKUP($E469,보상!$S:$AA,2,FALSE)),MATCH(P$6,INDIRECT(VLOOKUP($E469,보상!$S:$AA,3,FALSE)),0),FALSE),"ERROR")</f>
        <v>Gold</v>
      </c>
      <c r="Q469" s="49">
        <f ca="1">IFERROR(VLOOKUP($B469,INDIRECT(VLOOKUP($E469,보상!$S:$AA,2,FALSE)),MATCH(Q$6,INDIRECT(VLOOKUP($E469,보상!$S:$AA,3,FALSE)),0),FALSE),"ERROR")</f>
        <v>4500</v>
      </c>
      <c r="R469" s="49" t="b">
        <v>0</v>
      </c>
      <c r="S469" s="50" t="b">
        <v>0</v>
      </c>
      <c r="T469" s="50">
        <f ca="1">IFERROR(VLOOKUP($B469,INDIRECT(VLOOKUP($E469,보상!$S:$AA,2,FALSE)),MATCH(T$6,INDIRECT(VLOOKUP($E469,보상!$S:$AA,3,FALSE)),0),FALSE),"ERROR")</f>
        <v>4011023</v>
      </c>
      <c r="U469" s="134" t="str">
        <f ca="1">IFERROR(IF(T469=0,0,VLOOKUP(SUBSTITUTE(VLOOKUP(T469,#REF!,MATCH("strItemName",#REF!,0),FALSE),"SUI_",""),#REF!,2,FALSE)),"ERROR")</f>
        <v>ERROR</v>
      </c>
      <c r="V469" s="177">
        <f t="shared" ca="1" si="21"/>
        <v>4011023</v>
      </c>
      <c r="W469" s="134" t="str">
        <f ca="1">IFERROR(IF(V469=0,0,VLOOKUP(SUBSTITUTE(VLOOKUP(V469,#REF!,MATCH("strItemName",#REF!,0),FALSE),"SUI_",""),#REF!,2,FALSE)),"ERROR")</f>
        <v>ERROR</v>
      </c>
      <c r="X469" s="177">
        <f t="shared" ca="1" si="21"/>
        <v>4011023</v>
      </c>
      <c r="Y469" s="134" t="str">
        <f ca="1">IFERROR(IF(X469=0,0,VLOOKUP(SUBSTITUTE(VLOOKUP(X469,#REF!,MATCH("strItemName",#REF!,0),FALSE),"SUI_",""),#REF!,2,FALSE)),"ERROR")</f>
        <v>ERROR</v>
      </c>
      <c r="Z469" s="177">
        <f t="shared" ca="1" si="21"/>
        <v>4011023</v>
      </c>
      <c r="AA469" s="134" t="str">
        <f ca="1">IFERROR(IF(Z469=0,0,VLOOKUP(SUBSTITUTE(VLOOKUP(Z469,#REF!,MATCH("strItemName",#REF!,0),FALSE),"SUI_",""),#REF!,2,FALSE)),"ERROR")</f>
        <v>ERROR</v>
      </c>
      <c r="AB469" s="177">
        <f t="shared" ca="1" si="21"/>
        <v>4011023</v>
      </c>
      <c r="AC469" s="134" t="str">
        <f ca="1">IFERROR(IF(AB469=0,0,VLOOKUP(SUBSTITUTE(VLOOKUP(AB469,#REF!,MATCH("strItemName",#REF!,0),FALSE),"SUI_",""),#REF!,2,FALSE)),"ERROR")</f>
        <v>ERROR</v>
      </c>
      <c r="AD469" s="88">
        <v>0</v>
      </c>
      <c r="AE469" s="134">
        <v>0</v>
      </c>
      <c r="AF469" s="49">
        <f ca="1">IFERROR(VLOOKUP($B469,INDIRECT(VLOOKUP($E469,보상!$S:$AA,2,FALSE)),MATCH(AF$6,INDIRECT(VLOOKUP($E469,보상!$S:$AA,3,FALSE)),0),FALSE),"ERROR")</f>
        <v>10</v>
      </c>
      <c r="AG469" s="22">
        <v>0</v>
      </c>
      <c r="AH469" s="22">
        <v>0</v>
      </c>
      <c r="AI469" s="22">
        <v>0</v>
      </c>
      <c r="AJ469" s="22" t="b">
        <v>0</v>
      </c>
      <c r="AK469" s="22">
        <v>0</v>
      </c>
      <c r="AL469" s="22">
        <v>0</v>
      </c>
    </row>
    <row r="470" spans="1:38" ht="16.5" customHeight="1" x14ac:dyDescent="0.3">
      <c r="A470" s="21">
        <f>COUNTIF(FtbReward_Quest!$B:$B,$B470)+COUNTIF(FtbReward_Mode!$B:$B,$B470)+COUNTIF(FtbReward_Content!$B:$B,$B470)-1</f>
        <v>0</v>
      </c>
      <c r="B470" s="49">
        <f t="shared" si="22"/>
        <v>41064011</v>
      </c>
      <c r="C470" s="120">
        <v>4106401</v>
      </c>
      <c r="D470" s="49" t="s">
        <v>1865</v>
      </c>
      <c r="E470" s="49" t="s">
        <v>1935</v>
      </c>
      <c r="F470" s="120">
        <f>COUNTIF($C$8:$C470,$C470)</f>
        <v>1</v>
      </c>
      <c r="G470" s="49" t="b">
        <v>0</v>
      </c>
      <c r="H470" s="49">
        <v>0</v>
      </c>
      <c r="I470" s="129">
        <f>IFERROR(IF(H470=0,0,VLOOKUP(VLOOKUP(H470,#REF!,MATCH("strMailTitleID",#REF!,0),FALSE),#REF!,2,FALSE)),"ERROR")</f>
        <v>0</v>
      </c>
      <c r="J470" s="176">
        <v>0</v>
      </c>
      <c r="K470" s="129">
        <f>IFERROR(IF(J470=0,0,VLOOKUP(VLOOKUP(J470,#REF!,MATCH("strMailTitleID",#REF!,0),FALSE),#REF!,2,FALSE)),"ERROR")</f>
        <v>0</v>
      </c>
      <c r="L470" s="49">
        <f ca="1">IFERROR(VLOOKUP($B470,INDIRECT(VLOOKUP($E470,보상!$S:$AA,2,FALSE)),MATCH(L$6,INDIRECT(VLOOKUP($E470,보상!$S:$AA,3,FALSE)),0),FALSE),"ERROR")</f>
        <v>150</v>
      </c>
      <c r="M470" s="49">
        <v>0</v>
      </c>
      <c r="N470" s="49">
        <v>0</v>
      </c>
      <c r="O470" s="49">
        <v>0</v>
      </c>
      <c r="P470" s="49" t="str">
        <f ca="1">IFERROR(VLOOKUP($B470,INDIRECT(VLOOKUP($E470,보상!$S:$AA,2,FALSE)),MATCH(P$6,INDIRECT(VLOOKUP($E470,보상!$S:$AA,3,FALSE)),0),FALSE),"ERROR")</f>
        <v>Gold</v>
      </c>
      <c r="Q470" s="49">
        <f ca="1">IFERROR(VLOOKUP($B470,INDIRECT(VLOOKUP($E470,보상!$S:$AA,2,FALSE)),MATCH(Q$6,INDIRECT(VLOOKUP($E470,보상!$S:$AA,3,FALSE)),0),FALSE),"ERROR")</f>
        <v>1500</v>
      </c>
      <c r="R470" s="49" t="b">
        <v>0</v>
      </c>
      <c r="S470" s="50" t="b">
        <v>0</v>
      </c>
      <c r="T470" s="50">
        <f ca="1">IFERROR(VLOOKUP($B470,INDIRECT(VLOOKUP($E470,보상!$S:$AA,2,FALSE)),MATCH(T$6,INDIRECT(VLOOKUP($E470,보상!$S:$AA,3,FALSE)),0),FALSE),"ERROR")</f>
        <v>3002232</v>
      </c>
      <c r="U470" s="134" t="str">
        <f ca="1">IFERROR(IF(T470=0,0,VLOOKUP(SUBSTITUTE(VLOOKUP(T470,#REF!,MATCH("strItemName",#REF!,0),FALSE),"SUI_",""),#REF!,2,FALSE)),"ERROR")</f>
        <v>ERROR</v>
      </c>
      <c r="V470" s="177">
        <f t="shared" ca="1" si="21"/>
        <v>3002232</v>
      </c>
      <c r="W470" s="134" t="str">
        <f ca="1">IFERROR(IF(V470=0,0,VLOOKUP(SUBSTITUTE(VLOOKUP(V470,#REF!,MATCH("strItemName",#REF!,0),FALSE),"SUI_",""),#REF!,2,FALSE)),"ERROR")</f>
        <v>ERROR</v>
      </c>
      <c r="X470" s="177">
        <f t="shared" ca="1" si="21"/>
        <v>3002232</v>
      </c>
      <c r="Y470" s="134" t="str">
        <f ca="1">IFERROR(IF(X470=0,0,VLOOKUP(SUBSTITUTE(VLOOKUP(X470,#REF!,MATCH("strItemName",#REF!,0),FALSE),"SUI_",""),#REF!,2,FALSE)),"ERROR")</f>
        <v>ERROR</v>
      </c>
      <c r="Z470" s="177">
        <f t="shared" ca="1" si="21"/>
        <v>3002232</v>
      </c>
      <c r="AA470" s="134" t="str">
        <f ca="1">IFERROR(IF(Z470=0,0,VLOOKUP(SUBSTITUTE(VLOOKUP(Z470,#REF!,MATCH("strItemName",#REF!,0),FALSE),"SUI_",""),#REF!,2,FALSE)),"ERROR")</f>
        <v>ERROR</v>
      </c>
      <c r="AB470" s="177">
        <f t="shared" ca="1" si="21"/>
        <v>3002232</v>
      </c>
      <c r="AC470" s="134" t="str">
        <f ca="1">IFERROR(IF(AB470=0,0,VLOOKUP(SUBSTITUTE(VLOOKUP(AB470,#REF!,MATCH("strItemName",#REF!,0),FALSE),"SUI_",""),#REF!,2,FALSE)),"ERROR")</f>
        <v>ERROR</v>
      </c>
      <c r="AD470" s="88">
        <v>0</v>
      </c>
      <c r="AE470" s="134">
        <v>0</v>
      </c>
      <c r="AF470" s="49">
        <f ca="1">IFERROR(VLOOKUP($B470,INDIRECT(VLOOKUP($E470,보상!$S:$AA,2,FALSE)),MATCH(AF$6,INDIRECT(VLOOKUP($E470,보상!$S:$AA,3,FALSE)),0),FALSE),"ERROR")</f>
        <v>1</v>
      </c>
      <c r="AG470" s="22">
        <v>0</v>
      </c>
      <c r="AH470" s="22">
        <v>0</v>
      </c>
      <c r="AI470" s="22">
        <v>0</v>
      </c>
      <c r="AJ470" s="22" t="b">
        <v>0</v>
      </c>
      <c r="AK470" s="22">
        <v>0</v>
      </c>
      <c r="AL470" s="22">
        <v>0</v>
      </c>
    </row>
    <row r="471" spans="1:38" ht="16.5" customHeight="1" x14ac:dyDescent="0.3">
      <c r="A471" s="21">
        <f>COUNTIF(FtbReward_Quest!$B:$B,$B471)+COUNTIF(FtbReward_Mode!$B:$B,$B471)+COUNTIF(FtbReward_Content!$B:$B,$B471)-1</f>
        <v>0</v>
      </c>
      <c r="B471" s="49">
        <f t="shared" si="22"/>
        <v>41064021</v>
      </c>
      <c r="C471" s="120">
        <v>4106402</v>
      </c>
      <c r="D471" s="49" t="s">
        <v>1865</v>
      </c>
      <c r="E471" s="49" t="s">
        <v>1935</v>
      </c>
      <c r="F471" s="120">
        <f>COUNTIF($C$8:$C471,$C471)</f>
        <v>1</v>
      </c>
      <c r="G471" s="49" t="b">
        <v>0</v>
      </c>
      <c r="H471" s="49">
        <v>0</v>
      </c>
      <c r="I471" s="129">
        <f>IFERROR(IF(H471=0,0,VLOOKUP(VLOOKUP(H471,#REF!,MATCH("strMailTitleID",#REF!,0),FALSE),#REF!,2,FALSE)),"ERROR")</f>
        <v>0</v>
      </c>
      <c r="J471" s="176">
        <v>0</v>
      </c>
      <c r="K471" s="129">
        <f>IFERROR(IF(J471=0,0,VLOOKUP(VLOOKUP(J471,#REF!,MATCH("strMailTitleID",#REF!,0),FALSE),#REF!,2,FALSE)),"ERROR")</f>
        <v>0</v>
      </c>
      <c r="L471" s="49">
        <f ca="1">IFERROR(VLOOKUP($B471,INDIRECT(VLOOKUP($E471,보상!$S:$AA,2,FALSE)),MATCH(L$6,INDIRECT(VLOOKUP($E471,보상!$S:$AA,3,FALSE)),0),FALSE),"ERROR")</f>
        <v>300</v>
      </c>
      <c r="M471" s="49">
        <v>0</v>
      </c>
      <c r="N471" s="49">
        <v>0</v>
      </c>
      <c r="O471" s="49">
        <v>0</v>
      </c>
      <c r="P471" s="49" t="str">
        <f ca="1">IFERROR(VLOOKUP($B471,INDIRECT(VLOOKUP($E471,보상!$S:$AA,2,FALSE)),MATCH(P$6,INDIRECT(VLOOKUP($E471,보상!$S:$AA,3,FALSE)),0),FALSE),"ERROR")</f>
        <v>Gold</v>
      </c>
      <c r="Q471" s="49">
        <f ca="1">IFERROR(VLOOKUP($B471,INDIRECT(VLOOKUP($E471,보상!$S:$AA,2,FALSE)),MATCH(Q$6,INDIRECT(VLOOKUP($E471,보상!$S:$AA,3,FALSE)),0),FALSE),"ERROR")</f>
        <v>3000</v>
      </c>
      <c r="R471" s="49" t="b">
        <v>0</v>
      </c>
      <c r="S471" s="50" t="b">
        <v>0</v>
      </c>
      <c r="T471" s="50">
        <f ca="1">IFERROR(VLOOKUP($B471,INDIRECT(VLOOKUP($E471,보상!$S:$AA,2,FALSE)),MATCH(T$6,INDIRECT(VLOOKUP($E471,보상!$S:$AA,3,FALSE)),0),FALSE),"ERROR")</f>
        <v>3002232</v>
      </c>
      <c r="U471" s="134" t="str">
        <f ca="1">IFERROR(IF(T471=0,0,VLOOKUP(SUBSTITUTE(VLOOKUP(T471,#REF!,MATCH("strItemName",#REF!,0),FALSE),"SUI_",""),#REF!,2,FALSE)),"ERROR")</f>
        <v>ERROR</v>
      </c>
      <c r="V471" s="177">
        <f t="shared" ca="1" si="21"/>
        <v>3002232</v>
      </c>
      <c r="W471" s="134" t="str">
        <f ca="1">IFERROR(IF(V471=0,0,VLOOKUP(SUBSTITUTE(VLOOKUP(V471,#REF!,MATCH("strItemName",#REF!,0),FALSE),"SUI_",""),#REF!,2,FALSE)),"ERROR")</f>
        <v>ERROR</v>
      </c>
      <c r="X471" s="177">
        <f t="shared" ca="1" si="21"/>
        <v>3002232</v>
      </c>
      <c r="Y471" s="134" t="str">
        <f ca="1">IFERROR(IF(X471=0,0,VLOOKUP(SUBSTITUTE(VLOOKUP(X471,#REF!,MATCH("strItemName",#REF!,0),FALSE),"SUI_",""),#REF!,2,FALSE)),"ERROR")</f>
        <v>ERROR</v>
      </c>
      <c r="Z471" s="177">
        <f t="shared" ca="1" si="21"/>
        <v>3002232</v>
      </c>
      <c r="AA471" s="134" t="str">
        <f ca="1">IFERROR(IF(Z471=0,0,VLOOKUP(SUBSTITUTE(VLOOKUP(Z471,#REF!,MATCH("strItemName",#REF!,0),FALSE),"SUI_",""),#REF!,2,FALSE)),"ERROR")</f>
        <v>ERROR</v>
      </c>
      <c r="AB471" s="177">
        <f t="shared" ca="1" si="21"/>
        <v>3002232</v>
      </c>
      <c r="AC471" s="134" t="str">
        <f ca="1">IFERROR(IF(AB471=0,0,VLOOKUP(SUBSTITUTE(VLOOKUP(AB471,#REF!,MATCH("strItemName",#REF!,0),FALSE),"SUI_",""),#REF!,2,FALSE)),"ERROR")</f>
        <v>ERROR</v>
      </c>
      <c r="AD471" s="88">
        <v>0</v>
      </c>
      <c r="AE471" s="134">
        <v>0</v>
      </c>
      <c r="AF471" s="49">
        <f ca="1">IFERROR(VLOOKUP($B471,INDIRECT(VLOOKUP($E471,보상!$S:$AA,2,FALSE)),MATCH(AF$6,INDIRECT(VLOOKUP($E471,보상!$S:$AA,3,FALSE)),0),FALSE),"ERROR")</f>
        <v>3</v>
      </c>
      <c r="AG471" s="22">
        <v>0</v>
      </c>
      <c r="AH471" s="22">
        <v>0</v>
      </c>
      <c r="AI471" s="22">
        <v>0</v>
      </c>
      <c r="AJ471" s="22" t="b">
        <v>0</v>
      </c>
      <c r="AK471" s="22">
        <v>0</v>
      </c>
      <c r="AL471" s="22">
        <v>0</v>
      </c>
    </row>
    <row r="472" spans="1:38" ht="16.5" customHeight="1" x14ac:dyDescent="0.3">
      <c r="A472" s="21">
        <f>COUNTIF(FtbReward_Quest!$B:$B,$B472)+COUNTIF(FtbReward_Mode!$B:$B,$B472)+COUNTIF(FtbReward_Content!$B:$B,$B472)-1</f>
        <v>0</v>
      </c>
      <c r="B472" s="49">
        <f t="shared" si="22"/>
        <v>41064031</v>
      </c>
      <c r="C472" s="120">
        <v>4106403</v>
      </c>
      <c r="D472" s="49" t="s">
        <v>1866</v>
      </c>
      <c r="E472" s="49" t="s">
        <v>1935</v>
      </c>
      <c r="F472" s="120">
        <f>COUNTIF($C$8:$C472,$C472)</f>
        <v>1</v>
      </c>
      <c r="G472" s="49" t="b">
        <v>0</v>
      </c>
      <c r="H472" s="49">
        <v>0</v>
      </c>
      <c r="I472" s="129">
        <f>IFERROR(IF(H472=0,0,VLOOKUP(VLOOKUP(H472,#REF!,MATCH("strMailTitleID",#REF!,0),FALSE),#REF!,2,FALSE)),"ERROR")</f>
        <v>0</v>
      </c>
      <c r="J472" s="176">
        <v>0</v>
      </c>
      <c r="K472" s="129">
        <f>IFERROR(IF(J472=0,0,VLOOKUP(VLOOKUP(J472,#REF!,MATCH("strMailTitleID",#REF!,0),FALSE),#REF!,2,FALSE)),"ERROR")</f>
        <v>0</v>
      </c>
      <c r="L472" s="49">
        <f ca="1">IFERROR(VLOOKUP($B472,INDIRECT(VLOOKUP($E472,보상!$S:$AA,2,FALSE)),MATCH(L$6,INDIRECT(VLOOKUP($E472,보상!$S:$AA,3,FALSE)),0),FALSE),"ERROR")</f>
        <v>450</v>
      </c>
      <c r="M472" s="49">
        <v>0</v>
      </c>
      <c r="N472" s="49">
        <v>0</v>
      </c>
      <c r="O472" s="49">
        <v>0</v>
      </c>
      <c r="P472" s="49" t="str">
        <f ca="1">IFERROR(VLOOKUP($B472,INDIRECT(VLOOKUP($E472,보상!$S:$AA,2,FALSE)),MATCH(P$6,INDIRECT(VLOOKUP($E472,보상!$S:$AA,3,FALSE)),0),FALSE),"ERROR")</f>
        <v>Gold</v>
      </c>
      <c r="Q472" s="49">
        <f ca="1">IFERROR(VLOOKUP($B472,INDIRECT(VLOOKUP($E472,보상!$S:$AA,2,FALSE)),MATCH(Q$6,INDIRECT(VLOOKUP($E472,보상!$S:$AA,3,FALSE)),0),FALSE),"ERROR")</f>
        <v>4500</v>
      </c>
      <c r="R472" s="49" t="b">
        <v>0</v>
      </c>
      <c r="S472" s="50" t="b">
        <v>0</v>
      </c>
      <c r="T472" s="50">
        <f ca="1">IFERROR(VLOOKUP($B472,INDIRECT(VLOOKUP($E472,보상!$S:$AA,2,FALSE)),MATCH(T$6,INDIRECT(VLOOKUP($E472,보상!$S:$AA,3,FALSE)),0),FALSE),"ERROR")</f>
        <v>3002233</v>
      </c>
      <c r="U472" s="134" t="str">
        <f ca="1">IFERROR(IF(T472=0,0,VLOOKUP(SUBSTITUTE(VLOOKUP(T472,#REF!,MATCH("strItemName",#REF!,0),FALSE),"SUI_",""),#REF!,2,FALSE)),"ERROR")</f>
        <v>ERROR</v>
      </c>
      <c r="V472" s="177">
        <f t="shared" ca="1" si="21"/>
        <v>3002233</v>
      </c>
      <c r="W472" s="134" t="str">
        <f ca="1">IFERROR(IF(V472=0,0,VLOOKUP(SUBSTITUTE(VLOOKUP(V472,#REF!,MATCH("strItemName",#REF!,0),FALSE),"SUI_",""),#REF!,2,FALSE)),"ERROR")</f>
        <v>ERROR</v>
      </c>
      <c r="X472" s="177">
        <f t="shared" ca="1" si="21"/>
        <v>3002233</v>
      </c>
      <c r="Y472" s="134" t="str">
        <f ca="1">IFERROR(IF(X472=0,0,VLOOKUP(SUBSTITUTE(VLOOKUP(X472,#REF!,MATCH("strItemName",#REF!,0),FALSE),"SUI_",""),#REF!,2,FALSE)),"ERROR")</f>
        <v>ERROR</v>
      </c>
      <c r="Z472" s="177">
        <f t="shared" ca="1" si="21"/>
        <v>3002233</v>
      </c>
      <c r="AA472" s="134" t="str">
        <f ca="1">IFERROR(IF(Z472=0,0,VLOOKUP(SUBSTITUTE(VLOOKUP(Z472,#REF!,MATCH("strItemName",#REF!,0),FALSE),"SUI_",""),#REF!,2,FALSE)),"ERROR")</f>
        <v>ERROR</v>
      </c>
      <c r="AB472" s="177">
        <f t="shared" ca="1" si="21"/>
        <v>3002233</v>
      </c>
      <c r="AC472" s="134" t="str">
        <f ca="1">IFERROR(IF(AB472=0,0,VLOOKUP(SUBSTITUTE(VLOOKUP(AB472,#REF!,MATCH("strItemName",#REF!,0),FALSE),"SUI_",""),#REF!,2,FALSE)),"ERROR")</f>
        <v>ERROR</v>
      </c>
      <c r="AD472" s="88">
        <v>0</v>
      </c>
      <c r="AE472" s="134">
        <v>0</v>
      </c>
      <c r="AF472" s="49">
        <f ca="1">IFERROR(VLOOKUP($B472,INDIRECT(VLOOKUP($E472,보상!$S:$AA,2,FALSE)),MATCH(AF$6,INDIRECT(VLOOKUP($E472,보상!$S:$AA,3,FALSE)),0),FALSE),"ERROR")</f>
        <v>1</v>
      </c>
      <c r="AG472" s="22">
        <v>0</v>
      </c>
      <c r="AH472" s="22">
        <v>0</v>
      </c>
      <c r="AI472" s="22">
        <v>0</v>
      </c>
      <c r="AJ472" s="22" t="b">
        <v>0</v>
      </c>
      <c r="AK472" s="22">
        <v>0</v>
      </c>
      <c r="AL472" s="22">
        <v>0</v>
      </c>
    </row>
    <row r="473" spans="1:38" ht="16.5" customHeight="1" x14ac:dyDescent="0.3">
      <c r="A473" s="21">
        <f>COUNTIF(FtbReward_Quest!$B:$B,$B473)+COUNTIF(FtbReward_Mode!$B:$B,$B473)+COUNTIF(FtbReward_Content!$B:$B,$B473)-1</f>
        <v>0</v>
      </c>
      <c r="B473" s="49">
        <f t="shared" si="22"/>
        <v>41065011</v>
      </c>
      <c r="C473" s="120">
        <v>4106501</v>
      </c>
      <c r="D473" s="49" t="s">
        <v>1866</v>
      </c>
      <c r="E473" s="49" t="s">
        <v>1935</v>
      </c>
      <c r="F473" s="120">
        <f>COUNTIF($C$8:$C473,$C473)</f>
        <v>1</v>
      </c>
      <c r="G473" s="49" t="b">
        <v>0</v>
      </c>
      <c r="H473" s="49">
        <v>0</v>
      </c>
      <c r="I473" s="129">
        <f>IFERROR(IF(H473=0,0,VLOOKUP(VLOOKUP(H473,#REF!,MATCH("strMailTitleID",#REF!,0),FALSE),#REF!,2,FALSE)),"ERROR")</f>
        <v>0</v>
      </c>
      <c r="J473" s="176">
        <v>0</v>
      </c>
      <c r="K473" s="129">
        <f>IFERROR(IF(J473=0,0,VLOOKUP(VLOOKUP(J473,#REF!,MATCH("strMailTitleID",#REF!,0),FALSE),#REF!,2,FALSE)),"ERROR")</f>
        <v>0</v>
      </c>
      <c r="L473" s="49">
        <f ca="1">IFERROR(VLOOKUP($B473,INDIRECT(VLOOKUP($E473,보상!$S:$AA,2,FALSE)),MATCH(L$6,INDIRECT(VLOOKUP($E473,보상!$S:$AA,3,FALSE)),0),FALSE),"ERROR")</f>
        <v>150</v>
      </c>
      <c r="M473" s="49">
        <v>0</v>
      </c>
      <c r="N473" s="49">
        <v>0</v>
      </c>
      <c r="O473" s="49">
        <v>0</v>
      </c>
      <c r="P473" s="49" t="str">
        <f ca="1">IFERROR(VLOOKUP($B473,INDIRECT(VLOOKUP($E473,보상!$S:$AA,2,FALSE)),MATCH(P$6,INDIRECT(VLOOKUP($E473,보상!$S:$AA,3,FALSE)),0),FALSE),"ERROR")</f>
        <v>Gold</v>
      </c>
      <c r="Q473" s="49">
        <f ca="1">IFERROR(VLOOKUP($B473,INDIRECT(VLOOKUP($E473,보상!$S:$AA,2,FALSE)),MATCH(Q$6,INDIRECT(VLOOKUP($E473,보상!$S:$AA,3,FALSE)),0),FALSE),"ERROR")</f>
        <v>1500</v>
      </c>
      <c r="R473" s="49" t="b">
        <v>0</v>
      </c>
      <c r="S473" s="50" t="b">
        <v>0</v>
      </c>
      <c r="T473" s="50">
        <f ca="1">IFERROR(VLOOKUP($B473,INDIRECT(VLOOKUP($E473,보상!$S:$AA,2,FALSE)),MATCH(T$6,INDIRECT(VLOOKUP($E473,보상!$S:$AA,3,FALSE)),0),FALSE),"ERROR")</f>
        <v>3002222</v>
      </c>
      <c r="U473" s="134" t="str">
        <f ca="1">IFERROR(IF(T473=0,0,VLOOKUP(SUBSTITUTE(VLOOKUP(T473,#REF!,MATCH("strItemName",#REF!,0),FALSE),"SUI_",""),#REF!,2,FALSE)),"ERROR")</f>
        <v>ERROR</v>
      </c>
      <c r="V473" s="177">
        <f t="shared" ca="1" si="21"/>
        <v>3002222</v>
      </c>
      <c r="W473" s="134" t="str">
        <f ca="1">IFERROR(IF(V473=0,0,VLOOKUP(SUBSTITUTE(VLOOKUP(V473,#REF!,MATCH("strItemName",#REF!,0),FALSE),"SUI_",""),#REF!,2,FALSE)),"ERROR")</f>
        <v>ERROR</v>
      </c>
      <c r="X473" s="177">
        <f t="shared" ca="1" si="21"/>
        <v>3002222</v>
      </c>
      <c r="Y473" s="134" t="str">
        <f ca="1">IFERROR(IF(X473=0,0,VLOOKUP(SUBSTITUTE(VLOOKUP(X473,#REF!,MATCH("strItemName",#REF!,0),FALSE),"SUI_",""),#REF!,2,FALSE)),"ERROR")</f>
        <v>ERROR</v>
      </c>
      <c r="Z473" s="177">
        <f t="shared" ca="1" si="21"/>
        <v>3002222</v>
      </c>
      <c r="AA473" s="134" t="str">
        <f ca="1">IFERROR(IF(Z473=0,0,VLOOKUP(SUBSTITUTE(VLOOKUP(Z473,#REF!,MATCH("strItemName",#REF!,0),FALSE),"SUI_",""),#REF!,2,FALSE)),"ERROR")</f>
        <v>ERROR</v>
      </c>
      <c r="AB473" s="177">
        <f t="shared" ca="1" si="21"/>
        <v>3002222</v>
      </c>
      <c r="AC473" s="134" t="str">
        <f ca="1">IFERROR(IF(AB473=0,0,VLOOKUP(SUBSTITUTE(VLOOKUP(AB473,#REF!,MATCH("strItemName",#REF!,0),FALSE),"SUI_",""),#REF!,2,FALSE)),"ERROR")</f>
        <v>ERROR</v>
      </c>
      <c r="AD473" s="88">
        <v>0</v>
      </c>
      <c r="AE473" s="134">
        <v>0</v>
      </c>
      <c r="AF473" s="49">
        <f ca="1">IFERROR(VLOOKUP($B473,INDIRECT(VLOOKUP($E473,보상!$S:$AA,2,FALSE)),MATCH(AF$6,INDIRECT(VLOOKUP($E473,보상!$S:$AA,3,FALSE)),0),FALSE),"ERROR")</f>
        <v>1</v>
      </c>
      <c r="AG473" s="22">
        <v>0</v>
      </c>
      <c r="AH473" s="22">
        <v>0</v>
      </c>
      <c r="AI473" s="22">
        <v>0</v>
      </c>
      <c r="AJ473" s="22" t="b">
        <v>0</v>
      </c>
      <c r="AK473" s="22">
        <v>0</v>
      </c>
      <c r="AL473" s="22">
        <v>0</v>
      </c>
    </row>
    <row r="474" spans="1:38" ht="16.5" customHeight="1" x14ac:dyDescent="0.3">
      <c r="A474" s="21">
        <f>COUNTIF(FtbReward_Quest!$B:$B,$B474)+COUNTIF(FtbReward_Mode!$B:$B,$B474)+COUNTIF(FtbReward_Content!$B:$B,$B474)-1</f>
        <v>0</v>
      </c>
      <c r="B474" s="49">
        <f t="shared" si="22"/>
        <v>41065021</v>
      </c>
      <c r="C474" s="120">
        <v>4106502</v>
      </c>
      <c r="D474" s="49" t="s">
        <v>1866</v>
      </c>
      <c r="E474" s="49" t="s">
        <v>1935</v>
      </c>
      <c r="F474" s="120">
        <f>COUNTIF($C$8:$C474,$C474)</f>
        <v>1</v>
      </c>
      <c r="G474" s="49" t="b">
        <v>0</v>
      </c>
      <c r="H474" s="49">
        <v>0</v>
      </c>
      <c r="I474" s="129">
        <f>IFERROR(IF(H474=0,0,VLOOKUP(VLOOKUP(H474,#REF!,MATCH("strMailTitleID",#REF!,0),FALSE),#REF!,2,FALSE)),"ERROR")</f>
        <v>0</v>
      </c>
      <c r="J474" s="176">
        <v>0</v>
      </c>
      <c r="K474" s="129">
        <f>IFERROR(IF(J474=0,0,VLOOKUP(VLOOKUP(J474,#REF!,MATCH("strMailTitleID",#REF!,0),FALSE),#REF!,2,FALSE)),"ERROR")</f>
        <v>0</v>
      </c>
      <c r="L474" s="49">
        <f ca="1">IFERROR(VLOOKUP($B474,INDIRECT(VLOOKUP($E474,보상!$S:$AA,2,FALSE)),MATCH(L$6,INDIRECT(VLOOKUP($E474,보상!$S:$AA,3,FALSE)),0),FALSE),"ERROR")</f>
        <v>300</v>
      </c>
      <c r="M474" s="49">
        <v>0</v>
      </c>
      <c r="N474" s="49">
        <v>0</v>
      </c>
      <c r="O474" s="49">
        <v>0</v>
      </c>
      <c r="P474" s="49" t="str">
        <f ca="1">IFERROR(VLOOKUP($B474,INDIRECT(VLOOKUP($E474,보상!$S:$AA,2,FALSE)),MATCH(P$6,INDIRECT(VLOOKUP($E474,보상!$S:$AA,3,FALSE)),0),FALSE),"ERROR")</f>
        <v>Gold</v>
      </c>
      <c r="Q474" s="49">
        <f ca="1">IFERROR(VLOOKUP($B474,INDIRECT(VLOOKUP($E474,보상!$S:$AA,2,FALSE)),MATCH(Q$6,INDIRECT(VLOOKUP($E474,보상!$S:$AA,3,FALSE)),0),FALSE),"ERROR")</f>
        <v>3000</v>
      </c>
      <c r="R474" s="49" t="b">
        <v>0</v>
      </c>
      <c r="S474" s="50" t="b">
        <v>0</v>
      </c>
      <c r="T474" s="50">
        <f ca="1">IFERROR(VLOOKUP($B474,INDIRECT(VLOOKUP($E474,보상!$S:$AA,2,FALSE)),MATCH(T$6,INDIRECT(VLOOKUP($E474,보상!$S:$AA,3,FALSE)),0),FALSE),"ERROR")</f>
        <v>3002222</v>
      </c>
      <c r="U474" s="134" t="str">
        <f ca="1">IFERROR(IF(T474=0,0,VLOOKUP(SUBSTITUTE(VLOOKUP(T474,#REF!,MATCH("strItemName",#REF!,0),FALSE),"SUI_",""),#REF!,2,FALSE)),"ERROR")</f>
        <v>ERROR</v>
      </c>
      <c r="V474" s="177">
        <f t="shared" ca="1" si="21"/>
        <v>3002222</v>
      </c>
      <c r="W474" s="134" t="str">
        <f ca="1">IFERROR(IF(V474=0,0,VLOOKUP(SUBSTITUTE(VLOOKUP(V474,#REF!,MATCH("strItemName",#REF!,0),FALSE),"SUI_",""),#REF!,2,FALSE)),"ERROR")</f>
        <v>ERROR</v>
      </c>
      <c r="X474" s="177">
        <f t="shared" ca="1" si="21"/>
        <v>3002222</v>
      </c>
      <c r="Y474" s="134" t="str">
        <f ca="1">IFERROR(IF(X474=0,0,VLOOKUP(SUBSTITUTE(VLOOKUP(X474,#REF!,MATCH("strItemName",#REF!,0),FALSE),"SUI_",""),#REF!,2,FALSE)),"ERROR")</f>
        <v>ERROR</v>
      </c>
      <c r="Z474" s="177">
        <f t="shared" ca="1" si="21"/>
        <v>3002222</v>
      </c>
      <c r="AA474" s="134" t="str">
        <f ca="1">IFERROR(IF(Z474=0,0,VLOOKUP(SUBSTITUTE(VLOOKUP(Z474,#REF!,MATCH("strItemName",#REF!,0),FALSE),"SUI_",""),#REF!,2,FALSE)),"ERROR")</f>
        <v>ERROR</v>
      </c>
      <c r="AB474" s="177">
        <f t="shared" ca="1" si="21"/>
        <v>3002222</v>
      </c>
      <c r="AC474" s="134" t="str">
        <f ca="1">IFERROR(IF(AB474=0,0,VLOOKUP(SUBSTITUTE(VLOOKUP(AB474,#REF!,MATCH("strItemName",#REF!,0),FALSE),"SUI_",""),#REF!,2,FALSE)),"ERROR")</f>
        <v>ERROR</v>
      </c>
      <c r="AD474" s="88">
        <v>0</v>
      </c>
      <c r="AE474" s="134">
        <v>0</v>
      </c>
      <c r="AF474" s="49">
        <f ca="1">IFERROR(VLOOKUP($B474,INDIRECT(VLOOKUP($E474,보상!$S:$AA,2,FALSE)),MATCH(AF$6,INDIRECT(VLOOKUP($E474,보상!$S:$AA,3,FALSE)),0),FALSE),"ERROR")</f>
        <v>3</v>
      </c>
      <c r="AG474" s="22">
        <v>0</v>
      </c>
      <c r="AH474" s="22">
        <v>0</v>
      </c>
      <c r="AI474" s="22">
        <v>0</v>
      </c>
      <c r="AJ474" s="22" t="b">
        <v>0</v>
      </c>
      <c r="AK474" s="22">
        <v>0</v>
      </c>
      <c r="AL474" s="22">
        <v>0</v>
      </c>
    </row>
    <row r="475" spans="1:38" ht="16.5" customHeight="1" x14ac:dyDescent="0.3">
      <c r="A475" s="21">
        <f>COUNTIF(FtbReward_Quest!$B:$B,$B475)+COUNTIF(FtbReward_Mode!$B:$B,$B475)+COUNTIF(FtbReward_Content!$B:$B,$B475)-1</f>
        <v>0</v>
      </c>
      <c r="B475" s="49">
        <f t="shared" si="22"/>
        <v>41065031</v>
      </c>
      <c r="C475" s="120">
        <v>4106503</v>
      </c>
      <c r="D475" s="49" t="s">
        <v>1866</v>
      </c>
      <c r="E475" s="49" t="s">
        <v>1935</v>
      </c>
      <c r="F475" s="120">
        <f>COUNTIF($C$8:$C475,$C475)</f>
        <v>1</v>
      </c>
      <c r="G475" s="49" t="b">
        <v>0</v>
      </c>
      <c r="H475" s="49">
        <v>0</v>
      </c>
      <c r="I475" s="129">
        <f>IFERROR(IF(H475=0,0,VLOOKUP(VLOOKUP(H475,#REF!,MATCH("strMailTitleID",#REF!,0),FALSE),#REF!,2,FALSE)),"ERROR")</f>
        <v>0</v>
      </c>
      <c r="J475" s="176">
        <v>0</v>
      </c>
      <c r="K475" s="129">
        <f>IFERROR(IF(J475=0,0,VLOOKUP(VLOOKUP(J475,#REF!,MATCH("strMailTitleID",#REF!,0),FALSE),#REF!,2,FALSE)),"ERROR")</f>
        <v>0</v>
      </c>
      <c r="L475" s="49">
        <f ca="1">IFERROR(VLOOKUP($B475,INDIRECT(VLOOKUP($E475,보상!$S:$AA,2,FALSE)),MATCH(L$6,INDIRECT(VLOOKUP($E475,보상!$S:$AA,3,FALSE)),0),FALSE),"ERROR")</f>
        <v>450</v>
      </c>
      <c r="M475" s="49">
        <v>0</v>
      </c>
      <c r="N475" s="49">
        <v>0</v>
      </c>
      <c r="O475" s="49">
        <v>0</v>
      </c>
      <c r="P475" s="49" t="str">
        <f ca="1">IFERROR(VLOOKUP($B475,INDIRECT(VLOOKUP($E475,보상!$S:$AA,2,FALSE)),MATCH(P$6,INDIRECT(VLOOKUP($E475,보상!$S:$AA,3,FALSE)),0),FALSE),"ERROR")</f>
        <v>Gold</v>
      </c>
      <c r="Q475" s="49">
        <f ca="1">IFERROR(VLOOKUP($B475,INDIRECT(VLOOKUP($E475,보상!$S:$AA,2,FALSE)),MATCH(Q$6,INDIRECT(VLOOKUP($E475,보상!$S:$AA,3,FALSE)),0),FALSE),"ERROR")</f>
        <v>4500</v>
      </c>
      <c r="R475" s="49" t="b">
        <v>0</v>
      </c>
      <c r="S475" s="50" t="b">
        <v>0</v>
      </c>
      <c r="T475" s="50">
        <f ca="1">IFERROR(VLOOKUP($B475,INDIRECT(VLOOKUP($E475,보상!$S:$AA,2,FALSE)),MATCH(T$6,INDIRECT(VLOOKUP($E475,보상!$S:$AA,3,FALSE)),0),FALSE),"ERROR")</f>
        <v>3002223</v>
      </c>
      <c r="U475" s="134" t="str">
        <f ca="1">IFERROR(IF(T475=0,0,VLOOKUP(SUBSTITUTE(VLOOKUP(T475,#REF!,MATCH("strItemName",#REF!,0),FALSE),"SUI_",""),#REF!,2,FALSE)),"ERROR")</f>
        <v>ERROR</v>
      </c>
      <c r="V475" s="177">
        <f t="shared" ca="1" si="21"/>
        <v>3002223</v>
      </c>
      <c r="W475" s="134" t="str">
        <f ca="1">IFERROR(IF(V475=0,0,VLOOKUP(SUBSTITUTE(VLOOKUP(V475,#REF!,MATCH("strItemName",#REF!,0),FALSE),"SUI_",""),#REF!,2,FALSE)),"ERROR")</f>
        <v>ERROR</v>
      </c>
      <c r="X475" s="177">
        <f t="shared" ca="1" si="21"/>
        <v>3002223</v>
      </c>
      <c r="Y475" s="134" t="str">
        <f ca="1">IFERROR(IF(X475=0,0,VLOOKUP(SUBSTITUTE(VLOOKUP(X475,#REF!,MATCH("strItemName",#REF!,0),FALSE),"SUI_",""),#REF!,2,FALSE)),"ERROR")</f>
        <v>ERROR</v>
      </c>
      <c r="Z475" s="177">
        <f t="shared" ca="1" si="21"/>
        <v>3002223</v>
      </c>
      <c r="AA475" s="134" t="str">
        <f ca="1">IFERROR(IF(Z475=0,0,VLOOKUP(SUBSTITUTE(VLOOKUP(Z475,#REF!,MATCH("strItemName",#REF!,0),FALSE),"SUI_",""),#REF!,2,FALSE)),"ERROR")</f>
        <v>ERROR</v>
      </c>
      <c r="AB475" s="177">
        <f t="shared" ca="1" si="21"/>
        <v>3002223</v>
      </c>
      <c r="AC475" s="134" t="str">
        <f ca="1">IFERROR(IF(AB475=0,0,VLOOKUP(SUBSTITUTE(VLOOKUP(AB475,#REF!,MATCH("strItemName",#REF!,0),FALSE),"SUI_",""),#REF!,2,FALSE)),"ERROR")</f>
        <v>ERROR</v>
      </c>
      <c r="AD475" s="88">
        <v>0</v>
      </c>
      <c r="AE475" s="134">
        <v>0</v>
      </c>
      <c r="AF475" s="49">
        <f ca="1">IFERROR(VLOOKUP($B475,INDIRECT(VLOOKUP($E475,보상!$S:$AA,2,FALSE)),MATCH(AF$6,INDIRECT(VLOOKUP($E475,보상!$S:$AA,3,FALSE)),0),FALSE),"ERROR")</f>
        <v>1</v>
      </c>
      <c r="AG475" s="22">
        <v>0</v>
      </c>
      <c r="AH475" s="22">
        <v>0</v>
      </c>
      <c r="AI475" s="22">
        <v>0</v>
      </c>
      <c r="AJ475" s="22" t="b">
        <v>0</v>
      </c>
      <c r="AK475" s="22">
        <v>0</v>
      </c>
      <c r="AL475" s="22">
        <v>0</v>
      </c>
    </row>
    <row r="476" spans="1:38" ht="16.5" customHeight="1" x14ac:dyDescent="0.3">
      <c r="A476" s="21">
        <f>COUNTIF(FtbReward_Quest!$B:$B,$B476)+COUNTIF(FtbReward_Mode!$B:$B,$B476)+COUNTIF(FtbReward_Content!$B:$B,$B476)-1</f>
        <v>0</v>
      </c>
      <c r="B476" s="49">
        <f t="shared" si="22"/>
        <v>41066011</v>
      </c>
      <c r="C476" s="120">
        <v>4106601</v>
      </c>
      <c r="D476" s="49" t="s">
        <v>1866</v>
      </c>
      <c r="E476" s="49" t="s">
        <v>1935</v>
      </c>
      <c r="F476" s="120">
        <f>COUNTIF($C$8:$C476,$C476)</f>
        <v>1</v>
      </c>
      <c r="G476" s="49" t="b">
        <v>0</v>
      </c>
      <c r="H476" s="49">
        <v>0</v>
      </c>
      <c r="I476" s="129">
        <f>IFERROR(IF(H476=0,0,VLOOKUP(VLOOKUP(H476,#REF!,MATCH("strMailTitleID",#REF!,0),FALSE),#REF!,2,FALSE)),"ERROR")</f>
        <v>0</v>
      </c>
      <c r="J476" s="176">
        <v>0</v>
      </c>
      <c r="K476" s="129">
        <f>IFERROR(IF(J476=0,0,VLOOKUP(VLOOKUP(J476,#REF!,MATCH("strMailTitleID",#REF!,0),FALSE),#REF!,2,FALSE)),"ERROR")</f>
        <v>0</v>
      </c>
      <c r="L476" s="49">
        <f ca="1">IFERROR(VLOOKUP($B476,INDIRECT(VLOOKUP($E476,보상!$S:$AA,2,FALSE)),MATCH(L$6,INDIRECT(VLOOKUP($E476,보상!$S:$AA,3,FALSE)),0),FALSE),"ERROR")</f>
        <v>150</v>
      </c>
      <c r="M476" s="49">
        <v>0</v>
      </c>
      <c r="N476" s="49">
        <v>0</v>
      </c>
      <c r="O476" s="49">
        <v>0</v>
      </c>
      <c r="P476" s="49" t="str">
        <f ca="1">IFERROR(VLOOKUP($B476,INDIRECT(VLOOKUP($E476,보상!$S:$AA,2,FALSE)),MATCH(P$6,INDIRECT(VLOOKUP($E476,보상!$S:$AA,3,FALSE)),0),FALSE),"ERROR")</f>
        <v>Gold</v>
      </c>
      <c r="Q476" s="49">
        <f ca="1">IFERROR(VLOOKUP($B476,INDIRECT(VLOOKUP($E476,보상!$S:$AA,2,FALSE)),MATCH(Q$6,INDIRECT(VLOOKUP($E476,보상!$S:$AA,3,FALSE)),0),FALSE),"ERROR")</f>
        <v>1500</v>
      </c>
      <c r="R476" s="49" t="b">
        <v>0</v>
      </c>
      <c r="S476" s="50" t="b">
        <v>0</v>
      </c>
      <c r="T476" s="50">
        <f ca="1">IFERROR(VLOOKUP($B476,INDIRECT(VLOOKUP($E476,보상!$S:$AA,2,FALSE)),MATCH(T$6,INDIRECT(VLOOKUP($E476,보상!$S:$AA,3,FALSE)),0),FALSE),"ERROR")</f>
        <v>3002212</v>
      </c>
      <c r="U476" s="134" t="str">
        <f ca="1">IFERROR(IF(T476=0,0,VLOOKUP(SUBSTITUTE(VLOOKUP(T476,#REF!,MATCH("strItemName",#REF!,0),FALSE),"SUI_",""),#REF!,2,FALSE)),"ERROR")</f>
        <v>ERROR</v>
      </c>
      <c r="V476" s="177">
        <f t="shared" ca="1" si="21"/>
        <v>3002212</v>
      </c>
      <c r="W476" s="134" t="str">
        <f ca="1">IFERROR(IF(V476=0,0,VLOOKUP(SUBSTITUTE(VLOOKUP(V476,#REF!,MATCH("strItemName",#REF!,0),FALSE),"SUI_",""),#REF!,2,FALSE)),"ERROR")</f>
        <v>ERROR</v>
      </c>
      <c r="X476" s="177">
        <f t="shared" ca="1" si="21"/>
        <v>3002212</v>
      </c>
      <c r="Y476" s="134" t="str">
        <f ca="1">IFERROR(IF(X476=0,0,VLOOKUP(SUBSTITUTE(VLOOKUP(X476,#REF!,MATCH("strItemName",#REF!,0),FALSE),"SUI_",""),#REF!,2,FALSE)),"ERROR")</f>
        <v>ERROR</v>
      </c>
      <c r="Z476" s="177">
        <f t="shared" ca="1" si="21"/>
        <v>3002212</v>
      </c>
      <c r="AA476" s="134" t="str">
        <f ca="1">IFERROR(IF(Z476=0,0,VLOOKUP(SUBSTITUTE(VLOOKUP(Z476,#REF!,MATCH("strItemName",#REF!,0),FALSE),"SUI_",""),#REF!,2,FALSE)),"ERROR")</f>
        <v>ERROR</v>
      </c>
      <c r="AB476" s="177">
        <f t="shared" ca="1" si="21"/>
        <v>3002212</v>
      </c>
      <c r="AC476" s="134" t="str">
        <f ca="1">IFERROR(IF(AB476=0,0,VLOOKUP(SUBSTITUTE(VLOOKUP(AB476,#REF!,MATCH("strItemName",#REF!,0),FALSE),"SUI_",""),#REF!,2,FALSE)),"ERROR")</f>
        <v>ERROR</v>
      </c>
      <c r="AD476" s="88">
        <v>0</v>
      </c>
      <c r="AE476" s="134">
        <v>0</v>
      </c>
      <c r="AF476" s="49">
        <f ca="1">IFERROR(VLOOKUP($B476,INDIRECT(VLOOKUP($E476,보상!$S:$AA,2,FALSE)),MATCH(AF$6,INDIRECT(VLOOKUP($E476,보상!$S:$AA,3,FALSE)),0),FALSE),"ERROR")</f>
        <v>1</v>
      </c>
      <c r="AG476" s="22">
        <v>0</v>
      </c>
      <c r="AH476" s="22">
        <v>0</v>
      </c>
      <c r="AI476" s="22">
        <v>0</v>
      </c>
      <c r="AJ476" s="22" t="b">
        <v>0</v>
      </c>
      <c r="AK476" s="22">
        <v>0</v>
      </c>
      <c r="AL476" s="22">
        <v>0</v>
      </c>
    </row>
    <row r="477" spans="1:38" ht="16.5" customHeight="1" x14ac:dyDescent="0.3">
      <c r="A477" s="21">
        <f>COUNTIF(FtbReward_Quest!$B:$B,$B477)+COUNTIF(FtbReward_Mode!$B:$B,$B477)+COUNTIF(FtbReward_Content!$B:$B,$B477)-1</f>
        <v>0</v>
      </c>
      <c r="B477" s="49">
        <f t="shared" si="22"/>
        <v>41066021</v>
      </c>
      <c r="C477" s="120">
        <v>4106602</v>
      </c>
      <c r="D477" s="49" t="s">
        <v>1866</v>
      </c>
      <c r="E477" s="49" t="s">
        <v>1935</v>
      </c>
      <c r="F477" s="120">
        <f>COUNTIF($C$8:$C477,$C477)</f>
        <v>1</v>
      </c>
      <c r="G477" s="49" t="b">
        <v>0</v>
      </c>
      <c r="H477" s="49">
        <v>0</v>
      </c>
      <c r="I477" s="129">
        <f>IFERROR(IF(H477=0,0,VLOOKUP(VLOOKUP(H477,#REF!,MATCH("strMailTitleID",#REF!,0),FALSE),#REF!,2,FALSE)),"ERROR")</f>
        <v>0</v>
      </c>
      <c r="J477" s="176">
        <v>0</v>
      </c>
      <c r="K477" s="129">
        <f>IFERROR(IF(J477=0,0,VLOOKUP(VLOOKUP(J477,#REF!,MATCH("strMailTitleID",#REF!,0),FALSE),#REF!,2,FALSE)),"ERROR")</f>
        <v>0</v>
      </c>
      <c r="L477" s="49">
        <f ca="1">IFERROR(VLOOKUP($B477,INDIRECT(VLOOKUP($E477,보상!$S:$AA,2,FALSE)),MATCH(L$6,INDIRECT(VLOOKUP($E477,보상!$S:$AA,3,FALSE)),0),FALSE),"ERROR")</f>
        <v>300</v>
      </c>
      <c r="M477" s="49">
        <v>0</v>
      </c>
      <c r="N477" s="49">
        <v>0</v>
      </c>
      <c r="O477" s="49">
        <v>0</v>
      </c>
      <c r="P477" s="49" t="str">
        <f ca="1">IFERROR(VLOOKUP($B477,INDIRECT(VLOOKUP($E477,보상!$S:$AA,2,FALSE)),MATCH(P$6,INDIRECT(VLOOKUP($E477,보상!$S:$AA,3,FALSE)),0),FALSE),"ERROR")</f>
        <v>Gold</v>
      </c>
      <c r="Q477" s="49">
        <f ca="1">IFERROR(VLOOKUP($B477,INDIRECT(VLOOKUP($E477,보상!$S:$AA,2,FALSE)),MATCH(Q$6,INDIRECT(VLOOKUP($E477,보상!$S:$AA,3,FALSE)),0),FALSE),"ERROR")</f>
        <v>3000</v>
      </c>
      <c r="R477" s="49" t="b">
        <v>0</v>
      </c>
      <c r="S477" s="50" t="b">
        <v>0</v>
      </c>
      <c r="T477" s="50">
        <f ca="1">IFERROR(VLOOKUP($B477,INDIRECT(VLOOKUP($E477,보상!$S:$AA,2,FALSE)),MATCH(T$6,INDIRECT(VLOOKUP($E477,보상!$S:$AA,3,FALSE)),0),FALSE),"ERROR")</f>
        <v>3002212</v>
      </c>
      <c r="U477" s="134" t="str">
        <f ca="1">IFERROR(IF(T477=0,0,VLOOKUP(SUBSTITUTE(VLOOKUP(T477,#REF!,MATCH("strItemName",#REF!,0),FALSE),"SUI_",""),#REF!,2,FALSE)),"ERROR")</f>
        <v>ERROR</v>
      </c>
      <c r="V477" s="177">
        <f t="shared" ca="1" si="21"/>
        <v>3002212</v>
      </c>
      <c r="W477" s="134" t="str">
        <f ca="1">IFERROR(IF(V477=0,0,VLOOKUP(SUBSTITUTE(VLOOKUP(V477,#REF!,MATCH("strItemName",#REF!,0),FALSE),"SUI_",""),#REF!,2,FALSE)),"ERROR")</f>
        <v>ERROR</v>
      </c>
      <c r="X477" s="177">
        <f t="shared" ca="1" si="21"/>
        <v>3002212</v>
      </c>
      <c r="Y477" s="134" t="str">
        <f ca="1">IFERROR(IF(X477=0,0,VLOOKUP(SUBSTITUTE(VLOOKUP(X477,#REF!,MATCH("strItemName",#REF!,0),FALSE),"SUI_",""),#REF!,2,FALSE)),"ERROR")</f>
        <v>ERROR</v>
      </c>
      <c r="Z477" s="177">
        <f t="shared" ca="1" si="21"/>
        <v>3002212</v>
      </c>
      <c r="AA477" s="134" t="str">
        <f ca="1">IFERROR(IF(Z477=0,0,VLOOKUP(SUBSTITUTE(VLOOKUP(Z477,#REF!,MATCH("strItemName",#REF!,0),FALSE),"SUI_",""),#REF!,2,FALSE)),"ERROR")</f>
        <v>ERROR</v>
      </c>
      <c r="AB477" s="177">
        <f t="shared" ca="1" si="21"/>
        <v>3002212</v>
      </c>
      <c r="AC477" s="134" t="str">
        <f ca="1">IFERROR(IF(AB477=0,0,VLOOKUP(SUBSTITUTE(VLOOKUP(AB477,#REF!,MATCH("strItemName",#REF!,0),FALSE),"SUI_",""),#REF!,2,FALSE)),"ERROR")</f>
        <v>ERROR</v>
      </c>
      <c r="AD477" s="88">
        <v>0</v>
      </c>
      <c r="AE477" s="134">
        <v>0</v>
      </c>
      <c r="AF477" s="49">
        <f ca="1">IFERROR(VLOOKUP($B477,INDIRECT(VLOOKUP($E477,보상!$S:$AA,2,FALSE)),MATCH(AF$6,INDIRECT(VLOOKUP($E477,보상!$S:$AA,3,FALSE)),0),FALSE),"ERROR")</f>
        <v>3</v>
      </c>
      <c r="AG477" s="22">
        <v>0</v>
      </c>
      <c r="AH477" s="22">
        <v>0</v>
      </c>
      <c r="AI477" s="22">
        <v>0</v>
      </c>
      <c r="AJ477" s="22" t="b">
        <v>0</v>
      </c>
      <c r="AK477" s="22">
        <v>0</v>
      </c>
      <c r="AL477" s="22">
        <v>0</v>
      </c>
    </row>
    <row r="478" spans="1:38" ht="16.5" customHeight="1" x14ac:dyDescent="0.3">
      <c r="A478" s="21">
        <f>COUNTIF(FtbReward_Quest!$B:$B,$B478)+COUNTIF(FtbReward_Mode!$B:$B,$B478)+COUNTIF(FtbReward_Content!$B:$B,$B478)-1</f>
        <v>0</v>
      </c>
      <c r="B478" s="49">
        <f t="shared" si="22"/>
        <v>41066031</v>
      </c>
      <c r="C478" s="120">
        <v>4106603</v>
      </c>
      <c r="D478" s="49" t="s">
        <v>1867</v>
      </c>
      <c r="E478" s="49" t="s">
        <v>1935</v>
      </c>
      <c r="F478" s="120">
        <f>COUNTIF($C$8:$C478,$C478)</f>
        <v>1</v>
      </c>
      <c r="G478" s="49" t="b">
        <v>0</v>
      </c>
      <c r="H478" s="49">
        <v>0</v>
      </c>
      <c r="I478" s="129">
        <f>IFERROR(IF(H478=0,0,VLOOKUP(VLOOKUP(H478,#REF!,MATCH("strMailTitleID",#REF!,0),FALSE),#REF!,2,FALSE)),"ERROR")</f>
        <v>0</v>
      </c>
      <c r="J478" s="176">
        <v>0</v>
      </c>
      <c r="K478" s="129">
        <f>IFERROR(IF(J478=0,0,VLOOKUP(VLOOKUP(J478,#REF!,MATCH("strMailTitleID",#REF!,0),FALSE),#REF!,2,FALSE)),"ERROR")</f>
        <v>0</v>
      </c>
      <c r="L478" s="49">
        <f ca="1">IFERROR(VLOOKUP($B478,INDIRECT(VLOOKUP($E478,보상!$S:$AA,2,FALSE)),MATCH(L$6,INDIRECT(VLOOKUP($E478,보상!$S:$AA,3,FALSE)),0),FALSE),"ERROR")</f>
        <v>450</v>
      </c>
      <c r="M478" s="49">
        <v>0</v>
      </c>
      <c r="N478" s="49">
        <v>0</v>
      </c>
      <c r="O478" s="49">
        <v>0</v>
      </c>
      <c r="P478" s="49" t="str">
        <f ca="1">IFERROR(VLOOKUP($B478,INDIRECT(VLOOKUP($E478,보상!$S:$AA,2,FALSE)),MATCH(P$6,INDIRECT(VLOOKUP($E478,보상!$S:$AA,3,FALSE)),0),FALSE),"ERROR")</f>
        <v>Gold</v>
      </c>
      <c r="Q478" s="49">
        <f ca="1">IFERROR(VLOOKUP($B478,INDIRECT(VLOOKUP($E478,보상!$S:$AA,2,FALSE)),MATCH(Q$6,INDIRECT(VLOOKUP($E478,보상!$S:$AA,3,FALSE)),0),FALSE),"ERROR")</f>
        <v>4500</v>
      </c>
      <c r="R478" s="49" t="b">
        <v>0</v>
      </c>
      <c r="S478" s="50" t="b">
        <v>0</v>
      </c>
      <c r="T478" s="50">
        <f ca="1">IFERROR(VLOOKUP($B478,INDIRECT(VLOOKUP($E478,보상!$S:$AA,2,FALSE)),MATCH(T$6,INDIRECT(VLOOKUP($E478,보상!$S:$AA,3,FALSE)),0),FALSE),"ERROR")</f>
        <v>3002213</v>
      </c>
      <c r="U478" s="134" t="str">
        <f ca="1">IFERROR(IF(T478=0,0,VLOOKUP(SUBSTITUTE(VLOOKUP(T478,#REF!,MATCH("strItemName",#REF!,0),FALSE),"SUI_",""),#REF!,2,FALSE)),"ERROR")</f>
        <v>ERROR</v>
      </c>
      <c r="V478" s="177">
        <f t="shared" ca="1" si="21"/>
        <v>3002213</v>
      </c>
      <c r="W478" s="134" t="str">
        <f ca="1">IFERROR(IF(V478=0,0,VLOOKUP(SUBSTITUTE(VLOOKUP(V478,#REF!,MATCH("strItemName",#REF!,0),FALSE),"SUI_",""),#REF!,2,FALSE)),"ERROR")</f>
        <v>ERROR</v>
      </c>
      <c r="X478" s="177">
        <f t="shared" ca="1" si="21"/>
        <v>3002213</v>
      </c>
      <c r="Y478" s="134" t="str">
        <f ca="1">IFERROR(IF(X478=0,0,VLOOKUP(SUBSTITUTE(VLOOKUP(X478,#REF!,MATCH("strItemName",#REF!,0),FALSE),"SUI_",""),#REF!,2,FALSE)),"ERROR")</f>
        <v>ERROR</v>
      </c>
      <c r="Z478" s="177">
        <f t="shared" ca="1" si="21"/>
        <v>3002213</v>
      </c>
      <c r="AA478" s="134" t="str">
        <f ca="1">IFERROR(IF(Z478=0,0,VLOOKUP(SUBSTITUTE(VLOOKUP(Z478,#REF!,MATCH("strItemName",#REF!,0),FALSE),"SUI_",""),#REF!,2,FALSE)),"ERROR")</f>
        <v>ERROR</v>
      </c>
      <c r="AB478" s="177">
        <f t="shared" ca="1" si="21"/>
        <v>3002213</v>
      </c>
      <c r="AC478" s="134" t="str">
        <f ca="1">IFERROR(IF(AB478=0,0,VLOOKUP(SUBSTITUTE(VLOOKUP(AB478,#REF!,MATCH("strItemName",#REF!,0),FALSE),"SUI_",""),#REF!,2,FALSE)),"ERROR")</f>
        <v>ERROR</v>
      </c>
      <c r="AD478" s="88">
        <v>0</v>
      </c>
      <c r="AE478" s="134">
        <v>0</v>
      </c>
      <c r="AF478" s="49">
        <f ca="1">IFERROR(VLOOKUP($B478,INDIRECT(VLOOKUP($E478,보상!$S:$AA,2,FALSE)),MATCH(AF$6,INDIRECT(VLOOKUP($E478,보상!$S:$AA,3,FALSE)),0),FALSE),"ERROR")</f>
        <v>1</v>
      </c>
      <c r="AG478" s="22">
        <v>0</v>
      </c>
      <c r="AH478" s="22">
        <v>0</v>
      </c>
      <c r="AI478" s="22">
        <v>0</v>
      </c>
      <c r="AJ478" s="22" t="b">
        <v>0</v>
      </c>
      <c r="AK478" s="22">
        <v>0</v>
      </c>
      <c r="AL478" s="22">
        <v>0</v>
      </c>
    </row>
    <row r="479" spans="1:38" ht="16.5" customHeight="1" x14ac:dyDescent="0.3">
      <c r="A479" s="21">
        <f>COUNTIF(FtbReward_Quest!$B:$B,$B479)+COUNTIF(FtbReward_Mode!$B:$B,$B479)+COUNTIF(FtbReward_Content!$B:$B,$B479)-1</f>
        <v>0</v>
      </c>
      <c r="B479" s="49">
        <f t="shared" si="22"/>
        <v>41067011</v>
      </c>
      <c r="C479" s="120">
        <v>4106701</v>
      </c>
      <c r="D479" s="49" t="s">
        <v>1867</v>
      </c>
      <c r="E479" s="49" t="s">
        <v>1935</v>
      </c>
      <c r="F479" s="120">
        <f>COUNTIF($C$8:$C479,$C479)</f>
        <v>1</v>
      </c>
      <c r="G479" s="49" t="b">
        <v>0</v>
      </c>
      <c r="H479" s="49">
        <v>0</v>
      </c>
      <c r="I479" s="129">
        <f>IFERROR(IF(H479=0,0,VLOOKUP(VLOOKUP(H479,#REF!,MATCH("strMailTitleID",#REF!,0),FALSE),#REF!,2,FALSE)),"ERROR")</f>
        <v>0</v>
      </c>
      <c r="J479" s="176">
        <v>0</v>
      </c>
      <c r="K479" s="129">
        <f>IFERROR(IF(J479=0,0,VLOOKUP(VLOOKUP(J479,#REF!,MATCH("strMailTitleID",#REF!,0),FALSE),#REF!,2,FALSE)),"ERROR")</f>
        <v>0</v>
      </c>
      <c r="L479" s="49">
        <f ca="1">IFERROR(VLOOKUP($B479,INDIRECT(VLOOKUP($E479,보상!$S:$AA,2,FALSE)),MATCH(L$6,INDIRECT(VLOOKUP($E479,보상!$S:$AA,3,FALSE)),0),FALSE),"ERROR")</f>
        <v>150</v>
      </c>
      <c r="M479" s="49">
        <v>0</v>
      </c>
      <c r="N479" s="49">
        <v>0</v>
      </c>
      <c r="O479" s="49">
        <v>0</v>
      </c>
      <c r="P479" s="49" t="str">
        <f ca="1">IFERROR(VLOOKUP($B479,INDIRECT(VLOOKUP($E479,보상!$S:$AA,2,FALSE)),MATCH(P$6,INDIRECT(VLOOKUP($E479,보상!$S:$AA,3,FALSE)),0),FALSE),"ERROR")</f>
        <v>Gold</v>
      </c>
      <c r="Q479" s="49">
        <f ca="1">IFERROR(VLOOKUP($B479,INDIRECT(VLOOKUP($E479,보상!$S:$AA,2,FALSE)),MATCH(Q$6,INDIRECT(VLOOKUP($E479,보상!$S:$AA,3,FALSE)),0),FALSE),"ERROR")</f>
        <v>1500</v>
      </c>
      <c r="R479" s="49" t="b">
        <v>0</v>
      </c>
      <c r="S479" s="50" t="b">
        <v>0</v>
      </c>
      <c r="T479" s="50">
        <f ca="1">IFERROR(VLOOKUP($B479,INDIRECT(VLOOKUP($E479,보상!$S:$AA,2,FALSE)),MATCH(T$6,INDIRECT(VLOOKUP($E479,보상!$S:$AA,3,FALSE)),0),FALSE),"ERROR")</f>
        <v>4003021</v>
      </c>
      <c r="U479" s="134" t="str">
        <f ca="1">IFERROR(IF(T479=0,0,VLOOKUP(SUBSTITUTE(VLOOKUP(T479,#REF!,MATCH("strItemName",#REF!,0),FALSE),"SUI_",""),#REF!,2,FALSE)),"ERROR")</f>
        <v>ERROR</v>
      </c>
      <c r="V479" s="177">
        <f t="shared" ca="1" si="21"/>
        <v>4003021</v>
      </c>
      <c r="W479" s="134" t="str">
        <f ca="1">IFERROR(IF(V479=0,0,VLOOKUP(SUBSTITUTE(VLOOKUP(V479,#REF!,MATCH("strItemName",#REF!,0),FALSE),"SUI_",""),#REF!,2,FALSE)),"ERROR")</f>
        <v>ERROR</v>
      </c>
      <c r="X479" s="177">
        <f t="shared" ca="1" si="21"/>
        <v>4003021</v>
      </c>
      <c r="Y479" s="134" t="str">
        <f ca="1">IFERROR(IF(X479=0,0,VLOOKUP(SUBSTITUTE(VLOOKUP(X479,#REF!,MATCH("strItemName",#REF!,0),FALSE),"SUI_",""),#REF!,2,FALSE)),"ERROR")</f>
        <v>ERROR</v>
      </c>
      <c r="Z479" s="177">
        <f t="shared" ca="1" si="21"/>
        <v>4003021</v>
      </c>
      <c r="AA479" s="134" t="str">
        <f ca="1">IFERROR(IF(Z479=0,0,VLOOKUP(SUBSTITUTE(VLOOKUP(Z479,#REF!,MATCH("strItemName",#REF!,0),FALSE),"SUI_",""),#REF!,2,FALSE)),"ERROR")</f>
        <v>ERROR</v>
      </c>
      <c r="AB479" s="177">
        <f t="shared" ca="1" si="21"/>
        <v>4003021</v>
      </c>
      <c r="AC479" s="134" t="str">
        <f ca="1">IFERROR(IF(AB479=0,0,VLOOKUP(SUBSTITUTE(VLOOKUP(AB479,#REF!,MATCH("strItemName",#REF!,0),FALSE),"SUI_",""),#REF!,2,FALSE)),"ERROR")</f>
        <v>ERROR</v>
      </c>
      <c r="AD479" s="88">
        <v>0</v>
      </c>
      <c r="AE479" s="134">
        <v>0</v>
      </c>
      <c r="AF479" s="49">
        <f ca="1">IFERROR(VLOOKUP($B479,INDIRECT(VLOOKUP($E479,보상!$S:$AA,2,FALSE)),MATCH(AF$6,INDIRECT(VLOOKUP($E479,보상!$S:$AA,3,FALSE)),0),FALSE),"ERROR")</f>
        <v>1</v>
      </c>
      <c r="AG479" s="22">
        <v>0</v>
      </c>
      <c r="AH479" s="22">
        <v>0</v>
      </c>
      <c r="AI479" s="22">
        <v>0</v>
      </c>
      <c r="AJ479" s="22" t="b">
        <v>0</v>
      </c>
      <c r="AK479" s="22">
        <v>0</v>
      </c>
      <c r="AL479" s="22">
        <v>0</v>
      </c>
    </row>
    <row r="480" spans="1:38" ht="16.5" customHeight="1" x14ac:dyDescent="0.3">
      <c r="A480" s="21">
        <f>COUNTIF(FtbReward_Quest!$B:$B,$B480)+COUNTIF(FtbReward_Mode!$B:$B,$B480)+COUNTIF(FtbReward_Content!$B:$B,$B480)-1</f>
        <v>0</v>
      </c>
      <c r="B480" s="49">
        <f t="shared" si="22"/>
        <v>41067021</v>
      </c>
      <c r="C480" s="120">
        <v>4106702</v>
      </c>
      <c r="D480" s="49" t="s">
        <v>1867</v>
      </c>
      <c r="E480" s="49" t="s">
        <v>1935</v>
      </c>
      <c r="F480" s="120">
        <f>COUNTIF($C$8:$C480,$C480)</f>
        <v>1</v>
      </c>
      <c r="G480" s="49" t="b">
        <v>0</v>
      </c>
      <c r="H480" s="49">
        <v>0</v>
      </c>
      <c r="I480" s="129">
        <f>IFERROR(IF(H480=0,0,VLOOKUP(VLOOKUP(H480,#REF!,MATCH("strMailTitleID",#REF!,0),FALSE),#REF!,2,FALSE)),"ERROR")</f>
        <v>0</v>
      </c>
      <c r="J480" s="176">
        <v>0</v>
      </c>
      <c r="K480" s="129">
        <f>IFERROR(IF(J480=0,0,VLOOKUP(VLOOKUP(J480,#REF!,MATCH("strMailTitleID",#REF!,0),FALSE),#REF!,2,FALSE)),"ERROR")</f>
        <v>0</v>
      </c>
      <c r="L480" s="49">
        <f ca="1">IFERROR(VLOOKUP($B480,INDIRECT(VLOOKUP($E480,보상!$S:$AA,2,FALSE)),MATCH(L$6,INDIRECT(VLOOKUP($E480,보상!$S:$AA,3,FALSE)),0),FALSE),"ERROR")</f>
        <v>300</v>
      </c>
      <c r="M480" s="49">
        <v>0</v>
      </c>
      <c r="N480" s="49">
        <v>0</v>
      </c>
      <c r="O480" s="49">
        <v>0</v>
      </c>
      <c r="P480" s="49" t="str">
        <f ca="1">IFERROR(VLOOKUP($B480,INDIRECT(VLOOKUP($E480,보상!$S:$AA,2,FALSE)),MATCH(P$6,INDIRECT(VLOOKUP($E480,보상!$S:$AA,3,FALSE)),0),FALSE),"ERROR")</f>
        <v>Gold</v>
      </c>
      <c r="Q480" s="49">
        <f ca="1">IFERROR(VLOOKUP($B480,INDIRECT(VLOOKUP($E480,보상!$S:$AA,2,FALSE)),MATCH(Q$6,INDIRECT(VLOOKUP($E480,보상!$S:$AA,3,FALSE)),0),FALSE),"ERROR")</f>
        <v>3000</v>
      </c>
      <c r="R480" s="49" t="b">
        <v>0</v>
      </c>
      <c r="S480" s="50" t="b">
        <v>0</v>
      </c>
      <c r="T480" s="50">
        <f ca="1">IFERROR(VLOOKUP($B480,INDIRECT(VLOOKUP($E480,보상!$S:$AA,2,FALSE)),MATCH(T$6,INDIRECT(VLOOKUP($E480,보상!$S:$AA,3,FALSE)),0),FALSE),"ERROR")</f>
        <v>4003021</v>
      </c>
      <c r="U480" s="134" t="str">
        <f ca="1">IFERROR(IF(T480=0,0,VLOOKUP(SUBSTITUTE(VLOOKUP(T480,#REF!,MATCH("strItemName",#REF!,0),FALSE),"SUI_",""),#REF!,2,FALSE)),"ERROR")</f>
        <v>ERROR</v>
      </c>
      <c r="V480" s="177">
        <f t="shared" ca="1" si="21"/>
        <v>4003021</v>
      </c>
      <c r="W480" s="134" t="str">
        <f ca="1">IFERROR(IF(V480=0,0,VLOOKUP(SUBSTITUTE(VLOOKUP(V480,#REF!,MATCH("strItemName",#REF!,0),FALSE),"SUI_",""),#REF!,2,FALSE)),"ERROR")</f>
        <v>ERROR</v>
      </c>
      <c r="X480" s="177">
        <f t="shared" ca="1" si="21"/>
        <v>4003021</v>
      </c>
      <c r="Y480" s="134" t="str">
        <f ca="1">IFERROR(IF(X480=0,0,VLOOKUP(SUBSTITUTE(VLOOKUP(X480,#REF!,MATCH("strItemName",#REF!,0),FALSE),"SUI_",""),#REF!,2,FALSE)),"ERROR")</f>
        <v>ERROR</v>
      </c>
      <c r="Z480" s="177">
        <f t="shared" ca="1" si="21"/>
        <v>4003021</v>
      </c>
      <c r="AA480" s="134" t="str">
        <f ca="1">IFERROR(IF(Z480=0,0,VLOOKUP(SUBSTITUTE(VLOOKUP(Z480,#REF!,MATCH("strItemName",#REF!,0),FALSE),"SUI_",""),#REF!,2,FALSE)),"ERROR")</f>
        <v>ERROR</v>
      </c>
      <c r="AB480" s="177">
        <f t="shared" ca="1" si="21"/>
        <v>4003021</v>
      </c>
      <c r="AC480" s="134" t="str">
        <f ca="1">IFERROR(IF(AB480=0,0,VLOOKUP(SUBSTITUTE(VLOOKUP(AB480,#REF!,MATCH("strItemName",#REF!,0),FALSE),"SUI_",""),#REF!,2,FALSE)),"ERROR")</f>
        <v>ERROR</v>
      </c>
      <c r="AD480" s="88">
        <v>0</v>
      </c>
      <c r="AE480" s="134">
        <v>0</v>
      </c>
      <c r="AF480" s="49">
        <f ca="1">IFERROR(VLOOKUP($B480,INDIRECT(VLOOKUP($E480,보상!$S:$AA,2,FALSE)),MATCH(AF$6,INDIRECT(VLOOKUP($E480,보상!$S:$AA,3,FALSE)),0),FALSE),"ERROR")</f>
        <v>1</v>
      </c>
      <c r="AG480" s="22">
        <v>0</v>
      </c>
      <c r="AH480" s="22">
        <v>0</v>
      </c>
      <c r="AI480" s="22">
        <v>0</v>
      </c>
      <c r="AJ480" s="22" t="b">
        <v>0</v>
      </c>
      <c r="AK480" s="22">
        <v>0</v>
      </c>
      <c r="AL480" s="22">
        <v>0</v>
      </c>
    </row>
    <row r="481" spans="1:38" ht="16.5" customHeight="1" x14ac:dyDescent="0.3">
      <c r="A481" s="21">
        <f>COUNTIF(FtbReward_Quest!$B:$B,$B481)+COUNTIF(FtbReward_Mode!$B:$B,$B481)+COUNTIF(FtbReward_Content!$B:$B,$B481)-1</f>
        <v>0</v>
      </c>
      <c r="B481" s="49">
        <f t="shared" si="22"/>
        <v>41067031</v>
      </c>
      <c r="C481" s="120">
        <v>4106703</v>
      </c>
      <c r="D481" s="49" t="s">
        <v>1867</v>
      </c>
      <c r="E481" s="49" t="s">
        <v>1935</v>
      </c>
      <c r="F481" s="120">
        <f>COUNTIF($C$8:$C481,$C481)</f>
        <v>1</v>
      </c>
      <c r="G481" s="49" t="b">
        <v>0</v>
      </c>
      <c r="H481" s="49">
        <v>0</v>
      </c>
      <c r="I481" s="129">
        <f>IFERROR(IF(H481=0,0,VLOOKUP(VLOOKUP(H481,#REF!,MATCH("strMailTitleID",#REF!,0),FALSE),#REF!,2,FALSE)),"ERROR")</f>
        <v>0</v>
      </c>
      <c r="J481" s="176">
        <v>0</v>
      </c>
      <c r="K481" s="129">
        <f>IFERROR(IF(J481=0,0,VLOOKUP(VLOOKUP(J481,#REF!,MATCH("strMailTitleID",#REF!,0),FALSE),#REF!,2,FALSE)),"ERROR")</f>
        <v>0</v>
      </c>
      <c r="L481" s="49">
        <f ca="1">IFERROR(VLOOKUP($B481,INDIRECT(VLOOKUP($E481,보상!$S:$AA,2,FALSE)),MATCH(L$6,INDIRECT(VLOOKUP($E481,보상!$S:$AA,3,FALSE)),0),FALSE),"ERROR")</f>
        <v>450</v>
      </c>
      <c r="M481" s="49">
        <v>0</v>
      </c>
      <c r="N481" s="49">
        <v>0</v>
      </c>
      <c r="O481" s="49">
        <v>0</v>
      </c>
      <c r="P481" s="49" t="str">
        <f ca="1">IFERROR(VLOOKUP($B481,INDIRECT(VLOOKUP($E481,보상!$S:$AA,2,FALSE)),MATCH(P$6,INDIRECT(VLOOKUP($E481,보상!$S:$AA,3,FALSE)),0),FALSE),"ERROR")</f>
        <v>Gold</v>
      </c>
      <c r="Q481" s="49">
        <f ca="1">IFERROR(VLOOKUP($B481,INDIRECT(VLOOKUP($E481,보상!$S:$AA,2,FALSE)),MATCH(Q$6,INDIRECT(VLOOKUP($E481,보상!$S:$AA,3,FALSE)),0),FALSE),"ERROR")</f>
        <v>4500</v>
      </c>
      <c r="R481" s="49" t="b">
        <v>0</v>
      </c>
      <c r="S481" s="50" t="b">
        <v>0</v>
      </c>
      <c r="T481" s="50">
        <f ca="1">IFERROR(VLOOKUP($B481,INDIRECT(VLOOKUP($E481,보상!$S:$AA,2,FALSE)),MATCH(T$6,INDIRECT(VLOOKUP($E481,보상!$S:$AA,3,FALSE)),0),FALSE),"ERROR")</f>
        <v>4003021</v>
      </c>
      <c r="U481" s="134" t="str">
        <f ca="1">IFERROR(IF(T481=0,0,VLOOKUP(SUBSTITUTE(VLOOKUP(T481,#REF!,MATCH("strItemName",#REF!,0),FALSE),"SUI_",""),#REF!,2,FALSE)),"ERROR")</f>
        <v>ERROR</v>
      </c>
      <c r="V481" s="177">
        <f t="shared" ca="1" si="21"/>
        <v>4003021</v>
      </c>
      <c r="W481" s="134" t="str">
        <f ca="1">IFERROR(IF(V481=0,0,VLOOKUP(SUBSTITUTE(VLOOKUP(V481,#REF!,MATCH("strItemName",#REF!,0),FALSE),"SUI_",""),#REF!,2,FALSE)),"ERROR")</f>
        <v>ERROR</v>
      </c>
      <c r="X481" s="177">
        <f t="shared" ca="1" si="21"/>
        <v>4003021</v>
      </c>
      <c r="Y481" s="134" t="str">
        <f ca="1">IFERROR(IF(X481=0,0,VLOOKUP(SUBSTITUTE(VLOOKUP(X481,#REF!,MATCH("strItemName",#REF!,0),FALSE),"SUI_",""),#REF!,2,FALSE)),"ERROR")</f>
        <v>ERROR</v>
      </c>
      <c r="Z481" s="177">
        <f t="shared" ca="1" si="21"/>
        <v>4003021</v>
      </c>
      <c r="AA481" s="134" t="str">
        <f ca="1">IFERROR(IF(Z481=0,0,VLOOKUP(SUBSTITUTE(VLOOKUP(Z481,#REF!,MATCH("strItemName",#REF!,0),FALSE),"SUI_",""),#REF!,2,FALSE)),"ERROR")</f>
        <v>ERROR</v>
      </c>
      <c r="AB481" s="177">
        <f t="shared" ca="1" si="21"/>
        <v>4003021</v>
      </c>
      <c r="AC481" s="134" t="str">
        <f ca="1">IFERROR(IF(AB481=0,0,VLOOKUP(SUBSTITUTE(VLOOKUP(AB481,#REF!,MATCH("strItemName",#REF!,0),FALSE),"SUI_",""),#REF!,2,FALSE)),"ERROR")</f>
        <v>ERROR</v>
      </c>
      <c r="AD481" s="88">
        <v>0</v>
      </c>
      <c r="AE481" s="134">
        <v>0</v>
      </c>
      <c r="AF481" s="49">
        <f ca="1">IFERROR(VLOOKUP($B481,INDIRECT(VLOOKUP($E481,보상!$S:$AA,2,FALSE)),MATCH(AF$6,INDIRECT(VLOOKUP($E481,보상!$S:$AA,3,FALSE)),0),FALSE),"ERROR")</f>
        <v>1</v>
      </c>
      <c r="AG481" s="22">
        <v>0</v>
      </c>
      <c r="AH481" s="22">
        <v>0</v>
      </c>
      <c r="AI481" s="22">
        <v>0</v>
      </c>
      <c r="AJ481" s="22" t="b">
        <v>0</v>
      </c>
      <c r="AK481" s="22">
        <v>0</v>
      </c>
      <c r="AL481" s="22">
        <v>0</v>
      </c>
    </row>
    <row r="482" spans="1:38" ht="16.5" customHeight="1" x14ac:dyDescent="0.3">
      <c r="A482" s="21">
        <f>COUNTIF(FtbReward_Quest!$B:$B,$B482)+COUNTIF(FtbReward_Mode!$B:$B,$B482)+COUNTIF(FtbReward_Content!$B:$B,$B482)-1</f>
        <v>0</v>
      </c>
      <c r="B482" s="49">
        <f t="shared" si="22"/>
        <v>41067041</v>
      </c>
      <c r="C482" s="120">
        <v>4106704</v>
      </c>
      <c r="D482" s="49" t="s">
        <v>1867</v>
      </c>
      <c r="E482" s="49" t="s">
        <v>1935</v>
      </c>
      <c r="F482" s="120">
        <f>COUNTIF($C$8:$C482,$C482)</f>
        <v>1</v>
      </c>
      <c r="G482" s="49" t="b">
        <v>0</v>
      </c>
      <c r="H482" s="49">
        <v>0</v>
      </c>
      <c r="I482" s="129">
        <f>IFERROR(IF(H482=0,0,VLOOKUP(VLOOKUP(H482,#REF!,MATCH("strMailTitleID",#REF!,0),FALSE),#REF!,2,FALSE)),"ERROR")</f>
        <v>0</v>
      </c>
      <c r="J482" s="176">
        <v>0</v>
      </c>
      <c r="K482" s="129">
        <f>IFERROR(IF(J482=0,0,VLOOKUP(VLOOKUP(J482,#REF!,MATCH("strMailTitleID",#REF!,0),FALSE),#REF!,2,FALSE)),"ERROR")</f>
        <v>0</v>
      </c>
      <c r="L482" s="49">
        <f ca="1">IFERROR(VLOOKUP($B482,INDIRECT(VLOOKUP($E482,보상!$S:$AA,2,FALSE)),MATCH(L$6,INDIRECT(VLOOKUP($E482,보상!$S:$AA,3,FALSE)),0),FALSE),"ERROR")</f>
        <v>600</v>
      </c>
      <c r="M482" s="49">
        <v>0</v>
      </c>
      <c r="N482" s="49">
        <v>0</v>
      </c>
      <c r="O482" s="49">
        <v>0</v>
      </c>
      <c r="P482" s="49" t="str">
        <f ca="1">IFERROR(VLOOKUP($B482,INDIRECT(VLOOKUP($E482,보상!$S:$AA,2,FALSE)),MATCH(P$6,INDIRECT(VLOOKUP($E482,보상!$S:$AA,3,FALSE)),0),FALSE),"ERROR")</f>
        <v>Gold</v>
      </c>
      <c r="Q482" s="49">
        <f ca="1">IFERROR(VLOOKUP($B482,INDIRECT(VLOOKUP($E482,보상!$S:$AA,2,FALSE)),MATCH(Q$6,INDIRECT(VLOOKUP($E482,보상!$S:$AA,3,FALSE)),0),FALSE),"ERROR")</f>
        <v>6000</v>
      </c>
      <c r="R482" s="49" t="b">
        <v>0</v>
      </c>
      <c r="S482" s="50" t="b">
        <v>0</v>
      </c>
      <c r="T482" s="50">
        <f ca="1">IFERROR(VLOOKUP($B482,INDIRECT(VLOOKUP($E482,보상!$S:$AA,2,FALSE)),MATCH(T$6,INDIRECT(VLOOKUP($E482,보상!$S:$AA,3,FALSE)),0),FALSE),"ERROR")</f>
        <v>4003021</v>
      </c>
      <c r="U482" s="134" t="str">
        <f ca="1">IFERROR(IF(T482=0,0,VLOOKUP(SUBSTITUTE(VLOOKUP(T482,#REF!,MATCH("strItemName",#REF!,0),FALSE),"SUI_",""),#REF!,2,FALSE)),"ERROR")</f>
        <v>ERROR</v>
      </c>
      <c r="V482" s="177">
        <f t="shared" ca="1" si="21"/>
        <v>4003021</v>
      </c>
      <c r="W482" s="134" t="str">
        <f ca="1">IFERROR(IF(V482=0,0,VLOOKUP(SUBSTITUTE(VLOOKUP(V482,#REF!,MATCH("strItemName",#REF!,0),FALSE),"SUI_",""),#REF!,2,FALSE)),"ERROR")</f>
        <v>ERROR</v>
      </c>
      <c r="X482" s="177">
        <f t="shared" ca="1" si="21"/>
        <v>4003021</v>
      </c>
      <c r="Y482" s="134" t="str">
        <f ca="1">IFERROR(IF(X482=0,0,VLOOKUP(SUBSTITUTE(VLOOKUP(X482,#REF!,MATCH("strItemName",#REF!,0),FALSE),"SUI_",""),#REF!,2,FALSE)),"ERROR")</f>
        <v>ERROR</v>
      </c>
      <c r="Z482" s="177">
        <f t="shared" ca="1" si="21"/>
        <v>4003021</v>
      </c>
      <c r="AA482" s="134" t="str">
        <f ca="1">IFERROR(IF(Z482=0,0,VLOOKUP(SUBSTITUTE(VLOOKUP(Z482,#REF!,MATCH("strItemName",#REF!,0),FALSE),"SUI_",""),#REF!,2,FALSE)),"ERROR")</f>
        <v>ERROR</v>
      </c>
      <c r="AB482" s="177">
        <f t="shared" ca="1" si="21"/>
        <v>4003021</v>
      </c>
      <c r="AC482" s="134" t="str">
        <f ca="1">IFERROR(IF(AB482=0,0,VLOOKUP(SUBSTITUTE(VLOOKUP(AB482,#REF!,MATCH("strItemName",#REF!,0),FALSE),"SUI_",""),#REF!,2,FALSE)),"ERROR")</f>
        <v>ERROR</v>
      </c>
      <c r="AD482" s="88">
        <v>0</v>
      </c>
      <c r="AE482" s="134">
        <v>0</v>
      </c>
      <c r="AF482" s="49">
        <f ca="1">IFERROR(VLOOKUP($B482,INDIRECT(VLOOKUP($E482,보상!$S:$AA,2,FALSE)),MATCH(AF$6,INDIRECT(VLOOKUP($E482,보상!$S:$AA,3,FALSE)),0),FALSE),"ERROR")</f>
        <v>1</v>
      </c>
      <c r="AG482" s="22">
        <v>0</v>
      </c>
      <c r="AH482" s="22">
        <v>0</v>
      </c>
      <c r="AI482" s="22">
        <v>0</v>
      </c>
      <c r="AJ482" s="22" t="b">
        <v>0</v>
      </c>
      <c r="AK482" s="22">
        <v>0</v>
      </c>
      <c r="AL482" s="22">
        <v>0</v>
      </c>
    </row>
    <row r="483" spans="1:38" ht="16.5" customHeight="1" x14ac:dyDescent="0.3">
      <c r="A483" s="21">
        <f>COUNTIF(FtbReward_Quest!$B:$B,$B483)+COUNTIF(FtbReward_Mode!$B:$B,$B483)+COUNTIF(FtbReward_Content!$B:$B,$B483)-1</f>
        <v>0</v>
      </c>
      <c r="B483" s="49">
        <f t="shared" si="22"/>
        <v>41067051</v>
      </c>
      <c r="C483" s="120">
        <v>4106705</v>
      </c>
      <c r="D483" s="49" t="s">
        <v>1867</v>
      </c>
      <c r="E483" s="49" t="s">
        <v>1935</v>
      </c>
      <c r="F483" s="120">
        <f>COUNTIF($C$8:$C483,$C483)</f>
        <v>1</v>
      </c>
      <c r="G483" s="49" t="b">
        <v>0</v>
      </c>
      <c r="H483" s="49">
        <v>0</v>
      </c>
      <c r="I483" s="129">
        <f>IFERROR(IF(H483=0,0,VLOOKUP(VLOOKUP(H483,#REF!,MATCH("strMailTitleID",#REF!,0),FALSE),#REF!,2,FALSE)),"ERROR")</f>
        <v>0</v>
      </c>
      <c r="J483" s="176">
        <v>0</v>
      </c>
      <c r="K483" s="129">
        <f>IFERROR(IF(J483=0,0,VLOOKUP(VLOOKUP(J483,#REF!,MATCH("strMailTitleID",#REF!,0),FALSE),#REF!,2,FALSE)),"ERROR")</f>
        <v>0</v>
      </c>
      <c r="L483" s="49">
        <f ca="1">IFERROR(VLOOKUP($B483,INDIRECT(VLOOKUP($E483,보상!$S:$AA,2,FALSE)),MATCH(L$6,INDIRECT(VLOOKUP($E483,보상!$S:$AA,3,FALSE)),0),FALSE),"ERROR")</f>
        <v>750</v>
      </c>
      <c r="M483" s="49">
        <v>0</v>
      </c>
      <c r="N483" s="49">
        <v>0</v>
      </c>
      <c r="O483" s="49">
        <v>0</v>
      </c>
      <c r="P483" s="49" t="str">
        <f ca="1">IFERROR(VLOOKUP($B483,INDIRECT(VLOOKUP($E483,보상!$S:$AA,2,FALSE)),MATCH(P$6,INDIRECT(VLOOKUP($E483,보상!$S:$AA,3,FALSE)),0),FALSE),"ERROR")</f>
        <v>Gold</v>
      </c>
      <c r="Q483" s="49">
        <f ca="1">IFERROR(VLOOKUP($B483,INDIRECT(VLOOKUP($E483,보상!$S:$AA,2,FALSE)),MATCH(Q$6,INDIRECT(VLOOKUP($E483,보상!$S:$AA,3,FALSE)),0),FALSE),"ERROR")</f>
        <v>7500</v>
      </c>
      <c r="R483" s="49" t="b">
        <v>0</v>
      </c>
      <c r="S483" s="50" t="b">
        <v>0</v>
      </c>
      <c r="T483" s="50">
        <f ca="1">IFERROR(VLOOKUP($B483,INDIRECT(VLOOKUP($E483,보상!$S:$AA,2,FALSE)),MATCH(T$6,INDIRECT(VLOOKUP($E483,보상!$S:$AA,3,FALSE)),0),FALSE),"ERROR")</f>
        <v>4003021</v>
      </c>
      <c r="U483" s="134" t="str">
        <f ca="1">IFERROR(IF(T483=0,0,VLOOKUP(SUBSTITUTE(VLOOKUP(T483,#REF!,MATCH("strItemName",#REF!,0),FALSE),"SUI_",""),#REF!,2,FALSE)),"ERROR")</f>
        <v>ERROR</v>
      </c>
      <c r="V483" s="177">
        <f t="shared" ca="1" si="21"/>
        <v>4003021</v>
      </c>
      <c r="W483" s="134" t="str">
        <f ca="1">IFERROR(IF(V483=0,0,VLOOKUP(SUBSTITUTE(VLOOKUP(V483,#REF!,MATCH("strItemName",#REF!,0),FALSE),"SUI_",""),#REF!,2,FALSE)),"ERROR")</f>
        <v>ERROR</v>
      </c>
      <c r="X483" s="177">
        <f t="shared" ca="1" si="21"/>
        <v>4003021</v>
      </c>
      <c r="Y483" s="134" t="str">
        <f ca="1">IFERROR(IF(X483=0,0,VLOOKUP(SUBSTITUTE(VLOOKUP(X483,#REF!,MATCH("strItemName",#REF!,0),FALSE),"SUI_",""),#REF!,2,FALSE)),"ERROR")</f>
        <v>ERROR</v>
      </c>
      <c r="Z483" s="177">
        <f t="shared" ca="1" si="21"/>
        <v>4003021</v>
      </c>
      <c r="AA483" s="134" t="str">
        <f ca="1">IFERROR(IF(Z483=0,0,VLOOKUP(SUBSTITUTE(VLOOKUP(Z483,#REF!,MATCH("strItemName",#REF!,0),FALSE),"SUI_",""),#REF!,2,FALSE)),"ERROR")</f>
        <v>ERROR</v>
      </c>
      <c r="AB483" s="177">
        <f t="shared" ca="1" si="21"/>
        <v>4003021</v>
      </c>
      <c r="AC483" s="134" t="str">
        <f ca="1">IFERROR(IF(AB483=0,0,VLOOKUP(SUBSTITUTE(VLOOKUP(AB483,#REF!,MATCH("strItemName",#REF!,0),FALSE),"SUI_",""),#REF!,2,FALSE)),"ERROR")</f>
        <v>ERROR</v>
      </c>
      <c r="AD483" s="88">
        <v>0</v>
      </c>
      <c r="AE483" s="134">
        <v>0</v>
      </c>
      <c r="AF483" s="49">
        <f ca="1">IFERROR(VLOOKUP($B483,INDIRECT(VLOOKUP($E483,보상!$S:$AA,2,FALSE)),MATCH(AF$6,INDIRECT(VLOOKUP($E483,보상!$S:$AA,3,FALSE)),0),FALSE),"ERROR")</f>
        <v>1</v>
      </c>
      <c r="AG483" s="22">
        <v>0</v>
      </c>
      <c r="AH483" s="22">
        <v>0</v>
      </c>
      <c r="AI483" s="22">
        <v>0</v>
      </c>
      <c r="AJ483" s="22" t="b">
        <v>0</v>
      </c>
      <c r="AK483" s="22">
        <v>0</v>
      </c>
      <c r="AL483" s="22">
        <v>0</v>
      </c>
    </row>
    <row r="484" spans="1:38" ht="16.5" customHeight="1" x14ac:dyDescent="0.3">
      <c r="A484" s="21">
        <f>COUNTIF(FtbReward_Quest!$B:$B,$B484)+COUNTIF(FtbReward_Mode!$B:$B,$B484)+COUNTIF(FtbReward_Content!$B:$B,$B484)-1</f>
        <v>0</v>
      </c>
      <c r="B484" s="49">
        <f t="shared" si="22"/>
        <v>41067061</v>
      </c>
      <c r="C484" s="120">
        <v>4106706</v>
      </c>
      <c r="D484" s="49" t="s">
        <v>1868</v>
      </c>
      <c r="E484" s="49" t="s">
        <v>1935</v>
      </c>
      <c r="F484" s="120">
        <f>COUNTIF($C$8:$C484,$C484)</f>
        <v>1</v>
      </c>
      <c r="G484" s="49" t="b">
        <v>0</v>
      </c>
      <c r="H484" s="49">
        <v>0</v>
      </c>
      <c r="I484" s="129">
        <f>IFERROR(IF(H484=0,0,VLOOKUP(VLOOKUP(H484,#REF!,MATCH("strMailTitleID",#REF!,0),FALSE),#REF!,2,FALSE)),"ERROR")</f>
        <v>0</v>
      </c>
      <c r="J484" s="176">
        <v>0</v>
      </c>
      <c r="K484" s="129">
        <f>IFERROR(IF(J484=0,0,VLOOKUP(VLOOKUP(J484,#REF!,MATCH("strMailTitleID",#REF!,0),FALSE),#REF!,2,FALSE)),"ERROR")</f>
        <v>0</v>
      </c>
      <c r="L484" s="49">
        <f ca="1">IFERROR(VLOOKUP($B484,INDIRECT(VLOOKUP($E484,보상!$S:$AA,2,FALSE)),MATCH(L$6,INDIRECT(VLOOKUP($E484,보상!$S:$AA,3,FALSE)),0),FALSE),"ERROR")</f>
        <v>900</v>
      </c>
      <c r="M484" s="49">
        <v>0</v>
      </c>
      <c r="N484" s="49">
        <v>0</v>
      </c>
      <c r="O484" s="49">
        <v>0</v>
      </c>
      <c r="P484" s="49" t="str">
        <f ca="1">IFERROR(VLOOKUP($B484,INDIRECT(VLOOKUP($E484,보상!$S:$AA,2,FALSE)),MATCH(P$6,INDIRECT(VLOOKUP($E484,보상!$S:$AA,3,FALSE)),0),FALSE),"ERROR")</f>
        <v>Gold</v>
      </c>
      <c r="Q484" s="49">
        <f ca="1">IFERROR(VLOOKUP($B484,INDIRECT(VLOOKUP($E484,보상!$S:$AA,2,FALSE)),MATCH(Q$6,INDIRECT(VLOOKUP($E484,보상!$S:$AA,3,FALSE)),0),FALSE),"ERROR")</f>
        <v>9000</v>
      </c>
      <c r="R484" s="49" t="b">
        <v>0</v>
      </c>
      <c r="S484" s="50" t="b">
        <v>0</v>
      </c>
      <c r="T484" s="50">
        <f ca="1">IFERROR(VLOOKUP($B484,INDIRECT(VLOOKUP($E484,보상!$S:$AA,2,FALSE)),MATCH(T$6,INDIRECT(VLOOKUP($E484,보상!$S:$AA,3,FALSE)),0),FALSE),"ERROR")</f>
        <v>4003021</v>
      </c>
      <c r="U484" s="134" t="str">
        <f ca="1">IFERROR(IF(T484=0,0,VLOOKUP(SUBSTITUTE(VLOOKUP(T484,#REF!,MATCH("strItemName",#REF!,0),FALSE),"SUI_",""),#REF!,2,FALSE)),"ERROR")</f>
        <v>ERROR</v>
      </c>
      <c r="V484" s="177">
        <f t="shared" ca="1" si="21"/>
        <v>4003021</v>
      </c>
      <c r="W484" s="134" t="str">
        <f ca="1">IFERROR(IF(V484=0,0,VLOOKUP(SUBSTITUTE(VLOOKUP(V484,#REF!,MATCH("strItemName",#REF!,0),FALSE),"SUI_",""),#REF!,2,FALSE)),"ERROR")</f>
        <v>ERROR</v>
      </c>
      <c r="X484" s="177">
        <f t="shared" ca="1" si="21"/>
        <v>4003021</v>
      </c>
      <c r="Y484" s="134" t="str">
        <f ca="1">IFERROR(IF(X484=0,0,VLOOKUP(SUBSTITUTE(VLOOKUP(X484,#REF!,MATCH("strItemName",#REF!,0),FALSE),"SUI_",""),#REF!,2,FALSE)),"ERROR")</f>
        <v>ERROR</v>
      </c>
      <c r="Z484" s="177">
        <f t="shared" ca="1" si="21"/>
        <v>4003021</v>
      </c>
      <c r="AA484" s="134" t="str">
        <f ca="1">IFERROR(IF(Z484=0,0,VLOOKUP(SUBSTITUTE(VLOOKUP(Z484,#REF!,MATCH("strItemName",#REF!,0),FALSE),"SUI_",""),#REF!,2,FALSE)),"ERROR")</f>
        <v>ERROR</v>
      </c>
      <c r="AB484" s="177">
        <f t="shared" ca="1" si="21"/>
        <v>4003021</v>
      </c>
      <c r="AC484" s="134" t="str">
        <f ca="1">IFERROR(IF(AB484=0,0,VLOOKUP(SUBSTITUTE(VLOOKUP(AB484,#REF!,MATCH("strItemName",#REF!,0),FALSE),"SUI_",""),#REF!,2,FALSE)),"ERROR")</f>
        <v>ERROR</v>
      </c>
      <c r="AD484" s="88">
        <v>0</v>
      </c>
      <c r="AE484" s="134">
        <v>0</v>
      </c>
      <c r="AF484" s="49">
        <f ca="1">IFERROR(VLOOKUP($B484,INDIRECT(VLOOKUP($E484,보상!$S:$AA,2,FALSE)),MATCH(AF$6,INDIRECT(VLOOKUP($E484,보상!$S:$AA,3,FALSE)),0),FALSE),"ERROR")</f>
        <v>1</v>
      </c>
      <c r="AG484" s="22">
        <v>0</v>
      </c>
      <c r="AH484" s="22">
        <v>0</v>
      </c>
      <c r="AI484" s="22">
        <v>0</v>
      </c>
      <c r="AJ484" s="22" t="b">
        <v>0</v>
      </c>
      <c r="AK484" s="22">
        <v>0</v>
      </c>
      <c r="AL484" s="22">
        <v>0</v>
      </c>
    </row>
    <row r="485" spans="1:38" ht="16.5" customHeight="1" x14ac:dyDescent="0.3">
      <c r="A485" s="21">
        <f>COUNTIF(FtbReward_Quest!$B:$B,$B485)+COUNTIF(FtbReward_Mode!$B:$B,$B485)+COUNTIF(FtbReward_Content!$B:$B,$B485)-1</f>
        <v>0</v>
      </c>
      <c r="B485" s="49">
        <f t="shared" si="22"/>
        <v>41068011</v>
      </c>
      <c r="C485" s="120">
        <v>4106801</v>
      </c>
      <c r="D485" s="49" t="s">
        <v>1868</v>
      </c>
      <c r="E485" s="49" t="s">
        <v>1935</v>
      </c>
      <c r="F485" s="120">
        <f>COUNTIF($C$8:$C485,$C485)</f>
        <v>1</v>
      </c>
      <c r="G485" s="49" t="b">
        <v>0</v>
      </c>
      <c r="H485" s="49">
        <v>0</v>
      </c>
      <c r="I485" s="129">
        <f>IFERROR(IF(H485=0,0,VLOOKUP(VLOOKUP(H485,#REF!,MATCH("strMailTitleID",#REF!,0),FALSE),#REF!,2,FALSE)),"ERROR")</f>
        <v>0</v>
      </c>
      <c r="J485" s="176">
        <v>0</v>
      </c>
      <c r="K485" s="129">
        <f>IFERROR(IF(J485=0,0,VLOOKUP(VLOOKUP(J485,#REF!,MATCH("strMailTitleID",#REF!,0),FALSE),#REF!,2,FALSE)),"ERROR")</f>
        <v>0</v>
      </c>
      <c r="L485" s="49">
        <f ca="1">IFERROR(VLOOKUP($B485,INDIRECT(VLOOKUP($E485,보상!$S:$AA,2,FALSE)),MATCH(L$6,INDIRECT(VLOOKUP($E485,보상!$S:$AA,3,FALSE)),0),FALSE),"ERROR")</f>
        <v>150</v>
      </c>
      <c r="M485" s="49">
        <v>0</v>
      </c>
      <c r="N485" s="49">
        <v>0</v>
      </c>
      <c r="O485" s="49">
        <v>0</v>
      </c>
      <c r="P485" s="49" t="str">
        <f ca="1">IFERROR(VLOOKUP($B485,INDIRECT(VLOOKUP($E485,보상!$S:$AA,2,FALSE)),MATCH(P$6,INDIRECT(VLOOKUP($E485,보상!$S:$AA,3,FALSE)),0),FALSE),"ERROR")</f>
        <v>Gold</v>
      </c>
      <c r="Q485" s="49">
        <f ca="1">IFERROR(VLOOKUP($B485,INDIRECT(VLOOKUP($E485,보상!$S:$AA,2,FALSE)),MATCH(Q$6,INDIRECT(VLOOKUP($E485,보상!$S:$AA,3,FALSE)),0),FALSE),"ERROR")</f>
        <v>1500</v>
      </c>
      <c r="R485" s="49" t="b">
        <v>0</v>
      </c>
      <c r="S485" s="50" t="b">
        <v>0</v>
      </c>
      <c r="T485" s="50">
        <f ca="1">IFERROR(VLOOKUP($B485,INDIRECT(VLOOKUP($E485,보상!$S:$AA,2,FALSE)),MATCH(T$6,INDIRECT(VLOOKUP($E485,보상!$S:$AA,3,FALSE)),0),FALSE),"ERROR")</f>
        <v>3002211</v>
      </c>
      <c r="U485" s="134" t="str">
        <f ca="1">IFERROR(IF(T485=0,0,VLOOKUP(SUBSTITUTE(VLOOKUP(T485,#REF!,MATCH("strItemName",#REF!,0),FALSE),"SUI_",""),#REF!,2,FALSE)),"ERROR")</f>
        <v>ERROR</v>
      </c>
      <c r="V485" s="177">
        <f t="shared" ca="1" si="21"/>
        <v>3002211</v>
      </c>
      <c r="W485" s="134" t="str">
        <f ca="1">IFERROR(IF(V485=0,0,VLOOKUP(SUBSTITUTE(VLOOKUP(V485,#REF!,MATCH("strItemName",#REF!,0),FALSE),"SUI_",""),#REF!,2,FALSE)),"ERROR")</f>
        <v>ERROR</v>
      </c>
      <c r="X485" s="177">
        <f t="shared" ca="1" si="21"/>
        <v>3002211</v>
      </c>
      <c r="Y485" s="134" t="str">
        <f ca="1">IFERROR(IF(X485=0,0,VLOOKUP(SUBSTITUTE(VLOOKUP(X485,#REF!,MATCH("strItemName",#REF!,0),FALSE),"SUI_",""),#REF!,2,FALSE)),"ERROR")</f>
        <v>ERROR</v>
      </c>
      <c r="Z485" s="177">
        <f t="shared" ca="1" si="21"/>
        <v>3002211</v>
      </c>
      <c r="AA485" s="134" t="str">
        <f ca="1">IFERROR(IF(Z485=0,0,VLOOKUP(SUBSTITUTE(VLOOKUP(Z485,#REF!,MATCH("strItemName",#REF!,0),FALSE),"SUI_",""),#REF!,2,FALSE)),"ERROR")</f>
        <v>ERROR</v>
      </c>
      <c r="AB485" s="177">
        <f t="shared" ca="1" si="21"/>
        <v>3002211</v>
      </c>
      <c r="AC485" s="134" t="str">
        <f ca="1">IFERROR(IF(AB485=0,0,VLOOKUP(SUBSTITUTE(VLOOKUP(AB485,#REF!,MATCH("strItemName",#REF!,0),FALSE),"SUI_",""),#REF!,2,FALSE)),"ERROR")</f>
        <v>ERROR</v>
      </c>
      <c r="AD485" s="88">
        <v>0</v>
      </c>
      <c r="AE485" s="134">
        <v>0</v>
      </c>
      <c r="AF485" s="49">
        <f ca="1">IFERROR(VLOOKUP($B485,INDIRECT(VLOOKUP($E485,보상!$S:$AA,2,FALSE)),MATCH(AF$6,INDIRECT(VLOOKUP($E485,보상!$S:$AA,3,FALSE)),0),FALSE),"ERROR")</f>
        <v>5</v>
      </c>
      <c r="AG485" s="22">
        <v>0</v>
      </c>
      <c r="AH485" s="22">
        <v>0</v>
      </c>
      <c r="AI485" s="22">
        <v>0</v>
      </c>
      <c r="AJ485" s="22" t="b">
        <v>0</v>
      </c>
      <c r="AK485" s="22">
        <v>0</v>
      </c>
      <c r="AL485" s="22">
        <v>0</v>
      </c>
    </row>
    <row r="486" spans="1:38" ht="16.5" customHeight="1" x14ac:dyDescent="0.3">
      <c r="A486" s="21">
        <f>COUNTIF(FtbReward_Quest!$B:$B,$B486)+COUNTIF(FtbReward_Mode!$B:$B,$B486)+COUNTIF(FtbReward_Content!$B:$B,$B486)-1</f>
        <v>0</v>
      </c>
      <c r="B486" s="49">
        <f t="shared" si="22"/>
        <v>41068021</v>
      </c>
      <c r="C486" s="120">
        <v>4106802</v>
      </c>
      <c r="D486" s="49" t="s">
        <v>1868</v>
      </c>
      <c r="E486" s="49" t="s">
        <v>1935</v>
      </c>
      <c r="F486" s="120">
        <f>COUNTIF($C$8:$C486,$C486)</f>
        <v>1</v>
      </c>
      <c r="G486" s="49" t="b">
        <v>0</v>
      </c>
      <c r="H486" s="49">
        <v>0</v>
      </c>
      <c r="I486" s="129">
        <f>IFERROR(IF(H486=0,0,VLOOKUP(VLOOKUP(H486,#REF!,MATCH("strMailTitleID",#REF!,0),FALSE),#REF!,2,FALSE)),"ERROR")</f>
        <v>0</v>
      </c>
      <c r="J486" s="176">
        <v>0</v>
      </c>
      <c r="K486" s="129">
        <f>IFERROR(IF(J486=0,0,VLOOKUP(VLOOKUP(J486,#REF!,MATCH("strMailTitleID",#REF!,0),FALSE),#REF!,2,FALSE)),"ERROR")</f>
        <v>0</v>
      </c>
      <c r="L486" s="49">
        <f ca="1">IFERROR(VLOOKUP($B486,INDIRECT(VLOOKUP($E486,보상!$S:$AA,2,FALSE)),MATCH(L$6,INDIRECT(VLOOKUP($E486,보상!$S:$AA,3,FALSE)),0),FALSE),"ERROR")</f>
        <v>300</v>
      </c>
      <c r="M486" s="49">
        <v>0</v>
      </c>
      <c r="N486" s="49">
        <v>0</v>
      </c>
      <c r="O486" s="49">
        <v>0</v>
      </c>
      <c r="P486" s="49" t="str">
        <f ca="1">IFERROR(VLOOKUP($B486,INDIRECT(VLOOKUP($E486,보상!$S:$AA,2,FALSE)),MATCH(P$6,INDIRECT(VLOOKUP($E486,보상!$S:$AA,3,FALSE)),0),FALSE),"ERROR")</f>
        <v>Gold</v>
      </c>
      <c r="Q486" s="49">
        <f ca="1">IFERROR(VLOOKUP($B486,INDIRECT(VLOOKUP($E486,보상!$S:$AA,2,FALSE)),MATCH(Q$6,INDIRECT(VLOOKUP($E486,보상!$S:$AA,3,FALSE)),0),FALSE),"ERROR")</f>
        <v>3000</v>
      </c>
      <c r="R486" s="49" t="b">
        <v>0</v>
      </c>
      <c r="S486" s="50" t="b">
        <v>0</v>
      </c>
      <c r="T486" s="50">
        <f ca="1">IFERROR(VLOOKUP($B486,INDIRECT(VLOOKUP($E486,보상!$S:$AA,2,FALSE)),MATCH(T$6,INDIRECT(VLOOKUP($E486,보상!$S:$AA,3,FALSE)),0),FALSE),"ERROR")</f>
        <v>3002221</v>
      </c>
      <c r="U486" s="134" t="str">
        <f ca="1">IFERROR(IF(T486=0,0,VLOOKUP(SUBSTITUTE(VLOOKUP(T486,#REF!,MATCH("strItemName",#REF!,0),FALSE),"SUI_",""),#REF!,2,FALSE)),"ERROR")</f>
        <v>ERROR</v>
      </c>
      <c r="V486" s="177">
        <f t="shared" ca="1" si="21"/>
        <v>3002221</v>
      </c>
      <c r="W486" s="134" t="str">
        <f ca="1">IFERROR(IF(V486=0,0,VLOOKUP(SUBSTITUTE(VLOOKUP(V486,#REF!,MATCH("strItemName",#REF!,0),FALSE),"SUI_",""),#REF!,2,FALSE)),"ERROR")</f>
        <v>ERROR</v>
      </c>
      <c r="X486" s="177">
        <f t="shared" ca="1" si="21"/>
        <v>3002221</v>
      </c>
      <c r="Y486" s="134" t="str">
        <f ca="1">IFERROR(IF(X486=0,0,VLOOKUP(SUBSTITUTE(VLOOKUP(X486,#REF!,MATCH("strItemName",#REF!,0),FALSE),"SUI_",""),#REF!,2,FALSE)),"ERROR")</f>
        <v>ERROR</v>
      </c>
      <c r="Z486" s="177">
        <f t="shared" ca="1" si="21"/>
        <v>3002221</v>
      </c>
      <c r="AA486" s="134" t="str">
        <f ca="1">IFERROR(IF(Z486=0,0,VLOOKUP(SUBSTITUTE(VLOOKUP(Z486,#REF!,MATCH("strItemName",#REF!,0),FALSE),"SUI_",""),#REF!,2,FALSE)),"ERROR")</f>
        <v>ERROR</v>
      </c>
      <c r="AB486" s="177">
        <f t="shared" ca="1" si="21"/>
        <v>3002221</v>
      </c>
      <c r="AC486" s="134" t="str">
        <f ca="1">IFERROR(IF(AB486=0,0,VLOOKUP(SUBSTITUTE(VLOOKUP(AB486,#REF!,MATCH("strItemName",#REF!,0),FALSE),"SUI_",""),#REF!,2,FALSE)),"ERROR")</f>
        <v>ERROR</v>
      </c>
      <c r="AD486" s="88">
        <v>0</v>
      </c>
      <c r="AE486" s="134">
        <v>0</v>
      </c>
      <c r="AF486" s="49">
        <f ca="1">IFERROR(VLOOKUP($B486,INDIRECT(VLOOKUP($E486,보상!$S:$AA,2,FALSE)),MATCH(AF$6,INDIRECT(VLOOKUP($E486,보상!$S:$AA,3,FALSE)),0),FALSE),"ERROR")</f>
        <v>5</v>
      </c>
      <c r="AG486" s="22">
        <v>0</v>
      </c>
      <c r="AH486" s="22">
        <v>0</v>
      </c>
      <c r="AI486" s="22">
        <v>0</v>
      </c>
      <c r="AJ486" s="22" t="b">
        <v>0</v>
      </c>
      <c r="AK486" s="22">
        <v>0</v>
      </c>
      <c r="AL486" s="22">
        <v>0</v>
      </c>
    </row>
    <row r="487" spans="1:38" ht="16.5" customHeight="1" x14ac:dyDescent="0.3">
      <c r="A487" s="21">
        <f>COUNTIF(FtbReward_Quest!$B:$B,$B487)+COUNTIF(FtbReward_Mode!$B:$B,$B487)+COUNTIF(FtbReward_Content!$B:$B,$B487)-1</f>
        <v>0</v>
      </c>
      <c r="B487" s="49">
        <f t="shared" si="22"/>
        <v>41068031</v>
      </c>
      <c r="C487" s="120">
        <v>4106803</v>
      </c>
      <c r="D487" s="49" t="s">
        <v>1869</v>
      </c>
      <c r="E487" s="49" t="s">
        <v>1935</v>
      </c>
      <c r="F487" s="120">
        <f>COUNTIF($C$8:$C487,$C487)</f>
        <v>1</v>
      </c>
      <c r="G487" s="49" t="b">
        <v>0</v>
      </c>
      <c r="H487" s="49">
        <v>0</v>
      </c>
      <c r="I487" s="129">
        <f>IFERROR(IF(H487=0,0,VLOOKUP(VLOOKUP(H487,#REF!,MATCH("strMailTitleID",#REF!,0),FALSE),#REF!,2,FALSE)),"ERROR")</f>
        <v>0</v>
      </c>
      <c r="J487" s="176">
        <v>0</v>
      </c>
      <c r="K487" s="129">
        <f>IFERROR(IF(J487=0,0,VLOOKUP(VLOOKUP(J487,#REF!,MATCH("strMailTitleID",#REF!,0),FALSE),#REF!,2,FALSE)),"ERROR")</f>
        <v>0</v>
      </c>
      <c r="L487" s="49">
        <f ca="1">IFERROR(VLOOKUP($B487,INDIRECT(VLOOKUP($E487,보상!$S:$AA,2,FALSE)),MATCH(L$6,INDIRECT(VLOOKUP($E487,보상!$S:$AA,3,FALSE)),0),FALSE),"ERROR")</f>
        <v>450</v>
      </c>
      <c r="M487" s="49">
        <v>0</v>
      </c>
      <c r="N487" s="49">
        <v>0</v>
      </c>
      <c r="O487" s="49">
        <v>0</v>
      </c>
      <c r="P487" s="49" t="str">
        <f ca="1">IFERROR(VLOOKUP($B487,INDIRECT(VLOOKUP($E487,보상!$S:$AA,2,FALSE)),MATCH(P$6,INDIRECT(VLOOKUP($E487,보상!$S:$AA,3,FALSE)),0),FALSE),"ERROR")</f>
        <v>Gold</v>
      </c>
      <c r="Q487" s="49">
        <f ca="1">IFERROR(VLOOKUP($B487,INDIRECT(VLOOKUP($E487,보상!$S:$AA,2,FALSE)),MATCH(Q$6,INDIRECT(VLOOKUP($E487,보상!$S:$AA,3,FALSE)),0),FALSE),"ERROR")</f>
        <v>4500</v>
      </c>
      <c r="R487" s="49" t="b">
        <v>0</v>
      </c>
      <c r="S487" s="50" t="b">
        <v>0</v>
      </c>
      <c r="T487" s="50">
        <f ca="1">IFERROR(VLOOKUP($B487,INDIRECT(VLOOKUP($E487,보상!$S:$AA,2,FALSE)),MATCH(T$6,INDIRECT(VLOOKUP($E487,보상!$S:$AA,3,FALSE)),0),FALSE),"ERROR")</f>
        <v>3002231</v>
      </c>
      <c r="U487" s="134" t="str">
        <f ca="1">IFERROR(IF(T487=0,0,VLOOKUP(SUBSTITUTE(VLOOKUP(T487,#REF!,MATCH("strItemName",#REF!,0),FALSE),"SUI_",""),#REF!,2,FALSE)),"ERROR")</f>
        <v>ERROR</v>
      </c>
      <c r="V487" s="177">
        <f t="shared" ca="1" si="21"/>
        <v>3002231</v>
      </c>
      <c r="W487" s="134" t="str">
        <f ca="1">IFERROR(IF(V487=0,0,VLOOKUP(SUBSTITUTE(VLOOKUP(V487,#REF!,MATCH("strItemName",#REF!,0),FALSE),"SUI_",""),#REF!,2,FALSE)),"ERROR")</f>
        <v>ERROR</v>
      </c>
      <c r="X487" s="177">
        <f t="shared" ca="1" si="21"/>
        <v>3002231</v>
      </c>
      <c r="Y487" s="134" t="str">
        <f ca="1">IFERROR(IF(X487=0,0,VLOOKUP(SUBSTITUTE(VLOOKUP(X487,#REF!,MATCH("strItemName",#REF!,0),FALSE),"SUI_",""),#REF!,2,FALSE)),"ERROR")</f>
        <v>ERROR</v>
      </c>
      <c r="Z487" s="177">
        <f t="shared" ca="1" si="21"/>
        <v>3002231</v>
      </c>
      <c r="AA487" s="134" t="str">
        <f ca="1">IFERROR(IF(Z487=0,0,VLOOKUP(SUBSTITUTE(VLOOKUP(Z487,#REF!,MATCH("strItemName",#REF!,0),FALSE),"SUI_",""),#REF!,2,FALSE)),"ERROR")</f>
        <v>ERROR</v>
      </c>
      <c r="AB487" s="177">
        <f t="shared" ca="1" si="21"/>
        <v>3002231</v>
      </c>
      <c r="AC487" s="134" t="str">
        <f ca="1">IFERROR(IF(AB487=0,0,VLOOKUP(SUBSTITUTE(VLOOKUP(AB487,#REF!,MATCH("strItemName",#REF!,0),FALSE),"SUI_",""),#REF!,2,FALSE)),"ERROR")</f>
        <v>ERROR</v>
      </c>
      <c r="AD487" s="88">
        <v>0</v>
      </c>
      <c r="AE487" s="134">
        <v>0</v>
      </c>
      <c r="AF487" s="49">
        <f ca="1">IFERROR(VLOOKUP($B487,INDIRECT(VLOOKUP($E487,보상!$S:$AA,2,FALSE)),MATCH(AF$6,INDIRECT(VLOOKUP($E487,보상!$S:$AA,3,FALSE)),0),FALSE),"ERROR")</f>
        <v>5</v>
      </c>
      <c r="AG487" s="22">
        <v>0</v>
      </c>
      <c r="AH487" s="22">
        <v>0</v>
      </c>
      <c r="AI487" s="22">
        <v>0</v>
      </c>
      <c r="AJ487" s="22" t="b">
        <v>0</v>
      </c>
      <c r="AK487" s="22">
        <v>0</v>
      </c>
      <c r="AL487" s="22">
        <v>0</v>
      </c>
    </row>
    <row r="488" spans="1:38" ht="16.5" customHeight="1" x14ac:dyDescent="0.3">
      <c r="A488" s="21">
        <f>COUNTIF(FtbReward_Quest!$B:$B,$B488)+COUNTIF(FtbReward_Mode!$B:$B,$B488)+COUNTIF(FtbReward_Content!$B:$B,$B488)-1</f>
        <v>0</v>
      </c>
      <c r="B488" s="49">
        <f t="shared" si="22"/>
        <v>41068041</v>
      </c>
      <c r="C488" s="120">
        <v>4106804</v>
      </c>
      <c r="D488" s="49" t="s">
        <v>1869</v>
      </c>
      <c r="E488" s="49" t="s">
        <v>1935</v>
      </c>
      <c r="F488" s="120">
        <f>COUNTIF($C$8:$C488,$C488)</f>
        <v>1</v>
      </c>
      <c r="G488" s="49" t="b">
        <v>0</v>
      </c>
      <c r="H488" s="49">
        <v>0</v>
      </c>
      <c r="I488" s="129">
        <f>IFERROR(IF(H488=0,0,VLOOKUP(VLOOKUP(H488,#REF!,MATCH("strMailTitleID",#REF!,0),FALSE),#REF!,2,FALSE)),"ERROR")</f>
        <v>0</v>
      </c>
      <c r="J488" s="176">
        <v>0</v>
      </c>
      <c r="K488" s="129">
        <f>IFERROR(IF(J488=0,0,VLOOKUP(VLOOKUP(J488,#REF!,MATCH("strMailTitleID",#REF!,0),FALSE),#REF!,2,FALSE)),"ERROR")</f>
        <v>0</v>
      </c>
      <c r="L488" s="49">
        <f ca="1">IFERROR(VLOOKUP($B488,INDIRECT(VLOOKUP($E488,보상!$S:$AA,2,FALSE)),MATCH(L$6,INDIRECT(VLOOKUP($E488,보상!$S:$AA,3,FALSE)),0),FALSE),"ERROR")</f>
        <v>600</v>
      </c>
      <c r="M488" s="49">
        <v>0</v>
      </c>
      <c r="N488" s="49">
        <v>0</v>
      </c>
      <c r="O488" s="49">
        <v>0</v>
      </c>
      <c r="P488" s="49" t="str">
        <f ca="1">IFERROR(VLOOKUP($B488,INDIRECT(VLOOKUP($E488,보상!$S:$AA,2,FALSE)),MATCH(P$6,INDIRECT(VLOOKUP($E488,보상!$S:$AA,3,FALSE)),0),FALSE),"ERROR")</f>
        <v>Gold</v>
      </c>
      <c r="Q488" s="49">
        <f ca="1">IFERROR(VLOOKUP($B488,INDIRECT(VLOOKUP($E488,보상!$S:$AA,2,FALSE)),MATCH(Q$6,INDIRECT(VLOOKUP($E488,보상!$S:$AA,3,FALSE)),0),FALSE),"ERROR")</f>
        <v>6000</v>
      </c>
      <c r="R488" s="49" t="b">
        <v>0</v>
      </c>
      <c r="S488" s="50" t="b">
        <v>0</v>
      </c>
      <c r="T488" s="50">
        <f ca="1">IFERROR(VLOOKUP($B488,INDIRECT(VLOOKUP($E488,보상!$S:$AA,2,FALSE)),MATCH(T$6,INDIRECT(VLOOKUP($E488,보상!$S:$AA,3,FALSE)),0),FALSE),"ERROR")</f>
        <v>3002212</v>
      </c>
      <c r="U488" s="134" t="str">
        <f ca="1">IFERROR(IF(T488=0,0,VLOOKUP(SUBSTITUTE(VLOOKUP(T488,#REF!,MATCH("strItemName",#REF!,0),FALSE),"SUI_",""),#REF!,2,FALSE)),"ERROR")</f>
        <v>ERROR</v>
      </c>
      <c r="V488" s="177">
        <f t="shared" ca="1" si="21"/>
        <v>3002212</v>
      </c>
      <c r="W488" s="134" t="str">
        <f ca="1">IFERROR(IF(V488=0,0,VLOOKUP(SUBSTITUTE(VLOOKUP(V488,#REF!,MATCH("strItemName",#REF!,0),FALSE),"SUI_",""),#REF!,2,FALSE)),"ERROR")</f>
        <v>ERROR</v>
      </c>
      <c r="X488" s="177">
        <f t="shared" ca="1" si="21"/>
        <v>3002212</v>
      </c>
      <c r="Y488" s="134" t="str">
        <f ca="1">IFERROR(IF(X488=0,0,VLOOKUP(SUBSTITUTE(VLOOKUP(X488,#REF!,MATCH("strItemName",#REF!,0),FALSE),"SUI_",""),#REF!,2,FALSE)),"ERROR")</f>
        <v>ERROR</v>
      </c>
      <c r="Z488" s="177">
        <f t="shared" ca="1" si="21"/>
        <v>3002212</v>
      </c>
      <c r="AA488" s="134" t="str">
        <f ca="1">IFERROR(IF(Z488=0,0,VLOOKUP(SUBSTITUTE(VLOOKUP(Z488,#REF!,MATCH("strItemName",#REF!,0),FALSE),"SUI_",""),#REF!,2,FALSE)),"ERROR")</f>
        <v>ERROR</v>
      </c>
      <c r="AB488" s="177">
        <f t="shared" ca="1" si="21"/>
        <v>3002212</v>
      </c>
      <c r="AC488" s="134" t="str">
        <f ca="1">IFERROR(IF(AB488=0,0,VLOOKUP(SUBSTITUTE(VLOOKUP(AB488,#REF!,MATCH("strItemName",#REF!,0),FALSE),"SUI_",""),#REF!,2,FALSE)),"ERROR")</f>
        <v>ERROR</v>
      </c>
      <c r="AD488" s="88">
        <v>0</v>
      </c>
      <c r="AE488" s="134">
        <v>0</v>
      </c>
      <c r="AF488" s="49">
        <f ca="1">IFERROR(VLOOKUP($B488,INDIRECT(VLOOKUP($E488,보상!$S:$AA,2,FALSE)),MATCH(AF$6,INDIRECT(VLOOKUP($E488,보상!$S:$AA,3,FALSE)),0),FALSE),"ERROR")</f>
        <v>1</v>
      </c>
      <c r="AG488" s="22">
        <v>0</v>
      </c>
      <c r="AH488" s="22">
        <v>0</v>
      </c>
      <c r="AI488" s="22">
        <v>0</v>
      </c>
      <c r="AJ488" s="22" t="b">
        <v>0</v>
      </c>
      <c r="AK488" s="22">
        <v>0</v>
      </c>
      <c r="AL488" s="22">
        <v>0</v>
      </c>
    </row>
    <row r="489" spans="1:38" ht="16.5" customHeight="1" x14ac:dyDescent="0.3">
      <c r="A489" s="21">
        <f>COUNTIF(FtbReward_Quest!$B:$B,$B489)+COUNTIF(FtbReward_Mode!$B:$B,$B489)+COUNTIF(FtbReward_Content!$B:$B,$B489)-1</f>
        <v>0</v>
      </c>
      <c r="B489" s="49">
        <f t="shared" si="22"/>
        <v>41068051</v>
      </c>
      <c r="C489" s="120">
        <v>4106805</v>
      </c>
      <c r="D489" s="49" t="s">
        <v>1869</v>
      </c>
      <c r="E489" s="49" t="s">
        <v>1935</v>
      </c>
      <c r="F489" s="120">
        <f>COUNTIF($C$8:$C489,$C489)</f>
        <v>1</v>
      </c>
      <c r="G489" s="49" t="b">
        <v>0</v>
      </c>
      <c r="H489" s="49">
        <v>0</v>
      </c>
      <c r="I489" s="129">
        <f>IFERROR(IF(H489=0,0,VLOOKUP(VLOOKUP(H489,#REF!,MATCH("strMailTitleID",#REF!,0),FALSE),#REF!,2,FALSE)),"ERROR")</f>
        <v>0</v>
      </c>
      <c r="J489" s="176">
        <v>0</v>
      </c>
      <c r="K489" s="129">
        <f>IFERROR(IF(J489=0,0,VLOOKUP(VLOOKUP(J489,#REF!,MATCH("strMailTitleID",#REF!,0),FALSE),#REF!,2,FALSE)),"ERROR")</f>
        <v>0</v>
      </c>
      <c r="L489" s="49">
        <f ca="1">IFERROR(VLOOKUP($B489,INDIRECT(VLOOKUP($E489,보상!$S:$AA,2,FALSE)),MATCH(L$6,INDIRECT(VLOOKUP($E489,보상!$S:$AA,3,FALSE)),0),FALSE),"ERROR")</f>
        <v>750</v>
      </c>
      <c r="M489" s="49">
        <v>0</v>
      </c>
      <c r="N489" s="49">
        <v>0</v>
      </c>
      <c r="O489" s="49">
        <v>0</v>
      </c>
      <c r="P489" s="49" t="str">
        <f ca="1">IFERROR(VLOOKUP($B489,INDIRECT(VLOOKUP($E489,보상!$S:$AA,2,FALSE)),MATCH(P$6,INDIRECT(VLOOKUP($E489,보상!$S:$AA,3,FALSE)),0),FALSE),"ERROR")</f>
        <v>Gold</v>
      </c>
      <c r="Q489" s="49">
        <f ca="1">IFERROR(VLOOKUP($B489,INDIRECT(VLOOKUP($E489,보상!$S:$AA,2,FALSE)),MATCH(Q$6,INDIRECT(VLOOKUP($E489,보상!$S:$AA,3,FALSE)),0),FALSE),"ERROR")</f>
        <v>7500</v>
      </c>
      <c r="R489" s="49" t="b">
        <v>0</v>
      </c>
      <c r="S489" s="50" t="b">
        <v>0</v>
      </c>
      <c r="T489" s="50">
        <f ca="1">IFERROR(VLOOKUP($B489,INDIRECT(VLOOKUP($E489,보상!$S:$AA,2,FALSE)),MATCH(T$6,INDIRECT(VLOOKUP($E489,보상!$S:$AA,3,FALSE)),0),FALSE),"ERROR")</f>
        <v>3002222</v>
      </c>
      <c r="U489" s="134" t="str">
        <f ca="1">IFERROR(IF(T489=0,0,VLOOKUP(SUBSTITUTE(VLOOKUP(T489,#REF!,MATCH("strItemName",#REF!,0),FALSE),"SUI_",""),#REF!,2,FALSE)),"ERROR")</f>
        <v>ERROR</v>
      </c>
      <c r="V489" s="177">
        <f t="shared" ca="1" si="21"/>
        <v>3002222</v>
      </c>
      <c r="W489" s="134" t="str">
        <f ca="1">IFERROR(IF(V489=0,0,VLOOKUP(SUBSTITUTE(VLOOKUP(V489,#REF!,MATCH("strItemName",#REF!,0),FALSE),"SUI_",""),#REF!,2,FALSE)),"ERROR")</f>
        <v>ERROR</v>
      </c>
      <c r="X489" s="177">
        <f t="shared" ca="1" si="21"/>
        <v>3002222</v>
      </c>
      <c r="Y489" s="134" t="str">
        <f ca="1">IFERROR(IF(X489=0,0,VLOOKUP(SUBSTITUTE(VLOOKUP(X489,#REF!,MATCH("strItemName",#REF!,0),FALSE),"SUI_",""),#REF!,2,FALSE)),"ERROR")</f>
        <v>ERROR</v>
      </c>
      <c r="Z489" s="177">
        <f t="shared" ca="1" si="21"/>
        <v>3002222</v>
      </c>
      <c r="AA489" s="134" t="str">
        <f ca="1">IFERROR(IF(Z489=0,0,VLOOKUP(SUBSTITUTE(VLOOKUP(Z489,#REF!,MATCH("strItemName",#REF!,0),FALSE),"SUI_",""),#REF!,2,FALSE)),"ERROR")</f>
        <v>ERROR</v>
      </c>
      <c r="AB489" s="177">
        <f t="shared" ca="1" si="21"/>
        <v>3002222</v>
      </c>
      <c r="AC489" s="134" t="str">
        <f ca="1">IFERROR(IF(AB489=0,0,VLOOKUP(SUBSTITUTE(VLOOKUP(AB489,#REF!,MATCH("strItemName",#REF!,0),FALSE),"SUI_",""),#REF!,2,FALSE)),"ERROR")</f>
        <v>ERROR</v>
      </c>
      <c r="AD489" s="88">
        <v>0</v>
      </c>
      <c r="AE489" s="134">
        <v>0</v>
      </c>
      <c r="AF489" s="49">
        <f ca="1">IFERROR(VLOOKUP($B489,INDIRECT(VLOOKUP($E489,보상!$S:$AA,2,FALSE)),MATCH(AF$6,INDIRECT(VLOOKUP($E489,보상!$S:$AA,3,FALSE)),0),FALSE),"ERROR")</f>
        <v>1</v>
      </c>
      <c r="AG489" s="22">
        <v>0</v>
      </c>
      <c r="AH489" s="22">
        <v>0</v>
      </c>
      <c r="AI489" s="22">
        <v>0</v>
      </c>
      <c r="AJ489" s="22" t="b">
        <v>0</v>
      </c>
      <c r="AK489" s="22">
        <v>0</v>
      </c>
      <c r="AL489" s="22">
        <v>0</v>
      </c>
    </row>
    <row r="490" spans="1:38" ht="16.5" customHeight="1" x14ac:dyDescent="0.3">
      <c r="A490" s="21">
        <f>COUNTIF(FtbReward_Quest!$B:$B,$B490)+COUNTIF(FtbReward_Mode!$B:$B,$B490)+COUNTIF(FtbReward_Content!$B:$B,$B490)-1</f>
        <v>0</v>
      </c>
      <c r="B490" s="49">
        <f t="shared" si="22"/>
        <v>41068061</v>
      </c>
      <c r="C490" s="120">
        <v>4106806</v>
      </c>
      <c r="D490" s="49" t="s">
        <v>1869</v>
      </c>
      <c r="E490" s="49" t="s">
        <v>1935</v>
      </c>
      <c r="F490" s="120">
        <f>COUNTIF($C$8:$C490,$C490)</f>
        <v>1</v>
      </c>
      <c r="G490" s="49" t="b">
        <v>0</v>
      </c>
      <c r="H490" s="49">
        <v>0</v>
      </c>
      <c r="I490" s="129">
        <f>IFERROR(IF(H490=0,0,VLOOKUP(VLOOKUP(H490,#REF!,MATCH("strMailTitleID",#REF!,0),FALSE),#REF!,2,FALSE)),"ERROR")</f>
        <v>0</v>
      </c>
      <c r="J490" s="176">
        <v>0</v>
      </c>
      <c r="K490" s="129">
        <f>IFERROR(IF(J490=0,0,VLOOKUP(VLOOKUP(J490,#REF!,MATCH("strMailTitleID",#REF!,0),FALSE),#REF!,2,FALSE)),"ERROR")</f>
        <v>0</v>
      </c>
      <c r="L490" s="49">
        <f ca="1">IFERROR(VLOOKUP($B490,INDIRECT(VLOOKUP($E490,보상!$S:$AA,2,FALSE)),MATCH(L$6,INDIRECT(VLOOKUP($E490,보상!$S:$AA,3,FALSE)),0),FALSE),"ERROR")</f>
        <v>900</v>
      </c>
      <c r="M490" s="49">
        <v>0</v>
      </c>
      <c r="N490" s="49">
        <v>0</v>
      </c>
      <c r="O490" s="49">
        <v>0</v>
      </c>
      <c r="P490" s="49" t="str">
        <f ca="1">IFERROR(VLOOKUP($B490,INDIRECT(VLOOKUP($E490,보상!$S:$AA,2,FALSE)),MATCH(P$6,INDIRECT(VLOOKUP($E490,보상!$S:$AA,3,FALSE)),0),FALSE),"ERROR")</f>
        <v>Gold</v>
      </c>
      <c r="Q490" s="49">
        <f ca="1">IFERROR(VLOOKUP($B490,INDIRECT(VLOOKUP($E490,보상!$S:$AA,2,FALSE)),MATCH(Q$6,INDIRECT(VLOOKUP($E490,보상!$S:$AA,3,FALSE)),0),FALSE),"ERROR")</f>
        <v>9000</v>
      </c>
      <c r="R490" s="49" t="b">
        <v>0</v>
      </c>
      <c r="S490" s="50" t="b">
        <v>0</v>
      </c>
      <c r="T490" s="50">
        <f ca="1">IFERROR(VLOOKUP($B490,INDIRECT(VLOOKUP($E490,보상!$S:$AA,2,FALSE)),MATCH(T$6,INDIRECT(VLOOKUP($E490,보상!$S:$AA,3,FALSE)),0),FALSE),"ERROR")</f>
        <v>3002232</v>
      </c>
      <c r="U490" s="134" t="str">
        <f ca="1">IFERROR(IF(T490=0,0,VLOOKUP(SUBSTITUTE(VLOOKUP(T490,#REF!,MATCH("strItemName",#REF!,0),FALSE),"SUI_",""),#REF!,2,FALSE)),"ERROR")</f>
        <v>ERROR</v>
      </c>
      <c r="V490" s="177">
        <f t="shared" ca="1" si="21"/>
        <v>3002232</v>
      </c>
      <c r="W490" s="134" t="str">
        <f ca="1">IFERROR(IF(V490=0,0,VLOOKUP(SUBSTITUTE(VLOOKUP(V490,#REF!,MATCH("strItemName",#REF!,0),FALSE),"SUI_",""),#REF!,2,FALSE)),"ERROR")</f>
        <v>ERROR</v>
      </c>
      <c r="X490" s="177">
        <f t="shared" ca="1" si="21"/>
        <v>3002232</v>
      </c>
      <c r="Y490" s="134" t="str">
        <f ca="1">IFERROR(IF(X490=0,0,VLOOKUP(SUBSTITUTE(VLOOKUP(X490,#REF!,MATCH("strItemName",#REF!,0),FALSE),"SUI_",""),#REF!,2,FALSE)),"ERROR")</f>
        <v>ERROR</v>
      </c>
      <c r="Z490" s="177">
        <f t="shared" ca="1" si="21"/>
        <v>3002232</v>
      </c>
      <c r="AA490" s="134" t="str">
        <f ca="1">IFERROR(IF(Z490=0,0,VLOOKUP(SUBSTITUTE(VLOOKUP(Z490,#REF!,MATCH("strItemName",#REF!,0),FALSE),"SUI_",""),#REF!,2,FALSE)),"ERROR")</f>
        <v>ERROR</v>
      </c>
      <c r="AB490" s="177">
        <f t="shared" ca="1" si="21"/>
        <v>3002232</v>
      </c>
      <c r="AC490" s="134" t="str">
        <f ca="1">IFERROR(IF(AB490=0,0,VLOOKUP(SUBSTITUTE(VLOOKUP(AB490,#REF!,MATCH("strItemName",#REF!,0),FALSE),"SUI_",""),#REF!,2,FALSE)),"ERROR")</f>
        <v>ERROR</v>
      </c>
      <c r="AD490" s="88">
        <v>0</v>
      </c>
      <c r="AE490" s="134">
        <v>0</v>
      </c>
      <c r="AF490" s="49">
        <f ca="1">IFERROR(VLOOKUP($B490,INDIRECT(VLOOKUP($E490,보상!$S:$AA,2,FALSE)),MATCH(AF$6,INDIRECT(VLOOKUP($E490,보상!$S:$AA,3,FALSE)),0),FALSE),"ERROR")</f>
        <v>1</v>
      </c>
      <c r="AG490" s="22">
        <v>0</v>
      </c>
      <c r="AH490" s="22">
        <v>0</v>
      </c>
      <c r="AI490" s="22">
        <v>0</v>
      </c>
      <c r="AJ490" s="22" t="b">
        <v>0</v>
      </c>
      <c r="AK490" s="22">
        <v>0</v>
      </c>
      <c r="AL490" s="22">
        <v>0</v>
      </c>
    </row>
    <row r="491" spans="1:38" ht="16.5" customHeight="1" x14ac:dyDescent="0.3">
      <c r="A491" s="21">
        <f>COUNTIF(FtbReward_Quest!$B:$B,$B491)+COUNTIF(FtbReward_Mode!$B:$B,$B491)+COUNTIF(FtbReward_Content!$B:$B,$B491)-1</f>
        <v>0</v>
      </c>
      <c r="B491" s="49">
        <f t="shared" si="22"/>
        <v>41071011</v>
      </c>
      <c r="C491" s="120">
        <v>4107101</v>
      </c>
      <c r="D491" s="49" t="s">
        <v>1869</v>
      </c>
      <c r="E491" s="49" t="s">
        <v>1935</v>
      </c>
      <c r="F491" s="120">
        <f>COUNTIF($C$8:$C491,$C491)</f>
        <v>1</v>
      </c>
      <c r="G491" s="49" t="b">
        <v>0</v>
      </c>
      <c r="H491" s="49">
        <v>0</v>
      </c>
      <c r="I491" s="129">
        <f>IFERROR(IF(H491=0,0,VLOOKUP(VLOOKUP(H491,#REF!,MATCH("strMailTitleID",#REF!,0),FALSE),#REF!,2,FALSE)),"ERROR")</f>
        <v>0</v>
      </c>
      <c r="J491" s="176">
        <v>0</v>
      </c>
      <c r="K491" s="129">
        <f>IFERROR(IF(J491=0,0,VLOOKUP(VLOOKUP(J491,#REF!,MATCH("strMailTitleID",#REF!,0),FALSE),#REF!,2,FALSE)),"ERROR")</f>
        <v>0</v>
      </c>
      <c r="L491" s="49">
        <f ca="1">IFERROR(VLOOKUP($B491,INDIRECT(VLOOKUP($E491,보상!$S:$AA,2,FALSE)),MATCH(L$6,INDIRECT(VLOOKUP($E491,보상!$S:$AA,3,FALSE)),0),FALSE),"ERROR")</f>
        <v>150</v>
      </c>
      <c r="M491" s="49">
        <v>0</v>
      </c>
      <c r="N491" s="49">
        <v>0</v>
      </c>
      <c r="O491" s="49">
        <v>0</v>
      </c>
      <c r="P491" s="49" t="str">
        <f ca="1">IFERROR(VLOOKUP($B491,INDIRECT(VLOOKUP($E491,보상!$S:$AA,2,FALSE)),MATCH(P$6,INDIRECT(VLOOKUP($E491,보상!$S:$AA,3,FALSE)),0),FALSE),"ERROR")</f>
        <v>Gold</v>
      </c>
      <c r="Q491" s="49">
        <f ca="1">IFERROR(VLOOKUP($B491,INDIRECT(VLOOKUP($E491,보상!$S:$AA,2,FALSE)),MATCH(Q$6,INDIRECT(VLOOKUP($E491,보상!$S:$AA,3,FALSE)),0),FALSE),"ERROR")</f>
        <v>1500</v>
      </c>
      <c r="R491" s="49" t="b">
        <v>0</v>
      </c>
      <c r="S491" s="50" t="b">
        <v>0</v>
      </c>
      <c r="T491" s="50">
        <f ca="1">IFERROR(VLOOKUP($B491,INDIRECT(VLOOKUP($E491,보상!$S:$AA,2,FALSE)),MATCH(T$6,INDIRECT(VLOOKUP($E491,보상!$S:$AA,3,FALSE)),0),FALSE),"ERROR")</f>
        <v>3021001</v>
      </c>
      <c r="U491" s="134" t="str">
        <f ca="1">IFERROR(IF(T491=0,0,VLOOKUP(SUBSTITUTE(VLOOKUP(T491,#REF!,MATCH("strItemName",#REF!,0),FALSE),"SUI_",""),#REF!,2,FALSE)),"ERROR")</f>
        <v>ERROR</v>
      </c>
      <c r="V491" s="177">
        <f t="shared" ca="1" si="21"/>
        <v>3021001</v>
      </c>
      <c r="W491" s="134" t="str">
        <f ca="1">IFERROR(IF(V491=0,0,VLOOKUP(SUBSTITUTE(VLOOKUP(V491,#REF!,MATCH("strItemName",#REF!,0),FALSE),"SUI_",""),#REF!,2,FALSE)),"ERROR")</f>
        <v>ERROR</v>
      </c>
      <c r="X491" s="177">
        <f t="shared" ca="1" si="21"/>
        <v>3021001</v>
      </c>
      <c r="Y491" s="134" t="str">
        <f ca="1">IFERROR(IF(X491=0,0,VLOOKUP(SUBSTITUTE(VLOOKUP(X491,#REF!,MATCH("strItemName",#REF!,0),FALSE),"SUI_",""),#REF!,2,FALSE)),"ERROR")</f>
        <v>ERROR</v>
      </c>
      <c r="Z491" s="177">
        <f t="shared" ca="1" si="21"/>
        <v>3021001</v>
      </c>
      <c r="AA491" s="134" t="str">
        <f ca="1">IFERROR(IF(Z491=0,0,VLOOKUP(SUBSTITUTE(VLOOKUP(Z491,#REF!,MATCH("strItemName",#REF!,0),FALSE),"SUI_",""),#REF!,2,FALSE)),"ERROR")</f>
        <v>ERROR</v>
      </c>
      <c r="AB491" s="177">
        <f t="shared" ca="1" si="21"/>
        <v>3021001</v>
      </c>
      <c r="AC491" s="134" t="str">
        <f ca="1">IFERROR(IF(AB491=0,0,VLOOKUP(SUBSTITUTE(VLOOKUP(AB491,#REF!,MATCH("strItemName",#REF!,0),FALSE),"SUI_",""),#REF!,2,FALSE)),"ERROR")</f>
        <v>ERROR</v>
      </c>
      <c r="AD491" s="88">
        <v>0</v>
      </c>
      <c r="AE491" s="134">
        <v>0</v>
      </c>
      <c r="AF491" s="49">
        <f ca="1">IFERROR(VLOOKUP($B491,INDIRECT(VLOOKUP($E491,보상!$S:$AA,2,FALSE)),MATCH(AF$6,INDIRECT(VLOOKUP($E491,보상!$S:$AA,3,FALSE)),0),FALSE),"ERROR")</f>
        <v>1</v>
      </c>
      <c r="AG491" s="22">
        <v>0</v>
      </c>
      <c r="AH491" s="22">
        <v>0</v>
      </c>
      <c r="AI491" s="22">
        <v>0</v>
      </c>
      <c r="AJ491" s="22" t="b">
        <v>0</v>
      </c>
      <c r="AK491" s="22">
        <v>0</v>
      </c>
      <c r="AL491" s="22">
        <v>0</v>
      </c>
    </row>
    <row r="492" spans="1:38" ht="16.5" customHeight="1" x14ac:dyDescent="0.3">
      <c r="A492" s="21">
        <f>COUNTIF(FtbReward_Quest!$B:$B,$B492)+COUNTIF(FtbReward_Mode!$B:$B,$B492)+COUNTIF(FtbReward_Content!$B:$B,$B492)-1</f>
        <v>0</v>
      </c>
      <c r="B492" s="49">
        <f t="shared" si="22"/>
        <v>41071021</v>
      </c>
      <c r="C492" s="120">
        <v>4107102</v>
      </c>
      <c r="D492" s="49" t="s">
        <v>1870</v>
      </c>
      <c r="E492" s="49" t="s">
        <v>1935</v>
      </c>
      <c r="F492" s="120">
        <f>COUNTIF($C$8:$C492,$C492)</f>
        <v>1</v>
      </c>
      <c r="G492" s="49" t="b">
        <v>0</v>
      </c>
      <c r="H492" s="49">
        <v>0</v>
      </c>
      <c r="I492" s="129">
        <f>IFERROR(IF(H492=0,0,VLOOKUP(VLOOKUP(H492,#REF!,MATCH("strMailTitleID",#REF!,0),FALSE),#REF!,2,FALSE)),"ERROR")</f>
        <v>0</v>
      </c>
      <c r="J492" s="176">
        <v>0</v>
      </c>
      <c r="K492" s="129">
        <f>IFERROR(IF(J492=0,0,VLOOKUP(VLOOKUP(J492,#REF!,MATCH("strMailTitleID",#REF!,0),FALSE),#REF!,2,FALSE)),"ERROR")</f>
        <v>0</v>
      </c>
      <c r="L492" s="49">
        <f ca="1">IFERROR(VLOOKUP($B492,INDIRECT(VLOOKUP($E492,보상!$S:$AA,2,FALSE)),MATCH(L$6,INDIRECT(VLOOKUP($E492,보상!$S:$AA,3,FALSE)),0),FALSE),"ERROR")</f>
        <v>300</v>
      </c>
      <c r="M492" s="49">
        <v>0</v>
      </c>
      <c r="N492" s="49">
        <v>0</v>
      </c>
      <c r="O492" s="49">
        <v>0</v>
      </c>
      <c r="P492" s="49" t="str">
        <f ca="1">IFERROR(VLOOKUP($B492,INDIRECT(VLOOKUP($E492,보상!$S:$AA,2,FALSE)),MATCH(P$6,INDIRECT(VLOOKUP($E492,보상!$S:$AA,3,FALSE)),0),FALSE),"ERROR")</f>
        <v>Gold</v>
      </c>
      <c r="Q492" s="49">
        <f ca="1">IFERROR(VLOOKUP($B492,INDIRECT(VLOOKUP($E492,보상!$S:$AA,2,FALSE)),MATCH(Q$6,INDIRECT(VLOOKUP($E492,보상!$S:$AA,3,FALSE)),0),FALSE),"ERROR")</f>
        <v>3000</v>
      </c>
      <c r="R492" s="49" t="b">
        <v>0</v>
      </c>
      <c r="S492" s="50" t="b">
        <v>0</v>
      </c>
      <c r="T492" s="50">
        <f ca="1">IFERROR(VLOOKUP($B492,INDIRECT(VLOOKUP($E492,보상!$S:$AA,2,FALSE)),MATCH(T$6,INDIRECT(VLOOKUP($E492,보상!$S:$AA,3,FALSE)),0),FALSE),"ERROR")</f>
        <v>3021002</v>
      </c>
      <c r="U492" s="134" t="str">
        <f ca="1">IFERROR(IF(T492=0,0,VLOOKUP(SUBSTITUTE(VLOOKUP(T492,#REF!,MATCH("strItemName",#REF!,0),FALSE),"SUI_",""),#REF!,2,FALSE)),"ERROR")</f>
        <v>ERROR</v>
      </c>
      <c r="V492" s="177">
        <f t="shared" ca="1" si="21"/>
        <v>3021002</v>
      </c>
      <c r="W492" s="134" t="str">
        <f ca="1">IFERROR(IF(V492=0,0,VLOOKUP(SUBSTITUTE(VLOOKUP(V492,#REF!,MATCH("strItemName",#REF!,0),FALSE),"SUI_",""),#REF!,2,FALSE)),"ERROR")</f>
        <v>ERROR</v>
      </c>
      <c r="X492" s="177">
        <f t="shared" ca="1" si="21"/>
        <v>3021002</v>
      </c>
      <c r="Y492" s="134" t="str">
        <f ca="1">IFERROR(IF(X492=0,0,VLOOKUP(SUBSTITUTE(VLOOKUP(X492,#REF!,MATCH("strItemName",#REF!,0),FALSE),"SUI_",""),#REF!,2,FALSE)),"ERROR")</f>
        <v>ERROR</v>
      </c>
      <c r="Z492" s="177">
        <f t="shared" ca="1" si="21"/>
        <v>3021002</v>
      </c>
      <c r="AA492" s="134" t="str">
        <f ca="1">IFERROR(IF(Z492=0,0,VLOOKUP(SUBSTITUTE(VLOOKUP(Z492,#REF!,MATCH("strItemName",#REF!,0),FALSE),"SUI_",""),#REF!,2,FALSE)),"ERROR")</f>
        <v>ERROR</v>
      </c>
      <c r="AB492" s="177">
        <f t="shared" ca="1" si="21"/>
        <v>3021002</v>
      </c>
      <c r="AC492" s="134" t="str">
        <f ca="1">IFERROR(IF(AB492=0,0,VLOOKUP(SUBSTITUTE(VLOOKUP(AB492,#REF!,MATCH("strItemName",#REF!,0),FALSE),"SUI_",""),#REF!,2,FALSE)),"ERROR")</f>
        <v>ERROR</v>
      </c>
      <c r="AD492" s="88">
        <v>0</v>
      </c>
      <c r="AE492" s="134">
        <v>0</v>
      </c>
      <c r="AF492" s="49">
        <f ca="1">IFERROR(VLOOKUP($B492,INDIRECT(VLOOKUP($E492,보상!$S:$AA,2,FALSE)),MATCH(AF$6,INDIRECT(VLOOKUP($E492,보상!$S:$AA,3,FALSE)),0),FALSE),"ERROR")</f>
        <v>1</v>
      </c>
      <c r="AG492" s="22">
        <v>0</v>
      </c>
      <c r="AH492" s="22">
        <v>0</v>
      </c>
      <c r="AI492" s="22">
        <v>0</v>
      </c>
      <c r="AJ492" s="22" t="b">
        <v>0</v>
      </c>
      <c r="AK492" s="22">
        <v>0</v>
      </c>
      <c r="AL492" s="22">
        <v>0</v>
      </c>
    </row>
    <row r="493" spans="1:38" ht="16.5" customHeight="1" x14ac:dyDescent="0.3">
      <c r="A493" s="21">
        <f>COUNTIF(FtbReward_Quest!$B:$B,$B493)+COUNTIF(FtbReward_Mode!$B:$B,$B493)+COUNTIF(FtbReward_Content!$B:$B,$B493)-1</f>
        <v>0</v>
      </c>
      <c r="B493" s="49">
        <f t="shared" si="22"/>
        <v>41071031</v>
      </c>
      <c r="C493" s="120">
        <v>4107103</v>
      </c>
      <c r="D493" s="49" t="s">
        <v>1870</v>
      </c>
      <c r="E493" s="49" t="s">
        <v>1935</v>
      </c>
      <c r="F493" s="120">
        <f>COUNTIF($C$8:$C493,$C493)</f>
        <v>1</v>
      </c>
      <c r="G493" s="49" t="b">
        <v>0</v>
      </c>
      <c r="H493" s="49">
        <v>0</v>
      </c>
      <c r="I493" s="129">
        <f>IFERROR(IF(H493=0,0,VLOOKUP(VLOOKUP(H493,#REF!,MATCH("strMailTitleID",#REF!,0),FALSE),#REF!,2,FALSE)),"ERROR")</f>
        <v>0</v>
      </c>
      <c r="J493" s="176">
        <v>0</v>
      </c>
      <c r="K493" s="129">
        <f>IFERROR(IF(J493=0,0,VLOOKUP(VLOOKUP(J493,#REF!,MATCH("strMailTitleID",#REF!,0),FALSE),#REF!,2,FALSE)),"ERROR")</f>
        <v>0</v>
      </c>
      <c r="L493" s="49">
        <f ca="1">IFERROR(VLOOKUP($B493,INDIRECT(VLOOKUP($E493,보상!$S:$AA,2,FALSE)),MATCH(L$6,INDIRECT(VLOOKUP($E493,보상!$S:$AA,3,FALSE)),0),FALSE),"ERROR")</f>
        <v>450</v>
      </c>
      <c r="M493" s="49">
        <v>0</v>
      </c>
      <c r="N493" s="49">
        <v>0</v>
      </c>
      <c r="O493" s="49">
        <v>0</v>
      </c>
      <c r="P493" s="49" t="str">
        <f ca="1">IFERROR(VLOOKUP($B493,INDIRECT(VLOOKUP($E493,보상!$S:$AA,2,FALSE)),MATCH(P$6,INDIRECT(VLOOKUP($E493,보상!$S:$AA,3,FALSE)),0),FALSE),"ERROR")</f>
        <v>Gold</v>
      </c>
      <c r="Q493" s="49">
        <f ca="1">IFERROR(VLOOKUP($B493,INDIRECT(VLOOKUP($E493,보상!$S:$AA,2,FALSE)),MATCH(Q$6,INDIRECT(VLOOKUP($E493,보상!$S:$AA,3,FALSE)),0),FALSE),"ERROR")</f>
        <v>4500</v>
      </c>
      <c r="R493" s="49" t="b">
        <v>0</v>
      </c>
      <c r="S493" s="50" t="b">
        <v>0</v>
      </c>
      <c r="T493" s="50">
        <f ca="1">IFERROR(VLOOKUP($B493,INDIRECT(VLOOKUP($E493,보상!$S:$AA,2,FALSE)),MATCH(T$6,INDIRECT(VLOOKUP($E493,보상!$S:$AA,3,FALSE)),0),FALSE),"ERROR")</f>
        <v>3021001</v>
      </c>
      <c r="U493" s="134" t="str">
        <f ca="1">IFERROR(IF(T493=0,0,VLOOKUP(SUBSTITUTE(VLOOKUP(T493,#REF!,MATCH("strItemName",#REF!,0),FALSE),"SUI_",""),#REF!,2,FALSE)),"ERROR")</f>
        <v>ERROR</v>
      </c>
      <c r="V493" s="177">
        <f t="shared" ca="1" si="21"/>
        <v>3021001</v>
      </c>
      <c r="W493" s="134" t="str">
        <f ca="1">IFERROR(IF(V493=0,0,VLOOKUP(SUBSTITUTE(VLOOKUP(V493,#REF!,MATCH("strItemName",#REF!,0),FALSE),"SUI_",""),#REF!,2,FALSE)),"ERROR")</f>
        <v>ERROR</v>
      </c>
      <c r="X493" s="177">
        <f t="shared" ca="1" si="21"/>
        <v>3021001</v>
      </c>
      <c r="Y493" s="134" t="str">
        <f ca="1">IFERROR(IF(X493=0,0,VLOOKUP(SUBSTITUTE(VLOOKUP(X493,#REF!,MATCH("strItemName",#REF!,0),FALSE),"SUI_",""),#REF!,2,FALSE)),"ERROR")</f>
        <v>ERROR</v>
      </c>
      <c r="Z493" s="177">
        <f t="shared" ca="1" si="21"/>
        <v>3021001</v>
      </c>
      <c r="AA493" s="134" t="str">
        <f ca="1">IFERROR(IF(Z493=0,0,VLOOKUP(SUBSTITUTE(VLOOKUP(Z493,#REF!,MATCH("strItemName",#REF!,0),FALSE),"SUI_",""),#REF!,2,FALSE)),"ERROR")</f>
        <v>ERROR</v>
      </c>
      <c r="AB493" s="177">
        <f t="shared" ca="1" si="21"/>
        <v>3021001</v>
      </c>
      <c r="AC493" s="134" t="str">
        <f ca="1">IFERROR(IF(AB493=0,0,VLOOKUP(SUBSTITUTE(VLOOKUP(AB493,#REF!,MATCH("strItemName",#REF!,0),FALSE),"SUI_",""),#REF!,2,FALSE)),"ERROR")</f>
        <v>ERROR</v>
      </c>
      <c r="AD493" s="88">
        <v>0</v>
      </c>
      <c r="AE493" s="134">
        <v>0</v>
      </c>
      <c r="AF493" s="49">
        <f ca="1">IFERROR(VLOOKUP($B493,INDIRECT(VLOOKUP($E493,보상!$S:$AA,2,FALSE)),MATCH(AF$6,INDIRECT(VLOOKUP($E493,보상!$S:$AA,3,FALSE)),0),FALSE),"ERROR")</f>
        <v>1</v>
      </c>
      <c r="AG493" s="22">
        <v>0</v>
      </c>
      <c r="AH493" s="22">
        <v>0</v>
      </c>
      <c r="AI493" s="22">
        <v>0</v>
      </c>
      <c r="AJ493" s="22" t="b">
        <v>0</v>
      </c>
      <c r="AK493" s="22">
        <v>0</v>
      </c>
      <c r="AL493" s="22">
        <v>0</v>
      </c>
    </row>
    <row r="494" spans="1:38" ht="16.5" customHeight="1" x14ac:dyDescent="0.3">
      <c r="A494" s="21">
        <f>COUNTIF(FtbReward_Quest!$B:$B,$B494)+COUNTIF(FtbReward_Mode!$B:$B,$B494)+COUNTIF(FtbReward_Content!$B:$B,$B494)-1</f>
        <v>0</v>
      </c>
      <c r="B494" s="49">
        <f t="shared" si="22"/>
        <v>41072011</v>
      </c>
      <c r="C494" s="120">
        <v>4107201</v>
      </c>
      <c r="D494" s="49" t="s">
        <v>1870</v>
      </c>
      <c r="E494" s="49" t="s">
        <v>1935</v>
      </c>
      <c r="F494" s="120">
        <f>COUNTIF($C$8:$C494,$C494)</f>
        <v>1</v>
      </c>
      <c r="G494" s="49" t="b">
        <v>0</v>
      </c>
      <c r="H494" s="49">
        <v>0</v>
      </c>
      <c r="I494" s="129">
        <f>IFERROR(IF(H494=0,0,VLOOKUP(VLOOKUP(H494,#REF!,MATCH("strMailTitleID",#REF!,0),FALSE),#REF!,2,FALSE)),"ERROR")</f>
        <v>0</v>
      </c>
      <c r="J494" s="176">
        <v>0</v>
      </c>
      <c r="K494" s="129">
        <f>IFERROR(IF(J494=0,0,VLOOKUP(VLOOKUP(J494,#REF!,MATCH("strMailTitleID",#REF!,0),FALSE),#REF!,2,FALSE)),"ERROR")</f>
        <v>0</v>
      </c>
      <c r="L494" s="49">
        <f ca="1">IFERROR(VLOOKUP($B494,INDIRECT(VLOOKUP($E494,보상!$S:$AA,2,FALSE)),MATCH(L$6,INDIRECT(VLOOKUP($E494,보상!$S:$AA,3,FALSE)),0),FALSE),"ERROR")</f>
        <v>150</v>
      </c>
      <c r="M494" s="49">
        <v>0</v>
      </c>
      <c r="N494" s="49">
        <v>0</v>
      </c>
      <c r="O494" s="49">
        <v>0</v>
      </c>
      <c r="P494" s="49" t="str">
        <f ca="1">IFERROR(VLOOKUP($B494,INDIRECT(VLOOKUP($E494,보상!$S:$AA,2,FALSE)),MATCH(P$6,INDIRECT(VLOOKUP($E494,보상!$S:$AA,3,FALSE)),0),FALSE),"ERROR")</f>
        <v>Gold</v>
      </c>
      <c r="Q494" s="49">
        <f ca="1">IFERROR(VLOOKUP($B494,INDIRECT(VLOOKUP($E494,보상!$S:$AA,2,FALSE)),MATCH(Q$6,INDIRECT(VLOOKUP($E494,보상!$S:$AA,3,FALSE)),0),FALSE),"ERROR")</f>
        <v>1500</v>
      </c>
      <c r="R494" s="49" t="b">
        <v>0</v>
      </c>
      <c r="S494" s="50" t="b">
        <v>0</v>
      </c>
      <c r="T494" s="50">
        <f ca="1">IFERROR(VLOOKUP($B494,INDIRECT(VLOOKUP($E494,보상!$S:$AA,2,FALSE)),MATCH(T$6,INDIRECT(VLOOKUP($E494,보상!$S:$AA,3,FALSE)),0),FALSE),"ERROR")</f>
        <v>3021002</v>
      </c>
      <c r="U494" s="134" t="str">
        <f ca="1">IFERROR(IF(T494=0,0,VLOOKUP(SUBSTITUTE(VLOOKUP(T494,#REF!,MATCH("strItemName",#REF!,0),FALSE),"SUI_",""),#REF!,2,FALSE)),"ERROR")</f>
        <v>ERROR</v>
      </c>
      <c r="V494" s="177">
        <f t="shared" ca="1" si="21"/>
        <v>3021002</v>
      </c>
      <c r="W494" s="134" t="str">
        <f ca="1">IFERROR(IF(V494=0,0,VLOOKUP(SUBSTITUTE(VLOOKUP(V494,#REF!,MATCH("strItemName",#REF!,0),FALSE),"SUI_",""),#REF!,2,FALSE)),"ERROR")</f>
        <v>ERROR</v>
      </c>
      <c r="X494" s="177">
        <f t="shared" ca="1" si="21"/>
        <v>3021002</v>
      </c>
      <c r="Y494" s="134" t="str">
        <f ca="1">IFERROR(IF(X494=0,0,VLOOKUP(SUBSTITUTE(VLOOKUP(X494,#REF!,MATCH("strItemName",#REF!,0),FALSE),"SUI_",""),#REF!,2,FALSE)),"ERROR")</f>
        <v>ERROR</v>
      </c>
      <c r="Z494" s="177">
        <f t="shared" ca="1" si="21"/>
        <v>3021002</v>
      </c>
      <c r="AA494" s="134" t="str">
        <f ca="1">IFERROR(IF(Z494=0,0,VLOOKUP(SUBSTITUTE(VLOOKUP(Z494,#REF!,MATCH("strItemName",#REF!,0),FALSE),"SUI_",""),#REF!,2,FALSE)),"ERROR")</f>
        <v>ERROR</v>
      </c>
      <c r="AB494" s="177">
        <f t="shared" ca="1" si="21"/>
        <v>3021002</v>
      </c>
      <c r="AC494" s="134" t="str">
        <f ca="1">IFERROR(IF(AB494=0,0,VLOOKUP(SUBSTITUTE(VLOOKUP(AB494,#REF!,MATCH("strItemName",#REF!,0),FALSE),"SUI_",""),#REF!,2,FALSE)),"ERROR")</f>
        <v>ERROR</v>
      </c>
      <c r="AD494" s="88">
        <v>0</v>
      </c>
      <c r="AE494" s="134">
        <v>0</v>
      </c>
      <c r="AF494" s="49">
        <f ca="1">IFERROR(VLOOKUP($B494,INDIRECT(VLOOKUP($E494,보상!$S:$AA,2,FALSE)),MATCH(AF$6,INDIRECT(VLOOKUP($E494,보상!$S:$AA,3,FALSE)),0),FALSE),"ERROR")</f>
        <v>1</v>
      </c>
      <c r="AG494" s="22">
        <v>0</v>
      </c>
      <c r="AH494" s="22">
        <v>0</v>
      </c>
      <c r="AI494" s="22">
        <v>0</v>
      </c>
      <c r="AJ494" s="22" t="b">
        <v>0</v>
      </c>
      <c r="AK494" s="22">
        <v>0</v>
      </c>
      <c r="AL494" s="22">
        <v>0</v>
      </c>
    </row>
    <row r="495" spans="1:38" ht="16.5" customHeight="1" x14ac:dyDescent="0.3">
      <c r="A495" s="21">
        <f>COUNTIF(FtbReward_Quest!$B:$B,$B495)+COUNTIF(FtbReward_Mode!$B:$B,$B495)+COUNTIF(FtbReward_Content!$B:$B,$B495)-1</f>
        <v>0</v>
      </c>
      <c r="B495" s="49">
        <f t="shared" si="22"/>
        <v>41072021</v>
      </c>
      <c r="C495" s="120">
        <v>4107202</v>
      </c>
      <c r="D495" s="49" t="s">
        <v>1870</v>
      </c>
      <c r="E495" s="49" t="s">
        <v>1935</v>
      </c>
      <c r="F495" s="120">
        <f>COUNTIF($C$8:$C495,$C495)</f>
        <v>1</v>
      </c>
      <c r="G495" s="49" t="b">
        <v>0</v>
      </c>
      <c r="H495" s="49">
        <v>0</v>
      </c>
      <c r="I495" s="129">
        <f>IFERROR(IF(H495=0,0,VLOOKUP(VLOOKUP(H495,#REF!,MATCH("strMailTitleID",#REF!,0),FALSE),#REF!,2,FALSE)),"ERROR")</f>
        <v>0</v>
      </c>
      <c r="J495" s="176">
        <v>0</v>
      </c>
      <c r="K495" s="129">
        <f>IFERROR(IF(J495=0,0,VLOOKUP(VLOOKUP(J495,#REF!,MATCH("strMailTitleID",#REF!,0),FALSE),#REF!,2,FALSE)),"ERROR")</f>
        <v>0</v>
      </c>
      <c r="L495" s="49">
        <f ca="1">IFERROR(VLOOKUP($B495,INDIRECT(VLOOKUP($E495,보상!$S:$AA,2,FALSE)),MATCH(L$6,INDIRECT(VLOOKUP($E495,보상!$S:$AA,3,FALSE)),0),FALSE),"ERROR")</f>
        <v>300</v>
      </c>
      <c r="M495" s="49">
        <v>0</v>
      </c>
      <c r="N495" s="49">
        <v>0</v>
      </c>
      <c r="O495" s="49">
        <v>0</v>
      </c>
      <c r="P495" s="49" t="str">
        <f ca="1">IFERROR(VLOOKUP($B495,INDIRECT(VLOOKUP($E495,보상!$S:$AA,2,FALSE)),MATCH(P$6,INDIRECT(VLOOKUP($E495,보상!$S:$AA,3,FALSE)),0),FALSE),"ERROR")</f>
        <v>Gold</v>
      </c>
      <c r="Q495" s="49">
        <f ca="1">IFERROR(VLOOKUP($B495,INDIRECT(VLOOKUP($E495,보상!$S:$AA,2,FALSE)),MATCH(Q$6,INDIRECT(VLOOKUP($E495,보상!$S:$AA,3,FALSE)),0),FALSE),"ERROR")</f>
        <v>3000</v>
      </c>
      <c r="R495" s="49" t="b">
        <v>0</v>
      </c>
      <c r="S495" s="50" t="b">
        <v>0</v>
      </c>
      <c r="T495" s="50">
        <f ca="1">IFERROR(VLOOKUP($B495,INDIRECT(VLOOKUP($E495,보상!$S:$AA,2,FALSE)),MATCH(T$6,INDIRECT(VLOOKUP($E495,보상!$S:$AA,3,FALSE)),0),FALSE),"ERROR")</f>
        <v>3021001</v>
      </c>
      <c r="U495" s="134" t="str">
        <f ca="1">IFERROR(IF(T495=0,0,VLOOKUP(SUBSTITUTE(VLOOKUP(T495,#REF!,MATCH("strItemName",#REF!,0),FALSE),"SUI_",""),#REF!,2,FALSE)),"ERROR")</f>
        <v>ERROR</v>
      </c>
      <c r="V495" s="177">
        <f t="shared" ca="1" si="21"/>
        <v>3021001</v>
      </c>
      <c r="W495" s="134" t="str">
        <f ca="1">IFERROR(IF(V495=0,0,VLOOKUP(SUBSTITUTE(VLOOKUP(V495,#REF!,MATCH("strItemName",#REF!,0),FALSE),"SUI_",""),#REF!,2,FALSE)),"ERROR")</f>
        <v>ERROR</v>
      </c>
      <c r="X495" s="177">
        <f t="shared" ca="1" si="21"/>
        <v>3021001</v>
      </c>
      <c r="Y495" s="134" t="str">
        <f ca="1">IFERROR(IF(X495=0,0,VLOOKUP(SUBSTITUTE(VLOOKUP(X495,#REF!,MATCH("strItemName",#REF!,0),FALSE),"SUI_",""),#REF!,2,FALSE)),"ERROR")</f>
        <v>ERROR</v>
      </c>
      <c r="Z495" s="177">
        <f t="shared" ca="1" si="21"/>
        <v>3021001</v>
      </c>
      <c r="AA495" s="134" t="str">
        <f ca="1">IFERROR(IF(Z495=0,0,VLOOKUP(SUBSTITUTE(VLOOKUP(Z495,#REF!,MATCH("strItemName",#REF!,0),FALSE),"SUI_",""),#REF!,2,FALSE)),"ERROR")</f>
        <v>ERROR</v>
      </c>
      <c r="AB495" s="177">
        <f t="shared" ca="1" si="21"/>
        <v>3021001</v>
      </c>
      <c r="AC495" s="134" t="str">
        <f ca="1">IFERROR(IF(AB495=0,0,VLOOKUP(SUBSTITUTE(VLOOKUP(AB495,#REF!,MATCH("strItemName",#REF!,0),FALSE),"SUI_",""),#REF!,2,FALSE)),"ERROR")</f>
        <v>ERROR</v>
      </c>
      <c r="AD495" s="88">
        <v>0</v>
      </c>
      <c r="AE495" s="134">
        <v>0</v>
      </c>
      <c r="AF495" s="49">
        <f ca="1">IFERROR(VLOOKUP($B495,INDIRECT(VLOOKUP($E495,보상!$S:$AA,2,FALSE)),MATCH(AF$6,INDIRECT(VLOOKUP($E495,보상!$S:$AA,3,FALSE)),0),FALSE),"ERROR")</f>
        <v>1</v>
      </c>
      <c r="AG495" s="22">
        <v>0</v>
      </c>
      <c r="AH495" s="22">
        <v>0</v>
      </c>
      <c r="AI495" s="22">
        <v>0</v>
      </c>
      <c r="AJ495" s="22" t="b">
        <v>0</v>
      </c>
      <c r="AK495" s="22">
        <v>0</v>
      </c>
      <c r="AL495" s="22">
        <v>0</v>
      </c>
    </row>
    <row r="496" spans="1:38" ht="16.5" customHeight="1" x14ac:dyDescent="0.3">
      <c r="A496" s="21">
        <f>COUNTIF(FtbReward_Quest!$B:$B,$B496)+COUNTIF(FtbReward_Mode!$B:$B,$B496)+COUNTIF(FtbReward_Content!$B:$B,$B496)-1</f>
        <v>0</v>
      </c>
      <c r="B496" s="49">
        <f t="shared" si="22"/>
        <v>41072031</v>
      </c>
      <c r="C496" s="120">
        <v>4107203</v>
      </c>
      <c r="D496" s="49" t="s">
        <v>1870</v>
      </c>
      <c r="E496" s="49" t="s">
        <v>1935</v>
      </c>
      <c r="F496" s="120">
        <f>COUNTIF($C$8:$C496,$C496)</f>
        <v>1</v>
      </c>
      <c r="G496" s="49" t="b">
        <v>0</v>
      </c>
      <c r="H496" s="49">
        <v>0</v>
      </c>
      <c r="I496" s="129">
        <f>IFERROR(IF(H496=0,0,VLOOKUP(VLOOKUP(H496,#REF!,MATCH("strMailTitleID",#REF!,0),FALSE),#REF!,2,FALSE)),"ERROR")</f>
        <v>0</v>
      </c>
      <c r="J496" s="176">
        <v>0</v>
      </c>
      <c r="K496" s="129">
        <f>IFERROR(IF(J496=0,0,VLOOKUP(VLOOKUP(J496,#REF!,MATCH("strMailTitleID",#REF!,0),FALSE),#REF!,2,FALSE)),"ERROR")</f>
        <v>0</v>
      </c>
      <c r="L496" s="49">
        <f ca="1">IFERROR(VLOOKUP($B496,INDIRECT(VLOOKUP($E496,보상!$S:$AA,2,FALSE)),MATCH(L$6,INDIRECT(VLOOKUP($E496,보상!$S:$AA,3,FALSE)),0),FALSE),"ERROR")</f>
        <v>450</v>
      </c>
      <c r="M496" s="49">
        <v>0</v>
      </c>
      <c r="N496" s="49">
        <v>0</v>
      </c>
      <c r="O496" s="49">
        <v>0</v>
      </c>
      <c r="P496" s="49" t="str">
        <f ca="1">IFERROR(VLOOKUP($B496,INDIRECT(VLOOKUP($E496,보상!$S:$AA,2,FALSE)),MATCH(P$6,INDIRECT(VLOOKUP($E496,보상!$S:$AA,3,FALSE)),0),FALSE),"ERROR")</f>
        <v>Gold</v>
      </c>
      <c r="Q496" s="49">
        <f ca="1">IFERROR(VLOOKUP($B496,INDIRECT(VLOOKUP($E496,보상!$S:$AA,2,FALSE)),MATCH(Q$6,INDIRECT(VLOOKUP($E496,보상!$S:$AA,3,FALSE)),0),FALSE),"ERROR")</f>
        <v>4500</v>
      </c>
      <c r="R496" s="49" t="b">
        <v>0</v>
      </c>
      <c r="S496" s="50" t="b">
        <v>0</v>
      </c>
      <c r="T496" s="50">
        <f ca="1">IFERROR(VLOOKUP($B496,INDIRECT(VLOOKUP($E496,보상!$S:$AA,2,FALSE)),MATCH(T$6,INDIRECT(VLOOKUP($E496,보상!$S:$AA,3,FALSE)),0),FALSE),"ERROR")</f>
        <v>3021002</v>
      </c>
      <c r="U496" s="134" t="str">
        <f ca="1">IFERROR(IF(T496=0,0,VLOOKUP(SUBSTITUTE(VLOOKUP(T496,#REF!,MATCH("strItemName",#REF!,0),FALSE),"SUI_",""),#REF!,2,FALSE)),"ERROR")</f>
        <v>ERROR</v>
      </c>
      <c r="V496" s="177">
        <f t="shared" ca="1" si="21"/>
        <v>3021002</v>
      </c>
      <c r="W496" s="134" t="str">
        <f ca="1">IFERROR(IF(V496=0,0,VLOOKUP(SUBSTITUTE(VLOOKUP(V496,#REF!,MATCH("strItemName",#REF!,0),FALSE),"SUI_",""),#REF!,2,FALSE)),"ERROR")</f>
        <v>ERROR</v>
      </c>
      <c r="X496" s="177">
        <f t="shared" ca="1" si="21"/>
        <v>3021002</v>
      </c>
      <c r="Y496" s="134" t="str">
        <f ca="1">IFERROR(IF(X496=0,0,VLOOKUP(SUBSTITUTE(VLOOKUP(X496,#REF!,MATCH("strItemName",#REF!,0),FALSE),"SUI_",""),#REF!,2,FALSE)),"ERROR")</f>
        <v>ERROR</v>
      </c>
      <c r="Z496" s="177">
        <f t="shared" ca="1" si="21"/>
        <v>3021002</v>
      </c>
      <c r="AA496" s="134" t="str">
        <f ca="1">IFERROR(IF(Z496=0,0,VLOOKUP(SUBSTITUTE(VLOOKUP(Z496,#REF!,MATCH("strItemName",#REF!,0),FALSE),"SUI_",""),#REF!,2,FALSE)),"ERROR")</f>
        <v>ERROR</v>
      </c>
      <c r="AB496" s="177">
        <f t="shared" ca="1" si="21"/>
        <v>3021002</v>
      </c>
      <c r="AC496" s="134" t="str">
        <f ca="1">IFERROR(IF(AB496=0,0,VLOOKUP(SUBSTITUTE(VLOOKUP(AB496,#REF!,MATCH("strItemName",#REF!,0),FALSE),"SUI_",""),#REF!,2,FALSE)),"ERROR")</f>
        <v>ERROR</v>
      </c>
      <c r="AD496" s="88">
        <v>0</v>
      </c>
      <c r="AE496" s="134">
        <v>0</v>
      </c>
      <c r="AF496" s="49">
        <f ca="1">IFERROR(VLOOKUP($B496,INDIRECT(VLOOKUP($E496,보상!$S:$AA,2,FALSE)),MATCH(AF$6,INDIRECT(VLOOKUP($E496,보상!$S:$AA,3,FALSE)),0),FALSE),"ERROR")</f>
        <v>1</v>
      </c>
      <c r="AG496" s="22">
        <v>0</v>
      </c>
      <c r="AH496" s="22">
        <v>0</v>
      </c>
      <c r="AI496" s="22">
        <v>0</v>
      </c>
      <c r="AJ496" s="22" t="b">
        <v>0</v>
      </c>
      <c r="AK496" s="22">
        <v>0</v>
      </c>
      <c r="AL496" s="22">
        <v>0</v>
      </c>
    </row>
    <row r="497" spans="1:38" ht="16.5" customHeight="1" x14ac:dyDescent="0.3">
      <c r="A497" s="21">
        <f>COUNTIF(FtbReward_Quest!$B:$B,$B497)+COUNTIF(FtbReward_Mode!$B:$B,$B497)+COUNTIF(FtbReward_Content!$B:$B,$B497)-1</f>
        <v>0</v>
      </c>
      <c r="B497" s="49">
        <f t="shared" si="22"/>
        <v>41072041</v>
      </c>
      <c r="C497" s="120">
        <v>4107204</v>
      </c>
      <c r="D497" s="49" t="s">
        <v>1870</v>
      </c>
      <c r="E497" s="49" t="s">
        <v>1935</v>
      </c>
      <c r="F497" s="120">
        <f>COUNTIF($C$8:$C497,$C497)</f>
        <v>1</v>
      </c>
      <c r="G497" s="49" t="b">
        <v>0</v>
      </c>
      <c r="H497" s="49">
        <v>0</v>
      </c>
      <c r="I497" s="129">
        <f>IFERROR(IF(H497=0,0,VLOOKUP(VLOOKUP(H497,#REF!,MATCH("strMailTitleID",#REF!,0),FALSE),#REF!,2,FALSE)),"ERROR")</f>
        <v>0</v>
      </c>
      <c r="J497" s="176">
        <v>0</v>
      </c>
      <c r="K497" s="129">
        <f>IFERROR(IF(J497=0,0,VLOOKUP(VLOOKUP(J497,#REF!,MATCH("strMailTitleID",#REF!,0),FALSE),#REF!,2,FALSE)),"ERROR")</f>
        <v>0</v>
      </c>
      <c r="L497" s="49">
        <f ca="1">IFERROR(VLOOKUP($B497,INDIRECT(VLOOKUP($E497,보상!$S:$AA,2,FALSE)),MATCH(L$6,INDIRECT(VLOOKUP($E497,보상!$S:$AA,3,FALSE)),0),FALSE),"ERROR")</f>
        <v>600</v>
      </c>
      <c r="M497" s="49">
        <v>0</v>
      </c>
      <c r="N497" s="49">
        <v>0</v>
      </c>
      <c r="O497" s="49">
        <v>0</v>
      </c>
      <c r="P497" s="49" t="str">
        <f ca="1">IFERROR(VLOOKUP($B497,INDIRECT(VLOOKUP($E497,보상!$S:$AA,2,FALSE)),MATCH(P$6,INDIRECT(VLOOKUP($E497,보상!$S:$AA,3,FALSE)),0),FALSE),"ERROR")</f>
        <v>Gold</v>
      </c>
      <c r="Q497" s="49">
        <f ca="1">IFERROR(VLOOKUP($B497,INDIRECT(VLOOKUP($E497,보상!$S:$AA,2,FALSE)),MATCH(Q$6,INDIRECT(VLOOKUP($E497,보상!$S:$AA,3,FALSE)),0),FALSE),"ERROR")</f>
        <v>6000</v>
      </c>
      <c r="R497" s="49" t="b">
        <v>0</v>
      </c>
      <c r="S497" s="50" t="b">
        <v>0</v>
      </c>
      <c r="T497" s="50">
        <f ca="1">IFERROR(VLOOKUP($B497,INDIRECT(VLOOKUP($E497,보상!$S:$AA,2,FALSE)),MATCH(T$6,INDIRECT(VLOOKUP($E497,보상!$S:$AA,3,FALSE)),0),FALSE),"ERROR")</f>
        <v>3021001</v>
      </c>
      <c r="U497" s="134" t="str">
        <f ca="1">IFERROR(IF(T497=0,0,VLOOKUP(SUBSTITUTE(VLOOKUP(T497,#REF!,MATCH("strItemName",#REF!,0),FALSE),"SUI_",""),#REF!,2,FALSE)),"ERROR")</f>
        <v>ERROR</v>
      </c>
      <c r="V497" s="177">
        <f t="shared" ca="1" si="21"/>
        <v>3021001</v>
      </c>
      <c r="W497" s="134" t="str">
        <f ca="1">IFERROR(IF(V497=0,0,VLOOKUP(SUBSTITUTE(VLOOKUP(V497,#REF!,MATCH("strItemName",#REF!,0),FALSE),"SUI_",""),#REF!,2,FALSE)),"ERROR")</f>
        <v>ERROR</v>
      </c>
      <c r="X497" s="177">
        <f t="shared" ca="1" si="21"/>
        <v>3021001</v>
      </c>
      <c r="Y497" s="134" t="str">
        <f ca="1">IFERROR(IF(X497=0,0,VLOOKUP(SUBSTITUTE(VLOOKUP(X497,#REF!,MATCH("strItemName",#REF!,0),FALSE),"SUI_",""),#REF!,2,FALSE)),"ERROR")</f>
        <v>ERROR</v>
      </c>
      <c r="Z497" s="177">
        <f t="shared" ca="1" si="21"/>
        <v>3021001</v>
      </c>
      <c r="AA497" s="134" t="str">
        <f ca="1">IFERROR(IF(Z497=0,0,VLOOKUP(SUBSTITUTE(VLOOKUP(Z497,#REF!,MATCH("strItemName",#REF!,0),FALSE),"SUI_",""),#REF!,2,FALSE)),"ERROR")</f>
        <v>ERROR</v>
      </c>
      <c r="AB497" s="177">
        <f t="shared" ca="1" si="21"/>
        <v>3021001</v>
      </c>
      <c r="AC497" s="134" t="str">
        <f ca="1">IFERROR(IF(AB497=0,0,VLOOKUP(SUBSTITUTE(VLOOKUP(AB497,#REF!,MATCH("strItemName",#REF!,0),FALSE),"SUI_",""),#REF!,2,FALSE)),"ERROR")</f>
        <v>ERROR</v>
      </c>
      <c r="AD497" s="88">
        <v>0</v>
      </c>
      <c r="AE497" s="134">
        <v>0</v>
      </c>
      <c r="AF497" s="49">
        <f ca="1">IFERROR(VLOOKUP($B497,INDIRECT(VLOOKUP($E497,보상!$S:$AA,2,FALSE)),MATCH(AF$6,INDIRECT(VLOOKUP($E497,보상!$S:$AA,3,FALSE)),0),FALSE),"ERROR")</f>
        <v>1</v>
      </c>
      <c r="AG497" s="22">
        <v>0</v>
      </c>
      <c r="AH497" s="22">
        <v>0</v>
      </c>
      <c r="AI497" s="22">
        <v>0</v>
      </c>
      <c r="AJ497" s="22" t="b">
        <v>0</v>
      </c>
      <c r="AK497" s="22">
        <v>0</v>
      </c>
      <c r="AL497" s="22">
        <v>0</v>
      </c>
    </row>
    <row r="498" spans="1:38" ht="16.5" customHeight="1" x14ac:dyDescent="0.3">
      <c r="A498" s="21">
        <f>COUNTIF(FtbReward_Quest!$B:$B,$B498)+COUNTIF(FtbReward_Mode!$B:$B,$B498)+COUNTIF(FtbReward_Content!$B:$B,$B498)-1</f>
        <v>0</v>
      </c>
      <c r="B498" s="49">
        <f t="shared" si="22"/>
        <v>41072051</v>
      </c>
      <c r="C498" s="120">
        <v>4107205</v>
      </c>
      <c r="D498" s="49" t="s">
        <v>1870</v>
      </c>
      <c r="E498" s="49" t="s">
        <v>1935</v>
      </c>
      <c r="F498" s="120">
        <f>COUNTIF($C$8:$C498,$C498)</f>
        <v>1</v>
      </c>
      <c r="G498" s="49" t="b">
        <v>0</v>
      </c>
      <c r="H498" s="49">
        <v>0</v>
      </c>
      <c r="I498" s="129">
        <f>IFERROR(IF(H498=0,0,VLOOKUP(VLOOKUP(H498,#REF!,MATCH("strMailTitleID",#REF!,0),FALSE),#REF!,2,FALSE)),"ERROR")</f>
        <v>0</v>
      </c>
      <c r="J498" s="176">
        <v>0</v>
      </c>
      <c r="K498" s="129">
        <f>IFERROR(IF(J498=0,0,VLOOKUP(VLOOKUP(J498,#REF!,MATCH("strMailTitleID",#REF!,0),FALSE),#REF!,2,FALSE)),"ERROR")</f>
        <v>0</v>
      </c>
      <c r="L498" s="49">
        <f ca="1">IFERROR(VLOOKUP($B498,INDIRECT(VLOOKUP($E498,보상!$S:$AA,2,FALSE)),MATCH(L$6,INDIRECT(VLOOKUP($E498,보상!$S:$AA,3,FALSE)),0),FALSE),"ERROR")</f>
        <v>750</v>
      </c>
      <c r="M498" s="49">
        <v>0</v>
      </c>
      <c r="N498" s="49">
        <v>0</v>
      </c>
      <c r="O498" s="49">
        <v>0</v>
      </c>
      <c r="P498" s="49" t="str">
        <f ca="1">IFERROR(VLOOKUP($B498,INDIRECT(VLOOKUP($E498,보상!$S:$AA,2,FALSE)),MATCH(P$6,INDIRECT(VLOOKUP($E498,보상!$S:$AA,3,FALSE)),0),FALSE),"ERROR")</f>
        <v>Gold</v>
      </c>
      <c r="Q498" s="49">
        <f ca="1">IFERROR(VLOOKUP($B498,INDIRECT(VLOOKUP($E498,보상!$S:$AA,2,FALSE)),MATCH(Q$6,INDIRECT(VLOOKUP($E498,보상!$S:$AA,3,FALSE)),0),FALSE),"ERROR")</f>
        <v>7500</v>
      </c>
      <c r="R498" s="49" t="b">
        <v>0</v>
      </c>
      <c r="S498" s="50" t="b">
        <v>0</v>
      </c>
      <c r="T498" s="50">
        <f ca="1">IFERROR(VLOOKUP($B498,INDIRECT(VLOOKUP($E498,보상!$S:$AA,2,FALSE)),MATCH(T$6,INDIRECT(VLOOKUP($E498,보상!$S:$AA,3,FALSE)),0),FALSE),"ERROR")</f>
        <v>3021002</v>
      </c>
      <c r="U498" s="134" t="str">
        <f ca="1">IFERROR(IF(T498=0,0,VLOOKUP(SUBSTITUTE(VLOOKUP(T498,#REF!,MATCH("strItemName",#REF!,0),FALSE),"SUI_",""),#REF!,2,FALSE)),"ERROR")</f>
        <v>ERROR</v>
      </c>
      <c r="V498" s="177">
        <f t="shared" ca="1" si="21"/>
        <v>3021002</v>
      </c>
      <c r="W498" s="134" t="str">
        <f ca="1">IFERROR(IF(V498=0,0,VLOOKUP(SUBSTITUTE(VLOOKUP(V498,#REF!,MATCH("strItemName",#REF!,0),FALSE),"SUI_",""),#REF!,2,FALSE)),"ERROR")</f>
        <v>ERROR</v>
      </c>
      <c r="X498" s="177">
        <f t="shared" ca="1" si="21"/>
        <v>3021002</v>
      </c>
      <c r="Y498" s="134" t="str">
        <f ca="1">IFERROR(IF(X498=0,0,VLOOKUP(SUBSTITUTE(VLOOKUP(X498,#REF!,MATCH("strItemName",#REF!,0),FALSE),"SUI_",""),#REF!,2,FALSE)),"ERROR")</f>
        <v>ERROR</v>
      </c>
      <c r="Z498" s="177">
        <f t="shared" ca="1" si="21"/>
        <v>3021002</v>
      </c>
      <c r="AA498" s="134" t="str">
        <f ca="1">IFERROR(IF(Z498=0,0,VLOOKUP(SUBSTITUTE(VLOOKUP(Z498,#REF!,MATCH("strItemName",#REF!,0),FALSE),"SUI_",""),#REF!,2,FALSE)),"ERROR")</f>
        <v>ERROR</v>
      </c>
      <c r="AB498" s="177">
        <f t="shared" ca="1" si="21"/>
        <v>3021002</v>
      </c>
      <c r="AC498" s="134" t="str">
        <f ca="1">IFERROR(IF(AB498=0,0,VLOOKUP(SUBSTITUTE(VLOOKUP(AB498,#REF!,MATCH("strItemName",#REF!,0),FALSE),"SUI_",""),#REF!,2,FALSE)),"ERROR")</f>
        <v>ERROR</v>
      </c>
      <c r="AD498" s="88">
        <v>0</v>
      </c>
      <c r="AE498" s="134">
        <v>0</v>
      </c>
      <c r="AF498" s="49">
        <f ca="1">IFERROR(VLOOKUP($B498,INDIRECT(VLOOKUP($E498,보상!$S:$AA,2,FALSE)),MATCH(AF$6,INDIRECT(VLOOKUP($E498,보상!$S:$AA,3,FALSE)),0),FALSE),"ERROR")</f>
        <v>1</v>
      </c>
      <c r="AG498" s="22">
        <v>0</v>
      </c>
      <c r="AH498" s="22">
        <v>0</v>
      </c>
      <c r="AI498" s="22">
        <v>0</v>
      </c>
      <c r="AJ498" s="22" t="b">
        <v>0</v>
      </c>
      <c r="AK498" s="22">
        <v>0</v>
      </c>
      <c r="AL498" s="22">
        <v>0</v>
      </c>
    </row>
    <row r="499" spans="1:38" ht="16.5" customHeight="1" x14ac:dyDescent="0.3">
      <c r="A499" s="21">
        <f>COUNTIF(FtbReward_Quest!$B:$B,$B499)+COUNTIF(FtbReward_Mode!$B:$B,$B499)+COUNTIF(FtbReward_Content!$B:$B,$B499)-1</f>
        <v>0</v>
      </c>
      <c r="B499" s="49">
        <f t="shared" si="22"/>
        <v>41073011</v>
      </c>
      <c r="C499" s="120">
        <v>4107301</v>
      </c>
      <c r="D499" s="49" t="s">
        <v>1870</v>
      </c>
      <c r="E499" s="49" t="s">
        <v>1935</v>
      </c>
      <c r="F499" s="120">
        <f>COUNTIF($C$8:$C499,$C499)</f>
        <v>1</v>
      </c>
      <c r="G499" s="49" t="b">
        <v>0</v>
      </c>
      <c r="H499" s="49">
        <v>0</v>
      </c>
      <c r="I499" s="129">
        <f>IFERROR(IF(H499=0,0,VLOOKUP(VLOOKUP(H499,#REF!,MATCH("strMailTitleID",#REF!,0),FALSE),#REF!,2,FALSE)),"ERROR")</f>
        <v>0</v>
      </c>
      <c r="J499" s="176">
        <v>0</v>
      </c>
      <c r="K499" s="129">
        <f>IFERROR(IF(J499=0,0,VLOOKUP(VLOOKUP(J499,#REF!,MATCH("strMailTitleID",#REF!,0),FALSE),#REF!,2,FALSE)),"ERROR")</f>
        <v>0</v>
      </c>
      <c r="L499" s="49">
        <f ca="1">IFERROR(VLOOKUP($B499,INDIRECT(VLOOKUP($E499,보상!$S:$AA,2,FALSE)),MATCH(L$6,INDIRECT(VLOOKUP($E499,보상!$S:$AA,3,FALSE)),0),FALSE),"ERROR")</f>
        <v>150</v>
      </c>
      <c r="M499" s="49">
        <v>0</v>
      </c>
      <c r="N499" s="49">
        <v>0</v>
      </c>
      <c r="O499" s="49">
        <v>0</v>
      </c>
      <c r="P499" s="49" t="str">
        <f ca="1">IFERROR(VLOOKUP($B499,INDIRECT(VLOOKUP($E499,보상!$S:$AA,2,FALSE)),MATCH(P$6,INDIRECT(VLOOKUP($E499,보상!$S:$AA,3,FALSE)),0),FALSE),"ERROR")</f>
        <v>Gold</v>
      </c>
      <c r="Q499" s="49">
        <f ca="1">IFERROR(VLOOKUP($B499,INDIRECT(VLOOKUP($E499,보상!$S:$AA,2,FALSE)),MATCH(Q$6,INDIRECT(VLOOKUP($E499,보상!$S:$AA,3,FALSE)),0),FALSE),"ERROR")</f>
        <v>1500</v>
      </c>
      <c r="R499" s="49" t="b">
        <v>0</v>
      </c>
      <c r="S499" s="50" t="b">
        <v>0</v>
      </c>
      <c r="T499" s="50">
        <f ca="1">IFERROR(VLOOKUP($B499,INDIRECT(VLOOKUP($E499,보상!$S:$AA,2,FALSE)),MATCH(T$6,INDIRECT(VLOOKUP($E499,보상!$S:$AA,3,FALSE)),0),FALSE),"ERROR")</f>
        <v>3160001</v>
      </c>
      <c r="U499" s="134" t="str">
        <f ca="1">IFERROR(IF(T499=0,0,VLOOKUP(SUBSTITUTE(VLOOKUP(T499,#REF!,MATCH("strItemName",#REF!,0),FALSE),"SUI_",""),#REF!,2,FALSE)),"ERROR")</f>
        <v>ERROR</v>
      </c>
      <c r="V499" s="177">
        <f t="shared" ca="1" si="21"/>
        <v>3160001</v>
      </c>
      <c r="W499" s="134" t="str">
        <f ca="1">IFERROR(IF(V499=0,0,VLOOKUP(SUBSTITUTE(VLOOKUP(V499,#REF!,MATCH("strItemName",#REF!,0),FALSE),"SUI_",""),#REF!,2,FALSE)),"ERROR")</f>
        <v>ERROR</v>
      </c>
      <c r="X499" s="177">
        <f t="shared" ca="1" si="21"/>
        <v>3160001</v>
      </c>
      <c r="Y499" s="134" t="str">
        <f ca="1">IFERROR(IF(X499=0,0,VLOOKUP(SUBSTITUTE(VLOOKUP(X499,#REF!,MATCH("strItemName",#REF!,0),FALSE),"SUI_",""),#REF!,2,FALSE)),"ERROR")</f>
        <v>ERROR</v>
      </c>
      <c r="Z499" s="177">
        <f t="shared" ca="1" si="21"/>
        <v>3160001</v>
      </c>
      <c r="AA499" s="134" t="str">
        <f ca="1">IFERROR(IF(Z499=0,0,VLOOKUP(SUBSTITUTE(VLOOKUP(Z499,#REF!,MATCH("strItemName",#REF!,0),FALSE),"SUI_",""),#REF!,2,FALSE)),"ERROR")</f>
        <v>ERROR</v>
      </c>
      <c r="AB499" s="177">
        <f t="shared" ca="1" si="21"/>
        <v>3160001</v>
      </c>
      <c r="AC499" s="134" t="str">
        <f ca="1">IFERROR(IF(AB499=0,0,VLOOKUP(SUBSTITUTE(VLOOKUP(AB499,#REF!,MATCH("strItemName",#REF!,0),FALSE),"SUI_",""),#REF!,2,FALSE)),"ERROR")</f>
        <v>ERROR</v>
      </c>
      <c r="AD499" s="88">
        <v>0</v>
      </c>
      <c r="AE499" s="134">
        <v>0</v>
      </c>
      <c r="AF499" s="49">
        <f ca="1">IFERROR(VLOOKUP($B499,INDIRECT(VLOOKUP($E499,보상!$S:$AA,2,FALSE)),MATCH(AF$6,INDIRECT(VLOOKUP($E499,보상!$S:$AA,3,FALSE)),0),FALSE),"ERROR")</f>
        <v>10</v>
      </c>
      <c r="AG499" s="22">
        <v>0</v>
      </c>
      <c r="AH499" s="22">
        <v>0</v>
      </c>
      <c r="AI499" s="22">
        <v>0</v>
      </c>
      <c r="AJ499" s="22" t="b">
        <v>0</v>
      </c>
      <c r="AK499" s="22">
        <v>0</v>
      </c>
      <c r="AL499" s="22">
        <v>0</v>
      </c>
    </row>
    <row r="500" spans="1:38" ht="16.5" customHeight="1" x14ac:dyDescent="0.3">
      <c r="A500" s="21">
        <f>COUNTIF(FtbReward_Quest!$B:$B,$B500)+COUNTIF(FtbReward_Mode!$B:$B,$B500)+COUNTIF(FtbReward_Content!$B:$B,$B500)-1</f>
        <v>0</v>
      </c>
      <c r="B500" s="49">
        <f t="shared" si="22"/>
        <v>41073021</v>
      </c>
      <c r="C500" s="120">
        <v>4107302</v>
      </c>
      <c r="D500" s="49" t="s">
        <v>1871</v>
      </c>
      <c r="E500" s="49" t="s">
        <v>1935</v>
      </c>
      <c r="F500" s="120">
        <f>COUNTIF($C$8:$C500,$C500)</f>
        <v>1</v>
      </c>
      <c r="G500" s="49" t="b">
        <v>0</v>
      </c>
      <c r="H500" s="49">
        <v>0</v>
      </c>
      <c r="I500" s="129">
        <f>IFERROR(IF(H500=0,0,VLOOKUP(VLOOKUP(H500,#REF!,MATCH("strMailTitleID",#REF!,0),FALSE),#REF!,2,FALSE)),"ERROR")</f>
        <v>0</v>
      </c>
      <c r="J500" s="176">
        <v>0</v>
      </c>
      <c r="K500" s="129">
        <f>IFERROR(IF(J500=0,0,VLOOKUP(VLOOKUP(J500,#REF!,MATCH("strMailTitleID",#REF!,0),FALSE),#REF!,2,FALSE)),"ERROR")</f>
        <v>0</v>
      </c>
      <c r="L500" s="49">
        <f ca="1">IFERROR(VLOOKUP($B500,INDIRECT(VLOOKUP($E500,보상!$S:$AA,2,FALSE)),MATCH(L$6,INDIRECT(VLOOKUP($E500,보상!$S:$AA,3,FALSE)),0),FALSE),"ERROR")</f>
        <v>300</v>
      </c>
      <c r="M500" s="49">
        <v>0</v>
      </c>
      <c r="N500" s="49">
        <v>0</v>
      </c>
      <c r="O500" s="49">
        <v>0</v>
      </c>
      <c r="P500" s="49" t="str">
        <f ca="1">IFERROR(VLOOKUP($B500,INDIRECT(VLOOKUP($E500,보상!$S:$AA,2,FALSE)),MATCH(P$6,INDIRECT(VLOOKUP($E500,보상!$S:$AA,3,FALSE)),0),FALSE),"ERROR")</f>
        <v>Gold</v>
      </c>
      <c r="Q500" s="49">
        <f ca="1">IFERROR(VLOOKUP($B500,INDIRECT(VLOOKUP($E500,보상!$S:$AA,2,FALSE)),MATCH(Q$6,INDIRECT(VLOOKUP($E500,보상!$S:$AA,3,FALSE)),0),FALSE),"ERROR")</f>
        <v>3000</v>
      </c>
      <c r="R500" s="49" t="b">
        <v>0</v>
      </c>
      <c r="S500" s="50" t="b">
        <v>0</v>
      </c>
      <c r="T500" s="50">
        <f ca="1">IFERROR(VLOOKUP($B500,INDIRECT(VLOOKUP($E500,보상!$S:$AA,2,FALSE)),MATCH(T$6,INDIRECT(VLOOKUP($E500,보상!$S:$AA,3,FALSE)),0),FALSE),"ERROR")</f>
        <v>3160001</v>
      </c>
      <c r="U500" s="134" t="str">
        <f ca="1">IFERROR(IF(T500=0,0,VLOOKUP(SUBSTITUTE(VLOOKUP(T500,#REF!,MATCH("strItemName",#REF!,0),FALSE),"SUI_",""),#REF!,2,FALSE)),"ERROR")</f>
        <v>ERROR</v>
      </c>
      <c r="V500" s="177">
        <f t="shared" ca="1" si="21"/>
        <v>3160001</v>
      </c>
      <c r="W500" s="134" t="str">
        <f ca="1">IFERROR(IF(V500=0,0,VLOOKUP(SUBSTITUTE(VLOOKUP(V500,#REF!,MATCH("strItemName",#REF!,0),FALSE),"SUI_",""),#REF!,2,FALSE)),"ERROR")</f>
        <v>ERROR</v>
      </c>
      <c r="X500" s="177">
        <f t="shared" ca="1" si="21"/>
        <v>3160001</v>
      </c>
      <c r="Y500" s="134" t="str">
        <f ca="1">IFERROR(IF(X500=0,0,VLOOKUP(SUBSTITUTE(VLOOKUP(X500,#REF!,MATCH("strItemName",#REF!,0),FALSE),"SUI_",""),#REF!,2,FALSE)),"ERROR")</f>
        <v>ERROR</v>
      </c>
      <c r="Z500" s="177">
        <f t="shared" ca="1" si="21"/>
        <v>3160001</v>
      </c>
      <c r="AA500" s="134" t="str">
        <f ca="1">IFERROR(IF(Z500=0,0,VLOOKUP(SUBSTITUTE(VLOOKUP(Z500,#REF!,MATCH("strItemName",#REF!,0),FALSE),"SUI_",""),#REF!,2,FALSE)),"ERROR")</f>
        <v>ERROR</v>
      </c>
      <c r="AB500" s="177">
        <f t="shared" ca="1" si="21"/>
        <v>3160001</v>
      </c>
      <c r="AC500" s="134" t="str">
        <f ca="1">IFERROR(IF(AB500=0,0,VLOOKUP(SUBSTITUTE(VLOOKUP(AB500,#REF!,MATCH("strItemName",#REF!,0),FALSE),"SUI_",""),#REF!,2,FALSE)),"ERROR")</f>
        <v>ERROR</v>
      </c>
      <c r="AD500" s="88">
        <v>0</v>
      </c>
      <c r="AE500" s="134">
        <v>0</v>
      </c>
      <c r="AF500" s="49">
        <f ca="1">IFERROR(VLOOKUP($B500,INDIRECT(VLOOKUP($E500,보상!$S:$AA,2,FALSE)),MATCH(AF$6,INDIRECT(VLOOKUP($E500,보상!$S:$AA,3,FALSE)),0),FALSE),"ERROR")</f>
        <v>15</v>
      </c>
      <c r="AG500" s="22">
        <v>0</v>
      </c>
      <c r="AH500" s="22">
        <v>0</v>
      </c>
      <c r="AI500" s="22">
        <v>0</v>
      </c>
      <c r="AJ500" s="22" t="b">
        <v>0</v>
      </c>
      <c r="AK500" s="22">
        <v>0</v>
      </c>
      <c r="AL500" s="22">
        <v>0</v>
      </c>
    </row>
    <row r="501" spans="1:38" ht="16.5" customHeight="1" x14ac:dyDescent="0.3">
      <c r="A501" s="21">
        <f>COUNTIF(FtbReward_Quest!$B:$B,$B501)+COUNTIF(FtbReward_Mode!$B:$B,$B501)+COUNTIF(FtbReward_Content!$B:$B,$B501)-1</f>
        <v>0</v>
      </c>
      <c r="B501" s="49">
        <f t="shared" si="22"/>
        <v>41073031</v>
      </c>
      <c r="C501" s="120">
        <v>4107303</v>
      </c>
      <c r="D501" s="49" t="s">
        <v>1871</v>
      </c>
      <c r="E501" s="49" t="s">
        <v>1935</v>
      </c>
      <c r="F501" s="120">
        <f>COUNTIF($C$8:$C501,$C501)</f>
        <v>1</v>
      </c>
      <c r="G501" s="49" t="b">
        <v>0</v>
      </c>
      <c r="H501" s="49">
        <v>0</v>
      </c>
      <c r="I501" s="129">
        <f>IFERROR(IF(H501=0,0,VLOOKUP(VLOOKUP(H501,#REF!,MATCH("strMailTitleID",#REF!,0),FALSE),#REF!,2,FALSE)),"ERROR")</f>
        <v>0</v>
      </c>
      <c r="J501" s="176">
        <v>0</v>
      </c>
      <c r="K501" s="129">
        <f>IFERROR(IF(J501=0,0,VLOOKUP(VLOOKUP(J501,#REF!,MATCH("strMailTitleID",#REF!,0),FALSE),#REF!,2,FALSE)),"ERROR")</f>
        <v>0</v>
      </c>
      <c r="L501" s="49">
        <f ca="1">IFERROR(VLOOKUP($B501,INDIRECT(VLOOKUP($E501,보상!$S:$AA,2,FALSE)),MATCH(L$6,INDIRECT(VLOOKUP($E501,보상!$S:$AA,3,FALSE)),0),FALSE),"ERROR")</f>
        <v>450</v>
      </c>
      <c r="M501" s="49">
        <v>0</v>
      </c>
      <c r="N501" s="49">
        <v>0</v>
      </c>
      <c r="O501" s="49">
        <v>0</v>
      </c>
      <c r="P501" s="49" t="str">
        <f ca="1">IFERROR(VLOOKUP($B501,INDIRECT(VLOOKUP($E501,보상!$S:$AA,2,FALSE)),MATCH(P$6,INDIRECT(VLOOKUP($E501,보상!$S:$AA,3,FALSE)),0),FALSE),"ERROR")</f>
        <v>Gold</v>
      </c>
      <c r="Q501" s="49">
        <f ca="1">IFERROR(VLOOKUP($B501,INDIRECT(VLOOKUP($E501,보상!$S:$AA,2,FALSE)),MATCH(Q$6,INDIRECT(VLOOKUP($E501,보상!$S:$AA,3,FALSE)),0),FALSE),"ERROR")</f>
        <v>4500</v>
      </c>
      <c r="R501" s="49" t="b">
        <v>0</v>
      </c>
      <c r="S501" s="50" t="b">
        <v>0</v>
      </c>
      <c r="T501" s="50">
        <f ca="1">IFERROR(VLOOKUP($B501,INDIRECT(VLOOKUP($E501,보상!$S:$AA,2,FALSE)),MATCH(T$6,INDIRECT(VLOOKUP($E501,보상!$S:$AA,3,FALSE)),0),FALSE),"ERROR")</f>
        <v>3160001</v>
      </c>
      <c r="U501" s="134" t="str">
        <f ca="1">IFERROR(IF(T501=0,0,VLOOKUP(SUBSTITUTE(VLOOKUP(T501,#REF!,MATCH("strItemName",#REF!,0),FALSE),"SUI_",""),#REF!,2,FALSE)),"ERROR")</f>
        <v>ERROR</v>
      </c>
      <c r="V501" s="177">
        <f t="shared" ca="1" si="21"/>
        <v>3160001</v>
      </c>
      <c r="W501" s="134" t="str">
        <f ca="1">IFERROR(IF(V501=0,0,VLOOKUP(SUBSTITUTE(VLOOKUP(V501,#REF!,MATCH("strItemName",#REF!,0),FALSE),"SUI_",""),#REF!,2,FALSE)),"ERROR")</f>
        <v>ERROR</v>
      </c>
      <c r="X501" s="177">
        <f t="shared" ca="1" si="21"/>
        <v>3160001</v>
      </c>
      <c r="Y501" s="134" t="str">
        <f ca="1">IFERROR(IF(X501=0,0,VLOOKUP(SUBSTITUTE(VLOOKUP(X501,#REF!,MATCH("strItemName",#REF!,0),FALSE),"SUI_",""),#REF!,2,FALSE)),"ERROR")</f>
        <v>ERROR</v>
      </c>
      <c r="Z501" s="177">
        <f t="shared" ca="1" si="21"/>
        <v>3160001</v>
      </c>
      <c r="AA501" s="134" t="str">
        <f ca="1">IFERROR(IF(Z501=0,0,VLOOKUP(SUBSTITUTE(VLOOKUP(Z501,#REF!,MATCH("strItemName",#REF!,0),FALSE),"SUI_",""),#REF!,2,FALSE)),"ERROR")</f>
        <v>ERROR</v>
      </c>
      <c r="AB501" s="177">
        <f t="shared" ca="1" si="21"/>
        <v>3160001</v>
      </c>
      <c r="AC501" s="134" t="str">
        <f ca="1">IFERROR(IF(AB501=0,0,VLOOKUP(SUBSTITUTE(VLOOKUP(AB501,#REF!,MATCH("strItemName",#REF!,0),FALSE),"SUI_",""),#REF!,2,FALSE)),"ERROR")</f>
        <v>ERROR</v>
      </c>
      <c r="AD501" s="88">
        <v>0</v>
      </c>
      <c r="AE501" s="134">
        <v>0</v>
      </c>
      <c r="AF501" s="49">
        <f ca="1">IFERROR(VLOOKUP($B501,INDIRECT(VLOOKUP($E501,보상!$S:$AA,2,FALSE)),MATCH(AF$6,INDIRECT(VLOOKUP($E501,보상!$S:$AA,3,FALSE)),0),FALSE),"ERROR")</f>
        <v>20</v>
      </c>
      <c r="AG501" s="22">
        <v>0</v>
      </c>
      <c r="AH501" s="22">
        <v>0</v>
      </c>
      <c r="AI501" s="22">
        <v>0</v>
      </c>
      <c r="AJ501" s="22" t="b">
        <v>0</v>
      </c>
      <c r="AK501" s="22">
        <v>0</v>
      </c>
      <c r="AL501" s="22">
        <v>0</v>
      </c>
    </row>
    <row r="502" spans="1:38" ht="16.5" customHeight="1" x14ac:dyDescent="0.3">
      <c r="A502" s="21">
        <f>COUNTIF(FtbReward_Quest!$B:$B,$B502)+COUNTIF(FtbReward_Mode!$B:$B,$B502)+COUNTIF(FtbReward_Content!$B:$B,$B502)-1</f>
        <v>0</v>
      </c>
      <c r="B502" s="49">
        <f t="shared" si="22"/>
        <v>41073041</v>
      </c>
      <c r="C502" s="120">
        <v>4107304</v>
      </c>
      <c r="D502" s="49" t="s">
        <v>1871</v>
      </c>
      <c r="E502" s="49" t="s">
        <v>1935</v>
      </c>
      <c r="F502" s="120">
        <f>COUNTIF($C$8:$C502,$C502)</f>
        <v>1</v>
      </c>
      <c r="G502" s="49" t="b">
        <v>0</v>
      </c>
      <c r="H502" s="49">
        <v>0</v>
      </c>
      <c r="I502" s="129">
        <f>IFERROR(IF(H502=0,0,VLOOKUP(VLOOKUP(H502,#REF!,MATCH("strMailTitleID",#REF!,0),FALSE),#REF!,2,FALSE)),"ERROR")</f>
        <v>0</v>
      </c>
      <c r="J502" s="176">
        <v>0</v>
      </c>
      <c r="K502" s="129">
        <f>IFERROR(IF(J502=0,0,VLOOKUP(VLOOKUP(J502,#REF!,MATCH("strMailTitleID",#REF!,0),FALSE),#REF!,2,FALSE)),"ERROR")</f>
        <v>0</v>
      </c>
      <c r="L502" s="49">
        <f ca="1">IFERROR(VLOOKUP($B502,INDIRECT(VLOOKUP($E502,보상!$S:$AA,2,FALSE)),MATCH(L$6,INDIRECT(VLOOKUP($E502,보상!$S:$AA,3,FALSE)),0),FALSE),"ERROR")</f>
        <v>600</v>
      </c>
      <c r="M502" s="49">
        <v>0</v>
      </c>
      <c r="N502" s="49">
        <v>0</v>
      </c>
      <c r="O502" s="49">
        <v>0</v>
      </c>
      <c r="P502" s="49" t="str">
        <f ca="1">IFERROR(VLOOKUP($B502,INDIRECT(VLOOKUP($E502,보상!$S:$AA,2,FALSE)),MATCH(P$6,INDIRECT(VLOOKUP($E502,보상!$S:$AA,3,FALSE)),0),FALSE),"ERROR")</f>
        <v>Gold</v>
      </c>
      <c r="Q502" s="49">
        <f ca="1">IFERROR(VLOOKUP($B502,INDIRECT(VLOOKUP($E502,보상!$S:$AA,2,FALSE)),MATCH(Q$6,INDIRECT(VLOOKUP($E502,보상!$S:$AA,3,FALSE)),0),FALSE),"ERROR")</f>
        <v>6000</v>
      </c>
      <c r="R502" s="49" t="b">
        <v>0</v>
      </c>
      <c r="S502" s="50" t="b">
        <v>0</v>
      </c>
      <c r="T502" s="50">
        <f ca="1">IFERROR(VLOOKUP($B502,INDIRECT(VLOOKUP($E502,보상!$S:$AA,2,FALSE)),MATCH(T$6,INDIRECT(VLOOKUP($E502,보상!$S:$AA,3,FALSE)),0),FALSE),"ERROR")</f>
        <v>3160001</v>
      </c>
      <c r="U502" s="134" t="str">
        <f ca="1">IFERROR(IF(T502=0,0,VLOOKUP(SUBSTITUTE(VLOOKUP(T502,#REF!,MATCH("strItemName",#REF!,0),FALSE),"SUI_",""),#REF!,2,FALSE)),"ERROR")</f>
        <v>ERROR</v>
      </c>
      <c r="V502" s="177">
        <f t="shared" ca="1" si="21"/>
        <v>3160001</v>
      </c>
      <c r="W502" s="134" t="str">
        <f ca="1">IFERROR(IF(V502=0,0,VLOOKUP(SUBSTITUTE(VLOOKUP(V502,#REF!,MATCH("strItemName",#REF!,0),FALSE),"SUI_",""),#REF!,2,FALSE)),"ERROR")</f>
        <v>ERROR</v>
      </c>
      <c r="X502" s="177">
        <f t="shared" ca="1" si="21"/>
        <v>3160001</v>
      </c>
      <c r="Y502" s="134" t="str">
        <f ca="1">IFERROR(IF(X502=0,0,VLOOKUP(SUBSTITUTE(VLOOKUP(X502,#REF!,MATCH("strItemName",#REF!,0),FALSE),"SUI_",""),#REF!,2,FALSE)),"ERROR")</f>
        <v>ERROR</v>
      </c>
      <c r="Z502" s="177">
        <f t="shared" ca="1" si="21"/>
        <v>3160001</v>
      </c>
      <c r="AA502" s="134" t="str">
        <f ca="1">IFERROR(IF(Z502=0,0,VLOOKUP(SUBSTITUTE(VLOOKUP(Z502,#REF!,MATCH("strItemName",#REF!,0),FALSE),"SUI_",""),#REF!,2,FALSE)),"ERROR")</f>
        <v>ERROR</v>
      </c>
      <c r="AB502" s="177">
        <f t="shared" ca="1" si="21"/>
        <v>3160001</v>
      </c>
      <c r="AC502" s="134" t="str">
        <f ca="1">IFERROR(IF(AB502=0,0,VLOOKUP(SUBSTITUTE(VLOOKUP(AB502,#REF!,MATCH("strItemName",#REF!,0),FALSE),"SUI_",""),#REF!,2,FALSE)),"ERROR")</f>
        <v>ERROR</v>
      </c>
      <c r="AD502" s="88">
        <v>0</v>
      </c>
      <c r="AE502" s="134">
        <v>0</v>
      </c>
      <c r="AF502" s="49">
        <f ca="1">IFERROR(VLOOKUP($B502,INDIRECT(VLOOKUP($E502,보상!$S:$AA,2,FALSE)),MATCH(AF$6,INDIRECT(VLOOKUP($E502,보상!$S:$AA,3,FALSE)),0),FALSE),"ERROR")</f>
        <v>25</v>
      </c>
      <c r="AG502" s="22">
        <v>0</v>
      </c>
      <c r="AH502" s="22">
        <v>0</v>
      </c>
      <c r="AI502" s="22">
        <v>0</v>
      </c>
      <c r="AJ502" s="22" t="b">
        <v>0</v>
      </c>
      <c r="AK502" s="22">
        <v>0</v>
      </c>
      <c r="AL502" s="22">
        <v>0</v>
      </c>
    </row>
    <row r="503" spans="1:38" ht="16.5" customHeight="1" x14ac:dyDescent="0.3">
      <c r="A503" s="21">
        <f>COUNTIF(FtbReward_Quest!$B:$B,$B503)+COUNTIF(FtbReward_Mode!$B:$B,$B503)+COUNTIF(FtbReward_Content!$B:$B,$B503)-1</f>
        <v>0</v>
      </c>
      <c r="B503" s="49">
        <f t="shared" si="22"/>
        <v>41073051</v>
      </c>
      <c r="C503" s="120">
        <v>4107305</v>
      </c>
      <c r="D503" s="49" t="s">
        <v>1871</v>
      </c>
      <c r="E503" s="49" t="s">
        <v>1935</v>
      </c>
      <c r="F503" s="120">
        <f>COUNTIF($C$8:$C503,$C503)</f>
        <v>1</v>
      </c>
      <c r="G503" s="49" t="b">
        <v>0</v>
      </c>
      <c r="H503" s="49">
        <v>0</v>
      </c>
      <c r="I503" s="129">
        <f>IFERROR(IF(H503=0,0,VLOOKUP(VLOOKUP(H503,#REF!,MATCH("strMailTitleID",#REF!,0),FALSE),#REF!,2,FALSE)),"ERROR")</f>
        <v>0</v>
      </c>
      <c r="J503" s="176">
        <v>0</v>
      </c>
      <c r="K503" s="129">
        <f>IFERROR(IF(J503=0,0,VLOOKUP(VLOOKUP(J503,#REF!,MATCH("strMailTitleID",#REF!,0),FALSE),#REF!,2,FALSE)),"ERROR")</f>
        <v>0</v>
      </c>
      <c r="L503" s="49">
        <f ca="1">IFERROR(VLOOKUP($B503,INDIRECT(VLOOKUP($E503,보상!$S:$AA,2,FALSE)),MATCH(L$6,INDIRECT(VLOOKUP($E503,보상!$S:$AA,3,FALSE)),0),FALSE),"ERROR")</f>
        <v>750</v>
      </c>
      <c r="M503" s="49">
        <v>0</v>
      </c>
      <c r="N503" s="49">
        <v>0</v>
      </c>
      <c r="O503" s="49">
        <v>0</v>
      </c>
      <c r="P503" s="49" t="str">
        <f ca="1">IFERROR(VLOOKUP($B503,INDIRECT(VLOOKUP($E503,보상!$S:$AA,2,FALSE)),MATCH(P$6,INDIRECT(VLOOKUP($E503,보상!$S:$AA,3,FALSE)),0),FALSE),"ERROR")</f>
        <v>Gold</v>
      </c>
      <c r="Q503" s="49">
        <f ca="1">IFERROR(VLOOKUP($B503,INDIRECT(VLOOKUP($E503,보상!$S:$AA,2,FALSE)),MATCH(Q$6,INDIRECT(VLOOKUP($E503,보상!$S:$AA,3,FALSE)),0),FALSE),"ERROR")</f>
        <v>7500</v>
      </c>
      <c r="R503" s="49" t="b">
        <v>0</v>
      </c>
      <c r="S503" s="50" t="b">
        <v>0</v>
      </c>
      <c r="T503" s="50">
        <f ca="1">IFERROR(VLOOKUP($B503,INDIRECT(VLOOKUP($E503,보상!$S:$AA,2,FALSE)),MATCH(T$6,INDIRECT(VLOOKUP($E503,보상!$S:$AA,3,FALSE)),0),FALSE),"ERROR")</f>
        <v>3160001</v>
      </c>
      <c r="U503" s="134" t="str">
        <f ca="1">IFERROR(IF(T503=0,0,VLOOKUP(SUBSTITUTE(VLOOKUP(T503,#REF!,MATCH("strItemName",#REF!,0),FALSE),"SUI_",""),#REF!,2,FALSE)),"ERROR")</f>
        <v>ERROR</v>
      </c>
      <c r="V503" s="177">
        <f t="shared" ca="1" si="21"/>
        <v>3160001</v>
      </c>
      <c r="W503" s="134" t="str">
        <f ca="1">IFERROR(IF(V503=0,0,VLOOKUP(SUBSTITUTE(VLOOKUP(V503,#REF!,MATCH("strItemName",#REF!,0),FALSE),"SUI_",""),#REF!,2,FALSE)),"ERROR")</f>
        <v>ERROR</v>
      </c>
      <c r="X503" s="177">
        <f t="shared" ca="1" si="21"/>
        <v>3160001</v>
      </c>
      <c r="Y503" s="134" t="str">
        <f ca="1">IFERROR(IF(X503=0,0,VLOOKUP(SUBSTITUTE(VLOOKUP(X503,#REF!,MATCH("strItemName",#REF!,0),FALSE),"SUI_",""),#REF!,2,FALSE)),"ERROR")</f>
        <v>ERROR</v>
      </c>
      <c r="Z503" s="177">
        <f t="shared" ca="1" si="21"/>
        <v>3160001</v>
      </c>
      <c r="AA503" s="134" t="str">
        <f ca="1">IFERROR(IF(Z503=0,0,VLOOKUP(SUBSTITUTE(VLOOKUP(Z503,#REF!,MATCH("strItemName",#REF!,0),FALSE),"SUI_",""),#REF!,2,FALSE)),"ERROR")</f>
        <v>ERROR</v>
      </c>
      <c r="AB503" s="177">
        <f t="shared" ca="1" si="21"/>
        <v>3160001</v>
      </c>
      <c r="AC503" s="134" t="str">
        <f ca="1">IFERROR(IF(AB503=0,0,VLOOKUP(SUBSTITUTE(VLOOKUP(AB503,#REF!,MATCH("strItemName",#REF!,0),FALSE),"SUI_",""),#REF!,2,FALSE)),"ERROR")</f>
        <v>ERROR</v>
      </c>
      <c r="AD503" s="88">
        <v>0</v>
      </c>
      <c r="AE503" s="134">
        <v>0</v>
      </c>
      <c r="AF503" s="49">
        <f ca="1">IFERROR(VLOOKUP($B503,INDIRECT(VLOOKUP($E503,보상!$S:$AA,2,FALSE)),MATCH(AF$6,INDIRECT(VLOOKUP($E503,보상!$S:$AA,3,FALSE)),0),FALSE),"ERROR")</f>
        <v>30</v>
      </c>
      <c r="AG503" s="22">
        <v>0</v>
      </c>
      <c r="AH503" s="22">
        <v>0</v>
      </c>
      <c r="AI503" s="22">
        <v>0</v>
      </c>
      <c r="AJ503" s="22" t="b">
        <v>0</v>
      </c>
      <c r="AK503" s="22">
        <v>0</v>
      </c>
      <c r="AL503" s="22">
        <v>0</v>
      </c>
    </row>
    <row r="504" spans="1:38" ht="16.5" customHeight="1" x14ac:dyDescent="0.3">
      <c r="A504" s="21">
        <f>COUNTIF(FtbReward_Quest!$B:$B,$B504)+COUNTIF(FtbReward_Mode!$B:$B,$B504)+COUNTIF(FtbReward_Content!$B:$B,$B504)-1</f>
        <v>0</v>
      </c>
      <c r="B504" s="49">
        <f t="shared" si="22"/>
        <v>41073061</v>
      </c>
      <c r="C504" s="120">
        <v>4107306</v>
      </c>
      <c r="D504" s="49" t="s">
        <v>1871</v>
      </c>
      <c r="E504" s="49" t="s">
        <v>1935</v>
      </c>
      <c r="F504" s="120">
        <f>COUNTIF($C$8:$C504,$C504)</f>
        <v>1</v>
      </c>
      <c r="G504" s="49" t="b">
        <v>0</v>
      </c>
      <c r="H504" s="49">
        <v>0</v>
      </c>
      <c r="I504" s="129">
        <f>IFERROR(IF(H504=0,0,VLOOKUP(VLOOKUP(H504,#REF!,MATCH("strMailTitleID",#REF!,0),FALSE),#REF!,2,FALSE)),"ERROR")</f>
        <v>0</v>
      </c>
      <c r="J504" s="176">
        <v>0</v>
      </c>
      <c r="K504" s="129">
        <f>IFERROR(IF(J504=0,0,VLOOKUP(VLOOKUP(J504,#REF!,MATCH("strMailTitleID",#REF!,0),FALSE),#REF!,2,FALSE)),"ERROR")</f>
        <v>0</v>
      </c>
      <c r="L504" s="49">
        <f ca="1">IFERROR(VLOOKUP($B504,INDIRECT(VLOOKUP($E504,보상!$S:$AA,2,FALSE)),MATCH(L$6,INDIRECT(VLOOKUP($E504,보상!$S:$AA,3,FALSE)),0),FALSE),"ERROR")</f>
        <v>900</v>
      </c>
      <c r="M504" s="49">
        <v>0</v>
      </c>
      <c r="N504" s="49">
        <v>0</v>
      </c>
      <c r="O504" s="49">
        <v>0</v>
      </c>
      <c r="P504" s="49" t="str">
        <f ca="1">IFERROR(VLOOKUP($B504,INDIRECT(VLOOKUP($E504,보상!$S:$AA,2,FALSE)),MATCH(P$6,INDIRECT(VLOOKUP($E504,보상!$S:$AA,3,FALSE)),0),FALSE),"ERROR")</f>
        <v>Gold</v>
      </c>
      <c r="Q504" s="49">
        <f ca="1">IFERROR(VLOOKUP($B504,INDIRECT(VLOOKUP($E504,보상!$S:$AA,2,FALSE)),MATCH(Q$6,INDIRECT(VLOOKUP($E504,보상!$S:$AA,3,FALSE)),0),FALSE),"ERROR")</f>
        <v>9000</v>
      </c>
      <c r="R504" s="49" t="b">
        <v>0</v>
      </c>
      <c r="S504" s="50" t="b">
        <v>0</v>
      </c>
      <c r="T504" s="50">
        <f ca="1">IFERROR(VLOOKUP($B504,INDIRECT(VLOOKUP($E504,보상!$S:$AA,2,FALSE)),MATCH(T$6,INDIRECT(VLOOKUP($E504,보상!$S:$AA,3,FALSE)),0),FALSE),"ERROR")</f>
        <v>3160001</v>
      </c>
      <c r="U504" s="134" t="str">
        <f ca="1">IFERROR(IF(T504=0,0,VLOOKUP(SUBSTITUTE(VLOOKUP(T504,#REF!,MATCH("strItemName",#REF!,0),FALSE),"SUI_",""),#REF!,2,FALSE)),"ERROR")</f>
        <v>ERROR</v>
      </c>
      <c r="V504" s="177">
        <f t="shared" ca="1" si="21"/>
        <v>3160001</v>
      </c>
      <c r="W504" s="134" t="str">
        <f ca="1">IFERROR(IF(V504=0,0,VLOOKUP(SUBSTITUTE(VLOOKUP(V504,#REF!,MATCH("strItemName",#REF!,0),FALSE),"SUI_",""),#REF!,2,FALSE)),"ERROR")</f>
        <v>ERROR</v>
      </c>
      <c r="X504" s="177">
        <f t="shared" ca="1" si="21"/>
        <v>3160001</v>
      </c>
      <c r="Y504" s="134" t="str">
        <f ca="1">IFERROR(IF(X504=0,0,VLOOKUP(SUBSTITUTE(VLOOKUP(X504,#REF!,MATCH("strItemName",#REF!,0),FALSE),"SUI_",""),#REF!,2,FALSE)),"ERROR")</f>
        <v>ERROR</v>
      </c>
      <c r="Z504" s="177">
        <f t="shared" ca="1" si="21"/>
        <v>3160001</v>
      </c>
      <c r="AA504" s="134" t="str">
        <f ca="1">IFERROR(IF(Z504=0,0,VLOOKUP(SUBSTITUTE(VLOOKUP(Z504,#REF!,MATCH("strItemName",#REF!,0),FALSE),"SUI_",""),#REF!,2,FALSE)),"ERROR")</f>
        <v>ERROR</v>
      </c>
      <c r="AB504" s="177">
        <f t="shared" ca="1" si="21"/>
        <v>3160001</v>
      </c>
      <c r="AC504" s="134" t="str">
        <f ca="1">IFERROR(IF(AB504=0,0,VLOOKUP(SUBSTITUTE(VLOOKUP(AB504,#REF!,MATCH("strItemName",#REF!,0),FALSE),"SUI_",""),#REF!,2,FALSE)),"ERROR")</f>
        <v>ERROR</v>
      </c>
      <c r="AD504" s="88">
        <v>0</v>
      </c>
      <c r="AE504" s="134">
        <v>0</v>
      </c>
      <c r="AF504" s="49">
        <f ca="1">IFERROR(VLOOKUP($B504,INDIRECT(VLOOKUP($E504,보상!$S:$AA,2,FALSE)),MATCH(AF$6,INDIRECT(VLOOKUP($E504,보상!$S:$AA,3,FALSE)),0),FALSE),"ERROR")</f>
        <v>35</v>
      </c>
      <c r="AG504" s="22">
        <v>0</v>
      </c>
      <c r="AH504" s="22">
        <v>0</v>
      </c>
      <c r="AI504" s="22">
        <v>0</v>
      </c>
      <c r="AJ504" s="22" t="b">
        <v>0</v>
      </c>
      <c r="AK504" s="22">
        <v>0</v>
      </c>
      <c r="AL504" s="22">
        <v>0</v>
      </c>
    </row>
    <row r="505" spans="1:38" ht="16.5" customHeight="1" x14ac:dyDescent="0.3">
      <c r="A505" s="21">
        <f>COUNTIF(FtbReward_Quest!$B:$B,$B505)+COUNTIF(FtbReward_Mode!$B:$B,$B505)+COUNTIF(FtbReward_Content!$B:$B,$B505)-1</f>
        <v>0</v>
      </c>
      <c r="B505" s="49">
        <f t="shared" si="22"/>
        <v>41073071</v>
      </c>
      <c r="C505" s="120">
        <v>4107307</v>
      </c>
      <c r="D505" s="49" t="s">
        <v>1871</v>
      </c>
      <c r="E505" s="49" t="s">
        <v>1935</v>
      </c>
      <c r="F505" s="120">
        <f>COUNTIF($C$8:$C505,$C505)</f>
        <v>1</v>
      </c>
      <c r="G505" s="49" t="b">
        <v>0</v>
      </c>
      <c r="H505" s="49">
        <v>0</v>
      </c>
      <c r="I505" s="129">
        <f>IFERROR(IF(H505=0,0,VLOOKUP(VLOOKUP(H505,#REF!,MATCH("strMailTitleID",#REF!,0),FALSE),#REF!,2,FALSE)),"ERROR")</f>
        <v>0</v>
      </c>
      <c r="J505" s="176">
        <v>0</v>
      </c>
      <c r="K505" s="129">
        <f>IFERROR(IF(J505=0,0,VLOOKUP(VLOOKUP(J505,#REF!,MATCH("strMailTitleID",#REF!,0),FALSE),#REF!,2,FALSE)),"ERROR")</f>
        <v>0</v>
      </c>
      <c r="L505" s="49">
        <f ca="1">IFERROR(VLOOKUP($B505,INDIRECT(VLOOKUP($E505,보상!$S:$AA,2,FALSE)),MATCH(L$6,INDIRECT(VLOOKUP($E505,보상!$S:$AA,3,FALSE)),0),FALSE),"ERROR")</f>
        <v>1050</v>
      </c>
      <c r="M505" s="49">
        <v>0</v>
      </c>
      <c r="N505" s="49">
        <v>0</v>
      </c>
      <c r="O505" s="49">
        <v>0</v>
      </c>
      <c r="P505" s="49" t="str">
        <f ca="1">IFERROR(VLOOKUP($B505,INDIRECT(VLOOKUP($E505,보상!$S:$AA,2,FALSE)),MATCH(P$6,INDIRECT(VLOOKUP($E505,보상!$S:$AA,3,FALSE)),0),FALSE),"ERROR")</f>
        <v>Gold</v>
      </c>
      <c r="Q505" s="49">
        <f ca="1">IFERROR(VLOOKUP($B505,INDIRECT(VLOOKUP($E505,보상!$S:$AA,2,FALSE)),MATCH(Q$6,INDIRECT(VLOOKUP($E505,보상!$S:$AA,3,FALSE)),0),FALSE),"ERROR")</f>
        <v>10500</v>
      </c>
      <c r="R505" s="49" t="b">
        <v>0</v>
      </c>
      <c r="S505" s="50" t="b">
        <v>0</v>
      </c>
      <c r="T505" s="50">
        <f ca="1">IFERROR(VLOOKUP($B505,INDIRECT(VLOOKUP($E505,보상!$S:$AA,2,FALSE)),MATCH(T$6,INDIRECT(VLOOKUP($E505,보상!$S:$AA,3,FALSE)),0),FALSE),"ERROR")</f>
        <v>3160001</v>
      </c>
      <c r="U505" s="134" t="str">
        <f ca="1">IFERROR(IF(T505=0,0,VLOOKUP(SUBSTITUTE(VLOOKUP(T505,#REF!,MATCH("strItemName",#REF!,0),FALSE),"SUI_",""),#REF!,2,FALSE)),"ERROR")</f>
        <v>ERROR</v>
      </c>
      <c r="V505" s="177">
        <f t="shared" ca="1" si="21"/>
        <v>3160001</v>
      </c>
      <c r="W505" s="134" t="str">
        <f ca="1">IFERROR(IF(V505=0,0,VLOOKUP(SUBSTITUTE(VLOOKUP(V505,#REF!,MATCH("strItemName",#REF!,0),FALSE),"SUI_",""),#REF!,2,FALSE)),"ERROR")</f>
        <v>ERROR</v>
      </c>
      <c r="X505" s="177">
        <f t="shared" ca="1" si="21"/>
        <v>3160001</v>
      </c>
      <c r="Y505" s="134" t="str">
        <f ca="1">IFERROR(IF(X505=0,0,VLOOKUP(SUBSTITUTE(VLOOKUP(X505,#REF!,MATCH("strItemName",#REF!,0),FALSE),"SUI_",""),#REF!,2,FALSE)),"ERROR")</f>
        <v>ERROR</v>
      </c>
      <c r="Z505" s="177">
        <f t="shared" ca="1" si="21"/>
        <v>3160001</v>
      </c>
      <c r="AA505" s="134" t="str">
        <f ca="1">IFERROR(IF(Z505=0,0,VLOOKUP(SUBSTITUTE(VLOOKUP(Z505,#REF!,MATCH("strItemName",#REF!,0),FALSE),"SUI_",""),#REF!,2,FALSE)),"ERROR")</f>
        <v>ERROR</v>
      </c>
      <c r="AB505" s="177">
        <f t="shared" ca="1" si="21"/>
        <v>3160001</v>
      </c>
      <c r="AC505" s="134" t="str">
        <f ca="1">IFERROR(IF(AB505=0,0,VLOOKUP(SUBSTITUTE(VLOOKUP(AB505,#REF!,MATCH("strItemName",#REF!,0),FALSE),"SUI_",""),#REF!,2,FALSE)),"ERROR")</f>
        <v>ERROR</v>
      </c>
      <c r="AD505" s="88">
        <v>0</v>
      </c>
      <c r="AE505" s="134">
        <v>0</v>
      </c>
      <c r="AF505" s="49">
        <f ca="1">IFERROR(VLOOKUP($B505,INDIRECT(VLOOKUP($E505,보상!$S:$AA,2,FALSE)),MATCH(AF$6,INDIRECT(VLOOKUP($E505,보상!$S:$AA,3,FALSE)),0),FALSE),"ERROR")</f>
        <v>40</v>
      </c>
      <c r="AG505" s="22">
        <v>0</v>
      </c>
      <c r="AH505" s="22">
        <v>0</v>
      </c>
      <c r="AI505" s="22">
        <v>0</v>
      </c>
      <c r="AJ505" s="22" t="b">
        <v>0</v>
      </c>
      <c r="AK505" s="22">
        <v>0</v>
      </c>
      <c r="AL505" s="22">
        <v>0</v>
      </c>
    </row>
    <row r="506" spans="1:38" ht="16.5" customHeight="1" x14ac:dyDescent="0.3">
      <c r="A506" s="21">
        <f>COUNTIF(FtbReward_Quest!$B:$B,$B506)+COUNTIF(FtbReward_Mode!$B:$B,$B506)+COUNTIF(FtbReward_Content!$B:$B,$B506)-1</f>
        <v>0</v>
      </c>
      <c r="B506" s="49">
        <f t="shared" si="22"/>
        <v>41073081</v>
      </c>
      <c r="C506" s="120">
        <v>4107308</v>
      </c>
      <c r="D506" s="49" t="s">
        <v>1872</v>
      </c>
      <c r="E506" s="49" t="s">
        <v>1935</v>
      </c>
      <c r="F506" s="120">
        <f>COUNTIF($C$8:$C506,$C506)</f>
        <v>1</v>
      </c>
      <c r="G506" s="49" t="b">
        <v>0</v>
      </c>
      <c r="H506" s="49">
        <v>0</v>
      </c>
      <c r="I506" s="129">
        <f>IFERROR(IF(H506=0,0,VLOOKUP(VLOOKUP(H506,#REF!,MATCH("strMailTitleID",#REF!,0),FALSE),#REF!,2,FALSE)),"ERROR")</f>
        <v>0</v>
      </c>
      <c r="J506" s="176">
        <v>0</v>
      </c>
      <c r="K506" s="129">
        <f>IFERROR(IF(J506=0,0,VLOOKUP(VLOOKUP(J506,#REF!,MATCH("strMailTitleID",#REF!,0),FALSE),#REF!,2,FALSE)),"ERROR")</f>
        <v>0</v>
      </c>
      <c r="L506" s="49">
        <f ca="1">IFERROR(VLOOKUP($B506,INDIRECT(VLOOKUP($E506,보상!$S:$AA,2,FALSE)),MATCH(L$6,INDIRECT(VLOOKUP($E506,보상!$S:$AA,3,FALSE)),0),FALSE),"ERROR")</f>
        <v>1200</v>
      </c>
      <c r="M506" s="49">
        <v>0</v>
      </c>
      <c r="N506" s="49">
        <v>0</v>
      </c>
      <c r="O506" s="49">
        <v>0</v>
      </c>
      <c r="P506" s="49" t="str">
        <f ca="1">IFERROR(VLOOKUP($B506,INDIRECT(VLOOKUP($E506,보상!$S:$AA,2,FALSE)),MATCH(P$6,INDIRECT(VLOOKUP($E506,보상!$S:$AA,3,FALSE)),0),FALSE),"ERROR")</f>
        <v>Gold</v>
      </c>
      <c r="Q506" s="49">
        <f ca="1">IFERROR(VLOOKUP($B506,INDIRECT(VLOOKUP($E506,보상!$S:$AA,2,FALSE)),MATCH(Q$6,INDIRECT(VLOOKUP($E506,보상!$S:$AA,3,FALSE)),0),FALSE),"ERROR")</f>
        <v>12000</v>
      </c>
      <c r="R506" s="49" t="b">
        <v>0</v>
      </c>
      <c r="S506" s="50" t="b">
        <v>0</v>
      </c>
      <c r="T506" s="50">
        <f ca="1">IFERROR(VLOOKUP($B506,INDIRECT(VLOOKUP($E506,보상!$S:$AA,2,FALSE)),MATCH(T$6,INDIRECT(VLOOKUP($E506,보상!$S:$AA,3,FALSE)),0),FALSE),"ERROR")</f>
        <v>3160001</v>
      </c>
      <c r="U506" s="134" t="str">
        <f ca="1">IFERROR(IF(T506=0,0,VLOOKUP(SUBSTITUTE(VLOOKUP(T506,#REF!,MATCH("strItemName",#REF!,0),FALSE),"SUI_",""),#REF!,2,FALSE)),"ERROR")</f>
        <v>ERROR</v>
      </c>
      <c r="V506" s="177">
        <f t="shared" ca="1" si="21"/>
        <v>3160001</v>
      </c>
      <c r="W506" s="134" t="str">
        <f ca="1">IFERROR(IF(V506=0,0,VLOOKUP(SUBSTITUTE(VLOOKUP(V506,#REF!,MATCH("strItemName",#REF!,0),FALSE),"SUI_",""),#REF!,2,FALSE)),"ERROR")</f>
        <v>ERROR</v>
      </c>
      <c r="X506" s="177">
        <f t="shared" ca="1" si="21"/>
        <v>3160001</v>
      </c>
      <c r="Y506" s="134" t="str">
        <f ca="1">IFERROR(IF(X506=0,0,VLOOKUP(SUBSTITUTE(VLOOKUP(X506,#REF!,MATCH("strItemName",#REF!,0),FALSE),"SUI_",""),#REF!,2,FALSE)),"ERROR")</f>
        <v>ERROR</v>
      </c>
      <c r="Z506" s="177">
        <f t="shared" ca="1" si="21"/>
        <v>3160001</v>
      </c>
      <c r="AA506" s="134" t="str">
        <f ca="1">IFERROR(IF(Z506=0,0,VLOOKUP(SUBSTITUTE(VLOOKUP(Z506,#REF!,MATCH("strItemName",#REF!,0),FALSE),"SUI_",""),#REF!,2,FALSE)),"ERROR")</f>
        <v>ERROR</v>
      </c>
      <c r="AB506" s="177">
        <f t="shared" ca="1" si="21"/>
        <v>3160001</v>
      </c>
      <c r="AC506" s="134" t="str">
        <f ca="1">IFERROR(IF(AB506=0,0,VLOOKUP(SUBSTITUTE(VLOOKUP(AB506,#REF!,MATCH("strItemName",#REF!,0),FALSE),"SUI_",""),#REF!,2,FALSE)),"ERROR")</f>
        <v>ERROR</v>
      </c>
      <c r="AD506" s="88">
        <v>0</v>
      </c>
      <c r="AE506" s="134">
        <v>0</v>
      </c>
      <c r="AF506" s="49">
        <f ca="1">IFERROR(VLOOKUP($B506,INDIRECT(VLOOKUP($E506,보상!$S:$AA,2,FALSE)),MATCH(AF$6,INDIRECT(VLOOKUP($E506,보상!$S:$AA,3,FALSE)),0),FALSE),"ERROR")</f>
        <v>45</v>
      </c>
      <c r="AG506" s="22">
        <v>0</v>
      </c>
      <c r="AH506" s="22">
        <v>0</v>
      </c>
      <c r="AI506" s="22">
        <v>0</v>
      </c>
      <c r="AJ506" s="22" t="b">
        <v>0</v>
      </c>
      <c r="AK506" s="22">
        <v>0</v>
      </c>
      <c r="AL506" s="22">
        <v>0</v>
      </c>
    </row>
    <row r="507" spans="1:38" ht="16.5" customHeight="1" x14ac:dyDescent="0.3">
      <c r="A507" s="21">
        <f>COUNTIF(FtbReward_Quest!$B:$B,$B507)+COUNTIF(FtbReward_Mode!$B:$B,$B507)+COUNTIF(FtbReward_Content!$B:$B,$B507)-1</f>
        <v>0</v>
      </c>
      <c r="B507" s="49">
        <f t="shared" si="22"/>
        <v>41081011</v>
      </c>
      <c r="C507" s="120">
        <v>4108101</v>
      </c>
      <c r="D507" s="49" t="s">
        <v>1872</v>
      </c>
      <c r="E507" s="49" t="s">
        <v>1935</v>
      </c>
      <c r="F507" s="120">
        <f>COUNTIF($C$8:$C507,$C507)</f>
        <v>1</v>
      </c>
      <c r="G507" s="49" t="b">
        <v>0</v>
      </c>
      <c r="H507" s="49">
        <v>0</v>
      </c>
      <c r="I507" s="129">
        <f>IFERROR(IF(H507=0,0,VLOOKUP(VLOOKUP(H507,#REF!,MATCH("strMailTitleID",#REF!,0),FALSE),#REF!,2,FALSE)),"ERROR")</f>
        <v>0</v>
      </c>
      <c r="J507" s="176">
        <v>0</v>
      </c>
      <c r="K507" s="129">
        <f>IFERROR(IF(J507=0,0,VLOOKUP(VLOOKUP(J507,#REF!,MATCH("strMailTitleID",#REF!,0),FALSE),#REF!,2,FALSE)),"ERROR")</f>
        <v>0</v>
      </c>
      <c r="L507" s="49">
        <f ca="1">IFERROR(VLOOKUP($B507,INDIRECT(VLOOKUP($E507,보상!$S:$AA,2,FALSE)),MATCH(L$6,INDIRECT(VLOOKUP($E507,보상!$S:$AA,3,FALSE)),0),FALSE),"ERROR")</f>
        <v>150</v>
      </c>
      <c r="M507" s="49">
        <v>0</v>
      </c>
      <c r="N507" s="49">
        <v>0</v>
      </c>
      <c r="O507" s="49">
        <v>0</v>
      </c>
      <c r="P507" s="49" t="str">
        <f ca="1">IFERROR(VLOOKUP($B507,INDIRECT(VLOOKUP($E507,보상!$S:$AA,2,FALSE)),MATCH(P$6,INDIRECT(VLOOKUP($E507,보상!$S:$AA,3,FALSE)),0),FALSE),"ERROR")</f>
        <v>Gold</v>
      </c>
      <c r="Q507" s="49">
        <f ca="1">IFERROR(VLOOKUP($B507,INDIRECT(VLOOKUP($E507,보상!$S:$AA,2,FALSE)),MATCH(Q$6,INDIRECT(VLOOKUP($E507,보상!$S:$AA,3,FALSE)),0),FALSE),"ERROR")</f>
        <v>1500</v>
      </c>
      <c r="R507" s="49" t="b">
        <v>0</v>
      </c>
      <c r="S507" s="50" t="b">
        <v>0</v>
      </c>
      <c r="T507" s="50">
        <f ca="1">IFERROR(VLOOKUP($B507,INDIRECT(VLOOKUP($E507,보상!$S:$AA,2,FALSE)),MATCH(T$6,INDIRECT(VLOOKUP($E507,보상!$S:$AA,3,FALSE)),0),FALSE),"ERROR")</f>
        <v>4003031</v>
      </c>
      <c r="U507" s="134" t="str">
        <f ca="1">IFERROR(IF(T507=0,0,VLOOKUP(SUBSTITUTE(VLOOKUP(T507,#REF!,MATCH("strItemName",#REF!,0),FALSE),"SUI_",""),#REF!,2,FALSE)),"ERROR")</f>
        <v>ERROR</v>
      </c>
      <c r="V507" s="177">
        <f t="shared" ca="1" si="21"/>
        <v>4003031</v>
      </c>
      <c r="W507" s="134" t="str">
        <f ca="1">IFERROR(IF(V507=0,0,VLOOKUP(SUBSTITUTE(VLOOKUP(V507,#REF!,MATCH("strItemName",#REF!,0),FALSE),"SUI_",""),#REF!,2,FALSE)),"ERROR")</f>
        <v>ERROR</v>
      </c>
      <c r="X507" s="177">
        <f t="shared" ca="1" si="21"/>
        <v>4003031</v>
      </c>
      <c r="Y507" s="134" t="str">
        <f ca="1">IFERROR(IF(X507=0,0,VLOOKUP(SUBSTITUTE(VLOOKUP(X507,#REF!,MATCH("strItemName",#REF!,0),FALSE),"SUI_",""),#REF!,2,FALSE)),"ERROR")</f>
        <v>ERROR</v>
      </c>
      <c r="Z507" s="177">
        <f t="shared" ca="1" si="21"/>
        <v>4003031</v>
      </c>
      <c r="AA507" s="134" t="str">
        <f ca="1">IFERROR(IF(Z507=0,0,VLOOKUP(SUBSTITUTE(VLOOKUP(Z507,#REF!,MATCH("strItemName",#REF!,0),FALSE),"SUI_",""),#REF!,2,FALSE)),"ERROR")</f>
        <v>ERROR</v>
      </c>
      <c r="AB507" s="177">
        <f t="shared" ca="1" si="21"/>
        <v>4003031</v>
      </c>
      <c r="AC507" s="134" t="str">
        <f ca="1">IFERROR(IF(AB507=0,0,VLOOKUP(SUBSTITUTE(VLOOKUP(AB507,#REF!,MATCH("strItemName",#REF!,0),FALSE),"SUI_",""),#REF!,2,FALSE)),"ERROR")</f>
        <v>ERROR</v>
      </c>
      <c r="AD507" s="88">
        <v>0</v>
      </c>
      <c r="AE507" s="134">
        <v>0</v>
      </c>
      <c r="AF507" s="49">
        <f ca="1">IFERROR(VLOOKUP($B507,INDIRECT(VLOOKUP($E507,보상!$S:$AA,2,FALSE)),MATCH(AF$6,INDIRECT(VLOOKUP($E507,보상!$S:$AA,3,FALSE)),0),FALSE),"ERROR")</f>
        <v>1</v>
      </c>
      <c r="AG507" s="22">
        <v>0</v>
      </c>
      <c r="AH507" s="22">
        <v>0</v>
      </c>
      <c r="AI507" s="22">
        <v>0</v>
      </c>
      <c r="AJ507" s="22" t="b">
        <v>0</v>
      </c>
      <c r="AK507" s="22">
        <v>0</v>
      </c>
      <c r="AL507" s="22">
        <v>0</v>
      </c>
    </row>
    <row r="508" spans="1:38" ht="16.5" customHeight="1" x14ac:dyDescent="0.3">
      <c r="A508" s="21">
        <f>COUNTIF(FtbReward_Quest!$B:$B,$B508)+COUNTIF(FtbReward_Mode!$B:$B,$B508)+COUNTIF(FtbReward_Content!$B:$B,$B508)-1</f>
        <v>0</v>
      </c>
      <c r="B508" s="49">
        <f t="shared" si="22"/>
        <v>41081021</v>
      </c>
      <c r="C508" s="120">
        <v>4108102</v>
      </c>
      <c r="D508" s="49" t="s">
        <v>1872</v>
      </c>
      <c r="E508" s="49" t="s">
        <v>1935</v>
      </c>
      <c r="F508" s="120">
        <f>COUNTIF($C$8:$C508,$C508)</f>
        <v>1</v>
      </c>
      <c r="G508" s="49" t="b">
        <v>0</v>
      </c>
      <c r="H508" s="49">
        <v>0</v>
      </c>
      <c r="I508" s="129">
        <f>IFERROR(IF(H508=0,0,VLOOKUP(VLOOKUP(H508,#REF!,MATCH("strMailTitleID",#REF!,0),FALSE),#REF!,2,FALSE)),"ERROR")</f>
        <v>0</v>
      </c>
      <c r="J508" s="176">
        <v>0</v>
      </c>
      <c r="K508" s="129">
        <f>IFERROR(IF(J508=0,0,VLOOKUP(VLOOKUP(J508,#REF!,MATCH("strMailTitleID",#REF!,0),FALSE),#REF!,2,FALSE)),"ERROR")</f>
        <v>0</v>
      </c>
      <c r="L508" s="49">
        <f ca="1">IFERROR(VLOOKUP($B508,INDIRECT(VLOOKUP($E508,보상!$S:$AA,2,FALSE)),MATCH(L$6,INDIRECT(VLOOKUP($E508,보상!$S:$AA,3,FALSE)),0),FALSE),"ERROR")</f>
        <v>300</v>
      </c>
      <c r="M508" s="49">
        <v>0</v>
      </c>
      <c r="N508" s="49">
        <v>0</v>
      </c>
      <c r="O508" s="49">
        <v>0</v>
      </c>
      <c r="P508" s="49" t="str">
        <f ca="1">IFERROR(VLOOKUP($B508,INDIRECT(VLOOKUP($E508,보상!$S:$AA,2,FALSE)),MATCH(P$6,INDIRECT(VLOOKUP($E508,보상!$S:$AA,3,FALSE)),0),FALSE),"ERROR")</f>
        <v>Gold</v>
      </c>
      <c r="Q508" s="49">
        <f ca="1">IFERROR(VLOOKUP($B508,INDIRECT(VLOOKUP($E508,보상!$S:$AA,2,FALSE)),MATCH(Q$6,INDIRECT(VLOOKUP($E508,보상!$S:$AA,3,FALSE)),0),FALSE),"ERROR")</f>
        <v>3000</v>
      </c>
      <c r="R508" s="49" t="b">
        <v>0</v>
      </c>
      <c r="S508" s="50" t="b">
        <v>0</v>
      </c>
      <c r="T508" s="50">
        <f ca="1">IFERROR(VLOOKUP($B508,INDIRECT(VLOOKUP($E508,보상!$S:$AA,2,FALSE)),MATCH(T$6,INDIRECT(VLOOKUP($E508,보상!$S:$AA,3,FALSE)),0),FALSE),"ERROR")</f>
        <v>4003031</v>
      </c>
      <c r="U508" s="134" t="str">
        <f ca="1">IFERROR(IF(T508=0,0,VLOOKUP(SUBSTITUTE(VLOOKUP(T508,#REF!,MATCH("strItemName",#REF!,0),FALSE),"SUI_",""),#REF!,2,FALSE)),"ERROR")</f>
        <v>ERROR</v>
      </c>
      <c r="V508" s="177">
        <f t="shared" ca="1" si="21"/>
        <v>4003031</v>
      </c>
      <c r="W508" s="134" t="str">
        <f ca="1">IFERROR(IF(V508=0,0,VLOOKUP(SUBSTITUTE(VLOOKUP(V508,#REF!,MATCH("strItemName",#REF!,0),FALSE),"SUI_",""),#REF!,2,FALSE)),"ERROR")</f>
        <v>ERROR</v>
      </c>
      <c r="X508" s="177">
        <f t="shared" ca="1" si="21"/>
        <v>4003031</v>
      </c>
      <c r="Y508" s="134" t="str">
        <f ca="1">IFERROR(IF(X508=0,0,VLOOKUP(SUBSTITUTE(VLOOKUP(X508,#REF!,MATCH("strItemName",#REF!,0),FALSE),"SUI_",""),#REF!,2,FALSE)),"ERROR")</f>
        <v>ERROR</v>
      </c>
      <c r="Z508" s="177">
        <f t="shared" ca="1" si="21"/>
        <v>4003031</v>
      </c>
      <c r="AA508" s="134" t="str">
        <f ca="1">IFERROR(IF(Z508=0,0,VLOOKUP(SUBSTITUTE(VLOOKUP(Z508,#REF!,MATCH("strItemName",#REF!,0),FALSE),"SUI_",""),#REF!,2,FALSE)),"ERROR")</f>
        <v>ERROR</v>
      </c>
      <c r="AB508" s="177">
        <f t="shared" ca="1" si="21"/>
        <v>4003031</v>
      </c>
      <c r="AC508" s="134" t="str">
        <f ca="1">IFERROR(IF(AB508=0,0,VLOOKUP(SUBSTITUTE(VLOOKUP(AB508,#REF!,MATCH("strItemName",#REF!,0),FALSE),"SUI_",""),#REF!,2,FALSE)),"ERROR")</f>
        <v>ERROR</v>
      </c>
      <c r="AD508" s="88">
        <v>0</v>
      </c>
      <c r="AE508" s="134">
        <v>0</v>
      </c>
      <c r="AF508" s="49">
        <f ca="1">IFERROR(VLOOKUP($B508,INDIRECT(VLOOKUP($E508,보상!$S:$AA,2,FALSE)),MATCH(AF$6,INDIRECT(VLOOKUP($E508,보상!$S:$AA,3,FALSE)),0),FALSE),"ERROR")</f>
        <v>1</v>
      </c>
      <c r="AG508" s="22">
        <v>0</v>
      </c>
      <c r="AH508" s="22">
        <v>0</v>
      </c>
      <c r="AI508" s="22">
        <v>0</v>
      </c>
      <c r="AJ508" s="22" t="b">
        <v>0</v>
      </c>
      <c r="AK508" s="22">
        <v>0</v>
      </c>
      <c r="AL508" s="22">
        <v>0</v>
      </c>
    </row>
    <row r="509" spans="1:38" ht="16.5" customHeight="1" x14ac:dyDescent="0.3">
      <c r="A509" s="21">
        <f>COUNTIF(FtbReward_Quest!$B:$B,$B509)+COUNTIF(FtbReward_Mode!$B:$B,$B509)+COUNTIF(FtbReward_Content!$B:$B,$B509)-1</f>
        <v>0</v>
      </c>
      <c r="B509" s="49">
        <f t="shared" si="22"/>
        <v>41081031</v>
      </c>
      <c r="C509" s="120">
        <v>4108103</v>
      </c>
      <c r="D509" s="49" t="s">
        <v>1872</v>
      </c>
      <c r="E509" s="49" t="s">
        <v>1935</v>
      </c>
      <c r="F509" s="120">
        <f>COUNTIF($C$8:$C509,$C509)</f>
        <v>1</v>
      </c>
      <c r="G509" s="49" t="b">
        <v>0</v>
      </c>
      <c r="H509" s="49">
        <v>0</v>
      </c>
      <c r="I509" s="129">
        <f>IFERROR(IF(H509=0,0,VLOOKUP(VLOOKUP(H509,#REF!,MATCH("strMailTitleID",#REF!,0),FALSE),#REF!,2,FALSE)),"ERROR")</f>
        <v>0</v>
      </c>
      <c r="J509" s="176">
        <v>0</v>
      </c>
      <c r="K509" s="129">
        <f>IFERROR(IF(J509=0,0,VLOOKUP(VLOOKUP(J509,#REF!,MATCH("strMailTitleID",#REF!,0),FALSE),#REF!,2,FALSE)),"ERROR")</f>
        <v>0</v>
      </c>
      <c r="L509" s="49">
        <f ca="1">IFERROR(VLOOKUP($B509,INDIRECT(VLOOKUP($E509,보상!$S:$AA,2,FALSE)),MATCH(L$6,INDIRECT(VLOOKUP($E509,보상!$S:$AA,3,FALSE)),0),FALSE),"ERROR")</f>
        <v>450</v>
      </c>
      <c r="M509" s="49">
        <v>0</v>
      </c>
      <c r="N509" s="49">
        <v>0</v>
      </c>
      <c r="O509" s="49">
        <v>0</v>
      </c>
      <c r="P509" s="49" t="str">
        <f ca="1">IFERROR(VLOOKUP($B509,INDIRECT(VLOOKUP($E509,보상!$S:$AA,2,FALSE)),MATCH(P$6,INDIRECT(VLOOKUP($E509,보상!$S:$AA,3,FALSE)),0),FALSE),"ERROR")</f>
        <v>Gold</v>
      </c>
      <c r="Q509" s="49">
        <f ca="1">IFERROR(VLOOKUP($B509,INDIRECT(VLOOKUP($E509,보상!$S:$AA,2,FALSE)),MATCH(Q$6,INDIRECT(VLOOKUP($E509,보상!$S:$AA,3,FALSE)),0),FALSE),"ERROR")</f>
        <v>4500</v>
      </c>
      <c r="R509" s="49" t="b">
        <v>0</v>
      </c>
      <c r="S509" s="50" t="b">
        <v>0</v>
      </c>
      <c r="T509" s="50">
        <f ca="1">IFERROR(VLOOKUP($B509,INDIRECT(VLOOKUP($E509,보상!$S:$AA,2,FALSE)),MATCH(T$6,INDIRECT(VLOOKUP($E509,보상!$S:$AA,3,FALSE)),0),FALSE),"ERROR")</f>
        <v>4003031</v>
      </c>
      <c r="U509" s="134" t="str">
        <f ca="1">IFERROR(IF(T509=0,0,VLOOKUP(SUBSTITUTE(VLOOKUP(T509,#REF!,MATCH("strItemName",#REF!,0),FALSE),"SUI_",""),#REF!,2,FALSE)),"ERROR")</f>
        <v>ERROR</v>
      </c>
      <c r="V509" s="177">
        <f t="shared" ca="1" si="21"/>
        <v>4003031</v>
      </c>
      <c r="W509" s="134" t="str">
        <f ca="1">IFERROR(IF(V509=0,0,VLOOKUP(SUBSTITUTE(VLOOKUP(V509,#REF!,MATCH("strItemName",#REF!,0),FALSE),"SUI_",""),#REF!,2,FALSE)),"ERROR")</f>
        <v>ERROR</v>
      </c>
      <c r="X509" s="177">
        <f t="shared" ca="1" si="21"/>
        <v>4003031</v>
      </c>
      <c r="Y509" s="134" t="str">
        <f ca="1">IFERROR(IF(X509=0,0,VLOOKUP(SUBSTITUTE(VLOOKUP(X509,#REF!,MATCH("strItemName",#REF!,0),FALSE),"SUI_",""),#REF!,2,FALSE)),"ERROR")</f>
        <v>ERROR</v>
      </c>
      <c r="Z509" s="177">
        <f t="shared" ca="1" si="21"/>
        <v>4003031</v>
      </c>
      <c r="AA509" s="134" t="str">
        <f ca="1">IFERROR(IF(Z509=0,0,VLOOKUP(SUBSTITUTE(VLOOKUP(Z509,#REF!,MATCH("strItemName",#REF!,0),FALSE),"SUI_",""),#REF!,2,FALSE)),"ERROR")</f>
        <v>ERROR</v>
      </c>
      <c r="AB509" s="177">
        <f t="shared" ca="1" si="21"/>
        <v>4003031</v>
      </c>
      <c r="AC509" s="134" t="str">
        <f ca="1">IFERROR(IF(AB509=0,0,VLOOKUP(SUBSTITUTE(VLOOKUP(AB509,#REF!,MATCH("strItemName",#REF!,0),FALSE),"SUI_",""),#REF!,2,FALSE)),"ERROR")</f>
        <v>ERROR</v>
      </c>
      <c r="AD509" s="88">
        <v>0</v>
      </c>
      <c r="AE509" s="134">
        <v>0</v>
      </c>
      <c r="AF509" s="49">
        <f ca="1">IFERROR(VLOOKUP($B509,INDIRECT(VLOOKUP($E509,보상!$S:$AA,2,FALSE)),MATCH(AF$6,INDIRECT(VLOOKUP($E509,보상!$S:$AA,3,FALSE)),0),FALSE),"ERROR")</f>
        <v>1</v>
      </c>
      <c r="AG509" s="22">
        <v>0</v>
      </c>
      <c r="AH509" s="22">
        <v>0</v>
      </c>
      <c r="AI509" s="22">
        <v>0</v>
      </c>
      <c r="AJ509" s="22" t="b">
        <v>0</v>
      </c>
      <c r="AK509" s="22">
        <v>0</v>
      </c>
      <c r="AL509" s="22">
        <v>0</v>
      </c>
    </row>
    <row r="510" spans="1:38" ht="16.5" customHeight="1" x14ac:dyDescent="0.3">
      <c r="A510" s="21">
        <f>COUNTIF(FtbReward_Quest!$B:$B,$B510)+COUNTIF(FtbReward_Mode!$B:$B,$B510)+COUNTIF(FtbReward_Content!$B:$B,$B510)-1</f>
        <v>0</v>
      </c>
      <c r="B510" s="49">
        <f t="shared" si="22"/>
        <v>41081041</v>
      </c>
      <c r="C510" s="120">
        <v>4108104</v>
      </c>
      <c r="D510" s="49" t="s">
        <v>1872</v>
      </c>
      <c r="E510" s="49" t="s">
        <v>1935</v>
      </c>
      <c r="F510" s="120">
        <f>COUNTIF($C$8:$C510,$C510)</f>
        <v>1</v>
      </c>
      <c r="G510" s="49" t="b">
        <v>0</v>
      </c>
      <c r="H510" s="49">
        <v>0</v>
      </c>
      <c r="I510" s="129">
        <f>IFERROR(IF(H510=0,0,VLOOKUP(VLOOKUP(H510,#REF!,MATCH("strMailTitleID",#REF!,0),FALSE),#REF!,2,FALSE)),"ERROR")</f>
        <v>0</v>
      </c>
      <c r="J510" s="176">
        <v>0</v>
      </c>
      <c r="K510" s="129">
        <f>IFERROR(IF(J510=0,0,VLOOKUP(VLOOKUP(J510,#REF!,MATCH("strMailTitleID",#REF!,0),FALSE),#REF!,2,FALSE)),"ERROR")</f>
        <v>0</v>
      </c>
      <c r="L510" s="49">
        <f ca="1">IFERROR(VLOOKUP($B510,INDIRECT(VLOOKUP($E510,보상!$S:$AA,2,FALSE)),MATCH(L$6,INDIRECT(VLOOKUP($E510,보상!$S:$AA,3,FALSE)),0),FALSE),"ERROR")</f>
        <v>600</v>
      </c>
      <c r="M510" s="49">
        <v>0</v>
      </c>
      <c r="N510" s="49">
        <v>0</v>
      </c>
      <c r="O510" s="49">
        <v>0</v>
      </c>
      <c r="P510" s="49" t="str">
        <f ca="1">IFERROR(VLOOKUP($B510,INDIRECT(VLOOKUP($E510,보상!$S:$AA,2,FALSE)),MATCH(P$6,INDIRECT(VLOOKUP($E510,보상!$S:$AA,3,FALSE)),0),FALSE),"ERROR")</f>
        <v>Gold</v>
      </c>
      <c r="Q510" s="49">
        <f ca="1">IFERROR(VLOOKUP($B510,INDIRECT(VLOOKUP($E510,보상!$S:$AA,2,FALSE)),MATCH(Q$6,INDIRECT(VLOOKUP($E510,보상!$S:$AA,3,FALSE)),0),FALSE),"ERROR")</f>
        <v>6000</v>
      </c>
      <c r="R510" s="49" t="b">
        <v>0</v>
      </c>
      <c r="S510" s="50" t="b">
        <v>0</v>
      </c>
      <c r="T510" s="50">
        <f ca="1">IFERROR(VLOOKUP($B510,INDIRECT(VLOOKUP($E510,보상!$S:$AA,2,FALSE)),MATCH(T$6,INDIRECT(VLOOKUP($E510,보상!$S:$AA,3,FALSE)),0),FALSE),"ERROR")</f>
        <v>4003031</v>
      </c>
      <c r="U510" s="134" t="str">
        <f ca="1">IFERROR(IF(T510=0,0,VLOOKUP(SUBSTITUTE(VLOOKUP(T510,#REF!,MATCH("strItemName",#REF!,0),FALSE),"SUI_",""),#REF!,2,FALSE)),"ERROR")</f>
        <v>ERROR</v>
      </c>
      <c r="V510" s="177">
        <f t="shared" ca="1" si="21"/>
        <v>4003031</v>
      </c>
      <c r="W510" s="134" t="str">
        <f ca="1">IFERROR(IF(V510=0,0,VLOOKUP(SUBSTITUTE(VLOOKUP(V510,#REF!,MATCH("strItemName",#REF!,0),FALSE),"SUI_",""),#REF!,2,FALSE)),"ERROR")</f>
        <v>ERROR</v>
      </c>
      <c r="X510" s="177">
        <f t="shared" ca="1" si="21"/>
        <v>4003031</v>
      </c>
      <c r="Y510" s="134" t="str">
        <f ca="1">IFERROR(IF(X510=0,0,VLOOKUP(SUBSTITUTE(VLOOKUP(X510,#REF!,MATCH("strItemName",#REF!,0),FALSE),"SUI_",""),#REF!,2,FALSE)),"ERROR")</f>
        <v>ERROR</v>
      </c>
      <c r="Z510" s="177">
        <f t="shared" ca="1" si="21"/>
        <v>4003031</v>
      </c>
      <c r="AA510" s="134" t="str">
        <f ca="1">IFERROR(IF(Z510=0,0,VLOOKUP(SUBSTITUTE(VLOOKUP(Z510,#REF!,MATCH("strItemName",#REF!,0),FALSE),"SUI_",""),#REF!,2,FALSE)),"ERROR")</f>
        <v>ERROR</v>
      </c>
      <c r="AB510" s="177">
        <f t="shared" ca="1" si="21"/>
        <v>4003031</v>
      </c>
      <c r="AC510" s="134" t="str">
        <f ca="1">IFERROR(IF(AB510=0,0,VLOOKUP(SUBSTITUTE(VLOOKUP(AB510,#REF!,MATCH("strItemName",#REF!,0),FALSE),"SUI_",""),#REF!,2,FALSE)),"ERROR")</f>
        <v>ERROR</v>
      </c>
      <c r="AD510" s="88">
        <v>0</v>
      </c>
      <c r="AE510" s="134">
        <v>0</v>
      </c>
      <c r="AF510" s="49">
        <f ca="1">IFERROR(VLOOKUP($B510,INDIRECT(VLOOKUP($E510,보상!$S:$AA,2,FALSE)),MATCH(AF$6,INDIRECT(VLOOKUP($E510,보상!$S:$AA,3,FALSE)),0),FALSE),"ERROR")</f>
        <v>1</v>
      </c>
      <c r="AG510" s="22">
        <v>0</v>
      </c>
      <c r="AH510" s="22">
        <v>0</v>
      </c>
      <c r="AI510" s="22">
        <v>0</v>
      </c>
      <c r="AJ510" s="22" t="b">
        <v>0</v>
      </c>
      <c r="AK510" s="22">
        <v>0</v>
      </c>
      <c r="AL510" s="22">
        <v>0</v>
      </c>
    </row>
    <row r="511" spans="1:38" ht="16.5" customHeight="1" x14ac:dyDescent="0.3">
      <c r="A511" s="21">
        <f>COUNTIF(FtbReward_Quest!$B:$B,$B511)+COUNTIF(FtbReward_Mode!$B:$B,$B511)+COUNTIF(FtbReward_Content!$B:$B,$B511)-1</f>
        <v>0</v>
      </c>
      <c r="B511" s="49">
        <f t="shared" si="22"/>
        <v>41081051</v>
      </c>
      <c r="C511" s="120">
        <v>4108105</v>
      </c>
      <c r="D511" s="49" t="s">
        <v>1872</v>
      </c>
      <c r="E511" s="49" t="s">
        <v>1935</v>
      </c>
      <c r="F511" s="120">
        <f>COUNTIF($C$8:$C511,$C511)</f>
        <v>1</v>
      </c>
      <c r="G511" s="49" t="b">
        <v>0</v>
      </c>
      <c r="H511" s="49">
        <v>0</v>
      </c>
      <c r="I511" s="129">
        <f>IFERROR(IF(H511=0,0,VLOOKUP(VLOOKUP(H511,#REF!,MATCH("strMailTitleID",#REF!,0),FALSE),#REF!,2,FALSE)),"ERROR")</f>
        <v>0</v>
      </c>
      <c r="J511" s="176">
        <v>0</v>
      </c>
      <c r="K511" s="129">
        <f>IFERROR(IF(J511=0,0,VLOOKUP(VLOOKUP(J511,#REF!,MATCH("strMailTitleID",#REF!,0),FALSE),#REF!,2,FALSE)),"ERROR")</f>
        <v>0</v>
      </c>
      <c r="L511" s="49">
        <f ca="1">IFERROR(VLOOKUP($B511,INDIRECT(VLOOKUP($E511,보상!$S:$AA,2,FALSE)),MATCH(L$6,INDIRECT(VLOOKUP($E511,보상!$S:$AA,3,FALSE)),0),FALSE),"ERROR")</f>
        <v>750</v>
      </c>
      <c r="M511" s="49">
        <v>0</v>
      </c>
      <c r="N511" s="49">
        <v>0</v>
      </c>
      <c r="O511" s="49">
        <v>0</v>
      </c>
      <c r="P511" s="49" t="str">
        <f ca="1">IFERROR(VLOOKUP($B511,INDIRECT(VLOOKUP($E511,보상!$S:$AA,2,FALSE)),MATCH(P$6,INDIRECT(VLOOKUP($E511,보상!$S:$AA,3,FALSE)),0),FALSE),"ERROR")</f>
        <v>Gold</v>
      </c>
      <c r="Q511" s="49">
        <f ca="1">IFERROR(VLOOKUP($B511,INDIRECT(VLOOKUP($E511,보상!$S:$AA,2,FALSE)),MATCH(Q$6,INDIRECT(VLOOKUP($E511,보상!$S:$AA,3,FALSE)),0),FALSE),"ERROR")</f>
        <v>7500</v>
      </c>
      <c r="R511" s="49" t="b">
        <v>0</v>
      </c>
      <c r="S511" s="50" t="b">
        <v>0</v>
      </c>
      <c r="T511" s="50">
        <f ca="1">IFERROR(VLOOKUP($B511,INDIRECT(VLOOKUP($E511,보상!$S:$AA,2,FALSE)),MATCH(T$6,INDIRECT(VLOOKUP($E511,보상!$S:$AA,3,FALSE)),0),FALSE),"ERROR")</f>
        <v>4003031</v>
      </c>
      <c r="U511" s="134" t="str">
        <f ca="1">IFERROR(IF(T511=0,0,VLOOKUP(SUBSTITUTE(VLOOKUP(T511,#REF!,MATCH("strItemName",#REF!,0),FALSE),"SUI_",""),#REF!,2,FALSE)),"ERROR")</f>
        <v>ERROR</v>
      </c>
      <c r="V511" s="177">
        <f t="shared" ca="1" si="21"/>
        <v>4003031</v>
      </c>
      <c r="W511" s="134" t="str">
        <f ca="1">IFERROR(IF(V511=0,0,VLOOKUP(SUBSTITUTE(VLOOKUP(V511,#REF!,MATCH("strItemName",#REF!,0),FALSE),"SUI_",""),#REF!,2,FALSE)),"ERROR")</f>
        <v>ERROR</v>
      </c>
      <c r="X511" s="177">
        <f t="shared" ca="1" si="21"/>
        <v>4003031</v>
      </c>
      <c r="Y511" s="134" t="str">
        <f ca="1">IFERROR(IF(X511=0,0,VLOOKUP(SUBSTITUTE(VLOOKUP(X511,#REF!,MATCH("strItemName",#REF!,0),FALSE),"SUI_",""),#REF!,2,FALSE)),"ERROR")</f>
        <v>ERROR</v>
      </c>
      <c r="Z511" s="177">
        <f t="shared" ca="1" si="21"/>
        <v>4003031</v>
      </c>
      <c r="AA511" s="134" t="str">
        <f ca="1">IFERROR(IF(Z511=0,0,VLOOKUP(SUBSTITUTE(VLOOKUP(Z511,#REF!,MATCH("strItemName",#REF!,0),FALSE),"SUI_",""),#REF!,2,FALSE)),"ERROR")</f>
        <v>ERROR</v>
      </c>
      <c r="AB511" s="177">
        <f t="shared" ca="1" si="21"/>
        <v>4003031</v>
      </c>
      <c r="AC511" s="134" t="str">
        <f ca="1">IFERROR(IF(AB511=0,0,VLOOKUP(SUBSTITUTE(VLOOKUP(AB511,#REF!,MATCH("strItemName",#REF!,0),FALSE),"SUI_",""),#REF!,2,FALSE)),"ERROR")</f>
        <v>ERROR</v>
      </c>
      <c r="AD511" s="88">
        <v>0</v>
      </c>
      <c r="AE511" s="134">
        <v>0</v>
      </c>
      <c r="AF511" s="49">
        <f ca="1">IFERROR(VLOOKUP($B511,INDIRECT(VLOOKUP($E511,보상!$S:$AA,2,FALSE)),MATCH(AF$6,INDIRECT(VLOOKUP($E511,보상!$S:$AA,3,FALSE)),0),FALSE),"ERROR")</f>
        <v>1</v>
      </c>
      <c r="AG511" s="22">
        <v>0</v>
      </c>
      <c r="AH511" s="22">
        <v>0</v>
      </c>
      <c r="AI511" s="22">
        <v>0</v>
      </c>
      <c r="AJ511" s="22" t="b">
        <v>0</v>
      </c>
      <c r="AK511" s="22">
        <v>0</v>
      </c>
      <c r="AL511" s="22">
        <v>0</v>
      </c>
    </row>
    <row r="512" spans="1:38" ht="16.5" customHeight="1" x14ac:dyDescent="0.3">
      <c r="A512" s="21">
        <f>COUNTIF(FtbReward_Quest!$B:$B,$B512)+COUNTIF(FtbReward_Mode!$B:$B,$B512)+COUNTIF(FtbReward_Content!$B:$B,$B512)-1</f>
        <v>0</v>
      </c>
      <c r="B512" s="49">
        <f t="shared" si="22"/>
        <v>41081061</v>
      </c>
      <c r="C512" s="120">
        <v>4108106</v>
      </c>
      <c r="D512" s="49" t="s">
        <v>1872</v>
      </c>
      <c r="E512" s="49" t="s">
        <v>1935</v>
      </c>
      <c r="F512" s="120">
        <f>COUNTIF($C$8:$C512,$C512)</f>
        <v>1</v>
      </c>
      <c r="G512" s="49" t="b">
        <v>0</v>
      </c>
      <c r="H512" s="49">
        <v>0</v>
      </c>
      <c r="I512" s="129">
        <f>IFERROR(IF(H512=0,0,VLOOKUP(VLOOKUP(H512,#REF!,MATCH("strMailTitleID",#REF!,0),FALSE),#REF!,2,FALSE)),"ERROR")</f>
        <v>0</v>
      </c>
      <c r="J512" s="176">
        <v>0</v>
      </c>
      <c r="K512" s="129">
        <f>IFERROR(IF(J512=0,0,VLOOKUP(VLOOKUP(J512,#REF!,MATCH("strMailTitleID",#REF!,0),FALSE),#REF!,2,FALSE)),"ERROR")</f>
        <v>0</v>
      </c>
      <c r="L512" s="49">
        <f ca="1">IFERROR(VLOOKUP($B512,INDIRECT(VLOOKUP($E512,보상!$S:$AA,2,FALSE)),MATCH(L$6,INDIRECT(VLOOKUP($E512,보상!$S:$AA,3,FALSE)),0),FALSE),"ERROR")</f>
        <v>900</v>
      </c>
      <c r="M512" s="49">
        <v>0</v>
      </c>
      <c r="N512" s="49">
        <v>0</v>
      </c>
      <c r="O512" s="49">
        <v>0</v>
      </c>
      <c r="P512" s="49" t="str">
        <f ca="1">IFERROR(VLOOKUP($B512,INDIRECT(VLOOKUP($E512,보상!$S:$AA,2,FALSE)),MATCH(P$6,INDIRECT(VLOOKUP($E512,보상!$S:$AA,3,FALSE)),0),FALSE),"ERROR")</f>
        <v>Gold</v>
      </c>
      <c r="Q512" s="49">
        <f ca="1">IFERROR(VLOOKUP($B512,INDIRECT(VLOOKUP($E512,보상!$S:$AA,2,FALSE)),MATCH(Q$6,INDIRECT(VLOOKUP($E512,보상!$S:$AA,3,FALSE)),0),FALSE),"ERROR")</f>
        <v>9000</v>
      </c>
      <c r="R512" s="49" t="b">
        <v>0</v>
      </c>
      <c r="S512" s="50" t="b">
        <v>0</v>
      </c>
      <c r="T512" s="50">
        <f ca="1">IFERROR(VLOOKUP($B512,INDIRECT(VLOOKUP($E512,보상!$S:$AA,2,FALSE)),MATCH(T$6,INDIRECT(VLOOKUP($E512,보상!$S:$AA,3,FALSE)),0),FALSE),"ERROR")</f>
        <v>4003031</v>
      </c>
      <c r="U512" s="134" t="str">
        <f ca="1">IFERROR(IF(T512=0,0,VLOOKUP(SUBSTITUTE(VLOOKUP(T512,#REF!,MATCH("strItemName",#REF!,0),FALSE),"SUI_",""),#REF!,2,FALSE)),"ERROR")</f>
        <v>ERROR</v>
      </c>
      <c r="V512" s="177">
        <f t="shared" ca="1" si="21"/>
        <v>4003031</v>
      </c>
      <c r="W512" s="134" t="str">
        <f ca="1">IFERROR(IF(V512=0,0,VLOOKUP(SUBSTITUTE(VLOOKUP(V512,#REF!,MATCH("strItemName",#REF!,0),FALSE),"SUI_",""),#REF!,2,FALSE)),"ERROR")</f>
        <v>ERROR</v>
      </c>
      <c r="X512" s="177">
        <f t="shared" ca="1" si="21"/>
        <v>4003031</v>
      </c>
      <c r="Y512" s="134" t="str">
        <f ca="1">IFERROR(IF(X512=0,0,VLOOKUP(SUBSTITUTE(VLOOKUP(X512,#REF!,MATCH("strItemName",#REF!,0),FALSE),"SUI_",""),#REF!,2,FALSE)),"ERROR")</f>
        <v>ERROR</v>
      </c>
      <c r="Z512" s="177">
        <f t="shared" ca="1" si="21"/>
        <v>4003031</v>
      </c>
      <c r="AA512" s="134" t="str">
        <f ca="1">IFERROR(IF(Z512=0,0,VLOOKUP(SUBSTITUTE(VLOOKUP(Z512,#REF!,MATCH("strItemName",#REF!,0),FALSE),"SUI_",""),#REF!,2,FALSE)),"ERROR")</f>
        <v>ERROR</v>
      </c>
      <c r="AB512" s="177">
        <f t="shared" ca="1" si="21"/>
        <v>4003031</v>
      </c>
      <c r="AC512" s="134" t="str">
        <f ca="1">IFERROR(IF(AB512=0,0,VLOOKUP(SUBSTITUTE(VLOOKUP(AB512,#REF!,MATCH("strItemName",#REF!,0),FALSE),"SUI_",""),#REF!,2,FALSE)),"ERROR")</f>
        <v>ERROR</v>
      </c>
      <c r="AD512" s="88">
        <v>0</v>
      </c>
      <c r="AE512" s="134">
        <v>0</v>
      </c>
      <c r="AF512" s="49">
        <f ca="1">IFERROR(VLOOKUP($B512,INDIRECT(VLOOKUP($E512,보상!$S:$AA,2,FALSE)),MATCH(AF$6,INDIRECT(VLOOKUP($E512,보상!$S:$AA,3,FALSE)),0),FALSE),"ERROR")</f>
        <v>1</v>
      </c>
      <c r="AG512" s="22">
        <v>0</v>
      </c>
      <c r="AH512" s="22">
        <v>0</v>
      </c>
      <c r="AI512" s="22">
        <v>0</v>
      </c>
      <c r="AJ512" s="22" t="b">
        <v>0</v>
      </c>
      <c r="AK512" s="22">
        <v>0</v>
      </c>
      <c r="AL512" s="22">
        <v>0</v>
      </c>
    </row>
    <row r="513" spans="1:38" ht="16.5" customHeight="1" x14ac:dyDescent="0.3">
      <c r="A513" s="21">
        <f>COUNTIF(FtbReward_Quest!$B:$B,$B513)+COUNTIF(FtbReward_Mode!$B:$B,$B513)+COUNTIF(FtbReward_Content!$B:$B,$B513)-1</f>
        <v>0</v>
      </c>
      <c r="B513" s="49">
        <f t="shared" si="22"/>
        <v>41091011</v>
      </c>
      <c r="C513" s="120">
        <v>4109101</v>
      </c>
      <c r="D513" s="49" t="s">
        <v>1872</v>
      </c>
      <c r="E513" s="49" t="s">
        <v>1935</v>
      </c>
      <c r="F513" s="120">
        <f>COUNTIF($C$8:$C513,$C513)</f>
        <v>1</v>
      </c>
      <c r="G513" s="49" t="b">
        <v>0</v>
      </c>
      <c r="H513" s="49">
        <v>0</v>
      </c>
      <c r="I513" s="129">
        <f>IFERROR(IF(H513=0,0,VLOOKUP(VLOOKUP(H513,#REF!,MATCH("strMailTitleID",#REF!,0),FALSE),#REF!,2,FALSE)),"ERROR")</f>
        <v>0</v>
      </c>
      <c r="J513" s="176">
        <v>0</v>
      </c>
      <c r="K513" s="129">
        <f>IFERROR(IF(J513=0,0,VLOOKUP(VLOOKUP(J513,#REF!,MATCH("strMailTitleID",#REF!,0),FALSE),#REF!,2,FALSE)),"ERROR")</f>
        <v>0</v>
      </c>
      <c r="L513" s="49">
        <f ca="1">IFERROR(VLOOKUP($B513,INDIRECT(VLOOKUP($E513,보상!$S:$AA,2,FALSE)),MATCH(L$6,INDIRECT(VLOOKUP($E513,보상!$S:$AA,3,FALSE)),0),FALSE),"ERROR")</f>
        <v>150</v>
      </c>
      <c r="M513" s="49">
        <v>0</v>
      </c>
      <c r="N513" s="49">
        <v>0</v>
      </c>
      <c r="O513" s="49">
        <v>0</v>
      </c>
      <c r="P513" s="49" t="str">
        <f ca="1">IFERROR(VLOOKUP($B513,INDIRECT(VLOOKUP($E513,보상!$S:$AA,2,FALSE)),MATCH(P$6,INDIRECT(VLOOKUP($E513,보상!$S:$AA,3,FALSE)),0),FALSE),"ERROR")</f>
        <v>Gold</v>
      </c>
      <c r="Q513" s="49">
        <f ca="1">IFERROR(VLOOKUP($B513,INDIRECT(VLOOKUP($E513,보상!$S:$AA,2,FALSE)),MATCH(Q$6,INDIRECT(VLOOKUP($E513,보상!$S:$AA,3,FALSE)),0),FALSE),"ERROR")</f>
        <v>1500</v>
      </c>
      <c r="R513" s="49" t="b">
        <v>0</v>
      </c>
      <c r="S513" s="50" t="b">
        <v>0</v>
      </c>
      <c r="T513" s="50">
        <f ca="1">IFERROR(VLOOKUP($B513,INDIRECT(VLOOKUP($E513,보상!$S:$AA,2,FALSE)),MATCH(T$6,INDIRECT(VLOOKUP($E513,보상!$S:$AA,3,FALSE)),0),FALSE),"ERROR")</f>
        <v>4001021</v>
      </c>
      <c r="U513" s="134" t="str">
        <f ca="1">IFERROR(IF(T513=0,0,VLOOKUP(SUBSTITUTE(VLOOKUP(T513,#REF!,MATCH("strItemName",#REF!,0),FALSE),"SUI_",""),#REF!,2,FALSE)),"ERROR")</f>
        <v>ERROR</v>
      </c>
      <c r="V513" s="177">
        <f t="shared" ca="1" si="21"/>
        <v>4001021</v>
      </c>
      <c r="W513" s="134" t="str">
        <f ca="1">IFERROR(IF(V513=0,0,VLOOKUP(SUBSTITUTE(VLOOKUP(V513,#REF!,MATCH("strItemName",#REF!,0),FALSE),"SUI_",""),#REF!,2,FALSE)),"ERROR")</f>
        <v>ERROR</v>
      </c>
      <c r="X513" s="177">
        <f t="shared" ca="1" si="21"/>
        <v>4001021</v>
      </c>
      <c r="Y513" s="134" t="str">
        <f ca="1">IFERROR(IF(X513=0,0,VLOOKUP(SUBSTITUTE(VLOOKUP(X513,#REF!,MATCH("strItemName",#REF!,0),FALSE),"SUI_",""),#REF!,2,FALSE)),"ERROR")</f>
        <v>ERROR</v>
      </c>
      <c r="Z513" s="177">
        <f t="shared" ca="1" si="21"/>
        <v>4001021</v>
      </c>
      <c r="AA513" s="134" t="str">
        <f ca="1">IFERROR(IF(Z513=0,0,VLOOKUP(SUBSTITUTE(VLOOKUP(Z513,#REF!,MATCH("strItemName",#REF!,0),FALSE),"SUI_",""),#REF!,2,FALSE)),"ERROR")</f>
        <v>ERROR</v>
      </c>
      <c r="AB513" s="177">
        <f t="shared" ca="1" si="21"/>
        <v>4001021</v>
      </c>
      <c r="AC513" s="134" t="str">
        <f ca="1">IFERROR(IF(AB513=0,0,VLOOKUP(SUBSTITUTE(VLOOKUP(AB513,#REF!,MATCH("strItemName",#REF!,0),FALSE),"SUI_",""),#REF!,2,FALSE)),"ERROR")</f>
        <v>ERROR</v>
      </c>
      <c r="AD513" s="88">
        <v>0</v>
      </c>
      <c r="AE513" s="134">
        <v>0</v>
      </c>
      <c r="AF513" s="49">
        <f ca="1">IFERROR(VLOOKUP($B513,INDIRECT(VLOOKUP($E513,보상!$S:$AA,2,FALSE)),MATCH(AF$6,INDIRECT(VLOOKUP($E513,보상!$S:$AA,3,FALSE)),0),FALSE),"ERROR")</f>
        <v>1</v>
      </c>
      <c r="AG513" s="22">
        <v>0</v>
      </c>
      <c r="AH513" s="22">
        <v>0</v>
      </c>
      <c r="AI513" s="22">
        <v>0</v>
      </c>
      <c r="AJ513" s="22" t="b">
        <v>0</v>
      </c>
      <c r="AK513" s="22">
        <v>0</v>
      </c>
      <c r="AL513" s="22">
        <v>0</v>
      </c>
    </row>
    <row r="514" spans="1:38" ht="16.5" customHeight="1" x14ac:dyDescent="0.3">
      <c r="A514" s="21">
        <f>COUNTIF(FtbReward_Quest!$B:$B,$B514)+COUNTIF(FtbReward_Mode!$B:$B,$B514)+COUNTIF(FtbReward_Content!$B:$B,$B514)-1</f>
        <v>0</v>
      </c>
      <c r="B514" s="49">
        <f t="shared" si="22"/>
        <v>41091021</v>
      </c>
      <c r="C514" s="120">
        <v>4109102</v>
      </c>
      <c r="D514" s="49" t="s">
        <v>1872</v>
      </c>
      <c r="E514" s="49" t="s">
        <v>1935</v>
      </c>
      <c r="F514" s="120">
        <f>COUNTIF($C$8:$C514,$C514)</f>
        <v>1</v>
      </c>
      <c r="G514" s="49" t="b">
        <v>0</v>
      </c>
      <c r="H514" s="49">
        <v>0</v>
      </c>
      <c r="I514" s="129">
        <f>IFERROR(IF(H514=0,0,VLOOKUP(VLOOKUP(H514,#REF!,MATCH("strMailTitleID",#REF!,0),FALSE),#REF!,2,FALSE)),"ERROR")</f>
        <v>0</v>
      </c>
      <c r="J514" s="176">
        <v>0</v>
      </c>
      <c r="K514" s="129">
        <f>IFERROR(IF(J514=0,0,VLOOKUP(VLOOKUP(J514,#REF!,MATCH("strMailTitleID",#REF!,0),FALSE),#REF!,2,FALSE)),"ERROR")</f>
        <v>0</v>
      </c>
      <c r="L514" s="49">
        <f ca="1">IFERROR(VLOOKUP($B514,INDIRECT(VLOOKUP($E514,보상!$S:$AA,2,FALSE)),MATCH(L$6,INDIRECT(VLOOKUP($E514,보상!$S:$AA,3,FALSE)),0),FALSE),"ERROR")</f>
        <v>300</v>
      </c>
      <c r="M514" s="49">
        <v>0</v>
      </c>
      <c r="N514" s="49">
        <v>0</v>
      </c>
      <c r="O514" s="49">
        <v>0</v>
      </c>
      <c r="P514" s="49" t="str">
        <f ca="1">IFERROR(VLOOKUP($B514,INDIRECT(VLOOKUP($E514,보상!$S:$AA,2,FALSE)),MATCH(P$6,INDIRECT(VLOOKUP($E514,보상!$S:$AA,3,FALSE)),0),FALSE),"ERROR")</f>
        <v>Gold</v>
      </c>
      <c r="Q514" s="49">
        <f ca="1">IFERROR(VLOOKUP($B514,INDIRECT(VLOOKUP($E514,보상!$S:$AA,2,FALSE)),MATCH(Q$6,INDIRECT(VLOOKUP($E514,보상!$S:$AA,3,FALSE)),0),FALSE),"ERROR")</f>
        <v>3000</v>
      </c>
      <c r="R514" s="49" t="b">
        <v>0</v>
      </c>
      <c r="S514" s="50" t="b">
        <v>0</v>
      </c>
      <c r="T514" s="50">
        <f ca="1">IFERROR(VLOOKUP($B514,INDIRECT(VLOOKUP($E514,보상!$S:$AA,2,FALSE)),MATCH(T$6,INDIRECT(VLOOKUP($E514,보상!$S:$AA,3,FALSE)),0),FALSE),"ERROR")</f>
        <v>4002021</v>
      </c>
      <c r="U514" s="134" t="str">
        <f ca="1">IFERROR(IF(T514=0,0,VLOOKUP(SUBSTITUTE(VLOOKUP(T514,#REF!,MATCH("strItemName",#REF!,0),FALSE),"SUI_",""),#REF!,2,FALSE)),"ERROR")</f>
        <v>ERROR</v>
      </c>
      <c r="V514" s="177">
        <f t="shared" ca="1" si="21"/>
        <v>4002021</v>
      </c>
      <c r="W514" s="134" t="str">
        <f ca="1">IFERROR(IF(V514=0,0,VLOOKUP(SUBSTITUTE(VLOOKUP(V514,#REF!,MATCH("strItemName",#REF!,0),FALSE),"SUI_",""),#REF!,2,FALSE)),"ERROR")</f>
        <v>ERROR</v>
      </c>
      <c r="X514" s="177">
        <f t="shared" ca="1" si="21"/>
        <v>4002021</v>
      </c>
      <c r="Y514" s="134" t="str">
        <f ca="1">IFERROR(IF(X514=0,0,VLOOKUP(SUBSTITUTE(VLOOKUP(X514,#REF!,MATCH("strItemName",#REF!,0),FALSE),"SUI_",""),#REF!,2,FALSE)),"ERROR")</f>
        <v>ERROR</v>
      </c>
      <c r="Z514" s="177">
        <f t="shared" ca="1" si="21"/>
        <v>4002021</v>
      </c>
      <c r="AA514" s="134" t="str">
        <f ca="1">IFERROR(IF(Z514=0,0,VLOOKUP(SUBSTITUTE(VLOOKUP(Z514,#REF!,MATCH("strItemName",#REF!,0),FALSE),"SUI_",""),#REF!,2,FALSE)),"ERROR")</f>
        <v>ERROR</v>
      </c>
      <c r="AB514" s="177">
        <f t="shared" ca="1" si="21"/>
        <v>4002021</v>
      </c>
      <c r="AC514" s="134" t="str">
        <f ca="1">IFERROR(IF(AB514=0,0,VLOOKUP(SUBSTITUTE(VLOOKUP(AB514,#REF!,MATCH("strItemName",#REF!,0),FALSE),"SUI_",""),#REF!,2,FALSE)),"ERROR")</f>
        <v>ERROR</v>
      </c>
      <c r="AD514" s="88">
        <v>0</v>
      </c>
      <c r="AE514" s="134">
        <v>0</v>
      </c>
      <c r="AF514" s="49">
        <f ca="1">IFERROR(VLOOKUP($B514,INDIRECT(VLOOKUP($E514,보상!$S:$AA,2,FALSE)),MATCH(AF$6,INDIRECT(VLOOKUP($E514,보상!$S:$AA,3,FALSE)),0),FALSE),"ERROR")</f>
        <v>1</v>
      </c>
      <c r="AG514" s="22">
        <v>0</v>
      </c>
      <c r="AH514" s="22">
        <v>0</v>
      </c>
      <c r="AI514" s="22">
        <v>0</v>
      </c>
      <c r="AJ514" s="22" t="b">
        <v>0</v>
      </c>
      <c r="AK514" s="22">
        <v>0</v>
      </c>
      <c r="AL514" s="22">
        <v>0</v>
      </c>
    </row>
    <row r="515" spans="1:38" ht="16.5" customHeight="1" x14ac:dyDescent="0.3">
      <c r="A515" s="21">
        <f>COUNTIF(FtbReward_Quest!$B:$B,$B515)+COUNTIF(FtbReward_Mode!$B:$B,$B515)+COUNTIF(FtbReward_Content!$B:$B,$B515)-1</f>
        <v>0</v>
      </c>
      <c r="B515" s="49">
        <f t="shared" si="22"/>
        <v>41091031</v>
      </c>
      <c r="C515" s="120">
        <v>4109103</v>
      </c>
      <c r="D515" s="49" t="s">
        <v>1872</v>
      </c>
      <c r="E515" s="49" t="s">
        <v>1935</v>
      </c>
      <c r="F515" s="120">
        <f>COUNTIF($C$8:$C515,$C515)</f>
        <v>1</v>
      </c>
      <c r="G515" s="49" t="b">
        <v>0</v>
      </c>
      <c r="H515" s="49">
        <v>0</v>
      </c>
      <c r="I515" s="129">
        <f>IFERROR(IF(H515=0,0,VLOOKUP(VLOOKUP(H515,#REF!,MATCH("strMailTitleID",#REF!,0),FALSE),#REF!,2,FALSE)),"ERROR")</f>
        <v>0</v>
      </c>
      <c r="J515" s="176">
        <v>0</v>
      </c>
      <c r="K515" s="129">
        <f>IFERROR(IF(J515=0,0,VLOOKUP(VLOOKUP(J515,#REF!,MATCH("strMailTitleID",#REF!,0),FALSE),#REF!,2,FALSE)),"ERROR")</f>
        <v>0</v>
      </c>
      <c r="L515" s="49">
        <f ca="1">IFERROR(VLOOKUP($B515,INDIRECT(VLOOKUP($E515,보상!$S:$AA,2,FALSE)),MATCH(L$6,INDIRECT(VLOOKUP($E515,보상!$S:$AA,3,FALSE)),0),FALSE),"ERROR")</f>
        <v>450</v>
      </c>
      <c r="M515" s="49">
        <v>0</v>
      </c>
      <c r="N515" s="49">
        <v>0</v>
      </c>
      <c r="O515" s="49">
        <v>0</v>
      </c>
      <c r="P515" s="49" t="str">
        <f ca="1">IFERROR(VLOOKUP($B515,INDIRECT(VLOOKUP($E515,보상!$S:$AA,2,FALSE)),MATCH(P$6,INDIRECT(VLOOKUP($E515,보상!$S:$AA,3,FALSE)),0),FALSE),"ERROR")</f>
        <v>Gold</v>
      </c>
      <c r="Q515" s="49">
        <f ca="1">IFERROR(VLOOKUP($B515,INDIRECT(VLOOKUP($E515,보상!$S:$AA,2,FALSE)),MATCH(Q$6,INDIRECT(VLOOKUP($E515,보상!$S:$AA,3,FALSE)),0),FALSE),"ERROR")</f>
        <v>4500</v>
      </c>
      <c r="R515" s="49" t="b">
        <v>0</v>
      </c>
      <c r="S515" s="50" t="b">
        <v>0</v>
      </c>
      <c r="T515" s="50">
        <f ca="1">IFERROR(VLOOKUP($B515,INDIRECT(VLOOKUP($E515,보상!$S:$AA,2,FALSE)),MATCH(T$6,INDIRECT(VLOOKUP($E515,보상!$S:$AA,3,FALSE)),0),FALSE),"ERROR")</f>
        <v>4003021</v>
      </c>
      <c r="U515" s="134" t="str">
        <f ca="1">IFERROR(IF(T515=0,0,VLOOKUP(SUBSTITUTE(VLOOKUP(T515,#REF!,MATCH("strItemName",#REF!,0),FALSE),"SUI_",""),#REF!,2,FALSE)),"ERROR")</f>
        <v>ERROR</v>
      </c>
      <c r="V515" s="177">
        <f t="shared" ca="1" si="21"/>
        <v>4003021</v>
      </c>
      <c r="W515" s="134" t="str">
        <f ca="1">IFERROR(IF(V515=0,0,VLOOKUP(SUBSTITUTE(VLOOKUP(V515,#REF!,MATCH("strItemName",#REF!,0),FALSE),"SUI_",""),#REF!,2,FALSE)),"ERROR")</f>
        <v>ERROR</v>
      </c>
      <c r="X515" s="177">
        <f t="shared" ca="1" si="21"/>
        <v>4003021</v>
      </c>
      <c r="Y515" s="134" t="str">
        <f ca="1">IFERROR(IF(X515=0,0,VLOOKUP(SUBSTITUTE(VLOOKUP(X515,#REF!,MATCH("strItemName",#REF!,0),FALSE),"SUI_",""),#REF!,2,FALSE)),"ERROR")</f>
        <v>ERROR</v>
      </c>
      <c r="Z515" s="177">
        <f t="shared" ca="1" si="21"/>
        <v>4003021</v>
      </c>
      <c r="AA515" s="134" t="str">
        <f ca="1">IFERROR(IF(Z515=0,0,VLOOKUP(SUBSTITUTE(VLOOKUP(Z515,#REF!,MATCH("strItemName",#REF!,0),FALSE),"SUI_",""),#REF!,2,FALSE)),"ERROR")</f>
        <v>ERROR</v>
      </c>
      <c r="AB515" s="177">
        <f t="shared" ca="1" si="21"/>
        <v>4003021</v>
      </c>
      <c r="AC515" s="134" t="str">
        <f ca="1">IFERROR(IF(AB515=0,0,VLOOKUP(SUBSTITUTE(VLOOKUP(AB515,#REF!,MATCH("strItemName",#REF!,0),FALSE),"SUI_",""),#REF!,2,FALSE)),"ERROR")</f>
        <v>ERROR</v>
      </c>
      <c r="AD515" s="88">
        <v>0</v>
      </c>
      <c r="AE515" s="134">
        <v>0</v>
      </c>
      <c r="AF515" s="49">
        <f ca="1">IFERROR(VLOOKUP($B515,INDIRECT(VLOOKUP($E515,보상!$S:$AA,2,FALSE)),MATCH(AF$6,INDIRECT(VLOOKUP($E515,보상!$S:$AA,3,FALSE)),0),FALSE),"ERROR")</f>
        <v>1</v>
      </c>
      <c r="AG515" s="22">
        <v>0</v>
      </c>
      <c r="AH515" s="22">
        <v>0</v>
      </c>
      <c r="AI515" s="22">
        <v>0</v>
      </c>
      <c r="AJ515" s="22" t="b">
        <v>0</v>
      </c>
      <c r="AK515" s="22">
        <v>0</v>
      </c>
      <c r="AL515" s="22">
        <v>0</v>
      </c>
    </row>
    <row r="516" spans="1:38" ht="16.5" customHeight="1" x14ac:dyDescent="0.3">
      <c r="A516" s="21">
        <f>COUNTIF(FtbReward_Quest!$B:$B,$B516)+COUNTIF(FtbReward_Mode!$B:$B,$B516)+COUNTIF(FtbReward_Content!$B:$B,$B516)-1</f>
        <v>0</v>
      </c>
      <c r="B516" s="49">
        <f t="shared" si="22"/>
        <v>41091041</v>
      </c>
      <c r="C516" s="120">
        <v>4109104</v>
      </c>
      <c r="D516" s="49" t="s">
        <v>1872</v>
      </c>
      <c r="E516" s="49" t="s">
        <v>1935</v>
      </c>
      <c r="F516" s="120">
        <f>COUNTIF($C$8:$C516,$C516)</f>
        <v>1</v>
      </c>
      <c r="G516" s="49" t="b">
        <v>0</v>
      </c>
      <c r="H516" s="49">
        <v>0</v>
      </c>
      <c r="I516" s="129">
        <f>IFERROR(IF(H516=0,0,VLOOKUP(VLOOKUP(H516,#REF!,MATCH("strMailTitleID",#REF!,0),FALSE),#REF!,2,FALSE)),"ERROR")</f>
        <v>0</v>
      </c>
      <c r="J516" s="176">
        <v>0</v>
      </c>
      <c r="K516" s="129">
        <f>IFERROR(IF(J516=0,0,VLOOKUP(VLOOKUP(J516,#REF!,MATCH("strMailTitleID",#REF!,0),FALSE),#REF!,2,FALSE)),"ERROR")</f>
        <v>0</v>
      </c>
      <c r="L516" s="49">
        <f ca="1">IFERROR(VLOOKUP($B516,INDIRECT(VLOOKUP($E516,보상!$S:$AA,2,FALSE)),MATCH(L$6,INDIRECT(VLOOKUP($E516,보상!$S:$AA,3,FALSE)),0),FALSE),"ERROR")</f>
        <v>600</v>
      </c>
      <c r="M516" s="49">
        <v>0</v>
      </c>
      <c r="N516" s="49">
        <v>0</v>
      </c>
      <c r="O516" s="49">
        <v>0</v>
      </c>
      <c r="P516" s="49" t="str">
        <f ca="1">IFERROR(VLOOKUP($B516,INDIRECT(VLOOKUP($E516,보상!$S:$AA,2,FALSE)),MATCH(P$6,INDIRECT(VLOOKUP($E516,보상!$S:$AA,3,FALSE)),0),FALSE),"ERROR")</f>
        <v>Gold</v>
      </c>
      <c r="Q516" s="49">
        <f ca="1">IFERROR(VLOOKUP($B516,INDIRECT(VLOOKUP($E516,보상!$S:$AA,2,FALSE)),MATCH(Q$6,INDIRECT(VLOOKUP($E516,보상!$S:$AA,3,FALSE)),0),FALSE),"ERROR")</f>
        <v>6000</v>
      </c>
      <c r="R516" s="49" t="b">
        <v>0</v>
      </c>
      <c r="S516" s="50" t="b">
        <v>0</v>
      </c>
      <c r="T516" s="50">
        <f ca="1">IFERROR(VLOOKUP($B516,INDIRECT(VLOOKUP($E516,보상!$S:$AA,2,FALSE)),MATCH(T$6,INDIRECT(VLOOKUP($E516,보상!$S:$AA,3,FALSE)),0),FALSE),"ERROR")</f>
        <v>4003021</v>
      </c>
      <c r="U516" s="134" t="str">
        <f ca="1">IFERROR(IF(T516=0,0,VLOOKUP(SUBSTITUTE(VLOOKUP(T516,#REF!,MATCH("strItemName",#REF!,0),FALSE),"SUI_",""),#REF!,2,FALSE)),"ERROR")</f>
        <v>ERROR</v>
      </c>
      <c r="V516" s="177">
        <f t="shared" ca="1" si="21"/>
        <v>4003021</v>
      </c>
      <c r="W516" s="134" t="str">
        <f ca="1">IFERROR(IF(V516=0,0,VLOOKUP(SUBSTITUTE(VLOOKUP(V516,#REF!,MATCH("strItemName",#REF!,0),FALSE),"SUI_",""),#REF!,2,FALSE)),"ERROR")</f>
        <v>ERROR</v>
      </c>
      <c r="X516" s="177">
        <f t="shared" ca="1" si="21"/>
        <v>4003021</v>
      </c>
      <c r="Y516" s="134" t="str">
        <f ca="1">IFERROR(IF(X516=0,0,VLOOKUP(SUBSTITUTE(VLOOKUP(X516,#REF!,MATCH("strItemName",#REF!,0),FALSE),"SUI_",""),#REF!,2,FALSE)),"ERROR")</f>
        <v>ERROR</v>
      </c>
      <c r="Z516" s="177">
        <f t="shared" ca="1" si="21"/>
        <v>4003021</v>
      </c>
      <c r="AA516" s="134" t="str">
        <f ca="1">IFERROR(IF(Z516=0,0,VLOOKUP(SUBSTITUTE(VLOOKUP(Z516,#REF!,MATCH("strItemName",#REF!,0),FALSE),"SUI_",""),#REF!,2,FALSE)),"ERROR")</f>
        <v>ERROR</v>
      </c>
      <c r="AB516" s="177">
        <f t="shared" ca="1" si="21"/>
        <v>4003021</v>
      </c>
      <c r="AC516" s="134" t="str">
        <f ca="1">IFERROR(IF(AB516=0,0,VLOOKUP(SUBSTITUTE(VLOOKUP(AB516,#REF!,MATCH("strItemName",#REF!,0),FALSE),"SUI_",""),#REF!,2,FALSE)),"ERROR")</f>
        <v>ERROR</v>
      </c>
      <c r="AD516" s="88">
        <v>0</v>
      </c>
      <c r="AE516" s="134">
        <v>0</v>
      </c>
      <c r="AF516" s="49">
        <f ca="1">IFERROR(VLOOKUP($B516,INDIRECT(VLOOKUP($E516,보상!$S:$AA,2,FALSE)),MATCH(AF$6,INDIRECT(VLOOKUP($E516,보상!$S:$AA,3,FALSE)),0),FALSE),"ERROR")</f>
        <v>1</v>
      </c>
      <c r="AG516" s="22">
        <v>0</v>
      </c>
      <c r="AH516" s="22">
        <v>0</v>
      </c>
      <c r="AI516" s="22">
        <v>0</v>
      </c>
      <c r="AJ516" s="22" t="b">
        <v>0</v>
      </c>
      <c r="AK516" s="22">
        <v>0</v>
      </c>
      <c r="AL516" s="22">
        <v>0</v>
      </c>
    </row>
    <row r="517" spans="1:38" ht="16.5" customHeight="1" x14ac:dyDescent="0.3">
      <c r="A517" s="21">
        <f>COUNTIF(FtbReward_Quest!$B:$B,$B517)+COUNTIF(FtbReward_Mode!$B:$B,$B517)+COUNTIF(FtbReward_Content!$B:$B,$B517)-1</f>
        <v>0</v>
      </c>
      <c r="B517" s="49">
        <f t="shared" si="22"/>
        <v>41091051</v>
      </c>
      <c r="C517" s="120">
        <v>4109105</v>
      </c>
      <c r="D517" s="49" t="s">
        <v>1873</v>
      </c>
      <c r="E517" s="49" t="s">
        <v>1935</v>
      </c>
      <c r="F517" s="120">
        <f>COUNTIF($C$8:$C517,$C517)</f>
        <v>1</v>
      </c>
      <c r="G517" s="49" t="b">
        <v>0</v>
      </c>
      <c r="H517" s="49">
        <v>0</v>
      </c>
      <c r="I517" s="129">
        <f>IFERROR(IF(H517=0,0,VLOOKUP(VLOOKUP(H517,#REF!,MATCH("strMailTitleID",#REF!,0),FALSE),#REF!,2,FALSE)),"ERROR")</f>
        <v>0</v>
      </c>
      <c r="J517" s="176">
        <v>0</v>
      </c>
      <c r="K517" s="129">
        <f>IFERROR(IF(J517=0,0,VLOOKUP(VLOOKUP(J517,#REF!,MATCH("strMailTitleID",#REF!,0),FALSE),#REF!,2,FALSE)),"ERROR")</f>
        <v>0</v>
      </c>
      <c r="L517" s="49">
        <f ca="1">IFERROR(VLOOKUP($B517,INDIRECT(VLOOKUP($E517,보상!$S:$AA,2,FALSE)),MATCH(L$6,INDIRECT(VLOOKUP($E517,보상!$S:$AA,3,FALSE)),0),FALSE),"ERROR")</f>
        <v>750</v>
      </c>
      <c r="M517" s="49">
        <v>0</v>
      </c>
      <c r="N517" s="49">
        <v>0</v>
      </c>
      <c r="O517" s="49">
        <v>0</v>
      </c>
      <c r="P517" s="49" t="str">
        <f ca="1">IFERROR(VLOOKUP($B517,INDIRECT(VLOOKUP($E517,보상!$S:$AA,2,FALSE)),MATCH(P$6,INDIRECT(VLOOKUP($E517,보상!$S:$AA,3,FALSE)),0),FALSE),"ERROR")</f>
        <v>Gold</v>
      </c>
      <c r="Q517" s="49">
        <f ca="1">IFERROR(VLOOKUP($B517,INDIRECT(VLOOKUP($E517,보상!$S:$AA,2,FALSE)),MATCH(Q$6,INDIRECT(VLOOKUP($E517,보상!$S:$AA,3,FALSE)),0),FALSE),"ERROR")</f>
        <v>7500</v>
      </c>
      <c r="R517" s="49" t="b">
        <v>0</v>
      </c>
      <c r="S517" s="50" t="b">
        <v>0</v>
      </c>
      <c r="T517" s="50">
        <f ca="1">IFERROR(VLOOKUP($B517,INDIRECT(VLOOKUP($E517,보상!$S:$AA,2,FALSE)),MATCH(T$6,INDIRECT(VLOOKUP($E517,보상!$S:$AA,3,FALSE)),0),FALSE),"ERROR")</f>
        <v>4003021</v>
      </c>
      <c r="U517" s="134" t="str">
        <f ca="1">IFERROR(IF(T517=0,0,VLOOKUP(SUBSTITUTE(VLOOKUP(T517,#REF!,MATCH("strItemName",#REF!,0),FALSE),"SUI_",""),#REF!,2,FALSE)),"ERROR")</f>
        <v>ERROR</v>
      </c>
      <c r="V517" s="177">
        <f t="shared" ca="1" si="21"/>
        <v>4003021</v>
      </c>
      <c r="W517" s="134" t="str">
        <f ca="1">IFERROR(IF(V517=0,0,VLOOKUP(SUBSTITUTE(VLOOKUP(V517,#REF!,MATCH("strItemName",#REF!,0),FALSE),"SUI_",""),#REF!,2,FALSE)),"ERROR")</f>
        <v>ERROR</v>
      </c>
      <c r="X517" s="177">
        <f t="shared" ca="1" si="21"/>
        <v>4003021</v>
      </c>
      <c r="Y517" s="134" t="str">
        <f ca="1">IFERROR(IF(X517=0,0,VLOOKUP(SUBSTITUTE(VLOOKUP(X517,#REF!,MATCH("strItemName",#REF!,0),FALSE),"SUI_",""),#REF!,2,FALSE)),"ERROR")</f>
        <v>ERROR</v>
      </c>
      <c r="Z517" s="177">
        <f t="shared" ca="1" si="21"/>
        <v>4003021</v>
      </c>
      <c r="AA517" s="134" t="str">
        <f ca="1">IFERROR(IF(Z517=0,0,VLOOKUP(SUBSTITUTE(VLOOKUP(Z517,#REF!,MATCH("strItemName",#REF!,0),FALSE),"SUI_",""),#REF!,2,FALSE)),"ERROR")</f>
        <v>ERROR</v>
      </c>
      <c r="AB517" s="177">
        <f t="shared" ca="1" si="21"/>
        <v>4003021</v>
      </c>
      <c r="AC517" s="134" t="str">
        <f ca="1">IFERROR(IF(AB517=0,0,VLOOKUP(SUBSTITUTE(VLOOKUP(AB517,#REF!,MATCH("strItemName",#REF!,0),FALSE),"SUI_",""),#REF!,2,FALSE)),"ERROR")</f>
        <v>ERROR</v>
      </c>
      <c r="AD517" s="88">
        <v>0</v>
      </c>
      <c r="AE517" s="134">
        <v>0</v>
      </c>
      <c r="AF517" s="49">
        <f ca="1">IFERROR(VLOOKUP($B517,INDIRECT(VLOOKUP($E517,보상!$S:$AA,2,FALSE)),MATCH(AF$6,INDIRECT(VLOOKUP($E517,보상!$S:$AA,3,FALSE)),0),FALSE),"ERROR")</f>
        <v>1</v>
      </c>
      <c r="AG517" s="22">
        <v>0</v>
      </c>
      <c r="AH517" s="22">
        <v>0</v>
      </c>
      <c r="AI517" s="22">
        <v>0</v>
      </c>
      <c r="AJ517" s="22" t="b">
        <v>0</v>
      </c>
      <c r="AK517" s="22">
        <v>0</v>
      </c>
      <c r="AL517" s="22">
        <v>0</v>
      </c>
    </row>
    <row r="518" spans="1:38" ht="16.5" customHeight="1" x14ac:dyDescent="0.3">
      <c r="A518" s="21">
        <f>COUNTIF(FtbReward_Quest!$B:$B,$B518)+COUNTIF(FtbReward_Mode!$B:$B,$B518)+COUNTIF(FtbReward_Content!$B:$B,$B518)-1</f>
        <v>0</v>
      </c>
      <c r="B518" s="49">
        <f t="shared" si="22"/>
        <v>41091061</v>
      </c>
      <c r="C518" s="120">
        <v>4109106</v>
      </c>
      <c r="D518" s="49" t="s">
        <v>1873</v>
      </c>
      <c r="E518" s="49" t="s">
        <v>1935</v>
      </c>
      <c r="F518" s="120">
        <f>COUNTIF($C$8:$C518,$C518)</f>
        <v>1</v>
      </c>
      <c r="G518" s="49" t="b">
        <v>0</v>
      </c>
      <c r="H518" s="49">
        <v>0</v>
      </c>
      <c r="I518" s="129">
        <f>IFERROR(IF(H518=0,0,VLOOKUP(VLOOKUP(H518,#REF!,MATCH("strMailTitleID",#REF!,0),FALSE),#REF!,2,FALSE)),"ERROR")</f>
        <v>0</v>
      </c>
      <c r="J518" s="176">
        <v>0</v>
      </c>
      <c r="K518" s="129">
        <f>IFERROR(IF(J518=0,0,VLOOKUP(VLOOKUP(J518,#REF!,MATCH("strMailTitleID",#REF!,0),FALSE),#REF!,2,FALSE)),"ERROR")</f>
        <v>0</v>
      </c>
      <c r="L518" s="49">
        <f ca="1">IFERROR(VLOOKUP($B518,INDIRECT(VLOOKUP($E518,보상!$S:$AA,2,FALSE)),MATCH(L$6,INDIRECT(VLOOKUP($E518,보상!$S:$AA,3,FALSE)),0),FALSE),"ERROR")</f>
        <v>900</v>
      </c>
      <c r="M518" s="49">
        <v>0</v>
      </c>
      <c r="N518" s="49">
        <v>0</v>
      </c>
      <c r="O518" s="49">
        <v>0</v>
      </c>
      <c r="P518" s="49" t="str">
        <f ca="1">IFERROR(VLOOKUP($B518,INDIRECT(VLOOKUP($E518,보상!$S:$AA,2,FALSE)),MATCH(P$6,INDIRECT(VLOOKUP($E518,보상!$S:$AA,3,FALSE)),0),FALSE),"ERROR")</f>
        <v>Gold</v>
      </c>
      <c r="Q518" s="49">
        <f ca="1">IFERROR(VLOOKUP($B518,INDIRECT(VLOOKUP($E518,보상!$S:$AA,2,FALSE)),MATCH(Q$6,INDIRECT(VLOOKUP($E518,보상!$S:$AA,3,FALSE)),0),FALSE),"ERROR")</f>
        <v>9000</v>
      </c>
      <c r="R518" s="49" t="b">
        <v>0</v>
      </c>
      <c r="S518" s="50" t="b">
        <v>0</v>
      </c>
      <c r="T518" s="50">
        <f ca="1">IFERROR(VLOOKUP($B518,INDIRECT(VLOOKUP($E518,보상!$S:$AA,2,FALSE)),MATCH(T$6,INDIRECT(VLOOKUP($E518,보상!$S:$AA,3,FALSE)),0),FALSE),"ERROR")</f>
        <v>4003021</v>
      </c>
      <c r="U518" s="134" t="str">
        <f ca="1">IFERROR(IF(T518=0,0,VLOOKUP(SUBSTITUTE(VLOOKUP(T518,#REF!,MATCH("strItemName",#REF!,0),FALSE),"SUI_",""),#REF!,2,FALSE)),"ERROR")</f>
        <v>ERROR</v>
      </c>
      <c r="V518" s="177">
        <f t="shared" ca="1" si="21"/>
        <v>4003021</v>
      </c>
      <c r="W518" s="134" t="str">
        <f ca="1">IFERROR(IF(V518=0,0,VLOOKUP(SUBSTITUTE(VLOOKUP(V518,#REF!,MATCH("strItemName",#REF!,0),FALSE),"SUI_",""),#REF!,2,FALSE)),"ERROR")</f>
        <v>ERROR</v>
      </c>
      <c r="X518" s="177">
        <f t="shared" ca="1" si="21"/>
        <v>4003021</v>
      </c>
      <c r="Y518" s="134" t="str">
        <f ca="1">IFERROR(IF(X518=0,0,VLOOKUP(SUBSTITUTE(VLOOKUP(X518,#REF!,MATCH("strItemName",#REF!,0),FALSE),"SUI_",""),#REF!,2,FALSE)),"ERROR")</f>
        <v>ERROR</v>
      </c>
      <c r="Z518" s="177">
        <f t="shared" ca="1" si="21"/>
        <v>4003021</v>
      </c>
      <c r="AA518" s="134" t="str">
        <f ca="1">IFERROR(IF(Z518=0,0,VLOOKUP(SUBSTITUTE(VLOOKUP(Z518,#REF!,MATCH("strItemName",#REF!,0),FALSE),"SUI_",""),#REF!,2,FALSE)),"ERROR")</f>
        <v>ERROR</v>
      </c>
      <c r="AB518" s="177">
        <f t="shared" ca="1" si="21"/>
        <v>4003021</v>
      </c>
      <c r="AC518" s="134" t="str">
        <f ca="1">IFERROR(IF(AB518=0,0,VLOOKUP(SUBSTITUTE(VLOOKUP(AB518,#REF!,MATCH("strItemName",#REF!,0),FALSE),"SUI_",""),#REF!,2,FALSE)),"ERROR")</f>
        <v>ERROR</v>
      </c>
      <c r="AD518" s="88">
        <v>0</v>
      </c>
      <c r="AE518" s="134">
        <v>0</v>
      </c>
      <c r="AF518" s="49">
        <f ca="1">IFERROR(VLOOKUP($B518,INDIRECT(VLOOKUP($E518,보상!$S:$AA,2,FALSE)),MATCH(AF$6,INDIRECT(VLOOKUP($E518,보상!$S:$AA,3,FALSE)),0),FALSE),"ERROR")</f>
        <v>1</v>
      </c>
      <c r="AG518" s="22">
        <v>0</v>
      </c>
      <c r="AH518" s="22">
        <v>0</v>
      </c>
      <c r="AI518" s="22">
        <v>0</v>
      </c>
      <c r="AJ518" s="22" t="b">
        <v>0</v>
      </c>
      <c r="AK518" s="22">
        <v>0</v>
      </c>
      <c r="AL518" s="22">
        <v>0</v>
      </c>
    </row>
    <row r="519" spans="1:38" ht="16.5" customHeight="1" x14ac:dyDescent="0.3">
      <c r="A519" s="21">
        <f>COUNTIF(FtbReward_Quest!$B:$B,$B519)+COUNTIF(FtbReward_Mode!$B:$B,$B519)+COUNTIF(FtbReward_Content!$B:$B,$B519)-1</f>
        <v>0</v>
      </c>
      <c r="B519" s="49">
        <f t="shared" si="22"/>
        <v>41091071</v>
      </c>
      <c r="C519" s="120">
        <v>4109107</v>
      </c>
      <c r="D519" s="49" t="s">
        <v>1873</v>
      </c>
      <c r="E519" s="49" t="s">
        <v>1935</v>
      </c>
      <c r="F519" s="120">
        <f>COUNTIF($C$8:$C519,$C519)</f>
        <v>1</v>
      </c>
      <c r="G519" s="49" t="b">
        <v>0</v>
      </c>
      <c r="H519" s="49">
        <v>0</v>
      </c>
      <c r="I519" s="129">
        <f>IFERROR(IF(H519=0,0,VLOOKUP(VLOOKUP(H519,#REF!,MATCH("strMailTitleID",#REF!,0),FALSE),#REF!,2,FALSE)),"ERROR")</f>
        <v>0</v>
      </c>
      <c r="J519" s="176">
        <v>0</v>
      </c>
      <c r="K519" s="129">
        <f>IFERROR(IF(J519=0,0,VLOOKUP(VLOOKUP(J519,#REF!,MATCH("strMailTitleID",#REF!,0),FALSE),#REF!,2,FALSE)),"ERROR")</f>
        <v>0</v>
      </c>
      <c r="L519" s="49">
        <f ca="1">IFERROR(VLOOKUP($B519,INDIRECT(VLOOKUP($E519,보상!$S:$AA,2,FALSE)),MATCH(L$6,INDIRECT(VLOOKUP($E519,보상!$S:$AA,3,FALSE)),0),FALSE),"ERROR")</f>
        <v>1050</v>
      </c>
      <c r="M519" s="49">
        <v>0</v>
      </c>
      <c r="N519" s="49">
        <v>0</v>
      </c>
      <c r="O519" s="49">
        <v>0</v>
      </c>
      <c r="P519" s="49" t="str">
        <f ca="1">IFERROR(VLOOKUP($B519,INDIRECT(VLOOKUP($E519,보상!$S:$AA,2,FALSE)),MATCH(P$6,INDIRECT(VLOOKUP($E519,보상!$S:$AA,3,FALSE)),0),FALSE),"ERROR")</f>
        <v>Gold</v>
      </c>
      <c r="Q519" s="49">
        <f ca="1">IFERROR(VLOOKUP($B519,INDIRECT(VLOOKUP($E519,보상!$S:$AA,2,FALSE)),MATCH(Q$6,INDIRECT(VLOOKUP($E519,보상!$S:$AA,3,FALSE)),0),FALSE),"ERROR")</f>
        <v>10500</v>
      </c>
      <c r="R519" s="49" t="b">
        <v>0</v>
      </c>
      <c r="S519" s="50" t="b">
        <v>0</v>
      </c>
      <c r="T519" s="50">
        <f ca="1">IFERROR(VLOOKUP($B519,INDIRECT(VLOOKUP($E519,보상!$S:$AA,2,FALSE)),MATCH(T$6,INDIRECT(VLOOKUP($E519,보상!$S:$AA,3,FALSE)),0),FALSE),"ERROR")</f>
        <v>4003021</v>
      </c>
      <c r="U519" s="134" t="str">
        <f ca="1">IFERROR(IF(T519=0,0,VLOOKUP(SUBSTITUTE(VLOOKUP(T519,#REF!,MATCH("strItemName",#REF!,0),FALSE),"SUI_",""),#REF!,2,FALSE)),"ERROR")</f>
        <v>ERROR</v>
      </c>
      <c r="V519" s="177">
        <f t="shared" ca="1" si="21"/>
        <v>4003021</v>
      </c>
      <c r="W519" s="134" t="str">
        <f ca="1">IFERROR(IF(V519=0,0,VLOOKUP(SUBSTITUTE(VLOOKUP(V519,#REF!,MATCH("strItemName",#REF!,0),FALSE),"SUI_",""),#REF!,2,FALSE)),"ERROR")</f>
        <v>ERROR</v>
      </c>
      <c r="X519" s="177">
        <f t="shared" ca="1" si="21"/>
        <v>4003021</v>
      </c>
      <c r="Y519" s="134" t="str">
        <f ca="1">IFERROR(IF(X519=0,0,VLOOKUP(SUBSTITUTE(VLOOKUP(X519,#REF!,MATCH("strItemName",#REF!,0),FALSE),"SUI_",""),#REF!,2,FALSE)),"ERROR")</f>
        <v>ERROR</v>
      </c>
      <c r="Z519" s="177">
        <f t="shared" ca="1" si="21"/>
        <v>4003021</v>
      </c>
      <c r="AA519" s="134" t="str">
        <f ca="1">IFERROR(IF(Z519=0,0,VLOOKUP(SUBSTITUTE(VLOOKUP(Z519,#REF!,MATCH("strItemName",#REF!,0),FALSE),"SUI_",""),#REF!,2,FALSE)),"ERROR")</f>
        <v>ERROR</v>
      </c>
      <c r="AB519" s="177">
        <f t="shared" ca="1" si="21"/>
        <v>4003021</v>
      </c>
      <c r="AC519" s="134" t="str">
        <f ca="1">IFERROR(IF(AB519=0,0,VLOOKUP(SUBSTITUTE(VLOOKUP(AB519,#REF!,MATCH("strItemName",#REF!,0),FALSE),"SUI_",""),#REF!,2,FALSE)),"ERROR")</f>
        <v>ERROR</v>
      </c>
      <c r="AD519" s="88">
        <v>0</v>
      </c>
      <c r="AE519" s="134">
        <v>0</v>
      </c>
      <c r="AF519" s="49">
        <f ca="1">IFERROR(VLOOKUP($B519,INDIRECT(VLOOKUP($E519,보상!$S:$AA,2,FALSE)),MATCH(AF$6,INDIRECT(VLOOKUP($E519,보상!$S:$AA,3,FALSE)),0),FALSE),"ERROR")</f>
        <v>1</v>
      </c>
      <c r="AG519" s="22">
        <v>0</v>
      </c>
      <c r="AH519" s="22">
        <v>0</v>
      </c>
      <c r="AI519" s="22">
        <v>0</v>
      </c>
      <c r="AJ519" s="22" t="b">
        <v>0</v>
      </c>
      <c r="AK519" s="22">
        <v>0</v>
      </c>
      <c r="AL519" s="22">
        <v>0</v>
      </c>
    </row>
    <row r="520" spans="1:38" ht="16.5" customHeight="1" x14ac:dyDescent="0.3">
      <c r="A520" s="21">
        <f>COUNTIF(FtbReward_Quest!$B:$B,$B520)+COUNTIF(FtbReward_Mode!$B:$B,$B520)+COUNTIF(FtbReward_Content!$B:$B,$B520)-1</f>
        <v>0</v>
      </c>
      <c r="B520" s="49">
        <f t="shared" si="22"/>
        <v>41091081</v>
      </c>
      <c r="C520" s="120">
        <v>4109108</v>
      </c>
      <c r="D520" s="49" t="s">
        <v>1873</v>
      </c>
      <c r="E520" s="49" t="s">
        <v>1935</v>
      </c>
      <c r="F520" s="120">
        <f>COUNTIF($C$8:$C520,$C520)</f>
        <v>1</v>
      </c>
      <c r="G520" s="49" t="b">
        <v>0</v>
      </c>
      <c r="H520" s="49">
        <v>0</v>
      </c>
      <c r="I520" s="129">
        <f>IFERROR(IF(H520=0,0,VLOOKUP(VLOOKUP(H520,#REF!,MATCH("strMailTitleID",#REF!,0),FALSE),#REF!,2,FALSE)),"ERROR")</f>
        <v>0</v>
      </c>
      <c r="J520" s="176">
        <v>0</v>
      </c>
      <c r="K520" s="129">
        <f>IFERROR(IF(J520=0,0,VLOOKUP(VLOOKUP(J520,#REF!,MATCH("strMailTitleID",#REF!,0),FALSE),#REF!,2,FALSE)),"ERROR")</f>
        <v>0</v>
      </c>
      <c r="L520" s="49">
        <f ca="1">IFERROR(VLOOKUP($B520,INDIRECT(VLOOKUP($E520,보상!$S:$AA,2,FALSE)),MATCH(L$6,INDIRECT(VLOOKUP($E520,보상!$S:$AA,3,FALSE)),0),FALSE),"ERROR")</f>
        <v>1200</v>
      </c>
      <c r="M520" s="49">
        <v>0</v>
      </c>
      <c r="N520" s="49">
        <v>0</v>
      </c>
      <c r="O520" s="49">
        <v>0</v>
      </c>
      <c r="P520" s="49" t="str">
        <f ca="1">IFERROR(VLOOKUP($B520,INDIRECT(VLOOKUP($E520,보상!$S:$AA,2,FALSE)),MATCH(P$6,INDIRECT(VLOOKUP($E520,보상!$S:$AA,3,FALSE)),0),FALSE),"ERROR")</f>
        <v>Gold</v>
      </c>
      <c r="Q520" s="49">
        <f ca="1">IFERROR(VLOOKUP($B520,INDIRECT(VLOOKUP($E520,보상!$S:$AA,2,FALSE)),MATCH(Q$6,INDIRECT(VLOOKUP($E520,보상!$S:$AA,3,FALSE)),0),FALSE),"ERROR")</f>
        <v>12000</v>
      </c>
      <c r="R520" s="49" t="b">
        <v>0</v>
      </c>
      <c r="S520" s="50" t="b">
        <v>0</v>
      </c>
      <c r="T520" s="50">
        <f ca="1">IFERROR(VLOOKUP($B520,INDIRECT(VLOOKUP($E520,보상!$S:$AA,2,FALSE)),MATCH(T$6,INDIRECT(VLOOKUP($E520,보상!$S:$AA,3,FALSE)),0),FALSE),"ERROR")</f>
        <v>4003021</v>
      </c>
      <c r="U520" s="134" t="str">
        <f ca="1">IFERROR(IF(T520=0,0,VLOOKUP(SUBSTITUTE(VLOOKUP(T520,#REF!,MATCH("strItemName",#REF!,0),FALSE),"SUI_",""),#REF!,2,FALSE)),"ERROR")</f>
        <v>ERROR</v>
      </c>
      <c r="V520" s="177">
        <f t="shared" ca="1" si="21"/>
        <v>4003021</v>
      </c>
      <c r="W520" s="134" t="str">
        <f ca="1">IFERROR(IF(V520=0,0,VLOOKUP(SUBSTITUTE(VLOOKUP(V520,#REF!,MATCH("strItemName",#REF!,0),FALSE),"SUI_",""),#REF!,2,FALSE)),"ERROR")</f>
        <v>ERROR</v>
      </c>
      <c r="X520" s="177">
        <f t="shared" ca="1" si="21"/>
        <v>4003021</v>
      </c>
      <c r="Y520" s="134" t="str">
        <f ca="1">IFERROR(IF(X520=0,0,VLOOKUP(SUBSTITUTE(VLOOKUP(X520,#REF!,MATCH("strItemName",#REF!,0),FALSE),"SUI_",""),#REF!,2,FALSE)),"ERROR")</f>
        <v>ERROR</v>
      </c>
      <c r="Z520" s="177">
        <f t="shared" ca="1" si="21"/>
        <v>4003021</v>
      </c>
      <c r="AA520" s="134" t="str">
        <f ca="1">IFERROR(IF(Z520=0,0,VLOOKUP(SUBSTITUTE(VLOOKUP(Z520,#REF!,MATCH("strItemName",#REF!,0),FALSE),"SUI_",""),#REF!,2,FALSE)),"ERROR")</f>
        <v>ERROR</v>
      </c>
      <c r="AB520" s="177">
        <f t="shared" ca="1" si="21"/>
        <v>4003021</v>
      </c>
      <c r="AC520" s="134" t="str">
        <f ca="1">IFERROR(IF(AB520=0,0,VLOOKUP(SUBSTITUTE(VLOOKUP(AB520,#REF!,MATCH("strItemName",#REF!,0),FALSE),"SUI_",""),#REF!,2,FALSE)),"ERROR")</f>
        <v>ERROR</v>
      </c>
      <c r="AD520" s="88">
        <v>0</v>
      </c>
      <c r="AE520" s="134">
        <v>0</v>
      </c>
      <c r="AF520" s="49">
        <f ca="1">IFERROR(VLOOKUP($B520,INDIRECT(VLOOKUP($E520,보상!$S:$AA,2,FALSE)),MATCH(AF$6,INDIRECT(VLOOKUP($E520,보상!$S:$AA,3,FALSE)),0),FALSE),"ERROR")</f>
        <v>1</v>
      </c>
      <c r="AG520" s="22">
        <v>0</v>
      </c>
      <c r="AH520" s="22">
        <v>0</v>
      </c>
      <c r="AI520" s="22">
        <v>0</v>
      </c>
      <c r="AJ520" s="22" t="b">
        <v>0</v>
      </c>
      <c r="AK520" s="22">
        <v>0</v>
      </c>
      <c r="AL520" s="22">
        <v>0</v>
      </c>
    </row>
    <row r="521" spans="1:38" ht="16.5" customHeight="1" x14ac:dyDescent="0.3">
      <c r="A521" s="21">
        <f>COUNTIF(FtbReward_Quest!$B:$B,$B521)+COUNTIF(FtbReward_Mode!$B:$B,$B521)+COUNTIF(FtbReward_Content!$B:$B,$B521)-1</f>
        <v>0</v>
      </c>
      <c r="B521" s="49">
        <f t="shared" si="22"/>
        <v>41091091</v>
      </c>
      <c r="C521" s="120">
        <v>4109109</v>
      </c>
      <c r="D521" s="49" t="s">
        <v>1873</v>
      </c>
      <c r="E521" s="49" t="s">
        <v>1935</v>
      </c>
      <c r="F521" s="120">
        <f>COUNTIF($C$8:$C521,$C521)</f>
        <v>1</v>
      </c>
      <c r="G521" s="49" t="b">
        <v>0</v>
      </c>
      <c r="H521" s="49">
        <v>0</v>
      </c>
      <c r="I521" s="129">
        <f>IFERROR(IF(H521=0,0,VLOOKUP(VLOOKUP(H521,#REF!,MATCH("strMailTitleID",#REF!,0),FALSE),#REF!,2,FALSE)),"ERROR")</f>
        <v>0</v>
      </c>
      <c r="J521" s="176">
        <v>0</v>
      </c>
      <c r="K521" s="129">
        <f>IFERROR(IF(J521=0,0,VLOOKUP(VLOOKUP(J521,#REF!,MATCH("strMailTitleID",#REF!,0),FALSE),#REF!,2,FALSE)),"ERROR")</f>
        <v>0</v>
      </c>
      <c r="L521" s="49">
        <f ca="1">IFERROR(VLOOKUP($B521,INDIRECT(VLOOKUP($E521,보상!$S:$AA,2,FALSE)),MATCH(L$6,INDIRECT(VLOOKUP($E521,보상!$S:$AA,3,FALSE)),0),FALSE),"ERROR")</f>
        <v>1350</v>
      </c>
      <c r="M521" s="49">
        <v>0</v>
      </c>
      <c r="N521" s="49">
        <v>0</v>
      </c>
      <c r="O521" s="49">
        <v>0</v>
      </c>
      <c r="P521" s="49" t="str">
        <f ca="1">IFERROR(VLOOKUP($B521,INDIRECT(VLOOKUP($E521,보상!$S:$AA,2,FALSE)),MATCH(P$6,INDIRECT(VLOOKUP($E521,보상!$S:$AA,3,FALSE)),0),FALSE),"ERROR")</f>
        <v>Gold</v>
      </c>
      <c r="Q521" s="49">
        <f ca="1">IFERROR(VLOOKUP($B521,INDIRECT(VLOOKUP($E521,보상!$S:$AA,2,FALSE)),MATCH(Q$6,INDIRECT(VLOOKUP($E521,보상!$S:$AA,3,FALSE)),0),FALSE),"ERROR")</f>
        <v>13500</v>
      </c>
      <c r="R521" s="49" t="b">
        <v>0</v>
      </c>
      <c r="S521" s="50" t="b">
        <v>0</v>
      </c>
      <c r="T521" s="50">
        <f ca="1">IFERROR(VLOOKUP($B521,INDIRECT(VLOOKUP($E521,보상!$S:$AA,2,FALSE)),MATCH(T$6,INDIRECT(VLOOKUP($E521,보상!$S:$AA,3,FALSE)),0),FALSE),"ERROR")</f>
        <v>4003021</v>
      </c>
      <c r="U521" s="134" t="str">
        <f ca="1">IFERROR(IF(T521=0,0,VLOOKUP(SUBSTITUTE(VLOOKUP(T521,#REF!,MATCH("strItemName",#REF!,0),FALSE),"SUI_",""),#REF!,2,FALSE)),"ERROR")</f>
        <v>ERROR</v>
      </c>
      <c r="V521" s="177">
        <f t="shared" ca="1" si="21"/>
        <v>4003021</v>
      </c>
      <c r="W521" s="134" t="str">
        <f ca="1">IFERROR(IF(V521=0,0,VLOOKUP(SUBSTITUTE(VLOOKUP(V521,#REF!,MATCH("strItemName",#REF!,0),FALSE),"SUI_",""),#REF!,2,FALSE)),"ERROR")</f>
        <v>ERROR</v>
      </c>
      <c r="X521" s="177">
        <f t="shared" ca="1" si="21"/>
        <v>4003021</v>
      </c>
      <c r="Y521" s="134" t="str">
        <f ca="1">IFERROR(IF(X521=0,0,VLOOKUP(SUBSTITUTE(VLOOKUP(X521,#REF!,MATCH("strItemName",#REF!,0),FALSE),"SUI_",""),#REF!,2,FALSE)),"ERROR")</f>
        <v>ERROR</v>
      </c>
      <c r="Z521" s="177">
        <f t="shared" ca="1" si="21"/>
        <v>4003021</v>
      </c>
      <c r="AA521" s="134" t="str">
        <f ca="1">IFERROR(IF(Z521=0,0,VLOOKUP(SUBSTITUTE(VLOOKUP(Z521,#REF!,MATCH("strItemName",#REF!,0),FALSE),"SUI_",""),#REF!,2,FALSE)),"ERROR")</f>
        <v>ERROR</v>
      </c>
      <c r="AB521" s="177">
        <f t="shared" ca="1" si="21"/>
        <v>4003021</v>
      </c>
      <c r="AC521" s="134" t="str">
        <f ca="1">IFERROR(IF(AB521=0,0,VLOOKUP(SUBSTITUTE(VLOOKUP(AB521,#REF!,MATCH("strItemName",#REF!,0),FALSE),"SUI_",""),#REF!,2,FALSE)),"ERROR")</f>
        <v>ERROR</v>
      </c>
      <c r="AD521" s="88">
        <v>0</v>
      </c>
      <c r="AE521" s="134">
        <v>0</v>
      </c>
      <c r="AF521" s="49">
        <f ca="1">IFERROR(VLOOKUP($B521,INDIRECT(VLOOKUP($E521,보상!$S:$AA,2,FALSE)),MATCH(AF$6,INDIRECT(VLOOKUP($E521,보상!$S:$AA,3,FALSE)),0),FALSE),"ERROR")</f>
        <v>1</v>
      </c>
      <c r="AG521" s="22">
        <v>0</v>
      </c>
      <c r="AH521" s="22">
        <v>0</v>
      </c>
      <c r="AI521" s="22">
        <v>0</v>
      </c>
      <c r="AJ521" s="22" t="b">
        <v>0</v>
      </c>
      <c r="AK521" s="22">
        <v>0</v>
      </c>
      <c r="AL521" s="22">
        <v>0</v>
      </c>
    </row>
    <row r="522" spans="1:38" ht="16.5" customHeight="1" x14ac:dyDescent="0.3">
      <c r="A522" s="21">
        <f>COUNTIF(FtbReward_Quest!$B:$B,$B522)+COUNTIF(FtbReward_Mode!$B:$B,$B522)+COUNTIF(FtbReward_Content!$B:$B,$B522)-1</f>
        <v>0</v>
      </c>
      <c r="B522" s="49">
        <f t="shared" si="22"/>
        <v>41091101</v>
      </c>
      <c r="C522" s="120">
        <v>4109110</v>
      </c>
      <c r="D522" s="49" t="s">
        <v>1873</v>
      </c>
      <c r="E522" s="49" t="s">
        <v>1935</v>
      </c>
      <c r="F522" s="120">
        <f>COUNTIF($C$8:$C522,$C522)</f>
        <v>1</v>
      </c>
      <c r="G522" s="49" t="b">
        <v>0</v>
      </c>
      <c r="H522" s="49">
        <v>0</v>
      </c>
      <c r="I522" s="129">
        <f>IFERROR(IF(H522=0,0,VLOOKUP(VLOOKUP(H522,#REF!,MATCH("strMailTitleID",#REF!,0),FALSE),#REF!,2,FALSE)),"ERROR")</f>
        <v>0</v>
      </c>
      <c r="J522" s="176">
        <v>0</v>
      </c>
      <c r="K522" s="129">
        <f>IFERROR(IF(J522=0,0,VLOOKUP(VLOOKUP(J522,#REF!,MATCH("strMailTitleID",#REF!,0),FALSE),#REF!,2,FALSE)),"ERROR")</f>
        <v>0</v>
      </c>
      <c r="L522" s="49">
        <f ca="1">IFERROR(VLOOKUP($B522,INDIRECT(VLOOKUP($E522,보상!$S:$AA,2,FALSE)),MATCH(L$6,INDIRECT(VLOOKUP($E522,보상!$S:$AA,3,FALSE)),0),FALSE),"ERROR")</f>
        <v>1500</v>
      </c>
      <c r="M522" s="49">
        <v>0</v>
      </c>
      <c r="N522" s="49">
        <v>0</v>
      </c>
      <c r="O522" s="49">
        <v>0</v>
      </c>
      <c r="P522" s="49" t="str">
        <f ca="1">IFERROR(VLOOKUP($B522,INDIRECT(VLOOKUP($E522,보상!$S:$AA,2,FALSE)),MATCH(P$6,INDIRECT(VLOOKUP($E522,보상!$S:$AA,3,FALSE)),0),FALSE),"ERROR")</f>
        <v>Gold</v>
      </c>
      <c r="Q522" s="49">
        <f ca="1">IFERROR(VLOOKUP($B522,INDIRECT(VLOOKUP($E522,보상!$S:$AA,2,FALSE)),MATCH(Q$6,INDIRECT(VLOOKUP($E522,보상!$S:$AA,3,FALSE)),0),FALSE),"ERROR")</f>
        <v>15000</v>
      </c>
      <c r="R522" s="49" t="b">
        <v>0</v>
      </c>
      <c r="S522" s="50" t="b">
        <v>0</v>
      </c>
      <c r="T522" s="50">
        <f ca="1">IFERROR(VLOOKUP($B522,INDIRECT(VLOOKUP($E522,보상!$S:$AA,2,FALSE)),MATCH(T$6,INDIRECT(VLOOKUP($E522,보상!$S:$AA,3,FALSE)),0),FALSE),"ERROR")</f>
        <v>4003021</v>
      </c>
      <c r="U522" s="134" t="str">
        <f ca="1">IFERROR(IF(T522=0,0,VLOOKUP(SUBSTITUTE(VLOOKUP(T522,#REF!,MATCH("strItemName",#REF!,0),FALSE),"SUI_",""),#REF!,2,FALSE)),"ERROR")</f>
        <v>ERROR</v>
      </c>
      <c r="V522" s="177">
        <f t="shared" ca="1" si="21"/>
        <v>4003021</v>
      </c>
      <c r="W522" s="134" t="str">
        <f ca="1">IFERROR(IF(V522=0,0,VLOOKUP(SUBSTITUTE(VLOOKUP(V522,#REF!,MATCH("strItemName",#REF!,0),FALSE),"SUI_",""),#REF!,2,FALSE)),"ERROR")</f>
        <v>ERROR</v>
      </c>
      <c r="X522" s="177">
        <f t="shared" ca="1" si="21"/>
        <v>4003021</v>
      </c>
      <c r="Y522" s="134" t="str">
        <f ca="1">IFERROR(IF(X522=0,0,VLOOKUP(SUBSTITUTE(VLOOKUP(X522,#REF!,MATCH("strItemName",#REF!,0),FALSE),"SUI_",""),#REF!,2,FALSE)),"ERROR")</f>
        <v>ERROR</v>
      </c>
      <c r="Z522" s="177">
        <f t="shared" ca="1" si="21"/>
        <v>4003021</v>
      </c>
      <c r="AA522" s="134" t="str">
        <f ca="1">IFERROR(IF(Z522=0,0,VLOOKUP(SUBSTITUTE(VLOOKUP(Z522,#REF!,MATCH("strItemName",#REF!,0),FALSE),"SUI_",""),#REF!,2,FALSE)),"ERROR")</f>
        <v>ERROR</v>
      </c>
      <c r="AB522" s="177">
        <f t="shared" ca="1" si="21"/>
        <v>4003021</v>
      </c>
      <c r="AC522" s="134" t="str">
        <f ca="1">IFERROR(IF(AB522=0,0,VLOOKUP(SUBSTITUTE(VLOOKUP(AB522,#REF!,MATCH("strItemName",#REF!,0),FALSE),"SUI_",""),#REF!,2,FALSE)),"ERROR")</f>
        <v>ERROR</v>
      </c>
      <c r="AD522" s="88">
        <v>0</v>
      </c>
      <c r="AE522" s="134">
        <v>0</v>
      </c>
      <c r="AF522" s="49">
        <f ca="1">IFERROR(VLOOKUP($B522,INDIRECT(VLOOKUP($E522,보상!$S:$AA,2,FALSE)),MATCH(AF$6,INDIRECT(VLOOKUP($E522,보상!$S:$AA,3,FALSE)),0),FALSE),"ERROR")</f>
        <v>1</v>
      </c>
      <c r="AG522" s="22">
        <v>0</v>
      </c>
      <c r="AH522" s="22">
        <v>0</v>
      </c>
      <c r="AI522" s="22">
        <v>0</v>
      </c>
      <c r="AJ522" s="22" t="b">
        <v>0</v>
      </c>
      <c r="AK522" s="22">
        <v>0</v>
      </c>
      <c r="AL522" s="22">
        <v>0</v>
      </c>
    </row>
    <row r="523" spans="1:38" ht="16.5" customHeight="1" x14ac:dyDescent="0.3">
      <c r="A523" s="21">
        <f>COUNTIF(FtbReward_Quest!$B:$B,$B523)+COUNTIF(FtbReward_Mode!$B:$B,$B523)+COUNTIF(FtbReward_Content!$B:$B,$B523)-1</f>
        <v>0</v>
      </c>
      <c r="B523" s="49">
        <f t="shared" si="22"/>
        <v>41091111</v>
      </c>
      <c r="C523" s="120">
        <v>4109111</v>
      </c>
      <c r="D523" s="49" t="s">
        <v>1873</v>
      </c>
      <c r="E523" s="49" t="s">
        <v>1935</v>
      </c>
      <c r="F523" s="120">
        <f>COUNTIF($C$8:$C523,$C523)</f>
        <v>1</v>
      </c>
      <c r="G523" s="49" t="b">
        <v>0</v>
      </c>
      <c r="H523" s="49">
        <v>0</v>
      </c>
      <c r="I523" s="129">
        <f>IFERROR(IF(H523=0,0,VLOOKUP(VLOOKUP(H523,#REF!,MATCH("strMailTitleID",#REF!,0),FALSE),#REF!,2,FALSE)),"ERROR")</f>
        <v>0</v>
      </c>
      <c r="J523" s="176">
        <v>0</v>
      </c>
      <c r="K523" s="129">
        <f>IFERROR(IF(J523=0,0,VLOOKUP(VLOOKUP(J523,#REF!,MATCH("strMailTitleID",#REF!,0),FALSE),#REF!,2,FALSE)),"ERROR")</f>
        <v>0</v>
      </c>
      <c r="L523" s="49">
        <f ca="1">IFERROR(VLOOKUP($B523,INDIRECT(VLOOKUP($E523,보상!$S:$AA,2,FALSE)),MATCH(L$6,INDIRECT(VLOOKUP($E523,보상!$S:$AA,3,FALSE)),0),FALSE),"ERROR")</f>
        <v>1650</v>
      </c>
      <c r="M523" s="49">
        <v>0</v>
      </c>
      <c r="N523" s="49">
        <v>0</v>
      </c>
      <c r="O523" s="49">
        <v>0</v>
      </c>
      <c r="P523" s="49" t="str">
        <f ca="1">IFERROR(VLOOKUP($B523,INDIRECT(VLOOKUP($E523,보상!$S:$AA,2,FALSE)),MATCH(P$6,INDIRECT(VLOOKUP($E523,보상!$S:$AA,3,FALSE)),0),FALSE),"ERROR")</f>
        <v>Gold</v>
      </c>
      <c r="Q523" s="49">
        <f ca="1">IFERROR(VLOOKUP($B523,INDIRECT(VLOOKUP($E523,보상!$S:$AA,2,FALSE)),MATCH(Q$6,INDIRECT(VLOOKUP($E523,보상!$S:$AA,3,FALSE)),0),FALSE),"ERROR")</f>
        <v>16500</v>
      </c>
      <c r="R523" s="49" t="b">
        <v>0</v>
      </c>
      <c r="S523" s="50" t="b">
        <v>0</v>
      </c>
      <c r="T523" s="50">
        <f ca="1">IFERROR(VLOOKUP($B523,INDIRECT(VLOOKUP($E523,보상!$S:$AA,2,FALSE)),MATCH(T$6,INDIRECT(VLOOKUP($E523,보상!$S:$AA,3,FALSE)),0),FALSE),"ERROR")</f>
        <v>4003021</v>
      </c>
      <c r="U523" s="134" t="str">
        <f ca="1">IFERROR(IF(T523=0,0,VLOOKUP(SUBSTITUTE(VLOOKUP(T523,#REF!,MATCH("strItemName",#REF!,0),FALSE),"SUI_",""),#REF!,2,FALSE)),"ERROR")</f>
        <v>ERROR</v>
      </c>
      <c r="V523" s="177">
        <f t="shared" ca="1" si="21"/>
        <v>4003021</v>
      </c>
      <c r="W523" s="134" t="str">
        <f ca="1">IFERROR(IF(V523=0,0,VLOOKUP(SUBSTITUTE(VLOOKUP(V523,#REF!,MATCH("strItemName",#REF!,0),FALSE),"SUI_",""),#REF!,2,FALSE)),"ERROR")</f>
        <v>ERROR</v>
      </c>
      <c r="X523" s="177">
        <f t="shared" ca="1" si="21"/>
        <v>4003021</v>
      </c>
      <c r="Y523" s="134" t="str">
        <f ca="1">IFERROR(IF(X523=0,0,VLOOKUP(SUBSTITUTE(VLOOKUP(X523,#REF!,MATCH("strItemName",#REF!,0),FALSE),"SUI_",""),#REF!,2,FALSE)),"ERROR")</f>
        <v>ERROR</v>
      </c>
      <c r="Z523" s="177">
        <f t="shared" ca="1" si="21"/>
        <v>4003021</v>
      </c>
      <c r="AA523" s="134" t="str">
        <f ca="1">IFERROR(IF(Z523=0,0,VLOOKUP(SUBSTITUTE(VLOOKUP(Z523,#REF!,MATCH("strItemName",#REF!,0),FALSE),"SUI_",""),#REF!,2,FALSE)),"ERROR")</f>
        <v>ERROR</v>
      </c>
      <c r="AB523" s="177">
        <f t="shared" ca="1" si="21"/>
        <v>4003021</v>
      </c>
      <c r="AC523" s="134" t="str">
        <f ca="1">IFERROR(IF(AB523=0,0,VLOOKUP(SUBSTITUTE(VLOOKUP(AB523,#REF!,MATCH("strItemName",#REF!,0),FALSE),"SUI_",""),#REF!,2,FALSE)),"ERROR")</f>
        <v>ERROR</v>
      </c>
      <c r="AD523" s="88">
        <v>0</v>
      </c>
      <c r="AE523" s="134">
        <v>0</v>
      </c>
      <c r="AF523" s="49">
        <f ca="1">IFERROR(VLOOKUP($B523,INDIRECT(VLOOKUP($E523,보상!$S:$AA,2,FALSE)),MATCH(AF$6,INDIRECT(VLOOKUP($E523,보상!$S:$AA,3,FALSE)),0),FALSE),"ERROR")</f>
        <v>1</v>
      </c>
      <c r="AG523" s="22">
        <v>0</v>
      </c>
      <c r="AH523" s="22">
        <v>0</v>
      </c>
      <c r="AI523" s="22">
        <v>0</v>
      </c>
      <c r="AJ523" s="22" t="b">
        <v>0</v>
      </c>
      <c r="AK523" s="22">
        <v>0</v>
      </c>
      <c r="AL523" s="22">
        <v>0</v>
      </c>
    </row>
    <row r="524" spans="1:38" ht="16.5" customHeight="1" x14ac:dyDescent="0.3">
      <c r="A524" s="21">
        <f>COUNTIF(FtbReward_Quest!$B:$B,$B524)+COUNTIF(FtbReward_Mode!$B:$B,$B524)+COUNTIF(FtbReward_Content!$B:$B,$B524)-1</f>
        <v>0</v>
      </c>
      <c r="B524" s="49">
        <f t="shared" si="22"/>
        <v>41092011</v>
      </c>
      <c r="C524" s="120">
        <v>4109201</v>
      </c>
      <c r="D524" s="49" t="s">
        <v>1874</v>
      </c>
      <c r="E524" s="49" t="s">
        <v>1935</v>
      </c>
      <c r="F524" s="120">
        <f>COUNTIF($C$8:$C524,$C524)</f>
        <v>1</v>
      </c>
      <c r="G524" s="49" t="b">
        <v>0</v>
      </c>
      <c r="H524" s="49">
        <v>0</v>
      </c>
      <c r="I524" s="129">
        <f>IFERROR(IF(H524=0,0,VLOOKUP(VLOOKUP(H524,#REF!,MATCH("strMailTitleID",#REF!,0),FALSE),#REF!,2,FALSE)),"ERROR")</f>
        <v>0</v>
      </c>
      <c r="J524" s="176">
        <v>0</v>
      </c>
      <c r="K524" s="129">
        <f>IFERROR(IF(J524=0,0,VLOOKUP(VLOOKUP(J524,#REF!,MATCH("strMailTitleID",#REF!,0),FALSE),#REF!,2,FALSE)),"ERROR")</f>
        <v>0</v>
      </c>
      <c r="L524" s="49">
        <f ca="1">IFERROR(VLOOKUP($B524,INDIRECT(VLOOKUP($E524,보상!$S:$AA,2,FALSE)),MATCH(L$6,INDIRECT(VLOOKUP($E524,보상!$S:$AA,3,FALSE)),0),FALSE),"ERROR")</f>
        <v>150</v>
      </c>
      <c r="M524" s="49">
        <v>0</v>
      </c>
      <c r="N524" s="49">
        <v>0</v>
      </c>
      <c r="O524" s="49">
        <v>0</v>
      </c>
      <c r="P524" s="49" t="str">
        <f ca="1">IFERROR(VLOOKUP($B524,INDIRECT(VLOOKUP($E524,보상!$S:$AA,2,FALSE)),MATCH(P$6,INDIRECT(VLOOKUP($E524,보상!$S:$AA,3,FALSE)),0),FALSE),"ERROR")</f>
        <v>Gold</v>
      </c>
      <c r="Q524" s="49">
        <f ca="1">IFERROR(VLOOKUP($B524,INDIRECT(VLOOKUP($E524,보상!$S:$AA,2,FALSE)),MATCH(Q$6,INDIRECT(VLOOKUP($E524,보상!$S:$AA,3,FALSE)),0),FALSE),"ERROR")</f>
        <v>1500</v>
      </c>
      <c r="R524" s="49" t="b">
        <v>0</v>
      </c>
      <c r="S524" s="50" t="b">
        <v>0</v>
      </c>
      <c r="T524" s="50">
        <f ca="1">IFERROR(VLOOKUP($B524,INDIRECT(VLOOKUP($E524,보상!$S:$AA,2,FALSE)),MATCH(T$6,INDIRECT(VLOOKUP($E524,보상!$S:$AA,3,FALSE)),0),FALSE),"ERROR")</f>
        <v>4003004</v>
      </c>
      <c r="U524" s="134" t="str">
        <f ca="1">IFERROR(IF(T524=0,0,VLOOKUP(SUBSTITUTE(VLOOKUP(T524,#REF!,MATCH("strItemName",#REF!,0),FALSE),"SUI_",""),#REF!,2,FALSE)),"ERROR")</f>
        <v>ERROR</v>
      </c>
      <c r="V524" s="177">
        <f t="shared" ca="1" si="21"/>
        <v>4003004</v>
      </c>
      <c r="W524" s="134" t="str">
        <f ca="1">IFERROR(IF(V524=0,0,VLOOKUP(SUBSTITUTE(VLOOKUP(V524,#REF!,MATCH("strItemName",#REF!,0),FALSE),"SUI_",""),#REF!,2,FALSE)),"ERROR")</f>
        <v>ERROR</v>
      </c>
      <c r="X524" s="177">
        <f t="shared" ca="1" si="21"/>
        <v>4003004</v>
      </c>
      <c r="Y524" s="134" t="str">
        <f ca="1">IFERROR(IF(X524=0,0,VLOOKUP(SUBSTITUTE(VLOOKUP(X524,#REF!,MATCH("strItemName",#REF!,0),FALSE),"SUI_",""),#REF!,2,FALSE)),"ERROR")</f>
        <v>ERROR</v>
      </c>
      <c r="Z524" s="177">
        <f t="shared" ca="1" si="21"/>
        <v>4003004</v>
      </c>
      <c r="AA524" s="134" t="str">
        <f ca="1">IFERROR(IF(Z524=0,0,VLOOKUP(SUBSTITUTE(VLOOKUP(Z524,#REF!,MATCH("strItemName",#REF!,0),FALSE),"SUI_",""),#REF!,2,FALSE)),"ERROR")</f>
        <v>ERROR</v>
      </c>
      <c r="AB524" s="177">
        <f t="shared" ca="1" si="21"/>
        <v>4003004</v>
      </c>
      <c r="AC524" s="134" t="str">
        <f ca="1">IFERROR(IF(AB524=0,0,VLOOKUP(SUBSTITUTE(VLOOKUP(AB524,#REF!,MATCH("strItemName",#REF!,0),FALSE),"SUI_",""),#REF!,2,FALSE)),"ERROR")</f>
        <v>ERROR</v>
      </c>
      <c r="AD524" s="88">
        <v>0</v>
      </c>
      <c r="AE524" s="134">
        <v>0</v>
      </c>
      <c r="AF524" s="49">
        <f ca="1">IFERROR(VLOOKUP($B524,INDIRECT(VLOOKUP($E524,보상!$S:$AA,2,FALSE)),MATCH(AF$6,INDIRECT(VLOOKUP($E524,보상!$S:$AA,3,FALSE)),0),FALSE),"ERROR")</f>
        <v>1</v>
      </c>
      <c r="AG524" s="22">
        <v>0</v>
      </c>
      <c r="AH524" s="22">
        <v>0</v>
      </c>
      <c r="AI524" s="22">
        <v>0</v>
      </c>
      <c r="AJ524" s="22" t="b">
        <v>0</v>
      </c>
      <c r="AK524" s="22">
        <v>0</v>
      </c>
      <c r="AL524" s="22">
        <v>0</v>
      </c>
    </row>
    <row r="525" spans="1:38" ht="16.5" customHeight="1" x14ac:dyDescent="0.3">
      <c r="A525" s="21">
        <f>COUNTIF(FtbReward_Quest!$B:$B,$B525)+COUNTIF(FtbReward_Mode!$B:$B,$B525)+COUNTIF(FtbReward_Content!$B:$B,$B525)-1</f>
        <v>0</v>
      </c>
      <c r="B525" s="49">
        <f t="shared" si="22"/>
        <v>41092021</v>
      </c>
      <c r="C525" s="120">
        <v>4109202</v>
      </c>
      <c r="D525" s="49" t="s">
        <v>1874</v>
      </c>
      <c r="E525" s="49" t="s">
        <v>1935</v>
      </c>
      <c r="F525" s="120">
        <f>COUNTIF($C$8:$C525,$C525)</f>
        <v>1</v>
      </c>
      <c r="G525" s="49" t="b">
        <v>0</v>
      </c>
      <c r="H525" s="49">
        <v>0</v>
      </c>
      <c r="I525" s="129">
        <f>IFERROR(IF(H525=0,0,VLOOKUP(VLOOKUP(H525,#REF!,MATCH("strMailTitleID",#REF!,0),FALSE),#REF!,2,FALSE)),"ERROR")</f>
        <v>0</v>
      </c>
      <c r="J525" s="176">
        <v>0</v>
      </c>
      <c r="K525" s="129">
        <f>IFERROR(IF(J525=0,0,VLOOKUP(VLOOKUP(J525,#REF!,MATCH("strMailTitleID",#REF!,0),FALSE),#REF!,2,FALSE)),"ERROR")</f>
        <v>0</v>
      </c>
      <c r="L525" s="49">
        <f ca="1">IFERROR(VLOOKUP($B525,INDIRECT(VLOOKUP($E525,보상!$S:$AA,2,FALSE)),MATCH(L$6,INDIRECT(VLOOKUP($E525,보상!$S:$AA,3,FALSE)),0),FALSE),"ERROR")</f>
        <v>300</v>
      </c>
      <c r="M525" s="49">
        <v>0</v>
      </c>
      <c r="N525" s="49">
        <v>0</v>
      </c>
      <c r="O525" s="49">
        <v>0</v>
      </c>
      <c r="P525" s="49" t="str">
        <f ca="1">IFERROR(VLOOKUP($B525,INDIRECT(VLOOKUP($E525,보상!$S:$AA,2,FALSE)),MATCH(P$6,INDIRECT(VLOOKUP($E525,보상!$S:$AA,3,FALSE)),0),FALSE),"ERROR")</f>
        <v>Gold</v>
      </c>
      <c r="Q525" s="49">
        <f ca="1">IFERROR(VLOOKUP($B525,INDIRECT(VLOOKUP($E525,보상!$S:$AA,2,FALSE)),MATCH(Q$6,INDIRECT(VLOOKUP($E525,보상!$S:$AA,3,FALSE)),0),FALSE),"ERROR")</f>
        <v>3000</v>
      </c>
      <c r="R525" s="49" t="b">
        <v>0</v>
      </c>
      <c r="S525" s="50" t="b">
        <v>0</v>
      </c>
      <c r="T525" s="50">
        <f ca="1">IFERROR(VLOOKUP($B525,INDIRECT(VLOOKUP($E525,보상!$S:$AA,2,FALSE)),MATCH(T$6,INDIRECT(VLOOKUP($E525,보상!$S:$AA,3,FALSE)),0),FALSE),"ERROR")</f>
        <v>4003004</v>
      </c>
      <c r="U525" s="134" t="str">
        <f ca="1">IFERROR(IF(T525=0,0,VLOOKUP(SUBSTITUTE(VLOOKUP(T525,#REF!,MATCH("strItemName",#REF!,0),FALSE),"SUI_",""),#REF!,2,FALSE)),"ERROR")</f>
        <v>ERROR</v>
      </c>
      <c r="V525" s="177">
        <f t="shared" ca="1" si="21"/>
        <v>4003004</v>
      </c>
      <c r="W525" s="134" t="str">
        <f ca="1">IFERROR(IF(V525=0,0,VLOOKUP(SUBSTITUTE(VLOOKUP(V525,#REF!,MATCH("strItemName",#REF!,0),FALSE),"SUI_",""),#REF!,2,FALSE)),"ERROR")</f>
        <v>ERROR</v>
      </c>
      <c r="X525" s="177">
        <f t="shared" ca="1" si="21"/>
        <v>4003004</v>
      </c>
      <c r="Y525" s="134" t="str">
        <f ca="1">IFERROR(IF(X525=0,0,VLOOKUP(SUBSTITUTE(VLOOKUP(X525,#REF!,MATCH("strItemName",#REF!,0),FALSE),"SUI_",""),#REF!,2,FALSE)),"ERROR")</f>
        <v>ERROR</v>
      </c>
      <c r="Z525" s="177">
        <f t="shared" ca="1" si="21"/>
        <v>4003004</v>
      </c>
      <c r="AA525" s="134" t="str">
        <f ca="1">IFERROR(IF(Z525=0,0,VLOOKUP(SUBSTITUTE(VLOOKUP(Z525,#REF!,MATCH("strItemName",#REF!,0),FALSE),"SUI_",""),#REF!,2,FALSE)),"ERROR")</f>
        <v>ERROR</v>
      </c>
      <c r="AB525" s="177">
        <f t="shared" ref="AB525" ca="1" si="23">IF(Z525=0,0,IF(OR(INT(Z525/10000)=15,INT(Z525/10000)=24,INT(Z525/10000)=35),Z525,IF(Z525&gt;300000,Z525,IF(Z525&lt;200000,Z525+10100,Z525+100))))</f>
        <v>4003004</v>
      </c>
      <c r="AC525" s="134" t="str">
        <f ca="1">IFERROR(IF(AB525=0,0,VLOOKUP(SUBSTITUTE(VLOOKUP(AB525,#REF!,MATCH("strItemName",#REF!,0),FALSE),"SUI_",""),#REF!,2,FALSE)),"ERROR")</f>
        <v>ERROR</v>
      </c>
      <c r="AD525" s="88">
        <v>0</v>
      </c>
      <c r="AE525" s="134">
        <v>0</v>
      </c>
      <c r="AF525" s="49">
        <f ca="1">IFERROR(VLOOKUP($B525,INDIRECT(VLOOKUP($E525,보상!$S:$AA,2,FALSE)),MATCH(AF$6,INDIRECT(VLOOKUP($E525,보상!$S:$AA,3,FALSE)),0),FALSE),"ERROR")</f>
        <v>1</v>
      </c>
      <c r="AG525" s="22">
        <v>0</v>
      </c>
      <c r="AH525" s="22">
        <v>0</v>
      </c>
      <c r="AI525" s="22">
        <v>0</v>
      </c>
      <c r="AJ525" s="22" t="b">
        <v>0</v>
      </c>
      <c r="AK525" s="22">
        <v>0</v>
      </c>
      <c r="AL525" s="22">
        <v>0</v>
      </c>
    </row>
    <row r="526" spans="1:38" ht="16.5" customHeight="1" x14ac:dyDescent="0.3">
      <c r="A526" s="21">
        <f>COUNTIF(FtbReward_Quest!$B:$B,$B526)+COUNTIF(FtbReward_Mode!$B:$B,$B526)+COUNTIF(FtbReward_Content!$B:$B,$B526)-1</f>
        <v>0</v>
      </c>
      <c r="B526" s="49">
        <f t="shared" si="22"/>
        <v>41092031</v>
      </c>
      <c r="C526" s="120">
        <v>4109203</v>
      </c>
      <c r="D526" s="49" t="s">
        <v>1874</v>
      </c>
      <c r="E526" s="49" t="s">
        <v>1935</v>
      </c>
      <c r="F526" s="120">
        <f>COUNTIF($C$8:$C526,$C526)</f>
        <v>1</v>
      </c>
      <c r="G526" s="49" t="b">
        <v>0</v>
      </c>
      <c r="H526" s="49">
        <v>0</v>
      </c>
      <c r="I526" s="129">
        <f>IFERROR(IF(H526=0,0,VLOOKUP(VLOOKUP(H526,#REF!,MATCH("strMailTitleID",#REF!,0),FALSE),#REF!,2,FALSE)),"ERROR")</f>
        <v>0</v>
      </c>
      <c r="J526" s="176">
        <v>0</v>
      </c>
      <c r="K526" s="129">
        <f>IFERROR(IF(J526=0,0,VLOOKUP(VLOOKUP(J526,#REF!,MATCH("strMailTitleID",#REF!,0),FALSE),#REF!,2,FALSE)),"ERROR")</f>
        <v>0</v>
      </c>
      <c r="L526" s="49">
        <f ca="1">IFERROR(VLOOKUP($B526,INDIRECT(VLOOKUP($E526,보상!$S:$AA,2,FALSE)),MATCH(L$6,INDIRECT(VLOOKUP($E526,보상!$S:$AA,3,FALSE)),0),FALSE),"ERROR")</f>
        <v>450</v>
      </c>
      <c r="M526" s="49">
        <v>0</v>
      </c>
      <c r="N526" s="49">
        <v>0</v>
      </c>
      <c r="O526" s="49">
        <v>0</v>
      </c>
      <c r="P526" s="49" t="str">
        <f ca="1">IFERROR(VLOOKUP($B526,INDIRECT(VLOOKUP($E526,보상!$S:$AA,2,FALSE)),MATCH(P$6,INDIRECT(VLOOKUP($E526,보상!$S:$AA,3,FALSE)),0),FALSE),"ERROR")</f>
        <v>Gold</v>
      </c>
      <c r="Q526" s="49">
        <f ca="1">IFERROR(VLOOKUP($B526,INDIRECT(VLOOKUP($E526,보상!$S:$AA,2,FALSE)),MATCH(Q$6,INDIRECT(VLOOKUP($E526,보상!$S:$AA,3,FALSE)),0),FALSE),"ERROR")</f>
        <v>4500</v>
      </c>
      <c r="R526" s="49" t="b">
        <v>0</v>
      </c>
      <c r="S526" s="50" t="b">
        <v>0</v>
      </c>
      <c r="T526" s="50">
        <f ca="1">IFERROR(VLOOKUP($B526,INDIRECT(VLOOKUP($E526,보상!$S:$AA,2,FALSE)),MATCH(T$6,INDIRECT(VLOOKUP($E526,보상!$S:$AA,3,FALSE)),0),FALSE),"ERROR")</f>
        <v>4003004</v>
      </c>
      <c r="U526" s="134" t="str">
        <f ca="1">IFERROR(IF(T526=0,0,VLOOKUP(SUBSTITUTE(VLOOKUP(T526,#REF!,MATCH("strItemName",#REF!,0),FALSE),"SUI_",""),#REF!,2,FALSE)),"ERROR")</f>
        <v>ERROR</v>
      </c>
      <c r="V526" s="177">
        <f t="shared" ref="V526:AB589" ca="1" si="24">IF(T526=0,0,IF(OR(INT(T526/10000)=15,INT(T526/10000)=24,INT(T526/10000)=35),T526,IF(T526&gt;300000,T526,IF(T526&lt;200000,T526+10100,T526+100))))</f>
        <v>4003004</v>
      </c>
      <c r="W526" s="134" t="str">
        <f ca="1">IFERROR(IF(V526=0,0,VLOOKUP(SUBSTITUTE(VLOOKUP(V526,#REF!,MATCH("strItemName",#REF!,0),FALSE),"SUI_",""),#REF!,2,FALSE)),"ERROR")</f>
        <v>ERROR</v>
      </c>
      <c r="X526" s="177">
        <f t="shared" ca="1" si="24"/>
        <v>4003004</v>
      </c>
      <c r="Y526" s="134" t="str">
        <f ca="1">IFERROR(IF(X526=0,0,VLOOKUP(SUBSTITUTE(VLOOKUP(X526,#REF!,MATCH("strItemName",#REF!,0),FALSE),"SUI_",""),#REF!,2,FALSE)),"ERROR")</f>
        <v>ERROR</v>
      </c>
      <c r="Z526" s="177">
        <f t="shared" ca="1" si="24"/>
        <v>4003004</v>
      </c>
      <c r="AA526" s="134" t="str">
        <f ca="1">IFERROR(IF(Z526=0,0,VLOOKUP(SUBSTITUTE(VLOOKUP(Z526,#REF!,MATCH("strItemName",#REF!,0),FALSE),"SUI_",""),#REF!,2,FALSE)),"ERROR")</f>
        <v>ERROR</v>
      </c>
      <c r="AB526" s="177">
        <f t="shared" ca="1" si="24"/>
        <v>4003004</v>
      </c>
      <c r="AC526" s="134" t="str">
        <f ca="1">IFERROR(IF(AB526=0,0,VLOOKUP(SUBSTITUTE(VLOOKUP(AB526,#REF!,MATCH("strItemName",#REF!,0),FALSE),"SUI_",""),#REF!,2,FALSE)),"ERROR")</f>
        <v>ERROR</v>
      </c>
      <c r="AD526" s="88">
        <v>0</v>
      </c>
      <c r="AE526" s="134">
        <v>0</v>
      </c>
      <c r="AF526" s="49">
        <f ca="1">IFERROR(VLOOKUP($B526,INDIRECT(VLOOKUP($E526,보상!$S:$AA,2,FALSE)),MATCH(AF$6,INDIRECT(VLOOKUP($E526,보상!$S:$AA,3,FALSE)),0),FALSE),"ERROR")</f>
        <v>1</v>
      </c>
      <c r="AG526" s="22">
        <v>0</v>
      </c>
      <c r="AH526" s="22">
        <v>0</v>
      </c>
      <c r="AI526" s="22">
        <v>0</v>
      </c>
      <c r="AJ526" s="22" t="b">
        <v>0</v>
      </c>
      <c r="AK526" s="22">
        <v>0</v>
      </c>
      <c r="AL526" s="22">
        <v>0</v>
      </c>
    </row>
    <row r="527" spans="1:38" ht="16.5" customHeight="1" x14ac:dyDescent="0.3">
      <c r="A527" s="21">
        <f>COUNTIF(FtbReward_Quest!$B:$B,$B527)+COUNTIF(FtbReward_Mode!$B:$B,$B527)+COUNTIF(FtbReward_Content!$B:$B,$B527)-1</f>
        <v>0</v>
      </c>
      <c r="B527" s="49">
        <f t="shared" ref="B527:B590" si="25">C527*10+F527</f>
        <v>41092041</v>
      </c>
      <c r="C527" s="120">
        <v>4109204</v>
      </c>
      <c r="D527" s="49" t="s">
        <v>1874</v>
      </c>
      <c r="E527" s="49" t="s">
        <v>1935</v>
      </c>
      <c r="F527" s="120">
        <f>COUNTIF($C$8:$C527,$C527)</f>
        <v>1</v>
      </c>
      <c r="G527" s="49" t="b">
        <v>0</v>
      </c>
      <c r="H527" s="49">
        <v>0</v>
      </c>
      <c r="I527" s="129">
        <f>IFERROR(IF(H527=0,0,VLOOKUP(VLOOKUP(H527,#REF!,MATCH("strMailTitleID",#REF!,0),FALSE),#REF!,2,FALSE)),"ERROR")</f>
        <v>0</v>
      </c>
      <c r="J527" s="176">
        <v>0</v>
      </c>
      <c r="K527" s="129">
        <f>IFERROR(IF(J527=0,0,VLOOKUP(VLOOKUP(J527,#REF!,MATCH("strMailTitleID",#REF!,0),FALSE),#REF!,2,FALSE)),"ERROR")</f>
        <v>0</v>
      </c>
      <c r="L527" s="49">
        <f ca="1">IFERROR(VLOOKUP($B527,INDIRECT(VLOOKUP($E527,보상!$S:$AA,2,FALSE)),MATCH(L$6,INDIRECT(VLOOKUP($E527,보상!$S:$AA,3,FALSE)),0),FALSE),"ERROR")</f>
        <v>600</v>
      </c>
      <c r="M527" s="49">
        <v>0</v>
      </c>
      <c r="N527" s="49">
        <v>0</v>
      </c>
      <c r="O527" s="49">
        <v>0</v>
      </c>
      <c r="P527" s="49" t="str">
        <f ca="1">IFERROR(VLOOKUP($B527,INDIRECT(VLOOKUP($E527,보상!$S:$AA,2,FALSE)),MATCH(P$6,INDIRECT(VLOOKUP($E527,보상!$S:$AA,3,FALSE)),0),FALSE),"ERROR")</f>
        <v>Gold</v>
      </c>
      <c r="Q527" s="49">
        <f ca="1">IFERROR(VLOOKUP($B527,INDIRECT(VLOOKUP($E527,보상!$S:$AA,2,FALSE)),MATCH(Q$6,INDIRECT(VLOOKUP($E527,보상!$S:$AA,3,FALSE)),0),FALSE),"ERROR")</f>
        <v>6000</v>
      </c>
      <c r="R527" s="49" t="b">
        <v>0</v>
      </c>
      <c r="S527" s="50" t="b">
        <v>0</v>
      </c>
      <c r="T527" s="50">
        <f ca="1">IFERROR(VLOOKUP($B527,INDIRECT(VLOOKUP($E527,보상!$S:$AA,2,FALSE)),MATCH(T$6,INDIRECT(VLOOKUP($E527,보상!$S:$AA,3,FALSE)),0),FALSE),"ERROR")</f>
        <v>4003004</v>
      </c>
      <c r="U527" s="134" t="str">
        <f ca="1">IFERROR(IF(T527=0,0,VLOOKUP(SUBSTITUTE(VLOOKUP(T527,#REF!,MATCH("strItemName",#REF!,0),FALSE),"SUI_",""),#REF!,2,FALSE)),"ERROR")</f>
        <v>ERROR</v>
      </c>
      <c r="V527" s="177">
        <f t="shared" ca="1" si="24"/>
        <v>4003004</v>
      </c>
      <c r="W527" s="134" t="str">
        <f ca="1">IFERROR(IF(V527=0,0,VLOOKUP(SUBSTITUTE(VLOOKUP(V527,#REF!,MATCH("strItemName",#REF!,0),FALSE),"SUI_",""),#REF!,2,FALSE)),"ERROR")</f>
        <v>ERROR</v>
      </c>
      <c r="X527" s="177">
        <f t="shared" ca="1" si="24"/>
        <v>4003004</v>
      </c>
      <c r="Y527" s="134" t="str">
        <f ca="1">IFERROR(IF(X527=0,0,VLOOKUP(SUBSTITUTE(VLOOKUP(X527,#REF!,MATCH("strItemName",#REF!,0),FALSE),"SUI_",""),#REF!,2,FALSE)),"ERROR")</f>
        <v>ERROR</v>
      </c>
      <c r="Z527" s="177">
        <f t="shared" ca="1" si="24"/>
        <v>4003004</v>
      </c>
      <c r="AA527" s="134" t="str">
        <f ca="1">IFERROR(IF(Z527=0,0,VLOOKUP(SUBSTITUTE(VLOOKUP(Z527,#REF!,MATCH("strItemName",#REF!,0),FALSE),"SUI_",""),#REF!,2,FALSE)),"ERROR")</f>
        <v>ERROR</v>
      </c>
      <c r="AB527" s="177">
        <f t="shared" ca="1" si="24"/>
        <v>4003004</v>
      </c>
      <c r="AC527" s="134" t="str">
        <f ca="1">IFERROR(IF(AB527=0,0,VLOOKUP(SUBSTITUTE(VLOOKUP(AB527,#REF!,MATCH("strItemName",#REF!,0),FALSE),"SUI_",""),#REF!,2,FALSE)),"ERROR")</f>
        <v>ERROR</v>
      </c>
      <c r="AD527" s="88">
        <v>0</v>
      </c>
      <c r="AE527" s="134">
        <v>0</v>
      </c>
      <c r="AF527" s="49">
        <f ca="1">IFERROR(VLOOKUP($B527,INDIRECT(VLOOKUP($E527,보상!$S:$AA,2,FALSE)),MATCH(AF$6,INDIRECT(VLOOKUP($E527,보상!$S:$AA,3,FALSE)),0),FALSE),"ERROR")</f>
        <v>1</v>
      </c>
      <c r="AG527" s="22">
        <v>0</v>
      </c>
      <c r="AH527" s="22">
        <v>0</v>
      </c>
      <c r="AI527" s="22">
        <v>0</v>
      </c>
      <c r="AJ527" s="22" t="b">
        <v>0</v>
      </c>
      <c r="AK527" s="22">
        <v>0</v>
      </c>
      <c r="AL527" s="22">
        <v>0</v>
      </c>
    </row>
    <row r="528" spans="1:38" ht="16.5" customHeight="1" x14ac:dyDescent="0.3">
      <c r="A528" s="21">
        <f>COUNTIF(FtbReward_Quest!$B:$B,$B528)+COUNTIF(FtbReward_Mode!$B:$B,$B528)+COUNTIF(FtbReward_Content!$B:$B,$B528)-1</f>
        <v>0</v>
      </c>
      <c r="B528" s="49">
        <f t="shared" si="25"/>
        <v>41092051</v>
      </c>
      <c r="C528" s="120">
        <v>4109205</v>
      </c>
      <c r="D528" s="49" t="s">
        <v>1874</v>
      </c>
      <c r="E528" s="49" t="s">
        <v>1935</v>
      </c>
      <c r="F528" s="120">
        <f>COUNTIF($C$8:$C528,$C528)</f>
        <v>1</v>
      </c>
      <c r="G528" s="49" t="b">
        <v>0</v>
      </c>
      <c r="H528" s="49">
        <v>0</v>
      </c>
      <c r="I528" s="129">
        <f>IFERROR(IF(H528=0,0,VLOOKUP(VLOOKUP(H528,#REF!,MATCH("strMailTitleID",#REF!,0),FALSE),#REF!,2,FALSE)),"ERROR")</f>
        <v>0</v>
      </c>
      <c r="J528" s="176">
        <v>0</v>
      </c>
      <c r="K528" s="129">
        <f>IFERROR(IF(J528=0,0,VLOOKUP(VLOOKUP(J528,#REF!,MATCH("strMailTitleID",#REF!,0),FALSE),#REF!,2,FALSE)),"ERROR")</f>
        <v>0</v>
      </c>
      <c r="L528" s="49">
        <f ca="1">IFERROR(VLOOKUP($B528,INDIRECT(VLOOKUP($E528,보상!$S:$AA,2,FALSE)),MATCH(L$6,INDIRECT(VLOOKUP($E528,보상!$S:$AA,3,FALSE)),0),FALSE),"ERROR")</f>
        <v>750</v>
      </c>
      <c r="M528" s="49">
        <v>0</v>
      </c>
      <c r="N528" s="49">
        <v>0</v>
      </c>
      <c r="O528" s="49">
        <v>0</v>
      </c>
      <c r="P528" s="49" t="str">
        <f ca="1">IFERROR(VLOOKUP($B528,INDIRECT(VLOOKUP($E528,보상!$S:$AA,2,FALSE)),MATCH(P$6,INDIRECT(VLOOKUP($E528,보상!$S:$AA,3,FALSE)),0),FALSE),"ERROR")</f>
        <v>Gold</v>
      </c>
      <c r="Q528" s="49">
        <f ca="1">IFERROR(VLOOKUP($B528,INDIRECT(VLOOKUP($E528,보상!$S:$AA,2,FALSE)),MATCH(Q$6,INDIRECT(VLOOKUP($E528,보상!$S:$AA,3,FALSE)),0),FALSE),"ERROR")</f>
        <v>7500</v>
      </c>
      <c r="R528" s="49" t="b">
        <v>0</v>
      </c>
      <c r="S528" s="50" t="b">
        <v>0</v>
      </c>
      <c r="T528" s="50">
        <f ca="1">IFERROR(VLOOKUP($B528,INDIRECT(VLOOKUP($E528,보상!$S:$AA,2,FALSE)),MATCH(T$6,INDIRECT(VLOOKUP($E528,보상!$S:$AA,3,FALSE)),0),FALSE),"ERROR")</f>
        <v>4003004</v>
      </c>
      <c r="U528" s="134" t="str">
        <f ca="1">IFERROR(IF(T528=0,0,VLOOKUP(SUBSTITUTE(VLOOKUP(T528,#REF!,MATCH("strItemName",#REF!,0),FALSE),"SUI_",""),#REF!,2,FALSE)),"ERROR")</f>
        <v>ERROR</v>
      </c>
      <c r="V528" s="177">
        <f t="shared" ca="1" si="24"/>
        <v>4003004</v>
      </c>
      <c r="W528" s="134" t="str">
        <f ca="1">IFERROR(IF(V528=0,0,VLOOKUP(SUBSTITUTE(VLOOKUP(V528,#REF!,MATCH("strItemName",#REF!,0),FALSE),"SUI_",""),#REF!,2,FALSE)),"ERROR")</f>
        <v>ERROR</v>
      </c>
      <c r="X528" s="177">
        <f t="shared" ca="1" si="24"/>
        <v>4003004</v>
      </c>
      <c r="Y528" s="134" t="str">
        <f ca="1">IFERROR(IF(X528=0,0,VLOOKUP(SUBSTITUTE(VLOOKUP(X528,#REF!,MATCH("strItemName",#REF!,0),FALSE),"SUI_",""),#REF!,2,FALSE)),"ERROR")</f>
        <v>ERROR</v>
      </c>
      <c r="Z528" s="177">
        <f t="shared" ca="1" si="24"/>
        <v>4003004</v>
      </c>
      <c r="AA528" s="134" t="str">
        <f ca="1">IFERROR(IF(Z528=0,0,VLOOKUP(SUBSTITUTE(VLOOKUP(Z528,#REF!,MATCH("strItemName",#REF!,0),FALSE),"SUI_",""),#REF!,2,FALSE)),"ERROR")</f>
        <v>ERROR</v>
      </c>
      <c r="AB528" s="177">
        <f t="shared" ca="1" si="24"/>
        <v>4003004</v>
      </c>
      <c r="AC528" s="134" t="str">
        <f ca="1">IFERROR(IF(AB528=0,0,VLOOKUP(SUBSTITUTE(VLOOKUP(AB528,#REF!,MATCH("strItemName",#REF!,0),FALSE),"SUI_",""),#REF!,2,FALSE)),"ERROR")</f>
        <v>ERROR</v>
      </c>
      <c r="AD528" s="88">
        <v>0</v>
      </c>
      <c r="AE528" s="134">
        <v>0</v>
      </c>
      <c r="AF528" s="49">
        <f ca="1">IFERROR(VLOOKUP($B528,INDIRECT(VLOOKUP($E528,보상!$S:$AA,2,FALSE)),MATCH(AF$6,INDIRECT(VLOOKUP($E528,보상!$S:$AA,3,FALSE)),0),FALSE),"ERROR")</f>
        <v>1</v>
      </c>
      <c r="AG528" s="22">
        <v>0</v>
      </c>
      <c r="AH528" s="22">
        <v>0</v>
      </c>
      <c r="AI528" s="22">
        <v>0</v>
      </c>
      <c r="AJ528" s="22" t="b">
        <v>0</v>
      </c>
      <c r="AK528" s="22">
        <v>0</v>
      </c>
      <c r="AL528" s="22">
        <v>0</v>
      </c>
    </row>
    <row r="529" spans="1:38" ht="16.5" customHeight="1" x14ac:dyDescent="0.3">
      <c r="A529" s="21">
        <f>COUNTIF(FtbReward_Quest!$B:$B,$B529)+COUNTIF(FtbReward_Mode!$B:$B,$B529)+COUNTIF(FtbReward_Content!$B:$B,$B529)-1</f>
        <v>0</v>
      </c>
      <c r="B529" s="49">
        <f t="shared" si="25"/>
        <v>41092061</v>
      </c>
      <c r="C529" s="120">
        <v>4109206</v>
      </c>
      <c r="D529" s="49" t="s">
        <v>1874</v>
      </c>
      <c r="E529" s="49" t="s">
        <v>1935</v>
      </c>
      <c r="F529" s="120">
        <f>COUNTIF($C$8:$C529,$C529)</f>
        <v>1</v>
      </c>
      <c r="G529" s="49" t="b">
        <v>0</v>
      </c>
      <c r="H529" s="49">
        <v>0</v>
      </c>
      <c r="I529" s="129">
        <f>IFERROR(IF(H529=0,0,VLOOKUP(VLOOKUP(H529,#REF!,MATCH("strMailTitleID",#REF!,0),FALSE),#REF!,2,FALSE)),"ERROR")</f>
        <v>0</v>
      </c>
      <c r="J529" s="176">
        <v>0</v>
      </c>
      <c r="K529" s="129">
        <f>IFERROR(IF(J529=0,0,VLOOKUP(VLOOKUP(J529,#REF!,MATCH("strMailTitleID",#REF!,0),FALSE),#REF!,2,FALSE)),"ERROR")</f>
        <v>0</v>
      </c>
      <c r="L529" s="49">
        <f ca="1">IFERROR(VLOOKUP($B529,INDIRECT(VLOOKUP($E529,보상!$S:$AA,2,FALSE)),MATCH(L$6,INDIRECT(VLOOKUP($E529,보상!$S:$AA,3,FALSE)),0),FALSE),"ERROR")</f>
        <v>900</v>
      </c>
      <c r="M529" s="49">
        <v>0</v>
      </c>
      <c r="N529" s="49">
        <v>0</v>
      </c>
      <c r="O529" s="49">
        <v>0</v>
      </c>
      <c r="P529" s="49" t="str">
        <f ca="1">IFERROR(VLOOKUP($B529,INDIRECT(VLOOKUP($E529,보상!$S:$AA,2,FALSE)),MATCH(P$6,INDIRECT(VLOOKUP($E529,보상!$S:$AA,3,FALSE)),0),FALSE),"ERROR")</f>
        <v>Gold</v>
      </c>
      <c r="Q529" s="49">
        <f ca="1">IFERROR(VLOOKUP($B529,INDIRECT(VLOOKUP($E529,보상!$S:$AA,2,FALSE)),MATCH(Q$6,INDIRECT(VLOOKUP($E529,보상!$S:$AA,3,FALSE)),0),FALSE),"ERROR")</f>
        <v>9000</v>
      </c>
      <c r="R529" s="49" t="b">
        <v>0</v>
      </c>
      <c r="S529" s="50" t="b">
        <v>0</v>
      </c>
      <c r="T529" s="50">
        <f ca="1">IFERROR(VLOOKUP($B529,INDIRECT(VLOOKUP($E529,보상!$S:$AA,2,FALSE)),MATCH(T$6,INDIRECT(VLOOKUP($E529,보상!$S:$AA,3,FALSE)),0),FALSE),"ERROR")</f>
        <v>4003004</v>
      </c>
      <c r="U529" s="134" t="str">
        <f ca="1">IFERROR(IF(T529=0,0,VLOOKUP(SUBSTITUTE(VLOOKUP(T529,#REF!,MATCH("strItemName",#REF!,0),FALSE),"SUI_",""),#REF!,2,FALSE)),"ERROR")</f>
        <v>ERROR</v>
      </c>
      <c r="V529" s="177">
        <f t="shared" ca="1" si="24"/>
        <v>4003004</v>
      </c>
      <c r="W529" s="134" t="str">
        <f ca="1">IFERROR(IF(V529=0,0,VLOOKUP(SUBSTITUTE(VLOOKUP(V529,#REF!,MATCH("strItemName",#REF!,0),FALSE),"SUI_",""),#REF!,2,FALSE)),"ERROR")</f>
        <v>ERROR</v>
      </c>
      <c r="X529" s="177">
        <f t="shared" ca="1" si="24"/>
        <v>4003004</v>
      </c>
      <c r="Y529" s="134" t="str">
        <f ca="1">IFERROR(IF(X529=0,0,VLOOKUP(SUBSTITUTE(VLOOKUP(X529,#REF!,MATCH("strItemName",#REF!,0),FALSE),"SUI_",""),#REF!,2,FALSE)),"ERROR")</f>
        <v>ERROR</v>
      </c>
      <c r="Z529" s="177">
        <f t="shared" ca="1" si="24"/>
        <v>4003004</v>
      </c>
      <c r="AA529" s="134" t="str">
        <f ca="1">IFERROR(IF(Z529=0,0,VLOOKUP(SUBSTITUTE(VLOOKUP(Z529,#REF!,MATCH("strItemName",#REF!,0),FALSE),"SUI_",""),#REF!,2,FALSE)),"ERROR")</f>
        <v>ERROR</v>
      </c>
      <c r="AB529" s="177">
        <f t="shared" ca="1" si="24"/>
        <v>4003004</v>
      </c>
      <c r="AC529" s="134" t="str">
        <f ca="1">IFERROR(IF(AB529=0,0,VLOOKUP(SUBSTITUTE(VLOOKUP(AB529,#REF!,MATCH("strItemName",#REF!,0),FALSE),"SUI_",""),#REF!,2,FALSE)),"ERROR")</f>
        <v>ERROR</v>
      </c>
      <c r="AD529" s="88">
        <v>0</v>
      </c>
      <c r="AE529" s="134">
        <v>0</v>
      </c>
      <c r="AF529" s="49">
        <f ca="1">IFERROR(VLOOKUP($B529,INDIRECT(VLOOKUP($E529,보상!$S:$AA,2,FALSE)),MATCH(AF$6,INDIRECT(VLOOKUP($E529,보상!$S:$AA,3,FALSE)),0),FALSE),"ERROR")</f>
        <v>1</v>
      </c>
      <c r="AG529" s="22">
        <v>0</v>
      </c>
      <c r="AH529" s="22">
        <v>0</v>
      </c>
      <c r="AI529" s="22">
        <v>0</v>
      </c>
      <c r="AJ529" s="22" t="b">
        <v>0</v>
      </c>
      <c r="AK529" s="22">
        <v>0</v>
      </c>
      <c r="AL529" s="22">
        <v>0</v>
      </c>
    </row>
    <row r="530" spans="1:38" ht="16.5" customHeight="1" x14ac:dyDescent="0.3">
      <c r="A530" s="21">
        <f>COUNTIF(FtbReward_Quest!$B:$B,$B530)+COUNTIF(FtbReward_Mode!$B:$B,$B530)+COUNTIF(FtbReward_Content!$B:$B,$B530)-1</f>
        <v>0</v>
      </c>
      <c r="B530" s="49">
        <f t="shared" si="25"/>
        <v>41092071</v>
      </c>
      <c r="C530" s="120">
        <v>4109207</v>
      </c>
      <c r="D530" s="49" t="s">
        <v>1875</v>
      </c>
      <c r="E530" s="49" t="s">
        <v>1935</v>
      </c>
      <c r="F530" s="120">
        <f>COUNTIF($C$8:$C530,$C530)</f>
        <v>1</v>
      </c>
      <c r="G530" s="49" t="b">
        <v>0</v>
      </c>
      <c r="H530" s="49">
        <v>0</v>
      </c>
      <c r="I530" s="129">
        <f>IFERROR(IF(H530=0,0,VLOOKUP(VLOOKUP(H530,#REF!,MATCH("strMailTitleID",#REF!,0),FALSE),#REF!,2,FALSE)),"ERROR")</f>
        <v>0</v>
      </c>
      <c r="J530" s="176">
        <v>0</v>
      </c>
      <c r="K530" s="129">
        <f>IFERROR(IF(J530=0,0,VLOOKUP(VLOOKUP(J530,#REF!,MATCH("strMailTitleID",#REF!,0),FALSE),#REF!,2,FALSE)),"ERROR")</f>
        <v>0</v>
      </c>
      <c r="L530" s="49">
        <f ca="1">IFERROR(VLOOKUP($B530,INDIRECT(VLOOKUP($E530,보상!$S:$AA,2,FALSE)),MATCH(L$6,INDIRECT(VLOOKUP($E530,보상!$S:$AA,3,FALSE)),0),FALSE),"ERROR")</f>
        <v>1050</v>
      </c>
      <c r="M530" s="49">
        <v>0</v>
      </c>
      <c r="N530" s="49">
        <v>0</v>
      </c>
      <c r="O530" s="49">
        <v>0</v>
      </c>
      <c r="P530" s="49" t="str">
        <f ca="1">IFERROR(VLOOKUP($B530,INDIRECT(VLOOKUP($E530,보상!$S:$AA,2,FALSE)),MATCH(P$6,INDIRECT(VLOOKUP($E530,보상!$S:$AA,3,FALSE)),0),FALSE),"ERROR")</f>
        <v>Gold</v>
      </c>
      <c r="Q530" s="49">
        <f ca="1">IFERROR(VLOOKUP($B530,INDIRECT(VLOOKUP($E530,보상!$S:$AA,2,FALSE)),MATCH(Q$6,INDIRECT(VLOOKUP($E530,보상!$S:$AA,3,FALSE)),0),FALSE),"ERROR")</f>
        <v>10500</v>
      </c>
      <c r="R530" s="49" t="b">
        <v>0</v>
      </c>
      <c r="S530" s="50" t="b">
        <v>0</v>
      </c>
      <c r="T530" s="50">
        <f ca="1">IFERROR(VLOOKUP($B530,INDIRECT(VLOOKUP($E530,보상!$S:$AA,2,FALSE)),MATCH(T$6,INDIRECT(VLOOKUP($E530,보상!$S:$AA,3,FALSE)),0),FALSE),"ERROR")</f>
        <v>4003004</v>
      </c>
      <c r="U530" s="134" t="str">
        <f ca="1">IFERROR(IF(T530=0,0,VLOOKUP(SUBSTITUTE(VLOOKUP(T530,#REF!,MATCH("strItemName",#REF!,0),FALSE),"SUI_",""),#REF!,2,FALSE)),"ERROR")</f>
        <v>ERROR</v>
      </c>
      <c r="V530" s="177">
        <f t="shared" ca="1" si="24"/>
        <v>4003004</v>
      </c>
      <c r="W530" s="134" t="str">
        <f ca="1">IFERROR(IF(V530=0,0,VLOOKUP(SUBSTITUTE(VLOOKUP(V530,#REF!,MATCH("strItemName",#REF!,0),FALSE),"SUI_",""),#REF!,2,FALSE)),"ERROR")</f>
        <v>ERROR</v>
      </c>
      <c r="X530" s="177">
        <f t="shared" ca="1" si="24"/>
        <v>4003004</v>
      </c>
      <c r="Y530" s="134" t="str">
        <f ca="1">IFERROR(IF(X530=0,0,VLOOKUP(SUBSTITUTE(VLOOKUP(X530,#REF!,MATCH("strItemName",#REF!,0),FALSE),"SUI_",""),#REF!,2,FALSE)),"ERROR")</f>
        <v>ERROR</v>
      </c>
      <c r="Z530" s="177">
        <f t="shared" ca="1" si="24"/>
        <v>4003004</v>
      </c>
      <c r="AA530" s="134" t="str">
        <f ca="1">IFERROR(IF(Z530=0,0,VLOOKUP(SUBSTITUTE(VLOOKUP(Z530,#REF!,MATCH("strItemName",#REF!,0),FALSE),"SUI_",""),#REF!,2,FALSE)),"ERROR")</f>
        <v>ERROR</v>
      </c>
      <c r="AB530" s="177">
        <f t="shared" ca="1" si="24"/>
        <v>4003004</v>
      </c>
      <c r="AC530" s="134" t="str">
        <f ca="1">IFERROR(IF(AB530=0,0,VLOOKUP(SUBSTITUTE(VLOOKUP(AB530,#REF!,MATCH("strItemName",#REF!,0),FALSE),"SUI_",""),#REF!,2,FALSE)),"ERROR")</f>
        <v>ERROR</v>
      </c>
      <c r="AD530" s="88">
        <v>0</v>
      </c>
      <c r="AE530" s="134">
        <v>0</v>
      </c>
      <c r="AF530" s="49">
        <f ca="1">IFERROR(VLOOKUP($B530,INDIRECT(VLOOKUP($E530,보상!$S:$AA,2,FALSE)),MATCH(AF$6,INDIRECT(VLOOKUP($E530,보상!$S:$AA,3,FALSE)),0),FALSE),"ERROR")</f>
        <v>1</v>
      </c>
      <c r="AG530" s="22">
        <v>0</v>
      </c>
      <c r="AH530" s="22">
        <v>0</v>
      </c>
      <c r="AI530" s="22">
        <v>0</v>
      </c>
      <c r="AJ530" s="22" t="b">
        <v>0</v>
      </c>
      <c r="AK530" s="22">
        <v>0</v>
      </c>
      <c r="AL530" s="22">
        <v>0</v>
      </c>
    </row>
    <row r="531" spans="1:38" ht="16.5" customHeight="1" x14ac:dyDescent="0.3">
      <c r="A531" s="21">
        <f>COUNTIF(FtbReward_Quest!$B:$B,$B531)+COUNTIF(FtbReward_Mode!$B:$B,$B531)+COUNTIF(FtbReward_Content!$B:$B,$B531)-1</f>
        <v>0</v>
      </c>
      <c r="B531" s="49">
        <f t="shared" si="25"/>
        <v>41093011</v>
      </c>
      <c r="C531" s="120">
        <v>4109301</v>
      </c>
      <c r="D531" s="49" t="s">
        <v>1875</v>
      </c>
      <c r="E531" s="49" t="s">
        <v>1935</v>
      </c>
      <c r="F531" s="120">
        <f>COUNTIF($C$8:$C531,$C531)</f>
        <v>1</v>
      </c>
      <c r="G531" s="49" t="b">
        <v>0</v>
      </c>
      <c r="H531" s="49">
        <v>0</v>
      </c>
      <c r="I531" s="129">
        <f>IFERROR(IF(H531=0,0,VLOOKUP(VLOOKUP(H531,#REF!,MATCH("strMailTitleID",#REF!,0),FALSE),#REF!,2,FALSE)),"ERROR")</f>
        <v>0</v>
      </c>
      <c r="J531" s="176">
        <v>0</v>
      </c>
      <c r="K531" s="129">
        <f>IFERROR(IF(J531=0,0,VLOOKUP(VLOOKUP(J531,#REF!,MATCH("strMailTitleID",#REF!,0),FALSE),#REF!,2,FALSE)),"ERROR")</f>
        <v>0</v>
      </c>
      <c r="L531" s="49">
        <f ca="1">IFERROR(VLOOKUP($B531,INDIRECT(VLOOKUP($E531,보상!$S:$AA,2,FALSE)),MATCH(L$6,INDIRECT(VLOOKUP($E531,보상!$S:$AA,3,FALSE)),0),FALSE),"ERROR")</f>
        <v>150</v>
      </c>
      <c r="M531" s="49">
        <v>0</v>
      </c>
      <c r="N531" s="49">
        <v>0</v>
      </c>
      <c r="O531" s="49">
        <v>0</v>
      </c>
      <c r="P531" s="49" t="str">
        <f ca="1">IFERROR(VLOOKUP($B531,INDIRECT(VLOOKUP($E531,보상!$S:$AA,2,FALSE)),MATCH(P$6,INDIRECT(VLOOKUP($E531,보상!$S:$AA,3,FALSE)),0),FALSE),"ERROR")</f>
        <v>Gold</v>
      </c>
      <c r="Q531" s="49">
        <f ca="1">IFERROR(VLOOKUP($B531,INDIRECT(VLOOKUP($E531,보상!$S:$AA,2,FALSE)),MATCH(Q$6,INDIRECT(VLOOKUP($E531,보상!$S:$AA,3,FALSE)),0),FALSE),"ERROR")</f>
        <v>1500</v>
      </c>
      <c r="R531" s="49" t="b">
        <v>0</v>
      </c>
      <c r="S531" s="50" t="b">
        <v>0</v>
      </c>
      <c r="T531" s="50">
        <f ca="1">IFERROR(VLOOKUP($B531,INDIRECT(VLOOKUP($E531,보상!$S:$AA,2,FALSE)),MATCH(T$6,INDIRECT(VLOOKUP($E531,보상!$S:$AA,3,FALSE)),0),FALSE),"ERROR")</f>
        <v>4002021</v>
      </c>
      <c r="U531" s="134" t="str">
        <f ca="1">IFERROR(IF(T531=0,0,VLOOKUP(SUBSTITUTE(VLOOKUP(T531,#REF!,MATCH("strItemName",#REF!,0),FALSE),"SUI_",""),#REF!,2,FALSE)),"ERROR")</f>
        <v>ERROR</v>
      </c>
      <c r="V531" s="177">
        <f t="shared" ca="1" si="24"/>
        <v>4002021</v>
      </c>
      <c r="W531" s="134" t="str">
        <f ca="1">IFERROR(IF(V531=0,0,VLOOKUP(SUBSTITUTE(VLOOKUP(V531,#REF!,MATCH("strItemName",#REF!,0),FALSE),"SUI_",""),#REF!,2,FALSE)),"ERROR")</f>
        <v>ERROR</v>
      </c>
      <c r="X531" s="177">
        <f t="shared" ca="1" si="24"/>
        <v>4002021</v>
      </c>
      <c r="Y531" s="134" t="str">
        <f ca="1">IFERROR(IF(X531=0,0,VLOOKUP(SUBSTITUTE(VLOOKUP(X531,#REF!,MATCH("strItemName",#REF!,0),FALSE),"SUI_",""),#REF!,2,FALSE)),"ERROR")</f>
        <v>ERROR</v>
      </c>
      <c r="Z531" s="177">
        <f t="shared" ca="1" si="24"/>
        <v>4002021</v>
      </c>
      <c r="AA531" s="134" t="str">
        <f ca="1">IFERROR(IF(Z531=0,0,VLOOKUP(SUBSTITUTE(VLOOKUP(Z531,#REF!,MATCH("strItemName",#REF!,0),FALSE),"SUI_",""),#REF!,2,FALSE)),"ERROR")</f>
        <v>ERROR</v>
      </c>
      <c r="AB531" s="177">
        <f t="shared" ca="1" si="24"/>
        <v>4002021</v>
      </c>
      <c r="AC531" s="134" t="str">
        <f ca="1">IFERROR(IF(AB531=0,0,VLOOKUP(SUBSTITUTE(VLOOKUP(AB531,#REF!,MATCH("strItemName",#REF!,0),FALSE),"SUI_",""),#REF!,2,FALSE)),"ERROR")</f>
        <v>ERROR</v>
      </c>
      <c r="AD531" s="88">
        <v>0</v>
      </c>
      <c r="AE531" s="134">
        <v>0</v>
      </c>
      <c r="AF531" s="49">
        <f ca="1">IFERROR(VLOOKUP($B531,INDIRECT(VLOOKUP($E531,보상!$S:$AA,2,FALSE)),MATCH(AF$6,INDIRECT(VLOOKUP($E531,보상!$S:$AA,3,FALSE)),0),FALSE),"ERROR")</f>
        <v>1</v>
      </c>
      <c r="AG531" s="22">
        <v>0</v>
      </c>
      <c r="AH531" s="22">
        <v>0</v>
      </c>
      <c r="AI531" s="22">
        <v>0</v>
      </c>
      <c r="AJ531" s="22" t="b">
        <v>0</v>
      </c>
      <c r="AK531" s="22">
        <v>0</v>
      </c>
      <c r="AL531" s="22">
        <v>0</v>
      </c>
    </row>
    <row r="532" spans="1:38" ht="16.5" customHeight="1" x14ac:dyDescent="0.3">
      <c r="A532" s="21">
        <f>COUNTIF(FtbReward_Quest!$B:$B,$B532)+COUNTIF(FtbReward_Mode!$B:$B,$B532)+COUNTIF(FtbReward_Content!$B:$B,$B532)-1</f>
        <v>0</v>
      </c>
      <c r="B532" s="49">
        <f t="shared" si="25"/>
        <v>41093021</v>
      </c>
      <c r="C532" s="120">
        <v>4109302</v>
      </c>
      <c r="D532" s="49" t="s">
        <v>1875</v>
      </c>
      <c r="E532" s="49" t="s">
        <v>1935</v>
      </c>
      <c r="F532" s="120">
        <f>COUNTIF($C$8:$C532,$C532)</f>
        <v>1</v>
      </c>
      <c r="G532" s="49" t="b">
        <v>0</v>
      </c>
      <c r="H532" s="49">
        <v>0</v>
      </c>
      <c r="I532" s="129">
        <f>IFERROR(IF(H532=0,0,VLOOKUP(VLOOKUP(H532,#REF!,MATCH("strMailTitleID",#REF!,0),FALSE),#REF!,2,FALSE)),"ERROR")</f>
        <v>0</v>
      </c>
      <c r="J532" s="176">
        <v>0</v>
      </c>
      <c r="K532" s="129">
        <f>IFERROR(IF(J532=0,0,VLOOKUP(VLOOKUP(J532,#REF!,MATCH("strMailTitleID",#REF!,0),FALSE),#REF!,2,FALSE)),"ERROR")</f>
        <v>0</v>
      </c>
      <c r="L532" s="49">
        <f ca="1">IFERROR(VLOOKUP($B532,INDIRECT(VLOOKUP($E532,보상!$S:$AA,2,FALSE)),MATCH(L$6,INDIRECT(VLOOKUP($E532,보상!$S:$AA,3,FALSE)),0),FALSE),"ERROR")</f>
        <v>300</v>
      </c>
      <c r="M532" s="49">
        <v>0</v>
      </c>
      <c r="N532" s="49">
        <v>0</v>
      </c>
      <c r="O532" s="49">
        <v>0</v>
      </c>
      <c r="P532" s="49" t="str">
        <f ca="1">IFERROR(VLOOKUP($B532,INDIRECT(VLOOKUP($E532,보상!$S:$AA,2,FALSE)),MATCH(P$6,INDIRECT(VLOOKUP($E532,보상!$S:$AA,3,FALSE)),0),FALSE),"ERROR")</f>
        <v>Gold</v>
      </c>
      <c r="Q532" s="49">
        <f ca="1">IFERROR(VLOOKUP($B532,INDIRECT(VLOOKUP($E532,보상!$S:$AA,2,FALSE)),MATCH(Q$6,INDIRECT(VLOOKUP($E532,보상!$S:$AA,3,FALSE)),0),FALSE),"ERROR")</f>
        <v>3000</v>
      </c>
      <c r="R532" s="49" t="b">
        <v>0</v>
      </c>
      <c r="S532" s="50" t="b">
        <v>0</v>
      </c>
      <c r="T532" s="50">
        <f ca="1">IFERROR(VLOOKUP($B532,INDIRECT(VLOOKUP($E532,보상!$S:$AA,2,FALSE)),MATCH(T$6,INDIRECT(VLOOKUP($E532,보상!$S:$AA,3,FALSE)),0),FALSE),"ERROR")</f>
        <v>4002021</v>
      </c>
      <c r="U532" s="134" t="str">
        <f ca="1">IFERROR(IF(T532=0,0,VLOOKUP(SUBSTITUTE(VLOOKUP(T532,#REF!,MATCH("strItemName",#REF!,0),FALSE),"SUI_",""),#REF!,2,FALSE)),"ERROR")</f>
        <v>ERROR</v>
      </c>
      <c r="V532" s="177">
        <f t="shared" ca="1" si="24"/>
        <v>4002021</v>
      </c>
      <c r="W532" s="134" t="str">
        <f ca="1">IFERROR(IF(V532=0,0,VLOOKUP(SUBSTITUTE(VLOOKUP(V532,#REF!,MATCH("strItemName",#REF!,0),FALSE),"SUI_",""),#REF!,2,FALSE)),"ERROR")</f>
        <v>ERROR</v>
      </c>
      <c r="X532" s="177">
        <f t="shared" ca="1" si="24"/>
        <v>4002021</v>
      </c>
      <c r="Y532" s="134" t="str">
        <f ca="1">IFERROR(IF(X532=0,0,VLOOKUP(SUBSTITUTE(VLOOKUP(X532,#REF!,MATCH("strItemName",#REF!,0),FALSE),"SUI_",""),#REF!,2,FALSE)),"ERROR")</f>
        <v>ERROR</v>
      </c>
      <c r="Z532" s="177">
        <f t="shared" ca="1" si="24"/>
        <v>4002021</v>
      </c>
      <c r="AA532" s="134" t="str">
        <f ca="1">IFERROR(IF(Z532=0,0,VLOOKUP(SUBSTITUTE(VLOOKUP(Z532,#REF!,MATCH("strItemName",#REF!,0),FALSE),"SUI_",""),#REF!,2,FALSE)),"ERROR")</f>
        <v>ERROR</v>
      </c>
      <c r="AB532" s="177">
        <f t="shared" ca="1" si="24"/>
        <v>4002021</v>
      </c>
      <c r="AC532" s="134" t="str">
        <f ca="1">IFERROR(IF(AB532=0,0,VLOOKUP(SUBSTITUTE(VLOOKUP(AB532,#REF!,MATCH("strItemName",#REF!,0),FALSE),"SUI_",""),#REF!,2,FALSE)),"ERROR")</f>
        <v>ERROR</v>
      </c>
      <c r="AD532" s="88">
        <v>0</v>
      </c>
      <c r="AE532" s="134">
        <v>0</v>
      </c>
      <c r="AF532" s="49">
        <f ca="1">IFERROR(VLOOKUP($B532,INDIRECT(VLOOKUP($E532,보상!$S:$AA,2,FALSE)),MATCH(AF$6,INDIRECT(VLOOKUP($E532,보상!$S:$AA,3,FALSE)),0),FALSE),"ERROR")</f>
        <v>1</v>
      </c>
      <c r="AG532" s="22">
        <v>0</v>
      </c>
      <c r="AH532" s="22">
        <v>0</v>
      </c>
      <c r="AI532" s="22">
        <v>0</v>
      </c>
      <c r="AJ532" s="22" t="b">
        <v>0</v>
      </c>
      <c r="AK532" s="22">
        <v>0</v>
      </c>
      <c r="AL532" s="22">
        <v>0</v>
      </c>
    </row>
    <row r="533" spans="1:38" ht="16.5" customHeight="1" x14ac:dyDescent="0.3">
      <c r="A533" s="21">
        <f>COUNTIF(FtbReward_Quest!$B:$B,$B533)+COUNTIF(FtbReward_Mode!$B:$B,$B533)+COUNTIF(FtbReward_Content!$B:$B,$B533)-1</f>
        <v>0</v>
      </c>
      <c r="B533" s="49">
        <f t="shared" si="25"/>
        <v>41093031</v>
      </c>
      <c r="C533" s="120">
        <v>4109303</v>
      </c>
      <c r="D533" s="49" t="s">
        <v>1875</v>
      </c>
      <c r="E533" s="49" t="s">
        <v>1935</v>
      </c>
      <c r="F533" s="120">
        <f>COUNTIF($C$8:$C533,$C533)</f>
        <v>1</v>
      </c>
      <c r="G533" s="49" t="b">
        <v>0</v>
      </c>
      <c r="H533" s="49">
        <v>0</v>
      </c>
      <c r="I533" s="129">
        <f>IFERROR(IF(H533=0,0,VLOOKUP(VLOOKUP(H533,#REF!,MATCH("strMailTitleID",#REF!,0),FALSE),#REF!,2,FALSE)),"ERROR")</f>
        <v>0</v>
      </c>
      <c r="J533" s="176">
        <v>0</v>
      </c>
      <c r="K533" s="129">
        <f>IFERROR(IF(J533=0,0,VLOOKUP(VLOOKUP(J533,#REF!,MATCH("strMailTitleID",#REF!,0),FALSE),#REF!,2,FALSE)),"ERROR")</f>
        <v>0</v>
      </c>
      <c r="L533" s="49">
        <f ca="1">IFERROR(VLOOKUP($B533,INDIRECT(VLOOKUP($E533,보상!$S:$AA,2,FALSE)),MATCH(L$6,INDIRECT(VLOOKUP($E533,보상!$S:$AA,3,FALSE)),0),FALSE),"ERROR")</f>
        <v>450</v>
      </c>
      <c r="M533" s="49">
        <v>0</v>
      </c>
      <c r="N533" s="49">
        <v>0</v>
      </c>
      <c r="O533" s="49">
        <v>0</v>
      </c>
      <c r="P533" s="49" t="str">
        <f ca="1">IFERROR(VLOOKUP($B533,INDIRECT(VLOOKUP($E533,보상!$S:$AA,2,FALSE)),MATCH(P$6,INDIRECT(VLOOKUP($E533,보상!$S:$AA,3,FALSE)),0),FALSE),"ERROR")</f>
        <v>Gold</v>
      </c>
      <c r="Q533" s="49">
        <f ca="1">IFERROR(VLOOKUP($B533,INDIRECT(VLOOKUP($E533,보상!$S:$AA,2,FALSE)),MATCH(Q$6,INDIRECT(VLOOKUP($E533,보상!$S:$AA,3,FALSE)),0),FALSE),"ERROR")</f>
        <v>4500</v>
      </c>
      <c r="R533" s="49" t="b">
        <v>0</v>
      </c>
      <c r="S533" s="50" t="b">
        <v>0</v>
      </c>
      <c r="T533" s="50">
        <f ca="1">IFERROR(VLOOKUP($B533,INDIRECT(VLOOKUP($E533,보상!$S:$AA,2,FALSE)),MATCH(T$6,INDIRECT(VLOOKUP($E533,보상!$S:$AA,3,FALSE)),0),FALSE),"ERROR")</f>
        <v>4002021</v>
      </c>
      <c r="U533" s="134" t="str">
        <f ca="1">IFERROR(IF(T533=0,0,VLOOKUP(SUBSTITUTE(VLOOKUP(T533,#REF!,MATCH("strItemName",#REF!,0),FALSE),"SUI_",""),#REF!,2,FALSE)),"ERROR")</f>
        <v>ERROR</v>
      </c>
      <c r="V533" s="177">
        <f t="shared" ca="1" si="24"/>
        <v>4002021</v>
      </c>
      <c r="W533" s="134" t="str">
        <f ca="1">IFERROR(IF(V533=0,0,VLOOKUP(SUBSTITUTE(VLOOKUP(V533,#REF!,MATCH("strItemName",#REF!,0),FALSE),"SUI_",""),#REF!,2,FALSE)),"ERROR")</f>
        <v>ERROR</v>
      </c>
      <c r="X533" s="177">
        <f t="shared" ca="1" si="24"/>
        <v>4002021</v>
      </c>
      <c r="Y533" s="134" t="str">
        <f ca="1">IFERROR(IF(X533=0,0,VLOOKUP(SUBSTITUTE(VLOOKUP(X533,#REF!,MATCH("strItemName",#REF!,0),FALSE),"SUI_",""),#REF!,2,FALSE)),"ERROR")</f>
        <v>ERROR</v>
      </c>
      <c r="Z533" s="177">
        <f t="shared" ca="1" si="24"/>
        <v>4002021</v>
      </c>
      <c r="AA533" s="134" t="str">
        <f ca="1">IFERROR(IF(Z533=0,0,VLOOKUP(SUBSTITUTE(VLOOKUP(Z533,#REF!,MATCH("strItemName",#REF!,0),FALSE),"SUI_",""),#REF!,2,FALSE)),"ERROR")</f>
        <v>ERROR</v>
      </c>
      <c r="AB533" s="177">
        <f t="shared" ca="1" si="24"/>
        <v>4002021</v>
      </c>
      <c r="AC533" s="134" t="str">
        <f ca="1">IFERROR(IF(AB533=0,0,VLOOKUP(SUBSTITUTE(VLOOKUP(AB533,#REF!,MATCH("strItemName",#REF!,0),FALSE),"SUI_",""),#REF!,2,FALSE)),"ERROR")</f>
        <v>ERROR</v>
      </c>
      <c r="AD533" s="88">
        <v>0</v>
      </c>
      <c r="AE533" s="134">
        <v>0</v>
      </c>
      <c r="AF533" s="49">
        <f ca="1">IFERROR(VLOOKUP($B533,INDIRECT(VLOOKUP($E533,보상!$S:$AA,2,FALSE)),MATCH(AF$6,INDIRECT(VLOOKUP($E533,보상!$S:$AA,3,FALSE)),0),FALSE),"ERROR")</f>
        <v>1</v>
      </c>
      <c r="AG533" s="22">
        <v>0</v>
      </c>
      <c r="AH533" s="22">
        <v>0</v>
      </c>
      <c r="AI533" s="22">
        <v>0</v>
      </c>
      <c r="AJ533" s="22" t="b">
        <v>0</v>
      </c>
      <c r="AK533" s="22">
        <v>0</v>
      </c>
      <c r="AL533" s="22">
        <v>0</v>
      </c>
    </row>
    <row r="534" spans="1:38" ht="16.5" customHeight="1" x14ac:dyDescent="0.3">
      <c r="A534" s="21">
        <f>COUNTIF(FtbReward_Quest!$B:$B,$B534)+COUNTIF(FtbReward_Mode!$B:$B,$B534)+COUNTIF(FtbReward_Content!$B:$B,$B534)-1</f>
        <v>0</v>
      </c>
      <c r="B534" s="49">
        <f t="shared" si="25"/>
        <v>41093041</v>
      </c>
      <c r="C534" s="120">
        <v>4109304</v>
      </c>
      <c r="D534" s="49" t="s">
        <v>1875</v>
      </c>
      <c r="E534" s="49" t="s">
        <v>1935</v>
      </c>
      <c r="F534" s="120">
        <f>COUNTIF($C$8:$C534,$C534)</f>
        <v>1</v>
      </c>
      <c r="G534" s="49" t="b">
        <v>0</v>
      </c>
      <c r="H534" s="49">
        <v>0</v>
      </c>
      <c r="I534" s="129">
        <f>IFERROR(IF(H534=0,0,VLOOKUP(VLOOKUP(H534,#REF!,MATCH("strMailTitleID",#REF!,0),FALSE),#REF!,2,FALSE)),"ERROR")</f>
        <v>0</v>
      </c>
      <c r="J534" s="176">
        <v>0</v>
      </c>
      <c r="K534" s="129">
        <f>IFERROR(IF(J534=0,0,VLOOKUP(VLOOKUP(J534,#REF!,MATCH("strMailTitleID",#REF!,0),FALSE),#REF!,2,FALSE)),"ERROR")</f>
        <v>0</v>
      </c>
      <c r="L534" s="49">
        <f ca="1">IFERROR(VLOOKUP($B534,INDIRECT(VLOOKUP($E534,보상!$S:$AA,2,FALSE)),MATCH(L$6,INDIRECT(VLOOKUP($E534,보상!$S:$AA,3,FALSE)),0),FALSE),"ERROR")</f>
        <v>600</v>
      </c>
      <c r="M534" s="49">
        <v>0</v>
      </c>
      <c r="N534" s="49">
        <v>0</v>
      </c>
      <c r="O534" s="49">
        <v>0</v>
      </c>
      <c r="P534" s="49" t="str">
        <f ca="1">IFERROR(VLOOKUP($B534,INDIRECT(VLOOKUP($E534,보상!$S:$AA,2,FALSE)),MATCH(P$6,INDIRECT(VLOOKUP($E534,보상!$S:$AA,3,FALSE)),0),FALSE),"ERROR")</f>
        <v>Gold</v>
      </c>
      <c r="Q534" s="49">
        <f ca="1">IFERROR(VLOOKUP($B534,INDIRECT(VLOOKUP($E534,보상!$S:$AA,2,FALSE)),MATCH(Q$6,INDIRECT(VLOOKUP($E534,보상!$S:$AA,3,FALSE)),0),FALSE),"ERROR")</f>
        <v>6000</v>
      </c>
      <c r="R534" s="49" t="b">
        <v>0</v>
      </c>
      <c r="S534" s="50" t="b">
        <v>0</v>
      </c>
      <c r="T534" s="50">
        <f ca="1">IFERROR(VLOOKUP($B534,INDIRECT(VLOOKUP($E534,보상!$S:$AA,2,FALSE)),MATCH(T$6,INDIRECT(VLOOKUP($E534,보상!$S:$AA,3,FALSE)),0),FALSE),"ERROR")</f>
        <v>4002021</v>
      </c>
      <c r="U534" s="134" t="str">
        <f ca="1">IFERROR(IF(T534=0,0,VLOOKUP(SUBSTITUTE(VLOOKUP(T534,#REF!,MATCH("strItemName",#REF!,0),FALSE),"SUI_",""),#REF!,2,FALSE)),"ERROR")</f>
        <v>ERROR</v>
      </c>
      <c r="V534" s="177">
        <f t="shared" ca="1" si="24"/>
        <v>4002021</v>
      </c>
      <c r="W534" s="134" t="str">
        <f ca="1">IFERROR(IF(V534=0,0,VLOOKUP(SUBSTITUTE(VLOOKUP(V534,#REF!,MATCH("strItemName",#REF!,0),FALSE),"SUI_",""),#REF!,2,FALSE)),"ERROR")</f>
        <v>ERROR</v>
      </c>
      <c r="X534" s="177">
        <f t="shared" ca="1" si="24"/>
        <v>4002021</v>
      </c>
      <c r="Y534" s="134" t="str">
        <f ca="1">IFERROR(IF(X534=0,0,VLOOKUP(SUBSTITUTE(VLOOKUP(X534,#REF!,MATCH("strItemName",#REF!,0),FALSE),"SUI_",""),#REF!,2,FALSE)),"ERROR")</f>
        <v>ERROR</v>
      </c>
      <c r="Z534" s="177">
        <f t="shared" ca="1" si="24"/>
        <v>4002021</v>
      </c>
      <c r="AA534" s="134" t="str">
        <f ca="1">IFERROR(IF(Z534=0,0,VLOOKUP(SUBSTITUTE(VLOOKUP(Z534,#REF!,MATCH("strItemName",#REF!,0),FALSE),"SUI_",""),#REF!,2,FALSE)),"ERROR")</f>
        <v>ERROR</v>
      </c>
      <c r="AB534" s="177">
        <f t="shared" ca="1" si="24"/>
        <v>4002021</v>
      </c>
      <c r="AC534" s="134" t="str">
        <f ca="1">IFERROR(IF(AB534=0,0,VLOOKUP(SUBSTITUTE(VLOOKUP(AB534,#REF!,MATCH("strItemName",#REF!,0),FALSE),"SUI_",""),#REF!,2,FALSE)),"ERROR")</f>
        <v>ERROR</v>
      </c>
      <c r="AD534" s="88">
        <v>0</v>
      </c>
      <c r="AE534" s="134">
        <v>0</v>
      </c>
      <c r="AF534" s="49">
        <f ca="1">IFERROR(VLOOKUP($B534,INDIRECT(VLOOKUP($E534,보상!$S:$AA,2,FALSE)),MATCH(AF$6,INDIRECT(VLOOKUP($E534,보상!$S:$AA,3,FALSE)),0),FALSE),"ERROR")</f>
        <v>1</v>
      </c>
      <c r="AG534" s="22">
        <v>0</v>
      </c>
      <c r="AH534" s="22">
        <v>0</v>
      </c>
      <c r="AI534" s="22">
        <v>0</v>
      </c>
      <c r="AJ534" s="22" t="b">
        <v>0</v>
      </c>
      <c r="AK534" s="22">
        <v>0</v>
      </c>
      <c r="AL534" s="22">
        <v>0</v>
      </c>
    </row>
    <row r="535" spans="1:38" ht="16.5" customHeight="1" x14ac:dyDescent="0.3">
      <c r="A535" s="21">
        <f>COUNTIF(FtbReward_Quest!$B:$B,$B535)+COUNTIF(FtbReward_Mode!$B:$B,$B535)+COUNTIF(FtbReward_Content!$B:$B,$B535)-1</f>
        <v>0</v>
      </c>
      <c r="B535" s="49">
        <f t="shared" si="25"/>
        <v>41093051</v>
      </c>
      <c r="C535" s="120">
        <v>4109305</v>
      </c>
      <c r="D535" s="49" t="s">
        <v>1876</v>
      </c>
      <c r="E535" s="49" t="s">
        <v>1935</v>
      </c>
      <c r="F535" s="120">
        <f>COUNTIF($C$8:$C535,$C535)</f>
        <v>1</v>
      </c>
      <c r="G535" s="49" t="b">
        <v>0</v>
      </c>
      <c r="H535" s="49">
        <v>0</v>
      </c>
      <c r="I535" s="129">
        <f>IFERROR(IF(H535=0,0,VLOOKUP(VLOOKUP(H535,#REF!,MATCH("strMailTitleID",#REF!,0),FALSE),#REF!,2,FALSE)),"ERROR")</f>
        <v>0</v>
      </c>
      <c r="J535" s="176">
        <v>0</v>
      </c>
      <c r="K535" s="129">
        <f>IFERROR(IF(J535=0,0,VLOOKUP(VLOOKUP(J535,#REF!,MATCH("strMailTitleID",#REF!,0),FALSE),#REF!,2,FALSE)),"ERROR")</f>
        <v>0</v>
      </c>
      <c r="L535" s="49">
        <f ca="1">IFERROR(VLOOKUP($B535,INDIRECT(VLOOKUP($E535,보상!$S:$AA,2,FALSE)),MATCH(L$6,INDIRECT(VLOOKUP($E535,보상!$S:$AA,3,FALSE)),0),FALSE),"ERROR")</f>
        <v>750</v>
      </c>
      <c r="M535" s="49">
        <v>0</v>
      </c>
      <c r="N535" s="49">
        <v>0</v>
      </c>
      <c r="O535" s="49">
        <v>0</v>
      </c>
      <c r="P535" s="49" t="str">
        <f ca="1">IFERROR(VLOOKUP($B535,INDIRECT(VLOOKUP($E535,보상!$S:$AA,2,FALSE)),MATCH(P$6,INDIRECT(VLOOKUP($E535,보상!$S:$AA,3,FALSE)),0),FALSE),"ERROR")</f>
        <v>Gold</v>
      </c>
      <c r="Q535" s="49">
        <f ca="1">IFERROR(VLOOKUP($B535,INDIRECT(VLOOKUP($E535,보상!$S:$AA,2,FALSE)),MATCH(Q$6,INDIRECT(VLOOKUP($E535,보상!$S:$AA,3,FALSE)),0),FALSE),"ERROR")</f>
        <v>7500</v>
      </c>
      <c r="R535" s="49" t="b">
        <v>0</v>
      </c>
      <c r="S535" s="50" t="b">
        <v>0</v>
      </c>
      <c r="T535" s="50">
        <f ca="1">IFERROR(VLOOKUP($B535,INDIRECT(VLOOKUP($E535,보상!$S:$AA,2,FALSE)),MATCH(T$6,INDIRECT(VLOOKUP($E535,보상!$S:$AA,3,FALSE)),0),FALSE),"ERROR")</f>
        <v>4002021</v>
      </c>
      <c r="U535" s="134" t="str">
        <f ca="1">IFERROR(IF(T535=0,0,VLOOKUP(SUBSTITUTE(VLOOKUP(T535,#REF!,MATCH("strItemName",#REF!,0),FALSE),"SUI_",""),#REF!,2,FALSE)),"ERROR")</f>
        <v>ERROR</v>
      </c>
      <c r="V535" s="177">
        <f t="shared" ca="1" si="24"/>
        <v>4002021</v>
      </c>
      <c r="W535" s="134" t="str">
        <f ca="1">IFERROR(IF(V535=0,0,VLOOKUP(SUBSTITUTE(VLOOKUP(V535,#REF!,MATCH("strItemName",#REF!,0),FALSE),"SUI_",""),#REF!,2,FALSE)),"ERROR")</f>
        <v>ERROR</v>
      </c>
      <c r="X535" s="177">
        <f t="shared" ca="1" si="24"/>
        <v>4002021</v>
      </c>
      <c r="Y535" s="134" t="str">
        <f ca="1">IFERROR(IF(X535=0,0,VLOOKUP(SUBSTITUTE(VLOOKUP(X535,#REF!,MATCH("strItemName",#REF!,0),FALSE),"SUI_",""),#REF!,2,FALSE)),"ERROR")</f>
        <v>ERROR</v>
      </c>
      <c r="Z535" s="177">
        <f t="shared" ca="1" si="24"/>
        <v>4002021</v>
      </c>
      <c r="AA535" s="134" t="str">
        <f ca="1">IFERROR(IF(Z535=0,0,VLOOKUP(SUBSTITUTE(VLOOKUP(Z535,#REF!,MATCH("strItemName",#REF!,0),FALSE),"SUI_",""),#REF!,2,FALSE)),"ERROR")</f>
        <v>ERROR</v>
      </c>
      <c r="AB535" s="177">
        <f t="shared" ca="1" si="24"/>
        <v>4002021</v>
      </c>
      <c r="AC535" s="134" t="str">
        <f ca="1">IFERROR(IF(AB535=0,0,VLOOKUP(SUBSTITUTE(VLOOKUP(AB535,#REF!,MATCH("strItemName",#REF!,0),FALSE),"SUI_",""),#REF!,2,FALSE)),"ERROR")</f>
        <v>ERROR</v>
      </c>
      <c r="AD535" s="88">
        <v>0</v>
      </c>
      <c r="AE535" s="134">
        <v>0</v>
      </c>
      <c r="AF535" s="49">
        <f ca="1">IFERROR(VLOOKUP($B535,INDIRECT(VLOOKUP($E535,보상!$S:$AA,2,FALSE)),MATCH(AF$6,INDIRECT(VLOOKUP($E535,보상!$S:$AA,3,FALSE)),0),FALSE),"ERROR")</f>
        <v>1</v>
      </c>
      <c r="AG535" s="22">
        <v>0</v>
      </c>
      <c r="AH535" s="22">
        <v>0</v>
      </c>
      <c r="AI535" s="22">
        <v>0</v>
      </c>
      <c r="AJ535" s="22" t="b">
        <v>0</v>
      </c>
      <c r="AK535" s="22">
        <v>0</v>
      </c>
      <c r="AL535" s="22">
        <v>0</v>
      </c>
    </row>
    <row r="536" spans="1:38" ht="16.5" customHeight="1" x14ac:dyDescent="0.3">
      <c r="A536" s="21">
        <f>COUNTIF(FtbReward_Quest!$B:$B,$B536)+COUNTIF(FtbReward_Mode!$B:$B,$B536)+COUNTIF(FtbReward_Content!$B:$B,$B536)-1</f>
        <v>0</v>
      </c>
      <c r="B536" s="49">
        <f t="shared" si="25"/>
        <v>41093061</v>
      </c>
      <c r="C536" s="120">
        <v>4109306</v>
      </c>
      <c r="D536" s="49" t="s">
        <v>1876</v>
      </c>
      <c r="E536" s="49" t="s">
        <v>1935</v>
      </c>
      <c r="F536" s="120">
        <f>COUNTIF($C$8:$C536,$C536)</f>
        <v>1</v>
      </c>
      <c r="G536" s="49" t="b">
        <v>0</v>
      </c>
      <c r="H536" s="49">
        <v>0</v>
      </c>
      <c r="I536" s="129">
        <f>IFERROR(IF(H536=0,0,VLOOKUP(VLOOKUP(H536,#REF!,MATCH("strMailTitleID",#REF!,0),FALSE),#REF!,2,FALSE)),"ERROR")</f>
        <v>0</v>
      </c>
      <c r="J536" s="176">
        <v>0</v>
      </c>
      <c r="K536" s="129">
        <f>IFERROR(IF(J536=0,0,VLOOKUP(VLOOKUP(J536,#REF!,MATCH("strMailTitleID",#REF!,0),FALSE),#REF!,2,FALSE)),"ERROR")</f>
        <v>0</v>
      </c>
      <c r="L536" s="49">
        <f ca="1">IFERROR(VLOOKUP($B536,INDIRECT(VLOOKUP($E536,보상!$S:$AA,2,FALSE)),MATCH(L$6,INDIRECT(VLOOKUP($E536,보상!$S:$AA,3,FALSE)),0),FALSE),"ERROR")</f>
        <v>900</v>
      </c>
      <c r="M536" s="49">
        <v>0</v>
      </c>
      <c r="N536" s="49">
        <v>0</v>
      </c>
      <c r="O536" s="49">
        <v>0</v>
      </c>
      <c r="P536" s="49" t="str">
        <f ca="1">IFERROR(VLOOKUP($B536,INDIRECT(VLOOKUP($E536,보상!$S:$AA,2,FALSE)),MATCH(P$6,INDIRECT(VLOOKUP($E536,보상!$S:$AA,3,FALSE)),0),FALSE),"ERROR")</f>
        <v>Gold</v>
      </c>
      <c r="Q536" s="49">
        <f ca="1">IFERROR(VLOOKUP($B536,INDIRECT(VLOOKUP($E536,보상!$S:$AA,2,FALSE)),MATCH(Q$6,INDIRECT(VLOOKUP($E536,보상!$S:$AA,3,FALSE)),0),FALSE),"ERROR")</f>
        <v>9000</v>
      </c>
      <c r="R536" s="49" t="b">
        <v>0</v>
      </c>
      <c r="S536" s="50" t="b">
        <v>0</v>
      </c>
      <c r="T536" s="50">
        <f ca="1">IFERROR(VLOOKUP($B536,INDIRECT(VLOOKUP($E536,보상!$S:$AA,2,FALSE)),MATCH(T$6,INDIRECT(VLOOKUP($E536,보상!$S:$AA,3,FALSE)),0),FALSE),"ERROR")</f>
        <v>4002021</v>
      </c>
      <c r="U536" s="134" t="str">
        <f ca="1">IFERROR(IF(T536=0,0,VLOOKUP(SUBSTITUTE(VLOOKUP(T536,#REF!,MATCH("strItemName",#REF!,0),FALSE),"SUI_",""),#REF!,2,FALSE)),"ERROR")</f>
        <v>ERROR</v>
      </c>
      <c r="V536" s="177">
        <f t="shared" ca="1" si="24"/>
        <v>4002021</v>
      </c>
      <c r="W536" s="134" t="str">
        <f ca="1">IFERROR(IF(V536=0,0,VLOOKUP(SUBSTITUTE(VLOOKUP(V536,#REF!,MATCH("strItemName",#REF!,0),FALSE),"SUI_",""),#REF!,2,FALSE)),"ERROR")</f>
        <v>ERROR</v>
      </c>
      <c r="X536" s="177">
        <f t="shared" ca="1" si="24"/>
        <v>4002021</v>
      </c>
      <c r="Y536" s="134" t="str">
        <f ca="1">IFERROR(IF(X536=0,0,VLOOKUP(SUBSTITUTE(VLOOKUP(X536,#REF!,MATCH("strItemName",#REF!,0),FALSE),"SUI_",""),#REF!,2,FALSE)),"ERROR")</f>
        <v>ERROR</v>
      </c>
      <c r="Z536" s="177">
        <f t="shared" ca="1" si="24"/>
        <v>4002021</v>
      </c>
      <c r="AA536" s="134" t="str">
        <f ca="1">IFERROR(IF(Z536=0,0,VLOOKUP(SUBSTITUTE(VLOOKUP(Z536,#REF!,MATCH("strItemName",#REF!,0),FALSE),"SUI_",""),#REF!,2,FALSE)),"ERROR")</f>
        <v>ERROR</v>
      </c>
      <c r="AB536" s="177">
        <f t="shared" ca="1" si="24"/>
        <v>4002021</v>
      </c>
      <c r="AC536" s="134" t="str">
        <f ca="1">IFERROR(IF(AB536=0,0,VLOOKUP(SUBSTITUTE(VLOOKUP(AB536,#REF!,MATCH("strItemName",#REF!,0),FALSE),"SUI_",""),#REF!,2,FALSE)),"ERROR")</f>
        <v>ERROR</v>
      </c>
      <c r="AD536" s="88">
        <v>0</v>
      </c>
      <c r="AE536" s="134">
        <v>0</v>
      </c>
      <c r="AF536" s="49">
        <f ca="1">IFERROR(VLOOKUP($B536,INDIRECT(VLOOKUP($E536,보상!$S:$AA,2,FALSE)),MATCH(AF$6,INDIRECT(VLOOKUP($E536,보상!$S:$AA,3,FALSE)),0),FALSE),"ERROR")</f>
        <v>1</v>
      </c>
      <c r="AG536" s="22">
        <v>0</v>
      </c>
      <c r="AH536" s="22">
        <v>0</v>
      </c>
      <c r="AI536" s="22">
        <v>0</v>
      </c>
      <c r="AJ536" s="22" t="b">
        <v>0</v>
      </c>
      <c r="AK536" s="22">
        <v>0</v>
      </c>
      <c r="AL536" s="22">
        <v>0</v>
      </c>
    </row>
    <row r="537" spans="1:38" ht="16.5" customHeight="1" x14ac:dyDescent="0.3">
      <c r="A537" s="21">
        <f>COUNTIF(FtbReward_Quest!$B:$B,$B537)+COUNTIF(FtbReward_Mode!$B:$B,$B537)+COUNTIF(FtbReward_Content!$B:$B,$B537)-1</f>
        <v>0</v>
      </c>
      <c r="B537" s="49">
        <f t="shared" si="25"/>
        <v>41101011</v>
      </c>
      <c r="C537" s="120">
        <v>4110101</v>
      </c>
      <c r="D537" s="49" t="s">
        <v>1876</v>
      </c>
      <c r="E537" s="49" t="s">
        <v>1935</v>
      </c>
      <c r="F537" s="120">
        <f>COUNTIF($C$8:$C537,$C537)</f>
        <v>1</v>
      </c>
      <c r="G537" s="49" t="b">
        <v>0</v>
      </c>
      <c r="H537" s="49">
        <v>0</v>
      </c>
      <c r="I537" s="129">
        <f>IFERROR(IF(H537=0,0,VLOOKUP(VLOOKUP(H537,#REF!,MATCH("strMailTitleID",#REF!,0),FALSE),#REF!,2,FALSE)),"ERROR")</f>
        <v>0</v>
      </c>
      <c r="J537" s="176">
        <v>0</v>
      </c>
      <c r="K537" s="129">
        <f>IFERROR(IF(J537=0,0,VLOOKUP(VLOOKUP(J537,#REF!,MATCH("strMailTitleID",#REF!,0),FALSE),#REF!,2,FALSE)),"ERROR")</f>
        <v>0</v>
      </c>
      <c r="L537" s="49">
        <f ca="1">IFERROR(VLOOKUP($B537,INDIRECT(VLOOKUP($E537,보상!$S:$AA,2,FALSE)),MATCH(L$6,INDIRECT(VLOOKUP($E537,보상!$S:$AA,3,FALSE)),0),FALSE),"ERROR")</f>
        <v>150</v>
      </c>
      <c r="M537" s="49">
        <v>0</v>
      </c>
      <c r="N537" s="49">
        <v>0</v>
      </c>
      <c r="O537" s="49">
        <v>0</v>
      </c>
      <c r="P537" s="49" t="str">
        <f ca="1">IFERROR(VLOOKUP($B537,INDIRECT(VLOOKUP($E537,보상!$S:$AA,2,FALSE)),MATCH(P$6,INDIRECT(VLOOKUP($E537,보상!$S:$AA,3,FALSE)),0),FALSE),"ERROR")</f>
        <v>Gold</v>
      </c>
      <c r="Q537" s="49">
        <f ca="1">IFERROR(VLOOKUP($B537,INDIRECT(VLOOKUP($E537,보상!$S:$AA,2,FALSE)),MATCH(Q$6,INDIRECT(VLOOKUP($E537,보상!$S:$AA,3,FALSE)),0),FALSE),"ERROR")</f>
        <v>1500</v>
      </c>
      <c r="R537" s="49" t="b">
        <v>0</v>
      </c>
      <c r="S537" s="50" t="b">
        <v>0</v>
      </c>
      <c r="T537" s="50">
        <f ca="1">IFERROR(VLOOKUP($B537,INDIRECT(VLOOKUP($E537,보상!$S:$AA,2,FALSE)),MATCH(T$6,INDIRECT(VLOOKUP($E537,보상!$S:$AA,3,FALSE)),0),FALSE),"ERROR")</f>
        <v>152001</v>
      </c>
      <c r="U537" s="134" t="str">
        <f ca="1">IFERROR(IF(T537=0,0,VLOOKUP(SUBSTITUTE(VLOOKUP(T537,#REF!,MATCH("strItemName",#REF!,0),FALSE),"SUI_",""),#REF!,2,FALSE)),"ERROR")</f>
        <v>ERROR</v>
      </c>
      <c r="V537" s="177">
        <f t="shared" ca="1" si="24"/>
        <v>152001</v>
      </c>
      <c r="W537" s="134" t="str">
        <f ca="1">IFERROR(IF(V537=0,0,VLOOKUP(SUBSTITUTE(VLOOKUP(V537,#REF!,MATCH("strItemName",#REF!,0),FALSE),"SUI_",""),#REF!,2,FALSE)),"ERROR")</f>
        <v>ERROR</v>
      </c>
      <c r="X537" s="177">
        <f t="shared" ca="1" si="24"/>
        <v>152001</v>
      </c>
      <c r="Y537" s="134" t="str">
        <f ca="1">IFERROR(IF(X537=0,0,VLOOKUP(SUBSTITUTE(VLOOKUP(X537,#REF!,MATCH("strItemName",#REF!,0),FALSE),"SUI_",""),#REF!,2,FALSE)),"ERROR")</f>
        <v>ERROR</v>
      </c>
      <c r="Z537" s="177">
        <f t="shared" ca="1" si="24"/>
        <v>152001</v>
      </c>
      <c r="AA537" s="134" t="str">
        <f ca="1">IFERROR(IF(Z537=0,0,VLOOKUP(SUBSTITUTE(VLOOKUP(Z537,#REF!,MATCH("strItemName",#REF!,0),FALSE),"SUI_",""),#REF!,2,FALSE)),"ERROR")</f>
        <v>ERROR</v>
      </c>
      <c r="AB537" s="177">
        <f t="shared" ca="1" si="24"/>
        <v>152001</v>
      </c>
      <c r="AC537" s="134" t="str">
        <f ca="1">IFERROR(IF(AB537=0,0,VLOOKUP(SUBSTITUTE(VLOOKUP(AB537,#REF!,MATCH("strItemName",#REF!,0),FALSE),"SUI_",""),#REF!,2,FALSE)),"ERROR")</f>
        <v>ERROR</v>
      </c>
      <c r="AD537" s="88">
        <v>0</v>
      </c>
      <c r="AE537" s="134">
        <v>0</v>
      </c>
      <c r="AF537" s="49">
        <f ca="1">IFERROR(VLOOKUP($B537,INDIRECT(VLOOKUP($E537,보상!$S:$AA,2,FALSE)),MATCH(AF$6,INDIRECT(VLOOKUP($E537,보상!$S:$AA,3,FALSE)),0),FALSE),"ERROR")</f>
        <v>3</v>
      </c>
      <c r="AG537" s="22">
        <v>0</v>
      </c>
      <c r="AH537" s="22">
        <v>0</v>
      </c>
      <c r="AI537" s="22">
        <v>0</v>
      </c>
      <c r="AJ537" s="22" t="b">
        <v>0</v>
      </c>
      <c r="AK537" s="22">
        <v>0</v>
      </c>
      <c r="AL537" s="22">
        <v>0</v>
      </c>
    </row>
    <row r="538" spans="1:38" ht="16.5" customHeight="1" x14ac:dyDescent="0.3">
      <c r="A538" s="21">
        <f>COUNTIF(FtbReward_Quest!$B:$B,$B538)+COUNTIF(FtbReward_Mode!$B:$B,$B538)+COUNTIF(FtbReward_Content!$B:$B,$B538)-1</f>
        <v>0</v>
      </c>
      <c r="B538" s="49">
        <f t="shared" si="25"/>
        <v>41101021</v>
      </c>
      <c r="C538" s="120">
        <v>4110102</v>
      </c>
      <c r="D538" s="49" t="s">
        <v>1876</v>
      </c>
      <c r="E538" s="49" t="s">
        <v>1935</v>
      </c>
      <c r="F538" s="120">
        <f>COUNTIF($C$8:$C538,$C538)</f>
        <v>1</v>
      </c>
      <c r="G538" s="49" t="b">
        <v>0</v>
      </c>
      <c r="H538" s="49">
        <v>0</v>
      </c>
      <c r="I538" s="129">
        <f>IFERROR(IF(H538=0,0,VLOOKUP(VLOOKUP(H538,#REF!,MATCH("strMailTitleID",#REF!,0),FALSE),#REF!,2,FALSE)),"ERROR")</f>
        <v>0</v>
      </c>
      <c r="J538" s="176">
        <v>0</v>
      </c>
      <c r="K538" s="129">
        <f>IFERROR(IF(J538=0,0,VLOOKUP(VLOOKUP(J538,#REF!,MATCH("strMailTitleID",#REF!,0),FALSE),#REF!,2,FALSE)),"ERROR")</f>
        <v>0</v>
      </c>
      <c r="L538" s="49">
        <f ca="1">IFERROR(VLOOKUP($B538,INDIRECT(VLOOKUP($E538,보상!$S:$AA,2,FALSE)),MATCH(L$6,INDIRECT(VLOOKUP($E538,보상!$S:$AA,3,FALSE)),0),FALSE),"ERROR")</f>
        <v>300</v>
      </c>
      <c r="M538" s="49">
        <v>0</v>
      </c>
      <c r="N538" s="49">
        <v>0</v>
      </c>
      <c r="O538" s="49">
        <v>0</v>
      </c>
      <c r="P538" s="49" t="str">
        <f ca="1">IFERROR(VLOOKUP($B538,INDIRECT(VLOOKUP($E538,보상!$S:$AA,2,FALSE)),MATCH(P$6,INDIRECT(VLOOKUP($E538,보상!$S:$AA,3,FALSE)),0),FALSE),"ERROR")</f>
        <v>Gold</v>
      </c>
      <c r="Q538" s="49">
        <f ca="1">IFERROR(VLOOKUP($B538,INDIRECT(VLOOKUP($E538,보상!$S:$AA,2,FALSE)),MATCH(Q$6,INDIRECT(VLOOKUP($E538,보상!$S:$AA,3,FALSE)),0),FALSE),"ERROR")</f>
        <v>3000</v>
      </c>
      <c r="R538" s="49" t="b">
        <v>0</v>
      </c>
      <c r="S538" s="50" t="b">
        <v>0</v>
      </c>
      <c r="T538" s="50">
        <f ca="1">IFERROR(VLOOKUP($B538,INDIRECT(VLOOKUP($E538,보상!$S:$AA,2,FALSE)),MATCH(T$6,INDIRECT(VLOOKUP($E538,보상!$S:$AA,3,FALSE)),0),FALSE),"ERROR")</f>
        <v>242001</v>
      </c>
      <c r="U538" s="134" t="str">
        <f ca="1">IFERROR(IF(T538=0,0,VLOOKUP(SUBSTITUTE(VLOOKUP(T538,#REF!,MATCH("strItemName",#REF!,0),FALSE),"SUI_",""),#REF!,2,FALSE)),"ERROR")</f>
        <v>ERROR</v>
      </c>
      <c r="V538" s="177">
        <f t="shared" ca="1" si="24"/>
        <v>242001</v>
      </c>
      <c r="W538" s="134" t="str">
        <f ca="1">IFERROR(IF(V538=0,0,VLOOKUP(SUBSTITUTE(VLOOKUP(V538,#REF!,MATCH("strItemName",#REF!,0),FALSE),"SUI_",""),#REF!,2,FALSE)),"ERROR")</f>
        <v>ERROR</v>
      </c>
      <c r="X538" s="177">
        <f t="shared" ca="1" si="24"/>
        <v>242001</v>
      </c>
      <c r="Y538" s="134" t="str">
        <f ca="1">IFERROR(IF(X538=0,0,VLOOKUP(SUBSTITUTE(VLOOKUP(X538,#REF!,MATCH("strItemName",#REF!,0),FALSE),"SUI_",""),#REF!,2,FALSE)),"ERROR")</f>
        <v>ERROR</v>
      </c>
      <c r="Z538" s="177">
        <f t="shared" ca="1" si="24"/>
        <v>242001</v>
      </c>
      <c r="AA538" s="134" t="str">
        <f ca="1">IFERROR(IF(Z538=0,0,VLOOKUP(SUBSTITUTE(VLOOKUP(Z538,#REF!,MATCH("strItemName",#REF!,0),FALSE),"SUI_",""),#REF!,2,FALSE)),"ERROR")</f>
        <v>ERROR</v>
      </c>
      <c r="AB538" s="177">
        <f t="shared" ca="1" si="24"/>
        <v>242001</v>
      </c>
      <c r="AC538" s="134" t="str">
        <f ca="1">IFERROR(IF(AB538=0,0,VLOOKUP(SUBSTITUTE(VLOOKUP(AB538,#REF!,MATCH("strItemName",#REF!,0),FALSE),"SUI_",""),#REF!,2,FALSE)),"ERROR")</f>
        <v>ERROR</v>
      </c>
      <c r="AD538" s="88">
        <v>0</v>
      </c>
      <c r="AE538" s="134">
        <v>0</v>
      </c>
      <c r="AF538" s="49">
        <f ca="1">IFERROR(VLOOKUP($B538,INDIRECT(VLOOKUP($E538,보상!$S:$AA,2,FALSE)),MATCH(AF$6,INDIRECT(VLOOKUP($E538,보상!$S:$AA,3,FALSE)),0),FALSE),"ERROR")</f>
        <v>3</v>
      </c>
      <c r="AG538" s="22">
        <v>0</v>
      </c>
      <c r="AH538" s="22">
        <v>0</v>
      </c>
      <c r="AI538" s="22">
        <v>0</v>
      </c>
      <c r="AJ538" s="22" t="b">
        <v>0</v>
      </c>
      <c r="AK538" s="22">
        <v>0</v>
      </c>
      <c r="AL538" s="22">
        <v>0</v>
      </c>
    </row>
    <row r="539" spans="1:38" ht="16.5" customHeight="1" x14ac:dyDescent="0.3">
      <c r="A539" s="21">
        <f>COUNTIF(FtbReward_Quest!$B:$B,$B539)+COUNTIF(FtbReward_Mode!$B:$B,$B539)+COUNTIF(FtbReward_Content!$B:$B,$B539)-1</f>
        <v>0</v>
      </c>
      <c r="B539" s="49">
        <f t="shared" si="25"/>
        <v>41101031</v>
      </c>
      <c r="C539" s="120">
        <v>4110103</v>
      </c>
      <c r="D539" s="49" t="s">
        <v>1876</v>
      </c>
      <c r="E539" s="49" t="s">
        <v>1935</v>
      </c>
      <c r="F539" s="120">
        <f>COUNTIF($C$8:$C539,$C539)</f>
        <v>1</v>
      </c>
      <c r="G539" s="49" t="b">
        <v>0</v>
      </c>
      <c r="H539" s="49">
        <v>0</v>
      </c>
      <c r="I539" s="129">
        <f>IFERROR(IF(H539=0,0,VLOOKUP(VLOOKUP(H539,#REF!,MATCH("strMailTitleID",#REF!,0),FALSE),#REF!,2,FALSE)),"ERROR")</f>
        <v>0</v>
      </c>
      <c r="J539" s="176">
        <v>0</v>
      </c>
      <c r="K539" s="129">
        <f>IFERROR(IF(J539=0,0,VLOOKUP(VLOOKUP(J539,#REF!,MATCH("strMailTitleID",#REF!,0),FALSE),#REF!,2,FALSE)),"ERROR")</f>
        <v>0</v>
      </c>
      <c r="L539" s="49">
        <f ca="1">IFERROR(VLOOKUP($B539,INDIRECT(VLOOKUP($E539,보상!$S:$AA,2,FALSE)),MATCH(L$6,INDIRECT(VLOOKUP($E539,보상!$S:$AA,3,FALSE)),0),FALSE),"ERROR")</f>
        <v>450</v>
      </c>
      <c r="M539" s="49">
        <v>0</v>
      </c>
      <c r="N539" s="49">
        <v>0</v>
      </c>
      <c r="O539" s="49">
        <v>0</v>
      </c>
      <c r="P539" s="49" t="str">
        <f ca="1">IFERROR(VLOOKUP($B539,INDIRECT(VLOOKUP($E539,보상!$S:$AA,2,FALSE)),MATCH(P$6,INDIRECT(VLOOKUP($E539,보상!$S:$AA,3,FALSE)),0),FALSE),"ERROR")</f>
        <v>Gold</v>
      </c>
      <c r="Q539" s="49">
        <f ca="1">IFERROR(VLOOKUP($B539,INDIRECT(VLOOKUP($E539,보상!$S:$AA,2,FALSE)),MATCH(Q$6,INDIRECT(VLOOKUP($E539,보상!$S:$AA,3,FALSE)),0),FALSE),"ERROR")</f>
        <v>4500</v>
      </c>
      <c r="R539" s="49" t="b">
        <v>0</v>
      </c>
      <c r="S539" s="50" t="b">
        <v>0</v>
      </c>
      <c r="T539" s="50">
        <f ca="1">IFERROR(VLOOKUP($B539,INDIRECT(VLOOKUP($E539,보상!$S:$AA,2,FALSE)),MATCH(T$6,INDIRECT(VLOOKUP($E539,보상!$S:$AA,3,FALSE)),0),FALSE),"ERROR")</f>
        <v>153001</v>
      </c>
      <c r="U539" s="134" t="str">
        <f ca="1">IFERROR(IF(T539=0,0,VLOOKUP(SUBSTITUTE(VLOOKUP(T539,#REF!,MATCH("strItemName",#REF!,0),FALSE),"SUI_",""),#REF!,2,FALSE)),"ERROR")</f>
        <v>ERROR</v>
      </c>
      <c r="V539" s="177">
        <f t="shared" ca="1" si="24"/>
        <v>153001</v>
      </c>
      <c r="W539" s="134" t="str">
        <f ca="1">IFERROR(IF(V539=0,0,VLOOKUP(SUBSTITUTE(VLOOKUP(V539,#REF!,MATCH("strItemName",#REF!,0),FALSE),"SUI_",""),#REF!,2,FALSE)),"ERROR")</f>
        <v>ERROR</v>
      </c>
      <c r="X539" s="177">
        <f t="shared" ca="1" si="24"/>
        <v>153001</v>
      </c>
      <c r="Y539" s="134" t="str">
        <f ca="1">IFERROR(IF(X539=0,0,VLOOKUP(SUBSTITUTE(VLOOKUP(X539,#REF!,MATCH("strItemName",#REF!,0),FALSE),"SUI_",""),#REF!,2,FALSE)),"ERROR")</f>
        <v>ERROR</v>
      </c>
      <c r="Z539" s="177">
        <f t="shared" ca="1" si="24"/>
        <v>153001</v>
      </c>
      <c r="AA539" s="134" t="str">
        <f ca="1">IFERROR(IF(Z539=0,0,VLOOKUP(SUBSTITUTE(VLOOKUP(Z539,#REF!,MATCH("strItemName",#REF!,0),FALSE),"SUI_",""),#REF!,2,FALSE)),"ERROR")</f>
        <v>ERROR</v>
      </c>
      <c r="AB539" s="177">
        <f t="shared" ca="1" si="24"/>
        <v>153001</v>
      </c>
      <c r="AC539" s="134" t="str">
        <f ca="1">IFERROR(IF(AB539=0,0,VLOOKUP(SUBSTITUTE(VLOOKUP(AB539,#REF!,MATCH("strItemName",#REF!,0),FALSE),"SUI_",""),#REF!,2,FALSE)),"ERROR")</f>
        <v>ERROR</v>
      </c>
      <c r="AD539" s="88">
        <v>0</v>
      </c>
      <c r="AE539" s="134">
        <v>0</v>
      </c>
      <c r="AF539" s="49">
        <f ca="1">IFERROR(VLOOKUP($B539,INDIRECT(VLOOKUP($E539,보상!$S:$AA,2,FALSE)),MATCH(AF$6,INDIRECT(VLOOKUP($E539,보상!$S:$AA,3,FALSE)),0),FALSE),"ERROR")</f>
        <v>15</v>
      </c>
      <c r="AG539" s="22">
        <v>0</v>
      </c>
      <c r="AH539" s="22">
        <v>0</v>
      </c>
      <c r="AI539" s="22">
        <v>0</v>
      </c>
      <c r="AJ539" s="22" t="b">
        <v>0</v>
      </c>
      <c r="AK539" s="22">
        <v>0</v>
      </c>
      <c r="AL539" s="22">
        <v>0</v>
      </c>
    </row>
    <row r="540" spans="1:38" ht="16.5" customHeight="1" x14ac:dyDescent="0.3">
      <c r="A540" s="21">
        <f>COUNTIF(FtbReward_Quest!$B:$B,$B540)+COUNTIF(FtbReward_Mode!$B:$B,$B540)+COUNTIF(FtbReward_Content!$B:$B,$B540)-1</f>
        <v>0</v>
      </c>
      <c r="B540" s="49">
        <f t="shared" si="25"/>
        <v>41101041</v>
      </c>
      <c r="C540" s="120">
        <v>4110104</v>
      </c>
      <c r="D540" s="49" t="s">
        <v>1877</v>
      </c>
      <c r="E540" s="49" t="s">
        <v>1935</v>
      </c>
      <c r="F540" s="120">
        <f>COUNTIF($C$8:$C540,$C540)</f>
        <v>1</v>
      </c>
      <c r="G540" s="49" t="b">
        <v>0</v>
      </c>
      <c r="H540" s="49">
        <v>0</v>
      </c>
      <c r="I540" s="129">
        <f>IFERROR(IF(H540=0,0,VLOOKUP(VLOOKUP(H540,#REF!,MATCH("strMailTitleID",#REF!,0),FALSE),#REF!,2,FALSE)),"ERROR")</f>
        <v>0</v>
      </c>
      <c r="J540" s="176">
        <v>0</v>
      </c>
      <c r="K540" s="129">
        <f>IFERROR(IF(J540=0,0,VLOOKUP(VLOOKUP(J540,#REF!,MATCH("strMailTitleID",#REF!,0),FALSE),#REF!,2,FALSE)),"ERROR")</f>
        <v>0</v>
      </c>
      <c r="L540" s="49">
        <f ca="1">IFERROR(VLOOKUP($B540,INDIRECT(VLOOKUP($E540,보상!$S:$AA,2,FALSE)),MATCH(L$6,INDIRECT(VLOOKUP($E540,보상!$S:$AA,3,FALSE)),0),FALSE),"ERROR")</f>
        <v>600</v>
      </c>
      <c r="M540" s="49">
        <v>0</v>
      </c>
      <c r="N540" s="49">
        <v>0</v>
      </c>
      <c r="O540" s="49">
        <v>0</v>
      </c>
      <c r="P540" s="49" t="str">
        <f ca="1">IFERROR(VLOOKUP($B540,INDIRECT(VLOOKUP($E540,보상!$S:$AA,2,FALSE)),MATCH(P$6,INDIRECT(VLOOKUP($E540,보상!$S:$AA,3,FALSE)),0),FALSE),"ERROR")</f>
        <v>Gold</v>
      </c>
      <c r="Q540" s="49">
        <f ca="1">IFERROR(VLOOKUP($B540,INDIRECT(VLOOKUP($E540,보상!$S:$AA,2,FALSE)),MATCH(Q$6,INDIRECT(VLOOKUP($E540,보상!$S:$AA,3,FALSE)),0),FALSE),"ERROR")</f>
        <v>6000</v>
      </c>
      <c r="R540" s="49" t="b">
        <v>0</v>
      </c>
      <c r="S540" s="50" t="b">
        <v>0</v>
      </c>
      <c r="T540" s="50">
        <f ca="1">IFERROR(VLOOKUP($B540,INDIRECT(VLOOKUP($E540,보상!$S:$AA,2,FALSE)),MATCH(T$6,INDIRECT(VLOOKUP($E540,보상!$S:$AA,3,FALSE)),0),FALSE),"ERROR")</f>
        <v>243001</v>
      </c>
      <c r="U540" s="134" t="str">
        <f ca="1">IFERROR(IF(T540=0,0,VLOOKUP(SUBSTITUTE(VLOOKUP(T540,#REF!,MATCH("strItemName",#REF!,0),FALSE),"SUI_",""),#REF!,2,FALSE)),"ERROR")</f>
        <v>ERROR</v>
      </c>
      <c r="V540" s="177">
        <f t="shared" ca="1" si="24"/>
        <v>243001</v>
      </c>
      <c r="W540" s="134" t="str">
        <f ca="1">IFERROR(IF(V540=0,0,VLOOKUP(SUBSTITUTE(VLOOKUP(V540,#REF!,MATCH("strItemName",#REF!,0),FALSE),"SUI_",""),#REF!,2,FALSE)),"ERROR")</f>
        <v>ERROR</v>
      </c>
      <c r="X540" s="177">
        <f t="shared" ca="1" si="24"/>
        <v>243001</v>
      </c>
      <c r="Y540" s="134" t="str">
        <f ca="1">IFERROR(IF(X540=0,0,VLOOKUP(SUBSTITUTE(VLOOKUP(X540,#REF!,MATCH("strItemName",#REF!,0),FALSE),"SUI_",""),#REF!,2,FALSE)),"ERROR")</f>
        <v>ERROR</v>
      </c>
      <c r="Z540" s="177">
        <f t="shared" ca="1" si="24"/>
        <v>243001</v>
      </c>
      <c r="AA540" s="134" t="str">
        <f ca="1">IFERROR(IF(Z540=0,0,VLOOKUP(SUBSTITUTE(VLOOKUP(Z540,#REF!,MATCH("strItemName",#REF!,0),FALSE),"SUI_",""),#REF!,2,FALSE)),"ERROR")</f>
        <v>ERROR</v>
      </c>
      <c r="AB540" s="177">
        <f t="shared" ca="1" si="24"/>
        <v>243001</v>
      </c>
      <c r="AC540" s="134" t="str">
        <f ca="1">IFERROR(IF(AB540=0,0,VLOOKUP(SUBSTITUTE(VLOOKUP(AB540,#REF!,MATCH("strItemName",#REF!,0),FALSE),"SUI_",""),#REF!,2,FALSE)),"ERROR")</f>
        <v>ERROR</v>
      </c>
      <c r="AD540" s="88">
        <v>0</v>
      </c>
      <c r="AE540" s="134">
        <v>0</v>
      </c>
      <c r="AF540" s="49">
        <f ca="1">IFERROR(VLOOKUP($B540,INDIRECT(VLOOKUP($E540,보상!$S:$AA,2,FALSE)),MATCH(AF$6,INDIRECT(VLOOKUP($E540,보상!$S:$AA,3,FALSE)),0),FALSE),"ERROR")</f>
        <v>15</v>
      </c>
      <c r="AG540" s="22">
        <v>0</v>
      </c>
      <c r="AH540" s="22">
        <v>0</v>
      </c>
      <c r="AI540" s="22">
        <v>0</v>
      </c>
      <c r="AJ540" s="22" t="b">
        <v>0</v>
      </c>
      <c r="AK540" s="22">
        <v>0</v>
      </c>
      <c r="AL540" s="22">
        <v>0</v>
      </c>
    </row>
    <row r="541" spans="1:38" ht="16.5" customHeight="1" x14ac:dyDescent="0.3">
      <c r="A541" s="21">
        <f>COUNTIF(FtbReward_Quest!$B:$B,$B541)+COUNTIF(FtbReward_Mode!$B:$B,$B541)+COUNTIF(FtbReward_Content!$B:$B,$B541)-1</f>
        <v>0</v>
      </c>
      <c r="B541" s="49">
        <f t="shared" si="25"/>
        <v>41101051</v>
      </c>
      <c r="C541" s="120">
        <v>4110105</v>
      </c>
      <c r="D541" s="49" t="s">
        <v>1877</v>
      </c>
      <c r="E541" s="49" t="s">
        <v>1935</v>
      </c>
      <c r="F541" s="120">
        <f>COUNTIF($C$8:$C541,$C541)</f>
        <v>1</v>
      </c>
      <c r="G541" s="49" t="b">
        <v>0</v>
      </c>
      <c r="H541" s="49">
        <v>0</v>
      </c>
      <c r="I541" s="129">
        <f>IFERROR(IF(H541=0,0,VLOOKUP(VLOOKUP(H541,#REF!,MATCH("strMailTitleID",#REF!,0),FALSE),#REF!,2,FALSE)),"ERROR")</f>
        <v>0</v>
      </c>
      <c r="J541" s="176">
        <v>0</v>
      </c>
      <c r="K541" s="129">
        <f>IFERROR(IF(J541=0,0,VLOOKUP(VLOOKUP(J541,#REF!,MATCH("strMailTitleID",#REF!,0),FALSE),#REF!,2,FALSE)),"ERROR")</f>
        <v>0</v>
      </c>
      <c r="L541" s="49">
        <f ca="1">IFERROR(VLOOKUP($B541,INDIRECT(VLOOKUP($E541,보상!$S:$AA,2,FALSE)),MATCH(L$6,INDIRECT(VLOOKUP($E541,보상!$S:$AA,3,FALSE)),0),FALSE),"ERROR")</f>
        <v>750</v>
      </c>
      <c r="M541" s="49">
        <v>0</v>
      </c>
      <c r="N541" s="49">
        <v>0</v>
      </c>
      <c r="O541" s="49">
        <v>0</v>
      </c>
      <c r="P541" s="49" t="str">
        <f ca="1">IFERROR(VLOOKUP($B541,INDIRECT(VLOOKUP($E541,보상!$S:$AA,2,FALSE)),MATCH(P$6,INDIRECT(VLOOKUP($E541,보상!$S:$AA,3,FALSE)),0),FALSE),"ERROR")</f>
        <v>Gold</v>
      </c>
      <c r="Q541" s="49">
        <f ca="1">IFERROR(VLOOKUP($B541,INDIRECT(VLOOKUP($E541,보상!$S:$AA,2,FALSE)),MATCH(Q$6,INDIRECT(VLOOKUP($E541,보상!$S:$AA,3,FALSE)),0),FALSE),"ERROR")</f>
        <v>7500</v>
      </c>
      <c r="R541" s="49" t="b">
        <v>0</v>
      </c>
      <c r="S541" s="50" t="b">
        <v>0</v>
      </c>
      <c r="T541" s="50">
        <f ca="1">IFERROR(VLOOKUP($B541,INDIRECT(VLOOKUP($E541,보상!$S:$AA,2,FALSE)),MATCH(T$6,INDIRECT(VLOOKUP($E541,보상!$S:$AA,3,FALSE)),0),FALSE),"ERROR")</f>
        <v>152001</v>
      </c>
      <c r="U541" s="134" t="str">
        <f ca="1">IFERROR(IF(T541=0,0,VLOOKUP(SUBSTITUTE(VLOOKUP(T541,#REF!,MATCH("strItemName",#REF!,0),FALSE),"SUI_",""),#REF!,2,FALSE)),"ERROR")</f>
        <v>ERROR</v>
      </c>
      <c r="V541" s="177">
        <f t="shared" ca="1" si="24"/>
        <v>152001</v>
      </c>
      <c r="W541" s="134" t="str">
        <f ca="1">IFERROR(IF(V541=0,0,VLOOKUP(SUBSTITUTE(VLOOKUP(V541,#REF!,MATCH("strItemName",#REF!,0),FALSE),"SUI_",""),#REF!,2,FALSE)),"ERROR")</f>
        <v>ERROR</v>
      </c>
      <c r="X541" s="177">
        <f t="shared" ca="1" si="24"/>
        <v>152001</v>
      </c>
      <c r="Y541" s="134" t="str">
        <f ca="1">IFERROR(IF(X541=0,0,VLOOKUP(SUBSTITUTE(VLOOKUP(X541,#REF!,MATCH("strItemName",#REF!,0),FALSE),"SUI_",""),#REF!,2,FALSE)),"ERROR")</f>
        <v>ERROR</v>
      </c>
      <c r="Z541" s="177">
        <f t="shared" ca="1" si="24"/>
        <v>152001</v>
      </c>
      <c r="AA541" s="134" t="str">
        <f ca="1">IFERROR(IF(Z541=0,0,VLOOKUP(SUBSTITUTE(VLOOKUP(Z541,#REF!,MATCH("strItemName",#REF!,0),FALSE),"SUI_",""),#REF!,2,FALSE)),"ERROR")</f>
        <v>ERROR</v>
      </c>
      <c r="AB541" s="177">
        <f t="shared" ca="1" si="24"/>
        <v>152001</v>
      </c>
      <c r="AC541" s="134" t="str">
        <f ca="1">IFERROR(IF(AB541=0,0,VLOOKUP(SUBSTITUTE(VLOOKUP(AB541,#REF!,MATCH("strItemName",#REF!,0),FALSE),"SUI_",""),#REF!,2,FALSE)),"ERROR")</f>
        <v>ERROR</v>
      </c>
      <c r="AD541" s="88">
        <v>0</v>
      </c>
      <c r="AE541" s="134">
        <v>0</v>
      </c>
      <c r="AF541" s="49">
        <f ca="1">IFERROR(VLOOKUP($B541,INDIRECT(VLOOKUP($E541,보상!$S:$AA,2,FALSE)),MATCH(AF$6,INDIRECT(VLOOKUP($E541,보상!$S:$AA,3,FALSE)),0),FALSE),"ERROR")</f>
        <v>15</v>
      </c>
      <c r="AG541" s="22">
        <v>0</v>
      </c>
      <c r="AH541" s="22">
        <v>0</v>
      </c>
      <c r="AI541" s="22">
        <v>0</v>
      </c>
      <c r="AJ541" s="22" t="b">
        <v>0</v>
      </c>
      <c r="AK541" s="22">
        <v>0</v>
      </c>
      <c r="AL541" s="22">
        <v>0</v>
      </c>
    </row>
    <row r="542" spans="1:38" ht="16.5" customHeight="1" x14ac:dyDescent="0.3">
      <c r="A542" s="21">
        <f>COUNTIF(FtbReward_Quest!$B:$B,$B542)+COUNTIF(FtbReward_Mode!$B:$B,$B542)+COUNTIF(FtbReward_Content!$B:$B,$B542)-1</f>
        <v>0</v>
      </c>
      <c r="B542" s="49">
        <f t="shared" si="25"/>
        <v>41111011</v>
      </c>
      <c r="C542" s="120">
        <v>4111101</v>
      </c>
      <c r="D542" s="49" t="s">
        <v>1877</v>
      </c>
      <c r="E542" s="49" t="s">
        <v>1935</v>
      </c>
      <c r="F542" s="120">
        <f>COUNTIF($C$8:$C542,$C542)</f>
        <v>1</v>
      </c>
      <c r="G542" s="49" t="b">
        <v>0</v>
      </c>
      <c r="H542" s="49">
        <v>0</v>
      </c>
      <c r="I542" s="129">
        <f>IFERROR(IF(H542=0,0,VLOOKUP(VLOOKUP(H542,#REF!,MATCH("strMailTitleID",#REF!,0),FALSE),#REF!,2,FALSE)),"ERROR")</f>
        <v>0</v>
      </c>
      <c r="J542" s="176">
        <v>0</v>
      </c>
      <c r="K542" s="129">
        <f>IFERROR(IF(J542=0,0,VLOOKUP(VLOOKUP(J542,#REF!,MATCH("strMailTitleID",#REF!,0),FALSE),#REF!,2,FALSE)),"ERROR")</f>
        <v>0</v>
      </c>
      <c r="L542" s="49">
        <f ca="1">IFERROR(VLOOKUP($B542,INDIRECT(VLOOKUP($E542,보상!$S:$AA,2,FALSE)),MATCH(L$6,INDIRECT(VLOOKUP($E542,보상!$S:$AA,3,FALSE)),0),FALSE),"ERROR")</f>
        <v>150</v>
      </c>
      <c r="M542" s="49">
        <v>0</v>
      </c>
      <c r="N542" s="49">
        <v>0</v>
      </c>
      <c r="O542" s="49">
        <v>0</v>
      </c>
      <c r="P542" s="49" t="str">
        <f ca="1">IFERROR(VLOOKUP($B542,INDIRECT(VLOOKUP($E542,보상!$S:$AA,2,FALSE)),MATCH(P$6,INDIRECT(VLOOKUP($E542,보상!$S:$AA,3,FALSE)),0),FALSE),"ERROR")</f>
        <v>Gold</v>
      </c>
      <c r="Q542" s="49">
        <f ca="1">IFERROR(VLOOKUP($B542,INDIRECT(VLOOKUP($E542,보상!$S:$AA,2,FALSE)),MATCH(Q$6,INDIRECT(VLOOKUP($E542,보상!$S:$AA,3,FALSE)),0),FALSE),"ERROR")</f>
        <v>1500</v>
      </c>
      <c r="R542" s="49" t="b">
        <v>0</v>
      </c>
      <c r="S542" s="50" t="b">
        <v>0</v>
      </c>
      <c r="T542" s="50">
        <f ca="1">IFERROR(VLOOKUP($B542,INDIRECT(VLOOKUP($E542,보상!$S:$AA,2,FALSE)),MATCH(T$6,INDIRECT(VLOOKUP($E542,보상!$S:$AA,3,FALSE)),0),FALSE),"ERROR")</f>
        <v>242001</v>
      </c>
      <c r="U542" s="134" t="str">
        <f ca="1">IFERROR(IF(T542=0,0,VLOOKUP(SUBSTITUTE(VLOOKUP(T542,#REF!,MATCH("strItemName",#REF!,0),FALSE),"SUI_",""),#REF!,2,FALSE)),"ERROR")</f>
        <v>ERROR</v>
      </c>
      <c r="V542" s="177">
        <f t="shared" ca="1" si="24"/>
        <v>242001</v>
      </c>
      <c r="W542" s="134" t="str">
        <f ca="1">IFERROR(IF(V542=0,0,VLOOKUP(SUBSTITUTE(VLOOKUP(V542,#REF!,MATCH("strItemName",#REF!,0),FALSE),"SUI_",""),#REF!,2,FALSE)),"ERROR")</f>
        <v>ERROR</v>
      </c>
      <c r="X542" s="177">
        <f t="shared" ca="1" si="24"/>
        <v>242001</v>
      </c>
      <c r="Y542" s="134" t="str">
        <f ca="1">IFERROR(IF(X542=0,0,VLOOKUP(SUBSTITUTE(VLOOKUP(X542,#REF!,MATCH("strItemName",#REF!,0),FALSE),"SUI_",""),#REF!,2,FALSE)),"ERROR")</f>
        <v>ERROR</v>
      </c>
      <c r="Z542" s="177">
        <f t="shared" ca="1" si="24"/>
        <v>242001</v>
      </c>
      <c r="AA542" s="134" t="str">
        <f ca="1">IFERROR(IF(Z542=0,0,VLOOKUP(SUBSTITUTE(VLOOKUP(Z542,#REF!,MATCH("strItemName",#REF!,0),FALSE),"SUI_",""),#REF!,2,FALSE)),"ERROR")</f>
        <v>ERROR</v>
      </c>
      <c r="AB542" s="177">
        <f t="shared" ca="1" si="24"/>
        <v>242001</v>
      </c>
      <c r="AC542" s="134" t="str">
        <f ca="1">IFERROR(IF(AB542=0,0,VLOOKUP(SUBSTITUTE(VLOOKUP(AB542,#REF!,MATCH("strItemName",#REF!,0),FALSE),"SUI_",""),#REF!,2,FALSE)),"ERROR")</f>
        <v>ERROR</v>
      </c>
      <c r="AD542" s="88">
        <v>0</v>
      </c>
      <c r="AE542" s="134">
        <v>0</v>
      </c>
      <c r="AF542" s="49">
        <f ca="1">IFERROR(VLOOKUP($B542,INDIRECT(VLOOKUP($E542,보상!$S:$AA,2,FALSE)),MATCH(AF$6,INDIRECT(VLOOKUP($E542,보상!$S:$AA,3,FALSE)),0),FALSE),"ERROR")</f>
        <v>15</v>
      </c>
      <c r="AG542" s="22">
        <v>0</v>
      </c>
      <c r="AH542" s="22">
        <v>0</v>
      </c>
      <c r="AI542" s="22">
        <v>0</v>
      </c>
      <c r="AJ542" s="22" t="b">
        <v>0</v>
      </c>
      <c r="AK542" s="22">
        <v>0</v>
      </c>
      <c r="AL542" s="22">
        <v>0</v>
      </c>
    </row>
    <row r="543" spans="1:38" ht="16.5" customHeight="1" x14ac:dyDescent="0.3">
      <c r="A543" s="21">
        <f>COUNTIF(FtbReward_Quest!$B:$B,$B543)+COUNTIF(FtbReward_Mode!$B:$B,$B543)+COUNTIF(FtbReward_Content!$B:$B,$B543)-1</f>
        <v>0</v>
      </c>
      <c r="B543" s="49">
        <f t="shared" si="25"/>
        <v>41111021</v>
      </c>
      <c r="C543" s="120">
        <v>4111102</v>
      </c>
      <c r="D543" s="49" t="s">
        <v>1877</v>
      </c>
      <c r="E543" s="49" t="s">
        <v>1935</v>
      </c>
      <c r="F543" s="120">
        <f>COUNTIF($C$8:$C543,$C543)</f>
        <v>1</v>
      </c>
      <c r="G543" s="49" t="b">
        <v>0</v>
      </c>
      <c r="H543" s="49">
        <v>0</v>
      </c>
      <c r="I543" s="129">
        <f>IFERROR(IF(H543=0,0,VLOOKUP(VLOOKUP(H543,#REF!,MATCH("strMailTitleID",#REF!,0),FALSE),#REF!,2,FALSE)),"ERROR")</f>
        <v>0</v>
      </c>
      <c r="J543" s="176">
        <v>0</v>
      </c>
      <c r="K543" s="129">
        <f>IFERROR(IF(J543=0,0,VLOOKUP(VLOOKUP(J543,#REF!,MATCH("strMailTitleID",#REF!,0),FALSE),#REF!,2,FALSE)),"ERROR")</f>
        <v>0</v>
      </c>
      <c r="L543" s="49">
        <f ca="1">IFERROR(VLOOKUP($B543,INDIRECT(VLOOKUP($E543,보상!$S:$AA,2,FALSE)),MATCH(L$6,INDIRECT(VLOOKUP($E543,보상!$S:$AA,3,FALSE)),0),FALSE),"ERROR")</f>
        <v>300</v>
      </c>
      <c r="M543" s="49">
        <v>0</v>
      </c>
      <c r="N543" s="49">
        <v>0</v>
      </c>
      <c r="O543" s="49">
        <v>0</v>
      </c>
      <c r="P543" s="49" t="str">
        <f ca="1">IFERROR(VLOOKUP($B543,INDIRECT(VLOOKUP($E543,보상!$S:$AA,2,FALSE)),MATCH(P$6,INDIRECT(VLOOKUP($E543,보상!$S:$AA,3,FALSE)),0),FALSE),"ERROR")</f>
        <v>Gold</v>
      </c>
      <c r="Q543" s="49">
        <f ca="1">IFERROR(VLOOKUP($B543,INDIRECT(VLOOKUP($E543,보상!$S:$AA,2,FALSE)),MATCH(Q$6,INDIRECT(VLOOKUP($E543,보상!$S:$AA,3,FALSE)),0),FALSE),"ERROR")</f>
        <v>3000</v>
      </c>
      <c r="R543" s="49" t="b">
        <v>0</v>
      </c>
      <c r="S543" s="50" t="b">
        <v>0</v>
      </c>
      <c r="T543" s="50">
        <f ca="1">IFERROR(VLOOKUP($B543,INDIRECT(VLOOKUP($E543,보상!$S:$AA,2,FALSE)),MATCH(T$6,INDIRECT(VLOOKUP($E543,보상!$S:$AA,3,FALSE)),0),FALSE),"ERROR")</f>
        <v>153001</v>
      </c>
      <c r="U543" s="134" t="str">
        <f ca="1">IFERROR(IF(T543=0,0,VLOOKUP(SUBSTITUTE(VLOOKUP(T543,#REF!,MATCH("strItemName",#REF!,0),FALSE),"SUI_",""),#REF!,2,FALSE)),"ERROR")</f>
        <v>ERROR</v>
      </c>
      <c r="V543" s="177">
        <f t="shared" ca="1" si="24"/>
        <v>153001</v>
      </c>
      <c r="W543" s="134" t="str">
        <f ca="1">IFERROR(IF(V543=0,0,VLOOKUP(SUBSTITUTE(VLOOKUP(V543,#REF!,MATCH("strItemName",#REF!,0),FALSE),"SUI_",""),#REF!,2,FALSE)),"ERROR")</f>
        <v>ERROR</v>
      </c>
      <c r="X543" s="177">
        <f t="shared" ca="1" si="24"/>
        <v>153001</v>
      </c>
      <c r="Y543" s="134" t="str">
        <f ca="1">IFERROR(IF(X543=0,0,VLOOKUP(SUBSTITUTE(VLOOKUP(X543,#REF!,MATCH("strItemName",#REF!,0),FALSE),"SUI_",""),#REF!,2,FALSE)),"ERROR")</f>
        <v>ERROR</v>
      </c>
      <c r="Z543" s="177">
        <f t="shared" ca="1" si="24"/>
        <v>153001</v>
      </c>
      <c r="AA543" s="134" t="str">
        <f ca="1">IFERROR(IF(Z543=0,0,VLOOKUP(SUBSTITUTE(VLOOKUP(Z543,#REF!,MATCH("strItemName",#REF!,0),FALSE),"SUI_",""),#REF!,2,FALSE)),"ERROR")</f>
        <v>ERROR</v>
      </c>
      <c r="AB543" s="177">
        <f t="shared" ca="1" si="24"/>
        <v>153001</v>
      </c>
      <c r="AC543" s="134" t="str">
        <f ca="1">IFERROR(IF(AB543=0,0,VLOOKUP(SUBSTITUTE(VLOOKUP(AB543,#REF!,MATCH("strItemName",#REF!,0),FALSE),"SUI_",""),#REF!,2,FALSE)),"ERROR")</f>
        <v>ERROR</v>
      </c>
      <c r="AD543" s="88">
        <v>0</v>
      </c>
      <c r="AE543" s="134">
        <v>0</v>
      </c>
      <c r="AF543" s="49">
        <f ca="1">IFERROR(VLOOKUP($B543,INDIRECT(VLOOKUP($E543,보상!$S:$AA,2,FALSE)),MATCH(AF$6,INDIRECT(VLOOKUP($E543,보상!$S:$AA,3,FALSE)),0),FALSE),"ERROR")</f>
        <v>15</v>
      </c>
      <c r="AG543" s="22">
        <v>0</v>
      </c>
      <c r="AH543" s="22">
        <v>0</v>
      </c>
      <c r="AI543" s="22">
        <v>0</v>
      </c>
      <c r="AJ543" s="22" t="b">
        <v>0</v>
      </c>
      <c r="AK543" s="22">
        <v>0</v>
      </c>
      <c r="AL543" s="22">
        <v>0</v>
      </c>
    </row>
    <row r="544" spans="1:38" ht="16.5" customHeight="1" x14ac:dyDescent="0.3">
      <c r="A544" s="21">
        <f>COUNTIF(FtbReward_Quest!$B:$B,$B544)+COUNTIF(FtbReward_Mode!$B:$B,$B544)+COUNTIF(FtbReward_Content!$B:$B,$B544)-1</f>
        <v>0</v>
      </c>
      <c r="B544" s="49">
        <f t="shared" si="25"/>
        <v>41111031</v>
      </c>
      <c r="C544" s="120">
        <v>4111103</v>
      </c>
      <c r="D544" s="49" t="s">
        <v>1877</v>
      </c>
      <c r="E544" s="49" t="s">
        <v>1935</v>
      </c>
      <c r="F544" s="120">
        <f>COUNTIF($C$8:$C544,$C544)</f>
        <v>1</v>
      </c>
      <c r="G544" s="49" t="b">
        <v>0</v>
      </c>
      <c r="H544" s="49">
        <v>0</v>
      </c>
      <c r="I544" s="129">
        <f>IFERROR(IF(H544=0,0,VLOOKUP(VLOOKUP(H544,#REF!,MATCH("strMailTitleID",#REF!,0),FALSE),#REF!,2,FALSE)),"ERROR")</f>
        <v>0</v>
      </c>
      <c r="J544" s="176">
        <v>0</v>
      </c>
      <c r="K544" s="129">
        <f>IFERROR(IF(J544=0,0,VLOOKUP(VLOOKUP(J544,#REF!,MATCH("strMailTitleID",#REF!,0),FALSE),#REF!,2,FALSE)),"ERROR")</f>
        <v>0</v>
      </c>
      <c r="L544" s="49">
        <f ca="1">IFERROR(VLOOKUP($B544,INDIRECT(VLOOKUP($E544,보상!$S:$AA,2,FALSE)),MATCH(L$6,INDIRECT(VLOOKUP($E544,보상!$S:$AA,3,FALSE)),0),FALSE),"ERROR")</f>
        <v>450</v>
      </c>
      <c r="M544" s="49">
        <v>0</v>
      </c>
      <c r="N544" s="49">
        <v>0</v>
      </c>
      <c r="O544" s="49">
        <v>0</v>
      </c>
      <c r="P544" s="49" t="str">
        <f ca="1">IFERROR(VLOOKUP($B544,INDIRECT(VLOOKUP($E544,보상!$S:$AA,2,FALSE)),MATCH(P$6,INDIRECT(VLOOKUP($E544,보상!$S:$AA,3,FALSE)),0),FALSE),"ERROR")</f>
        <v>Gold</v>
      </c>
      <c r="Q544" s="49">
        <f ca="1">IFERROR(VLOOKUP($B544,INDIRECT(VLOOKUP($E544,보상!$S:$AA,2,FALSE)),MATCH(Q$6,INDIRECT(VLOOKUP($E544,보상!$S:$AA,3,FALSE)),0),FALSE),"ERROR")</f>
        <v>4500</v>
      </c>
      <c r="R544" s="49" t="b">
        <v>0</v>
      </c>
      <c r="S544" s="50" t="b">
        <v>0</v>
      </c>
      <c r="T544" s="50">
        <f ca="1">IFERROR(VLOOKUP($B544,INDIRECT(VLOOKUP($E544,보상!$S:$AA,2,FALSE)),MATCH(T$6,INDIRECT(VLOOKUP($E544,보상!$S:$AA,3,FALSE)),0),FALSE),"ERROR")</f>
        <v>243001</v>
      </c>
      <c r="U544" s="134" t="str">
        <f ca="1">IFERROR(IF(T544=0,0,VLOOKUP(SUBSTITUTE(VLOOKUP(T544,#REF!,MATCH("strItemName",#REF!,0),FALSE),"SUI_",""),#REF!,2,FALSE)),"ERROR")</f>
        <v>ERROR</v>
      </c>
      <c r="V544" s="177">
        <f t="shared" ca="1" si="24"/>
        <v>243001</v>
      </c>
      <c r="W544" s="134" t="str">
        <f ca="1">IFERROR(IF(V544=0,0,VLOOKUP(SUBSTITUTE(VLOOKUP(V544,#REF!,MATCH("strItemName",#REF!,0),FALSE),"SUI_",""),#REF!,2,FALSE)),"ERROR")</f>
        <v>ERROR</v>
      </c>
      <c r="X544" s="177">
        <f t="shared" ca="1" si="24"/>
        <v>243001</v>
      </c>
      <c r="Y544" s="134" t="str">
        <f ca="1">IFERROR(IF(X544=0,0,VLOOKUP(SUBSTITUTE(VLOOKUP(X544,#REF!,MATCH("strItemName",#REF!,0),FALSE),"SUI_",""),#REF!,2,FALSE)),"ERROR")</f>
        <v>ERROR</v>
      </c>
      <c r="Z544" s="177">
        <f t="shared" ca="1" si="24"/>
        <v>243001</v>
      </c>
      <c r="AA544" s="134" t="str">
        <f ca="1">IFERROR(IF(Z544=0,0,VLOOKUP(SUBSTITUTE(VLOOKUP(Z544,#REF!,MATCH("strItemName",#REF!,0),FALSE),"SUI_",""),#REF!,2,FALSE)),"ERROR")</f>
        <v>ERROR</v>
      </c>
      <c r="AB544" s="177">
        <f t="shared" ca="1" si="24"/>
        <v>243001</v>
      </c>
      <c r="AC544" s="134" t="str">
        <f ca="1">IFERROR(IF(AB544=0,0,VLOOKUP(SUBSTITUTE(VLOOKUP(AB544,#REF!,MATCH("strItemName",#REF!,0),FALSE),"SUI_",""),#REF!,2,FALSE)),"ERROR")</f>
        <v>ERROR</v>
      </c>
      <c r="AD544" s="88">
        <v>0</v>
      </c>
      <c r="AE544" s="134">
        <v>0</v>
      </c>
      <c r="AF544" s="49">
        <f ca="1">IFERROR(VLOOKUP($B544,INDIRECT(VLOOKUP($E544,보상!$S:$AA,2,FALSE)),MATCH(AF$6,INDIRECT(VLOOKUP($E544,보상!$S:$AA,3,FALSE)),0),FALSE),"ERROR")</f>
        <v>15</v>
      </c>
      <c r="AG544" s="22">
        <v>0</v>
      </c>
      <c r="AH544" s="22">
        <v>0</v>
      </c>
      <c r="AI544" s="22">
        <v>0</v>
      </c>
      <c r="AJ544" s="22" t="b">
        <v>0</v>
      </c>
      <c r="AK544" s="22">
        <v>0</v>
      </c>
      <c r="AL544" s="22">
        <v>0</v>
      </c>
    </row>
    <row r="545" spans="1:38" ht="16.5" customHeight="1" x14ac:dyDescent="0.3">
      <c r="A545" s="21">
        <f>COUNTIF(FtbReward_Quest!$B:$B,$B545)+COUNTIF(FtbReward_Mode!$B:$B,$B545)+COUNTIF(FtbReward_Content!$B:$B,$B545)-1</f>
        <v>0</v>
      </c>
      <c r="B545" s="49">
        <f t="shared" si="25"/>
        <v>41111041</v>
      </c>
      <c r="C545" s="120">
        <v>4111104</v>
      </c>
      <c r="D545" s="49" t="s">
        <v>1877</v>
      </c>
      <c r="E545" s="49" t="s">
        <v>1935</v>
      </c>
      <c r="F545" s="120">
        <f>COUNTIF($C$8:$C545,$C545)</f>
        <v>1</v>
      </c>
      <c r="G545" s="49" t="b">
        <v>0</v>
      </c>
      <c r="H545" s="49">
        <v>0</v>
      </c>
      <c r="I545" s="129">
        <f>IFERROR(IF(H545=0,0,VLOOKUP(VLOOKUP(H545,#REF!,MATCH("strMailTitleID",#REF!,0),FALSE),#REF!,2,FALSE)),"ERROR")</f>
        <v>0</v>
      </c>
      <c r="J545" s="176">
        <v>0</v>
      </c>
      <c r="K545" s="129">
        <f>IFERROR(IF(J545=0,0,VLOOKUP(VLOOKUP(J545,#REF!,MATCH("strMailTitleID",#REF!,0),FALSE),#REF!,2,FALSE)),"ERROR")</f>
        <v>0</v>
      </c>
      <c r="L545" s="49">
        <f ca="1">IFERROR(VLOOKUP($B545,INDIRECT(VLOOKUP($E545,보상!$S:$AA,2,FALSE)),MATCH(L$6,INDIRECT(VLOOKUP($E545,보상!$S:$AA,3,FALSE)),0),FALSE),"ERROR")</f>
        <v>600</v>
      </c>
      <c r="M545" s="49">
        <v>0</v>
      </c>
      <c r="N545" s="49">
        <v>0</v>
      </c>
      <c r="O545" s="49">
        <v>0</v>
      </c>
      <c r="P545" s="49" t="str">
        <f ca="1">IFERROR(VLOOKUP($B545,INDIRECT(VLOOKUP($E545,보상!$S:$AA,2,FALSE)),MATCH(P$6,INDIRECT(VLOOKUP($E545,보상!$S:$AA,3,FALSE)),0),FALSE),"ERROR")</f>
        <v>Gold</v>
      </c>
      <c r="Q545" s="49">
        <f ca="1">IFERROR(VLOOKUP($B545,INDIRECT(VLOOKUP($E545,보상!$S:$AA,2,FALSE)),MATCH(Q$6,INDIRECT(VLOOKUP($E545,보상!$S:$AA,3,FALSE)),0),FALSE),"ERROR")</f>
        <v>6000</v>
      </c>
      <c r="R545" s="49" t="b">
        <v>0</v>
      </c>
      <c r="S545" s="50" t="b">
        <v>0</v>
      </c>
      <c r="T545" s="50">
        <f ca="1">IFERROR(VLOOKUP($B545,INDIRECT(VLOOKUP($E545,보상!$S:$AA,2,FALSE)),MATCH(T$6,INDIRECT(VLOOKUP($E545,보상!$S:$AA,3,FALSE)),0),FALSE),"ERROR")</f>
        <v>154001</v>
      </c>
      <c r="U545" s="134" t="str">
        <f ca="1">IFERROR(IF(T545=0,0,VLOOKUP(SUBSTITUTE(VLOOKUP(T545,#REF!,MATCH("strItemName",#REF!,0),FALSE),"SUI_",""),#REF!,2,FALSE)),"ERROR")</f>
        <v>ERROR</v>
      </c>
      <c r="V545" s="177">
        <f t="shared" ca="1" si="24"/>
        <v>154001</v>
      </c>
      <c r="W545" s="134" t="str">
        <f ca="1">IFERROR(IF(V545=0,0,VLOOKUP(SUBSTITUTE(VLOOKUP(V545,#REF!,MATCH("strItemName",#REF!,0),FALSE),"SUI_",""),#REF!,2,FALSE)),"ERROR")</f>
        <v>ERROR</v>
      </c>
      <c r="X545" s="177">
        <f t="shared" ca="1" si="24"/>
        <v>154001</v>
      </c>
      <c r="Y545" s="134" t="str">
        <f ca="1">IFERROR(IF(X545=0,0,VLOOKUP(SUBSTITUTE(VLOOKUP(X545,#REF!,MATCH("strItemName",#REF!,0),FALSE),"SUI_",""),#REF!,2,FALSE)),"ERROR")</f>
        <v>ERROR</v>
      </c>
      <c r="Z545" s="177">
        <f t="shared" ca="1" si="24"/>
        <v>154001</v>
      </c>
      <c r="AA545" s="134" t="str">
        <f ca="1">IFERROR(IF(Z545=0,0,VLOOKUP(SUBSTITUTE(VLOOKUP(Z545,#REF!,MATCH("strItemName",#REF!,0),FALSE),"SUI_",""),#REF!,2,FALSE)),"ERROR")</f>
        <v>ERROR</v>
      </c>
      <c r="AB545" s="177">
        <f t="shared" ca="1" si="24"/>
        <v>154001</v>
      </c>
      <c r="AC545" s="134" t="str">
        <f ca="1">IFERROR(IF(AB545=0,0,VLOOKUP(SUBSTITUTE(VLOOKUP(AB545,#REF!,MATCH("strItemName",#REF!,0),FALSE),"SUI_",""),#REF!,2,FALSE)),"ERROR")</f>
        <v>ERROR</v>
      </c>
      <c r="AD545" s="88">
        <v>0</v>
      </c>
      <c r="AE545" s="134">
        <v>0</v>
      </c>
      <c r="AF545" s="49">
        <f ca="1">IFERROR(VLOOKUP($B545,INDIRECT(VLOOKUP($E545,보상!$S:$AA,2,FALSE)),MATCH(AF$6,INDIRECT(VLOOKUP($E545,보상!$S:$AA,3,FALSE)),0),FALSE),"ERROR")</f>
        <v>15</v>
      </c>
      <c r="AG545" s="22">
        <v>0</v>
      </c>
      <c r="AH545" s="22">
        <v>0</v>
      </c>
      <c r="AI545" s="22">
        <v>0</v>
      </c>
      <c r="AJ545" s="22" t="b">
        <v>0</v>
      </c>
      <c r="AK545" s="22">
        <v>0</v>
      </c>
      <c r="AL545" s="22">
        <v>0</v>
      </c>
    </row>
    <row r="546" spans="1:38" ht="16.5" customHeight="1" x14ac:dyDescent="0.3">
      <c r="A546" s="21">
        <f>COUNTIF(FtbReward_Quest!$B:$B,$B546)+COUNTIF(FtbReward_Mode!$B:$B,$B546)+COUNTIF(FtbReward_Content!$B:$B,$B546)-1</f>
        <v>0</v>
      </c>
      <c r="B546" s="49">
        <f t="shared" si="25"/>
        <v>41111051</v>
      </c>
      <c r="C546" s="120">
        <v>4111105</v>
      </c>
      <c r="D546" s="49" t="s">
        <v>1877</v>
      </c>
      <c r="E546" s="49" t="s">
        <v>1935</v>
      </c>
      <c r="F546" s="120">
        <f>COUNTIF($C$8:$C546,$C546)</f>
        <v>1</v>
      </c>
      <c r="G546" s="49" t="b">
        <v>0</v>
      </c>
      <c r="H546" s="49">
        <v>0</v>
      </c>
      <c r="I546" s="129">
        <f>IFERROR(IF(H546=0,0,VLOOKUP(VLOOKUP(H546,#REF!,MATCH("strMailTitleID",#REF!,0),FALSE),#REF!,2,FALSE)),"ERROR")</f>
        <v>0</v>
      </c>
      <c r="J546" s="176">
        <v>0</v>
      </c>
      <c r="K546" s="129">
        <f>IFERROR(IF(J546=0,0,VLOOKUP(VLOOKUP(J546,#REF!,MATCH("strMailTitleID",#REF!,0),FALSE),#REF!,2,FALSE)),"ERROR")</f>
        <v>0</v>
      </c>
      <c r="L546" s="49">
        <f ca="1">IFERROR(VLOOKUP($B546,INDIRECT(VLOOKUP($E546,보상!$S:$AA,2,FALSE)),MATCH(L$6,INDIRECT(VLOOKUP($E546,보상!$S:$AA,3,FALSE)),0),FALSE),"ERROR")</f>
        <v>750</v>
      </c>
      <c r="M546" s="49">
        <v>0</v>
      </c>
      <c r="N546" s="49">
        <v>0</v>
      </c>
      <c r="O546" s="49">
        <v>0</v>
      </c>
      <c r="P546" s="49" t="str">
        <f ca="1">IFERROR(VLOOKUP($B546,INDIRECT(VLOOKUP($E546,보상!$S:$AA,2,FALSE)),MATCH(P$6,INDIRECT(VLOOKUP($E546,보상!$S:$AA,3,FALSE)),0),FALSE),"ERROR")</f>
        <v>Gold</v>
      </c>
      <c r="Q546" s="49">
        <f ca="1">IFERROR(VLOOKUP($B546,INDIRECT(VLOOKUP($E546,보상!$S:$AA,2,FALSE)),MATCH(Q$6,INDIRECT(VLOOKUP($E546,보상!$S:$AA,3,FALSE)),0),FALSE),"ERROR")</f>
        <v>7500</v>
      </c>
      <c r="R546" s="49" t="b">
        <v>0</v>
      </c>
      <c r="S546" s="50" t="b">
        <v>0</v>
      </c>
      <c r="T546" s="50">
        <f ca="1">IFERROR(VLOOKUP($B546,INDIRECT(VLOOKUP($E546,보상!$S:$AA,2,FALSE)),MATCH(T$6,INDIRECT(VLOOKUP($E546,보상!$S:$AA,3,FALSE)),0),FALSE),"ERROR")</f>
        <v>244001</v>
      </c>
      <c r="U546" s="134" t="str">
        <f ca="1">IFERROR(IF(T546=0,0,VLOOKUP(SUBSTITUTE(VLOOKUP(T546,#REF!,MATCH("strItemName",#REF!,0),FALSE),"SUI_",""),#REF!,2,FALSE)),"ERROR")</f>
        <v>ERROR</v>
      </c>
      <c r="V546" s="177">
        <f t="shared" ca="1" si="24"/>
        <v>244001</v>
      </c>
      <c r="W546" s="134" t="str">
        <f ca="1">IFERROR(IF(V546=0,0,VLOOKUP(SUBSTITUTE(VLOOKUP(V546,#REF!,MATCH("strItemName",#REF!,0),FALSE),"SUI_",""),#REF!,2,FALSE)),"ERROR")</f>
        <v>ERROR</v>
      </c>
      <c r="X546" s="177">
        <f t="shared" ca="1" si="24"/>
        <v>244001</v>
      </c>
      <c r="Y546" s="134" t="str">
        <f ca="1">IFERROR(IF(X546=0,0,VLOOKUP(SUBSTITUTE(VLOOKUP(X546,#REF!,MATCH("strItemName",#REF!,0),FALSE),"SUI_",""),#REF!,2,FALSE)),"ERROR")</f>
        <v>ERROR</v>
      </c>
      <c r="Z546" s="177">
        <f t="shared" ca="1" si="24"/>
        <v>244001</v>
      </c>
      <c r="AA546" s="134" t="str">
        <f ca="1">IFERROR(IF(Z546=0,0,VLOOKUP(SUBSTITUTE(VLOOKUP(Z546,#REF!,MATCH("strItemName",#REF!,0),FALSE),"SUI_",""),#REF!,2,FALSE)),"ERROR")</f>
        <v>ERROR</v>
      </c>
      <c r="AB546" s="177">
        <f t="shared" ca="1" si="24"/>
        <v>244001</v>
      </c>
      <c r="AC546" s="134" t="str">
        <f ca="1">IFERROR(IF(AB546=0,0,VLOOKUP(SUBSTITUTE(VLOOKUP(AB546,#REF!,MATCH("strItemName",#REF!,0),FALSE),"SUI_",""),#REF!,2,FALSE)),"ERROR")</f>
        <v>ERROR</v>
      </c>
      <c r="AD546" s="88">
        <v>0</v>
      </c>
      <c r="AE546" s="134">
        <v>0</v>
      </c>
      <c r="AF546" s="49">
        <f ca="1">IFERROR(VLOOKUP($B546,INDIRECT(VLOOKUP($E546,보상!$S:$AA,2,FALSE)),MATCH(AF$6,INDIRECT(VLOOKUP($E546,보상!$S:$AA,3,FALSE)),0),FALSE),"ERROR")</f>
        <v>15</v>
      </c>
      <c r="AG546" s="22">
        <v>0</v>
      </c>
      <c r="AH546" s="22">
        <v>0</v>
      </c>
      <c r="AI546" s="22">
        <v>0</v>
      </c>
      <c r="AJ546" s="22" t="b">
        <v>0</v>
      </c>
      <c r="AK546" s="22">
        <v>0</v>
      </c>
      <c r="AL546" s="22">
        <v>0</v>
      </c>
    </row>
    <row r="547" spans="1:38" ht="16.5" customHeight="1" x14ac:dyDescent="0.3">
      <c r="A547" s="21">
        <f>COUNTIF(FtbReward_Quest!$B:$B,$B547)+COUNTIF(FtbReward_Mode!$B:$B,$B547)+COUNTIF(FtbReward_Content!$B:$B,$B547)-1</f>
        <v>0</v>
      </c>
      <c r="B547" s="49">
        <f t="shared" si="25"/>
        <v>42001011</v>
      </c>
      <c r="C547" s="120">
        <v>4200101</v>
      </c>
      <c r="D547" s="49" t="s">
        <v>1878</v>
      </c>
      <c r="E547" s="49" t="s">
        <v>1935</v>
      </c>
      <c r="F547" s="120">
        <f>COUNTIF($C$8:$C547,$C547)</f>
        <v>1</v>
      </c>
      <c r="G547" s="49" t="b">
        <v>0</v>
      </c>
      <c r="H547" s="49">
        <v>0</v>
      </c>
      <c r="I547" s="129">
        <f>IFERROR(IF(H547=0,0,VLOOKUP(VLOOKUP(H547,#REF!,MATCH("strMailTitleID",#REF!,0),FALSE),#REF!,2,FALSE)),"ERROR")</f>
        <v>0</v>
      </c>
      <c r="J547" s="176">
        <v>0</v>
      </c>
      <c r="K547" s="129">
        <f>IFERROR(IF(J547=0,0,VLOOKUP(VLOOKUP(J547,#REF!,MATCH("strMailTitleID",#REF!,0),FALSE),#REF!,2,FALSE)),"ERROR")</f>
        <v>0</v>
      </c>
      <c r="L547" s="49">
        <f ca="1">IFERROR(VLOOKUP($B547,INDIRECT(VLOOKUP($E547,보상!$S:$AA,2,FALSE)),MATCH(L$6,INDIRECT(VLOOKUP($E547,보상!$S:$AA,3,FALSE)),0),FALSE),"ERROR")</f>
        <v>150</v>
      </c>
      <c r="M547" s="49">
        <v>0</v>
      </c>
      <c r="N547" s="49">
        <v>0</v>
      </c>
      <c r="O547" s="49">
        <v>0</v>
      </c>
      <c r="P547" s="49" t="str">
        <f ca="1">IFERROR(VLOOKUP($B547,INDIRECT(VLOOKUP($E547,보상!$S:$AA,2,FALSE)),MATCH(P$6,INDIRECT(VLOOKUP($E547,보상!$S:$AA,3,FALSE)),0),FALSE),"ERROR")</f>
        <v>Gold</v>
      </c>
      <c r="Q547" s="49">
        <f ca="1">IFERROR(VLOOKUP($B547,INDIRECT(VLOOKUP($E547,보상!$S:$AA,2,FALSE)),MATCH(Q$6,INDIRECT(VLOOKUP($E547,보상!$S:$AA,3,FALSE)),0),FALSE),"ERROR")</f>
        <v>1500</v>
      </c>
      <c r="R547" s="49" t="b">
        <v>0</v>
      </c>
      <c r="S547" s="50" t="b">
        <v>0</v>
      </c>
      <c r="T547" s="50">
        <f ca="1">IFERROR(VLOOKUP($B547,INDIRECT(VLOOKUP($E547,보상!$S:$AA,2,FALSE)),MATCH(T$6,INDIRECT(VLOOKUP($E547,보상!$S:$AA,3,FALSE)),0),FALSE),"ERROR")</f>
        <v>4003021</v>
      </c>
      <c r="U547" s="134" t="str">
        <f ca="1">IFERROR(IF(T547=0,0,VLOOKUP(SUBSTITUTE(VLOOKUP(T547,#REF!,MATCH("strItemName",#REF!,0),FALSE),"SUI_",""),#REF!,2,FALSE)),"ERROR")</f>
        <v>ERROR</v>
      </c>
      <c r="V547" s="177">
        <f t="shared" ca="1" si="24"/>
        <v>4003021</v>
      </c>
      <c r="W547" s="134" t="str">
        <f ca="1">IFERROR(IF(V547=0,0,VLOOKUP(SUBSTITUTE(VLOOKUP(V547,#REF!,MATCH("strItemName",#REF!,0),FALSE),"SUI_",""),#REF!,2,FALSE)),"ERROR")</f>
        <v>ERROR</v>
      </c>
      <c r="X547" s="177">
        <f t="shared" ca="1" si="24"/>
        <v>4003021</v>
      </c>
      <c r="Y547" s="134" t="str">
        <f ca="1">IFERROR(IF(X547=0,0,VLOOKUP(SUBSTITUTE(VLOOKUP(X547,#REF!,MATCH("strItemName",#REF!,0),FALSE),"SUI_",""),#REF!,2,FALSE)),"ERROR")</f>
        <v>ERROR</v>
      </c>
      <c r="Z547" s="177">
        <f t="shared" ca="1" si="24"/>
        <v>4003021</v>
      </c>
      <c r="AA547" s="134" t="str">
        <f ca="1">IFERROR(IF(Z547=0,0,VLOOKUP(SUBSTITUTE(VLOOKUP(Z547,#REF!,MATCH("strItemName",#REF!,0),FALSE),"SUI_",""),#REF!,2,FALSE)),"ERROR")</f>
        <v>ERROR</v>
      </c>
      <c r="AB547" s="177">
        <f t="shared" ca="1" si="24"/>
        <v>4003021</v>
      </c>
      <c r="AC547" s="134" t="str">
        <f ca="1">IFERROR(IF(AB547=0,0,VLOOKUP(SUBSTITUTE(VLOOKUP(AB547,#REF!,MATCH("strItemName",#REF!,0),FALSE),"SUI_",""),#REF!,2,FALSE)),"ERROR")</f>
        <v>ERROR</v>
      </c>
      <c r="AD547" s="88">
        <v>0</v>
      </c>
      <c r="AE547" s="134">
        <v>0</v>
      </c>
      <c r="AF547" s="49">
        <f ca="1">IFERROR(VLOOKUP($B547,INDIRECT(VLOOKUP($E547,보상!$S:$AA,2,FALSE)),MATCH(AF$6,INDIRECT(VLOOKUP($E547,보상!$S:$AA,3,FALSE)),0),FALSE),"ERROR")</f>
        <v>1</v>
      </c>
      <c r="AG547" s="22">
        <v>0</v>
      </c>
      <c r="AH547" s="22">
        <v>0</v>
      </c>
      <c r="AI547" s="22">
        <v>0</v>
      </c>
      <c r="AJ547" s="22" t="b">
        <v>0</v>
      </c>
      <c r="AK547" s="22">
        <v>0</v>
      </c>
      <c r="AL547" s="22">
        <v>0</v>
      </c>
    </row>
    <row r="548" spans="1:38" ht="16.5" customHeight="1" x14ac:dyDescent="0.3">
      <c r="A548" s="21">
        <f>COUNTIF(FtbReward_Quest!$B:$B,$B548)+COUNTIF(FtbReward_Mode!$B:$B,$B548)+COUNTIF(FtbReward_Content!$B:$B,$B548)-1</f>
        <v>0</v>
      </c>
      <c r="B548" s="49">
        <f t="shared" si="25"/>
        <v>42001021</v>
      </c>
      <c r="C548" s="120">
        <v>4200102</v>
      </c>
      <c r="D548" s="49" t="s">
        <v>1878</v>
      </c>
      <c r="E548" s="49" t="s">
        <v>1935</v>
      </c>
      <c r="F548" s="120">
        <f>COUNTIF($C$8:$C548,$C548)</f>
        <v>1</v>
      </c>
      <c r="G548" s="49" t="b">
        <v>0</v>
      </c>
      <c r="H548" s="49">
        <v>0</v>
      </c>
      <c r="I548" s="129">
        <f>IFERROR(IF(H548=0,0,VLOOKUP(VLOOKUP(H548,#REF!,MATCH("strMailTitleID",#REF!,0),FALSE),#REF!,2,FALSE)),"ERROR")</f>
        <v>0</v>
      </c>
      <c r="J548" s="176">
        <v>0</v>
      </c>
      <c r="K548" s="129">
        <f>IFERROR(IF(J548=0,0,VLOOKUP(VLOOKUP(J548,#REF!,MATCH("strMailTitleID",#REF!,0),FALSE),#REF!,2,FALSE)),"ERROR")</f>
        <v>0</v>
      </c>
      <c r="L548" s="49">
        <f ca="1">IFERROR(VLOOKUP($B548,INDIRECT(VLOOKUP($E548,보상!$S:$AA,2,FALSE)),MATCH(L$6,INDIRECT(VLOOKUP($E548,보상!$S:$AA,3,FALSE)),0),FALSE),"ERROR")</f>
        <v>300</v>
      </c>
      <c r="M548" s="49">
        <v>0</v>
      </c>
      <c r="N548" s="49">
        <v>0</v>
      </c>
      <c r="O548" s="49">
        <v>0</v>
      </c>
      <c r="P548" s="49" t="str">
        <f ca="1">IFERROR(VLOOKUP($B548,INDIRECT(VLOOKUP($E548,보상!$S:$AA,2,FALSE)),MATCH(P$6,INDIRECT(VLOOKUP($E548,보상!$S:$AA,3,FALSE)),0),FALSE),"ERROR")</f>
        <v>Gold</v>
      </c>
      <c r="Q548" s="49">
        <f ca="1">IFERROR(VLOOKUP($B548,INDIRECT(VLOOKUP($E548,보상!$S:$AA,2,FALSE)),MATCH(Q$6,INDIRECT(VLOOKUP($E548,보상!$S:$AA,3,FALSE)),0),FALSE),"ERROR")</f>
        <v>3000</v>
      </c>
      <c r="R548" s="49" t="b">
        <v>0</v>
      </c>
      <c r="S548" s="50" t="b">
        <v>0</v>
      </c>
      <c r="T548" s="50">
        <f ca="1">IFERROR(VLOOKUP($B548,INDIRECT(VLOOKUP($E548,보상!$S:$AA,2,FALSE)),MATCH(T$6,INDIRECT(VLOOKUP($E548,보상!$S:$AA,3,FALSE)),0),FALSE),"ERROR")</f>
        <v>4003021</v>
      </c>
      <c r="U548" s="134" t="str">
        <f ca="1">IFERROR(IF(T548=0,0,VLOOKUP(SUBSTITUTE(VLOOKUP(T548,#REF!,MATCH("strItemName",#REF!,0),FALSE),"SUI_",""),#REF!,2,FALSE)),"ERROR")</f>
        <v>ERROR</v>
      </c>
      <c r="V548" s="177">
        <f t="shared" ca="1" si="24"/>
        <v>4003021</v>
      </c>
      <c r="W548" s="134" t="str">
        <f ca="1">IFERROR(IF(V548=0,0,VLOOKUP(SUBSTITUTE(VLOOKUP(V548,#REF!,MATCH("strItemName",#REF!,0),FALSE),"SUI_",""),#REF!,2,FALSE)),"ERROR")</f>
        <v>ERROR</v>
      </c>
      <c r="X548" s="177">
        <f t="shared" ca="1" si="24"/>
        <v>4003021</v>
      </c>
      <c r="Y548" s="134" t="str">
        <f ca="1">IFERROR(IF(X548=0,0,VLOOKUP(SUBSTITUTE(VLOOKUP(X548,#REF!,MATCH("strItemName",#REF!,0),FALSE),"SUI_",""),#REF!,2,FALSE)),"ERROR")</f>
        <v>ERROR</v>
      </c>
      <c r="Z548" s="177">
        <f t="shared" ca="1" si="24"/>
        <v>4003021</v>
      </c>
      <c r="AA548" s="134" t="str">
        <f ca="1">IFERROR(IF(Z548=0,0,VLOOKUP(SUBSTITUTE(VLOOKUP(Z548,#REF!,MATCH("strItemName",#REF!,0),FALSE),"SUI_",""),#REF!,2,FALSE)),"ERROR")</f>
        <v>ERROR</v>
      </c>
      <c r="AB548" s="177">
        <f t="shared" ca="1" si="24"/>
        <v>4003021</v>
      </c>
      <c r="AC548" s="134" t="str">
        <f ca="1">IFERROR(IF(AB548=0,0,VLOOKUP(SUBSTITUTE(VLOOKUP(AB548,#REF!,MATCH("strItemName",#REF!,0),FALSE),"SUI_",""),#REF!,2,FALSE)),"ERROR")</f>
        <v>ERROR</v>
      </c>
      <c r="AD548" s="88">
        <v>0</v>
      </c>
      <c r="AE548" s="134">
        <v>0</v>
      </c>
      <c r="AF548" s="49">
        <f ca="1">IFERROR(VLOOKUP($B548,INDIRECT(VLOOKUP($E548,보상!$S:$AA,2,FALSE)),MATCH(AF$6,INDIRECT(VLOOKUP($E548,보상!$S:$AA,3,FALSE)),0),FALSE),"ERROR")</f>
        <v>1</v>
      </c>
      <c r="AG548" s="22">
        <v>0</v>
      </c>
      <c r="AH548" s="22">
        <v>0</v>
      </c>
      <c r="AI548" s="22">
        <v>0</v>
      </c>
      <c r="AJ548" s="22" t="b">
        <v>0</v>
      </c>
      <c r="AK548" s="22">
        <v>0</v>
      </c>
      <c r="AL548" s="22">
        <v>0</v>
      </c>
    </row>
    <row r="549" spans="1:38" ht="16.5" customHeight="1" x14ac:dyDescent="0.3">
      <c r="A549" s="21">
        <f>COUNTIF(FtbReward_Quest!$B:$B,$B549)+COUNTIF(FtbReward_Mode!$B:$B,$B549)+COUNTIF(FtbReward_Content!$B:$B,$B549)-1</f>
        <v>0</v>
      </c>
      <c r="B549" s="49">
        <f t="shared" si="25"/>
        <v>42001031</v>
      </c>
      <c r="C549" s="120">
        <v>4200103</v>
      </c>
      <c r="D549" s="49" t="s">
        <v>1878</v>
      </c>
      <c r="E549" s="49" t="s">
        <v>1935</v>
      </c>
      <c r="F549" s="120">
        <f>COUNTIF($C$8:$C549,$C549)</f>
        <v>1</v>
      </c>
      <c r="G549" s="49" t="b">
        <v>0</v>
      </c>
      <c r="H549" s="49">
        <v>0</v>
      </c>
      <c r="I549" s="129">
        <f>IFERROR(IF(H549=0,0,VLOOKUP(VLOOKUP(H549,#REF!,MATCH("strMailTitleID",#REF!,0),FALSE),#REF!,2,FALSE)),"ERROR")</f>
        <v>0</v>
      </c>
      <c r="J549" s="176">
        <v>0</v>
      </c>
      <c r="K549" s="129">
        <f>IFERROR(IF(J549=0,0,VLOOKUP(VLOOKUP(J549,#REF!,MATCH("strMailTitleID",#REF!,0),FALSE),#REF!,2,FALSE)),"ERROR")</f>
        <v>0</v>
      </c>
      <c r="L549" s="49">
        <f ca="1">IFERROR(VLOOKUP($B549,INDIRECT(VLOOKUP($E549,보상!$S:$AA,2,FALSE)),MATCH(L$6,INDIRECT(VLOOKUP($E549,보상!$S:$AA,3,FALSE)),0),FALSE),"ERROR")</f>
        <v>450</v>
      </c>
      <c r="M549" s="49">
        <v>0</v>
      </c>
      <c r="N549" s="49">
        <v>0</v>
      </c>
      <c r="O549" s="49">
        <v>0</v>
      </c>
      <c r="P549" s="49" t="str">
        <f ca="1">IFERROR(VLOOKUP($B549,INDIRECT(VLOOKUP($E549,보상!$S:$AA,2,FALSE)),MATCH(P$6,INDIRECT(VLOOKUP($E549,보상!$S:$AA,3,FALSE)),0),FALSE),"ERROR")</f>
        <v>Gold</v>
      </c>
      <c r="Q549" s="49">
        <f ca="1">IFERROR(VLOOKUP($B549,INDIRECT(VLOOKUP($E549,보상!$S:$AA,2,FALSE)),MATCH(Q$6,INDIRECT(VLOOKUP($E549,보상!$S:$AA,3,FALSE)),0),FALSE),"ERROR")</f>
        <v>4500</v>
      </c>
      <c r="R549" s="49" t="b">
        <v>0</v>
      </c>
      <c r="S549" s="50" t="b">
        <v>0</v>
      </c>
      <c r="T549" s="50">
        <f ca="1">IFERROR(VLOOKUP($B549,INDIRECT(VLOOKUP($E549,보상!$S:$AA,2,FALSE)),MATCH(T$6,INDIRECT(VLOOKUP($E549,보상!$S:$AA,3,FALSE)),0),FALSE),"ERROR")</f>
        <v>4003021</v>
      </c>
      <c r="U549" s="134" t="str">
        <f ca="1">IFERROR(IF(T549=0,0,VLOOKUP(SUBSTITUTE(VLOOKUP(T549,#REF!,MATCH("strItemName",#REF!,0),FALSE),"SUI_",""),#REF!,2,FALSE)),"ERROR")</f>
        <v>ERROR</v>
      </c>
      <c r="V549" s="177">
        <f t="shared" ca="1" si="24"/>
        <v>4003021</v>
      </c>
      <c r="W549" s="134" t="str">
        <f ca="1">IFERROR(IF(V549=0,0,VLOOKUP(SUBSTITUTE(VLOOKUP(V549,#REF!,MATCH("strItemName",#REF!,0),FALSE),"SUI_",""),#REF!,2,FALSE)),"ERROR")</f>
        <v>ERROR</v>
      </c>
      <c r="X549" s="177">
        <f t="shared" ca="1" si="24"/>
        <v>4003021</v>
      </c>
      <c r="Y549" s="134" t="str">
        <f ca="1">IFERROR(IF(X549=0,0,VLOOKUP(SUBSTITUTE(VLOOKUP(X549,#REF!,MATCH("strItemName",#REF!,0),FALSE),"SUI_",""),#REF!,2,FALSE)),"ERROR")</f>
        <v>ERROR</v>
      </c>
      <c r="Z549" s="177">
        <f t="shared" ca="1" si="24"/>
        <v>4003021</v>
      </c>
      <c r="AA549" s="134" t="str">
        <f ca="1">IFERROR(IF(Z549=0,0,VLOOKUP(SUBSTITUTE(VLOOKUP(Z549,#REF!,MATCH("strItemName",#REF!,0),FALSE),"SUI_",""),#REF!,2,FALSE)),"ERROR")</f>
        <v>ERROR</v>
      </c>
      <c r="AB549" s="177">
        <f t="shared" ca="1" si="24"/>
        <v>4003021</v>
      </c>
      <c r="AC549" s="134" t="str">
        <f ca="1">IFERROR(IF(AB549=0,0,VLOOKUP(SUBSTITUTE(VLOOKUP(AB549,#REF!,MATCH("strItemName",#REF!,0),FALSE),"SUI_",""),#REF!,2,FALSE)),"ERROR")</f>
        <v>ERROR</v>
      </c>
      <c r="AD549" s="88">
        <v>0</v>
      </c>
      <c r="AE549" s="134">
        <v>0</v>
      </c>
      <c r="AF549" s="49">
        <f ca="1">IFERROR(VLOOKUP($B549,INDIRECT(VLOOKUP($E549,보상!$S:$AA,2,FALSE)),MATCH(AF$6,INDIRECT(VLOOKUP($E549,보상!$S:$AA,3,FALSE)),0),FALSE),"ERROR")</f>
        <v>1</v>
      </c>
      <c r="AG549" s="22">
        <v>0</v>
      </c>
      <c r="AH549" s="22">
        <v>0</v>
      </c>
      <c r="AI549" s="22">
        <v>0</v>
      </c>
      <c r="AJ549" s="22" t="b">
        <v>0</v>
      </c>
      <c r="AK549" s="22">
        <v>0</v>
      </c>
      <c r="AL549" s="22">
        <v>0</v>
      </c>
    </row>
    <row r="550" spans="1:38" ht="16.5" customHeight="1" x14ac:dyDescent="0.3">
      <c r="A550" s="21">
        <f>COUNTIF(FtbReward_Quest!$B:$B,$B550)+COUNTIF(FtbReward_Mode!$B:$B,$B550)+COUNTIF(FtbReward_Content!$B:$B,$B550)-1</f>
        <v>0</v>
      </c>
      <c r="B550" s="49">
        <f t="shared" si="25"/>
        <v>42001041</v>
      </c>
      <c r="C550" s="120">
        <v>4200104</v>
      </c>
      <c r="D550" s="49" t="s">
        <v>1878</v>
      </c>
      <c r="E550" s="49" t="s">
        <v>1935</v>
      </c>
      <c r="F550" s="120">
        <f>COUNTIF($C$8:$C550,$C550)</f>
        <v>1</v>
      </c>
      <c r="G550" s="49" t="b">
        <v>0</v>
      </c>
      <c r="H550" s="49">
        <v>0</v>
      </c>
      <c r="I550" s="129">
        <f>IFERROR(IF(H550=0,0,VLOOKUP(VLOOKUP(H550,#REF!,MATCH("strMailTitleID",#REF!,0),FALSE),#REF!,2,FALSE)),"ERROR")</f>
        <v>0</v>
      </c>
      <c r="J550" s="176">
        <v>0</v>
      </c>
      <c r="K550" s="129">
        <f>IFERROR(IF(J550=0,0,VLOOKUP(VLOOKUP(J550,#REF!,MATCH("strMailTitleID",#REF!,0),FALSE),#REF!,2,FALSE)),"ERROR")</f>
        <v>0</v>
      </c>
      <c r="L550" s="49">
        <f ca="1">IFERROR(VLOOKUP($B550,INDIRECT(VLOOKUP($E550,보상!$S:$AA,2,FALSE)),MATCH(L$6,INDIRECT(VLOOKUP($E550,보상!$S:$AA,3,FALSE)),0),FALSE),"ERROR")</f>
        <v>600</v>
      </c>
      <c r="M550" s="49">
        <v>0</v>
      </c>
      <c r="N550" s="49">
        <v>0</v>
      </c>
      <c r="O550" s="49">
        <v>0</v>
      </c>
      <c r="P550" s="49" t="str">
        <f ca="1">IFERROR(VLOOKUP($B550,INDIRECT(VLOOKUP($E550,보상!$S:$AA,2,FALSE)),MATCH(P$6,INDIRECT(VLOOKUP($E550,보상!$S:$AA,3,FALSE)),0),FALSE),"ERROR")</f>
        <v>Gold</v>
      </c>
      <c r="Q550" s="49">
        <f ca="1">IFERROR(VLOOKUP($B550,INDIRECT(VLOOKUP($E550,보상!$S:$AA,2,FALSE)),MATCH(Q$6,INDIRECT(VLOOKUP($E550,보상!$S:$AA,3,FALSE)),0),FALSE),"ERROR")</f>
        <v>6000</v>
      </c>
      <c r="R550" s="49" t="b">
        <v>0</v>
      </c>
      <c r="S550" s="50" t="b">
        <v>0</v>
      </c>
      <c r="T550" s="50">
        <f ca="1">IFERROR(VLOOKUP($B550,INDIRECT(VLOOKUP($E550,보상!$S:$AA,2,FALSE)),MATCH(T$6,INDIRECT(VLOOKUP($E550,보상!$S:$AA,3,FALSE)),0),FALSE),"ERROR")</f>
        <v>4003021</v>
      </c>
      <c r="U550" s="134" t="str">
        <f ca="1">IFERROR(IF(T550=0,0,VLOOKUP(SUBSTITUTE(VLOOKUP(T550,#REF!,MATCH("strItemName",#REF!,0),FALSE),"SUI_",""),#REF!,2,FALSE)),"ERROR")</f>
        <v>ERROR</v>
      </c>
      <c r="V550" s="177">
        <f t="shared" ca="1" si="24"/>
        <v>4003021</v>
      </c>
      <c r="W550" s="134" t="str">
        <f ca="1">IFERROR(IF(V550=0,0,VLOOKUP(SUBSTITUTE(VLOOKUP(V550,#REF!,MATCH("strItemName",#REF!,0),FALSE),"SUI_",""),#REF!,2,FALSE)),"ERROR")</f>
        <v>ERROR</v>
      </c>
      <c r="X550" s="177">
        <f t="shared" ca="1" si="24"/>
        <v>4003021</v>
      </c>
      <c r="Y550" s="134" t="str">
        <f ca="1">IFERROR(IF(X550=0,0,VLOOKUP(SUBSTITUTE(VLOOKUP(X550,#REF!,MATCH("strItemName",#REF!,0),FALSE),"SUI_",""),#REF!,2,FALSE)),"ERROR")</f>
        <v>ERROR</v>
      </c>
      <c r="Z550" s="177">
        <f t="shared" ca="1" si="24"/>
        <v>4003021</v>
      </c>
      <c r="AA550" s="134" t="str">
        <f ca="1">IFERROR(IF(Z550=0,0,VLOOKUP(SUBSTITUTE(VLOOKUP(Z550,#REF!,MATCH("strItemName",#REF!,0),FALSE),"SUI_",""),#REF!,2,FALSE)),"ERROR")</f>
        <v>ERROR</v>
      </c>
      <c r="AB550" s="177">
        <f t="shared" ca="1" si="24"/>
        <v>4003021</v>
      </c>
      <c r="AC550" s="134" t="str">
        <f ca="1">IFERROR(IF(AB550=0,0,VLOOKUP(SUBSTITUTE(VLOOKUP(AB550,#REF!,MATCH("strItemName",#REF!,0),FALSE),"SUI_",""),#REF!,2,FALSE)),"ERROR")</f>
        <v>ERROR</v>
      </c>
      <c r="AD550" s="88">
        <v>0</v>
      </c>
      <c r="AE550" s="134">
        <v>0</v>
      </c>
      <c r="AF550" s="49">
        <f ca="1">IFERROR(VLOOKUP($B550,INDIRECT(VLOOKUP($E550,보상!$S:$AA,2,FALSE)),MATCH(AF$6,INDIRECT(VLOOKUP($E550,보상!$S:$AA,3,FALSE)),0),FALSE),"ERROR")</f>
        <v>1</v>
      </c>
      <c r="AG550" s="22">
        <v>0</v>
      </c>
      <c r="AH550" s="22">
        <v>0</v>
      </c>
      <c r="AI550" s="22">
        <v>0</v>
      </c>
      <c r="AJ550" s="22" t="b">
        <v>0</v>
      </c>
      <c r="AK550" s="22">
        <v>0</v>
      </c>
      <c r="AL550" s="22">
        <v>0</v>
      </c>
    </row>
    <row r="551" spans="1:38" ht="16.5" customHeight="1" x14ac:dyDescent="0.3">
      <c r="A551" s="21">
        <f>COUNTIF(FtbReward_Quest!$B:$B,$B551)+COUNTIF(FtbReward_Mode!$B:$B,$B551)+COUNTIF(FtbReward_Content!$B:$B,$B551)-1</f>
        <v>0</v>
      </c>
      <c r="B551" s="49">
        <f t="shared" si="25"/>
        <v>42001051</v>
      </c>
      <c r="C551" s="120">
        <v>4200105</v>
      </c>
      <c r="D551" s="49" t="s">
        <v>1878</v>
      </c>
      <c r="E551" s="49" t="s">
        <v>1935</v>
      </c>
      <c r="F551" s="120">
        <f>COUNTIF($C$8:$C551,$C551)</f>
        <v>1</v>
      </c>
      <c r="G551" s="49" t="b">
        <v>0</v>
      </c>
      <c r="H551" s="49">
        <v>0</v>
      </c>
      <c r="I551" s="129">
        <f>IFERROR(IF(H551=0,0,VLOOKUP(VLOOKUP(H551,#REF!,MATCH("strMailTitleID",#REF!,0),FALSE),#REF!,2,FALSE)),"ERROR")</f>
        <v>0</v>
      </c>
      <c r="J551" s="176">
        <v>0</v>
      </c>
      <c r="K551" s="129">
        <f>IFERROR(IF(J551=0,0,VLOOKUP(VLOOKUP(J551,#REF!,MATCH("strMailTitleID",#REF!,0),FALSE),#REF!,2,FALSE)),"ERROR")</f>
        <v>0</v>
      </c>
      <c r="L551" s="49">
        <f ca="1">IFERROR(VLOOKUP($B551,INDIRECT(VLOOKUP($E551,보상!$S:$AA,2,FALSE)),MATCH(L$6,INDIRECT(VLOOKUP($E551,보상!$S:$AA,3,FALSE)),0),FALSE),"ERROR")</f>
        <v>750</v>
      </c>
      <c r="M551" s="49">
        <v>0</v>
      </c>
      <c r="N551" s="49">
        <v>0</v>
      </c>
      <c r="O551" s="49">
        <v>0</v>
      </c>
      <c r="P551" s="49" t="str">
        <f ca="1">IFERROR(VLOOKUP($B551,INDIRECT(VLOOKUP($E551,보상!$S:$AA,2,FALSE)),MATCH(P$6,INDIRECT(VLOOKUP($E551,보상!$S:$AA,3,FALSE)),0),FALSE),"ERROR")</f>
        <v>Gold</v>
      </c>
      <c r="Q551" s="49">
        <f ca="1">IFERROR(VLOOKUP($B551,INDIRECT(VLOOKUP($E551,보상!$S:$AA,2,FALSE)),MATCH(Q$6,INDIRECT(VLOOKUP($E551,보상!$S:$AA,3,FALSE)),0),FALSE),"ERROR")</f>
        <v>7500</v>
      </c>
      <c r="R551" s="49" t="b">
        <v>0</v>
      </c>
      <c r="S551" s="50" t="b">
        <v>0</v>
      </c>
      <c r="T551" s="50">
        <f ca="1">IFERROR(VLOOKUP($B551,INDIRECT(VLOOKUP($E551,보상!$S:$AA,2,FALSE)),MATCH(T$6,INDIRECT(VLOOKUP($E551,보상!$S:$AA,3,FALSE)),0),FALSE),"ERROR")</f>
        <v>4003021</v>
      </c>
      <c r="U551" s="134" t="str">
        <f ca="1">IFERROR(IF(T551=0,0,VLOOKUP(SUBSTITUTE(VLOOKUP(T551,#REF!,MATCH("strItemName",#REF!,0),FALSE),"SUI_",""),#REF!,2,FALSE)),"ERROR")</f>
        <v>ERROR</v>
      </c>
      <c r="V551" s="177">
        <f t="shared" ca="1" si="24"/>
        <v>4003021</v>
      </c>
      <c r="W551" s="134" t="str">
        <f ca="1">IFERROR(IF(V551=0,0,VLOOKUP(SUBSTITUTE(VLOOKUP(V551,#REF!,MATCH("strItemName",#REF!,0),FALSE),"SUI_",""),#REF!,2,FALSE)),"ERROR")</f>
        <v>ERROR</v>
      </c>
      <c r="X551" s="177">
        <f t="shared" ca="1" si="24"/>
        <v>4003021</v>
      </c>
      <c r="Y551" s="134" t="str">
        <f ca="1">IFERROR(IF(X551=0,0,VLOOKUP(SUBSTITUTE(VLOOKUP(X551,#REF!,MATCH("strItemName",#REF!,0),FALSE),"SUI_",""),#REF!,2,FALSE)),"ERROR")</f>
        <v>ERROR</v>
      </c>
      <c r="Z551" s="177">
        <f t="shared" ca="1" si="24"/>
        <v>4003021</v>
      </c>
      <c r="AA551" s="134" t="str">
        <f ca="1">IFERROR(IF(Z551=0,0,VLOOKUP(SUBSTITUTE(VLOOKUP(Z551,#REF!,MATCH("strItemName",#REF!,0),FALSE),"SUI_",""),#REF!,2,FALSE)),"ERROR")</f>
        <v>ERROR</v>
      </c>
      <c r="AB551" s="177">
        <f t="shared" ca="1" si="24"/>
        <v>4003021</v>
      </c>
      <c r="AC551" s="134" t="str">
        <f ca="1">IFERROR(IF(AB551=0,0,VLOOKUP(SUBSTITUTE(VLOOKUP(AB551,#REF!,MATCH("strItemName",#REF!,0),FALSE),"SUI_",""),#REF!,2,FALSE)),"ERROR")</f>
        <v>ERROR</v>
      </c>
      <c r="AD551" s="88">
        <v>0</v>
      </c>
      <c r="AE551" s="134">
        <v>0</v>
      </c>
      <c r="AF551" s="49">
        <f ca="1">IFERROR(VLOOKUP($B551,INDIRECT(VLOOKUP($E551,보상!$S:$AA,2,FALSE)),MATCH(AF$6,INDIRECT(VLOOKUP($E551,보상!$S:$AA,3,FALSE)),0),FALSE),"ERROR")</f>
        <v>1</v>
      </c>
      <c r="AG551" s="22">
        <v>0</v>
      </c>
      <c r="AH551" s="22">
        <v>0</v>
      </c>
      <c r="AI551" s="22">
        <v>0</v>
      </c>
      <c r="AJ551" s="22" t="b">
        <v>0</v>
      </c>
      <c r="AK551" s="22">
        <v>0</v>
      </c>
      <c r="AL551" s="22">
        <v>0</v>
      </c>
    </row>
    <row r="552" spans="1:38" ht="16.5" customHeight="1" x14ac:dyDescent="0.3">
      <c r="A552" s="21">
        <f>COUNTIF(FtbReward_Quest!$B:$B,$B552)+COUNTIF(FtbReward_Mode!$B:$B,$B552)+COUNTIF(FtbReward_Content!$B:$B,$B552)-1</f>
        <v>0</v>
      </c>
      <c r="B552" s="49">
        <f t="shared" si="25"/>
        <v>42001061</v>
      </c>
      <c r="C552" s="120">
        <v>4200106</v>
      </c>
      <c r="D552" s="49" t="s">
        <v>1878</v>
      </c>
      <c r="E552" s="49" t="s">
        <v>1935</v>
      </c>
      <c r="F552" s="120">
        <f>COUNTIF($C$8:$C552,$C552)</f>
        <v>1</v>
      </c>
      <c r="G552" s="49" t="b">
        <v>0</v>
      </c>
      <c r="H552" s="49">
        <v>0</v>
      </c>
      <c r="I552" s="129">
        <f>IFERROR(IF(H552=0,0,VLOOKUP(VLOOKUP(H552,#REF!,MATCH("strMailTitleID",#REF!,0),FALSE),#REF!,2,FALSE)),"ERROR")</f>
        <v>0</v>
      </c>
      <c r="J552" s="176">
        <v>0</v>
      </c>
      <c r="K552" s="129">
        <f>IFERROR(IF(J552=0,0,VLOOKUP(VLOOKUP(J552,#REF!,MATCH("strMailTitleID",#REF!,0),FALSE),#REF!,2,FALSE)),"ERROR")</f>
        <v>0</v>
      </c>
      <c r="L552" s="49">
        <f ca="1">IFERROR(VLOOKUP($B552,INDIRECT(VLOOKUP($E552,보상!$S:$AA,2,FALSE)),MATCH(L$6,INDIRECT(VLOOKUP($E552,보상!$S:$AA,3,FALSE)),0),FALSE),"ERROR")</f>
        <v>900</v>
      </c>
      <c r="M552" s="49">
        <v>0</v>
      </c>
      <c r="N552" s="49">
        <v>0</v>
      </c>
      <c r="O552" s="49">
        <v>0</v>
      </c>
      <c r="P552" s="49" t="str">
        <f ca="1">IFERROR(VLOOKUP($B552,INDIRECT(VLOOKUP($E552,보상!$S:$AA,2,FALSE)),MATCH(P$6,INDIRECT(VLOOKUP($E552,보상!$S:$AA,3,FALSE)),0),FALSE),"ERROR")</f>
        <v>Gold</v>
      </c>
      <c r="Q552" s="49">
        <f ca="1">IFERROR(VLOOKUP($B552,INDIRECT(VLOOKUP($E552,보상!$S:$AA,2,FALSE)),MATCH(Q$6,INDIRECT(VLOOKUP($E552,보상!$S:$AA,3,FALSE)),0),FALSE),"ERROR")</f>
        <v>9000</v>
      </c>
      <c r="R552" s="49" t="b">
        <v>0</v>
      </c>
      <c r="S552" s="50" t="b">
        <v>0</v>
      </c>
      <c r="T552" s="50">
        <f ca="1">IFERROR(VLOOKUP($B552,INDIRECT(VLOOKUP($E552,보상!$S:$AA,2,FALSE)),MATCH(T$6,INDIRECT(VLOOKUP($E552,보상!$S:$AA,3,FALSE)),0),FALSE),"ERROR")</f>
        <v>4003021</v>
      </c>
      <c r="U552" s="134" t="str">
        <f ca="1">IFERROR(IF(T552=0,0,VLOOKUP(SUBSTITUTE(VLOOKUP(T552,#REF!,MATCH("strItemName",#REF!,0),FALSE),"SUI_",""),#REF!,2,FALSE)),"ERROR")</f>
        <v>ERROR</v>
      </c>
      <c r="V552" s="177">
        <f t="shared" ca="1" si="24"/>
        <v>4003021</v>
      </c>
      <c r="W552" s="134" t="str">
        <f ca="1">IFERROR(IF(V552=0,0,VLOOKUP(SUBSTITUTE(VLOOKUP(V552,#REF!,MATCH("strItemName",#REF!,0),FALSE),"SUI_",""),#REF!,2,FALSE)),"ERROR")</f>
        <v>ERROR</v>
      </c>
      <c r="X552" s="177">
        <f t="shared" ca="1" si="24"/>
        <v>4003021</v>
      </c>
      <c r="Y552" s="134" t="str">
        <f ca="1">IFERROR(IF(X552=0,0,VLOOKUP(SUBSTITUTE(VLOOKUP(X552,#REF!,MATCH("strItemName",#REF!,0),FALSE),"SUI_",""),#REF!,2,FALSE)),"ERROR")</f>
        <v>ERROR</v>
      </c>
      <c r="Z552" s="177">
        <f t="shared" ca="1" si="24"/>
        <v>4003021</v>
      </c>
      <c r="AA552" s="134" t="str">
        <f ca="1">IFERROR(IF(Z552=0,0,VLOOKUP(SUBSTITUTE(VLOOKUP(Z552,#REF!,MATCH("strItemName",#REF!,0),FALSE),"SUI_",""),#REF!,2,FALSE)),"ERROR")</f>
        <v>ERROR</v>
      </c>
      <c r="AB552" s="177">
        <f t="shared" ca="1" si="24"/>
        <v>4003021</v>
      </c>
      <c r="AC552" s="134" t="str">
        <f ca="1">IFERROR(IF(AB552=0,0,VLOOKUP(SUBSTITUTE(VLOOKUP(AB552,#REF!,MATCH("strItemName",#REF!,0),FALSE),"SUI_",""),#REF!,2,FALSE)),"ERROR")</f>
        <v>ERROR</v>
      </c>
      <c r="AD552" s="88">
        <v>0</v>
      </c>
      <c r="AE552" s="134">
        <v>0</v>
      </c>
      <c r="AF552" s="49">
        <f ca="1">IFERROR(VLOOKUP($B552,INDIRECT(VLOOKUP($E552,보상!$S:$AA,2,FALSE)),MATCH(AF$6,INDIRECT(VLOOKUP($E552,보상!$S:$AA,3,FALSE)),0),FALSE),"ERROR")</f>
        <v>1</v>
      </c>
      <c r="AG552" s="22">
        <v>0</v>
      </c>
      <c r="AH552" s="22">
        <v>0</v>
      </c>
      <c r="AI552" s="22">
        <v>0</v>
      </c>
      <c r="AJ552" s="22" t="b">
        <v>0</v>
      </c>
      <c r="AK552" s="22">
        <v>0</v>
      </c>
      <c r="AL552" s="22">
        <v>0</v>
      </c>
    </row>
    <row r="553" spans="1:38" ht="16.5" customHeight="1" x14ac:dyDescent="0.3">
      <c r="A553" s="21">
        <f>COUNTIF(FtbReward_Quest!$B:$B,$B553)+COUNTIF(FtbReward_Mode!$B:$B,$B553)+COUNTIF(FtbReward_Content!$B:$B,$B553)-1</f>
        <v>0</v>
      </c>
      <c r="B553" s="49">
        <f t="shared" si="25"/>
        <v>42001071</v>
      </c>
      <c r="C553" s="120">
        <v>4200107</v>
      </c>
      <c r="D553" s="49" t="s">
        <v>1878</v>
      </c>
      <c r="E553" s="49" t="s">
        <v>1935</v>
      </c>
      <c r="F553" s="120">
        <f>COUNTIF($C$8:$C553,$C553)</f>
        <v>1</v>
      </c>
      <c r="G553" s="49" t="b">
        <v>0</v>
      </c>
      <c r="H553" s="49">
        <v>0</v>
      </c>
      <c r="I553" s="129">
        <f>IFERROR(IF(H553=0,0,VLOOKUP(VLOOKUP(H553,#REF!,MATCH("strMailTitleID",#REF!,0),FALSE),#REF!,2,FALSE)),"ERROR")</f>
        <v>0</v>
      </c>
      <c r="J553" s="176">
        <v>0</v>
      </c>
      <c r="K553" s="129">
        <f>IFERROR(IF(J553=0,0,VLOOKUP(VLOOKUP(J553,#REF!,MATCH("strMailTitleID",#REF!,0),FALSE),#REF!,2,FALSE)),"ERROR")</f>
        <v>0</v>
      </c>
      <c r="L553" s="49">
        <f ca="1">IFERROR(VLOOKUP($B553,INDIRECT(VLOOKUP($E553,보상!$S:$AA,2,FALSE)),MATCH(L$6,INDIRECT(VLOOKUP($E553,보상!$S:$AA,3,FALSE)),0),FALSE),"ERROR")</f>
        <v>1050</v>
      </c>
      <c r="M553" s="49">
        <v>0</v>
      </c>
      <c r="N553" s="49">
        <v>0</v>
      </c>
      <c r="O553" s="49">
        <v>0</v>
      </c>
      <c r="P553" s="49" t="str">
        <f ca="1">IFERROR(VLOOKUP($B553,INDIRECT(VLOOKUP($E553,보상!$S:$AA,2,FALSE)),MATCH(P$6,INDIRECT(VLOOKUP($E553,보상!$S:$AA,3,FALSE)),0),FALSE),"ERROR")</f>
        <v>Gold</v>
      </c>
      <c r="Q553" s="49">
        <f ca="1">IFERROR(VLOOKUP($B553,INDIRECT(VLOOKUP($E553,보상!$S:$AA,2,FALSE)),MATCH(Q$6,INDIRECT(VLOOKUP($E553,보상!$S:$AA,3,FALSE)),0),FALSE),"ERROR")</f>
        <v>10500</v>
      </c>
      <c r="R553" s="49" t="b">
        <v>0</v>
      </c>
      <c r="S553" s="50" t="b">
        <v>0</v>
      </c>
      <c r="T553" s="50">
        <f ca="1">IFERROR(VLOOKUP($B553,INDIRECT(VLOOKUP($E553,보상!$S:$AA,2,FALSE)),MATCH(T$6,INDIRECT(VLOOKUP($E553,보상!$S:$AA,3,FALSE)),0),FALSE),"ERROR")</f>
        <v>4003021</v>
      </c>
      <c r="U553" s="134" t="str">
        <f ca="1">IFERROR(IF(T553=0,0,VLOOKUP(SUBSTITUTE(VLOOKUP(T553,#REF!,MATCH("strItemName",#REF!,0),FALSE),"SUI_",""),#REF!,2,FALSE)),"ERROR")</f>
        <v>ERROR</v>
      </c>
      <c r="V553" s="177">
        <f t="shared" ca="1" si="24"/>
        <v>4003021</v>
      </c>
      <c r="W553" s="134" t="str">
        <f ca="1">IFERROR(IF(V553=0,0,VLOOKUP(SUBSTITUTE(VLOOKUP(V553,#REF!,MATCH("strItemName",#REF!,0),FALSE),"SUI_",""),#REF!,2,FALSE)),"ERROR")</f>
        <v>ERROR</v>
      </c>
      <c r="X553" s="177">
        <f t="shared" ca="1" si="24"/>
        <v>4003021</v>
      </c>
      <c r="Y553" s="134" t="str">
        <f ca="1">IFERROR(IF(X553=0,0,VLOOKUP(SUBSTITUTE(VLOOKUP(X553,#REF!,MATCH("strItemName",#REF!,0),FALSE),"SUI_",""),#REF!,2,FALSE)),"ERROR")</f>
        <v>ERROR</v>
      </c>
      <c r="Z553" s="177">
        <f t="shared" ca="1" si="24"/>
        <v>4003021</v>
      </c>
      <c r="AA553" s="134" t="str">
        <f ca="1">IFERROR(IF(Z553=0,0,VLOOKUP(SUBSTITUTE(VLOOKUP(Z553,#REF!,MATCH("strItemName",#REF!,0),FALSE),"SUI_",""),#REF!,2,FALSE)),"ERROR")</f>
        <v>ERROR</v>
      </c>
      <c r="AB553" s="177">
        <f t="shared" ca="1" si="24"/>
        <v>4003021</v>
      </c>
      <c r="AC553" s="134" t="str">
        <f ca="1">IFERROR(IF(AB553=0,0,VLOOKUP(SUBSTITUTE(VLOOKUP(AB553,#REF!,MATCH("strItemName",#REF!,0),FALSE),"SUI_",""),#REF!,2,FALSE)),"ERROR")</f>
        <v>ERROR</v>
      </c>
      <c r="AD553" s="88">
        <v>0</v>
      </c>
      <c r="AE553" s="134">
        <v>0</v>
      </c>
      <c r="AF553" s="49">
        <f ca="1">IFERROR(VLOOKUP($B553,INDIRECT(VLOOKUP($E553,보상!$S:$AA,2,FALSE)),MATCH(AF$6,INDIRECT(VLOOKUP($E553,보상!$S:$AA,3,FALSE)),0),FALSE),"ERROR")</f>
        <v>1</v>
      </c>
      <c r="AG553" s="22">
        <v>0</v>
      </c>
      <c r="AH553" s="22">
        <v>0</v>
      </c>
      <c r="AI553" s="22">
        <v>0</v>
      </c>
      <c r="AJ553" s="22" t="b">
        <v>0</v>
      </c>
      <c r="AK553" s="22">
        <v>0</v>
      </c>
      <c r="AL553" s="22">
        <v>0</v>
      </c>
    </row>
    <row r="554" spans="1:38" ht="16.5" customHeight="1" x14ac:dyDescent="0.3">
      <c r="A554" s="21">
        <f>COUNTIF(FtbReward_Quest!$B:$B,$B554)+COUNTIF(FtbReward_Mode!$B:$B,$B554)+COUNTIF(FtbReward_Content!$B:$B,$B554)-1</f>
        <v>0</v>
      </c>
      <c r="B554" s="49">
        <f t="shared" si="25"/>
        <v>42011011</v>
      </c>
      <c r="C554" s="120">
        <v>4201101</v>
      </c>
      <c r="D554" s="49" t="s">
        <v>1878</v>
      </c>
      <c r="E554" s="49" t="s">
        <v>1935</v>
      </c>
      <c r="F554" s="120">
        <f>COUNTIF($C$8:$C554,$C554)</f>
        <v>1</v>
      </c>
      <c r="G554" s="49" t="b">
        <v>0</v>
      </c>
      <c r="H554" s="49">
        <v>0</v>
      </c>
      <c r="I554" s="129">
        <f>IFERROR(IF(H554=0,0,VLOOKUP(VLOOKUP(H554,#REF!,MATCH("strMailTitleID",#REF!,0),FALSE),#REF!,2,FALSE)),"ERROR")</f>
        <v>0</v>
      </c>
      <c r="J554" s="176">
        <v>0</v>
      </c>
      <c r="K554" s="129">
        <f>IFERROR(IF(J554=0,0,VLOOKUP(VLOOKUP(J554,#REF!,MATCH("strMailTitleID",#REF!,0),FALSE),#REF!,2,FALSE)),"ERROR")</f>
        <v>0</v>
      </c>
      <c r="L554" s="49">
        <f ca="1">IFERROR(VLOOKUP($B554,INDIRECT(VLOOKUP($E554,보상!$S:$AA,2,FALSE)),MATCH(L$6,INDIRECT(VLOOKUP($E554,보상!$S:$AA,3,FALSE)),0),FALSE),"ERROR")</f>
        <v>150</v>
      </c>
      <c r="M554" s="49">
        <v>0</v>
      </c>
      <c r="N554" s="49">
        <v>0</v>
      </c>
      <c r="O554" s="49">
        <v>0</v>
      </c>
      <c r="P554" s="49" t="str">
        <f ca="1">IFERROR(VLOOKUP($B554,INDIRECT(VLOOKUP($E554,보상!$S:$AA,2,FALSE)),MATCH(P$6,INDIRECT(VLOOKUP($E554,보상!$S:$AA,3,FALSE)),0),FALSE),"ERROR")</f>
        <v>Gold</v>
      </c>
      <c r="Q554" s="49">
        <f ca="1">IFERROR(VLOOKUP($B554,INDIRECT(VLOOKUP($E554,보상!$S:$AA,2,FALSE)),MATCH(Q$6,INDIRECT(VLOOKUP($E554,보상!$S:$AA,3,FALSE)),0),FALSE),"ERROR")</f>
        <v>1500</v>
      </c>
      <c r="R554" s="49" t="b">
        <v>0</v>
      </c>
      <c r="S554" s="50" t="b">
        <v>0</v>
      </c>
      <c r="T554" s="50">
        <f ca="1">IFERROR(VLOOKUP($B554,INDIRECT(VLOOKUP($E554,보상!$S:$AA,2,FALSE)),MATCH(T$6,INDIRECT(VLOOKUP($E554,보상!$S:$AA,3,FALSE)),0),FALSE),"ERROR")</f>
        <v>152001</v>
      </c>
      <c r="U554" s="134" t="str">
        <f ca="1">IFERROR(IF(T554=0,0,VLOOKUP(SUBSTITUTE(VLOOKUP(T554,#REF!,MATCH("strItemName",#REF!,0),FALSE),"SUI_",""),#REF!,2,FALSE)),"ERROR")</f>
        <v>ERROR</v>
      </c>
      <c r="V554" s="177">
        <f t="shared" ca="1" si="24"/>
        <v>152001</v>
      </c>
      <c r="W554" s="134" t="str">
        <f ca="1">IFERROR(IF(V554=0,0,VLOOKUP(SUBSTITUTE(VLOOKUP(V554,#REF!,MATCH("strItemName",#REF!,0),FALSE),"SUI_",""),#REF!,2,FALSE)),"ERROR")</f>
        <v>ERROR</v>
      </c>
      <c r="X554" s="177">
        <f t="shared" ca="1" si="24"/>
        <v>152001</v>
      </c>
      <c r="Y554" s="134" t="str">
        <f ca="1">IFERROR(IF(X554=0,0,VLOOKUP(SUBSTITUTE(VLOOKUP(X554,#REF!,MATCH("strItemName",#REF!,0),FALSE),"SUI_",""),#REF!,2,FALSE)),"ERROR")</f>
        <v>ERROR</v>
      </c>
      <c r="Z554" s="177">
        <f t="shared" ca="1" si="24"/>
        <v>152001</v>
      </c>
      <c r="AA554" s="134" t="str">
        <f ca="1">IFERROR(IF(Z554=0,0,VLOOKUP(SUBSTITUTE(VLOOKUP(Z554,#REF!,MATCH("strItemName",#REF!,0),FALSE),"SUI_",""),#REF!,2,FALSE)),"ERROR")</f>
        <v>ERROR</v>
      </c>
      <c r="AB554" s="177">
        <f t="shared" ca="1" si="24"/>
        <v>152001</v>
      </c>
      <c r="AC554" s="134" t="str">
        <f ca="1">IFERROR(IF(AB554=0,0,VLOOKUP(SUBSTITUTE(VLOOKUP(AB554,#REF!,MATCH("strItemName",#REF!,0),FALSE),"SUI_",""),#REF!,2,FALSE)),"ERROR")</f>
        <v>ERROR</v>
      </c>
      <c r="AD554" s="88">
        <v>0</v>
      </c>
      <c r="AE554" s="134">
        <v>0</v>
      </c>
      <c r="AF554" s="49">
        <f ca="1">IFERROR(VLOOKUP($B554,INDIRECT(VLOOKUP($E554,보상!$S:$AA,2,FALSE)),MATCH(AF$6,INDIRECT(VLOOKUP($E554,보상!$S:$AA,3,FALSE)),0),FALSE),"ERROR")</f>
        <v>3</v>
      </c>
      <c r="AG554" s="22">
        <v>0</v>
      </c>
      <c r="AH554" s="22">
        <v>0</v>
      </c>
      <c r="AI554" s="22">
        <v>0</v>
      </c>
      <c r="AJ554" s="22" t="b">
        <v>0</v>
      </c>
      <c r="AK554" s="22">
        <v>0</v>
      </c>
      <c r="AL554" s="22">
        <v>0</v>
      </c>
    </row>
    <row r="555" spans="1:38" ht="16.5" customHeight="1" x14ac:dyDescent="0.3">
      <c r="A555" s="21">
        <f>COUNTIF(FtbReward_Quest!$B:$B,$B555)+COUNTIF(FtbReward_Mode!$B:$B,$B555)+COUNTIF(FtbReward_Content!$B:$B,$B555)-1</f>
        <v>0</v>
      </c>
      <c r="B555" s="49">
        <f t="shared" si="25"/>
        <v>42011021</v>
      </c>
      <c r="C555" s="120">
        <v>4201102</v>
      </c>
      <c r="D555" s="49" t="s">
        <v>1878</v>
      </c>
      <c r="E555" s="49" t="s">
        <v>1935</v>
      </c>
      <c r="F555" s="120">
        <f>COUNTIF($C$8:$C555,$C555)</f>
        <v>1</v>
      </c>
      <c r="G555" s="49" t="b">
        <v>0</v>
      </c>
      <c r="H555" s="49">
        <v>0</v>
      </c>
      <c r="I555" s="129">
        <f>IFERROR(IF(H555=0,0,VLOOKUP(VLOOKUP(H555,#REF!,MATCH("strMailTitleID",#REF!,0),FALSE),#REF!,2,FALSE)),"ERROR")</f>
        <v>0</v>
      </c>
      <c r="J555" s="176">
        <v>0</v>
      </c>
      <c r="K555" s="129">
        <f>IFERROR(IF(J555=0,0,VLOOKUP(VLOOKUP(J555,#REF!,MATCH("strMailTitleID",#REF!,0),FALSE),#REF!,2,FALSE)),"ERROR")</f>
        <v>0</v>
      </c>
      <c r="L555" s="49">
        <f ca="1">IFERROR(VLOOKUP($B555,INDIRECT(VLOOKUP($E555,보상!$S:$AA,2,FALSE)),MATCH(L$6,INDIRECT(VLOOKUP($E555,보상!$S:$AA,3,FALSE)),0),FALSE),"ERROR")</f>
        <v>300</v>
      </c>
      <c r="M555" s="49">
        <v>0</v>
      </c>
      <c r="N555" s="49">
        <v>0</v>
      </c>
      <c r="O555" s="49">
        <v>0</v>
      </c>
      <c r="P555" s="49" t="str">
        <f ca="1">IFERROR(VLOOKUP($B555,INDIRECT(VLOOKUP($E555,보상!$S:$AA,2,FALSE)),MATCH(P$6,INDIRECT(VLOOKUP($E555,보상!$S:$AA,3,FALSE)),0),FALSE),"ERROR")</f>
        <v>Gold</v>
      </c>
      <c r="Q555" s="49">
        <f ca="1">IFERROR(VLOOKUP($B555,INDIRECT(VLOOKUP($E555,보상!$S:$AA,2,FALSE)),MATCH(Q$6,INDIRECT(VLOOKUP($E555,보상!$S:$AA,3,FALSE)),0),FALSE),"ERROR")</f>
        <v>3000</v>
      </c>
      <c r="R555" s="49" t="b">
        <v>0</v>
      </c>
      <c r="S555" s="50" t="b">
        <v>0</v>
      </c>
      <c r="T555" s="50">
        <f ca="1">IFERROR(VLOOKUP($B555,INDIRECT(VLOOKUP($E555,보상!$S:$AA,2,FALSE)),MATCH(T$6,INDIRECT(VLOOKUP($E555,보상!$S:$AA,3,FALSE)),0),FALSE),"ERROR")</f>
        <v>242001</v>
      </c>
      <c r="U555" s="134" t="str">
        <f ca="1">IFERROR(IF(T555=0,0,VLOOKUP(SUBSTITUTE(VLOOKUP(T555,#REF!,MATCH("strItemName",#REF!,0),FALSE),"SUI_",""),#REF!,2,FALSE)),"ERROR")</f>
        <v>ERROR</v>
      </c>
      <c r="V555" s="177">
        <f t="shared" ca="1" si="24"/>
        <v>242001</v>
      </c>
      <c r="W555" s="134" t="str">
        <f ca="1">IFERROR(IF(V555=0,0,VLOOKUP(SUBSTITUTE(VLOOKUP(V555,#REF!,MATCH("strItemName",#REF!,0),FALSE),"SUI_",""),#REF!,2,FALSE)),"ERROR")</f>
        <v>ERROR</v>
      </c>
      <c r="X555" s="177">
        <f t="shared" ca="1" si="24"/>
        <v>242001</v>
      </c>
      <c r="Y555" s="134" t="str">
        <f ca="1">IFERROR(IF(X555=0,0,VLOOKUP(SUBSTITUTE(VLOOKUP(X555,#REF!,MATCH("strItemName",#REF!,0),FALSE),"SUI_",""),#REF!,2,FALSE)),"ERROR")</f>
        <v>ERROR</v>
      </c>
      <c r="Z555" s="177">
        <f t="shared" ca="1" si="24"/>
        <v>242001</v>
      </c>
      <c r="AA555" s="134" t="str">
        <f ca="1">IFERROR(IF(Z555=0,0,VLOOKUP(SUBSTITUTE(VLOOKUP(Z555,#REF!,MATCH("strItemName",#REF!,0),FALSE),"SUI_",""),#REF!,2,FALSE)),"ERROR")</f>
        <v>ERROR</v>
      </c>
      <c r="AB555" s="177">
        <f t="shared" ca="1" si="24"/>
        <v>242001</v>
      </c>
      <c r="AC555" s="134" t="str">
        <f ca="1">IFERROR(IF(AB555=0,0,VLOOKUP(SUBSTITUTE(VLOOKUP(AB555,#REF!,MATCH("strItemName",#REF!,0),FALSE),"SUI_",""),#REF!,2,FALSE)),"ERROR")</f>
        <v>ERROR</v>
      </c>
      <c r="AD555" s="88">
        <v>0</v>
      </c>
      <c r="AE555" s="134">
        <v>0</v>
      </c>
      <c r="AF555" s="49">
        <f ca="1">IFERROR(VLOOKUP($B555,INDIRECT(VLOOKUP($E555,보상!$S:$AA,2,FALSE)),MATCH(AF$6,INDIRECT(VLOOKUP($E555,보상!$S:$AA,3,FALSE)),0),FALSE),"ERROR")</f>
        <v>3</v>
      </c>
      <c r="AG555" s="22">
        <v>0</v>
      </c>
      <c r="AH555" s="22">
        <v>0</v>
      </c>
      <c r="AI555" s="22">
        <v>0</v>
      </c>
      <c r="AJ555" s="22" t="b">
        <v>0</v>
      </c>
      <c r="AK555" s="22">
        <v>0</v>
      </c>
      <c r="AL555" s="22">
        <v>0</v>
      </c>
    </row>
    <row r="556" spans="1:38" ht="16.5" customHeight="1" x14ac:dyDescent="0.3">
      <c r="A556" s="21">
        <f>COUNTIF(FtbReward_Quest!$B:$B,$B556)+COUNTIF(FtbReward_Mode!$B:$B,$B556)+COUNTIF(FtbReward_Content!$B:$B,$B556)-1</f>
        <v>0</v>
      </c>
      <c r="B556" s="49">
        <f t="shared" si="25"/>
        <v>42011031</v>
      </c>
      <c r="C556" s="120">
        <v>4201103</v>
      </c>
      <c r="D556" s="49" t="s">
        <v>1879</v>
      </c>
      <c r="E556" s="49" t="s">
        <v>1935</v>
      </c>
      <c r="F556" s="120">
        <f>COUNTIF($C$8:$C556,$C556)</f>
        <v>1</v>
      </c>
      <c r="G556" s="49" t="b">
        <v>0</v>
      </c>
      <c r="H556" s="49">
        <v>0</v>
      </c>
      <c r="I556" s="129">
        <f>IFERROR(IF(H556=0,0,VLOOKUP(VLOOKUP(H556,#REF!,MATCH("strMailTitleID",#REF!,0),FALSE),#REF!,2,FALSE)),"ERROR")</f>
        <v>0</v>
      </c>
      <c r="J556" s="176">
        <v>0</v>
      </c>
      <c r="K556" s="129">
        <f>IFERROR(IF(J556=0,0,VLOOKUP(VLOOKUP(J556,#REF!,MATCH("strMailTitleID",#REF!,0),FALSE),#REF!,2,FALSE)),"ERROR")</f>
        <v>0</v>
      </c>
      <c r="L556" s="49">
        <f ca="1">IFERROR(VLOOKUP($B556,INDIRECT(VLOOKUP($E556,보상!$S:$AA,2,FALSE)),MATCH(L$6,INDIRECT(VLOOKUP($E556,보상!$S:$AA,3,FALSE)),0),FALSE),"ERROR")</f>
        <v>450</v>
      </c>
      <c r="M556" s="49">
        <v>0</v>
      </c>
      <c r="N556" s="49">
        <v>0</v>
      </c>
      <c r="O556" s="49">
        <v>0</v>
      </c>
      <c r="P556" s="49" t="str">
        <f ca="1">IFERROR(VLOOKUP($B556,INDIRECT(VLOOKUP($E556,보상!$S:$AA,2,FALSE)),MATCH(P$6,INDIRECT(VLOOKUP($E556,보상!$S:$AA,3,FALSE)),0),FALSE),"ERROR")</f>
        <v>Gold</v>
      </c>
      <c r="Q556" s="49">
        <f ca="1">IFERROR(VLOOKUP($B556,INDIRECT(VLOOKUP($E556,보상!$S:$AA,2,FALSE)),MATCH(Q$6,INDIRECT(VLOOKUP($E556,보상!$S:$AA,3,FALSE)),0),FALSE),"ERROR")</f>
        <v>4500</v>
      </c>
      <c r="R556" s="49" t="b">
        <v>0</v>
      </c>
      <c r="S556" s="50" t="b">
        <v>0</v>
      </c>
      <c r="T556" s="50">
        <f ca="1">IFERROR(VLOOKUP($B556,INDIRECT(VLOOKUP($E556,보상!$S:$AA,2,FALSE)),MATCH(T$6,INDIRECT(VLOOKUP($E556,보상!$S:$AA,3,FALSE)),0),FALSE),"ERROR")</f>
        <v>242001</v>
      </c>
      <c r="U556" s="134" t="str">
        <f ca="1">IFERROR(IF(T556=0,0,VLOOKUP(SUBSTITUTE(VLOOKUP(T556,#REF!,MATCH("strItemName",#REF!,0),FALSE),"SUI_",""),#REF!,2,FALSE)),"ERROR")</f>
        <v>ERROR</v>
      </c>
      <c r="V556" s="177">
        <f t="shared" ca="1" si="24"/>
        <v>242001</v>
      </c>
      <c r="W556" s="134" t="str">
        <f ca="1">IFERROR(IF(V556=0,0,VLOOKUP(SUBSTITUTE(VLOOKUP(V556,#REF!,MATCH("strItemName",#REF!,0),FALSE),"SUI_",""),#REF!,2,FALSE)),"ERROR")</f>
        <v>ERROR</v>
      </c>
      <c r="X556" s="177">
        <f t="shared" ca="1" si="24"/>
        <v>242001</v>
      </c>
      <c r="Y556" s="134" t="str">
        <f ca="1">IFERROR(IF(X556=0,0,VLOOKUP(SUBSTITUTE(VLOOKUP(X556,#REF!,MATCH("strItemName",#REF!,0),FALSE),"SUI_",""),#REF!,2,FALSE)),"ERROR")</f>
        <v>ERROR</v>
      </c>
      <c r="Z556" s="177">
        <f t="shared" ca="1" si="24"/>
        <v>242001</v>
      </c>
      <c r="AA556" s="134" t="str">
        <f ca="1">IFERROR(IF(Z556=0,0,VLOOKUP(SUBSTITUTE(VLOOKUP(Z556,#REF!,MATCH("strItemName",#REF!,0),FALSE),"SUI_",""),#REF!,2,FALSE)),"ERROR")</f>
        <v>ERROR</v>
      </c>
      <c r="AB556" s="177">
        <f t="shared" ca="1" si="24"/>
        <v>242001</v>
      </c>
      <c r="AC556" s="134" t="str">
        <f ca="1">IFERROR(IF(AB556=0,0,VLOOKUP(SUBSTITUTE(VLOOKUP(AB556,#REF!,MATCH("strItemName",#REF!,0),FALSE),"SUI_",""),#REF!,2,FALSE)),"ERROR")</f>
        <v>ERROR</v>
      </c>
      <c r="AD556" s="88">
        <v>0</v>
      </c>
      <c r="AE556" s="134">
        <v>0</v>
      </c>
      <c r="AF556" s="49">
        <f ca="1">IFERROR(VLOOKUP($B556,INDIRECT(VLOOKUP($E556,보상!$S:$AA,2,FALSE)),MATCH(AF$6,INDIRECT(VLOOKUP($E556,보상!$S:$AA,3,FALSE)),0),FALSE),"ERROR")</f>
        <v>3</v>
      </c>
      <c r="AG556" s="22">
        <v>0</v>
      </c>
      <c r="AH556" s="22">
        <v>0</v>
      </c>
      <c r="AI556" s="22">
        <v>0</v>
      </c>
      <c r="AJ556" s="22" t="b">
        <v>0</v>
      </c>
      <c r="AK556" s="22">
        <v>0</v>
      </c>
      <c r="AL556" s="22">
        <v>0</v>
      </c>
    </row>
    <row r="557" spans="1:38" ht="16.5" customHeight="1" x14ac:dyDescent="0.3">
      <c r="A557" s="21">
        <f>COUNTIF(FtbReward_Quest!$B:$B,$B557)+COUNTIF(FtbReward_Mode!$B:$B,$B557)+COUNTIF(FtbReward_Content!$B:$B,$B557)-1</f>
        <v>0</v>
      </c>
      <c r="B557" s="49">
        <f t="shared" si="25"/>
        <v>42011041</v>
      </c>
      <c r="C557" s="120">
        <v>4201104</v>
      </c>
      <c r="D557" s="49" t="s">
        <v>1879</v>
      </c>
      <c r="E557" s="49" t="s">
        <v>1935</v>
      </c>
      <c r="F557" s="120">
        <f>COUNTIF($C$8:$C557,$C557)</f>
        <v>1</v>
      </c>
      <c r="G557" s="49" t="b">
        <v>0</v>
      </c>
      <c r="H557" s="49">
        <v>0</v>
      </c>
      <c r="I557" s="129">
        <f>IFERROR(IF(H557=0,0,VLOOKUP(VLOOKUP(H557,#REF!,MATCH("strMailTitleID",#REF!,0),FALSE),#REF!,2,FALSE)),"ERROR")</f>
        <v>0</v>
      </c>
      <c r="J557" s="176">
        <v>0</v>
      </c>
      <c r="K557" s="129">
        <f>IFERROR(IF(J557=0,0,VLOOKUP(VLOOKUP(J557,#REF!,MATCH("strMailTitleID",#REF!,0),FALSE),#REF!,2,FALSE)),"ERROR")</f>
        <v>0</v>
      </c>
      <c r="L557" s="49">
        <f ca="1">IFERROR(VLOOKUP($B557,INDIRECT(VLOOKUP($E557,보상!$S:$AA,2,FALSE)),MATCH(L$6,INDIRECT(VLOOKUP($E557,보상!$S:$AA,3,FALSE)),0),FALSE),"ERROR")</f>
        <v>600</v>
      </c>
      <c r="M557" s="49">
        <v>0</v>
      </c>
      <c r="N557" s="49">
        <v>0</v>
      </c>
      <c r="O557" s="49">
        <v>0</v>
      </c>
      <c r="P557" s="49" t="str">
        <f ca="1">IFERROR(VLOOKUP($B557,INDIRECT(VLOOKUP($E557,보상!$S:$AA,2,FALSE)),MATCH(P$6,INDIRECT(VLOOKUP($E557,보상!$S:$AA,3,FALSE)),0),FALSE),"ERROR")</f>
        <v>Gold</v>
      </c>
      <c r="Q557" s="49">
        <f ca="1">IFERROR(VLOOKUP($B557,INDIRECT(VLOOKUP($E557,보상!$S:$AA,2,FALSE)),MATCH(Q$6,INDIRECT(VLOOKUP($E557,보상!$S:$AA,3,FALSE)),0),FALSE),"ERROR")</f>
        <v>6000</v>
      </c>
      <c r="R557" s="49" t="b">
        <v>0</v>
      </c>
      <c r="S557" s="50" t="b">
        <v>0</v>
      </c>
      <c r="T557" s="50">
        <f ca="1">IFERROR(VLOOKUP($B557,INDIRECT(VLOOKUP($E557,보상!$S:$AA,2,FALSE)),MATCH(T$6,INDIRECT(VLOOKUP($E557,보상!$S:$AA,3,FALSE)),0),FALSE),"ERROR")</f>
        <v>153001</v>
      </c>
      <c r="U557" s="134" t="str">
        <f ca="1">IFERROR(IF(T557=0,0,VLOOKUP(SUBSTITUTE(VLOOKUP(T557,#REF!,MATCH("strItemName",#REF!,0),FALSE),"SUI_",""),#REF!,2,FALSE)),"ERROR")</f>
        <v>ERROR</v>
      </c>
      <c r="V557" s="177">
        <f t="shared" ca="1" si="24"/>
        <v>153001</v>
      </c>
      <c r="W557" s="134" t="str">
        <f ca="1">IFERROR(IF(V557=0,0,VLOOKUP(SUBSTITUTE(VLOOKUP(V557,#REF!,MATCH("strItemName",#REF!,0),FALSE),"SUI_",""),#REF!,2,FALSE)),"ERROR")</f>
        <v>ERROR</v>
      </c>
      <c r="X557" s="177">
        <f t="shared" ca="1" si="24"/>
        <v>153001</v>
      </c>
      <c r="Y557" s="134" t="str">
        <f ca="1">IFERROR(IF(X557=0,0,VLOOKUP(SUBSTITUTE(VLOOKUP(X557,#REF!,MATCH("strItemName",#REF!,0),FALSE),"SUI_",""),#REF!,2,FALSE)),"ERROR")</f>
        <v>ERROR</v>
      </c>
      <c r="Z557" s="177">
        <f t="shared" ca="1" si="24"/>
        <v>153001</v>
      </c>
      <c r="AA557" s="134" t="str">
        <f ca="1">IFERROR(IF(Z557=0,0,VLOOKUP(SUBSTITUTE(VLOOKUP(Z557,#REF!,MATCH("strItemName",#REF!,0),FALSE),"SUI_",""),#REF!,2,FALSE)),"ERROR")</f>
        <v>ERROR</v>
      </c>
      <c r="AB557" s="177">
        <f t="shared" ca="1" si="24"/>
        <v>153001</v>
      </c>
      <c r="AC557" s="134" t="str">
        <f ca="1">IFERROR(IF(AB557=0,0,VLOOKUP(SUBSTITUTE(VLOOKUP(AB557,#REF!,MATCH("strItemName",#REF!,0),FALSE),"SUI_",""),#REF!,2,FALSE)),"ERROR")</f>
        <v>ERROR</v>
      </c>
      <c r="AD557" s="88">
        <v>0</v>
      </c>
      <c r="AE557" s="134">
        <v>0</v>
      </c>
      <c r="AF557" s="49">
        <f ca="1">IFERROR(VLOOKUP($B557,INDIRECT(VLOOKUP($E557,보상!$S:$AA,2,FALSE)),MATCH(AF$6,INDIRECT(VLOOKUP($E557,보상!$S:$AA,3,FALSE)),0),FALSE),"ERROR")</f>
        <v>3</v>
      </c>
      <c r="AG557" s="22">
        <v>0</v>
      </c>
      <c r="AH557" s="22">
        <v>0</v>
      </c>
      <c r="AI557" s="22">
        <v>0</v>
      </c>
      <c r="AJ557" s="22" t="b">
        <v>0</v>
      </c>
      <c r="AK557" s="22">
        <v>0</v>
      </c>
      <c r="AL557" s="22">
        <v>0</v>
      </c>
    </row>
    <row r="558" spans="1:38" ht="16.5" customHeight="1" x14ac:dyDescent="0.3">
      <c r="A558" s="21">
        <f>COUNTIF(FtbReward_Quest!$B:$B,$B558)+COUNTIF(FtbReward_Mode!$B:$B,$B558)+COUNTIF(FtbReward_Content!$B:$B,$B558)-1</f>
        <v>0</v>
      </c>
      <c r="B558" s="49">
        <f t="shared" si="25"/>
        <v>42011051</v>
      </c>
      <c r="C558" s="120">
        <v>4201105</v>
      </c>
      <c r="D558" s="49" t="s">
        <v>1879</v>
      </c>
      <c r="E558" s="49" t="s">
        <v>1935</v>
      </c>
      <c r="F558" s="120">
        <f>COUNTIF($C$8:$C558,$C558)</f>
        <v>1</v>
      </c>
      <c r="G558" s="49" t="b">
        <v>0</v>
      </c>
      <c r="H558" s="49">
        <v>0</v>
      </c>
      <c r="I558" s="129">
        <f>IFERROR(IF(H558=0,0,VLOOKUP(VLOOKUP(H558,#REF!,MATCH("strMailTitleID",#REF!,0),FALSE),#REF!,2,FALSE)),"ERROR")</f>
        <v>0</v>
      </c>
      <c r="J558" s="176">
        <v>0</v>
      </c>
      <c r="K558" s="129">
        <f>IFERROR(IF(J558=0,0,VLOOKUP(VLOOKUP(J558,#REF!,MATCH("strMailTitleID",#REF!,0),FALSE),#REF!,2,FALSE)),"ERROR")</f>
        <v>0</v>
      </c>
      <c r="L558" s="49">
        <f ca="1">IFERROR(VLOOKUP($B558,INDIRECT(VLOOKUP($E558,보상!$S:$AA,2,FALSE)),MATCH(L$6,INDIRECT(VLOOKUP($E558,보상!$S:$AA,3,FALSE)),0),FALSE),"ERROR")</f>
        <v>750</v>
      </c>
      <c r="M558" s="49">
        <v>0</v>
      </c>
      <c r="N558" s="49">
        <v>0</v>
      </c>
      <c r="O558" s="49">
        <v>0</v>
      </c>
      <c r="P558" s="49" t="str">
        <f ca="1">IFERROR(VLOOKUP($B558,INDIRECT(VLOOKUP($E558,보상!$S:$AA,2,FALSE)),MATCH(P$6,INDIRECT(VLOOKUP($E558,보상!$S:$AA,3,FALSE)),0),FALSE),"ERROR")</f>
        <v>Gold</v>
      </c>
      <c r="Q558" s="49">
        <f ca="1">IFERROR(VLOOKUP($B558,INDIRECT(VLOOKUP($E558,보상!$S:$AA,2,FALSE)),MATCH(Q$6,INDIRECT(VLOOKUP($E558,보상!$S:$AA,3,FALSE)),0),FALSE),"ERROR")</f>
        <v>7500</v>
      </c>
      <c r="R558" s="49" t="b">
        <v>0</v>
      </c>
      <c r="S558" s="50" t="b">
        <v>0</v>
      </c>
      <c r="T558" s="50">
        <f ca="1">IFERROR(VLOOKUP($B558,INDIRECT(VLOOKUP($E558,보상!$S:$AA,2,FALSE)),MATCH(T$6,INDIRECT(VLOOKUP($E558,보상!$S:$AA,3,FALSE)),0),FALSE),"ERROR")</f>
        <v>243001</v>
      </c>
      <c r="U558" s="134" t="str">
        <f ca="1">IFERROR(IF(T558=0,0,VLOOKUP(SUBSTITUTE(VLOOKUP(T558,#REF!,MATCH("strItemName",#REF!,0),FALSE),"SUI_",""),#REF!,2,FALSE)),"ERROR")</f>
        <v>ERROR</v>
      </c>
      <c r="V558" s="177">
        <f t="shared" ca="1" si="24"/>
        <v>243001</v>
      </c>
      <c r="W558" s="134" t="str">
        <f ca="1">IFERROR(IF(V558=0,0,VLOOKUP(SUBSTITUTE(VLOOKUP(V558,#REF!,MATCH("strItemName",#REF!,0),FALSE),"SUI_",""),#REF!,2,FALSE)),"ERROR")</f>
        <v>ERROR</v>
      </c>
      <c r="X558" s="177">
        <f t="shared" ca="1" si="24"/>
        <v>243001</v>
      </c>
      <c r="Y558" s="134" t="str">
        <f ca="1">IFERROR(IF(X558=0,0,VLOOKUP(SUBSTITUTE(VLOOKUP(X558,#REF!,MATCH("strItemName",#REF!,0),FALSE),"SUI_",""),#REF!,2,FALSE)),"ERROR")</f>
        <v>ERROR</v>
      </c>
      <c r="Z558" s="177">
        <f t="shared" ca="1" si="24"/>
        <v>243001</v>
      </c>
      <c r="AA558" s="134" t="str">
        <f ca="1">IFERROR(IF(Z558=0,0,VLOOKUP(SUBSTITUTE(VLOOKUP(Z558,#REF!,MATCH("strItemName",#REF!,0),FALSE),"SUI_",""),#REF!,2,FALSE)),"ERROR")</f>
        <v>ERROR</v>
      </c>
      <c r="AB558" s="177">
        <f t="shared" ca="1" si="24"/>
        <v>243001</v>
      </c>
      <c r="AC558" s="134" t="str">
        <f ca="1">IFERROR(IF(AB558=0,0,VLOOKUP(SUBSTITUTE(VLOOKUP(AB558,#REF!,MATCH("strItemName",#REF!,0),FALSE),"SUI_",""),#REF!,2,FALSE)),"ERROR")</f>
        <v>ERROR</v>
      </c>
      <c r="AD558" s="88">
        <v>0</v>
      </c>
      <c r="AE558" s="134">
        <v>0</v>
      </c>
      <c r="AF558" s="49">
        <f ca="1">IFERROR(VLOOKUP($B558,INDIRECT(VLOOKUP($E558,보상!$S:$AA,2,FALSE)),MATCH(AF$6,INDIRECT(VLOOKUP($E558,보상!$S:$AA,3,FALSE)),0),FALSE),"ERROR")</f>
        <v>3</v>
      </c>
      <c r="AG558" s="22">
        <v>0</v>
      </c>
      <c r="AH558" s="22">
        <v>0</v>
      </c>
      <c r="AI558" s="22">
        <v>0</v>
      </c>
      <c r="AJ558" s="22" t="b">
        <v>0</v>
      </c>
      <c r="AK558" s="22">
        <v>0</v>
      </c>
      <c r="AL558" s="22">
        <v>0</v>
      </c>
    </row>
    <row r="559" spans="1:38" ht="16.5" customHeight="1" x14ac:dyDescent="0.3">
      <c r="A559" s="21">
        <f>COUNTIF(FtbReward_Quest!$B:$B,$B559)+COUNTIF(FtbReward_Mode!$B:$B,$B559)+COUNTIF(FtbReward_Content!$B:$B,$B559)-1</f>
        <v>0</v>
      </c>
      <c r="B559" s="49">
        <f t="shared" si="25"/>
        <v>42011061</v>
      </c>
      <c r="C559" s="120">
        <v>4201106</v>
      </c>
      <c r="D559" s="49" t="s">
        <v>1879</v>
      </c>
      <c r="E559" s="49" t="s">
        <v>1935</v>
      </c>
      <c r="F559" s="120">
        <f>COUNTIF($C$8:$C559,$C559)</f>
        <v>1</v>
      </c>
      <c r="G559" s="49" t="b">
        <v>0</v>
      </c>
      <c r="H559" s="49">
        <v>0</v>
      </c>
      <c r="I559" s="129">
        <f>IFERROR(IF(H559=0,0,VLOOKUP(VLOOKUP(H559,#REF!,MATCH("strMailTitleID",#REF!,0),FALSE),#REF!,2,FALSE)),"ERROR")</f>
        <v>0</v>
      </c>
      <c r="J559" s="176">
        <v>0</v>
      </c>
      <c r="K559" s="129">
        <f>IFERROR(IF(J559=0,0,VLOOKUP(VLOOKUP(J559,#REF!,MATCH("strMailTitleID",#REF!,0),FALSE),#REF!,2,FALSE)),"ERROR")</f>
        <v>0</v>
      </c>
      <c r="L559" s="49">
        <f ca="1">IFERROR(VLOOKUP($B559,INDIRECT(VLOOKUP($E559,보상!$S:$AA,2,FALSE)),MATCH(L$6,INDIRECT(VLOOKUP($E559,보상!$S:$AA,3,FALSE)),0),FALSE),"ERROR")</f>
        <v>900</v>
      </c>
      <c r="M559" s="49">
        <v>0</v>
      </c>
      <c r="N559" s="49">
        <v>0</v>
      </c>
      <c r="O559" s="49">
        <v>0</v>
      </c>
      <c r="P559" s="49" t="str">
        <f ca="1">IFERROR(VLOOKUP($B559,INDIRECT(VLOOKUP($E559,보상!$S:$AA,2,FALSE)),MATCH(P$6,INDIRECT(VLOOKUP($E559,보상!$S:$AA,3,FALSE)),0),FALSE),"ERROR")</f>
        <v>Gold</v>
      </c>
      <c r="Q559" s="49">
        <f ca="1">IFERROR(VLOOKUP($B559,INDIRECT(VLOOKUP($E559,보상!$S:$AA,2,FALSE)),MATCH(Q$6,INDIRECT(VLOOKUP($E559,보상!$S:$AA,3,FALSE)),0),FALSE),"ERROR")</f>
        <v>9000</v>
      </c>
      <c r="R559" s="49" t="b">
        <v>0</v>
      </c>
      <c r="S559" s="50" t="b">
        <v>0</v>
      </c>
      <c r="T559" s="50">
        <f ca="1">IFERROR(VLOOKUP($B559,INDIRECT(VLOOKUP($E559,보상!$S:$AA,2,FALSE)),MATCH(T$6,INDIRECT(VLOOKUP($E559,보상!$S:$AA,3,FALSE)),0),FALSE),"ERROR")</f>
        <v>243001</v>
      </c>
      <c r="U559" s="134" t="str">
        <f ca="1">IFERROR(IF(T559=0,0,VLOOKUP(SUBSTITUTE(VLOOKUP(T559,#REF!,MATCH("strItemName",#REF!,0),FALSE),"SUI_",""),#REF!,2,FALSE)),"ERROR")</f>
        <v>ERROR</v>
      </c>
      <c r="V559" s="177">
        <f t="shared" ca="1" si="24"/>
        <v>243001</v>
      </c>
      <c r="W559" s="134" t="str">
        <f ca="1">IFERROR(IF(V559=0,0,VLOOKUP(SUBSTITUTE(VLOOKUP(V559,#REF!,MATCH("strItemName",#REF!,0),FALSE),"SUI_",""),#REF!,2,FALSE)),"ERROR")</f>
        <v>ERROR</v>
      </c>
      <c r="X559" s="177">
        <f t="shared" ca="1" si="24"/>
        <v>243001</v>
      </c>
      <c r="Y559" s="134" t="str">
        <f ca="1">IFERROR(IF(X559=0,0,VLOOKUP(SUBSTITUTE(VLOOKUP(X559,#REF!,MATCH("strItemName",#REF!,0),FALSE),"SUI_",""),#REF!,2,FALSE)),"ERROR")</f>
        <v>ERROR</v>
      </c>
      <c r="Z559" s="177">
        <f t="shared" ca="1" si="24"/>
        <v>243001</v>
      </c>
      <c r="AA559" s="134" t="str">
        <f ca="1">IFERROR(IF(Z559=0,0,VLOOKUP(SUBSTITUTE(VLOOKUP(Z559,#REF!,MATCH("strItemName",#REF!,0),FALSE),"SUI_",""),#REF!,2,FALSE)),"ERROR")</f>
        <v>ERROR</v>
      </c>
      <c r="AB559" s="177">
        <f t="shared" ca="1" si="24"/>
        <v>243001</v>
      </c>
      <c r="AC559" s="134" t="str">
        <f ca="1">IFERROR(IF(AB559=0,0,VLOOKUP(SUBSTITUTE(VLOOKUP(AB559,#REF!,MATCH("strItemName",#REF!,0),FALSE),"SUI_",""),#REF!,2,FALSE)),"ERROR")</f>
        <v>ERROR</v>
      </c>
      <c r="AD559" s="88">
        <v>0</v>
      </c>
      <c r="AE559" s="134">
        <v>0</v>
      </c>
      <c r="AF559" s="49">
        <f ca="1">IFERROR(VLOOKUP($B559,INDIRECT(VLOOKUP($E559,보상!$S:$AA,2,FALSE)),MATCH(AF$6,INDIRECT(VLOOKUP($E559,보상!$S:$AA,3,FALSE)),0),FALSE),"ERROR")</f>
        <v>3</v>
      </c>
      <c r="AG559" s="22">
        <v>0</v>
      </c>
      <c r="AH559" s="22">
        <v>0</v>
      </c>
      <c r="AI559" s="22">
        <v>0</v>
      </c>
      <c r="AJ559" s="22" t="b">
        <v>0</v>
      </c>
      <c r="AK559" s="22">
        <v>0</v>
      </c>
      <c r="AL559" s="22">
        <v>0</v>
      </c>
    </row>
    <row r="560" spans="1:38" ht="16.5" customHeight="1" x14ac:dyDescent="0.3">
      <c r="A560" s="21">
        <f>COUNTIF(FtbReward_Quest!$B:$B,$B560)+COUNTIF(FtbReward_Mode!$B:$B,$B560)+COUNTIF(FtbReward_Content!$B:$B,$B560)-1</f>
        <v>0</v>
      </c>
      <c r="B560" s="49">
        <f t="shared" si="25"/>
        <v>42011071</v>
      </c>
      <c r="C560" s="120">
        <v>4201107</v>
      </c>
      <c r="D560" s="49" t="s">
        <v>1879</v>
      </c>
      <c r="E560" s="49" t="s">
        <v>1935</v>
      </c>
      <c r="F560" s="120">
        <f>COUNTIF($C$8:$C560,$C560)</f>
        <v>1</v>
      </c>
      <c r="G560" s="49" t="b">
        <v>0</v>
      </c>
      <c r="H560" s="49">
        <v>0</v>
      </c>
      <c r="I560" s="129">
        <f>IFERROR(IF(H560=0,0,VLOOKUP(VLOOKUP(H560,#REF!,MATCH("strMailTitleID",#REF!,0),FALSE),#REF!,2,FALSE)),"ERROR")</f>
        <v>0</v>
      </c>
      <c r="J560" s="176">
        <v>0</v>
      </c>
      <c r="K560" s="129">
        <f>IFERROR(IF(J560=0,0,VLOOKUP(VLOOKUP(J560,#REF!,MATCH("strMailTitleID",#REF!,0),FALSE),#REF!,2,FALSE)),"ERROR")</f>
        <v>0</v>
      </c>
      <c r="L560" s="49">
        <f ca="1">IFERROR(VLOOKUP($B560,INDIRECT(VLOOKUP($E560,보상!$S:$AA,2,FALSE)),MATCH(L$6,INDIRECT(VLOOKUP($E560,보상!$S:$AA,3,FALSE)),0),FALSE),"ERROR")</f>
        <v>1050</v>
      </c>
      <c r="M560" s="49">
        <v>0</v>
      </c>
      <c r="N560" s="49">
        <v>0</v>
      </c>
      <c r="O560" s="49">
        <v>0</v>
      </c>
      <c r="P560" s="49" t="str">
        <f ca="1">IFERROR(VLOOKUP($B560,INDIRECT(VLOOKUP($E560,보상!$S:$AA,2,FALSE)),MATCH(P$6,INDIRECT(VLOOKUP($E560,보상!$S:$AA,3,FALSE)),0),FALSE),"ERROR")</f>
        <v>Gold</v>
      </c>
      <c r="Q560" s="49">
        <f ca="1">IFERROR(VLOOKUP($B560,INDIRECT(VLOOKUP($E560,보상!$S:$AA,2,FALSE)),MATCH(Q$6,INDIRECT(VLOOKUP($E560,보상!$S:$AA,3,FALSE)),0),FALSE),"ERROR")</f>
        <v>10500</v>
      </c>
      <c r="R560" s="49" t="b">
        <v>0</v>
      </c>
      <c r="S560" s="50" t="b">
        <v>0</v>
      </c>
      <c r="T560" s="50">
        <f ca="1">IFERROR(VLOOKUP($B560,INDIRECT(VLOOKUP($E560,보상!$S:$AA,2,FALSE)),MATCH(T$6,INDIRECT(VLOOKUP($E560,보상!$S:$AA,3,FALSE)),0),FALSE),"ERROR")</f>
        <v>154001</v>
      </c>
      <c r="U560" s="134" t="str">
        <f ca="1">IFERROR(IF(T560=0,0,VLOOKUP(SUBSTITUTE(VLOOKUP(T560,#REF!,MATCH("strItemName",#REF!,0),FALSE),"SUI_",""),#REF!,2,FALSE)),"ERROR")</f>
        <v>ERROR</v>
      </c>
      <c r="V560" s="177">
        <f t="shared" ca="1" si="24"/>
        <v>154001</v>
      </c>
      <c r="W560" s="134" t="str">
        <f ca="1">IFERROR(IF(V560=0,0,VLOOKUP(SUBSTITUTE(VLOOKUP(V560,#REF!,MATCH("strItemName",#REF!,0),FALSE),"SUI_",""),#REF!,2,FALSE)),"ERROR")</f>
        <v>ERROR</v>
      </c>
      <c r="X560" s="177">
        <f t="shared" ca="1" si="24"/>
        <v>154001</v>
      </c>
      <c r="Y560" s="134" t="str">
        <f ca="1">IFERROR(IF(X560=0,0,VLOOKUP(SUBSTITUTE(VLOOKUP(X560,#REF!,MATCH("strItemName",#REF!,0),FALSE),"SUI_",""),#REF!,2,FALSE)),"ERROR")</f>
        <v>ERROR</v>
      </c>
      <c r="Z560" s="177">
        <f t="shared" ca="1" si="24"/>
        <v>154001</v>
      </c>
      <c r="AA560" s="134" t="str">
        <f ca="1">IFERROR(IF(Z560=0,0,VLOOKUP(SUBSTITUTE(VLOOKUP(Z560,#REF!,MATCH("strItemName",#REF!,0),FALSE),"SUI_",""),#REF!,2,FALSE)),"ERROR")</f>
        <v>ERROR</v>
      </c>
      <c r="AB560" s="177">
        <f t="shared" ca="1" si="24"/>
        <v>154001</v>
      </c>
      <c r="AC560" s="134" t="str">
        <f ca="1">IFERROR(IF(AB560=0,0,VLOOKUP(SUBSTITUTE(VLOOKUP(AB560,#REF!,MATCH("strItemName",#REF!,0),FALSE),"SUI_",""),#REF!,2,FALSE)),"ERROR")</f>
        <v>ERROR</v>
      </c>
      <c r="AD560" s="88">
        <v>0</v>
      </c>
      <c r="AE560" s="134">
        <v>0</v>
      </c>
      <c r="AF560" s="49">
        <f ca="1">IFERROR(VLOOKUP($B560,INDIRECT(VLOOKUP($E560,보상!$S:$AA,2,FALSE)),MATCH(AF$6,INDIRECT(VLOOKUP($E560,보상!$S:$AA,3,FALSE)),0),FALSE),"ERROR")</f>
        <v>3</v>
      </c>
      <c r="AG560" s="22">
        <v>0</v>
      </c>
      <c r="AH560" s="22">
        <v>0</v>
      </c>
      <c r="AI560" s="22">
        <v>0</v>
      </c>
      <c r="AJ560" s="22" t="b">
        <v>0</v>
      </c>
      <c r="AK560" s="22">
        <v>0</v>
      </c>
      <c r="AL560" s="22">
        <v>0</v>
      </c>
    </row>
    <row r="561" spans="1:38" ht="16.5" customHeight="1" x14ac:dyDescent="0.3">
      <c r="A561" s="21">
        <f>COUNTIF(FtbReward_Quest!$B:$B,$B561)+COUNTIF(FtbReward_Mode!$B:$B,$B561)+COUNTIF(FtbReward_Content!$B:$B,$B561)-1</f>
        <v>0</v>
      </c>
      <c r="B561" s="49">
        <f t="shared" si="25"/>
        <v>42011081</v>
      </c>
      <c r="C561" s="120">
        <v>4201108</v>
      </c>
      <c r="D561" s="49" t="s">
        <v>1880</v>
      </c>
      <c r="E561" s="49" t="s">
        <v>1935</v>
      </c>
      <c r="F561" s="120">
        <f>COUNTIF($C$8:$C561,$C561)</f>
        <v>1</v>
      </c>
      <c r="G561" s="49" t="b">
        <v>0</v>
      </c>
      <c r="H561" s="49">
        <v>0</v>
      </c>
      <c r="I561" s="129">
        <f>IFERROR(IF(H561=0,0,VLOOKUP(VLOOKUP(H561,#REF!,MATCH("strMailTitleID",#REF!,0),FALSE),#REF!,2,FALSE)),"ERROR")</f>
        <v>0</v>
      </c>
      <c r="J561" s="176">
        <v>0</v>
      </c>
      <c r="K561" s="129">
        <f>IFERROR(IF(J561=0,0,VLOOKUP(VLOOKUP(J561,#REF!,MATCH("strMailTitleID",#REF!,0),FALSE),#REF!,2,FALSE)),"ERROR")</f>
        <v>0</v>
      </c>
      <c r="L561" s="49">
        <f ca="1">IFERROR(VLOOKUP($B561,INDIRECT(VLOOKUP($E561,보상!$S:$AA,2,FALSE)),MATCH(L$6,INDIRECT(VLOOKUP($E561,보상!$S:$AA,3,FALSE)),0),FALSE),"ERROR")</f>
        <v>1200</v>
      </c>
      <c r="M561" s="49">
        <v>0</v>
      </c>
      <c r="N561" s="49">
        <v>0</v>
      </c>
      <c r="O561" s="49">
        <v>0</v>
      </c>
      <c r="P561" s="49" t="str">
        <f ca="1">IFERROR(VLOOKUP($B561,INDIRECT(VLOOKUP($E561,보상!$S:$AA,2,FALSE)),MATCH(P$6,INDIRECT(VLOOKUP($E561,보상!$S:$AA,3,FALSE)),0),FALSE),"ERROR")</f>
        <v>Gold</v>
      </c>
      <c r="Q561" s="49">
        <f ca="1">IFERROR(VLOOKUP($B561,INDIRECT(VLOOKUP($E561,보상!$S:$AA,2,FALSE)),MATCH(Q$6,INDIRECT(VLOOKUP($E561,보상!$S:$AA,3,FALSE)),0),FALSE),"ERROR")</f>
        <v>12000</v>
      </c>
      <c r="R561" s="49" t="b">
        <v>0</v>
      </c>
      <c r="S561" s="50" t="b">
        <v>0</v>
      </c>
      <c r="T561" s="50">
        <f ca="1">IFERROR(VLOOKUP($B561,INDIRECT(VLOOKUP($E561,보상!$S:$AA,2,FALSE)),MATCH(T$6,INDIRECT(VLOOKUP($E561,보상!$S:$AA,3,FALSE)),0),FALSE),"ERROR")</f>
        <v>244001</v>
      </c>
      <c r="U561" s="134" t="str">
        <f ca="1">IFERROR(IF(T561=0,0,VLOOKUP(SUBSTITUTE(VLOOKUP(T561,#REF!,MATCH("strItemName",#REF!,0),FALSE),"SUI_",""),#REF!,2,FALSE)),"ERROR")</f>
        <v>ERROR</v>
      </c>
      <c r="V561" s="177">
        <f t="shared" ca="1" si="24"/>
        <v>244001</v>
      </c>
      <c r="W561" s="134" t="str">
        <f ca="1">IFERROR(IF(V561=0,0,VLOOKUP(SUBSTITUTE(VLOOKUP(V561,#REF!,MATCH("strItemName",#REF!,0),FALSE),"SUI_",""),#REF!,2,FALSE)),"ERROR")</f>
        <v>ERROR</v>
      </c>
      <c r="X561" s="177">
        <f t="shared" ca="1" si="24"/>
        <v>244001</v>
      </c>
      <c r="Y561" s="134" t="str">
        <f ca="1">IFERROR(IF(X561=0,0,VLOOKUP(SUBSTITUTE(VLOOKUP(X561,#REF!,MATCH("strItemName",#REF!,0),FALSE),"SUI_",""),#REF!,2,FALSE)),"ERROR")</f>
        <v>ERROR</v>
      </c>
      <c r="Z561" s="177">
        <f t="shared" ca="1" si="24"/>
        <v>244001</v>
      </c>
      <c r="AA561" s="134" t="str">
        <f ca="1">IFERROR(IF(Z561=0,0,VLOOKUP(SUBSTITUTE(VLOOKUP(Z561,#REF!,MATCH("strItemName",#REF!,0),FALSE),"SUI_",""),#REF!,2,FALSE)),"ERROR")</f>
        <v>ERROR</v>
      </c>
      <c r="AB561" s="177">
        <f t="shared" ca="1" si="24"/>
        <v>244001</v>
      </c>
      <c r="AC561" s="134" t="str">
        <f ca="1">IFERROR(IF(AB561=0,0,VLOOKUP(SUBSTITUTE(VLOOKUP(AB561,#REF!,MATCH("strItemName",#REF!,0),FALSE),"SUI_",""),#REF!,2,FALSE)),"ERROR")</f>
        <v>ERROR</v>
      </c>
      <c r="AD561" s="88">
        <v>0</v>
      </c>
      <c r="AE561" s="134">
        <v>0</v>
      </c>
      <c r="AF561" s="49">
        <f ca="1">IFERROR(VLOOKUP($B561,INDIRECT(VLOOKUP($E561,보상!$S:$AA,2,FALSE)),MATCH(AF$6,INDIRECT(VLOOKUP($E561,보상!$S:$AA,3,FALSE)),0),FALSE),"ERROR")</f>
        <v>3</v>
      </c>
      <c r="AG561" s="22">
        <v>0</v>
      </c>
      <c r="AH561" s="22">
        <v>0</v>
      </c>
      <c r="AI561" s="22">
        <v>0</v>
      </c>
      <c r="AJ561" s="22" t="b">
        <v>0</v>
      </c>
      <c r="AK561" s="22">
        <v>0</v>
      </c>
      <c r="AL561" s="22">
        <v>0</v>
      </c>
    </row>
    <row r="562" spans="1:38" ht="16.5" customHeight="1" x14ac:dyDescent="0.3">
      <c r="A562" s="21">
        <f>COUNTIF(FtbReward_Quest!$B:$B,$B562)+COUNTIF(FtbReward_Mode!$B:$B,$B562)+COUNTIF(FtbReward_Content!$B:$B,$B562)-1</f>
        <v>0</v>
      </c>
      <c r="B562" s="49">
        <f t="shared" si="25"/>
        <v>42011091</v>
      </c>
      <c r="C562" s="120">
        <v>4201109</v>
      </c>
      <c r="D562" s="49" t="s">
        <v>1880</v>
      </c>
      <c r="E562" s="49" t="s">
        <v>1935</v>
      </c>
      <c r="F562" s="120">
        <f>COUNTIF($C$8:$C562,$C562)</f>
        <v>1</v>
      </c>
      <c r="G562" s="49" t="b">
        <v>0</v>
      </c>
      <c r="H562" s="49">
        <v>0</v>
      </c>
      <c r="I562" s="129">
        <f>IFERROR(IF(H562=0,0,VLOOKUP(VLOOKUP(H562,#REF!,MATCH("strMailTitleID",#REF!,0),FALSE),#REF!,2,FALSE)),"ERROR")</f>
        <v>0</v>
      </c>
      <c r="J562" s="176">
        <v>0</v>
      </c>
      <c r="K562" s="129">
        <f>IFERROR(IF(J562=0,0,VLOOKUP(VLOOKUP(J562,#REF!,MATCH("strMailTitleID",#REF!,0),FALSE),#REF!,2,FALSE)),"ERROR")</f>
        <v>0</v>
      </c>
      <c r="L562" s="49">
        <f ca="1">IFERROR(VLOOKUP($B562,INDIRECT(VLOOKUP($E562,보상!$S:$AA,2,FALSE)),MATCH(L$6,INDIRECT(VLOOKUP($E562,보상!$S:$AA,3,FALSE)),0),FALSE),"ERROR")</f>
        <v>1350</v>
      </c>
      <c r="M562" s="49">
        <v>0</v>
      </c>
      <c r="N562" s="49">
        <v>0</v>
      </c>
      <c r="O562" s="49">
        <v>0</v>
      </c>
      <c r="P562" s="49" t="str">
        <f ca="1">IFERROR(VLOOKUP($B562,INDIRECT(VLOOKUP($E562,보상!$S:$AA,2,FALSE)),MATCH(P$6,INDIRECT(VLOOKUP($E562,보상!$S:$AA,3,FALSE)),0),FALSE),"ERROR")</f>
        <v>Gold</v>
      </c>
      <c r="Q562" s="49">
        <f ca="1">IFERROR(VLOOKUP($B562,INDIRECT(VLOOKUP($E562,보상!$S:$AA,2,FALSE)),MATCH(Q$6,INDIRECT(VLOOKUP($E562,보상!$S:$AA,3,FALSE)),0),FALSE),"ERROR")</f>
        <v>13500</v>
      </c>
      <c r="R562" s="49" t="b">
        <v>0</v>
      </c>
      <c r="S562" s="50" t="b">
        <v>0</v>
      </c>
      <c r="T562" s="50">
        <f ca="1">IFERROR(VLOOKUP($B562,INDIRECT(VLOOKUP($E562,보상!$S:$AA,2,FALSE)),MATCH(T$6,INDIRECT(VLOOKUP($E562,보상!$S:$AA,3,FALSE)),0),FALSE),"ERROR")</f>
        <v>244001</v>
      </c>
      <c r="U562" s="134" t="str">
        <f ca="1">IFERROR(IF(T562=0,0,VLOOKUP(SUBSTITUTE(VLOOKUP(T562,#REF!,MATCH("strItemName",#REF!,0),FALSE),"SUI_",""),#REF!,2,FALSE)),"ERROR")</f>
        <v>ERROR</v>
      </c>
      <c r="V562" s="177">
        <f t="shared" ca="1" si="24"/>
        <v>244001</v>
      </c>
      <c r="W562" s="134" t="str">
        <f ca="1">IFERROR(IF(V562=0,0,VLOOKUP(SUBSTITUTE(VLOOKUP(V562,#REF!,MATCH("strItemName",#REF!,0),FALSE),"SUI_",""),#REF!,2,FALSE)),"ERROR")</f>
        <v>ERROR</v>
      </c>
      <c r="X562" s="177">
        <f t="shared" ca="1" si="24"/>
        <v>244001</v>
      </c>
      <c r="Y562" s="134" t="str">
        <f ca="1">IFERROR(IF(X562=0,0,VLOOKUP(SUBSTITUTE(VLOOKUP(X562,#REF!,MATCH("strItemName",#REF!,0),FALSE),"SUI_",""),#REF!,2,FALSE)),"ERROR")</f>
        <v>ERROR</v>
      </c>
      <c r="Z562" s="177">
        <f t="shared" ca="1" si="24"/>
        <v>244001</v>
      </c>
      <c r="AA562" s="134" t="str">
        <f ca="1">IFERROR(IF(Z562=0,0,VLOOKUP(SUBSTITUTE(VLOOKUP(Z562,#REF!,MATCH("strItemName",#REF!,0),FALSE),"SUI_",""),#REF!,2,FALSE)),"ERROR")</f>
        <v>ERROR</v>
      </c>
      <c r="AB562" s="177">
        <f t="shared" ca="1" si="24"/>
        <v>244001</v>
      </c>
      <c r="AC562" s="134" t="str">
        <f ca="1">IFERROR(IF(AB562=0,0,VLOOKUP(SUBSTITUTE(VLOOKUP(AB562,#REF!,MATCH("strItemName",#REF!,0),FALSE),"SUI_",""),#REF!,2,FALSE)),"ERROR")</f>
        <v>ERROR</v>
      </c>
      <c r="AD562" s="88">
        <v>0</v>
      </c>
      <c r="AE562" s="134">
        <v>0</v>
      </c>
      <c r="AF562" s="49">
        <f ca="1">IFERROR(VLOOKUP($B562,INDIRECT(VLOOKUP($E562,보상!$S:$AA,2,FALSE)),MATCH(AF$6,INDIRECT(VLOOKUP($E562,보상!$S:$AA,3,FALSE)),0),FALSE),"ERROR")</f>
        <v>3</v>
      </c>
      <c r="AG562" s="22">
        <v>0</v>
      </c>
      <c r="AH562" s="22">
        <v>0</v>
      </c>
      <c r="AI562" s="22">
        <v>0</v>
      </c>
      <c r="AJ562" s="22" t="b">
        <v>0</v>
      </c>
      <c r="AK562" s="22">
        <v>0</v>
      </c>
      <c r="AL562" s="22">
        <v>0</v>
      </c>
    </row>
    <row r="563" spans="1:38" ht="16.5" customHeight="1" x14ac:dyDescent="0.3">
      <c r="A563" s="21">
        <f>COUNTIF(FtbReward_Quest!$B:$B,$B563)+COUNTIF(FtbReward_Mode!$B:$B,$B563)+COUNTIF(FtbReward_Content!$B:$B,$B563)-1</f>
        <v>0</v>
      </c>
      <c r="B563" s="49">
        <f t="shared" si="25"/>
        <v>42012011</v>
      </c>
      <c r="C563" s="120">
        <v>4201201</v>
      </c>
      <c r="D563" s="49" t="s">
        <v>1880</v>
      </c>
      <c r="E563" s="49" t="s">
        <v>1935</v>
      </c>
      <c r="F563" s="120">
        <f>COUNTIF($C$8:$C563,$C563)</f>
        <v>1</v>
      </c>
      <c r="G563" s="49" t="b">
        <v>0</v>
      </c>
      <c r="H563" s="49">
        <v>0</v>
      </c>
      <c r="I563" s="129">
        <f>IFERROR(IF(H563=0,0,VLOOKUP(VLOOKUP(H563,#REF!,MATCH("strMailTitleID",#REF!,0),FALSE),#REF!,2,FALSE)),"ERROR")</f>
        <v>0</v>
      </c>
      <c r="J563" s="176">
        <v>0</v>
      </c>
      <c r="K563" s="129">
        <f>IFERROR(IF(J563=0,0,VLOOKUP(VLOOKUP(J563,#REF!,MATCH("strMailTitleID",#REF!,0),FALSE),#REF!,2,FALSE)),"ERROR")</f>
        <v>0</v>
      </c>
      <c r="L563" s="49">
        <f ca="1">IFERROR(VLOOKUP($B563,INDIRECT(VLOOKUP($E563,보상!$S:$AA,2,FALSE)),MATCH(L$6,INDIRECT(VLOOKUP($E563,보상!$S:$AA,3,FALSE)),0),FALSE),"ERROR")</f>
        <v>150</v>
      </c>
      <c r="M563" s="49">
        <v>0</v>
      </c>
      <c r="N563" s="49">
        <v>0</v>
      </c>
      <c r="O563" s="49">
        <v>0</v>
      </c>
      <c r="P563" s="49" t="str">
        <f ca="1">IFERROR(VLOOKUP($B563,INDIRECT(VLOOKUP($E563,보상!$S:$AA,2,FALSE)),MATCH(P$6,INDIRECT(VLOOKUP($E563,보상!$S:$AA,3,FALSE)),0),FALSE),"ERROR")</f>
        <v>Gold</v>
      </c>
      <c r="Q563" s="49">
        <f ca="1">IFERROR(VLOOKUP($B563,INDIRECT(VLOOKUP($E563,보상!$S:$AA,2,FALSE)),MATCH(Q$6,INDIRECT(VLOOKUP($E563,보상!$S:$AA,3,FALSE)),0),FALSE),"ERROR")</f>
        <v>1500</v>
      </c>
      <c r="R563" s="49" t="b">
        <v>0</v>
      </c>
      <c r="S563" s="50" t="b">
        <v>0</v>
      </c>
      <c r="T563" s="50">
        <f ca="1">IFERROR(VLOOKUP($B563,INDIRECT(VLOOKUP($E563,보상!$S:$AA,2,FALSE)),MATCH(T$6,INDIRECT(VLOOKUP($E563,보상!$S:$AA,3,FALSE)),0),FALSE),"ERROR")</f>
        <v>3160001</v>
      </c>
      <c r="U563" s="134" t="str">
        <f ca="1">IFERROR(IF(T563=0,0,VLOOKUP(SUBSTITUTE(VLOOKUP(T563,#REF!,MATCH("strItemName",#REF!,0),FALSE),"SUI_",""),#REF!,2,FALSE)),"ERROR")</f>
        <v>ERROR</v>
      </c>
      <c r="V563" s="177">
        <f t="shared" ca="1" si="24"/>
        <v>3160001</v>
      </c>
      <c r="W563" s="134" t="str">
        <f ca="1">IFERROR(IF(V563=0,0,VLOOKUP(SUBSTITUTE(VLOOKUP(V563,#REF!,MATCH("strItemName",#REF!,0),FALSE),"SUI_",""),#REF!,2,FALSE)),"ERROR")</f>
        <v>ERROR</v>
      </c>
      <c r="X563" s="177">
        <f t="shared" ca="1" si="24"/>
        <v>3160001</v>
      </c>
      <c r="Y563" s="134" t="str">
        <f ca="1">IFERROR(IF(X563=0,0,VLOOKUP(SUBSTITUTE(VLOOKUP(X563,#REF!,MATCH("strItemName",#REF!,0),FALSE),"SUI_",""),#REF!,2,FALSE)),"ERROR")</f>
        <v>ERROR</v>
      </c>
      <c r="Z563" s="177">
        <f t="shared" ca="1" si="24"/>
        <v>3160001</v>
      </c>
      <c r="AA563" s="134" t="str">
        <f ca="1">IFERROR(IF(Z563=0,0,VLOOKUP(SUBSTITUTE(VLOOKUP(Z563,#REF!,MATCH("strItemName",#REF!,0),FALSE),"SUI_",""),#REF!,2,FALSE)),"ERROR")</f>
        <v>ERROR</v>
      </c>
      <c r="AB563" s="177">
        <f t="shared" ca="1" si="24"/>
        <v>3160001</v>
      </c>
      <c r="AC563" s="134" t="str">
        <f ca="1">IFERROR(IF(AB563=0,0,VLOOKUP(SUBSTITUTE(VLOOKUP(AB563,#REF!,MATCH("strItemName",#REF!,0),FALSE),"SUI_",""),#REF!,2,FALSE)),"ERROR")</f>
        <v>ERROR</v>
      </c>
      <c r="AD563" s="88">
        <v>0</v>
      </c>
      <c r="AE563" s="134">
        <v>0</v>
      </c>
      <c r="AF563" s="49">
        <f ca="1">IFERROR(VLOOKUP($B563,INDIRECT(VLOOKUP($E563,보상!$S:$AA,2,FALSE)),MATCH(AF$6,INDIRECT(VLOOKUP($E563,보상!$S:$AA,3,FALSE)),0),FALSE),"ERROR")</f>
        <v>15</v>
      </c>
      <c r="AG563" s="22">
        <v>0</v>
      </c>
      <c r="AH563" s="22">
        <v>0</v>
      </c>
      <c r="AI563" s="22">
        <v>0</v>
      </c>
      <c r="AJ563" s="22" t="b">
        <v>0</v>
      </c>
      <c r="AK563" s="22">
        <v>0</v>
      </c>
      <c r="AL563" s="22">
        <v>0</v>
      </c>
    </row>
    <row r="564" spans="1:38" ht="16.5" customHeight="1" x14ac:dyDescent="0.3">
      <c r="A564" s="21">
        <f>COUNTIF(FtbReward_Quest!$B:$B,$B564)+COUNTIF(FtbReward_Mode!$B:$B,$B564)+COUNTIF(FtbReward_Content!$B:$B,$B564)-1</f>
        <v>0</v>
      </c>
      <c r="B564" s="49">
        <f t="shared" si="25"/>
        <v>42012021</v>
      </c>
      <c r="C564" s="120">
        <v>4201202</v>
      </c>
      <c r="D564" s="49" t="s">
        <v>1880</v>
      </c>
      <c r="E564" s="49" t="s">
        <v>1935</v>
      </c>
      <c r="F564" s="120">
        <f>COUNTIF($C$8:$C564,$C564)</f>
        <v>1</v>
      </c>
      <c r="G564" s="49" t="b">
        <v>0</v>
      </c>
      <c r="H564" s="49">
        <v>0</v>
      </c>
      <c r="I564" s="129">
        <f>IFERROR(IF(H564=0,0,VLOOKUP(VLOOKUP(H564,#REF!,MATCH("strMailTitleID",#REF!,0),FALSE),#REF!,2,FALSE)),"ERROR")</f>
        <v>0</v>
      </c>
      <c r="J564" s="176">
        <v>0</v>
      </c>
      <c r="K564" s="129">
        <f>IFERROR(IF(J564=0,0,VLOOKUP(VLOOKUP(J564,#REF!,MATCH("strMailTitleID",#REF!,0),FALSE),#REF!,2,FALSE)),"ERROR")</f>
        <v>0</v>
      </c>
      <c r="L564" s="49">
        <f ca="1">IFERROR(VLOOKUP($B564,INDIRECT(VLOOKUP($E564,보상!$S:$AA,2,FALSE)),MATCH(L$6,INDIRECT(VLOOKUP($E564,보상!$S:$AA,3,FALSE)),0),FALSE),"ERROR")</f>
        <v>300</v>
      </c>
      <c r="M564" s="49">
        <v>0</v>
      </c>
      <c r="N564" s="49">
        <v>0</v>
      </c>
      <c r="O564" s="49">
        <v>0</v>
      </c>
      <c r="P564" s="49" t="str">
        <f ca="1">IFERROR(VLOOKUP($B564,INDIRECT(VLOOKUP($E564,보상!$S:$AA,2,FALSE)),MATCH(P$6,INDIRECT(VLOOKUP($E564,보상!$S:$AA,3,FALSE)),0),FALSE),"ERROR")</f>
        <v>Gold</v>
      </c>
      <c r="Q564" s="49">
        <f ca="1">IFERROR(VLOOKUP($B564,INDIRECT(VLOOKUP($E564,보상!$S:$AA,2,FALSE)),MATCH(Q$6,INDIRECT(VLOOKUP($E564,보상!$S:$AA,3,FALSE)),0),FALSE),"ERROR")</f>
        <v>3000</v>
      </c>
      <c r="R564" s="49" t="b">
        <v>0</v>
      </c>
      <c r="S564" s="50" t="b">
        <v>0</v>
      </c>
      <c r="T564" s="50">
        <f ca="1">IFERROR(VLOOKUP($B564,INDIRECT(VLOOKUP($E564,보상!$S:$AA,2,FALSE)),MATCH(T$6,INDIRECT(VLOOKUP($E564,보상!$S:$AA,3,FALSE)),0),FALSE),"ERROR")</f>
        <v>3160001</v>
      </c>
      <c r="U564" s="134" t="str">
        <f ca="1">IFERROR(IF(T564=0,0,VLOOKUP(SUBSTITUTE(VLOOKUP(T564,#REF!,MATCH("strItemName",#REF!,0),FALSE),"SUI_",""),#REF!,2,FALSE)),"ERROR")</f>
        <v>ERROR</v>
      </c>
      <c r="V564" s="177">
        <f t="shared" ca="1" si="24"/>
        <v>3160001</v>
      </c>
      <c r="W564" s="134" t="str">
        <f ca="1">IFERROR(IF(V564=0,0,VLOOKUP(SUBSTITUTE(VLOOKUP(V564,#REF!,MATCH("strItemName",#REF!,0),FALSE),"SUI_",""),#REF!,2,FALSE)),"ERROR")</f>
        <v>ERROR</v>
      </c>
      <c r="X564" s="177">
        <f t="shared" ca="1" si="24"/>
        <v>3160001</v>
      </c>
      <c r="Y564" s="134" t="str">
        <f ca="1">IFERROR(IF(X564=0,0,VLOOKUP(SUBSTITUTE(VLOOKUP(X564,#REF!,MATCH("strItemName",#REF!,0),FALSE),"SUI_",""),#REF!,2,FALSE)),"ERROR")</f>
        <v>ERROR</v>
      </c>
      <c r="Z564" s="177">
        <f t="shared" ca="1" si="24"/>
        <v>3160001</v>
      </c>
      <c r="AA564" s="134" t="str">
        <f ca="1">IFERROR(IF(Z564=0,0,VLOOKUP(SUBSTITUTE(VLOOKUP(Z564,#REF!,MATCH("strItemName",#REF!,0),FALSE),"SUI_",""),#REF!,2,FALSE)),"ERROR")</f>
        <v>ERROR</v>
      </c>
      <c r="AB564" s="177">
        <f t="shared" ca="1" si="24"/>
        <v>3160001</v>
      </c>
      <c r="AC564" s="134" t="str">
        <f ca="1">IFERROR(IF(AB564=0,0,VLOOKUP(SUBSTITUTE(VLOOKUP(AB564,#REF!,MATCH("strItemName",#REF!,0),FALSE),"SUI_",""),#REF!,2,FALSE)),"ERROR")</f>
        <v>ERROR</v>
      </c>
      <c r="AD564" s="88">
        <v>0</v>
      </c>
      <c r="AE564" s="134">
        <v>0</v>
      </c>
      <c r="AF564" s="49">
        <f ca="1">IFERROR(VLOOKUP($B564,INDIRECT(VLOOKUP($E564,보상!$S:$AA,2,FALSE)),MATCH(AF$6,INDIRECT(VLOOKUP($E564,보상!$S:$AA,3,FALSE)),0),FALSE),"ERROR")</f>
        <v>30</v>
      </c>
      <c r="AG564" s="22">
        <v>0</v>
      </c>
      <c r="AH564" s="22">
        <v>0</v>
      </c>
      <c r="AI564" s="22">
        <v>0</v>
      </c>
      <c r="AJ564" s="22" t="b">
        <v>0</v>
      </c>
      <c r="AK564" s="22">
        <v>0</v>
      </c>
      <c r="AL564" s="22">
        <v>0</v>
      </c>
    </row>
    <row r="565" spans="1:38" ht="16.5" customHeight="1" x14ac:dyDescent="0.3">
      <c r="A565" s="21">
        <f>COUNTIF(FtbReward_Quest!$B:$B,$B565)+COUNTIF(FtbReward_Mode!$B:$B,$B565)+COUNTIF(FtbReward_Content!$B:$B,$B565)-1</f>
        <v>0</v>
      </c>
      <c r="B565" s="49">
        <f t="shared" si="25"/>
        <v>42012031</v>
      </c>
      <c r="C565" s="120">
        <v>4201203</v>
      </c>
      <c r="D565" s="49" t="s">
        <v>1880</v>
      </c>
      <c r="E565" s="49" t="s">
        <v>1935</v>
      </c>
      <c r="F565" s="120">
        <f>COUNTIF($C$8:$C565,$C565)</f>
        <v>1</v>
      </c>
      <c r="G565" s="49" t="b">
        <v>0</v>
      </c>
      <c r="H565" s="49">
        <v>0</v>
      </c>
      <c r="I565" s="129">
        <f>IFERROR(IF(H565=0,0,VLOOKUP(VLOOKUP(H565,#REF!,MATCH("strMailTitleID",#REF!,0),FALSE),#REF!,2,FALSE)),"ERROR")</f>
        <v>0</v>
      </c>
      <c r="J565" s="176">
        <v>0</v>
      </c>
      <c r="K565" s="129">
        <f>IFERROR(IF(J565=0,0,VLOOKUP(VLOOKUP(J565,#REF!,MATCH("strMailTitleID",#REF!,0),FALSE),#REF!,2,FALSE)),"ERROR")</f>
        <v>0</v>
      </c>
      <c r="L565" s="49">
        <f ca="1">IFERROR(VLOOKUP($B565,INDIRECT(VLOOKUP($E565,보상!$S:$AA,2,FALSE)),MATCH(L$6,INDIRECT(VLOOKUP($E565,보상!$S:$AA,3,FALSE)),0),FALSE),"ERROR")</f>
        <v>450</v>
      </c>
      <c r="M565" s="49">
        <v>0</v>
      </c>
      <c r="N565" s="49">
        <v>0</v>
      </c>
      <c r="O565" s="49">
        <v>0</v>
      </c>
      <c r="P565" s="49" t="str">
        <f ca="1">IFERROR(VLOOKUP($B565,INDIRECT(VLOOKUP($E565,보상!$S:$AA,2,FALSE)),MATCH(P$6,INDIRECT(VLOOKUP($E565,보상!$S:$AA,3,FALSE)),0),FALSE),"ERROR")</f>
        <v>Gold</v>
      </c>
      <c r="Q565" s="49">
        <f ca="1">IFERROR(VLOOKUP($B565,INDIRECT(VLOOKUP($E565,보상!$S:$AA,2,FALSE)),MATCH(Q$6,INDIRECT(VLOOKUP($E565,보상!$S:$AA,3,FALSE)),0),FALSE),"ERROR")</f>
        <v>4500</v>
      </c>
      <c r="R565" s="49" t="b">
        <v>0</v>
      </c>
      <c r="S565" s="50" t="b">
        <v>0</v>
      </c>
      <c r="T565" s="50">
        <f ca="1">IFERROR(VLOOKUP($B565,INDIRECT(VLOOKUP($E565,보상!$S:$AA,2,FALSE)),MATCH(T$6,INDIRECT(VLOOKUP($E565,보상!$S:$AA,3,FALSE)),0),FALSE),"ERROR")</f>
        <v>3160001</v>
      </c>
      <c r="U565" s="134" t="str">
        <f ca="1">IFERROR(IF(T565=0,0,VLOOKUP(SUBSTITUTE(VLOOKUP(T565,#REF!,MATCH("strItemName",#REF!,0),FALSE),"SUI_",""),#REF!,2,FALSE)),"ERROR")</f>
        <v>ERROR</v>
      </c>
      <c r="V565" s="177">
        <f t="shared" ca="1" si="24"/>
        <v>3160001</v>
      </c>
      <c r="W565" s="134" t="str">
        <f ca="1">IFERROR(IF(V565=0,0,VLOOKUP(SUBSTITUTE(VLOOKUP(V565,#REF!,MATCH("strItemName",#REF!,0),FALSE),"SUI_",""),#REF!,2,FALSE)),"ERROR")</f>
        <v>ERROR</v>
      </c>
      <c r="X565" s="177">
        <f t="shared" ca="1" si="24"/>
        <v>3160001</v>
      </c>
      <c r="Y565" s="134" t="str">
        <f ca="1">IFERROR(IF(X565=0,0,VLOOKUP(SUBSTITUTE(VLOOKUP(X565,#REF!,MATCH("strItemName",#REF!,0),FALSE),"SUI_",""),#REF!,2,FALSE)),"ERROR")</f>
        <v>ERROR</v>
      </c>
      <c r="Z565" s="177">
        <f t="shared" ca="1" si="24"/>
        <v>3160001</v>
      </c>
      <c r="AA565" s="134" t="str">
        <f ca="1">IFERROR(IF(Z565=0,0,VLOOKUP(SUBSTITUTE(VLOOKUP(Z565,#REF!,MATCH("strItemName",#REF!,0),FALSE),"SUI_",""),#REF!,2,FALSE)),"ERROR")</f>
        <v>ERROR</v>
      </c>
      <c r="AB565" s="177">
        <f t="shared" ca="1" si="24"/>
        <v>3160001</v>
      </c>
      <c r="AC565" s="134" t="str">
        <f ca="1">IFERROR(IF(AB565=0,0,VLOOKUP(SUBSTITUTE(VLOOKUP(AB565,#REF!,MATCH("strItemName",#REF!,0),FALSE),"SUI_",""),#REF!,2,FALSE)),"ERROR")</f>
        <v>ERROR</v>
      </c>
      <c r="AD565" s="88">
        <v>0</v>
      </c>
      <c r="AE565" s="134">
        <v>0</v>
      </c>
      <c r="AF565" s="49">
        <f ca="1">IFERROR(VLOOKUP($B565,INDIRECT(VLOOKUP($E565,보상!$S:$AA,2,FALSE)),MATCH(AF$6,INDIRECT(VLOOKUP($E565,보상!$S:$AA,3,FALSE)),0),FALSE),"ERROR")</f>
        <v>45</v>
      </c>
      <c r="AG565" s="22">
        <v>0</v>
      </c>
      <c r="AH565" s="22">
        <v>0</v>
      </c>
      <c r="AI565" s="22">
        <v>0</v>
      </c>
      <c r="AJ565" s="22" t="b">
        <v>0</v>
      </c>
      <c r="AK565" s="22">
        <v>0</v>
      </c>
      <c r="AL565" s="22">
        <v>0</v>
      </c>
    </row>
    <row r="566" spans="1:38" ht="16.5" customHeight="1" x14ac:dyDescent="0.3">
      <c r="A566" s="21">
        <f>COUNTIF(FtbReward_Quest!$B:$B,$B566)+COUNTIF(FtbReward_Mode!$B:$B,$B566)+COUNTIF(FtbReward_Content!$B:$B,$B566)-1</f>
        <v>0</v>
      </c>
      <c r="B566" s="49">
        <f t="shared" si="25"/>
        <v>42012041</v>
      </c>
      <c r="C566" s="120">
        <v>4201204</v>
      </c>
      <c r="D566" s="49" t="s">
        <v>1880</v>
      </c>
      <c r="E566" s="49" t="s">
        <v>1935</v>
      </c>
      <c r="F566" s="120">
        <f>COUNTIF($C$8:$C566,$C566)</f>
        <v>1</v>
      </c>
      <c r="G566" s="49" t="b">
        <v>0</v>
      </c>
      <c r="H566" s="49">
        <v>0</v>
      </c>
      <c r="I566" s="129">
        <f>IFERROR(IF(H566=0,0,VLOOKUP(VLOOKUP(H566,#REF!,MATCH("strMailTitleID",#REF!,0),FALSE),#REF!,2,FALSE)),"ERROR")</f>
        <v>0</v>
      </c>
      <c r="J566" s="176">
        <v>0</v>
      </c>
      <c r="K566" s="129">
        <f>IFERROR(IF(J566=0,0,VLOOKUP(VLOOKUP(J566,#REF!,MATCH("strMailTitleID",#REF!,0),FALSE),#REF!,2,FALSE)),"ERROR")</f>
        <v>0</v>
      </c>
      <c r="L566" s="49">
        <f ca="1">IFERROR(VLOOKUP($B566,INDIRECT(VLOOKUP($E566,보상!$S:$AA,2,FALSE)),MATCH(L$6,INDIRECT(VLOOKUP($E566,보상!$S:$AA,3,FALSE)),0),FALSE),"ERROR")</f>
        <v>600</v>
      </c>
      <c r="M566" s="49">
        <v>0</v>
      </c>
      <c r="N566" s="49">
        <v>0</v>
      </c>
      <c r="O566" s="49">
        <v>0</v>
      </c>
      <c r="P566" s="49" t="str">
        <f ca="1">IFERROR(VLOOKUP($B566,INDIRECT(VLOOKUP($E566,보상!$S:$AA,2,FALSE)),MATCH(P$6,INDIRECT(VLOOKUP($E566,보상!$S:$AA,3,FALSE)),0),FALSE),"ERROR")</f>
        <v>Gold</v>
      </c>
      <c r="Q566" s="49">
        <f ca="1">IFERROR(VLOOKUP($B566,INDIRECT(VLOOKUP($E566,보상!$S:$AA,2,FALSE)),MATCH(Q$6,INDIRECT(VLOOKUP($E566,보상!$S:$AA,3,FALSE)),0),FALSE),"ERROR")</f>
        <v>6000</v>
      </c>
      <c r="R566" s="49" t="b">
        <v>0</v>
      </c>
      <c r="S566" s="50" t="b">
        <v>0</v>
      </c>
      <c r="T566" s="50">
        <f ca="1">IFERROR(VLOOKUP($B566,INDIRECT(VLOOKUP($E566,보상!$S:$AA,2,FALSE)),MATCH(T$6,INDIRECT(VLOOKUP($E566,보상!$S:$AA,3,FALSE)),0),FALSE),"ERROR")</f>
        <v>3160001</v>
      </c>
      <c r="U566" s="134" t="str">
        <f ca="1">IFERROR(IF(T566=0,0,VLOOKUP(SUBSTITUTE(VLOOKUP(T566,#REF!,MATCH("strItemName",#REF!,0),FALSE),"SUI_",""),#REF!,2,FALSE)),"ERROR")</f>
        <v>ERROR</v>
      </c>
      <c r="V566" s="177">
        <f t="shared" ca="1" si="24"/>
        <v>3160001</v>
      </c>
      <c r="W566" s="134" t="str">
        <f ca="1">IFERROR(IF(V566=0,0,VLOOKUP(SUBSTITUTE(VLOOKUP(V566,#REF!,MATCH("strItemName",#REF!,0),FALSE),"SUI_",""),#REF!,2,FALSE)),"ERROR")</f>
        <v>ERROR</v>
      </c>
      <c r="X566" s="177">
        <f t="shared" ca="1" si="24"/>
        <v>3160001</v>
      </c>
      <c r="Y566" s="134" t="str">
        <f ca="1">IFERROR(IF(X566=0,0,VLOOKUP(SUBSTITUTE(VLOOKUP(X566,#REF!,MATCH("strItemName",#REF!,0),FALSE),"SUI_",""),#REF!,2,FALSE)),"ERROR")</f>
        <v>ERROR</v>
      </c>
      <c r="Z566" s="177">
        <f t="shared" ca="1" si="24"/>
        <v>3160001</v>
      </c>
      <c r="AA566" s="134" t="str">
        <f ca="1">IFERROR(IF(Z566=0,0,VLOOKUP(SUBSTITUTE(VLOOKUP(Z566,#REF!,MATCH("strItemName",#REF!,0),FALSE),"SUI_",""),#REF!,2,FALSE)),"ERROR")</f>
        <v>ERROR</v>
      </c>
      <c r="AB566" s="177">
        <f t="shared" ca="1" si="24"/>
        <v>3160001</v>
      </c>
      <c r="AC566" s="134" t="str">
        <f ca="1">IFERROR(IF(AB566=0,0,VLOOKUP(SUBSTITUTE(VLOOKUP(AB566,#REF!,MATCH("strItemName",#REF!,0),FALSE),"SUI_",""),#REF!,2,FALSE)),"ERROR")</f>
        <v>ERROR</v>
      </c>
      <c r="AD566" s="88">
        <v>0</v>
      </c>
      <c r="AE566" s="134">
        <v>0</v>
      </c>
      <c r="AF566" s="49">
        <f ca="1">IFERROR(VLOOKUP($B566,INDIRECT(VLOOKUP($E566,보상!$S:$AA,2,FALSE)),MATCH(AF$6,INDIRECT(VLOOKUP($E566,보상!$S:$AA,3,FALSE)),0),FALSE),"ERROR")</f>
        <v>50</v>
      </c>
      <c r="AG566" s="22">
        <v>0</v>
      </c>
      <c r="AH566" s="22">
        <v>0</v>
      </c>
      <c r="AI566" s="22">
        <v>0</v>
      </c>
      <c r="AJ566" s="22" t="b">
        <v>0</v>
      </c>
      <c r="AK566" s="22">
        <v>0</v>
      </c>
      <c r="AL566" s="22">
        <v>0</v>
      </c>
    </row>
    <row r="567" spans="1:38" ht="16.5" customHeight="1" x14ac:dyDescent="0.3">
      <c r="A567" s="21">
        <f>COUNTIF(FtbReward_Quest!$B:$B,$B567)+COUNTIF(FtbReward_Mode!$B:$B,$B567)+COUNTIF(FtbReward_Content!$B:$B,$B567)-1</f>
        <v>0</v>
      </c>
      <c r="B567" s="49">
        <f t="shared" si="25"/>
        <v>42012051</v>
      </c>
      <c r="C567" s="120">
        <v>4201205</v>
      </c>
      <c r="D567" s="49" t="s">
        <v>1880</v>
      </c>
      <c r="E567" s="49" t="s">
        <v>1935</v>
      </c>
      <c r="F567" s="120">
        <f>COUNTIF($C$8:$C567,$C567)</f>
        <v>1</v>
      </c>
      <c r="G567" s="49" t="b">
        <v>0</v>
      </c>
      <c r="H567" s="49">
        <v>0</v>
      </c>
      <c r="I567" s="129">
        <f>IFERROR(IF(H567=0,0,VLOOKUP(VLOOKUP(H567,#REF!,MATCH("strMailTitleID",#REF!,0),FALSE),#REF!,2,FALSE)),"ERROR")</f>
        <v>0</v>
      </c>
      <c r="J567" s="176">
        <v>0</v>
      </c>
      <c r="K567" s="129">
        <f>IFERROR(IF(J567=0,0,VLOOKUP(VLOOKUP(J567,#REF!,MATCH("strMailTitleID",#REF!,0),FALSE),#REF!,2,FALSE)),"ERROR")</f>
        <v>0</v>
      </c>
      <c r="L567" s="49">
        <f ca="1">IFERROR(VLOOKUP($B567,INDIRECT(VLOOKUP($E567,보상!$S:$AA,2,FALSE)),MATCH(L$6,INDIRECT(VLOOKUP($E567,보상!$S:$AA,3,FALSE)),0),FALSE),"ERROR")</f>
        <v>750</v>
      </c>
      <c r="M567" s="49">
        <v>0</v>
      </c>
      <c r="N567" s="49">
        <v>0</v>
      </c>
      <c r="O567" s="49">
        <v>0</v>
      </c>
      <c r="P567" s="49" t="str">
        <f ca="1">IFERROR(VLOOKUP($B567,INDIRECT(VLOOKUP($E567,보상!$S:$AA,2,FALSE)),MATCH(P$6,INDIRECT(VLOOKUP($E567,보상!$S:$AA,3,FALSE)),0),FALSE),"ERROR")</f>
        <v>Gold</v>
      </c>
      <c r="Q567" s="49">
        <f ca="1">IFERROR(VLOOKUP($B567,INDIRECT(VLOOKUP($E567,보상!$S:$AA,2,FALSE)),MATCH(Q$6,INDIRECT(VLOOKUP($E567,보상!$S:$AA,3,FALSE)),0),FALSE),"ERROR")</f>
        <v>7500</v>
      </c>
      <c r="R567" s="49" t="b">
        <v>0</v>
      </c>
      <c r="S567" s="50" t="b">
        <v>0</v>
      </c>
      <c r="T567" s="50">
        <f ca="1">IFERROR(VLOOKUP($B567,INDIRECT(VLOOKUP($E567,보상!$S:$AA,2,FALSE)),MATCH(T$6,INDIRECT(VLOOKUP($E567,보상!$S:$AA,3,FALSE)),0),FALSE),"ERROR")</f>
        <v>3160001</v>
      </c>
      <c r="U567" s="134" t="str">
        <f ca="1">IFERROR(IF(T567=0,0,VLOOKUP(SUBSTITUTE(VLOOKUP(T567,#REF!,MATCH("strItemName",#REF!,0),FALSE),"SUI_",""),#REF!,2,FALSE)),"ERROR")</f>
        <v>ERROR</v>
      </c>
      <c r="V567" s="177">
        <f t="shared" ca="1" si="24"/>
        <v>3160001</v>
      </c>
      <c r="W567" s="134" t="str">
        <f ca="1">IFERROR(IF(V567=0,0,VLOOKUP(SUBSTITUTE(VLOOKUP(V567,#REF!,MATCH("strItemName",#REF!,0),FALSE),"SUI_",""),#REF!,2,FALSE)),"ERROR")</f>
        <v>ERROR</v>
      </c>
      <c r="X567" s="177">
        <f t="shared" ca="1" si="24"/>
        <v>3160001</v>
      </c>
      <c r="Y567" s="134" t="str">
        <f ca="1">IFERROR(IF(X567=0,0,VLOOKUP(SUBSTITUTE(VLOOKUP(X567,#REF!,MATCH("strItemName",#REF!,0),FALSE),"SUI_",""),#REF!,2,FALSE)),"ERROR")</f>
        <v>ERROR</v>
      </c>
      <c r="Z567" s="177">
        <f t="shared" ca="1" si="24"/>
        <v>3160001</v>
      </c>
      <c r="AA567" s="134" t="str">
        <f ca="1">IFERROR(IF(Z567=0,0,VLOOKUP(SUBSTITUTE(VLOOKUP(Z567,#REF!,MATCH("strItemName",#REF!,0),FALSE),"SUI_",""),#REF!,2,FALSE)),"ERROR")</f>
        <v>ERROR</v>
      </c>
      <c r="AB567" s="177">
        <f t="shared" ca="1" si="24"/>
        <v>3160001</v>
      </c>
      <c r="AC567" s="134" t="str">
        <f ca="1">IFERROR(IF(AB567=0,0,VLOOKUP(SUBSTITUTE(VLOOKUP(AB567,#REF!,MATCH("strItemName",#REF!,0),FALSE),"SUI_",""),#REF!,2,FALSE)),"ERROR")</f>
        <v>ERROR</v>
      </c>
      <c r="AD567" s="88">
        <v>0</v>
      </c>
      <c r="AE567" s="134">
        <v>0</v>
      </c>
      <c r="AF567" s="49">
        <f ca="1">IFERROR(VLOOKUP($B567,INDIRECT(VLOOKUP($E567,보상!$S:$AA,2,FALSE)),MATCH(AF$6,INDIRECT(VLOOKUP($E567,보상!$S:$AA,3,FALSE)),0),FALSE),"ERROR")</f>
        <v>65</v>
      </c>
      <c r="AG567" s="22">
        <v>0</v>
      </c>
      <c r="AH567" s="22">
        <v>0</v>
      </c>
      <c r="AI567" s="22">
        <v>0</v>
      </c>
      <c r="AJ567" s="22" t="b">
        <v>0</v>
      </c>
      <c r="AK567" s="22">
        <v>0</v>
      </c>
      <c r="AL567" s="22">
        <v>0</v>
      </c>
    </row>
    <row r="568" spans="1:38" ht="16.5" customHeight="1" x14ac:dyDescent="0.3">
      <c r="A568" s="21">
        <f>COUNTIF(FtbReward_Quest!$B:$B,$B568)+COUNTIF(FtbReward_Mode!$B:$B,$B568)+COUNTIF(FtbReward_Content!$B:$B,$B568)-1</f>
        <v>0</v>
      </c>
      <c r="B568" s="49">
        <f t="shared" si="25"/>
        <v>42013011</v>
      </c>
      <c r="C568" s="120">
        <v>4201301</v>
      </c>
      <c r="D568" s="49" t="s">
        <v>1880</v>
      </c>
      <c r="E568" s="49" t="s">
        <v>1935</v>
      </c>
      <c r="F568" s="120">
        <f>COUNTIF($C$8:$C568,$C568)</f>
        <v>1</v>
      </c>
      <c r="G568" s="49" t="b">
        <v>0</v>
      </c>
      <c r="H568" s="49">
        <v>0</v>
      </c>
      <c r="I568" s="129">
        <f>IFERROR(IF(H568=0,0,VLOOKUP(VLOOKUP(H568,#REF!,MATCH("strMailTitleID",#REF!,0),FALSE),#REF!,2,FALSE)),"ERROR")</f>
        <v>0</v>
      </c>
      <c r="J568" s="176">
        <v>0</v>
      </c>
      <c r="K568" s="129">
        <f>IFERROR(IF(J568=0,0,VLOOKUP(VLOOKUP(J568,#REF!,MATCH("strMailTitleID",#REF!,0),FALSE),#REF!,2,FALSE)),"ERROR")</f>
        <v>0</v>
      </c>
      <c r="L568" s="49">
        <f ca="1">IFERROR(VLOOKUP($B568,INDIRECT(VLOOKUP($E568,보상!$S:$AA,2,FALSE)),MATCH(L$6,INDIRECT(VLOOKUP($E568,보상!$S:$AA,3,FALSE)),0),FALSE),"ERROR")</f>
        <v>150</v>
      </c>
      <c r="M568" s="49">
        <v>0</v>
      </c>
      <c r="N568" s="49">
        <v>0</v>
      </c>
      <c r="O568" s="49">
        <v>0</v>
      </c>
      <c r="P568" s="49" t="str">
        <f ca="1">IFERROR(VLOOKUP($B568,INDIRECT(VLOOKUP($E568,보상!$S:$AA,2,FALSE)),MATCH(P$6,INDIRECT(VLOOKUP($E568,보상!$S:$AA,3,FALSE)),0),FALSE),"ERROR")</f>
        <v>Gold</v>
      </c>
      <c r="Q568" s="49">
        <f ca="1">IFERROR(VLOOKUP($B568,INDIRECT(VLOOKUP($E568,보상!$S:$AA,2,FALSE)),MATCH(Q$6,INDIRECT(VLOOKUP($E568,보상!$S:$AA,3,FALSE)),0),FALSE),"ERROR")</f>
        <v>1500</v>
      </c>
      <c r="R568" s="49" t="b">
        <v>0</v>
      </c>
      <c r="S568" s="50" t="b">
        <v>0</v>
      </c>
      <c r="T568" s="50">
        <f ca="1">IFERROR(VLOOKUP($B568,INDIRECT(VLOOKUP($E568,보상!$S:$AA,2,FALSE)),MATCH(T$6,INDIRECT(VLOOKUP($E568,보상!$S:$AA,3,FALSE)),0),FALSE),"ERROR")</f>
        <v>4002021</v>
      </c>
      <c r="U568" s="134" t="str">
        <f ca="1">IFERROR(IF(T568=0,0,VLOOKUP(SUBSTITUTE(VLOOKUP(T568,#REF!,MATCH("strItemName",#REF!,0),FALSE),"SUI_",""),#REF!,2,FALSE)),"ERROR")</f>
        <v>ERROR</v>
      </c>
      <c r="V568" s="177">
        <f t="shared" ca="1" si="24"/>
        <v>4002021</v>
      </c>
      <c r="W568" s="134" t="str">
        <f ca="1">IFERROR(IF(V568=0,0,VLOOKUP(SUBSTITUTE(VLOOKUP(V568,#REF!,MATCH("strItemName",#REF!,0),FALSE),"SUI_",""),#REF!,2,FALSE)),"ERROR")</f>
        <v>ERROR</v>
      </c>
      <c r="X568" s="177">
        <f t="shared" ca="1" si="24"/>
        <v>4002021</v>
      </c>
      <c r="Y568" s="134" t="str">
        <f ca="1">IFERROR(IF(X568=0,0,VLOOKUP(SUBSTITUTE(VLOOKUP(X568,#REF!,MATCH("strItemName",#REF!,0),FALSE),"SUI_",""),#REF!,2,FALSE)),"ERROR")</f>
        <v>ERROR</v>
      </c>
      <c r="Z568" s="177">
        <f t="shared" ca="1" si="24"/>
        <v>4002021</v>
      </c>
      <c r="AA568" s="134" t="str">
        <f ca="1">IFERROR(IF(Z568=0,0,VLOOKUP(SUBSTITUTE(VLOOKUP(Z568,#REF!,MATCH("strItemName",#REF!,0),FALSE),"SUI_",""),#REF!,2,FALSE)),"ERROR")</f>
        <v>ERROR</v>
      </c>
      <c r="AB568" s="177">
        <f t="shared" ca="1" si="24"/>
        <v>4002021</v>
      </c>
      <c r="AC568" s="134" t="str">
        <f ca="1">IFERROR(IF(AB568=0,0,VLOOKUP(SUBSTITUTE(VLOOKUP(AB568,#REF!,MATCH("strItemName",#REF!,0),FALSE),"SUI_",""),#REF!,2,FALSE)),"ERROR")</f>
        <v>ERROR</v>
      </c>
      <c r="AD568" s="88">
        <v>0</v>
      </c>
      <c r="AE568" s="134">
        <v>0</v>
      </c>
      <c r="AF568" s="49">
        <f ca="1">IFERROR(VLOOKUP($B568,INDIRECT(VLOOKUP($E568,보상!$S:$AA,2,FALSE)),MATCH(AF$6,INDIRECT(VLOOKUP($E568,보상!$S:$AA,3,FALSE)),0),FALSE),"ERROR")</f>
        <v>1</v>
      </c>
      <c r="AG568" s="22">
        <v>0</v>
      </c>
      <c r="AH568" s="22">
        <v>0</v>
      </c>
      <c r="AI568" s="22">
        <v>0</v>
      </c>
      <c r="AJ568" s="22" t="b">
        <v>0</v>
      </c>
      <c r="AK568" s="22">
        <v>0</v>
      </c>
      <c r="AL568" s="22">
        <v>0</v>
      </c>
    </row>
    <row r="569" spans="1:38" ht="16.5" customHeight="1" x14ac:dyDescent="0.3">
      <c r="A569" s="21">
        <f>COUNTIF(FtbReward_Quest!$B:$B,$B569)+COUNTIF(FtbReward_Mode!$B:$B,$B569)+COUNTIF(FtbReward_Content!$B:$B,$B569)-1</f>
        <v>0</v>
      </c>
      <c r="B569" s="49">
        <f t="shared" si="25"/>
        <v>42013021</v>
      </c>
      <c r="C569" s="120">
        <v>4201302</v>
      </c>
      <c r="D569" s="49" t="s">
        <v>1880</v>
      </c>
      <c r="E569" s="49" t="s">
        <v>1935</v>
      </c>
      <c r="F569" s="120">
        <f>COUNTIF($C$8:$C569,$C569)</f>
        <v>1</v>
      </c>
      <c r="G569" s="49" t="b">
        <v>0</v>
      </c>
      <c r="H569" s="49">
        <v>0</v>
      </c>
      <c r="I569" s="129">
        <f>IFERROR(IF(H569=0,0,VLOOKUP(VLOOKUP(H569,#REF!,MATCH("strMailTitleID",#REF!,0),FALSE),#REF!,2,FALSE)),"ERROR")</f>
        <v>0</v>
      </c>
      <c r="J569" s="176">
        <v>0</v>
      </c>
      <c r="K569" s="129">
        <f>IFERROR(IF(J569=0,0,VLOOKUP(VLOOKUP(J569,#REF!,MATCH("strMailTitleID",#REF!,0),FALSE),#REF!,2,FALSE)),"ERROR")</f>
        <v>0</v>
      </c>
      <c r="L569" s="49">
        <f ca="1">IFERROR(VLOOKUP($B569,INDIRECT(VLOOKUP($E569,보상!$S:$AA,2,FALSE)),MATCH(L$6,INDIRECT(VLOOKUP($E569,보상!$S:$AA,3,FALSE)),0),FALSE),"ERROR")</f>
        <v>300</v>
      </c>
      <c r="M569" s="49">
        <v>0</v>
      </c>
      <c r="N569" s="49">
        <v>0</v>
      </c>
      <c r="O569" s="49">
        <v>0</v>
      </c>
      <c r="P569" s="49" t="str">
        <f ca="1">IFERROR(VLOOKUP($B569,INDIRECT(VLOOKUP($E569,보상!$S:$AA,2,FALSE)),MATCH(P$6,INDIRECT(VLOOKUP($E569,보상!$S:$AA,3,FALSE)),0),FALSE),"ERROR")</f>
        <v>Gold</v>
      </c>
      <c r="Q569" s="49">
        <f ca="1">IFERROR(VLOOKUP($B569,INDIRECT(VLOOKUP($E569,보상!$S:$AA,2,FALSE)),MATCH(Q$6,INDIRECT(VLOOKUP($E569,보상!$S:$AA,3,FALSE)),0),FALSE),"ERROR")</f>
        <v>3000</v>
      </c>
      <c r="R569" s="49" t="b">
        <v>0</v>
      </c>
      <c r="S569" s="50" t="b">
        <v>0</v>
      </c>
      <c r="T569" s="50">
        <f ca="1">IFERROR(VLOOKUP($B569,INDIRECT(VLOOKUP($E569,보상!$S:$AA,2,FALSE)),MATCH(T$6,INDIRECT(VLOOKUP($E569,보상!$S:$AA,3,FALSE)),0),FALSE),"ERROR")</f>
        <v>4002021</v>
      </c>
      <c r="U569" s="134" t="str">
        <f ca="1">IFERROR(IF(T569=0,0,VLOOKUP(SUBSTITUTE(VLOOKUP(T569,#REF!,MATCH("strItemName",#REF!,0),FALSE),"SUI_",""),#REF!,2,FALSE)),"ERROR")</f>
        <v>ERROR</v>
      </c>
      <c r="V569" s="177">
        <f t="shared" ca="1" si="24"/>
        <v>4002021</v>
      </c>
      <c r="W569" s="134" t="str">
        <f ca="1">IFERROR(IF(V569=0,0,VLOOKUP(SUBSTITUTE(VLOOKUP(V569,#REF!,MATCH("strItemName",#REF!,0),FALSE),"SUI_",""),#REF!,2,FALSE)),"ERROR")</f>
        <v>ERROR</v>
      </c>
      <c r="X569" s="177">
        <f t="shared" ca="1" si="24"/>
        <v>4002021</v>
      </c>
      <c r="Y569" s="134" t="str">
        <f ca="1">IFERROR(IF(X569=0,0,VLOOKUP(SUBSTITUTE(VLOOKUP(X569,#REF!,MATCH("strItemName",#REF!,0),FALSE),"SUI_",""),#REF!,2,FALSE)),"ERROR")</f>
        <v>ERROR</v>
      </c>
      <c r="Z569" s="177">
        <f t="shared" ca="1" si="24"/>
        <v>4002021</v>
      </c>
      <c r="AA569" s="134" t="str">
        <f ca="1">IFERROR(IF(Z569=0,0,VLOOKUP(SUBSTITUTE(VLOOKUP(Z569,#REF!,MATCH("strItemName",#REF!,0),FALSE),"SUI_",""),#REF!,2,FALSE)),"ERROR")</f>
        <v>ERROR</v>
      </c>
      <c r="AB569" s="177">
        <f t="shared" ca="1" si="24"/>
        <v>4002021</v>
      </c>
      <c r="AC569" s="134" t="str">
        <f ca="1">IFERROR(IF(AB569=0,0,VLOOKUP(SUBSTITUTE(VLOOKUP(AB569,#REF!,MATCH("strItemName",#REF!,0),FALSE),"SUI_",""),#REF!,2,FALSE)),"ERROR")</f>
        <v>ERROR</v>
      </c>
      <c r="AD569" s="88">
        <v>0</v>
      </c>
      <c r="AE569" s="134">
        <v>0</v>
      </c>
      <c r="AF569" s="49">
        <f ca="1">IFERROR(VLOOKUP($B569,INDIRECT(VLOOKUP($E569,보상!$S:$AA,2,FALSE)),MATCH(AF$6,INDIRECT(VLOOKUP($E569,보상!$S:$AA,3,FALSE)),0),FALSE),"ERROR")</f>
        <v>1</v>
      </c>
      <c r="AG569" s="22">
        <v>0</v>
      </c>
      <c r="AH569" s="22">
        <v>0</v>
      </c>
      <c r="AI569" s="22">
        <v>0</v>
      </c>
      <c r="AJ569" s="22" t="b">
        <v>0</v>
      </c>
      <c r="AK569" s="22">
        <v>0</v>
      </c>
      <c r="AL569" s="22">
        <v>0</v>
      </c>
    </row>
    <row r="570" spans="1:38" ht="16.5" customHeight="1" x14ac:dyDescent="0.3">
      <c r="A570" s="21">
        <f>COUNTIF(FtbReward_Quest!$B:$B,$B570)+COUNTIF(FtbReward_Mode!$B:$B,$B570)+COUNTIF(FtbReward_Content!$B:$B,$B570)-1</f>
        <v>0</v>
      </c>
      <c r="B570" s="49">
        <f t="shared" si="25"/>
        <v>42013031</v>
      </c>
      <c r="C570" s="120">
        <v>4201303</v>
      </c>
      <c r="D570" s="49" t="s">
        <v>1881</v>
      </c>
      <c r="E570" s="49" t="s">
        <v>1935</v>
      </c>
      <c r="F570" s="120">
        <f>COUNTIF($C$8:$C570,$C570)</f>
        <v>1</v>
      </c>
      <c r="G570" s="49" t="b">
        <v>0</v>
      </c>
      <c r="H570" s="49">
        <v>0</v>
      </c>
      <c r="I570" s="129">
        <f>IFERROR(IF(H570=0,0,VLOOKUP(VLOOKUP(H570,#REF!,MATCH("strMailTitleID",#REF!,0),FALSE),#REF!,2,FALSE)),"ERROR")</f>
        <v>0</v>
      </c>
      <c r="J570" s="176">
        <v>0</v>
      </c>
      <c r="K570" s="129">
        <f>IFERROR(IF(J570=0,0,VLOOKUP(VLOOKUP(J570,#REF!,MATCH("strMailTitleID",#REF!,0),FALSE),#REF!,2,FALSE)),"ERROR")</f>
        <v>0</v>
      </c>
      <c r="L570" s="49">
        <f ca="1">IFERROR(VLOOKUP($B570,INDIRECT(VLOOKUP($E570,보상!$S:$AA,2,FALSE)),MATCH(L$6,INDIRECT(VLOOKUP($E570,보상!$S:$AA,3,FALSE)),0),FALSE),"ERROR")</f>
        <v>450</v>
      </c>
      <c r="M570" s="49">
        <v>0</v>
      </c>
      <c r="N570" s="49">
        <v>0</v>
      </c>
      <c r="O570" s="49">
        <v>0</v>
      </c>
      <c r="P570" s="49" t="str">
        <f ca="1">IFERROR(VLOOKUP($B570,INDIRECT(VLOOKUP($E570,보상!$S:$AA,2,FALSE)),MATCH(P$6,INDIRECT(VLOOKUP($E570,보상!$S:$AA,3,FALSE)),0),FALSE),"ERROR")</f>
        <v>Gold</v>
      </c>
      <c r="Q570" s="49">
        <f ca="1">IFERROR(VLOOKUP($B570,INDIRECT(VLOOKUP($E570,보상!$S:$AA,2,FALSE)),MATCH(Q$6,INDIRECT(VLOOKUP($E570,보상!$S:$AA,3,FALSE)),0),FALSE),"ERROR")</f>
        <v>4500</v>
      </c>
      <c r="R570" s="49" t="b">
        <v>0</v>
      </c>
      <c r="S570" s="50" t="b">
        <v>0</v>
      </c>
      <c r="T570" s="50">
        <f ca="1">IFERROR(VLOOKUP($B570,INDIRECT(VLOOKUP($E570,보상!$S:$AA,2,FALSE)),MATCH(T$6,INDIRECT(VLOOKUP($E570,보상!$S:$AA,3,FALSE)),0),FALSE),"ERROR")</f>
        <v>4002021</v>
      </c>
      <c r="U570" s="134" t="str">
        <f ca="1">IFERROR(IF(T570=0,0,VLOOKUP(SUBSTITUTE(VLOOKUP(T570,#REF!,MATCH("strItemName",#REF!,0),FALSE),"SUI_",""),#REF!,2,FALSE)),"ERROR")</f>
        <v>ERROR</v>
      </c>
      <c r="V570" s="177">
        <f t="shared" ca="1" si="24"/>
        <v>4002021</v>
      </c>
      <c r="W570" s="134" t="str">
        <f ca="1">IFERROR(IF(V570=0,0,VLOOKUP(SUBSTITUTE(VLOOKUP(V570,#REF!,MATCH("strItemName",#REF!,0),FALSE),"SUI_",""),#REF!,2,FALSE)),"ERROR")</f>
        <v>ERROR</v>
      </c>
      <c r="X570" s="177">
        <f t="shared" ca="1" si="24"/>
        <v>4002021</v>
      </c>
      <c r="Y570" s="134" t="str">
        <f ca="1">IFERROR(IF(X570=0,0,VLOOKUP(SUBSTITUTE(VLOOKUP(X570,#REF!,MATCH("strItemName",#REF!,0),FALSE),"SUI_",""),#REF!,2,FALSE)),"ERROR")</f>
        <v>ERROR</v>
      </c>
      <c r="Z570" s="177">
        <f t="shared" ca="1" si="24"/>
        <v>4002021</v>
      </c>
      <c r="AA570" s="134" t="str">
        <f ca="1">IFERROR(IF(Z570=0,0,VLOOKUP(SUBSTITUTE(VLOOKUP(Z570,#REF!,MATCH("strItemName",#REF!,0),FALSE),"SUI_",""),#REF!,2,FALSE)),"ERROR")</f>
        <v>ERROR</v>
      </c>
      <c r="AB570" s="177">
        <f t="shared" ca="1" si="24"/>
        <v>4002021</v>
      </c>
      <c r="AC570" s="134" t="str">
        <f ca="1">IFERROR(IF(AB570=0,0,VLOOKUP(SUBSTITUTE(VLOOKUP(AB570,#REF!,MATCH("strItemName",#REF!,0),FALSE),"SUI_",""),#REF!,2,FALSE)),"ERROR")</f>
        <v>ERROR</v>
      </c>
      <c r="AD570" s="88">
        <v>0</v>
      </c>
      <c r="AE570" s="134">
        <v>0</v>
      </c>
      <c r="AF570" s="49">
        <f ca="1">IFERROR(VLOOKUP($B570,INDIRECT(VLOOKUP($E570,보상!$S:$AA,2,FALSE)),MATCH(AF$6,INDIRECT(VLOOKUP($E570,보상!$S:$AA,3,FALSE)),0),FALSE),"ERROR")</f>
        <v>1</v>
      </c>
      <c r="AG570" s="22">
        <v>0</v>
      </c>
      <c r="AH570" s="22">
        <v>0</v>
      </c>
      <c r="AI570" s="22">
        <v>0</v>
      </c>
      <c r="AJ570" s="22" t="b">
        <v>0</v>
      </c>
      <c r="AK570" s="22">
        <v>0</v>
      </c>
      <c r="AL570" s="22">
        <v>0</v>
      </c>
    </row>
    <row r="571" spans="1:38" ht="16.5" customHeight="1" x14ac:dyDescent="0.3">
      <c r="A571" s="21">
        <f>COUNTIF(FtbReward_Quest!$B:$B,$B571)+COUNTIF(FtbReward_Mode!$B:$B,$B571)+COUNTIF(FtbReward_Content!$B:$B,$B571)-1</f>
        <v>0</v>
      </c>
      <c r="B571" s="49">
        <f t="shared" si="25"/>
        <v>42013041</v>
      </c>
      <c r="C571" s="120">
        <v>4201304</v>
      </c>
      <c r="D571" s="49" t="s">
        <v>1881</v>
      </c>
      <c r="E571" s="49" t="s">
        <v>1935</v>
      </c>
      <c r="F571" s="120">
        <f>COUNTIF($C$8:$C571,$C571)</f>
        <v>1</v>
      </c>
      <c r="G571" s="49" t="b">
        <v>0</v>
      </c>
      <c r="H571" s="49">
        <v>0</v>
      </c>
      <c r="I571" s="129">
        <f>IFERROR(IF(H571=0,0,VLOOKUP(VLOOKUP(H571,#REF!,MATCH("strMailTitleID",#REF!,0),FALSE),#REF!,2,FALSE)),"ERROR")</f>
        <v>0</v>
      </c>
      <c r="J571" s="176">
        <v>0</v>
      </c>
      <c r="K571" s="129">
        <f>IFERROR(IF(J571=0,0,VLOOKUP(VLOOKUP(J571,#REF!,MATCH("strMailTitleID",#REF!,0),FALSE),#REF!,2,FALSE)),"ERROR")</f>
        <v>0</v>
      </c>
      <c r="L571" s="49">
        <f ca="1">IFERROR(VLOOKUP($B571,INDIRECT(VLOOKUP($E571,보상!$S:$AA,2,FALSE)),MATCH(L$6,INDIRECT(VLOOKUP($E571,보상!$S:$AA,3,FALSE)),0),FALSE),"ERROR")</f>
        <v>600</v>
      </c>
      <c r="M571" s="49">
        <v>0</v>
      </c>
      <c r="N571" s="49">
        <v>0</v>
      </c>
      <c r="O571" s="49">
        <v>0</v>
      </c>
      <c r="P571" s="49" t="str">
        <f ca="1">IFERROR(VLOOKUP($B571,INDIRECT(VLOOKUP($E571,보상!$S:$AA,2,FALSE)),MATCH(P$6,INDIRECT(VLOOKUP($E571,보상!$S:$AA,3,FALSE)),0),FALSE),"ERROR")</f>
        <v>Gold</v>
      </c>
      <c r="Q571" s="49">
        <f ca="1">IFERROR(VLOOKUP($B571,INDIRECT(VLOOKUP($E571,보상!$S:$AA,2,FALSE)),MATCH(Q$6,INDIRECT(VLOOKUP($E571,보상!$S:$AA,3,FALSE)),0),FALSE),"ERROR")</f>
        <v>6000</v>
      </c>
      <c r="R571" s="49" t="b">
        <v>0</v>
      </c>
      <c r="S571" s="50" t="b">
        <v>0</v>
      </c>
      <c r="T571" s="50">
        <f ca="1">IFERROR(VLOOKUP($B571,INDIRECT(VLOOKUP($E571,보상!$S:$AA,2,FALSE)),MATCH(T$6,INDIRECT(VLOOKUP($E571,보상!$S:$AA,3,FALSE)),0),FALSE),"ERROR")</f>
        <v>4002021</v>
      </c>
      <c r="U571" s="134" t="str">
        <f ca="1">IFERROR(IF(T571=0,0,VLOOKUP(SUBSTITUTE(VLOOKUP(T571,#REF!,MATCH("strItemName",#REF!,0),FALSE),"SUI_",""),#REF!,2,FALSE)),"ERROR")</f>
        <v>ERROR</v>
      </c>
      <c r="V571" s="177">
        <f t="shared" ca="1" si="24"/>
        <v>4002021</v>
      </c>
      <c r="W571" s="134" t="str">
        <f ca="1">IFERROR(IF(V571=0,0,VLOOKUP(SUBSTITUTE(VLOOKUP(V571,#REF!,MATCH("strItemName",#REF!,0),FALSE),"SUI_",""),#REF!,2,FALSE)),"ERROR")</f>
        <v>ERROR</v>
      </c>
      <c r="X571" s="177">
        <f t="shared" ca="1" si="24"/>
        <v>4002021</v>
      </c>
      <c r="Y571" s="134" t="str">
        <f ca="1">IFERROR(IF(X571=0,0,VLOOKUP(SUBSTITUTE(VLOOKUP(X571,#REF!,MATCH("strItemName",#REF!,0),FALSE),"SUI_",""),#REF!,2,FALSE)),"ERROR")</f>
        <v>ERROR</v>
      </c>
      <c r="Z571" s="177">
        <f t="shared" ca="1" si="24"/>
        <v>4002021</v>
      </c>
      <c r="AA571" s="134" t="str">
        <f ca="1">IFERROR(IF(Z571=0,0,VLOOKUP(SUBSTITUTE(VLOOKUP(Z571,#REF!,MATCH("strItemName",#REF!,0),FALSE),"SUI_",""),#REF!,2,FALSE)),"ERROR")</f>
        <v>ERROR</v>
      </c>
      <c r="AB571" s="177">
        <f t="shared" ca="1" si="24"/>
        <v>4002021</v>
      </c>
      <c r="AC571" s="134" t="str">
        <f ca="1">IFERROR(IF(AB571=0,0,VLOOKUP(SUBSTITUTE(VLOOKUP(AB571,#REF!,MATCH("strItemName",#REF!,0),FALSE),"SUI_",""),#REF!,2,FALSE)),"ERROR")</f>
        <v>ERROR</v>
      </c>
      <c r="AD571" s="88">
        <v>0</v>
      </c>
      <c r="AE571" s="134">
        <v>0</v>
      </c>
      <c r="AF571" s="49">
        <f ca="1">IFERROR(VLOOKUP($B571,INDIRECT(VLOOKUP($E571,보상!$S:$AA,2,FALSE)),MATCH(AF$6,INDIRECT(VLOOKUP($E571,보상!$S:$AA,3,FALSE)),0),FALSE),"ERROR")</f>
        <v>1</v>
      </c>
      <c r="AG571" s="22">
        <v>0</v>
      </c>
      <c r="AH571" s="22">
        <v>0</v>
      </c>
      <c r="AI571" s="22">
        <v>0</v>
      </c>
      <c r="AJ571" s="22" t="b">
        <v>0</v>
      </c>
      <c r="AK571" s="22">
        <v>0</v>
      </c>
      <c r="AL571" s="22">
        <v>0</v>
      </c>
    </row>
    <row r="572" spans="1:38" ht="16.5" customHeight="1" x14ac:dyDescent="0.3">
      <c r="A572" s="21">
        <f>COUNTIF(FtbReward_Quest!$B:$B,$B572)+COUNTIF(FtbReward_Mode!$B:$B,$B572)+COUNTIF(FtbReward_Content!$B:$B,$B572)-1</f>
        <v>0</v>
      </c>
      <c r="B572" s="49">
        <f t="shared" si="25"/>
        <v>42013051</v>
      </c>
      <c r="C572" s="120">
        <v>4201305</v>
      </c>
      <c r="D572" s="49" t="s">
        <v>1881</v>
      </c>
      <c r="E572" s="49" t="s">
        <v>1935</v>
      </c>
      <c r="F572" s="120">
        <f>COUNTIF($C$8:$C572,$C572)</f>
        <v>1</v>
      </c>
      <c r="G572" s="49" t="b">
        <v>0</v>
      </c>
      <c r="H572" s="49">
        <v>0</v>
      </c>
      <c r="I572" s="129">
        <f>IFERROR(IF(H572=0,0,VLOOKUP(VLOOKUP(H572,#REF!,MATCH("strMailTitleID",#REF!,0),FALSE),#REF!,2,FALSE)),"ERROR")</f>
        <v>0</v>
      </c>
      <c r="J572" s="176">
        <v>0</v>
      </c>
      <c r="K572" s="129">
        <f>IFERROR(IF(J572=0,0,VLOOKUP(VLOOKUP(J572,#REF!,MATCH("strMailTitleID",#REF!,0),FALSE),#REF!,2,FALSE)),"ERROR")</f>
        <v>0</v>
      </c>
      <c r="L572" s="49">
        <f ca="1">IFERROR(VLOOKUP($B572,INDIRECT(VLOOKUP($E572,보상!$S:$AA,2,FALSE)),MATCH(L$6,INDIRECT(VLOOKUP($E572,보상!$S:$AA,3,FALSE)),0),FALSE),"ERROR")</f>
        <v>750</v>
      </c>
      <c r="M572" s="49">
        <v>0</v>
      </c>
      <c r="N572" s="49">
        <v>0</v>
      </c>
      <c r="O572" s="49">
        <v>0</v>
      </c>
      <c r="P572" s="49" t="str">
        <f ca="1">IFERROR(VLOOKUP($B572,INDIRECT(VLOOKUP($E572,보상!$S:$AA,2,FALSE)),MATCH(P$6,INDIRECT(VLOOKUP($E572,보상!$S:$AA,3,FALSE)),0),FALSE),"ERROR")</f>
        <v>Gold</v>
      </c>
      <c r="Q572" s="49">
        <f ca="1">IFERROR(VLOOKUP($B572,INDIRECT(VLOOKUP($E572,보상!$S:$AA,2,FALSE)),MATCH(Q$6,INDIRECT(VLOOKUP($E572,보상!$S:$AA,3,FALSE)),0),FALSE),"ERROR")</f>
        <v>7500</v>
      </c>
      <c r="R572" s="49" t="b">
        <v>0</v>
      </c>
      <c r="S572" s="50" t="b">
        <v>0</v>
      </c>
      <c r="T572" s="50">
        <f ca="1">IFERROR(VLOOKUP($B572,INDIRECT(VLOOKUP($E572,보상!$S:$AA,2,FALSE)),MATCH(T$6,INDIRECT(VLOOKUP($E572,보상!$S:$AA,3,FALSE)),0),FALSE),"ERROR")</f>
        <v>4003021</v>
      </c>
      <c r="U572" s="134" t="str">
        <f ca="1">IFERROR(IF(T572=0,0,VLOOKUP(SUBSTITUTE(VLOOKUP(T572,#REF!,MATCH("strItemName",#REF!,0),FALSE),"SUI_",""),#REF!,2,FALSE)),"ERROR")</f>
        <v>ERROR</v>
      </c>
      <c r="V572" s="177">
        <f t="shared" ca="1" si="24"/>
        <v>4003021</v>
      </c>
      <c r="W572" s="134" t="str">
        <f ca="1">IFERROR(IF(V572=0,0,VLOOKUP(SUBSTITUTE(VLOOKUP(V572,#REF!,MATCH("strItemName",#REF!,0),FALSE),"SUI_",""),#REF!,2,FALSE)),"ERROR")</f>
        <v>ERROR</v>
      </c>
      <c r="X572" s="177">
        <f t="shared" ca="1" si="24"/>
        <v>4003021</v>
      </c>
      <c r="Y572" s="134" t="str">
        <f ca="1">IFERROR(IF(X572=0,0,VLOOKUP(SUBSTITUTE(VLOOKUP(X572,#REF!,MATCH("strItemName",#REF!,0),FALSE),"SUI_",""),#REF!,2,FALSE)),"ERROR")</f>
        <v>ERROR</v>
      </c>
      <c r="Z572" s="177">
        <f t="shared" ca="1" si="24"/>
        <v>4003021</v>
      </c>
      <c r="AA572" s="134" t="str">
        <f ca="1">IFERROR(IF(Z572=0,0,VLOOKUP(SUBSTITUTE(VLOOKUP(Z572,#REF!,MATCH("strItemName",#REF!,0),FALSE),"SUI_",""),#REF!,2,FALSE)),"ERROR")</f>
        <v>ERROR</v>
      </c>
      <c r="AB572" s="177">
        <f t="shared" ca="1" si="24"/>
        <v>4003021</v>
      </c>
      <c r="AC572" s="134" t="str">
        <f ca="1">IFERROR(IF(AB572=0,0,VLOOKUP(SUBSTITUTE(VLOOKUP(AB572,#REF!,MATCH("strItemName",#REF!,0),FALSE),"SUI_",""),#REF!,2,FALSE)),"ERROR")</f>
        <v>ERROR</v>
      </c>
      <c r="AD572" s="88">
        <v>0</v>
      </c>
      <c r="AE572" s="134">
        <v>0</v>
      </c>
      <c r="AF572" s="49">
        <f ca="1">IFERROR(VLOOKUP($B572,INDIRECT(VLOOKUP($E572,보상!$S:$AA,2,FALSE)),MATCH(AF$6,INDIRECT(VLOOKUP($E572,보상!$S:$AA,3,FALSE)),0),FALSE),"ERROR")</f>
        <v>1</v>
      </c>
      <c r="AG572" s="22">
        <v>0</v>
      </c>
      <c r="AH572" s="22">
        <v>0</v>
      </c>
      <c r="AI572" s="22">
        <v>0</v>
      </c>
      <c r="AJ572" s="22" t="b">
        <v>0</v>
      </c>
      <c r="AK572" s="22">
        <v>0</v>
      </c>
      <c r="AL572" s="22">
        <v>0</v>
      </c>
    </row>
    <row r="573" spans="1:38" ht="16.5" customHeight="1" x14ac:dyDescent="0.3">
      <c r="A573" s="21">
        <f>COUNTIF(FtbReward_Quest!$B:$B,$B573)+COUNTIF(FtbReward_Mode!$B:$B,$B573)+COUNTIF(FtbReward_Content!$B:$B,$B573)-1</f>
        <v>0</v>
      </c>
      <c r="B573" s="49">
        <f t="shared" si="25"/>
        <v>42013061</v>
      </c>
      <c r="C573" s="120">
        <v>4201306</v>
      </c>
      <c r="D573" s="49" t="s">
        <v>1881</v>
      </c>
      <c r="E573" s="49" t="s">
        <v>1935</v>
      </c>
      <c r="F573" s="120">
        <f>COUNTIF($C$8:$C573,$C573)</f>
        <v>1</v>
      </c>
      <c r="G573" s="49" t="b">
        <v>0</v>
      </c>
      <c r="H573" s="49">
        <v>0</v>
      </c>
      <c r="I573" s="129">
        <f>IFERROR(IF(H573=0,0,VLOOKUP(VLOOKUP(H573,#REF!,MATCH("strMailTitleID",#REF!,0),FALSE),#REF!,2,FALSE)),"ERROR")</f>
        <v>0</v>
      </c>
      <c r="J573" s="176">
        <v>0</v>
      </c>
      <c r="K573" s="129">
        <f>IFERROR(IF(J573=0,0,VLOOKUP(VLOOKUP(J573,#REF!,MATCH("strMailTitleID",#REF!,0),FALSE),#REF!,2,FALSE)),"ERROR")</f>
        <v>0</v>
      </c>
      <c r="L573" s="49">
        <f ca="1">IFERROR(VLOOKUP($B573,INDIRECT(VLOOKUP($E573,보상!$S:$AA,2,FALSE)),MATCH(L$6,INDIRECT(VLOOKUP($E573,보상!$S:$AA,3,FALSE)),0),FALSE),"ERROR")</f>
        <v>900</v>
      </c>
      <c r="M573" s="49">
        <v>0</v>
      </c>
      <c r="N573" s="49">
        <v>0</v>
      </c>
      <c r="O573" s="49">
        <v>0</v>
      </c>
      <c r="P573" s="49" t="str">
        <f ca="1">IFERROR(VLOOKUP($B573,INDIRECT(VLOOKUP($E573,보상!$S:$AA,2,FALSE)),MATCH(P$6,INDIRECT(VLOOKUP($E573,보상!$S:$AA,3,FALSE)),0),FALSE),"ERROR")</f>
        <v>Gold</v>
      </c>
      <c r="Q573" s="49">
        <f ca="1">IFERROR(VLOOKUP($B573,INDIRECT(VLOOKUP($E573,보상!$S:$AA,2,FALSE)),MATCH(Q$6,INDIRECT(VLOOKUP($E573,보상!$S:$AA,3,FALSE)),0),FALSE),"ERROR")</f>
        <v>9000</v>
      </c>
      <c r="R573" s="49" t="b">
        <v>0</v>
      </c>
      <c r="S573" s="50" t="b">
        <v>0</v>
      </c>
      <c r="T573" s="50">
        <f ca="1">IFERROR(VLOOKUP($B573,INDIRECT(VLOOKUP($E573,보상!$S:$AA,2,FALSE)),MATCH(T$6,INDIRECT(VLOOKUP($E573,보상!$S:$AA,3,FALSE)),0),FALSE),"ERROR")</f>
        <v>4003021</v>
      </c>
      <c r="U573" s="134" t="str">
        <f ca="1">IFERROR(IF(T573=0,0,VLOOKUP(SUBSTITUTE(VLOOKUP(T573,#REF!,MATCH("strItemName",#REF!,0),FALSE),"SUI_",""),#REF!,2,FALSE)),"ERROR")</f>
        <v>ERROR</v>
      </c>
      <c r="V573" s="177">
        <f t="shared" ca="1" si="24"/>
        <v>4003021</v>
      </c>
      <c r="W573" s="134" t="str">
        <f ca="1">IFERROR(IF(V573=0,0,VLOOKUP(SUBSTITUTE(VLOOKUP(V573,#REF!,MATCH("strItemName",#REF!,0),FALSE),"SUI_",""),#REF!,2,FALSE)),"ERROR")</f>
        <v>ERROR</v>
      </c>
      <c r="X573" s="177">
        <f t="shared" ca="1" si="24"/>
        <v>4003021</v>
      </c>
      <c r="Y573" s="134" t="str">
        <f ca="1">IFERROR(IF(X573=0,0,VLOOKUP(SUBSTITUTE(VLOOKUP(X573,#REF!,MATCH("strItemName",#REF!,0),FALSE),"SUI_",""),#REF!,2,FALSE)),"ERROR")</f>
        <v>ERROR</v>
      </c>
      <c r="Z573" s="177">
        <f t="shared" ca="1" si="24"/>
        <v>4003021</v>
      </c>
      <c r="AA573" s="134" t="str">
        <f ca="1">IFERROR(IF(Z573=0,0,VLOOKUP(SUBSTITUTE(VLOOKUP(Z573,#REF!,MATCH("strItemName",#REF!,0),FALSE),"SUI_",""),#REF!,2,FALSE)),"ERROR")</f>
        <v>ERROR</v>
      </c>
      <c r="AB573" s="177">
        <f t="shared" ca="1" si="24"/>
        <v>4003021</v>
      </c>
      <c r="AC573" s="134" t="str">
        <f ca="1">IFERROR(IF(AB573=0,0,VLOOKUP(SUBSTITUTE(VLOOKUP(AB573,#REF!,MATCH("strItemName",#REF!,0),FALSE),"SUI_",""),#REF!,2,FALSE)),"ERROR")</f>
        <v>ERROR</v>
      </c>
      <c r="AD573" s="88">
        <v>0</v>
      </c>
      <c r="AE573" s="134">
        <v>0</v>
      </c>
      <c r="AF573" s="49">
        <f ca="1">IFERROR(VLOOKUP($B573,INDIRECT(VLOOKUP($E573,보상!$S:$AA,2,FALSE)),MATCH(AF$6,INDIRECT(VLOOKUP($E573,보상!$S:$AA,3,FALSE)),0),FALSE),"ERROR")</f>
        <v>1</v>
      </c>
      <c r="AG573" s="22">
        <v>0</v>
      </c>
      <c r="AH573" s="22">
        <v>0</v>
      </c>
      <c r="AI573" s="22">
        <v>0</v>
      </c>
      <c r="AJ573" s="22" t="b">
        <v>0</v>
      </c>
      <c r="AK573" s="22">
        <v>0</v>
      </c>
      <c r="AL573" s="22">
        <v>0</v>
      </c>
    </row>
    <row r="574" spans="1:38" ht="16.5" customHeight="1" x14ac:dyDescent="0.3">
      <c r="A574" s="21">
        <f>COUNTIF(FtbReward_Quest!$B:$B,$B574)+COUNTIF(FtbReward_Mode!$B:$B,$B574)+COUNTIF(FtbReward_Content!$B:$B,$B574)-1</f>
        <v>0</v>
      </c>
      <c r="B574" s="49">
        <f t="shared" si="25"/>
        <v>42013071</v>
      </c>
      <c r="C574" s="120">
        <v>4201307</v>
      </c>
      <c r="D574" s="49" t="s">
        <v>1881</v>
      </c>
      <c r="E574" s="49" t="s">
        <v>1935</v>
      </c>
      <c r="F574" s="120">
        <f>COUNTIF($C$8:$C574,$C574)</f>
        <v>1</v>
      </c>
      <c r="G574" s="49" t="b">
        <v>0</v>
      </c>
      <c r="H574" s="49">
        <v>0</v>
      </c>
      <c r="I574" s="129">
        <f>IFERROR(IF(H574=0,0,VLOOKUP(VLOOKUP(H574,#REF!,MATCH("strMailTitleID",#REF!,0),FALSE),#REF!,2,FALSE)),"ERROR")</f>
        <v>0</v>
      </c>
      <c r="J574" s="176">
        <v>0</v>
      </c>
      <c r="K574" s="129">
        <f>IFERROR(IF(J574=0,0,VLOOKUP(VLOOKUP(J574,#REF!,MATCH("strMailTitleID",#REF!,0),FALSE),#REF!,2,FALSE)),"ERROR")</f>
        <v>0</v>
      </c>
      <c r="L574" s="49">
        <f ca="1">IFERROR(VLOOKUP($B574,INDIRECT(VLOOKUP($E574,보상!$S:$AA,2,FALSE)),MATCH(L$6,INDIRECT(VLOOKUP($E574,보상!$S:$AA,3,FALSE)),0),FALSE),"ERROR")</f>
        <v>1050</v>
      </c>
      <c r="M574" s="49">
        <v>0</v>
      </c>
      <c r="N574" s="49">
        <v>0</v>
      </c>
      <c r="O574" s="49">
        <v>0</v>
      </c>
      <c r="P574" s="49" t="str">
        <f ca="1">IFERROR(VLOOKUP($B574,INDIRECT(VLOOKUP($E574,보상!$S:$AA,2,FALSE)),MATCH(P$6,INDIRECT(VLOOKUP($E574,보상!$S:$AA,3,FALSE)),0),FALSE),"ERROR")</f>
        <v>Gold</v>
      </c>
      <c r="Q574" s="49">
        <f ca="1">IFERROR(VLOOKUP($B574,INDIRECT(VLOOKUP($E574,보상!$S:$AA,2,FALSE)),MATCH(Q$6,INDIRECT(VLOOKUP($E574,보상!$S:$AA,3,FALSE)),0),FALSE),"ERROR")</f>
        <v>10500</v>
      </c>
      <c r="R574" s="49" t="b">
        <v>0</v>
      </c>
      <c r="S574" s="50" t="b">
        <v>0</v>
      </c>
      <c r="T574" s="50">
        <f ca="1">IFERROR(VLOOKUP($B574,INDIRECT(VLOOKUP($E574,보상!$S:$AA,2,FALSE)),MATCH(T$6,INDIRECT(VLOOKUP($E574,보상!$S:$AA,3,FALSE)),0),FALSE),"ERROR")</f>
        <v>4003021</v>
      </c>
      <c r="U574" s="134" t="str">
        <f ca="1">IFERROR(IF(T574=0,0,VLOOKUP(SUBSTITUTE(VLOOKUP(T574,#REF!,MATCH("strItemName",#REF!,0),FALSE),"SUI_",""),#REF!,2,FALSE)),"ERROR")</f>
        <v>ERROR</v>
      </c>
      <c r="V574" s="177">
        <f t="shared" ca="1" si="24"/>
        <v>4003021</v>
      </c>
      <c r="W574" s="134" t="str">
        <f ca="1">IFERROR(IF(V574=0,0,VLOOKUP(SUBSTITUTE(VLOOKUP(V574,#REF!,MATCH("strItemName",#REF!,0),FALSE),"SUI_",""),#REF!,2,FALSE)),"ERROR")</f>
        <v>ERROR</v>
      </c>
      <c r="X574" s="177">
        <f t="shared" ca="1" si="24"/>
        <v>4003021</v>
      </c>
      <c r="Y574" s="134" t="str">
        <f ca="1">IFERROR(IF(X574=0,0,VLOOKUP(SUBSTITUTE(VLOOKUP(X574,#REF!,MATCH("strItemName",#REF!,0),FALSE),"SUI_",""),#REF!,2,FALSE)),"ERROR")</f>
        <v>ERROR</v>
      </c>
      <c r="Z574" s="177">
        <f t="shared" ca="1" si="24"/>
        <v>4003021</v>
      </c>
      <c r="AA574" s="134" t="str">
        <f ca="1">IFERROR(IF(Z574=0,0,VLOOKUP(SUBSTITUTE(VLOOKUP(Z574,#REF!,MATCH("strItemName",#REF!,0),FALSE),"SUI_",""),#REF!,2,FALSE)),"ERROR")</f>
        <v>ERROR</v>
      </c>
      <c r="AB574" s="177">
        <f t="shared" ca="1" si="24"/>
        <v>4003021</v>
      </c>
      <c r="AC574" s="134" t="str">
        <f ca="1">IFERROR(IF(AB574=0,0,VLOOKUP(SUBSTITUTE(VLOOKUP(AB574,#REF!,MATCH("strItemName",#REF!,0),FALSE),"SUI_",""),#REF!,2,FALSE)),"ERROR")</f>
        <v>ERROR</v>
      </c>
      <c r="AD574" s="88">
        <v>0</v>
      </c>
      <c r="AE574" s="134">
        <v>0</v>
      </c>
      <c r="AF574" s="49">
        <f ca="1">IFERROR(VLOOKUP($B574,INDIRECT(VLOOKUP($E574,보상!$S:$AA,2,FALSE)),MATCH(AF$6,INDIRECT(VLOOKUP($E574,보상!$S:$AA,3,FALSE)),0),FALSE),"ERROR")</f>
        <v>1</v>
      </c>
      <c r="AG574" s="22">
        <v>0</v>
      </c>
      <c r="AH574" s="22">
        <v>0</v>
      </c>
      <c r="AI574" s="22">
        <v>0</v>
      </c>
      <c r="AJ574" s="22" t="b">
        <v>0</v>
      </c>
      <c r="AK574" s="22">
        <v>0</v>
      </c>
      <c r="AL574" s="22">
        <v>0</v>
      </c>
    </row>
    <row r="575" spans="1:38" ht="16.5" customHeight="1" x14ac:dyDescent="0.3">
      <c r="A575" s="21">
        <f>COUNTIF(FtbReward_Quest!$B:$B,$B575)+COUNTIF(FtbReward_Mode!$B:$B,$B575)+COUNTIF(FtbReward_Content!$B:$B,$B575)-1</f>
        <v>0</v>
      </c>
      <c r="B575" s="49">
        <f t="shared" si="25"/>
        <v>42013081</v>
      </c>
      <c r="C575" s="120">
        <v>4201308</v>
      </c>
      <c r="D575" s="49" t="s">
        <v>1881</v>
      </c>
      <c r="E575" s="49" t="s">
        <v>1935</v>
      </c>
      <c r="F575" s="120">
        <f>COUNTIF($C$8:$C575,$C575)</f>
        <v>1</v>
      </c>
      <c r="G575" s="49" t="b">
        <v>0</v>
      </c>
      <c r="H575" s="49">
        <v>0</v>
      </c>
      <c r="I575" s="129">
        <f>IFERROR(IF(H575=0,0,VLOOKUP(VLOOKUP(H575,#REF!,MATCH("strMailTitleID",#REF!,0),FALSE),#REF!,2,FALSE)),"ERROR")</f>
        <v>0</v>
      </c>
      <c r="J575" s="176">
        <v>0</v>
      </c>
      <c r="K575" s="129">
        <f>IFERROR(IF(J575=0,0,VLOOKUP(VLOOKUP(J575,#REF!,MATCH("strMailTitleID",#REF!,0),FALSE),#REF!,2,FALSE)),"ERROR")</f>
        <v>0</v>
      </c>
      <c r="L575" s="49">
        <f ca="1">IFERROR(VLOOKUP($B575,INDIRECT(VLOOKUP($E575,보상!$S:$AA,2,FALSE)),MATCH(L$6,INDIRECT(VLOOKUP($E575,보상!$S:$AA,3,FALSE)),0),FALSE),"ERROR")</f>
        <v>1200</v>
      </c>
      <c r="M575" s="49">
        <v>0</v>
      </c>
      <c r="N575" s="49">
        <v>0</v>
      </c>
      <c r="O575" s="49">
        <v>0</v>
      </c>
      <c r="P575" s="49" t="str">
        <f ca="1">IFERROR(VLOOKUP($B575,INDIRECT(VLOOKUP($E575,보상!$S:$AA,2,FALSE)),MATCH(P$6,INDIRECT(VLOOKUP($E575,보상!$S:$AA,3,FALSE)),0),FALSE),"ERROR")</f>
        <v>Gold</v>
      </c>
      <c r="Q575" s="49">
        <f ca="1">IFERROR(VLOOKUP($B575,INDIRECT(VLOOKUP($E575,보상!$S:$AA,2,FALSE)),MATCH(Q$6,INDIRECT(VLOOKUP($E575,보상!$S:$AA,3,FALSE)),0),FALSE),"ERROR")</f>
        <v>12000</v>
      </c>
      <c r="R575" s="49" t="b">
        <v>0</v>
      </c>
      <c r="S575" s="50" t="b">
        <v>0</v>
      </c>
      <c r="T575" s="50">
        <f ca="1">IFERROR(VLOOKUP($B575,INDIRECT(VLOOKUP($E575,보상!$S:$AA,2,FALSE)),MATCH(T$6,INDIRECT(VLOOKUP($E575,보상!$S:$AA,3,FALSE)),0),FALSE),"ERROR")</f>
        <v>4003021</v>
      </c>
      <c r="U575" s="134" t="str">
        <f ca="1">IFERROR(IF(T575=0,0,VLOOKUP(SUBSTITUTE(VLOOKUP(T575,#REF!,MATCH("strItemName",#REF!,0),FALSE),"SUI_",""),#REF!,2,FALSE)),"ERROR")</f>
        <v>ERROR</v>
      </c>
      <c r="V575" s="177">
        <f t="shared" ca="1" si="24"/>
        <v>4003021</v>
      </c>
      <c r="W575" s="134" t="str">
        <f ca="1">IFERROR(IF(V575=0,0,VLOOKUP(SUBSTITUTE(VLOOKUP(V575,#REF!,MATCH("strItemName",#REF!,0),FALSE),"SUI_",""),#REF!,2,FALSE)),"ERROR")</f>
        <v>ERROR</v>
      </c>
      <c r="X575" s="177">
        <f t="shared" ca="1" si="24"/>
        <v>4003021</v>
      </c>
      <c r="Y575" s="134" t="str">
        <f ca="1">IFERROR(IF(X575=0,0,VLOOKUP(SUBSTITUTE(VLOOKUP(X575,#REF!,MATCH("strItemName",#REF!,0),FALSE),"SUI_",""),#REF!,2,FALSE)),"ERROR")</f>
        <v>ERROR</v>
      </c>
      <c r="Z575" s="177">
        <f t="shared" ca="1" si="24"/>
        <v>4003021</v>
      </c>
      <c r="AA575" s="134" t="str">
        <f ca="1">IFERROR(IF(Z575=0,0,VLOOKUP(SUBSTITUTE(VLOOKUP(Z575,#REF!,MATCH("strItemName",#REF!,0),FALSE),"SUI_",""),#REF!,2,FALSE)),"ERROR")</f>
        <v>ERROR</v>
      </c>
      <c r="AB575" s="177">
        <f t="shared" ca="1" si="24"/>
        <v>4003021</v>
      </c>
      <c r="AC575" s="134" t="str">
        <f ca="1">IFERROR(IF(AB575=0,0,VLOOKUP(SUBSTITUTE(VLOOKUP(AB575,#REF!,MATCH("strItemName",#REF!,0),FALSE),"SUI_",""),#REF!,2,FALSE)),"ERROR")</f>
        <v>ERROR</v>
      </c>
      <c r="AD575" s="88">
        <v>0</v>
      </c>
      <c r="AE575" s="134">
        <v>0</v>
      </c>
      <c r="AF575" s="49">
        <f ca="1">IFERROR(VLOOKUP($B575,INDIRECT(VLOOKUP($E575,보상!$S:$AA,2,FALSE)),MATCH(AF$6,INDIRECT(VLOOKUP($E575,보상!$S:$AA,3,FALSE)),0),FALSE),"ERROR")</f>
        <v>1</v>
      </c>
      <c r="AG575" s="22">
        <v>0</v>
      </c>
      <c r="AH575" s="22">
        <v>0</v>
      </c>
      <c r="AI575" s="22">
        <v>0</v>
      </c>
      <c r="AJ575" s="22" t="b">
        <v>0</v>
      </c>
      <c r="AK575" s="22">
        <v>0</v>
      </c>
      <c r="AL575" s="22">
        <v>0</v>
      </c>
    </row>
    <row r="576" spans="1:38" ht="16.5" customHeight="1" x14ac:dyDescent="0.3">
      <c r="A576" s="21">
        <f>COUNTIF(FtbReward_Quest!$B:$B,$B576)+COUNTIF(FtbReward_Mode!$B:$B,$B576)+COUNTIF(FtbReward_Content!$B:$B,$B576)-1</f>
        <v>0</v>
      </c>
      <c r="B576" s="49">
        <f t="shared" si="25"/>
        <v>42013091</v>
      </c>
      <c r="C576" s="120">
        <v>4201309</v>
      </c>
      <c r="D576" s="49" t="s">
        <v>1882</v>
      </c>
      <c r="E576" s="49" t="s">
        <v>1935</v>
      </c>
      <c r="F576" s="120">
        <f>COUNTIF($C$8:$C576,$C576)</f>
        <v>1</v>
      </c>
      <c r="G576" s="49" t="b">
        <v>0</v>
      </c>
      <c r="H576" s="49">
        <v>0</v>
      </c>
      <c r="I576" s="129">
        <f>IFERROR(IF(H576=0,0,VLOOKUP(VLOOKUP(H576,#REF!,MATCH("strMailTitleID",#REF!,0),FALSE),#REF!,2,FALSE)),"ERROR")</f>
        <v>0</v>
      </c>
      <c r="J576" s="176">
        <v>0</v>
      </c>
      <c r="K576" s="129">
        <f>IFERROR(IF(J576=0,0,VLOOKUP(VLOOKUP(J576,#REF!,MATCH("strMailTitleID",#REF!,0),FALSE),#REF!,2,FALSE)),"ERROR")</f>
        <v>0</v>
      </c>
      <c r="L576" s="49">
        <f ca="1">IFERROR(VLOOKUP($B576,INDIRECT(VLOOKUP($E576,보상!$S:$AA,2,FALSE)),MATCH(L$6,INDIRECT(VLOOKUP($E576,보상!$S:$AA,3,FALSE)),0),FALSE),"ERROR")</f>
        <v>1350</v>
      </c>
      <c r="M576" s="49">
        <v>0</v>
      </c>
      <c r="N576" s="49">
        <v>0</v>
      </c>
      <c r="O576" s="49">
        <v>0</v>
      </c>
      <c r="P576" s="49" t="str">
        <f ca="1">IFERROR(VLOOKUP($B576,INDIRECT(VLOOKUP($E576,보상!$S:$AA,2,FALSE)),MATCH(P$6,INDIRECT(VLOOKUP($E576,보상!$S:$AA,3,FALSE)),0),FALSE),"ERROR")</f>
        <v>Gold</v>
      </c>
      <c r="Q576" s="49">
        <f ca="1">IFERROR(VLOOKUP($B576,INDIRECT(VLOOKUP($E576,보상!$S:$AA,2,FALSE)),MATCH(Q$6,INDIRECT(VLOOKUP($E576,보상!$S:$AA,3,FALSE)),0),FALSE),"ERROR")</f>
        <v>13500</v>
      </c>
      <c r="R576" s="49" t="b">
        <v>0</v>
      </c>
      <c r="S576" s="50" t="b">
        <v>0</v>
      </c>
      <c r="T576" s="50">
        <f ca="1">IFERROR(VLOOKUP($B576,INDIRECT(VLOOKUP($E576,보상!$S:$AA,2,FALSE)),MATCH(T$6,INDIRECT(VLOOKUP($E576,보상!$S:$AA,3,FALSE)),0),FALSE),"ERROR")</f>
        <v>4003021</v>
      </c>
      <c r="U576" s="134" t="str">
        <f ca="1">IFERROR(IF(T576=0,0,VLOOKUP(SUBSTITUTE(VLOOKUP(T576,#REF!,MATCH("strItemName",#REF!,0),FALSE),"SUI_",""),#REF!,2,FALSE)),"ERROR")</f>
        <v>ERROR</v>
      </c>
      <c r="V576" s="177">
        <f t="shared" ca="1" si="24"/>
        <v>4003021</v>
      </c>
      <c r="W576" s="134" t="str">
        <f ca="1">IFERROR(IF(V576=0,0,VLOOKUP(SUBSTITUTE(VLOOKUP(V576,#REF!,MATCH("strItemName",#REF!,0),FALSE),"SUI_",""),#REF!,2,FALSE)),"ERROR")</f>
        <v>ERROR</v>
      </c>
      <c r="X576" s="177">
        <f t="shared" ca="1" si="24"/>
        <v>4003021</v>
      </c>
      <c r="Y576" s="134" t="str">
        <f ca="1">IFERROR(IF(X576=0,0,VLOOKUP(SUBSTITUTE(VLOOKUP(X576,#REF!,MATCH("strItemName",#REF!,0),FALSE),"SUI_",""),#REF!,2,FALSE)),"ERROR")</f>
        <v>ERROR</v>
      </c>
      <c r="Z576" s="177">
        <f t="shared" ca="1" si="24"/>
        <v>4003021</v>
      </c>
      <c r="AA576" s="134" t="str">
        <f ca="1">IFERROR(IF(Z576=0,0,VLOOKUP(SUBSTITUTE(VLOOKUP(Z576,#REF!,MATCH("strItemName",#REF!,0),FALSE),"SUI_",""),#REF!,2,FALSE)),"ERROR")</f>
        <v>ERROR</v>
      </c>
      <c r="AB576" s="177">
        <f t="shared" ca="1" si="24"/>
        <v>4003021</v>
      </c>
      <c r="AC576" s="134" t="str">
        <f ca="1">IFERROR(IF(AB576=0,0,VLOOKUP(SUBSTITUTE(VLOOKUP(AB576,#REF!,MATCH("strItemName",#REF!,0),FALSE),"SUI_",""),#REF!,2,FALSE)),"ERROR")</f>
        <v>ERROR</v>
      </c>
      <c r="AD576" s="88">
        <v>0</v>
      </c>
      <c r="AE576" s="134">
        <v>0</v>
      </c>
      <c r="AF576" s="49">
        <f ca="1">IFERROR(VLOOKUP($B576,INDIRECT(VLOOKUP($E576,보상!$S:$AA,2,FALSE)),MATCH(AF$6,INDIRECT(VLOOKUP($E576,보상!$S:$AA,3,FALSE)),0),FALSE),"ERROR")</f>
        <v>1</v>
      </c>
      <c r="AG576" s="22">
        <v>0</v>
      </c>
      <c r="AH576" s="22">
        <v>0</v>
      </c>
      <c r="AI576" s="22">
        <v>0</v>
      </c>
      <c r="AJ576" s="22" t="b">
        <v>0</v>
      </c>
      <c r="AK576" s="22">
        <v>0</v>
      </c>
      <c r="AL576" s="22">
        <v>0</v>
      </c>
    </row>
    <row r="577" spans="1:38" ht="16.5" customHeight="1" x14ac:dyDescent="0.3">
      <c r="A577" s="21">
        <f>COUNTIF(FtbReward_Quest!$B:$B,$B577)+COUNTIF(FtbReward_Mode!$B:$B,$B577)+COUNTIF(FtbReward_Content!$B:$B,$B577)-1</f>
        <v>0</v>
      </c>
      <c r="B577" s="49">
        <f t="shared" si="25"/>
        <v>42014011</v>
      </c>
      <c r="C577" s="120">
        <v>4201401</v>
      </c>
      <c r="D577" s="49" t="s">
        <v>1882</v>
      </c>
      <c r="E577" s="49" t="s">
        <v>1935</v>
      </c>
      <c r="F577" s="120">
        <f>COUNTIF($C$8:$C577,$C577)</f>
        <v>1</v>
      </c>
      <c r="G577" s="49" t="b">
        <v>0</v>
      </c>
      <c r="H577" s="49">
        <v>0</v>
      </c>
      <c r="I577" s="129">
        <f>IFERROR(IF(H577=0,0,VLOOKUP(VLOOKUP(H577,#REF!,MATCH("strMailTitleID",#REF!,0),FALSE),#REF!,2,FALSE)),"ERROR")</f>
        <v>0</v>
      </c>
      <c r="J577" s="176">
        <v>0</v>
      </c>
      <c r="K577" s="129">
        <f>IFERROR(IF(J577=0,0,VLOOKUP(VLOOKUP(J577,#REF!,MATCH("strMailTitleID",#REF!,0),FALSE),#REF!,2,FALSE)),"ERROR")</f>
        <v>0</v>
      </c>
      <c r="L577" s="49">
        <f ca="1">IFERROR(VLOOKUP($B577,INDIRECT(VLOOKUP($E577,보상!$S:$AA,2,FALSE)),MATCH(L$6,INDIRECT(VLOOKUP($E577,보상!$S:$AA,3,FALSE)),0),FALSE),"ERROR")</f>
        <v>150</v>
      </c>
      <c r="M577" s="49">
        <v>0</v>
      </c>
      <c r="N577" s="49">
        <v>0</v>
      </c>
      <c r="O577" s="49">
        <v>0</v>
      </c>
      <c r="P577" s="49" t="str">
        <f ca="1">IFERROR(VLOOKUP($B577,INDIRECT(VLOOKUP($E577,보상!$S:$AA,2,FALSE)),MATCH(P$6,INDIRECT(VLOOKUP($E577,보상!$S:$AA,3,FALSE)),0),FALSE),"ERROR")</f>
        <v>Gold</v>
      </c>
      <c r="Q577" s="49">
        <f ca="1">IFERROR(VLOOKUP($B577,INDIRECT(VLOOKUP($E577,보상!$S:$AA,2,FALSE)),MATCH(Q$6,INDIRECT(VLOOKUP($E577,보상!$S:$AA,3,FALSE)),0),FALSE),"ERROR")</f>
        <v>1500</v>
      </c>
      <c r="R577" s="49" t="b">
        <v>0</v>
      </c>
      <c r="S577" s="50" t="b">
        <v>0</v>
      </c>
      <c r="T577" s="50">
        <f ca="1">IFERROR(VLOOKUP($B577,INDIRECT(VLOOKUP($E577,보상!$S:$AA,2,FALSE)),MATCH(T$6,INDIRECT(VLOOKUP($E577,보상!$S:$AA,3,FALSE)),0),FALSE),"ERROR")</f>
        <v>4011021</v>
      </c>
      <c r="U577" s="134" t="str">
        <f ca="1">IFERROR(IF(T577=0,0,VLOOKUP(SUBSTITUTE(VLOOKUP(T577,#REF!,MATCH("strItemName",#REF!,0),FALSE),"SUI_",""),#REF!,2,FALSE)),"ERROR")</f>
        <v>ERROR</v>
      </c>
      <c r="V577" s="177">
        <f t="shared" ca="1" si="24"/>
        <v>4011021</v>
      </c>
      <c r="W577" s="134" t="str">
        <f ca="1">IFERROR(IF(V577=0,0,VLOOKUP(SUBSTITUTE(VLOOKUP(V577,#REF!,MATCH("strItemName",#REF!,0),FALSE),"SUI_",""),#REF!,2,FALSE)),"ERROR")</f>
        <v>ERROR</v>
      </c>
      <c r="X577" s="177">
        <f t="shared" ca="1" si="24"/>
        <v>4011021</v>
      </c>
      <c r="Y577" s="134" t="str">
        <f ca="1">IFERROR(IF(X577=0,0,VLOOKUP(SUBSTITUTE(VLOOKUP(X577,#REF!,MATCH("strItemName",#REF!,0),FALSE),"SUI_",""),#REF!,2,FALSE)),"ERROR")</f>
        <v>ERROR</v>
      </c>
      <c r="Z577" s="177">
        <f t="shared" ca="1" si="24"/>
        <v>4011021</v>
      </c>
      <c r="AA577" s="134" t="str">
        <f ca="1">IFERROR(IF(Z577=0,0,VLOOKUP(SUBSTITUTE(VLOOKUP(Z577,#REF!,MATCH("strItemName",#REF!,0),FALSE),"SUI_",""),#REF!,2,FALSE)),"ERROR")</f>
        <v>ERROR</v>
      </c>
      <c r="AB577" s="177">
        <f t="shared" ca="1" si="24"/>
        <v>4011021</v>
      </c>
      <c r="AC577" s="134" t="str">
        <f ca="1">IFERROR(IF(AB577=0,0,VLOOKUP(SUBSTITUTE(VLOOKUP(AB577,#REF!,MATCH("strItemName",#REF!,0),FALSE),"SUI_",""),#REF!,2,FALSE)),"ERROR")</f>
        <v>ERROR</v>
      </c>
      <c r="AD577" s="88">
        <v>0</v>
      </c>
      <c r="AE577" s="134">
        <v>0</v>
      </c>
      <c r="AF577" s="49">
        <f ca="1">IFERROR(VLOOKUP($B577,INDIRECT(VLOOKUP($E577,보상!$S:$AA,2,FALSE)),MATCH(AF$6,INDIRECT(VLOOKUP($E577,보상!$S:$AA,3,FALSE)),0),FALSE),"ERROR")</f>
        <v>5</v>
      </c>
      <c r="AG577" s="22">
        <v>0</v>
      </c>
      <c r="AH577" s="22">
        <v>0</v>
      </c>
      <c r="AI577" s="22">
        <v>0</v>
      </c>
      <c r="AJ577" s="22" t="b">
        <v>0</v>
      </c>
      <c r="AK577" s="22">
        <v>0</v>
      </c>
      <c r="AL577" s="22">
        <v>0</v>
      </c>
    </row>
    <row r="578" spans="1:38" ht="16.5" customHeight="1" x14ac:dyDescent="0.3">
      <c r="A578" s="21">
        <f>COUNTIF(FtbReward_Quest!$B:$B,$B578)+COUNTIF(FtbReward_Mode!$B:$B,$B578)+COUNTIF(FtbReward_Content!$B:$B,$B578)-1</f>
        <v>0</v>
      </c>
      <c r="B578" s="49">
        <f t="shared" si="25"/>
        <v>42014021</v>
      </c>
      <c r="C578" s="120">
        <v>4201402</v>
      </c>
      <c r="D578" s="49" t="s">
        <v>1882</v>
      </c>
      <c r="E578" s="49" t="s">
        <v>1935</v>
      </c>
      <c r="F578" s="120">
        <f>COUNTIF($C$8:$C578,$C578)</f>
        <v>1</v>
      </c>
      <c r="G578" s="49" t="b">
        <v>0</v>
      </c>
      <c r="H578" s="49">
        <v>0</v>
      </c>
      <c r="I578" s="129">
        <f>IFERROR(IF(H578=0,0,VLOOKUP(VLOOKUP(H578,#REF!,MATCH("strMailTitleID",#REF!,0),FALSE),#REF!,2,FALSE)),"ERROR")</f>
        <v>0</v>
      </c>
      <c r="J578" s="176">
        <v>0</v>
      </c>
      <c r="K578" s="129">
        <f>IFERROR(IF(J578=0,0,VLOOKUP(VLOOKUP(J578,#REF!,MATCH("strMailTitleID",#REF!,0),FALSE),#REF!,2,FALSE)),"ERROR")</f>
        <v>0</v>
      </c>
      <c r="L578" s="49">
        <f ca="1">IFERROR(VLOOKUP($B578,INDIRECT(VLOOKUP($E578,보상!$S:$AA,2,FALSE)),MATCH(L$6,INDIRECT(VLOOKUP($E578,보상!$S:$AA,3,FALSE)),0),FALSE),"ERROR")</f>
        <v>300</v>
      </c>
      <c r="M578" s="49">
        <v>0</v>
      </c>
      <c r="N578" s="49">
        <v>0</v>
      </c>
      <c r="O578" s="49">
        <v>0</v>
      </c>
      <c r="P578" s="49" t="str">
        <f ca="1">IFERROR(VLOOKUP($B578,INDIRECT(VLOOKUP($E578,보상!$S:$AA,2,FALSE)),MATCH(P$6,INDIRECT(VLOOKUP($E578,보상!$S:$AA,3,FALSE)),0),FALSE),"ERROR")</f>
        <v>Gold</v>
      </c>
      <c r="Q578" s="49">
        <f ca="1">IFERROR(VLOOKUP($B578,INDIRECT(VLOOKUP($E578,보상!$S:$AA,2,FALSE)),MATCH(Q$6,INDIRECT(VLOOKUP($E578,보상!$S:$AA,3,FALSE)),0),FALSE),"ERROR")</f>
        <v>3000</v>
      </c>
      <c r="R578" s="49" t="b">
        <v>0</v>
      </c>
      <c r="S578" s="50" t="b">
        <v>0</v>
      </c>
      <c r="T578" s="50">
        <f ca="1">IFERROR(VLOOKUP($B578,INDIRECT(VLOOKUP($E578,보상!$S:$AA,2,FALSE)),MATCH(T$6,INDIRECT(VLOOKUP($E578,보상!$S:$AA,3,FALSE)),0),FALSE),"ERROR")</f>
        <v>4011022</v>
      </c>
      <c r="U578" s="134" t="str">
        <f ca="1">IFERROR(IF(T578=0,0,VLOOKUP(SUBSTITUTE(VLOOKUP(T578,#REF!,MATCH("strItemName",#REF!,0),FALSE),"SUI_",""),#REF!,2,FALSE)),"ERROR")</f>
        <v>ERROR</v>
      </c>
      <c r="V578" s="177">
        <f t="shared" ca="1" si="24"/>
        <v>4011022</v>
      </c>
      <c r="W578" s="134" t="str">
        <f ca="1">IFERROR(IF(V578=0,0,VLOOKUP(SUBSTITUTE(VLOOKUP(V578,#REF!,MATCH("strItemName",#REF!,0),FALSE),"SUI_",""),#REF!,2,FALSE)),"ERROR")</f>
        <v>ERROR</v>
      </c>
      <c r="X578" s="177">
        <f t="shared" ca="1" si="24"/>
        <v>4011022</v>
      </c>
      <c r="Y578" s="134" t="str">
        <f ca="1">IFERROR(IF(X578=0,0,VLOOKUP(SUBSTITUTE(VLOOKUP(X578,#REF!,MATCH("strItemName",#REF!,0),FALSE),"SUI_",""),#REF!,2,FALSE)),"ERROR")</f>
        <v>ERROR</v>
      </c>
      <c r="Z578" s="177">
        <f t="shared" ca="1" si="24"/>
        <v>4011022</v>
      </c>
      <c r="AA578" s="134" t="str">
        <f ca="1">IFERROR(IF(Z578=0,0,VLOOKUP(SUBSTITUTE(VLOOKUP(Z578,#REF!,MATCH("strItemName",#REF!,0),FALSE),"SUI_",""),#REF!,2,FALSE)),"ERROR")</f>
        <v>ERROR</v>
      </c>
      <c r="AB578" s="177">
        <f t="shared" ca="1" si="24"/>
        <v>4011022</v>
      </c>
      <c r="AC578" s="134" t="str">
        <f ca="1">IFERROR(IF(AB578=0,0,VLOOKUP(SUBSTITUTE(VLOOKUP(AB578,#REF!,MATCH("strItemName",#REF!,0),FALSE),"SUI_",""),#REF!,2,FALSE)),"ERROR")</f>
        <v>ERROR</v>
      </c>
      <c r="AD578" s="88">
        <v>0</v>
      </c>
      <c r="AE578" s="134">
        <v>0</v>
      </c>
      <c r="AF578" s="49">
        <f ca="1">IFERROR(VLOOKUP($B578,INDIRECT(VLOOKUP($E578,보상!$S:$AA,2,FALSE)),MATCH(AF$6,INDIRECT(VLOOKUP($E578,보상!$S:$AA,3,FALSE)),0),FALSE),"ERROR")</f>
        <v>5</v>
      </c>
      <c r="AG578" s="22">
        <v>0</v>
      </c>
      <c r="AH578" s="22">
        <v>0</v>
      </c>
      <c r="AI578" s="22">
        <v>0</v>
      </c>
      <c r="AJ578" s="22" t="b">
        <v>0</v>
      </c>
      <c r="AK578" s="22">
        <v>0</v>
      </c>
      <c r="AL578" s="22">
        <v>0</v>
      </c>
    </row>
    <row r="579" spans="1:38" ht="16.5" customHeight="1" x14ac:dyDescent="0.3">
      <c r="A579" s="21">
        <f>COUNTIF(FtbReward_Quest!$B:$B,$B579)+COUNTIF(FtbReward_Mode!$B:$B,$B579)+COUNTIF(FtbReward_Content!$B:$B,$B579)-1</f>
        <v>0</v>
      </c>
      <c r="B579" s="49">
        <f t="shared" si="25"/>
        <v>42014031</v>
      </c>
      <c r="C579" s="120">
        <v>4201403</v>
      </c>
      <c r="D579" s="49" t="s">
        <v>1882</v>
      </c>
      <c r="E579" s="49" t="s">
        <v>1935</v>
      </c>
      <c r="F579" s="120">
        <f>COUNTIF($C$8:$C579,$C579)</f>
        <v>1</v>
      </c>
      <c r="G579" s="49" t="b">
        <v>0</v>
      </c>
      <c r="H579" s="49">
        <v>0</v>
      </c>
      <c r="I579" s="129">
        <f>IFERROR(IF(H579=0,0,VLOOKUP(VLOOKUP(H579,#REF!,MATCH("strMailTitleID",#REF!,0),FALSE),#REF!,2,FALSE)),"ERROR")</f>
        <v>0</v>
      </c>
      <c r="J579" s="176">
        <v>0</v>
      </c>
      <c r="K579" s="129">
        <f>IFERROR(IF(J579=0,0,VLOOKUP(VLOOKUP(J579,#REF!,MATCH("strMailTitleID",#REF!,0),FALSE),#REF!,2,FALSE)),"ERROR")</f>
        <v>0</v>
      </c>
      <c r="L579" s="49">
        <f ca="1">IFERROR(VLOOKUP($B579,INDIRECT(VLOOKUP($E579,보상!$S:$AA,2,FALSE)),MATCH(L$6,INDIRECT(VLOOKUP($E579,보상!$S:$AA,3,FALSE)),0),FALSE),"ERROR")</f>
        <v>450</v>
      </c>
      <c r="M579" s="49">
        <v>0</v>
      </c>
      <c r="N579" s="49">
        <v>0</v>
      </c>
      <c r="O579" s="49">
        <v>0</v>
      </c>
      <c r="P579" s="49" t="str">
        <f ca="1">IFERROR(VLOOKUP($B579,INDIRECT(VLOOKUP($E579,보상!$S:$AA,2,FALSE)),MATCH(P$6,INDIRECT(VLOOKUP($E579,보상!$S:$AA,3,FALSE)),0),FALSE),"ERROR")</f>
        <v>Gold</v>
      </c>
      <c r="Q579" s="49">
        <f ca="1">IFERROR(VLOOKUP($B579,INDIRECT(VLOOKUP($E579,보상!$S:$AA,2,FALSE)),MATCH(Q$6,INDIRECT(VLOOKUP($E579,보상!$S:$AA,3,FALSE)),0),FALSE),"ERROR")</f>
        <v>4500</v>
      </c>
      <c r="R579" s="49" t="b">
        <v>0</v>
      </c>
      <c r="S579" s="50" t="b">
        <v>0</v>
      </c>
      <c r="T579" s="50">
        <f ca="1">IFERROR(VLOOKUP($B579,INDIRECT(VLOOKUP($E579,보상!$S:$AA,2,FALSE)),MATCH(T$6,INDIRECT(VLOOKUP($E579,보상!$S:$AA,3,FALSE)),0),FALSE),"ERROR")</f>
        <v>4011023</v>
      </c>
      <c r="U579" s="134" t="str">
        <f ca="1">IFERROR(IF(T579=0,0,VLOOKUP(SUBSTITUTE(VLOOKUP(T579,#REF!,MATCH("strItemName",#REF!,0),FALSE),"SUI_",""),#REF!,2,FALSE)),"ERROR")</f>
        <v>ERROR</v>
      </c>
      <c r="V579" s="177">
        <f t="shared" ca="1" si="24"/>
        <v>4011023</v>
      </c>
      <c r="W579" s="134" t="str">
        <f ca="1">IFERROR(IF(V579=0,0,VLOOKUP(SUBSTITUTE(VLOOKUP(V579,#REF!,MATCH("strItemName",#REF!,0),FALSE),"SUI_",""),#REF!,2,FALSE)),"ERROR")</f>
        <v>ERROR</v>
      </c>
      <c r="X579" s="177">
        <f t="shared" ca="1" si="24"/>
        <v>4011023</v>
      </c>
      <c r="Y579" s="134" t="str">
        <f ca="1">IFERROR(IF(X579=0,0,VLOOKUP(SUBSTITUTE(VLOOKUP(X579,#REF!,MATCH("strItemName",#REF!,0),FALSE),"SUI_",""),#REF!,2,FALSE)),"ERROR")</f>
        <v>ERROR</v>
      </c>
      <c r="Z579" s="177">
        <f t="shared" ca="1" si="24"/>
        <v>4011023</v>
      </c>
      <c r="AA579" s="134" t="str">
        <f ca="1">IFERROR(IF(Z579=0,0,VLOOKUP(SUBSTITUTE(VLOOKUP(Z579,#REF!,MATCH("strItemName",#REF!,0),FALSE),"SUI_",""),#REF!,2,FALSE)),"ERROR")</f>
        <v>ERROR</v>
      </c>
      <c r="AB579" s="177">
        <f t="shared" ca="1" si="24"/>
        <v>4011023</v>
      </c>
      <c r="AC579" s="134" t="str">
        <f ca="1">IFERROR(IF(AB579=0,0,VLOOKUP(SUBSTITUTE(VLOOKUP(AB579,#REF!,MATCH("strItemName",#REF!,0),FALSE),"SUI_",""),#REF!,2,FALSE)),"ERROR")</f>
        <v>ERROR</v>
      </c>
      <c r="AD579" s="88">
        <v>0</v>
      </c>
      <c r="AE579" s="134">
        <v>0</v>
      </c>
      <c r="AF579" s="49">
        <f ca="1">IFERROR(VLOOKUP($B579,INDIRECT(VLOOKUP($E579,보상!$S:$AA,2,FALSE)),MATCH(AF$6,INDIRECT(VLOOKUP($E579,보상!$S:$AA,3,FALSE)),0),FALSE),"ERROR")</f>
        <v>5</v>
      </c>
      <c r="AG579" s="22">
        <v>0</v>
      </c>
      <c r="AH579" s="22">
        <v>0</v>
      </c>
      <c r="AI579" s="22">
        <v>0</v>
      </c>
      <c r="AJ579" s="22" t="b">
        <v>0</v>
      </c>
      <c r="AK579" s="22">
        <v>0</v>
      </c>
      <c r="AL579" s="22">
        <v>0</v>
      </c>
    </row>
    <row r="580" spans="1:38" ht="16.5" customHeight="1" x14ac:dyDescent="0.3">
      <c r="A580" s="21">
        <f>COUNTIF(FtbReward_Quest!$B:$B,$B580)+COUNTIF(FtbReward_Mode!$B:$B,$B580)+COUNTIF(FtbReward_Content!$B:$B,$B580)-1</f>
        <v>0</v>
      </c>
      <c r="B580" s="49">
        <f t="shared" si="25"/>
        <v>42014041</v>
      </c>
      <c r="C580" s="120">
        <v>4201404</v>
      </c>
      <c r="D580" s="49" t="s">
        <v>1882</v>
      </c>
      <c r="E580" s="49" t="s">
        <v>1935</v>
      </c>
      <c r="F580" s="120">
        <f>COUNTIF($C$8:$C580,$C580)</f>
        <v>1</v>
      </c>
      <c r="G580" s="49" t="b">
        <v>0</v>
      </c>
      <c r="H580" s="49">
        <v>0</v>
      </c>
      <c r="I580" s="129">
        <f>IFERROR(IF(H580=0,0,VLOOKUP(VLOOKUP(H580,#REF!,MATCH("strMailTitleID",#REF!,0),FALSE),#REF!,2,FALSE)),"ERROR")</f>
        <v>0</v>
      </c>
      <c r="J580" s="176">
        <v>0</v>
      </c>
      <c r="K580" s="129">
        <f>IFERROR(IF(J580=0,0,VLOOKUP(VLOOKUP(J580,#REF!,MATCH("strMailTitleID",#REF!,0),FALSE),#REF!,2,FALSE)),"ERROR")</f>
        <v>0</v>
      </c>
      <c r="L580" s="49">
        <f ca="1">IFERROR(VLOOKUP($B580,INDIRECT(VLOOKUP($E580,보상!$S:$AA,2,FALSE)),MATCH(L$6,INDIRECT(VLOOKUP($E580,보상!$S:$AA,3,FALSE)),0),FALSE),"ERROR")</f>
        <v>600</v>
      </c>
      <c r="M580" s="49">
        <v>0</v>
      </c>
      <c r="N580" s="49">
        <v>0</v>
      </c>
      <c r="O580" s="49">
        <v>0</v>
      </c>
      <c r="P580" s="49" t="str">
        <f ca="1">IFERROR(VLOOKUP($B580,INDIRECT(VLOOKUP($E580,보상!$S:$AA,2,FALSE)),MATCH(P$6,INDIRECT(VLOOKUP($E580,보상!$S:$AA,3,FALSE)),0),FALSE),"ERROR")</f>
        <v>Gold</v>
      </c>
      <c r="Q580" s="49">
        <f ca="1">IFERROR(VLOOKUP($B580,INDIRECT(VLOOKUP($E580,보상!$S:$AA,2,FALSE)),MATCH(Q$6,INDIRECT(VLOOKUP($E580,보상!$S:$AA,3,FALSE)),0),FALSE),"ERROR")</f>
        <v>6000</v>
      </c>
      <c r="R580" s="49" t="b">
        <v>0</v>
      </c>
      <c r="S580" s="50" t="b">
        <v>0</v>
      </c>
      <c r="T580" s="50">
        <f ca="1">IFERROR(VLOOKUP($B580,INDIRECT(VLOOKUP($E580,보상!$S:$AA,2,FALSE)),MATCH(T$6,INDIRECT(VLOOKUP($E580,보상!$S:$AA,3,FALSE)),0),FALSE),"ERROR")</f>
        <v>4011021</v>
      </c>
      <c r="U580" s="134" t="str">
        <f ca="1">IFERROR(IF(T580=0,0,VLOOKUP(SUBSTITUTE(VLOOKUP(T580,#REF!,MATCH("strItemName",#REF!,0),FALSE),"SUI_",""),#REF!,2,FALSE)),"ERROR")</f>
        <v>ERROR</v>
      </c>
      <c r="V580" s="177">
        <f t="shared" ca="1" si="24"/>
        <v>4011021</v>
      </c>
      <c r="W580" s="134" t="str">
        <f ca="1">IFERROR(IF(V580=0,0,VLOOKUP(SUBSTITUTE(VLOOKUP(V580,#REF!,MATCH("strItemName",#REF!,0),FALSE),"SUI_",""),#REF!,2,FALSE)),"ERROR")</f>
        <v>ERROR</v>
      </c>
      <c r="X580" s="177">
        <f t="shared" ca="1" si="24"/>
        <v>4011021</v>
      </c>
      <c r="Y580" s="134" t="str">
        <f ca="1">IFERROR(IF(X580=0,0,VLOOKUP(SUBSTITUTE(VLOOKUP(X580,#REF!,MATCH("strItemName",#REF!,0),FALSE),"SUI_",""),#REF!,2,FALSE)),"ERROR")</f>
        <v>ERROR</v>
      </c>
      <c r="Z580" s="177">
        <f t="shared" ca="1" si="24"/>
        <v>4011021</v>
      </c>
      <c r="AA580" s="134" t="str">
        <f ca="1">IFERROR(IF(Z580=0,0,VLOOKUP(SUBSTITUTE(VLOOKUP(Z580,#REF!,MATCH("strItemName",#REF!,0),FALSE),"SUI_",""),#REF!,2,FALSE)),"ERROR")</f>
        <v>ERROR</v>
      </c>
      <c r="AB580" s="177">
        <f t="shared" ca="1" si="24"/>
        <v>4011021</v>
      </c>
      <c r="AC580" s="134" t="str">
        <f ca="1">IFERROR(IF(AB580=0,0,VLOOKUP(SUBSTITUTE(VLOOKUP(AB580,#REF!,MATCH("strItemName",#REF!,0),FALSE),"SUI_",""),#REF!,2,FALSE)),"ERROR")</f>
        <v>ERROR</v>
      </c>
      <c r="AD580" s="88">
        <v>0</v>
      </c>
      <c r="AE580" s="134">
        <v>0</v>
      </c>
      <c r="AF580" s="49">
        <f ca="1">IFERROR(VLOOKUP($B580,INDIRECT(VLOOKUP($E580,보상!$S:$AA,2,FALSE)),MATCH(AF$6,INDIRECT(VLOOKUP($E580,보상!$S:$AA,3,FALSE)),0),FALSE),"ERROR")</f>
        <v>5</v>
      </c>
      <c r="AG580" s="22">
        <v>0</v>
      </c>
      <c r="AH580" s="22">
        <v>0</v>
      </c>
      <c r="AI580" s="22">
        <v>0</v>
      </c>
      <c r="AJ580" s="22" t="b">
        <v>0</v>
      </c>
      <c r="AK580" s="22">
        <v>0</v>
      </c>
      <c r="AL580" s="22">
        <v>0</v>
      </c>
    </row>
    <row r="581" spans="1:38" ht="16.5" customHeight="1" x14ac:dyDescent="0.3">
      <c r="A581" s="21">
        <f>COUNTIF(FtbReward_Quest!$B:$B,$B581)+COUNTIF(FtbReward_Mode!$B:$B,$B581)+COUNTIF(FtbReward_Content!$B:$B,$B581)-1</f>
        <v>0</v>
      </c>
      <c r="B581" s="49">
        <f t="shared" si="25"/>
        <v>42014051</v>
      </c>
      <c r="C581" s="120">
        <v>4201405</v>
      </c>
      <c r="D581" s="49" t="s">
        <v>1882</v>
      </c>
      <c r="E581" s="49" t="s">
        <v>1935</v>
      </c>
      <c r="F581" s="120">
        <f>COUNTIF($C$8:$C581,$C581)</f>
        <v>1</v>
      </c>
      <c r="G581" s="49" t="b">
        <v>0</v>
      </c>
      <c r="H581" s="49">
        <v>0</v>
      </c>
      <c r="I581" s="129">
        <f>IFERROR(IF(H581=0,0,VLOOKUP(VLOOKUP(H581,#REF!,MATCH("strMailTitleID",#REF!,0),FALSE),#REF!,2,FALSE)),"ERROR")</f>
        <v>0</v>
      </c>
      <c r="J581" s="176">
        <v>0</v>
      </c>
      <c r="K581" s="129">
        <f>IFERROR(IF(J581=0,0,VLOOKUP(VLOOKUP(J581,#REF!,MATCH("strMailTitleID",#REF!,0),FALSE),#REF!,2,FALSE)),"ERROR")</f>
        <v>0</v>
      </c>
      <c r="L581" s="49">
        <f ca="1">IFERROR(VLOOKUP($B581,INDIRECT(VLOOKUP($E581,보상!$S:$AA,2,FALSE)),MATCH(L$6,INDIRECT(VLOOKUP($E581,보상!$S:$AA,3,FALSE)),0),FALSE),"ERROR")</f>
        <v>750</v>
      </c>
      <c r="M581" s="49">
        <v>0</v>
      </c>
      <c r="N581" s="49">
        <v>0</v>
      </c>
      <c r="O581" s="49">
        <v>0</v>
      </c>
      <c r="P581" s="49" t="str">
        <f ca="1">IFERROR(VLOOKUP($B581,INDIRECT(VLOOKUP($E581,보상!$S:$AA,2,FALSE)),MATCH(P$6,INDIRECT(VLOOKUP($E581,보상!$S:$AA,3,FALSE)),0),FALSE),"ERROR")</f>
        <v>Gold</v>
      </c>
      <c r="Q581" s="49">
        <f ca="1">IFERROR(VLOOKUP($B581,INDIRECT(VLOOKUP($E581,보상!$S:$AA,2,FALSE)),MATCH(Q$6,INDIRECT(VLOOKUP($E581,보상!$S:$AA,3,FALSE)),0),FALSE),"ERROR")</f>
        <v>7500</v>
      </c>
      <c r="R581" s="49" t="b">
        <v>0</v>
      </c>
      <c r="S581" s="50" t="b">
        <v>0</v>
      </c>
      <c r="T581" s="50">
        <f ca="1">IFERROR(VLOOKUP($B581,INDIRECT(VLOOKUP($E581,보상!$S:$AA,2,FALSE)),MATCH(T$6,INDIRECT(VLOOKUP($E581,보상!$S:$AA,3,FALSE)),0),FALSE),"ERROR")</f>
        <v>4011022</v>
      </c>
      <c r="U581" s="134" t="str">
        <f ca="1">IFERROR(IF(T581=0,0,VLOOKUP(SUBSTITUTE(VLOOKUP(T581,#REF!,MATCH("strItemName",#REF!,0),FALSE),"SUI_",""),#REF!,2,FALSE)),"ERROR")</f>
        <v>ERROR</v>
      </c>
      <c r="V581" s="177">
        <f t="shared" ca="1" si="24"/>
        <v>4011022</v>
      </c>
      <c r="W581" s="134" t="str">
        <f ca="1">IFERROR(IF(V581=0,0,VLOOKUP(SUBSTITUTE(VLOOKUP(V581,#REF!,MATCH("strItemName",#REF!,0),FALSE),"SUI_",""),#REF!,2,FALSE)),"ERROR")</f>
        <v>ERROR</v>
      </c>
      <c r="X581" s="177">
        <f t="shared" ca="1" si="24"/>
        <v>4011022</v>
      </c>
      <c r="Y581" s="134" t="str">
        <f ca="1">IFERROR(IF(X581=0,0,VLOOKUP(SUBSTITUTE(VLOOKUP(X581,#REF!,MATCH("strItemName",#REF!,0),FALSE),"SUI_",""),#REF!,2,FALSE)),"ERROR")</f>
        <v>ERROR</v>
      </c>
      <c r="Z581" s="177">
        <f t="shared" ca="1" si="24"/>
        <v>4011022</v>
      </c>
      <c r="AA581" s="134" t="str">
        <f ca="1">IFERROR(IF(Z581=0,0,VLOOKUP(SUBSTITUTE(VLOOKUP(Z581,#REF!,MATCH("strItemName",#REF!,0),FALSE),"SUI_",""),#REF!,2,FALSE)),"ERROR")</f>
        <v>ERROR</v>
      </c>
      <c r="AB581" s="177">
        <f t="shared" ca="1" si="24"/>
        <v>4011022</v>
      </c>
      <c r="AC581" s="134" t="str">
        <f ca="1">IFERROR(IF(AB581=0,0,VLOOKUP(SUBSTITUTE(VLOOKUP(AB581,#REF!,MATCH("strItemName",#REF!,0),FALSE),"SUI_",""),#REF!,2,FALSE)),"ERROR")</f>
        <v>ERROR</v>
      </c>
      <c r="AD581" s="88">
        <v>0</v>
      </c>
      <c r="AE581" s="134">
        <v>0</v>
      </c>
      <c r="AF581" s="49">
        <f ca="1">IFERROR(VLOOKUP($B581,INDIRECT(VLOOKUP($E581,보상!$S:$AA,2,FALSE)),MATCH(AF$6,INDIRECT(VLOOKUP($E581,보상!$S:$AA,3,FALSE)),0),FALSE),"ERROR")</f>
        <v>5</v>
      </c>
      <c r="AG581" s="22">
        <v>0</v>
      </c>
      <c r="AH581" s="22">
        <v>0</v>
      </c>
      <c r="AI581" s="22">
        <v>0</v>
      </c>
      <c r="AJ581" s="22" t="b">
        <v>0</v>
      </c>
      <c r="AK581" s="22">
        <v>0</v>
      </c>
      <c r="AL581" s="22">
        <v>0</v>
      </c>
    </row>
    <row r="582" spans="1:38" ht="16.5" customHeight="1" x14ac:dyDescent="0.3">
      <c r="A582" s="21">
        <f>COUNTIF(FtbReward_Quest!$B:$B,$B582)+COUNTIF(FtbReward_Mode!$B:$B,$B582)+COUNTIF(FtbReward_Content!$B:$B,$B582)-1</f>
        <v>0</v>
      </c>
      <c r="B582" s="49">
        <f t="shared" si="25"/>
        <v>42014061</v>
      </c>
      <c r="C582" s="120">
        <v>4201406</v>
      </c>
      <c r="D582" s="49" t="s">
        <v>1883</v>
      </c>
      <c r="E582" s="49" t="s">
        <v>1935</v>
      </c>
      <c r="F582" s="120">
        <f>COUNTIF($C$8:$C582,$C582)</f>
        <v>1</v>
      </c>
      <c r="G582" s="49" t="b">
        <v>0</v>
      </c>
      <c r="H582" s="49">
        <v>0</v>
      </c>
      <c r="I582" s="129">
        <f>IFERROR(IF(H582=0,0,VLOOKUP(VLOOKUP(H582,#REF!,MATCH("strMailTitleID",#REF!,0),FALSE),#REF!,2,FALSE)),"ERROR")</f>
        <v>0</v>
      </c>
      <c r="J582" s="176">
        <v>0</v>
      </c>
      <c r="K582" s="129">
        <f>IFERROR(IF(J582=0,0,VLOOKUP(VLOOKUP(J582,#REF!,MATCH("strMailTitleID",#REF!,0),FALSE),#REF!,2,FALSE)),"ERROR")</f>
        <v>0</v>
      </c>
      <c r="L582" s="49">
        <f ca="1">IFERROR(VLOOKUP($B582,INDIRECT(VLOOKUP($E582,보상!$S:$AA,2,FALSE)),MATCH(L$6,INDIRECT(VLOOKUP($E582,보상!$S:$AA,3,FALSE)),0),FALSE),"ERROR")</f>
        <v>900</v>
      </c>
      <c r="M582" s="49">
        <v>0</v>
      </c>
      <c r="N582" s="49">
        <v>0</v>
      </c>
      <c r="O582" s="49">
        <v>0</v>
      </c>
      <c r="P582" s="49" t="str">
        <f ca="1">IFERROR(VLOOKUP($B582,INDIRECT(VLOOKUP($E582,보상!$S:$AA,2,FALSE)),MATCH(P$6,INDIRECT(VLOOKUP($E582,보상!$S:$AA,3,FALSE)),0),FALSE),"ERROR")</f>
        <v>Gold</v>
      </c>
      <c r="Q582" s="49">
        <f ca="1">IFERROR(VLOOKUP($B582,INDIRECT(VLOOKUP($E582,보상!$S:$AA,2,FALSE)),MATCH(Q$6,INDIRECT(VLOOKUP($E582,보상!$S:$AA,3,FALSE)),0),FALSE),"ERROR")</f>
        <v>9000</v>
      </c>
      <c r="R582" s="49" t="b">
        <v>0</v>
      </c>
      <c r="S582" s="50" t="b">
        <v>0</v>
      </c>
      <c r="T582" s="50">
        <f ca="1">IFERROR(VLOOKUP($B582,INDIRECT(VLOOKUP($E582,보상!$S:$AA,2,FALSE)),MATCH(T$6,INDIRECT(VLOOKUP($E582,보상!$S:$AA,3,FALSE)),0),FALSE),"ERROR")</f>
        <v>4011023</v>
      </c>
      <c r="U582" s="134" t="str">
        <f ca="1">IFERROR(IF(T582=0,0,VLOOKUP(SUBSTITUTE(VLOOKUP(T582,#REF!,MATCH("strItemName",#REF!,0),FALSE),"SUI_",""),#REF!,2,FALSE)),"ERROR")</f>
        <v>ERROR</v>
      </c>
      <c r="V582" s="177">
        <f t="shared" ca="1" si="24"/>
        <v>4011023</v>
      </c>
      <c r="W582" s="134" t="str">
        <f ca="1">IFERROR(IF(V582=0,0,VLOOKUP(SUBSTITUTE(VLOOKUP(V582,#REF!,MATCH("strItemName",#REF!,0),FALSE),"SUI_",""),#REF!,2,FALSE)),"ERROR")</f>
        <v>ERROR</v>
      </c>
      <c r="X582" s="177">
        <f t="shared" ca="1" si="24"/>
        <v>4011023</v>
      </c>
      <c r="Y582" s="134" t="str">
        <f ca="1">IFERROR(IF(X582=0,0,VLOOKUP(SUBSTITUTE(VLOOKUP(X582,#REF!,MATCH("strItemName",#REF!,0),FALSE),"SUI_",""),#REF!,2,FALSE)),"ERROR")</f>
        <v>ERROR</v>
      </c>
      <c r="Z582" s="177">
        <f t="shared" ca="1" si="24"/>
        <v>4011023</v>
      </c>
      <c r="AA582" s="134" t="str">
        <f ca="1">IFERROR(IF(Z582=0,0,VLOOKUP(SUBSTITUTE(VLOOKUP(Z582,#REF!,MATCH("strItemName",#REF!,0),FALSE),"SUI_",""),#REF!,2,FALSE)),"ERROR")</f>
        <v>ERROR</v>
      </c>
      <c r="AB582" s="177">
        <f t="shared" ca="1" si="24"/>
        <v>4011023</v>
      </c>
      <c r="AC582" s="134" t="str">
        <f ca="1">IFERROR(IF(AB582=0,0,VLOOKUP(SUBSTITUTE(VLOOKUP(AB582,#REF!,MATCH("strItemName",#REF!,0),FALSE),"SUI_",""),#REF!,2,FALSE)),"ERROR")</f>
        <v>ERROR</v>
      </c>
      <c r="AD582" s="88">
        <v>0</v>
      </c>
      <c r="AE582" s="134">
        <v>0</v>
      </c>
      <c r="AF582" s="49">
        <f ca="1">IFERROR(VLOOKUP($B582,INDIRECT(VLOOKUP($E582,보상!$S:$AA,2,FALSE)),MATCH(AF$6,INDIRECT(VLOOKUP($E582,보상!$S:$AA,3,FALSE)),0),FALSE),"ERROR")</f>
        <v>5</v>
      </c>
      <c r="AG582" s="22">
        <v>0</v>
      </c>
      <c r="AH582" s="22">
        <v>0</v>
      </c>
      <c r="AI582" s="22">
        <v>0</v>
      </c>
      <c r="AJ582" s="22" t="b">
        <v>0</v>
      </c>
      <c r="AK582" s="22">
        <v>0</v>
      </c>
      <c r="AL582" s="22">
        <v>0</v>
      </c>
    </row>
    <row r="583" spans="1:38" ht="16.5" customHeight="1" x14ac:dyDescent="0.3">
      <c r="A583" s="21">
        <f>COUNTIF(FtbReward_Quest!$B:$B,$B583)+COUNTIF(FtbReward_Mode!$B:$B,$B583)+COUNTIF(FtbReward_Content!$B:$B,$B583)-1</f>
        <v>0</v>
      </c>
      <c r="B583" s="49">
        <f t="shared" si="25"/>
        <v>42015011</v>
      </c>
      <c r="C583" s="120">
        <v>4201501</v>
      </c>
      <c r="D583" s="49" t="s">
        <v>1883</v>
      </c>
      <c r="E583" s="49" t="s">
        <v>1935</v>
      </c>
      <c r="F583" s="120">
        <f>COUNTIF($C$8:$C583,$C583)</f>
        <v>1</v>
      </c>
      <c r="G583" s="49" t="b">
        <v>0</v>
      </c>
      <c r="H583" s="49">
        <v>0</v>
      </c>
      <c r="I583" s="129">
        <f>IFERROR(IF(H583=0,0,VLOOKUP(VLOOKUP(H583,#REF!,MATCH("strMailTitleID",#REF!,0),FALSE),#REF!,2,FALSE)),"ERROR")</f>
        <v>0</v>
      </c>
      <c r="J583" s="176">
        <v>0</v>
      </c>
      <c r="K583" s="129">
        <f>IFERROR(IF(J583=0,0,VLOOKUP(VLOOKUP(J583,#REF!,MATCH("strMailTitleID",#REF!,0),FALSE),#REF!,2,FALSE)),"ERROR")</f>
        <v>0</v>
      </c>
      <c r="L583" s="49">
        <f ca="1">IFERROR(VLOOKUP($B583,INDIRECT(VLOOKUP($E583,보상!$S:$AA,2,FALSE)),MATCH(L$6,INDIRECT(VLOOKUP($E583,보상!$S:$AA,3,FALSE)),0),FALSE),"ERROR")</f>
        <v>150</v>
      </c>
      <c r="M583" s="49">
        <v>0</v>
      </c>
      <c r="N583" s="49">
        <v>0</v>
      </c>
      <c r="O583" s="49">
        <v>0</v>
      </c>
      <c r="P583" s="49" t="str">
        <f ca="1">IFERROR(VLOOKUP($B583,INDIRECT(VLOOKUP($E583,보상!$S:$AA,2,FALSE)),MATCH(P$6,INDIRECT(VLOOKUP($E583,보상!$S:$AA,3,FALSE)),0),FALSE),"ERROR")</f>
        <v>Gold</v>
      </c>
      <c r="Q583" s="49">
        <f ca="1">IFERROR(VLOOKUP($B583,INDIRECT(VLOOKUP($E583,보상!$S:$AA,2,FALSE)),MATCH(Q$6,INDIRECT(VLOOKUP($E583,보상!$S:$AA,3,FALSE)),0),FALSE),"ERROR")</f>
        <v>1500</v>
      </c>
      <c r="R583" s="49" t="b">
        <v>0</v>
      </c>
      <c r="S583" s="50" t="b">
        <v>0</v>
      </c>
      <c r="T583" s="50">
        <f ca="1">IFERROR(VLOOKUP($B583,INDIRECT(VLOOKUP($E583,보상!$S:$AA,2,FALSE)),MATCH(T$6,INDIRECT(VLOOKUP($E583,보상!$S:$AA,3,FALSE)),0),FALSE),"ERROR")</f>
        <v>4011021</v>
      </c>
      <c r="U583" s="134" t="str">
        <f ca="1">IFERROR(IF(T583=0,0,VLOOKUP(SUBSTITUTE(VLOOKUP(T583,#REF!,MATCH("strItemName",#REF!,0),FALSE),"SUI_",""),#REF!,2,FALSE)),"ERROR")</f>
        <v>ERROR</v>
      </c>
      <c r="V583" s="177">
        <f t="shared" ca="1" si="24"/>
        <v>4011021</v>
      </c>
      <c r="W583" s="134" t="str">
        <f ca="1">IFERROR(IF(V583=0,0,VLOOKUP(SUBSTITUTE(VLOOKUP(V583,#REF!,MATCH("strItemName",#REF!,0),FALSE),"SUI_",""),#REF!,2,FALSE)),"ERROR")</f>
        <v>ERROR</v>
      </c>
      <c r="X583" s="177">
        <f t="shared" ca="1" si="24"/>
        <v>4011021</v>
      </c>
      <c r="Y583" s="134" t="str">
        <f ca="1">IFERROR(IF(X583=0,0,VLOOKUP(SUBSTITUTE(VLOOKUP(X583,#REF!,MATCH("strItemName",#REF!,0),FALSE),"SUI_",""),#REF!,2,FALSE)),"ERROR")</f>
        <v>ERROR</v>
      </c>
      <c r="Z583" s="177">
        <f t="shared" ca="1" si="24"/>
        <v>4011021</v>
      </c>
      <c r="AA583" s="134" t="str">
        <f ca="1">IFERROR(IF(Z583=0,0,VLOOKUP(SUBSTITUTE(VLOOKUP(Z583,#REF!,MATCH("strItemName",#REF!,0),FALSE),"SUI_",""),#REF!,2,FALSE)),"ERROR")</f>
        <v>ERROR</v>
      </c>
      <c r="AB583" s="177">
        <f t="shared" ca="1" si="24"/>
        <v>4011021</v>
      </c>
      <c r="AC583" s="134" t="str">
        <f ca="1">IFERROR(IF(AB583=0,0,VLOOKUP(SUBSTITUTE(VLOOKUP(AB583,#REF!,MATCH("strItemName",#REF!,0),FALSE),"SUI_",""),#REF!,2,FALSE)),"ERROR")</f>
        <v>ERROR</v>
      </c>
      <c r="AD583" s="88">
        <v>0</v>
      </c>
      <c r="AE583" s="134">
        <v>0</v>
      </c>
      <c r="AF583" s="49">
        <f ca="1">IFERROR(VLOOKUP($B583,INDIRECT(VLOOKUP($E583,보상!$S:$AA,2,FALSE)),MATCH(AF$6,INDIRECT(VLOOKUP($E583,보상!$S:$AA,3,FALSE)),0),FALSE),"ERROR")</f>
        <v>5</v>
      </c>
      <c r="AG583" s="22">
        <v>0</v>
      </c>
      <c r="AH583" s="22">
        <v>0</v>
      </c>
      <c r="AI583" s="22">
        <v>0</v>
      </c>
      <c r="AJ583" s="22" t="b">
        <v>0</v>
      </c>
      <c r="AK583" s="22">
        <v>0</v>
      </c>
      <c r="AL583" s="22">
        <v>0</v>
      </c>
    </row>
    <row r="584" spans="1:38" ht="16.5" customHeight="1" x14ac:dyDescent="0.3">
      <c r="A584" s="21">
        <f>COUNTIF(FtbReward_Quest!$B:$B,$B584)+COUNTIF(FtbReward_Mode!$B:$B,$B584)+COUNTIF(FtbReward_Content!$B:$B,$B584)-1</f>
        <v>0</v>
      </c>
      <c r="B584" s="49">
        <f t="shared" si="25"/>
        <v>42015021</v>
      </c>
      <c r="C584" s="120">
        <v>4201502</v>
      </c>
      <c r="D584" s="49" t="s">
        <v>1883</v>
      </c>
      <c r="E584" s="49" t="s">
        <v>1935</v>
      </c>
      <c r="F584" s="120">
        <f>COUNTIF($C$8:$C584,$C584)</f>
        <v>1</v>
      </c>
      <c r="G584" s="49" t="b">
        <v>0</v>
      </c>
      <c r="H584" s="49">
        <v>0</v>
      </c>
      <c r="I584" s="129">
        <f>IFERROR(IF(H584=0,0,VLOOKUP(VLOOKUP(H584,#REF!,MATCH("strMailTitleID",#REF!,0),FALSE),#REF!,2,FALSE)),"ERROR")</f>
        <v>0</v>
      </c>
      <c r="J584" s="176">
        <v>0</v>
      </c>
      <c r="K584" s="129">
        <f>IFERROR(IF(J584=0,0,VLOOKUP(VLOOKUP(J584,#REF!,MATCH("strMailTitleID",#REF!,0),FALSE),#REF!,2,FALSE)),"ERROR")</f>
        <v>0</v>
      </c>
      <c r="L584" s="49">
        <f ca="1">IFERROR(VLOOKUP($B584,INDIRECT(VLOOKUP($E584,보상!$S:$AA,2,FALSE)),MATCH(L$6,INDIRECT(VLOOKUP($E584,보상!$S:$AA,3,FALSE)),0),FALSE),"ERROR")</f>
        <v>300</v>
      </c>
      <c r="M584" s="49">
        <v>0</v>
      </c>
      <c r="N584" s="49">
        <v>0</v>
      </c>
      <c r="O584" s="49">
        <v>0</v>
      </c>
      <c r="P584" s="49" t="str">
        <f ca="1">IFERROR(VLOOKUP($B584,INDIRECT(VLOOKUP($E584,보상!$S:$AA,2,FALSE)),MATCH(P$6,INDIRECT(VLOOKUP($E584,보상!$S:$AA,3,FALSE)),0),FALSE),"ERROR")</f>
        <v>Gold</v>
      </c>
      <c r="Q584" s="49">
        <f ca="1">IFERROR(VLOOKUP($B584,INDIRECT(VLOOKUP($E584,보상!$S:$AA,2,FALSE)),MATCH(Q$6,INDIRECT(VLOOKUP($E584,보상!$S:$AA,3,FALSE)),0),FALSE),"ERROR")</f>
        <v>3000</v>
      </c>
      <c r="R584" s="49" t="b">
        <v>0</v>
      </c>
      <c r="S584" s="50" t="b">
        <v>0</v>
      </c>
      <c r="T584" s="50">
        <f ca="1">IFERROR(VLOOKUP($B584,INDIRECT(VLOOKUP($E584,보상!$S:$AA,2,FALSE)),MATCH(T$6,INDIRECT(VLOOKUP($E584,보상!$S:$AA,3,FALSE)),0),FALSE),"ERROR")</f>
        <v>4011022</v>
      </c>
      <c r="U584" s="134" t="str">
        <f ca="1">IFERROR(IF(T584=0,0,VLOOKUP(SUBSTITUTE(VLOOKUP(T584,#REF!,MATCH("strItemName",#REF!,0),FALSE),"SUI_",""),#REF!,2,FALSE)),"ERROR")</f>
        <v>ERROR</v>
      </c>
      <c r="V584" s="177">
        <f t="shared" ca="1" si="24"/>
        <v>4011022</v>
      </c>
      <c r="W584" s="134" t="str">
        <f ca="1">IFERROR(IF(V584=0,0,VLOOKUP(SUBSTITUTE(VLOOKUP(V584,#REF!,MATCH("strItemName",#REF!,0),FALSE),"SUI_",""),#REF!,2,FALSE)),"ERROR")</f>
        <v>ERROR</v>
      </c>
      <c r="X584" s="177">
        <f t="shared" ca="1" si="24"/>
        <v>4011022</v>
      </c>
      <c r="Y584" s="134" t="str">
        <f ca="1">IFERROR(IF(X584=0,0,VLOOKUP(SUBSTITUTE(VLOOKUP(X584,#REF!,MATCH("strItemName",#REF!,0),FALSE),"SUI_",""),#REF!,2,FALSE)),"ERROR")</f>
        <v>ERROR</v>
      </c>
      <c r="Z584" s="177">
        <f t="shared" ca="1" si="24"/>
        <v>4011022</v>
      </c>
      <c r="AA584" s="134" t="str">
        <f ca="1">IFERROR(IF(Z584=0,0,VLOOKUP(SUBSTITUTE(VLOOKUP(Z584,#REF!,MATCH("strItemName",#REF!,0),FALSE),"SUI_",""),#REF!,2,FALSE)),"ERROR")</f>
        <v>ERROR</v>
      </c>
      <c r="AB584" s="177">
        <f t="shared" ca="1" si="24"/>
        <v>4011022</v>
      </c>
      <c r="AC584" s="134" t="str">
        <f ca="1">IFERROR(IF(AB584=0,0,VLOOKUP(SUBSTITUTE(VLOOKUP(AB584,#REF!,MATCH("strItemName",#REF!,0),FALSE),"SUI_",""),#REF!,2,FALSE)),"ERROR")</f>
        <v>ERROR</v>
      </c>
      <c r="AD584" s="88">
        <v>0</v>
      </c>
      <c r="AE584" s="134">
        <v>0</v>
      </c>
      <c r="AF584" s="49">
        <f ca="1">IFERROR(VLOOKUP($B584,INDIRECT(VLOOKUP($E584,보상!$S:$AA,2,FALSE)),MATCH(AF$6,INDIRECT(VLOOKUP($E584,보상!$S:$AA,3,FALSE)),0),FALSE),"ERROR")</f>
        <v>5</v>
      </c>
      <c r="AG584" s="22">
        <v>0</v>
      </c>
      <c r="AH584" s="22">
        <v>0</v>
      </c>
      <c r="AI584" s="22">
        <v>0</v>
      </c>
      <c r="AJ584" s="22" t="b">
        <v>0</v>
      </c>
      <c r="AK584" s="22">
        <v>0</v>
      </c>
      <c r="AL584" s="22">
        <v>0</v>
      </c>
    </row>
    <row r="585" spans="1:38" ht="16.5" customHeight="1" x14ac:dyDescent="0.3">
      <c r="A585" s="21">
        <f>COUNTIF(FtbReward_Quest!$B:$B,$B585)+COUNTIF(FtbReward_Mode!$B:$B,$B585)+COUNTIF(FtbReward_Content!$B:$B,$B585)-1</f>
        <v>0</v>
      </c>
      <c r="B585" s="49">
        <f t="shared" si="25"/>
        <v>42015031</v>
      </c>
      <c r="C585" s="120">
        <v>4201503</v>
      </c>
      <c r="D585" s="49" t="s">
        <v>1883</v>
      </c>
      <c r="E585" s="49" t="s">
        <v>1935</v>
      </c>
      <c r="F585" s="120">
        <f>COUNTIF($C$8:$C585,$C585)</f>
        <v>1</v>
      </c>
      <c r="G585" s="49" t="b">
        <v>0</v>
      </c>
      <c r="H585" s="49">
        <v>0</v>
      </c>
      <c r="I585" s="129">
        <f>IFERROR(IF(H585=0,0,VLOOKUP(VLOOKUP(H585,#REF!,MATCH("strMailTitleID",#REF!,0),FALSE),#REF!,2,FALSE)),"ERROR")</f>
        <v>0</v>
      </c>
      <c r="J585" s="176">
        <v>0</v>
      </c>
      <c r="K585" s="129">
        <f>IFERROR(IF(J585=0,0,VLOOKUP(VLOOKUP(J585,#REF!,MATCH("strMailTitleID",#REF!,0),FALSE),#REF!,2,FALSE)),"ERROR")</f>
        <v>0</v>
      </c>
      <c r="L585" s="49">
        <f ca="1">IFERROR(VLOOKUP($B585,INDIRECT(VLOOKUP($E585,보상!$S:$AA,2,FALSE)),MATCH(L$6,INDIRECT(VLOOKUP($E585,보상!$S:$AA,3,FALSE)),0),FALSE),"ERROR")</f>
        <v>450</v>
      </c>
      <c r="M585" s="49">
        <v>0</v>
      </c>
      <c r="N585" s="49">
        <v>0</v>
      </c>
      <c r="O585" s="49">
        <v>0</v>
      </c>
      <c r="P585" s="49" t="str">
        <f ca="1">IFERROR(VLOOKUP($B585,INDIRECT(VLOOKUP($E585,보상!$S:$AA,2,FALSE)),MATCH(P$6,INDIRECT(VLOOKUP($E585,보상!$S:$AA,3,FALSE)),0),FALSE),"ERROR")</f>
        <v>Gold</v>
      </c>
      <c r="Q585" s="49">
        <f ca="1">IFERROR(VLOOKUP($B585,INDIRECT(VLOOKUP($E585,보상!$S:$AA,2,FALSE)),MATCH(Q$6,INDIRECT(VLOOKUP($E585,보상!$S:$AA,3,FALSE)),0),FALSE),"ERROR")</f>
        <v>4500</v>
      </c>
      <c r="R585" s="49" t="b">
        <v>0</v>
      </c>
      <c r="S585" s="50" t="b">
        <v>0</v>
      </c>
      <c r="T585" s="50">
        <f ca="1">IFERROR(VLOOKUP($B585,INDIRECT(VLOOKUP($E585,보상!$S:$AA,2,FALSE)),MATCH(T$6,INDIRECT(VLOOKUP($E585,보상!$S:$AA,3,FALSE)),0),FALSE),"ERROR")</f>
        <v>4011023</v>
      </c>
      <c r="U585" s="134" t="str">
        <f ca="1">IFERROR(IF(T585=0,0,VLOOKUP(SUBSTITUTE(VLOOKUP(T585,#REF!,MATCH("strItemName",#REF!,0),FALSE),"SUI_",""),#REF!,2,FALSE)),"ERROR")</f>
        <v>ERROR</v>
      </c>
      <c r="V585" s="177">
        <f t="shared" ca="1" si="24"/>
        <v>4011023</v>
      </c>
      <c r="W585" s="134" t="str">
        <f ca="1">IFERROR(IF(V585=0,0,VLOOKUP(SUBSTITUTE(VLOOKUP(V585,#REF!,MATCH("strItemName",#REF!,0),FALSE),"SUI_",""),#REF!,2,FALSE)),"ERROR")</f>
        <v>ERROR</v>
      </c>
      <c r="X585" s="177">
        <f t="shared" ca="1" si="24"/>
        <v>4011023</v>
      </c>
      <c r="Y585" s="134" t="str">
        <f ca="1">IFERROR(IF(X585=0,0,VLOOKUP(SUBSTITUTE(VLOOKUP(X585,#REF!,MATCH("strItemName",#REF!,0),FALSE),"SUI_",""),#REF!,2,FALSE)),"ERROR")</f>
        <v>ERROR</v>
      </c>
      <c r="Z585" s="177">
        <f t="shared" ca="1" si="24"/>
        <v>4011023</v>
      </c>
      <c r="AA585" s="134" t="str">
        <f ca="1">IFERROR(IF(Z585=0,0,VLOOKUP(SUBSTITUTE(VLOOKUP(Z585,#REF!,MATCH("strItemName",#REF!,0),FALSE),"SUI_",""),#REF!,2,FALSE)),"ERROR")</f>
        <v>ERROR</v>
      </c>
      <c r="AB585" s="177">
        <f t="shared" ca="1" si="24"/>
        <v>4011023</v>
      </c>
      <c r="AC585" s="134" t="str">
        <f ca="1">IFERROR(IF(AB585=0,0,VLOOKUP(SUBSTITUTE(VLOOKUP(AB585,#REF!,MATCH("strItemName",#REF!,0),FALSE),"SUI_",""),#REF!,2,FALSE)),"ERROR")</f>
        <v>ERROR</v>
      </c>
      <c r="AD585" s="88">
        <v>0</v>
      </c>
      <c r="AE585" s="134">
        <v>0</v>
      </c>
      <c r="AF585" s="49">
        <f ca="1">IFERROR(VLOOKUP($B585,INDIRECT(VLOOKUP($E585,보상!$S:$AA,2,FALSE)),MATCH(AF$6,INDIRECT(VLOOKUP($E585,보상!$S:$AA,3,FALSE)),0),FALSE),"ERROR")</f>
        <v>5</v>
      </c>
      <c r="AG585" s="22">
        <v>0</v>
      </c>
      <c r="AH585" s="22">
        <v>0</v>
      </c>
      <c r="AI585" s="22">
        <v>0</v>
      </c>
      <c r="AJ585" s="22" t="b">
        <v>0</v>
      </c>
      <c r="AK585" s="22">
        <v>0</v>
      </c>
      <c r="AL585" s="22">
        <v>0</v>
      </c>
    </row>
    <row r="586" spans="1:38" ht="16.5" customHeight="1" x14ac:dyDescent="0.3">
      <c r="A586" s="21">
        <f>COUNTIF(FtbReward_Quest!$B:$B,$B586)+COUNTIF(FtbReward_Mode!$B:$B,$B586)+COUNTIF(FtbReward_Content!$B:$B,$B586)-1</f>
        <v>0</v>
      </c>
      <c r="B586" s="49">
        <f t="shared" si="25"/>
        <v>42015041</v>
      </c>
      <c r="C586" s="120">
        <v>4201504</v>
      </c>
      <c r="D586" s="49" t="s">
        <v>1883</v>
      </c>
      <c r="E586" s="49" t="s">
        <v>1935</v>
      </c>
      <c r="F586" s="120">
        <f>COUNTIF($C$8:$C586,$C586)</f>
        <v>1</v>
      </c>
      <c r="G586" s="49" t="b">
        <v>0</v>
      </c>
      <c r="H586" s="49">
        <v>0</v>
      </c>
      <c r="I586" s="129">
        <f>IFERROR(IF(H586=0,0,VLOOKUP(VLOOKUP(H586,#REF!,MATCH("strMailTitleID",#REF!,0),FALSE),#REF!,2,FALSE)),"ERROR")</f>
        <v>0</v>
      </c>
      <c r="J586" s="176">
        <v>0</v>
      </c>
      <c r="K586" s="129">
        <f>IFERROR(IF(J586=0,0,VLOOKUP(VLOOKUP(J586,#REF!,MATCH("strMailTitleID",#REF!,0),FALSE),#REF!,2,FALSE)),"ERROR")</f>
        <v>0</v>
      </c>
      <c r="L586" s="49">
        <f ca="1">IFERROR(VLOOKUP($B586,INDIRECT(VLOOKUP($E586,보상!$S:$AA,2,FALSE)),MATCH(L$6,INDIRECT(VLOOKUP($E586,보상!$S:$AA,3,FALSE)),0),FALSE),"ERROR")</f>
        <v>600</v>
      </c>
      <c r="M586" s="49">
        <v>0</v>
      </c>
      <c r="N586" s="49">
        <v>0</v>
      </c>
      <c r="O586" s="49">
        <v>0</v>
      </c>
      <c r="P586" s="49" t="str">
        <f ca="1">IFERROR(VLOOKUP($B586,INDIRECT(VLOOKUP($E586,보상!$S:$AA,2,FALSE)),MATCH(P$6,INDIRECT(VLOOKUP($E586,보상!$S:$AA,3,FALSE)),0),FALSE),"ERROR")</f>
        <v>Gold</v>
      </c>
      <c r="Q586" s="49">
        <f ca="1">IFERROR(VLOOKUP($B586,INDIRECT(VLOOKUP($E586,보상!$S:$AA,2,FALSE)),MATCH(Q$6,INDIRECT(VLOOKUP($E586,보상!$S:$AA,3,FALSE)),0),FALSE),"ERROR")</f>
        <v>6000</v>
      </c>
      <c r="R586" s="49" t="b">
        <v>0</v>
      </c>
      <c r="S586" s="50" t="b">
        <v>0</v>
      </c>
      <c r="T586" s="50">
        <f ca="1">IFERROR(VLOOKUP($B586,INDIRECT(VLOOKUP($E586,보상!$S:$AA,2,FALSE)),MATCH(T$6,INDIRECT(VLOOKUP($E586,보상!$S:$AA,3,FALSE)),0),FALSE),"ERROR")</f>
        <v>4011021</v>
      </c>
      <c r="U586" s="134" t="str">
        <f ca="1">IFERROR(IF(T586=0,0,VLOOKUP(SUBSTITUTE(VLOOKUP(T586,#REF!,MATCH("strItemName",#REF!,0),FALSE),"SUI_",""),#REF!,2,FALSE)),"ERROR")</f>
        <v>ERROR</v>
      </c>
      <c r="V586" s="177">
        <f t="shared" ca="1" si="24"/>
        <v>4011021</v>
      </c>
      <c r="W586" s="134" t="str">
        <f ca="1">IFERROR(IF(V586=0,0,VLOOKUP(SUBSTITUTE(VLOOKUP(V586,#REF!,MATCH("strItemName",#REF!,0),FALSE),"SUI_",""),#REF!,2,FALSE)),"ERROR")</f>
        <v>ERROR</v>
      </c>
      <c r="X586" s="177">
        <f t="shared" ca="1" si="24"/>
        <v>4011021</v>
      </c>
      <c r="Y586" s="134" t="str">
        <f ca="1">IFERROR(IF(X586=0,0,VLOOKUP(SUBSTITUTE(VLOOKUP(X586,#REF!,MATCH("strItemName",#REF!,0),FALSE),"SUI_",""),#REF!,2,FALSE)),"ERROR")</f>
        <v>ERROR</v>
      </c>
      <c r="Z586" s="177">
        <f t="shared" ca="1" si="24"/>
        <v>4011021</v>
      </c>
      <c r="AA586" s="134" t="str">
        <f ca="1">IFERROR(IF(Z586=0,0,VLOOKUP(SUBSTITUTE(VLOOKUP(Z586,#REF!,MATCH("strItemName",#REF!,0),FALSE),"SUI_",""),#REF!,2,FALSE)),"ERROR")</f>
        <v>ERROR</v>
      </c>
      <c r="AB586" s="177">
        <f t="shared" ca="1" si="24"/>
        <v>4011021</v>
      </c>
      <c r="AC586" s="134" t="str">
        <f ca="1">IFERROR(IF(AB586=0,0,VLOOKUP(SUBSTITUTE(VLOOKUP(AB586,#REF!,MATCH("strItemName",#REF!,0),FALSE),"SUI_",""),#REF!,2,FALSE)),"ERROR")</f>
        <v>ERROR</v>
      </c>
      <c r="AD586" s="88">
        <v>0</v>
      </c>
      <c r="AE586" s="134">
        <v>0</v>
      </c>
      <c r="AF586" s="49">
        <f ca="1">IFERROR(VLOOKUP($B586,INDIRECT(VLOOKUP($E586,보상!$S:$AA,2,FALSE)),MATCH(AF$6,INDIRECT(VLOOKUP($E586,보상!$S:$AA,3,FALSE)),0),FALSE),"ERROR")</f>
        <v>5</v>
      </c>
      <c r="AG586" s="22">
        <v>0</v>
      </c>
      <c r="AH586" s="22">
        <v>0</v>
      </c>
      <c r="AI586" s="22">
        <v>0</v>
      </c>
      <c r="AJ586" s="22" t="b">
        <v>0</v>
      </c>
      <c r="AK586" s="22">
        <v>0</v>
      </c>
      <c r="AL586" s="22">
        <v>0</v>
      </c>
    </row>
    <row r="587" spans="1:38" ht="16.5" customHeight="1" x14ac:dyDescent="0.3">
      <c r="A587" s="21">
        <f>COUNTIF(FtbReward_Quest!$B:$B,$B587)+COUNTIF(FtbReward_Mode!$B:$B,$B587)+COUNTIF(FtbReward_Content!$B:$B,$B587)-1</f>
        <v>0</v>
      </c>
      <c r="B587" s="49">
        <f t="shared" si="25"/>
        <v>42015051</v>
      </c>
      <c r="C587" s="120">
        <v>4201505</v>
      </c>
      <c r="D587" s="49" t="s">
        <v>1883</v>
      </c>
      <c r="E587" s="49" t="s">
        <v>1935</v>
      </c>
      <c r="F587" s="120">
        <f>COUNTIF($C$8:$C587,$C587)</f>
        <v>1</v>
      </c>
      <c r="G587" s="49" t="b">
        <v>0</v>
      </c>
      <c r="H587" s="49">
        <v>0</v>
      </c>
      <c r="I587" s="129">
        <f>IFERROR(IF(H587=0,0,VLOOKUP(VLOOKUP(H587,#REF!,MATCH("strMailTitleID",#REF!,0),FALSE),#REF!,2,FALSE)),"ERROR")</f>
        <v>0</v>
      </c>
      <c r="J587" s="176">
        <v>0</v>
      </c>
      <c r="K587" s="129">
        <f>IFERROR(IF(J587=0,0,VLOOKUP(VLOOKUP(J587,#REF!,MATCH("strMailTitleID",#REF!,0),FALSE),#REF!,2,FALSE)),"ERROR")</f>
        <v>0</v>
      </c>
      <c r="L587" s="49">
        <f ca="1">IFERROR(VLOOKUP($B587,INDIRECT(VLOOKUP($E587,보상!$S:$AA,2,FALSE)),MATCH(L$6,INDIRECT(VLOOKUP($E587,보상!$S:$AA,3,FALSE)),0),FALSE),"ERROR")</f>
        <v>750</v>
      </c>
      <c r="M587" s="49">
        <v>0</v>
      </c>
      <c r="N587" s="49">
        <v>0</v>
      </c>
      <c r="O587" s="49">
        <v>0</v>
      </c>
      <c r="P587" s="49" t="str">
        <f ca="1">IFERROR(VLOOKUP($B587,INDIRECT(VLOOKUP($E587,보상!$S:$AA,2,FALSE)),MATCH(P$6,INDIRECT(VLOOKUP($E587,보상!$S:$AA,3,FALSE)),0),FALSE),"ERROR")</f>
        <v>Gold</v>
      </c>
      <c r="Q587" s="49">
        <f ca="1">IFERROR(VLOOKUP($B587,INDIRECT(VLOOKUP($E587,보상!$S:$AA,2,FALSE)),MATCH(Q$6,INDIRECT(VLOOKUP($E587,보상!$S:$AA,3,FALSE)),0),FALSE),"ERROR")</f>
        <v>7500</v>
      </c>
      <c r="R587" s="49" t="b">
        <v>0</v>
      </c>
      <c r="S587" s="50" t="b">
        <v>0</v>
      </c>
      <c r="T587" s="50">
        <f ca="1">IFERROR(VLOOKUP($B587,INDIRECT(VLOOKUP($E587,보상!$S:$AA,2,FALSE)),MATCH(T$6,INDIRECT(VLOOKUP($E587,보상!$S:$AA,3,FALSE)),0),FALSE),"ERROR")</f>
        <v>4011022</v>
      </c>
      <c r="U587" s="134" t="str">
        <f ca="1">IFERROR(IF(T587=0,0,VLOOKUP(SUBSTITUTE(VLOOKUP(T587,#REF!,MATCH("strItemName",#REF!,0),FALSE),"SUI_",""),#REF!,2,FALSE)),"ERROR")</f>
        <v>ERROR</v>
      </c>
      <c r="V587" s="177">
        <f t="shared" ca="1" si="24"/>
        <v>4011022</v>
      </c>
      <c r="W587" s="134" t="str">
        <f ca="1">IFERROR(IF(V587=0,0,VLOOKUP(SUBSTITUTE(VLOOKUP(V587,#REF!,MATCH("strItemName",#REF!,0),FALSE),"SUI_",""),#REF!,2,FALSE)),"ERROR")</f>
        <v>ERROR</v>
      </c>
      <c r="X587" s="177">
        <f t="shared" ca="1" si="24"/>
        <v>4011022</v>
      </c>
      <c r="Y587" s="134" t="str">
        <f ca="1">IFERROR(IF(X587=0,0,VLOOKUP(SUBSTITUTE(VLOOKUP(X587,#REF!,MATCH("strItemName",#REF!,0),FALSE),"SUI_",""),#REF!,2,FALSE)),"ERROR")</f>
        <v>ERROR</v>
      </c>
      <c r="Z587" s="177">
        <f t="shared" ca="1" si="24"/>
        <v>4011022</v>
      </c>
      <c r="AA587" s="134" t="str">
        <f ca="1">IFERROR(IF(Z587=0,0,VLOOKUP(SUBSTITUTE(VLOOKUP(Z587,#REF!,MATCH("strItemName",#REF!,0),FALSE),"SUI_",""),#REF!,2,FALSE)),"ERROR")</f>
        <v>ERROR</v>
      </c>
      <c r="AB587" s="177">
        <f t="shared" ca="1" si="24"/>
        <v>4011022</v>
      </c>
      <c r="AC587" s="134" t="str">
        <f ca="1">IFERROR(IF(AB587=0,0,VLOOKUP(SUBSTITUTE(VLOOKUP(AB587,#REF!,MATCH("strItemName",#REF!,0),FALSE),"SUI_",""),#REF!,2,FALSE)),"ERROR")</f>
        <v>ERROR</v>
      </c>
      <c r="AD587" s="88">
        <v>0</v>
      </c>
      <c r="AE587" s="134">
        <v>0</v>
      </c>
      <c r="AF587" s="49">
        <f ca="1">IFERROR(VLOOKUP($B587,INDIRECT(VLOOKUP($E587,보상!$S:$AA,2,FALSE)),MATCH(AF$6,INDIRECT(VLOOKUP($E587,보상!$S:$AA,3,FALSE)),0),FALSE),"ERROR")</f>
        <v>5</v>
      </c>
      <c r="AG587" s="22">
        <v>0</v>
      </c>
      <c r="AH587" s="22">
        <v>0</v>
      </c>
      <c r="AI587" s="22">
        <v>0</v>
      </c>
      <c r="AJ587" s="22" t="b">
        <v>0</v>
      </c>
      <c r="AK587" s="22">
        <v>0</v>
      </c>
      <c r="AL587" s="22">
        <v>0</v>
      </c>
    </row>
    <row r="588" spans="1:38" ht="16.5" customHeight="1" x14ac:dyDescent="0.3">
      <c r="A588" s="21">
        <f>COUNTIF(FtbReward_Quest!$B:$B,$B588)+COUNTIF(FtbReward_Mode!$B:$B,$B588)+COUNTIF(FtbReward_Content!$B:$B,$B588)-1</f>
        <v>0</v>
      </c>
      <c r="B588" s="49">
        <f t="shared" si="25"/>
        <v>42015061</v>
      </c>
      <c r="C588" s="120">
        <v>4201506</v>
      </c>
      <c r="D588" s="49" t="s">
        <v>1884</v>
      </c>
      <c r="E588" s="49" t="s">
        <v>1935</v>
      </c>
      <c r="F588" s="120">
        <f>COUNTIF($C$8:$C588,$C588)</f>
        <v>1</v>
      </c>
      <c r="G588" s="49" t="b">
        <v>0</v>
      </c>
      <c r="H588" s="49">
        <v>0</v>
      </c>
      <c r="I588" s="129">
        <f>IFERROR(IF(H588=0,0,VLOOKUP(VLOOKUP(H588,#REF!,MATCH("strMailTitleID",#REF!,0),FALSE),#REF!,2,FALSE)),"ERROR")</f>
        <v>0</v>
      </c>
      <c r="J588" s="176">
        <v>0</v>
      </c>
      <c r="K588" s="129">
        <f>IFERROR(IF(J588=0,0,VLOOKUP(VLOOKUP(J588,#REF!,MATCH("strMailTitleID",#REF!,0),FALSE),#REF!,2,FALSE)),"ERROR")</f>
        <v>0</v>
      </c>
      <c r="L588" s="49">
        <f ca="1">IFERROR(VLOOKUP($B588,INDIRECT(VLOOKUP($E588,보상!$S:$AA,2,FALSE)),MATCH(L$6,INDIRECT(VLOOKUP($E588,보상!$S:$AA,3,FALSE)),0),FALSE),"ERROR")</f>
        <v>900</v>
      </c>
      <c r="M588" s="49">
        <v>0</v>
      </c>
      <c r="N588" s="49">
        <v>0</v>
      </c>
      <c r="O588" s="49">
        <v>0</v>
      </c>
      <c r="P588" s="49" t="str">
        <f ca="1">IFERROR(VLOOKUP($B588,INDIRECT(VLOOKUP($E588,보상!$S:$AA,2,FALSE)),MATCH(P$6,INDIRECT(VLOOKUP($E588,보상!$S:$AA,3,FALSE)),0),FALSE),"ERROR")</f>
        <v>Gold</v>
      </c>
      <c r="Q588" s="49">
        <f ca="1">IFERROR(VLOOKUP($B588,INDIRECT(VLOOKUP($E588,보상!$S:$AA,2,FALSE)),MATCH(Q$6,INDIRECT(VLOOKUP($E588,보상!$S:$AA,3,FALSE)),0),FALSE),"ERROR")</f>
        <v>9000</v>
      </c>
      <c r="R588" s="49" t="b">
        <v>0</v>
      </c>
      <c r="S588" s="50" t="b">
        <v>0</v>
      </c>
      <c r="T588" s="50">
        <f ca="1">IFERROR(VLOOKUP($B588,INDIRECT(VLOOKUP($E588,보상!$S:$AA,2,FALSE)),MATCH(T$6,INDIRECT(VLOOKUP($E588,보상!$S:$AA,3,FALSE)),0),FALSE),"ERROR")</f>
        <v>4011023</v>
      </c>
      <c r="U588" s="134" t="str">
        <f ca="1">IFERROR(IF(T588=0,0,VLOOKUP(SUBSTITUTE(VLOOKUP(T588,#REF!,MATCH("strItemName",#REF!,0),FALSE),"SUI_",""),#REF!,2,FALSE)),"ERROR")</f>
        <v>ERROR</v>
      </c>
      <c r="V588" s="177">
        <f t="shared" ca="1" si="24"/>
        <v>4011023</v>
      </c>
      <c r="W588" s="134" t="str">
        <f ca="1">IFERROR(IF(V588=0,0,VLOOKUP(SUBSTITUTE(VLOOKUP(V588,#REF!,MATCH("strItemName",#REF!,0),FALSE),"SUI_",""),#REF!,2,FALSE)),"ERROR")</f>
        <v>ERROR</v>
      </c>
      <c r="X588" s="177">
        <f t="shared" ca="1" si="24"/>
        <v>4011023</v>
      </c>
      <c r="Y588" s="134" t="str">
        <f ca="1">IFERROR(IF(X588=0,0,VLOOKUP(SUBSTITUTE(VLOOKUP(X588,#REF!,MATCH("strItemName",#REF!,0),FALSE),"SUI_",""),#REF!,2,FALSE)),"ERROR")</f>
        <v>ERROR</v>
      </c>
      <c r="Z588" s="177">
        <f t="shared" ca="1" si="24"/>
        <v>4011023</v>
      </c>
      <c r="AA588" s="134" t="str">
        <f ca="1">IFERROR(IF(Z588=0,0,VLOOKUP(SUBSTITUTE(VLOOKUP(Z588,#REF!,MATCH("strItemName",#REF!,0),FALSE),"SUI_",""),#REF!,2,FALSE)),"ERROR")</f>
        <v>ERROR</v>
      </c>
      <c r="AB588" s="177">
        <f t="shared" ca="1" si="24"/>
        <v>4011023</v>
      </c>
      <c r="AC588" s="134" t="str">
        <f ca="1">IFERROR(IF(AB588=0,0,VLOOKUP(SUBSTITUTE(VLOOKUP(AB588,#REF!,MATCH("strItemName",#REF!,0),FALSE),"SUI_",""),#REF!,2,FALSE)),"ERROR")</f>
        <v>ERROR</v>
      </c>
      <c r="AD588" s="88">
        <v>0</v>
      </c>
      <c r="AE588" s="134">
        <v>0</v>
      </c>
      <c r="AF588" s="49">
        <f ca="1">IFERROR(VLOOKUP($B588,INDIRECT(VLOOKUP($E588,보상!$S:$AA,2,FALSE)),MATCH(AF$6,INDIRECT(VLOOKUP($E588,보상!$S:$AA,3,FALSE)),0),FALSE),"ERROR")</f>
        <v>5</v>
      </c>
      <c r="AG588" s="22">
        <v>0</v>
      </c>
      <c r="AH588" s="22">
        <v>0</v>
      </c>
      <c r="AI588" s="22">
        <v>0</v>
      </c>
      <c r="AJ588" s="22" t="b">
        <v>0</v>
      </c>
      <c r="AK588" s="22">
        <v>0</v>
      </c>
      <c r="AL588" s="22">
        <v>0</v>
      </c>
    </row>
    <row r="589" spans="1:38" ht="16.5" customHeight="1" x14ac:dyDescent="0.3">
      <c r="A589" s="21">
        <f>COUNTIF(FtbReward_Quest!$B:$B,$B589)+COUNTIF(FtbReward_Mode!$B:$B,$B589)+COUNTIF(FtbReward_Content!$B:$B,$B589)-1</f>
        <v>0</v>
      </c>
      <c r="B589" s="49">
        <f t="shared" si="25"/>
        <v>42016011</v>
      </c>
      <c r="C589" s="120">
        <v>4201601</v>
      </c>
      <c r="D589" s="49" t="s">
        <v>1884</v>
      </c>
      <c r="E589" s="49" t="s">
        <v>1935</v>
      </c>
      <c r="F589" s="120">
        <f>COUNTIF($C$8:$C589,$C589)</f>
        <v>1</v>
      </c>
      <c r="G589" s="49" t="b">
        <v>0</v>
      </c>
      <c r="H589" s="49">
        <v>0</v>
      </c>
      <c r="I589" s="129">
        <f>IFERROR(IF(H589=0,0,VLOOKUP(VLOOKUP(H589,#REF!,MATCH("strMailTitleID",#REF!,0),FALSE),#REF!,2,FALSE)),"ERROR")</f>
        <v>0</v>
      </c>
      <c r="J589" s="176">
        <v>0</v>
      </c>
      <c r="K589" s="129">
        <f>IFERROR(IF(J589=0,0,VLOOKUP(VLOOKUP(J589,#REF!,MATCH("strMailTitleID",#REF!,0),FALSE),#REF!,2,FALSE)),"ERROR")</f>
        <v>0</v>
      </c>
      <c r="L589" s="49">
        <f ca="1">IFERROR(VLOOKUP($B589,INDIRECT(VLOOKUP($E589,보상!$S:$AA,2,FALSE)),MATCH(L$6,INDIRECT(VLOOKUP($E589,보상!$S:$AA,3,FALSE)),0),FALSE),"ERROR")</f>
        <v>150</v>
      </c>
      <c r="M589" s="49">
        <v>0</v>
      </c>
      <c r="N589" s="49">
        <v>0</v>
      </c>
      <c r="O589" s="49">
        <v>0</v>
      </c>
      <c r="P589" s="49" t="str">
        <f ca="1">IFERROR(VLOOKUP($B589,INDIRECT(VLOOKUP($E589,보상!$S:$AA,2,FALSE)),MATCH(P$6,INDIRECT(VLOOKUP($E589,보상!$S:$AA,3,FALSE)),0),FALSE),"ERROR")</f>
        <v>Gold</v>
      </c>
      <c r="Q589" s="49">
        <f ca="1">IFERROR(VLOOKUP($B589,INDIRECT(VLOOKUP($E589,보상!$S:$AA,2,FALSE)),MATCH(Q$6,INDIRECT(VLOOKUP($E589,보상!$S:$AA,3,FALSE)),0),FALSE),"ERROR")</f>
        <v>1500</v>
      </c>
      <c r="R589" s="49" t="b">
        <v>0</v>
      </c>
      <c r="S589" s="50" t="b">
        <v>0</v>
      </c>
      <c r="T589" s="50">
        <f ca="1">IFERROR(VLOOKUP($B589,INDIRECT(VLOOKUP($E589,보상!$S:$AA,2,FALSE)),MATCH(T$6,INDIRECT(VLOOKUP($E589,보상!$S:$AA,3,FALSE)),0),FALSE),"ERROR")</f>
        <v>2101001</v>
      </c>
      <c r="U589" s="134" t="str">
        <f ca="1">IFERROR(IF(T589=0,0,VLOOKUP(SUBSTITUTE(VLOOKUP(T589,#REF!,MATCH("strItemName",#REF!,0),FALSE),"SUI_",""),#REF!,2,FALSE)),"ERROR")</f>
        <v>ERROR</v>
      </c>
      <c r="V589" s="177">
        <f t="shared" ca="1" si="24"/>
        <v>2101001</v>
      </c>
      <c r="W589" s="134" t="str">
        <f ca="1">IFERROR(IF(V589=0,0,VLOOKUP(SUBSTITUTE(VLOOKUP(V589,#REF!,MATCH("strItemName",#REF!,0),FALSE),"SUI_",""),#REF!,2,FALSE)),"ERROR")</f>
        <v>ERROR</v>
      </c>
      <c r="X589" s="177">
        <f t="shared" ca="1" si="24"/>
        <v>2101001</v>
      </c>
      <c r="Y589" s="134" t="str">
        <f ca="1">IFERROR(IF(X589=0,0,VLOOKUP(SUBSTITUTE(VLOOKUP(X589,#REF!,MATCH("strItemName",#REF!,0),FALSE),"SUI_",""),#REF!,2,FALSE)),"ERROR")</f>
        <v>ERROR</v>
      </c>
      <c r="Z589" s="177">
        <f t="shared" ca="1" si="24"/>
        <v>2101001</v>
      </c>
      <c r="AA589" s="134" t="str">
        <f ca="1">IFERROR(IF(Z589=0,0,VLOOKUP(SUBSTITUTE(VLOOKUP(Z589,#REF!,MATCH("strItemName",#REF!,0),FALSE),"SUI_",""),#REF!,2,FALSE)),"ERROR")</f>
        <v>ERROR</v>
      </c>
      <c r="AB589" s="177">
        <f t="shared" ref="AB589" ca="1" si="26">IF(Z589=0,0,IF(OR(INT(Z589/10000)=15,INT(Z589/10000)=24,INT(Z589/10000)=35),Z589,IF(Z589&gt;300000,Z589,IF(Z589&lt;200000,Z589+10100,Z589+100))))</f>
        <v>2101001</v>
      </c>
      <c r="AC589" s="134" t="str">
        <f ca="1">IFERROR(IF(AB589=0,0,VLOOKUP(SUBSTITUTE(VLOOKUP(AB589,#REF!,MATCH("strItemName",#REF!,0),FALSE),"SUI_",""),#REF!,2,FALSE)),"ERROR")</f>
        <v>ERROR</v>
      </c>
      <c r="AD589" s="88">
        <v>0</v>
      </c>
      <c r="AE589" s="134">
        <v>0</v>
      </c>
      <c r="AF589" s="49">
        <f ca="1">IFERROR(VLOOKUP($B589,INDIRECT(VLOOKUP($E589,보상!$S:$AA,2,FALSE)),MATCH(AF$6,INDIRECT(VLOOKUP($E589,보상!$S:$AA,3,FALSE)),0),FALSE),"ERROR")</f>
        <v>1</v>
      </c>
      <c r="AG589" s="22">
        <v>0</v>
      </c>
      <c r="AH589" s="22">
        <v>0</v>
      </c>
      <c r="AI589" s="22">
        <v>0</v>
      </c>
      <c r="AJ589" s="22" t="b">
        <v>0</v>
      </c>
      <c r="AK589" s="22">
        <v>0</v>
      </c>
      <c r="AL589" s="22">
        <v>0</v>
      </c>
    </row>
    <row r="590" spans="1:38" ht="16.5" customHeight="1" x14ac:dyDescent="0.3">
      <c r="A590" s="21">
        <f>COUNTIF(FtbReward_Quest!$B:$B,$B590)+COUNTIF(FtbReward_Mode!$B:$B,$B590)+COUNTIF(FtbReward_Content!$B:$B,$B590)-1</f>
        <v>0</v>
      </c>
      <c r="B590" s="49">
        <f t="shared" si="25"/>
        <v>42016021</v>
      </c>
      <c r="C590" s="120">
        <v>4201602</v>
      </c>
      <c r="D590" s="49" t="s">
        <v>1884</v>
      </c>
      <c r="E590" s="49" t="s">
        <v>1935</v>
      </c>
      <c r="F590" s="120">
        <f>COUNTIF($C$8:$C590,$C590)</f>
        <v>1</v>
      </c>
      <c r="G590" s="49" t="b">
        <v>0</v>
      </c>
      <c r="H590" s="49">
        <v>0</v>
      </c>
      <c r="I590" s="129">
        <f>IFERROR(IF(H590=0,0,VLOOKUP(VLOOKUP(H590,#REF!,MATCH("strMailTitleID",#REF!,0),FALSE),#REF!,2,FALSE)),"ERROR")</f>
        <v>0</v>
      </c>
      <c r="J590" s="176">
        <v>0</v>
      </c>
      <c r="K590" s="129">
        <f>IFERROR(IF(J590=0,0,VLOOKUP(VLOOKUP(J590,#REF!,MATCH("strMailTitleID",#REF!,0),FALSE),#REF!,2,FALSE)),"ERROR")</f>
        <v>0</v>
      </c>
      <c r="L590" s="49">
        <f ca="1">IFERROR(VLOOKUP($B590,INDIRECT(VLOOKUP($E590,보상!$S:$AA,2,FALSE)),MATCH(L$6,INDIRECT(VLOOKUP($E590,보상!$S:$AA,3,FALSE)),0),FALSE),"ERROR")</f>
        <v>300</v>
      </c>
      <c r="M590" s="49">
        <v>0</v>
      </c>
      <c r="N590" s="49">
        <v>0</v>
      </c>
      <c r="O590" s="49">
        <v>0</v>
      </c>
      <c r="P590" s="49" t="str">
        <f ca="1">IFERROR(VLOOKUP($B590,INDIRECT(VLOOKUP($E590,보상!$S:$AA,2,FALSE)),MATCH(P$6,INDIRECT(VLOOKUP($E590,보상!$S:$AA,3,FALSE)),0),FALSE),"ERROR")</f>
        <v>Gold</v>
      </c>
      <c r="Q590" s="49">
        <f ca="1">IFERROR(VLOOKUP($B590,INDIRECT(VLOOKUP($E590,보상!$S:$AA,2,FALSE)),MATCH(Q$6,INDIRECT(VLOOKUP($E590,보상!$S:$AA,3,FALSE)),0),FALSE),"ERROR")</f>
        <v>3000</v>
      </c>
      <c r="R590" s="49" t="b">
        <v>0</v>
      </c>
      <c r="S590" s="50" t="b">
        <v>0</v>
      </c>
      <c r="T590" s="50">
        <f ca="1">IFERROR(VLOOKUP($B590,INDIRECT(VLOOKUP($E590,보상!$S:$AA,2,FALSE)),MATCH(T$6,INDIRECT(VLOOKUP($E590,보상!$S:$AA,3,FALSE)),0),FALSE),"ERROR")</f>
        <v>2101001</v>
      </c>
      <c r="U590" s="134" t="str">
        <f ca="1">IFERROR(IF(T590=0,0,VLOOKUP(SUBSTITUTE(VLOOKUP(T590,#REF!,MATCH("strItemName",#REF!,0),FALSE),"SUI_",""),#REF!,2,FALSE)),"ERROR")</f>
        <v>ERROR</v>
      </c>
      <c r="V590" s="177">
        <f t="shared" ref="V590:AB653" ca="1" si="27">IF(T590=0,0,IF(OR(INT(T590/10000)=15,INT(T590/10000)=24,INT(T590/10000)=35),T590,IF(T590&gt;300000,T590,IF(T590&lt;200000,T590+10100,T590+100))))</f>
        <v>2101001</v>
      </c>
      <c r="W590" s="134" t="str">
        <f ca="1">IFERROR(IF(V590=0,0,VLOOKUP(SUBSTITUTE(VLOOKUP(V590,#REF!,MATCH("strItemName",#REF!,0),FALSE),"SUI_",""),#REF!,2,FALSE)),"ERROR")</f>
        <v>ERROR</v>
      </c>
      <c r="X590" s="177">
        <f t="shared" ca="1" si="27"/>
        <v>2101001</v>
      </c>
      <c r="Y590" s="134" t="str">
        <f ca="1">IFERROR(IF(X590=0,0,VLOOKUP(SUBSTITUTE(VLOOKUP(X590,#REF!,MATCH("strItemName",#REF!,0),FALSE),"SUI_",""),#REF!,2,FALSE)),"ERROR")</f>
        <v>ERROR</v>
      </c>
      <c r="Z590" s="177">
        <f t="shared" ca="1" si="27"/>
        <v>2101001</v>
      </c>
      <c r="AA590" s="134" t="str">
        <f ca="1">IFERROR(IF(Z590=0,0,VLOOKUP(SUBSTITUTE(VLOOKUP(Z590,#REF!,MATCH("strItemName",#REF!,0),FALSE),"SUI_",""),#REF!,2,FALSE)),"ERROR")</f>
        <v>ERROR</v>
      </c>
      <c r="AB590" s="177">
        <f t="shared" ca="1" si="27"/>
        <v>2101001</v>
      </c>
      <c r="AC590" s="134" t="str">
        <f ca="1">IFERROR(IF(AB590=0,0,VLOOKUP(SUBSTITUTE(VLOOKUP(AB590,#REF!,MATCH("strItemName",#REF!,0),FALSE),"SUI_",""),#REF!,2,FALSE)),"ERROR")</f>
        <v>ERROR</v>
      </c>
      <c r="AD590" s="88">
        <v>0</v>
      </c>
      <c r="AE590" s="134">
        <v>0</v>
      </c>
      <c r="AF590" s="49">
        <f ca="1">IFERROR(VLOOKUP($B590,INDIRECT(VLOOKUP($E590,보상!$S:$AA,2,FALSE)),MATCH(AF$6,INDIRECT(VLOOKUP($E590,보상!$S:$AA,3,FALSE)),0),FALSE),"ERROR")</f>
        <v>1</v>
      </c>
      <c r="AG590" s="22">
        <v>0</v>
      </c>
      <c r="AH590" s="22">
        <v>0</v>
      </c>
      <c r="AI590" s="22">
        <v>0</v>
      </c>
      <c r="AJ590" s="22" t="b">
        <v>0</v>
      </c>
      <c r="AK590" s="22">
        <v>0</v>
      </c>
      <c r="AL590" s="22">
        <v>0</v>
      </c>
    </row>
    <row r="591" spans="1:38" ht="16.5" customHeight="1" x14ac:dyDescent="0.3">
      <c r="A591" s="21">
        <f>COUNTIF(FtbReward_Quest!$B:$B,$B591)+COUNTIF(FtbReward_Mode!$B:$B,$B591)+COUNTIF(FtbReward_Content!$B:$B,$B591)-1</f>
        <v>0</v>
      </c>
      <c r="B591" s="49">
        <f t="shared" ref="B591:B654" si="28">C591*10+F591</f>
        <v>42016031</v>
      </c>
      <c r="C591" s="120">
        <v>4201603</v>
      </c>
      <c r="D591" s="49" t="s">
        <v>1884</v>
      </c>
      <c r="E591" s="49" t="s">
        <v>1935</v>
      </c>
      <c r="F591" s="120">
        <f>COUNTIF($C$8:$C591,$C591)</f>
        <v>1</v>
      </c>
      <c r="G591" s="49" t="b">
        <v>0</v>
      </c>
      <c r="H591" s="49">
        <v>0</v>
      </c>
      <c r="I591" s="129">
        <f>IFERROR(IF(H591=0,0,VLOOKUP(VLOOKUP(H591,#REF!,MATCH("strMailTitleID",#REF!,0),FALSE),#REF!,2,FALSE)),"ERROR")</f>
        <v>0</v>
      </c>
      <c r="J591" s="176">
        <v>0</v>
      </c>
      <c r="K591" s="129">
        <f>IFERROR(IF(J591=0,0,VLOOKUP(VLOOKUP(J591,#REF!,MATCH("strMailTitleID",#REF!,0),FALSE),#REF!,2,FALSE)),"ERROR")</f>
        <v>0</v>
      </c>
      <c r="L591" s="49">
        <f ca="1">IFERROR(VLOOKUP($B591,INDIRECT(VLOOKUP($E591,보상!$S:$AA,2,FALSE)),MATCH(L$6,INDIRECT(VLOOKUP($E591,보상!$S:$AA,3,FALSE)),0),FALSE),"ERROR")</f>
        <v>450</v>
      </c>
      <c r="M591" s="49">
        <v>0</v>
      </c>
      <c r="N591" s="49">
        <v>0</v>
      </c>
      <c r="O591" s="49">
        <v>0</v>
      </c>
      <c r="P591" s="49" t="str">
        <f ca="1">IFERROR(VLOOKUP($B591,INDIRECT(VLOOKUP($E591,보상!$S:$AA,2,FALSE)),MATCH(P$6,INDIRECT(VLOOKUP($E591,보상!$S:$AA,3,FALSE)),0),FALSE),"ERROR")</f>
        <v>Gold</v>
      </c>
      <c r="Q591" s="49">
        <f ca="1">IFERROR(VLOOKUP($B591,INDIRECT(VLOOKUP($E591,보상!$S:$AA,2,FALSE)),MATCH(Q$6,INDIRECT(VLOOKUP($E591,보상!$S:$AA,3,FALSE)),0),FALSE),"ERROR")</f>
        <v>4500</v>
      </c>
      <c r="R591" s="49" t="b">
        <v>0</v>
      </c>
      <c r="S591" s="50" t="b">
        <v>0</v>
      </c>
      <c r="T591" s="50">
        <f ca="1">IFERROR(VLOOKUP($B591,INDIRECT(VLOOKUP($E591,보상!$S:$AA,2,FALSE)),MATCH(T$6,INDIRECT(VLOOKUP($E591,보상!$S:$AA,3,FALSE)),0),FALSE),"ERROR")</f>
        <v>2101001</v>
      </c>
      <c r="U591" s="134" t="str">
        <f ca="1">IFERROR(IF(T591=0,0,VLOOKUP(SUBSTITUTE(VLOOKUP(T591,#REF!,MATCH("strItemName",#REF!,0),FALSE),"SUI_",""),#REF!,2,FALSE)),"ERROR")</f>
        <v>ERROR</v>
      </c>
      <c r="V591" s="177">
        <f t="shared" ca="1" si="27"/>
        <v>2101001</v>
      </c>
      <c r="W591" s="134" t="str">
        <f ca="1">IFERROR(IF(V591=0,0,VLOOKUP(SUBSTITUTE(VLOOKUP(V591,#REF!,MATCH("strItemName",#REF!,0),FALSE),"SUI_",""),#REF!,2,FALSE)),"ERROR")</f>
        <v>ERROR</v>
      </c>
      <c r="X591" s="177">
        <f t="shared" ca="1" si="27"/>
        <v>2101001</v>
      </c>
      <c r="Y591" s="134" t="str">
        <f ca="1">IFERROR(IF(X591=0,0,VLOOKUP(SUBSTITUTE(VLOOKUP(X591,#REF!,MATCH("strItemName",#REF!,0),FALSE),"SUI_",""),#REF!,2,FALSE)),"ERROR")</f>
        <v>ERROR</v>
      </c>
      <c r="Z591" s="177">
        <f t="shared" ca="1" si="27"/>
        <v>2101001</v>
      </c>
      <c r="AA591" s="134" t="str">
        <f ca="1">IFERROR(IF(Z591=0,0,VLOOKUP(SUBSTITUTE(VLOOKUP(Z591,#REF!,MATCH("strItemName",#REF!,0),FALSE),"SUI_",""),#REF!,2,FALSE)),"ERROR")</f>
        <v>ERROR</v>
      </c>
      <c r="AB591" s="177">
        <f t="shared" ca="1" si="27"/>
        <v>2101001</v>
      </c>
      <c r="AC591" s="134" t="str">
        <f ca="1">IFERROR(IF(AB591=0,0,VLOOKUP(SUBSTITUTE(VLOOKUP(AB591,#REF!,MATCH("strItemName",#REF!,0),FALSE),"SUI_",""),#REF!,2,FALSE)),"ERROR")</f>
        <v>ERROR</v>
      </c>
      <c r="AD591" s="88">
        <v>0</v>
      </c>
      <c r="AE591" s="134">
        <v>0</v>
      </c>
      <c r="AF591" s="49">
        <f ca="1">IFERROR(VLOOKUP($B591,INDIRECT(VLOOKUP($E591,보상!$S:$AA,2,FALSE)),MATCH(AF$6,INDIRECT(VLOOKUP($E591,보상!$S:$AA,3,FALSE)),0),FALSE),"ERROR")</f>
        <v>1</v>
      </c>
      <c r="AG591" s="22">
        <v>0</v>
      </c>
      <c r="AH591" s="22">
        <v>0</v>
      </c>
      <c r="AI591" s="22">
        <v>0</v>
      </c>
      <c r="AJ591" s="22" t="b">
        <v>0</v>
      </c>
      <c r="AK591" s="22">
        <v>0</v>
      </c>
      <c r="AL591" s="22">
        <v>0</v>
      </c>
    </row>
    <row r="592" spans="1:38" ht="16.5" customHeight="1" x14ac:dyDescent="0.3">
      <c r="A592" s="21">
        <f>COUNTIF(FtbReward_Quest!$B:$B,$B592)+COUNTIF(FtbReward_Mode!$B:$B,$B592)+COUNTIF(FtbReward_Content!$B:$B,$B592)-1</f>
        <v>0</v>
      </c>
      <c r="B592" s="49">
        <f t="shared" si="28"/>
        <v>42016041</v>
      </c>
      <c r="C592" s="120">
        <v>4201604</v>
      </c>
      <c r="D592" s="49" t="s">
        <v>1884</v>
      </c>
      <c r="E592" s="49" t="s">
        <v>1935</v>
      </c>
      <c r="F592" s="120">
        <f>COUNTIF($C$8:$C592,$C592)</f>
        <v>1</v>
      </c>
      <c r="G592" s="49" t="b">
        <v>0</v>
      </c>
      <c r="H592" s="49">
        <v>0</v>
      </c>
      <c r="I592" s="129">
        <f>IFERROR(IF(H592=0,0,VLOOKUP(VLOOKUP(H592,#REF!,MATCH("strMailTitleID",#REF!,0),FALSE),#REF!,2,FALSE)),"ERROR")</f>
        <v>0</v>
      </c>
      <c r="J592" s="176">
        <v>0</v>
      </c>
      <c r="K592" s="129">
        <f>IFERROR(IF(J592=0,0,VLOOKUP(VLOOKUP(J592,#REF!,MATCH("strMailTitleID",#REF!,0),FALSE),#REF!,2,FALSE)),"ERROR")</f>
        <v>0</v>
      </c>
      <c r="L592" s="49">
        <f ca="1">IFERROR(VLOOKUP($B592,INDIRECT(VLOOKUP($E592,보상!$S:$AA,2,FALSE)),MATCH(L$6,INDIRECT(VLOOKUP($E592,보상!$S:$AA,3,FALSE)),0),FALSE),"ERROR")</f>
        <v>600</v>
      </c>
      <c r="M592" s="49">
        <v>0</v>
      </c>
      <c r="N592" s="49">
        <v>0</v>
      </c>
      <c r="O592" s="49">
        <v>0</v>
      </c>
      <c r="P592" s="49" t="str">
        <f ca="1">IFERROR(VLOOKUP($B592,INDIRECT(VLOOKUP($E592,보상!$S:$AA,2,FALSE)),MATCH(P$6,INDIRECT(VLOOKUP($E592,보상!$S:$AA,3,FALSE)),0),FALSE),"ERROR")</f>
        <v>Gold</v>
      </c>
      <c r="Q592" s="49">
        <f ca="1">IFERROR(VLOOKUP($B592,INDIRECT(VLOOKUP($E592,보상!$S:$AA,2,FALSE)),MATCH(Q$6,INDIRECT(VLOOKUP($E592,보상!$S:$AA,3,FALSE)),0),FALSE),"ERROR")</f>
        <v>6000</v>
      </c>
      <c r="R592" s="49" t="b">
        <v>0</v>
      </c>
      <c r="S592" s="50" t="b">
        <v>0</v>
      </c>
      <c r="T592" s="50">
        <f ca="1">IFERROR(VLOOKUP($B592,INDIRECT(VLOOKUP($E592,보상!$S:$AA,2,FALSE)),MATCH(T$6,INDIRECT(VLOOKUP($E592,보상!$S:$AA,3,FALSE)),0),FALSE),"ERROR")</f>
        <v>2101001</v>
      </c>
      <c r="U592" s="134" t="str">
        <f ca="1">IFERROR(IF(T592=0,0,VLOOKUP(SUBSTITUTE(VLOOKUP(T592,#REF!,MATCH("strItemName",#REF!,0),FALSE),"SUI_",""),#REF!,2,FALSE)),"ERROR")</f>
        <v>ERROR</v>
      </c>
      <c r="V592" s="177">
        <f t="shared" ca="1" si="27"/>
        <v>2101001</v>
      </c>
      <c r="W592" s="134" t="str">
        <f ca="1">IFERROR(IF(V592=0,0,VLOOKUP(SUBSTITUTE(VLOOKUP(V592,#REF!,MATCH("strItemName",#REF!,0),FALSE),"SUI_",""),#REF!,2,FALSE)),"ERROR")</f>
        <v>ERROR</v>
      </c>
      <c r="X592" s="177">
        <f t="shared" ca="1" si="27"/>
        <v>2101001</v>
      </c>
      <c r="Y592" s="134" t="str">
        <f ca="1">IFERROR(IF(X592=0,0,VLOOKUP(SUBSTITUTE(VLOOKUP(X592,#REF!,MATCH("strItemName",#REF!,0),FALSE),"SUI_",""),#REF!,2,FALSE)),"ERROR")</f>
        <v>ERROR</v>
      </c>
      <c r="Z592" s="177">
        <f t="shared" ca="1" si="27"/>
        <v>2101001</v>
      </c>
      <c r="AA592" s="134" t="str">
        <f ca="1">IFERROR(IF(Z592=0,0,VLOOKUP(SUBSTITUTE(VLOOKUP(Z592,#REF!,MATCH("strItemName",#REF!,0),FALSE),"SUI_",""),#REF!,2,FALSE)),"ERROR")</f>
        <v>ERROR</v>
      </c>
      <c r="AB592" s="177">
        <f t="shared" ca="1" si="27"/>
        <v>2101001</v>
      </c>
      <c r="AC592" s="134" t="str">
        <f ca="1">IFERROR(IF(AB592=0,0,VLOOKUP(SUBSTITUTE(VLOOKUP(AB592,#REF!,MATCH("strItemName",#REF!,0),FALSE),"SUI_",""),#REF!,2,FALSE)),"ERROR")</f>
        <v>ERROR</v>
      </c>
      <c r="AD592" s="88">
        <v>0</v>
      </c>
      <c r="AE592" s="134">
        <v>0</v>
      </c>
      <c r="AF592" s="49">
        <f ca="1">IFERROR(VLOOKUP($B592,INDIRECT(VLOOKUP($E592,보상!$S:$AA,2,FALSE)),MATCH(AF$6,INDIRECT(VLOOKUP($E592,보상!$S:$AA,3,FALSE)),0),FALSE),"ERROR")</f>
        <v>1</v>
      </c>
      <c r="AG592" s="22">
        <v>0</v>
      </c>
      <c r="AH592" s="22">
        <v>0</v>
      </c>
      <c r="AI592" s="22">
        <v>0</v>
      </c>
      <c r="AJ592" s="22" t="b">
        <v>0</v>
      </c>
      <c r="AK592" s="22">
        <v>0</v>
      </c>
      <c r="AL592" s="22">
        <v>0</v>
      </c>
    </row>
    <row r="593" spans="1:38" ht="16.5" customHeight="1" x14ac:dyDescent="0.3">
      <c r="A593" s="21">
        <f>COUNTIF(FtbReward_Quest!$B:$B,$B593)+COUNTIF(FtbReward_Mode!$B:$B,$B593)+COUNTIF(FtbReward_Content!$B:$B,$B593)-1</f>
        <v>0</v>
      </c>
      <c r="B593" s="49">
        <f t="shared" si="28"/>
        <v>42016051</v>
      </c>
      <c r="C593" s="120">
        <v>4201605</v>
      </c>
      <c r="D593" s="49" t="s">
        <v>1884</v>
      </c>
      <c r="E593" s="49" t="s">
        <v>1935</v>
      </c>
      <c r="F593" s="120">
        <f>COUNTIF($C$8:$C593,$C593)</f>
        <v>1</v>
      </c>
      <c r="G593" s="49" t="b">
        <v>0</v>
      </c>
      <c r="H593" s="49">
        <v>0</v>
      </c>
      <c r="I593" s="129">
        <f>IFERROR(IF(H593=0,0,VLOOKUP(VLOOKUP(H593,#REF!,MATCH("strMailTitleID",#REF!,0),FALSE),#REF!,2,FALSE)),"ERROR")</f>
        <v>0</v>
      </c>
      <c r="J593" s="176">
        <v>0</v>
      </c>
      <c r="K593" s="129">
        <f>IFERROR(IF(J593=0,0,VLOOKUP(VLOOKUP(J593,#REF!,MATCH("strMailTitleID",#REF!,0),FALSE),#REF!,2,FALSE)),"ERROR")</f>
        <v>0</v>
      </c>
      <c r="L593" s="49">
        <f ca="1">IFERROR(VLOOKUP($B593,INDIRECT(VLOOKUP($E593,보상!$S:$AA,2,FALSE)),MATCH(L$6,INDIRECT(VLOOKUP($E593,보상!$S:$AA,3,FALSE)),0),FALSE),"ERROR")</f>
        <v>750</v>
      </c>
      <c r="M593" s="49">
        <v>0</v>
      </c>
      <c r="N593" s="49">
        <v>0</v>
      </c>
      <c r="O593" s="49">
        <v>0</v>
      </c>
      <c r="P593" s="49" t="str">
        <f ca="1">IFERROR(VLOOKUP($B593,INDIRECT(VLOOKUP($E593,보상!$S:$AA,2,FALSE)),MATCH(P$6,INDIRECT(VLOOKUP($E593,보상!$S:$AA,3,FALSE)),0),FALSE),"ERROR")</f>
        <v>Gold</v>
      </c>
      <c r="Q593" s="49">
        <f ca="1">IFERROR(VLOOKUP($B593,INDIRECT(VLOOKUP($E593,보상!$S:$AA,2,FALSE)),MATCH(Q$6,INDIRECT(VLOOKUP($E593,보상!$S:$AA,3,FALSE)),0),FALSE),"ERROR")</f>
        <v>7500</v>
      </c>
      <c r="R593" s="49" t="b">
        <v>0</v>
      </c>
      <c r="S593" s="50" t="b">
        <v>0</v>
      </c>
      <c r="T593" s="50">
        <f ca="1">IFERROR(VLOOKUP($B593,INDIRECT(VLOOKUP($E593,보상!$S:$AA,2,FALSE)),MATCH(T$6,INDIRECT(VLOOKUP($E593,보상!$S:$AA,3,FALSE)),0),FALSE),"ERROR")</f>
        <v>2101001</v>
      </c>
      <c r="U593" s="134" t="str">
        <f ca="1">IFERROR(IF(T593=0,0,VLOOKUP(SUBSTITUTE(VLOOKUP(T593,#REF!,MATCH("strItemName",#REF!,0),FALSE),"SUI_",""),#REF!,2,FALSE)),"ERROR")</f>
        <v>ERROR</v>
      </c>
      <c r="V593" s="177">
        <f t="shared" ca="1" si="27"/>
        <v>2101001</v>
      </c>
      <c r="W593" s="134" t="str">
        <f ca="1">IFERROR(IF(V593=0,0,VLOOKUP(SUBSTITUTE(VLOOKUP(V593,#REF!,MATCH("strItemName",#REF!,0),FALSE),"SUI_",""),#REF!,2,FALSE)),"ERROR")</f>
        <v>ERROR</v>
      </c>
      <c r="X593" s="177">
        <f t="shared" ca="1" si="27"/>
        <v>2101001</v>
      </c>
      <c r="Y593" s="134" t="str">
        <f ca="1">IFERROR(IF(X593=0,0,VLOOKUP(SUBSTITUTE(VLOOKUP(X593,#REF!,MATCH("strItemName",#REF!,0),FALSE),"SUI_",""),#REF!,2,FALSE)),"ERROR")</f>
        <v>ERROR</v>
      </c>
      <c r="Z593" s="177">
        <f t="shared" ca="1" si="27"/>
        <v>2101001</v>
      </c>
      <c r="AA593" s="134" t="str">
        <f ca="1">IFERROR(IF(Z593=0,0,VLOOKUP(SUBSTITUTE(VLOOKUP(Z593,#REF!,MATCH("strItemName",#REF!,0),FALSE),"SUI_",""),#REF!,2,FALSE)),"ERROR")</f>
        <v>ERROR</v>
      </c>
      <c r="AB593" s="177">
        <f t="shared" ca="1" si="27"/>
        <v>2101001</v>
      </c>
      <c r="AC593" s="134" t="str">
        <f ca="1">IFERROR(IF(AB593=0,0,VLOOKUP(SUBSTITUTE(VLOOKUP(AB593,#REF!,MATCH("strItemName",#REF!,0),FALSE),"SUI_",""),#REF!,2,FALSE)),"ERROR")</f>
        <v>ERROR</v>
      </c>
      <c r="AD593" s="88">
        <v>0</v>
      </c>
      <c r="AE593" s="134">
        <v>0</v>
      </c>
      <c r="AF593" s="49">
        <f ca="1">IFERROR(VLOOKUP($B593,INDIRECT(VLOOKUP($E593,보상!$S:$AA,2,FALSE)),MATCH(AF$6,INDIRECT(VLOOKUP($E593,보상!$S:$AA,3,FALSE)),0),FALSE),"ERROR")</f>
        <v>1</v>
      </c>
      <c r="AG593" s="22">
        <v>0</v>
      </c>
      <c r="AH593" s="22">
        <v>0</v>
      </c>
      <c r="AI593" s="22">
        <v>0</v>
      </c>
      <c r="AJ593" s="22" t="b">
        <v>0</v>
      </c>
      <c r="AK593" s="22">
        <v>0</v>
      </c>
      <c r="AL593" s="22">
        <v>0</v>
      </c>
    </row>
    <row r="594" spans="1:38" ht="16.5" customHeight="1" x14ac:dyDescent="0.3">
      <c r="A594" s="21">
        <f>COUNTIF(FtbReward_Quest!$B:$B,$B594)+COUNTIF(FtbReward_Mode!$B:$B,$B594)+COUNTIF(FtbReward_Content!$B:$B,$B594)-1</f>
        <v>0</v>
      </c>
      <c r="B594" s="49">
        <f t="shared" si="28"/>
        <v>42016061</v>
      </c>
      <c r="C594" s="120">
        <v>4201606</v>
      </c>
      <c r="D594" s="49" t="s">
        <v>1884</v>
      </c>
      <c r="E594" s="49" t="s">
        <v>1935</v>
      </c>
      <c r="F594" s="120">
        <f>COUNTIF($C$8:$C594,$C594)</f>
        <v>1</v>
      </c>
      <c r="G594" s="49" t="b">
        <v>0</v>
      </c>
      <c r="H594" s="49">
        <v>0</v>
      </c>
      <c r="I594" s="129">
        <f>IFERROR(IF(H594=0,0,VLOOKUP(VLOOKUP(H594,#REF!,MATCH("strMailTitleID",#REF!,0),FALSE),#REF!,2,FALSE)),"ERROR")</f>
        <v>0</v>
      </c>
      <c r="J594" s="176">
        <v>0</v>
      </c>
      <c r="K594" s="129">
        <f>IFERROR(IF(J594=0,0,VLOOKUP(VLOOKUP(J594,#REF!,MATCH("strMailTitleID",#REF!,0),FALSE),#REF!,2,FALSE)),"ERROR")</f>
        <v>0</v>
      </c>
      <c r="L594" s="49">
        <f ca="1">IFERROR(VLOOKUP($B594,INDIRECT(VLOOKUP($E594,보상!$S:$AA,2,FALSE)),MATCH(L$6,INDIRECT(VLOOKUP($E594,보상!$S:$AA,3,FALSE)),0),FALSE),"ERROR")</f>
        <v>900</v>
      </c>
      <c r="M594" s="49">
        <v>0</v>
      </c>
      <c r="N594" s="49">
        <v>0</v>
      </c>
      <c r="O594" s="49">
        <v>0</v>
      </c>
      <c r="P594" s="49" t="str">
        <f ca="1">IFERROR(VLOOKUP($B594,INDIRECT(VLOOKUP($E594,보상!$S:$AA,2,FALSE)),MATCH(P$6,INDIRECT(VLOOKUP($E594,보상!$S:$AA,3,FALSE)),0),FALSE),"ERROR")</f>
        <v>Gold</v>
      </c>
      <c r="Q594" s="49">
        <f ca="1">IFERROR(VLOOKUP($B594,INDIRECT(VLOOKUP($E594,보상!$S:$AA,2,FALSE)),MATCH(Q$6,INDIRECT(VLOOKUP($E594,보상!$S:$AA,3,FALSE)),0),FALSE),"ERROR")</f>
        <v>9000</v>
      </c>
      <c r="R594" s="49" t="b">
        <v>0</v>
      </c>
      <c r="S594" s="50" t="b">
        <v>0</v>
      </c>
      <c r="T594" s="50">
        <f ca="1">IFERROR(VLOOKUP($B594,INDIRECT(VLOOKUP($E594,보상!$S:$AA,2,FALSE)),MATCH(T$6,INDIRECT(VLOOKUP($E594,보상!$S:$AA,3,FALSE)),0),FALSE),"ERROR")</f>
        <v>2101001</v>
      </c>
      <c r="U594" s="134" t="str">
        <f ca="1">IFERROR(IF(T594=0,0,VLOOKUP(SUBSTITUTE(VLOOKUP(T594,#REF!,MATCH("strItemName",#REF!,0),FALSE),"SUI_",""),#REF!,2,FALSE)),"ERROR")</f>
        <v>ERROR</v>
      </c>
      <c r="V594" s="177">
        <f t="shared" ca="1" si="27"/>
        <v>2101001</v>
      </c>
      <c r="W594" s="134" t="str">
        <f ca="1">IFERROR(IF(V594=0,0,VLOOKUP(SUBSTITUTE(VLOOKUP(V594,#REF!,MATCH("strItemName",#REF!,0),FALSE),"SUI_",""),#REF!,2,FALSE)),"ERROR")</f>
        <v>ERROR</v>
      </c>
      <c r="X594" s="177">
        <f t="shared" ca="1" si="27"/>
        <v>2101001</v>
      </c>
      <c r="Y594" s="134" t="str">
        <f ca="1">IFERROR(IF(X594=0,0,VLOOKUP(SUBSTITUTE(VLOOKUP(X594,#REF!,MATCH("strItemName",#REF!,0),FALSE),"SUI_",""),#REF!,2,FALSE)),"ERROR")</f>
        <v>ERROR</v>
      </c>
      <c r="Z594" s="177">
        <f t="shared" ca="1" si="27"/>
        <v>2101001</v>
      </c>
      <c r="AA594" s="134" t="str">
        <f ca="1">IFERROR(IF(Z594=0,0,VLOOKUP(SUBSTITUTE(VLOOKUP(Z594,#REF!,MATCH("strItemName",#REF!,0),FALSE),"SUI_",""),#REF!,2,FALSE)),"ERROR")</f>
        <v>ERROR</v>
      </c>
      <c r="AB594" s="177">
        <f t="shared" ca="1" si="27"/>
        <v>2101001</v>
      </c>
      <c r="AC594" s="134" t="str">
        <f ca="1">IFERROR(IF(AB594=0,0,VLOOKUP(SUBSTITUTE(VLOOKUP(AB594,#REF!,MATCH("strItemName",#REF!,0),FALSE),"SUI_",""),#REF!,2,FALSE)),"ERROR")</f>
        <v>ERROR</v>
      </c>
      <c r="AD594" s="88">
        <v>0</v>
      </c>
      <c r="AE594" s="134">
        <v>0</v>
      </c>
      <c r="AF594" s="49">
        <f ca="1">IFERROR(VLOOKUP($B594,INDIRECT(VLOOKUP($E594,보상!$S:$AA,2,FALSE)),MATCH(AF$6,INDIRECT(VLOOKUP($E594,보상!$S:$AA,3,FALSE)),0),FALSE),"ERROR")</f>
        <v>1</v>
      </c>
      <c r="AG594" s="22">
        <v>0</v>
      </c>
      <c r="AH594" s="22">
        <v>0</v>
      </c>
      <c r="AI594" s="22">
        <v>0</v>
      </c>
      <c r="AJ594" s="22" t="b">
        <v>0</v>
      </c>
      <c r="AK594" s="22">
        <v>0</v>
      </c>
      <c r="AL594" s="22">
        <v>0</v>
      </c>
    </row>
    <row r="595" spans="1:38" ht="16.5" customHeight="1" x14ac:dyDescent="0.3">
      <c r="A595" s="21">
        <f>COUNTIF(FtbReward_Quest!$B:$B,$B595)+COUNTIF(FtbReward_Mode!$B:$B,$B595)+COUNTIF(FtbReward_Content!$B:$B,$B595)-1</f>
        <v>0</v>
      </c>
      <c r="B595" s="49">
        <f t="shared" si="28"/>
        <v>42021011</v>
      </c>
      <c r="C595" s="120">
        <v>4202101</v>
      </c>
      <c r="D595" s="49" t="s">
        <v>1884</v>
      </c>
      <c r="E595" s="49" t="s">
        <v>1935</v>
      </c>
      <c r="F595" s="120">
        <f>COUNTIF($C$8:$C595,$C595)</f>
        <v>1</v>
      </c>
      <c r="G595" s="49" t="b">
        <v>0</v>
      </c>
      <c r="H595" s="49">
        <v>0</v>
      </c>
      <c r="I595" s="129">
        <f>IFERROR(IF(H595=0,0,VLOOKUP(VLOOKUP(H595,#REF!,MATCH("strMailTitleID",#REF!,0),FALSE),#REF!,2,FALSE)),"ERROR")</f>
        <v>0</v>
      </c>
      <c r="J595" s="176">
        <v>0</v>
      </c>
      <c r="K595" s="129">
        <f>IFERROR(IF(J595=0,0,VLOOKUP(VLOOKUP(J595,#REF!,MATCH("strMailTitleID",#REF!,0),FALSE),#REF!,2,FALSE)),"ERROR")</f>
        <v>0</v>
      </c>
      <c r="L595" s="49">
        <f ca="1">IFERROR(VLOOKUP($B595,INDIRECT(VLOOKUP($E595,보상!$S:$AA,2,FALSE)),MATCH(L$6,INDIRECT(VLOOKUP($E595,보상!$S:$AA,3,FALSE)),0),FALSE),"ERROR")</f>
        <v>150</v>
      </c>
      <c r="M595" s="49">
        <v>0</v>
      </c>
      <c r="N595" s="49">
        <v>0</v>
      </c>
      <c r="O595" s="49">
        <v>0</v>
      </c>
      <c r="P595" s="49" t="str">
        <f ca="1">IFERROR(VLOOKUP($B595,INDIRECT(VLOOKUP($E595,보상!$S:$AA,2,FALSE)),MATCH(P$6,INDIRECT(VLOOKUP($E595,보상!$S:$AA,3,FALSE)),0),FALSE),"ERROR")</f>
        <v>Gold</v>
      </c>
      <c r="Q595" s="49">
        <f ca="1">IFERROR(VLOOKUP($B595,INDIRECT(VLOOKUP($E595,보상!$S:$AA,2,FALSE)),MATCH(Q$6,INDIRECT(VLOOKUP($E595,보상!$S:$AA,3,FALSE)),0),FALSE),"ERROR")</f>
        <v>1500</v>
      </c>
      <c r="R595" s="49" t="b">
        <v>0</v>
      </c>
      <c r="S595" s="50" t="b">
        <v>0</v>
      </c>
      <c r="T595" s="50">
        <f ca="1">IFERROR(VLOOKUP($B595,INDIRECT(VLOOKUP($E595,보상!$S:$AA,2,FALSE)),MATCH(T$6,INDIRECT(VLOOKUP($E595,보상!$S:$AA,3,FALSE)),0),FALSE),"ERROR")</f>
        <v>2003001</v>
      </c>
      <c r="U595" s="134" t="str">
        <f ca="1">IFERROR(IF(T595=0,0,VLOOKUP(SUBSTITUTE(VLOOKUP(T595,#REF!,MATCH("strItemName",#REF!,0),FALSE),"SUI_",""),#REF!,2,FALSE)),"ERROR")</f>
        <v>ERROR</v>
      </c>
      <c r="V595" s="177">
        <f t="shared" ca="1" si="27"/>
        <v>2003001</v>
      </c>
      <c r="W595" s="134" t="str">
        <f ca="1">IFERROR(IF(V595=0,0,VLOOKUP(SUBSTITUTE(VLOOKUP(V595,#REF!,MATCH("strItemName",#REF!,0),FALSE),"SUI_",""),#REF!,2,FALSE)),"ERROR")</f>
        <v>ERROR</v>
      </c>
      <c r="X595" s="177">
        <f t="shared" ca="1" si="27"/>
        <v>2003001</v>
      </c>
      <c r="Y595" s="134" t="str">
        <f ca="1">IFERROR(IF(X595=0,0,VLOOKUP(SUBSTITUTE(VLOOKUP(X595,#REF!,MATCH("strItemName",#REF!,0),FALSE),"SUI_",""),#REF!,2,FALSE)),"ERROR")</f>
        <v>ERROR</v>
      </c>
      <c r="Z595" s="177">
        <f t="shared" ca="1" si="27"/>
        <v>2003001</v>
      </c>
      <c r="AA595" s="134" t="str">
        <f ca="1">IFERROR(IF(Z595=0,0,VLOOKUP(SUBSTITUTE(VLOOKUP(Z595,#REF!,MATCH("strItemName",#REF!,0),FALSE),"SUI_",""),#REF!,2,FALSE)),"ERROR")</f>
        <v>ERROR</v>
      </c>
      <c r="AB595" s="177">
        <f t="shared" ca="1" si="27"/>
        <v>2003001</v>
      </c>
      <c r="AC595" s="134" t="str">
        <f ca="1">IFERROR(IF(AB595=0,0,VLOOKUP(SUBSTITUTE(VLOOKUP(AB595,#REF!,MATCH("strItemName",#REF!,0),FALSE),"SUI_",""),#REF!,2,FALSE)),"ERROR")</f>
        <v>ERROR</v>
      </c>
      <c r="AD595" s="88">
        <v>0</v>
      </c>
      <c r="AE595" s="134">
        <v>0</v>
      </c>
      <c r="AF595" s="49">
        <f ca="1">IFERROR(VLOOKUP($B595,INDIRECT(VLOOKUP($E595,보상!$S:$AA,2,FALSE)),MATCH(AF$6,INDIRECT(VLOOKUP($E595,보상!$S:$AA,3,FALSE)),0),FALSE),"ERROR")</f>
        <v>10</v>
      </c>
      <c r="AG595" s="22">
        <v>0</v>
      </c>
      <c r="AH595" s="22">
        <v>0</v>
      </c>
      <c r="AI595" s="22">
        <v>0</v>
      </c>
      <c r="AJ595" s="22" t="b">
        <v>0</v>
      </c>
      <c r="AK595" s="22">
        <v>0</v>
      </c>
      <c r="AL595" s="22">
        <v>0</v>
      </c>
    </row>
    <row r="596" spans="1:38" ht="16.5" customHeight="1" x14ac:dyDescent="0.3">
      <c r="A596" s="21">
        <f>COUNTIF(FtbReward_Quest!$B:$B,$B596)+COUNTIF(FtbReward_Mode!$B:$B,$B596)+COUNTIF(FtbReward_Content!$B:$B,$B596)-1</f>
        <v>0</v>
      </c>
      <c r="B596" s="49">
        <f t="shared" si="28"/>
        <v>42021021</v>
      </c>
      <c r="C596" s="120">
        <v>4202102</v>
      </c>
      <c r="D596" s="49" t="s">
        <v>1885</v>
      </c>
      <c r="E596" s="49" t="s">
        <v>1935</v>
      </c>
      <c r="F596" s="120">
        <f>COUNTIF($C$8:$C596,$C596)</f>
        <v>1</v>
      </c>
      <c r="G596" s="49" t="b">
        <v>0</v>
      </c>
      <c r="H596" s="49">
        <v>0</v>
      </c>
      <c r="I596" s="129">
        <f>IFERROR(IF(H596=0,0,VLOOKUP(VLOOKUP(H596,#REF!,MATCH("strMailTitleID",#REF!,0),FALSE),#REF!,2,FALSE)),"ERROR")</f>
        <v>0</v>
      </c>
      <c r="J596" s="176">
        <v>0</v>
      </c>
      <c r="K596" s="129">
        <f>IFERROR(IF(J596=0,0,VLOOKUP(VLOOKUP(J596,#REF!,MATCH("strMailTitleID",#REF!,0),FALSE),#REF!,2,FALSE)),"ERROR")</f>
        <v>0</v>
      </c>
      <c r="L596" s="49">
        <f ca="1">IFERROR(VLOOKUP($B596,INDIRECT(VLOOKUP($E596,보상!$S:$AA,2,FALSE)),MATCH(L$6,INDIRECT(VLOOKUP($E596,보상!$S:$AA,3,FALSE)),0),FALSE),"ERROR")</f>
        <v>300</v>
      </c>
      <c r="M596" s="49">
        <v>0</v>
      </c>
      <c r="N596" s="49">
        <v>0</v>
      </c>
      <c r="O596" s="49">
        <v>0</v>
      </c>
      <c r="P596" s="49" t="str">
        <f ca="1">IFERROR(VLOOKUP($B596,INDIRECT(VLOOKUP($E596,보상!$S:$AA,2,FALSE)),MATCH(P$6,INDIRECT(VLOOKUP($E596,보상!$S:$AA,3,FALSE)),0),FALSE),"ERROR")</f>
        <v>Gold</v>
      </c>
      <c r="Q596" s="49">
        <f ca="1">IFERROR(VLOOKUP($B596,INDIRECT(VLOOKUP($E596,보상!$S:$AA,2,FALSE)),MATCH(Q$6,INDIRECT(VLOOKUP($E596,보상!$S:$AA,3,FALSE)),0),FALSE),"ERROR")</f>
        <v>3000</v>
      </c>
      <c r="R596" s="49" t="b">
        <v>0</v>
      </c>
      <c r="S596" s="50" t="b">
        <v>0</v>
      </c>
      <c r="T596" s="50">
        <f ca="1">IFERROR(VLOOKUP($B596,INDIRECT(VLOOKUP($E596,보상!$S:$AA,2,FALSE)),MATCH(T$6,INDIRECT(VLOOKUP($E596,보상!$S:$AA,3,FALSE)),0),FALSE),"ERROR")</f>
        <v>2003001</v>
      </c>
      <c r="U596" s="134" t="str">
        <f ca="1">IFERROR(IF(T596=0,0,VLOOKUP(SUBSTITUTE(VLOOKUP(T596,#REF!,MATCH("strItemName",#REF!,0),FALSE),"SUI_",""),#REF!,2,FALSE)),"ERROR")</f>
        <v>ERROR</v>
      </c>
      <c r="V596" s="177">
        <f t="shared" ca="1" si="27"/>
        <v>2003001</v>
      </c>
      <c r="W596" s="134" t="str">
        <f ca="1">IFERROR(IF(V596=0,0,VLOOKUP(SUBSTITUTE(VLOOKUP(V596,#REF!,MATCH("strItemName",#REF!,0),FALSE),"SUI_",""),#REF!,2,FALSE)),"ERROR")</f>
        <v>ERROR</v>
      </c>
      <c r="X596" s="177">
        <f t="shared" ca="1" si="27"/>
        <v>2003001</v>
      </c>
      <c r="Y596" s="134" t="str">
        <f ca="1">IFERROR(IF(X596=0,0,VLOOKUP(SUBSTITUTE(VLOOKUP(X596,#REF!,MATCH("strItemName",#REF!,0),FALSE),"SUI_",""),#REF!,2,FALSE)),"ERROR")</f>
        <v>ERROR</v>
      </c>
      <c r="Z596" s="177">
        <f t="shared" ca="1" si="27"/>
        <v>2003001</v>
      </c>
      <c r="AA596" s="134" t="str">
        <f ca="1">IFERROR(IF(Z596=0,0,VLOOKUP(SUBSTITUTE(VLOOKUP(Z596,#REF!,MATCH("strItemName",#REF!,0),FALSE),"SUI_",""),#REF!,2,FALSE)),"ERROR")</f>
        <v>ERROR</v>
      </c>
      <c r="AB596" s="177">
        <f t="shared" ca="1" si="27"/>
        <v>2003001</v>
      </c>
      <c r="AC596" s="134" t="str">
        <f ca="1">IFERROR(IF(AB596=0,0,VLOOKUP(SUBSTITUTE(VLOOKUP(AB596,#REF!,MATCH("strItemName",#REF!,0),FALSE),"SUI_",""),#REF!,2,FALSE)),"ERROR")</f>
        <v>ERROR</v>
      </c>
      <c r="AD596" s="88">
        <v>0</v>
      </c>
      <c r="AE596" s="134">
        <v>0</v>
      </c>
      <c r="AF596" s="49">
        <f ca="1">IFERROR(VLOOKUP($B596,INDIRECT(VLOOKUP($E596,보상!$S:$AA,2,FALSE)),MATCH(AF$6,INDIRECT(VLOOKUP($E596,보상!$S:$AA,3,FALSE)),0),FALSE),"ERROR")</f>
        <v>10</v>
      </c>
      <c r="AG596" s="22">
        <v>0</v>
      </c>
      <c r="AH596" s="22">
        <v>0</v>
      </c>
      <c r="AI596" s="22">
        <v>0</v>
      </c>
      <c r="AJ596" s="22" t="b">
        <v>0</v>
      </c>
      <c r="AK596" s="22">
        <v>0</v>
      </c>
      <c r="AL596" s="22">
        <v>0</v>
      </c>
    </row>
    <row r="597" spans="1:38" ht="16.5" customHeight="1" x14ac:dyDescent="0.3">
      <c r="A597" s="21">
        <f>COUNTIF(FtbReward_Quest!$B:$B,$B597)+COUNTIF(FtbReward_Mode!$B:$B,$B597)+COUNTIF(FtbReward_Content!$B:$B,$B597)-1</f>
        <v>0</v>
      </c>
      <c r="B597" s="49">
        <f t="shared" si="28"/>
        <v>42021031</v>
      </c>
      <c r="C597" s="120">
        <v>4202103</v>
      </c>
      <c r="D597" s="49" t="s">
        <v>1885</v>
      </c>
      <c r="E597" s="49" t="s">
        <v>1935</v>
      </c>
      <c r="F597" s="120">
        <f>COUNTIF($C$8:$C597,$C597)</f>
        <v>1</v>
      </c>
      <c r="G597" s="49" t="b">
        <v>0</v>
      </c>
      <c r="H597" s="49">
        <v>0</v>
      </c>
      <c r="I597" s="129">
        <f>IFERROR(IF(H597=0,0,VLOOKUP(VLOOKUP(H597,#REF!,MATCH("strMailTitleID",#REF!,0),FALSE),#REF!,2,FALSE)),"ERROR")</f>
        <v>0</v>
      </c>
      <c r="J597" s="176">
        <v>0</v>
      </c>
      <c r="K597" s="129">
        <f>IFERROR(IF(J597=0,0,VLOOKUP(VLOOKUP(J597,#REF!,MATCH("strMailTitleID",#REF!,0),FALSE),#REF!,2,FALSE)),"ERROR")</f>
        <v>0</v>
      </c>
      <c r="L597" s="49">
        <f ca="1">IFERROR(VLOOKUP($B597,INDIRECT(VLOOKUP($E597,보상!$S:$AA,2,FALSE)),MATCH(L$6,INDIRECT(VLOOKUP($E597,보상!$S:$AA,3,FALSE)),0),FALSE),"ERROR")</f>
        <v>450</v>
      </c>
      <c r="M597" s="49">
        <v>0</v>
      </c>
      <c r="N597" s="49">
        <v>0</v>
      </c>
      <c r="O597" s="49">
        <v>0</v>
      </c>
      <c r="P597" s="49" t="str">
        <f ca="1">IFERROR(VLOOKUP($B597,INDIRECT(VLOOKUP($E597,보상!$S:$AA,2,FALSE)),MATCH(P$6,INDIRECT(VLOOKUP($E597,보상!$S:$AA,3,FALSE)),0),FALSE),"ERROR")</f>
        <v>Gold</v>
      </c>
      <c r="Q597" s="49">
        <f ca="1">IFERROR(VLOOKUP($B597,INDIRECT(VLOOKUP($E597,보상!$S:$AA,2,FALSE)),MATCH(Q$6,INDIRECT(VLOOKUP($E597,보상!$S:$AA,3,FALSE)),0),FALSE),"ERROR")</f>
        <v>4500</v>
      </c>
      <c r="R597" s="49" t="b">
        <v>0</v>
      </c>
      <c r="S597" s="50" t="b">
        <v>0</v>
      </c>
      <c r="T597" s="50">
        <f ca="1">IFERROR(VLOOKUP($B597,INDIRECT(VLOOKUP($E597,보상!$S:$AA,2,FALSE)),MATCH(T$6,INDIRECT(VLOOKUP($E597,보상!$S:$AA,3,FALSE)),0),FALSE),"ERROR")</f>
        <v>2003001</v>
      </c>
      <c r="U597" s="134" t="str">
        <f ca="1">IFERROR(IF(T597=0,0,VLOOKUP(SUBSTITUTE(VLOOKUP(T597,#REF!,MATCH("strItemName",#REF!,0),FALSE),"SUI_",""),#REF!,2,FALSE)),"ERROR")</f>
        <v>ERROR</v>
      </c>
      <c r="V597" s="177">
        <f t="shared" ca="1" si="27"/>
        <v>2003001</v>
      </c>
      <c r="W597" s="134" t="str">
        <f ca="1">IFERROR(IF(V597=0,0,VLOOKUP(SUBSTITUTE(VLOOKUP(V597,#REF!,MATCH("strItemName",#REF!,0),FALSE),"SUI_",""),#REF!,2,FALSE)),"ERROR")</f>
        <v>ERROR</v>
      </c>
      <c r="X597" s="177">
        <f t="shared" ca="1" si="27"/>
        <v>2003001</v>
      </c>
      <c r="Y597" s="134" t="str">
        <f ca="1">IFERROR(IF(X597=0,0,VLOOKUP(SUBSTITUTE(VLOOKUP(X597,#REF!,MATCH("strItemName",#REF!,0),FALSE),"SUI_",""),#REF!,2,FALSE)),"ERROR")</f>
        <v>ERROR</v>
      </c>
      <c r="Z597" s="177">
        <f t="shared" ca="1" si="27"/>
        <v>2003001</v>
      </c>
      <c r="AA597" s="134" t="str">
        <f ca="1">IFERROR(IF(Z597=0,0,VLOOKUP(SUBSTITUTE(VLOOKUP(Z597,#REF!,MATCH("strItemName",#REF!,0),FALSE),"SUI_",""),#REF!,2,FALSE)),"ERROR")</f>
        <v>ERROR</v>
      </c>
      <c r="AB597" s="177">
        <f t="shared" ca="1" si="27"/>
        <v>2003001</v>
      </c>
      <c r="AC597" s="134" t="str">
        <f ca="1">IFERROR(IF(AB597=0,0,VLOOKUP(SUBSTITUTE(VLOOKUP(AB597,#REF!,MATCH("strItemName",#REF!,0),FALSE),"SUI_",""),#REF!,2,FALSE)),"ERROR")</f>
        <v>ERROR</v>
      </c>
      <c r="AD597" s="88">
        <v>0</v>
      </c>
      <c r="AE597" s="134">
        <v>0</v>
      </c>
      <c r="AF597" s="49">
        <f ca="1">IFERROR(VLOOKUP($B597,INDIRECT(VLOOKUP($E597,보상!$S:$AA,2,FALSE)),MATCH(AF$6,INDIRECT(VLOOKUP($E597,보상!$S:$AA,3,FALSE)),0),FALSE),"ERROR")</f>
        <v>10</v>
      </c>
      <c r="AG597" s="22">
        <v>0</v>
      </c>
      <c r="AH597" s="22">
        <v>0</v>
      </c>
      <c r="AI597" s="22">
        <v>0</v>
      </c>
      <c r="AJ597" s="22" t="b">
        <v>0</v>
      </c>
      <c r="AK597" s="22">
        <v>0</v>
      </c>
      <c r="AL597" s="22">
        <v>0</v>
      </c>
    </row>
    <row r="598" spans="1:38" ht="16.5" customHeight="1" x14ac:dyDescent="0.3">
      <c r="A598" s="21">
        <f>COUNTIF(FtbReward_Quest!$B:$B,$B598)+COUNTIF(FtbReward_Mode!$B:$B,$B598)+COUNTIF(FtbReward_Content!$B:$B,$B598)-1</f>
        <v>0</v>
      </c>
      <c r="B598" s="49">
        <f t="shared" si="28"/>
        <v>42021041</v>
      </c>
      <c r="C598" s="120">
        <v>4202104</v>
      </c>
      <c r="D598" s="49" t="s">
        <v>1885</v>
      </c>
      <c r="E598" s="49" t="s">
        <v>1935</v>
      </c>
      <c r="F598" s="120">
        <f>COUNTIF($C$8:$C598,$C598)</f>
        <v>1</v>
      </c>
      <c r="G598" s="49" t="b">
        <v>0</v>
      </c>
      <c r="H598" s="49">
        <v>0</v>
      </c>
      <c r="I598" s="129">
        <f>IFERROR(IF(H598=0,0,VLOOKUP(VLOOKUP(H598,#REF!,MATCH("strMailTitleID",#REF!,0),FALSE),#REF!,2,FALSE)),"ERROR")</f>
        <v>0</v>
      </c>
      <c r="J598" s="176">
        <v>0</v>
      </c>
      <c r="K598" s="129">
        <f>IFERROR(IF(J598=0,0,VLOOKUP(VLOOKUP(J598,#REF!,MATCH("strMailTitleID",#REF!,0),FALSE),#REF!,2,FALSE)),"ERROR")</f>
        <v>0</v>
      </c>
      <c r="L598" s="49">
        <f ca="1">IFERROR(VLOOKUP($B598,INDIRECT(VLOOKUP($E598,보상!$S:$AA,2,FALSE)),MATCH(L$6,INDIRECT(VLOOKUP($E598,보상!$S:$AA,3,FALSE)),0),FALSE),"ERROR")</f>
        <v>600</v>
      </c>
      <c r="M598" s="49">
        <v>0</v>
      </c>
      <c r="N598" s="49">
        <v>0</v>
      </c>
      <c r="O598" s="49">
        <v>0</v>
      </c>
      <c r="P598" s="49" t="str">
        <f ca="1">IFERROR(VLOOKUP($B598,INDIRECT(VLOOKUP($E598,보상!$S:$AA,2,FALSE)),MATCH(P$6,INDIRECT(VLOOKUP($E598,보상!$S:$AA,3,FALSE)),0),FALSE),"ERROR")</f>
        <v>Gold</v>
      </c>
      <c r="Q598" s="49">
        <f ca="1">IFERROR(VLOOKUP($B598,INDIRECT(VLOOKUP($E598,보상!$S:$AA,2,FALSE)),MATCH(Q$6,INDIRECT(VLOOKUP($E598,보상!$S:$AA,3,FALSE)),0),FALSE),"ERROR")</f>
        <v>6000</v>
      </c>
      <c r="R598" s="49" t="b">
        <v>0</v>
      </c>
      <c r="S598" s="50" t="b">
        <v>0</v>
      </c>
      <c r="T598" s="50">
        <f ca="1">IFERROR(VLOOKUP($B598,INDIRECT(VLOOKUP($E598,보상!$S:$AA,2,FALSE)),MATCH(T$6,INDIRECT(VLOOKUP($E598,보상!$S:$AA,3,FALSE)),0),FALSE),"ERROR")</f>
        <v>2004001</v>
      </c>
      <c r="U598" s="134" t="str">
        <f ca="1">IFERROR(IF(T598=0,0,VLOOKUP(SUBSTITUTE(VLOOKUP(T598,#REF!,MATCH("strItemName",#REF!,0),FALSE),"SUI_",""),#REF!,2,FALSE)),"ERROR")</f>
        <v>ERROR</v>
      </c>
      <c r="V598" s="177">
        <f t="shared" ca="1" si="27"/>
        <v>2004001</v>
      </c>
      <c r="W598" s="134" t="str">
        <f ca="1">IFERROR(IF(V598=0,0,VLOOKUP(SUBSTITUTE(VLOOKUP(V598,#REF!,MATCH("strItemName",#REF!,0),FALSE),"SUI_",""),#REF!,2,FALSE)),"ERROR")</f>
        <v>ERROR</v>
      </c>
      <c r="X598" s="177">
        <f t="shared" ca="1" si="27"/>
        <v>2004001</v>
      </c>
      <c r="Y598" s="134" t="str">
        <f ca="1">IFERROR(IF(X598=0,0,VLOOKUP(SUBSTITUTE(VLOOKUP(X598,#REF!,MATCH("strItemName",#REF!,0),FALSE),"SUI_",""),#REF!,2,FALSE)),"ERROR")</f>
        <v>ERROR</v>
      </c>
      <c r="Z598" s="177">
        <f t="shared" ca="1" si="27"/>
        <v>2004001</v>
      </c>
      <c r="AA598" s="134" t="str">
        <f ca="1">IFERROR(IF(Z598=0,0,VLOOKUP(SUBSTITUTE(VLOOKUP(Z598,#REF!,MATCH("strItemName",#REF!,0),FALSE),"SUI_",""),#REF!,2,FALSE)),"ERROR")</f>
        <v>ERROR</v>
      </c>
      <c r="AB598" s="177">
        <f t="shared" ca="1" si="27"/>
        <v>2004001</v>
      </c>
      <c r="AC598" s="134" t="str">
        <f ca="1">IFERROR(IF(AB598=0,0,VLOOKUP(SUBSTITUTE(VLOOKUP(AB598,#REF!,MATCH("strItemName",#REF!,0),FALSE),"SUI_",""),#REF!,2,FALSE)),"ERROR")</f>
        <v>ERROR</v>
      </c>
      <c r="AD598" s="88">
        <v>0</v>
      </c>
      <c r="AE598" s="134">
        <v>0</v>
      </c>
      <c r="AF598" s="49">
        <f ca="1">IFERROR(VLOOKUP($B598,INDIRECT(VLOOKUP($E598,보상!$S:$AA,2,FALSE)),MATCH(AF$6,INDIRECT(VLOOKUP($E598,보상!$S:$AA,3,FALSE)),0),FALSE),"ERROR")</f>
        <v>10</v>
      </c>
      <c r="AG598" s="22">
        <v>0</v>
      </c>
      <c r="AH598" s="22">
        <v>0</v>
      </c>
      <c r="AI598" s="22">
        <v>0</v>
      </c>
      <c r="AJ598" s="22" t="b">
        <v>0</v>
      </c>
      <c r="AK598" s="22">
        <v>0</v>
      </c>
      <c r="AL598" s="22">
        <v>0</v>
      </c>
    </row>
    <row r="599" spans="1:38" ht="16.5" customHeight="1" x14ac:dyDescent="0.3">
      <c r="A599" s="21">
        <f>COUNTIF(FtbReward_Quest!$B:$B,$B599)+COUNTIF(FtbReward_Mode!$B:$B,$B599)+COUNTIF(FtbReward_Content!$B:$B,$B599)-1</f>
        <v>0</v>
      </c>
      <c r="B599" s="49">
        <f t="shared" si="28"/>
        <v>42021051</v>
      </c>
      <c r="C599" s="120">
        <v>4202105</v>
      </c>
      <c r="D599" s="49" t="s">
        <v>1885</v>
      </c>
      <c r="E599" s="49" t="s">
        <v>1935</v>
      </c>
      <c r="F599" s="120">
        <f>COUNTIF($C$8:$C599,$C599)</f>
        <v>1</v>
      </c>
      <c r="G599" s="49" t="b">
        <v>0</v>
      </c>
      <c r="H599" s="49">
        <v>0</v>
      </c>
      <c r="I599" s="129">
        <f>IFERROR(IF(H599=0,0,VLOOKUP(VLOOKUP(H599,#REF!,MATCH("strMailTitleID",#REF!,0),FALSE),#REF!,2,FALSE)),"ERROR")</f>
        <v>0</v>
      </c>
      <c r="J599" s="176">
        <v>0</v>
      </c>
      <c r="K599" s="129">
        <f>IFERROR(IF(J599=0,0,VLOOKUP(VLOOKUP(J599,#REF!,MATCH("strMailTitleID",#REF!,0),FALSE),#REF!,2,FALSE)),"ERROR")</f>
        <v>0</v>
      </c>
      <c r="L599" s="49">
        <f ca="1">IFERROR(VLOOKUP($B599,INDIRECT(VLOOKUP($E599,보상!$S:$AA,2,FALSE)),MATCH(L$6,INDIRECT(VLOOKUP($E599,보상!$S:$AA,3,FALSE)),0),FALSE),"ERROR")</f>
        <v>750</v>
      </c>
      <c r="M599" s="49">
        <v>0</v>
      </c>
      <c r="N599" s="49">
        <v>0</v>
      </c>
      <c r="O599" s="49">
        <v>0</v>
      </c>
      <c r="P599" s="49" t="str">
        <f ca="1">IFERROR(VLOOKUP($B599,INDIRECT(VLOOKUP($E599,보상!$S:$AA,2,FALSE)),MATCH(P$6,INDIRECT(VLOOKUP($E599,보상!$S:$AA,3,FALSE)),0),FALSE),"ERROR")</f>
        <v>Gold</v>
      </c>
      <c r="Q599" s="49">
        <f ca="1">IFERROR(VLOOKUP($B599,INDIRECT(VLOOKUP($E599,보상!$S:$AA,2,FALSE)),MATCH(Q$6,INDIRECT(VLOOKUP($E599,보상!$S:$AA,3,FALSE)),0),FALSE),"ERROR")</f>
        <v>7500</v>
      </c>
      <c r="R599" s="49" t="b">
        <v>0</v>
      </c>
      <c r="S599" s="50" t="b">
        <v>0</v>
      </c>
      <c r="T599" s="50">
        <f ca="1">IFERROR(VLOOKUP($B599,INDIRECT(VLOOKUP($E599,보상!$S:$AA,2,FALSE)),MATCH(T$6,INDIRECT(VLOOKUP($E599,보상!$S:$AA,3,FALSE)),0),FALSE),"ERROR")</f>
        <v>2004001</v>
      </c>
      <c r="U599" s="134" t="str">
        <f ca="1">IFERROR(IF(T599=0,0,VLOOKUP(SUBSTITUTE(VLOOKUP(T599,#REF!,MATCH("strItemName",#REF!,0),FALSE),"SUI_",""),#REF!,2,FALSE)),"ERROR")</f>
        <v>ERROR</v>
      </c>
      <c r="V599" s="177">
        <f t="shared" ca="1" si="27"/>
        <v>2004001</v>
      </c>
      <c r="W599" s="134" t="str">
        <f ca="1">IFERROR(IF(V599=0,0,VLOOKUP(SUBSTITUTE(VLOOKUP(V599,#REF!,MATCH("strItemName",#REF!,0),FALSE),"SUI_",""),#REF!,2,FALSE)),"ERROR")</f>
        <v>ERROR</v>
      </c>
      <c r="X599" s="177">
        <f t="shared" ca="1" si="27"/>
        <v>2004001</v>
      </c>
      <c r="Y599" s="134" t="str">
        <f ca="1">IFERROR(IF(X599=0,0,VLOOKUP(SUBSTITUTE(VLOOKUP(X599,#REF!,MATCH("strItemName",#REF!,0),FALSE),"SUI_",""),#REF!,2,FALSE)),"ERROR")</f>
        <v>ERROR</v>
      </c>
      <c r="Z599" s="177">
        <f t="shared" ca="1" si="27"/>
        <v>2004001</v>
      </c>
      <c r="AA599" s="134" t="str">
        <f ca="1">IFERROR(IF(Z599=0,0,VLOOKUP(SUBSTITUTE(VLOOKUP(Z599,#REF!,MATCH("strItemName",#REF!,0),FALSE),"SUI_",""),#REF!,2,FALSE)),"ERROR")</f>
        <v>ERROR</v>
      </c>
      <c r="AB599" s="177">
        <f t="shared" ca="1" si="27"/>
        <v>2004001</v>
      </c>
      <c r="AC599" s="134" t="str">
        <f ca="1">IFERROR(IF(AB599=0,0,VLOOKUP(SUBSTITUTE(VLOOKUP(AB599,#REF!,MATCH("strItemName",#REF!,0),FALSE),"SUI_",""),#REF!,2,FALSE)),"ERROR")</f>
        <v>ERROR</v>
      </c>
      <c r="AD599" s="88">
        <v>0</v>
      </c>
      <c r="AE599" s="134">
        <v>0</v>
      </c>
      <c r="AF599" s="49">
        <f ca="1">IFERROR(VLOOKUP($B599,INDIRECT(VLOOKUP($E599,보상!$S:$AA,2,FALSE)),MATCH(AF$6,INDIRECT(VLOOKUP($E599,보상!$S:$AA,3,FALSE)),0),FALSE),"ERROR")</f>
        <v>10</v>
      </c>
      <c r="AG599" s="22">
        <v>0</v>
      </c>
      <c r="AH599" s="22">
        <v>0</v>
      </c>
      <c r="AI599" s="22">
        <v>0</v>
      </c>
      <c r="AJ599" s="22" t="b">
        <v>0</v>
      </c>
      <c r="AK599" s="22">
        <v>0</v>
      </c>
      <c r="AL599" s="22">
        <v>0</v>
      </c>
    </row>
    <row r="600" spans="1:38" ht="16.5" customHeight="1" x14ac:dyDescent="0.3">
      <c r="A600" s="21">
        <f>COUNTIF(FtbReward_Quest!$B:$B,$B600)+COUNTIF(FtbReward_Mode!$B:$B,$B600)+COUNTIF(FtbReward_Content!$B:$B,$B600)-1</f>
        <v>0</v>
      </c>
      <c r="B600" s="49">
        <f t="shared" si="28"/>
        <v>42021061</v>
      </c>
      <c r="C600" s="120">
        <v>4202106</v>
      </c>
      <c r="D600" s="49" t="s">
        <v>1885</v>
      </c>
      <c r="E600" s="49" t="s">
        <v>1935</v>
      </c>
      <c r="F600" s="120">
        <f>COUNTIF($C$8:$C600,$C600)</f>
        <v>1</v>
      </c>
      <c r="G600" s="49" t="b">
        <v>0</v>
      </c>
      <c r="H600" s="49">
        <v>0</v>
      </c>
      <c r="I600" s="129">
        <f>IFERROR(IF(H600=0,0,VLOOKUP(VLOOKUP(H600,#REF!,MATCH("strMailTitleID",#REF!,0),FALSE),#REF!,2,FALSE)),"ERROR")</f>
        <v>0</v>
      </c>
      <c r="J600" s="176">
        <v>0</v>
      </c>
      <c r="K600" s="129">
        <f>IFERROR(IF(J600=0,0,VLOOKUP(VLOOKUP(J600,#REF!,MATCH("strMailTitleID",#REF!,0),FALSE),#REF!,2,FALSE)),"ERROR")</f>
        <v>0</v>
      </c>
      <c r="L600" s="49">
        <f ca="1">IFERROR(VLOOKUP($B600,INDIRECT(VLOOKUP($E600,보상!$S:$AA,2,FALSE)),MATCH(L$6,INDIRECT(VLOOKUP($E600,보상!$S:$AA,3,FALSE)),0),FALSE),"ERROR")</f>
        <v>900</v>
      </c>
      <c r="M600" s="49">
        <v>0</v>
      </c>
      <c r="N600" s="49">
        <v>0</v>
      </c>
      <c r="O600" s="49">
        <v>0</v>
      </c>
      <c r="P600" s="49" t="str">
        <f ca="1">IFERROR(VLOOKUP($B600,INDIRECT(VLOOKUP($E600,보상!$S:$AA,2,FALSE)),MATCH(P$6,INDIRECT(VLOOKUP($E600,보상!$S:$AA,3,FALSE)),0),FALSE),"ERROR")</f>
        <v>Gold</v>
      </c>
      <c r="Q600" s="49">
        <f ca="1">IFERROR(VLOOKUP($B600,INDIRECT(VLOOKUP($E600,보상!$S:$AA,2,FALSE)),MATCH(Q$6,INDIRECT(VLOOKUP($E600,보상!$S:$AA,3,FALSE)),0),FALSE),"ERROR")</f>
        <v>9000</v>
      </c>
      <c r="R600" s="49" t="b">
        <v>0</v>
      </c>
      <c r="S600" s="50" t="b">
        <v>0</v>
      </c>
      <c r="T600" s="50">
        <f ca="1">IFERROR(VLOOKUP($B600,INDIRECT(VLOOKUP($E600,보상!$S:$AA,2,FALSE)),MATCH(T$6,INDIRECT(VLOOKUP($E600,보상!$S:$AA,3,FALSE)),0),FALSE),"ERROR")</f>
        <v>2004001</v>
      </c>
      <c r="U600" s="134" t="str">
        <f ca="1">IFERROR(IF(T600=0,0,VLOOKUP(SUBSTITUTE(VLOOKUP(T600,#REF!,MATCH("strItemName",#REF!,0),FALSE),"SUI_",""),#REF!,2,FALSE)),"ERROR")</f>
        <v>ERROR</v>
      </c>
      <c r="V600" s="177">
        <f t="shared" ca="1" si="27"/>
        <v>2004001</v>
      </c>
      <c r="W600" s="134" t="str">
        <f ca="1">IFERROR(IF(V600=0,0,VLOOKUP(SUBSTITUTE(VLOOKUP(V600,#REF!,MATCH("strItemName",#REF!,0),FALSE),"SUI_",""),#REF!,2,FALSE)),"ERROR")</f>
        <v>ERROR</v>
      </c>
      <c r="X600" s="177">
        <f t="shared" ca="1" si="27"/>
        <v>2004001</v>
      </c>
      <c r="Y600" s="134" t="str">
        <f ca="1">IFERROR(IF(X600=0,0,VLOOKUP(SUBSTITUTE(VLOOKUP(X600,#REF!,MATCH("strItemName",#REF!,0),FALSE),"SUI_",""),#REF!,2,FALSE)),"ERROR")</f>
        <v>ERROR</v>
      </c>
      <c r="Z600" s="177">
        <f t="shared" ca="1" si="27"/>
        <v>2004001</v>
      </c>
      <c r="AA600" s="134" t="str">
        <f ca="1">IFERROR(IF(Z600=0,0,VLOOKUP(SUBSTITUTE(VLOOKUP(Z600,#REF!,MATCH("strItemName",#REF!,0),FALSE),"SUI_",""),#REF!,2,FALSE)),"ERROR")</f>
        <v>ERROR</v>
      </c>
      <c r="AB600" s="177">
        <f t="shared" ca="1" si="27"/>
        <v>2004001</v>
      </c>
      <c r="AC600" s="134" t="str">
        <f ca="1">IFERROR(IF(AB600=0,0,VLOOKUP(SUBSTITUTE(VLOOKUP(AB600,#REF!,MATCH("strItemName",#REF!,0),FALSE),"SUI_",""),#REF!,2,FALSE)),"ERROR")</f>
        <v>ERROR</v>
      </c>
      <c r="AD600" s="88">
        <v>0</v>
      </c>
      <c r="AE600" s="134">
        <v>0</v>
      </c>
      <c r="AF600" s="49">
        <f ca="1">IFERROR(VLOOKUP($B600,INDIRECT(VLOOKUP($E600,보상!$S:$AA,2,FALSE)),MATCH(AF$6,INDIRECT(VLOOKUP($E600,보상!$S:$AA,3,FALSE)),0),FALSE),"ERROR")</f>
        <v>10</v>
      </c>
      <c r="AG600" s="22">
        <v>0</v>
      </c>
      <c r="AH600" s="22">
        <v>0</v>
      </c>
      <c r="AI600" s="22">
        <v>0</v>
      </c>
      <c r="AJ600" s="22" t="b">
        <v>0</v>
      </c>
      <c r="AK600" s="22">
        <v>0</v>
      </c>
      <c r="AL600" s="22">
        <v>0</v>
      </c>
    </row>
    <row r="601" spans="1:38" ht="16.5" customHeight="1" x14ac:dyDescent="0.3">
      <c r="A601" s="21">
        <f>COUNTIF(FtbReward_Quest!$B:$B,$B601)+COUNTIF(FtbReward_Mode!$B:$B,$B601)+COUNTIF(FtbReward_Content!$B:$B,$B601)-1</f>
        <v>0</v>
      </c>
      <c r="B601" s="49">
        <f t="shared" si="28"/>
        <v>42021071</v>
      </c>
      <c r="C601" s="120">
        <v>4202107</v>
      </c>
      <c r="D601" s="49" t="s">
        <v>1885</v>
      </c>
      <c r="E601" s="49" t="s">
        <v>1935</v>
      </c>
      <c r="F601" s="120">
        <f>COUNTIF($C$8:$C601,$C601)</f>
        <v>1</v>
      </c>
      <c r="G601" s="49" t="b">
        <v>0</v>
      </c>
      <c r="H601" s="49">
        <v>0</v>
      </c>
      <c r="I601" s="129">
        <f>IFERROR(IF(H601=0,0,VLOOKUP(VLOOKUP(H601,#REF!,MATCH("strMailTitleID",#REF!,0),FALSE),#REF!,2,FALSE)),"ERROR")</f>
        <v>0</v>
      </c>
      <c r="J601" s="176">
        <v>0</v>
      </c>
      <c r="K601" s="129">
        <f>IFERROR(IF(J601=0,0,VLOOKUP(VLOOKUP(J601,#REF!,MATCH("strMailTitleID",#REF!,0),FALSE),#REF!,2,FALSE)),"ERROR")</f>
        <v>0</v>
      </c>
      <c r="L601" s="49">
        <f ca="1">IFERROR(VLOOKUP($B601,INDIRECT(VLOOKUP($E601,보상!$S:$AA,2,FALSE)),MATCH(L$6,INDIRECT(VLOOKUP($E601,보상!$S:$AA,3,FALSE)),0),FALSE),"ERROR")</f>
        <v>1050</v>
      </c>
      <c r="M601" s="49">
        <v>0</v>
      </c>
      <c r="N601" s="49">
        <v>0</v>
      </c>
      <c r="O601" s="49">
        <v>0</v>
      </c>
      <c r="P601" s="49" t="str">
        <f ca="1">IFERROR(VLOOKUP($B601,INDIRECT(VLOOKUP($E601,보상!$S:$AA,2,FALSE)),MATCH(P$6,INDIRECT(VLOOKUP($E601,보상!$S:$AA,3,FALSE)),0),FALSE),"ERROR")</f>
        <v>Gold</v>
      </c>
      <c r="Q601" s="49">
        <f ca="1">IFERROR(VLOOKUP($B601,INDIRECT(VLOOKUP($E601,보상!$S:$AA,2,FALSE)),MATCH(Q$6,INDIRECT(VLOOKUP($E601,보상!$S:$AA,3,FALSE)),0),FALSE),"ERROR")</f>
        <v>10500</v>
      </c>
      <c r="R601" s="49" t="b">
        <v>0</v>
      </c>
      <c r="S601" s="50" t="b">
        <v>0</v>
      </c>
      <c r="T601" s="50">
        <f ca="1">IFERROR(VLOOKUP($B601,INDIRECT(VLOOKUP($E601,보상!$S:$AA,2,FALSE)),MATCH(T$6,INDIRECT(VLOOKUP($E601,보상!$S:$AA,3,FALSE)),0),FALSE),"ERROR")</f>
        <v>2005001</v>
      </c>
      <c r="U601" s="134" t="str">
        <f ca="1">IFERROR(IF(T601=0,0,VLOOKUP(SUBSTITUTE(VLOOKUP(T601,#REF!,MATCH("strItemName",#REF!,0),FALSE),"SUI_",""),#REF!,2,FALSE)),"ERROR")</f>
        <v>ERROR</v>
      </c>
      <c r="V601" s="177">
        <f t="shared" ca="1" si="27"/>
        <v>2005001</v>
      </c>
      <c r="W601" s="134" t="str">
        <f ca="1">IFERROR(IF(V601=0,0,VLOOKUP(SUBSTITUTE(VLOOKUP(V601,#REF!,MATCH("strItemName",#REF!,0),FALSE),"SUI_",""),#REF!,2,FALSE)),"ERROR")</f>
        <v>ERROR</v>
      </c>
      <c r="X601" s="177">
        <f t="shared" ca="1" si="27"/>
        <v>2005001</v>
      </c>
      <c r="Y601" s="134" t="str">
        <f ca="1">IFERROR(IF(X601=0,0,VLOOKUP(SUBSTITUTE(VLOOKUP(X601,#REF!,MATCH("strItemName",#REF!,0),FALSE),"SUI_",""),#REF!,2,FALSE)),"ERROR")</f>
        <v>ERROR</v>
      </c>
      <c r="Z601" s="177">
        <f t="shared" ca="1" si="27"/>
        <v>2005001</v>
      </c>
      <c r="AA601" s="134" t="str">
        <f ca="1">IFERROR(IF(Z601=0,0,VLOOKUP(SUBSTITUTE(VLOOKUP(Z601,#REF!,MATCH("strItemName",#REF!,0),FALSE),"SUI_",""),#REF!,2,FALSE)),"ERROR")</f>
        <v>ERROR</v>
      </c>
      <c r="AB601" s="177">
        <f t="shared" ca="1" si="27"/>
        <v>2005001</v>
      </c>
      <c r="AC601" s="134" t="str">
        <f ca="1">IFERROR(IF(AB601=0,0,VLOOKUP(SUBSTITUTE(VLOOKUP(AB601,#REF!,MATCH("strItemName",#REF!,0),FALSE),"SUI_",""),#REF!,2,FALSE)),"ERROR")</f>
        <v>ERROR</v>
      </c>
      <c r="AD601" s="88">
        <v>0</v>
      </c>
      <c r="AE601" s="134">
        <v>0</v>
      </c>
      <c r="AF601" s="49">
        <f ca="1">IFERROR(VLOOKUP($B601,INDIRECT(VLOOKUP($E601,보상!$S:$AA,2,FALSE)),MATCH(AF$6,INDIRECT(VLOOKUP($E601,보상!$S:$AA,3,FALSE)),0),FALSE),"ERROR")</f>
        <v>10</v>
      </c>
      <c r="AG601" s="22">
        <v>0</v>
      </c>
      <c r="AH601" s="22">
        <v>0</v>
      </c>
      <c r="AI601" s="22">
        <v>0</v>
      </c>
      <c r="AJ601" s="22" t="b">
        <v>0</v>
      </c>
      <c r="AK601" s="22">
        <v>0</v>
      </c>
      <c r="AL601" s="22">
        <v>0</v>
      </c>
    </row>
    <row r="602" spans="1:38" ht="16.5" customHeight="1" x14ac:dyDescent="0.3">
      <c r="A602" s="21">
        <f>COUNTIF(FtbReward_Quest!$B:$B,$B602)+COUNTIF(FtbReward_Mode!$B:$B,$B602)+COUNTIF(FtbReward_Content!$B:$B,$B602)-1</f>
        <v>0</v>
      </c>
      <c r="B602" s="49">
        <f t="shared" si="28"/>
        <v>42021081</v>
      </c>
      <c r="C602" s="120">
        <v>4202108</v>
      </c>
      <c r="D602" s="49" t="s">
        <v>1885</v>
      </c>
      <c r="E602" s="49" t="s">
        <v>1935</v>
      </c>
      <c r="F602" s="120">
        <f>COUNTIF($C$8:$C602,$C602)</f>
        <v>1</v>
      </c>
      <c r="G602" s="49" t="b">
        <v>0</v>
      </c>
      <c r="H602" s="49">
        <v>0</v>
      </c>
      <c r="I602" s="129">
        <f>IFERROR(IF(H602=0,0,VLOOKUP(VLOOKUP(H602,#REF!,MATCH("strMailTitleID",#REF!,0),FALSE),#REF!,2,FALSE)),"ERROR")</f>
        <v>0</v>
      </c>
      <c r="J602" s="176">
        <v>0</v>
      </c>
      <c r="K602" s="129">
        <f>IFERROR(IF(J602=0,0,VLOOKUP(VLOOKUP(J602,#REF!,MATCH("strMailTitleID",#REF!,0),FALSE),#REF!,2,FALSE)),"ERROR")</f>
        <v>0</v>
      </c>
      <c r="L602" s="49">
        <f ca="1">IFERROR(VLOOKUP($B602,INDIRECT(VLOOKUP($E602,보상!$S:$AA,2,FALSE)),MATCH(L$6,INDIRECT(VLOOKUP($E602,보상!$S:$AA,3,FALSE)),0),FALSE),"ERROR")</f>
        <v>1200</v>
      </c>
      <c r="M602" s="49">
        <v>0</v>
      </c>
      <c r="N602" s="49">
        <v>0</v>
      </c>
      <c r="O602" s="49">
        <v>0</v>
      </c>
      <c r="P602" s="49" t="str">
        <f ca="1">IFERROR(VLOOKUP($B602,INDIRECT(VLOOKUP($E602,보상!$S:$AA,2,FALSE)),MATCH(P$6,INDIRECT(VLOOKUP($E602,보상!$S:$AA,3,FALSE)),0),FALSE),"ERROR")</f>
        <v>Gold</v>
      </c>
      <c r="Q602" s="49">
        <f ca="1">IFERROR(VLOOKUP($B602,INDIRECT(VLOOKUP($E602,보상!$S:$AA,2,FALSE)),MATCH(Q$6,INDIRECT(VLOOKUP($E602,보상!$S:$AA,3,FALSE)),0),FALSE),"ERROR")</f>
        <v>12000</v>
      </c>
      <c r="R602" s="49" t="b">
        <v>0</v>
      </c>
      <c r="S602" s="50" t="b">
        <v>0</v>
      </c>
      <c r="T602" s="50">
        <f ca="1">IFERROR(VLOOKUP($B602,INDIRECT(VLOOKUP($E602,보상!$S:$AA,2,FALSE)),MATCH(T$6,INDIRECT(VLOOKUP($E602,보상!$S:$AA,3,FALSE)),0),FALSE),"ERROR")</f>
        <v>2005001</v>
      </c>
      <c r="U602" s="134" t="str">
        <f ca="1">IFERROR(IF(T602=0,0,VLOOKUP(SUBSTITUTE(VLOOKUP(T602,#REF!,MATCH("strItemName",#REF!,0),FALSE),"SUI_",""),#REF!,2,FALSE)),"ERROR")</f>
        <v>ERROR</v>
      </c>
      <c r="V602" s="177">
        <f t="shared" ca="1" si="27"/>
        <v>2005001</v>
      </c>
      <c r="W602" s="134" t="str">
        <f ca="1">IFERROR(IF(V602=0,0,VLOOKUP(SUBSTITUTE(VLOOKUP(V602,#REF!,MATCH("strItemName",#REF!,0),FALSE),"SUI_",""),#REF!,2,FALSE)),"ERROR")</f>
        <v>ERROR</v>
      </c>
      <c r="X602" s="177">
        <f t="shared" ca="1" si="27"/>
        <v>2005001</v>
      </c>
      <c r="Y602" s="134" t="str">
        <f ca="1">IFERROR(IF(X602=0,0,VLOOKUP(SUBSTITUTE(VLOOKUP(X602,#REF!,MATCH("strItemName",#REF!,0),FALSE),"SUI_",""),#REF!,2,FALSE)),"ERROR")</f>
        <v>ERROR</v>
      </c>
      <c r="Z602" s="177">
        <f t="shared" ca="1" si="27"/>
        <v>2005001</v>
      </c>
      <c r="AA602" s="134" t="str">
        <f ca="1">IFERROR(IF(Z602=0,0,VLOOKUP(SUBSTITUTE(VLOOKUP(Z602,#REF!,MATCH("strItemName",#REF!,0),FALSE),"SUI_",""),#REF!,2,FALSE)),"ERROR")</f>
        <v>ERROR</v>
      </c>
      <c r="AB602" s="177">
        <f t="shared" ca="1" si="27"/>
        <v>2005001</v>
      </c>
      <c r="AC602" s="134" t="str">
        <f ca="1">IFERROR(IF(AB602=0,0,VLOOKUP(SUBSTITUTE(VLOOKUP(AB602,#REF!,MATCH("strItemName",#REF!,0),FALSE),"SUI_",""),#REF!,2,FALSE)),"ERROR")</f>
        <v>ERROR</v>
      </c>
      <c r="AD602" s="88">
        <v>0</v>
      </c>
      <c r="AE602" s="134">
        <v>0</v>
      </c>
      <c r="AF602" s="49">
        <f ca="1">IFERROR(VLOOKUP($B602,INDIRECT(VLOOKUP($E602,보상!$S:$AA,2,FALSE)),MATCH(AF$6,INDIRECT(VLOOKUP($E602,보상!$S:$AA,3,FALSE)),0),FALSE),"ERROR")</f>
        <v>10</v>
      </c>
      <c r="AG602" s="22">
        <v>0</v>
      </c>
      <c r="AH602" s="22">
        <v>0</v>
      </c>
      <c r="AI602" s="22">
        <v>0</v>
      </c>
      <c r="AJ602" s="22" t="b">
        <v>0</v>
      </c>
      <c r="AK602" s="22">
        <v>0</v>
      </c>
      <c r="AL602" s="22">
        <v>0</v>
      </c>
    </row>
    <row r="603" spans="1:38" ht="16.5" customHeight="1" x14ac:dyDescent="0.3">
      <c r="A603" s="21">
        <f>COUNTIF(FtbReward_Quest!$B:$B,$B603)+COUNTIF(FtbReward_Mode!$B:$B,$B603)+COUNTIF(FtbReward_Content!$B:$B,$B603)-1</f>
        <v>0</v>
      </c>
      <c r="B603" s="49">
        <f t="shared" si="28"/>
        <v>42031011</v>
      </c>
      <c r="C603" s="120">
        <v>4203101</v>
      </c>
      <c r="D603" s="49" t="s">
        <v>1886</v>
      </c>
      <c r="E603" s="49" t="s">
        <v>1935</v>
      </c>
      <c r="F603" s="120">
        <f>COUNTIF($C$8:$C603,$C603)</f>
        <v>1</v>
      </c>
      <c r="G603" s="49" t="b">
        <v>0</v>
      </c>
      <c r="H603" s="49">
        <v>0</v>
      </c>
      <c r="I603" s="129">
        <f>IFERROR(IF(H603=0,0,VLOOKUP(VLOOKUP(H603,#REF!,MATCH("strMailTitleID",#REF!,0),FALSE),#REF!,2,FALSE)),"ERROR")</f>
        <v>0</v>
      </c>
      <c r="J603" s="176">
        <v>0</v>
      </c>
      <c r="K603" s="129">
        <f>IFERROR(IF(J603=0,0,VLOOKUP(VLOOKUP(J603,#REF!,MATCH("strMailTitleID",#REF!,0),FALSE),#REF!,2,FALSE)),"ERROR")</f>
        <v>0</v>
      </c>
      <c r="L603" s="49">
        <f ca="1">IFERROR(VLOOKUP($B603,INDIRECT(VLOOKUP($E603,보상!$S:$AA,2,FALSE)),MATCH(L$6,INDIRECT(VLOOKUP($E603,보상!$S:$AA,3,FALSE)),0),FALSE),"ERROR")</f>
        <v>150</v>
      </c>
      <c r="M603" s="49">
        <v>0</v>
      </c>
      <c r="N603" s="49">
        <v>0</v>
      </c>
      <c r="O603" s="49">
        <v>0</v>
      </c>
      <c r="P603" s="49" t="str">
        <f ca="1">IFERROR(VLOOKUP($B603,INDIRECT(VLOOKUP($E603,보상!$S:$AA,2,FALSE)),MATCH(P$6,INDIRECT(VLOOKUP($E603,보상!$S:$AA,3,FALSE)),0),FALSE),"ERROR")</f>
        <v>Gold</v>
      </c>
      <c r="Q603" s="49">
        <f ca="1">IFERROR(VLOOKUP($B603,INDIRECT(VLOOKUP($E603,보상!$S:$AA,2,FALSE)),MATCH(Q$6,INDIRECT(VLOOKUP($E603,보상!$S:$AA,3,FALSE)),0),FALSE),"ERROR")</f>
        <v>1500</v>
      </c>
      <c r="R603" s="49" t="b">
        <v>0</v>
      </c>
      <c r="S603" s="50" t="b">
        <v>0</v>
      </c>
      <c r="T603" s="50">
        <f ca="1">IFERROR(VLOOKUP($B603,INDIRECT(VLOOKUP($E603,보상!$S:$AA,2,FALSE)),MATCH(T$6,INDIRECT(VLOOKUP($E603,보상!$S:$AA,3,FALSE)),0),FALSE),"ERROR")</f>
        <v>152001</v>
      </c>
      <c r="U603" s="134" t="str">
        <f ca="1">IFERROR(IF(T603=0,0,VLOOKUP(SUBSTITUTE(VLOOKUP(T603,#REF!,MATCH("strItemName",#REF!,0),FALSE),"SUI_",""),#REF!,2,FALSE)),"ERROR")</f>
        <v>ERROR</v>
      </c>
      <c r="V603" s="177">
        <f t="shared" ca="1" si="27"/>
        <v>152001</v>
      </c>
      <c r="W603" s="134" t="str">
        <f ca="1">IFERROR(IF(V603=0,0,VLOOKUP(SUBSTITUTE(VLOOKUP(V603,#REF!,MATCH("strItemName",#REF!,0),FALSE),"SUI_",""),#REF!,2,FALSE)),"ERROR")</f>
        <v>ERROR</v>
      </c>
      <c r="X603" s="177">
        <f t="shared" ca="1" si="27"/>
        <v>152001</v>
      </c>
      <c r="Y603" s="134" t="str">
        <f ca="1">IFERROR(IF(X603=0,0,VLOOKUP(SUBSTITUTE(VLOOKUP(X603,#REF!,MATCH("strItemName",#REF!,0),FALSE),"SUI_",""),#REF!,2,FALSE)),"ERROR")</f>
        <v>ERROR</v>
      </c>
      <c r="Z603" s="177">
        <f t="shared" ca="1" si="27"/>
        <v>152001</v>
      </c>
      <c r="AA603" s="134" t="str">
        <f ca="1">IFERROR(IF(Z603=0,0,VLOOKUP(SUBSTITUTE(VLOOKUP(Z603,#REF!,MATCH("strItemName",#REF!,0),FALSE),"SUI_",""),#REF!,2,FALSE)),"ERROR")</f>
        <v>ERROR</v>
      </c>
      <c r="AB603" s="177">
        <f t="shared" ca="1" si="27"/>
        <v>152001</v>
      </c>
      <c r="AC603" s="134" t="str">
        <f ca="1">IFERROR(IF(AB603=0,0,VLOOKUP(SUBSTITUTE(VLOOKUP(AB603,#REF!,MATCH("strItemName",#REF!,0),FALSE),"SUI_",""),#REF!,2,FALSE)),"ERROR")</f>
        <v>ERROR</v>
      </c>
      <c r="AD603" s="88">
        <v>0</v>
      </c>
      <c r="AE603" s="134">
        <v>0</v>
      </c>
      <c r="AF603" s="49">
        <f ca="1">IFERROR(VLOOKUP($B603,INDIRECT(VLOOKUP($E603,보상!$S:$AA,2,FALSE)),MATCH(AF$6,INDIRECT(VLOOKUP($E603,보상!$S:$AA,3,FALSE)),0),FALSE),"ERROR")</f>
        <v>5</v>
      </c>
      <c r="AG603" s="22">
        <v>0</v>
      </c>
      <c r="AH603" s="22">
        <v>0</v>
      </c>
      <c r="AI603" s="22">
        <v>0</v>
      </c>
      <c r="AJ603" s="22" t="b">
        <v>0</v>
      </c>
      <c r="AK603" s="22">
        <v>0</v>
      </c>
      <c r="AL603" s="22">
        <v>0</v>
      </c>
    </row>
    <row r="604" spans="1:38" ht="16.5" customHeight="1" x14ac:dyDescent="0.3">
      <c r="A604" s="21">
        <f>COUNTIF(FtbReward_Quest!$B:$B,$B604)+COUNTIF(FtbReward_Mode!$B:$B,$B604)+COUNTIF(FtbReward_Content!$B:$B,$B604)-1</f>
        <v>0</v>
      </c>
      <c r="B604" s="49">
        <f t="shared" si="28"/>
        <v>42031021</v>
      </c>
      <c r="C604" s="120">
        <v>4203102</v>
      </c>
      <c r="D604" s="49" t="s">
        <v>1886</v>
      </c>
      <c r="E604" s="49" t="s">
        <v>1935</v>
      </c>
      <c r="F604" s="120">
        <f>COUNTIF($C$8:$C604,$C604)</f>
        <v>1</v>
      </c>
      <c r="G604" s="49" t="b">
        <v>0</v>
      </c>
      <c r="H604" s="49">
        <v>0</v>
      </c>
      <c r="I604" s="129">
        <f>IFERROR(IF(H604=0,0,VLOOKUP(VLOOKUP(H604,#REF!,MATCH("strMailTitleID",#REF!,0),FALSE),#REF!,2,FALSE)),"ERROR")</f>
        <v>0</v>
      </c>
      <c r="J604" s="176">
        <v>0</v>
      </c>
      <c r="K604" s="129">
        <f>IFERROR(IF(J604=0,0,VLOOKUP(VLOOKUP(J604,#REF!,MATCH("strMailTitleID",#REF!,0),FALSE),#REF!,2,FALSE)),"ERROR")</f>
        <v>0</v>
      </c>
      <c r="L604" s="49">
        <f ca="1">IFERROR(VLOOKUP($B604,INDIRECT(VLOOKUP($E604,보상!$S:$AA,2,FALSE)),MATCH(L$6,INDIRECT(VLOOKUP($E604,보상!$S:$AA,3,FALSE)),0),FALSE),"ERROR")</f>
        <v>300</v>
      </c>
      <c r="M604" s="49">
        <v>0</v>
      </c>
      <c r="N604" s="49">
        <v>0</v>
      </c>
      <c r="O604" s="49">
        <v>0</v>
      </c>
      <c r="P604" s="49" t="str">
        <f ca="1">IFERROR(VLOOKUP($B604,INDIRECT(VLOOKUP($E604,보상!$S:$AA,2,FALSE)),MATCH(P$6,INDIRECT(VLOOKUP($E604,보상!$S:$AA,3,FALSE)),0),FALSE),"ERROR")</f>
        <v>Gold</v>
      </c>
      <c r="Q604" s="49">
        <f ca="1">IFERROR(VLOOKUP($B604,INDIRECT(VLOOKUP($E604,보상!$S:$AA,2,FALSE)),MATCH(Q$6,INDIRECT(VLOOKUP($E604,보상!$S:$AA,3,FALSE)),0),FALSE),"ERROR")</f>
        <v>3000</v>
      </c>
      <c r="R604" s="49" t="b">
        <v>0</v>
      </c>
      <c r="S604" s="50" t="b">
        <v>0</v>
      </c>
      <c r="T604" s="50">
        <f ca="1">IFERROR(VLOOKUP($B604,INDIRECT(VLOOKUP($E604,보상!$S:$AA,2,FALSE)),MATCH(T$6,INDIRECT(VLOOKUP($E604,보상!$S:$AA,3,FALSE)),0),FALSE),"ERROR")</f>
        <v>152001</v>
      </c>
      <c r="U604" s="134" t="str">
        <f ca="1">IFERROR(IF(T604=0,0,VLOOKUP(SUBSTITUTE(VLOOKUP(T604,#REF!,MATCH("strItemName",#REF!,0),FALSE),"SUI_",""),#REF!,2,FALSE)),"ERROR")</f>
        <v>ERROR</v>
      </c>
      <c r="V604" s="177">
        <f t="shared" ca="1" si="27"/>
        <v>152001</v>
      </c>
      <c r="W604" s="134" t="str">
        <f ca="1">IFERROR(IF(V604=0,0,VLOOKUP(SUBSTITUTE(VLOOKUP(V604,#REF!,MATCH("strItemName",#REF!,0),FALSE),"SUI_",""),#REF!,2,FALSE)),"ERROR")</f>
        <v>ERROR</v>
      </c>
      <c r="X604" s="177">
        <f t="shared" ca="1" si="27"/>
        <v>152001</v>
      </c>
      <c r="Y604" s="134" t="str">
        <f ca="1">IFERROR(IF(X604=0,0,VLOOKUP(SUBSTITUTE(VLOOKUP(X604,#REF!,MATCH("strItemName",#REF!,0),FALSE),"SUI_",""),#REF!,2,FALSE)),"ERROR")</f>
        <v>ERROR</v>
      </c>
      <c r="Z604" s="177">
        <f t="shared" ca="1" si="27"/>
        <v>152001</v>
      </c>
      <c r="AA604" s="134" t="str">
        <f ca="1">IFERROR(IF(Z604=0,0,VLOOKUP(SUBSTITUTE(VLOOKUP(Z604,#REF!,MATCH("strItemName",#REF!,0),FALSE),"SUI_",""),#REF!,2,FALSE)),"ERROR")</f>
        <v>ERROR</v>
      </c>
      <c r="AB604" s="177">
        <f t="shared" ca="1" si="27"/>
        <v>152001</v>
      </c>
      <c r="AC604" s="134" t="str">
        <f ca="1">IFERROR(IF(AB604=0,0,VLOOKUP(SUBSTITUTE(VLOOKUP(AB604,#REF!,MATCH("strItemName",#REF!,0),FALSE),"SUI_",""),#REF!,2,FALSE)),"ERROR")</f>
        <v>ERROR</v>
      </c>
      <c r="AD604" s="88">
        <v>0</v>
      </c>
      <c r="AE604" s="134">
        <v>0</v>
      </c>
      <c r="AF604" s="49">
        <f ca="1">IFERROR(VLOOKUP($B604,INDIRECT(VLOOKUP($E604,보상!$S:$AA,2,FALSE)),MATCH(AF$6,INDIRECT(VLOOKUP($E604,보상!$S:$AA,3,FALSE)),0),FALSE),"ERROR")</f>
        <v>5</v>
      </c>
      <c r="AG604" s="22">
        <v>0</v>
      </c>
      <c r="AH604" s="22">
        <v>0</v>
      </c>
      <c r="AI604" s="22">
        <v>0</v>
      </c>
      <c r="AJ604" s="22" t="b">
        <v>0</v>
      </c>
      <c r="AK604" s="22">
        <v>0</v>
      </c>
      <c r="AL604" s="22">
        <v>0</v>
      </c>
    </row>
    <row r="605" spans="1:38" ht="16.5" customHeight="1" x14ac:dyDescent="0.3">
      <c r="A605" s="21">
        <f>COUNTIF(FtbReward_Quest!$B:$B,$B605)+COUNTIF(FtbReward_Mode!$B:$B,$B605)+COUNTIF(FtbReward_Content!$B:$B,$B605)-1</f>
        <v>0</v>
      </c>
      <c r="B605" s="49">
        <f t="shared" si="28"/>
        <v>42031031</v>
      </c>
      <c r="C605" s="120">
        <v>4203103</v>
      </c>
      <c r="D605" s="49" t="s">
        <v>1886</v>
      </c>
      <c r="E605" s="49" t="s">
        <v>1935</v>
      </c>
      <c r="F605" s="120">
        <f>COUNTIF($C$8:$C605,$C605)</f>
        <v>1</v>
      </c>
      <c r="G605" s="49" t="b">
        <v>0</v>
      </c>
      <c r="H605" s="49">
        <v>0</v>
      </c>
      <c r="I605" s="129">
        <f>IFERROR(IF(H605=0,0,VLOOKUP(VLOOKUP(H605,#REF!,MATCH("strMailTitleID",#REF!,0),FALSE),#REF!,2,FALSE)),"ERROR")</f>
        <v>0</v>
      </c>
      <c r="J605" s="176">
        <v>0</v>
      </c>
      <c r="K605" s="129">
        <f>IFERROR(IF(J605=0,0,VLOOKUP(VLOOKUP(J605,#REF!,MATCH("strMailTitleID",#REF!,0),FALSE),#REF!,2,FALSE)),"ERROR")</f>
        <v>0</v>
      </c>
      <c r="L605" s="49">
        <f ca="1">IFERROR(VLOOKUP($B605,INDIRECT(VLOOKUP($E605,보상!$S:$AA,2,FALSE)),MATCH(L$6,INDIRECT(VLOOKUP($E605,보상!$S:$AA,3,FALSE)),0),FALSE),"ERROR")</f>
        <v>450</v>
      </c>
      <c r="M605" s="49">
        <v>0</v>
      </c>
      <c r="N605" s="49">
        <v>0</v>
      </c>
      <c r="O605" s="49">
        <v>0</v>
      </c>
      <c r="P605" s="49" t="str">
        <f ca="1">IFERROR(VLOOKUP($B605,INDIRECT(VLOOKUP($E605,보상!$S:$AA,2,FALSE)),MATCH(P$6,INDIRECT(VLOOKUP($E605,보상!$S:$AA,3,FALSE)),0),FALSE),"ERROR")</f>
        <v>Gold</v>
      </c>
      <c r="Q605" s="49">
        <f ca="1">IFERROR(VLOOKUP($B605,INDIRECT(VLOOKUP($E605,보상!$S:$AA,2,FALSE)),MATCH(Q$6,INDIRECT(VLOOKUP($E605,보상!$S:$AA,3,FALSE)),0),FALSE),"ERROR")</f>
        <v>4500</v>
      </c>
      <c r="R605" s="49" t="b">
        <v>0</v>
      </c>
      <c r="S605" s="50" t="b">
        <v>0</v>
      </c>
      <c r="T605" s="50">
        <f ca="1">IFERROR(VLOOKUP($B605,INDIRECT(VLOOKUP($E605,보상!$S:$AA,2,FALSE)),MATCH(T$6,INDIRECT(VLOOKUP($E605,보상!$S:$AA,3,FALSE)),0),FALSE),"ERROR")</f>
        <v>152001</v>
      </c>
      <c r="U605" s="134" t="str">
        <f ca="1">IFERROR(IF(T605=0,0,VLOOKUP(SUBSTITUTE(VLOOKUP(T605,#REF!,MATCH("strItemName",#REF!,0),FALSE),"SUI_",""),#REF!,2,FALSE)),"ERROR")</f>
        <v>ERROR</v>
      </c>
      <c r="V605" s="177">
        <f t="shared" ca="1" si="27"/>
        <v>152001</v>
      </c>
      <c r="W605" s="134" t="str">
        <f ca="1">IFERROR(IF(V605=0,0,VLOOKUP(SUBSTITUTE(VLOOKUP(V605,#REF!,MATCH("strItemName",#REF!,0),FALSE),"SUI_",""),#REF!,2,FALSE)),"ERROR")</f>
        <v>ERROR</v>
      </c>
      <c r="X605" s="177">
        <f t="shared" ca="1" si="27"/>
        <v>152001</v>
      </c>
      <c r="Y605" s="134" t="str">
        <f ca="1">IFERROR(IF(X605=0,0,VLOOKUP(SUBSTITUTE(VLOOKUP(X605,#REF!,MATCH("strItemName",#REF!,0),FALSE),"SUI_",""),#REF!,2,FALSE)),"ERROR")</f>
        <v>ERROR</v>
      </c>
      <c r="Z605" s="177">
        <f t="shared" ca="1" si="27"/>
        <v>152001</v>
      </c>
      <c r="AA605" s="134" t="str">
        <f ca="1">IFERROR(IF(Z605=0,0,VLOOKUP(SUBSTITUTE(VLOOKUP(Z605,#REF!,MATCH("strItemName",#REF!,0),FALSE),"SUI_",""),#REF!,2,FALSE)),"ERROR")</f>
        <v>ERROR</v>
      </c>
      <c r="AB605" s="177">
        <f t="shared" ca="1" si="27"/>
        <v>152001</v>
      </c>
      <c r="AC605" s="134" t="str">
        <f ca="1">IFERROR(IF(AB605=0,0,VLOOKUP(SUBSTITUTE(VLOOKUP(AB605,#REF!,MATCH("strItemName",#REF!,0),FALSE),"SUI_",""),#REF!,2,FALSE)),"ERROR")</f>
        <v>ERROR</v>
      </c>
      <c r="AD605" s="88">
        <v>0</v>
      </c>
      <c r="AE605" s="134">
        <v>0</v>
      </c>
      <c r="AF605" s="49">
        <f ca="1">IFERROR(VLOOKUP($B605,INDIRECT(VLOOKUP($E605,보상!$S:$AA,2,FALSE)),MATCH(AF$6,INDIRECT(VLOOKUP($E605,보상!$S:$AA,3,FALSE)),0),FALSE),"ERROR")</f>
        <v>5</v>
      </c>
      <c r="AG605" s="22">
        <v>0</v>
      </c>
      <c r="AH605" s="22">
        <v>0</v>
      </c>
      <c r="AI605" s="22">
        <v>0</v>
      </c>
      <c r="AJ605" s="22" t="b">
        <v>0</v>
      </c>
      <c r="AK605" s="22">
        <v>0</v>
      </c>
      <c r="AL605" s="22">
        <v>0</v>
      </c>
    </row>
    <row r="606" spans="1:38" ht="16.5" customHeight="1" x14ac:dyDescent="0.3">
      <c r="A606" s="21">
        <f>COUNTIF(FtbReward_Quest!$B:$B,$B606)+COUNTIF(FtbReward_Mode!$B:$B,$B606)+COUNTIF(FtbReward_Content!$B:$B,$B606)-1</f>
        <v>0</v>
      </c>
      <c r="B606" s="49">
        <f t="shared" si="28"/>
        <v>42031041</v>
      </c>
      <c r="C606" s="120">
        <v>4203104</v>
      </c>
      <c r="D606" s="49" t="s">
        <v>1886</v>
      </c>
      <c r="E606" s="49" t="s">
        <v>1935</v>
      </c>
      <c r="F606" s="120">
        <f>COUNTIF($C$8:$C606,$C606)</f>
        <v>1</v>
      </c>
      <c r="G606" s="49" t="b">
        <v>0</v>
      </c>
      <c r="H606" s="49">
        <v>0</v>
      </c>
      <c r="I606" s="129">
        <f>IFERROR(IF(H606=0,0,VLOOKUP(VLOOKUP(H606,#REF!,MATCH("strMailTitleID",#REF!,0),FALSE),#REF!,2,FALSE)),"ERROR")</f>
        <v>0</v>
      </c>
      <c r="J606" s="176">
        <v>0</v>
      </c>
      <c r="K606" s="129">
        <f>IFERROR(IF(J606=0,0,VLOOKUP(VLOOKUP(J606,#REF!,MATCH("strMailTitleID",#REF!,0),FALSE),#REF!,2,FALSE)),"ERROR")</f>
        <v>0</v>
      </c>
      <c r="L606" s="49">
        <f ca="1">IFERROR(VLOOKUP($B606,INDIRECT(VLOOKUP($E606,보상!$S:$AA,2,FALSE)),MATCH(L$6,INDIRECT(VLOOKUP($E606,보상!$S:$AA,3,FALSE)),0),FALSE),"ERROR")</f>
        <v>600</v>
      </c>
      <c r="M606" s="49">
        <v>0</v>
      </c>
      <c r="N606" s="49">
        <v>0</v>
      </c>
      <c r="O606" s="49">
        <v>0</v>
      </c>
      <c r="P606" s="49" t="str">
        <f ca="1">IFERROR(VLOOKUP($B606,INDIRECT(VLOOKUP($E606,보상!$S:$AA,2,FALSE)),MATCH(P$6,INDIRECT(VLOOKUP($E606,보상!$S:$AA,3,FALSE)),0),FALSE),"ERROR")</f>
        <v>Gold</v>
      </c>
      <c r="Q606" s="49">
        <f ca="1">IFERROR(VLOOKUP($B606,INDIRECT(VLOOKUP($E606,보상!$S:$AA,2,FALSE)),MATCH(Q$6,INDIRECT(VLOOKUP($E606,보상!$S:$AA,3,FALSE)),0),FALSE),"ERROR")</f>
        <v>6000</v>
      </c>
      <c r="R606" s="49" t="b">
        <v>0</v>
      </c>
      <c r="S606" s="50" t="b">
        <v>0</v>
      </c>
      <c r="T606" s="50">
        <f ca="1">IFERROR(VLOOKUP($B606,INDIRECT(VLOOKUP($E606,보상!$S:$AA,2,FALSE)),MATCH(T$6,INDIRECT(VLOOKUP($E606,보상!$S:$AA,3,FALSE)),0),FALSE),"ERROR")</f>
        <v>152001</v>
      </c>
      <c r="U606" s="134" t="str">
        <f ca="1">IFERROR(IF(T606=0,0,VLOOKUP(SUBSTITUTE(VLOOKUP(T606,#REF!,MATCH("strItemName",#REF!,0),FALSE),"SUI_",""),#REF!,2,FALSE)),"ERROR")</f>
        <v>ERROR</v>
      </c>
      <c r="V606" s="177">
        <f t="shared" ca="1" si="27"/>
        <v>152001</v>
      </c>
      <c r="W606" s="134" t="str">
        <f ca="1">IFERROR(IF(V606=0,0,VLOOKUP(SUBSTITUTE(VLOOKUP(V606,#REF!,MATCH("strItemName",#REF!,0),FALSE),"SUI_",""),#REF!,2,FALSE)),"ERROR")</f>
        <v>ERROR</v>
      </c>
      <c r="X606" s="177">
        <f t="shared" ca="1" si="27"/>
        <v>152001</v>
      </c>
      <c r="Y606" s="134" t="str">
        <f ca="1">IFERROR(IF(X606=0,0,VLOOKUP(SUBSTITUTE(VLOOKUP(X606,#REF!,MATCH("strItemName",#REF!,0),FALSE),"SUI_",""),#REF!,2,FALSE)),"ERROR")</f>
        <v>ERROR</v>
      </c>
      <c r="Z606" s="177">
        <f t="shared" ca="1" si="27"/>
        <v>152001</v>
      </c>
      <c r="AA606" s="134" t="str">
        <f ca="1">IFERROR(IF(Z606=0,0,VLOOKUP(SUBSTITUTE(VLOOKUP(Z606,#REF!,MATCH("strItemName",#REF!,0),FALSE),"SUI_",""),#REF!,2,FALSE)),"ERROR")</f>
        <v>ERROR</v>
      </c>
      <c r="AB606" s="177">
        <f t="shared" ca="1" si="27"/>
        <v>152001</v>
      </c>
      <c r="AC606" s="134" t="str">
        <f ca="1">IFERROR(IF(AB606=0,0,VLOOKUP(SUBSTITUTE(VLOOKUP(AB606,#REF!,MATCH("strItemName",#REF!,0),FALSE),"SUI_",""),#REF!,2,FALSE)),"ERROR")</f>
        <v>ERROR</v>
      </c>
      <c r="AD606" s="88">
        <v>0</v>
      </c>
      <c r="AE606" s="134">
        <v>0</v>
      </c>
      <c r="AF606" s="49">
        <f ca="1">IFERROR(VLOOKUP($B606,INDIRECT(VLOOKUP($E606,보상!$S:$AA,2,FALSE)),MATCH(AF$6,INDIRECT(VLOOKUP($E606,보상!$S:$AA,3,FALSE)),0),FALSE),"ERROR")</f>
        <v>5</v>
      </c>
      <c r="AG606" s="22">
        <v>0</v>
      </c>
      <c r="AH606" s="22">
        <v>0</v>
      </c>
      <c r="AI606" s="22">
        <v>0</v>
      </c>
      <c r="AJ606" s="22" t="b">
        <v>0</v>
      </c>
      <c r="AK606" s="22">
        <v>0</v>
      </c>
      <c r="AL606" s="22">
        <v>0</v>
      </c>
    </row>
    <row r="607" spans="1:38" ht="16.5" customHeight="1" x14ac:dyDescent="0.3">
      <c r="A607" s="21">
        <f>COUNTIF(FtbReward_Quest!$B:$B,$B607)+COUNTIF(FtbReward_Mode!$B:$B,$B607)+COUNTIF(FtbReward_Content!$B:$B,$B607)-1</f>
        <v>0</v>
      </c>
      <c r="B607" s="49">
        <f t="shared" si="28"/>
        <v>42031051</v>
      </c>
      <c r="C607" s="120">
        <v>4203105</v>
      </c>
      <c r="D607" s="49" t="s">
        <v>1886</v>
      </c>
      <c r="E607" s="49" t="s">
        <v>1935</v>
      </c>
      <c r="F607" s="120">
        <f>COUNTIF($C$8:$C607,$C607)</f>
        <v>1</v>
      </c>
      <c r="G607" s="49" t="b">
        <v>0</v>
      </c>
      <c r="H607" s="49">
        <v>0</v>
      </c>
      <c r="I607" s="129">
        <f>IFERROR(IF(H607=0,0,VLOOKUP(VLOOKUP(H607,#REF!,MATCH("strMailTitleID",#REF!,0),FALSE),#REF!,2,FALSE)),"ERROR")</f>
        <v>0</v>
      </c>
      <c r="J607" s="176">
        <v>0</v>
      </c>
      <c r="K607" s="129">
        <f>IFERROR(IF(J607=0,0,VLOOKUP(VLOOKUP(J607,#REF!,MATCH("strMailTitleID",#REF!,0),FALSE),#REF!,2,FALSE)),"ERROR")</f>
        <v>0</v>
      </c>
      <c r="L607" s="49">
        <f ca="1">IFERROR(VLOOKUP($B607,INDIRECT(VLOOKUP($E607,보상!$S:$AA,2,FALSE)),MATCH(L$6,INDIRECT(VLOOKUP($E607,보상!$S:$AA,3,FALSE)),0),FALSE),"ERROR")</f>
        <v>750</v>
      </c>
      <c r="M607" s="49">
        <v>0</v>
      </c>
      <c r="N607" s="49">
        <v>0</v>
      </c>
      <c r="O607" s="49">
        <v>0</v>
      </c>
      <c r="P607" s="49" t="str">
        <f ca="1">IFERROR(VLOOKUP($B607,INDIRECT(VLOOKUP($E607,보상!$S:$AA,2,FALSE)),MATCH(P$6,INDIRECT(VLOOKUP($E607,보상!$S:$AA,3,FALSE)),0),FALSE),"ERROR")</f>
        <v>Gold</v>
      </c>
      <c r="Q607" s="49">
        <f ca="1">IFERROR(VLOOKUP($B607,INDIRECT(VLOOKUP($E607,보상!$S:$AA,2,FALSE)),MATCH(Q$6,INDIRECT(VLOOKUP($E607,보상!$S:$AA,3,FALSE)),0),FALSE),"ERROR")</f>
        <v>7500</v>
      </c>
      <c r="R607" s="49" t="b">
        <v>0</v>
      </c>
      <c r="S607" s="50" t="b">
        <v>0</v>
      </c>
      <c r="T607" s="50">
        <f ca="1">IFERROR(VLOOKUP($B607,INDIRECT(VLOOKUP($E607,보상!$S:$AA,2,FALSE)),MATCH(T$6,INDIRECT(VLOOKUP($E607,보상!$S:$AA,3,FALSE)),0),FALSE),"ERROR")</f>
        <v>152001</v>
      </c>
      <c r="U607" s="134" t="str">
        <f ca="1">IFERROR(IF(T607=0,0,VLOOKUP(SUBSTITUTE(VLOOKUP(T607,#REF!,MATCH("strItemName",#REF!,0),FALSE),"SUI_",""),#REF!,2,FALSE)),"ERROR")</f>
        <v>ERROR</v>
      </c>
      <c r="V607" s="177">
        <f t="shared" ca="1" si="27"/>
        <v>152001</v>
      </c>
      <c r="W607" s="134" t="str">
        <f ca="1">IFERROR(IF(V607=0,0,VLOOKUP(SUBSTITUTE(VLOOKUP(V607,#REF!,MATCH("strItemName",#REF!,0),FALSE),"SUI_",""),#REF!,2,FALSE)),"ERROR")</f>
        <v>ERROR</v>
      </c>
      <c r="X607" s="177">
        <f t="shared" ca="1" si="27"/>
        <v>152001</v>
      </c>
      <c r="Y607" s="134" t="str">
        <f ca="1">IFERROR(IF(X607=0,0,VLOOKUP(SUBSTITUTE(VLOOKUP(X607,#REF!,MATCH("strItemName",#REF!,0),FALSE),"SUI_",""),#REF!,2,FALSE)),"ERROR")</f>
        <v>ERROR</v>
      </c>
      <c r="Z607" s="177">
        <f t="shared" ca="1" si="27"/>
        <v>152001</v>
      </c>
      <c r="AA607" s="134" t="str">
        <f ca="1">IFERROR(IF(Z607=0,0,VLOOKUP(SUBSTITUTE(VLOOKUP(Z607,#REF!,MATCH("strItemName",#REF!,0),FALSE),"SUI_",""),#REF!,2,FALSE)),"ERROR")</f>
        <v>ERROR</v>
      </c>
      <c r="AB607" s="177">
        <f t="shared" ca="1" si="27"/>
        <v>152001</v>
      </c>
      <c r="AC607" s="134" t="str">
        <f ca="1">IFERROR(IF(AB607=0,0,VLOOKUP(SUBSTITUTE(VLOOKUP(AB607,#REF!,MATCH("strItemName",#REF!,0),FALSE),"SUI_",""),#REF!,2,FALSE)),"ERROR")</f>
        <v>ERROR</v>
      </c>
      <c r="AD607" s="88">
        <v>0</v>
      </c>
      <c r="AE607" s="134">
        <v>0</v>
      </c>
      <c r="AF607" s="49">
        <f ca="1">IFERROR(VLOOKUP($B607,INDIRECT(VLOOKUP($E607,보상!$S:$AA,2,FALSE)),MATCH(AF$6,INDIRECT(VLOOKUP($E607,보상!$S:$AA,3,FALSE)),0),FALSE),"ERROR")</f>
        <v>5</v>
      </c>
      <c r="AG607" s="22">
        <v>0</v>
      </c>
      <c r="AH607" s="22">
        <v>0</v>
      </c>
      <c r="AI607" s="22">
        <v>0</v>
      </c>
      <c r="AJ607" s="22" t="b">
        <v>0</v>
      </c>
      <c r="AK607" s="22">
        <v>0</v>
      </c>
      <c r="AL607" s="22">
        <v>0</v>
      </c>
    </row>
    <row r="608" spans="1:38" ht="16.5" customHeight="1" x14ac:dyDescent="0.3">
      <c r="A608" s="21">
        <f>COUNTIF(FtbReward_Quest!$B:$B,$B608)+COUNTIF(FtbReward_Mode!$B:$B,$B608)+COUNTIF(FtbReward_Content!$B:$B,$B608)-1</f>
        <v>0</v>
      </c>
      <c r="B608" s="49">
        <f t="shared" si="28"/>
        <v>42031061</v>
      </c>
      <c r="C608" s="120">
        <v>4203106</v>
      </c>
      <c r="D608" s="49" t="s">
        <v>1886</v>
      </c>
      <c r="E608" s="49" t="s">
        <v>1935</v>
      </c>
      <c r="F608" s="120">
        <f>COUNTIF($C$8:$C608,$C608)</f>
        <v>1</v>
      </c>
      <c r="G608" s="49" t="b">
        <v>0</v>
      </c>
      <c r="H608" s="49">
        <v>0</v>
      </c>
      <c r="I608" s="129">
        <f>IFERROR(IF(H608=0,0,VLOOKUP(VLOOKUP(H608,#REF!,MATCH("strMailTitleID",#REF!,0),FALSE),#REF!,2,FALSE)),"ERROR")</f>
        <v>0</v>
      </c>
      <c r="J608" s="176">
        <v>0</v>
      </c>
      <c r="K608" s="129">
        <f>IFERROR(IF(J608=0,0,VLOOKUP(VLOOKUP(J608,#REF!,MATCH("strMailTitleID",#REF!,0),FALSE),#REF!,2,FALSE)),"ERROR")</f>
        <v>0</v>
      </c>
      <c r="L608" s="49">
        <f ca="1">IFERROR(VLOOKUP($B608,INDIRECT(VLOOKUP($E608,보상!$S:$AA,2,FALSE)),MATCH(L$6,INDIRECT(VLOOKUP($E608,보상!$S:$AA,3,FALSE)),0),FALSE),"ERROR")</f>
        <v>900</v>
      </c>
      <c r="M608" s="49">
        <v>0</v>
      </c>
      <c r="N608" s="49">
        <v>0</v>
      </c>
      <c r="O608" s="49">
        <v>0</v>
      </c>
      <c r="P608" s="49" t="str">
        <f ca="1">IFERROR(VLOOKUP($B608,INDIRECT(VLOOKUP($E608,보상!$S:$AA,2,FALSE)),MATCH(P$6,INDIRECT(VLOOKUP($E608,보상!$S:$AA,3,FALSE)),0),FALSE),"ERROR")</f>
        <v>Gold</v>
      </c>
      <c r="Q608" s="49">
        <f ca="1">IFERROR(VLOOKUP($B608,INDIRECT(VLOOKUP($E608,보상!$S:$AA,2,FALSE)),MATCH(Q$6,INDIRECT(VLOOKUP($E608,보상!$S:$AA,3,FALSE)),0),FALSE),"ERROR")</f>
        <v>9000</v>
      </c>
      <c r="R608" s="49" t="b">
        <v>0</v>
      </c>
      <c r="S608" s="50" t="b">
        <v>0</v>
      </c>
      <c r="T608" s="50">
        <f ca="1">IFERROR(VLOOKUP($B608,INDIRECT(VLOOKUP($E608,보상!$S:$AA,2,FALSE)),MATCH(T$6,INDIRECT(VLOOKUP($E608,보상!$S:$AA,3,FALSE)),0),FALSE),"ERROR")</f>
        <v>152001</v>
      </c>
      <c r="U608" s="134" t="str">
        <f ca="1">IFERROR(IF(T608=0,0,VLOOKUP(SUBSTITUTE(VLOOKUP(T608,#REF!,MATCH("strItemName",#REF!,0),FALSE),"SUI_",""),#REF!,2,FALSE)),"ERROR")</f>
        <v>ERROR</v>
      </c>
      <c r="V608" s="177">
        <f t="shared" ca="1" si="27"/>
        <v>152001</v>
      </c>
      <c r="W608" s="134" t="str">
        <f ca="1">IFERROR(IF(V608=0,0,VLOOKUP(SUBSTITUTE(VLOOKUP(V608,#REF!,MATCH("strItemName",#REF!,0),FALSE),"SUI_",""),#REF!,2,FALSE)),"ERROR")</f>
        <v>ERROR</v>
      </c>
      <c r="X608" s="177">
        <f t="shared" ca="1" si="27"/>
        <v>152001</v>
      </c>
      <c r="Y608" s="134" t="str">
        <f ca="1">IFERROR(IF(X608=0,0,VLOOKUP(SUBSTITUTE(VLOOKUP(X608,#REF!,MATCH("strItemName",#REF!,0),FALSE),"SUI_",""),#REF!,2,FALSE)),"ERROR")</f>
        <v>ERROR</v>
      </c>
      <c r="Z608" s="177">
        <f t="shared" ca="1" si="27"/>
        <v>152001</v>
      </c>
      <c r="AA608" s="134" t="str">
        <f ca="1">IFERROR(IF(Z608=0,0,VLOOKUP(SUBSTITUTE(VLOOKUP(Z608,#REF!,MATCH("strItemName",#REF!,0),FALSE),"SUI_",""),#REF!,2,FALSE)),"ERROR")</f>
        <v>ERROR</v>
      </c>
      <c r="AB608" s="177">
        <f t="shared" ca="1" si="27"/>
        <v>152001</v>
      </c>
      <c r="AC608" s="134" t="str">
        <f ca="1">IFERROR(IF(AB608=0,0,VLOOKUP(SUBSTITUTE(VLOOKUP(AB608,#REF!,MATCH("strItemName",#REF!,0),FALSE),"SUI_",""),#REF!,2,FALSE)),"ERROR")</f>
        <v>ERROR</v>
      </c>
      <c r="AD608" s="88">
        <v>0</v>
      </c>
      <c r="AE608" s="134">
        <v>0</v>
      </c>
      <c r="AF608" s="49">
        <f ca="1">IFERROR(VLOOKUP($B608,INDIRECT(VLOOKUP($E608,보상!$S:$AA,2,FALSE)),MATCH(AF$6,INDIRECT(VLOOKUP($E608,보상!$S:$AA,3,FALSE)),0),FALSE),"ERROR")</f>
        <v>5</v>
      </c>
      <c r="AG608" s="22">
        <v>0</v>
      </c>
      <c r="AH608" s="22">
        <v>0</v>
      </c>
      <c r="AI608" s="22">
        <v>0</v>
      </c>
      <c r="AJ608" s="22" t="b">
        <v>0</v>
      </c>
      <c r="AK608" s="22">
        <v>0</v>
      </c>
      <c r="AL608" s="22">
        <v>0</v>
      </c>
    </row>
    <row r="609" spans="1:38" ht="16.5" customHeight="1" x14ac:dyDescent="0.3">
      <c r="A609" s="21">
        <f>COUNTIF(FtbReward_Quest!$B:$B,$B609)+COUNTIF(FtbReward_Mode!$B:$B,$B609)+COUNTIF(FtbReward_Content!$B:$B,$B609)-1</f>
        <v>0</v>
      </c>
      <c r="B609" s="49">
        <f t="shared" si="28"/>
        <v>42031071</v>
      </c>
      <c r="C609" s="120">
        <v>4203107</v>
      </c>
      <c r="D609" s="49" t="s">
        <v>1886</v>
      </c>
      <c r="E609" s="49" t="s">
        <v>1935</v>
      </c>
      <c r="F609" s="120">
        <f>COUNTIF($C$8:$C609,$C609)</f>
        <v>1</v>
      </c>
      <c r="G609" s="49" t="b">
        <v>0</v>
      </c>
      <c r="H609" s="49">
        <v>0</v>
      </c>
      <c r="I609" s="129">
        <f>IFERROR(IF(H609=0,0,VLOOKUP(VLOOKUP(H609,#REF!,MATCH("strMailTitleID",#REF!,0),FALSE),#REF!,2,FALSE)),"ERROR")</f>
        <v>0</v>
      </c>
      <c r="J609" s="176">
        <v>0</v>
      </c>
      <c r="K609" s="129">
        <f>IFERROR(IF(J609=0,0,VLOOKUP(VLOOKUP(J609,#REF!,MATCH("strMailTitleID",#REF!,0),FALSE),#REF!,2,FALSE)),"ERROR")</f>
        <v>0</v>
      </c>
      <c r="L609" s="49">
        <f ca="1">IFERROR(VLOOKUP($B609,INDIRECT(VLOOKUP($E609,보상!$S:$AA,2,FALSE)),MATCH(L$6,INDIRECT(VLOOKUP($E609,보상!$S:$AA,3,FALSE)),0),FALSE),"ERROR")</f>
        <v>1050</v>
      </c>
      <c r="M609" s="49">
        <v>0</v>
      </c>
      <c r="N609" s="49">
        <v>0</v>
      </c>
      <c r="O609" s="49">
        <v>0</v>
      </c>
      <c r="P609" s="49" t="str">
        <f ca="1">IFERROR(VLOOKUP($B609,INDIRECT(VLOOKUP($E609,보상!$S:$AA,2,FALSE)),MATCH(P$6,INDIRECT(VLOOKUP($E609,보상!$S:$AA,3,FALSE)),0),FALSE),"ERROR")</f>
        <v>Gold</v>
      </c>
      <c r="Q609" s="49">
        <f ca="1">IFERROR(VLOOKUP($B609,INDIRECT(VLOOKUP($E609,보상!$S:$AA,2,FALSE)),MATCH(Q$6,INDIRECT(VLOOKUP($E609,보상!$S:$AA,3,FALSE)),0),FALSE),"ERROR")</f>
        <v>10500</v>
      </c>
      <c r="R609" s="49" t="b">
        <v>0</v>
      </c>
      <c r="S609" s="50" t="b">
        <v>0</v>
      </c>
      <c r="T609" s="50">
        <f ca="1">IFERROR(VLOOKUP($B609,INDIRECT(VLOOKUP($E609,보상!$S:$AA,2,FALSE)),MATCH(T$6,INDIRECT(VLOOKUP($E609,보상!$S:$AA,3,FALSE)),0),FALSE),"ERROR")</f>
        <v>152001</v>
      </c>
      <c r="U609" s="134" t="str">
        <f ca="1">IFERROR(IF(T609=0,0,VLOOKUP(SUBSTITUTE(VLOOKUP(T609,#REF!,MATCH("strItemName",#REF!,0),FALSE),"SUI_",""),#REF!,2,FALSE)),"ERROR")</f>
        <v>ERROR</v>
      </c>
      <c r="V609" s="177">
        <f t="shared" ca="1" si="27"/>
        <v>152001</v>
      </c>
      <c r="W609" s="134" t="str">
        <f ca="1">IFERROR(IF(V609=0,0,VLOOKUP(SUBSTITUTE(VLOOKUP(V609,#REF!,MATCH("strItemName",#REF!,0),FALSE),"SUI_",""),#REF!,2,FALSE)),"ERROR")</f>
        <v>ERROR</v>
      </c>
      <c r="X609" s="177">
        <f t="shared" ca="1" si="27"/>
        <v>152001</v>
      </c>
      <c r="Y609" s="134" t="str">
        <f ca="1">IFERROR(IF(X609=0,0,VLOOKUP(SUBSTITUTE(VLOOKUP(X609,#REF!,MATCH("strItemName",#REF!,0),FALSE),"SUI_",""),#REF!,2,FALSE)),"ERROR")</f>
        <v>ERROR</v>
      </c>
      <c r="Z609" s="177">
        <f t="shared" ca="1" si="27"/>
        <v>152001</v>
      </c>
      <c r="AA609" s="134" t="str">
        <f ca="1">IFERROR(IF(Z609=0,0,VLOOKUP(SUBSTITUTE(VLOOKUP(Z609,#REF!,MATCH("strItemName",#REF!,0),FALSE),"SUI_",""),#REF!,2,FALSE)),"ERROR")</f>
        <v>ERROR</v>
      </c>
      <c r="AB609" s="177">
        <f t="shared" ca="1" si="27"/>
        <v>152001</v>
      </c>
      <c r="AC609" s="134" t="str">
        <f ca="1">IFERROR(IF(AB609=0,0,VLOOKUP(SUBSTITUTE(VLOOKUP(AB609,#REF!,MATCH("strItemName",#REF!,0),FALSE),"SUI_",""),#REF!,2,FALSE)),"ERROR")</f>
        <v>ERROR</v>
      </c>
      <c r="AD609" s="88">
        <v>0</v>
      </c>
      <c r="AE609" s="134">
        <v>0</v>
      </c>
      <c r="AF609" s="49">
        <f ca="1">IFERROR(VLOOKUP($B609,INDIRECT(VLOOKUP($E609,보상!$S:$AA,2,FALSE)),MATCH(AF$6,INDIRECT(VLOOKUP($E609,보상!$S:$AA,3,FALSE)),0),FALSE),"ERROR")</f>
        <v>5</v>
      </c>
      <c r="AG609" s="22">
        <v>0</v>
      </c>
      <c r="AH609" s="22">
        <v>0</v>
      </c>
      <c r="AI609" s="22">
        <v>0</v>
      </c>
      <c r="AJ609" s="22" t="b">
        <v>0</v>
      </c>
      <c r="AK609" s="22">
        <v>0</v>
      </c>
      <c r="AL609" s="22">
        <v>0</v>
      </c>
    </row>
    <row r="610" spans="1:38" ht="16.5" customHeight="1" x14ac:dyDescent="0.3">
      <c r="A610" s="21">
        <f>COUNTIF(FtbReward_Quest!$B:$B,$B610)+COUNTIF(FtbReward_Mode!$B:$B,$B610)+COUNTIF(FtbReward_Content!$B:$B,$B610)-1</f>
        <v>0</v>
      </c>
      <c r="B610" s="49">
        <f t="shared" si="28"/>
        <v>42032011</v>
      </c>
      <c r="C610" s="120">
        <v>4203201</v>
      </c>
      <c r="D610" s="49" t="s">
        <v>1887</v>
      </c>
      <c r="E610" s="49" t="s">
        <v>1935</v>
      </c>
      <c r="F610" s="120">
        <f>COUNTIF($C$8:$C610,$C610)</f>
        <v>1</v>
      </c>
      <c r="G610" s="49" t="b">
        <v>0</v>
      </c>
      <c r="H610" s="49">
        <v>0</v>
      </c>
      <c r="I610" s="129">
        <f>IFERROR(IF(H610=0,0,VLOOKUP(VLOOKUP(H610,#REF!,MATCH("strMailTitleID",#REF!,0),FALSE),#REF!,2,FALSE)),"ERROR")</f>
        <v>0</v>
      </c>
      <c r="J610" s="176">
        <v>0</v>
      </c>
      <c r="K610" s="129">
        <f>IFERROR(IF(J610=0,0,VLOOKUP(VLOOKUP(J610,#REF!,MATCH("strMailTitleID",#REF!,0),FALSE),#REF!,2,FALSE)),"ERROR")</f>
        <v>0</v>
      </c>
      <c r="L610" s="49">
        <f ca="1">IFERROR(VLOOKUP($B610,INDIRECT(VLOOKUP($E610,보상!$S:$AA,2,FALSE)),MATCH(L$6,INDIRECT(VLOOKUP($E610,보상!$S:$AA,3,FALSE)),0),FALSE),"ERROR")</f>
        <v>150</v>
      </c>
      <c r="M610" s="49">
        <v>0</v>
      </c>
      <c r="N610" s="49">
        <v>0</v>
      </c>
      <c r="O610" s="49">
        <v>0</v>
      </c>
      <c r="P610" s="49" t="str">
        <f ca="1">IFERROR(VLOOKUP($B610,INDIRECT(VLOOKUP($E610,보상!$S:$AA,2,FALSE)),MATCH(P$6,INDIRECT(VLOOKUP($E610,보상!$S:$AA,3,FALSE)),0),FALSE),"ERROR")</f>
        <v>Gold</v>
      </c>
      <c r="Q610" s="49">
        <f ca="1">IFERROR(VLOOKUP($B610,INDIRECT(VLOOKUP($E610,보상!$S:$AA,2,FALSE)),MATCH(Q$6,INDIRECT(VLOOKUP($E610,보상!$S:$AA,3,FALSE)),0),FALSE),"ERROR")</f>
        <v>1500</v>
      </c>
      <c r="R610" s="49" t="b">
        <v>0</v>
      </c>
      <c r="S610" s="50" t="b">
        <v>0</v>
      </c>
      <c r="T610" s="50">
        <f ca="1">IFERROR(VLOOKUP($B610,INDIRECT(VLOOKUP($E610,보상!$S:$AA,2,FALSE)),MATCH(T$6,INDIRECT(VLOOKUP($E610,보상!$S:$AA,3,FALSE)),0),FALSE),"ERROR")</f>
        <v>242001</v>
      </c>
      <c r="U610" s="134" t="str">
        <f ca="1">IFERROR(IF(T610=0,0,VLOOKUP(SUBSTITUTE(VLOOKUP(T610,#REF!,MATCH("strItemName",#REF!,0),FALSE),"SUI_",""),#REF!,2,FALSE)),"ERROR")</f>
        <v>ERROR</v>
      </c>
      <c r="V610" s="177">
        <f t="shared" ca="1" si="27"/>
        <v>242001</v>
      </c>
      <c r="W610" s="134" t="str">
        <f ca="1">IFERROR(IF(V610=0,0,VLOOKUP(SUBSTITUTE(VLOOKUP(V610,#REF!,MATCH("strItemName",#REF!,0),FALSE),"SUI_",""),#REF!,2,FALSE)),"ERROR")</f>
        <v>ERROR</v>
      </c>
      <c r="X610" s="177">
        <f t="shared" ca="1" si="27"/>
        <v>242001</v>
      </c>
      <c r="Y610" s="134" t="str">
        <f ca="1">IFERROR(IF(X610=0,0,VLOOKUP(SUBSTITUTE(VLOOKUP(X610,#REF!,MATCH("strItemName",#REF!,0),FALSE),"SUI_",""),#REF!,2,FALSE)),"ERROR")</f>
        <v>ERROR</v>
      </c>
      <c r="Z610" s="177">
        <f t="shared" ca="1" si="27"/>
        <v>242001</v>
      </c>
      <c r="AA610" s="134" t="str">
        <f ca="1">IFERROR(IF(Z610=0,0,VLOOKUP(SUBSTITUTE(VLOOKUP(Z610,#REF!,MATCH("strItemName",#REF!,0),FALSE),"SUI_",""),#REF!,2,FALSE)),"ERROR")</f>
        <v>ERROR</v>
      </c>
      <c r="AB610" s="177">
        <f t="shared" ca="1" si="27"/>
        <v>242001</v>
      </c>
      <c r="AC610" s="134" t="str">
        <f ca="1">IFERROR(IF(AB610=0,0,VLOOKUP(SUBSTITUTE(VLOOKUP(AB610,#REF!,MATCH("strItemName",#REF!,0),FALSE),"SUI_",""),#REF!,2,FALSE)),"ERROR")</f>
        <v>ERROR</v>
      </c>
      <c r="AD610" s="88">
        <v>0</v>
      </c>
      <c r="AE610" s="134">
        <v>0</v>
      </c>
      <c r="AF610" s="49">
        <f ca="1">IFERROR(VLOOKUP($B610,INDIRECT(VLOOKUP($E610,보상!$S:$AA,2,FALSE)),MATCH(AF$6,INDIRECT(VLOOKUP($E610,보상!$S:$AA,3,FALSE)),0),FALSE),"ERROR")</f>
        <v>5</v>
      </c>
      <c r="AG610" s="22">
        <v>0</v>
      </c>
      <c r="AH610" s="22">
        <v>0</v>
      </c>
      <c r="AI610" s="22">
        <v>0</v>
      </c>
      <c r="AJ610" s="22" t="b">
        <v>0</v>
      </c>
      <c r="AK610" s="22">
        <v>0</v>
      </c>
      <c r="AL610" s="22">
        <v>0</v>
      </c>
    </row>
    <row r="611" spans="1:38" ht="16.5" customHeight="1" x14ac:dyDescent="0.3">
      <c r="A611" s="21">
        <f>COUNTIF(FtbReward_Quest!$B:$B,$B611)+COUNTIF(FtbReward_Mode!$B:$B,$B611)+COUNTIF(FtbReward_Content!$B:$B,$B611)-1</f>
        <v>0</v>
      </c>
      <c r="B611" s="49">
        <f t="shared" si="28"/>
        <v>42032021</v>
      </c>
      <c r="C611" s="120">
        <v>4203202</v>
      </c>
      <c r="D611" s="49" t="s">
        <v>1887</v>
      </c>
      <c r="E611" s="49" t="s">
        <v>1935</v>
      </c>
      <c r="F611" s="120">
        <f>COUNTIF($C$8:$C611,$C611)</f>
        <v>1</v>
      </c>
      <c r="G611" s="49" t="b">
        <v>0</v>
      </c>
      <c r="H611" s="49">
        <v>0</v>
      </c>
      <c r="I611" s="129">
        <f>IFERROR(IF(H611=0,0,VLOOKUP(VLOOKUP(H611,#REF!,MATCH("strMailTitleID",#REF!,0),FALSE),#REF!,2,FALSE)),"ERROR")</f>
        <v>0</v>
      </c>
      <c r="J611" s="176">
        <v>0</v>
      </c>
      <c r="K611" s="129">
        <f>IFERROR(IF(J611=0,0,VLOOKUP(VLOOKUP(J611,#REF!,MATCH("strMailTitleID",#REF!,0),FALSE),#REF!,2,FALSE)),"ERROR")</f>
        <v>0</v>
      </c>
      <c r="L611" s="49">
        <f ca="1">IFERROR(VLOOKUP($B611,INDIRECT(VLOOKUP($E611,보상!$S:$AA,2,FALSE)),MATCH(L$6,INDIRECT(VLOOKUP($E611,보상!$S:$AA,3,FALSE)),0),FALSE),"ERROR")</f>
        <v>300</v>
      </c>
      <c r="M611" s="49">
        <v>0</v>
      </c>
      <c r="N611" s="49">
        <v>0</v>
      </c>
      <c r="O611" s="49">
        <v>0</v>
      </c>
      <c r="P611" s="49" t="str">
        <f ca="1">IFERROR(VLOOKUP($B611,INDIRECT(VLOOKUP($E611,보상!$S:$AA,2,FALSE)),MATCH(P$6,INDIRECT(VLOOKUP($E611,보상!$S:$AA,3,FALSE)),0),FALSE),"ERROR")</f>
        <v>Gold</v>
      </c>
      <c r="Q611" s="49">
        <f ca="1">IFERROR(VLOOKUP($B611,INDIRECT(VLOOKUP($E611,보상!$S:$AA,2,FALSE)),MATCH(Q$6,INDIRECT(VLOOKUP($E611,보상!$S:$AA,3,FALSE)),0),FALSE),"ERROR")</f>
        <v>3000</v>
      </c>
      <c r="R611" s="49" t="b">
        <v>0</v>
      </c>
      <c r="S611" s="50" t="b">
        <v>0</v>
      </c>
      <c r="T611" s="50">
        <f ca="1">IFERROR(VLOOKUP($B611,INDIRECT(VLOOKUP($E611,보상!$S:$AA,2,FALSE)),MATCH(T$6,INDIRECT(VLOOKUP($E611,보상!$S:$AA,3,FALSE)),0),FALSE),"ERROR")</f>
        <v>242001</v>
      </c>
      <c r="U611" s="134" t="str">
        <f ca="1">IFERROR(IF(T611=0,0,VLOOKUP(SUBSTITUTE(VLOOKUP(T611,#REF!,MATCH("strItemName",#REF!,0),FALSE),"SUI_",""),#REF!,2,FALSE)),"ERROR")</f>
        <v>ERROR</v>
      </c>
      <c r="V611" s="177">
        <f t="shared" ca="1" si="27"/>
        <v>242001</v>
      </c>
      <c r="W611" s="134" t="str">
        <f ca="1">IFERROR(IF(V611=0,0,VLOOKUP(SUBSTITUTE(VLOOKUP(V611,#REF!,MATCH("strItemName",#REF!,0),FALSE),"SUI_",""),#REF!,2,FALSE)),"ERROR")</f>
        <v>ERROR</v>
      </c>
      <c r="X611" s="177">
        <f t="shared" ca="1" si="27"/>
        <v>242001</v>
      </c>
      <c r="Y611" s="134" t="str">
        <f ca="1">IFERROR(IF(X611=0,0,VLOOKUP(SUBSTITUTE(VLOOKUP(X611,#REF!,MATCH("strItemName",#REF!,0),FALSE),"SUI_",""),#REF!,2,FALSE)),"ERROR")</f>
        <v>ERROR</v>
      </c>
      <c r="Z611" s="177">
        <f t="shared" ca="1" si="27"/>
        <v>242001</v>
      </c>
      <c r="AA611" s="134" t="str">
        <f ca="1">IFERROR(IF(Z611=0,0,VLOOKUP(SUBSTITUTE(VLOOKUP(Z611,#REF!,MATCH("strItemName",#REF!,0),FALSE),"SUI_",""),#REF!,2,FALSE)),"ERROR")</f>
        <v>ERROR</v>
      </c>
      <c r="AB611" s="177">
        <f t="shared" ca="1" si="27"/>
        <v>242001</v>
      </c>
      <c r="AC611" s="134" t="str">
        <f ca="1">IFERROR(IF(AB611=0,0,VLOOKUP(SUBSTITUTE(VLOOKUP(AB611,#REF!,MATCH("strItemName",#REF!,0),FALSE),"SUI_",""),#REF!,2,FALSE)),"ERROR")</f>
        <v>ERROR</v>
      </c>
      <c r="AD611" s="88">
        <v>0</v>
      </c>
      <c r="AE611" s="134">
        <v>0</v>
      </c>
      <c r="AF611" s="49">
        <f ca="1">IFERROR(VLOOKUP($B611,INDIRECT(VLOOKUP($E611,보상!$S:$AA,2,FALSE)),MATCH(AF$6,INDIRECT(VLOOKUP($E611,보상!$S:$AA,3,FALSE)),0),FALSE),"ERROR")</f>
        <v>5</v>
      </c>
      <c r="AG611" s="22">
        <v>0</v>
      </c>
      <c r="AH611" s="22">
        <v>0</v>
      </c>
      <c r="AI611" s="22">
        <v>0</v>
      </c>
      <c r="AJ611" s="22" t="b">
        <v>0</v>
      </c>
      <c r="AK611" s="22">
        <v>0</v>
      </c>
      <c r="AL611" s="22">
        <v>0</v>
      </c>
    </row>
    <row r="612" spans="1:38" ht="16.5" customHeight="1" x14ac:dyDescent="0.3">
      <c r="A612" s="21">
        <f>COUNTIF(FtbReward_Quest!$B:$B,$B612)+COUNTIF(FtbReward_Mode!$B:$B,$B612)+COUNTIF(FtbReward_Content!$B:$B,$B612)-1</f>
        <v>0</v>
      </c>
      <c r="B612" s="49">
        <f t="shared" si="28"/>
        <v>42032031</v>
      </c>
      <c r="C612" s="120">
        <v>4203203</v>
      </c>
      <c r="D612" s="49" t="s">
        <v>1887</v>
      </c>
      <c r="E612" s="49" t="s">
        <v>1935</v>
      </c>
      <c r="F612" s="120">
        <f>COUNTIF($C$8:$C612,$C612)</f>
        <v>1</v>
      </c>
      <c r="G612" s="49" t="b">
        <v>0</v>
      </c>
      <c r="H612" s="49">
        <v>0</v>
      </c>
      <c r="I612" s="129">
        <f>IFERROR(IF(H612=0,0,VLOOKUP(VLOOKUP(H612,#REF!,MATCH("strMailTitleID",#REF!,0),FALSE),#REF!,2,FALSE)),"ERROR")</f>
        <v>0</v>
      </c>
      <c r="J612" s="176">
        <v>0</v>
      </c>
      <c r="K612" s="129">
        <f>IFERROR(IF(J612=0,0,VLOOKUP(VLOOKUP(J612,#REF!,MATCH("strMailTitleID",#REF!,0),FALSE),#REF!,2,FALSE)),"ERROR")</f>
        <v>0</v>
      </c>
      <c r="L612" s="49">
        <f ca="1">IFERROR(VLOOKUP($B612,INDIRECT(VLOOKUP($E612,보상!$S:$AA,2,FALSE)),MATCH(L$6,INDIRECT(VLOOKUP($E612,보상!$S:$AA,3,FALSE)),0),FALSE),"ERROR")</f>
        <v>450</v>
      </c>
      <c r="M612" s="49">
        <v>0</v>
      </c>
      <c r="N612" s="49">
        <v>0</v>
      </c>
      <c r="O612" s="49">
        <v>0</v>
      </c>
      <c r="P612" s="49" t="str">
        <f ca="1">IFERROR(VLOOKUP($B612,INDIRECT(VLOOKUP($E612,보상!$S:$AA,2,FALSE)),MATCH(P$6,INDIRECT(VLOOKUP($E612,보상!$S:$AA,3,FALSE)),0),FALSE),"ERROR")</f>
        <v>Gold</v>
      </c>
      <c r="Q612" s="49">
        <f ca="1">IFERROR(VLOOKUP($B612,INDIRECT(VLOOKUP($E612,보상!$S:$AA,2,FALSE)),MATCH(Q$6,INDIRECT(VLOOKUP($E612,보상!$S:$AA,3,FALSE)),0),FALSE),"ERROR")</f>
        <v>4500</v>
      </c>
      <c r="R612" s="49" t="b">
        <v>0</v>
      </c>
      <c r="S612" s="50" t="b">
        <v>0</v>
      </c>
      <c r="T612" s="50">
        <f ca="1">IFERROR(VLOOKUP($B612,INDIRECT(VLOOKUP($E612,보상!$S:$AA,2,FALSE)),MATCH(T$6,INDIRECT(VLOOKUP($E612,보상!$S:$AA,3,FALSE)),0),FALSE),"ERROR")</f>
        <v>242001</v>
      </c>
      <c r="U612" s="134" t="str">
        <f ca="1">IFERROR(IF(T612=0,0,VLOOKUP(SUBSTITUTE(VLOOKUP(T612,#REF!,MATCH("strItemName",#REF!,0),FALSE),"SUI_",""),#REF!,2,FALSE)),"ERROR")</f>
        <v>ERROR</v>
      </c>
      <c r="V612" s="177">
        <f t="shared" ca="1" si="27"/>
        <v>242001</v>
      </c>
      <c r="W612" s="134" t="str">
        <f ca="1">IFERROR(IF(V612=0,0,VLOOKUP(SUBSTITUTE(VLOOKUP(V612,#REF!,MATCH("strItemName",#REF!,0),FALSE),"SUI_",""),#REF!,2,FALSE)),"ERROR")</f>
        <v>ERROR</v>
      </c>
      <c r="X612" s="177">
        <f t="shared" ca="1" si="27"/>
        <v>242001</v>
      </c>
      <c r="Y612" s="134" t="str">
        <f ca="1">IFERROR(IF(X612=0,0,VLOOKUP(SUBSTITUTE(VLOOKUP(X612,#REF!,MATCH("strItemName",#REF!,0),FALSE),"SUI_",""),#REF!,2,FALSE)),"ERROR")</f>
        <v>ERROR</v>
      </c>
      <c r="Z612" s="177">
        <f t="shared" ca="1" si="27"/>
        <v>242001</v>
      </c>
      <c r="AA612" s="134" t="str">
        <f ca="1">IFERROR(IF(Z612=0,0,VLOOKUP(SUBSTITUTE(VLOOKUP(Z612,#REF!,MATCH("strItemName",#REF!,0),FALSE),"SUI_",""),#REF!,2,FALSE)),"ERROR")</f>
        <v>ERROR</v>
      </c>
      <c r="AB612" s="177">
        <f t="shared" ca="1" si="27"/>
        <v>242001</v>
      </c>
      <c r="AC612" s="134" t="str">
        <f ca="1">IFERROR(IF(AB612=0,0,VLOOKUP(SUBSTITUTE(VLOOKUP(AB612,#REF!,MATCH("strItemName",#REF!,0),FALSE),"SUI_",""),#REF!,2,FALSE)),"ERROR")</f>
        <v>ERROR</v>
      </c>
      <c r="AD612" s="88">
        <v>0</v>
      </c>
      <c r="AE612" s="134">
        <v>0</v>
      </c>
      <c r="AF612" s="49">
        <f ca="1">IFERROR(VLOOKUP($B612,INDIRECT(VLOOKUP($E612,보상!$S:$AA,2,FALSE)),MATCH(AF$6,INDIRECT(VLOOKUP($E612,보상!$S:$AA,3,FALSE)),0),FALSE),"ERROR")</f>
        <v>5</v>
      </c>
      <c r="AG612" s="22">
        <v>0</v>
      </c>
      <c r="AH612" s="22">
        <v>0</v>
      </c>
      <c r="AI612" s="22">
        <v>0</v>
      </c>
      <c r="AJ612" s="22" t="b">
        <v>0</v>
      </c>
      <c r="AK612" s="22">
        <v>0</v>
      </c>
      <c r="AL612" s="22">
        <v>0</v>
      </c>
    </row>
    <row r="613" spans="1:38" ht="16.5" customHeight="1" x14ac:dyDescent="0.3">
      <c r="A613" s="21">
        <f>COUNTIF(FtbReward_Quest!$B:$B,$B613)+COUNTIF(FtbReward_Mode!$B:$B,$B613)+COUNTIF(FtbReward_Content!$B:$B,$B613)-1</f>
        <v>0</v>
      </c>
      <c r="B613" s="49">
        <f t="shared" si="28"/>
        <v>42032041</v>
      </c>
      <c r="C613" s="120">
        <v>4203204</v>
      </c>
      <c r="D613" s="49" t="s">
        <v>1887</v>
      </c>
      <c r="E613" s="49" t="s">
        <v>1935</v>
      </c>
      <c r="F613" s="120">
        <f>COUNTIF($C$8:$C613,$C613)</f>
        <v>1</v>
      </c>
      <c r="G613" s="49" t="b">
        <v>0</v>
      </c>
      <c r="H613" s="49">
        <v>0</v>
      </c>
      <c r="I613" s="129">
        <f>IFERROR(IF(H613=0,0,VLOOKUP(VLOOKUP(H613,#REF!,MATCH("strMailTitleID",#REF!,0),FALSE),#REF!,2,FALSE)),"ERROR")</f>
        <v>0</v>
      </c>
      <c r="J613" s="176">
        <v>0</v>
      </c>
      <c r="K613" s="129">
        <f>IFERROR(IF(J613=0,0,VLOOKUP(VLOOKUP(J613,#REF!,MATCH("strMailTitleID",#REF!,0),FALSE),#REF!,2,FALSE)),"ERROR")</f>
        <v>0</v>
      </c>
      <c r="L613" s="49">
        <f ca="1">IFERROR(VLOOKUP($B613,INDIRECT(VLOOKUP($E613,보상!$S:$AA,2,FALSE)),MATCH(L$6,INDIRECT(VLOOKUP($E613,보상!$S:$AA,3,FALSE)),0),FALSE),"ERROR")</f>
        <v>600</v>
      </c>
      <c r="M613" s="49">
        <v>0</v>
      </c>
      <c r="N613" s="49">
        <v>0</v>
      </c>
      <c r="O613" s="49">
        <v>0</v>
      </c>
      <c r="P613" s="49" t="str">
        <f ca="1">IFERROR(VLOOKUP($B613,INDIRECT(VLOOKUP($E613,보상!$S:$AA,2,FALSE)),MATCH(P$6,INDIRECT(VLOOKUP($E613,보상!$S:$AA,3,FALSE)),0),FALSE),"ERROR")</f>
        <v>Gold</v>
      </c>
      <c r="Q613" s="49">
        <f ca="1">IFERROR(VLOOKUP($B613,INDIRECT(VLOOKUP($E613,보상!$S:$AA,2,FALSE)),MATCH(Q$6,INDIRECT(VLOOKUP($E613,보상!$S:$AA,3,FALSE)),0),FALSE),"ERROR")</f>
        <v>6000</v>
      </c>
      <c r="R613" s="49" t="b">
        <v>0</v>
      </c>
      <c r="S613" s="50" t="b">
        <v>0</v>
      </c>
      <c r="T613" s="50">
        <f ca="1">IFERROR(VLOOKUP($B613,INDIRECT(VLOOKUP($E613,보상!$S:$AA,2,FALSE)),MATCH(T$6,INDIRECT(VLOOKUP($E613,보상!$S:$AA,3,FALSE)),0),FALSE),"ERROR")</f>
        <v>242001</v>
      </c>
      <c r="U613" s="134" t="str">
        <f ca="1">IFERROR(IF(T613=0,0,VLOOKUP(SUBSTITUTE(VLOOKUP(T613,#REF!,MATCH("strItemName",#REF!,0),FALSE),"SUI_",""),#REF!,2,FALSE)),"ERROR")</f>
        <v>ERROR</v>
      </c>
      <c r="V613" s="177">
        <f t="shared" ca="1" si="27"/>
        <v>242001</v>
      </c>
      <c r="W613" s="134" t="str">
        <f ca="1">IFERROR(IF(V613=0,0,VLOOKUP(SUBSTITUTE(VLOOKUP(V613,#REF!,MATCH("strItemName",#REF!,0),FALSE),"SUI_",""),#REF!,2,FALSE)),"ERROR")</f>
        <v>ERROR</v>
      </c>
      <c r="X613" s="177">
        <f t="shared" ca="1" si="27"/>
        <v>242001</v>
      </c>
      <c r="Y613" s="134" t="str">
        <f ca="1">IFERROR(IF(X613=0,0,VLOOKUP(SUBSTITUTE(VLOOKUP(X613,#REF!,MATCH("strItemName",#REF!,0),FALSE),"SUI_",""),#REF!,2,FALSE)),"ERROR")</f>
        <v>ERROR</v>
      </c>
      <c r="Z613" s="177">
        <f t="shared" ca="1" si="27"/>
        <v>242001</v>
      </c>
      <c r="AA613" s="134" t="str">
        <f ca="1">IFERROR(IF(Z613=0,0,VLOOKUP(SUBSTITUTE(VLOOKUP(Z613,#REF!,MATCH("strItemName",#REF!,0),FALSE),"SUI_",""),#REF!,2,FALSE)),"ERROR")</f>
        <v>ERROR</v>
      </c>
      <c r="AB613" s="177">
        <f t="shared" ca="1" si="27"/>
        <v>242001</v>
      </c>
      <c r="AC613" s="134" t="str">
        <f ca="1">IFERROR(IF(AB613=0,0,VLOOKUP(SUBSTITUTE(VLOOKUP(AB613,#REF!,MATCH("strItemName",#REF!,0),FALSE),"SUI_",""),#REF!,2,FALSE)),"ERROR")</f>
        <v>ERROR</v>
      </c>
      <c r="AD613" s="88">
        <v>0</v>
      </c>
      <c r="AE613" s="134">
        <v>0</v>
      </c>
      <c r="AF613" s="49">
        <f ca="1">IFERROR(VLOOKUP($B613,INDIRECT(VLOOKUP($E613,보상!$S:$AA,2,FALSE)),MATCH(AF$6,INDIRECT(VLOOKUP($E613,보상!$S:$AA,3,FALSE)),0),FALSE),"ERROR")</f>
        <v>5</v>
      </c>
      <c r="AG613" s="22">
        <v>0</v>
      </c>
      <c r="AH613" s="22">
        <v>0</v>
      </c>
      <c r="AI613" s="22">
        <v>0</v>
      </c>
      <c r="AJ613" s="22" t="b">
        <v>0</v>
      </c>
      <c r="AK613" s="22">
        <v>0</v>
      </c>
      <c r="AL613" s="22">
        <v>0</v>
      </c>
    </row>
    <row r="614" spans="1:38" ht="16.5" customHeight="1" x14ac:dyDescent="0.3">
      <c r="A614" s="21">
        <f>COUNTIF(FtbReward_Quest!$B:$B,$B614)+COUNTIF(FtbReward_Mode!$B:$B,$B614)+COUNTIF(FtbReward_Content!$B:$B,$B614)-1</f>
        <v>0</v>
      </c>
      <c r="B614" s="49">
        <f t="shared" si="28"/>
        <v>42032051</v>
      </c>
      <c r="C614" s="120">
        <v>4203205</v>
      </c>
      <c r="D614" s="49" t="s">
        <v>1887</v>
      </c>
      <c r="E614" s="49" t="s">
        <v>1935</v>
      </c>
      <c r="F614" s="120">
        <f>COUNTIF($C$8:$C614,$C614)</f>
        <v>1</v>
      </c>
      <c r="G614" s="49" t="b">
        <v>0</v>
      </c>
      <c r="H614" s="49">
        <v>0</v>
      </c>
      <c r="I614" s="129">
        <f>IFERROR(IF(H614=0,0,VLOOKUP(VLOOKUP(H614,#REF!,MATCH("strMailTitleID",#REF!,0),FALSE),#REF!,2,FALSE)),"ERROR")</f>
        <v>0</v>
      </c>
      <c r="J614" s="176">
        <v>0</v>
      </c>
      <c r="K614" s="129">
        <f>IFERROR(IF(J614=0,0,VLOOKUP(VLOOKUP(J614,#REF!,MATCH("strMailTitleID",#REF!,0),FALSE),#REF!,2,FALSE)),"ERROR")</f>
        <v>0</v>
      </c>
      <c r="L614" s="49">
        <f ca="1">IFERROR(VLOOKUP($B614,INDIRECT(VLOOKUP($E614,보상!$S:$AA,2,FALSE)),MATCH(L$6,INDIRECT(VLOOKUP($E614,보상!$S:$AA,3,FALSE)),0),FALSE),"ERROR")</f>
        <v>750</v>
      </c>
      <c r="M614" s="49">
        <v>0</v>
      </c>
      <c r="N614" s="49">
        <v>0</v>
      </c>
      <c r="O614" s="49">
        <v>0</v>
      </c>
      <c r="P614" s="49" t="str">
        <f ca="1">IFERROR(VLOOKUP($B614,INDIRECT(VLOOKUP($E614,보상!$S:$AA,2,FALSE)),MATCH(P$6,INDIRECT(VLOOKUP($E614,보상!$S:$AA,3,FALSE)),0),FALSE),"ERROR")</f>
        <v>Gold</v>
      </c>
      <c r="Q614" s="49">
        <f ca="1">IFERROR(VLOOKUP($B614,INDIRECT(VLOOKUP($E614,보상!$S:$AA,2,FALSE)),MATCH(Q$6,INDIRECT(VLOOKUP($E614,보상!$S:$AA,3,FALSE)),0),FALSE),"ERROR")</f>
        <v>7500</v>
      </c>
      <c r="R614" s="49" t="b">
        <v>0</v>
      </c>
      <c r="S614" s="50" t="b">
        <v>0</v>
      </c>
      <c r="T614" s="50">
        <f ca="1">IFERROR(VLOOKUP($B614,INDIRECT(VLOOKUP($E614,보상!$S:$AA,2,FALSE)),MATCH(T$6,INDIRECT(VLOOKUP($E614,보상!$S:$AA,3,FALSE)),0),FALSE),"ERROR")</f>
        <v>242001</v>
      </c>
      <c r="U614" s="134" t="str">
        <f ca="1">IFERROR(IF(T614=0,0,VLOOKUP(SUBSTITUTE(VLOOKUP(T614,#REF!,MATCH("strItemName",#REF!,0),FALSE),"SUI_",""),#REF!,2,FALSE)),"ERROR")</f>
        <v>ERROR</v>
      </c>
      <c r="V614" s="177">
        <f t="shared" ca="1" si="27"/>
        <v>242001</v>
      </c>
      <c r="W614" s="134" t="str">
        <f ca="1">IFERROR(IF(V614=0,0,VLOOKUP(SUBSTITUTE(VLOOKUP(V614,#REF!,MATCH("strItemName",#REF!,0),FALSE),"SUI_",""),#REF!,2,FALSE)),"ERROR")</f>
        <v>ERROR</v>
      </c>
      <c r="X614" s="177">
        <f t="shared" ca="1" si="27"/>
        <v>242001</v>
      </c>
      <c r="Y614" s="134" t="str">
        <f ca="1">IFERROR(IF(X614=0,0,VLOOKUP(SUBSTITUTE(VLOOKUP(X614,#REF!,MATCH("strItemName",#REF!,0),FALSE),"SUI_",""),#REF!,2,FALSE)),"ERROR")</f>
        <v>ERROR</v>
      </c>
      <c r="Z614" s="177">
        <f t="shared" ca="1" si="27"/>
        <v>242001</v>
      </c>
      <c r="AA614" s="134" t="str">
        <f ca="1">IFERROR(IF(Z614=0,0,VLOOKUP(SUBSTITUTE(VLOOKUP(Z614,#REF!,MATCH("strItemName",#REF!,0),FALSE),"SUI_",""),#REF!,2,FALSE)),"ERROR")</f>
        <v>ERROR</v>
      </c>
      <c r="AB614" s="177">
        <f t="shared" ca="1" si="27"/>
        <v>242001</v>
      </c>
      <c r="AC614" s="134" t="str">
        <f ca="1">IFERROR(IF(AB614=0,0,VLOOKUP(SUBSTITUTE(VLOOKUP(AB614,#REF!,MATCH("strItemName",#REF!,0),FALSE),"SUI_",""),#REF!,2,FALSE)),"ERROR")</f>
        <v>ERROR</v>
      </c>
      <c r="AD614" s="88">
        <v>0</v>
      </c>
      <c r="AE614" s="134">
        <v>0</v>
      </c>
      <c r="AF614" s="49">
        <f ca="1">IFERROR(VLOOKUP($B614,INDIRECT(VLOOKUP($E614,보상!$S:$AA,2,FALSE)),MATCH(AF$6,INDIRECT(VLOOKUP($E614,보상!$S:$AA,3,FALSE)),0),FALSE),"ERROR")</f>
        <v>5</v>
      </c>
      <c r="AG614" s="22">
        <v>0</v>
      </c>
      <c r="AH614" s="22">
        <v>0</v>
      </c>
      <c r="AI614" s="22">
        <v>0</v>
      </c>
      <c r="AJ614" s="22" t="b">
        <v>0</v>
      </c>
      <c r="AK614" s="22">
        <v>0</v>
      </c>
      <c r="AL614" s="22">
        <v>0</v>
      </c>
    </row>
    <row r="615" spans="1:38" ht="16.5" customHeight="1" x14ac:dyDescent="0.3">
      <c r="A615" s="21">
        <f>COUNTIF(FtbReward_Quest!$B:$B,$B615)+COUNTIF(FtbReward_Mode!$B:$B,$B615)+COUNTIF(FtbReward_Content!$B:$B,$B615)-1</f>
        <v>0</v>
      </c>
      <c r="B615" s="49">
        <f t="shared" si="28"/>
        <v>42032061</v>
      </c>
      <c r="C615" s="120">
        <v>4203206</v>
      </c>
      <c r="D615" s="49" t="s">
        <v>1888</v>
      </c>
      <c r="E615" s="49" t="s">
        <v>1935</v>
      </c>
      <c r="F615" s="120">
        <f>COUNTIF($C$8:$C615,$C615)</f>
        <v>1</v>
      </c>
      <c r="G615" s="49" t="b">
        <v>0</v>
      </c>
      <c r="H615" s="49">
        <v>0</v>
      </c>
      <c r="I615" s="129">
        <f>IFERROR(IF(H615=0,0,VLOOKUP(VLOOKUP(H615,#REF!,MATCH("strMailTitleID",#REF!,0),FALSE),#REF!,2,FALSE)),"ERROR")</f>
        <v>0</v>
      </c>
      <c r="J615" s="176">
        <v>0</v>
      </c>
      <c r="K615" s="129">
        <f>IFERROR(IF(J615=0,0,VLOOKUP(VLOOKUP(J615,#REF!,MATCH("strMailTitleID",#REF!,0),FALSE),#REF!,2,FALSE)),"ERROR")</f>
        <v>0</v>
      </c>
      <c r="L615" s="49">
        <f ca="1">IFERROR(VLOOKUP($B615,INDIRECT(VLOOKUP($E615,보상!$S:$AA,2,FALSE)),MATCH(L$6,INDIRECT(VLOOKUP($E615,보상!$S:$AA,3,FALSE)),0),FALSE),"ERROR")</f>
        <v>900</v>
      </c>
      <c r="M615" s="49">
        <v>0</v>
      </c>
      <c r="N615" s="49">
        <v>0</v>
      </c>
      <c r="O615" s="49">
        <v>0</v>
      </c>
      <c r="P615" s="49" t="str">
        <f ca="1">IFERROR(VLOOKUP($B615,INDIRECT(VLOOKUP($E615,보상!$S:$AA,2,FALSE)),MATCH(P$6,INDIRECT(VLOOKUP($E615,보상!$S:$AA,3,FALSE)),0),FALSE),"ERROR")</f>
        <v>Gold</v>
      </c>
      <c r="Q615" s="49">
        <f ca="1">IFERROR(VLOOKUP($B615,INDIRECT(VLOOKUP($E615,보상!$S:$AA,2,FALSE)),MATCH(Q$6,INDIRECT(VLOOKUP($E615,보상!$S:$AA,3,FALSE)),0),FALSE),"ERROR")</f>
        <v>9000</v>
      </c>
      <c r="R615" s="49" t="b">
        <v>0</v>
      </c>
      <c r="S615" s="50" t="b">
        <v>0</v>
      </c>
      <c r="T615" s="50">
        <f ca="1">IFERROR(VLOOKUP($B615,INDIRECT(VLOOKUP($E615,보상!$S:$AA,2,FALSE)),MATCH(T$6,INDIRECT(VLOOKUP($E615,보상!$S:$AA,3,FALSE)),0),FALSE),"ERROR")</f>
        <v>242001</v>
      </c>
      <c r="U615" s="134" t="str">
        <f ca="1">IFERROR(IF(T615=0,0,VLOOKUP(SUBSTITUTE(VLOOKUP(T615,#REF!,MATCH("strItemName",#REF!,0),FALSE),"SUI_",""),#REF!,2,FALSE)),"ERROR")</f>
        <v>ERROR</v>
      </c>
      <c r="V615" s="177">
        <f t="shared" ca="1" si="27"/>
        <v>242001</v>
      </c>
      <c r="W615" s="134" t="str">
        <f ca="1">IFERROR(IF(V615=0,0,VLOOKUP(SUBSTITUTE(VLOOKUP(V615,#REF!,MATCH("strItemName",#REF!,0),FALSE),"SUI_",""),#REF!,2,FALSE)),"ERROR")</f>
        <v>ERROR</v>
      </c>
      <c r="X615" s="177">
        <f t="shared" ca="1" si="27"/>
        <v>242001</v>
      </c>
      <c r="Y615" s="134" t="str">
        <f ca="1">IFERROR(IF(X615=0,0,VLOOKUP(SUBSTITUTE(VLOOKUP(X615,#REF!,MATCH("strItemName",#REF!,0),FALSE),"SUI_",""),#REF!,2,FALSE)),"ERROR")</f>
        <v>ERROR</v>
      </c>
      <c r="Z615" s="177">
        <f t="shared" ca="1" si="27"/>
        <v>242001</v>
      </c>
      <c r="AA615" s="134" t="str">
        <f ca="1">IFERROR(IF(Z615=0,0,VLOOKUP(SUBSTITUTE(VLOOKUP(Z615,#REF!,MATCH("strItemName",#REF!,0),FALSE),"SUI_",""),#REF!,2,FALSE)),"ERROR")</f>
        <v>ERROR</v>
      </c>
      <c r="AB615" s="177">
        <f t="shared" ca="1" si="27"/>
        <v>242001</v>
      </c>
      <c r="AC615" s="134" t="str">
        <f ca="1">IFERROR(IF(AB615=0,0,VLOOKUP(SUBSTITUTE(VLOOKUP(AB615,#REF!,MATCH("strItemName",#REF!,0),FALSE),"SUI_",""),#REF!,2,FALSE)),"ERROR")</f>
        <v>ERROR</v>
      </c>
      <c r="AD615" s="88">
        <v>0</v>
      </c>
      <c r="AE615" s="134">
        <v>0</v>
      </c>
      <c r="AF615" s="49">
        <f ca="1">IFERROR(VLOOKUP($B615,INDIRECT(VLOOKUP($E615,보상!$S:$AA,2,FALSE)),MATCH(AF$6,INDIRECT(VLOOKUP($E615,보상!$S:$AA,3,FALSE)),0),FALSE),"ERROR")</f>
        <v>5</v>
      </c>
      <c r="AG615" s="22">
        <v>0</v>
      </c>
      <c r="AH615" s="22">
        <v>0</v>
      </c>
      <c r="AI615" s="22">
        <v>0</v>
      </c>
      <c r="AJ615" s="22" t="b">
        <v>0</v>
      </c>
      <c r="AK615" s="22">
        <v>0</v>
      </c>
      <c r="AL615" s="22">
        <v>0</v>
      </c>
    </row>
    <row r="616" spans="1:38" ht="16.5" customHeight="1" x14ac:dyDescent="0.3">
      <c r="A616" s="21">
        <f>COUNTIF(FtbReward_Quest!$B:$B,$B616)+COUNTIF(FtbReward_Mode!$B:$B,$B616)+COUNTIF(FtbReward_Content!$B:$B,$B616)-1</f>
        <v>0</v>
      </c>
      <c r="B616" s="49">
        <f t="shared" si="28"/>
        <v>42032071</v>
      </c>
      <c r="C616" s="120">
        <v>4203207</v>
      </c>
      <c r="D616" s="49" t="s">
        <v>1888</v>
      </c>
      <c r="E616" s="49" t="s">
        <v>1935</v>
      </c>
      <c r="F616" s="120">
        <f>COUNTIF($C$8:$C616,$C616)</f>
        <v>1</v>
      </c>
      <c r="G616" s="49" t="b">
        <v>0</v>
      </c>
      <c r="H616" s="49">
        <v>0</v>
      </c>
      <c r="I616" s="129">
        <f>IFERROR(IF(H616=0,0,VLOOKUP(VLOOKUP(H616,#REF!,MATCH("strMailTitleID",#REF!,0),FALSE),#REF!,2,FALSE)),"ERROR")</f>
        <v>0</v>
      </c>
      <c r="J616" s="176">
        <v>0</v>
      </c>
      <c r="K616" s="129">
        <f>IFERROR(IF(J616=0,0,VLOOKUP(VLOOKUP(J616,#REF!,MATCH("strMailTitleID",#REF!,0),FALSE),#REF!,2,FALSE)),"ERROR")</f>
        <v>0</v>
      </c>
      <c r="L616" s="49">
        <f ca="1">IFERROR(VLOOKUP($B616,INDIRECT(VLOOKUP($E616,보상!$S:$AA,2,FALSE)),MATCH(L$6,INDIRECT(VLOOKUP($E616,보상!$S:$AA,3,FALSE)),0),FALSE),"ERROR")</f>
        <v>1050</v>
      </c>
      <c r="M616" s="49">
        <v>0</v>
      </c>
      <c r="N616" s="49">
        <v>0</v>
      </c>
      <c r="O616" s="49">
        <v>0</v>
      </c>
      <c r="P616" s="49" t="str">
        <f ca="1">IFERROR(VLOOKUP($B616,INDIRECT(VLOOKUP($E616,보상!$S:$AA,2,FALSE)),MATCH(P$6,INDIRECT(VLOOKUP($E616,보상!$S:$AA,3,FALSE)),0),FALSE),"ERROR")</f>
        <v>Gold</v>
      </c>
      <c r="Q616" s="49">
        <f ca="1">IFERROR(VLOOKUP($B616,INDIRECT(VLOOKUP($E616,보상!$S:$AA,2,FALSE)),MATCH(Q$6,INDIRECT(VLOOKUP($E616,보상!$S:$AA,3,FALSE)),0),FALSE),"ERROR")</f>
        <v>10500</v>
      </c>
      <c r="R616" s="49" t="b">
        <v>0</v>
      </c>
      <c r="S616" s="50" t="b">
        <v>0</v>
      </c>
      <c r="T616" s="50">
        <f ca="1">IFERROR(VLOOKUP($B616,INDIRECT(VLOOKUP($E616,보상!$S:$AA,2,FALSE)),MATCH(T$6,INDIRECT(VLOOKUP($E616,보상!$S:$AA,3,FALSE)),0),FALSE),"ERROR")</f>
        <v>242001</v>
      </c>
      <c r="U616" s="134" t="str">
        <f ca="1">IFERROR(IF(T616=0,0,VLOOKUP(SUBSTITUTE(VLOOKUP(T616,#REF!,MATCH("strItemName",#REF!,0),FALSE),"SUI_",""),#REF!,2,FALSE)),"ERROR")</f>
        <v>ERROR</v>
      </c>
      <c r="V616" s="177">
        <f t="shared" ca="1" si="27"/>
        <v>242001</v>
      </c>
      <c r="W616" s="134" t="str">
        <f ca="1">IFERROR(IF(V616=0,0,VLOOKUP(SUBSTITUTE(VLOOKUP(V616,#REF!,MATCH("strItemName",#REF!,0),FALSE),"SUI_",""),#REF!,2,FALSE)),"ERROR")</f>
        <v>ERROR</v>
      </c>
      <c r="X616" s="177">
        <f t="shared" ca="1" si="27"/>
        <v>242001</v>
      </c>
      <c r="Y616" s="134" t="str">
        <f ca="1">IFERROR(IF(X616=0,0,VLOOKUP(SUBSTITUTE(VLOOKUP(X616,#REF!,MATCH("strItemName",#REF!,0),FALSE),"SUI_",""),#REF!,2,FALSE)),"ERROR")</f>
        <v>ERROR</v>
      </c>
      <c r="Z616" s="177">
        <f t="shared" ca="1" si="27"/>
        <v>242001</v>
      </c>
      <c r="AA616" s="134" t="str">
        <f ca="1">IFERROR(IF(Z616=0,0,VLOOKUP(SUBSTITUTE(VLOOKUP(Z616,#REF!,MATCH("strItemName",#REF!,0),FALSE),"SUI_",""),#REF!,2,FALSE)),"ERROR")</f>
        <v>ERROR</v>
      </c>
      <c r="AB616" s="177">
        <f t="shared" ca="1" si="27"/>
        <v>242001</v>
      </c>
      <c r="AC616" s="134" t="str">
        <f ca="1">IFERROR(IF(AB616=0,0,VLOOKUP(SUBSTITUTE(VLOOKUP(AB616,#REF!,MATCH("strItemName",#REF!,0),FALSE),"SUI_",""),#REF!,2,FALSE)),"ERROR")</f>
        <v>ERROR</v>
      </c>
      <c r="AD616" s="88">
        <v>0</v>
      </c>
      <c r="AE616" s="134">
        <v>0</v>
      </c>
      <c r="AF616" s="49">
        <f ca="1">IFERROR(VLOOKUP($B616,INDIRECT(VLOOKUP($E616,보상!$S:$AA,2,FALSE)),MATCH(AF$6,INDIRECT(VLOOKUP($E616,보상!$S:$AA,3,FALSE)),0),FALSE),"ERROR")</f>
        <v>5</v>
      </c>
      <c r="AG616" s="22">
        <v>0</v>
      </c>
      <c r="AH616" s="22">
        <v>0</v>
      </c>
      <c r="AI616" s="22">
        <v>0</v>
      </c>
      <c r="AJ616" s="22" t="b">
        <v>0</v>
      </c>
      <c r="AK616" s="22">
        <v>0</v>
      </c>
      <c r="AL616" s="22">
        <v>0</v>
      </c>
    </row>
    <row r="617" spans="1:38" ht="16.5" customHeight="1" x14ac:dyDescent="0.3">
      <c r="A617" s="21">
        <f>COUNTIF(FtbReward_Quest!$B:$B,$B617)+COUNTIF(FtbReward_Mode!$B:$B,$B617)+COUNTIF(FtbReward_Content!$B:$B,$B617)-1</f>
        <v>0</v>
      </c>
      <c r="B617" s="49">
        <f t="shared" si="28"/>
        <v>42033011</v>
      </c>
      <c r="C617" s="120">
        <v>4203301</v>
      </c>
      <c r="D617" s="49" t="s">
        <v>1888</v>
      </c>
      <c r="E617" s="49" t="s">
        <v>1935</v>
      </c>
      <c r="F617" s="120">
        <f>COUNTIF($C$8:$C617,$C617)</f>
        <v>1</v>
      </c>
      <c r="G617" s="49" t="b">
        <v>0</v>
      </c>
      <c r="H617" s="49">
        <v>0</v>
      </c>
      <c r="I617" s="129">
        <f>IFERROR(IF(H617=0,0,VLOOKUP(VLOOKUP(H617,#REF!,MATCH("strMailTitleID",#REF!,0),FALSE),#REF!,2,FALSE)),"ERROR")</f>
        <v>0</v>
      </c>
      <c r="J617" s="176">
        <v>0</v>
      </c>
      <c r="K617" s="129">
        <f>IFERROR(IF(J617=0,0,VLOOKUP(VLOOKUP(J617,#REF!,MATCH("strMailTitleID",#REF!,0),FALSE),#REF!,2,FALSE)),"ERROR")</f>
        <v>0</v>
      </c>
      <c r="L617" s="49">
        <f ca="1">IFERROR(VLOOKUP($B617,INDIRECT(VLOOKUP($E617,보상!$S:$AA,2,FALSE)),MATCH(L$6,INDIRECT(VLOOKUP($E617,보상!$S:$AA,3,FALSE)),0),FALSE),"ERROR")</f>
        <v>150</v>
      </c>
      <c r="M617" s="49">
        <v>0</v>
      </c>
      <c r="N617" s="49">
        <v>0</v>
      </c>
      <c r="O617" s="49">
        <v>0</v>
      </c>
      <c r="P617" s="49" t="str">
        <f ca="1">IFERROR(VLOOKUP($B617,INDIRECT(VLOOKUP($E617,보상!$S:$AA,2,FALSE)),MATCH(P$6,INDIRECT(VLOOKUP($E617,보상!$S:$AA,3,FALSE)),0),FALSE),"ERROR")</f>
        <v>Gold</v>
      </c>
      <c r="Q617" s="49">
        <f ca="1">IFERROR(VLOOKUP($B617,INDIRECT(VLOOKUP($E617,보상!$S:$AA,2,FALSE)),MATCH(Q$6,INDIRECT(VLOOKUP($E617,보상!$S:$AA,3,FALSE)),0),FALSE),"ERROR")</f>
        <v>1500</v>
      </c>
      <c r="R617" s="49" t="b">
        <v>0</v>
      </c>
      <c r="S617" s="50" t="b">
        <v>0</v>
      </c>
      <c r="T617" s="50">
        <f ca="1">IFERROR(VLOOKUP($B617,INDIRECT(VLOOKUP($E617,보상!$S:$AA,2,FALSE)),MATCH(T$6,INDIRECT(VLOOKUP($E617,보상!$S:$AA,3,FALSE)),0),FALSE),"ERROR")</f>
        <v>242001</v>
      </c>
      <c r="U617" s="134" t="str">
        <f ca="1">IFERROR(IF(T617=0,0,VLOOKUP(SUBSTITUTE(VLOOKUP(T617,#REF!,MATCH("strItemName",#REF!,0),FALSE),"SUI_",""),#REF!,2,FALSE)),"ERROR")</f>
        <v>ERROR</v>
      </c>
      <c r="V617" s="177">
        <f t="shared" ca="1" si="27"/>
        <v>242001</v>
      </c>
      <c r="W617" s="134" t="str">
        <f ca="1">IFERROR(IF(V617=0,0,VLOOKUP(SUBSTITUTE(VLOOKUP(V617,#REF!,MATCH("strItemName",#REF!,0),FALSE),"SUI_",""),#REF!,2,FALSE)),"ERROR")</f>
        <v>ERROR</v>
      </c>
      <c r="X617" s="177">
        <f t="shared" ca="1" si="27"/>
        <v>242001</v>
      </c>
      <c r="Y617" s="134" t="str">
        <f ca="1">IFERROR(IF(X617=0,0,VLOOKUP(SUBSTITUTE(VLOOKUP(X617,#REF!,MATCH("strItemName",#REF!,0),FALSE),"SUI_",""),#REF!,2,FALSE)),"ERROR")</f>
        <v>ERROR</v>
      </c>
      <c r="Z617" s="177">
        <f t="shared" ca="1" si="27"/>
        <v>242001</v>
      </c>
      <c r="AA617" s="134" t="str">
        <f ca="1">IFERROR(IF(Z617=0,0,VLOOKUP(SUBSTITUTE(VLOOKUP(Z617,#REF!,MATCH("strItemName",#REF!,0),FALSE),"SUI_",""),#REF!,2,FALSE)),"ERROR")</f>
        <v>ERROR</v>
      </c>
      <c r="AB617" s="177">
        <f t="shared" ca="1" si="27"/>
        <v>242001</v>
      </c>
      <c r="AC617" s="134" t="str">
        <f ca="1">IFERROR(IF(AB617=0,0,VLOOKUP(SUBSTITUTE(VLOOKUP(AB617,#REF!,MATCH("strItemName",#REF!,0),FALSE),"SUI_",""),#REF!,2,FALSE)),"ERROR")</f>
        <v>ERROR</v>
      </c>
      <c r="AD617" s="88">
        <v>0</v>
      </c>
      <c r="AE617" s="134">
        <v>0</v>
      </c>
      <c r="AF617" s="49">
        <f ca="1">IFERROR(VLOOKUP($B617,INDIRECT(VLOOKUP($E617,보상!$S:$AA,2,FALSE)),MATCH(AF$6,INDIRECT(VLOOKUP($E617,보상!$S:$AA,3,FALSE)),0),FALSE),"ERROR")</f>
        <v>5</v>
      </c>
      <c r="AG617" s="22">
        <v>0</v>
      </c>
      <c r="AH617" s="22">
        <v>0</v>
      </c>
      <c r="AI617" s="22">
        <v>0</v>
      </c>
      <c r="AJ617" s="22" t="b">
        <v>0</v>
      </c>
      <c r="AK617" s="22">
        <v>0</v>
      </c>
      <c r="AL617" s="22">
        <v>0</v>
      </c>
    </row>
    <row r="618" spans="1:38" ht="16.5" customHeight="1" x14ac:dyDescent="0.3">
      <c r="A618" s="21">
        <f>COUNTIF(FtbReward_Quest!$B:$B,$B618)+COUNTIF(FtbReward_Mode!$B:$B,$B618)+COUNTIF(FtbReward_Content!$B:$B,$B618)-1</f>
        <v>0</v>
      </c>
      <c r="B618" s="49">
        <f t="shared" si="28"/>
        <v>42033021</v>
      </c>
      <c r="C618" s="120">
        <v>4203302</v>
      </c>
      <c r="D618" s="49" t="s">
        <v>1888</v>
      </c>
      <c r="E618" s="49" t="s">
        <v>1935</v>
      </c>
      <c r="F618" s="120">
        <f>COUNTIF($C$8:$C618,$C618)</f>
        <v>1</v>
      </c>
      <c r="G618" s="49" t="b">
        <v>0</v>
      </c>
      <c r="H618" s="49">
        <v>0</v>
      </c>
      <c r="I618" s="129">
        <f>IFERROR(IF(H618=0,0,VLOOKUP(VLOOKUP(H618,#REF!,MATCH("strMailTitleID",#REF!,0),FALSE),#REF!,2,FALSE)),"ERROR")</f>
        <v>0</v>
      </c>
      <c r="J618" s="176">
        <v>0</v>
      </c>
      <c r="K618" s="129">
        <f>IFERROR(IF(J618=0,0,VLOOKUP(VLOOKUP(J618,#REF!,MATCH("strMailTitleID",#REF!,0),FALSE),#REF!,2,FALSE)),"ERROR")</f>
        <v>0</v>
      </c>
      <c r="L618" s="49">
        <f ca="1">IFERROR(VLOOKUP($B618,INDIRECT(VLOOKUP($E618,보상!$S:$AA,2,FALSE)),MATCH(L$6,INDIRECT(VLOOKUP($E618,보상!$S:$AA,3,FALSE)),0),FALSE),"ERROR")</f>
        <v>300</v>
      </c>
      <c r="M618" s="49">
        <v>0</v>
      </c>
      <c r="N618" s="49">
        <v>0</v>
      </c>
      <c r="O618" s="49">
        <v>0</v>
      </c>
      <c r="P618" s="49" t="str">
        <f ca="1">IFERROR(VLOOKUP($B618,INDIRECT(VLOOKUP($E618,보상!$S:$AA,2,FALSE)),MATCH(P$6,INDIRECT(VLOOKUP($E618,보상!$S:$AA,3,FALSE)),0),FALSE),"ERROR")</f>
        <v>Gold</v>
      </c>
      <c r="Q618" s="49">
        <f ca="1">IFERROR(VLOOKUP($B618,INDIRECT(VLOOKUP($E618,보상!$S:$AA,2,FALSE)),MATCH(Q$6,INDIRECT(VLOOKUP($E618,보상!$S:$AA,3,FALSE)),0),FALSE),"ERROR")</f>
        <v>3000</v>
      </c>
      <c r="R618" s="49" t="b">
        <v>0</v>
      </c>
      <c r="S618" s="50" t="b">
        <v>0</v>
      </c>
      <c r="T618" s="50">
        <f ca="1">IFERROR(VLOOKUP($B618,INDIRECT(VLOOKUP($E618,보상!$S:$AA,2,FALSE)),MATCH(T$6,INDIRECT(VLOOKUP($E618,보상!$S:$AA,3,FALSE)),0),FALSE),"ERROR")</f>
        <v>242001</v>
      </c>
      <c r="U618" s="134" t="str">
        <f ca="1">IFERROR(IF(T618=0,0,VLOOKUP(SUBSTITUTE(VLOOKUP(T618,#REF!,MATCH("strItemName",#REF!,0),FALSE),"SUI_",""),#REF!,2,FALSE)),"ERROR")</f>
        <v>ERROR</v>
      </c>
      <c r="V618" s="177">
        <f t="shared" ca="1" si="27"/>
        <v>242001</v>
      </c>
      <c r="W618" s="134" t="str">
        <f ca="1">IFERROR(IF(V618=0,0,VLOOKUP(SUBSTITUTE(VLOOKUP(V618,#REF!,MATCH("strItemName",#REF!,0),FALSE),"SUI_",""),#REF!,2,FALSE)),"ERROR")</f>
        <v>ERROR</v>
      </c>
      <c r="X618" s="177">
        <f t="shared" ca="1" si="27"/>
        <v>242001</v>
      </c>
      <c r="Y618" s="134" t="str">
        <f ca="1">IFERROR(IF(X618=0,0,VLOOKUP(SUBSTITUTE(VLOOKUP(X618,#REF!,MATCH("strItemName",#REF!,0),FALSE),"SUI_",""),#REF!,2,FALSE)),"ERROR")</f>
        <v>ERROR</v>
      </c>
      <c r="Z618" s="177">
        <f t="shared" ca="1" si="27"/>
        <v>242001</v>
      </c>
      <c r="AA618" s="134" t="str">
        <f ca="1">IFERROR(IF(Z618=0,0,VLOOKUP(SUBSTITUTE(VLOOKUP(Z618,#REF!,MATCH("strItemName",#REF!,0),FALSE),"SUI_",""),#REF!,2,FALSE)),"ERROR")</f>
        <v>ERROR</v>
      </c>
      <c r="AB618" s="177">
        <f t="shared" ca="1" si="27"/>
        <v>242001</v>
      </c>
      <c r="AC618" s="134" t="str">
        <f ca="1">IFERROR(IF(AB618=0,0,VLOOKUP(SUBSTITUTE(VLOOKUP(AB618,#REF!,MATCH("strItemName",#REF!,0),FALSE),"SUI_",""),#REF!,2,FALSE)),"ERROR")</f>
        <v>ERROR</v>
      </c>
      <c r="AD618" s="88">
        <v>0</v>
      </c>
      <c r="AE618" s="134">
        <v>0</v>
      </c>
      <c r="AF618" s="49">
        <f ca="1">IFERROR(VLOOKUP($B618,INDIRECT(VLOOKUP($E618,보상!$S:$AA,2,FALSE)),MATCH(AF$6,INDIRECT(VLOOKUP($E618,보상!$S:$AA,3,FALSE)),0),FALSE),"ERROR")</f>
        <v>5</v>
      </c>
      <c r="AG618" s="22">
        <v>0</v>
      </c>
      <c r="AH618" s="22">
        <v>0</v>
      </c>
      <c r="AI618" s="22">
        <v>0</v>
      </c>
      <c r="AJ618" s="22" t="b">
        <v>0</v>
      </c>
      <c r="AK618" s="22">
        <v>0</v>
      </c>
      <c r="AL618" s="22">
        <v>0</v>
      </c>
    </row>
    <row r="619" spans="1:38" ht="16.5" customHeight="1" x14ac:dyDescent="0.3">
      <c r="A619" s="21">
        <f>COUNTIF(FtbReward_Quest!$B:$B,$B619)+COUNTIF(FtbReward_Mode!$B:$B,$B619)+COUNTIF(FtbReward_Content!$B:$B,$B619)-1</f>
        <v>0</v>
      </c>
      <c r="B619" s="49">
        <f t="shared" si="28"/>
        <v>42033031</v>
      </c>
      <c r="C619" s="120">
        <v>4203303</v>
      </c>
      <c r="D619" s="49" t="s">
        <v>1888</v>
      </c>
      <c r="E619" s="49" t="s">
        <v>1935</v>
      </c>
      <c r="F619" s="120">
        <f>COUNTIF($C$8:$C619,$C619)</f>
        <v>1</v>
      </c>
      <c r="G619" s="49" t="b">
        <v>0</v>
      </c>
      <c r="H619" s="49">
        <v>0</v>
      </c>
      <c r="I619" s="129">
        <f>IFERROR(IF(H619=0,0,VLOOKUP(VLOOKUP(H619,#REF!,MATCH("strMailTitleID",#REF!,0),FALSE),#REF!,2,FALSE)),"ERROR")</f>
        <v>0</v>
      </c>
      <c r="J619" s="176">
        <v>0</v>
      </c>
      <c r="K619" s="129">
        <f>IFERROR(IF(J619=0,0,VLOOKUP(VLOOKUP(J619,#REF!,MATCH("strMailTitleID",#REF!,0),FALSE),#REF!,2,FALSE)),"ERROR")</f>
        <v>0</v>
      </c>
      <c r="L619" s="49">
        <f ca="1">IFERROR(VLOOKUP($B619,INDIRECT(VLOOKUP($E619,보상!$S:$AA,2,FALSE)),MATCH(L$6,INDIRECT(VLOOKUP($E619,보상!$S:$AA,3,FALSE)),0),FALSE),"ERROR")</f>
        <v>450</v>
      </c>
      <c r="M619" s="49">
        <v>0</v>
      </c>
      <c r="N619" s="49">
        <v>0</v>
      </c>
      <c r="O619" s="49">
        <v>0</v>
      </c>
      <c r="P619" s="49" t="str">
        <f ca="1">IFERROR(VLOOKUP($B619,INDIRECT(VLOOKUP($E619,보상!$S:$AA,2,FALSE)),MATCH(P$6,INDIRECT(VLOOKUP($E619,보상!$S:$AA,3,FALSE)),0),FALSE),"ERROR")</f>
        <v>Gold</v>
      </c>
      <c r="Q619" s="49">
        <f ca="1">IFERROR(VLOOKUP($B619,INDIRECT(VLOOKUP($E619,보상!$S:$AA,2,FALSE)),MATCH(Q$6,INDIRECT(VLOOKUP($E619,보상!$S:$AA,3,FALSE)),0),FALSE),"ERROR")</f>
        <v>4500</v>
      </c>
      <c r="R619" s="49" t="b">
        <v>0</v>
      </c>
      <c r="S619" s="50" t="b">
        <v>0</v>
      </c>
      <c r="T619" s="50">
        <f ca="1">IFERROR(VLOOKUP($B619,INDIRECT(VLOOKUP($E619,보상!$S:$AA,2,FALSE)),MATCH(T$6,INDIRECT(VLOOKUP($E619,보상!$S:$AA,3,FALSE)),0),FALSE),"ERROR")</f>
        <v>242001</v>
      </c>
      <c r="U619" s="134" t="str">
        <f ca="1">IFERROR(IF(T619=0,0,VLOOKUP(SUBSTITUTE(VLOOKUP(T619,#REF!,MATCH("strItemName",#REF!,0),FALSE),"SUI_",""),#REF!,2,FALSE)),"ERROR")</f>
        <v>ERROR</v>
      </c>
      <c r="V619" s="177">
        <f t="shared" ca="1" si="27"/>
        <v>242001</v>
      </c>
      <c r="W619" s="134" t="str">
        <f ca="1">IFERROR(IF(V619=0,0,VLOOKUP(SUBSTITUTE(VLOOKUP(V619,#REF!,MATCH("strItemName",#REF!,0),FALSE),"SUI_",""),#REF!,2,FALSE)),"ERROR")</f>
        <v>ERROR</v>
      </c>
      <c r="X619" s="177">
        <f t="shared" ca="1" si="27"/>
        <v>242001</v>
      </c>
      <c r="Y619" s="134" t="str">
        <f ca="1">IFERROR(IF(X619=0,0,VLOOKUP(SUBSTITUTE(VLOOKUP(X619,#REF!,MATCH("strItemName",#REF!,0),FALSE),"SUI_",""),#REF!,2,FALSE)),"ERROR")</f>
        <v>ERROR</v>
      </c>
      <c r="Z619" s="177">
        <f t="shared" ca="1" si="27"/>
        <v>242001</v>
      </c>
      <c r="AA619" s="134" t="str">
        <f ca="1">IFERROR(IF(Z619=0,0,VLOOKUP(SUBSTITUTE(VLOOKUP(Z619,#REF!,MATCH("strItemName",#REF!,0),FALSE),"SUI_",""),#REF!,2,FALSE)),"ERROR")</f>
        <v>ERROR</v>
      </c>
      <c r="AB619" s="177">
        <f t="shared" ca="1" si="27"/>
        <v>242001</v>
      </c>
      <c r="AC619" s="134" t="str">
        <f ca="1">IFERROR(IF(AB619=0,0,VLOOKUP(SUBSTITUTE(VLOOKUP(AB619,#REF!,MATCH("strItemName",#REF!,0),FALSE),"SUI_",""),#REF!,2,FALSE)),"ERROR")</f>
        <v>ERROR</v>
      </c>
      <c r="AD619" s="88">
        <v>0</v>
      </c>
      <c r="AE619" s="134">
        <v>0</v>
      </c>
      <c r="AF619" s="49">
        <f ca="1">IFERROR(VLOOKUP($B619,INDIRECT(VLOOKUP($E619,보상!$S:$AA,2,FALSE)),MATCH(AF$6,INDIRECT(VLOOKUP($E619,보상!$S:$AA,3,FALSE)),0),FALSE),"ERROR")</f>
        <v>5</v>
      </c>
      <c r="AG619" s="22">
        <v>0</v>
      </c>
      <c r="AH619" s="22">
        <v>0</v>
      </c>
      <c r="AI619" s="22">
        <v>0</v>
      </c>
      <c r="AJ619" s="22" t="b">
        <v>0</v>
      </c>
      <c r="AK619" s="22">
        <v>0</v>
      </c>
      <c r="AL619" s="22">
        <v>0</v>
      </c>
    </row>
    <row r="620" spans="1:38" ht="16.5" customHeight="1" x14ac:dyDescent="0.3">
      <c r="A620" s="21">
        <f>COUNTIF(FtbReward_Quest!$B:$B,$B620)+COUNTIF(FtbReward_Mode!$B:$B,$B620)+COUNTIF(FtbReward_Content!$B:$B,$B620)-1</f>
        <v>0</v>
      </c>
      <c r="B620" s="49">
        <f t="shared" si="28"/>
        <v>42033041</v>
      </c>
      <c r="C620" s="120">
        <v>4203304</v>
      </c>
      <c r="D620" s="49" t="s">
        <v>1888</v>
      </c>
      <c r="E620" s="49" t="s">
        <v>1935</v>
      </c>
      <c r="F620" s="120">
        <f>COUNTIF($C$8:$C620,$C620)</f>
        <v>1</v>
      </c>
      <c r="G620" s="49" t="b">
        <v>0</v>
      </c>
      <c r="H620" s="49">
        <v>0</v>
      </c>
      <c r="I620" s="129">
        <f>IFERROR(IF(H620=0,0,VLOOKUP(VLOOKUP(H620,#REF!,MATCH("strMailTitleID",#REF!,0),FALSE),#REF!,2,FALSE)),"ERROR")</f>
        <v>0</v>
      </c>
      <c r="J620" s="176">
        <v>0</v>
      </c>
      <c r="K620" s="129">
        <f>IFERROR(IF(J620=0,0,VLOOKUP(VLOOKUP(J620,#REF!,MATCH("strMailTitleID",#REF!,0),FALSE),#REF!,2,FALSE)),"ERROR")</f>
        <v>0</v>
      </c>
      <c r="L620" s="49">
        <f ca="1">IFERROR(VLOOKUP($B620,INDIRECT(VLOOKUP($E620,보상!$S:$AA,2,FALSE)),MATCH(L$6,INDIRECT(VLOOKUP($E620,보상!$S:$AA,3,FALSE)),0),FALSE),"ERROR")</f>
        <v>600</v>
      </c>
      <c r="M620" s="49">
        <v>0</v>
      </c>
      <c r="N620" s="49">
        <v>0</v>
      </c>
      <c r="O620" s="49">
        <v>0</v>
      </c>
      <c r="P620" s="49" t="str">
        <f ca="1">IFERROR(VLOOKUP($B620,INDIRECT(VLOOKUP($E620,보상!$S:$AA,2,FALSE)),MATCH(P$6,INDIRECT(VLOOKUP($E620,보상!$S:$AA,3,FALSE)),0),FALSE),"ERROR")</f>
        <v>Gold</v>
      </c>
      <c r="Q620" s="49">
        <f ca="1">IFERROR(VLOOKUP($B620,INDIRECT(VLOOKUP($E620,보상!$S:$AA,2,FALSE)),MATCH(Q$6,INDIRECT(VLOOKUP($E620,보상!$S:$AA,3,FALSE)),0),FALSE),"ERROR")</f>
        <v>6000</v>
      </c>
      <c r="R620" s="49" t="b">
        <v>0</v>
      </c>
      <c r="S620" s="50" t="b">
        <v>0</v>
      </c>
      <c r="T620" s="50">
        <f ca="1">IFERROR(VLOOKUP($B620,INDIRECT(VLOOKUP($E620,보상!$S:$AA,2,FALSE)),MATCH(T$6,INDIRECT(VLOOKUP($E620,보상!$S:$AA,3,FALSE)),0),FALSE),"ERROR")</f>
        <v>242001</v>
      </c>
      <c r="U620" s="134" t="str">
        <f ca="1">IFERROR(IF(T620=0,0,VLOOKUP(SUBSTITUTE(VLOOKUP(T620,#REF!,MATCH("strItemName",#REF!,0),FALSE),"SUI_",""),#REF!,2,FALSE)),"ERROR")</f>
        <v>ERROR</v>
      </c>
      <c r="V620" s="177">
        <f t="shared" ca="1" si="27"/>
        <v>242001</v>
      </c>
      <c r="W620" s="134" t="str">
        <f ca="1">IFERROR(IF(V620=0,0,VLOOKUP(SUBSTITUTE(VLOOKUP(V620,#REF!,MATCH("strItemName",#REF!,0),FALSE),"SUI_",""),#REF!,2,FALSE)),"ERROR")</f>
        <v>ERROR</v>
      </c>
      <c r="X620" s="177">
        <f t="shared" ca="1" si="27"/>
        <v>242001</v>
      </c>
      <c r="Y620" s="134" t="str">
        <f ca="1">IFERROR(IF(X620=0,0,VLOOKUP(SUBSTITUTE(VLOOKUP(X620,#REF!,MATCH("strItemName",#REF!,0),FALSE),"SUI_",""),#REF!,2,FALSE)),"ERROR")</f>
        <v>ERROR</v>
      </c>
      <c r="Z620" s="177">
        <f t="shared" ca="1" si="27"/>
        <v>242001</v>
      </c>
      <c r="AA620" s="134" t="str">
        <f ca="1">IFERROR(IF(Z620=0,0,VLOOKUP(SUBSTITUTE(VLOOKUP(Z620,#REF!,MATCH("strItemName",#REF!,0),FALSE),"SUI_",""),#REF!,2,FALSE)),"ERROR")</f>
        <v>ERROR</v>
      </c>
      <c r="AB620" s="177">
        <f t="shared" ca="1" si="27"/>
        <v>242001</v>
      </c>
      <c r="AC620" s="134" t="str">
        <f ca="1">IFERROR(IF(AB620=0,0,VLOOKUP(SUBSTITUTE(VLOOKUP(AB620,#REF!,MATCH("strItemName",#REF!,0),FALSE),"SUI_",""),#REF!,2,FALSE)),"ERROR")</f>
        <v>ERROR</v>
      </c>
      <c r="AD620" s="88">
        <v>0</v>
      </c>
      <c r="AE620" s="134">
        <v>0</v>
      </c>
      <c r="AF620" s="49">
        <f ca="1">IFERROR(VLOOKUP($B620,INDIRECT(VLOOKUP($E620,보상!$S:$AA,2,FALSE)),MATCH(AF$6,INDIRECT(VLOOKUP($E620,보상!$S:$AA,3,FALSE)),0),FALSE),"ERROR")</f>
        <v>5</v>
      </c>
      <c r="AG620" s="22">
        <v>0</v>
      </c>
      <c r="AH620" s="22">
        <v>0</v>
      </c>
      <c r="AI620" s="22">
        <v>0</v>
      </c>
      <c r="AJ620" s="22" t="b">
        <v>0</v>
      </c>
      <c r="AK620" s="22">
        <v>0</v>
      </c>
      <c r="AL620" s="22">
        <v>0</v>
      </c>
    </row>
    <row r="621" spans="1:38" ht="16.5" customHeight="1" x14ac:dyDescent="0.3">
      <c r="A621" s="21">
        <f>COUNTIF(FtbReward_Quest!$B:$B,$B621)+COUNTIF(FtbReward_Mode!$B:$B,$B621)+COUNTIF(FtbReward_Content!$B:$B,$B621)-1</f>
        <v>0</v>
      </c>
      <c r="B621" s="49">
        <f t="shared" si="28"/>
        <v>42033051</v>
      </c>
      <c r="C621" s="120">
        <v>4203305</v>
      </c>
      <c r="D621" s="49" t="s">
        <v>1889</v>
      </c>
      <c r="E621" s="49" t="s">
        <v>1935</v>
      </c>
      <c r="F621" s="120">
        <f>COUNTIF($C$8:$C621,$C621)</f>
        <v>1</v>
      </c>
      <c r="G621" s="49" t="b">
        <v>0</v>
      </c>
      <c r="H621" s="49">
        <v>0</v>
      </c>
      <c r="I621" s="129">
        <f>IFERROR(IF(H621=0,0,VLOOKUP(VLOOKUP(H621,#REF!,MATCH("strMailTitleID",#REF!,0),FALSE),#REF!,2,FALSE)),"ERROR")</f>
        <v>0</v>
      </c>
      <c r="J621" s="176">
        <v>0</v>
      </c>
      <c r="K621" s="129">
        <f>IFERROR(IF(J621=0,0,VLOOKUP(VLOOKUP(J621,#REF!,MATCH("strMailTitleID",#REF!,0),FALSE),#REF!,2,FALSE)),"ERROR")</f>
        <v>0</v>
      </c>
      <c r="L621" s="49">
        <f ca="1">IFERROR(VLOOKUP($B621,INDIRECT(VLOOKUP($E621,보상!$S:$AA,2,FALSE)),MATCH(L$6,INDIRECT(VLOOKUP($E621,보상!$S:$AA,3,FALSE)),0),FALSE),"ERROR")</f>
        <v>750</v>
      </c>
      <c r="M621" s="49">
        <v>0</v>
      </c>
      <c r="N621" s="49">
        <v>0</v>
      </c>
      <c r="O621" s="49">
        <v>0</v>
      </c>
      <c r="P621" s="49" t="str">
        <f ca="1">IFERROR(VLOOKUP($B621,INDIRECT(VLOOKUP($E621,보상!$S:$AA,2,FALSE)),MATCH(P$6,INDIRECT(VLOOKUP($E621,보상!$S:$AA,3,FALSE)),0),FALSE),"ERROR")</f>
        <v>Gold</v>
      </c>
      <c r="Q621" s="49">
        <f ca="1">IFERROR(VLOOKUP($B621,INDIRECT(VLOOKUP($E621,보상!$S:$AA,2,FALSE)),MATCH(Q$6,INDIRECT(VLOOKUP($E621,보상!$S:$AA,3,FALSE)),0),FALSE),"ERROR")</f>
        <v>7500</v>
      </c>
      <c r="R621" s="49" t="b">
        <v>0</v>
      </c>
      <c r="S621" s="50" t="b">
        <v>0</v>
      </c>
      <c r="T621" s="50">
        <f ca="1">IFERROR(VLOOKUP($B621,INDIRECT(VLOOKUP($E621,보상!$S:$AA,2,FALSE)),MATCH(T$6,INDIRECT(VLOOKUP($E621,보상!$S:$AA,3,FALSE)),0),FALSE),"ERROR")</f>
        <v>242001</v>
      </c>
      <c r="U621" s="134" t="str">
        <f ca="1">IFERROR(IF(T621=0,0,VLOOKUP(SUBSTITUTE(VLOOKUP(T621,#REF!,MATCH("strItemName",#REF!,0),FALSE),"SUI_",""),#REF!,2,FALSE)),"ERROR")</f>
        <v>ERROR</v>
      </c>
      <c r="V621" s="177">
        <f t="shared" ca="1" si="27"/>
        <v>242001</v>
      </c>
      <c r="W621" s="134" t="str">
        <f ca="1">IFERROR(IF(V621=0,0,VLOOKUP(SUBSTITUTE(VLOOKUP(V621,#REF!,MATCH("strItemName",#REF!,0),FALSE),"SUI_",""),#REF!,2,FALSE)),"ERROR")</f>
        <v>ERROR</v>
      </c>
      <c r="X621" s="177">
        <f t="shared" ca="1" si="27"/>
        <v>242001</v>
      </c>
      <c r="Y621" s="134" t="str">
        <f ca="1">IFERROR(IF(X621=0,0,VLOOKUP(SUBSTITUTE(VLOOKUP(X621,#REF!,MATCH("strItemName",#REF!,0),FALSE),"SUI_",""),#REF!,2,FALSE)),"ERROR")</f>
        <v>ERROR</v>
      </c>
      <c r="Z621" s="177">
        <f t="shared" ca="1" si="27"/>
        <v>242001</v>
      </c>
      <c r="AA621" s="134" t="str">
        <f ca="1">IFERROR(IF(Z621=0,0,VLOOKUP(SUBSTITUTE(VLOOKUP(Z621,#REF!,MATCH("strItemName",#REF!,0),FALSE),"SUI_",""),#REF!,2,FALSE)),"ERROR")</f>
        <v>ERROR</v>
      </c>
      <c r="AB621" s="177">
        <f t="shared" ca="1" si="27"/>
        <v>242001</v>
      </c>
      <c r="AC621" s="134" t="str">
        <f ca="1">IFERROR(IF(AB621=0,0,VLOOKUP(SUBSTITUTE(VLOOKUP(AB621,#REF!,MATCH("strItemName",#REF!,0),FALSE),"SUI_",""),#REF!,2,FALSE)),"ERROR")</f>
        <v>ERROR</v>
      </c>
      <c r="AD621" s="88">
        <v>0</v>
      </c>
      <c r="AE621" s="134">
        <v>0</v>
      </c>
      <c r="AF621" s="49">
        <f ca="1">IFERROR(VLOOKUP($B621,INDIRECT(VLOOKUP($E621,보상!$S:$AA,2,FALSE)),MATCH(AF$6,INDIRECT(VLOOKUP($E621,보상!$S:$AA,3,FALSE)),0),FALSE),"ERROR")</f>
        <v>5</v>
      </c>
      <c r="AG621" s="22">
        <v>0</v>
      </c>
      <c r="AH621" s="22">
        <v>0</v>
      </c>
      <c r="AI621" s="22">
        <v>0</v>
      </c>
      <c r="AJ621" s="22" t="b">
        <v>0</v>
      </c>
      <c r="AK621" s="22">
        <v>0</v>
      </c>
      <c r="AL621" s="22">
        <v>0</v>
      </c>
    </row>
    <row r="622" spans="1:38" ht="16.5" customHeight="1" x14ac:dyDescent="0.3">
      <c r="A622" s="21">
        <f>COUNTIF(FtbReward_Quest!$B:$B,$B622)+COUNTIF(FtbReward_Mode!$B:$B,$B622)+COUNTIF(FtbReward_Content!$B:$B,$B622)-1</f>
        <v>0</v>
      </c>
      <c r="B622" s="49">
        <f t="shared" si="28"/>
        <v>42034011</v>
      </c>
      <c r="C622" s="120">
        <v>4203401</v>
      </c>
      <c r="D622" s="49" t="s">
        <v>1889</v>
      </c>
      <c r="E622" s="49" t="s">
        <v>1935</v>
      </c>
      <c r="F622" s="120">
        <f>COUNTIF($C$8:$C622,$C622)</f>
        <v>1</v>
      </c>
      <c r="G622" s="49" t="b">
        <v>0</v>
      </c>
      <c r="H622" s="49">
        <v>0</v>
      </c>
      <c r="I622" s="129">
        <f>IFERROR(IF(H622=0,0,VLOOKUP(VLOOKUP(H622,#REF!,MATCH("strMailTitleID",#REF!,0),FALSE),#REF!,2,FALSE)),"ERROR")</f>
        <v>0</v>
      </c>
      <c r="J622" s="176">
        <v>0</v>
      </c>
      <c r="K622" s="129">
        <f>IFERROR(IF(J622=0,0,VLOOKUP(VLOOKUP(J622,#REF!,MATCH("strMailTitleID",#REF!,0),FALSE),#REF!,2,FALSE)),"ERROR")</f>
        <v>0</v>
      </c>
      <c r="L622" s="49">
        <f ca="1">IFERROR(VLOOKUP($B622,INDIRECT(VLOOKUP($E622,보상!$S:$AA,2,FALSE)),MATCH(L$6,INDIRECT(VLOOKUP($E622,보상!$S:$AA,3,FALSE)),0),FALSE),"ERROR")</f>
        <v>150</v>
      </c>
      <c r="M622" s="49">
        <v>0</v>
      </c>
      <c r="N622" s="49">
        <v>0</v>
      </c>
      <c r="O622" s="49">
        <v>0</v>
      </c>
      <c r="P622" s="49" t="str">
        <f ca="1">IFERROR(VLOOKUP($B622,INDIRECT(VLOOKUP($E622,보상!$S:$AA,2,FALSE)),MATCH(P$6,INDIRECT(VLOOKUP($E622,보상!$S:$AA,3,FALSE)),0),FALSE),"ERROR")</f>
        <v>Gold</v>
      </c>
      <c r="Q622" s="49">
        <f ca="1">IFERROR(VLOOKUP($B622,INDIRECT(VLOOKUP($E622,보상!$S:$AA,2,FALSE)),MATCH(Q$6,INDIRECT(VLOOKUP($E622,보상!$S:$AA,3,FALSE)),0),FALSE),"ERROR")</f>
        <v>1500</v>
      </c>
      <c r="R622" s="49" t="b">
        <v>0</v>
      </c>
      <c r="S622" s="50" t="b">
        <v>0</v>
      </c>
      <c r="T622" s="50">
        <f ca="1">IFERROR(VLOOKUP($B622,INDIRECT(VLOOKUP($E622,보상!$S:$AA,2,FALSE)),MATCH(T$6,INDIRECT(VLOOKUP($E622,보상!$S:$AA,3,FALSE)),0),FALSE),"ERROR")</f>
        <v>1082001</v>
      </c>
      <c r="U622" s="134" t="str">
        <f ca="1">IFERROR(IF(T622=0,0,VLOOKUP(SUBSTITUTE(VLOOKUP(T622,#REF!,MATCH("strItemName",#REF!,0),FALSE),"SUI_",""),#REF!,2,FALSE)),"ERROR")</f>
        <v>ERROR</v>
      </c>
      <c r="V622" s="177">
        <f t="shared" ca="1" si="27"/>
        <v>1082001</v>
      </c>
      <c r="W622" s="134" t="str">
        <f ca="1">IFERROR(IF(V622=0,0,VLOOKUP(SUBSTITUTE(VLOOKUP(V622,#REF!,MATCH("strItemName",#REF!,0),FALSE),"SUI_",""),#REF!,2,FALSE)),"ERROR")</f>
        <v>ERROR</v>
      </c>
      <c r="X622" s="177">
        <f t="shared" ca="1" si="27"/>
        <v>1082001</v>
      </c>
      <c r="Y622" s="134" t="str">
        <f ca="1">IFERROR(IF(X622=0,0,VLOOKUP(SUBSTITUTE(VLOOKUP(X622,#REF!,MATCH("strItemName",#REF!,0),FALSE),"SUI_",""),#REF!,2,FALSE)),"ERROR")</f>
        <v>ERROR</v>
      </c>
      <c r="Z622" s="177">
        <f t="shared" ca="1" si="27"/>
        <v>1082001</v>
      </c>
      <c r="AA622" s="134" t="str">
        <f ca="1">IFERROR(IF(Z622=0,0,VLOOKUP(SUBSTITUTE(VLOOKUP(Z622,#REF!,MATCH("strItemName",#REF!,0),FALSE),"SUI_",""),#REF!,2,FALSE)),"ERROR")</f>
        <v>ERROR</v>
      </c>
      <c r="AB622" s="177">
        <f t="shared" ca="1" si="27"/>
        <v>1082001</v>
      </c>
      <c r="AC622" s="134" t="str">
        <f ca="1">IFERROR(IF(AB622=0,0,VLOOKUP(SUBSTITUTE(VLOOKUP(AB622,#REF!,MATCH("strItemName",#REF!,0),FALSE),"SUI_",""),#REF!,2,FALSE)),"ERROR")</f>
        <v>ERROR</v>
      </c>
      <c r="AD622" s="88">
        <v>0</v>
      </c>
      <c r="AE622" s="134">
        <v>0</v>
      </c>
      <c r="AF622" s="49">
        <f ca="1">IFERROR(VLOOKUP($B622,INDIRECT(VLOOKUP($E622,보상!$S:$AA,2,FALSE)),MATCH(AF$6,INDIRECT(VLOOKUP($E622,보상!$S:$AA,3,FALSE)),0),FALSE),"ERROR")</f>
        <v>5</v>
      </c>
      <c r="AG622" s="22">
        <v>0</v>
      </c>
      <c r="AH622" s="22">
        <v>0</v>
      </c>
      <c r="AI622" s="22">
        <v>0</v>
      </c>
      <c r="AJ622" s="22" t="b">
        <v>0</v>
      </c>
      <c r="AK622" s="22">
        <v>0</v>
      </c>
      <c r="AL622" s="22">
        <v>0</v>
      </c>
    </row>
    <row r="623" spans="1:38" ht="16.5" customHeight="1" x14ac:dyDescent="0.3">
      <c r="A623" s="21">
        <f>COUNTIF(FtbReward_Quest!$B:$B,$B623)+COUNTIF(FtbReward_Mode!$B:$B,$B623)+COUNTIF(FtbReward_Content!$B:$B,$B623)-1</f>
        <v>0</v>
      </c>
      <c r="B623" s="49">
        <f t="shared" si="28"/>
        <v>42034021</v>
      </c>
      <c r="C623" s="120">
        <v>4203402</v>
      </c>
      <c r="D623" s="49" t="s">
        <v>1889</v>
      </c>
      <c r="E623" s="49" t="s">
        <v>1935</v>
      </c>
      <c r="F623" s="120">
        <f>COUNTIF($C$8:$C623,$C623)</f>
        <v>1</v>
      </c>
      <c r="G623" s="49" t="b">
        <v>0</v>
      </c>
      <c r="H623" s="49">
        <v>0</v>
      </c>
      <c r="I623" s="129">
        <f>IFERROR(IF(H623=0,0,VLOOKUP(VLOOKUP(H623,#REF!,MATCH("strMailTitleID",#REF!,0),FALSE),#REF!,2,FALSE)),"ERROR")</f>
        <v>0</v>
      </c>
      <c r="J623" s="176">
        <v>0</v>
      </c>
      <c r="K623" s="129">
        <f>IFERROR(IF(J623=0,0,VLOOKUP(VLOOKUP(J623,#REF!,MATCH("strMailTitleID",#REF!,0),FALSE),#REF!,2,FALSE)),"ERROR")</f>
        <v>0</v>
      </c>
      <c r="L623" s="49">
        <f ca="1">IFERROR(VLOOKUP($B623,INDIRECT(VLOOKUP($E623,보상!$S:$AA,2,FALSE)),MATCH(L$6,INDIRECT(VLOOKUP($E623,보상!$S:$AA,3,FALSE)),0),FALSE),"ERROR")</f>
        <v>300</v>
      </c>
      <c r="M623" s="49">
        <v>0</v>
      </c>
      <c r="N623" s="49">
        <v>0</v>
      </c>
      <c r="O623" s="49">
        <v>0</v>
      </c>
      <c r="P623" s="49" t="str">
        <f ca="1">IFERROR(VLOOKUP($B623,INDIRECT(VLOOKUP($E623,보상!$S:$AA,2,FALSE)),MATCH(P$6,INDIRECT(VLOOKUP($E623,보상!$S:$AA,3,FALSE)),0),FALSE),"ERROR")</f>
        <v>Gold</v>
      </c>
      <c r="Q623" s="49">
        <f ca="1">IFERROR(VLOOKUP($B623,INDIRECT(VLOOKUP($E623,보상!$S:$AA,2,FALSE)),MATCH(Q$6,INDIRECT(VLOOKUP($E623,보상!$S:$AA,3,FALSE)),0),FALSE),"ERROR")</f>
        <v>3000</v>
      </c>
      <c r="R623" s="49" t="b">
        <v>0</v>
      </c>
      <c r="S623" s="50" t="b">
        <v>0</v>
      </c>
      <c r="T623" s="50">
        <f ca="1">IFERROR(VLOOKUP($B623,INDIRECT(VLOOKUP($E623,보상!$S:$AA,2,FALSE)),MATCH(T$6,INDIRECT(VLOOKUP($E623,보상!$S:$AA,3,FALSE)),0),FALSE),"ERROR")</f>
        <v>1082001</v>
      </c>
      <c r="U623" s="134" t="str">
        <f ca="1">IFERROR(IF(T623=0,0,VLOOKUP(SUBSTITUTE(VLOOKUP(T623,#REF!,MATCH("strItemName",#REF!,0),FALSE),"SUI_",""),#REF!,2,FALSE)),"ERROR")</f>
        <v>ERROR</v>
      </c>
      <c r="V623" s="177">
        <f t="shared" ca="1" si="27"/>
        <v>1082001</v>
      </c>
      <c r="W623" s="134" t="str">
        <f ca="1">IFERROR(IF(V623=0,0,VLOOKUP(SUBSTITUTE(VLOOKUP(V623,#REF!,MATCH("strItemName",#REF!,0),FALSE),"SUI_",""),#REF!,2,FALSE)),"ERROR")</f>
        <v>ERROR</v>
      </c>
      <c r="X623" s="177">
        <f t="shared" ca="1" si="27"/>
        <v>1082001</v>
      </c>
      <c r="Y623" s="134" t="str">
        <f ca="1">IFERROR(IF(X623=0,0,VLOOKUP(SUBSTITUTE(VLOOKUP(X623,#REF!,MATCH("strItemName",#REF!,0),FALSE),"SUI_",""),#REF!,2,FALSE)),"ERROR")</f>
        <v>ERROR</v>
      </c>
      <c r="Z623" s="177">
        <f t="shared" ca="1" si="27"/>
        <v>1082001</v>
      </c>
      <c r="AA623" s="134" t="str">
        <f ca="1">IFERROR(IF(Z623=0,0,VLOOKUP(SUBSTITUTE(VLOOKUP(Z623,#REF!,MATCH("strItemName",#REF!,0),FALSE),"SUI_",""),#REF!,2,FALSE)),"ERROR")</f>
        <v>ERROR</v>
      </c>
      <c r="AB623" s="177">
        <f t="shared" ca="1" si="27"/>
        <v>1082001</v>
      </c>
      <c r="AC623" s="134" t="str">
        <f ca="1">IFERROR(IF(AB623=0,0,VLOOKUP(SUBSTITUTE(VLOOKUP(AB623,#REF!,MATCH("strItemName",#REF!,0),FALSE),"SUI_",""),#REF!,2,FALSE)),"ERROR")</f>
        <v>ERROR</v>
      </c>
      <c r="AD623" s="88">
        <v>0</v>
      </c>
      <c r="AE623" s="134">
        <v>0</v>
      </c>
      <c r="AF623" s="49">
        <f ca="1">IFERROR(VLOOKUP($B623,INDIRECT(VLOOKUP($E623,보상!$S:$AA,2,FALSE)),MATCH(AF$6,INDIRECT(VLOOKUP($E623,보상!$S:$AA,3,FALSE)),0),FALSE),"ERROR")</f>
        <v>5</v>
      </c>
      <c r="AG623" s="22">
        <v>0</v>
      </c>
      <c r="AH623" s="22">
        <v>0</v>
      </c>
      <c r="AI623" s="22">
        <v>0</v>
      </c>
      <c r="AJ623" s="22" t="b">
        <v>0</v>
      </c>
      <c r="AK623" s="22">
        <v>0</v>
      </c>
      <c r="AL623" s="22">
        <v>0</v>
      </c>
    </row>
    <row r="624" spans="1:38" ht="16.5" customHeight="1" x14ac:dyDescent="0.3">
      <c r="A624" s="21">
        <f>COUNTIF(FtbReward_Quest!$B:$B,$B624)+COUNTIF(FtbReward_Mode!$B:$B,$B624)+COUNTIF(FtbReward_Content!$B:$B,$B624)-1</f>
        <v>0</v>
      </c>
      <c r="B624" s="49">
        <f t="shared" si="28"/>
        <v>42034031</v>
      </c>
      <c r="C624" s="120">
        <v>4203403</v>
      </c>
      <c r="D624" s="49" t="s">
        <v>1889</v>
      </c>
      <c r="E624" s="49" t="s">
        <v>1935</v>
      </c>
      <c r="F624" s="120">
        <f>COUNTIF($C$8:$C624,$C624)</f>
        <v>1</v>
      </c>
      <c r="G624" s="49" t="b">
        <v>0</v>
      </c>
      <c r="H624" s="49">
        <v>0</v>
      </c>
      <c r="I624" s="129">
        <f>IFERROR(IF(H624=0,0,VLOOKUP(VLOOKUP(H624,#REF!,MATCH("strMailTitleID",#REF!,0),FALSE),#REF!,2,FALSE)),"ERROR")</f>
        <v>0</v>
      </c>
      <c r="J624" s="176">
        <v>0</v>
      </c>
      <c r="K624" s="129">
        <f>IFERROR(IF(J624=0,0,VLOOKUP(VLOOKUP(J624,#REF!,MATCH("strMailTitleID",#REF!,0),FALSE),#REF!,2,FALSE)),"ERROR")</f>
        <v>0</v>
      </c>
      <c r="L624" s="49">
        <f ca="1">IFERROR(VLOOKUP($B624,INDIRECT(VLOOKUP($E624,보상!$S:$AA,2,FALSE)),MATCH(L$6,INDIRECT(VLOOKUP($E624,보상!$S:$AA,3,FALSE)),0),FALSE),"ERROR")</f>
        <v>450</v>
      </c>
      <c r="M624" s="49">
        <v>0</v>
      </c>
      <c r="N624" s="49">
        <v>0</v>
      </c>
      <c r="O624" s="49">
        <v>0</v>
      </c>
      <c r="P624" s="49" t="str">
        <f ca="1">IFERROR(VLOOKUP($B624,INDIRECT(VLOOKUP($E624,보상!$S:$AA,2,FALSE)),MATCH(P$6,INDIRECT(VLOOKUP($E624,보상!$S:$AA,3,FALSE)),0),FALSE),"ERROR")</f>
        <v>Gold</v>
      </c>
      <c r="Q624" s="49">
        <f ca="1">IFERROR(VLOOKUP($B624,INDIRECT(VLOOKUP($E624,보상!$S:$AA,2,FALSE)),MATCH(Q$6,INDIRECT(VLOOKUP($E624,보상!$S:$AA,3,FALSE)),0),FALSE),"ERROR")</f>
        <v>4500</v>
      </c>
      <c r="R624" s="49" t="b">
        <v>0</v>
      </c>
      <c r="S624" s="50" t="b">
        <v>0</v>
      </c>
      <c r="T624" s="50">
        <f ca="1">IFERROR(VLOOKUP($B624,INDIRECT(VLOOKUP($E624,보상!$S:$AA,2,FALSE)),MATCH(T$6,INDIRECT(VLOOKUP($E624,보상!$S:$AA,3,FALSE)),0),FALSE),"ERROR")</f>
        <v>1082001</v>
      </c>
      <c r="U624" s="134" t="str">
        <f ca="1">IFERROR(IF(T624=0,0,VLOOKUP(SUBSTITUTE(VLOOKUP(T624,#REF!,MATCH("strItemName",#REF!,0),FALSE),"SUI_",""),#REF!,2,FALSE)),"ERROR")</f>
        <v>ERROR</v>
      </c>
      <c r="V624" s="177">
        <f t="shared" ca="1" si="27"/>
        <v>1082001</v>
      </c>
      <c r="W624" s="134" t="str">
        <f ca="1">IFERROR(IF(V624=0,0,VLOOKUP(SUBSTITUTE(VLOOKUP(V624,#REF!,MATCH("strItemName",#REF!,0),FALSE),"SUI_",""),#REF!,2,FALSE)),"ERROR")</f>
        <v>ERROR</v>
      </c>
      <c r="X624" s="177">
        <f t="shared" ca="1" si="27"/>
        <v>1082001</v>
      </c>
      <c r="Y624" s="134" t="str">
        <f ca="1">IFERROR(IF(X624=0,0,VLOOKUP(SUBSTITUTE(VLOOKUP(X624,#REF!,MATCH("strItemName",#REF!,0),FALSE),"SUI_",""),#REF!,2,FALSE)),"ERROR")</f>
        <v>ERROR</v>
      </c>
      <c r="Z624" s="177">
        <f t="shared" ca="1" si="27"/>
        <v>1082001</v>
      </c>
      <c r="AA624" s="134" t="str">
        <f ca="1">IFERROR(IF(Z624=0,0,VLOOKUP(SUBSTITUTE(VLOOKUP(Z624,#REF!,MATCH("strItemName",#REF!,0),FALSE),"SUI_",""),#REF!,2,FALSE)),"ERROR")</f>
        <v>ERROR</v>
      </c>
      <c r="AB624" s="177">
        <f t="shared" ca="1" si="27"/>
        <v>1082001</v>
      </c>
      <c r="AC624" s="134" t="str">
        <f ca="1">IFERROR(IF(AB624=0,0,VLOOKUP(SUBSTITUTE(VLOOKUP(AB624,#REF!,MATCH("strItemName",#REF!,0),FALSE),"SUI_",""),#REF!,2,FALSE)),"ERROR")</f>
        <v>ERROR</v>
      </c>
      <c r="AD624" s="88">
        <v>0</v>
      </c>
      <c r="AE624" s="134">
        <v>0</v>
      </c>
      <c r="AF624" s="49">
        <f ca="1">IFERROR(VLOOKUP($B624,INDIRECT(VLOOKUP($E624,보상!$S:$AA,2,FALSE)),MATCH(AF$6,INDIRECT(VLOOKUP($E624,보상!$S:$AA,3,FALSE)),0),FALSE),"ERROR")</f>
        <v>5</v>
      </c>
      <c r="AG624" s="22">
        <v>0</v>
      </c>
      <c r="AH624" s="22">
        <v>0</v>
      </c>
      <c r="AI624" s="22">
        <v>0</v>
      </c>
      <c r="AJ624" s="22" t="b">
        <v>0</v>
      </c>
      <c r="AK624" s="22">
        <v>0</v>
      </c>
      <c r="AL624" s="22">
        <v>0</v>
      </c>
    </row>
    <row r="625" spans="1:38" ht="16.5" customHeight="1" x14ac:dyDescent="0.3">
      <c r="A625" s="21">
        <f>COUNTIF(FtbReward_Quest!$B:$B,$B625)+COUNTIF(FtbReward_Mode!$B:$B,$B625)+COUNTIF(FtbReward_Content!$B:$B,$B625)-1</f>
        <v>0</v>
      </c>
      <c r="B625" s="49">
        <f t="shared" si="28"/>
        <v>42034041</v>
      </c>
      <c r="C625" s="120">
        <v>4203404</v>
      </c>
      <c r="D625" s="49" t="s">
        <v>1889</v>
      </c>
      <c r="E625" s="49" t="s">
        <v>1935</v>
      </c>
      <c r="F625" s="120">
        <f>COUNTIF($C$8:$C625,$C625)</f>
        <v>1</v>
      </c>
      <c r="G625" s="49" t="b">
        <v>0</v>
      </c>
      <c r="H625" s="49">
        <v>0</v>
      </c>
      <c r="I625" s="129">
        <f>IFERROR(IF(H625=0,0,VLOOKUP(VLOOKUP(H625,#REF!,MATCH("strMailTitleID",#REF!,0),FALSE),#REF!,2,FALSE)),"ERROR")</f>
        <v>0</v>
      </c>
      <c r="J625" s="176">
        <v>0</v>
      </c>
      <c r="K625" s="129">
        <f>IFERROR(IF(J625=0,0,VLOOKUP(VLOOKUP(J625,#REF!,MATCH("strMailTitleID",#REF!,0),FALSE),#REF!,2,FALSE)),"ERROR")</f>
        <v>0</v>
      </c>
      <c r="L625" s="49">
        <f ca="1">IFERROR(VLOOKUP($B625,INDIRECT(VLOOKUP($E625,보상!$S:$AA,2,FALSE)),MATCH(L$6,INDIRECT(VLOOKUP($E625,보상!$S:$AA,3,FALSE)),0),FALSE),"ERROR")</f>
        <v>600</v>
      </c>
      <c r="M625" s="49">
        <v>0</v>
      </c>
      <c r="N625" s="49">
        <v>0</v>
      </c>
      <c r="O625" s="49">
        <v>0</v>
      </c>
      <c r="P625" s="49" t="str">
        <f ca="1">IFERROR(VLOOKUP($B625,INDIRECT(VLOOKUP($E625,보상!$S:$AA,2,FALSE)),MATCH(P$6,INDIRECT(VLOOKUP($E625,보상!$S:$AA,3,FALSE)),0),FALSE),"ERROR")</f>
        <v>Gold</v>
      </c>
      <c r="Q625" s="49">
        <f ca="1">IFERROR(VLOOKUP($B625,INDIRECT(VLOOKUP($E625,보상!$S:$AA,2,FALSE)),MATCH(Q$6,INDIRECT(VLOOKUP($E625,보상!$S:$AA,3,FALSE)),0),FALSE),"ERROR")</f>
        <v>6000</v>
      </c>
      <c r="R625" s="49" t="b">
        <v>0</v>
      </c>
      <c r="S625" s="50" t="b">
        <v>0</v>
      </c>
      <c r="T625" s="50">
        <f ca="1">IFERROR(VLOOKUP($B625,INDIRECT(VLOOKUP($E625,보상!$S:$AA,2,FALSE)),MATCH(T$6,INDIRECT(VLOOKUP($E625,보상!$S:$AA,3,FALSE)),0),FALSE),"ERROR")</f>
        <v>1082001</v>
      </c>
      <c r="U625" s="134" t="str">
        <f ca="1">IFERROR(IF(T625=0,0,VLOOKUP(SUBSTITUTE(VLOOKUP(T625,#REF!,MATCH("strItemName",#REF!,0),FALSE),"SUI_",""),#REF!,2,FALSE)),"ERROR")</f>
        <v>ERROR</v>
      </c>
      <c r="V625" s="177">
        <f t="shared" ca="1" si="27"/>
        <v>1082001</v>
      </c>
      <c r="W625" s="134" t="str">
        <f ca="1">IFERROR(IF(V625=0,0,VLOOKUP(SUBSTITUTE(VLOOKUP(V625,#REF!,MATCH("strItemName",#REF!,0),FALSE),"SUI_",""),#REF!,2,FALSE)),"ERROR")</f>
        <v>ERROR</v>
      </c>
      <c r="X625" s="177">
        <f t="shared" ca="1" si="27"/>
        <v>1082001</v>
      </c>
      <c r="Y625" s="134" t="str">
        <f ca="1">IFERROR(IF(X625=0,0,VLOOKUP(SUBSTITUTE(VLOOKUP(X625,#REF!,MATCH("strItemName",#REF!,0),FALSE),"SUI_",""),#REF!,2,FALSE)),"ERROR")</f>
        <v>ERROR</v>
      </c>
      <c r="Z625" s="177">
        <f t="shared" ca="1" si="27"/>
        <v>1082001</v>
      </c>
      <c r="AA625" s="134" t="str">
        <f ca="1">IFERROR(IF(Z625=0,0,VLOOKUP(SUBSTITUTE(VLOOKUP(Z625,#REF!,MATCH("strItemName",#REF!,0),FALSE),"SUI_",""),#REF!,2,FALSE)),"ERROR")</f>
        <v>ERROR</v>
      </c>
      <c r="AB625" s="177">
        <f t="shared" ca="1" si="27"/>
        <v>1082001</v>
      </c>
      <c r="AC625" s="134" t="str">
        <f ca="1">IFERROR(IF(AB625=0,0,VLOOKUP(SUBSTITUTE(VLOOKUP(AB625,#REF!,MATCH("strItemName",#REF!,0),FALSE),"SUI_",""),#REF!,2,FALSE)),"ERROR")</f>
        <v>ERROR</v>
      </c>
      <c r="AD625" s="88">
        <v>0</v>
      </c>
      <c r="AE625" s="134">
        <v>0</v>
      </c>
      <c r="AF625" s="49">
        <f ca="1">IFERROR(VLOOKUP($B625,INDIRECT(VLOOKUP($E625,보상!$S:$AA,2,FALSE)),MATCH(AF$6,INDIRECT(VLOOKUP($E625,보상!$S:$AA,3,FALSE)),0),FALSE),"ERROR")</f>
        <v>5</v>
      </c>
      <c r="AG625" s="22">
        <v>0</v>
      </c>
      <c r="AH625" s="22">
        <v>0</v>
      </c>
      <c r="AI625" s="22">
        <v>0</v>
      </c>
      <c r="AJ625" s="22" t="b">
        <v>0</v>
      </c>
      <c r="AK625" s="22">
        <v>0</v>
      </c>
      <c r="AL625" s="22">
        <v>0</v>
      </c>
    </row>
    <row r="626" spans="1:38" ht="16.5" customHeight="1" x14ac:dyDescent="0.3">
      <c r="A626" s="21">
        <f>COUNTIF(FtbReward_Quest!$B:$B,$B626)+COUNTIF(FtbReward_Mode!$B:$B,$B626)+COUNTIF(FtbReward_Content!$B:$B,$B626)-1</f>
        <v>0</v>
      </c>
      <c r="B626" s="49">
        <f t="shared" si="28"/>
        <v>42034051</v>
      </c>
      <c r="C626" s="120">
        <v>4203405</v>
      </c>
      <c r="D626" s="49" t="s">
        <v>1890</v>
      </c>
      <c r="E626" s="49" t="s">
        <v>1935</v>
      </c>
      <c r="F626" s="120">
        <f>COUNTIF($C$8:$C626,$C626)</f>
        <v>1</v>
      </c>
      <c r="G626" s="49" t="b">
        <v>0</v>
      </c>
      <c r="H626" s="49">
        <v>0</v>
      </c>
      <c r="I626" s="129">
        <f>IFERROR(IF(H626=0,0,VLOOKUP(VLOOKUP(H626,#REF!,MATCH("strMailTitleID",#REF!,0),FALSE),#REF!,2,FALSE)),"ERROR")</f>
        <v>0</v>
      </c>
      <c r="J626" s="176">
        <v>0</v>
      </c>
      <c r="K626" s="129">
        <f>IFERROR(IF(J626=0,0,VLOOKUP(VLOOKUP(J626,#REF!,MATCH("strMailTitleID",#REF!,0),FALSE),#REF!,2,FALSE)),"ERROR")</f>
        <v>0</v>
      </c>
      <c r="L626" s="49">
        <f ca="1">IFERROR(VLOOKUP($B626,INDIRECT(VLOOKUP($E626,보상!$S:$AA,2,FALSE)),MATCH(L$6,INDIRECT(VLOOKUP($E626,보상!$S:$AA,3,FALSE)),0),FALSE),"ERROR")</f>
        <v>750</v>
      </c>
      <c r="M626" s="49">
        <v>0</v>
      </c>
      <c r="N626" s="49">
        <v>0</v>
      </c>
      <c r="O626" s="49">
        <v>0</v>
      </c>
      <c r="P626" s="49" t="str">
        <f ca="1">IFERROR(VLOOKUP($B626,INDIRECT(VLOOKUP($E626,보상!$S:$AA,2,FALSE)),MATCH(P$6,INDIRECT(VLOOKUP($E626,보상!$S:$AA,3,FALSE)),0),FALSE),"ERROR")</f>
        <v>Gold</v>
      </c>
      <c r="Q626" s="49">
        <f ca="1">IFERROR(VLOOKUP($B626,INDIRECT(VLOOKUP($E626,보상!$S:$AA,2,FALSE)),MATCH(Q$6,INDIRECT(VLOOKUP($E626,보상!$S:$AA,3,FALSE)),0),FALSE),"ERROR")</f>
        <v>7500</v>
      </c>
      <c r="R626" s="49" t="b">
        <v>0</v>
      </c>
      <c r="S626" s="50" t="b">
        <v>0</v>
      </c>
      <c r="T626" s="50">
        <f ca="1">IFERROR(VLOOKUP($B626,INDIRECT(VLOOKUP($E626,보상!$S:$AA,2,FALSE)),MATCH(T$6,INDIRECT(VLOOKUP($E626,보상!$S:$AA,3,FALSE)),0),FALSE),"ERROR")</f>
        <v>1082001</v>
      </c>
      <c r="U626" s="134" t="str">
        <f ca="1">IFERROR(IF(T626=0,0,VLOOKUP(SUBSTITUTE(VLOOKUP(T626,#REF!,MATCH("strItemName",#REF!,0),FALSE),"SUI_",""),#REF!,2,FALSE)),"ERROR")</f>
        <v>ERROR</v>
      </c>
      <c r="V626" s="177">
        <f t="shared" ca="1" si="27"/>
        <v>1082001</v>
      </c>
      <c r="W626" s="134" t="str">
        <f ca="1">IFERROR(IF(V626=0,0,VLOOKUP(SUBSTITUTE(VLOOKUP(V626,#REF!,MATCH("strItemName",#REF!,0),FALSE),"SUI_",""),#REF!,2,FALSE)),"ERROR")</f>
        <v>ERROR</v>
      </c>
      <c r="X626" s="177">
        <f t="shared" ca="1" si="27"/>
        <v>1082001</v>
      </c>
      <c r="Y626" s="134" t="str">
        <f ca="1">IFERROR(IF(X626=0,0,VLOOKUP(SUBSTITUTE(VLOOKUP(X626,#REF!,MATCH("strItemName",#REF!,0),FALSE),"SUI_",""),#REF!,2,FALSE)),"ERROR")</f>
        <v>ERROR</v>
      </c>
      <c r="Z626" s="177">
        <f t="shared" ca="1" si="27"/>
        <v>1082001</v>
      </c>
      <c r="AA626" s="134" t="str">
        <f ca="1">IFERROR(IF(Z626=0,0,VLOOKUP(SUBSTITUTE(VLOOKUP(Z626,#REF!,MATCH("strItemName",#REF!,0),FALSE),"SUI_",""),#REF!,2,FALSE)),"ERROR")</f>
        <v>ERROR</v>
      </c>
      <c r="AB626" s="177">
        <f t="shared" ca="1" si="27"/>
        <v>1082001</v>
      </c>
      <c r="AC626" s="134" t="str">
        <f ca="1">IFERROR(IF(AB626=0,0,VLOOKUP(SUBSTITUTE(VLOOKUP(AB626,#REF!,MATCH("strItemName",#REF!,0),FALSE),"SUI_",""),#REF!,2,FALSE)),"ERROR")</f>
        <v>ERROR</v>
      </c>
      <c r="AD626" s="88">
        <v>0</v>
      </c>
      <c r="AE626" s="134">
        <v>0</v>
      </c>
      <c r="AF626" s="49">
        <f ca="1">IFERROR(VLOOKUP($B626,INDIRECT(VLOOKUP($E626,보상!$S:$AA,2,FALSE)),MATCH(AF$6,INDIRECT(VLOOKUP($E626,보상!$S:$AA,3,FALSE)),0),FALSE),"ERROR")</f>
        <v>5</v>
      </c>
      <c r="AG626" s="22">
        <v>0</v>
      </c>
      <c r="AH626" s="22">
        <v>0</v>
      </c>
      <c r="AI626" s="22">
        <v>0</v>
      </c>
      <c r="AJ626" s="22" t="b">
        <v>0</v>
      </c>
      <c r="AK626" s="22">
        <v>0</v>
      </c>
      <c r="AL626" s="22">
        <v>0</v>
      </c>
    </row>
    <row r="627" spans="1:38" ht="16.5" customHeight="1" x14ac:dyDescent="0.3">
      <c r="A627" s="21">
        <f>COUNTIF(FtbReward_Quest!$B:$B,$B627)+COUNTIF(FtbReward_Mode!$B:$B,$B627)+COUNTIF(FtbReward_Content!$B:$B,$B627)-1</f>
        <v>0</v>
      </c>
      <c r="B627" s="49">
        <f t="shared" si="28"/>
        <v>42034061</v>
      </c>
      <c r="C627" s="120">
        <v>4203406</v>
      </c>
      <c r="D627" s="49" t="s">
        <v>1890</v>
      </c>
      <c r="E627" s="49" t="s">
        <v>1935</v>
      </c>
      <c r="F627" s="120">
        <f>COUNTIF($C$8:$C627,$C627)</f>
        <v>1</v>
      </c>
      <c r="G627" s="49" t="b">
        <v>0</v>
      </c>
      <c r="H627" s="49">
        <v>0</v>
      </c>
      <c r="I627" s="129">
        <f>IFERROR(IF(H627=0,0,VLOOKUP(VLOOKUP(H627,#REF!,MATCH("strMailTitleID",#REF!,0),FALSE),#REF!,2,FALSE)),"ERROR")</f>
        <v>0</v>
      </c>
      <c r="J627" s="176">
        <v>0</v>
      </c>
      <c r="K627" s="129">
        <f>IFERROR(IF(J627=0,0,VLOOKUP(VLOOKUP(J627,#REF!,MATCH("strMailTitleID",#REF!,0),FALSE),#REF!,2,FALSE)),"ERROR")</f>
        <v>0</v>
      </c>
      <c r="L627" s="49">
        <f ca="1">IFERROR(VLOOKUP($B627,INDIRECT(VLOOKUP($E627,보상!$S:$AA,2,FALSE)),MATCH(L$6,INDIRECT(VLOOKUP($E627,보상!$S:$AA,3,FALSE)),0),FALSE),"ERROR")</f>
        <v>900</v>
      </c>
      <c r="M627" s="49">
        <v>0</v>
      </c>
      <c r="N627" s="49">
        <v>0</v>
      </c>
      <c r="O627" s="49">
        <v>0</v>
      </c>
      <c r="P627" s="49" t="str">
        <f ca="1">IFERROR(VLOOKUP($B627,INDIRECT(VLOOKUP($E627,보상!$S:$AA,2,FALSE)),MATCH(P$6,INDIRECT(VLOOKUP($E627,보상!$S:$AA,3,FALSE)),0),FALSE),"ERROR")</f>
        <v>Gold</v>
      </c>
      <c r="Q627" s="49">
        <f ca="1">IFERROR(VLOOKUP($B627,INDIRECT(VLOOKUP($E627,보상!$S:$AA,2,FALSE)),MATCH(Q$6,INDIRECT(VLOOKUP($E627,보상!$S:$AA,3,FALSE)),0),FALSE),"ERROR")</f>
        <v>9000</v>
      </c>
      <c r="R627" s="49" t="b">
        <v>0</v>
      </c>
      <c r="S627" s="50" t="b">
        <v>0</v>
      </c>
      <c r="T627" s="50">
        <f ca="1">IFERROR(VLOOKUP($B627,INDIRECT(VLOOKUP($E627,보상!$S:$AA,2,FALSE)),MATCH(T$6,INDIRECT(VLOOKUP($E627,보상!$S:$AA,3,FALSE)),0),FALSE),"ERROR")</f>
        <v>1082001</v>
      </c>
      <c r="U627" s="134" t="str">
        <f ca="1">IFERROR(IF(T627=0,0,VLOOKUP(SUBSTITUTE(VLOOKUP(T627,#REF!,MATCH("strItemName",#REF!,0),FALSE),"SUI_",""),#REF!,2,FALSE)),"ERROR")</f>
        <v>ERROR</v>
      </c>
      <c r="V627" s="177">
        <f t="shared" ca="1" si="27"/>
        <v>1082001</v>
      </c>
      <c r="W627" s="134" t="str">
        <f ca="1">IFERROR(IF(V627=0,0,VLOOKUP(SUBSTITUTE(VLOOKUP(V627,#REF!,MATCH("strItemName",#REF!,0),FALSE),"SUI_",""),#REF!,2,FALSE)),"ERROR")</f>
        <v>ERROR</v>
      </c>
      <c r="X627" s="177">
        <f t="shared" ca="1" si="27"/>
        <v>1082001</v>
      </c>
      <c r="Y627" s="134" t="str">
        <f ca="1">IFERROR(IF(X627=0,0,VLOOKUP(SUBSTITUTE(VLOOKUP(X627,#REF!,MATCH("strItemName",#REF!,0),FALSE),"SUI_",""),#REF!,2,FALSE)),"ERROR")</f>
        <v>ERROR</v>
      </c>
      <c r="Z627" s="177">
        <f t="shared" ca="1" si="27"/>
        <v>1082001</v>
      </c>
      <c r="AA627" s="134" t="str">
        <f ca="1">IFERROR(IF(Z627=0,0,VLOOKUP(SUBSTITUTE(VLOOKUP(Z627,#REF!,MATCH("strItemName",#REF!,0),FALSE),"SUI_",""),#REF!,2,FALSE)),"ERROR")</f>
        <v>ERROR</v>
      </c>
      <c r="AB627" s="177">
        <f t="shared" ca="1" si="27"/>
        <v>1082001</v>
      </c>
      <c r="AC627" s="134" t="str">
        <f ca="1">IFERROR(IF(AB627=0,0,VLOOKUP(SUBSTITUTE(VLOOKUP(AB627,#REF!,MATCH("strItemName",#REF!,0),FALSE),"SUI_",""),#REF!,2,FALSE)),"ERROR")</f>
        <v>ERROR</v>
      </c>
      <c r="AD627" s="88">
        <v>0</v>
      </c>
      <c r="AE627" s="134">
        <v>0</v>
      </c>
      <c r="AF627" s="49">
        <f ca="1">IFERROR(VLOOKUP($B627,INDIRECT(VLOOKUP($E627,보상!$S:$AA,2,FALSE)),MATCH(AF$6,INDIRECT(VLOOKUP($E627,보상!$S:$AA,3,FALSE)),0),FALSE),"ERROR")</f>
        <v>5</v>
      </c>
      <c r="AG627" s="22">
        <v>0</v>
      </c>
      <c r="AH627" s="22">
        <v>0</v>
      </c>
      <c r="AI627" s="22">
        <v>0</v>
      </c>
      <c r="AJ627" s="22" t="b">
        <v>0</v>
      </c>
      <c r="AK627" s="22">
        <v>0</v>
      </c>
      <c r="AL627" s="22">
        <v>0</v>
      </c>
    </row>
    <row r="628" spans="1:38" ht="16.5" customHeight="1" x14ac:dyDescent="0.3">
      <c r="A628" s="21">
        <f>COUNTIF(FtbReward_Quest!$B:$B,$B628)+COUNTIF(FtbReward_Mode!$B:$B,$B628)+COUNTIF(FtbReward_Content!$B:$B,$B628)-1</f>
        <v>0</v>
      </c>
      <c r="B628" s="49">
        <f t="shared" si="28"/>
        <v>42035011</v>
      </c>
      <c r="C628" s="120">
        <v>4203501</v>
      </c>
      <c r="D628" s="49" t="s">
        <v>1890</v>
      </c>
      <c r="E628" s="49" t="s">
        <v>1935</v>
      </c>
      <c r="F628" s="120">
        <f>COUNTIF($C$8:$C628,$C628)</f>
        <v>1</v>
      </c>
      <c r="G628" s="49" t="b">
        <v>0</v>
      </c>
      <c r="H628" s="49">
        <v>0</v>
      </c>
      <c r="I628" s="129">
        <f>IFERROR(IF(H628=0,0,VLOOKUP(VLOOKUP(H628,#REF!,MATCH("strMailTitleID",#REF!,0),FALSE),#REF!,2,FALSE)),"ERROR")</f>
        <v>0</v>
      </c>
      <c r="J628" s="176">
        <v>0</v>
      </c>
      <c r="K628" s="129">
        <f>IFERROR(IF(J628=0,0,VLOOKUP(VLOOKUP(J628,#REF!,MATCH("strMailTitleID",#REF!,0),FALSE),#REF!,2,FALSE)),"ERROR")</f>
        <v>0</v>
      </c>
      <c r="L628" s="49">
        <f ca="1">IFERROR(VLOOKUP($B628,INDIRECT(VLOOKUP($E628,보상!$S:$AA,2,FALSE)),MATCH(L$6,INDIRECT(VLOOKUP($E628,보상!$S:$AA,3,FALSE)),0),FALSE),"ERROR")</f>
        <v>150</v>
      </c>
      <c r="M628" s="49">
        <v>0</v>
      </c>
      <c r="N628" s="49">
        <v>0</v>
      </c>
      <c r="O628" s="49">
        <v>0</v>
      </c>
      <c r="P628" s="49" t="str">
        <f ca="1">IFERROR(VLOOKUP($B628,INDIRECT(VLOOKUP($E628,보상!$S:$AA,2,FALSE)),MATCH(P$6,INDIRECT(VLOOKUP($E628,보상!$S:$AA,3,FALSE)),0),FALSE),"ERROR")</f>
        <v>Gold</v>
      </c>
      <c r="Q628" s="49">
        <f ca="1">IFERROR(VLOOKUP($B628,INDIRECT(VLOOKUP($E628,보상!$S:$AA,2,FALSE)),MATCH(Q$6,INDIRECT(VLOOKUP($E628,보상!$S:$AA,3,FALSE)),0),FALSE),"ERROR")</f>
        <v>1500</v>
      </c>
      <c r="R628" s="49" t="b">
        <v>0</v>
      </c>
      <c r="S628" s="50" t="b">
        <v>0</v>
      </c>
      <c r="T628" s="50">
        <f ca="1">IFERROR(VLOOKUP($B628,INDIRECT(VLOOKUP($E628,보상!$S:$AA,2,FALSE)),MATCH(T$6,INDIRECT(VLOOKUP($E628,보상!$S:$AA,3,FALSE)),0),FALSE),"ERROR")</f>
        <v>3002381</v>
      </c>
      <c r="U628" s="134" t="str">
        <f ca="1">IFERROR(IF(T628=0,0,VLOOKUP(SUBSTITUTE(VLOOKUP(T628,#REF!,MATCH("strItemName",#REF!,0),FALSE),"SUI_",""),#REF!,2,FALSE)),"ERROR")</f>
        <v>ERROR</v>
      </c>
      <c r="V628" s="177">
        <f t="shared" ca="1" si="27"/>
        <v>3002381</v>
      </c>
      <c r="W628" s="134" t="str">
        <f ca="1">IFERROR(IF(V628=0,0,VLOOKUP(SUBSTITUTE(VLOOKUP(V628,#REF!,MATCH("strItemName",#REF!,0),FALSE),"SUI_",""),#REF!,2,FALSE)),"ERROR")</f>
        <v>ERROR</v>
      </c>
      <c r="X628" s="177">
        <f t="shared" ca="1" si="27"/>
        <v>3002381</v>
      </c>
      <c r="Y628" s="134" t="str">
        <f ca="1">IFERROR(IF(X628=0,0,VLOOKUP(SUBSTITUTE(VLOOKUP(X628,#REF!,MATCH("strItemName",#REF!,0),FALSE),"SUI_",""),#REF!,2,FALSE)),"ERROR")</f>
        <v>ERROR</v>
      </c>
      <c r="Z628" s="177">
        <f t="shared" ca="1" si="27"/>
        <v>3002381</v>
      </c>
      <c r="AA628" s="134" t="str">
        <f ca="1">IFERROR(IF(Z628=0,0,VLOOKUP(SUBSTITUTE(VLOOKUP(Z628,#REF!,MATCH("strItemName",#REF!,0),FALSE),"SUI_",""),#REF!,2,FALSE)),"ERROR")</f>
        <v>ERROR</v>
      </c>
      <c r="AB628" s="177">
        <f t="shared" ca="1" si="27"/>
        <v>3002381</v>
      </c>
      <c r="AC628" s="134" t="str">
        <f ca="1">IFERROR(IF(AB628=0,0,VLOOKUP(SUBSTITUTE(VLOOKUP(AB628,#REF!,MATCH("strItemName",#REF!,0),FALSE),"SUI_",""),#REF!,2,FALSE)),"ERROR")</f>
        <v>ERROR</v>
      </c>
      <c r="AD628" s="88">
        <v>0</v>
      </c>
      <c r="AE628" s="134">
        <v>0</v>
      </c>
      <c r="AF628" s="49">
        <f ca="1">IFERROR(VLOOKUP($B628,INDIRECT(VLOOKUP($E628,보상!$S:$AA,2,FALSE)),MATCH(AF$6,INDIRECT(VLOOKUP($E628,보상!$S:$AA,3,FALSE)),0),FALSE),"ERROR")</f>
        <v>5</v>
      </c>
      <c r="AG628" s="22">
        <v>0</v>
      </c>
      <c r="AH628" s="22">
        <v>0</v>
      </c>
      <c r="AI628" s="22">
        <v>0</v>
      </c>
      <c r="AJ628" s="22" t="b">
        <v>0</v>
      </c>
      <c r="AK628" s="22">
        <v>0</v>
      </c>
      <c r="AL628" s="22">
        <v>0</v>
      </c>
    </row>
    <row r="629" spans="1:38" ht="16.5" customHeight="1" x14ac:dyDescent="0.3">
      <c r="A629" s="21">
        <f>COUNTIF(FtbReward_Quest!$B:$B,$B629)+COUNTIF(FtbReward_Mode!$B:$B,$B629)+COUNTIF(FtbReward_Content!$B:$B,$B629)-1</f>
        <v>0</v>
      </c>
      <c r="B629" s="49">
        <f t="shared" si="28"/>
        <v>42035021</v>
      </c>
      <c r="C629" s="120">
        <v>4203502</v>
      </c>
      <c r="D629" s="49" t="s">
        <v>1890</v>
      </c>
      <c r="E629" s="49" t="s">
        <v>1935</v>
      </c>
      <c r="F629" s="120">
        <f>COUNTIF($C$8:$C629,$C629)</f>
        <v>1</v>
      </c>
      <c r="G629" s="49" t="b">
        <v>0</v>
      </c>
      <c r="H629" s="49">
        <v>0</v>
      </c>
      <c r="I629" s="129">
        <f>IFERROR(IF(H629=0,0,VLOOKUP(VLOOKUP(H629,#REF!,MATCH("strMailTitleID",#REF!,0),FALSE),#REF!,2,FALSE)),"ERROR")</f>
        <v>0</v>
      </c>
      <c r="J629" s="176">
        <v>0</v>
      </c>
      <c r="K629" s="129">
        <f>IFERROR(IF(J629=0,0,VLOOKUP(VLOOKUP(J629,#REF!,MATCH("strMailTitleID",#REF!,0),FALSE),#REF!,2,FALSE)),"ERROR")</f>
        <v>0</v>
      </c>
      <c r="L629" s="49">
        <f ca="1">IFERROR(VLOOKUP($B629,INDIRECT(VLOOKUP($E629,보상!$S:$AA,2,FALSE)),MATCH(L$6,INDIRECT(VLOOKUP($E629,보상!$S:$AA,3,FALSE)),0),FALSE),"ERROR")</f>
        <v>300</v>
      </c>
      <c r="M629" s="49">
        <v>0</v>
      </c>
      <c r="N629" s="49">
        <v>0</v>
      </c>
      <c r="O629" s="49">
        <v>0</v>
      </c>
      <c r="P629" s="49" t="str">
        <f ca="1">IFERROR(VLOOKUP($B629,INDIRECT(VLOOKUP($E629,보상!$S:$AA,2,FALSE)),MATCH(P$6,INDIRECT(VLOOKUP($E629,보상!$S:$AA,3,FALSE)),0),FALSE),"ERROR")</f>
        <v>Gold</v>
      </c>
      <c r="Q629" s="49">
        <f ca="1">IFERROR(VLOOKUP($B629,INDIRECT(VLOOKUP($E629,보상!$S:$AA,2,FALSE)),MATCH(Q$6,INDIRECT(VLOOKUP($E629,보상!$S:$AA,3,FALSE)),0),FALSE),"ERROR")</f>
        <v>3000</v>
      </c>
      <c r="R629" s="49" t="b">
        <v>0</v>
      </c>
      <c r="S629" s="50" t="b">
        <v>0</v>
      </c>
      <c r="T629" s="50">
        <f ca="1">IFERROR(VLOOKUP($B629,INDIRECT(VLOOKUP($E629,보상!$S:$AA,2,FALSE)),MATCH(T$6,INDIRECT(VLOOKUP($E629,보상!$S:$AA,3,FALSE)),0),FALSE),"ERROR")</f>
        <v>3002381</v>
      </c>
      <c r="U629" s="134" t="str">
        <f ca="1">IFERROR(IF(T629=0,0,VLOOKUP(SUBSTITUTE(VLOOKUP(T629,#REF!,MATCH("strItemName",#REF!,0),FALSE),"SUI_",""),#REF!,2,FALSE)),"ERROR")</f>
        <v>ERROR</v>
      </c>
      <c r="V629" s="177">
        <f t="shared" ca="1" si="27"/>
        <v>3002381</v>
      </c>
      <c r="W629" s="134" t="str">
        <f ca="1">IFERROR(IF(V629=0,0,VLOOKUP(SUBSTITUTE(VLOOKUP(V629,#REF!,MATCH("strItemName",#REF!,0),FALSE),"SUI_",""),#REF!,2,FALSE)),"ERROR")</f>
        <v>ERROR</v>
      </c>
      <c r="X629" s="177">
        <f t="shared" ca="1" si="27"/>
        <v>3002381</v>
      </c>
      <c r="Y629" s="134" t="str">
        <f ca="1">IFERROR(IF(X629=0,0,VLOOKUP(SUBSTITUTE(VLOOKUP(X629,#REF!,MATCH("strItemName",#REF!,0),FALSE),"SUI_",""),#REF!,2,FALSE)),"ERROR")</f>
        <v>ERROR</v>
      </c>
      <c r="Z629" s="177">
        <f t="shared" ca="1" si="27"/>
        <v>3002381</v>
      </c>
      <c r="AA629" s="134" t="str">
        <f ca="1">IFERROR(IF(Z629=0,0,VLOOKUP(SUBSTITUTE(VLOOKUP(Z629,#REF!,MATCH("strItemName",#REF!,0),FALSE),"SUI_",""),#REF!,2,FALSE)),"ERROR")</f>
        <v>ERROR</v>
      </c>
      <c r="AB629" s="177">
        <f t="shared" ca="1" si="27"/>
        <v>3002381</v>
      </c>
      <c r="AC629" s="134" t="str">
        <f ca="1">IFERROR(IF(AB629=0,0,VLOOKUP(SUBSTITUTE(VLOOKUP(AB629,#REF!,MATCH("strItemName",#REF!,0),FALSE),"SUI_",""),#REF!,2,FALSE)),"ERROR")</f>
        <v>ERROR</v>
      </c>
      <c r="AD629" s="88">
        <v>0</v>
      </c>
      <c r="AE629" s="134">
        <v>0</v>
      </c>
      <c r="AF629" s="49">
        <f ca="1">IFERROR(VLOOKUP($B629,INDIRECT(VLOOKUP($E629,보상!$S:$AA,2,FALSE)),MATCH(AF$6,INDIRECT(VLOOKUP($E629,보상!$S:$AA,3,FALSE)),0),FALSE),"ERROR")</f>
        <v>5</v>
      </c>
      <c r="AG629" s="22">
        <v>0</v>
      </c>
      <c r="AH629" s="22">
        <v>0</v>
      </c>
      <c r="AI629" s="22">
        <v>0</v>
      </c>
      <c r="AJ629" s="22" t="b">
        <v>0</v>
      </c>
      <c r="AK629" s="22">
        <v>0</v>
      </c>
      <c r="AL629" s="22">
        <v>0</v>
      </c>
    </row>
    <row r="630" spans="1:38" ht="16.5" customHeight="1" x14ac:dyDescent="0.3">
      <c r="A630" s="21">
        <f>COUNTIF(FtbReward_Quest!$B:$B,$B630)+COUNTIF(FtbReward_Mode!$B:$B,$B630)+COUNTIF(FtbReward_Content!$B:$B,$B630)-1</f>
        <v>0</v>
      </c>
      <c r="B630" s="49">
        <f t="shared" si="28"/>
        <v>42035031</v>
      </c>
      <c r="C630" s="120">
        <v>4203503</v>
      </c>
      <c r="D630" s="49" t="s">
        <v>1890</v>
      </c>
      <c r="E630" s="49" t="s">
        <v>1935</v>
      </c>
      <c r="F630" s="120">
        <f>COUNTIF($C$8:$C630,$C630)</f>
        <v>1</v>
      </c>
      <c r="G630" s="49" t="b">
        <v>0</v>
      </c>
      <c r="H630" s="49">
        <v>0</v>
      </c>
      <c r="I630" s="129">
        <f>IFERROR(IF(H630=0,0,VLOOKUP(VLOOKUP(H630,#REF!,MATCH("strMailTitleID",#REF!,0),FALSE),#REF!,2,FALSE)),"ERROR")</f>
        <v>0</v>
      </c>
      <c r="J630" s="176">
        <v>0</v>
      </c>
      <c r="K630" s="129">
        <f>IFERROR(IF(J630=0,0,VLOOKUP(VLOOKUP(J630,#REF!,MATCH("strMailTitleID",#REF!,0),FALSE),#REF!,2,FALSE)),"ERROR")</f>
        <v>0</v>
      </c>
      <c r="L630" s="49">
        <f ca="1">IFERROR(VLOOKUP($B630,INDIRECT(VLOOKUP($E630,보상!$S:$AA,2,FALSE)),MATCH(L$6,INDIRECT(VLOOKUP($E630,보상!$S:$AA,3,FALSE)),0),FALSE),"ERROR")</f>
        <v>450</v>
      </c>
      <c r="M630" s="49">
        <v>0</v>
      </c>
      <c r="N630" s="49">
        <v>0</v>
      </c>
      <c r="O630" s="49">
        <v>0</v>
      </c>
      <c r="P630" s="49" t="str">
        <f ca="1">IFERROR(VLOOKUP($B630,INDIRECT(VLOOKUP($E630,보상!$S:$AA,2,FALSE)),MATCH(P$6,INDIRECT(VLOOKUP($E630,보상!$S:$AA,3,FALSE)),0),FALSE),"ERROR")</f>
        <v>Gold</v>
      </c>
      <c r="Q630" s="49">
        <f ca="1">IFERROR(VLOOKUP($B630,INDIRECT(VLOOKUP($E630,보상!$S:$AA,2,FALSE)),MATCH(Q$6,INDIRECT(VLOOKUP($E630,보상!$S:$AA,3,FALSE)),0),FALSE),"ERROR")</f>
        <v>4500</v>
      </c>
      <c r="R630" s="49" t="b">
        <v>0</v>
      </c>
      <c r="S630" s="50" t="b">
        <v>0</v>
      </c>
      <c r="T630" s="50">
        <f ca="1">IFERROR(VLOOKUP($B630,INDIRECT(VLOOKUP($E630,보상!$S:$AA,2,FALSE)),MATCH(T$6,INDIRECT(VLOOKUP($E630,보상!$S:$AA,3,FALSE)),0),FALSE),"ERROR")</f>
        <v>3002381</v>
      </c>
      <c r="U630" s="134" t="str">
        <f ca="1">IFERROR(IF(T630=0,0,VLOOKUP(SUBSTITUTE(VLOOKUP(T630,#REF!,MATCH("strItemName",#REF!,0),FALSE),"SUI_",""),#REF!,2,FALSE)),"ERROR")</f>
        <v>ERROR</v>
      </c>
      <c r="V630" s="177">
        <f t="shared" ca="1" si="27"/>
        <v>3002381</v>
      </c>
      <c r="W630" s="134" t="str">
        <f ca="1">IFERROR(IF(V630=0,0,VLOOKUP(SUBSTITUTE(VLOOKUP(V630,#REF!,MATCH("strItemName",#REF!,0),FALSE),"SUI_",""),#REF!,2,FALSE)),"ERROR")</f>
        <v>ERROR</v>
      </c>
      <c r="X630" s="177">
        <f t="shared" ca="1" si="27"/>
        <v>3002381</v>
      </c>
      <c r="Y630" s="134" t="str">
        <f ca="1">IFERROR(IF(X630=0,0,VLOOKUP(SUBSTITUTE(VLOOKUP(X630,#REF!,MATCH("strItemName",#REF!,0),FALSE),"SUI_",""),#REF!,2,FALSE)),"ERROR")</f>
        <v>ERROR</v>
      </c>
      <c r="Z630" s="177">
        <f t="shared" ca="1" si="27"/>
        <v>3002381</v>
      </c>
      <c r="AA630" s="134" t="str">
        <f ca="1">IFERROR(IF(Z630=0,0,VLOOKUP(SUBSTITUTE(VLOOKUP(Z630,#REF!,MATCH("strItemName",#REF!,0),FALSE),"SUI_",""),#REF!,2,FALSE)),"ERROR")</f>
        <v>ERROR</v>
      </c>
      <c r="AB630" s="177">
        <f t="shared" ca="1" si="27"/>
        <v>3002381</v>
      </c>
      <c r="AC630" s="134" t="str">
        <f ca="1">IFERROR(IF(AB630=0,0,VLOOKUP(SUBSTITUTE(VLOOKUP(AB630,#REF!,MATCH("strItemName",#REF!,0),FALSE),"SUI_",""),#REF!,2,FALSE)),"ERROR")</f>
        <v>ERROR</v>
      </c>
      <c r="AD630" s="88">
        <v>0</v>
      </c>
      <c r="AE630" s="134">
        <v>0</v>
      </c>
      <c r="AF630" s="49">
        <f ca="1">IFERROR(VLOOKUP($B630,INDIRECT(VLOOKUP($E630,보상!$S:$AA,2,FALSE)),MATCH(AF$6,INDIRECT(VLOOKUP($E630,보상!$S:$AA,3,FALSE)),0),FALSE),"ERROR")</f>
        <v>5</v>
      </c>
      <c r="AG630" s="22">
        <v>0</v>
      </c>
      <c r="AH630" s="22">
        <v>0</v>
      </c>
      <c r="AI630" s="22">
        <v>0</v>
      </c>
      <c r="AJ630" s="22" t="b">
        <v>0</v>
      </c>
      <c r="AK630" s="22">
        <v>0</v>
      </c>
      <c r="AL630" s="22">
        <v>0</v>
      </c>
    </row>
    <row r="631" spans="1:38" ht="16.5" customHeight="1" x14ac:dyDescent="0.3">
      <c r="A631" s="21">
        <f>COUNTIF(FtbReward_Quest!$B:$B,$B631)+COUNTIF(FtbReward_Mode!$B:$B,$B631)+COUNTIF(FtbReward_Content!$B:$B,$B631)-1</f>
        <v>0</v>
      </c>
      <c r="B631" s="49">
        <f t="shared" si="28"/>
        <v>42035041</v>
      </c>
      <c r="C631" s="120">
        <v>4203504</v>
      </c>
      <c r="D631" s="49" t="s">
        <v>1890</v>
      </c>
      <c r="E631" s="49" t="s">
        <v>1935</v>
      </c>
      <c r="F631" s="120">
        <f>COUNTIF($C$8:$C631,$C631)</f>
        <v>1</v>
      </c>
      <c r="G631" s="49" t="b">
        <v>0</v>
      </c>
      <c r="H631" s="49">
        <v>0</v>
      </c>
      <c r="I631" s="129">
        <f>IFERROR(IF(H631=0,0,VLOOKUP(VLOOKUP(H631,#REF!,MATCH("strMailTitleID",#REF!,0),FALSE),#REF!,2,FALSE)),"ERROR")</f>
        <v>0</v>
      </c>
      <c r="J631" s="176">
        <v>0</v>
      </c>
      <c r="K631" s="129">
        <f>IFERROR(IF(J631=0,0,VLOOKUP(VLOOKUP(J631,#REF!,MATCH("strMailTitleID",#REF!,0),FALSE),#REF!,2,FALSE)),"ERROR")</f>
        <v>0</v>
      </c>
      <c r="L631" s="49">
        <f ca="1">IFERROR(VLOOKUP($B631,INDIRECT(VLOOKUP($E631,보상!$S:$AA,2,FALSE)),MATCH(L$6,INDIRECT(VLOOKUP($E631,보상!$S:$AA,3,FALSE)),0),FALSE),"ERROR")</f>
        <v>600</v>
      </c>
      <c r="M631" s="49">
        <v>0</v>
      </c>
      <c r="N631" s="49">
        <v>0</v>
      </c>
      <c r="O631" s="49">
        <v>0</v>
      </c>
      <c r="P631" s="49" t="str">
        <f ca="1">IFERROR(VLOOKUP($B631,INDIRECT(VLOOKUP($E631,보상!$S:$AA,2,FALSE)),MATCH(P$6,INDIRECT(VLOOKUP($E631,보상!$S:$AA,3,FALSE)),0),FALSE),"ERROR")</f>
        <v>Gold</v>
      </c>
      <c r="Q631" s="49">
        <f ca="1">IFERROR(VLOOKUP($B631,INDIRECT(VLOOKUP($E631,보상!$S:$AA,2,FALSE)),MATCH(Q$6,INDIRECT(VLOOKUP($E631,보상!$S:$AA,3,FALSE)),0),FALSE),"ERROR")</f>
        <v>6000</v>
      </c>
      <c r="R631" s="49" t="b">
        <v>0</v>
      </c>
      <c r="S631" s="50" t="b">
        <v>0</v>
      </c>
      <c r="T631" s="50">
        <f ca="1">IFERROR(VLOOKUP($B631,INDIRECT(VLOOKUP($E631,보상!$S:$AA,2,FALSE)),MATCH(T$6,INDIRECT(VLOOKUP($E631,보상!$S:$AA,3,FALSE)),0),FALSE),"ERROR")</f>
        <v>3002381</v>
      </c>
      <c r="U631" s="134" t="str">
        <f ca="1">IFERROR(IF(T631=0,0,VLOOKUP(SUBSTITUTE(VLOOKUP(T631,#REF!,MATCH("strItemName",#REF!,0),FALSE),"SUI_",""),#REF!,2,FALSE)),"ERROR")</f>
        <v>ERROR</v>
      </c>
      <c r="V631" s="177">
        <f t="shared" ca="1" si="27"/>
        <v>3002381</v>
      </c>
      <c r="W631" s="134" t="str">
        <f ca="1">IFERROR(IF(V631=0,0,VLOOKUP(SUBSTITUTE(VLOOKUP(V631,#REF!,MATCH("strItemName",#REF!,0),FALSE),"SUI_",""),#REF!,2,FALSE)),"ERROR")</f>
        <v>ERROR</v>
      </c>
      <c r="X631" s="177">
        <f t="shared" ca="1" si="27"/>
        <v>3002381</v>
      </c>
      <c r="Y631" s="134" t="str">
        <f ca="1">IFERROR(IF(X631=0,0,VLOOKUP(SUBSTITUTE(VLOOKUP(X631,#REF!,MATCH("strItemName",#REF!,0),FALSE),"SUI_",""),#REF!,2,FALSE)),"ERROR")</f>
        <v>ERROR</v>
      </c>
      <c r="Z631" s="177">
        <f t="shared" ca="1" si="27"/>
        <v>3002381</v>
      </c>
      <c r="AA631" s="134" t="str">
        <f ca="1">IFERROR(IF(Z631=0,0,VLOOKUP(SUBSTITUTE(VLOOKUP(Z631,#REF!,MATCH("strItemName",#REF!,0),FALSE),"SUI_",""),#REF!,2,FALSE)),"ERROR")</f>
        <v>ERROR</v>
      </c>
      <c r="AB631" s="177">
        <f t="shared" ca="1" si="27"/>
        <v>3002381</v>
      </c>
      <c r="AC631" s="134" t="str">
        <f ca="1">IFERROR(IF(AB631=0,0,VLOOKUP(SUBSTITUTE(VLOOKUP(AB631,#REF!,MATCH("strItemName",#REF!,0),FALSE),"SUI_",""),#REF!,2,FALSE)),"ERROR")</f>
        <v>ERROR</v>
      </c>
      <c r="AD631" s="88">
        <v>0</v>
      </c>
      <c r="AE631" s="134">
        <v>0</v>
      </c>
      <c r="AF631" s="49">
        <f ca="1">IFERROR(VLOOKUP($B631,INDIRECT(VLOOKUP($E631,보상!$S:$AA,2,FALSE)),MATCH(AF$6,INDIRECT(VLOOKUP($E631,보상!$S:$AA,3,FALSE)),0),FALSE),"ERROR")</f>
        <v>5</v>
      </c>
      <c r="AG631" s="22">
        <v>0</v>
      </c>
      <c r="AH631" s="22">
        <v>0</v>
      </c>
      <c r="AI631" s="22">
        <v>0</v>
      </c>
      <c r="AJ631" s="22" t="b">
        <v>0</v>
      </c>
      <c r="AK631" s="22">
        <v>0</v>
      </c>
      <c r="AL631" s="22">
        <v>0</v>
      </c>
    </row>
    <row r="632" spans="1:38" ht="16.5" customHeight="1" x14ac:dyDescent="0.3">
      <c r="A632" s="21">
        <f>COUNTIF(FtbReward_Quest!$B:$B,$B632)+COUNTIF(FtbReward_Mode!$B:$B,$B632)+COUNTIF(FtbReward_Content!$B:$B,$B632)-1</f>
        <v>0</v>
      </c>
      <c r="B632" s="49">
        <f t="shared" si="28"/>
        <v>42035051</v>
      </c>
      <c r="C632" s="120">
        <v>4203505</v>
      </c>
      <c r="D632" s="49" t="s">
        <v>1891</v>
      </c>
      <c r="E632" s="49" t="s">
        <v>1935</v>
      </c>
      <c r="F632" s="120">
        <f>COUNTIF($C$8:$C632,$C632)</f>
        <v>1</v>
      </c>
      <c r="G632" s="49" t="b">
        <v>0</v>
      </c>
      <c r="H632" s="49">
        <v>0</v>
      </c>
      <c r="I632" s="129">
        <f>IFERROR(IF(H632=0,0,VLOOKUP(VLOOKUP(H632,#REF!,MATCH("strMailTitleID",#REF!,0),FALSE),#REF!,2,FALSE)),"ERROR")</f>
        <v>0</v>
      </c>
      <c r="J632" s="176">
        <v>0</v>
      </c>
      <c r="K632" s="129">
        <f>IFERROR(IF(J632=0,0,VLOOKUP(VLOOKUP(J632,#REF!,MATCH("strMailTitleID",#REF!,0),FALSE),#REF!,2,FALSE)),"ERROR")</f>
        <v>0</v>
      </c>
      <c r="L632" s="49">
        <f ca="1">IFERROR(VLOOKUP($B632,INDIRECT(VLOOKUP($E632,보상!$S:$AA,2,FALSE)),MATCH(L$6,INDIRECT(VLOOKUP($E632,보상!$S:$AA,3,FALSE)),0),FALSE),"ERROR")</f>
        <v>750</v>
      </c>
      <c r="M632" s="49">
        <v>0</v>
      </c>
      <c r="N632" s="49">
        <v>0</v>
      </c>
      <c r="O632" s="49">
        <v>0</v>
      </c>
      <c r="P632" s="49" t="str">
        <f ca="1">IFERROR(VLOOKUP($B632,INDIRECT(VLOOKUP($E632,보상!$S:$AA,2,FALSE)),MATCH(P$6,INDIRECT(VLOOKUP($E632,보상!$S:$AA,3,FALSE)),0),FALSE),"ERROR")</f>
        <v>Gold</v>
      </c>
      <c r="Q632" s="49">
        <f ca="1">IFERROR(VLOOKUP($B632,INDIRECT(VLOOKUP($E632,보상!$S:$AA,2,FALSE)),MATCH(Q$6,INDIRECT(VLOOKUP($E632,보상!$S:$AA,3,FALSE)),0),FALSE),"ERROR")</f>
        <v>7500</v>
      </c>
      <c r="R632" s="49" t="b">
        <v>0</v>
      </c>
      <c r="S632" s="50" t="b">
        <v>0</v>
      </c>
      <c r="T632" s="50">
        <f ca="1">IFERROR(VLOOKUP($B632,INDIRECT(VLOOKUP($E632,보상!$S:$AA,2,FALSE)),MATCH(T$6,INDIRECT(VLOOKUP($E632,보상!$S:$AA,3,FALSE)),0),FALSE),"ERROR")</f>
        <v>3002381</v>
      </c>
      <c r="U632" s="134" t="str">
        <f ca="1">IFERROR(IF(T632=0,0,VLOOKUP(SUBSTITUTE(VLOOKUP(T632,#REF!,MATCH("strItemName",#REF!,0),FALSE),"SUI_",""),#REF!,2,FALSE)),"ERROR")</f>
        <v>ERROR</v>
      </c>
      <c r="V632" s="177">
        <f t="shared" ca="1" si="27"/>
        <v>3002381</v>
      </c>
      <c r="W632" s="134" t="str">
        <f ca="1">IFERROR(IF(V632=0,0,VLOOKUP(SUBSTITUTE(VLOOKUP(V632,#REF!,MATCH("strItemName",#REF!,0),FALSE),"SUI_",""),#REF!,2,FALSE)),"ERROR")</f>
        <v>ERROR</v>
      </c>
      <c r="X632" s="177">
        <f t="shared" ca="1" si="27"/>
        <v>3002381</v>
      </c>
      <c r="Y632" s="134" t="str">
        <f ca="1">IFERROR(IF(X632=0,0,VLOOKUP(SUBSTITUTE(VLOOKUP(X632,#REF!,MATCH("strItemName",#REF!,0),FALSE),"SUI_",""),#REF!,2,FALSE)),"ERROR")</f>
        <v>ERROR</v>
      </c>
      <c r="Z632" s="177">
        <f t="shared" ca="1" si="27"/>
        <v>3002381</v>
      </c>
      <c r="AA632" s="134" t="str">
        <f ca="1">IFERROR(IF(Z632=0,0,VLOOKUP(SUBSTITUTE(VLOOKUP(Z632,#REF!,MATCH("strItemName",#REF!,0),FALSE),"SUI_",""),#REF!,2,FALSE)),"ERROR")</f>
        <v>ERROR</v>
      </c>
      <c r="AB632" s="177">
        <f t="shared" ca="1" si="27"/>
        <v>3002381</v>
      </c>
      <c r="AC632" s="134" t="str">
        <f ca="1">IFERROR(IF(AB632=0,0,VLOOKUP(SUBSTITUTE(VLOOKUP(AB632,#REF!,MATCH("strItemName",#REF!,0),FALSE),"SUI_",""),#REF!,2,FALSE)),"ERROR")</f>
        <v>ERROR</v>
      </c>
      <c r="AD632" s="88">
        <v>0</v>
      </c>
      <c r="AE632" s="134">
        <v>0</v>
      </c>
      <c r="AF632" s="49">
        <f ca="1">IFERROR(VLOOKUP($B632,INDIRECT(VLOOKUP($E632,보상!$S:$AA,2,FALSE)),MATCH(AF$6,INDIRECT(VLOOKUP($E632,보상!$S:$AA,3,FALSE)),0),FALSE),"ERROR")</f>
        <v>5</v>
      </c>
      <c r="AG632" s="22">
        <v>0</v>
      </c>
      <c r="AH632" s="22">
        <v>0</v>
      </c>
      <c r="AI632" s="22">
        <v>0</v>
      </c>
      <c r="AJ632" s="22" t="b">
        <v>0</v>
      </c>
      <c r="AK632" s="22">
        <v>0</v>
      </c>
      <c r="AL632" s="22">
        <v>0</v>
      </c>
    </row>
    <row r="633" spans="1:38" ht="16.5" customHeight="1" x14ac:dyDescent="0.3">
      <c r="A633" s="21">
        <f>COUNTIF(FtbReward_Quest!$B:$B,$B633)+COUNTIF(FtbReward_Mode!$B:$B,$B633)+COUNTIF(FtbReward_Content!$B:$B,$B633)-1</f>
        <v>0</v>
      </c>
      <c r="B633" s="49">
        <f t="shared" si="28"/>
        <v>42036011</v>
      </c>
      <c r="C633" s="120">
        <v>4203601</v>
      </c>
      <c r="D633" s="49" t="s">
        <v>1891</v>
      </c>
      <c r="E633" s="49" t="s">
        <v>1935</v>
      </c>
      <c r="F633" s="120">
        <f>COUNTIF($C$8:$C633,$C633)</f>
        <v>1</v>
      </c>
      <c r="G633" s="49" t="b">
        <v>0</v>
      </c>
      <c r="H633" s="49">
        <v>0</v>
      </c>
      <c r="I633" s="129">
        <f>IFERROR(IF(H633=0,0,VLOOKUP(VLOOKUP(H633,#REF!,MATCH("strMailTitleID",#REF!,0),FALSE),#REF!,2,FALSE)),"ERROR")</f>
        <v>0</v>
      </c>
      <c r="J633" s="176">
        <v>0</v>
      </c>
      <c r="K633" s="129">
        <f>IFERROR(IF(J633=0,0,VLOOKUP(VLOOKUP(J633,#REF!,MATCH("strMailTitleID",#REF!,0),FALSE),#REF!,2,FALSE)),"ERROR")</f>
        <v>0</v>
      </c>
      <c r="L633" s="49">
        <f ca="1">IFERROR(VLOOKUP($B633,INDIRECT(VLOOKUP($E633,보상!$S:$AA,2,FALSE)),MATCH(L$6,INDIRECT(VLOOKUP($E633,보상!$S:$AA,3,FALSE)),0),FALSE),"ERROR")</f>
        <v>150</v>
      </c>
      <c r="M633" s="49">
        <v>0</v>
      </c>
      <c r="N633" s="49">
        <v>0</v>
      </c>
      <c r="O633" s="49">
        <v>0</v>
      </c>
      <c r="P633" s="49" t="str">
        <f ca="1">IFERROR(VLOOKUP($B633,INDIRECT(VLOOKUP($E633,보상!$S:$AA,2,FALSE)),MATCH(P$6,INDIRECT(VLOOKUP($E633,보상!$S:$AA,3,FALSE)),0),FALSE),"ERROR")</f>
        <v>Gold</v>
      </c>
      <c r="Q633" s="49">
        <f ca="1">IFERROR(VLOOKUP($B633,INDIRECT(VLOOKUP($E633,보상!$S:$AA,2,FALSE)),MATCH(Q$6,INDIRECT(VLOOKUP($E633,보상!$S:$AA,3,FALSE)),0),FALSE),"ERROR")</f>
        <v>1500</v>
      </c>
      <c r="R633" s="49" t="b">
        <v>0</v>
      </c>
      <c r="S633" s="50" t="b">
        <v>0</v>
      </c>
      <c r="T633" s="50">
        <f ca="1">IFERROR(VLOOKUP($B633,INDIRECT(VLOOKUP($E633,보상!$S:$AA,2,FALSE)),MATCH(T$6,INDIRECT(VLOOKUP($E633,보상!$S:$AA,3,FALSE)),0),FALSE),"ERROR")</f>
        <v>2013001</v>
      </c>
      <c r="U633" s="134" t="str">
        <f ca="1">IFERROR(IF(T633=0,0,VLOOKUP(SUBSTITUTE(VLOOKUP(T633,#REF!,MATCH("strItemName",#REF!,0),FALSE),"SUI_",""),#REF!,2,FALSE)),"ERROR")</f>
        <v>ERROR</v>
      </c>
      <c r="V633" s="177">
        <f t="shared" ca="1" si="27"/>
        <v>2013001</v>
      </c>
      <c r="W633" s="134" t="str">
        <f ca="1">IFERROR(IF(V633=0,0,VLOOKUP(SUBSTITUTE(VLOOKUP(V633,#REF!,MATCH("strItemName",#REF!,0),FALSE),"SUI_",""),#REF!,2,FALSE)),"ERROR")</f>
        <v>ERROR</v>
      </c>
      <c r="X633" s="177">
        <f t="shared" ca="1" si="27"/>
        <v>2013001</v>
      </c>
      <c r="Y633" s="134" t="str">
        <f ca="1">IFERROR(IF(X633=0,0,VLOOKUP(SUBSTITUTE(VLOOKUP(X633,#REF!,MATCH("strItemName",#REF!,0),FALSE),"SUI_",""),#REF!,2,FALSE)),"ERROR")</f>
        <v>ERROR</v>
      </c>
      <c r="Z633" s="177">
        <f t="shared" ca="1" si="27"/>
        <v>2013001</v>
      </c>
      <c r="AA633" s="134" t="str">
        <f ca="1">IFERROR(IF(Z633=0,0,VLOOKUP(SUBSTITUTE(VLOOKUP(Z633,#REF!,MATCH("strItemName",#REF!,0),FALSE),"SUI_",""),#REF!,2,FALSE)),"ERROR")</f>
        <v>ERROR</v>
      </c>
      <c r="AB633" s="177">
        <f t="shared" ca="1" si="27"/>
        <v>2013001</v>
      </c>
      <c r="AC633" s="134" t="str">
        <f ca="1">IFERROR(IF(AB633=0,0,VLOOKUP(SUBSTITUTE(VLOOKUP(AB633,#REF!,MATCH("strItemName",#REF!,0),FALSE),"SUI_",""),#REF!,2,FALSE)),"ERROR")</f>
        <v>ERROR</v>
      </c>
      <c r="AD633" s="88">
        <v>0</v>
      </c>
      <c r="AE633" s="134">
        <v>0</v>
      </c>
      <c r="AF633" s="49">
        <f ca="1">IFERROR(VLOOKUP($B633,INDIRECT(VLOOKUP($E633,보상!$S:$AA,2,FALSE)),MATCH(AF$6,INDIRECT(VLOOKUP($E633,보상!$S:$AA,3,FALSE)),0),FALSE),"ERROR")</f>
        <v>15</v>
      </c>
      <c r="AG633" s="22">
        <v>0</v>
      </c>
      <c r="AH633" s="22">
        <v>0</v>
      </c>
      <c r="AI633" s="22">
        <v>0</v>
      </c>
      <c r="AJ633" s="22" t="b">
        <v>0</v>
      </c>
      <c r="AK633" s="22">
        <v>0</v>
      </c>
      <c r="AL633" s="22">
        <v>0</v>
      </c>
    </row>
    <row r="634" spans="1:38" ht="16.5" customHeight="1" x14ac:dyDescent="0.3">
      <c r="A634" s="21">
        <f>COUNTIF(FtbReward_Quest!$B:$B,$B634)+COUNTIF(FtbReward_Mode!$B:$B,$B634)+COUNTIF(FtbReward_Content!$B:$B,$B634)-1</f>
        <v>0</v>
      </c>
      <c r="B634" s="49">
        <f t="shared" si="28"/>
        <v>42036021</v>
      </c>
      <c r="C634" s="120">
        <v>4203602</v>
      </c>
      <c r="D634" s="49" t="s">
        <v>1891</v>
      </c>
      <c r="E634" s="49" t="s">
        <v>1935</v>
      </c>
      <c r="F634" s="120">
        <f>COUNTIF($C$8:$C634,$C634)</f>
        <v>1</v>
      </c>
      <c r="G634" s="49" t="b">
        <v>0</v>
      </c>
      <c r="H634" s="49">
        <v>0</v>
      </c>
      <c r="I634" s="129">
        <f>IFERROR(IF(H634=0,0,VLOOKUP(VLOOKUP(H634,#REF!,MATCH("strMailTitleID",#REF!,0),FALSE),#REF!,2,FALSE)),"ERROR")</f>
        <v>0</v>
      </c>
      <c r="J634" s="176">
        <v>0</v>
      </c>
      <c r="K634" s="129">
        <f>IFERROR(IF(J634=0,0,VLOOKUP(VLOOKUP(J634,#REF!,MATCH("strMailTitleID",#REF!,0),FALSE),#REF!,2,FALSE)),"ERROR")</f>
        <v>0</v>
      </c>
      <c r="L634" s="49">
        <f ca="1">IFERROR(VLOOKUP($B634,INDIRECT(VLOOKUP($E634,보상!$S:$AA,2,FALSE)),MATCH(L$6,INDIRECT(VLOOKUP($E634,보상!$S:$AA,3,FALSE)),0),FALSE),"ERROR")</f>
        <v>300</v>
      </c>
      <c r="M634" s="49">
        <v>0</v>
      </c>
      <c r="N634" s="49">
        <v>0</v>
      </c>
      <c r="O634" s="49">
        <v>0</v>
      </c>
      <c r="P634" s="49" t="str">
        <f ca="1">IFERROR(VLOOKUP($B634,INDIRECT(VLOOKUP($E634,보상!$S:$AA,2,FALSE)),MATCH(P$6,INDIRECT(VLOOKUP($E634,보상!$S:$AA,3,FALSE)),0),FALSE),"ERROR")</f>
        <v>Gold</v>
      </c>
      <c r="Q634" s="49">
        <f ca="1">IFERROR(VLOOKUP($B634,INDIRECT(VLOOKUP($E634,보상!$S:$AA,2,FALSE)),MATCH(Q$6,INDIRECT(VLOOKUP($E634,보상!$S:$AA,3,FALSE)),0),FALSE),"ERROR")</f>
        <v>3000</v>
      </c>
      <c r="R634" s="49" t="b">
        <v>0</v>
      </c>
      <c r="S634" s="50" t="b">
        <v>0</v>
      </c>
      <c r="T634" s="50">
        <f ca="1">IFERROR(VLOOKUP($B634,INDIRECT(VLOOKUP($E634,보상!$S:$AA,2,FALSE)),MATCH(T$6,INDIRECT(VLOOKUP($E634,보상!$S:$AA,3,FALSE)),0),FALSE),"ERROR")</f>
        <v>2013001</v>
      </c>
      <c r="U634" s="134" t="str">
        <f ca="1">IFERROR(IF(T634=0,0,VLOOKUP(SUBSTITUTE(VLOOKUP(T634,#REF!,MATCH("strItemName",#REF!,0),FALSE),"SUI_",""),#REF!,2,FALSE)),"ERROR")</f>
        <v>ERROR</v>
      </c>
      <c r="V634" s="177">
        <f t="shared" ca="1" si="27"/>
        <v>2013001</v>
      </c>
      <c r="W634" s="134" t="str">
        <f ca="1">IFERROR(IF(V634=0,0,VLOOKUP(SUBSTITUTE(VLOOKUP(V634,#REF!,MATCH("strItemName",#REF!,0),FALSE),"SUI_",""),#REF!,2,FALSE)),"ERROR")</f>
        <v>ERROR</v>
      </c>
      <c r="X634" s="177">
        <f t="shared" ca="1" si="27"/>
        <v>2013001</v>
      </c>
      <c r="Y634" s="134" t="str">
        <f ca="1">IFERROR(IF(X634=0,0,VLOOKUP(SUBSTITUTE(VLOOKUP(X634,#REF!,MATCH("strItemName",#REF!,0),FALSE),"SUI_",""),#REF!,2,FALSE)),"ERROR")</f>
        <v>ERROR</v>
      </c>
      <c r="Z634" s="177">
        <f t="shared" ca="1" si="27"/>
        <v>2013001</v>
      </c>
      <c r="AA634" s="134" t="str">
        <f ca="1">IFERROR(IF(Z634=0,0,VLOOKUP(SUBSTITUTE(VLOOKUP(Z634,#REF!,MATCH("strItemName",#REF!,0),FALSE),"SUI_",""),#REF!,2,FALSE)),"ERROR")</f>
        <v>ERROR</v>
      </c>
      <c r="AB634" s="177">
        <f t="shared" ca="1" si="27"/>
        <v>2013001</v>
      </c>
      <c r="AC634" s="134" t="str">
        <f ca="1">IFERROR(IF(AB634=0,0,VLOOKUP(SUBSTITUTE(VLOOKUP(AB634,#REF!,MATCH("strItemName",#REF!,0),FALSE),"SUI_",""),#REF!,2,FALSE)),"ERROR")</f>
        <v>ERROR</v>
      </c>
      <c r="AD634" s="88">
        <v>0</v>
      </c>
      <c r="AE634" s="134">
        <v>0</v>
      </c>
      <c r="AF634" s="49">
        <f ca="1">IFERROR(VLOOKUP($B634,INDIRECT(VLOOKUP($E634,보상!$S:$AA,2,FALSE)),MATCH(AF$6,INDIRECT(VLOOKUP($E634,보상!$S:$AA,3,FALSE)),0),FALSE),"ERROR")</f>
        <v>15</v>
      </c>
      <c r="AG634" s="22">
        <v>0</v>
      </c>
      <c r="AH634" s="22">
        <v>0</v>
      </c>
      <c r="AI634" s="22">
        <v>0</v>
      </c>
      <c r="AJ634" s="22" t="b">
        <v>0</v>
      </c>
      <c r="AK634" s="22">
        <v>0</v>
      </c>
      <c r="AL634" s="22">
        <v>0</v>
      </c>
    </row>
    <row r="635" spans="1:38" ht="16.5" customHeight="1" x14ac:dyDescent="0.3">
      <c r="A635" s="21">
        <f>COUNTIF(FtbReward_Quest!$B:$B,$B635)+COUNTIF(FtbReward_Mode!$B:$B,$B635)+COUNTIF(FtbReward_Content!$B:$B,$B635)-1</f>
        <v>0</v>
      </c>
      <c r="B635" s="49">
        <f t="shared" si="28"/>
        <v>42036031</v>
      </c>
      <c r="C635" s="120">
        <v>4203603</v>
      </c>
      <c r="D635" s="49" t="s">
        <v>1891</v>
      </c>
      <c r="E635" s="49" t="s">
        <v>1935</v>
      </c>
      <c r="F635" s="120">
        <f>COUNTIF($C$8:$C635,$C635)</f>
        <v>1</v>
      </c>
      <c r="G635" s="49" t="b">
        <v>0</v>
      </c>
      <c r="H635" s="49">
        <v>0</v>
      </c>
      <c r="I635" s="129">
        <f>IFERROR(IF(H635=0,0,VLOOKUP(VLOOKUP(H635,#REF!,MATCH("strMailTitleID",#REF!,0),FALSE),#REF!,2,FALSE)),"ERROR")</f>
        <v>0</v>
      </c>
      <c r="J635" s="176">
        <v>0</v>
      </c>
      <c r="K635" s="129">
        <f>IFERROR(IF(J635=0,0,VLOOKUP(VLOOKUP(J635,#REF!,MATCH("strMailTitleID",#REF!,0),FALSE),#REF!,2,FALSE)),"ERROR")</f>
        <v>0</v>
      </c>
      <c r="L635" s="49">
        <f ca="1">IFERROR(VLOOKUP($B635,INDIRECT(VLOOKUP($E635,보상!$S:$AA,2,FALSE)),MATCH(L$6,INDIRECT(VLOOKUP($E635,보상!$S:$AA,3,FALSE)),0),FALSE),"ERROR")</f>
        <v>450</v>
      </c>
      <c r="M635" s="49">
        <v>0</v>
      </c>
      <c r="N635" s="49">
        <v>0</v>
      </c>
      <c r="O635" s="49">
        <v>0</v>
      </c>
      <c r="P635" s="49" t="str">
        <f ca="1">IFERROR(VLOOKUP($B635,INDIRECT(VLOOKUP($E635,보상!$S:$AA,2,FALSE)),MATCH(P$6,INDIRECT(VLOOKUP($E635,보상!$S:$AA,3,FALSE)),0),FALSE),"ERROR")</f>
        <v>Gold</v>
      </c>
      <c r="Q635" s="49">
        <f ca="1">IFERROR(VLOOKUP($B635,INDIRECT(VLOOKUP($E635,보상!$S:$AA,2,FALSE)),MATCH(Q$6,INDIRECT(VLOOKUP($E635,보상!$S:$AA,3,FALSE)),0),FALSE),"ERROR")</f>
        <v>4500</v>
      </c>
      <c r="R635" s="49" t="b">
        <v>0</v>
      </c>
      <c r="S635" s="50" t="b">
        <v>0</v>
      </c>
      <c r="T635" s="50">
        <f ca="1">IFERROR(VLOOKUP($B635,INDIRECT(VLOOKUP($E635,보상!$S:$AA,2,FALSE)),MATCH(T$6,INDIRECT(VLOOKUP($E635,보상!$S:$AA,3,FALSE)),0),FALSE),"ERROR")</f>
        <v>2013001</v>
      </c>
      <c r="U635" s="134" t="str">
        <f ca="1">IFERROR(IF(T635=0,0,VLOOKUP(SUBSTITUTE(VLOOKUP(T635,#REF!,MATCH("strItemName",#REF!,0),FALSE),"SUI_",""),#REF!,2,FALSE)),"ERROR")</f>
        <v>ERROR</v>
      </c>
      <c r="V635" s="177">
        <f t="shared" ca="1" si="27"/>
        <v>2013001</v>
      </c>
      <c r="W635" s="134" t="str">
        <f ca="1">IFERROR(IF(V635=0,0,VLOOKUP(SUBSTITUTE(VLOOKUP(V635,#REF!,MATCH("strItemName",#REF!,0),FALSE),"SUI_",""),#REF!,2,FALSE)),"ERROR")</f>
        <v>ERROR</v>
      </c>
      <c r="X635" s="177">
        <f t="shared" ca="1" si="27"/>
        <v>2013001</v>
      </c>
      <c r="Y635" s="134" t="str">
        <f ca="1">IFERROR(IF(X635=0,0,VLOOKUP(SUBSTITUTE(VLOOKUP(X635,#REF!,MATCH("strItemName",#REF!,0),FALSE),"SUI_",""),#REF!,2,FALSE)),"ERROR")</f>
        <v>ERROR</v>
      </c>
      <c r="Z635" s="177">
        <f t="shared" ca="1" si="27"/>
        <v>2013001</v>
      </c>
      <c r="AA635" s="134" t="str">
        <f ca="1">IFERROR(IF(Z635=0,0,VLOOKUP(SUBSTITUTE(VLOOKUP(Z635,#REF!,MATCH("strItemName",#REF!,0),FALSE),"SUI_",""),#REF!,2,FALSE)),"ERROR")</f>
        <v>ERROR</v>
      </c>
      <c r="AB635" s="177">
        <f t="shared" ca="1" si="27"/>
        <v>2013001</v>
      </c>
      <c r="AC635" s="134" t="str">
        <f ca="1">IFERROR(IF(AB635=0,0,VLOOKUP(SUBSTITUTE(VLOOKUP(AB635,#REF!,MATCH("strItemName",#REF!,0),FALSE),"SUI_",""),#REF!,2,FALSE)),"ERROR")</f>
        <v>ERROR</v>
      </c>
      <c r="AD635" s="88">
        <v>0</v>
      </c>
      <c r="AE635" s="134">
        <v>0</v>
      </c>
      <c r="AF635" s="49">
        <f ca="1">IFERROR(VLOOKUP($B635,INDIRECT(VLOOKUP($E635,보상!$S:$AA,2,FALSE)),MATCH(AF$6,INDIRECT(VLOOKUP($E635,보상!$S:$AA,3,FALSE)),0),FALSE),"ERROR")</f>
        <v>15</v>
      </c>
      <c r="AG635" s="22">
        <v>0</v>
      </c>
      <c r="AH635" s="22">
        <v>0</v>
      </c>
      <c r="AI635" s="22">
        <v>0</v>
      </c>
      <c r="AJ635" s="22" t="b">
        <v>0</v>
      </c>
      <c r="AK635" s="22">
        <v>0</v>
      </c>
      <c r="AL635" s="22">
        <v>0</v>
      </c>
    </row>
    <row r="636" spans="1:38" ht="16.5" customHeight="1" x14ac:dyDescent="0.3">
      <c r="A636" s="21">
        <f>COUNTIF(FtbReward_Quest!$B:$B,$B636)+COUNTIF(FtbReward_Mode!$B:$B,$B636)+COUNTIF(FtbReward_Content!$B:$B,$B636)-1</f>
        <v>0</v>
      </c>
      <c r="B636" s="49">
        <f t="shared" si="28"/>
        <v>42036041</v>
      </c>
      <c r="C636" s="120">
        <v>4203604</v>
      </c>
      <c r="D636" s="49" t="s">
        <v>1891</v>
      </c>
      <c r="E636" s="49" t="s">
        <v>1935</v>
      </c>
      <c r="F636" s="120">
        <f>COUNTIF($C$8:$C636,$C636)</f>
        <v>1</v>
      </c>
      <c r="G636" s="49" t="b">
        <v>0</v>
      </c>
      <c r="H636" s="49">
        <v>0</v>
      </c>
      <c r="I636" s="129">
        <f>IFERROR(IF(H636=0,0,VLOOKUP(VLOOKUP(H636,#REF!,MATCH("strMailTitleID",#REF!,0),FALSE),#REF!,2,FALSE)),"ERROR")</f>
        <v>0</v>
      </c>
      <c r="J636" s="176">
        <v>0</v>
      </c>
      <c r="K636" s="129">
        <f>IFERROR(IF(J636=0,0,VLOOKUP(VLOOKUP(J636,#REF!,MATCH("strMailTitleID",#REF!,0),FALSE),#REF!,2,FALSE)),"ERROR")</f>
        <v>0</v>
      </c>
      <c r="L636" s="49">
        <f ca="1">IFERROR(VLOOKUP($B636,INDIRECT(VLOOKUP($E636,보상!$S:$AA,2,FALSE)),MATCH(L$6,INDIRECT(VLOOKUP($E636,보상!$S:$AA,3,FALSE)),0),FALSE),"ERROR")</f>
        <v>600</v>
      </c>
      <c r="M636" s="49">
        <v>0</v>
      </c>
      <c r="N636" s="49">
        <v>0</v>
      </c>
      <c r="O636" s="49">
        <v>0</v>
      </c>
      <c r="P636" s="49" t="str">
        <f ca="1">IFERROR(VLOOKUP($B636,INDIRECT(VLOOKUP($E636,보상!$S:$AA,2,FALSE)),MATCH(P$6,INDIRECT(VLOOKUP($E636,보상!$S:$AA,3,FALSE)),0),FALSE),"ERROR")</f>
        <v>Gold</v>
      </c>
      <c r="Q636" s="49">
        <f ca="1">IFERROR(VLOOKUP($B636,INDIRECT(VLOOKUP($E636,보상!$S:$AA,2,FALSE)),MATCH(Q$6,INDIRECT(VLOOKUP($E636,보상!$S:$AA,3,FALSE)),0),FALSE),"ERROR")</f>
        <v>6000</v>
      </c>
      <c r="R636" s="49" t="b">
        <v>0</v>
      </c>
      <c r="S636" s="50" t="b">
        <v>0</v>
      </c>
      <c r="T636" s="50">
        <f ca="1">IFERROR(VLOOKUP($B636,INDIRECT(VLOOKUP($E636,보상!$S:$AA,2,FALSE)),MATCH(T$6,INDIRECT(VLOOKUP($E636,보상!$S:$AA,3,FALSE)),0),FALSE),"ERROR")</f>
        <v>2014001</v>
      </c>
      <c r="U636" s="134" t="str">
        <f ca="1">IFERROR(IF(T636=0,0,VLOOKUP(SUBSTITUTE(VLOOKUP(T636,#REF!,MATCH("strItemName",#REF!,0),FALSE),"SUI_",""),#REF!,2,FALSE)),"ERROR")</f>
        <v>ERROR</v>
      </c>
      <c r="V636" s="177">
        <f t="shared" ca="1" si="27"/>
        <v>2014001</v>
      </c>
      <c r="W636" s="134" t="str">
        <f ca="1">IFERROR(IF(V636=0,0,VLOOKUP(SUBSTITUTE(VLOOKUP(V636,#REF!,MATCH("strItemName",#REF!,0),FALSE),"SUI_",""),#REF!,2,FALSE)),"ERROR")</f>
        <v>ERROR</v>
      </c>
      <c r="X636" s="177">
        <f t="shared" ca="1" si="27"/>
        <v>2014001</v>
      </c>
      <c r="Y636" s="134" t="str">
        <f ca="1">IFERROR(IF(X636=0,0,VLOOKUP(SUBSTITUTE(VLOOKUP(X636,#REF!,MATCH("strItemName",#REF!,0),FALSE),"SUI_",""),#REF!,2,FALSE)),"ERROR")</f>
        <v>ERROR</v>
      </c>
      <c r="Z636" s="177">
        <f t="shared" ca="1" si="27"/>
        <v>2014001</v>
      </c>
      <c r="AA636" s="134" t="str">
        <f ca="1">IFERROR(IF(Z636=0,0,VLOOKUP(SUBSTITUTE(VLOOKUP(Z636,#REF!,MATCH("strItemName",#REF!,0),FALSE),"SUI_",""),#REF!,2,FALSE)),"ERROR")</f>
        <v>ERROR</v>
      </c>
      <c r="AB636" s="177">
        <f t="shared" ca="1" si="27"/>
        <v>2014001</v>
      </c>
      <c r="AC636" s="134" t="str">
        <f ca="1">IFERROR(IF(AB636=0,0,VLOOKUP(SUBSTITUTE(VLOOKUP(AB636,#REF!,MATCH("strItemName",#REF!,0),FALSE),"SUI_",""),#REF!,2,FALSE)),"ERROR")</f>
        <v>ERROR</v>
      </c>
      <c r="AD636" s="88">
        <v>0</v>
      </c>
      <c r="AE636" s="134">
        <v>0</v>
      </c>
      <c r="AF636" s="49">
        <f ca="1">IFERROR(VLOOKUP($B636,INDIRECT(VLOOKUP($E636,보상!$S:$AA,2,FALSE)),MATCH(AF$6,INDIRECT(VLOOKUP($E636,보상!$S:$AA,3,FALSE)),0),FALSE),"ERROR")</f>
        <v>15</v>
      </c>
      <c r="AG636" s="22">
        <v>0</v>
      </c>
      <c r="AH636" s="22">
        <v>0</v>
      </c>
      <c r="AI636" s="22">
        <v>0</v>
      </c>
      <c r="AJ636" s="22" t="b">
        <v>0</v>
      </c>
      <c r="AK636" s="22">
        <v>0</v>
      </c>
      <c r="AL636" s="22">
        <v>0</v>
      </c>
    </row>
    <row r="637" spans="1:38" ht="16.5" customHeight="1" x14ac:dyDescent="0.3">
      <c r="A637" s="21">
        <f>COUNTIF(FtbReward_Quest!$B:$B,$B637)+COUNTIF(FtbReward_Mode!$B:$B,$B637)+COUNTIF(FtbReward_Content!$B:$B,$B637)-1</f>
        <v>0</v>
      </c>
      <c r="B637" s="49">
        <f t="shared" si="28"/>
        <v>42036051</v>
      </c>
      <c r="C637" s="120">
        <v>4203605</v>
      </c>
      <c r="D637" s="49" t="s">
        <v>1891</v>
      </c>
      <c r="E637" s="49" t="s">
        <v>1935</v>
      </c>
      <c r="F637" s="120">
        <f>COUNTIF($C$8:$C637,$C637)</f>
        <v>1</v>
      </c>
      <c r="G637" s="49" t="b">
        <v>0</v>
      </c>
      <c r="H637" s="49">
        <v>0</v>
      </c>
      <c r="I637" s="129">
        <f>IFERROR(IF(H637=0,0,VLOOKUP(VLOOKUP(H637,#REF!,MATCH("strMailTitleID",#REF!,0),FALSE),#REF!,2,FALSE)),"ERROR")</f>
        <v>0</v>
      </c>
      <c r="J637" s="176">
        <v>0</v>
      </c>
      <c r="K637" s="129">
        <f>IFERROR(IF(J637=0,0,VLOOKUP(VLOOKUP(J637,#REF!,MATCH("strMailTitleID",#REF!,0),FALSE),#REF!,2,FALSE)),"ERROR")</f>
        <v>0</v>
      </c>
      <c r="L637" s="49">
        <f ca="1">IFERROR(VLOOKUP($B637,INDIRECT(VLOOKUP($E637,보상!$S:$AA,2,FALSE)),MATCH(L$6,INDIRECT(VLOOKUP($E637,보상!$S:$AA,3,FALSE)),0),FALSE),"ERROR")</f>
        <v>750</v>
      </c>
      <c r="M637" s="49">
        <v>0</v>
      </c>
      <c r="N637" s="49">
        <v>0</v>
      </c>
      <c r="O637" s="49">
        <v>0</v>
      </c>
      <c r="P637" s="49" t="str">
        <f ca="1">IFERROR(VLOOKUP($B637,INDIRECT(VLOOKUP($E637,보상!$S:$AA,2,FALSE)),MATCH(P$6,INDIRECT(VLOOKUP($E637,보상!$S:$AA,3,FALSE)),0),FALSE),"ERROR")</f>
        <v>Gold</v>
      </c>
      <c r="Q637" s="49">
        <f ca="1">IFERROR(VLOOKUP($B637,INDIRECT(VLOOKUP($E637,보상!$S:$AA,2,FALSE)),MATCH(Q$6,INDIRECT(VLOOKUP($E637,보상!$S:$AA,3,FALSE)),0),FALSE),"ERROR")</f>
        <v>7500</v>
      </c>
      <c r="R637" s="49" t="b">
        <v>0</v>
      </c>
      <c r="S637" s="50" t="b">
        <v>0</v>
      </c>
      <c r="T637" s="50">
        <f ca="1">IFERROR(VLOOKUP($B637,INDIRECT(VLOOKUP($E637,보상!$S:$AA,2,FALSE)),MATCH(T$6,INDIRECT(VLOOKUP($E637,보상!$S:$AA,3,FALSE)),0),FALSE),"ERROR")</f>
        <v>2014001</v>
      </c>
      <c r="U637" s="134" t="str">
        <f ca="1">IFERROR(IF(T637=0,0,VLOOKUP(SUBSTITUTE(VLOOKUP(T637,#REF!,MATCH("strItemName",#REF!,0),FALSE),"SUI_",""),#REF!,2,FALSE)),"ERROR")</f>
        <v>ERROR</v>
      </c>
      <c r="V637" s="177">
        <f t="shared" ca="1" si="27"/>
        <v>2014001</v>
      </c>
      <c r="W637" s="134" t="str">
        <f ca="1">IFERROR(IF(V637=0,0,VLOOKUP(SUBSTITUTE(VLOOKUP(V637,#REF!,MATCH("strItemName",#REF!,0),FALSE),"SUI_",""),#REF!,2,FALSE)),"ERROR")</f>
        <v>ERROR</v>
      </c>
      <c r="X637" s="177">
        <f t="shared" ca="1" si="27"/>
        <v>2014001</v>
      </c>
      <c r="Y637" s="134" t="str">
        <f ca="1">IFERROR(IF(X637=0,0,VLOOKUP(SUBSTITUTE(VLOOKUP(X637,#REF!,MATCH("strItemName",#REF!,0),FALSE),"SUI_",""),#REF!,2,FALSE)),"ERROR")</f>
        <v>ERROR</v>
      </c>
      <c r="Z637" s="177">
        <f t="shared" ca="1" si="27"/>
        <v>2014001</v>
      </c>
      <c r="AA637" s="134" t="str">
        <f ca="1">IFERROR(IF(Z637=0,0,VLOOKUP(SUBSTITUTE(VLOOKUP(Z637,#REF!,MATCH("strItemName",#REF!,0),FALSE),"SUI_",""),#REF!,2,FALSE)),"ERROR")</f>
        <v>ERROR</v>
      </c>
      <c r="AB637" s="177">
        <f t="shared" ca="1" si="27"/>
        <v>2014001</v>
      </c>
      <c r="AC637" s="134" t="str">
        <f ca="1">IFERROR(IF(AB637=0,0,VLOOKUP(SUBSTITUTE(VLOOKUP(AB637,#REF!,MATCH("strItemName",#REF!,0),FALSE),"SUI_",""),#REF!,2,FALSE)),"ERROR")</f>
        <v>ERROR</v>
      </c>
      <c r="AD637" s="88">
        <v>0</v>
      </c>
      <c r="AE637" s="134">
        <v>0</v>
      </c>
      <c r="AF637" s="49">
        <f ca="1">IFERROR(VLOOKUP($B637,INDIRECT(VLOOKUP($E637,보상!$S:$AA,2,FALSE)),MATCH(AF$6,INDIRECT(VLOOKUP($E637,보상!$S:$AA,3,FALSE)),0),FALSE),"ERROR")</f>
        <v>15</v>
      </c>
      <c r="AG637" s="22">
        <v>0</v>
      </c>
      <c r="AH637" s="22">
        <v>0</v>
      </c>
      <c r="AI637" s="22">
        <v>0</v>
      </c>
      <c r="AJ637" s="22" t="b">
        <v>0</v>
      </c>
      <c r="AK637" s="22">
        <v>0</v>
      </c>
      <c r="AL637" s="22">
        <v>0</v>
      </c>
    </row>
    <row r="638" spans="1:38" ht="16.5" customHeight="1" x14ac:dyDescent="0.3">
      <c r="A638" s="21">
        <f>COUNTIF(FtbReward_Quest!$B:$B,$B638)+COUNTIF(FtbReward_Mode!$B:$B,$B638)+COUNTIF(FtbReward_Content!$B:$B,$B638)-1</f>
        <v>0</v>
      </c>
      <c r="B638" s="49">
        <f t="shared" si="28"/>
        <v>42036061</v>
      </c>
      <c r="C638" s="120">
        <v>4203606</v>
      </c>
      <c r="D638" s="49" t="s">
        <v>1891</v>
      </c>
      <c r="E638" s="49" t="s">
        <v>1935</v>
      </c>
      <c r="F638" s="120">
        <f>COUNTIF($C$8:$C638,$C638)</f>
        <v>1</v>
      </c>
      <c r="G638" s="49" t="b">
        <v>0</v>
      </c>
      <c r="H638" s="49">
        <v>0</v>
      </c>
      <c r="I638" s="129">
        <f>IFERROR(IF(H638=0,0,VLOOKUP(VLOOKUP(H638,#REF!,MATCH("strMailTitleID",#REF!,0),FALSE),#REF!,2,FALSE)),"ERROR")</f>
        <v>0</v>
      </c>
      <c r="J638" s="176">
        <v>0</v>
      </c>
      <c r="K638" s="129">
        <f>IFERROR(IF(J638=0,0,VLOOKUP(VLOOKUP(J638,#REF!,MATCH("strMailTitleID",#REF!,0),FALSE),#REF!,2,FALSE)),"ERROR")</f>
        <v>0</v>
      </c>
      <c r="L638" s="49">
        <f ca="1">IFERROR(VLOOKUP($B638,INDIRECT(VLOOKUP($E638,보상!$S:$AA,2,FALSE)),MATCH(L$6,INDIRECT(VLOOKUP($E638,보상!$S:$AA,3,FALSE)),0),FALSE),"ERROR")</f>
        <v>900</v>
      </c>
      <c r="M638" s="49">
        <v>0</v>
      </c>
      <c r="N638" s="49">
        <v>0</v>
      </c>
      <c r="O638" s="49">
        <v>0</v>
      </c>
      <c r="P638" s="49" t="str">
        <f ca="1">IFERROR(VLOOKUP($B638,INDIRECT(VLOOKUP($E638,보상!$S:$AA,2,FALSE)),MATCH(P$6,INDIRECT(VLOOKUP($E638,보상!$S:$AA,3,FALSE)),0),FALSE),"ERROR")</f>
        <v>Gold</v>
      </c>
      <c r="Q638" s="49">
        <f ca="1">IFERROR(VLOOKUP($B638,INDIRECT(VLOOKUP($E638,보상!$S:$AA,2,FALSE)),MATCH(Q$6,INDIRECT(VLOOKUP($E638,보상!$S:$AA,3,FALSE)),0),FALSE),"ERROR")</f>
        <v>9000</v>
      </c>
      <c r="R638" s="49" t="b">
        <v>0</v>
      </c>
      <c r="S638" s="50" t="b">
        <v>0</v>
      </c>
      <c r="T638" s="50">
        <f ca="1">IFERROR(VLOOKUP($B638,INDIRECT(VLOOKUP($E638,보상!$S:$AA,2,FALSE)),MATCH(T$6,INDIRECT(VLOOKUP($E638,보상!$S:$AA,3,FALSE)),0),FALSE),"ERROR")</f>
        <v>2014001</v>
      </c>
      <c r="U638" s="134" t="str">
        <f ca="1">IFERROR(IF(T638=0,0,VLOOKUP(SUBSTITUTE(VLOOKUP(T638,#REF!,MATCH("strItemName",#REF!,0),FALSE),"SUI_",""),#REF!,2,FALSE)),"ERROR")</f>
        <v>ERROR</v>
      </c>
      <c r="V638" s="177">
        <f t="shared" ca="1" si="27"/>
        <v>2014001</v>
      </c>
      <c r="W638" s="134" t="str">
        <f ca="1">IFERROR(IF(V638=0,0,VLOOKUP(SUBSTITUTE(VLOOKUP(V638,#REF!,MATCH("strItemName",#REF!,0),FALSE),"SUI_",""),#REF!,2,FALSE)),"ERROR")</f>
        <v>ERROR</v>
      </c>
      <c r="X638" s="177">
        <f t="shared" ca="1" si="27"/>
        <v>2014001</v>
      </c>
      <c r="Y638" s="134" t="str">
        <f ca="1">IFERROR(IF(X638=0,0,VLOOKUP(SUBSTITUTE(VLOOKUP(X638,#REF!,MATCH("strItemName",#REF!,0),FALSE),"SUI_",""),#REF!,2,FALSE)),"ERROR")</f>
        <v>ERROR</v>
      </c>
      <c r="Z638" s="177">
        <f t="shared" ca="1" si="27"/>
        <v>2014001</v>
      </c>
      <c r="AA638" s="134" t="str">
        <f ca="1">IFERROR(IF(Z638=0,0,VLOOKUP(SUBSTITUTE(VLOOKUP(Z638,#REF!,MATCH("strItemName",#REF!,0),FALSE),"SUI_",""),#REF!,2,FALSE)),"ERROR")</f>
        <v>ERROR</v>
      </c>
      <c r="AB638" s="177">
        <f t="shared" ca="1" si="27"/>
        <v>2014001</v>
      </c>
      <c r="AC638" s="134" t="str">
        <f ca="1">IFERROR(IF(AB638=0,0,VLOOKUP(SUBSTITUTE(VLOOKUP(AB638,#REF!,MATCH("strItemName",#REF!,0),FALSE),"SUI_",""),#REF!,2,FALSE)),"ERROR")</f>
        <v>ERROR</v>
      </c>
      <c r="AD638" s="88">
        <v>0</v>
      </c>
      <c r="AE638" s="134">
        <v>0</v>
      </c>
      <c r="AF638" s="49">
        <f ca="1">IFERROR(VLOOKUP($B638,INDIRECT(VLOOKUP($E638,보상!$S:$AA,2,FALSE)),MATCH(AF$6,INDIRECT(VLOOKUP($E638,보상!$S:$AA,3,FALSE)),0),FALSE),"ERROR")</f>
        <v>15</v>
      </c>
      <c r="AG638" s="22">
        <v>0</v>
      </c>
      <c r="AH638" s="22">
        <v>0</v>
      </c>
      <c r="AI638" s="22">
        <v>0</v>
      </c>
      <c r="AJ638" s="22" t="b">
        <v>0</v>
      </c>
      <c r="AK638" s="22">
        <v>0</v>
      </c>
      <c r="AL638" s="22">
        <v>0</v>
      </c>
    </row>
    <row r="639" spans="1:38" ht="16.5" customHeight="1" x14ac:dyDescent="0.3">
      <c r="A639" s="21">
        <f>COUNTIF(FtbReward_Quest!$B:$B,$B639)+COUNTIF(FtbReward_Mode!$B:$B,$B639)+COUNTIF(FtbReward_Content!$B:$B,$B639)-1</f>
        <v>0</v>
      </c>
      <c r="B639" s="49">
        <f t="shared" si="28"/>
        <v>42041011</v>
      </c>
      <c r="C639" s="120">
        <v>4204101</v>
      </c>
      <c r="D639" s="49" t="s">
        <v>1892</v>
      </c>
      <c r="E639" s="49" t="s">
        <v>1935</v>
      </c>
      <c r="F639" s="120">
        <f>COUNTIF($C$8:$C639,$C639)</f>
        <v>1</v>
      </c>
      <c r="G639" s="49" t="b">
        <v>0</v>
      </c>
      <c r="H639" s="49">
        <v>0</v>
      </c>
      <c r="I639" s="129">
        <f>IFERROR(IF(H639=0,0,VLOOKUP(VLOOKUP(H639,#REF!,MATCH("strMailTitleID",#REF!,0),FALSE),#REF!,2,FALSE)),"ERROR")</f>
        <v>0</v>
      </c>
      <c r="J639" s="176">
        <v>0</v>
      </c>
      <c r="K639" s="129">
        <f>IFERROR(IF(J639=0,0,VLOOKUP(VLOOKUP(J639,#REF!,MATCH("strMailTitleID",#REF!,0),FALSE),#REF!,2,FALSE)),"ERROR")</f>
        <v>0</v>
      </c>
      <c r="L639" s="49">
        <f ca="1">IFERROR(VLOOKUP($B639,INDIRECT(VLOOKUP($E639,보상!$S:$AA,2,FALSE)),MATCH(L$6,INDIRECT(VLOOKUP($E639,보상!$S:$AA,3,FALSE)),0),FALSE),"ERROR")</f>
        <v>150</v>
      </c>
      <c r="M639" s="49">
        <v>0</v>
      </c>
      <c r="N639" s="49">
        <v>0</v>
      </c>
      <c r="O639" s="49">
        <v>0</v>
      </c>
      <c r="P639" s="49" t="str">
        <f ca="1">IFERROR(VLOOKUP($B639,INDIRECT(VLOOKUP($E639,보상!$S:$AA,2,FALSE)),MATCH(P$6,INDIRECT(VLOOKUP($E639,보상!$S:$AA,3,FALSE)),0),FALSE),"ERROR")</f>
        <v>Gold</v>
      </c>
      <c r="Q639" s="49">
        <f ca="1">IFERROR(VLOOKUP($B639,INDIRECT(VLOOKUP($E639,보상!$S:$AA,2,FALSE)),MATCH(Q$6,INDIRECT(VLOOKUP($E639,보상!$S:$AA,3,FALSE)),0),FALSE),"ERROR")</f>
        <v>1500</v>
      </c>
      <c r="R639" s="49" t="b">
        <v>0</v>
      </c>
      <c r="S639" s="50" t="b">
        <v>0</v>
      </c>
      <c r="T639" s="50">
        <f ca="1">IFERROR(VLOOKUP($B639,INDIRECT(VLOOKUP($E639,보상!$S:$AA,2,FALSE)),MATCH(T$6,INDIRECT(VLOOKUP($E639,보상!$S:$AA,3,FALSE)),0),FALSE),"ERROR")</f>
        <v>3021001</v>
      </c>
      <c r="U639" s="134" t="str">
        <f ca="1">IFERROR(IF(T639=0,0,VLOOKUP(SUBSTITUTE(VLOOKUP(T639,#REF!,MATCH("strItemName",#REF!,0),FALSE),"SUI_",""),#REF!,2,FALSE)),"ERROR")</f>
        <v>ERROR</v>
      </c>
      <c r="V639" s="177">
        <f t="shared" ca="1" si="27"/>
        <v>3021001</v>
      </c>
      <c r="W639" s="134" t="str">
        <f ca="1">IFERROR(IF(V639=0,0,VLOOKUP(SUBSTITUTE(VLOOKUP(V639,#REF!,MATCH("strItemName",#REF!,0),FALSE),"SUI_",""),#REF!,2,FALSE)),"ERROR")</f>
        <v>ERROR</v>
      </c>
      <c r="X639" s="177">
        <f t="shared" ca="1" si="27"/>
        <v>3021001</v>
      </c>
      <c r="Y639" s="134" t="str">
        <f ca="1">IFERROR(IF(X639=0,0,VLOOKUP(SUBSTITUTE(VLOOKUP(X639,#REF!,MATCH("strItemName",#REF!,0),FALSE),"SUI_",""),#REF!,2,FALSE)),"ERROR")</f>
        <v>ERROR</v>
      </c>
      <c r="Z639" s="177">
        <f t="shared" ca="1" si="27"/>
        <v>3021001</v>
      </c>
      <c r="AA639" s="134" t="str">
        <f ca="1">IFERROR(IF(Z639=0,0,VLOOKUP(SUBSTITUTE(VLOOKUP(Z639,#REF!,MATCH("strItemName",#REF!,0),FALSE),"SUI_",""),#REF!,2,FALSE)),"ERROR")</f>
        <v>ERROR</v>
      </c>
      <c r="AB639" s="177">
        <f t="shared" ca="1" si="27"/>
        <v>3021001</v>
      </c>
      <c r="AC639" s="134" t="str">
        <f ca="1">IFERROR(IF(AB639=0,0,VLOOKUP(SUBSTITUTE(VLOOKUP(AB639,#REF!,MATCH("strItemName",#REF!,0),FALSE),"SUI_",""),#REF!,2,FALSE)),"ERROR")</f>
        <v>ERROR</v>
      </c>
      <c r="AD639" s="88">
        <v>0</v>
      </c>
      <c r="AE639" s="134">
        <v>0</v>
      </c>
      <c r="AF639" s="49">
        <f ca="1">IFERROR(VLOOKUP($B639,INDIRECT(VLOOKUP($E639,보상!$S:$AA,2,FALSE)),MATCH(AF$6,INDIRECT(VLOOKUP($E639,보상!$S:$AA,3,FALSE)),0),FALSE),"ERROR")</f>
        <v>5</v>
      </c>
      <c r="AG639" s="22">
        <v>0</v>
      </c>
      <c r="AH639" s="22">
        <v>0</v>
      </c>
      <c r="AI639" s="22">
        <v>0</v>
      </c>
      <c r="AJ639" s="22" t="b">
        <v>0</v>
      </c>
      <c r="AK639" s="22">
        <v>0</v>
      </c>
      <c r="AL639" s="22">
        <v>0</v>
      </c>
    </row>
    <row r="640" spans="1:38" ht="16.5" customHeight="1" x14ac:dyDescent="0.3">
      <c r="A640" s="21">
        <f>COUNTIF(FtbReward_Quest!$B:$B,$B640)+COUNTIF(FtbReward_Mode!$B:$B,$B640)+COUNTIF(FtbReward_Content!$B:$B,$B640)-1</f>
        <v>0</v>
      </c>
      <c r="B640" s="49">
        <f t="shared" si="28"/>
        <v>42041021</v>
      </c>
      <c r="C640" s="120">
        <v>4204102</v>
      </c>
      <c r="D640" s="49" t="s">
        <v>1892</v>
      </c>
      <c r="E640" s="49" t="s">
        <v>1935</v>
      </c>
      <c r="F640" s="120">
        <f>COUNTIF($C$8:$C640,$C640)</f>
        <v>1</v>
      </c>
      <c r="G640" s="49" t="b">
        <v>0</v>
      </c>
      <c r="H640" s="49">
        <v>0</v>
      </c>
      <c r="I640" s="129">
        <f>IFERROR(IF(H640=0,0,VLOOKUP(VLOOKUP(H640,#REF!,MATCH("strMailTitleID",#REF!,0),FALSE),#REF!,2,FALSE)),"ERROR")</f>
        <v>0</v>
      </c>
      <c r="J640" s="176">
        <v>0</v>
      </c>
      <c r="K640" s="129">
        <f>IFERROR(IF(J640=0,0,VLOOKUP(VLOOKUP(J640,#REF!,MATCH("strMailTitleID",#REF!,0),FALSE),#REF!,2,FALSE)),"ERROR")</f>
        <v>0</v>
      </c>
      <c r="L640" s="49">
        <f ca="1">IFERROR(VLOOKUP($B640,INDIRECT(VLOOKUP($E640,보상!$S:$AA,2,FALSE)),MATCH(L$6,INDIRECT(VLOOKUP($E640,보상!$S:$AA,3,FALSE)),0),FALSE),"ERROR")</f>
        <v>300</v>
      </c>
      <c r="M640" s="49">
        <v>0</v>
      </c>
      <c r="N640" s="49">
        <v>0</v>
      </c>
      <c r="O640" s="49">
        <v>0</v>
      </c>
      <c r="P640" s="49" t="str">
        <f ca="1">IFERROR(VLOOKUP($B640,INDIRECT(VLOOKUP($E640,보상!$S:$AA,2,FALSE)),MATCH(P$6,INDIRECT(VLOOKUP($E640,보상!$S:$AA,3,FALSE)),0),FALSE),"ERROR")</f>
        <v>Gold</v>
      </c>
      <c r="Q640" s="49">
        <f ca="1">IFERROR(VLOOKUP($B640,INDIRECT(VLOOKUP($E640,보상!$S:$AA,2,FALSE)),MATCH(Q$6,INDIRECT(VLOOKUP($E640,보상!$S:$AA,3,FALSE)),0),FALSE),"ERROR")</f>
        <v>3000</v>
      </c>
      <c r="R640" s="49" t="b">
        <v>0</v>
      </c>
      <c r="S640" s="50" t="b">
        <v>0</v>
      </c>
      <c r="T640" s="50">
        <f ca="1">IFERROR(VLOOKUP($B640,INDIRECT(VLOOKUP($E640,보상!$S:$AA,2,FALSE)),MATCH(T$6,INDIRECT(VLOOKUP($E640,보상!$S:$AA,3,FALSE)),0),FALSE),"ERROR")</f>
        <v>3021001</v>
      </c>
      <c r="U640" s="134" t="str">
        <f ca="1">IFERROR(IF(T640=0,0,VLOOKUP(SUBSTITUTE(VLOOKUP(T640,#REF!,MATCH("strItemName",#REF!,0),FALSE),"SUI_",""),#REF!,2,FALSE)),"ERROR")</f>
        <v>ERROR</v>
      </c>
      <c r="V640" s="177">
        <f t="shared" ca="1" si="27"/>
        <v>3021001</v>
      </c>
      <c r="W640" s="134" t="str">
        <f ca="1">IFERROR(IF(V640=0,0,VLOOKUP(SUBSTITUTE(VLOOKUP(V640,#REF!,MATCH("strItemName",#REF!,0),FALSE),"SUI_",""),#REF!,2,FALSE)),"ERROR")</f>
        <v>ERROR</v>
      </c>
      <c r="X640" s="177">
        <f t="shared" ca="1" si="27"/>
        <v>3021001</v>
      </c>
      <c r="Y640" s="134" t="str">
        <f ca="1">IFERROR(IF(X640=0,0,VLOOKUP(SUBSTITUTE(VLOOKUP(X640,#REF!,MATCH("strItemName",#REF!,0),FALSE),"SUI_",""),#REF!,2,FALSE)),"ERROR")</f>
        <v>ERROR</v>
      </c>
      <c r="Z640" s="177">
        <f t="shared" ca="1" si="27"/>
        <v>3021001</v>
      </c>
      <c r="AA640" s="134" t="str">
        <f ca="1">IFERROR(IF(Z640=0,0,VLOOKUP(SUBSTITUTE(VLOOKUP(Z640,#REF!,MATCH("strItemName",#REF!,0),FALSE),"SUI_",""),#REF!,2,FALSE)),"ERROR")</f>
        <v>ERROR</v>
      </c>
      <c r="AB640" s="177">
        <f t="shared" ca="1" si="27"/>
        <v>3021001</v>
      </c>
      <c r="AC640" s="134" t="str">
        <f ca="1">IFERROR(IF(AB640=0,0,VLOOKUP(SUBSTITUTE(VLOOKUP(AB640,#REF!,MATCH("strItemName",#REF!,0),FALSE),"SUI_",""),#REF!,2,FALSE)),"ERROR")</f>
        <v>ERROR</v>
      </c>
      <c r="AD640" s="88">
        <v>0</v>
      </c>
      <c r="AE640" s="134">
        <v>0</v>
      </c>
      <c r="AF640" s="49">
        <f ca="1">IFERROR(VLOOKUP($B640,INDIRECT(VLOOKUP($E640,보상!$S:$AA,2,FALSE)),MATCH(AF$6,INDIRECT(VLOOKUP($E640,보상!$S:$AA,3,FALSE)),0),FALSE),"ERROR")</f>
        <v>5</v>
      </c>
      <c r="AG640" s="22">
        <v>0</v>
      </c>
      <c r="AH640" s="22">
        <v>0</v>
      </c>
      <c r="AI640" s="22">
        <v>0</v>
      </c>
      <c r="AJ640" s="22" t="b">
        <v>0</v>
      </c>
      <c r="AK640" s="22">
        <v>0</v>
      </c>
      <c r="AL640" s="22">
        <v>0</v>
      </c>
    </row>
    <row r="641" spans="1:38" ht="16.5" customHeight="1" x14ac:dyDescent="0.3">
      <c r="A641" s="21">
        <f>COUNTIF(FtbReward_Quest!$B:$B,$B641)+COUNTIF(FtbReward_Mode!$B:$B,$B641)+COUNTIF(FtbReward_Content!$B:$B,$B641)-1</f>
        <v>0</v>
      </c>
      <c r="B641" s="49">
        <f t="shared" si="28"/>
        <v>42041031</v>
      </c>
      <c r="C641" s="120">
        <v>4204103</v>
      </c>
      <c r="D641" s="49" t="s">
        <v>1892</v>
      </c>
      <c r="E641" s="49" t="s">
        <v>1935</v>
      </c>
      <c r="F641" s="120">
        <f>COUNTIF($C$8:$C641,$C641)</f>
        <v>1</v>
      </c>
      <c r="G641" s="49" t="b">
        <v>0</v>
      </c>
      <c r="H641" s="49">
        <v>0</v>
      </c>
      <c r="I641" s="129">
        <f>IFERROR(IF(H641=0,0,VLOOKUP(VLOOKUP(H641,#REF!,MATCH("strMailTitleID",#REF!,0),FALSE),#REF!,2,FALSE)),"ERROR")</f>
        <v>0</v>
      </c>
      <c r="J641" s="176">
        <v>0</v>
      </c>
      <c r="K641" s="129">
        <f>IFERROR(IF(J641=0,0,VLOOKUP(VLOOKUP(J641,#REF!,MATCH("strMailTitleID",#REF!,0),FALSE),#REF!,2,FALSE)),"ERROR")</f>
        <v>0</v>
      </c>
      <c r="L641" s="49">
        <f ca="1">IFERROR(VLOOKUP($B641,INDIRECT(VLOOKUP($E641,보상!$S:$AA,2,FALSE)),MATCH(L$6,INDIRECT(VLOOKUP($E641,보상!$S:$AA,3,FALSE)),0),FALSE),"ERROR")</f>
        <v>450</v>
      </c>
      <c r="M641" s="49">
        <v>0</v>
      </c>
      <c r="N641" s="49">
        <v>0</v>
      </c>
      <c r="O641" s="49">
        <v>0</v>
      </c>
      <c r="P641" s="49" t="str">
        <f ca="1">IFERROR(VLOOKUP($B641,INDIRECT(VLOOKUP($E641,보상!$S:$AA,2,FALSE)),MATCH(P$6,INDIRECT(VLOOKUP($E641,보상!$S:$AA,3,FALSE)),0),FALSE),"ERROR")</f>
        <v>Gold</v>
      </c>
      <c r="Q641" s="49">
        <f ca="1">IFERROR(VLOOKUP($B641,INDIRECT(VLOOKUP($E641,보상!$S:$AA,2,FALSE)),MATCH(Q$6,INDIRECT(VLOOKUP($E641,보상!$S:$AA,3,FALSE)),0),FALSE),"ERROR")</f>
        <v>4500</v>
      </c>
      <c r="R641" s="49" t="b">
        <v>0</v>
      </c>
      <c r="S641" s="50" t="b">
        <v>0</v>
      </c>
      <c r="T641" s="50">
        <f ca="1">IFERROR(VLOOKUP($B641,INDIRECT(VLOOKUP($E641,보상!$S:$AA,2,FALSE)),MATCH(T$6,INDIRECT(VLOOKUP($E641,보상!$S:$AA,3,FALSE)),0),FALSE),"ERROR")</f>
        <v>3021001</v>
      </c>
      <c r="U641" s="134" t="str">
        <f ca="1">IFERROR(IF(T641=0,0,VLOOKUP(SUBSTITUTE(VLOOKUP(T641,#REF!,MATCH("strItemName",#REF!,0),FALSE),"SUI_",""),#REF!,2,FALSE)),"ERROR")</f>
        <v>ERROR</v>
      </c>
      <c r="V641" s="177">
        <f t="shared" ca="1" si="27"/>
        <v>3021001</v>
      </c>
      <c r="W641" s="134" t="str">
        <f ca="1">IFERROR(IF(V641=0,0,VLOOKUP(SUBSTITUTE(VLOOKUP(V641,#REF!,MATCH("strItemName",#REF!,0),FALSE),"SUI_",""),#REF!,2,FALSE)),"ERROR")</f>
        <v>ERROR</v>
      </c>
      <c r="X641" s="177">
        <f t="shared" ca="1" si="27"/>
        <v>3021001</v>
      </c>
      <c r="Y641" s="134" t="str">
        <f ca="1">IFERROR(IF(X641=0,0,VLOOKUP(SUBSTITUTE(VLOOKUP(X641,#REF!,MATCH("strItemName",#REF!,0),FALSE),"SUI_",""),#REF!,2,FALSE)),"ERROR")</f>
        <v>ERROR</v>
      </c>
      <c r="Z641" s="177">
        <f t="shared" ca="1" si="27"/>
        <v>3021001</v>
      </c>
      <c r="AA641" s="134" t="str">
        <f ca="1">IFERROR(IF(Z641=0,0,VLOOKUP(SUBSTITUTE(VLOOKUP(Z641,#REF!,MATCH("strItemName",#REF!,0),FALSE),"SUI_",""),#REF!,2,FALSE)),"ERROR")</f>
        <v>ERROR</v>
      </c>
      <c r="AB641" s="177">
        <f t="shared" ca="1" si="27"/>
        <v>3021001</v>
      </c>
      <c r="AC641" s="134" t="str">
        <f ca="1">IFERROR(IF(AB641=0,0,VLOOKUP(SUBSTITUTE(VLOOKUP(AB641,#REF!,MATCH("strItemName",#REF!,0),FALSE),"SUI_",""),#REF!,2,FALSE)),"ERROR")</f>
        <v>ERROR</v>
      </c>
      <c r="AD641" s="88">
        <v>0</v>
      </c>
      <c r="AE641" s="134">
        <v>0</v>
      </c>
      <c r="AF641" s="49">
        <f ca="1">IFERROR(VLOOKUP($B641,INDIRECT(VLOOKUP($E641,보상!$S:$AA,2,FALSE)),MATCH(AF$6,INDIRECT(VLOOKUP($E641,보상!$S:$AA,3,FALSE)),0),FALSE),"ERROR")</f>
        <v>5</v>
      </c>
      <c r="AG641" s="22">
        <v>0</v>
      </c>
      <c r="AH641" s="22">
        <v>0</v>
      </c>
      <c r="AI641" s="22">
        <v>0</v>
      </c>
      <c r="AJ641" s="22" t="b">
        <v>0</v>
      </c>
      <c r="AK641" s="22">
        <v>0</v>
      </c>
      <c r="AL641" s="22">
        <v>0</v>
      </c>
    </row>
    <row r="642" spans="1:38" ht="16.5" customHeight="1" x14ac:dyDescent="0.3">
      <c r="A642" s="21">
        <f>COUNTIF(FtbReward_Quest!$B:$B,$B642)+COUNTIF(FtbReward_Mode!$B:$B,$B642)+COUNTIF(FtbReward_Content!$B:$B,$B642)-1</f>
        <v>0</v>
      </c>
      <c r="B642" s="49">
        <f t="shared" si="28"/>
        <v>42041041</v>
      </c>
      <c r="C642" s="120">
        <v>4204104</v>
      </c>
      <c r="D642" s="49" t="s">
        <v>1892</v>
      </c>
      <c r="E642" s="49" t="s">
        <v>1935</v>
      </c>
      <c r="F642" s="120">
        <f>COUNTIF($C$8:$C642,$C642)</f>
        <v>1</v>
      </c>
      <c r="G642" s="49" t="b">
        <v>0</v>
      </c>
      <c r="H642" s="49">
        <v>0</v>
      </c>
      <c r="I642" s="129">
        <f>IFERROR(IF(H642=0,0,VLOOKUP(VLOOKUP(H642,#REF!,MATCH("strMailTitleID",#REF!,0),FALSE),#REF!,2,FALSE)),"ERROR")</f>
        <v>0</v>
      </c>
      <c r="J642" s="176">
        <v>0</v>
      </c>
      <c r="K642" s="129">
        <f>IFERROR(IF(J642=0,0,VLOOKUP(VLOOKUP(J642,#REF!,MATCH("strMailTitleID",#REF!,0),FALSE),#REF!,2,FALSE)),"ERROR")</f>
        <v>0</v>
      </c>
      <c r="L642" s="49">
        <f ca="1">IFERROR(VLOOKUP($B642,INDIRECT(VLOOKUP($E642,보상!$S:$AA,2,FALSE)),MATCH(L$6,INDIRECT(VLOOKUP($E642,보상!$S:$AA,3,FALSE)),0),FALSE),"ERROR")</f>
        <v>600</v>
      </c>
      <c r="M642" s="49">
        <v>0</v>
      </c>
      <c r="N642" s="49">
        <v>0</v>
      </c>
      <c r="O642" s="49">
        <v>0</v>
      </c>
      <c r="P642" s="49" t="str">
        <f ca="1">IFERROR(VLOOKUP($B642,INDIRECT(VLOOKUP($E642,보상!$S:$AA,2,FALSE)),MATCH(P$6,INDIRECT(VLOOKUP($E642,보상!$S:$AA,3,FALSE)),0),FALSE),"ERROR")</f>
        <v>Gold</v>
      </c>
      <c r="Q642" s="49">
        <f ca="1">IFERROR(VLOOKUP($B642,INDIRECT(VLOOKUP($E642,보상!$S:$AA,2,FALSE)),MATCH(Q$6,INDIRECT(VLOOKUP($E642,보상!$S:$AA,3,FALSE)),0),FALSE),"ERROR")</f>
        <v>6000</v>
      </c>
      <c r="R642" s="49" t="b">
        <v>0</v>
      </c>
      <c r="S642" s="50" t="b">
        <v>0</v>
      </c>
      <c r="T642" s="50">
        <f ca="1">IFERROR(VLOOKUP($B642,INDIRECT(VLOOKUP($E642,보상!$S:$AA,2,FALSE)),MATCH(T$6,INDIRECT(VLOOKUP($E642,보상!$S:$AA,3,FALSE)),0),FALSE),"ERROR")</f>
        <v>3021001</v>
      </c>
      <c r="U642" s="134" t="str">
        <f ca="1">IFERROR(IF(T642=0,0,VLOOKUP(SUBSTITUTE(VLOOKUP(T642,#REF!,MATCH("strItemName",#REF!,0),FALSE),"SUI_",""),#REF!,2,FALSE)),"ERROR")</f>
        <v>ERROR</v>
      </c>
      <c r="V642" s="177">
        <f t="shared" ca="1" si="27"/>
        <v>3021001</v>
      </c>
      <c r="W642" s="134" t="str">
        <f ca="1">IFERROR(IF(V642=0,0,VLOOKUP(SUBSTITUTE(VLOOKUP(V642,#REF!,MATCH("strItemName",#REF!,0),FALSE),"SUI_",""),#REF!,2,FALSE)),"ERROR")</f>
        <v>ERROR</v>
      </c>
      <c r="X642" s="177">
        <f t="shared" ca="1" si="27"/>
        <v>3021001</v>
      </c>
      <c r="Y642" s="134" t="str">
        <f ca="1">IFERROR(IF(X642=0,0,VLOOKUP(SUBSTITUTE(VLOOKUP(X642,#REF!,MATCH("strItemName",#REF!,0),FALSE),"SUI_",""),#REF!,2,FALSE)),"ERROR")</f>
        <v>ERROR</v>
      </c>
      <c r="Z642" s="177">
        <f t="shared" ca="1" si="27"/>
        <v>3021001</v>
      </c>
      <c r="AA642" s="134" t="str">
        <f ca="1">IFERROR(IF(Z642=0,0,VLOOKUP(SUBSTITUTE(VLOOKUP(Z642,#REF!,MATCH("strItemName",#REF!,0),FALSE),"SUI_",""),#REF!,2,FALSE)),"ERROR")</f>
        <v>ERROR</v>
      </c>
      <c r="AB642" s="177">
        <f t="shared" ca="1" si="27"/>
        <v>3021001</v>
      </c>
      <c r="AC642" s="134" t="str">
        <f ca="1">IFERROR(IF(AB642=0,0,VLOOKUP(SUBSTITUTE(VLOOKUP(AB642,#REF!,MATCH("strItemName",#REF!,0),FALSE),"SUI_",""),#REF!,2,FALSE)),"ERROR")</f>
        <v>ERROR</v>
      </c>
      <c r="AD642" s="88">
        <v>0</v>
      </c>
      <c r="AE642" s="134">
        <v>0</v>
      </c>
      <c r="AF642" s="49">
        <f ca="1">IFERROR(VLOOKUP($B642,INDIRECT(VLOOKUP($E642,보상!$S:$AA,2,FALSE)),MATCH(AF$6,INDIRECT(VLOOKUP($E642,보상!$S:$AA,3,FALSE)),0),FALSE),"ERROR")</f>
        <v>5</v>
      </c>
      <c r="AG642" s="22">
        <v>0</v>
      </c>
      <c r="AH642" s="22">
        <v>0</v>
      </c>
      <c r="AI642" s="22">
        <v>0</v>
      </c>
      <c r="AJ642" s="22" t="b">
        <v>0</v>
      </c>
      <c r="AK642" s="22">
        <v>0</v>
      </c>
      <c r="AL642" s="22">
        <v>0</v>
      </c>
    </row>
    <row r="643" spans="1:38" ht="16.5" customHeight="1" x14ac:dyDescent="0.3">
      <c r="A643" s="21">
        <f>COUNTIF(FtbReward_Quest!$B:$B,$B643)+COUNTIF(FtbReward_Mode!$B:$B,$B643)+COUNTIF(FtbReward_Content!$B:$B,$B643)-1</f>
        <v>0</v>
      </c>
      <c r="B643" s="49">
        <f t="shared" si="28"/>
        <v>42041051</v>
      </c>
      <c r="C643" s="120">
        <v>4204105</v>
      </c>
      <c r="D643" s="49" t="s">
        <v>1892</v>
      </c>
      <c r="E643" s="49" t="s">
        <v>1935</v>
      </c>
      <c r="F643" s="120">
        <f>COUNTIF($C$8:$C643,$C643)</f>
        <v>1</v>
      </c>
      <c r="G643" s="49" t="b">
        <v>0</v>
      </c>
      <c r="H643" s="49">
        <v>0</v>
      </c>
      <c r="I643" s="129">
        <f>IFERROR(IF(H643=0,0,VLOOKUP(VLOOKUP(H643,#REF!,MATCH("strMailTitleID",#REF!,0),FALSE),#REF!,2,FALSE)),"ERROR")</f>
        <v>0</v>
      </c>
      <c r="J643" s="176">
        <v>0</v>
      </c>
      <c r="K643" s="129">
        <f>IFERROR(IF(J643=0,0,VLOOKUP(VLOOKUP(J643,#REF!,MATCH("strMailTitleID",#REF!,0),FALSE),#REF!,2,FALSE)),"ERROR")</f>
        <v>0</v>
      </c>
      <c r="L643" s="49">
        <f ca="1">IFERROR(VLOOKUP($B643,INDIRECT(VLOOKUP($E643,보상!$S:$AA,2,FALSE)),MATCH(L$6,INDIRECT(VLOOKUP($E643,보상!$S:$AA,3,FALSE)),0),FALSE),"ERROR")</f>
        <v>750</v>
      </c>
      <c r="M643" s="49">
        <v>0</v>
      </c>
      <c r="N643" s="49">
        <v>0</v>
      </c>
      <c r="O643" s="49">
        <v>0</v>
      </c>
      <c r="P643" s="49" t="str">
        <f ca="1">IFERROR(VLOOKUP($B643,INDIRECT(VLOOKUP($E643,보상!$S:$AA,2,FALSE)),MATCH(P$6,INDIRECT(VLOOKUP($E643,보상!$S:$AA,3,FALSE)),0),FALSE),"ERROR")</f>
        <v>Gold</v>
      </c>
      <c r="Q643" s="49">
        <f ca="1">IFERROR(VLOOKUP($B643,INDIRECT(VLOOKUP($E643,보상!$S:$AA,2,FALSE)),MATCH(Q$6,INDIRECT(VLOOKUP($E643,보상!$S:$AA,3,FALSE)),0),FALSE),"ERROR")</f>
        <v>7500</v>
      </c>
      <c r="R643" s="49" t="b">
        <v>0</v>
      </c>
      <c r="S643" s="50" t="b">
        <v>0</v>
      </c>
      <c r="T643" s="50">
        <f ca="1">IFERROR(VLOOKUP($B643,INDIRECT(VLOOKUP($E643,보상!$S:$AA,2,FALSE)),MATCH(T$6,INDIRECT(VLOOKUP($E643,보상!$S:$AA,3,FALSE)),0),FALSE),"ERROR")</f>
        <v>3021001</v>
      </c>
      <c r="U643" s="134" t="str">
        <f ca="1">IFERROR(IF(T643=0,0,VLOOKUP(SUBSTITUTE(VLOOKUP(T643,#REF!,MATCH("strItemName",#REF!,0),FALSE),"SUI_",""),#REF!,2,FALSE)),"ERROR")</f>
        <v>ERROR</v>
      </c>
      <c r="V643" s="177">
        <f t="shared" ca="1" si="27"/>
        <v>3021001</v>
      </c>
      <c r="W643" s="134" t="str">
        <f ca="1">IFERROR(IF(V643=0,0,VLOOKUP(SUBSTITUTE(VLOOKUP(V643,#REF!,MATCH("strItemName",#REF!,0),FALSE),"SUI_",""),#REF!,2,FALSE)),"ERROR")</f>
        <v>ERROR</v>
      </c>
      <c r="X643" s="177">
        <f t="shared" ca="1" si="27"/>
        <v>3021001</v>
      </c>
      <c r="Y643" s="134" t="str">
        <f ca="1">IFERROR(IF(X643=0,0,VLOOKUP(SUBSTITUTE(VLOOKUP(X643,#REF!,MATCH("strItemName",#REF!,0),FALSE),"SUI_",""),#REF!,2,FALSE)),"ERROR")</f>
        <v>ERROR</v>
      </c>
      <c r="Z643" s="177">
        <f t="shared" ca="1" si="27"/>
        <v>3021001</v>
      </c>
      <c r="AA643" s="134" t="str">
        <f ca="1">IFERROR(IF(Z643=0,0,VLOOKUP(SUBSTITUTE(VLOOKUP(Z643,#REF!,MATCH("strItemName",#REF!,0),FALSE),"SUI_",""),#REF!,2,FALSE)),"ERROR")</f>
        <v>ERROR</v>
      </c>
      <c r="AB643" s="177">
        <f t="shared" ca="1" si="27"/>
        <v>3021001</v>
      </c>
      <c r="AC643" s="134" t="str">
        <f ca="1">IFERROR(IF(AB643=0,0,VLOOKUP(SUBSTITUTE(VLOOKUP(AB643,#REF!,MATCH("strItemName",#REF!,0),FALSE),"SUI_",""),#REF!,2,FALSE)),"ERROR")</f>
        <v>ERROR</v>
      </c>
      <c r="AD643" s="88">
        <v>0</v>
      </c>
      <c r="AE643" s="134">
        <v>0</v>
      </c>
      <c r="AF643" s="49">
        <f ca="1">IFERROR(VLOOKUP($B643,INDIRECT(VLOOKUP($E643,보상!$S:$AA,2,FALSE)),MATCH(AF$6,INDIRECT(VLOOKUP($E643,보상!$S:$AA,3,FALSE)),0),FALSE),"ERROR")</f>
        <v>5</v>
      </c>
      <c r="AG643" s="22">
        <v>0</v>
      </c>
      <c r="AH643" s="22">
        <v>0</v>
      </c>
      <c r="AI643" s="22">
        <v>0</v>
      </c>
      <c r="AJ643" s="22" t="b">
        <v>0</v>
      </c>
      <c r="AK643" s="22">
        <v>0</v>
      </c>
      <c r="AL643" s="22">
        <v>0</v>
      </c>
    </row>
    <row r="644" spans="1:38" ht="16.5" customHeight="1" x14ac:dyDescent="0.3">
      <c r="A644" s="21">
        <f>COUNTIF(FtbReward_Quest!$B:$B,$B644)+COUNTIF(FtbReward_Mode!$B:$B,$B644)+COUNTIF(FtbReward_Content!$B:$B,$B644)-1</f>
        <v>0</v>
      </c>
      <c r="B644" s="49">
        <f t="shared" si="28"/>
        <v>42041061</v>
      </c>
      <c r="C644" s="120">
        <v>4204106</v>
      </c>
      <c r="D644" s="49" t="s">
        <v>1892</v>
      </c>
      <c r="E644" s="49" t="s">
        <v>1935</v>
      </c>
      <c r="F644" s="120">
        <f>COUNTIF($C$8:$C644,$C644)</f>
        <v>1</v>
      </c>
      <c r="G644" s="49" t="b">
        <v>0</v>
      </c>
      <c r="H644" s="49">
        <v>0</v>
      </c>
      <c r="I644" s="129">
        <f>IFERROR(IF(H644=0,0,VLOOKUP(VLOOKUP(H644,#REF!,MATCH("strMailTitleID",#REF!,0),FALSE),#REF!,2,FALSE)),"ERROR")</f>
        <v>0</v>
      </c>
      <c r="J644" s="176">
        <v>0</v>
      </c>
      <c r="K644" s="129">
        <f>IFERROR(IF(J644=0,0,VLOOKUP(VLOOKUP(J644,#REF!,MATCH("strMailTitleID",#REF!,0),FALSE),#REF!,2,FALSE)),"ERROR")</f>
        <v>0</v>
      </c>
      <c r="L644" s="49">
        <f ca="1">IFERROR(VLOOKUP($B644,INDIRECT(VLOOKUP($E644,보상!$S:$AA,2,FALSE)),MATCH(L$6,INDIRECT(VLOOKUP($E644,보상!$S:$AA,3,FALSE)),0),FALSE),"ERROR")</f>
        <v>900</v>
      </c>
      <c r="M644" s="49">
        <v>0</v>
      </c>
      <c r="N644" s="49">
        <v>0</v>
      </c>
      <c r="O644" s="49">
        <v>0</v>
      </c>
      <c r="P644" s="49" t="str">
        <f ca="1">IFERROR(VLOOKUP($B644,INDIRECT(VLOOKUP($E644,보상!$S:$AA,2,FALSE)),MATCH(P$6,INDIRECT(VLOOKUP($E644,보상!$S:$AA,3,FALSE)),0),FALSE),"ERROR")</f>
        <v>Gold</v>
      </c>
      <c r="Q644" s="49">
        <f ca="1">IFERROR(VLOOKUP($B644,INDIRECT(VLOOKUP($E644,보상!$S:$AA,2,FALSE)),MATCH(Q$6,INDIRECT(VLOOKUP($E644,보상!$S:$AA,3,FALSE)),0),FALSE),"ERROR")</f>
        <v>9000</v>
      </c>
      <c r="R644" s="49" t="b">
        <v>0</v>
      </c>
      <c r="S644" s="50" t="b">
        <v>0</v>
      </c>
      <c r="T644" s="50">
        <f ca="1">IFERROR(VLOOKUP($B644,INDIRECT(VLOOKUP($E644,보상!$S:$AA,2,FALSE)),MATCH(T$6,INDIRECT(VLOOKUP($E644,보상!$S:$AA,3,FALSE)),0),FALSE),"ERROR")</f>
        <v>3021001</v>
      </c>
      <c r="U644" s="134" t="str">
        <f ca="1">IFERROR(IF(T644=0,0,VLOOKUP(SUBSTITUTE(VLOOKUP(T644,#REF!,MATCH("strItemName",#REF!,0),FALSE),"SUI_",""),#REF!,2,FALSE)),"ERROR")</f>
        <v>ERROR</v>
      </c>
      <c r="V644" s="177">
        <f t="shared" ca="1" si="27"/>
        <v>3021001</v>
      </c>
      <c r="W644" s="134" t="str">
        <f ca="1">IFERROR(IF(V644=0,0,VLOOKUP(SUBSTITUTE(VLOOKUP(V644,#REF!,MATCH("strItemName",#REF!,0),FALSE),"SUI_",""),#REF!,2,FALSE)),"ERROR")</f>
        <v>ERROR</v>
      </c>
      <c r="X644" s="177">
        <f t="shared" ca="1" si="27"/>
        <v>3021001</v>
      </c>
      <c r="Y644" s="134" t="str">
        <f ca="1">IFERROR(IF(X644=0,0,VLOOKUP(SUBSTITUTE(VLOOKUP(X644,#REF!,MATCH("strItemName",#REF!,0),FALSE),"SUI_",""),#REF!,2,FALSE)),"ERROR")</f>
        <v>ERROR</v>
      </c>
      <c r="Z644" s="177">
        <f t="shared" ca="1" si="27"/>
        <v>3021001</v>
      </c>
      <c r="AA644" s="134" t="str">
        <f ca="1">IFERROR(IF(Z644=0,0,VLOOKUP(SUBSTITUTE(VLOOKUP(Z644,#REF!,MATCH("strItemName",#REF!,0),FALSE),"SUI_",""),#REF!,2,FALSE)),"ERROR")</f>
        <v>ERROR</v>
      </c>
      <c r="AB644" s="177">
        <f t="shared" ca="1" si="27"/>
        <v>3021001</v>
      </c>
      <c r="AC644" s="134" t="str">
        <f ca="1">IFERROR(IF(AB644=0,0,VLOOKUP(SUBSTITUTE(VLOOKUP(AB644,#REF!,MATCH("strItemName",#REF!,0),FALSE),"SUI_",""),#REF!,2,FALSE)),"ERROR")</f>
        <v>ERROR</v>
      </c>
      <c r="AD644" s="88">
        <v>0</v>
      </c>
      <c r="AE644" s="134">
        <v>0</v>
      </c>
      <c r="AF644" s="49">
        <f ca="1">IFERROR(VLOOKUP($B644,INDIRECT(VLOOKUP($E644,보상!$S:$AA,2,FALSE)),MATCH(AF$6,INDIRECT(VLOOKUP($E644,보상!$S:$AA,3,FALSE)),0),FALSE),"ERROR")</f>
        <v>5</v>
      </c>
      <c r="AG644" s="22">
        <v>0</v>
      </c>
      <c r="AH644" s="22">
        <v>0</v>
      </c>
      <c r="AI644" s="22">
        <v>0</v>
      </c>
      <c r="AJ644" s="22" t="b">
        <v>0</v>
      </c>
      <c r="AK644" s="22">
        <v>0</v>
      </c>
      <c r="AL644" s="22">
        <v>0</v>
      </c>
    </row>
    <row r="645" spans="1:38" ht="16.5" customHeight="1" x14ac:dyDescent="0.3">
      <c r="A645" s="21">
        <f>COUNTIF(FtbReward_Quest!$B:$B,$B645)+COUNTIF(FtbReward_Mode!$B:$B,$B645)+COUNTIF(FtbReward_Content!$B:$B,$B645)-1</f>
        <v>0</v>
      </c>
      <c r="B645" s="49">
        <f t="shared" si="28"/>
        <v>42041071</v>
      </c>
      <c r="C645" s="120">
        <v>4204107</v>
      </c>
      <c r="D645" s="49" t="s">
        <v>1892</v>
      </c>
      <c r="E645" s="49" t="s">
        <v>1935</v>
      </c>
      <c r="F645" s="120">
        <f>COUNTIF($C$8:$C645,$C645)</f>
        <v>1</v>
      </c>
      <c r="G645" s="49" t="b">
        <v>0</v>
      </c>
      <c r="H645" s="49">
        <v>0</v>
      </c>
      <c r="I645" s="129">
        <f>IFERROR(IF(H645=0,0,VLOOKUP(VLOOKUP(H645,#REF!,MATCH("strMailTitleID",#REF!,0),FALSE),#REF!,2,FALSE)),"ERROR")</f>
        <v>0</v>
      </c>
      <c r="J645" s="176">
        <v>0</v>
      </c>
      <c r="K645" s="129">
        <f>IFERROR(IF(J645=0,0,VLOOKUP(VLOOKUP(J645,#REF!,MATCH("strMailTitleID",#REF!,0),FALSE),#REF!,2,FALSE)),"ERROR")</f>
        <v>0</v>
      </c>
      <c r="L645" s="49">
        <f ca="1">IFERROR(VLOOKUP($B645,INDIRECT(VLOOKUP($E645,보상!$S:$AA,2,FALSE)),MATCH(L$6,INDIRECT(VLOOKUP($E645,보상!$S:$AA,3,FALSE)),0),FALSE),"ERROR")</f>
        <v>1050</v>
      </c>
      <c r="M645" s="49">
        <v>0</v>
      </c>
      <c r="N645" s="49">
        <v>0</v>
      </c>
      <c r="O645" s="49">
        <v>0</v>
      </c>
      <c r="P645" s="49" t="str">
        <f ca="1">IFERROR(VLOOKUP($B645,INDIRECT(VLOOKUP($E645,보상!$S:$AA,2,FALSE)),MATCH(P$6,INDIRECT(VLOOKUP($E645,보상!$S:$AA,3,FALSE)),0),FALSE),"ERROR")</f>
        <v>Gold</v>
      </c>
      <c r="Q645" s="49">
        <f ca="1">IFERROR(VLOOKUP($B645,INDIRECT(VLOOKUP($E645,보상!$S:$AA,2,FALSE)),MATCH(Q$6,INDIRECT(VLOOKUP($E645,보상!$S:$AA,3,FALSE)),0),FALSE),"ERROR")</f>
        <v>10500</v>
      </c>
      <c r="R645" s="49" t="b">
        <v>0</v>
      </c>
      <c r="S645" s="50" t="b">
        <v>0</v>
      </c>
      <c r="T645" s="50">
        <f ca="1">IFERROR(VLOOKUP($B645,INDIRECT(VLOOKUP($E645,보상!$S:$AA,2,FALSE)),MATCH(T$6,INDIRECT(VLOOKUP($E645,보상!$S:$AA,3,FALSE)),0),FALSE),"ERROR")</f>
        <v>3021001</v>
      </c>
      <c r="U645" s="134" t="str">
        <f ca="1">IFERROR(IF(T645=0,0,VLOOKUP(SUBSTITUTE(VLOOKUP(T645,#REF!,MATCH("strItemName",#REF!,0),FALSE),"SUI_",""),#REF!,2,FALSE)),"ERROR")</f>
        <v>ERROR</v>
      </c>
      <c r="V645" s="177">
        <f t="shared" ca="1" si="27"/>
        <v>3021001</v>
      </c>
      <c r="W645" s="134" t="str">
        <f ca="1">IFERROR(IF(V645=0,0,VLOOKUP(SUBSTITUTE(VLOOKUP(V645,#REF!,MATCH("strItemName",#REF!,0),FALSE),"SUI_",""),#REF!,2,FALSE)),"ERROR")</f>
        <v>ERROR</v>
      </c>
      <c r="X645" s="177">
        <f t="shared" ca="1" si="27"/>
        <v>3021001</v>
      </c>
      <c r="Y645" s="134" t="str">
        <f ca="1">IFERROR(IF(X645=0,0,VLOOKUP(SUBSTITUTE(VLOOKUP(X645,#REF!,MATCH("strItemName",#REF!,0),FALSE),"SUI_",""),#REF!,2,FALSE)),"ERROR")</f>
        <v>ERROR</v>
      </c>
      <c r="Z645" s="177">
        <f t="shared" ca="1" si="27"/>
        <v>3021001</v>
      </c>
      <c r="AA645" s="134" t="str">
        <f ca="1">IFERROR(IF(Z645=0,0,VLOOKUP(SUBSTITUTE(VLOOKUP(Z645,#REF!,MATCH("strItemName",#REF!,0),FALSE),"SUI_",""),#REF!,2,FALSE)),"ERROR")</f>
        <v>ERROR</v>
      </c>
      <c r="AB645" s="177">
        <f t="shared" ca="1" si="27"/>
        <v>3021001</v>
      </c>
      <c r="AC645" s="134" t="str">
        <f ca="1">IFERROR(IF(AB645=0,0,VLOOKUP(SUBSTITUTE(VLOOKUP(AB645,#REF!,MATCH("strItemName",#REF!,0),FALSE),"SUI_",""),#REF!,2,FALSE)),"ERROR")</f>
        <v>ERROR</v>
      </c>
      <c r="AD645" s="88">
        <v>0</v>
      </c>
      <c r="AE645" s="134">
        <v>0</v>
      </c>
      <c r="AF645" s="49">
        <f ca="1">IFERROR(VLOOKUP($B645,INDIRECT(VLOOKUP($E645,보상!$S:$AA,2,FALSE)),MATCH(AF$6,INDIRECT(VLOOKUP($E645,보상!$S:$AA,3,FALSE)),0),FALSE),"ERROR")</f>
        <v>5</v>
      </c>
      <c r="AG645" s="22">
        <v>0</v>
      </c>
      <c r="AH645" s="22">
        <v>0</v>
      </c>
      <c r="AI645" s="22">
        <v>0</v>
      </c>
      <c r="AJ645" s="22" t="b">
        <v>0</v>
      </c>
      <c r="AK645" s="22">
        <v>0</v>
      </c>
      <c r="AL645" s="22">
        <v>0</v>
      </c>
    </row>
    <row r="646" spans="1:38" ht="16.5" customHeight="1" x14ac:dyDescent="0.3">
      <c r="A646" s="21">
        <f>COUNTIF(FtbReward_Quest!$B:$B,$B646)+COUNTIF(FtbReward_Mode!$B:$B,$B646)+COUNTIF(FtbReward_Content!$B:$B,$B646)-1</f>
        <v>0</v>
      </c>
      <c r="B646" s="49">
        <f t="shared" si="28"/>
        <v>42042011</v>
      </c>
      <c r="C646" s="120">
        <v>4204201</v>
      </c>
      <c r="D646" s="49" t="s">
        <v>1893</v>
      </c>
      <c r="E646" s="49" t="s">
        <v>1935</v>
      </c>
      <c r="F646" s="120">
        <f>COUNTIF($C$8:$C646,$C646)</f>
        <v>1</v>
      </c>
      <c r="G646" s="49" t="b">
        <v>0</v>
      </c>
      <c r="H646" s="49">
        <v>0</v>
      </c>
      <c r="I646" s="129">
        <f>IFERROR(IF(H646=0,0,VLOOKUP(VLOOKUP(H646,#REF!,MATCH("strMailTitleID",#REF!,0),FALSE),#REF!,2,FALSE)),"ERROR")</f>
        <v>0</v>
      </c>
      <c r="J646" s="176">
        <v>0</v>
      </c>
      <c r="K646" s="129">
        <f>IFERROR(IF(J646=0,0,VLOOKUP(VLOOKUP(J646,#REF!,MATCH("strMailTitleID",#REF!,0),FALSE),#REF!,2,FALSE)),"ERROR")</f>
        <v>0</v>
      </c>
      <c r="L646" s="49">
        <f ca="1">IFERROR(VLOOKUP($B646,INDIRECT(VLOOKUP($E646,보상!$S:$AA,2,FALSE)),MATCH(L$6,INDIRECT(VLOOKUP($E646,보상!$S:$AA,3,FALSE)),0),FALSE),"ERROR")</f>
        <v>150</v>
      </c>
      <c r="M646" s="49">
        <v>0</v>
      </c>
      <c r="N646" s="49">
        <v>0</v>
      </c>
      <c r="O646" s="49">
        <v>0</v>
      </c>
      <c r="P646" s="49" t="str">
        <f ca="1">IFERROR(VLOOKUP($B646,INDIRECT(VLOOKUP($E646,보상!$S:$AA,2,FALSE)),MATCH(P$6,INDIRECT(VLOOKUP($E646,보상!$S:$AA,3,FALSE)),0),FALSE),"ERROR")</f>
        <v>Gold</v>
      </c>
      <c r="Q646" s="49">
        <f ca="1">IFERROR(VLOOKUP($B646,INDIRECT(VLOOKUP($E646,보상!$S:$AA,2,FALSE)),MATCH(Q$6,INDIRECT(VLOOKUP($E646,보상!$S:$AA,3,FALSE)),0),FALSE),"ERROR")</f>
        <v>1500</v>
      </c>
      <c r="R646" s="49" t="b">
        <v>0</v>
      </c>
      <c r="S646" s="50" t="b">
        <v>0</v>
      </c>
      <c r="T646" s="50">
        <f ca="1">IFERROR(VLOOKUP($B646,INDIRECT(VLOOKUP($E646,보상!$S:$AA,2,FALSE)),MATCH(T$6,INDIRECT(VLOOKUP($E646,보상!$S:$AA,3,FALSE)),0),FALSE),"ERROR")</f>
        <v>3021002</v>
      </c>
      <c r="U646" s="134" t="str">
        <f ca="1">IFERROR(IF(T646=0,0,VLOOKUP(SUBSTITUTE(VLOOKUP(T646,#REF!,MATCH("strItemName",#REF!,0),FALSE),"SUI_",""),#REF!,2,FALSE)),"ERROR")</f>
        <v>ERROR</v>
      </c>
      <c r="V646" s="177">
        <f t="shared" ca="1" si="27"/>
        <v>3021002</v>
      </c>
      <c r="W646" s="134" t="str">
        <f ca="1">IFERROR(IF(V646=0,0,VLOOKUP(SUBSTITUTE(VLOOKUP(V646,#REF!,MATCH("strItemName",#REF!,0),FALSE),"SUI_",""),#REF!,2,FALSE)),"ERROR")</f>
        <v>ERROR</v>
      </c>
      <c r="X646" s="177">
        <f t="shared" ca="1" si="27"/>
        <v>3021002</v>
      </c>
      <c r="Y646" s="134" t="str">
        <f ca="1">IFERROR(IF(X646=0,0,VLOOKUP(SUBSTITUTE(VLOOKUP(X646,#REF!,MATCH("strItemName",#REF!,0),FALSE),"SUI_",""),#REF!,2,FALSE)),"ERROR")</f>
        <v>ERROR</v>
      </c>
      <c r="Z646" s="177">
        <f t="shared" ca="1" si="27"/>
        <v>3021002</v>
      </c>
      <c r="AA646" s="134" t="str">
        <f ca="1">IFERROR(IF(Z646=0,0,VLOOKUP(SUBSTITUTE(VLOOKUP(Z646,#REF!,MATCH("strItemName",#REF!,0),FALSE),"SUI_",""),#REF!,2,FALSE)),"ERROR")</f>
        <v>ERROR</v>
      </c>
      <c r="AB646" s="177">
        <f t="shared" ca="1" si="27"/>
        <v>3021002</v>
      </c>
      <c r="AC646" s="134" t="str">
        <f ca="1">IFERROR(IF(AB646=0,0,VLOOKUP(SUBSTITUTE(VLOOKUP(AB646,#REF!,MATCH("strItemName",#REF!,0),FALSE),"SUI_",""),#REF!,2,FALSE)),"ERROR")</f>
        <v>ERROR</v>
      </c>
      <c r="AD646" s="88">
        <v>0</v>
      </c>
      <c r="AE646" s="134">
        <v>0</v>
      </c>
      <c r="AF646" s="49">
        <f ca="1">IFERROR(VLOOKUP($B646,INDIRECT(VLOOKUP($E646,보상!$S:$AA,2,FALSE)),MATCH(AF$6,INDIRECT(VLOOKUP($E646,보상!$S:$AA,3,FALSE)),0),FALSE),"ERROR")</f>
        <v>5</v>
      </c>
      <c r="AG646" s="22">
        <v>0</v>
      </c>
      <c r="AH646" s="22">
        <v>0</v>
      </c>
      <c r="AI646" s="22">
        <v>0</v>
      </c>
      <c r="AJ646" s="22" t="b">
        <v>0</v>
      </c>
      <c r="AK646" s="22">
        <v>0</v>
      </c>
      <c r="AL646" s="22">
        <v>0</v>
      </c>
    </row>
    <row r="647" spans="1:38" ht="16.5" customHeight="1" x14ac:dyDescent="0.3">
      <c r="A647" s="21">
        <f>COUNTIF(FtbReward_Quest!$B:$B,$B647)+COUNTIF(FtbReward_Mode!$B:$B,$B647)+COUNTIF(FtbReward_Content!$B:$B,$B647)-1</f>
        <v>0</v>
      </c>
      <c r="B647" s="49">
        <f t="shared" si="28"/>
        <v>42042021</v>
      </c>
      <c r="C647" s="120">
        <v>4204202</v>
      </c>
      <c r="D647" s="49" t="s">
        <v>1893</v>
      </c>
      <c r="E647" s="49" t="s">
        <v>1935</v>
      </c>
      <c r="F647" s="120">
        <f>COUNTIF($C$8:$C647,$C647)</f>
        <v>1</v>
      </c>
      <c r="G647" s="49" t="b">
        <v>0</v>
      </c>
      <c r="H647" s="49">
        <v>0</v>
      </c>
      <c r="I647" s="129">
        <f>IFERROR(IF(H647=0,0,VLOOKUP(VLOOKUP(H647,#REF!,MATCH("strMailTitleID",#REF!,0),FALSE),#REF!,2,FALSE)),"ERROR")</f>
        <v>0</v>
      </c>
      <c r="J647" s="176">
        <v>0</v>
      </c>
      <c r="K647" s="129">
        <f>IFERROR(IF(J647=0,0,VLOOKUP(VLOOKUP(J647,#REF!,MATCH("strMailTitleID",#REF!,0),FALSE),#REF!,2,FALSE)),"ERROR")</f>
        <v>0</v>
      </c>
      <c r="L647" s="49">
        <f ca="1">IFERROR(VLOOKUP($B647,INDIRECT(VLOOKUP($E647,보상!$S:$AA,2,FALSE)),MATCH(L$6,INDIRECT(VLOOKUP($E647,보상!$S:$AA,3,FALSE)),0),FALSE),"ERROR")</f>
        <v>300</v>
      </c>
      <c r="M647" s="49">
        <v>0</v>
      </c>
      <c r="N647" s="49">
        <v>0</v>
      </c>
      <c r="O647" s="49">
        <v>0</v>
      </c>
      <c r="P647" s="49" t="str">
        <f ca="1">IFERROR(VLOOKUP($B647,INDIRECT(VLOOKUP($E647,보상!$S:$AA,2,FALSE)),MATCH(P$6,INDIRECT(VLOOKUP($E647,보상!$S:$AA,3,FALSE)),0),FALSE),"ERROR")</f>
        <v>Gold</v>
      </c>
      <c r="Q647" s="49">
        <f ca="1">IFERROR(VLOOKUP($B647,INDIRECT(VLOOKUP($E647,보상!$S:$AA,2,FALSE)),MATCH(Q$6,INDIRECT(VLOOKUP($E647,보상!$S:$AA,3,FALSE)),0),FALSE),"ERROR")</f>
        <v>3000</v>
      </c>
      <c r="R647" s="49" t="b">
        <v>0</v>
      </c>
      <c r="S647" s="50" t="b">
        <v>0</v>
      </c>
      <c r="T647" s="50">
        <f ca="1">IFERROR(VLOOKUP($B647,INDIRECT(VLOOKUP($E647,보상!$S:$AA,2,FALSE)),MATCH(T$6,INDIRECT(VLOOKUP($E647,보상!$S:$AA,3,FALSE)),0),FALSE),"ERROR")</f>
        <v>3021002</v>
      </c>
      <c r="U647" s="134" t="str">
        <f ca="1">IFERROR(IF(T647=0,0,VLOOKUP(SUBSTITUTE(VLOOKUP(T647,#REF!,MATCH("strItemName",#REF!,0),FALSE),"SUI_",""),#REF!,2,FALSE)),"ERROR")</f>
        <v>ERROR</v>
      </c>
      <c r="V647" s="177">
        <f t="shared" ca="1" si="27"/>
        <v>3021002</v>
      </c>
      <c r="W647" s="134" t="str">
        <f ca="1">IFERROR(IF(V647=0,0,VLOOKUP(SUBSTITUTE(VLOOKUP(V647,#REF!,MATCH("strItemName",#REF!,0),FALSE),"SUI_",""),#REF!,2,FALSE)),"ERROR")</f>
        <v>ERROR</v>
      </c>
      <c r="X647" s="177">
        <f t="shared" ca="1" si="27"/>
        <v>3021002</v>
      </c>
      <c r="Y647" s="134" t="str">
        <f ca="1">IFERROR(IF(X647=0,0,VLOOKUP(SUBSTITUTE(VLOOKUP(X647,#REF!,MATCH("strItemName",#REF!,0),FALSE),"SUI_",""),#REF!,2,FALSE)),"ERROR")</f>
        <v>ERROR</v>
      </c>
      <c r="Z647" s="177">
        <f t="shared" ca="1" si="27"/>
        <v>3021002</v>
      </c>
      <c r="AA647" s="134" t="str">
        <f ca="1">IFERROR(IF(Z647=0,0,VLOOKUP(SUBSTITUTE(VLOOKUP(Z647,#REF!,MATCH("strItemName",#REF!,0),FALSE),"SUI_",""),#REF!,2,FALSE)),"ERROR")</f>
        <v>ERROR</v>
      </c>
      <c r="AB647" s="177">
        <f t="shared" ca="1" si="27"/>
        <v>3021002</v>
      </c>
      <c r="AC647" s="134" t="str">
        <f ca="1">IFERROR(IF(AB647=0,0,VLOOKUP(SUBSTITUTE(VLOOKUP(AB647,#REF!,MATCH("strItemName",#REF!,0),FALSE),"SUI_",""),#REF!,2,FALSE)),"ERROR")</f>
        <v>ERROR</v>
      </c>
      <c r="AD647" s="88">
        <v>0</v>
      </c>
      <c r="AE647" s="134">
        <v>0</v>
      </c>
      <c r="AF647" s="49">
        <f ca="1">IFERROR(VLOOKUP($B647,INDIRECT(VLOOKUP($E647,보상!$S:$AA,2,FALSE)),MATCH(AF$6,INDIRECT(VLOOKUP($E647,보상!$S:$AA,3,FALSE)),0),FALSE),"ERROR")</f>
        <v>5</v>
      </c>
      <c r="AG647" s="22">
        <v>0</v>
      </c>
      <c r="AH647" s="22">
        <v>0</v>
      </c>
      <c r="AI647" s="22">
        <v>0</v>
      </c>
      <c r="AJ647" s="22" t="b">
        <v>0</v>
      </c>
      <c r="AK647" s="22">
        <v>0</v>
      </c>
      <c r="AL647" s="22">
        <v>0</v>
      </c>
    </row>
    <row r="648" spans="1:38" ht="16.5" customHeight="1" x14ac:dyDescent="0.3">
      <c r="A648" s="21">
        <f>COUNTIF(FtbReward_Quest!$B:$B,$B648)+COUNTIF(FtbReward_Mode!$B:$B,$B648)+COUNTIF(FtbReward_Content!$B:$B,$B648)-1</f>
        <v>0</v>
      </c>
      <c r="B648" s="49">
        <f t="shared" si="28"/>
        <v>42042031</v>
      </c>
      <c r="C648" s="120">
        <v>4204203</v>
      </c>
      <c r="D648" s="49" t="s">
        <v>1893</v>
      </c>
      <c r="E648" s="49" t="s">
        <v>1935</v>
      </c>
      <c r="F648" s="120">
        <f>COUNTIF($C$8:$C648,$C648)</f>
        <v>1</v>
      </c>
      <c r="G648" s="49" t="b">
        <v>0</v>
      </c>
      <c r="H648" s="49">
        <v>0</v>
      </c>
      <c r="I648" s="129">
        <f>IFERROR(IF(H648=0,0,VLOOKUP(VLOOKUP(H648,#REF!,MATCH("strMailTitleID",#REF!,0),FALSE),#REF!,2,FALSE)),"ERROR")</f>
        <v>0</v>
      </c>
      <c r="J648" s="176">
        <v>0</v>
      </c>
      <c r="K648" s="129">
        <f>IFERROR(IF(J648=0,0,VLOOKUP(VLOOKUP(J648,#REF!,MATCH("strMailTitleID",#REF!,0),FALSE),#REF!,2,FALSE)),"ERROR")</f>
        <v>0</v>
      </c>
      <c r="L648" s="49">
        <f ca="1">IFERROR(VLOOKUP($B648,INDIRECT(VLOOKUP($E648,보상!$S:$AA,2,FALSE)),MATCH(L$6,INDIRECT(VLOOKUP($E648,보상!$S:$AA,3,FALSE)),0),FALSE),"ERROR")</f>
        <v>450</v>
      </c>
      <c r="M648" s="49">
        <v>0</v>
      </c>
      <c r="N648" s="49">
        <v>0</v>
      </c>
      <c r="O648" s="49">
        <v>0</v>
      </c>
      <c r="P648" s="49" t="str">
        <f ca="1">IFERROR(VLOOKUP($B648,INDIRECT(VLOOKUP($E648,보상!$S:$AA,2,FALSE)),MATCH(P$6,INDIRECT(VLOOKUP($E648,보상!$S:$AA,3,FALSE)),0),FALSE),"ERROR")</f>
        <v>Gold</v>
      </c>
      <c r="Q648" s="49">
        <f ca="1">IFERROR(VLOOKUP($B648,INDIRECT(VLOOKUP($E648,보상!$S:$AA,2,FALSE)),MATCH(Q$6,INDIRECT(VLOOKUP($E648,보상!$S:$AA,3,FALSE)),0),FALSE),"ERROR")</f>
        <v>4500</v>
      </c>
      <c r="R648" s="49" t="b">
        <v>0</v>
      </c>
      <c r="S648" s="50" t="b">
        <v>0</v>
      </c>
      <c r="T648" s="50">
        <f ca="1">IFERROR(VLOOKUP($B648,INDIRECT(VLOOKUP($E648,보상!$S:$AA,2,FALSE)),MATCH(T$6,INDIRECT(VLOOKUP($E648,보상!$S:$AA,3,FALSE)),0),FALSE),"ERROR")</f>
        <v>3021002</v>
      </c>
      <c r="U648" s="134" t="str">
        <f ca="1">IFERROR(IF(T648=0,0,VLOOKUP(SUBSTITUTE(VLOOKUP(T648,#REF!,MATCH("strItemName",#REF!,0),FALSE),"SUI_",""),#REF!,2,FALSE)),"ERROR")</f>
        <v>ERROR</v>
      </c>
      <c r="V648" s="177">
        <f t="shared" ca="1" si="27"/>
        <v>3021002</v>
      </c>
      <c r="W648" s="134" t="str">
        <f ca="1">IFERROR(IF(V648=0,0,VLOOKUP(SUBSTITUTE(VLOOKUP(V648,#REF!,MATCH("strItemName",#REF!,0),FALSE),"SUI_",""),#REF!,2,FALSE)),"ERROR")</f>
        <v>ERROR</v>
      </c>
      <c r="X648" s="177">
        <f t="shared" ca="1" si="27"/>
        <v>3021002</v>
      </c>
      <c r="Y648" s="134" t="str">
        <f ca="1">IFERROR(IF(X648=0,0,VLOOKUP(SUBSTITUTE(VLOOKUP(X648,#REF!,MATCH("strItemName",#REF!,0),FALSE),"SUI_",""),#REF!,2,FALSE)),"ERROR")</f>
        <v>ERROR</v>
      </c>
      <c r="Z648" s="177">
        <f t="shared" ca="1" si="27"/>
        <v>3021002</v>
      </c>
      <c r="AA648" s="134" t="str">
        <f ca="1">IFERROR(IF(Z648=0,0,VLOOKUP(SUBSTITUTE(VLOOKUP(Z648,#REF!,MATCH("strItemName",#REF!,0),FALSE),"SUI_",""),#REF!,2,FALSE)),"ERROR")</f>
        <v>ERROR</v>
      </c>
      <c r="AB648" s="177">
        <f t="shared" ca="1" si="27"/>
        <v>3021002</v>
      </c>
      <c r="AC648" s="134" t="str">
        <f ca="1">IFERROR(IF(AB648=0,0,VLOOKUP(SUBSTITUTE(VLOOKUP(AB648,#REF!,MATCH("strItemName",#REF!,0),FALSE),"SUI_",""),#REF!,2,FALSE)),"ERROR")</f>
        <v>ERROR</v>
      </c>
      <c r="AD648" s="88">
        <v>0</v>
      </c>
      <c r="AE648" s="134">
        <v>0</v>
      </c>
      <c r="AF648" s="49">
        <f ca="1">IFERROR(VLOOKUP($B648,INDIRECT(VLOOKUP($E648,보상!$S:$AA,2,FALSE)),MATCH(AF$6,INDIRECT(VLOOKUP($E648,보상!$S:$AA,3,FALSE)),0),FALSE),"ERROR")</f>
        <v>5</v>
      </c>
      <c r="AG648" s="22">
        <v>0</v>
      </c>
      <c r="AH648" s="22">
        <v>0</v>
      </c>
      <c r="AI648" s="22">
        <v>0</v>
      </c>
      <c r="AJ648" s="22" t="b">
        <v>0</v>
      </c>
      <c r="AK648" s="22">
        <v>0</v>
      </c>
      <c r="AL648" s="22">
        <v>0</v>
      </c>
    </row>
    <row r="649" spans="1:38" ht="16.5" customHeight="1" x14ac:dyDescent="0.3">
      <c r="A649" s="21">
        <f>COUNTIF(FtbReward_Quest!$B:$B,$B649)+COUNTIF(FtbReward_Mode!$B:$B,$B649)+COUNTIF(FtbReward_Content!$B:$B,$B649)-1</f>
        <v>0</v>
      </c>
      <c r="B649" s="49">
        <f t="shared" si="28"/>
        <v>42042041</v>
      </c>
      <c r="C649" s="120">
        <v>4204204</v>
      </c>
      <c r="D649" s="49" t="s">
        <v>1893</v>
      </c>
      <c r="E649" s="49" t="s">
        <v>1935</v>
      </c>
      <c r="F649" s="120">
        <f>COUNTIF($C$8:$C649,$C649)</f>
        <v>1</v>
      </c>
      <c r="G649" s="49" t="b">
        <v>0</v>
      </c>
      <c r="H649" s="49">
        <v>0</v>
      </c>
      <c r="I649" s="129">
        <f>IFERROR(IF(H649=0,0,VLOOKUP(VLOOKUP(H649,#REF!,MATCH("strMailTitleID",#REF!,0),FALSE),#REF!,2,FALSE)),"ERROR")</f>
        <v>0</v>
      </c>
      <c r="J649" s="176">
        <v>0</v>
      </c>
      <c r="K649" s="129">
        <f>IFERROR(IF(J649=0,0,VLOOKUP(VLOOKUP(J649,#REF!,MATCH("strMailTitleID",#REF!,0),FALSE),#REF!,2,FALSE)),"ERROR")</f>
        <v>0</v>
      </c>
      <c r="L649" s="49">
        <f ca="1">IFERROR(VLOOKUP($B649,INDIRECT(VLOOKUP($E649,보상!$S:$AA,2,FALSE)),MATCH(L$6,INDIRECT(VLOOKUP($E649,보상!$S:$AA,3,FALSE)),0),FALSE),"ERROR")</f>
        <v>600</v>
      </c>
      <c r="M649" s="49">
        <v>0</v>
      </c>
      <c r="N649" s="49">
        <v>0</v>
      </c>
      <c r="O649" s="49">
        <v>0</v>
      </c>
      <c r="P649" s="49" t="str">
        <f ca="1">IFERROR(VLOOKUP($B649,INDIRECT(VLOOKUP($E649,보상!$S:$AA,2,FALSE)),MATCH(P$6,INDIRECT(VLOOKUP($E649,보상!$S:$AA,3,FALSE)),0),FALSE),"ERROR")</f>
        <v>Gold</v>
      </c>
      <c r="Q649" s="49">
        <f ca="1">IFERROR(VLOOKUP($B649,INDIRECT(VLOOKUP($E649,보상!$S:$AA,2,FALSE)),MATCH(Q$6,INDIRECT(VLOOKUP($E649,보상!$S:$AA,3,FALSE)),0),FALSE),"ERROR")</f>
        <v>6000</v>
      </c>
      <c r="R649" s="49" t="b">
        <v>0</v>
      </c>
      <c r="S649" s="50" t="b">
        <v>0</v>
      </c>
      <c r="T649" s="50">
        <f ca="1">IFERROR(VLOOKUP($B649,INDIRECT(VLOOKUP($E649,보상!$S:$AA,2,FALSE)),MATCH(T$6,INDIRECT(VLOOKUP($E649,보상!$S:$AA,3,FALSE)),0),FALSE),"ERROR")</f>
        <v>3021002</v>
      </c>
      <c r="U649" s="134" t="str">
        <f ca="1">IFERROR(IF(T649=0,0,VLOOKUP(SUBSTITUTE(VLOOKUP(T649,#REF!,MATCH("strItemName",#REF!,0),FALSE),"SUI_",""),#REF!,2,FALSE)),"ERROR")</f>
        <v>ERROR</v>
      </c>
      <c r="V649" s="177">
        <f t="shared" ca="1" si="27"/>
        <v>3021002</v>
      </c>
      <c r="W649" s="134" t="str">
        <f ca="1">IFERROR(IF(V649=0,0,VLOOKUP(SUBSTITUTE(VLOOKUP(V649,#REF!,MATCH("strItemName",#REF!,0),FALSE),"SUI_",""),#REF!,2,FALSE)),"ERROR")</f>
        <v>ERROR</v>
      </c>
      <c r="X649" s="177">
        <f t="shared" ca="1" si="27"/>
        <v>3021002</v>
      </c>
      <c r="Y649" s="134" t="str">
        <f ca="1">IFERROR(IF(X649=0,0,VLOOKUP(SUBSTITUTE(VLOOKUP(X649,#REF!,MATCH("strItemName",#REF!,0),FALSE),"SUI_",""),#REF!,2,FALSE)),"ERROR")</f>
        <v>ERROR</v>
      </c>
      <c r="Z649" s="177">
        <f t="shared" ca="1" si="27"/>
        <v>3021002</v>
      </c>
      <c r="AA649" s="134" t="str">
        <f ca="1">IFERROR(IF(Z649=0,0,VLOOKUP(SUBSTITUTE(VLOOKUP(Z649,#REF!,MATCH("strItemName",#REF!,0),FALSE),"SUI_",""),#REF!,2,FALSE)),"ERROR")</f>
        <v>ERROR</v>
      </c>
      <c r="AB649" s="177">
        <f t="shared" ca="1" si="27"/>
        <v>3021002</v>
      </c>
      <c r="AC649" s="134" t="str">
        <f ca="1">IFERROR(IF(AB649=0,0,VLOOKUP(SUBSTITUTE(VLOOKUP(AB649,#REF!,MATCH("strItemName",#REF!,0),FALSE),"SUI_",""),#REF!,2,FALSE)),"ERROR")</f>
        <v>ERROR</v>
      </c>
      <c r="AD649" s="88">
        <v>0</v>
      </c>
      <c r="AE649" s="134">
        <v>0</v>
      </c>
      <c r="AF649" s="49">
        <f ca="1">IFERROR(VLOOKUP($B649,INDIRECT(VLOOKUP($E649,보상!$S:$AA,2,FALSE)),MATCH(AF$6,INDIRECT(VLOOKUP($E649,보상!$S:$AA,3,FALSE)),0),FALSE),"ERROR")</f>
        <v>5</v>
      </c>
      <c r="AG649" s="22">
        <v>0</v>
      </c>
      <c r="AH649" s="22">
        <v>0</v>
      </c>
      <c r="AI649" s="22">
        <v>0</v>
      </c>
      <c r="AJ649" s="22" t="b">
        <v>0</v>
      </c>
      <c r="AK649" s="22">
        <v>0</v>
      </c>
      <c r="AL649" s="22">
        <v>0</v>
      </c>
    </row>
    <row r="650" spans="1:38" ht="16.5" customHeight="1" x14ac:dyDescent="0.3">
      <c r="A650" s="21">
        <f>COUNTIF(FtbReward_Quest!$B:$B,$B650)+COUNTIF(FtbReward_Mode!$B:$B,$B650)+COUNTIF(FtbReward_Content!$B:$B,$B650)-1</f>
        <v>0</v>
      </c>
      <c r="B650" s="49">
        <f t="shared" si="28"/>
        <v>42042051</v>
      </c>
      <c r="C650" s="120">
        <v>4204205</v>
      </c>
      <c r="D650" s="49" t="s">
        <v>1893</v>
      </c>
      <c r="E650" s="49" t="s">
        <v>1935</v>
      </c>
      <c r="F650" s="120">
        <f>COUNTIF($C$8:$C650,$C650)</f>
        <v>1</v>
      </c>
      <c r="G650" s="49" t="b">
        <v>0</v>
      </c>
      <c r="H650" s="49">
        <v>0</v>
      </c>
      <c r="I650" s="129">
        <f>IFERROR(IF(H650=0,0,VLOOKUP(VLOOKUP(H650,#REF!,MATCH("strMailTitleID",#REF!,0),FALSE),#REF!,2,FALSE)),"ERROR")</f>
        <v>0</v>
      </c>
      <c r="J650" s="176">
        <v>0</v>
      </c>
      <c r="K650" s="129">
        <f>IFERROR(IF(J650=0,0,VLOOKUP(VLOOKUP(J650,#REF!,MATCH("strMailTitleID",#REF!,0),FALSE),#REF!,2,FALSE)),"ERROR")</f>
        <v>0</v>
      </c>
      <c r="L650" s="49">
        <f ca="1">IFERROR(VLOOKUP($B650,INDIRECT(VLOOKUP($E650,보상!$S:$AA,2,FALSE)),MATCH(L$6,INDIRECT(VLOOKUP($E650,보상!$S:$AA,3,FALSE)),0),FALSE),"ERROR")</f>
        <v>750</v>
      </c>
      <c r="M650" s="49">
        <v>0</v>
      </c>
      <c r="N650" s="49">
        <v>0</v>
      </c>
      <c r="O650" s="49">
        <v>0</v>
      </c>
      <c r="P650" s="49" t="str">
        <f ca="1">IFERROR(VLOOKUP($B650,INDIRECT(VLOOKUP($E650,보상!$S:$AA,2,FALSE)),MATCH(P$6,INDIRECT(VLOOKUP($E650,보상!$S:$AA,3,FALSE)),0),FALSE),"ERROR")</f>
        <v>Gold</v>
      </c>
      <c r="Q650" s="49">
        <f ca="1">IFERROR(VLOOKUP($B650,INDIRECT(VLOOKUP($E650,보상!$S:$AA,2,FALSE)),MATCH(Q$6,INDIRECT(VLOOKUP($E650,보상!$S:$AA,3,FALSE)),0),FALSE),"ERROR")</f>
        <v>7500</v>
      </c>
      <c r="R650" s="49" t="b">
        <v>0</v>
      </c>
      <c r="S650" s="50" t="b">
        <v>0</v>
      </c>
      <c r="T650" s="50">
        <f ca="1">IFERROR(VLOOKUP($B650,INDIRECT(VLOOKUP($E650,보상!$S:$AA,2,FALSE)),MATCH(T$6,INDIRECT(VLOOKUP($E650,보상!$S:$AA,3,FALSE)),0),FALSE),"ERROR")</f>
        <v>3021002</v>
      </c>
      <c r="U650" s="134" t="str">
        <f ca="1">IFERROR(IF(T650=0,0,VLOOKUP(SUBSTITUTE(VLOOKUP(T650,#REF!,MATCH("strItemName",#REF!,0),FALSE),"SUI_",""),#REF!,2,FALSE)),"ERROR")</f>
        <v>ERROR</v>
      </c>
      <c r="V650" s="177">
        <f t="shared" ca="1" si="27"/>
        <v>3021002</v>
      </c>
      <c r="W650" s="134" t="str">
        <f ca="1">IFERROR(IF(V650=0,0,VLOOKUP(SUBSTITUTE(VLOOKUP(V650,#REF!,MATCH("strItemName",#REF!,0),FALSE),"SUI_",""),#REF!,2,FALSE)),"ERROR")</f>
        <v>ERROR</v>
      </c>
      <c r="X650" s="177">
        <f t="shared" ca="1" si="27"/>
        <v>3021002</v>
      </c>
      <c r="Y650" s="134" t="str">
        <f ca="1">IFERROR(IF(X650=0,0,VLOOKUP(SUBSTITUTE(VLOOKUP(X650,#REF!,MATCH("strItemName",#REF!,0),FALSE),"SUI_",""),#REF!,2,FALSE)),"ERROR")</f>
        <v>ERROR</v>
      </c>
      <c r="Z650" s="177">
        <f t="shared" ca="1" si="27"/>
        <v>3021002</v>
      </c>
      <c r="AA650" s="134" t="str">
        <f ca="1">IFERROR(IF(Z650=0,0,VLOOKUP(SUBSTITUTE(VLOOKUP(Z650,#REF!,MATCH("strItemName",#REF!,0),FALSE),"SUI_",""),#REF!,2,FALSE)),"ERROR")</f>
        <v>ERROR</v>
      </c>
      <c r="AB650" s="177">
        <f t="shared" ca="1" si="27"/>
        <v>3021002</v>
      </c>
      <c r="AC650" s="134" t="str">
        <f ca="1">IFERROR(IF(AB650=0,0,VLOOKUP(SUBSTITUTE(VLOOKUP(AB650,#REF!,MATCH("strItemName",#REF!,0),FALSE),"SUI_",""),#REF!,2,FALSE)),"ERROR")</f>
        <v>ERROR</v>
      </c>
      <c r="AD650" s="88">
        <v>0</v>
      </c>
      <c r="AE650" s="134">
        <v>0</v>
      </c>
      <c r="AF650" s="49">
        <f ca="1">IFERROR(VLOOKUP($B650,INDIRECT(VLOOKUP($E650,보상!$S:$AA,2,FALSE)),MATCH(AF$6,INDIRECT(VLOOKUP($E650,보상!$S:$AA,3,FALSE)),0),FALSE),"ERROR")</f>
        <v>5</v>
      </c>
      <c r="AG650" s="22">
        <v>0</v>
      </c>
      <c r="AH650" s="22">
        <v>0</v>
      </c>
      <c r="AI650" s="22">
        <v>0</v>
      </c>
      <c r="AJ650" s="22" t="b">
        <v>0</v>
      </c>
      <c r="AK650" s="22">
        <v>0</v>
      </c>
      <c r="AL650" s="22">
        <v>0</v>
      </c>
    </row>
    <row r="651" spans="1:38" ht="16.5" customHeight="1" x14ac:dyDescent="0.3">
      <c r="A651" s="21">
        <f>COUNTIF(FtbReward_Quest!$B:$B,$B651)+COUNTIF(FtbReward_Mode!$B:$B,$B651)+COUNTIF(FtbReward_Content!$B:$B,$B651)-1</f>
        <v>0</v>
      </c>
      <c r="B651" s="49">
        <f t="shared" si="28"/>
        <v>42042061</v>
      </c>
      <c r="C651" s="120">
        <v>4204206</v>
      </c>
      <c r="D651" s="49" t="s">
        <v>1893</v>
      </c>
      <c r="E651" s="49" t="s">
        <v>1935</v>
      </c>
      <c r="F651" s="120">
        <f>COUNTIF($C$8:$C651,$C651)</f>
        <v>1</v>
      </c>
      <c r="G651" s="49" t="b">
        <v>0</v>
      </c>
      <c r="H651" s="49">
        <v>0</v>
      </c>
      <c r="I651" s="129">
        <f>IFERROR(IF(H651=0,0,VLOOKUP(VLOOKUP(H651,#REF!,MATCH("strMailTitleID",#REF!,0),FALSE),#REF!,2,FALSE)),"ERROR")</f>
        <v>0</v>
      </c>
      <c r="J651" s="176">
        <v>0</v>
      </c>
      <c r="K651" s="129">
        <f>IFERROR(IF(J651=0,0,VLOOKUP(VLOOKUP(J651,#REF!,MATCH("strMailTitleID",#REF!,0),FALSE),#REF!,2,FALSE)),"ERROR")</f>
        <v>0</v>
      </c>
      <c r="L651" s="49">
        <f ca="1">IFERROR(VLOOKUP($B651,INDIRECT(VLOOKUP($E651,보상!$S:$AA,2,FALSE)),MATCH(L$6,INDIRECT(VLOOKUP($E651,보상!$S:$AA,3,FALSE)),0),FALSE),"ERROR")</f>
        <v>900</v>
      </c>
      <c r="M651" s="49">
        <v>0</v>
      </c>
      <c r="N651" s="49">
        <v>0</v>
      </c>
      <c r="O651" s="49">
        <v>0</v>
      </c>
      <c r="P651" s="49" t="str">
        <f ca="1">IFERROR(VLOOKUP($B651,INDIRECT(VLOOKUP($E651,보상!$S:$AA,2,FALSE)),MATCH(P$6,INDIRECT(VLOOKUP($E651,보상!$S:$AA,3,FALSE)),0),FALSE),"ERROR")</f>
        <v>Gold</v>
      </c>
      <c r="Q651" s="49">
        <f ca="1">IFERROR(VLOOKUP($B651,INDIRECT(VLOOKUP($E651,보상!$S:$AA,2,FALSE)),MATCH(Q$6,INDIRECT(VLOOKUP($E651,보상!$S:$AA,3,FALSE)),0),FALSE),"ERROR")</f>
        <v>9000</v>
      </c>
      <c r="R651" s="49" t="b">
        <v>0</v>
      </c>
      <c r="S651" s="50" t="b">
        <v>0</v>
      </c>
      <c r="T651" s="50">
        <f ca="1">IFERROR(VLOOKUP($B651,INDIRECT(VLOOKUP($E651,보상!$S:$AA,2,FALSE)),MATCH(T$6,INDIRECT(VLOOKUP($E651,보상!$S:$AA,3,FALSE)),0),FALSE),"ERROR")</f>
        <v>3021002</v>
      </c>
      <c r="U651" s="134" t="str">
        <f ca="1">IFERROR(IF(T651=0,0,VLOOKUP(SUBSTITUTE(VLOOKUP(T651,#REF!,MATCH("strItemName",#REF!,0),FALSE),"SUI_",""),#REF!,2,FALSE)),"ERROR")</f>
        <v>ERROR</v>
      </c>
      <c r="V651" s="177">
        <f t="shared" ca="1" si="27"/>
        <v>3021002</v>
      </c>
      <c r="W651" s="134" t="str">
        <f ca="1">IFERROR(IF(V651=0,0,VLOOKUP(SUBSTITUTE(VLOOKUP(V651,#REF!,MATCH("strItemName",#REF!,0),FALSE),"SUI_",""),#REF!,2,FALSE)),"ERROR")</f>
        <v>ERROR</v>
      </c>
      <c r="X651" s="177">
        <f t="shared" ca="1" si="27"/>
        <v>3021002</v>
      </c>
      <c r="Y651" s="134" t="str">
        <f ca="1">IFERROR(IF(X651=0,0,VLOOKUP(SUBSTITUTE(VLOOKUP(X651,#REF!,MATCH("strItemName",#REF!,0),FALSE),"SUI_",""),#REF!,2,FALSE)),"ERROR")</f>
        <v>ERROR</v>
      </c>
      <c r="Z651" s="177">
        <f t="shared" ca="1" si="27"/>
        <v>3021002</v>
      </c>
      <c r="AA651" s="134" t="str">
        <f ca="1">IFERROR(IF(Z651=0,0,VLOOKUP(SUBSTITUTE(VLOOKUP(Z651,#REF!,MATCH("strItemName",#REF!,0),FALSE),"SUI_",""),#REF!,2,FALSE)),"ERROR")</f>
        <v>ERROR</v>
      </c>
      <c r="AB651" s="177">
        <f t="shared" ca="1" si="27"/>
        <v>3021002</v>
      </c>
      <c r="AC651" s="134" t="str">
        <f ca="1">IFERROR(IF(AB651=0,0,VLOOKUP(SUBSTITUTE(VLOOKUP(AB651,#REF!,MATCH("strItemName",#REF!,0),FALSE),"SUI_",""),#REF!,2,FALSE)),"ERROR")</f>
        <v>ERROR</v>
      </c>
      <c r="AD651" s="88">
        <v>0</v>
      </c>
      <c r="AE651" s="134">
        <v>0</v>
      </c>
      <c r="AF651" s="49">
        <f ca="1">IFERROR(VLOOKUP($B651,INDIRECT(VLOOKUP($E651,보상!$S:$AA,2,FALSE)),MATCH(AF$6,INDIRECT(VLOOKUP($E651,보상!$S:$AA,3,FALSE)),0),FALSE),"ERROR")</f>
        <v>5</v>
      </c>
      <c r="AG651" s="22">
        <v>0</v>
      </c>
      <c r="AH651" s="22">
        <v>0</v>
      </c>
      <c r="AI651" s="22">
        <v>0</v>
      </c>
      <c r="AJ651" s="22" t="b">
        <v>0</v>
      </c>
      <c r="AK651" s="22">
        <v>0</v>
      </c>
      <c r="AL651" s="22">
        <v>0</v>
      </c>
    </row>
    <row r="652" spans="1:38" ht="16.5" customHeight="1" x14ac:dyDescent="0.3">
      <c r="A652" s="21">
        <f>COUNTIF(FtbReward_Quest!$B:$B,$B652)+COUNTIF(FtbReward_Mode!$B:$B,$B652)+COUNTIF(FtbReward_Content!$B:$B,$B652)-1</f>
        <v>0</v>
      </c>
      <c r="B652" s="49">
        <f t="shared" si="28"/>
        <v>42042071</v>
      </c>
      <c r="C652" s="120">
        <v>4204207</v>
      </c>
      <c r="D652" s="49" t="s">
        <v>1893</v>
      </c>
      <c r="E652" s="49" t="s">
        <v>1935</v>
      </c>
      <c r="F652" s="120">
        <f>COUNTIF($C$8:$C652,$C652)</f>
        <v>1</v>
      </c>
      <c r="G652" s="49" t="b">
        <v>0</v>
      </c>
      <c r="H652" s="49">
        <v>0</v>
      </c>
      <c r="I652" s="129">
        <f>IFERROR(IF(H652=0,0,VLOOKUP(VLOOKUP(H652,#REF!,MATCH("strMailTitleID",#REF!,0),FALSE),#REF!,2,FALSE)),"ERROR")</f>
        <v>0</v>
      </c>
      <c r="J652" s="176">
        <v>0</v>
      </c>
      <c r="K652" s="129">
        <f>IFERROR(IF(J652=0,0,VLOOKUP(VLOOKUP(J652,#REF!,MATCH("strMailTitleID",#REF!,0),FALSE),#REF!,2,FALSE)),"ERROR")</f>
        <v>0</v>
      </c>
      <c r="L652" s="49">
        <f ca="1">IFERROR(VLOOKUP($B652,INDIRECT(VLOOKUP($E652,보상!$S:$AA,2,FALSE)),MATCH(L$6,INDIRECT(VLOOKUP($E652,보상!$S:$AA,3,FALSE)),0),FALSE),"ERROR")</f>
        <v>1050</v>
      </c>
      <c r="M652" s="49">
        <v>0</v>
      </c>
      <c r="N652" s="49">
        <v>0</v>
      </c>
      <c r="O652" s="49">
        <v>0</v>
      </c>
      <c r="P652" s="49" t="str">
        <f ca="1">IFERROR(VLOOKUP($B652,INDIRECT(VLOOKUP($E652,보상!$S:$AA,2,FALSE)),MATCH(P$6,INDIRECT(VLOOKUP($E652,보상!$S:$AA,3,FALSE)),0),FALSE),"ERROR")</f>
        <v>Gold</v>
      </c>
      <c r="Q652" s="49">
        <f ca="1">IFERROR(VLOOKUP($B652,INDIRECT(VLOOKUP($E652,보상!$S:$AA,2,FALSE)),MATCH(Q$6,INDIRECT(VLOOKUP($E652,보상!$S:$AA,3,FALSE)),0),FALSE),"ERROR")</f>
        <v>10500</v>
      </c>
      <c r="R652" s="49" t="b">
        <v>0</v>
      </c>
      <c r="S652" s="50" t="b">
        <v>0</v>
      </c>
      <c r="T652" s="50">
        <f ca="1">IFERROR(VLOOKUP($B652,INDIRECT(VLOOKUP($E652,보상!$S:$AA,2,FALSE)),MATCH(T$6,INDIRECT(VLOOKUP($E652,보상!$S:$AA,3,FALSE)),0),FALSE),"ERROR")</f>
        <v>3021002</v>
      </c>
      <c r="U652" s="134" t="str">
        <f ca="1">IFERROR(IF(T652=0,0,VLOOKUP(SUBSTITUTE(VLOOKUP(T652,#REF!,MATCH("strItemName",#REF!,0),FALSE),"SUI_",""),#REF!,2,FALSE)),"ERROR")</f>
        <v>ERROR</v>
      </c>
      <c r="V652" s="177">
        <f t="shared" ca="1" si="27"/>
        <v>3021002</v>
      </c>
      <c r="W652" s="134" t="str">
        <f ca="1">IFERROR(IF(V652=0,0,VLOOKUP(SUBSTITUTE(VLOOKUP(V652,#REF!,MATCH("strItemName",#REF!,0),FALSE),"SUI_",""),#REF!,2,FALSE)),"ERROR")</f>
        <v>ERROR</v>
      </c>
      <c r="X652" s="177">
        <f t="shared" ca="1" si="27"/>
        <v>3021002</v>
      </c>
      <c r="Y652" s="134" t="str">
        <f ca="1">IFERROR(IF(X652=0,0,VLOOKUP(SUBSTITUTE(VLOOKUP(X652,#REF!,MATCH("strItemName",#REF!,0),FALSE),"SUI_",""),#REF!,2,FALSE)),"ERROR")</f>
        <v>ERROR</v>
      </c>
      <c r="Z652" s="177">
        <f t="shared" ca="1" si="27"/>
        <v>3021002</v>
      </c>
      <c r="AA652" s="134" t="str">
        <f ca="1">IFERROR(IF(Z652=0,0,VLOOKUP(SUBSTITUTE(VLOOKUP(Z652,#REF!,MATCH("strItemName",#REF!,0),FALSE),"SUI_",""),#REF!,2,FALSE)),"ERROR")</f>
        <v>ERROR</v>
      </c>
      <c r="AB652" s="177">
        <f t="shared" ca="1" si="27"/>
        <v>3021002</v>
      </c>
      <c r="AC652" s="134" t="str">
        <f ca="1">IFERROR(IF(AB652=0,0,VLOOKUP(SUBSTITUTE(VLOOKUP(AB652,#REF!,MATCH("strItemName",#REF!,0),FALSE),"SUI_",""),#REF!,2,FALSE)),"ERROR")</f>
        <v>ERROR</v>
      </c>
      <c r="AD652" s="88">
        <v>0</v>
      </c>
      <c r="AE652" s="134">
        <v>0</v>
      </c>
      <c r="AF652" s="49">
        <f ca="1">IFERROR(VLOOKUP($B652,INDIRECT(VLOOKUP($E652,보상!$S:$AA,2,FALSE)),MATCH(AF$6,INDIRECT(VLOOKUP($E652,보상!$S:$AA,3,FALSE)),0),FALSE),"ERROR")</f>
        <v>5</v>
      </c>
      <c r="AG652" s="22">
        <v>0</v>
      </c>
      <c r="AH652" s="22">
        <v>0</v>
      </c>
      <c r="AI652" s="22">
        <v>0</v>
      </c>
      <c r="AJ652" s="22" t="b">
        <v>0</v>
      </c>
      <c r="AK652" s="22">
        <v>0</v>
      </c>
      <c r="AL652" s="22">
        <v>0</v>
      </c>
    </row>
    <row r="653" spans="1:38" ht="16.5" customHeight="1" x14ac:dyDescent="0.3">
      <c r="A653" s="21">
        <f>COUNTIF(FtbReward_Quest!$B:$B,$B653)+COUNTIF(FtbReward_Mode!$B:$B,$B653)+COUNTIF(FtbReward_Content!$B:$B,$B653)-1</f>
        <v>0</v>
      </c>
      <c r="B653" s="49">
        <f t="shared" si="28"/>
        <v>42043011</v>
      </c>
      <c r="C653" s="120">
        <v>4204301</v>
      </c>
      <c r="D653" s="49" t="s">
        <v>1894</v>
      </c>
      <c r="E653" s="49" t="s">
        <v>1935</v>
      </c>
      <c r="F653" s="120">
        <f>COUNTIF($C$8:$C653,$C653)</f>
        <v>1</v>
      </c>
      <c r="G653" s="49" t="b">
        <v>0</v>
      </c>
      <c r="H653" s="49">
        <v>0</v>
      </c>
      <c r="I653" s="129">
        <f>IFERROR(IF(H653=0,0,VLOOKUP(VLOOKUP(H653,#REF!,MATCH("strMailTitleID",#REF!,0),FALSE),#REF!,2,FALSE)),"ERROR")</f>
        <v>0</v>
      </c>
      <c r="J653" s="176">
        <v>0</v>
      </c>
      <c r="K653" s="129">
        <f>IFERROR(IF(J653=0,0,VLOOKUP(VLOOKUP(J653,#REF!,MATCH("strMailTitleID",#REF!,0),FALSE),#REF!,2,FALSE)),"ERROR")</f>
        <v>0</v>
      </c>
      <c r="L653" s="49">
        <f ca="1">IFERROR(VLOOKUP($B653,INDIRECT(VLOOKUP($E653,보상!$S:$AA,2,FALSE)),MATCH(L$6,INDIRECT(VLOOKUP($E653,보상!$S:$AA,3,FALSE)),0),FALSE),"ERROR")</f>
        <v>150</v>
      </c>
      <c r="M653" s="49">
        <v>0</v>
      </c>
      <c r="N653" s="49">
        <v>0</v>
      </c>
      <c r="O653" s="49">
        <v>0</v>
      </c>
      <c r="P653" s="49" t="str">
        <f ca="1">IFERROR(VLOOKUP($B653,INDIRECT(VLOOKUP($E653,보상!$S:$AA,2,FALSE)),MATCH(P$6,INDIRECT(VLOOKUP($E653,보상!$S:$AA,3,FALSE)),0),FALSE),"ERROR")</f>
        <v>Gold</v>
      </c>
      <c r="Q653" s="49">
        <f ca="1">IFERROR(VLOOKUP($B653,INDIRECT(VLOOKUP($E653,보상!$S:$AA,2,FALSE)),MATCH(Q$6,INDIRECT(VLOOKUP($E653,보상!$S:$AA,3,FALSE)),0),FALSE),"ERROR")</f>
        <v>1500</v>
      </c>
      <c r="R653" s="49" t="b">
        <v>0</v>
      </c>
      <c r="S653" s="50" t="b">
        <v>0</v>
      </c>
      <c r="T653" s="50">
        <f ca="1">IFERROR(VLOOKUP($B653,INDIRECT(VLOOKUP($E653,보상!$S:$AA,2,FALSE)),MATCH(T$6,INDIRECT(VLOOKUP($E653,보상!$S:$AA,3,FALSE)),0),FALSE),"ERROR")</f>
        <v>3021003</v>
      </c>
      <c r="U653" s="134" t="str">
        <f ca="1">IFERROR(IF(T653=0,0,VLOOKUP(SUBSTITUTE(VLOOKUP(T653,#REF!,MATCH("strItemName",#REF!,0),FALSE),"SUI_",""),#REF!,2,FALSE)),"ERROR")</f>
        <v>ERROR</v>
      </c>
      <c r="V653" s="177">
        <f t="shared" ca="1" si="27"/>
        <v>3021003</v>
      </c>
      <c r="W653" s="134" t="str">
        <f ca="1">IFERROR(IF(V653=0,0,VLOOKUP(SUBSTITUTE(VLOOKUP(V653,#REF!,MATCH("strItemName",#REF!,0),FALSE),"SUI_",""),#REF!,2,FALSE)),"ERROR")</f>
        <v>ERROR</v>
      </c>
      <c r="X653" s="177">
        <f t="shared" ca="1" si="27"/>
        <v>3021003</v>
      </c>
      <c r="Y653" s="134" t="str">
        <f ca="1">IFERROR(IF(X653=0,0,VLOOKUP(SUBSTITUTE(VLOOKUP(X653,#REF!,MATCH("strItemName",#REF!,0),FALSE),"SUI_",""),#REF!,2,FALSE)),"ERROR")</f>
        <v>ERROR</v>
      </c>
      <c r="Z653" s="177">
        <f t="shared" ca="1" si="27"/>
        <v>3021003</v>
      </c>
      <c r="AA653" s="134" t="str">
        <f ca="1">IFERROR(IF(Z653=0,0,VLOOKUP(SUBSTITUTE(VLOOKUP(Z653,#REF!,MATCH("strItemName",#REF!,0),FALSE),"SUI_",""),#REF!,2,FALSE)),"ERROR")</f>
        <v>ERROR</v>
      </c>
      <c r="AB653" s="177">
        <f t="shared" ref="AB653" ca="1" si="29">IF(Z653=0,0,IF(OR(INT(Z653/10000)=15,INT(Z653/10000)=24,INT(Z653/10000)=35),Z653,IF(Z653&gt;300000,Z653,IF(Z653&lt;200000,Z653+10100,Z653+100))))</f>
        <v>3021003</v>
      </c>
      <c r="AC653" s="134" t="str">
        <f ca="1">IFERROR(IF(AB653=0,0,VLOOKUP(SUBSTITUTE(VLOOKUP(AB653,#REF!,MATCH("strItemName",#REF!,0),FALSE),"SUI_",""),#REF!,2,FALSE)),"ERROR")</f>
        <v>ERROR</v>
      </c>
      <c r="AD653" s="88">
        <v>0</v>
      </c>
      <c r="AE653" s="134">
        <v>0</v>
      </c>
      <c r="AF653" s="49">
        <f ca="1">IFERROR(VLOOKUP($B653,INDIRECT(VLOOKUP($E653,보상!$S:$AA,2,FALSE)),MATCH(AF$6,INDIRECT(VLOOKUP($E653,보상!$S:$AA,3,FALSE)),0),FALSE),"ERROR")</f>
        <v>5</v>
      </c>
      <c r="AG653" s="22">
        <v>0</v>
      </c>
      <c r="AH653" s="22">
        <v>0</v>
      </c>
      <c r="AI653" s="22">
        <v>0</v>
      </c>
      <c r="AJ653" s="22" t="b">
        <v>0</v>
      </c>
      <c r="AK653" s="22">
        <v>0</v>
      </c>
      <c r="AL653" s="22">
        <v>0</v>
      </c>
    </row>
    <row r="654" spans="1:38" ht="16.5" customHeight="1" x14ac:dyDescent="0.3">
      <c r="A654" s="21">
        <f>COUNTIF(FtbReward_Quest!$B:$B,$B654)+COUNTIF(FtbReward_Mode!$B:$B,$B654)+COUNTIF(FtbReward_Content!$B:$B,$B654)-1</f>
        <v>0</v>
      </c>
      <c r="B654" s="49">
        <f t="shared" si="28"/>
        <v>42043021</v>
      </c>
      <c r="C654" s="120">
        <v>4204302</v>
      </c>
      <c r="D654" s="49" t="s">
        <v>1894</v>
      </c>
      <c r="E654" s="49" t="s">
        <v>1935</v>
      </c>
      <c r="F654" s="120">
        <f>COUNTIF($C$8:$C654,$C654)</f>
        <v>1</v>
      </c>
      <c r="G654" s="49" t="b">
        <v>0</v>
      </c>
      <c r="H654" s="49">
        <v>0</v>
      </c>
      <c r="I654" s="129">
        <f>IFERROR(IF(H654=0,0,VLOOKUP(VLOOKUP(H654,#REF!,MATCH("strMailTitleID",#REF!,0),FALSE),#REF!,2,FALSE)),"ERROR")</f>
        <v>0</v>
      </c>
      <c r="J654" s="176">
        <v>0</v>
      </c>
      <c r="K654" s="129">
        <f>IFERROR(IF(J654=0,0,VLOOKUP(VLOOKUP(J654,#REF!,MATCH("strMailTitleID",#REF!,0),FALSE),#REF!,2,FALSE)),"ERROR")</f>
        <v>0</v>
      </c>
      <c r="L654" s="49">
        <f ca="1">IFERROR(VLOOKUP($B654,INDIRECT(VLOOKUP($E654,보상!$S:$AA,2,FALSE)),MATCH(L$6,INDIRECT(VLOOKUP($E654,보상!$S:$AA,3,FALSE)),0),FALSE),"ERROR")</f>
        <v>300</v>
      </c>
      <c r="M654" s="49">
        <v>0</v>
      </c>
      <c r="N654" s="49">
        <v>0</v>
      </c>
      <c r="O654" s="49">
        <v>0</v>
      </c>
      <c r="P654" s="49" t="str">
        <f ca="1">IFERROR(VLOOKUP($B654,INDIRECT(VLOOKUP($E654,보상!$S:$AA,2,FALSE)),MATCH(P$6,INDIRECT(VLOOKUP($E654,보상!$S:$AA,3,FALSE)),0),FALSE),"ERROR")</f>
        <v>Gold</v>
      </c>
      <c r="Q654" s="49">
        <f ca="1">IFERROR(VLOOKUP($B654,INDIRECT(VLOOKUP($E654,보상!$S:$AA,2,FALSE)),MATCH(Q$6,INDIRECT(VLOOKUP($E654,보상!$S:$AA,3,FALSE)),0),FALSE),"ERROR")</f>
        <v>3000</v>
      </c>
      <c r="R654" s="49" t="b">
        <v>0</v>
      </c>
      <c r="S654" s="50" t="b">
        <v>0</v>
      </c>
      <c r="T654" s="50">
        <f ca="1">IFERROR(VLOOKUP($B654,INDIRECT(VLOOKUP($E654,보상!$S:$AA,2,FALSE)),MATCH(T$6,INDIRECT(VLOOKUP($E654,보상!$S:$AA,3,FALSE)),0),FALSE),"ERROR")</f>
        <v>3021003</v>
      </c>
      <c r="U654" s="134" t="str">
        <f ca="1">IFERROR(IF(T654=0,0,VLOOKUP(SUBSTITUTE(VLOOKUP(T654,#REF!,MATCH("strItemName",#REF!,0),FALSE),"SUI_",""),#REF!,2,FALSE)),"ERROR")</f>
        <v>ERROR</v>
      </c>
      <c r="V654" s="177">
        <f t="shared" ref="V654:AB717" ca="1" si="30">IF(T654=0,0,IF(OR(INT(T654/10000)=15,INT(T654/10000)=24,INT(T654/10000)=35),T654,IF(T654&gt;300000,T654,IF(T654&lt;200000,T654+10100,T654+100))))</f>
        <v>3021003</v>
      </c>
      <c r="W654" s="134" t="str">
        <f ca="1">IFERROR(IF(V654=0,0,VLOOKUP(SUBSTITUTE(VLOOKUP(V654,#REF!,MATCH("strItemName",#REF!,0),FALSE),"SUI_",""),#REF!,2,FALSE)),"ERROR")</f>
        <v>ERROR</v>
      </c>
      <c r="X654" s="177">
        <f t="shared" ca="1" si="30"/>
        <v>3021003</v>
      </c>
      <c r="Y654" s="134" t="str">
        <f ca="1">IFERROR(IF(X654=0,0,VLOOKUP(SUBSTITUTE(VLOOKUP(X654,#REF!,MATCH("strItemName",#REF!,0),FALSE),"SUI_",""),#REF!,2,FALSE)),"ERROR")</f>
        <v>ERROR</v>
      </c>
      <c r="Z654" s="177">
        <f t="shared" ca="1" si="30"/>
        <v>3021003</v>
      </c>
      <c r="AA654" s="134" t="str">
        <f ca="1">IFERROR(IF(Z654=0,0,VLOOKUP(SUBSTITUTE(VLOOKUP(Z654,#REF!,MATCH("strItemName",#REF!,0),FALSE),"SUI_",""),#REF!,2,FALSE)),"ERROR")</f>
        <v>ERROR</v>
      </c>
      <c r="AB654" s="177">
        <f t="shared" ca="1" si="30"/>
        <v>3021003</v>
      </c>
      <c r="AC654" s="134" t="str">
        <f ca="1">IFERROR(IF(AB654=0,0,VLOOKUP(SUBSTITUTE(VLOOKUP(AB654,#REF!,MATCH("strItemName",#REF!,0),FALSE),"SUI_",""),#REF!,2,FALSE)),"ERROR")</f>
        <v>ERROR</v>
      </c>
      <c r="AD654" s="88">
        <v>0</v>
      </c>
      <c r="AE654" s="134">
        <v>0</v>
      </c>
      <c r="AF654" s="49">
        <f ca="1">IFERROR(VLOOKUP($B654,INDIRECT(VLOOKUP($E654,보상!$S:$AA,2,FALSE)),MATCH(AF$6,INDIRECT(VLOOKUP($E654,보상!$S:$AA,3,FALSE)),0),FALSE),"ERROR")</f>
        <v>5</v>
      </c>
      <c r="AG654" s="22">
        <v>0</v>
      </c>
      <c r="AH654" s="22">
        <v>0</v>
      </c>
      <c r="AI654" s="22">
        <v>0</v>
      </c>
      <c r="AJ654" s="22" t="b">
        <v>0</v>
      </c>
      <c r="AK654" s="22">
        <v>0</v>
      </c>
      <c r="AL654" s="22">
        <v>0</v>
      </c>
    </row>
    <row r="655" spans="1:38" ht="16.5" customHeight="1" x14ac:dyDescent="0.3">
      <c r="A655" s="21">
        <f>COUNTIF(FtbReward_Quest!$B:$B,$B655)+COUNTIF(FtbReward_Mode!$B:$B,$B655)+COUNTIF(FtbReward_Content!$B:$B,$B655)-1</f>
        <v>0</v>
      </c>
      <c r="B655" s="49">
        <f t="shared" ref="B655:B718" si="31">C655*10+F655</f>
        <v>42043031</v>
      </c>
      <c r="C655" s="120">
        <v>4204303</v>
      </c>
      <c r="D655" s="49" t="s">
        <v>1894</v>
      </c>
      <c r="E655" s="49" t="s">
        <v>1935</v>
      </c>
      <c r="F655" s="120">
        <f>COUNTIF($C$8:$C655,$C655)</f>
        <v>1</v>
      </c>
      <c r="G655" s="49" t="b">
        <v>0</v>
      </c>
      <c r="H655" s="49">
        <v>0</v>
      </c>
      <c r="I655" s="129">
        <f>IFERROR(IF(H655=0,0,VLOOKUP(VLOOKUP(H655,#REF!,MATCH("strMailTitleID",#REF!,0),FALSE),#REF!,2,FALSE)),"ERROR")</f>
        <v>0</v>
      </c>
      <c r="J655" s="176">
        <v>0</v>
      </c>
      <c r="K655" s="129">
        <f>IFERROR(IF(J655=0,0,VLOOKUP(VLOOKUP(J655,#REF!,MATCH("strMailTitleID",#REF!,0),FALSE),#REF!,2,FALSE)),"ERROR")</f>
        <v>0</v>
      </c>
      <c r="L655" s="49">
        <f ca="1">IFERROR(VLOOKUP($B655,INDIRECT(VLOOKUP($E655,보상!$S:$AA,2,FALSE)),MATCH(L$6,INDIRECT(VLOOKUP($E655,보상!$S:$AA,3,FALSE)),0),FALSE),"ERROR")</f>
        <v>450</v>
      </c>
      <c r="M655" s="49">
        <v>0</v>
      </c>
      <c r="N655" s="49">
        <v>0</v>
      </c>
      <c r="O655" s="49">
        <v>0</v>
      </c>
      <c r="P655" s="49" t="str">
        <f ca="1">IFERROR(VLOOKUP($B655,INDIRECT(VLOOKUP($E655,보상!$S:$AA,2,FALSE)),MATCH(P$6,INDIRECT(VLOOKUP($E655,보상!$S:$AA,3,FALSE)),0),FALSE),"ERROR")</f>
        <v>Gold</v>
      </c>
      <c r="Q655" s="49">
        <f ca="1">IFERROR(VLOOKUP($B655,INDIRECT(VLOOKUP($E655,보상!$S:$AA,2,FALSE)),MATCH(Q$6,INDIRECT(VLOOKUP($E655,보상!$S:$AA,3,FALSE)),0),FALSE),"ERROR")</f>
        <v>4500</v>
      </c>
      <c r="R655" s="49" t="b">
        <v>0</v>
      </c>
      <c r="S655" s="50" t="b">
        <v>0</v>
      </c>
      <c r="T655" s="50">
        <f ca="1">IFERROR(VLOOKUP($B655,INDIRECT(VLOOKUP($E655,보상!$S:$AA,2,FALSE)),MATCH(T$6,INDIRECT(VLOOKUP($E655,보상!$S:$AA,3,FALSE)),0),FALSE),"ERROR")</f>
        <v>3021003</v>
      </c>
      <c r="U655" s="134" t="str">
        <f ca="1">IFERROR(IF(T655=0,0,VLOOKUP(SUBSTITUTE(VLOOKUP(T655,#REF!,MATCH("strItemName",#REF!,0),FALSE),"SUI_",""),#REF!,2,FALSE)),"ERROR")</f>
        <v>ERROR</v>
      </c>
      <c r="V655" s="177">
        <f t="shared" ca="1" si="30"/>
        <v>3021003</v>
      </c>
      <c r="W655" s="134" t="str">
        <f ca="1">IFERROR(IF(V655=0,0,VLOOKUP(SUBSTITUTE(VLOOKUP(V655,#REF!,MATCH("strItemName",#REF!,0),FALSE),"SUI_",""),#REF!,2,FALSE)),"ERROR")</f>
        <v>ERROR</v>
      </c>
      <c r="X655" s="177">
        <f t="shared" ca="1" si="30"/>
        <v>3021003</v>
      </c>
      <c r="Y655" s="134" t="str">
        <f ca="1">IFERROR(IF(X655=0,0,VLOOKUP(SUBSTITUTE(VLOOKUP(X655,#REF!,MATCH("strItemName",#REF!,0),FALSE),"SUI_",""),#REF!,2,FALSE)),"ERROR")</f>
        <v>ERROR</v>
      </c>
      <c r="Z655" s="177">
        <f t="shared" ca="1" si="30"/>
        <v>3021003</v>
      </c>
      <c r="AA655" s="134" t="str">
        <f ca="1">IFERROR(IF(Z655=0,0,VLOOKUP(SUBSTITUTE(VLOOKUP(Z655,#REF!,MATCH("strItemName",#REF!,0),FALSE),"SUI_",""),#REF!,2,FALSE)),"ERROR")</f>
        <v>ERROR</v>
      </c>
      <c r="AB655" s="177">
        <f t="shared" ca="1" si="30"/>
        <v>3021003</v>
      </c>
      <c r="AC655" s="134" t="str">
        <f ca="1">IFERROR(IF(AB655=0,0,VLOOKUP(SUBSTITUTE(VLOOKUP(AB655,#REF!,MATCH("strItemName",#REF!,0),FALSE),"SUI_",""),#REF!,2,FALSE)),"ERROR")</f>
        <v>ERROR</v>
      </c>
      <c r="AD655" s="88">
        <v>0</v>
      </c>
      <c r="AE655" s="134">
        <v>0</v>
      </c>
      <c r="AF655" s="49">
        <f ca="1">IFERROR(VLOOKUP($B655,INDIRECT(VLOOKUP($E655,보상!$S:$AA,2,FALSE)),MATCH(AF$6,INDIRECT(VLOOKUP($E655,보상!$S:$AA,3,FALSE)),0),FALSE),"ERROR")</f>
        <v>5</v>
      </c>
      <c r="AG655" s="22">
        <v>0</v>
      </c>
      <c r="AH655" s="22">
        <v>0</v>
      </c>
      <c r="AI655" s="22">
        <v>0</v>
      </c>
      <c r="AJ655" s="22" t="b">
        <v>0</v>
      </c>
      <c r="AK655" s="22">
        <v>0</v>
      </c>
      <c r="AL655" s="22">
        <v>0</v>
      </c>
    </row>
    <row r="656" spans="1:38" ht="16.5" customHeight="1" x14ac:dyDescent="0.3">
      <c r="A656" s="21">
        <f>COUNTIF(FtbReward_Quest!$B:$B,$B656)+COUNTIF(FtbReward_Mode!$B:$B,$B656)+COUNTIF(FtbReward_Content!$B:$B,$B656)-1</f>
        <v>0</v>
      </c>
      <c r="B656" s="49">
        <f t="shared" si="31"/>
        <v>42043041</v>
      </c>
      <c r="C656" s="120">
        <v>4204304</v>
      </c>
      <c r="D656" s="49" t="s">
        <v>1894</v>
      </c>
      <c r="E656" s="49" t="s">
        <v>1935</v>
      </c>
      <c r="F656" s="120">
        <f>COUNTIF($C$8:$C656,$C656)</f>
        <v>1</v>
      </c>
      <c r="G656" s="49" t="b">
        <v>0</v>
      </c>
      <c r="H656" s="49">
        <v>0</v>
      </c>
      <c r="I656" s="129">
        <f>IFERROR(IF(H656=0,0,VLOOKUP(VLOOKUP(H656,#REF!,MATCH("strMailTitleID",#REF!,0),FALSE),#REF!,2,FALSE)),"ERROR")</f>
        <v>0</v>
      </c>
      <c r="J656" s="176">
        <v>0</v>
      </c>
      <c r="K656" s="129">
        <f>IFERROR(IF(J656=0,0,VLOOKUP(VLOOKUP(J656,#REF!,MATCH("strMailTitleID",#REF!,0),FALSE),#REF!,2,FALSE)),"ERROR")</f>
        <v>0</v>
      </c>
      <c r="L656" s="49">
        <f ca="1">IFERROR(VLOOKUP($B656,INDIRECT(VLOOKUP($E656,보상!$S:$AA,2,FALSE)),MATCH(L$6,INDIRECT(VLOOKUP($E656,보상!$S:$AA,3,FALSE)),0),FALSE),"ERROR")</f>
        <v>600</v>
      </c>
      <c r="M656" s="49">
        <v>0</v>
      </c>
      <c r="N656" s="49">
        <v>0</v>
      </c>
      <c r="O656" s="49">
        <v>0</v>
      </c>
      <c r="P656" s="49" t="str">
        <f ca="1">IFERROR(VLOOKUP($B656,INDIRECT(VLOOKUP($E656,보상!$S:$AA,2,FALSE)),MATCH(P$6,INDIRECT(VLOOKUP($E656,보상!$S:$AA,3,FALSE)),0),FALSE),"ERROR")</f>
        <v>Gold</v>
      </c>
      <c r="Q656" s="49">
        <f ca="1">IFERROR(VLOOKUP($B656,INDIRECT(VLOOKUP($E656,보상!$S:$AA,2,FALSE)),MATCH(Q$6,INDIRECT(VLOOKUP($E656,보상!$S:$AA,3,FALSE)),0),FALSE),"ERROR")</f>
        <v>6000</v>
      </c>
      <c r="R656" s="49" t="b">
        <v>0</v>
      </c>
      <c r="S656" s="50" t="b">
        <v>0</v>
      </c>
      <c r="T656" s="50">
        <f ca="1">IFERROR(VLOOKUP($B656,INDIRECT(VLOOKUP($E656,보상!$S:$AA,2,FALSE)),MATCH(T$6,INDIRECT(VLOOKUP($E656,보상!$S:$AA,3,FALSE)),0),FALSE),"ERROR")</f>
        <v>3021003</v>
      </c>
      <c r="U656" s="134" t="str">
        <f ca="1">IFERROR(IF(T656=0,0,VLOOKUP(SUBSTITUTE(VLOOKUP(T656,#REF!,MATCH("strItemName",#REF!,0),FALSE),"SUI_",""),#REF!,2,FALSE)),"ERROR")</f>
        <v>ERROR</v>
      </c>
      <c r="V656" s="177">
        <f t="shared" ca="1" si="30"/>
        <v>3021003</v>
      </c>
      <c r="W656" s="134" t="str">
        <f ca="1">IFERROR(IF(V656=0,0,VLOOKUP(SUBSTITUTE(VLOOKUP(V656,#REF!,MATCH("strItemName",#REF!,0),FALSE),"SUI_",""),#REF!,2,FALSE)),"ERROR")</f>
        <v>ERROR</v>
      </c>
      <c r="X656" s="177">
        <f t="shared" ca="1" si="30"/>
        <v>3021003</v>
      </c>
      <c r="Y656" s="134" t="str">
        <f ca="1">IFERROR(IF(X656=0,0,VLOOKUP(SUBSTITUTE(VLOOKUP(X656,#REF!,MATCH("strItemName",#REF!,0),FALSE),"SUI_",""),#REF!,2,FALSE)),"ERROR")</f>
        <v>ERROR</v>
      </c>
      <c r="Z656" s="177">
        <f t="shared" ca="1" si="30"/>
        <v>3021003</v>
      </c>
      <c r="AA656" s="134" t="str">
        <f ca="1">IFERROR(IF(Z656=0,0,VLOOKUP(SUBSTITUTE(VLOOKUP(Z656,#REF!,MATCH("strItemName",#REF!,0),FALSE),"SUI_",""),#REF!,2,FALSE)),"ERROR")</f>
        <v>ERROR</v>
      </c>
      <c r="AB656" s="177">
        <f t="shared" ca="1" si="30"/>
        <v>3021003</v>
      </c>
      <c r="AC656" s="134" t="str">
        <f ca="1">IFERROR(IF(AB656=0,0,VLOOKUP(SUBSTITUTE(VLOOKUP(AB656,#REF!,MATCH("strItemName",#REF!,0),FALSE),"SUI_",""),#REF!,2,FALSE)),"ERROR")</f>
        <v>ERROR</v>
      </c>
      <c r="AD656" s="88">
        <v>0</v>
      </c>
      <c r="AE656" s="134">
        <v>0</v>
      </c>
      <c r="AF656" s="49">
        <f ca="1">IFERROR(VLOOKUP($B656,INDIRECT(VLOOKUP($E656,보상!$S:$AA,2,FALSE)),MATCH(AF$6,INDIRECT(VLOOKUP($E656,보상!$S:$AA,3,FALSE)),0),FALSE),"ERROR")</f>
        <v>5</v>
      </c>
      <c r="AG656" s="22">
        <v>0</v>
      </c>
      <c r="AH656" s="22">
        <v>0</v>
      </c>
      <c r="AI656" s="22">
        <v>0</v>
      </c>
      <c r="AJ656" s="22" t="b">
        <v>0</v>
      </c>
      <c r="AK656" s="22">
        <v>0</v>
      </c>
      <c r="AL656" s="22">
        <v>0</v>
      </c>
    </row>
    <row r="657" spans="1:38" ht="16.5" customHeight="1" x14ac:dyDescent="0.3">
      <c r="A657" s="21">
        <f>COUNTIF(FtbReward_Quest!$B:$B,$B657)+COUNTIF(FtbReward_Mode!$B:$B,$B657)+COUNTIF(FtbReward_Content!$B:$B,$B657)-1</f>
        <v>0</v>
      </c>
      <c r="B657" s="49">
        <f t="shared" si="31"/>
        <v>42043051</v>
      </c>
      <c r="C657" s="120">
        <v>4204305</v>
      </c>
      <c r="D657" s="49" t="s">
        <v>1894</v>
      </c>
      <c r="E657" s="49" t="s">
        <v>1935</v>
      </c>
      <c r="F657" s="120">
        <f>COUNTIF($C$8:$C657,$C657)</f>
        <v>1</v>
      </c>
      <c r="G657" s="49" t="b">
        <v>0</v>
      </c>
      <c r="H657" s="49">
        <v>0</v>
      </c>
      <c r="I657" s="129">
        <f>IFERROR(IF(H657=0,0,VLOOKUP(VLOOKUP(H657,#REF!,MATCH("strMailTitleID",#REF!,0),FALSE),#REF!,2,FALSE)),"ERROR")</f>
        <v>0</v>
      </c>
      <c r="J657" s="176">
        <v>0</v>
      </c>
      <c r="K657" s="129">
        <f>IFERROR(IF(J657=0,0,VLOOKUP(VLOOKUP(J657,#REF!,MATCH("strMailTitleID",#REF!,0),FALSE),#REF!,2,FALSE)),"ERROR")</f>
        <v>0</v>
      </c>
      <c r="L657" s="49">
        <f ca="1">IFERROR(VLOOKUP($B657,INDIRECT(VLOOKUP($E657,보상!$S:$AA,2,FALSE)),MATCH(L$6,INDIRECT(VLOOKUP($E657,보상!$S:$AA,3,FALSE)),0),FALSE),"ERROR")</f>
        <v>750</v>
      </c>
      <c r="M657" s="49">
        <v>0</v>
      </c>
      <c r="N657" s="49">
        <v>0</v>
      </c>
      <c r="O657" s="49">
        <v>0</v>
      </c>
      <c r="P657" s="49" t="str">
        <f ca="1">IFERROR(VLOOKUP($B657,INDIRECT(VLOOKUP($E657,보상!$S:$AA,2,FALSE)),MATCH(P$6,INDIRECT(VLOOKUP($E657,보상!$S:$AA,3,FALSE)),0),FALSE),"ERROR")</f>
        <v>Gold</v>
      </c>
      <c r="Q657" s="49">
        <f ca="1">IFERROR(VLOOKUP($B657,INDIRECT(VLOOKUP($E657,보상!$S:$AA,2,FALSE)),MATCH(Q$6,INDIRECT(VLOOKUP($E657,보상!$S:$AA,3,FALSE)),0),FALSE),"ERROR")</f>
        <v>7500</v>
      </c>
      <c r="R657" s="49" t="b">
        <v>0</v>
      </c>
      <c r="S657" s="50" t="b">
        <v>0</v>
      </c>
      <c r="T657" s="50">
        <f ca="1">IFERROR(VLOOKUP($B657,INDIRECT(VLOOKUP($E657,보상!$S:$AA,2,FALSE)),MATCH(T$6,INDIRECT(VLOOKUP($E657,보상!$S:$AA,3,FALSE)),0),FALSE),"ERROR")</f>
        <v>3021003</v>
      </c>
      <c r="U657" s="134" t="str">
        <f ca="1">IFERROR(IF(T657=0,0,VLOOKUP(SUBSTITUTE(VLOOKUP(T657,#REF!,MATCH("strItemName",#REF!,0),FALSE),"SUI_",""),#REF!,2,FALSE)),"ERROR")</f>
        <v>ERROR</v>
      </c>
      <c r="V657" s="177">
        <f t="shared" ca="1" si="30"/>
        <v>3021003</v>
      </c>
      <c r="W657" s="134" t="str">
        <f ca="1">IFERROR(IF(V657=0,0,VLOOKUP(SUBSTITUTE(VLOOKUP(V657,#REF!,MATCH("strItemName",#REF!,0),FALSE),"SUI_",""),#REF!,2,FALSE)),"ERROR")</f>
        <v>ERROR</v>
      </c>
      <c r="X657" s="177">
        <f t="shared" ca="1" si="30"/>
        <v>3021003</v>
      </c>
      <c r="Y657" s="134" t="str">
        <f ca="1">IFERROR(IF(X657=0,0,VLOOKUP(SUBSTITUTE(VLOOKUP(X657,#REF!,MATCH("strItemName",#REF!,0),FALSE),"SUI_",""),#REF!,2,FALSE)),"ERROR")</f>
        <v>ERROR</v>
      </c>
      <c r="Z657" s="177">
        <f t="shared" ca="1" si="30"/>
        <v>3021003</v>
      </c>
      <c r="AA657" s="134" t="str">
        <f ca="1">IFERROR(IF(Z657=0,0,VLOOKUP(SUBSTITUTE(VLOOKUP(Z657,#REF!,MATCH("strItemName",#REF!,0),FALSE),"SUI_",""),#REF!,2,FALSE)),"ERROR")</f>
        <v>ERROR</v>
      </c>
      <c r="AB657" s="177">
        <f t="shared" ca="1" si="30"/>
        <v>3021003</v>
      </c>
      <c r="AC657" s="134" t="str">
        <f ca="1">IFERROR(IF(AB657=0,0,VLOOKUP(SUBSTITUTE(VLOOKUP(AB657,#REF!,MATCH("strItemName",#REF!,0),FALSE),"SUI_",""),#REF!,2,FALSE)),"ERROR")</f>
        <v>ERROR</v>
      </c>
      <c r="AD657" s="88">
        <v>0</v>
      </c>
      <c r="AE657" s="134">
        <v>0</v>
      </c>
      <c r="AF657" s="49">
        <f ca="1">IFERROR(VLOOKUP($B657,INDIRECT(VLOOKUP($E657,보상!$S:$AA,2,FALSE)),MATCH(AF$6,INDIRECT(VLOOKUP($E657,보상!$S:$AA,3,FALSE)),0),FALSE),"ERROR")</f>
        <v>5</v>
      </c>
      <c r="AG657" s="22">
        <v>0</v>
      </c>
      <c r="AH657" s="22">
        <v>0</v>
      </c>
      <c r="AI657" s="22">
        <v>0</v>
      </c>
      <c r="AJ657" s="22" t="b">
        <v>0</v>
      </c>
      <c r="AK657" s="22">
        <v>0</v>
      </c>
      <c r="AL657" s="22">
        <v>0</v>
      </c>
    </row>
    <row r="658" spans="1:38" ht="16.5" customHeight="1" x14ac:dyDescent="0.3">
      <c r="A658" s="21">
        <f>COUNTIF(FtbReward_Quest!$B:$B,$B658)+COUNTIF(FtbReward_Mode!$B:$B,$B658)+COUNTIF(FtbReward_Content!$B:$B,$B658)-1</f>
        <v>0</v>
      </c>
      <c r="B658" s="49">
        <f t="shared" si="31"/>
        <v>42043061</v>
      </c>
      <c r="C658" s="120">
        <v>4204306</v>
      </c>
      <c r="D658" s="49" t="s">
        <v>1894</v>
      </c>
      <c r="E658" s="49" t="s">
        <v>1935</v>
      </c>
      <c r="F658" s="120">
        <f>COUNTIF($C$8:$C658,$C658)</f>
        <v>1</v>
      </c>
      <c r="G658" s="49" t="b">
        <v>0</v>
      </c>
      <c r="H658" s="49">
        <v>0</v>
      </c>
      <c r="I658" s="129">
        <f>IFERROR(IF(H658=0,0,VLOOKUP(VLOOKUP(H658,#REF!,MATCH("strMailTitleID",#REF!,0),FALSE),#REF!,2,FALSE)),"ERROR")</f>
        <v>0</v>
      </c>
      <c r="J658" s="176">
        <v>0</v>
      </c>
      <c r="K658" s="129">
        <f>IFERROR(IF(J658=0,0,VLOOKUP(VLOOKUP(J658,#REF!,MATCH("strMailTitleID",#REF!,0),FALSE),#REF!,2,FALSE)),"ERROR")</f>
        <v>0</v>
      </c>
      <c r="L658" s="49">
        <f ca="1">IFERROR(VLOOKUP($B658,INDIRECT(VLOOKUP($E658,보상!$S:$AA,2,FALSE)),MATCH(L$6,INDIRECT(VLOOKUP($E658,보상!$S:$AA,3,FALSE)),0),FALSE),"ERROR")</f>
        <v>900</v>
      </c>
      <c r="M658" s="49">
        <v>0</v>
      </c>
      <c r="N658" s="49">
        <v>0</v>
      </c>
      <c r="O658" s="49">
        <v>0</v>
      </c>
      <c r="P658" s="49" t="str">
        <f ca="1">IFERROR(VLOOKUP($B658,INDIRECT(VLOOKUP($E658,보상!$S:$AA,2,FALSE)),MATCH(P$6,INDIRECT(VLOOKUP($E658,보상!$S:$AA,3,FALSE)),0),FALSE),"ERROR")</f>
        <v>Gold</v>
      </c>
      <c r="Q658" s="49">
        <f ca="1">IFERROR(VLOOKUP($B658,INDIRECT(VLOOKUP($E658,보상!$S:$AA,2,FALSE)),MATCH(Q$6,INDIRECT(VLOOKUP($E658,보상!$S:$AA,3,FALSE)),0),FALSE),"ERROR")</f>
        <v>9000</v>
      </c>
      <c r="R658" s="49" t="b">
        <v>0</v>
      </c>
      <c r="S658" s="50" t="b">
        <v>0</v>
      </c>
      <c r="T658" s="50">
        <f ca="1">IFERROR(VLOOKUP($B658,INDIRECT(VLOOKUP($E658,보상!$S:$AA,2,FALSE)),MATCH(T$6,INDIRECT(VLOOKUP($E658,보상!$S:$AA,3,FALSE)),0),FALSE),"ERROR")</f>
        <v>3021003</v>
      </c>
      <c r="U658" s="134" t="str">
        <f ca="1">IFERROR(IF(T658=0,0,VLOOKUP(SUBSTITUTE(VLOOKUP(T658,#REF!,MATCH("strItemName",#REF!,0),FALSE),"SUI_",""),#REF!,2,FALSE)),"ERROR")</f>
        <v>ERROR</v>
      </c>
      <c r="V658" s="177">
        <f t="shared" ca="1" si="30"/>
        <v>3021003</v>
      </c>
      <c r="W658" s="134" t="str">
        <f ca="1">IFERROR(IF(V658=0,0,VLOOKUP(SUBSTITUTE(VLOOKUP(V658,#REF!,MATCH("strItemName",#REF!,0),FALSE),"SUI_",""),#REF!,2,FALSE)),"ERROR")</f>
        <v>ERROR</v>
      </c>
      <c r="X658" s="177">
        <f t="shared" ca="1" si="30"/>
        <v>3021003</v>
      </c>
      <c r="Y658" s="134" t="str">
        <f ca="1">IFERROR(IF(X658=0,0,VLOOKUP(SUBSTITUTE(VLOOKUP(X658,#REF!,MATCH("strItemName",#REF!,0),FALSE),"SUI_",""),#REF!,2,FALSE)),"ERROR")</f>
        <v>ERROR</v>
      </c>
      <c r="Z658" s="177">
        <f t="shared" ca="1" si="30"/>
        <v>3021003</v>
      </c>
      <c r="AA658" s="134" t="str">
        <f ca="1">IFERROR(IF(Z658=0,0,VLOOKUP(SUBSTITUTE(VLOOKUP(Z658,#REF!,MATCH("strItemName",#REF!,0),FALSE),"SUI_",""),#REF!,2,FALSE)),"ERROR")</f>
        <v>ERROR</v>
      </c>
      <c r="AB658" s="177">
        <f t="shared" ca="1" si="30"/>
        <v>3021003</v>
      </c>
      <c r="AC658" s="134" t="str">
        <f ca="1">IFERROR(IF(AB658=0,0,VLOOKUP(SUBSTITUTE(VLOOKUP(AB658,#REF!,MATCH("strItemName",#REF!,0),FALSE),"SUI_",""),#REF!,2,FALSE)),"ERROR")</f>
        <v>ERROR</v>
      </c>
      <c r="AD658" s="88">
        <v>0</v>
      </c>
      <c r="AE658" s="134">
        <v>0</v>
      </c>
      <c r="AF658" s="49">
        <f ca="1">IFERROR(VLOOKUP($B658,INDIRECT(VLOOKUP($E658,보상!$S:$AA,2,FALSE)),MATCH(AF$6,INDIRECT(VLOOKUP($E658,보상!$S:$AA,3,FALSE)),0),FALSE),"ERROR")</f>
        <v>5</v>
      </c>
      <c r="AG658" s="22">
        <v>0</v>
      </c>
      <c r="AH658" s="22">
        <v>0</v>
      </c>
      <c r="AI658" s="22">
        <v>0</v>
      </c>
      <c r="AJ658" s="22" t="b">
        <v>0</v>
      </c>
      <c r="AK658" s="22">
        <v>0</v>
      </c>
      <c r="AL658" s="22">
        <v>0</v>
      </c>
    </row>
    <row r="659" spans="1:38" ht="16.5" customHeight="1" x14ac:dyDescent="0.3">
      <c r="A659" s="21">
        <f>COUNTIF(FtbReward_Quest!$B:$B,$B659)+COUNTIF(FtbReward_Mode!$B:$B,$B659)+COUNTIF(FtbReward_Content!$B:$B,$B659)-1</f>
        <v>0</v>
      </c>
      <c r="B659" s="49">
        <f t="shared" si="31"/>
        <v>42043071</v>
      </c>
      <c r="C659" s="120">
        <v>4204307</v>
      </c>
      <c r="D659" s="49" t="s">
        <v>1894</v>
      </c>
      <c r="E659" s="49" t="s">
        <v>1935</v>
      </c>
      <c r="F659" s="120">
        <f>COUNTIF($C$8:$C659,$C659)</f>
        <v>1</v>
      </c>
      <c r="G659" s="49" t="b">
        <v>0</v>
      </c>
      <c r="H659" s="49">
        <v>0</v>
      </c>
      <c r="I659" s="129">
        <f>IFERROR(IF(H659=0,0,VLOOKUP(VLOOKUP(H659,#REF!,MATCH("strMailTitleID",#REF!,0),FALSE),#REF!,2,FALSE)),"ERROR")</f>
        <v>0</v>
      </c>
      <c r="J659" s="176">
        <v>0</v>
      </c>
      <c r="K659" s="129">
        <f>IFERROR(IF(J659=0,0,VLOOKUP(VLOOKUP(J659,#REF!,MATCH("strMailTitleID",#REF!,0),FALSE),#REF!,2,FALSE)),"ERROR")</f>
        <v>0</v>
      </c>
      <c r="L659" s="49">
        <f ca="1">IFERROR(VLOOKUP($B659,INDIRECT(VLOOKUP($E659,보상!$S:$AA,2,FALSE)),MATCH(L$6,INDIRECT(VLOOKUP($E659,보상!$S:$AA,3,FALSE)),0),FALSE),"ERROR")</f>
        <v>1050</v>
      </c>
      <c r="M659" s="49">
        <v>0</v>
      </c>
      <c r="N659" s="49">
        <v>0</v>
      </c>
      <c r="O659" s="49">
        <v>0</v>
      </c>
      <c r="P659" s="49" t="str">
        <f ca="1">IFERROR(VLOOKUP($B659,INDIRECT(VLOOKUP($E659,보상!$S:$AA,2,FALSE)),MATCH(P$6,INDIRECT(VLOOKUP($E659,보상!$S:$AA,3,FALSE)),0),FALSE),"ERROR")</f>
        <v>Gold</v>
      </c>
      <c r="Q659" s="49">
        <f ca="1">IFERROR(VLOOKUP($B659,INDIRECT(VLOOKUP($E659,보상!$S:$AA,2,FALSE)),MATCH(Q$6,INDIRECT(VLOOKUP($E659,보상!$S:$AA,3,FALSE)),0),FALSE),"ERROR")</f>
        <v>10500</v>
      </c>
      <c r="R659" s="49" t="b">
        <v>0</v>
      </c>
      <c r="S659" s="50" t="b">
        <v>0</v>
      </c>
      <c r="T659" s="50">
        <f ca="1">IFERROR(VLOOKUP($B659,INDIRECT(VLOOKUP($E659,보상!$S:$AA,2,FALSE)),MATCH(T$6,INDIRECT(VLOOKUP($E659,보상!$S:$AA,3,FALSE)),0),FALSE),"ERROR")</f>
        <v>3021003</v>
      </c>
      <c r="U659" s="134" t="str">
        <f ca="1">IFERROR(IF(T659=0,0,VLOOKUP(SUBSTITUTE(VLOOKUP(T659,#REF!,MATCH("strItemName",#REF!,0),FALSE),"SUI_",""),#REF!,2,FALSE)),"ERROR")</f>
        <v>ERROR</v>
      </c>
      <c r="V659" s="177">
        <f t="shared" ca="1" si="30"/>
        <v>3021003</v>
      </c>
      <c r="W659" s="134" t="str">
        <f ca="1">IFERROR(IF(V659=0,0,VLOOKUP(SUBSTITUTE(VLOOKUP(V659,#REF!,MATCH("strItemName",#REF!,0),FALSE),"SUI_",""),#REF!,2,FALSE)),"ERROR")</f>
        <v>ERROR</v>
      </c>
      <c r="X659" s="177">
        <f t="shared" ca="1" si="30"/>
        <v>3021003</v>
      </c>
      <c r="Y659" s="134" t="str">
        <f ca="1">IFERROR(IF(X659=0,0,VLOOKUP(SUBSTITUTE(VLOOKUP(X659,#REF!,MATCH("strItemName",#REF!,0),FALSE),"SUI_",""),#REF!,2,FALSE)),"ERROR")</f>
        <v>ERROR</v>
      </c>
      <c r="Z659" s="177">
        <f t="shared" ca="1" si="30"/>
        <v>3021003</v>
      </c>
      <c r="AA659" s="134" t="str">
        <f ca="1">IFERROR(IF(Z659=0,0,VLOOKUP(SUBSTITUTE(VLOOKUP(Z659,#REF!,MATCH("strItemName",#REF!,0),FALSE),"SUI_",""),#REF!,2,FALSE)),"ERROR")</f>
        <v>ERROR</v>
      </c>
      <c r="AB659" s="177">
        <f t="shared" ca="1" si="30"/>
        <v>3021003</v>
      </c>
      <c r="AC659" s="134" t="str">
        <f ca="1">IFERROR(IF(AB659=0,0,VLOOKUP(SUBSTITUTE(VLOOKUP(AB659,#REF!,MATCH("strItemName",#REF!,0),FALSE),"SUI_",""),#REF!,2,FALSE)),"ERROR")</f>
        <v>ERROR</v>
      </c>
      <c r="AD659" s="88">
        <v>0</v>
      </c>
      <c r="AE659" s="134">
        <v>0</v>
      </c>
      <c r="AF659" s="49">
        <f ca="1">IFERROR(VLOOKUP($B659,INDIRECT(VLOOKUP($E659,보상!$S:$AA,2,FALSE)),MATCH(AF$6,INDIRECT(VLOOKUP($E659,보상!$S:$AA,3,FALSE)),0),FALSE),"ERROR")</f>
        <v>5</v>
      </c>
      <c r="AG659" s="22">
        <v>0</v>
      </c>
      <c r="AH659" s="22">
        <v>0</v>
      </c>
      <c r="AI659" s="22">
        <v>0</v>
      </c>
      <c r="AJ659" s="22" t="b">
        <v>0</v>
      </c>
      <c r="AK659" s="22">
        <v>0</v>
      </c>
      <c r="AL659" s="22">
        <v>0</v>
      </c>
    </row>
    <row r="660" spans="1:38" ht="16.5" customHeight="1" x14ac:dyDescent="0.3">
      <c r="A660" s="21">
        <f>COUNTIF(FtbReward_Quest!$B:$B,$B660)+COUNTIF(FtbReward_Mode!$B:$B,$B660)+COUNTIF(FtbReward_Content!$B:$B,$B660)-1</f>
        <v>0</v>
      </c>
      <c r="B660" s="49">
        <f t="shared" si="31"/>
        <v>42044011</v>
      </c>
      <c r="C660" s="120">
        <v>4204401</v>
      </c>
      <c r="D660" s="49" t="s">
        <v>1895</v>
      </c>
      <c r="E660" s="49" t="s">
        <v>1935</v>
      </c>
      <c r="F660" s="120">
        <f>COUNTIF($C$8:$C660,$C660)</f>
        <v>1</v>
      </c>
      <c r="G660" s="49" t="b">
        <v>0</v>
      </c>
      <c r="H660" s="49">
        <v>0</v>
      </c>
      <c r="I660" s="129">
        <f>IFERROR(IF(H660=0,0,VLOOKUP(VLOOKUP(H660,#REF!,MATCH("strMailTitleID",#REF!,0),FALSE),#REF!,2,FALSE)),"ERROR")</f>
        <v>0</v>
      </c>
      <c r="J660" s="176">
        <v>0</v>
      </c>
      <c r="K660" s="129">
        <f>IFERROR(IF(J660=0,0,VLOOKUP(VLOOKUP(J660,#REF!,MATCH("strMailTitleID",#REF!,0),FALSE),#REF!,2,FALSE)),"ERROR")</f>
        <v>0</v>
      </c>
      <c r="L660" s="49">
        <f ca="1">IFERROR(VLOOKUP($B660,INDIRECT(VLOOKUP($E660,보상!$S:$AA,2,FALSE)),MATCH(L$6,INDIRECT(VLOOKUP($E660,보상!$S:$AA,3,FALSE)),0),FALSE),"ERROR")</f>
        <v>150</v>
      </c>
      <c r="M660" s="49">
        <v>0</v>
      </c>
      <c r="N660" s="49">
        <v>0</v>
      </c>
      <c r="O660" s="49">
        <v>0</v>
      </c>
      <c r="P660" s="49" t="str">
        <f ca="1">IFERROR(VLOOKUP($B660,INDIRECT(VLOOKUP($E660,보상!$S:$AA,2,FALSE)),MATCH(P$6,INDIRECT(VLOOKUP($E660,보상!$S:$AA,3,FALSE)),0),FALSE),"ERROR")</f>
        <v>Gold</v>
      </c>
      <c r="Q660" s="49">
        <f ca="1">IFERROR(VLOOKUP($B660,INDIRECT(VLOOKUP($E660,보상!$S:$AA,2,FALSE)),MATCH(Q$6,INDIRECT(VLOOKUP($E660,보상!$S:$AA,3,FALSE)),0),FALSE),"ERROR")</f>
        <v>1500</v>
      </c>
      <c r="R660" s="49" t="b">
        <v>0</v>
      </c>
      <c r="S660" s="50" t="b">
        <v>0</v>
      </c>
      <c r="T660" s="50">
        <f ca="1">IFERROR(VLOOKUP($B660,INDIRECT(VLOOKUP($E660,보상!$S:$AA,2,FALSE)),MATCH(T$6,INDIRECT(VLOOKUP($E660,보상!$S:$AA,3,FALSE)),0),FALSE),"ERROR")</f>
        <v>3002381</v>
      </c>
      <c r="U660" s="134" t="str">
        <f ca="1">IFERROR(IF(T660=0,0,VLOOKUP(SUBSTITUTE(VLOOKUP(T660,#REF!,MATCH("strItemName",#REF!,0),FALSE),"SUI_",""),#REF!,2,FALSE)),"ERROR")</f>
        <v>ERROR</v>
      </c>
      <c r="V660" s="177">
        <f t="shared" ca="1" si="30"/>
        <v>3002381</v>
      </c>
      <c r="W660" s="134" t="str">
        <f ca="1">IFERROR(IF(V660=0,0,VLOOKUP(SUBSTITUTE(VLOOKUP(V660,#REF!,MATCH("strItemName",#REF!,0),FALSE),"SUI_",""),#REF!,2,FALSE)),"ERROR")</f>
        <v>ERROR</v>
      </c>
      <c r="X660" s="177">
        <f t="shared" ca="1" si="30"/>
        <v>3002381</v>
      </c>
      <c r="Y660" s="134" t="str">
        <f ca="1">IFERROR(IF(X660=0,0,VLOOKUP(SUBSTITUTE(VLOOKUP(X660,#REF!,MATCH("strItemName",#REF!,0),FALSE),"SUI_",""),#REF!,2,FALSE)),"ERROR")</f>
        <v>ERROR</v>
      </c>
      <c r="Z660" s="177">
        <f t="shared" ca="1" si="30"/>
        <v>3002381</v>
      </c>
      <c r="AA660" s="134" t="str">
        <f ca="1">IFERROR(IF(Z660=0,0,VLOOKUP(SUBSTITUTE(VLOOKUP(Z660,#REF!,MATCH("strItemName",#REF!,0),FALSE),"SUI_",""),#REF!,2,FALSE)),"ERROR")</f>
        <v>ERROR</v>
      </c>
      <c r="AB660" s="177">
        <f t="shared" ca="1" si="30"/>
        <v>3002381</v>
      </c>
      <c r="AC660" s="134" t="str">
        <f ca="1">IFERROR(IF(AB660=0,0,VLOOKUP(SUBSTITUTE(VLOOKUP(AB660,#REF!,MATCH("strItemName",#REF!,0),FALSE),"SUI_",""),#REF!,2,FALSE)),"ERROR")</f>
        <v>ERROR</v>
      </c>
      <c r="AD660" s="88">
        <v>0</v>
      </c>
      <c r="AE660" s="134">
        <v>0</v>
      </c>
      <c r="AF660" s="49">
        <f ca="1">IFERROR(VLOOKUP($B660,INDIRECT(VLOOKUP($E660,보상!$S:$AA,2,FALSE)),MATCH(AF$6,INDIRECT(VLOOKUP($E660,보상!$S:$AA,3,FALSE)),0),FALSE),"ERROR")</f>
        <v>10</v>
      </c>
      <c r="AG660" s="22">
        <v>0</v>
      </c>
      <c r="AH660" s="22">
        <v>0</v>
      </c>
      <c r="AI660" s="22">
        <v>0</v>
      </c>
      <c r="AJ660" s="22" t="b">
        <v>0</v>
      </c>
      <c r="AK660" s="22">
        <v>0</v>
      </c>
      <c r="AL660" s="22">
        <v>0</v>
      </c>
    </row>
    <row r="661" spans="1:38" ht="16.5" customHeight="1" x14ac:dyDescent="0.3">
      <c r="A661" s="21">
        <f>COUNTIF(FtbReward_Quest!$B:$B,$B661)+COUNTIF(FtbReward_Mode!$B:$B,$B661)+COUNTIF(FtbReward_Content!$B:$B,$B661)-1</f>
        <v>0</v>
      </c>
      <c r="B661" s="49">
        <f t="shared" si="31"/>
        <v>42044021</v>
      </c>
      <c r="C661" s="120">
        <v>4204402</v>
      </c>
      <c r="D661" s="49" t="s">
        <v>1895</v>
      </c>
      <c r="E661" s="49" t="s">
        <v>1935</v>
      </c>
      <c r="F661" s="120">
        <f>COUNTIF($C$8:$C661,$C661)</f>
        <v>1</v>
      </c>
      <c r="G661" s="49" t="b">
        <v>0</v>
      </c>
      <c r="H661" s="49">
        <v>0</v>
      </c>
      <c r="I661" s="129">
        <f>IFERROR(IF(H661=0,0,VLOOKUP(VLOOKUP(H661,#REF!,MATCH("strMailTitleID",#REF!,0),FALSE),#REF!,2,FALSE)),"ERROR")</f>
        <v>0</v>
      </c>
      <c r="J661" s="176">
        <v>0</v>
      </c>
      <c r="K661" s="129">
        <f>IFERROR(IF(J661=0,0,VLOOKUP(VLOOKUP(J661,#REF!,MATCH("strMailTitleID",#REF!,0),FALSE),#REF!,2,FALSE)),"ERROR")</f>
        <v>0</v>
      </c>
      <c r="L661" s="49">
        <f ca="1">IFERROR(VLOOKUP($B661,INDIRECT(VLOOKUP($E661,보상!$S:$AA,2,FALSE)),MATCH(L$6,INDIRECT(VLOOKUP($E661,보상!$S:$AA,3,FALSE)),0),FALSE),"ERROR")</f>
        <v>300</v>
      </c>
      <c r="M661" s="49">
        <v>0</v>
      </c>
      <c r="N661" s="49">
        <v>0</v>
      </c>
      <c r="O661" s="49">
        <v>0</v>
      </c>
      <c r="P661" s="49" t="str">
        <f ca="1">IFERROR(VLOOKUP($B661,INDIRECT(VLOOKUP($E661,보상!$S:$AA,2,FALSE)),MATCH(P$6,INDIRECT(VLOOKUP($E661,보상!$S:$AA,3,FALSE)),0),FALSE),"ERROR")</f>
        <v>Gold</v>
      </c>
      <c r="Q661" s="49">
        <f ca="1">IFERROR(VLOOKUP($B661,INDIRECT(VLOOKUP($E661,보상!$S:$AA,2,FALSE)),MATCH(Q$6,INDIRECT(VLOOKUP($E661,보상!$S:$AA,3,FALSE)),0),FALSE),"ERROR")</f>
        <v>3000</v>
      </c>
      <c r="R661" s="49" t="b">
        <v>0</v>
      </c>
      <c r="S661" s="50" t="b">
        <v>0</v>
      </c>
      <c r="T661" s="50">
        <f ca="1">IFERROR(VLOOKUP($B661,INDIRECT(VLOOKUP($E661,보상!$S:$AA,2,FALSE)),MATCH(T$6,INDIRECT(VLOOKUP($E661,보상!$S:$AA,3,FALSE)),0),FALSE),"ERROR")</f>
        <v>3002211</v>
      </c>
      <c r="U661" s="134" t="str">
        <f ca="1">IFERROR(IF(T661=0,0,VLOOKUP(SUBSTITUTE(VLOOKUP(T661,#REF!,MATCH("strItemName",#REF!,0),FALSE),"SUI_",""),#REF!,2,FALSE)),"ERROR")</f>
        <v>ERROR</v>
      </c>
      <c r="V661" s="177">
        <f t="shared" ca="1" si="30"/>
        <v>3002211</v>
      </c>
      <c r="W661" s="134" t="str">
        <f ca="1">IFERROR(IF(V661=0,0,VLOOKUP(SUBSTITUTE(VLOOKUP(V661,#REF!,MATCH("strItemName",#REF!,0),FALSE),"SUI_",""),#REF!,2,FALSE)),"ERROR")</f>
        <v>ERROR</v>
      </c>
      <c r="X661" s="177">
        <f t="shared" ca="1" si="30"/>
        <v>3002211</v>
      </c>
      <c r="Y661" s="134" t="str">
        <f ca="1">IFERROR(IF(X661=0,0,VLOOKUP(SUBSTITUTE(VLOOKUP(X661,#REF!,MATCH("strItemName",#REF!,0),FALSE),"SUI_",""),#REF!,2,FALSE)),"ERROR")</f>
        <v>ERROR</v>
      </c>
      <c r="Z661" s="177">
        <f t="shared" ca="1" si="30"/>
        <v>3002211</v>
      </c>
      <c r="AA661" s="134" t="str">
        <f ca="1">IFERROR(IF(Z661=0,0,VLOOKUP(SUBSTITUTE(VLOOKUP(Z661,#REF!,MATCH("strItemName",#REF!,0),FALSE),"SUI_",""),#REF!,2,FALSE)),"ERROR")</f>
        <v>ERROR</v>
      </c>
      <c r="AB661" s="177">
        <f t="shared" ca="1" si="30"/>
        <v>3002211</v>
      </c>
      <c r="AC661" s="134" t="str">
        <f ca="1">IFERROR(IF(AB661=0,0,VLOOKUP(SUBSTITUTE(VLOOKUP(AB661,#REF!,MATCH("strItemName",#REF!,0),FALSE),"SUI_",""),#REF!,2,FALSE)),"ERROR")</f>
        <v>ERROR</v>
      </c>
      <c r="AD661" s="88">
        <v>0</v>
      </c>
      <c r="AE661" s="134">
        <v>0</v>
      </c>
      <c r="AF661" s="49">
        <f ca="1">IFERROR(VLOOKUP($B661,INDIRECT(VLOOKUP($E661,보상!$S:$AA,2,FALSE)),MATCH(AF$6,INDIRECT(VLOOKUP($E661,보상!$S:$AA,3,FALSE)),0),FALSE),"ERROR")</f>
        <v>1</v>
      </c>
      <c r="AG661" s="22">
        <v>0</v>
      </c>
      <c r="AH661" s="22">
        <v>0</v>
      </c>
      <c r="AI661" s="22">
        <v>0</v>
      </c>
      <c r="AJ661" s="22" t="b">
        <v>0</v>
      </c>
      <c r="AK661" s="22">
        <v>0</v>
      </c>
      <c r="AL661" s="22">
        <v>0</v>
      </c>
    </row>
    <row r="662" spans="1:38" ht="16.5" customHeight="1" x14ac:dyDescent="0.3">
      <c r="A662" s="21">
        <f>COUNTIF(FtbReward_Quest!$B:$B,$B662)+COUNTIF(FtbReward_Mode!$B:$B,$B662)+COUNTIF(FtbReward_Content!$B:$B,$B662)-1</f>
        <v>0</v>
      </c>
      <c r="B662" s="49">
        <f t="shared" si="31"/>
        <v>42044031</v>
      </c>
      <c r="C662" s="120">
        <v>4204403</v>
      </c>
      <c r="D662" s="49" t="s">
        <v>1895</v>
      </c>
      <c r="E662" s="49" t="s">
        <v>1935</v>
      </c>
      <c r="F662" s="120">
        <f>COUNTIF($C$8:$C662,$C662)</f>
        <v>1</v>
      </c>
      <c r="G662" s="49" t="b">
        <v>0</v>
      </c>
      <c r="H662" s="49">
        <v>0</v>
      </c>
      <c r="I662" s="129">
        <f>IFERROR(IF(H662=0,0,VLOOKUP(VLOOKUP(H662,#REF!,MATCH("strMailTitleID",#REF!,0),FALSE),#REF!,2,FALSE)),"ERROR")</f>
        <v>0</v>
      </c>
      <c r="J662" s="176">
        <v>0</v>
      </c>
      <c r="K662" s="129">
        <f>IFERROR(IF(J662=0,0,VLOOKUP(VLOOKUP(J662,#REF!,MATCH("strMailTitleID",#REF!,0),FALSE),#REF!,2,FALSE)),"ERROR")</f>
        <v>0</v>
      </c>
      <c r="L662" s="49">
        <f ca="1">IFERROR(VLOOKUP($B662,INDIRECT(VLOOKUP($E662,보상!$S:$AA,2,FALSE)),MATCH(L$6,INDIRECT(VLOOKUP($E662,보상!$S:$AA,3,FALSE)),0),FALSE),"ERROR")</f>
        <v>450</v>
      </c>
      <c r="M662" s="49">
        <v>0</v>
      </c>
      <c r="N662" s="49">
        <v>0</v>
      </c>
      <c r="O662" s="49">
        <v>0</v>
      </c>
      <c r="P662" s="49" t="str">
        <f ca="1">IFERROR(VLOOKUP($B662,INDIRECT(VLOOKUP($E662,보상!$S:$AA,2,FALSE)),MATCH(P$6,INDIRECT(VLOOKUP($E662,보상!$S:$AA,3,FALSE)),0),FALSE),"ERROR")</f>
        <v>Gold</v>
      </c>
      <c r="Q662" s="49">
        <f ca="1">IFERROR(VLOOKUP($B662,INDIRECT(VLOOKUP($E662,보상!$S:$AA,2,FALSE)),MATCH(Q$6,INDIRECT(VLOOKUP($E662,보상!$S:$AA,3,FALSE)),0),FALSE),"ERROR")</f>
        <v>4500</v>
      </c>
      <c r="R662" s="49" t="b">
        <v>0</v>
      </c>
      <c r="S662" s="50" t="b">
        <v>0</v>
      </c>
      <c r="T662" s="50">
        <f ca="1">IFERROR(VLOOKUP($B662,INDIRECT(VLOOKUP($E662,보상!$S:$AA,2,FALSE)),MATCH(T$6,INDIRECT(VLOOKUP($E662,보상!$S:$AA,3,FALSE)),0),FALSE),"ERROR")</f>
        <v>3002221</v>
      </c>
      <c r="U662" s="134" t="str">
        <f ca="1">IFERROR(IF(T662=0,0,VLOOKUP(SUBSTITUTE(VLOOKUP(T662,#REF!,MATCH("strItemName",#REF!,0),FALSE),"SUI_",""),#REF!,2,FALSE)),"ERROR")</f>
        <v>ERROR</v>
      </c>
      <c r="V662" s="177">
        <f t="shared" ca="1" si="30"/>
        <v>3002221</v>
      </c>
      <c r="W662" s="134" t="str">
        <f ca="1">IFERROR(IF(V662=0,0,VLOOKUP(SUBSTITUTE(VLOOKUP(V662,#REF!,MATCH("strItemName",#REF!,0),FALSE),"SUI_",""),#REF!,2,FALSE)),"ERROR")</f>
        <v>ERROR</v>
      </c>
      <c r="X662" s="177">
        <f t="shared" ca="1" si="30"/>
        <v>3002221</v>
      </c>
      <c r="Y662" s="134" t="str">
        <f ca="1">IFERROR(IF(X662=0,0,VLOOKUP(SUBSTITUTE(VLOOKUP(X662,#REF!,MATCH("strItemName",#REF!,0),FALSE),"SUI_",""),#REF!,2,FALSE)),"ERROR")</f>
        <v>ERROR</v>
      </c>
      <c r="Z662" s="177">
        <f t="shared" ca="1" si="30"/>
        <v>3002221</v>
      </c>
      <c r="AA662" s="134" t="str">
        <f ca="1">IFERROR(IF(Z662=0,0,VLOOKUP(SUBSTITUTE(VLOOKUP(Z662,#REF!,MATCH("strItemName",#REF!,0),FALSE),"SUI_",""),#REF!,2,FALSE)),"ERROR")</f>
        <v>ERROR</v>
      </c>
      <c r="AB662" s="177">
        <f t="shared" ca="1" si="30"/>
        <v>3002221</v>
      </c>
      <c r="AC662" s="134" t="str">
        <f ca="1">IFERROR(IF(AB662=0,0,VLOOKUP(SUBSTITUTE(VLOOKUP(AB662,#REF!,MATCH("strItemName",#REF!,0),FALSE),"SUI_",""),#REF!,2,FALSE)),"ERROR")</f>
        <v>ERROR</v>
      </c>
      <c r="AD662" s="88">
        <v>0</v>
      </c>
      <c r="AE662" s="134">
        <v>0</v>
      </c>
      <c r="AF662" s="49">
        <f ca="1">IFERROR(VLOOKUP($B662,INDIRECT(VLOOKUP($E662,보상!$S:$AA,2,FALSE)),MATCH(AF$6,INDIRECT(VLOOKUP($E662,보상!$S:$AA,3,FALSE)),0),FALSE),"ERROR")</f>
        <v>1</v>
      </c>
      <c r="AG662" s="22">
        <v>0</v>
      </c>
      <c r="AH662" s="22">
        <v>0</v>
      </c>
      <c r="AI662" s="22">
        <v>0</v>
      </c>
      <c r="AJ662" s="22" t="b">
        <v>0</v>
      </c>
      <c r="AK662" s="22">
        <v>0</v>
      </c>
      <c r="AL662" s="22">
        <v>0</v>
      </c>
    </row>
    <row r="663" spans="1:38" ht="16.5" customHeight="1" x14ac:dyDescent="0.3">
      <c r="A663" s="21">
        <f>COUNTIF(FtbReward_Quest!$B:$B,$B663)+COUNTIF(FtbReward_Mode!$B:$B,$B663)+COUNTIF(FtbReward_Content!$B:$B,$B663)-1</f>
        <v>0</v>
      </c>
      <c r="B663" s="49">
        <f t="shared" si="31"/>
        <v>42044041</v>
      </c>
      <c r="C663" s="120">
        <v>4204404</v>
      </c>
      <c r="D663" s="49" t="s">
        <v>1895</v>
      </c>
      <c r="E663" s="49" t="s">
        <v>1935</v>
      </c>
      <c r="F663" s="120">
        <f>COUNTIF($C$8:$C663,$C663)</f>
        <v>1</v>
      </c>
      <c r="G663" s="49" t="b">
        <v>0</v>
      </c>
      <c r="H663" s="49">
        <v>0</v>
      </c>
      <c r="I663" s="129">
        <f>IFERROR(IF(H663=0,0,VLOOKUP(VLOOKUP(H663,#REF!,MATCH("strMailTitleID",#REF!,0),FALSE),#REF!,2,FALSE)),"ERROR")</f>
        <v>0</v>
      </c>
      <c r="J663" s="176">
        <v>0</v>
      </c>
      <c r="K663" s="129">
        <f>IFERROR(IF(J663=0,0,VLOOKUP(VLOOKUP(J663,#REF!,MATCH("strMailTitleID",#REF!,0),FALSE),#REF!,2,FALSE)),"ERROR")</f>
        <v>0</v>
      </c>
      <c r="L663" s="49">
        <f ca="1">IFERROR(VLOOKUP($B663,INDIRECT(VLOOKUP($E663,보상!$S:$AA,2,FALSE)),MATCH(L$6,INDIRECT(VLOOKUP($E663,보상!$S:$AA,3,FALSE)),0),FALSE),"ERROR")</f>
        <v>600</v>
      </c>
      <c r="M663" s="49">
        <v>0</v>
      </c>
      <c r="N663" s="49">
        <v>0</v>
      </c>
      <c r="O663" s="49">
        <v>0</v>
      </c>
      <c r="P663" s="49" t="str">
        <f ca="1">IFERROR(VLOOKUP($B663,INDIRECT(VLOOKUP($E663,보상!$S:$AA,2,FALSE)),MATCH(P$6,INDIRECT(VLOOKUP($E663,보상!$S:$AA,3,FALSE)),0),FALSE),"ERROR")</f>
        <v>Gold</v>
      </c>
      <c r="Q663" s="49">
        <f ca="1">IFERROR(VLOOKUP($B663,INDIRECT(VLOOKUP($E663,보상!$S:$AA,2,FALSE)),MATCH(Q$6,INDIRECT(VLOOKUP($E663,보상!$S:$AA,3,FALSE)),0),FALSE),"ERROR")</f>
        <v>6000</v>
      </c>
      <c r="R663" s="49" t="b">
        <v>0</v>
      </c>
      <c r="S663" s="50" t="b">
        <v>0</v>
      </c>
      <c r="T663" s="50">
        <f ca="1">IFERROR(VLOOKUP($B663,INDIRECT(VLOOKUP($E663,보상!$S:$AA,2,FALSE)),MATCH(T$6,INDIRECT(VLOOKUP($E663,보상!$S:$AA,3,FALSE)),0),FALSE),"ERROR")</f>
        <v>3002231</v>
      </c>
      <c r="U663" s="134" t="str">
        <f ca="1">IFERROR(IF(T663=0,0,VLOOKUP(SUBSTITUTE(VLOOKUP(T663,#REF!,MATCH("strItemName",#REF!,0),FALSE),"SUI_",""),#REF!,2,FALSE)),"ERROR")</f>
        <v>ERROR</v>
      </c>
      <c r="V663" s="177">
        <f t="shared" ca="1" si="30"/>
        <v>3002231</v>
      </c>
      <c r="W663" s="134" t="str">
        <f ca="1">IFERROR(IF(V663=0,0,VLOOKUP(SUBSTITUTE(VLOOKUP(V663,#REF!,MATCH("strItemName",#REF!,0),FALSE),"SUI_",""),#REF!,2,FALSE)),"ERROR")</f>
        <v>ERROR</v>
      </c>
      <c r="X663" s="177">
        <f t="shared" ca="1" si="30"/>
        <v>3002231</v>
      </c>
      <c r="Y663" s="134" t="str">
        <f ca="1">IFERROR(IF(X663=0,0,VLOOKUP(SUBSTITUTE(VLOOKUP(X663,#REF!,MATCH("strItemName",#REF!,0),FALSE),"SUI_",""),#REF!,2,FALSE)),"ERROR")</f>
        <v>ERROR</v>
      </c>
      <c r="Z663" s="177">
        <f t="shared" ca="1" si="30"/>
        <v>3002231</v>
      </c>
      <c r="AA663" s="134" t="str">
        <f ca="1">IFERROR(IF(Z663=0,0,VLOOKUP(SUBSTITUTE(VLOOKUP(Z663,#REF!,MATCH("strItemName",#REF!,0),FALSE),"SUI_",""),#REF!,2,FALSE)),"ERROR")</f>
        <v>ERROR</v>
      </c>
      <c r="AB663" s="177">
        <f t="shared" ca="1" si="30"/>
        <v>3002231</v>
      </c>
      <c r="AC663" s="134" t="str">
        <f ca="1">IFERROR(IF(AB663=0,0,VLOOKUP(SUBSTITUTE(VLOOKUP(AB663,#REF!,MATCH("strItemName",#REF!,0),FALSE),"SUI_",""),#REF!,2,FALSE)),"ERROR")</f>
        <v>ERROR</v>
      </c>
      <c r="AD663" s="88">
        <v>0</v>
      </c>
      <c r="AE663" s="134">
        <v>0</v>
      </c>
      <c r="AF663" s="49">
        <f ca="1">IFERROR(VLOOKUP($B663,INDIRECT(VLOOKUP($E663,보상!$S:$AA,2,FALSE)),MATCH(AF$6,INDIRECT(VLOOKUP($E663,보상!$S:$AA,3,FALSE)),0),FALSE),"ERROR")</f>
        <v>1</v>
      </c>
      <c r="AG663" s="22">
        <v>0</v>
      </c>
      <c r="AH663" s="22">
        <v>0</v>
      </c>
      <c r="AI663" s="22">
        <v>0</v>
      </c>
      <c r="AJ663" s="22" t="b">
        <v>0</v>
      </c>
      <c r="AK663" s="22">
        <v>0</v>
      </c>
      <c r="AL663" s="22">
        <v>0</v>
      </c>
    </row>
    <row r="664" spans="1:38" ht="16.5" customHeight="1" x14ac:dyDescent="0.3">
      <c r="A664" s="21">
        <f>COUNTIF(FtbReward_Quest!$B:$B,$B664)+COUNTIF(FtbReward_Mode!$B:$B,$B664)+COUNTIF(FtbReward_Content!$B:$B,$B664)-1</f>
        <v>0</v>
      </c>
      <c r="B664" s="49">
        <f t="shared" si="31"/>
        <v>42044051</v>
      </c>
      <c r="C664" s="120">
        <v>4204405</v>
      </c>
      <c r="D664" s="49" t="s">
        <v>1895</v>
      </c>
      <c r="E664" s="49" t="s">
        <v>1935</v>
      </c>
      <c r="F664" s="120">
        <f>COUNTIF($C$8:$C664,$C664)</f>
        <v>1</v>
      </c>
      <c r="G664" s="49" t="b">
        <v>0</v>
      </c>
      <c r="H664" s="49">
        <v>0</v>
      </c>
      <c r="I664" s="129">
        <f>IFERROR(IF(H664=0,0,VLOOKUP(VLOOKUP(H664,#REF!,MATCH("strMailTitleID",#REF!,0),FALSE),#REF!,2,FALSE)),"ERROR")</f>
        <v>0</v>
      </c>
      <c r="J664" s="176">
        <v>0</v>
      </c>
      <c r="K664" s="129">
        <f>IFERROR(IF(J664=0,0,VLOOKUP(VLOOKUP(J664,#REF!,MATCH("strMailTitleID",#REF!,0),FALSE),#REF!,2,FALSE)),"ERROR")</f>
        <v>0</v>
      </c>
      <c r="L664" s="49">
        <f ca="1">IFERROR(VLOOKUP($B664,INDIRECT(VLOOKUP($E664,보상!$S:$AA,2,FALSE)),MATCH(L$6,INDIRECT(VLOOKUP($E664,보상!$S:$AA,3,FALSE)),0),FALSE),"ERROR")</f>
        <v>750</v>
      </c>
      <c r="M664" s="49">
        <v>0</v>
      </c>
      <c r="N664" s="49">
        <v>0</v>
      </c>
      <c r="O664" s="49">
        <v>0</v>
      </c>
      <c r="P664" s="49" t="str">
        <f ca="1">IFERROR(VLOOKUP($B664,INDIRECT(VLOOKUP($E664,보상!$S:$AA,2,FALSE)),MATCH(P$6,INDIRECT(VLOOKUP($E664,보상!$S:$AA,3,FALSE)),0),FALSE),"ERROR")</f>
        <v>Gold</v>
      </c>
      <c r="Q664" s="49">
        <f ca="1">IFERROR(VLOOKUP($B664,INDIRECT(VLOOKUP($E664,보상!$S:$AA,2,FALSE)),MATCH(Q$6,INDIRECT(VLOOKUP($E664,보상!$S:$AA,3,FALSE)),0),FALSE),"ERROR")</f>
        <v>7500</v>
      </c>
      <c r="R664" s="49" t="b">
        <v>0</v>
      </c>
      <c r="S664" s="50" t="b">
        <v>0</v>
      </c>
      <c r="T664" s="50">
        <f ca="1">IFERROR(VLOOKUP($B664,INDIRECT(VLOOKUP($E664,보상!$S:$AA,2,FALSE)),MATCH(T$6,INDIRECT(VLOOKUP($E664,보상!$S:$AA,3,FALSE)),0),FALSE),"ERROR")</f>
        <v>3002212</v>
      </c>
      <c r="U664" s="134" t="str">
        <f ca="1">IFERROR(IF(T664=0,0,VLOOKUP(SUBSTITUTE(VLOOKUP(T664,#REF!,MATCH("strItemName",#REF!,0),FALSE),"SUI_",""),#REF!,2,FALSE)),"ERROR")</f>
        <v>ERROR</v>
      </c>
      <c r="V664" s="177">
        <f t="shared" ca="1" si="30"/>
        <v>3002212</v>
      </c>
      <c r="W664" s="134" t="str">
        <f ca="1">IFERROR(IF(V664=0,0,VLOOKUP(SUBSTITUTE(VLOOKUP(V664,#REF!,MATCH("strItemName",#REF!,0),FALSE),"SUI_",""),#REF!,2,FALSE)),"ERROR")</f>
        <v>ERROR</v>
      </c>
      <c r="X664" s="177">
        <f t="shared" ca="1" si="30"/>
        <v>3002212</v>
      </c>
      <c r="Y664" s="134" t="str">
        <f ca="1">IFERROR(IF(X664=0,0,VLOOKUP(SUBSTITUTE(VLOOKUP(X664,#REF!,MATCH("strItemName",#REF!,0),FALSE),"SUI_",""),#REF!,2,FALSE)),"ERROR")</f>
        <v>ERROR</v>
      </c>
      <c r="Z664" s="177">
        <f t="shared" ca="1" si="30"/>
        <v>3002212</v>
      </c>
      <c r="AA664" s="134" t="str">
        <f ca="1">IFERROR(IF(Z664=0,0,VLOOKUP(SUBSTITUTE(VLOOKUP(Z664,#REF!,MATCH("strItemName",#REF!,0),FALSE),"SUI_",""),#REF!,2,FALSE)),"ERROR")</f>
        <v>ERROR</v>
      </c>
      <c r="AB664" s="177">
        <f t="shared" ca="1" si="30"/>
        <v>3002212</v>
      </c>
      <c r="AC664" s="134" t="str">
        <f ca="1">IFERROR(IF(AB664=0,0,VLOOKUP(SUBSTITUTE(VLOOKUP(AB664,#REF!,MATCH("strItemName",#REF!,0),FALSE),"SUI_",""),#REF!,2,FALSE)),"ERROR")</f>
        <v>ERROR</v>
      </c>
      <c r="AD664" s="88">
        <v>0</v>
      </c>
      <c r="AE664" s="134">
        <v>0</v>
      </c>
      <c r="AF664" s="49">
        <f ca="1">IFERROR(VLOOKUP($B664,INDIRECT(VLOOKUP($E664,보상!$S:$AA,2,FALSE)),MATCH(AF$6,INDIRECT(VLOOKUP($E664,보상!$S:$AA,3,FALSE)),0),FALSE),"ERROR")</f>
        <v>1</v>
      </c>
      <c r="AG664" s="22">
        <v>0</v>
      </c>
      <c r="AH664" s="22">
        <v>0</v>
      </c>
      <c r="AI664" s="22">
        <v>0</v>
      </c>
      <c r="AJ664" s="22" t="b">
        <v>0</v>
      </c>
      <c r="AK664" s="22">
        <v>0</v>
      </c>
      <c r="AL664" s="22">
        <v>0</v>
      </c>
    </row>
    <row r="665" spans="1:38" ht="16.5" customHeight="1" x14ac:dyDescent="0.3">
      <c r="A665" s="21">
        <f>COUNTIF(FtbReward_Quest!$B:$B,$B665)+COUNTIF(FtbReward_Mode!$B:$B,$B665)+COUNTIF(FtbReward_Content!$B:$B,$B665)-1</f>
        <v>0</v>
      </c>
      <c r="B665" s="49">
        <f t="shared" si="31"/>
        <v>42044061</v>
      </c>
      <c r="C665" s="120">
        <v>4204406</v>
      </c>
      <c r="D665" s="49" t="s">
        <v>1895</v>
      </c>
      <c r="E665" s="49" t="s">
        <v>1935</v>
      </c>
      <c r="F665" s="120">
        <f>COUNTIF($C$8:$C665,$C665)</f>
        <v>1</v>
      </c>
      <c r="G665" s="49" t="b">
        <v>0</v>
      </c>
      <c r="H665" s="49">
        <v>0</v>
      </c>
      <c r="I665" s="129">
        <f>IFERROR(IF(H665=0,0,VLOOKUP(VLOOKUP(H665,#REF!,MATCH("strMailTitleID",#REF!,0),FALSE),#REF!,2,FALSE)),"ERROR")</f>
        <v>0</v>
      </c>
      <c r="J665" s="176">
        <v>0</v>
      </c>
      <c r="K665" s="129">
        <f>IFERROR(IF(J665=0,0,VLOOKUP(VLOOKUP(J665,#REF!,MATCH("strMailTitleID",#REF!,0),FALSE),#REF!,2,FALSE)),"ERROR")</f>
        <v>0</v>
      </c>
      <c r="L665" s="49">
        <f ca="1">IFERROR(VLOOKUP($B665,INDIRECT(VLOOKUP($E665,보상!$S:$AA,2,FALSE)),MATCH(L$6,INDIRECT(VLOOKUP($E665,보상!$S:$AA,3,FALSE)),0),FALSE),"ERROR")</f>
        <v>900</v>
      </c>
      <c r="M665" s="49">
        <v>0</v>
      </c>
      <c r="N665" s="49">
        <v>0</v>
      </c>
      <c r="O665" s="49">
        <v>0</v>
      </c>
      <c r="P665" s="49" t="str">
        <f ca="1">IFERROR(VLOOKUP($B665,INDIRECT(VLOOKUP($E665,보상!$S:$AA,2,FALSE)),MATCH(P$6,INDIRECT(VLOOKUP($E665,보상!$S:$AA,3,FALSE)),0),FALSE),"ERROR")</f>
        <v>Gold</v>
      </c>
      <c r="Q665" s="49">
        <f ca="1">IFERROR(VLOOKUP($B665,INDIRECT(VLOOKUP($E665,보상!$S:$AA,2,FALSE)),MATCH(Q$6,INDIRECT(VLOOKUP($E665,보상!$S:$AA,3,FALSE)),0),FALSE),"ERROR")</f>
        <v>9000</v>
      </c>
      <c r="R665" s="49" t="b">
        <v>0</v>
      </c>
      <c r="S665" s="50" t="b">
        <v>0</v>
      </c>
      <c r="T665" s="50">
        <f ca="1">IFERROR(VLOOKUP($B665,INDIRECT(VLOOKUP($E665,보상!$S:$AA,2,FALSE)),MATCH(T$6,INDIRECT(VLOOKUP($E665,보상!$S:$AA,3,FALSE)),0),FALSE),"ERROR")</f>
        <v>3002222</v>
      </c>
      <c r="U665" s="134" t="str">
        <f ca="1">IFERROR(IF(T665=0,0,VLOOKUP(SUBSTITUTE(VLOOKUP(T665,#REF!,MATCH("strItemName",#REF!,0),FALSE),"SUI_",""),#REF!,2,FALSE)),"ERROR")</f>
        <v>ERROR</v>
      </c>
      <c r="V665" s="177">
        <f t="shared" ca="1" si="30"/>
        <v>3002222</v>
      </c>
      <c r="W665" s="134" t="str">
        <f ca="1">IFERROR(IF(V665=0,0,VLOOKUP(SUBSTITUTE(VLOOKUP(V665,#REF!,MATCH("strItemName",#REF!,0),FALSE),"SUI_",""),#REF!,2,FALSE)),"ERROR")</f>
        <v>ERROR</v>
      </c>
      <c r="X665" s="177">
        <f t="shared" ca="1" si="30"/>
        <v>3002222</v>
      </c>
      <c r="Y665" s="134" t="str">
        <f ca="1">IFERROR(IF(X665=0,0,VLOOKUP(SUBSTITUTE(VLOOKUP(X665,#REF!,MATCH("strItemName",#REF!,0),FALSE),"SUI_",""),#REF!,2,FALSE)),"ERROR")</f>
        <v>ERROR</v>
      </c>
      <c r="Z665" s="177">
        <f t="shared" ca="1" si="30"/>
        <v>3002222</v>
      </c>
      <c r="AA665" s="134" t="str">
        <f ca="1">IFERROR(IF(Z665=0,0,VLOOKUP(SUBSTITUTE(VLOOKUP(Z665,#REF!,MATCH("strItemName",#REF!,0),FALSE),"SUI_",""),#REF!,2,FALSE)),"ERROR")</f>
        <v>ERROR</v>
      </c>
      <c r="AB665" s="177">
        <f t="shared" ca="1" si="30"/>
        <v>3002222</v>
      </c>
      <c r="AC665" s="134" t="str">
        <f ca="1">IFERROR(IF(AB665=0,0,VLOOKUP(SUBSTITUTE(VLOOKUP(AB665,#REF!,MATCH("strItemName",#REF!,0),FALSE),"SUI_",""),#REF!,2,FALSE)),"ERROR")</f>
        <v>ERROR</v>
      </c>
      <c r="AD665" s="88">
        <v>0</v>
      </c>
      <c r="AE665" s="134">
        <v>0</v>
      </c>
      <c r="AF665" s="49">
        <f ca="1">IFERROR(VLOOKUP($B665,INDIRECT(VLOOKUP($E665,보상!$S:$AA,2,FALSE)),MATCH(AF$6,INDIRECT(VLOOKUP($E665,보상!$S:$AA,3,FALSE)),0),FALSE),"ERROR")</f>
        <v>1</v>
      </c>
      <c r="AG665" s="22">
        <v>0</v>
      </c>
      <c r="AH665" s="22">
        <v>0</v>
      </c>
      <c r="AI665" s="22">
        <v>0</v>
      </c>
      <c r="AJ665" s="22" t="b">
        <v>0</v>
      </c>
      <c r="AK665" s="22">
        <v>0</v>
      </c>
      <c r="AL665" s="22">
        <v>0</v>
      </c>
    </row>
    <row r="666" spans="1:38" ht="16.5" customHeight="1" x14ac:dyDescent="0.3">
      <c r="A666" s="21">
        <f>COUNTIF(FtbReward_Quest!$B:$B,$B666)+COUNTIF(FtbReward_Mode!$B:$B,$B666)+COUNTIF(FtbReward_Content!$B:$B,$B666)-1</f>
        <v>0</v>
      </c>
      <c r="B666" s="49">
        <f t="shared" si="31"/>
        <v>42044071</v>
      </c>
      <c r="C666" s="120">
        <v>4204407</v>
      </c>
      <c r="D666" s="49" t="s">
        <v>1895</v>
      </c>
      <c r="E666" s="49" t="s">
        <v>1935</v>
      </c>
      <c r="F666" s="120">
        <f>COUNTIF($C$8:$C666,$C666)</f>
        <v>1</v>
      </c>
      <c r="G666" s="49" t="b">
        <v>0</v>
      </c>
      <c r="H666" s="49">
        <v>0</v>
      </c>
      <c r="I666" s="129">
        <f>IFERROR(IF(H666=0,0,VLOOKUP(VLOOKUP(H666,#REF!,MATCH("strMailTitleID",#REF!,0),FALSE),#REF!,2,FALSE)),"ERROR")</f>
        <v>0</v>
      </c>
      <c r="J666" s="176">
        <v>0</v>
      </c>
      <c r="K666" s="129">
        <f>IFERROR(IF(J666=0,0,VLOOKUP(VLOOKUP(J666,#REF!,MATCH("strMailTitleID",#REF!,0),FALSE),#REF!,2,FALSE)),"ERROR")</f>
        <v>0</v>
      </c>
      <c r="L666" s="49">
        <f ca="1">IFERROR(VLOOKUP($B666,INDIRECT(VLOOKUP($E666,보상!$S:$AA,2,FALSE)),MATCH(L$6,INDIRECT(VLOOKUP($E666,보상!$S:$AA,3,FALSE)),0),FALSE),"ERROR")</f>
        <v>1050</v>
      </c>
      <c r="M666" s="49">
        <v>0</v>
      </c>
      <c r="N666" s="49">
        <v>0</v>
      </c>
      <c r="O666" s="49">
        <v>0</v>
      </c>
      <c r="P666" s="49" t="str">
        <f ca="1">IFERROR(VLOOKUP($B666,INDIRECT(VLOOKUP($E666,보상!$S:$AA,2,FALSE)),MATCH(P$6,INDIRECT(VLOOKUP($E666,보상!$S:$AA,3,FALSE)),0),FALSE),"ERROR")</f>
        <v>Gold</v>
      </c>
      <c r="Q666" s="49">
        <f ca="1">IFERROR(VLOOKUP($B666,INDIRECT(VLOOKUP($E666,보상!$S:$AA,2,FALSE)),MATCH(Q$6,INDIRECT(VLOOKUP($E666,보상!$S:$AA,3,FALSE)),0),FALSE),"ERROR")</f>
        <v>10500</v>
      </c>
      <c r="R666" s="49" t="b">
        <v>0</v>
      </c>
      <c r="S666" s="50" t="b">
        <v>0</v>
      </c>
      <c r="T666" s="50">
        <f ca="1">IFERROR(VLOOKUP($B666,INDIRECT(VLOOKUP($E666,보상!$S:$AA,2,FALSE)),MATCH(T$6,INDIRECT(VLOOKUP($E666,보상!$S:$AA,3,FALSE)),0),FALSE),"ERROR")</f>
        <v>3002232</v>
      </c>
      <c r="U666" s="134" t="str">
        <f ca="1">IFERROR(IF(T666=0,0,VLOOKUP(SUBSTITUTE(VLOOKUP(T666,#REF!,MATCH("strItemName",#REF!,0),FALSE),"SUI_",""),#REF!,2,FALSE)),"ERROR")</f>
        <v>ERROR</v>
      </c>
      <c r="V666" s="177">
        <f t="shared" ca="1" si="30"/>
        <v>3002232</v>
      </c>
      <c r="W666" s="134" t="str">
        <f ca="1">IFERROR(IF(V666=0,0,VLOOKUP(SUBSTITUTE(VLOOKUP(V666,#REF!,MATCH("strItemName",#REF!,0),FALSE),"SUI_",""),#REF!,2,FALSE)),"ERROR")</f>
        <v>ERROR</v>
      </c>
      <c r="X666" s="177">
        <f t="shared" ca="1" si="30"/>
        <v>3002232</v>
      </c>
      <c r="Y666" s="134" t="str">
        <f ca="1">IFERROR(IF(X666=0,0,VLOOKUP(SUBSTITUTE(VLOOKUP(X666,#REF!,MATCH("strItemName",#REF!,0),FALSE),"SUI_",""),#REF!,2,FALSE)),"ERROR")</f>
        <v>ERROR</v>
      </c>
      <c r="Z666" s="177">
        <f t="shared" ca="1" si="30"/>
        <v>3002232</v>
      </c>
      <c r="AA666" s="134" t="str">
        <f ca="1">IFERROR(IF(Z666=0,0,VLOOKUP(SUBSTITUTE(VLOOKUP(Z666,#REF!,MATCH("strItemName",#REF!,0),FALSE),"SUI_",""),#REF!,2,FALSE)),"ERROR")</f>
        <v>ERROR</v>
      </c>
      <c r="AB666" s="177">
        <f t="shared" ca="1" si="30"/>
        <v>3002232</v>
      </c>
      <c r="AC666" s="134" t="str">
        <f ca="1">IFERROR(IF(AB666=0,0,VLOOKUP(SUBSTITUTE(VLOOKUP(AB666,#REF!,MATCH("strItemName",#REF!,0),FALSE),"SUI_",""),#REF!,2,FALSE)),"ERROR")</f>
        <v>ERROR</v>
      </c>
      <c r="AD666" s="88">
        <v>0</v>
      </c>
      <c r="AE666" s="134">
        <v>0</v>
      </c>
      <c r="AF666" s="49">
        <f ca="1">IFERROR(VLOOKUP($B666,INDIRECT(VLOOKUP($E666,보상!$S:$AA,2,FALSE)),MATCH(AF$6,INDIRECT(VLOOKUP($E666,보상!$S:$AA,3,FALSE)),0),FALSE),"ERROR")</f>
        <v>1</v>
      </c>
      <c r="AG666" s="22">
        <v>0</v>
      </c>
      <c r="AH666" s="22">
        <v>0</v>
      </c>
      <c r="AI666" s="22">
        <v>0</v>
      </c>
      <c r="AJ666" s="22" t="b">
        <v>0</v>
      </c>
      <c r="AK666" s="22">
        <v>0</v>
      </c>
      <c r="AL666" s="22">
        <v>0</v>
      </c>
    </row>
    <row r="667" spans="1:38" ht="16.5" customHeight="1" x14ac:dyDescent="0.3">
      <c r="A667" s="21">
        <f>COUNTIF(FtbReward_Quest!$B:$B,$B667)+COUNTIF(FtbReward_Mode!$B:$B,$B667)+COUNTIF(FtbReward_Content!$B:$B,$B667)-1</f>
        <v>0</v>
      </c>
      <c r="B667" s="49">
        <f t="shared" si="31"/>
        <v>42045011</v>
      </c>
      <c r="C667" s="120">
        <v>4204501</v>
      </c>
      <c r="D667" s="49" t="s">
        <v>1896</v>
      </c>
      <c r="E667" s="49" t="s">
        <v>1935</v>
      </c>
      <c r="F667" s="120">
        <f>COUNTIF($C$8:$C667,$C667)</f>
        <v>1</v>
      </c>
      <c r="G667" s="49" t="b">
        <v>0</v>
      </c>
      <c r="H667" s="49">
        <v>0</v>
      </c>
      <c r="I667" s="129">
        <f>IFERROR(IF(H667=0,0,VLOOKUP(VLOOKUP(H667,#REF!,MATCH("strMailTitleID",#REF!,0),FALSE),#REF!,2,FALSE)),"ERROR")</f>
        <v>0</v>
      </c>
      <c r="J667" s="176">
        <v>0</v>
      </c>
      <c r="K667" s="129">
        <f>IFERROR(IF(J667=0,0,VLOOKUP(VLOOKUP(J667,#REF!,MATCH("strMailTitleID",#REF!,0),FALSE),#REF!,2,FALSE)),"ERROR")</f>
        <v>0</v>
      </c>
      <c r="L667" s="49">
        <f ca="1">IFERROR(VLOOKUP($B667,INDIRECT(VLOOKUP($E667,보상!$S:$AA,2,FALSE)),MATCH(L$6,INDIRECT(VLOOKUP($E667,보상!$S:$AA,3,FALSE)),0),FALSE),"ERROR")</f>
        <v>150</v>
      </c>
      <c r="M667" s="49">
        <v>0</v>
      </c>
      <c r="N667" s="49">
        <v>0</v>
      </c>
      <c r="O667" s="49">
        <v>0</v>
      </c>
      <c r="P667" s="49" t="str">
        <f ca="1">IFERROR(VLOOKUP($B667,INDIRECT(VLOOKUP($E667,보상!$S:$AA,2,FALSE)),MATCH(P$6,INDIRECT(VLOOKUP($E667,보상!$S:$AA,3,FALSE)),0),FALSE),"ERROR")</f>
        <v>Gold</v>
      </c>
      <c r="Q667" s="49">
        <f ca="1">IFERROR(VLOOKUP($B667,INDIRECT(VLOOKUP($E667,보상!$S:$AA,2,FALSE)),MATCH(Q$6,INDIRECT(VLOOKUP($E667,보상!$S:$AA,3,FALSE)),0),FALSE),"ERROR")</f>
        <v>1500</v>
      </c>
      <c r="R667" s="49" t="b">
        <v>0</v>
      </c>
      <c r="S667" s="50" t="b">
        <v>0</v>
      </c>
      <c r="T667" s="50">
        <f ca="1">IFERROR(VLOOKUP($B667,INDIRECT(VLOOKUP($E667,보상!$S:$AA,2,FALSE)),MATCH(T$6,INDIRECT(VLOOKUP($E667,보상!$S:$AA,3,FALSE)),0),FALSE),"ERROR")</f>
        <v>3021001</v>
      </c>
      <c r="U667" s="134" t="str">
        <f ca="1">IFERROR(IF(T667=0,0,VLOOKUP(SUBSTITUTE(VLOOKUP(T667,#REF!,MATCH("strItemName",#REF!,0),FALSE),"SUI_",""),#REF!,2,FALSE)),"ERROR")</f>
        <v>ERROR</v>
      </c>
      <c r="V667" s="177">
        <f t="shared" ca="1" si="30"/>
        <v>3021001</v>
      </c>
      <c r="W667" s="134" t="str">
        <f ca="1">IFERROR(IF(V667=0,0,VLOOKUP(SUBSTITUTE(VLOOKUP(V667,#REF!,MATCH("strItemName",#REF!,0),FALSE),"SUI_",""),#REF!,2,FALSE)),"ERROR")</f>
        <v>ERROR</v>
      </c>
      <c r="X667" s="177">
        <f t="shared" ca="1" si="30"/>
        <v>3021001</v>
      </c>
      <c r="Y667" s="134" t="str">
        <f ca="1">IFERROR(IF(X667=0,0,VLOOKUP(SUBSTITUTE(VLOOKUP(X667,#REF!,MATCH("strItemName",#REF!,0),FALSE),"SUI_",""),#REF!,2,FALSE)),"ERROR")</f>
        <v>ERROR</v>
      </c>
      <c r="Z667" s="177">
        <f t="shared" ca="1" si="30"/>
        <v>3021001</v>
      </c>
      <c r="AA667" s="134" t="str">
        <f ca="1">IFERROR(IF(Z667=0,0,VLOOKUP(SUBSTITUTE(VLOOKUP(Z667,#REF!,MATCH("strItemName",#REF!,0),FALSE),"SUI_",""),#REF!,2,FALSE)),"ERROR")</f>
        <v>ERROR</v>
      </c>
      <c r="AB667" s="177">
        <f t="shared" ca="1" si="30"/>
        <v>3021001</v>
      </c>
      <c r="AC667" s="134" t="str">
        <f ca="1">IFERROR(IF(AB667=0,0,VLOOKUP(SUBSTITUTE(VLOOKUP(AB667,#REF!,MATCH("strItemName",#REF!,0),FALSE),"SUI_",""),#REF!,2,FALSE)),"ERROR")</f>
        <v>ERROR</v>
      </c>
      <c r="AD667" s="88">
        <v>0</v>
      </c>
      <c r="AE667" s="134">
        <v>0</v>
      </c>
      <c r="AF667" s="49">
        <f ca="1">IFERROR(VLOOKUP($B667,INDIRECT(VLOOKUP($E667,보상!$S:$AA,2,FALSE)),MATCH(AF$6,INDIRECT(VLOOKUP($E667,보상!$S:$AA,3,FALSE)),0),FALSE),"ERROR")</f>
        <v>3</v>
      </c>
      <c r="AG667" s="22">
        <v>0</v>
      </c>
      <c r="AH667" s="22">
        <v>0</v>
      </c>
      <c r="AI667" s="22">
        <v>0</v>
      </c>
      <c r="AJ667" s="22" t="b">
        <v>0</v>
      </c>
      <c r="AK667" s="22">
        <v>0</v>
      </c>
      <c r="AL667" s="22">
        <v>0</v>
      </c>
    </row>
    <row r="668" spans="1:38" ht="16.5" customHeight="1" x14ac:dyDescent="0.3">
      <c r="A668" s="21">
        <f>COUNTIF(FtbReward_Quest!$B:$B,$B668)+COUNTIF(FtbReward_Mode!$B:$B,$B668)+COUNTIF(FtbReward_Content!$B:$B,$B668)-1</f>
        <v>0</v>
      </c>
      <c r="B668" s="49">
        <f t="shared" si="31"/>
        <v>42045021</v>
      </c>
      <c r="C668" s="120">
        <v>4204502</v>
      </c>
      <c r="D668" s="49" t="s">
        <v>1896</v>
      </c>
      <c r="E668" s="49" t="s">
        <v>1935</v>
      </c>
      <c r="F668" s="120">
        <f>COUNTIF($C$8:$C668,$C668)</f>
        <v>1</v>
      </c>
      <c r="G668" s="49" t="b">
        <v>0</v>
      </c>
      <c r="H668" s="49">
        <v>0</v>
      </c>
      <c r="I668" s="129">
        <f>IFERROR(IF(H668=0,0,VLOOKUP(VLOOKUP(H668,#REF!,MATCH("strMailTitleID",#REF!,0),FALSE),#REF!,2,FALSE)),"ERROR")</f>
        <v>0</v>
      </c>
      <c r="J668" s="176">
        <v>0</v>
      </c>
      <c r="K668" s="129">
        <f>IFERROR(IF(J668=0,0,VLOOKUP(VLOOKUP(J668,#REF!,MATCH("strMailTitleID",#REF!,0),FALSE),#REF!,2,FALSE)),"ERROR")</f>
        <v>0</v>
      </c>
      <c r="L668" s="49">
        <f ca="1">IFERROR(VLOOKUP($B668,INDIRECT(VLOOKUP($E668,보상!$S:$AA,2,FALSE)),MATCH(L$6,INDIRECT(VLOOKUP($E668,보상!$S:$AA,3,FALSE)),0),FALSE),"ERROR")</f>
        <v>300</v>
      </c>
      <c r="M668" s="49">
        <v>0</v>
      </c>
      <c r="N668" s="49">
        <v>0</v>
      </c>
      <c r="O668" s="49">
        <v>0</v>
      </c>
      <c r="P668" s="49" t="str">
        <f ca="1">IFERROR(VLOOKUP($B668,INDIRECT(VLOOKUP($E668,보상!$S:$AA,2,FALSE)),MATCH(P$6,INDIRECT(VLOOKUP($E668,보상!$S:$AA,3,FALSE)),0),FALSE),"ERROR")</f>
        <v>Gold</v>
      </c>
      <c r="Q668" s="49">
        <f ca="1">IFERROR(VLOOKUP($B668,INDIRECT(VLOOKUP($E668,보상!$S:$AA,2,FALSE)),MATCH(Q$6,INDIRECT(VLOOKUP($E668,보상!$S:$AA,3,FALSE)),0),FALSE),"ERROR")</f>
        <v>3000</v>
      </c>
      <c r="R668" s="49" t="b">
        <v>0</v>
      </c>
      <c r="S668" s="50" t="b">
        <v>0</v>
      </c>
      <c r="T668" s="50">
        <f ca="1">IFERROR(VLOOKUP($B668,INDIRECT(VLOOKUP($E668,보상!$S:$AA,2,FALSE)),MATCH(T$6,INDIRECT(VLOOKUP($E668,보상!$S:$AA,3,FALSE)),0),FALSE),"ERROR")</f>
        <v>3021001</v>
      </c>
      <c r="U668" s="134" t="str">
        <f ca="1">IFERROR(IF(T668=0,0,VLOOKUP(SUBSTITUTE(VLOOKUP(T668,#REF!,MATCH("strItemName",#REF!,0),FALSE),"SUI_",""),#REF!,2,FALSE)),"ERROR")</f>
        <v>ERROR</v>
      </c>
      <c r="V668" s="177">
        <f t="shared" ca="1" si="30"/>
        <v>3021001</v>
      </c>
      <c r="W668" s="134" t="str">
        <f ca="1">IFERROR(IF(V668=0,0,VLOOKUP(SUBSTITUTE(VLOOKUP(V668,#REF!,MATCH("strItemName",#REF!,0),FALSE),"SUI_",""),#REF!,2,FALSE)),"ERROR")</f>
        <v>ERROR</v>
      </c>
      <c r="X668" s="177">
        <f t="shared" ca="1" si="30"/>
        <v>3021001</v>
      </c>
      <c r="Y668" s="134" t="str">
        <f ca="1">IFERROR(IF(X668=0,0,VLOOKUP(SUBSTITUTE(VLOOKUP(X668,#REF!,MATCH("strItemName",#REF!,0),FALSE),"SUI_",""),#REF!,2,FALSE)),"ERROR")</f>
        <v>ERROR</v>
      </c>
      <c r="Z668" s="177">
        <f t="shared" ca="1" si="30"/>
        <v>3021001</v>
      </c>
      <c r="AA668" s="134" t="str">
        <f ca="1">IFERROR(IF(Z668=0,0,VLOOKUP(SUBSTITUTE(VLOOKUP(Z668,#REF!,MATCH("strItemName",#REF!,0),FALSE),"SUI_",""),#REF!,2,FALSE)),"ERROR")</f>
        <v>ERROR</v>
      </c>
      <c r="AB668" s="177">
        <f t="shared" ca="1" si="30"/>
        <v>3021001</v>
      </c>
      <c r="AC668" s="134" t="str">
        <f ca="1">IFERROR(IF(AB668=0,0,VLOOKUP(SUBSTITUTE(VLOOKUP(AB668,#REF!,MATCH("strItemName",#REF!,0),FALSE),"SUI_",""),#REF!,2,FALSE)),"ERROR")</f>
        <v>ERROR</v>
      </c>
      <c r="AD668" s="88">
        <v>0</v>
      </c>
      <c r="AE668" s="134">
        <v>0</v>
      </c>
      <c r="AF668" s="49">
        <f ca="1">IFERROR(VLOOKUP($B668,INDIRECT(VLOOKUP($E668,보상!$S:$AA,2,FALSE)),MATCH(AF$6,INDIRECT(VLOOKUP($E668,보상!$S:$AA,3,FALSE)),0),FALSE),"ERROR")</f>
        <v>3</v>
      </c>
      <c r="AG668" s="22">
        <v>0</v>
      </c>
      <c r="AH668" s="22">
        <v>0</v>
      </c>
      <c r="AI668" s="22">
        <v>0</v>
      </c>
      <c r="AJ668" s="22" t="b">
        <v>0</v>
      </c>
      <c r="AK668" s="22">
        <v>0</v>
      </c>
      <c r="AL668" s="22">
        <v>0</v>
      </c>
    </row>
    <row r="669" spans="1:38" ht="16.5" customHeight="1" x14ac:dyDescent="0.3">
      <c r="A669" s="21">
        <f>COUNTIF(FtbReward_Quest!$B:$B,$B669)+COUNTIF(FtbReward_Mode!$B:$B,$B669)+COUNTIF(FtbReward_Content!$B:$B,$B669)-1</f>
        <v>0</v>
      </c>
      <c r="B669" s="49">
        <f t="shared" si="31"/>
        <v>42045031</v>
      </c>
      <c r="C669" s="120">
        <v>4204503</v>
      </c>
      <c r="D669" s="49" t="s">
        <v>1896</v>
      </c>
      <c r="E669" s="49" t="s">
        <v>1935</v>
      </c>
      <c r="F669" s="120">
        <f>COUNTIF($C$8:$C669,$C669)</f>
        <v>1</v>
      </c>
      <c r="G669" s="49" t="b">
        <v>0</v>
      </c>
      <c r="H669" s="49">
        <v>0</v>
      </c>
      <c r="I669" s="129">
        <f>IFERROR(IF(H669=0,0,VLOOKUP(VLOOKUP(H669,#REF!,MATCH("strMailTitleID",#REF!,0),FALSE),#REF!,2,FALSE)),"ERROR")</f>
        <v>0</v>
      </c>
      <c r="J669" s="176">
        <v>0</v>
      </c>
      <c r="K669" s="129">
        <f>IFERROR(IF(J669=0,0,VLOOKUP(VLOOKUP(J669,#REF!,MATCH("strMailTitleID",#REF!,0),FALSE),#REF!,2,FALSE)),"ERROR")</f>
        <v>0</v>
      </c>
      <c r="L669" s="49">
        <f ca="1">IFERROR(VLOOKUP($B669,INDIRECT(VLOOKUP($E669,보상!$S:$AA,2,FALSE)),MATCH(L$6,INDIRECT(VLOOKUP($E669,보상!$S:$AA,3,FALSE)),0),FALSE),"ERROR")</f>
        <v>450</v>
      </c>
      <c r="M669" s="49">
        <v>0</v>
      </c>
      <c r="N669" s="49">
        <v>0</v>
      </c>
      <c r="O669" s="49">
        <v>0</v>
      </c>
      <c r="P669" s="49" t="str">
        <f ca="1">IFERROR(VLOOKUP($B669,INDIRECT(VLOOKUP($E669,보상!$S:$AA,2,FALSE)),MATCH(P$6,INDIRECT(VLOOKUP($E669,보상!$S:$AA,3,FALSE)),0),FALSE),"ERROR")</f>
        <v>Gold</v>
      </c>
      <c r="Q669" s="49">
        <f ca="1">IFERROR(VLOOKUP($B669,INDIRECT(VLOOKUP($E669,보상!$S:$AA,2,FALSE)),MATCH(Q$6,INDIRECT(VLOOKUP($E669,보상!$S:$AA,3,FALSE)),0),FALSE),"ERROR")</f>
        <v>4500</v>
      </c>
      <c r="R669" s="49" t="b">
        <v>0</v>
      </c>
      <c r="S669" s="50" t="b">
        <v>0</v>
      </c>
      <c r="T669" s="50">
        <f ca="1">IFERROR(VLOOKUP($B669,INDIRECT(VLOOKUP($E669,보상!$S:$AA,2,FALSE)),MATCH(T$6,INDIRECT(VLOOKUP($E669,보상!$S:$AA,3,FALSE)),0),FALSE),"ERROR")</f>
        <v>3021001</v>
      </c>
      <c r="U669" s="134" t="str">
        <f ca="1">IFERROR(IF(T669=0,0,VLOOKUP(SUBSTITUTE(VLOOKUP(T669,#REF!,MATCH("strItemName",#REF!,0),FALSE),"SUI_",""),#REF!,2,FALSE)),"ERROR")</f>
        <v>ERROR</v>
      </c>
      <c r="V669" s="177">
        <f t="shared" ca="1" si="30"/>
        <v>3021001</v>
      </c>
      <c r="W669" s="134" t="str">
        <f ca="1">IFERROR(IF(V669=0,0,VLOOKUP(SUBSTITUTE(VLOOKUP(V669,#REF!,MATCH("strItemName",#REF!,0),FALSE),"SUI_",""),#REF!,2,FALSE)),"ERROR")</f>
        <v>ERROR</v>
      </c>
      <c r="X669" s="177">
        <f t="shared" ca="1" si="30"/>
        <v>3021001</v>
      </c>
      <c r="Y669" s="134" t="str">
        <f ca="1">IFERROR(IF(X669=0,0,VLOOKUP(SUBSTITUTE(VLOOKUP(X669,#REF!,MATCH("strItemName",#REF!,0),FALSE),"SUI_",""),#REF!,2,FALSE)),"ERROR")</f>
        <v>ERROR</v>
      </c>
      <c r="Z669" s="177">
        <f t="shared" ca="1" si="30"/>
        <v>3021001</v>
      </c>
      <c r="AA669" s="134" t="str">
        <f ca="1">IFERROR(IF(Z669=0,0,VLOOKUP(SUBSTITUTE(VLOOKUP(Z669,#REF!,MATCH("strItemName",#REF!,0),FALSE),"SUI_",""),#REF!,2,FALSE)),"ERROR")</f>
        <v>ERROR</v>
      </c>
      <c r="AB669" s="177">
        <f t="shared" ca="1" si="30"/>
        <v>3021001</v>
      </c>
      <c r="AC669" s="134" t="str">
        <f ca="1">IFERROR(IF(AB669=0,0,VLOOKUP(SUBSTITUTE(VLOOKUP(AB669,#REF!,MATCH("strItemName",#REF!,0),FALSE),"SUI_",""),#REF!,2,FALSE)),"ERROR")</f>
        <v>ERROR</v>
      </c>
      <c r="AD669" s="88">
        <v>0</v>
      </c>
      <c r="AE669" s="134">
        <v>0</v>
      </c>
      <c r="AF669" s="49">
        <f ca="1">IFERROR(VLOOKUP($B669,INDIRECT(VLOOKUP($E669,보상!$S:$AA,2,FALSE)),MATCH(AF$6,INDIRECT(VLOOKUP($E669,보상!$S:$AA,3,FALSE)),0),FALSE),"ERROR")</f>
        <v>3</v>
      </c>
      <c r="AG669" s="22">
        <v>0</v>
      </c>
      <c r="AH669" s="22">
        <v>0</v>
      </c>
      <c r="AI669" s="22">
        <v>0</v>
      </c>
      <c r="AJ669" s="22" t="b">
        <v>0</v>
      </c>
      <c r="AK669" s="22">
        <v>0</v>
      </c>
      <c r="AL669" s="22">
        <v>0</v>
      </c>
    </row>
    <row r="670" spans="1:38" ht="16.5" customHeight="1" x14ac:dyDescent="0.3">
      <c r="A670" s="21">
        <f>COUNTIF(FtbReward_Quest!$B:$B,$B670)+COUNTIF(FtbReward_Mode!$B:$B,$B670)+COUNTIF(FtbReward_Content!$B:$B,$B670)-1</f>
        <v>0</v>
      </c>
      <c r="B670" s="49">
        <f t="shared" si="31"/>
        <v>42045041</v>
      </c>
      <c r="C670" s="120">
        <v>4204504</v>
      </c>
      <c r="D670" s="49" t="s">
        <v>1896</v>
      </c>
      <c r="E670" s="49" t="s">
        <v>1935</v>
      </c>
      <c r="F670" s="120">
        <f>COUNTIF($C$8:$C670,$C670)</f>
        <v>1</v>
      </c>
      <c r="G670" s="49" t="b">
        <v>0</v>
      </c>
      <c r="H670" s="49">
        <v>0</v>
      </c>
      <c r="I670" s="129">
        <f>IFERROR(IF(H670=0,0,VLOOKUP(VLOOKUP(H670,#REF!,MATCH("strMailTitleID",#REF!,0),FALSE),#REF!,2,FALSE)),"ERROR")</f>
        <v>0</v>
      </c>
      <c r="J670" s="176">
        <v>0</v>
      </c>
      <c r="K670" s="129">
        <f>IFERROR(IF(J670=0,0,VLOOKUP(VLOOKUP(J670,#REF!,MATCH("strMailTitleID",#REF!,0),FALSE),#REF!,2,FALSE)),"ERROR")</f>
        <v>0</v>
      </c>
      <c r="L670" s="49">
        <f ca="1">IFERROR(VLOOKUP($B670,INDIRECT(VLOOKUP($E670,보상!$S:$AA,2,FALSE)),MATCH(L$6,INDIRECT(VLOOKUP($E670,보상!$S:$AA,3,FALSE)),0),FALSE),"ERROR")</f>
        <v>600</v>
      </c>
      <c r="M670" s="49">
        <v>0</v>
      </c>
      <c r="N670" s="49">
        <v>0</v>
      </c>
      <c r="O670" s="49">
        <v>0</v>
      </c>
      <c r="P670" s="49" t="str">
        <f ca="1">IFERROR(VLOOKUP($B670,INDIRECT(VLOOKUP($E670,보상!$S:$AA,2,FALSE)),MATCH(P$6,INDIRECT(VLOOKUP($E670,보상!$S:$AA,3,FALSE)),0),FALSE),"ERROR")</f>
        <v>Gold</v>
      </c>
      <c r="Q670" s="49">
        <f ca="1">IFERROR(VLOOKUP($B670,INDIRECT(VLOOKUP($E670,보상!$S:$AA,2,FALSE)),MATCH(Q$6,INDIRECT(VLOOKUP($E670,보상!$S:$AA,3,FALSE)),0),FALSE),"ERROR")</f>
        <v>6000</v>
      </c>
      <c r="R670" s="49" t="b">
        <v>0</v>
      </c>
      <c r="S670" s="50" t="b">
        <v>0</v>
      </c>
      <c r="T670" s="50">
        <f ca="1">IFERROR(VLOOKUP($B670,INDIRECT(VLOOKUP($E670,보상!$S:$AA,2,FALSE)),MATCH(T$6,INDIRECT(VLOOKUP($E670,보상!$S:$AA,3,FALSE)),0),FALSE),"ERROR")</f>
        <v>3021001</v>
      </c>
      <c r="U670" s="134" t="str">
        <f ca="1">IFERROR(IF(T670=0,0,VLOOKUP(SUBSTITUTE(VLOOKUP(T670,#REF!,MATCH("strItemName",#REF!,0),FALSE),"SUI_",""),#REF!,2,FALSE)),"ERROR")</f>
        <v>ERROR</v>
      </c>
      <c r="V670" s="177">
        <f t="shared" ca="1" si="30"/>
        <v>3021001</v>
      </c>
      <c r="W670" s="134" t="str">
        <f ca="1">IFERROR(IF(V670=0,0,VLOOKUP(SUBSTITUTE(VLOOKUP(V670,#REF!,MATCH("strItemName",#REF!,0),FALSE),"SUI_",""),#REF!,2,FALSE)),"ERROR")</f>
        <v>ERROR</v>
      </c>
      <c r="X670" s="177">
        <f t="shared" ca="1" si="30"/>
        <v>3021001</v>
      </c>
      <c r="Y670" s="134" t="str">
        <f ca="1">IFERROR(IF(X670=0,0,VLOOKUP(SUBSTITUTE(VLOOKUP(X670,#REF!,MATCH("strItemName",#REF!,0),FALSE),"SUI_",""),#REF!,2,FALSE)),"ERROR")</f>
        <v>ERROR</v>
      </c>
      <c r="Z670" s="177">
        <f t="shared" ca="1" si="30"/>
        <v>3021001</v>
      </c>
      <c r="AA670" s="134" t="str">
        <f ca="1">IFERROR(IF(Z670=0,0,VLOOKUP(SUBSTITUTE(VLOOKUP(Z670,#REF!,MATCH("strItemName",#REF!,0),FALSE),"SUI_",""),#REF!,2,FALSE)),"ERROR")</f>
        <v>ERROR</v>
      </c>
      <c r="AB670" s="177">
        <f t="shared" ca="1" si="30"/>
        <v>3021001</v>
      </c>
      <c r="AC670" s="134" t="str">
        <f ca="1">IFERROR(IF(AB670=0,0,VLOOKUP(SUBSTITUTE(VLOOKUP(AB670,#REF!,MATCH("strItemName",#REF!,0),FALSE),"SUI_",""),#REF!,2,FALSE)),"ERROR")</f>
        <v>ERROR</v>
      </c>
      <c r="AD670" s="88">
        <v>0</v>
      </c>
      <c r="AE670" s="134">
        <v>0</v>
      </c>
      <c r="AF670" s="49">
        <f ca="1">IFERROR(VLOOKUP($B670,INDIRECT(VLOOKUP($E670,보상!$S:$AA,2,FALSE)),MATCH(AF$6,INDIRECT(VLOOKUP($E670,보상!$S:$AA,3,FALSE)),0),FALSE),"ERROR")</f>
        <v>3</v>
      </c>
      <c r="AG670" s="22">
        <v>0</v>
      </c>
      <c r="AH670" s="22">
        <v>0</v>
      </c>
      <c r="AI670" s="22">
        <v>0</v>
      </c>
      <c r="AJ670" s="22" t="b">
        <v>0</v>
      </c>
      <c r="AK670" s="22">
        <v>0</v>
      </c>
      <c r="AL670" s="22">
        <v>0</v>
      </c>
    </row>
    <row r="671" spans="1:38" ht="16.5" customHeight="1" x14ac:dyDescent="0.3">
      <c r="A671" s="21">
        <f>COUNTIF(FtbReward_Quest!$B:$B,$B671)+COUNTIF(FtbReward_Mode!$B:$B,$B671)+COUNTIF(FtbReward_Content!$B:$B,$B671)-1</f>
        <v>0</v>
      </c>
      <c r="B671" s="49">
        <f t="shared" si="31"/>
        <v>42045051</v>
      </c>
      <c r="C671" s="120">
        <v>4204505</v>
      </c>
      <c r="D671" s="49" t="s">
        <v>1896</v>
      </c>
      <c r="E671" s="49" t="s">
        <v>1935</v>
      </c>
      <c r="F671" s="120">
        <f>COUNTIF($C$8:$C671,$C671)</f>
        <v>1</v>
      </c>
      <c r="G671" s="49" t="b">
        <v>0</v>
      </c>
      <c r="H671" s="49">
        <v>0</v>
      </c>
      <c r="I671" s="129">
        <f>IFERROR(IF(H671=0,0,VLOOKUP(VLOOKUP(H671,#REF!,MATCH("strMailTitleID",#REF!,0),FALSE),#REF!,2,FALSE)),"ERROR")</f>
        <v>0</v>
      </c>
      <c r="J671" s="176">
        <v>0</v>
      </c>
      <c r="K671" s="129">
        <f>IFERROR(IF(J671=0,0,VLOOKUP(VLOOKUP(J671,#REF!,MATCH("strMailTitleID",#REF!,0),FALSE),#REF!,2,FALSE)),"ERROR")</f>
        <v>0</v>
      </c>
      <c r="L671" s="49">
        <f ca="1">IFERROR(VLOOKUP($B671,INDIRECT(VLOOKUP($E671,보상!$S:$AA,2,FALSE)),MATCH(L$6,INDIRECT(VLOOKUP($E671,보상!$S:$AA,3,FALSE)),0),FALSE),"ERROR")</f>
        <v>750</v>
      </c>
      <c r="M671" s="49">
        <v>0</v>
      </c>
      <c r="N671" s="49">
        <v>0</v>
      </c>
      <c r="O671" s="49">
        <v>0</v>
      </c>
      <c r="P671" s="49" t="str">
        <f ca="1">IFERROR(VLOOKUP($B671,INDIRECT(VLOOKUP($E671,보상!$S:$AA,2,FALSE)),MATCH(P$6,INDIRECT(VLOOKUP($E671,보상!$S:$AA,3,FALSE)),0),FALSE),"ERROR")</f>
        <v>Gold</v>
      </c>
      <c r="Q671" s="49">
        <f ca="1">IFERROR(VLOOKUP($B671,INDIRECT(VLOOKUP($E671,보상!$S:$AA,2,FALSE)),MATCH(Q$6,INDIRECT(VLOOKUP($E671,보상!$S:$AA,3,FALSE)),0),FALSE),"ERROR")</f>
        <v>7500</v>
      </c>
      <c r="R671" s="49" t="b">
        <v>0</v>
      </c>
      <c r="S671" s="50" t="b">
        <v>0</v>
      </c>
      <c r="T671" s="50">
        <f ca="1">IFERROR(VLOOKUP($B671,INDIRECT(VLOOKUP($E671,보상!$S:$AA,2,FALSE)),MATCH(T$6,INDIRECT(VLOOKUP($E671,보상!$S:$AA,3,FALSE)),0),FALSE),"ERROR")</f>
        <v>3021001</v>
      </c>
      <c r="U671" s="134" t="str">
        <f ca="1">IFERROR(IF(T671=0,0,VLOOKUP(SUBSTITUTE(VLOOKUP(T671,#REF!,MATCH("strItemName",#REF!,0),FALSE),"SUI_",""),#REF!,2,FALSE)),"ERROR")</f>
        <v>ERROR</v>
      </c>
      <c r="V671" s="177">
        <f t="shared" ca="1" si="30"/>
        <v>3021001</v>
      </c>
      <c r="W671" s="134" t="str">
        <f ca="1">IFERROR(IF(V671=0,0,VLOOKUP(SUBSTITUTE(VLOOKUP(V671,#REF!,MATCH("strItemName",#REF!,0),FALSE),"SUI_",""),#REF!,2,FALSE)),"ERROR")</f>
        <v>ERROR</v>
      </c>
      <c r="X671" s="177">
        <f t="shared" ca="1" si="30"/>
        <v>3021001</v>
      </c>
      <c r="Y671" s="134" t="str">
        <f ca="1">IFERROR(IF(X671=0,0,VLOOKUP(SUBSTITUTE(VLOOKUP(X671,#REF!,MATCH("strItemName",#REF!,0),FALSE),"SUI_",""),#REF!,2,FALSE)),"ERROR")</f>
        <v>ERROR</v>
      </c>
      <c r="Z671" s="177">
        <f t="shared" ca="1" si="30"/>
        <v>3021001</v>
      </c>
      <c r="AA671" s="134" t="str">
        <f ca="1">IFERROR(IF(Z671=0,0,VLOOKUP(SUBSTITUTE(VLOOKUP(Z671,#REF!,MATCH("strItemName",#REF!,0),FALSE),"SUI_",""),#REF!,2,FALSE)),"ERROR")</f>
        <v>ERROR</v>
      </c>
      <c r="AB671" s="177">
        <f t="shared" ca="1" si="30"/>
        <v>3021001</v>
      </c>
      <c r="AC671" s="134" t="str">
        <f ca="1">IFERROR(IF(AB671=0,0,VLOOKUP(SUBSTITUTE(VLOOKUP(AB671,#REF!,MATCH("strItemName",#REF!,0),FALSE),"SUI_",""),#REF!,2,FALSE)),"ERROR")</f>
        <v>ERROR</v>
      </c>
      <c r="AD671" s="88">
        <v>0</v>
      </c>
      <c r="AE671" s="134">
        <v>0</v>
      </c>
      <c r="AF671" s="49">
        <f ca="1">IFERROR(VLOOKUP($B671,INDIRECT(VLOOKUP($E671,보상!$S:$AA,2,FALSE)),MATCH(AF$6,INDIRECT(VLOOKUP($E671,보상!$S:$AA,3,FALSE)),0),FALSE),"ERROR")</f>
        <v>3</v>
      </c>
      <c r="AG671" s="22">
        <v>0</v>
      </c>
      <c r="AH671" s="22">
        <v>0</v>
      </c>
      <c r="AI671" s="22">
        <v>0</v>
      </c>
      <c r="AJ671" s="22" t="b">
        <v>0</v>
      </c>
      <c r="AK671" s="22">
        <v>0</v>
      </c>
      <c r="AL671" s="22">
        <v>0</v>
      </c>
    </row>
    <row r="672" spans="1:38" ht="16.5" customHeight="1" x14ac:dyDescent="0.3">
      <c r="A672" s="21">
        <f>COUNTIF(FtbReward_Quest!$B:$B,$B672)+COUNTIF(FtbReward_Mode!$B:$B,$B672)+COUNTIF(FtbReward_Content!$B:$B,$B672)-1</f>
        <v>0</v>
      </c>
      <c r="B672" s="49">
        <f t="shared" si="31"/>
        <v>42045061</v>
      </c>
      <c r="C672" s="120">
        <v>4204506</v>
      </c>
      <c r="D672" s="49" t="s">
        <v>1896</v>
      </c>
      <c r="E672" s="49" t="s">
        <v>1935</v>
      </c>
      <c r="F672" s="120">
        <f>COUNTIF($C$8:$C672,$C672)</f>
        <v>1</v>
      </c>
      <c r="G672" s="49" t="b">
        <v>0</v>
      </c>
      <c r="H672" s="49">
        <v>0</v>
      </c>
      <c r="I672" s="129">
        <f>IFERROR(IF(H672=0,0,VLOOKUP(VLOOKUP(H672,#REF!,MATCH("strMailTitleID",#REF!,0),FALSE),#REF!,2,FALSE)),"ERROR")</f>
        <v>0</v>
      </c>
      <c r="J672" s="176">
        <v>0</v>
      </c>
      <c r="K672" s="129">
        <f>IFERROR(IF(J672=0,0,VLOOKUP(VLOOKUP(J672,#REF!,MATCH("strMailTitleID",#REF!,0),FALSE),#REF!,2,FALSE)),"ERROR")</f>
        <v>0</v>
      </c>
      <c r="L672" s="49">
        <f ca="1">IFERROR(VLOOKUP($B672,INDIRECT(VLOOKUP($E672,보상!$S:$AA,2,FALSE)),MATCH(L$6,INDIRECT(VLOOKUP($E672,보상!$S:$AA,3,FALSE)),0),FALSE),"ERROR")</f>
        <v>900</v>
      </c>
      <c r="M672" s="49">
        <v>0</v>
      </c>
      <c r="N672" s="49">
        <v>0</v>
      </c>
      <c r="O672" s="49">
        <v>0</v>
      </c>
      <c r="P672" s="49" t="str">
        <f ca="1">IFERROR(VLOOKUP($B672,INDIRECT(VLOOKUP($E672,보상!$S:$AA,2,FALSE)),MATCH(P$6,INDIRECT(VLOOKUP($E672,보상!$S:$AA,3,FALSE)),0),FALSE),"ERROR")</f>
        <v>Gold</v>
      </c>
      <c r="Q672" s="49">
        <f ca="1">IFERROR(VLOOKUP($B672,INDIRECT(VLOOKUP($E672,보상!$S:$AA,2,FALSE)),MATCH(Q$6,INDIRECT(VLOOKUP($E672,보상!$S:$AA,3,FALSE)),0),FALSE),"ERROR")</f>
        <v>9000</v>
      </c>
      <c r="R672" s="49" t="b">
        <v>0</v>
      </c>
      <c r="S672" s="50" t="b">
        <v>0</v>
      </c>
      <c r="T672" s="50">
        <f ca="1">IFERROR(VLOOKUP($B672,INDIRECT(VLOOKUP($E672,보상!$S:$AA,2,FALSE)),MATCH(T$6,INDIRECT(VLOOKUP($E672,보상!$S:$AA,3,FALSE)),0),FALSE),"ERROR")</f>
        <v>3021001</v>
      </c>
      <c r="U672" s="134" t="str">
        <f ca="1">IFERROR(IF(T672=0,0,VLOOKUP(SUBSTITUTE(VLOOKUP(T672,#REF!,MATCH("strItemName",#REF!,0),FALSE),"SUI_",""),#REF!,2,FALSE)),"ERROR")</f>
        <v>ERROR</v>
      </c>
      <c r="V672" s="177">
        <f t="shared" ca="1" si="30"/>
        <v>3021001</v>
      </c>
      <c r="W672" s="134" t="str">
        <f ca="1">IFERROR(IF(V672=0,0,VLOOKUP(SUBSTITUTE(VLOOKUP(V672,#REF!,MATCH("strItemName",#REF!,0),FALSE),"SUI_",""),#REF!,2,FALSE)),"ERROR")</f>
        <v>ERROR</v>
      </c>
      <c r="X672" s="177">
        <f t="shared" ca="1" si="30"/>
        <v>3021001</v>
      </c>
      <c r="Y672" s="134" t="str">
        <f ca="1">IFERROR(IF(X672=0,0,VLOOKUP(SUBSTITUTE(VLOOKUP(X672,#REF!,MATCH("strItemName",#REF!,0),FALSE),"SUI_",""),#REF!,2,FALSE)),"ERROR")</f>
        <v>ERROR</v>
      </c>
      <c r="Z672" s="177">
        <f t="shared" ca="1" si="30"/>
        <v>3021001</v>
      </c>
      <c r="AA672" s="134" t="str">
        <f ca="1">IFERROR(IF(Z672=0,0,VLOOKUP(SUBSTITUTE(VLOOKUP(Z672,#REF!,MATCH("strItemName",#REF!,0),FALSE),"SUI_",""),#REF!,2,FALSE)),"ERROR")</f>
        <v>ERROR</v>
      </c>
      <c r="AB672" s="177">
        <f t="shared" ca="1" si="30"/>
        <v>3021001</v>
      </c>
      <c r="AC672" s="134" t="str">
        <f ca="1">IFERROR(IF(AB672=0,0,VLOOKUP(SUBSTITUTE(VLOOKUP(AB672,#REF!,MATCH("strItemName",#REF!,0),FALSE),"SUI_",""),#REF!,2,FALSE)),"ERROR")</f>
        <v>ERROR</v>
      </c>
      <c r="AD672" s="88">
        <v>0</v>
      </c>
      <c r="AE672" s="134">
        <v>0</v>
      </c>
      <c r="AF672" s="49">
        <f ca="1">IFERROR(VLOOKUP($B672,INDIRECT(VLOOKUP($E672,보상!$S:$AA,2,FALSE)),MATCH(AF$6,INDIRECT(VLOOKUP($E672,보상!$S:$AA,3,FALSE)),0),FALSE),"ERROR")</f>
        <v>3</v>
      </c>
      <c r="AG672" s="22">
        <v>0</v>
      </c>
      <c r="AH672" s="22">
        <v>0</v>
      </c>
      <c r="AI672" s="22">
        <v>0</v>
      </c>
      <c r="AJ672" s="22" t="b">
        <v>0</v>
      </c>
      <c r="AK672" s="22">
        <v>0</v>
      </c>
      <c r="AL672" s="22">
        <v>0</v>
      </c>
    </row>
    <row r="673" spans="1:38" ht="16.5" customHeight="1" x14ac:dyDescent="0.3">
      <c r="A673" s="21">
        <f>COUNTIF(FtbReward_Quest!$B:$B,$B673)+COUNTIF(FtbReward_Mode!$B:$B,$B673)+COUNTIF(FtbReward_Content!$B:$B,$B673)-1</f>
        <v>0</v>
      </c>
      <c r="B673" s="49">
        <f t="shared" si="31"/>
        <v>42045071</v>
      </c>
      <c r="C673" s="120">
        <v>4204507</v>
      </c>
      <c r="D673" s="49" t="s">
        <v>1896</v>
      </c>
      <c r="E673" s="49" t="s">
        <v>1935</v>
      </c>
      <c r="F673" s="120">
        <f>COUNTIF($C$8:$C673,$C673)</f>
        <v>1</v>
      </c>
      <c r="G673" s="49" t="b">
        <v>0</v>
      </c>
      <c r="H673" s="49">
        <v>0</v>
      </c>
      <c r="I673" s="129">
        <f>IFERROR(IF(H673=0,0,VLOOKUP(VLOOKUP(H673,#REF!,MATCH("strMailTitleID",#REF!,0),FALSE),#REF!,2,FALSE)),"ERROR")</f>
        <v>0</v>
      </c>
      <c r="J673" s="176">
        <v>0</v>
      </c>
      <c r="K673" s="129">
        <f>IFERROR(IF(J673=0,0,VLOOKUP(VLOOKUP(J673,#REF!,MATCH("strMailTitleID",#REF!,0),FALSE),#REF!,2,FALSE)),"ERROR")</f>
        <v>0</v>
      </c>
      <c r="L673" s="49">
        <f ca="1">IFERROR(VLOOKUP($B673,INDIRECT(VLOOKUP($E673,보상!$S:$AA,2,FALSE)),MATCH(L$6,INDIRECT(VLOOKUP($E673,보상!$S:$AA,3,FALSE)),0),FALSE),"ERROR")</f>
        <v>1050</v>
      </c>
      <c r="M673" s="49">
        <v>0</v>
      </c>
      <c r="N673" s="49">
        <v>0</v>
      </c>
      <c r="O673" s="49">
        <v>0</v>
      </c>
      <c r="P673" s="49" t="str">
        <f ca="1">IFERROR(VLOOKUP($B673,INDIRECT(VLOOKUP($E673,보상!$S:$AA,2,FALSE)),MATCH(P$6,INDIRECT(VLOOKUP($E673,보상!$S:$AA,3,FALSE)),0),FALSE),"ERROR")</f>
        <v>Gold</v>
      </c>
      <c r="Q673" s="49">
        <f ca="1">IFERROR(VLOOKUP($B673,INDIRECT(VLOOKUP($E673,보상!$S:$AA,2,FALSE)),MATCH(Q$6,INDIRECT(VLOOKUP($E673,보상!$S:$AA,3,FALSE)),0),FALSE),"ERROR")</f>
        <v>10500</v>
      </c>
      <c r="R673" s="49" t="b">
        <v>0</v>
      </c>
      <c r="S673" s="50" t="b">
        <v>0</v>
      </c>
      <c r="T673" s="50">
        <f ca="1">IFERROR(VLOOKUP($B673,INDIRECT(VLOOKUP($E673,보상!$S:$AA,2,FALSE)),MATCH(T$6,INDIRECT(VLOOKUP($E673,보상!$S:$AA,3,FALSE)),0),FALSE),"ERROR")</f>
        <v>3021001</v>
      </c>
      <c r="U673" s="134" t="str">
        <f ca="1">IFERROR(IF(T673=0,0,VLOOKUP(SUBSTITUTE(VLOOKUP(T673,#REF!,MATCH("strItemName",#REF!,0),FALSE),"SUI_",""),#REF!,2,FALSE)),"ERROR")</f>
        <v>ERROR</v>
      </c>
      <c r="V673" s="177">
        <f t="shared" ca="1" si="30"/>
        <v>3021001</v>
      </c>
      <c r="W673" s="134" t="str">
        <f ca="1">IFERROR(IF(V673=0,0,VLOOKUP(SUBSTITUTE(VLOOKUP(V673,#REF!,MATCH("strItemName",#REF!,0),FALSE),"SUI_",""),#REF!,2,FALSE)),"ERROR")</f>
        <v>ERROR</v>
      </c>
      <c r="X673" s="177">
        <f t="shared" ca="1" si="30"/>
        <v>3021001</v>
      </c>
      <c r="Y673" s="134" t="str">
        <f ca="1">IFERROR(IF(X673=0,0,VLOOKUP(SUBSTITUTE(VLOOKUP(X673,#REF!,MATCH("strItemName",#REF!,0),FALSE),"SUI_",""),#REF!,2,FALSE)),"ERROR")</f>
        <v>ERROR</v>
      </c>
      <c r="Z673" s="177">
        <f t="shared" ca="1" si="30"/>
        <v>3021001</v>
      </c>
      <c r="AA673" s="134" t="str">
        <f ca="1">IFERROR(IF(Z673=0,0,VLOOKUP(SUBSTITUTE(VLOOKUP(Z673,#REF!,MATCH("strItemName",#REF!,0),FALSE),"SUI_",""),#REF!,2,FALSE)),"ERROR")</f>
        <v>ERROR</v>
      </c>
      <c r="AB673" s="177">
        <f t="shared" ca="1" si="30"/>
        <v>3021001</v>
      </c>
      <c r="AC673" s="134" t="str">
        <f ca="1">IFERROR(IF(AB673=0,0,VLOOKUP(SUBSTITUTE(VLOOKUP(AB673,#REF!,MATCH("strItemName",#REF!,0),FALSE),"SUI_",""),#REF!,2,FALSE)),"ERROR")</f>
        <v>ERROR</v>
      </c>
      <c r="AD673" s="88">
        <v>0</v>
      </c>
      <c r="AE673" s="134">
        <v>0</v>
      </c>
      <c r="AF673" s="49">
        <f ca="1">IFERROR(VLOOKUP($B673,INDIRECT(VLOOKUP($E673,보상!$S:$AA,2,FALSE)),MATCH(AF$6,INDIRECT(VLOOKUP($E673,보상!$S:$AA,3,FALSE)),0),FALSE),"ERROR")</f>
        <v>3</v>
      </c>
      <c r="AG673" s="22">
        <v>0</v>
      </c>
      <c r="AH673" s="22">
        <v>0</v>
      </c>
      <c r="AI673" s="22">
        <v>0</v>
      </c>
      <c r="AJ673" s="22" t="b">
        <v>0</v>
      </c>
      <c r="AK673" s="22">
        <v>0</v>
      </c>
      <c r="AL673" s="22">
        <v>0</v>
      </c>
    </row>
    <row r="674" spans="1:38" ht="16.5" customHeight="1" x14ac:dyDescent="0.3">
      <c r="A674" s="21">
        <f>COUNTIF(FtbReward_Quest!$B:$B,$B674)+COUNTIF(FtbReward_Mode!$B:$B,$B674)+COUNTIF(FtbReward_Content!$B:$B,$B674)-1</f>
        <v>0</v>
      </c>
      <c r="B674" s="49">
        <f t="shared" si="31"/>
        <v>42046011</v>
      </c>
      <c r="C674" s="120">
        <v>4204601</v>
      </c>
      <c r="D674" s="49" t="s">
        <v>1897</v>
      </c>
      <c r="E674" s="49" t="s">
        <v>1935</v>
      </c>
      <c r="F674" s="120">
        <f>COUNTIF($C$8:$C674,$C674)</f>
        <v>1</v>
      </c>
      <c r="G674" s="49" t="b">
        <v>0</v>
      </c>
      <c r="H674" s="49">
        <v>0</v>
      </c>
      <c r="I674" s="129">
        <f>IFERROR(IF(H674=0,0,VLOOKUP(VLOOKUP(H674,#REF!,MATCH("strMailTitleID",#REF!,0),FALSE),#REF!,2,FALSE)),"ERROR")</f>
        <v>0</v>
      </c>
      <c r="J674" s="176">
        <v>0</v>
      </c>
      <c r="K674" s="129">
        <f>IFERROR(IF(J674=0,0,VLOOKUP(VLOOKUP(J674,#REF!,MATCH("strMailTitleID",#REF!,0),FALSE),#REF!,2,FALSE)),"ERROR")</f>
        <v>0</v>
      </c>
      <c r="L674" s="49">
        <f ca="1">IFERROR(VLOOKUP($B674,INDIRECT(VLOOKUP($E674,보상!$S:$AA,2,FALSE)),MATCH(L$6,INDIRECT(VLOOKUP($E674,보상!$S:$AA,3,FALSE)),0),FALSE),"ERROR")</f>
        <v>150</v>
      </c>
      <c r="M674" s="49">
        <v>0</v>
      </c>
      <c r="N674" s="49">
        <v>0</v>
      </c>
      <c r="O674" s="49">
        <v>0</v>
      </c>
      <c r="P674" s="49" t="str">
        <f ca="1">IFERROR(VLOOKUP($B674,INDIRECT(VLOOKUP($E674,보상!$S:$AA,2,FALSE)),MATCH(P$6,INDIRECT(VLOOKUP($E674,보상!$S:$AA,3,FALSE)),0),FALSE),"ERROR")</f>
        <v>Gold</v>
      </c>
      <c r="Q674" s="49">
        <f ca="1">IFERROR(VLOOKUP($B674,INDIRECT(VLOOKUP($E674,보상!$S:$AA,2,FALSE)),MATCH(Q$6,INDIRECT(VLOOKUP($E674,보상!$S:$AA,3,FALSE)),0),FALSE),"ERROR")</f>
        <v>1500</v>
      </c>
      <c r="R674" s="49" t="b">
        <v>0</v>
      </c>
      <c r="S674" s="50" t="b">
        <v>0</v>
      </c>
      <c r="T674" s="50">
        <f ca="1">IFERROR(VLOOKUP($B674,INDIRECT(VLOOKUP($E674,보상!$S:$AA,2,FALSE)),MATCH(T$6,INDIRECT(VLOOKUP($E674,보상!$S:$AA,3,FALSE)),0),FALSE),"ERROR")</f>
        <v>3021002</v>
      </c>
      <c r="U674" s="134" t="str">
        <f ca="1">IFERROR(IF(T674=0,0,VLOOKUP(SUBSTITUTE(VLOOKUP(T674,#REF!,MATCH("strItemName",#REF!,0),FALSE),"SUI_",""),#REF!,2,FALSE)),"ERROR")</f>
        <v>ERROR</v>
      </c>
      <c r="V674" s="177">
        <f t="shared" ca="1" si="30"/>
        <v>3021002</v>
      </c>
      <c r="W674" s="134" t="str">
        <f ca="1">IFERROR(IF(V674=0,0,VLOOKUP(SUBSTITUTE(VLOOKUP(V674,#REF!,MATCH("strItemName",#REF!,0),FALSE),"SUI_",""),#REF!,2,FALSE)),"ERROR")</f>
        <v>ERROR</v>
      </c>
      <c r="X674" s="177">
        <f t="shared" ca="1" si="30"/>
        <v>3021002</v>
      </c>
      <c r="Y674" s="134" t="str">
        <f ca="1">IFERROR(IF(X674=0,0,VLOOKUP(SUBSTITUTE(VLOOKUP(X674,#REF!,MATCH("strItemName",#REF!,0),FALSE),"SUI_",""),#REF!,2,FALSE)),"ERROR")</f>
        <v>ERROR</v>
      </c>
      <c r="Z674" s="177">
        <f t="shared" ca="1" si="30"/>
        <v>3021002</v>
      </c>
      <c r="AA674" s="134" t="str">
        <f ca="1">IFERROR(IF(Z674=0,0,VLOOKUP(SUBSTITUTE(VLOOKUP(Z674,#REF!,MATCH("strItemName",#REF!,0),FALSE),"SUI_",""),#REF!,2,FALSE)),"ERROR")</f>
        <v>ERROR</v>
      </c>
      <c r="AB674" s="177">
        <f t="shared" ca="1" si="30"/>
        <v>3021002</v>
      </c>
      <c r="AC674" s="134" t="str">
        <f ca="1">IFERROR(IF(AB674=0,0,VLOOKUP(SUBSTITUTE(VLOOKUP(AB674,#REF!,MATCH("strItemName",#REF!,0),FALSE),"SUI_",""),#REF!,2,FALSE)),"ERROR")</f>
        <v>ERROR</v>
      </c>
      <c r="AD674" s="88">
        <v>0</v>
      </c>
      <c r="AE674" s="134">
        <v>0</v>
      </c>
      <c r="AF674" s="49">
        <f ca="1">IFERROR(VLOOKUP($B674,INDIRECT(VLOOKUP($E674,보상!$S:$AA,2,FALSE)),MATCH(AF$6,INDIRECT(VLOOKUP($E674,보상!$S:$AA,3,FALSE)),0),FALSE),"ERROR")</f>
        <v>3</v>
      </c>
      <c r="AG674" s="22">
        <v>0</v>
      </c>
      <c r="AH674" s="22">
        <v>0</v>
      </c>
      <c r="AI674" s="22">
        <v>0</v>
      </c>
      <c r="AJ674" s="22" t="b">
        <v>0</v>
      </c>
      <c r="AK674" s="22">
        <v>0</v>
      </c>
      <c r="AL674" s="22">
        <v>0</v>
      </c>
    </row>
    <row r="675" spans="1:38" ht="16.5" customHeight="1" x14ac:dyDescent="0.3">
      <c r="A675" s="21">
        <f>COUNTIF(FtbReward_Quest!$B:$B,$B675)+COUNTIF(FtbReward_Mode!$B:$B,$B675)+COUNTIF(FtbReward_Content!$B:$B,$B675)-1</f>
        <v>0</v>
      </c>
      <c r="B675" s="49">
        <f t="shared" si="31"/>
        <v>42046021</v>
      </c>
      <c r="C675" s="120">
        <v>4204602</v>
      </c>
      <c r="D675" s="49" t="s">
        <v>1897</v>
      </c>
      <c r="E675" s="49" t="s">
        <v>1935</v>
      </c>
      <c r="F675" s="120">
        <f>COUNTIF($C$8:$C675,$C675)</f>
        <v>1</v>
      </c>
      <c r="G675" s="49" t="b">
        <v>0</v>
      </c>
      <c r="H675" s="49">
        <v>0</v>
      </c>
      <c r="I675" s="129">
        <f>IFERROR(IF(H675=0,0,VLOOKUP(VLOOKUP(H675,#REF!,MATCH("strMailTitleID",#REF!,0),FALSE),#REF!,2,FALSE)),"ERROR")</f>
        <v>0</v>
      </c>
      <c r="J675" s="176">
        <v>0</v>
      </c>
      <c r="K675" s="129">
        <f>IFERROR(IF(J675=0,0,VLOOKUP(VLOOKUP(J675,#REF!,MATCH("strMailTitleID",#REF!,0),FALSE),#REF!,2,FALSE)),"ERROR")</f>
        <v>0</v>
      </c>
      <c r="L675" s="49">
        <f ca="1">IFERROR(VLOOKUP($B675,INDIRECT(VLOOKUP($E675,보상!$S:$AA,2,FALSE)),MATCH(L$6,INDIRECT(VLOOKUP($E675,보상!$S:$AA,3,FALSE)),0),FALSE),"ERROR")</f>
        <v>300</v>
      </c>
      <c r="M675" s="49">
        <v>0</v>
      </c>
      <c r="N675" s="49">
        <v>0</v>
      </c>
      <c r="O675" s="49">
        <v>0</v>
      </c>
      <c r="P675" s="49" t="str">
        <f ca="1">IFERROR(VLOOKUP($B675,INDIRECT(VLOOKUP($E675,보상!$S:$AA,2,FALSE)),MATCH(P$6,INDIRECT(VLOOKUP($E675,보상!$S:$AA,3,FALSE)),0),FALSE),"ERROR")</f>
        <v>Gold</v>
      </c>
      <c r="Q675" s="49">
        <f ca="1">IFERROR(VLOOKUP($B675,INDIRECT(VLOOKUP($E675,보상!$S:$AA,2,FALSE)),MATCH(Q$6,INDIRECT(VLOOKUP($E675,보상!$S:$AA,3,FALSE)),0),FALSE),"ERROR")</f>
        <v>3000</v>
      </c>
      <c r="R675" s="49" t="b">
        <v>0</v>
      </c>
      <c r="S675" s="50" t="b">
        <v>0</v>
      </c>
      <c r="T675" s="50">
        <f ca="1">IFERROR(VLOOKUP($B675,INDIRECT(VLOOKUP($E675,보상!$S:$AA,2,FALSE)),MATCH(T$6,INDIRECT(VLOOKUP($E675,보상!$S:$AA,3,FALSE)),0),FALSE),"ERROR")</f>
        <v>3021002</v>
      </c>
      <c r="U675" s="134" t="str">
        <f ca="1">IFERROR(IF(T675=0,0,VLOOKUP(SUBSTITUTE(VLOOKUP(T675,#REF!,MATCH("strItemName",#REF!,0),FALSE),"SUI_",""),#REF!,2,FALSE)),"ERROR")</f>
        <v>ERROR</v>
      </c>
      <c r="V675" s="177">
        <f t="shared" ca="1" si="30"/>
        <v>3021002</v>
      </c>
      <c r="W675" s="134" t="str">
        <f ca="1">IFERROR(IF(V675=0,0,VLOOKUP(SUBSTITUTE(VLOOKUP(V675,#REF!,MATCH("strItemName",#REF!,0),FALSE),"SUI_",""),#REF!,2,FALSE)),"ERROR")</f>
        <v>ERROR</v>
      </c>
      <c r="X675" s="177">
        <f t="shared" ca="1" si="30"/>
        <v>3021002</v>
      </c>
      <c r="Y675" s="134" t="str">
        <f ca="1">IFERROR(IF(X675=0,0,VLOOKUP(SUBSTITUTE(VLOOKUP(X675,#REF!,MATCH("strItemName",#REF!,0),FALSE),"SUI_",""),#REF!,2,FALSE)),"ERROR")</f>
        <v>ERROR</v>
      </c>
      <c r="Z675" s="177">
        <f t="shared" ca="1" si="30"/>
        <v>3021002</v>
      </c>
      <c r="AA675" s="134" t="str">
        <f ca="1">IFERROR(IF(Z675=0,0,VLOOKUP(SUBSTITUTE(VLOOKUP(Z675,#REF!,MATCH("strItemName",#REF!,0),FALSE),"SUI_",""),#REF!,2,FALSE)),"ERROR")</f>
        <v>ERROR</v>
      </c>
      <c r="AB675" s="177">
        <f t="shared" ca="1" si="30"/>
        <v>3021002</v>
      </c>
      <c r="AC675" s="134" t="str">
        <f ca="1">IFERROR(IF(AB675=0,0,VLOOKUP(SUBSTITUTE(VLOOKUP(AB675,#REF!,MATCH("strItemName",#REF!,0),FALSE),"SUI_",""),#REF!,2,FALSE)),"ERROR")</f>
        <v>ERROR</v>
      </c>
      <c r="AD675" s="88">
        <v>0</v>
      </c>
      <c r="AE675" s="134">
        <v>0</v>
      </c>
      <c r="AF675" s="49">
        <f ca="1">IFERROR(VLOOKUP($B675,INDIRECT(VLOOKUP($E675,보상!$S:$AA,2,FALSE)),MATCH(AF$6,INDIRECT(VLOOKUP($E675,보상!$S:$AA,3,FALSE)),0),FALSE),"ERROR")</f>
        <v>3</v>
      </c>
      <c r="AG675" s="22">
        <v>0</v>
      </c>
      <c r="AH675" s="22">
        <v>0</v>
      </c>
      <c r="AI675" s="22">
        <v>0</v>
      </c>
      <c r="AJ675" s="22" t="b">
        <v>0</v>
      </c>
      <c r="AK675" s="22">
        <v>0</v>
      </c>
      <c r="AL675" s="22">
        <v>0</v>
      </c>
    </row>
    <row r="676" spans="1:38" ht="16.5" customHeight="1" x14ac:dyDescent="0.3">
      <c r="A676" s="21">
        <f>COUNTIF(FtbReward_Quest!$B:$B,$B676)+COUNTIF(FtbReward_Mode!$B:$B,$B676)+COUNTIF(FtbReward_Content!$B:$B,$B676)-1</f>
        <v>0</v>
      </c>
      <c r="B676" s="49">
        <f t="shared" si="31"/>
        <v>42046031</v>
      </c>
      <c r="C676" s="120">
        <v>4204603</v>
      </c>
      <c r="D676" s="49" t="s">
        <v>1897</v>
      </c>
      <c r="E676" s="49" t="s">
        <v>1935</v>
      </c>
      <c r="F676" s="120">
        <f>COUNTIF($C$8:$C676,$C676)</f>
        <v>1</v>
      </c>
      <c r="G676" s="49" t="b">
        <v>0</v>
      </c>
      <c r="H676" s="49">
        <v>0</v>
      </c>
      <c r="I676" s="129">
        <f>IFERROR(IF(H676=0,0,VLOOKUP(VLOOKUP(H676,#REF!,MATCH("strMailTitleID",#REF!,0),FALSE),#REF!,2,FALSE)),"ERROR")</f>
        <v>0</v>
      </c>
      <c r="J676" s="176">
        <v>0</v>
      </c>
      <c r="K676" s="129">
        <f>IFERROR(IF(J676=0,0,VLOOKUP(VLOOKUP(J676,#REF!,MATCH("strMailTitleID",#REF!,0),FALSE),#REF!,2,FALSE)),"ERROR")</f>
        <v>0</v>
      </c>
      <c r="L676" s="49">
        <f ca="1">IFERROR(VLOOKUP($B676,INDIRECT(VLOOKUP($E676,보상!$S:$AA,2,FALSE)),MATCH(L$6,INDIRECT(VLOOKUP($E676,보상!$S:$AA,3,FALSE)),0),FALSE),"ERROR")</f>
        <v>450</v>
      </c>
      <c r="M676" s="49">
        <v>0</v>
      </c>
      <c r="N676" s="49">
        <v>0</v>
      </c>
      <c r="O676" s="49">
        <v>0</v>
      </c>
      <c r="P676" s="49" t="str">
        <f ca="1">IFERROR(VLOOKUP($B676,INDIRECT(VLOOKUP($E676,보상!$S:$AA,2,FALSE)),MATCH(P$6,INDIRECT(VLOOKUP($E676,보상!$S:$AA,3,FALSE)),0),FALSE),"ERROR")</f>
        <v>Gold</v>
      </c>
      <c r="Q676" s="49">
        <f ca="1">IFERROR(VLOOKUP($B676,INDIRECT(VLOOKUP($E676,보상!$S:$AA,2,FALSE)),MATCH(Q$6,INDIRECT(VLOOKUP($E676,보상!$S:$AA,3,FALSE)),0),FALSE),"ERROR")</f>
        <v>4500</v>
      </c>
      <c r="R676" s="49" t="b">
        <v>0</v>
      </c>
      <c r="S676" s="50" t="b">
        <v>0</v>
      </c>
      <c r="T676" s="50">
        <f ca="1">IFERROR(VLOOKUP($B676,INDIRECT(VLOOKUP($E676,보상!$S:$AA,2,FALSE)),MATCH(T$6,INDIRECT(VLOOKUP($E676,보상!$S:$AA,3,FALSE)),0),FALSE),"ERROR")</f>
        <v>3021002</v>
      </c>
      <c r="U676" s="134" t="str">
        <f ca="1">IFERROR(IF(T676=0,0,VLOOKUP(SUBSTITUTE(VLOOKUP(T676,#REF!,MATCH("strItemName",#REF!,0),FALSE),"SUI_",""),#REF!,2,FALSE)),"ERROR")</f>
        <v>ERROR</v>
      </c>
      <c r="V676" s="177">
        <f t="shared" ca="1" si="30"/>
        <v>3021002</v>
      </c>
      <c r="W676" s="134" t="str">
        <f ca="1">IFERROR(IF(V676=0,0,VLOOKUP(SUBSTITUTE(VLOOKUP(V676,#REF!,MATCH("strItemName",#REF!,0),FALSE),"SUI_",""),#REF!,2,FALSE)),"ERROR")</f>
        <v>ERROR</v>
      </c>
      <c r="X676" s="177">
        <f t="shared" ca="1" si="30"/>
        <v>3021002</v>
      </c>
      <c r="Y676" s="134" t="str">
        <f ca="1">IFERROR(IF(X676=0,0,VLOOKUP(SUBSTITUTE(VLOOKUP(X676,#REF!,MATCH("strItemName",#REF!,0),FALSE),"SUI_",""),#REF!,2,FALSE)),"ERROR")</f>
        <v>ERROR</v>
      </c>
      <c r="Z676" s="177">
        <f t="shared" ca="1" si="30"/>
        <v>3021002</v>
      </c>
      <c r="AA676" s="134" t="str">
        <f ca="1">IFERROR(IF(Z676=0,0,VLOOKUP(SUBSTITUTE(VLOOKUP(Z676,#REF!,MATCH("strItemName",#REF!,0),FALSE),"SUI_",""),#REF!,2,FALSE)),"ERROR")</f>
        <v>ERROR</v>
      </c>
      <c r="AB676" s="177">
        <f t="shared" ca="1" si="30"/>
        <v>3021002</v>
      </c>
      <c r="AC676" s="134" t="str">
        <f ca="1">IFERROR(IF(AB676=0,0,VLOOKUP(SUBSTITUTE(VLOOKUP(AB676,#REF!,MATCH("strItemName",#REF!,0),FALSE),"SUI_",""),#REF!,2,FALSE)),"ERROR")</f>
        <v>ERROR</v>
      </c>
      <c r="AD676" s="88">
        <v>0</v>
      </c>
      <c r="AE676" s="134">
        <v>0</v>
      </c>
      <c r="AF676" s="49">
        <f ca="1">IFERROR(VLOOKUP($B676,INDIRECT(VLOOKUP($E676,보상!$S:$AA,2,FALSE)),MATCH(AF$6,INDIRECT(VLOOKUP($E676,보상!$S:$AA,3,FALSE)),0),FALSE),"ERROR")</f>
        <v>3</v>
      </c>
      <c r="AG676" s="22">
        <v>0</v>
      </c>
      <c r="AH676" s="22">
        <v>0</v>
      </c>
      <c r="AI676" s="22">
        <v>0</v>
      </c>
      <c r="AJ676" s="22" t="b">
        <v>0</v>
      </c>
      <c r="AK676" s="22">
        <v>0</v>
      </c>
      <c r="AL676" s="22">
        <v>0</v>
      </c>
    </row>
    <row r="677" spans="1:38" ht="16.5" customHeight="1" x14ac:dyDescent="0.3">
      <c r="A677" s="21">
        <f>COUNTIF(FtbReward_Quest!$B:$B,$B677)+COUNTIF(FtbReward_Mode!$B:$B,$B677)+COUNTIF(FtbReward_Content!$B:$B,$B677)-1</f>
        <v>0</v>
      </c>
      <c r="B677" s="49">
        <f t="shared" si="31"/>
        <v>42046041</v>
      </c>
      <c r="C677" s="120">
        <v>4204604</v>
      </c>
      <c r="D677" s="49" t="s">
        <v>1897</v>
      </c>
      <c r="E677" s="49" t="s">
        <v>1935</v>
      </c>
      <c r="F677" s="120">
        <f>COUNTIF($C$8:$C677,$C677)</f>
        <v>1</v>
      </c>
      <c r="G677" s="49" t="b">
        <v>0</v>
      </c>
      <c r="H677" s="49">
        <v>0</v>
      </c>
      <c r="I677" s="129">
        <f>IFERROR(IF(H677=0,0,VLOOKUP(VLOOKUP(H677,#REF!,MATCH("strMailTitleID",#REF!,0),FALSE),#REF!,2,FALSE)),"ERROR")</f>
        <v>0</v>
      </c>
      <c r="J677" s="176">
        <v>0</v>
      </c>
      <c r="K677" s="129">
        <f>IFERROR(IF(J677=0,0,VLOOKUP(VLOOKUP(J677,#REF!,MATCH("strMailTitleID",#REF!,0),FALSE),#REF!,2,FALSE)),"ERROR")</f>
        <v>0</v>
      </c>
      <c r="L677" s="49">
        <f ca="1">IFERROR(VLOOKUP($B677,INDIRECT(VLOOKUP($E677,보상!$S:$AA,2,FALSE)),MATCH(L$6,INDIRECT(VLOOKUP($E677,보상!$S:$AA,3,FALSE)),0),FALSE),"ERROR")</f>
        <v>600</v>
      </c>
      <c r="M677" s="49">
        <v>0</v>
      </c>
      <c r="N677" s="49">
        <v>0</v>
      </c>
      <c r="O677" s="49">
        <v>0</v>
      </c>
      <c r="P677" s="49" t="str">
        <f ca="1">IFERROR(VLOOKUP($B677,INDIRECT(VLOOKUP($E677,보상!$S:$AA,2,FALSE)),MATCH(P$6,INDIRECT(VLOOKUP($E677,보상!$S:$AA,3,FALSE)),0),FALSE),"ERROR")</f>
        <v>Gold</v>
      </c>
      <c r="Q677" s="49">
        <f ca="1">IFERROR(VLOOKUP($B677,INDIRECT(VLOOKUP($E677,보상!$S:$AA,2,FALSE)),MATCH(Q$6,INDIRECT(VLOOKUP($E677,보상!$S:$AA,3,FALSE)),0),FALSE),"ERROR")</f>
        <v>6000</v>
      </c>
      <c r="R677" s="49" t="b">
        <v>0</v>
      </c>
      <c r="S677" s="50" t="b">
        <v>0</v>
      </c>
      <c r="T677" s="50">
        <f ca="1">IFERROR(VLOOKUP($B677,INDIRECT(VLOOKUP($E677,보상!$S:$AA,2,FALSE)),MATCH(T$6,INDIRECT(VLOOKUP($E677,보상!$S:$AA,3,FALSE)),0),FALSE),"ERROR")</f>
        <v>3021002</v>
      </c>
      <c r="U677" s="134" t="str">
        <f ca="1">IFERROR(IF(T677=0,0,VLOOKUP(SUBSTITUTE(VLOOKUP(T677,#REF!,MATCH("strItemName",#REF!,0),FALSE),"SUI_",""),#REF!,2,FALSE)),"ERROR")</f>
        <v>ERROR</v>
      </c>
      <c r="V677" s="177">
        <f t="shared" ca="1" si="30"/>
        <v>3021002</v>
      </c>
      <c r="W677" s="134" t="str">
        <f ca="1">IFERROR(IF(V677=0,0,VLOOKUP(SUBSTITUTE(VLOOKUP(V677,#REF!,MATCH("strItemName",#REF!,0),FALSE),"SUI_",""),#REF!,2,FALSE)),"ERROR")</f>
        <v>ERROR</v>
      </c>
      <c r="X677" s="177">
        <f t="shared" ca="1" si="30"/>
        <v>3021002</v>
      </c>
      <c r="Y677" s="134" t="str">
        <f ca="1">IFERROR(IF(X677=0,0,VLOOKUP(SUBSTITUTE(VLOOKUP(X677,#REF!,MATCH("strItemName",#REF!,0),FALSE),"SUI_",""),#REF!,2,FALSE)),"ERROR")</f>
        <v>ERROR</v>
      </c>
      <c r="Z677" s="177">
        <f t="shared" ca="1" si="30"/>
        <v>3021002</v>
      </c>
      <c r="AA677" s="134" t="str">
        <f ca="1">IFERROR(IF(Z677=0,0,VLOOKUP(SUBSTITUTE(VLOOKUP(Z677,#REF!,MATCH("strItemName",#REF!,0),FALSE),"SUI_",""),#REF!,2,FALSE)),"ERROR")</f>
        <v>ERROR</v>
      </c>
      <c r="AB677" s="177">
        <f t="shared" ca="1" si="30"/>
        <v>3021002</v>
      </c>
      <c r="AC677" s="134" t="str">
        <f ca="1">IFERROR(IF(AB677=0,0,VLOOKUP(SUBSTITUTE(VLOOKUP(AB677,#REF!,MATCH("strItemName",#REF!,0),FALSE),"SUI_",""),#REF!,2,FALSE)),"ERROR")</f>
        <v>ERROR</v>
      </c>
      <c r="AD677" s="88">
        <v>0</v>
      </c>
      <c r="AE677" s="134">
        <v>0</v>
      </c>
      <c r="AF677" s="49">
        <f ca="1">IFERROR(VLOOKUP($B677,INDIRECT(VLOOKUP($E677,보상!$S:$AA,2,FALSE)),MATCH(AF$6,INDIRECT(VLOOKUP($E677,보상!$S:$AA,3,FALSE)),0),FALSE),"ERROR")</f>
        <v>3</v>
      </c>
      <c r="AG677" s="22">
        <v>0</v>
      </c>
      <c r="AH677" s="22">
        <v>0</v>
      </c>
      <c r="AI677" s="22">
        <v>0</v>
      </c>
      <c r="AJ677" s="22" t="b">
        <v>0</v>
      </c>
      <c r="AK677" s="22">
        <v>0</v>
      </c>
      <c r="AL677" s="22">
        <v>0</v>
      </c>
    </row>
    <row r="678" spans="1:38" ht="16.5" customHeight="1" x14ac:dyDescent="0.3">
      <c r="A678" s="21">
        <f>COUNTIF(FtbReward_Quest!$B:$B,$B678)+COUNTIF(FtbReward_Mode!$B:$B,$B678)+COUNTIF(FtbReward_Content!$B:$B,$B678)-1</f>
        <v>0</v>
      </c>
      <c r="B678" s="49">
        <f t="shared" si="31"/>
        <v>42046051</v>
      </c>
      <c r="C678" s="120">
        <v>4204605</v>
      </c>
      <c r="D678" s="49" t="s">
        <v>1897</v>
      </c>
      <c r="E678" s="49" t="s">
        <v>1935</v>
      </c>
      <c r="F678" s="120">
        <f>COUNTIF($C$8:$C678,$C678)</f>
        <v>1</v>
      </c>
      <c r="G678" s="49" t="b">
        <v>0</v>
      </c>
      <c r="H678" s="49">
        <v>0</v>
      </c>
      <c r="I678" s="129">
        <f>IFERROR(IF(H678=0,0,VLOOKUP(VLOOKUP(H678,#REF!,MATCH("strMailTitleID",#REF!,0),FALSE),#REF!,2,FALSE)),"ERROR")</f>
        <v>0</v>
      </c>
      <c r="J678" s="176">
        <v>0</v>
      </c>
      <c r="K678" s="129">
        <f>IFERROR(IF(J678=0,0,VLOOKUP(VLOOKUP(J678,#REF!,MATCH("strMailTitleID",#REF!,0),FALSE),#REF!,2,FALSE)),"ERROR")</f>
        <v>0</v>
      </c>
      <c r="L678" s="49">
        <f ca="1">IFERROR(VLOOKUP($B678,INDIRECT(VLOOKUP($E678,보상!$S:$AA,2,FALSE)),MATCH(L$6,INDIRECT(VLOOKUP($E678,보상!$S:$AA,3,FALSE)),0),FALSE),"ERROR")</f>
        <v>750</v>
      </c>
      <c r="M678" s="49">
        <v>0</v>
      </c>
      <c r="N678" s="49">
        <v>0</v>
      </c>
      <c r="O678" s="49">
        <v>0</v>
      </c>
      <c r="P678" s="49" t="str">
        <f ca="1">IFERROR(VLOOKUP($B678,INDIRECT(VLOOKUP($E678,보상!$S:$AA,2,FALSE)),MATCH(P$6,INDIRECT(VLOOKUP($E678,보상!$S:$AA,3,FALSE)),0),FALSE),"ERROR")</f>
        <v>Gold</v>
      </c>
      <c r="Q678" s="49">
        <f ca="1">IFERROR(VLOOKUP($B678,INDIRECT(VLOOKUP($E678,보상!$S:$AA,2,FALSE)),MATCH(Q$6,INDIRECT(VLOOKUP($E678,보상!$S:$AA,3,FALSE)),0),FALSE),"ERROR")</f>
        <v>7500</v>
      </c>
      <c r="R678" s="49" t="b">
        <v>0</v>
      </c>
      <c r="S678" s="50" t="b">
        <v>0</v>
      </c>
      <c r="T678" s="50">
        <f ca="1">IFERROR(VLOOKUP($B678,INDIRECT(VLOOKUP($E678,보상!$S:$AA,2,FALSE)),MATCH(T$6,INDIRECT(VLOOKUP($E678,보상!$S:$AA,3,FALSE)),0),FALSE),"ERROR")</f>
        <v>3021002</v>
      </c>
      <c r="U678" s="134" t="str">
        <f ca="1">IFERROR(IF(T678=0,0,VLOOKUP(SUBSTITUTE(VLOOKUP(T678,#REF!,MATCH("strItemName",#REF!,0),FALSE),"SUI_",""),#REF!,2,FALSE)),"ERROR")</f>
        <v>ERROR</v>
      </c>
      <c r="V678" s="177">
        <f t="shared" ca="1" si="30"/>
        <v>3021002</v>
      </c>
      <c r="W678" s="134" t="str">
        <f ca="1">IFERROR(IF(V678=0,0,VLOOKUP(SUBSTITUTE(VLOOKUP(V678,#REF!,MATCH("strItemName",#REF!,0),FALSE),"SUI_",""),#REF!,2,FALSE)),"ERROR")</f>
        <v>ERROR</v>
      </c>
      <c r="X678" s="177">
        <f t="shared" ca="1" si="30"/>
        <v>3021002</v>
      </c>
      <c r="Y678" s="134" t="str">
        <f ca="1">IFERROR(IF(X678=0,0,VLOOKUP(SUBSTITUTE(VLOOKUP(X678,#REF!,MATCH("strItemName",#REF!,0),FALSE),"SUI_",""),#REF!,2,FALSE)),"ERROR")</f>
        <v>ERROR</v>
      </c>
      <c r="Z678" s="177">
        <f t="shared" ca="1" si="30"/>
        <v>3021002</v>
      </c>
      <c r="AA678" s="134" t="str">
        <f ca="1">IFERROR(IF(Z678=0,0,VLOOKUP(SUBSTITUTE(VLOOKUP(Z678,#REF!,MATCH("strItemName",#REF!,0),FALSE),"SUI_",""),#REF!,2,FALSE)),"ERROR")</f>
        <v>ERROR</v>
      </c>
      <c r="AB678" s="177">
        <f t="shared" ca="1" si="30"/>
        <v>3021002</v>
      </c>
      <c r="AC678" s="134" t="str">
        <f ca="1">IFERROR(IF(AB678=0,0,VLOOKUP(SUBSTITUTE(VLOOKUP(AB678,#REF!,MATCH("strItemName",#REF!,0),FALSE),"SUI_",""),#REF!,2,FALSE)),"ERROR")</f>
        <v>ERROR</v>
      </c>
      <c r="AD678" s="88">
        <v>0</v>
      </c>
      <c r="AE678" s="134">
        <v>0</v>
      </c>
      <c r="AF678" s="49">
        <f ca="1">IFERROR(VLOOKUP($B678,INDIRECT(VLOOKUP($E678,보상!$S:$AA,2,FALSE)),MATCH(AF$6,INDIRECT(VLOOKUP($E678,보상!$S:$AA,3,FALSE)),0),FALSE),"ERROR")</f>
        <v>3</v>
      </c>
      <c r="AG678" s="22">
        <v>0</v>
      </c>
      <c r="AH678" s="22">
        <v>0</v>
      </c>
      <c r="AI678" s="22">
        <v>0</v>
      </c>
      <c r="AJ678" s="22" t="b">
        <v>0</v>
      </c>
      <c r="AK678" s="22">
        <v>0</v>
      </c>
      <c r="AL678" s="22">
        <v>0</v>
      </c>
    </row>
    <row r="679" spans="1:38" ht="16.5" customHeight="1" x14ac:dyDescent="0.3">
      <c r="A679" s="21">
        <f>COUNTIF(FtbReward_Quest!$B:$B,$B679)+COUNTIF(FtbReward_Mode!$B:$B,$B679)+COUNTIF(FtbReward_Content!$B:$B,$B679)-1</f>
        <v>0</v>
      </c>
      <c r="B679" s="49">
        <f t="shared" si="31"/>
        <v>42046061</v>
      </c>
      <c r="C679" s="120">
        <v>4204606</v>
      </c>
      <c r="D679" s="49" t="s">
        <v>1897</v>
      </c>
      <c r="E679" s="49" t="s">
        <v>1935</v>
      </c>
      <c r="F679" s="120">
        <f>COUNTIF($C$8:$C679,$C679)</f>
        <v>1</v>
      </c>
      <c r="G679" s="49" t="b">
        <v>0</v>
      </c>
      <c r="H679" s="49">
        <v>0</v>
      </c>
      <c r="I679" s="129">
        <f>IFERROR(IF(H679=0,0,VLOOKUP(VLOOKUP(H679,#REF!,MATCH("strMailTitleID",#REF!,0),FALSE),#REF!,2,FALSE)),"ERROR")</f>
        <v>0</v>
      </c>
      <c r="J679" s="176">
        <v>0</v>
      </c>
      <c r="K679" s="129">
        <f>IFERROR(IF(J679=0,0,VLOOKUP(VLOOKUP(J679,#REF!,MATCH("strMailTitleID",#REF!,0),FALSE),#REF!,2,FALSE)),"ERROR")</f>
        <v>0</v>
      </c>
      <c r="L679" s="49">
        <f ca="1">IFERROR(VLOOKUP($B679,INDIRECT(VLOOKUP($E679,보상!$S:$AA,2,FALSE)),MATCH(L$6,INDIRECT(VLOOKUP($E679,보상!$S:$AA,3,FALSE)),0),FALSE),"ERROR")</f>
        <v>900</v>
      </c>
      <c r="M679" s="49">
        <v>0</v>
      </c>
      <c r="N679" s="49">
        <v>0</v>
      </c>
      <c r="O679" s="49">
        <v>0</v>
      </c>
      <c r="P679" s="49" t="str">
        <f ca="1">IFERROR(VLOOKUP($B679,INDIRECT(VLOOKUP($E679,보상!$S:$AA,2,FALSE)),MATCH(P$6,INDIRECT(VLOOKUP($E679,보상!$S:$AA,3,FALSE)),0),FALSE),"ERROR")</f>
        <v>Gold</v>
      </c>
      <c r="Q679" s="49">
        <f ca="1">IFERROR(VLOOKUP($B679,INDIRECT(VLOOKUP($E679,보상!$S:$AA,2,FALSE)),MATCH(Q$6,INDIRECT(VLOOKUP($E679,보상!$S:$AA,3,FALSE)),0),FALSE),"ERROR")</f>
        <v>9000</v>
      </c>
      <c r="R679" s="49" t="b">
        <v>0</v>
      </c>
      <c r="S679" s="50" t="b">
        <v>0</v>
      </c>
      <c r="T679" s="50">
        <f ca="1">IFERROR(VLOOKUP($B679,INDIRECT(VLOOKUP($E679,보상!$S:$AA,2,FALSE)),MATCH(T$6,INDIRECT(VLOOKUP($E679,보상!$S:$AA,3,FALSE)),0),FALSE),"ERROR")</f>
        <v>3021002</v>
      </c>
      <c r="U679" s="134" t="str">
        <f ca="1">IFERROR(IF(T679=0,0,VLOOKUP(SUBSTITUTE(VLOOKUP(T679,#REF!,MATCH("strItemName",#REF!,0),FALSE),"SUI_",""),#REF!,2,FALSE)),"ERROR")</f>
        <v>ERROR</v>
      </c>
      <c r="V679" s="177">
        <f t="shared" ca="1" si="30"/>
        <v>3021002</v>
      </c>
      <c r="W679" s="134" t="str">
        <f ca="1">IFERROR(IF(V679=0,0,VLOOKUP(SUBSTITUTE(VLOOKUP(V679,#REF!,MATCH("strItemName",#REF!,0),FALSE),"SUI_",""),#REF!,2,FALSE)),"ERROR")</f>
        <v>ERROR</v>
      </c>
      <c r="X679" s="177">
        <f t="shared" ca="1" si="30"/>
        <v>3021002</v>
      </c>
      <c r="Y679" s="134" t="str">
        <f ca="1">IFERROR(IF(X679=0,0,VLOOKUP(SUBSTITUTE(VLOOKUP(X679,#REF!,MATCH("strItemName",#REF!,0),FALSE),"SUI_",""),#REF!,2,FALSE)),"ERROR")</f>
        <v>ERROR</v>
      </c>
      <c r="Z679" s="177">
        <f t="shared" ca="1" si="30"/>
        <v>3021002</v>
      </c>
      <c r="AA679" s="134" t="str">
        <f ca="1">IFERROR(IF(Z679=0,0,VLOOKUP(SUBSTITUTE(VLOOKUP(Z679,#REF!,MATCH("strItemName",#REF!,0),FALSE),"SUI_",""),#REF!,2,FALSE)),"ERROR")</f>
        <v>ERROR</v>
      </c>
      <c r="AB679" s="177">
        <f t="shared" ca="1" si="30"/>
        <v>3021002</v>
      </c>
      <c r="AC679" s="134" t="str">
        <f ca="1">IFERROR(IF(AB679=0,0,VLOOKUP(SUBSTITUTE(VLOOKUP(AB679,#REF!,MATCH("strItemName",#REF!,0),FALSE),"SUI_",""),#REF!,2,FALSE)),"ERROR")</f>
        <v>ERROR</v>
      </c>
      <c r="AD679" s="88">
        <v>0</v>
      </c>
      <c r="AE679" s="134">
        <v>0</v>
      </c>
      <c r="AF679" s="49">
        <f ca="1">IFERROR(VLOOKUP($B679,INDIRECT(VLOOKUP($E679,보상!$S:$AA,2,FALSE)),MATCH(AF$6,INDIRECT(VLOOKUP($E679,보상!$S:$AA,3,FALSE)),0),FALSE),"ERROR")</f>
        <v>3</v>
      </c>
      <c r="AG679" s="22">
        <v>0</v>
      </c>
      <c r="AH679" s="22">
        <v>0</v>
      </c>
      <c r="AI679" s="22">
        <v>0</v>
      </c>
      <c r="AJ679" s="22" t="b">
        <v>0</v>
      </c>
      <c r="AK679" s="22">
        <v>0</v>
      </c>
      <c r="AL679" s="22">
        <v>0</v>
      </c>
    </row>
    <row r="680" spans="1:38" ht="16.5" customHeight="1" x14ac:dyDescent="0.3">
      <c r="A680" s="21">
        <f>COUNTIF(FtbReward_Quest!$B:$B,$B680)+COUNTIF(FtbReward_Mode!$B:$B,$B680)+COUNTIF(FtbReward_Content!$B:$B,$B680)-1</f>
        <v>0</v>
      </c>
      <c r="B680" s="49">
        <f t="shared" si="31"/>
        <v>42046071</v>
      </c>
      <c r="C680" s="120">
        <v>4204607</v>
      </c>
      <c r="D680" s="49" t="s">
        <v>1897</v>
      </c>
      <c r="E680" s="49" t="s">
        <v>1935</v>
      </c>
      <c r="F680" s="120">
        <f>COUNTIF($C$8:$C680,$C680)</f>
        <v>1</v>
      </c>
      <c r="G680" s="49" t="b">
        <v>0</v>
      </c>
      <c r="H680" s="49">
        <v>0</v>
      </c>
      <c r="I680" s="129">
        <f>IFERROR(IF(H680=0,0,VLOOKUP(VLOOKUP(H680,#REF!,MATCH("strMailTitleID",#REF!,0),FALSE),#REF!,2,FALSE)),"ERROR")</f>
        <v>0</v>
      </c>
      <c r="J680" s="176">
        <v>0</v>
      </c>
      <c r="K680" s="129">
        <f>IFERROR(IF(J680=0,0,VLOOKUP(VLOOKUP(J680,#REF!,MATCH("strMailTitleID",#REF!,0),FALSE),#REF!,2,FALSE)),"ERROR")</f>
        <v>0</v>
      </c>
      <c r="L680" s="49">
        <f ca="1">IFERROR(VLOOKUP($B680,INDIRECT(VLOOKUP($E680,보상!$S:$AA,2,FALSE)),MATCH(L$6,INDIRECT(VLOOKUP($E680,보상!$S:$AA,3,FALSE)),0),FALSE),"ERROR")</f>
        <v>1050</v>
      </c>
      <c r="M680" s="49">
        <v>0</v>
      </c>
      <c r="N680" s="49">
        <v>0</v>
      </c>
      <c r="O680" s="49">
        <v>0</v>
      </c>
      <c r="P680" s="49" t="str">
        <f ca="1">IFERROR(VLOOKUP($B680,INDIRECT(VLOOKUP($E680,보상!$S:$AA,2,FALSE)),MATCH(P$6,INDIRECT(VLOOKUP($E680,보상!$S:$AA,3,FALSE)),0),FALSE),"ERROR")</f>
        <v>Gold</v>
      </c>
      <c r="Q680" s="49">
        <f ca="1">IFERROR(VLOOKUP($B680,INDIRECT(VLOOKUP($E680,보상!$S:$AA,2,FALSE)),MATCH(Q$6,INDIRECT(VLOOKUP($E680,보상!$S:$AA,3,FALSE)),0),FALSE),"ERROR")</f>
        <v>10500</v>
      </c>
      <c r="R680" s="49" t="b">
        <v>0</v>
      </c>
      <c r="S680" s="50" t="b">
        <v>0</v>
      </c>
      <c r="T680" s="50">
        <f ca="1">IFERROR(VLOOKUP($B680,INDIRECT(VLOOKUP($E680,보상!$S:$AA,2,FALSE)),MATCH(T$6,INDIRECT(VLOOKUP($E680,보상!$S:$AA,3,FALSE)),0),FALSE),"ERROR")</f>
        <v>3021002</v>
      </c>
      <c r="U680" s="134" t="str">
        <f ca="1">IFERROR(IF(T680=0,0,VLOOKUP(SUBSTITUTE(VLOOKUP(T680,#REF!,MATCH("strItemName",#REF!,0),FALSE),"SUI_",""),#REF!,2,FALSE)),"ERROR")</f>
        <v>ERROR</v>
      </c>
      <c r="V680" s="177">
        <f t="shared" ca="1" si="30"/>
        <v>3021002</v>
      </c>
      <c r="W680" s="134" t="str">
        <f ca="1">IFERROR(IF(V680=0,0,VLOOKUP(SUBSTITUTE(VLOOKUP(V680,#REF!,MATCH("strItemName",#REF!,0),FALSE),"SUI_",""),#REF!,2,FALSE)),"ERROR")</f>
        <v>ERROR</v>
      </c>
      <c r="X680" s="177">
        <f t="shared" ca="1" si="30"/>
        <v>3021002</v>
      </c>
      <c r="Y680" s="134" t="str">
        <f ca="1">IFERROR(IF(X680=0,0,VLOOKUP(SUBSTITUTE(VLOOKUP(X680,#REF!,MATCH("strItemName",#REF!,0),FALSE),"SUI_",""),#REF!,2,FALSE)),"ERROR")</f>
        <v>ERROR</v>
      </c>
      <c r="Z680" s="177">
        <f t="shared" ca="1" si="30"/>
        <v>3021002</v>
      </c>
      <c r="AA680" s="134" t="str">
        <f ca="1">IFERROR(IF(Z680=0,0,VLOOKUP(SUBSTITUTE(VLOOKUP(Z680,#REF!,MATCH("strItemName",#REF!,0),FALSE),"SUI_",""),#REF!,2,FALSE)),"ERROR")</f>
        <v>ERROR</v>
      </c>
      <c r="AB680" s="177">
        <f t="shared" ca="1" si="30"/>
        <v>3021002</v>
      </c>
      <c r="AC680" s="134" t="str">
        <f ca="1">IFERROR(IF(AB680=0,0,VLOOKUP(SUBSTITUTE(VLOOKUP(AB680,#REF!,MATCH("strItemName",#REF!,0),FALSE),"SUI_",""),#REF!,2,FALSE)),"ERROR")</f>
        <v>ERROR</v>
      </c>
      <c r="AD680" s="88">
        <v>0</v>
      </c>
      <c r="AE680" s="134">
        <v>0</v>
      </c>
      <c r="AF680" s="49">
        <f ca="1">IFERROR(VLOOKUP($B680,INDIRECT(VLOOKUP($E680,보상!$S:$AA,2,FALSE)),MATCH(AF$6,INDIRECT(VLOOKUP($E680,보상!$S:$AA,3,FALSE)),0),FALSE),"ERROR")</f>
        <v>3</v>
      </c>
      <c r="AG680" s="22">
        <v>0</v>
      </c>
      <c r="AH680" s="22">
        <v>0</v>
      </c>
      <c r="AI680" s="22">
        <v>0</v>
      </c>
      <c r="AJ680" s="22" t="b">
        <v>0</v>
      </c>
      <c r="AK680" s="22">
        <v>0</v>
      </c>
      <c r="AL680" s="22">
        <v>0</v>
      </c>
    </row>
    <row r="681" spans="1:38" ht="16.5" customHeight="1" x14ac:dyDescent="0.3">
      <c r="A681" s="21">
        <f>COUNTIF(FtbReward_Quest!$B:$B,$B681)+COUNTIF(FtbReward_Mode!$B:$B,$B681)+COUNTIF(FtbReward_Content!$B:$B,$B681)-1</f>
        <v>0</v>
      </c>
      <c r="B681" s="49">
        <f t="shared" si="31"/>
        <v>42047011</v>
      </c>
      <c r="C681" s="120">
        <v>4204701</v>
      </c>
      <c r="D681" s="49" t="s">
        <v>1898</v>
      </c>
      <c r="E681" s="49" t="s">
        <v>1935</v>
      </c>
      <c r="F681" s="120">
        <f>COUNTIF($C$8:$C681,$C681)</f>
        <v>1</v>
      </c>
      <c r="G681" s="49" t="b">
        <v>0</v>
      </c>
      <c r="H681" s="49">
        <v>0</v>
      </c>
      <c r="I681" s="129">
        <f>IFERROR(IF(H681=0,0,VLOOKUP(VLOOKUP(H681,#REF!,MATCH("strMailTitleID",#REF!,0),FALSE),#REF!,2,FALSE)),"ERROR")</f>
        <v>0</v>
      </c>
      <c r="J681" s="176">
        <v>0</v>
      </c>
      <c r="K681" s="129">
        <f>IFERROR(IF(J681=0,0,VLOOKUP(VLOOKUP(J681,#REF!,MATCH("strMailTitleID",#REF!,0),FALSE),#REF!,2,FALSE)),"ERROR")</f>
        <v>0</v>
      </c>
      <c r="L681" s="49">
        <f ca="1">IFERROR(VLOOKUP($B681,INDIRECT(VLOOKUP($E681,보상!$S:$AA,2,FALSE)),MATCH(L$6,INDIRECT(VLOOKUP($E681,보상!$S:$AA,3,FALSE)),0),FALSE),"ERROR")</f>
        <v>150</v>
      </c>
      <c r="M681" s="49">
        <v>0</v>
      </c>
      <c r="N681" s="49">
        <v>0</v>
      </c>
      <c r="O681" s="49">
        <v>0</v>
      </c>
      <c r="P681" s="49" t="str">
        <f ca="1">IFERROR(VLOOKUP($B681,INDIRECT(VLOOKUP($E681,보상!$S:$AA,2,FALSE)),MATCH(P$6,INDIRECT(VLOOKUP($E681,보상!$S:$AA,3,FALSE)),0),FALSE),"ERROR")</f>
        <v>Gold</v>
      </c>
      <c r="Q681" s="49">
        <f ca="1">IFERROR(VLOOKUP($B681,INDIRECT(VLOOKUP($E681,보상!$S:$AA,2,FALSE)),MATCH(Q$6,INDIRECT(VLOOKUP($E681,보상!$S:$AA,3,FALSE)),0),FALSE),"ERROR")</f>
        <v>1500</v>
      </c>
      <c r="R681" s="49" t="b">
        <v>0</v>
      </c>
      <c r="S681" s="50" t="b">
        <v>0</v>
      </c>
      <c r="T681" s="50">
        <f ca="1">IFERROR(VLOOKUP($B681,INDIRECT(VLOOKUP($E681,보상!$S:$AA,2,FALSE)),MATCH(T$6,INDIRECT(VLOOKUP($E681,보상!$S:$AA,3,FALSE)),0),FALSE),"ERROR")</f>
        <v>3021003</v>
      </c>
      <c r="U681" s="134" t="str">
        <f ca="1">IFERROR(IF(T681=0,0,VLOOKUP(SUBSTITUTE(VLOOKUP(T681,#REF!,MATCH("strItemName",#REF!,0),FALSE),"SUI_",""),#REF!,2,FALSE)),"ERROR")</f>
        <v>ERROR</v>
      </c>
      <c r="V681" s="177">
        <f t="shared" ca="1" si="30"/>
        <v>3021003</v>
      </c>
      <c r="W681" s="134" t="str">
        <f ca="1">IFERROR(IF(V681=0,0,VLOOKUP(SUBSTITUTE(VLOOKUP(V681,#REF!,MATCH("strItemName",#REF!,0),FALSE),"SUI_",""),#REF!,2,FALSE)),"ERROR")</f>
        <v>ERROR</v>
      </c>
      <c r="X681" s="177">
        <f t="shared" ca="1" si="30"/>
        <v>3021003</v>
      </c>
      <c r="Y681" s="134" t="str">
        <f ca="1">IFERROR(IF(X681=0,0,VLOOKUP(SUBSTITUTE(VLOOKUP(X681,#REF!,MATCH("strItemName",#REF!,0),FALSE),"SUI_",""),#REF!,2,FALSE)),"ERROR")</f>
        <v>ERROR</v>
      </c>
      <c r="Z681" s="177">
        <f t="shared" ca="1" si="30"/>
        <v>3021003</v>
      </c>
      <c r="AA681" s="134" t="str">
        <f ca="1">IFERROR(IF(Z681=0,0,VLOOKUP(SUBSTITUTE(VLOOKUP(Z681,#REF!,MATCH("strItemName",#REF!,0),FALSE),"SUI_",""),#REF!,2,FALSE)),"ERROR")</f>
        <v>ERROR</v>
      </c>
      <c r="AB681" s="177">
        <f t="shared" ca="1" si="30"/>
        <v>3021003</v>
      </c>
      <c r="AC681" s="134" t="str">
        <f ca="1">IFERROR(IF(AB681=0,0,VLOOKUP(SUBSTITUTE(VLOOKUP(AB681,#REF!,MATCH("strItemName",#REF!,0),FALSE),"SUI_",""),#REF!,2,FALSE)),"ERROR")</f>
        <v>ERROR</v>
      </c>
      <c r="AD681" s="88">
        <v>0</v>
      </c>
      <c r="AE681" s="134">
        <v>0</v>
      </c>
      <c r="AF681" s="49">
        <f ca="1">IFERROR(VLOOKUP($B681,INDIRECT(VLOOKUP($E681,보상!$S:$AA,2,FALSE)),MATCH(AF$6,INDIRECT(VLOOKUP($E681,보상!$S:$AA,3,FALSE)),0),FALSE),"ERROR")</f>
        <v>3</v>
      </c>
      <c r="AG681" s="22">
        <v>0</v>
      </c>
      <c r="AH681" s="22">
        <v>0</v>
      </c>
      <c r="AI681" s="22">
        <v>0</v>
      </c>
      <c r="AJ681" s="22" t="b">
        <v>0</v>
      </c>
      <c r="AK681" s="22">
        <v>0</v>
      </c>
      <c r="AL681" s="22">
        <v>0</v>
      </c>
    </row>
    <row r="682" spans="1:38" ht="16.5" customHeight="1" x14ac:dyDescent="0.3">
      <c r="A682" s="21">
        <f>COUNTIF(FtbReward_Quest!$B:$B,$B682)+COUNTIF(FtbReward_Mode!$B:$B,$B682)+COUNTIF(FtbReward_Content!$B:$B,$B682)-1</f>
        <v>0</v>
      </c>
      <c r="B682" s="49">
        <f t="shared" si="31"/>
        <v>42047021</v>
      </c>
      <c r="C682" s="120">
        <v>4204702</v>
      </c>
      <c r="D682" s="49" t="s">
        <v>1898</v>
      </c>
      <c r="E682" s="49" t="s">
        <v>1935</v>
      </c>
      <c r="F682" s="120">
        <f>COUNTIF($C$8:$C682,$C682)</f>
        <v>1</v>
      </c>
      <c r="G682" s="49" t="b">
        <v>0</v>
      </c>
      <c r="H682" s="49">
        <v>0</v>
      </c>
      <c r="I682" s="129">
        <f>IFERROR(IF(H682=0,0,VLOOKUP(VLOOKUP(H682,#REF!,MATCH("strMailTitleID",#REF!,0),FALSE),#REF!,2,FALSE)),"ERROR")</f>
        <v>0</v>
      </c>
      <c r="J682" s="176">
        <v>0</v>
      </c>
      <c r="K682" s="129">
        <f>IFERROR(IF(J682=0,0,VLOOKUP(VLOOKUP(J682,#REF!,MATCH("strMailTitleID",#REF!,0),FALSE),#REF!,2,FALSE)),"ERROR")</f>
        <v>0</v>
      </c>
      <c r="L682" s="49">
        <f ca="1">IFERROR(VLOOKUP($B682,INDIRECT(VLOOKUP($E682,보상!$S:$AA,2,FALSE)),MATCH(L$6,INDIRECT(VLOOKUP($E682,보상!$S:$AA,3,FALSE)),0),FALSE),"ERROR")</f>
        <v>300</v>
      </c>
      <c r="M682" s="49">
        <v>0</v>
      </c>
      <c r="N682" s="49">
        <v>0</v>
      </c>
      <c r="O682" s="49">
        <v>0</v>
      </c>
      <c r="P682" s="49" t="str">
        <f ca="1">IFERROR(VLOOKUP($B682,INDIRECT(VLOOKUP($E682,보상!$S:$AA,2,FALSE)),MATCH(P$6,INDIRECT(VLOOKUP($E682,보상!$S:$AA,3,FALSE)),0),FALSE),"ERROR")</f>
        <v>Gold</v>
      </c>
      <c r="Q682" s="49">
        <f ca="1">IFERROR(VLOOKUP($B682,INDIRECT(VLOOKUP($E682,보상!$S:$AA,2,FALSE)),MATCH(Q$6,INDIRECT(VLOOKUP($E682,보상!$S:$AA,3,FALSE)),0),FALSE),"ERROR")</f>
        <v>3000</v>
      </c>
      <c r="R682" s="49" t="b">
        <v>0</v>
      </c>
      <c r="S682" s="50" t="b">
        <v>0</v>
      </c>
      <c r="T682" s="50">
        <f ca="1">IFERROR(VLOOKUP($B682,INDIRECT(VLOOKUP($E682,보상!$S:$AA,2,FALSE)),MATCH(T$6,INDIRECT(VLOOKUP($E682,보상!$S:$AA,3,FALSE)),0),FALSE),"ERROR")</f>
        <v>3021003</v>
      </c>
      <c r="U682" s="134" t="str">
        <f ca="1">IFERROR(IF(T682=0,0,VLOOKUP(SUBSTITUTE(VLOOKUP(T682,#REF!,MATCH("strItemName",#REF!,0),FALSE),"SUI_",""),#REF!,2,FALSE)),"ERROR")</f>
        <v>ERROR</v>
      </c>
      <c r="V682" s="177">
        <f t="shared" ca="1" si="30"/>
        <v>3021003</v>
      </c>
      <c r="W682" s="134" t="str">
        <f ca="1">IFERROR(IF(V682=0,0,VLOOKUP(SUBSTITUTE(VLOOKUP(V682,#REF!,MATCH("strItemName",#REF!,0),FALSE),"SUI_",""),#REF!,2,FALSE)),"ERROR")</f>
        <v>ERROR</v>
      </c>
      <c r="X682" s="177">
        <f t="shared" ca="1" si="30"/>
        <v>3021003</v>
      </c>
      <c r="Y682" s="134" t="str">
        <f ca="1">IFERROR(IF(X682=0,0,VLOOKUP(SUBSTITUTE(VLOOKUP(X682,#REF!,MATCH("strItemName",#REF!,0),FALSE),"SUI_",""),#REF!,2,FALSE)),"ERROR")</f>
        <v>ERROR</v>
      </c>
      <c r="Z682" s="177">
        <f t="shared" ca="1" si="30"/>
        <v>3021003</v>
      </c>
      <c r="AA682" s="134" t="str">
        <f ca="1">IFERROR(IF(Z682=0,0,VLOOKUP(SUBSTITUTE(VLOOKUP(Z682,#REF!,MATCH("strItemName",#REF!,0),FALSE),"SUI_",""),#REF!,2,FALSE)),"ERROR")</f>
        <v>ERROR</v>
      </c>
      <c r="AB682" s="177">
        <f t="shared" ca="1" si="30"/>
        <v>3021003</v>
      </c>
      <c r="AC682" s="134" t="str">
        <f ca="1">IFERROR(IF(AB682=0,0,VLOOKUP(SUBSTITUTE(VLOOKUP(AB682,#REF!,MATCH("strItemName",#REF!,0),FALSE),"SUI_",""),#REF!,2,FALSE)),"ERROR")</f>
        <v>ERROR</v>
      </c>
      <c r="AD682" s="88">
        <v>0</v>
      </c>
      <c r="AE682" s="134">
        <v>0</v>
      </c>
      <c r="AF682" s="49">
        <f ca="1">IFERROR(VLOOKUP($B682,INDIRECT(VLOOKUP($E682,보상!$S:$AA,2,FALSE)),MATCH(AF$6,INDIRECT(VLOOKUP($E682,보상!$S:$AA,3,FALSE)),0),FALSE),"ERROR")</f>
        <v>3</v>
      </c>
      <c r="AG682" s="22">
        <v>0</v>
      </c>
      <c r="AH682" s="22">
        <v>0</v>
      </c>
      <c r="AI682" s="22">
        <v>0</v>
      </c>
      <c r="AJ682" s="22" t="b">
        <v>0</v>
      </c>
      <c r="AK682" s="22">
        <v>0</v>
      </c>
      <c r="AL682" s="22">
        <v>0</v>
      </c>
    </row>
    <row r="683" spans="1:38" ht="16.5" customHeight="1" x14ac:dyDescent="0.3">
      <c r="A683" s="21">
        <f>COUNTIF(FtbReward_Quest!$B:$B,$B683)+COUNTIF(FtbReward_Mode!$B:$B,$B683)+COUNTIF(FtbReward_Content!$B:$B,$B683)-1</f>
        <v>0</v>
      </c>
      <c r="B683" s="49">
        <f t="shared" si="31"/>
        <v>42047031</v>
      </c>
      <c r="C683" s="120">
        <v>4204703</v>
      </c>
      <c r="D683" s="49" t="s">
        <v>1898</v>
      </c>
      <c r="E683" s="49" t="s">
        <v>1935</v>
      </c>
      <c r="F683" s="120">
        <f>COUNTIF($C$8:$C683,$C683)</f>
        <v>1</v>
      </c>
      <c r="G683" s="49" t="b">
        <v>0</v>
      </c>
      <c r="H683" s="49">
        <v>0</v>
      </c>
      <c r="I683" s="129">
        <f>IFERROR(IF(H683=0,0,VLOOKUP(VLOOKUP(H683,#REF!,MATCH("strMailTitleID",#REF!,0),FALSE),#REF!,2,FALSE)),"ERROR")</f>
        <v>0</v>
      </c>
      <c r="J683" s="176">
        <v>0</v>
      </c>
      <c r="K683" s="129">
        <f>IFERROR(IF(J683=0,0,VLOOKUP(VLOOKUP(J683,#REF!,MATCH("strMailTitleID",#REF!,0),FALSE),#REF!,2,FALSE)),"ERROR")</f>
        <v>0</v>
      </c>
      <c r="L683" s="49">
        <f ca="1">IFERROR(VLOOKUP($B683,INDIRECT(VLOOKUP($E683,보상!$S:$AA,2,FALSE)),MATCH(L$6,INDIRECT(VLOOKUP($E683,보상!$S:$AA,3,FALSE)),0),FALSE),"ERROR")</f>
        <v>450</v>
      </c>
      <c r="M683" s="49">
        <v>0</v>
      </c>
      <c r="N683" s="49">
        <v>0</v>
      </c>
      <c r="O683" s="49">
        <v>0</v>
      </c>
      <c r="P683" s="49" t="str">
        <f ca="1">IFERROR(VLOOKUP($B683,INDIRECT(VLOOKUP($E683,보상!$S:$AA,2,FALSE)),MATCH(P$6,INDIRECT(VLOOKUP($E683,보상!$S:$AA,3,FALSE)),0),FALSE),"ERROR")</f>
        <v>Gold</v>
      </c>
      <c r="Q683" s="49">
        <f ca="1">IFERROR(VLOOKUP($B683,INDIRECT(VLOOKUP($E683,보상!$S:$AA,2,FALSE)),MATCH(Q$6,INDIRECT(VLOOKUP($E683,보상!$S:$AA,3,FALSE)),0),FALSE),"ERROR")</f>
        <v>4500</v>
      </c>
      <c r="R683" s="49" t="b">
        <v>0</v>
      </c>
      <c r="S683" s="50" t="b">
        <v>0</v>
      </c>
      <c r="T683" s="50">
        <f ca="1">IFERROR(VLOOKUP($B683,INDIRECT(VLOOKUP($E683,보상!$S:$AA,2,FALSE)),MATCH(T$6,INDIRECT(VLOOKUP($E683,보상!$S:$AA,3,FALSE)),0),FALSE),"ERROR")</f>
        <v>3021003</v>
      </c>
      <c r="U683" s="134" t="str">
        <f ca="1">IFERROR(IF(T683=0,0,VLOOKUP(SUBSTITUTE(VLOOKUP(T683,#REF!,MATCH("strItemName",#REF!,0),FALSE),"SUI_",""),#REF!,2,FALSE)),"ERROR")</f>
        <v>ERROR</v>
      </c>
      <c r="V683" s="177">
        <f t="shared" ca="1" si="30"/>
        <v>3021003</v>
      </c>
      <c r="W683" s="134" t="str">
        <f ca="1">IFERROR(IF(V683=0,0,VLOOKUP(SUBSTITUTE(VLOOKUP(V683,#REF!,MATCH("strItemName",#REF!,0),FALSE),"SUI_",""),#REF!,2,FALSE)),"ERROR")</f>
        <v>ERROR</v>
      </c>
      <c r="X683" s="177">
        <f t="shared" ca="1" si="30"/>
        <v>3021003</v>
      </c>
      <c r="Y683" s="134" t="str">
        <f ca="1">IFERROR(IF(X683=0,0,VLOOKUP(SUBSTITUTE(VLOOKUP(X683,#REF!,MATCH("strItemName",#REF!,0),FALSE),"SUI_",""),#REF!,2,FALSE)),"ERROR")</f>
        <v>ERROR</v>
      </c>
      <c r="Z683" s="177">
        <f t="shared" ca="1" si="30"/>
        <v>3021003</v>
      </c>
      <c r="AA683" s="134" t="str">
        <f ca="1">IFERROR(IF(Z683=0,0,VLOOKUP(SUBSTITUTE(VLOOKUP(Z683,#REF!,MATCH("strItemName",#REF!,0),FALSE),"SUI_",""),#REF!,2,FALSE)),"ERROR")</f>
        <v>ERROR</v>
      </c>
      <c r="AB683" s="177">
        <f t="shared" ca="1" si="30"/>
        <v>3021003</v>
      </c>
      <c r="AC683" s="134" t="str">
        <f ca="1">IFERROR(IF(AB683=0,0,VLOOKUP(SUBSTITUTE(VLOOKUP(AB683,#REF!,MATCH("strItemName",#REF!,0),FALSE),"SUI_",""),#REF!,2,FALSE)),"ERROR")</f>
        <v>ERROR</v>
      </c>
      <c r="AD683" s="88">
        <v>0</v>
      </c>
      <c r="AE683" s="134">
        <v>0</v>
      </c>
      <c r="AF683" s="49">
        <f ca="1">IFERROR(VLOOKUP($B683,INDIRECT(VLOOKUP($E683,보상!$S:$AA,2,FALSE)),MATCH(AF$6,INDIRECT(VLOOKUP($E683,보상!$S:$AA,3,FALSE)),0),FALSE),"ERROR")</f>
        <v>3</v>
      </c>
      <c r="AG683" s="22">
        <v>0</v>
      </c>
      <c r="AH683" s="22">
        <v>0</v>
      </c>
      <c r="AI683" s="22">
        <v>0</v>
      </c>
      <c r="AJ683" s="22" t="b">
        <v>0</v>
      </c>
      <c r="AK683" s="22">
        <v>0</v>
      </c>
      <c r="AL683" s="22">
        <v>0</v>
      </c>
    </row>
    <row r="684" spans="1:38" ht="16.5" customHeight="1" x14ac:dyDescent="0.3">
      <c r="A684" s="21">
        <f>COUNTIF(FtbReward_Quest!$B:$B,$B684)+COUNTIF(FtbReward_Mode!$B:$B,$B684)+COUNTIF(FtbReward_Content!$B:$B,$B684)-1</f>
        <v>0</v>
      </c>
      <c r="B684" s="49">
        <f t="shared" si="31"/>
        <v>42047041</v>
      </c>
      <c r="C684" s="120">
        <v>4204704</v>
      </c>
      <c r="D684" s="49" t="s">
        <v>1898</v>
      </c>
      <c r="E684" s="49" t="s">
        <v>1935</v>
      </c>
      <c r="F684" s="120">
        <f>COUNTIF($C$8:$C684,$C684)</f>
        <v>1</v>
      </c>
      <c r="G684" s="49" t="b">
        <v>0</v>
      </c>
      <c r="H684" s="49">
        <v>0</v>
      </c>
      <c r="I684" s="129">
        <f>IFERROR(IF(H684=0,0,VLOOKUP(VLOOKUP(H684,#REF!,MATCH("strMailTitleID",#REF!,0),FALSE),#REF!,2,FALSE)),"ERROR")</f>
        <v>0</v>
      </c>
      <c r="J684" s="176">
        <v>0</v>
      </c>
      <c r="K684" s="129">
        <f>IFERROR(IF(J684=0,0,VLOOKUP(VLOOKUP(J684,#REF!,MATCH("strMailTitleID",#REF!,0),FALSE),#REF!,2,FALSE)),"ERROR")</f>
        <v>0</v>
      </c>
      <c r="L684" s="49">
        <f ca="1">IFERROR(VLOOKUP($B684,INDIRECT(VLOOKUP($E684,보상!$S:$AA,2,FALSE)),MATCH(L$6,INDIRECT(VLOOKUP($E684,보상!$S:$AA,3,FALSE)),0),FALSE),"ERROR")</f>
        <v>600</v>
      </c>
      <c r="M684" s="49">
        <v>0</v>
      </c>
      <c r="N684" s="49">
        <v>0</v>
      </c>
      <c r="O684" s="49">
        <v>0</v>
      </c>
      <c r="P684" s="49" t="str">
        <f ca="1">IFERROR(VLOOKUP($B684,INDIRECT(VLOOKUP($E684,보상!$S:$AA,2,FALSE)),MATCH(P$6,INDIRECT(VLOOKUP($E684,보상!$S:$AA,3,FALSE)),0),FALSE),"ERROR")</f>
        <v>Gold</v>
      </c>
      <c r="Q684" s="49">
        <f ca="1">IFERROR(VLOOKUP($B684,INDIRECT(VLOOKUP($E684,보상!$S:$AA,2,FALSE)),MATCH(Q$6,INDIRECT(VLOOKUP($E684,보상!$S:$AA,3,FALSE)),0),FALSE),"ERROR")</f>
        <v>6000</v>
      </c>
      <c r="R684" s="49" t="b">
        <v>0</v>
      </c>
      <c r="S684" s="50" t="b">
        <v>0</v>
      </c>
      <c r="T684" s="50">
        <f ca="1">IFERROR(VLOOKUP($B684,INDIRECT(VLOOKUP($E684,보상!$S:$AA,2,FALSE)),MATCH(T$6,INDIRECT(VLOOKUP($E684,보상!$S:$AA,3,FALSE)),0),FALSE),"ERROR")</f>
        <v>3021003</v>
      </c>
      <c r="U684" s="134" t="str">
        <f ca="1">IFERROR(IF(T684=0,0,VLOOKUP(SUBSTITUTE(VLOOKUP(T684,#REF!,MATCH("strItemName",#REF!,0),FALSE),"SUI_",""),#REF!,2,FALSE)),"ERROR")</f>
        <v>ERROR</v>
      </c>
      <c r="V684" s="177">
        <f t="shared" ca="1" si="30"/>
        <v>3021003</v>
      </c>
      <c r="W684" s="134" t="str">
        <f ca="1">IFERROR(IF(V684=0,0,VLOOKUP(SUBSTITUTE(VLOOKUP(V684,#REF!,MATCH("strItemName",#REF!,0),FALSE),"SUI_",""),#REF!,2,FALSE)),"ERROR")</f>
        <v>ERROR</v>
      </c>
      <c r="X684" s="177">
        <f t="shared" ca="1" si="30"/>
        <v>3021003</v>
      </c>
      <c r="Y684" s="134" t="str">
        <f ca="1">IFERROR(IF(X684=0,0,VLOOKUP(SUBSTITUTE(VLOOKUP(X684,#REF!,MATCH("strItemName",#REF!,0),FALSE),"SUI_",""),#REF!,2,FALSE)),"ERROR")</f>
        <v>ERROR</v>
      </c>
      <c r="Z684" s="177">
        <f t="shared" ca="1" si="30"/>
        <v>3021003</v>
      </c>
      <c r="AA684" s="134" t="str">
        <f ca="1">IFERROR(IF(Z684=0,0,VLOOKUP(SUBSTITUTE(VLOOKUP(Z684,#REF!,MATCH("strItemName",#REF!,0),FALSE),"SUI_",""),#REF!,2,FALSE)),"ERROR")</f>
        <v>ERROR</v>
      </c>
      <c r="AB684" s="177">
        <f t="shared" ca="1" si="30"/>
        <v>3021003</v>
      </c>
      <c r="AC684" s="134" t="str">
        <f ca="1">IFERROR(IF(AB684=0,0,VLOOKUP(SUBSTITUTE(VLOOKUP(AB684,#REF!,MATCH("strItemName",#REF!,0),FALSE),"SUI_",""),#REF!,2,FALSE)),"ERROR")</f>
        <v>ERROR</v>
      </c>
      <c r="AD684" s="88">
        <v>0</v>
      </c>
      <c r="AE684" s="134">
        <v>0</v>
      </c>
      <c r="AF684" s="49">
        <f ca="1">IFERROR(VLOOKUP($B684,INDIRECT(VLOOKUP($E684,보상!$S:$AA,2,FALSE)),MATCH(AF$6,INDIRECT(VLOOKUP($E684,보상!$S:$AA,3,FALSE)),0),FALSE),"ERROR")</f>
        <v>3</v>
      </c>
      <c r="AG684" s="22">
        <v>0</v>
      </c>
      <c r="AH684" s="22">
        <v>0</v>
      </c>
      <c r="AI684" s="22">
        <v>0</v>
      </c>
      <c r="AJ684" s="22" t="b">
        <v>0</v>
      </c>
      <c r="AK684" s="22">
        <v>0</v>
      </c>
      <c r="AL684" s="22">
        <v>0</v>
      </c>
    </row>
    <row r="685" spans="1:38" ht="16.5" customHeight="1" x14ac:dyDescent="0.3">
      <c r="A685" s="21">
        <f>COUNTIF(FtbReward_Quest!$B:$B,$B685)+COUNTIF(FtbReward_Mode!$B:$B,$B685)+COUNTIF(FtbReward_Content!$B:$B,$B685)-1</f>
        <v>0</v>
      </c>
      <c r="B685" s="49">
        <f t="shared" si="31"/>
        <v>42047051</v>
      </c>
      <c r="C685" s="120">
        <v>4204705</v>
      </c>
      <c r="D685" s="49" t="s">
        <v>1898</v>
      </c>
      <c r="E685" s="49" t="s">
        <v>1935</v>
      </c>
      <c r="F685" s="120">
        <f>COUNTIF($C$8:$C685,$C685)</f>
        <v>1</v>
      </c>
      <c r="G685" s="49" t="b">
        <v>0</v>
      </c>
      <c r="H685" s="49">
        <v>0</v>
      </c>
      <c r="I685" s="129">
        <f>IFERROR(IF(H685=0,0,VLOOKUP(VLOOKUP(H685,#REF!,MATCH("strMailTitleID",#REF!,0),FALSE),#REF!,2,FALSE)),"ERROR")</f>
        <v>0</v>
      </c>
      <c r="J685" s="176">
        <v>0</v>
      </c>
      <c r="K685" s="129">
        <f>IFERROR(IF(J685=0,0,VLOOKUP(VLOOKUP(J685,#REF!,MATCH("strMailTitleID",#REF!,0),FALSE),#REF!,2,FALSE)),"ERROR")</f>
        <v>0</v>
      </c>
      <c r="L685" s="49">
        <f ca="1">IFERROR(VLOOKUP($B685,INDIRECT(VLOOKUP($E685,보상!$S:$AA,2,FALSE)),MATCH(L$6,INDIRECT(VLOOKUP($E685,보상!$S:$AA,3,FALSE)),0),FALSE),"ERROR")</f>
        <v>750</v>
      </c>
      <c r="M685" s="49">
        <v>0</v>
      </c>
      <c r="N685" s="49">
        <v>0</v>
      </c>
      <c r="O685" s="49">
        <v>0</v>
      </c>
      <c r="P685" s="49" t="str">
        <f ca="1">IFERROR(VLOOKUP($B685,INDIRECT(VLOOKUP($E685,보상!$S:$AA,2,FALSE)),MATCH(P$6,INDIRECT(VLOOKUP($E685,보상!$S:$AA,3,FALSE)),0),FALSE),"ERROR")</f>
        <v>Gold</v>
      </c>
      <c r="Q685" s="49">
        <f ca="1">IFERROR(VLOOKUP($B685,INDIRECT(VLOOKUP($E685,보상!$S:$AA,2,FALSE)),MATCH(Q$6,INDIRECT(VLOOKUP($E685,보상!$S:$AA,3,FALSE)),0),FALSE),"ERROR")</f>
        <v>7500</v>
      </c>
      <c r="R685" s="49" t="b">
        <v>0</v>
      </c>
      <c r="S685" s="50" t="b">
        <v>0</v>
      </c>
      <c r="T685" s="50">
        <f ca="1">IFERROR(VLOOKUP($B685,INDIRECT(VLOOKUP($E685,보상!$S:$AA,2,FALSE)),MATCH(T$6,INDIRECT(VLOOKUP($E685,보상!$S:$AA,3,FALSE)),0),FALSE),"ERROR")</f>
        <v>3021003</v>
      </c>
      <c r="U685" s="134" t="str">
        <f ca="1">IFERROR(IF(T685=0,0,VLOOKUP(SUBSTITUTE(VLOOKUP(T685,#REF!,MATCH("strItemName",#REF!,0),FALSE),"SUI_",""),#REF!,2,FALSE)),"ERROR")</f>
        <v>ERROR</v>
      </c>
      <c r="V685" s="177">
        <f t="shared" ca="1" si="30"/>
        <v>3021003</v>
      </c>
      <c r="W685" s="134" t="str">
        <f ca="1">IFERROR(IF(V685=0,0,VLOOKUP(SUBSTITUTE(VLOOKUP(V685,#REF!,MATCH("strItemName",#REF!,0),FALSE),"SUI_",""),#REF!,2,FALSE)),"ERROR")</f>
        <v>ERROR</v>
      </c>
      <c r="X685" s="177">
        <f t="shared" ca="1" si="30"/>
        <v>3021003</v>
      </c>
      <c r="Y685" s="134" t="str">
        <f ca="1">IFERROR(IF(X685=0,0,VLOOKUP(SUBSTITUTE(VLOOKUP(X685,#REF!,MATCH("strItemName",#REF!,0),FALSE),"SUI_",""),#REF!,2,FALSE)),"ERROR")</f>
        <v>ERROR</v>
      </c>
      <c r="Z685" s="177">
        <f t="shared" ca="1" si="30"/>
        <v>3021003</v>
      </c>
      <c r="AA685" s="134" t="str">
        <f ca="1">IFERROR(IF(Z685=0,0,VLOOKUP(SUBSTITUTE(VLOOKUP(Z685,#REF!,MATCH("strItemName",#REF!,0),FALSE),"SUI_",""),#REF!,2,FALSE)),"ERROR")</f>
        <v>ERROR</v>
      </c>
      <c r="AB685" s="177">
        <f t="shared" ca="1" si="30"/>
        <v>3021003</v>
      </c>
      <c r="AC685" s="134" t="str">
        <f ca="1">IFERROR(IF(AB685=0,0,VLOOKUP(SUBSTITUTE(VLOOKUP(AB685,#REF!,MATCH("strItemName",#REF!,0),FALSE),"SUI_",""),#REF!,2,FALSE)),"ERROR")</f>
        <v>ERROR</v>
      </c>
      <c r="AD685" s="88">
        <v>0</v>
      </c>
      <c r="AE685" s="134">
        <v>0</v>
      </c>
      <c r="AF685" s="49">
        <f ca="1">IFERROR(VLOOKUP($B685,INDIRECT(VLOOKUP($E685,보상!$S:$AA,2,FALSE)),MATCH(AF$6,INDIRECT(VLOOKUP($E685,보상!$S:$AA,3,FALSE)),0),FALSE),"ERROR")</f>
        <v>3</v>
      </c>
      <c r="AG685" s="22">
        <v>0</v>
      </c>
      <c r="AH685" s="22">
        <v>0</v>
      </c>
      <c r="AI685" s="22">
        <v>0</v>
      </c>
      <c r="AJ685" s="22" t="b">
        <v>0</v>
      </c>
      <c r="AK685" s="22">
        <v>0</v>
      </c>
      <c r="AL685" s="22">
        <v>0</v>
      </c>
    </row>
    <row r="686" spans="1:38" ht="16.5" customHeight="1" x14ac:dyDescent="0.3">
      <c r="A686" s="21">
        <f>COUNTIF(FtbReward_Quest!$B:$B,$B686)+COUNTIF(FtbReward_Mode!$B:$B,$B686)+COUNTIF(FtbReward_Content!$B:$B,$B686)-1</f>
        <v>0</v>
      </c>
      <c r="B686" s="49">
        <f t="shared" si="31"/>
        <v>42047061</v>
      </c>
      <c r="C686" s="120">
        <v>4204706</v>
      </c>
      <c r="D686" s="49" t="s">
        <v>1898</v>
      </c>
      <c r="E686" s="49" t="s">
        <v>1935</v>
      </c>
      <c r="F686" s="120">
        <f>COUNTIF($C$8:$C686,$C686)</f>
        <v>1</v>
      </c>
      <c r="G686" s="49" t="b">
        <v>0</v>
      </c>
      <c r="H686" s="49">
        <v>0</v>
      </c>
      <c r="I686" s="129">
        <f>IFERROR(IF(H686=0,0,VLOOKUP(VLOOKUP(H686,#REF!,MATCH("strMailTitleID",#REF!,0),FALSE),#REF!,2,FALSE)),"ERROR")</f>
        <v>0</v>
      </c>
      <c r="J686" s="176">
        <v>0</v>
      </c>
      <c r="K686" s="129">
        <f>IFERROR(IF(J686=0,0,VLOOKUP(VLOOKUP(J686,#REF!,MATCH("strMailTitleID",#REF!,0),FALSE),#REF!,2,FALSE)),"ERROR")</f>
        <v>0</v>
      </c>
      <c r="L686" s="49">
        <f ca="1">IFERROR(VLOOKUP($B686,INDIRECT(VLOOKUP($E686,보상!$S:$AA,2,FALSE)),MATCH(L$6,INDIRECT(VLOOKUP($E686,보상!$S:$AA,3,FALSE)),0),FALSE),"ERROR")</f>
        <v>900</v>
      </c>
      <c r="M686" s="49">
        <v>0</v>
      </c>
      <c r="N686" s="49">
        <v>0</v>
      </c>
      <c r="O686" s="49">
        <v>0</v>
      </c>
      <c r="P686" s="49" t="str">
        <f ca="1">IFERROR(VLOOKUP($B686,INDIRECT(VLOOKUP($E686,보상!$S:$AA,2,FALSE)),MATCH(P$6,INDIRECT(VLOOKUP($E686,보상!$S:$AA,3,FALSE)),0),FALSE),"ERROR")</f>
        <v>Gold</v>
      </c>
      <c r="Q686" s="49">
        <f ca="1">IFERROR(VLOOKUP($B686,INDIRECT(VLOOKUP($E686,보상!$S:$AA,2,FALSE)),MATCH(Q$6,INDIRECT(VLOOKUP($E686,보상!$S:$AA,3,FALSE)),0),FALSE),"ERROR")</f>
        <v>9000</v>
      </c>
      <c r="R686" s="49" t="b">
        <v>0</v>
      </c>
      <c r="S686" s="50" t="b">
        <v>0</v>
      </c>
      <c r="T686" s="50">
        <f ca="1">IFERROR(VLOOKUP($B686,INDIRECT(VLOOKUP($E686,보상!$S:$AA,2,FALSE)),MATCH(T$6,INDIRECT(VLOOKUP($E686,보상!$S:$AA,3,FALSE)),0),FALSE),"ERROR")</f>
        <v>3021003</v>
      </c>
      <c r="U686" s="134" t="str">
        <f ca="1">IFERROR(IF(T686=0,0,VLOOKUP(SUBSTITUTE(VLOOKUP(T686,#REF!,MATCH("strItemName",#REF!,0),FALSE),"SUI_",""),#REF!,2,FALSE)),"ERROR")</f>
        <v>ERROR</v>
      </c>
      <c r="V686" s="177">
        <f t="shared" ca="1" si="30"/>
        <v>3021003</v>
      </c>
      <c r="W686" s="134" t="str">
        <f ca="1">IFERROR(IF(V686=0,0,VLOOKUP(SUBSTITUTE(VLOOKUP(V686,#REF!,MATCH("strItemName",#REF!,0),FALSE),"SUI_",""),#REF!,2,FALSE)),"ERROR")</f>
        <v>ERROR</v>
      </c>
      <c r="X686" s="177">
        <f t="shared" ca="1" si="30"/>
        <v>3021003</v>
      </c>
      <c r="Y686" s="134" t="str">
        <f ca="1">IFERROR(IF(X686=0,0,VLOOKUP(SUBSTITUTE(VLOOKUP(X686,#REF!,MATCH("strItemName",#REF!,0),FALSE),"SUI_",""),#REF!,2,FALSE)),"ERROR")</f>
        <v>ERROR</v>
      </c>
      <c r="Z686" s="177">
        <f t="shared" ca="1" si="30"/>
        <v>3021003</v>
      </c>
      <c r="AA686" s="134" t="str">
        <f ca="1">IFERROR(IF(Z686=0,0,VLOOKUP(SUBSTITUTE(VLOOKUP(Z686,#REF!,MATCH("strItemName",#REF!,0),FALSE),"SUI_",""),#REF!,2,FALSE)),"ERROR")</f>
        <v>ERROR</v>
      </c>
      <c r="AB686" s="177">
        <f t="shared" ca="1" si="30"/>
        <v>3021003</v>
      </c>
      <c r="AC686" s="134" t="str">
        <f ca="1">IFERROR(IF(AB686=0,0,VLOOKUP(SUBSTITUTE(VLOOKUP(AB686,#REF!,MATCH("strItemName",#REF!,0),FALSE),"SUI_",""),#REF!,2,FALSE)),"ERROR")</f>
        <v>ERROR</v>
      </c>
      <c r="AD686" s="88">
        <v>0</v>
      </c>
      <c r="AE686" s="134">
        <v>0</v>
      </c>
      <c r="AF686" s="49">
        <f ca="1">IFERROR(VLOOKUP($B686,INDIRECT(VLOOKUP($E686,보상!$S:$AA,2,FALSE)),MATCH(AF$6,INDIRECT(VLOOKUP($E686,보상!$S:$AA,3,FALSE)),0),FALSE),"ERROR")</f>
        <v>3</v>
      </c>
      <c r="AG686" s="22">
        <v>0</v>
      </c>
      <c r="AH686" s="22">
        <v>0</v>
      </c>
      <c r="AI686" s="22">
        <v>0</v>
      </c>
      <c r="AJ686" s="22" t="b">
        <v>0</v>
      </c>
      <c r="AK686" s="22">
        <v>0</v>
      </c>
      <c r="AL686" s="22">
        <v>0</v>
      </c>
    </row>
    <row r="687" spans="1:38" ht="16.5" customHeight="1" x14ac:dyDescent="0.3">
      <c r="A687" s="21">
        <f>COUNTIF(FtbReward_Quest!$B:$B,$B687)+COUNTIF(FtbReward_Mode!$B:$B,$B687)+COUNTIF(FtbReward_Content!$B:$B,$B687)-1</f>
        <v>0</v>
      </c>
      <c r="B687" s="49">
        <f t="shared" si="31"/>
        <v>42047071</v>
      </c>
      <c r="C687" s="120">
        <v>4204707</v>
      </c>
      <c r="D687" s="49" t="s">
        <v>1898</v>
      </c>
      <c r="E687" s="49" t="s">
        <v>1935</v>
      </c>
      <c r="F687" s="120">
        <f>COUNTIF($C$8:$C687,$C687)</f>
        <v>1</v>
      </c>
      <c r="G687" s="49" t="b">
        <v>0</v>
      </c>
      <c r="H687" s="49">
        <v>0</v>
      </c>
      <c r="I687" s="129">
        <f>IFERROR(IF(H687=0,0,VLOOKUP(VLOOKUP(H687,#REF!,MATCH("strMailTitleID",#REF!,0),FALSE),#REF!,2,FALSE)),"ERROR")</f>
        <v>0</v>
      </c>
      <c r="J687" s="176">
        <v>0</v>
      </c>
      <c r="K687" s="129">
        <f>IFERROR(IF(J687=0,0,VLOOKUP(VLOOKUP(J687,#REF!,MATCH("strMailTitleID",#REF!,0),FALSE),#REF!,2,FALSE)),"ERROR")</f>
        <v>0</v>
      </c>
      <c r="L687" s="49">
        <f ca="1">IFERROR(VLOOKUP($B687,INDIRECT(VLOOKUP($E687,보상!$S:$AA,2,FALSE)),MATCH(L$6,INDIRECT(VLOOKUP($E687,보상!$S:$AA,3,FALSE)),0),FALSE),"ERROR")</f>
        <v>1050</v>
      </c>
      <c r="M687" s="49">
        <v>0</v>
      </c>
      <c r="N687" s="49">
        <v>0</v>
      </c>
      <c r="O687" s="49">
        <v>0</v>
      </c>
      <c r="P687" s="49" t="str">
        <f ca="1">IFERROR(VLOOKUP($B687,INDIRECT(VLOOKUP($E687,보상!$S:$AA,2,FALSE)),MATCH(P$6,INDIRECT(VLOOKUP($E687,보상!$S:$AA,3,FALSE)),0),FALSE),"ERROR")</f>
        <v>Gold</v>
      </c>
      <c r="Q687" s="49">
        <f ca="1">IFERROR(VLOOKUP($B687,INDIRECT(VLOOKUP($E687,보상!$S:$AA,2,FALSE)),MATCH(Q$6,INDIRECT(VLOOKUP($E687,보상!$S:$AA,3,FALSE)),0),FALSE),"ERROR")</f>
        <v>10500</v>
      </c>
      <c r="R687" s="49" t="b">
        <v>0</v>
      </c>
      <c r="S687" s="50" t="b">
        <v>0</v>
      </c>
      <c r="T687" s="50">
        <f ca="1">IFERROR(VLOOKUP($B687,INDIRECT(VLOOKUP($E687,보상!$S:$AA,2,FALSE)),MATCH(T$6,INDIRECT(VLOOKUP($E687,보상!$S:$AA,3,FALSE)),0),FALSE),"ERROR")</f>
        <v>3021003</v>
      </c>
      <c r="U687" s="134" t="str">
        <f ca="1">IFERROR(IF(T687=0,0,VLOOKUP(SUBSTITUTE(VLOOKUP(T687,#REF!,MATCH("strItemName",#REF!,0),FALSE),"SUI_",""),#REF!,2,FALSE)),"ERROR")</f>
        <v>ERROR</v>
      </c>
      <c r="V687" s="177">
        <f t="shared" ca="1" si="30"/>
        <v>3021003</v>
      </c>
      <c r="W687" s="134" t="str">
        <f ca="1">IFERROR(IF(V687=0,0,VLOOKUP(SUBSTITUTE(VLOOKUP(V687,#REF!,MATCH("strItemName",#REF!,0),FALSE),"SUI_",""),#REF!,2,FALSE)),"ERROR")</f>
        <v>ERROR</v>
      </c>
      <c r="X687" s="177">
        <f t="shared" ca="1" si="30"/>
        <v>3021003</v>
      </c>
      <c r="Y687" s="134" t="str">
        <f ca="1">IFERROR(IF(X687=0,0,VLOOKUP(SUBSTITUTE(VLOOKUP(X687,#REF!,MATCH("strItemName",#REF!,0),FALSE),"SUI_",""),#REF!,2,FALSE)),"ERROR")</f>
        <v>ERROR</v>
      </c>
      <c r="Z687" s="177">
        <f t="shared" ca="1" si="30"/>
        <v>3021003</v>
      </c>
      <c r="AA687" s="134" t="str">
        <f ca="1">IFERROR(IF(Z687=0,0,VLOOKUP(SUBSTITUTE(VLOOKUP(Z687,#REF!,MATCH("strItemName",#REF!,0),FALSE),"SUI_",""),#REF!,2,FALSE)),"ERROR")</f>
        <v>ERROR</v>
      </c>
      <c r="AB687" s="177">
        <f t="shared" ca="1" si="30"/>
        <v>3021003</v>
      </c>
      <c r="AC687" s="134" t="str">
        <f ca="1">IFERROR(IF(AB687=0,0,VLOOKUP(SUBSTITUTE(VLOOKUP(AB687,#REF!,MATCH("strItemName",#REF!,0),FALSE),"SUI_",""),#REF!,2,FALSE)),"ERROR")</f>
        <v>ERROR</v>
      </c>
      <c r="AD687" s="88">
        <v>0</v>
      </c>
      <c r="AE687" s="134">
        <v>0</v>
      </c>
      <c r="AF687" s="49">
        <f ca="1">IFERROR(VLOOKUP($B687,INDIRECT(VLOOKUP($E687,보상!$S:$AA,2,FALSE)),MATCH(AF$6,INDIRECT(VLOOKUP($E687,보상!$S:$AA,3,FALSE)),0),FALSE),"ERROR")</f>
        <v>3</v>
      </c>
      <c r="AG687" s="22">
        <v>0</v>
      </c>
      <c r="AH687" s="22">
        <v>0</v>
      </c>
      <c r="AI687" s="22">
        <v>0</v>
      </c>
      <c r="AJ687" s="22" t="b">
        <v>0</v>
      </c>
      <c r="AK687" s="22">
        <v>0</v>
      </c>
      <c r="AL687" s="22">
        <v>0</v>
      </c>
    </row>
    <row r="688" spans="1:38" ht="16.5" customHeight="1" x14ac:dyDescent="0.3">
      <c r="A688" s="21">
        <f>COUNTIF(FtbReward_Quest!$B:$B,$B688)+COUNTIF(FtbReward_Mode!$B:$B,$B688)+COUNTIF(FtbReward_Content!$B:$B,$B688)-1</f>
        <v>0</v>
      </c>
      <c r="B688" s="49">
        <f t="shared" si="31"/>
        <v>42048011</v>
      </c>
      <c r="C688" s="120">
        <v>4204801</v>
      </c>
      <c r="D688" s="49" t="s">
        <v>1899</v>
      </c>
      <c r="E688" s="49" t="s">
        <v>1935</v>
      </c>
      <c r="F688" s="120">
        <f>COUNTIF($C$8:$C688,$C688)</f>
        <v>1</v>
      </c>
      <c r="G688" s="49" t="b">
        <v>0</v>
      </c>
      <c r="H688" s="49">
        <v>0</v>
      </c>
      <c r="I688" s="129">
        <f>IFERROR(IF(H688=0,0,VLOOKUP(VLOOKUP(H688,#REF!,MATCH("strMailTitleID",#REF!,0),FALSE),#REF!,2,FALSE)),"ERROR")</f>
        <v>0</v>
      </c>
      <c r="J688" s="176">
        <v>0</v>
      </c>
      <c r="K688" s="129">
        <f>IFERROR(IF(J688=0,0,VLOOKUP(VLOOKUP(J688,#REF!,MATCH("strMailTitleID",#REF!,0),FALSE),#REF!,2,FALSE)),"ERROR")</f>
        <v>0</v>
      </c>
      <c r="L688" s="49">
        <f ca="1">IFERROR(VLOOKUP($B688,INDIRECT(VLOOKUP($E688,보상!$S:$AA,2,FALSE)),MATCH(L$6,INDIRECT(VLOOKUP($E688,보상!$S:$AA,3,FALSE)),0),FALSE),"ERROR")</f>
        <v>150</v>
      </c>
      <c r="M688" s="49">
        <v>0</v>
      </c>
      <c r="N688" s="49">
        <v>0</v>
      </c>
      <c r="O688" s="49">
        <v>0</v>
      </c>
      <c r="P688" s="49" t="str">
        <f ca="1">IFERROR(VLOOKUP($B688,INDIRECT(VLOOKUP($E688,보상!$S:$AA,2,FALSE)),MATCH(P$6,INDIRECT(VLOOKUP($E688,보상!$S:$AA,3,FALSE)),0),FALSE),"ERROR")</f>
        <v>Gold</v>
      </c>
      <c r="Q688" s="49">
        <f ca="1">IFERROR(VLOOKUP($B688,INDIRECT(VLOOKUP($E688,보상!$S:$AA,2,FALSE)),MATCH(Q$6,INDIRECT(VLOOKUP($E688,보상!$S:$AA,3,FALSE)),0),FALSE),"ERROR")</f>
        <v>1500</v>
      </c>
      <c r="R688" s="49" t="b">
        <v>0</v>
      </c>
      <c r="S688" s="50" t="b">
        <v>0</v>
      </c>
      <c r="T688" s="50">
        <f ca="1">IFERROR(VLOOKUP($B688,INDIRECT(VLOOKUP($E688,보상!$S:$AA,2,FALSE)),MATCH(T$6,INDIRECT(VLOOKUP($E688,보상!$S:$AA,3,FALSE)),0),FALSE),"ERROR")</f>
        <v>3002381</v>
      </c>
      <c r="U688" s="134" t="str">
        <f ca="1">IFERROR(IF(T688=0,0,VLOOKUP(SUBSTITUTE(VLOOKUP(T688,#REF!,MATCH("strItemName",#REF!,0),FALSE),"SUI_",""),#REF!,2,FALSE)),"ERROR")</f>
        <v>ERROR</v>
      </c>
      <c r="V688" s="177">
        <f t="shared" ca="1" si="30"/>
        <v>3002381</v>
      </c>
      <c r="W688" s="134" t="str">
        <f ca="1">IFERROR(IF(V688=0,0,VLOOKUP(SUBSTITUTE(VLOOKUP(V688,#REF!,MATCH("strItemName",#REF!,0),FALSE),"SUI_",""),#REF!,2,FALSE)),"ERROR")</f>
        <v>ERROR</v>
      </c>
      <c r="X688" s="177">
        <f t="shared" ca="1" si="30"/>
        <v>3002381</v>
      </c>
      <c r="Y688" s="134" t="str">
        <f ca="1">IFERROR(IF(X688=0,0,VLOOKUP(SUBSTITUTE(VLOOKUP(X688,#REF!,MATCH("strItemName",#REF!,0),FALSE),"SUI_",""),#REF!,2,FALSE)),"ERROR")</f>
        <v>ERROR</v>
      </c>
      <c r="Z688" s="177">
        <f t="shared" ca="1" si="30"/>
        <v>3002381</v>
      </c>
      <c r="AA688" s="134" t="str">
        <f ca="1">IFERROR(IF(Z688=0,0,VLOOKUP(SUBSTITUTE(VLOOKUP(Z688,#REF!,MATCH("strItemName",#REF!,0),FALSE),"SUI_",""),#REF!,2,FALSE)),"ERROR")</f>
        <v>ERROR</v>
      </c>
      <c r="AB688" s="177">
        <f t="shared" ca="1" si="30"/>
        <v>3002381</v>
      </c>
      <c r="AC688" s="134" t="str">
        <f ca="1">IFERROR(IF(AB688=0,0,VLOOKUP(SUBSTITUTE(VLOOKUP(AB688,#REF!,MATCH("strItemName",#REF!,0),FALSE),"SUI_",""),#REF!,2,FALSE)),"ERROR")</f>
        <v>ERROR</v>
      </c>
      <c r="AD688" s="88">
        <v>0</v>
      </c>
      <c r="AE688" s="134">
        <v>0</v>
      </c>
      <c r="AF688" s="49">
        <f ca="1">IFERROR(VLOOKUP($B688,INDIRECT(VLOOKUP($E688,보상!$S:$AA,2,FALSE)),MATCH(AF$6,INDIRECT(VLOOKUP($E688,보상!$S:$AA,3,FALSE)),0),FALSE),"ERROR")</f>
        <v>3</v>
      </c>
      <c r="AG688" s="22">
        <v>0</v>
      </c>
      <c r="AH688" s="22">
        <v>0</v>
      </c>
      <c r="AI688" s="22">
        <v>0</v>
      </c>
      <c r="AJ688" s="22" t="b">
        <v>0</v>
      </c>
      <c r="AK688" s="22">
        <v>0</v>
      </c>
      <c r="AL688" s="22">
        <v>0</v>
      </c>
    </row>
    <row r="689" spans="1:38" ht="16.5" customHeight="1" x14ac:dyDescent="0.3">
      <c r="A689" s="21">
        <f>COUNTIF(FtbReward_Quest!$B:$B,$B689)+COUNTIF(FtbReward_Mode!$B:$B,$B689)+COUNTIF(FtbReward_Content!$B:$B,$B689)-1</f>
        <v>0</v>
      </c>
      <c r="B689" s="49">
        <f t="shared" si="31"/>
        <v>42048021</v>
      </c>
      <c r="C689" s="120">
        <v>4204802</v>
      </c>
      <c r="D689" s="49" t="s">
        <v>1899</v>
      </c>
      <c r="E689" s="49" t="s">
        <v>1935</v>
      </c>
      <c r="F689" s="120">
        <f>COUNTIF($C$8:$C689,$C689)</f>
        <v>1</v>
      </c>
      <c r="G689" s="49" t="b">
        <v>0</v>
      </c>
      <c r="H689" s="49">
        <v>0</v>
      </c>
      <c r="I689" s="129">
        <f>IFERROR(IF(H689=0,0,VLOOKUP(VLOOKUP(H689,#REF!,MATCH("strMailTitleID",#REF!,0),FALSE),#REF!,2,FALSE)),"ERROR")</f>
        <v>0</v>
      </c>
      <c r="J689" s="176">
        <v>0</v>
      </c>
      <c r="K689" s="129">
        <f>IFERROR(IF(J689=0,0,VLOOKUP(VLOOKUP(J689,#REF!,MATCH("strMailTitleID",#REF!,0),FALSE),#REF!,2,FALSE)),"ERROR")</f>
        <v>0</v>
      </c>
      <c r="L689" s="49">
        <f ca="1">IFERROR(VLOOKUP($B689,INDIRECT(VLOOKUP($E689,보상!$S:$AA,2,FALSE)),MATCH(L$6,INDIRECT(VLOOKUP($E689,보상!$S:$AA,3,FALSE)),0),FALSE),"ERROR")</f>
        <v>300</v>
      </c>
      <c r="M689" s="49">
        <v>0</v>
      </c>
      <c r="N689" s="49">
        <v>0</v>
      </c>
      <c r="O689" s="49">
        <v>0</v>
      </c>
      <c r="P689" s="49" t="str">
        <f ca="1">IFERROR(VLOOKUP($B689,INDIRECT(VLOOKUP($E689,보상!$S:$AA,2,FALSE)),MATCH(P$6,INDIRECT(VLOOKUP($E689,보상!$S:$AA,3,FALSE)),0),FALSE),"ERROR")</f>
        <v>Gold</v>
      </c>
      <c r="Q689" s="49">
        <f ca="1">IFERROR(VLOOKUP($B689,INDIRECT(VLOOKUP($E689,보상!$S:$AA,2,FALSE)),MATCH(Q$6,INDIRECT(VLOOKUP($E689,보상!$S:$AA,3,FALSE)),0),FALSE),"ERROR")</f>
        <v>3000</v>
      </c>
      <c r="R689" s="49" t="b">
        <v>0</v>
      </c>
      <c r="S689" s="50" t="b">
        <v>0</v>
      </c>
      <c r="T689" s="50">
        <f ca="1">IFERROR(VLOOKUP($B689,INDIRECT(VLOOKUP($E689,보상!$S:$AA,2,FALSE)),MATCH(T$6,INDIRECT(VLOOKUP($E689,보상!$S:$AA,3,FALSE)),0),FALSE),"ERROR")</f>
        <v>3002211</v>
      </c>
      <c r="U689" s="134" t="str">
        <f ca="1">IFERROR(IF(T689=0,0,VLOOKUP(SUBSTITUTE(VLOOKUP(T689,#REF!,MATCH("strItemName",#REF!,0),FALSE),"SUI_",""),#REF!,2,FALSE)),"ERROR")</f>
        <v>ERROR</v>
      </c>
      <c r="V689" s="177">
        <f t="shared" ca="1" si="30"/>
        <v>3002211</v>
      </c>
      <c r="W689" s="134" t="str">
        <f ca="1">IFERROR(IF(V689=0,0,VLOOKUP(SUBSTITUTE(VLOOKUP(V689,#REF!,MATCH("strItemName",#REF!,0),FALSE),"SUI_",""),#REF!,2,FALSE)),"ERROR")</f>
        <v>ERROR</v>
      </c>
      <c r="X689" s="177">
        <f t="shared" ca="1" si="30"/>
        <v>3002211</v>
      </c>
      <c r="Y689" s="134" t="str">
        <f ca="1">IFERROR(IF(X689=0,0,VLOOKUP(SUBSTITUTE(VLOOKUP(X689,#REF!,MATCH("strItemName",#REF!,0),FALSE),"SUI_",""),#REF!,2,FALSE)),"ERROR")</f>
        <v>ERROR</v>
      </c>
      <c r="Z689" s="177">
        <f t="shared" ca="1" si="30"/>
        <v>3002211</v>
      </c>
      <c r="AA689" s="134" t="str">
        <f ca="1">IFERROR(IF(Z689=0,0,VLOOKUP(SUBSTITUTE(VLOOKUP(Z689,#REF!,MATCH("strItemName",#REF!,0),FALSE),"SUI_",""),#REF!,2,FALSE)),"ERROR")</f>
        <v>ERROR</v>
      </c>
      <c r="AB689" s="177">
        <f t="shared" ca="1" si="30"/>
        <v>3002211</v>
      </c>
      <c r="AC689" s="134" t="str">
        <f ca="1">IFERROR(IF(AB689=0,0,VLOOKUP(SUBSTITUTE(VLOOKUP(AB689,#REF!,MATCH("strItemName",#REF!,0),FALSE),"SUI_",""),#REF!,2,FALSE)),"ERROR")</f>
        <v>ERROR</v>
      </c>
      <c r="AD689" s="88">
        <v>0</v>
      </c>
      <c r="AE689" s="134">
        <v>0</v>
      </c>
      <c r="AF689" s="49">
        <f ca="1">IFERROR(VLOOKUP($B689,INDIRECT(VLOOKUP($E689,보상!$S:$AA,2,FALSE)),MATCH(AF$6,INDIRECT(VLOOKUP($E689,보상!$S:$AA,3,FALSE)),0),FALSE),"ERROR")</f>
        <v>3</v>
      </c>
      <c r="AG689" s="22">
        <v>0</v>
      </c>
      <c r="AH689" s="22">
        <v>0</v>
      </c>
      <c r="AI689" s="22">
        <v>0</v>
      </c>
      <c r="AJ689" s="22" t="b">
        <v>0</v>
      </c>
      <c r="AK689" s="22">
        <v>0</v>
      </c>
      <c r="AL689" s="22">
        <v>0</v>
      </c>
    </row>
    <row r="690" spans="1:38" ht="16.5" customHeight="1" x14ac:dyDescent="0.3">
      <c r="A690" s="21">
        <f>COUNTIF(FtbReward_Quest!$B:$B,$B690)+COUNTIF(FtbReward_Mode!$B:$B,$B690)+COUNTIF(FtbReward_Content!$B:$B,$B690)-1</f>
        <v>0</v>
      </c>
      <c r="B690" s="49">
        <f t="shared" si="31"/>
        <v>42048031</v>
      </c>
      <c r="C690" s="120">
        <v>4204803</v>
      </c>
      <c r="D690" s="49" t="s">
        <v>1899</v>
      </c>
      <c r="E690" s="49" t="s">
        <v>1935</v>
      </c>
      <c r="F690" s="120">
        <f>COUNTIF($C$8:$C690,$C690)</f>
        <v>1</v>
      </c>
      <c r="G690" s="49" t="b">
        <v>0</v>
      </c>
      <c r="H690" s="49">
        <v>0</v>
      </c>
      <c r="I690" s="129">
        <f>IFERROR(IF(H690=0,0,VLOOKUP(VLOOKUP(H690,#REF!,MATCH("strMailTitleID",#REF!,0),FALSE),#REF!,2,FALSE)),"ERROR")</f>
        <v>0</v>
      </c>
      <c r="J690" s="176">
        <v>0</v>
      </c>
      <c r="K690" s="129">
        <f>IFERROR(IF(J690=0,0,VLOOKUP(VLOOKUP(J690,#REF!,MATCH("strMailTitleID",#REF!,0),FALSE),#REF!,2,FALSE)),"ERROR")</f>
        <v>0</v>
      </c>
      <c r="L690" s="49">
        <f ca="1">IFERROR(VLOOKUP($B690,INDIRECT(VLOOKUP($E690,보상!$S:$AA,2,FALSE)),MATCH(L$6,INDIRECT(VLOOKUP($E690,보상!$S:$AA,3,FALSE)),0),FALSE),"ERROR")</f>
        <v>450</v>
      </c>
      <c r="M690" s="49">
        <v>0</v>
      </c>
      <c r="N690" s="49">
        <v>0</v>
      </c>
      <c r="O690" s="49">
        <v>0</v>
      </c>
      <c r="P690" s="49" t="str">
        <f ca="1">IFERROR(VLOOKUP($B690,INDIRECT(VLOOKUP($E690,보상!$S:$AA,2,FALSE)),MATCH(P$6,INDIRECT(VLOOKUP($E690,보상!$S:$AA,3,FALSE)),0),FALSE),"ERROR")</f>
        <v>Gold</v>
      </c>
      <c r="Q690" s="49">
        <f ca="1">IFERROR(VLOOKUP($B690,INDIRECT(VLOOKUP($E690,보상!$S:$AA,2,FALSE)),MATCH(Q$6,INDIRECT(VLOOKUP($E690,보상!$S:$AA,3,FALSE)),0),FALSE),"ERROR")</f>
        <v>4500</v>
      </c>
      <c r="R690" s="49" t="b">
        <v>0</v>
      </c>
      <c r="S690" s="50" t="b">
        <v>0</v>
      </c>
      <c r="T690" s="50">
        <f ca="1">IFERROR(VLOOKUP($B690,INDIRECT(VLOOKUP($E690,보상!$S:$AA,2,FALSE)),MATCH(T$6,INDIRECT(VLOOKUP($E690,보상!$S:$AA,3,FALSE)),0),FALSE),"ERROR")</f>
        <v>3002221</v>
      </c>
      <c r="U690" s="134" t="str">
        <f ca="1">IFERROR(IF(T690=0,0,VLOOKUP(SUBSTITUTE(VLOOKUP(T690,#REF!,MATCH("strItemName",#REF!,0),FALSE),"SUI_",""),#REF!,2,FALSE)),"ERROR")</f>
        <v>ERROR</v>
      </c>
      <c r="V690" s="177">
        <f t="shared" ca="1" si="30"/>
        <v>3002221</v>
      </c>
      <c r="W690" s="134" t="str">
        <f ca="1">IFERROR(IF(V690=0,0,VLOOKUP(SUBSTITUTE(VLOOKUP(V690,#REF!,MATCH("strItemName",#REF!,0),FALSE),"SUI_",""),#REF!,2,FALSE)),"ERROR")</f>
        <v>ERROR</v>
      </c>
      <c r="X690" s="177">
        <f t="shared" ca="1" si="30"/>
        <v>3002221</v>
      </c>
      <c r="Y690" s="134" t="str">
        <f ca="1">IFERROR(IF(X690=0,0,VLOOKUP(SUBSTITUTE(VLOOKUP(X690,#REF!,MATCH("strItemName",#REF!,0),FALSE),"SUI_",""),#REF!,2,FALSE)),"ERROR")</f>
        <v>ERROR</v>
      </c>
      <c r="Z690" s="177">
        <f t="shared" ca="1" si="30"/>
        <v>3002221</v>
      </c>
      <c r="AA690" s="134" t="str">
        <f ca="1">IFERROR(IF(Z690=0,0,VLOOKUP(SUBSTITUTE(VLOOKUP(Z690,#REF!,MATCH("strItemName",#REF!,0),FALSE),"SUI_",""),#REF!,2,FALSE)),"ERROR")</f>
        <v>ERROR</v>
      </c>
      <c r="AB690" s="177">
        <f t="shared" ca="1" si="30"/>
        <v>3002221</v>
      </c>
      <c r="AC690" s="134" t="str">
        <f ca="1">IFERROR(IF(AB690=0,0,VLOOKUP(SUBSTITUTE(VLOOKUP(AB690,#REF!,MATCH("strItemName",#REF!,0),FALSE),"SUI_",""),#REF!,2,FALSE)),"ERROR")</f>
        <v>ERROR</v>
      </c>
      <c r="AD690" s="88">
        <v>0</v>
      </c>
      <c r="AE690" s="134">
        <v>0</v>
      </c>
      <c r="AF690" s="49">
        <f ca="1">IFERROR(VLOOKUP($B690,INDIRECT(VLOOKUP($E690,보상!$S:$AA,2,FALSE)),MATCH(AF$6,INDIRECT(VLOOKUP($E690,보상!$S:$AA,3,FALSE)),0),FALSE),"ERROR")</f>
        <v>3</v>
      </c>
      <c r="AG690" s="22">
        <v>0</v>
      </c>
      <c r="AH690" s="22">
        <v>0</v>
      </c>
      <c r="AI690" s="22">
        <v>0</v>
      </c>
      <c r="AJ690" s="22" t="b">
        <v>0</v>
      </c>
      <c r="AK690" s="22">
        <v>0</v>
      </c>
      <c r="AL690" s="22">
        <v>0</v>
      </c>
    </row>
    <row r="691" spans="1:38" ht="16.5" customHeight="1" x14ac:dyDescent="0.3">
      <c r="A691" s="21">
        <f>COUNTIF(FtbReward_Quest!$B:$B,$B691)+COUNTIF(FtbReward_Mode!$B:$B,$B691)+COUNTIF(FtbReward_Content!$B:$B,$B691)-1</f>
        <v>0</v>
      </c>
      <c r="B691" s="49">
        <f t="shared" si="31"/>
        <v>42048041</v>
      </c>
      <c r="C691" s="120">
        <v>4204804</v>
      </c>
      <c r="D691" s="49" t="s">
        <v>1899</v>
      </c>
      <c r="E691" s="49" t="s">
        <v>1935</v>
      </c>
      <c r="F691" s="120">
        <f>COUNTIF($C$8:$C691,$C691)</f>
        <v>1</v>
      </c>
      <c r="G691" s="49" t="b">
        <v>0</v>
      </c>
      <c r="H691" s="49">
        <v>0</v>
      </c>
      <c r="I691" s="129">
        <f>IFERROR(IF(H691=0,0,VLOOKUP(VLOOKUP(H691,#REF!,MATCH("strMailTitleID",#REF!,0),FALSE),#REF!,2,FALSE)),"ERROR")</f>
        <v>0</v>
      </c>
      <c r="J691" s="176">
        <v>0</v>
      </c>
      <c r="K691" s="129">
        <f>IFERROR(IF(J691=0,0,VLOOKUP(VLOOKUP(J691,#REF!,MATCH("strMailTitleID",#REF!,0),FALSE),#REF!,2,FALSE)),"ERROR")</f>
        <v>0</v>
      </c>
      <c r="L691" s="49">
        <f ca="1">IFERROR(VLOOKUP($B691,INDIRECT(VLOOKUP($E691,보상!$S:$AA,2,FALSE)),MATCH(L$6,INDIRECT(VLOOKUP($E691,보상!$S:$AA,3,FALSE)),0),FALSE),"ERROR")</f>
        <v>600</v>
      </c>
      <c r="M691" s="49">
        <v>0</v>
      </c>
      <c r="N691" s="49">
        <v>0</v>
      </c>
      <c r="O691" s="49">
        <v>0</v>
      </c>
      <c r="P691" s="49" t="str">
        <f ca="1">IFERROR(VLOOKUP($B691,INDIRECT(VLOOKUP($E691,보상!$S:$AA,2,FALSE)),MATCH(P$6,INDIRECT(VLOOKUP($E691,보상!$S:$AA,3,FALSE)),0),FALSE),"ERROR")</f>
        <v>Gold</v>
      </c>
      <c r="Q691" s="49">
        <f ca="1">IFERROR(VLOOKUP($B691,INDIRECT(VLOOKUP($E691,보상!$S:$AA,2,FALSE)),MATCH(Q$6,INDIRECT(VLOOKUP($E691,보상!$S:$AA,3,FALSE)),0),FALSE),"ERROR")</f>
        <v>6000</v>
      </c>
      <c r="R691" s="49" t="b">
        <v>0</v>
      </c>
      <c r="S691" s="50" t="b">
        <v>0</v>
      </c>
      <c r="T691" s="50">
        <f ca="1">IFERROR(VLOOKUP($B691,INDIRECT(VLOOKUP($E691,보상!$S:$AA,2,FALSE)),MATCH(T$6,INDIRECT(VLOOKUP($E691,보상!$S:$AA,3,FALSE)),0),FALSE),"ERROR")</f>
        <v>3002231</v>
      </c>
      <c r="U691" s="134" t="str">
        <f ca="1">IFERROR(IF(T691=0,0,VLOOKUP(SUBSTITUTE(VLOOKUP(T691,#REF!,MATCH("strItemName",#REF!,0),FALSE),"SUI_",""),#REF!,2,FALSE)),"ERROR")</f>
        <v>ERROR</v>
      </c>
      <c r="V691" s="177">
        <f t="shared" ca="1" si="30"/>
        <v>3002231</v>
      </c>
      <c r="W691" s="134" t="str">
        <f ca="1">IFERROR(IF(V691=0,0,VLOOKUP(SUBSTITUTE(VLOOKUP(V691,#REF!,MATCH("strItemName",#REF!,0),FALSE),"SUI_",""),#REF!,2,FALSE)),"ERROR")</f>
        <v>ERROR</v>
      </c>
      <c r="X691" s="177">
        <f t="shared" ca="1" si="30"/>
        <v>3002231</v>
      </c>
      <c r="Y691" s="134" t="str">
        <f ca="1">IFERROR(IF(X691=0,0,VLOOKUP(SUBSTITUTE(VLOOKUP(X691,#REF!,MATCH("strItemName",#REF!,0),FALSE),"SUI_",""),#REF!,2,FALSE)),"ERROR")</f>
        <v>ERROR</v>
      </c>
      <c r="Z691" s="177">
        <f t="shared" ca="1" si="30"/>
        <v>3002231</v>
      </c>
      <c r="AA691" s="134" t="str">
        <f ca="1">IFERROR(IF(Z691=0,0,VLOOKUP(SUBSTITUTE(VLOOKUP(Z691,#REF!,MATCH("strItemName",#REF!,0),FALSE),"SUI_",""),#REF!,2,FALSE)),"ERROR")</f>
        <v>ERROR</v>
      </c>
      <c r="AB691" s="177">
        <f t="shared" ca="1" si="30"/>
        <v>3002231</v>
      </c>
      <c r="AC691" s="134" t="str">
        <f ca="1">IFERROR(IF(AB691=0,0,VLOOKUP(SUBSTITUTE(VLOOKUP(AB691,#REF!,MATCH("strItemName",#REF!,0),FALSE),"SUI_",""),#REF!,2,FALSE)),"ERROR")</f>
        <v>ERROR</v>
      </c>
      <c r="AD691" s="88">
        <v>0</v>
      </c>
      <c r="AE691" s="134">
        <v>0</v>
      </c>
      <c r="AF691" s="49">
        <f ca="1">IFERROR(VLOOKUP($B691,INDIRECT(VLOOKUP($E691,보상!$S:$AA,2,FALSE)),MATCH(AF$6,INDIRECT(VLOOKUP($E691,보상!$S:$AA,3,FALSE)),0),FALSE),"ERROR")</f>
        <v>3</v>
      </c>
      <c r="AG691" s="22">
        <v>0</v>
      </c>
      <c r="AH691" s="22">
        <v>0</v>
      </c>
      <c r="AI691" s="22">
        <v>0</v>
      </c>
      <c r="AJ691" s="22" t="b">
        <v>0</v>
      </c>
      <c r="AK691" s="22">
        <v>0</v>
      </c>
      <c r="AL691" s="22">
        <v>0</v>
      </c>
    </row>
    <row r="692" spans="1:38" ht="16.5" customHeight="1" x14ac:dyDescent="0.3">
      <c r="A692" s="21">
        <f>COUNTIF(FtbReward_Quest!$B:$B,$B692)+COUNTIF(FtbReward_Mode!$B:$B,$B692)+COUNTIF(FtbReward_Content!$B:$B,$B692)-1</f>
        <v>0</v>
      </c>
      <c r="B692" s="49">
        <f t="shared" si="31"/>
        <v>42048051</v>
      </c>
      <c r="C692" s="120">
        <v>4204805</v>
      </c>
      <c r="D692" s="49" t="s">
        <v>1899</v>
      </c>
      <c r="E692" s="49" t="s">
        <v>1935</v>
      </c>
      <c r="F692" s="120">
        <f>COUNTIF($C$8:$C692,$C692)</f>
        <v>1</v>
      </c>
      <c r="G692" s="49" t="b">
        <v>0</v>
      </c>
      <c r="H692" s="49">
        <v>0</v>
      </c>
      <c r="I692" s="129">
        <f>IFERROR(IF(H692=0,0,VLOOKUP(VLOOKUP(H692,#REF!,MATCH("strMailTitleID",#REF!,0),FALSE),#REF!,2,FALSE)),"ERROR")</f>
        <v>0</v>
      </c>
      <c r="J692" s="176">
        <v>0</v>
      </c>
      <c r="K692" s="129">
        <f>IFERROR(IF(J692=0,0,VLOOKUP(VLOOKUP(J692,#REF!,MATCH("strMailTitleID",#REF!,0),FALSE),#REF!,2,FALSE)),"ERROR")</f>
        <v>0</v>
      </c>
      <c r="L692" s="49">
        <f ca="1">IFERROR(VLOOKUP($B692,INDIRECT(VLOOKUP($E692,보상!$S:$AA,2,FALSE)),MATCH(L$6,INDIRECT(VLOOKUP($E692,보상!$S:$AA,3,FALSE)),0),FALSE),"ERROR")</f>
        <v>750</v>
      </c>
      <c r="M692" s="49">
        <v>0</v>
      </c>
      <c r="N692" s="49">
        <v>0</v>
      </c>
      <c r="O692" s="49">
        <v>0</v>
      </c>
      <c r="P692" s="49" t="str">
        <f ca="1">IFERROR(VLOOKUP($B692,INDIRECT(VLOOKUP($E692,보상!$S:$AA,2,FALSE)),MATCH(P$6,INDIRECT(VLOOKUP($E692,보상!$S:$AA,3,FALSE)),0),FALSE),"ERROR")</f>
        <v>Gold</v>
      </c>
      <c r="Q692" s="49">
        <f ca="1">IFERROR(VLOOKUP($B692,INDIRECT(VLOOKUP($E692,보상!$S:$AA,2,FALSE)),MATCH(Q$6,INDIRECT(VLOOKUP($E692,보상!$S:$AA,3,FALSE)),0),FALSE),"ERROR")</f>
        <v>7500</v>
      </c>
      <c r="R692" s="49" t="b">
        <v>0</v>
      </c>
      <c r="S692" s="50" t="b">
        <v>0</v>
      </c>
      <c r="T692" s="50">
        <f ca="1">IFERROR(VLOOKUP($B692,INDIRECT(VLOOKUP($E692,보상!$S:$AA,2,FALSE)),MATCH(T$6,INDIRECT(VLOOKUP($E692,보상!$S:$AA,3,FALSE)),0),FALSE),"ERROR")</f>
        <v>3002212</v>
      </c>
      <c r="U692" s="134" t="str">
        <f ca="1">IFERROR(IF(T692=0,0,VLOOKUP(SUBSTITUTE(VLOOKUP(T692,#REF!,MATCH("strItemName",#REF!,0),FALSE),"SUI_",""),#REF!,2,FALSE)),"ERROR")</f>
        <v>ERROR</v>
      </c>
      <c r="V692" s="177">
        <f t="shared" ca="1" si="30"/>
        <v>3002212</v>
      </c>
      <c r="W692" s="134" t="str">
        <f ca="1">IFERROR(IF(V692=0,0,VLOOKUP(SUBSTITUTE(VLOOKUP(V692,#REF!,MATCH("strItemName",#REF!,0),FALSE),"SUI_",""),#REF!,2,FALSE)),"ERROR")</f>
        <v>ERROR</v>
      </c>
      <c r="X692" s="177">
        <f t="shared" ca="1" si="30"/>
        <v>3002212</v>
      </c>
      <c r="Y692" s="134" t="str">
        <f ca="1">IFERROR(IF(X692=0,0,VLOOKUP(SUBSTITUTE(VLOOKUP(X692,#REF!,MATCH("strItemName",#REF!,0),FALSE),"SUI_",""),#REF!,2,FALSE)),"ERROR")</f>
        <v>ERROR</v>
      </c>
      <c r="Z692" s="177">
        <f t="shared" ca="1" si="30"/>
        <v>3002212</v>
      </c>
      <c r="AA692" s="134" t="str">
        <f ca="1">IFERROR(IF(Z692=0,0,VLOOKUP(SUBSTITUTE(VLOOKUP(Z692,#REF!,MATCH("strItemName",#REF!,0),FALSE),"SUI_",""),#REF!,2,FALSE)),"ERROR")</f>
        <v>ERROR</v>
      </c>
      <c r="AB692" s="177">
        <f t="shared" ca="1" si="30"/>
        <v>3002212</v>
      </c>
      <c r="AC692" s="134" t="str">
        <f ca="1">IFERROR(IF(AB692=0,0,VLOOKUP(SUBSTITUTE(VLOOKUP(AB692,#REF!,MATCH("strItemName",#REF!,0),FALSE),"SUI_",""),#REF!,2,FALSE)),"ERROR")</f>
        <v>ERROR</v>
      </c>
      <c r="AD692" s="88">
        <v>0</v>
      </c>
      <c r="AE692" s="134">
        <v>0</v>
      </c>
      <c r="AF692" s="49">
        <f ca="1">IFERROR(VLOOKUP($B692,INDIRECT(VLOOKUP($E692,보상!$S:$AA,2,FALSE)),MATCH(AF$6,INDIRECT(VLOOKUP($E692,보상!$S:$AA,3,FALSE)),0),FALSE),"ERROR")</f>
        <v>3</v>
      </c>
      <c r="AG692" s="22">
        <v>0</v>
      </c>
      <c r="AH692" s="22">
        <v>0</v>
      </c>
      <c r="AI692" s="22">
        <v>0</v>
      </c>
      <c r="AJ692" s="22" t="b">
        <v>0</v>
      </c>
      <c r="AK692" s="22">
        <v>0</v>
      </c>
      <c r="AL692" s="22">
        <v>0</v>
      </c>
    </row>
    <row r="693" spans="1:38" ht="16.5" customHeight="1" x14ac:dyDescent="0.3">
      <c r="A693" s="21">
        <f>COUNTIF(FtbReward_Quest!$B:$B,$B693)+COUNTIF(FtbReward_Mode!$B:$B,$B693)+COUNTIF(FtbReward_Content!$B:$B,$B693)-1</f>
        <v>0</v>
      </c>
      <c r="B693" s="49">
        <f t="shared" si="31"/>
        <v>42048061</v>
      </c>
      <c r="C693" s="120">
        <v>4204806</v>
      </c>
      <c r="D693" s="49" t="s">
        <v>1899</v>
      </c>
      <c r="E693" s="49" t="s">
        <v>1935</v>
      </c>
      <c r="F693" s="120">
        <f>COUNTIF($C$8:$C693,$C693)</f>
        <v>1</v>
      </c>
      <c r="G693" s="49" t="b">
        <v>0</v>
      </c>
      <c r="H693" s="49">
        <v>0</v>
      </c>
      <c r="I693" s="129">
        <f>IFERROR(IF(H693=0,0,VLOOKUP(VLOOKUP(H693,#REF!,MATCH("strMailTitleID",#REF!,0),FALSE),#REF!,2,FALSE)),"ERROR")</f>
        <v>0</v>
      </c>
      <c r="J693" s="176">
        <v>0</v>
      </c>
      <c r="K693" s="129">
        <f>IFERROR(IF(J693=0,0,VLOOKUP(VLOOKUP(J693,#REF!,MATCH("strMailTitleID",#REF!,0),FALSE),#REF!,2,FALSE)),"ERROR")</f>
        <v>0</v>
      </c>
      <c r="L693" s="49">
        <f ca="1">IFERROR(VLOOKUP($B693,INDIRECT(VLOOKUP($E693,보상!$S:$AA,2,FALSE)),MATCH(L$6,INDIRECT(VLOOKUP($E693,보상!$S:$AA,3,FALSE)),0),FALSE),"ERROR")</f>
        <v>900</v>
      </c>
      <c r="M693" s="49">
        <v>0</v>
      </c>
      <c r="N693" s="49">
        <v>0</v>
      </c>
      <c r="O693" s="49">
        <v>0</v>
      </c>
      <c r="P693" s="49" t="str">
        <f ca="1">IFERROR(VLOOKUP($B693,INDIRECT(VLOOKUP($E693,보상!$S:$AA,2,FALSE)),MATCH(P$6,INDIRECT(VLOOKUP($E693,보상!$S:$AA,3,FALSE)),0),FALSE),"ERROR")</f>
        <v>Gold</v>
      </c>
      <c r="Q693" s="49">
        <f ca="1">IFERROR(VLOOKUP($B693,INDIRECT(VLOOKUP($E693,보상!$S:$AA,2,FALSE)),MATCH(Q$6,INDIRECT(VLOOKUP($E693,보상!$S:$AA,3,FALSE)),0),FALSE),"ERROR")</f>
        <v>9000</v>
      </c>
      <c r="R693" s="49" t="b">
        <v>0</v>
      </c>
      <c r="S693" s="50" t="b">
        <v>0</v>
      </c>
      <c r="T693" s="50">
        <f ca="1">IFERROR(VLOOKUP($B693,INDIRECT(VLOOKUP($E693,보상!$S:$AA,2,FALSE)),MATCH(T$6,INDIRECT(VLOOKUP($E693,보상!$S:$AA,3,FALSE)),0),FALSE),"ERROR")</f>
        <v>3002222</v>
      </c>
      <c r="U693" s="134" t="str">
        <f ca="1">IFERROR(IF(T693=0,0,VLOOKUP(SUBSTITUTE(VLOOKUP(T693,#REF!,MATCH("strItemName",#REF!,0),FALSE),"SUI_",""),#REF!,2,FALSE)),"ERROR")</f>
        <v>ERROR</v>
      </c>
      <c r="V693" s="177">
        <f t="shared" ca="1" si="30"/>
        <v>3002222</v>
      </c>
      <c r="W693" s="134" t="str">
        <f ca="1">IFERROR(IF(V693=0,0,VLOOKUP(SUBSTITUTE(VLOOKUP(V693,#REF!,MATCH("strItemName",#REF!,0),FALSE),"SUI_",""),#REF!,2,FALSE)),"ERROR")</f>
        <v>ERROR</v>
      </c>
      <c r="X693" s="177">
        <f t="shared" ca="1" si="30"/>
        <v>3002222</v>
      </c>
      <c r="Y693" s="134" t="str">
        <f ca="1">IFERROR(IF(X693=0,0,VLOOKUP(SUBSTITUTE(VLOOKUP(X693,#REF!,MATCH("strItemName",#REF!,0),FALSE),"SUI_",""),#REF!,2,FALSE)),"ERROR")</f>
        <v>ERROR</v>
      </c>
      <c r="Z693" s="177">
        <f t="shared" ca="1" si="30"/>
        <v>3002222</v>
      </c>
      <c r="AA693" s="134" t="str">
        <f ca="1">IFERROR(IF(Z693=0,0,VLOOKUP(SUBSTITUTE(VLOOKUP(Z693,#REF!,MATCH("strItemName",#REF!,0),FALSE),"SUI_",""),#REF!,2,FALSE)),"ERROR")</f>
        <v>ERROR</v>
      </c>
      <c r="AB693" s="177">
        <f t="shared" ca="1" si="30"/>
        <v>3002222</v>
      </c>
      <c r="AC693" s="134" t="str">
        <f ca="1">IFERROR(IF(AB693=0,0,VLOOKUP(SUBSTITUTE(VLOOKUP(AB693,#REF!,MATCH("strItemName",#REF!,0),FALSE),"SUI_",""),#REF!,2,FALSE)),"ERROR")</f>
        <v>ERROR</v>
      </c>
      <c r="AD693" s="88">
        <v>0</v>
      </c>
      <c r="AE693" s="134">
        <v>0</v>
      </c>
      <c r="AF693" s="49">
        <f ca="1">IFERROR(VLOOKUP($B693,INDIRECT(VLOOKUP($E693,보상!$S:$AA,2,FALSE)),MATCH(AF$6,INDIRECT(VLOOKUP($E693,보상!$S:$AA,3,FALSE)),0),FALSE),"ERROR")</f>
        <v>3</v>
      </c>
      <c r="AG693" s="22">
        <v>0</v>
      </c>
      <c r="AH693" s="22">
        <v>0</v>
      </c>
      <c r="AI693" s="22">
        <v>0</v>
      </c>
      <c r="AJ693" s="22" t="b">
        <v>0</v>
      </c>
      <c r="AK693" s="22">
        <v>0</v>
      </c>
      <c r="AL693" s="22">
        <v>0</v>
      </c>
    </row>
    <row r="694" spans="1:38" ht="16.5" customHeight="1" x14ac:dyDescent="0.3">
      <c r="A694" s="21">
        <f>COUNTIF(FtbReward_Quest!$B:$B,$B694)+COUNTIF(FtbReward_Mode!$B:$B,$B694)+COUNTIF(FtbReward_Content!$B:$B,$B694)-1</f>
        <v>0</v>
      </c>
      <c r="B694" s="49">
        <f t="shared" si="31"/>
        <v>42048071</v>
      </c>
      <c r="C694" s="120">
        <v>4204807</v>
      </c>
      <c r="D694" s="49" t="s">
        <v>1900</v>
      </c>
      <c r="E694" s="49" t="s">
        <v>1935</v>
      </c>
      <c r="F694" s="120">
        <f>COUNTIF($C$8:$C694,$C694)</f>
        <v>1</v>
      </c>
      <c r="G694" s="49" t="b">
        <v>0</v>
      </c>
      <c r="H694" s="49">
        <v>0</v>
      </c>
      <c r="I694" s="129">
        <f>IFERROR(IF(H694=0,0,VLOOKUP(VLOOKUP(H694,#REF!,MATCH("strMailTitleID",#REF!,0),FALSE),#REF!,2,FALSE)),"ERROR")</f>
        <v>0</v>
      </c>
      <c r="J694" s="176">
        <v>0</v>
      </c>
      <c r="K694" s="129">
        <f>IFERROR(IF(J694=0,0,VLOOKUP(VLOOKUP(J694,#REF!,MATCH("strMailTitleID",#REF!,0),FALSE),#REF!,2,FALSE)),"ERROR")</f>
        <v>0</v>
      </c>
      <c r="L694" s="49">
        <f ca="1">IFERROR(VLOOKUP($B694,INDIRECT(VLOOKUP($E694,보상!$S:$AA,2,FALSE)),MATCH(L$6,INDIRECT(VLOOKUP($E694,보상!$S:$AA,3,FALSE)),0),FALSE),"ERROR")</f>
        <v>1050</v>
      </c>
      <c r="M694" s="49">
        <v>0</v>
      </c>
      <c r="N694" s="49">
        <v>0</v>
      </c>
      <c r="O694" s="49">
        <v>0</v>
      </c>
      <c r="P694" s="49" t="str">
        <f ca="1">IFERROR(VLOOKUP($B694,INDIRECT(VLOOKUP($E694,보상!$S:$AA,2,FALSE)),MATCH(P$6,INDIRECT(VLOOKUP($E694,보상!$S:$AA,3,FALSE)),0),FALSE),"ERROR")</f>
        <v>Gold</v>
      </c>
      <c r="Q694" s="49">
        <f ca="1">IFERROR(VLOOKUP($B694,INDIRECT(VLOOKUP($E694,보상!$S:$AA,2,FALSE)),MATCH(Q$6,INDIRECT(VLOOKUP($E694,보상!$S:$AA,3,FALSE)),0),FALSE),"ERROR")</f>
        <v>10500</v>
      </c>
      <c r="R694" s="49" t="b">
        <v>0</v>
      </c>
      <c r="S694" s="50" t="b">
        <v>0</v>
      </c>
      <c r="T694" s="50">
        <f ca="1">IFERROR(VLOOKUP($B694,INDIRECT(VLOOKUP($E694,보상!$S:$AA,2,FALSE)),MATCH(T$6,INDIRECT(VLOOKUP($E694,보상!$S:$AA,3,FALSE)),0),FALSE),"ERROR")</f>
        <v>3002232</v>
      </c>
      <c r="U694" s="134" t="str">
        <f ca="1">IFERROR(IF(T694=0,0,VLOOKUP(SUBSTITUTE(VLOOKUP(T694,#REF!,MATCH("strItemName",#REF!,0),FALSE),"SUI_",""),#REF!,2,FALSE)),"ERROR")</f>
        <v>ERROR</v>
      </c>
      <c r="V694" s="177">
        <f t="shared" ca="1" si="30"/>
        <v>3002232</v>
      </c>
      <c r="W694" s="134" t="str">
        <f ca="1">IFERROR(IF(V694=0,0,VLOOKUP(SUBSTITUTE(VLOOKUP(V694,#REF!,MATCH("strItemName",#REF!,0),FALSE),"SUI_",""),#REF!,2,FALSE)),"ERROR")</f>
        <v>ERROR</v>
      </c>
      <c r="X694" s="177">
        <f t="shared" ca="1" si="30"/>
        <v>3002232</v>
      </c>
      <c r="Y694" s="134" t="str">
        <f ca="1">IFERROR(IF(X694=0,0,VLOOKUP(SUBSTITUTE(VLOOKUP(X694,#REF!,MATCH("strItemName",#REF!,0),FALSE),"SUI_",""),#REF!,2,FALSE)),"ERROR")</f>
        <v>ERROR</v>
      </c>
      <c r="Z694" s="177">
        <f t="shared" ca="1" si="30"/>
        <v>3002232</v>
      </c>
      <c r="AA694" s="134" t="str">
        <f ca="1">IFERROR(IF(Z694=0,0,VLOOKUP(SUBSTITUTE(VLOOKUP(Z694,#REF!,MATCH("strItemName",#REF!,0),FALSE),"SUI_",""),#REF!,2,FALSE)),"ERROR")</f>
        <v>ERROR</v>
      </c>
      <c r="AB694" s="177">
        <f t="shared" ca="1" si="30"/>
        <v>3002232</v>
      </c>
      <c r="AC694" s="134" t="str">
        <f ca="1">IFERROR(IF(AB694=0,0,VLOOKUP(SUBSTITUTE(VLOOKUP(AB694,#REF!,MATCH("strItemName",#REF!,0),FALSE),"SUI_",""),#REF!,2,FALSE)),"ERROR")</f>
        <v>ERROR</v>
      </c>
      <c r="AD694" s="88">
        <v>0</v>
      </c>
      <c r="AE694" s="134">
        <v>0</v>
      </c>
      <c r="AF694" s="49">
        <f ca="1">IFERROR(VLOOKUP($B694,INDIRECT(VLOOKUP($E694,보상!$S:$AA,2,FALSE)),MATCH(AF$6,INDIRECT(VLOOKUP($E694,보상!$S:$AA,3,FALSE)),0),FALSE),"ERROR")</f>
        <v>3</v>
      </c>
      <c r="AG694" s="22">
        <v>0</v>
      </c>
      <c r="AH694" s="22">
        <v>0</v>
      </c>
      <c r="AI694" s="22">
        <v>0</v>
      </c>
      <c r="AJ694" s="22" t="b">
        <v>0</v>
      </c>
      <c r="AK694" s="22">
        <v>0</v>
      </c>
      <c r="AL694" s="22">
        <v>0</v>
      </c>
    </row>
    <row r="695" spans="1:38" ht="16.5" customHeight="1" x14ac:dyDescent="0.3">
      <c r="A695" s="21">
        <f>COUNTIF(FtbReward_Quest!$B:$B,$B695)+COUNTIF(FtbReward_Mode!$B:$B,$B695)+COUNTIF(FtbReward_Content!$B:$B,$B695)-1</f>
        <v>0</v>
      </c>
      <c r="B695" s="49">
        <f t="shared" si="31"/>
        <v>42051011</v>
      </c>
      <c r="C695" s="120">
        <v>4205101</v>
      </c>
      <c r="D695" s="49" t="s">
        <v>1900</v>
      </c>
      <c r="E695" s="49" t="s">
        <v>1935</v>
      </c>
      <c r="F695" s="120">
        <f>COUNTIF($C$8:$C695,$C695)</f>
        <v>1</v>
      </c>
      <c r="G695" s="49" t="b">
        <v>0</v>
      </c>
      <c r="H695" s="49">
        <v>0</v>
      </c>
      <c r="I695" s="129">
        <f>IFERROR(IF(H695=0,0,VLOOKUP(VLOOKUP(H695,#REF!,MATCH("strMailTitleID",#REF!,0),FALSE),#REF!,2,FALSE)),"ERROR")</f>
        <v>0</v>
      </c>
      <c r="J695" s="176">
        <v>0</v>
      </c>
      <c r="K695" s="129">
        <f>IFERROR(IF(J695=0,0,VLOOKUP(VLOOKUP(J695,#REF!,MATCH("strMailTitleID",#REF!,0),FALSE),#REF!,2,FALSE)),"ERROR")</f>
        <v>0</v>
      </c>
      <c r="L695" s="49">
        <f ca="1">IFERROR(VLOOKUP($B695,INDIRECT(VLOOKUP($E695,보상!$S:$AA,2,FALSE)),MATCH(L$6,INDIRECT(VLOOKUP($E695,보상!$S:$AA,3,FALSE)),0),FALSE),"ERROR")</f>
        <v>150</v>
      </c>
      <c r="M695" s="49">
        <v>0</v>
      </c>
      <c r="N695" s="49">
        <v>0</v>
      </c>
      <c r="O695" s="49">
        <v>0</v>
      </c>
      <c r="P695" s="49" t="str">
        <f ca="1">IFERROR(VLOOKUP($B695,INDIRECT(VLOOKUP($E695,보상!$S:$AA,2,FALSE)),MATCH(P$6,INDIRECT(VLOOKUP($E695,보상!$S:$AA,3,FALSE)),0),FALSE),"ERROR")</f>
        <v>Gold</v>
      </c>
      <c r="Q695" s="49">
        <f ca="1">IFERROR(VLOOKUP($B695,INDIRECT(VLOOKUP($E695,보상!$S:$AA,2,FALSE)),MATCH(Q$6,INDIRECT(VLOOKUP($E695,보상!$S:$AA,3,FALSE)),0),FALSE),"ERROR")</f>
        <v>1500</v>
      </c>
      <c r="R695" s="49" t="b">
        <v>0</v>
      </c>
      <c r="S695" s="50" t="b">
        <v>0</v>
      </c>
      <c r="T695" s="50">
        <f ca="1">IFERROR(VLOOKUP($B695,INDIRECT(VLOOKUP($E695,보상!$S:$AA,2,FALSE)),MATCH(T$6,INDIRECT(VLOOKUP($E695,보상!$S:$AA,3,FALSE)),0),FALSE),"ERROR")</f>
        <v>4002031</v>
      </c>
      <c r="U695" s="134" t="str">
        <f ca="1">IFERROR(IF(T695=0,0,VLOOKUP(SUBSTITUTE(VLOOKUP(T695,#REF!,MATCH("strItemName",#REF!,0),FALSE),"SUI_",""),#REF!,2,FALSE)),"ERROR")</f>
        <v>ERROR</v>
      </c>
      <c r="V695" s="177">
        <f t="shared" ca="1" si="30"/>
        <v>4002031</v>
      </c>
      <c r="W695" s="134" t="str">
        <f ca="1">IFERROR(IF(V695=0,0,VLOOKUP(SUBSTITUTE(VLOOKUP(V695,#REF!,MATCH("strItemName",#REF!,0),FALSE),"SUI_",""),#REF!,2,FALSE)),"ERROR")</f>
        <v>ERROR</v>
      </c>
      <c r="X695" s="177">
        <f t="shared" ca="1" si="30"/>
        <v>4002031</v>
      </c>
      <c r="Y695" s="134" t="str">
        <f ca="1">IFERROR(IF(X695=0,0,VLOOKUP(SUBSTITUTE(VLOOKUP(X695,#REF!,MATCH("strItemName",#REF!,0),FALSE),"SUI_",""),#REF!,2,FALSE)),"ERROR")</f>
        <v>ERROR</v>
      </c>
      <c r="Z695" s="177">
        <f t="shared" ca="1" si="30"/>
        <v>4002031</v>
      </c>
      <c r="AA695" s="134" t="str">
        <f ca="1">IFERROR(IF(Z695=0,0,VLOOKUP(SUBSTITUTE(VLOOKUP(Z695,#REF!,MATCH("strItemName",#REF!,0),FALSE),"SUI_",""),#REF!,2,FALSE)),"ERROR")</f>
        <v>ERROR</v>
      </c>
      <c r="AB695" s="177">
        <f t="shared" ca="1" si="30"/>
        <v>4002031</v>
      </c>
      <c r="AC695" s="134" t="str">
        <f ca="1">IFERROR(IF(AB695=0,0,VLOOKUP(SUBSTITUTE(VLOOKUP(AB695,#REF!,MATCH("strItemName",#REF!,0),FALSE),"SUI_",""),#REF!,2,FALSE)),"ERROR")</f>
        <v>ERROR</v>
      </c>
      <c r="AD695" s="88">
        <v>0</v>
      </c>
      <c r="AE695" s="134">
        <v>0</v>
      </c>
      <c r="AF695" s="49">
        <f ca="1">IFERROR(VLOOKUP($B695,INDIRECT(VLOOKUP($E695,보상!$S:$AA,2,FALSE)),MATCH(AF$6,INDIRECT(VLOOKUP($E695,보상!$S:$AA,3,FALSE)),0),FALSE),"ERROR")</f>
        <v>3</v>
      </c>
      <c r="AG695" s="22">
        <v>0</v>
      </c>
      <c r="AH695" s="22">
        <v>0</v>
      </c>
      <c r="AI695" s="22">
        <v>0</v>
      </c>
      <c r="AJ695" s="22" t="b">
        <v>0</v>
      </c>
      <c r="AK695" s="22">
        <v>0</v>
      </c>
      <c r="AL695" s="22">
        <v>0</v>
      </c>
    </row>
    <row r="696" spans="1:38" ht="16.5" customHeight="1" x14ac:dyDescent="0.3">
      <c r="A696" s="21">
        <f>COUNTIF(FtbReward_Quest!$B:$B,$B696)+COUNTIF(FtbReward_Mode!$B:$B,$B696)+COUNTIF(FtbReward_Content!$B:$B,$B696)-1</f>
        <v>0</v>
      </c>
      <c r="B696" s="49">
        <f t="shared" si="31"/>
        <v>42051021</v>
      </c>
      <c r="C696" s="120">
        <v>4205102</v>
      </c>
      <c r="D696" s="49" t="s">
        <v>1900</v>
      </c>
      <c r="E696" s="49" t="s">
        <v>1935</v>
      </c>
      <c r="F696" s="120">
        <f>COUNTIF($C$8:$C696,$C696)</f>
        <v>1</v>
      </c>
      <c r="G696" s="49" t="b">
        <v>0</v>
      </c>
      <c r="H696" s="49">
        <v>0</v>
      </c>
      <c r="I696" s="129">
        <f>IFERROR(IF(H696=0,0,VLOOKUP(VLOOKUP(H696,#REF!,MATCH("strMailTitleID",#REF!,0),FALSE),#REF!,2,FALSE)),"ERROR")</f>
        <v>0</v>
      </c>
      <c r="J696" s="176">
        <v>0</v>
      </c>
      <c r="K696" s="129">
        <f>IFERROR(IF(J696=0,0,VLOOKUP(VLOOKUP(J696,#REF!,MATCH("strMailTitleID",#REF!,0),FALSE),#REF!,2,FALSE)),"ERROR")</f>
        <v>0</v>
      </c>
      <c r="L696" s="49">
        <f ca="1">IFERROR(VLOOKUP($B696,INDIRECT(VLOOKUP($E696,보상!$S:$AA,2,FALSE)),MATCH(L$6,INDIRECT(VLOOKUP($E696,보상!$S:$AA,3,FALSE)),0),FALSE),"ERROR")</f>
        <v>300</v>
      </c>
      <c r="M696" s="49">
        <v>0</v>
      </c>
      <c r="N696" s="49">
        <v>0</v>
      </c>
      <c r="O696" s="49">
        <v>0</v>
      </c>
      <c r="P696" s="49" t="str">
        <f ca="1">IFERROR(VLOOKUP($B696,INDIRECT(VLOOKUP($E696,보상!$S:$AA,2,FALSE)),MATCH(P$6,INDIRECT(VLOOKUP($E696,보상!$S:$AA,3,FALSE)),0),FALSE),"ERROR")</f>
        <v>Gold</v>
      </c>
      <c r="Q696" s="49">
        <f ca="1">IFERROR(VLOOKUP($B696,INDIRECT(VLOOKUP($E696,보상!$S:$AA,2,FALSE)),MATCH(Q$6,INDIRECT(VLOOKUP($E696,보상!$S:$AA,3,FALSE)),0),FALSE),"ERROR")</f>
        <v>3000</v>
      </c>
      <c r="R696" s="49" t="b">
        <v>0</v>
      </c>
      <c r="S696" s="50" t="b">
        <v>0</v>
      </c>
      <c r="T696" s="50">
        <f ca="1">IFERROR(VLOOKUP($B696,INDIRECT(VLOOKUP($E696,보상!$S:$AA,2,FALSE)),MATCH(T$6,INDIRECT(VLOOKUP($E696,보상!$S:$AA,3,FALSE)),0),FALSE),"ERROR")</f>
        <v>4003031</v>
      </c>
      <c r="U696" s="134" t="str">
        <f ca="1">IFERROR(IF(T696=0,0,VLOOKUP(SUBSTITUTE(VLOOKUP(T696,#REF!,MATCH("strItemName",#REF!,0),FALSE),"SUI_",""),#REF!,2,FALSE)),"ERROR")</f>
        <v>ERROR</v>
      </c>
      <c r="V696" s="177">
        <f t="shared" ca="1" si="30"/>
        <v>4003031</v>
      </c>
      <c r="W696" s="134" t="str">
        <f ca="1">IFERROR(IF(V696=0,0,VLOOKUP(SUBSTITUTE(VLOOKUP(V696,#REF!,MATCH("strItemName",#REF!,0),FALSE),"SUI_",""),#REF!,2,FALSE)),"ERROR")</f>
        <v>ERROR</v>
      </c>
      <c r="X696" s="177">
        <f t="shared" ca="1" si="30"/>
        <v>4003031</v>
      </c>
      <c r="Y696" s="134" t="str">
        <f ca="1">IFERROR(IF(X696=0,0,VLOOKUP(SUBSTITUTE(VLOOKUP(X696,#REF!,MATCH("strItemName",#REF!,0),FALSE),"SUI_",""),#REF!,2,FALSE)),"ERROR")</f>
        <v>ERROR</v>
      </c>
      <c r="Z696" s="177">
        <f t="shared" ca="1" si="30"/>
        <v>4003031</v>
      </c>
      <c r="AA696" s="134" t="str">
        <f ca="1">IFERROR(IF(Z696=0,0,VLOOKUP(SUBSTITUTE(VLOOKUP(Z696,#REF!,MATCH("strItemName",#REF!,0),FALSE),"SUI_",""),#REF!,2,FALSE)),"ERROR")</f>
        <v>ERROR</v>
      </c>
      <c r="AB696" s="177">
        <f t="shared" ca="1" si="30"/>
        <v>4003031</v>
      </c>
      <c r="AC696" s="134" t="str">
        <f ca="1">IFERROR(IF(AB696=0,0,VLOOKUP(SUBSTITUTE(VLOOKUP(AB696,#REF!,MATCH("strItemName",#REF!,0),FALSE),"SUI_",""),#REF!,2,FALSE)),"ERROR")</f>
        <v>ERROR</v>
      </c>
      <c r="AD696" s="88">
        <v>0</v>
      </c>
      <c r="AE696" s="134">
        <v>0</v>
      </c>
      <c r="AF696" s="49">
        <f ca="1">IFERROR(VLOOKUP($B696,INDIRECT(VLOOKUP($E696,보상!$S:$AA,2,FALSE)),MATCH(AF$6,INDIRECT(VLOOKUP($E696,보상!$S:$AA,3,FALSE)),0),FALSE),"ERROR")</f>
        <v>3</v>
      </c>
      <c r="AG696" s="22">
        <v>0</v>
      </c>
      <c r="AH696" s="22">
        <v>0</v>
      </c>
      <c r="AI696" s="22">
        <v>0</v>
      </c>
      <c r="AJ696" s="22" t="b">
        <v>0</v>
      </c>
      <c r="AK696" s="22">
        <v>0</v>
      </c>
      <c r="AL696" s="22">
        <v>0</v>
      </c>
    </row>
    <row r="697" spans="1:38" ht="16.5" customHeight="1" x14ac:dyDescent="0.3">
      <c r="A697" s="21">
        <f>COUNTIF(FtbReward_Quest!$B:$B,$B697)+COUNTIF(FtbReward_Mode!$B:$B,$B697)+COUNTIF(FtbReward_Content!$B:$B,$B697)-1</f>
        <v>0</v>
      </c>
      <c r="B697" s="49">
        <f t="shared" si="31"/>
        <v>42051031</v>
      </c>
      <c r="C697" s="120">
        <v>4205103</v>
      </c>
      <c r="D697" s="49" t="s">
        <v>1900</v>
      </c>
      <c r="E697" s="49" t="s">
        <v>1935</v>
      </c>
      <c r="F697" s="120">
        <f>COUNTIF($C$8:$C697,$C697)</f>
        <v>1</v>
      </c>
      <c r="G697" s="49" t="b">
        <v>0</v>
      </c>
      <c r="H697" s="49">
        <v>0</v>
      </c>
      <c r="I697" s="129">
        <f>IFERROR(IF(H697=0,0,VLOOKUP(VLOOKUP(H697,#REF!,MATCH("strMailTitleID",#REF!,0),FALSE),#REF!,2,FALSE)),"ERROR")</f>
        <v>0</v>
      </c>
      <c r="J697" s="176">
        <v>0</v>
      </c>
      <c r="K697" s="129">
        <f>IFERROR(IF(J697=0,0,VLOOKUP(VLOOKUP(J697,#REF!,MATCH("strMailTitleID",#REF!,0),FALSE),#REF!,2,FALSE)),"ERROR")</f>
        <v>0</v>
      </c>
      <c r="L697" s="49">
        <f ca="1">IFERROR(VLOOKUP($B697,INDIRECT(VLOOKUP($E697,보상!$S:$AA,2,FALSE)),MATCH(L$6,INDIRECT(VLOOKUP($E697,보상!$S:$AA,3,FALSE)),0),FALSE),"ERROR")</f>
        <v>450</v>
      </c>
      <c r="M697" s="49">
        <v>0</v>
      </c>
      <c r="N697" s="49">
        <v>0</v>
      </c>
      <c r="O697" s="49">
        <v>0</v>
      </c>
      <c r="P697" s="49" t="str">
        <f ca="1">IFERROR(VLOOKUP($B697,INDIRECT(VLOOKUP($E697,보상!$S:$AA,2,FALSE)),MATCH(P$6,INDIRECT(VLOOKUP($E697,보상!$S:$AA,3,FALSE)),0),FALSE),"ERROR")</f>
        <v>Gold</v>
      </c>
      <c r="Q697" s="49">
        <f ca="1">IFERROR(VLOOKUP($B697,INDIRECT(VLOOKUP($E697,보상!$S:$AA,2,FALSE)),MATCH(Q$6,INDIRECT(VLOOKUP($E697,보상!$S:$AA,3,FALSE)),0),FALSE),"ERROR")</f>
        <v>4500</v>
      </c>
      <c r="R697" s="49" t="b">
        <v>0</v>
      </c>
      <c r="S697" s="50" t="b">
        <v>0</v>
      </c>
      <c r="T697" s="50">
        <f ca="1">IFERROR(VLOOKUP($B697,INDIRECT(VLOOKUP($E697,보상!$S:$AA,2,FALSE)),MATCH(T$6,INDIRECT(VLOOKUP($E697,보상!$S:$AA,3,FALSE)),0),FALSE),"ERROR")</f>
        <v>4003031</v>
      </c>
      <c r="U697" s="134" t="str">
        <f ca="1">IFERROR(IF(T697=0,0,VLOOKUP(SUBSTITUTE(VLOOKUP(T697,#REF!,MATCH("strItemName",#REF!,0),FALSE),"SUI_",""),#REF!,2,FALSE)),"ERROR")</f>
        <v>ERROR</v>
      </c>
      <c r="V697" s="177">
        <f t="shared" ca="1" si="30"/>
        <v>4003031</v>
      </c>
      <c r="W697" s="134" t="str">
        <f ca="1">IFERROR(IF(V697=0,0,VLOOKUP(SUBSTITUTE(VLOOKUP(V697,#REF!,MATCH("strItemName",#REF!,0),FALSE),"SUI_",""),#REF!,2,FALSE)),"ERROR")</f>
        <v>ERROR</v>
      </c>
      <c r="X697" s="177">
        <f t="shared" ca="1" si="30"/>
        <v>4003031</v>
      </c>
      <c r="Y697" s="134" t="str">
        <f ca="1">IFERROR(IF(X697=0,0,VLOOKUP(SUBSTITUTE(VLOOKUP(X697,#REF!,MATCH("strItemName",#REF!,0),FALSE),"SUI_",""),#REF!,2,FALSE)),"ERROR")</f>
        <v>ERROR</v>
      </c>
      <c r="Z697" s="177">
        <f t="shared" ca="1" si="30"/>
        <v>4003031</v>
      </c>
      <c r="AA697" s="134" t="str">
        <f ca="1">IFERROR(IF(Z697=0,0,VLOOKUP(SUBSTITUTE(VLOOKUP(Z697,#REF!,MATCH("strItemName",#REF!,0),FALSE),"SUI_",""),#REF!,2,FALSE)),"ERROR")</f>
        <v>ERROR</v>
      </c>
      <c r="AB697" s="177">
        <f t="shared" ca="1" si="30"/>
        <v>4003031</v>
      </c>
      <c r="AC697" s="134" t="str">
        <f ca="1">IFERROR(IF(AB697=0,0,VLOOKUP(SUBSTITUTE(VLOOKUP(AB697,#REF!,MATCH("strItemName",#REF!,0),FALSE),"SUI_",""),#REF!,2,FALSE)),"ERROR")</f>
        <v>ERROR</v>
      </c>
      <c r="AD697" s="88">
        <v>0</v>
      </c>
      <c r="AE697" s="134">
        <v>0</v>
      </c>
      <c r="AF697" s="49">
        <f ca="1">IFERROR(VLOOKUP($B697,INDIRECT(VLOOKUP($E697,보상!$S:$AA,2,FALSE)),MATCH(AF$6,INDIRECT(VLOOKUP($E697,보상!$S:$AA,3,FALSE)),0),FALSE),"ERROR")</f>
        <v>3</v>
      </c>
      <c r="AG697" s="22">
        <v>0</v>
      </c>
      <c r="AH697" s="22">
        <v>0</v>
      </c>
      <c r="AI697" s="22">
        <v>0</v>
      </c>
      <c r="AJ697" s="22" t="b">
        <v>0</v>
      </c>
      <c r="AK697" s="22">
        <v>0</v>
      </c>
      <c r="AL697" s="22">
        <v>0</v>
      </c>
    </row>
    <row r="698" spans="1:38" ht="16.5" customHeight="1" x14ac:dyDescent="0.3">
      <c r="A698" s="21">
        <f>COUNTIF(FtbReward_Quest!$B:$B,$B698)+COUNTIF(FtbReward_Mode!$B:$B,$B698)+COUNTIF(FtbReward_Content!$B:$B,$B698)-1</f>
        <v>0</v>
      </c>
      <c r="B698" s="49">
        <f t="shared" si="31"/>
        <v>42051041</v>
      </c>
      <c r="C698" s="120">
        <v>4205104</v>
      </c>
      <c r="D698" s="49" t="s">
        <v>1900</v>
      </c>
      <c r="E698" s="49" t="s">
        <v>1935</v>
      </c>
      <c r="F698" s="120">
        <f>COUNTIF($C$8:$C698,$C698)</f>
        <v>1</v>
      </c>
      <c r="G698" s="49" t="b">
        <v>0</v>
      </c>
      <c r="H698" s="49">
        <v>0</v>
      </c>
      <c r="I698" s="129">
        <f>IFERROR(IF(H698=0,0,VLOOKUP(VLOOKUP(H698,#REF!,MATCH("strMailTitleID",#REF!,0),FALSE),#REF!,2,FALSE)),"ERROR")</f>
        <v>0</v>
      </c>
      <c r="J698" s="176">
        <v>0</v>
      </c>
      <c r="K698" s="129">
        <f>IFERROR(IF(J698=0,0,VLOOKUP(VLOOKUP(J698,#REF!,MATCH("strMailTitleID",#REF!,0),FALSE),#REF!,2,FALSE)),"ERROR")</f>
        <v>0</v>
      </c>
      <c r="L698" s="49">
        <f ca="1">IFERROR(VLOOKUP($B698,INDIRECT(VLOOKUP($E698,보상!$S:$AA,2,FALSE)),MATCH(L$6,INDIRECT(VLOOKUP($E698,보상!$S:$AA,3,FALSE)),0),FALSE),"ERROR")</f>
        <v>600</v>
      </c>
      <c r="M698" s="49">
        <v>0</v>
      </c>
      <c r="N698" s="49">
        <v>0</v>
      </c>
      <c r="O698" s="49">
        <v>0</v>
      </c>
      <c r="P698" s="49" t="str">
        <f ca="1">IFERROR(VLOOKUP($B698,INDIRECT(VLOOKUP($E698,보상!$S:$AA,2,FALSE)),MATCH(P$6,INDIRECT(VLOOKUP($E698,보상!$S:$AA,3,FALSE)),0),FALSE),"ERROR")</f>
        <v>Gold</v>
      </c>
      <c r="Q698" s="49">
        <f ca="1">IFERROR(VLOOKUP($B698,INDIRECT(VLOOKUP($E698,보상!$S:$AA,2,FALSE)),MATCH(Q$6,INDIRECT(VLOOKUP($E698,보상!$S:$AA,3,FALSE)),0),FALSE),"ERROR")</f>
        <v>6000</v>
      </c>
      <c r="R698" s="49" t="b">
        <v>0</v>
      </c>
      <c r="S698" s="50" t="b">
        <v>0</v>
      </c>
      <c r="T698" s="50">
        <f ca="1">IFERROR(VLOOKUP($B698,INDIRECT(VLOOKUP($E698,보상!$S:$AA,2,FALSE)),MATCH(T$6,INDIRECT(VLOOKUP($E698,보상!$S:$AA,3,FALSE)),0),FALSE),"ERROR")</f>
        <v>4004031</v>
      </c>
      <c r="U698" s="134" t="str">
        <f ca="1">IFERROR(IF(T698=0,0,VLOOKUP(SUBSTITUTE(VLOOKUP(T698,#REF!,MATCH("strItemName",#REF!,0),FALSE),"SUI_",""),#REF!,2,FALSE)),"ERROR")</f>
        <v>ERROR</v>
      </c>
      <c r="V698" s="177">
        <f t="shared" ca="1" si="30"/>
        <v>4004031</v>
      </c>
      <c r="W698" s="134" t="str">
        <f ca="1">IFERROR(IF(V698=0,0,VLOOKUP(SUBSTITUTE(VLOOKUP(V698,#REF!,MATCH("strItemName",#REF!,0),FALSE),"SUI_",""),#REF!,2,FALSE)),"ERROR")</f>
        <v>ERROR</v>
      </c>
      <c r="X698" s="177">
        <f t="shared" ca="1" si="30"/>
        <v>4004031</v>
      </c>
      <c r="Y698" s="134" t="str">
        <f ca="1">IFERROR(IF(X698=0,0,VLOOKUP(SUBSTITUTE(VLOOKUP(X698,#REF!,MATCH("strItemName",#REF!,0),FALSE),"SUI_",""),#REF!,2,FALSE)),"ERROR")</f>
        <v>ERROR</v>
      </c>
      <c r="Z698" s="177">
        <f t="shared" ca="1" si="30"/>
        <v>4004031</v>
      </c>
      <c r="AA698" s="134" t="str">
        <f ca="1">IFERROR(IF(Z698=0,0,VLOOKUP(SUBSTITUTE(VLOOKUP(Z698,#REF!,MATCH("strItemName",#REF!,0),FALSE),"SUI_",""),#REF!,2,FALSE)),"ERROR")</f>
        <v>ERROR</v>
      </c>
      <c r="AB698" s="177">
        <f t="shared" ca="1" si="30"/>
        <v>4004031</v>
      </c>
      <c r="AC698" s="134" t="str">
        <f ca="1">IFERROR(IF(AB698=0,0,VLOOKUP(SUBSTITUTE(VLOOKUP(AB698,#REF!,MATCH("strItemName",#REF!,0),FALSE),"SUI_",""),#REF!,2,FALSE)),"ERROR")</f>
        <v>ERROR</v>
      </c>
      <c r="AD698" s="88">
        <v>0</v>
      </c>
      <c r="AE698" s="134">
        <v>0</v>
      </c>
      <c r="AF698" s="49">
        <f ca="1">IFERROR(VLOOKUP($B698,INDIRECT(VLOOKUP($E698,보상!$S:$AA,2,FALSE)),MATCH(AF$6,INDIRECT(VLOOKUP($E698,보상!$S:$AA,3,FALSE)),0),FALSE),"ERROR")</f>
        <v>3</v>
      </c>
      <c r="AG698" s="22">
        <v>0</v>
      </c>
      <c r="AH698" s="22">
        <v>0</v>
      </c>
      <c r="AI698" s="22">
        <v>0</v>
      </c>
      <c r="AJ698" s="22" t="b">
        <v>0</v>
      </c>
      <c r="AK698" s="22">
        <v>0</v>
      </c>
      <c r="AL698" s="22">
        <v>0</v>
      </c>
    </row>
    <row r="699" spans="1:38" ht="16.5" customHeight="1" x14ac:dyDescent="0.3">
      <c r="A699" s="21">
        <f>COUNTIF(FtbReward_Quest!$B:$B,$B699)+COUNTIF(FtbReward_Mode!$B:$B,$B699)+COUNTIF(FtbReward_Content!$B:$B,$B699)-1</f>
        <v>0</v>
      </c>
      <c r="B699" s="49">
        <f t="shared" si="31"/>
        <v>42051051</v>
      </c>
      <c r="C699" s="120">
        <v>4205105</v>
      </c>
      <c r="D699" s="49" t="s">
        <v>1900</v>
      </c>
      <c r="E699" s="49" t="s">
        <v>1935</v>
      </c>
      <c r="F699" s="120">
        <f>COUNTIF($C$8:$C699,$C699)</f>
        <v>1</v>
      </c>
      <c r="G699" s="49" t="b">
        <v>0</v>
      </c>
      <c r="H699" s="49">
        <v>0</v>
      </c>
      <c r="I699" s="129">
        <f>IFERROR(IF(H699=0,0,VLOOKUP(VLOOKUP(H699,#REF!,MATCH("strMailTitleID",#REF!,0),FALSE),#REF!,2,FALSE)),"ERROR")</f>
        <v>0</v>
      </c>
      <c r="J699" s="176">
        <v>0</v>
      </c>
      <c r="K699" s="129">
        <f>IFERROR(IF(J699=0,0,VLOOKUP(VLOOKUP(J699,#REF!,MATCH("strMailTitleID",#REF!,0),FALSE),#REF!,2,FALSE)),"ERROR")</f>
        <v>0</v>
      </c>
      <c r="L699" s="49">
        <f ca="1">IFERROR(VLOOKUP($B699,INDIRECT(VLOOKUP($E699,보상!$S:$AA,2,FALSE)),MATCH(L$6,INDIRECT(VLOOKUP($E699,보상!$S:$AA,3,FALSE)),0),FALSE),"ERROR")</f>
        <v>750</v>
      </c>
      <c r="M699" s="49">
        <v>0</v>
      </c>
      <c r="N699" s="49">
        <v>0</v>
      </c>
      <c r="O699" s="49">
        <v>0</v>
      </c>
      <c r="P699" s="49" t="str">
        <f ca="1">IFERROR(VLOOKUP($B699,INDIRECT(VLOOKUP($E699,보상!$S:$AA,2,FALSE)),MATCH(P$6,INDIRECT(VLOOKUP($E699,보상!$S:$AA,3,FALSE)),0),FALSE),"ERROR")</f>
        <v>Gold</v>
      </c>
      <c r="Q699" s="49">
        <f ca="1">IFERROR(VLOOKUP($B699,INDIRECT(VLOOKUP($E699,보상!$S:$AA,2,FALSE)),MATCH(Q$6,INDIRECT(VLOOKUP($E699,보상!$S:$AA,3,FALSE)),0),FALSE),"ERROR")</f>
        <v>7500</v>
      </c>
      <c r="R699" s="49" t="b">
        <v>0</v>
      </c>
      <c r="S699" s="50" t="b">
        <v>0</v>
      </c>
      <c r="T699" s="50">
        <f ca="1">IFERROR(VLOOKUP($B699,INDIRECT(VLOOKUP($E699,보상!$S:$AA,2,FALSE)),MATCH(T$6,INDIRECT(VLOOKUP($E699,보상!$S:$AA,3,FALSE)),0),FALSE),"ERROR")</f>
        <v>4004031</v>
      </c>
      <c r="U699" s="134" t="str">
        <f ca="1">IFERROR(IF(T699=0,0,VLOOKUP(SUBSTITUTE(VLOOKUP(T699,#REF!,MATCH("strItemName",#REF!,0),FALSE),"SUI_",""),#REF!,2,FALSE)),"ERROR")</f>
        <v>ERROR</v>
      </c>
      <c r="V699" s="177">
        <f t="shared" ca="1" si="30"/>
        <v>4004031</v>
      </c>
      <c r="W699" s="134" t="str">
        <f ca="1">IFERROR(IF(V699=0,0,VLOOKUP(SUBSTITUTE(VLOOKUP(V699,#REF!,MATCH("strItemName",#REF!,0),FALSE),"SUI_",""),#REF!,2,FALSE)),"ERROR")</f>
        <v>ERROR</v>
      </c>
      <c r="X699" s="177">
        <f t="shared" ca="1" si="30"/>
        <v>4004031</v>
      </c>
      <c r="Y699" s="134" t="str">
        <f ca="1">IFERROR(IF(X699=0,0,VLOOKUP(SUBSTITUTE(VLOOKUP(X699,#REF!,MATCH("strItemName",#REF!,0),FALSE),"SUI_",""),#REF!,2,FALSE)),"ERROR")</f>
        <v>ERROR</v>
      </c>
      <c r="Z699" s="177">
        <f t="shared" ca="1" si="30"/>
        <v>4004031</v>
      </c>
      <c r="AA699" s="134" t="str">
        <f ca="1">IFERROR(IF(Z699=0,0,VLOOKUP(SUBSTITUTE(VLOOKUP(Z699,#REF!,MATCH("strItemName",#REF!,0),FALSE),"SUI_",""),#REF!,2,FALSE)),"ERROR")</f>
        <v>ERROR</v>
      </c>
      <c r="AB699" s="177">
        <f t="shared" ca="1" si="30"/>
        <v>4004031</v>
      </c>
      <c r="AC699" s="134" t="str">
        <f ca="1">IFERROR(IF(AB699=0,0,VLOOKUP(SUBSTITUTE(VLOOKUP(AB699,#REF!,MATCH("strItemName",#REF!,0),FALSE),"SUI_",""),#REF!,2,FALSE)),"ERROR")</f>
        <v>ERROR</v>
      </c>
      <c r="AD699" s="88">
        <v>0</v>
      </c>
      <c r="AE699" s="134">
        <v>0</v>
      </c>
      <c r="AF699" s="49">
        <f ca="1">IFERROR(VLOOKUP($B699,INDIRECT(VLOOKUP($E699,보상!$S:$AA,2,FALSE)),MATCH(AF$6,INDIRECT(VLOOKUP($E699,보상!$S:$AA,3,FALSE)),0),FALSE),"ERROR")</f>
        <v>3</v>
      </c>
      <c r="AG699" s="22">
        <v>0</v>
      </c>
      <c r="AH699" s="22">
        <v>0</v>
      </c>
      <c r="AI699" s="22">
        <v>0</v>
      </c>
      <c r="AJ699" s="22" t="b">
        <v>0</v>
      </c>
      <c r="AK699" s="22">
        <v>0</v>
      </c>
      <c r="AL699" s="22">
        <v>0</v>
      </c>
    </row>
    <row r="700" spans="1:38" ht="16.5" customHeight="1" x14ac:dyDescent="0.3">
      <c r="A700" s="21">
        <f>COUNTIF(FtbReward_Quest!$B:$B,$B700)+COUNTIF(FtbReward_Mode!$B:$B,$B700)+COUNTIF(FtbReward_Content!$B:$B,$B700)-1</f>
        <v>0</v>
      </c>
      <c r="B700" s="49">
        <f t="shared" si="31"/>
        <v>42051061</v>
      </c>
      <c r="C700" s="120">
        <v>4205106</v>
      </c>
      <c r="D700" s="49" t="s">
        <v>1901</v>
      </c>
      <c r="E700" s="49" t="s">
        <v>1935</v>
      </c>
      <c r="F700" s="120">
        <f>COUNTIF($C$8:$C700,$C700)</f>
        <v>1</v>
      </c>
      <c r="G700" s="49" t="b">
        <v>0</v>
      </c>
      <c r="H700" s="49">
        <v>0</v>
      </c>
      <c r="I700" s="129">
        <f>IFERROR(IF(H700=0,0,VLOOKUP(VLOOKUP(H700,#REF!,MATCH("strMailTitleID",#REF!,0),FALSE),#REF!,2,FALSE)),"ERROR")</f>
        <v>0</v>
      </c>
      <c r="J700" s="176">
        <v>0</v>
      </c>
      <c r="K700" s="129">
        <f>IFERROR(IF(J700=0,0,VLOOKUP(VLOOKUP(J700,#REF!,MATCH("strMailTitleID",#REF!,0),FALSE),#REF!,2,FALSE)),"ERROR")</f>
        <v>0</v>
      </c>
      <c r="L700" s="49">
        <f ca="1">IFERROR(VLOOKUP($B700,INDIRECT(VLOOKUP($E700,보상!$S:$AA,2,FALSE)),MATCH(L$6,INDIRECT(VLOOKUP($E700,보상!$S:$AA,3,FALSE)),0),FALSE),"ERROR")</f>
        <v>900</v>
      </c>
      <c r="M700" s="49">
        <v>0</v>
      </c>
      <c r="N700" s="49">
        <v>0</v>
      </c>
      <c r="O700" s="49">
        <v>0</v>
      </c>
      <c r="P700" s="49" t="str">
        <f ca="1">IFERROR(VLOOKUP($B700,INDIRECT(VLOOKUP($E700,보상!$S:$AA,2,FALSE)),MATCH(P$6,INDIRECT(VLOOKUP($E700,보상!$S:$AA,3,FALSE)),0),FALSE),"ERROR")</f>
        <v>Gold</v>
      </c>
      <c r="Q700" s="49">
        <f ca="1">IFERROR(VLOOKUP($B700,INDIRECT(VLOOKUP($E700,보상!$S:$AA,2,FALSE)),MATCH(Q$6,INDIRECT(VLOOKUP($E700,보상!$S:$AA,3,FALSE)),0),FALSE),"ERROR")</f>
        <v>9000</v>
      </c>
      <c r="R700" s="49" t="b">
        <v>0</v>
      </c>
      <c r="S700" s="50" t="b">
        <v>0</v>
      </c>
      <c r="T700" s="50">
        <f ca="1">IFERROR(VLOOKUP($B700,INDIRECT(VLOOKUP($E700,보상!$S:$AA,2,FALSE)),MATCH(T$6,INDIRECT(VLOOKUP($E700,보상!$S:$AA,3,FALSE)),0),FALSE),"ERROR")</f>
        <v>4004031</v>
      </c>
      <c r="U700" s="134" t="str">
        <f ca="1">IFERROR(IF(T700=0,0,VLOOKUP(SUBSTITUTE(VLOOKUP(T700,#REF!,MATCH("strItemName",#REF!,0),FALSE),"SUI_",""),#REF!,2,FALSE)),"ERROR")</f>
        <v>ERROR</v>
      </c>
      <c r="V700" s="177">
        <f t="shared" ca="1" si="30"/>
        <v>4004031</v>
      </c>
      <c r="W700" s="134" t="str">
        <f ca="1">IFERROR(IF(V700=0,0,VLOOKUP(SUBSTITUTE(VLOOKUP(V700,#REF!,MATCH("strItemName",#REF!,0),FALSE),"SUI_",""),#REF!,2,FALSE)),"ERROR")</f>
        <v>ERROR</v>
      </c>
      <c r="X700" s="177">
        <f t="shared" ca="1" si="30"/>
        <v>4004031</v>
      </c>
      <c r="Y700" s="134" t="str">
        <f ca="1">IFERROR(IF(X700=0,0,VLOOKUP(SUBSTITUTE(VLOOKUP(X700,#REF!,MATCH("strItemName",#REF!,0),FALSE),"SUI_",""),#REF!,2,FALSE)),"ERROR")</f>
        <v>ERROR</v>
      </c>
      <c r="Z700" s="177">
        <f t="shared" ca="1" si="30"/>
        <v>4004031</v>
      </c>
      <c r="AA700" s="134" t="str">
        <f ca="1">IFERROR(IF(Z700=0,0,VLOOKUP(SUBSTITUTE(VLOOKUP(Z700,#REF!,MATCH("strItemName",#REF!,0),FALSE),"SUI_",""),#REF!,2,FALSE)),"ERROR")</f>
        <v>ERROR</v>
      </c>
      <c r="AB700" s="177">
        <f t="shared" ca="1" si="30"/>
        <v>4004031</v>
      </c>
      <c r="AC700" s="134" t="str">
        <f ca="1">IFERROR(IF(AB700=0,0,VLOOKUP(SUBSTITUTE(VLOOKUP(AB700,#REF!,MATCH("strItemName",#REF!,0),FALSE),"SUI_",""),#REF!,2,FALSE)),"ERROR")</f>
        <v>ERROR</v>
      </c>
      <c r="AD700" s="88">
        <v>0</v>
      </c>
      <c r="AE700" s="134">
        <v>0</v>
      </c>
      <c r="AF700" s="49">
        <f ca="1">IFERROR(VLOOKUP($B700,INDIRECT(VLOOKUP($E700,보상!$S:$AA,2,FALSE)),MATCH(AF$6,INDIRECT(VLOOKUP($E700,보상!$S:$AA,3,FALSE)),0),FALSE),"ERROR")</f>
        <v>3</v>
      </c>
      <c r="AG700" s="22">
        <v>0</v>
      </c>
      <c r="AH700" s="22">
        <v>0</v>
      </c>
      <c r="AI700" s="22">
        <v>0</v>
      </c>
      <c r="AJ700" s="22" t="b">
        <v>0</v>
      </c>
      <c r="AK700" s="22">
        <v>0</v>
      </c>
      <c r="AL700" s="22">
        <v>0</v>
      </c>
    </row>
    <row r="701" spans="1:38" ht="16.5" customHeight="1" x14ac:dyDescent="0.3">
      <c r="A701" s="21">
        <f>COUNTIF(FtbReward_Quest!$B:$B,$B701)+COUNTIF(FtbReward_Mode!$B:$B,$B701)+COUNTIF(FtbReward_Content!$B:$B,$B701)-1</f>
        <v>0</v>
      </c>
      <c r="B701" s="49">
        <f t="shared" si="31"/>
        <v>42061011</v>
      </c>
      <c r="C701" s="120">
        <v>4206101</v>
      </c>
      <c r="D701" s="49" t="s">
        <v>1901</v>
      </c>
      <c r="E701" s="49" t="s">
        <v>1935</v>
      </c>
      <c r="F701" s="120">
        <f>COUNTIF($C$8:$C701,$C701)</f>
        <v>1</v>
      </c>
      <c r="G701" s="49" t="b">
        <v>0</v>
      </c>
      <c r="H701" s="49">
        <v>0</v>
      </c>
      <c r="I701" s="129">
        <f>IFERROR(IF(H701=0,0,VLOOKUP(VLOOKUP(H701,#REF!,MATCH("strMailTitleID",#REF!,0),FALSE),#REF!,2,FALSE)),"ERROR")</f>
        <v>0</v>
      </c>
      <c r="J701" s="176">
        <v>0</v>
      </c>
      <c r="K701" s="129">
        <f>IFERROR(IF(J701=0,0,VLOOKUP(VLOOKUP(J701,#REF!,MATCH("strMailTitleID",#REF!,0),FALSE),#REF!,2,FALSE)),"ERROR")</f>
        <v>0</v>
      </c>
      <c r="L701" s="49">
        <f ca="1">IFERROR(VLOOKUP($B701,INDIRECT(VLOOKUP($E701,보상!$S:$AA,2,FALSE)),MATCH(L$6,INDIRECT(VLOOKUP($E701,보상!$S:$AA,3,FALSE)),0),FALSE),"ERROR")</f>
        <v>150</v>
      </c>
      <c r="M701" s="49">
        <v>0</v>
      </c>
      <c r="N701" s="49">
        <v>0</v>
      </c>
      <c r="O701" s="49">
        <v>0</v>
      </c>
      <c r="P701" s="49" t="str">
        <f ca="1">IFERROR(VLOOKUP($B701,INDIRECT(VLOOKUP($E701,보상!$S:$AA,2,FALSE)),MATCH(P$6,INDIRECT(VLOOKUP($E701,보상!$S:$AA,3,FALSE)),0),FALSE),"ERROR")</f>
        <v>Gold</v>
      </c>
      <c r="Q701" s="49">
        <f ca="1">IFERROR(VLOOKUP($B701,INDIRECT(VLOOKUP($E701,보상!$S:$AA,2,FALSE)),MATCH(Q$6,INDIRECT(VLOOKUP($E701,보상!$S:$AA,3,FALSE)),0),FALSE),"ERROR")</f>
        <v>1500</v>
      </c>
      <c r="R701" s="49" t="b">
        <v>0</v>
      </c>
      <c r="S701" s="50" t="b">
        <v>0</v>
      </c>
      <c r="T701" s="50">
        <f ca="1">IFERROR(VLOOKUP($B701,INDIRECT(VLOOKUP($E701,보상!$S:$AA,2,FALSE)),MATCH(T$6,INDIRECT(VLOOKUP($E701,보상!$S:$AA,3,FALSE)),0),FALSE),"ERROR")</f>
        <v>4011011</v>
      </c>
      <c r="U701" s="134" t="str">
        <f ca="1">IFERROR(IF(T701=0,0,VLOOKUP(SUBSTITUTE(VLOOKUP(T701,#REF!,MATCH("strItemName",#REF!,0),FALSE),"SUI_",""),#REF!,2,FALSE)),"ERROR")</f>
        <v>ERROR</v>
      </c>
      <c r="V701" s="177">
        <f t="shared" ca="1" si="30"/>
        <v>4011011</v>
      </c>
      <c r="W701" s="134" t="str">
        <f ca="1">IFERROR(IF(V701=0,0,VLOOKUP(SUBSTITUTE(VLOOKUP(V701,#REF!,MATCH("strItemName",#REF!,0),FALSE),"SUI_",""),#REF!,2,FALSE)),"ERROR")</f>
        <v>ERROR</v>
      </c>
      <c r="X701" s="177">
        <f t="shared" ca="1" si="30"/>
        <v>4011011</v>
      </c>
      <c r="Y701" s="134" t="str">
        <f ca="1">IFERROR(IF(X701=0,0,VLOOKUP(SUBSTITUTE(VLOOKUP(X701,#REF!,MATCH("strItemName",#REF!,0),FALSE),"SUI_",""),#REF!,2,FALSE)),"ERROR")</f>
        <v>ERROR</v>
      </c>
      <c r="Z701" s="177">
        <f t="shared" ca="1" si="30"/>
        <v>4011011</v>
      </c>
      <c r="AA701" s="134" t="str">
        <f ca="1">IFERROR(IF(Z701=0,0,VLOOKUP(SUBSTITUTE(VLOOKUP(Z701,#REF!,MATCH("strItemName",#REF!,0),FALSE),"SUI_",""),#REF!,2,FALSE)),"ERROR")</f>
        <v>ERROR</v>
      </c>
      <c r="AB701" s="177">
        <f t="shared" ca="1" si="30"/>
        <v>4011011</v>
      </c>
      <c r="AC701" s="134" t="str">
        <f ca="1">IFERROR(IF(AB701=0,0,VLOOKUP(SUBSTITUTE(VLOOKUP(AB701,#REF!,MATCH("strItemName",#REF!,0),FALSE),"SUI_",""),#REF!,2,FALSE)),"ERROR")</f>
        <v>ERROR</v>
      </c>
      <c r="AD701" s="88">
        <v>0</v>
      </c>
      <c r="AE701" s="134">
        <v>0</v>
      </c>
      <c r="AF701" s="49">
        <f ca="1">IFERROR(VLOOKUP($B701,INDIRECT(VLOOKUP($E701,보상!$S:$AA,2,FALSE)),MATCH(AF$6,INDIRECT(VLOOKUP($E701,보상!$S:$AA,3,FALSE)),0),FALSE),"ERROR")</f>
        <v>3</v>
      </c>
      <c r="AG701" s="22">
        <v>0</v>
      </c>
      <c r="AH701" s="22">
        <v>0</v>
      </c>
      <c r="AI701" s="22">
        <v>0</v>
      </c>
      <c r="AJ701" s="22" t="b">
        <v>0</v>
      </c>
      <c r="AK701" s="22">
        <v>0</v>
      </c>
      <c r="AL701" s="22">
        <v>0</v>
      </c>
    </row>
    <row r="702" spans="1:38" ht="16.5" customHeight="1" x14ac:dyDescent="0.3">
      <c r="A702" s="21">
        <f>COUNTIF(FtbReward_Quest!$B:$B,$B702)+COUNTIF(FtbReward_Mode!$B:$B,$B702)+COUNTIF(FtbReward_Content!$B:$B,$B702)-1</f>
        <v>0</v>
      </c>
      <c r="B702" s="49">
        <f t="shared" si="31"/>
        <v>42061021</v>
      </c>
      <c r="C702" s="120">
        <v>4206102</v>
      </c>
      <c r="D702" s="49" t="s">
        <v>1901</v>
      </c>
      <c r="E702" s="49" t="s">
        <v>1935</v>
      </c>
      <c r="F702" s="120">
        <f>COUNTIF($C$8:$C702,$C702)</f>
        <v>1</v>
      </c>
      <c r="G702" s="49" t="b">
        <v>0</v>
      </c>
      <c r="H702" s="49">
        <v>0</v>
      </c>
      <c r="I702" s="129">
        <f>IFERROR(IF(H702=0,0,VLOOKUP(VLOOKUP(H702,#REF!,MATCH("strMailTitleID",#REF!,0),FALSE),#REF!,2,FALSE)),"ERROR")</f>
        <v>0</v>
      </c>
      <c r="J702" s="176">
        <v>0</v>
      </c>
      <c r="K702" s="129">
        <f>IFERROR(IF(J702=0,0,VLOOKUP(VLOOKUP(J702,#REF!,MATCH("strMailTitleID",#REF!,0),FALSE),#REF!,2,FALSE)),"ERROR")</f>
        <v>0</v>
      </c>
      <c r="L702" s="49">
        <f ca="1">IFERROR(VLOOKUP($B702,INDIRECT(VLOOKUP($E702,보상!$S:$AA,2,FALSE)),MATCH(L$6,INDIRECT(VLOOKUP($E702,보상!$S:$AA,3,FALSE)),0),FALSE),"ERROR")</f>
        <v>300</v>
      </c>
      <c r="M702" s="49">
        <v>0</v>
      </c>
      <c r="N702" s="49">
        <v>0</v>
      </c>
      <c r="O702" s="49">
        <v>0</v>
      </c>
      <c r="P702" s="49" t="str">
        <f ca="1">IFERROR(VLOOKUP($B702,INDIRECT(VLOOKUP($E702,보상!$S:$AA,2,FALSE)),MATCH(P$6,INDIRECT(VLOOKUP($E702,보상!$S:$AA,3,FALSE)),0),FALSE),"ERROR")</f>
        <v>Gold</v>
      </c>
      <c r="Q702" s="49">
        <f ca="1">IFERROR(VLOOKUP($B702,INDIRECT(VLOOKUP($E702,보상!$S:$AA,2,FALSE)),MATCH(Q$6,INDIRECT(VLOOKUP($E702,보상!$S:$AA,3,FALSE)),0),FALSE),"ERROR")</f>
        <v>3000</v>
      </c>
      <c r="R702" s="49" t="b">
        <v>0</v>
      </c>
      <c r="S702" s="50" t="b">
        <v>0</v>
      </c>
      <c r="T702" s="50">
        <f ca="1">IFERROR(VLOOKUP($B702,INDIRECT(VLOOKUP($E702,보상!$S:$AA,2,FALSE)),MATCH(T$6,INDIRECT(VLOOKUP($E702,보상!$S:$AA,3,FALSE)),0),FALSE),"ERROR")</f>
        <v>4011011</v>
      </c>
      <c r="U702" s="134" t="str">
        <f ca="1">IFERROR(IF(T702=0,0,VLOOKUP(SUBSTITUTE(VLOOKUP(T702,#REF!,MATCH("strItemName",#REF!,0),FALSE),"SUI_",""),#REF!,2,FALSE)),"ERROR")</f>
        <v>ERROR</v>
      </c>
      <c r="V702" s="177">
        <f t="shared" ca="1" si="30"/>
        <v>4011011</v>
      </c>
      <c r="W702" s="134" t="str">
        <f ca="1">IFERROR(IF(V702=0,0,VLOOKUP(SUBSTITUTE(VLOOKUP(V702,#REF!,MATCH("strItemName",#REF!,0),FALSE),"SUI_",""),#REF!,2,FALSE)),"ERROR")</f>
        <v>ERROR</v>
      </c>
      <c r="X702" s="177">
        <f t="shared" ca="1" si="30"/>
        <v>4011011</v>
      </c>
      <c r="Y702" s="134" t="str">
        <f ca="1">IFERROR(IF(X702=0,0,VLOOKUP(SUBSTITUTE(VLOOKUP(X702,#REF!,MATCH("strItemName",#REF!,0),FALSE),"SUI_",""),#REF!,2,FALSE)),"ERROR")</f>
        <v>ERROR</v>
      </c>
      <c r="Z702" s="177">
        <f t="shared" ca="1" si="30"/>
        <v>4011011</v>
      </c>
      <c r="AA702" s="134" t="str">
        <f ca="1">IFERROR(IF(Z702=0,0,VLOOKUP(SUBSTITUTE(VLOOKUP(Z702,#REF!,MATCH("strItemName",#REF!,0),FALSE),"SUI_",""),#REF!,2,FALSE)),"ERROR")</f>
        <v>ERROR</v>
      </c>
      <c r="AB702" s="177">
        <f t="shared" ca="1" si="30"/>
        <v>4011011</v>
      </c>
      <c r="AC702" s="134" t="str">
        <f ca="1">IFERROR(IF(AB702=0,0,VLOOKUP(SUBSTITUTE(VLOOKUP(AB702,#REF!,MATCH("strItemName",#REF!,0),FALSE),"SUI_",""),#REF!,2,FALSE)),"ERROR")</f>
        <v>ERROR</v>
      </c>
      <c r="AD702" s="88">
        <v>0</v>
      </c>
      <c r="AE702" s="134">
        <v>0</v>
      </c>
      <c r="AF702" s="49">
        <f ca="1">IFERROR(VLOOKUP($B702,INDIRECT(VLOOKUP($E702,보상!$S:$AA,2,FALSE)),MATCH(AF$6,INDIRECT(VLOOKUP($E702,보상!$S:$AA,3,FALSE)),0),FALSE),"ERROR")</f>
        <v>3</v>
      </c>
      <c r="AG702" s="22">
        <v>0</v>
      </c>
      <c r="AH702" s="22">
        <v>0</v>
      </c>
      <c r="AI702" s="22">
        <v>0</v>
      </c>
      <c r="AJ702" s="22" t="b">
        <v>0</v>
      </c>
      <c r="AK702" s="22">
        <v>0</v>
      </c>
      <c r="AL702" s="22">
        <v>0</v>
      </c>
    </row>
    <row r="703" spans="1:38" ht="16.5" customHeight="1" x14ac:dyDescent="0.3">
      <c r="A703" s="21">
        <f>COUNTIF(FtbReward_Quest!$B:$B,$B703)+COUNTIF(FtbReward_Mode!$B:$B,$B703)+COUNTIF(FtbReward_Content!$B:$B,$B703)-1</f>
        <v>0</v>
      </c>
      <c r="B703" s="49">
        <f t="shared" si="31"/>
        <v>42061031</v>
      </c>
      <c r="C703" s="120">
        <v>4206103</v>
      </c>
      <c r="D703" s="49" t="s">
        <v>1901</v>
      </c>
      <c r="E703" s="49" t="s">
        <v>1935</v>
      </c>
      <c r="F703" s="120">
        <f>COUNTIF($C$8:$C703,$C703)</f>
        <v>1</v>
      </c>
      <c r="G703" s="49" t="b">
        <v>0</v>
      </c>
      <c r="H703" s="49">
        <v>0</v>
      </c>
      <c r="I703" s="129">
        <f>IFERROR(IF(H703=0,0,VLOOKUP(VLOOKUP(H703,#REF!,MATCH("strMailTitleID",#REF!,0),FALSE),#REF!,2,FALSE)),"ERROR")</f>
        <v>0</v>
      </c>
      <c r="J703" s="176">
        <v>0</v>
      </c>
      <c r="K703" s="129">
        <f>IFERROR(IF(J703=0,0,VLOOKUP(VLOOKUP(J703,#REF!,MATCH("strMailTitleID",#REF!,0),FALSE),#REF!,2,FALSE)),"ERROR")</f>
        <v>0</v>
      </c>
      <c r="L703" s="49">
        <f ca="1">IFERROR(VLOOKUP($B703,INDIRECT(VLOOKUP($E703,보상!$S:$AA,2,FALSE)),MATCH(L$6,INDIRECT(VLOOKUP($E703,보상!$S:$AA,3,FALSE)),0),FALSE),"ERROR")</f>
        <v>450</v>
      </c>
      <c r="M703" s="49">
        <v>0</v>
      </c>
      <c r="N703" s="49">
        <v>0</v>
      </c>
      <c r="O703" s="49">
        <v>0</v>
      </c>
      <c r="P703" s="49" t="str">
        <f ca="1">IFERROR(VLOOKUP($B703,INDIRECT(VLOOKUP($E703,보상!$S:$AA,2,FALSE)),MATCH(P$6,INDIRECT(VLOOKUP($E703,보상!$S:$AA,3,FALSE)),0),FALSE),"ERROR")</f>
        <v>Gold</v>
      </c>
      <c r="Q703" s="49">
        <f ca="1">IFERROR(VLOOKUP($B703,INDIRECT(VLOOKUP($E703,보상!$S:$AA,2,FALSE)),MATCH(Q$6,INDIRECT(VLOOKUP($E703,보상!$S:$AA,3,FALSE)),0),FALSE),"ERROR")</f>
        <v>4500</v>
      </c>
      <c r="R703" s="49" t="b">
        <v>0</v>
      </c>
      <c r="S703" s="50" t="b">
        <v>0</v>
      </c>
      <c r="T703" s="50">
        <f ca="1">IFERROR(VLOOKUP($B703,INDIRECT(VLOOKUP($E703,보상!$S:$AA,2,FALSE)),MATCH(T$6,INDIRECT(VLOOKUP($E703,보상!$S:$AA,3,FALSE)),0),FALSE),"ERROR")</f>
        <v>4011011</v>
      </c>
      <c r="U703" s="134" t="str">
        <f ca="1">IFERROR(IF(T703=0,0,VLOOKUP(SUBSTITUTE(VLOOKUP(T703,#REF!,MATCH("strItemName",#REF!,0),FALSE),"SUI_",""),#REF!,2,FALSE)),"ERROR")</f>
        <v>ERROR</v>
      </c>
      <c r="V703" s="177">
        <f t="shared" ca="1" si="30"/>
        <v>4011011</v>
      </c>
      <c r="W703" s="134" t="str">
        <f ca="1">IFERROR(IF(V703=0,0,VLOOKUP(SUBSTITUTE(VLOOKUP(V703,#REF!,MATCH("strItemName",#REF!,0),FALSE),"SUI_",""),#REF!,2,FALSE)),"ERROR")</f>
        <v>ERROR</v>
      </c>
      <c r="X703" s="177">
        <f t="shared" ca="1" si="30"/>
        <v>4011011</v>
      </c>
      <c r="Y703" s="134" t="str">
        <f ca="1">IFERROR(IF(X703=0,0,VLOOKUP(SUBSTITUTE(VLOOKUP(X703,#REF!,MATCH("strItemName",#REF!,0),FALSE),"SUI_",""),#REF!,2,FALSE)),"ERROR")</f>
        <v>ERROR</v>
      </c>
      <c r="Z703" s="177">
        <f t="shared" ca="1" si="30"/>
        <v>4011011</v>
      </c>
      <c r="AA703" s="134" t="str">
        <f ca="1">IFERROR(IF(Z703=0,0,VLOOKUP(SUBSTITUTE(VLOOKUP(Z703,#REF!,MATCH("strItemName",#REF!,0),FALSE),"SUI_",""),#REF!,2,FALSE)),"ERROR")</f>
        <v>ERROR</v>
      </c>
      <c r="AB703" s="177">
        <f t="shared" ca="1" si="30"/>
        <v>4011011</v>
      </c>
      <c r="AC703" s="134" t="str">
        <f ca="1">IFERROR(IF(AB703=0,0,VLOOKUP(SUBSTITUTE(VLOOKUP(AB703,#REF!,MATCH("strItemName",#REF!,0),FALSE),"SUI_",""),#REF!,2,FALSE)),"ERROR")</f>
        <v>ERROR</v>
      </c>
      <c r="AD703" s="88">
        <v>0</v>
      </c>
      <c r="AE703" s="134">
        <v>0</v>
      </c>
      <c r="AF703" s="49">
        <f ca="1">IFERROR(VLOOKUP($B703,INDIRECT(VLOOKUP($E703,보상!$S:$AA,2,FALSE)),MATCH(AF$6,INDIRECT(VLOOKUP($E703,보상!$S:$AA,3,FALSE)),0),FALSE),"ERROR")</f>
        <v>3</v>
      </c>
      <c r="AG703" s="22">
        <v>0</v>
      </c>
      <c r="AH703" s="22">
        <v>0</v>
      </c>
      <c r="AI703" s="22">
        <v>0</v>
      </c>
      <c r="AJ703" s="22" t="b">
        <v>0</v>
      </c>
      <c r="AK703" s="22">
        <v>0</v>
      </c>
      <c r="AL703" s="22">
        <v>0</v>
      </c>
    </row>
    <row r="704" spans="1:38" ht="16.5" customHeight="1" x14ac:dyDescent="0.3">
      <c r="A704" s="21">
        <f>COUNTIF(FtbReward_Quest!$B:$B,$B704)+COUNTIF(FtbReward_Mode!$B:$B,$B704)+COUNTIF(FtbReward_Content!$B:$B,$B704)-1</f>
        <v>0</v>
      </c>
      <c r="B704" s="49">
        <f t="shared" si="31"/>
        <v>42061041</v>
      </c>
      <c r="C704" s="120">
        <v>4206104</v>
      </c>
      <c r="D704" s="49" t="s">
        <v>1901</v>
      </c>
      <c r="E704" s="49" t="s">
        <v>1935</v>
      </c>
      <c r="F704" s="120">
        <f>COUNTIF($C$8:$C704,$C704)</f>
        <v>1</v>
      </c>
      <c r="G704" s="49" t="b">
        <v>0</v>
      </c>
      <c r="H704" s="49">
        <v>0</v>
      </c>
      <c r="I704" s="129">
        <f>IFERROR(IF(H704=0,0,VLOOKUP(VLOOKUP(H704,#REF!,MATCH("strMailTitleID",#REF!,0),FALSE),#REF!,2,FALSE)),"ERROR")</f>
        <v>0</v>
      </c>
      <c r="J704" s="176">
        <v>0</v>
      </c>
      <c r="K704" s="129">
        <f>IFERROR(IF(J704=0,0,VLOOKUP(VLOOKUP(J704,#REF!,MATCH("strMailTitleID",#REF!,0),FALSE),#REF!,2,FALSE)),"ERROR")</f>
        <v>0</v>
      </c>
      <c r="L704" s="49">
        <f ca="1">IFERROR(VLOOKUP($B704,INDIRECT(VLOOKUP($E704,보상!$S:$AA,2,FALSE)),MATCH(L$6,INDIRECT(VLOOKUP($E704,보상!$S:$AA,3,FALSE)),0),FALSE),"ERROR")</f>
        <v>600</v>
      </c>
      <c r="M704" s="49">
        <v>0</v>
      </c>
      <c r="N704" s="49">
        <v>0</v>
      </c>
      <c r="O704" s="49">
        <v>0</v>
      </c>
      <c r="P704" s="49" t="str">
        <f ca="1">IFERROR(VLOOKUP($B704,INDIRECT(VLOOKUP($E704,보상!$S:$AA,2,FALSE)),MATCH(P$6,INDIRECT(VLOOKUP($E704,보상!$S:$AA,3,FALSE)),0),FALSE),"ERROR")</f>
        <v>Gold</v>
      </c>
      <c r="Q704" s="49">
        <f ca="1">IFERROR(VLOOKUP($B704,INDIRECT(VLOOKUP($E704,보상!$S:$AA,2,FALSE)),MATCH(Q$6,INDIRECT(VLOOKUP($E704,보상!$S:$AA,3,FALSE)),0),FALSE),"ERROR")</f>
        <v>6000</v>
      </c>
      <c r="R704" s="49" t="b">
        <v>0</v>
      </c>
      <c r="S704" s="50" t="b">
        <v>0</v>
      </c>
      <c r="T704" s="50">
        <f ca="1">IFERROR(VLOOKUP($B704,INDIRECT(VLOOKUP($E704,보상!$S:$AA,2,FALSE)),MATCH(T$6,INDIRECT(VLOOKUP($E704,보상!$S:$AA,3,FALSE)),0),FALSE),"ERROR")</f>
        <v>4012011</v>
      </c>
      <c r="U704" s="134" t="str">
        <f ca="1">IFERROR(IF(T704=0,0,VLOOKUP(SUBSTITUTE(VLOOKUP(T704,#REF!,MATCH("strItemName",#REF!,0),FALSE),"SUI_",""),#REF!,2,FALSE)),"ERROR")</f>
        <v>ERROR</v>
      </c>
      <c r="V704" s="177">
        <f t="shared" ca="1" si="30"/>
        <v>4012011</v>
      </c>
      <c r="W704" s="134" t="str">
        <f ca="1">IFERROR(IF(V704=0,0,VLOOKUP(SUBSTITUTE(VLOOKUP(V704,#REF!,MATCH("strItemName",#REF!,0),FALSE),"SUI_",""),#REF!,2,FALSE)),"ERROR")</f>
        <v>ERROR</v>
      </c>
      <c r="X704" s="177">
        <f t="shared" ca="1" si="30"/>
        <v>4012011</v>
      </c>
      <c r="Y704" s="134" t="str">
        <f ca="1">IFERROR(IF(X704=0,0,VLOOKUP(SUBSTITUTE(VLOOKUP(X704,#REF!,MATCH("strItemName",#REF!,0),FALSE),"SUI_",""),#REF!,2,FALSE)),"ERROR")</f>
        <v>ERROR</v>
      </c>
      <c r="Z704" s="177">
        <f t="shared" ca="1" si="30"/>
        <v>4012011</v>
      </c>
      <c r="AA704" s="134" t="str">
        <f ca="1">IFERROR(IF(Z704=0,0,VLOOKUP(SUBSTITUTE(VLOOKUP(Z704,#REF!,MATCH("strItemName",#REF!,0),FALSE),"SUI_",""),#REF!,2,FALSE)),"ERROR")</f>
        <v>ERROR</v>
      </c>
      <c r="AB704" s="177">
        <f t="shared" ca="1" si="30"/>
        <v>4012011</v>
      </c>
      <c r="AC704" s="134" t="str">
        <f ca="1">IFERROR(IF(AB704=0,0,VLOOKUP(SUBSTITUTE(VLOOKUP(AB704,#REF!,MATCH("strItemName",#REF!,0),FALSE),"SUI_",""),#REF!,2,FALSE)),"ERROR")</f>
        <v>ERROR</v>
      </c>
      <c r="AD704" s="88">
        <v>0</v>
      </c>
      <c r="AE704" s="134">
        <v>0</v>
      </c>
      <c r="AF704" s="49">
        <f ca="1">IFERROR(VLOOKUP($B704,INDIRECT(VLOOKUP($E704,보상!$S:$AA,2,FALSE)),MATCH(AF$6,INDIRECT(VLOOKUP($E704,보상!$S:$AA,3,FALSE)),0),FALSE),"ERROR")</f>
        <v>3</v>
      </c>
      <c r="AG704" s="22">
        <v>0</v>
      </c>
      <c r="AH704" s="22">
        <v>0</v>
      </c>
      <c r="AI704" s="22">
        <v>0</v>
      </c>
      <c r="AJ704" s="22" t="b">
        <v>0</v>
      </c>
      <c r="AK704" s="22">
        <v>0</v>
      </c>
      <c r="AL704" s="22">
        <v>0</v>
      </c>
    </row>
    <row r="705" spans="1:38" ht="16.5" customHeight="1" x14ac:dyDescent="0.3">
      <c r="A705" s="21">
        <f>COUNTIF(FtbReward_Quest!$B:$B,$B705)+COUNTIF(FtbReward_Mode!$B:$B,$B705)+COUNTIF(FtbReward_Content!$B:$B,$B705)-1</f>
        <v>0</v>
      </c>
      <c r="B705" s="49">
        <f t="shared" si="31"/>
        <v>42061051</v>
      </c>
      <c r="C705" s="120">
        <v>4206105</v>
      </c>
      <c r="D705" s="49" t="s">
        <v>1901</v>
      </c>
      <c r="E705" s="49" t="s">
        <v>1935</v>
      </c>
      <c r="F705" s="120">
        <f>COUNTIF($C$8:$C705,$C705)</f>
        <v>1</v>
      </c>
      <c r="G705" s="49" t="b">
        <v>0</v>
      </c>
      <c r="H705" s="49">
        <v>0</v>
      </c>
      <c r="I705" s="129">
        <f>IFERROR(IF(H705=0,0,VLOOKUP(VLOOKUP(H705,#REF!,MATCH("strMailTitleID",#REF!,0),FALSE),#REF!,2,FALSE)),"ERROR")</f>
        <v>0</v>
      </c>
      <c r="J705" s="176">
        <v>0</v>
      </c>
      <c r="K705" s="129">
        <f>IFERROR(IF(J705=0,0,VLOOKUP(VLOOKUP(J705,#REF!,MATCH("strMailTitleID",#REF!,0),FALSE),#REF!,2,FALSE)),"ERROR")</f>
        <v>0</v>
      </c>
      <c r="L705" s="49">
        <f ca="1">IFERROR(VLOOKUP($B705,INDIRECT(VLOOKUP($E705,보상!$S:$AA,2,FALSE)),MATCH(L$6,INDIRECT(VLOOKUP($E705,보상!$S:$AA,3,FALSE)),0),FALSE),"ERROR")</f>
        <v>750</v>
      </c>
      <c r="M705" s="49">
        <v>0</v>
      </c>
      <c r="N705" s="49">
        <v>0</v>
      </c>
      <c r="O705" s="49">
        <v>0</v>
      </c>
      <c r="P705" s="49" t="str">
        <f ca="1">IFERROR(VLOOKUP($B705,INDIRECT(VLOOKUP($E705,보상!$S:$AA,2,FALSE)),MATCH(P$6,INDIRECT(VLOOKUP($E705,보상!$S:$AA,3,FALSE)),0),FALSE),"ERROR")</f>
        <v>Gold</v>
      </c>
      <c r="Q705" s="49">
        <f ca="1">IFERROR(VLOOKUP($B705,INDIRECT(VLOOKUP($E705,보상!$S:$AA,2,FALSE)),MATCH(Q$6,INDIRECT(VLOOKUP($E705,보상!$S:$AA,3,FALSE)),0),FALSE),"ERROR")</f>
        <v>7500</v>
      </c>
      <c r="R705" s="49" t="b">
        <v>0</v>
      </c>
      <c r="S705" s="50" t="b">
        <v>0</v>
      </c>
      <c r="T705" s="50">
        <f ca="1">IFERROR(VLOOKUP($B705,INDIRECT(VLOOKUP($E705,보상!$S:$AA,2,FALSE)),MATCH(T$6,INDIRECT(VLOOKUP($E705,보상!$S:$AA,3,FALSE)),0),FALSE),"ERROR")</f>
        <v>4012011</v>
      </c>
      <c r="U705" s="134" t="str">
        <f ca="1">IFERROR(IF(T705=0,0,VLOOKUP(SUBSTITUTE(VLOOKUP(T705,#REF!,MATCH("strItemName",#REF!,0),FALSE),"SUI_",""),#REF!,2,FALSE)),"ERROR")</f>
        <v>ERROR</v>
      </c>
      <c r="V705" s="177">
        <f t="shared" ca="1" si="30"/>
        <v>4012011</v>
      </c>
      <c r="W705" s="134" t="str">
        <f ca="1">IFERROR(IF(V705=0,0,VLOOKUP(SUBSTITUTE(VLOOKUP(V705,#REF!,MATCH("strItemName",#REF!,0),FALSE),"SUI_",""),#REF!,2,FALSE)),"ERROR")</f>
        <v>ERROR</v>
      </c>
      <c r="X705" s="177">
        <f t="shared" ca="1" si="30"/>
        <v>4012011</v>
      </c>
      <c r="Y705" s="134" t="str">
        <f ca="1">IFERROR(IF(X705=0,0,VLOOKUP(SUBSTITUTE(VLOOKUP(X705,#REF!,MATCH("strItemName",#REF!,0),FALSE),"SUI_",""),#REF!,2,FALSE)),"ERROR")</f>
        <v>ERROR</v>
      </c>
      <c r="Z705" s="177">
        <f t="shared" ca="1" si="30"/>
        <v>4012011</v>
      </c>
      <c r="AA705" s="134" t="str">
        <f ca="1">IFERROR(IF(Z705=0,0,VLOOKUP(SUBSTITUTE(VLOOKUP(Z705,#REF!,MATCH("strItemName",#REF!,0),FALSE),"SUI_",""),#REF!,2,FALSE)),"ERROR")</f>
        <v>ERROR</v>
      </c>
      <c r="AB705" s="177">
        <f t="shared" ca="1" si="30"/>
        <v>4012011</v>
      </c>
      <c r="AC705" s="134" t="str">
        <f ca="1">IFERROR(IF(AB705=0,0,VLOOKUP(SUBSTITUTE(VLOOKUP(AB705,#REF!,MATCH("strItemName",#REF!,0),FALSE),"SUI_",""),#REF!,2,FALSE)),"ERROR")</f>
        <v>ERROR</v>
      </c>
      <c r="AD705" s="88">
        <v>0</v>
      </c>
      <c r="AE705" s="134">
        <v>0</v>
      </c>
      <c r="AF705" s="49">
        <f ca="1">IFERROR(VLOOKUP($B705,INDIRECT(VLOOKUP($E705,보상!$S:$AA,2,FALSE)),MATCH(AF$6,INDIRECT(VLOOKUP($E705,보상!$S:$AA,3,FALSE)),0),FALSE),"ERROR")</f>
        <v>3</v>
      </c>
      <c r="AG705" s="22">
        <v>0</v>
      </c>
      <c r="AH705" s="22">
        <v>0</v>
      </c>
      <c r="AI705" s="22">
        <v>0</v>
      </c>
      <c r="AJ705" s="22" t="b">
        <v>0</v>
      </c>
      <c r="AK705" s="22">
        <v>0</v>
      </c>
      <c r="AL705" s="22">
        <v>0</v>
      </c>
    </row>
    <row r="706" spans="1:38" ht="16.5" customHeight="1" x14ac:dyDescent="0.3">
      <c r="A706" s="21">
        <f>COUNTIF(FtbReward_Quest!$B:$B,$B706)+COUNTIF(FtbReward_Mode!$B:$B,$B706)+COUNTIF(FtbReward_Content!$B:$B,$B706)-1</f>
        <v>0</v>
      </c>
      <c r="B706" s="49">
        <f t="shared" si="31"/>
        <v>42061061</v>
      </c>
      <c r="C706" s="120">
        <v>4206106</v>
      </c>
      <c r="D706" s="49" t="s">
        <v>1902</v>
      </c>
      <c r="E706" s="49" t="s">
        <v>1935</v>
      </c>
      <c r="F706" s="120">
        <f>COUNTIF($C$8:$C706,$C706)</f>
        <v>1</v>
      </c>
      <c r="G706" s="49" t="b">
        <v>0</v>
      </c>
      <c r="H706" s="49">
        <v>0</v>
      </c>
      <c r="I706" s="129">
        <f>IFERROR(IF(H706=0,0,VLOOKUP(VLOOKUP(H706,#REF!,MATCH("strMailTitleID",#REF!,0),FALSE),#REF!,2,FALSE)),"ERROR")</f>
        <v>0</v>
      </c>
      <c r="J706" s="176">
        <v>0</v>
      </c>
      <c r="K706" s="129">
        <f>IFERROR(IF(J706=0,0,VLOOKUP(VLOOKUP(J706,#REF!,MATCH("strMailTitleID",#REF!,0),FALSE),#REF!,2,FALSE)),"ERROR")</f>
        <v>0</v>
      </c>
      <c r="L706" s="49">
        <f ca="1">IFERROR(VLOOKUP($B706,INDIRECT(VLOOKUP($E706,보상!$S:$AA,2,FALSE)),MATCH(L$6,INDIRECT(VLOOKUP($E706,보상!$S:$AA,3,FALSE)),0),FALSE),"ERROR")</f>
        <v>900</v>
      </c>
      <c r="M706" s="49">
        <v>0</v>
      </c>
      <c r="N706" s="49">
        <v>0</v>
      </c>
      <c r="O706" s="49">
        <v>0</v>
      </c>
      <c r="P706" s="49" t="str">
        <f ca="1">IFERROR(VLOOKUP($B706,INDIRECT(VLOOKUP($E706,보상!$S:$AA,2,FALSE)),MATCH(P$6,INDIRECT(VLOOKUP($E706,보상!$S:$AA,3,FALSE)),0),FALSE),"ERROR")</f>
        <v>Gold</v>
      </c>
      <c r="Q706" s="49">
        <f ca="1">IFERROR(VLOOKUP($B706,INDIRECT(VLOOKUP($E706,보상!$S:$AA,2,FALSE)),MATCH(Q$6,INDIRECT(VLOOKUP($E706,보상!$S:$AA,3,FALSE)),0),FALSE),"ERROR")</f>
        <v>9000</v>
      </c>
      <c r="R706" s="49" t="b">
        <v>0</v>
      </c>
      <c r="S706" s="50" t="b">
        <v>0</v>
      </c>
      <c r="T706" s="50">
        <f ca="1">IFERROR(VLOOKUP($B706,INDIRECT(VLOOKUP($E706,보상!$S:$AA,2,FALSE)),MATCH(T$6,INDIRECT(VLOOKUP($E706,보상!$S:$AA,3,FALSE)),0),FALSE),"ERROR")</f>
        <v>4012011</v>
      </c>
      <c r="U706" s="134" t="str">
        <f ca="1">IFERROR(IF(T706=0,0,VLOOKUP(SUBSTITUTE(VLOOKUP(T706,#REF!,MATCH("strItemName",#REF!,0),FALSE),"SUI_",""),#REF!,2,FALSE)),"ERROR")</f>
        <v>ERROR</v>
      </c>
      <c r="V706" s="177">
        <f t="shared" ca="1" si="30"/>
        <v>4012011</v>
      </c>
      <c r="W706" s="134" t="str">
        <f ca="1">IFERROR(IF(V706=0,0,VLOOKUP(SUBSTITUTE(VLOOKUP(V706,#REF!,MATCH("strItemName",#REF!,0),FALSE),"SUI_",""),#REF!,2,FALSE)),"ERROR")</f>
        <v>ERROR</v>
      </c>
      <c r="X706" s="177">
        <f t="shared" ca="1" si="30"/>
        <v>4012011</v>
      </c>
      <c r="Y706" s="134" t="str">
        <f ca="1">IFERROR(IF(X706=0,0,VLOOKUP(SUBSTITUTE(VLOOKUP(X706,#REF!,MATCH("strItemName",#REF!,0),FALSE),"SUI_",""),#REF!,2,FALSE)),"ERROR")</f>
        <v>ERROR</v>
      </c>
      <c r="Z706" s="177">
        <f t="shared" ca="1" si="30"/>
        <v>4012011</v>
      </c>
      <c r="AA706" s="134" t="str">
        <f ca="1">IFERROR(IF(Z706=0,0,VLOOKUP(SUBSTITUTE(VLOOKUP(Z706,#REF!,MATCH("strItemName",#REF!,0),FALSE),"SUI_",""),#REF!,2,FALSE)),"ERROR")</f>
        <v>ERROR</v>
      </c>
      <c r="AB706" s="177">
        <f t="shared" ca="1" si="30"/>
        <v>4012011</v>
      </c>
      <c r="AC706" s="134" t="str">
        <f ca="1">IFERROR(IF(AB706=0,0,VLOOKUP(SUBSTITUTE(VLOOKUP(AB706,#REF!,MATCH("strItemName",#REF!,0),FALSE),"SUI_",""),#REF!,2,FALSE)),"ERROR")</f>
        <v>ERROR</v>
      </c>
      <c r="AD706" s="88">
        <v>0</v>
      </c>
      <c r="AE706" s="134">
        <v>0</v>
      </c>
      <c r="AF706" s="49">
        <f ca="1">IFERROR(VLOOKUP($B706,INDIRECT(VLOOKUP($E706,보상!$S:$AA,2,FALSE)),MATCH(AF$6,INDIRECT(VLOOKUP($E706,보상!$S:$AA,3,FALSE)),0),FALSE),"ERROR")</f>
        <v>3</v>
      </c>
      <c r="AG706" s="22">
        <v>0</v>
      </c>
      <c r="AH706" s="22">
        <v>0</v>
      </c>
      <c r="AI706" s="22">
        <v>0</v>
      </c>
      <c r="AJ706" s="22" t="b">
        <v>0</v>
      </c>
      <c r="AK706" s="22">
        <v>0</v>
      </c>
      <c r="AL706" s="22">
        <v>0</v>
      </c>
    </row>
    <row r="707" spans="1:38" ht="16.5" customHeight="1" x14ac:dyDescent="0.3">
      <c r="A707" s="21">
        <f>COUNTIF(FtbReward_Quest!$B:$B,$B707)+COUNTIF(FtbReward_Mode!$B:$B,$B707)+COUNTIF(FtbReward_Content!$B:$B,$B707)-1</f>
        <v>0</v>
      </c>
      <c r="B707" s="49">
        <f t="shared" si="31"/>
        <v>42081011</v>
      </c>
      <c r="C707" s="120">
        <v>4208101</v>
      </c>
      <c r="D707" s="49" t="s">
        <v>1902</v>
      </c>
      <c r="E707" s="49" t="s">
        <v>1935</v>
      </c>
      <c r="F707" s="120">
        <f>COUNTIF($C$8:$C707,$C707)</f>
        <v>1</v>
      </c>
      <c r="G707" s="49" t="b">
        <v>0</v>
      </c>
      <c r="H707" s="49">
        <v>0</v>
      </c>
      <c r="I707" s="129">
        <f>IFERROR(IF(H707=0,0,VLOOKUP(VLOOKUP(H707,#REF!,MATCH("strMailTitleID",#REF!,0),FALSE),#REF!,2,FALSE)),"ERROR")</f>
        <v>0</v>
      </c>
      <c r="J707" s="176">
        <v>0</v>
      </c>
      <c r="K707" s="129">
        <f>IFERROR(IF(J707=0,0,VLOOKUP(VLOOKUP(J707,#REF!,MATCH("strMailTitleID",#REF!,0),FALSE),#REF!,2,FALSE)),"ERROR")</f>
        <v>0</v>
      </c>
      <c r="L707" s="49">
        <f ca="1">IFERROR(VLOOKUP($B707,INDIRECT(VLOOKUP($E707,보상!$S:$AA,2,FALSE)),MATCH(L$6,INDIRECT(VLOOKUP($E707,보상!$S:$AA,3,FALSE)),0),FALSE),"ERROR")</f>
        <v>150</v>
      </c>
      <c r="M707" s="49">
        <v>0</v>
      </c>
      <c r="N707" s="49">
        <v>0</v>
      </c>
      <c r="O707" s="49">
        <v>0</v>
      </c>
      <c r="P707" s="49" t="str">
        <f ca="1">IFERROR(VLOOKUP($B707,INDIRECT(VLOOKUP($E707,보상!$S:$AA,2,FALSE)),MATCH(P$6,INDIRECT(VLOOKUP($E707,보상!$S:$AA,3,FALSE)),0),FALSE),"ERROR")</f>
        <v>Gold</v>
      </c>
      <c r="Q707" s="49">
        <f ca="1">IFERROR(VLOOKUP($B707,INDIRECT(VLOOKUP($E707,보상!$S:$AA,2,FALSE)),MATCH(Q$6,INDIRECT(VLOOKUP($E707,보상!$S:$AA,3,FALSE)),0),FALSE),"ERROR")</f>
        <v>1500</v>
      </c>
      <c r="R707" s="49" t="b">
        <v>0</v>
      </c>
      <c r="S707" s="50" t="b">
        <v>0</v>
      </c>
      <c r="T707" s="50">
        <f ca="1">IFERROR(VLOOKUP($B707,INDIRECT(VLOOKUP($E707,보상!$S:$AA,2,FALSE)),MATCH(T$6,INDIRECT(VLOOKUP($E707,보상!$S:$AA,3,FALSE)),0),FALSE),"ERROR")</f>
        <v>3111001</v>
      </c>
      <c r="U707" s="134" t="str">
        <f ca="1">IFERROR(IF(T707=0,0,VLOOKUP(SUBSTITUTE(VLOOKUP(T707,#REF!,MATCH("strItemName",#REF!,0),FALSE),"SUI_",""),#REF!,2,FALSE)),"ERROR")</f>
        <v>ERROR</v>
      </c>
      <c r="V707" s="177">
        <f t="shared" ca="1" si="30"/>
        <v>3111001</v>
      </c>
      <c r="W707" s="134" t="str">
        <f ca="1">IFERROR(IF(V707=0,0,VLOOKUP(SUBSTITUTE(VLOOKUP(V707,#REF!,MATCH("strItemName",#REF!,0),FALSE),"SUI_",""),#REF!,2,FALSE)),"ERROR")</f>
        <v>ERROR</v>
      </c>
      <c r="X707" s="177">
        <f t="shared" ca="1" si="30"/>
        <v>3111001</v>
      </c>
      <c r="Y707" s="134" t="str">
        <f ca="1">IFERROR(IF(X707=0,0,VLOOKUP(SUBSTITUTE(VLOOKUP(X707,#REF!,MATCH("strItemName",#REF!,0),FALSE),"SUI_",""),#REF!,2,FALSE)),"ERROR")</f>
        <v>ERROR</v>
      </c>
      <c r="Z707" s="177">
        <f t="shared" ca="1" si="30"/>
        <v>3111001</v>
      </c>
      <c r="AA707" s="134" t="str">
        <f ca="1">IFERROR(IF(Z707=0,0,VLOOKUP(SUBSTITUTE(VLOOKUP(Z707,#REF!,MATCH("strItemName",#REF!,0),FALSE),"SUI_",""),#REF!,2,FALSE)),"ERROR")</f>
        <v>ERROR</v>
      </c>
      <c r="AB707" s="177">
        <f t="shared" ca="1" si="30"/>
        <v>3111001</v>
      </c>
      <c r="AC707" s="134" t="str">
        <f ca="1">IFERROR(IF(AB707=0,0,VLOOKUP(SUBSTITUTE(VLOOKUP(AB707,#REF!,MATCH("strItemName",#REF!,0),FALSE),"SUI_",""),#REF!,2,FALSE)),"ERROR")</f>
        <v>ERROR</v>
      </c>
      <c r="AD707" s="88">
        <v>0</v>
      </c>
      <c r="AE707" s="134">
        <v>0</v>
      </c>
      <c r="AF707" s="49">
        <f ca="1">IFERROR(VLOOKUP($B707,INDIRECT(VLOOKUP($E707,보상!$S:$AA,2,FALSE)),MATCH(AF$6,INDIRECT(VLOOKUP($E707,보상!$S:$AA,3,FALSE)),0),FALSE),"ERROR")</f>
        <v>15</v>
      </c>
      <c r="AG707" s="22">
        <v>0</v>
      </c>
      <c r="AH707" s="22">
        <v>0</v>
      </c>
      <c r="AI707" s="22">
        <v>0</v>
      </c>
      <c r="AJ707" s="22" t="b">
        <v>0</v>
      </c>
      <c r="AK707" s="22">
        <v>0</v>
      </c>
      <c r="AL707" s="22">
        <v>0</v>
      </c>
    </row>
    <row r="708" spans="1:38" ht="16.5" customHeight="1" x14ac:dyDescent="0.3">
      <c r="A708" s="21">
        <f>COUNTIF(FtbReward_Quest!$B:$B,$B708)+COUNTIF(FtbReward_Mode!$B:$B,$B708)+COUNTIF(FtbReward_Content!$B:$B,$B708)-1</f>
        <v>0</v>
      </c>
      <c r="B708" s="49">
        <f t="shared" si="31"/>
        <v>42081021</v>
      </c>
      <c r="C708" s="120">
        <v>4208102</v>
      </c>
      <c r="D708" s="49" t="s">
        <v>1902</v>
      </c>
      <c r="E708" s="49" t="s">
        <v>1935</v>
      </c>
      <c r="F708" s="120">
        <f>COUNTIF($C$8:$C708,$C708)</f>
        <v>1</v>
      </c>
      <c r="G708" s="49" t="b">
        <v>0</v>
      </c>
      <c r="H708" s="49">
        <v>0</v>
      </c>
      <c r="I708" s="129">
        <f>IFERROR(IF(H708=0,0,VLOOKUP(VLOOKUP(H708,#REF!,MATCH("strMailTitleID",#REF!,0),FALSE),#REF!,2,FALSE)),"ERROR")</f>
        <v>0</v>
      </c>
      <c r="J708" s="176">
        <v>0</v>
      </c>
      <c r="K708" s="129">
        <f>IFERROR(IF(J708=0,0,VLOOKUP(VLOOKUP(J708,#REF!,MATCH("strMailTitleID",#REF!,0),FALSE),#REF!,2,FALSE)),"ERROR")</f>
        <v>0</v>
      </c>
      <c r="L708" s="49">
        <f ca="1">IFERROR(VLOOKUP($B708,INDIRECT(VLOOKUP($E708,보상!$S:$AA,2,FALSE)),MATCH(L$6,INDIRECT(VLOOKUP($E708,보상!$S:$AA,3,FALSE)),0),FALSE),"ERROR")</f>
        <v>300</v>
      </c>
      <c r="M708" s="49">
        <v>0</v>
      </c>
      <c r="N708" s="49">
        <v>0</v>
      </c>
      <c r="O708" s="49">
        <v>0</v>
      </c>
      <c r="P708" s="49" t="str">
        <f ca="1">IFERROR(VLOOKUP($B708,INDIRECT(VLOOKUP($E708,보상!$S:$AA,2,FALSE)),MATCH(P$6,INDIRECT(VLOOKUP($E708,보상!$S:$AA,3,FALSE)),0),FALSE),"ERROR")</f>
        <v>Gold</v>
      </c>
      <c r="Q708" s="49">
        <f ca="1">IFERROR(VLOOKUP($B708,INDIRECT(VLOOKUP($E708,보상!$S:$AA,2,FALSE)),MATCH(Q$6,INDIRECT(VLOOKUP($E708,보상!$S:$AA,3,FALSE)),0),FALSE),"ERROR")</f>
        <v>3000</v>
      </c>
      <c r="R708" s="49" t="b">
        <v>0</v>
      </c>
      <c r="S708" s="50" t="b">
        <v>0</v>
      </c>
      <c r="T708" s="50">
        <f ca="1">IFERROR(VLOOKUP($B708,INDIRECT(VLOOKUP($E708,보상!$S:$AA,2,FALSE)),MATCH(T$6,INDIRECT(VLOOKUP($E708,보상!$S:$AA,3,FALSE)),0),FALSE),"ERROR")</f>
        <v>3111001</v>
      </c>
      <c r="U708" s="134" t="str">
        <f ca="1">IFERROR(IF(T708=0,0,VLOOKUP(SUBSTITUTE(VLOOKUP(T708,#REF!,MATCH("strItemName",#REF!,0),FALSE),"SUI_",""),#REF!,2,FALSE)),"ERROR")</f>
        <v>ERROR</v>
      </c>
      <c r="V708" s="177">
        <f t="shared" ca="1" si="30"/>
        <v>3111001</v>
      </c>
      <c r="W708" s="134" t="str">
        <f ca="1">IFERROR(IF(V708=0,0,VLOOKUP(SUBSTITUTE(VLOOKUP(V708,#REF!,MATCH("strItemName",#REF!,0),FALSE),"SUI_",""),#REF!,2,FALSE)),"ERROR")</f>
        <v>ERROR</v>
      </c>
      <c r="X708" s="177">
        <f t="shared" ca="1" si="30"/>
        <v>3111001</v>
      </c>
      <c r="Y708" s="134" t="str">
        <f ca="1">IFERROR(IF(X708=0,0,VLOOKUP(SUBSTITUTE(VLOOKUP(X708,#REF!,MATCH("strItemName",#REF!,0),FALSE),"SUI_",""),#REF!,2,FALSE)),"ERROR")</f>
        <v>ERROR</v>
      </c>
      <c r="Z708" s="177">
        <f t="shared" ca="1" si="30"/>
        <v>3111001</v>
      </c>
      <c r="AA708" s="134" t="str">
        <f ca="1">IFERROR(IF(Z708=0,0,VLOOKUP(SUBSTITUTE(VLOOKUP(Z708,#REF!,MATCH("strItemName",#REF!,0),FALSE),"SUI_",""),#REF!,2,FALSE)),"ERROR")</f>
        <v>ERROR</v>
      </c>
      <c r="AB708" s="177">
        <f t="shared" ca="1" si="30"/>
        <v>3111001</v>
      </c>
      <c r="AC708" s="134" t="str">
        <f ca="1">IFERROR(IF(AB708=0,0,VLOOKUP(SUBSTITUTE(VLOOKUP(AB708,#REF!,MATCH("strItemName",#REF!,0),FALSE),"SUI_",""),#REF!,2,FALSE)),"ERROR")</f>
        <v>ERROR</v>
      </c>
      <c r="AD708" s="88">
        <v>0</v>
      </c>
      <c r="AE708" s="134">
        <v>0</v>
      </c>
      <c r="AF708" s="49">
        <f ca="1">IFERROR(VLOOKUP($B708,INDIRECT(VLOOKUP($E708,보상!$S:$AA,2,FALSE)),MATCH(AF$6,INDIRECT(VLOOKUP($E708,보상!$S:$AA,3,FALSE)),0),FALSE),"ERROR")</f>
        <v>15</v>
      </c>
      <c r="AG708" s="22">
        <v>0</v>
      </c>
      <c r="AH708" s="22">
        <v>0</v>
      </c>
      <c r="AI708" s="22">
        <v>0</v>
      </c>
      <c r="AJ708" s="22" t="b">
        <v>0</v>
      </c>
      <c r="AK708" s="22">
        <v>0</v>
      </c>
      <c r="AL708" s="22">
        <v>0</v>
      </c>
    </row>
    <row r="709" spans="1:38" ht="16.5" customHeight="1" x14ac:dyDescent="0.3">
      <c r="A709" s="21">
        <f>COUNTIF(FtbReward_Quest!$B:$B,$B709)+COUNTIF(FtbReward_Mode!$B:$B,$B709)+COUNTIF(FtbReward_Content!$B:$B,$B709)-1</f>
        <v>0</v>
      </c>
      <c r="B709" s="49">
        <f t="shared" si="31"/>
        <v>42081031</v>
      </c>
      <c r="C709" s="120">
        <v>4208103</v>
      </c>
      <c r="D709" s="49" t="s">
        <v>1902</v>
      </c>
      <c r="E709" s="49" t="s">
        <v>1935</v>
      </c>
      <c r="F709" s="120">
        <f>COUNTIF($C$8:$C709,$C709)</f>
        <v>1</v>
      </c>
      <c r="G709" s="49" t="b">
        <v>0</v>
      </c>
      <c r="H709" s="49">
        <v>0</v>
      </c>
      <c r="I709" s="129">
        <f>IFERROR(IF(H709=0,0,VLOOKUP(VLOOKUP(H709,#REF!,MATCH("strMailTitleID",#REF!,0),FALSE),#REF!,2,FALSE)),"ERROR")</f>
        <v>0</v>
      </c>
      <c r="J709" s="176">
        <v>0</v>
      </c>
      <c r="K709" s="129">
        <f>IFERROR(IF(J709=0,0,VLOOKUP(VLOOKUP(J709,#REF!,MATCH("strMailTitleID",#REF!,0),FALSE),#REF!,2,FALSE)),"ERROR")</f>
        <v>0</v>
      </c>
      <c r="L709" s="49">
        <f ca="1">IFERROR(VLOOKUP($B709,INDIRECT(VLOOKUP($E709,보상!$S:$AA,2,FALSE)),MATCH(L$6,INDIRECT(VLOOKUP($E709,보상!$S:$AA,3,FALSE)),0),FALSE),"ERROR")</f>
        <v>450</v>
      </c>
      <c r="M709" s="49">
        <v>0</v>
      </c>
      <c r="N709" s="49">
        <v>0</v>
      </c>
      <c r="O709" s="49">
        <v>0</v>
      </c>
      <c r="P709" s="49" t="str">
        <f ca="1">IFERROR(VLOOKUP($B709,INDIRECT(VLOOKUP($E709,보상!$S:$AA,2,FALSE)),MATCH(P$6,INDIRECT(VLOOKUP($E709,보상!$S:$AA,3,FALSE)),0),FALSE),"ERROR")</f>
        <v>Gold</v>
      </c>
      <c r="Q709" s="49">
        <f ca="1">IFERROR(VLOOKUP($B709,INDIRECT(VLOOKUP($E709,보상!$S:$AA,2,FALSE)),MATCH(Q$6,INDIRECT(VLOOKUP($E709,보상!$S:$AA,3,FALSE)),0),FALSE),"ERROR")</f>
        <v>4500</v>
      </c>
      <c r="R709" s="49" t="b">
        <v>0</v>
      </c>
      <c r="S709" s="50" t="b">
        <v>0</v>
      </c>
      <c r="T709" s="50">
        <f ca="1">IFERROR(VLOOKUP($B709,INDIRECT(VLOOKUP($E709,보상!$S:$AA,2,FALSE)),MATCH(T$6,INDIRECT(VLOOKUP($E709,보상!$S:$AA,3,FALSE)),0),FALSE),"ERROR")</f>
        <v>3111001</v>
      </c>
      <c r="U709" s="134" t="str">
        <f ca="1">IFERROR(IF(T709=0,0,VLOOKUP(SUBSTITUTE(VLOOKUP(T709,#REF!,MATCH("strItemName",#REF!,0),FALSE),"SUI_",""),#REF!,2,FALSE)),"ERROR")</f>
        <v>ERROR</v>
      </c>
      <c r="V709" s="177">
        <f t="shared" ca="1" si="30"/>
        <v>3111001</v>
      </c>
      <c r="W709" s="134" t="str">
        <f ca="1">IFERROR(IF(V709=0,0,VLOOKUP(SUBSTITUTE(VLOOKUP(V709,#REF!,MATCH("strItemName",#REF!,0),FALSE),"SUI_",""),#REF!,2,FALSE)),"ERROR")</f>
        <v>ERROR</v>
      </c>
      <c r="X709" s="177">
        <f t="shared" ca="1" si="30"/>
        <v>3111001</v>
      </c>
      <c r="Y709" s="134" t="str">
        <f ca="1">IFERROR(IF(X709=0,0,VLOOKUP(SUBSTITUTE(VLOOKUP(X709,#REF!,MATCH("strItemName",#REF!,0),FALSE),"SUI_",""),#REF!,2,FALSE)),"ERROR")</f>
        <v>ERROR</v>
      </c>
      <c r="Z709" s="177">
        <f t="shared" ca="1" si="30"/>
        <v>3111001</v>
      </c>
      <c r="AA709" s="134" t="str">
        <f ca="1">IFERROR(IF(Z709=0,0,VLOOKUP(SUBSTITUTE(VLOOKUP(Z709,#REF!,MATCH("strItemName",#REF!,0),FALSE),"SUI_",""),#REF!,2,FALSE)),"ERROR")</f>
        <v>ERROR</v>
      </c>
      <c r="AB709" s="177">
        <f t="shared" ca="1" si="30"/>
        <v>3111001</v>
      </c>
      <c r="AC709" s="134" t="str">
        <f ca="1">IFERROR(IF(AB709=0,0,VLOOKUP(SUBSTITUTE(VLOOKUP(AB709,#REF!,MATCH("strItemName",#REF!,0),FALSE),"SUI_",""),#REF!,2,FALSE)),"ERROR")</f>
        <v>ERROR</v>
      </c>
      <c r="AD709" s="88">
        <v>0</v>
      </c>
      <c r="AE709" s="134">
        <v>0</v>
      </c>
      <c r="AF709" s="49">
        <f ca="1">IFERROR(VLOOKUP($B709,INDIRECT(VLOOKUP($E709,보상!$S:$AA,2,FALSE)),MATCH(AF$6,INDIRECT(VLOOKUP($E709,보상!$S:$AA,3,FALSE)),0),FALSE),"ERROR")</f>
        <v>15</v>
      </c>
      <c r="AG709" s="22">
        <v>0</v>
      </c>
      <c r="AH709" s="22">
        <v>0</v>
      </c>
      <c r="AI709" s="22">
        <v>0</v>
      </c>
      <c r="AJ709" s="22" t="b">
        <v>0</v>
      </c>
      <c r="AK709" s="22">
        <v>0</v>
      </c>
      <c r="AL709" s="22">
        <v>0</v>
      </c>
    </row>
    <row r="710" spans="1:38" ht="16.5" customHeight="1" x14ac:dyDescent="0.3">
      <c r="A710" s="21">
        <f>COUNTIF(FtbReward_Quest!$B:$B,$B710)+COUNTIF(FtbReward_Mode!$B:$B,$B710)+COUNTIF(FtbReward_Content!$B:$B,$B710)-1</f>
        <v>0</v>
      </c>
      <c r="B710" s="49">
        <f t="shared" si="31"/>
        <v>42081041</v>
      </c>
      <c r="C710" s="120">
        <v>4208104</v>
      </c>
      <c r="D710" s="49" t="s">
        <v>1902</v>
      </c>
      <c r="E710" s="49" t="s">
        <v>1935</v>
      </c>
      <c r="F710" s="120">
        <f>COUNTIF($C$8:$C710,$C710)</f>
        <v>1</v>
      </c>
      <c r="G710" s="49" t="b">
        <v>0</v>
      </c>
      <c r="H710" s="49">
        <v>0</v>
      </c>
      <c r="I710" s="129">
        <f>IFERROR(IF(H710=0,0,VLOOKUP(VLOOKUP(H710,#REF!,MATCH("strMailTitleID",#REF!,0),FALSE),#REF!,2,FALSE)),"ERROR")</f>
        <v>0</v>
      </c>
      <c r="J710" s="176">
        <v>0</v>
      </c>
      <c r="K710" s="129">
        <f>IFERROR(IF(J710=0,0,VLOOKUP(VLOOKUP(J710,#REF!,MATCH("strMailTitleID",#REF!,0),FALSE),#REF!,2,FALSE)),"ERROR")</f>
        <v>0</v>
      </c>
      <c r="L710" s="49">
        <f ca="1">IFERROR(VLOOKUP($B710,INDIRECT(VLOOKUP($E710,보상!$S:$AA,2,FALSE)),MATCH(L$6,INDIRECT(VLOOKUP($E710,보상!$S:$AA,3,FALSE)),0),FALSE),"ERROR")</f>
        <v>600</v>
      </c>
      <c r="M710" s="49">
        <v>0</v>
      </c>
      <c r="N710" s="49">
        <v>0</v>
      </c>
      <c r="O710" s="49">
        <v>0</v>
      </c>
      <c r="P710" s="49" t="str">
        <f ca="1">IFERROR(VLOOKUP($B710,INDIRECT(VLOOKUP($E710,보상!$S:$AA,2,FALSE)),MATCH(P$6,INDIRECT(VLOOKUP($E710,보상!$S:$AA,3,FALSE)),0),FALSE),"ERROR")</f>
        <v>Gold</v>
      </c>
      <c r="Q710" s="49">
        <f ca="1">IFERROR(VLOOKUP($B710,INDIRECT(VLOOKUP($E710,보상!$S:$AA,2,FALSE)),MATCH(Q$6,INDIRECT(VLOOKUP($E710,보상!$S:$AA,3,FALSE)),0),FALSE),"ERROR")</f>
        <v>6000</v>
      </c>
      <c r="R710" s="49" t="b">
        <v>0</v>
      </c>
      <c r="S710" s="50" t="b">
        <v>0</v>
      </c>
      <c r="T710" s="50">
        <f ca="1">IFERROR(VLOOKUP($B710,INDIRECT(VLOOKUP($E710,보상!$S:$AA,2,FALSE)),MATCH(T$6,INDIRECT(VLOOKUP($E710,보상!$S:$AA,3,FALSE)),0),FALSE),"ERROR")</f>
        <v>3111001</v>
      </c>
      <c r="U710" s="134" t="str">
        <f ca="1">IFERROR(IF(T710=0,0,VLOOKUP(SUBSTITUTE(VLOOKUP(T710,#REF!,MATCH("strItemName",#REF!,0),FALSE),"SUI_",""),#REF!,2,FALSE)),"ERROR")</f>
        <v>ERROR</v>
      </c>
      <c r="V710" s="177">
        <f t="shared" ca="1" si="30"/>
        <v>3111001</v>
      </c>
      <c r="W710" s="134" t="str">
        <f ca="1">IFERROR(IF(V710=0,0,VLOOKUP(SUBSTITUTE(VLOOKUP(V710,#REF!,MATCH("strItemName",#REF!,0),FALSE),"SUI_",""),#REF!,2,FALSE)),"ERROR")</f>
        <v>ERROR</v>
      </c>
      <c r="X710" s="177">
        <f t="shared" ca="1" si="30"/>
        <v>3111001</v>
      </c>
      <c r="Y710" s="134" t="str">
        <f ca="1">IFERROR(IF(X710=0,0,VLOOKUP(SUBSTITUTE(VLOOKUP(X710,#REF!,MATCH("strItemName",#REF!,0),FALSE),"SUI_",""),#REF!,2,FALSE)),"ERROR")</f>
        <v>ERROR</v>
      </c>
      <c r="Z710" s="177">
        <f t="shared" ca="1" si="30"/>
        <v>3111001</v>
      </c>
      <c r="AA710" s="134" t="str">
        <f ca="1">IFERROR(IF(Z710=0,0,VLOOKUP(SUBSTITUTE(VLOOKUP(Z710,#REF!,MATCH("strItemName",#REF!,0),FALSE),"SUI_",""),#REF!,2,FALSE)),"ERROR")</f>
        <v>ERROR</v>
      </c>
      <c r="AB710" s="177">
        <f t="shared" ca="1" si="30"/>
        <v>3111001</v>
      </c>
      <c r="AC710" s="134" t="str">
        <f ca="1">IFERROR(IF(AB710=0,0,VLOOKUP(SUBSTITUTE(VLOOKUP(AB710,#REF!,MATCH("strItemName",#REF!,0),FALSE),"SUI_",""),#REF!,2,FALSE)),"ERROR")</f>
        <v>ERROR</v>
      </c>
      <c r="AD710" s="88">
        <v>0</v>
      </c>
      <c r="AE710" s="134">
        <v>0</v>
      </c>
      <c r="AF710" s="49">
        <f ca="1">IFERROR(VLOOKUP($B710,INDIRECT(VLOOKUP($E710,보상!$S:$AA,2,FALSE)),MATCH(AF$6,INDIRECT(VLOOKUP($E710,보상!$S:$AA,3,FALSE)),0),FALSE),"ERROR")</f>
        <v>15</v>
      </c>
      <c r="AG710" s="22">
        <v>0</v>
      </c>
      <c r="AH710" s="22">
        <v>0</v>
      </c>
      <c r="AI710" s="22">
        <v>0</v>
      </c>
      <c r="AJ710" s="22" t="b">
        <v>0</v>
      </c>
      <c r="AK710" s="22">
        <v>0</v>
      </c>
      <c r="AL710" s="22">
        <v>0</v>
      </c>
    </row>
    <row r="711" spans="1:38" ht="16.5" customHeight="1" x14ac:dyDescent="0.3">
      <c r="A711" s="21">
        <f>COUNTIF(FtbReward_Quest!$B:$B,$B711)+COUNTIF(FtbReward_Mode!$B:$B,$B711)+COUNTIF(FtbReward_Content!$B:$B,$B711)-1</f>
        <v>0</v>
      </c>
      <c r="B711" s="49">
        <f t="shared" si="31"/>
        <v>42081051</v>
      </c>
      <c r="C711" s="120">
        <v>4208105</v>
      </c>
      <c r="D711" s="49" t="s">
        <v>1902</v>
      </c>
      <c r="E711" s="49" t="s">
        <v>1935</v>
      </c>
      <c r="F711" s="120">
        <f>COUNTIF($C$8:$C711,$C711)</f>
        <v>1</v>
      </c>
      <c r="G711" s="49" t="b">
        <v>0</v>
      </c>
      <c r="H711" s="49">
        <v>0</v>
      </c>
      <c r="I711" s="129">
        <f>IFERROR(IF(H711=0,0,VLOOKUP(VLOOKUP(H711,#REF!,MATCH("strMailTitleID",#REF!,0),FALSE),#REF!,2,FALSE)),"ERROR")</f>
        <v>0</v>
      </c>
      <c r="J711" s="176">
        <v>0</v>
      </c>
      <c r="K711" s="129">
        <f>IFERROR(IF(J711=0,0,VLOOKUP(VLOOKUP(J711,#REF!,MATCH("strMailTitleID",#REF!,0),FALSE),#REF!,2,FALSE)),"ERROR")</f>
        <v>0</v>
      </c>
      <c r="L711" s="49">
        <f ca="1">IFERROR(VLOOKUP($B711,INDIRECT(VLOOKUP($E711,보상!$S:$AA,2,FALSE)),MATCH(L$6,INDIRECT(VLOOKUP($E711,보상!$S:$AA,3,FALSE)),0),FALSE),"ERROR")</f>
        <v>750</v>
      </c>
      <c r="M711" s="49">
        <v>0</v>
      </c>
      <c r="N711" s="49">
        <v>0</v>
      </c>
      <c r="O711" s="49">
        <v>0</v>
      </c>
      <c r="P711" s="49" t="str">
        <f ca="1">IFERROR(VLOOKUP($B711,INDIRECT(VLOOKUP($E711,보상!$S:$AA,2,FALSE)),MATCH(P$6,INDIRECT(VLOOKUP($E711,보상!$S:$AA,3,FALSE)),0),FALSE),"ERROR")</f>
        <v>Gold</v>
      </c>
      <c r="Q711" s="49">
        <f ca="1">IFERROR(VLOOKUP($B711,INDIRECT(VLOOKUP($E711,보상!$S:$AA,2,FALSE)),MATCH(Q$6,INDIRECT(VLOOKUP($E711,보상!$S:$AA,3,FALSE)),0),FALSE),"ERROR")</f>
        <v>7500</v>
      </c>
      <c r="R711" s="49" t="b">
        <v>0</v>
      </c>
      <c r="S711" s="50" t="b">
        <v>0</v>
      </c>
      <c r="T711" s="50">
        <f ca="1">IFERROR(VLOOKUP($B711,INDIRECT(VLOOKUP($E711,보상!$S:$AA,2,FALSE)),MATCH(T$6,INDIRECT(VLOOKUP($E711,보상!$S:$AA,3,FALSE)),0),FALSE),"ERROR")</f>
        <v>3111001</v>
      </c>
      <c r="U711" s="134" t="str">
        <f ca="1">IFERROR(IF(T711=0,0,VLOOKUP(SUBSTITUTE(VLOOKUP(T711,#REF!,MATCH("strItemName",#REF!,0),FALSE),"SUI_",""),#REF!,2,FALSE)),"ERROR")</f>
        <v>ERROR</v>
      </c>
      <c r="V711" s="177">
        <f t="shared" ca="1" si="30"/>
        <v>3111001</v>
      </c>
      <c r="W711" s="134" t="str">
        <f ca="1">IFERROR(IF(V711=0,0,VLOOKUP(SUBSTITUTE(VLOOKUP(V711,#REF!,MATCH("strItemName",#REF!,0),FALSE),"SUI_",""),#REF!,2,FALSE)),"ERROR")</f>
        <v>ERROR</v>
      </c>
      <c r="X711" s="177">
        <f t="shared" ca="1" si="30"/>
        <v>3111001</v>
      </c>
      <c r="Y711" s="134" t="str">
        <f ca="1">IFERROR(IF(X711=0,0,VLOOKUP(SUBSTITUTE(VLOOKUP(X711,#REF!,MATCH("strItemName",#REF!,0),FALSE),"SUI_",""),#REF!,2,FALSE)),"ERROR")</f>
        <v>ERROR</v>
      </c>
      <c r="Z711" s="177">
        <f t="shared" ca="1" si="30"/>
        <v>3111001</v>
      </c>
      <c r="AA711" s="134" t="str">
        <f ca="1">IFERROR(IF(Z711=0,0,VLOOKUP(SUBSTITUTE(VLOOKUP(Z711,#REF!,MATCH("strItemName",#REF!,0),FALSE),"SUI_",""),#REF!,2,FALSE)),"ERROR")</f>
        <v>ERROR</v>
      </c>
      <c r="AB711" s="177">
        <f t="shared" ca="1" si="30"/>
        <v>3111001</v>
      </c>
      <c r="AC711" s="134" t="str">
        <f ca="1">IFERROR(IF(AB711=0,0,VLOOKUP(SUBSTITUTE(VLOOKUP(AB711,#REF!,MATCH("strItemName",#REF!,0),FALSE),"SUI_",""),#REF!,2,FALSE)),"ERROR")</f>
        <v>ERROR</v>
      </c>
      <c r="AD711" s="88">
        <v>0</v>
      </c>
      <c r="AE711" s="134">
        <v>0</v>
      </c>
      <c r="AF711" s="49">
        <f ca="1">IFERROR(VLOOKUP($B711,INDIRECT(VLOOKUP($E711,보상!$S:$AA,2,FALSE)),MATCH(AF$6,INDIRECT(VLOOKUP($E711,보상!$S:$AA,3,FALSE)),0),FALSE),"ERROR")</f>
        <v>15</v>
      </c>
      <c r="AG711" s="22">
        <v>0</v>
      </c>
      <c r="AH711" s="22">
        <v>0</v>
      </c>
      <c r="AI711" s="22">
        <v>0</v>
      </c>
      <c r="AJ711" s="22" t="b">
        <v>0</v>
      </c>
      <c r="AK711" s="22">
        <v>0</v>
      </c>
      <c r="AL711" s="22">
        <v>0</v>
      </c>
    </row>
    <row r="712" spans="1:38" ht="16.5" customHeight="1" x14ac:dyDescent="0.3">
      <c r="A712" s="21">
        <f>COUNTIF(FtbReward_Quest!$B:$B,$B712)+COUNTIF(FtbReward_Mode!$B:$B,$B712)+COUNTIF(FtbReward_Content!$B:$B,$B712)-1</f>
        <v>0</v>
      </c>
      <c r="B712" s="49">
        <f t="shared" si="31"/>
        <v>42081061</v>
      </c>
      <c r="C712" s="120">
        <v>4208106</v>
      </c>
      <c r="D712" s="49" t="s">
        <v>1902</v>
      </c>
      <c r="E712" s="49" t="s">
        <v>1935</v>
      </c>
      <c r="F712" s="120">
        <f>COUNTIF($C$8:$C712,$C712)</f>
        <v>1</v>
      </c>
      <c r="G712" s="49" t="b">
        <v>0</v>
      </c>
      <c r="H712" s="49">
        <v>0</v>
      </c>
      <c r="I712" s="129">
        <f>IFERROR(IF(H712=0,0,VLOOKUP(VLOOKUP(H712,#REF!,MATCH("strMailTitleID",#REF!,0),FALSE),#REF!,2,FALSE)),"ERROR")</f>
        <v>0</v>
      </c>
      <c r="J712" s="176">
        <v>0</v>
      </c>
      <c r="K712" s="129">
        <f>IFERROR(IF(J712=0,0,VLOOKUP(VLOOKUP(J712,#REF!,MATCH("strMailTitleID",#REF!,0),FALSE),#REF!,2,FALSE)),"ERROR")</f>
        <v>0</v>
      </c>
      <c r="L712" s="49">
        <f ca="1">IFERROR(VLOOKUP($B712,INDIRECT(VLOOKUP($E712,보상!$S:$AA,2,FALSE)),MATCH(L$6,INDIRECT(VLOOKUP($E712,보상!$S:$AA,3,FALSE)),0),FALSE),"ERROR")</f>
        <v>900</v>
      </c>
      <c r="M712" s="49">
        <v>0</v>
      </c>
      <c r="N712" s="49">
        <v>0</v>
      </c>
      <c r="O712" s="49">
        <v>0</v>
      </c>
      <c r="P712" s="49" t="str">
        <f ca="1">IFERROR(VLOOKUP($B712,INDIRECT(VLOOKUP($E712,보상!$S:$AA,2,FALSE)),MATCH(P$6,INDIRECT(VLOOKUP($E712,보상!$S:$AA,3,FALSE)),0),FALSE),"ERROR")</f>
        <v>Gold</v>
      </c>
      <c r="Q712" s="49">
        <f ca="1">IFERROR(VLOOKUP($B712,INDIRECT(VLOOKUP($E712,보상!$S:$AA,2,FALSE)),MATCH(Q$6,INDIRECT(VLOOKUP($E712,보상!$S:$AA,3,FALSE)),0),FALSE),"ERROR")</f>
        <v>9000</v>
      </c>
      <c r="R712" s="49" t="b">
        <v>0</v>
      </c>
      <c r="S712" s="50" t="b">
        <v>0</v>
      </c>
      <c r="T712" s="50">
        <f ca="1">IFERROR(VLOOKUP($B712,INDIRECT(VLOOKUP($E712,보상!$S:$AA,2,FALSE)),MATCH(T$6,INDIRECT(VLOOKUP($E712,보상!$S:$AA,3,FALSE)),0),FALSE),"ERROR")</f>
        <v>3111001</v>
      </c>
      <c r="U712" s="134" t="str">
        <f ca="1">IFERROR(IF(T712=0,0,VLOOKUP(SUBSTITUTE(VLOOKUP(T712,#REF!,MATCH("strItemName",#REF!,0),FALSE),"SUI_",""),#REF!,2,FALSE)),"ERROR")</f>
        <v>ERROR</v>
      </c>
      <c r="V712" s="177">
        <f t="shared" ca="1" si="30"/>
        <v>3111001</v>
      </c>
      <c r="W712" s="134" t="str">
        <f ca="1">IFERROR(IF(V712=0,0,VLOOKUP(SUBSTITUTE(VLOOKUP(V712,#REF!,MATCH("strItemName",#REF!,0),FALSE),"SUI_",""),#REF!,2,FALSE)),"ERROR")</f>
        <v>ERROR</v>
      </c>
      <c r="X712" s="177">
        <f t="shared" ca="1" si="30"/>
        <v>3111001</v>
      </c>
      <c r="Y712" s="134" t="str">
        <f ca="1">IFERROR(IF(X712=0,0,VLOOKUP(SUBSTITUTE(VLOOKUP(X712,#REF!,MATCH("strItemName",#REF!,0),FALSE),"SUI_",""),#REF!,2,FALSE)),"ERROR")</f>
        <v>ERROR</v>
      </c>
      <c r="Z712" s="177">
        <f t="shared" ca="1" si="30"/>
        <v>3111001</v>
      </c>
      <c r="AA712" s="134" t="str">
        <f ca="1">IFERROR(IF(Z712=0,0,VLOOKUP(SUBSTITUTE(VLOOKUP(Z712,#REF!,MATCH("strItemName",#REF!,0),FALSE),"SUI_",""),#REF!,2,FALSE)),"ERROR")</f>
        <v>ERROR</v>
      </c>
      <c r="AB712" s="177">
        <f t="shared" ca="1" si="30"/>
        <v>3111001</v>
      </c>
      <c r="AC712" s="134" t="str">
        <f ca="1">IFERROR(IF(AB712=0,0,VLOOKUP(SUBSTITUTE(VLOOKUP(AB712,#REF!,MATCH("strItemName",#REF!,0),FALSE),"SUI_",""),#REF!,2,FALSE)),"ERROR")</f>
        <v>ERROR</v>
      </c>
      <c r="AD712" s="88">
        <v>0</v>
      </c>
      <c r="AE712" s="134">
        <v>0</v>
      </c>
      <c r="AF712" s="49">
        <f ca="1">IFERROR(VLOOKUP($B712,INDIRECT(VLOOKUP($E712,보상!$S:$AA,2,FALSE)),MATCH(AF$6,INDIRECT(VLOOKUP($E712,보상!$S:$AA,3,FALSE)),0),FALSE),"ERROR")</f>
        <v>15</v>
      </c>
      <c r="AG712" s="22">
        <v>0</v>
      </c>
      <c r="AH712" s="22">
        <v>0</v>
      </c>
      <c r="AI712" s="22">
        <v>0</v>
      </c>
      <c r="AJ712" s="22" t="b">
        <v>0</v>
      </c>
      <c r="AK712" s="22">
        <v>0</v>
      </c>
      <c r="AL712" s="22">
        <v>0</v>
      </c>
    </row>
    <row r="713" spans="1:38" ht="16.5" customHeight="1" x14ac:dyDescent="0.3">
      <c r="A713" s="21">
        <f>COUNTIF(FtbReward_Quest!$B:$B,$B713)+COUNTIF(FtbReward_Mode!$B:$B,$B713)+COUNTIF(FtbReward_Content!$B:$B,$B713)-1</f>
        <v>0</v>
      </c>
      <c r="B713" s="49">
        <f t="shared" si="31"/>
        <v>42091011</v>
      </c>
      <c r="C713" s="120">
        <v>4209101</v>
      </c>
      <c r="D713" s="49" t="s">
        <v>1903</v>
      </c>
      <c r="E713" s="49" t="s">
        <v>1935</v>
      </c>
      <c r="F713" s="120">
        <f>COUNTIF($C$8:$C713,$C713)</f>
        <v>1</v>
      </c>
      <c r="G713" s="49" t="b">
        <v>0</v>
      </c>
      <c r="H713" s="49">
        <v>0</v>
      </c>
      <c r="I713" s="129">
        <f>IFERROR(IF(H713=0,0,VLOOKUP(VLOOKUP(H713,#REF!,MATCH("strMailTitleID",#REF!,0),FALSE),#REF!,2,FALSE)),"ERROR")</f>
        <v>0</v>
      </c>
      <c r="J713" s="176">
        <v>0</v>
      </c>
      <c r="K713" s="129">
        <f>IFERROR(IF(J713=0,0,VLOOKUP(VLOOKUP(J713,#REF!,MATCH("strMailTitleID",#REF!,0),FALSE),#REF!,2,FALSE)),"ERROR")</f>
        <v>0</v>
      </c>
      <c r="L713" s="49">
        <f ca="1">IFERROR(VLOOKUP($B713,INDIRECT(VLOOKUP($E713,보상!$S:$AA,2,FALSE)),MATCH(L$6,INDIRECT(VLOOKUP($E713,보상!$S:$AA,3,FALSE)),0),FALSE),"ERROR")</f>
        <v>150</v>
      </c>
      <c r="M713" s="49">
        <v>0</v>
      </c>
      <c r="N713" s="49">
        <v>0</v>
      </c>
      <c r="O713" s="49">
        <v>0</v>
      </c>
      <c r="P713" s="49" t="str">
        <f ca="1">IFERROR(VLOOKUP($B713,INDIRECT(VLOOKUP($E713,보상!$S:$AA,2,FALSE)),MATCH(P$6,INDIRECT(VLOOKUP($E713,보상!$S:$AA,3,FALSE)),0),FALSE),"ERROR")</f>
        <v>Gold</v>
      </c>
      <c r="Q713" s="49">
        <f ca="1">IFERROR(VLOOKUP($B713,INDIRECT(VLOOKUP($E713,보상!$S:$AA,2,FALSE)),MATCH(Q$6,INDIRECT(VLOOKUP($E713,보상!$S:$AA,3,FALSE)),0),FALSE),"ERROR")</f>
        <v>1500</v>
      </c>
      <c r="R713" s="49" t="b">
        <v>0</v>
      </c>
      <c r="S713" s="50" t="b">
        <v>0</v>
      </c>
      <c r="T713" s="50">
        <f ca="1">IFERROR(VLOOKUP($B713,INDIRECT(VLOOKUP($E713,보상!$S:$AA,2,FALSE)),MATCH(T$6,INDIRECT(VLOOKUP($E713,보상!$S:$AA,3,FALSE)),0),FALSE),"ERROR")</f>
        <v>4004031</v>
      </c>
      <c r="U713" s="134" t="str">
        <f ca="1">IFERROR(IF(T713=0,0,VLOOKUP(SUBSTITUTE(VLOOKUP(T713,#REF!,MATCH("strItemName",#REF!,0),FALSE),"SUI_",""),#REF!,2,FALSE)),"ERROR")</f>
        <v>ERROR</v>
      </c>
      <c r="V713" s="177">
        <f t="shared" ca="1" si="30"/>
        <v>4004031</v>
      </c>
      <c r="W713" s="134" t="str">
        <f ca="1">IFERROR(IF(V713=0,0,VLOOKUP(SUBSTITUTE(VLOOKUP(V713,#REF!,MATCH("strItemName",#REF!,0),FALSE),"SUI_",""),#REF!,2,FALSE)),"ERROR")</f>
        <v>ERROR</v>
      </c>
      <c r="X713" s="177">
        <f t="shared" ca="1" si="30"/>
        <v>4004031</v>
      </c>
      <c r="Y713" s="134" t="str">
        <f ca="1">IFERROR(IF(X713=0,0,VLOOKUP(SUBSTITUTE(VLOOKUP(X713,#REF!,MATCH("strItemName",#REF!,0),FALSE),"SUI_",""),#REF!,2,FALSE)),"ERROR")</f>
        <v>ERROR</v>
      </c>
      <c r="Z713" s="177">
        <f t="shared" ca="1" si="30"/>
        <v>4004031</v>
      </c>
      <c r="AA713" s="134" t="str">
        <f ca="1">IFERROR(IF(Z713=0,0,VLOOKUP(SUBSTITUTE(VLOOKUP(Z713,#REF!,MATCH("strItemName",#REF!,0),FALSE),"SUI_",""),#REF!,2,FALSE)),"ERROR")</f>
        <v>ERROR</v>
      </c>
      <c r="AB713" s="177">
        <f t="shared" ca="1" si="30"/>
        <v>4004031</v>
      </c>
      <c r="AC713" s="134" t="str">
        <f ca="1">IFERROR(IF(AB713=0,0,VLOOKUP(SUBSTITUTE(VLOOKUP(AB713,#REF!,MATCH("strItemName",#REF!,0),FALSE),"SUI_",""),#REF!,2,FALSE)),"ERROR")</f>
        <v>ERROR</v>
      </c>
      <c r="AD713" s="88">
        <v>0</v>
      </c>
      <c r="AE713" s="134">
        <v>0</v>
      </c>
      <c r="AF713" s="49">
        <f ca="1">IFERROR(VLOOKUP($B713,INDIRECT(VLOOKUP($E713,보상!$S:$AA,2,FALSE)),MATCH(AF$6,INDIRECT(VLOOKUP($E713,보상!$S:$AA,3,FALSE)),0),FALSE),"ERROR")</f>
        <v>3</v>
      </c>
      <c r="AG713" s="22">
        <v>0</v>
      </c>
      <c r="AH713" s="22">
        <v>0</v>
      </c>
      <c r="AI713" s="22">
        <v>0</v>
      </c>
      <c r="AJ713" s="22" t="b">
        <v>0</v>
      </c>
      <c r="AK713" s="22">
        <v>0</v>
      </c>
      <c r="AL713" s="22">
        <v>0</v>
      </c>
    </row>
    <row r="714" spans="1:38" ht="16.5" customHeight="1" x14ac:dyDescent="0.3">
      <c r="A714" s="21">
        <f>COUNTIF(FtbReward_Quest!$B:$B,$B714)+COUNTIF(FtbReward_Mode!$B:$B,$B714)+COUNTIF(FtbReward_Content!$B:$B,$B714)-1</f>
        <v>0</v>
      </c>
      <c r="B714" s="49">
        <f t="shared" si="31"/>
        <v>42091021</v>
      </c>
      <c r="C714" s="120">
        <v>4209102</v>
      </c>
      <c r="D714" s="49" t="s">
        <v>1903</v>
      </c>
      <c r="E714" s="49" t="s">
        <v>1935</v>
      </c>
      <c r="F714" s="120">
        <f>COUNTIF($C$8:$C714,$C714)</f>
        <v>1</v>
      </c>
      <c r="G714" s="49" t="b">
        <v>0</v>
      </c>
      <c r="H714" s="49">
        <v>0</v>
      </c>
      <c r="I714" s="129">
        <f>IFERROR(IF(H714=0,0,VLOOKUP(VLOOKUP(H714,#REF!,MATCH("strMailTitleID",#REF!,0),FALSE),#REF!,2,FALSE)),"ERROR")</f>
        <v>0</v>
      </c>
      <c r="J714" s="176">
        <v>0</v>
      </c>
      <c r="K714" s="129">
        <f>IFERROR(IF(J714=0,0,VLOOKUP(VLOOKUP(J714,#REF!,MATCH("strMailTitleID",#REF!,0),FALSE),#REF!,2,FALSE)),"ERROR")</f>
        <v>0</v>
      </c>
      <c r="L714" s="49">
        <f ca="1">IFERROR(VLOOKUP($B714,INDIRECT(VLOOKUP($E714,보상!$S:$AA,2,FALSE)),MATCH(L$6,INDIRECT(VLOOKUP($E714,보상!$S:$AA,3,FALSE)),0),FALSE),"ERROR")</f>
        <v>300</v>
      </c>
      <c r="M714" s="49">
        <v>0</v>
      </c>
      <c r="N714" s="49">
        <v>0</v>
      </c>
      <c r="O714" s="49">
        <v>0</v>
      </c>
      <c r="P714" s="49" t="str">
        <f ca="1">IFERROR(VLOOKUP($B714,INDIRECT(VLOOKUP($E714,보상!$S:$AA,2,FALSE)),MATCH(P$6,INDIRECT(VLOOKUP($E714,보상!$S:$AA,3,FALSE)),0),FALSE),"ERROR")</f>
        <v>Gold</v>
      </c>
      <c r="Q714" s="49">
        <f ca="1">IFERROR(VLOOKUP($B714,INDIRECT(VLOOKUP($E714,보상!$S:$AA,2,FALSE)),MATCH(Q$6,INDIRECT(VLOOKUP($E714,보상!$S:$AA,3,FALSE)),0),FALSE),"ERROR")</f>
        <v>3000</v>
      </c>
      <c r="R714" s="49" t="b">
        <v>0</v>
      </c>
      <c r="S714" s="50" t="b">
        <v>0</v>
      </c>
      <c r="T714" s="50">
        <f ca="1">IFERROR(VLOOKUP($B714,INDIRECT(VLOOKUP($E714,보상!$S:$AA,2,FALSE)),MATCH(T$6,INDIRECT(VLOOKUP($E714,보상!$S:$AA,3,FALSE)),0),FALSE),"ERROR")</f>
        <v>4004031</v>
      </c>
      <c r="U714" s="134" t="str">
        <f ca="1">IFERROR(IF(T714=0,0,VLOOKUP(SUBSTITUTE(VLOOKUP(T714,#REF!,MATCH("strItemName",#REF!,0),FALSE),"SUI_",""),#REF!,2,FALSE)),"ERROR")</f>
        <v>ERROR</v>
      </c>
      <c r="V714" s="177">
        <f t="shared" ca="1" si="30"/>
        <v>4004031</v>
      </c>
      <c r="W714" s="134" t="str">
        <f ca="1">IFERROR(IF(V714=0,0,VLOOKUP(SUBSTITUTE(VLOOKUP(V714,#REF!,MATCH("strItemName",#REF!,0),FALSE),"SUI_",""),#REF!,2,FALSE)),"ERROR")</f>
        <v>ERROR</v>
      </c>
      <c r="X714" s="177">
        <f t="shared" ca="1" si="30"/>
        <v>4004031</v>
      </c>
      <c r="Y714" s="134" t="str">
        <f ca="1">IFERROR(IF(X714=0,0,VLOOKUP(SUBSTITUTE(VLOOKUP(X714,#REF!,MATCH("strItemName",#REF!,0),FALSE),"SUI_",""),#REF!,2,FALSE)),"ERROR")</f>
        <v>ERROR</v>
      </c>
      <c r="Z714" s="177">
        <f t="shared" ca="1" si="30"/>
        <v>4004031</v>
      </c>
      <c r="AA714" s="134" t="str">
        <f ca="1">IFERROR(IF(Z714=0,0,VLOOKUP(SUBSTITUTE(VLOOKUP(Z714,#REF!,MATCH("strItemName",#REF!,0),FALSE),"SUI_",""),#REF!,2,FALSE)),"ERROR")</f>
        <v>ERROR</v>
      </c>
      <c r="AB714" s="177">
        <f t="shared" ca="1" si="30"/>
        <v>4004031</v>
      </c>
      <c r="AC714" s="134" t="str">
        <f ca="1">IFERROR(IF(AB714=0,0,VLOOKUP(SUBSTITUTE(VLOOKUP(AB714,#REF!,MATCH("strItemName",#REF!,0),FALSE),"SUI_",""),#REF!,2,FALSE)),"ERROR")</f>
        <v>ERROR</v>
      </c>
      <c r="AD714" s="88">
        <v>0</v>
      </c>
      <c r="AE714" s="134">
        <v>0</v>
      </c>
      <c r="AF714" s="49">
        <f ca="1">IFERROR(VLOOKUP($B714,INDIRECT(VLOOKUP($E714,보상!$S:$AA,2,FALSE)),MATCH(AF$6,INDIRECT(VLOOKUP($E714,보상!$S:$AA,3,FALSE)),0),FALSE),"ERROR")</f>
        <v>3</v>
      </c>
      <c r="AG714" s="22">
        <v>0</v>
      </c>
      <c r="AH714" s="22">
        <v>0</v>
      </c>
      <c r="AI714" s="22">
        <v>0</v>
      </c>
      <c r="AJ714" s="22" t="b">
        <v>0</v>
      </c>
      <c r="AK714" s="22">
        <v>0</v>
      </c>
      <c r="AL714" s="22">
        <v>0</v>
      </c>
    </row>
    <row r="715" spans="1:38" ht="16.5" customHeight="1" x14ac:dyDescent="0.3">
      <c r="A715" s="21">
        <f>COUNTIF(FtbReward_Quest!$B:$B,$B715)+COUNTIF(FtbReward_Mode!$B:$B,$B715)+COUNTIF(FtbReward_Content!$B:$B,$B715)-1</f>
        <v>0</v>
      </c>
      <c r="B715" s="49">
        <f t="shared" si="31"/>
        <v>42091031</v>
      </c>
      <c r="C715" s="120">
        <v>4209103</v>
      </c>
      <c r="D715" s="49" t="s">
        <v>1903</v>
      </c>
      <c r="E715" s="49" t="s">
        <v>1935</v>
      </c>
      <c r="F715" s="120">
        <f>COUNTIF($C$8:$C715,$C715)</f>
        <v>1</v>
      </c>
      <c r="G715" s="49" t="b">
        <v>0</v>
      </c>
      <c r="H715" s="49">
        <v>0</v>
      </c>
      <c r="I715" s="129">
        <f>IFERROR(IF(H715=0,0,VLOOKUP(VLOOKUP(H715,#REF!,MATCH("strMailTitleID",#REF!,0),FALSE),#REF!,2,FALSE)),"ERROR")</f>
        <v>0</v>
      </c>
      <c r="J715" s="176">
        <v>0</v>
      </c>
      <c r="K715" s="129">
        <f>IFERROR(IF(J715=0,0,VLOOKUP(VLOOKUP(J715,#REF!,MATCH("strMailTitleID",#REF!,0),FALSE),#REF!,2,FALSE)),"ERROR")</f>
        <v>0</v>
      </c>
      <c r="L715" s="49">
        <f ca="1">IFERROR(VLOOKUP($B715,INDIRECT(VLOOKUP($E715,보상!$S:$AA,2,FALSE)),MATCH(L$6,INDIRECT(VLOOKUP($E715,보상!$S:$AA,3,FALSE)),0),FALSE),"ERROR")</f>
        <v>450</v>
      </c>
      <c r="M715" s="49">
        <v>0</v>
      </c>
      <c r="N715" s="49">
        <v>0</v>
      </c>
      <c r="O715" s="49">
        <v>0</v>
      </c>
      <c r="P715" s="49" t="str">
        <f ca="1">IFERROR(VLOOKUP($B715,INDIRECT(VLOOKUP($E715,보상!$S:$AA,2,FALSE)),MATCH(P$6,INDIRECT(VLOOKUP($E715,보상!$S:$AA,3,FALSE)),0),FALSE),"ERROR")</f>
        <v>Gold</v>
      </c>
      <c r="Q715" s="49">
        <f ca="1">IFERROR(VLOOKUP($B715,INDIRECT(VLOOKUP($E715,보상!$S:$AA,2,FALSE)),MATCH(Q$6,INDIRECT(VLOOKUP($E715,보상!$S:$AA,3,FALSE)),0),FALSE),"ERROR")</f>
        <v>4500</v>
      </c>
      <c r="R715" s="49" t="b">
        <v>0</v>
      </c>
      <c r="S715" s="50" t="b">
        <v>0</v>
      </c>
      <c r="T715" s="50">
        <f ca="1">IFERROR(VLOOKUP($B715,INDIRECT(VLOOKUP($E715,보상!$S:$AA,2,FALSE)),MATCH(T$6,INDIRECT(VLOOKUP($E715,보상!$S:$AA,3,FALSE)),0),FALSE),"ERROR")</f>
        <v>4004031</v>
      </c>
      <c r="U715" s="134" t="str">
        <f ca="1">IFERROR(IF(T715=0,0,VLOOKUP(SUBSTITUTE(VLOOKUP(T715,#REF!,MATCH("strItemName",#REF!,0),FALSE),"SUI_",""),#REF!,2,FALSE)),"ERROR")</f>
        <v>ERROR</v>
      </c>
      <c r="V715" s="177">
        <f t="shared" ca="1" si="30"/>
        <v>4004031</v>
      </c>
      <c r="W715" s="134" t="str">
        <f ca="1">IFERROR(IF(V715=0,0,VLOOKUP(SUBSTITUTE(VLOOKUP(V715,#REF!,MATCH("strItemName",#REF!,0),FALSE),"SUI_",""),#REF!,2,FALSE)),"ERROR")</f>
        <v>ERROR</v>
      </c>
      <c r="X715" s="177">
        <f t="shared" ca="1" si="30"/>
        <v>4004031</v>
      </c>
      <c r="Y715" s="134" t="str">
        <f ca="1">IFERROR(IF(X715=0,0,VLOOKUP(SUBSTITUTE(VLOOKUP(X715,#REF!,MATCH("strItemName",#REF!,0),FALSE),"SUI_",""),#REF!,2,FALSE)),"ERROR")</f>
        <v>ERROR</v>
      </c>
      <c r="Z715" s="177">
        <f t="shared" ca="1" si="30"/>
        <v>4004031</v>
      </c>
      <c r="AA715" s="134" t="str">
        <f ca="1">IFERROR(IF(Z715=0,0,VLOOKUP(SUBSTITUTE(VLOOKUP(Z715,#REF!,MATCH("strItemName",#REF!,0),FALSE),"SUI_",""),#REF!,2,FALSE)),"ERROR")</f>
        <v>ERROR</v>
      </c>
      <c r="AB715" s="177">
        <f t="shared" ca="1" si="30"/>
        <v>4004031</v>
      </c>
      <c r="AC715" s="134" t="str">
        <f ca="1">IFERROR(IF(AB715=0,0,VLOOKUP(SUBSTITUTE(VLOOKUP(AB715,#REF!,MATCH("strItemName",#REF!,0),FALSE),"SUI_",""),#REF!,2,FALSE)),"ERROR")</f>
        <v>ERROR</v>
      </c>
      <c r="AD715" s="88">
        <v>0</v>
      </c>
      <c r="AE715" s="134">
        <v>0</v>
      </c>
      <c r="AF715" s="49">
        <f ca="1">IFERROR(VLOOKUP($B715,INDIRECT(VLOOKUP($E715,보상!$S:$AA,2,FALSE)),MATCH(AF$6,INDIRECT(VLOOKUP($E715,보상!$S:$AA,3,FALSE)),0),FALSE),"ERROR")</f>
        <v>3</v>
      </c>
      <c r="AG715" s="22">
        <v>0</v>
      </c>
      <c r="AH715" s="22">
        <v>0</v>
      </c>
      <c r="AI715" s="22">
        <v>0</v>
      </c>
      <c r="AJ715" s="22" t="b">
        <v>0</v>
      </c>
      <c r="AK715" s="22">
        <v>0</v>
      </c>
      <c r="AL715" s="22">
        <v>0</v>
      </c>
    </row>
    <row r="716" spans="1:38" ht="16.5" customHeight="1" x14ac:dyDescent="0.3">
      <c r="A716" s="21">
        <f>COUNTIF(FtbReward_Quest!$B:$B,$B716)+COUNTIF(FtbReward_Mode!$B:$B,$B716)+COUNTIF(FtbReward_Content!$B:$B,$B716)-1</f>
        <v>0</v>
      </c>
      <c r="B716" s="49">
        <f t="shared" si="31"/>
        <v>42091041</v>
      </c>
      <c r="C716" s="120">
        <v>4209104</v>
      </c>
      <c r="D716" s="49" t="s">
        <v>1903</v>
      </c>
      <c r="E716" s="49" t="s">
        <v>1935</v>
      </c>
      <c r="F716" s="120">
        <f>COUNTIF($C$8:$C716,$C716)</f>
        <v>1</v>
      </c>
      <c r="G716" s="49" t="b">
        <v>0</v>
      </c>
      <c r="H716" s="49">
        <v>0</v>
      </c>
      <c r="I716" s="129">
        <f>IFERROR(IF(H716=0,0,VLOOKUP(VLOOKUP(H716,#REF!,MATCH("strMailTitleID",#REF!,0),FALSE),#REF!,2,FALSE)),"ERROR")</f>
        <v>0</v>
      </c>
      <c r="J716" s="176">
        <v>0</v>
      </c>
      <c r="K716" s="129">
        <f>IFERROR(IF(J716=0,0,VLOOKUP(VLOOKUP(J716,#REF!,MATCH("strMailTitleID",#REF!,0),FALSE),#REF!,2,FALSE)),"ERROR")</f>
        <v>0</v>
      </c>
      <c r="L716" s="49">
        <f ca="1">IFERROR(VLOOKUP($B716,INDIRECT(VLOOKUP($E716,보상!$S:$AA,2,FALSE)),MATCH(L$6,INDIRECT(VLOOKUP($E716,보상!$S:$AA,3,FALSE)),0),FALSE),"ERROR")</f>
        <v>600</v>
      </c>
      <c r="M716" s="49">
        <v>0</v>
      </c>
      <c r="N716" s="49">
        <v>0</v>
      </c>
      <c r="O716" s="49">
        <v>0</v>
      </c>
      <c r="P716" s="49" t="str">
        <f ca="1">IFERROR(VLOOKUP($B716,INDIRECT(VLOOKUP($E716,보상!$S:$AA,2,FALSE)),MATCH(P$6,INDIRECT(VLOOKUP($E716,보상!$S:$AA,3,FALSE)),0),FALSE),"ERROR")</f>
        <v>Gold</v>
      </c>
      <c r="Q716" s="49">
        <f ca="1">IFERROR(VLOOKUP($B716,INDIRECT(VLOOKUP($E716,보상!$S:$AA,2,FALSE)),MATCH(Q$6,INDIRECT(VLOOKUP($E716,보상!$S:$AA,3,FALSE)),0),FALSE),"ERROR")</f>
        <v>6000</v>
      </c>
      <c r="R716" s="49" t="b">
        <v>0</v>
      </c>
      <c r="S716" s="50" t="b">
        <v>0</v>
      </c>
      <c r="T716" s="50">
        <f ca="1">IFERROR(VLOOKUP($B716,INDIRECT(VLOOKUP($E716,보상!$S:$AA,2,FALSE)),MATCH(T$6,INDIRECT(VLOOKUP($E716,보상!$S:$AA,3,FALSE)),0),FALSE),"ERROR")</f>
        <v>4004031</v>
      </c>
      <c r="U716" s="134" t="str">
        <f ca="1">IFERROR(IF(T716=0,0,VLOOKUP(SUBSTITUTE(VLOOKUP(T716,#REF!,MATCH("strItemName",#REF!,0),FALSE),"SUI_",""),#REF!,2,FALSE)),"ERROR")</f>
        <v>ERROR</v>
      </c>
      <c r="V716" s="177">
        <f t="shared" ca="1" si="30"/>
        <v>4004031</v>
      </c>
      <c r="W716" s="134" t="str">
        <f ca="1">IFERROR(IF(V716=0,0,VLOOKUP(SUBSTITUTE(VLOOKUP(V716,#REF!,MATCH("strItemName",#REF!,0),FALSE),"SUI_",""),#REF!,2,FALSE)),"ERROR")</f>
        <v>ERROR</v>
      </c>
      <c r="X716" s="177">
        <f t="shared" ca="1" si="30"/>
        <v>4004031</v>
      </c>
      <c r="Y716" s="134" t="str">
        <f ca="1">IFERROR(IF(X716=0,0,VLOOKUP(SUBSTITUTE(VLOOKUP(X716,#REF!,MATCH("strItemName",#REF!,0),FALSE),"SUI_",""),#REF!,2,FALSE)),"ERROR")</f>
        <v>ERROR</v>
      </c>
      <c r="Z716" s="177">
        <f t="shared" ca="1" si="30"/>
        <v>4004031</v>
      </c>
      <c r="AA716" s="134" t="str">
        <f ca="1">IFERROR(IF(Z716=0,0,VLOOKUP(SUBSTITUTE(VLOOKUP(Z716,#REF!,MATCH("strItemName",#REF!,0),FALSE),"SUI_",""),#REF!,2,FALSE)),"ERROR")</f>
        <v>ERROR</v>
      </c>
      <c r="AB716" s="177">
        <f t="shared" ca="1" si="30"/>
        <v>4004031</v>
      </c>
      <c r="AC716" s="134" t="str">
        <f ca="1">IFERROR(IF(AB716=0,0,VLOOKUP(SUBSTITUTE(VLOOKUP(AB716,#REF!,MATCH("strItemName",#REF!,0),FALSE),"SUI_",""),#REF!,2,FALSE)),"ERROR")</f>
        <v>ERROR</v>
      </c>
      <c r="AD716" s="88">
        <v>0</v>
      </c>
      <c r="AE716" s="134">
        <v>0</v>
      </c>
      <c r="AF716" s="49">
        <f ca="1">IFERROR(VLOOKUP($B716,INDIRECT(VLOOKUP($E716,보상!$S:$AA,2,FALSE)),MATCH(AF$6,INDIRECT(VLOOKUP($E716,보상!$S:$AA,3,FALSE)),0),FALSE),"ERROR")</f>
        <v>3</v>
      </c>
      <c r="AG716" s="22">
        <v>0</v>
      </c>
      <c r="AH716" s="22">
        <v>0</v>
      </c>
      <c r="AI716" s="22">
        <v>0</v>
      </c>
      <c r="AJ716" s="22" t="b">
        <v>0</v>
      </c>
      <c r="AK716" s="22">
        <v>0</v>
      </c>
      <c r="AL716" s="22">
        <v>0</v>
      </c>
    </row>
    <row r="717" spans="1:38" ht="16.5" customHeight="1" x14ac:dyDescent="0.3">
      <c r="A717" s="21">
        <f>COUNTIF(FtbReward_Quest!$B:$B,$B717)+COUNTIF(FtbReward_Mode!$B:$B,$B717)+COUNTIF(FtbReward_Content!$B:$B,$B717)-1</f>
        <v>0</v>
      </c>
      <c r="B717" s="49">
        <f t="shared" si="31"/>
        <v>42091051</v>
      </c>
      <c r="C717" s="120">
        <v>4209105</v>
      </c>
      <c r="D717" s="49" t="s">
        <v>1903</v>
      </c>
      <c r="E717" s="49" t="s">
        <v>1935</v>
      </c>
      <c r="F717" s="120">
        <f>COUNTIF($C$8:$C717,$C717)</f>
        <v>1</v>
      </c>
      <c r="G717" s="49" t="b">
        <v>0</v>
      </c>
      <c r="H717" s="49">
        <v>0</v>
      </c>
      <c r="I717" s="129">
        <f>IFERROR(IF(H717=0,0,VLOOKUP(VLOOKUP(H717,#REF!,MATCH("strMailTitleID",#REF!,0),FALSE),#REF!,2,FALSE)),"ERROR")</f>
        <v>0</v>
      </c>
      <c r="J717" s="176">
        <v>0</v>
      </c>
      <c r="K717" s="129">
        <f>IFERROR(IF(J717=0,0,VLOOKUP(VLOOKUP(J717,#REF!,MATCH("strMailTitleID",#REF!,0),FALSE),#REF!,2,FALSE)),"ERROR")</f>
        <v>0</v>
      </c>
      <c r="L717" s="49">
        <f ca="1">IFERROR(VLOOKUP($B717,INDIRECT(VLOOKUP($E717,보상!$S:$AA,2,FALSE)),MATCH(L$6,INDIRECT(VLOOKUP($E717,보상!$S:$AA,3,FALSE)),0),FALSE),"ERROR")</f>
        <v>750</v>
      </c>
      <c r="M717" s="49">
        <v>0</v>
      </c>
      <c r="N717" s="49">
        <v>0</v>
      </c>
      <c r="O717" s="49">
        <v>0</v>
      </c>
      <c r="P717" s="49" t="str">
        <f ca="1">IFERROR(VLOOKUP($B717,INDIRECT(VLOOKUP($E717,보상!$S:$AA,2,FALSE)),MATCH(P$6,INDIRECT(VLOOKUP($E717,보상!$S:$AA,3,FALSE)),0),FALSE),"ERROR")</f>
        <v>Gold</v>
      </c>
      <c r="Q717" s="49">
        <f ca="1">IFERROR(VLOOKUP($B717,INDIRECT(VLOOKUP($E717,보상!$S:$AA,2,FALSE)),MATCH(Q$6,INDIRECT(VLOOKUP($E717,보상!$S:$AA,3,FALSE)),0),FALSE),"ERROR")</f>
        <v>7500</v>
      </c>
      <c r="R717" s="49" t="b">
        <v>0</v>
      </c>
      <c r="S717" s="50" t="b">
        <v>0</v>
      </c>
      <c r="T717" s="50">
        <f ca="1">IFERROR(VLOOKUP($B717,INDIRECT(VLOOKUP($E717,보상!$S:$AA,2,FALSE)),MATCH(T$6,INDIRECT(VLOOKUP($E717,보상!$S:$AA,3,FALSE)),0),FALSE),"ERROR")</f>
        <v>4004031</v>
      </c>
      <c r="U717" s="134" t="str">
        <f ca="1">IFERROR(IF(T717=0,0,VLOOKUP(SUBSTITUTE(VLOOKUP(T717,#REF!,MATCH("strItemName",#REF!,0),FALSE),"SUI_",""),#REF!,2,FALSE)),"ERROR")</f>
        <v>ERROR</v>
      </c>
      <c r="V717" s="177">
        <f t="shared" ca="1" si="30"/>
        <v>4004031</v>
      </c>
      <c r="W717" s="134" t="str">
        <f ca="1">IFERROR(IF(V717=0,0,VLOOKUP(SUBSTITUTE(VLOOKUP(V717,#REF!,MATCH("strItemName",#REF!,0),FALSE),"SUI_",""),#REF!,2,FALSE)),"ERROR")</f>
        <v>ERROR</v>
      </c>
      <c r="X717" s="177">
        <f t="shared" ca="1" si="30"/>
        <v>4004031</v>
      </c>
      <c r="Y717" s="134" t="str">
        <f ca="1">IFERROR(IF(X717=0,0,VLOOKUP(SUBSTITUTE(VLOOKUP(X717,#REF!,MATCH("strItemName",#REF!,0),FALSE),"SUI_",""),#REF!,2,FALSE)),"ERROR")</f>
        <v>ERROR</v>
      </c>
      <c r="Z717" s="177">
        <f t="shared" ca="1" si="30"/>
        <v>4004031</v>
      </c>
      <c r="AA717" s="134" t="str">
        <f ca="1">IFERROR(IF(Z717=0,0,VLOOKUP(SUBSTITUTE(VLOOKUP(Z717,#REF!,MATCH("strItemName",#REF!,0),FALSE),"SUI_",""),#REF!,2,FALSE)),"ERROR")</f>
        <v>ERROR</v>
      </c>
      <c r="AB717" s="177">
        <f t="shared" ref="AB717" ca="1" si="32">IF(Z717=0,0,IF(OR(INT(Z717/10000)=15,INT(Z717/10000)=24,INT(Z717/10000)=35),Z717,IF(Z717&gt;300000,Z717,IF(Z717&lt;200000,Z717+10100,Z717+100))))</f>
        <v>4004031</v>
      </c>
      <c r="AC717" s="134" t="str">
        <f ca="1">IFERROR(IF(AB717=0,0,VLOOKUP(SUBSTITUTE(VLOOKUP(AB717,#REF!,MATCH("strItemName",#REF!,0),FALSE),"SUI_",""),#REF!,2,FALSE)),"ERROR")</f>
        <v>ERROR</v>
      </c>
      <c r="AD717" s="88">
        <v>0</v>
      </c>
      <c r="AE717" s="134">
        <v>0</v>
      </c>
      <c r="AF717" s="49">
        <f ca="1">IFERROR(VLOOKUP($B717,INDIRECT(VLOOKUP($E717,보상!$S:$AA,2,FALSE)),MATCH(AF$6,INDIRECT(VLOOKUP($E717,보상!$S:$AA,3,FALSE)),0),FALSE),"ERROR")</f>
        <v>3</v>
      </c>
      <c r="AG717" s="22">
        <v>0</v>
      </c>
      <c r="AH717" s="22">
        <v>0</v>
      </c>
      <c r="AI717" s="22">
        <v>0</v>
      </c>
      <c r="AJ717" s="22" t="b">
        <v>0</v>
      </c>
      <c r="AK717" s="22">
        <v>0</v>
      </c>
      <c r="AL717" s="22">
        <v>0</v>
      </c>
    </row>
    <row r="718" spans="1:38" ht="16.5" customHeight="1" x14ac:dyDescent="0.3">
      <c r="A718" s="21">
        <f>COUNTIF(FtbReward_Quest!$B:$B,$B718)+COUNTIF(FtbReward_Mode!$B:$B,$B718)+COUNTIF(FtbReward_Content!$B:$B,$B718)-1</f>
        <v>0</v>
      </c>
      <c r="B718" s="49">
        <f t="shared" si="31"/>
        <v>42091061</v>
      </c>
      <c r="C718" s="120">
        <v>4209106</v>
      </c>
      <c r="D718" s="49" t="s">
        <v>1903</v>
      </c>
      <c r="E718" s="49" t="s">
        <v>1935</v>
      </c>
      <c r="F718" s="120">
        <f>COUNTIF($C$8:$C718,$C718)</f>
        <v>1</v>
      </c>
      <c r="G718" s="49" t="b">
        <v>0</v>
      </c>
      <c r="H718" s="49">
        <v>0</v>
      </c>
      <c r="I718" s="129">
        <f>IFERROR(IF(H718=0,0,VLOOKUP(VLOOKUP(H718,#REF!,MATCH("strMailTitleID",#REF!,0),FALSE),#REF!,2,FALSE)),"ERROR")</f>
        <v>0</v>
      </c>
      <c r="J718" s="176">
        <v>0</v>
      </c>
      <c r="K718" s="129">
        <f>IFERROR(IF(J718=0,0,VLOOKUP(VLOOKUP(J718,#REF!,MATCH("strMailTitleID",#REF!,0),FALSE),#REF!,2,FALSE)),"ERROR")</f>
        <v>0</v>
      </c>
      <c r="L718" s="49">
        <f ca="1">IFERROR(VLOOKUP($B718,INDIRECT(VLOOKUP($E718,보상!$S:$AA,2,FALSE)),MATCH(L$6,INDIRECT(VLOOKUP($E718,보상!$S:$AA,3,FALSE)),0),FALSE),"ERROR")</f>
        <v>900</v>
      </c>
      <c r="M718" s="49">
        <v>0</v>
      </c>
      <c r="N718" s="49">
        <v>0</v>
      </c>
      <c r="O718" s="49">
        <v>0</v>
      </c>
      <c r="P718" s="49" t="str">
        <f ca="1">IFERROR(VLOOKUP($B718,INDIRECT(VLOOKUP($E718,보상!$S:$AA,2,FALSE)),MATCH(P$6,INDIRECT(VLOOKUP($E718,보상!$S:$AA,3,FALSE)),0),FALSE),"ERROR")</f>
        <v>Gold</v>
      </c>
      <c r="Q718" s="49">
        <f ca="1">IFERROR(VLOOKUP($B718,INDIRECT(VLOOKUP($E718,보상!$S:$AA,2,FALSE)),MATCH(Q$6,INDIRECT(VLOOKUP($E718,보상!$S:$AA,3,FALSE)),0),FALSE),"ERROR")</f>
        <v>9000</v>
      </c>
      <c r="R718" s="49" t="b">
        <v>0</v>
      </c>
      <c r="S718" s="50" t="b">
        <v>0</v>
      </c>
      <c r="T718" s="50">
        <f ca="1">IFERROR(VLOOKUP($B718,INDIRECT(VLOOKUP($E718,보상!$S:$AA,2,FALSE)),MATCH(T$6,INDIRECT(VLOOKUP($E718,보상!$S:$AA,3,FALSE)),0),FALSE),"ERROR")</f>
        <v>4004031</v>
      </c>
      <c r="U718" s="134" t="str">
        <f ca="1">IFERROR(IF(T718=0,0,VLOOKUP(SUBSTITUTE(VLOOKUP(T718,#REF!,MATCH("strItemName",#REF!,0),FALSE),"SUI_",""),#REF!,2,FALSE)),"ERROR")</f>
        <v>ERROR</v>
      </c>
      <c r="V718" s="177">
        <f t="shared" ref="V718:AB781" ca="1" si="33">IF(T718=0,0,IF(OR(INT(T718/10000)=15,INT(T718/10000)=24,INT(T718/10000)=35),T718,IF(T718&gt;300000,T718,IF(T718&lt;200000,T718+10100,T718+100))))</f>
        <v>4004031</v>
      </c>
      <c r="W718" s="134" t="str">
        <f ca="1">IFERROR(IF(V718=0,0,VLOOKUP(SUBSTITUTE(VLOOKUP(V718,#REF!,MATCH("strItemName",#REF!,0),FALSE),"SUI_",""),#REF!,2,FALSE)),"ERROR")</f>
        <v>ERROR</v>
      </c>
      <c r="X718" s="177">
        <f t="shared" ca="1" si="33"/>
        <v>4004031</v>
      </c>
      <c r="Y718" s="134" t="str">
        <f ca="1">IFERROR(IF(X718=0,0,VLOOKUP(SUBSTITUTE(VLOOKUP(X718,#REF!,MATCH("strItemName",#REF!,0),FALSE),"SUI_",""),#REF!,2,FALSE)),"ERROR")</f>
        <v>ERROR</v>
      </c>
      <c r="Z718" s="177">
        <f t="shared" ca="1" si="33"/>
        <v>4004031</v>
      </c>
      <c r="AA718" s="134" t="str">
        <f ca="1">IFERROR(IF(Z718=0,0,VLOOKUP(SUBSTITUTE(VLOOKUP(Z718,#REF!,MATCH("strItemName",#REF!,0),FALSE),"SUI_",""),#REF!,2,FALSE)),"ERROR")</f>
        <v>ERROR</v>
      </c>
      <c r="AB718" s="177">
        <f t="shared" ca="1" si="33"/>
        <v>4004031</v>
      </c>
      <c r="AC718" s="134" t="str">
        <f ca="1">IFERROR(IF(AB718=0,0,VLOOKUP(SUBSTITUTE(VLOOKUP(AB718,#REF!,MATCH("strItemName",#REF!,0),FALSE),"SUI_",""),#REF!,2,FALSE)),"ERROR")</f>
        <v>ERROR</v>
      </c>
      <c r="AD718" s="88">
        <v>0</v>
      </c>
      <c r="AE718" s="134">
        <v>0</v>
      </c>
      <c r="AF718" s="49">
        <f ca="1">IFERROR(VLOOKUP($B718,INDIRECT(VLOOKUP($E718,보상!$S:$AA,2,FALSE)),MATCH(AF$6,INDIRECT(VLOOKUP($E718,보상!$S:$AA,3,FALSE)),0),FALSE),"ERROR")</f>
        <v>3</v>
      </c>
      <c r="AG718" s="22">
        <v>0</v>
      </c>
      <c r="AH718" s="22">
        <v>0</v>
      </c>
      <c r="AI718" s="22">
        <v>0</v>
      </c>
      <c r="AJ718" s="22" t="b">
        <v>0</v>
      </c>
      <c r="AK718" s="22">
        <v>0</v>
      </c>
      <c r="AL718" s="22">
        <v>0</v>
      </c>
    </row>
    <row r="719" spans="1:38" ht="16.5" customHeight="1" x14ac:dyDescent="0.3">
      <c r="A719" s="21">
        <f>COUNTIF(FtbReward_Quest!$B:$B,$B719)+COUNTIF(FtbReward_Mode!$B:$B,$B719)+COUNTIF(FtbReward_Content!$B:$B,$B719)-1</f>
        <v>0</v>
      </c>
      <c r="B719" s="49">
        <f t="shared" ref="B719:B782" si="34">C719*10+F719</f>
        <v>42091071</v>
      </c>
      <c r="C719" s="120">
        <v>4209107</v>
      </c>
      <c r="D719" s="49" t="s">
        <v>1903</v>
      </c>
      <c r="E719" s="49" t="s">
        <v>1935</v>
      </c>
      <c r="F719" s="120">
        <f>COUNTIF($C$8:$C719,$C719)</f>
        <v>1</v>
      </c>
      <c r="G719" s="49" t="b">
        <v>0</v>
      </c>
      <c r="H719" s="49">
        <v>0</v>
      </c>
      <c r="I719" s="129">
        <f>IFERROR(IF(H719=0,0,VLOOKUP(VLOOKUP(H719,#REF!,MATCH("strMailTitleID",#REF!,0),FALSE),#REF!,2,FALSE)),"ERROR")</f>
        <v>0</v>
      </c>
      <c r="J719" s="176">
        <v>0</v>
      </c>
      <c r="K719" s="129">
        <f>IFERROR(IF(J719=0,0,VLOOKUP(VLOOKUP(J719,#REF!,MATCH("strMailTitleID",#REF!,0),FALSE),#REF!,2,FALSE)),"ERROR")</f>
        <v>0</v>
      </c>
      <c r="L719" s="49">
        <f ca="1">IFERROR(VLOOKUP($B719,INDIRECT(VLOOKUP($E719,보상!$S:$AA,2,FALSE)),MATCH(L$6,INDIRECT(VLOOKUP($E719,보상!$S:$AA,3,FALSE)),0),FALSE),"ERROR")</f>
        <v>1050</v>
      </c>
      <c r="M719" s="49">
        <v>0</v>
      </c>
      <c r="N719" s="49">
        <v>0</v>
      </c>
      <c r="O719" s="49">
        <v>0</v>
      </c>
      <c r="P719" s="49" t="str">
        <f ca="1">IFERROR(VLOOKUP($B719,INDIRECT(VLOOKUP($E719,보상!$S:$AA,2,FALSE)),MATCH(P$6,INDIRECT(VLOOKUP($E719,보상!$S:$AA,3,FALSE)),0),FALSE),"ERROR")</f>
        <v>Gold</v>
      </c>
      <c r="Q719" s="49">
        <f ca="1">IFERROR(VLOOKUP($B719,INDIRECT(VLOOKUP($E719,보상!$S:$AA,2,FALSE)),MATCH(Q$6,INDIRECT(VLOOKUP($E719,보상!$S:$AA,3,FALSE)),0),FALSE),"ERROR")</f>
        <v>10500</v>
      </c>
      <c r="R719" s="49" t="b">
        <v>0</v>
      </c>
      <c r="S719" s="50" t="b">
        <v>0</v>
      </c>
      <c r="T719" s="50">
        <f ca="1">IFERROR(VLOOKUP($B719,INDIRECT(VLOOKUP($E719,보상!$S:$AA,2,FALSE)),MATCH(T$6,INDIRECT(VLOOKUP($E719,보상!$S:$AA,3,FALSE)),0),FALSE),"ERROR")</f>
        <v>4004031</v>
      </c>
      <c r="U719" s="134" t="str">
        <f ca="1">IFERROR(IF(T719=0,0,VLOOKUP(SUBSTITUTE(VLOOKUP(T719,#REF!,MATCH("strItemName",#REF!,0),FALSE),"SUI_",""),#REF!,2,FALSE)),"ERROR")</f>
        <v>ERROR</v>
      </c>
      <c r="V719" s="177">
        <f t="shared" ca="1" si="33"/>
        <v>4004031</v>
      </c>
      <c r="W719" s="134" t="str">
        <f ca="1">IFERROR(IF(V719=0,0,VLOOKUP(SUBSTITUTE(VLOOKUP(V719,#REF!,MATCH("strItemName",#REF!,0),FALSE),"SUI_",""),#REF!,2,FALSE)),"ERROR")</f>
        <v>ERROR</v>
      </c>
      <c r="X719" s="177">
        <f t="shared" ca="1" si="33"/>
        <v>4004031</v>
      </c>
      <c r="Y719" s="134" t="str">
        <f ca="1">IFERROR(IF(X719=0,0,VLOOKUP(SUBSTITUTE(VLOOKUP(X719,#REF!,MATCH("strItemName",#REF!,0),FALSE),"SUI_",""),#REF!,2,FALSE)),"ERROR")</f>
        <v>ERROR</v>
      </c>
      <c r="Z719" s="177">
        <f t="shared" ca="1" si="33"/>
        <v>4004031</v>
      </c>
      <c r="AA719" s="134" t="str">
        <f ca="1">IFERROR(IF(Z719=0,0,VLOOKUP(SUBSTITUTE(VLOOKUP(Z719,#REF!,MATCH("strItemName",#REF!,0),FALSE),"SUI_",""),#REF!,2,FALSE)),"ERROR")</f>
        <v>ERROR</v>
      </c>
      <c r="AB719" s="177">
        <f t="shared" ca="1" si="33"/>
        <v>4004031</v>
      </c>
      <c r="AC719" s="134" t="str">
        <f ca="1">IFERROR(IF(AB719=0,0,VLOOKUP(SUBSTITUTE(VLOOKUP(AB719,#REF!,MATCH("strItemName",#REF!,0),FALSE),"SUI_",""),#REF!,2,FALSE)),"ERROR")</f>
        <v>ERROR</v>
      </c>
      <c r="AD719" s="88">
        <v>0</v>
      </c>
      <c r="AE719" s="134">
        <v>0</v>
      </c>
      <c r="AF719" s="49">
        <f ca="1">IFERROR(VLOOKUP($B719,INDIRECT(VLOOKUP($E719,보상!$S:$AA,2,FALSE)),MATCH(AF$6,INDIRECT(VLOOKUP($E719,보상!$S:$AA,3,FALSE)),0),FALSE),"ERROR")</f>
        <v>3</v>
      </c>
      <c r="AG719" s="22">
        <v>0</v>
      </c>
      <c r="AH719" s="22">
        <v>0</v>
      </c>
      <c r="AI719" s="22">
        <v>0</v>
      </c>
      <c r="AJ719" s="22" t="b">
        <v>0</v>
      </c>
      <c r="AK719" s="22">
        <v>0</v>
      </c>
      <c r="AL719" s="22">
        <v>0</v>
      </c>
    </row>
    <row r="720" spans="1:38" ht="16.5" customHeight="1" x14ac:dyDescent="0.3">
      <c r="A720" s="21">
        <f>COUNTIF(FtbReward_Quest!$B:$B,$B720)+COUNTIF(FtbReward_Mode!$B:$B,$B720)+COUNTIF(FtbReward_Content!$B:$B,$B720)-1</f>
        <v>0</v>
      </c>
      <c r="B720" s="49">
        <f t="shared" si="34"/>
        <v>42092011</v>
      </c>
      <c r="C720" s="120">
        <v>4209201</v>
      </c>
      <c r="D720" s="49" t="s">
        <v>1904</v>
      </c>
      <c r="E720" s="49" t="s">
        <v>1935</v>
      </c>
      <c r="F720" s="120">
        <f>COUNTIF($C$8:$C720,$C720)</f>
        <v>1</v>
      </c>
      <c r="G720" s="49" t="b">
        <v>0</v>
      </c>
      <c r="H720" s="49">
        <v>0</v>
      </c>
      <c r="I720" s="129">
        <f>IFERROR(IF(H720=0,0,VLOOKUP(VLOOKUP(H720,#REF!,MATCH("strMailTitleID",#REF!,0),FALSE),#REF!,2,FALSE)),"ERROR")</f>
        <v>0</v>
      </c>
      <c r="J720" s="176">
        <v>0</v>
      </c>
      <c r="K720" s="129">
        <f>IFERROR(IF(J720=0,0,VLOOKUP(VLOOKUP(J720,#REF!,MATCH("strMailTitleID",#REF!,0),FALSE),#REF!,2,FALSE)),"ERROR")</f>
        <v>0</v>
      </c>
      <c r="L720" s="49">
        <f ca="1">IFERROR(VLOOKUP($B720,INDIRECT(VLOOKUP($E720,보상!$S:$AA,2,FALSE)),MATCH(L$6,INDIRECT(VLOOKUP($E720,보상!$S:$AA,3,FALSE)),0),FALSE),"ERROR")</f>
        <v>150</v>
      </c>
      <c r="M720" s="49">
        <v>0</v>
      </c>
      <c r="N720" s="49">
        <v>0</v>
      </c>
      <c r="O720" s="49">
        <v>0</v>
      </c>
      <c r="P720" s="49" t="str">
        <f ca="1">IFERROR(VLOOKUP($B720,INDIRECT(VLOOKUP($E720,보상!$S:$AA,2,FALSE)),MATCH(P$6,INDIRECT(VLOOKUP($E720,보상!$S:$AA,3,FALSE)),0),FALSE),"ERROR")</f>
        <v>Gold</v>
      </c>
      <c r="Q720" s="49">
        <f ca="1">IFERROR(VLOOKUP($B720,INDIRECT(VLOOKUP($E720,보상!$S:$AA,2,FALSE)),MATCH(Q$6,INDIRECT(VLOOKUP($E720,보상!$S:$AA,3,FALSE)),0),FALSE),"ERROR")</f>
        <v>1500</v>
      </c>
      <c r="R720" s="49" t="b">
        <v>0</v>
      </c>
      <c r="S720" s="50" t="b">
        <v>0</v>
      </c>
      <c r="T720" s="50">
        <f ca="1">IFERROR(VLOOKUP($B720,INDIRECT(VLOOKUP($E720,보상!$S:$AA,2,FALSE)),MATCH(T$6,INDIRECT(VLOOKUP($E720,보상!$S:$AA,3,FALSE)),0),FALSE),"ERROR")</f>
        <v>4004031</v>
      </c>
      <c r="U720" s="134" t="str">
        <f ca="1">IFERROR(IF(T720=0,0,VLOOKUP(SUBSTITUTE(VLOOKUP(T720,#REF!,MATCH("strItemName",#REF!,0),FALSE),"SUI_",""),#REF!,2,FALSE)),"ERROR")</f>
        <v>ERROR</v>
      </c>
      <c r="V720" s="177">
        <f t="shared" ca="1" si="33"/>
        <v>4004031</v>
      </c>
      <c r="W720" s="134" t="str">
        <f ca="1">IFERROR(IF(V720=0,0,VLOOKUP(SUBSTITUTE(VLOOKUP(V720,#REF!,MATCH("strItemName",#REF!,0),FALSE),"SUI_",""),#REF!,2,FALSE)),"ERROR")</f>
        <v>ERROR</v>
      </c>
      <c r="X720" s="177">
        <f t="shared" ca="1" si="33"/>
        <v>4004031</v>
      </c>
      <c r="Y720" s="134" t="str">
        <f ca="1">IFERROR(IF(X720=0,0,VLOOKUP(SUBSTITUTE(VLOOKUP(X720,#REF!,MATCH("strItemName",#REF!,0),FALSE),"SUI_",""),#REF!,2,FALSE)),"ERROR")</f>
        <v>ERROR</v>
      </c>
      <c r="Z720" s="177">
        <f t="shared" ca="1" si="33"/>
        <v>4004031</v>
      </c>
      <c r="AA720" s="134" t="str">
        <f ca="1">IFERROR(IF(Z720=0,0,VLOOKUP(SUBSTITUTE(VLOOKUP(Z720,#REF!,MATCH("strItemName",#REF!,0),FALSE),"SUI_",""),#REF!,2,FALSE)),"ERROR")</f>
        <v>ERROR</v>
      </c>
      <c r="AB720" s="177">
        <f t="shared" ca="1" si="33"/>
        <v>4004031</v>
      </c>
      <c r="AC720" s="134" t="str">
        <f ca="1">IFERROR(IF(AB720=0,0,VLOOKUP(SUBSTITUTE(VLOOKUP(AB720,#REF!,MATCH("strItemName",#REF!,0),FALSE),"SUI_",""),#REF!,2,FALSE)),"ERROR")</f>
        <v>ERROR</v>
      </c>
      <c r="AD720" s="88">
        <v>0</v>
      </c>
      <c r="AE720" s="134">
        <v>0</v>
      </c>
      <c r="AF720" s="49">
        <f ca="1">IFERROR(VLOOKUP($B720,INDIRECT(VLOOKUP($E720,보상!$S:$AA,2,FALSE)),MATCH(AF$6,INDIRECT(VLOOKUP($E720,보상!$S:$AA,3,FALSE)),0),FALSE),"ERROR")</f>
        <v>3</v>
      </c>
      <c r="AG720" s="22">
        <v>0</v>
      </c>
      <c r="AH720" s="22">
        <v>0</v>
      </c>
      <c r="AI720" s="22">
        <v>0</v>
      </c>
      <c r="AJ720" s="22" t="b">
        <v>0</v>
      </c>
      <c r="AK720" s="22">
        <v>0</v>
      </c>
      <c r="AL720" s="22">
        <v>0</v>
      </c>
    </row>
    <row r="721" spans="1:38" ht="16.5" customHeight="1" x14ac:dyDescent="0.3">
      <c r="A721" s="21">
        <f>COUNTIF(FtbReward_Quest!$B:$B,$B721)+COUNTIF(FtbReward_Mode!$B:$B,$B721)+COUNTIF(FtbReward_Content!$B:$B,$B721)-1</f>
        <v>0</v>
      </c>
      <c r="B721" s="49">
        <f t="shared" si="34"/>
        <v>42092021</v>
      </c>
      <c r="C721" s="120">
        <v>4209202</v>
      </c>
      <c r="D721" s="49" t="s">
        <v>1904</v>
      </c>
      <c r="E721" s="49" t="s">
        <v>1935</v>
      </c>
      <c r="F721" s="120">
        <f>COUNTIF($C$8:$C721,$C721)</f>
        <v>1</v>
      </c>
      <c r="G721" s="49" t="b">
        <v>0</v>
      </c>
      <c r="H721" s="49">
        <v>0</v>
      </c>
      <c r="I721" s="129">
        <f>IFERROR(IF(H721=0,0,VLOOKUP(VLOOKUP(H721,#REF!,MATCH("strMailTitleID",#REF!,0),FALSE),#REF!,2,FALSE)),"ERROR")</f>
        <v>0</v>
      </c>
      <c r="J721" s="176">
        <v>0</v>
      </c>
      <c r="K721" s="129">
        <f>IFERROR(IF(J721=0,0,VLOOKUP(VLOOKUP(J721,#REF!,MATCH("strMailTitleID",#REF!,0),FALSE),#REF!,2,FALSE)),"ERROR")</f>
        <v>0</v>
      </c>
      <c r="L721" s="49">
        <f ca="1">IFERROR(VLOOKUP($B721,INDIRECT(VLOOKUP($E721,보상!$S:$AA,2,FALSE)),MATCH(L$6,INDIRECT(VLOOKUP($E721,보상!$S:$AA,3,FALSE)),0),FALSE),"ERROR")</f>
        <v>300</v>
      </c>
      <c r="M721" s="49">
        <v>0</v>
      </c>
      <c r="N721" s="49">
        <v>0</v>
      </c>
      <c r="O721" s="49">
        <v>0</v>
      </c>
      <c r="P721" s="49" t="str">
        <f ca="1">IFERROR(VLOOKUP($B721,INDIRECT(VLOOKUP($E721,보상!$S:$AA,2,FALSE)),MATCH(P$6,INDIRECT(VLOOKUP($E721,보상!$S:$AA,3,FALSE)),0),FALSE),"ERROR")</f>
        <v>Gold</v>
      </c>
      <c r="Q721" s="49">
        <f ca="1">IFERROR(VLOOKUP($B721,INDIRECT(VLOOKUP($E721,보상!$S:$AA,2,FALSE)),MATCH(Q$6,INDIRECT(VLOOKUP($E721,보상!$S:$AA,3,FALSE)),0),FALSE),"ERROR")</f>
        <v>3000</v>
      </c>
      <c r="R721" s="49" t="b">
        <v>0</v>
      </c>
      <c r="S721" s="50" t="b">
        <v>0</v>
      </c>
      <c r="T721" s="50">
        <f ca="1">IFERROR(VLOOKUP($B721,INDIRECT(VLOOKUP($E721,보상!$S:$AA,2,FALSE)),MATCH(T$6,INDIRECT(VLOOKUP($E721,보상!$S:$AA,3,FALSE)),0),FALSE),"ERROR")</f>
        <v>4004031</v>
      </c>
      <c r="U721" s="134" t="str">
        <f ca="1">IFERROR(IF(T721=0,0,VLOOKUP(SUBSTITUTE(VLOOKUP(T721,#REF!,MATCH("strItemName",#REF!,0),FALSE),"SUI_",""),#REF!,2,FALSE)),"ERROR")</f>
        <v>ERROR</v>
      </c>
      <c r="V721" s="177">
        <f t="shared" ca="1" si="33"/>
        <v>4004031</v>
      </c>
      <c r="W721" s="134" t="str">
        <f ca="1">IFERROR(IF(V721=0,0,VLOOKUP(SUBSTITUTE(VLOOKUP(V721,#REF!,MATCH("strItemName",#REF!,0),FALSE),"SUI_",""),#REF!,2,FALSE)),"ERROR")</f>
        <v>ERROR</v>
      </c>
      <c r="X721" s="177">
        <f t="shared" ca="1" si="33"/>
        <v>4004031</v>
      </c>
      <c r="Y721" s="134" t="str">
        <f ca="1">IFERROR(IF(X721=0,0,VLOOKUP(SUBSTITUTE(VLOOKUP(X721,#REF!,MATCH("strItemName",#REF!,0),FALSE),"SUI_",""),#REF!,2,FALSE)),"ERROR")</f>
        <v>ERROR</v>
      </c>
      <c r="Z721" s="177">
        <f t="shared" ca="1" si="33"/>
        <v>4004031</v>
      </c>
      <c r="AA721" s="134" t="str">
        <f ca="1">IFERROR(IF(Z721=0,0,VLOOKUP(SUBSTITUTE(VLOOKUP(Z721,#REF!,MATCH("strItemName",#REF!,0),FALSE),"SUI_",""),#REF!,2,FALSE)),"ERROR")</f>
        <v>ERROR</v>
      </c>
      <c r="AB721" s="177">
        <f t="shared" ca="1" si="33"/>
        <v>4004031</v>
      </c>
      <c r="AC721" s="134" t="str">
        <f ca="1">IFERROR(IF(AB721=0,0,VLOOKUP(SUBSTITUTE(VLOOKUP(AB721,#REF!,MATCH("strItemName",#REF!,0),FALSE),"SUI_",""),#REF!,2,FALSE)),"ERROR")</f>
        <v>ERROR</v>
      </c>
      <c r="AD721" s="88">
        <v>0</v>
      </c>
      <c r="AE721" s="134">
        <v>0</v>
      </c>
      <c r="AF721" s="49">
        <f ca="1">IFERROR(VLOOKUP($B721,INDIRECT(VLOOKUP($E721,보상!$S:$AA,2,FALSE)),MATCH(AF$6,INDIRECT(VLOOKUP($E721,보상!$S:$AA,3,FALSE)),0),FALSE),"ERROR")</f>
        <v>3</v>
      </c>
      <c r="AG721" s="22">
        <v>0</v>
      </c>
      <c r="AH721" s="22">
        <v>0</v>
      </c>
      <c r="AI721" s="22">
        <v>0</v>
      </c>
      <c r="AJ721" s="22" t="b">
        <v>0</v>
      </c>
      <c r="AK721" s="22">
        <v>0</v>
      </c>
      <c r="AL721" s="22">
        <v>0</v>
      </c>
    </row>
    <row r="722" spans="1:38" ht="16.5" customHeight="1" x14ac:dyDescent="0.3">
      <c r="A722" s="21">
        <f>COUNTIF(FtbReward_Quest!$B:$B,$B722)+COUNTIF(FtbReward_Mode!$B:$B,$B722)+COUNTIF(FtbReward_Content!$B:$B,$B722)-1</f>
        <v>0</v>
      </c>
      <c r="B722" s="49">
        <f t="shared" si="34"/>
        <v>42092031</v>
      </c>
      <c r="C722" s="120">
        <v>4209203</v>
      </c>
      <c r="D722" s="49" t="s">
        <v>1904</v>
      </c>
      <c r="E722" s="49" t="s">
        <v>1935</v>
      </c>
      <c r="F722" s="120">
        <f>COUNTIF($C$8:$C722,$C722)</f>
        <v>1</v>
      </c>
      <c r="G722" s="49" t="b">
        <v>0</v>
      </c>
      <c r="H722" s="49">
        <v>0</v>
      </c>
      <c r="I722" s="129">
        <f>IFERROR(IF(H722=0,0,VLOOKUP(VLOOKUP(H722,#REF!,MATCH("strMailTitleID",#REF!,0),FALSE),#REF!,2,FALSE)),"ERROR")</f>
        <v>0</v>
      </c>
      <c r="J722" s="176">
        <v>0</v>
      </c>
      <c r="K722" s="129">
        <f>IFERROR(IF(J722=0,0,VLOOKUP(VLOOKUP(J722,#REF!,MATCH("strMailTitleID",#REF!,0),FALSE),#REF!,2,FALSE)),"ERROR")</f>
        <v>0</v>
      </c>
      <c r="L722" s="49">
        <f ca="1">IFERROR(VLOOKUP($B722,INDIRECT(VLOOKUP($E722,보상!$S:$AA,2,FALSE)),MATCH(L$6,INDIRECT(VLOOKUP($E722,보상!$S:$AA,3,FALSE)),0),FALSE),"ERROR")</f>
        <v>450</v>
      </c>
      <c r="M722" s="49">
        <v>0</v>
      </c>
      <c r="N722" s="49">
        <v>0</v>
      </c>
      <c r="O722" s="49">
        <v>0</v>
      </c>
      <c r="P722" s="49" t="str">
        <f ca="1">IFERROR(VLOOKUP($B722,INDIRECT(VLOOKUP($E722,보상!$S:$AA,2,FALSE)),MATCH(P$6,INDIRECT(VLOOKUP($E722,보상!$S:$AA,3,FALSE)),0),FALSE),"ERROR")</f>
        <v>Gold</v>
      </c>
      <c r="Q722" s="49">
        <f ca="1">IFERROR(VLOOKUP($B722,INDIRECT(VLOOKUP($E722,보상!$S:$AA,2,FALSE)),MATCH(Q$6,INDIRECT(VLOOKUP($E722,보상!$S:$AA,3,FALSE)),0),FALSE),"ERROR")</f>
        <v>4500</v>
      </c>
      <c r="R722" s="49" t="b">
        <v>0</v>
      </c>
      <c r="S722" s="50" t="b">
        <v>0</v>
      </c>
      <c r="T722" s="50">
        <f ca="1">IFERROR(VLOOKUP($B722,INDIRECT(VLOOKUP($E722,보상!$S:$AA,2,FALSE)),MATCH(T$6,INDIRECT(VLOOKUP($E722,보상!$S:$AA,3,FALSE)),0),FALSE),"ERROR")</f>
        <v>4004031</v>
      </c>
      <c r="U722" s="134" t="str">
        <f ca="1">IFERROR(IF(T722=0,0,VLOOKUP(SUBSTITUTE(VLOOKUP(T722,#REF!,MATCH("strItemName",#REF!,0),FALSE),"SUI_",""),#REF!,2,FALSE)),"ERROR")</f>
        <v>ERROR</v>
      </c>
      <c r="V722" s="177">
        <f t="shared" ca="1" si="33"/>
        <v>4004031</v>
      </c>
      <c r="W722" s="134" t="str">
        <f ca="1">IFERROR(IF(V722=0,0,VLOOKUP(SUBSTITUTE(VLOOKUP(V722,#REF!,MATCH("strItemName",#REF!,0),FALSE),"SUI_",""),#REF!,2,FALSE)),"ERROR")</f>
        <v>ERROR</v>
      </c>
      <c r="X722" s="177">
        <f t="shared" ca="1" si="33"/>
        <v>4004031</v>
      </c>
      <c r="Y722" s="134" t="str">
        <f ca="1">IFERROR(IF(X722=0,0,VLOOKUP(SUBSTITUTE(VLOOKUP(X722,#REF!,MATCH("strItemName",#REF!,0),FALSE),"SUI_",""),#REF!,2,FALSE)),"ERROR")</f>
        <v>ERROR</v>
      </c>
      <c r="Z722" s="177">
        <f t="shared" ca="1" si="33"/>
        <v>4004031</v>
      </c>
      <c r="AA722" s="134" t="str">
        <f ca="1">IFERROR(IF(Z722=0,0,VLOOKUP(SUBSTITUTE(VLOOKUP(Z722,#REF!,MATCH("strItemName",#REF!,0),FALSE),"SUI_",""),#REF!,2,FALSE)),"ERROR")</f>
        <v>ERROR</v>
      </c>
      <c r="AB722" s="177">
        <f t="shared" ca="1" si="33"/>
        <v>4004031</v>
      </c>
      <c r="AC722" s="134" t="str">
        <f ca="1">IFERROR(IF(AB722=0,0,VLOOKUP(SUBSTITUTE(VLOOKUP(AB722,#REF!,MATCH("strItemName",#REF!,0),FALSE),"SUI_",""),#REF!,2,FALSE)),"ERROR")</f>
        <v>ERROR</v>
      </c>
      <c r="AD722" s="88">
        <v>0</v>
      </c>
      <c r="AE722" s="134">
        <v>0</v>
      </c>
      <c r="AF722" s="49">
        <f ca="1">IFERROR(VLOOKUP($B722,INDIRECT(VLOOKUP($E722,보상!$S:$AA,2,FALSE)),MATCH(AF$6,INDIRECT(VLOOKUP($E722,보상!$S:$AA,3,FALSE)),0),FALSE),"ERROR")</f>
        <v>3</v>
      </c>
      <c r="AG722" s="22">
        <v>0</v>
      </c>
      <c r="AH722" s="22">
        <v>0</v>
      </c>
      <c r="AI722" s="22">
        <v>0</v>
      </c>
      <c r="AJ722" s="22" t="b">
        <v>0</v>
      </c>
      <c r="AK722" s="22">
        <v>0</v>
      </c>
      <c r="AL722" s="22">
        <v>0</v>
      </c>
    </row>
    <row r="723" spans="1:38" ht="16.5" customHeight="1" x14ac:dyDescent="0.3">
      <c r="A723" s="21">
        <f>COUNTIF(FtbReward_Quest!$B:$B,$B723)+COUNTIF(FtbReward_Mode!$B:$B,$B723)+COUNTIF(FtbReward_Content!$B:$B,$B723)-1</f>
        <v>0</v>
      </c>
      <c r="B723" s="49">
        <f t="shared" si="34"/>
        <v>42092041</v>
      </c>
      <c r="C723" s="120">
        <v>4209204</v>
      </c>
      <c r="D723" s="49" t="s">
        <v>1904</v>
      </c>
      <c r="E723" s="49" t="s">
        <v>1935</v>
      </c>
      <c r="F723" s="120">
        <f>COUNTIF($C$8:$C723,$C723)</f>
        <v>1</v>
      </c>
      <c r="G723" s="49" t="b">
        <v>0</v>
      </c>
      <c r="H723" s="49">
        <v>0</v>
      </c>
      <c r="I723" s="129">
        <f>IFERROR(IF(H723=0,0,VLOOKUP(VLOOKUP(H723,#REF!,MATCH("strMailTitleID",#REF!,0),FALSE),#REF!,2,FALSE)),"ERROR")</f>
        <v>0</v>
      </c>
      <c r="J723" s="176">
        <v>0</v>
      </c>
      <c r="K723" s="129">
        <f>IFERROR(IF(J723=0,0,VLOOKUP(VLOOKUP(J723,#REF!,MATCH("strMailTitleID",#REF!,0),FALSE),#REF!,2,FALSE)),"ERROR")</f>
        <v>0</v>
      </c>
      <c r="L723" s="49">
        <f ca="1">IFERROR(VLOOKUP($B723,INDIRECT(VLOOKUP($E723,보상!$S:$AA,2,FALSE)),MATCH(L$6,INDIRECT(VLOOKUP($E723,보상!$S:$AA,3,FALSE)),0),FALSE),"ERROR")</f>
        <v>600</v>
      </c>
      <c r="M723" s="49">
        <v>0</v>
      </c>
      <c r="N723" s="49">
        <v>0</v>
      </c>
      <c r="O723" s="49">
        <v>0</v>
      </c>
      <c r="P723" s="49" t="str">
        <f ca="1">IFERROR(VLOOKUP($B723,INDIRECT(VLOOKUP($E723,보상!$S:$AA,2,FALSE)),MATCH(P$6,INDIRECT(VLOOKUP($E723,보상!$S:$AA,3,FALSE)),0),FALSE),"ERROR")</f>
        <v>Gold</v>
      </c>
      <c r="Q723" s="49">
        <f ca="1">IFERROR(VLOOKUP($B723,INDIRECT(VLOOKUP($E723,보상!$S:$AA,2,FALSE)),MATCH(Q$6,INDIRECT(VLOOKUP($E723,보상!$S:$AA,3,FALSE)),0),FALSE),"ERROR")</f>
        <v>6000</v>
      </c>
      <c r="R723" s="49" t="b">
        <v>0</v>
      </c>
      <c r="S723" s="50" t="b">
        <v>0</v>
      </c>
      <c r="T723" s="50">
        <f ca="1">IFERROR(VLOOKUP($B723,INDIRECT(VLOOKUP($E723,보상!$S:$AA,2,FALSE)),MATCH(T$6,INDIRECT(VLOOKUP($E723,보상!$S:$AA,3,FALSE)),0),FALSE),"ERROR")</f>
        <v>4004031</v>
      </c>
      <c r="U723" s="134" t="str">
        <f ca="1">IFERROR(IF(T723=0,0,VLOOKUP(SUBSTITUTE(VLOOKUP(T723,#REF!,MATCH("strItemName",#REF!,0),FALSE),"SUI_",""),#REF!,2,FALSE)),"ERROR")</f>
        <v>ERROR</v>
      </c>
      <c r="V723" s="177">
        <f t="shared" ca="1" si="33"/>
        <v>4004031</v>
      </c>
      <c r="W723" s="134" t="str">
        <f ca="1">IFERROR(IF(V723=0,0,VLOOKUP(SUBSTITUTE(VLOOKUP(V723,#REF!,MATCH("strItemName",#REF!,0),FALSE),"SUI_",""),#REF!,2,FALSE)),"ERROR")</f>
        <v>ERROR</v>
      </c>
      <c r="X723" s="177">
        <f t="shared" ca="1" si="33"/>
        <v>4004031</v>
      </c>
      <c r="Y723" s="134" t="str">
        <f ca="1">IFERROR(IF(X723=0,0,VLOOKUP(SUBSTITUTE(VLOOKUP(X723,#REF!,MATCH("strItemName",#REF!,0),FALSE),"SUI_",""),#REF!,2,FALSE)),"ERROR")</f>
        <v>ERROR</v>
      </c>
      <c r="Z723" s="177">
        <f t="shared" ca="1" si="33"/>
        <v>4004031</v>
      </c>
      <c r="AA723" s="134" t="str">
        <f ca="1">IFERROR(IF(Z723=0,0,VLOOKUP(SUBSTITUTE(VLOOKUP(Z723,#REF!,MATCH("strItemName",#REF!,0),FALSE),"SUI_",""),#REF!,2,FALSE)),"ERROR")</f>
        <v>ERROR</v>
      </c>
      <c r="AB723" s="177">
        <f t="shared" ca="1" si="33"/>
        <v>4004031</v>
      </c>
      <c r="AC723" s="134" t="str">
        <f ca="1">IFERROR(IF(AB723=0,0,VLOOKUP(SUBSTITUTE(VLOOKUP(AB723,#REF!,MATCH("strItemName",#REF!,0),FALSE),"SUI_",""),#REF!,2,FALSE)),"ERROR")</f>
        <v>ERROR</v>
      </c>
      <c r="AD723" s="88">
        <v>0</v>
      </c>
      <c r="AE723" s="134">
        <v>0</v>
      </c>
      <c r="AF723" s="49">
        <f ca="1">IFERROR(VLOOKUP($B723,INDIRECT(VLOOKUP($E723,보상!$S:$AA,2,FALSE)),MATCH(AF$6,INDIRECT(VLOOKUP($E723,보상!$S:$AA,3,FALSE)),0),FALSE),"ERROR")</f>
        <v>3</v>
      </c>
      <c r="AG723" s="22">
        <v>0</v>
      </c>
      <c r="AH723" s="22">
        <v>0</v>
      </c>
      <c r="AI723" s="22">
        <v>0</v>
      </c>
      <c r="AJ723" s="22" t="b">
        <v>0</v>
      </c>
      <c r="AK723" s="22">
        <v>0</v>
      </c>
      <c r="AL723" s="22">
        <v>0</v>
      </c>
    </row>
    <row r="724" spans="1:38" ht="16.5" customHeight="1" x14ac:dyDescent="0.3">
      <c r="A724" s="21">
        <f>COUNTIF(FtbReward_Quest!$B:$B,$B724)+COUNTIF(FtbReward_Mode!$B:$B,$B724)+COUNTIF(FtbReward_Content!$B:$B,$B724)-1</f>
        <v>0</v>
      </c>
      <c r="B724" s="49">
        <f t="shared" si="34"/>
        <v>42092051</v>
      </c>
      <c r="C724" s="120">
        <v>4209205</v>
      </c>
      <c r="D724" s="49" t="s">
        <v>1904</v>
      </c>
      <c r="E724" s="49" t="s">
        <v>1935</v>
      </c>
      <c r="F724" s="120">
        <f>COUNTIF($C$8:$C724,$C724)</f>
        <v>1</v>
      </c>
      <c r="G724" s="49" t="b">
        <v>0</v>
      </c>
      <c r="H724" s="49">
        <v>0</v>
      </c>
      <c r="I724" s="129">
        <f>IFERROR(IF(H724=0,0,VLOOKUP(VLOOKUP(H724,#REF!,MATCH("strMailTitleID",#REF!,0),FALSE),#REF!,2,FALSE)),"ERROR")</f>
        <v>0</v>
      </c>
      <c r="J724" s="176">
        <v>0</v>
      </c>
      <c r="K724" s="129">
        <f>IFERROR(IF(J724=0,0,VLOOKUP(VLOOKUP(J724,#REF!,MATCH("strMailTitleID",#REF!,0),FALSE),#REF!,2,FALSE)),"ERROR")</f>
        <v>0</v>
      </c>
      <c r="L724" s="49">
        <f ca="1">IFERROR(VLOOKUP($B724,INDIRECT(VLOOKUP($E724,보상!$S:$AA,2,FALSE)),MATCH(L$6,INDIRECT(VLOOKUP($E724,보상!$S:$AA,3,FALSE)),0),FALSE),"ERROR")</f>
        <v>750</v>
      </c>
      <c r="M724" s="49">
        <v>0</v>
      </c>
      <c r="N724" s="49">
        <v>0</v>
      </c>
      <c r="O724" s="49">
        <v>0</v>
      </c>
      <c r="P724" s="49" t="str">
        <f ca="1">IFERROR(VLOOKUP($B724,INDIRECT(VLOOKUP($E724,보상!$S:$AA,2,FALSE)),MATCH(P$6,INDIRECT(VLOOKUP($E724,보상!$S:$AA,3,FALSE)),0),FALSE),"ERROR")</f>
        <v>Gold</v>
      </c>
      <c r="Q724" s="49">
        <f ca="1">IFERROR(VLOOKUP($B724,INDIRECT(VLOOKUP($E724,보상!$S:$AA,2,FALSE)),MATCH(Q$6,INDIRECT(VLOOKUP($E724,보상!$S:$AA,3,FALSE)),0),FALSE),"ERROR")</f>
        <v>7500</v>
      </c>
      <c r="R724" s="49" t="b">
        <v>0</v>
      </c>
      <c r="S724" s="50" t="b">
        <v>0</v>
      </c>
      <c r="T724" s="50">
        <f ca="1">IFERROR(VLOOKUP($B724,INDIRECT(VLOOKUP($E724,보상!$S:$AA,2,FALSE)),MATCH(T$6,INDIRECT(VLOOKUP($E724,보상!$S:$AA,3,FALSE)),0),FALSE),"ERROR")</f>
        <v>4004031</v>
      </c>
      <c r="U724" s="134" t="str">
        <f ca="1">IFERROR(IF(T724=0,0,VLOOKUP(SUBSTITUTE(VLOOKUP(T724,#REF!,MATCH("strItemName",#REF!,0),FALSE),"SUI_",""),#REF!,2,FALSE)),"ERROR")</f>
        <v>ERROR</v>
      </c>
      <c r="V724" s="177">
        <f t="shared" ca="1" si="33"/>
        <v>4004031</v>
      </c>
      <c r="W724" s="134" t="str">
        <f ca="1">IFERROR(IF(V724=0,0,VLOOKUP(SUBSTITUTE(VLOOKUP(V724,#REF!,MATCH("strItemName",#REF!,0),FALSE),"SUI_",""),#REF!,2,FALSE)),"ERROR")</f>
        <v>ERROR</v>
      </c>
      <c r="X724" s="177">
        <f t="shared" ca="1" si="33"/>
        <v>4004031</v>
      </c>
      <c r="Y724" s="134" t="str">
        <f ca="1">IFERROR(IF(X724=0,0,VLOOKUP(SUBSTITUTE(VLOOKUP(X724,#REF!,MATCH("strItemName",#REF!,0),FALSE),"SUI_",""),#REF!,2,FALSE)),"ERROR")</f>
        <v>ERROR</v>
      </c>
      <c r="Z724" s="177">
        <f t="shared" ca="1" si="33"/>
        <v>4004031</v>
      </c>
      <c r="AA724" s="134" t="str">
        <f ca="1">IFERROR(IF(Z724=0,0,VLOOKUP(SUBSTITUTE(VLOOKUP(Z724,#REF!,MATCH("strItemName",#REF!,0),FALSE),"SUI_",""),#REF!,2,FALSE)),"ERROR")</f>
        <v>ERROR</v>
      </c>
      <c r="AB724" s="177">
        <f t="shared" ca="1" si="33"/>
        <v>4004031</v>
      </c>
      <c r="AC724" s="134" t="str">
        <f ca="1">IFERROR(IF(AB724=0,0,VLOOKUP(SUBSTITUTE(VLOOKUP(AB724,#REF!,MATCH("strItemName",#REF!,0),FALSE),"SUI_",""),#REF!,2,FALSE)),"ERROR")</f>
        <v>ERROR</v>
      </c>
      <c r="AD724" s="88">
        <v>0</v>
      </c>
      <c r="AE724" s="134">
        <v>0</v>
      </c>
      <c r="AF724" s="49">
        <f ca="1">IFERROR(VLOOKUP($B724,INDIRECT(VLOOKUP($E724,보상!$S:$AA,2,FALSE)),MATCH(AF$6,INDIRECT(VLOOKUP($E724,보상!$S:$AA,3,FALSE)),0),FALSE),"ERROR")</f>
        <v>3</v>
      </c>
      <c r="AG724" s="22">
        <v>0</v>
      </c>
      <c r="AH724" s="22">
        <v>0</v>
      </c>
      <c r="AI724" s="22">
        <v>0</v>
      </c>
      <c r="AJ724" s="22" t="b">
        <v>0</v>
      </c>
      <c r="AK724" s="22">
        <v>0</v>
      </c>
      <c r="AL724" s="22">
        <v>0</v>
      </c>
    </row>
    <row r="725" spans="1:38" ht="16.5" customHeight="1" x14ac:dyDescent="0.3">
      <c r="A725" s="21">
        <f>COUNTIF(FtbReward_Quest!$B:$B,$B725)+COUNTIF(FtbReward_Mode!$B:$B,$B725)+COUNTIF(FtbReward_Content!$B:$B,$B725)-1</f>
        <v>0</v>
      </c>
      <c r="B725" s="49">
        <f t="shared" si="34"/>
        <v>42092061</v>
      </c>
      <c r="C725" s="120">
        <v>4209206</v>
      </c>
      <c r="D725" s="49" t="s">
        <v>1904</v>
      </c>
      <c r="E725" s="49" t="s">
        <v>1935</v>
      </c>
      <c r="F725" s="120">
        <f>COUNTIF($C$8:$C725,$C725)</f>
        <v>1</v>
      </c>
      <c r="G725" s="49" t="b">
        <v>0</v>
      </c>
      <c r="H725" s="49">
        <v>0</v>
      </c>
      <c r="I725" s="129">
        <f>IFERROR(IF(H725=0,0,VLOOKUP(VLOOKUP(H725,#REF!,MATCH("strMailTitleID",#REF!,0),FALSE),#REF!,2,FALSE)),"ERROR")</f>
        <v>0</v>
      </c>
      <c r="J725" s="176">
        <v>0</v>
      </c>
      <c r="K725" s="129">
        <f>IFERROR(IF(J725=0,0,VLOOKUP(VLOOKUP(J725,#REF!,MATCH("strMailTitleID",#REF!,0),FALSE),#REF!,2,FALSE)),"ERROR")</f>
        <v>0</v>
      </c>
      <c r="L725" s="49">
        <f ca="1">IFERROR(VLOOKUP($B725,INDIRECT(VLOOKUP($E725,보상!$S:$AA,2,FALSE)),MATCH(L$6,INDIRECT(VLOOKUP($E725,보상!$S:$AA,3,FALSE)),0),FALSE),"ERROR")</f>
        <v>900</v>
      </c>
      <c r="M725" s="49">
        <v>0</v>
      </c>
      <c r="N725" s="49">
        <v>0</v>
      </c>
      <c r="O725" s="49">
        <v>0</v>
      </c>
      <c r="P725" s="49" t="str">
        <f ca="1">IFERROR(VLOOKUP($B725,INDIRECT(VLOOKUP($E725,보상!$S:$AA,2,FALSE)),MATCH(P$6,INDIRECT(VLOOKUP($E725,보상!$S:$AA,3,FALSE)),0),FALSE),"ERROR")</f>
        <v>Gold</v>
      </c>
      <c r="Q725" s="49">
        <f ca="1">IFERROR(VLOOKUP($B725,INDIRECT(VLOOKUP($E725,보상!$S:$AA,2,FALSE)),MATCH(Q$6,INDIRECT(VLOOKUP($E725,보상!$S:$AA,3,FALSE)),0),FALSE),"ERROR")</f>
        <v>9000</v>
      </c>
      <c r="R725" s="49" t="b">
        <v>0</v>
      </c>
      <c r="S725" s="50" t="b">
        <v>0</v>
      </c>
      <c r="T725" s="50">
        <f ca="1">IFERROR(VLOOKUP($B725,INDIRECT(VLOOKUP($E725,보상!$S:$AA,2,FALSE)),MATCH(T$6,INDIRECT(VLOOKUP($E725,보상!$S:$AA,3,FALSE)),0),FALSE),"ERROR")</f>
        <v>4004031</v>
      </c>
      <c r="U725" s="134" t="str">
        <f ca="1">IFERROR(IF(T725=0,0,VLOOKUP(SUBSTITUTE(VLOOKUP(T725,#REF!,MATCH("strItemName",#REF!,0),FALSE),"SUI_",""),#REF!,2,FALSE)),"ERROR")</f>
        <v>ERROR</v>
      </c>
      <c r="V725" s="177">
        <f t="shared" ca="1" si="33"/>
        <v>4004031</v>
      </c>
      <c r="W725" s="134" t="str">
        <f ca="1">IFERROR(IF(V725=0,0,VLOOKUP(SUBSTITUTE(VLOOKUP(V725,#REF!,MATCH("strItemName",#REF!,0),FALSE),"SUI_",""),#REF!,2,FALSE)),"ERROR")</f>
        <v>ERROR</v>
      </c>
      <c r="X725" s="177">
        <f t="shared" ca="1" si="33"/>
        <v>4004031</v>
      </c>
      <c r="Y725" s="134" t="str">
        <f ca="1">IFERROR(IF(X725=0,0,VLOOKUP(SUBSTITUTE(VLOOKUP(X725,#REF!,MATCH("strItemName",#REF!,0),FALSE),"SUI_",""),#REF!,2,FALSE)),"ERROR")</f>
        <v>ERROR</v>
      </c>
      <c r="Z725" s="177">
        <f t="shared" ca="1" si="33"/>
        <v>4004031</v>
      </c>
      <c r="AA725" s="134" t="str">
        <f ca="1">IFERROR(IF(Z725=0,0,VLOOKUP(SUBSTITUTE(VLOOKUP(Z725,#REF!,MATCH("strItemName",#REF!,0),FALSE),"SUI_",""),#REF!,2,FALSE)),"ERROR")</f>
        <v>ERROR</v>
      </c>
      <c r="AB725" s="177">
        <f t="shared" ca="1" si="33"/>
        <v>4004031</v>
      </c>
      <c r="AC725" s="134" t="str">
        <f ca="1">IFERROR(IF(AB725=0,0,VLOOKUP(SUBSTITUTE(VLOOKUP(AB725,#REF!,MATCH("strItemName",#REF!,0),FALSE),"SUI_",""),#REF!,2,FALSE)),"ERROR")</f>
        <v>ERROR</v>
      </c>
      <c r="AD725" s="88">
        <v>0</v>
      </c>
      <c r="AE725" s="134">
        <v>0</v>
      </c>
      <c r="AF725" s="49">
        <f ca="1">IFERROR(VLOOKUP($B725,INDIRECT(VLOOKUP($E725,보상!$S:$AA,2,FALSE)),MATCH(AF$6,INDIRECT(VLOOKUP($E725,보상!$S:$AA,3,FALSE)),0),FALSE),"ERROR")</f>
        <v>3</v>
      </c>
      <c r="AG725" s="22">
        <v>0</v>
      </c>
      <c r="AH725" s="22">
        <v>0</v>
      </c>
      <c r="AI725" s="22">
        <v>0</v>
      </c>
      <c r="AJ725" s="22" t="b">
        <v>0</v>
      </c>
      <c r="AK725" s="22">
        <v>0</v>
      </c>
      <c r="AL725" s="22">
        <v>0</v>
      </c>
    </row>
    <row r="726" spans="1:38" ht="16.5" customHeight="1" x14ac:dyDescent="0.3">
      <c r="A726" s="21">
        <f>COUNTIF(FtbReward_Quest!$B:$B,$B726)+COUNTIF(FtbReward_Mode!$B:$B,$B726)+COUNTIF(FtbReward_Content!$B:$B,$B726)-1</f>
        <v>0</v>
      </c>
      <c r="B726" s="49">
        <f t="shared" si="34"/>
        <v>42092071</v>
      </c>
      <c r="C726" s="120">
        <v>4209207</v>
      </c>
      <c r="D726" s="49" t="s">
        <v>1905</v>
      </c>
      <c r="E726" s="49" t="s">
        <v>1935</v>
      </c>
      <c r="F726" s="120">
        <f>COUNTIF($C$8:$C726,$C726)</f>
        <v>1</v>
      </c>
      <c r="G726" s="49" t="b">
        <v>0</v>
      </c>
      <c r="H726" s="49">
        <v>0</v>
      </c>
      <c r="I726" s="129">
        <f>IFERROR(IF(H726=0,0,VLOOKUP(VLOOKUP(H726,#REF!,MATCH("strMailTitleID",#REF!,0),FALSE),#REF!,2,FALSE)),"ERROR")</f>
        <v>0</v>
      </c>
      <c r="J726" s="176">
        <v>0</v>
      </c>
      <c r="K726" s="129">
        <f>IFERROR(IF(J726=0,0,VLOOKUP(VLOOKUP(J726,#REF!,MATCH("strMailTitleID",#REF!,0),FALSE),#REF!,2,FALSE)),"ERROR")</f>
        <v>0</v>
      </c>
      <c r="L726" s="49">
        <f ca="1">IFERROR(VLOOKUP($B726,INDIRECT(VLOOKUP($E726,보상!$S:$AA,2,FALSE)),MATCH(L$6,INDIRECT(VLOOKUP($E726,보상!$S:$AA,3,FALSE)),0),FALSE),"ERROR")</f>
        <v>1050</v>
      </c>
      <c r="M726" s="49">
        <v>0</v>
      </c>
      <c r="N726" s="49">
        <v>0</v>
      </c>
      <c r="O726" s="49">
        <v>0</v>
      </c>
      <c r="P726" s="49" t="str">
        <f ca="1">IFERROR(VLOOKUP($B726,INDIRECT(VLOOKUP($E726,보상!$S:$AA,2,FALSE)),MATCH(P$6,INDIRECT(VLOOKUP($E726,보상!$S:$AA,3,FALSE)),0),FALSE),"ERROR")</f>
        <v>Gold</v>
      </c>
      <c r="Q726" s="49">
        <f ca="1">IFERROR(VLOOKUP($B726,INDIRECT(VLOOKUP($E726,보상!$S:$AA,2,FALSE)),MATCH(Q$6,INDIRECT(VLOOKUP($E726,보상!$S:$AA,3,FALSE)),0),FALSE),"ERROR")</f>
        <v>10500</v>
      </c>
      <c r="R726" s="49" t="b">
        <v>0</v>
      </c>
      <c r="S726" s="50" t="b">
        <v>0</v>
      </c>
      <c r="T726" s="50">
        <f ca="1">IFERROR(VLOOKUP($B726,INDIRECT(VLOOKUP($E726,보상!$S:$AA,2,FALSE)),MATCH(T$6,INDIRECT(VLOOKUP($E726,보상!$S:$AA,3,FALSE)),0),FALSE),"ERROR")</f>
        <v>4004031</v>
      </c>
      <c r="U726" s="134" t="str">
        <f ca="1">IFERROR(IF(T726=0,0,VLOOKUP(SUBSTITUTE(VLOOKUP(T726,#REF!,MATCH("strItemName",#REF!,0),FALSE),"SUI_",""),#REF!,2,FALSE)),"ERROR")</f>
        <v>ERROR</v>
      </c>
      <c r="V726" s="177">
        <f t="shared" ca="1" si="33"/>
        <v>4004031</v>
      </c>
      <c r="W726" s="134" t="str">
        <f ca="1">IFERROR(IF(V726=0,0,VLOOKUP(SUBSTITUTE(VLOOKUP(V726,#REF!,MATCH("strItemName",#REF!,0),FALSE),"SUI_",""),#REF!,2,FALSE)),"ERROR")</f>
        <v>ERROR</v>
      </c>
      <c r="X726" s="177">
        <f t="shared" ca="1" si="33"/>
        <v>4004031</v>
      </c>
      <c r="Y726" s="134" t="str">
        <f ca="1">IFERROR(IF(X726=0,0,VLOOKUP(SUBSTITUTE(VLOOKUP(X726,#REF!,MATCH("strItemName",#REF!,0),FALSE),"SUI_",""),#REF!,2,FALSE)),"ERROR")</f>
        <v>ERROR</v>
      </c>
      <c r="Z726" s="177">
        <f t="shared" ca="1" si="33"/>
        <v>4004031</v>
      </c>
      <c r="AA726" s="134" t="str">
        <f ca="1">IFERROR(IF(Z726=0,0,VLOOKUP(SUBSTITUTE(VLOOKUP(Z726,#REF!,MATCH("strItemName",#REF!,0),FALSE),"SUI_",""),#REF!,2,FALSE)),"ERROR")</f>
        <v>ERROR</v>
      </c>
      <c r="AB726" s="177">
        <f t="shared" ca="1" si="33"/>
        <v>4004031</v>
      </c>
      <c r="AC726" s="134" t="str">
        <f ca="1">IFERROR(IF(AB726=0,0,VLOOKUP(SUBSTITUTE(VLOOKUP(AB726,#REF!,MATCH("strItemName",#REF!,0),FALSE),"SUI_",""),#REF!,2,FALSE)),"ERROR")</f>
        <v>ERROR</v>
      </c>
      <c r="AD726" s="88">
        <v>0</v>
      </c>
      <c r="AE726" s="134">
        <v>0</v>
      </c>
      <c r="AF726" s="49">
        <f ca="1">IFERROR(VLOOKUP($B726,INDIRECT(VLOOKUP($E726,보상!$S:$AA,2,FALSE)),MATCH(AF$6,INDIRECT(VLOOKUP($E726,보상!$S:$AA,3,FALSE)),0),FALSE),"ERROR")</f>
        <v>3</v>
      </c>
      <c r="AG726" s="22">
        <v>0</v>
      </c>
      <c r="AH726" s="22">
        <v>0</v>
      </c>
      <c r="AI726" s="22">
        <v>0</v>
      </c>
      <c r="AJ726" s="22" t="b">
        <v>0</v>
      </c>
      <c r="AK726" s="22">
        <v>0</v>
      </c>
      <c r="AL726" s="22">
        <v>0</v>
      </c>
    </row>
    <row r="727" spans="1:38" ht="16.5" customHeight="1" x14ac:dyDescent="0.3">
      <c r="A727" s="21">
        <f>COUNTIF(FtbReward_Quest!$B:$B,$B727)+COUNTIF(FtbReward_Mode!$B:$B,$B727)+COUNTIF(FtbReward_Content!$B:$B,$B727)-1</f>
        <v>0</v>
      </c>
      <c r="B727" s="49">
        <f t="shared" si="34"/>
        <v>42101011</v>
      </c>
      <c r="C727" s="120">
        <v>4210101</v>
      </c>
      <c r="D727" s="49" t="s">
        <v>1905</v>
      </c>
      <c r="E727" s="49" t="s">
        <v>1935</v>
      </c>
      <c r="F727" s="120">
        <f>COUNTIF($C$8:$C727,$C727)</f>
        <v>1</v>
      </c>
      <c r="G727" s="49" t="b">
        <v>0</v>
      </c>
      <c r="H727" s="49">
        <v>0</v>
      </c>
      <c r="I727" s="129">
        <f>IFERROR(IF(H727=0,0,VLOOKUP(VLOOKUP(H727,#REF!,MATCH("strMailTitleID",#REF!,0),FALSE),#REF!,2,FALSE)),"ERROR")</f>
        <v>0</v>
      </c>
      <c r="J727" s="176">
        <v>0</v>
      </c>
      <c r="K727" s="129">
        <f>IFERROR(IF(J727=0,0,VLOOKUP(VLOOKUP(J727,#REF!,MATCH("strMailTitleID",#REF!,0),FALSE),#REF!,2,FALSE)),"ERROR")</f>
        <v>0</v>
      </c>
      <c r="L727" s="49">
        <f ca="1">IFERROR(VLOOKUP($B727,INDIRECT(VLOOKUP($E727,보상!$S:$AA,2,FALSE)),MATCH(L$6,INDIRECT(VLOOKUP($E727,보상!$S:$AA,3,FALSE)),0),FALSE),"ERROR")</f>
        <v>150</v>
      </c>
      <c r="M727" s="49">
        <v>0</v>
      </c>
      <c r="N727" s="49">
        <v>0</v>
      </c>
      <c r="O727" s="49">
        <v>0</v>
      </c>
      <c r="P727" s="49" t="str">
        <f ca="1">IFERROR(VLOOKUP($B727,INDIRECT(VLOOKUP($E727,보상!$S:$AA,2,FALSE)),MATCH(P$6,INDIRECT(VLOOKUP($E727,보상!$S:$AA,3,FALSE)),0),FALSE),"ERROR")</f>
        <v>Gold</v>
      </c>
      <c r="Q727" s="49">
        <f ca="1">IFERROR(VLOOKUP($B727,INDIRECT(VLOOKUP($E727,보상!$S:$AA,2,FALSE)),MATCH(Q$6,INDIRECT(VLOOKUP($E727,보상!$S:$AA,3,FALSE)),0),FALSE),"ERROR")</f>
        <v>1500</v>
      </c>
      <c r="R727" s="49" t="b">
        <v>0</v>
      </c>
      <c r="S727" s="50" t="b">
        <v>0</v>
      </c>
      <c r="T727" s="50">
        <f ca="1">IFERROR(VLOOKUP($B727,INDIRECT(VLOOKUP($E727,보상!$S:$AA,2,FALSE)),MATCH(T$6,INDIRECT(VLOOKUP($E727,보상!$S:$AA,3,FALSE)),0),FALSE),"ERROR")</f>
        <v>152001</v>
      </c>
      <c r="U727" s="134" t="str">
        <f ca="1">IFERROR(IF(T727=0,0,VLOOKUP(SUBSTITUTE(VLOOKUP(T727,#REF!,MATCH("strItemName",#REF!,0),FALSE),"SUI_",""),#REF!,2,FALSE)),"ERROR")</f>
        <v>ERROR</v>
      </c>
      <c r="V727" s="177">
        <f t="shared" ca="1" si="33"/>
        <v>152001</v>
      </c>
      <c r="W727" s="134" t="str">
        <f ca="1">IFERROR(IF(V727=0,0,VLOOKUP(SUBSTITUTE(VLOOKUP(V727,#REF!,MATCH("strItemName",#REF!,0),FALSE),"SUI_",""),#REF!,2,FALSE)),"ERROR")</f>
        <v>ERROR</v>
      </c>
      <c r="X727" s="177">
        <f t="shared" ca="1" si="33"/>
        <v>152001</v>
      </c>
      <c r="Y727" s="134" t="str">
        <f ca="1">IFERROR(IF(X727=0,0,VLOOKUP(SUBSTITUTE(VLOOKUP(X727,#REF!,MATCH("strItemName",#REF!,0),FALSE),"SUI_",""),#REF!,2,FALSE)),"ERROR")</f>
        <v>ERROR</v>
      </c>
      <c r="Z727" s="177">
        <f t="shared" ca="1" si="33"/>
        <v>152001</v>
      </c>
      <c r="AA727" s="134" t="str">
        <f ca="1">IFERROR(IF(Z727=0,0,VLOOKUP(SUBSTITUTE(VLOOKUP(Z727,#REF!,MATCH("strItemName",#REF!,0),FALSE),"SUI_",""),#REF!,2,FALSE)),"ERROR")</f>
        <v>ERROR</v>
      </c>
      <c r="AB727" s="177">
        <f t="shared" ca="1" si="33"/>
        <v>152001</v>
      </c>
      <c r="AC727" s="134" t="str">
        <f ca="1">IFERROR(IF(AB727=0,0,VLOOKUP(SUBSTITUTE(VLOOKUP(AB727,#REF!,MATCH("strItemName",#REF!,0),FALSE),"SUI_",""),#REF!,2,FALSE)),"ERROR")</f>
        <v>ERROR</v>
      </c>
      <c r="AD727" s="88">
        <v>0</v>
      </c>
      <c r="AE727" s="134">
        <v>0</v>
      </c>
      <c r="AF727" s="49">
        <f ca="1">IFERROR(VLOOKUP($B727,INDIRECT(VLOOKUP($E727,보상!$S:$AA,2,FALSE)),MATCH(AF$6,INDIRECT(VLOOKUP($E727,보상!$S:$AA,3,FALSE)),0),FALSE),"ERROR")</f>
        <v>3</v>
      </c>
      <c r="AG727" s="22">
        <v>0</v>
      </c>
      <c r="AH727" s="22">
        <v>0</v>
      </c>
      <c r="AI727" s="22">
        <v>0</v>
      </c>
      <c r="AJ727" s="22" t="b">
        <v>0</v>
      </c>
      <c r="AK727" s="22">
        <v>0</v>
      </c>
      <c r="AL727" s="22">
        <v>0</v>
      </c>
    </row>
    <row r="728" spans="1:38" ht="16.5" customHeight="1" x14ac:dyDescent="0.3">
      <c r="A728" s="21">
        <f>COUNTIF(FtbReward_Quest!$B:$B,$B728)+COUNTIF(FtbReward_Mode!$B:$B,$B728)+COUNTIF(FtbReward_Content!$B:$B,$B728)-1</f>
        <v>0</v>
      </c>
      <c r="B728" s="49">
        <f t="shared" si="34"/>
        <v>42101021</v>
      </c>
      <c r="C728" s="120">
        <v>4210102</v>
      </c>
      <c r="D728" s="49" t="s">
        <v>1905</v>
      </c>
      <c r="E728" s="49" t="s">
        <v>1935</v>
      </c>
      <c r="F728" s="120">
        <f>COUNTIF($C$8:$C728,$C728)</f>
        <v>1</v>
      </c>
      <c r="G728" s="49" t="b">
        <v>0</v>
      </c>
      <c r="H728" s="49">
        <v>0</v>
      </c>
      <c r="I728" s="129">
        <f>IFERROR(IF(H728=0,0,VLOOKUP(VLOOKUP(H728,#REF!,MATCH("strMailTitleID",#REF!,0),FALSE),#REF!,2,FALSE)),"ERROR")</f>
        <v>0</v>
      </c>
      <c r="J728" s="176">
        <v>0</v>
      </c>
      <c r="K728" s="129">
        <f>IFERROR(IF(J728=0,0,VLOOKUP(VLOOKUP(J728,#REF!,MATCH("strMailTitleID",#REF!,0),FALSE),#REF!,2,FALSE)),"ERROR")</f>
        <v>0</v>
      </c>
      <c r="L728" s="49">
        <f ca="1">IFERROR(VLOOKUP($B728,INDIRECT(VLOOKUP($E728,보상!$S:$AA,2,FALSE)),MATCH(L$6,INDIRECT(VLOOKUP($E728,보상!$S:$AA,3,FALSE)),0),FALSE),"ERROR")</f>
        <v>300</v>
      </c>
      <c r="M728" s="49">
        <v>0</v>
      </c>
      <c r="N728" s="49">
        <v>0</v>
      </c>
      <c r="O728" s="49">
        <v>0</v>
      </c>
      <c r="P728" s="49" t="str">
        <f ca="1">IFERROR(VLOOKUP($B728,INDIRECT(VLOOKUP($E728,보상!$S:$AA,2,FALSE)),MATCH(P$6,INDIRECT(VLOOKUP($E728,보상!$S:$AA,3,FALSE)),0),FALSE),"ERROR")</f>
        <v>Gold</v>
      </c>
      <c r="Q728" s="49">
        <f ca="1">IFERROR(VLOOKUP($B728,INDIRECT(VLOOKUP($E728,보상!$S:$AA,2,FALSE)),MATCH(Q$6,INDIRECT(VLOOKUP($E728,보상!$S:$AA,3,FALSE)),0),FALSE),"ERROR")</f>
        <v>3000</v>
      </c>
      <c r="R728" s="49" t="b">
        <v>0</v>
      </c>
      <c r="S728" s="50" t="b">
        <v>0</v>
      </c>
      <c r="T728" s="50">
        <f ca="1">IFERROR(VLOOKUP($B728,INDIRECT(VLOOKUP($E728,보상!$S:$AA,2,FALSE)),MATCH(T$6,INDIRECT(VLOOKUP($E728,보상!$S:$AA,3,FALSE)),0),FALSE),"ERROR")</f>
        <v>242001</v>
      </c>
      <c r="U728" s="134" t="str">
        <f ca="1">IFERROR(IF(T728=0,0,VLOOKUP(SUBSTITUTE(VLOOKUP(T728,#REF!,MATCH("strItemName",#REF!,0),FALSE),"SUI_",""),#REF!,2,FALSE)),"ERROR")</f>
        <v>ERROR</v>
      </c>
      <c r="V728" s="177">
        <f t="shared" ca="1" si="33"/>
        <v>242001</v>
      </c>
      <c r="W728" s="134" t="str">
        <f ca="1">IFERROR(IF(V728=0,0,VLOOKUP(SUBSTITUTE(VLOOKUP(V728,#REF!,MATCH("strItemName",#REF!,0),FALSE),"SUI_",""),#REF!,2,FALSE)),"ERROR")</f>
        <v>ERROR</v>
      </c>
      <c r="X728" s="177">
        <f t="shared" ca="1" si="33"/>
        <v>242001</v>
      </c>
      <c r="Y728" s="134" t="str">
        <f ca="1">IFERROR(IF(X728=0,0,VLOOKUP(SUBSTITUTE(VLOOKUP(X728,#REF!,MATCH("strItemName",#REF!,0),FALSE),"SUI_",""),#REF!,2,FALSE)),"ERROR")</f>
        <v>ERROR</v>
      </c>
      <c r="Z728" s="177">
        <f t="shared" ca="1" si="33"/>
        <v>242001</v>
      </c>
      <c r="AA728" s="134" t="str">
        <f ca="1">IFERROR(IF(Z728=0,0,VLOOKUP(SUBSTITUTE(VLOOKUP(Z728,#REF!,MATCH("strItemName",#REF!,0),FALSE),"SUI_",""),#REF!,2,FALSE)),"ERROR")</f>
        <v>ERROR</v>
      </c>
      <c r="AB728" s="177">
        <f t="shared" ca="1" si="33"/>
        <v>242001</v>
      </c>
      <c r="AC728" s="134" t="str">
        <f ca="1">IFERROR(IF(AB728=0,0,VLOOKUP(SUBSTITUTE(VLOOKUP(AB728,#REF!,MATCH("strItemName",#REF!,0),FALSE),"SUI_",""),#REF!,2,FALSE)),"ERROR")</f>
        <v>ERROR</v>
      </c>
      <c r="AD728" s="88">
        <v>0</v>
      </c>
      <c r="AE728" s="134">
        <v>0</v>
      </c>
      <c r="AF728" s="49">
        <f ca="1">IFERROR(VLOOKUP($B728,INDIRECT(VLOOKUP($E728,보상!$S:$AA,2,FALSE)),MATCH(AF$6,INDIRECT(VLOOKUP($E728,보상!$S:$AA,3,FALSE)),0),FALSE),"ERROR")</f>
        <v>3</v>
      </c>
      <c r="AG728" s="22">
        <v>0</v>
      </c>
      <c r="AH728" s="22">
        <v>0</v>
      </c>
      <c r="AI728" s="22">
        <v>0</v>
      </c>
      <c r="AJ728" s="22" t="b">
        <v>0</v>
      </c>
      <c r="AK728" s="22">
        <v>0</v>
      </c>
      <c r="AL728" s="22">
        <v>0</v>
      </c>
    </row>
    <row r="729" spans="1:38" ht="16.5" customHeight="1" x14ac:dyDescent="0.3">
      <c r="A729" s="21">
        <f>COUNTIF(FtbReward_Quest!$B:$B,$B729)+COUNTIF(FtbReward_Mode!$B:$B,$B729)+COUNTIF(FtbReward_Content!$B:$B,$B729)-1</f>
        <v>0</v>
      </c>
      <c r="B729" s="49">
        <f t="shared" si="34"/>
        <v>42101031</v>
      </c>
      <c r="C729" s="120">
        <v>4210103</v>
      </c>
      <c r="D729" s="49" t="s">
        <v>1905</v>
      </c>
      <c r="E729" s="49" t="s">
        <v>1935</v>
      </c>
      <c r="F729" s="120">
        <f>COUNTIF($C$8:$C729,$C729)</f>
        <v>1</v>
      </c>
      <c r="G729" s="49" t="b">
        <v>0</v>
      </c>
      <c r="H729" s="49">
        <v>0</v>
      </c>
      <c r="I729" s="129">
        <f>IFERROR(IF(H729=0,0,VLOOKUP(VLOOKUP(H729,#REF!,MATCH("strMailTitleID",#REF!,0),FALSE),#REF!,2,FALSE)),"ERROR")</f>
        <v>0</v>
      </c>
      <c r="J729" s="176">
        <v>0</v>
      </c>
      <c r="K729" s="129">
        <f>IFERROR(IF(J729=0,0,VLOOKUP(VLOOKUP(J729,#REF!,MATCH("strMailTitleID",#REF!,0),FALSE),#REF!,2,FALSE)),"ERROR")</f>
        <v>0</v>
      </c>
      <c r="L729" s="49">
        <f ca="1">IFERROR(VLOOKUP($B729,INDIRECT(VLOOKUP($E729,보상!$S:$AA,2,FALSE)),MATCH(L$6,INDIRECT(VLOOKUP($E729,보상!$S:$AA,3,FALSE)),0),FALSE),"ERROR")</f>
        <v>450</v>
      </c>
      <c r="M729" s="49">
        <v>0</v>
      </c>
      <c r="N729" s="49">
        <v>0</v>
      </c>
      <c r="O729" s="49">
        <v>0</v>
      </c>
      <c r="P729" s="49" t="str">
        <f ca="1">IFERROR(VLOOKUP($B729,INDIRECT(VLOOKUP($E729,보상!$S:$AA,2,FALSE)),MATCH(P$6,INDIRECT(VLOOKUP($E729,보상!$S:$AA,3,FALSE)),0),FALSE),"ERROR")</f>
        <v>Gold</v>
      </c>
      <c r="Q729" s="49">
        <f ca="1">IFERROR(VLOOKUP($B729,INDIRECT(VLOOKUP($E729,보상!$S:$AA,2,FALSE)),MATCH(Q$6,INDIRECT(VLOOKUP($E729,보상!$S:$AA,3,FALSE)),0),FALSE),"ERROR")</f>
        <v>4500</v>
      </c>
      <c r="R729" s="49" t="b">
        <v>0</v>
      </c>
      <c r="S729" s="50" t="b">
        <v>0</v>
      </c>
      <c r="T729" s="50">
        <f ca="1">IFERROR(VLOOKUP($B729,INDIRECT(VLOOKUP($E729,보상!$S:$AA,2,FALSE)),MATCH(T$6,INDIRECT(VLOOKUP($E729,보상!$S:$AA,3,FALSE)),0),FALSE),"ERROR")</f>
        <v>3160001</v>
      </c>
      <c r="U729" s="134" t="str">
        <f ca="1">IFERROR(IF(T729=0,0,VLOOKUP(SUBSTITUTE(VLOOKUP(T729,#REF!,MATCH("strItemName",#REF!,0),FALSE),"SUI_",""),#REF!,2,FALSE)),"ERROR")</f>
        <v>ERROR</v>
      </c>
      <c r="V729" s="177">
        <f t="shared" ca="1" si="33"/>
        <v>3160001</v>
      </c>
      <c r="W729" s="134" t="str">
        <f ca="1">IFERROR(IF(V729=0,0,VLOOKUP(SUBSTITUTE(VLOOKUP(V729,#REF!,MATCH("strItemName",#REF!,0),FALSE),"SUI_",""),#REF!,2,FALSE)),"ERROR")</f>
        <v>ERROR</v>
      </c>
      <c r="X729" s="177">
        <f t="shared" ca="1" si="33"/>
        <v>3160001</v>
      </c>
      <c r="Y729" s="134" t="str">
        <f ca="1">IFERROR(IF(X729=0,0,VLOOKUP(SUBSTITUTE(VLOOKUP(X729,#REF!,MATCH("strItemName",#REF!,0),FALSE),"SUI_",""),#REF!,2,FALSE)),"ERROR")</f>
        <v>ERROR</v>
      </c>
      <c r="Z729" s="177">
        <f t="shared" ca="1" si="33"/>
        <v>3160001</v>
      </c>
      <c r="AA729" s="134" t="str">
        <f ca="1">IFERROR(IF(Z729=0,0,VLOOKUP(SUBSTITUTE(VLOOKUP(Z729,#REF!,MATCH("strItemName",#REF!,0),FALSE),"SUI_",""),#REF!,2,FALSE)),"ERROR")</f>
        <v>ERROR</v>
      </c>
      <c r="AB729" s="177">
        <f t="shared" ca="1" si="33"/>
        <v>3160001</v>
      </c>
      <c r="AC729" s="134" t="str">
        <f ca="1">IFERROR(IF(AB729=0,0,VLOOKUP(SUBSTITUTE(VLOOKUP(AB729,#REF!,MATCH("strItemName",#REF!,0),FALSE),"SUI_",""),#REF!,2,FALSE)),"ERROR")</f>
        <v>ERROR</v>
      </c>
      <c r="AD729" s="88">
        <v>0</v>
      </c>
      <c r="AE729" s="134">
        <v>0</v>
      </c>
      <c r="AF729" s="49">
        <f ca="1">IFERROR(VLOOKUP($B729,INDIRECT(VLOOKUP($E729,보상!$S:$AA,2,FALSE)),MATCH(AF$6,INDIRECT(VLOOKUP($E729,보상!$S:$AA,3,FALSE)),0),FALSE),"ERROR")</f>
        <v>15</v>
      </c>
      <c r="AG729" s="22">
        <v>0</v>
      </c>
      <c r="AH729" s="22">
        <v>0</v>
      </c>
      <c r="AI729" s="22">
        <v>0</v>
      </c>
      <c r="AJ729" s="22" t="b">
        <v>0</v>
      </c>
      <c r="AK729" s="22">
        <v>0</v>
      </c>
      <c r="AL729" s="22">
        <v>0</v>
      </c>
    </row>
    <row r="730" spans="1:38" ht="16.5" customHeight="1" x14ac:dyDescent="0.3">
      <c r="A730" s="21">
        <f>COUNTIF(FtbReward_Quest!$B:$B,$B730)+COUNTIF(FtbReward_Mode!$B:$B,$B730)+COUNTIF(FtbReward_Content!$B:$B,$B730)-1</f>
        <v>0</v>
      </c>
      <c r="B730" s="49">
        <f t="shared" si="34"/>
        <v>42101041</v>
      </c>
      <c r="C730" s="120">
        <v>4210104</v>
      </c>
      <c r="D730" s="49" t="s">
        <v>1905</v>
      </c>
      <c r="E730" s="49" t="s">
        <v>1935</v>
      </c>
      <c r="F730" s="120">
        <f>COUNTIF($C$8:$C730,$C730)</f>
        <v>1</v>
      </c>
      <c r="G730" s="49" t="b">
        <v>0</v>
      </c>
      <c r="H730" s="49">
        <v>0</v>
      </c>
      <c r="I730" s="129">
        <f>IFERROR(IF(H730=0,0,VLOOKUP(VLOOKUP(H730,#REF!,MATCH("strMailTitleID",#REF!,0),FALSE),#REF!,2,FALSE)),"ERROR")</f>
        <v>0</v>
      </c>
      <c r="J730" s="176">
        <v>0</v>
      </c>
      <c r="K730" s="129">
        <f>IFERROR(IF(J730=0,0,VLOOKUP(VLOOKUP(J730,#REF!,MATCH("strMailTitleID",#REF!,0),FALSE),#REF!,2,FALSE)),"ERROR")</f>
        <v>0</v>
      </c>
      <c r="L730" s="49">
        <f ca="1">IFERROR(VLOOKUP($B730,INDIRECT(VLOOKUP($E730,보상!$S:$AA,2,FALSE)),MATCH(L$6,INDIRECT(VLOOKUP($E730,보상!$S:$AA,3,FALSE)),0),FALSE),"ERROR")</f>
        <v>600</v>
      </c>
      <c r="M730" s="49">
        <v>0</v>
      </c>
      <c r="N730" s="49">
        <v>0</v>
      </c>
      <c r="O730" s="49">
        <v>0</v>
      </c>
      <c r="P730" s="49" t="str">
        <f ca="1">IFERROR(VLOOKUP($B730,INDIRECT(VLOOKUP($E730,보상!$S:$AA,2,FALSE)),MATCH(P$6,INDIRECT(VLOOKUP($E730,보상!$S:$AA,3,FALSE)),0),FALSE),"ERROR")</f>
        <v>Gold</v>
      </c>
      <c r="Q730" s="49">
        <f ca="1">IFERROR(VLOOKUP($B730,INDIRECT(VLOOKUP($E730,보상!$S:$AA,2,FALSE)),MATCH(Q$6,INDIRECT(VLOOKUP($E730,보상!$S:$AA,3,FALSE)),0),FALSE),"ERROR")</f>
        <v>6000</v>
      </c>
      <c r="R730" s="49" t="b">
        <v>0</v>
      </c>
      <c r="S730" s="50" t="b">
        <v>0</v>
      </c>
      <c r="T730" s="50">
        <f ca="1">IFERROR(VLOOKUP($B730,INDIRECT(VLOOKUP($E730,보상!$S:$AA,2,FALSE)),MATCH(T$6,INDIRECT(VLOOKUP($E730,보상!$S:$AA,3,FALSE)),0),FALSE),"ERROR")</f>
        <v>3160001</v>
      </c>
      <c r="U730" s="134" t="str">
        <f ca="1">IFERROR(IF(T730=0,0,VLOOKUP(SUBSTITUTE(VLOOKUP(T730,#REF!,MATCH("strItemName",#REF!,0),FALSE),"SUI_",""),#REF!,2,FALSE)),"ERROR")</f>
        <v>ERROR</v>
      </c>
      <c r="V730" s="177">
        <f t="shared" ca="1" si="33"/>
        <v>3160001</v>
      </c>
      <c r="W730" s="134" t="str">
        <f ca="1">IFERROR(IF(V730=0,0,VLOOKUP(SUBSTITUTE(VLOOKUP(V730,#REF!,MATCH("strItemName",#REF!,0),FALSE),"SUI_",""),#REF!,2,FALSE)),"ERROR")</f>
        <v>ERROR</v>
      </c>
      <c r="X730" s="177">
        <f t="shared" ca="1" si="33"/>
        <v>3160001</v>
      </c>
      <c r="Y730" s="134" t="str">
        <f ca="1">IFERROR(IF(X730=0,0,VLOOKUP(SUBSTITUTE(VLOOKUP(X730,#REF!,MATCH("strItemName",#REF!,0),FALSE),"SUI_",""),#REF!,2,FALSE)),"ERROR")</f>
        <v>ERROR</v>
      </c>
      <c r="Z730" s="177">
        <f t="shared" ca="1" si="33"/>
        <v>3160001</v>
      </c>
      <c r="AA730" s="134" t="str">
        <f ca="1">IFERROR(IF(Z730=0,0,VLOOKUP(SUBSTITUTE(VLOOKUP(Z730,#REF!,MATCH("strItemName",#REF!,0),FALSE),"SUI_",""),#REF!,2,FALSE)),"ERROR")</f>
        <v>ERROR</v>
      </c>
      <c r="AB730" s="177">
        <f t="shared" ca="1" si="33"/>
        <v>3160001</v>
      </c>
      <c r="AC730" s="134" t="str">
        <f ca="1">IFERROR(IF(AB730=0,0,VLOOKUP(SUBSTITUTE(VLOOKUP(AB730,#REF!,MATCH("strItemName",#REF!,0),FALSE),"SUI_",""),#REF!,2,FALSE)),"ERROR")</f>
        <v>ERROR</v>
      </c>
      <c r="AD730" s="88">
        <v>0</v>
      </c>
      <c r="AE730" s="134">
        <v>0</v>
      </c>
      <c r="AF730" s="49">
        <f ca="1">IFERROR(VLOOKUP($B730,INDIRECT(VLOOKUP($E730,보상!$S:$AA,2,FALSE)),MATCH(AF$6,INDIRECT(VLOOKUP($E730,보상!$S:$AA,3,FALSE)),0),FALSE),"ERROR")</f>
        <v>15</v>
      </c>
      <c r="AG730" s="22">
        <v>0</v>
      </c>
      <c r="AH730" s="22">
        <v>0</v>
      </c>
      <c r="AI730" s="22">
        <v>0</v>
      </c>
      <c r="AJ730" s="22" t="b">
        <v>0</v>
      </c>
      <c r="AK730" s="22">
        <v>0</v>
      </c>
      <c r="AL730" s="22">
        <v>0</v>
      </c>
    </row>
    <row r="731" spans="1:38" ht="16.5" customHeight="1" x14ac:dyDescent="0.3">
      <c r="A731" s="21">
        <f>COUNTIF(FtbReward_Quest!$B:$B,$B731)+COUNTIF(FtbReward_Mode!$B:$B,$B731)+COUNTIF(FtbReward_Content!$B:$B,$B731)-1</f>
        <v>0</v>
      </c>
      <c r="B731" s="49">
        <f t="shared" si="34"/>
        <v>42101051</v>
      </c>
      <c r="C731" s="120">
        <v>4210105</v>
      </c>
      <c r="D731" s="49" t="s">
        <v>1905</v>
      </c>
      <c r="E731" s="49" t="s">
        <v>1935</v>
      </c>
      <c r="F731" s="120">
        <f>COUNTIF($C$8:$C731,$C731)</f>
        <v>1</v>
      </c>
      <c r="G731" s="49" t="b">
        <v>0</v>
      </c>
      <c r="H731" s="49">
        <v>0</v>
      </c>
      <c r="I731" s="129">
        <f>IFERROR(IF(H731=0,0,VLOOKUP(VLOOKUP(H731,#REF!,MATCH("strMailTitleID",#REF!,0),FALSE),#REF!,2,FALSE)),"ERROR")</f>
        <v>0</v>
      </c>
      <c r="J731" s="176">
        <v>0</v>
      </c>
      <c r="K731" s="129">
        <f>IFERROR(IF(J731=0,0,VLOOKUP(VLOOKUP(J731,#REF!,MATCH("strMailTitleID",#REF!,0),FALSE),#REF!,2,FALSE)),"ERROR")</f>
        <v>0</v>
      </c>
      <c r="L731" s="49">
        <f ca="1">IFERROR(VLOOKUP($B731,INDIRECT(VLOOKUP($E731,보상!$S:$AA,2,FALSE)),MATCH(L$6,INDIRECT(VLOOKUP($E731,보상!$S:$AA,3,FALSE)),0),FALSE),"ERROR")</f>
        <v>750</v>
      </c>
      <c r="M731" s="49">
        <v>0</v>
      </c>
      <c r="N731" s="49">
        <v>0</v>
      </c>
      <c r="O731" s="49">
        <v>0</v>
      </c>
      <c r="P731" s="49" t="str">
        <f ca="1">IFERROR(VLOOKUP($B731,INDIRECT(VLOOKUP($E731,보상!$S:$AA,2,FALSE)),MATCH(P$6,INDIRECT(VLOOKUP($E731,보상!$S:$AA,3,FALSE)),0),FALSE),"ERROR")</f>
        <v>Gold</v>
      </c>
      <c r="Q731" s="49">
        <f ca="1">IFERROR(VLOOKUP($B731,INDIRECT(VLOOKUP($E731,보상!$S:$AA,2,FALSE)),MATCH(Q$6,INDIRECT(VLOOKUP($E731,보상!$S:$AA,3,FALSE)),0),FALSE),"ERROR")</f>
        <v>7500</v>
      </c>
      <c r="R731" s="49" t="b">
        <v>0</v>
      </c>
      <c r="S731" s="50" t="b">
        <v>0</v>
      </c>
      <c r="T731" s="50">
        <f ca="1">IFERROR(VLOOKUP($B731,INDIRECT(VLOOKUP($E731,보상!$S:$AA,2,FALSE)),MATCH(T$6,INDIRECT(VLOOKUP($E731,보상!$S:$AA,3,FALSE)),0),FALSE),"ERROR")</f>
        <v>3160001</v>
      </c>
      <c r="U731" s="134" t="str">
        <f ca="1">IFERROR(IF(T731=0,0,VLOOKUP(SUBSTITUTE(VLOOKUP(T731,#REF!,MATCH("strItemName",#REF!,0),FALSE),"SUI_",""),#REF!,2,FALSE)),"ERROR")</f>
        <v>ERROR</v>
      </c>
      <c r="V731" s="177">
        <f t="shared" ca="1" si="33"/>
        <v>3160001</v>
      </c>
      <c r="W731" s="134" t="str">
        <f ca="1">IFERROR(IF(V731=0,0,VLOOKUP(SUBSTITUTE(VLOOKUP(V731,#REF!,MATCH("strItemName",#REF!,0),FALSE),"SUI_",""),#REF!,2,FALSE)),"ERROR")</f>
        <v>ERROR</v>
      </c>
      <c r="X731" s="177">
        <f t="shared" ca="1" si="33"/>
        <v>3160001</v>
      </c>
      <c r="Y731" s="134" t="str">
        <f ca="1">IFERROR(IF(X731=0,0,VLOOKUP(SUBSTITUTE(VLOOKUP(X731,#REF!,MATCH("strItemName",#REF!,0),FALSE),"SUI_",""),#REF!,2,FALSE)),"ERROR")</f>
        <v>ERROR</v>
      </c>
      <c r="Z731" s="177">
        <f t="shared" ca="1" si="33"/>
        <v>3160001</v>
      </c>
      <c r="AA731" s="134" t="str">
        <f ca="1">IFERROR(IF(Z731=0,0,VLOOKUP(SUBSTITUTE(VLOOKUP(Z731,#REF!,MATCH("strItemName",#REF!,0),FALSE),"SUI_",""),#REF!,2,FALSE)),"ERROR")</f>
        <v>ERROR</v>
      </c>
      <c r="AB731" s="177">
        <f t="shared" ca="1" si="33"/>
        <v>3160001</v>
      </c>
      <c r="AC731" s="134" t="str">
        <f ca="1">IFERROR(IF(AB731=0,0,VLOOKUP(SUBSTITUTE(VLOOKUP(AB731,#REF!,MATCH("strItemName",#REF!,0),FALSE),"SUI_",""),#REF!,2,FALSE)),"ERROR")</f>
        <v>ERROR</v>
      </c>
      <c r="AD731" s="88">
        <v>0</v>
      </c>
      <c r="AE731" s="134">
        <v>0</v>
      </c>
      <c r="AF731" s="49">
        <f ca="1">IFERROR(VLOOKUP($B731,INDIRECT(VLOOKUP($E731,보상!$S:$AA,2,FALSE)),MATCH(AF$6,INDIRECT(VLOOKUP($E731,보상!$S:$AA,3,FALSE)),0),FALSE),"ERROR")</f>
        <v>15</v>
      </c>
      <c r="AG731" s="22">
        <v>0</v>
      </c>
      <c r="AH731" s="22">
        <v>0</v>
      </c>
      <c r="AI731" s="22">
        <v>0</v>
      </c>
      <c r="AJ731" s="22" t="b">
        <v>0</v>
      </c>
      <c r="AK731" s="22">
        <v>0</v>
      </c>
      <c r="AL731" s="22">
        <v>0</v>
      </c>
    </row>
    <row r="732" spans="1:38" ht="16.5" customHeight="1" x14ac:dyDescent="0.3">
      <c r="A732" s="21">
        <f>COUNTIF(FtbReward_Quest!$B:$B,$B732)+COUNTIF(FtbReward_Mode!$B:$B,$B732)+COUNTIF(FtbReward_Content!$B:$B,$B732)-1</f>
        <v>0</v>
      </c>
      <c r="B732" s="49">
        <f t="shared" si="34"/>
        <v>42101061</v>
      </c>
      <c r="C732" s="120">
        <v>4210106</v>
      </c>
      <c r="D732" s="49" t="s">
        <v>1906</v>
      </c>
      <c r="E732" s="49" t="s">
        <v>1935</v>
      </c>
      <c r="F732" s="120">
        <f>COUNTIF($C$8:$C732,$C732)</f>
        <v>1</v>
      </c>
      <c r="G732" s="49" t="b">
        <v>0</v>
      </c>
      <c r="H732" s="49">
        <v>0</v>
      </c>
      <c r="I732" s="129">
        <f>IFERROR(IF(H732=0,0,VLOOKUP(VLOOKUP(H732,#REF!,MATCH("strMailTitleID",#REF!,0),FALSE),#REF!,2,FALSE)),"ERROR")</f>
        <v>0</v>
      </c>
      <c r="J732" s="176">
        <v>0</v>
      </c>
      <c r="K732" s="129">
        <f>IFERROR(IF(J732=0,0,VLOOKUP(VLOOKUP(J732,#REF!,MATCH("strMailTitleID",#REF!,0),FALSE),#REF!,2,FALSE)),"ERROR")</f>
        <v>0</v>
      </c>
      <c r="L732" s="49">
        <f ca="1">IFERROR(VLOOKUP($B732,INDIRECT(VLOOKUP($E732,보상!$S:$AA,2,FALSE)),MATCH(L$6,INDIRECT(VLOOKUP($E732,보상!$S:$AA,3,FALSE)),0),FALSE),"ERROR")</f>
        <v>900</v>
      </c>
      <c r="M732" s="49">
        <v>0</v>
      </c>
      <c r="N732" s="49">
        <v>0</v>
      </c>
      <c r="O732" s="49">
        <v>0</v>
      </c>
      <c r="P732" s="49" t="str">
        <f ca="1">IFERROR(VLOOKUP($B732,INDIRECT(VLOOKUP($E732,보상!$S:$AA,2,FALSE)),MATCH(P$6,INDIRECT(VLOOKUP($E732,보상!$S:$AA,3,FALSE)),0),FALSE),"ERROR")</f>
        <v>Gold</v>
      </c>
      <c r="Q732" s="49">
        <f ca="1">IFERROR(VLOOKUP($B732,INDIRECT(VLOOKUP($E732,보상!$S:$AA,2,FALSE)),MATCH(Q$6,INDIRECT(VLOOKUP($E732,보상!$S:$AA,3,FALSE)),0),FALSE),"ERROR")</f>
        <v>9000</v>
      </c>
      <c r="R732" s="49" t="b">
        <v>0</v>
      </c>
      <c r="S732" s="50" t="b">
        <v>0</v>
      </c>
      <c r="T732" s="50">
        <f ca="1">IFERROR(VLOOKUP($B732,INDIRECT(VLOOKUP($E732,보상!$S:$AA,2,FALSE)),MATCH(T$6,INDIRECT(VLOOKUP($E732,보상!$S:$AA,3,FALSE)),0),FALSE),"ERROR")</f>
        <v>3160001</v>
      </c>
      <c r="U732" s="134" t="str">
        <f ca="1">IFERROR(IF(T732=0,0,VLOOKUP(SUBSTITUTE(VLOOKUP(T732,#REF!,MATCH("strItemName",#REF!,0),FALSE),"SUI_",""),#REF!,2,FALSE)),"ERROR")</f>
        <v>ERROR</v>
      </c>
      <c r="V732" s="177">
        <f t="shared" ca="1" si="33"/>
        <v>3160001</v>
      </c>
      <c r="W732" s="134" t="str">
        <f ca="1">IFERROR(IF(V732=0,0,VLOOKUP(SUBSTITUTE(VLOOKUP(V732,#REF!,MATCH("strItemName",#REF!,0),FALSE),"SUI_",""),#REF!,2,FALSE)),"ERROR")</f>
        <v>ERROR</v>
      </c>
      <c r="X732" s="177">
        <f t="shared" ca="1" si="33"/>
        <v>3160001</v>
      </c>
      <c r="Y732" s="134" t="str">
        <f ca="1">IFERROR(IF(X732=0,0,VLOOKUP(SUBSTITUTE(VLOOKUP(X732,#REF!,MATCH("strItemName",#REF!,0),FALSE),"SUI_",""),#REF!,2,FALSE)),"ERROR")</f>
        <v>ERROR</v>
      </c>
      <c r="Z732" s="177">
        <f t="shared" ca="1" si="33"/>
        <v>3160001</v>
      </c>
      <c r="AA732" s="134" t="str">
        <f ca="1">IFERROR(IF(Z732=0,0,VLOOKUP(SUBSTITUTE(VLOOKUP(Z732,#REF!,MATCH("strItemName",#REF!,0),FALSE),"SUI_",""),#REF!,2,FALSE)),"ERROR")</f>
        <v>ERROR</v>
      </c>
      <c r="AB732" s="177">
        <f t="shared" ca="1" si="33"/>
        <v>3160001</v>
      </c>
      <c r="AC732" s="134" t="str">
        <f ca="1">IFERROR(IF(AB732=0,0,VLOOKUP(SUBSTITUTE(VLOOKUP(AB732,#REF!,MATCH("strItemName",#REF!,0),FALSE),"SUI_",""),#REF!,2,FALSE)),"ERROR")</f>
        <v>ERROR</v>
      </c>
      <c r="AD732" s="88">
        <v>0</v>
      </c>
      <c r="AE732" s="134">
        <v>0</v>
      </c>
      <c r="AF732" s="49">
        <f ca="1">IFERROR(VLOOKUP($B732,INDIRECT(VLOOKUP($E732,보상!$S:$AA,2,FALSE)),MATCH(AF$6,INDIRECT(VLOOKUP($E732,보상!$S:$AA,3,FALSE)),0),FALSE),"ERROR")</f>
        <v>15</v>
      </c>
      <c r="AG732" s="22">
        <v>0</v>
      </c>
      <c r="AH732" s="22">
        <v>0</v>
      </c>
      <c r="AI732" s="22">
        <v>0</v>
      </c>
      <c r="AJ732" s="22" t="b">
        <v>0</v>
      </c>
      <c r="AK732" s="22">
        <v>0</v>
      </c>
      <c r="AL732" s="22">
        <v>0</v>
      </c>
    </row>
    <row r="733" spans="1:38" ht="16.5" customHeight="1" x14ac:dyDescent="0.3">
      <c r="A733" s="21">
        <f>COUNTIF(FtbReward_Quest!$B:$B,$B733)+COUNTIF(FtbReward_Mode!$B:$B,$B733)+COUNTIF(FtbReward_Content!$B:$B,$B733)-1</f>
        <v>0</v>
      </c>
      <c r="B733" s="49">
        <f t="shared" si="34"/>
        <v>42102011</v>
      </c>
      <c r="C733" s="120">
        <v>4210201</v>
      </c>
      <c r="D733" s="49" t="s">
        <v>1906</v>
      </c>
      <c r="E733" s="49" t="s">
        <v>1935</v>
      </c>
      <c r="F733" s="120">
        <f>COUNTIF($C$8:$C733,$C733)</f>
        <v>1</v>
      </c>
      <c r="G733" s="49" t="b">
        <v>0</v>
      </c>
      <c r="H733" s="49">
        <v>0</v>
      </c>
      <c r="I733" s="129">
        <f>IFERROR(IF(H733=0,0,VLOOKUP(VLOOKUP(H733,#REF!,MATCH("strMailTitleID",#REF!,0),FALSE),#REF!,2,FALSE)),"ERROR")</f>
        <v>0</v>
      </c>
      <c r="J733" s="176">
        <v>0</v>
      </c>
      <c r="K733" s="129">
        <f>IFERROR(IF(J733=0,0,VLOOKUP(VLOOKUP(J733,#REF!,MATCH("strMailTitleID",#REF!,0),FALSE),#REF!,2,FALSE)),"ERROR")</f>
        <v>0</v>
      </c>
      <c r="L733" s="49">
        <f ca="1">IFERROR(VLOOKUP($B733,INDIRECT(VLOOKUP($E733,보상!$S:$AA,2,FALSE)),MATCH(L$6,INDIRECT(VLOOKUP($E733,보상!$S:$AA,3,FALSE)),0),FALSE),"ERROR")</f>
        <v>150</v>
      </c>
      <c r="M733" s="49">
        <v>0</v>
      </c>
      <c r="N733" s="49">
        <v>0</v>
      </c>
      <c r="O733" s="49">
        <v>0</v>
      </c>
      <c r="P733" s="49" t="str">
        <f ca="1">IFERROR(VLOOKUP($B733,INDIRECT(VLOOKUP($E733,보상!$S:$AA,2,FALSE)),MATCH(P$6,INDIRECT(VLOOKUP($E733,보상!$S:$AA,3,FALSE)),0),FALSE),"ERROR")</f>
        <v>Gold</v>
      </c>
      <c r="Q733" s="49">
        <f ca="1">IFERROR(VLOOKUP($B733,INDIRECT(VLOOKUP($E733,보상!$S:$AA,2,FALSE)),MATCH(Q$6,INDIRECT(VLOOKUP($E733,보상!$S:$AA,3,FALSE)),0),FALSE),"ERROR")</f>
        <v>1500</v>
      </c>
      <c r="R733" s="49" t="b">
        <v>0</v>
      </c>
      <c r="S733" s="50" t="b">
        <v>0</v>
      </c>
      <c r="T733" s="50">
        <f ca="1">IFERROR(VLOOKUP($B733,INDIRECT(VLOOKUP($E733,보상!$S:$AA,2,FALSE)),MATCH(T$6,INDIRECT(VLOOKUP($E733,보상!$S:$AA,3,FALSE)),0),FALSE),"ERROR")</f>
        <v>152001</v>
      </c>
      <c r="U733" s="134" t="str">
        <f ca="1">IFERROR(IF(T733=0,0,VLOOKUP(SUBSTITUTE(VLOOKUP(T733,#REF!,MATCH("strItemName",#REF!,0),FALSE),"SUI_",""),#REF!,2,FALSE)),"ERROR")</f>
        <v>ERROR</v>
      </c>
      <c r="V733" s="177">
        <f t="shared" ca="1" si="33"/>
        <v>152001</v>
      </c>
      <c r="W733" s="134" t="str">
        <f ca="1">IFERROR(IF(V733=0,0,VLOOKUP(SUBSTITUTE(VLOOKUP(V733,#REF!,MATCH("strItemName",#REF!,0),FALSE),"SUI_",""),#REF!,2,FALSE)),"ERROR")</f>
        <v>ERROR</v>
      </c>
      <c r="X733" s="177">
        <f t="shared" ca="1" si="33"/>
        <v>152001</v>
      </c>
      <c r="Y733" s="134" t="str">
        <f ca="1">IFERROR(IF(X733=0,0,VLOOKUP(SUBSTITUTE(VLOOKUP(X733,#REF!,MATCH("strItemName",#REF!,0),FALSE),"SUI_",""),#REF!,2,FALSE)),"ERROR")</f>
        <v>ERROR</v>
      </c>
      <c r="Z733" s="177">
        <f t="shared" ca="1" si="33"/>
        <v>152001</v>
      </c>
      <c r="AA733" s="134" t="str">
        <f ca="1">IFERROR(IF(Z733=0,0,VLOOKUP(SUBSTITUTE(VLOOKUP(Z733,#REF!,MATCH("strItemName",#REF!,0),FALSE),"SUI_",""),#REF!,2,FALSE)),"ERROR")</f>
        <v>ERROR</v>
      </c>
      <c r="AB733" s="177">
        <f t="shared" ca="1" si="33"/>
        <v>152001</v>
      </c>
      <c r="AC733" s="134" t="str">
        <f ca="1">IFERROR(IF(AB733=0,0,VLOOKUP(SUBSTITUTE(VLOOKUP(AB733,#REF!,MATCH("strItemName",#REF!,0),FALSE),"SUI_",""),#REF!,2,FALSE)),"ERROR")</f>
        <v>ERROR</v>
      </c>
      <c r="AD733" s="88">
        <v>0</v>
      </c>
      <c r="AE733" s="134">
        <v>0</v>
      </c>
      <c r="AF733" s="49">
        <f ca="1">IFERROR(VLOOKUP($B733,INDIRECT(VLOOKUP($E733,보상!$S:$AA,2,FALSE)),MATCH(AF$6,INDIRECT(VLOOKUP($E733,보상!$S:$AA,3,FALSE)),0),FALSE),"ERROR")</f>
        <v>3</v>
      </c>
      <c r="AG733" s="22">
        <v>0</v>
      </c>
      <c r="AH733" s="22">
        <v>0</v>
      </c>
      <c r="AI733" s="22">
        <v>0</v>
      </c>
      <c r="AJ733" s="22" t="b">
        <v>0</v>
      </c>
      <c r="AK733" s="22">
        <v>0</v>
      </c>
      <c r="AL733" s="22">
        <v>0</v>
      </c>
    </row>
    <row r="734" spans="1:38" ht="16.5" customHeight="1" x14ac:dyDescent="0.3">
      <c r="A734" s="21">
        <f>COUNTIF(FtbReward_Quest!$B:$B,$B734)+COUNTIF(FtbReward_Mode!$B:$B,$B734)+COUNTIF(FtbReward_Content!$B:$B,$B734)-1</f>
        <v>0</v>
      </c>
      <c r="B734" s="49">
        <f t="shared" si="34"/>
        <v>42102021</v>
      </c>
      <c r="C734" s="120">
        <v>4210202</v>
      </c>
      <c r="D734" s="49" t="s">
        <v>1906</v>
      </c>
      <c r="E734" s="49" t="s">
        <v>1935</v>
      </c>
      <c r="F734" s="120">
        <f>COUNTIF($C$8:$C734,$C734)</f>
        <v>1</v>
      </c>
      <c r="G734" s="49" t="b">
        <v>0</v>
      </c>
      <c r="H734" s="49">
        <v>0</v>
      </c>
      <c r="I734" s="129">
        <f>IFERROR(IF(H734=0,0,VLOOKUP(VLOOKUP(H734,#REF!,MATCH("strMailTitleID",#REF!,0),FALSE),#REF!,2,FALSE)),"ERROR")</f>
        <v>0</v>
      </c>
      <c r="J734" s="176">
        <v>0</v>
      </c>
      <c r="K734" s="129">
        <f>IFERROR(IF(J734=0,0,VLOOKUP(VLOOKUP(J734,#REF!,MATCH("strMailTitleID",#REF!,0),FALSE),#REF!,2,FALSE)),"ERROR")</f>
        <v>0</v>
      </c>
      <c r="L734" s="49">
        <f ca="1">IFERROR(VLOOKUP($B734,INDIRECT(VLOOKUP($E734,보상!$S:$AA,2,FALSE)),MATCH(L$6,INDIRECT(VLOOKUP($E734,보상!$S:$AA,3,FALSE)),0),FALSE),"ERROR")</f>
        <v>300</v>
      </c>
      <c r="M734" s="49">
        <v>0</v>
      </c>
      <c r="N734" s="49">
        <v>0</v>
      </c>
      <c r="O734" s="49">
        <v>0</v>
      </c>
      <c r="P734" s="49" t="str">
        <f ca="1">IFERROR(VLOOKUP($B734,INDIRECT(VLOOKUP($E734,보상!$S:$AA,2,FALSE)),MATCH(P$6,INDIRECT(VLOOKUP($E734,보상!$S:$AA,3,FALSE)),0),FALSE),"ERROR")</f>
        <v>Gold</v>
      </c>
      <c r="Q734" s="49">
        <f ca="1">IFERROR(VLOOKUP($B734,INDIRECT(VLOOKUP($E734,보상!$S:$AA,2,FALSE)),MATCH(Q$6,INDIRECT(VLOOKUP($E734,보상!$S:$AA,3,FALSE)),0),FALSE),"ERROR")</f>
        <v>3000</v>
      </c>
      <c r="R734" s="49" t="b">
        <v>0</v>
      </c>
      <c r="S734" s="50" t="b">
        <v>0</v>
      </c>
      <c r="T734" s="50">
        <f ca="1">IFERROR(VLOOKUP($B734,INDIRECT(VLOOKUP($E734,보상!$S:$AA,2,FALSE)),MATCH(T$6,INDIRECT(VLOOKUP($E734,보상!$S:$AA,3,FALSE)),0),FALSE),"ERROR")</f>
        <v>242001</v>
      </c>
      <c r="U734" s="134" t="str">
        <f ca="1">IFERROR(IF(T734=0,0,VLOOKUP(SUBSTITUTE(VLOOKUP(T734,#REF!,MATCH("strItemName",#REF!,0),FALSE),"SUI_",""),#REF!,2,FALSE)),"ERROR")</f>
        <v>ERROR</v>
      </c>
      <c r="V734" s="177">
        <f t="shared" ca="1" si="33"/>
        <v>242001</v>
      </c>
      <c r="W734" s="134" t="str">
        <f ca="1">IFERROR(IF(V734=0,0,VLOOKUP(SUBSTITUTE(VLOOKUP(V734,#REF!,MATCH("strItemName",#REF!,0),FALSE),"SUI_",""),#REF!,2,FALSE)),"ERROR")</f>
        <v>ERROR</v>
      </c>
      <c r="X734" s="177">
        <f t="shared" ca="1" si="33"/>
        <v>242001</v>
      </c>
      <c r="Y734" s="134" t="str">
        <f ca="1">IFERROR(IF(X734=0,0,VLOOKUP(SUBSTITUTE(VLOOKUP(X734,#REF!,MATCH("strItemName",#REF!,0),FALSE),"SUI_",""),#REF!,2,FALSE)),"ERROR")</f>
        <v>ERROR</v>
      </c>
      <c r="Z734" s="177">
        <f t="shared" ca="1" si="33"/>
        <v>242001</v>
      </c>
      <c r="AA734" s="134" t="str">
        <f ca="1">IFERROR(IF(Z734=0,0,VLOOKUP(SUBSTITUTE(VLOOKUP(Z734,#REF!,MATCH("strItemName",#REF!,0),FALSE),"SUI_",""),#REF!,2,FALSE)),"ERROR")</f>
        <v>ERROR</v>
      </c>
      <c r="AB734" s="177">
        <f t="shared" ca="1" si="33"/>
        <v>242001</v>
      </c>
      <c r="AC734" s="134" t="str">
        <f ca="1">IFERROR(IF(AB734=0,0,VLOOKUP(SUBSTITUTE(VLOOKUP(AB734,#REF!,MATCH("strItemName",#REF!,0),FALSE),"SUI_",""),#REF!,2,FALSE)),"ERROR")</f>
        <v>ERROR</v>
      </c>
      <c r="AD734" s="88">
        <v>0</v>
      </c>
      <c r="AE734" s="134">
        <v>0</v>
      </c>
      <c r="AF734" s="49">
        <f ca="1">IFERROR(VLOOKUP($B734,INDIRECT(VLOOKUP($E734,보상!$S:$AA,2,FALSE)),MATCH(AF$6,INDIRECT(VLOOKUP($E734,보상!$S:$AA,3,FALSE)),0),FALSE),"ERROR")</f>
        <v>3</v>
      </c>
      <c r="AG734" s="22">
        <v>0</v>
      </c>
      <c r="AH734" s="22">
        <v>0</v>
      </c>
      <c r="AI734" s="22">
        <v>0</v>
      </c>
      <c r="AJ734" s="22" t="b">
        <v>0</v>
      </c>
      <c r="AK734" s="22">
        <v>0</v>
      </c>
      <c r="AL734" s="22">
        <v>0</v>
      </c>
    </row>
    <row r="735" spans="1:38" ht="16.5" customHeight="1" x14ac:dyDescent="0.3">
      <c r="A735" s="21">
        <f>COUNTIF(FtbReward_Quest!$B:$B,$B735)+COUNTIF(FtbReward_Mode!$B:$B,$B735)+COUNTIF(FtbReward_Content!$B:$B,$B735)-1</f>
        <v>0</v>
      </c>
      <c r="B735" s="49">
        <f t="shared" si="34"/>
        <v>42102031</v>
      </c>
      <c r="C735" s="120">
        <v>4210203</v>
      </c>
      <c r="D735" s="49" t="s">
        <v>1906</v>
      </c>
      <c r="E735" s="49" t="s">
        <v>1935</v>
      </c>
      <c r="F735" s="120">
        <f>COUNTIF($C$8:$C735,$C735)</f>
        <v>1</v>
      </c>
      <c r="G735" s="49" t="b">
        <v>0</v>
      </c>
      <c r="H735" s="49">
        <v>0</v>
      </c>
      <c r="I735" s="129">
        <f>IFERROR(IF(H735=0,0,VLOOKUP(VLOOKUP(H735,#REF!,MATCH("strMailTitleID",#REF!,0),FALSE),#REF!,2,FALSE)),"ERROR")</f>
        <v>0</v>
      </c>
      <c r="J735" s="176">
        <v>0</v>
      </c>
      <c r="K735" s="129">
        <f>IFERROR(IF(J735=0,0,VLOOKUP(VLOOKUP(J735,#REF!,MATCH("strMailTitleID",#REF!,0),FALSE),#REF!,2,FALSE)),"ERROR")</f>
        <v>0</v>
      </c>
      <c r="L735" s="49">
        <f ca="1">IFERROR(VLOOKUP($B735,INDIRECT(VLOOKUP($E735,보상!$S:$AA,2,FALSE)),MATCH(L$6,INDIRECT(VLOOKUP($E735,보상!$S:$AA,3,FALSE)),0),FALSE),"ERROR")</f>
        <v>450</v>
      </c>
      <c r="M735" s="49">
        <v>0</v>
      </c>
      <c r="N735" s="49">
        <v>0</v>
      </c>
      <c r="O735" s="49">
        <v>0</v>
      </c>
      <c r="P735" s="49" t="str">
        <f ca="1">IFERROR(VLOOKUP($B735,INDIRECT(VLOOKUP($E735,보상!$S:$AA,2,FALSE)),MATCH(P$6,INDIRECT(VLOOKUP($E735,보상!$S:$AA,3,FALSE)),0),FALSE),"ERROR")</f>
        <v>Gold</v>
      </c>
      <c r="Q735" s="49">
        <f ca="1">IFERROR(VLOOKUP($B735,INDIRECT(VLOOKUP($E735,보상!$S:$AA,2,FALSE)),MATCH(Q$6,INDIRECT(VLOOKUP($E735,보상!$S:$AA,3,FALSE)),0),FALSE),"ERROR")</f>
        <v>4500</v>
      </c>
      <c r="R735" s="49" t="b">
        <v>0</v>
      </c>
      <c r="S735" s="50" t="b">
        <v>0</v>
      </c>
      <c r="T735" s="50">
        <f ca="1">IFERROR(VLOOKUP($B735,INDIRECT(VLOOKUP($E735,보상!$S:$AA,2,FALSE)),MATCH(T$6,INDIRECT(VLOOKUP($E735,보상!$S:$AA,3,FALSE)),0),FALSE),"ERROR")</f>
        <v>3160001</v>
      </c>
      <c r="U735" s="134" t="str">
        <f ca="1">IFERROR(IF(T735=0,0,VLOOKUP(SUBSTITUTE(VLOOKUP(T735,#REF!,MATCH("strItemName",#REF!,0),FALSE),"SUI_",""),#REF!,2,FALSE)),"ERROR")</f>
        <v>ERROR</v>
      </c>
      <c r="V735" s="177">
        <f t="shared" ca="1" si="33"/>
        <v>3160001</v>
      </c>
      <c r="W735" s="134" t="str">
        <f ca="1">IFERROR(IF(V735=0,0,VLOOKUP(SUBSTITUTE(VLOOKUP(V735,#REF!,MATCH("strItemName",#REF!,0),FALSE),"SUI_",""),#REF!,2,FALSE)),"ERROR")</f>
        <v>ERROR</v>
      </c>
      <c r="X735" s="177">
        <f t="shared" ca="1" si="33"/>
        <v>3160001</v>
      </c>
      <c r="Y735" s="134" t="str">
        <f ca="1">IFERROR(IF(X735=0,0,VLOOKUP(SUBSTITUTE(VLOOKUP(X735,#REF!,MATCH("strItemName",#REF!,0),FALSE),"SUI_",""),#REF!,2,FALSE)),"ERROR")</f>
        <v>ERROR</v>
      </c>
      <c r="Z735" s="177">
        <f t="shared" ca="1" si="33"/>
        <v>3160001</v>
      </c>
      <c r="AA735" s="134" t="str">
        <f ca="1">IFERROR(IF(Z735=0,0,VLOOKUP(SUBSTITUTE(VLOOKUP(Z735,#REF!,MATCH("strItemName",#REF!,0),FALSE),"SUI_",""),#REF!,2,FALSE)),"ERROR")</f>
        <v>ERROR</v>
      </c>
      <c r="AB735" s="177">
        <f t="shared" ca="1" si="33"/>
        <v>3160001</v>
      </c>
      <c r="AC735" s="134" t="str">
        <f ca="1">IFERROR(IF(AB735=0,0,VLOOKUP(SUBSTITUTE(VLOOKUP(AB735,#REF!,MATCH("strItemName",#REF!,0),FALSE),"SUI_",""),#REF!,2,FALSE)),"ERROR")</f>
        <v>ERROR</v>
      </c>
      <c r="AD735" s="88">
        <v>0</v>
      </c>
      <c r="AE735" s="134">
        <v>0</v>
      </c>
      <c r="AF735" s="49">
        <f ca="1">IFERROR(VLOOKUP($B735,INDIRECT(VLOOKUP($E735,보상!$S:$AA,2,FALSE)),MATCH(AF$6,INDIRECT(VLOOKUP($E735,보상!$S:$AA,3,FALSE)),0),FALSE),"ERROR")</f>
        <v>15</v>
      </c>
      <c r="AG735" s="22">
        <v>0</v>
      </c>
      <c r="AH735" s="22">
        <v>0</v>
      </c>
      <c r="AI735" s="22">
        <v>0</v>
      </c>
      <c r="AJ735" s="22" t="b">
        <v>0</v>
      </c>
      <c r="AK735" s="22">
        <v>0</v>
      </c>
      <c r="AL735" s="22">
        <v>0</v>
      </c>
    </row>
    <row r="736" spans="1:38" ht="16.5" customHeight="1" x14ac:dyDescent="0.3">
      <c r="A736" s="21">
        <f>COUNTIF(FtbReward_Quest!$B:$B,$B736)+COUNTIF(FtbReward_Mode!$B:$B,$B736)+COUNTIF(FtbReward_Content!$B:$B,$B736)-1</f>
        <v>0</v>
      </c>
      <c r="B736" s="49">
        <f t="shared" si="34"/>
        <v>42102041</v>
      </c>
      <c r="C736" s="120">
        <v>4210204</v>
      </c>
      <c r="D736" s="49" t="s">
        <v>1907</v>
      </c>
      <c r="E736" s="49" t="s">
        <v>1935</v>
      </c>
      <c r="F736" s="120">
        <f>COUNTIF($C$8:$C736,$C736)</f>
        <v>1</v>
      </c>
      <c r="G736" s="49" t="b">
        <v>0</v>
      </c>
      <c r="H736" s="49">
        <v>0</v>
      </c>
      <c r="I736" s="129">
        <f>IFERROR(IF(H736=0,0,VLOOKUP(VLOOKUP(H736,#REF!,MATCH("strMailTitleID",#REF!,0),FALSE),#REF!,2,FALSE)),"ERROR")</f>
        <v>0</v>
      </c>
      <c r="J736" s="176">
        <v>0</v>
      </c>
      <c r="K736" s="129">
        <f>IFERROR(IF(J736=0,0,VLOOKUP(VLOOKUP(J736,#REF!,MATCH("strMailTitleID",#REF!,0),FALSE),#REF!,2,FALSE)),"ERROR")</f>
        <v>0</v>
      </c>
      <c r="L736" s="49">
        <f ca="1">IFERROR(VLOOKUP($B736,INDIRECT(VLOOKUP($E736,보상!$S:$AA,2,FALSE)),MATCH(L$6,INDIRECT(VLOOKUP($E736,보상!$S:$AA,3,FALSE)),0),FALSE),"ERROR")</f>
        <v>600</v>
      </c>
      <c r="M736" s="49">
        <v>0</v>
      </c>
      <c r="N736" s="49">
        <v>0</v>
      </c>
      <c r="O736" s="49">
        <v>0</v>
      </c>
      <c r="P736" s="49" t="str">
        <f ca="1">IFERROR(VLOOKUP($B736,INDIRECT(VLOOKUP($E736,보상!$S:$AA,2,FALSE)),MATCH(P$6,INDIRECT(VLOOKUP($E736,보상!$S:$AA,3,FALSE)),0),FALSE),"ERROR")</f>
        <v>Gold</v>
      </c>
      <c r="Q736" s="49">
        <f ca="1">IFERROR(VLOOKUP($B736,INDIRECT(VLOOKUP($E736,보상!$S:$AA,2,FALSE)),MATCH(Q$6,INDIRECT(VLOOKUP($E736,보상!$S:$AA,3,FALSE)),0),FALSE),"ERROR")</f>
        <v>6000</v>
      </c>
      <c r="R736" s="49" t="b">
        <v>0</v>
      </c>
      <c r="S736" s="50" t="b">
        <v>0</v>
      </c>
      <c r="T736" s="50">
        <f ca="1">IFERROR(VLOOKUP($B736,INDIRECT(VLOOKUP($E736,보상!$S:$AA,2,FALSE)),MATCH(T$6,INDIRECT(VLOOKUP($E736,보상!$S:$AA,3,FALSE)),0),FALSE),"ERROR")</f>
        <v>3160001</v>
      </c>
      <c r="U736" s="134" t="str">
        <f ca="1">IFERROR(IF(T736=0,0,VLOOKUP(SUBSTITUTE(VLOOKUP(T736,#REF!,MATCH("strItemName",#REF!,0),FALSE),"SUI_",""),#REF!,2,FALSE)),"ERROR")</f>
        <v>ERROR</v>
      </c>
      <c r="V736" s="177">
        <f t="shared" ca="1" si="33"/>
        <v>3160001</v>
      </c>
      <c r="W736" s="134" t="str">
        <f ca="1">IFERROR(IF(V736=0,0,VLOOKUP(SUBSTITUTE(VLOOKUP(V736,#REF!,MATCH("strItemName",#REF!,0),FALSE),"SUI_",""),#REF!,2,FALSE)),"ERROR")</f>
        <v>ERROR</v>
      </c>
      <c r="X736" s="177">
        <f t="shared" ca="1" si="33"/>
        <v>3160001</v>
      </c>
      <c r="Y736" s="134" t="str">
        <f ca="1">IFERROR(IF(X736=0,0,VLOOKUP(SUBSTITUTE(VLOOKUP(X736,#REF!,MATCH("strItemName",#REF!,0),FALSE),"SUI_",""),#REF!,2,FALSE)),"ERROR")</f>
        <v>ERROR</v>
      </c>
      <c r="Z736" s="177">
        <f t="shared" ca="1" si="33"/>
        <v>3160001</v>
      </c>
      <c r="AA736" s="134" t="str">
        <f ca="1">IFERROR(IF(Z736=0,0,VLOOKUP(SUBSTITUTE(VLOOKUP(Z736,#REF!,MATCH("strItemName",#REF!,0),FALSE),"SUI_",""),#REF!,2,FALSE)),"ERROR")</f>
        <v>ERROR</v>
      </c>
      <c r="AB736" s="177">
        <f t="shared" ca="1" si="33"/>
        <v>3160001</v>
      </c>
      <c r="AC736" s="134" t="str">
        <f ca="1">IFERROR(IF(AB736=0,0,VLOOKUP(SUBSTITUTE(VLOOKUP(AB736,#REF!,MATCH("strItemName",#REF!,0),FALSE),"SUI_",""),#REF!,2,FALSE)),"ERROR")</f>
        <v>ERROR</v>
      </c>
      <c r="AD736" s="88">
        <v>0</v>
      </c>
      <c r="AE736" s="134">
        <v>0</v>
      </c>
      <c r="AF736" s="49">
        <f ca="1">IFERROR(VLOOKUP($B736,INDIRECT(VLOOKUP($E736,보상!$S:$AA,2,FALSE)),MATCH(AF$6,INDIRECT(VLOOKUP($E736,보상!$S:$AA,3,FALSE)),0),FALSE),"ERROR")</f>
        <v>15</v>
      </c>
      <c r="AG736" s="22">
        <v>0</v>
      </c>
      <c r="AH736" s="22">
        <v>0</v>
      </c>
      <c r="AI736" s="22">
        <v>0</v>
      </c>
      <c r="AJ736" s="22" t="b">
        <v>0</v>
      </c>
      <c r="AK736" s="22">
        <v>0</v>
      </c>
      <c r="AL736" s="22">
        <v>0</v>
      </c>
    </row>
    <row r="737" spans="1:38" ht="16.5" customHeight="1" x14ac:dyDescent="0.3">
      <c r="A737" s="21">
        <f>COUNTIF(FtbReward_Quest!$B:$B,$B737)+COUNTIF(FtbReward_Mode!$B:$B,$B737)+COUNTIF(FtbReward_Content!$B:$B,$B737)-1</f>
        <v>0</v>
      </c>
      <c r="B737" s="49">
        <f t="shared" si="34"/>
        <v>42102051</v>
      </c>
      <c r="C737" s="120">
        <v>4210205</v>
      </c>
      <c r="D737" s="49" t="s">
        <v>1907</v>
      </c>
      <c r="E737" s="49" t="s">
        <v>1935</v>
      </c>
      <c r="F737" s="120">
        <f>COUNTIF($C$8:$C737,$C737)</f>
        <v>1</v>
      </c>
      <c r="G737" s="49" t="b">
        <v>0</v>
      </c>
      <c r="H737" s="49">
        <v>0</v>
      </c>
      <c r="I737" s="129">
        <f>IFERROR(IF(H737=0,0,VLOOKUP(VLOOKUP(H737,#REF!,MATCH("strMailTitleID",#REF!,0),FALSE),#REF!,2,FALSE)),"ERROR")</f>
        <v>0</v>
      </c>
      <c r="J737" s="176">
        <v>0</v>
      </c>
      <c r="K737" s="129">
        <f>IFERROR(IF(J737=0,0,VLOOKUP(VLOOKUP(J737,#REF!,MATCH("strMailTitleID",#REF!,0),FALSE),#REF!,2,FALSE)),"ERROR")</f>
        <v>0</v>
      </c>
      <c r="L737" s="49">
        <f ca="1">IFERROR(VLOOKUP($B737,INDIRECT(VLOOKUP($E737,보상!$S:$AA,2,FALSE)),MATCH(L$6,INDIRECT(VLOOKUP($E737,보상!$S:$AA,3,FALSE)),0),FALSE),"ERROR")</f>
        <v>750</v>
      </c>
      <c r="M737" s="49">
        <v>0</v>
      </c>
      <c r="N737" s="49">
        <v>0</v>
      </c>
      <c r="O737" s="49">
        <v>0</v>
      </c>
      <c r="P737" s="49" t="str">
        <f ca="1">IFERROR(VLOOKUP($B737,INDIRECT(VLOOKUP($E737,보상!$S:$AA,2,FALSE)),MATCH(P$6,INDIRECT(VLOOKUP($E737,보상!$S:$AA,3,FALSE)),0),FALSE),"ERROR")</f>
        <v>Gold</v>
      </c>
      <c r="Q737" s="49">
        <f ca="1">IFERROR(VLOOKUP($B737,INDIRECT(VLOOKUP($E737,보상!$S:$AA,2,FALSE)),MATCH(Q$6,INDIRECT(VLOOKUP($E737,보상!$S:$AA,3,FALSE)),0),FALSE),"ERROR")</f>
        <v>7500</v>
      </c>
      <c r="R737" s="49" t="b">
        <v>0</v>
      </c>
      <c r="S737" s="50" t="b">
        <v>0</v>
      </c>
      <c r="T737" s="50">
        <f ca="1">IFERROR(VLOOKUP($B737,INDIRECT(VLOOKUP($E737,보상!$S:$AA,2,FALSE)),MATCH(T$6,INDIRECT(VLOOKUP($E737,보상!$S:$AA,3,FALSE)),0),FALSE),"ERROR")</f>
        <v>3160001</v>
      </c>
      <c r="U737" s="134" t="str">
        <f ca="1">IFERROR(IF(T737=0,0,VLOOKUP(SUBSTITUTE(VLOOKUP(T737,#REF!,MATCH("strItemName",#REF!,0),FALSE),"SUI_",""),#REF!,2,FALSE)),"ERROR")</f>
        <v>ERROR</v>
      </c>
      <c r="V737" s="177">
        <f t="shared" ca="1" si="33"/>
        <v>3160001</v>
      </c>
      <c r="W737" s="134" t="str">
        <f ca="1">IFERROR(IF(V737=0,0,VLOOKUP(SUBSTITUTE(VLOOKUP(V737,#REF!,MATCH("strItemName",#REF!,0),FALSE),"SUI_",""),#REF!,2,FALSE)),"ERROR")</f>
        <v>ERROR</v>
      </c>
      <c r="X737" s="177">
        <f t="shared" ca="1" si="33"/>
        <v>3160001</v>
      </c>
      <c r="Y737" s="134" t="str">
        <f ca="1">IFERROR(IF(X737=0,0,VLOOKUP(SUBSTITUTE(VLOOKUP(X737,#REF!,MATCH("strItemName",#REF!,0),FALSE),"SUI_",""),#REF!,2,FALSE)),"ERROR")</f>
        <v>ERROR</v>
      </c>
      <c r="Z737" s="177">
        <f t="shared" ca="1" si="33"/>
        <v>3160001</v>
      </c>
      <c r="AA737" s="134" t="str">
        <f ca="1">IFERROR(IF(Z737=0,0,VLOOKUP(SUBSTITUTE(VLOOKUP(Z737,#REF!,MATCH("strItemName",#REF!,0),FALSE),"SUI_",""),#REF!,2,FALSE)),"ERROR")</f>
        <v>ERROR</v>
      </c>
      <c r="AB737" s="177">
        <f t="shared" ca="1" si="33"/>
        <v>3160001</v>
      </c>
      <c r="AC737" s="134" t="str">
        <f ca="1">IFERROR(IF(AB737=0,0,VLOOKUP(SUBSTITUTE(VLOOKUP(AB737,#REF!,MATCH("strItemName",#REF!,0),FALSE),"SUI_",""),#REF!,2,FALSE)),"ERROR")</f>
        <v>ERROR</v>
      </c>
      <c r="AD737" s="88">
        <v>0</v>
      </c>
      <c r="AE737" s="134">
        <v>0</v>
      </c>
      <c r="AF737" s="49">
        <f ca="1">IFERROR(VLOOKUP($B737,INDIRECT(VLOOKUP($E737,보상!$S:$AA,2,FALSE)),MATCH(AF$6,INDIRECT(VLOOKUP($E737,보상!$S:$AA,3,FALSE)),0),FALSE),"ERROR")</f>
        <v>15</v>
      </c>
      <c r="AG737" s="22">
        <v>0</v>
      </c>
      <c r="AH737" s="22">
        <v>0</v>
      </c>
      <c r="AI737" s="22">
        <v>0</v>
      </c>
      <c r="AJ737" s="22" t="b">
        <v>0</v>
      </c>
      <c r="AK737" s="22">
        <v>0</v>
      </c>
      <c r="AL737" s="22">
        <v>0</v>
      </c>
    </row>
    <row r="738" spans="1:38" ht="16.5" customHeight="1" x14ac:dyDescent="0.3">
      <c r="A738" s="21">
        <f>COUNTIF(FtbReward_Quest!$B:$B,$B738)+COUNTIF(FtbReward_Mode!$B:$B,$B738)+COUNTIF(FtbReward_Content!$B:$B,$B738)-1</f>
        <v>0</v>
      </c>
      <c r="B738" s="49">
        <f t="shared" si="34"/>
        <v>42102061</v>
      </c>
      <c r="C738" s="120">
        <v>4210206</v>
      </c>
      <c r="D738" s="49" t="s">
        <v>1907</v>
      </c>
      <c r="E738" s="49" t="s">
        <v>1935</v>
      </c>
      <c r="F738" s="120">
        <f>COUNTIF($C$8:$C738,$C738)</f>
        <v>1</v>
      </c>
      <c r="G738" s="49" t="b">
        <v>0</v>
      </c>
      <c r="H738" s="49">
        <v>0</v>
      </c>
      <c r="I738" s="129">
        <f>IFERROR(IF(H738=0,0,VLOOKUP(VLOOKUP(H738,#REF!,MATCH("strMailTitleID",#REF!,0),FALSE),#REF!,2,FALSE)),"ERROR")</f>
        <v>0</v>
      </c>
      <c r="J738" s="176">
        <v>0</v>
      </c>
      <c r="K738" s="129">
        <f>IFERROR(IF(J738=0,0,VLOOKUP(VLOOKUP(J738,#REF!,MATCH("strMailTitleID",#REF!,0),FALSE),#REF!,2,FALSE)),"ERROR")</f>
        <v>0</v>
      </c>
      <c r="L738" s="49">
        <f ca="1">IFERROR(VLOOKUP($B738,INDIRECT(VLOOKUP($E738,보상!$S:$AA,2,FALSE)),MATCH(L$6,INDIRECT(VLOOKUP($E738,보상!$S:$AA,3,FALSE)),0),FALSE),"ERROR")</f>
        <v>900</v>
      </c>
      <c r="M738" s="49">
        <v>0</v>
      </c>
      <c r="N738" s="49">
        <v>0</v>
      </c>
      <c r="O738" s="49">
        <v>0</v>
      </c>
      <c r="P738" s="49" t="str">
        <f ca="1">IFERROR(VLOOKUP($B738,INDIRECT(VLOOKUP($E738,보상!$S:$AA,2,FALSE)),MATCH(P$6,INDIRECT(VLOOKUP($E738,보상!$S:$AA,3,FALSE)),0),FALSE),"ERROR")</f>
        <v>Gold</v>
      </c>
      <c r="Q738" s="49">
        <f ca="1">IFERROR(VLOOKUP($B738,INDIRECT(VLOOKUP($E738,보상!$S:$AA,2,FALSE)),MATCH(Q$6,INDIRECT(VLOOKUP($E738,보상!$S:$AA,3,FALSE)),0),FALSE),"ERROR")</f>
        <v>9000</v>
      </c>
      <c r="R738" s="49" t="b">
        <v>0</v>
      </c>
      <c r="S738" s="50" t="b">
        <v>0</v>
      </c>
      <c r="T738" s="50">
        <f ca="1">IFERROR(VLOOKUP($B738,INDIRECT(VLOOKUP($E738,보상!$S:$AA,2,FALSE)),MATCH(T$6,INDIRECT(VLOOKUP($E738,보상!$S:$AA,3,FALSE)),0),FALSE),"ERROR")</f>
        <v>3160001</v>
      </c>
      <c r="U738" s="134" t="str">
        <f ca="1">IFERROR(IF(T738=0,0,VLOOKUP(SUBSTITUTE(VLOOKUP(T738,#REF!,MATCH("strItemName",#REF!,0),FALSE),"SUI_",""),#REF!,2,FALSE)),"ERROR")</f>
        <v>ERROR</v>
      </c>
      <c r="V738" s="177">
        <f t="shared" ca="1" si="33"/>
        <v>3160001</v>
      </c>
      <c r="W738" s="134" t="str">
        <f ca="1">IFERROR(IF(V738=0,0,VLOOKUP(SUBSTITUTE(VLOOKUP(V738,#REF!,MATCH("strItemName",#REF!,0),FALSE),"SUI_",""),#REF!,2,FALSE)),"ERROR")</f>
        <v>ERROR</v>
      </c>
      <c r="X738" s="177">
        <f t="shared" ca="1" si="33"/>
        <v>3160001</v>
      </c>
      <c r="Y738" s="134" t="str">
        <f ca="1">IFERROR(IF(X738=0,0,VLOOKUP(SUBSTITUTE(VLOOKUP(X738,#REF!,MATCH("strItemName",#REF!,0),FALSE),"SUI_",""),#REF!,2,FALSE)),"ERROR")</f>
        <v>ERROR</v>
      </c>
      <c r="Z738" s="177">
        <f t="shared" ca="1" si="33"/>
        <v>3160001</v>
      </c>
      <c r="AA738" s="134" t="str">
        <f ca="1">IFERROR(IF(Z738=0,0,VLOOKUP(SUBSTITUTE(VLOOKUP(Z738,#REF!,MATCH("strItemName",#REF!,0),FALSE),"SUI_",""),#REF!,2,FALSE)),"ERROR")</f>
        <v>ERROR</v>
      </c>
      <c r="AB738" s="177">
        <f t="shared" ca="1" si="33"/>
        <v>3160001</v>
      </c>
      <c r="AC738" s="134" t="str">
        <f ca="1">IFERROR(IF(AB738=0,0,VLOOKUP(SUBSTITUTE(VLOOKUP(AB738,#REF!,MATCH("strItemName",#REF!,0),FALSE),"SUI_",""),#REF!,2,FALSE)),"ERROR")</f>
        <v>ERROR</v>
      </c>
      <c r="AD738" s="88">
        <v>0</v>
      </c>
      <c r="AE738" s="134">
        <v>0</v>
      </c>
      <c r="AF738" s="49">
        <f ca="1">IFERROR(VLOOKUP($B738,INDIRECT(VLOOKUP($E738,보상!$S:$AA,2,FALSE)),MATCH(AF$6,INDIRECT(VLOOKUP($E738,보상!$S:$AA,3,FALSE)),0),FALSE),"ERROR")</f>
        <v>15</v>
      </c>
      <c r="AG738" s="22">
        <v>0</v>
      </c>
      <c r="AH738" s="22">
        <v>0</v>
      </c>
      <c r="AI738" s="22">
        <v>0</v>
      </c>
      <c r="AJ738" s="22" t="b">
        <v>0</v>
      </c>
      <c r="AK738" s="22">
        <v>0</v>
      </c>
      <c r="AL738" s="22">
        <v>0</v>
      </c>
    </row>
    <row r="739" spans="1:38" ht="16.5" customHeight="1" x14ac:dyDescent="0.3">
      <c r="A739" s="21">
        <f>COUNTIF(FtbReward_Quest!$B:$B,$B739)+COUNTIF(FtbReward_Mode!$B:$B,$B739)+COUNTIF(FtbReward_Content!$B:$B,$B739)-1</f>
        <v>0</v>
      </c>
      <c r="B739" s="49">
        <f t="shared" si="34"/>
        <v>42103011</v>
      </c>
      <c r="C739" s="120">
        <v>4210301</v>
      </c>
      <c r="D739" s="49" t="s">
        <v>1907</v>
      </c>
      <c r="E739" s="49" t="s">
        <v>1935</v>
      </c>
      <c r="F739" s="120">
        <f>COUNTIF($C$8:$C739,$C739)</f>
        <v>1</v>
      </c>
      <c r="G739" s="49" t="b">
        <v>0</v>
      </c>
      <c r="H739" s="49">
        <v>0</v>
      </c>
      <c r="I739" s="129">
        <f>IFERROR(IF(H739=0,0,VLOOKUP(VLOOKUP(H739,#REF!,MATCH("strMailTitleID",#REF!,0),FALSE),#REF!,2,FALSE)),"ERROR")</f>
        <v>0</v>
      </c>
      <c r="J739" s="176">
        <v>0</v>
      </c>
      <c r="K739" s="129">
        <f>IFERROR(IF(J739=0,0,VLOOKUP(VLOOKUP(J739,#REF!,MATCH("strMailTitleID",#REF!,0),FALSE),#REF!,2,FALSE)),"ERROR")</f>
        <v>0</v>
      </c>
      <c r="L739" s="49">
        <f ca="1">IFERROR(VLOOKUP($B739,INDIRECT(VLOOKUP($E739,보상!$S:$AA,2,FALSE)),MATCH(L$6,INDIRECT(VLOOKUP($E739,보상!$S:$AA,3,FALSE)),0),FALSE),"ERROR")</f>
        <v>150</v>
      </c>
      <c r="M739" s="49">
        <v>0</v>
      </c>
      <c r="N739" s="49">
        <v>0</v>
      </c>
      <c r="O739" s="49">
        <v>0</v>
      </c>
      <c r="P739" s="49" t="str">
        <f ca="1">IFERROR(VLOOKUP($B739,INDIRECT(VLOOKUP($E739,보상!$S:$AA,2,FALSE)),MATCH(P$6,INDIRECT(VLOOKUP($E739,보상!$S:$AA,3,FALSE)),0),FALSE),"ERROR")</f>
        <v>Gold</v>
      </c>
      <c r="Q739" s="49">
        <f ca="1">IFERROR(VLOOKUP($B739,INDIRECT(VLOOKUP($E739,보상!$S:$AA,2,FALSE)),MATCH(Q$6,INDIRECT(VLOOKUP($E739,보상!$S:$AA,3,FALSE)),0),FALSE),"ERROR")</f>
        <v>1500</v>
      </c>
      <c r="R739" s="49" t="b">
        <v>0</v>
      </c>
      <c r="S739" s="50" t="b">
        <v>0</v>
      </c>
      <c r="T739" s="50">
        <f ca="1">IFERROR(VLOOKUP($B739,INDIRECT(VLOOKUP($E739,보상!$S:$AA,2,FALSE)),MATCH(T$6,INDIRECT(VLOOKUP($E739,보상!$S:$AA,3,FALSE)),0),FALSE),"ERROR")</f>
        <v>152001</v>
      </c>
      <c r="U739" s="134" t="str">
        <f ca="1">IFERROR(IF(T739=0,0,VLOOKUP(SUBSTITUTE(VLOOKUP(T739,#REF!,MATCH("strItemName",#REF!,0),FALSE),"SUI_",""),#REF!,2,FALSE)),"ERROR")</f>
        <v>ERROR</v>
      </c>
      <c r="V739" s="177">
        <f t="shared" ca="1" si="33"/>
        <v>152001</v>
      </c>
      <c r="W739" s="134" t="str">
        <f ca="1">IFERROR(IF(V739=0,0,VLOOKUP(SUBSTITUTE(VLOOKUP(V739,#REF!,MATCH("strItemName",#REF!,0),FALSE),"SUI_",""),#REF!,2,FALSE)),"ERROR")</f>
        <v>ERROR</v>
      </c>
      <c r="X739" s="177">
        <f t="shared" ca="1" si="33"/>
        <v>152001</v>
      </c>
      <c r="Y739" s="134" t="str">
        <f ca="1">IFERROR(IF(X739=0,0,VLOOKUP(SUBSTITUTE(VLOOKUP(X739,#REF!,MATCH("strItemName",#REF!,0),FALSE),"SUI_",""),#REF!,2,FALSE)),"ERROR")</f>
        <v>ERROR</v>
      </c>
      <c r="Z739" s="177">
        <f t="shared" ca="1" si="33"/>
        <v>152001</v>
      </c>
      <c r="AA739" s="134" t="str">
        <f ca="1">IFERROR(IF(Z739=0,0,VLOOKUP(SUBSTITUTE(VLOOKUP(Z739,#REF!,MATCH("strItemName",#REF!,0),FALSE),"SUI_",""),#REF!,2,FALSE)),"ERROR")</f>
        <v>ERROR</v>
      </c>
      <c r="AB739" s="177">
        <f t="shared" ca="1" si="33"/>
        <v>152001</v>
      </c>
      <c r="AC739" s="134" t="str">
        <f ca="1">IFERROR(IF(AB739=0,0,VLOOKUP(SUBSTITUTE(VLOOKUP(AB739,#REF!,MATCH("strItemName",#REF!,0),FALSE),"SUI_",""),#REF!,2,FALSE)),"ERROR")</f>
        <v>ERROR</v>
      </c>
      <c r="AD739" s="88">
        <v>0</v>
      </c>
      <c r="AE739" s="134">
        <v>0</v>
      </c>
      <c r="AF739" s="49">
        <f ca="1">IFERROR(VLOOKUP($B739,INDIRECT(VLOOKUP($E739,보상!$S:$AA,2,FALSE)),MATCH(AF$6,INDIRECT(VLOOKUP($E739,보상!$S:$AA,3,FALSE)),0),FALSE),"ERROR")</f>
        <v>3</v>
      </c>
      <c r="AG739" s="22">
        <v>0</v>
      </c>
      <c r="AH739" s="22">
        <v>0</v>
      </c>
      <c r="AI739" s="22">
        <v>0</v>
      </c>
      <c r="AJ739" s="22" t="b">
        <v>0</v>
      </c>
      <c r="AK739" s="22">
        <v>0</v>
      </c>
      <c r="AL739" s="22">
        <v>0</v>
      </c>
    </row>
    <row r="740" spans="1:38" ht="16.5" customHeight="1" x14ac:dyDescent="0.3">
      <c r="A740" s="21">
        <f>COUNTIF(FtbReward_Quest!$B:$B,$B740)+COUNTIF(FtbReward_Mode!$B:$B,$B740)+COUNTIF(FtbReward_Content!$B:$B,$B740)-1</f>
        <v>0</v>
      </c>
      <c r="B740" s="49">
        <f t="shared" si="34"/>
        <v>42103021</v>
      </c>
      <c r="C740" s="120">
        <v>4210302</v>
      </c>
      <c r="D740" s="49" t="s">
        <v>1907</v>
      </c>
      <c r="E740" s="49" t="s">
        <v>1935</v>
      </c>
      <c r="F740" s="120">
        <f>COUNTIF($C$8:$C740,$C740)</f>
        <v>1</v>
      </c>
      <c r="G740" s="49" t="b">
        <v>0</v>
      </c>
      <c r="H740" s="49">
        <v>0</v>
      </c>
      <c r="I740" s="129">
        <f>IFERROR(IF(H740=0,0,VLOOKUP(VLOOKUP(H740,#REF!,MATCH("strMailTitleID",#REF!,0),FALSE),#REF!,2,FALSE)),"ERROR")</f>
        <v>0</v>
      </c>
      <c r="J740" s="176">
        <v>0</v>
      </c>
      <c r="K740" s="129">
        <f>IFERROR(IF(J740=0,0,VLOOKUP(VLOOKUP(J740,#REF!,MATCH("strMailTitleID",#REF!,0),FALSE),#REF!,2,FALSE)),"ERROR")</f>
        <v>0</v>
      </c>
      <c r="L740" s="49">
        <f ca="1">IFERROR(VLOOKUP($B740,INDIRECT(VLOOKUP($E740,보상!$S:$AA,2,FALSE)),MATCH(L$6,INDIRECT(VLOOKUP($E740,보상!$S:$AA,3,FALSE)),0),FALSE),"ERROR")</f>
        <v>300</v>
      </c>
      <c r="M740" s="49">
        <v>0</v>
      </c>
      <c r="N740" s="49">
        <v>0</v>
      </c>
      <c r="O740" s="49">
        <v>0</v>
      </c>
      <c r="P740" s="49" t="str">
        <f ca="1">IFERROR(VLOOKUP($B740,INDIRECT(VLOOKUP($E740,보상!$S:$AA,2,FALSE)),MATCH(P$6,INDIRECT(VLOOKUP($E740,보상!$S:$AA,3,FALSE)),0),FALSE),"ERROR")</f>
        <v>Gold</v>
      </c>
      <c r="Q740" s="49">
        <f ca="1">IFERROR(VLOOKUP($B740,INDIRECT(VLOOKUP($E740,보상!$S:$AA,2,FALSE)),MATCH(Q$6,INDIRECT(VLOOKUP($E740,보상!$S:$AA,3,FALSE)),0),FALSE),"ERROR")</f>
        <v>3000</v>
      </c>
      <c r="R740" s="49" t="b">
        <v>0</v>
      </c>
      <c r="S740" s="50" t="b">
        <v>0</v>
      </c>
      <c r="T740" s="50">
        <f ca="1">IFERROR(VLOOKUP($B740,INDIRECT(VLOOKUP($E740,보상!$S:$AA,2,FALSE)),MATCH(T$6,INDIRECT(VLOOKUP($E740,보상!$S:$AA,3,FALSE)),0),FALSE),"ERROR")</f>
        <v>3160001</v>
      </c>
      <c r="U740" s="134" t="str">
        <f ca="1">IFERROR(IF(T740=0,0,VLOOKUP(SUBSTITUTE(VLOOKUP(T740,#REF!,MATCH("strItemName",#REF!,0),FALSE),"SUI_",""),#REF!,2,FALSE)),"ERROR")</f>
        <v>ERROR</v>
      </c>
      <c r="V740" s="177">
        <f t="shared" ca="1" si="33"/>
        <v>3160001</v>
      </c>
      <c r="W740" s="134" t="str">
        <f ca="1">IFERROR(IF(V740=0,0,VLOOKUP(SUBSTITUTE(VLOOKUP(V740,#REF!,MATCH("strItemName",#REF!,0),FALSE),"SUI_",""),#REF!,2,FALSE)),"ERROR")</f>
        <v>ERROR</v>
      </c>
      <c r="X740" s="177">
        <f t="shared" ca="1" si="33"/>
        <v>3160001</v>
      </c>
      <c r="Y740" s="134" t="str">
        <f ca="1">IFERROR(IF(X740=0,0,VLOOKUP(SUBSTITUTE(VLOOKUP(X740,#REF!,MATCH("strItemName",#REF!,0),FALSE),"SUI_",""),#REF!,2,FALSE)),"ERROR")</f>
        <v>ERROR</v>
      </c>
      <c r="Z740" s="177">
        <f t="shared" ca="1" si="33"/>
        <v>3160001</v>
      </c>
      <c r="AA740" s="134" t="str">
        <f ca="1">IFERROR(IF(Z740=0,0,VLOOKUP(SUBSTITUTE(VLOOKUP(Z740,#REF!,MATCH("strItemName",#REF!,0),FALSE),"SUI_",""),#REF!,2,FALSE)),"ERROR")</f>
        <v>ERROR</v>
      </c>
      <c r="AB740" s="177">
        <f t="shared" ca="1" si="33"/>
        <v>3160001</v>
      </c>
      <c r="AC740" s="134" t="str">
        <f ca="1">IFERROR(IF(AB740=0,0,VLOOKUP(SUBSTITUTE(VLOOKUP(AB740,#REF!,MATCH("strItemName",#REF!,0),FALSE),"SUI_",""),#REF!,2,FALSE)),"ERROR")</f>
        <v>ERROR</v>
      </c>
      <c r="AD740" s="88">
        <v>0</v>
      </c>
      <c r="AE740" s="134">
        <v>0</v>
      </c>
      <c r="AF740" s="49">
        <f ca="1">IFERROR(VLOOKUP($B740,INDIRECT(VLOOKUP($E740,보상!$S:$AA,2,FALSE)),MATCH(AF$6,INDIRECT(VLOOKUP($E740,보상!$S:$AA,3,FALSE)),0),FALSE),"ERROR")</f>
        <v>15</v>
      </c>
      <c r="AG740" s="22">
        <v>0</v>
      </c>
      <c r="AH740" s="22">
        <v>0</v>
      </c>
      <c r="AI740" s="22">
        <v>0</v>
      </c>
      <c r="AJ740" s="22" t="b">
        <v>0</v>
      </c>
      <c r="AK740" s="22">
        <v>0</v>
      </c>
      <c r="AL740" s="22">
        <v>0</v>
      </c>
    </row>
    <row r="741" spans="1:38" ht="16.5" customHeight="1" x14ac:dyDescent="0.3">
      <c r="A741" s="21">
        <f>COUNTIF(FtbReward_Quest!$B:$B,$B741)+COUNTIF(FtbReward_Mode!$B:$B,$B741)+COUNTIF(FtbReward_Content!$B:$B,$B741)-1</f>
        <v>0</v>
      </c>
      <c r="B741" s="49">
        <f t="shared" si="34"/>
        <v>42103031</v>
      </c>
      <c r="C741" s="120">
        <v>4210303</v>
      </c>
      <c r="D741" s="49" t="s">
        <v>1907</v>
      </c>
      <c r="E741" s="49" t="s">
        <v>1935</v>
      </c>
      <c r="F741" s="120">
        <f>COUNTIF($C$8:$C741,$C741)</f>
        <v>1</v>
      </c>
      <c r="G741" s="49" t="b">
        <v>0</v>
      </c>
      <c r="H741" s="49">
        <v>0</v>
      </c>
      <c r="I741" s="129">
        <f>IFERROR(IF(H741=0,0,VLOOKUP(VLOOKUP(H741,#REF!,MATCH("strMailTitleID",#REF!,0),FALSE),#REF!,2,FALSE)),"ERROR")</f>
        <v>0</v>
      </c>
      <c r="J741" s="176">
        <v>0</v>
      </c>
      <c r="K741" s="129">
        <f>IFERROR(IF(J741=0,0,VLOOKUP(VLOOKUP(J741,#REF!,MATCH("strMailTitleID",#REF!,0),FALSE),#REF!,2,FALSE)),"ERROR")</f>
        <v>0</v>
      </c>
      <c r="L741" s="49">
        <f ca="1">IFERROR(VLOOKUP($B741,INDIRECT(VLOOKUP($E741,보상!$S:$AA,2,FALSE)),MATCH(L$6,INDIRECT(VLOOKUP($E741,보상!$S:$AA,3,FALSE)),0),FALSE),"ERROR")</f>
        <v>450</v>
      </c>
      <c r="M741" s="49">
        <v>0</v>
      </c>
      <c r="N741" s="49">
        <v>0</v>
      </c>
      <c r="O741" s="49">
        <v>0</v>
      </c>
      <c r="P741" s="49" t="str">
        <f ca="1">IFERROR(VLOOKUP($B741,INDIRECT(VLOOKUP($E741,보상!$S:$AA,2,FALSE)),MATCH(P$6,INDIRECT(VLOOKUP($E741,보상!$S:$AA,3,FALSE)),0),FALSE),"ERROR")</f>
        <v>Gold</v>
      </c>
      <c r="Q741" s="49">
        <f ca="1">IFERROR(VLOOKUP($B741,INDIRECT(VLOOKUP($E741,보상!$S:$AA,2,FALSE)),MATCH(Q$6,INDIRECT(VLOOKUP($E741,보상!$S:$AA,3,FALSE)),0),FALSE),"ERROR")</f>
        <v>4500</v>
      </c>
      <c r="R741" s="49" t="b">
        <v>0</v>
      </c>
      <c r="S741" s="50" t="b">
        <v>0</v>
      </c>
      <c r="T741" s="50">
        <f ca="1">IFERROR(VLOOKUP($B741,INDIRECT(VLOOKUP($E741,보상!$S:$AA,2,FALSE)),MATCH(T$6,INDIRECT(VLOOKUP($E741,보상!$S:$AA,3,FALSE)),0),FALSE),"ERROR")</f>
        <v>3160001</v>
      </c>
      <c r="U741" s="134" t="str">
        <f ca="1">IFERROR(IF(T741=0,0,VLOOKUP(SUBSTITUTE(VLOOKUP(T741,#REF!,MATCH("strItemName",#REF!,0),FALSE),"SUI_",""),#REF!,2,FALSE)),"ERROR")</f>
        <v>ERROR</v>
      </c>
      <c r="V741" s="177">
        <f t="shared" ca="1" si="33"/>
        <v>3160001</v>
      </c>
      <c r="W741" s="134" t="str">
        <f ca="1">IFERROR(IF(V741=0,0,VLOOKUP(SUBSTITUTE(VLOOKUP(V741,#REF!,MATCH("strItemName",#REF!,0),FALSE),"SUI_",""),#REF!,2,FALSE)),"ERROR")</f>
        <v>ERROR</v>
      </c>
      <c r="X741" s="177">
        <f t="shared" ca="1" si="33"/>
        <v>3160001</v>
      </c>
      <c r="Y741" s="134" t="str">
        <f ca="1">IFERROR(IF(X741=0,0,VLOOKUP(SUBSTITUTE(VLOOKUP(X741,#REF!,MATCH("strItemName",#REF!,0),FALSE),"SUI_",""),#REF!,2,FALSE)),"ERROR")</f>
        <v>ERROR</v>
      </c>
      <c r="Z741" s="177">
        <f t="shared" ca="1" si="33"/>
        <v>3160001</v>
      </c>
      <c r="AA741" s="134" t="str">
        <f ca="1">IFERROR(IF(Z741=0,0,VLOOKUP(SUBSTITUTE(VLOOKUP(Z741,#REF!,MATCH("strItemName",#REF!,0),FALSE),"SUI_",""),#REF!,2,FALSE)),"ERROR")</f>
        <v>ERROR</v>
      </c>
      <c r="AB741" s="177">
        <f t="shared" ca="1" si="33"/>
        <v>3160001</v>
      </c>
      <c r="AC741" s="134" t="str">
        <f ca="1">IFERROR(IF(AB741=0,0,VLOOKUP(SUBSTITUTE(VLOOKUP(AB741,#REF!,MATCH("strItemName",#REF!,0),FALSE),"SUI_",""),#REF!,2,FALSE)),"ERROR")</f>
        <v>ERROR</v>
      </c>
      <c r="AD741" s="88">
        <v>0</v>
      </c>
      <c r="AE741" s="134">
        <v>0</v>
      </c>
      <c r="AF741" s="49">
        <f ca="1">IFERROR(VLOOKUP($B741,INDIRECT(VLOOKUP($E741,보상!$S:$AA,2,FALSE)),MATCH(AF$6,INDIRECT(VLOOKUP($E741,보상!$S:$AA,3,FALSE)),0),FALSE),"ERROR")</f>
        <v>15</v>
      </c>
      <c r="AG741" s="22">
        <v>0</v>
      </c>
      <c r="AH741" s="22">
        <v>0</v>
      </c>
      <c r="AI741" s="22">
        <v>0</v>
      </c>
      <c r="AJ741" s="22" t="b">
        <v>0</v>
      </c>
      <c r="AK741" s="22">
        <v>0</v>
      </c>
      <c r="AL741" s="22">
        <v>0</v>
      </c>
    </row>
    <row r="742" spans="1:38" ht="16.5" customHeight="1" x14ac:dyDescent="0.3">
      <c r="A742" s="21">
        <f>COUNTIF(FtbReward_Quest!$B:$B,$B742)+COUNTIF(FtbReward_Mode!$B:$B,$B742)+COUNTIF(FtbReward_Content!$B:$B,$B742)-1</f>
        <v>0</v>
      </c>
      <c r="B742" s="49">
        <f t="shared" si="34"/>
        <v>42103041</v>
      </c>
      <c r="C742" s="120">
        <v>4210304</v>
      </c>
      <c r="D742" s="49" t="s">
        <v>1908</v>
      </c>
      <c r="E742" s="49" t="s">
        <v>1935</v>
      </c>
      <c r="F742" s="120">
        <f>COUNTIF($C$8:$C742,$C742)</f>
        <v>1</v>
      </c>
      <c r="G742" s="49" t="b">
        <v>0</v>
      </c>
      <c r="H742" s="49">
        <v>0</v>
      </c>
      <c r="I742" s="129">
        <f>IFERROR(IF(H742=0,0,VLOOKUP(VLOOKUP(H742,#REF!,MATCH("strMailTitleID",#REF!,0),FALSE),#REF!,2,FALSE)),"ERROR")</f>
        <v>0</v>
      </c>
      <c r="J742" s="176">
        <v>0</v>
      </c>
      <c r="K742" s="129">
        <f>IFERROR(IF(J742=0,0,VLOOKUP(VLOOKUP(J742,#REF!,MATCH("strMailTitleID",#REF!,0),FALSE),#REF!,2,FALSE)),"ERROR")</f>
        <v>0</v>
      </c>
      <c r="L742" s="49">
        <f ca="1">IFERROR(VLOOKUP($B742,INDIRECT(VLOOKUP($E742,보상!$S:$AA,2,FALSE)),MATCH(L$6,INDIRECT(VLOOKUP($E742,보상!$S:$AA,3,FALSE)),0),FALSE),"ERROR")</f>
        <v>600</v>
      </c>
      <c r="M742" s="49">
        <v>0</v>
      </c>
      <c r="N742" s="49">
        <v>0</v>
      </c>
      <c r="O742" s="49">
        <v>0</v>
      </c>
      <c r="P742" s="49" t="str">
        <f ca="1">IFERROR(VLOOKUP($B742,INDIRECT(VLOOKUP($E742,보상!$S:$AA,2,FALSE)),MATCH(P$6,INDIRECT(VLOOKUP($E742,보상!$S:$AA,3,FALSE)),0),FALSE),"ERROR")</f>
        <v>Gold</v>
      </c>
      <c r="Q742" s="49">
        <f ca="1">IFERROR(VLOOKUP($B742,INDIRECT(VLOOKUP($E742,보상!$S:$AA,2,FALSE)),MATCH(Q$6,INDIRECT(VLOOKUP($E742,보상!$S:$AA,3,FALSE)),0),FALSE),"ERROR")</f>
        <v>6000</v>
      </c>
      <c r="R742" s="49" t="b">
        <v>0</v>
      </c>
      <c r="S742" s="50" t="b">
        <v>0</v>
      </c>
      <c r="T742" s="50">
        <f ca="1">IFERROR(VLOOKUP($B742,INDIRECT(VLOOKUP($E742,보상!$S:$AA,2,FALSE)),MATCH(T$6,INDIRECT(VLOOKUP($E742,보상!$S:$AA,3,FALSE)),0),FALSE),"ERROR")</f>
        <v>3160001</v>
      </c>
      <c r="U742" s="134" t="str">
        <f ca="1">IFERROR(IF(T742=0,0,VLOOKUP(SUBSTITUTE(VLOOKUP(T742,#REF!,MATCH("strItemName",#REF!,0),FALSE),"SUI_",""),#REF!,2,FALSE)),"ERROR")</f>
        <v>ERROR</v>
      </c>
      <c r="V742" s="177">
        <f t="shared" ca="1" si="33"/>
        <v>3160001</v>
      </c>
      <c r="W742" s="134" t="str">
        <f ca="1">IFERROR(IF(V742=0,0,VLOOKUP(SUBSTITUTE(VLOOKUP(V742,#REF!,MATCH("strItemName",#REF!,0),FALSE),"SUI_",""),#REF!,2,FALSE)),"ERROR")</f>
        <v>ERROR</v>
      </c>
      <c r="X742" s="177">
        <f t="shared" ca="1" si="33"/>
        <v>3160001</v>
      </c>
      <c r="Y742" s="134" t="str">
        <f ca="1">IFERROR(IF(X742=0,0,VLOOKUP(SUBSTITUTE(VLOOKUP(X742,#REF!,MATCH("strItemName",#REF!,0),FALSE),"SUI_",""),#REF!,2,FALSE)),"ERROR")</f>
        <v>ERROR</v>
      </c>
      <c r="Z742" s="177">
        <f t="shared" ca="1" si="33"/>
        <v>3160001</v>
      </c>
      <c r="AA742" s="134" t="str">
        <f ca="1">IFERROR(IF(Z742=0,0,VLOOKUP(SUBSTITUTE(VLOOKUP(Z742,#REF!,MATCH("strItemName",#REF!,0),FALSE),"SUI_",""),#REF!,2,FALSE)),"ERROR")</f>
        <v>ERROR</v>
      </c>
      <c r="AB742" s="177">
        <f t="shared" ca="1" si="33"/>
        <v>3160001</v>
      </c>
      <c r="AC742" s="134" t="str">
        <f ca="1">IFERROR(IF(AB742=0,0,VLOOKUP(SUBSTITUTE(VLOOKUP(AB742,#REF!,MATCH("strItemName",#REF!,0),FALSE),"SUI_",""),#REF!,2,FALSE)),"ERROR")</f>
        <v>ERROR</v>
      </c>
      <c r="AD742" s="88">
        <v>0</v>
      </c>
      <c r="AE742" s="134">
        <v>0</v>
      </c>
      <c r="AF742" s="49">
        <f ca="1">IFERROR(VLOOKUP($B742,INDIRECT(VLOOKUP($E742,보상!$S:$AA,2,FALSE)),MATCH(AF$6,INDIRECT(VLOOKUP($E742,보상!$S:$AA,3,FALSE)),0),FALSE),"ERROR")</f>
        <v>15</v>
      </c>
      <c r="AG742" s="22">
        <v>0</v>
      </c>
      <c r="AH742" s="22">
        <v>0</v>
      </c>
      <c r="AI742" s="22">
        <v>0</v>
      </c>
      <c r="AJ742" s="22" t="b">
        <v>0</v>
      </c>
      <c r="AK742" s="22">
        <v>0</v>
      </c>
      <c r="AL742" s="22">
        <v>0</v>
      </c>
    </row>
    <row r="743" spans="1:38" ht="16.5" customHeight="1" x14ac:dyDescent="0.3">
      <c r="A743" s="21">
        <f>COUNTIF(FtbReward_Quest!$B:$B,$B743)+COUNTIF(FtbReward_Mode!$B:$B,$B743)+COUNTIF(FtbReward_Content!$B:$B,$B743)-1</f>
        <v>0</v>
      </c>
      <c r="B743" s="49">
        <f t="shared" si="34"/>
        <v>43001011</v>
      </c>
      <c r="C743" s="120">
        <v>4300101</v>
      </c>
      <c r="D743" s="49" t="s">
        <v>1908</v>
      </c>
      <c r="E743" s="49" t="s">
        <v>1935</v>
      </c>
      <c r="F743" s="120">
        <f>COUNTIF($C$8:$C743,$C743)</f>
        <v>1</v>
      </c>
      <c r="G743" s="49" t="b">
        <v>0</v>
      </c>
      <c r="H743" s="49">
        <v>0</v>
      </c>
      <c r="I743" s="129">
        <f>IFERROR(IF(H743=0,0,VLOOKUP(VLOOKUP(H743,#REF!,MATCH("strMailTitleID",#REF!,0),FALSE),#REF!,2,FALSE)),"ERROR")</f>
        <v>0</v>
      </c>
      <c r="J743" s="176">
        <v>0</v>
      </c>
      <c r="K743" s="129">
        <f>IFERROR(IF(J743=0,0,VLOOKUP(VLOOKUP(J743,#REF!,MATCH("strMailTitleID",#REF!,0),FALSE),#REF!,2,FALSE)),"ERROR")</f>
        <v>0</v>
      </c>
      <c r="L743" s="49">
        <f ca="1">IFERROR(VLOOKUP($B743,INDIRECT(VLOOKUP($E743,보상!$S:$AA,2,FALSE)),MATCH(L$6,INDIRECT(VLOOKUP($E743,보상!$S:$AA,3,FALSE)),0),FALSE),"ERROR")</f>
        <v>150</v>
      </c>
      <c r="M743" s="49">
        <v>0</v>
      </c>
      <c r="N743" s="49">
        <v>0</v>
      </c>
      <c r="O743" s="49">
        <v>0</v>
      </c>
      <c r="P743" s="49" t="str">
        <f ca="1">IFERROR(VLOOKUP($B743,INDIRECT(VLOOKUP($E743,보상!$S:$AA,2,FALSE)),MATCH(P$6,INDIRECT(VLOOKUP($E743,보상!$S:$AA,3,FALSE)),0),FALSE),"ERROR")</f>
        <v>Gold</v>
      </c>
      <c r="Q743" s="49">
        <f ca="1">IFERROR(VLOOKUP($B743,INDIRECT(VLOOKUP($E743,보상!$S:$AA,2,FALSE)),MATCH(Q$6,INDIRECT(VLOOKUP($E743,보상!$S:$AA,3,FALSE)),0),FALSE),"ERROR")</f>
        <v>1500</v>
      </c>
      <c r="R743" s="49" t="b">
        <v>0</v>
      </c>
      <c r="S743" s="50" t="b">
        <v>0</v>
      </c>
      <c r="T743" s="50">
        <f ca="1">IFERROR(VLOOKUP($B743,INDIRECT(VLOOKUP($E743,보상!$S:$AA,2,FALSE)),MATCH(T$6,INDIRECT(VLOOKUP($E743,보상!$S:$AA,3,FALSE)),0),FALSE),"ERROR")</f>
        <v>4003021</v>
      </c>
      <c r="U743" s="134" t="str">
        <f ca="1">IFERROR(IF(T743=0,0,VLOOKUP(SUBSTITUTE(VLOOKUP(T743,#REF!,MATCH("strItemName",#REF!,0),FALSE),"SUI_",""),#REF!,2,FALSE)),"ERROR")</f>
        <v>ERROR</v>
      </c>
      <c r="V743" s="177">
        <f t="shared" ca="1" si="33"/>
        <v>4003021</v>
      </c>
      <c r="W743" s="134" t="str">
        <f ca="1">IFERROR(IF(V743=0,0,VLOOKUP(SUBSTITUTE(VLOOKUP(V743,#REF!,MATCH("strItemName",#REF!,0),FALSE),"SUI_",""),#REF!,2,FALSE)),"ERROR")</f>
        <v>ERROR</v>
      </c>
      <c r="X743" s="177">
        <f t="shared" ca="1" si="33"/>
        <v>4003021</v>
      </c>
      <c r="Y743" s="134" t="str">
        <f ca="1">IFERROR(IF(X743=0,0,VLOOKUP(SUBSTITUTE(VLOOKUP(X743,#REF!,MATCH("strItemName",#REF!,0),FALSE),"SUI_",""),#REF!,2,FALSE)),"ERROR")</f>
        <v>ERROR</v>
      </c>
      <c r="Z743" s="177">
        <f t="shared" ca="1" si="33"/>
        <v>4003021</v>
      </c>
      <c r="AA743" s="134" t="str">
        <f ca="1">IFERROR(IF(Z743=0,0,VLOOKUP(SUBSTITUTE(VLOOKUP(Z743,#REF!,MATCH("strItemName",#REF!,0),FALSE),"SUI_",""),#REF!,2,FALSE)),"ERROR")</f>
        <v>ERROR</v>
      </c>
      <c r="AB743" s="177">
        <f t="shared" ca="1" si="33"/>
        <v>4003021</v>
      </c>
      <c r="AC743" s="134" t="str">
        <f ca="1">IFERROR(IF(AB743=0,0,VLOOKUP(SUBSTITUTE(VLOOKUP(AB743,#REF!,MATCH("strItemName",#REF!,0),FALSE),"SUI_",""),#REF!,2,FALSE)),"ERROR")</f>
        <v>ERROR</v>
      </c>
      <c r="AD743" s="88">
        <v>0</v>
      </c>
      <c r="AE743" s="134">
        <v>0</v>
      </c>
      <c r="AF743" s="49">
        <f ca="1">IFERROR(VLOOKUP($B743,INDIRECT(VLOOKUP($E743,보상!$S:$AA,2,FALSE)),MATCH(AF$6,INDIRECT(VLOOKUP($E743,보상!$S:$AA,3,FALSE)),0),FALSE),"ERROR")</f>
        <v>3</v>
      </c>
      <c r="AG743" s="22">
        <v>0</v>
      </c>
      <c r="AH743" s="22">
        <v>0</v>
      </c>
      <c r="AI743" s="22">
        <v>0</v>
      </c>
      <c r="AJ743" s="22" t="b">
        <v>0</v>
      </c>
      <c r="AK743" s="22">
        <v>0</v>
      </c>
      <c r="AL743" s="22">
        <v>0</v>
      </c>
    </row>
    <row r="744" spans="1:38" ht="16.5" customHeight="1" x14ac:dyDescent="0.3">
      <c r="A744" s="21">
        <f>COUNTIF(FtbReward_Quest!$B:$B,$B744)+COUNTIF(FtbReward_Mode!$B:$B,$B744)+COUNTIF(FtbReward_Content!$B:$B,$B744)-1</f>
        <v>0</v>
      </c>
      <c r="B744" s="49">
        <f t="shared" si="34"/>
        <v>43001021</v>
      </c>
      <c r="C744" s="120">
        <v>4300102</v>
      </c>
      <c r="D744" s="49" t="s">
        <v>1908</v>
      </c>
      <c r="E744" s="49" t="s">
        <v>1935</v>
      </c>
      <c r="F744" s="120">
        <f>COUNTIF($C$8:$C744,$C744)</f>
        <v>1</v>
      </c>
      <c r="G744" s="49" t="b">
        <v>0</v>
      </c>
      <c r="H744" s="49">
        <v>0</v>
      </c>
      <c r="I744" s="129">
        <f>IFERROR(IF(H744=0,0,VLOOKUP(VLOOKUP(H744,#REF!,MATCH("strMailTitleID",#REF!,0),FALSE),#REF!,2,FALSE)),"ERROR")</f>
        <v>0</v>
      </c>
      <c r="J744" s="176">
        <v>0</v>
      </c>
      <c r="K744" s="129">
        <f>IFERROR(IF(J744=0,0,VLOOKUP(VLOOKUP(J744,#REF!,MATCH("strMailTitleID",#REF!,0),FALSE),#REF!,2,FALSE)),"ERROR")</f>
        <v>0</v>
      </c>
      <c r="L744" s="49">
        <f ca="1">IFERROR(VLOOKUP($B744,INDIRECT(VLOOKUP($E744,보상!$S:$AA,2,FALSE)),MATCH(L$6,INDIRECT(VLOOKUP($E744,보상!$S:$AA,3,FALSE)),0),FALSE),"ERROR")</f>
        <v>300</v>
      </c>
      <c r="M744" s="49">
        <v>0</v>
      </c>
      <c r="N744" s="49">
        <v>0</v>
      </c>
      <c r="O744" s="49">
        <v>0</v>
      </c>
      <c r="P744" s="49" t="str">
        <f ca="1">IFERROR(VLOOKUP($B744,INDIRECT(VLOOKUP($E744,보상!$S:$AA,2,FALSE)),MATCH(P$6,INDIRECT(VLOOKUP($E744,보상!$S:$AA,3,FALSE)),0),FALSE),"ERROR")</f>
        <v>Gold</v>
      </c>
      <c r="Q744" s="49">
        <f ca="1">IFERROR(VLOOKUP($B744,INDIRECT(VLOOKUP($E744,보상!$S:$AA,2,FALSE)),MATCH(Q$6,INDIRECT(VLOOKUP($E744,보상!$S:$AA,3,FALSE)),0),FALSE),"ERROR")</f>
        <v>3000</v>
      </c>
      <c r="R744" s="49" t="b">
        <v>0</v>
      </c>
      <c r="S744" s="50" t="b">
        <v>0</v>
      </c>
      <c r="T744" s="50">
        <f ca="1">IFERROR(VLOOKUP($B744,INDIRECT(VLOOKUP($E744,보상!$S:$AA,2,FALSE)),MATCH(T$6,INDIRECT(VLOOKUP($E744,보상!$S:$AA,3,FALSE)),0),FALSE),"ERROR")</f>
        <v>4003021</v>
      </c>
      <c r="U744" s="134" t="str">
        <f ca="1">IFERROR(IF(T744=0,0,VLOOKUP(SUBSTITUTE(VLOOKUP(T744,#REF!,MATCH("strItemName",#REF!,0),FALSE),"SUI_",""),#REF!,2,FALSE)),"ERROR")</f>
        <v>ERROR</v>
      </c>
      <c r="V744" s="177">
        <f t="shared" ca="1" si="33"/>
        <v>4003021</v>
      </c>
      <c r="W744" s="134" t="str">
        <f ca="1">IFERROR(IF(V744=0,0,VLOOKUP(SUBSTITUTE(VLOOKUP(V744,#REF!,MATCH("strItemName",#REF!,0),FALSE),"SUI_",""),#REF!,2,FALSE)),"ERROR")</f>
        <v>ERROR</v>
      </c>
      <c r="X744" s="177">
        <f t="shared" ca="1" si="33"/>
        <v>4003021</v>
      </c>
      <c r="Y744" s="134" t="str">
        <f ca="1">IFERROR(IF(X744=0,0,VLOOKUP(SUBSTITUTE(VLOOKUP(X744,#REF!,MATCH("strItemName",#REF!,0),FALSE),"SUI_",""),#REF!,2,FALSE)),"ERROR")</f>
        <v>ERROR</v>
      </c>
      <c r="Z744" s="177">
        <f t="shared" ca="1" si="33"/>
        <v>4003021</v>
      </c>
      <c r="AA744" s="134" t="str">
        <f ca="1">IFERROR(IF(Z744=0,0,VLOOKUP(SUBSTITUTE(VLOOKUP(Z744,#REF!,MATCH("strItemName",#REF!,0),FALSE),"SUI_",""),#REF!,2,FALSE)),"ERROR")</f>
        <v>ERROR</v>
      </c>
      <c r="AB744" s="177">
        <f t="shared" ca="1" si="33"/>
        <v>4003021</v>
      </c>
      <c r="AC744" s="134" t="str">
        <f ca="1">IFERROR(IF(AB744=0,0,VLOOKUP(SUBSTITUTE(VLOOKUP(AB744,#REF!,MATCH("strItemName",#REF!,0),FALSE),"SUI_",""),#REF!,2,FALSE)),"ERROR")</f>
        <v>ERROR</v>
      </c>
      <c r="AD744" s="88">
        <v>0</v>
      </c>
      <c r="AE744" s="134">
        <v>0</v>
      </c>
      <c r="AF744" s="49">
        <f ca="1">IFERROR(VLOOKUP($B744,INDIRECT(VLOOKUP($E744,보상!$S:$AA,2,FALSE)),MATCH(AF$6,INDIRECT(VLOOKUP($E744,보상!$S:$AA,3,FALSE)),0),FALSE),"ERROR")</f>
        <v>3</v>
      </c>
      <c r="AG744" s="22">
        <v>0</v>
      </c>
      <c r="AH744" s="22">
        <v>0</v>
      </c>
      <c r="AI744" s="22">
        <v>0</v>
      </c>
      <c r="AJ744" s="22" t="b">
        <v>0</v>
      </c>
      <c r="AK744" s="22">
        <v>0</v>
      </c>
      <c r="AL744" s="22">
        <v>0</v>
      </c>
    </row>
    <row r="745" spans="1:38" ht="16.5" customHeight="1" x14ac:dyDescent="0.3">
      <c r="A745" s="21">
        <f>COUNTIF(FtbReward_Quest!$B:$B,$B745)+COUNTIF(FtbReward_Mode!$B:$B,$B745)+COUNTIF(FtbReward_Content!$B:$B,$B745)-1</f>
        <v>0</v>
      </c>
      <c r="B745" s="49">
        <f t="shared" si="34"/>
        <v>43001031</v>
      </c>
      <c r="C745" s="120">
        <v>4300103</v>
      </c>
      <c r="D745" s="49" t="s">
        <v>1908</v>
      </c>
      <c r="E745" s="49" t="s">
        <v>1935</v>
      </c>
      <c r="F745" s="120">
        <f>COUNTIF($C$8:$C745,$C745)</f>
        <v>1</v>
      </c>
      <c r="G745" s="49" t="b">
        <v>0</v>
      </c>
      <c r="H745" s="49">
        <v>0</v>
      </c>
      <c r="I745" s="129">
        <f>IFERROR(IF(H745=0,0,VLOOKUP(VLOOKUP(H745,#REF!,MATCH("strMailTitleID",#REF!,0),FALSE),#REF!,2,FALSE)),"ERROR")</f>
        <v>0</v>
      </c>
      <c r="J745" s="176">
        <v>0</v>
      </c>
      <c r="K745" s="129">
        <f>IFERROR(IF(J745=0,0,VLOOKUP(VLOOKUP(J745,#REF!,MATCH("strMailTitleID",#REF!,0),FALSE),#REF!,2,FALSE)),"ERROR")</f>
        <v>0</v>
      </c>
      <c r="L745" s="49">
        <f ca="1">IFERROR(VLOOKUP($B745,INDIRECT(VLOOKUP($E745,보상!$S:$AA,2,FALSE)),MATCH(L$6,INDIRECT(VLOOKUP($E745,보상!$S:$AA,3,FALSE)),0),FALSE),"ERROR")</f>
        <v>450</v>
      </c>
      <c r="M745" s="49">
        <v>0</v>
      </c>
      <c r="N745" s="49">
        <v>0</v>
      </c>
      <c r="O745" s="49">
        <v>0</v>
      </c>
      <c r="P745" s="49" t="str">
        <f ca="1">IFERROR(VLOOKUP($B745,INDIRECT(VLOOKUP($E745,보상!$S:$AA,2,FALSE)),MATCH(P$6,INDIRECT(VLOOKUP($E745,보상!$S:$AA,3,FALSE)),0),FALSE),"ERROR")</f>
        <v>Gold</v>
      </c>
      <c r="Q745" s="49">
        <f ca="1">IFERROR(VLOOKUP($B745,INDIRECT(VLOOKUP($E745,보상!$S:$AA,2,FALSE)),MATCH(Q$6,INDIRECT(VLOOKUP($E745,보상!$S:$AA,3,FALSE)),0),FALSE),"ERROR")</f>
        <v>4500</v>
      </c>
      <c r="R745" s="49" t="b">
        <v>0</v>
      </c>
      <c r="S745" s="50" t="b">
        <v>0</v>
      </c>
      <c r="T745" s="50">
        <f ca="1">IFERROR(VLOOKUP($B745,INDIRECT(VLOOKUP($E745,보상!$S:$AA,2,FALSE)),MATCH(T$6,INDIRECT(VLOOKUP($E745,보상!$S:$AA,3,FALSE)),0),FALSE),"ERROR")</f>
        <v>4003021</v>
      </c>
      <c r="U745" s="134" t="str">
        <f ca="1">IFERROR(IF(T745=0,0,VLOOKUP(SUBSTITUTE(VLOOKUP(T745,#REF!,MATCH("strItemName",#REF!,0),FALSE),"SUI_",""),#REF!,2,FALSE)),"ERROR")</f>
        <v>ERROR</v>
      </c>
      <c r="V745" s="177">
        <f t="shared" ca="1" si="33"/>
        <v>4003021</v>
      </c>
      <c r="W745" s="134" t="str">
        <f ca="1">IFERROR(IF(V745=0,0,VLOOKUP(SUBSTITUTE(VLOOKUP(V745,#REF!,MATCH("strItemName",#REF!,0),FALSE),"SUI_",""),#REF!,2,FALSE)),"ERROR")</f>
        <v>ERROR</v>
      </c>
      <c r="X745" s="177">
        <f t="shared" ca="1" si="33"/>
        <v>4003021</v>
      </c>
      <c r="Y745" s="134" t="str">
        <f ca="1">IFERROR(IF(X745=0,0,VLOOKUP(SUBSTITUTE(VLOOKUP(X745,#REF!,MATCH("strItemName",#REF!,0),FALSE),"SUI_",""),#REF!,2,FALSE)),"ERROR")</f>
        <v>ERROR</v>
      </c>
      <c r="Z745" s="177">
        <f t="shared" ca="1" si="33"/>
        <v>4003021</v>
      </c>
      <c r="AA745" s="134" t="str">
        <f ca="1">IFERROR(IF(Z745=0,0,VLOOKUP(SUBSTITUTE(VLOOKUP(Z745,#REF!,MATCH("strItemName",#REF!,0),FALSE),"SUI_",""),#REF!,2,FALSE)),"ERROR")</f>
        <v>ERROR</v>
      </c>
      <c r="AB745" s="177">
        <f t="shared" ca="1" si="33"/>
        <v>4003021</v>
      </c>
      <c r="AC745" s="134" t="str">
        <f ca="1">IFERROR(IF(AB745=0,0,VLOOKUP(SUBSTITUTE(VLOOKUP(AB745,#REF!,MATCH("strItemName",#REF!,0),FALSE),"SUI_",""),#REF!,2,FALSE)),"ERROR")</f>
        <v>ERROR</v>
      </c>
      <c r="AD745" s="88">
        <v>0</v>
      </c>
      <c r="AE745" s="134">
        <v>0</v>
      </c>
      <c r="AF745" s="49">
        <f ca="1">IFERROR(VLOOKUP($B745,INDIRECT(VLOOKUP($E745,보상!$S:$AA,2,FALSE)),MATCH(AF$6,INDIRECT(VLOOKUP($E745,보상!$S:$AA,3,FALSE)),0),FALSE),"ERROR")</f>
        <v>3</v>
      </c>
      <c r="AG745" s="22">
        <v>0</v>
      </c>
      <c r="AH745" s="22">
        <v>0</v>
      </c>
      <c r="AI745" s="22">
        <v>0</v>
      </c>
      <c r="AJ745" s="22" t="b">
        <v>0</v>
      </c>
      <c r="AK745" s="22">
        <v>0</v>
      </c>
      <c r="AL745" s="22">
        <v>0</v>
      </c>
    </row>
    <row r="746" spans="1:38" ht="16.5" customHeight="1" x14ac:dyDescent="0.3">
      <c r="A746" s="21">
        <f>COUNTIF(FtbReward_Quest!$B:$B,$B746)+COUNTIF(FtbReward_Mode!$B:$B,$B746)+COUNTIF(FtbReward_Content!$B:$B,$B746)-1</f>
        <v>0</v>
      </c>
      <c r="B746" s="49">
        <f t="shared" si="34"/>
        <v>43001041</v>
      </c>
      <c r="C746" s="120">
        <v>4300104</v>
      </c>
      <c r="D746" s="49" t="s">
        <v>1908</v>
      </c>
      <c r="E746" s="49" t="s">
        <v>1935</v>
      </c>
      <c r="F746" s="120">
        <f>COUNTIF($C$8:$C746,$C746)</f>
        <v>1</v>
      </c>
      <c r="G746" s="49" t="b">
        <v>0</v>
      </c>
      <c r="H746" s="49">
        <v>0</v>
      </c>
      <c r="I746" s="129">
        <f>IFERROR(IF(H746=0,0,VLOOKUP(VLOOKUP(H746,#REF!,MATCH("strMailTitleID",#REF!,0),FALSE),#REF!,2,FALSE)),"ERROR")</f>
        <v>0</v>
      </c>
      <c r="J746" s="176">
        <v>0</v>
      </c>
      <c r="K746" s="129">
        <f>IFERROR(IF(J746=0,0,VLOOKUP(VLOOKUP(J746,#REF!,MATCH("strMailTitleID",#REF!,0),FALSE),#REF!,2,FALSE)),"ERROR")</f>
        <v>0</v>
      </c>
      <c r="L746" s="49">
        <f ca="1">IFERROR(VLOOKUP($B746,INDIRECT(VLOOKUP($E746,보상!$S:$AA,2,FALSE)),MATCH(L$6,INDIRECT(VLOOKUP($E746,보상!$S:$AA,3,FALSE)),0),FALSE),"ERROR")</f>
        <v>600</v>
      </c>
      <c r="M746" s="49">
        <v>0</v>
      </c>
      <c r="N746" s="49">
        <v>0</v>
      </c>
      <c r="O746" s="49">
        <v>0</v>
      </c>
      <c r="P746" s="49" t="str">
        <f ca="1">IFERROR(VLOOKUP($B746,INDIRECT(VLOOKUP($E746,보상!$S:$AA,2,FALSE)),MATCH(P$6,INDIRECT(VLOOKUP($E746,보상!$S:$AA,3,FALSE)),0),FALSE),"ERROR")</f>
        <v>Gold</v>
      </c>
      <c r="Q746" s="49">
        <f ca="1">IFERROR(VLOOKUP($B746,INDIRECT(VLOOKUP($E746,보상!$S:$AA,2,FALSE)),MATCH(Q$6,INDIRECT(VLOOKUP($E746,보상!$S:$AA,3,FALSE)),0),FALSE),"ERROR")</f>
        <v>6000</v>
      </c>
      <c r="R746" s="49" t="b">
        <v>0</v>
      </c>
      <c r="S746" s="50" t="b">
        <v>0</v>
      </c>
      <c r="T746" s="50">
        <f ca="1">IFERROR(VLOOKUP($B746,INDIRECT(VLOOKUP($E746,보상!$S:$AA,2,FALSE)),MATCH(T$6,INDIRECT(VLOOKUP($E746,보상!$S:$AA,3,FALSE)),0),FALSE),"ERROR")</f>
        <v>4003021</v>
      </c>
      <c r="U746" s="134" t="str">
        <f ca="1">IFERROR(IF(T746=0,0,VLOOKUP(SUBSTITUTE(VLOOKUP(T746,#REF!,MATCH("strItemName",#REF!,0),FALSE),"SUI_",""),#REF!,2,FALSE)),"ERROR")</f>
        <v>ERROR</v>
      </c>
      <c r="V746" s="177">
        <f t="shared" ca="1" si="33"/>
        <v>4003021</v>
      </c>
      <c r="W746" s="134" t="str">
        <f ca="1">IFERROR(IF(V746=0,0,VLOOKUP(SUBSTITUTE(VLOOKUP(V746,#REF!,MATCH("strItemName",#REF!,0),FALSE),"SUI_",""),#REF!,2,FALSE)),"ERROR")</f>
        <v>ERROR</v>
      </c>
      <c r="X746" s="177">
        <f t="shared" ca="1" si="33"/>
        <v>4003021</v>
      </c>
      <c r="Y746" s="134" t="str">
        <f ca="1">IFERROR(IF(X746=0,0,VLOOKUP(SUBSTITUTE(VLOOKUP(X746,#REF!,MATCH("strItemName",#REF!,0),FALSE),"SUI_",""),#REF!,2,FALSE)),"ERROR")</f>
        <v>ERROR</v>
      </c>
      <c r="Z746" s="177">
        <f t="shared" ca="1" si="33"/>
        <v>4003021</v>
      </c>
      <c r="AA746" s="134" t="str">
        <f ca="1">IFERROR(IF(Z746=0,0,VLOOKUP(SUBSTITUTE(VLOOKUP(Z746,#REF!,MATCH("strItemName",#REF!,0),FALSE),"SUI_",""),#REF!,2,FALSE)),"ERROR")</f>
        <v>ERROR</v>
      </c>
      <c r="AB746" s="177">
        <f t="shared" ca="1" si="33"/>
        <v>4003021</v>
      </c>
      <c r="AC746" s="134" t="str">
        <f ca="1">IFERROR(IF(AB746=0,0,VLOOKUP(SUBSTITUTE(VLOOKUP(AB746,#REF!,MATCH("strItemName",#REF!,0),FALSE),"SUI_",""),#REF!,2,FALSE)),"ERROR")</f>
        <v>ERROR</v>
      </c>
      <c r="AD746" s="88">
        <v>0</v>
      </c>
      <c r="AE746" s="134">
        <v>0</v>
      </c>
      <c r="AF746" s="49">
        <f ca="1">IFERROR(VLOOKUP($B746,INDIRECT(VLOOKUP($E746,보상!$S:$AA,2,FALSE)),MATCH(AF$6,INDIRECT(VLOOKUP($E746,보상!$S:$AA,3,FALSE)),0),FALSE),"ERROR")</f>
        <v>3</v>
      </c>
      <c r="AG746" s="22">
        <v>0</v>
      </c>
      <c r="AH746" s="22">
        <v>0</v>
      </c>
      <c r="AI746" s="22">
        <v>0</v>
      </c>
      <c r="AJ746" s="22" t="b">
        <v>0</v>
      </c>
      <c r="AK746" s="22">
        <v>0</v>
      </c>
      <c r="AL746" s="22">
        <v>0</v>
      </c>
    </row>
    <row r="747" spans="1:38" ht="16.5" customHeight="1" x14ac:dyDescent="0.3">
      <c r="A747" s="21">
        <f>COUNTIF(FtbReward_Quest!$B:$B,$B747)+COUNTIF(FtbReward_Mode!$B:$B,$B747)+COUNTIF(FtbReward_Content!$B:$B,$B747)-1</f>
        <v>0</v>
      </c>
      <c r="B747" s="49">
        <f t="shared" si="34"/>
        <v>43001051</v>
      </c>
      <c r="C747" s="120">
        <v>4300105</v>
      </c>
      <c r="D747" s="49" t="s">
        <v>1908</v>
      </c>
      <c r="E747" s="49" t="s">
        <v>1935</v>
      </c>
      <c r="F747" s="120">
        <f>COUNTIF($C$8:$C747,$C747)</f>
        <v>1</v>
      </c>
      <c r="G747" s="49" t="b">
        <v>0</v>
      </c>
      <c r="H747" s="49">
        <v>0</v>
      </c>
      <c r="I747" s="129">
        <f>IFERROR(IF(H747=0,0,VLOOKUP(VLOOKUP(H747,#REF!,MATCH("strMailTitleID",#REF!,0),FALSE),#REF!,2,FALSE)),"ERROR")</f>
        <v>0</v>
      </c>
      <c r="J747" s="176">
        <v>0</v>
      </c>
      <c r="K747" s="129">
        <f>IFERROR(IF(J747=0,0,VLOOKUP(VLOOKUP(J747,#REF!,MATCH("strMailTitleID",#REF!,0),FALSE),#REF!,2,FALSE)),"ERROR")</f>
        <v>0</v>
      </c>
      <c r="L747" s="49">
        <f ca="1">IFERROR(VLOOKUP($B747,INDIRECT(VLOOKUP($E747,보상!$S:$AA,2,FALSE)),MATCH(L$6,INDIRECT(VLOOKUP($E747,보상!$S:$AA,3,FALSE)),0),FALSE),"ERROR")</f>
        <v>750</v>
      </c>
      <c r="M747" s="49">
        <v>0</v>
      </c>
      <c r="N747" s="49">
        <v>0</v>
      </c>
      <c r="O747" s="49">
        <v>0</v>
      </c>
      <c r="P747" s="49" t="str">
        <f ca="1">IFERROR(VLOOKUP($B747,INDIRECT(VLOOKUP($E747,보상!$S:$AA,2,FALSE)),MATCH(P$6,INDIRECT(VLOOKUP($E747,보상!$S:$AA,3,FALSE)),0),FALSE),"ERROR")</f>
        <v>Gold</v>
      </c>
      <c r="Q747" s="49">
        <f ca="1">IFERROR(VLOOKUP($B747,INDIRECT(VLOOKUP($E747,보상!$S:$AA,2,FALSE)),MATCH(Q$6,INDIRECT(VLOOKUP($E747,보상!$S:$AA,3,FALSE)),0),FALSE),"ERROR")</f>
        <v>7500</v>
      </c>
      <c r="R747" s="49" t="b">
        <v>0</v>
      </c>
      <c r="S747" s="50" t="b">
        <v>0</v>
      </c>
      <c r="T747" s="50">
        <f ca="1">IFERROR(VLOOKUP($B747,INDIRECT(VLOOKUP($E747,보상!$S:$AA,2,FALSE)),MATCH(T$6,INDIRECT(VLOOKUP($E747,보상!$S:$AA,3,FALSE)),0),FALSE),"ERROR")</f>
        <v>4003021</v>
      </c>
      <c r="U747" s="134" t="str">
        <f ca="1">IFERROR(IF(T747=0,0,VLOOKUP(SUBSTITUTE(VLOOKUP(T747,#REF!,MATCH("strItemName",#REF!,0),FALSE),"SUI_",""),#REF!,2,FALSE)),"ERROR")</f>
        <v>ERROR</v>
      </c>
      <c r="V747" s="177">
        <f t="shared" ca="1" si="33"/>
        <v>4003021</v>
      </c>
      <c r="W747" s="134" t="str">
        <f ca="1">IFERROR(IF(V747=0,0,VLOOKUP(SUBSTITUTE(VLOOKUP(V747,#REF!,MATCH("strItemName",#REF!,0),FALSE),"SUI_",""),#REF!,2,FALSE)),"ERROR")</f>
        <v>ERROR</v>
      </c>
      <c r="X747" s="177">
        <f t="shared" ca="1" si="33"/>
        <v>4003021</v>
      </c>
      <c r="Y747" s="134" t="str">
        <f ca="1">IFERROR(IF(X747=0,0,VLOOKUP(SUBSTITUTE(VLOOKUP(X747,#REF!,MATCH("strItemName",#REF!,0),FALSE),"SUI_",""),#REF!,2,FALSE)),"ERROR")</f>
        <v>ERROR</v>
      </c>
      <c r="Z747" s="177">
        <f t="shared" ca="1" si="33"/>
        <v>4003021</v>
      </c>
      <c r="AA747" s="134" t="str">
        <f ca="1">IFERROR(IF(Z747=0,0,VLOOKUP(SUBSTITUTE(VLOOKUP(Z747,#REF!,MATCH("strItemName",#REF!,0),FALSE),"SUI_",""),#REF!,2,FALSE)),"ERROR")</f>
        <v>ERROR</v>
      </c>
      <c r="AB747" s="177">
        <f t="shared" ca="1" si="33"/>
        <v>4003021</v>
      </c>
      <c r="AC747" s="134" t="str">
        <f ca="1">IFERROR(IF(AB747=0,0,VLOOKUP(SUBSTITUTE(VLOOKUP(AB747,#REF!,MATCH("strItemName",#REF!,0),FALSE),"SUI_",""),#REF!,2,FALSE)),"ERROR")</f>
        <v>ERROR</v>
      </c>
      <c r="AD747" s="88">
        <v>0</v>
      </c>
      <c r="AE747" s="134">
        <v>0</v>
      </c>
      <c r="AF747" s="49">
        <f ca="1">IFERROR(VLOOKUP($B747,INDIRECT(VLOOKUP($E747,보상!$S:$AA,2,FALSE)),MATCH(AF$6,INDIRECT(VLOOKUP($E747,보상!$S:$AA,3,FALSE)),0),FALSE),"ERROR")</f>
        <v>3</v>
      </c>
      <c r="AG747" s="22">
        <v>0</v>
      </c>
      <c r="AH747" s="22">
        <v>0</v>
      </c>
      <c r="AI747" s="22">
        <v>0</v>
      </c>
      <c r="AJ747" s="22" t="b">
        <v>0</v>
      </c>
      <c r="AK747" s="22">
        <v>0</v>
      </c>
      <c r="AL747" s="22">
        <v>0</v>
      </c>
    </row>
    <row r="748" spans="1:38" ht="16.5" customHeight="1" x14ac:dyDescent="0.3">
      <c r="A748" s="21">
        <f>COUNTIF(FtbReward_Quest!$B:$B,$B748)+COUNTIF(FtbReward_Mode!$B:$B,$B748)+COUNTIF(FtbReward_Content!$B:$B,$B748)-1</f>
        <v>0</v>
      </c>
      <c r="B748" s="49">
        <f t="shared" si="34"/>
        <v>43001061</v>
      </c>
      <c r="C748" s="120">
        <v>4300106</v>
      </c>
      <c r="D748" s="49" t="s">
        <v>1909</v>
      </c>
      <c r="E748" s="49" t="s">
        <v>1935</v>
      </c>
      <c r="F748" s="120">
        <f>COUNTIF($C$8:$C748,$C748)</f>
        <v>1</v>
      </c>
      <c r="G748" s="49" t="b">
        <v>0</v>
      </c>
      <c r="H748" s="49">
        <v>0</v>
      </c>
      <c r="I748" s="129">
        <f>IFERROR(IF(H748=0,0,VLOOKUP(VLOOKUP(H748,#REF!,MATCH("strMailTitleID",#REF!,0),FALSE),#REF!,2,FALSE)),"ERROR")</f>
        <v>0</v>
      </c>
      <c r="J748" s="176">
        <v>0</v>
      </c>
      <c r="K748" s="129">
        <f>IFERROR(IF(J748=0,0,VLOOKUP(VLOOKUP(J748,#REF!,MATCH("strMailTitleID",#REF!,0),FALSE),#REF!,2,FALSE)),"ERROR")</f>
        <v>0</v>
      </c>
      <c r="L748" s="49">
        <f ca="1">IFERROR(VLOOKUP($B748,INDIRECT(VLOOKUP($E748,보상!$S:$AA,2,FALSE)),MATCH(L$6,INDIRECT(VLOOKUP($E748,보상!$S:$AA,3,FALSE)),0),FALSE),"ERROR")</f>
        <v>900</v>
      </c>
      <c r="M748" s="49">
        <v>0</v>
      </c>
      <c r="N748" s="49">
        <v>0</v>
      </c>
      <c r="O748" s="49">
        <v>0</v>
      </c>
      <c r="P748" s="49" t="str">
        <f ca="1">IFERROR(VLOOKUP($B748,INDIRECT(VLOOKUP($E748,보상!$S:$AA,2,FALSE)),MATCH(P$6,INDIRECT(VLOOKUP($E748,보상!$S:$AA,3,FALSE)),0),FALSE),"ERROR")</f>
        <v>Gold</v>
      </c>
      <c r="Q748" s="49">
        <f ca="1">IFERROR(VLOOKUP($B748,INDIRECT(VLOOKUP($E748,보상!$S:$AA,2,FALSE)),MATCH(Q$6,INDIRECT(VLOOKUP($E748,보상!$S:$AA,3,FALSE)),0),FALSE),"ERROR")</f>
        <v>9000</v>
      </c>
      <c r="R748" s="49" t="b">
        <v>0</v>
      </c>
      <c r="S748" s="50" t="b">
        <v>0</v>
      </c>
      <c r="T748" s="50">
        <f ca="1">IFERROR(VLOOKUP($B748,INDIRECT(VLOOKUP($E748,보상!$S:$AA,2,FALSE)),MATCH(T$6,INDIRECT(VLOOKUP($E748,보상!$S:$AA,3,FALSE)),0),FALSE),"ERROR")</f>
        <v>4003021</v>
      </c>
      <c r="U748" s="134" t="str">
        <f ca="1">IFERROR(IF(T748=0,0,VLOOKUP(SUBSTITUTE(VLOOKUP(T748,#REF!,MATCH("strItemName",#REF!,0),FALSE),"SUI_",""),#REF!,2,FALSE)),"ERROR")</f>
        <v>ERROR</v>
      </c>
      <c r="V748" s="177">
        <f t="shared" ca="1" si="33"/>
        <v>4003021</v>
      </c>
      <c r="W748" s="134" t="str">
        <f ca="1">IFERROR(IF(V748=0,0,VLOOKUP(SUBSTITUTE(VLOOKUP(V748,#REF!,MATCH("strItemName",#REF!,0),FALSE),"SUI_",""),#REF!,2,FALSE)),"ERROR")</f>
        <v>ERROR</v>
      </c>
      <c r="X748" s="177">
        <f t="shared" ca="1" si="33"/>
        <v>4003021</v>
      </c>
      <c r="Y748" s="134" t="str">
        <f ca="1">IFERROR(IF(X748=0,0,VLOOKUP(SUBSTITUTE(VLOOKUP(X748,#REF!,MATCH("strItemName",#REF!,0),FALSE),"SUI_",""),#REF!,2,FALSE)),"ERROR")</f>
        <v>ERROR</v>
      </c>
      <c r="Z748" s="177">
        <f t="shared" ca="1" si="33"/>
        <v>4003021</v>
      </c>
      <c r="AA748" s="134" t="str">
        <f ca="1">IFERROR(IF(Z748=0,0,VLOOKUP(SUBSTITUTE(VLOOKUP(Z748,#REF!,MATCH("strItemName",#REF!,0),FALSE),"SUI_",""),#REF!,2,FALSE)),"ERROR")</f>
        <v>ERROR</v>
      </c>
      <c r="AB748" s="177">
        <f t="shared" ca="1" si="33"/>
        <v>4003021</v>
      </c>
      <c r="AC748" s="134" t="str">
        <f ca="1">IFERROR(IF(AB748=0,0,VLOOKUP(SUBSTITUTE(VLOOKUP(AB748,#REF!,MATCH("strItemName",#REF!,0),FALSE),"SUI_",""),#REF!,2,FALSE)),"ERROR")</f>
        <v>ERROR</v>
      </c>
      <c r="AD748" s="88">
        <v>0</v>
      </c>
      <c r="AE748" s="134">
        <v>0</v>
      </c>
      <c r="AF748" s="49">
        <f ca="1">IFERROR(VLOOKUP($B748,INDIRECT(VLOOKUP($E748,보상!$S:$AA,2,FALSE)),MATCH(AF$6,INDIRECT(VLOOKUP($E748,보상!$S:$AA,3,FALSE)),0),FALSE),"ERROR")</f>
        <v>3</v>
      </c>
      <c r="AG748" s="22">
        <v>0</v>
      </c>
      <c r="AH748" s="22">
        <v>0</v>
      </c>
      <c r="AI748" s="22">
        <v>0</v>
      </c>
      <c r="AJ748" s="22" t="b">
        <v>0</v>
      </c>
      <c r="AK748" s="22">
        <v>0</v>
      </c>
      <c r="AL748" s="22">
        <v>0</v>
      </c>
    </row>
    <row r="749" spans="1:38" ht="16.5" customHeight="1" x14ac:dyDescent="0.3">
      <c r="A749" s="21">
        <f>COUNTIF(FtbReward_Quest!$B:$B,$B749)+COUNTIF(FtbReward_Mode!$B:$B,$B749)+COUNTIF(FtbReward_Content!$B:$B,$B749)-1</f>
        <v>0</v>
      </c>
      <c r="B749" s="49">
        <f t="shared" si="34"/>
        <v>43011011</v>
      </c>
      <c r="C749" s="120">
        <v>4301101</v>
      </c>
      <c r="D749" s="49" t="s">
        <v>1909</v>
      </c>
      <c r="E749" s="49" t="s">
        <v>1935</v>
      </c>
      <c r="F749" s="120">
        <f>COUNTIF($C$8:$C749,$C749)</f>
        <v>1</v>
      </c>
      <c r="G749" s="49" t="b">
        <v>0</v>
      </c>
      <c r="H749" s="49">
        <v>0</v>
      </c>
      <c r="I749" s="129">
        <f>IFERROR(IF(H749=0,0,VLOOKUP(VLOOKUP(H749,#REF!,MATCH("strMailTitleID",#REF!,0),FALSE),#REF!,2,FALSE)),"ERROR")</f>
        <v>0</v>
      </c>
      <c r="J749" s="176">
        <v>0</v>
      </c>
      <c r="K749" s="129">
        <f>IFERROR(IF(J749=0,0,VLOOKUP(VLOOKUP(J749,#REF!,MATCH("strMailTitleID",#REF!,0),FALSE),#REF!,2,FALSE)),"ERROR")</f>
        <v>0</v>
      </c>
      <c r="L749" s="49">
        <f ca="1">IFERROR(VLOOKUP($B749,INDIRECT(VLOOKUP($E749,보상!$S:$AA,2,FALSE)),MATCH(L$6,INDIRECT(VLOOKUP($E749,보상!$S:$AA,3,FALSE)),0),FALSE),"ERROR")</f>
        <v>150</v>
      </c>
      <c r="M749" s="49">
        <v>0</v>
      </c>
      <c r="N749" s="49">
        <v>0</v>
      </c>
      <c r="O749" s="49">
        <v>0</v>
      </c>
      <c r="P749" s="49" t="str">
        <f ca="1">IFERROR(VLOOKUP($B749,INDIRECT(VLOOKUP($E749,보상!$S:$AA,2,FALSE)),MATCH(P$6,INDIRECT(VLOOKUP($E749,보상!$S:$AA,3,FALSE)),0),FALSE),"ERROR")</f>
        <v>Gold</v>
      </c>
      <c r="Q749" s="49">
        <f ca="1">IFERROR(VLOOKUP($B749,INDIRECT(VLOOKUP($E749,보상!$S:$AA,2,FALSE)),MATCH(Q$6,INDIRECT(VLOOKUP($E749,보상!$S:$AA,3,FALSE)),0),FALSE),"ERROR")</f>
        <v>1500</v>
      </c>
      <c r="R749" s="49" t="b">
        <v>0</v>
      </c>
      <c r="S749" s="50" t="b">
        <v>0</v>
      </c>
      <c r="T749" s="50">
        <f ca="1">IFERROR(VLOOKUP($B749,INDIRECT(VLOOKUP($E749,보상!$S:$AA,2,FALSE)),MATCH(T$6,INDIRECT(VLOOKUP($E749,보상!$S:$AA,3,FALSE)),0),FALSE),"ERROR")</f>
        <v>2202003</v>
      </c>
      <c r="U749" s="134" t="str">
        <f ca="1">IFERROR(IF(T749=0,0,VLOOKUP(SUBSTITUTE(VLOOKUP(T749,#REF!,MATCH("strItemName",#REF!,0),FALSE),"SUI_",""),#REF!,2,FALSE)),"ERROR")</f>
        <v>ERROR</v>
      </c>
      <c r="V749" s="177">
        <f t="shared" ca="1" si="33"/>
        <v>2202003</v>
      </c>
      <c r="W749" s="134" t="str">
        <f ca="1">IFERROR(IF(V749=0,0,VLOOKUP(SUBSTITUTE(VLOOKUP(V749,#REF!,MATCH("strItemName",#REF!,0),FALSE),"SUI_",""),#REF!,2,FALSE)),"ERROR")</f>
        <v>ERROR</v>
      </c>
      <c r="X749" s="177">
        <f t="shared" ca="1" si="33"/>
        <v>2202003</v>
      </c>
      <c r="Y749" s="134" t="str">
        <f ca="1">IFERROR(IF(X749=0,0,VLOOKUP(SUBSTITUTE(VLOOKUP(X749,#REF!,MATCH("strItemName",#REF!,0),FALSE),"SUI_",""),#REF!,2,FALSE)),"ERROR")</f>
        <v>ERROR</v>
      </c>
      <c r="Z749" s="177">
        <f t="shared" ca="1" si="33"/>
        <v>2202003</v>
      </c>
      <c r="AA749" s="134" t="str">
        <f ca="1">IFERROR(IF(Z749=0,0,VLOOKUP(SUBSTITUTE(VLOOKUP(Z749,#REF!,MATCH("strItemName",#REF!,0),FALSE),"SUI_",""),#REF!,2,FALSE)),"ERROR")</f>
        <v>ERROR</v>
      </c>
      <c r="AB749" s="177">
        <f t="shared" ca="1" si="33"/>
        <v>2202003</v>
      </c>
      <c r="AC749" s="134" t="str">
        <f ca="1">IFERROR(IF(AB749=0,0,VLOOKUP(SUBSTITUTE(VLOOKUP(AB749,#REF!,MATCH("strItemName",#REF!,0),FALSE),"SUI_",""),#REF!,2,FALSE)),"ERROR")</f>
        <v>ERROR</v>
      </c>
      <c r="AD749" s="88">
        <v>0</v>
      </c>
      <c r="AE749" s="134">
        <v>0</v>
      </c>
      <c r="AF749" s="49">
        <f ca="1">IFERROR(VLOOKUP($B749,INDIRECT(VLOOKUP($E749,보상!$S:$AA,2,FALSE)),MATCH(AF$6,INDIRECT(VLOOKUP($E749,보상!$S:$AA,3,FALSE)),0),FALSE),"ERROR")</f>
        <v>3</v>
      </c>
      <c r="AG749" s="22">
        <v>0</v>
      </c>
      <c r="AH749" s="22">
        <v>0</v>
      </c>
      <c r="AI749" s="22">
        <v>0</v>
      </c>
      <c r="AJ749" s="22" t="b">
        <v>0</v>
      </c>
      <c r="AK749" s="22">
        <v>0</v>
      </c>
      <c r="AL749" s="22">
        <v>0</v>
      </c>
    </row>
    <row r="750" spans="1:38" ht="16.5" customHeight="1" x14ac:dyDescent="0.3">
      <c r="A750" s="21">
        <f>COUNTIF(FtbReward_Quest!$B:$B,$B750)+COUNTIF(FtbReward_Mode!$B:$B,$B750)+COUNTIF(FtbReward_Content!$B:$B,$B750)-1</f>
        <v>0</v>
      </c>
      <c r="B750" s="49">
        <f t="shared" si="34"/>
        <v>43011021</v>
      </c>
      <c r="C750" s="120">
        <v>4301102</v>
      </c>
      <c r="D750" s="49" t="s">
        <v>1909</v>
      </c>
      <c r="E750" s="49" t="s">
        <v>1935</v>
      </c>
      <c r="F750" s="120">
        <f>COUNTIF($C$8:$C750,$C750)</f>
        <v>1</v>
      </c>
      <c r="G750" s="49" t="b">
        <v>0</v>
      </c>
      <c r="H750" s="49">
        <v>0</v>
      </c>
      <c r="I750" s="129">
        <f>IFERROR(IF(H750=0,0,VLOOKUP(VLOOKUP(H750,#REF!,MATCH("strMailTitleID",#REF!,0),FALSE),#REF!,2,FALSE)),"ERROR")</f>
        <v>0</v>
      </c>
      <c r="J750" s="176">
        <v>0</v>
      </c>
      <c r="K750" s="129">
        <f>IFERROR(IF(J750=0,0,VLOOKUP(VLOOKUP(J750,#REF!,MATCH("strMailTitleID",#REF!,0),FALSE),#REF!,2,FALSE)),"ERROR")</f>
        <v>0</v>
      </c>
      <c r="L750" s="49">
        <f ca="1">IFERROR(VLOOKUP($B750,INDIRECT(VLOOKUP($E750,보상!$S:$AA,2,FALSE)),MATCH(L$6,INDIRECT(VLOOKUP($E750,보상!$S:$AA,3,FALSE)),0),FALSE),"ERROR")</f>
        <v>300</v>
      </c>
      <c r="M750" s="49">
        <v>0</v>
      </c>
      <c r="N750" s="49">
        <v>0</v>
      </c>
      <c r="O750" s="49">
        <v>0</v>
      </c>
      <c r="P750" s="49" t="str">
        <f ca="1">IFERROR(VLOOKUP($B750,INDIRECT(VLOOKUP($E750,보상!$S:$AA,2,FALSE)),MATCH(P$6,INDIRECT(VLOOKUP($E750,보상!$S:$AA,3,FALSE)),0),FALSE),"ERROR")</f>
        <v>Gold</v>
      </c>
      <c r="Q750" s="49">
        <f ca="1">IFERROR(VLOOKUP($B750,INDIRECT(VLOOKUP($E750,보상!$S:$AA,2,FALSE)),MATCH(Q$6,INDIRECT(VLOOKUP($E750,보상!$S:$AA,3,FALSE)),0),FALSE),"ERROR")</f>
        <v>3000</v>
      </c>
      <c r="R750" s="49" t="b">
        <v>0</v>
      </c>
      <c r="S750" s="50" t="b">
        <v>0</v>
      </c>
      <c r="T750" s="50">
        <f ca="1">IFERROR(VLOOKUP($B750,INDIRECT(VLOOKUP($E750,보상!$S:$AA,2,FALSE)),MATCH(T$6,INDIRECT(VLOOKUP($E750,보상!$S:$AA,3,FALSE)),0),FALSE),"ERROR")</f>
        <v>2202003</v>
      </c>
      <c r="U750" s="134" t="str">
        <f ca="1">IFERROR(IF(T750=0,0,VLOOKUP(SUBSTITUTE(VLOOKUP(T750,#REF!,MATCH("strItemName",#REF!,0),FALSE),"SUI_",""),#REF!,2,FALSE)),"ERROR")</f>
        <v>ERROR</v>
      </c>
      <c r="V750" s="177">
        <f t="shared" ca="1" si="33"/>
        <v>2202003</v>
      </c>
      <c r="W750" s="134" t="str">
        <f ca="1">IFERROR(IF(V750=0,0,VLOOKUP(SUBSTITUTE(VLOOKUP(V750,#REF!,MATCH("strItemName",#REF!,0),FALSE),"SUI_",""),#REF!,2,FALSE)),"ERROR")</f>
        <v>ERROR</v>
      </c>
      <c r="X750" s="177">
        <f t="shared" ca="1" si="33"/>
        <v>2202003</v>
      </c>
      <c r="Y750" s="134" t="str">
        <f ca="1">IFERROR(IF(X750=0,0,VLOOKUP(SUBSTITUTE(VLOOKUP(X750,#REF!,MATCH("strItemName",#REF!,0),FALSE),"SUI_",""),#REF!,2,FALSE)),"ERROR")</f>
        <v>ERROR</v>
      </c>
      <c r="Z750" s="177">
        <f t="shared" ca="1" si="33"/>
        <v>2202003</v>
      </c>
      <c r="AA750" s="134" t="str">
        <f ca="1">IFERROR(IF(Z750=0,0,VLOOKUP(SUBSTITUTE(VLOOKUP(Z750,#REF!,MATCH("strItemName",#REF!,0),FALSE),"SUI_",""),#REF!,2,FALSE)),"ERROR")</f>
        <v>ERROR</v>
      </c>
      <c r="AB750" s="177">
        <f t="shared" ca="1" si="33"/>
        <v>2202003</v>
      </c>
      <c r="AC750" s="134" t="str">
        <f ca="1">IFERROR(IF(AB750=0,0,VLOOKUP(SUBSTITUTE(VLOOKUP(AB750,#REF!,MATCH("strItemName",#REF!,0),FALSE),"SUI_",""),#REF!,2,FALSE)),"ERROR")</f>
        <v>ERROR</v>
      </c>
      <c r="AD750" s="88">
        <v>0</v>
      </c>
      <c r="AE750" s="134">
        <v>0</v>
      </c>
      <c r="AF750" s="49">
        <f ca="1">IFERROR(VLOOKUP($B750,INDIRECT(VLOOKUP($E750,보상!$S:$AA,2,FALSE)),MATCH(AF$6,INDIRECT(VLOOKUP($E750,보상!$S:$AA,3,FALSE)),0),FALSE),"ERROR")</f>
        <v>3</v>
      </c>
      <c r="AG750" s="22">
        <v>0</v>
      </c>
      <c r="AH750" s="22">
        <v>0</v>
      </c>
      <c r="AI750" s="22">
        <v>0</v>
      </c>
      <c r="AJ750" s="22" t="b">
        <v>0</v>
      </c>
      <c r="AK750" s="22">
        <v>0</v>
      </c>
      <c r="AL750" s="22">
        <v>0</v>
      </c>
    </row>
    <row r="751" spans="1:38" ht="16.5" customHeight="1" x14ac:dyDescent="0.3">
      <c r="A751" s="21">
        <f>COUNTIF(FtbReward_Quest!$B:$B,$B751)+COUNTIF(FtbReward_Mode!$B:$B,$B751)+COUNTIF(FtbReward_Content!$B:$B,$B751)-1</f>
        <v>0</v>
      </c>
      <c r="B751" s="49">
        <f t="shared" si="34"/>
        <v>43011031</v>
      </c>
      <c r="C751" s="120">
        <v>4301103</v>
      </c>
      <c r="D751" s="49" t="s">
        <v>1909</v>
      </c>
      <c r="E751" s="49" t="s">
        <v>1935</v>
      </c>
      <c r="F751" s="120">
        <f>COUNTIF($C$8:$C751,$C751)</f>
        <v>1</v>
      </c>
      <c r="G751" s="49" t="b">
        <v>0</v>
      </c>
      <c r="H751" s="49">
        <v>0</v>
      </c>
      <c r="I751" s="129">
        <f>IFERROR(IF(H751=0,0,VLOOKUP(VLOOKUP(H751,#REF!,MATCH("strMailTitleID",#REF!,0),FALSE),#REF!,2,FALSE)),"ERROR")</f>
        <v>0</v>
      </c>
      <c r="J751" s="176">
        <v>0</v>
      </c>
      <c r="K751" s="129">
        <f>IFERROR(IF(J751=0,0,VLOOKUP(VLOOKUP(J751,#REF!,MATCH("strMailTitleID",#REF!,0),FALSE),#REF!,2,FALSE)),"ERROR")</f>
        <v>0</v>
      </c>
      <c r="L751" s="49">
        <f ca="1">IFERROR(VLOOKUP($B751,INDIRECT(VLOOKUP($E751,보상!$S:$AA,2,FALSE)),MATCH(L$6,INDIRECT(VLOOKUP($E751,보상!$S:$AA,3,FALSE)),0),FALSE),"ERROR")</f>
        <v>450</v>
      </c>
      <c r="M751" s="49">
        <v>0</v>
      </c>
      <c r="N751" s="49">
        <v>0</v>
      </c>
      <c r="O751" s="49">
        <v>0</v>
      </c>
      <c r="P751" s="49" t="str">
        <f ca="1">IFERROR(VLOOKUP($B751,INDIRECT(VLOOKUP($E751,보상!$S:$AA,2,FALSE)),MATCH(P$6,INDIRECT(VLOOKUP($E751,보상!$S:$AA,3,FALSE)),0),FALSE),"ERROR")</f>
        <v>Gold</v>
      </c>
      <c r="Q751" s="49">
        <f ca="1">IFERROR(VLOOKUP($B751,INDIRECT(VLOOKUP($E751,보상!$S:$AA,2,FALSE)),MATCH(Q$6,INDIRECT(VLOOKUP($E751,보상!$S:$AA,3,FALSE)),0),FALSE),"ERROR")</f>
        <v>4500</v>
      </c>
      <c r="R751" s="49" t="b">
        <v>0</v>
      </c>
      <c r="S751" s="50" t="b">
        <v>0</v>
      </c>
      <c r="T751" s="50">
        <f ca="1">IFERROR(VLOOKUP($B751,INDIRECT(VLOOKUP($E751,보상!$S:$AA,2,FALSE)),MATCH(T$6,INDIRECT(VLOOKUP($E751,보상!$S:$AA,3,FALSE)),0),FALSE),"ERROR")</f>
        <v>2202003</v>
      </c>
      <c r="U751" s="134" t="str">
        <f ca="1">IFERROR(IF(T751=0,0,VLOOKUP(SUBSTITUTE(VLOOKUP(T751,#REF!,MATCH("strItemName",#REF!,0),FALSE),"SUI_",""),#REF!,2,FALSE)),"ERROR")</f>
        <v>ERROR</v>
      </c>
      <c r="V751" s="177">
        <f t="shared" ca="1" si="33"/>
        <v>2202003</v>
      </c>
      <c r="W751" s="134" t="str">
        <f ca="1">IFERROR(IF(V751=0,0,VLOOKUP(SUBSTITUTE(VLOOKUP(V751,#REF!,MATCH("strItemName",#REF!,0),FALSE),"SUI_",""),#REF!,2,FALSE)),"ERROR")</f>
        <v>ERROR</v>
      </c>
      <c r="X751" s="177">
        <f t="shared" ca="1" si="33"/>
        <v>2202003</v>
      </c>
      <c r="Y751" s="134" t="str">
        <f ca="1">IFERROR(IF(X751=0,0,VLOOKUP(SUBSTITUTE(VLOOKUP(X751,#REF!,MATCH("strItemName",#REF!,0),FALSE),"SUI_",""),#REF!,2,FALSE)),"ERROR")</f>
        <v>ERROR</v>
      </c>
      <c r="Z751" s="177">
        <f t="shared" ca="1" si="33"/>
        <v>2202003</v>
      </c>
      <c r="AA751" s="134" t="str">
        <f ca="1">IFERROR(IF(Z751=0,0,VLOOKUP(SUBSTITUTE(VLOOKUP(Z751,#REF!,MATCH("strItemName",#REF!,0),FALSE),"SUI_",""),#REF!,2,FALSE)),"ERROR")</f>
        <v>ERROR</v>
      </c>
      <c r="AB751" s="177">
        <f t="shared" ca="1" si="33"/>
        <v>2202003</v>
      </c>
      <c r="AC751" s="134" t="str">
        <f ca="1">IFERROR(IF(AB751=0,0,VLOOKUP(SUBSTITUTE(VLOOKUP(AB751,#REF!,MATCH("strItemName",#REF!,0),FALSE),"SUI_",""),#REF!,2,FALSE)),"ERROR")</f>
        <v>ERROR</v>
      </c>
      <c r="AD751" s="88">
        <v>0</v>
      </c>
      <c r="AE751" s="134">
        <v>0</v>
      </c>
      <c r="AF751" s="49">
        <f ca="1">IFERROR(VLOOKUP($B751,INDIRECT(VLOOKUP($E751,보상!$S:$AA,2,FALSE)),MATCH(AF$6,INDIRECT(VLOOKUP($E751,보상!$S:$AA,3,FALSE)),0),FALSE),"ERROR")</f>
        <v>3</v>
      </c>
      <c r="AG751" s="22">
        <v>0</v>
      </c>
      <c r="AH751" s="22">
        <v>0</v>
      </c>
      <c r="AI751" s="22">
        <v>0</v>
      </c>
      <c r="AJ751" s="22" t="b">
        <v>0</v>
      </c>
      <c r="AK751" s="22">
        <v>0</v>
      </c>
      <c r="AL751" s="22">
        <v>0</v>
      </c>
    </row>
    <row r="752" spans="1:38" ht="16.5" customHeight="1" x14ac:dyDescent="0.3">
      <c r="A752" s="21">
        <f>COUNTIF(FtbReward_Quest!$B:$B,$B752)+COUNTIF(FtbReward_Mode!$B:$B,$B752)+COUNTIF(FtbReward_Content!$B:$B,$B752)-1</f>
        <v>0</v>
      </c>
      <c r="B752" s="49">
        <f t="shared" si="34"/>
        <v>43011041</v>
      </c>
      <c r="C752" s="120">
        <v>4301104</v>
      </c>
      <c r="D752" s="49" t="s">
        <v>1909</v>
      </c>
      <c r="E752" s="49" t="s">
        <v>1935</v>
      </c>
      <c r="F752" s="120">
        <f>COUNTIF($C$8:$C752,$C752)</f>
        <v>1</v>
      </c>
      <c r="G752" s="49" t="b">
        <v>0</v>
      </c>
      <c r="H752" s="49">
        <v>0</v>
      </c>
      <c r="I752" s="129">
        <f>IFERROR(IF(H752=0,0,VLOOKUP(VLOOKUP(H752,#REF!,MATCH("strMailTitleID",#REF!,0),FALSE),#REF!,2,FALSE)),"ERROR")</f>
        <v>0</v>
      </c>
      <c r="J752" s="176">
        <v>0</v>
      </c>
      <c r="K752" s="129">
        <f>IFERROR(IF(J752=0,0,VLOOKUP(VLOOKUP(J752,#REF!,MATCH("strMailTitleID",#REF!,0),FALSE),#REF!,2,FALSE)),"ERROR")</f>
        <v>0</v>
      </c>
      <c r="L752" s="49">
        <f ca="1">IFERROR(VLOOKUP($B752,INDIRECT(VLOOKUP($E752,보상!$S:$AA,2,FALSE)),MATCH(L$6,INDIRECT(VLOOKUP($E752,보상!$S:$AA,3,FALSE)),0),FALSE),"ERROR")</f>
        <v>600</v>
      </c>
      <c r="M752" s="49">
        <v>0</v>
      </c>
      <c r="N752" s="49">
        <v>0</v>
      </c>
      <c r="O752" s="49">
        <v>0</v>
      </c>
      <c r="P752" s="49" t="str">
        <f ca="1">IFERROR(VLOOKUP($B752,INDIRECT(VLOOKUP($E752,보상!$S:$AA,2,FALSE)),MATCH(P$6,INDIRECT(VLOOKUP($E752,보상!$S:$AA,3,FALSE)),0),FALSE),"ERROR")</f>
        <v>Gold</v>
      </c>
      <c r="Q752" s="49">
        <f ca="1">IFERROR(VLOOKUP($B752,INDIRECT(VLOOKUP($E752,보상!$S:$AA,2,FALSE)),MATCH(Q$6,INDIRECT(VLOOKUP($E752,보상!$S:$AA,3,FALSE)),0),FALSE),"ERROR")</f>
        <v>6000</v>
      </c>
      <c r="R752" s="49" t="b">
        <v>0</v>
      </c>
      <c r="S752" s="50" t="b">
        <v>0</v>
      </c>
      <c r="T752" s="50">
        <f ca="1">IFERROR(VLOOKUP($B752,INDIRECT(VLOOKUP($E752,보상!$S:$AA,2,FALSE)),MATCH(T$6,INDIRECT(VLOOKUP($E752,보상!$S:$AA,3,FALSE)),0),FALSE),"ERROR")</f>
        <v>2203003</v>
      </c>
      <c r="U752" s="134" t="str">
        <f ca="1">IFERROR(IF(T752=0,0,VLOOKUP(SUBSTITUTE(VLOOKUP(T752,#REF!,MATCH("strItemName",#REF!,0),FALSE),"SUI_",""),#REF!,2,FALSE)),"ERROR")</f>
        <v>ERROR</v>
      </c>
      <c r="V752" s="177">
        <f t="shared" ca="1" si="33"/>
        <v>2203003</v>
      </c>
      <c r="W752" s="134" t="str">
        <f ca="1">IFERROR(IF(V752=0,0,VLOOKUP(SUBSTITUTE(VLOOKUP(V752,#REF!,MATCH("strItemName",#REF!,0),FALSE),"SUI_",""),#REF!,2,FALSE)),"ERROR")</f>
        <v>ERROR</v>
      </c>
      <c r="X752" s="177">
        <f t="shared" ca="1" si="33"/>
        <v>2203003</v>
      </c>
      <c r="Y752" s="134" t="str">
        <f ca="1">IFERROR(IF(X752=0,0,VLOOKUP(SUBSTITUTE(VLOOKUP(X752,#REF!,MATCH("strItemName",#REF!,0),FALSE),"SUI_",""),#REF!,2,FALSE)),"ERROR")</f>
        <v>ERROR</v>
      </c>
      <c r="Z752" s="177">
        <f t="shared" ca="1" si="33"/>
        <v>2203003</v>
      </c>
      <c r="AA752" s="134" t="str">
        <f ca="1">IFERROR(IF(Z752=0,0,VLOOKUP(SUBSTITUTE(VLOOKUP(Z752,#REF!,MATCH("strItemName",#REF!,0),FALSE),"SUI_",""),#REF!,2,FALSE)),"ERROR")</f>
        <v>ERROR</v>
      </c>
      <c r="AB752" s="177">
        <f t="shared" ca="1" si="33"/>
        <v>2203003</v>
      </c>
      <c r="AC752" s="134" t="str">
        <f ca="1">IFERROR(IF(AB752=0,0,VLOOKUP(SUBSTITUTE(VLOOKUP(AB752,#REF!,MATCH("strItemName",#REF!,0),FALSE),"SUI_",""),#REF!,2,FALSE)),"ERROR")</f>
        <v>ERROR</v>
      </c>
      <c r="AD752" s="88">
        <v>0</v>
      </c>
      <c r="AE752" s="134">
        <v>0</v>
      </c>
      <c r="AF752" s="49">
        <f ca="1">IFERROR(VLOOKUP($B752,INDIRECT(VLOOKUP($E752,보상!$S:$AA,2,FALSE)),MATCH(AF$6,INDIRECT(VLOOKUP($E752,보상!$S:$AA,3,FALSE)),0),FALSE),"ERROR")</f>
        <v>3</v>
      </c>
      <c r="AG752" s="22">
        <v>0</v>
      </c>
      <c r="AH752" s="22">
        <v>0</v>
      </c>
      <c r="AI752" s="22">
        <v>0</v>
      </c>
      <c r="AJ752" s="22" t="b">
        <v>0</v>
      </c>
      <c r="AK752" s="22">
        <v>0</v>
      </c>
      <c r="AL752" s="22">
        <v>0</v>
      </c>
    </row>
    <row r="753" spans="1:38" ht="16.5" customHeight="1" x14ac:dyDescent="0.3">
      <c r="A753" s="21">
        <f>COUNTIF(FtbReward_Quest!$B:$B,$B753)+COUNTIF(FtbReward_Mode!$B:$B,$B753)+COUNTIF(FtbReward_Content!$B:$B,$B753)-1</f>
        <v>0</v>
      </c>
      <c r="B753" s="49">
        <f t="shared" si="34"/>
        <v>43011051</v>
      </c>
      <c r="C753" s="120">
        <v>4301105</v>
      </c>
      <c r="D753" s="49" t="s">
        <v>1909</v>
      </c>
      <c r="E753" s="49" t="s">
        <v>1935</v>
      </c>
      <c r="F753" s="120">
        <f>COUNTIF($C$8:$C753,$C753)</f>
        <v>1</v>
      </c>
      <c r="G753" s="49" t="b">
        <v>0</v>
      </c>
      <c r="H753" s="49">
        <v>0</v>
      </c>
      <c r="I753" s="129">
        <f>IFERROR(IF(H753=0,0,VLOOKUP(VLOOKUP(H753,#REF!,MATCH("strMailTitleID",#REF!,0),FALSE),#REF!,2,FALSE)),"ERROR")</f>
        <v>0</v>
      </c>
      <c r="J753" s="176">
        <v>0</v>
      </c>
      <c r="K753" s="129">
        <f>IFERROR(IF(J753=0,0,VLOOKUP(VLOOKUP(J753,#REF!,MATCH("strMailTitleID",#REF!,0),FALSE),#REF!,2,FALSE)),"ERROR")</f>
        <v>0</v>
      </c>
      <c r="L753" s="49">
        <f ca="1">IFERROR(VLOOKUP($B753,INDIRECT(VLOOKUP($E753,보상!$S:$AA,2,FALSE)),MATCH(L$6,INDIRECT(VLOOKUP($E753,보상!$S:$AA,3,FALSE)),0),FALSE),"ERROR")</f>
        <v>750</v>
      </c>
      <c r="M753" s="49">
        <v>0</v>
      </c>
      <c r="N753" s="49">
        <v>0</v>
      </c>
      <c r="O753" s="49">
        <v>0</v>
      </c>
      <c r="P753" s="49" t="str">
        <f ca="1">IFERROR(VLOOKUP($B753,INDIRECT(VLOOKUP($E753,보상!$S:$AA,2,FALSE)),MATCH(P$6,INDIRECT(VLOOKUP($E753,보상!$S:$AA,3,FALSE)),0),FALSE),"ERROR")</f>
        <v>Gold</v>
      </c>
      <c r="Q753" s="49">
        <f ca="1">IFERROR(VLOOKUP($B753,INDIRECT(VLOOKUP($E753,보상!$S:$AA,2,FALSE)),MATCH(Q$6,INDIRECT(VLOOKUP($E753,보상!$S:$AA,3,FALSE)),0),FALSE),"ERROR")</f>
        <v>7500</v>
      </c>
      <c r="R753" s="49" t="b">
        <v>0</v>
      </c>
      <c r="S753" s="50" t="b">
        <v>0</v>
      </c>
      <c r="T753" s="50">
        <f ca="1">IFERROR(VLOOKUP($B753,INDIRECT(VLOOKUP($E753,보상!$S:$AA,2,FALSE)),MATCH(T$6,INDIRECT(VLOOKUP($E753,보상!$S:$AA,3,FALSE)),0),FALSE),"ERROR")</f>
        <v>2203003</v>
      </c>
      <c r="U753" s="134" t="str">
        <f ca="1">IFERROR(IF(T753=0,0,VLOOKUP(SUBSTITUTE(VLOOKUP(T753,#REF!,MATCH("strItemName",#REF!,0),FALSE),"SUI_",""),#REF!,2,FALSE)),"ERROR")</f>
        <v>ERROR</v>
      </c>
      <c r="V753" s="177">
        <f t="shared" ca="1" si="33"/>
        <v>2203003</v>
      </c>
      <c r="W753" s="134" t="str">
        <f ca="1">IFERROR(IF(V753=0,0,VLOOKUP(SUBSTITUTE(VLOOKUP(V753,#REF!,MATCH("strItemName",#REF!,0),FALSE),"SUI_",""),#REF!,2,FALSE)),"ERROR")</f>
        <v>ERROR</v>
      </c>
      <c r="X753" s="177">
        <f t="shared" ca="1" si="33"/>
        <v>2203003</v>
      </c>
      <c r="Y753" s="134" t="str">
        <f ca="1">IFERROR(IF(X753=0,0,VLOOKUP(SUBSTITUTE(VLOOKUP(X753,#REF!,MATCH("strItemName",#REF!,0),FALSE),"SUI_",""),#REF!,2,FALSE)),"ERROR")</f>
        <v>ERROR</v>
      </c>
      <c r="Z753" s="177">
        <f t="shared" ca="1" si="33"/>
        <v>2203003</v>
      </c>
      <c r="AA753" s="134" t="str">
        <f ca="1">IFERROR(IF(Z753=0,0,VLOOKUP(SUBSTITUTE(VLOOKUP(Z753,#REF!,MATCH("strItemName",#REF!,0),FALSE),"SUI_",""),#REF!,2,FALSE)),"ERROR")</f>
        <v>ERROR</v>
      </c>
      <c r="AB753" s="177">
        <f t="shared" ca="1" si="33"/>
        <v>2203003</v>
      </c>
      <c r="AC753" s="134" t="str">
        <f ca="1">IFERROR(IF(AB753=0,0,VLOOKUP(SUBSTITUTE(VLOOKUP(AB753,#REF!,MATCH("strItemName",#REF!,0),FALSE),"SUI_",""),#REF!,2,FALSE)),"ERROR")</f>
        <v>ERROR</v>
      </c>
      <c r="AD753" s="88">
        <v>0</v>
      </c>
      <c r="AE753" s="134">
        <v>0</v>
      </c>
      <c r="AF753" s="49">
        <f ca="1">IFERROR(VLOOKUP($B753,INDIRECT(VLOOKUP($E753,보상!$S:$AA,2,FALSE)),MATCH(AF$6,INDIRECT(VLOOKUP($E753,보상!$S:$AA,3,FALSE)),0),FALSE),"ERROR")</f>
        <v>3</v>
      </c>
      <c r="AG753" s="22">
        <v>0</v>
      </c>
      <c r="AH753" s="22">
        <v>0</v>
      </c>
      <c r="AI753" s="22">
        <v>0</v>
      </c>
      <c r="AJ753" s="22" t="b">
        <v>0</v>
      </c>
      <c r="AK753" s="22">
        <v>0</v>
      </c>
      <c r="AL753" s="22">
        <v>0</v>
      </c>
    </row>
    <row r="754" spans="1:38" ht="16.5" customHeight="1" x14ac:dyDescent="0.3">
      <c r="A754" s="21">
        <f>COUNTIF(FtbReward_Quest!$B:$B,$B754)+COUNTIF(FtbReward_Mode!$B:$B,$B754)+COUNTIF(FtbReward_Content!$B:$B,$B754)-1</f>
        <v>0</v>
      </c>
      <c r="B754" s="49">
        <f t="shared" si="34"/>
        <v>43011061</v>
      </c>
      <c r="C754" s="120">
        <v>4301106</v>
      </c>
      <c r="D754" s="49" t="s">
        <v>1909</v>
      </c>
      <c r="E754" s="49" t="s">
        <v>1935</v>
      </c>
      <c r="F754" s="120">
        <f>COUNTIF($C$8:$C754,$C754)</f>
        <v>1</v>
      </c>
      <c r="G754" s="49" t="b">
        <v>0</v>
      </c>
      <c r="H754" s="49">
        <v>0</v>
      </c>
      <c r="I754" s="129">
        <f>IFERROR(IF(H754=0,0,VLOOKUP(VLOOKUP(H754,#REF!,MATCH("strMailTitleID",#REF!,0),FALSE),#REF!,2,FALSE)),"ERROR")</f>
        <v>0</v>
      </c>
      <c r="J754" s="176">
        <v>0</v>
      </c>
      <c r="K754" s="129">
        <f>IFERROR(IF(J754=0,0,VLOOKUP(VLOOKUP(J754,#REF!,MATCH("strMailTitleID",#REF!,0),FALSE),#REF!,2,FALSE)),"ERROR")</f>
        <v>0</v>
      </c>
      <c r="L754" s="49">
        <f ca="1">IFERROR(VLOOKUP($B754,INDIRECT(VLOOKUP($E754,보상!$S:$AA,2,FALSE)),MATCH(L$6,INDIRECT(VLOOKUP($E754,보상!$S:$AA,3,FALSE)),0),FALSE),"ERROR")</f>
        <v>900</v>
      </c>
      <c r="M754" s="49">
        <v>0</v>
      </c>
      <c r="N754" s="49">
        <v>0</v>
      </c>
      <c r="O754" s="49">
        <v>0</v>
      </c>
      <c r="P754" s="49" t="str">
        <f ca="1">IFERROR(VLOOKUP($B754,INDIRECT(VLOOKUP($E754,보상!$S:$AA,2,FALSE)),MATCH(P$6,INDIRECT(VLOOKUP($E754,보상!$S:$AA,3,FALSE)),0),FALSE),"ERROR")</f>
        <v>Gold</v>
      </c>
      <c r="Q754" s="49">
        <f ca="1">IFERROR(VLOOKUP($B754,INDIRECT(VLOOKUP($E754,보상!$S:$AA,2,FALSE)),MATCH(Q$6,INDIRECT(VLOOKUP($E754,보상!$S:$AA,3,FALSE)),0),FALSE),"ERROR")</f>
        <v>9000</v>
      </c>
      <c r="R754" s="49" t="b">
        <v>0</v>
      </c>
      <c r="S754" s="50" t="b">
        <v>0</v>
      </c>
      <c r="T754" s="50">
        <f ca="1">IFERROR(VLOOKUP($B754,INDIRECT(VLOOKUP($E754,보상!$S:$AA,2,FALSE)),MATCH(T$6,INDIRECT(VLOOKUP($E754,보상!$S:$AA,3,FALSE)),0),FALSE),"ERROR")</f>
        <v>2203003</v>
      </c>
      <c r="U754" s="134" t="str">
        <f ca="1">IFERROR(IF(T754=0,0,VLOOKUP(SUBSTITUTE(VLOOKUP(T754,#REF!,MATCH("strItemName",#REF!,0),FALSE),"SUI_",""),#REF!,2,FALSE)),"ERROR")</f>
        <v>ERROR</v>
      </c>
      <c r="V754" s="177">
        <f t="shared" ca="1" si="33"/>
        <v>2203003</v>
      </c>
      <c r="W754" s="134" t="str">
        <f ca="1">IFERROR(IF(V754=0,0,VLOOKUP(SUBSTITUTE(VLOOKUP(V754,#REF!,MATCH("strItemName",#REF!,0),FALSE),"SUI_",""),#REF!,2,FALSE)),"ERROR")</f>
        <v>ERROR</v>
      </c>
      <c r="X754" s="177">
        <f t="shared" ca="1" si="33"/>
        <v>2203003</v>
      </c>
      <c r="Y754" s="134" t="str">
        <f ca="1">IFERROR(IF(X754=0,0,VLOOKUP(SUBSTITUTE(VLOOKUP(X754,#REF!,MATCH("strItemName",#REF!,0),FALSE),"SUI_",""),#REF!,2,FALSE)),"ERROR")</f>
        <v>ERROR</v>
      </c>
      <c r="Z754" s="177">
        <f t="shared" ca="1" si="33"/>
        <v>2203003</v>
      </c>
      <c r="AA754" s="134" t="str">
        <f ca="1">IFERROR(IF(Z754=0,0,VLOOKUP(SUBSTITUTE(VLOOKUP(Z754,#REF!,MATCH("strItemName",#REF!,0),FALSE),"SUI_",""),#REF!,2,FALSE)),"ERROR")</f>
        <v>ERROR</v>
      </c>
      <c r="AB754" s="177">
        <f t="shared" ca="1" si="33"/>
        <v>2203003</v>
      </c>
      <c r="AC754" s="134" t="str">
        <f ca="1">IFERROR(IF(AB754=0,0,VLOOKUP(SUBSTITUTE(VLOOKUP(AB754,#REF!,MATCH("strItemName",#REF!,0),FALSE),"SUI_",""),#REF!,2,FALSE)),"ERROR")</f>
        <v>ERROR</v>
      </c>
      <c r="AD754" s="88">
        <v>0</v>
      </c>
      <c r="AE754" s="134">
        <v>0</v>
      </c>
      <c r="AF754" s="49">
        <f ca="1">IFERROR(VLOOKUP($B754,INDIRECT(VLOOKUP($E754,보상!$S:$AA,2,FALSE)),MATCH(AF$6,INDIRECT(VLOOKUP($E754,보상!$S:$AA,3,FALSE)),0),FALSE),"ERROR")</f>
        <v>3</v>
      </c>
      <c r="AG754" s="22">
        <v>0</v>
      </c>
      <c r="AH754" s="22">
        <v>0</v>
      </c>
      <c r="AI754" s="22">
        <v>0</v>
      </c>
      <c r="AJ754" s="22" t="b">
        <v>0</v>
      </c>
      <c r="AK754" s="22">
        <v>0</v>
      </c>
      <c r="AL754" s="22">
        <v>0</v>
      </c>
    </row>
    <row r="755" spans="1:38" ht="16.5" customHeight="1" x14ac:dyDescent="0.3">
      <c r="A755" s="21">
        <f>COUNTIF(FtbReward_Quest!$B:$B,$B755)+COUNTIF(FtbReward_Mode!$B:$B,$B755)+COUNTIF(FtbReward_Content!$B:$B,$B755)-1</f>
        <v>0</v>
      </c>
      <c r="B755" s="49">
        <f t="shared" si="34"/>
        <v>43021011</v>
      </c>
      <c r="C755" s="120">
        <v>4302101</v>
      </c>
      <c r="D755" s="49" t="s">
        <v>1910</v>
      </c>
      <c r="E755" s="49" t="s">
        <v>1935</v>
      </c>
      <c r="F755" s="120">
        <f>COUNTIF($C$8:$C755,$C755)</f>
        <v>1</v>
      </c>
      <c r="G755" s="49" t="b">
        <v>0</v>
      </c>
      <c r="H755" s="49">
        <v>0</v>
      </c>
      <c r="I755" s="129">
        <f>IFERROR(IF(H755=0,0,VLOOKUP(VLOOKUP(H755,#REF!,MATCH("strMailTitleID",#REF!,0),FALSE),#REF!,2,FALSE)),"ERROR")</f>
        <v>0</v>
      </c>
      <c r="J755" s="176">
        <v>0</v>
      </c>
      <c r="K755" s="129">
        <f>IFERROR(IF(J755=0,0,VLOOKUP(VLOOKUP(J755,#REF!,MATCH("strMailTitleID",#REF!,0),FALSE),#REF!,2,FALSE)),"ERROR")</f>
        <v>0</v>
      </c>
      <c r="L755" s="49">
        <f ca="1">IFERROR(VLOOKUP($B755,INDIRECT(VLOOKUP($E755,보상!$S:$AA,2,FALSE)),MATCH(L$6,INDIRECT(VLOOKUP($E755,보상!$S:$AA,3,FALSE)),0),FALSE),"ERROR")</f>
        <v>150</v>
      </c>
      <c r="M755" s="49">
        <v>0</v>
      </c>
      <c r="N755" s="49">
        <v>0</v>
      </c>
      <c r="O755" s="49">
        <v>0</v>
      </c>
      <c r="P755" s="49" t="str">
        <f ca="1">IFERROR(VLOOKUP($B755,INDIRECT(VLOOKUP($E755,보상!$S:$AA,2,FALSE)),MATCH(P$6,INDIRECT(VLOOKUP($E755,보상!$S:$AA,3,FALSE)),0),FALSE),"ERROR")</f>
        <v>Gold</v>
      </c>
      <c r="Q755" s="49">
        <f ca="1">IFERROR(VLOOKUP($B755,INDIRECT(VLOOKUP($E755,보상!$S:$AA,2,FALSE)),MATCH(Q$6,INDIRECT(VLOOKUP($E755,보상!$S:$AA,3,FALSE)),0),FALSE),"ERROR")</f>
        <v>1500</v>
      </c>
      <c r="R755" s="49" t="b">
        <v>0</v>
      </c>
      <c r="S755" s="50" t="b">
        <v>0</v>
      </c>
      <c r="T755" s="50">
        <f ca="1">IFERROR(VLOOKUP($B755,INDIRECT(VLOOKUP($E755,보상!$S:$AA,2,FALSE)),MATCH(T$6,INDIRECT(VLOOKUP($E755,보상!$S:$AA,3,FALSE)),0),FALSE),"ERROR")</f>
        <v>2003001</v>
      </c>
      <c r="U755" s="134" t="str">
        <f ca="1">IFERROR(IF(T755=0,0,VLOOKUP(SUBSTITUTE(VLOOKUP(T755,#REF!,MATCH("strItemName",#REF!,0),FALSE),"SUI_",""),#REF!,2,FALSE)),"ERROR")</f>
        <v>ERROR</v>
      </c>
      <c r="V755" s="177">
        <f t="shared" ca="1" si="33"/>
        <v>2003001</v>
      </c>
      <c r="W755" s="134" t="str">
        <f ca="1">IFERROR(IF(V755=0,0,VLOOKUP(SUBSTITUTE(VLOOKUP(V755,#REF!,MATCH("strItemName",#REF!,0),FALSE),"SUI_",""),#REF!,2,FALSE)),"ERROR")</f>
        <v>ERROR</v>
      </c>
      <c r="X755" s="177">
        <f t="shared" ca="1" si="33"/>
        <v>2003001</v>
      </c>
      <c r="Y755" s="134" t="str">
        <f ca="1">IFERROR(IF(X755=0,0,VLOOKUP(SUBSTITUTE(VLOOKUP(X755,#REF!,MATCH("strItemName",#REF!,0),FALSE),"SUI_",""),#REF!,2,FALSE)),"ERROR")</f>
        <v>ERROR</v>
      </c>
      <c r="Z755" s="177">
        <f t="shared" ca="1" si="33"/>
        <v>2003001</v>
      </c>
      <c r="AA755" s="134" t="str">
        <f ca="1">IFERROR(IF(Z755=0,0,VLOOKUP(SUBSTITUTE(VLOOKUP(Z755,#REF!,MATCH("strItemName",#REF!,0),FALSE),"SUI_",""),#REF!,2,FALSE)),"ERROR")</f>
        <v>ERROR</v>
      </c>
      <c r="AB755" s="177">
        <f t="shared" ca="1" si="33"/>
        <v>2003001</v>
      </c>
      <c r="AC755" s="134" t="str">
        <f ca="1">IFERROR(IF(AB755=0,0,VLOOKUP(SUBSTITUTE(VLOOKUP(AB755,#REF!,MATCH("strItemName",#REF!,0),FALSE),"SUI_",""),#REF!,2,FALSE)),"ERROR")</f>
        <v>ERROR</v>
      </c>
      <c r="AD755" s="88">
        <v>0</v>
      </c>
      <c r="AE755" s="134">
        <v>0</v>
      </c>
      <c r="AF755" s="49">
        <f ca="1">IFERROR(VLOOKUP($B755,INDIRECT(VLOOKUP($E755,보상!$S:$AA,2,FALSE)),MATCH(AF$6,INDIRECT(VLOOKUP($E755,보상!$S:$AA,3,FALSE)),0),FALSE),"ERROR")</f>
        <v>15</v>
      </c>
      <c r="AG755" s="22">
        <v>0</v>
      </c>
      <c r="AH755" s="22">
        <v>0</v>
      </c>
      <c r="AI755" s="22">
        <v>0</v>
      </c>
      <c r="AJ755" s="22" t="b">
        <v>0</v>
      </c>
      <c r="AK755" s="22">
        <v>0</v>
      </c>
      <c r="AL755" s="22">
        <v>0</v>
      </c>
    </row>
    <row r="756" spans="1:38" ht="16.5" customHeight="1" x14ac:dyDescent="0.3">
      <c r="A756" s="21">
        <f>COUNTIF(FtbReward_Quest!$B:$B,$B756)+COUNTIF(FtbReward_Mode!$B:$B,$B756)+COUNTIF(FtbReward_Content!$B:$B,$B756)-1</f>
        <v>0</v>
      </c>
      <c r="B756" s="49">
        <f t="shared" si="34"/>
        <v>43021021</v>
      </c>
      <c r="C756" s="120">
        <v>4302102</v>
      </c>
      <c r="D756" s="49" t="s">
        <v>1910</v>
      </c>
      <c r="E756" s="49" t="s">
        <v>1935</v>
      </c>
      <c r="F756" s="120">
        <f>COUNTIF($C$8:$C756,$C756)</f>
        <v>1</v>
      </c>
      <c r="G756" s="49" t="b">
        <v>0</v>
      </c>
      <c r="H756" s="49">
        <v>0</v>
      </c>
      <c r="I756" s="129">
        <f>IFERROR(IF(H756=0,0,VLOOKUP(VLOOKUP(H756,#REF!,MATCH("strMailTitleID",#REF!,0),FALSE),#REF!,2,FALSE)),"ERROR")</f>
        <v>0</v>
      </c>
      <c r="J756" s="176">
        <v>0</v>
      </c>
      <c r="K756" s="129">
        <f>IFERROR(IF(J756=0,0,VLOOKUP(VLOOKUP(J756,#REF!,MATCH("strMailTitleID",#REF!,0),FALSE),#REF!,2,FALSE)),"ERROR")</f>
        <v>0</v>
      </c>
      <c r="L756" s="49">
        <f ca="1">IFERROR(VLOOKUP($B756,INDIRECT(VLOOKUP($E756,보상!$S:$AA,2,FALSE)),MATCH(L$6,INDIRECT(VLOOKUP($E756,보상!$S:$AA,3,FALSE)),0),FALSE),"ERROR")</f>
        <v>300</v>
      </c>
      <c r="M756" s="49">
        <v>0</v>
      </c>
      <c r="N756" s="49">
        <v>0</v>
      </c>
      <c r="O756" s="49">
        <v>0</v>
      </c>
      <c r="P756" s="49" t="str">
        <f ca="1">IFERROR(VLOOKUP($B756,INDIRECT(VLOOKUP($E756,보상!$S:$AA,2,FALSE)),MATCH(P$6,INDIRECT(VLOOKUP($E756,보상!$S:$AA,3,FALSE)),0),FALSE),"ERROR")</f>
        <v>Gold</v>
      </c>
      <c r="Q756" s="49">
        <f ca="1">IFERROR(VLOOKUP($B756,INDIRECT(VLOOKUP($E756,보상!$S:$AA,2,FALSE)),MATCH(Q$6,INDIRECT(VLOOKUP($E756,보상!$S:$AA,3,FALSE)),0),FALSE),"ERROR")</f>
        <v>3000</v>
      </c>
      <c r="R756" s="49" t="b">
        <v>0</v>
      </c>
      <c r="S756" s="50" t="b">
        <v>0</v>
      </c>
      <c r="T756" s="50">
        <f ca="1">IFERROR(VLOOKUP($B756,INDIRECT(VLOOKUP($E756,보상!$S:$AA,2,FALSE)),MATCH(T$6,INDIRECT(VLOOKUP($E756,보상!$S:$AA,3,FALSE)),0),FALSE),"ERROR")</f>
        <v>2003001</v>
      </c>
      <c r="U756" s="134" t="str">
        <f ca="1">IFERROR(IF(T756=0,0,VLOOKUP(SUBSTITUTE(VLOOKUP(T756,#REF!,MATCH("strItemName",#REF!,0),FALSE),"SUI_",""),#REF!,2,FALSE)),"ERROR")</f>
        <v>ERROR</v>
      </c>
      <c r="V756" s="177">
        <f t="shared" ca="1" si="33"/>
        <v>2003001</v>
      </c>
      <c r="W756" s="134" t="str">
        <f ca="1">IFERROR(IF(V756=0,0,VLOOKUP(SUBSTITUTE(VLOOKUP(V756,#REF!,MATCH("strItemName",#REF!,0),FALSE),"SUI_",""),#REF!,2,FALSE)),"ERROR")</f>
        <v>ERROR</v>
      </c>
      <c r="X756" s="177">
        <f t="shared" ca="1" si="33"/>
        <v>2003001</v>
      </c>
      <c r="Y756" s="134" t="str">
        <f ca="1">IFERROR(IF(X756=0,0,VLOOKUP(SUBSTITUTE(VLOOKUP(X756,#REF!,MATCH("strItemName",#REF!,0),FALSE),"SUI_",""),#REF!,2,FALSE)),"ERROR")</f>
        <v>ERROR</v>
      </c>
      <c r="Z756" s="177">
        <f t="shared" ca="1" si="33"/>
        <v>2003001</v>
      </c>
      <c r="AA756" s="134" t="str">
        <f ca="1">IFERROR(IF(Z756=0,0,VLOOKUP(SUBSTITUTE(VLOOKUP(Z756,#REF!,MATCH("strItemName",#REF!,0),FALSE),"SUI_",""),#REF!,2,FALSE)),"ERROR")</f>
        <v>ERROR</v>
      </c>
      <c r="AB756" s="177">
        <f t="shared" ca="1" si="33"/>
        <v>2003001</v>
      </c>
      <c r="AC756" s="134" t="str">
        <f ca="1">IFERROR(IF(AB756=0,0,VLOOKUP(SUBSTITUTE(VLOOKUP(AB756,#REF!,MATCH("strItemName",#REF!,0),FALSE),"SUI_",""),#REF!,2,FALSE)),"ERROR")</f>
        <v>ERROR</v>
      </c>
      <c r="AD756" s="88">
        <v>0</v>
      </c>
      <c r="AE756" s="134">
        <v>0</v>
      </c>
      <c r="AF756" s="49">
        <f ca="1">IFERROR(VLOOKUP($B756,INDIRECT(VLOOKUP($E756,보상!$S:$AA,2,FALSE)),MATCH(AF$6,INDIRECT(VLOOKUP($E756,보상!$S:$AA,3,FALSE)),0),FALSE),"ERROR")</f>
        <v>15</v>
      </c>
      <c r="AG756" s="22">
        <v>0</v>
      </c>
      <c r="AH756" s="22">
        <v>0</v>
      </c>
      <c r="AI756" s="22">
        <v>0</v>
      </c>
      <c r="AJ756" s="22" t="b">
        <v>0</v>
      </c>
      <c r="AK756" s="22">
        <v>0</v>
      </c>
      <c r="AL756" s="22">
        <v>0</v>
      </c>
    </row>
    <row r="757" spans="1:38" ht="16.5" customHeight="1" x14ac:dyDescent="0.3">
      <c r="A757" s="21">
        <f>COUNTIF(FtbReward_Quest!$B:$B,$B757)+COUNTIF(FtbReward_Mode!$B:$B,$B757)+COUNTIF(FtbReward_Content!$B:$B,$B757)-1</f>
        <v>0</v>
      </c>
      <c r="B757" s="49">
        <f t="shared" si="34"/>
        <v>43021031</v>
      </c>
      <c r="C757" s="120">
        <v>4302103</v>
      </c>
      <c r="D757" s="49" t="s">
        <v>1910</v>
      </c>
      <c r="E757" s="49" t="s">
        <v>1935</v>
      </c>
      <c r="F757" s="120">
        <f>COUNTIF($C$8:$C757,$C757)</f>
        <v>1</v>
      </c>
      <c r="G757" s="49" t="b">
        <v>0</v>
      </c>
      <c r="H757" s="49">
        <v>0</v>
      </c>
      <c r="I757" s="129">
        <f>IFERROR(IF(H757=0,0,VLOOKUP(VLOOKUP(H757,#REF!,MATCH("strMailTitleID",#REF!,0),FALSE),#REF!,2,FALSE)),"ERROR")</f>
        <v>0</v>
      </c>
      <c r="J757" s="176">
        <v>0</v>
      </c>
      <c r="K757" s="129">
        <f>IFERROR(IF(J757=0,0,VLOOKUP(VLOOKUP(J757,#REF!,MATCH("strMailTitleID",#REF!,0),FALSE),#REF!,2,FALSE)),"ERROR")</f>
        <v>0</v>
      </c>
      <c r="L757" s="49">
        <f ca="1">IFERROR(VLOOKUP($B757,INDIRECT(VLOOKUP($E757,보상!$S:$AA,2,FALSE)),MATCH(L$6,INDIRECT(VLOOKUP($E757,보상!$S:$AA,3,FALSE)),0),FALSE),"ERROR")</f>
        <v>450</v>
      </c>
      <c r="M757" s="49">
        <v>0</v>
      </c>
      <c r="N757" s="49">
        <v>0</v>
      </c>
      <c r="O757" s="49">
        <v>0</v>
      </c>
      <c r="P757" s="49" t="str">
        <f ca="1">IFERROR(VLOOKUP($B757,INDIRECT(VLOOKUP($E757,보상!$S:$AA,2,FALSE)),MATCH(P$6,INDIRECT(VLOOKUP($E757,보상!$S:$AA,3,FALSE)),0),FALSE),"ERROR")</f>
        <v>Gold</v>
      </c>
      <c r="Q757" s="49">
        <f ca="1">IFERROR(VLOOKUP($B757,INDIRECT(VLOOKUP($E757,보상!$S:$AA,2,FALSE)),MATCH(Q$6,INDIRECT(VLOOKUP($E757,보상!$S:$AA,3,FALSE)),0),FALSE),"ERROR")</f>
        <v>4500</v>
      </c>
      <c r="R757" s="49" t="b">
        <v>0</v>
      </c>
      <c r="S757" s="50" t="b">
        <v>0</v>
      </c>
      <c r="T757" s="50">
        <f ca="1">IFERROR(VLOOKUP($B757,INDIRECT(VLOOKUP($E757,보상!$S:$AA,2,FALSE)),MATCH(T$6,INDIRECT(VLOOKUP($E757,보상!$S:$AA,3,FALSE)),0),FALSE),"ERROR")</f>
        <v>2004001</v>
      </c>
      <c r="U757" s="134" t="str">
        <f ca="1">IFERROR(IF(T757=0,0,VLOOKUP(SUBSTITUTE(VLOOKUP(T757,#REF!,MATCH("strItemName",#REF!,0),FALSE),"SUI_",""),#REF!,2,FALSE)),"ERROR")</f>
        <v>ERROR</v>
      </c>
      <c r="V757" s="177">
        <f t="shared" ca="1" si="33"/>
        <v>2004001</v>
      </c>
      <c r="W757" s="134" t="str">
        <f ca="1">IFERROR(IF(V757=0,0,VLOOKUP(SUBSTITUTE(VLOOKUP(V757,#REF!,MATCH("strItemName",#REF!,0),FALSE),"SUI_",""),#REF!,2,FALSE)),"ERROR")</f>
        <v>ERROR</v>
      </c>
      <c r="X757" s="177">
        <f t="shared" ca="1" si="33"/>
        <v>2004001</v>
      </c>
      <c r="Y757" s="134" t="str">
        <f ca="1">IFERROR(IF(X757=0,0,VLOOKUP(SUBSTITUTE(VLOOKUP(X757,#REF!,MATCH("strItemName",#REF!,0),FALSE),"SUI_",""),#REF!,2,FALSE)),"ERROR")</f>
        <v>ERROR</v>
      </c>
      <c r="Z757" s="177">
        <f t="shared" ca="1" si="33"/>
        <v>2004001</v>
      </c>
      <c r="AA757" s="134" t="str">
        <f ca="1">IFERROR(IF(Z757=0,0,VLOOKUP(SUBSTITUTE(VLOOKUP(Z757,#REF!,MATCH("strItemName",#REF!,0),FALSE),"SUI_",""),#REF!,2,FALSE)),"ERROR")</f>
        <v>ERROR</v>
      </c>
      <c r="AB757" s="177">
        <f t="shared" ca="1" si="33"/>
        <v>2004001</v>
      </c>
      <c r="AC757" s="134" t="str">
        <f ca="1">IFERROR(IF(AB757=0,0,VLOOKUP(SUBSTITUTE(VLOOKUP(AB757,#REF!,MATCH("strItemName",#REF!,0),FALSE),"SUI_",""),#REF!,2,FALSE)),"ERROR")</f>
        <v>ERROR</v>
      </c>
      <c r="AD757" s="88">
        <v>0</v>
      </c>
      <c r="AE757" s="134">
        <v>0</v>
      </c>
      <c r="AF757" s="49">
        <f ca="1">IFERROR(VLOOKUP($B757,INDIRECT(VLOOKUP($E757,보상!$S:$AA,2,FALSE)),MATCH(AF$6,INDIRECT(VLOOKUP($E757,보상!$S:$AA,3,FALSE)),0),FALSE),"ERROR")</f>
        <v>15</v>
      </c>
      <c r="AG757" s="22">
        <v>0</v>
      </c>
      <c r="AH757" s="22">
        <v>0</v>
      </c>
      <c r="AI757" s="22">
        <v>0</v>
      </c>
      <c r="AJ757" s="22" t="b">
        <v>0</v>
      </c>
      <c r="AK757" s="22">
        <v>0</v>
      </c>
      <c r="AL757" s="22">
        <v>0</v>
      </c>
    </row>
    <row r="758" spans="1:38" ht="16.5" customHeight="1" x14ac:dyDescent="0.3">
      <c r="A758" s="21">
        <f>COUNTIF(FtbReward_Quest!$B:$B,$B758)+COUNTIF(FtbReward_Mode!$B:$B,$B758)+COUNTIF(FtbReward_Content!$B:$B,$B758)-1</f>
        <v>0</v>
      </c>
      <c r="B758" s="49">
        <f t="shared" si="34"/>
        <v>43021041</v>
      </c>
      <c r="C758" s="120">
        <v>4302104</v>
      </c>
      <c r="D758" s="49" t="s">
        <v>1910</v>
      </c>
      <c r="E758" s="49" t="s">
        <v>1935</v>
      </c>
      <c r="F758" s="120">
        <f>COUNTIF($C$8:$C758,$C758)</f>
        <v>1</v>
      </c>
      <c r="G758" s="49" t="b">
        <v>0</v>
      </c>
      <c r="H758" s="49">
        <v>0</v>
      </c>
      <c r="I758" s="129">
        <f>IFERROR(IF(H758=0,0,VLOOKUP(VLOOKUP(H758,#REF!,MATCH("strMailTitleID",#REF!,0),FALSE),#REF!,2,FALSE)),"ERROR")</f>
        <v>0</v>
      </c>
      <c r="J758" s="176">
        <v>0</v>
      </c>
      <c r="K758" s="129">
        <f>IFERROR(IF(J758=0,0,VLOOKUP(VLOOKUP(J758,#REF!,MATCH("strMailTitleID",#REF!,0),FALSE),#REF!,2,FALSE)),"ERROR")</f>
        <v>0</v>
      </c>
      <c r="L758" s="49">
        <f ca="1">IFERROR(VLOOKUP($B758,INDIRECT(VLOOKUP($E758,보상!$S:$AA,2,FALSE)),MATCH(L$6,INDIRECT(VLOOKUP($E758,보상!$S:$AA,3,FALSE)),0),FALSE),"ERROR")</f>
        <v>600</v>
      </c>
      <c r="M758" s="49">
        <v>0</v>
      </c>
      <c r="N758" s="49">
        <v>0</v>
      </c>
      <c r="O758" s="49">
        <v>0</v>
      </c>
      <c r="P758" s="49" t="str">
        <f ca="1">IFERROR(VLOOKUP($B758,INDIRECT(VLOOKUP($E758,보상!$S:$AA,2,FALSE)),MATCH(P$6,INDIRECT(VLOOKUP($E758,보상!$S:$AA,3,FALSE)),0),FALSE),"ERROR")</f>
        <v>Gold</v>
      </c>
      <c r="Q758" s="49">
        <f ca="1">IFERROR(VLOOKUP($B758,INDIRECT(VLOOKUP($E758,보상!$S:$AA,2,FALSE)),MATCH(Q$6,INDIRECT(VLOOKUP($E758,보상!$S:$AA,3,FALSE)),0),FALSE),"ERROR")</f>
        <v>6000</v>
      </c>
      <c r="R758" s="49" t="b">
        <v>0</v>
      </c>
      <c r="S758" s="50" t="b">
        <v>0</v>
      </c>
      <c r="T758" s="50">
        <f ca="1">IFERROR(VLOOKUP($B758,INDIRECT(VLOOKUP($E758,보상!$S:$AA,2,FALSE)),MATCH(T$6,INDIRECT(VLOOKUP($E758,보상!$S:$AA,3,FALSE)),0),FALSE),"ERROR")</f>
        <v>2004001</v>
      </c>
      <c r="U758" s="134" t="str">
        <f ca="1">IFERROR(IF(T758=0,0,VLOOKUP(SUBSTITUTE(VLOOKUP(T758,#REF!,MATCH("strItemName",#REF!,0),FALSE),"SUI_",""),#REF!,2,FALSE)),"ERROR")</f>
        <v>ERROR</v>
      </c>
      <c r="V758" s="177">
        <f t="shared" ca="1" si="33"/>
        <v>2004001</v>
      </c>
      <c r="W758" s="134" t="str">
        <f ca="1">IFERROR(IF(V758=0,0,VLOOKUP(SUBSTITUTE(VLOOKUP(V758,#REF!,MATCH("strItemName",#REF!,0),FALSE),"SUI_",""),#REF!,2,FALSE)),"ERROR")</f>
        <v>ERROR</v>
      </c>
      <c r="X758" s="177">
        <f t="shared" ca="1" si="33"/>
        <v>2004001</v>
      </c>
      <c r="Y758" s="134" t="str">
        <f ca="1">IFERROR(IF(X758=0,0,VLOOKUP(SUBSTITUTE(VLOOKUP(X758,#REF!,MATCH("strItemName",#REF!,0),FALSE),"SUI_",""),#REF!,2,FALSE)),"ERROR")</f>
        <v>ERROR</v>
      </c>
      <c r="Z758" s="177">
        <f t="shared" ca="1" si="33"/>
        <v>2004001</v>
      </c>
      <c r="AA758" s="134" t="str">
        <f ca="1">IFERROR(IF(Z758=0,0,VLOOKUP(SUBSTITUTE(VLOOKUP(Z758,#REF!,MATCH("strItemName",#REF!,0),FALSE),"SUI_",""),#REF!,2,FALSE)),"ERROR")</f>
        <v>ERROR</v>
      </c>
      <c r="AB758" s="177">
        <f t="shared" ca="1" si="33"/>
        <v>2004001</v>
      </c>
      <c r="AC758" s="134" t="str">
        <f ca="1">IFERROR(IF(AB758=0,0,VLOOKUP(SUBSTITUTE(VLOOKUP(AB758,#REF!,MATCH("strItemName",#REF!,0),FALSE),"SUI_",""),#REF!,2,FALSE)),"ERROR")</f>
        <v>ERROR</v>
      </c>
      <c r="AD758" s="88">
        <v>0</v>
      </c>
      <c r="AE758" s="134">
        <v>0</v>
      </c>
      <c r="AF758" s="49">
        <f ca="1">IFERROR(VLOOKUP($B758,INDIRECT(VLOOKUP($E758,보상!$S:$AA,2,FALSE)),MATCH(AF$6,INDIRECT(VLOOKUP($E758,보상!$S:$AA,3,FALSE)),0),FALSE),"ERROR")</f>
        <v>15</v>
      </c>
      <c r="AG758" s="22">
        <v>0</v>
      </c>
      <c r="AH758" s="22">
        <v>0</v>
      </c>
      <c r="AI758" s="22">
        <v>0</v>
      </c>
      <c r="AJ758" s="22" t="b">
        <v>0</v>
      </c>
      <c r="AK758" s="22">
        <v>0</v>
      </c>
      <c r="AL758" s="22">
        <v>0</v>
      </c>
    </row>
    <row r="759" spans="1:38" ht="16.5" customHeight="1" x14ac:dyDescent="0.3">
      <c r="A759" s="21">
        <f>COUNTIF(FtbReward_Quest!$B:$B,$B759)+COUNTIF(FtbReward_Mode!$B:$B,$B759)+COUNTIF(FtbReward_Content!$B:$B,$B759)-1</f>
        <v>0</v>
      </c>
      <c r="B759" s="49">
        <f t="shared" si="34"/>
        <v>43021051</v>
      </c>
      <c r="C759" s="120">
        <v>4302105</v>
      </c>
      <c r="D759" s="49" t="s">
        <v>1910</v>
      </c>
      <c r="E759" s="49" t="s">
        <v>1935</v>
      </c>
      <c r="F759" s="120">
        <f>COUNTIF($C$8:$C759,$C759)</f>
        <v>1</v>
      </c>
      <c r="G759" s="49" t="b">
        <v>0</v>
      </c>
      <c r="H759" s="49">
        <v>0</v>
      </c>
      <c r="I759" s="129">
        <f>IFERROR(IF(H759=0,0,VLOOKUP(VLOOKUP(H759,#REF!,MATCH("strMailTitleID",#REF!,0),FALSE),#REF!,2,FALSE)),"ERROR")</f>
        <v>0</v>
      </c>
      <c r="J759" s="176">
        <v>0</v>
      </c>
      <c r="K759" s="129">
        <f>IFERROR(IF(J759=0,0,VLOOKUP(VLOOKUP(J759,#REF!,MATCH("strMailTitleID",#REF!,0),FALSE),#REF!,2,FALSE)),"ERROR")</f>
        <v>0</v>
      </c>
      <c r="L759" s="49">
        <f ca="1">IFERROR(VLOOKUP($B759,INDIRECT(VLOOKUP($E759,보상!$S:$AA,2,FALSE)),MATCH(L$6,INDIRECT(VLOOKUP($E759,보상!$S:$AA,3,FALSE)),0),FALSE),"ERROR")</f>
        <v>750</v>
      </c>
      <c r="M759" s="49">
        <v>0</v>
      </c>
      <c r="N759" s="49">
        <v>0</v>
      </c>
      <c r="O759" s="49">
        <v>0</v>
      </c>
      <c r="P759" s="49" t="str">
        <f ca="1">IFERROR(VLOOKUP($B759,INDIRECT(VLOOKUP($E759,보상!$S:$AA,2,FALSE)),MATCH(P$6,INDIRECT(VLOOKUP($E759,보상!$S:$AA,3,FALSE)),0),FALSE),"ERROR")</f>
        <v>Gold</v>
      </c>
      <c r="Q759" s="49">
        <f ca="1">IFERROR(VLOOKUP($B759,INDIRECT(VLOOKUP($E759,보상!$S:$AA,2,FALSE)),MATCH(Q$6,INDIRECT(VLOOKUP($E759,보상!$S:$AA,3,FALSE)),0),FALSE),"ERROR")</f>
        <v>7500</v>
      </c>
      <c r="R759" s="49" t="b">
        <v>0</v>
      </c>
      <c r="S759" s="50" t="b">
        <v>0</v>
      </c>
      <c r="T759" s="50">
        <f ca="1">IFERROR(VLOOKUP($B759,INDIRECT(VLOOKUP($E759,보상!$S:$AA,2,FALSE)),MATCH(T$6,INDIRECT(VLOOKUP($E759,보상!$S:$AA,3,FALSE)),0),FALSE),"ERROR")</f>
        <v>2005001</v>
      </c>
      <c r="U759" s="134" t="str">
        <f ca="1">IFERROR(IF(T759=0,0,VLOOKUP(SUBSTITUTE(VLOOKUP(T759,#REF!,MATCH("strItemName",#REF!,0),FALSE),"SUI_",""),#REF!,2,FALSE)),"ERROR")</f>
        <v>ERROR</v>
      </c>
      <c r="V759" s="177">
        <f t="shared" ca="1" si="33"/>
        <v>2005001</v>
      </c>
      <c r="W759" s="134" t="str">
        <f ca="1">IFERROR(IF(V759=0,0,VLOOKUP(SUBSTITUTE(VLOOKUP(V759,#REF!,MATCH("strItemName",#REF!,0),FALSE),"SUI_",""),#REF!,2,FALSE)),"ERROR")</f>
        <v>ERROR</v>
      </c>
      <c r="X759" s="177">
        <f t="shared" ca="1" si="33"/>
        <v>2005001</v>
      </c>
      <c r="Y759" s="134" t="str">
        <f ca="1">IFERROR(IF(X759=0,0,VLOOKUP(SUBSTITUTE(VLOOKUP(X759,#REF!,MATCH("strItemName",#REF!,0),FALSE),"SUI_",""),#REF!,2,FALSE)),"ERROR")</f>
        <v>ERROR</v>
      </c>
      <c r="Z759" s="177">
        <f t="shared" ca="1" si="33"/>
        <v>2005001</v>
      </c>
      <c r="AA759" s="134" t="str">
        <f ca="1">IFERROR(IF(Z759=0,0,VLOOKUP(SUBSTITUTE(VLOOKUP(Z759,#REF!,MATCH("strItemName",#REF!,0),FALSE),"SUI_",""),#REF!,2,FALSE)),"ERROR")</f>
        <v>ERROR</v>
      </c>
      <c r="AB759" s="177">
        <f t="shared" ca="1" si="33"/>
        <v>2005001</v>
      </c>
      <c r="AC759" s="134" t="str">
        <f ca="1">IFERROR(IF(AB759=0,0,VLOOKUP(SUBSTITUTE(VLOOKUP(AB759,#REF!,MATCH("strItemName",#REF!,0),FALSE),"SUI_",""),#REF!,2,FALSE)),"ERROR")</f>
        <v>ERROR</v>
      </c>
      <c r="AD759" s="88">
        <v>0</v>
      </c>
      <c r="AE759" s="134">
        <v>0</v>
      </c>
      <c r="AF759" s="49">
        <f ca="1">IFERROR(VLOOKUP($B759,INDIRECT(VLOOKUP($E759,보상!$S:$AA,2,FALSE)),MATCH(AF$6,INDIRECT(VLOOKUP($E759,보상!$S:$AA,3,FALSE)),0),FALSE),"ERROR")</f>
        <v>15</v>
      </c>
      <c r="AG759" s="22">
        <v>0</v>
      </c>
      <c r="AH759" s="22">
        <v>0</v>
      </c>
      <c r="AI759" s="22">
        <v>0</v>
      </c>
      <c r="AJ759" s="22" t="b">
        <v>0</v>
      </c>
      <c r="AK759" s="22">
        <v>0</v>
      </c>
      <c r="AL759" s="22">
        <v>0</v>
      </c>
    </row>
    <row r="760" spans="1:38" ht="16.5" customHeight="1" x14ac:dyDescent="0.3">
      <c r="A760" s="21">
        <f>COUNTIF(FtbReward_Quest!$B:$B,$B760)+COUNTIF(FtbReward_Mode!$B:$B,$B760)+COUNTIF(FtbReward_Content!$B:$B,$B760)-1</f>
        <v>0</v>
      </c>
      <c r="B760" s="49">
        <f t="shared" si="34"/>
        <v>43021061</v>
      </c>
      <c r="C760" s="120">
        <v>4302106</v>
      </c>
      <c r="D760" s="49" t="s">
        <v>1910</v>
      </c>
      <c r="E760" s="49" t="s">
        <v>1935</v>
      </c>
      <c r="F760" s="120">
        <f>COUNTIF($C$8:$C760,$C760)</f>
        <v>1</v>
      </c>
      <c r="G760" s="49" t="b">
        <v>0</v>
      </c>
      <c r="H760" s="49">
        <v>0</v>
      </c>
      <c r="I760" s="129">
        <f>IFERROR(IF(H760=0,0,VLOOKUP(VLOOKUP(H760,#REF!,MATCH("strMailTitleID",#REF!,0),FALSE),#REF!,2,FALSE)),"ERROR")</f>
        <v>0</v>
      </c>
      <c r="J760" s="176">
        <v>0</v>
      </c>
      <c r="K760" s="129">
        <f>IFERROR(IF(J760=0,0,VLOOKUP(VLOOKUP(J760,#REF!,MATCH("strMailTitleID",#REF!,0),FALSE),#REF!,2,FALSE)),"ERROR")</f>
        <v>0</v>
      </c>
      <c r="L760" s="49">
        <f ca="1">IFERROR(VLOOKUP($B760,INDIRECT(VLOOKUP($E760,보상!$S:$AA,2,FALSE)),MATCH(L$6,INDIRECT(VLOOKUP($E760,보상!$S:$AA,3,FALSE)),0),FALSE),"ERROR")</f>
        <v>900</v>
      </c>
      <c r="M760" s="49">
        <v>0</v>
      </c>
      <c r="N760" s="49">
        <v>0</v>
      </c>
      <c r="O760" s="49">
        <v>0</v>
      </c>
      <c r="P760" s="49" t="str">
        <f ca="1">IFERROR(VLOOKUP($B760,INDIRECT(VLOOKUP($E760,보상!$S:$AA,2,FALSE)),MATCH(P$6,INDIRECT(VLOOKUP($E760,보상!$S:$AA,3,FALSE)),0),FALSE),"ERROR")</f>
        <v>Gold</v>
      </c>
      <c r="Q760" s="49">
        <f ca="1">IFERROR(VLOOKUP($B760,INDIRECT(VLOOKUP($E760,보상!$S:$AA,2,FALSE)),MATCH(Q$6,INDIRECT(VLOOKUP($E760,보상!$S:$AA,3,FALSE)),0),FALSE),"ERROR")</f>
        <v>9000</v>
      </c>
      <c r="R760" s="49" t="b">
        <v>0</v>
      </c>
      <c r="S760" s="50" t="b">
        <v>0</v>
      </c>
      <c r="T760" s="50">
        <f ca="1">IFERROR(VLOOKUP($B760,INDIRECT(VLOOKUP($E760,보상!$S:$AA,2,FALSE)),MATCH(T$6,INDIRECT(VLOOKUP($E760,보상!$S:$AA,3,FALSE)),0),FALSE),"ERROR")</f>
        <v>2005001</v>
      </c>
      <c r="U760" s="134" t="str">
        <f ca="1">IFERROR(IF(T760=0,0,VLOOKUP(SUBSTITUTE(VLOOKUP(T760,#REF!,MATCH("strItemName",#REF!,0),FALSE),"SUI_",""),#REF!,2,FALSE)),"ERROR")</f>
        <v>ERROR</v>
      </c>
      <c r="V760" s="177">
        <f t="shared" ca="1" si="33"/>
        <v>2005001</v>
      </c>
      <c r="W760" s="134" t="str">
        <f ca="1">IFERROR(IF(V760=0,0,VLOOKUP(SUBSTITUTE(VLOOKUP(V760,#REF!,MATCH("strItemName",#REF!,0),FALSE),"SUI_",""),#REF!,2,FALSE)),"ERROR")</f>
        <v>ERROR</v>
      </c>
      <c r="X760" s="177">
        <f t="shared" ca="1" si="33"/>
        <v>2005001</v>
      </c>
      <c r="Y760" s="134" t="str">
        <f ca="1">IFERROR(IF(X760=0,0,VLOOKUP(SUBSTITUTE(VLOOKUP(X760,#REF!,MATCH("strItemName",#REF!,0),FALSE),"SUI_",""),#REF!,2,FALSE)),"ERROR")</f>
        <v>ERROR</v>
      </c>
      <c r="Z760" s="177">
        <f t="shared" ca="1" si="33"/>
        <v>2005001</v>
      </c>
      <c r="AA760" s="134" t="str">
        <f ca="1">IFERROR(IF(Z760=0,0,VLOOKUP(SUBSTITUTE(VLOOKUP(Z760,#REF!,MATCH("strItemName",#REF!,0),FALSE),"SUI_",""),#REF!,2,FALSE)),"ERROR")</f>
        <v>ERROR</v>
      </c>
      <c r="AB760" s="177">
        <f t="shared" ca="1" si="33"/>
        <v>2005001</v>
      </c>
      <c r="AC760" s="134" t="str">
        <f ca="1">IFERROR(IF(AB760=0,0,VLOOKUP(SUBSTITUTE(VLOOKUP(AB760,#REF!,MATCH("strItemName",#REF!,0),FALSE),"SUI_",""),#REF!,2,FALSE)),"ERROR")</f>
        <v>ERROR</v>
      </c>
      <c r="AD760" s="88">
        <v>0</v>
      </c>
      <c r="AE760" s="134">
        <v>0</v>
      </c>
      <c r="AF760" s="49">
        <f ca="1">IFERROR(VLOOKUP($B760,INDIRECT(VLOOKUP($E760,보상!$S:$AA,2,FALSE)),MATCH(AF$6,INDIRECT(VLOOKUP($E760,보상!$S:$AA,3,FALSE)),0),FALSE),"ERROR")</f>
        <v>15</v>
      </c>
      <c r="AG760" s="22">
        <v>0</v>
      </c>
      <c r="AH760" s="22">
        <v>0</v>
      </c>
      <c r="AI760" s="22">
        <v>0</v>
      </c>
      <c r="AJ760" s="22" t="b">
        <v>0</v>
      </c>
      <c r="AK760" s="22">
        <v>0</v>
      </c>
      <c r="AL760" s="22">
        <v>0</v>
      </c>
    </row>
    <row r="761" spans="1:38" ht="16.5" customHeight="1" x14ac:dyDescent="0.3">
      <c r="A761" s="21">
        <f>COUNTIF(FtbReward_Quest!$B:$B,$B761)+COUNTIF(FtbReward_Mode!$B:$B,$B761)+COUNTIF(FtbReward_Content!$B:$B,$B761)-1</f>
        <v>0</v>
      </c>
      <c r="B761" s="49">
        <f t="shared" si="34"/>
        <v>43021071</v>
      </c>
      <c r="C761" s="120">
        <v>4302107</v>
      </c>
      <c r="D761" s="49" t="s">
        <v>1911</v>
      </c>
      <c r="E761" s="49" t="s">
        <v>1935</v>
      </c>
      <c r="F761" s="120">
        <f>COUNTIF($C$8:$C761,$C761)</f>
        <v>1</v>
      </c>
      <c r="G761" s="49" t="b">
        <v>0</v>
      </c>
      <c r="H761" s="49">
        <v>0</v>
      </c>
      <c r="I761" s="129">
        <f>IFERROR(IF(H761=0,0,VLOOKUP(VLOOKUP(H761,#REF!,MATCH("strMailTitleID",#REF!,0),FALSE),#REF!,2,FALSE)),"ERROR")</f>
        <v>0</v>
      </c>
      <c r="J761" s="176">
        <v>0</v>
      </c>
      <c r="K761" s="129">
        <f>IFERROR(IF(J761=0,0,VLOOKUP(VLOOKUP(J761,#REF!,MATCH("strMailTitleID",#REF!,0),FALSE),#REF!,2,FALSE)),"ERROR")</f>
        <v>0</v>
      </c>
      <c r="L761" s="49">
        <f ca="1">IFERROR(VLOOKUP($B761,INDIRECT(VLOOKUP($E761,보상!$S:$AA,2,FALSE)),MATCH(L$6,INDIRECT(VLOOKUP($E761,보상!$S:$AA,3,FALSE)),0),FALSE),"ERROR")</f>
        <v>1050</v>
      </c>
      <c r="M761" s="49">
        <v>0</v>
      </c>
      <c r="N761" s="49">
        <v>0</v>
      </c>
      <c r="O761" s="49">
        <v>0</v>
      </c>
      <c r="P761" s="49" t="str">
        <f ca="1">IFERROR(VLOOKUP($B761,INDIRECT(VLOOKUP($E761,보상!$S:$AA,2,FALSE)),MATCH(P$6,INDIRECT(VLOOKUP($E761,보상!$S:$AA,3,FALSE)),0),FALSE),"ERROR")</f>
        <v>Gold</v>
      </c>
      <c r="Q761" s="49">
        <f ca="1">IFERROR(VLOOKUP($B761,INDIRECT(VLOOKUP($E761,보상!$S:$AA,2,FALSE)),MATCH(Q$6,INDIRECT(VLOOKUP($E761,보상!$S:$AA,3,FALSE)),0),FALSE),"ERROR")</f>
        <v>10500</v>
      </c>
      <c r="R761" s="49" t="b">
        <v>0</v>
      </c>
      <c r="S761" s="50" t="b">
        <v>0</v>
      </c>
      <c r="T761" s="50">
        <f ca="1">IFERROR(VLOOKUP($B761,INDIRECT(VLOOKUP($E761,보상!$S:$AA,2,FALSE)),MATCH(T$6,INDIRECT(VLOOKUP($E761,보상!$S:$AA,3,FALSE)),0),FALSE),"ERROR")</f>
        <v>2006001</v>
      </c>
      <c r="U761" s="134" t="str">
        <f ca="1">IFERROR(IF(T761=0,0,VLOOKUP(SUBSTITUTE(VLOOKUP(T761,#REF!,MATCH("strItemName",#REF!,0),FALSE),"SUI_",""),#REF!,2,FALSE)),"ERROR")</f>
        <v>ERROR</v>
      </c>
      <c r="V761" s="177">
        <f t="shared" ca="1" si="33"/>
        <v>2006001</v>
      </c>
      <c r="W761" s="134" t="str">
        <f ca="1">IFERROR(IF(V761=0,0,VLOOKUP(SUBSTITUTE(VLOOKUP(V761,#REF!,MATCH("strItemName",#REF!,0),FALSE),"SUI_",""),#REF!,2,FALSE)),"ERROR")</f>
        <v>ERROR</v>
      </c>
      <c r="X761" s="177">
        <f t="shared" ca="1" si="33"/>
        <v>2006001</v>
      </c>
      <c r="Y761" s="134" t="str">
        <f ca="1">IFERROR(IF(X761=0,0,VLOOKUP(SUBSTITUTE(VLOOKUP(X761,#REF!,MATCH("strItemName",#REF!,0),FALSE),"SUI_",""),#REF!,2,FALSE)),"ERROR")</f>
        <v>ERROR</v>
      </c>
      <c r="Z761" s="177">
        <f t="shared" ca="1" si="33"/>
        <v>2006001</v>
      </c>
      <c r="AA761" s="134" t="str">
        <f ca="1">IFERROR(IF(Z761=0,0,VLOOKUP(SUBSTITUTE(VLOOKUP(Z761,#REF!,MATCH("strItemName",#REF!,0),FALSE),"SUI_",""),#REF!,2,FALSE)),"ERROR")</f>
        <v>ERROR</v>
      </c>
      <c r="AB761" s="177">
        <f t="shared" ca="1" si="33"/>
        <v>2006001</v>
      </c>
      <c r="AC761" s="134" t="str">
        <f ca="1">IFERROR(IF(AB761=0,0,VLOOKUP(SUBSTITUTE(VLOOKUP(AB761,#REF!,MATCH("strItemName",#REF!,0),FALSE),"SUI_",""),#REF!,2,FALSE)),"ERROR")</f>
        <v>ERROR</v>
      </c>
      <c r="AD761" s="88">
        <v>0</v>
      </c>
      <c r="AE761" s="134">
        <v>0</v>
      </c>
      <c r="AF761" s="49">
        <f ca="1">IFERROR(VLOOKUP($B761,INDIRECT(VLOOKUP($E761,보상!$S:$AA,2,FALSE)),MATCH(AF$6,INDIRECT(VLOOKUP($E761,보상!$S:$AA,3,FALSE)),0),FALSE),"ERROR")</f>
        <v>15</v>
      </c>
      <c r="AG761" s="22">
        <v>0</v>
      </c>
      <c r="AH761" s="22">
        <v>0</v>
      </c>
      <c r="AI761" s="22">
        <v>0</v>
      </c>
      <c r="AJ761" s="22" t="b">
        <v>0</v>
      </c>
      <c r="AK761" s="22">
        <v>0</v>
      </c>
      <c r="AL761" s="22">
        <v>0</v>
      </c>
    </row>
    <row r="762" spans="1:38" ht="16.5" customHeight="1" x14ac:dyDescent="0.3">
      <c r="A762" s="21">
        <f>COUNTIF(FtbReward_Quest!$B:$B,$B762)+COUNTIF(FtbReward_Mode!$B:$B,$B762)+COUNTIF(FtbReward_Content!$B:$B,$B762)-1</f>
        <v>0</v>
      </c>
      <c r="B762" s="49">
        <f t="shared" si="34"/>
        <v>43022011</v>
      </c>
      <c r="C762" s="120">
        <v>4302201</v>
      </c>
      <c r="D762" s="49" t="s">
        <v>1911</v>
      </c>
      <c r="E762" s="49" t="s">
        <v>1935</v>
      </c>
      <c r="F762" s="120">
        <f>COUNTIF($C$8:$C762,$C762)</f>
        <v>1</v>
      </c>
      <c r="G762" s="49" t="b">
        <v>0</v>
      </c>
      <c r="H762" s="49">
        <v>0</v>
      </c>
      <c r="I762" s="129">
        <f>IFERROR(IF(H762=0,0,VLOOKUP(VLOOKUP(H762,#REF!,MATCH("strMailTitleID",#REF!,0),FALSE),#REF!,2,FALSE)),"ERROR")</f>
        <v>0</v>
      </c>
      <c r="J762" s="176">
        <v>0</v>
      </c>
      <c r="K762" s="129">
        <f>IFERROR(IF(J762=0,0,VLOOKUP(VLOOKUP(J762,#REF!,MATCH("strMailTitleID",#REF!,0),FALSE),#REF!,2,FALSE)),"ERROR")</f>
        <v>0</v>
      </c>
      <c r="L762" s="49">
        <f ca="1">IFERROR(VLOOKUP($B762,INDIRECT(VLOOKUP($E762,보상!$S:$AA,2,FALSE)),MATCH(L$6,INDIRECT(VLOOKUP($E762,보상!$S:$AA,3,FALSE)),0),FALSE),"ERROR")</f>
        <v>150</v>
      </c>
      <c r="M762" s="49">
        <v>0</v>
      </c>
      <c r="N762" s="49">
        <v>0</v>
      </c>
      <c r="O762" s="49">
        <v>0</v>
      </c>
      <c r="P762" s="49" t="str">
        <f ca="1">IFERROR(VLOOKUP($B762,INDIRECT(VLOOKUP($E762,보상!$S:$AA,2,FALSE)),MATCH(P$6,INDIRECT(VLOOKUP($E762,보상!$S:$AA,3,FALSE)),0),FALSE),"ERROR")</f>
        <v>Gold</v>
      </c>
      <c r="Q762" s="49">
        <f ca="1">IFERROR(VLOOKUP($B762,INDIRECT(VLOOKUP($E762,보상!$S:$AA,2,FALSE)),MATCH(Q$6,INDIRECT(VLOOKUP($E762,보상!$S:$AA,3,FALSE)),0),FALSE),"ERROR")</f>
        <v>1500</v>
      </c>
      <c r="R762" s="49" t="b">
        <v>0</v>
      </c>
      <c r="S762" s="50" t="b">
        <v>0</v>
      </c>
      <c r="T762" s="50">
        <f ca="1">IFERROR(VLOOKUP($B762,INDIRECT(VLOOKUP($E762,보상!$S:$AA,2,FALSE)),MATCH(T$6,INDIRECT(VLOOKUP($E762,보상!$S:$AA,3,FALSE)),0),FALSE),"ERROR")</f>
        <v>2202005</v>
      </c>
      <c r="U762" s="134" t="str">
        <f ca="1">IFERROR(IF(T762=0,0,VLOOKUP(SUBSTITUTE(VLOOKUP(T762,#REF!,MATCH("strItemName",#REF!,0),FALSE),"SUI_",""),#REF!,2,FALSE)),"ERROR")</f>
        <v>ERROR</v>
      </c>
      <c r="V762" s="177">
        <f t="shared" ca="1" si="33"/>
        <v>2202005</v>
      </c>
      <c r="W762" s="134" t="str">
        <f ca="1">IFERROR(IF(V762=0,0,VLOOKUP(SUBSTITUTE(VLOOKUP(V762,#REF!,MATCH("strItemName",#REF!,0),FALSE),"SUI_",""),#REF!,2,FALSE)),"ERROR")</f>
        <v>ERROR</v>
      </c>
      <c r="X762" s="177">
        <f t="shared" ca="1" si="33"/>
        <v>2202005</v>
      </c>
      <c r="Y762" s="134" t="str">
        <f ca="1">IFERROR(IF(X762=0,0,VLOOKUP(SUBSTITUTE(VLOOKUP(X762,#REF!,MATCH("strItemName",#REF!,0),FALSE),"SUI_",""),#REF!,2,FALSE)),"ERROR")</f>
        <v>ERROR</v>
      </c>
      <c r="Z762" s="177">
        <f t="shared" ca="1" si="33"/>
        <v>2202005</v>
      </c>
      <c r="AA762" s="134" t="str">
        <f ca="1">IFERROR(IF(Z762=0,0,VLOOKUP(SUBSTITUTE(VLOOKUP(Z762,#REF!,MATCH("strItemName",#REF!,0),FALSE),"SUI_",""),#REF!,2,FALSE)),"ERROR")</f>
        <v>ERROR</v>
      </c>
      <c r="AB762" s="177">
        <f t="shared" ca="1" si="33"/>
        <v>2202005</v>
      </c>
      <c r="AC762" s="134" t="str">
        <f ca="1">IFERROR(IF(AB762=0,0,VLOOKUP(SUBSTITUTE(VLOOKUP(AB762,#REF!,MATCH("strItemName",#REF!,0),FALSE),"SUI_",""),#REF!,2,FALSE)),"ERROR")</f>
        <v>ERROR</v>
      </c>
      <c r="AD762" s="88">
        <v>0</v>
      </c>
      <c r="AE762" s="134">
        <v>0</v>
      </c>
      <c r="AF762" s="49">
        <f ca="1">IFERROR(VLOOKUP($B762,INDIRECT(VLOOKUP($E762,보상!$S:$AA,2,FALSE)),MATCH(AF$6,INDIRECT(VLOOKUP($E762,보상!$S:$AA,3,FALSE)),0),FALSE),"ERROR")</f>
        <v>5</v>
      </c>
      <c r="AG762" s="22">
        <v>0</v>
      </c>
      <c r="AH762" s="22">
        <v>0</v>
      </c>
      <c r="AI762" s="22">
        <v>0</v>
      </c>
      <c r="AJ762" s="22" t="b">
        <v>0</v>
      </c>
      <c r="AK762" s="22">
        <v>0</v>
      </c>
      <c r="AL762" s="22">
        <v>0</v>
      </c>
    </row>
    <row r="763" spans="1:38" ht="16.5" customHeight="1" x14ac:dyDescent="0.3">
      <c r="A763" s="21">
        <f>COUNTIF(FtbReward_Quest!$B:$B,$B763)+COUNTIF(FtbReward_Mode!$B:$B,$B763)+COUNTIF(FtbReward_Content!$B:$B,$B763)-1</f>
        <v>0</v>
      </c>
      <c r="B763" s="49">
        <f t="shared" si="34"/>
        <v>43022021</v>
      </c>
      <c r="C763" s="120">
        <v>4302202</v>
      </c>
      <c r="D763" s="49" t="s">
        <v>1911</v>
      </c>
      <c r="E763" s="49" t="s">
        <v>1935</v>
      </c>
      <c r="F763" s="120">
        <f>COUNTIF($C$8:$C763,$C763)</f>
        <v>1</v>
      </c>
      <c r="G763" s="49" t="b">
        <v>0</v>
      </c>
      <c r="H763" s="49">
        <v>0</v>
      </c>
      <c r="I763" s="129">
        <f>IFERROR(IF(H763=0,0,VLOOKUP(VLOOKUP(H763,#REF!,MATCH("strMailTitleID",#REF!,0),FALSE),#REF!,2,FALSE)),"ERROR")</f>
        <v>0</v>
      </c>
      <c r="J763" s="176">
        <v>0</v>
      </c>
      <c r="K763" s="129">
        <f>IFERROR(IF(J763=0,0,VLOOKUP(VLOOKUP(J763,#REF!,MATCH("strMailTitleID",#REF!,0),FALSE),#REF!,2,FALSE)),"ERROR")</f>
        <v>0</v>
      </c>
      <c r="L763" s="49">
        <f ca="1">IFERROR(VLOOKUP($B763,INDIRECT(VLOOKUP($E763,보상!$S:$AA,2,FALSE)),MATCH(L$6,INDIRECT(VLOOKUP($E763,보상!$S:$AA,3,FALSE)),0),FALSE),"ERROR")</f>
        <v>300</v>
      </c>
      <c r="M763" s="49">
        <v>0</v>
      </c>
      <c r="N763" s="49">
        <v>0</v>
      </c>
      <c r="O763" s="49">
        <v>0</v>
      </c>
      <c r="P763" s="49" t="str">
        <f ca="1">IFERROR(VLOOKUP($B763,INDIRECT(VLOOKUP($E763,보상!$S:$AA,2,FALSE)),MATCH(P$6,INDIRECT(VLOOKUP($E763,보상!$S:$AA,3,FALSE)),0),FALSE),"ERROR")</f>
        <v>Gold</v>
      </c>
      <c r="Q763" s="49">
        <f ca="1">IFERROR(VLOOKUP($B763,INDIRECT(VLOOKUP($E763,보상!$S:$AA,2,FALSE)),MATCH(Q$6,INDIRECT(VLOOKUP($E763,보상!$S:$AA,3,FALSE)),0),FALSE),"ERROR")</f>
        <v>3000</v>
      </c>
      <c r="R763" s="49" t="b">
        <v>0</v>
      </c>
      <c r="S763" s="50" t="b">
        <v>0</v>
      </c>
      <c r="T763" s="50">
        <f ca="1">IFERROR(VLOOKUP($B763,INDIRECT(VLOOKUP($E763,보상!$S:$AA,2,FALSE)),MATCH(T$6,INDIRECT(VLOOKUP($E763,보상!$S:$AA,3,FALSE)),0),FALSE),"ERROR")</f>
        <v>2202005</v>
      </c>
      <c r="U763" s="134" t="str">
        <f ca="1">IFERROR(IF(T763=0,0,VLOOKUP(SUBSTITUTE(VLOOKUP(T763,#REF!,MATCH("strItemName",#REF!,0),FALSE),"SUI_",""),#REF!,2,FALSE)),"ERROR")</f>
        <v>ERROR</v>
      </c>
      <c r="V763" s="177">
        <f t="shared" ca="1" si="33"/>
        <v>2202005</v>
      </c>
      <c r="W763" s="134" t="str">
        <f ca="1">IFERROR(IF(V763=0,0,VLOOKUP(SUBSTITUTE(VLOOKUP(V763,#REF!,MATCH("strItemName",#REF!,0),FALSE),"SUI_",""),#REF!,2,FALSE)),"ERROR")</f>
        <v>ERROR</v>
      </c>
      <c r="X763" s="177">
        <f t="shared" ca="1" si="33"/>
        <v>2202005</v>
      </c>
      <c r="Y763" s="134" t="str">
        <f ca="1">IFERROR(IF(X763=0,0,VLOOKUP(SUBSTITUTE(VLOOKUP(X763,#REF!,MATCH("strItemName",#REF!,0),FALSE),"SUI_",""),#REF!,2,FALSE)),"ERROR")</f>
        <v>ERROR</v>
      </c>
      <c r="Z763" s="177">
        <f t="shared" ca="1" si="33"/>
        <v>2202005</v>
      </c>
      <c r="AA763" s="134" t="str">
        <f ca="1">IFERROR(IF(Z763=0,0,VLOOKUP(SUBSTITUTE(VLOOKUP(Z763,#REF!,MATCH("strItemName",#REF!,0),FALSE),"SUI_",""),#REF!,2,FALSE)),"ERROR")</f>
        <v>ERROR</v>
      </c>
      <c r="AB763" s="177">
        <f t="shared" ca="1" si="33"/>
        <v>2202005</v>
      </c>
      <c r="AC763" s="134" t="str">
        <f ca="1">IFERROR(IF(AB763=0,0,VLOOKUP(SUBSTITUTE(VLOOKUP(AB763,#REF!,MATCH("strItemName",#REF!,0),FALSE),"SUI_",""),#REF!,2,FALSE)),"ERROR")</f>
        <v>ERROR</v>
      </c>
      <c r="AD763" s="88">
        <v>0</v>
      </c>
      <c r="AE763" s="134">
        <v>0</v>
      </c>
      <c r="AF763" s="49">
        <f ca="1">IFERROR(VLOOKUP($B763,INDIRECT(VLOOKUP($E763,보상!$S:$AA,2,FALSE)),MATCH(AF$6,INDIRECT(VLOOKUP($E763,보상!$S:$AA,3,FALSE)),0),FALSE),"ERROR")</f>
        <v>5</v>
      </c>
      <c r="AG763" s="22">
        <v>0</v>
      </c>
      <c r="AH763" s="22">
        <v>0</v>
      </c>
      <c r="AI763" s="22">
        <v>0</v>
      </c>
      <c r="AJ763" s="22" t="b">
        <v>0</v>
      </c>
      <c r="AK763" s="22">
        <v>0</v>
      </c>
      <c r="AL763" s="22">
        <v>0</v>
      </c>
    </row>
    <row r="764" spans="1:38" ht="16.5" customHeight="1" x14ac:dyDescent="0.3">
      <c r="A764" s="21">
        <f>COUNTIF(FtbReward_Quest!$B:$B,$B764)+COUNTIF(FtbReward_Mode!$B:$B,$B764)+COUNTIF(FtbReward_Content!$B:$B,$B764)-1</f>
        <v>0</v>
      </c>
      <c r="B764" s="49">
        <f t="shared" si="34"/>
        <v>43022031</v>
      </c>
      <c r="C764" s="120">
        <v>4302203</v>
      </c>
      <c r="D764" s="49" t="s">
        <v>1911</v>
      </c>
      <c r="E764" s="49" t="s">
        <v>1935</v>
      </c>
      <c r="F764" s="120">
        <f>COUNTIF($C$8:$C764,$C764)</f>
        <v>1</v>
      </c>
      <c r="G764" s="49" t="b">
        <v>0</v>
      </c>
      <c r="H764" s="49">
        <v>0</v>
      </c>
      <c r="I764" s="129">
        <f>IFERROR(IF(H764=0,0,VLOOKUP(VLOOKUP(H764,#REF!,MATCH("strMailTitleID",#REF!,0),FALSE),#REF!,2,FALSE)),"ERROR")</f>
        <v>0</v>
      </c>
      <c r="J764" s="176">
        <v>0</v>
      </c>
      <c r="K764" s="129">
        <f>IFERROR(IF(J764=0,0,VLOOKUP(VLOOKUP(J764,#REF!,MATCH("strMailTitleID",#REF!,0),FALSE),#REF!,2,FALSE)),"ERROR")</f>
        <v>0</v>
      </c>
      <c r="L764" s="49">
        <f ca="1">IFERROR(VLOOKUP($B764,INDIRECT(VLOOKUP($E764,보상!$S:$AA,2,FALSE)),MATCH(L$6,INDIRECT(VLOOKUP($E764,보상!$S:$AA,3,FALSE)),0),FALSE),"ERROR")</f>
        <v>450</v>
      </c>
      <c r="M764" s="49">
        <v>0</v>
      </c>
      <c r="N764" s="49">
        <v>0</v>
      </c>
      <c r="O764" s="49">
        <v>0</v>
      </c>
      <c r="P764" s="49" t="str">
        <f ca="1">IFERROR(VLOOKUP($B764,INDIRECT(VLOOKUP($E764,보상!$S:$AA,2,FALSE)),MATCH(P$6,INDIRECT(VLOOKUP($E764,보상!$S:$AA,3,FALSE)),0),FALSE),"ERROR")</f>
        <v>Gold</v>
      </c>
      <c r="Q764" s="49">
        <f ca="1">IFERROR(VLOOKUP($B764,INDIRECT(VLOOKUP($E764,보상!$S:$AA,2,FALSE)),MATCH(Q$6,INDIRECT(VLOOKUP($E764,보상!$S:$AA,3,FALSE)),0),FALSE),"ERROR")</f>
        <v>4500</v>
      </c>
      <c r="R764" s="49" t="b">
        <v>0</v>
      </c>
      <c r="S764" s="50" t="b">
        <v>0</v>
      </c>
      <c r="T764" s="50">
        <f ca="1">IFERROR(VLOOKUP($B764,INDIRECT(VLOOKUP($E764,보상!$S:$AA,2,FALSE)),MATCH(T$6,INDIRECT(VLOOKUP($E764,보상!$S:$AA,3,FALSE)),0),FALSE),"ERROR")</f>
        <v>2202005</v>
      </c>
      <c r="U764" s="134" t="str">
        <f ca="1">IFERROR(IF(T764=0,0,VLOOKUP(SUBSTITUTE(VLOOKUP(T764,#REF!,MATCH("strItemName",#REF!,0),FALSE),"SUI_",""),#REF!,2,FALSE)),"ERROR")</f>
        <v>ERROR</v>
      </c>
      <c r="V764" s="177">
        <f t="shared" ca="1" si="33"/>
        <v>2202005</v>
      </c>
      <c r="W764" s="134" t="str">
        <f ca="1">IFERROR(IF(V764=0,0,VLOOKUP(SUBSTITUTE(VLOOKUP(V764,#REF!,MATCH("strItemName",#REF!,0),FALSE),"SUI_",""),#REF!,2,FALSE)),"ERROR")</f>
        <v>ERROR</v>
      </c>
      <c r="X764" s="177">
        <f t="shared" ca="1" si="33"/>
        <v>2202005</v>
      </c>
      <c r="Y764" s="134" t="str">
        <f ca="1">IFERROR(IF(X764=0,0,VLOOKUP(SUBSTITUTE(VLOOKUP(X764,#REF!,MATCH("strItemName",#REF!,0),FALSE),"SUI_",""),#REF!,2,FALSE)),"ERROR")</f>
        <v>ERROR</v>
      </c>
      <c r="Z764" s="177">
        <f t="shared" ca="1" si="33"/>
        <v>2202005</v>
      </c>
      <c r="AA764" s="134" t="str">
        <f ca="1">IFERROR(IF(Z764=0,0,VLOOKUP(SUBSTITUTE(VLOOKUP(Z764,#REF!,MATCH("strItemName",#REF!,0),FALSE),"SUI_",""),#REF!,2,FALSE)),"ERROR")</f>
        <v>ERROR</v>
      </c>
      <c r="AB764" s="177">
        <f t="shared" ca="1" si="33"/>
        <v>2202005</v>
      </c>
      <c r="AC764" s="134" t="str">
        <f ca="1">IFERROR(IF(AB764=0,0,VLOOKUP(SUBSTITUTE(VLOOKUP(AB764,#REF!,MATCH("strItemName",#REF!,0),FALSE),"SUI_",""),#REF!,2,FALSE)),"ERROR")</f>
        <v>ERROR</v>
      </c>
      <c r="AD764" s="88">
        <v>0</v>
      </c>
      <c r="AE764" s="134">
        <v>0</v>
      </c>
      <c r="AF764" s="49">
        <f ca="1">IFERROR(VLOOKUP($B764,INDIRECT(VLOOKUP($E764,보상!$S:$AA,2,FALSE)),MATCH(AF$6,INDIRECT(VLOOKUP($E764,보상!$S:$AA,3,FALSE)),0),FALSE),"ERROR")</f>
        <v>5</v>
      </c>
      <c r="AG764" s="22">
        <v>0</v>
      </c>
      <c r="AH764" s="22">
        <v>0</v>
      </c>
      <c r="AI764" s="22">
        <v>0</v>
      </c>
      <c r="AJ764" s="22" t="b">
        <v>0</v>
      </c>
      <c r="AK764" s="22">
        <v>0</v>
      </c>
      <c r="AL764" s="22">
        <v>0</v>
      </c>
    </row>
    <row r="765" spans="1:38" ht="16.5" customHeight="1" x14ac:dyDescent="0.3">
      <c r="A765" s="21">
        <f>COUNTIF(FtbReward_Quest!$B:$B,$B765)+COUNTIF(FtbReward_Mode!$B:$B,$B765)+COUNTIF(FtbReward_Content!$B:$B,$B765)-1</f>
        <v>0</v>
      </c>
      <c r="B765" s="49">
        <f t="shared" si="34"/>
        <v>43022041</v>
      </c>
      <c r="C765" s="120">
        <v>4302204</v>
      </c>
      <c r="D765" s="49" t="s">
        <v>1911</v>
      </c>
      <c r="E765" s="49" t="s">
        <v>1935</v>
      </c>
      <c r="F765" s="120">
        <f>COUNTIF($C$8:$C765,$C765)</f>
        <v>1</v>
      </c>
      <c r="G765" s="49" t="b">
        <v>0</v>
      </c>
      <c r="H765" s="49">
        <v>0</v>
      </c>
      <c r="I765" s="129">
        <f>IFERROR(IF(H765=0,0,VLOOKUP(VLOOKUP(H765,#REF!,MATCH("strMailTitleID",#REF!,0),FALSE),#REF!,2,FALSE)),"ERROR")</f>
        <v>0</v>
      </c>
      <c r="J765" s="176">
        <v>0</v>
      </c>
      <c r="K765" s="129">
        <f>IFERROR(IF(J765=0,0,VLOOKUP(VLOOKUP(J765,#REF!,MATCH("strMailTitleID",#REF!,0),FALSE),#REF!,2,FALSE)),"ERROR")</f>
        <v>0</v>
      </c>
      <c r="L765" s="49">
        <f ca="1">IFERROR(VLOOKUP($B765,INDIRECT(VLOOKUP($E765,보상!$S:$AA,2,FALSE)),MATCH(L$6,INDIRECT(VLOOKUP($E765,보상!$S:$AA,3,FALSE)),0),FALSE),"ERROR")</f>
        <v>600</v>
      </c>
      <c r="M765" s="49">
        <v>0</v>
      </c>
      <c r="N765" s="49">
        <v>0</v>
      </c>
      <c r="O765" s="49">
        <v>0</v>
      </c>
      <c r="P765" s="49" t="str">
        <f ca="1">IFERROR(VLOOKUP($B765,INDIRECT(VLOOKUP($E765,보상!$S:$AA,2,FALSE)),MATCH(P$6,INDIRECT(VLOOKUP($E765,보상!$S:$AA,3,FALSE)),0),FALSE),"ERROR")</f>
        <v>Gold</v>
      </c>
      <c r="Q765" s="49">
        <f ca="1">IFERROR(VLOOKUP($B765,INDIRECT(VLOOKUP($E765,보상!$S:$AA,2,FALSE)),MATCH(Q$6,INDIRECT(VLOOKUP($E765,보상!$S:$AA,3,FALSE)),0),FALSE),"ERROR")</f>
        <v>6000</v>
      </c>
      <c r="R765" s="49" t="b">
        <v>0</v>
      </c>
      <c r="S765" s="50" t="b">
        <v>0</v>
      </c>
      <c r="T765" s="50">
        <f ca="1">IFERROR(VLOOKUP($B765,INDIRECT(VLOOKUP($E765,보상!$S:$AA,2,FALSE)),MATCH(T$6,INDIRECT(VLOOKUP($E765,보상!$S:$AA,3,FALSE)),0),FALSE),"ERROR")</f>
        <v>2203005</v>
      </c>
      <c r="U765" s="134" t="str">
        <f ca="1">IFERROR(IF(T765=0,0,VLOOKUP(SUBSTITUTE(VLOOKUP(T765,#REF!,MATCH("strItemName",#REF!,0),FALSE),"SUI_",""),#REF!,2,FALSE)),"ERROR")</f>
        <v>ERROR</v>
      </c>
      <c r="V765" s="177">
        <f t="shared" ca="1" si="33"/>
        <v>2203005</v>
      </c>
      <c r="W765" s="134" t="str">
        <f ca="1">IFERROR(IF(V765=0,0,VLOOKUP(SUBSTITUTE(VLOOKUP(V765,#REF!,MATCH("strItemName",#REF!,0),FALSE),"SUI_",""),#REF!,2,FALSE)),"ERROR")</f>
        <v>ERROR</v>
      </c>
      <c r="X765" s="177">
        <f t="shared" ca="1" si="33"/>
        <v>2203005</v>
      </c>
      <c r="Y765" s="134" t="str">
        <f ca="1">IFERROR(IF(X765=0,0,VLOOKUP(SUBSTITUTE(VLOOKUP(X765,#REF!,MATCH("strItemName",#REF!,0),FALSE),"SUI_",""),#REF!,2,FALSE)),"ERROR")</f>
        <v>ERROR</v>
      </c>
      <c r="Z765" s="177">
        <f t="shared" ca="1" si="33"/>
        <v>2203005</v>
      </c>
      <c r="AA765" s="134" t="str">
        <f ca="1">IFERROR(IF(Z765=0,0,VLOOKUP(SUBSTITUTE(VLOOKUP(Z765,#REF!,MATCH("strItemName",#REF!,0),FALSE),"SUI_",""),#REF!,2,FALSE)),"ERROR")</f>
        <v>ERROR</v>
      </c>
      <c r="AB765" s="177">
        <f t="shared" ca="1" si="33"/>
        <v>2203005</v>
      </c>
      <c r="AC765" s="134" t="str">
        <f ca="1">IFERROR(IF(AB765=0,0,VLOOKUP(SUBSTITUTE(VLOOKUP(AB765,#REF!,MATCH("strItemName",#REF!,0),FALSE),"SUI_",""),#REF!,2,FALSE)),"ERROR")</f>
        <v>ERROR</v>
      </c>
      <c r="AD765" s="88">
        <v>0</v>
      </c>
      <c r="AE765" s="134">
        <v>0</v>
      </c>
      <c r="AF765" s="49">
        <f ca="1">IFERROR(VLOOKUP($B765,INDIRECT(VLOOKUP($E765,보상!$S:$AA,2,FALSE)),MATCH(AF$6,INDIRECT(VLOOKUP($E765,보상!$S:$AA,3,FALSE)),0),FALSE),"ERROR")</f>
        <v>5</v>
      </c>
      <c r="AG765" s="22">
        <v>0</v>
      </c>
      <c r="AH765" s="22">
        <v>0</v>
      </c>
      <c r="AI765" s="22">
        <v>0</v>
      </c>
      <c r="AJ765" s="22" t="b">
        <v>0</v>
      </c>
      <c r="AK765" s="22">
        <v>0</v>
      </c>
      <c r="AL765" s="22">
        <v>0</v>
      </c>
    </row>
    <row r="766" spans="1:38" ht="16.5" customHeight="1" x14ac:dyDescent="0.3">
      <c r="A766" s="21">
        <f>COUNTIF(FtbReward_Quest!$B:$B,$B766)+COUNTIF(FtbReward_Mode!$B:$B,$B766)+COUNTIF(FtbReward_Content!$B:$B,$B766)-1</f>
        <v>0</v>
      </c>
      <c r="B766" s="49">
        <f t="shared" si="34"/>
        <v>43022051</v>
      </c>
      <c r="C766" s="120">
        <v>4302205</v>
      </c>
      <c r="D766" s="49" t="s">
        <v>1912</v>
      </c>
      <c r="E766" s="49" t="s">
        <v>1935</v>
      </c>
      <c r="F766" s="120">
        <f>COUNTIF($C$8:$C766,$C766)</f>
        <v>1</v>
      </c>
      <c r="G766" s="49" t="b">
        <v>0</v>
      </c>
      <c r="H766" s="49">
        <v>0</v>
      </c>
      <c r="I766" s="129">
        <f>IFERROR(IF(H766=0,0,VLOOKUP(VLOOKUP(H766,#REF!,MATCH("strMailTitleID",#REF!,0),FALSE),#REF!,2,FALSE)),"ERROR")</f>
        <v>0</v>
      </c>
      <c r="J766" s="176">
        <v>0</v>
      </c>
      <c r="K766" s="129">
        <f>IFERROR(IF(J766=0,0,VLOOKUP(VLOOKUP(J766,#REF!,MATCH("strMailTitleID",#REF!,0),FALSE),#REF!,2,FALSE)),"ERROR")</f>
        <v>0</v>
      </c>
      <c r="L766" s="49">
        <f ca="1">IFERROR(VLOOKUP($B766,INDIRECT(VLOOKUP($E766,보상!$S:$AA,2,FALSE)),MATCH(L$6,INDIRECT(VLOOKUP($E766,보상!$S:$AA,3,FALSE)),0),FALSE),"ERROR")</f>
        <v>750</v>
      </c>
      <c r="M766" s="49">
        <v>0</v>
      </c>
      <c r="N766" s="49">
        <v>0</v>
      </c>
      <c r="O766" s="49">
        <v>0</v>
      </c>
      <c r="P766" s="49" t="str">
        <f ca="1">IFERROR(VLOOKUP($B766,INDIRECT(VLOOKUP($E766,보상!$S:$AA,2,FALSE)),MATCH(P$6,INDIRECT(VLOOKUP($E766,보상!$S:$AA,3,FALSE)),0),FALSE),"ERROR")</f>
        <v>Gold</v>
      </c>
      <c r="Q766" s="49">
        <f ca="1">IFERROR(VLOOKUP($B766,INDIRECT(VLOOKUP($E766,보상!$S:$AA,2,FALSE)),MATCH(Q$6,INDIRECT(VLOOKUP($E766,보상!$S:$AA,3,FALSE)),0),FALSE),"ERROR")</f>
        <v>7500</v>
      </c>
      <c r="R766" s="49" t="b">
        <v>0</v>
      </c>
      <c r="S766" s="50" t="b">
        <v>0</v>
      </c>
      <c r="T766" s="50">
        <f ca="1">IFERROR(VLOOKUP($B766,INDIRECT(VLOOKUP($E766,보상!$S:$AA,2,FALSE)),MATCH(T$6,INDIRECT(VLOOKUP($E766,보상!$S:$AA,3,FALSE)),0),FALSE),"ERROR")</f>
        <v>2203005</v>
      </c>
      <c r="U766" s="134" t="str">
        <f ca="1">IFERROR(IF(T766=0,0,VLOOKUP(SUBSTITUTE(VLOOKUP(T766,#REF!,MATCH("strItemName",#REF!,0),FALSE),"SUI_",""),#REF!,2,FALSE)),"ERROR")</f>
        <v>ERROR</v>
      </c>
      <c r="V766" s="177">
        <f t="shared" ca="1" si="33"/>
        <v>2203005</v>
      </c>
      <c r="W766" s="134" t="str">
        <f ca="1">IFERROR(IF(V766=0,0,VLOOKUP(SUBSTITUTE(VLOOKUP(V766,#REF!,MATCH("strItemName",#REF!,0),FALSE),"SUI_",""),#REF!,2,FALSE)),"ERROR")</f>
        <v>ERROR</v>
      </c>
      <c r="X766" s="177">
        <f t="shared" ca="1" si="33"/>
        <v>2203005</v>
      </c>
      <c r="Y766" s="134" t="str">
        <f ca="1">IFERROR(IF(X766=0,0,VLOOKUP(SUBSTITUTE(VLOOKUP(X766,#REF!,MATCH("strItemName",#REF!,0),FALSE),"SUI_",""),#REF!,2,FALSE)),"ERROR")</f>
        <v>ERROR</v>
      </c>
      <c r="Z766" s="177">
        <f t="shared" ca="1" si="33"/>
        <v>2203005</v>
      </c>
      <c r="AA766" s="134" t="str">
        <f ca="1">IFERROR(IF(Z766=0,0,VLOOKUP(SUBSTITUTE(VLOOKUP(Z766,#REF!,MATCH("strItemName",#REF!,0),FALSE),"SUI_",""),#REF!,2,FALSE)),"ERROR")</f>
        <v>ERROR</v>
      </c>
      <c r="AB766" s="177">
        <f t="shared" ca="1" si="33"/>
        <v>2203005</v>
      </c>
      <c r="AC766" s="134" t="str">
        <f ca="1">IFERROR(IF(AB766=0,0,VLOOKUP(SUBSTITUTE(VLOOKUP(AB766,#REF!,MATCH("strItemName",#REF!,0),FALSE),"SUI_",""),#REF!,2,FALSE)),"ERROR")</f>
        <v>ERROR</v>
      </c>
      <c r="AD766" s="88">
        <v>0</v>
      </c>
      <c r="AE766" s="134">
        <v>0</v>
      </c>
      <c r="AF766" s="49">
        <f ca="1">IFERROR(VLOOKUP($B766,INDIRECT(VLOOKUP($E766,보상!$S:$AA,2,FALSE)),MATCH(AF$6,INDIRECT(VLOOKUP($E766,보상!$S:$AA,3,FALSE)),0),FALSE),"ERROR")</f>
        <v>5</v>
      </c>
      <c r="AG766" s="22">
        <v>0</v>
      </c>
      <c r="AH766" s="22">
        <v>0</v>
      </c>
      <c r="AI766" s="22">
        <v>0</v>
      </c>
      <c r="AJ766" s="22" t="b">
        <v>0</v>
      </c>
      <c r="AK766" s="22">
        <v>0</v>
      </c>
      <c r="AL766" s="22">
        <v>0</v>
      </c>
    </row>
    <row r="767" spans="1:38" ht="16.5" customHeight="1" x14ac:dyDescent="0.3">
      <c r="A767" s="21">
        <f>COUNTIF(FtbReward_Quest!$B:$B,$B767)+COUNTIF(FtbReward_Mode!$B:$B,$B767)+COUNTIF(FtbReward_Content!$B:$B,$B767)-1</f>
        <v>0</v>
      </c>
      <c r="B767" s="49">
        <f t="shared" si="34"/>
        <v>43022061</v>
      </c>
      <c r="C767" s="120">
        <v>4302206</v>
      </c>
      <c r="D767" s="49" t="s">
        <v>1912</v>
      </c>
      <c r="E767" s="49" t="s">
        <v>1935</v>
      </c>
      <c r="F767" s="120">
        <f>COUNTIF($C$8:$C767,$C767)</f>
        <v>1</v>
      </c>
      <c r="G767" s="49" t="b">
        <v>0</v>
      </c>
      <c r="H767" s="49">
        <v>0</v>
      </c>
      <c r="I767" s="129">
        <f>IFERROR(IF(H767=0,0,VLOOKUP(VLOOKUP(H767,#REF!,MATCH("strMailTitleID",#REF!,0),FALSE),#REF!,2,FALSE)),"ERROR")</f>
        <v>0</v>
      </c>
      <c r="J767" s="176">
        <v>0</v>
      </c>
      <c r="K767" s="129">
        <f>IFERROR(IF(J767=0,0,VLOOKUP(VLOOKUP(J767,#REF!,MATCH("strMailTitleID",#REF!,0),FALSE),#REF!,2,FALSE)),"ERROR")</f>
        <v>0</v>
      </c>
      <c r="L767" s="49">
        <f ca="1">IFERROR(VLOOKUP($B767,INDIRECT(VLOOKUP($E767,보상!$S:$AA,2,FALSE)),MATCH(L$6,INDIRECT(VLOOKUP($E767,보상!$S:$AA,3,FALSE)),0),FALSE),"ERROR")</f>
        <v>900</v>
      </c>
      <c r="M767" s="49">
        <v>0</v>
      </c>
      <c r="N767" s="49">
        <v>0</v>
      </c>
      <c r="O767" s="49">
        <v>0</v>
      </c>
      <c r="P767" s="49" t="str">
        <f ca="1">IFERROR(VLOOKUP($B767,INDIRECT(VLOOKUP($E767,보상!$S:$AA,2,FALSE)),MATCH(P$6,INDIRECT(VLOOKUP($E767,보상!$S:$AA,3,FALSE)),0),FALSE),"ERROR")</f>
        <v>Gold</v>
      </c>
      <c r="Q767" s="49">
        <f ca="1">IFERROR(VLOOKUP($B767,INDIRECT(VLOOKUP($E767,보상!$S:$AA,2,FALSE)),MATCH(Q$6,INDIRECT(VLOOKUP($E767,보상!$S:$AA,3,FALSE)),0),FALSE),"ERROR")</f>
        <v>9000</v>
      </c>
      <c r="R767" s="49" t="b">
        <v>0</v>
      </c>
      <c r="S767" s="50" t="b">
        <v>0</v>
      </c>
      <c r="T767" s="50">
        <f ca="1">IFERROR(VLOOKUP($B767,INDIRECT(VLOOKUP($E767,보상!$S:$AA,2,FALSE)),MATCH(T$6,INDIRECT(VLOOKUP($E767,보상!$S:$AA,3,FALSE)),0),FALSE),"ERROR")</f>
        <v>2203005</v>
      </c>
      <c r="U767" s="134" t="str">
        <f ca="1">IFERROR(IF(T767=0,0,VLOOKUP(SUBSTITUTE(VLOOKUP(T767,#REF!,MATCH("strItemName",#REF!,0),FALSE),"SUI_",""),#REF!,2,FALSE)),"ERROR")</f>
        <v>ERROR</v>
      </c>
      <c r="V767" s="177">
        <f t="shared" ca="1" si="33"/>
        <v>2203005</v>
      </c>
      <c r="W767" s="134" t="str">
        <f ca="1">IFERROR(IF(V767=0,0,VLOOKUP(SUBSTITUTE(VLOOKUP(V767,#REF!,MATCH("strItemName",#REF!,0),FALSE),"SUI_",""),#REF!,2,FALSE)),"ERROR")</f>
        <v>ERROR</v>
      </c>
      <c r="X767" s="177">
        <f t="shared" ca="1" si="33"/>
        <v>2203005</v>
      </c>
      <c r="Y767" s="134" t="str">
        <f ca="1">IFERROR(IF(X767=0,0,VLOOKUP(SUBSTITUTE(VLOOKUP(X767,#REF!,MATCH("strItemName",#REF!,0),FALSE),"SUI_",""),#REF!,2,FALSE)),"ERROR")</f>
        <v>ERROR</v>
      </c>
      <c r="Z767" s="177">
        <f t="shared" ca="1" si="33"/>
        <v>2203005</v>
      </c>
      <c r="AA767" s="134" t="str">
        <f ca="1">IFERROR(IF(Z767=0,0,VLOOKUP(SUBSTITUTE(VLOOKUP(Z767,#REF!,MATCH("strItemName",#REF!,0),FALSE),"SUI_",""),#REF!,2,FALSE)),"ERROR")</f>
        <v>ERROR</v>
      </c>
      <c r="AB767" s="177">
        <f t="shared" ca="1" si="33"/>
        <v>2203005</v>
      </c>
      <c r="AC767" s="134" t="str">
        <f ca="1">IFERROR(IF(AB767=0,0,VLOOKUP(SUBSTITUTE(VLOOKUP(AB767,#REF!,MATCH("strItemName",#REF!,0),FALSE),"SUI_",""),#REF!,2,FALSE)),"ERROR")</f>
        <v>ERROR</v>
      </c>
      <c r="AD767" s="88">
        <v>0</v>
      </c>
      <c r="AE767" s="134">
        <v>0</v>
      </c>
      <c r="AF767" s="49">
        <f ca="1">IFERROR(VLOOKUP($B767,INDIRECT(VLOOKUP($E767,보상!$S:$AA,2,FALSE)),MATCH(AF$6,INDIRECT(VLOOKUP($E767,보상!$S:$AA,3,FALSE)),0),FALSE),"ERROR")</f>
        <v>5</v>
      </c>
      <c r="AG767" s="22">
        <v>0</v>
      </c>
      <c r="AH767" s="22">
        <v>0</v>
      </c>
      <c r="AI767" s="22">
        <v>0</v>
      </c>
      <c r="AJ767" s="22" t="b">
        <v>0</v>
      </c>
      <c r="AK767" s="22">
        <v>0</v>
      </c>
      <c r="AL767" s="22">
        <v>0</v>
      </c>
    </row>
    <row r="768" spans="1:38" ht="16.5" customHeight="1" x14ac:dyDescent="0.3">
      <c r="A768" s="21">
        <f>COUNTIF(FtbReward_Quest!$B:$B,$B768)+COUNTIF(FtbReward_Mode!$B:$B,$B768)+COUNTIF(FtbReward_Content!$B:$B,$B768)-1</f>
        <v>0</v>
      </c>
      <c r="B768" s="49">
        <f t="shared" si="34"/>
        <v>43031011</v>
      </c>
      <c r="C768" s="120">
        <v>4303101</v>
      </c>
      <c r="D768" s="49" t="s">
        <v>1912</v>
      </c>
      <c r="E768" s="49" t="s">
        <v>1935</v>
      </c>
      <c r="F768" s="120">
        <f>COUNTIF($C$8:$C768,$C768)</f>
        <v>1</v>
      </c>
      <c r="G768" s="49" t="b">
        <v>0</v>
      </c>
      <c r="H768" s="49">
        <v>0</v>
      </c>
      <c r="I768" s="129">
        <f>IFERROR(IF(H768=0,0,VLOOKUP(VLOOKUP(H768,#REF!,MATCH("strMailTitleID",#REF!,0),FALSE),#REF!,2,FALSE)),"ERROR")</f>
        <v>0</v>
      </c>
      <c r="J768" s="176">
        <v>0</v>
      </c>
      <c r="K768" s="129">
        <f>IFERROR(IF(J768=0,0,VLOOKUP(VLOOKUP(J768,#REF!,MATCH("strMailTitleID",#REF!,0),FALSE),#REF!,2,FALSE)),"ERROR")</f>
        <v>0</v>
      </c>
      <c r="L768" s="49">
        <f ca="1">IFERROR(VLOOKUP($B768,INDIRECT(VLOOKUP($E768,보상!$S:$AA,2,FALSE)),MATCH(L$6,INDIRECT(VLOOKUP($E768,보상!$S:$AA,3,FALSE)),0),FALSE),"ERROR")</f>
        <v>150</v>
      </c>
      <c r="M768" s="49">
        <v>0</v>
      </c>
      <c r="N768" s="49">
        <v>0</v>
      </c>
      <c r="O768" s="49">
        <v>0</v>
      </c>
      <c r="P768" s="49" t="str">
        <f ca="1">IFERROR(VLOOKUP($B768,INDIRECT(VLOOKUP($E768,보상!$S:$AA,2,FALSE)),MATCH(P$6,INDIRECT(VLOOKUP($E768,보상!$S:$AA,3,FALSE)),0),FALSE),"ERROR")</f>
        <v>Gold</v>
      </c>
      <c r="Q768" s="49">
        <f ca="1">IFERROR(VLOOKUP($B768,INDIRECT(VLOOKUP($E768,보상!$S:$AA,2,FALSE)),MATCH(Q$6,INDIRECT(VLOOKUP($E768,보상!$S:$AA,3,FALSE)),0),FALSE),"ERROR")</f>
        <v>1500</v>
      </c>
      <c r="R768" s="49" t="b">
        <v>0</v>
      </c>
      <c r="S768" s="50" t="b">
        <v>0</v>
      </c>
      <c r="T768" s="50">
        <f ca="1">IFERROR(VLOOKUP($B768,INDIRECT(VLOOKUP($E768,보상!$S:$AA,2,FALSE)),MATCH(T$6,INDIRECT(VLOOKUP($E768,보상!$S:$AA,3,FALSE)),0),FALSE),"ERROR")</f>
        <v>2003001</v>
      </c>
      <c r="U768" s="134" t="str">
        <f ca="1">IFERROR(IF(T768=0,0,VLOOKUP(SUBSTITUTE(VLOOKUP(T768,#REF!,MATCH("strItemName",#REF!,0),FALSE),"SUI_",""),#REF!,2,FALSE)),"ERROR")</f>
        <v>ERROR</v>
      </c>
      <c r="V768" s="177">
        <f t="shared" ca="1" si="33"/>
        <v>2003001</v>
      </c>
      <c r="W768" s="134" t="str">
        <f ca="1">IFERROR(IF(V768=0,0,VLOOKUP(SUBSTITUTE(VLOOKUP(V768,#REF!,MATCH("strItemName",#REF!,0),FALSE),"SUI_",""),#REF!,2,FALSE)),"ERROR")</f>
        <v>ERROR</v>
      </c>
      <c r="X768" s="177">
        <f t="shared" ca="1" si="33"/>
        <v>2003001</v>
      </c>
      <c r="Y768" s="134" t="str">
        <f ca="1">IFERROR(IF(X768=0,0,VLOOKUP(SUBSTITUTE(VLOOKUP(X768,#REF!,MATCH("strItemName",#REF!,0),FALSE),"SUI_",""),#REF!,2,FALSE)),"ERROR")</f>
        <v>ERROR</v>
      </c>
      <c r="Z768" s="177">
        <f t="shared" ca="1" si="33"/>
        <v>2003001</v>
      </c>
      <c r="AA768" s="134" t="str">
        <f ca="1">IFERROR(IF(Z768=0,0,VLOOKUP(SUBSTITUTE(VLOOKUP(Z768,#REF!,MATCH("strItemName",#REF!,0),FALSE),"SUI_",""),#REF!,2,FALSE)),"ERROR")</f>
        <v>ERROR</v>
      </c>
      <c r="AB768" s="177">
        <f t="shared" ca="1" si="33"/>
        <v>2003001</v>
      </c>
      <c r="AC768" s="134" t="str">
        <f ca="1">IFERROR(IF(AB768=0,0,VLOOKUP(SUBSTITUTE(VLOOKUP(AB768,#REF!,MATCH("strItemName",#REF!,0),FALSE),"SUI_",""),#REF!,2,FALSE)),"ERROR")</f>
        <v>ERROR</v>
      </c>
      <c r="AD768" s="88">
        <v>0</v>
      </c>
      <c r="AE768" s="134">
        <v>0</v>
      </c>
      <c r="AF768" s="49">
        <f ca="1">IFERROR(VLOOKUP($B768,INDIRECT(VLOOKUP($E768,보상!$S:$AA,2,FALSE)),MATCH(AF$6,INDIRECT(VLOOKUP($E768,보상!$S:$AA,3,FALSE)),0),FALSE),"ERROR")</f>
        <v>15</v>
      </c>
      <c r="AG768" s="22">
        <v>0</v>
      </c>
      <c r="AH768" s="22">
        <v>0</v>
      </c>
      <c r="AI768" s="22">
        <v>0</v>
      </c>
      <c r="AJ768" s="22" t="b">
        <v>0</v>
      </c>
      <c r="AK768" s="22">
        <v>0</v>
      </c>
      <c r="AL768" s="22">
        <v>0</v>
      </c>
    </row>
    <row r="769" spans="1:38" ht="16.5" customHeight="1" x14ac:dyDescent="0.3">
      <c r="A769" s="21">
        <f>COUNTIF(FtbReward_Quest!$B:$B,$B769)+COUNTIF(FtbReward_Mode!$B:$B,$B769)+COUNTIF(FtbReward_Content!$B:$B,$B769)-1</f>
        <v>0</v>
      </c>
      <c r="B769" s="49">
        <f t="shared" si="34"/>
        <v>43031021</v>
      </c>
      <c r="C769" s="120">
        <v>4303102</v>
      </c>
      <c r="D769" s="49" t="s">
        <v>1912</v>
      </c>
      <c r="E769" s="49" t="s">
        <v>1935</v>
      </c>
      <c r="F769" s="120">
        <f>COUNTIF($C$8:$C769,$C769)</f>
        <v>1</v>
      </c>
      <c r="G769" s="49" t="b">
        <v>0</v>
      </c>
      <c r="H769" s="49">
        <v>0</v>
      </c>
      <c r="I769" s="129">
        <f>IFERROR(IF(H769=0,0,VLOOKUP(VLOOKUP(H769,#REF!,MATCH("strMailTitleID",#REF!,0),FALSE),#REF!,2,FALSE)),"ERROR")</f>
        <v>0</v>
      </c>
      <c r="J769" s="176">
        <v>0</v>
      </c>
      <c r="K769" s="129">
        <f>IFERROR(IF(J769=0,0,VLOOKUP(VLOOKUP(J769,#REF!,MATCH("strMailTitleID",#REF!,0),FALSE),#REF!,2,FALSE)),"ERROR")</f>
        <v>0</v>
      </c>
      <c r="L769" s="49">
        <f ca="1">IFERROR(VLOOKUP($B769,INDIRECT(VLOOKUP($E769,보상!$S:$AA,2,FALSE)),MATCH(L$6,INDIRECT(VLOOKUP($E769,보상!$S:$AA,3,FALSE)),0),FALSE),"ERROR")</f>
        <v>300</v>
      </c>
      <c r="M769" s="49">
        <v>0</v>
      </c>
      <c r="N769" s="49">
        <v>0</v>
      </c>
      <c r="O769" s="49">
        <v>0</v>
      </c>
      <c r="P769" s="49" t="str">
        <f ca="1">IFERROR(VLOOKUP($B769,INDIRECT(VLOOKUP($E769,보상!$S:$AA,2,FALSE)),MATCH(P$6,INDIRECT(VLOOKUP($E769,보상!$S:$AA,3,FALSE)),0),FALSE),"ERROR")</f>
        <v>Gold</v>
      </c>
      <c r="Q769" s="49">
        <f ca="1">IFERROR(VLOOKUP($B769,INDIRECT(VLOOKUP($E769,보상!$S:$AA,2,FALSE)),MATCH(Q$6,INDIRECT(VLOOKUP($E769,보상!$S:$AA,3,FALSE)),0),FALSE),"ERROR")</f>
        <v>3000</v>
      </c>
      <c r="R769" s="49" t="b">
        <v>0</v>
      </c>
      <c r="S769" s="50" t="b">
        <v>0</v>
      </c>
      <c r="T769" s="50">
        <f ca="1">IFERROR(VLOOKUP($B769,INDIRECT(VLOOKUP($E769,보상!$S:$AA,2,FALSE)),MATCH(T$6,INDIRECT(VLOOKUP($E769,보상!$S:$AA,3,FALSE)),0),FALSE),"ERROR")</f>
        <v>2003001</v>
      </c>
      <c r="U769" s="134" t="str">
        <f ca="1">IFERROR(IF(T769=0,0,VLOOKUP(SUBSTITUTE(VLOOKUP(T769,#REF!,MATCH("strItemName",#REF!,0),FALSE),"SUI_",""),#REF!,2,FALSE)),"ERROR")</f>
        <v>ERROR</v>
      </c>
      <c r="V769" s="177">
        <f t="shared" ca="1" si="33"/>
        <v>2003001</v>
      </c>
      <c r="W769" s="134" t="str">
        <f ca="1">IFERROR(IF(V769=0,0,VLOOKUP(SUBSTITUTE(VLOOKUP(V769,#REF!,MATCH("strItemName",#REF!,0),FALSE),"SUI_",""),#REF!,2,FALSE)),"ERROR")</f>
        <v>ERROR</v>
      </c>
      <c r="X769" s="177">
        <f t="shared" ca="1" si="33"/>
        <v>2003001</v>
      </c>
      <c r="Y769" s="134" t="str">
        <f ca="1">IFERROR(IF(X769=0,0,VLOOKUP(SUBSTITUTE(VLOOKUP(X769,#REF!,MATCH("strItemName",#REF!,0),FALSE),"SUI_",""),#REF!,2,FALSE)),"ERROR")</f>
        <v>ERROR</v>
      </c>
      <c r="Z769" s="177">
        <f t="shared" ca="1" si="33"/>
        <v>2003001</v>
      </c>
      <c r="AA769" s="134" t="str">
        <f ca="1">IFERROR(IF(Z769=0,0,VLOOKUP(SUBSTITUTE(VLOOKUP(Z769,#REF!,MATCH("strItemName",#REF!,0),FALSE),"SUI_",""),#REF!,2,FALSE)),"ERROR")</f>
        <v>ERROR</v>
      </c>
      <c r="AB769" s="177">
        <f t="shared" ca="1" si="33"/>
        <v>2003001</v>
      </c>
      <c r="AC769" s="134" t="str">
        <f ca="1">IFERROR(IF(AB769=0,0,VLOOKUP(SUBSTITUTE(VLOOKUP(AB769,#REF!,MATCH("strItemName",#REF!,0),FALSE),"SUI_",""),#REF!,2,FALSE)),"ERROR")</f>
        <v>ERROR</v>
      </c>
      <c r="AD769" s="88">
        <v>0</v>
      </c>
      <c r="AE769" s="134">
        <v>0</v>
      </c>
      <c r="AF769" s="49">
        <f ca="1">IFERROR(VLOOKUP($B769,INDIRECT(VLOOKUP($E769,보상!$S:$AA,2,FALSE)),MATCH(AF$6,INDIRECT(VLOOKUP($E769,보상!$S:$AA,3,FALSE)),0),FALSE),"ERROR")</f>
        <v>15</v>
      </c>
      <c r="AG769" s="22">
        <v>0</v>
      </c>
      <c r="AH769" s="22">
        <v>0</v>
      </c>
      <c r="AI769" s="22">
        <v>0</v>
      </c>
      <c r="AJ769" s="22" t="b">
        <v>0</v>
      </c>
      <c r="AK769" s="22">
        <v>0</v>
      </c>
      <c r="AL769" s="22">
        <v>0</v>
      </c>
    </row>
    <row r="770" spans="1:38" ht="16.5" customHeight="1" x14ac:dyDescent="0.3">
      <c r="A770" s="21">
        <f>COUNTIF(FtbReward_Quest!$B:$B,$B770)+COUNTIF(FtbReward_Mode!$B:$B,$B770)+COUNTIF(FtbReward_Content!$B:$B,$B770)-1</f>
        <v>0</v>
      </c>
      <c r="B770" s="49">
        <f t="shared" si="34"/>
        <v>43031031</v>
      </c>
      <c r="C770" s="120">
        <v>4303103</v>
      </c>
      <c r="D770" s="49" t="s">
        <v>1912</v>
      </c>
      <c r="E770" s="49" t="s">
        <v>1935</v>
      </c>
      <c r="F770" s="120">
        <f>COUNTIF($C$8:$C770,$C770)</f>
        <v>1</v>
      </c>
      <c r="G770" s="49" t="b">
        <v>0</v>
      </c>
      <c r="H770" s="49">
        <v>0</v>
      </c>
      <c r="I770" s="129">
        <f>IFERROR(IF(H770=0,0,VLOOKUP(VLOOKUP(H770,#REF!,MATCH("strMailTitleID",#REF!,0),FALSE),#REF!,2,FALSE)),"ERROR")</f>
        <v>0</v>
      </c>
      <c r="J770" s="176">
        <v>0</v>
      </c>
      <c r="K770" s="129">
        <f>IFERROR(IF(J770=0,0,VLOOKUP(VLOOKUP(J770,#REF!,MATCH("strMailTitleID",#REF!,0),FALSE),#REF!,2,FALSE)),"ERROR")</f>
        <v>0</v>
      </c>
      <c r="L770" s="49">
        <f ca="1">IFERROR(VLOOKUP($B770,INDIRECT(VLOOKUP($E770,보상!$S:$AA,2,FALSE)),MATCH(L$6,INDIRECT(VLOOKUP($E770,보상!$S:$AA,3,FALSE)),0),FALSE),"ERROR")</f>
        <v>450</v>
      </c>
      <c r="M770" s="49">
        <v>0</v>
      </c>
      <c r="N770" s="49">
        <v>0</v>
      </c>
      <c r="O770" s="49">
        <v>0</v>
      </c>
      <c r="P770" s="49" t="str">
        <f ca="1">IFERROR(VLOOKUP($B770,INDIRECT(VLOOKUP($E770,보상!$S:$AA,2,FALSE)),MATCH(P$6,INDIRECT(VLOOKUP($E770,보상!$S:$AA,3,FALSE)),0),FALSE),"ERROR")</f>
        <v>Gold</v>
      </c>
      <c r="Q770" s="49">
        <f ca="1">IFERROR(VLOOKUP($B770,INDIRECT(VLOOKUP($E770,보상!$S:$AA,2,FALSE)),MATCH(Q$6,INDIRECT(VLOOKUP($E770,보상!$S:$AA,3,FALSE)),0),FALSE),"ERROR")</f>
        <v>4500</v>
      </c>
      <c r="R770" s="49" t="b">
        <v>0</v>
      </c>
      <c r="S770" s="50" t="b">
        <v>0</v>
      </c>
      <c r="T770" s="50">
        <f ca="1">IFERROR(VLOOKUP($B770,INDIRECT(VLOOKUP($E770,보상!$S:$AA,2,FALSE)),MATCH(T$6,INDIRECT(VLOOKUP($E770,보상!$S:$AA,3,FALSE)),0),FALSE),"ERROR")</f>
        <v>2004001</v>
      </c>
      <c r="U770" s="134" t="str">
        <f ca="1">IFERROR(IF(T770=0,0,VLOOKUP(SUBSTITUTE(VLOOKUP(T770,#REF!,MATCH("strItemName",#REF!,0),FALSE),"SUI_",""),#REF!,2,FALSE)),"ERROR")</f>
        <v>ERROR</v>
      </c>
      <c r="V770" s="177">
        <f t="shared" ca="1" si="33"/>
        <v>2004001</v>
      </c>
      <c r="W770" s="134" t="str">
        <f ca="1">IFERROR(IF(V770=0,0,VLOOKUP(SUBSTITUTE(VLOOKUP(V770,#REF!,MATCH("strItemName",#REF!,0),FALSE),"SUI_",""),#REF!,2,FALSE)),"ERROR")</f>
        <v>ERROR</v>
      </c>
      <c r="X770" s="177">
        <f t="shared" ca="1" si="33"/>
        <v>2004001</v>
      </c>
      <c r="Y770" s="134" t="str">
        <f ca="1">IFERROR(IF(X770=0,0,VLOOKUP(SUBSTITUTE(VLOOKUP(X770,#REF!,MATCH("strItemName",#REF!,0),FALSE),"SUI_",""),#REF!,2,FALSE)),"ERROR")</f>
        <v>ERROR</v>
      </c>
      <c r="Z770" s="177">
        <f t="shared" ca="1" si="33"/>
        <v>2004001</v>
      </c>
      <c r="AA770" s="134" t="str">
        <f ca="1">IFERROR(IF(Z770=0,0,VLOOKUP(SUBSTITUTE(VLOOKUP(Z770,#REF!,MATCH("strItemName",#REF!,0),FALSE),"SUI_",""),#REF!,2,FALSE)),"ERROR")</f>
        <v>ERROR</v>
      </c>
      <c r="AB770" s="177">
        <f t="shared" ca="1" si="33"/>
        <v>2004001</v>
      </c>
      <c r="AC770" s="134" t="str">
        <f ca="1">IFERROR(IF(AB770=0,0,VLOOKUP(SUBSTITUTE(VLOOKUP(AB770,#REF!,MATCH("strItemName",#REF!,0),FALSE),"SUI_",""),#REF!,2,FALSE)),"ERROR")</f>
        <v>ERROR</v>
      </c>
      <c r="AD770" s="88">
        <v>0</v>
      </c>
      <c r="AE770" s="134">
        <v>0</v>
      </c>
      <c r="AF770" s="49">
        <f ca="1">IFERROR(VLOOKUP($B770,INDIRECT(VLOOKUP($E770,보상!$S:$AA,2,FALSE)),MATCH(AF$6,INDIRECT(VLOOKUP($E770,보상!$S:$AA,3,FALSE)),0),FALSE),"ERROR")</f>
        <v>15</v>
      </c>
      <c r="AG770" s="22">
        <v>0</v>
      </c>
      <c r="AH770" s="22">
        <v>0</v>
      </c>
      <c r="AI770" s="22">
        <v>0</v>
      </c>
      <c r="AJ770" s="22" t="b">
        <v>0</v>
      </c>
      <c r="AK770" s="22">
        <v>0</v>
      </c>
      <c r="AL770" s="22">
        <v>0</v>
      </c>
    </row>
    <row r="771" spans="1:38" ht="16.5" customHeight="1" x14ac:dyDescent="0.3">
      <c r="A771" s="21">
        <f>COUNTIF(FtbReward_Quest!$B:$B,$B771)+COUNTIF(FtbReward_Mode!$B:$B,$B771)+COUNTIF(FtbReward_Content!$B:$B,$B771)-1</f>
        <v>0</v>
      </c>
      <c r="B771" s="49">
        <f t="shared" si="34"/>
        <v>43031041</v>
      </c>
      <c r="C771" s="120">
        <v>4303104</v>
      </c>
      <c r="D771" s="49" t="s">
        <v>1912</v>
      </c>
      <c r="E771" s="49" t="s">
        <v>1935</v>
      </c>
      <c r="F771" s="120">
        <f>COUNTIF($C$8:$C771,$C771)</f>
        <v>1</v>
      </c>
      <c r="G771" s="49" t="b">
        <v>0</v>
      </c>
      <c r="H771" s="49">
        <v>0</v>
      </c>
      <c r="I771" s="129">
        <f>IFERROR(IF(H771=0,0,VLOOKUP(VLOOKUP(H771,#REF!,MATCH("strMailTitleID",#REF!,0),FALSE),#REF!,2,FALSE)),"ERROR")</f>
        <v>0</v>
      </c>
      <c r="J771" s="176">
        <v>0</v>
      </c>
      <c r="K771" s="129">
        <f>IFERROR(IF(J771=0,0,VLOOKUP(VLOOKUP(J771,#REF!,MATCH("strMailTitleID",#REF!,0),FALSE),#REF!,2,FALSE)),"ERROR")</f>
        <v>0</v>
      </c>
      <c r="L771" s="49">
        <f ca="1">IFERROR(VLOOKUP($B771,INDIRECT(VLOOKUP($E771,보상!$S:$AA,2,FALSE)),MATCH(L$6,INDIRECT(VLOOKUP($E771,보상!$S:$AA,3,FALSE)),0),FALSE),"ERROR")</f>
        <v>600</v>
      </c>
      <c r="M771" s="49">
        <v>0</v>
      </c>
      <c r="N771" s="49">
        <v>0</v>
      </c>
      <c r="O771" s="49">
        <v>0</v>
      </c>
      <c r="P771" s="49" t="str">
        <f ca="1">IFERROR(VLOOKUP($B771,INDIRECT(VLOOKUP($E771,보상!$S:$AA,2,FALSE)),MATCH(P$6,INDIRECT(VLOOKUP($E771,보상!$S:$AA,3,FALSE)),0),FALSE),"ERROR")</f>
        <v>Gold</v>
      </c>
      <c r="Q771" s="49">
        <f ca="1">IFERROR(VLOOKUP($B771,INDIRECT(VLOOKUP($E771,보상!$S:$AA,2,FALSE)),MATCH(Q$6,INDIRECT(VLOOKUP($E771,보상!$S:$AA,3,FALSE)),0),FALSE),"ERROR")</f>
        <v>6000</v>
      </c>
      <c r="R771" s="49" t="b">
        <v>0</v>
      </c>
      <c r="S771" s="50" t="b">
        <v>0</v>
      </c>
      <c r="T771" s="50">
        <f ca="1">IFERROR(VLOOKUP($B771,INDIRECT(VLOOKUP($E771,보상!$S:$AA,2,FALSE)),MATCH(T$6,INDIRECT(VLOOKUP($E771,보상!$S:$AA,3,FALSE)),0),FALSE),"ERROR")</f>
        <v>2004001</v>
      </c>
      <c r="U771" s="134" t="str">
        <f ca="1">IFERROR(IF(T771=0,0,VLOOKUP(SUBSTITUTE(VLOOKUP(T771,#REF!,MATCH("strItemName",#REF!,0),FALSE),"SUI_",""),#REF!,2,FALSE)),"ERROR")</f>
        <v>ERROR</v>
      </c>
      <c r="V771" s="177">
        <f t="shared" ca="1" si="33"/>
        <v>2004001</v>
      </c>
      <c r="W771" s="134" t="str">
        <f ca="1">IFERROR(IF(V771=0,0,VLOOKUP(SUBSTITUTE(VLOOKUP(V771,#REF!,MATCH("strItemName",#REF!,0),FALSE),"SUI_",""),#REF!,2,FALSE)),"ERROR")</f>
        <v>ERROR</v>
      </c>
      <c r="X771" s="177">
        <f t="shared" ca="1" si="33"/>
        <v>2004001</v>
      </c>
      <c r="Y771" s="134" t="str">
        <f ca="1">IFERROR(IF(X771=0,0,VLOOKUP(SUBSTITUTE(VLOOKUP(X771,#REF!,MATCH("strItemName",#REF!,0),FALSE),"SUI_",""),#REF!,2,FALSE)),"ERROR")</f>
        <v>ERROR</v>
      </c>
      <c r="Z771" s="177">
        <f t="shared" ca="1" si="33"/>
        <v>2004001</v>
      </c>
      <c r="AA771" s="134" t="str">
        <f ca="1">IFERROR(IF(Z771=0,0,VLOOKUP(SUBSTITUTE(VLOOKUP(Z771,#REF!,MATCH("strItemName",#REF!,0),FALSE),"SUI_",""),#REF!,2,FALSE)),"ERROR")</f>
        <v>ERROR</v>
      </c>
      <c r="AB771" s="177">
        <f t="shared" ca="1" si="33"/>
        <v>2004001</v>
      </c>
      <c r="AC771" s="134" t="str">
        <f ca="1">IFERROR(IF(AB771=0,0,VLOOKUP(SUBSTITUTE(VLOOKUP(AB771,#REF!,MATCH("strItemName",#REF!,0),FALSE),"SUI_",""),#REF!,2,FALSE)),"ERROR")</f>
        <v>ERROR</v>
      </c>
      <c r="AD771" s="88">
        <v>0</v>
      </c>
      <c r="AE771" s="134">
        <v>0</v>
      </c>
      <c r="AF771" s="49">
        <f ca="1">IFERROR(VLOOKUP($B771,INDIRECT(VLOOKUP($E771,보상!$S:$AA,2,FALSE)),MATCH(AF$6,INDIRECT(VLOOKUP($E771,보상!$S:$AA,3,FALSE)),0),FALSE),"ERROR")</f>
        <v>15</v>
      </c>
      <c r="AG771" s="22">
        <v>0</v>
      </c>
      <c r="AH771" s="22">
        <v>0</v>
      </c>
      <c r="AI771" s="22">
        <v>0</v>
      </c>
      <c r="AJ771" s="22" t="b">
        <v>0</v>
      </c>
      <c r="AK771" s="22">
        <v>0</v>
      </c>
      <c r="AL771" s="22">
        <v>0</v>
      </c>
    </row>
    <row r="772" spans="1:38" ht="16.5" customHeight="1" x14ac:dyDescent="0.3">
      <c r="A772" s="21">
        <f>COUNTIF(FtbReward_Quest!$B:$B,$B772)+COUNTIF(FtbReward_Mode!$B:$B,$B772)+COUNTIF(FtbReward_Content!$B:$B,$B772)-1</f>
        <v>0</v>
      </c>
      <c r="B772" s="49">
        <f t="shared" si="34"/>
        <v>43031051</v>
      </c>
      <c r="C772" s="120">
        <v>4303105</v>
      </c>
      <c r="D772" s="49" t="s">
        <v>1913</v>
      </c>
      <c r="E772" s="49" t="s">
        <v>1935</v>
      </c>
      <c r="F772" s="120">
        <f>COUNTIF($C$8:$C772,$C772)</f>
        <v>1</v>
      </c>
      <c r="G772" s="49" t="b">
        <v>0</v>
      </c>
      <c r="H772" s="49">
        <v>0</v>
      </c>
      <c r="I772" s="129">
        <f>IFERROR(IF(H772=0,0,VLOOKUP(VLOOKUP(H772,#REF!,MATCH("strMailTitleID",#REF!,0),FALSE),#REF!,2,FALSE)),"ERROR")</f>
        <v>0</v>
      </c>
      <c r="J772" s="176">
        <v>0</v>
      </c>
      <c r="K772" s="129">
        <f>IFERROR(IF(J772=0,0,VLOOKUP(VLOOKUP(J772,#REF!,MATCH("strMailTitleID",#REF!,0),FALSE),#REF!,2,FALSE)),"ERROR")</f>
        <v>0</v>
      </c>
      <c r="L772" s="49">
        <f ca="1">IFERROR(VLOOKUP($B772,INDIRECT(VLOOKUP($E772,보상!$S:$AA,2,FALSE)),MATCH(L$6,INDIRECT(VLOOKUP($E772,보상!$S:$AA,3,FALSE)),0),FALSE),"ERROR")</f>
        <v>750</v>
      </c>
      <c r="M772" s="49">
        <v>0</v>
      </c>
      <c r="N772" s="49">
        <v>0</v>
      </c>
      <c r="O772" s="49">
        <v>0</v>
      </c>
      <c r="P772" s="49" t="str">
        <f ca="1">IFERROR(VLOOKUP($B772,INDIRECT(VLOOKUP($E772,보상!$S:$AA,2,FALSE)),MATCH(P$6,INDIRECT(VLOOKUP($E772,보상!$S:$AA,3,FALSE)),0),FALSE),"ERROR")</f>
        <v>Gold</v>
      </c>
      <c r="Q772" s="49">
        <f ca="1">IFERROR(VLOOKUP($B772,INDIRECT(VLOOKUP($E772,보상!$S:$AA,2,FALSE)),MATCH(Q$6,INDIRECT(VLOOKUP($E772,보상!$S:$AA,3,FALSE)),0),FALSE),"ERROR")</f>
        <v>7500</v>
      </c>
      <c r="R772" s="49" t="b">
        <v>0</v>
      </c>
      <c r="S772" s="50" t="b">
        <v>0</v>
      </c>
      <c r="T772" s="50">
        <f ca="1">IFERROR(VLOOKUP($B772,INDIRECT(VLOOKUP($E772,보상!$S:$AA,2,FALSE)),MATCH(T$6,INDIRECT(VLOOKUP($E772,보상!$S:$AA,3,FALSE)),0),FALSE),"ERROR")</f>
        <v>2005001</v>
      </c>
      <c r="U772" s="134" t="str">
        <f ca="1">IFERROR(IF(T772=0,0,VLOOKUP(SUBSTITUTE(VLOOKUP(T772,#REF!,MATCH("strItemName",#REF!,0),FALSE),"SUI_",""),#REF!,2,FALSE)),"ERROR")</f>
        <v>ERROR</v>
      </c>
      <c r="V772" s="177">
        <f t="shared" ca="1" si="33"/>
        <v>2005001</v>
      </c>
      <c r="W772" s="134" t="str">
        <f ca="1">IFERROR(IF(V772=0,0,VLOOKUP(SUBSTITUTE(VLOOKUP(V772,#REF!,MATCH("strItemName",#REF!,0),FALSE),"SUI_",""),#REF!,2,FALSE)),"ERROR")</f>
        <v>ERROR</v>
      </c>
      <c r="X772" s="177">
        <f t="shared" ca="1" si="33"/>
        <v>2005001</v>
      </c>
      <c r="Y772" s="134" t="str">
        <f ca="1">IFERROR(IF(X772=0,0,VLOOKUP(SUBSTITUTE(VLOOKUP(X772,#REF!,MATCH("strItemName",#REF!,0),FALSE),"SUI_",""),#REF!,2,FALSE)),"ERROR")</f>
        <v>ERROR</v>
      </c>
      <c r="Z772" s="177">
        <f t="shared" ca="1" si="33"/>
        <v>2005001</v>
      </c>
      <c r="AA772" s="134" t="str">
        <f ca="1">IFERROR(IF(Z772=0,0,VLOOKUP(SUBSTITUTE(VLOOKUP(Z772,#REF!,MATCH("strItemName",#REF!,0),FALSE),"SUI_",""),#REF!,2,FALSE)),"ERROR")</f>
        <v>ERROR</v>
      </c>
      <c r="AB772" s="177">
        <f t="shared" ca="1" si="33"/>
        <v>2005001</v>
      </c>
      <c r="AC772" s="134" t="str">
        <f ca="1">IFERROR(IF(AB772=0,0,VLOOKUP(SUBSTITUTE(VLOOKUP(AB772,#REF!,MATCH("strItemName",#REF!,0),FALSE),"SUI_",""),#REF!,2,FALSE)),"ERROR")</f>
        <v>ERROR</v>
      </c>
      <c r="AD772" s="88">
        <v>0</v>
      </c>
      <c r="AE772" s="134">
        <v>0</v>
      </c>
      <c r="AF772" s="49">
        <f ca="1">IFERROR(VLOOKUP($B772,INDIRECT(VLOOKUP($E772,보상!$S:$AA,2,FALSE)),MATCH(AF$6,INDIRECT(VLOOKUP($E772,보상!$S:$AA,3,FALSE)),0),FALSE),"ERROR")</f>
        <v>15</v>
      </c>
      <c r="AG772" s="22">
        <v>0</v>
      </c>
      <c r="AH772" s="22">
        <v>0</v>
      </c>
      <c r="AI772" s="22">
        <v>0</v>
      </c>
      <c r="AJ772" s="22" t="b">
        <v>0</v>
      </c>
      <c r="AK772" s="22">
        <v>0</v>
      </c>
      <c r="AL772" s="22">
        <v>0</v>
      </c>
    </row>
    <row r="773" spans="1:38" ht="16.5" customHeight="1" x14ac:dyDescent="0.3">
      <c r="A773" s="21">
        <f>COUNTIF(FtbReward_Quest!$B:$B,$B773)+COUNTIF(FtbReward_Mode!$B:$B,$B773)+COUNTIF(FtbReward_Content!$B:$B,$B773)-1</f>
        <v>0</v>
      </c>
      <c r="B773" s="49">
        <f t="shared" si="34"/>
        <v>43041011</v>
      </c>
      <c r="C773" s="120">
        <v>4304101</v>
      </c>
      <c r="D773" s="49" t="s">
        <v>1913</v>
      </c>
      <c r="E773" s="49" t="s">
        <v>1935</v>
      </c>
      <c r="F773" s="120">
        <f>COUNTIF($C$8:$C773,$C773)</f>
        <v>1</v>
      </c>
      <c r="G773" s="49" t="b">
        <v>0</v>
      </c>
      <c r="H773" s="49">
        <v>0</v>
      </c>
      <c r="I773" s="129">
        <f>IFERROR(IF(H773=0,0,VLOOKUP(VLOOKUP(H773,#REF!,MATCH("strMailTitleID",#REF!,0),FALSE),#REF!,2,FALSE)),"ERROR")</f>
        <v>0</v>
      </c>
      <c r="J773" s="176">
        <v>0</v>
      </c>
      <c r="K773" s="129">
        <f>IFERROR(IF(J773=0,0,VLOOKUP(VLOOKUP(J773,#REF!,MATCH("strMailTitleID",#REF!,0),FALSE),#REF!,2,FALSE)),"ERROR")</f>
        <v>0</v>
      </c>
      <c r="L773" s="49">
        <f ca="1">IFERROR(VLOOKUP($B773,INDIRECT(VLOOKUP($E773,보상!$S:$AA,2,FALSE)),MATCH(L$6,INDIRECT(VLOOKUP($E773,보상!$S:$AA,3,FALSE)),0),FALSE),"ERROR")</f>
        <v>150</v>
      </c>
      <c r="M773" s="49">
        <v>0</v>
      </c>
      <c r="N773" s="49">
        <v>0</v>
      </c>
      <c r="O773" s="49">
        <v>0</v>
      </c>
      <c r="P773" s="49" t="str">
        <f ca="1">IFERROR(VLOOKUP($B773,INDIRECT(VLOOKUP($E773,보상!$S:$AA,2,FALSE)),MATCH(P$6,INDIRECT(VLOOKUP($E773,보상!$S:$AA,3,FALSE)),0),FALSE),"ERROR")</f>
        <v>Gold</v>
      </c>
      <c r="Q773" s="49">
        <f ca="1">IFERROR(VLOOKUP($B773,INDIRECT(VLOOKUP($E773,보상!$S:$AA,2,FALSE)),MATCH(Q$6,INDIRECT(VLOOKUP($E773,보상!$S:$AA,3,FALSE)),0),FALSE),"ERROR")</f>
        <v>1500</v>
      </c>
      <c r="R773" s="49" t="b">
        <v>0</v>
      </c>
      <c r="S773" s="50" t="b">
        <v>0</v>
      </c>
      <c r="T773" s="50">
        <f ca="1">IFERROR(VLOOKUP($B773,INDIRECT(VLOOKUP($E773,보상!$S:$AA,2,FALSE)),MATCH(T$6,INDIRECT(VLOOKUP($E773,보상!$S:$AA,3,FALSE)),0),FALSE),"ERROR")</f>
        <v>4013010</v>
      </c>
      <c r="U773" s="134" t="str">
        <f ca="1">IFERROR(IF(T773=0,0,VLOOKUP(SUBSTITUTE(VLOOKUP(T773,#REF!,MATCH("strItemName",#REF!,0),FALSE),"SUI_",""),#REF!,2,FALSE)),"ERROR")</f>
        <v>ERROR</v>
      </c>
      <c r="V773" s="177">
        <f t="shared" ca="1" si="33"/>
        <v>4013010</v>
      </c>
      <c r="W773" s="134" t="str">
        <f ca="1">IFERROR(IF(V773=0,0,VLOOKUP(SUBSTITUTE(VLOOKUP(V773,#REF!,MATCH("strItemName",#REF!,0),FALSE),"SUI_",""),#REF!,2,FALSE)),"ERROR")</f>
        <v>ERROR</v>
      </c>
      <c r="X773" s="177">
        <f t="shared" ca="1" si="33"/>
        <v>4013010</v>
      </c>
      <c r="Y773" s="134" t="str">
        <f ca="1">IFERROR(IF(X773=0,0,VLOOKUP(SUBSTITUTE(VLOOKUP(X773,#REF!,MATCH("strItemName",#REF!,0),FALSE),"SUI_",""),#REF!,2,FALSE)),"ERROR")</f>
        <v>ERROR</v>
      </c>
      <c r="Z773" s="177">
        <f t="shared" ca="1" si="33"/>
        <v>4013010</v>
      </c>
      <c r="AA773" s="134" t="str">
        <f ca="1">IFERROR(IF(Z773=0,0,VLOOKUP(SUBSTITUTE(VLOOKUP(Z773,#REF!,MATCH("strItemName",#REF!,0),FALSE),"SUI_",""),#REF!,2,FALSE)),"ERROR")</f>
        <v>ERROR</v>
      </c>
      <c r="AB773" s="177">
        <f t="shared" ca="1" si="33"/>
        <v>4013010</v>
      </c>
      <c r="AC773" s="134" t="str">
        <f ca="1">IFERROR(IF(AB773=0,0,VLOOKUP(SUBSTITUTE(VLOOKUP(AB773,#REF!,MATCH("strItemName",#REF!,0),FALSE),"SUI_",""),#REF!,2,FALSE)),"ERROR")</f>
        <v>ERROR</v>
      </c>
      <c r="AD773" s="88">
        <v>0</v>
      </c>
      <c r="AE773" s="134">
        <v>0</v>
      </c>
      <c r="AF773" s="49">
        <f ca="1">IFERROR(VLOOKUP($B773,INDIRECT(VLOOKUP($E773,보상!$S:$AA,2,FALSE)),MATCH(AF$6,INDIRECT(VLOOKUP($E773,보상!$S:$AA,3,FALSE)),0),FALSE),"ERROR")</f>
        <v>1</v>
      </c>
      <c r="AG773" s="22">
        <v>0</v>
      </c>
      <c r="AH773" s="22">
        <v>0</v>
      </c>
      <c r="AI773" s="22">
        <v>0</v>
      </c>
      <c r="AJ773" s="22" t="b">
        <v>0</v>
      </c>
      <c r="AK773" s="22">
        <v>0</v>
      </c>
      <c r="AL773" s="22">
        <v>0</v>
      </c>
    </row>
    <row r="774" spans="1:38" ht="16.5" customHeight="1" x14ac:dyDescent="0.3">
      <c r="A774" s="21">
        <f>COUNTIF(FtbReward_Quest!$B:$B,$B774)+COUNTIF(FtbReward_Mode!$B:$B,$B774)+COUNTIF(FtbReward_Content!$B:$B,$B774)-1</f>
        <v>0</v>
      </c>
      <c r="B774" s="49">
        <f t="shared" si="34"/>
        <v>43041021</v>
      </c>
      <c r="C774" s="120">
        <v>4304102</v>
      </c>
      <c r="D774" s="49" t="s">
        <v>1913</v>
      </c>
      <c r="E774" s="49" t="s">
        <v>1935</v>
      </c>
      <c r="F774" s="120">
        <f>COUNTIF($C$8:$C774,$C774)</f>
        <v>1</v>
      </c>
      <c r="G774" s="49" t="b">
        <v>0</v>
      </c>
      <c r="H774" s="49">
        <v>0</v>
      </c>
      <c r="I774" s="129">
        <f>IFERROR(IF(H774=0,0,VLOOKUP(VLOOKUP(H774,#REF!,MATCH("strMailTitleID",#REF!,0),FALSE),#REF!,2,FALSE)),"ERROR")</f>
        <v>0</v>
      </c>
      <c r="J774" s="176">
        <v>0</v>
      </c>
      <c r="K774" s="129">
        <f>IFERROR(IF(J774=0,0,VLOOKUP(VLOOKUP(J774,#REF!,MATCH("strMailTitleID",#REF!,0),FALSE),#REF!,2,FALSE)),"ERROR")</f>
        <v>0</v>
      </c>
      <c r="L774" s="49">
        <f ca="1">IFERROR(VLOOKUP($B774,INDIRECT(VLOOKUP($E774,보상!$S:$AA,2,FALSE)),MATCH(L$6,INDIRECT(VLOOKUP($E774,보상!$S:$AA,3,FALSE)),0),FALSE),"ERROR")</f>
        <v>300</v>
      </c>
      <c r="M774" s="49">
        <v>0</v>
      </c>
      <c r="N774" s="49">
        <v>0</v>
      </c>
      <c r="O774" s="49">
        <v>0</v>
      </c>
      <c r="P774" s="49" t="str">
        <f ca="1">IFERROR(VLOOKUP($B774,INDIRECT(VLOOKUP($E774,보상!$S:$AA,2,FALSE)),MATCH(P$6,INDIRECT(VLOOKUP($E774,보상!$S:$AA,3,FALSE)),0),FALSE),"ERROR")</f>
        <v>Gold</v>
      </c>
      <c r="Q774" s="49">
        <f ca="1">IFERROR(VLOOKUP($B774,INDIRECT(VLOOKUP($E774,보상!$S:$AA,2,FALSE)),MATCH(Q$6,INDIRECT(VLOOKUP($E774,보상!$S:$AA,3,FALSE)),0),FALSE),"ERROR")</f>
        <v>3000</v>
      </c>
      <c r="R774" s="49" t="b">
        <v>0</v>
      </c>
      <c r="S774" s="50" t="b">
        <v>0</v>
      </c>
      <c r="T774" s="50">
        <f ca="1">IFERROR(VLOOKUP($B774,INDIRECT(VLOOKUP($E774,보상!$S:$AA,2,FALSE)),MATCH(T$6,INDIRECT(VLOOKUP($E774,보상!$S:$AA,3,FALSE)),0),FALSE),"ERROR")</f>
        <v>4013010</v>
      </c>
      <c r="U774" s="134" t="str">
        <f ca="1">IFERROR(IF(T774=0,0,VLOOKUP(SUBSTITUTE(VLOOKUP(T774,#REF!,MATCH("strItemName",#REF!,0),FALSE),"SUI_",""),#REF!,2,FALSE)),"ERROR")</f>
        <v>ERROR</v>
      </c>
      <c r="V774" s="177">
        <f t="shared" ca="1" si="33"/>
        <v>4013010</v>
      </c>
      <c r="W774" s="134" t="str">
        <f ca="1">IFERROR(IF(V774=0,0,VLOOKUP(SUBSTITUTE(VLOOKUP(V774,#REF!,MATCH("strItemName",#REF!,0),FALSE),"SUI_",""),#REF!,2,FALSE)),"ERROR")</f>
        <v>ERROR</v>
      </c>
      <c r="X774" s="177">
        <f t="shared" ca="1" si="33"/>
        <v>4013010</v>
      </c>
      <c r="Y774" s="134" t="str">
        <f ca="1">IFERROR(IF(X774=0,0,VLOOKUP(SUBSTITUTE(VLOOKUP(X774,#REF!,MATCH("strItemName",#REF!,0),FALSE),"SUI_",""),#REF!,2,FALSE)),"ERROR")</f>
        <v>ERROR</v>
      </c>
      <c r="Z774" s="177">
        <f t="shared" ca="1" si="33"/>
        <v>4013010</v>
      </c>
      <c r="AA774" s="134" t="str">
        <f ca="1">IFERROR(IF(Z774=0,0,VLOOKUP(SUBSTITUTE(VLOOKUP(Z774,#REF!,MATCH("strItemName",#REF!,0),FALSE),"SUI_",""),#REF!,2,FALSE)),"ERROR")</f>
        <v>ERROR</v>
      </c>
      <c r="AB774" s="177">
        <f t="shared" ca="1" si="33"/>
        <v>4013010</v>
      </c>
      <c r="AC774" s="134" t="str">
        <f ca="1">IFERROR(IF(AB774=0,0,VLOOKUP(SUBSTITUTE(VLOOKUP(AB774,#REF!,MATCH("strItemName",#REF!,0),FALSE),"SUI_",""),#REF!,2,FALSE)),"ERROR")</f>
        <v>ERROR</v>
      </c>
      <c r="AD774" s="88">
        <v>0</v>
      </c>
      <c r="AE774" s="134">
        <v>0</v>
      </c>
      <c r="AF774" s="49">
        <f ca="1">IFERROR(VLOOKUP($B774,INDIRECT(VLOOKUP($E774,보상!$S:$AA,2,FALSE)),MATCH(AF$6,INDIRECT(VLOOKUP($E774,보상!$S:$AA,3,FALSE)),0),FALSE),"ERROR")</f>
        <v>1</v>
      </c>
      <c r="AG774" s="22">
        <v>0</v>
      </c>
      <c r="AH774" s="22">
        <v>0</v>
      </c>
      <c r="AI774" s="22">
        <v>0</v>
      </c>
      <c r="AJ774" s="22" t="b">
        <v>0</v>
      </c>
      <c r="AK774" s="22">
        <v>0</v>
      </c>
      <c r="AL774" s="22">
        <v>0</v>
      </c>
    </row>
    <row r="775" spans="1:38" ht="16.5" customHeight="1" x14ac:dyDescent="0.3">
      <c r="A775" s="21">
        <f>COUNTIF(FtbReward_Quest!$B:$B,$B775)+COUNTIF(FtbReward_Mode!$B:$B,$B775)+COUNTIF(FtbReward_Content!$B:$B,$B775)-1</f>
        <v>0</v>
      </c>
      <c r="B775" s="49">
        <f t="shared" si="34"/>
        <v>43041031</v>
      </c>
      <c r="C775" s="120">
        <v>4304103</v>
      </c>
      <c r="D775" s="49" t="s">
        <v>1913</v>
      </c>
      <c r="E775" s="49" t="s">
        <v>1935</v>
      </c>
      <c r="F775" s="120">
        <f>COUNTIF($C$8:$C775,$C775)</f>
        <v>1</v>
      </c>
      <c r="G775" s="49" t="b">
        <v>0</v>
      </c>
      <c r="H775" s="49">
        <v>0</v>
      </c>
      <c r="I775" s="129">
        <f>IFERROR(IF(H775=0,0,VLOOKUP(VLOOKUP(H775,#REF!,MATCH("strMailTitleID",#REF!,0),FALSE),#REF!,2,FALSE)),"ERROR")</f>
        <v>0</v>
      </c>
      <c r="J775" s="176">
        <v>0</v>
      </c>
      <c r="K775" s="129">
        <f>IFERROR(IF(J775=0,0,VLOOKUP(VLOOKUP(J775,#REF!,MATCH("strMailTitleID",#REF!,0),FALSE),#REF!,2,FALSE)),"ERROR")</f>
        <v>0</v>
      </c>
      <c r="L775" s="49">
        <f ca="1">IFERROR(VLOOKUP($B775,INDIRECT(VLOOKUP($E775,보상!$S:$AA,2,FALSE)),MATCH(L$6,INDIRECT(VLOOKUP($E775,보상!$S:$AA,3,FALSE)),0),FALSE),"ERROR")</f>
        <v>450</v>
      </c>
      <c r="M775" s="49">
        <v>0</v>
      </c>
      <c r="N775" s="49">
        <v>0</v>
      </c>
      <c r="O775" s="49">
        <v>0</v>
      </c>
      <c r="P775" s="49" t="str">
        <f ca="1">IFERROR(VLOOKUP($B775,INDIRECT(VLOOKUP($E775,보상!$S:$AA,2,FALSE)),MATCH(P$6,INDIRECT(VLOOKUP($E775,보상!$S:$AA,3,FALSE)),0),FALSE),"ERROR")</f>
        <v>Gold</v>
      </c>
      <c r="Q775" s="49">
        <f ca="1">IFERROR(VLOOKUP($B775,INDIRECT(VLOOKUP($E775,보상!$S:$AA,2,FALSE)),MATCH(Q$6,INDIRECT(VLOOKUP($E775,보상!$S:$AA,3,FALSE)),0),FALSE),"ERROR")</f>
        <v>4500</v>
      </c>
      <c r="R775" s="49" t="b">
        <v>0</v>
      </c>
      <c r="S775" s="50" t="b">
        <v>0</v>
      </c>
      <c r="T775" s="50">
        <f ca="1">IFERROR(VLOOKUP($B775,INDIRECT(VLOOKUP($E775,보상!$S:$AA,2,FALSE)),MATCH(T$6,INDIRECT(VLOOKUP($E775,보상!$S:$AA,3,FALSE)),0),FALSE),"ERROR")</f>
        <v>4013010</v>
      </c>
      <c r="U775" s="134" t="str">
        <f ca="1">IFERROR(IF(T775=0,0,VLOOKUP(SUBSTITUTE(VLOOKUP(T775,#REF!,MATCH("strItemName",#REF!,0),FALSE),"SUI_",""),#REF!,2,FALSE)),"ERROR")</f>
        <v>ERROR</v>
      </c>
      <c r="V775" s="177">
        <f t="shared" ca="1" si="33"/>
        <v>4013010</v>
      </c>
      <c r="W775" s="134" t="str">
        <f ca="1">IFERROR(IF(V775=0,0,VLOOKUP(SUBSTITUTE(VLOOKUP(V775,#REF!,MATCH("strItemName",#REF!,0),FALSE),"SUI_",""),#REF!,2,FALSE)),"ERROR")</f>
        <v>ERROR</v>
      </c>
      <c r="X775" s="177">
        <f t="shared" ca="1" si="33"/>
        <v>4013010</v>
      </c>
      <c r="Y775" s="134" t="str">
        <f ca="1">IFERROR(IF(X775=0,0,VLOOKUP(SUBSTITUTE(VLOOKUP(X775,#REF!,MATCH("strItemName",#REF!,0),FALSE),"SUI_",""),#REF!,2,FALSE)),"ERROR")</f>
        <v>ERROR</v>
      </c>
      <c r="Z775" s="177">
        <f t="shared" ca="1" si="33"/>
        <v>4013010</v>
      </c>
      <c r="AA775" s="134" t="str">
        <f ca="1">IFERROR(IF(Z775=0,0,VLOOKUP(SUBSTITUTE(VLOOKUP(Z775,#REF!,MATCH("strItemName",#REF!,0),FALSE),"SUI_",""),#REF!,2,FALSE)),"ERROR")</f>
        <v>ERROR</v>
      </c>
      <c r="AB775" s="177">
        <f t="shared" ca="1" si="33"/>
        <v>4013010</v>
      </c>
      <c r="AC775" s="134" t="str">
        <f ca="1">IFERROR(IF(AB775=0,0,VLOOKUP(SUBSTITUTE(VLOOKUP(AB775,#REF!,MATCH("strItemName",#REF!,0),FALSE),"SUI_",""),#REF!,2,FALSE)),"ERROR")</f>
        <v>ERROR</v>
      </c>
      <c r="AD775" s="88">
        <v>0</v>
      </c>
      <c r="AE775" s="134">
        <v>0</v>
      </c>
      <c r="AF775" s="49">
        <f ca="1">IFERROR(VLOOKUP($B775,INDIRECT(VLOOKUP($E775,보상!$S:$AA,2,FALSE)),MATCH(AF$6,INDIRECT(VLOOKUP($E775,보상!$S:$AA,3,FALSE)),0),FALSE),"ERROR")</f>
        <v>1</v>
      </c>
      <c r="AG775" s="22">
        <v>0</v>
      </c>
      <c r="AH775" s="22">
        <v>0</v>
      </c>
      <c r="AI775" s="22">
        <v>0</v>
      </c>
      <c r="AJ775" s="22" t="b">
        <v>0</v>
      </c>
      <c r="AK775" s="22">
        <v>0</v>
      </c>
      <c r="AL775" s="22">
        <v>0</v>
      </c>
    </row>
    <row r="776" spans="1:38" ht="16.5" customHeight="1" x14ac:dyDescent="0.3">
      <c r="A776" s="21">
        <f>COUNTIF(FtbReward_Quest!$B:$B,$B776)+COUNTIF(FtbReward_Mode!$B:$B,$B776)+COUNTIF(FtbReward_Content!$B:$B,$B776)-1</f>
        <v>0</v>
      </c>
      <c r="B776" s="49">
        <f t="shared" si="34"/>
        <v>43041041</v>
      </c>
      <c r="C776" s="120">
        <v>4304104</v>
      </c>
      <c r="D776" s="49" t="s">
        <v>1913</v>
      </c>
      <c r="E776" s="49" t="s">
        <v>1935</v>
      </c>
      <c r="F776" s="120">
        <f>COUNTIF($C$8:$C776,$C776)</f>
        <v>1</v>
      </c>
      <c r="G776" s="49" t="b">
        <v>0</v>
      </c>
      <c r="H776" s="49">
        <v>0</v>
      </c>
      <c r="I776" s="129">
        <f>IFERROR(IF(H776=0,0,VLOOKUP(VLOOKUP(H776,#REF!,MATCH("strMailTitleID",#REF!,0),FALSE),#REF!,2,FALSE)),"ERROR")</f>
        <v>0</v>
      </c>
      <c r="J776" s="176">
        <v>0</v>
      </c>
      <c r="K776" s="129">
        <f>IFERROR(IF(J776=0,0,VLOOKUP(VLOOKUP(J776,#REF!,MATCH("strMailTitleID",#REF!,0),FALSE),#REF!,2,FALSE)),"ERROR")</f>
        <v>0</v>
      </c>
      <c r="L776" s="49">
        <f ca="1">IFERROR(VLOOKUP($B776,INDIRECT(VLOOKUP($E776,보상!$S:$AA,2,FALSE)),MATCH(L$6,INDIRECT(VLOOKUP($E776,보상!$S:$AA,3,FALSE)),0),FALSE),"ERROR")</f>
        <v>600</v>
      </c>
      <c r="M776" s="49">
        <v>0</v>
      </c>
      <c r="N776" s="49">
        <v>0</v>
      </c>
      <c r="O776" s="49">
        <v>0</v>
      </c>
      <c r="P776" s="49" t="str">
        <f ca="1">IFERROR(VLOOKUP($B776,INDIRECT(VLOOKUP($E776,보상!$S:$AA,2,FALSE)),MATCH(P$6,INDIRECT(VLOOKUP($E776,보상!$S:$AA,3,FALSE)),0),FALSE),"ERROR")</f>
        <v>Gold</v>
      </c>
      <c r="Q776" s="49">
        <f ca="1">IFERROR(VLOOKUP($B776,INDIRECT(VLOOKUP($E776,보상!$S:$AA,2,FALSE)),MATCH(Q$6,INDIRECT(VLOOKUP($E776,보상!$S:$AA,3,FALSE)),0),FALSE),"ERROR")</f>
        <v>6000</v>
      </c>
      <c r="R776" s="49" t="b">
        <v>0</v>
      </c>
      <c r="S776" s="50" t="b">
        <v>0</v>
      </c>
      <c r="T776" s="50">
        <f ca="1">IFERROR(VLOOKUP($B776,INDIRECT(VLOOKUP($E776,보상!$S:$AA,2,FALSE)),MATCH(T$6,INDIRECT(VLOOKUP($E776,보상!$S:$AA,3,FALSE)),0),FALSE),"ERROR")</f>
        <v>4013010</v>
      </c>
      <c r="U776" s="134" t="str">
        <f ca="1">IFERROR(IF(T776=0,0,VLOOKUP(SUBSTITUTE(VLOOKUP(T776,#REF!,MATCH("strItemName",#REF!,0),FALSE),"SUI_",""),#REF!,2,FALSE)),"ERROR")</f>
        <v>ERROR</v>
      </c>
      <c r="V776" s="177">
        <f t="shared" ca="1" si="33"/>
        <v>4013010</v>
      </c>
      <c r="W776" s="134" t="str">
        <f ca="1">IFERROR(IF(V776=0,0,VLOOKUP(SUBSTITUTE(VLOOKUP(V776,#REF!,MATCH("strItemName",#REF!,0),FALSE),"SUI_",""),#REF!,2,FALSE)),"ERROR")</f>
        <v>ERROR</v>
      </c>
      <c r="X776" s="177">
        <f t="shared" ca="1" si="33"/>
        <v>4013010</v>
      </c>
      <c r="Y776" s="134" t="str">
        <f ca="1">IFERROR(IF(X776=0,0,VLOOKUP(SUBSTITUTE(VLOOKUP(X776,#REF!,MATCH("strItemName",#REF!,0),FALSE),"SUI_",""),#REF!,2,FALSE)),"ERROR")</f>
        <v>ERROR</v>
      </c>
      <c r="Z776" s="177">
        <f t="shared" ca="1" si="33"/>
        <v>4013010</v>
      </c>
      <c r="AA776" s="134" t="str">
        <f ca="1">IFERROR(IF(Z776=0,0,VLOOKUP(SUBSTITUTE(VLOOKUP(Z776,#REF!,MATCH("strItemName",#REF!,0),FALSE),"SUI_",""),#REF!,2,FALSE)),"ERROR")</f>
        <v>ERROR</v>
      </c>
      <c r="AB776" s="177">
        <f t="shared" ca="1" si="33"/>
        <v>4013010</v>
      </c>
      <c r="AC776" s="134" t="str">
        <f ca="1">IFERROR(IF(AB776=0,0,VLOOKUP(SUBSTITUTE(VLOOKUP(AB776,#REF!,MATCH("strItemName",#REF!,0),FALSE),"SUI_",""),#REF!,2,FALSE)),"ERROR")</f>
        <v>ERROR</v>
      </c>
      <c r="AD776" s="88">
        <v>0</v>
      </c>
      <c r="AE776" s="134">
        <v>0</v>
      </c>
      <c r="AF776" s="49">
        <f ca="1">IFERROR(VLOOKUP($B776,INDIRECT(VLOOKUP($E776,보상!$S:$AA,2,FALSE)),MATCH(AF$6,INDIRECT(VLOOKUP($E776,보상!$S:$AA,3,FALSE)),0),FALSE),"ERROR")</f>
        <v>1</v>
      </c>
      <c r="AG776" s="22">
        <v>0</v>
      </c>
      <c r="AH776" s="22">
        <v>0</v>
      </c>
      <c r="AI776" s="22">
        <v>0</v>
      </c>
      <c r="AJ776" s="22" t="b">
        <v>0</v>
      </c>
      <c r="AK776" s="22">
        <v>0</v>
      </c>
      <c r="AL776" s="22">
        <v>0</v>
      </c>
    </row>
    <row r="777" spans="1:38" ht="16.5" customHeight="1" x14ac:dyDescent="0.3">
      <c r="A777" s="21">
        <f>COUNTIF(FtbReward_Quest!$B:$B,$B777)+COUNTIF(FtbReward_Mode!$B:$B,$B777)+COUNTIF(FtbReward_Content!$B:$B,$B777)-1</f>
        <v>0</v>
      </c>
      <c r="B777" s="49">
        <f t="shared" si="34"/>
        <v>43041051</v>
      </c>
      <c r="C777" s="120">
        <v>4304105</v>
      </c>
      <c r="D777" s="49" t="s">
        <v>1913</v>
      </c>
      <c r="E777" s="49" t="s">
        <v>1935</v>
      </c>
      <c r="F777" s="120">
        <f>COUNTIF($C$8:$C777,$C777)</f>
        <v>1</v>
      </c>
      <c r="G777" s="49" t="b">
        <v>0</v>
      </c>
      <c r="H777" s="49">
        <v>0</v>
      </c>
      <c r="I777" s="129">
        <f>IFERROR(IF(H777=0,0,VLOOKUP(VLOOKUP(H777,#REF!,MATCH("strMailTitleID",#REF!,0),FALSE),#REF!,2,FALSE)),"ERROR")</f>
        <v>0</v>
      </c>
      <c r="J777" s="176">
        <v>0</v>
      </c>
      <c r="K777" s="129">
        <f>IFERROR(IF(J777=0,0,VLOOKUP(VLOOKUP(J777,#REF!,MATCH("strMailTitleID",#REF!,0),FALSE),#REF!,2,FALSE)),"ERROR")</f>
        <v>0</v>
      </c>
      <c r="L777" s="49">
        <f ca="1">IFERROR(VLOOKUP($B777,INDIRECT(VLOOKUP($E777,보상!$S:$AA,2,FALSE)),MATCH(L$6,INDIRECT(VLOOKUP($E777,보상!$S:$AA,3,FALSE)),0),FALSE),"ERROR")</f>
        <v>750</v>
      </c>
      <c r="M777" s="49">
        <v>0</v>
      </c>
      <c r="N777" s="49">
        <v>0</v>
      </c>
      <c r="O777" s="49">
        <v>0</v>
      </c>
      <c r="P777" s="49" t="str">
        <f ca="1">IFERROR(VLOOKUP($B777,INDIRECT(VLOOKUP($E777,보상!$S:$AA,2,FALSE)),MATCH(P$6,INDIRECT(VLOOKUP($E777,보상!$S:$AA,3,FALSE)),0),FALSE),"ERROR")</f>
        <v>Gold</v>
      </c>
      <c r="Q777" s="49">
        <f ca="1">IFERROR(VLOOKUP($B777,INDIRECT(VLOOKUP($E777,보상!$S:$AA,2,FALSE)),MATCH(Q$6,INDIRECT(VLOOKUP($E777,보상!$S:$AA,3,FALSE)),0),FALSE),"ERROR")</f>
        <v>7500</v>
      </c>
      <c r="R777" s="49" t="b">
        <v>0</v>
      </c>
      <c r="S777" s="50" t="b">
        <v>0</v>
      </c>
      <c r="T777" s="50">
        <f ca="1">IFERROR(VLOOKUP($B777,INDIRECT(VLOOKUP($E777,보상!$S:$AA,2,FALSE)),MATCH(T$6,INDIRECT(VLOOKUP($E777,보상!$S:$AA,3,FALSE)),0),FALSE),"ERROR")</f>
        <v>4013010</v>
      </c>
      <c r="U777" s="134" t="str">
        <f ca="1">IFERROR(IF(T777=0,0,VLOOKUP(SUBSTITUTE(VLOOKUP(T777,#REF!,MATCH("strItemName",#REF!,0),FALSE),"SUI_",""),#REF!,2,FALSE)),"ERROR")</f>
        <v>ERROR</v>
      </c>
      <c r="V777" s="177">
        <f t="shared" ca="1" si="33"/>
        <v>4013010</v>
      </c>
      <c r="W777" s="134" t="str">
        <f ca="1">IFERROR(IF(V777=0,0,VLOOKUP(SUBSTITUTE(VLOOKUP(V777,#REF!,MATCH("strItemName",#REF!,0),FALSE),"SUI_",""),#REF!,2,FALSE)),"ERROR")</f>
        <v>ERROR</v>
      </c>
      <c r="X777" s="177">
        <f t="shared" ca="1" si="33"/>
        <v>4013010</v>
      </c>
      <c r="Y777" s="134" t="str">
        <f ca="1">IFERROR(IF(X777=0,0,VLOOKUP(SUBSTITUTE(VLOOKUP(X777,#REF!,MATCH("strItemName",#REF!,0),FALSE),"SUI_",""),#REF!,2,FALSE)),"ERROR")</f>
        <v>ERROR</v>
      </c>
      <c r="Z777" s="177">
        <f t="shared" ca="1" si="33"/>
        <v>4013010</v>
      </c>
      <c r="AA777" s="134" t="str">
        <f ca="1">IFERROR(IF(Z777=0,0,VLOOKUP(SUBSTITUTE(VLOOKUP(Z777,#REF!,MATCH("strItemName",#REF!,0),FALSE),"SUI_",""),#REF!,2,FALSE)),"ERROR")</f>
        <v>ERROR</v>
      </c>
      <c r="AB777" s="177">
        <f t="shared" ca="1" si="33"/>
        <v>4013010</v>
      </c>
      <c r="AC777" s="134" t="str">
        <f ca="1">IFERROR(IF(AB777=0,0,VLOOKUP(SUBSTITUTE(VLOOKUP(AB777,#REF!,MATCH("strItemName",#REF!,0),FALSE),"SUI_",""),#REF!,2,FALSE)),"ERROR")</f>
        <v>ERROR</v>
      </c>
      <c r="AD777" s="88">
        <v>0</v>
      </c>
      <c r="AE777" s="134">
        <v>0</v>
      </c>
      <c r="AF777" s="49">
        <f ca="1">IFERROR(VLOOKUP($B777,INDIRECT(VLOOKUP($E777,보상!$S:$AA,2,FALSE)),MATCH(AF$6,INDIRECT(VLOOKUP($E777,보상!$S:$AA,3,FALSE)),0),FALSE),"ERROR")</f>
        <v>1</v>
      </c>
      <c r="AG777" s="22">
        <v>0</v>
      </c>
      <c r="AH777" s="22">
        <v>0</v>
      </c>
      <c r="AI777" s="22">
        <v>0</v>
      </c>
      <c r="AJ777" s="22" t="b">
        <v>0</v>
      </c>
      <c r="AK777" s="22">
        <v>0</v>
      </c>
      <c r="AL777" s="22">
        <v>0</v>
      </c>
    </row>
    <row r="778" spans="1:38" ht="16.5" customHeight="1" x14ac:dyDescent="0.3">
      <c r="A778" s="21">
        <f>COUNTIF(FtbReward_Quest!$B:$B,$B778)+COUNTIF(FtbReward_Mode!$B:$B,$B778)+COUNTIF(FtbReward_Content!$B:$B,$B778)-1</f>
        <v>0</v>
      </c>
      <c r="B778" s="49">
        <f t="shared" si="34"/>
        <v>43041061</v>
      </c>
      <c r="C778" s="120">
        <v>4304106</v>
      </c>
      <c r="D778" s="49" t="s">
        <v>1913</v>
      </c>
      <c r="E778" s="49" t="s">
        <v>1935</v>
      </c>
      <c r="F778" s="120">
        <f>COUNTIF($C$8:$C778,$C778)</f>
        <v>1</v>
      </c>
      <c r="G778" s="49" t="b">
        <v>0</v>
      </c>
      <c r="H778" s="49">
        <v>0</v>
      </c>
      <c r="I778" s="129">
        <f>IFERROR(IF(H778=0,0,VLOOKUP(VLOOKUP(H778,#REF!,MATCH("strMailTitleID",#REF!,0),FALSE),#REF!,2,FALSE)),"ERROR")</f>
        <v>0</v>
      </c>
      <c r="J778" s="176">
        <v>0</v>
      </c>
      <c r="K778" s="129">
        <f>IFERROR(IF(J778=0,0,VLOOKUP(VLOOKUP(J778,#REF!,MATCH("strMailTitleID",#REF!,0),FALSE),#REF!,2,FALSE)),"ERROR")</f>
        <v>0</v>
      </c>
      <c r="L778" s="49">
        <f ca="1">IFERROR(VLOOKUP($B778,INDIRECT(VLOOKUP($E778,보상!$S:$AA,2,FALSE)),MATCH(L$6,INDIRECT(VLOOKUP($E778,보상!$S:$AA,3,FALSE)),0),FALSE),"ERROR")</f>
        <v>900</v>
      </c>
      <c r="M778" s="49">
        <v>0</v>
      </c>
      <c r="N778" s="49">
        <v>0</v>
      </c>
      <c r="O778" s="49">
        <v>0</v>
      </c>
      <c r="P778" s="49" t="str">
        <f ca="1">IFERROR(VLOOKUP($B778,INDIRECT(VLOOKUP($E778,보상!$S:$AA,2,FALSE)),MATCH(P$6,INDIRECT(VLOOKUP($E778,보상!$S:$AA,3,FALSE)),0),FALSE),"ERROR")</f>
        <v>Gold</v>
      </c>
      <c r="Q778" s="49">
        <f ca="1">IFERROR(VLOOKUP($B778,INDIRECT(VLOOKUP($E778,보상!$S:$AA,2,FALSE)),MATCH(Q$6,INDIRECT(VLOOKUP($E778,보상!$S:$AA,3,FALSE)),0),FALSE),"ERROR")</f>
        <v>9000</v>
      </c>
      <c r="R778" s="49" t="b">
        <v>0</v>
      </c>
      <c r="S778" s="50" t="b">
        <v>0</v>
      </c>
      <c r="T778" s="50">
        <f ca="1">IFERROR(VLOOKUP($B778,INDIRECT(VLOOKUP($E778,보상!$S:$AA,2,FALSE)),MATCH(T$6,INDIRECT(VLOOKUP($E778,보상!$S:$AA,3,FALSE)),0),FALSE),"ERROR")</f>
        <v>4013010</v>
      </c>
      <c r="U778" s="134" t="str">
        <f ca="1">IFERROR(IF(T778=0,0,VLOOKUP(SUBSTITUTE(VLOOKUP(T778,#REF!,MATCH("strItemName",#REF!,0),FALSE),"SUI_",""),#REF!,2,FALSE)),"ERROR")</f>
        <v>ERROR</v>
      </c>
      <c r="V778" s="177">
        <f t="shared" ca="1" si="33"/>
        <v>4013010</v>
      </c>
      <c r="W778" s="134" t="str">
        <f ca="1">IFERROR(IF(V778=0,0,VLOOKUP(SUBSTITUTE(VLOOKUP(V778,#REF!,MATCH("strItemName",#REF!,0),FALSE),"SUI_",""),#REF!,2,FALSE)),"ERROR")</f>
        <v>ERROR</v>
      </c>
      <c r="X778" s="177">
        <f t="shared" ca="1" si="33"/>
        <v>4013010</v>
      </c>
      <c r="Y778" s="134" t="str">
        <f ca="1">IFERROR(IF(X778=0,0,VLOOKUP(SUBSTITUTE(VLOOKUP(X778,#REF!,MATCH("strItemName",#REF!,0),FALSE),"SUI_",""),#REF!,2,FALSE)),"ERROR")</f>
        <v>ERROR</v>
      </c>
      <c r="Z778" s="177">
        <f t="shared" ca="1" si="33"/>
        <v>4013010</v>
      </c>
      <c r="AA778" s="134" t="str">
        <f ca="1">IFERROR(IF(Z778=0,0,VLOOKUP(SUBSTITUTE(VLOOKUP(Z778,#REF!,MATCH("strItemName",#REF!,0),FALSE),"SUI_",""),#REF!,2,FALSE)),"ERROR")</f>
        <v>ERROR</v>
      </c>
      <c r="AB778" s="177">
        <f t="shared" ca="1" si="33"/>
        <v>4013010</v>
      </c>
      <c r="AC778" s="134" t="str">
        <f ca="1">IFERROR(IF(AB778=0,0,VLOOKUP(SUBSTITUTE(VLOOKUP(AB778,#REF!,MATCH("strItemName",#REF!,0),FALSE),"SUI_",""),#REF!,2,FALSE)),"ERROR")</f>
        <v>ERROR</v>
      </c>
      <c r="AD778" s="88">
        <v>0</v>
      </c>
      <c r="AE778" s="134">
        <v>0</v>
      </c>
      <c r="AF778" s="49">
        <f ca="1">IFERROR(VLOOKUP($B778,INDIRECT(VLOOKUP($E778,보상!$S:$AA,2,FALSE)),MATCH(AF$6,INDIRECT(VLOOKUP($E778,보상!$S:$AA,3,FALSE)),0),FALSE),"ERROR")</f>
        <v>1</v>
      </c>
      <c r="AG778" s="22">
        <v>0</v>
      </c>
      <c r="AH778" s="22">
        <v>0</v>
      </c>
      <c r="AI778" s="22">
        <v>0</v>
      </c>
      <c r="AJ778" s="22" t="b">
        <v>0</v>
      </c>
      <c r="AK778" s="22">
        <v>0</v>
      </c>
      <c r="AL778" s="22">
        <v>0</v>
      </c>
    </row>
    <row r="779" spans="1:38" ht="16.5" customHeight="1" x14ac:dyDescent="0.3">
      <c r="A779" s="21">
        <f>COUNTIF(FtbReward_Quest!$B:$B,$B779)+COUNTIF(FtbReward_Mode!$B:$B,$B779)+COUNTIF(FtbReward_Content!$B:$B,$B779)-1</f>
        <v>0</v>
      </c>
      <c r="B779" s="49">
        <f t="shared" si="34"/>
        <v>43042011</v>
      </c>
      <c r="C779" s="120">
        <v>4304201</v>
      </c>
      <c r="D779" s="49" t="s">
        <v>1913</v>
      </c>
      <c r="E779" s="49" t="s">
        <v>1935</v>
      </c>
      <c r="F779" s="120">
        <f>COUNTIF($C$8:$C779,$C779)</f>
        <v>1</v>
      </c>
      <c r="G779" s="49" t="b">
        <v>0</v>
      </c>
      <c r="H779" s="49">
        <v>0</v>
      </c>
      <c r="I779" s="129">
        <f>IFERROR(IF(H779=0,0,VLOOKUP(VLOOKUP(H779,#REF!,MATCH("strMailTitleID",#REF!,0),FALSE),#REF!,2,FALSE)),"ERROR")</f>
        <v>0</v>
      </c>
      <c r="J779" s="176">
        <v>0</v>
      </c>
      <c r="K779" s="129">
        <f>IFERROR(IF(J779=0,0,VLOOKUP(VLOOKUP(J779,#REF!,MATCH("strMailTitleID",#REF!,0),FALSE),#REF!,2,FALSE)),"ERROR")</f>
        <v>0</v>
      </c>
      <c r="L779" s="49">
        <f ca="1">IFERROR(VLOOKUP($B779,INDIRECT(VLOOKUP($E779,보상!$S:$AA,2,FALSE)),MATCH(L$6,INDIRECT(VLOOKUP($E779,보상!$S:$AA,3,FALSE)),0),FALSE),"ERROR")</f>
        <v>150</v>
      </c>
      <c r="M779" s="49">
        <v>0</v>
      </c>
      <c r="N779" s="49">
        <v>0</v>
      </c>
      <c r="O779" s="49">
        <v>0</v>
      </c>
      <c r="P779" s="49" t="str">
        <f ca="1">IFERROR(VLOOKUP($B779,INDIRECT(VLOOKUP($E779,보상!$S:$AA,2,FALSE)),MATCH(P$6,INDIRECT(VLOOKUP($E779,보상!$S:$AA,3,FALSE)),0),FALSE),"ERROR")</f>
        <v>Gold</v>
      </c>
      <c r="Q779" s="49">
        <f ca="1">IFERROR(VLOOKUP($B779,INDIRECT(VLOOKUP($E779,보상!$S:$AA,2,FALSE)),MATCH(Q$6,INDIRECT(VLOOKUP($E779,보상!$S:$AA,3,FALSE)),0),FALSE),"ERROR")</f>
        <v>1500</v>
      </c>
      <c r="R779" s="49" t="b">
        <v>0</v>
      </c>
      <c r="S779" s="50" t="b">
        <v>0</v>
      </c>
      <c r="T779" s="50">
        <f ca="1">IFERROR(VLOOKUP($B779,INDIRECT(VLOOKUP($E779,보상!$S:$AA,2,FALSE)),MATCH(T$6,INDIRECT(VLOOKUP($E779,보상!$S:$AA,3,FALSE)),0),FALSE),"ERROR")</f>
        <v>4012010</v>
      </c>
      <c r="U779" s="134" t="str">
        <f ca="1">IFERROR(IF(T779=0,0,VLOOKUP(SUBSTITUTE(VLOOKUP(T779,#REF!,MATCH("strItemName",#REF!,0),FALSE),"SUI_",""),#REF!,2,FALSE)),"ERROR")</f>
        <v>ERROR</v>
      </c>
      <c r="V779" s="177">
        <f t="shared" ca="1" si="33"/>
        <v>4012010</v>
      </c>
      <c r="W779" s="134" t="str">
        <f ca="1">IFERROR(IF(V779=0,0,VLOOKUP(SUBSTITUTE(VLOOKUP(V779,#REF!,MATCH("strItemName",#REF!,0),FALSE),"SUI_",""),#REF!,2,FALSE)),"ERROR")</f>
        <v>ERROR</v>
      </c>
      <c r="X779" s="177">
        <f t="shared" ca="1" si="33"/>
        <v>4012010</v>
      </c>
      <c r="Y779" s="134" t="str">
        <f ca="1">IFERROR(IF(X779=0,0,VLOOKUP(SUBSTITUTE(VLOOKUP(X779,#REF!,MATCH("strItemName",#REF!,0),FALSE),"SUI_",""),#REF!,2,FALSE)),"ERROR")</f>
        <v>ERROR</v>
      </c>
      <c r="Z779" s="177">
        <f t="shared" ca="1" si="33"/>
        <v>4012010</v>
      </c>
      <c r="AA779" s="134" t="str">
        <f ca="1">IFERROR(IF(Z779=0,0,VLOOKUP(SUBSTITUTE(VLOOKUP(Z779,#REF!,MATCH("strItemName",#REF!,0),FALSE),"SUI_",""),#REF!,2,FALSE)),"ERROR")</f>
        <v>ERROR</v>
      </c>
      <c r="AB779" s="177">
        <f t="shared" ca="1" si="33"/>
        <v>4012010</v>
      </c>
      <c r="AC779" s="134" t="str">
        <f ca="1">IFERROR(IF(AB779=0,0,VLOOKUP(SUBSTITUTE(VLOOKUP(AB779,#REF!,MATCH("strItemName",#REF!,0),FALSE),"SUI_",""),#REF!,2,FALSE)),"ERROR")</f>
        <v>ERROR</v>
      </c>
      <c r="AD779" s="88">
        <v>0</v>
      </c>
      <c r="AE779" s="134">
        <v>0</v>
      </c>
      <c r="AF779" s="49">
        <f ca="1">IFERROR(VLOOKUP($B779,INDIRECT(VLOOKUP($E779,보상!$S:$AA,2,FALSE)),MATCH(AF$6,INDIRECT(VLOOKUP($E779,보상!$S:$AA,3,FALSE)),0),FALSE),"ERROR")</f>
        <v>1</v>
      </c>
      <c r="AG779" s="22">
        <v>0</v>
      </c>
      <c r="AH779" s="22">
        <v>0</v>
      </c>
      <c r="AI779" s="22">
        <v>0</v>
      </c>
      <c r="AJ779" s="22" t="b">
        <v>0</v>
      </c>
      <c r="AK779" s="22">
        <v>0</v>
      </c>
      <c r="AL779" s="22">
        <v>0</v>
      </c>
    </row>
    <row r="780" spans="1:38" ht="16.5" customHeight="1" x14ac:dyDescent="0.3">
      <c r="A780" s="21">
        <f>COUNTIF(FtbReward_Quest!$B:$B,$B780)+COUNTIF(FtbReward_Mode!$B:$B,$B780)+COUNTIF(FtbReward_Content!$B:$B,$B780)-1</f>
        <v>0</v>
      </c>
      <c r="B780" s="49">
        <f t="shared" si="34"/>
        <v>43042021</v>
      </c>
      <c r="C780" s="120">
        <v>4304202</v>
      </c>
      <c r="D780" s="49" t="s">
        <v>1913</v>
      </c>
      <c r="E780" s="49" t="s">
        <v>1935</v>
      </c>
      <c r="F780" s="120">
        <f>COUNTIF($C$8:$C780,$C780)</f>
        <v>1</v>
      </c>
      <c r="G780" s="49" t="b">
        <v>0</v>
      </c>
      <c r="H780" s="49">
        <v>0</v>
      </c>
      <c r="I780" s="129">
        <f>IFERROR(IF(H780=0,0,VLOOKUP(VLOOKUP(H780,#REF!,MATCH("strMailTitleID",#REF!,0),FALSE),#REF!,2,FALSE)),"ERROR")</f>
        <v>0</v>
      </c>
      <c r="J780" s="176">
        <v>0</v>
      </c>
      <c r="K780" s="129">
        <f>IFERROR(IF(J780=0,0,VLOOKUP(VLOOKUP(J780,#REF!,MATCH("strMailTitleID",#REF!,0),FALSE),#REF!,2,FALSE)),"ERROR")</f>
        <v>0</v>
      </c>
      <c r="L780" s="49">
        <f ca="1">IFERROR(VLOOKUP($B780,INDIRECT(VLOOKUP($E780,보상!$S:$AA,2,FALSE)),MATCH(L$6,INDIRECT(VLOOKUP($E780,보상!$S:$AA,3,FALSE)),0),FALSE),"ERROR")</f>
        <v>300</v>
      </c>
      <c r="M780" s="49">
        <v>0</v>
      </c>
      <c r="N780" s="49">
        <v>0</v>
      </c>
      <c r="O780" s="49">
        <v>0</v>
      </c>
      <c r="P780" s="49" t="str">
        <f ca="1">IFERROR(VLOOKUP($B780,INDIRECT(VLOOKUP($E780,보상!$S:$AA,2,FALSE)),MATCH(P$6,INDIRECT(VLOOKUP($E780,보상!$S:$AA,3,FALSE)),0),FALSE),"ERROR")</f>
        <v>Gold</v>
      </c>
      <c r="Q780" s="49">
        <f ca="1">IFERROR(VLOOKUP($B780,INDIRECT(VLOOKUP($E780,보상!$S:$AA,2,FALSE)),MATCH(Q$6,INDIRECT(VLOOKUP($E780,보상!$S:$AA,3,FALSE)),0),FALSE),"ERROR")</f>
        <v>3000</v>
      </c>
      <c r="R780" s="49" t="b">
        <v>0</v>
      </c>
      <c r="S780" s="50" t="b">
        <v>0</v>
      </c>
      <c r="T780" s="50">
        <f ca="1">IFERROR(VLOOKUP($B780,INDIRECT(VLOOKUP($E780,보상!$S:$AA,2,FALSE)),MATCH(T$6,INDIRECT(VLOOKUP($E780,보상!$S:$AA,3,FALSE)),0),FALSE),"ERROR")</f>
        <v>4012010</v>
      </c>
      <c r="U780" s="134" t="str">
        <f ca="1">IFERROR(IF(T780=0,0,VLOOKUP(SUBSTITUTE(VLOOKUP(T780,#REF!,MATCH("strItemName",#REF!,0),FALSE),"SUI_",""),#REF!,2,FALSE)),"ERROR")</f>
        <v>ERROR</v>
      </c>
      <c r="V780" s="177">
        <f t="shared" ca="1" si="33"/>
        <v>4012010</v>
      </c>
      <c r="W780" s="134" t="str">
        <f ca="1">IFERROR(IF(V780=0,0,VLOOKUP(SUBSTITUTE(VLOOKUP(V780,#REF!,MATCH("strItemName",#REF!,0),FALSE),"SUI_",""),#REF!,2,FALSE)),"ERROR")</f>
        <v>ERROR</v>
      </c>
      <c r="X780" s="177">
        <f t="shared" ca="1" si="33"/>
        <v>4012010</v>
      </c>
      <c r="Y780" s="134" t="str">
        <f ca="1">IFERROR(IF(X780=0,0,VLOOKUP(SUBSTITUTE(VLOOKUP(X780,#REF!,MATCH("strItemName",#REF!,0),FALSE),"SUI_",""),#REF!,2,FALSE)),"ERROR")</f>
        <v>ERROR</v>
      </c>
      <c r="Z780" s="177">
        <f t="shared" ca="1" si="33"/>
        <v>4012010</v>
      </c>
      <c r="AA780" s="134" t="str">
        <f ca="1">IFERROR(IF(Z780=0,0,VLOOKUP(SUBSTITUTE(VLOOKUP(Z780,#REF!,MATCH("strItemName",#REF!,0),FALSE),"SUI_",""),#REF!,2,FALSE)),"ERROR")</f>
        <v>ERROR</v>
      </c>
      <c r="AB780" s="177">
        <f t="shared" ca="1" si="33"/>
        <v>4012010</v>
      </c>
      <c r="AC780" s="134" t="str">
        <f ca="1">IFERROR(IF(AB780=0,0,VLOOKUP(SUBSTITUTE(VLOOKUP(AB780,#REF!,MATCH("strItemName",#REF!,0),FALSE),"SUI_",""),#REF!,2,FALSE)),"ERROR")</f>
        <v>ERROR</v>
      </c>
      <c r="AD780" s="88">
        <v>0</v>
      </c>
      <c r="AE780" s="134">
        <v>0</v>
      </c>
      <c r="AF780" s="49">
        <f ca="1">IFERROR(VLOOKUP($B780,INDIRECT(VLOOKUP($E780,보상!$S:$AA,2,FALSE)),MATCH(AF$6,INDIRECT(VLOOKUP($E780,보상!$S:$AA,3,FALSE)),0),FALSE),"ERROR")</f>
        <v>1</v>
      </c>
      <c r="AG780" s="22">
        <v>0</v>
      </c>
      <c r="AH780" s="22">
        <v>0</v>
      </c>
      <c r="AI780" s="22">
        <v>0</v>
      </c>
      <c r="AJ780" s="22" t="b">
        <v>0</v>
      </c>
      <c r="AK780" s="22">
        <v>0</v>
      </c>
      <c r="AL780" s="22">
        <v>0</v>
      </c>
    </row>
    <row r="781" spans="1:38" ht="16.5" customHeight="1" x14ac:dyDescent="0.3">
      <c r="A781" s="21">
        <f>COUNTIF(FtbReward_Quest!$B:$B,$B781)+COUNTIF(FtbReward_Mode!$B:$B,$B781)+COUNTIF(FtbReward_Content!$B:$B,$B781)-1</f>
        <v>0</v>
      </c>
      <c r="B781" s="49">
        <f t="shared" si="34"/>
        <v>43042031</v>
      </c>
      <c r="C781" s="120">
        <v>4304203</v>
      </c>
      <c r="D781" s="49" t="s">
        <v>1914</v>
      </c>
      <c r="E781" s="49" t="s">
        <v>1935</v>
      </c>
      <c r="F781" s="120">
        <f>COUNTIF($C$8:$C781,$C781)</f>
        <v>1</v>
      </c>
      <c r="G781" s="49" t="b">
        <v>0</v>
      </c>
      <c r="H781" s="49">
        <v>0</v>
      </c>
      <c r="I781" s="129">
        <f>IFERROR(IF(H781=0,0,VLOOKUP(VLOOKUP(H781,#REF!,MATCH("strMailTitleID",#REF!,0),FALSE),#REF!,2,FALSE)),"ERROR")</f>
        <v>0</v>
      </c>
      <c r="J781" s="176">
        <v>0</v>
      </c>
      <c r="K781" s="129">
        <f>IFERROR(IF(J781=0,0,VLOOKUP(VLOOKUP(J781,#REF!,MATCH("strMailTitleID",#REF!,0),FALSE),#REF!,2,FALSE)),"ERROR")</f>
        <v>0</v>
      </c>
      <c r="L781" s="49">
        <f ca="1">IFERROR(VLOOKUP($B781,INDIRECT(VLOOKUP($E781,보상!$S:$AA,2,FALSE)),MATCH(L$6,INDIRECT(VLOOKUP($E781,보상!$S:$AA,3,FALSE)),0),FALSE),"ERROR")</f>
        <v>450</v>
      </c>
      <c r="M781" s="49">
        <v>0</v>
      </c>
      <c r="N781" s="49">
        <v>0</v>
      </c>
      <c r="O781" s="49">
        <v>0</v>
      </c>
      <c r="P781" s="49" t="str">
        <f ca="1">IFERROR(VLOOKUP($B781,INDIRECT(VLOOKUP($E781,보상!$S:$AA,2,FALSE)),MATCH(P$6,INDIRECT(VLOOKUP($E781,보상!$S:$AA,3,FALSE)),0),FALSE),"ERROR")</f>
        <v>Gold</v>
      </c>
      <c r="Q781" s="49">
        <f ca="1">IFERROR(VLOOKUP($B781,INDIRECT(VLOOKUP($E781,보상!$S:$AA,2,FALSE)),MATCH(Q$6,INDIRECT(VLOOKUP($E781,보상!$S:$AA,3,FALSE)),0),FALSE),"ERROR")</f>
        <v>4500</v>
      </c>
      <c r="R781" s="49" t="b">
        <v>0</v>
      </c>
      <c r="S781" s="50" t="b">
        <v>0</v>
      </c>
      <c r="T781" s="50">
        <f ca="1">IFERROR(VLOOKUP($B781,INDIRECT(VLOOKUP($E781,보상!$S:$AA,2,FALSE)),MATCH(T$6,INDIRECT(VLOOKUP($E781,보상!$S:$AA,3,FALSE)),0),FALSE),"ERROR")</f>
        <v>4012010</v>
      </c>
      <c r="U781" s="134" t="str">
        <f ca="1">IFERROR(IF(T781=0,0,VLOOKUP(SUBSTITUTE(VLOOKUP(T781,#REF!,MATCH("strItemName",#REF!,0),FALSE),"SUI_",""),#REF!,2,FALSE)),"ERROR")</f>
        <v>ERROR</v>
      </c>
      <c r="V781" s="177">
        <f t="shared" ca="1" si="33"/>
        <v>4012010</v>
      </c>
      <c r="W781" s="134" t="str">
        <f ca="1">IFERROR(IF(V781=0,0,VLOOKUP(SUBSTITUTE(VLOOKUP(V781,#REF!,MATCH("strItemName",#REF!,0),FALSE),"SUI_",""),#REF!,2,FALSE)),"ERROR")</f>
        <v>ERROR</v>
      </c>
      <c r="X781" s="177">
        <f t="shared" ca="1" si="33"/>
        <v>4012010</v>
      </c>
      <c r="Y781" s="134" t="str">
        <f ca="1">IFERROR(IF(X781=0,0,VLOOKUP(SUBSTITUTE(VLOOKUP(X781,#REF!,MATCH("strItemName",#REF!,0),FALSE),"SUI_",""),#REF!,2,FALSE)),"ERROR")</f>
        <v>ERROR</v>
      </c>
      <c r="Z781" s="177">
        <f t="shared" ca="1" si="33"/>
        <v>4012010</v>
      </c>
      <c r="AA781" s="134" t="str">
        <f ca="1">IFERROR(IF(Z781=0,0,VLOOKUP(SUBSTITUTE(VLOOKUP(Z781,#REF!,MATCH("strItemName",#REF!,0),FALSE),"SUI_",""),#REF!,2,FALSE)),"ERROR")</f>
        <v>ERROR</v>
      </c>
      <c r="AB781" s="177">
        <f t="shared" ref="AB781" ca="1" si="35">IF(Z781=0,0,IF(OR(INT(Z781/10000)=15,INT(Z781/10000)=24,INT(Z781/10000)=35),Z781,IF(Z781&gt;300000,Z781,IF(Z781&lt;200000,Z781+10100,Z781+100))))</f>
        <v>4012010</v>
      </c>
      <c r="AC781" s="134" t="str">
        <f ca="1">IFERROR(IF(AB781=0,0,VLOOKUP(SUBSTITUTE(VLOOKUP(AB781,#REF!,MATCH("strItemName",#REF!,0),FALSE),"SUI_",""),#REF!,2,FALSE)),"ERROR")</f>
        <v>ERROR</v>
      </c>
      <c r="AD781" s="88">
        <v>0</v>
      </c>
      <c r="AE781" s="134">
        <v>0</v>
      </c>
      <c r="AF781" s="49">
        <f ca="1">IFERROR(VLOOKUP($B781,INDIRECT(VLOOKUP($E781,보상!$S:$AA,2,FALSE)),MATCH(AF$6,INDIRECT(VLOOKUP($E781,보상!$S:$AA,3,FALSE)),0),FALSE),"ERROR")</f>
        <v>1</v>
      </c>
      <c r="AG781" s="22">
        <v>0</v>
      </c>
      <c r="AH781" s="22">
        <v>0</v>
      </c>
      <c r="AI781" s="22">
        <v>0</v>
      </c>
      <c r="AJ781" s="22" t="b">
        <v>0</v>
      </c>
      <c r="AK781" s="22">
        <v>0</v>
      </c>
      <c r="AL781" s="22">
        <v>0</v>
      </c>
    </row>
    <row r="782" spans="1:38" ht="16.5" customHeight="1" x14ac:dyDescent="0.3">
      <c r="A782" s="21">
        <f>COUNTIF(FtbReward_Quest!$B:$B,$B782)+COUNTIF(FtbReward_Mode!$B:$B,$B782)+COUNTIF(FtbReward_Content!$B:$B,$B782)-1</f>
        <v>0</v>
      </c>
      <c r="B782" s="49">
        <f t="shared" si="34"/>
        <v>43042041</v>
      </c>
      <c r="C782" s="120">
        <v>4304204</v>
      </c>
      <c r="D782" s="49" t="s">
        <v>1914</v>
      </c>
      <c r="E782" s="49" t="s">
        <v>1935</v>
      </c>
      <c r="F782" s="120">
        <f>COUNTIF($C$8:$C782,$C782)</f>
        <v>1</v>
      </c>
      <c r="G782" s="49" t="b">
        <v>0</v>
      </c>
      <c r="H782" s="49">
        <v>0</v>
      </c>
      <c r="I782" s="129">
        <f>IFERROR(IF(H782=0,0,VLOOKUP(VLOOKUP(H782,#REF!,MATCH("strMailTitleID",#REF!,0),FALSE),#REF!,2,FALSE)),"ERROR")</f>
        <v>0</v>
      </c>
      <c r="J782" s="176">
        <v>0</v>
      </c>
      <c r="K782" s="129">
        <f>IFERROR(IF(J782=0,0,VLOOKUP(VLOOKUP(J782,#REF!,MATCH("strMailTitleID",#REF!,0),FALSE),#REF!,2,FALSE)),"ERROR")</f>
        <v>0</v>
      </c>
      <c r="L782" s="49">
        <f ca="1">IFERROR(VLOOKUP($B782,INDIRECT(VLOOKUP($E782,보상!$S:$AA,2,FALSE)),MATCH(L$6,INDIRECT(VLOOKUP($E782,보상!$S:$AA,3,FALSE)),0),FALSE),"ERROR")</f>
        <v>600</v>
      </c>
      <c r="M782" s="49">
        <v>0</v>
      </c>
      <c r="N782" s="49">
        <v>0</v>
      </c>
      <c r="O782" s="49">
        <v>0</v>
      </c>
      <c r="P782" s="49" t="str">
        <f ca="1">IFERROR(VLOOKUP($B782,INDIRECT(VLOOKUP($E782,보상!$S:$AA,2,FALSE)),MATCH(P$6,INDIRECT(VLOOKUP($E782,보상!$S:$AA,3,FALSE)),0),FALSE),"ERROR")</f>
        <v>Gold</v>
      </c>
      <c r="Q782" s="49">
        <f ca="1">IFERROR(VLOOKUP($B782,INDIRECT(VLOOKUP($E782,보상!$S:$AA,2,FALSE)),MATCH(Q$6,INDIRECT(VLOOKUP($E782,보상!$S:$AA,3,FALSE)),0),FALSE),"ERROR")</f>
        <v>6000</v>
      </c>
      <c r="R782" s="49" t="b">
        <v>0</v>
      </c>
      <c r="S782" s="50" t="b">
        <v>0</v>
      </c>
      <c r="T782" s="50">
        <f ca="1">IFERROR(VLOOKUP($B782,INDIRECT(VLOOKUP($E782,보상!$S:$AA,2,FALSE)),MATCH(T$6,INDIRECT(VLOOKUP($E782,보상!$S:$AA,3,FALSE)),0),FALSE),"ERROR")</f>
        <v>4012010</v>
      </c>
      <c r="U782" s="134" t="str">
        <f ca="1">IFERROR(IF(T782=0,0,VLOOKUP(SUBSTITUTE(VLOOKUP(T782,#REF!,MATCH("strItemName",#REF!,0),FALSE),"SUI_",""),#REF!,2,FALSE)),"ERROR")</f>
        <v>ERROR</v>
      </c>
      <c r="V782" s="177">
        <f t="shared" ref="V782:AB845" ca="1" si="36">IF(T782=0,0,IF(OR(INT(T782/10000)=15,INT(T782/10000)=24,INT(T782/10000)=35),T782,IF(T782&gt;300000,T782,IF(T782&lt;200000,T782+10100,T782+100))))</f>
        <v>4012010</v>
      </c>
      <c r="W782" s="134" t="str">
        <f ca="1">IFERROR(IF(V782=0,0,VLOOKUP(SUBSTITUTE(VLOOKUP(V782,#REF!,MATCH("strItemName",#REF!,0),FALSE),"SUI_",""),#REF!,2,FALSE)),"ERROR")</f>
        <v>ERROR</v>
      </c>
      <c r="X782" s="177">
        <f t="shared" ca="1" si="36"/>
        <v>4012010</v>
      </c>
      <c r="Y782" s="134" t="str">
        <f ca="1">IFERROR(IF(X782=0,0,VLOOKUP(SUBSTITUTE(VLOOKUP(X782,#REF!,MATCH("strItemName",#REF!,0),FALSE),"SUI_",""),#REF!,2,FALSE)),"ERROR")</f>
        <v>ERROR</v>
      </c>
      <c r="Z782" s="177">
        <f t="shared" ca="1" si="36"/>
        <v>4012010</v>
      </c>
      <c r="AA782" s="134" t="str">
        <f ca="1">IFERROR(IF(Z782=0,0,VLOOKUP(SUBSTITUTE(VLOOKUP(Z782,#REF!,MATCH("strItemName",#REF!,0),FALSE),"SUI_",""),#REF!,2,FALSE)),"ERROR")</f>
        <v>ERROR</v>
      </c>
      <c r="AB782" s="177">
        <f t="shared" ca="1" si="36"/>
        <v>4012010</v>
      </c>
      <c r="AC782" s="134" t="str">
        <f ca="1">IFERROR(IF(AB782=0,0,VLOOKUP(SUBSTITUTE(VLOOKUP(AB782,#REF!,MATCH("strItemName",#REF!,0),FALSE),"SUI_",""),#REF!,2,FALSE)),"ERROR")</f>
        <v>ERROR</v>
      </c>
      <c r="AD782" s="88">
        <v>0</v>
      </c>
      <c r="AE782" s="134">
        <v>0</v>
      </c>
      <c r="AF782" s="49">
        <f ca="1">IFERROR(VLOOKUP($B782,INDIRECT(VLOOKUP($E782,보상!$S:$AA,2,FALSE)),MATCH(AF$6,INDIRECT(VLOOKUP($E782,보상!$S:$AA,3,FALSE)),0),FALSE),"ERROR")</f>
        <v>1</v>
      </c>
      <c r="AG782" s="22">
        <v>0</v>
      </c>
      <c r="AH782" s="22">
        <v>0</v>
      </c>
      <c r="AI782" s="22">
        <v>0</v>
      </c>
      <c r="AJ782" s="22" t="b">
        <v>0</v>
      </c>
      <c r="AK782" s="22">
        <v>0</v>
      </c>
      <c r="AL782" s="22">
        <v>0</v>
      </c>
    </row>
    <row r="783" spans="1:38" ht="16.5" customHeight="1" x14ac:dyDescent="0.3">
      <c r="A783" s="21">
        <f>COUNTIF(FtbReward_Quest!$B:$B,$B783)+COUNTIF(FtbReward_Mode!$B:$B,$B783)+COUNTIF(FtbReward_Content!$B:$B,$B783)-1</f>
        <v>0</v>
      </c>
      <c r="B783" s="49">
        <f t="shared" ref="B783:B846" si="37">C783*10+F783</f>
        <v>43042051</v>
      </c>
      <c r="C783" s="120">
        <v>4304205</v>
      </c>
      <c r="D783" s="49" t="s">
        <v>1914</v>
      </c>
      <c r="E783" s="49" t="s">
        <v>1935</v>
      </c>
      <c r="F783" s="120">
        <f>COUNTIF($C$8:$C783,$C783)</f>
        <v>1</v>
      </c>
      <c r="G783" s="49" t="b">
        <v>0</v>
      </c>
      <c r="H783" s="49">
        <v>0</v>
      </c>
      <c r="I783" s="129">
        <f>IFERROR(IF(H783=0,0,VLOOKUP(VLOOKUP(H783,#REF!,MATCH("strMailTitleID",#REF!,0),FALSE),#REF!,2,FALSE)),"ERROR")</f>
        <v>0</v>
      </c>
      <c r="J783" s="176">
        <v>0</v>
      </c>
      <c r="K783" s="129">
        <f>IFERROR(IF(J783=0,0,VLOOKUP(VLOOKUP(J783,#REF!,MATCH("strMailTitleID",#REF!,0),FALSE),#REF!,2,FALSE)),"ERROR")</f>
        <v>0</v>
      </c>
      <c r="L783" s="49">
        <f ca="1">IFERROR(VLOOKUP($B783,INDIRECT(VLOOKUP($E783,보상!$S:$AA,2,FALSE)),MATCH(L$6,INDIRECT(VLOOKUP($E783,보상!$S:$AA,3,FALSE)),0),FALSE),"ERROR")</f>
        <v>750</v>
      </c>
      <c r="M783" s="49">
        <v>0</v>
      </c>
      <c r="N783" s="49">
        <v>0</v>
      </c>
      <c r="O783" s="49">
        <v>0</v>
      </c>
      <c r="P783" s="49" t="str">
        <f ca="1">IFERROR(VLOOKUP($B783,INDIRECT(VLOOKUP($E783,보상!$S:$AA,2,FALSE)),MATCH(P$6,INDIRECT(VLOOKUP($E783,보상!$S:$AA,3,FALSE)),0),FALSE),"ERROR")</f>
        <v>Gold</v>
      </c>
      <c r="Q783" s="49">
        <f ca="1">IFERROR(VLOOKUP($B783,INDIRECT(VLOOKUP($E783,보상!$S:$AA,2,FALSE)),MATCH(Q$6,INDIRECT(VLOOKUP($E783,보상!$S:$AA,3,FALSE)),0),FALSE),"ERROR")</f>
        <v>7500</v>
      </c>
      <c r="R783" s="49" t="b">
        <v>0</v>
      </c>
      <c r="S783" s="50" t="b">
        <v>0</v>
      </c>
      <c r="T783" s="50">
        <f ca="1">IFERROR(VLOOKUP($B783,INDIRECT(VLOOKUP($E783,보상!$S:$AA,2,FALSE)),MATCH(T$6,INDIRECT(VLOOKUP($E783,보상!$S:$AA,3,FALSE)),0),FALSE),"ERROR")</f>
        <v>4012010</v>
      </c>
      <c r="U783" s="134" t="str">
        <f ca="1">IFERROR(IF(T783=0,0,VLOOKUP(SUBSTITUTE(VLOOKUP(T783,#REF!,MATCH("strItemName",#REF!,0),FALSE),"SUI_",""),#REF!,2,FALSE)),"ERROR")</f>
        <v>ERROR</v>
      </c>
      <c r="V783" s="177">
        <f t="shared" ca="1" si="36"/>
        <v>4012010</v>
      </c>
      <c r="W783" s="134" t="str">
        <f ca="1">IFERROR(IF(V783=0,0,VLOOKUP(SUBSTITUTE(VLOOKUP(V783,#REF!,MATCH("strItemName",#REF!,0),FALSE),"SUI_",""),#REF!,2,FALSE)),"ERROR")</f>
        <v>ERROR</v>
      </c>
      <c r="X783" s="177">
        <f t="shared" ca="1" si="36"/>
        <v>4012010</v>
      </c>
      <c r="Y783" s="134" t="str">
        <f ca="1">IFERROR(IF(X783=0,0,VLOOKUP(SUBSTITUTE(VLOOKUP(X783,#REF!,MATCH("strItemName",#REF!,0),FALSE),"SUI_",""),#REF!,2,FALSE)),"ERROR")</f>
        <v>ERROR</v>
      </c>
      <c r="Z783" s="177">
        <f t="shared" ca="1" si="36"/>
        <v>4012010</v>
      </c>
      <c r="AA783" s="134" t="str">
        <f ca="1">IFERROR(IF(Z783=0,0,VLOOKUP(SUBSTITUTE(VLOOKUP(Z783,#REF!,MATCH("strItemName",#REF!,0),FALSE),"SUI_",""),#REF!,2,FALSE)),"ERROR")</f>
        <v>ERROR</v>
      </c>
      <c r="AB783" s="177">
        <f t="shared" ca="1" si="36"/>
        <v>4012010</v>
      </c>
      <c r="AC783" s="134" t="str">
        <f ca="1">IFERROR(IF(AB783=0,0,VLOOKUP(SUBSTITUTE(VLOOKUP(AB783,#REF!,MATCH("strItemName",#REF!,0),FALSE),"SUI_",""),#REF!,2,FALSE)),"ERROR")</f>
        <v>ERROR</v>
      </c>
      <c r="AD783" s="88">
        <v>0</v>
      </c>
      <c r="AE783" s="134">
        <v>0</v>
      </c>
      <c r="AF783" s="49">
        <f ca="1">IFERROR(VLOOKUP($B783,INDIRECT(VLOOKUP($E783,보상!$S:$AA,2,FALSE)),MATCH(AF$6,INDIRECT(VLOOKUP($E783,보상!$S:$AA,3,FALSE)),0),FALSE),"ERROR")</f>
        <v>1</v>
      </c>
      <c r="AG783" s="22">
        <v>0</v>
      </c>
      <c r="AH783" s="22">
        <v>0</v>
      </c>
      <c r="AI783" s="22">
        <v>0</v>
      </c>
      <c r="AJ783" s="22" t="b">
        <v>0</v>
      </c>
      <c r="AK783" s="22">
        <v>0</v>
      </c>
      <c r="AL783" s="22">
        <v>0</v>
      </c>
    </row>
    <row r="784" spans="1:38" ht="16.5" customHeight="1" x14ac:dyDescent="0.3">
      <c r="A784" s="21">
        <f>COUNTIF(FtbReward_Quest!$B:$B,$B784)+COUNTIF(FtbReward_Mode!$B:$B,$B784)+COUNTIF(FtbReward_Content!$B:$B,$B784)-1</f>
        <v>0</v>
      </c>
      <c r="B784" s="49">
        <f t="shared" si="37"/>
        <v>43042061</v>
      </c>
      <c r="C784" s="120">
        <v>4304206</v>
      </c>
      <c r="D784" s="49" t="s">
        <v>1914</v>
      </c>
      <c r="E784" s="49" t="s">
        <v>1935</v>
      </c>
      <c r="F784" s="120">
        <f>COUNTIF($C$8:$C784,$C784)</f>
        <v>1</v>
      </c>
      <c r="G784" s="49" t="b">
        <v>0</v>
      </c>
      <c r="H784" s="49">
        <v>0</v>
      </c>
      <c r="I784" s="129">
        <f>IFERROR(IF(H784=0,0,VLOOKUP(VLOOKUP(H784,#REF!,MATCH("strMailTitleID",#REF!,0),FALSE),#REF!,2,FALSE)),"ERROR")</f>
        <v>0</v>
      </c>
      <c r="J784" s="176">
        <v>0</v>
      </c>
      <c r="K784" s="129">
        <f>IFERROR(IF(J784=0,0,VLOOKUP(VLOOKUP(J784,#REF!,MATCH("strMailTitleID",#REF!,0),FALSE),#REF!,2,FALSE)),"ERROR")</f>
        <v>0</v>
      </c>
      <c r="L784" s="49">
        <f ca="1">IFERROR(VLOOKUP($B784,INDIRECT(VLOOKUP($E784,보상!$S:$AA,2,FALSE)),MATCH(L$6,INDIRECT(VLOOKUP($E784,보상!$S:$AA,3,FALSE)),0),FALSE),"ERROR")</f>
        <v>900</v>
      </c>
      <c r="M784" s="49">
        <v>0</v>
      </c>
      <c r="N784" s="49">
        <v>0</v>
      </c>
      <c r="O784" s="49">
        <v>0</v>
      </c>
      <c r="P784" s="49" t="str">
        <f ca="1">IFERROR(VLOOKUP($B784,INDIRECT(VLOOKUP($E784,보상!$S:$AA,2,FALSE)),MATCH(P$6,INDIRECT(VLOOKUP($E784,보상!$S:$AA,3,FALSE)),0),FALSE),"ERROR")</f>
        <v>Gold</v>
      </c>
      <c r="Q784" s="49">
        <f ca="1">IFERROR(VLOOKUP($B784,INDIRECT(VLOOKUP($E784,보상!$S:$AA,2,FALSE)),MATCH(Q$6,INDIRECT(VLOOKUP($E784,보상!$S:$AA,3,FALSE)),0),FALSE),"ERROR")</f>
        <v>9000</v>
      </c>
      <c r="R784" s="49" t="b">
        <v>0</v>
      </c>
      <c r="S784" s="50" t="b">
        <v>0</v>
      </c>
      <c r="T784" s="50">
        <f ca="1">IFERROR(VLOOKUP($B784,INDIRECT(VLOOKUP($E784,보상!$S:$AA,2,FALSE)),MATCH(T$6,INDIRECT(VLOOKUP($E784,보상!$S:$AA,3,FALSE)),0),FALSE),"ERROR")</f>
        <v>4012010</v>
      </c>
      <c r="U784" s="134" t="str">
        <f ca="1">IFERROR(IF(T784=0,0,VLOOKUP(SUBSTITUTE(VLOOKUP(T784,#REF!,MATCH("strItemName",#REF!,0),FALSE),"SUI_",""),#REF!,2,FALSE)),"ERROR")</f>
        <v>ERROR</v>
      </c>
      <c r="V784" s="177">
        <f t="shared" ca="1" si="36"/>
        <v>4012010</v>
      </c>
      <c r="W784" s="134" t="str">
        <f ca="1">IFERROR(IF(V784=0,0,VLOOKUP(SUBSTITUTE(VLOOKUP(V784,#REF!,MATCH("strItemName",#REF!,0),FALSE),"SUI_",""),#REF!,2,FALSE)),"ERROR")</f>
        <v>ERROR</v>
      </c>
      <c r="X784" s="177">
        <f t="shared" ca="1" si="36"/>
        <v>4012010</v>
      </c>
      <c r="Y784" s="134" t="str">
        <f ca="1">IFERROR(IF(X784=0,0,VLOOKUP(SUBSTITUTE(VLOOKUP(X784,#REF!,MATCH("strItemName",#REF!,0),FALSE),"SUI_",""),#REF!,2,FALSE)),"ERROR")</f>
        <v>ERROR</v>
      </c>
      <c r="Z784" s="177">
        <f t="shared" ca="1" si="36"/>
        <v>4012010</v>
      </c>
      <c r="AA784" s="134" t="str">
        <f ca="1">IFERROR(IF(Z784=0,0,VLOOKUP(SUBSTITUTE(VLOOKUP(Z784,#REF!,MATCH("strItemName",#REF!,0),FALSE),"SUI_",""),#REF!,2,FALSE)),"ERROR")</f>
        <v>ERROR</v>
      </c>
      <c r="AB784" s="177">
        <f t="shared" ca="1" si="36"/>
        <v>4012010</v>
      </c>
      <c r="AC784" s="134" t="str">
        <f ca="1">IFERROR(IF(AB784=0,0,VLOOKUP(SUBSTITUTE(VLOOKUP(AB784,#REF!,MATCH("strItemName",#REF!,0),FALSE),"SUI_",""),#REF!,2,FALSE)),"ERROR")</f>
        <v>ERROR</v>
      </c>
      <c r="AD784" s="88">
        <v>0</v>
      </c>
      <c r="AE784" s="134">
        <v>0</v>
      </c>
      <c r="AF784" s="49">
        <f ca="1">IFERROR(VLOOKUP($B784,INDIRECT(VLOOKUP($E784,보상!$S:$AA,2,FALSE)),MATCH(AF$6,INDIRECT(VLOOKUP($E784,보상!$S:$AA,3,FALSE)),0),FALSE),"ERROR")</f>
        <v>1</v>
      </c>
      <c r="AG784" s="22">
        <v>0</v>
      </c>
      <c r="AH784" s="22">
        <v>0</v>
      </c>
      <c r="AI784" s="22">
        <v>0</v>
      </c>
      <c r="AJ784" s="22" t="b">
        <v>0</v>
      </c>
      <c r="AK784" s="22">
        <v>0</v>
      </c>
      <c r="AL784" s="22">
        <v>0</v>
      </c>
    </row>
    <row r="785" spans="1:38" ht="16.5" customHeight="1" x14ac:dyDescent="0.3">
      <c r="A785" s="21">
        <f>COUNTIF(FtbReward_Quest!$B:$B,$B785)+COUNTIF(FtbReward_Mode!$B:$B,$B785)+COUNTIF(FtbReward_Content!$B:$B,$B785)-1</f>
        <v>0</v>
      </c>
      <c r="B785" s="49">
        <f t="shared" si="37"/>
        <v>43042071</v>
      </c>
      <c r="C785" s="120">
        <v>4304207</v>
      </c>
      <c r="D785" s="49" t="s">
        <v>1914</v>
      </c>
      <c r="E785" s="49" t="s">
        <v>1935</v>
      </c>
      <c r="F785" s="120">
        <f>COUNTIF($C$8:$C785,$C785)</f>
        <v>1</v>
      </c>
      <c r="G785" s="49" t="b">
        <v>0</v>
      </c>
      <c r="H785" s="49">
        <v>0</v>
      </c>
      <c r="I785" s="129">
        <f>IFERROR(IF(H785=0,0,VLOOKUP(VLOOKUP(H785,#REF!,MATCH("strMailTitleID",#REF!,0),FALSE),#REF!,2,FALSE)),"ERROR")</f>
        <v>0</v>
      </c>
      <c r="J785" s="176">
        <v>0</v>
      </c>
      <c r="K785" s="129">
        <f>IFERROR(IF(J785=0,0,VLOOKUP(VLOOKUP(J785,#REF!,MATCH("strMailTitleID",#REF!,0),FALSE),#REF!,2,FALSE)),"ERROR")</f>
        <v>0</v>
      </c>
      <c r="L785" s="49">
        <f ca="1">IFERROR(VLOOKUP($B785,INDIRECT(VLOOKUP($E785,보상!$S:$AA,2,FALSE)),MATCH(L$6,INDIRECT(VLOOKUP($E785,보상!$S:$AA,3,FALSE)),0),FALSE),"ERROR")</f>
        <v>1050</v>
      </c>
      <c r="M785" s="49">
        <v>0</v>
      </c>
      <c r="N785" s="49">
        <v>0</v>
      </c>
      <c r="O785" s="49">
        <v>0</v>
      </c>
      <c r="P785" s="49" t="str">
        <f ca="1">IFERROR(VLOOKUP($B785,INDIRECT(VLOOKUP($E785,보상!$S:$AA,2,FALSE)),MATCH(P$6,INDIRECT(VLOOKUP($E785,보상!$S:$AA,3,FALSE)),0),FALSE),"ERROR")</f>
        <v>Gold</v>
      </c>
      <c r="Q785" s="49">
        <f ca="1">IFERROR(VLOOKUP($B785,INDIRECT(VLOOKUP($E785,보상!$S:$AA,2,FALSE)),MATCH(Q$6,INDIRECT(VLOOKUP($E785,보상!$S:$AA,3,FALSE)),0),FALSE),"ERROR")</f>
        <v>10500</v>
      </c>
      <c r="R785" s="49" t="b">
        <v>0</v>
      </c>
      <c r="S785" s="50" t="b">
        <v>0</v>
      </c>
      <c r="T785" s="50">
        <f ca="1">IFERROR(VLOOKUP($B785,INDIRECT(VLOOKUP($E785,보상!$S:$AA,2,FALSE)),MATCH(T$6,INDIRECT(VLOOKUP($E785,보상!$S:$AA,3,FALSE)),0),FALSE),"ERROR")</f>
        <v>4012010</v>
      </c>
      <c r="U785" s="134" t="str">
        <f ca="1">IFERROR(IF(T785=0,0,VLOOKUP(SUBSTITUTE(VLOOKUP(T785,#REF!,MATCH("strItemName",#REF!,0),FALSE),"SUI_",""),#REF!,2,FALSE)),"ERROR")</f>
        <v>ERROR</v>
      </c>
      <c r="V785" s="177">
        <f t="shared" ca="1" si="36"/>
        <v>4012010</v>
      </c>
      <c r="W785" s="134" t="str">
        <f ca="1">IFERROR(IF(V785=0,0,VLOOKUP(SUBSTITUTE(VLOOKUP(V785,#REF!,MATCH("strItemName",#REF!,0),FALSE),"SUI_",""),#REF!,2,FALSE)),"ERROR")</f>
        <v>ERROR</v>
      </c>
      <c r="X785" s="177">
        <f t="shared" ca="1" si="36"/>
        <v>4012010</v>
      </c>
      <c r="Y785" s="134" t="str">
        <f ca="1">IFERROR(IF(X785=0,0,VLOOKUP(SUBSTITUTE(VLOOKUP(X785,#REF!,MATCH("strItemName",#REF!,0),FALSE),"SUI_",""),#REF!,2,FALSE)),"ERROR")</f>
        <v>ERROR</v>
      </c>
      <c r="Z785" s="177">
        <f t="shared" ca="1" si="36"/>
        <v>4012010</v>
      </c>
      <c r="AA785" s="134" t="str">
        <f ca="1">IFERROR(IF(Z785=0,0,VLOOKUP(SUBSTITUTE(VLOOKUP(Z785,#REF!,MATCH("strItemName",#REF!,0),FALSE),"SUI_",""),#REF!,2,FALSE)),"ERROR")</f>
        <v>ERROR</v>
      </c>
      <c r="AB785" s="177">
        <f t="shared" ca="1" si="36"/>
        <v>4012010</v>
      </c>
      <c r="AC785" s="134" t="str">
        <f ca="1">IFERROR(IF(AB785=0,0,VLOOKUP(SUBSTITUTE(VLOOKUP(AB785,#REF!,MATCH("strItemName",#REF!,0),FALSE),"SUI_",""),#REF!,2,FALSE)),"ERROR")</f>
        <v>ERROR</v>
      </c>
      <c r="AD785" s="88">
        <v>0</v>
      </c>
      <c r="AE785" s="134">
        <v>0</v>
      </c>
      <c r="AF785" s="49">
        <f ca="1">IFERROR(VLOOKUP($B785,INDIRECT(VLOOKUP($E785,보상!$S:$AA,2,FALSE)),MATCH(AF$6,INDIRECT(VLOOKUP($E785,보상!$S:$AA,3,FALSE)),0),FALSE),"ERROR")</f>
        <v>1</v>
      </c>
      <c r="AG785" s="22">
        <v>0</v>
      </c>
      <c r="AH785" s="22">
        <v>0</v>
      </c>
      <c r="AI785" s="22">
        <v>0</v>
      </c>
      <c r="AJ785" s="22" t="b">
        <v>0</v>
      </c>
      <c r="AK785" s="22">
        <v>0</v>
      </c>
      <c r="AL785" s="22">
        <v>0</v>
      </c>
    </row>
    <row r="786" spans="1:38" ht="16.5" customHeight="1" x14ac:dyDescent="0.3">
      <c r="A786" s="21">
        <f>COUNTIF(FtbReward_Quest!$B:$B,$B786)+COUNTIF(FtbReward_Mode!$B:$B,$B786)+COUNTIF(FtbReward_Content!$B:$B,$B786)-1</f>
        <v>0</v>
      </c>
      <c r="B786" s="49">
        <f t="shared" si="37"/>
        <v>43042081</v>
      </c>
      <c r="C786" s="120">
        <v>4304208</v>
      </c>
      <c r="D786" s="49" t="s">
        <v>1914</v>
      </c>
      <c r="E786" s="49" t="s">
        <v>1935</v>
      </c>
      <c r="F786" s="120">
        <f>COUNTIF($C$8:$C786,$C786)</f>
        <v>1</v>
      </c>
      <c r="G786" s="49" t="b">
        <v>0</v>
      </c>
      <c r="H786" s="49">
        <v>0</v>
      </c>
      <c r="I786" s="129">
        <f>IFERROR(IF(H786=0,0,VLOOKUP(VLOOKUP(H786,#REF!,MATCH("strMailTitleID",#REF!,0),FALSE),#REF!,2,FALSE)),"ERROR")</f>
        <v>0</v>
      </c>
      <c r="J786" s="176">
        <v>0</v>
      </c>
      <c r="K786" s="129">
        <f>IFERROR(IF(J786=0,0,VLOOKUP(VLOOKUP(J786,#REF!,MATCH("strMailTitleID",#REF!,0),FALSE),#REF!,2,FALSE)),"ERROR")</f>
        <v>0</v>
      </c>
      <c r="L786" s="49">
        <f ca="1">IFERROR(VLOOKUP($B786,INDIRECT(VLOOKUP($E786,보상!$S:$AA,2,FALSE)),MATCH(L$6,INDIRECT(VLOOKUP($E786,보상!$S:$AA,3,FALSE)),0),FALSE),"ERROR")</f>
        <v>1200</v>
      </c>
      <c r="M786" s="49">
        <v>0</v>
      </c>
      <c r="N786" s="49">
        <v>0</v>
      </c>
      <c r="O786" s="49">
        <v>0</v>
      </c>
      <c r="P786" s="49" t="str">
        <f ca="1">IFERROR(VLOOKUP($B786,INDIRECT(VLOOKUP($E786,보상!$S:$AA,2,FALSE)),MATCH(P$6,INDIRECT(VLOOKUP($E786,보상!$S:$AA,3,FALSE)),0),FALSE),"ERROR")</f>
        <v>Gold</v>
      </c>
      <c r="Q786" s="49">
        <f ca="1">IFERROR(VLOOKUP($B786,INDIRECT(VLOOKUP($E786,보상!$S:$AA,2,FALSE)),MATCH(Q$6,INDIRECT(VLOOKUP($E786,보상!$S:$AA,3,FALSE)),0),FALSE),"ERROR")</f>
        <v>12000</v>
      </c>
      <c r="R786" s="49" t="b">
        <v>0</v>
      </c>
      <c r="S786" s="50" t="b">
        <v>0</v>
      </c>
      <c r="T786" s="50">
        <f ca="1">IFERROR(VLOOKUP($B786,INDIRECT(VLOOKUP($E786,보상!$S:$AA,2,FALSE)),MATCH(T$6,INDIRECT(VLOOKUP($E786,보상!$S:$AA,3,FALSE)),0),FALSE),"ERROR")</f>
        <v>4012010</v>
      </c>
      <c r="U786" s="134" t="str">
        <f ca="1">IFERROR(IF(T786=0,0,VLOOKUP(SUBSTITUTE(VLOOKUP(T786,#REF!,MATCH("strItemName",#REF!,0),FALSE),"SUI_",""),#REF!,2,FALSE)),"ERROR")</f>
        <v>ERROR</v>
      </c>
      <c r="V786" s="177">
        <f t="shared" ca="1" si="36"/>
        <v>4012010</v>
      </c>
      <c r="W786" s="134" t="str">
        <f ca="1">IFERROR(IF(V786=0,0,VLOOKUP(SUBSTITUTE(VLOOKUP(V786,#REF!,MATCH("strItemName",#REF!,0),FALSE),"SUI_",""),#REF!,2,FALSE)),"ERROR")</f>
        <v>ERROR</v>
      </c>
      <c r="X786" s="177">
        <f t="shared" ca="1" si="36"/>
        <v>4012010</v>
      </c>
      <c r="Y786" s="134" t="str">
        <f ca="1">IFERROR(IF(X786=0,0,VLOOKUP(SUBSTITUTE(VLOOKUP(X786,#REF!,MATCH("strItemName",#REF!,0),FALSE),"SUI_",""),#REF!,2,FALSE)),"ERROR")</f>
        <v>ERROR</v>
      </c>
      <c r="Z786" s="177">
        <f t="shared" ca="1" si="36"/>
        <v>4012010</v>
      </c>
      <c r="AA786" s="134" t="str">
        <f ca="1">IFERROR(IF(Z786=0,0,VLOOKUP(SUBSTITUTE(VLOOKUP(Z786,#REF!,MATCH("strItemName",#REF!,0),FALSE),"SUI_",""),#REF!,2,FALSE)),"ERROR")</f>
        <v>ERROR</v>
      </c>
      <c r="AB786" s="177">
        <f t="shared" ca="1" si="36"/>
        <v>4012010</v>
      </c>
      <c r="AC786" s="134" t="str">
        <f ca="1">IFERROR(IF(AB786=0,0,VLOOKUP(SUBSTITUTE(VLOOKUP(AB786,#REF!,MATCH("strItemName",#REF!,0),FALSE),"SUI_",""),#REF!,2,FALSE)),"ERROR")</f>
        <v>ERROR</v>
      </c>
      <c r="AD786" s="88">
        <v>0</v>
      </c>
      <c r="AE786" s="134">
        <v>0</v>
      </c>
      <c r="AF786" s="49">
        <f ca="1">IFERROR(VLOOKUP($B786,INDIRECT(VLOOKUP($E786,보상!$S:$AA,2,FALSE)),MATCH(AF$6,INDIRECT(VLOOKUP($E786,보상!$S:$AA,3,FALSE)),0),FALSE),"ERROR")</f>
        <v>1</v>
      </c>
      <c r="AG786" s="22">
        <v>0</v>
      </c>
      <c r="AH786" s="22">
        <v>0</v>
      </c>
      <c r="AI786" s="22">
        <v>0</v>
      </c>
      <c r="AJ786" s="22" t="b">
        <v>0</v>
      </c>
      <c r="AK786" s="22">
        <v>0</v>
      </c>
      <c r="AL786" s="22">
        <v>0</v>
      </c>
    </row>
    <row r="787" spans="1:38" ht="16.5" customHeight="1" x14ac:dyDescent="0.3">
      <c r="A787" s="21">
        <f>COUNTIF(FtbReward_Quest!$B:$B,$B787)+COUNTIF(FtbReward_Mode!$B:$B,$B787)+COUNTIF(FtbReward_Content!$B:$B,$B787)-1</f>
        <v>0</v>
      </c>
      <c r="B787" s="49">
        <f t="shared" si="37"/>
        <v>43042091</v>
      </c>
      <c r="C787" s="120">
        <v>4304209</v>
      </c>
      <c r="D787" s="49" t="s">
        <v>1914</v>
      </c>
      <c r="E787" s="49" t="s">
        <v>1935</v>
      </c>
      <c r="F787" s="120">
        <f>COUNTIF($C$8:$C787,$C787)</f>
        <v>1</v>
      </c>
      <c r="G787" s="49" t="b">
        <v>0</v>
      </c>
      <c r="H787" s="49">
        <v>0</v>
      </c>
      <c r="I787" s="129">
        <f>IFERROR(IF(H787=0,0,VLOOKUP(VLOOKUP(H787,#REF!,MATCH("strMailTitleID",#REF!,0),FALSE),#REF!,2,FALSE)),"ERROR")</f>
        <v>0</v>
      </c>
      <c r="J787" s="176">
        <v>0</v>
      </c>
      <c r="K787" s="129">
        <f>IFERROR(IF(J787=0,0,VLOOKUP(VLOOKUP(J787,#REF!,MATCH("strMailTitleID",#REF!,0),FALSE),#REF!,2,FALSE)),"ERROR")</f>
        <v>0</v>
      </c>
      <c r="L787" s="49">
        <f ca="1">IFERROR(VLOOKUP($B787,INDIRECT(VLOOKUP($E787,보상!$S:$AA,2,FALSE)),MATCH(L$6,INDIRECT(VLOOKUP($E787,보상!$S:$AA,3,FALSE)),0),FALSE),"ERROR")</f>
        <v>1350</v>
      </c>
      <c r="M787" s="49">
        <v>0</v>
      </c>
      <c r="N787" s="49">
        <v>0</v>
      </c>
      <c r="O787" s="49">
        <v>0</v>
      </c>
      <c r="P787" s="49" t="str">
        <f ca="1">IFERROR(VLOOKUP($B787,INDIRECT(VLOOKUP($E787,보상!$S:$AA,2,FALSE)),MATCH(P$6,INDIRECT(VLOOKUP($E787,보상!$S:$AA,3,FALSE)),0),FALSE),"ERROR")</f>
        <v>Gold</v>
      </c>
      <c r="Q787" s="49">
        <f ca="1">IFERROR(VLOOKUP($B787,INDIRECT(VLOOKUP($E787,보상!$S:$AA,2,FALSE)),MATCH(Q$6,INDIRECT(VLOOKUP($E787,보상!$S:$AA,3,FALSE)),0),FALSE),"ERROR")</f>
        <v>13500</v>
      </c>
      <c r="R787" s="49" t="b">
        <v>0</v>
      </c>
      <c r="S787" s="50" t="b">
        <v>0</v>
      </c>
      <c r="T787" s="50">
        <f ca="1">IFERROR(VLOOKUP($B787,INDIRECT(VLOOKUP($E787,보상!$S:$AA,2,FALSE)),MATCH(T$6,INDIRECT(VLOOKUP($E787,보상!$S:$AA,3,FALSE)),0),FALSE),"ERROR")</f>
        <v>4012010</v>
      </c>
      <c r="U787" s="134" t="str">
        <f ca="1">IFERROR(IF(T787=0,0,VLOOKUP(SUBSTITUTE(VLOOKUP(T787,#REF!,MATCH("strItemName",#REF!,0),FALSE),"SUI_",""),#REF!,2,FALSE)),"ERROR")</f>
        <v>ERROR</v>
      </c>
      <c r="V787" s="177">
        <f t="shared" ca="1" si="36"/>
        <v>4012010</v>
      </c>
      <c r="W787" s="134" t="str">
        <f ca="1">IFERROR(IF(V787=0,0,VLOOKUP(SUBSTITUTE(VLOOKUP(V787,#REF!,MATCH("strItemName",#REF!,0),FALSE),"SUI_",""),#REF!,2,FALSE)),"ERROR")</f>
        <v>ERROR</v>
      </c>
      <c r="X787" s="177">
        <f t="shared" ca="1" si="36"/>
        <v>4012010</v>
      </c>
      <c r="Y787" s="134" t="str">
        <f ca="1">IFERROR(IF(X787=0,0,VLOOKUP(SUBSTITUTE(VLOOKUP(X787,#REF!,MATCH("strItemName",#REF!,0),FALSE),"SUI_",""),#REF!,2,FALSE)),"ERROR")</f>
        <v>ERROR</v>
      </c>
      <c r="Z787" s="177">
        <f t="shared" ca="1" si="36"/>
        <v>4012010</v>
      </c>
      <c r="AA787" s="134" t="str">
        <f ca="1">IFERROR(IF(Z787=0,0,VLOOKUP(SUBSTITUTE(VLOOKUP(Z787,#REF!,MATCH("strItemName",#REF!,0),FALSE),"SUI_",""),#REF!,2,FALSE)),"ERROR")</f>
        <v>ERROR</v>
      </c>
      <c r="AB787" s="177">
        <f t="shared" ca="1" si="36"/>
        <v>4012010</v>
      </c>
      <c r="AC787" s="134" t="str">
        <f ca="1">IFERROR(IF(AB787=0,0,VLOOKUP(SUBSTITUTE(VLOOKUP(AB787,#REF!,MATCH("strItemName",#REF!,0),FALSE),"SUI_",""),#REF!,2,FALSE)),"ERROR")</f>
        <v>ERROR</v>
      </c>
      <c r="AD787" s="88">
        <v>0</v>
      </c>
      <c r="AE787" s="134">
        <v>0</v>
      </c>
      <c r="AF787" s="49">
        <f ca="1">IFERROR(VLOOKUP($B787,INDIRECT(VLOOKUP($E787,보상!$S:$AA,2,FALSE)),MATCH(AF$6,INDIRECT(VLOOKUP($E787,보상!$S:$AA,3,FALSE)),0),FALSE),"ERROR")</f>
        <v>1</v>
      </c>
      <c r="AG787" s="22">
        <v>0</v>
      </c>
      <c r="AH787" s="22">
        <v>0</v>
      </c>
      <c r="AI787" s="22">
        <v>0</v>
      </c>
      <c r="AJ787" s="22" t="b">
        <v>0</v>
      </c>
      <c r="AK787" s="22">
        <v>0</v>
      </c>
      <c r="AL787" s="22">
        <v>0</v>
      </c>
    </row>
    <row r="788" spans="1:38" ht="16.5" customHeight="1" x14ac:dyDescent="0.3">
      <c r="A788" s="21">
        <f>COUNTIF(FtbReward_Quest!$B:$B,$B788)+COUNTIF(FtbReward_Mode!$B:$B,$B788)+COUNTIF(FtbReward_Content!$B:$B,$B788)-1</f>
        <v>0</v>
      </c>
      <c r="B788" s="49">
        <f t="shared" si="37"/>
        <v>43043011</v>
      </c>
      <c r="C788" s="120">
        <v>4304301</v>
      </c>
      <c r="D788" s="49" t="s">
        <v>1914</v>
      </c>
      <c r="E788" s="49" t="s">
        <v>1935</v>
      </c>
      <c r="F788" s="120">
        <f>COUNTIF($C$8:$C788,$C788)</f>
        <v>1</v>
      </c>
      <c r="G788" s="49" t="b">
        <v>0</v>
      </c>
      <c r="H788" s="49">
        <v>0</v>
      </c>
      <c r="I788" s="129">
        <f>IFERROR(IF(H788=0,0,VLOOKUP(VLOOKUP(H788,#REF!,MATCH("strMailTitleID",#REF!,0),FALSE),#REF!,2,FALSE)),"ERROR")</f>
        <v>0</v>
      </c>
      <c r="J788" s="176">
        <v>0</v>
      </c>
      <c r="K788" s="129">
        <f>IFERROR(IF(J788=0,0,VLOOKUP(VLOOKUP(J788,#REF!,MATCH("strMailTitleID",#REF!,0),FALSE),#REF!,2,FALSE)),"ERROR")</f>
        <v>0</v>
      </c>
      <c r="L788" s="49">
        <f ca="1">IFERROR(VLOOKUP($B788,INDIRECT(VLOOKUP($E788,보상!$S:$AA,2,FALSE)),MATCH(L$6,INDIRECT(VLOOKUP($E788,보상!$S:$AA,3,FALSE)),0),FALSE),"ERROR")</f>
        <v>150</v>
      </c>
      <c r="M788" s="49">
        <v>0</v>
      </c>
      <c r="N788" s="49">
        <v>0</v>
      </c>
      <c r="O788" s="49">
        <v>0</v>
      </c>
      <c r="P788" s="49" t="str">
        <f ca="1">IFERROR(VLOOKUP($B788,INDIRECT(VLOOKUP($E788,보상!$S:$AA,2,FALSE)),MATCH(P$6,INDIRECT(VLOOKUP($E788,보상!$S:$AA,3,FALSE)),0),FALSE),"ERROR")</f>
        <v>Gold</v>
      </c>
      <c r="Q788" s="49">
        <f ca="1">IFERROR(VLOOKUP($B788,INDIRECT(VLOOKUP($E788,보상!$S:$AA,2,FALSE)),MATCH(Q$6,INDIRECT(VLOOKUP($E788,보상!$S:$AA,3,FALSE)),0),FALSE),"ERROR")</f>
        <v>1500</v>
      </c>
      <c r="R788" s="49" t="b">
        <v>0</v>
      </c>
      <c r="S788" s="50" t="b">
        <v>0</v>
      </c>
      <c r="T788" s="50">
        <f ca="1">IFERROR(VLOOKUP($B788,INDIRECT(VLOOKUP($E788,보상!$S:$AA,2,FALSE)),MATCH(T$6,INDIRECT(VLOOKUP($E788,보상!$S:$AA,3,FALSE)),0),FALSE),"ERROR")</f>
        <v>4011010</v>
      </c>
      <c r="U788" s="134" t="str">
        <f ca="1">IFERROR(IF(T788=0,0,VLOOKUP(SUBSTITUTE(VLOOKUP(T788,#REF!,MATCH("strItemName",#REF!,0),FALSE),"SUI_",""),#REF!,2,FALSE)),"ERROR")</f>
        <v>ERROR</v>
      </c>
      <c r="V788" s="177">
        <f t="shared" ca="1" si="36"/>
        <v>4011010</v>
      </c>
      <c r="W788" s="134" t="str">
        <f ca="1">IFERROR(IF(V788=0,0,VLOOKUP(SUBSTITUTE(VLOOKUP(V788,#REF!,MATCH("strItemName",#REF!,0),FALSE),"SUI_",""),#REF!,2,FALSE)),"ERROR")</f>
        <v>ERROR</v>
      </c>
      <c r="X788" s="177">
        <f t="shared" ca="1" si="36"/>
        <v>4011010</v>
      </c>
      <c r="Y788" s="134" t="str">
        <f ca="1">IFERROR(IF(X788=0,0,VLOOKUP(SUBSTITUTE(VLOOKUP(X788,#REF!,MATCH("strItemName",#REF!,0),FALSE),"SUI_",""),#REF!,2,FALSE)),"ERROR")</f>
        <v>ERROR</v>
      </c>
      <c r="Z788" s="177">
        <f t="shared" ca="1" si="36"/>
        <v>4011010</v>
      </c>
      <c r="AA788" s="134" t="str">
        <f ca="1">IFERROR(IF(Z788=0,0,VLOOKUP(SUBSTITUTE(VLOOKUP(Z788,#REF!,MATCH("strItemName",#REF!,0),FALSE),"SUI_",""),#REF!,2,FALSE)),"ERROR")</f>
        <v>ERROR</v>
      </c>
      <c r="AB788" s="177">
        <f t="shared" ca="1" si="36"/>
        <v>4011010</v>
      </c>
      <c r="AC788" s="134" t="str">
        <f ca="1">IFERROR(IF(AB788=0,0,VLOOKUP(SUBSTITUTE(VLOOKUP(AB788,#REF!,MATCH("strItemName",#REF!,0),FALSE),"SUI_",""),#REF!,2,FALSE)),"ERROR")</f>
        <v>ERROR</v>
      </c>
      <c r="AD788" s="88">
        <v>0</v>
      </c>
      <c r="AE788" s="134">
        <v>0</v>
      </c>
      <c r="AF788" s="49">
        <f ca="1">IFERROR(VLOOKUP($B788,INDIRECT(VLOOKUP($E788,보상!$S:$AA,2,FALSE)),MATCH(AF$6,INDIRECT(VLOOKUP($E788,보상!$S:$AA,3,FALSE)),0),FALSE),"ERROR")</f>
        <v>1</v>
      </c>
      <c r="AG788" s="22">
        <v>0</v>
      </c>
      <c r="AH788" s="22">
        <v>0</v>
      </c>
      <c r="AI788" s="22">
        <v>0</v>
      </c>
      <c r="AJ788" s="22" t="b">
        <v>0</v>
      </c>
      <c r="AK788" s="22">
        <v>0</v>
      </c>
      <c r="AL788" s="22">
        <v>0</v>
      </c>
    </row>
    <row r="789" spans="1:38" ht="16.5" customHeight="1" x14ac:dyDescent="0.3">
      <c r="A789" s="21">
        <f>COUNTIF(FtbReward_Quest!$B:$B,$B789)+COUNTIF(FtbReward_Mode!$B:$B,$B789)+COUNTIF(FtbReward_Content!$B:$B,$B789)-1</f>
        <v>0</v>
      </c>
      <c r="B789" s="49">
        <f t="shared" si="37"/>
        <v>43043021</v>
      </c>
      <c r="C789" s="120">
        <v>4304302</v>
      </c>
      <c r="D789" s="49" t="s">
        <v>1914</v>
      </c>
      <c r="E789" s="49" t="s">
        <v>1935</v>
      </c>
      <c r="F789" s="120">
        <f>COUNTIF($C$8:$C789,$C789)</f>
        <v>1</v>
      </c>
      <c r="G789" s="49" t="b">
        <v>0</v>
      </c>
      <c r="H789" s="49">
        <v>0</v>
      </c>
      <c r="I789" s="129">
        <f>IFERROR(IF(H789=0,0,VLOOKUP(VLOOKUP(H789,#REF!,MATCH("strMailTitleID",#REF!,0),FALSE),#REF!,2,FALSE)),"ERROR")</f>
        <v>0</v>
      </c>
      <c r="J789" s="176">
        <v>0</v>
      </c>
      <c r="K789" s="129">
        <f>IFERROR(IF(J789=0,0,VLOOKUP(VLOOKUP(J789,#REF!,MATCH("strMailTitleID",#REF!,0),FALSE),#REF!,2,FALSE)),"ERROR")</f>
        <v>0</v>
      </c>
      <c r="L789" s="49">
        <f ca="1">IFERROR(VLOOKUP($B789,INDIRECT(VLOOKUP($E789,보상!$S:$AA,2,FALSE)),MATCH(L$6,INDIRECT(VLOOKUP($E789,보상!$S:$AA,3,FALSE)),0),FALSE),"ERROR")</f>
        <v>300</v>
      </c>
      <c r="M789" s="49">
        <v>0</v>
      </c>
      <c r="N789" s="49">
        <v>0</v>
      </c>
      <c r="O789" s="49">
        <v>0</v>
      </c>
      <c r="P789" s="49" t="str">
        <f ca="1">IFERROR(VLOOKUP($B789,INDIRECT(VLOOKUP($E789,보상!$S:$AA,2,FALSE)),MATCH(P$6,INDIRECT(VLOOKUP($E789,보상!$S:$AA,3,FALSE)),0),FALSE),"ERROR")</f>
        <v>Gold</v>
      </c>
      <c r="Q789" s="49">
        <f ca="1">IFERROR(VLOOKUP($B789,INDIRECT(VLOOKUP($E789,보상!$S:$AA,2,FALSE)),MATCH(Q$6,INDIRECT(VLOOKUP($E789,보상!$S:$AA,3,FALSE)),0),FALSE),"ERROR")</f>
        <v>3000</v>
      </c>
      <c r="R789" s="49" t="b">
        <v>0</v>
      </c>
      <c r="S789" s="50" t="b">
        <v>0</v>
      </c>
      <c r="T789" s="50">
        <f ca="1">IFERROR(VLOOKUP($B789,INDIRECT(VLOOKUP($E789,보상!$S:$AA,2,FALSE)),MATCH(T$6,INDIRECT(VLOOKUP($E789,보상!$S:$AA,3,FALSE)),0),FALSE),"ERROR")</f>
        <v>4011010</v>
      </c>
      <c r="U789" s="134" t="str">
        <f ca="1">IFERROR(IF(T789=0,0,VLOOKUP(SUBSTITUTE(VLOOKUP(T789,#REF!,MATCH("strItemName",#REF!,0),FALSE),"SUI_",""),#REF!,2,FALSE)),"ERROR")</f>
        <v>ERROR</v>
      </c>
      <c r="V789" s="177">
        <f t="shared" ca="1" si="36"/>
        <v>4011010</v>
      </c>
      <c r="W789" s="134" t="str">
        <f ca="1">IFERROR(IF(V789=0,0,VLOOKUP(SUBSTITUTE(VLOOKUP(V789,#REF!,MATCH("strItemName",#REF!,0),FALSE),"SUI_",""),#REF!,2,FALSE)),"ERROR")</f>
        <v>ERROR</v>
      </c>
      <c r="X789" s="177">
        <f t="shared" ca="1" si="36"/>
        <v>4011010</v>
      </c>
      <c r="Y789" s="134" t="str">
        <f ca="1">IFERROR(IF(X789=0,0,VLOOKUP(SUBSTITUTE(VLOOKUP(X789,#REF!,MATCH("strItemName",#REF!,0),FALSE),"SUI_",""),#REF!,2,FALSE)),"ERROR")</f>
        <v>ERROR</v>
      </c>
      <c r="Z789" s="177">
        <f t="shared" ca="1" si="36"/>
        <v>4011010</v>
      </c>
      <c r="AA789" s="134" t="str">
        <f ca="1">IFERROR(IF(Z789=0,0,VLOOKUP(SUBSTITUTE(VLOOKUP(Z789,#REF!,MATCH("strItemName",#REF!,0),FALSE),"SUI_",""),#REF!,2,FALSE)),"ERROR")</f>
        <v>ERROR</v>
      </c>
      <c r="AB789" s="177">
        <f t="shared" ca="1" si="36"/>
        <v>4011010</v>
      </c>
      <c r="AC789" s="134" t="str">
        <f ca="1">IFERROR(IF(AB789=0,0,VLOOKUP(SUBSTITUTE(VLOOKUP(AB789,#REF!,MATCH("strItemName",#REF!,0),FALSE),"SUI_",""),#REF!,2,FALSE)),"ERROR")</f>
        <v>ERROR</v>
      </c>
      <c r="AD789" s="88">
        <v>0</v>
      </c>
      <c r="AE789" s="134">
        <v>0</v>
      </c>
      <c r="AF789" s="49">
        <f ca="1">IFERROR(VLOOKUP($B789,INDIRECT(VLOOKUP($E789,보상!$S:$AA,2,FALSE)),MATCH(AF$6,INDIRECT(VLOOKUP($E789,보상!$S:$AA,3,FALSE)),0),FALSE),"ERROR")</f>
        <v>1</v>
      </c>
      <c r="AG789" s="22">
        <v>0</v>
      </c>
      <c r="AH789" s="22">
        <v>0</v>
      </c>
      <c r="AI789" s="22">
        <v>0</v>
      </c>
      <c r="AJ789" s="22" t="b">
        <v>0</v>
      </c>
      <c r="AK789" s="22">
        <v>0</v>
      </c>
      <c r="AL789" s="22">
        <v>0</v>
      </c>
    </row>
    <row r="790" spans="1:38" ht="16.5" customHeight="1" x14ac:dyDescent="0.3">
      <c r="A790" s="21">
        <f>COUNTIF(FtbReward_Quest!$B:$B,$B790)+COUNTIF(FtbReward_Mode!$B:$B,$B790)+COUNTIF(FtbReward_Content!$B:$B,$B790)-1</f>
        <v>0</v>
      </c>
      <c r="B790" s="49">
        <f t="shared" si="37"/>
        <v>43043031</v>
      </c>
      <c r="C790" s="120">
        <v>4304303</v>
      </c>
      <c r="D790" s="49" t="s">
        <v>1914</v>
      </c>
      <c r="E790" s="49" t="s">
        <v>1935</v>
      </c>
      <c r="F790" s="120">
        <f>COUNTIF($C$8:$C790,$C790)</f>
        <v>1</v>
      </c>
      <c r="G790" s="49" t="b">
        <v>0</v>
      </c>
      <c r="H790" s="49">
        <v>0</v>
      </c>
      <c r="I790" s="129">
        <f>IFERROR(IF(H790=0,0,VLOOKUP(VLOOKUP(H790,#REF!,MATCH("strMailTitleID",#REF!,0),FALSE),#REF!,2,FALSE)),"ERROR")</f>
        <v>0</v>
      </c>
      <c r="J790" s="176">
        <v>0</v>
      </c>
      <c r="K790" s="129">
        <f>IFERROR(IF(J790=0,0,VLOOKUP(VLOOKUP(J790,#REF!,MATCH("strMailTitleID",#REF!,0),FALSE),#REF!,2,FALSE)),"ERROR")</f>
        <v>0</v>
      </c>
      <c r="L790" s="49">
        <f ca="1">IFERROR(VLOOKUP($B790,INDIRECT(VLOOKUP($E790,보상!$S:$AA,2,FALSE)),MATCH(L$6,INDIRECT(VLOOKUP($E790,보상!$S:$AA,3,FALSE)),0),FALSE),"ERROR")</f>
        <v>450</v>
      </c>
      <c r="M790" s="49">
        <v>0</v>
      </c>
      <c r="N790" s="49">
        <v>0</v>
      </c>
      <c r="O790" s="49">
        <v>0</v>
      </c>
      <c r="P790" s="49" t="str">
        <f ca="1">IFERROR(VLOOKUP($B790,INDIRECT(VLOOKUP($E790,보상!$S:$AA,2,FALSE)),MATCH(P$6,INDIRECT(VLOOKUP($E790,보상!$S:$AA,3,FALSE)),0),FALSE),"ERROR")</f>
        <v>Gold</v>
      </c>
      <c r="Q790" s="49">
        <f ca="1">IFERROR(VLOOKUP($B790,INDIRECT(VLOOKUP($E790,보상!$S:$AA,2,FALSE)),MATCH(Q$6,INDIRECT(VLOOKUP($E790,보상!$S:$AA,3,FALSE)),0),FALSE),"ERROR")</f>
        <v>4500</v>
      </c>
      <c r="R790" s="49" t="b">
        <v>0</v>
      </c>
      <c r="S790" s="50" t="b">
        <v>0</v>
      </c>
      <c r="T790" s="50">
        <f ca="1">IFERROR(VLOOKUP($B790,INDIRECT(VLOOKUP($E790,보상!$S:$AA,2,FALSE)),MATCH(T$6,INDIRECT(VLOOKUP($E790,보상!$S:$AA,3,FALSE)),0),FALSE),"ERROR")</f>
        <v>4011010</v>
      </c>
      <c r="U790" s="134" t="str">
        <f ca="1">IFERROR(IF(T790=0,0,VLOOKUP(SUBSTITUTE(VLOOKUP(T790,#REF!,MATCH("strItemName",#REF!,0),FALSE),"SUI_",""),#REF!,2,FALSE)),"ERROR")</f>
        <v>ERROR</v>
      </c>
      <c r="V790" s="177">
        <f t="shared" ca="1" si="36"/>
        <v>4011010</v>
      </c>
      <c r="W790" s="134" t="str">
        <f ca="1">IFERROR(IF(V790=0,0,VLOOKUP(SUBSTITUTE(VLOOKUP(V790,#REF!,MATCH("strItemName",#REF!,0),FALSE),"SUI_",""),#REF!,2,FALSE)),"ERROR")</f>
        <v>ERROR</v>
      </c>
      <c r="X790" s="177">
        <f t="shared" ca="1" si="36"/>
        <v>4011010</v>
      </c>
      <c r="Y790" s="134" t="str">
        <f ca="1">IFERROR(IF(X790=0,0,VLOOKUP(SUBSTITUTE(VLOOKUP(X790,#REF!,MATCH("strItemName",#REF!,0),FALSE),"SUI_",""),#REF!,2,FALSE)),"ERROR")</f>
        <v>ERROR</v>
      </c>
      <c r="Z790" s="177">
        <f t="shared" ca="1" si="36"/>
        <v>4011010</v>
      </c>
      <c r="AA790" s="134" t="str">
        <f ca="1">IFERROR(IF(Z790=0,0,VLOOKUP(SUBSTITUTE(VLOOKUP(Z790,#REF!,MATCH("strItemName",#REF!,0),FALSE),"SUI_",""),#REF!,2,FALSE)),"ERROR")</f>
        <v>ERROR</v>
      </c>
      <c r="AB790" s="177">
        <f t="shared" ca="1" si="36"/>
        <v>4011010</v>
      </c>
      <c r="AC790" s="134" t="str">
        <f ca="1">IFERROR(IF(AB790=0,0,VLOOKUP(SUBSTITUTE(VLOOKUP(AB790,#REF!,MATCH("strItemName",#REF!,0),FALSE),"SUI_",""),#REF!,2,FALSE)),"ERROR")</f>
        <v>ERROR</v>
      </c>
      <c r="AD790" s="88">
        <v>0</v>
      </c>
      <c r="AE790" s="134">
        <v>0</v>
      </c>
      <c r="AF790" s="49">
        <f ca="1">IFERROR(VLOOKUP($B790,INDIRECT(VLOOKUP($E790,보상!$S:$AA,2,FALSE)),MATCH(AF$6,INDIRECT(VLOOKUP($E790,보상!$S:$AA,3,FALSE)),0),FALSE),"ERROR")</f>
        <v>1</v>
      </c>
      <c r="AG790" s="22">
        <v>0</v>
      </c>
      <c r="AH790" s="22">
        <v>0</v>
      </c>
      <c r="AI790" s="22">
        <v>0</v>
      </c>
      <c r="AJ790" s="22" t="b">
        <v>0</v>
      </c>
      <c r="AK790" s="22">
        <v>0</v>
      </c>
      <c r="AL790" s="22">
        <v>0</v>
      </c>
    </row>
    <row r="791" spans="1:38" ht="16.5" customHeight="1" x14ac:dyDescent="0.3">
      <c r="A791" s="21">
        <f>COUNTIF(FtbReward_Quest!$B:$B,$B791)+COUNTIF(FtbReward_Mode!$B:$B,$B791)+COUNTIF(FtbReward_Content!$B:$B,$B791)-1</f>
        <v>0</v>
      </c>
      <c r="B791" s="49">
        <f t="shared" si="37"/>
        <v>43043041</v>
      </c>
      <c r="C791" s="120">
        <v>4304304</v>
      </c>
      <c r="D791" s="49" t="s">
        <v>1914</v>
      </c>
      <c r="E791" s="49" t="s">
        <v>1935</v>
      </c>
      <c r="F791" s="120">
        <f>COUNTIF($C$8:$C791,$C791)</f>
        <v>1</v>
      </c>
      <c r="G791" s="49" t="b">
        <v>0</v>
      </c>
      <c r="H791" s="49">
        <v>0</v>
      </c>
      <c r="I791" s="129">
        <f>IFERROR(IF(H791=0,0,VLOOKUP(VLOOKUP(H791,#REF!,MATCH("strMailTitleID",#REF!,0),FALSE),#REF!,2,FALSE)),"ERROR")</f>
        <v>0</v>
      </c>
      <c r="J791" s="176">
        <v>0</v>
      </c>
      <c r="K791" s="129">
        <f>IFERROR(IF(J791=0,0,VLOOKUP(VLOOKUP(J791,#REF!,MATCH("strMailTitleID",#REF!,0),FALSE),#REF!,2,FALSE)),"ERROR")</f>
        <v>0</v>
      </c>
      <c r="L791" s="49">
        <f ca="1">IFERROR(VLOOKUP($B791,INDIRECT(VLOOKUP($E791,보상!$S:$AA,2,FALSE)),MATCH(L$6,INDIRECT(VLOOKUP($E791,보상!$S:$AA,3,FALSE)),0),FALSE),"ERROR")</f>
        <v>600</v>
      </c>
      <c r="M791" s="49">
        <v>0</v>
      </c>
      <c r="N791" s="49">
        <v>0</v>
      </c>
      <c r="O791" s="49">
        <v>0</v>
      </c>
      <c r="P791" s="49" t="str">
        <f ca="1">IFERROR(VLOOKUP($B791,INDIRECT(VLOOKUP($E791,보상!$S:$AA,2,FALSE)),MATCH(P$6,INDIRECT(VLOOKUP($E791,보상!$S:$AA,3,FALSE)),0),FALSE),"ERROR")</f>
        <v>Gold</v>
      </c>
      <c r="Q791" s="49">
        <f ca="1">IFERROR(VLOOKUP($B791,INDIRECT(VLOOKUP($E791,보상!$S:$AA,2,FALSE)),MATCH(Q$6,INDIRECT(VLOOKUP($E791,보상!$S:$AA,3,FALSE)),0),FALSE),"ERROR")</f>
        <v>6000</v>
      </c>
      <c r="R791" s="49" t="b">
        <v>0</v>
      </c>
      <c r="S791" s="50" t="b">
        <v>0</v>
      </c>
      <c r="T791" s="50">
        <f ca="1">IFERROR(VLOOKUP($B791,INDIRECT(VLOOKUP($E791,보상!$S:$AA,2,FALSE)),MATCH(T$6,INDIRECT(VLOOKUP($E791,보상!$S:$AA,3,FALSE)),0),FALSE),"ERROR")</f>
        <v>4011010</v>
      </c>
      <c r="U791" s="134" t="str">
        <f ca="1">IFERROR(IF(T791=0,0,VLOOKUP(SUBSTITUTE(VLOOKUP(T791,#REF!,MATCH("strItemName",#REF!,0),FALSE),"SUI_",""),#REF!,2,FALSE)),"ERROR")</f>
        <v>ERROR</v>
      </c>
      <c r="V791" s="177">
        <f t="shared" ca="1" si="36"/>
        <v>4011010</v>
      </c>
      <c r="W791" s="134" t="str">
        <f ca="1">IFERROR(IF(V791=0,0,VLOOKUP(SUBSTITUTE(VLOOKUP(V791,#REF!,MATCH("strItemName",#REF!,0),FALSE),"SUI_",""),#REF!,2,FALSE)),"ERROR")</f>
        <v>ERROR</v>
      </c>
      <c r="X791" s="177">
        <f t="shared" ca="1" si="36"/>
        <v>4011010</v>
      </c>
      <c r="Y791" s="134" t="str">
        <f ca="1">IFERROR(IF(X791=0,0,VLOOKUP(SUBSTITUTE(VLOOKUP(X791,#REF!,MATCH("strItemName",#REF!,0),FALSE),"SUI_",""),#REF!,2,FALSE)),"ERROR")</f>
        <v>ERROR</v>
      </c>
      <c r="Z791" s="177">
        <f t="shared" ca="1" si="36"/>
        <v>4011010</v>
      </c>
      <c r="AA791" s="134" t="str">
        <f ca="1">IFERROR(IF(Z791=0,0,VLOOKUP(SUBSTITUTE(VLOOKUP(Z791,#REF!,MATCH("strItemName",#REF!,0),FALSE),"SUI_",""),#REF!,2,FALSE)),"ERROR")</f>
        <v>ERROR</v>
      </c>
      <c r="AB791" s="177">
        <f t="shared" ca="1" si="36"/>
        <v>4011010</v>
      </c>
      <c r="AC791" s="134" t="str">
        <f ca="1">IFERROR(IF(AB791=0,0,VLOOKUP(SUBSTITUTE(VLOOKUP(AB791,#REF!,MATCH("strItemName",#REF!,0),FALSE),"SUI_",""),#REF!,2,FALSE)),"ERROR")</f>
        <v>ERROR</v>
      </c>
      <c r="AD791" s="88">
        <v>0</v>
      </c>
      <c r="AE791" s="134">
        <v>0</v>
      </c>
      <c r="AF791" s="49">
        <f ca="1">IFERROR(VLOOKUP($B791,INDIRECT(VLOOKUP($E791,보상!$S:$AA,2,FALSE)),MATCH(AF$6,INDIRECT(VLOOKUP($E791,보상!$S:$AA,3,FALSE)),0),FALSE),"ERROR")</f>
        <v>1</v>
      </c>
      <c r="AG791" s="22">
        <v>0</v>
      </c>
      <c r="AH791" s="22">
        <v>0</v>
      </c>
      <c r="AI791" s="22">
        <v>0</v>
      </c>
      <c r="AJ791" s="22" t="b">
        <v>0</v>
      </c>
      <c r="AK791" s="22">
        <v>0</v>
      </c>
      <c r="AL791" s="22">
        <v>0</v>
      </c>
    </row>
    <row r="792" spans="1:38" ht="16.5" customHeight="1" x14ac:dyDescent="0.3">
      <c r="A792" s="21">
        <f>COUNTIF(FtbReward_Quest!$B:$B,$B792)+COUNTIF(FtbReward_Mode!$B:$B,$B792)+COUNTIF(FtbReward_Content!$B:$B,$B792)-1</f>
        <v>0</v>
      </c>
      <c r="B792" s="49">
        <f t="shared" si="37"/>
        <v>43043051</v>
      </c>
      <c r="C792" s="120">
        <v>4304305</v>
      </c>
      <c r="D792" s="49" t="s">
        <v>1914</v>
      </c>
      <c r="E792" s="49" t="s">
        <v>1935</v>
      </c>
      <c r="F792" s="120">
        <f>COUNTIF($C$8:$C792,$C792)</f>
        <v>1</v>
      </c>
      <c r="G792" s="49" t="b">
        <v>0</v>
      </c>
      <c r="H792" s="49">
        <v>0</v>
      </c>
      <c r="I792" s="129">
        <f>IFERROR(IF(H792=0,0,VLOOKUP(VLOOKUP(H792,#REF!,MATCH("strMailTitleID",#REF!,0),FALSE),#REF!,2,FALSE)),"ERROR")</f>
        <v>0</v>
      </c>
      <c r="J792" s="176">
        <v>0</v>
      </c>
      <c r="K792" s="129">
        <f>IFERROR(IF(J792=0,0,VLOOKUP(VLOOKUP(J792,#REF!,MATCH("strMailTitleID",#REF!,0),FALSE),#REF!,2,FALSE)),"ERROR")</f>
        <v>0</v>
      </c>
      <c r="L792" s="49">
        <f ca="1">IFERROR(VLOOKUP($B792,INDIRECT(VLOOKUP($E792,보상!$S:$AA,2,FALSE)),MATCH(L$6,INDIRECT(VLOOKUP($E792,보상!$S:$AA,3,FALSE)),0),FALSE),"ERROR")</f>
        <v>750</v>
      </c>
      <c r="M792" s="49">
        <v>0</v>
      </c>
      <c r="N792" s="49">
        <v>0</v>
      </c>
      <c r="O792" s="49">
        <v>0</v>
      </c>
      <c r="P792" s="49" t="str">
        <f ca="1">IFERROR(VLOOKUP($B792,INDIRECT(VLOOKUP($E792,보상!$S:$AA,2,FALSE)),MATCH(P$6,INDIRECT(VLOOKUP($E792,보상!$S:$AA,3,FALSE)),0),FALSE),"ERROR")</f>
        <v>Gold</v>
      </c>
      <c r="Q792" s="49">
        <f ca="1">IFERROR(VLOOKUP($B792,INDIRECT(VLOOKUP($E792,보상!$S:$AA,2,FALSE)),MATCH(Q$6,INDIRECT(VLOOKUP($E792,보상!$S:$AA,3,FALSE)),0),FALSE),"ERROR")</f>
        <v>7500</v>
      </c>
      <c r="R792" s="49" t="b">
        <v>0</v>
      </c>
      <c r="S792" s="50" t="b">
        <v>0</v>
      </c>
      <c r="T792" s="50">
        <f ca="1">IFERROR(VLOOKUP($B792,INDIRECT(VLOOKUP($E792,보상!$S:$AA,2,FALSE)),MATCH(T$6,INDIRECT(VLOOKUP($E792,보상!$S:$AA,3,FALSE)),0),FALSE),"ERROR")</f>
        <v>4011010</v>
      </c>
      <c r="U792" s="134" t="str">
        <f ca="1">IFERROR(IF(T792=0,0,VLOOKUP(SUBSTITUTE(VLOOKUP(T792,#REF!,MATCH("strItemName",#REF!,0),FALSE),"SUI_",""),#REF!,2,FALSE)),"ERROR")</f>
        <v>ERROR</v>
      </c>
      <c r="V792" s="177">
        <f t="shared" ca="1" si="36"/>
        <v>4011010</v>
      </c>
      <c r="W792" s="134" t="str">
        <f ca="1">IFERROR(IF(V792=0,0,VLOOKUP(SUBSTITUTE(VLOOKUP(V792,#REF!,MATCH("strItemName",#REF!,0),FALSE),"SUI_",""),#REF!,2,FALSE)),"ERROR")</f>
        <v>ERROR</v>
      </c>
      <c r="X792" s="177">
        <f t="shared" ca="1" si="36"/>
        <v>4011010</v>
      </c>
      <c r="Y792" s="134" t="str">
        <f ca="1">IFERROR(IF(X792=0,0,VLOOKUP(SUBSTITUTE(VLOOKUP(X792,#REF!,MATCH("strItemName",#REF!,0),FALSE),"SUI_",""),#REF!,2,FALSE)),"ERROR")</f>
        <v>ERROR</v>
      </c>
      <c r="Z792" s="177">
        <f t="shared" ca="1" si="36"/>
        <v>4011010</v>
      </c>
      <c r="AA792" s="134" t="str">
        <f ca="1">IFERROR(IF(Z792=0,0,VLOOKUP(SUBSTITUTE(VLOOKUP(Z792,#REF!,MATCH("strItemName",#REF!,0),FALSE),"SUI_",""),#REF!,2,FALSE)),"ERROR")</f>
        <v>ERROR</v>
      </c>
      <c r="AB792" s="177">
        <f t="shared" ca="1" si="36"/>
        <v>4011010</v>
      </c>
      <c r="AC792" s="134" t="str">
        <f ca="1">IFERROR(IF(AB792=0,0,VLOOKUP(SUBSTITUTE(VLOOKUP(AB792,#REF!,MATCH("strItemName",#REF!,0),FALSE),"SUI_",""),#REF!,2,FALSE)),"ERROR")</f>
        <v>ERROR</v>
      </c>
      <c r="AD792" s="88">
        <v>0</v>
      </c>
      <c r="AE792" s="134">
        <v>0</v>
      </c>
      <c r="AF792" s="49">
        <f ca="1">IFERROR(VLOOKUP($B792,INDIRECT(VLOOKUP($E792,보상!$S:$AA,2,FALSE)),MATCH(AF$6,INDIRECT(VLOOKUP($E792,보상!$S:$AA,3,FALSE)),0),FALSE),"ERROR")</f>
        <v>1</v>
      </c>
      <c r="AG792" s="22">
        <v>0</v>
      </c>
      <c r="AH792" s="22">
        <v>0</v>
      </c>
      <c r="AI792" s="22">
        <v>0</v>
      </c>
      <c r="AJ792" s="22" t="b">
        <v>0</v>
      </c>
      <c r="AK792" s="22">
        <v>0</v>
      </c>
      <c r="AL792" s="22">
        <v>0</v>
      </c>
    </row>
    <row r="793" spans="1:38" ht="16.5" customHeight="1" x14ac:dyDescent="0.3">
      <c r="A793" s="21">
        <f>COUNTIF(FtbReward_Quest!$B:$B,$B793)+COUNTIF(FtbReward_Mode!$B:$B,$B793)+COUNTIF(FtbReward_Content!$B:$B,$B793)-1</f>
        <v>0</v>
      </c>
      <c r="B793" s="49">
        <f t="shared" si="37"/>
        <v>43043061</v>
      </c>
      <c r="C793" s="120">
        <v>4304306</v>
      </c>
      <c r="D793" s="49" t="s">
        <v>1914</v>
      </c>
      <c r="E793" s="49" t="s">
        <v>1935</v>
      </c>
      <c r="F793" s="120">
        <f>COUNTIF($C$8:$C793,$C793)</f>
        <v>1</v>
      </c>
      <c r="G793" s="49" t="b">
        <v>0</v>
      </c>
      <c r="H793" s="49">
        <v>0</v>
      </c>
      <c r="I793" s="129">
        <f>IFERROR(IF(H793=0,0,VLOOKUP(VLOOKUP(H793,#REF!,MATCH("strMailTitleID",#REF!,0),FALSE),#REF!,2,FALSE)),"ERROR")</f>
        <v>0</v>
      </c>
      <c r="J793" s="176">
        <v>0</v>
      </c>
      <c r="K793" s="129">
        <f>IFERROR(IF(J793=0,0,VLOOKUP(VLOOKUP(J793,#REF!,MATCH("strMailTitleID",#REF!,0),FALSE),#REF!,2,FALSE)),"ERROR")</f>
        <v>0</v>
      </c>
      <c r="L793" s="49">
        <f ca="1">IFERROR(VLOOKUP($B793,INDIRECT(VLOOKUP($E793,보상!$S:$AA,2,FALSE)),MATCH(L$6,INDIRECT(VLOOKUP($E793,보상!$S:$AA,3,FALSE)),0),FALSE),"ERROR")</f>
        <v>900</v>
      </c>
      <c r="M793" s="49">
        <v>0</v>
      </c>
      <c r="N793" s="49">
        <v>0</v>
      </c>
      <c r="O793" s="49">
        <v>0</v>
      </c>
      <c r="P793" s="49" t="str">
        <f ca="1">IFERROR(VLOOKUP($B793,INDIRECT(VLOOKUP($E793,보상!$S:$AA,2,FALSE)),MATCH(P$6,INDIRECT(VLOOKUP($E793,보상!$S:$AA,3,FALSE)),0),FALSE),"ERROR")</f>
        <v>Gold</v>
      </c>
      <c r="Q793" s="49">
        <f ca="1">IFERROR(VLOOKUP($B793,INDIRECT(VLOOKUP($E793,보상!$S:$AA,2,FALSE)),MATCH(Q$6,INDIRECT(VLOOKUP($E793,보상!$S:$AA,3,FALSE)),0),FALSE),"ERROR")</f>
        <v>9000</v>
      </c>
      <c r="R793" s="49" t="b">
        <v>0</v>
      </c>
      <c r="S793" s="50" t="b">
        <v>0</v>
      </c>
      <c r="T793" s="50">
        <f ca="1">IFERROR(VLOOKUP($B793,INDIRECT(VLOOKUP($E793,보상!$S:$AA,2,FALSE)),MATCH(T$6,INDIRECT(VLOOKUP($E793,보상!$S:$AA,3,FALSE)),0),FALSE),"ERROR")</f>
        <v>4011010</v>
      </c>
      <c r="U793" s="134" t="str">
        <f ca="1">IFERROR(IF(T793=0,0,VLOOKUP(SUBSTITUTE(VLOOKUP(T793,#REF!,MATCH("strItemName",#REF!,0),FALSE),"SUI_",""),#REF!,2,FALSE)),"ERROR")</f>
        <v>ERROR</v>
      </c>
      <c r="V793" s="177">
        <f t="shared" ca="1" si="36"/>
        <v>4011010</v>
      </c>
      <c r="W793" s="134" t="str">
        <f ca="1">IFERROR(IF(V793=0,0,VLOOKUP(SUBSTITUTE(VLOOKUP(V793,#REF!,MATCH("strItemName",#REF!,0),FALSE),"SUI_",""),#REF!,2,FALSE)),"ERROR")</f>
        <v>ERROR</v>
      </c>
      <c r="X793" s="177">
        <f t="shared" ca="1" si="36"/>
        <v>4011010</v>
      </c>
      <c r="Y793" s="134" t="str">
        <f ca="1">IFERROR(IF(X793=0,0,VLOOKUP(SUBSTITUTE(VLOOKUP(X793,#REF!,MATCH("strItemName",#REF!,0),FALSE),"SUI_",""),#REF!,2,FALSE)),"ERROR")</f>
        <v>ERROR</v>
      </c>
      <c r="Z793" s="177">
        <f t="shared" ca="1" si="36"/>
        <v>4011010</v>
      </c>
      <c r="AA793" s="134" t="str">
        <f ca="1">IFERROR(IF(Z793=0,0,VLOOKUP(SUBSTITUTE(VLOOKUP(Z793,#REF!,MATCH("strItemName",#REF!,0),FALSE),"SUI_",""),#REF!,2,FALSE)),"ERROR")</f>
        <v>ERROR</v>
      </c>
      <c r="AB793" s="177">
        <f t="shared" ca="1" si="36"/>
        <v>4011010</v>
      </c>
      <c r="AC793" s="134" t="str">
        <f ca="1">IFERROR(IF(AB793=0,0,VLOOKUP(SUBSTITUTE(VLOOKUP(AB793,#REF!,MATCH("strItemName",#REF!,0),FALSE),"SUI_",""),#REF!,2,FALSE)),"ERROR")</f>
        <v>ERROR</v>
      </c>
      <c r="AD793" s="88">
        <v>0</v>
      </c>
      <c r="AE793" s="134">
        <v>0</v>
      </c>
      <c r="AF793" s="49">
        <f ca="1">IFERROR(VLOOKUP($B793,INDIRECT(VLOOKUP($E793,보상!$S:$AA,2,FALSE)),MATCH(AF$6,INDIRECT(VLOOKUP($E793,보상!$S:$AA,3,FALSE)),0),FALSE),"ERROR")</f>
        <v>1</v>
      </c>
      <c r="AG793" s="22">
        <v>0</v>
      </c>
      <c r="AH793" s="22">
        <v>0</v>
      </c>
      <c r="AI793" s="22">
        <v>0</v>
      </c>
      <c r="AJ793" s="22" t="b">
        <v>0</v>
      </c>
      <c r="AK793" s="22">
        <v>0</v>
      </c>
      <c r="AL793" s="22">
        <v>0</v>
      </c>
    </row>
    <row r="794" spans="1:38" ht="16.5" customHeight="1" x14ac:dyDescent="0.3">
      <c r="A794" s="21">
        <f>COUNTIF(FtbReward_Quest!$B:$B,$B794)+COUNTIF(FtbReward_Mode!$B:$B,$B794)+COUNTIF(FtbReward_Content!$B:$B,$B794)-1</f>
        <v>0</v>
      </c>
      <c r="B794" s="49">
        <f t="shared" si="37"/>
        <v>43043071</v>
      </c>
      <c r="C794" s="120">
        <v>4304307</v>
      </c>
      <c r="D794" s="49" t="s">
        <v>1915</v>
      </c>
      <c r="E794" s="49" t="s">
        <v>1935</v>
      </c>
      <c r="F794" s="120">
        <f>COUNTIF($C$8:$C794,$C794)</f>
        <v>1</v>
      </c>
      <c r="G794" s="49" t="b">
        <v>0</v>
      </c>
      <c r="H794" s="49">
        <v>0</v>
      </c>
      <c r="I794" s="129">
        <f>IFERROR(IF(H794=0,0,VLOOKUP(VLOOKUP(H794,#REF!,MATCH("strMailTitleID",#REF!,0),FALSE),#REF!,2,FALSE)),"ERROR")</f>
        <v>0</v>
      </c>
      <c r="J794" s="176">
        <v>0</v>
      </c>
      <c r="K794" s="129">
        <f>IFERROR(IF(J794=0,0,VLOOKUP(VLOOKUP(J794,#REF!,MATCH("strMailTitleID",#REF!,0),FALSE),#REF!,2,FALSE)),"ERROR")</f>
        <v>0</v>
      </c>
      <c r="L794" s="49">
        <f ca="1">IFERROR(VLOOKUP($B794,INDIRECT(VLOOKUP($E794,보상!$S:$AA,2,FALSE)),MATCH(L$6,INDIRECT(VLOOKUP($E794,보상!$S:$AA,3,FALSE)),0),FALSE),"ERROR")</f>
        <v>1050</v>
      </c>
      <c r="M794" s="49">
        <v>0</v>
      </c>
      <c r="N794" s="49">
        <v>0</v>
      </c>
      <c r="O794" s="49">
        <v>0</v>
      </c>
      <c r="P794" s="49" t="str">
        <f ca="1">IFERROR(VLOOKUP($B794,INDIRECT(VLOOKUP($E794,보상!$S:$AA,2,FALSE)),MATCH(P$6,INDIRECT(VLOOKUP($E794,보상!$S:$AA,3,FALSE)),0),FALSE),"ERROR")</f>
        <v>Gold</v>
      </c>
      <c r="Q794" s="49">
        <f ca="1">IFERROR(VLOOKUP($B794,INDIRECT(VLOOKUP($E794,보상!$S:$AA,2,FALSE)),MATCH(Q$6,INDIRECT(VLOOKUP($E794,보상!$S:$AA,3,FALSE)),0),FALSE),"ERROR")</f>
        <v>10500</v>
      </c>
      <c r="R794" s="49" t="b">
        <v>0</v>
      </c>
      <c r="S794" s="50" t="b">
        <v>0</v>
      </c>
      <c r="T794" s="50">
        <f ca="1">IFERROR(VLOOKUP($B794,INDIRECT(VLOOKUP($E794,보상!$S:$AA,2,FALSE)),MATCH(T$6,INDIRECT(VLOOKUP($E794,보상!$S:$AA,3,FALSE)),0),FALSE),"ERROR")</f>
        <v>4011010</v>
      </c>
      <c r="U794" s="134" t="str">
        <f ca="1">IFERROR(IF(T794=0,0,VLOOKUP(SUBSTITUTE(VLOOKUP(T794,#REF!,MATCH("strItemName",#REF!,0),FALSE),"SUI_",""),#REF!,2,FALSE)),"ERROR")</f>
        <v>ERROR</v>
      </c>
      <c r="V794" s="177">
        <f t="shared" ca="1" si="36"/>
        <v>4011010</v>
      </c>
      <c r="W794" s="134" t="str">
        <f ca="1">IFERROR(IF(V794=0,0,VLOOKUP(SUBSTITUTE(VLOOKUP(V794,#REF!,MATCH("strItemName",#REF!,0),FALSE),"SUI_",""),#REF!,2,FALSE)),"ERROR")</f>
        <v>ERROR</v>
      </c>
      <c r="X794" s="177">
        <f t="shared" ca="1" si="36"/>
        <v>4011010</v>
      </c>
      <c r="Y794" s="134" t="str">
        <f ca="1">IFERROR(IF(X794=0,0,VLOOKUP(SUBSTITUTE(VLOOKUP(X794,#REF!,MATCH("strItemName",#REF!,0),FALSE),"SUI_",""),#REF!,2,FALSE)),"ERROR")</f>
        <v>ERROR</v>
      </c>
      <c r="Z794" s="177">
        <f t="shared" ca="1" si="36"/>
        <v>4011010</v>
      </c>
      <c r="AA794" s="134" t="str">
        <f ca="1">IFERROR(IF(Z794=0,0,VLOOKUP(SUBSTITUTE(VLOOKUP(Z794,#REF!,MATCH("strItemName",#REF!,0),FALSE),"SUI_",""),#REF!,2,FALSE)),"ERROR")</f>
        <v>ERROR</v>
      </c>
      <c r="AB794" s="177">
        <f t="shared" ca="1" si="36"/>
        <v>4011010</v>
      </c>
      <c r="AC794" s="134" t="str">
        <f ca="1">IFERROR(IF(AB794=0,0,VLOOKUP(SUBSTITUTE(VLOOKUP(AB794,#REF!,MATCH("strItemName",#REF!,0),FALSE),"SUI_",""),#REF!,2,FALSE)),"ERROR")</f>
        <v>ERROR</v>
      </c>
      <c r="AD794" s="88">
        <v>0</v>
      </c>
      <c r="AE794" s="134">
        <v>0</v>
      </c>
      <c r="AF794" s="49">
        <f ca="1">IFERROR(VLOOKUP($B794,INDIRECT(VLOOKUP($E794,보상!$S:$AA,2,FALSE)),MATCH(AF$6,INDIRECT(VLOOKUP($E794,보상!$S:$AA,3,FALSE)),0),FALSE),"ERROR")</f>
        <v>1</v>
      </c>
      <c r="AG794" s="22">
        <v>0</v>
      </c>
      <c r="AH794" s="22">
        <v>0</v>
      </c>
      <c r="AI794" s="22">
        <v>0</v>
      </c>
      <c r="AJ794" s="22" t="b">
        <v>0</v>
      </c>
      <c r="AK794" s="22">
        <v>0</v>
      </c>
      <c r="AL794" s="22">
        <v>0</v>
      </c>
    </row>
    <row r="795" spans="1:38" ht="16.5" customHeight="1" x14ac:dyDescent="0.3">
      <c r="A795" s="21">
        <f>COUNTIF(FtbReward_Quest!$B:$B,$B795)+COUNTIF(FtbReward_Mode!$B:$B,$B795)+COUNTIF(FtbReward_Content!$B:$B,$B795)-1</f>
        <v>0</v>
      </c>
      <c r="B795" s="49">
        <f t="shared" si="37"/>
        <v>43043081</v>
      </c>
      <c r="C795" s="120">
        <v>4304308</v>
      </c>
      <c r="D795" s="49" t="s">
        <v>1915</v>
      </c>
      <c r="E795" s="49" t="s">
        <v>1935</v>
      </c>
      <c r="F795" s="120">
        <f>COUNTIF($C$8:$C795,$C795)</f>
        <v>1</v>
      </c>
      <c r="G795" s="49" t="b">
        <v>0</v>
      </c>
      <c r="H795" s="49">
        <v>0</v>
      </c>
      <c r="I795" s="129">
        <f>IFERROR(IF(H795=0,0,VLOOKUP(VLOOKUP(H795,#REF!,MATCH("strMailTitleID",#REF!,0),FALSE),#REF!,2,FALSE)),"ERROR")</f>
        <v>0</v>
      </c>
      <c r="J795" s="176">
        <v>0</v>
      </c>
      <c r="K795" s="129">
        <f>IFERROR(IF(J795=0,0,VLOOKUP(VLOOKUP(J795,#REF!,MATCH("strMailTitleID",#REF!,0),FALSE),#REF!,2,FALSE)),"ERROR")</f>
        <v>0</v>
      </c>
      <c r="L795" s="49">
        <f ca="1">IFERROR(VLOOKUP($B795,INDIRECT(VLOOKUP($E795,보상!$S:$AA,2,FALSE)),MATCH(L$6,INDIRECT(VLOOKUP($E795,보상!$S:$AA,3,FALSE)),0),FALSE),"ERROR")</f>
        <v>1200</v>
      </c>
      <c r="M795" s="49">
        <v>0</v>
      </c>
      <c r="N795" s="49">
        <v>0</v>
      </c>
      <c r="O795" s="49">
        <v>0</v>
      </c>
      <c r="P795" s="49" t="str">
        <f ca="1">IFERROR(VLOOKUP($B795,INDIRECT(VLOOKUP($E795,보상!$S:$AA,2,FALSE)),MATCH(P$6,INDIRECT(VLOOKUP($E795,보상!$S:$AA,3,FALSE)),0),FALSE),"ERROR")</f>
        <v>Gold</v>
      </c>
      <c r="Q795" s="49">
        <f ca="1">IFERROR(VLOOKUP($B795,INDIRECT(VLOOKUP($E795,보상!$S:$AA,2,FALSE)),MATCH(Q$6,INDIRECT(VLOOKUP($E795,보상!$S:$AA,3,FALSE)),0),FALSE),"ERROR")</f>
        <v>12000</v>
      </c>
      <c r="R795" s="49" t="b">
        <v>0</v>
      </c>
      <c r="S795" s="50" t="b">
        <v>0</v>
      </c>
      <c r="T795" s="50">
        <f ca="1">IFERROR(VLOOKUP($B795,INDIRECT(VLOOKUP($E795,보상!$S:$AA,2,FALSE)),MATCH(T$6,INDIRECT(VLOOKUP($E795,보상!$S:$AA,3,FALSE)),0),FALSE),"ERROR")</f>
        <v>4011010</v>
      </c>
      <c r="U795" s="134" t="str">
        <f ca="1">IFERROR(IF(T795=0,0,VLOOKUP(SUBSTITUTE(VLOOKUP(T795,#REF!,MATCH("strItemName",#REF!,0),FALSE),"SUI_",""),#REF!,2,FALSE)),"ERROR")</f>
        <v>ERROR</v>
      </c>
      <c r="V795" s="177">
        <f t="shared" ca="1" si="36"/>
        <v>4011010</v>
      </c>
      <c r="W795" s="134" t="str">
        <f ca="1">IFERROR(IF(V795=0,0,VLOOKUP(SUBSTITUTE(VLOOKUP(V795,#REF!,MATCH("strItemName",#REF!,0),FALSE),"SUI_",""),#REF!,2,FALSE)),"ERROR")</f>
        <v>ERROR</v>
      </c>
      <c r="X795" s="177">
        <f t="shared" ca="1" si="36"/>
        <v>4011010</v>
      </c>
      <c r="Y795" s="134" t="str">
        <f ca="1">IFERROR(IF(X795=0,0,VLOOKUP(SUBSTITUTE(VLOOKUP(X795,#REF!,MATCH("strItemName",#REF!,0),FALSE),"SUI_",""),#REF!,2,FALSE)),"ERROR")</f>
        <v>ERROR</v>
      </c>
      <c r="Z795" s="177">
        <f t="shared" ca="1" si="36"/>
        <v>4011010</v>
      </c>
      <c r="AA795" s="134" t="str">
        <f ca="1">IFERROR(IF(Z795=0,0,VLOOKUP(SUBSTITUTE(VLOOKUP(Z795,#REF!,MATCH("strItemName",#REF!,0),FALSE),"SUI_",""),#REF!,2,FALSE)),"ERROR")</f>
        <v>ERROR</v>
      </c>
      <c r="AB795" s="177">
        <f t="shared" ca="1" si="36"/>
        <v>4011010</v>
      </c>
      <c r="AC795" s="134" t="str">
        <f ca="1">IFERROR(IF(AB795=0,0,VLOOKUP(SUBSTITUTE(VLOOKUP(AB795,#REF!,MATCH("strItemName",#REF!,0),FALSE),"SUI_",""),#REF!,2,FALSE)),"ERROR")</f>
        <v>ERROR</v>
      </c>
      <c r="AD795" s="88">
        <v>0</v>
      </c>
      <c r="AE795" s="134">
        <v>0</v>
      </c>
      <c r="AF795" s="49">
        <f ca="1">IFERROR(VLOOKUP($B795,INDIRECT(VLOOKUP($E795,보상!$S:$AA,2,FALSE)),MATCH(AF$6,INDIRECT(VLOOKUP($E795,보상!$S:$AA,3,FALSE)),0),FALSE),"ERROR")</f>
        <v>1</v>
      </c>
      <c r="AG795" s="22">
        <v>0</v>
      </c>
      <c r="AH795" s="22">
        <v>0</v>
      </c>
      <c r="AI795" s="22">
        <v>0</v>
      </c>
      <c r="AJ795" s="22" t="b">
        <v>0</v>
      </c>
      <c r="AK795" s="22">
        <v>0</v>
      </c>
      <c r="AL795" s="22">
        <v>0</v>
      </c>
    </row>
    <row r="796" spans="1:38" ht="16.5" customHeight="1" x14ac:dyDescent="0.3">
      <c r="A796" s="21">
        <f>COUNTIF(FtbReward_Quest!$B:$B,$B796)+COUNTIF(FtbReward_Mode!$B:$B,$B796)+COUNTIF(FtbReward_Content!$B:$B,$B796)-1</f>
        <v>0</v>
      </c>
      <c r="B796" s="49">
        <f t="shared" si="37"/>
        <v>43043091</v>
      </c>
      <c r="C796" s="120">
        <v>4304309</v>
      </c>
      <c r="D796" s="49" t="s">
        <v>1915</v>
      </c>
      <c r="E796" s="49" t="s">
        <v>1935</v>
      </c>
      <c r="F796" s="120">
        <f>COUNTIF($C$8:$C796,$C796)</f>
        <v>1</v>
      </c>
      <c r="G796" s="49" t="b">
        <v>0</v>
      </c>
      <c r="H796" s="49">
        <v>0</v>
      </c>
      <c r="I796" s="129">
        <f>IFERROR(IF(H796=0,0,VLOOKUP(VLOOKUP(H796,#REF!,MATCH("strMailTitleID",#REF!,0),FALSE),#REF!,2,FALSE)),"ERROR")</f>
        <v>0</v>
      </c>
      <c r="J796" s="176">
        <v>0</v>
      </c>
      <c r="K796" s="129">
        <f>IFERROR(IF(J796=0,0,VLOOKUP(VLOOKUP(J796,#REF!,MATCH("strMailTitleID",#REF!,0),FALSE),#REF!,2,FALSE)),"ERROR")</f>
        <v>0</v>
      </c>
      <c r="L796" s="49">
        <f ca="1">IFERROR(VLOOKUP($B796,INDIRECT(VLOOKUP($E796,보상!$S:$AA,2,FALSE)),MATCH(L$6,INDIRECT(VLOOKUP($E796,보상!$S:$AA,3,FALSE)),0),FALSE),"ERROR")</f>
        <v>1350</v>
      </c>
      <c r="M796" s="49">
        <v>0</v>
      </c>
      <c r="N796" s="49">
        <v>0</v>
      </c>
      <c r="O796" s="49">
        <v>0</v>
      </c>
      <c r="P796" s="49" t="str">
        <f ca="1">IFERROR(VLOOKUP($B796,INDIRECT(VLOOKUP($E796,보상!$S:$AA,2,FALSE)),MATCH(P$6,INDIRECT(VLOOKUP($E796,보상!$S:$AA,3,FALSE)),0),FALSE),"ERROR")</f>
        <v>Gold</v>
      </c>
      <c r="Q796" s="49">
        <f ca="1">IFERROR(VLOOKUP($B796,INDIRECT(VLOOKUP($E796,보상!$S:$AA,2,FALSE)),MATCH(Q$6,INDIRECT(VLOOKUP($E796,보상!$S:$AA,3,FALSE)),0),FALSE),"ERROR")</f>
        <v>13500</v>
      </c>
      <c r="R796" s="49" t="b">
        <v>0</v>
      </c>
      <c r="S796" s="50" t="b">
        <v>0</v>
      </c>
      <c r="T796" s="50">
        <f ca="1">IFERROR(VLOOKUP($B796,INDIRECT(VLOOKUP($E796,보상!$S:$AA,2,FALSE)),MATCH(T$6,INDIRECT(VLOOKUP($E796,보상!$S:$AA,3,FALSE)),0),FALSE),"ERROR")</f>
        <v>4011010</v>
      </c>
      <c r="U796" s="134" t="str">
        <f ca="1">IFERROR(IF(T796=0,0,VLOOKUP(SUBSTITUTE(VLOOKUP(T796,#REF!,MATCH("strItemName",#REF!,0),FALSE),"SUI_",""),#REF!,2,FALSE)),"ERROR")</f>
        <v>ERROR</v>
      </c>
      <c r="V796" s="177">
        <f t="shared" ca="1" si="36"/>
        <v>4011010</v>
      </c>
      <c r="W796" s="134" t="str">
        <f ca="1">IFERROR(IF(V796=0,0,VLOOKUP(SUBSTITUTE(VLOOKUP(V796,#REF!,MATCH("strItemName",#REF!,0),FALSE),"SUI_",""),#REF!,2,FALSE)),"ERROR")</f>
        <v>ERROR</v>
      </c>
      <c r="X796" s="177">
        <f t="shared" ca="1" si="36"/>
        <v>4011010</v>
      </c>
      <c r="Y796" s="134" t="str">
        <f ca="1">IFERROR(IF(X796=0,0,VLOOKUP(SUBSTITUTE(VLOOKUP(X796,#REF!,MATCH("strItemName",#REF!,0),FALSE),"SUI_",""),#REF!,2,FALSE)),"ERROR")</f>
        <v>ERROR</v>
      </c>
      <c r="Z796" s="177">
        <f t="shared" ca="1" si="36"/>
        <v>4011010</v>
      </c>
      <c r="AA796" s="134" t="str">
        <f ca="1">IFERROR(IF(Z796=0,0,VLOOKUP(SUBSTITUTE(VLOOKUP(Z796,#REF!,MATCH("strItemName",#REF!,0),FALSE),"SUI_",""),#REF!,2,FALSE)),"ERROR")</f>
        <v>ERROR</v>
      </c>
      <c r="AB796" s="177">
        <f t="shared" ca="1" si="36"/>
        <v>4011010</v>
      </c>
      <c r="AC796" s="134" t="str">
        <f ca="1">IFERROR(IF(AB796=0,0,VLOOKUP(SUBSTITUTE(VLOOKUP(AB796,#REF!,MATCH("strItemName",#REF!,0),FALSE),"SUI_",""),#REF!,2,FALSE)),"ERROR")</f>
        <v>ERROR</v>
      </c>
      <c r="AD796" s="88">
        <v>0</v>
      </c>
      <c r="AE796" s="134">
        <v>0</v>
      </c>
      <c r="AF796" s="49">
        <f ca="1">IFERROR(VLOOKUP($B796,INDIRECT(VLOOKUP($E796,보상!$S:$AA,2,FALSE)),MATCH(AF$6,INDIRECT(VLOOKUP($E796,보상!$S:$AA,3,FALSE)),0),FALSE),"ERROR")</f>
        <v>1</v>
      </c>
      <c r="AG796" s="22">
        <v>0</v>
      </c>
      <c r="AH796" s="22">
        <v>0</v>
      </c>
      <c r="AI796" s="22">
        <v>0</v>
      </c>
      <c r="AJ796" s="22" t="b">
        <v>0</v>
      </c>
      <c r="AK796" s="22">
        <v>0</v>
      </c>
      <c r="AL796" s="22">
        <v>0</v>
      </c>
    </row>
    <row r="797" spans="1:38" ht="16.5" customHeight="1" x14ac:dyDescent="0.3">
      <c r="A797" s="21">
        <f>COUNTIF(FtbReward_Quest!$B:$B,$B797)+COUNTIF(FtbReward_Mode!$B:$B,$B797)+COUNTIF(FtbReward_Content!$B:$B,$B797)-1</f>
        <v>0</v>
      </c>
      <c r="B797" s="49">
        <f t="shared" si="37"/>
        <v>43043101</v>
      </c>
      <c r="C797" s="120">
        <v>4304310</v>
      </c>
      <c r="D797" s="49" t="s">
        <v>1915</v>
      </c>
      <c r="E797" s="49" t="s">
        <v>1935</v>
      </c>
      <c r="F797" s="120">
        <f>COUNTIF($C$8:$C797,$C797)</f>
        <v>1</v>
      </c>
      <c r="G797" s="49" t="b">
        <v>0</v>
      </c>
      <c r="H797" s="49">
        <v>0</v>
      </c>
      <c r="I797" s="129">
        <f>IFERROR(IF(H797=0,0,VLOOKUP(VLOOKUP(H797,#REF!,MATCH("strMailTitleID",#REF!,0),FALSE),#REF!,2,FALSE)),"ERROR")</f>
        <v>0</v>
      </c>
      <c r="J797" s="176">
        <v>0</v>
      </c>
      <c r="K797" s="129">
        <f>IFERROR(IF(J797=0,0,VLOOKUP(VLOOKUP(J797,#REF!,MATCH("strMailTitleID",#REF!,0),FALSE),#REF!,2,FALSE)),"ERROR")</f>
        <v>0</v>
      </c>
      <c r="L797" s="49">
        <f ca="1">IFERROR(VLOOKUP($B797,INDIRECT(VLOOKUP($E797,보상!$S:$AA,2,FALSE)),MATCH(L$6,INDIRECT(VLOOKUP($E797,보상!$S:$AA,3,FALSE)),0),FALSE),"ERROR")</f>
        <v>1500</v>
      </c>
      <c r="M797" s="49">
        <v>0</v>
      </c>
      <c r="N797" s="49">
        <v>0</v>
      </c>
      <c r="O797" s="49">
        <v>0</v>
      </c>
      <c r="P797" s="49" t="str">
        <f ca="1">IFERROR(VLOOKUP($B797,INDIRECT(VLOOKUP($E797,보상!$S:$AA,2,FALSE)),MATCH(P$6,INDIRECT(VLOOKUP($E797,보상!$S:$AA,3,FALSE)),0),FALSE),"ERROR")</f>
        <v>Gold</v>
      </c>
      <c r="Q797" s="49">
        <f ca="1">IFERROR(VLOOKUP($B797,INDIRECT(VLOOKUP($E797,보상!$S:$AA,2,FALSE)),MATCH(Q$6,INDIRECT(VLOOKUP($E797,보상!$S:$AA,3,FALSE)),0),FALSE),"ERROR")</f>
        <v>15000</v>
      </c>
      <c r="R797" s="49" t="b">
        <v>0</v>
      </c>
      <c r="S797" s="50" t="b">
        <v>0</v>
      </c>
      <c r="T797" s="50">
        <f ca="1">IFERROR(VLOOKUP($B797,INDIRECT(VLOOKUP($E797,보상!$S:$AA,2,FALSE)),MATCH(T$6,INDIRECT(VLOOKUP($E797,보상!$S:$AA,3,FALSE)),0),FALSE),"ERROR")</f>
        <v>4011010</v>
      </c>
      <c r="U797" s="134" t="str">
        <f ca="1">IFERROR(IF(T797=0,0,VLOOKUP(SUBSTITUTE(VLOOKUP(T797,#REF!,MATCH("strItemName",#REF!,0),FALSE),"SUI_",""),#REF!,2,FALSE)),"ERROR")</f>
        <v>ERROR</v>
      </c>
      <c r="V797" s="177">
        <f t="shared" ca="1" si="36"/>
        <v>4011010</v>
      </c>
      <c r="W797" s="134" t="str">
        <f ca="1">IFERROR(IF(V797=0,0,VLOOKUP(SUBSTITUTE(VLOOKUP(V797,#REF!,MATCH("strItemName",#REF!,0),FALSE),"SUI_",""),#REF!,2,FALSE)),"ERROR")</f>
        <v>ERROR</v>
      </c>
      <c r="X797" s="177">
        <f t="shared" ca="1" si="36"/>
        <v>4011010</v>
      </c>
      <c r="Y797" s="134" t="str">
        <f ca="1">IFERROR(IF(X797=0,0,VLOOKUP(SUBSTITUTE(VLOOKUP(X797,#REF!,MATCH("strItemName",#REF!,0),FALSE),"SUI_",""),#REF!,2,FALSE)),"ERROR")</f>
        <v>ERROR</v>
      </c>
      <c r="Z797" s="177">
        <f t="shared" ca="1" si="36"/>
        <v>4011010</v>
      </c>
      <c r="AA797" s="134" t="str">
        <f ca="1">IFERROR(IF(Z797=0,0,VLOOKUP(SUBSTITUTE(VLOOKUP(Z797,#REF!,MATCH("strItemName",#REF!,0),FALSE),"SUI_",""),#REF!,2,FALSE)),"ERROR")</f>
        <v>ERROR</v>
      </c>
      <c r="AB797" s="177">
        <f t="shared" ca="1" si="36"/>
        <v>4011010</v>
      </c>
      <c r="AC797" s="134" t="str">
        <f ca="1">IFERROR(IF(AB797=0,0,VLOOKUP(SUBSTITUTE(VLOOKUP(AB797,#REF!,MATCH("strItemName",#REF!,0),FALSE),"SUI_",""),#REF!,2,FALSE)),"ERROR")</f>
        <v>ERROR</v>
      </c>
      <c r="AD797" s="88">
        <v>0</v>
      </c>
      <c r="AE797" s="134">
        <v>0</v>
      </c>
      <c r="AF797" s="49">
        <f ca="1">IFERROR(VLOOKUP($B797,INDIRECT(VLOOKUP($E797,보상!$S:$AA,2,FALSE)),MATCH(AF$6,INDIRECT(VLOOKUP($E797,보상!$S:$AA,3,FALSE)),0),FALSE),"ERROR")</f>
        <v>1</v>
      </c>
      <c r="AG797" s="22">
        <v>0</v>
      </c>
      <c r="AH797" s="22">
        <v>0</v>
      </c>
      <c r="AI797" s="22">
        <v>0</v>
      </c>
      <c r="AJ797" s="22" t="b">
        <v>0</v>
      </c>
      <c r="AK797" s="22">
        <v>0</v>
      </c>
      <c r="AL797" s="22">
        <v>0</v>
      </c>
    </row>
    <row r="798" spans="1:38" ht="16.5" customHeight="1" x14ac:dyDescent="0.3">
      <c r="A798" s="21">
        <f>COUNTIF(FtbReward_Quest!$B:$B,$B798)+COUNTIF(FtbReward_Mode!$B:$B,$B798)+COUNTIF(FtbReward_Content!$B:$B,$B798)-1</f>
        <v>0</v>
      </c>
      <c r="B798" s="49">
        <f t="shared" si="37"/>
        <v>43043111</v>
      </c>
      <c r="C798" s="120">
        <v>4304311</v>
      </c>
      <c r="D798" s="49" t="s">
        <v>1915</v>
      </c>
      <c r="E798" s="49" t="s">
        <v>1935</v>
      </c>
      <c r="F798" s="120">
        <f>COUNTIF($C$8:$C798,$C798)</f>
        <v>1</v>
      </c>
      <c r="G798" s="49" t="b">
        <v>0</v>
      </c>
      <c r="H798" s="49">
        <v>0</v>
      </c>
      <c r="I798" s="129">
        <f>IFERROR(IF(H798=0,0,VLOOKUP(VLOOKUP(H798,#REF!,MATCH("strMailTitleID",#REF!,0),FALSE),#REF!,2,FALSE)),"ERROR")</f>
        <v>0</v>
      </c>
      <c r="J798" s="176">
        <v>0</v>
      </c>
      <c r="K798" s="129">
        <f>IFERROR(IF(J798=0,0,VLOOKUP(VLOOKUP(J798,#REF!,MATCH("strMailTitleID",#REF!,0),FALSE),#REF!,2,FALSE)),"ERROR")</f>
        <v>0</v>
      </c>
      <c r="L798" s="49">
        <f ca="1">IFERROR(VLOOKUP($B798,INDIRECT(VLOOKUP($E798,보상!$S:$AA,2,FALSE)),MATCH(L$6,INDIRECT(VLOOKUP($E798,보상!$S:$AA,3,FALSE)),0),FALSE),"ERROR")</f>
        <v>1650</v>
      </c>
      <c r="M798" s="49">
        <v>0</v>
      </c>
      <c r="N798" s="49">
        <v>0</v>
      </c>
      <c r="O798" s="49">
        <v>0</v>
      </c>
      <c r="P798" s="49" t="str">
        <f ca="1">IFERROR(VLOOKUP($B798,INDIRECT(VLOOKUP($E798,보상!$S:$AA,2,FALSE)),MATCH(P$6,INDIRECT(VLOOKUP($E798,보상!$S:$AA,3,FALSE)),0),FALSE),"ERROR")</f>
        <v>Gold</v>
      </c>
      <c r="Q798" s="49">
        <f ca="1">IFERROR(VLOOKUP($B798,INDIRECT(VLOOKUP($E798,보상!$S:$AA,2,FALSE)),MATCH(Q$6,INDIRECT(VLOOKUP($E798,보상!$S:$AA,3,FALSE)),0),FALSE),"ERROR")</f>
        <v>16500</v>
      </c>
      <c r="R798" s="49" t="b">
        <v>0</v>
      </c>
      <c r="S798" s="50" t="b">
        <v>0</v>
      </c>
      <c r="T798" s="50">
        <f ca="1">IFERROR(VLOOKUP($B798,INDIRECT(VLOOKUP($E798,보상!$S:$AA,2,FALSE)),MATCH(T$6,INDIRECT(VLOOKUP($E798,보상!$S:$AA,3,FALSE)),0),FALSE),"ERROR")</f>
        <v>4011010</v>
      </c>
      <c r="U798" s="134" t="str">
        <f ca="1">IFERROR(IF(T798=0,0,VLOOKUP(SUBSTITUTE(VLOOKUP(T798,#REF!,MATCH("strItemName",#REF!,0),FALSE),"SUI_",""),#REF!,2,FALSE)),"ERROR")</f>
        <v>ERROR</v>
      </c>
      <c r="V798" s="177">
        <f t="shared" ca="1" si="36"/>
        <v>4011010</v>
      </c>
      <c r="W798" s="134" t="str">
        <f ca="1">IFERROR(IF(V798=0,0,VLOOKUP(SUBSTITUTE(VLOOKUP(V798,#REF!,MATCH("strItemName",#REF!,0),FALSE),"SUI_",""),#REF!,2,FALSE)),"ERROR")</f>
        <v>ERROR</v>
      </c>
      <c r="X798" s="177">
        <f t="shared" ca="1" si="36"/>
        <v>4011010</v>
      </c>
      <c r="Y798" s="134" t="str">
        <f ca="1">IFERROR(IF(X798=0,0,VLOOKUP(SUBSTITUTE(VLOOKUP(X798,#REF!,MATCH("strItemName",#REF!,0),FALSE),"SUI_",""),#REF!,2,FALSE)),"ERROR")</f>
        <v>ERROR</v>
      </c>
      <c r="Z798" s="177">
        <f t="shared" ca="1" si="36"/>
        <v>4011010</v>
      </c>
      <c r="AA798" s="134" t="str">
        <f ca="1">IFERROR(IF(Z798=0,0,VLOOKUP(SUBSTITUTE(VLOOKUP(Z798,#REF!,MATCH("strItemName",#REF!,0),FALSE),"SUI_",""),#REF!,2,FALSE)),"ERROR")</f>
        <v>ERROR</v>
      </c>
      <c r="AB798" s="177">
        <f t="shared" ca="1" si="36"/>
        <v>4011010</v>
      </c>
      <c r="AC798" s="134" t="str">
        <f ca="1">IFERROR(IF(AB798=0,0,VLOOKUP(SUBSTITUTE(VLOOKUP(AB798,#REF!,MATCH("strItemName",#REF!,0),FALSE),"SUI_",""),#REF!,2,FALSE)),"ERROR")</f>
        <v>ERROR</v>
      </c>
      <c r="AD798" s="88">
        <v>0</v>
      </c>
      <c r="AE798" s="134">
        <v>0</v>
      </c>
      <c r="AF798" s="49">
        <f ca="1">IFERROR(VLOOKUP($B798,INDIRECT(VLOOKUP($E798,보상!$S:$AA,2,FALSE)),MATCH(AF$6,INDIRECT(VLOOKUP($E798,보상!$S:$AA,3,FALSE)),0),FALSE),"ERROR")</f>
        <v>1</v>
      </c>
      <c r="AG798" s="22">
        <v>0</v>
      </c>
      <c r="AH798" s="22">
        <v>0</v>
      </c>
      <c r="AI798" s="22">
        <v>0</v>
      </c>
      <c r="AJ798" s="22" t="b">
        <v>0</v>
      </c>
      <c r="AK798" s="22">
        <v>0</v>
      </c>
      <c r="AL798" s="22">
        <v>0</v>
      </c>
    </row>
    <row r="799" spans="1:38" ht="16.5" customHeight="1" x14ac:dyDescent="0.3">
      <c r="A799" s="21">
        <f>COUNTIF(FtbReward_Quest!$B:$B,$B799)+COUNTIF(FtbReward_Mode!$B:$B,$B799)+COUNTIF(FtbReward_Content!$B:$B,$B799)-1</f>
        <v>0</v>
      </c>
      <c r="B799" s="49">
        <f t="shared" si="37"/>
        <v>43043121</v>
      </c>
      <c r="C799" s="120">
        <v>4304312</v>
      </c>
      <c r="D799" s="49" t="s">
        <v>1915</v>
      </c>
      <c r="E799" s="49" t="s">
        <v>1935</v>
      </c>
      <c r="F799" s="120">
        <f>COUNTIF($C$8:$C799,$C799)</f>
        <v>1</v>
      </c>
      <c r="G799" s="49" t="b">
        <v>0</v>
      </c>
      <c r="H799" s="49">
        <v>0</v>
      </c>
      <c r="I799" s="129">
        <f>IFERROR(IF(H799=0,0,VLOOKUP(VLOOKUP(H799,#REF!,MATCH("strMailTitleID",#REF!,0),FALSE),#REF!,2,FALSE)),"ERROR")</f>
        <v>0</v>
      </c>
      <c r="J799" s="176">
        <v>0</v>
      </c>
      <c r="K799" s="129">
        <f>IFERROR(IF(J799=0,0,VLOOKUP(VLOOKUP(J799,#REF!,MATCH("strMailTitleID",#REF!,0),FALSE),#REF!,2,FALSE)),"ERROR")</f>
        <v>0</v>
      </c>
      <c r="L799" s="49">
        <f ca="1">IFERROR(VLOOKUP($B799,INDIRECT(VLOOKUP($E799,보상!$S:$AA,2,FALSE)),MATCH(L$6,INDIRECT(VLOOKUP($E799,보상!$S:$AA,3,FALSE)),0),FALSE),"ERROR")</f>
        <v>1800</v>
      </c>
      <c r="M799" s="49">
        <v>0</v>
      </c>
      <c r="N799" s="49">
        <v>0</v>
      </c>
      <c r="O799" s="49">
        <v>0</v>
      </c>
      <c r="P799" s="49" t="str">
        <f ca="1">IFERROR(VLOOKUP($B799,INDIRECT(VLOOKUP($E799,보상!$S:$AA,2,FALSE)),MATCH(P$6,INDIRECT(VLOOKUP($E799,보상!$S:$AA,3,FALSE)),0),FALSE),"ERROR")</f>
        <v>Gold</v>
      </c>
      <c r="Q799" s="49">
        <f ca="1">IFERROR(VLOOKUP($B799,INDIRECT(VLOOKUP($E799,보상!$S:$AA,2,FALSE)),MATCH(Q$6,INDIRECT(VLOOKUP($E799,보상!$S:$AA,3,FALSE)),0),FALSE),"ERROR")</f>
        <v>18000</v>
      </c>
      <c r="R799" s="49" t="b">
        <v>0</v>
      </c>
      <c r="S799" s="50" t="b">
        <v>0</v>
      </c>
      <c r="T799" s="50">
        <f ca="1">IFERROR(VLOOKUP($B799,INDIRECT(VLOOKUP($E799,보상!$S:$AA,2,FALSE)),MATCH(T$6,INDIRECT(VLOOKUP($E799,보상!$S:$AA,3,FALSE)),0),FALSE),"ERROR")</f>
        <v>4011010</v>
      </c>
      <c r="U799" s="134" t="str">
        <f ca="1">IFERROR(IF(T799=0,0,VLOOKUP(SUBSTITUTE(VLOOKUP(T799,#REF!,MATCH("strItemName",#REF!,0),FALSE),"SUI_",""),#REF!,2,FALSE)),"ERROR")</f>
        <v>ERROR</v>
      </c>
      <c r="V799" s="177">
        <f t="shared" ca="1" si="36"/>
        <v>4011010</v>
      </c>
      <c r="W799" s="134" t="str">
        <f ca="1">IFERROR(IF(V799=0,0,VLOOKUP(SUBSTITUTE(VLOOKUP(V799,#REF!,MATCH("strItemName",#REF!,0),FALSE),"SUI_",""),#REF!,2,FALSE)),"ERROR")</f>
        <v>ERROR</v>
      </c>
      <c r="X799" s="177">
        <f t="shared" ca="1" si="36"/>
        <v>4011010</v>
      </c>
      <c r="Y799" s="134" t="str">
        <f ca="1">IFERROR(IF(X799=0,0,VLOOKUP(SUBSTITUTE(VLOOKUP(X799,#REF!,MATCH("strItemName",#REF!,0),FALSE),"SUI_",""),#REF!,2,FALSE)),"ERROR")</f>
        <v>ERROR</v>
      </c>
      <c r="Z799" s="177">
        <f t="shared" ca="1" si="36"/>
        <v>4011010</v>
      </c>
      <c r="AA799" s="134" t="str">
        <f ca="1">IFERROR(IF(Z799=0,0,VLOOKUP(SUBSTITUTE(VLOOKUP(Z799,#REF!,MATCH("strItemName",#REF!,0),FALSE),"SUI_",""),#REF!,2,FALSE)),"ERROR")</f>
        <v>ERROR</v>
      </c>
      <c r="AB799" s="177">
        <f t="shared" ca="1" si="36"/>
        <v>4011010</v>
      </c>
      <c r="AC799" s="134" t="str">
        <f ca="1">IFERROR(IF(AB799=0,0,VLOOKUP(SUBSTITUTE(VLOOKUP(AB799,#REF!,MATCH("strItemName",#REF!,0),FALSE),"SUI_",""),#REF!,2,FALSE)),"ERROR")</f>
        <v>ERROR</v>
      </c>
      <c r="AD799" s="88">
        <v>0</v>
      </c>
      <c r="AE799" s="134">
        <v>0</v>
      </c>
      <c r="AF799" s="49">
        <f ca="1">IFERROR(VLOOKUP($B799,INDIRECT(VLOOKUP($E799,보상!$S:$AA,2,FALSE)),MATCH(AF$6,INDIRECT(VLOOKUP($E799,보상!$S:$AA,3,FALSE)),0),FALSE),"ERROR")</f>
        <v>1</v>
      </c>
      <c r="AG799" s="22">
        <v>0</v>
      </c>
      <c r="AH799" s="22">
        <v>0</v>
      </c>
      <c r="AI799" s="22">
        <v>0</v>
      </c>
      <c r="AJ799" s="22" t="b">
        <v>0</v>
      </c>
      <c r="AK799" s="22">
        <v>0</v>
      </c>
      <c r="AL799" s="22">
        <v>0</v>
      </c>
    </row>
    <row r="800" spans="1:38" ht="16.5" customHeight="1" x14ac:dyDescent="0.3">
      <c r="A800" s="21">
        <f>COUNTIF(FtbReward_Quest!$B:$B,$B800)+COUNTIF(FtbReward_Mode!$B:$B,$B800)+COUNTIF(FtbReward_Content!$B:$B,$B800)-1</f>
        <v>0</v>
      </c>
      <c r="B800" s="49">
        <f t="shared" si="37"/>
        <v>43043131</v>
      </c>
      <c r="C800" s="120">
        <v>4304313</v>
      </c>
      <c r="D800" s="49" t="s">
        <v>1916</v>
      </c>
      <c r="E800" s="49" t="s">
        <v>1935</v>
      </c>
      <c r="F800" s="120">
        <f>COUNTIF($C$8:$C800,$C800)</f>
        <v>1</v>
      </c>
      <c r="G800" s="49" t="b">
        <v>0</v>
      </c>
      <c r="H800" s="49">
        <v>0</v>
      </c>
      <c r="I800" s="129">
        <f>IFERROR(IF(H800=0,0,VLOOKUP(VLOOKUP(H800,#REF!,MATCH("strMailTitleID",#REF!,0),FALSE),#REF!,2,FALSE)),"ERROR")</f>
        <v>0</v>
      </c>
      <c r="J800" s="176">
        <v>0</v>
      </c>
      <c r="K800" s="129">
        <f>IFERROR(IF(J800=0,0,VLOOKUP(VLOOKUP(J800,#REF!,MATCH("strMailTitleID",#REF!,0),FALSE),#REF!,2,FALSE)),"ERROR")</f>
        <v>0</v>
      </c>
      <c r="L800" s="49">
        <f ca="1">IFERROR(VLOOKUP($B800,INDIRECT(VLOOKUP($E800,보상!$S:$AA,2,FALSE)),MATCH(L$6,INDIRECT(VLOOKUP($E800,보상!$S:$AA,3,FALSE)),0),FALSE),"ERROR")</f>
        <v>1950</v>
      </c>
      <c r="M800" s="49">
        <v>0</v>
      </c>
      <c r="N800" s="49">
        <v>0</v>
      </c>
      <c r="O800" s="49">
        <v>0</v>
      </c>
      <c r="P800" s="49" t="str">
        <f ca="1">IFERROR(VLOOKUP($B800,INDIRECT(VLOOKUP($E800,보상!$S:$AA,2,FALSE)),MATCH(P$6,INDIRECT(VLOOKUP($E800,보상!$S:$AA,3,FALSE)),0),FALSE),"ERROR")</f>
        <v>Gold</v>
      </c>
      <c r="Q800" s="49">
        <f ca="1">IFERROR(VLOOKUP($B800,INDIRECT(VLOOKUP($E800,보상!$S:$AA,2,FALSE)),MATCH(Q$6,INDIRECT(VLOOKUP($E800,보상!$S:$AA,3,FALSE)),0),FALSE),"ERROR")</f>
        <v>19500</v>
      </c>
      <c r="R800" s="49" t="b">
        <v>0</v>
      </c>
      <c r="S800" s="50" t="b">
        <v>0</v>
      </c>
      <c r="T800" s="50">
        <f ca="1">IFERROR(VLOOKUP($B800,INDIRECT(VLOOKUP($E800,보상!$S:$AA,2,FALSE)),MATCH(T$6,INDIRECT(VLOOKUP($E800,보상!$S:$AA,3,FALSE)),0),FALSE),"ERROR")</f>
        <v>4011010</v>
      </c>
      <c r="U800" s="134" t="str">
        <f ca="1">IFERROR(IF(T800=0,0,VLOOKUP(SUBSTITUTE(VLOOKUP(T800,#REF!,MATCH("strItemName",#REF!,0),FALSE),"SUI_",""),#REF!,2,FALSE)),"ERROR")</f>
        <v>ERROR</v>
      </c>
      <c r="V800" s="177">
        <f t="shared" ca="1" si="36"/>
        <v>4011010</v>
      </c>
      <c r="W800" s="134" t="str">
        <f ca="1">IFERROR(IF(V800=0,0,VLOOKUP(SUBSTITUTE(VLOOKUP(V800,#REF!,MATCH("strItemName",#REF!,0),FALSE),"SUI_",""),#REF!,2,FALSE)),"ERROR")</f>
        <v>ERROR</v>
      </c>
      <c r="X800" s="177">
        <f t="shared" ca="1" si="36"/>
        <v>4011010</v>
      </c>
      <c r="Y800" s="134" t="str">
        <f ca="1">IFERROR(IF(X800=0,0,VLOOKUP(SUBSTITUTE(VLOOKUP(X800,#REF!,MATCH("strItemName",#REF!,0),FALSE),"SUI_",""),#REF!,2,FALSE)),"ERROR")</f>
        <v>ERROR</v>
      </c>
      <c r="Z800" s="177">
        <f t="shared" ca="1" si="36"/>
        <v>4011010</v>
      </c>
      <c r="AA800" s="134" t="str">
        <f ca="1">IFERROR(IF(Z800=0,0,VLOOKUP(SUBSTITUTE(VLOOKUP(Z800,#REF!,MATCH("strItemName",#REF!,0),FALSE),"SUI_",""),#REF!,2,FALSE)),"ERROR")</f>
        <v>ERROR</v>
      </c>
      <c r="AB800" s="177">
        <f t="shared" ca="1" si="36"/>
        <v>4011010</v>
      </c>
      <c r="AC800" s="134" t="str">
        <f ca="1">IFERROR(IF(AB800=0,0,VLOOKUP(SUBSTITUTE(VLOOKUP(AB800,#REF!,MATCH("strItemName",#REF!,0),FALSE),"SUI_",""),#REF!,2,FALSE)),"ERROR")</f>
        <v>ERROR</v>
      </c>
      <c r="AD800" s="88">
        <v>0</v>
      </c>
      <c r="AE800" s="134">
        <v>0</v>
      </c>
      <c r="AF800" s="49">
        <f ca="1">IFERROR(VLOOKUP($B800,INDIRECT(VLOOKUP($E800,보상!$S:$AA,2,FALSE)),MATCH(AF$6,INDIRECT(VLOOKUP($E800,보상!$S:$AA,3,FALSE)),0),FALSE),"ERROR")</f>
        <v>1</v>
      </c>
      <c r="AG800" s="22">
        <v>0</v>
      </c>
      <c r="AH800" s="22">
        <v>0</v>
      </c>
      <c r="AI800" s="22">
        <v>0</v>
      </c>
      <c r="AJ800" s="22" t="b">
        <v>0</v>
      </c>
      <c r="AK800" s="22">
        <v>0</v>
      </c>
      <c r="AL800" s="22">
        <v>0</v>
      </c>
    </row>
    <row r="801" spans="1:38" ht="16.5" customHeight="1" x14ac:dyDescent="0.3">
      <c r="A801" s="21">
        <f>COUNTIF(FtbReward_Quest!$B:$B,$B801)+COUNTIF(FtbReward_Mode!$B:$B,$B801)+COUNTIF(FtbReward_Content!$B:$B,$B801)-1</f>
        <v>0</v>
      </c>
      <c r="B801" s="49">
        <f t="shared" si="37"/>
        <v>43061011</v>
      </c>
      <c r="C801" s="120">
        <v>4306101</v>
      </c>
      <c r="D801" s="49" t="s">
        <v>1916</v>
      </c>
      <c r="E801" s="49" t="s">
        <v>1935</v>
      </c>
      <c r="F801" s="120">
        <f>COUNTIF($C$8:$C801,$C801)</f>
        <v>1</v>
      </c>
      <c r="G801" s="49" t="b">
        <v>0</v>
      </c>
      <c r="H801" s="49">
        <v>0</v>
      </c>
      <c r="I801" s="129">
        <f>IFERROR(IF(H801=0,0,VLOOKUP(VLOOKUP(H801,#REF!,MATCH("strMailTitleID",#REF!,0),FALSE),#REF!,2,FALSE)),"ERROR")</f>
        <v>0</v>
      </c>
      <c r="J801" s="176">
        <v>0</v>
      </c>
      <c r="K801" s="129">
        <f>IFERROR(IF(J801=0,0,VLOOKUP(VLOOKUP(J801,#REF!,MATCH("strMailTitleID",#REF!,0),FALSE),#REF!,2,FALSE)),"ERROR")</f>
        <v>0</v>
      </c>
      <c r="L801" s="49">
        <f ca="1">IFERROR(VLOOKUP($B801,INDIRECT(VLOOKUP($E801,보상!$S:$AA,2,FALSE)),MATCH(L$6,INDIRECT(VLOOKUP($E801,보상!$S:$AA,3,FALSE)),0),FALSE),"ERROR")</f>
        <v>150</v>
      </c>
      <c r="M801" s="49">
        <v>0</v>
      </c>
      <c r="N801" s="49">
        <v>0</v>
      </c>
      <c r="O801" s="49">
        <v>0</v>
      </c>
      <c r="P801" s="49" t="str">
        <f ca="1">IFERROR(VLOOKUP($B801,INDIRECT(VLOOKUP($E801,보상!$S:$AA,2,FALSE)),MATCH(P$6,INDIRECT(VLOOKUP($E801,보상!$S:$AA,3,FALSE)),0),FALSE),"ERROR")</f>
        <v>Gold</v>
      </c>
      <c r="Q801" s="49">
        <f ca="1">IFERROR(VLOOKUP($B801,INDIRECT(VLOOKUP($E801,보상!$S:$AA,2,FALSE)),MATCH(Q$6,INDIRECT(VLOOKUP($E801,보상!$S:$AA,3,FALSE)),0),FALSE),"ERROR")</f>
        <v>1500</v>
      </c>
      <c r="R801" s="49" t="b">
        <v>0</v>
      </c>
      <c r="S801" s="50" t="b">
        <v>0</v>
      </c>
      <c r="T801" s="50">
        <f ca="1">IFERROR(VLOOKUP($B801,INDIRECT(VLOOKUP($E801,보상!$S:$AA,2,FALSE)),MATCH(T$6,INDIRECT(VLOOKUP($E801,보상!$S:$AA,3,FALSE)),0),FALSE),"ERROR")</f>
        <v>152001</v>
      </c>
      <c r="U801" s="134" t="str">
        <f ca="1">IFERROR(IF(T801=0,0,VLOOKUP(SUBSTITUTE(VLOOKUP(T801,#REF!,MATCH("strItemName",#REF!,0),FALSE),"SUI_",""),#REF!,2,FALSE)),"ERROR")</f>
        <v>ERROR</v>
      </c>
      <c r="V801" s="177">
        <f t="shared" ca="1" si="36"/>
        <v>152001</v>
      </c>
      <c r="W801" s="134" t="str">
        <f ca="1">IFERROR(IF(V801=0,0,VLOOKUP(SUBSTITUTE(VLOOKUP(V801,#REF!,MATCH("strItemName",#REF!,0),FALSE),"SUI_",""),#REF!,2,FALSE)),"ERROR")</f>
        <v>ERROR</v>
      </c>
      <c r="X801" s="177">
        <f t="shared" ca="1" si="36"/>
        <v>152001</v>
      </c>
      <c r="Y801" s="134" t="str">
        <f ca="1">IFERROR(IF(X801=0,0,VLOOKUP(SUBSTITUTE(VLOOKUP(X801,#REF!,MATCH("strItemName",#REF!,0),FALSE),"SUI_",""),#REF!,2,FALSE)),"ERROR")</f>
        <v>ERROR</v>
      </c>
      <c r="Z801" s="177">
        <f t="shared" ca="1" si="36"/>
        <v>152001</v>
      </c>
      <c r="AA801" s="134" t="str">
        <f ca="1">IFERROR(IF(Z801=0,0,VLOOKUP(SUBSTITUTE(VLOOKUP(Z801,#REF!,MATCH("strItemName",#REF!,0),FALSE),"SUI_",""),#REF!,2,FALSE)),"ERROR")</f>
        <v>ERROR</v>
      </c>
      <c r="AB801" s="177">
        <f t="shared" ca="1" si="36"/>
        <v>152001</v>
      </c>
      <c r="AC801" s="134" t="str">
        <f ca="1">IFERROR(IF(AB801=0,0,VLOOKUP(SUBSTITUTE(VLOOKUP(AB801,#REF!,MATCH("strItemName",#REF!,0),FALSE),"SUI_",""),#REF!,2,FALSE)),"ERROR")</f>
        <v>ERROR</v>
      </c>
      <c r="AD801" s="88">
        <v>0</v>
      </c>
      <c r="AE801" s="134">
        <v>0</v>
      </c>
      <c r="AF801" s="49">
        <f ca="1">IFERROR(VLOOKUP($B801,INDIRECT(VLOOKUP($E801,보상!$S:$AA,2,FALSE)),MATCH(AF$6,INDIRECT(VLOOKUP($E801,보상!$S:$AA,3,FALSE)),0),FALSE),"ERROR")</f>
        <v>3</v>
      </c>
      <c r="AG801" s="22">
        <v>0</v>
      </c>
      <c r="AH801" s="22">
        <v>0</v>
      </c>
      <c r="AI801" s="22">
        <v>0</v>
      </c>
      <c r="AJ801" s="22" t="b">
        <v>0</v>
      </c>
      <c r="AK801" s="22">
        <v>0</v>
      </c>
      <c r="AL801" s="22">
        <v>0</v>
      </c>
    </row>
    <row r="802" spans="1:38" ht="16.5" customHeight="1" x14ac:dyDescent="0.3">
      <c r="A802" s="21">
        <f>COUNTIF(FtbReward_Quest!$B:$B,$B802)+COUNTIF(FtbReward_Mode!$B:$B,$B802)+COUNTIF(FtbReward_Content!$B:$B,$B802)-1</f>
        <v>0</v>
      </c>
      <c r="B802" s="49">
        <f t="shared" si="37"/>
        <v>43061021</v>
      </c>
      <c r="C802" s="120">
        <v>4306102</v>
      </c>
      <c r="D802" s="49" t="s">
        <v>1916</v>
      </c>
      <c r="E802" s="49" t="s">
        <v>1935</v>
      </c>
      <c r="F802" s="120">
        <f>COUNTIF($C$8:$C802,$C802)</f>
        <v>1</v>
      </c>
      <c r="G802" s="49" t="b">
        <v>0</v>
      </c>
      <c r="H802" s="49">
        <v>0</v>
      </c>
      <c r="I802" s="129">
        <f>IFERROR(IF(H802=0,0,VLOOKUP(VLOOKUP(H802,#REF!,MATCH("strMailTitleID",#REF!,0),FALSE),#REF!,2,FALSE)),"ERROR")</f>
        <v>0</v>
      </c>
      <c r="J802" s="176">
        <v>0</v>
      </c>
      <c r="K802" s="129">
        <f>IFERROR(IF(J802=0,0,VLOOKUP(VLOOKUP(J802,#REF!,MATCH("strMailTitleID",#REF!,0),FALSE),#REF!,2,FALSE)),"ERROR")</f>
        <v>0</v>
      </c>
      <c r="L802" s="49">
        <f ca="1">IFERROR(VLOOKUP($B802,INDIRECT(VLOOKUP($E802,보상!$S:$AA,2,FALSE)),MATCH(L$6,INDIRECT(VLOOKUP($E802,보상!$S:$AA,3,FALSE)),0),FALSE),"ERROR")</f>
        <v>300</v>
      </c>
      <c r="M802" s="49">
        <v>0</v>
      </c>
      <c r="N802" s="49">
        <v>0</v>
      </c>
      <c r="O802" s="49">
        <v>0</v>
      </c>
      <c r="P802" s="49" t="str">
        <f ca="1">IFERROR(VLOOKUP($B802,INDIRECT(VLOOKUP($E802,보상!$S:$AA,2,FALSE)),MATCH(P$6,INDIRECT(VLOOKUP($E802,보상!$S:$AA,3,FALSE)),0),FALSE),"ERROR")</f>
        <v>Gold</v>
      </c>
      <c r="Q802" s="49">
        <f ca="1">IFERROR(VLOOKUP($B802,INDIRECT(VLOOKUP($E802,보상!$S:$AA,2,FALSE)),MATCH(Q$6,INDIRECT(VLOOKUP($E802,보상!$S:$AA,3,FALSE)),0),FALSE),"ERROR")</f>
        <v>3000</v>
      </c>
      <c r="R802" s="49" t="b">
        <v>0</v>
      </c>
      <c r="S802" s="50" t="b">
        <v>0</v>
      </c>
      <c r="T802" s="50">
        <f ca="1">IFERROR(VLOOKUP($B802,INDIRECT(VLOOKUP($E802,보상!$S:$AA,2,FALSE)),MATCH(T$6,INDIRECT(VLOOKUP($E802,보상!$S:$AA,3,FALSE)),0),FALSE),"ERROR")</f>
        <v>242001</v>
      </c>
      <c r="U802" s="134" t="str">
        <f ca="1">IFERROR(IF(T802=0,0,VLOOKUP(SUBSTITUTE(VLOOKUP(T802,#REF!,MATCH("strItemName",#REF!,0),FALSE),"SUI_",""),#REF!,2,FALSE)),"ERROR")</f>
        <v>ERROR</v>
      </c>
      <c r="V802" s="177">
        <f t="shared" ca="1" si="36"/>
        <v>242001</v>
      </c>
      <c r="W802" s="134" t="str">
        <f ca="1">IFERROR(IF(V802=0,0,VLOOKUP(SUBSTITUTE(VLOOKUP(V802,#REF!,MATCH("strItemName",#REF!,0),FALSE),"SUI_",""),#REF!,2,FALSE)),"ERROR")</f>
        <v>ERROR</v>
      </c>
      <c r="X802" s="177">
        <f t="shared" ca="1" si="36"/>
        <v>242001</v>
      </c>
      <c r="Y802" s="134" t="str">
        <f ca="1">IFERROR(IF(X802=0,0,VLOOKUP(SUBSTITUTE(VLOOKUP(X802,#REF!,MATCH("strItemName",#REF!,0),FALSE),"SUI_",""),#REF!,2,FALSE)),"ERROR")</f>
        <v>ERROR</v>
      </c>
      <c r="Z802" s="177">
        <f t="shared" ca="1" si="36"/>
        <v>242001</v>
      </c>
      <c r="AA802" s="134" t="str">
        <f ca="1">IFERROR(IF(Z802=0,0,VLOOKUP(SUBSTITUTE(VLOOKUP(Z802,#REF!,MATCH("strItemName",#REF!,0),FALSE),"SUI_",""),#REF!,2,FALSE)),"ERROR")</f>
        <v>ERROR</v>
      </c>
      <c r="AB802" s="177">
        <f t="shared" ca="1" si="36"/>
        <v>242001</v>
      </c>
      <c r="AC802" s="134" t="str">
        <f ca="1">IFERROR(IF(AB802=0,0,VLOOKUP(SUBSTITUTE(VLOOKUP(AB802,#REF!,MATCH("strItemName",#REF!,0),FALSE),"SUI_",""),#REF!,2,FALSE)),"ERROR")</f>
        <v>ERROR</v>
      </c>
      <c r="AD802" s="88">
        <v>0</v>
      </c>
      <c r="AE802" s="134">
        <v>0</v>
      </c>
      <c r="AF802" s="49">
        <f ca="1">IFERROR(VLOOKUP($B802,INDIRECT(VLOOKUP($E802,보상!$S:$AA,2,FALSE)),MATCH(AF$6,INDIRECT(VLOOKUP($E802,보상!$S:$AA,3,FALSE)),0),FALSE),"ERROR")</f>
        <v>3</v>
      </c>
      <c r="AG802" s="22">
        <v>0</v>
      </c>
      <c r="AH802" s="22">
        <v>0</v>
      </c>
      <c r="AI802" s="22">
        <v>0</v>
      </c>
      <c r="AJ802" s="22" t="b">
        <v>0</v>
      </c>
      <c r="AK802" s="22">
        <v>0</v>
      </c>
      <c r="AL802" s="22">
        <v>0</v>
      </c>
    </row>
    <row r="803" spans="1:38" ht="16.5" customHeight="1" x14ac:dyDescent="0.3">
      <c r="A803" s="21">
        <f>COUNTIF(FtbReward_Quest!$B:$B,$B803)+COUNTIF(FtbReward_Mode!$B:$B,$B803)+COUNTIF(FtbReward_Content!$B:$B,$B803)-1</f>
        <v>0</v>
      </c>
      <c r="B803" s="49">
        <f t="shared" si="37"/>
        <v>43061031</v>
      </c>
      <c r="C803" s="120">
        <v>4306103</v>
      </c>
      <c r="D803" s="49" t="s">
        <v>1916</v>
      </c>
      <c r="E803" s="49" t="s">
        <v>1935</v>
      </c>
      <c r="F803" s="120">
        <f>COUNTIF($C$8:$C803,$C803)</f>
        <v>1</v>
      </c>
      <c r="G803" s="49" t="b">
        <v>0</v>
      </c>
      <c r="H803" s="49">
        <v>0</v>
      </c>
      <c r="I803" s="129">
        <f>IFERROR(IF(H803=0,0,VLOOKUP(VLOOKUP(H803,#REF!,MATCH("strMailTitleID",#REF!,0),FALSE),#REF!,2,FALSE)),"ERROR")</f>
        <v>0</v>
      </c>
      <c r="J803" s="176">
        <v>0</v>
      </c>
      <c r="K803" s="129">
        <f>IFERROR(IF(J803=0,0,VLOOKUP(VLOOKUP(J803,#REF!,MATCH("strMailTitleID",#REF!,0),FALSE),#REF!,2,FALSE)),"ERROR")</f>
        <v>0</v>
      </c>
      <c r="L803" s="49">
        <f ca="1">IFERROR(VLOOKUP($B803,INDIRECT(VLOOKUP($E803,보상!$S:$AA,2,FALSE)),MATCH(L$6,INDIRECT(VLOOKUP($E803,보상!$S:$AA,3,FALSE)),0),FALSE),"ERROR")</f>
        <v>450</v>
      </c>
      <c r="M803" s="49">
        <v>0</v>
      </c>
      <c r="N803" s="49">
        <v>0</v>
      </c>
      <c r="O803" s="49">
        <v>0</v>
      </c>
      <c r="P803" s="49" t="str">
        <f ca="1">IFERROR(VLOOKUP($B803,INDIRECT(VLOOKUP($E803,보상!$S:$AA,2,FALSE)),MATCH(P$6,INDIRECT(VLOOKUP($E803,보상!$S:$AA,3,FALSE)),0),FALSE),"ERROR")</f>
        <v>Gold</v>
      </c>
      <c r="Q803" s="49">
        <f ca="1">IFERROR(VLOOKUP($B803,INDIRECT(VLOOKUP($E803,보상!$S:$AA,2,FALSE)),MATCH(Q$6,INDIRECT(VLOOKUP($E803,보상!$S:$AA,3,FALSE)),0),FALSE),"ERROR")</f>
        <v>4500</v>
      </c>
      <c r="R803" s="49" t="b">
        <v>0</v>
      </c>
      <c r="S803" s="50" t="b">
        <v>0</v>
      </c>
      <c r="T803" s="50">
        <f ca="1">IFERROR(VLOOKUP($B803,INDIRECT(VLOOKUP($E803,보상!$S:$AA,2,FALSE)),MATCH(T$6,INDIRECT(VLOOKUP($E803,보상!$S:$AA,3,FALSE)),0),FALSE),"ERROR")</f>
        <v>3160001</v>
      </c>
      <c r="U803" s="134" t="str">
        <f ca="1">IFERROR(IF(T803=0,0,VLOOKUP(SUBSTITUTE(VLOOKUP(T803,#REF!,MATCH("strItemName",#REF!,0),FALSE),"SUI_",""),#REF!,2,FALSE)),"ERROR")</f>
        <v>ERROR</v>
      </c>
      <c r="V803" s="177">
        <f t="shared" ca="1" si="36"/>
        <v>3160001</v>
      </c>
      <c r="W803" s="134" t="str">
        <f ca="1">IFERROR(IF(V803=0,0,VLOOKUP(SUBSTITUTE(VLOOKUP(V803,#REF!,MATCH("strItemName",#REF!,0),FALSE),"SUI_",""),#REF!,2,FALSE)),"ERROR")</f>
        <v>ERROR</v>
      </c>
      <c r="X803" s="177">
        <f t="shared" ca="1" si="36"/>
        <v>3160001</v>
      </c>
      <c r="Y803" s="134" t="str">
        <f ca="1">IFERROR(IF(X803=0,0,VLOOKUP(SUBSTITUTE(VLOOKUP(X803,#REF!,MATCH("strItemName",#REF!,0),FALSE),"SUI_",""),#REF!,2,FALSE)),"ERROR")</f>
        <v>ERROR</v>
      </c>
      <c r="Z803" s="177">
        <f t="shared" ca="1" si="36"/>
        <v>3160001</v>
      </c>
      <c r="AA803" s="134" t="str">
        <f ca="1">IFERROR(IF(Z803=0,0,VLOOKUP(SUBSTITUTE(VLOOKUP(Z803,#REF!,MATCH("strItemName",#REF!,0),FALSE),"SUI_",""),#REF!,2,FALSE)),"ERROR")</f>
        <v>ERROR</v>
      </c>
      <c r="AB803" s="177">
        <f t="shared" ca="1" si="36"/>
        <v>3160001</v>
      </c>
      <c r="AC803" s="134" t="str">
        <f ca="1">IFERROR(IF(AB803=0,0,VLOOKUP(SUBSTITUTE(VLOOKUP(AB803,#REF!,MATCH("strItemName",#REF!,0),FALSE),"SUI_",""),#REF!,2,FALSE)),"ERROR")</f>
        <v>ERROR</v>
      </c>
      <c r="AD803" s="88">
        <v>0</v>
      </c>
      <c r="AE803" s="134">
        <v>0</v>
      </c>
      <c r="AF803" s="49">
        <f ca="1">IFERROR(VLOOKUP($B803,INDIRECT(VLOOKUP($E803,보상!$S:$AA,2,FALSE)),MATCH(AF$6,INDIRECT(VLOOKUP($E803,보상!$S:$AA,3,FALSE)),0),FALSE),"ERROR")</f>
        <v>15</v>
      </c>
      <c r="AG803" s="22">
        <v>0</v>
      </c>
      <c r="AH803" s="22">
        <v>0</v>
      </c>
      <c r="AI803" s="22">
        <v>0</v>
      </c>
      <c r="AJ803" s="22" t="b">
        <v>0</v>
      </c>
      <c r="AK803" s="22">
        <v>0</v>
      </c>
      <c r="AL803" s="22">
        <v>0</v>
      </c>
    </row>
    <row r="804" spans="1:38" ht="16.5" customHeight="1" x14ac:dyDescent="0.3">
      <c r="A804" s="21">
        <f>COUNTIF(FtbReward_Quest!$B:$B,$B804)+COUNTIF(FtbReward_Mode!$B:$B,$B804)+COUNTIF(FtbReward_Content!$B:$B,$B804)-1</f>
        <v>0</v>
      </c>
      <c r="B804" s="49">
        <f t="shared" si="37"/>
        <v>43061041</v>
      </c>
      <c r="C804" s="120">
        <v>4306104</v>
      </c>
      <c r="D804" s="49" t="s">
        <v>1916</v>
      </c>
      <c r="E804" s="49" t="s">
        <v>1935</v>
      </c>
      <c r="F804" s="120">
        <f>COUNTIF($C$8:$C804,$C804)</f>
        <v>1</v>
      </c>
      <c r="G804" s="49" t="b">
        <v>0</v>
      </c>
      <c r="H804" s="49">
        <v>0</v>
      </c>
      <c r="I804" s="129">
        <f>IFERROR(IF(H804=0,0,VLOOKUP(VLOOKUP(H804,#REF!,MATCH("strMailTitleID",#REF!,0),FALSE),#REF!,2,FALSE)),"ERROR")</f>
        <v>0</v>
      </c>
      <c r="J804" s="176">
        <v>0</v>
      </c>
      <c r="K804" s="129">
        <f>IFERROR(IF(J804=0,0,VLOOKUP(VLOOKUP(J804,#REF!,MATCH("strMailTitleID",#REF!,0),FALSE),#REF!,2,FALSE)),"ERROR")</f>
        <v>0</v>
      </c>
      <c r="L804" s="49">
        <f ca="1">IFERROR(VLOOKUP($B804,INDIRECT(VLOOKUP($E804,보상!$S:$AA,2,FALSE)),MATCH(L$6,INDIRECT(VLOOKUP($E804,보상!$S:$AA,3,FALSE)),0),FALSE),"ERROR")</f>
        <v>600</v>
      </c>
      <c r="M804" s="49">
        <v>0</v>
      </c>
      <c r="N804" s="49">
        <v>0</v>
      </c>
      <c r="O804" s="49">
        <v>0</v>
      </c>
      <c r="P804" s="49" t="str">
        <f ca="1">IFERROR(VLOOKUP($B804,INDIRECT(VLOOKUP($E804,보상!$S:$AA,2,FALSE)),MATCH(P$6,INDIRECT(VLOOKUP($E804,보상!$S:$AA,3,FALSE)),0),FALSE),"ERROR")</f>
        <v>Gold</v>
      </c>
      <c r="Q804" s="49">
        <f ca="1">IFERROR(VLOOKUP($B804,INDIRECT(VLOOKUP($E804,보상!$S:$AA,2,FALSE)),MATCH(Q$6,INDIRECT(VLOOKUP($E804,보상!$S:$AA,3,FALSE)),0),FALSE),"ERROR")</f>
        <v>6000</v>
      </c>
      <c r="R804" s="49" t="b">
        <v>0</v>
      </c>
      <c r="S804" s="50" t="b">
        <v>0</v>
      </c>
      <c r="T804" s="50">
        <f ca="1">IFERROR(VLOOKUP($B804,INDIRECT(VLOOKUP($E804,보상!$S:$AA,2,FALSE)),MATCH(T$6,INDIRECT(VLOOKUP($E804,보상!$S:$AA,3,FALSE)),0),FALSE),"ERROR")</f>
        <v>3160001</v>
      </c>
      <c r="U804" s="134" t="str">
        <f ca="1">IFERROR(IF(T804=0,0,VLOOKUP(SUBSTITUTE(VLOOKUP(T804,#REF!,MATCH("strItemName",#REF!,0),FALSE),"SUI_",""),#REF!,2,FALSE)),"ERROR")</f>
        <v>ERROR</v>
      </c>
      <c r="V804" s="177">
        <f t="shared" ca="1" si="36"/>
        <v>3160001</v>
      </c>
      <c r="W804" s="134" t="str">
        <f ca="1">IFERROR(IF(V804=0,0,VLOOKUP(SUBSTITUTE(VLOOKUP(V804,#REF!,MATCH("strItemName",#REF!,0),FALSE),"SUI_",""),#REF!,2,FALSE)),"ERROR")</f>
        <v>ERROR</v>
      </c>
      <c r="X804" s="177">
        <f t="shared" ca="1" si="36"/>
        <v>3160001</v>
      </c>
      <c r="Y804" s="134" t="str">
        <f ca="1">IFERROR(IF(X804=0,0,VLOOKUP(SUBSTITUTE(VLOOKUP(X804,#REF!,MATCH("strItemName",#REF!,0),FALSE),"SUI_",""),#REF!,2,FALSE)),"ERROR")</f>
        <v>ERROR</v>
      </c>
      <c r="Z804" s="177">
        <f t="shared" ca="1" si="36"/>
        <v>3160001</v>
      </c>
      <c r="AA804" s="134" t="str">
        <f ca="1">IFERROR(IF(Z804=0,0,VLOOKUP(SUBSTITUTE(VLOOKUP(Z804,#REF!,MATCH("strItemName",#REF!,0),FALSE),"SUI_",""),#REF!,2,FALSE)),"ERROR")</f>
        <v>ERROR</v>
      </c>
      <c r="AB804" s="177">
        <f t="shared" ca="1" si="36"/>
        <v>3160001</v>
      </c>
      <c r="AC804" s="134" t="str">
        <f ca="1">IFERROR(IF(AB804=0,0,VLOOKUP(SUBSTITUTE(VLOOKUP(AB804,#REF!,MATCH("strItemName",#REF!,0),FALSE),"SUI_",""),#REF!,2,FALSE)),"ERROR")</f>
        <v>ERROR</v>
      </c>
      <c r="AD804" s="88">
        <v>0</v>
      </c>
      <c r="AE804" s="134">
        <v>0</v>
      </c>
      <c r="AF804" s="49">
        <f ca="1">IFERROR(VLOOKUP($B804,INDIRECT(VLOOKUP($E804,보상!$S:$AA,2,FALSE)),MATCH(AF$6,INDIRECT(VLOOKUP($E804,보상!$S:$AA,3,FALSE)),0),FALSE),"ERROR")</f>
        <v>15</v>
      </c>
      <c r="AG804" s="22">
        <v>0</v>
      </c>
      <c r="AH804" s="22">
        <v>0</v>
      </c>
      <c r="AI804" s="22">
        <v>0</v>
      </c>
      <c r="AJ804" s="22" t="b">
        <v>0</v>
      </c>
      <c r="AK804" s="22">
        <v>0</v>
      </c>
      <c r="AL804" s="22">
        <v>0</v>
      </c>
    </row>
    <row r="805" spans="1:38" ht="16.5" customHeight="1" x14ac:dyDescent="0.3">
      <c r="A805" s="21">
        <f>COUNTIF(FtbReward_Quest!$B:$B,$B805)+COUNTIF(FtbReward_Mode!$B:$B,$B805)+COUNTIF(FtbReward_Content!$B:$B,$B805)-1</f>
        <v>0</v>
      </c>
      <c r="B805" s="49">
        <f t="shared" si="37"/>
        <v>43061051</v>
      </c>
      <c r="C805" s="120">
        <v>4306105</v>
      </c>
      <c r="D805" s="49" t="s">
        <v>1916</v>
      </c>
      <c r="E805" s="49" t="s">
        <v>1935</v>
      </c>
      <c r="F805" s="120">
        <f>COUNTIF($C$8:$C805,$C805)</f>
        <v>1</v>
      </c>
      <c r="G805" s="49" t="b">
        <v>0</v>
      </c>
      <c r="H805" s="49">
        <v>0</v>
      </c>
      <c r="I805" s="129">
        <f>IFERROR(IF(H805=0,0,VLOOKUP(VLOOKUP(H805,#REF!,MATCH("strMailTitleID",#REF!,0),FALSE),#REF!,2,FALSE)),"ERROR")</f>
        <v>0</v>
      </c>
      <c r="J805" s="176">
        <v>0</v>
      </c>
      <c r="K805" s="129">
        <f>IFERROR(IF(J805=0,0,VLOOKUP(VLOOKUP(J805,#REF!,MATCH("strMailTitleID",#REF!,0),FALSE),#REF!,2,FALSE)),"ERROR")</f>
        <v>0</v>
      </c>
      <c r="L805" s="49">
        <f ca="1">IFERROR(VLOOKUP($B805,INDIRECT(VLOOKUP($E805,보상!$S:$AA,2,FALSE)),MATCH(L$6,INDIRECT(VLOOKUP($E805,보상!$S:$AA,3,FALSE)),0),FALSE),"ERROR")</f>
        <v>750</v>
      </c>
      <c r="M805" s="49">
        <v>0</v>
      </c>
      <c r="N805" s="49">
        <v>0</v>
      </c>
      <c r="O805" s="49">
        <v>0</v>
      </c>
      <c r="P805" s="49" t="str">
        <f ca="1">IFERROR(VLOOKUP($B805,INDIRECT(VLOOKUP($E805,보상!$S:$AA,2,FALSE)),MATCH(P$6,INDIRECT(VLOOKUP($E805,보상!$S:$AA,3,FALSE)),0),FALSE),"ERROR")</f>
        <v>Gold</v>
      </c>
      <c r="Q805" s="49">
        <f ca="1">IFERROR(VLOOKUP($B805,INDIRECT(VLOOKUP($E805,보상!$S:$AA,2,FALSE)),MATCH(Q$6,INDIRECT(VLOOKUP($E805,보상!$S:$AA,3,FALSE)),0),FALSE),"ERROR")</f>
        <v>7500</v>
      </c>
      <c r="R805" s="49" t="b">
        <v>0</v>
      </c>
      <c r="S805" s="50" t="b">
        <v>0</v>
      </c>
      <c r="T805" s="50">
        <f ca="1">IFERROR(VLOOKUP($B805,INDIRECT(VLOOKUP($E805,보상!$S:$AA,2,FALSE)),MATCH(T$6,INDIRECT(VLOOKUP($E805,보상!$S:$AA,3,FALSE)),0),FALSE),"ERROR")</f>
        <v>3160001</v>
      </c>
      <c r="U805" s="134" t="str">
        <f ca="1">IFERROR(IF(T805=0,0,VLOOKUP(SUBSTITUTE(VLOOKUP(T805,#REF!,MATCH("strItemName",#REF!,0),FALSE),"SUI_",""),#REF!,2,FALSE)),"ERROR")</f>
        <v>ERROR</v>
      </c>
      <c r="V805" s="177">
        <f t="shared" ca="1" si="36"/>
        <v>3160001</v>
      </c>
      <c r="W805" s="134" t="str">
        <f ca="1">IFERROR(IF(V805=0,0,VLOOKUP(SUBSTITUTE(VLOOKUP(V805,#REF!,MATCH("strItemName",#REF!,0),FALSE),"SUI_",""),#REF!,2,FALSE)),"ERROR")</f>
        <v>ERROR</v>
      </c>
      <c r="X805" s="177">
        <f t="shared" ca="1" si="36"/>
        <v>3160001</v>
      </c>
      <c r="Y805" s="134" t="str">
        <f ca="1">IFERROR(IF(X805=0,0,VLOOKUP(SUBSTITUTE(VLOOKUP(X805,#REF!,MATCH("strItemName",#REF!,0),FALSE),"SUI_",""),#REF!,2,FALSE)),"ERROR")</f>
        <v>ERROR</v>
      </c>
      <c r="Z805" s="177">
        <f t="shared" ca="1" si="36"/>
        <v>3160001</v>
      </c>
      <c r="AA805" s="134" t="str">
        <f ca="1">IFERROR(IF(Z805=0,0,VLOOKUP(SUBSTITUTE(VLOOKUP(Z805,#REF!,MATCH("strItemName",#REF!,0),FALSE),"SUI_",""),#REF!,2,FALSE)),"ERROR")</f>
        <v>ERROR</v>
      </c>
      <c r="AB805" s="177">
        <f t="shared" ca="1" si="36"/>
        <v>3160001</v>
      </c>
      <c r="AC805" s="134" t="str">
        <f ca="1">IFERROR(IF(AB805=0,0,VLOOKUP(SUBSTITUTE(VLOOKUP(AB805,#REF!,MATCH("strItemName",#REF!,0),FALSE),"SUI_",""),#REF!,2,FALSE)),"ERROR")</f>
        <v>ERROR</v>
      </c>
      <c r="AD805" s="88">
        <v>0</v>
      </c>
      <c r="AE805" s="134">
        <v>0</v>
      </c>
      <c r="AF805" s="49">
        <f ca="1">IFERROR(VLOOKUP($B805,INDIRECT(VLOOKUP($E805,보상!$S:$AA,2,FALSE)),MATCH(AF$6,INDIRECT(VLOOKUP($E805,보상!$S:$AA,3,FALSE)),0),FALSE),"ERROR")</f>
        <v>15</v>
      </c>
      <c r="AG805" s="22">
        <v>0</v>
      </c>
      <c r="AH805" s="22">
        <v>0</v>
      </c>
      <c r="AI805" s="22">
        <v>0</v>
      </c>
      <c r="AJ805" s="22" t="b">
        <v>0</v>
      </c>
      <c r="AK805" s="22">
        <v>0</v>
      </c>
      <c r="AL805" s="22">
        <v>0</v>
      </c>
    </row>
    <row r="806" spans="1:38" ht="16.5" customHeight="1" x14ac:dyDescent="0.3">
      <c r="A806" s="21">
        <f>COUNTIF(FtbReward_Quest!$B:$B,$B806)+COUNTIF(FtbReward_Mode!$B:$B,$B806)+COUNTIF(FtbReward_Content!$B:$B,$B806)-1</f>
        <v>0</v>
      </c>
      <c r="B806" s="49">
        <f t="shared" si="37"/>
        <v>43061061</v>
      </c>
      <c r="C806" s="120">
        <v>4306106</v>
      </c>
      <c r="D806" s="49" t="s">
        <v>1916</v>
      </c>
      <c r="E806" s="49" t="s">
        <v>1935</v>
      </c>
      <c r="F806" s="120">
        <f>COUNTIF($C$8:$C806,$C806)</f>
        <v>1</v>
      </c>
      <c r="G806" s="49" t="b">
        <v>0</v>
      </c>
      <c r="H806" s="49">
        <v>0</v>
      </c>
      <c r="I806" s="129">
        <f>IFERROR(IF(H806=0,0,VLOOKUP(VLOOKUP(H806,#REF!,MATCH("strMailTitleID",#REF!,0),FALSE),#REF!,2,FALSE)),"ERROR")</f>
        <v>0</v>
      </c>
      <c r="J806" s="176">
        <v>0</v>
      </c>
      <c r="K806" s="129">
        <f>IFERROR(IF(J806=0,0,VLOOKUP(VLOOKUP(J806,#REF!,MATCH("strMailTitleID",#REF!,0),FALSE),#REF!,2,FALSE)),"ERROR")</f>
        <v>0</v>
      </c>
      <c r="L806" s="49">
        <f ca="1">IFERROR(VLOOKUP($B806,INDIRECT(VLOOKUP($E806,보상!$S:$AA,2,FALSE)),MATCH(L$6,INDIRECT(VLOOKUP($E806,보상!$S:$AA,3,FALSE)),0),FALSE),"ERROR")</f>
        <v>900</v>
      </c>
      <c r="M806" s="49">
        <v>0</v>
      </c>
      <c r="N806" s="49">
        <v>0</v>
      </c>
      <c r="O806" s="49">
        <v>0</v>
      </c>
      <c r="P806" s="49" t="str">
        <f ca="1">IFERROR(VLOOKUP($B806,INDIRECT(VLOOKUP($E806,보상!$S:$AA,2,FALSE)),MATCH(P$6,INDIRECT(VLOOKUP($E806,보상!$S:$AA,3,FALSE)),0),FALSE),"ERROR")</f>
        <v>Gold</v>
      </c>
      <c r="Q806" s="49">
        <f ca="1">IFERROR(VLOOKUP($B806,INDIRECT(VLOOKUP($E806,보상!$S:$AA,2,FALSE)),MATCH(Q$6,INDIRECT(VLOOKUP($E806,보상!$S:$AA,3,FALSE)),0),FALSE),"ERROR")</f>
        <v>9000</v>
      </c>
      <c r="R806" s="49" t="b">
        <v>0</v>
      </c>
      <c r="S806" s="50" t="b">
        <v>0</v>
      </c>
      <c r="T806" s="50">
        <f ca="1">IFERROR(VLOOKUP($B806,INDIRECT(VLOOKUP($E806,보상!$S:$AA,2,FALSE)),MATCH(T$6,INDIRECT(VLOOKUP($E806,보상!$S:$AA,3,FALSE)),0),FALSE),"ERROR")</f>
        <v>3160001</v>
      </c>
      <c r="U806" s="134" t="str">
        <f ca="1">IFERROR(IF(T806=0,0,VLOOKUP(SUBSTITUTE(VLOOKUP(T806,#REF!,MATCH("strItemName",#REF!,0),FALSE),"SUI_",""),#REF!,2,FALSE)),"ERROR")</f>
        <v>ERROR</v>
      </c>
      <c r="V806" s="177">
        <f t="shared" ca="1" si="36"/>
        <v>3160001</v>
      </c>
      <c r="W806" s="134" t="str">
        <f ca="1">IFERROR(IF(V806=0,0,VLOOKUP(SUBSTITUTE(VLOOKUP(V806,#REF!,MATCH("strItemName",#REF!,0),FALSE),"SUI_",""),#REF!,2,FALSE)),"ERROR")</f>
        <v>ERROR</v>
      </c>
      <c r="X806" s="177">
        <f t="shared" ca="1" si="36"/>
        <v>3160001</v>
      </c>
      <c r="Y806" s="134" t="str">
        <f ca="1">IFERROR(IF(X806=0,0,VLOOKUP(SUBSTITUTE(VLOOKUP(X806,#REF!,MATCH("strItemName",#REF!,0),FALSE),"SUI_",""),#REF!,2,FALSE)),"ERROR")</f>
        <v>ERROR</v>
      </c>
      <c r="Z806" s="177">
        <f t="shared" ca="1" si="36"/>
        <v>3160001</v>
      </c>
      <c r="AA806" s="134" t="str">
        <f ca="1">IFERROR(IF(Z806=0,0,VLOOKUP(SUBSTITUTE(VLOOKUP(Z806,#REF!,MATCH("strItemName",#REF!,0),FALSE),"SUI_",""),#REF!,2,FALSE)),"ERROR")</f>
        <v>ERROR</v>
      </c>
      <c r="AB806" s="177">
        <f t="shared" ca="1" si="36"/>
        <v>3160001</v>
      </c>
      <c r="AC806" s="134" t="str">
        <f ca="1">IFERROR(IF(AB806=0,0,VLOOKUP(SUBSTITUTE(VLOOKUP(AB806,#REF!,MATCH("strItemName",#REF!,0),FALSE),"SUI_",""),#REF!,2,FALSE)),"ERROR")</f>
        <v>ERROR</v>
      </c>
      <c r="AD806" s="88">
        <v>0</v>
      </c>
      <c r="AE806" s="134">
        <v>0</v>
      </c>
      <c r="AF806" s="49">
        <f ca="1">IFERROR(VLOOKUP($B806,INDIRECT(VLOOKUP($E806,보상!$S:$AA,2,FALSE)),MATCH(AF$6,INDIRECT(VLOOKUP($E806,보상!$S:$AA,3,FALSE)),0),FALSE),"ERROR")</f>
        <v>15</v>
      </c>
      <c r="AG806" s="22">
        <v>0</v>
      </c>
      <c r="AH806" s="22">
        <v>0</v>
      </c>
      <c r="AI806" s="22">
        <v>0</v>
      </c>
      <c r="AJ806" s="22" t="b">
        <v>0</v>
      </c>
      <c r="AK806" s="22">
        <v>0</v>
      </c>
      <c r="AL806" s="22">
        <v>0</v>
      </c>
    </row>
    <row r="807" spans="1:38" ht="16.5" customHeight="1" x14ac:dyDescent="0.3">
      <c r="A807" s="21">
        <f>COUNTIF(FtbReward_Quest!$B:$B,$B807)+COUNTIF(FtbReward_Mode!$B:$B,$B807)+COUNTIF(FtbReward_Content!$B:$B,$B807)-1</f>
        <v>0</v>
      </c>
      <c r="B807" s="49">
        <f t="shared" si="37"/>
        <v>43062011</v>
      </c>
      <c r="C807" s="120">
        <v>4306201</v>
      </c>
      <c r="D807" s="49" t="s">
        <v>1916</v>
      </c>
      <c r="E807" s="49" t="s">
        <v>1935</v>
      </c>
      <c r="F807" s="120">
        <f>COUNTIF($C$8:$C807,$C807)</f>
        <v>1</v>
      </c>
      <c r="G807" s="49" t="b">
        <v>0</v>
      </c>
      <c r="H807" s="49">
        <v>0</v>
      </c>
      <c r="I807" s="129">
        <f>IFERROR(IF(H807=0,0,VLOOKUP(VLOOKUP(H807,#REF!,MATCH("strMailTitleID",#REF!,0),FALSE),#REF!,2,FALSE)),"ERROR")</f>
        <v>0</v>
      </c>
      <c r="J807" s="176">
        <v>0</v>
      </c>
      <c r="K807" s="129">
        <f>IFERROR(IF(J807=0,0,VLOOKUP(VLOOKUP(J807,#REF!,MATCH("strMailTitleID",#REF!,0),FALSE),#REF!,2,FALSE)),"ERROR")</f>
        <v>0</v>
      </c>
      <c r="L807" s="49">
        <f ca="1">IFERROR(VLOOKUP($B807,INDIRECT(VLOOKUP($E807,보상!$S:$AA,2,FALSE)),MATCH(L$6,INDIRECT(VLOOKUP($E807,보상!$S:$AA,3,FALSE)),0),FALSE),"ERROR")</f>
        <v>150</v>
      </c>
      <c r="M807" s="49">
        <v>0</v>
      </c>
      <c r="N807" s="49">
        <v>0</v>
      </c>
      <c r="O807" s="49">
        <v>0</v>
      </c>
      <c r="P807" s="49" t="str">
        <f ca="1">IFERROR(VLOOKUP($B807,INDIRECT(VLOOKUP($E807,보상!$S:$AA,2,FALSE)),MATCH(P$6,INDIRECT(VLOOKUP($E807,보상!$S:$AA,3,FALSE)),0),FALSE),"ERROR")</f>
        <v>Gold</v>
      </c>
      <c r="Q807" s="49">
        <f ca="1">IFERROR(VLOOKUP($B807,INDIRECT(VLOOKUP($E807,보상!$S:$AA,2,FALSE)),MATCH(Q$6,INDIRECT(VLOOKUP($E807,보상!$S:$AA,3,FALSE)),0),FALSE),"ERROR")</f>
        <v>1500</v>
      </c>
      <c r="R807" s="49" t="b">
        <v>0</v>
      </c>
      <c r="S807" s="50" t="b">
        <v>0</v>
      </c>
      <c r="T807" s="50">
        <f ca="1">IFERROR(VLOOKUP($B807,INDIRECT(VLOOKUP($E807,보상!$S:$AA,2,FALSE)),MATCH(T$6,INDIRECT(VLOOKUP($E807,보상!$S:$AA,3,FALSE)),0),FALSE),"ERROR")</f>
        <v>4014701</v>
      </c>
      <c r="U807" s="134" t="str">
        <f ca="1">IFERROR(IF(T807=0,0,VLOOKUP(SUBSTITUTE(VLOOKUP(T807,#REF!,MATCH("strItemName",#REF!,0),FALSE),"SUI_",""),#REF!,2,FALSE)),"ERROR")</f>
        <v>ERROR</v>
      </c>
      <c r="V807" s="177">
        <f t="shared" ca="1" si="36"/>
        <v>4014701</v>
      </c>
      <c r="W807" s="134" t="str">
        <f ca="1">IFERROR(IF(V807=0,0,VLOOKUP(SUBSTITUTE(VLOOKUP(V807,#REF!,MATCH("strItemName",#REF!,0),FALSE),"SUI_",""),#REF!,2,FALSE)),"ERROR")</f>
        <v>ERROR</v>
      </c>
      <c r="X807" s="177">
        <f t="shared" ca="1" si="36"/>
        <v>4014701</v>
      </c>
      <c r="Y807" s="134" t="str">
        <f ca="1">IFERROR(IF(X807=0,0,VLOOKUP(SUBSTITUTE(VLOOKUP(X807,#REF!,MATCH("strItemName",#REF!,0),FALSE),"SUI_",""),#REF!,2,FALSE)),"ERROR")</f>
        <v>ERROR</v>
      </c>
      <c r="Z807" s="177">
        <f t="shared" ca="1" si="36"/>
        <v>4014701</v>
      </c>
      <c r="AA807" s="134" t="str">
        <f ca="1">IFERROR(IF(Z807=0,0,VLOOKUP(SUBSTITUTE(VLOOKUP(Z807,#REF!,MATCH("strItemName",#REF!,0),FALSE),"SUI_",""),#REF!,2,FALSE)),"ERROR")</f>
        <v>ERROR</v>
      </c>
      <c r="AB807" s="177">
        <f t="shared" ca="1" si="36"/>
        <v>4014701</v>
      </c>
      <c r="AC807" s="134" t="str">
        <f ca="1">IFERROR(IF(AB807=0,0,VLOOKUP(SUBSTITUTE(VLOOKUP(AB807,#REF!,MATCH("strItemName",#REF!,0),FALSE),"SUI_",""),#REF!,2,FALSE)),"ERROR")</f>
        <v>ERROR</v>
      </c>
      <c r="AD807" s="88">
        <v>0</v>
      </c>
      <c r="AE807" s="134">
        <v>0</v>
      </c>
      <c r="AF807" s="49">
        <f ca="1">IFERROR(VLOOKUP($B807,INDIRECT(VLOOKUP($E807,보상!$S:$AA,2,FALSE)),MATCH(AF$6,INDIRECT(VLOOKUP($E807,보상!$S:$AA,3,FALSE)),0),FALSE),"ERROR")</f>
        <v>1</v>
      </c>
      <c r="AG807" s="22">
        <v>0</v>
      </c>
      <c r="AH807" s="22">
        <v>0</v>
      </c>
      <c r="AI807" s="22">
        <v>0</v>
      </c>
      <c r="AJ807" s="22" t="b">
        <v>0</v>
      </c>
      <c r="AK807" s="22">
        <v>0</v>
      </c>
      <c r="AL807" s="22">
        <v>0</v>
      </c>
    </row>
    <row r="808" spans="1:38" ht="16.5" customHeight="1" x14ac:dyDescent="0.3">
      <c r="A808" s="21">
        <f>COUNTIF(FtbReward_Quest!$B:$B,$B808)+COUNTIF(FtbReward_Mode!$B:$B,$B808)+COUNTIF(FtbReward_Content!$B:$B,$B808)-1</f>
        <v>0</v>
      </c>
      <c r="B808" s="49">
        <f t="shared" si="37"/>
        <v>43062021</v>
      </c>
      <c r="C808" s="120">
        <v>4306202</v>
      </c>
      <c r="D808" s="49" t="s">
        <v>1916</v>
      </c>
      <c r="E808" s="49" t="s">
        <v>1935</v>
      </c>
      <c r="F808" s="120">
        <f>COUNTIF($C$8:$C808,$C808)</f>
        <v>1</v>
      </c>
      <c r="G808" s="49" t="b">
        <v>0</v>
      </c>
      <c r="H808" s="49">
        <v>0</v>
      </c>
      <c r="I808" s="129">
        <f>IFERROR(IF(H808=0,0,VLOOKUP(VLOOKUP(H808,#REF!,MATCH("strMailTitleID",#REF!,0),FALSE),#REF!,2,FALSE)),"ERROR")</f>
        <v>0</v>
      </c>
      <c r="J808" s="176">
        <v>0</v>
      </c>
      <c r="K808" s="129">
        <f>IFERROR(IF(J808=0,0,VLOOKUP(VLOOKUP(J808,#REF!,MATCH("strMailTitleID",#REF!,0),FALSE),#REF!,2,FALSE)),"ERROR")</f>
        <v>0</v>
      </c>
      <c r="L808" s="49">
        <f ca="1">IFERROR(VLOOKUP($B808,INDIRECT(VLOOKUP($E808,보상!$S:$AA,2,FALSE)),MATCH(L$6,INDIRECT(VLOOKUP($E808,보상!$S:$AA,3,FALSE)),0),FALSE),"ERROR")</f>
        <v>300</v>
      </c>
      <c r="M808" s="49">
        <v>0</v>
      </c>
      <c r="N808" s="49">
        <v>0</v>
      </c>
      <c r="O808" s="49">
        <v>0</v>
      </c>
      <c r="P808" s="49" t="str">
        <f ca="1">IFERROR(VLOOKUP($B808,INDIRECT(VLOOKUP($E808,보상!$S:$AA,2,FALSE)),MATCH(P$6,INDIRECT(VLOOKUP($E808,보상!$S:$AA,3,FALSE)),0),FALSE),"ERROR")</f>
        <v>Gold</v>
      </c>
      <c r="Q808" s="49">
        <f ca="1">IFERROR(VLOOKUP($B808,INDIRECT(VLOOKUP($E808,보상!$S:$AA,2,FALSE)),MATCH(Q$6,INDIRECT(VLOOKUP($E808,보상!$S:$AA,3,FALSE)),0),FALSE),"ERROR")</f>
        <v>3000</v>
      </c>
      <c r="R808" s="49" t="b">
        <v>0</v>
      </c>
      <c r="S808" s="50" t="b">
        <v>0</v>
      </c>
      <c r="T808" s="50">
        <f ca="1">IFERROR(VLOOKUP($B808,INDIRECT(VLOOKUP($E808,보상!$S:$AA,2,FALSE)),MATCH(T$6,INDIRECT(VLOOKUP($E808,보상!$S:$AA,3,FALSE)),0),FALSE),"ERROR")</f>
        <v>4014701</v>
      </c>
      <c r="U808" s="134" t="str">
        <f ca="1">IFERROR(IF(T808=0,0,VLOOKUP(SUBSTITUTE(VLOOKUP(T808,#REF!,MATCH("strItemName",#REF!,0),FALSE),"SUI_",""),#REF!,2,FALSE)),"ERROR")</f>
        <v>ERROR</v>
      </c>
      <c r="V808" s="177">
        <f t="shared" ca="1" si="36"/>
        <v>4014701</v>
      </c>
      <c r="W808" s="134" t="str">
        <f ca="1">IFERROR(IF(V808=0,0,VLOOKUP(SUBSTITUTE(VLOOKUP(V808,#REF!,MATCH("strItemName",#REF!,0),FALSE),"SUI_",""),#REF!,2,FALSE)),"ERROR")</f>
        <v>ERROR</v>
      </c>
      <c r="X808" s="177">
        <f t="shared" ca="1" si="36"/>
        <v>4014701</v>
      </c>
      <c r="Y808" s="134" t="str">
        <f ca="1">IFERROR(IF(X808=0,0,VLOOKUP(SUBSTITUTE(VLOOKUP(X808,#REF!,MATCH("strItemName",#REF!,0),FALSE),"SUI_",""),#REF!,2,FALSE)),"ERROR")</f>
        <v>ERROR</v>
      </c>
      <c r="Z808" s="177">
        <f t="shared" ca="1" si="36"/>
        <v>4014701</v>
      </c>
      <c r="AA808" s="134" t="str">
        <f ca="1">IFERROR(IF(Z808=0,0,VLOOKUP(SUBSTITUTE(VLOOKUP(Z808,#REF!,MATCH("strItemName",#REF!,0),FALSE),"SUI_",""),#REF!,2,FALSE)),"ERROR")</f>
        <v>ERROR</v>
      </c>
      <c r="AB808" s="177">
        <f t="shared" ca="1" si="36"/>
        <v>4014701</v>
      </c>
      <c r="AC808" s="134" t="str">
        <f ca="1">IFERROR(IF(AB808=0,0,VLOOKUP(SUBSTITUTE(VLOOKUP(AB808,#REF!,MATCH("strItemName",#REF!,0),FALSE),"SUI_",""),#REF!,2,FALSE)),"ERROR")</f>
        <v>ERROR</v>
      </c>
      <c r="AD808" s="88">
        <v>0</v>
      </c>
      <c r="AE808" s="134">
        <v>0</v>
      </c>
      <c r="AF808" s="49">
        <f ca="1">IFERROR(VLOOKUP($B808,INDIRECT(VLOOKUP($E808,보상!$S:$AA,2,FALSE)),MATCH(AF$6,INDIRECT(VLOOKUP($E808,보상!$S:$AA,3,FALSE)),0),FALSE),"ERROR")</f>
        <v>1</v>
      </c>
      <c r="AG808" s="22">
        <v>0</v>
      </c>
      <c r="AH808" s="22">
        <v>0</v>
      </c>
      <c r="AI808" s="22">
        <v>0</v>
      </c>
      <c r="AJ808" s="22" t="b">
        <v>0</v>
      </c>
      <c r="AK808" s="22">
        <v>0</v>
      </c>
      <c r="AL808" s="22">
        <v>0</v>
      </c>
    </row>
    <row r="809" spans="1:38" ht="16.5" customHeight="1" x14ac:dyDescent="0.3">
      <c r="A809" s="21">
        <f>COUNTIF(FtbReward_Quest!$B:$B,$B809)+COUNTIF(FtbReward_Mode!$B:$B,$B809)+COUNTIF(FtbReward_Content!$B:$B,$B809)-1</f>
        <v>0</v>
      </c>
      <c r="B809" s="49">
        <f t="shared" si="37"/>
        <v>43062031</v>
      </c>
      <c r="C809" s="120">
        <v>4306203</v>
      </c>
      <c r="D809" s="49" t="s">
        <v>1917</v>
      </c>
      <c r="E809" s="49" t="s">
        <v>1935</v>
      </c>
      <c r="F809" s="120">
        <f>COUNTIF($C$8:$C809,$C809)</f>
        <v>1</v>
      </c>
      <c r="G809" s="49" t="b">
        <v>0</v>
      </c>
      <c r="H809" s="49">
        <v>0</v>
      </c>
      <c r="I809" s="129">
        <f>IFERROR(IF(H809=0,0,VLOOKUP(VLOOKUP(H809,#REF!,MATCH("strMailTitleID",#REF!,0),FALSE),#REF!,2,FALSE)),"ERROR")</f>
        <v>0</v>
      </c>
      <c r="J809" s="176">
        <v>0</v>
      </c>
      <c r="K809" s="129">
        <f>IFERROR(IF(J809=0,0,VLOOKUP(VLOOKUP(J809,#REF!,MATCH("strMailTitleID",#REF!,0),FALSE),#REF!,2,FALSE)),"ERROR")</f>
        <v>0</v>
      </c>
      <c r="L809" s="49">
        <f ca="1">IFERROR(VLOOKUP($B809,INDIRECT(VLOOKUP($E809,보상!$S:$AA,2,FALSE)),MATCH(L$6,INDIRECT(VLOOKUP($E809,보상!$S:$AA,3,FALSE)),0),FALSE),"ERROR")</f>
        <v>450</v>
      </c>
      <c r="M809" s="49">
        <v>0</v>
      </c>
      <c r="N809" s="49">
        <v>0</v>
      </c>
      <c r="O809" s="49">
        <v>0</v>
      </c>
      <c r="P809" s="49" t="str">
        <f ca="1">IFERROR(VLOOKUP($B809,INDIRECT(VLOOKUP($E809,보상!$S:$AA,2,FALSE)),MATCH(P$6,INDIRECT(VLOOKUP($E809,보상!$S:$AA,3,FALSE)),0),FALSE),"ERROR")</f>
        <v>Gold</v>
      </c>
      <c r="Q809" s="49">
        <f ca="1">IFERROR(VLOOKUP($B809,INDIRECT(VLOOKUP($E809,보상!$S:$AA,2,FALSE)),MATCH(Q$6,INDIRECT(VLOOKUP($E809,보상!$S:$AA,3,FALSE)),0),FALSE),"ERROR")</f>
        <v>4500</v>
      </c>
      <c r="R809" s="49" t="b">
        <v>0</v>
      </c>
      <c r="S809" s="50" t="b">
        <v>0</v>
      </c>
      <c r="T809" s="50">
        <f ca="1">IFERROR(VLOOKUP($B809,INDIRECT(VLOOKUP($E809,보상!$S:$AA,2,FALSE)),MATCH(T$6,INDIRECT(VLOOKUP($E809,보상!$S:$AA,3,FALSE)),0),FALSE),"ERROR")</f>
        <v>4014701</v>
      </c>
      <c r="U809" s="134" t="str">
        <f ca="1">IFERROR(IF(T809=0,0,VLOOKUP(SUBSTITUTE(VLOOKUP(T809,#REF!,MATCH("strItemName",#REF!,0),FALSE),"SUI_",""),#REF!,2,FALSE)),"ERROR")</f>
        <v>ERROR</v>
      </c>
      <c r="V809" s="177">
        <f t="shared" ca="1" si="36"/>
        <v>4014701</v>
      </c>
      <c r="W809" s="134" t="str">
        <f ca="1">IFERROR(IF(V809=0,0,VLOOKUP(SUBSTITUTE(VLOOKUP(V809,#REF!,MATCH("strItemName",#REF!,0),FALSE),"SUI_",""),#REF!,2,FALSE)),"ERROR")</f>
        <v>ERROR</v>
      </c>
      <c r="X809" s="177">
        <f t="shared" ca="1" si="36"/>
        <v>4014701</v>
      </c>
      <c r="Y809" s="134" t="str">
        <f ca="1">IFERROR(IF(X809=0,0,VLOOKUP(SUBSTITUTE(VLOOKUP(X809,#REF!,MATCH("strItemName",#REF!,0),FALSE),"SUI_",""),#REF!,2,FALSE)),"ERROR")</f>
        <v>ERROR</v>
      </c>
      <c r="Z809" s="177">
        <f t="shared" ca="1" si="36"/>
        <v>4014701</v>
      </c>
      <c r="AA809" s="134" t="str">
        <f ca="1">IFERROR(IF(Z809=0,0,VLOOKUP(SUBSTITUTE(VLOOKUP(Z809,#REF!,MATCH("strItemName",#REF!,0),FALSE),"SUI_",""),#REF!,2,FALSE)),"ERROR")</f>
        <v>ERROR</v>
      </c>
      <c r="AB809" s="177">
        <f t="shared" ca="1" si="36"/>
        <v>4014701</v>
      </c>
      <c r="AC809" s="134" t="str">
        <f ca="1">IFERROR(IF(AB809=0,0,VLOOKUP(SUBSTITUTE(VLOOKUP(AB809,#REF!,MATCH("strItemName",#REF!,0),FALSE),"SUI_",""),#REF!,2,FALSE)),"ERROR")</f>
        <v>ERROR</v>
      </c>
      <c r="AD809" s="88">
        <v>0</v>
      </c>
      <c r="AE809" s="134">
        <v>0</v>
      </c>
      <c r="AF809" s="49">
        <f ca="1">IFERROR(VLOOKUP($B809,INDIRECT(VLOOKUP($E809,보상!$S:$AA,2,FALSE)),MATCH(AF$6,INDIRECT(VLOOKUP($E809,보상!$S:$AA,3,FALSE)),0),FALSE),"ERROR")</f>
        <v>1</v>
      </c>
      <c r="AG809" s="22">
        <v>0</v>
      </c>
      <c r="AH809" s="22">
        <v>0</v>
      </c>
      <c r="AI809" s="22">
        <v>0</v>
      </c>
      <c r="AJ809" s="22" t="b">
        <v>0</v>
      </c>
      <c r="AK809" s="22">
        <v>0</v>
      </c>
      <c r="AL809" s="22">
        <v>0</v>
      </c>
    </row>
    <row r="810" spans="1:38" ht="16.5" customHeight="1" x14ac:dyDescent="0.3">
      <c r="A810" s="21">
        <f>COUNTIF(FtbReward_Quest!$B:$B,$B810)+COUNTIF(FtbReward_Mode!$B:$B,$B810)+COUNTIF(FtbReward_Content!$B:$B,$B810)-1</f>
        <v>0</v>
      </c>
      <c r="B810" s="49">
        <f t="shared" si="37"/>
        <v>43062041</v>
      </c>
      <c r="C810" s="120">
        <v>4306204</v>
      </c>
      <c r="D810" s="49" t="s">
        <v>1917</v>
      </c>
      <c r="E810" s="49" t="s">
        <v>1935</v>
      </c>
      <c r="F810" s="120">
        <f>COUNTIF($C$8:$C810,$C810)</f>
        <v>1</v>
      </c>
      <c r="G810" s="49" t="b">
        <v>0</v>
      </c>
      <c r="H810" s="49">
        <v>0</v>
      </c>
      <c r="I810" s="129">
        <f>IFERROR(IF(H810=0,0,VLOOKUP(VLOOKUP(H810,#REF!,MATCH("strMailTitleID",#REF!,0),FALSE),#REF!,2,FALSE)),"ERROR")</f>
        <v>0</v>
      </c>
      <c r="J810" s="176">
        <v>0</v>
      </c>
      <c r="K810" s="129">
        <f>IFERROR(IF(J810=0,0,VLOOKUP(VLOOKUP(J810,#REF!,MATCH("strMailTitleID",#REF!,0),FALSE),#REF!,2,FALSE)),"ERROR")</f>
        <v>0</v>
      </c>
      <c r="L810" s="49">
        <f ca="1">IFERROR(VLOOKUP($B810,INDIRECT(VLOOKUP($E810,보상!$S:$AA,2,FALSE)),MATCH(L$6,INDIRECT(VLOOKUP($E810,보상!$S:$AA,3,FALSE)),0),FALSE),"ERROR")</f>
        <v>600</v>
      </c>
      <c r="M810" s="49">
        <v>0</v>
      </c>
      <c r="N810" s="49">
        <v>0</v>
      </c>
      <c r="O810" s="49">
        <v>0</v>
      </c>
      <c r="P810" s="49" t="str">
        <f ca="1">IFERROR(VLOOKUP($B810,INDIRECT(VLOOKUP($E810,보상!$S:$AA,2,FALSE)),MATCH(P$6,INDIRECT(VLOOKUP($E810,보상!$S:$AA,3,FALSE)),0),FALSE),"ERROR")</f>
        <v>Gold</v>
      </c>
      <c r="Q810" s="49">
        <f ca="1">IFERROR(VLOOKUP($B810,INDIRECT(VLOOKUP($E810,보상!$S:$AA,2,FALSE)),MATCH(Q$6,INDIRECT(VLOOKUP($E810,보상!$S:$AA,3,FALSE)),0),FALSE),"ERROR")</f>
        <v>6000</v>
      </c>
      <c r="R810" s="49" t="b">
        <v>0</v>
      </c>
      <c r="S810" s="50" t="b">
        <v>0</v>
      </c>
      <c r="T810" s="50">
        <f ca="1">IFERROR(VLOOKUP($B810,INDIRECT(VLOOKUP($E810,보상!$S:$AA,2,FALSE)),MATCH(T$6,INDIRECT(VLOOKUP($E810,보상!$S:$AA,3,FALSE)),0),FALSE),"ERROR")</f>
        <v>4014701</v>
      </c>
      <c r="U810" s="134" t="str">
        <f ca="1">IFERROR(IF(T810=0,0,VLOOKUP(SUBSTITUTE(VLOOKUP(T810,#REF!,MATCH("strItemName",#REF!,0),FALSE),"SUI_",""),#REF!,2,FALSE)),"ERROR")</f>
        <v>ERROR</v>
      </c>
      <c r="V810" s="177">
        <f t="shared" ca="1" si="36"/>
        <v>4014701</v>
      </c>
      <c r="W810" s="134" t="str">
        <f ca="1">IFERROR(IF(V810=0,0,VLOOKUP(SUBSTITUTE(VLOOKUP(V810,#REF!,MATCH("strItemName",#REF!,0),FALSE),"SUI_",""),#REF!,2,FALSE)),"ERROR")</f>
        <v>ERROR</v>
      </c>
      <c r="X810" s="177">
        <f t="shared" ca="1" si="36"/>
        <v>4014701</v>
      </c>
      <c r="Y810" s="134" t="str">
        <f ca="1">IFERROR(IF(X810=0,0,VLOOKUP(SUBSTITUTE(VLOOKUP(X810,#REF!,MATCH("strItemName",#REF!,0),FALSE),"SUI_",""),#REF!,2,FALSE)),"ERROR")</f>
        <v>ERROR</v>
      </c>
      <c r="Z810" s="177">
        <f t="shared" ca="1" si="36"/>
        <v>4014701</v>
      </c>
      <c r="AA810" s="134" t="str">
        <f ca="1">IFERROR(IF(Z810=0,0,VLOOKUP(SUBSTITUTE(VLOOKUP(Z810,#REF!,MATCH("strItemName",#REF!,0),FALSE),"SUI_",""),#REF!,2,FALSE)),"ERROR")</f>
        <v>ERROR</v>
      </c>
      <c r="AB810" s="177">
        <f t="shared" ca="1" si="36"/>
        <v>4014701</v>
      </c>
      <c r="AC810" s="134" t="str">
        <f ca="1">IFERROR(IF(AB810=0,0,VLOOKUP(SUBSTITUTE(VLOOKUP(AB810,#REF!,MATCH("strItemName",#REF!,0),FALSE),"SUI_",""),#REF!,2,FALSE)),"ERROR")</f>
        <v>ERROR</v>
      </c>
      <c r="AD810" s="88">
        <v>0</v>
      </c>
      <c r="AE810" s="134">
        <v>0</v>
      </c>
      <c r="AF810" s="49">
        <f ca="1">IFERROR(VLOOKUP($B810,INDIRECT(VLOOKUP($E810,보상!$S:$AA,2,FALSE)),MATCH(AF$6,INDIRECT(VLOOKUP($E810,보상!$S:$AA,3,FALSE)),0),FALSE),"ERROR")</f>
        <v>1</v>
      </c>
      <c r="AG810" s="22">
        <v>0</v>
      </c>
      <c r="AH810" s="22">
        <v>0</v>
      </c>
      <c r="AI810" s="22">
        <v>0</v>
      </c>
      <c r="AJ810" s="22" t="b">
        <v>0</v>
      </c>
      <c r="AK810" s="22">
        <v>0</v>
      </c>
      <c r="AL810" s="22">
        <v>0</v>
      </c>
    </row>
    <row r="811" spans="1:38" ht="16.5" customHeight="1" x14ac:dyDescent="0.3">
      <c r="A811" s="21">
        <f>COUNTIF(FtbReward_Quest!$B:$B,$B811)+COUNTIF(FtbReward_Mode!$B:$B,$B811)+COUNTIF(FtbReward_Content!$B:$B,$B811)-1</f>
        <v>0</v>
      </c>
      <c r="B811" s="49">
        <f t="shared" si="37"/>
        <v>43062051</v>
      </c>
      <c r="C811" s="120">
        <v>4306205</v>
      </c>
      <c r="D811" s="49" t="s">
        <v>1917</v>
      </c>
      <c r="E811" s="49" t="s">
        <v>1935</v>
      </c>
      <c r="F811" s="120">
        <f>COUNTIF($C$8:$C811,$C811)</f>
        <v>1</v>
      </c>
      <c r="G811" s="49" t="b">
        <v>0</v>
      </c>
      <c r="H811" s="49">
        <v>0</v>
      </c>
      <c r="I811" s="129">
        <f>IFERROR(IF(H811=0,0,VLOOKUP(VLOOKUP(H811,#REF!,MATCH("strMailTitleID",#REF!,0),FALSE),#REF!,2,FALSE)),"ERROR")</f>
        <v>0</v>
      </c>
      <c r="J811" s="176">
        <v>0</v>
      </c>
      <c r="K811" s="129">
        <f>IFERROR(IF(J811=0,0,VLOOKUP(VLOOKUP(J811,#REF!,MATCH("strMailTitleID",#REF!,0),FALSE),#REF!,2,FALSE)),"ERROR")</f>
        <v>0</v>
      </c>
      <c r="L811" s="49">
        <f ca="1">IFERROR(VLOOKUP($B811,INDIRECT(VLOOKUP($E811,보상!$S:$AA,2,FALSE)),MATCH(L$6,INDIRECT(VLOOKUP($E811,보상!$S:$AA,3,FALSE)),0),FALSE),"ERROR")</f>
        <v>750</v>
      </c>
      <c r="M811" s="49">
        <v>0</v>
      </c>
      <c r="N811" s="49">
        <v>0</v>
      </c>
      <c r="O811" s="49">
        <v>0</v>
      </c>
      <c r="P811" s="49" t="str">
        <f ca="1">IFERROR(VLOOKUP($B811,INDIRECT(VLOOKUP($E811,보상!$S:$AA,2,FALSE)),MATCH(P$6,INDIRECT(VLOOKUP($E811,보상!$S:$AA,3,FALSE)),0),FALSE),"ERROR")</f>
        <v>Gold</v>
      </c>
      <c r="Q811" s="49">
        <f ca="1">IFERROR(VLOOKUP($B811,INDIRECT(VLOOKUP($E811,보상!$S:$AA,2,FALSE)),MATCH(Q$6,INDIRECT(VLOOKUP($E811,보상!$S:$AA,3,FALSE)),0),FALSE),"ERROR")</f>
        <v>7500</v>
      </c>
      <c r="R811" s="49" t="b">
        <v>0</v>
      </c>
      <c r="S811" s="50" t="b">
        <v>0</v>
      </c>
      <c r="T811" s="50">
        <f ca="1">IFERROR(VLOOKUP($B811,INDIRECT(VLOOKUP($E811,보상!$S:$AA,2,FALSE)),MATCH(T$6,INDIRECT(VLOOKUP($E811,보상!$S:$AA,3,FALSE)),0),FALSE),"ERROR")</f>
        <v>4014701</v>
      </c>
      <c r="U811" s="134" t="str">
        <f ca="1">IFERROR(IF(T811=0,0,VLOOKUP(SUBSTITUTE(VLOOKUP(T811,#REF!,MATCH("strItemName",#REF!,0),FALSE),"SUI_",""),#REF!,2,FALSE)),"ERROR")</f>
        <v>ERROR</v>
      </c>
      <c r="V811" s="177">
        <f t="shared" ca="1" si="36"/>
        <v>4014701</v>
      </c>
      <c r="W811" s="134" t="str">
        <f ca="1">IFERROR(IF(V811=0,0,VLOOKUP(SUBSTITUTE(VLOOKUP(V811,#REF!,MATCH("strItemName",#REF!,0),FALSE),"SUI_",""),#REF!,2,FALSE)),"ERROR")</f>
        <v>ERROR</v>
      </c>
      <c r="X811" s="177">
        <f t="shared" ca="1" si="36"/>
        <v>4014701</v>
      </c>
      <c r="Y811" s="134" t="str">
        <f ca="1">IFERROR(IF(X811=0,0,VLOOKUP(SUBSTITUTE(VLOOKUP(X811,#REF!,MATCH("strItemName",#REF!,0),FALSE),"SUI_",""),#REF!,2,FALSE)),"ERROR")</f>
        <v>ERROR</v>
      </c>
      <c r="Z811" s="177">
        <f t="shared" ca="1" si="36"/>
        <v>4014701</v>
      </c>
      <c r="AA811" s="134" t="str">
        <f ca="1">IFERROR(IF(Z811=0,0,VLOOKUP(SUBSTITUTE(VLOOKUP(Z811,#REF!,MATCH("strItemName",#REF!,0),FALSE),"SUI_",""),#REF!,2,FALSE)),"ERROR")</f>
        <v>ERROR</v>
      </c>
      <c r="AB811" s="177">
        <f t="shared" ca="1" si="36"/>
        <v>4014701</v>
      </c>
      <c r="AC811" s="134" t="str">
        <f ca="1">IFERROR(IF(AB811=0,0,VLOOKUP(SUBSTITUTE(VLOOKUP(AB811,#REF!,MATCH("strItemName",#REF!,0),FALSE),"SUI_",""),#REF!,2,FALSE)),"ERROR")</f>
        <v>ERROR</v>
      </c>
      <c r="AD811" s="88">
        <v>0</v>
      </c>
      <c r="AE811" s="134">
        <v>0</v>
      </c>
      <c r="AF811" s="49">
        <f ca="1">IFERROR(VLOOKUP($B811,INDIRECT(VLOOKUP($E811,보상!$S:$AA,2,FALSE)),MATCH(AF$6,INDIRECT(VLOOKUP($E811,보상!$S:$AA,3,FALSE)),0),FALSE),"ERROR")</f>
        <v>1</v>
      </c>
      <c r="AG811" s="22">
        <v>0</v>
      </c>
      <c r="AH811" s="22">
        <v>0</v>
      </c>
      <c r="AI811" s="22">
        <v>0</v>
      </c>
      <c r="AJ811" s="22" t="b">
        <v>0</v>
      </c>
      <c r="AK811" s="22">
        <v>0</v>
      </c>
      <c r="AL811" s="22">
        <v>0</v>
      </c>
    </row>
    <row r="812" spans="1:38" ht="16.5" customHeight="1" x14ac:dyDescent="0.3">
      <c r="A812" s="21">
        <f>COUNTIF(FtbReward_Quest!$B:$B,$B812)+COUNTIF(FtbReward_Mode!$B:$B,$B812)+COUNTIF(FtbReward_Content!$B:$B,$B812)-1</f>
        <v>0</v>
      </c>
      <c r="B812" s="49">
        <f t="shared" si="37"/>
        <v>43062061</v>
      </c>
      <c r="C812" s="120">
        <v>4306206</v>
      </c>
      <c r="D812" s="49" t="s">
        <v>1917</v>
      </c>
      <c r="E812" s="49" t="s">
        <v>1935</v>
      </c>
      <c r="F812" s="120">
        <f>COUNTIF($C$8:$C812,$C812)</f>
        <v>1</v>
      </c>
      <c r="G812" s="49" t="b">
        <v>0</v>
      </c>
      <c r="H812" s="49">
        <v>0</v>
      </c>
      <c r="I812" s="129">
        <f>IFERROR(IF(H812=0,0,VLOOKUP(VLOOKUP(H812,#REF!,MATCH("strMailTitleID",#REF!,0),FALSE),#REF!,2,FALSE)),"ERROR")</f>
        <v>0</v>
      </c>
      <c r="J812" s="176">
        <v>0</v>
      </c>
      <c r="K812" s="129">
        <f>IFERROR(IF(J812=0,0,VLOOKUP(VLOOKUP(J812,#REF!,MATCH("strMailTitleID",#REF!,0),FALSE),#REF!,2,FALSE)),"ERROR")</f>
        <v>0</v>
      </c>
      <c r="L812" s="49">
        <f ca="1">IFERROR(VLOOKUP($B812,INDIRECT(VLOOKUP($E812,보상!$S:$AA,2,FALSE)),MATCH(L$6,INDIRECT(VLOOKUP($E812,보상!$S:$AA,3,FALSE)),0),FALSE),"ERROR")</f>
        <v>900</v>
      </c>
      <c r="M812" s="49">
        <v>0</v>
      </c>
      <c r="N812" s="49">
        <v>0</v>
      </c>
      <c r="O812" s="49">
        <v>0</v>
      </c>
      <c r="P812" s="49" t="str">
        <f ca="1">IFERROR(VLOOKUP($B812,INDIRECT(VLOOKUP($E812,보상!$S:$AA,2,FALSE)),MATCH(P$6,INDIRECT(VLOOKUP($E812,보상!$S:$AA,3,FALSE)),0),FALSE),"ERROR")</f>
        <v>Gold</v>
      </c>
      <c r="Q812" s="49">
        <f ca="1">IFERROR(VLOOKUP($B812,INDIRECT(VLOOKUP($E812,보상!$S:$AA,2,FALSE)),MATCH(Q$6,INDIRECT(VLOOKUP($E812,보상!$S:$AA,3,FALSE)),0),FALSE),"ERROR")</f>
        <v>9000</v>
      </c>
      <c r="R812" s="49" t="b">
        <v>0</v>
      </c>
      <c r="S812" s="50" t="b">
        <v>0</v>
      </c>
      <c r="T812" s="50">
        <f ca="1">IFERROR(VLOOKUP($B812,INDIRECT(VLOOKUP($E812,보상!$S:$AA,2,FALSE)),MATCH(T$6,INDIRECT(VLOOKUP($E812,보상!$S:$AA,3,FALSE)),0),FALSE),"ERROR")</f>
        <v>4014701</v>
      </c>
      <c r="U812" s="134" t="str">
        <f ca="1">IFERROR(IF(T812=0,0,VLOOKUP(SUBSTITUTE(VLOOKUP(T812,#REF!,MATCH("strItemName",#REF!,0),FALSE),"SUI_",""),#REF!,2,FALSE)),"ERROR")</f>
        <v>ERROR</v>
      </c>
      <c r="V812" s="177">
        <f t="shared" ca="1" si="36"/>
        <v>4014701</v>
      </c>
      <c r="W812" s="134" t="str">
        <f ca="1">IFERROR(IF(V812=0,0,VLOOKUP(SUBSTITUTE(VLOOKUP(V812,#REF!,MATCH("strItemName",#REF!,0),FALSE),"SUI_",""),#REF!,2,FALSE)),"ERROR")</f>
        <v>ERROR</v>
      </c>
      <c r="X812" s="177">
        <f t="shared" ca="1" si="36"/>
        <v>4014701</v>
      </c>
      <c r="Y812" s="134" t="str">
        <f ca="1">IFERROR(IF(X812=0,0,VLOOKUP(SUBSTITUTE(VLOOKUP(X812,#REF!,MATCH("strItemName",#REF!,0),FALSE),"SUI_",""),#REF!,2,FALSE)),"ERROR")</f>
        <v>ERROR</v>
      </c>
      <c r="Z812" s="177">
        <f t="shared" ca="1" si="36"/>
        <v>4014701</v>
      </c>
      <c r="AA812" s="134" t="str">
        <f ca="1">IFERROR(IF(Z812=0,0,VLOOKUP(SUBSTITUTE(VLOOKUP(Z812,#REF!,MATCH("strItemName",#REF!,0),FALSE),"SUI_",""),#REF!,2,FALSE)),"ERROR")</f>
        <v>ERROR</v>
      </c>
      <c r="AB812" s="177">
        <f t="shared" ca="1" si="36"/>
        <v>4014701</v>
      </c>
      <c r="AC812" s="134" t="str">
        <f ca="1">IFERROR(IF(AB812=0,0,VLOOKUP(SUBSTITUTE(VLOOKUP(AB812,#REF!,MATCH("strItemName",#REF!,0),FALSE),"SUI_",""),#REF!,2,FALSE)),"ERROR")</f>
        <v>ERROR</v>
      </c>
      <c r="AD812" s="88">
        <v>0</v>
      </c>
      <c r="AE812" s="134">
        <v>0</v>
      </c>
      <c r="AF812" s="49">
        <f ca="1">IFERROR(VLOOKUP($B812,INDIRECT(VLOOKUP($E812,보상!$S:$AA,2,FALSE)),MATCH(AF$6,INDIRECT(VLOOKUP($E812,보상!$S:$AA,3,FALSE)),0),FALSE),"ERROR")</f>
        <v>1</v>
      </c>
      <c r="AG812" s="22">
        <v>0</v>
      </c>
      <c r="AH812" s="22">
        <v>0</v>
      </c>
      <c r="AI812" s="22">
        <v>0</v>
      </c>
      <c r="AJ812" s="22" t="b">
        <v>0</v>
      </c>
      <c r="AK812" s="22">
        <v>0</v>
      </c>
      <c r="AL812" s="22">
        <v>0</v>
      </c>
    </row>
    <row r="813" spans="1:38" ht="16.5" customHeight="1" x14ac:dyDescent="0.3">
      <c r="A813" s="21">
        <f>COUNTIF(FtbReward_Quest!$B:$B,$B813)+COUNTIF(FtbReward_Mode!$B:$B,$B813)+COUNTIF(FtbReward_Content!$B:$B,$B813)-1</f>
        <v>0</v>
      </c>
      <c r="B813" s="49">
        <f t="shared" si="37"/>
        <v>43062071</v>
      </c>
      <c r="C813" s="120">
        <v>4306207</v>
      </c>
      <c r="D813" s="49" t="s">
        <v>1917</v>
      </c>
      <c r="E813" s="49" t="s">
        <v>1935</v>
      </c>
      <c r="F813" s="120">
        <f>COUNTIF($C$8:$C813,$C813)</f>
        <v>1</v>
      </c>
      <c r="G813" s="49" t="b">
        <v>0</v>
      </c>
      <c r="H813" s="49">
        <v>0</v>
      </c>
      <c r="I813" s="129">
        <f>IFERROR(IF(H813=0,0,VLOOKUP(VLOOKUP(H813,#REF!,MATCH("strMailTitleID",#REF!,0),FALSE),#REF!,2,FALSE)),"ERROR")</f>
        <v>0</v>
      </c>
      <c r="J813" s="176">
        <v>0</v>
      </c>
      <c r="K813" s="129">
        <f>IFERROR(IF(J813=0,0,VLOOKUP(VLOOKUP(J813,#REF!,MATCH("strMailTitleID",#REF!,0),FALSE),#REF!,2,FALSE)),"ERROR")</f>
        <v>0</v>
      </c>
      <c r="L813" s="49">
        <f ca="1">IFERROR(VLOOKUP($B813,INDIRECT(VLOOKUP($E813,보상!$S:$AA,2,FALSE)),MATCH(L$6,INDIRECT(VLOOKUP($E813,보상!$S:$AA,3,FALSE)),0),FALSE),"ERROR")</f>
        <v>1050</v>
      </c>
      <c r="M813" s="49">
        <v>0</v>
      </c>
      <c r="N813" s="49">
        <v>0</v>
      </c>
      <c r="O813" s="49">
        <v>0</v>
      </c>
      <c r="P813" s="49" t="str">
        <f ca="1">IFERROR(VLOOKUP($B813,INDIRECT(VLOOKUP($E813,보상!$S:$AA,2,FALSE)),MATCH(P$6,INDIRECT(VLOOKUP($E813,보상!$S:$AA,3,FALSE)),0),FALSE),"ERROR")</f>
        <v>Gold</v>
      </c>
      <c r="Q813" s="49">
        <f ca="1">IFERROR(VLOOKUP($B813,INDIRECT(VLOOKUP($E813,보상!$S:$AA,2,FALSE)),MATCH(Q$6,INDIRECT(VLOOKUP($E813,보상!$S:$AA,3,FALSE)),0),FALSE),"ERROR")</f>
        <v>10500</v>
      </c>
      <c r="R813" s="49" t="b">
        <v>0</v>
      </c>
      <c r="S813" s="50" t="b">
        <v>0</v>
      </c>
      <c r="T813" s="50">
        <f ca="1">IFERROR(VLOOKUP($B813,INDIRECT(VLOOKUP($E813,보상!$S:$AA,2,FALSE)),MATCH(T$6,INDIRECT(VLOOKUP($E813,보상!$S:$AA,3,FALSE)),0),FALSE),"ERROR")</f>
        <v>4014701</v>
      </c>
      <c r="U813" s="134" t="str">
        <f ca="1">IFERROR(IF(T813=0,0,VLOOKUP(SUBSTITUTE(VLOOKUP(T813,#REF!,MATCH("strItemName",#REF!,0),FALSE),"SUI_",""),#REF!,2,FALSE)),"ERROR")</f>
        <v>ERROR</v>
      </c>
      <c r="V813" s="177">
        <f t="shared" ca="1" si="36"/>
        <v>4014701</v>
      </c>
      <c r="W813" s="134" t="str">
        <f ca="1">IFERROR(IF(V813=0,0,VLOOKUP(SUBSTITUTE(VLOOKUP(V813,#REF!,MATCH("strItemName",#REF!,0),FALSE),"SUI_",""),#REF!,2,FALSE)),"ERROR")</f>
        <v>ERROR</v>
      </c>
      <c r="X813" s="177">
        <f t="shared" ca="1" si="36"/>
        <v>4014701</v>
      </c>
      <c r="Y813" s="134" t="str">
        <f ca="1">IFERROR(IF(X813=0,0,VLOOKUP(SUBSTITUTE(VLOOKUP(X813,#REF!,MATCH("strItemName",#REF!,0),FALSE),"SUI_",""),#REF!,2,FALSE)),"ERROR")</f>
        <v>ERROR</v>
      </c>
      <c r="Z813" s="177">
        <f t="shared" ca="1" si="36"/>
        <v>4014701</v>
      </c>
      <c r="AA813" s="134" t="str">
        <f ca="1">IFERROR(IF(Z813=0,0,VLOOKUP(SUBSTITUTE(VLOOKUP(Z813,#REF!,MATCH("strItemName",#REF!,0),FALSE),"SUI_",""),#REF!,2,FALSE)),"ERROR")</f>
        <v>ERROR</v>
      </c>
      <c r="AB813" s="177">
        <f t="shared" ca="1" si="36"/>
        <v>4014701</v>
      </c>
      <c r="AC813" s="134" t="str">
        <f ca="1">IFERROR(IF(AB813=0,0,VLOOKUP(SUBSTITUTE(VLOOKUP(AB813,#REF!,MATCH("strItemName",#REF!,0),FALSE),"SUI_",""),#REF!,2,FALSE)),"ERROR")</f>
        <v>ERROR</v>
      </c>
      <c r="AD813" s="88">
        <v>0</v>
      </c>
      <c r="AE813" s="134">
        <v>0</v>
      </c>
      <c r="AF813" s="49">
        <f ca="1">IFERROR(VLOOKUP($B813,INDIRECT(VLOOKUP($E813,보상!$S:$AA,2,FALSE)),MATCH(AF$6,INDIRECT(VLOOKUP($E813,보상!$S:$AA,3,FALSE)),0),FALSE),"ERROR")</f>
        <v>1</v>
      </c>
      <c r="AG813" s="22">
        <v>0</v>
      </c>
      <c r="AH813" s="22">
        <v>0</v>
      </c>
      <c r="AI813" s="22">
        <v>0</v>
      </c>
      <c r="AJ813" s="22" t="b">
        <v>0</v>
      </c>
      <c r="AK813" s="22">
        <v>0</v>
      </c>
      <c r="AL813" s="22">
        <v>0</v>
      </c>
    </row>
    <row r="814" spans="1:38" ht="16.5" customHeight="1" x14ac:dyDescent="0.3">
      <c r="A814" s="21">
        <f>COUNTIF(FtbReward_Quest!$B:$B,$B814)+COUNTIF(FtbReward_Mode!$B:$B,$B814)+COUNTIF(FtbReward_Content!$B:$B,$B814)-1</f>
        <v>0</v>
      </c>
      <c r="B814" s="49">
        <f t="shared" si="37"/>
        <v>43062081</v>
      </c>
      <c r="C814" s="120">
        <v>4306208</v>
      </c>
      <c r="D814" s="49" t="s">
        <v>1917</v>
      </c>
      <c r="E814" s="49" t="s">
        <v>1935</v>
      </c>
      <c r="F814" s="120">
        <f>COUNTIF($C$8:$C814,$C814)</f>
        <v>1</v>
      </c>
      <c r="G814" s="49" t="b">
        <v>0</v>
      </c>
      <c r="H814" s="49">
        <v>0</v>
      </c>
      <c r="I814" s="129">
        <f>IFERROR(IF(H814=0,0,VLOOKUP(VLOOKUP(H814,#REF!,MATCH("strMailTitleID",#REF!,0),FALSE),#REF!,2,FALSE)),"ERROR")</f>
        <v>0</v>
      </c>
      <c r="J814" s="176">
        <v>0</v>
      </c>
      <c r="K814" s="129">
        <f>IFERROR(IF(J814=0,0,VLOOKUP(VLOOKUP(J814,#REF!,MATCH("strMailTitleID",#REF!,0),FALSE),#REF!,2,FALSE)),"ERROR")</f>
        <v>0</v>
      </c>
      <c r="L814" s="49">
        <f ca="1">IFERROR(VLOOKUP($B814,INDIRECT(VLOOKUP($E814,보상!$S:$AA,2,FALSE)),MATCH(L$6,INDIRECT(VLOOKUP($E814,보상!$S:$AA,3,FALSE)),0),FALSE),"ERROR")</f>
        <v>1200</v>
      </c>
      <c r="M814" s="49">
        <v>0</v>
      </c>
      <c r="N814" s="49">
        <v>0</v>
      </c>
      <c r="O814" s="49">
        <v>0</v>
      </c>
      <c r="P814" s="49" t="str">
        <f ca="1">IFERROR(VLOOKUP($B814,INDIRECT(VLOOKUP($E814,보상!$S:$AA,2,FALSE)),MATCH(P$6,INDIRECT(VLOOKUP($E814,보상!$S:$AA,3,FALSE)),0),FALSE),"ERROR")</f>
        <v>Gold</v>
      </c>
      <c r="Q814" s="49">
        <f ca="1">IFERROR(VLOOKUP($B814,INDIRECT(VLOOKUP($E814,보상!$S:$AA,2,FALSE)),MATCH(Q$6,INDIRECT(VLOOKUP($E814,보상!$S:$AA,3,FALSE)),0),FALSE),"ERROR")</f>
        <v>12000</v>
      </c>
      <c r="R814" s="49" t="b">
        <v>0</v>
      </c>
      <c r="S814" s="50" t="b">
        <v>0</v>
      </c>
      <c r="T814" s="50">
        <f ca="1">IFERROR(VLOOKUP($B814,INDIRECT(VLOOKUP($E814,보상!$S:$AA,2,FALSE)),MATCH(T$6,INDIRECT(VLOOKUP($E814,보상!$S:$AA,3,FALSE)),0),FALSE),"ERROR")</f>
        <v>4014701</v>
      </c>
      <c r="U814" s="134" t="str">
        <f ca="1">IFERROR(IF(T814=0,0,VLOOKUP(SUBSTITUTE(VLOOKUP(T814,#REF!,MATCH("strItemName",#REF!,0),FALSE),"SUI_",""),#REF!,2,FALSE)),"ERROR")</f>
        <v>ERROR</v>
      </c>
      <c r="V814" s="177">
        <f t="shared" ca="1" si="36"/>
        <v>4014701</v>
      </c>
      <c r="W814" s="134" t="str">
        <f ca="1">IFERROR(IF(V814=0,0,VLOOKUP(SUBSTITUTE(VLOOKUP(V814,#REF!,MATCH("strItemName",#REF!,0),FALSE),"SUI_",""),#REF!,2,FALSE)),"ERROR")</f>
        <v>ERROR</v>
      </c>
      <c r="X814" s="177">
        <f t="shared" ca="1" si="36"/>
        <v>4014701</v>
      </c>
      <c r="Y814" s="134" t="str">
        <f ca="1">IFERROR(IF(X814=0,0,VLOOKUP(SUBSTITUTE(VLOOKUP(X814,#REF!,MATCH("strItemName",#REF!,0),FALSE),"SUI_",""),#REF!,2,FALSE)),"ERROR")</f>
        <v>ERROR</v>
      </c>
      <c r="Z814" s="177">
        <f t="shared" ca="1" si="36"/>
        <v>4014701</v>
      </c>
      <c r="AA814" s="134" t="str">
        <f ca="1">IFERROR(IF(Z814=0,0,VLOOKUP(SUBSTITUTE(VLOOKUP(Z814,#REF!,MATCH("strItemName",#REF!,0),FALSE),"SUI_",""),#REF!,2,FALSE)),"ERROR")</f>
        <v>ERROR</v>
      </c>
      <c r="AB814" s="177">
        <f t="shared" ca="1" si="36"/>
        <v>4014701</v>
      </c>
      <c r="AC814" s="134" t="str">
        <f ca="1">IFERROR(IF(AB814=0,0,VLOOKUP(SUBSTITUTE(VLOOKUP(AB814,#REF!,MATCH("strItemName",#REF!,0),FALSE),"SUI_",""),#REF!,2,FALSE)),"ERROR")</f>
        <v>ERROR</v>
      </c>
      <c r="AD814" s="88">
        <v>0</v>
      </c>
      <c r="AE814" s="134">
        <v>0</v>
      </c>
      <c r="AF814" s="49">
        <f ca="1">IFERROR(VLOOKUP($B814,INDIRECT(VLOOKUP($E814,보상!$S:$AA,2,FALSE)),MATCH(AF$6,INDIRECT(VLOOKUP($E814,보상!$S:$AA,3,FALSE)),0),FALSE),"ERROR")</f>
        <v>1</v>
      </c>
      <c r="AG814" s="22">
        <v>0</v>
      </c>
      <c r="AH814" s="22">
        <v>0</v>
      </c>
      <c r="AI814" s="22">
        <v>0</v>
      </c>
      <c r="AJ814" s="22" t="b">
        <v>0</v>
      </c>
      <c r="AK814" s="22">
        <v>0</v>
      </c>
      <c r="AL814" s="22">
        <v>0</v>
      </c>
    </row>
    <row r="815" spans="1:38" ht="16.5" customHeight="1" x14ac:dyDescent="0.3">
      <c r="A815" s="21">
        <f>COUNTIF(FtbReward_Quest!$B:$B,$B815)+COUNTIF(FtbReward_Mode!$B:$B,$B815)+COUNTIF(FtbReward_Content!$B:$B,$B815)-1</f>
        <v>0</v>
      </c>
      <c r="B815" s="49">
        <f t="shared" si="37"/>
        <v>43062091</v>
      </c>
      <c r="C815" s="120">
        <v>4306209</v>
      </c>
      <c r="D815" s="49" t="s">
        <v>1917</v>
      </c>
      <c r="E815" s="49" t="s">
        <v>1935</v>
      </c>
      <c r="F815" s="120">
        <f>COUNTIF($C$8:$C815,$C815)</f>
        <v>1</v>
      </c>
      <c r="G815" s="49" t="b">
        <v>0</v>
      </c>
      <c r="H815" s="49">
        <v>0</v>
      </c>
      <c r="I815" s="129">
        <f>IFERROR(IF(H815=0,0,VLOOKUP(VLOOKUP(H815,#REF!,MATCH("strMailTitleID",#REF!,0),FALSE),#REF!,2,FALSE)),"ERROR")</f>
        <v>0</v>
      </c>
      <c r="J815" s="176">
        <v>0</v>
      </c>
      <c r="K815" s="129">
        <f>IFERROR(IF(J815=0,0,VLOOKUP(VLOOKUP(J815,#REF!,MATCH("strMailTitleID",#REF!,0),FALSE),#REF!,2,FALSE)),"ERROR")</f>
        <v>0</v>
      </c>
      <c r="L815" s="49">
        <f ca="1">IFERROR(VLOOKUP($B815,INDIRECT(VLOOKUP($E815,보상!$S:$AA,2,FALSE)),MATCH(L$6,INDIRECT(VLOOKUP($E815,보상!$S:$AA,3,FALSE)),0),FALSE),"ERROR")</f>
        <v>1350</v>
      </c>
      <c r="M815" s="49">
        <v>0</v>
      </c>
      <c r="N815" s="49">
        <v>0</v>
      </c>
      <c r="O815" s="49">
        <v>0</v>
      </c>
      <c r="P815" s="49" t="str">
        <f ca="1">IFERROR(VLOOKUP($B815,INDIRECT(VLOOKUP($E815,보상!$S:$AA,2,FALSE)),MATCH(P$6,INDIRECT(VLOOKUP($E815,보상!$S:$AA,3,FALSE)),0),FALSE),"ERROR")</f>
        <v>Gold</v>
      </c>
      <c r="Q815" s="49">
        <f ca="1">IFERROR(VLOOKUP($B815,INDIRECT(VLOOKUP($E815,보상!$S:$AA,2,FALSE)),MATCH(Q$6,INDIRECT(VLOOKUP($E815,보상!$S:$AA,3,FALSE)),0),FALSE),"ERROR")</f>
        <v>13500</v>
      </c>
      <c r="R815" s="49" t="b">
        <v>0</v>
      </c>
      <c r="S815" s="50" t="b">
        <v>0</v>
      </c>
      <c r="T815" s="50">
        <f ca="1">IFERROR(VLOOKUP($B815,INDIRECT(VLOOKUP($E815,보상!$S:$AA,2,FALSE)),MATCH(T$6,INDIRECT(VLOOKUP($E815,보상!$S:$AA,3,FALSE)),0),FALSE),"ERROR")</f>
        <v>4014701</v>
      </c>
      <c r="U815" s="134" t="str">
        <f ca="1">IFERROR(IF(T815=0,0,VLOOKUP(SUBSTITUTE(VLOOKUP(T815,#REF!,MATCH("strItemName",#REF!,0),FALSE),"SUI_",""),#REF!,2,FALSE)),"ERROR")</f>
        <v>ERROR</v>
      </c>
      <c r="V815" s="177">
        <f t="shared" ca="1" si="36"/>
        <v>4014701</v>
      </c>
      <c r="W815" s="134" t="str">
        <f ca="1">IFERROR(IF(V815=0,0,VLOOKUP(SUBSTITUTE(VLOOKUP(V815,#REF!,MATCH("strItemName",#REF!,0),FALSE),"SUI_",""),#REF!,2,FALSE)),"ERROR")</f>
        <v>ERROR</v>
      </c>
      <c r="X815" s="177">
        <f t="shared" ca="1" si="36"/>
        <v>4014701</v>
      </c>
      <c r="Y815" s="134" t="str">
        <f ca="1">IFERROR(IF(X815=0,0,VLOOKUP(SUBSTITUTE(VLOOKUP(X815,#REF!,MATCH("strItemName",#REF!,0),FALSE),"SUI_",""),#REF!,2,FALSE)),"ERROR")</f>
        <v>ERROR</v>
      </c>
      <c r="Z815" s="177">
        <f t="shared" ca="1" si="36"/>
        <v>4014701</v>
      </c>
      <c r="AA815" s="134" t="str">
        <f ca="1">IFERROR(IF(Z815=0,0,VLOOKUP(SUBSTITUTE(VLOOKUP(Z815,#REF!,MATCH("strItemName",#REF!,0),FALSE),"SUI_",""),#REF!,2,FALSE)),"ERROR")</f>
        <v>ERROR</v>
      </c>
      <c r="AB815" s="177">
        <f t="shared" ca="1" si="36"/>
        <v>4014701</v>
      </c>
      <c r="AC815" s="134" t="str">
        <f ca="1">IFERROR(IF(AB815=0,0,VLOOKUP(SUBSTITUTE(VLOOKUP(AB815,#REF!,MATCH("strItemName",#REF!,0),FALSE),"SUI_",""),#REF!,2,FALSE)),"ERROR")</f>
        <v>ERROR</v>
      </c>
      <c r="AD815" s="88">
        <v>0</v>
      </c>
      <c r="AE815" s="134">
        <v>0</v>
      </c>
      <c r="AF815" s="49">
        <f ca="1">IFERROR(VLOOKUP($B815,INDIRECT(VLOOKUP($E815,보상!$S:$AA,2,FALSE)),MATCH(AF$6,INDIRECT(VLOOKUP($E815,보상!$S:$AA,3,FALSE)),0),FALSE),"ERROR")</f>
        <v>1</v>
      </c>
      <c r="AG815" s="22">
        <v>0</v>
      </c>
      <c r="AH815" s="22">
        <v>0</v>
      </c>
      <c r="AI815" s="22">
        <v>0</v>
      </c>
      <c r="AJ815" s="22" t="b">
        <v>0</v>
      </c>
      <c r="AK815" s="22">
        <v>0</v>
      </c>
      <c r="AL815" s="22">
        <v>0</v>
      </c>
    </row>
    <row r="816" spans="1:38" ht="16.5" customHeight="1" x14ac:dyDescent="0.3">
      <c r="A816" s="21">
        <f>COUNTIF(FtbReward_Quest!$B:$B,$B816)+COUNTIF(FtbReward_Mode!$B:$B,$B816)+COUNTIF(FtbReward_Content!$B:$B,$B816)-1</f>
        <v>0</v>
      </c>
      <c r="B816" s="49">
        <f t="shared" si="37"/>
        <v>43063011</v>
      </c>
      <c r="C816" s="120">
        <v>4306301</v>
      </c>
      <c r="D816" s="49" t="s">
        <v>1917</v>
      </c>
      <c r="E816" s="49" t="s">
        <v>1935</v>
      </c>
      <c r="F816" s="120">
        <f>COUNTIF($C$8:$C816,$C816)</f>
        <v>1</v>
      </c>
      <c r="G816" s="49" t="b">
        <v>0</v>
      </c>
      <c r="H816" s="49">
        <v>0</v>
      </c>
      <c r="I816" s="129">
        <f>IFERROR(IF(H816=0,0,VLOOKUP(VLOOKUP(H816,#REF!,MATCH("strMailTitleID",#REF!,0),FALSE),#REF!,2,FALSE)),"ERROR")</f>
        <v>0</v>
      </c>
      <c r="J816" s="176">
        <v>0</v>
      </c>
      <c r="K816" s="129">
        <f>IFERROR(IF(J816=0,0,VLOOKUP(VLOOKUP(J816,#REF!,MATCH("strMailTitleID",#REF!,0),FALSE),#REF!,2,FALSE)),"ERROR")</f>
        <v>0</v>
      </c>
      <c r="L816" s="49">
        <f ca="1">IFERROR(VLOOKUP($B816,INDIRECT(VLOOKUP($E816,보상!$S:$AA,2,FALSE)),MATCH(L$6,INDIRECT(VLOOKUP($E816,보상!$S:$AA,3,FALSE)),0),FALSE),"ERROR")</f>
        <v>150</v>
      </c>
      <c r="M816" s="49">
        <v>0</v>
      </c>
      <c r="N816" s="49">
        <v>0</v>
      </c>
      <c r="O816" s="49">
        <v>0</v>
      </c>
      <c r="P816" s="49" t="str">
        <f ca="1">IFERROR(VLOOKUP($B816,INDIRECT(VLOOKUP($E816,보상!$S:$AA,2,FALSE)),MATCH(P$6,INDIRECT(VLOOKUP($E816,보상!$S:$AA,3,FALSE)),0),FALSE),"ERROR")</f>
        <v>Gold</v>
      </c>
      <c r="Q816" s="49">
        <f ca="1">IFERROR(VLOOKUP($B816,INDIRECT(VLOOKUP($E816,보상!$S:$AA,2,FALSE)),MATCH(Q$6,INDIRECT(VLOOKUP($E816,보상!$S:$AA,3,FALSE)),0),FALSE),"ERROR")</f>
        <v>1500</v>
      </c>
      <c r="R816" s="49" t="b">
        <v>0</v>
      </c>
      <c r="S816" s="50" t="b">
        <v>0</v>
      </c>
      <c r="T816" s="50">
        <f ca="1">IFERROR(VLOOKUP($B816,INDIRECT(VLOOKUP($E816,보상!$S:$AA,2,FALSE)),MATCH(T$6,INDIRECT(VLOOKUP($E816,보상!$S:$AA,3,FALSE)),0),FALSE),"ERROR")</f>
        <v>4011010</v>
      </c>
      <c r="U816" s="134" t="str">
        <f ca="1">IFERROR(IF(T816=0,0,VLOOKUP(SUBSTITUTE(VLOOKUP(T816,#REF!,MATCH("strItemName",#REF!,0),FALSE),"SUI_",""),#REF!,2,FALSE)),"ERROR")</f>
        <v>ERROR</v>
      </c>
      <c r="V816" s="177">
        <f t="shared" ca="1" si="36"/>
        <v>4011010</v>
      </c>
      <c r="W816" s="134" t="str">
        <f ca="1">IFERROR(IF(V816=0,0,VLOOKUP(SUBSTITUTE(VLOOKUP(V816,#REF!,MATCH("strItemName",#REF!,0),FALSE),"SUI_",""),#REF!,2,FALSE)),"ERROR")</f>
        <v>ERROR</v>
      </c>
      <c r="X816" s="177">
        <f t="shared" ca="1" si="36"/>
        <v>4011010</v>
      </c>
      <c r="Y816" s="134" t="str">
        <f ca="1">IFERROR(IF(X816=0,0,VLOOKUP(SUBSTITUTE(VLOOKUP(X816,#REF!,MATCH("strItemName",#REF!,0),FALSE),"SUI_",""),#REF!,2,FALSE)),"ERROR")</f>
        <v>ERROR</v>
      </c>
      <c r="Z816" s="177">
        <f t="shared" ca="1" si="36"/>
        <v>4011010</v>
      </c>
      <c r="AA816" s="134" t="str">
        <f ca="1">IFERROR(IF(Z816=0,0,VLOOKUP(SUBSTITUTE(VLOOKUP(Z816,#REF!,MATCH("strItemName",#REF!,0),FALSE),"SUI_",""),#REF!,2,FALSE)),"ERROR")</f>
        <v>ERROR</v>
      </c>
      <c r="AB816" s="177">
        <f t="shared" ca="1" si="36"/>
        <v>4011010</v>
      </c>
      <c r="AC816" s="134" t="str">
        <f ca="1">IFERROR(IF(AB816=0,0,VLOOKUP(SUBSTITUTE(VLOOKUP(AB816,#REF!,MATCH("strItemName",#REF!,0),FALSE),"SUI_",""),#REF!,2,FALSE)),"ERROR")</f>
        <v>ERROR</v>
      </c>
      <c r="AD816" s="88">
        <v>0</v>
      </c>
      <c r="AE816" s="134">
        <v>0</v>
      </c>
      <c r="AF816" s="49">
        <f ca="1">IFERROR(VLOOKUP($B816,INDIRECT(VLOOKUP($E816,보상!$S:$AA,2,FALSE)),MATCH(AF$6,INDIRECT(VLOOKUP($E816,보상!$S:$AA,3,FALSE)),0),FALSE),"ERROR")</f>
        <v>1</v>
      </c>
      <c r="AG816" s="22">
        <v>0</v>
      </c>
      <c r="AH816" s="22">
        <v>0</v>
      </c>
      <c r="AI816" s="22">
        <v>0</v>
      </c>
      <c r="AJ816" s="22" t="b">
        <v>0</v>
      </c>
      <c r="AK816" s="22">
        <v>0</v>
      </c>
      <c r="AL816" s="22">
        <v>0</v>
      </c>
    </row>
    <row r="817" spans="1:38" ht="16.5" customHeight="1" x14ac:dyDescent="0.3">
      <c r="A817" s="21">
        <f>COUNTIF(FtbReward_Quest!$B:$B,$B817)+COUNTIF(FtbReward_Mode!$B:$B,$B817)+COUNTIF(FtbReward_Content!$B:$B,$B817)-1</f>
        <v>0</v>
      </c>
      <c r="B817" s="49">
        <f t="shared" si="37"/>
        <v>43063021</v>
      </c>
      <c r="C817" s="120">
        <v>4306302</v>
      </c>
      <c r="D817" s="49" t="s">
        <v>1917</v>
      </c>
      <c r="E817" s="49" t="s">
        <v>1935</v>
      </c>
      <c r="F817" s="120">
        <f>COUNTIF($C$8:$C817,$C817)</f>
        <v>1</v>
      </c>
      <c r="G817" s="49" t="b">
        <v>0</v>
      </c>
      <c r="H817" s="49">
        <v>0</v>
      </c>
      <c r="I817" s="129">
        <f>IFERROR(IF(H817=0,0,VLOOKUP(VLOOKUP(H817,#REF!,MATCH("strMailTitleID",#REF!,0),FALSE),#REF!,2,FALSE)),"ERROR")</f>
        <v>0</v>
      </c>
      <c r="J817" s="176">
        <v>0</v>
      </c>
      <c r="K817" s="129">
        <f>IFERROR(IF(J817=0,0,VLOOKUP(VLOOKUP(J817,#REF!,MATCH("strMailTitleID",#REF!,0),FALSE),#REF!,2,FALSE)),"ERROR")</f>
        <v>0</v>
      </c>
      <c r="L817" s="49">
        <f ca="1">IFERROR(VLOOKUP($B817,INDIRECT(VLOOKUP($E817,보상!$S:$AA,2,FALSE)),MATCH(L$6,INDIRECT(VLOOKUP($E817,보상!$S:$AA,3,FALSE)),0),FALSE),"ERROR")</f>
        <v>300</v>
      </c>
      <c r="M817" s="49">
        <v>0</v>
      </c>
      <c r="N817" s="49">
        <v>0</v>
      </c>
      <c r="O817" s="49">
        <v>0</v>
      </c>
      <c r="P817" s="49" t="str">
        <f ca="1">IFERROR(VLOOKUP($B817,INDIRECT(VLOOKUP($E817,보상!$S:$AA,2,FALSE)),MATCH(P$6,INDIRECT(VLOOKUP($E817,보상!$S:$AA,3,FALSE)),0),FALSE),"ERROR")</f>
        <v>Gold</v>
      </c>
      <c r="Q817" s="49">
        <f ca="1">IFERROR(VLOOKUP($B817,INDIRECT(VLOOKUP($E817,보상!$S:$AA,2,FALSE)),MATCH(Q$6,INDIRECT(VLOOKUP($E817,보상!$S:$AA,3,FALSE)),0),FALSE),"ERROR")</f>
        <v>3000</v>
      </c>
      <c r="R817" s="49" t="b">
        <v>0</v>
      </c>
      <c r="S817" s="50" t="b">
        <v>0</v>
      </c>
      <c r="T817" s="50">
        <f ca="1">IFERROR(VLOOKUP($B817,INDIRECT(VLOOKUP($E817,보상!$S:$AA,2,FALSE)),MATCH(T$6,INDIRECT(VLOOKUP($E817,보상!$S:$AA,3,FALSE)),0),FALSE),"ERROR")</f>
        <v>4011010</v>
      </c>
      <c r="U817" s="134" t="str">
        <f ca="1">IFERROR(IF(T817=0,0,VLOOKUP(SUBSTITUTE(VLOOKUP(T817,#REF!,MATCH("strItemName",#REF!,0),FALSE),"SUI_",""),#REF!,2,FALSE)),"ERROR")</f>
        <v>ERROR</v>
      </c>
      <c r="V817" s="177">
        <f t="shared" ca="1" si="36"/>
        <v>4011010</v>
      </c>
      <c r="W817" s="134" t="str">
        <f ca="1">IFERROR(IF(V817=0,0,VLOOKUP(SUBSTITUTE(VLOOKUP(V817,#REF!,MATCH("strItemName",#REF!,0),FALSE),"SUI_",""),#REF!,2,FALSE)),"ERROR")</f>
        <v>ERROR</v>
      </c>
      <c r="X817" s="177">
        <f t="shared" ca="1" si="36"/>
        <v>4011010</v>
      </c>
      <c r="Y817" s="134" t="str">
        <f ca="1">IFERROR(IF(X817=0,0,VLOOKUP(SUBSTITUTE(VLOOKUP(X817,#REF!,MATCH("strItemName",#REF!,0),FALSE),"SUI_",""),#REF!,2,FALSE)),"ERROR")</f>
        <v>ERROR</v>
      </c>
      <c r="Z817" s="177">
        <f t="shared" ca="1" si="36"/>
        <v>4011010</v>
      </c>
      <c r="AA817" s="134" t="str">
        <f ca="1">IFERROR(IF(Z817=0,0,VLOOKUP(SUBSTITUTE(VLOOKUP(Z817,#REF!,MATCH("strItemName",#REF!,0),FALSE),"SUI_",""),#REF!,2,FALSE)),"ERROR")</f>
        <v>ERROR</v>
      </c>
      <c r="AB817" s="177">
        <f t="shared" ca="1" si="36"/>
        <v>4011010</v>
      </c>
      <c r="AC817" s="134" t="str">
        <f ca="1">IFERROR(IF(AB817=0,0,VLOOKUP(SUBSTITUTE(VLOOKUP(AB817,#REF!,MATCH("strItemName",#REF!,0),FALSE),"SUI_",""),#REF!,2,FALSE)),"ERROR")</f>
        <v>ERROR</v>
      </c>
      <c r="AD817" s="88">
        <v>0</v>
      </c>
      <c r="AE817" s="134">
        <v>0</v>
      </c>
      <c r="AF817" s="49">
        <f ca="1">IFERROR(VLOOKUP($B817,INDIRECT(VLOOKUP($E817,보상!$S:$AA,2,FALSE)),MATCH(AF$6,INDIRECT(VLOOKUP($E817,보상!$S:$AA,3,FALSE)),0),FALSE),"ERROR")</f>
        <v>1</v>
      </c>
      <c r="AG817" s="22">
        <v>0</v>
      </c>
      <c r="AH817" s="22">
        <v>0</v>
      </c>
      <c r="AI817" s="22">
        <v>0</v>
      </c>
      <c r="AJ817" s="22" t="b">
        <v>0</v>
      </c>
      <c r="AK817" s="22">
        <v>0</v>
      </c>
      <c r="AL817" s="22">
        <v>0</v>
      </c>
    </row>
    <row r="818" spans="1:38" ht="16.5" customHeight="1" x14ac:dyDescent="0.3">
      <c r="A818" s="21">
        <f>COUNTIF(FtbReward_Quest!$B:$B,$B818)+COUNTIF(FtbReward_Mode!$B:$B,$B818)+COUNTIF(FtbReward_Content!$B:$B,$B818)-1</f>
        <v>0</v>
      </c>
      <c r="B818" s="49">
        <f t="shared" si="37"/>
        <v>43063031</v>
      </c>
      <c r="C818" s="120">
        <v>4306303</v>
      </c>
      <c r="D818" s="49" t="s">
        <v>1918</v>
      </c>
      <c r="E818" s="49" t="s">
        <v>1935</v>
      </c>
      <c r="F818" s="120">
        <f>COUNTIF($C$8:$C818,$C818)</f>
        <v>1</v>
      </c>
      <c r="G818" s="49" t="b">
        <v>0</v>
      </c>
      <c r="H818" s="49">
        <v>0</v>
      </c>
      <c r="I818" s="129">
        <f>IFERROR(IF(H818=0,0,VLOOKUP(VLOOKUP(H818,#REF!,MATCH("strMailTitleID",#REF!,0),FALSE),#REF!,2,FALSE)),"ERROR")</f>
        <v>0</v>
      </c>
      <c r="J818" s="176">
        <v>0</v>
      </c>
      <c r="K818" s="129">
        <f>IFERROR(IF(J818=0,0,VLOOKUP(VLOOKUP(J818,#REF!,MATCH("strMailTitleID",#REF!,0),FALSE),#REF!,2,FALSE)),"ERROR")</f>
        <v>0</v>
      </c>
      <c r="L818" s="49">
        <f ca="1">IFERROR(VLOOKUP($B818,INDIRECT(VLOOKUP($E818,보상!$S:$AA,2,FALSE)),MATCH(L$6,INDIRECT(VLOOKUP($E818,보상!$S:$AA,3,FALSE)),0),FALSE),"ERROR")</f>
        <v>450</v>
      </c>
      <c r="M818" s="49">
        <v>0</v>
      </c>
      <c r="N818" s="49">
        <v>0</v>
      </c>
      <c r="O818" s="49">
        <v>0</v>
      </c>
      <c r="P818" s="49" t="str">
        <f ca="1">IFERROR(VLOOKUP($B818,INDIRECT(VLOOKUP($E818,보상!$S:$AA,2,FALSE)),MATCH(P$6,INDIRECT(VLOOKUP($E818,보상!$S:$AA,3,FALSE)),0),FALSE),"ERROR")</f>
        <v>Gold</v>
      </c>
      <c r="Q818" s="49">
        <f ca="1">IFERROR(VLOOKUP($B818,INDIRECT(VLOOKUP($E818,보상!$S:$AA,2,FALSE)),MATCH(Q$6,INDIRECT(VLOOKUP($E818,보상!$S:$AA,3,FALSE)),0),FALSE),"ERROR")</f>
        <v>4500</v>
      </c>
      <c r="R818" s="49" t="b">
        <v>0</v>
      </c>
      <c r="S818" s="50" t="b">
        <v>0</v>
      </c>
      <c r="T818" s="50">
        <f ca="1">IFERROR(VLOOKUP($B818,INDIRECT(VLOOKUP($E818,보상!$S:$AA,2,FALSE)),MATCH(T$6,INDIRECT(VLOOKUP($E818,보상!$S:$AA,3,FALSE)),0),FALSE),"ERROR")</f>
        <v>4011010</v>
      </c>
      <c r="U818" s="134" t="str">
        <f ca="1">IFERROR(IF(T818=0,0,VLOOKUP(SUBSTITUTE(VLOOKUP(T818,#REF!,MATCH("strItemName",#REF!,0),FALSE),"SUI_",""),#REF!,2,FALSE)),"ERROR")</f>
        <v>ERROR</v>
      </c>
      <c r="V818" s="177">
        <f t="shared" ca="1" si="36"/>
        <v>4011010</v>
      </c>
      <c r="W818" s="134" t="str">
        <f ca="1">IFERROR(IF(V818=0,0,VLOOKUP(SUBSTITUTE(VLOOKUP(V818,#REF!,MATCH("strItemName",#REF!,0),FALSE),"SUI_",""),#REF!,2,FALSE)),"ERROR")</f>
        <v>ERROR</v>
      </c>
      <c r="X818" s="177">
        <f t="shared" ca="1" si="36"/>
        <v>4011010</v>
      </c>
      <c r="Y818" s="134" t="str">
        <f ca="1">IFERROR(IF(X818=0,0,VLOOKUP(SUBSTITUTE(VLOOKUP(X818,#REF!,MATCH("strItemName",#REF!,0),FALSE),"SUI_",""),#REF!,2,FALSE)),"ERROR")</f>
        <v>ERROR</v>
      </c>
      <c r="Z818" s="177">
        <f t="shared" ca="1" si="36"/>
        <v>4011010</v>
      </c>
      <c r="AA818" s="134" t="str">
        <f ca="1">IFERROR(IF(Z818=0,0,VLOOKUP(SUBSTITUTE(VLOOKUP(Z818,#REF!,MATCH("strItemName",#REF!,0),FALSE),"SUI_",""),#REF!,2,FALSE)),"ERROR")</f>
        <v>ERROR</v>
      </c>
      <c r="AB818" s="177">
        <f t="shared" ca="1" si="36"/>
        <v>4011010</v>
      </c>
      <c r="AC818" s="134" t="str">
        <f ca="1">IFERROR(IF(AB818=0,0,VLOOKUP(SUBSTITUTE(VLOOKUP(AB818,#REF!,MATCH("strItemName",#REF!,0),FALSE),"SUI_",""),#REF!,2,FALSE)),"ERROR")</f>
        <v>ERROR</v>
      </c>
      <c r="AD818" s="88">
        <v>0</v>
      </c>
      <c r="AE818" s="134">
        <v>0</v>
      </c>
      <c r="AF818" s="49">
        <f ca="1">IFERROR(VLOOKUP($B818,INDIRECT(VLOOKUP($E818,보상!$S:$AA,2,FALSE)),MATCH(AF$6,INDIRECT(VLOOKUP($E818,보상!$S:$AA,3,FALSE)),0),FALSE),"ERROR")</f>
        <v>1</v>
      </c>
      <c r="AG818" s="22">
        <v>0</v>
      </c>
      <c r="AH818" s="22">
        <v>0</v>
      </c>
      <c r="AI818" s="22">
        <v>0</v>
      </c>
      <c r="AJ818" s="22" t="b">
        <v>0</v>
      </c>
      <c r="AK818" s="22">
        <v>0</v>
      </c>
      <c r="AL818" s="22">
        <v>0</v>
      </c>
    </row>
    <row r="819" spans="1:38" ht="16.5" customHeight="1" x14ac:dyDescent="0.3">
      <c r="A819" s="21">
        <f>COUNTIF(FtbReward_Quest!$B:$B,$B819)+COUNTIF(FtbReward_Mode!$B:$B,$B819)+COUNTIF(FtbReward_Content!$B:$B,$B819)-1</f>
        <v>0</v>
      </c>
      <c r="B819" s="49">
        <f t="shared" si="37"/>
        <v>43063041</v>
      </c>
      <c r="C819" s="120">
        <v>4306304</v>
      </c>
      <c r="D819" s="49" t="s">
        <v>1918</v>
      </c>
      <c r="E819" s="49" t="s">
        <v>1935</v>
      </c>
      <c r="F819" s="120">
        <f>COUNTIF($C$8:$C819,$C819)</f>
        <v>1</v>
      </c>
      <c r="G819" s="49" t="b">
        <v>0</v>
      </c>
      <c r="H819" s="49">
        <v>0</v>
      </c>
      <c r="I819" s="129">
        <f>IFERROR(IF(H819=0,0,VLOOKUP(VLOOKUP(H819,#REF!,MATCH("strMailTitleID",#REF!,0),FALSE),#REF!,2,FALSE)),"ERROR")</f>
        <v>0</v>
      </c>
      <c r="J819" s="176">
        <v>0</v>
      </c>
      <c r="K819" s="129">
        <f>IFERROR(IF(J819=0,0,VLOOKUP(VLOOKUP(J819,#REF!,MATCH("strMailTitleID",#REF!,0),FALSE),#REF!,2,FALSE)),"ERROR")</f>
        <v>0</v>
      </c>
      <c r="L819" s="49">
        <f ca="1">IFERROR(VLOOKUP($B819,INDIRECT(VLOOKUP($E819,보상!$S:$AA,2,FALSE)),MATCH(L$6,INDIRECT(VLOOKUP($E819,보상!$S:$AA,3,FALSE)),0),FALSE),"ERROR")</f>
        <v>600</v>
      </c>
      <c r="M819" s="49">
        <v>0</v>
      </c>
      <c r="N819" s="49">
        <v>0</v>
      </c>
      <c r="O819" s="49">
        <v>0</v>
      </c>
      <c r="P819" s="49" t="str">
        <f ca="1">IFERROR(VLOOKUP($B819,INDIRECT(VLOOKUP($E819,보상!$S:$AA,2,FALSE)),MATCH(P$6,INDIRECT(VLOOKUP($E819,보상!$S:$AA,3,FALSE)),0),FALSE),"ERROR")</f>
        <v>Gold</v>
      </c>
      <c r="Q819" s="49">
        <f ca="1">IFERROR(VLOOKUP($B819,INDIRECT(VLOOKUP($E819,보상!$S:$AA,2,FALSE)),MATCH(Q$6,INDIRECT(VLOOKUP($E819,보상!$S:$AA,3,FALSE)),0),FALSE),"ERROR")</f>
        <v>6000</v>
      </c>
      <c r="R819" s="49" t="b">
        <v>0</v>
      </c>
      <c r="S819" s="50" t="b">
        <v>0</v>
      </c>
      <c r="T819" s="50">
        <f ca="1">IFERROR(VLOOKUP($B819,INDIRECT(VLOOKUP($E819,보상!$S:$AA,2,FALSE)),MATCH(T$6,INDIRECT(VLOOKUP($E819,보상!$S:$AA,3,FALSE)),0),FALSE),"ERROR")</f>
        <v>4011010</v>
      </c>
      <c r="U819" s="134" t="str">
        <f ca="1">IFERROR(IF(T819=0,0,VLOOKUP(SUBSTITUTE(VLOOKUP(T819,#REF!,MATCH("strItemName",#REF!,0),FALSE),"SUI_",""),#REF!,2,FALSE)),"ERROR")</f>
        <v>ERROR</v>
      </c>
      <c r="V819" s="177">
        <f t="shared" ca="1" si="36"/>
        <v>4011010</v>
      </c>
      <c r="W819" s="134" t="str">
        <f ca="1">IFERROR(IF(V819=0,0,VLOOKUP(SUBSTITUTE(VLOOKUP(V819,#REF!,MATCH("strItemName",#REF!,0),FALSE),"SUI_",""),#REF!,2,FALSE)),"ERROR")</f>
        <v>ERROR</v>
      </c>
      <c r="X819" s="177">
        <f t="shared" ca="1" si="36"/>
        <v>4011010</v>
      </c>
      <c r="Y819" s="134" t="str">
        <f ca="1">IFERROR(IF(X819=0,0,VLOOKUP(SUBSTITUTE(VLOOKUP(X819,#REF!,MATCH("strItemName",#REF!,0),FALSE),"SUI_",""),#REF!,2,FALSE)),"ERROR")</f>
        <v>ERROR</v>
      </c>
      <c r="Z819" s="177">
        <f t="shared" ca="1" si="36"/>
        <v>4011010</v>
      </c>
      <c r="AA819" s="134" t="str">
        <f ca="1">IFERROR(IF(Z819=0,0,VLOOKUP(SUBSTITUTE(VLOOKUP(Z819,#REF!,MATCH("strItemName",#REF!,0),FALSE),"SUI_",""),#REF!,2,FALSE)),"ERROR")</f>
        <v>ERROR</v>
      </c>
      <c r="AB819" s="177">
        <f t="shared" ca="1" si="36"/>
        <v>4011010</v>
      </c>
      <c r="AC819" s="134" t="str">
        <f ca="1">IFERROR(IF(AB819=0,0,VLOOKUP(SUBSTITUTE(VLOOKUP(AB819,#REF!,MATCH("strItemName",#REF!,0),FALSE),"SUI_",""),#REF!,2,FALSE)),"ERROR")</f>
        <v>ERROR</v>
      </c>
      <c r="AD819" s="88">
        <v>0</v>
      </c>
      <c r="AE819" s="134">
        <v>0</v>
      </c>
      <c r="AF819" s="49">
        <f ca="1">IFERROR(VLOOKUP($B819,INDIRECT(VLOOKUP($E819,보상!$S:$AA,2,FALSE)),MATCH(AF$6,INDIRECT(VLOOKUP($E819,보상!$S:$AA,3,FALSE)),0),FALSE),"ERROR")</f>
        <v>1</v>
      </c>
      <c r="AG819" s="22">
        <v>0</v>
      </c>
      <c r="AH819" s="22">
        <v>0</v>
      </c>
      <c r="AI819" s="22">
        <v>0</v>
      </c>
      <c r="AJ819" s="22" t="b">
        <v>0</v>
      </c>
      <c r="AK819" s="22">
        <v>0</v>
      </c>
      <c r="AL819" s="22">
        <v>0</v>
      </c>
    </row>
    <row r="820" spans="1:38" ht="16.5" customHeight="1" x14ac:dyDescent="0.3">
      <c r="A820" s="21">
        <f>COUNTIF(FtbReward_Quest!$B:$B,$B820)+COUNTIF(FtbReward_Mode!$B:$B,$B820)+COUNTIF(FtbReward_Content!$B:$B,$B820)-1</f>
        <v>0</v>
      </c>
      <c r="B820" s="49">
        <f t="shared" si="37"/>
        <v>43063051</v>
      </c>
      <c r="C820" s="120">
        <v>4306305</v>
      </c>
      <c r="D820" s="49" t="s">
        <v>1918</v>
      </c>
      <c r="E820" s="49" t="s">
        <v>1935</v>
      </c>
      <c r="F820" s="120">
        <f>COUNTIF($C$8:$C820,$C820)</f>
        <v>1</v>
      </c>
      <c r="G820" s="49" t="b">
        <v>0</v>
      </c>
      <c r="H820" s="49">
        <v>0</v>
      </c>
      <c r="I820" s="129">
        <f>IFERROR(IF(H820=0,0,VLOOKUP(VLOOKUP(H820,#REF!,MATCH("strMailTitleID",#REF!,0),FALSE),#REF!,2,FALSE)),"ERROR")</f>
        <v>0</v>
      </c>
      <c r="J820" s="176">
        <v>0</v>
      </c>
      <c r="K820" s="129">
        <f>IFERROR(IF(J820=0,0,VLOOKUP(VLOOKUP(J820,#REF!,MATCH("strMailTitleID",#REF!,0),FALSE),#REF!,2,FALSE)),"ERROR")</f>
        <v>0</v>
      </c>
      <c r="L820" s="49">
        <f ca="1">IFERROR(VLOOKUP($B820,INDIRECT(VLOOKUP($E820,보상!$S:$AA,2,FALSE)),MATCH(L$6,INDIRECT(VLOOKUP($E820,보상!$S:$AA,3,FALSE)),0),FALSE),"ERROR")</f>
        <v>750</v>
      </c>
      <c r="M820" s="49">
        <v>0</v>
      </c>
      <c r="N820" s="49">
        <v>0</v>
      </c>
      <c r="O820" s="49">
        <v>0</v>
      </c>
      <c r="P820" s="49" t="str">
        <f ca="1">IFERROR(VLOOKUP($B820,INDIRECT(VLOOKUP($E820,보상!$S:$AA,2,FALSE)),MATCH(P$6,INDIRECT(VLOOKUP($E820,보상!$S:$AA,3,FALSE)),0),FALSE),"ERROR")</f>
        <v>Gold</v>
      </c>
      <c r="Q820" s="49">
        <f ca="1">IFERROR(VLOOKUP($B820,INDIRECT(VLOOKUP($E820,보상!$S:$AA,2,FALSE)),MATCH(Q$6,INDIRECT(VLOOKUP($E820,보상!$S:$AA,3,FALSE)),0),FALSE),"ERROR")</f>
        <v>7500</v>
      </c>
      <c r="R820" s="49" t="b">
        <v>0</v>
      </c>
      <c r="S820" s="50" t="b">
        <v>0</v>
      </c>
      <c r="T820" s="50">
        <f ca="1">IFERROR(VLOOKUP($B820,INDIRECT(VLOOKUP($E820,보상!$S:$AA,2,FALSE)),MATCH(T$6,INDIRECT(VLOOKUP($E820,보상!$S:$AA,3,FALSE)),0),FALSE),"ERROR")</f>
        <v>4011010</v>
      </c>
      <c r="U820" s="134" t="str">
        <f ca="1">IFERROR(IF(T820=0,0,VLOOKUP(SUBSTITUTE(VLOOKUP(T820,#REF!,MATCH("strItemName",#REF!,0),FALSE),"SUI_",""),#REF!,2,FALSE)),"ERROR")</f>
        <v>ERROR</v>
      </c>
      <c r="V820" s="177">
        <f t="shared" ca="1" si="36"/>
        <v>4011010</v>
      </c>
      <c r="W820" s="134" t="str">
        <f ca="1">IFERROR(IF(V820=0,0,VLOOKUP(SUBSTITUTE(VLOOKUP(V820,#REF!,MATCH("strItemName",#REF!,0),FALSE),"SUI_",""),#REF!,2,FALSE)),"ERROR")</f>
        <v>ERROR</v>
      </c>
      <c r="X820" s="177">
        <f t="shared" ca="1" si="36"/>
        <v>4011010</v>
      </c>
      <c r="Y820" s="134" t="str">
        <f ca="1">IFERROR(IF(X820=0,0,VLOOKUP(SUBSTITUTE(VLOOKUP(X820,#REF!,MATCH("strItemName",#REF!,0),FALSE),"SUI_",""),#REF!,2,FALSE)),"ERROR")</f>
        <v>ERROR</v>
      </c>
      <c r="Z820" s="177">
        <f t="shared" ca="1" si="36"/>
        <v>4011010</v>
      </c>
      <c r="AA820" s="134" t="str">
        <f ca="1">IFERROR(IF(Z820=0,0,VLOOKUP(SUBSTITUTE(VLOOKUP(Z820,#REF!,MATCH("strItemName",#REF!,0),FALSE),"SUI_",""),#REF!,2,FALSE)),"ERROR")</f>
        <v>ERROR</v>
      </c>
      <c r="AB820" s="177">
        <f t="shared" ca="1" si="36"/>
        <v>4011010</v>
      </c>
      <c r="AC820" s="134" t="str">
        <f ca="1">IFERROR(IF(AB820=0,0,VLOOKUP(SUBSTITUTE(VLOOKUP(AB820,#REF!,MATCH("strItemName",#REF!,0),FALSE),"SUI_",""),#REF!,2,FALSE)),"ERROR")</f>
        <v>ERROR</v>
      </c>
      <c r="AD820" s="88">
        <v>0</v>
      </c>
      <c r="AE820" s="134">
        <v>0</v>
      </c>
      <c r="AF820" s="49">
        <f ca="1">IFERROR(VLOOKUP($B820,INDIRECT(VLOOKUP($E820,보상!$S:$AA,2,FALSE)),MATCH(AF$6,INDIRECT(VLOOKUP($E820,보상!$S:$AA,3,FALSE)),0),FALSE),"ERROR")</f>
        <v>1</v>
      </c>
      <c r="AG820" s="22">
        <v>0</v>
      </c>
      <c r="AH820" s="22">
        <v>0</v>
      </c>
      <c r="AI820" s="22">
        <v>0</v>
      </c>
      <c r="AJ820" s="22" t="b">
        <v>0</v>
      </c>
      <c r="AK820" s="22">
        <v>0</v>
      </c>
      <c r="AL820" s="22">
        <v>0</v>
      </c>
    </row>
    <row r="821" spans="1:38" ht="16.5" customHeight="1" x14ac:dyDescent="0.3">
      <c r="A821" s="21">
        <f>COUNTIF(FtbReward_Quest!$B:$B,$B821)+COUNTIF(FtbReward_Mode!$B:$B,$B821)+COUNTIF(FtbReward_Content!$B:$B,$B821)-1</f>
        <v>0</v>
      </c>
      <c r="B821" s="49">
        <f t="shared" si="37"/>
        <v>43063061</v>
      </c>
      <c r="C821" s="120">
        <v>4306306</v>
      </c>
      <c r="D821" s="49" t="s">
        <v>1918</v>
      </c>
      <c r="E821" s="49" t="s">
        <v>1935</v>
      </c>
      <c r="F821" s="120">
        <f>COUNTIF($C$8:$C821,$C821)</f>
        <v>1</v>
      </c>
      <c r="G821" s="49" t="b">
        <v>0</v>
      </c>
      <c r="H821" s="49">
        <v>0</v>
      </c>
      <c r="I821" s="129">
        <f>IFERROR(IF(H821=0,0,VLOOKUP(VLOOKUP(H821,#REF!,MATCH("strMailTitleID",#REF!,0),FALSE),#REF!,2,FALSE)),"ERROR")</f>
        <v>0</v>
      </c>
      <c r="J821" s="176">
        <v>0</v>
      </c>
      <c r="K821" s="129">
        <f>IFERROR(IF(J821=0,0,VLOOKUP(VLOOKUP(J821,#REF!,MATCH("strMailTitleID",#REF!,0),FALSE),#REF!,2,FALSE)),"ERROR")</f>
        <v>0</v>
      </c>
      <c r="L821" s="49">
        <f ca="1">IFERROR(VLOOKUP($B821,INDIRECT(VLOOKUP($E821,보상!$S:$AA,2,FALSE)),MATCH(L$6,INDIRECT(VLOOKUP($E821,보상!$S:$AA,3,FALSE)),0),FALSE),"ERROR")</f>
        <v>900</v>
      </c>
      <c r="M821" s="49">
        <v>0</v>
      </c>
      <c r="N821" s="49">
        <v>0</v>
      </c>
      <c r="O821" s="49">
        <v>0</v>
      </c>
      <c r="P821" s="49" t="str">
        <f ca="1">IFERROR(VLOOKUP($B821,INDIRECT(VLOOKUP($E821,보상!$S:$AA,2,FALSE)),MATCH(P$6,INDIRECT(VLOOKUP($E821,보상!$S:$AA,3,FALSE)),0),FALSE),"ERROR")</f>
        <v>Gold</v>
      </c>
      <c r="Q821" s="49">
        <f ca="1">IFERROR(VLOOKUP($B821,INDIRECT(VLOOKUP($E821,보상!$S:$AA,2,FALSE)),MATCH(Q$6,INDIRECT(VLOOKUP($E821,보상!$S:$AA,3,FALSE)),0),FALSE),"ERROR")</f>
        <v>9000</v>
      </c>
      <c r="R821" s="49" t="b">
        <v>0</v>
      </c>
      <c r="S821" s="50" t="b">
        <v>0</v>
      </c>
      <c r="T821" s="50">
        <f ca="1">IFERROR(VLOOKUP($B821,INDIRECT(VLOOKUP($E821,보상!$S:$AA,2,FALSE)),MATCH(T$6,INDIRECT(VLOOKUP($E821,보상!$S:$AA,3,FALSE)),0),FALSE),"ERROR")</f>
        <v>4011010</v>
      </c>
      <c r="U821" s="134" t="str">
        <f ca="1">IFERROR(IF(T821=0,0,VLOOKUP(SUBSTITUTE(VLOOKUP(T821,#REF!,MATCH("strItemName",#REF!,0),FALSE),"SUI_",""),#REF!,2,FALSE)),"ERROR")</f>
        <v>ERROR</v>
      </c>
      <c r="V821" s="177">
        <f t="shared" ca="1" si="36"/>
        <v>4011010</v>
      </c>
      <c r="W821" s="134" t="str">
        <f ca="1">IFERROR(IF(V821=0,0,VLOOKUP(SUBSTITUTE(VLOOKUP(V821,#REF!,MATCH("strItemName",#REF!,0),FALSE),"SUI_",""),#REF!,2,FALSE)),"ERROR")</f>
        <v>ERROR</v>
      </c>
      <c r="X821" s="177">
        <f t="shared" ca="1" si="36"/>
        <v>4011010</v>
      </c>
      <c r="Y821" s="134" t="str">
        <f ca="1">IFERROR(IF(X821=0,0,VLOOKUP(SUBSTITUTE(VLOOKUP(X821,#REF!,MATCH("strItemName",#REF!,0),FALSE),"SUI_",""),#REF!,2,FALSE)),"ERROR")</f>
        <v>ERROR</v>
      </c>
      <c r="Z821" s="177">
        <f t="shared" ca="1" si="36"/>
        <v>4011010</v>
      </c>
      <c r="AA821" s="134" t="str">
        <f ca="1">IFERROR(IF(Z821=0,0,VLOOKUP(SUBSTITUTE(VLOOKUP(Z821,#REF!,MATCH("strItemName",#REF!,0),FALSE),"SUI_",""),#REF!,2,FALSE)),"ERROR")</f>
        <v>ERROR</v>
      </c>
      <c r="AB821" s="177">
        <f t="shared" ca="1" si="36"/>
        <v>4011010</v>
      </c>
      <c r="AC821" s="134" t="str">
        <f ca="1">IFERROR(IF(AB821=0,0,VLOOKUP(SUBSTITUTE(VLOOKUP(AB821,#REF!,MATCH("strItemName",#REF!,0),FALSE),"SUI_",""),#REF!,2,FALSE)),"ERROR")</f>
        <v>ERROR</v>
      </c>
      <c r="AD821" s="88">
        <v>0</v>
      </c>
      <c r="AE821" s="134">
        <v>0</v>
      </c>
      <c r="AF821" s="49">
        <f ca="1">IFERROR(VLOOKUP($B821,INDIRECT(VLOOKUP($E821,보상!$S:$AA,2,FALSE)),MATCH(AF$6,INDIRECT(VLOOKUP($E821,보상!$S:$AA,3,FALSE)),0),FALSE),"ERROR")</f>
        <v>1</v>
      </c>
      <c r="AG821" s="22">
        <v>0</v>
      </c>
      <c r="AH821" s="22">
        <v>0</v>
      </c>
      <c r="AI821" s="22">
        <v>0</v>
      </c>
      <c r="AJ821" s="22" t="b">
        <v>0</v>
      </c>
      <c r="AK821" s="22">
        <v>0</v>
      </c>
      <c r="AL821" s="22">
        <v>0</v>
      </c>
    </row>
    <row r="822" spans="1:38" ht="16.5" customHeight="1" x14ac:dyDescent="0.3">
      <c r="A822" s="21">
        <f>COUNTIF(FtbReward_Quest!$B:$B,$B822)+COUNTIF(FtbReward_Mode!$B:$B,$B822)+COUNTIF(FtbReward_Content!$B:$B,$B822)-1</f>
        <v>0</v>
      </c>
      <c r="B822" s="49">
        <f t="shared" si="37"/>
        <v>43063071</v>
      </c>
      <c r="C822" s="120">
        <v>4306307</v>
      </c>
      <c r="D822" s="49" t="s">
        <v>1918</v>
      </c>
      <c r="E822" s="49" t="s">
        <v>1935</v>
      </c>
      <c r="F822" s="120">
        <f>COUNTIF($C$8:$C822,$C822)</f>
        <v>1</v>
      </c>
      <c r="G822" s="49" t="b">
        <v>0</v>
      </c>
      <c r="H822" s="49">
        <v>0</v>
      </c>
      <c r="I822" s="129">
        <f>IFERROR(IF(H822=0,0,VLOOKUP(VLOOKUP(H822,#REF!,MATCH("strMailTitleID",#REF!,0),FALSE),#REF!,2,FALSE)),"ERROR")</f>
        <v>0</v>
      </c>
      <c r="J822" s="176">
        <v>0</v>
      </c>
      <c r="K822" s="129">
        <f>IFERROR(IF(J822=0,0,VLOOKUP(VLOOKUP(J822,#REF!,MATCH("strMailTitleID",#REF!,0),FALSE),#REF!,2,FALSE)),"ERROR")</f>
        <v>0</v>
      </c>
      <c r="L822" s="49">
        <f ca="1">IFERROR(VLOOKUP($B822,INDIRECT(VLOOKUP($E822,보상!$S:$AA,2,FALSE)),MATCH(L$6,INDIRECT(VLOOKUP($E822,보상!$S:$AA,3,FALSE)),0),FALSE),"ERROR")</f>
        <v>1050</v>
      </c>
      <c r="M822" s="49">
        <v>0</v>
      </c>
      <c r="N822" s="49">
        <v>0</v>
      </c>
      <c r="O822" s="49">
        <v>0</v>
      </c>
      <c r="P822" s="49" t="str">
        <f ca="1">IFERROR(VLOOKUP($B822,INDIRECT(VLOOKUP($E822,보상!$S:$AA,2,FALSE)),MATCH(P$6,INDIRECT(VLOOKUP($E822,보상!$S:$AA,3,FALSE)),0),FALSE),"ERROR")</f>
        <v>Gold</v>
      </c>
      <c r="Q822" s="49">
        <f ca="1">IFERROR(VLOOKUP($B822,INDIRECT(VLOOKUP($E822,보상!$S:$AA,2,FALSE)),MATCH(Q$6,INDIRECT(VLOOKUP($E822,보상!$S:$AA,3,FALSE)),0),FALSE),"ERROR")</f>
        <v>10500</v>
      </c>
      <c r="R822" s="49" t="b">
        <v>0</v>
      </c>
      <c r="S822" s="50" t="b">
        <v>0</v>
      </c>
      <c r="T822" s="50">
        <f ca="1">IFERROR(VLOOKUP($B822,INDIRECT(VLOOKUP($E822,보상!$S:$AA,2,FALSE)),MATCH(T$6,INDIRECT(VLOOKUP($E822,보상!$S:$AA,3,FALSE)),0),FALSE),"ERROR")</f>
        <v>4011010</v>
      </c>
      <c r="U822" s="134" t="str">
        <f ca="1">IFERROR(IF(T822=0,0,VLOOKUP(SUBSTITUTE(VLOOKUP(T822,#REF!,MATCH("strItemName",#REF!,0),FALSE),"SUI_",""),#REF!,2,FALSE)),"ERROR")</f>
        <v>ERROR</v>
      </c>
      <c r="V822" s="177">
        <f t="shared" ca="1" si="36"/>
        <v>4011010</v>
      </c>
      <c r="W822" s="134" t="str">
        <f ca="1">IFERROR(IF(V822=0,0,VLOOKUP(SUBSTITUTE(VLOOKUP(V822,#REF!,MATCH("strItemName",#REF!,0),FALSE),"SUI_",""),#REF!,2,FALSE)),"ERROR")</f>
        <v>ERROR</v>
      </c>
      <c r="X822" s="177">
        <f t="shared" ca="1" si="36"/>
        <v>4011010</v>
      </c>
      <c r="Y822" s="134" t="str">
        <f ca="1">IFERROR(IF(X822=0,0,VLOOKUP(SUBSTITUTE(VLOOKUP(X822,#REF!,MATCH("strItemName",#REF!,0),FALSE),"SUI_",""),#REF!,2,FALSE)),"ERROR")</f>
        <v>ERROR</v>
      </c>
      <c r="Z822" s="177">
        <f t="shared" ca="1" si="36"/>
        <v>4011010</v>
      </c>
      <c r="AA822" s="134" t="str">
        <f ca="1">IFERROR(IF(Z822=0,0,VLOOKUP(SUBSTITUTE(VLOOKUP(Z822,#REF!,MATCH("strItemName",#REF!,0),FALSE),"SUI_",""),#REF!,2,FALSE)),"ERROR")</f>
        <v>ERROR</v>
      </c>
      <c r="AB822" s="177">
        <f t="shared" ca="1" si="36"/>
        <v>4011010</v>
      </c>
      <c r="AC822" s="134" t="str">
        <f ca="1">IFERROR(IF(AB822=0,0,VLOOKUP(SUBSTITUTE(VLOOKUP(AB822,#REF!,MATCH("strItemName",#REF!,0),FALSE),"SUI_",""),#REF!,2,FALSE)),"ERROR")</f>
        <v>ERROR</v>
      </c>
      <c r="AD822" s="88">
        <v>0</v>
      </c>
      <c r="AE822" s="134">
        <v>0</v>
      </c>
      <c r="AF822" s="49">
        <f ca="1">IFERROR(VLOOKUP($B822,INDIRECT(VLOOKUP($E822,보상!$S:$AA,2,FALSE)),MATCH(AF$6,INDIRECT(VLOOKUP($E822,보상!$S:$AA,3,FALSE)),0),FALSE),"ERROR")</f>
        <v>1</v>
      </c>
      <c r="AG822" s="22">
        <v>0</v>
      </c>
      <c r="AH822" s="22">
        <v>0</v>
      </c>
      <c r="AI822" s="22">
        <v>0</v>
      </c>
      <c r="AJ822" s="22" t="b">
        <v>0</v>
      </c>
      <c r="AK822" s="22">
        <v>0</v>
      </c>
      <c r="AL822" s="22">
        <v>0</v>
      </c>
    </row>
    <row r="823" spans="1:38" ht="16.5" customHeight="1" x14ac:dyDescent="0.3">
      <c r="A823" s="21">
        <f>COUNTIF(FtbReward_Quest!$B:$B,$B823)+COUNTIF(FtbReward_Mode!$B:$B,$B823)+COUNTIF(FtbReward_Content!$B:$B,$B823)-1</f>
        <v>0</v>
      </c>
      <c r="B823" s="49">
        <f t="shared" si="37"/>
        <v>43063081</v>
      </c>
      <c r="C823" s="120">
        <v>4306308</v>
      </c>
      <c r="D823" s="49" t="s">
        <v>1918</v>
      </c>
      <c r="E823" s="49" t="s">
        <v>1935</v>
      </c>
      <c r="F823" s="120">
        <f>COUNTIF($C$8:$C823,$C823)</f>
        <v>1</v>
      </c>
      <c r="G823" s="49" t="b">
        <v>0</v>
      </c>
      <c r="H823" s="49">
        <v>0</v>
      </c>
      <c r="I823" s="129">
        <f>IFERROR(IF(H823=0,0,VLOOKUP(VLOOKUP(H823,#REF!,MATCH("strMailTitleID",#REF!,0),FALSE),#REF!,2,FALSE)),"ERROR")</f>
        <v>0</v>
      </c>
      <c r="J823" s="176">
        <v>0</v>
      </c>
      <c r="K823" s="129">
        <f>IFERROR(IF(J823=0,0,VLOOKUP(VLOOKUP(J823,#REF!,MATCH("strMailTitleID",#REF!,0),FALSE),#REF!,2,FALSE)),"ERROR")</f>
        <v>0</v>
      </c>
      <c r="L823" s="49">
        <f ca="1">IFERROR(VLOOKUP($B823,INDIRECT(VLOOKUP($E823,보상!$S:$AA,2,FALSE)),MATCH(L$6,INDIRECT(VLOOKUP($E823,보상!$S:$AA,3,FALSE)),0),FALSE),"ERROR")</f>
        <v>1200</v>
      </c>
      <c r="M823" s="49">
        <v>0</v>
      </c>
      <c r="N823" s="49">
        <v>0</v>
      </c>
      <c r="O823" s="49">
        <v>0</v>
      </c>
      <c r="P823" s="49" t="str">
        <f ca="1">IFERROR(VLOOKUP($B823,INDIRECT(VLOOKUP($E823,보상!$S:$AA,2,FALSE)),MATCH(P$6,INDIRECT(VLOOKUP($E823,보상!$S:$AA,3,FALSE)),0),FALSE),"ERROR")</f>
        <v>Gold</v>
      </c>
      <c r="Q823" s="49">
        <f ca="1">IFERROR(VLOOKUP($B823,INDIRECT(VLOOKUP($E823,보상!$S:$AA,2,FALSE)),MATCH(Q$6,INDIRECT(VLOOKUP($E823,보상!$S:$AA,3,FALSE)),0),FALSE),"ERROR")</f>
        <v>12000</v>
      </c>
      <c r="R823" s="49" t="b">
        <v>0</v>
      </c>
      <c r="S823" s="50" t="b">
        <v>0</v>
      </c>
      <c r="T823" s="50">
        <f ca="1">IFERROR(VLOOKUP($B823,INDIRECT(VLOOKUP($E823,보상!$S:$AA,2,FALSE)),MATCH(T$6,INDIRECT(VLOOKUP($E823,보상!$S:$AA,3,FALSE)),0),FALSE),"ERROR")</f>
        <v>4011010</v>
      </c>
      <c r="U823" s="134" t="str">
        <f ca="1">IFERROR(IF(T823=0,0,VLOOKUP(SUBSTITUTE(VLOOKUP(T823,#REF!,MATCH("strItemName",#REF!,0),FALSE),"SUI_",""),#REF!,2,FALSE)),"ERROR")</f>
        <v>ERROR</v>
      </c>
      <c r="V823" s="177">
        <f t="shared" ca="1" si="36"/>
        <v>4011010</v>
      </c>
      <c r="W823" s="134" t="str">
        <f ca="1">IFERROR(IF(V823=0,0,VLOOKUP(SUBSTITUTE(VLOOKUP(V823,#REF!,MATCH("strItemName",#REF!,0),FALSE),"SUI_",""),#REF!,2,FALSE)),"ERROR")</f>
        <v>ERROR</v>
      </c>
      <c r="X823" s="177">
        <f t="shared" ca="1" si="36"/>
        <v>4011010</v>
      </c>
      <c r="Y823" s="134" t="str">
        <f ca="1">IFERROR(IF(X823=0,0,VLOOKUP(SUBSTITUTE(VLOOKUP(X823,#REF!,MATCH("strItemName",#REF!,0),FALSE),"SUI_",""),#REF!,2,FALSE)),"ERROR")</f>
        <v>ERROR</v>
      </c>
      <c r="Z823" s="177">
        <f t="shared" ca="1" si="36"/>
        <v>4011010</v>
      </c>
      <c r="AA823" s="134" t="str">
        <f ca="1">IFERROR(IF(Z823=0,0,VLOOKUP(SUBSTITUTE(VLOOKUP(Z823,#REF!,MATCH("strItemName",#REF!,0),FALSE),"SUI_",""),#REF!,2,FALSE)),"ERROR")</f>
        <v>ERROR</v>
      </c>
      <c r="AB823" s="177">
        <f t="shared" ca="1" si="36"/>
        <v>4011010</v>
      </c>
      <c r="AC823" s="134" t="str">
        <f ca="1">IFERROR(IF(AB823=0,0,VLOOKUP(SUBSTITUTE(VLOOKUP(AB823,#REF!,MATCH("strItemName",#REF!,0),FALSE),"SUI_",""),#REF!,2,FALSE)),"ERROR")</f>
        <v>ERROR</v>
      </c>
      <c r="AD823" s="88">
        <v>0</v>
      </c>
      <c r="AE823" s="134">
        <v>0</v>
      </c>
      <c r="AF823" s="49">
        <f ca="1">IFERROR(VLOOKUP($B823,INDIRECT(VLOOKUP($E823,보상!$S:$AA,2,FALSE)),MATCH(AF$6,INDIRECT(VLOOKUP($E823,보상!$S:$AA,3,FALSE)),0),FALSE),"ERROR")</f>
        <v>1</v>
      </c>
      <c r="AG823" s="22">
        <v>0</v>
      </c>
      <c r="AH823" s="22">
        <v>0</v>
      </c>
      <c r="AI823" s="22">
        <v>0</v>
      </c>
      <c r="AJ823" s="22" t="b">
        <v>0</v>
      </c>
      <c r="AK823" s="22">
        <v>0</v>
      </c>
      <c r="AL823" s="22">
        <v>0</v>
      </c>
    </row>
    <row r="824" spans="1:38" ht="16.5" customHeight="1" x14ac:dyDescent="0.3">
      <c r="A824" s="21">
        <f>COUNTIF(FtbReward_Quest!$B:$B,$B824)+COUNTIF(FtbReward_Mode!$B:$B,$B824)+COUNTIF(FtbReward_Content!$B:$B,$B824)-1</f>
        <v>0</v>
      </c>
      <c r="B824" s="49">
        <f t="shared" si="37"/>
        <v>43063091</v>
      </c>
      <c r="C824" s="120">
        <v>4306309</v>
      </c>
      <c r="D824" s="49" t="s">
        <v>1918</v>
      </c>
      <c r="E824" s="49" t="s">
        <v>1935</v>
      </c>
      <c r="F824" s="120">
        <f>COUNTIF($C$8:$C824,$C824)</f>
        <v>1</v>
      </c>
      <c r="G824" s="49" t="b">
        <v>0</v>
      </c>
      <c r="H824" s="49">
        <v>0</v>
      </c>
      <c r="I824" s="129">
        <f>IFERROR(IF(H824=0,0,VLOOKUP(VLOOKUP(H824,#REF!,MATCH("strMailTitleID",#REF!,0),FALSE),#REF!,2,FALSE)),"ERROR")</f>
        <v>0</v>
      </c>
      <c r="J824" s="176">
        <v>0</v>
      </c>
      <c r="K824" s="129">
        <f>IFERROR(IF(J824=0,0,VLOOKUP(VLOOKUP(J824,#REF!,MATCH("strMailTitleID",#REF!,0),FALSE),#REF!,2,FALSE)),"ERROR")</f>
        <v>0</v>
      </c>
      <c r="L824" s="49">
        <f ca="1">IFERROR(VLOOKUP($B824,INDIRECT(VLOOKUP($E824,보상!$S:$AA,2,FALSE)),MATCH(L$6,INDIRECT(VLOOKUP($E824,보상!$S:$AA,3,FALSE)),0),FALSE),"ERROR")</f>
        <v>1350</v>
      </c>
      <c r="M824" s="49">
        <v>0</v>
      </c>
      <c r="N824" s="49">
        <v>0</v>
      </c>
      <c r="O824" s="49">
        <v>0</v>
      </c>
      <c r="P824" s="49" t="str">
        <f ca="1">IFERROR(VLOOKUP($B824,INDIRECT(VLOOKUP($E824,보상!$S:$AA,2,FALSE)),MATCH(P$6,INDIRECT(VLOOKUP($E824,보상!$S:$AA,3,FALSE)),0),FALSE),"ERROR")</f>
        <v>Gold</v>
      </c>
      <c r="Q824" s="49">
        <f ca="1">IFERROR(VLOOKUP($B824,INDIRECT(VLOOKUP($E824,보상!$S:$AA,2,FALSE)),MATCH(Q$6,INDIRECT(VLOOKUP($E824,보상!$S:$AA,3,FALSE)),0),FALSE),"ERROR")</f>
        <v>13500</v>
      </c>
      <c r="R824" s="49" t="b">
        <v>0</v>
      </c>
      <c r="S824" s="50" t="b">
        <v>0</v>
      </c>
      <c r="T824" s="50">
        <f ca="1">IFERROR(VLOOKUP($B824,INDIRECT(VLOOKUP($E824,보상!$S:$AA,2,FALSE)),MATCH(T$6,INDIRECT(VLOOKUP($E824,보상!$S:$AA,3,FALSE)),0),FALSE),"ERROR")</f>
        <v>4011010</v>
      </c>
      <c r="U824" s="134" t="str">
        <f ca="1">IFERROR(IF(T824=0,0,VLOOKUP(SUBSTITUTE(VLOOKUP(T824,#REF!,MATCH("strItemName",#REF!,0),FALSE),"SUI_",""),#REF!,2,FALSE)),"ERROR")</f>
        <v>ERROR</v>
      </c>
      <c r="V824" s="177">
        <f t="shared" ca="1" si="36"/>
        <v>4011010</v>
      </c>
      <c r="W824" s="134" t="str">
        <f ca="1">IFERROR(IF(V824=0,0,VLOOKUP(SUBSTITUTE(VLOOKUP(V824,#REF!,MATCH("strItemName",#REF!,0),FALSE),"SUI_",""),#REF!,2,FALSE)),"ERROR")</f>
        <v>ERROR</v>
      </c>
      <c r="X824" s="177">
        <f t="shared" ca="1" si="36"/>
        <v>4011010</v>
      </c>
      <c r="Y824" s="134" t="str">
        <f ca="1">IFERROR(IF(X824=0,0,VLOOKUP(SUBSTITUTE(VLOOKUP(X824,#REF!,MATCH("strItemName",#REF!,0),FALSE),"SUI_",""),#REF!,2,FALSE)),"ERROR")</f>
        <v>ERROR</v>
      </c>
      <c r="Z824" s="177">
        <f t="shared" ca="1" si="36"/>
        <v>4011010</v>
      </c>
      <c r="AA824" s="134" t="str">
        <f ca="1">IFERROR(IF(Z824=0,0,VLOOKUP(SUBSTITUTE(VLOOKUP(Z824,#REF!,MATCH("strItemName",#REF!,0),FALSE),"SUI_",""),#REF!,2,FALSE)),"ERROR")</f>
        <v>ERROR</v>
      </c>
      <c r="AB824" s="177">
        <f t="shared" ca="1" si="36"/>
        <v>4011010</v>
      </c>
      <c r="AC824" s="134" t="str">
        <f ca="1">IFERROR(IF(AB824=0,0,VLOOKUP(SUBSTITUTE(VLOOKUP(AB824,#REF!,MATCH("strItemName",#REF!,0),FALSE),"SUI_",""),#REF!,2,FALSE)),"ERROR")</f>
        <v>ERROR</v>
      </c>
      <c r="AD824" s="88">
        <v>0</v>
      </c>
      <c r="AE824" s="134">
        <v>0</v>
      </c>
      <c r="AF824" s="49">
        <f ca="1">IFERROR(VLOOKUP($B824,INDIRECT(VLOOKUP($E824,보상!$S:$AA,2,FALSE)),MATCH(AF$6,INDIRECT(VLOOKUP($E824,보상!$S:$AA,3,FALSE)),0),FALSE),"ERROR")</f>
        <v>1</v>
      </c>
      <c r="AG824" s="22">
        <v>0</v>
      </c>
      <c r="AH824" s="22">
        <v>0</v>
      </c>
      <c r="AI824" s="22">
        <v>0</v>
      </c>
      <c r="AJ824" s="22" t="b">
        <v>0</v>
      </c>
      <c r="AK824" s="22">
        <v>0</v>
      </c>
      <c r="AL824" s="22">
        <v>0</v>
      </c>
    </row>
    <row r="825" spans="1:38" ht="16.5" customHeight="1" x14ac:dyDescent="0.3">
      <c r="A825" s="21">
        <f>COUNTIF(FtbReward_Quest!$B:$B,$B825)+COUNTIF(FtbReward_Mode!$B:$B,$B825)+COUNTIF(FtbReward_Content!$B:$B,$B825)-1</f>
        <v>0</v>
      </c>
      <c r="B825" s="49">
        <f t="shared" si="37"/>
        <v>43064011</v>
      </c>
      <c r="C825" s="120">
        <v>4306401</v>
      </c>
      <c r="D825" s="49" t="s">
        <v>1918</v>
      </c>
      <c r="E825" s="49" t="s">
        <v>1935</v>
      </c>
      <c r="F825" s="120">
        <f>COUNTIF($C$8:$C825,$C825)</f>
        <v>1</v>
      </c>
      <c r="G825" s="49" t="b">
        <v>0</v>
      </c>
      <c r="H825" s="49">
        <v>0</v>
      </c>
      <c r="I825" s="129">
        <f>IFERROR(IF(H825=0,0,VLOOKUP(VLOOKUP(H825,#REF!,MATCH("strMailTitleID",#REF!,0),FALSE),#REF!,2,FALSE)),"ERROR")</f>
        <v>0</v>
      </c>
      <c r="J825" s="176">
        <v>0</v>
      </c>
      <c r="K825" s="129">
        <f>IFERROR(IF(J825=0,0,VLOOKUP(VLOOKUP(J825,#REF!,MATCH("strMailTitleID",#REF!,0),FALSE),#REF!,2,FALSE)),"ERROR")</f>
        <v>0</v>
      </c>
      <c r="L825" s="49">
        <f ca="1">IFERROR(VLOOKUP($B825,INDIRECT(VLOOKUP($E825,보상!$S:$AA,2,FALSE)),MATCH(L$6,INDIRECT(VLOOKUP($E825,보상!$S:$AA,3,FALSE)),0),FALSE),"ERROR")</f>
        <v>150</v>
      </c>
      <c r="M825" s="49">
        <v>0</v>
      </c>
      <c r="N825" s="49">
        <v>0</v>
      </c>
      <c r="O825" s="49">
        <v>0</v>
      </c>
      <c r="P825" s="49" t="str">
        <f ca="1">IFERROR(VLOOKUP($B825,INDIRECT(VLOOKUP($E825,보상!$S:$AA,2,FALSE)),MATCH(P$6,INDIRECT(VLOOKUP($E825,보상!$S:$AA,3,FALSE)),0),FALSE),"ERROR")</f>
        <v>Gold</v>
      </c>
      <c r="Q825" s="49">
        <f ca="1">IFERROR(VLOOKUP($B825,INDIRECT(VLOOKUP($E825,보상!$S:$AA,2,FALSE)),MATCH(Q$6,INDIRECT(VLOOKUP($E825,보상!$S:$AA,3,FALSE)),0),FALSE),"ERROR")</f>
        <v>1500</v>
      </c>
      <c r="R825" s="49" t="b">
        <v>0</v>
      </c>
      <c r="S825" s="50" t="b">
        <v>0</v>
      </c>
      <c r="T825" s="50">
        <f ca="1">IFERROR(VLOOKUP($B825,INDIRECT(VLOOKUP($E825,보상!$S:$AA,2,FALSE)),MATCH(T$6,INDIRECT(VLOOKUP($E825,보상!$S:$AA,3,FALSE)),0),FALSE),"ERROR")</f>
        <v>4002021</v>
      </c>
      <c r="U825" s="134" t="str">
        <f ca="1">IFERROR(IF(T825=0,0,VLOOKUP(SUBSTITUTE(VLOOKUP(T825,#REF!,MATCH("strItemName",#REF!,0),FALSE),"SUI_",""),#REF!,2,FALSE)),"ERROR")</f>
        <v>ERROR</v>
      </c>
      <c r="V825" s="177">
        <f t="shared" ca="1" si="36"/>
        <v>4002021</v>
      </c>
      <c r="W825" s="134" t="str">
        <f ca="1">IFERROR(IF(V825=0,0,VLOOKUP(SUBSTITUTE(VLOOKUP(V825,#REF!,MATCH("strItemName",#REF!,0),FALSE),"SUI_",""),#REF!,2,FALSE)),"ERROR")</f>
        <v>ERROR</v>
      </c>
      <c r="X825" s="177">
        <f t="shared" ca="1" si="36"/>
        <v>4002021</v>
      </c>
      <c r="Y825" s="134" t="str">
        <f ca="1">IFERROR(IF(X825=0,0,VLOOKUP(SUBSTITUTE(VLOOKUP(X825,#REF!,MATCH("strItemName",#REF!,0),FALSE),"SUI_",""),#REF!,2,FALSE)),"ERROR")</f>
        <v>ERROR</v>
      </c>
      <c r="Z825" s="177">
        <f t="shared" ca="1" si="36"/>
        <v>4002021</v>
      </c>
      <c r="AA825" s="134" t="str">
        <f ca="1">IFERROR(IF(Z825=0,0,VLOOKUP(SUBSTITUTE(VLOOKUP(Z825,#REF!,MATCH("strItemName",#REF!,0),FALSE),"SUI_",""),#REF!,2,FALSE)),"ERROR")</f>
        <v>ERROR</v>
      </c>
      <c r="AB825" s="177">
        <f t="shared" ca="1" si="36"/>
        <v>4002021</v>
      </c>
      <c r="AC825" s="134" t="str">
        <f ca="1">IFERROR(IF(AB825=0,0,VLOOKUP(SUBSTITUTE(VLOOKUP(AB825,#REF!,MATCH("strItemName",#REF!,0),FALSE),"SUI_",""),#REF!,2,FALSE)),"ERROR")</f>
        <v>ERROR</v>
      </c>
      <c r="AD825" s="88">
        <v>0</v>
      </c>
      <c r="AE825" s="134">
        <v>0</v>
      </c>
      <c r="AF825" s="49">
        <f ca="1">IFERROR(VLOOKUP($B825,INDIRECT(VLOOKUP($E825,보상!$S:$AA,2,FALSE)),MATCH(AF$6,INDIRECT(VLOOKUP($E825,보상!$S:$AA,3,FALSE)),0),FALSE),"ERROR")</f>
        <v>1</v>
      </c>
      <c r="AG825" s="22">
        <v>0</v>
      </c>
      <c r="AH825" s="22">
        <v>0</v>
      </c>
      <c r="AI825" s="22">
        <v>0</v>
      </c>
      <c r="AJ825" s="22" t="b">
        <v>0</v>
      </c>
      <c r="AK825" s="22">
        <v>0</v>
      </c>
      <c r="AL825" s="22">
        <v>0</v>
      </c>
    </row>
    <row r="826" spans="1:38" ht="16.5" customHeight="1" x14ac:dyDescent="0.3">
      <c r="A826" s="21">
        <f>COUNTIF(FtbReward_Quest!$B:$B,$B826)+COUNTIF(FtbReward_Mode!$B:$B,$B826)+COUNTIF(FtbReward_Content!$B:$B,$B826)-1</f>
        <v>0</v>
      </c>
      <c r="B826" s="49">
        <f t="shared" si="37"/>
        <v>43064021</v>
      </c>
      <c r="C826" s="120">
        <v>4306402</v>
      </c>
      <c r="D826" s="49" t="s">
        <v>1918</v>
      </c>
      <c r="E826" s="49" t="s">
        <v>1935</v>
      </c>
      <c r="F826" s="120">
        <f>COUNTIF($C$8:$C826,$C826)</f>
        <v>1</v>
      </c>
      <c r="G826" s="49" t="b">
        <v>0</v>
      </c>
      <c r="H826" s="49">
        <v>0</v>
      </c>
      <c r="I826" s="129">
        <f>IFERROR(IF(H826=0,0,VLOOKUP(VLOOKUP(H826,#REF!,MATCH("strMailTitleID",#REF!,0),FALSE),#REF!,2,FALSE)),"ERROR")</f>
        <v>0</v>
      </c>
      <c r="J826" s="176">
        <v>0</v>
      </c>
      <c r="K826" s="129">
        <f>IFERROR(IF(J826=0,0,VLOOKUP(VLOOKUP(J826,#REF!,MATCH("strMailTitleID",#REF!,0),FALSE),#REF!,2,FALSE)),"ERROR")</f>
        <v>0</v>
      </c>
      <c r="L826" s="49">
        <f ca="1">IFERROR(VLOOKUP($B826,INDIRECT(VLOOKUP($E826,보상!$S:$AA,2,FALSE)),MATCH(L$6,INDIRECT(VLOOKUP($E826,보상!$S:$AA,3,FALSE)),0),FALSE),"ERROR")</f>
        <v>300</v>
      </c>
      <c r="M826" s="49">
        <v>0</v>
      </c>
      <c r="N826" s="49">
        <v>0</v>
      </c>
      <c r="O826" s="49">
        <v>0</v>
      </c>
      <c r="P826" s="49" t="str">
        <f ca="1">IFERROR(VLOOKUP($B826,INDIRECT(VLOOKUP($E826,보상!$S:$AA,2,FALSE)),MATCH(P$6,INDIRECT(VLOOKUP($E826,보상!$S:$AA,3,FALSE)),0),FALSE),"ERROR")</f>
        <v>Gold</v>
      </c>
      <c r="Q826" s="49">
        <f ca="1">IFERROR(VLOOKUP($B826,INDIRECT(VLOOKUP($E826,보상!$S:$AA,2,FALSE)),MATCH(Q$6,INDIRECT(VLOOKUP($E826,보상!$S:$AA,3,FALSE)),0),FALSE),"ERROR")</f>
        <v>3000</v>
      </c>
      <c r="R826" s="49" t="b">
        <v>0</v>
      </c>
      <c r="S826" s="50" t="b">
        <v>0</v>
      </c>
      <c r="T826" s="50">
        <f ca="1">IFERROR(VLOOKUP($B826,INDIRECT(VLOOKUP($E826,보상!$S:$AA,2,FALSE)),MATCH(T$6,INDIRECT(VLOOKUP($E826,보상!$S:$AA,3,FALSE)),0),FALSE),"ERROR")</f>
        <v>4002021</v>
      </c>
      <c r="U826" s="134" t="str">
        <f ca="1">IFERROR(IF(T826=0,0,VLOOKUP(SUBSTITUTE(VLOOKUP(T826,#REF!,MATCH("strItemName",#REF!,0),FALSE),"SUI_",""),#REF!,2,FALSE)),"ERROR")</f>
        <v>ERROR</v>
      </c>
      <c r="V826" s="177">
        <f t="shared" ca="1" si="36"/>
        <v>4002021</v>
      </c>
      <c r="W826" s="134" t="str">
        <f ca="1">IFERROR(IF(V826=0,0,VLOOKUP(SUBSTITUTE(VLOOKUP(V826,#REF!,MATCH("strItemName",#REF!,0),FALSE),"SUI_",""),#REF!,2,FALSE)),"ERROR")</f>
        <v>ERROR</v>
      </c>
      <c r="X826" s="177">
        <f t="shared" ca="1" si="36"/>
        <v>4002021</v>
      </c>
      <c r="Y826" s="134" t="str">
        <f ca="1">IFERROR(IF(X826=0,0,VLOOKUP(SUBSTITUTE(VLOOKUP(X826,#REF!,MATCH("strItemName",#REF!,0),FALSE),"SUI_",""),#REF!,2,FALSE)),"ERROR")</f>
        <v>ERROR</v>
      </c>
      <c r="Z826" s="177">
        <f t="shared" ca="1" si="36"/>
        <v>4002021</v>
      </c>
      <c r="AA826" s="134" t="str">
        <f ca="1">IFERROR(IF(Z826=0,0,VLOOKUP(SUBSTITUTE(VLOOKUP(Z826,#REF!,MATCH("strItemName",#REF!,0),FALSE),"SUI_",""),#REF!,2,FALSE)),"ERROR")</f>
        <v>ERROR</v>
      </c>
      <c r="AB826" s="177">
        <f t="shared" ca="1" si="36"/>
        <v>4002021</v>
      </c>
      <c r="AC826" s="134" t="str">
        <f ca="1">IFERROR(IF(AB826=0,0,VLOOKUP(SUBSTITUTE(VLOOKUP(AB826,#REF!,MATCH("strItemName",#REF!,0),FALSE),"SUI_",""),#REF!,2,FALSE)),"ERROR")</f>
        <v>ERROR</v>
      </c>
      <c r="AD826" s="88">
        <v>0</v>
      </c>
      <c r="AE826" s="134">
        <v>0</v>
      </c>
      <c r="AF826" s="49">
        <f ca="1">IFERROR(VLOOKUP($B826,INDIRECT(VLOOKUP($E826,보상!$S:$AA,2,FALSE)),MATCH(AF$6,INDIRECT(VLOOKUP($E826,보상!$S:$AA,3,FALSE)),0),FALSE),"ERROR")</f>
        <v>1</v>
      </c>
      <c r="AG826" s="22">
        <v>0</v>
      </c>
      <c r="AH826" s="22">
        <v>0</v>
      </c>
      <c r="AI826" s="22">
        <v>0</v>
      </c>
      <c r="AJ826" s="22" t="b">
        <v>0</v>
      </c>
      <c r="AK826" s="22">
        <v>0</v>
      </c>
      <c r="AL826" s="22">
        <v>0</v>
      </c>
    </row>
    <row r="827" spans="1:38" ht="16.5" customHeight="1" x14ac:dyDescent="0.3">
      <c r="A827" s="21">
        <f>COUNTIF(FtbReward_Quest!$B:$B,$B827)+COUNTIF(FtbReward_Mode!$B:$B,$B827)+COUNTIF(FtbReward_Content!$B:$B,$B827)-1</f>
        <v>0</v>
      </c>
      <c r="B827" s="49">
        <f t="shared" si="37"/>
        <v>43064031</v>
      </c>
      <c r="C827" s="120">
        <v>4306403</v>
      </c>
      <c r="D827" s="49" t="s">
        <v>1919</v>
      </c>
      <c r="E827" s="49" t="s">
        <v>1935</v>
      </c>
      <c r="F827" s="120">
        <f>COUNTIF($C$8:$C827,$C827)</f>
        <v>1</v>
      </c>
      <c r="G827" s="49" t="b">
        <v>0</v>
      </c>
      <c r="H827" s="49">
        <v>0</v>
      </c>
      <c r="I827" s="129">
        <f>IFERROR(IF(H827=0,0,VLOOKUP(VLOOKUP(H827,#REF!,MATCH("strMailTitleID",#REF!,0),FALSE),#REF!,2,FALSE)),"ERROR")</f>
        <v>0</v>
      </c>
      <c r="J827" s="176">
        <v>0</v>
      </c>
      <c r="K827" s="129">
        <f>IFERROR(IF(J827=0,0,VLOOKUP(VLOOKUP(J827,#REF!,MATCH("strMailTitleID",#REF!,0),FALSE),#REF!,2,FALSE)),"ERROR")</f>
        <v>0</v>
      </c>
      <c r="L827" s="49">
        <f ca="1">IFERROR(VLOOKUP($B827,INDIRECT(VLOOKUP($E827,보상!$S:$AA,2,FALSE)),MATCH(L$6,INDIRECT(VLOOKUP($E827,보상!$S:$AA,3,FALSE)),0),FALSE),"ERROR")</f>
        <v>450</v>
      </c>
      <c r="M827" s="49">
        <v>0</v>
      </c>
      <c r="N827" s="49">
        <v>0</v>
      </c>
      <c r="O827" s="49">
        <v>0</v>
      </c>
      <c r="P827" s="49" t="str">
        <f ca="1">IFERROR(VLOOKUP($B827,INDIRECT(VLOOKUP($E827,보상!$S:$AA,2,FALSE)),MATCH(P$6,INDIRECT(VLOOKUP($E827,보상!$S:$AA,3,FALSE)),0),FALSE),"ERROR")</f>
        <v>Gold</v>
      </c>
      <c r="Q827" s="49">
        <f ca="1">IFERROR(VLOOKUP($B827,INDIRECT(VLOOKUP($E827,보상!$S:$AA,2,FALSE)),MATCH(Q$6,INDIRECT(VLOOKUP($E827,보상!$S:$AA,3,FALSE)),0),FALSE),"ERROR")</f>
        <v>4500</v>
      </c>
      <c r="R827" s="49" t="b">
        <v>0</v>
      </c>
      <c r="S827" s="50" t="b">
        <v>0</v>
      </c>
      <c r="T827" s="50">
        <f ca="1">IFERROR(VLOOKUP($B827,INDIRECT(VLOOKUP($E827,보상!$S:$AA,2,FALSE)),MATCH(T$6,INDIRECT(VLOOKUP($E827,보상!$S:$AA,3,FALSE)),0),FALSE),"ERROR")</f>
        <v>4002021</v>
      </c>
      <c r="U827" s="134" t="str">
        <f ca="1">IFERROR(IF(T827=0,0,VLOOKUP(SUBSTITUTE(VLOOKUP(T827,#REF!,MATCH("strItemName",#REF!,0),FALSE),"SUI_",""),#REF!,2,FALSE)),"ERROR")</f>
        <v>ERROR</v>
      </c>
      <c r="V827" s="177">
        <f t="shared" ca="1" si="36"/>
        <v>4002021</v>
      </c>
      <c r="W827" s="134" t="str">
        <f ca="1">IFERROR(IF(V827=0,0,VLOOKUP(SUBSTITUTE(VLOOKUP(V827,#REF!,MATCH("strItemName",#REF!,0),FALSE),"SUI_",""),#REF!,2,FALSE)),"ERROR")</f>
        <v>ERROR</v>
      </c>
      <c r="X827" s="177">
        <f t="shared" ca="1" si="36"/>
        <v>4002021</v>
      </c>
      <c r="Y827" s="134" t="str">
        <f ca="1">IFERROR(IF(X827=0,0,VLOOKUP(SUBSTITUTE(VLOOKUP(X827,#REF!,MATCH("strItemName",#REF!,0),FALSE),"SUI_",""),#REF!,2,FALSE)),"ERROR")</f>
        <v>ERROR</v>
      </c>
      <c r="Z827" s="177">
        <f t="shared" ca="1" si="36"/>
        <v>4002021</v>
      </c>
      <c r="AA827" s="134" t="str">
        <f ca="1">IFERROR(IF(Z827=0,0,VLOOKUP(SUBSTITUTE(VLOOKUP(Z827,#REF!,MATCH("strItemName",#REF!,0),FALSE),"SUI_",""),#REF!,2,FALSE)),"ERROR")</f>
        <v>ERROR</v>
      </c>
      <c r="AB827" s="177">
        <f t="shared" ca="1" si="36"/>
        <v>4002021</v>
      </c>
      <c r="AC827" s="134" t="str">
        <f ca="1">IFERROR(IF(AB827=0,0,VLOOKUP(SUBSTITUTE(VLOOKUP(AB827,#REF!,MATCH("strItemName",#REF!,0),FALSE),"SUI_",""),#REF!,2,FALSE)),"ERROR")</f>
        <v>ERROR</v>
      </c>
      <c r="AD827" s="88">
        <v>0</v>
      </c>
      <c r="AE827" s="134">
        <v>0</v>
      </c>
      <c r="AF827" s="49">
        <f ca="1">IFERROR(VLOOKUP($B827,INDIRECT(VLOOKUP($E827,보상!$S:$AA,2,FALSE)),MATCH(AF$6,INDIRECT(VLOOKUP($E827,보상!$S:$AA,3,FALSE)),0),FALSE),"ERROR")</f>
        <v>1</v>
      </c>
      <c r="AG827" s="22">
        <v>0</v>
      </c>
      <c r="AH827" s="22">
        <v>0</v>
      </c>
      <c r="AI827" s="22">
        <v>0</v>
      </c>
      <c r="AJ827" s="22" t="b">
        <v>0</v>
      </c>
      <c r="AK827" s="22">
        <v>0</v>
      </c>
      <c r="AL827" s="22">
        <v>0</v>
      </c>
    </row>
    <row r="828" spans="1:38" ht="16.5" customHeight="1" x14ac:dyDescent="0.3">
      <c r="A828" s="21">
        <f>COUNTIF(FtbReward_Quest!$B:$B,$B828)+COUNTIF(FtbReward_Mode!$B:$B,$B828)+COUNTIF(FtbReward_Content!$B:$B,$B828)-1</f>
        <v>0</v>
      </c>
      <c r="B828" s="49">
        <f t="shared" si="37"/>
        <v>43064041</v>
      </c>
      <c r="C828" s="120">
        <v>4306404</v>
      </c>
      <c r="D828" s="49" t="s">
        <v>1919</v>
      </c>
      <c r="E828" s="49" t="s">
        <v>1935</v>
      </c>
      <c r="F828" s="120">
        <f>COUNTIF($C$8:$C828,$C828)</f>
        <v>1</v>
      </c>
      <c r="G828" s="49" t="b">
        <v>0</v>
      </c>
      <c r="H828" s="49">
        <v>0</v>
      </c>
      <c r="I828" s="129">
        <f>IFERROR(IF(H828=0,0,VLOOKUP(VLOOKUP(H828,#REF!,MATCH("strMailTitleID",#REF!,0),FALSE),#REF!,2,FALSE)),"ERROR")</f>
        <v>0</v>
      </c>
      <c r="J828" s="176">
        <v>0</v>
      </c>
      <c r="K828" s="129">
        <f>IFERROR(IF(J828=0,0,VLOOKUP(VLOOKUP(J828,#REF!,MATCH("strMailTitleID",#REF!,0),FALSE),#REF!,2,FALSE)),"ERROR")</f>
        <v>0</v>
      </c>
      <c r="L828" s="49">
        <f ca="1">IFERROR(VLOOKUP($B828,INDIRECT(VLOOKUP($E828,보상!$S:$AA,2,FALSE)),MATCH(L$6,INDIRECT(VLOOKUP($E828,보상!$S:$AA,3,FALSE)),0),FALSE),"ERROR")</f>
        <v>600</v>
      </c>
      <c r="M828" s="49">
        <v>0</v>
      </c>
      <c r="N828" s="49">
        <v>0</v>
      </c>
      <c r="O828" s="49">
        <v>0</v>
      </c>
      <c r="P828" s="49" t="str">
        <f ca="1">IFERROR(VLOOKUP($B828,INDIRECT(VLOOKUP($E828,보상!$S:$AA,2,FALSE)),MATCH(P$6,INDIRECT(VLOOKUP($E828,보상!$S:$AA,3,FALSE)),0),FALSE),"ERROR")</f>
        <v>Gold</v>
      </c>
      <c r="Q828" s="49">
        <f ca="1">IFERROR(VLOOKUP($B828,INDIRECT(VLOOKUP($E828,보상!$S:$AA,2,FALSE)),MATCH(Q$6,INDIRECT(VLOOKUP($E828,보상!$S:$AA,3,FALSE)),0),FALSE),"ERROR")</f>
        <v>6000</v>
      </c>
      <c r="R828" s="49" t="b">
        <v>0</v>
      </c>
      <c r="S828" s="50" t="b">
        <v>0</v>
      </c>
      <c r="T828" s="50">
        <f ca="1">IFERROR(VLOOKUP($B828,INDIRECT(VLOOKUP($E828,보상!$S:$AA,2,FALSE)),MATCH(T$6,INDIRECT(VLOOKUP($E828,보상!$S:$AA,3,FALSE)),0),FALSE),"ERROR")</f>
        <v>4002021</v>
      </c>
      <c r="U828" s="134" t="str">
        <f ca="1">IFERROR(IF(T828=0,0,VLOOKUP(SUBSTITUTE(VLOOKUP(T828,#REF!,MATCH("strItemName",#REF!,0),FALSE),"SUI_",""),#REF!,2,FALSE)),"ERROR")</f>
        <v>ERROR</v>
      </c>
      <c r="V828" s="177">
        <f t="shared" ca="1" si="36"/>
        <v>4002021</v>
      </c>
      <c r="W828" s="134" t="str">
        <f ca="1">IFERROR(IF(V828=0,0,VLOOKUP(SUBSTITUTE(VLOOKUP(V828,#REF!,MATCH("strItemName",#REF!,0),FALSE),"SUI_",""),#REF!,2,FALSE)),"ERROR")</f>
        <v>ERROR</v>
      </c>
      <c r="X828" s="177">
        <f t="shared" ca="1" si="36"/>
        <v>4002021</v>
      </c>
      <c r="Y828" s="134" t="str">
        <f ca="1">IFERROR(IF(X828=0,0,VLOOKUP(SUBSTITUTE(VLOOKUP(X828,#REF!,MATCH("strItemName",#REF!,0),FALSE),"SUI_",""),#REF!,2,FALSE)),"ERROR")</f>
        <v>ERROR</v>
      </c>
      <c r="Z828" s="177">
        <f t="shared" ca="1" si="36"/>
        <v>4002021</v>
      </c>
      <c r="AA828" s="134" t="str">
        <f ca="1">IFERROR(IF(Z828=0,0,VLOOKUP(SUBSTITUTE(VLOOKUP(Z828,#REF!,MATCH("strItemName",#REF!,0),FALSE),"SUI_",""),#REF!,2,FALSE)),"ERROR")</f>
        <v>ERROR</v>
      </c>
      <c r="AB828" s="177">
        <f t="shared" ca="1" si="36"/>
        <v>4002021</v>
      </c>
      <c r="AC828" s="134" t="str">
        <f ca="1">IFERROR(IF(AB828=0,0,VLOOKUP(SUBSTITUTE(VLOOKUP(AB828,#REF!,MATCH("strItemName",#REF!,0),FALSE),"SUI_",""),#REF!,2,FALSE)),"ERROR")</f>
        <v>ERROR</v>
      </c>
      <c r="AD828" s="88">
        <v>0</v>
      </c>
      <c r="AE828" s="134">
        <v>0</v>
      </c>
      <c r="AF828" s="49">
        <f ca="1">IFERROR(VLOOKUP($B828,INDIRECT(VLOOKUP($E828,보상!$S:$AA,2,FALSE)),MATCH(AF$6,INDIRECT(VLOOKUP($E828,보상!$S:$AA,3,FALSE)),0),FALSE),"ERROR")</f>
        <v>1</v>
      </c>
      <c r="AG828" s="22">
        <v>0</v>
      </c>
      <c r="AH828" s="22">
        <v>0</v>
      </c>
      <c r="AI828" s="22">
        <v>0</v>
      </c>
      <c r="AJ828" s="22" t="b">
        <v>0</v>
      </c>
      <c r="AK828" s="22">
        <v>0</v>
      </c>
      <c r="AL828" s="22">
        <v>0</v>
      </c>
    </row>
    <row r="829" spans="1:38" ht="16.5" customHeight="1" x14ac:dyDescent="0.3">
      <c r="A829" s="21">
        <f>COUNTIF(FtbReward_Quest!$B:$B,$B829)+COUNTIF(FtbReward_Mode!$B:$B,$B829)+COUNTIF(FtbReward_Content!$B:$B,$B829)-1</f>
        <v>0</v>
      </c>
      <c r="B829" s="49">
        <f t="shared" si="37"/>
        <v>43064051</v>
      </c>
      <c r="C829" s="120">
        <v>4306405</v>
      </c>
      <c r="D829" s="49" t="s">
        <v>1919</v>
      </c>
      <c r="E829" s="49" t="s">
        <v>1935</v>
      </c>
      <c r="F829" s="120">
        <f>COUNTIF($C$8:$C829,$C829)</f>
        <v>1</v>
      </c>
      <c r="G829" s="49" t="b">
        <v>0</v>
      </c>
      <c r="H829" s="49">
        <v>0</v>
      </c>
      <c r="I829" s="129">
        <f>IFERROR(IF(H829=0,0,VLOOKUP(VLOOKUP(H829,#REF!,MATCH("strMailTitleID",#REF!,0),FALSE),#REF!,2,FALSE)),"ERROR")</f>
        <v>0</v>
      </c>
      <c r="J829" s="176">
        <v>0</v>
      </c>
      <c r="K829" s="129">
        <f>IFERROR(IF(J829=0,0,VLOOKUP(VLOOKUP(J829,#REF!,MATCH("strMailTitleID",#REF!,0),FALSE),#REF!,2,FALSE)),"ERROR")</f>
        <v>0</v>
      </c>
      <c r="L829" s="49">
        <f ca="1">IFERROR(VLOOKUP($B829,INDIRECT(VLOOKUP($E829,보상!$S:$AA,2,FALSE)),MATCH(L$6,INDIRECT(VLOOKUP($E829,보상!$S:$AA,3,FALSE)),0),FALSE),"ERROR")</f>
        <v>750</v>
      </c>
      <c r="M829" s="49">
        <v>0</v>
      </c>
      <c r="N829" s="49">
        <v>0</v>
      </c>
      <c r="O829" s="49">
        <v>0</v>
      </c>
      <c r="P829" s="49" t="str">
        <f ca="1">IFERROR(VLOOKUP($B829,INDIRECT(VLOOKUP($E829,보상!$S:$AA,2,FALSE)),MATCH(P$6,INDIRECT(VLOOKUP($E829,보상!$S:$AA,3,FALSE)),0),FALSE),"ERROR")</f>
        <v>Gold</v>
      </c>
      <c r="Q829" s="49">
        <f ca="1">IFERROR(VLOOKUP($B829,INDIRECT(VLOOKUP($E829,보상!$S:$AA,2,FALSE)),MATCH(Q$6,INDIRECT(VLOOKUP($E829,보상!$S:$AA,3,FALSE)),0),FALSE),"ERROR")</f>
        <v>7500</v>
      </c>
      <c r="R829" s="49" t="b">
        <v>0</v>
      </c>
      <c r="S829" s="50" t="b">
        <v>0</v>
      </c>
      <c r="T829" s="50">
        <f ca="1">IFERROR(VLOOKUP($B829,INDIRECT(VLOOKUP($E829,보상!$S:$AA,2,FALSE)),MATCH(T$6,INDIRECT(VLOOKUP($E829,보상!$S:$AA,3,FALSE)),0),FALSE),"ERROR")</f>
        <v>4002021</v>
      </c>
      <c r="U829" s="134" t="str">
        <f ca="1">IFERROR(IF(T829=0,0,VLOOKUP(SUBSTITUTE(VLOOKUP(T829,#REF!,MATCH("strItemName",#REF!,0),FALSE),"SUI_",""),#REF!,2,FALSE)),"ERROR")</f>
        <v>ERROR</v>
      </c>
      <c r="V829" s="177">
        <f t="shared" ca="1" si="36"/>
        <v>4002021</v>
      </c>
      <c r="W829" s="134" t="str">
        <f ca="1">IFERROR(IF(V829=0,0,VLOOKUP(SUBSTITUTE(VLOOKUP(V829,#REF!,MATCH("strItemName",#REF!,0),FALSE),"SUI_",""),#REF!,2,FALSE)),"ERROR")</f>
        <v>ERROR</v>
      </c>
      <c r="X829" s="177">
        <f t="shared" ca="1" si="36"/>
        <v>4002021</v>
      </c>
      <c r="Y829" s="134" t="str">
        <f ca="1">IFERROR(IF(X829=0,0,VLOOKUP(SUBSTITUTE(VLOOKUP(X829,#REF!,MATCH("strItemName",#REF!,0),FALSE),"SUI_",""),#REF!,2,FALSE)),"ERROR")</f>
        <v>ERROR</v>
      </c>
      <c r="Z829" s="177">
        <f t="shared" ca="1" si="36"/>
        <v>4002021</v>
      </c>
      <c r="AA829" s="134" t="str">
        <f ca="1">IFERROR(IF(Z829=0,0,VLOOKUP(SUBSTITUTE(VLOOKUP(Z829,#REF!,MATCH("strItemName",#REF!,0),FALSE),"SUI_",""),#REF!,2,FALSE)),"ERROR")</f>
        <v>ERROR</v>
      </c>
      <c r="AB829" s="177">
        <f t="shared" ca="1" si="36"/>
        <v>4002021</v>
      </c>
      <c r="AC829" s="134" t="str">
        <f ca="1">IFERROR(IF(AB829=0,0,VLOOKUP(SUBSTITUTE(VLOOKUP(AB829,#REF!,MATCH("strItemName",#REF!,0),FALSE),"SUI_",""),#REF!,2,FALSE)),"ERROR")</f>
        <v>ERROR</v>
      </c>
      <c r="AD829" s="88">
        <v>0</v>
      </c>
      <c r="AE829" s="134">
        <v>0</v>
      </c>
      <c r="AF829" s="49">
        <f ca="1">IFERROR(VLOOKUP($B829,INDIRECT(VLOOKUP($E829,보상!$S:$AA,2,FALSE)),MATCH(AF$6,INDIRECT(VLOOKUP($E829,보상!$S:$AA,3,FALSE)),0),FALSE),"ERROR")</f>
        <v>1</v>
      </c>
      <c r="AG829" s="22">
        <v>0</v>
      </c>
      <c r="AH829" s="22">
        <v>0</v>
      </c>
      <c r="AI829" s="22">
        <v>0</v>
      </c>
      <c r="AJ829" s="22" t="b">
        <v>0</v>
      </c>
      <c r="AK829" s="22">
        <v>0</v>
      </c>
      <c r="AL829" s="22">
        <v>0</v>
      </c>
    </row>
    <row r="830" spans="1:38" ht="16.5" customHeight="1" x14ac:dyDescent="0.3">
      <c r="A830" s="21">
        <f>COUNTIF(FtbReward_Quest!$B:$B,$B830)+COUNTIF(FtbReward_Mode!$B:$B,$B830)+COUNTIF(FtbReward_Content!$B:$B,$B830)-1</f>
        <v>0</v>
      </c>
      <c r="B830" s="49">
        <f t="shared" si="37"/>
        <v>43064061</v>
      </c>
      <c r="C830" s="120">
        <v>4306406</v>
      </c>
      <c r="D830" s="49" t="s">
        <v>1919</v>
      </c>
      <c r="E830" s="49" t="s">
        <v>1935</v>
      </c>
      <c r="F830" s="120">
        <f>COUNTIF($C$8:$C830,$C830)</f>
        <v>1</v>
      </c>
      <c r="G830" s="49" t="b">
        <v>0</v>
      </c>
      <c r="H830" s="49">
        <v>0</v>
      </c>
      <c r="I830" s="129">
        <f>IFERROR(IF(H830=0,0,VLOOKUP(VLOOKUP(H830,#REF!,MATCH("strMailTitleID",#REF!,0),FALSE),#REF!,2,FALSE)),"ERROR")</f>
        <v>0</v>
      </c>
      <c r="J830" s="176">
        <v>0</v>
      </c>
      <c r="K830" s="129">
        <f>IFERROR(IF(J830=0,0,VLOOKUP(VLOOKUP(J830,#REF!,MATCH("strMailTitleID",#REF!,0),FALSE),#REF!,2,FALSE)),"ERROR")</f>
        <v>0</v>
      </c>
      <c r="L830" s="49">
        <f ca="1">IFERROR(VLOOKUP($B830,INDIRECT(VLOOKUP($E830,보상!$S:$AA,2,FALSE)),MATCH(L$6,INDIRECT(VLOOKUP($E830,보상!$S:$AA,3,FALSE)),0),FALSE),"ERROR")</f>
        <v>900</v>
      </c>
      <c r="M830" s="49">
        <v>0</v>
      </c>
      <c r="N830" s="49">
        <v>0</v>
      </c>
      <c r="O830" s="49">
        <v>0</v>
      </c>
      <c r="P830" s="49" t="str">
        <f ca="1">IFERROR(VLOOKUP($B830,INDIRECT(VLOOKUP($E830,보상!$S:$AA,2,FALSE)),MATCH(P$6,INDIRECT(VLOOKUP($E830,보상!$S:$AA,3,FALSE)),0),FALSE),"ERROR")</f>
        <v>Gold</v>
      </c>
      <c r="Q830" s="49">
        <f ca="1">IFERROR(VLOOKUP($B830,INDIRECT(VLOOKUP($E830,보상!$S:$AA,2,FALSE)),MATCH(Q$6,INDIRECT(VLOOKUP($E830,보상!$S:$AA,3,FALSE)),0),FALSE),"ERROR")</f>
        <v>9000</v>
      </c>
      <c r="R830" s="49" t="b">
        <v>0</v>
      </c>
      <c r="S830" s="50" t="b">
        <v>0</v>
      </c>
      <c r="T830" s="50">
        <f ca="1">IFERROR(VLOOKUP($B830,INDIRECT(VLOOKUP($E830,보상!$S:$AA,2,FALSE)),MATCH(T$6,INDIRECT(VLOOKUP($E830,보상!$S:$AA,3,FALSE)),0),FALSE),"ERROR")</f>
        <v>4002021</v>
      </c>
      <c r="U830" s="134" t="str">
        <f ca="1">IFERROR(IF(T830=0,0,VLOOKUP(SUBSTITUTE(VLOOKUP(T830,#REF!,MATCH("strItemName",#REF!,0),FALSE),"SUI_",""),#REF!,2,FALSE)),"ERROR")</f>
        <v>ERROR</v>
      </c>
      <c r="V830" s="177">
        <f t="shared" ca="1" si="36"/>
        <v>4002021</v>
      </c>
      <c r="W830" s="134" t="str">
        <f ca="1">IFERROR(IF(V830=0,0,VLOOKUP(SUBSTITUTE(VLOOKUP(V830,#REF!,MATCH("strItemName",#REF!,0),FALSE),"SUI_",""),#REF!,2,FALSE)),"ERROR")</f>
        <v>ERROR</v>
      </c>
      <c r="X830" s="177">
        <f t="shared" ca="1" si="36"/>
        <v>4002021</v>
      </c>
      <c r="Y830" s="134" t="str">
        <f ca="1">IFERROR(IF(X830=0,0,VLOOKUP(SUBSTITUTE(VLOOKUP(X830,#REF!,MATCH("strItemName",#REF!,0),FALSE),"SUI_",""),#REF!,2,FALSE)),"ERROR")</f>
        <v>ERROR</v>
      </c>
      <c r="Z830" s="177">
        <f t="shared" ca="1" si="36"/>
        <v>4002021</v>
      </c>
      <c r="AA830" s="134" t="str">
        <f ca="1">IFERROR(IF(Z830=0,0,VLOOKUP(SUBSTITUTE(VLOOKUP(Z830,#REF!,MATCH("strItemName",#REF!,0),FALSE),"SUI_",""),#REF!,2,FALSE)),"ERROR")</f>
        <v>ERROR</v>
      </c>
      <c r="AB830" s="177">
        <f t="shared" ca="1" si="36"/>
        <v>4002021</v>
      </c>
      <c r="AC830" s="134" t="str">
        <f ca="1">IFERROR(IF(AB830=0,0,VLOOKUP(SUBSTITUTE(VLOOKUP(AB830,#REF!,MATCH("strItemName",#REF!,0),FALSE),"SUI_",""),#REF!,2,FALSE)),"ERROR")</f>
        <v>ERROR</v>
      </c>
      <c r="AD830" s="88">
        <v>0</v>
      </c>
      <c r="AE830" s="134">
        <v>0</v>
      </c>
      <c r="AF830" s="49">
        <f ca="1">IFERROR(VLOOKUP($B830,INDIRECT(VLOOKUP($E830,보상!$S:$AA,2,FALSE)),MATCH(AF$6,INDIRECT(VLOOKUP($E830,보상!$S:$AA,3,FALSE)),0),FALSE),"ERROR")</f>
        <v>1</v>
      </c>
      <c r="AG830" s="22">
        <v>0</v>
      </c>
      <c r="AH830" s="22">
        <v>0</v>
      </c>
      <c r="AI830" s="22">
        <v>0</v>
      </c>
      <c r="AJ830" s="22" t="b">
        <v>0</v>
      </c>
      <c r="AK830" s="22">
        <v>0</v>
      </c>
      <c r="AL830" s="22">
        <v>0</v>
      </c>
    </row>
    <row r="831" spans="1:38" ht="16.5" customHeight="1" x14ac:dyDescent="0.3">
      <c r="A831" s="21">
        <f>COUNTIF(FtbReward_Quest!$B:$B,$B831)+COUNTIF(FtbReward_Mode!$B:$B,$B831)+COUNTIF(FtbReward_Content!$B:$B,$B831)-1</f>
        <v>0</v>
      </c>
      <c r="B831" s="49">
        <f t="shared" si="37"/>
        <v>43064071</v>
      </c>
      <c r="C831" s="120">
        <v>4306407</v>
      </c>
      <c r="D831" s="49" t="s">
        <v>1919</v>
      </c>
      <c r="E831" s="49" t="s">
        <v>1935</v>
      </c>
      <c r="F831" s="120">
        <f>COUNTIF($C$8:$C831,$C831)</f>
        <v>1</v>
      </c>
      <c r="G831" s="49" t="b">
        <v>0</v>
      </c>
      <c r="H831" s="49">
        <v>0</v>
      </c>
      <c r="I831" s="129">
        <f>IFERROR(IF(H831=0,0,VLOOKUP(VLOOKUP(H831,#REF!,MATCH("strMailTitleID",#REF!,0),FALSE),#REF!,2,FALSE)),"ERROR")</f>
        <v>0</v>
      </c>
      <c r="J831" s="176">
        <v>0</v>
      </c>
      <c r="K831" s="129">
        <f>IFERROR(IF(J831=0,0,VLOOKUP(VLOOKUP(J831,#REF!,MATCH("strMailTitleID",#REF!,0),FALSE),#REF!,2,FALSE)),"ERROR")</f>
        <v>0</v>
      </c>
      <c r="L831" s="49">
        <f ca="1">IFERROR(VLOOKUP($B831,INDIRECT(VLOOKUP($E831,보상!$S:$AA,2,FALSE)),MATCH(L$6,INDIRECT(VLOOKUP($E831,보상!$S:$AA,3,FALSE)),0),FALSE),"ERROR")</f>
        <v>1050</v>
      </c>
      <c r="M831" s="49">
        <v>0</v>
      </c>
      <c r="N831" s="49">
        <v>0</v>
      </c>
      <c r="O831" s="49">
        <v>0</v>
      </c>
      <c r="P831" s="49" t="str">
        <f ca="1">IFERROR(VLOOKUP($B831,INDIRECT(VLOOKUP($E831,보상!$S:$AA,2,FALSE)),MATCH(P$6,INDIRECT(VLOOKUP($E831,보상!$S:$AA,3,FALSE)),0),FALSE),"ERROR")</f>
        <v>Gold</v>
      </c>
      <c r="Q831" s="49">
        <f ca="1">IFERROR(VLOOKUP($B831,INDIRECT(VLOOKUP($E831,보상!$S:$AA,2,FALSE)),MATCH(Q$6,INDIRECT(VLOOKUP($E831,보상!$S:$AA,3,FALSE)),0),FALSE),"ERROR")</f>
        <v>10500</v>
      </c>
      <c r="R831" s="49" t="b">
        <v>0</v>
      </c>
      <c r="S831" s="50" t="b">
        <v>0</v>
      </c>
      <c r="T831" s="50">
        <f ca="1">IFERROR(VLOOKUP($B831,INDIRECT(VLOOKUP($E831,보상!$S:$AA,2,FALSE)),MATCH(T$6,INDIRECT(VLOOKUP($E831,보상!$S:$AA,3,FALSE)),0),FALSE),"ERROR")</f>
        <v>4002021</v>
      </c>
      <c r="U831" s="134" t="str">
        <f ca="1">IFERROR(IF(T831=0,0,VLOOKUP(SUBSTITUTE(VLOOKUP(T831,#REF!,MATCH("strItemName",#REF!,0),FALSE),"SUI_",""),#REF!,2,FALSE)),"ERROR")</f>
        <v>ERROR</v>
      </c>
      <c r="V831" s="177">
        <f t="shared" ca="1" si="36"/>
        <v>4002021</v>
      </c>
      <c r="W831" s="134" t="str">
        <f ca="1">IFERROR(IF(V831=0,0,VLOOKUP(SUBSTITUTE(VLOOKUP(V831,#REF!,MATCH("strItemName",#REF!,0),FALSE),"SUI_",""),#REF!,2,FALSE)),"ERROR")</f>
        <v>ERROR</v>
      </c>
      <c r="X831" s="177">
        <f t="shared" ca="1" si="36"/>
        <v>4002021</v>
      </c>
      <c r="Y831" s="134" t="str">
        <f ca="1">IFERROR(IF(X831=0,0,VLOOKUP(SUBSTITUTE(VLOOKUP(X831,#REF!,MATCH("strItemName",#REF!,0),FALSE),"SUI_",""),#REF!,2,FALSE)),"ERROR")</f>
        <v>ERROR</v>
      </c>
      <c r="Z831" s="177">
        <f t="shared" ca="1" si="36"/>
        <v>4002021</v>
      </c>
      <c r="AA831" s="134" t="str">
        <f ca="1">IFERROR(IF(Z831=0,0,VLOOKUP(SUBSTITUTE(VLOOKUP(Z831,#REF!,MATCH("strItemName",#REF!,0),FALSE),"SUI_",""),#REF!,2,FALSE)),"ERROR")</f>
        <v>ERROR</v>
      </c>
      <c r="AB831" s="177">
        <f t="shared" ca="1" si="36"/>
        <v>4002021</v>
      </c>
      <c r="AC831" s="134" t="str">
        <f ca="1">IFERROR(IF(AB831=0,0,VLOOKUP(SUBSTITUTE(VLOOKUP(AB831,#REF!,MATCH("strItemName",#REF!,0),FALSE),"SUI_",""),#REF!,2,FALSE)),"ERROR")</f>
        <v>ERROR</v>
      </c>
      <c r="AD831" s="88">
        <v>0</v>
      </c>
      <c r="AE831" s="134">
        <v>0</v>
      </c>
      <c r="AF831" s="49">
        <f ca="1">IFERROR(VLOOKUP($B831,INDIRECT(VLOOKUP($E831,보상!$S:$AA,2,FALSE)),MATCH(AF$6,INDIRECT(VLOOKUP($E831,보상!$S:$AA,3,FALSE)),0),FALSE),"ERROR")</f>
        <v>1</v>
      </c>
      <c r="AG831" s="22">
        <v>0</v>
      </c>
      <c r="AH831" s="22">
        <v>0</v>
      </c>
      <c r="AI831" s="22">
        <v>0</v>
      </c>
      <c r="AJ831" s="22" t="b">
        <v>0</v>
      </c>
      <c r="AK831" s="22">
        <v>0</v>
      </c>
      <c r="AL831" s="22">
        <v>0</v>
      </c>
    </row>
    <row r="832" spans="1:38" ht="16.5" customHeight="1" x14ac:dyDescent="0.3">
      <c r="A832" s="21">
        <f>COUNTIF(FtbReward_Quest!$B:$B,$B832)+COUNTIF(FtbReward_Mode!$B:$B,$B832)+COUNTIF(FtbReward_Content!$B:$B,$B832)-1</f>
        <v>0</v>
      </c>
      <c r="B832" s="49">
        <f t="shared" si="37"/>
        <v>43064081</v>
      </c>
      <c r="C832" s="120">
        <v>4306408</v>
      </c>
      <c r="D832" s="49" t="s">
        <v>1919</v>
      </c>
      <c r="E832" s="49" t="s">
        <v>1935</v>
      </c>
      <c r="F832" s="120">
        <f>COUNTIF($C$8:$C832,$C832)</f>
        <v>1</v>
      </c>
      <c r="G832" s="49" t="b">
        <v>0</v>
      </c>
      <c r="H832" s="49">
        <v>0</v>
      </c>
      <c r="I832" s="129">
        <f>IFERROR(IF(H832=0,0,VLOOKUP(VLOOKUP(H832,#REF!,MATCH("strMailTitleID",#REF!,0),FALSE),#REF!,2,FALSE)),"ERROR")</f>
        <v>0</v>
      </c>
      <c r="J832" s="176">
        <v>0</v>
      </c>
      <c r="K832" s="129">
        <f>IFERROR(IF(J832=0,0,VLOOKUP(VLOOKUP(J832,#REF!,MATCH("strMailTitleID",#REF!,0),FALSE),#REF!,2,FALSE)),"ERROR")</f>
        <v>0</v>
      </c>
      <c r="L832" s="49">
        <f ca="1">IFERROR(VLOOKUP($B832,INDIRECT(VLOOKUP($E832,보상!$S:$AA,2,FALSE)),MATCH(L$6,INDIRECT(VLOOKUP($E832,보상!$S:$AA,3,FALSE)),0),FALSE),"ERROR")</f>
        <v>1200</v>
      </c>
      <c r="M832" s="49">
        <v>0</v>
      </c>
      <c r="N832" s="49">
        <v>0</v>
      </c>
      <c r="O832" s="49">
        <v>0</v>
      </c>
      <c r="P832" s="49" t="str">
        <f ca="1">IFERROR(VLOOKUP($B832,INDIRECT(VLOOKUP($E832,보상!$S:$AA,2,FALSE)),MATCH(P$6,INDIRECT(VLOOKUP($E832,보상!$S:$AA,3,FALSE)),0),FALSE),"ERROR")</f>
        <v>Gold</v>
      </c>
      <c r="Q832" s="49">
        <f ca="1">IFERROR(VLOOKUP($B832,INDIRECT(VLOOKUP($E832,보상!$S:$AA,2,FALSE)),MATCH(Q$6,INDIRECT(VLOOKUP($E832,보상!$S:$AA,3,FALSE)),0),FALSE),"ERROR")</f>
        <v>12000</v>
      </c>
      <c r="R832" s="49" t="b">
        <v>0</v>
      </c>
      <c r="S832" s="50" t="b">
        <v>0</v>
      </c>
      <c r="T832" s="50">
        <f ca="1">IFERROR(VLOOKUP($B832,INDIRECT(VLOOKUP($E832,보상!$S:$AA,2,FALSE)),MATCH(T$6,INDIRECT(VLOOKUP($E832,보상!$S:$AA,3,FALSE)),0),FALSE),"ERROR")</f>
        <v>4002021</v>
      </c>
      <c r="U832" s="134" t="str">
        <f ca="1">IFERROR(IF(T832=0,0,VLOOKUP(SUBSTITUTE(VLOOKUP(T832,#REF!,MATCH("strItemName",#REF!,0),FALSE),"SUI_",""),#REF!,2,FALSE)),"ERROR")</f>
        <v>ERROR</v>
      </c>
      <c r="V832" s="177">
        <f t="shared" ca="1" si="36"/>
        <v>4002021</v>
      </c>
      <c r="W832" s="134" t="str">
        <f ca="1">IFERROR(IF(V832=0,0,VLOOKUP(SUBSTITUTE(VLOOKUP(V832,#REF!,MATCH("strItemName",#REF!,0),FALSE),"SUI_",""),#REF!,2,FALSE)),"ERROR")</f>
        <v>ERROR</v>
      </c>
      <c r="X832" s="177">
        <f t="shared" ca="1" si="36"/>
        <v>4002021</v>
      </c>
      <c r="Y832" s="134" t="str">
        <f ca="1">IFERROR(IF(X832=0,0,VLOOKUP(SUBSTITUTE(VLOOKUP(X832,#REF!,MATCH("strItemName",#REF!,0),FALSE),"SUI_",""),#REF!,2,FALSE)),"ERROR")</f>
        <v>ERROR</v>
      </c>
      <c r="Z832" s="177">
        <f t="shared" ca="1" si="36"/>
        <v>4002021</v>
      </c>
      <c r="AA832" s="134" t="str">
        <f ca="1">IFERROR(IF(Z832=0,0,VLOOKUP(SUBSTITUTE(VLOOKUP(Z832,#REF!,MATCH("strItemName",#REF!,0),FALSE),"SUI_",""),#REF!,2,FALSE)),"ERROR")</f>
        <v>ERROR</v>
      </c>
      <c r="AB832" s="177">
        <f t="shared" ca="1" si="36"/>
        <v>4002021</v>
      </c>
      <c r="AC832" s="134" t="str">
        <f ca="1">IFERROR(IF(AB832=0,0,VLOOKUP(SUBSTITUTE(VLOOKUP(AB832,#REF!,MATCH("strItemName",#REF!,0),FALSE),"SUI_",""),#REF!,2,FALSE)),"ERROR")</f>
        <v>ERROR</v>
      </c>
      <c r="AD832" s="88">
        <v>0</v>
      </c>
      <c r="AE832" s="134">
        <v>0</v>
      </c>
      <c r="AF832" s="49">
        <f ca="1">IFERROR(VLOOKUP($B832,INDIRECT(VLOOKUP($E832,보상!$S:$AA,2,FALSE)),MATCH(AF$6,INDIRECT(VLOOKUP($E832,보상!$S:$AA,3,FALSE)),0),FALSE),"ERROR")</f>
        <v>1</v>
      </c>
      <c r="AG832" s="22">
        <v>0</v>
      </c>
      <c r="AH832" s="22">
        <v>0</v>
      </c>
      <c r="AI832" s="22">
        <v>0</v>
      </c>
      <c r="AJ832" s="22" t="b">
        <v>0</v>
      </c>
      <c r="AK832" s="22">
        <v>0</v>
      </c>
      <c r="AL832" s="22">
        <v>0</v>
      </c>
    </row>
    <row r="833" spans="1:38" ht="16.5" customHeight="1" x14ac:dyDescent="0.3">
      <c r="A833" s="21">
        <f>COUNTIF(FtbReward_Quest!$B:$B,$B833)+COUNTIF(FtbReward_Mode!$B:$B,$B833)+COUNTIF(FtbReward_Content!$B:$B,$B833)-1</f>
        <v>0</v>
      </c>
      <c r="B833" s="49">
        <f t="shared" si="37"/>
        <v>43064091</v>
      </c>
      <c r="C833" s="120">
        <v>4306409</v>
      </c>
      <c r="D833" s="49" t="s">
        <v>1919</v>
      </c>
      <c r="E833" s="49" t="s">
        <v>1935</v>
      </c>
      <c r="F833" s="120">
        <f>COUNTIF($C$8:$C833,$C833)</f>
        <v>1</v>
      </c>
      <c r="G833" s="49" t="b">
        <v>0</v>
      </c>
      <c r="H833" s="49">
        <v>0</v>
      </c>
      <c r="I833" s="129">
        <f>IFERROR(IF(H833=0,0,VLOOKUP(VLOOKUP(H833,#REF!,MATCH("strMailTitleID",#REF!,0),FALSE),#REF!,2,FALSE)),"ERROR")</f>
        <v>0</v>
      </c>
      <c r="J833" s="176">
        <v>0</v>
      </c>
      <c r="K833" s="129">
        <f>IFERROR(IF(J833=0,0,VLOOKUP(VLOOKUP(J833,#REF!,MATCH("strMailTitleID",#REF!,0),FALSE),#REF!,2,FALSE)),"ERROR")</f>
        <v>0</v>
      </c>
      <c r="L833" s="49">
        <f ca="1">IFERROR(VLOOKUP($B833,INDIRECT(VLOOKUP($E833,보상!$S:$AA,2,FALSE)),MATCH(L$6,INDIRECT(VLOOKUP($E833,보상!$S:$AA,3,FALSE)),0),FALSE),"ERROR")</f>
        <v>1350</v>
      </c>
      <c r="M833" s="49">
        <v>0</v>
      </c>
      <c r="N833" s="49">
        <v>0</v>
      </c>
      <c r="O833" s="49">
        <v>0</v>
      </c>
      <c r="P833" s="49" t="str">
        <f ca="1">IFERROR(VLOOKUP($B833,INDIRECT(VLOOKUP($E833,보상!$S:$AA,2,FALSE)),MATCH(P$6,INDIRECT(VLOOKUP($E833,보상!$S:$AA,3,FALSE)),0),FALSE),"ERROR")</f>
        <v>Gold</v>
      </c>
      <c r="Q833" s="49">
        <f ca="1">IFERROR(VLOOKUP($B833,INDIRECT(VLOOKUP($E833,보상!$S:$AA,2,FALSE)),MATCH(Q$6,INDIRECT(VLOOKUP($E833,보상!$S:$AA,3,FALSE)),0),FALSE),"ERROR")</f>
        <v>13500</v>
      </c>
      <c r="R833" s="49" t="b">
        <v>0</v>
      </c>
      <c r="S833" s="50" t="b">
        <v>0</v>
      </c>
      <c r="T833" s="50">
        <f ca="1">IFERROR(VLOOKUP($B833,INDIRECT(VLOOKUP($E833,보상!$S:$AA,2,FALSE)),MATCH(T$6,INDIRECT(VLOOKUP($E833,보상!$S:$AA,3,FALSE)),0),FALSE),"ERROR")</f>
        <v>4002021</v>
      </c>
      <c r="U833" s="134" t="str">
        <f ca="1">IFERROR(IF(T833=0,0,VLOOKUP(SUBSTITUTE(VLOOKUP(T833,#REF!,MATCH("strItemName",#REF!,0),FALSE),"SUI_",""),#REF!,2,FALSE)),"ERROR")</f>
        <v>ERROR</v>
      </c>
      <c r="V833" s="177">
        <f t="shared" ca="1" si="36"/>
        <v>4002021</v>
      </c>
      <c r="W833" s="134" t="str">
        <f ca="1">IFERROR(IF(V833=0,0,VLOOKUP(SUBSTITUTE(VLOOKUP(V833,#REF!,MATCH("strItemName",#REF!,0),FALSE),"SUI_",""),#REF!,2,FALSE)),"ERROR")</f>
        <v>ERROR</v>
      </c>
      <c r="X833" s="177">
        <f t="shared" ca="1" si="36"/>
        <v>4002021</v>
      </c>
      <c r="Y833" s="134" t="str">
        <f ca="1">IFERROR(IF(X833=0,0,VLOOKUP(SUBSTITUTE(VLOOKUP(X833,#REF!,MATCH("strItemName",#REF!,0),FALSE),"SUI_",""),#REF!,2,FALSE)),"ERROR")</f>
        <v>ERROR</v>
      </c>
      <c r="Z833" s="177">
        <f t="shared" ca="1" si="36"/>
        <v>4002021</v>
      </c>
      <c r="AA833" s="134" t="str">
        <f ca="1">IFERROR(IF(Z833=0,0,VLOOKUP(SUBSTITUTE(VLOOKUP(Z833,#REF!,MATCH("strItemName",#REF!,0),FALSE),"SUI_",""),#REF!,2,FALSE)),"ERROR")</f>
        <v>ERROR</v>
      </c>
      <c r="AB833" s="177">
        <f t="shared" ca="1" si="36"/>
        <v>4002021</v>
      </c>
      <c r="AC833" s="134" t="str">
        <f ca="1">IFERROR(IF(AB833=0,0,VLOOKUP(SUBSTITUTE(VLOOKUP(AB833,#REF!,MATCH("strItemName",#REF!,0),FALSE),"SUI_",""),#REF!,2,FALSE)),"ERROR")</f>
        <v>ERROR</v>
      </c>
      <c r="AD833" s="88">
        <v>0</v>
      </c>
      <c r="AE833" s="134">
        <v>0</v>
      </c>
      <c r="AF833" s="49">
        <f ca="1">IFERROR(VLOOKUP($B833,INDIRECT(VLOOKUP($E833,보상!$S:$AA,2,FALSE)),MATCH(AF$6,INDIRECT(VLOOKUP($E833,보상!$S:$AA,3,FALSE)),0),FALSE),"ERROR")</f>
        <v>1</v>
      </c>
      <c r="AG833" s="22">
        <v>0</v>
      </c>
      <c r="AH833" s="22">
        <v>0</v>
      </c>
      <c r="AI833" s="22">
        <v>0</v>
      </c>
      <c r="AJ833" s="22" t="b">
        <v>0</v>
      </c>
      <c r="AK833" s="22">
        <v>0</v>
      </c>
      <c r="AL833" s="22">
        <v>0</v>
      </c>
    </row>
    <row r="834" spans="1:38" ht="16.5" customHeight="1" x14ac:dyDescent="0.3">
      <c r="A834" s="21">
        <f>COUNTIF(FtbReward_Quest!$B:$B,$B834)+COUNTIF(FtbReward_Mode!$B:$B,$B834)+COUNTIF(FtbReward_Content!$B:$B,$B834)-1</f>
        <v>0</v>
      </c>
      <c r="B834" s="49">
        <f t="shared" si="37"/>
        <v>43071011</v>
      </c>
      <c r="C834" s="120">
        <v>4307101</v>
      </c>
      <c r="D834" s="49" t="s">
        <v>1919</v>
      </c>
      <c r="E834" s="49" t="s">
        <v>1935</v>
      </c>
      <c r="F834" s="120">
        <f>COUNTIF($C$8:$C834,$C834)</f>
        <v>1</v>
      </c>
      <c r="G834" s="49" t="b">
        <v>0</v>
      </c>
      <c r="H834" s="49">
        <v>0</v>
      </c>
      <c r="I834" s="129">
        <f>IFERROR(IF(H834=0,0,VLOOKUP(VLOOKUP(H834,#REF!,MATCH("strMailTitleID",#REF!,0),FALSE),#REF!,2,FALSE)),"ERROR")</f>
        <v>0</v>
      </c>
      <c r="J834" s="176">
        <v>0</v>
      </c>
      <c r="K834" s="129">
        <f>IFERROR(IF(J834=0,0,VLOOKUP(VLOOKUP(J834,#REF!,MATCH("strMailTitleID",#REF!,0),FALSE),#REF!,2,FALSE)),"ERROR")</f>
        <v>0</v>
      </c>
      <c r="L834" s="49">
        <f ca="1">IFERROR(VLOOKUP($B834,INDIRECT(VLOOKUP($E834,보상!$S:$AA,2,FALSE)),MATCH(L$6,INDIRECT(VLOOKUP($E834,보상!$S:$AA,3,FALSE)),0),FALSE),"ERROR")</f>
        <v>150</v>
      </c>
      <c r="M834" s="49">
        <v>0</v>
      </c>
      <c r="N834" s="49">
        <v>0</v>
      </c>
      <c r="O834" s="49">
        <v>0</v>
      </c>
      <c r="P834" s="49" t="str">
        <f ca="1">IFERROR(VLOOKUP($B834,INDIRECT(VLOOKUP($E834,보상!$S:$AA,2,FALSE)),MATCH(P$6,INDIRECT(VLOOKUP($E834,보상!$S:$AA,3,FALSE)),0),FALSE),"ERROR")</f>
        <v>Gold</v>
      </c>
      <c r="Q834" s="49">
        <f ca="1">IFERROR(VLOOKUP($B834,INDIRECT(VLOOKUP($E834,보상!$S:$AA,2,FALSE)),MATCH(Q$6,INDIRECT(VLOOKUP($E834,보상!$S:$AA,3,FALSE)),0),FALSE),"ERROR")</f>
        <v>1500</v>
      </c>
      <c r="R834" s="49" t="b">
        <v>0</v>
      </c>
      <c r="S834" s="50" t="b">
        <v>0</v>
      </c>
      <c r="T834" s="50">
        <f ca="1">IFERROR(VLOOKUP($B834,INDIRECT(VLOOKUP($E834,보상!$S:$AA,2,FALSE)),MATCH(T$6,INDIRECT(VLOOKUP($E834,보상!$S:$AA,3,FALSE)),0),FALSE),"ERROR")</f>
        <v>4003021</v>
      </c>
      <c r="U834" s="134" t="str">
        <f ca="1">IFERROR(IF(T834=0,0,VLOOKUP(SUBSTITUTE(VLOOKUP(T834,#REF!,MATCH("strItemName",#REF!,0),FALSE),"SUI_",""),#REF!,2,FALSE)),"ERROR")</f>
        <v>ERROR</v>
      </c>
      <c r="V834" s="177">
        <f t="shared" ca="1" si="36"/>
        <v>4003021</v>
      </c>
      <c r="W834" s="134" t="str">
        <f ca="1">IFERROR(IF(V834=0,0,VLOOKUP(SUBSTITUTE(VLOOKUP(V834,#REF!,MATCH("strItemName",#REF!,0),FALSE),"SUI_",""),#REF!,2,FALSE)),"ERROR")</f>
        <v>ERROR</v>
      </c>
      <c r="X834" s="177">
        <f t="shared" ca="1" si="36"/>
        <v>4003021</v>
      </c>
      <c r="Y834" s="134" t="str">
        <f ca="1">IFERROR(IF(X834=0,0,VLOOKUP(SUBSTITUTE(VLOOKUP(X834,#REF!,MATCH("strItemName",#REF!,0),FALSE),"SUI_",""),#REF!,2,FALSE)),"ERROR")</f>
        <v>ERROR</v>
      </c>
      <c r="Z834" s="177">
        <f t="shared" ca="1" si="36"/>
        <v>4003021</v>
      </c>
      <c r="AA834" s="134" t="str">
        <f ca="1">IFERROR(IF(Z834=0,0,VLOOKUP(SUBSTITUTE(VLOOKUP(Z834,#REF!,MATCH("strItemName",#REF!,0),FALSE),"SUI_",""),#REF!,2,FALSE)),"ERROR")</f>
        <v>ERROR</v>
      </c>
      <c r="AB834" s="177">
        <f t="shared" ca="1" si="36"/>
        <v>4003021</v>
      </c>
      <c r="AC834" s="134" t="str">
        <f ca="1">IFERROR(IF(AB834=0,0,VLOOKUP(SUBSTITUTE(VLOOKUP(AB834,#REF!,MATCH("strItemName",#REF!,0),FALSE),"SUI_",""),#REF!,2,FALSE)),"ERROR")</f>
        <v>ERROR</v>
      </c>
      <c r="AD834" s="88">
        <v>0</v>
      </c>
      <c r="AE834" s="134">
        <v>0</v>
      </c>
      <c r="AF834" s="49">
        <f ca="1">IFERROR(VLOOKUP($B834,INDIRECT(VLOOKUP($E834,보상!$S:$AA,2,FALSE)),MATCH(AF$6,INDIRECT(VLOOKUP($E834,보상!$S:$AA,3,FALSE)),0),FALSE),"ERROR")</f>
        <v>1</v>
      </c>
      <c r="AG834" s="22">
        <v>0</v>
      </c>
      <c r="AH834" s="22">
        <v>0</v>
      </c>
      <c r="AI834" s="22">
        <v>0</v>
      </c>
      <c r="AJ834" s="22" t="b">
        <v>0</v>
      </c>
      <c r="AK834" s="22">
        <v>0</v>
      </c>
      <c r="AL834" s="22">
        <v>0</v>
      </c>
    </row>
    <row r="835" spans="1:38" ht="16.5" customHeight="1" x14ac:dyDescent="0.3">
      <c r="A835" s="21">
        <f>COUNTIF(FtbReward_Quest!$B:$B,$B835)+COUNTIF(FtbReward_Mode!$B:$B,$B835)+COUNTIF(FtbReward_Content!$B:$B,$B835)-1</f>
        <v>0</v>
      </c>
      <c r="B835" s="49">
        <f t="shared" si="37"/>
        <v>43071021</v>
      </c>
      <c r="C835" s="120">
        <v>4307102</v>
      </c>
      <c r="D835" s="49" t="s">
        <v>1920</v>
      </c>
      <c r="E835" s="49" t="s">
        <v>1935</v>
      </c>
      <c r="F835" s="120">
        <f>COUNTIF($C$8:$C835,$C835)</f>
        <v>1</v>
      </c>
      <c r="G835" s="49" t="b">
        <v>0</v>
      </c>
      <c r="H835" s="49">
        <v>0</v>
      </c>
      <c r="I835" s="129">
        <f>IFERROR(IF(H835=0,0,VLOOKUP(VLOOKUP(H835,#REF!,MATCH("strMailTitleID",#REF!,0),FALSE),#REF!,2,FALSE)),"ERROR")</f>
        <v>0</v>
      </c>
      <c r="J835" s="176">
        <v>0</v>
      </c>
      <c r="K835" s="129">
        <f>IFERROR(IF(J835=0,0,VLOOKUP(VLOOKUP(J835,#REF!,MATCH("strMailTitleID",#REF!,0),FALSE),#REF!,2,FALSE)),"ERROR")</f>
        <v>0</v>
      </c>
      <c r="L835" s="49">
        <f ca="1">IFERROR(VLOOKUP($B835,INDIRECT(VLOOKUP($E835,보상!$S:$AA,2,FALSE)),MATCH(L$6,INDIRECT(VLOOKUP($E835,보상!$S:$AA,3,FALSE)),0),FALSE),"ERROR")</f>
        <v>300</v>
      </c>
      <c r="M835" s="49">
        <v>0</v>
      </c>
      <c r="N835" s="49">
        <v>0</v>
      </c>
      <c r="O835" s="49">
        <v>0</v>
      </c>
      <c r="P835" s="49" t="str">
        <f ca="1">IFERROR(VLOOKUP($B835,INDIRECT(VLOOKUP($E835,보상!$S:$AA,2,FALSE)),MATCH(P$6,INDIRECT(VLOOKUP($E835,보상!$S:$AA,3,FALSE)),0),FALSE),"ERROR")</f>
        <v>Gold</v>
      </c>
      <c r="Q835" s="49">
        <f ca="1">IFERROR(VLOOKUP($B835,INDIRECT(VLOOKUP($E835,보상!$S:$AA,2,FALSE)),MATCH(Q$6,INDIRECT(VLOOKUP($E835,보상!$S:$AA,3,FALSE)),0),FALSE),"ERROR")</f>
        <v>3000</v>
      </c>
      <c r="R835" s="49" t="b">
        <v>0</v>
      </c>
      <c r="S835" s="50" t="b">
        <v>0</v>
      </c>
      <c r="T835" s="50">
        <f ca="1">IFERROR(VLOOKUP($B835,INDIRECT(VLOOKUP($E835,보상!$S:$AA,2,FALSE)),MATCH(T$6,INDIRECT(VLOOKUP($E835,보상!$S:$AA,3,FALSE)),0),FALSE),"ERROR")</f>
        <v>4003021</v>
      </c>
      <c r="U835" s="134" t="str">
        <f ca="1">IFERROR(IF(T835=0,0,VLOOKUP(SUBSTITUTE(VLOOKUP(T835,#REF!,MATCH("strItemName",#REF!,0),FALSE),"SUI_",""),#REF!,2,FALSE)),"ERROR")</f>
        <v>ERROR</v>
      </c>
      <c r="V835" s="177">
        <f t="shared" ca="1" si="36"/>
        <v>4003021</v>
      </c>
      <c r="W835" s="134" t="str">
        <f ca="1">IFERROR(IF(V835=0,0,VLOOKUP(SUBSTITUTE(VLOOKUP(V835,#REF!,MATCH("strItemName",#REF!,0),FALSE),"SUI_",""),#REF!,2,FALSE)),"ERROR")</f>
        <v>ERROR</v>
      </c>
      <c r="X835" s="177">
        <f t="shared" ca="1" si="36"/>
        <v>4003021</v>
      </c>
      <c r="Y835" s="134" t="str">
        <f ca="1">IFERROR(IF(X835=0,0,VLOOKUP(SUBSTITUTE(VLOOKUP(X835,#REF!,MATCH("strItemName",#REF!,0),FALSE),"SUI_",""),#REF!,2,FALSE)),"ERROR")</f>
        <v>ERROR</v>
      </c>
      <c r="Z835" s="177">
        <f t="shared" ca="1" si="36"/>
        <v>4003021</v>
      </c>
      <c r="AA835" s="134" t="str">
        <f ca="1">IFERROR(IF(Z835=0,0,VLOOKUP(SUBSTITUTE(VLOOKUP(Z835,#REF!,MATCH("strItemName",#REF!,0),FALSE),"SUI_",""),#REF!,2,FALSE)),"ERROR")</f>
        <v>ERROR</v>
      </c>
      <c r="AB835" s="177">
        <f t="shared" ca="1" si="36"/>
        <v>4003021</v>
      </c>
      <c r="AC835" s="134" t="str">
        <f ca="1">IFERROR(IF(AB835=0,0,VLOOKUP(SUBSTITUTE(VLOOKUP(AB835,#REF!,MATCH("strItemName",#REF!,0),FALSE),"SUI_",""),#REF!,2,FALSE)),"ERROR")</f>
        <v>ERROR</v>
      </c>
      <c r="AD835" s="88">
        <v>0</v>
      </c>
      <c r="AE835" s="134">
        <v>0</v>
      </c>
      <c r="AF835" s="49">
        <f ca="1">IFERROR(VLOOKUP($B835,INDIRECT(VLOOKUP($E835,보상!$S:$AA,2,FALSE)),MATCH(AF$6,INDIRECT(VLOOKUP($E835,보상!$S:$AA,3,FALSE)),0),FALSE),"ERROR")</f>
        <v>1</v>
      </c>
      <c r="AG835" s="22">
        <v>0</v>
      </c>
      <c r="AH835" s="22">
        <v>0</v>
      </c>
      <c r="AI835" s="22">
        <v>0</v>
      </c>
      <c r="AJ835" s="22" t="b">
        <v>0</v>
      </c>
      <c r="AK835" s="22">
        <v>0</v>
      </c>
      <c r="AL835" s="22">
        <v>0</v>
      </c>
    </row>
    <row r="836" spans="1:38" ht="16.5" customHeight="1" x14ac:dyDescent="0.3">
      <c r="A836" s="21">
        <f>COUNTIF(FtbReward_Quest!$B:$B,$B836)+COUNTIF(FtbReward_Mode!$B:$B,$B836)+COUNTIF(FtbReward_Content!$B:$B,$B836)-1</f>
        <v>0</v>
      </c>
      <c r="B836" s="49">
        <f t="shared" si="37"/>
        <v>43071031</v>
      </c>
      <c r="C836" s="120">
        <v>4307103</v>
      </c>
      <c r="D836" s="49" t="s">
        <v>1920</v>
      </c>
      <c r="E836" s="49" t="s">
        <v>1935</v>
      </c>
      <c r="F836" s="120">
        <f>COUNTIF($C$8:$C836,$C836)</f>
        <v>1</v>
      </c>
      <c r="G836" s="49" t="b">
        <v>0</v>
      </c>
      <c r="H836" s="49">
        <v>0</v>
      </c>
      <c r="I836" s="129">
        <f>IFERROR(IF(H836=0,0,VLOOKUP(VLOOKUP(H836,#REF!,MATCH("strMailTitleID",#REF!,0),FALSE),#REF!,2,FALSE)),"ERROR")</f>
        <v>0</v>
      </c>
      <c r="J836" s="176">
        <v>0</v>
      </c>
      <c r="K836" s="129">
        <f>IFERROR(IF(J836=0,0,VLOOKUP(VLOOKUP(J836,#REF!,MATCH("strMailTitleID",#REF!,0),FALSE),#REF!,2,FALSE)),"ERROR")</f>
        <v>0</v>
      </c>
      <c r="L836" s="49">
        <f ca="1">IFERROR(VLOOKUP($B836,INDIRECT(VLOOKUP($E836,보상!$S:$AA,2,FALSE)),MATCH(L$6,INDIRECT(VLOOKUP($E836,보상!$S:$AA,3,FALSE)),0),FALSE),"ERROR")</f>
        <v>450</v>
      </c>
      <c r="M836" s="49">
        <v>0</v>
      </c>
      <c r="N836" s="49">
        <v>0</v>
      </c>
      <c r="O836" s="49">
        <v>0</v>
      </c>
      <c r="P836" s="49" t="str">
        <f ca="1">IFERROR(VLOOKUP($B836,INDIRECT(VLOOKUP($E836,보상!$S:$AA,2,FALSE)),MATCH(P$6,INDIRECT(VLOOKUP($E836,보상!$S:$AA,3,FALSE)),0),FALSE),"ERROR")</f>
        <v>Gold</v>
      </c>
      <c r="Q836" s="49">
        <f ca="1">IFERROR(VLOOKUP($B836,INDIRECT(VLOOKUP($E836,보상!$S:$AA,2,FALSE)),MATCH(Q$6,INDIRECT(VLOOKUP($E836,보상!$S:$AA,3,FALSE)),0),FALSE),"ERROR")</f>
        <v>4500</v>
      </c>
      <c r="R836" s="49" t="b">
        <v>0</v>
      </c>
      <c r="S836" s="50" t="b">
        <v>0</v>
      </c>
      <c r="T836" s="50">
        <f ca="1">IFERROR(VLOOKUP($B836,INDIRECT(VLOOKUP($E836,보상!$S:$AA,2,FALSE)),MATCH(T$6,INDIRECT(VLOOKUP($E836,보상!$S:$AA,3,FALSE)),0),FALSE),"ERROR")</f>
        <v>4003021</v>
      </c>
      <c r="U836" s="134" t="str">
        <f ca="1">IFERROR(IF(T836=0,0,VLOOKUP(SUBSTITUTE(VLOOKUP(T836,#REF!,MATCH("strItemName",#REF!,0),FALSE),"SUI_",""),#REF!,2,FALSE)),"ERROR")</f>
        <v>ERROR</v>
      </c>
      <c r="V836" s="177">
        <f t="shared" ca="1" si="36"/>
        <v>4003021</v>
      </c>
      <c r="W836" s="134" t="str">
        <f ca="1">IFERROR(IF(V836=0,0,VLOOKUP(SUBSTITUTE(VLOOKUP(V836,#REF!,MATCH("strItemName",#REF!,0),FALSE),"SUI_",""),#REF!,2,FALSE)),"ERROR")</f>
        <v>ERROR</v>
      </c>
      <c r="X836" s="177">
        <f t="shared" ca="1" si="36"/>
        <v>4003021</v>
      </c>
      <c r="Y836" s="134" t="str">
        <f ca="1">IFERROR(IF(X836=0,0,VLOOKUP(SUBSTITUTE(VLOOKUP(X836,#REF!,MATCH("strItemName",#REF!,0),FALSE),"SUI_",""),#REF!,2,FALSE)),"ERROR")</f>
        <v>ERROR</v>
      </c>
      <c r="Z836" s="177">
        <f t="shared" ca="1" si="36"/>
        <v>4003021</v>
      </c>
      <c r="AA836" s="134" t="str">
        <f ca="1">IFERROR(IF(Z836=0,0,VLOOKUP(SUBSTITUTE(VLOOKUP(Z836,#REF!,MATCH("strItemName",#REF!,0),FALSE),"SUI_",""),#REF!,2,FALSE)),"ERROR")</f>
        <v>ERROR</v>
      </c>
      <c r="AB836" s="177">
        <f t="shared" ca="1" si="36"/>
        <v>4003021</v>
      </c>
      <c r="AC836" s="134" t="str">
        <f ca="1">IFERROR(IF(AB836=0,0,VLOOKUP(SUBSTITUTE(VLOOKUP(AB836,#REF!,MATCH("strItemName",#REF!,0),FALSE),"SUI_",""),#REF!,2,FALSE)),"ERROR")</f>
        <v>ERROR</v>
      </c>
      <c r="AD836" s="88">
        <v>0</v>
      </c>
      <c r="AE836" s="134">
        <v>0</v>
      </c>
      <c r="AF836" s="49">
        <f ca="1">IFERROR(VLOOKUP($B836,INDIRECT(VLOOKUP($E836,보상!$S:$AA,2,FALSE)),MATCH(AF$6,INDIRECT(VLOOKUP($E836,보상!$S:$AA,3,FALSE)),0),FALSE),"ERROR")</f>
        <v>1</v>
      </c>
      <c r="AG836" s="22">
        <v>0</v>
      </c>
      <c r="AH836" s="22">
        <v>0</v>
      </c>
      <c r="AI836" s="22">
        <v>0</v>
      </c>
      <c r="AJ836" s="22" t="b">
        <v>0</v>
      </c>
      <c r="AK836" s="22">
        <v>0</v>
      </c>
      <c r="AL836" s="22">
        <v>0</v>
      </c>
    </row>
    <row r="837" spans="1:38" ht="16.5" customHeight="1" x14ac:dyDescent="0.3">
      <c r="A837" s="21">
        <f>COUNTIF(FtbReward_Quest!$B:$B,$B837)+COUNTIF(FtbReward_Mode!$B:$B,$B837)+COUNTIF(FtbReward_Content!$B:$B,$B837)-1</f>
        <v>0</v>
      </c>
      <c r="B837" s="49">
        <f t="shared" si="37"/>
        <v>43071041</v>
      </c>
      <c r="C837" s="120">
        <v>4307104</v>
      </c>
      <c r="D837" s="49" t="s">
        <v>1920</v>
      </c>
      <c r="E837" s="49" t="s">
        <v>1935</v>
      </c>
      <c r="F837" s="120">
        <f>COUNTIF($C$8:$C837,$C837)</f>
        <v>1</v>
      </c>
      <c r="G837" s="49" t="b">
        <v>0</v>
      </c>
      <c r="H837" s="49">
        <v>0</v>
      </c>
      <c r="I837" s="129">
        <f>IFERROR(IF(H837=0,0,VLOOKUP(VLOOKUP(H837,#REF!,MATCH("strMailTitleID",#REF!,0),FALSE),#REF!,2,FALSE)),"ERROR")</f>
        <v>0</v>
      </c>
      <c r="J837" s="176">
        <v>0</v>
      </c>
      <c r="K837" s="129">
        <f>IFERROR(IF(J837=0,0,VLOOKUP(VLOOKUP(J837,#REF!,MATCH("strMailTitleID",#REF!,0),FALSE),#REF!,2,FALSE)),"ERROR")</f>
        <v>0</v>
      </c>
      <c r="L837" s="49">
        <f ca="1">IFERROR(VLOOKUP($B837,INDIRECT(VLOOKUP($E837,보상!$S:$AA,2,FALSE)),MATCH(L$6,INDIRECT(VLOOKUP($E837,보상!$S:$AA,3,FALSE)),0),FALSE),"ERROR")</f>
        <v>600</v>
      </c>
      <c r="M837" s="49">
        <v>0</v>
      </c>
      <c r="N837" s="49">
        <v>0</v>
      </c>
      <c r="O837" s="49">
        <v>0</v>
      </c>
      <c r="P837" s="49" t="str">
        <f ca="1">IFERROR(VLOOKUP($B837,INDIRECT(VLOOKUP($E837,보상!$S:$AA,2,FALSE)),MATCH(P$6,INDIRECT(VLOOKUP($E837,보상!$S:$AA,3,FALSE)),0),FALSE),"ERROR")</f>
        <v>Gold</v>
      </c>
      <c r="Q837" s="49">
        <f ca="1">IFERROR(VLOOKUP($B837,INDIRECT(VLOOKUP($E837,보상!$S:$AA,2,FALSE)),MATCH(Q$6,INDIRECT(VLOOKUP($E837,보상!$S:$AA,3,FALSE)),0),FALSE),"ERROR")</f>
        <v>6000</v>
      </c>
      <c r="R837" s="49" t="b">
        <v>0</v>
      </c>
      <c r="S837" s="50" t="b">
        <v>0</v>
      </c>
      <c r="T837" s="50">
        <f ca="1">IFERROR(VLOOKUP($B837,INDIRECT(VLOOKUP($E837,보상!$S:$AA,2,FALSE)),MATCH(T$6,INDIRECT(VLOOKUP($E837,보상!$S:$AA,3,FALSE)),0),FALSE),"ERROR")</f>
        <v>4003021</v>
      </c>
      <c r="U837" s="134" t="str">
        <f ca="1">IFERROR(IF(T837=0,0,VLOOKUP(SUBSTITUTE(VLOOKUP(T837,#REF!,MATCH("strItemName",#REF!,0),FALSE),"SUI_",""),#REF!,2,FALSE)),"ERROR")</f>
        <v>ERROR</v>
      </c>
      <c r="V837" s="177">
        <f t="shared" ca="1" si="36"/>
        <v>4003021</v>
      </c>
      <c r="W837" s="134" t="str">
        <f ca="1">IFERROR(IF(V837=0,0,VLOOKUP(SUBSTITUTE(VLOOKUP(V837,#REF!,MATCH("strItemName",#REF!,0),FALSE),"SUI_",""),#REF!,2,FALSE)),"ERROR")</f>
        <v>ERROR</v>
      </c>
      <c r="X837" s="177">
        <f t="shared" ca="1" si="36"/>
        <v>4003021</v>
      </c>
      <c r="Y837" s="134" t="str">
        <f ca="1">IFERROR(IF(X837=0,0,VLOOKUP(SUBSTITUTE(VLOOKUP(X837,#REF!,MATCH("strItemName",#REF!,0),FALSE),"SUI_",""),#REF!,2,FALSE)),"ERROR")</f>
        <v>ERROR</v>
      </c>
      <c r="Z837" s="177">
        <f t="shared" ca="1" si="36"/>
        <v>4003021</v>
      </c>
      <c r="AA837" s="134" t="str">
        <f ca="1">IFERROR(IF(Z837=0,0,VLOOKUP(SUBSTITUTE(VLOOKUP(Z837,#REF!,MATCH("strItemName",#REF!,0),FALSE),"SUI_",""),#REF!,2,FALSE)),"ERROR")</f>
        <v>ERROR</v>
      </c>
      <c r="AB837" s="177">
        <f t="shared" ca="1" si="36"/>
        <v>4003021</v>
      </c>
      <c r="AC837" s="134" t="str">
        <f ca="1">IFERROR(IF(AB837=0,0,VLOOKUP(SUBSTITUTE(VLOOKUP(AB837,#REF!,MATCH("strItemName",#REF!,0),FALSE),"SUI_",""),#REF!,2,FALSE)),"ERROR")</f>
        <v>ERROR</v>
      </c>
      <c r="AD837" s="88">
        <v>0</v>
      </c>
      <c r="AE837" s="134">
        <v>0</v>
      </c>
      <c r="AF837" s="49">
        <f ca="1">IFERROR(VLOOKUP($B837,INDIRECT(VLOOKUP($E837,보상!$S:$AA,2,FALSE)),MATCH(AF$6,INDIRECT(VLOOKUP($E837,보상!$S:$AA,3,FALSE)),0),FALSE),"ERROR")</f>
        <v>1</v>
      </c>
      <c r="AG837" s="22">
        <v>0</v>
      </c>
      <c r="AH837" s="22">
        <v>0</v>
      </c>
      <c r="AI837" s="22">
        <v>0</v>
      </c>
      <c r="AJ837" s="22" t="b">
        <v>0</v>
      </c>
      <c r="AK837" s="22">
        <v>0</v>
      </c>
      <c r="AL837" s="22">
        <v>0</v>
      </c>
    </row>
    <row r="838" spans="1:38" ht="16.5" customHeight="1" x14ac:dyDescent="0.3">
      <c r="A838" s="21">
        <f>COUNTIF(FtbReward_Quest!$B:$B,$B838)+COUNTIF(FtbReward_Mode!$B:$B,$B838)+COUNTIF(FtbReward_Content!$B:$B,$B838)-1</f>
        <v>0</v>
      </c>
      <c r="B838" s="49">
        <f t="shared" si="37"/>
        <v>43071051</v>
      </c>
      <c r="C838" s="120">
        <v>4307105</v>
      </c>
      <c r="D838" s="49" t="s">
        <v>1920</v>
      </c>
      <c r="E838" s="49" t="s">
        <v>1935</v>
      </c>
      <c r="F838" s="120">
        <f>COUNTIF($C$8:$C838,$C838)</f>
        <v>1</v>
      </c>
      <c r="G838" s="49" t="b">
        <v>0</v>
      </c>
      <c r="H838" s="49">
        <v>0</v>
      </c>
      <c r="I838" s="129">
        <f>IFERROR(IF(H838=0,0,VLOOKUP(VLOOKUP(H838,#REF!,MATCH("strMailTitleID",#REF!,0),FALSE),#REF!,2,FALSE)),"ERROR")</f>
        <v>0</v>
      </c>
      <c r="J838" s="176">
        <v>0</v>
      </c>
      <c r="K838" s="129">
        <f>IFERROR(IF(J838=0,0,VLOOKUP(VLOOKUP(J838,#REF!,MATCH("strMailTitleID",#REF!,0),FALSE),#REF!,2,FALSE)),"ERROR")</f>
        <v>0</v>
      </c>
      <c r="L838" s="49">
        <f ca="1">IFERROR(VLOOKUP($B838,INDIRECT(VLOOKUP($E838,보상!$S:$AA,2,FALSE)),MATCH(L$6,INDIRECT(VLOOKUP($E838,보상!$S:$AA,3,FALSE)),0),FALSE),"ERROR")</f>
        <v>750</v>
      </c>
      <c r="M838" s="49">
        <v>0</v>
      </c>
      <c r="N838" s="49">
        <v>0</v>
      </c>
      <c r="O838" s="49">
        <v>0</v>
      </c>
      <c r="P838" s="49" t="str">
        <f ca="1">IFERROR(VLOOKUP($B838,INDIRECT(VLOOKUP($E838,보상!$S:$AA,2,FALSE)),MATCH(P$6,INDIRECT(VLOOKUP($E838,보상!$S:$AA,3,FALSE)),0),FALSE),"ERROR")</f>
        <v>Gold</v>
      </c>
      <c r="Q838" s="49">
        <f ca="1">IFERROR(VLOOKUP($B838,INDIRECT(VLOOKUP($E838,보상!$S:$AA,2,FALSE)),MATCH(Q$6,INDIRECT(VLOOKUP($E838,보상!$S:$AA,3,FALSE)),0),FALSE),"ERROR")</f>
        <v>7500</v>
      </c>
      <c r="R838" s="49" t="b">
        <v>0</v>
      </c>
      <c r="S838" s="50" t="b">
        <v>0</v>
      </c>
      <c r="T838" s="50">
        <f ca="1">IFERROR(VLOOKUP($B838,INDIRECT(VLOOKUP($E838,보상!$S:$AA,2,FALSE)),MATCH(T$6,INDIRECT(VLOOKUP($E838,보상!$S:$AA,3,FALSE)),0),FALSE),"ERROR")</f>
        <v>4003021</v>
      </c>
      <c r="U838" s="134" t="str">
        <f ca="1">IFERROR(IF(T838=0,0,VLOOKUP(SUBSTITUTE(VLOOKUP(T838,#REF!,MATCH("strItemName",#REF!,0),FALSE),"SUI_",""),#REF!,2,FALSE)),"ERROR")</f>
        <v>ERROR</v>
      </c>
      <c r="V838" s="177">
        <f t="shared" ca="1" si="36"/>
        <v>4003021</v>
      </c>
      <c r="W838" s="134" t="str">
        <f ca="1">IFERROR(IF(V838=0,0,VLOOKUP(SUBSTITUTE(VLOOKUP(V838,#REF!,MATCH("strItemName",#REF!,0),FALSE),"SUI_",""),#REF!,2,FALSE)),"ERROR")</f>
        <v>ERROR</v>
      </c>
      <c r="X838" s="177">
        <f t="shared" ca="1" si="36"/>
        <v>4003021</v>
      </c>
      <c r="Y838" s="134" t="str">
        <f ca="1">IFERROR(IF(X838=0,0,VLOOKUP(SUBSTITUTE(VLOOKUP(X838,#REF!,MATCH("strItemName",#REF!,0),FALSE),"SUI_",""),#REF!,2,FALSE)),"ERROR")</f>
        <v>ERROR</v>
      </c>
      <c r="Z838" s="177">
        <f t="shared" ca="1" si="36"/>
        <v>4003021</v>
      </c>
      <c r="AA838" s="134" t="str">
        <f ca="1">IFERROR(IF(Z838=0,0,VLOOKUP(SUBSTITUTE(VLOOKUP(Z838,#REF!,MATCH("strItemName",#REF!,0),FALSE),"SUI_",""),#REF!,2,FALSE)),"ERROR")</f>
        <v>ERROR</v>
      </c>
      <c r="AB838" s="177">
        <f t="shared" ca="1" si="36"/>
        <v>4003021</v>
      </c>
      <c r="AC838" s="134" t="str">
        <f ca="1">IFERROR(IF(AB838=0,0,VLOOKUP(SUBSTITUTE(VLOOKUP(AB838,#REF!,MATCH("strItemName",#REF!,0),FALSE),"SUI_",""),#REF!,2,FALSE)),"ERROR")</f>
        <v>ERROR</v>
      </c>
      <c r="AD838" s="88">
        <v>0</v>
      </c>
      <c r="AE838" s="134">
        <v>0</v>
      </c>
      <c r="AF838" s="49">
        <f ca="1">IFERROR(VLOOKUP($B838,INDIRECT(VLOOKUP($E838,보상!$S:$AA,2,FALSE)),MATCH(AF$6,INDIRECT(VLOOKUP($E838,보상!$S:$AA,3,FALSE)),0),FALSE),"ERROR")</f>
        <v>1</v>
      </c>
      <c r="AG838" s="22">
        <v>0</v>
      </c>
      <c r="AH838" s="22">
        <v>0</v>
      </c>
      <c r="AI838" s="22">
        <v>0</v>
      </c>
      <c r="AJ838" s="22" t="b">
        <v>0</v>
      </c>
      <c r="AK838" s="22">
        <v>0</v>
      </c>
      <c r="AL838" s="22">
        <v>0</v>
      </c>
    </row>
    <row r="839" spans="1:38" ht="16.5" customHeight="1" x14ac:dyDescent="0.3">
      <c r="A839" s="21">
        <f>COUNTIF(FtbReward_Quest!$B:$B,$B839)+COUNTIF(FtbReward_Mode!$B:$B,$B839)+COUNTIF(FtbReward_Content!$B:$B,$B839)-1</f>
        <v>0</v>
      </c>
      <c r="B839" s="49">
        <f t="shared" si="37"/>
        <v>43071061</v>
      </c>
      <c r="C839" s="120">
        <v>4307106</v>
      </c>
      <c r="D839" s="49" t="s">
        <v>1920</v>
      </c>
      <c r="E839" s="49" t="s">
        <v>1935</v>
      </c>
      <c r="F839" s="120">
        <f>COUNTIF($C$8:$C839,$C839)</f>
        <v>1</v>
      </c>
      <c r="G839" s="49" t="b">
        <v>0</v>
      </c>
      <c r="H839" s="49">
        <v>0</v>
      </c>
      <c r="I839" s="129">
        <f>IFERROR(IF(H839=0,0,VLOOKUP(VLOOKUP(H839,#REF!,MATCH("strMailTitleID",#REF!,0),FALSE),#REF!,2,FALSE)),"ERROR")</f>
        <v>0</v>
      </c>
      <c r="J839" s="176">
        <v>0</v>
      </c>
      <c r="K839" s="129">
        <f>IFERROR(IF(J839=0,0,VLOOKUP(VLOOKUP(J839,#REF!,MATCH("strMailTitleID",#REF!,0),FALSE),#REF!,2,FALSE)),"ERROR")</f>
        <v>0</v>
      </c>
      <c r="L839" s="49">
        <f ca="1">IFERROR(VLOOKUP($B839,INDIRECT(VLOOKUP($E839,보상!$S:$AA,2,FALSE)),MATCH(L$6,INDIRECT(VLOOKUP($E839,보상!$S:$AA,3,FALSE)),0),FALSE),"ERROR")</f>
        <v>900</v>
      </c>
      <c r="M839" s="49">
        <v>0</v>
      </c>
      <c r="N839" s="49">
        <v>0</v>
      </c>
      <c r="O839" s="49">
        <v>0</v>
      </c>
      <c r="P839" s="49" t="str">
        <f ca="1">IFERROR(VLOOKUP($B839,INDIRECT(VLOOKUP($E839,보상!$S:$AA,2,FALSE)),MATCH(P$6,INDIRECT(VLOOKUP($E839,보상!$S:$AA,3,FALSE)),0),FALSE),"ERROR")</f>
        <v>Gold</v>
      </c>
      <c r="Q839" s="49">
        <f ca="1">IFERROR(VLOOKUP($B839,INDIRECT(VLOOKUP($E839,보상!$S:$AA,2,FALSE)),MATCH(Q$6,INDIRECT(VLOOKUP($E839,보상!$S:$AA,3,FALSE)),0),FALSE),"ERROR")</f>
        <v>9000</v>
      </c>
      <c r="R839" s="49" t="b">
        <v>0</v>
      </c>
      <c r="S839" s="50" t="b">
        <v>0</v>
      </c>
      <c r="T839" s="50">
        <f ca="1">IFERROR(VLOOKUP($B839,INDIRECT(VLOOKUP($E839,보상!$S:$AA,2,FALSE)),MATCH(T$6,INDIRECT(VLOOKUP($E839,보상!$S:$AA,3,FALSE)),0),FALSE),"ERROR")</f>
        <v>4003021</v>
      </c>
      <c r="U839" s="134" t="str">
        <f ca="1">IFERROR(IF(T839=0,0,VLOOKUP(SUBSTITUTE(VLOOKUP(T839,#REF!,MATCH("strItemName",#REF!,0),FALSE),"SUI_",""),#REF!,2,FALSE)),"ERROR")</f>
        <v>ERROR</v>
      </c>
      <c r="V839" s="177">
        <f t="shared" ca="1" si="36"/>
        <v>4003021</v>
      </c>
      <c r="W839" s="134" t="str">
        <f ca="1">IFERROR(IF(V839=0,0,VLOOKUP(SUBSTITUTE(VLOOKUP(V839,#REF!,MATCH("strItemName",#REF!,0),FALSE),"SUI_",""),#REF!,2,FALSE)),"ERROR")</f>
        <v>ERROR</v>
      </c>
      <c r="X839" s="177">
        <f t="shared" ca="1" si="36"/>
        <v>4003021</v>
      </c>
      <c r="Y839" s="134" t="str">
        <f ca="1">IFERROR(IF(X839=0,0,VLOOKUP(SUBSTITUTE(VLOOKUP(X839,#REF!,MATCH("strItemName",#REF!,0),FALSE),"SUI_",""),#REF!,2,FALSE)),"ERROR")</f>
        <v>ERROR</v>
      </c>
      <c r="Z839" s="177">
        <f t="shared" ca="1" si="36"/>
        <v>4003021</v>
      </c>
      <c r="AA839" s="134" t="str">
        <f ca="1">IFERROR(IF(Z839=0,0,VLOOKUP(SUBSTITUTE(VLOOKUP(Z839,#REF!,MATCH("strItemName",#REF!,0),FALSE),"SUI_",""),#REF!,2,FALSE)),"ERROR")</f>
        <v>ERROR</v>
      </c>
      <c r="AB839" s="177">
        <f t="shared" ca="1" si="36"/>
        <v>4003021</v>
      </c>
      <c r="AC839" s="134" t="str">
        <f ca="1">IFERROR(IF(AB839=0,0,VLOOKUP(SUBSTITUTE(VLOOKUP(AB839,#REF!,MATCH("strItemName",#REF!,0),FALSE),"SUI_",""),#REF!,2,FALSE)),"ERROR")</f>
        <v>ERROR</v>
      </c>
      <c r="AD839" s="88">
        <v>0</v>
      </c>
      <c r="AE839" s="134">
        <v>0</v>
      </c>
      <c r="AF839" s="49">
        <f ca="1">IFERROR(VLOOKUP($B839,INDIRECT(VLOOKUP($E839,보상!$S:$AA,2,FALSE)),MATCH(AF$6,INDIRECT(VLOOKUP($E839,보상!$S:$AA,3,FALSE)),0),FALSE),"ERROR")</f>
        <v>1</v>
      </c>
      <c r="AG839" s="22">
        <v>0</v>
      </c>
      <c r="AH839" s="22">
        <v>0</v>
      </c>
      <c r="AI839" s="22">
        <v>0</v>
      </c>
      <c r="AJ839" s="22" t="b">
        <v>0</v>
      </c>
      <c r="AK839" s="22">
        <v>0</v>
      </c>
      <c r="AL839" s="22">
        <v>0</v>
      </c>
    </row>
    <row r="840" spans="1:38" ht="16.5" customHeight="1" x14ac:dyDescent="0.3">
      <c r="A840" s="21">
        <f>COUNTIF(FtbReward_Quest!$B:$B,$B840)+COUNTIF(FtbReward_Mode!$B:$B,$B840)+COUNTIF(FtbReward_Content!$B:$B,$B840)-1</f>
        <v>0</v>
      </c>
      <c r="B840" s="49">
        <f t="shared" si="37"/>
        <v>43071071</v>
      </c>
      <c r="C840" s="120">
        <v>4307107</v>
      </c>
      <c r="D840" s="49" t="s">
        <v>1920</v>
      </c>
      <c r="E840" s="49" t="s">
        <v>1935</v>
      </c>
      <c r="F840" s="120">
        <f>COUNTIF($C$8:$C840,$C840)</f>
        <v>1</v>
      </c>
      <c r="G840" s="49" t="b">
        <v>0</v>
      </c>
      <c r="H840" s="49">
        <v>0</v>
      </c>
      <c r="I840" s="129">
        <f>IFERROR(IF(H840=0,0,VLOOKUP(VLOOKUP(H840,#REF!,MATCH("strMailTitleID",#REF!,0),FALSE),#REF!,2,FALSE)),"ERROR")</f>
        <v>0</v>
      </c>
      <c r="J840" s="176">
        <v>0</v>
      </c>
      <c r="K840" s="129">
        <f>IFERROR(IF(J840=0,0,VLOOKUP(VLOOKUP(J840,#REF!,MATCH("strMailTitleID",#REF!,0),FALSE),#REF!,2,FALSE)),"ERROR")</f>
        <v>0</v>
      </c>
      <c r="L840" s="49">
        <f ca="1">IFERROR(VLOOKUP($B840,INDIRECT(VLOOKUP($E840,보상!$S:$AA,2,FALSE)),MATCH(L$6,INDIRECT(VLOOKUP($E840,보상!$S:$AA,3,FALSE)),0),FALSE),"ERROR")</f>
        <v>1050</v>
      </c>
      <c r="M840" s="49">
        <v>0</v>
      </c>
      <c r="N840" s="49">
        <v>0</v>
      </c>
      <c r="O840" s="49">
        <v>0</v>
      </c>
      <c r="P840" s="49" t="str">
        <f ca="1">IFERROR(VLOOKUP($B840,INDIRECT(VLOOKUP($E840,보상!$S:$AA,2,FALSE)),MATCH(P$6,INDIRECT(VLOOKUP($E840,보상!$S:$AA,3,FALSE)),0),FALSE),"ERROR")</f>
        <v>Gold</v>
      </c>
      <c r="Q840" s="49">
        <f ca="1">IFERROR(VLOOKUP($B840,INDIRECT(VLOOKUP($E840,보상!$S:$AA,2,FALSE)),MATCH(Q$6,INDIRECT(VLOOKUP($E840,보상!$S:$AA,3,FALSE)),0),FALSE),"ERROR")</f>
        <v>10500</v>
      </c>
      <c r="R840" s="49" t="b">
        <v>0</v>
      </c>
      <c r="S840" s="50" t="b">
        <v>0</v>
      </c>
      <c r="T840" s="50">
        <f ca="1">IFERROR(VLOOKUP($B840,INDIRECT(VLOOKUP($E840,보상!$S:$AA,2,FALSE)),MATCH(T$6,INDIRECT(VLOOKUP($E840,보상!$S:$AA,3,FALSE)),0),FALSE),"ERROR")</f>
        <v>4003021</v>
      </c>
      <c r="U840" s="134" t="str">
        <f ca="1">IFERROR(IF(T840=0,0,VLOOKUP(SUBSTITUTE(VLOOKUP(T840,#REF!,MATCH("strItemName",#REF!,0),FALSE),"SUI_",""),#REF!,2,FALSE)),"ERROR")</f>
        <v>ERROR</v>
      </c>
      <c r="V840" s="177">
        <f t="shared" ca="1" si="36"/>
        <v>4003021</v>
      </c>
      <c r="W840" s="134" t="str">
        <f ca="1">IFERROR(IF(V840=0,0,VLOOKUP(SUBSTITUTE(VLOOKUP(V840,#REF!,MATCH("strItemName",#REF!,0),FALSE),"SUI_",""),#REF!,2,FALSE)),"ERROR")</f>
        <v>ERROR</v>
      </c>
      <c r="X840" s="177">
        <f t="shared" ca="1" si="36"/>
        <v>4003021</v>
      </c>
      <c r="Y840" s="134" t="str">
        <f ca="1">IFERROR(IF(X840=0,0,VLOOKUP(SUBSTITUTE(VLOOKUP(X840,#REF!,MATCH("strItemName",#REF!,0),FALSE),"SUI_",""),#REF!,2,FALSE)),"ERROR")</f>
        <v>ERROR</v>
      </c>
      <c r="Z840" s="177">
        <f t="shared" ca="1" si="36"/>
        <v>4003021</v>
      </c>
      <c r="AA840" s="134" t="str">
        <f ca="1">IFERROR(IF(Z840=0,0,VLOOKUP(SUBSTITUTE(VLOOKUP(Z840,#REF!,MATCH("strItemName",#REF!,0),FALSE),"SUI_",""),#REF!,2,FALSE)),"ERROR")</f>
        <v>ERROR</v>
      </c>
      <c r="AB840" s="177">
        <f t="shared" ca="1" si="36"/>
        <v>4003021</v>
      </c>
      <c r="AC840" s="134" t="str">
        <f ca="1">IFERROR(IF(AB840=0,0,VLOOKUP(SUBSTITUTE(VLOOKUP(AB840,#REF!,MATCH("strItemName",#REF!,0),FALSE),"SUI_",""),#REF!,2,FALSE)),"ERROR")</f>
        <v>ERROR</v>
      </c>
      <c r="AD840" s="88">
        <v>0</v>
      </c>
      <c r="AE840" s="134">
        <v>0</v>
      </c>
      <c r="AF840" s="49">
        <f ca="1">IFERROR(VLOOKUP($B840,INDIRECT(VLOOKUP($E840,보상!$S:$AA,2,FALSE)),MATCH(AF$6,INDIRECT(VLOOKUP($E840,보상!$S:$AA,3,FALSE)),0),FALSE),"ERROR")</f>
        <v>1</v>
      </c>
      <c r="AG840" s="22">
        <v>0</v>
      </c>
      <c r="AH840" s="22">
        <v>0</v>
      </c>
      <c r="AI840" s="22">
        <v>0</v>
      </c>
      <c r="AJ840" s="22" t="b">
        <v>0</v>
      </c>
      <c r="AK840" s="22">
        <v>0</v>
      </c>
      <c r="AL840" s="22">
        <v>0</v>
      </c>
    </row>
    <row r="841" spans="1:38" ht="16.5" customHeight="1" x14ac:dyDescent="0.3">
      <c r="A841" s="21">
        <f>COUNTIF(FtbReward_Quest!$B:$B,$B841)+COUNTIF(FtbReward_Mode!$B:$B,$B841)+COUNTIF(FtbReward_Content!$B:$B,$B841)-1</f>
        <v>0</v>
      </c>
      <c r="B841" s="49">
        <f t="shared" si="37"/>
        <v>43071081</v>
      </c>
      <c r="C841" s="120">
        <v>4307108</v>
      </c>
      <c r="D841" s="49" t="s">
        <v>1920</v>
      </c>
      <c r="E841" s="49" t="s">
        <v>1935</v>
      </c>
      <c r="F841" s="120">
        <f>COUNTIF($C$8:$C841,$C841)</f>
        <v>1</v>
      </c>
      <c r="G841" s="49" t="b">
        <v>0</v>
      </c>
      <c r="H841" s="49">
        <v>0</v>
      </c>
      <c r="I841" s="129">
        <f>IFERROR(IF(H841=0,0,VLOOKUP(VLOOKUP(H841,#REF!,MATCH("strMailTitleID",#REF!,0),FALSE),#REF!,2,FALSE)),"ERROR")</f>
        <v>0</v>
      </c>
      <c r="J841" s="176">
        <v>0</v>
      </c>
      <c r="K841" s="129">
        <f>IFERROR(IF(J841=0,0,VLOOKUP(VLOOKUP(J841,#REF!,MATCH("strMailTitleID",#REF!,0),FALSE),#REF!,2,FALSE)),"ERROR")</f>
        <v>0</v>
      </c>
      <c r="L841" s="49">
        <f ca="1">IFERROR(VLOOKUP($B841,INDIRECT(VLOOKUP($E841,보상!$S:$AA,2,FALSE)),MATCH(L$6,INDIRECT(VLOOKUP($E841,보상!$S:$AA,3,FALSE)),0),FALSE),"ERROR")</f>
        <v>1200</v>
      </c>
      <c r="M841" s="49">
        <v>0</v>
      </c>
      <c r="N841" s="49">
        <v>0</v>
      </c>
      <c r="O841" s="49">
        <v>0</v>
      </c>
      <c r="P841" s="49" t="str">
        <f ca="1">IFERROR(VLOOKUP($B841,INDIRECT(VLOOKUP($E841,보상!$S:$AA,2,FALSE)),MATCH(P$6,INDIRECT(VLOOKUP($E841,보상!$S:$AA,3,FALSE)),0),FALSE),"ERROR")</f>
        <v>Gold</v>
      </c>
      <c r="Q841" s="49">
        <f ca="1">IFERROR(VLOOKUP($B841,INDIRECT(VLOOKUP($E841,보상!$S:$AA,2,FALSE)),MATCH(Q$6,INDIRECT(VLOOKUP($E841,보상!$S:$AA,3,FALSE)),0),FALSE),"ERROR")</f>
        <v>12000</v>
      </c>
      <c r="R841" s="49" t="b">
        <v>0</v>
      </c>
      <c r="S841" s="50" t="b">
        <v>0</v>
      </c>
      <c r="T841" s="50">
        <f ca="1">IFERROR(VLOOKUP($B841,INDIRECT(VLOOKUP($E841,보상!$S:$AA,2,FALSE)),MATCH(T$6,INDIRECT(VLOOKUP($E841,보상!$S:$AA,3,FALSE)),0),FALSE),"ERROR")</f>
        <v>4003021</v>
      </c>
      <c r="U841" s="134" t="str">
        <f ca="1">IFERROR(IF(T841=0,0,VLOOKUP(SUBSTITUTE(VLOOKUP(T841,#REF!,MATCH("strItemName",#REF!,0),FALSE),"SUI_",""),#REF!,2,FALSE)),"ERROR")</f>
        <v>ERROR</v>
      </c>
      <c r="V841" s="177">
        <f t="shared" ca="1" si="36"/>
        <v>4003021</v>
      </c>
      <c r="W841" s="134" t="str">
        <f ca="1">IFERROR(IF(V841=0,0,VLOOKUP(SUBSTITUTE(VLOOKUP(V841,#REF!,MATCH("strItemName",#REF!,0),FALSE),"SUI_",""),#REF!,2,FALSE)),"ERROR")</f>
        <v>ERROR</v>
      </c>
      <c r="X841" s="177">
        <f t="shared" ca="1" si="36"/>
        <v>4003021</v>
      </c>
      <c r="Y841" s="134" t="str">
        <f ca="1">IFERROR(IF(X841=0,0,VLOOKUP(SUBSTITUTE(VLOOKUP(X841,#REF!,MATCH("strItemName",#REF!,0),FALSE),"SUI_",""),#REF!,2,FALSE)),"ERROR")</f>
        <v>ERROR</v>
      </c>
      <c r="Z841" s="177">
        <f t="shared" ca="1" si="36"/>
        <v>4003021</v>
      </c>
      <c r="AA841" s="134" t="str">
        <f ca="1">IFERROR(IF(Z841=0,0,VLOOKUP(SUBSTITUTE(VLOOKUP(Z841,#REF!,MATCH("strItemName",#REF!,0),FALSE),"SUI_",""),#REF!,2,FALSE)),"ERROR")</f>
        <v>ERROR</v>
      </c>
      <c r="AB841" s="177">
        <f t="shared" ca="1" si="36"/>
        <v>4003021</v>
      </c>
      <c r="AC841" s="134" t="str">
        <f ca="1">IFERROR(IF(AB841=0,0,VLOOKUP(SUBSTITUTE(VLOOKUP(AB841,#REF!,MATCH("strItemName",#REF!,0),FALSE),"SUI_",""),#REF!,2,FALSE)),"ERROR")</f>
        <v>ERROR</v>
      </c>
      <c r="AD841" s="88">
        <v>0</v>
      </c>
      <c r="AE841" s="134">
        <v>0</v>
      </c>
      <c r="AF841" s="49">
        <f ca="1">IFERROR(VLOOKUP($B841,INDIRECT(VLOOKUP($E841,보상!$S:$AA,2,FALSE)),MATCH(AF$6,INDIRECT(VLOOKUP($E841,보상!$S:$AA,3,FALSE)),0),FALSE),"ERROR")</f>
        <v>1</v>
      </c>
      <c r="AG841" s="22">
        <v>0</v>
      </c>
      <c r="AH841" s="22">
        <v>0</v>
      </c>
      <c r="AI841" s="22">
        <v>0</v>
      </c>
      <c r="AJ841" s="22" t="b">
        <v>0</v>
      </c>
      <c r="AK841" s="22">
        <v>0</v>
      </c>
      <c r="AL841" s="22">
        <v>0</v>
      </c>
    </row>
    <row r="842" spans="1:38" ht="16.5" customHeight="1" x14ac:dyDescent="0.3">
      <c r="A842" s="21">
        <f>COUNTIF(FtbReward_Quest!$B:$B,$B842)+COUNTIF(FtbReward_Mode!$B:$B,$B842)+COUNTIF(FtbReward_Content!$B:$B,$B842)-1</f>
        <v>0</v>
      </c>
      <c r="B842" s="49">
        <f t="shared" si="37"/>
        <v>43072011</v>
      </c>
      <c r="C842" s="120">
        <v>4307201</v>
      </c>
      <c r="D842" s="49" t="s">
        <v>1920</v>
      </c>
      <c r="E842" s="49" t="s">
        <v>1935</v>
      </c>
      <c r="F842" s="120">
        <f>COUNTIF($C$8:$C842,$C842)</f>
        <v>1</v>
      </c>
      <c r="G842" s="49" t="b">
        <v>0</v>
      </c>
      <c r="H842" s="49">
        <v>0</v>
      </c>
      <c r="I842" s="129">
        <f>IFERROR(IF(H842=0,0,VLOOKUP(VLOOKUP(H842,#REF!,MATCH("strMailTitleID",#REF!,0),FALSE),#REF!,2,FALSE)),"ERROR")</f>
        <v>0</v>
      </c>
      <c r="J842" s="176">
        <v>0</v>
      </c>
      <c r="K842" s="129">
        <f>IFERROR(IF(J842=0,0,VLOOKUP(VLOOKUP(J842,#REF!,MATCH("strMailTitleID",#REF!,0),FALSE),#REF!,2,FALSE)),"ERROR")</f>
        <v>0</v>
      </c>
      <c r="L842" s="49">
        <f ca="1">IFERROR(VLOOKUP($B842,INDIRECT(VLOOKUP($E842,보상!$S:$AA,2,FALSE)),MATCH(L$6,INDIRECT(VLOOKUP($E842,보상!$S:$AA,3,FALSE)),0),FALSE),"ERROR")</f>
        <v>150</v>
      </c>
      <c r="M842" s="49">
        <v>0</v>
      </c>
      <c r="N842" s="49">
        <v>0</v>
      </c>
      <c r="O842" s="49">
        <v>0</v>
      </c>
      <c r="P842" s="49" t="str">
        <f ca="1">IFERROR(VLOOKUP($B842,INDIRECT(VLOOKUP($E842,보상!$S:$AA,2,FALSE)),MATCH(P$6,INDIRECT(VLOOKUP($E842,보상!$S:$AA,3,FALSE)),0),FALSE),"ERROR")</f>
        <v>Gold</v>
      </c>
      <c r="Q842" s="49">
        <f ca="1">IFERROR(VLOOKUP($B842,INDIRECT(VLOOKUP($E842,보상!$S:$AA,2,FALSE)),MATCH(Q$6,INDIRECT(VLOOKUP($E842,보상!$S:$AA,3,FALSE)),0),FALSE),"ERROR")</f>
        <v>1500</v>
      </c>
      <c r="R842" s="49" t="b">
        <v>0</v>
      </c>
      <c r="S842" s="50" t="b">
        <v>0</v>
      </c>
      <c r="T842" s="50">
        <f ca="1">IFERROR(VLOOKUP($B842,INDIRECT(VLOOKUP($E842,보상!$S:$AA,2,FALSE)),MATCH(T$6,INDIRECT(VLOOKUP($E842,보상!$S:$AA,3,FALSE)),0),FALSE),"ERROR")</f>
        <v>2202003</v>
      </c>
      <c r="U842" s="134" t="str">
        <f ca="1">IFERROR(IF(T842=0,0,VLOOKUP(SUBSTITUTE(VLOOKUP(T842,#REF!,MATCH("strItemName",#REF!,0),FALSE),"SUI_",""),#REF!,2,FALSE)),"ERROR")</f>
        <v>ERROR</v>
      </c>
      <c r="V842" s="177">
        <f t="shared" ca="1" si="36"/>
        <v>2202003</v>
      </c>
      <c r="W842" s="134" t="str">
        <f ca="1">IFERROR(IF(V842=0,0,VLOOKUP(SUBSTITUTE(VLOOKUP(V842,#REF!,MATCH("strItemName",#REF!,0),FALSE),"SUI_",""),#REF!,2,FALSE)),"ERROR")</f>
        <v>ERROR</v>
      </c>
      <c r="X842" s="177">
        <f t="shared" ca="1" si="36"/>
        <v>2202003</v>
      </c>
      <c r="Y842" s="134" t="str">
        <f ca="1">IFERROR(IF(X842=0,0,VLOOKUP(SUBSTITUTE(VLOOKUP(X842,#REF!,MATCH("strItemName",#REF!,0),FALSE),"SUI_",""),#REF!,2,FALSE)),"ERROR")</f>
        <v>ERROR</v>
      </c>
      <c r="Z842" s="177">
        <f t="shared" ca="1" si="36"/>
        <v>2202003</v>
      </c>
      <c r="AA842" s="134" t="str">
        <f ca="1">IFERROR(IF(Z842=0,0,VLOOKUP(SUBSTITUTE(VLOOKUP(Z842,#REF!,MATCH("strItemName",#REF!,0),FALSE),"SUI_",""),#REF!,2,FALSE)),"ERROR")</f>
        <v>ERROR</v>
      </c>
      <c r="AB842" s="177">
        <f t="shared" ca="1" si="36"/>
        <v>2202003</v>
      </c>
      <c r="AC842" s="134" t="str">
        <f ca="1">IFERROR(IF(AB842=0,0,VLOOKUP(SUBSTITUTE(VLOOKUP(AB842,#REF!,MATCH("strItemName",#REF!,0),FALSE),"SUI_",""),#REF!,2,FALSE)),"ERROR")</f>
        <v>ERROR</v>
      </c>
      <c r="AD842" s="88">
        <v>0</v>
      </c>
      <c r="AE842" s="134">
        <v>0</v>
      </c>
      <c r="AF842" s="49">
        <f ca="1">IFERROR(VLOOKUP($B842,INDIRECT(VLOOKUP($E842,보상!$S:$AA,2,FALSE)),MATCH(AF$6,INDIRECT(VLOOKUP($E842,보상!$S:$AA,3,FALSE)),0),FALSE),"ERROR")</f>
        <v>3</v>
      </c>
      <c r="AG842" s="22">
        <v>0</v>
      </c>
      <c r="AH842" s="22">
        <v>0</v>
      </c>
      <c r="AI842" s="22">
        <v>0</v>
      </c>
      <c r="AJ842" s="22" t="b">
        <v>0</v>
      </c>
      <c r="AK842" s="22">
        <v>0</v>
      </c>
      <c r="AL842" s="22">
        <v>0</v>
      </c>
    </row>
    <row r="843" spans="1:38" ht="16.5" customHeight="1" x14ac:dyDescent="0.3">
      <c r="A843" s="21">
        <f>COUNTIF(FtbReward_Quest!$B:$B,$B843)+COUNTIF(FtbReward_Mode!$B:$B,$B843)+COUNTIF(FtbReward_Content!$B:$B,$B843)-1</f>
        <v>0</v>
      </c>
      <c r="B843" s="49">
        <f t="shared" si="37"/>
        <v>43072021</v>
      </c>
      <c r="C843" s="120">
        <v>4307202</v>
      </c>
      <c r="D843" s="49" t="s">
        <v>1921</v>
      </c>
      <c r="E843" s="49" t="s">
        <v>1935</v>
      </c>
      <c r="F843" s="120">
        <f>COUNTIF($C$8:$C843,$C843)</f>
        <v>1</v>
      </c>
      <c r="G843" s="49" t="b">
        <v>0</v>
      </c>
      <c r="H843" s="49">
        <v>0</v>
      </c>
      <c r="I843" s="129">
        <f>IFERROR(IF(H843=0,0,VLOOKUP(VLOOKUP(H843,#REF!,MATCH("strMailTitleID",#REF!,0),FALSE),#REF!,2,FALSE)),"ERROR")</f>
        <v>0</v>
      </c>
      <c r="J843" s="176">
        <v>0</v>
      </c>
      <c r="K843" s="129">
        <f>IFERROR(IF(J843=0,0,VLOOKUP(VLOOKUP(J843,#REF!,MATCH("strMailTitleID",#REF!,0),FALSE),#REF!,2,FALSE)),"ERROR")</f>
        <v>0</v>
      </c>
      <c r="L843" s="49">
        <f ca="1">IFERROR(VLOOKUP($B843,INDIRECT(VLOOKUP($E843,보상!$S:$AA,2,FALSE)),MATCH(L$6,INDIRECT(VLOOKUP($E843,보상!$S:$AA,3,FALSE)),0),FALSE),"ERROR")</f>
        <v>300</v>
      </c>
      <c r="M843" s="49">
        <v>0</v>
      </c>
      <c r="N843" s="49">
        <v>0</v>
      </c>
      <c r="O843" s="49">
        <v>0</v>
      </c>
      <c r="P843" s="49" t="str">
        <f ca="1">IFERROR(VLOOKUP($B843,INDIRECT(VLOOKUP($E843,보상!$S:$AA,2,FALSE)),MATCH(P$6,INDIRECT(VLOOKUP($E843,보상!$S:$AA,3,FALSE)),0),FALSE),"ERROR")</f>
        <v>Gold</v>
      </c>
      <c r="Q843" s="49">
        <f ca="1">IFERROR(VLOOKUP($B843,INDIRECT(VLOOKUP($E843,보상!$S:$AA,2,FALSE)),MATCH(Q$6,INDIRECT(VLOOKUP($E843,보상!$S:$AA,3,FALSE)),0),FALSE),"ERROR")</f>
        <v>3000</v>
      </c>
      <c r="R843" s="49" t="b">
        <v>0</v>
      </c>
      <c r="S843" s="50" t="b">
        <v>0</v>
      </c>
      <c r="T843" s="50">
        <f ca="1">IFERROR(VLOOKUP($B843,INDIRECT(VLOOKUP($E843,보상!$S:$AA,2,FALSE)),MATCH(T$6,INDIRECT(VLOOKUP($E843,보상!$S:$AA,3,FALSE)),0),FALSE),"ERROR")</f>
        <v>2202003</v>
      </c>
      <c r="U843" s="134" t="str">
        <f ca="1">IFERROR(IF(T843=0,0,VLOOKUP(SUBSTITUTE(VLOOKUP(T843,#REF!,MATCH("strItemName",#REF!,0),FALSE),"SUI_",""),#REF!,2,FALSE)),"ERROR")</f>
        <v>ERROR</v>
      </c>
      <c r="V843" s="177">
        <f t="shared" ca="1" si="36"/>
        <v>2202003</v>
      </c>
      <c r="W843" s="134" t="str">
        <f ca="1">IFERROR(IF(V843=0,0,VLOOKUP(SUBSTITUTE(VLOOKUP(V843,#REF!,MATCH("strItemName",#REF!,0),FALSE),"SUI_",""),#REF!,2,FALSE)),"ERROR")</f>
        <v>ERROR</v>
      </c>
      <c r="X843" s="177">
        <f t="shared" ca="1" si="36"/>
        <v>2202003</v>
      </c>
      <c r="Y843" s="134" t="str">
        <f ca="1">IFERROR(IF(X843=0,0,VLOOKUP(SUBSTITUTE(VLOOKUP(X843,#REF!,MATCH("strItemName",#REF!,0),FALSE),"SUI_",""),#REF!,2,FALSE)),"ERROR")</f>
        <v>ERROR</v>
      </c>
      <c r="Z843" s="177">
        <f t="shared" ca="1" si="36"/>
        <v>2202003</v>
      </c>
      <c r="AA843" s="134" t="str">
        <f ca="1">IFERROR(IF(Z843=0,0,VLOOKUP(SUBSTITUTE(VLOOKUP(Z843,#REF!,MATCH("strItemName",#REF!,0),FALSE),"SUI_",""),#REF!,2,FALSE)),"ERROR")</f>
        <v>ERROR</v>
      </c>
      <c r="AB843" s="177">
        <f t="shared" ca="1" si="36"/>
        <v>2202003</v>
      </c>
      <c r="AC843" s="134" t="str">
        <f ca="1">IFERROR(IF(AB843=0,0,VLOOKUP(SUBSTITUTE(VLOOKUP(AB843,#REF!,MATCH("strItemName",#REF!,0),FALSE),"SUI_",""),#REF!,2,FALSE)),"ERROR")</f>
        <v>ERROR</v>
      </c>
      <c r="AD843" s="88">
        <v>0</v>
      </c>
      <c r="AE843" s="134">
        <v>0</v>
      </c>
      <c r="AF843" s="49">
        <f ca="1">IFERROR(VLOOKUP($B843,INDIRECT(VLOOKUP($E843,보상!$S:$AA,2,FALSE)),MATCH(AF$6,INDIRECT(VLOOKUP($E843,보상!$S:$AA,3,FALSE)),0),FALSE),"ERROR")</f>
        <v>3</v>
      </c>
      <c r="AG843" s="22">
        <v>0</v>
      </c>
      <c r="AH843" s="22">
        <v>0</v>
      </c>
      <c r="AI843" s="22">
        <v>0</v>
      </c>
      <c r="AJ843" s="22" t="b">
        <v>0</v>
      </c>
      <c r="AK843" s="22">
        <v>0</v>
      </c>
      <c r="AL843" s="22">
        <v>0</v>
      </c>
    </row>
    <row r="844" spans="1:38" ht="16.5" customHeight="1" x14ac:dyDescent="0.3">
      <c r="A844" s="21">
        <f>COUNTIF(FtbReward_Quest!$B:$B,$B844)+COUNTIF(FtbReward_Mode!$B:$B,$B844)+COUNTIF(FtbReward_Content!$B:$B,$B844)-1</f>
        <v>0</v>
      </c>
      <c r="B844" s="49">
        <f t="shared" si="37"/>
        <v>43072031</v>
      </c>
      <c r="C844" s="120">
        <v>4307203</v>
      </c>
      <c r="D844" s="49" t="s">
        <v>1921</v>
      </c>
      <c r="E844" s="49" t="s">
        <v>1935</v>
      </c>
      <c r="F844" s="120">
        <f>COUNTIF($C$8:$C844,$C844)</f>
        <v>1</v>
      </c>
      <c r="G844" s="49" t="b">
        <v>0</v>
      </c>
      <c r="H844" s="49">
        <v>0</v>
      </c>
      <c r="I844" s="129">
        <f>IFERROR(IF(H844=0,0,VLOOKUP(VLOOKUP(H844,#REF!,MATCH("strMailTitleID",#REF!,0),FALSE),#REF!,2,FALSE)),"ERROR")</f>
        <v>0</v>
      </c>
      <c r="J844" s="176">
        <v>0</v>
      </c>
      <c r="K844" s="129">
        <f>IFERROR(IF(J844=0,0,VLOOKUP(VLOOKUP(J844,#REF!,MATCH("strMailTitleID",#REF!,0),FALSE),#REF!,2,FALSE)),"ERROR")</f>
        <v>0</v>
      </c>
      <c r="L844" s="49">
        <f ca="1">IFERROR(VLOOKUP($B844,INDIRECT(VLOOKUP($E844,보상!$S:$AA,2,FALSE)),MATCH(L$6,INDIRECT(VLOOKUP($E844,보상!$S:$AA,3,FALSE)),0),FALSE),"ERROR")</f>
        <v>450</v>
      </c>
      <c r="M844" s="49">
        <v>0</v>
      </c>
      <c r="N844" s="49">
        <v>0</v>
      </c>
      <c r="O844" s="49">
        <v>0</v>
      </c>
      <c r="P844" s="49" t="str">
        <f ca="1">IFERROR(VLOOKUP($B844,INDIRECT(VLOOKUP($E844,보상!$S:$AA,2,FALSE)),MATCH(P$6,INDIRECT(VLOOKUP($E844,보상!$S:$AA,3,FALSE)),0),FALSE),"ERROR")</f>
        <v>Gold</v>
      </c>
      <c r="Q844" s="49">
        <f ca="1">IFERROR(VLOOKUP($B844,INDIRECT(VLOOKUP($E844,보상!$S:$AA,2,FALSE)),MATCH(Q$6,INDIRECT(VLOOKUP($E844,보상!$S:$AA,3,FALSE)),0),FALSE),"ERROR")</f>
        <v>4500</v>
      </c>
      <c r="R844" s="49" t="b">
        <v>0</v>
      </c>
      <c r="S844" s="50" t="b">
        <v>0</v>
      </c>
      <c r="T844" s="50">
        <f ca="1">IFERROR(VLOOKUP($B844,INDIRECT(VLOOKUP($E844,보상!$S:$AA,2,FALSE)),MATCH(T$6,INDIRECT(VLOOKUP($E844,보상!$S:$AA,3,FALSE)),0),FALSE),"ERROR")</f>
        <v>2202003</v>
      </c>
      <c r="U844" s="134" t="str">
        <f ca="1">IFERROR(IF(T844=0,0,VLOOKUP(SUBSTITUTE(VLOOKUP(T844,#REF!,MATCH("strItemName",#REF!,0),FALSE),"SUI_",""),#REF!,2,FALSE)),"ERROR")</f>
        <v>ERROR</v>
      </c>
      <c r="V844" s="177">
        <f t="shared" ca="1" si="36"/>
        <v>2202003</v>
      </c>
      <c r="W844" s="134" t="str">
        <f ca="1">IFERROR(IF(V844=0,0,VLOOKUP(SUBSTITUTE(VLOOKUP(V844,#REF!,MATCH("strItemName",#REF!,0),FALSE),"SUI_",""),#REF!,2,FALSE)),"ERROR")</f>
        <v>ERROR</v>
      </c>
      <c r="X844" s="177">
        <f t="shared" ca="1" si="36"/>
        <v>2202003</v>
      </c>
      <c r="Y844" s="134" t="str">
        <f ca="1">IFERROR(IF(X844=0,0,VLOOKUP(SUBSTITUTE(VLOOKUP(X844,#REF!,MATCH("strItemName",#REF!,0),FALSE),"SUI_",""),#REF!,2,FALSE)),"ERROR")</f>
        <v>ERROR</v>
      </c>
      <c r="Z844" s="177">
        <f t="shared" ca="1" si="36"/>
        <v>2202003</v>
      </c>
      <c r="AA844" s="134" t="str">
        <f ca="1">IFERROR(IF(Z844=0,0,VLOOKUP(SUBSTITUTE(VLOOKUP(Z844,#REF!,MATCH("strItemName",#REF!,0),FALSE),"SUI_",""),#REF!,2,FALSE)),"ERROR")</f>
        <v>ERROR</v>
      </c>
      <c r="AB844" s="177">
        <f t="shared" ca="1" si="36"/>
        <v>2202003</v>
      </c>
      <c r="AC844" s="134" t="str">
        <f ca="1">IFERROR(IF(AB844=0,0,VLOOKUP(SUBSTITUTE(VLOOKUP(AB844,#REF!,MATCH("strItemName",#REF!,0),FALSE),"SUI_",""),#REF!,2,FALSE)),"ERROR")</f>
        <v>ERROR</v>
      </c>
      <c r="AD844" s="88">
        <v>0</v>
      </c>
      <c r="AE844" s="134">
        <v>0</v>
      </c>
      <c r="AF844" s="49">
        <f ca="1">IFERROR(VLOOKUP($B844,INDIRECT(VLOOKUP($E844,보상!$S:$AA,2,FALSE)),MATCH(AF$6,INDIRECT(VLOOKUP($E844,보상!$S:$AA,3,FALSE)),0),FALSE),"ERROR")</f>
        <v>3</v>
      </c>
      <c r="AG844" s="22">
        <v>0</v>
      </c>
      <c r="AH844" s="22">
        <v>0</v>
      </c>
      <c r="AI844" s="22">
        <v>0</v>
      </c>
      <c r="AJ844" s="22" t="b">
        <v>0</v>
      </c>
      <c r="AK844" s="22">
        <v>0</v>
      </c>
      <c r="AL844" s="22">
        <v>0</v>
      </c>
    </row>
    <row r="845" spans="1:38" ht="16.5" customHeight="1" x14ac:dyDescent="0.3">
      <c r="A845" s="21">
        <f>COUNTIF(FtbReward_Quest!$B:$B,$B845)+COUNTIF(FtbReward_Mode!$B:$B,$B845)+COUNTIF(FtbReward_Content!$B:$B,$B845)-1</f>
        <v>0</v>
      </c>
      <c r="B845" s="49">
        <f t="shared" si="37"/>
        <v>43072041</v>
      </c>
      <c r="C845" s="120">
        <v>4307204</v>
      </c>
      <c r="D845" s="49" t="s">
        <v>1921</v>
      </c>
      <c r="E845" s="49" t="s">
        <v>1935</v>
      </c>
      <c r="F845" s="120">
        <f>COUNTIF($C$8:$C845,$C845)</f>
        <v>1</v>
      </c>
      <c r="G845" s="49" t="b">
        <v>0</v>
      </c>
      <c r="H845" s="49">
        <v>0</v>
      </c>
      <c r="I845" s="129">
        <f>IFERROR(IF(H845=0,0,VLOOKUP(VLOOKUP(H845,#REF!,MATCH("strMailTitleID",#REF!,0),FALSE),#REF!,2,FALSE)),"ERROR")</f>
        <v>0</v>
      </c>
      <c r="J845" s="176">
        <v>0</v>
      </c>
      <c r="K845" s="129">
        <f>IFERROR(IF(J845=0,0,VLOOKUP(VLOOKUP(J845,#REF!,MATCH("strMailTitleID",#REF!,0),FALSE),#REF!,2,FALSE)),"ERROR")</f>
        <v>0</v>
      </c>
      <c r="L845" s="49">
        <f ca="1">IFERROR(VLOOKUP($B845,INDIRECT(VLOOKUP($E845,보상!$S:$AA,2,FALSE)),MATCH(L$6,INDIRECT(VLOOKUP($E845,보상!$S:$AA,3,FALSE)),0),FALSE),"ERROR")</f>
        <v>600</v>
      </c>
      <c r="M845" s="49">
        <v>0</v>
      </c>
      <c r="N845" s="49">
        <v>0</v>
      </c>
      <c r="O845" s="49">
        <v>0</v>
      </c>
      <c r="P845" s="49" t="str">
        <f ca="1">IFERROR(VLOOKUP($B845,INDIRECT(VLOOKUP($E845,보상!$S:$AA,2,FALSE)),MATCH(P$6,INDIRECT(VLOOKUP($E845,보상!$S:$AA,3,FALSE)),0),FALSE),"ERROR")</f>
        <v>Gold</v>
      </c>
      <c r="Q845" s="49">
        <f ca="1">IFERROR(VLOOKUP($B845,INDIRECT(VLOOKUP($E845,보상!$S:$AA,2,FALSE)),MATCH(Q$6,INDIRECT(VLOOKUP($E845,보상!$S:$AA,3,FALSE)),0),FALSE),"ERROR")</f>
        <v>6000</v>
      </c>
      <c r="R845" s="49" t="b">
        <v>0</v>
      </c>
      <c r="S845" s="50" t="b">
        <v>0</v>
      </c>
      <c r="T845" s="50">
        <f ca="1">IFERROR(VLOOKUP($B845,INDIRECT(VLOOKUP($E845,보상!$S:$AA,2,FALSE)),MATCH(T$6,INDIRECT(VLOOKUP($E845,보상!$S:$AA,3,FALSE)),0),FALSE),"ERROR")</f>
        <v>2202003</v>
      </c>
      <c r="U845" s="134" t="str">
        <f ca="1">IFERROR(IF(T845=0,0,VLOOKUP(SUBSTITUTE(VLOOKUP(T845,#REF!,MATCH("strItemName",#REF!,0),FALSE),"SUI_",""),#REF!,2,FALSE)),"ERROR")</f>
        <v>ERROR</v>
      </c>
      <c r="V845" s="177">
        <f t="shared" ca="1" si="36"/>
        <v>2202003</v>
      </c>
      <c r="W845" s="134" t="str">
        <f ca="1">IFERROR(IF(V845=0,0,VLOOKUP(SUBSTITUTE(VLOOKUP(V845,#REF!,MATCH("strItemName",#REF!,0),FALSE),"SUI_",""),#REF!,2,FALSE)),"ERROR")</f>
        <v>ERROR</v>
      </c>
      <c r="X845" s="177">
        <f t="shared" ca="1" si="36"/>
        <v>2202003</v>
      </c>
      <c r="Y845" s="134" t="str">
        <f ca="1">IFERROR(IF(X845=0,0,VLOOKUP(SUBSTITUTE(VLOOKUP(X845,#REF!,MATCH("strItemName",#REF!,0),FALSE),"SUI_",""),#REF!,2,FALSE)),"ERROR")</f>
        <v>ERROR</v>
      </c>
      <c r="Z845" s="177">
        <f t="shared" ca="1" si="36"/>
        <v>2202003</v>
      </c>
      <c r="AA845" s="134" t="str">
        <f ca="1">IFERROR(IF(Z845=0,0,VLOOKUP(SUBSTITUTE(VLOOKUP(Z845,#REF!,MATCH("strItemName",#REF!,0),FALSE),"SUI_",""),#REF!,2,FALSE)),"ERROR")</f>
        <v>ERROR</v>
      </c>
      <c r="AB845" s="177">
        <f t="shared" ref="AB845" ca="1" si="38">IF(Z845=0,0,IF(OR(INT(Z845/10000)=15,INT(Z845/10000)=24,INT(Z845/10000)=35),Z845,IF(Z845&gt;300000,Z845,IF(Z845&lt;200000,Z845+10100,Z845+100))))</f>
        <v>2202003</v>
      </c>
      <c r="AC845" s="134" t="str">
        <f ca="1">IFERROR(IF(AB845=0,0,VLOOKUP(SUBSTITUTE(VLOOKUP(AB845,#REF!,MATCH("strItemName",#REF!,0),FALSE),"SUI_",""),#REF!,2,FALSE)),"ERROR")</f>
        <v>ERROR</v>
      </c>
      <c r="AD845" s="88">
        <v>0</v>
      </c>
      <c r="AE845" s="134">
        <v>0</v>
      </c>
      <c r="AF845" s="49">
        <f ca="1">IFERROR(VLOOKUP($B845,INDIRECT(VLOOKUP($E845,보상!$S:$AA,2,FALSE)),MATCH(AF$6,INDIRECT(VLOOKUP($E845,보상!$S:$AA,3,FALSE)),0),FALSE),"ERROR")</f>
        <v>3</v>
      </c>
      <c r="AG845" s="22">
        <v>0</v>
      </c>
      <c r="AH845" s="22">
        <v>0</v>
      </c>
      <c r="AI845" s="22">
        <v>0</v>
      </c>
      <c r="AJ845" s="22" t="b">
        <v>0</v>
      </c>
      <c r="AK845" s="22">
        <v>0</v>
      </c>
      <c r="AL845" s="22">
        <v>0</v>
      </c>
    </row>
    <row r="846" spans="1:38" ht="16.5" customHeight="1" x14ac:dyDescent="0.3">
      <c r="A846" s="21">
        <f>COUNTIF(FtbReward_Quest!$B:$B,$B846)+COUNTIF(FtbReward_Mode!$B:$B,$B846)+COUNTIF(FtbReward_Content!$B:$B,$B846)-1</f>
        <v>0</v>
      </c>
      <c r="B846" s="49">
        <f t="shared" si="37"/>
        <v>43072051</v>
      </c>
      <c r="C846" s="120">
        <v>4307205</v>
      </c>
      <c r="D846" s="49" t="s">
        <v>1921</v>
      </c>
      <c r="E846" s="49" t="s">
        <v>1935</v>
      </c>
      <c r="F846" s="120">
        <f>COUNTIF($C$8:$C846,$C846)</f>
        <v>1</v>
      </c>
      <c r="G846" s="49" t="b">
        <v>0</v>
      </c>
      <c r="H846" s="49">
        <v>0</v>
      </c>
      <c r="I846" s="129">
        <f>IFERROR(IF(H846=0,0,VLOOKUP(VLOOKUP(H846,#REF!,MATCH("strMailTitleID",#REF!,0),FALSE),#REF!,2,FALSE)),"ERROR")</f>
        <v>0</v>
      </c>
      <c r="J846" s="176">
        <v>0</v>
      </c>
      <c r="K846" s="129">
        <f>IFERROR(IF(J846=0,0,VLOOKUP(VLOOKUP(J846,#REF!,MATCH("strMailTitleID",#REF!,0),FALSE),#REF!,2,FALSE)),"ERROR")</f>
        <v>0</v>
      </c>
      <c r="L846" s="49">
        <f ca="1">IFERROR(VLOOKUP($B846,INDIRECT(VLOOKUP($E846,보상!$S:$AA,2,FALSE)),MATCH(L$6,INDIRECT(VLOOKUP($E846,보상!$S:$AA,3,FALSE)),0),FALSE),"ERROR")</f>
        <v>750</v>
      </c>
      <c r="M846" s="49">
        <v>0</v>
      </c>
      <c r="N846" s="49">
        <v>0</v>
      </c>
      <c r="O846" s="49">
        <v>0</v>
      </c>
      <c r="P846" s="49" t="str">
        <f ca="1">IFERROR(VLOOKUP($B846,INDIRECT(VLOOKUP($E846,보상!$S:$AA,2,FALSE)),MATCH(P$6,INDIRECT(VLOOKUP($E846,보상!$S:$AA,3,FALSE)),0),FALSE),"ERROR")</f>
        <v>Gold</v>
      </c>
      <c r="Q846" s="49">
        <f ca="1">IFERROR(VLOOKUP($B846,INDIRECT(VLOOKUP($E846,보상!$S:$AA,2,FALSE)),MATCH(Q$6,INDIRECT(VLOOKUP($E846,보상!$S:$AA,3,FALSE)),0),FALSE),"ERROR")</f>
        <v>7500</v>
      </c>
      <c r="R846" s="49" t="b">
        <v>0</v>
      </c>
      <c r="S846" s="50" t="b">
        <v>0</v>
      </c>
      <c r="T846" s="50">
        <f ca="1">IFERROR(VLOOKUP($B846,INDIRECT(VLOOKUP($E846,보상!$S:$AA,2,FALSE)),MATCH(T$6,INDIRECT(VLOOKUP($E846,보상!$S:$AA,3,FALSE)),0),FALSE),"ERROR")</f>
        <v>2202003</v>
      </c>
      <c r="U846" s="134" t="str">
        <f ca="1">IFERROR(IF(T846=0,0,VLOOKUP(SUBSTITUTE(VLOOKUP(T846,#REF!,MATCH("strItemName",#REF!,0),FALSE),"SUI_",""),#REF!,2,FALSE)),"ERROR")</f>
        <v>ERROR</v>
      </c>
      <c r="V846" s="177">
        <f t="shared" ref="V846:AB909" ca="1" si="39">IF(T846=0,0,IF(OR(INT(T846/10000)=15,INT(T846/10000)=24,INT(T846/10000)=35),T846,IF(T846&gt;300000,T846,IF(T846&lt;200000,T846+10100,T846+100))))</f>
        <v>2202003</v>
      </c>
      <c r="W846" s="134" t="str">
        <f ca="1">IFERROR(IF(V846=0,0,VLOOKUP(SUBSTITUTE(VLOOKUP(V846,#REF!,MATCH("strItemName",#REF!,0),FALSE),"SUI_",""),#REF!,2,FALSE)),"ERROR")</f>
        <v>ERROR</v>
      </c>
      <c r="X846" s="177">
        <f t="shared" ca="1" si="39"/>
        <v>2202003</v>
      </c>
      <c r="Y846" s="134" t="str">
        <f ca="1">IFERROR(IF(X846=0,0,VLOOKUP(SUBSTITUTE(VLOOKUP(X846,#REF!,MATCH("strItemName",#REF!,0),FALSE),"SUI_",""),#REF!,2,FALSE)),"ERROR")</f>
        <v>ERROR</v>
      </c>
      <c r="Z846" s="177">
        <f t="shared" ca="1" si="39"/>
        <v>2202003</v>
      </c>
      <c r="AA846" s="134" t="str">
        <f ca="1">IFERROR(IF(Z846=0,0,VLOOKUP(SUBSTITUTE(VLOOKUP(Z846,#REF!,MATCH("strItemName",#REF!,0),FALSE),"SUI_",""),#REF!,2,FALSE)),"ERROR")</f>
        <v>ERROR</v>
      </c>
      <c r="AB846" s="177">
        <f t="shared" ca="1" si="39"/>
        <v>2202003</v>
      </c>
      <c r="AC846" s="134" t="str">
        <f ca="1">IFERROR(IF(AB846=0,0,VLOOKUP(SUBSTITUTE(VLOOKUP(AB846,#REF!,MATCH("strItemName",#REF!,0),FALSE),"SUI_",""),#REF!,2,FALSE)),"ERROR")</f>
        <v>ERROR</v>
      </c>
      <c r="AD846" s="88">
        <v>0</v>
      </c>
      <c r="AE846" s="134">
        <v>0</v>
      </c>
      <c r="AF846" s="49">
        <f ca="1">IFERROR(VLOOKUP($B846,INDIRECT(VLOOKUP($E846,보상!$S:$AA,2,FALSE)),MATCH(AF$6,INDIRECT(VLOOKUP($E846,보상!$S:$AA,3,FALSE)),0),FALSE),"ERROR")</f>
        <v>3</v>
      </c>
      <c r="AG846" s="22">
        <v>0</v>
      </c>
      <c r="AH846" s="22">
        <v>0</v>
      </c>
      <c r="AI846" s="22">
        <v>0</v>
      </c>
      <c r="AJ846" s="22" t="b">
        <v>0</v>
      </c>
      <c r="AK846" s="22">
        <v>0</v>
      </c>
      <c r="AL846" s="22">
        <v>0</v>
      </c>
    </row>
    <row r="847" spans="1:38" ht="16.5" customHeight="1" x14ac:dyDescent="0.3">
      <c r="A847" s="21">
        <f>COUNTIF(FtbReward_Quest!$B:$B,$B847)+COUNTIF(FtbReward_Mode!$B:$B,$B847)+COUNTIF(FtbReward_Content!$B:$B,$B847)-1</f>
        <v>0</v>
      </c>
      <c r="B847" s="49">
        <f t="shared" ref="B847:B910" si="40">C847*10+F847</f>
        <v>43072061</v>
      </c>
      <c r="C847" s="120">
        <v>4307206</v>
      </c>
      <c r="D847" s="49" t="s">
        <v>1921</v>
      </c>
      <c r="E847" s="49" t="s">
        <v>1935</v>
      </c>
      <c r="F847" s="120">
        <f>COUNTIF($C$8:$C847,$C847)</f>
        <v>1</v>
      </c>
      <c r="G847" s="49" t="b">
        <v>0</v>
      </c>
      <c r="H847" s="49">
        <v>0</v>
      </c>
      <c r="I847" s="129">
        <f>IFERROR(IF(H847=0,0,VLOOKUP(VLOOKUP(H847,#REF!,MATCH("strMailTitleID",#REF!,0),FALSE),#REF!,2,FALSE)),"ERROR")</f>
        <v>0</v>
      </c>
      <c r="J847" s="176">
        <v>0</v>
      </c>
      <c r="K847" s="129">
        <f>IFERROR(IF(J847=0,0,VLOOKUP(VLOOKUP(J847,#REF!,MATCH("strMailTitleID",#REF!,0),FALSE),#REF!,2,FALSE)),"ERROR")</f>
        <v>0</v>
      </c>
      <c r="L847" s="49">
        <f ca="1">IFERROR(VLOOKUP($B847,INDIRECT(VLOOKUP($E847,보상!$S:$AA,2,FALSE)),MATCH(L$6,INDIRECT(VLOOKUP($E847,보상!$S:$AA,3,FALSE)),0),FALSE),"ERROR")</f>
        <v>900</v>
      </c>
      <c r="M847" s="49">
        <v>0</v>
      </c>
      <c r="N847" s="49">
        <v>0</v>
      </c>
      <c r="O847" s="49">
        <v>0</v>
      </c>
      <c r="P847" s="49" t="str">
        <f ca="1">IFERROR(VLOOKUP($B847,INDIRECT(VLOOKUP($E847,보상!$S:$AA,2,FALSE)),MATCH(P$6,INDIRECT(VLOOKUP($E847,보상!$S:$AA,3,FALSE)),0),FALSE),"ERROR")</f>
        <v>Gold</v>
      </c>
      <c r="Q847" s="49">
        <f ca="1">IFERROR(VLOOKUP($B847,INDIRECT(VLOOKUP($E847,보상!$S:$AA,2,FALSE)),MATCH(Q$6,INDIRECT(VLOOKUP($E847,보상!$S:$AA,3,FALSE)),0),FALSE),"ERROR")</f>
        <v>9000</v>
      </c>
      <c r="R847" s="49" t="b">
        <v>0</v>
      </c>
      <c r="S847" s="50" t="b">
        <v>0</v>
      </c>
      <c r="T847" s="50">
        <f ca="1">IFERROR(VLOOKUP($B847,INDIRECT(VLOOKUP($E847,보상!$S:$AA,2,FALSE)),MATCH(T$6,INDIRECT(VLOOKUP($E847,보상!$S:$AA,3,FALSE)),0),FALSE),"ERROR")</f>
        <v>2202003</v>
      </c>
      <c r="U847" s="134" t="str">
        <f ca="1">IFERROR(IF(T847=0,0,VLOOKUP(SUBSTITUTE(VLOOKUP(T847,#REF!,MATCH("strItemName",#REF!,0),FALSE),"SUI_",""),#REF!,2,FALSE)),"ERROR")</f>
        <v>ERROR</v>
      </c>
      <c r="V847" s="177">
        <f t="shared" ca="1" si="39"/>
        <v>2202003</v>
      </c>
      <c r="W847" s="134" t="str">
        <f ca="1">IFERROR(IF(V847=0,0,VLOOKUP(SUBSTITUTE(VLOOKUP(V847,#REF!,MATCH("strItemName",#REF!,0),FALSE),"SUI_",""),#REF!,2,FALSE)),"ERROR")</f>
        <v>ERROR</v>
      </c>
      <c r="X847" s="177">
        <f t="shared" ca="1" si="39"/>
        <v>2202003</v>
      </c>
      <c r="Y847" s="134" t="str">
        <f ca="1">IFERROR(IF(X847=0,0,VLOOKUP(SUBSTITUTE(VLOOKUP(X847,#REF!,MATCH("strItemName",#REF!,0),FALSE),"SUI_",""),#REF!,2,FALSE)),"ERROR")</f>
        <v>ERROR</v>
      </c>
      <c r="Z847" s="177">
        <f t="shared" ca="1" si="39"/>
        <v>2202003</v>
      </c>
      <c r="AA847" s="134" t="str">
        <f ca="1">IFERROR(IF(Z847=0,0,VLOOKUP(SUBSTITUTE(VLOOKUP(Z847,#REF!,MATCH("strItemName",#REF!,0),FALSE),"SUI_",""),#REF!,2,FALSE)),"ERROR")</f>
        <v>ERROR</v>
      </c>
      <c r="AB847" s="177">
        <f t="shared" ca="1" si="39"/>
        <v>2202003</v>
      </c>
      <c r="AC847" s="134" t="str">
        <f ca="1">IFERROR(IF(AB847=0,0,VLOOKUP(SUBSTITUTE(VLOOKUP(AB847,#REF!,MATCH("strItemName",#REF!,0),FALSE),"SUI_",""),#REF!,2,FALSE)),"ERROR")</f>
        <v>ERROR</v>
      </c>
      <c r="AD847" s="88">
        <v>0</v>
      </c>
      <c r="AE847" s="134">
        <v>0</v>
      </c>
      <c r="AF847" s="49">
        <f ca="1">IFERROR(VLOOKUP($B847,INDIRECT(VLOOKUP($E847,보상!$S:$AA,2,FALSE)),MATCH(AF$6,INDIRECT(VLOOKUP($E847,보상!$S:$AA,3,FALSE)),0),FALSE),"ERROR")</f>
        <v>3</v>
      </c>
      <c r="AG847" s="22">
        <v>0</v>
      </c>
      <c r="AH847" s="22">
        <v>0</v>
      </c>
      <c r="AI847" s="22">
        <v>0</v>
      </c>
      <c r="AJ847" s="22" t="b">
        <v>0</v>
      </c>
      <c r="AK847" s="22">
        <v>0</v>
      </c>
      <c r="AL847" s="22">
        <v>0</v>
      </c>
    </row>
    <row r="848" spans="1:38" ht="16.5" customHeight="1" x14ac:dyDescent="0.3">
      <c r="A848" s="21">
        <f>COUNTIF(FtbReward_Quest!$B:$B,$B848)+COUNTIF(FtbReward_Mode!$B:$B,$B848)+COUNTIF(FtbReward_Content!$B:$B,$B848)-1</f>
        <v>0</v>
      </c>
      <c r="B848" s="49">
        <f t="shared" si="40"/>
        <v>43072071</v>
      </c>
      <c r="C848" s="120">
        <v>4307207</v>
      </c>
      <c r="D848" s="49" t="s">
        <v>1921</v>
      </c>
      <c r="E848" s="49" t="s">
        <v>1935</v>
      </c>
      <c r="F848" s="120">
        <f>COUNTIF($C$8:$C848,$C848)</f>
        <v>1</v>
      </c>
      <c r="G848" s="49" t="b">
        <v>0</v>
      </c>
      <c r="H848" s="49">
        <v>0</v>
      </c>
      <c r="I848" s="129">
        <f>IFERROR(IF(H848=0,0,VLOOKUP(VLOOKUP(H848,#REF!,MATCH("strMailTitleID",#REF!,0),FALSE),#REF!,2,FALSE)),"ERROR")</f>
        <v>0</v>
      </c>
      <c r="J848" s="176">
        <v>0</v>
      </c>
      <c r="K848" s="129">
        <f>IFERROR(IF(J848=0,0,VLOOKUP(VLOOKUP(J848,#REF!,MATCH("strMailTitleID",#REF!,0),FALSE),#REF!,2,FALSE)),"ERROR")</f>
        <v>0</v>
      </c>
      <c r="L848" s="49">
        <f ca="1">IFERROR(VLOOKUP($B848,INDIRECT(VLOOKUP($E848,보상!$S:$AA,2,FALSE)),MATCH(L$6,INDIRECT(VLOOKUP($E848,보상!$S:$AA,3,FALSE)),0),FALSE),"ERROR")</f>
        <v>1050</v>
      </c>
      <c r="M848" s="49">
        <v>0</v>
      </c>
      <c r="N848" s="49">
        <v>0</v>
      </c>
      <c r="O848" s="49">
        <v>0</v>
      </c>
      <c r="P848" s="49" t="str">
        <f ca="1">IFERROR(VLOOKUP($B848,INDIRECT(VLOOKUP($E848,보상!$S:$AA,2,FALSE)),MATCH(P$6,INDIRECT(VLOOKUP($E848,보상!$S:$AA,3,FALSE)),0),FALSE),"ERROR")</f>
        <v>Gold</v>
      </c>
      <c r="Q848" s="49">
        <f ca="1">IFERROR(VLOOKUP($B848,INDIRECT(VLOOKUP($E848,보상!$S:$AA,2,FALSE)),MATCH(Q$6,INDIRECT(VLOOKUP($E848,보상!$S:$AA,3,FALSE)),0),FALSE),"ERROR")</f>
        <v>10500</v>
      </c>
      <c r="R848" s="49" t="b">
        <v>0</v>
      </c>
      <c r="S848" s="50" t="b">
        <v>0</v>
      </c>
      <c r="T848" s="50">
        <f ca="1">IFERROR(VLOOKUP($B848,INDIRECT(VLOOKUP($E848,보상!$S:$AA,2,FALSE)),MATCH(T$6,INDIRECT(VLOOKUP($E848,보상!$S:$AA,3,FALSE)),0),FALSE),"ERROR")</f>
        <v>2202003</v>
      </c>
      <c r="U848" s="134" t="str">
        <f ca="1">IFERROR(IF(T848=0,0,VLOOKUP(SUBSTITUTE(VLOOKUP(T848,#REF!,MATCH("strItemName",#REF!,0),FALSE),"SUI_",""),#REF!,2,FALSE)),"ERROR")</f>
        <v>ERROR</v>
      </c>
      <c r="V848" s="177">
        <f t="shared" ca="1" si="39"/>
        <v>2202003</v>
      </c>
      <c r="W848" s="134" t="str">
        <f ca="1">IFERROR(IF(V848=0,0,VLOOKUP(SUBSTITUTE(VLOOKUP(V848,#REF!,MATCH("strItemName",#REF!,0),FALSE),"SUI_",""),#REF!,2,FALSE)),"ERROR")</f>
        <v>ERROR</v>
      </c>
      <c r="X848" s="177">
        <f t="shared" ca="1" si="39"/>
        <v>2202003</v>
      </c>
      <c r="Y848" s="134" t="str">
        <f ca="1">IFERROR(IF(X848=0,0,VLOOKUP(SUBSTITUTE(VLOOKUP(X848,#REF!,MATCH("strItemName",#REF!,0),FALSE),"SUI_",""),#REF!,2,FALSE)),"ERROR")</f>
        <v>ERROR</v>
      </c>
      <c r="Z848" s="177">
        <f t="shared" ca="1" si="39"/>
        <v>2202003</v>
      </c>
      <c r="AA848" s="134" t="str">
        <f ca="1">IFERROR(IF(Z848=0,0,VLOOKUP(SUBSTITUTE(VLOOKUP(Z848,#REF!,MATCH("strItemName",#REF!,0),FALSE),"SUI_",""),#REF!,2,FALSE)),"ERROR")</f>
        <v>ERROR</v>
      </c>
      <c r="AB848" s="177">
        <f t="shared" ca="1" si="39"/>
        <v>2202003</v>
      </c>
      <c r="AC848" s="134" t="str">
        <f ca="1">IFERROR(IF(AB848=0,0,VLOOKUP(SUBSTITUTE(VLOOKUP(AB848,#REF!,MATCH("strItemName",#REF!,0),FALSE),"SUI_",""),#REF!,2,FALSE)),"ERROR")</f>
        <v>ERROR</v>
      </c>
      <c r="AD848" s="88">
        <v>0</v>
      </c>
      <c r="AE848" s="134">
        <v>0</v>
      </c>
      <c r="AF848" s="49">
        <f ca="1">IFERROR(VLOOKUP($B848,INDIRECT(VLOOKUP($E848,보상!$S:$AA,2,FALSE)),MATCH(AF$6,INDIRECT(VLOOKUP($E848,보상!$S:$AA,3,FALSE)),0),FALSE),"ERROR")</f>
        <v>3</v>
      </c>
      <c r="AG848" s="22">
        <v>0</v>
      </c>
      <c r="AH848" s="22">
        <v>0</v>
      </c>
      <c r="AI848" s="22">
        <v>0</v>
      </c>
      <c r="AJ848" s="22" t="b">
        <v>0</v>
      </c>
      <c r="AK848" s="22">
        <v>0</v>
      </c>
      <c r="AL848" s="22">
        <v>0</v>
      </c>
    </row>
    <row r="849" spans="1:38" ht="16.5" customHeight="1" x14ac:dyDescent="0.3">
      <c r="A849" s="21">
        <f>COUNTIF(FtbReward_Quest!$B:$B,$B849)+COUNTIF(FtbReward_Mode!$B:$B,$B849)+COUNTIF(FtbReward_Content!$B:$B,$B849)-1</f>
        <v>0</v>
      </c>
      <c r="B849" s="49">
        <f t="shared" si="40"/>
        <v>43072081</v>
      </c>
      <c r="C849" s="120">
        <v>4307208</v>
      </c>
      <c r="D849" s="49" t="s">
        <v>1921</v>
      </c>
      <c r="E849" s="49" t="s">
        <v>1935</v>
      </c>
      <c r="F849" s="120">
        <f>COUNTIF($C$8:$C849,$C849)</f>
        <v>1</v>
      </c>
      <c r="G849" s="49" t="b">
        <v>0</v>
      </c>
      <c r="H849" s="49">
        <v>0</v>
      </c>
      <c r="I849" s="129">
        <f>IFERROR(IF(H849=0,0,VLOOKUP(VLOOKUP(H849,#REF!,MATCH("strMailTitleID",#REF!,0),FALSE),#REF!,2,FALSE)),"ERROR")</f>
        <v>0</v>
      </c>
      <c r="J849" s="176">
        <v>0</v>
      </c>
      <c r="K849" s="129">
        <f>IFERROR(IF(J849=0,0,VLOOKUP(VLOOKUP(J849,#REF!,MATCH("strMailTitleID",#REF!,0),FALSE),#REF!,2,FALSE)),"ERROR")</f>
        <v>0</v>
      </c>
      <c r="L849" s="49">
        <f ca="1">IFERROR(VLOOKUP($B849,INDIRECT(VLOOKUP($E849,보상!$S:$AA,2,FALSE)),MATCH(L$6,INDIRECT(VLOOKUP($E849,보상!$S:$AA,3,FALSE)),0),FALSE),"ERROR")</f>
        <v>1200</v>
      </c>
      <c r="M849" s="49">
        <v>0</v>
      </c>
      <c r="N849" s="49">
        <v>0</v>
      </c>
      <c r="O849" s="49">
        <v>0</v>
      </c>
      <c r="P849" s="49" t="str">
        <f ca="1">IFERROR(VLOOKUP($B849,INDIRECT(VLOOKUP($E849,보상!$S:$AA,2,FALSE)),MATCH(P$6,INDIRECT(VLOOKUP($E849,보상!$S:$AA,3,FALSE)),0),FALSE),"ERROR")</f>
        <v>Gold</v>
      </c>
      <c r="Q849" s="49">
        <f ca="1">IFERROR(VLOOKUP($B849,INDIRECT(VLOOKUP($E849,보상!$S:$AA,2,FALSE)),MATCH(Q$6,INDIRECT(VLOOKUP($E849,보상!$S:$AA,3,FALSE)),0),FALSE),"ERROR")</f>
        <v>12000</v>
      </c>
      <c r="R849" s="49" t="b">
        <v>0</v>
      </c>
      <c r="S849" s="50" t="b">
        <v>0</v>
      </c>
      <c r="T849" s="50">
        <f ca="1">IFERROR(VLOOKUP($B849,INDIRECT(VLOOKUP($E849,보상!$S:$AA,2,FALSE)),MATCH(T$6,INDIRECT(VLOOKUP($E849,보상!$S:$AA,3,FALSE)),0),FALSE),"ERROR")</f>
        <v>2202003</v>
      </c>
      <c r="U849" s="134" t="str">
        <f ca="1">IFERROR(IF(T849=0,0,VLOOKUP(SUBSTITUTE(VLOOKUP(T849,#REF!,MATCH("strItemName",#REF!,0),FALSE),"SUI_",""),#REF!,2,FALSE)),"ERROR")</f>
        <v>ERROR</v>
      </c>
      <c r="V849" s="177">
        <f t="shared" ca="1" si="39"/>
        <v>2202003</v>
      </c>
      <c r="W849" s="134" t="str">
        <f ca="1">IFERROR(IF(V849=0,0,VLOOKUP(SUBSTITUTE(VLOOKUP(V849,#REF!,MATCH("strItemName",#REF!,0),FALSE),"SUI_",""),#REF!,2,FALSE)),"ERROR")</f>
        <v>ERROR</v>
      </c>
      <c r="X849" s="177">
        <f t="shared" ca="1" si="39"/>
        <v>2202003</v>
      </c>
      <c r="Y849" s="134" t="str">
        <f ca="1">IFERROR(IF(X849=0,0,VLOOKUP(SUBSTITUTE(VLOOKUP(X849,#REF!,MATCH("strItemName",#REF!,0),FALSE),"SUI_",""),#REF!,2,FALSE)),"ERROR")</f>
        <v>ERROR</v>
      </c>
      <c r="Z849" s="177">
        <f t="shared" ca="1" si="39"/>
        <v>2202003</v>
      </c>
      <c r="AA849" s="134" t="str">
        <f ca="1">IFERROR(IF(Z849=0,0,VLOOKUP(SUBSTITUTE(VLOOKUP(Z849,#REF!,MATCH("strItemName",#REF!,0),FALSE),"SUI_",""),#REF!,2,FALSE)),"ERROR")</f>
        <v>ERROR</v>
      </c>
      <c r="AB849" s="177">
        <f t="shared" ca="1" si="39"/>
        <v>2202003</v>
      </c>
      <c r="AC849" s="134" t="str">
        <f ca="1">IFERROR(IF(AB849=0,0,VLOOKUP(SUBSTITUTE(VLOOKUP(AB849,#REF!,MATCH("strItemName",#REF!,0),FALSE),"SUI_",""),#REF!,2,FALSE)),"ERROR")</f>
        <v>ERROR</v>
      </c>
      <c r="AD849" s="88">
        <v>0</v>
      </c>
      <c r="AE849" s="134">
        <v>0</v>
      </c>
      <c r="AF849" s="49">
        <f ca="1">IFERROR(VLOOKUP($B849,INDIRECT(VLOOKUP($E849,보상!$S:$AA,2,FALSE)),MATCH(AF$6,INDIRECT(VLOOKUP($E849,보상!$S:$AA,3,FALSE)),0),FALSE),"ERROR")</f>
        <v>3</v>
      </c>
      <c r="AG849" s="22">
        <v>0</v>
      </c>
      <c r="AH849" s="22">
        <v>0</v>
      </c>
      <c r="AI849" s="22">
        <v>0</v>
      </c>
      <c r="AJ849" s="22" t="b">
        <v>0</v>
      </c>
      <c r="AK849" s="22">
        <v>0</v>
      </c>
      <c r="AL849" s="22">
        <v>0</v>
      </c>
    </row>
    <row r="850" spans="1:38" ht="16.5" customHeight="1" x14ac:dyDescent="0.3">
      <c r="A850" s="21">
        <f>COUNTIF(FtbReward_Quest!$B:$B,$B850)+COUNTIF(FtbReward_Mode!$B:$B,$B850)+COUNTIF(FtbReward_Content!$B:$B,$B850)-1</f>
        <v>0</v>
      </c>
      <c r="B850" s="49">
        <f t="shared" si="40"/>
        <v>43073011</v>
      </c>
      <c r="C850" s="120">
        <v>4307301</v>
      </c>
      <c r="D850" s="49" t="s">
        <v>1921</v>
      </c>
      <c r="E850" s="49" t="s">
        <v>1935</v>
      </c>
      <c r="F850" s="120">
        <f>COUNTIF($C$8:$C850,$C850)</f>
        <v>1</v>
      </c>
      <c r="G850" s="49" t="b">
        <v>0</v>
      </c>
      <c r="H850" s="49">
        <v>0</v>
      </c>
      <c r="I850" s="129">
        <f>IFERROR(IF(H850=0,0,VLOOKUP(VLOOKUP(H850,#REF!,MATCH("strMailTitleID",#REF!,0),FALSE),#REF!,2,FALSE)),"ERROR")</f>
        <v>0</v>
      </c>
      <c r="J850" s="176">
        <v>0</v>
      </c>
      <c r="K850" s="129">
        <f>IFERROR(IF(J850=0,0,VLOOKUP(VLOOKUP(J850,#REF!,MATCH("strMailTitleID",#REF!,0),FALSE),#REF!,2,FALSE)),"ERROR")</f>
        <v>0</v>
      </c>
      <c r="L850" s="49">
        <f ca="1">IFERROR(VLOOKUP($B850,INDIRECT(VLOOKUP($E850,보상!$S:$AA,2,FALSE)),MATCH(L$6,INDIRECT(VLOOKUP($E850,보상!$S:$AA,3,FALSE)),0),FALSE),"ERROR")</f>
        <v>150</v>
      </c>
      <c r="M850" s="49">
        <v>0</v>
      </c>
      <c r="N850" s="49">
        <v>0</v>
      </c>
      <c r="O850" s="49">
        <v>0</v>
      </c>
      <c r="P850" s="49" t="str">
        <f ca="1">IFERROR(VLOOKUP($B850,INDIRECT(VLOOKUP($E850,보상!$S:$AA,2,FALSE)),MATCH(P$6,INDIRECT(VLOOKUP($E850,보상!$S:$AA,3,FALSE)),0),FALSE),"ERROR")</f>
        <v>Gold</v>
      </c>
      <c r="Q850" s="49">
        <f ca="1">IFERROR(VLOOKUP($B850,INDIRECT(VLOOKUP($E850,보상!$S:$AA,2,FALSE)),MATCH(Q$6,INDIRECT(VLOOKUP($E850,보상!$S:$AA,3,FALSE)),0),FALSE),"ERROR")</f>
        <v>1500</v>
      </c>
      <c r="R850" s="49" t="b">
        <v>0</v>
      </c>
      <c r="S850" s="50" t="b">
        <v>0</v>
      </c>
      <c r="T850" s="50">
        <f ca="1">IFERROR(VLOOKUP($B850,INDIRECT(VLOOKUP($E850,보상!$S:$AA,2,FALSE)),MATCH(T$6,INDIRECT(VLOOKUP($E850,보상!$S:$AA,3,FALSE)),0),FALSE),"ERROR")</f>
        <v>2202005</v>
      </c>
      <c r="U850" s="134" t="str">
        <f ca="1">IFERROR(IF(T850=0,0,VLOOKUP(SUBSTITUTE(VLOOKUP(T850,#REF!,MATCH("strItemName",#REF!,0),FALSE),"SUI_",""),#REF!,2,FALSE)),"ERROR")</f>
        <v>ERROR</v>
      </c>
      <c r="V850" s="177">
        <f t="shared" ca="1" si="39"/>
        <v>2202005</v>
      </c>
      <c r="W850" s="134" t="str">
        <f ca="1">IFERROR(IF(V850=0,0,VLOOKUP(SUBSTITUTE(VLOOKUP(V850,#REF!,MATCH("strItemName",#REF!,0),FALSE),"SUI_",""),#REF!,2,FALSE)),"ERROR")</f>
        <v>ERROR</v>
      </c>
      <c r="X850" s="177">
        <f t="shared" ca="1" si="39"/>
        <v>2202005</v>
      </c>
      <c r="Y850" s="134" t="str">
        <f ca="1">IFERROR(IF(X850=0,0,VLOOKUP(SUBSTITUTE(VLOOKUP(X850,#REF!,MATCH("strItemName",#REF!,0),FALSE),"SUI_",""),#REF!,2,FALSE)),"ERROR")</f>
        <v>ERROR</v>
      </c>
      <c r="Z850" s="177">
        <f t="shared" ca="1" si="39"/>
        <v>2202005</v>
      </c>
      <c r="AA850" s="134" t="str">
        <f ca="1">IFERROR(IF(Z850=0,0,VLOOKUP(SUBSTITUTE(VLOOKUP(Z850,#REF!,MATCH("strItemName",#REF!,0),FALSE),"SUI_",""),#REF!,2,FALSE)),"ERROR")</f>
        <v>ERROR</v>
      </c>
      <c r="AB850" s="177">
        <f t="shared" ca="1" si="39"/>
        <v>2202005</v>
      </c>
      <c r="AC850" s="134" t="str">
        <f ca="1">IFERROR(IF(AB850=0,0,VLOOKUP(SUBSTITUTE(VLOOKUP(AB850,#REF!,MATCH("strItemName",#REF!,0),FALSE),"SUI_",""),#REF!,2,FALSE)),"ERROR")</f>
        <v>ERROR</v>
      </c>
      <c r="AD850" s="88">
        <v>0</v>
      </c>
      <c r="AE850" s="134">
        <v>0</v>
      </c>
      <c r="AF850" s="49">
        <f ca="1">IFERROR(VLOOKUP($B850,INDIRECT(VLOOKUP($E850,보상!$S:$AA,2,FALSE)),MATCH(AF$6,INDIRECT(VLOOKUP($E850,보상!$S:$AA,3,FALSE)),0),FALSE),"ERROR")</f>
        <v>3</v>
      </c>
      <c r="AG850" s="22">
        <v>0</v>
      </c>
      <c r="AH850" s="22">
        <v>0</v>
      </c>
      <c r="AI850" s="22">
        <v>0</v>
      </c>
      <c r="AJ850" s="22" t="b">
        <v>0</v>
      </c>
      <c r="AK850" s="22">
        <v>0</v>
      </c>
      <c r="AL850" s="22">
        <v>0</v>
      </c>
    </row>
    <row r="851" spans="1:38" ht="16.5" customHeight="1" x14ac:dyDescent="0.3">
      <c r="A851" s="21">
        <f>COUNTIF(FtbReward_Quest!$B:$B,$B851)+COUNTIF(FtbReward_Mode!$B:$B,$B851)+COUNTIF(FtbReward_Content!$B:$B,$B851)-1</f>
        <v>0</v>
      </c>
      <c r="B851" s="49">
        <f t="shared" si="40"/>
        <v>43073021</v>
      </c>
      <c r="C851" s="120">
        <v>4307302</v>
      </c>
      <c r="D851" s="49" t="s">
        <v>1922</v>
      </c>
      <c r="E851" s="49" t="s">
        <v>1935</v>
      </c>
      <c r="F851" s="120">
        <f>COUNTIF($C$8:$C851,$C851)</f>
        <v>1</v>
      </c>
      <c r="G851" s="49" t="b">
        <v>0</v>
      </c>
      <c r="H851" s="49">
        <v>0</v>
      </c>
      <c r="I851" s="129">
        <f>IFERROR(IF(H851=0,0,VLOOKUP(VLOOKUP(H851,#REF!,MATCH("strMailTitleID",#REF!,0),FALSE),#REF!,2,FALSE)),"ERROR")</f>
        <v>0</v>
      </c>
      <c r="J851" s="176">
        <v>0</v>
      </c>
      <c r="K851" s="129">
        <f>IFERROR(IF(J851=0,0,VLOOKUP(VLOOKUP(J851,#REF!,MATCH("strMailTitleID",#REF!,0),FALSE),#REF!,2,FALSE)),"ERROR")</f>
        <v>0</v>
      </c>
      <c r="L851" s="49">
        <f ca="1">IFERROR(VLOOKUP($B851,INDIRECT(VLOOKUP($E851,보상!$S:$AA,2,FALSE)),MATCH(L$6,INDIRECT(VLOOKUP($E851,보상!$S:$AA,3,FALSE)),0),FALSE),"ERROR")</f>
        <v>300</v>
      </c>
      <c r="M851" s="49">
        <v>0</v>
      </c>
      <c r="N851" s="49">
        <v>0</v>
      </c>
      <c r="O851" s="49">
        <v>0</v>
      </c>
      <c r="P851" s="49" t="str">
        <f ca="1">IFERROR(VLOOKUP($B851,INDIRECT(VLOOKUP($E851,보상!$S:$AA,2,FALSE)),MATCH(P$6,INDIRECT(VLOOKUP($E851,보상!$S:$AA,3,FALSE)),0),FALSE),"ERROR")</f>
        <v>Gold</v>
      </c>
      <c r="Q851" s="49">
        <f ca="1">IFERROR(VLOOKUP($B851,INDIRECT(VLOOKUP($E851,보상!$S:$AA,2,FALSE)),MATCH(Q$6,INDIRECT(VLOOKUP($E851,보상!$S:$AA,3,FALSE)),0),FALSE),"ERROR")</f>
        <v>3000</v>
      </c>
      <c r="R851" s="49" t="b">
        <v>0</v>
      </c>
      <c r="S851" s="50" t="b">
        <v>0</v>
      </c>
      <c r="T851" s="50">
        <f ca="1">IFERROR(VLOOKUP($B851,INDIRECT(VLOOKUP($E851,보상!$S:$AA,2,FALSE)),MATCH(T$6,INDIRECT(VLOOKUP($E851,보상!$S:$AA,3,FALSE)),0),FALSE),"ERROR")</f>
        <v>2202005</v>
      </c>
      <c r="U851" s="134" t="str">
        <f ca="1">IFERROR(IF(T851=0,0,VLOOKUP(SUBSTITUTE(VLOOKUP(T851,#REF!,MATCH("strItemName",#REF!,0),FALSE),"SUI_",""),#REF!,2,FALSE)),"ERROR")</f>
        <v>ERROR</v>
      </c>
      <c r="V851" s="177">
        <f t="shared" ca="1" si="39"/>
        <v>2202005</v>
      </c>
      <c r="W851" s="134" t="str">
        <f ca="1">IFERROR(IF(V851=0,0,VLOOKUP(SUBSTITUTE(VLOOKUP(V851,#REF!,MATCH("strItemName",#REF!,0),FALSE),"SUI_",""),#REF!,2,FALSE)),"ERROR")</f>
        <v>ERROR</v>
      </c>
      <c r="X851" s="177">
        <f t="shared" ca="1" si="39"/>
        <v>2202005</v>
      </c>
      <c r="Y851" s="134" t="str">
        <f ca="1">IFERROR(IF(X851=0,0,VLOOKUP(SUBSTITUTE(VLOOKUP(X851,#REF!,MATCH("strItemName",#REF!,0),FALSE),"SUI_",""),#REF!,2,FALSE)),"ERROR")</f>
        <v>ERROR</v>
      </c>
      <c r="Z851" s="177">
        <f t="shared" ca="1" si="39"/>
        <v>2202005</v>
      </c>
      <c r="AA851" s="134" t="str">
        <f ca="1">IFERROR(IF(Z851=0,0,VLOOKUP(SUBSTITUTE(VLOOKUP(Z851,#REF!,MATCH("strItemName",#REF!,0),FALSE),"SUI_",""),#REF!,2,FALSE)),"ERROR")</f>
        <v>ERROR</v>
      </c>
      <c r="AB851" s="177">
        <f t="shared" ca="1" si="39"/>
        <v>2202005</v>
      </c>
      <c r="AC851" s="134" t="str">
        <f ca="1">IFERROR(IF(AB851=0,0,VLOOKUP(SUBSTITUTE(VLOOKUP(AB851,#REF!,MATCH("strItemName",#REF!,0),FALSE),"SUI_",""),#REF!,2,FALSE)),"ERROR")</f>
        <v>ERROR</v>
      </c>
      <c r="AD851" s="88">
        <v>0</v>
      </c>
      <c r="AE851" s="134">
        <v>0</v>
      </c>
      <c r="AF851" s="49">
        <f ca="1">IFERROR(VLOOKUP($B851,INDIRECT(VLOOKUP($E851,보상!$S:$AA,2,FALSE)),MATCH(AF$6,INDIRECT(VLOOKUP($E851,보상!$S:$AA,3,FALSE)),0),FALSE),"ERROR")</f>
        <v>3</v>
      </c>
      <c r="AG851" s="22">
        <v>0</v>
      </c>
      <c r="AH851" s="22">
        <v>0</v>
      </c>
      <c r="AI851" s="22">
        <v>0</v>
      </c>
      <c r="AJ851" s="22" t="b">
        <v>0</v>
      </c>
      <c r="AK851" s="22">
        <v>0</v>
      </c>
      <c r="AL851" s="22">
        <v>0</v>
      </c>
    </row>
    <row r="852" spans="1:38" ht="16.5" customHeight="1" x14ac:dyDescent="0.3">
      <c r="A852" s="21">
        <f>COUNTIF(FtbReward_Quest!$B:$B,$B852)+COUNTIF(FtbReward_Mode!$B:$B,$B852)+COUNTIF(FtbReward_Content!$B:$B,$B852)-1</f>
        <v>0</v>
      </c>
      <c r="B852" s="49">
        <f t="shared" si="40"/>
        <v>43073031</v>
      </c>
      <c r="C852" s="120">
        <v>4307303</v>
      </c>
      <c r="D852" s="49" t="s">
        <v>1922</v>
      </c>
      <c r="E852" s="49" t="s">
        <v>1935</v>
      </c>
      <c r="F852" s="120">
        <f>COUNTIF($C$8:$C852,$C852)</f>
        <v>1</v>
      </c>
      <c r="G852" s="49" t="b">
        <v>0</v>
      </c>
      <c r="H852" s="49">
        <v>0</v>
      </c>
      <c r="I852" s="129">
        <f>IFERROR(IF(H852=0,0,VLOOKUP(VLOOKUP(H852,#REF!,MATCH("strMailTitleID",#REF!,0),FALSE),#REF!,2,FALSE)),"ERROR")</f>
        <v>0</v>
      </c>
      <c r="J852" s="176">
        <v>0</v>
      </c>
      <c r="K852" s="129">
        <f>IFERROR(IF(J852=0,0,VLOOKUP(VLOOKUP(J852,#REF!,MATCH("strMailTitleID",#REF!,0),FALSE),#REF!,2,FALSE)),"ERROR")</f>
        <v>0</v>
      </c>
      <c r="L852" s="49">
        <f ca="1">IFERROR(VLOOKUP($B852,INDIRECT(VLOOKUP($E852,보상!$S:$AA,2,FALSE)),MATCH(L$6,INDIRECT(VLOOKUP($E852,보상!$S:$AA,3,FALSE)),0),FALSE),"ERROR")</f>
        <v>450</v>
      </c>
      <c r="M852" s="49">
        <v>0</v>
      </c>
      <c r="N852" s="49">
        <v>0</v>
      </c>
      <c r="O852" s="49">
        <v>0</v>
      </c>
      <c r="P852" s="49" t="str">
        <f ca="1">IFERROR(VLOOKUP($B852,INDIRECT(VLOOKUP($E852,보상!$S:$AA,2,FALSE)),MATCH(P$6,INDIRECT(VLOOKUP($E852,보상!$S:$AA,3,FALSE)),0),FALSE),"ERROR")</f>
        <v>Gold</v>
      </c>
      <c r="Q852" s="49">
        <f ca="1">IFERROR(VLOOKUP($B852,INDIRECT(VLOOKUP($E852,보상!$S:$AA,2,FALSE)),MATCH(Q$6,INDIRECT(VLOOKUP($E852,보상!$S:$AA,3,FALSE)),0),FALSE),"ERROR")</f>
        <v>4500</v>
      </c>
      <c r="R852" s="49" t="b">
        <v>0</v>
      </c>
      <c r="S852" s="50" t="b">
        <v>0</v>
      </c>
      <c r="T852" s="50">
        <f ca="1">IFERROR(VLOOKUP($B852,INDIRECT(VLOOKUP($E852,보상!$S:$AA,2,FALSE)),MATCH(T$6,INDIRECT(VLOOKUP($E852,보상!$S:$AA,3,FALSE)),0),FALSE),"ERROR")</f>
        <v>2202005</v>
      </c>
      <c r="U852" s="134" t="str">
        <f ca="1">IFERROR(IF(T852=0,0,VLOOKUP(SUBSTITUTE(VLOOKUP(T852,#REF!,MATCH("strItemName",#REF!,0),FALSE),"SUI_",""),#REF!,2,FALSE)),"ERROR")</f>
        <v>ERROR</v>
      </c>
      <c r="V852" s="177">
        <f t="shared" ca="1" si="39"/>
        <v>2202005</v>
      </c>
      <c r="W852" s="134" t="str">
        <f ca="1">IFERROR(IF(V852=0,0,VLOOKUP(SUBSTITUTE(VLOOKUP(V852,#REF!,MATCH("strItemName",#REF!,0),FALSE),"SUI_",""),#REF!,2,FALSE)),"ERROR")</f>
        <v>ERROR</v>
      </c>
      <c r="X852" s="177">
        <f t="shared" ca="1" si="39"/>
        <v>2202005</v>
      </c>
      <c r="Y852" s="134" t="str">
        <f ca="1">IFERROR(IF(X852=0,0,VLOOKUP(SUBSTITUTE(VLOOKUP(X852,#REF!,MATCH("strItemName",#REF!,0),FALSE),"SUI_",""),#REF!,2,FALSE)),"ERROR")</f>
        <v>ERROR</v>
      </c>
      <c r="Z852" s="177">
        <f t="shared" ca="1" si="39"/>
        <v>2202005</v>
      </c>
      <c r="AA852" s="134" t="str">
        <f ca="1">IFERROR(IF(Z852=0,0,VLOOKUP(SUBSTITUTE(VLOOKUP(Z852,#REF!,MATCH("strItemName",#REF!,0),FALSE),"SUI_",""),#REF!,2,FALSE)),"ERROR")</f>
        <v>ERROR</v>
      </c>
      <c r="AB852" s="177">
        <f t="shared" ca="1" si="39"/>
        <v>2202005</v>
      </c>
      <c r="AC852" s="134" t="str">
        <f ca="1">IFERROR(IF(AB852=0,0,VLOOKUP(SUBSTITUTE(VLOOKUP(AB852,#REF!,MATCH("strItemName",#REF!,0),FALSE),"SUI_",""),#REF!,2,FALSE)),"ERROR")</f>
        <v>ERROR</v>
      </c>
      <c r="AD852" s="88">
        <v>0</v>
      </c>
      <c r="AE852" s="134">
        <v>0</v>
      </c>
      <c r="AF852" s="49">
        <f ca="1">IFERROR(VLOOKUP($B852,INDIRECT(VLOOKUP($E852,보상!$S:$AA,2,FALSE)),MATCH(AF$6,INDIRECT(VLOOKUP($E852,보상!$S:$AA,3,FALSE)),0),FALSE),"ERROR")</f>
        <v>3</v>
      </c>
      <c r="AG852" s="22">
        <v>0</v>
      </c>
      <c r="AH852" s="22">
        <v>0</v>
      </c>
      <c r="AI852" s="22">
        <v>0</v>
      </c>
      <c r="AJ852" s="22" t="b">
        <v>0</v>
      </c>
      <c r="AK852" s="22">
        <v>0</v>
      </c>
      <c r="AL852" s="22">
        <v>0</v>
      </c>
    </row>
    <row r="853" spans="1:38" ht="16.5" customHeight="1" x14ac:dyDescent="0.3">
      <c r="A853" s="21">
        <f>COUNTIF(FtbReward_Quest!$B:$B,$B853)+COUNTIF(FtbReward_Mode!$B:$B,$B853)+COUNTIF(FtbReward_Content!$B:$B,$B853)-1</f>
        <v>0</v>
      </c>
      <c r="B853" s="49">
        <f t="shared" si="40"/>
        <v>43073041</v>
      </c>
      <c r="C853" s="120">
        <v>4307304</v>
      </c>
      <c r="D853" s="49" t="s">
        <v>1922</v>
      </c>
      <c r="E853" s="49" t="s">
        <v>1935</v>
      </c>
      <c r="F853" s="120">
        <f>COUNTIF($C$8:$C853,$C853)</f>
        <v>1</v>
      </c>
      <c r="G853" s="49" t="b">
        <v>0</v>
      </c>
      <c r="H853" s="49">
        <v>0</v>
      </c>
      <c r="I853" s="129">
        <f>IFERROR(IF(H853=0,0,VLOOKUP(VLOOKUP(H853,#REF!,MATCH("strMailTitleID",#REF!,0),FALSE),#REF!,2,FALSE)),"ERROR")</f>
        <v>0</v>
      </c>
      <c r="J853" s="176">
        <v>0</v>
      </c>
      <c r="K853" s="129">
        <f>IFERROR(IF(J853=0,0,VLOOKUP(VLOOKUP(J853,#REF!,MATCH("strMailTitleID",#REF!,0),FALSE),#REF!,2,FALSE)),"ERROR")</f>
        <v>0</v>
      </c>
      <c r="L853" s="49">
        <f ca="1">IFERROR(VLOOKUP($B853,INDIRECT(VLOOKUP($E853,보상!$S:$AA,2,FALSE)),MATCH(L$6,INDIRECT(VLOOKUP($E853,보상!$S:$AA,3,FALSE)),0),FALSE),"ERROR")</f>
        <v>600</v>
      </c>
      <c r="M853" s="49">
        <v>0</v>
      </c>
      <c r="N853" s="49">
        <v>0</v>
      </c>
      <c r="O853" s="49">
        <v>0</v>
      </c>
      <c r="P853" s="49" t="str">
        <f ca="1">IFERROR(VLOOKUP($B853,INDIRECT(VLOOKUP($E853,보상!$S:$AA,2,FALSE)),MATCH(P$6,INDIRECT(VLOOKUP($E853,보상!$S:$AA,3,FALSE)),0),FALSE),"ERROR")</f>
        <v>Gold</v>
      </c>
      <c r="Q853" s="49">
        <f ca="1">IFERROR(VLOOKUP($B853,INDIRECT(VLOOKUP($E853,보상!$S:$AA,2,FALSE)),MATCH(Q$6,INDIRECT(VLOOKUP($E853,보상!$S:$AA,3,FALSE)),0),FALSE),"ERROR")</f>
        <v>6000</v>
      </c>
      <c r="R853" s="49" t="b">
        <v>0</v>
      </c>
      <c r="S853" s="50" t="b">
        <v>0</v>
      </c>
      <c r="T853" s="50">
        <f ca="1">IFERROR(VLOOKUP($B853,INDIRECT(VLOOKUP($E853,보상!$S:$AA,2,FALSE)),MATCH(T$6,INDIRECT(VLOOKUP($E853,보상!$S:$AA,3,FALSE)),0),FALSE),"ERROR")</f>
        <v>2202005</v>
      </c>
      <c r="U853" s="134" t="str">
        <f ca="1">IFERROR(IF(T853=0,0,VLOOKUP(SUBSTITUTE(VLOOKUP(T853,#REF!,MATCH("strItemName",#REF!,0),FALSE),"SUI_",""),#REF!,2,FALSE)),"ERROR")</f>
        <v>ERROR</v>
      </c>
      <c r="V853" s="177">
        <f t="shared" ca="1" si="39"/>
        <v>2202005</v>
      </c>
      <c r="W853" s="134" t="str">
        <f ca="1">IFERROR(IF(V853=0,0,VLOOKUP(SUBSTITUTE(VLOOKUP(V853,#REF!,MATCH("strItemName",#REF!,0),FALSE),"SUI_",""),#REF!,2,FALSE)),"ERROR")</f>
        <v>ERROR</v>
      </c>
      <c r="X853" s="177">
        <f t="shared" ca="1" si="39"/>
        <v>2202005</v>
      </c>
      <c r="Y853" s="134" t="str">
        <f ca="1">IFERROR(IF(X853=0,0,VLOOKUP(SUBSTITUTE(VLOOKUP(X853,#REF!,MATCH("strItemName",#REF!,0),FALSE),"SUI_",""),#REF!,2,FALSE)),"ERROR")</f>
        <v>ERROR</v>
      </c>
      <c r="Z853" s="177">
        <f t="shared" ca="1" si="39"/>
        <v>2202005</v>
      </c>
      <c r="AA853" s="134" t="str">
        <f ca="1">IFERROR(IF(Z853=0,0,VLOOKUP(SUBSTITUTE(VLOOKUP(Z853,#REF!,MATCH("strItemName",#REF!,0),FALSE),"SUI_",""),#REF!,2,FALSE)),"ERROR")</f>
        <v>ERROR</v>
      </c>
      <c r="AB853" s="177">
        <f t="shared" ca="1" si="39"/>
        <v>2202005</v>
      </c>
      <c r="AC853" s="134" t="str">
        <f ca="1">IFERROR(IF(AB853=0,0,VLOOKUP(SUBSTITUTE(VLOOKUP(AB853,#REF!,MATCH("strItemName",#REF!,0),FALSE),"SUI_",""),#REF!,2,FALSE)),"ERROR")</f>
        <v>ERROR</v>
      </c>
      <c r="AD853" s="88">
        <v>0</v>
      </c>
      <c r="AE853" s="134">
        <v>0</v>
      </c>
      <c r="AF853" s="49">
        <f ca="1">IFERROR(VLOOKUP($B853,INDIRECT(VLOOKUP($E853,보상!$S:$AA,2,FALSE)),MATCH(AF$6,INDIRECT(VLOOKUP($E853,보상!$S:$AA,3,FALSE)),0),FALSE),"ERROR")</f>
        <v>3</v>
      </c>
      <c r="AG853" s="22">
        <v>0</v>
      </c>
      <c r="AH853" s="22">
        <v>0</v>
      </c>
      <c r="AI853" s="22">
        <v>0</v>
      </c>
      <c r="AJ853" s="22" t="b">
        <v>0</v>
      </c>
      <c r="AK853" s="22">
        <v>0</v>
      </c>
      <c r="AL853" s="22">
        <v>0</v>
      </c>
    </row>
    <row r="854" spans="1:38" ht="16.5" customHeight="1" x14ac:dyDescent="0.3">
      <c r="A854" s="21">
        <f>COUNTIF(FtbReward_Quest!$B:$B,$B854)+COUNTIF(FtbReward_Mode!$B:$B,$B854)+COUNTIF(FtbReward_Content!$B:$B,$B854)-1</f>
        <v>0</v>
      </c>
      <c r="B854" s="49">
        <f t="shared" si="40"/>
        <v>43073051</v>
      </c>
      <c r="C854" s="120">
        <v>4307305</v>
      </c>
      <c r="D854" s="49" t="s">
        <v>1922</v>
      </c>
      <c r="E854" s="49" t="s">
        <v>1935</v>
      </c>
      <c r="F854" s="120">
        <f>COUNTIF($C$8:$C854,$C854)</f>
        <v>1</v>
      </c>
      <c r="G854" s="49" t="b">
        <v>0</v>
      </c>
      <c r="H854" s="49">
        <v>0</v>
      </c>
      <c r="I854" s="129">
        <f>IFERROR(IF(H854=0,0,VLOOKUP(VLOOKUP(H854,#REF!,MATCH("strMailTitleID",#REF!,0),FALSE),#REF!,2,FALSE)),"ERROR")</f>
        <v>0</v>
      </c>
      <c r="J854" s="176">
        <v>0</v>
      </c>
      <c r="K854" s="129">
        <f>IFERROR(IF(J854=0,0,VLOOKUP(VLOOKUP(J854,#REF!,MATCH("strMailTitleID",#REF!,0),FALSE),#REF!,2,FALSE)),"ERROR")</f>
        <v>0</v>
      </c>
      <c r="L854" s="49">
        <f ca="1">IFERROR(VLOOKUP($B854,INDIRECT(VLOOKUP($E854,보상!$S:$AA,2,FALSE)),MATCH(L$6,INDIRECT(VLOOKUP($E854,보상!$S:$AA,3,FALSE)),0),FALSE),"ERROR")</f>
        <v>750</v>
      </c>
      <c r="M854" s="49">
        <v>0</v>
      </c>
      <c r="N854" s="49">
        <v>0</v>
      </c>
      <c r="O854" s="49">
        <v>0</v>
      </c>
      <c r="P854" s="49" t="str">
        <f ca="1">IFERROR(VLOOKUP($B854,INDIRECT(VLOOKUP($E854,보상!$S:$AA,2,FALSE)),MATCH(P$6,INDIRECT(VLOOKUP($E854,보상!$S:$AA,3,FALSE)),0),FALSE),"ERROR")</f>
        <v>Gold</v>
      </c>
      <c r="Q854" s="49">
        <f ca="1">IFERROR(VLOOKUP($B854,INDIRECT(VLOOKUP($E854,보상!$S:$AA,2,FALSE)),MATCH(Q$6,INDIRECT(VLOOKUP($E854,보상!$S:$AA,3,FALSE)),0),FALSE),"ERROR")</f>
        <v>7500</v>
      </c>
      <c r="R854" s="49" t="b">
        <v>0</v>
      </c>
      <c r="S854" s="50" t="b">
        <v>0</v>
      </c>
      <c r="T854" s="50">
        <f ca="1">IFERROR(VLOOKUP($B854,INDIRECT(VLOOKUP($E854,보상!$S:$AA,2,FALSE)),MATCH(T$6,INDIRECT(VLOOKUP($E854,보상!$S:$AA,3,FALSE)),0),FALSE),"ERROR")</f>
        <v>2202005</v>
      </c>
      <c r="U854" s="134" t="str">
        <f ca="1">IFERROR(IF(T854=0,0,VLOOKUP(SUBSTITUTE(VLOOKUP(T854,#REF!,MATCH("strItemName",#REF!,0),FALSE),"SUI_",""),#REF!,2,FALSE)),"ERROR")</f>
        <v>ERROR</v>
      </c>
      <c r="V854" s="177">
        <f t="shared" ca="1" si="39"/>
        <v>2202005</v>
      </c>
      <c r="W854" s="134" t="str">
        <f ca="1">IFERROR(IF(V854=0,0,VLOOKUP(SUBSTITUTE(VLOOKUP(V854,#REF!,MATCH("strItemName",#REF!,0),FALSE),"SUI_",""),#REF!,2,FALSE)),"ERROR")</f>
        <v>ERROR</v>
      </c>
      <c r="X854" s="177">
        <f t="shared" ca="1" si="39"/>
        <v>2202005</v>
      </c>
      <c r="Y854" s="134" t="str">
        <f ca="1">IFERROR(IF(X854=0,0,VLOOKUP(SUBSTITUTE(VLOOKUP(X854,#REF!,MATCH("strItemName",#REF!,0),FALSE),"SUI_",""),#REF!,2,FALSE)),"ERROR")</f>
        <v>ERROR</v>
      </c>
      <c r="Z854" s="177">
        <f t="shared" ca="1" si="39"/>
        <v>2202005</v>
      </c>
      <c r="AA854" s="134" t="str">
        <f ca="1">IFERROR(IF(Z854=0,0,VLOOKUP(SUBSTITUTE(VLOOKUP(Z854,#REF!,MATCH("strItemName",#REF!,0),FALSE),"SUI_",""),#REF!,2,FALSE)),"ERROR")</f>
        <v>ERROR</v>
      </c>
      <c r="AB854" s="177">
        <f t="shared" ca="1" si="39"/>
        <v>2202005</v>
      </c>
      <c r="AC854" s="134" t="str">
        <f ca="1">IFERROR(IF(AB854=0,0,VLOOKUP(SUBSTITUTE(VLOOKUP(AB854,#REF!,MATCH("strItemName",#REF!,0),FALSE),"SUI_",""),#REF!,2,FALSE)),"ERROR")</f>
        <v>ERROR</v>
      </c>
      <c r="AD854" s="88">
        <v>0</v>
      </c>
      <c r="AE854" s="134">
        <v>0</v>
      </c>
      <c r="AF854" s="49">
        <f ca="1">IFERROR(VLOOKUP($B854,INDIRECT(VLOOKUP($E854,보상!$S:$AA,2,FALSE)),MATCH(AF$6,INDIRECT(VLOOKUP($E854,보상!$S:$AA,3,FALSE)),0),FALSE),"ERROR")</f>
        <v>3</v>
      </c>
      <c r="AG854" s="22">
        <v>0</v>
      </c>
      <c r="AH854" s="22">
        <v>0</v>
      </c>
      <c r="AI854" s="22">
        <v>0</v>
      </c>
      <c r="AJ854" s="22" t="b">
        <v>0</v>
      </c>
      <c r="AK854" s="22">
        <v>0</v>
      </c>
      <c r="AL854" s="22">
        <v>0</v>
      </c>
    </row>
    <row r="855" spans="1:38" ht="16.5" customHeight="1" x14ac:dyDescent="0.3">
      <c r="A855" s="21">
        <f>COUNTIF(FtbReward_Quest!$B:$B,$B855)+COUNTIF(FtbReward_Mode!$B:$B,$B855)+COUNTIF(FtbReward_Content!$B:$B,$B855)-1</f>
        <v>0</v>
      </c>
      <c r="B855" s="49">
        <f t="shared" si="40"/>
        <v>43073061</v>
      </c>
      <c r="C855" s="120">
        <v>4307306</v>
      </c>
      <c r="D855" s="49" t="s">
        <v>1922</v>
      </c>
      <c r="E855" s="49" t="s">
        <v>1935</v>
      </c>
      <c r="F855" s="120">
        <f>COUNTIF($C$8:$C855,$C855)</f>
        <v>1</v>
      </c>
      <c r="G855" s="49" t="b">
        <v>0</v>
      </c>
      <c r="H855" s="49">
        <v>0</v>
      </c>
      <c r="I855" s="129">
        <f>IFERROR(IF(H855=0,0,VLOOKUP(VLOOKUP(H855,#REF!,MATCH("strMailTitleID",#REF!,0),FALSE),#REF!,2,FALSE)),"ERROR")</f>
        <v>0</v>
      </c>
      <c r="J855" s="176">
        <v>0</v>
      </c>
      <c r="K855" s="129">
        <f>IFERROR(IF(J855=0,0,VLOOKUP(VLOOKUP(J855,#REF!,MATCH("strMailTitleID",#REF!,0),FALSE),#REF!,2,FALSE)),"ERROR")</f>
        <v>0</v>
      </c>
      <c r="L855" s="49">
        <f ca="1">IFERROR(VLOOKUP($B855,INDIRECT(VLOOKUP($E855,보상!$S:$AA,2,FALSE)),MATCH(L$6,INDIRECT(VLOOKUP($E855,보상!$S:$AA,3,FALSE)),0),FALSE),"ERROR")</f>
        <v>900</v>
      </c>
      <c r="M855" s="49">
        <v>0</v>
      </c>
      <c r="N855" s="49">
        <v>0</v>
      </c>
      <c r="O855" s="49">
        <v>0</v>
      </c>
      <c r="P855" s="49" t="str">
        <f ca="1">IFERROR(VLOOKUP($B855,INDIRECT(VLOOKUP($E855,보상!$S:$AA,2,FALSE)),MATCH(P$6,INDIRECT(VLOOKUP($E855,보상!$S:$AA,3,FALSE)),0),FALSE),"ERROR")</f>
        <v>Gold</v>
      </c>
      <c r="Q855" s="49">
        <f ca="1">IFERROR(VLOOKUP($B855,INDIRECT(VLOOKUP($E855,보상!$S:$AA,2,FALSE)),MATCH(Q$6,INDIRECT(VLOOKUP($E855,보상!$S:$AA,3,FALSE)),0),FALSE),"ERROR")</f>
        <v>9000</v>
      </c>
      <c r="R855" s="49" t="b">
        <v>0</v>
      </c>
      <c r="S855" s="50" t="b">
        <v>0</v>
      </c>
      <c r="T855" s="50">
        <f ca="1">IFERROR(VLOOKUP($B855,INDIRECT(VLOOKUP($E855,보상!$S:$AA,2,FALSE)),MATCH(T$6,INDIRECT(VLOOKUP($E855,보상!$S:$AA,3,FALSE)),0),FALSE),"ERROR")</f>
        <v>2202005</v>
      </c>
      <c r="U855" s="134" t="str">
        <f ca="1">IFERROR(IF(T855=0,0,VLOOKUP(SUBSTITUTE(VLOOKUP(T855,#REF!,MATCH("strItemName",#REF!,0),FALSE),"SUI_",""),#REF!,2,FALSE)),"ERROR")</f>
        <v>ERROR</v>
      </c>
      <c r="V855" s="177">
        <f t="shared" ca="1" si="39"/>
        <v>2202005</v>
      </c>
      <c r="W855" s="134" t="str">
        <f ca="1">IFERROR(IF(V855=0,0,VLOOKUP(SUBSTITUTE(VLOOKUP(V855,#REF!,MATCH("strItemName",#REF!,0),FALSE),"SUI_",""),#REF!,2,FALSE)),"ERROR")</f>
        <v>ERROR</v>
      </c>
      <c r="X855" s="177">
        <f t="shared" ca="1" si="39"/>
        <v>2202005</v>
      </c>
      <c r="Y855" s="134" t="str">
        <f ca="1">IFERROR(IF(X855=0,0,VLOOKUP(SUBSTITUTE(VLOOKUP(X855,#REF!,MATCH("strItemName",#REF!,0),FALSE),"SUI_",""),#REF!,2,FALSE)),"ERROR")</f>
        <v>ERROR</v>
      </c>
      <c r="Z855" s="177">
        <f t="shared" ca="1" si="39"/>
        <v>2202005</v>
      </c>
      <c r="AA855" s="134" t="str">
        <f ca="1">IFERROR(IF(Z855=0,0,VLOOKUP(SUBSTITUTE(VLOOKUP(Z855,#REF!,MATCH("strItemName",#REF!,0),FALSE),"SUI_",""),#REF!,2,FALSE)),"ERROR")</f>
        <v>ERROR</v>
      </c>
      <c r="AB855" s="177">
        <f t="shared" ca="1" si="39"/>
        <v>2202005</v>
      </c>
      <c r="AC855" s="134" t="str">
        <f ca="1">IFERROR(IF(AB855=0,0,VLOOKUP(SUBSTITUTE(VLOOKUP(AB855,#REF!,MATCH("strItemName",#REF!,0),FALSE),"SUI_",""),#REF!,2,FALSE)),"ERROR")</f>
        <v>ERROR</v>
      </c>
      <c r="AD855" s="88">
        <v>0</v>
      </c>
      <c r="AE855" s="134">
        <v>0</v>
      </c>
      <c r="AF855" s="49">
        <f ca="1">IFERROR(VLOOKUP($B855,INDIRECT(VLOOKUP($E855,보상!$S:$AA,2,FALSE)),MATCH(AF$6,INDIRECT(VLOOKUP($E855,보상!$S:$AA,3,FALSE)),0),FALSE),"ERROR")</f>
        <v>3</v>
      </c>
      <c r="AG855" s="22">
        <v>0</v>
      </c>
      <c r="AH855" s="22">
        <v>0</v>
      </c>
      <c r="AI855" s="22">
        <v>0</v>
      </c>
      <c r="AJ855" s="22" t="b">
        <v>0</v>
      </c>
      <c r="AK855" s="22">
        <v>0</v>
      </c>
      <c r="AL855" s="22">
        <v>0</v>
      </c>
    </row>
    <row r="856" spans="1:38" ht="16.5" customHeight="1" x14ac:dyDescent="0.3">
      <c r="A856" s="21">
        <f>COUNTIF(FtbReward_Quest!$B:$B,$B856)+COUNTIF(FtbReward_Mode!$B:$B,$B856)+COUNTIF(FtbReward_Content!$B:$B,$B856)-1</f>
        <v>0</v>
      </c>
      <c r="B856" s="49">
        <f t="shared" si="40"/>
        <v>43073071</v>
      </c>
      <c r="C856" s="120">
        <v>4307307</v>
      </c>
      <c r="D856" s="49" t="s">
        <v>1922</v>
      </c>
      <c r="E856" s="49" t="s">
        <v>1935</v>
      </c>
      <c r="F856" s="120">
        <f>COUNTIF($C$8:$C856,$C856)</f>
        <v>1</v>
      </c>
      <c r="G856" s="49" t="b">
        <v>0</v>
      </c>
      <c r="H856" s="49">
        <v>0</v>
      </c>
      <c r="I856" s="129">
        <f>IFERROR(IF(H856=0,0,VLOOKUP(VLOOKUP(H856,#REF!,MATCH("strMailTitleID",#REF!,0),FALSE),#REF!,2,FALSE)),"ERROR")</f>
        <v>0</v>
      </c>
      <c r="J856" s="176">
        <v>0</v>
      </c>
      <c r="K856" s="129">
        <f>IFERROR(IF(J856=0,0,VLOOKUP(VLOOKUP(J856,#REF!,MATCH("strMailTitleID",#REF!,0),FALSE),#REF!,2,FALSE)),"ERROR")</f>
        <v>0</v>
      </c>
      <c r="L856" s="49">
        <f ca="1">IFERROR(VLOOKUP($B856,INDIRECT(VLOOKUP($E856,보상!$S:$AA,2,FALSE)),MATCH(L$6,INDIRECT(VLOOKUP($E856,보상!$S:$AA,3,FALSE)),0),FALSE),"ERROR")</f>
        <v>1050</v>
      </c>
      <c r="M856" s="49">
        <v>0</v>
      </c>
      <c r="N856" s="49">
        <v>0</v>
      </c>
      <c r="O856" s="49">
        <v>0</v>
      </c>
      <c r="P856" s="49" t="str">
        <f ca="1">IFERROR(VLOOKUP($B856,INDIRECT(VLOOKUP($E856,보상!$S:$AA,2,FALSE)),MATCH(P$6,INDIRECT(VLOOKUP($E856,보상!$S:$AA,3,FALSE)),0),FALSE),"ERROR")</f>
        <v>Gold</v>
      </c>
      <c r="Q856" s="49">
        <f ca="1">IFERROR(VLOOKUP($B856,INDIRECT(VLOOKUP($E856,보상!$S:$AA,2,FALSE)),MATCH(Q$6,INDIRECT(VLOOKUP($E856,보상!$S:$AA,3,FALSE)),0),FALSE),"ERROR")</f>
        <v>10500</v>
      </c>
      <c r="R856" s="49" t="b">
        <v>0</v>
      </c>
      <c r="S856" s="50" t="b">
        <v>0</v>
      </c>
      <c r="T856" s="50">
        <f ca="1">IFERROR(VLOOKUP($B856,INDIRECT(VLOOKUP($E856,보상!$S:$AA,2,FALSE)),MATCH(T$6,INDIRECT(VLOOKUP($E856,보상!$S:$AA,3,FALSE)),0),FALSE),"ERROR")</f>
        <v>2202005</v>
      </c>
      <c r="U856" s="134" t="str">
        <f ca="1">IFERROR(IF(T856=0,0,VLOOKUP(SUBSTITUTE(VLOOKUP(T856,#REF!,MATCH("strItemName",#REF!,0),FALSE),"SUI_",""),#REF!,2,FALSE)),"ERROR")</f>
        <v>ERROR</v>
      </c>
      <c r="V856" s="177">
        <f t="shared" ca="1" si="39"/>
        <v>2202005</v>
      </c>
      <c r="W856" s="134" t="str">
        <f ca="1">IFERROR(IF(V856=0,0,VLOOKUP(SUBSTITUTE(VLOOKUP(V856,#REF!,MATCH("strItemName",#REF!,0),FALSE),"SUI_",""),#REF!,2,FALSE)),"ERROR")</f>
        <v>ERROR</v>
      </c>
      <c r="X856" s="177">
        <f t="shared" ca="1" si="39"/>
        <v>2202005</v>
      </c>
      <c r="Y856" s="134" t="str">
        <f ca="1">IFERROR(IF(X856=0,0,VLOOKUP(SUBSTITUTE(VLOOKUP(X856,#REF!,MATCH("strItemName",#REF!,0),FALSE),"SUI_",""),#REF!,2,FALSE)),"ERROR")</f>
        <v>ERROR</v>
      </c>
      <c r="Z856" s="177">
        <f t="shared" ca="1" si="39"/>
        <v>2202005</v>
      </c>
      <c r="AA856" s="134" t="str">
        <f ca="1">IFERROR(IF(Z856=0,0,VLOOKUP(SUBSTITUTE(VLOOKUP(Z856,#REF!,MATCH("strItemName",#REF!,0),FALSE),"SUI_",""),#REF!,2,FALSE)),"ERROR")</f>
        <v>ERROR</v>
      </c>
      <c r="AB856" s="177">
        <f t="shared" ca="1" si="39"/>
        <v>2202005</v>
      </c>
      <c r="AC856" s="134" t="str">
        <f ca="1">IFERROR(IF(AB856=0,0,VLOOKUP(SUBSTITUTE(VLOOKUP(AB856,#REF!,MATCH("strItemName",#REF!,0),FALSE),"SUI_",""),#REF!,2,FALSE)),"ERROR")</f>
        <v>ERROR</v>
      </c>
      <c r="AD856" s="88">
        <v>0</v>
      </c>
      <c r="AE856" s="134">
        <v>0</v>
      </c>
      <c r="AF856" s="49">
        <f ca="1">IFERROR(VLOOKUP($B856,INDIRECT(VLOOKUP($E856,보상!$S:$AA,2,FALSE)),MATCH(AF$6,INDIRECT(VLOOKUP($E856,보상!$S:$AA,3,FALSE)),0),FALSE),"ERROR")</f>
        <v>3</v>
      </c>
      <c r="AG856" s="22">
        <v>0</v>
      </c>
      <c r="AH856" s="22">
        <v>0</v>
      </c>
      <c r="AI856" s="22">
        <v>0</v>
      </c>
      <c r="AJ856" s="22" t="b">
        <v>0</v>
      </c>
      <c r="AK856" s="22">
        <v>0</v>
      </c>
      <c r="AL856" s="22">
        <v>0</v>
      </c>
    </row>
    <row r="857" spans="1:38" ht="16.5" customHeight="1" x14ac:dyDescent="0.3">
      <c r="A857" s="21">
        <f>COUNTIF(FtbReward_Quest!$B:$B,$B857)+COUNTIF(FtbReward_Mode!$B:$B,$B857)+COUNTIF(FtbReward_Content!$B:$B,$B857)-1</f>
        <v>0</v>
      </c>
      <c r="B857" s="49">
        <f t="shared" si="40"/>
        <v>43073081</v>
      </c>
      <c r="C857" s="120">
        <v>4307308</v>
      </c>
      <c r="D857" s="49" t="s">
        <v>1923</v>
      </c>
      <c r="E857" s="49" t="s">
        <v>1935</v>
      </c>
      <c r="F857" s="120">
        <f>COUNTIF($C$8:$C857,$C857)</f>
        <v>1</v>
      </c>
      <c r="G857" s="49" t="b">
        <v>0</v>
      </c>
      <c r="H857" s="49">
        <v>0</v>
      </c>
      <c r="I857" s="129">
        <f>IFERROR(IF(H857=0,0,VLOOKUP(VLOOKUP(H857,#REF!,MATCH("strMailTitleID",#REF!,0),FALSE),#REF!,2,FALSE)),"ERROR")</f>
        <v>0</v>
      </c>
      <c r="J857" s="176">
        <v>0</v>
      </c>
      <c r="K857" s="129">
        <f>IFERROR(IF(J857=0,0,VLOOKUP(VLOOKUP(J857,#REF!,MATCH("strMailTitleID",#REF!,0),FALSE),#REF!,2,FALSE)),"ERROR")</f>
        <v>0</v>
      </c>
      <c r="L857" s="49">
        <f ca="1">IFERROR(VLOOKUP($B857,INDIRECT(VLOOKUP($E857,보상!$S:$AA,2,FALSE)),MATCH(L$6,INDIRECT(VLOOKUP($E857,보상!$S:$AA,3,FALSE)),0),FALSE),"ERROR")</f>
        <v>1200</v>
      </c>
      <c r="M857" s="49">
        <v>0</v>
      </c>
      <c r="N857" s="49">
        <v>0</v>
      </c>
      <c r="O857" s="49">
        <v>0</v>
      </c>
      <c r="P857" s="49" t="str">
        <f ca="1">IFERROR(VLOOKUP($B857,INDIRECT(VLOOKUP($E857,보상!$S:$AA,2,FALSE)),MATCH(P$6,INDIRECT(VLOOKUP($E857,보상!$S:$AA,3,FALSE)),0),FALSE),"ERROR")</f>
        <v>Gold</v>
      </c>
      <c r="Q857" s="49">
        <f ca="1">IFERROR(VLOOKUP($B857,INDIRECT(VLOOKUP($E857,보상!$S:$AA,2,FALSE)),MATCH(Q$6,INDIRECT(VLOOKUP($E857,보상!$S:$AA,3,FALSE)),0),FALSE),"ERROR")</f>
        <v>12000</v>
      </c>
      <c r="R857" s="49" t="b">
        <v>0</v>
      </c>
      <c r="S857" s="50" t="b">
        <v>0</v>
      </c>
      <c r="T857" s="50">
        <f ca="1">IFERROR(VLOOKUP($B857,INDIRECT(VLOOKUP($E857,보상!$S:$AA,2,FALSE)),MATCH(T$6,INDIRECT(VLOOKUP($E857,보상!$S:$AA,3,FALSE)),0),FALSE),"ERROR")</f>
        <v>2202005</v>
      </c>
      <c r="U857" s="134" t="str">
        <f ca="1">IFERROR(IF(T857=0,0,VLOOKUP(SUBSTITUTE(VLOOKUP(T857,#REF!,MATCH("strItemName",#REF!,0),FALSE),"SUI_",""),#REF!,2,FALSE)),"ERROR")</f>
        <v>ERROR</v>
      </c>
      <c r="V857" s="177">
        <f t="shared" ca="1" si="39"/>
        <v>2202005</v>
      </c>
      <c r="W857" s="134" t="str">
        <f ca="1">IFERROR(IF(V857=0,0,VLOOKUP(SUBSTITUTE(VLOOKUP(V857,#REF!,MATCH("strItemName",#REF!,0),FALSE),"SUI_",""),#REF!,2,FALSE)),"ERROR")</f>
        <v>ERROR</v>
      </c>
      <c r="X857" s="177">
        <f t="shared" ca="1" si="39"/>
        <v>2202005</v>
      </c>
      <c r="Y857" s="134" t="str">
        <f ca="1">IFERROR(IF(X857=0,0,VLOOKUP(SUBSTITUTE(VLOOKUP(X857,#REF!,MATCH("strItemName",#REF!,0),FALSE),"SUI_",""),#REF!,2,FALSE)),"ERROR")</f>
        <v>ERROR</v>
      </c>
      <c r="Z857" s="177">
        <f t="shared" ca="1" si="39"/>
        <v>2202005</v>
      </c>
      <c r="AA857" s="134" t="str">
        <f ca="1">IFERROR(IF(Z857=0,0,VLOOKUP(SUBSTITUTE(VLOOKUP(Z857,#REF!,MATCH("strItemName",#REF!,0),FALSE),"SUI_",""),#REF!,2,FALSE)),"ERROR")</f>
        <v>ERROR</v>
      </c>
      <c r="AB857" s="177">
        <f t="shared" ca="1" si="39"/>
        <v>2202005</v>
      </c>
      <c r="AC857" s="134" t="str">
        <f ca="1">IFERROR(IF(AB857=0,0,VLOOKUP(SUBSTITUTE(VLOOKUP(AB857,#REF!,MATCH("strItemName",#REF!,0),FALSE),"SUI_",""),#REF!,2,FALSE)),"ERROR")</f>
        <v>ERROR</v>
      </c>
      <c r="AD857" s="88">
        <v>0</v>
      </c>
      <c r="AE857" s="134">
        <v>0</v>
      </c>
      <c r="AF857" s="49">
        <f ca="1">IFERROR(VLOOKUP($B857,INDIRECT(VLOOKUP($E857,보상!$S:$AA,2,FALSE)),MATCH(AF$6,INDIRECT(VLOOKUP($E857,보상!$S:$AA,3,FALSE)),0),FALSE),"ERROR")</f>
        <v>3</v>
      </c>
      <c r="AG857" s="22">
        <v>0</v>
      </c>
      <c r="AH857" s="22">
        <v>0</v>
      </c>
      <c r="AI857" s="22">
        <v>0</v>
      </c>
      <c r="AJ857" s="22" t="b">
        <v>0</v>
      </c>
      <c r="AK857" s="22">
        <v>0</v>
      </c>
      <c r="AL857" s="22">
        <v>0</v>
      </c>
    </row>
    <row r="858" spans="1:38" ht="16.5" customHeight="1" x14ac:dyDescent="0.3">
      <c r="A858" s="21">
        <f>COUNTIF(FtbReward_Quest!$B:$B,$B858)+COUNTIF(FtbReward_Mode!$B:$B,$B858)+COUNTIF(FtbReward_Content!$B:$B,$B858)-1</f>
        <v>0</v>
      </c>
      <c r="B858" s="49">
        <f t="shared" si="40"/>
        <v>43074011</v>
      </c>
      <c r="C858" s="120">
        <v>4307401</v>
      </c>
      <c r="D858" s="49" t="s">
        <v>1923</v>
      </c>
      <c r="E858" s="49" t="s">
        <v>1935</v>
      </c>
      <c r="F858" s="120">
        <f>COUNTIF($C$8:$C858,$C858)</f>
        <v>1</v>
      </c>
      <c r="G858" s="49" t="b">
        <v>0</v>
      </c>
      <c r="H858" s="49">
        <v>0</v>
      </c>
      <c r="I858" s="129">
        <f>IFERROR(IF(H858=0,0,VLOOKUP(VLOOKUP(H858,#REF!,MATCH("strMailTitleID",#REF!,0),FALSE),#REF!,2,FALSE)),"ERROR")</f>
        <v>0</v>
      </c>
      <c r="J858" s="176">
        <v>0</v>
      </c>
      <c r="K858" s="129">
        <f>IFERROR(IF(J858=0,0,VLOOKUP(VLOOKUP(J858,#REF!,MATCH("strMailTitleID",#REF!,0),FALSE),#REF!,2,FALSE)),"ERROR")</f>
        <v>0</v>
      </c>
      <c r="L858" s="49">
        <f ca="1">IFERROR(VLOOKUP($B858,INDIRECT(VLOOKUP($E858,보상!$S:$AA,2,FALSE)),MATCH(L$6,INDIRECT(VLOOKUP($E858,보상!$S:$AA,3,FALSE)),0),FALSE),"ERROR")</f>
        <v>150</v>
      </c>
      <c r="M858" s="49">
        <v>0</v>
      </c>
      <c r="N858" s="49">
        <v>0</v>
      </c>
      <c r="O858" s="49">
        <v>0</v>
      </c>
      <c r="P858" s="49" t="str">
        <f ca="1">IFERROR(VLOOKUP($B858,INDIRECT(VLOOKUP($E858,보상!$S:$AA,2,FALSE)),MATCH(P$6,INDIRECT(VLOOKUP($E858,보상!$S:$AA,3,FALSE)),0),FALSE),"ERROR")</f>
        <v>Gold</v>
      </c>
      <c r="Q858" s="49">
        <f ca="1">IFERROR(VLOOKUP($B858,INDIRECT(VLOOKUP($E858,보상!$S:$AA,2,FALSE)),MATCH(Q$6,INDIRECT(VLOOKUP($E858,보상!$S:$AA,3,FALSE)),0),FALSE),"ERROR")</f>
        <v>1500</v>
      </c>
      <c r="R858" s="49" t="b">
        <v>0</v>
      </c>
      <c r="S858" s="50" t="b">
        <v>0</v>
      </c>
      <c r="T858" s="50">
        <f ca="1">IFERROR(VLOOKUP($B858,INDIRECT(VLOOKUP($E858,보상!$S:$AA,2,FALSE)),MATCH(T$6,INDIRECT(VLOOKUP($E858,보상!$S:$AA,3,FALSE)),0),FALSE),"ERROR")</f>
        <v>152001</v>
      </c>
      <c r="U858" s="134" t="str">
        <f ca="1">IFERROR(IF(T858=0,0,VLOOKUP(SUBSTITUTE(VLOOKUP(T858,#REF!,MATCH("strItemName",#REF!,0),FALSE),"SUI_",""),#REF!,2,FALSE)),"ERROR")</f>
        <v>ERROR</v>
      </c>
      <c r="V858" s="177">
        <f t="shared" ca="1" si="39"/>
        <v>152001</v>
      </c>
      <c r="W858" s="134" t="str">
        <f ca="1">IFERROR(IF(V858=0,0,VLOOKUP(SUBSTITUTE(VLOOKUP(V858,#REF!,MATCH("strItemName",#REF!,0),FALSE),"SUI_",""),#REF!,2,FALSE)),"ERROR")</f>
        <v>ERROR</v>
      </c>
      <c r="X858" s="177">
        <f t="shared" ca="1" si="39"/>
        <v>152001</v>
      </c>
      <c r="Y858" s="134" t="str">
        <f ca="1">IFERROR(IF(X858=0,0,VLOOKUP(SUBSTITUTE(VLOOKUP(X858,#REF!,MATCH("strItemName",#REF!,0),FALSE),"SUI_",""),#REF!,2,FALSE)),"ERROR")</f>
        <v>ERROR</v>
      </c>
      <c r="Z858" s="177">
        <f t="shared" ca="1" si="39"/>
        <v>152001</v>
      </c>
      <c r="AA858" s="134" t="str">
        <f ca="1">IFERROR(IF(Z858=0,0,VLOOKUP(SUBSTITUTE(VLOOKUP(Z858,#REF!,MATCH("strItemName",#REF!,0),FALSE),"SUI_",""),#REF!,2,FALSE)),"ERROR")</f>
        <v>ERROR</v>
      </c>
      <c r="AB858" s="177">
        <f t="shared" ca="1" si="39"/>
        <v>152001</v>
      </c>
      <c r="AC858" s="134" t="str">
        <f ca="1">IFERROR(IF(AB858=0,0,VLOOKUP(SUBSTITUTE(VLOOKUP(AB858,#REF!,MATCH("strItemName",#REF!,0),FALSE),"SUI_",""),#REF!,2,FALSE)),"ERROR")</f>
        <v>ERROR</v>
      </c>
      <c r="AD858" s="88">
        <v>0</v>
      </c>
      <c r="AE858" s="134">
        <v>0</v>
      </c>
      <c r="AF858" s="49">
        <f ca="1">IFERROR(VLOOKUP($B858,INDIRECT(VLOOKUP($E858,보상!$S:$AA,2,FALSE)),MATCH(AF$6,INDIRECT(VLOOKUP($E858,보상!$S:$AA,3,FALSE)),0),FALSE),"ERROR")</f>
        <v>3</v>
      </c>
      <c r="AG858" s="22">
        <v>0</v>
      </c>
      <c r="AH858" s="22">
        <v>0</v>
      </c>
      <c r="AI858" s="22">
        <v>0</v>
      </c>
      <c r="AJ858" s="22" t="b">
        <v>0</v>
      </c>
      <c r="AK858" s="22">
        <v>0</v>
      </c>
      <c r="AL858" s="22">
        <v>0</v>
      </c>
    </row>
    <row r="859" spans="1:38" ht="16.5" customHeight="1" x14ac:dyDescent="0.3">
      <c r="A859" s="21">
        <f>COUNTIF(FtbReward_Quest!$B:$B,$B859)+COUNTIF(FtbReward_Mode!$B:$B,$B859)+COUNTIF(FtbReward_Content!$B:$B,$B859)-1</f>
        <v>0</v>
      </c>
      <c r="B859" s="49">
        <f t="shared" si="40"/>
        <v>43074021</v>
      </c>
      <c r="C859" s="120">
        <v>4307402</v>
      </c>
      <c r="D859" s="49" t="s">
        <v>1923</v>
      </c>
      <c r="E859" s="49" t="s">
        <v>1935</v>
      </c>
      <c r="F859" s="120">
        <f>COUNTIF($C$8:$C859,$C859)</f>
        <v>1</v>
      </c>
      <c r="G859" s="49" t="b">
        <v>0</v>
      </c>
      <c r="H859" s="49">
        <v>0</v>
      </c>
      <c r="I859" s="129">
        <f>IFERROR(IF(H859=0,0,VLOOKUP(VLOOKUP(H859,#REF!,MATCH("strMailTitleID",#REF!,0),FALSE),#REF!,2,FALSE)),"ERROR")</f>
        <v>0</v>
      </c>
      <c r="J859" s="176">
        <v>0</v>
      </c>
      <c r="K859" s="129">
        <f>IFERROR(IF(J859=0,0,VLOOKUP(VLOOKUP(J859,#REF!,MATCH("strMailTitleID",#REF!,0),FALSE),#REF!,2,FALSE)),"ERROR")</f>
        <v>0</v>
      </c>
      <c r="L859" s="49">
        <f ca="1">IFERROR(VLOOKUP($B859,INDIRECT(VLOOKUP($E859,보상!$S:$AA,2,FALSE)),MATCH(L$6,INDIRECT(VLOOKUP($E859,보상!$S:$AA,3,FALSE)),0),FALSE),"ERROR")</f>
        <v>300</v>
      </c>
      <c r="M859" s="49">
        <v>0</v>
      </c>
      <c r="N859" s="49">
        <v>0</v>
      </c>
      <c r="O859" s="49">
        <v>0</v>
      </c>
      <c r="P859" s="49" t="str">
        <f ca="1">IFERROR(VLOOKUP($B859,INDIRECT(VLOOKUP($E859,보상!$S:$AA,2,FALSE)),MATCH(P$6,INDIRECT(VLOOKUP($E859,보상!$S:$AA,3,FALSE)),0),FALSE),"ERROR")</f>
        <v>Gold</v>
      </c>
      <c r="Q859" s="49">
        <f ca="1">IFERROR(VLOOKUP($B859,INDIRECT(VLOOKUP($E859,보상!$S:$AA,2,FALSE)),MATCH(Q$6,INDIRECT(VLOOKUP($E859,보상!$S:$AA,3,FALSE)),0),FALSE),"ERROR")</f>
        <v>3000</v>
      </c>
      <c r="R859" s="49" t="b">
        <v>0</v>
      </c>
      <c r="S859" s="50" t="b">
        <v>0</v>
      </c>
      <c r="T859" s="50">
        <f ca="1">IFERROR(VLOOKUP($B859,INDIRECT(VLOOKUP($E859,보상!$S:$AA,2,FALSE)),MATCH(T$6,INDIRECT(VLOOKUP($E859,보상!$S:$AA,3,FALSE)),0),FALSE),"ERROR")</f>
        <v>242001</v>
      </c>
      <c r="U859" s="134" t="str">
        <f ca="1">IFERROR(IF(T859=0,0,VLOOKUP(SUBSTITUTE(VLOOKUP(T859,#REF!,MATCH("strItemName",#REF!,0),FALSE),"SUI_",""),#REF!,2,FALSE)),"ERROR")</f>
        <v>ERROR</v>
      </c>
      <c r="V859" s="177">
        <f t="shared" ca="1" si="39"/>
        <v>242001</v>
      </c>
      <c r="W859" s="134" t="str">
        <f ca="1">IFERROR(IF(V859=0,0,VLOOKUP(SUBSTITUTE(VLOOKUP(V859,#REF!,MATCH("strItemName",#REF!,0),FALSE),"SUI_",""),#REF!,2,FALSE)),"ERROR")</f>
        <v>ERROR</v>
      </c>
      <c r="X859" s="177">
        <f t="shared" ca="1" si="39"/>
        <v>242001</v>
      </c>
      <c r="Y859" s="134" t="str">
        <f ca="1">IFERROR(IF(X859=0,0,VLOOKUP(SUBSTITUTE(VLOOKUP(X859,#REF!,MATCH("strItemName",#REF!,0),FALSE),"SUI_",""),#REF!,2,FALSE)),"ERROR")</f>
        <v>ERROR</v>
      </c>
      <c r="Z859" s="177">
        <f t="shared" ca="1" si="39"/>
        <v>242001</v>
      </c>
      <c r="AA859" s="134" t="str">
        <f ca="1">IFERROR(IF(Z859=0,0,VLOOKUP(SUBSTITUTE(VLOOKUP(Z859,#REF!,MATCH("strItemName",#REF!,0),FALSE),"SUI_",""),#REF!,2,FALSE)),"ERROR")</f>
        <v>ERROR</v>
      </c>
      <c r="AB859" s="177">
        <f t="shared" ca="1" si="39"/>
        <v>242001</v>
      </c>
      <c r="AC859" s="134" t="str">
        <f ca="1">IFERROR(IF(AB859=0,0,VLOOKUP(SUBSTITUTE(VLOOKUP(AB859,#REF!,MATCH("strItemName",#REF!,0),FALSE),"SUI_",""),#REF!,2,FALSE)),"ERROR")</f>
        <v>ERROR</v>
      </c>
      <c r="AD859" s="88">
        <v>0</v>
      </c>
      <c r="AE859" s="134">
        <v>0</v>
      </c>
      <c r="AF859" s="49">
        <f ca="1">IFERROR(VLOOKUP($B859,INDIRECT(VLOOKUP($E859,보상!$S:$AA,2,FALSE)),MATCH(AF$6,INDIRECT(VLOOKUP($E859,보상!$S:$AA,3,FALSE)),0),FALSE),"ERROR")</f>
        <v>3</v>
      </c>
      <c r="AG859" s="22">
        <v>0</v>
      </c>
      <c r="AH859" s="22">
        <v>0</v>
      </c>
      <c r="AI859" s="22">
        <v>0</v>
      </c>
      <c r="AJ859" s="22" t="b">
        <v>0</v>
      </c>
      <c r="AK859" s="22">
        <v>0</v>
      </c>
      <c r="AL859" s="22">
        <v>0</v>
      </c>
    </row>
    <row r="860" spans="1:38" ht="16.5" customHeight="1" x14ac:dyDescent="0.3">
      <c r="A860" s="21">
        <f>COUNTIF(FtbReward_Quest!$B:$B,$B860)+COUNTIF(FtbReward_Mode!$B:$B,$B860)+COUNTIF(FtbReward_Content!$B:$B,$B860)-1</f>
        <v>0</v>
      </c>
      <c r="B860" s="49">
        <f t="shared" si="40"/>
        <v>43074031</v>
      </c>
      <c r="C860" s="120">
        <v>4307403</v>
      </c>
      <c r="D860" s="49" t="s">
        <v>1923</v>
      </c>
      <c r="E860" s="49" t="s">
        <v>1935</v>
      </c>
      <c r="F860" s="120">
        <f>COUNTIF($C$8:$C860,$C860)</f>
        <v>1</v>
      </c>
      <c r="G860" s="49" t="b">
        <v>0</v>
      </c>
      <c r="H860" s="49">
        <v>0</v>
      </c>
      <c r="I860" s="129">
        <f>IFERROR(IF(H860=0,0,VLOOKUP(VLOOKUP(H860,#REF!,MATCH("strMailTitleID",#REF!,0),FALSE),#REF!,2,FALSE)),"ERROR")</f>
        <v>0</v>
      </c>
      <c r="J860" s="176">
        <v>0</v>
      </c>
      <c r="K860" s="129">
        <f>IFERROR(IF(J860=0,0,VLOOKUP(VLOOKUP(J860,#REF!,MATCH("strMailTitleID",#REF!,0),FALSE),#REF!,2,FALSE)),"ERROR")</f>
        <v>0</v>
      </c>
      <c r="L860" s="49">
        <f ca="1">IFERROR(VLOOKUP($B860,INDIRECT(VLOOKUP($E860,보상!$S:$AA,2,FALSE)),MATCH(L$6,INDIRECT(VLOOKUP($E860,보상!$S:$AA,3,FALSE)),0),FALSE),"ERROR")</f>
        <v>450</v>
      </c>
      <c r="M860" s="49">
        <v>0</v>
      </c>
      <c r="N860" s="49">
        <v>0</v>
      </c>
      <c r="O860" s="49">
        <v>0</v>
      </c>
      <c r="P860" s="49" t="str">
        <f ca="1">IFERROR(VLOOKUP($B860,INDIRECT(VLOOKUP($E860,보상!$S:$AA,2,FALSE)),MATCH(P$6,INDIRECT(VLOOKUP($E860,보상!$S:$AA,3,FALSE)),0),FALSE),"ERROR")</f>
        <v>Gold</v>
      </c>
      <c r="Q860" s="49">
        <f ca="1">IFERROR(VLOOKUP($B860,INDIRECT(VLOOKUP($E860,보상!$S:$AA,2,FALSE)),MATCH(Q$6,INDIRECT(VLOOKUP($E860,보상!$S:$AA,3,FALSE)),0),FALSE),"ERROR")</f>
        <v>4500</v>
      </c>
      <c r="R860" s="49" t="b">
        <v>0</v>
      </c>
      <c r="S860" s="50" t="b">
        <v>0</v>
      </c>
      <c r="T860" s="50">
        <f ca="1">IFERROR(VLOOKUP($B860,INDIRECT(VLOOKUP($E860,보상!$S:$AA,2,FALSE)),MATCH(T$6,INDIRECT(VLOOKUP($E860,보상!$S:$AA,3,FALSE)),0),FALSE),"ERROR")</f>
        <v>3160001</v>
      </c>
      <c r="U860" s="134" t="str">
        <f ca="1">IFERROR(IF(T860=0,0,VLOOKUP(SUBSTITUTE(VLOOKUP(T860,#REF!,MATCH("strItemName",#REF!,0),FALSE),"SUI_",""),#REF!,2,FALSE)),"ERROR")</f>
        <v>ERROR</v>
      </c>
      <c r="V860" s="177">
        <f t="shared" ca="1" si="39"/>
        <v>3160001</v>
      </c>
      <c r="W860" s="134" t="str">
        <f ca="1">IFERROR(IF(V860=0,0,VLOOKUP(SUBSTITUTE(VLOOKUP(V860,#REF!,MATCH("strItemName",#REF!,0),FALSE),"SUI_",""),#REF!,2,FALSE)),"ERROR")</f>
        <v>ERROR</v>
      </c>
      <c r="X860" s="177">
        <f t="shared" ca="1" si="39"/>
        <v>3160001</v>
      </c>
      <c r="Y860" s="134" t="str">
        <f ca="1">IFERROR(IF(X860=0,0,VLOOKUP(SUBSTITUTE(VLOOKUP(X860,#REF!,MATCH("strItemName",#REF!,0),FALSE),"SUI_",""),#REF!,2,FALSE)),"ERROR")</f>
        <v>ERROR</v>
      </c>
      <c r="Z860" s="177">
        <f t="shared" ca="1" si="39"/>
        <v>3160001</v>
      </c>
      <c r="AA860" s="134" t="str">
        <f ca="1">IFERROR(IF(Z860=0,0,VLOOKUP(SUBSTITUTE(VLOOKUP(Z860,#REF!,MATCH("strItemName",#REF!,0),FALSE),"SUI_",""),#REF!,2,FALSE)),"ERROR")</f>
        <v>ERROR</v>
      </c>
      <c r="AB860" s="177">
        <f t="shared" ca="1" si="39"/>
        <v>3160001</v>
      </c>
      <c r="AC860" s="134" t="str">
        <f ca="1">IFERROR(IF(AB860=0,0,VLOOKUP(SUBSTITUTE(VLOOKUP(AB860,#REF!,MATCH("strItemName",#REF!,0),FALSE),"SUI_",""),#REF!,2,FALSE)),"ERROR")</f>
        <v>ERROR</v>
      </c>
      <c r="AD860" s="88">
        <v>0</v>
      </c>
      <c r="AE860" s="134">
        <v>0</v>
      </c>
      <c r="AF860" s="49">
        <f ca="1">IFERROR(VLOOKUP($B860,INDIRECT(VLOOKUP($E860,보상!$S:$AA,2,FALSE)),MATCH(AF$6,INDIRECT(VLOOKUP($E860,보상!$S:$AA,3,FALSE)),0),FALSE),"ERROR")</f>
        <v>15</v>
      </c>
      <c r="AG860" s="22">
        <v>0</v>
      </c>
      <c r="AH860" s="22">
        <v>0</v>
      </c>
      <c r="AI860" s="22">
        <v>0</v>
      </c>
      <c r="AJ860" s="22" t="b">
        <v>0</v>
      </c>
      <c r="AK860" s="22">
        <v>0</v>
      </c>
      <c r="AL860" s="22">
        <v>0</v>
      </c>
    </row>
    <row r="861" spans="1:38" ht="16.5" customHeight="1" x14ac:dyDescent="0.3">
      <c r="A861" s="21">
        <f>COUNTIF(FtbReward_Quest!$B:$B,$B861)+COUNTIF(FtbReward_Mode!$B:$B,$B861)+COUNTIF(FtbReward_Content!$B:$B,$B861)-1</f>
        <v>0</v>
      </c>
      <c r="B861" s="49">
        <f t="shared" si="40"/>
        <v>43074041</v>
      </c>
      <c r="C861" s="120">
        <v>4307404</v>
      </c>
      <c r="D861" s="49" t="s">
        <v>1923</v>
      </c>
      <c r="E861" s="49" t="s">
        <v>1935</v>
      </c>
      <c r="F861" s="120">
        <f>COUNTIF($C$8:$C861,$C861)</f>
        <v>1</v>
      </c>
      <c r="G861" s="49" t="b">
        <v>0</v>
      </c>
      <c r="H861" s="49">
        <v>0</v>
      </c>
      <c r="I861" s="129">
        <f>IFERROR(IF(H861=0,0,VLOOKUP(VLOOKUP(H861,#REF!,MATCH("strMailTitleID",#REF!,0),FALSE),#REF!,2,FALSE)),"ERROR")</f>
        <v>0</v>
      </c>
      <c r="J861" s="176">
        <v>0</v>
      </c>
      <c r="K861" s="129">
        <f>IFERROR(IF(J861=0,0,VLOOKUP(VLOOKUP(J861,#REF!,MATCH("strMailTitleID",#REF!,0),FALSE),#REF!,2,FALSE)),"ERROR")</f>
        <v>0</v>
      </c>
      <c r="L861" s="49">
        <f ca="1">IFERROR(VLOOKUP($B861,INDIRECT(VLOOKUP($E861,보상!$S:$AA,2,FALSE)),MATCH(L$6,INDIRECT(VLOOKUP($E861,보상!$S:$AA,3,FALSE)),0),FALSE),"ERROR")</f>
        <v>600</v>
      </c>
      <c r="M861" s="49">
        <v>0</v>
      </c>
      <c r="N861" s="49">
        <v>0</v>
      </c>
      <c r="O861" s="49">
        <v>0</v>
      </c>
      <c r="P861" s="49" t="str">
        <f ca="1">IFERROR(VLOOKUP($B861,INDIRECT(VLOOKUP($E861,보상!$S:$AA,2,FALSE)),MATCH(P$6,INDIRECT(VLOOKUP($E861,보상!$S:$AA,3,FALSE)),0),FALSE),"ERROR")</f>
        <v>Gold</v>
      </c>
      <c r="Q861" s="49">
        <f ca="1">IFERROR(VLOOKUP($B861,INDIRECT(VLOOKUP($E861,보상!$S:$AA,2,FALSE)),MATCH(Q$6,INDIRECT(VLOOKUP($E861,보상!$S:$AA,3,FALSE)),0),FALSE),"ERROR")</f>
        <v>6000</v>
      </c>
      <c r="R861" s="49" t="b">
        <v>0</v>
      </c>
      <c r="S861" s="50" t="b">
        <v>0</v>
      </c>
      <c r="T861" s="50">
        <f ca="1">IFERROR(VLOOKUP($B861,INDIRECT(VLOOKUP($E861,보상!$S:$AA,2,FALSE)),MATCH(T$6,INDIRECT(VLOOKUP($E861,보상!$S:$AA,3,FALSE)),0),FALSE),"ERROR")</f>
        <v>3160001</v>
      </c>
      <c r="U861" s="134" t="str">
        <f ca="1">IFERROR(IF(T861=0,0,VLOOKUP(SUBSTITUTE(VLOOKUP(T861,#REF!,MATCH("strItemName",#REF!,0),FALSE),"SUI_",""),#REF!,2,FALSE)),"ERROR")</f>
        <v>ERROR</v>
      </c>
      <c r="V861" s="177">
        <f t="shared" ca="1" si="39"/>
        <v>3160001</v>
      </c>
      <c r="W861" s="134" t="str">
        <f ca="1">IFERROR(IF(V861=0,0,VLOOKUP(SUBSTITUTE(VLOOKUP(V861,#REF!,MATCH("strItemName",#REF!,0),FALSE),"SUI_",""),#REF!,2,FALSE)),"ERROR")</f>
        <v>ERROR</v>
      </c>
      <c r="X861" s="177">
        <f t="shared" ca="1" si="39"/>
        <v>3160001</v>
      </c>
      <c r="Y861" s="134" t="str">
        <f ca="1">IFERROR(IF(X861=0,0,VLOOKUP(SUBSTITUTE(VLOOKUP(X861,#REF!,MATCH("strItemName",#REF!,0),FALSE),"SUI_",""),#REF!,2,FALSE)),"ERROR")</f>
        <v>ERROR</v>
      </c>
      <c r="Z861" s="177">
        <f t="shared" ca="1" si="39"/>
        <v>3160001</v>
      </c>
      <c r="AA861" s="134" t="str">
        <f ca="1">IFERROR(IF(Z861=0,0,VLOOKUP(SUBSTITUTE(VLOOKUP(Z861,#REF!,MATCH("strItemName",#REF!,0),FALSE),"SUI_",""),#REF!,2,FALSE)),"ERROR")</f>
        <v>ERROR</v>
      </c>
      <c r="AB861" s="177">
        <f t="shared" ca="1" si="39"/>
        <v>3160001</v>
      </c>
      <c r="AC861" s="134" t="str">
        <f ca="1">IFERROR(IF(AB861=0,0,VLOOKUP(SUBSTITUTE(VLOOKUP(AB861,#REF!,MATCH("strItemName",#REF!,0),FALSE),"SUI_",""),#REF!,2,FALSE)),"ERROR")</f>
        <v>ERROR</v>
      </c>
      <c r="AD861" s="88">
        <v>0</v>
      </c>
      <c r="AE861" s="134">
        <v>0</v>
      </c>
      <c r="AF861" s="49">
        <f ca="1">IFERROR(VLOOKUP($B861,INDIRECT(VLOOKUP($E861,보상!$S:$AA,2,FALSE)),MATCH(AF$6,INDIRECT(VLOOKUP($E861,보상!$S:$AA,3,FALSE)),0),FALSE),"ERROR")</f>
        <v>15</v>
      </c>
      <c r="AG861" s="22">
        <v>0</v>
      </c>
      <c r="AH861" s="22">
        <v>0</v>
      </c>
      <c r="AI861" s="22">
        <v>0</v>
      </c>
      <c r="AJ861" s="22" t="b">
        <v>0</v>
      </c>
      <c r="AK861" s="22">
        <v>0</v>
      </c>
      <c r="AL861" s="22">
        <v>0</v>
      </c>
    </row>
    <row r="862" spans="1:38" ht="16.5" customHeight="1" x14ac:dyDescent="0.3">
      <c r="A862" s="21">
        <f>COUNTIF(FtbReward_Quest!$B:$B,$B862)+COUNTIF(FtbReward_Mode!$B:$B,$B862)+COUNTIF(FtbReward_Content!$B:$B,$B862)-1</f>
        <v>0</v>
      </c>
      <c r="B862" s="49">
        <f t="shared" si="40"/>
        <v>43074051</v>
      </c>
      <c r="C862" s="120">
        <v>4307405</v>
      </c>
      <c r="D862" s="49" t="s">
        <v>1923</v>
      </c>
      <c r="E862" s="49" t="s">
        <v>1935</v>
      </c>
      <c r="F862" s="120">
        <f>COUNTIF($C$8:$C862,$C862)</f>
        <v>1</v>
      </c>
      <c r="G862" s="49" t="b">
        <v>0</v>
      </c>
      <c r="H862" s="49">
        <v>0</v>
      </c>
      <c r="I862" s="129">
        <f>IFERROR(IF(H862=0,0,VLOOKUP(VLOOKUP(H862,#REF!,MATCH("strMailTitleID",#REF!,0),FALSE),#REF!,2,FALSE)),"ERROR")</f>
        <v>0</v>
      </c>
      <c r="J862" s="176">
        <v>0</v>
      </c>
      <c r="K862" s="129">
        <f>IFERROR(IF(J862=0,0,VLOOKUP(VLOOKUP(J862,#REF!,MATCH("strMailTitleID",#REF!,0),FALSE),#REF!,2,FALSE)),"ERROR")</f>
        <v>0</v>
      </c>
      <c r="L862" s="49">
        <f ca="1">IFERROR(VLOOKUP($B862,INDIRECT(VLOOKUP($E862,보상!$S:$AA,2,FALSE)),MATCH(L$6,INDIRECT(VLOOKUP($E862,보상!$S:$AA,3,FALSE)),0),FALSE),"ERROR")</f>
        <v>750</v>
      </c>
      <c r="M862" s="49">
        <v>0</v>
      </c>
      <c r="N862" s="49">
        <v>0</v>
      </c>
      <c r="O862" s="49">
        <v>0</v>
      </c>
      <c r="P862" s="49" t="str">
        <f ca="1">IFERROR(VLOOKUP($B862,INDIRECT(VLOOKUP($E862,보상!$S:$AA,2,FALSE)),MATCH(P$6,INDIRECT(VLOOKUP($E862,보상!$S:$AA,3,FALSE)),0),FALSE),"ERROR")</f>
        <v>Gold</v>
      </c>
      <c r="Q862" s="49">
        <f ca="1">IFERROR(VLOOKUP($B862,INDIRECT(VLOOKUP($E862,보상!$S:$AA,2,FALSE)),MATCH(Q$6,INDIRECT(VLOOKUP($E862,보상!$S:$AA,3,FALSE)),0),FALSE),"ERROR")</f>
        <v>7500</v>
      </c>
      <c r="R862" s="49" t="b">
        <v>0</v>
      </c>
      <c r="S862" s="50" t="b">
        <v>0</v>
      </c>
      <c r="T862" s="50">
        <f ca="1">IFERROR(VLOOKUP($B862,INDIRECT(VLOOKUP($E862,보상!$S:$AA,2,FALSE)),MATCH(T$6,INDIRECT(VLOOKUP($E862,보상!$S:$AA,3,FALSE)),0),FALSE),"ERROR")</f>
        <v>3160001</v>
      </c>
      <c r="U862" s="134" t="str">
        <f ca="1">IFERROR(IF(T862=0,0,VLOOKUP(SUBSTITUTE(VLOOKUP(T862,#REF!,MATCH("strItemName",#REF!,0),FALSE),"SUI_",""),#REF!,2,FALSE)),"ERROR")</f>
        <v>ERROR</v>
      </c>
      <c r="V862" s="177">
        <f t="shared" ca="1" si="39"/>
        <v>3160001</v>
      </c>
      <c r="W862" s="134" t="str">
        <f ca="1">IFERROR(IF(V862=0,0,VLOOKUP(SUBSTITUTE(VLOOKUP(V862,#REF!,MATCH("strItemName",#REF!,0),FALSE),"SUI_",""),#REF!,2,FALSE)),"ERROR")</f>
        <v>ERROR</v>
      </c>
      <c r="X862" s="177">
        <f t="shared" ca="1" si="39"/>
        <v>3160001</v>
      </c>
      <c r="Y862" s="134" t="str">
        <f ca="1">IFERROR(IF(X862=0,0,VLOOKUP(SUBSTITUTE(VLOOKUP(X862,#REF!,MATCH("strItemName",#REF!,0),FALSE),"SUI_",""),#REF!,2,FALSE)),"ERROR")</f>
        <v>ERROR</v>
      </c>
      <c r="Z862" s="177">
        <f t="shared" ca="1" si="39"/>
        <v>3160001</v>
      </c>
      <c r="AA862" s="134" t="str">
        <f ca="1">IFERROR(IF(Z862=0,0,VLOOKUP(SUBSTITUTE(VLOOKUP(Z862,#REF!,MATCH("strItemName",#REF!,0),FALSE),"SUI_",""),#REF!,2,FALSE)),"ERROR")</f>
        <v>ERROR</v>
      </c>
      <c r="AB862" s="177">
        <f t="shared" ca="1" si="39"/>
        <v>3160001</v>
      </c>
      <c r="AC862" s="134" t="str">
        <f ca="1">IFERROR(IF(AB862=0,0,VLOOKUP(SUBSTITUTE(VLOOKUP(AB862,#REF!,MATCH("strItemName",#REF!,0),FALSE),"SUI_",""),#REF!,2,FALSE)),"ERROR")</f>
        <v>ERROR</v>
      </c>
      <c r="AD862" s="88">
        <v>0</v>
      </c>
      <c r="AE862" s="134">
        <v>0</v>
      </c>
      <c r="AF862" s="49">
        <f ca="1">IFERROR(VLOOKUP($B862,INDIRECT(VLOOKUP($E862,보상!$S:$AA,2,FALSE)),MATCH(AF$6,INDIRECT(VLOOKUP($E862,보상!$S:$AA,3,FALSE)),0),FALSE),"ERROR")</f>
        <v>15</v>
      </c>
      <c r="AG862" s="22">
        <v>0</v>
      </c>
      <c r="AH862" s="22">
        <v>0</v>
      </c>
      <c r="AI862" s="22">
        <v>0</v>
      </c>
      <c r="AJ862" s="22" t="b">
        <v>0</v>
      </c>
      <c r="AK862" s="22">
        <v>0</v>
      </c>
      <c r="AL862" s="22">
        <v>0</v>
      </c>
    </row>
    <row r="863" spans="1:38" ht="16.5" customHeight="1" x14ac:dyDescent="0.3">
      <c r="A863" s="21">
        <f>COUNTIF(FtbReward_Quest!$B:$B,$B863)+COUNTIF(FtbReward_Mode!$B:$B,$B863)+COUNTIF(FtbReward_Content!$B:$B,$B863)-1</f>
        <v>0</v>
      </c>
      <c r="B863" s="49">
        <f t="shared" si="40"/>
        <v>43074061</v>
      </c>
      <c r="C863" s="120">
        <v>4307406</v>
      </c>
      <c r="D863" s="49" t="s">
        <v>1924</v>
      </c>
      <c r="E863" s="49" t="s">
        <v>1935</v>
      </c>
      <c r="F863" s="120">
        <f>COUNTIF($C$8:$C863,$C863)</f>
        <v>1</v>
      </c>
      <c r="G863" s="49" t="b">
        <v>0</v>
      </c>
      <c r="H863" s="49">
        <v>0</v>
      </c>
      <c r="I863" s="129">
        <f>IFERROR(IF(H863=0,0,VLOOKUP(VLOOKUP(H863,#REF!,MATCH("strMailTitleID",#REF!,0),FALSE),#REF!,2,FALSE)),"ERROR")</f>
        <v>0</v>
      </c>
      <c r="J863" s="176">
        <v>0</v>
      </c>
      <c r="K863" s="129">
        <f>IFERROR(IF(J863=0,0,VLOOKUP(VLOOKUP(J863,#REF!,MATCH("strMailTitleID",#REF!,0),FALSE),#REF!,2,FALSE)),"ERROR")</f>
        <v>0</v>
      </c>
      <c r="L863" s="49">
        <f ca="1">IFERROR(VLOOKUP($B863,INDIRECT(VLOOKUP($E863,보상!$S:$AA,2,FALSE)),MATCH(L$6,INDIRECT(VLOOKUP($E863,보상!$S:$AA,3,FALSE)),0),FALSE),"ERROR")</f>
        <v>900</v>
      </c>
      <c r="M863" s="49">
        <v>0</v>
      </c>
      <c r="N863" s="49">
        <v>0</v>
      </c>
      <c r="O863" s="49">
        <v>0</v>
      </c>
      <c r="P863" s="49" t="str">
        <f ca="1">IFERROR(VLOOKUP($B863,INDIRECT(VLOOKUP($E863,보상!$S:$AA,2,FALSE)),MATCH(P$6,INDIRECT(VLOOKUP($E863,보상!$S:$AA,3,FALSE)),0),FALSE),"ERROR")</f>
        <v>Gold</v>
      </c>
      <c r="Q863" s="49">
        <f ca="1">IFERROR(VLOOKUP($B863,INDIRECT(VLOOKUP($E863,보상!$S:$AA,2,FALSE)),MATCH(Q$6,INDIRECT(VLOOKUP($E863,보상!$S:$AA,3,FALSE)),0),FALSE),"ERROR")</f>
        <v>9000</v>
      </c>
      <c r="R863" s="49" t="b">
        <v>0</v>
      </c>
      <c r="S863" s="50" t="b">
        <v>0</v>
      </c>
      <c r="T863" s="50">
        <f ca="1">IFERROR(VLOOKUP($B863,INDIRECT(VLOOKUP($E863,보상!$S:$AA,2,FALSE)),MATCH(T$6,INDIRECT(VLOOKUP($E863,보상!$S:$AA,3,FALSE)),0),FALSE),"ERROR")</f>
        <v>3160001</v>
      </c>
      <c r="U863" s="134" t="str">
        <f ca="1">IFERROR(IF(T863=0,0,VLOOKUP(SUBSTITUTE(VLOOKUP(T863,#REF!,MATCH("strItemName",#REF!,0),FALSE),"SUI_",""),#REF!,2,FALSE)),"ERROR")</f>
        <v>ERROR</v>
      </c>
      <c r="V863" s="177">
        <f t="shared" ca="1" si="39"/>
        <v>3160001</v>
      </c>
      <c r="W863" s="134" t="str">
        <f ca="1">IFERROR(IF(V863=0,0,VLOOKUP(SUBSTITUTE(VLOOKUP(V863,#REF!,MATCH("strItemName",#REF!,0),FALSE),"SUI_",""),#REF!,2,FALSE)),"ERROR")</f>
        <v>ERROR</v>
      </c>
      <c r="X863" s="177">
        <f t="shared" ca="1" si="39"/>
        <v>3160001</v>
      </c>
      <c r="Y863" s="134" t="str">
        <f ca="1">IFERROR(IF(X863=0,0,VLOOKUP(SUBSTITUTE(VLOOKUP(X863,#REF!,MATCH("strItemName",#REF!,0),FALSE),"SUI_",""),#REF!,2,FALSE)),"ERROR")</f>
        <v>ERROR</v>
      </c>
      <c r="Z863" s="177">
        <f t="shared" ca="1" si="39"/>
        <v>3160001</v>
      </c>
      <c r="AA863" s="134" t="str">
        <f ca="1">IFERROR(IF(Z863=0,0,VLOOKUP(SUBSTITUTE(VLOOKUP(Z863,#REF!,MATCH("strItemName",#REF!,0),FALSE),"SUI_",""),#REF!,2,FALSE)),"ERROR")</f>
        <v>ERROR</v>
      </c>
      <c r="AB863" s="177">
        <f t="shared" ca="1" si="39"/>
        <v>3160001</v>
      </c>
      <c r="AC863" s="134" t="str">
        <f ca="1">IFERROR(IF(AB863=0,0,VLOOKUP(SUBSTITUTE(VLOOKUP(AB863,#REF!,MATCH("strItemName",#REF!,0),FALSE),"SUI_",""),#REF!,2,FALSE)),"ERROR")</f>
        <v>ERROR</v>
      </c>
      <c r="AD863" s="88">
        <v>0</v>
      </c>
      <c r="AE863" s="134">
        <v>0</v>
      </c>
      <c r="AF863" s="49">
        <f ca="1">IFERROR(VLOOKUP($B863,INDIRECT(VLOOKUP($E863,보상!$S:$AA,2,FALSE)),MATCH(AF$6,INDIRECT(VLOOKUP($E863,보상!$S:$AA,3,FALSE)),0),FALSE),"ERROR")</f>
        <v>15</v>
      </c>
      <c r="AG863" s="22">
        <v>0</v>
      </c>
      <c r="AH863" s="22">
        <v>0</v>
      </c>
      <c r="AI863" s="22">
        <v>0</v>
      </c>
      <c r="AJ863" s="22" t="b">
        <v>0</v>
      </c>
      <c r="AK863" s="22">
        <v>0</v>
      </c>
      <c r="AL863" s="22">
        <v>0</v>
      </c>
    </row>
    <row r="864" spans="1:38" ht="16.5" customHeight="1" x14ac:dyDescent="0.3">
      <c r="A864" s="21">
        <f>COUNTIF(FtbReward_Quest!$B:$B,$B864)+COUNTIF(FtbReward_Mode!$B:$B,$B864)+COUNTIF(FtbReward_Content!$B:$B,$B864)-1</f>
        <v>0</v>
      </c>
      <c r="B864" s="49">
        <f t="shared" si="40"/>
        <v>43075011</v>
      </c>
      <c r="C864" s="120">
        <v>4307501</v>
      </c>
      <c r="D864" s="49" t="s">
        <v>1924</v>
      </c>
      <c r="E864" s="49" t="s">
        <v>1935</v>
      </c>
      <c r="F864" s="120">
        <f>COUNTIF($C$8:$C864,$C864)</f>
        <v>1</v>
      </c>
      <c r="G864" s="49" t="b">
        <v>0</v>
      </c>
      <c r="H864" s="49">
        <v>0</v>
      </c>
      <c r="I864" s="129">
        <f>IFERROR(IF(H864=0,0,VLOOKUP(VLOOKUP(H864,#REF!,MATCH("strMailTitleID",#REF!,0),FALSE),#REF!,2,FALSE)),"ERROR")</f>
        <v>0</v>
      </c>
      <c r="J864" s="176">
        <v>0</v>
      </c>
      <c r="K864" s="129">
        <f>IFERROR(IF(J864=0,0,VLOOKUP(VLOOKUP(J864,#REF!,MATCH("strMailTitleID",#REF!,0),FALSE),#REF!,2,FALSE)),"ERROR")</f>
        <v>0</v>
      </c>
      <c r="L864" s="49">
        <f ca="1">IFERROR(VLOOKUP($B864,INDIRECT(VLOOKUP($E864,보상!$S:$AA,2,FALSE)),MATCH(L$6,INDIRECT(VLOOKUP($E864,보상!$S:$AA,3,FALSE)),0),FALSE),"ERROR")</f>
        <v>150</v>
      </c>
      <c r="M864" s="49">
        <v>0</v>
      </c>
      <c r="N864" s="49">
        <v>0</v>
      </c>
      <c r="O864" s="49">
        <v>0</v>
      </c>
      <c r="P864" s="49" t="str">
        <f ca="1">IFERROR(VLOOKUP($B864,INDIRECT(VLOOKUP($E864,보상!$S:$AA,2,FALSE)),MATCH(P$6,INDIRECT(VLOOKUP($E864,보상!$S:$AA,3,FALSE)),0),FALSE),"ERROR")</f>
        <v>Gold</v>
      </c>
      <c r="Q864" s="49">
        <f ca="1">IFERROR(VLOOKUP($B864,INDIRECT(VLOOKUP($E864,보상!$S:$AA,2,FALSE)),MATCH(Q$6,INDIRECT(VLOOKUP($E864,보상!$S:$AA,3,FALSE)),0),FALSE),"ERROR")</f>
        <v>1500</v>
      </c>
      <c r="R864" s="49" t="b">
        <v>0</v>
      </c>
      <c r="S864" s="50" t="b">
        <v>0</v>
      </c>
      <c r="T864" s="50">
        <f ca="1">IFERROR(VLOOKUP($B864,INDIRECT(VLOOKUP($E864,보상!$S:$AA,2,FALSE)),MATCH(T$6,INDIRECT(VLOOKUP($E864,보상!$S:$AA,3,FALSE)),0),FALSE),"ERROR")</f>
        <v>3160001</v>
      </c>
      <c r="U864" s="134" t="str">
        <f ca="1">IFERROR(IF(T864=0,0,VLOOKUP(SUBSTITUTE(VLOOKUP(T864,#REF!,MATCH("strItemName",#REF!,0),FALSE),"SUI_",""),#REF!,2,FALSE)),"ERROR")</f>
        <v>ERROR</v>
      </c>
      <c r="V864" s="177">
        <f t="shared" ca="1" si="39"/>
        <v>3160001</v>
      </c>
      <c r="W864" s="134" t="str">
        <f ca="1">IFERROR(IF(V864=0,0,VLOOKUP(SUBSTITUTE(VLOOKUP(V864,#REF!,MATCH("strItemName",#REF!,0),FALSE),"SUI_",""),#REF!,2,FALSE)),"ERROR")</f>
        <v>ERROR</v>
      </c>
      <c r="X864" s="177">
        <f t="shared" ca="1" si="39"/>
        <v>3160001</v>
      </c>
      <c r="Y864" s="134" t="str">
        <f ca="1">IFERROR(IF(X864=0,0,VLOOKUP(SUBSTITUTE(VLOOKUP(X864,#REF!,MATCH("strItemName",#REF!,0),FALSE),"SUI_",""),#REF!,2,FALSE)),"ERROR")</f>
        <v>ERROR</v>
      </c>
      <c r="Z864" s="177">
        <f t="shared" ca="1" si="39"/>
        <v>3160001</v>
      </c>
      <c r="AA864" s="134" t="str">
        <f ca="1">IFERROR(IF(Z864=0,0,VLOOKUP(SUBSTITUTE(VLOOKUP(Z864,#REF!,MATCH("strItemName",#REF!,0),FALSE),"SUI_",""),#REF!,2,FALSE)),"ERROR")</f>
        <v>ERROR</v>
      </c>
      <c r="AB864" s="177">
        <f t="shared" ca="1" si="39"/>
        <v>3160001</v>
      </c>
      <c r="AC864" s="134" t="str">
        <f ca="1">IFERROR(IF(AB864=0,0,VLOOKUP(SUBSTITUTE(VLOOKUP(AB864,#REF!,MATCH("strItemName",#REF!,0),FALSE),"SUI_",""),#REF!,2,FALSE)),"ERROR")</f>
        <v>ERROR</v>
      </c>
      <c r="AD864" s="88">
        <v>0</v>
      </c>
      <c r="AE864" s="134">
        <v>0</v>
      </c>
      <c r="AF864" s="49">
        <f ca="1">IFERROR(VLOOKUP($B864,INDIRECT(VLOOKUP($E864,보상!$S:$AA,2,FALSE)),MATCH(AF$6,INDIRECT(VLOOKUP($E864,보상!$S:$AA,3,FALSE)),0),FALSE),"ERROR")</f>
        <v>15</v>
      </c>
      <c r="AG864" s="22">
        <v>0</v>
      </c>
      <c r="AH864" s="22">
        <v>0</v>
      </c>
      <c r="AI864" s="22">
        <v>0</v>
      </c>
      <c r="AJ864" s="22" t="b">
        <v>0</v>
      </c>
      <c r="AK864" s="22">
        <v>0</v>
      </c>
      <c r="AL864" s="22">
        <v>0</v>
      </c>
    </row>
    <row r="865" spans="1:38" ht="16.5" customHeight="1" x14ac:dyDescent="0.3">
      <c r="A865" s="21">
        <f>COUNTIF(FtbReward_Quest!$B:$B,$B865)+COUNTIF(FtbReward_Mode!$B:$B,$B865)+COUNTIF(FtbReward_Content!$B:$B,$B865)-1</f>
        <v>0</v>
      </c>
      <c r="B865" s="49">
        <f t="shared" si="40"/>
        <v>43075021</v>
      </c>
      <c r="C865" s="120">
        <v>4307502</v>
      </c>
      <c r="D865" s="49" t="s">
        <v>1924</v>
      </c>
      <c r="E865" s="49" t="s">
        <v>1935</v>
      </c>
      <c r="F865" s="120">
        <f>COUNTIF($C$8:$C865,$C865)</f>
        <v>1</v>
      </c>
      <c r="G865" s="49" t="b">
        <v>0</v>
      </c>
      <c r="H865" s="49">
        <v>0</v>
      </c>
      <c r="I865" s="129">
        <f>IFERROR(IF(H865=0,0,VLOOKUP(VLOOKUP(H865,#REF!,MATCH("strMailTitleID",#REF!,0),FALSE),#REF!,2,FALSE)),"ERROR")</f>
        <v>0</v>
      </c>
      <c r="J865" s="176">
        <v>0</v>
      </c>
      <c r="K865" s="129">
        <f>IFERROR(IF(J865=0,0,VLOOKUP(VLOOKUP(J865,#REF!,MATCH("strMailTitleID",#REF!,0),FALSE),#REF!,2,FALSE)),"ERROR")</f>
        <v>0</v>
      </c>
      <c r="L865" s="49">
        <f ca="1">IFERROR(VLOOKUP($B865,INDIRECT(VLOOKUP($E865,보상!$S:$AA,2,FALSE)),MATCH(L$6,INDIRECT(VLOOKUP($E865,보상!$S:$AA,3,FALSE)),0),FALSE),"ERROR")</f>
        <v>300</v>
      </c>
      <c r="M865" s="49">
        <v>0</v>
      </c>
      <c r="N865" s="49">
        <v>0</v>
      </c>
      <c r="O865" s="49">
        <v>0</v>
      </c>
      <c r="P865" s="49" t="str">
        <f ca="1">IFERROR(VLOOKUP($B865,INDIRECT(VLOOKUP($E865,보상!$S:$AA,2,FALSE)),MATCH(P$6,INDIRECT(VLOOKUP($E865,보상!$S:$AA,3,FALSE)),0),FALSE),"ERROR")</f>
        <v>Gold</v>
      </c>
      <c r="Q865" s="49">
        <f ca="1">IFERROR(VLOOKUP($B865,INDIRECT(VLOOKUP($E865,보상!$S:$AA,2,FALSE)),MATCH(Q$6,INDIRECT(VLOOKUP($E865,보상!$S:$AA,3,FALSE)),0),FALSE),"ERROR")</f>
        <v>3000</v>
      </c>
      <c r="R865" s="49" t="b">
        <v>0</v>
      </c>
      <c r="S865" s="50" t="b">
        <v>0</v>
      </c>
      <c r="T865" s="50">
        <f ca="1">IFERROR(VLOOKUP($B865,INDIRECT(VLOOKUP($E865,보상!$S:$AA,2,FALSE)),MATCH(T$6,INDIRECT(VLOOKUP($E865,보상!$S:$AA,3,FALSE)),0),FALSE),"ERROR")</f>
        <v>3160001</v>
      </c>
      <c r="U865" s="134" t="str">
        <f ca="1">IFERROR(IF(T865=0,0,VLOOKUP(SUBSTITUTE(VLOOKUP(T865,#REF!,MATCH("strItemName",#REF!,0),FALSE),"SUI_",""),#REF!,2,FALSE)),"ERROR")</f>
        <v>ERROR</v>
      </c>
      <c r="V865" s="177">
        <f t="shared" ca="1" si="39"/>
        <v>3160001</v>
      </c>
      <c r="W865" s="134" t="str">
        <f ca="1">IFERROR(IF(V865=0,0,VLOOKUP(SUBSTITUTE(VLOOKUP(V865,#REF!,MATCH("strItemName",#REF!,0),FALSE),"SUI_",""),#REF!,2,FALSE)),"ERROR")</f>
        <v>ERROR</v>
      </c>
      <c r="X865" s="177">
        <f t="shared" ca="1" si="39"/>
        <v>3160001</v>
      </c>
      <c r="Y865" s="134" t="str">
        <f ca="1">IFERROR(IF(X865=0,0,VLOOKUP(SUBSTITUTE(VLOOKUP(X865,#REF!,MATCH("strItemName",#REF!,0),FALSE),"SUI_",""),#REF!,2,FALSE)),"ERROR")</f>
        <v>ERROR</v>
      </c>
      <c r="Z865" s="177">
        <f t="shared" ca="1" si="39"/>
        <v>3160001</v>
      </c>
      <c r="AA865" s="134" t="str">
        <f ca="1">IFERROR(IF(Z865=0,0,VLOOKUP(SUBSTITUTE(VLOOKUP(Z865,#REF!,MATCH("strItemName",#REF!,0),FALSE),"SUI_",""),#REF!,2,FALSE)),"ERROR")</f>
        <v>ERROR</v>
      </c>
      <c r="AB865" s="177">
        <f t="shared" ca="1" si="39"/>
        <v>3160001</v>
      </c>
      <c r="AC865" s="134" t="str">
        <f ca="1">IFERROR(IF(AB865=0,0,VLOOKUP(SUBSTITUTE(VLOOKUP(AB865,#REF!,MATCH("strItemName",#REF!,0),FALSE),"SUI_",""),#REF!,2,FALSE)),"ERROR")</f>
        <v>ERROR</v>
      </c>
      <c r="AD865" s="88">
        <v>0</v>
      </c>
      <c r="AE865" s="134">
        <v>0</v>
      </c>
      <c r="AF865" s="49">
        <f ca="1">IFERROR(VLOOKUP($B865,INDIRECT(VLOOKUP($E865,보상!$S:$AA,2,FALSE)),MATCH(AF$6,INDIRECT(VLOOKUP($E865,보상!$S:$AA,3,FALSE)),0),FALSE),"ERROR")</f>
        <v>15</v>
      </c>
      <c r="AG865" s="22">
        <v>0</v>
      </c>
      <c r="AH865" s="22">
        <v>0</v>
      </c>
      <c r="AI865" s="22">
        <v>0</v>
      </c>
      <c r="AJ865" s="22" t="b">
        <v>0</v>
      </c>
      <c r="AK865" s="22">
        <v>0</v>
      </c>
      <c r="AL865" s="22">
        <v>0</v>
      </c>
    </row>
    <row r="866" spans="1:38" ht="16.5" customHeight="1" x14ac:dyDescent="0.3">
      <c r="A866" s="21">
        <f>COUNTIF(FtbReward_Quest!$B:$B,$B866)+COUNTIF(FtbReward_Mode!$B:$B,$B866)+COUNTIF(FtbReward_Content!$B:$B,$B866)-1</f>
        <v>0</v>
      </c>
      <c r="B866" s="49">
        <f t="shared" si="40"/>
        <v>43075031</v>
      </c>
      <c r="C866" s="120">
        <v>4307503</v>
      </c>
      <c r="D866" s="49" t="s">
        <v>1924</v>
      </c>
      <c r="E866" s="49" t="s">
        <v>1935</v>
      </c>
      <c r="F866" s="120">
        <f>COUNTIF($C$8:$C866,$C866)</f>
        <v>1</v>
      </c>
      <c r="G866" s="49" t="b">
        <v>0</v>
      </c>
      <c r="H866" s="49">
        <v>0</v>
      </c>
      <c r="I866" s="129">
        <f>IFERROR(IF(H866=0,0,VLOOKUP(VLOOKUP(H866,#REF!,MATCH("strMailTitleID",#REF!,0),FALSE),#REF!,2,FALSE)),"ERROR")</f>
        <v>0</v>
      </c>
      <c r="J866" s="176">
        <v>0</v>
      </c>
      <c r="K866" s="129">
        <f>IFERROR(IF(J866=0,0,VLOOKUP(VLOOKUP(J866,#REF!,MATCH("strMailTitleID",#REF!,0),FALSE),#REF!,2,FALSE)),"ERROR")</f>
        <v>0</v>
      </c>
      <c r="L866" s="49">
        <f ca="1">IFERROR(VLOOKUP($B866,INDIRECT(VLOOKUP($E866,보상!$S:$AA,2,FALSE)),MATCH(L$6,INDIRECT(VLOOKUP($E866,보상!$S:$AA,3,FALSE)),0),FALSE),"ERROR")</f>
        <v>450</v>
      </c>
      <c r="M866" s="49">
        <v>0</v>
      </c>
      <c r="N866" s="49">
        <v>0</v>
      </c>
      <c r="O866" s="49">
        <v>0</v>
      </c>
      <c r="P866" s="49" t="str">
        <f ca="1">IFERROR(VLOOKUP($B866,INDIRECT(VLOOKUP($E866,보상!$S:$AA,2,FALSE)),MATCH(P$6,INDIRECT(VLOOKUP($E866,보상!$S:$AA,3,FALSE)),0),FALSE),"ERROR")</f>
        <v>Gold</v>
      </c>
      <c r="Q866" s="49">
        <f ca="1">IFERROR(VLOOKUP($B866,INDIRECT(VLOOKUP($E866,보상!$S:$AA,2,FALSE)),MATCH(Q$6,INDIRECT(VLOOKUP($E866,보상!$S:$AA,3,FALSE)),0),FALSE),"ERROR")</f>
        <v>4500</v>
      </c>
      <c r="R866" s="49" t="b">
        <v>0</v>
      </c>
      <c r="S866" s="50" t="b">
        <v>0</v>
      </c>
      <c r="T866" s="50">
        <f ca="1">IFERROR(VLOOKUP($B866,INDIRECT(VLOOKUP($E866,보상!$S:$AA,2,FALSE)),MATCH(T$6,INDIRECT(VLOOKUP($E866,보상!$S:$AA,3,FALSE)),0),FALSE),"ERROR")</f>
        <v>3160001</v>
      </c>
      <c r="U866" s="134" t="str">
        <f ca="1">IFERROR(IF(T866=0,0,VLOOKUP(SUBSTITUTE(VLOOKUP(T866,#REF!,MATCH("strItemName",#REF!,0),FALSE),"SUI_",""),#REF!,2,FALSE)),"ERROR")</f>
        <v>ERROR</v>
      </c>
      <c r="V866" s="177">
        <f t="shared" ca="1" si="39"/>
        <v>3160001</v>
      </c>
      <c r="W866" s="134" t="str">
        <f ca="1">IFERROR(IF(V866=0,0,VLOOKUP(SUBSTITUTE(VLOOKUP(V866,#REF!,MATCH("strItemName",#REF!,0),FALSE),"SUI_",""),#REF!,2,FALSE)),"ERROR")</f>
        <v>ERROR</v>
      </c>
      <c r="X866" s="177">
        <f t="shared" ca="1" si="39"/>
        <v>3160001</v>
      </c>
      <c r="Y866" s="134" t="str">
        <f ca="1">IFERROR(IF(X866=0,0,VLOOKUP(SUBSTITUTE(VLOOKUP(X866,#REF!,MATCH("strItemName",#REF!,0),FALSE),"SUI_",""),#REF!,2,FALSE)),"ERROR")</f>
        <v>ERROR</v>
      </c>
      <c r="Z866" s="177">
        <f t="shared" ca="1" si="39"/>
        <v>3160001</v>
      </c>
      <c r="AA866" s="134" t="str">
        <f ca="1">IFERROR(IF(Z866=0,0,VLOOKUP(SUBSTITUTE(VLOOKUP(Z866,#REF!,MATCH("strItemName",#REF!,0),FALSE),"SUI_",""),#REF!,2,FALSE)),"ERROR")</f>
        <v>ERROR</v>
      </c>
      <c r="AB866" s="177">
        <f t="shared" ca="1" si="39"/>
        <v>3160001</v>
      </c>
      <c r="AC866" s="134" t="str">
        <f ca="1">IFERROR(IF(AB866=0,0,VLOOKUP(SUBSTITUTE(VLOOKUP(AB866,#REF!,MATCH("strItemName",#REF!,0),FALSE),"SUI_",""),#REF!,2,FALSE)),"ERROR")</f>
        <v>ERROR</v>
      </c>
      <c r="AD866" s="88">
        <v>0</v>
      </c>
      <c r="AE866" s="134">
        <v>0</v>
      </c>
      <c r="AF866" s="49">
        <f ca="1">IFERROR(VLOOKUP($B866,INDIRECT(VLOOKUP($E866,보상!$S:$AA,2,FALSE)),MATCH(AF$6,INDIRECT(VLOOKUP($E866,보상!$S:$AA,3,FALSE)),0),FALSE),"ERROR")</f>
        <v>15</v>
      </c>
      <c r="AG866" s="22">
        <v>0</v>
      </c>
      <c r="AH866" s="22">
        <v>0</v>
      </c>
      <c r="AI866" s="22">
        <v>0</v>
      </c>
      <c r="AJ866" s="22" t="b">
        <v>0</v>
      </c>
      <c r="AK866" s="22">
        <v>0</v>
      </c>
      <c r="AL866" s="22">
        <v>0</v>
      </c>
    </row>
    <row r="867" spans="1:38" ht="16.5" customHeight="1" x14ac:dyDescent="0.3">
      <c r="A867" s="21">
        <f>COUNTIF(FtbReward_Quest!$B:$B,$B867)+COUNTIF(FtbReward_Mode!$B:$B,$B867)+COUNTIF(FtbReward_Content!$B:$B,$B867)-1</f>
        <v>0</v>
      </c>
      <c r="B867" s="49">
        <f t="shared" si="40"/>
        <v>43075041</v>
      </c>
      <c r="C867" s="120">
        <v>4307504</v>
      </c>
      <c r="D867" s="49" t="s">
        <v>1924</v>
      </c>
      <c r="E867" s="49" t="s">
        <v>1935</v>
      </c>
      <c r="F867" s="120">
        <f>COUNTIF($C$8:$C867,$C867)</f>
        <v>1</v>
      </c>
      <c r="G867" s="49" t="b">
        <v>0</v>
      </c>
      <c r="H867" s="49">
        <v>0</v>
      </c>
      <c r="I867" s="129">
        <f>IFERROR(IF(H867=0,0,VLOOKUP(VLOOKUP(H867,#REF!,MATCH("strMailTitleID",#REF!,0),FALSE),#REF!,2,FALSE)),"ERROR")</f>
        <v>0</v>
      </c>
      <c r="J867" s="176">
        <v>0</v>
      </c>
      <c r="K867" s="129">
        <f>IFERROR(IF(J867=0,0,VLOOKUP(VLOOKUP(J867,#REF!,MATCH("strMailTitleID",#REF!,0),FALSE),#REF!,2,FALSE)),"ERROR")</f>
        <v>0</v>
      </c>
      <c r="L867" s="49">
        <f ca="1">IFERROR(VLOOKUP($B867,INDIRECT(VLOOKUP($E867,보상!$S:$AA,2,FALSE)),MATCH(L$6,INDIRECT(VLOOKUP($E867,보상!$S:$AA,3,FALSE)),0),FALSE),"ERROR")</f>
        <v>600</v>
      </c>
      <c r="M867" s="49">
        <v>0</v>
      </c>
      <c r="N867" s="49">
        <v>0</v>
      </c>
      <c r="O867" s="49">
        <v>0</v>
      </c>
      <c r="P867" s="49" t="str">
        <f ca="1">IFERROR(VLOOKUP($B867,INDIRECT(VLOOKUP($E867,보상!$S:$AA,2,FALSE)),MATCH(P$6,INDIRECT(VLOOKUP($E867,보상!$S:$AA,3,FALSE)),0),FALSE),"ERROR")</f>
        <v>Gold</v>
      </c>
      <c r="Q867" s="49">
        <f ca="1">IFERROR(VLOOKUP($B867,INDIRECT(VLOOKUP($E867,보상!$S:$AA,2,FALSE)),MATCH(Q$6,INDIRECT(VLOOKUP($E867,보상!$S:$AA,3,FALSE)),0),FALSE),"ERROR")</f>
        <v>6000</v>
      </c>
      <c r="R867" s="49" t="b">
        <v>0</v>
      </c>
      <c r="S867" s="50" t="b">
        <v>0</v>
      </c>
      <c r="T867" s="50">
        <f ca="1">IFERROR(VLOOKUP($B867,INDIRECT(VLOOKUP($E867,보상!$S:$AA,2,FALSE)),MATCH(T$6,INDIRECT(VLOOKUP($E867,보상!$S:$AA,3,FALSE)),0),FALSE),"ERROR")</f>
        <v>3160001</v>
      </c>
      <c r="U867" s="134" t="str">
        <f ca="1">IFERROR(IF(T867=0,0,VLOOKUP(SUBSTITUTE(VLOOKUP(T867,#REF!,MATCH("strItemName",#REF!,0),FALSE),"SUI_",""),#REF!,2,FALSE)),"ERROR")</f>
        <v>ERROR</v>
      </c>
      <c r="V867" s="177">
        <f t="shared" ca="1" si="39"/>
        <v>3160001</v>
      </c>
      <c r="W867" s="134" t="str">
        <f ca="1">IFERROR(IF(V867=0,0,VLOOKUP(SUBSTITUTE(VLOOKUP(V867,#REF!,MATCH("strItemName",#REF!,0),FALSE),"SUI_",""),#REF!,2,FALSE)),"ERROR")</f>
        <v>ERROR</v>
      </c>
      <c r="X867" s="177">
        <f t="shared" ca="1" si="39"/>
        <v>3160001</v>
      </c>
      <c r="Y867" s="134" t="str">
        <f ca="1">IFERROR(IF(X867=0,0,VLOOKUP(SUBSTITUTE(VLOOKUP(X867,#REF!,MATCH("strItemName",#REF!,0),FALSE),"SUI_",""),#REF!,2,FALSE)),"ERROR")</f>
        <v>ERROR</v>
      </c>
      <c r="Z867" s="177">
        <f t="shared" ca="1" si="39"/>
        <v>3160001</v>
      </c>
      <c r="AA867" s="134" t="str">
        <f ca="1">IFERROR(IF(Z867=0,0,VLOOKUP(SUBSTITUTE(VLOOKUP(Z867,#REF!,MATCH("strItemName",#REF!,0),FALSE),"SUI_",""),#REF!,2,FALSE)),"ERROR")</f>
        <v>ERROR</v>
      </c>
      <c r="AB867" s="177">
        <f t="shared" ca="1" si="39"/>
        <v>3160001</v>
      </c>
      <c r="AC867" s="134" t="str">
        <f ca="1">IFERROR(IF(AB867=0,0,VLOOKUP(SUBSTITUTE(VLOOKUP(AB867,#REF!,MATCH("strItemName",#REF!,0),FALSE),"SUI_",""),#REF!,2,FALSE)),"ERROR")</f>
        <v>ERROR</v>
      </c>
      <c r="AD867" s="88">
        <v>0</v>
      </c>
      <c r="AE867" s="134">
        <v>0</v>
      </c>
      <c r="AF867" s="49">
        <f ca="1">IFERROR(VLOOKUP($B867,INDIRECT(VLOOKUP($E867,보상!$S:$AA,2,FALSE)),MATCH(AF$6,INDIRECT(VLOOKUP($E867,보상!$S:$AA,3,FALSE)),0),FALSE),"ERROR")</f>
        <v>15</v>
      </c>
      <c r="AG867" s="22">
        <v>0</v>
      </c>
      <c r="AH867" s="22">
        <v>0</v>
      </c>
      <c r="AI867" s="22">
        <v>0</v>
      </c>
      <c r="AJ867" s="22" t="b">
        <v>0</v>
      </c>
      <c r="AK867" s="22">
        <v>0</v>
      </c>
      <c r="AL867" s="22">
        <v>0</v>
      </c>
    </row>
    <row r="868" spans="1:38" ht="16.5" customHeight="1" x14ac:dyDescent="0.3">
      <c r="A868" s="21">
        <f>COUNTIF(FtbReward_Quest!$B:$B,$B868)+COUNTIF(FtbReward_Mode!$B:$B,$B868)+COUNTIF(FtbReward_Content!$B:$B,$B868)-1</f>
        <v>0</v>
      </c>
      <c r="B868" s="49">
        <f t="shared" si="40"/>
        <v>43075051</v>
      </c>
      <c r="C868" s="120">
        <v>4307505</v>
      </c>
      <c r="D868" s="49" t="s">
        <v>1924</v>
      </c>
      <c r="E868" s="49" t="s">
        <v>1935</v>
      </c>
      <c r="F868" s="120">
        <f>COUNTIF($C$8:$C868,$C868)</f>
        <v>1</v>
      </c>
      <c r="G868" s="49" t="b">
        <v>0</v>
      </c>
      <c r="H868" s="49">
        <v>0</v>
      </c>
      <c r="I868" s="129">
        <f>IFERROR(IF(H868=0,0,VLOOKUP(VLOOKUP(H868,#REF!,MATCH("strMailTitleID",#REF!,0),FALSE),#REF!,2,FALSE)),"ERROR")</f>
        <v>0</v>
      </c>
      <c r="J868" s="176">
        <v>0</v>
      </c>
      <c r="K868" s="129">
        <f>IFERROR(IF(J868=0,0,VLOOKUP(VLOOKUP(J868,#REF!,MATCH("strMailTitleID",#REF!,0),FALSE),#REF!,2,FALSE)),"ERROR")</f>
        <v>0</v>
      </c>
      <c r="L868" s="49">
        <f ca="1">IFERROR(VLOOKUP($B868,INDIRECT(VLOOKUP($E868,보상!$S:$AA,2,FALSE)),MATCH(L$6,INDIRECT(VLOOKUP($E868,보상!$S:$AA,3,FALSE)),0),FALSE),"ERROR")</f>
        <v>750</v>
      </c>
      <c r="M868" s="49">
        <v>0</v>
      </c>
      <c r="N868" s="49">
        <v>0</v>
      </c>
      <c r="O868" s="49">
        <v>0</v>
      </c>
      <c r="P868" s="49" t="str">
        <f ca="1">IFERROR(VLOOKUP($B868,INDIRECT(VLOOKUP($E868,보상!$S:$AA,2,FALSE)),MATCH(P$6,INDIRECT(VLOOKUP($E868,보상!$S:$AA,3,FALSE)),0),FALSE),"ERROR")</f>
        <v>Gold</v>
      </c>
      <c r="Q868" s="49">
        <f ca="1">IFERROR(VLOOKUP($B868,INDIRECT(VLOOKUP($E868,보상!$S:$AA,2,FALSE)),MATCH(Q$6,INDIRECT(VLOOKUP($E868,보상!$S:$AA,3,FALSE)),0),FALSE),"ERROR")</f>
        <v>7500</v>
      </c>
      <c r="R868" s="49" t="b">
        <v>0</v>
      </c>
      <c r="S868" s="50" t="b">
        <v>0</v>
      </c>
      <c r="T868" s="50">
        <f ca="1">IFERROR(VLOOKUP($B868,INDIRECT(VLOOKUP($E868,보상!$S:$AA,2,FALSE)),MATCH(T$6,INDIRECT(VLOOKUP($E868,보상!$S:$AA,3,FALSE)),0),FALSE),"ERROR")</f>
        <v>3160001</v>
      </c>
      <c r="U868" s="134" t="str">
        <f ca="1">IFERROR(IF(T868=0,0,VLOOKUP(SUBSTITUTE(VLOOKUP(T868,#REF!,MATCH("strItemName",#REF!,0),FALSE),"SUI_",""),#REF!,2,FALSE)),"ERROR")</f>
        <v>ERROR</v>
      </c>
      <c r="V868" s="177">
        <f t="shared" ca="1" si="39"/>
        <v>3160001</v>
      </c>
      <c r="W868" s="134" t="str">
        <f ca="1">IFERROR(IF(V868=0,0,VLOOKUP(SUBSTITUTE(VLOOKUP(V868,#REF!,MATCH("strItemName",#REF!,0),FALSE),"SUI_",""),#REF!,2,FALSE)),"ERROR")</f>
        <v>ERROR</v>
      </c>
      <c r="X868" s="177">
        <f t="shared" ca="1" si="39"/>
        <v>3160001</v>
      </c>
      <c r="Y868" s="134" t="str">
        <f ca="1">IFERROR(IF(X868=0,0,VLOOKUP(SUBSTITUTE(VLOOKUP(X868,#REF!,MATCH("strItemName",#REF!,0),FALSE),"SUI_",""),#REF!,2,FALSE)),"ERROR")</f>
        <v>ERROR</v>
      </c>
      <c r="Z868" s="177">
        <f t="shared" ca="1" si="39"/>
        <v>3160001</v>
      </c>
      <c r="AA868" s="134" t="str">
        <f ca="1">IFERROR(IF(Z868=0,0,VLOOKUP(SUBSTITUTE(VLOOKUP(Z868,#REF!,MATCH("strItemName",#REF!,0),FALSE),"SUI_",""),#REF!,2,FALSE)),"ERROR")</f>
        <v>ERROR</v>
      </c>
      <c r="AB868" s="177">
        <f t="shared" ca="1" si="39"/>
        <v>3160001</v>
      </c>
      <c r="AC868" s="134" t="str">
        <f ca="1">IFERROR(IF(AB868=0,0,VLOOKUP(SUBSTITUTE(VLOOKUP(AB868,#REF!,MATCH("strItemName",#REF!,0),FALSE),"SUI_",""),#REF!,2,FALSE)),"ERROR")</f>
        <v>ERROR</v>
      </c>
      <c r="AD868" s="88">
        <v>0</v>
      </c>
      <c r="AE868" s="134">
        <v>0</v>
      </c>
      <c r="AF868" s="49">
        <f ca="1">IFERROR(VLOOKUP($B868,INDIRECT(VLOOKUP($E868,보상!$S:$AA,2,FALSE)),MATCH(AF$6,INDIRECT(VLOOKUP($E868,보상!$S:$AA,3,FALSE)),0),FALSE),"ERROR")</f>
        <v>15</v>
      </c>
      <c r="AG868" s="22">
        <v>0</v>
      </c>
      <c r="AH868" s="22">
        <v>0</v>
      </c>
      <c r="AI868" s="22">
        <v>0</v>
      </c>
      <c r="AJ868" s="22" t="b">
        <v>0</v>
      </c>
      <c r="AK868" s="22">
        <v>0</v>
      </c>
      <c r="AL868" s="22">
        <v>0</v>
      </c>
    </row>
    <row r="869" spans="1:38" ht="16.5" customHeight="1" x14ac:dyDescent="0.3">
      <c r="A869" s="21">
        <f>COUNTIF(FtbReward_Quest!$B:$B,$B869)+COUNTIF(FtbReward_Mode!$B:$B,$B869)+COUNTIF(FtbReward_Content!$B:$B,$B869)-1</f>
        <v>0</v>
      </c>
      <c r="B869" s="49">
        <f t="shared" si="40"/>
        <v>43075061</v>
      </c>
      <c r="C869" s="120">
        <v>4307506</v>
      </c>
      <c r="D869" s="49" t="s">
        <v>1925</v>
      </c>
      <c r="E869" s="49" t="s">
        <v>1935</v>
      </c>
      <c r="F869" s="120">
        <f>COUNTIF($C$8:$C869,$C869)</f>
        <v>1</v>
      </c>
      <c r="G869" s="49" t="b">
        <v>0</v>
      </c>
      <c r="H869" s="49">
        <v>0</v>
      </c>
      <c r="I869" s="129">
        <f>IFERROR(IF(H869=0,0,VLOOKUP(VLOOKUP(H869,#REF!,MATCH("strMailTitleID",#REF!,0),FALSE),#REF!,2,FALSE)),"ERROR")</f>
        <v>0</v>
      </c>
      <c r="J869" s="176">
        <v>0</v>
      </c>
      <c r="K869" s="129">
        <f>IFERROR(IF(J869=0,0,VLOOKUP(VLOOKUP(J869,#REF!,MATCH("strMailTitleID",#REF!,0),FALSE),#REF!,2,FALSE)),"ERROR")</f>
        <v>0</v>
      </c>
      <c r="L869" s="49">
        <f ca="1">IFERROR(VLOOKUP($B869,INDIRECT(VLOOKUP($E869,보상!$S:$AA,2,FALSE)),MATCH(L$6,INDIRECT(VLOOKUP($E869,보상!$S:$AA,3,FALSE)),0),FALSE),"ERROR")</f>
        <v>900</v>
      </c>
      <c r="M869" s="49">
        <v>0</v>
      </c>
      <c r="N869" s="49">
        <v>0</v>
      </c>
      <c r="O869" s="49">
        <v>0</v>
      </c>
      <c r="P869" s="49" t="str">
        <f ca="1">IFERROR(VLOOKUP($B869,INDIRECT(VLOOKUP($E869,보상!$S:$AA,2,FALSE)),MATCH(P$6,INDIRECT(VLOOKUP($E869,보상!$S:$AA,3,FALSE)),0),FALSE),"ERROR")</f>
        <v>Gold</v>
      </c>
      <c r="Q869" s="49">
        <f ca="1">IFERROR(VLOOKUP($B869,INDIRECT(VLOOKUP($E869,보상!$S:$AA,2,FALSE)),MATCH(Q$6,INDIRECT(VLOOKUP($E869,보상!$S:$AA,3,FALSE)),0),FALSE),"ERROR")</f>
        <v>9000</v>
      </c>
      <c r="R869" s="49" t="b">
        <v>0</v>
      </c>
      <c r="S869" s="50" t="b">
        <v>0</v>
      </c>
      <c r="T869" s="50">
        <f ca="1">IFERROR(VLOOKUP($B869,INDIRECT(VLOOKUP($E869,보상!$S:$AA,2,FALSE)),MATCH(T$6,INDIRECT(VLOOKUP($E869,보상!$S:$AA,3,FALSE)),0),FALSE),"ERROR")</f>
        <v>3160001</v>
      </c>
      <c r="U869" s="134" t="str">
        <f ca="1">IFERROR(IF(T869=0,0,VLOOKUP(SUBSTITUTE(VLOOKUP(T869,#REF!,MATCH("strItemName",#REF!,0),FALSE),"SUI_",""),#REF!,2,FALSE)),"ERROR")</f>
        <v>ERROR</v>
      </c>
      <c r="V869" s="177">
        <f t="shared" ca="1" si="39"/>
        <v>3160001</v>
      </c>
      <c r="W869" s="134" t="str">
        <f ca="1">IFERROR(IF(V869=0,0,VLOOKUP(SUBSTITUTE(VLOOKUP(V869,#REF!,MATCH("strItemName",#REF!,0),FALSE),"SUI_",""),#REF!,2,FALSE)),"ERROR")</f>
        <v>ERROR</v>
      </c>
      <c r="X869" s="177">
        <f t="shared" ca="1" si="39"/>
        <v>3160001</v>
      </c>
      <c r="Y869" s="134" t="str">
        <f ca="1">IFERROR(IF(X869=0,0,VLOOKUP(SUBSTITUTE(VLOOKUP(X869,#REF!,MATCH("strItemName",#REF!,0),FALSE),"SUI_",""),#REF!,2,FALSE)),"ERROR")</f>
        <v>ERROR</v>
      </c>
      <c r="Z869" s="177">
        <f t="shared" ca="1" si="39"/>
        <v>3160001</v>
      </c>
      <c r="AA869" s="134" t="str">
        <f ca="1">IFERROR(IF(Z869=0,0,VLOOKUP(SUBSTITUTE(VLOOKUP(Z869,#REF!,MATCH("strItemName",#REF!,0),FALSE),"SUI_",""),#REF!,2,FALSE)),"ERROR")</f>
        <v>ERROR</v>
      </c>
      <c r="AB869" s="177">
        <f t="shared" ca="1" si="39"/>
        <v>3160001</v>
      </c>
      <c r="AC869" s="134" t="str">
        <f ca="1">IFERROR(IF(AB869=0,0,VLOOKUP(SUBSTITUTE(VLOOKUP(AB869,#REF!,MATCH("strItemName",#REF!,0),FALSE),"SUI_",""),#REF!,2,FALSE)),"ERROR")</f>
        <v>ERROR</v>
      </c>
      <c r="AD869" s="88">
        <v>0</v>
      </c>
      <c r="AE869" s="134">
        <v>0</v>
      </c>
      <c r="AF869" s="49">
        <f ca="1">IFERROR(VLOOKUP($B869,INDIRECT(VLOOKUP($E869,보상!$S:$AA,2,FALSE)),MATCH(AF$6,INDIRECT(VLOOKUP($E869,보상!$S:$AA,3,FALSE)),0),FALSE),"ERROR")</f>
        <v>15</v>
      </c>
      <c r="AG869" s="22">
        <v>0</v>
      </c>
      <c r="AH869" s="22">
        <v>0</v>
      </c>
      <c r="AI869" s="22">
        <v>0</v>
      </c>
      <c r="AJ869" s="22" t="b">
        <v>0</v>
      </c>
      <c r="AK869" s="22">
        <v>0</v>
      </c>
      <c r="AL869" s="22">
        <v>0</v>
      </c>
    </row>
    <row r="870" spans="1:38" ht="16.5" customHeight="1" x14ac:dyDescent="0.3">
      <c r="A870" s="21">
        <f>COUNTIF(FtbReward_Quest!$B:$B,$B870)+COUNTIF(FtbReward_Mode!$B:$B,$B870)+COUNTIF(FtbReward_Content!$B:$B,$B870)-1</f>
        <v>0</v>
      </c>
      <c r="B870" s="49">
        <f t="shared" si="40"/>
        <v>43076011</v>
      </c>
      <c r="C870" s="120">
        <v>4307601</v>
      </c>
      <c r="D870" s="49" t="s">
        <v>1925</v>
      </c>
      <c r="E870" s="49" t="s">
        <v>1935</v>
      </c>
      <c r="F870" s="120">
        <f>COUNTIF($C$8:$C870,$C870)</f>
        <v>1</v>
      </c>
      <c r="G870" s="49" t="b">
        <v>0</v>
      </c>
      <c r="H870" s="49">
        <v>0</v>
      </c>
      <c r="I870" s="129">
        <f>IFERROR(IF(H870=0,0,VLOOKUP(VLOOKUP(H870,#REF!,MATCH("strMailTitleID",#REF!,0),FALSE),#REF!,2,FALSE)),"ERROR")</f>
        <v>0</v>
      </c>
      <c r="J870" s="176">
        <v>0</v>
      </c>
      <c r="K870" s="129">
        <f>IFERROR(IF(J870=0,0,VLOOKUP(VLOOKUP(J870,#REF!,MATCH("strMailTitleID",#REF!,0),FALSE),#REF!,2,FALSE)),"ERROR")</f>
        <v>0</v>
      </c>
      <c r="L870" s="49">
        <f ca="1">IFERROR(VLOOKUP($B870,INDIRECT(VLOOKUP($E870,보상!$S:$AA,2,FALSE)),MATCH(L$6,INDIRECT(VLOOKUP($E870,보상!$S:$AA,3,FALSE)),0),FALSE),"ERROR")</f>
        <v>150</v>
      </c>
      <c r="M870" s="49">
        <v>0</v>
      </c>
      <c r="N870" s="49">
        <v>0</v>
      </c>
      <c r="O870" s="49">
        <v>0</v>
      </c>
      <c r="P870" s="49" t="str">
        <f ca="1">IFERROR(VLOOKUP($B870,INDIRECT(VLOOKUP($E870,보상!$S:$AA,2,FALSE)),MATCH(P$6,INDIRECT(VLOOKUP($E870,보상!$S:$AA,3,FALSE)),0),FALSE),"ERROR")</f>
        <v>Gold</v>
      </c>
      <c r="Q870" s="49">
        <f ca="1">IFERROR(VLOOKUP($B870,INDIRECT(VLOOKUP($E870,보상!$S:$AA,2,FALSE)),MATCH(Q$6,INDIRECT(VLOOKUP($E870,보상!$S:$AA,3,FALSE)),0),FALSE),"ERROR")</f>
        <v>1500</v>
      </c>
      <c r="R870" s="49" t="b">
        <v>0</v>
      </c>
      <c r="S870" s="50" t="b">
        <v>0</v>
      </c>
      <c r="T870" s="50">
        <f ca="1">IFERROR(VLOOKUP($B870,INDIRECT(VLOOKUP($E870,보상!$S:$AA,2,FALSE)),MATCH(T$6,INDIRECT(VLOOKUP($E870,보상!$S:$AA,3,FALSE)),0),FALSE),"ERROR")</f>
        <v>3160001</v>
      </c>
      <c r="U870" s="134" t="str">
        <f ca="1">IFERROR(IF(T870=0,0,VLOOKUP(SUBSTITUTE(VLOOKUP(T870,#REF!,MATCH("strItemName",#REF!,0),FALSE),"SUI_",""),#REF!,2,FALSE)),"ERROR")</f>
        <v>ERROR</v>
      </c>
      <c r="V870" s="177">
        <f t="shared" ca="1" si="39"/>
        <v>3160001</v>
      </c>
      <c r="W870" s="134" t="str">
        <f ca="1">IFERROR(IF(V870=0,0,VLOOKUP(SUBSTITUTE(VLOOKUP(V870,#REF!,MATCH("strItemName",#REF!,0),FALSE),"SUI_",""),#REF!,2,FALSE)),"ERROR")</f>
        <v>ERROR</v>
      </c>
      <c r="X870" s="177">
        <f t="shared" ca="1" si="39"/>
        <v>3160001</v>
      </c>
      <c r="Y870" s="134" t="str">
        <f ca="1">IFERROR(IF(X870=0,0,VLOOKUP(SUBSTITUTE(VLOOKUP(X870,#REF!,MATCH("strItemName",#REF!,0),FALSE),"SUI_",""),#REF!,2,FALSE)),"ERROR")</f>
        <v>ERROR</v>
      </c>
      <c r="Z870" s="177">
        <f t="shared" ca="1" si="39"/>
        <v>3160001</v>
      </c>
      <c r="AA870" s="134" t="str">
        <f ca="1">IFERROR(IF(Z870=0,0,VLOOKUP(SUBSTITUTE(VLOOKUP(Z870,#REF!,MATCH("strItemName",#REF!,0),FALSE),"SUI_",""),#REF!,2,FALSE)),"ERROR")</f>
        <v>ERROR</v>
      </c>
      <c r="AB870" s="177">
        <f t="shared" ca="1" si="39"/>
        <v>3160001</v>
      </c>
      <c r="AC870" s="134" t="str">
        <f ca="1">IFERROR(IF(AB870=0,0,VLOOKUP(SUBSTITUTE(VLOOKUP(AB870,#REF!,MATCH("strItemName",#REF!,0),FALSE),"SUI_",""),#REF!,2,FALSE)),"ERROR")</f>
        <v>ERROR</v>
      </c>
      <c r="AD870" s="88">
        <v>0</v>
      </c>
      <c r="AE870" s="134">
        <v>0</v>
      </c>
      <c r="AF870" s="49">
        <f ca="1">IFERROR(VLOOKUP($B870,INDIRECT(VLOOKUP($E870,보상!$S:$AA,2,FALSE)),MATCH(AF$6,INDIRECT(VLOOKUP($E870,보상!$S:$AA,3,FALSE)),0),FALSE),"ERROR")</f>
        <v>15</v>
      </c>
      <c r="AG870" s="22">
        <v>0</v>
      </c>
      <c r="AH870" s="22">
        <v>0</v>
      </c>
      <c r="AI870" s="22">
        <v>0</v>
      </c>
      <c r="AJ870" s="22" t="b">
        <v>0</v>
      </c>
      <c r="AK870" s="22">
        <v>0</v>
      </c>
      <c r="AL870" s="22">
        <v>0</v>
      </c>
    </row>
    <row r="871" spans="1:38" ht="16.5" customHeight="1" x14ac:dyDescent="0.3">
      <c r="A871" s="21">
        <f>COUNTIF(FtbReward_Quest!$B:$B,$B871)+COUNTIF(FtbReward_Mode!$B:$B,$B871)+COUNTIF(FtbReward_Content!$B:$B,$B871)-1</f>
        <v>0</v>
      </c>
      <c r="B871" s="49">
        <f t="shared" si="40"/>
        <v>43076021</v>
      </c>
      <c r="C871" s="120">
        <v>4307602</v>
      </c>
      <c r="D871" s="49" t="s">
        <v>1925</v>
      </c>
      <c r="E871" s="49" t="s">
        <v>1935</v>
      </c>
      <c r="F871" s="120">
        <f>COUNTIF($C$8:$C871,$C871)</f>
        <v>1</v>
      </c>
      <c r="G871" s="49" t="b">
        <v>0</v>
      </c>
      <c r="H871" s="49">
        <v>0</v>
      </c>
      <c r="I871" s="129">
        <f>IFERROR(IF(H871=0,0,VLOOKUP(VLOOKUP(H871,#REF!,MATCH("strMailTitleID",#REF!,0),FALSE),#REF!,2,FALSE)),"ERROR")</f>
        <v>0</v>
      </c>
      <c r="J871" s="176">
        <v>0</v>
      </c>
      <c r="K871" s="129">
        <f>IFERROR(IF(J871=0,0,VLOOKUP(VLOOKUP(J871,#REF!,MATCH("strMailTitleID",#REF!,0),FALSE),#REF!,2,FALSE)),"ERROR")</f>
        <v>0</v>
      </c>
      <c r="L871" s="49">
        <f ca="1">IFERROR(VLOOKUP($B871,INDIRECT(VLOOKUP($E871,보상!$S:$AA,2,FALSE)),MATCH(L$6,INDIRECT(VLOOKUP($E871,보상!$S:$AA,3,FALSE)),0),FALSE),"ERROR")</f>
        <v>300</v>
      </c>
      <c r="M871" s="49">
        <v>0</v>
      </c>
      <c r="N871" s="49">
        <v>0</v>
      </c>
      <c r="O871" s="49">
        <v>0</v>
      </c>
      <c r="P871" s="49" t="str">
        <f ca="1">IFERROR(VLOOKUP($B871,INDIRECT(VLOOKUP($E871,보상!$S:$AA,2,FALSE)),MATCH(P$6,INDIRECT(VLOOKUP($E871,보상!$S:$AA,3,FALSE)),0),FALSE),"ERROR")</f>
        <v>Gold</v>
      </c>
      <c r="Q871" s="49">
        <f ca="1">IFERROR(VLOOKUP($B871,INDIRECT(VLOOKUP($E871,보상!$S:$AA,2,FALSE)),MATCH(Q$6,INDIRECT(VLOOKUP($E871,보상!$S:$AA,3,FALSE)),0),FALSE),"ERROR")</f>
        <v>3000</v>
      </c>
      <c r="R871" s="49" t="b">
        <v>0</v>
      </c>
      <c r="S871" s="50" t="b">
        <v>0</v>
      </c>
      <c r="T871" s="50">
        <f ca="1">IFERROR(VLOOKUP($B871,INDIRECT(VLOOKUP($E871,보상!$S:$AA,2,FALSE)),MATCH(T$6,INDIRECT(VLOOKUP($E871,보상!$S:$AA,3,FALSE)),0),FALSE),"ERROR")</f>
        <v>3160001</v>
      </c>
      <c r="U871" s="134" t="str">
        <f ca="1">IFERROR(IF(T871=0,0,VLOOKUP(SUBSTITUTE(VLOOKUP(T871,#REF!,MATCH("strItemName",#REF!,0),FALSE),"SUI_",""),#REF!,2,FALSE)),"ERROR")</f>
        <v>ERROR</v>
      </c>
      <c r="V871" s="177">
        <f t="shared" ca="1" si="39"/>
        <v>3160001</v>
      </c>
      <c r="W871" s="134" t="str">
        <f ca="1">IFERROR(IF(V871=0,0,VLOOKUP(SUBSTITUTE(VLOOKUP(V871,#REF!,MATCH("strItemName",#REF!,0),FALSE),"SUI_",""),#REF!,2,FALSE)),"ERROR")</f>
        <v>ERROR</v>
      </c>
      <c r="X871" s="177">
        <f t="shared" ca="1" si="39"/>
        <v>3160001</v>
      </c>
      <c r="Y871" s="134" t="str">
        <f ca="1">IFERROR(IF(X871=0,0,VLOOKUP(SUBSTITUTE(VLOOKUP(X871,#REF!,MATCH("strItemName",#REF!,0),FALSE),"SUI_",""),#REF!,2,FALSE)),"ERROR")</f>
        <v>ERROR</v>
      </c>
      <c r="Z871" s="177">
        <f t="shared" ca="1" si="39"/>
        <v>3160001</v>
      </c>
      <c r="AA871" s="134" t="str">
        <f ca="1">IFERROR(IF(Z871=0,0,VLOOKUP(SUBSTITUTE(VLOOKUP(Z871,#REF!,MATCH("strItemName",#REF!,0),FALSE),"SUI_",""),#REF!,2,FALSE)),"ERROR")</f>
        <v>ERROR</v>
      </c>
      <c r="AB871" s="177">
        <f t="shared" ca="1" si="39"/>
        <v>3160001</v>
      </c>
      <c r="AC871" s="134" t="str">
        <f ca="1">IFERROR(IF(AB871=0,0,VLOOKUP(SUBSTITUTE(VLOOKUP(AB871,#REF!,MATCH("strItemName",#REF!,0),FALSE),"SUI_",""),#REF!,2,FALSE)),"ERROR")</f>
        <v>ERROR</v>
      </c>
      <c r="AD871" s="88">
        <v>0</v>
      </c>
      <c r="AE871" s="134">
        <v>0</v>
      </c>
      <c r="AF871" s="49">
        <f ca="1">IFERROR(VLOOKUP($B871,INDIRECT(VLOOKUP($E871,보상!$S:$AA,2,FALSE)),MATCH(AF$6,INDIRECT(VLOOKUP($E871,보상!$S:$AA,3,FALSE)),0),FALSE),"ERROR")</f>
        <v>15</v>
      </c>
      <c r="AG871" s="22">
        <v>0</v>
      </c>
      <c r="AH871" s="22">
        <v>0</v>
      </c>
      <c r="AI871" s="22">
        <v>0</v>
      </c>
      <c r="AJ871" s="22" t="b">
        <v>0</v>
      </c>
      <c r="AK871" s="22">
        <v>0</v>
      </c>
      <c r="AL871" s="22">
        <v>0</v>
      </c>
    </row>
    <row r="872" spans="1:38" ht="16.5" customHeight="1" x14ac:dyDescent="0.3">
      <c r="A872" s="21">
        <f>COUNTIF(FtbReward_Quest!$B:$B,$B872)+COUNTIF(FtbReward_Mode!$B:$B,$B872)+COUNTIF(FtbReward_Content!$B:$B,$B872)-1</f>
        <v>0</v>
      </c>
      <c r="B872" s="49">
        <f t="shared" si="40"/>
        <v>43076031</v>
      </c>
      <c r="C872" s="120">
        <v>4307603</v>
      </c>
      <c r="D872" s="49" t="s">
        <v>1926</v>
      </c>
      <c r="E872" s="49" t="s">
        <v>1935</v>
      </c>
      <c r="F872" s="120">
        <f>COUNTIF($C$8:$C872,$C872)</f>
        <v>1</v>
      </c>
      <c r="G872" s="49" t="b">
        <v>0</v>
      </c>
      <c r="H872" s="49">
        <v>0</v>
      </c>
      <c r="I872" s="129">
        <f>IFERROR(IF(H872=0,0,VLOOKUP(VLOOKUP(H872,#REF!,MATCH("strMailTitleID",#REF!,0),FALSE),#REF!,2,FALSE)),"ERROR")</f>
        <v>0</v>
      </c>
      <c r="J872" s="176">
        <v>0</v>
      </c>
      <c r="K872" s="129">
        <f>IFERROR(IF(J872=0,0,VLOOKUP(VLOOKUP(J872,#REF!,MATCH("strMailTitleID",#REF!,0),FALSE),#REF!,2,FALSE)),"ERROR")</f>
        <v>0</v>
      </c>
      <c r="L872" s="49">
        <f ca="1">IFERROR(VLOOKUP($B872,INDIRECT(VLOOKUP($E872,보상!$S:$AA,2,FALSE)),MATCH(L$6,INDIRECT(VLOOKUP($E872,보상!$S:$AA,3,FALSE)),0),FALSE),"ERROR")</f>
        <v>450</v>
      </c>
      <c r="M872" s="49">
        <v>0</v>
      </c>
      <c r="N872" s="49">
        <v>0</v>
      </c>
      <c r="O872" s="49">
        <v>0</v>
      </c>
      <c r="P872" s="49" t="str">
        <f ca="1">IFERROR(VLOOKUP($B872,INDIRECT(VLOOKUP($E872,보상!$S:$AA,2,FALSE)),MATCH(P$6,INDIRECT(VLOOKUP($E872,보상!$S:$AA,3,FALSE)),0),FALSE),"ERROR")</f>
        <v>Gold</v>
      </c>
      <c r="Q872" s="49">
        <f ca="1">IFERROR(VLOOKUP($B872,INDIRECT(VLOOKUP($E872,보상!$S:$AA,2,FALSE)),MATCH(Q$6,INDIRECT(VLOOKUP($E872,보상!$S:$AA,3,FALSE)),0),FALSE),"ERROR")</f>
        <v>4500</v>
      </c>
      <c r="R872" s="49" t="b">
        <v>0</v>
      </c>
      <c r="S872" s="50" t="b">
        <v>0</v>
      </c>
      <c r="T872" s="50">
        <f ca="1">IFERROR(VLOOKUP($B872,INDIRECT(VLOOKUP($E872,보상!$S:$AA,2,FALSE)),MATCH(T$6,INDIRECT(VLOOKUP($E872,보상!$S:$AA,3,FALSE)),0),FALSE),"ERROR")</f>
        <v>3160001</v>
      </c>
      <c r="U872" s="134" t="str">
        <f ca="1">IFERROR(IF(T872=0,0,VLOOKUP(SUBSTITUTE(VLOOKUP(T872,#REF!,MATCH("strItemName",#REF!,0),FALSE),"SUI_",""),#REF!,2,FALSE)),"ERROR")</f>
        <v>ERROR</v>
      </c>
      <c r="V872" s="177">
        <f t="shared" ca="1" si="39"/>
        <v>3160001</v>
      </c>
      <c r="W872" s="134" t="str">
        <f ca="1">IFERROR(IF(V872=0,0,VLOOKUP(SUBSTITUTE(VLOOKUP(V872,#REF!,MATCH("strItemName",#REF!,0),FALSE),"SUI_",""),#REF!,2,FALSE)),"ERROR")</f>
        <v>ERROR</v>
      </c>
      <c r="X872" s="177">
        <f t="shared" ca="1" si="39"/>
        <v>3160001</v>
      </c>
      <c r="Y872" s="134" t="str">
        <f ca="1">IFERROR(IF(X872=0,0,VLOOKUP(SUBSTITUTE(VLOOKUP(X872,#REF!,MATCH("strItemName",#REF!,0),FALSE),"SUI_",""),#REF!,2,FALSE)),"ERROR")</f>
        <v>ERROR</v>
      </c>
      <c r="Z872" s="177">
        <f t="shared" ca="1" si="39"/>
        <v>3160001</v>
      </c>
      <c r="AA872" s="134" t="str">
        <f ca="1">IFERROR(IF(Z872=0,0,VLOOKUP(SUBSTITUTE(VLOOKUP(Z872,#REF!,MATCH("strItemName",#REF!,0),FALSE),"SUI_",""),#REF!,2,FALSE)),"ERROR")</f>
        <v>ERROR</v>
      </c>
      <c r="AB872" s="177">
        <f t="shared" ca="1" si="39"/>
        <v>3160001</v>
      </c>
      <c r="AC872" s="134" t="str">
        <f ca="1">IFERROR(IF(AB872=0,0,VLOOKUP(SUBSTITUTE(VLOOKUP(AB872,#REF!,MATCH("strItemName",#REF!,0),FALSE),"SUI_",""),#REF!,2,FALSE)),"ERROR")</f>
        <v>ERROR</v>
      </c>
      <c r="AD872" s="88">
        <v>0</v>
      </c>
      <c r="AE872" s="134">
        <v>0</v>
      </c>
      <c r="AF872" s="49">
        <f ca="1">IFERROR(VLOOKUP($B872,INDIRECT(VLOOKUP($E872,보상!$S:$AA,2,FALSE)),MATCH(AF$6,INDIRECT(VLOOKUP($E872,보상!$S:$AA,3,FALSE)),0),FALSE),"ERROR")</f>
        <v>15</v>
      </c>
      <c r="AG872" s="22">
        <v>0</v>
      </c>
      <c r="AH872" s="22">
        <v>0</v>
      </c>
      <c r="AI872" s="22">
        <v>0</v>
      </c>
      <c r="AJ872" s="22" t="b">
        <v>0</v>
      </c>
      <c r="AK872" s="22">
        <v>0</v>
      </c>
      <c r="AL872" s="22">
        <v>0</v>
      </c>
    </row>
    <row r="873" spans="1:38" ht="16.5" customHeight="1" x14ac:dyDescent="0.3">
      <c r="A873" s="21">
        <f>COUNTIF(FtbReward_Quest!$B:$B,$B873)+COUNTIF(FtbReward_Mode!$B:$B,$B873)+COUNTIF(FtbReward_Content!$B:$B,$B873)-1</f>
        <v>0</v>
      </c>
      <c r="B873" s="49">
        <f t="shared" si="40"/>
        <v>43076041</v>
      </c>
      <c r="C873" s="120">
        <v>4307604</v>
      </c>
      <c r="D873" s="49" t="s">
        <v>1926</v>
      </c>
      <c r="E873" s="49" t="s">
        <v>1935</v>
      </c>
      <c r="F873" s="120">
        <f>COUNTIF($C$8:$C873,$C873)</f>
        <v>1</v>
      </c>
      <c r="G873" s="49" t="b">
        <v>0</v>
      </c>
      <c r="H873" s="49">
        <v>0</v>
      </c>
      <c r="I873" s="129">
        <f>IFERROR(IF(H873=0,0,VLOOKUP(VLOOKUP(H873,#REF!,MATCH("strMailTitleID",#REF!,0),FALSE),#REF!,2,FALSE)),"ERROR")</f>
        <v>0</v>
      </c>
      <c r="J873" s="176">
        <v>0</v>
      </c>
      <c r="K873" s="129">
        <f>IFERROR(IF(J873=0,0,VLOOKUP(VLOOKUP(J873,#REF!,MATCH("strMailTitleID",#REF!,0),FALSE),#REF!,2,FALSE)),"ERROR")</f>
        <v>0</v>
      </c>
      <c r="L873" s="49">
        <f ca="1">IFERROR(VLOOKUP($B873,INDIRECT(VLOOKUP($E873,보상!$S:$AA,2,FALSE)),MATCH(L$6,INDIRECT(VLOOKUP($E873,보상!$S:$AA,3,FALSE)),0),FALSE),"ERROR")</f>
        <v>600</v>
      </c>
      <c r="M873" s="49">
        <v>0</v>
      </c>
      <c r="N873" s="49">
        <v>0</v>
      </c>
      <c r="O873" s="49">
        <v>0</v>
      </c>
      <c r="P873" s="49" t="str">
        <f ca="1">IFERROR(VLOOKUP($B873,INDIRECT(VLOOKUP($E873,보상!$S:$AA,2,FALSE)),MATCH(P$6,INDIRECT(VLOOKUP($E873,보상!$S:$AA,3,FALSE)),0),FALSE),"ERROR")</f>
        <v>Gold</v>
      </c>
      <c r="Q873" s="49">
        <f ca="1">IFERROR(VLOOKUP($B873,INDIRECT(VLOOKUP($E873,보상!$S:$AA,2,FALSE)),MATCH(Q$6,INDIRECT(VLOOKUP($E873,보상!$S:$AA,3,FALSE)),0),FALSE),"ERROR")</f>
        <v>6000</v>
      </c>
      <c r="R873" s="49" t="b">
        <v>0</v>
      </c>
      <c r="S873" s="50" t="b">
        <v>0</v>
      </c>
      <c r="T873" s="50">
        <f ca="1">IFERROR(VLOOKUP($B873,INDIRECT(VLOOKUP($E873,보상!$S:$AA,2,FALSE)),MATCH(T$6,INDIRECT(VLOOKUP($E873,보상!$S:$AA,3,FALSE)),0),FALSE),"ERROR")</f>
        <v>3160001</v>
      </c>
      <c r="U873" s="134" t="str">
        <f ca="1">IFERROR(IF(T873=0,0,VLOOKUP(SUBSTITUTE(VLOOKUP(T873,#REF!,MATCH("strItemName",#REF!,0),FALSE),"SUI_",""),#REF!,2,FALSE)),"ERROR")</f>
        <v>ERROR</v>
      </c>
      <c r="V873" s="177">
        <f t="shared" ca="1" si="39"/>
        <v>3160001</v>
      </c>
      <c r="W873" s="134" t="str">
        <f ca="1">IFERROR(IF(V873=0,0,VLOOKUP(SUBSTITUTE(VLOOKUP(V873,#REF!,MATCH("strItemName",#REF!,0),FALSE),"SUI_",""),#REF!,2,FALSE)),"ERROR")</f>
        <v>ERROR</v>
      </c>
      <c r="X873" s="177">
        <f t="shared" ca="1" si="39"/>
        <v>3160001</v>
      </c>
      <c r="Y873" s="134" t="str">
        <f ca="1">IFERROR(IF(X873=0,0,VLOOKUP(SUBSTITUTE(VLOOKUP(X873,#REF!,MATCH("strItemName",#REF!,0),FALSE),"SUI_",""),#REF!,2,FALSE)),"ERROR")</f>
        <v>ERROR</v>
      </c>
      <c r="Z873" s="177">
        <f t="shared" ca="1" si="39"/>
        <v>3160001</v>
      </c>
      <c r="AA873" s="134" t="str">
        <f ca="1">IFERROR(IF(Z873=0,0,VLOOKUP(SUBSTITUTE(VLOOKUP(Z873,#REF!,MATCH("strItemName",#REF!,0),FALSE),"SUI_",""),#REF!,2,FALSE)),"ERROR")</f>
        <v>ERROR</v>
      </c>
      <c r="AB873" s="177">
        <f t="shared" ca="1" si="39"/>
        <v>3160001</v>
      </c>
      <c r="AC873" s="134" t="str">
        <f ca="1">IFERROR(IF(AB873=0,0,VLOOKUP(SUBSTITUTE(VLOOKUP(AB873,#REF!,MATCH("strItemName",#REF!,0),FALSE),"SUI_",""),#REF!,2,FALSE)),"ERROR")</f>
        <v>ERROR</v>
      </c>
      <c r="AD873" s="88">
        <v>0</v>
      </c>
      <c r="AE873" s="134">
        <v>0</v>
      </c>
      <c r="AF873" s="49">
        <f ca="1">IFERROR(VLOOKUP($B873,INDIRECT(VLOOKUP($E873,보상!$S:$AA,2,FALSE)),MATCH(AF$6,INDIRECT(VLOOKUP($E873,보상!$S:$AA,3,FALSE)),0),FALSE),"ERROR")</f>
        <v>15</v>
      </c>
      <c r="AG873" s="22">
        <v>0</v>
      </c>
      <c r="AH873" s="22">
        <v>0</v>
      </c>
      <c r="AI873" s="22">
        <v>0</v>
      </c>
      <c r="AJ873" s="22" t="b">
        <v>0</v>
      </c>
      <c r="AK873" s="22">
        <v>0</v>
      </c>
      <c r="AL873" s="22">
        <v>0</v>
      </c>
    </row>
    <row r="874" spans="1:38" ht="16.5" customHeight="1" x14ac:dyDescent="0.3">
      <c r="A874" s="21">
        <f>COUNTIF(FtbReward_Quest!$B:$B,$B874)+COUNTIF(FtbReward_Mode!$B:$B,$B874)+COUNTIF(FtbReward_Content!$B:$B,$B874)-1</f>
        <v>0</v>
      </c>
      <c r="B874" s="49">
        <f t="shared" si="40"/>
        <v>43076051</v>
      </c>
      <c r="C874" s="120">
        <v>4307605</v>
      </c>
      <c r="D874" s="49" t="s">
        <v>1926</v>
      </c>
      <c r="E874" s="49" t="s">
        <v>1935</v>
      </c>
      <c r="F874" s="120">
        <f>COUNTIF($C$8:$C874,$C874)</f>
        <v>1</v>
      </c>
      <c r="G874" s="49" t="b">
        <v>0</v>
      </c>
      <c r="H874" s="49">
        <v>0</v>
      </c>
      <c r="I874" s="129">
        <f>IFERROR(IF(H874=0,0,VLOOKUP(VLOOKUP(H874,#REF!,MATCH("strMailTitleID",#REF!,0),FALSE),#REF!,2,FALSE)),"ERROR")</f>
        <v>0</v>
      </c>
      <c r="J874" s="176">
        <v>0</v>
      </c>
      <c r="K874" s="129">
        <f>IFERROR(IF(J874=0,0,VLOOKUP(VLOOKUP(J874,#REF!,MATCH("strMailTitleID",#REF!,0),FALSE),#REF!,2,FALSE)),"ERROR")</f>
        <v>0</v>
      </c>
      <c r="L874" s="49">
        <f ca="1">IFERROR(VLOOKUP($B874,INDIRECT(VLOOKUP($E874,보상!$S:$AA,2,FALSE)),MATCH(L$6,INDIRECT(VLOOKUP($E874,보상!$S:$AA,3,FALSE)),0),FALSE),"ERROR")</f>
        <v>750</v>
      </c>
      <c r="M874" s="49">
        <v>0</v>
      </c>
      <c r="N874" s="49">
        <v>0</v>
      </c>
      <c r="O874" s="49">
        <v>0</v>
      </c>
      <c r="P874" s="49" t="str">
        <f ca="1">IFERROR(VLOOKUP($B874,INDIRECT(VLOOKUP($E874,보상!$S:$AA,2,FALSE)),MATCH(P$6,INDIRECT(VLOOKUP($E874,보상!$S:$AA,3,FALSE)),0),FALSE),"ERROR")</f>
        <v>Gold</v>
      </c>
      <c r="Q874" s="49">
        <f ca="1">IFERROR(VLOOKUP($B874,INDIRECT(VLOOKUP($E874,보상!$S:$AA,2,FALSE)),MATCH(Q$6,INDIRECT(VLOOKUP($E874,보상!$S:$AA,3,FALSE)),0),FALSE),"ERROR")</f>
        <v>7500</v>
      </c>
      <c r="R874" s="49" t="b">
        <v>0</v>
      </c>
      <c r="S874" s="50" t="b">
        <v>0</v>
      </c>
      <c r="T874" s="50">
        <f ca="1">IFERROR(VLOOKUP($B874,INDIRECT(VLOOKUP($E874,보상!$S:$AA,2,FALSE)),MATCH(T$6,INDIRECT(VLOOKUP($E874,보상!$S:$AA,3,FALSE)),0),FALSE),"ERROR")</f>
        <v>3160001</v>
      </c>
      <c r="U874" s="134" t="str">
        <f ca="1">IFERROR(IF(T874=0,0,VLOOKUP(SUBSTITUTE(VLOOKUP(T874,#REF!,MATCH("strItemName",#REF!,0),FALSE),"SUI_",""),#REF!,2,FALSE)),"ERROR")</f>
        <v>ERROR</v>
      </c>
      <c r="V874" s="177">
        <f t="shared" ca="1" si="39"/>
        <v>3160001</v>
      </c>
      <c r="W874" s="134" t="str">
        <f ca="1">IFERROR(IF(V874=0,0,VLOOKUP(SUBSTITUTE(VLOOKUP(V874,#REF!,MATCH("strItemName",#REF!,0),FALSE),"SUI_",""),#REF!,2,FALSE)),"ERROR")</f>
        <v>ERROR</v>
      </c>
      <c r="X874" s="177">
        <f t="shared" ca="1" si="39"/>
        <v>3160001</v>
      </c>
      <c r="Y874" s="134" t="str">
        <f ca="1">IFERROR(IF(X874=0,0,VLOOKUP(SUBSTITUTE(VLOOKUP(X874,#REF!,MATCH("strItemName",#REF!,0),FALSE),"SUI_",""),#REF!,2,FALSE)),"ERROR")</f>
        <v>ERROR</v>
      </c>
      <c r="Z874" s="177">
        <f t="shared" ca="1" si="39"/>
        <v>3160001</v>
      </c>
      <c r="AA874" s="134" t="str">
        <f ca="1">IFERROR(IF(Z874=0,0,VLOOKUP(SUBSTITUTE(VLOOKUP(Z874,#REF!,MATCH("strItemName",#REF!,0),FALSE),"SUI_",""),#REF!,2,FALSE)),"ERROR")</f>
        <v>ERROR</v>
      </c>
      <c r="AB874" s="177">
        <f t="shared" ca="1" si="39"/>
        <v>3160001</v>
      </c>
      <c r="AC874" s="134" t="str">
        <f ca="1">IFERROR(IF(AB874=0,0,VLOOKUP(SUBSTITUTE(VLOOKUP(AB874,#REF!,MATCH("strItemName",#REF!,0),FALSE),"SUI_",""),#REF!,2,FALSE)),"ERROR")</f>
        <v>ERROR</v>
      </c>
      <c r="AD874" s="88">
        <v>0</v>
      </c>
      <c r="AE874" s="134">
        <v>0</v>
      </c>
      <c r="AF874" s="49">
        <f ca="1">IFERROR(VLOOKUP($B874,INDIRECT(VLOOKUP($E874,보상!$S:$AA,2,FALSE)),MATCH(AF$6,INDIRECT(VLOOKUP($E874,보상!$S:$AA,3,FALSE)),0),FALSE),"ERROR")</f>
        <v>15</v>
      </c>
      <c r="AG874" s="22">
        <v>0</v>
      </c>
      <c r="AH874" s="22">
        <v>0</v>
      </c>
      <c r="AI874" s="22">
        <v>0</v>
      </c>
      <c r="AJ874" s="22" t="b">
        <v>0</v>
      </c>
      <c r="AK874" s="22">
        <v>0</v>
      </c>
      <c r="AL874" s="22">
        <v>0</v>
      </c>
    </row>
    <row r="875" spans="1:38" ht="16.5" customHeight="1" x14ac:dyDescent="0.3">
      <c r="A875" s="21">
        <f>COUNTIF(FtbReward_Quest!$B:$B,$B875)+COUNTIF(FtbReward_Mode!$B:$B,$B875)+COUNTIF(FtbReward_Content!$B:$B,$B875)-1</f>
        <v>0</v>
      </c>
      <c r="B875" s="49">
        <f t="shared" si="40"/>
        <v>43076061</v>
      </c>
      <c r="C875" s="120">
        <v>4307606</v>
      </c>
      <c r="D875" s="49" t="s">
        <v>1926</v>
      </c>
      <c r="E875" s="49" t="s">
        <v>1935</v>
      </c>
      <c r="F875" s="120">
        <f>COUNTIF($C$8:$C875,$C875)</f>
        <v>1</v>
      </c>
      <c r="G875" s="49" t="b">
        <v>0</v>
      </c>
      <c r="H875" s="49">
        <v>0</v>
      </c>
      <c r="I875" s="129">
        <f>IFERROR(IF(H875=0,0,VLOOKUP(VLOOKUP(H875,#REF!,MATCH("strMailTitleID",#REF!,0),FALSE),#REF!,2,FALSE)),"ERROR")</f>
        <v>0</v>
      </c>
      <c r="J875" s="176">
        <v>0</v>
      </c>
      <c r="K875" s="129">
        <f>IFERROR(IF(J875=0,0,VLOOKUP(VLOOKUP(J875,#REF!,MATCH("strMailTitleID",#REF!,0),FALSE),#REF!,2,FALSE)),"ERROR")</f>
        <v>0</v>
      </c>
      <c r="L875" s="49">
        <f ca="1">IFERROR(VLOOKUP($B875,INDIRECT(VLOOKUP($E875,보상!$S:$AA,2,FALSE)),MATCH(L$6,INDIRECT(VLOOKUP($E875,보상!$S:$AA,3,FALSE)),0),FALSE),"ERROR")</f>
        <v>900</v>
      </c>
      <c r="M875" s="49">
        <v>0</v>
      </c>
      <c r="N875" s="49">
        <v>0</v>
      </c>
      <c r="O875" s="49">
        <v>0</v>
      </c>
      <c r="P875" s="49" t="str">
        <f ca="1">IFERROR(VLOOKUP($B875,INDIRECT(VLOOKUP($E875,보상!$S:$AA,2,FALSE)),MATCH(P$6,INDIRECT(VLOOKUP($E875,보상!$S:$AA,3,FALSE)),0),FALSE),"ERROR")</f>
        <v>Gold</v>
      </c>
      <c r="Q875" s="49">
        <f ca="1">IFERROR(VLOOKUP($B875,INDIRECT(VLOOKUP($E875,보상!$S:$AA,2,FALSE)),MATCH(Q$6,INDIRECT(VLOOKUP($E875,보상!$S:$AA,3,FALSE)),0),FALSE),"ERROR")</f>
        <v>9000</v>
      </c>
      <c r="R875" s="49" t="b">
        <v>0</v>
      </c>
      <c r="S875" s="50" t="b">
        <v>0</v>
      </c>
      <c r="T875" s="50">
        <f ca="1">IFERROR(VLOOKUP($B875,INDIRECT(VLOOKUP($E875,보상!$S:$AA,2,FALSE)),MATCH(T$6,INDIRECT(VLOOKUP($E875,보상!$S:$AA,3,FALSE)),0),FALSE),"ERROR")</f>
        <v>3160001</v>
      </c>
      <c r="U875" s="134" t="str">
        <f ca="1">IFERROR(IF(T875=0,0,VLOOKUP(SUBSTITUTE(VLOOKUP(T875,#REF!,MATCH("strItemName",#REF!,0),FALSE),"SUI_",""),#REF!,2,FALSE)),"ERROR")</f>
        <v>ERROR</v>
      </c>
      <c r="V875" s="177">
        <f t="shared" ca="1" si="39"/>
        <v>3160001</v>
      </c>
      <c r="W875" s="134" t="str">
        <f ca="1">IFERROR(IF(V875=0,0,VLOOKUP(SUBSTITUTE(VLOOKUP(V875,#REF!,MATCH("strItemName",#REF!,0),FALSE),"SUI_",""),#REF!,2,FALSE)),"ERROR")</f>
        <v>ERROR</v>
      </c>
      <c r="X875" s="177">
        <f t="shared" ca="1" si="39"/>
        <v>3160001</v>
      </c>
      <c r="Y875" s="134" t="str">
        <f ca="1">IFERROR(IF(X875=0,0,VLOOKUP(SUBSTITUTE(VLOOKUP(X875,#REF!,MATCH("strItemName",#REF!,0),FALSE),"SUI_",""),#REF!,2,FALSE)),"ERROR")</f>
        <v>ERROR</v>
      </c>
      <c r="Z875" s="177">
        <f t="shared" ca="1" si="39"/>
        <v>3160001</v>
      </c>
      <c r="AA875" s="134" t="str">
        <f ca="1">IFERROR(IF(Z875=0,0,VLOOKUP(SUBSTITUTE(VLOOKUP(Z875,#REF!,MATCH("strItemName",#REF!,0),FALSE),"SUI_",""),#REF!,2,FALSE)),"ERROR")</f>
        <v>ERROR</v>
      </c>
      <c r="AB875" s="177">
        <f t="shared" ca="1" si="39"/>
        <v>3160001</v>
      </c>
      <c r="AC875" s="134" t="str">
        <f ca="1">IFERROR(IF(AB875=0,0,VLOOKUP(SUBSTITUTE(VLOOKUP(AB875,#REF!,MATCH("strItemName",#REF!,0),FALSE),"SUI_",""),#REF!,2,FALSE)),"ERROR")</f>
        <v>ERROR</v>
      </c>
      <c r="AD875" s="88">
        <v>0</v>
      </c>
      <c r="AE875" s="134">
        <v>0</v>
      </c>
      <c r="AF875" s="49">
        <f ca="1">IFERROR(VLOOKUP($B875,INDIRECT(VLOOKUP($E875,보상!$S:$AA,2,FALSE)),MATCH(AF$6,INDIRECT(VLOOKUP($E875,보상!$S:$AA,3,FALSE)),0),FALSE),"ERROR")</f>
        <v>15</v>
      </c>
      <c r="AG875" s="22">
        <v>0</v>
      </c>
      <c r="AH875" s="22">
        <v>0</v>
      </c>
      <c r="AI875" s="22">
        <v>0</v>
      </c>
      <c r="AJ875" s="22" t="b">
        <v>0</v>
      </c>
      <c r="AK875" s="22">
        <v>0</v>
      </c>
      <c r="AL875" s="22">
        <v>0</v>
      </c>
    </row>
    <row r="876" spans="1:38" ht="16.5" customHeight="1" x14ac:dyDescent="0.3">
      <c r="A876" s="21">
        <f>COUNTIF(FtbReward_Quest!$B:$B,$B876)+COUNTIF(FtbReward_Mode!$B:$B,$B876)+COUNTIF(FtbReward_Content!$B:$B,$B876)-1</f>
        <v>0</v>
      </c>
      <c r="B876" s="49">
        <f t="shared" si="40"/>
        <v>44001011</v>
      </c>
      <c r="C876" s="120">
        <v>4400101</v>
      </c>
      <c r="D876" s="49" t="s">
        <v>1926</v>
      </c>
      <c r="E876" s="49" t="s">
        <v>1935</v>
      </c>
      <c r="F876" s="120">
        <f>COUNTIF($C$8:$C876,$C876)</f>
        <v>1</v>
      </c>
      <c r="G876" s="49" t="b">
        <v>0</v>
      </c>
      <c r="H876" s="49">
        <v>0</v>
      </c>
      <c r="I876" s="129">
        <f>IFERROR(IF(H876=0,0,VLOOKUP(VLOOKUP(H876,#REF!,MATCH("strMailTitleID",#REF!,0),FALSE),#REF!,2,FALSE)),"ERROR")</f>
        <v>0</v>
      </c>
      <c r="J876" s="176">
        <v>0</v>
      </c>
      <c r="K876" s="129">
        <f>IFERROR(IF(J876=0,0,VLOOKUP(VLOOKUP(J876,#REF!,MATCH("strMailTitleID",#REF!,0),FALSE),#REF!,2,FALSE)),"ERROR")</f>
        <v>0</v>
      </c>
      <c r="L876" s="49">
        <f ca="1">IFERROR(VLOOKUP($B876,INDIRECT(VLOOKUP($E876,보상!$S:$AA,2,FALSE)),MATCH(L$6,INDIRECT(VLOOKUP($E876,보상!$S:$AA,3,FALSE)),0),FALSE),"ERROR")</f>
        <v>150</v>
      </c>
      <c r="M876" s="49">
        <v>0</v>
      </c>
      <c r="N876" s="49">
        <v>0</v>
      </c>
      <c r="O876" s="49">
        <v>0</v>
      </c>
      <c r="P876" s="49" t="str">
        <f ca="1">IFERROR(VLOOKUP($B876,INDIRECT(VLOOKUP($E876,보상!$S:$AA,2,FALSE)),MATCH(P$6,INDIRECT(VLOOKUP($E876,보상!$S:$AA,3,FALSE)),0),FALSE),"ERROR")</f>
        <v>Gold</v>
      </c>
      <c r="Q876" s="49">
        <f ca="1">IFERROR(VLOOKUP($B876,INDIRECT(VLOOKUP($E876,보상!$S:$AA,2,FALSE)),MATCH(Q$6,INDIRECT(VLOOKUP($E876,보상!$S:$AA,3,FALSE)),0),FALSE),"ERROR")</f>
        <v>1500</v>
      </c>
      <c r="R876" s="49" t="b">
        <v>0</v>
      </c>
      <c r="S876" s="50" t="b">
        <v>0</v>
      </c>
      <c r="T876" s="50">
        <f ca="1">IFERROR(VLOOKUP($B876,INDIRECT(VLOOKUP($E876,보상!$S:$AA,2,FALSE)),MATCH(T$6,INDIRECT(VLOOKUP($E876,보상!$S:$AA,3,FALSE)),0),FALSE),"ERROR")</f>
        <v>4003021</v>
      </c>
      <c r="U876" s="134" t="str">
        <f ca="1">IFERROR(IF(T876=0,0,VLOOKUP(SUBSTITUTE(VLOOKUP(T876,#REF!,MATCH("strItemName",#REF!,0),FALSE),"SUI_",""),#REF!,2,FALSE)),"ERROR")</f>
        <v>ERROR</v>
      </c>
      <c r="V876" s="177">
        <f t="shared" ca="1" si="39"/>
        <v>4003021</v>
      </c>
      <c r="W876" s="134" t="str">
        <f ca="1">IFERROR(IF(V876=0,0,VLOOKUP(SUBSTITUTE(VLOOKUP(V876,#REF!,MATCH("strItemName",#REF!,0),FALSE),"SUI_",""),#REF!,2,FALSE)),"ERROR")</f>
        <v>ERROR</v>
      </c>
      <c r="X876" s="177">
        <f t="shared" ca="1" si="39"/>
        <v>4003021</v>
      </c>
      <c r="Y876" s="134" t="str">
        <f ca="1">IFERROR(IF(X876=0,0,VLOOKUP(SUBSTITUTE(VLOOKUP(X876,#REF!,MATCH("strItemName",#REF!,0),FALSE),"SUI_",""),#REF!,2,FALSE)),"ERROR")</f>
        <v>ERROR</v>
      </c>
      <c r="Z876" s="177">
        <f t="shared" ca="1" si="39"/>
        <v>4003021</v>
      </c>
      <c r="AA876" s="134" t="str">
        <f ca="1">IFERROR(IF(Z876=0,0,VLOOKUP(SUBSTITUTE(VLOOKUP(Z876,#REF!,MATCH("strItemName",#REF!,0),FALSE),"SUI_",""),#REF!,2,FALSE)),"ERROR")</f>
        <v>ERROR</v>
      </c>
      <c r="AB876" s="177">
        <f t="shared" ca="1" si="39"/>
        <v>4003021</v>
      </c>
      <c r="AC876" s="134" t="str">
        <f ca="1">IFERROR(IF(AB876=0,0,VLOOKUP(SUBSTITUTE(VLOOKUP(AB876,#REF!,MATCH("strItemName",#REF!,0),FALSE),"SUI_",""),#REF!,2,FALSE)),"ERROR")</f>
        <v>ERROR</v>
      </c>
      <c r="AD876" s="88">
        <v>0</v>
      </c>
      <c r="AE876" s="134">
        <v>0</v>
      </c>
      <c r="AF876" s="49">
        <f ca="1">IFERROR(VLOOKUP($B876,INDIRECT(VLOOKUP($E876,보상!$S:$AA,2,FALSE)),MATCH(AF$6,INDIRECT(VLOOKUP($E876,보상!$S:$AA,3,FALSE)),0),FALSE),"ERROR")</f>
        <v>1</v>
      </c>
      <c r="AG876" s="22">
        <v>0</v>
      </c>
      <c r="AH876" s="22">
        <v>0</v>
      </c>
      <c r="AI876" s="22">
        <v>0</v>
      </c>
      <c r="AJ876" s="22" t="b">
        <v>0</v>
      </c>
      <c r="AK876" s="22">
        <v>0</v>
      </c>
      <c r="AL876" s="22">
        <v>0</v>
      </c>
    </row>
    <row r="877" spans="1:38" ht="16.5" customHeight="1" x14ac:dyDescent="0.3">
      <c r="A877" s="21">
        <f>COUNTIF(FtbReward_Quest!$B:$B,$B877)+COUNTIF(FtbReward_Mode!$B:$B,$B877)+COUNTIF(FtbReward_Content!$B:$B,$B877)-1</f>
        <v>0</v>
      </c>
      <c r="B877" s="49">
        <f t="shared" si="40"/>
        <v>44001021</v>
      </c>
      <c r="C877" s="120">
        <v>4400102</v>
      </c>
      <c r="D877" s="49" t="s">
        <v>1926</v>
      </c>
      <c r="E877" s="49" t="s">
        <v>1935</v>
      </c>
      <c r="F877" s="120">
        <f>COUNTIF($C$8:$C877,$C877)</f>
        <v>1</v>
      </c>
      <c r="G877" s="49" t="b">
        <v>0</v>
      </c>
      <c r="H877" s="49">
        <v>0</v>
      </c>
      <c r="I877" s="129">
        <f>IFERROR(IF(H877=0,0,VLOOKUP(VLOOKUP(H877,#REF!,MATCH("strMailTitleID",#REF!,0),FALSE),#REF!,2,FALSE)),"ERROR")</f>
        <v>0</v>
      </c>
      <c r="J877" s="176">
        <v>0</v>
      </c>
      <c r="K877" s="129">
        <f>IFERROR(IF(J877=0,0,VLOOKUP(VLOOKUP(J877,#REF!,MATCH("strMailTitleID",#REF!,0),FALSE),#REF!,2,FALSE)),"ERROR")</f>
        <v>0</v>
      </c>
      <c r="L877" s="49">
        <f ca="1">IFERROR(VLOOKUP($B877,INDIRECT(VLOOKUP($E877,보상!$S:$AA,2,FALSE)),MATCH(L$6,INDIRECT(VLOOKUP($E877,보상!$S:$AA,3,FALSE)),0),FALSE),"ERROR")</f>
        <v>300</v>
      </c>
      <c r="M877" s="49">
        <v>0</v>
      </c>
      <c r="N877" s="49">
        <v>0</v>
      </c>
      <c r="O877" s="49">
        <v>0</v>
      </c>
      <c r="P877" s="49" t="str">
        <f ca="1">IFERROR(VLOOKUP($B877,INDIRECT(VLOOKUP($E877,보상!$S:$AA,2,FALSE)),MATCH(P$6,INDIRECT(VLOOKUP($E877,보상!$S:$AA,3,FALSE)),0),FALSE),"ERROR")</f>
        <v>Gold</v>
      </c>
      <c r="Q877" s="49">
        <f ca="1">IFERROR(VLOOKUP($B877,INDIRECT(VLOOKUP($E877,보상!$S:$AA,2,FALSE)),MATCH(Q$6,INDIRECT(VLOOKUP($E877,보상!$S:$AA,3,FALSE)),0),FALSE),"ERROR")</f>
        <v>3000</v>
      </c>
      <c r="R877" s="49" t="b">
        <v>0</v>
      </c>
      <c r="S877" s="50" t="b">
        <v>0</v>
      </c>
      <c r="T877" s="50">
        <f ca="1">IFERROR(VLOOKUP($B877,INDIRECT(VLOOKUP($E877,보상!$S:$AA,2,FALSE)),MATCH(T$6,INDIRECT(VLOOKUP($E877,보상!$S:$AA,3,FALSE)),0),FALSE),"ERROR")</f>
        <v>4003021</v>
      </c>
      <c r="U877" s="134" t="str">
        <f ca="1">IFERROR(IF(T877=0,0,VLOOKUP(SUBSTITUTE(VLOOKUP(T877,#REF!,MATCH("strItemName",#REF!,0),FALSE),"SUI_",""),#REF!,2,FALSE)),"ERROR")</f>
        <v>ERROR</v>
      </c>
      <c r="V877" s="177">
        <f t="shared" ca="1" si="39"/>
        <v>4003021</v>
      </c>
      <c r="W877" s="134" t="str">
        <f ca="1">IFERROR(IF(V877=0,0,VLOOKUP(SUBSTITUTE(VLOOKUP(V877,#REF!,MATCH("strItemName",#REF!,0),FALSE),"SUI_",""),#REF!,2,FALSE)),"ERROR")</f>
        <v>ERROR</v>
      </c>
      <c r="X877" s="177">
        <f t="shared" ca="1" si="39"/>
        <v>4003021</v>
      </c>
      <c r="Y877" s="134" t="str">
        <f ca="1">IFERROR(IF(X877=0,0,VLOOKUP(SUBSTITUTE(VLOOKUP(X877,#REF!,MATCH("strItemName",#REF!,0),FALSE),"SUI_",""),#REF!,2,FALSE)),"ERROR")</f>
        <v>ERROR</v>
      </c>
      <c r="Z877" s="177">
        <f t="shared" ca="1" si="39"/>
        <v>4003021</v>
      </c>
      <c r="AA877" s="134" t="str">
        <f ca="1">IFERROR(IF(Z877=0,0,VLOOKUP(SUBSTITUTE(VLOOKUP(Z877,#REF!,MATCH("strItemName",#REF!,0),FALSE),"SUI_",""),#REF!,2,FALSE)),"ERROR")</f>
        <v>ERROR</v>
      </c>
      <c r="AB877" s="177">
        <f t="shared" ca="1" si="39"/>
        <v>4003021</v>
      </c>
      <c r="AC877" s="134" t="str">
        <f ca="1">IFERROR(IF(AB877=0,0,VLOOKUP(SUBSTITUTE(VLOOKUP(AB877,#REF!,MATCH("strItemName",#REF!,0),FALSE),"SUI_",""),#REF!,2,FALSE)),"ERROR")</f>
        <v>ERROR</v>
      </c>
      <c r="AD877" s="88">
        <v>0</v>
      </c>
      <c r="AE877" s="134">
        <v>0</v>
      </c>
      <c r="AF877" s="49">
        <f ca="1">IFERROR(VLOOKUP($B877,INDIRECT(VLOOKUP($E877,보상!$S:$AA,2,FALSE)),MATCH(AF$6,INDIRECT(VLOOKUP($E877,보상!$S:$AA,3,FALSE)),0),FALSE),"ERROR")</f>
        <v>1</v>
      </c>
      <c r="AG877" s="22">
        <v>0</v>
      </c>
      <c r="AH877" s="22">
        <v>0</v>
      </c>
      <c r="AI877" s="22">
        <v>0</v>
      </c>
      <c r="AJ877" s="22" t="b">
        <v>0</v>
      </c>
      <c r="AK877" s="22">
        <v>0</v>
      </c>
      <c r="AL877" s="22">
        <v>0</v>
      </c>
    </row>
    <row r="878" spans="1:38" ht="16.5" customHeight="1" x14ac:dyDescent="0.3">
      <c r="A878" s="21">
        <f>COUNTIF(FtbReward_Quest!$B:$B,$B878)+COUNTIF(FtbReward_Mode!$B:$B,$B878)+COUNTIF(FtbReward_Content!$B:$B,$B878)-1</f>
        <v>0</v>
      </c>
      <c r="B878" s="49">
        <f t="shared" si="40"/>
        <v>44001031</v>
      </c>
      <c r="C878" s="120">
        <v>4400103</v>
      </c>
      <c r="D878" s="49" t="s">
        <v>1926</v>
      </c>
      <c r="E878" s="49" t="s">
        <v>1935</v>
      </c>
      <c r="F878" s="120">
        <f>COUNTIF($C$8:$C878,$C878)</f>
        <v>1</v>
      </c>
      <c r="G878" s="49" t="b">
        <v>0</v>
      </c>
      <c r="H878" s="49">
        <v>0</v>
      </c>
      <c r="I878" s="129">
        <f>IFERROR(IF(H878=0,0,VLOOKUP(VLOOKUP(H878,#REF!,MATCH("strMailTitleID",#REF!,0),FALSE),#REF!,2,FALSE)),"ERROR")</f>
        <v>0</v>
      </c>
      <c r="J878" s="176">
        <v>0</v>
      </c>
      <c r="K878" s="129">
        <f>IFERROR(IF(J878=0,0,VLOOKUP(VLOOKUP(J878,#REF!,MATCH("strMailTitleID",#REF!,0),FALSE),#REF!,2,FALSE)),"ERROR")</f>
        <v>0</v>
      </c>
      <c r="L878" s="49">
        <f ca="1">IFERROR(VLOOKUP($B878,INDIRECT(VLOOKUP($E878,보상!$S:$AA,2,FALSE)),MATCH(L$6,INDIRECT(VLOOKUP($E878,보상!$S:$AA,3,FALSE)),0),FALSE),"ERROR")</f>
        <v>450</v>
      </c>
      <c r="M878" s="49">
        <v>0</v>
      </c>
      <c r="N878" s="49">
        <v>0</v>
      </c>
      <c r="O878" s="49">
        <v>0</v>
      </c>
      <c r="P878" s="49" t="str">
        <f ca="1">IFERROR(VLOOKUP($B878,INDIRECT(VLOOKUP($E878,보상!$S:$AA,2,FALSE)),MATCH(P$6,INDIRECT(VLOOKUP($E878,보상!$S:$AA,3,FALSE)),0),FALSE),"ERROR")</f>
        <v>Gold</v>
      </c>
      <c r="Q878" s="49">
        <f ca="1">IFERROR(VLOOKUP($B878,INDIRECT(VLOOKUP($E878,보상!$S:$AA,2,FALSE)),MATCH(Q$6,INDIRECT(VLOOKUP($E878,보상!$S:$AA,3,FALSE)),0),FALSE),"ERROR")</f>
        <v>4500</v>
      </c>
      <c r="R878" s="49" t="b">
        <v>0</v>
      </c>
      <c r="S878" s="50" t="b">
        <v>0</v>
      </c>
      <c r="T878" s="50">
        <f ca="1">IFERROR(VLOOKUP($B878,INDIRECT(VLOOKUP($E878,보상!$S:$AA,2,FALSE)),MATCH(T$6,INDIRECT(VLOOKUP($E878,보상!$S:$AA,3,FALSE)),0),FALSE),"ERROR")</f>
        <v>4003021</v>
      </c>
      <c r="U878" s="134" t="str">
        <f ca="1">IFERROR(IF(T878=0,0,VLOOKUP(SUBSTITUTE(VLOOKUP(T878,#REF!,MATCH("strItemName",#REF!,0),FALSE),"SUI_",""),#REF!,2,FALSE)),"ERROR")</f>
        <v>ERROR</v>
      </c>
      <c r="V878" s="177">
        <f t="shared" ca="1" si="39"/>
        <v>4003021</v>
      </c>
      <c r="W878" s="134" t="str">
        <f ca="1">IFERROR(IF(V878=0,0,VLOOKUP(SUBSTITUTE(VLOOKUP(V878,#REF!,MATCH("strItemName",#REF!,0),FALSE),"SUI_",""),#REF!,2,FALSE)),"ERROR")</f>
        <v>ERROR</v>
      </c>
      <c r="X878" s="177">
        <f t="shared" ca="1" si="39"/>
        <v>4003021</v>
      </c>
      <c r="Y878" s="134" t="str">
        <f ca="1">IFERROR(IF(X878=0,0,VLOOKUP(SUBSTITUTE(VLOOKUP(X878,#REF!,MATCH("strItemName",#REF!,0),FALSE),"SUI_",""),#REF!,2,FALSE)),"ERROR")</f>
        <v>ERROR</v>
      </c>
      <c r="Z878" s="177">
        <f t="shared" ca="1" si="39"/>
        <v>4003021</v>
      </c>
      <c r="AA878" s="134" t="str">
        <f ca="1">IFERROR(IF(Z878=0,0,VLOOKUP(SUBSTITUTE(VLOOKUP(Z878,#REF!,MATCH("strItemName",#REF!,0),FALSE),"SUI_",""),#REF!,2,FALSE)),"ERROR")</f>
        <v>ERROR</v>
      </c>
      <c r="AB878" s="177">
        <f t="shared" ca="1" si="39"/>
        <v>4003021</v>
      </c>
      <c r="AC878" s="134" t="str">
        <f ca="1">IFERROR(IF(AB878=0,0,VLOOKUP(SUBSTITUTE(VLOOKUP(AB878,#REF!,MATCH("strItemName",#REF!,0),FALSE),"SUI_",""),#REF!,2,FALSE)),"ERROR")</f>
        <v>ERROR</v>
      </c>
      <c r="AD878" s="88">
        <v>0</v>
      </c>
      <c r="AE878" s="134">
        <v>0</v>
      </c>
      <c r="AF878" s="49">
        <f ca="1">IFERROR(VLOOKUP($B878,INDIRECT(VLOOKUP($E878,보상!$S:$AA,2,FALSE)),MATCH(AF$6,INDIRECT(VLOOKUP($E878,보상!$S:$AA,3,FALSE)),0),FALSE),"ERROR")</f>
        <v>1</v>
      </c>
      <c r="AG878" s="22">
        <v>0</v>
      </c>
      <c r="AH878" s="22">
        <v>0</v>
      </c>
      <c r="AI878" s="22">
        <v>0</v>
      </c>
      <c r="AJ878" s="22" t="b">
        <v>0</v>
      </c>
      <c r="AK878" s="22">
        <v>0</v>
      </c>
      <c r="AL878" s="22">
        <v>0</v>
      </c>
    </row>
    <row r="879" spans="1:38" ht="16.5" customHeight="1" x14ac:dyDescent="0.3">
      <c r="A879" s="21">
        <f>COUNTIF(FtbReward_Quest!$B:$B,$B879)+COUNTIF(FtbReward_Mode!$B:$B,$B879)+COUNTIF(FtbReward_Content!$B:$B,$B879)-1</f>
        <v>0</v>
      </c>
      <c r="B879" s="49">
        <f t="shared" si="40"/>
        <v>44011011</v>
      </c>
      <c r="C879" s="120">
        <v>4401101</v>
      </c>
      <c r="D879" s="49" t="s">
        <v>1927</v>
      </c>
      <c r="E879" s="49" t="s">
        <v>1935</v>
      </c>
      <c r="F879" s="120">
        <f>COUNTIF($C$8:$C879,$C879)</f>
        <v>1</v>
      </c>
      <c r="G879" s="49" t="b">
        <v>0</v>
      </c>
      <c r="H879" s="49">
        <v>0</v>
      </c>
      <c r="I879" s="129">
        <f>IFERROR(IF(H879=0,0,VLOOKUP(VLOOKUP(H879,#REF!,MATCH("strMailTitleID",#REF!,0),FALSE),#REF!,2,FALSE)),"ERROR")</f>
        <v>0</v>
      </c>
      <c r="J879" s="176">
        <v>0</v>
      </c>
      <c r="K879" s="129">
        <f>IFERROR(IF(J879=0,0,VLOOKUP(VLOOKUP(J879,#REF!,MATCH("strMailTitleID",#REF!,0),FALSE),#REF!,2,FALSE)),"ERROR")</f>
        <v>0</v>
      </c>
      <c r="L879" s="49">
        <f ca="1">IFERROR(VLOOKUP($B879,INDIRECT(VLOOKUP($E879,보상!$S:$AA,2,FALSE)),MATCH(L$6,INDIRECT(VLOOKUP($E879,보상!$S:$AA,3,FALSE)),0),FALSE),"ERROR")</f>
        <v>150</v>
      </c>
      <c r="M879" s="49">
        <v>0</v>
      </c>
      <c r="N879" s="49">
        <v>0</v>
      </c>
      <c r="O879" s="49">
        <v>0</v>
      </c>
      <c r="P879" s="49" t="str">
        <f ca="1">IFERROR(VLOOKUP($B879,INDIRECT(VLOOKUP($E879,보상!$S:$AA,2,FALSE)),MATCH(P$6,INDIRECT(VLOOKUP($E879,보상!$S:$AA,3,FALSE)),0),FALSE),"ERROR")</f>
        <v>Gold</v>
      </c>
      <c r="Q879" s="49">
        <f ca="1">IFERROR(VLOOKUP($B879,INDIRECT(VLOOKUP($E879,보상!$S:$AA,2,FALSE)),MATCH(Q$6,INDIRECT(VLOOKUP($E879,보상!$S:$AA,3,FALSE)),0),FALSE),"ERROR")</f>
        <v>1500</v>
      </c>
      <c r="R879" s="49" t="b">
        <v>0</v>
      </c>
      <c r="S879" s="50" t="b">
        <v>0</v>
      </c>
      <c r="T879" s="50">
        <f ca="1">IFERROR(VLOOKUP($B879,INDIRECT(VLOOKUP($E879,보상!$S:$AA,2,FALSE)),MATCH(T$6,INDIRECT(VLOOKUP($E879,보상!$S:$AA,3,FALSE)),0),FALSE),"ERROR")</f>
        <v>2202004</v>
      </c>
      <c r="U879" s="134" t="str">
        <f ca="1">IFERROR(IF(T879=0,0,VLOOKUP(SUBSTITUTE(VLOOKUP(T879,#REF!,MATCH("strItemName",#REF!,0),FALSE),"SUI_",""),#REF!,2,FALSE)),"ERROR")</f>
        <v>ERROR</v>
      </c>
      <c r="V879" s="177">
        <f t="shared" ca="1" si="39"/>
        <v>2202004</v>
      </c>
      <c r="W879" s="134" t="str">
        <f ca="1">IFERROR(IF(V879=0,0,VLOOKUP(SUBSTITUTE(VLOOKUP(V879,#REF!,MATCH("strItemName",#REF!,0),FALSE),"SUI_",""),#REF!,2,FALSE)),"ERROR")</f>
        <v>ERROR</v>
      </c>
      <c r="X879" s="177">
        <f t="shared" ca="1" si="39"/>
        <v>2202004</v>
      </c>
      <c r="Y879" s="134" t="str">
        <f ca="1">IFERROR(IF(X879=0,0,VLOOKUP(SUBSTITUTE(VLOOKUP(X879,#REF!,MATCH("strItemName",#REF!,0),FALSE),"SUI_",""),#REF!,2,FALSE)),"ERROR")</f>
        <v>ERROR</v>
      </c>
      <c r="Z879" s="177">
        <f t="shared" ca="1" si="39"/>
        <v>2202004</v>
      </c>
      <c r="AA879" s="134" t="str">
        <f ca="1">IFERROR(IF(Z879=0,0,VLOOKUP(SUBSTITUTE(VLOOKUP(Z879,#REF!,MATCH("strItemName",#REF!,0),FALSE),"SUI_",""),#REF!,2,FALSE)),"ERROR")</f>
        <v>ERROR</v>
      </c>
      <c r="AB879" s="177">
        <f t="shared" ca="1" si="39"/>
        <v>2202004</v>
      </c>
      <c r="AC879" s="134" t="str">
        <f ca="1">IFERROR(IF(AB879=0,0,VLOOKUP(SUBSTITUTE(VLOOKUP(AB879,#REF!,MATCH("strItemName",#REF!,0),FALSE),"SUI_",""),#REF!,2,FALSE)),"ERROR")</f>
        <v>ERROR</v>
      </c>
      <c r="AD879" s="88">
        <v>0</v>
      </c>
      <c r="AE879" s="134">
        <v>0</v>
      </c>
      <c r="AF879" s="49">
        <f ca="1">IFERROR(VLOOKUP($B879,INDIRECT(VLOOKUP($E879,보상!$S:$AA,2,FALSE)),MATCH(AF$6,INDIRECT(VLOOKUP($E879,보상!$S:$AA,3,FALSE)),0),FALSE),"ERROR")</f>
        <v>3</v>
      </c>
      <c r="AG879" s="22">
        <v>0</v>
      </c>
      <c r="AH879" s="22">
        <v>0</v>
      </c>
      <c r="AI879" s="22">
        <v>0</v>
      </c>
      <c r="AJ879" s="22" t="b">
        <v>0</v>
      </c>
      <c r="AK879" s="22">
        <v>0</v>
      </c>
      <c r="AL879" s="22">
        <v>0</v>
      </c>
    </row>
    <row r="880" spans="1:38" ht="16.5" customHeight="1" x14ac:dyDescent="0.3">
      <c r="A880" s="21">
        <f>COUNTIF(FtbReward_Quest!$B:$B,$B880)+COUNTIF(FtbReward_Mode!$B:$B,$B880)+COUNTIF(FtbReward_Content!$B:$B,$B880)-1</f>
        <v>0</v>
      </c>
      <c r="B880" s="49">
        <f t="shared" si="40"/>
        <v>44011021</v>
      </c>
      <c r="C880" s="120">
        <v>4401102</v>
      </c>
      <c r="D880" s="49" t="s">
        <v>1927</v>
      </c>
      <c r="E880" s="49" t="s">
        <v>1935</v>
      </c>
      <c r="F880" s="120">
        <f>COUNTIF($C$8:$C880,$C880)</f>
        <v>1</v>
      </c>
      <c r="G880" s="49" t="b">
        <v>0</v>
      </c>
      <c r="H880" s="49">
        <v>0</v>
      </c>
      <c r="I880" s="129">
        <f>IFERROR(IF(H880=0,0,VLOOKUP(VLOOKUP(H880,#REF!,MATCH("strMailTitleID",#REF!,0),FALSE),#REF!,2,FALSE)),"ERROR")</f>
        <v>0</v>
      </c>
      <c r="J880" s="176">
        <v>0</v>
      </c>
      <c r="K880" s="129">
        <f>IFERROR(IF(J880=0,0,VLOOKUP(VLOOKUP(J880,#REF!,MATCH("strMailTitleID",#REF!,0),FALSE),#REF!,2,FALSE)),"ERROR")</f>
        <v>0</v>
      </c>
      <c r="L880" s="49">
        <f ca="1">IFERROR(VLOOKUP($B880,INDIRECT(VLOOKUP($E880,보상!$S:$AA,2,FALSE)),MATCH(L$6,INDIRECT(VLOOKUP($E880,보상!$S:$AA,3,FALSE)),0),FALSE),"ERROR")</f>
        <v>300</v>
      </c>
      <c r="M880" s="49">
        <v>0</v>
      </c>
      <c r="N880" s="49">
        <v>0</v>
      </c>
      <c r="O880" s="49">
        <v>0</v>
      </c>
      <c r="P880" s="49" t="str">
        <f ca="1">IFERROR(VLOOKUP($B880,INDIRECT(VLOOKUP($E880,보상!$S:$AA,2,FALSE)),MATCH(P$6,INDIRECT(VLOOKUP($E880,보상!$S:$AA,3,FALSE)),0),FALSE),"ERROR")</f>
        <v>Gold</v>
      </c>
      <c r="Q880" s="49">
        <f ca="1">IFERROR(VLOOKUP($B880,INDIRECT(VLOOKUP($E880,보상!$S:$AA,2,FALSE)),MATCH(Q$6,INDIRECT(VLOOKUP($E880,보상!$S:$AA,3,FALSE)),0),FALSE),"ERROR")</f>
        <v>3000</v>
      </c>
      <c r="R880" s="49" t="b">
        <v>0</v>
      </c>
      <c r="S880" s="50" t="b">
        <v>0</v>
      </c>
      <c r="T880" s="50">
        <f ca="1">IFERROR(VLOOKUP($B880,INDIRECT(VLOOKUP($E880,보상!$S:$AA,2,FALSE)),MATCH(T$6,INDIRECT(VLOOKUP($E880,보상!$S:$AA,3,FALSE)),0),FALSE),"ERROR")</f>
        <v>2202004</v>
      </c>
      <c r="U880" s="134" t="str">
        <f ca="1">IFERROR(IF(T880=0,0,VLOOKUP(SUBSTITUTE(VLOOKUP(T880,#REF!,MATCH("strItemName",#REF!,0),FALSE),"SUI_",""),#REF!,2,FALSE)),"ERROR")</f>
        <v>ERROR</v>
      </c>
      <c r="V880" s="177">
        <f t="shared" ca="1" si="39"/>
        <v>2202004</v>
      </c>
      <c r="W880" s="134" t="str">
        <f ca="1">IFERROR(IF(V880=0,0,VLOOKUP(SUBSTITUTE(VLOOKUP(V880,#REF!,MATCH("strItemName",#REF!,0),FALSE),"SUI_",""),#REF!,2,FALSE)),"ERROR")</f>
        <v>ERROR</v>
      </c>
      <c r="X880" s="177">
        <f t="shared" ca="1" si="39"/>
        <v>2202004</v>
      </c>
      <c r="Y880" s="134" t="str">
        <f ca="1">IFERROR(IF(X880=0,0,VLOOKUP(SUBSTITUTE(VLOOKUP(X880,#REF!,MATCH("strItemName",#REF!,0),FALSE),"SUI_",""),#REF!,2,FALSE)),"ERROR")</f>
        <v>ERROR</v>
      </c>
      <c r="Z880" s="177">
        <f t="shared" ca="1" si="39"/>
        <v>2202004</v>
      </c>
      <c r="AA880" s="134" t="str">
        <f ca="1">IFERROR(IF(Z880=0,0,VLOOKUP(SUBSTITUTE(VLOOKUP(Z880,#REF!,MATCH("strItemName",#REF!,0),FALSE),"SUI_",""),#REF!,2,FALSE)),"ERROR")</f>
        <v>ERROR</v>
      </c>
      <c r="AB880" s="177">
        <f t="shared" ca="1" si="39"/>
        <v>2202004</v>
      </c>
      <c r="AC880" s="134" t="str">
        <f ca="1">IFERROR(IF(AB880=0,0,VLOOKUP(SUBSTITUTE(VLOOKUP(AB880,#REF!,MATCH("strItemName",#REF!,0),FALSE),"SUI_",""),#REF!,2,FALSE)),"ERROR")</f>
        <v>ERROR</v>
      </c>
      <c r="AD880" s="88">
        <v>0</v>
      </c>
      <c r="AE880" s="134">
        <v>0</v>
      </c>
      <c r="AF880" s="49">
        <f ca="1">IFERROR(VLOOKUP($B880,INDIRECT(VLOOKUP($E880,보상!$S:$AA,2,FALSE)),MATCH(AF$6,INDIRECT(VLOOKUP($E880,보상!$S:$AA,3,FALSE)),0),FALSE),"ERROR")</f>
        <v>3</v>
      </c>
      <c r="AG880" s="22">
        <v>0</v>
      </c>
      <c r="AH880" s="22">
        <v>0</v>
      </c>
      <c r="AI880" s="22">
        <v>0</v>
      </c>
      <c r="AJ880" s="22" t="b">
        <v>0</v>
      </c>
      <c r="AK880" s="22">
        <v>0</v>
      </c>
      <c r="AL880" s="22">
        <v>0</v>
      </c>
    </row>
    <row r="881" spans="1:38" ht="16.5" customHeight="1" x14ac:dyDescent="0.3">
      <c r="A881" s="21">
        <f>COUNTIF(FtbReward_Quest!$B:$B,$B881)+COUNTIF(FtbReward_Mode!$B:$B,$B881)+COUNTIF(FtbReward_Content!$B:$B,$B881)-1</f>
        <v>0</v>
      </c>
      <c r="B881" s="49">
        <f t="shared" si="40"/>
        <v>44011031</v>
      </c>
      <c r="C881" s="120">
        <v>4401103</v>
      </c>
      <c r="D881" s="49" t="s">
        <v>1927</v>
      </c>
      <c r="E881" s="49" t="s">
        <v>1935</v>
      </c>
      <c r="F881" s="120">
        <f>COUNTIF($C$8:$C881,$C881)</f>
        <v>1</v>
      </c>
      <c r="G881" s="49" t="b">
        <v>0</v>
      </c>
      <c r="H881" s="49">
        <v>0</v>
      </c>
      <c r="I881" s="129">
        <f>IFERROR(IF(H881=0,0,VLOOKUP(VLOOKUP(H881,#REF!,MATCH("strMailTitleID",#REF!,0),FALSE),#REF!,2,FALSE)),"ERROR")</f>
        <v>0</v>
      </c>
      <c r="J881" s="176">
        <v>0</v>
      </c>
      <c r="K881" s="129">
        <f>IFERROR(IF(J881=0,0,VLOOKUP(VLOOKUP(J881,#REF!,MATCH("strMailTitleID",#REF!,0),FALSE),#REF!,2,FALSE)),"ERROR")</f>
        <v>0</v>
      </c>
      <c r="L881" s="49">
        <f ca="1">IFERROR(VLOOKUP($B881,INDIRECT(VLOOKUP($E881,보상!$S:$AA,2,FALSE)),MATCH(L$6,INDIRECT(VLOOKUP($E881,보상!$S:$AA,3,FALSE)),0),FALSE),"ERROR")</f>
        <v>450</v>
      </c>
      <c r="M881" s="49">
        <v>0</v>
      </c>
      <c r="N881" s="49">
        <v>0</v>
      </c>
      <c r="O881" s="49">
        <v>0</v>
      </c>
      <c r="P881" s="49" t="str">
        <f ca="1">IFERROR(VLOOKUP($B881,INDIRECT(VLOOKUP($E881,보상!$S:$AA,2,FALSE)),MATCH(P$6,INDIRECT(VLOOKUP($E881,보상!$S:$AA,3,FALSE)),0),FALSE),"ERROR")</f>
        <v>Gold</v>
      </c>
      <c r="Q881" s="49">
        <f ca="1">IFERROR(VLOOKUP($B881,INDIRECT(VLOOKUP($E881,보상!$S:$AA,2,FALSE)),MATCH(Q$6,INDIRECT(VLOOKUP($E881,보상!$S:$AA,3,FALSE)),0),FALSE),"ERROR")</f>
        <v>4500</v>
      </c>
      <c r="R881" s="49" t="b">
        <v>0</v>
      </c>
      <c r="S881" s="50" t="b">
        <v>0</v>
      </c>
      <c r="T881" s="50">
        <f ca="1">IFERROR(VLOOKUP($B881,INDIRECT(VLOOKUP($E881,보상!$S:$AA,2,FALSE)),MATCH(T$6,INDIRECT(VLOOKUP($E881,보상!$S:$AA,3,FALSE)),0),FALSE),"ERROR")</f>
        <v>2202004</v>
      </c>
      <c r="U881" s="134" t="str">
        <f ca="1">IFERROR(IF(T881=0,0,VLOOKUP(SUBSTITUTE(VLOOKUP(T881,#REF!,MATCH("strItemName",#REF!,0),FALSE),"SUI_",""),#REF!,2,FALSE)),"ERROR")</f>
        <v>ERROR</v>
      </c>
      <c r="V881" s="177">
        <f t="shared" ca="1" si="39"/>
        <v>2202004</v>
      </c>
      <c r="W881" s="134" t="str">
        <f ca="1">IFERROR(IF(V881=0,0,VLOOKUP(SUBSTITUTE(VLOOKUP(V881,#REF!,MATCH("strItemName",#REF!,0),FALSE),"SUI_",""),#REF!,2,FALSE)),"ERROR")</f>
        <v>ERROR</v>
      </c>
      <c r="X881" s="177">
        <f t="shared" ca="1" si="39"/>
        <v>2202004</v>
      </c>
      <c r="Y881" s="134" t="str">
        <f ca="1">IFERROR(IF(X881=0,0,VLOOKUP(SUBSTITUTE(VLOOKUP(X881,#REF!,MATCH("strItemName",#REF!,0),FALSE),"SUI_",""),#REF!,2,FALSE)),"ERROR")</f>
        <v>ERROR</v>
      </c>
      <c r="Z881" s="177">
        <f t="shared" ca="1" si="39"/>
        <v>2202004</v>
      </c>
      <c r="AA881" s="134" t="str">
        <f ca="1">IFERROR(IF(Z881=0,0,VLOOKUP(SUBSTITUTE(VLOOKUP(Z881,#REF!,MATCH("strItemName",#REF!,0),FALSE),"SUI_",""),#REF!,2,FALSE)),"ERROR")</f>
        <v>ERROR</v>
      </c>
      <c r="AB881" s="177">
        <f t="shared" ca="1" si="39"/>
        <v>2202004</v>
      </c>
      <c r="AC881" s="134" t="str">
        <f ca="1">IFERROR(IF(AB881=0,0,VLOOKUP(SUBSTITUTE(VLOOKUP(AB881,#REF!,MATCH("strItemName",#REF!,0),FALSE),"SUI_",""),#REF!,2,FALSE)),"ERROR")</f>
        <v>ERROR</v>
      </c>
      <c r="AD881" s="88">
        <v>0</v>
      </c>
      <c r="AE881" s="134">
        <v>0</v>
      </c>
      <c r="AF881" s="49">
        <f ca="1">IFERROR(VLOOKUP($B881,INDIRECT(VLOOKUP($E881,보상!$S:$AA,2,FALSE)),MATCH(AF$6,INDIRECT(VLOOKUP($E881,보상!$S:$AA,3,FALSE)),0),FALSE),"ERROR")</f>
        <v>3</v>
      </c>
      <c r="AG881" s="22">
        <v>0</v>
      </c>
      <c r="AH881" s="22">
        <v>0</v>
      </c>
      <c r="AI881" s="22">
        <v>0</v>
      </c>
      <c r="AJ881" s="22" t="b">
        <v>0</v>
      </c>
      <c r="AK881" s="22">
        <v>0</v>
      </c>
      <c r="AL881" s="22">
        <v>0</v>
      </c>
    </row>
    <row r="882" spans="1:38" ht="16.5" customHeight="1" x14ac:dyDescent="0.3">
      <c r="A882" s="21">
        <f>COUNTIF(FtbReward_Quest!$B:$B,$B882)+COUNTIF(FtbReward_Mode!$B:$B,$B882)+COUNTIF(FtbReward_Content!$B:$B,$B882)-1</f>
        <v>0</v>
      </c>
      <c r="B882" s="49">
        <f t="shared" si="40"/>
        <v>44011041</v>
      </c>
      <c r="C882" s="120">
        <v>4401104</v>
      </c>
      <c r="D882" s="49" t="s">
        <v>1927</v>
      </c>
      <c r="E882" s="49" t="s">
        <v>1935</v>
      </c>
      <c r="F882" s="120">
        <f>COUNTIF($C$8:$C882,$C882)</f>
        <v>1</v>
      </c>
      <c r="G882" s="49" t="b">
        <v>0</v>
      </c>
      <c r="H882" s="49">
        <v>0</v>
      </c>
      <c r="I882" s="129">
        <f>IFERROR(IF(H882=0,0,VLOOKUP(VLOOKUP(H882,#REF!,MATCH("strMailTitleID",#REF!,0),FALSE),#REF!,2,FALSE)),"ERROR")</f>
        <v>0</v>
      </c>
      <c r="J882" s="176">
        <v>0</v>
      </c>
      <c r="K882" s="129">
        <f>IFERROR(IF(J882=0,0,VLOOKUP(VLOOKUP(J882,#REF!,MATCH("strMailTitleID",#REF!,0),FALSE),#REF!,2,FALSE)),"ERROR")</f>
        <v>0</v>
      </c>
      <c r="L882" s="49">
        <f ca="1">IFERROR(VLOOKUP($B882,INDIRECT(VLOOKUP($E882,보상!$S:$AA,2,FALSE)),MATCH(L$6,INDIRECT(VLOOKUP($E882,보상!$S:$AA,3,FALSE)),0),FALSE),"ERROR")</f>
        <v>600</v>
      </c>
      <c r="M882" s="49">
        <v>0</v>
      </c>
      <c r="N882" s="49">
        <v>0</v>
      </c>
      <c r="O882" s="49">
        <v>0</v>
      </c>
      <c r="P882" s="49" t="str">
        <f ca="1">IFERROR(VLOOKUP($B882,INDIRECT(VLOOKUP($E882,보상!$S:$AA,2,FALSE)),MATCH(P$6,INDIRECT(VLOOKUP($E882,보상!$S:$AA,3,FALSE)),0),FALSE),"ERROR")</f>
        <v>Gold</v>
      </c>
      <c r="Q882" s="49">
        <f ca="1">IFERROR(VLOOKUP($B882,INDIRECT(VLOOKUP($E882,보상!$S:$AA,2,FALSE)),MATCH(Q$6,INDIRECT(VLOOKUP($E882,보상!$S:$AA,3,FALSE)),0),FALSE),"ERROR")</f>
        <v>6000</v>
      </c>
      <c r="R882" s="49" t="b">
        <v>0</v>
      </c>
      <c r="S882" s="50" t="b">
        <v>0</v>
      </c>
      <c r="T882" s="50">
        <f ca="1">IFERROR(VLOOKUP($B882,INDIRECT(VLOOKUP($E882,보상!$S:$AA,2,FALSE)),MATCH(T$6,INDIRECT(VLOOKUP($E882,보상!$S:$AA,3,FALSE)),0),FALSE),"ERROR")</f>
        <v>2202004</v>
      </c>
      <c r="U882" s="134" t="str">
        <f ca="1">IFERROR(IF(T882=0,0,VLOOKUP(SUBSTITUTE(VLOOKUP(T882,#REF!,MATCH("strItemName",#REF!,0),FALSE),"SUI_",""),#REF!,2,FALSE)),"ERROR")</f>
        <v>ERROR</v>
      </c>
      <c r="V882" s="177">
        <f t="shared" ca="1" si="39"/>
        <v>2202004</v>
      </c>
      <c r="W882" s="134" t="str">
        <f ca="1">IFERROR(IF(V882=0,0,VLOOKUP(SUBSTITUTE(VLOOKUP(V882,#REF!,MATCH("strItemName",#REF!,0),FALSE),"SUI_",""),#REF!,2,FALSE)),"ERROR")</f>
        <v>ERROR</v>
      </c>
      <c r="X882" s="177">
        <f t="shared" ca="1" si="39"/>
        <v>2202004</v>
      </c>
      <c r="Y882" s="134" t="str">
        <f ca="1">IFERROR(IF(X882=0,0,VLOOKUP(SUBSTITUTE(VLOOKUP(X882,#REF!,MATCH("strItemName",#REF!,0),FALSE),"SUI_",""),#REF!,2,FALSE)),"ERROR")</f>
        <v>ERROR</v>
      </c>
      <c r="Z882" s="177">
        <f t="shared" ca="1" si="39"/>
        <v>2202004</v>
      </c>
      <c r="AA882" s="134" t="str">
        <f ca="1">IFERROR(IF(Z882=0,0,VLOOKUP(SUBSTITUTE(VLOOKUP(Z882,#REF!,MATCH("strItemName",#REF!,0),FALSE),"SUI_",""),#REF!,2,FALSE)),"ERROR")</f>
        <v>ERROR</v>
      </c>
      <c r="AB882" s="177">
        <f t="shared" ca="1" si="39"/>
        <v>2202004</v>
      </c>
      <c r="AC882" s="134" t="str">
        <f ca="1">IFERROR(IF(AB882=0,0,VLOOKUP(SUBSTITUTE(VLOOKUP(AB882,#REF!,MATCH("strItemName",#REF!,0),FALSE),"SUI_",""),#REF!,2,FALSE)),"ERROR")</f>
        <v>ERROR</v>
      </c>
      <c r="AD882" s="88">
        <v>0</v>
      </c>
      <c r="AE882" s="134">
        <v>0</v>
      </c>
      <c r="AF882" s="49">
        <f ca="1">IFERROR(VLOOKUP($B882,INDIRECT(VLOOKUP($E882,보상!$S:$AA,2,FALSE)),MATCH(AF$6,INDIRECT(VLOOKUP($E882,보상!$S:$AA,3,FALSE)),0),FALSE),"ERROR")</f>
        <v>3</v>
      </c>
      <c r="AG882" s="22">
        <v>0</v>
      </c>
      <c r="AH882" s="22">
        <v>0</v>
      </c>
      <c r="AI882" s="22">
        <v>0</v>
      </c>
      <c r="AJ882" s="22" t="b">
        <v>0</v>
      </c>
      <c r="AK882" s="22">
        <v>0</v>
      </c>
      <c r="AL882" s="22">
        <v>0</v>
      </c>
    </row>
    <row r="883" spans="1:38" ht="16.5" customHeight="1" x14ac:dyDescent="0.3">
      <c r="A883" s="21">
        <f>COUNTIF(FtbReward_Quest!$B:$B,$B883)+COUNTIF(FtbReward_Mode!$B:$B,$B883)+COUNTIF(FtbReward_Content!$B:$B,$B883)-1</f>
        <v>0</v>
      </c>
      <c r="B883" s="49">
        <f t="shared" si="40"/>
        <v>44011051</v>
      </c>
      <c r="C883" s="120">
        <v>4401105</v>
      </c>
      <c r="D883" s="49" t="s">
        <v>1927</v>
      </c>
      <c r="E883" s="49" t="s">
        <v>1935</v>
      </c>
      <c r="F883" s="120">
        <f>COUNTIF($C$8:$C883,$C883)</f>
        <v>1</v>
      </c>
      <c r="G883" s="49" t="b">
        <v>0</v>
      </c>
      <c r="H883" s="49">
        <v>0</v>
      </c>
      <c r="I883" s="129">
        <f>IFERROR(IF(H883=0,0,VLOOKUP(VLOOKUP(H883,#REF!,MATCH("strMailTitleID",#REF!,0),FALSE),#REF!,2,FALSE)),"ERROR")</f>
        <v>0</v>
      </c>
      <c r="J883" s="176">
        <v>0</v>
      </c>
      <c r="K883" s="129">
        <f>IFERROR(IF(J883=0,0,VLOOKUP(VLOOKUP(J883,#REF!,MATCH("strMailTitleID",#REF!,0),FALSE),#REF!,2,FALSE)),"ERROR")</f>
        <v>0</v>
      </c>
      <c r="L883" s="49">
        <f ca="1">IFERROR(VLOOKUP($B883,INDIRECT(VLOOKUP($E883,보상!$S:$AA,2,FALSE)),MATCH(L$6,INDIRECT(VLOOKUP($E883,보상!$S:$AA,3,FALSE)),0),FALSE),"ERROR")</f>
        <v>750</v>
      </c>
      <c r="M883" s="49">
        <v>0</v>
      </c>
      <c r="N883" s="49">
        <v>0</v>
      </c>
      <c r="O883" s="49">
        <v>0</v>
      </c>
      <c r="P883" s="49" t="str">
        <f ca="1">IFERROR(VLOOKUP($B883,INDIRECT(VLOOKUP($E883,보상!$S:$AA,2,FALSE)),MATCH(P$6,INDIRECT(VLOOKUP($E883,보상!$S:$AA,3,FALSE)),0),FALSE),"ERROR")</f>
        <v>Gold</v>
      </c>
      <c r="Q883" s="49">
        <f ca="1">IFERROR(VLOOKUP($B883,INDIRECT(VLOOKUP($E883,보상!$S:$AA,2,FALSE)),MATCH(Q$6,INDIRECT(VLOOKUP($E883,보상!$S:$AA,3,FALSE)),0),FALSE),"ERROR")</f>
        <v>7500</v>
      </c>
      <c r="R883" s="49" t="b">
        <v>0</v>
      </c>
      <c r="S883" s="50" t="b">
        <v>0</v>
      </c>
      <c r="T883" s="50">
        <f ca="1">IFERROR(VLOOKUP($B883,INDIRECT(VLOOKUP($E883,보상!$S:$AA,2,FALSE)),MATCH(T$6,INDIRECT(VLOOKUP($E883,보상!$S:$AA,3,FALSE)),0),FALSE),"ERROR")</f>
        <v>2202004</v>
      </c>
      <c r="U883" s="134" t="str">
        <f ca="1">IFERROR(IF(T883=0,0,VLOOKUP(SUBSTITUTE(VLOOKUP(T883,#REF!,MATCH("strItemName",#REF!,0),FALSE),"SUI_",""),#REF!,2,FALSE)),"ERROR")</f>
        <v>ERROR</v>
      </c>
      <c r="V883" s="177">
        <f t="shared" ca="1" si="39"/>
        <v>2202004</v>
      </c>
      <c r="W883" s="134" t="str">
        <f ca="1">IFERROR(IF(V883=0,0,VLOOKUP(SUBSTITUTE(VLOOKUP(V883,#REF!,MATCH("strItemName",#REF!,0),FALSE),"SUI_",""),#REF!,2,FALSE)),"ERROR")</f>
        <v>ERROR</v>
      </c>
      <c r="X883" s="177">
        <f t="shared" ca="1" si="39"/>
        <v>2202004</v>
      </c>
      <c r="Y883" s="134" t="str">
        <f ca="1">IFERROR(IF(X883=0,0,VLOOKUP(SUBSTITUTE(VLOOKUP(X883,#REF!,MATCH("strItemName",#REF!,0),FALSE),"SUI_",""),#REF!,2,FALSE)),"ERROR")</f>
        <v>ERROR</v>
      </c>
      <c r="Z883" s="177">
        <f t="shared" ca="1" si="39"/>
        <v>2202004</v>
      </c>
      <c r="AA883" s="134" t="str">
        <f ca="1">IFERROR(IF(Z883=0,0,VLOOKUP(SUBSTITUTE(VLOOKUP(Z883,#REF!,MATCH("strItemName",#REF!,0),FALSE),"SUI_",""),#REF!,2,FALSE)),"ERROR")</f>
        <v>ERROR</v>
      </c>
      <c r="AB883" s="177">
        <f t="shared" ca="1" si="39"/>
        <v>2202004</v>
      </c>
      <c r="AC883" s="134" t="str">
        <f ca="1">IFERROR(IF(AB883=0,0,VLOOKUP(SUBSTITUTE(VLOOKUP(AB883,#REF!,MATCH("strItemName",#REF!,0),FALSE),"SUI_",""),#REF!,2,FALSE)),"ERROR")</f>
        <v>ERROR</v>
      </c>
      <c r="AD883" s="88">
        <v>0</v>
      </c>
      <c r="AE883" s="134">
        <v>0</v>
      </c>
      <c r="AF883" s="49">
        <f ca="1">IFERROR(VLOOKUP($B883,INDIRECT(VLOOKUP($E883,보상!$S:$AA,2,FALSE)),MATCH(AF$6,INDIRECT(VLOOKUP($E883,보상!$S:$AA,3,FALSE)),0),FALSE),"ERROR")</f>
        <v>3</v>
      </c>
      <c r="AG883" s="22">
        <v>0</v>
      </c>
      <c r="AH883" s="22">
        <v>0</v>
      </c>
      <c r="AI883" s="22">
        <v>0</v>
      </c>
      <c r="AJ883" s="22" t="b">
        <v>0</v>
      </c>
      <c r="AK883" s="22">
        <v>0</v>
      </c>
      <c r="AL883" s="22">
        <v>0</v>
      </c>
    </row>
    <row r="884" spans="1:38" ht="16.5" customHeight="1" x14ac:dyDescent="0.3">
      <c r="A884" s="21">
        <f>COUNTIF(FtbReward_Quest!$B:$B,$B884)+COUNTIF(FtbReward_Mode!$B:$B,$B884)+COUNTIF(FtbReward_Content!$B:$B,$B884)-1</f>
        <v>0</v>
      </c>
      <c r="B884" s="49">
        <f t="shared" si="40"/>
        <v>44011061</v>
      </c>
      <c r="C884" s="120">
        <v>4401106</v>
      </c>
      <c r="D884" s="49" t="s">
        <v>1927</v>
      </c>
      <c r="E884" s="49" t="s">
        <v>1935</v>
      </c>
      <c r="F884" s="120">
        <f>COUNTIF($C$8:$C884,$C884)</f>
        <v>1</v>
      </c>
      <c r="G884" s="49" t="b">
        <v>0</v>
      </c>
      <c r="H884" s="49">
        <v>0</v>
      </c>
      <c r="I884" s="129">
        <f>IFERROR(IF(H884=0,0,VLOOKUP(VLOOKUP(H884,#REF!,MATCH("strMailTitleID",#REF!,0),FALSE),#REF!,2,FALSE)),"ERROR")</f>
        <v>0</v>
      </c>
      <c r="J884" s="176">
        <v>0</v>
      </c>
      <c r="K884" s="129">
        <f>IFERROR(IF(J884=0,0,VLOOKUP(VLOOKUP(J884,#REF!,MATCH("strMailTitleID",#REF!,0),FALSE),#REF!,2,FALSE)),"ERROR")</f>
        <v>0</v>
      </c>
      <c r="L884" s="49">
        <f ca="1">IFERROR(VLOOKUP($B884,INDIRECT(VLOOKUP($E884,보상!$S:$AA,2,FALSE)),MATCH(L$6,INDIRECT(VLOOKUP($E884,보상!$S:$AA,3,FALSE)),0),FALSE),"ERROR")</f>
        <v>900</v>
      </c>
      <c r="M884" s="49">
        <v>0</v>
      </c>
      <c r="N884" s="49">
        <v>0</v>
      </c>
      <c r="O884" s="49">
        <v>0</v>
      </c>
      <c r="P884" s="49" t="str">
        <f ca="1">IFERROR(VLOOKUP($B884,INDIRECT(VLOOKUP($E884,보상!$S:$AA,2,FALSE)),MATCH(P$6,INDIRECT(VLOOKUP($E884,보상!$S:$AA,3,FALSE)),0),FALSE),"ERROR")</f>
        <v>Gold</v>
      </c>
      <c r="Q884" s="49">
        <f ca="1">IFERROR(VLOOKUP($B884,INDIRECT(VLOOKUP($E884,보상!$S:$AA,2,FALSE)),MATCH(Q$6,INDIRECT(VLOOKUP($E884,보상!$S:$AA,3,FALSE)),0),FALSE),"ERROR")</f>
        <v>9000</v>
      </c>
      <c r="R884" s="49" t="b">
        <v>0</v>
      </c>
      <c r="S884" s="50" t="b">
        <v>0</v>
      </c>
      <c r="T884" s="50">
        <f ca="1">IFERROR(VLOOKUP($B884,INDIRECT(VLOOKUP($E884,보상!$S:$AA,2,FALSE)),MATCH(T$6,INDIRECT(VLOOKUP($E884,보상!$S:$AA,3,FALSE)),0),FALSE),"ERROR")</f>
        <v>2202004</v>
      </c>
      <c r="U884" s="134" t="str">
        <f ca="1">IFERROR(IF(T884=0,0,VLOOKUP(SUBSTITUTE(VLOOKUP(T884,#REF!,MATCH("strItemName",#REF!,0),FALSE),"SUI_",""),#REF!,2,FALSE)),"ERROR")</f>
        <v>ERROR</v>
      </c>
      <c r="V884" s="177">
        <f t="shared" ca="1" si="39"/>
        <v>2202004</v>
      </c>
      <c r="W884" s="134" t="str">
        <f ca="1">IFERROR(IF(V884=0,0,VLOOKUP(SUBSTITUTE(VLOOKUP(V884,#REF!,MATCH("strItemName",#REF!,0),FALSE),"SUI_",""),#REF!,2,FALSE)),"ERROR")</f>
        <v>ERROR</v>
      </c>
      <c r="X884" s="177">
        <f t="shared" ca="1" si="39"/>
        <v>2202004</v>
      </c>
      <c r="Y884" s="134" t="str">
        <f ca="1">IFERROR(IF(X884=0,0,VLOOKUP(SUBSTITUTE(VLOOKUP(X884,#REF!,MATCH("strItemName",#REF!,0),FALSE),"SUI_",""),#REF!,2,FALSE)),"ERROR")</f>
        <v>ERROR</v>
      </c>
      <c r="Z884" s="177">
        <f t="shared" ca="1" si="39"/>
        <v>2202004</v>
      </c>
      <c r="AA884" s="134" t="str">
        <f ca="1">IFERROR(IF(Z884=0,0,VLOOKUP(SUBSTITUTE(VLOOKUP(Z884,#REF!,MATCH("strItemName",#REF!,0),FALSE),"SUI_",""),#REF!,2,FALSE)),"ERROR")</f>
        <v>ERROR</v>
      </c>
      <c r="AB884" s="177">
        <f t="shared" ca="1" si="39"/>
        <v>2202004</v>
      </c>
      <c r="AC884" s="134" t="str">
        <f ca="1">IFERROR(IF(AB884=0,0,VLOOKUP(SUBSTITUTE(VLOOKUP(AB884,#REF!,MATCH("strItemName",#REF!,0),FALSE),"SUI_",""),#REF!,2,FALSE)),"ERROR")</f>
        <v>ERROR</v>
      </c>
      <c r="AD884" s="88">
        <v>0</v>
      </c>
      <c r="AE884" s="134">
        <v>0</v>
      </c>
      <c r="AF884" s="49">
        <f ca="1">IFERROR(VLOOKUP($B884,INDIRECT(VLOOKUP($E884,보상!$S:$AA,2,FALSE)),MATCH(AF$6,INDIRECT(VLOOKUP($E884,보상!$S:$AA,3,FALSE)),0),FALSE),"ERROR")</f>
        <v>3</v>
      </c>
      <c r="AG884" s="22">
        <v>0</v>
      </c>
      <c r="AH884" s="22">
        <v>0</v>
      </c>
      <c r="AI884" s="22">
        <v>0</v>
      </c>
      <c r="AJ884" s="22" t="b">
        <v>0</v>
      </c>
      <c r="AK884" s="22">
        <v>0</v>
      </c>
      <c r="AL884" s="22">
        <v>0</v>
      </c>
    </row>
    <row r="885" spans="1:38" ht="16.5" customHeight="1" x14ac:dyDescent="0.3">
      <c r="A885" s="21">
        <f>COUNTIF(FtbReward_Quest!$B:$B,$B885)+COUNTIF(FtbReward_Mode!$B:$B,$B885)+COUNTIF(FtbReward_Content!$B:$B,$B885)-1</f>
        <v>0</v>
      </c>
      <c r="B885" s="49">
        <f t="shared" si="40"/>
        <v>44011071</v>
      </c>
      <c r="C885" s="120">
        <v>4401107</v>
      </c>
      <c r="D885" s="49" t="s">
        <v>1927</v>
      </c>
      <c r="E885" s="49" t="s">
        <v>1935</v>
      </c>
      <c r="F885" s="120">
        <f>COUNTIF($C$8:$C885,$C885)</f>
        <v>1</v>
      </c>
      <c r="G885" s="49" t="b">
        <v>0</v>
      </c>
      <c r="H885" s="49">
        <v>0</v>
      </c>
      <c r="I885" s="129">
        <f>IFERROR(IF(H885=0,0,VLOOKUP(VLOOKUP(H885,#REF!,MATCH("strMailTitleID",#REF!,0),FALSE),#REF!,2,FALSE)),"ERROR")</f>
        <v>0</v>
      </c>
      <c r="J885" s="176">
        <v>0</v>
      </c>
      <c r="K885" s="129">
        <f>IFERROR(IF(J885=0,0,VLOOKUP(VLOOKUP(J885,#REF!,MATCH("strMailTitleID",#REF!,0),FALSE),#REF!,2,FALSE)),"ERROR")</f>
        <v>0</v>
      </c>
      <c r="L885" s="49">
        <f ca="1">IFERROR(VLOOKUP($B885,INDIRECT(VLOOKUP($E885,보상!$S:$AA,2,FALSE)),MATCH(L$6,INDIRECT(VLOOKUP($E885,보상!$S:$AA,3,FALSE)),0),FALSE),"ERROR")</f>
        <v>1050</v>
      </c>
      <c r="M885" s="49">
        <v>0</v>
      </c>
      <c r="N885" s="49">
        <v>0</v>
      </c>
      <c r="O885" s="49">
        <v>0</v>
      </c>
      <c r="P885" s="49" t="str">
        <f ca="1">IFERROR(VLOOKUP($B885,INDIRECT(VLOOKUP($E885,보상!$S:$AA,2,FALSE)),MATCH(P$6,INDIRECT(VLOOKUP($E885,보상!$S:$AA,3,FALSE)),0),FALSE),"ERROR")</f>
        <v>Gold</v>
      </c>
      <c r="Q885" s="49">
        <f ca="1">IFERROR(VLOOKUP($B885,INDIRECT(VLOOKUP($E885,보상!$S:$AA,2,FALSE)),MATCH(Q$6,INDIRECT(VLOOKUP($E885,보상!$S:$AA,3,FALSE)),0),FALSE),"ERROR")</f>
        <v>10500</v>
      </c>
      <c r="R885" s="49" t="b">
        <v>0</v>
      </c>
      <c r="S885" s="50" t="b">
        <v>0</v>
      </c>
      <c r="T885" s="50">
        <f ca="1">IFERROR(VLOOKUP($B885,INDIRECT(VLOOKUP($E885,보상!$S:$AA,2,FALSE)),MATCH(T$6,INDIRECT(VLOOKUP($E885,보상!$S:$AA,3,FALSE)),0),FALSE),"ERROR")</f>
        <v>2202004</v>
      </c>
      <c r="U885" s="134" t="str">
        <f ca="1">IFERROR(IF(T885=0,0,VLOOKUP(SUBSTITUTE(VLOOKUP(T885,#REF!,MATCH("strItemName",#REF!,0),FALSE),"SUI_",""),#REF!,2,FALSE)),"ERROR")</f>
        <v>ERROR</v>
      </c>
      <c r="V885" s="177">
        <f t="shared" ca="1" si="39"/>
        <v>2202004</v>
      </c>
      <c r="W885" s="134" t="str">
        <f ca="1">IFERROR(IF(V885=0,0,VLOOKUP(SUBSTITUTE(VLOOKUP(V885,#REF!,MATCH("strItemName",#REF!,0),FALSE),"SUI_",""),#REF!,2,FALSE)),"ERROR")</f>
        <v>ERROR</v>
      </c>
      <c r="X885" s="177">
        <f t="shared" ca="1" si="39"/>
        <v>2202004</v>
      </c>
      <c r="Y885" s="134" t="str">
        <f ca="1">IFERROR(IF(X885=0,0,VLOOKUP(SUBSTITUTE(VLOOKUP(X885,#REF!,MATCH("strItemName",#REF!,0),FALSE),"SUI_",""),#REF!,2,FALSE)),"ERROR")</f>
        <v>ERROR</v>
      </c>
      <c r="Z885" s="177">
        <f t="shared" ca="1" si="39"/>
        <v>2202004</v>
      </c>
      <c r="AA885" s="134" t="str">
        <f ca="1">IFERROR(IF(Z885=0,0,VLOOKUP(SUBSTITUTE(VLOOKUP(Z885,#REF!,MATCH("strItemName",#REF!,0),FALSE),"SUI_",""),#REF!,2,FALSE)),"ERROR")</f>
        <v>ERROR</v>
      </c>
      <c r="AB885" s="177">
        <f t="shared" ca="1" si="39"/>
        <v>2202004</v>
      </c>
      <c r="AC885" s="134" t="str">
        <f ca="1">IFERROR(IF(AB885=0,0,VLOOKUP(SUBSTITUTE(VLOOKUP(AB885,#REF!,MATCH("strItemName",#REF!,0),FALSE),"SUI_",""),#REF!,2,FALSE)),"ERROR")</f>
        <v>ERROR</v>
      </c>
      <c r="AD885" s="88">
        <v>0</v>
      </c>
      <c r="AE885" s="134">
        <v>0</v>
      </c>
      <c r="AF885" s="49">
        <f ca="1">IFERROR(VLOOKUP($B885,INDIRECT(VLOOKUP($E885,보상!$S:$AA,2,FALSE)),MATCH(AF$6,INDIRECT(VLOOKUP($E885,보상!$S:$AA,3,FALSE)),0),FALSE),"ERROR")</f>
        <v>3</v>
      </c>
      <c r="AG885" s="22">
        <v>0</v>
      </c>
      <c r="AH885" s="22">
        <v>0</v>
      </c>
      <c r="AI885" s="22">
        <v>0</v>
      </c>
      <c r="AJ885" s="22" t="b">
        <v>0</v>
      </c>
      <c r="AK885" s="22">
        <v>0</v>
      </c>
      <c r="AL885" s="22">
        <v>0</v>
      </c>
    </row>
    <row r="886" spans="1:38" ht="16.5" customHeight="1" x14ac:dyDescent="0.3">
      <c r="A886" s="21">
        <f>COUNTIF(FtbReward_Quest!$B:$B,$B886)+COUNTIF(FtbReward_Mode!$B:$B,$B886)+COUNTIF(FtbReward_Content!$B:$B,$B886)-1</f>
        <v>0</v>
      </c>
      <c r="B886" s="49">
        <f t="shared" si="40"/>
        <v>44012011</v>
      </c>
      <c r="C886" s="120">
        <v>4401201</v>
      </c>
      <c r="D886" s="49" t="s">
        <v>1928</v>
      </c>
      <c r="E886" s="49" t="s">
        <v>1935</v>
      </c>
      <c r="F886" s="120">
        <f>COUNTIF($C$8:$C886,$C886)</f>
        <v>1</v>
      </c>
      <c r="G886" s="49" t="b">
        <v>0</v>
      </c>
      <c r="H886" s="49">
        <v>0</v>
      </c>
      <c r="I886" s="129">
        <f>IFERROR(IF(H886=0,0,VLOOKUP(VLOOKUP(H886,#REF!,MATCH("strMailTitleID",#REF!,0),FALSE),#REF!,2,FALSE)),"ERROR")</f>
        <v>0</v>
      </c>
      <c r="J886" s="176">
        <v>0</v>
      </c>
      <c r="K886" s="129">
        <f>IFERROR(IF(J886=0,0,VLOOKUP(VLOOKUP(J886,#REF!,MATCH("strMailTitleID",#REF!,0),FALSE),#REF!,2,FALSE)),"ERROR")</f>
        <v>0</v>
      </c>
      <c r="L886" s="49">
        <f ca="1">IFERROR(VLOOKUP($B886,INDIRECT(VLOOKUP($E886,보상!$S:$AA,2,FALSE)),MATCH(L$6,INDIRECT(VLOOKUP($E886,보상!$S:$AA,3,FALSE)),0),FALSE),"ERROR")</f>
        <v>150</v>
      </c>
      <c r="M886" s="49">
        <v>0</v>
      </c>
      <c r="N886" s="49">
        <v>0</v>
      </c>
      <c r="O886" s="49">
        <v>0</v>
      </c>
      <c r="P886" s="49" t="str">
        <f ca="1">IFERROR(VLOOKUP($B886,INDIRECT(VLOOKUP($E886,보상!$S:$AA,2,FALSE)),MATCH(P$6,INDIRECT(VLOOKUP($E886,보상!$S:$AA,3,FALSE)),0),FALSE),"ERROR")</f>
        <v>Gold</v>
      </c>
      <c r="Q886" s="49">
        <f ca="1">IFERROR(VLOOKUP($B886,INDIRECT(VLOOKUP($E886,보상!$S:$AA,2,FALSE)),MATCH(Q$6,INDIRECT(VLOOKUP($E886,보상!$S:$AA,3,FALSE)),0),FALSE),"ERROR")</f>
        <v>1500</v>
      </c>
      <c r="R886" s="49" t="b">
        <v>0</v>
      </c>
      <c r="S886" s="50" t="b">
        <v>0</v>
      </c>
      <c r="T886" s="50">
        <f ca="1">IFERROR(VLOOKUP($B886,INDIRECT(VLOOKUP($E886,보상!$S:$AA,2,FALSE)),MATCH(T$6,INDIRECT(VLOOKUP($E886,보상!$S:$AA,3,FALSE)),0),FALSE),"ERROR")</f>
        <v>4003031</v>
      </c>
      <c r="U886" s="134" t="str">
        <f ca="1">IFERROR(IF(T886=0,0,VLOOKUP(SUBSTITUTE(VLOOKUP(T886,#REF!,MATCH("strItemName",#REF!,0),FALSE),"SUI_",""),#REF!,2,FALSE)),"ERROR")</f>
        <v>ERROR</v>
      </c>
      <c r="V886" s="177">
        <f t="shared" ca="1" si="39"/>
        <v>4003031</v>
      </c>
      <c r="W886" s="134" t="str">
        <f ca="1">IFERROR(IF(V886=0,0,VLOOKUP(SUBSTITUTE(VLOOKUP(V886,#REF!,MATCH("strItemName",#REF!,0),FALSE),"SUI_",""),#REF!,2,FALSE)),"ERROR")</f>
        <v>ERROR</v>
      </c>
      <c r="X886" s="177">
        <f t="shared" ca="1" si="39"/>
        <v>4003031</v>
      </c>
      <c r="Y886" s="134" t="str">
        <f ca="1">IFERROR(IF(X886=0,0,VLOOKUP(SUBSTITUTE(VLOOKUP(X886,#REF!,MATCH("strItemName",#REF!,0),FALSE),"SUI_",""),#REF!,2,FALSE)),"ERROR")</f>
        <v>ERROR</v>
      </c>
      <c r="Z886" s="177">
        <f t="shared" ca="1" si="39"/>
        <v>4003031</v>
      </c>
      <c r="AA886" s="134" t="str">
        <f ca="1">IFERROR(IF(Z886=0,0,VLOOKUP(SUBSTITUTE(VLOOKUP(Z886,#REF!,MATCH("strItemName",#REF!,0),FALSE),"SUI_",""),#REF!,2,FALSE)),"ERROR")</f>
        <v>ERROR</v>
      </c>
      <c r="AB886" s="177">
        <f t="shared" ca="1" si="39"/>
        <v>4003031</v>
      </c>
      <c r="AC886" s="134" t="str">
        <f ca="1">IFERROR(IF(AB886=0,0,VLOOKUP(SUBSTITUTE(VLOOKUP(AB886,#REF!,MATCH("strItemName",#REF!,0),FALSE),"SUI_",""),#REF!,2,FALSE)),"ERROR")</f>
        <v>ERROR</v>
      </c>
      <c r="AD886" s="88">
        <v>0</v>
      </c>
      <c r="AE886" s="134">
        <v>0</v>
      </c>
      <c r="AF886" s="49">
        <f ca="1">IFERROR(VLOOKUP($B886,INDIRECT(VLOOKUP($E886,보상!$S:$AA,2,FALSE)),MATCH(AF$6,INDIRECT(VLOOKUP($E886,보상!$S:$AA,3,FALSE)),0),FALSE),"ERROR")</f>
        <v>5</v>
      </c>
      <c r="AG886" s="22">
        <v>0</v>
      </c>
      <c r="AH886" s="22">
        <v>0</v>
      </c>
      <c r="AI886" s="22">
        <v>0</v>
      </c>
      <c r="AJ886" s="22" t="b">
        <v>0</v>
      </c>
      <c r="AK886" s="22">
        <v>0</v>
      </c>
      <c r="AL886" s="22">
        <v>0</v>
      </c>
    </row>
    <row r="887" spans="1:38" ht="16.5" customHeight="1" x14ac:dyDescent="0.3">
      <c r="A887" s="21">
        <f>COUNTIF(FtbReward_Quest!$B:$B,$B887)+COUNTIF(FtbReward_Mode!$B:$B,$B887)+COUNTIF(FtbReward_Content!$B:$B,$B887)-1</f>
        <v>0</v>
      </c>
      <c r="B887" s="49">
        <f t="shared" si="40"/>
        <v>44012021</v>
      </c>
      <c r="C887" s="120">
        <v>4401202</v>
      </c>
      <c r="D887" s="49" t="s">
        <v>1928</v>
      </c>
      <c r="E887" s="49" t="s">
        <v>1935</v>
      </c>
      <c r="F887" s="120">
        <f>COUNTIF($C$8:$C887,$C887)</f>
        <v>1</v>
      </c>
      <c r="G887" s="49" t="b">
        <v>0</v>
      </c>
      <c r="H887" s="49">
        <v>0</v>
      </c>
      <c r="I887" s="129">
        <f>IFERROR(IF(H887=0,0,VLOOKUP(VLOOKUP(H887,#REF!,MATCH("strMailTitleID",#REF!,0),FALSE),#REF!,2,FALSE)),"ERROR")</f>
        <v>0</v>
      </c>
      <c r="J887" s="176">
        <v>0</v>
      </c>
      <c r="K887" s="129">
        <f>IFERROR(IF(J887=0,0,VLOOKUP(VLOOKUP(J887,#REF!,MATCH("strMailTitleID",#REF!,0),FALSE),#REF!,2,FALSE)),"ERROR")</f>
        <v>0</v>
      </c>
      <c r="L887" s="49">
        <f ca="1">IFERROR(VLOOKUP($B887,INDIRECT(VLOOKUP($E887,보상!$S:$AA,2,FALSE)),MATCH(L$6,INDIRECT(VLOOKUP($E887,보상!$S:$AA,3,FALSE)),0),FALSE),"ERROR")</f>
        <v>300</v>
      </c>
      <c r="M887" s="49">
        <v>0</v>
      </c>
      <c r="N887" s="49">
        <v>0</v>
      </c>
      <c r="O887" s="49">
        <v>0</v>
      </c>
      <c r="P887" s="49" t="str">
        <f ca="1">IFERROR(VLOOKUP($B887,INDIRECT(VLOOKUP($E887,보상!$S:$AA,2,FALSE)),MATCH(P$6,INDIRECT(VLOOKUP($E887,보상!$S:$AA,3,FALSE)),0),FALSE),"ERROR")</f>
        <v>Gold</v>
      </c>
      <c r="Q887" s="49">
        <f ca="1">IFERROR(VLOOKUP($B887,INDIRECT(VLOOKUP($E887,보상!$S:$AA,2,FALSE)),MATCH(Q$6,INDIRECT(VLOOKUP($E887,보상!$S:$AA,3,FALSE)),0),FALSE),"ERROR")</f>
        <v>3000</v>
      </c>
      <c r="R887" s="49" t="b">
        <v>0</v>
      </c>
      <c r="S887" s="50" t="b">
        <v>0</v>
      </c>
      <c r="T887" s="50">
        <f ca="1">IFERROR(VLOOKUP($B887,INDIRECT(VLOOKUP($E887,보상!$S:$AA,2,FALSE)),MATCH(T$6,INDIRECT(VLOOKUP($E887,보상!$S:$AA,3,FALSE)),0),FALSE),"ERROR")</f>
        <v>4003031</v>
      </c>
      <c r="U887" s="134" t="str">
        <f ca="1">IFERROR(IF(T887=0,0,VLOOKUP(SUBSTITUTE(VLOOKUP(T887,#REF!,MATCH("strItemName",#REF!,0),FALSE),"SUI_",""),#REF!,2,FALSE)),"ERROR")</f>
        <v>ERROR</v>
      </c>
      <c r="V887" s="177">
        <f t="shared" ca="1" si="39"/>
        <v>4003031</v>
      </c>
      <c r="W887" s="134" t="str">
        <f ca="1">IFERROR(IF(V887=0,0,VLOOKUP(SUBSTITUTE(VLOOKUP(V887,#REF!,MATCH("strItemName",#REF!,0),FALSE),"SUI_",""),#REF!,2,FALSE)),"ERROR")</f>
        <v>ERROR</v>
      </c>
      <c r="X887" s="177">
        <f t="shared" ca="1" si="39"/>
        <v>4003031</v>
      </c>
      <c r="Y887" s="134" t="str">
        <f ca="1">IFERROR(IF(X887=0,0,VLOOKUP(SUBSTITUTE(VLOOKUP(X887,#REF!,MATCH("strItemName",#REF!,0),FALSE),"SUI_",""),#REF!,2,FALSE)),"ERROR")</f>
        <v>ERROR</v>
      </c>
      <c r="Z887" s="177">
        <f t="shared" ca="1" si="39"/>
        <v>4003031</v>
      </c>
      <c r="AA887" s="134" t="str">
        <f ca="1">IFERROR(IF(Z887=0,0,VLOOKUP(SUBSTITUTE(VLOOKUP(Z887,#REF!,MATCH("strItemName",#REF!,0),FALSE),"SUI_",""),#REF!,2,FALSE)),"ERROR")</f>
        <v>ERROR</v>
      </c>
      <c r="AB887" s="177">
        <f t="shared" ca="1" si="39"/>
        <v>4003031</v>
      </c>
      <c r="AC887" s="134" t="str">
        <f ca="1">IFERROR(IF(AB887=0,0,VLOOKUP(SUBSTITUTE(VLOOKUP(AB887,#REF!,MATCH("strItemName",#REF!,0),FALSE),"SUI_",""),#REF!,2,FALSE)),"ERROR")</f>
        <v>ERROR</v>
      </c>
      <c r="AD887" s="88">
        <v>0</v>
      </c>
      <c r="AE887" s="134">
        <v>0</v>
      </c>
      <c r="AF887" s="49">
        <f ca="1">IFERROR(VLOOKUP($B887,INDIRECT(VLOOKUP($E887,보상!$S:$AA,2,FALSE)),MATCH(AF$6,INDIRECT(VLOOKUP($E887,보상!$S:$AA,3,FALSE)),0),FALSE),"ERROR")</f>
        <v>5</v>
      </c>
      <c r="AG887" s="22">
        <v>0</v>
      </c>
      <c r="AH887" s="22">
        <v>0</v>
      </c>
      <c r="AI887" s="22">
        <v>0</v>
      </c>
      <c r="AJ887" s="22" t="b">
        <v>0</v>
      </c>
      <c r="AK887" s="22">
        <v>0</v>
      </c>
      <c r="AL887" s="22">
        <v>0</v>
      </c>
    </row>
    <row r="888" spans="1:38" ht="16.5" customHeight="1" x14ac:dyDescent="0.3">
      <c r="A888" s="21">
        <f>COUNTIF(FtbReward_Quest!$B:$B,$B888)+COUNTIF(FtbReward_Mode!$B:$B,$B888)+COUNTIF(FtbReward_Content!$B:$B,$B888)-1</f>
        <v>0</v>
      </c>
      <c r="B888" s="49">
        <f t="shared" si="40"/>
        <v>44012031</v>
      </c>
      <c r="C888" s="120">
        <v>4401203</v>
      </c>
      <c r="D888" s="49" t="s">
        <v>1928</v>
      </c>
      <c r="E888" s="49" t="s">
        <v>1935</v>
      </c>
      <c r="F888" s="120">
        <f>COUNTIF($C$8:$C888,$C888)</f>
        <v>1</v>
      </c>
      <c r="G888" s="49" t="b">
        <v>0</v>
      </c>
      <c r="H888" s="49">
        <v>0</v>
      </c>
      <c r="I888" s="129">
        <f>IFERROR(IF(H888=0,0,VLOOKUP(VLOOKUP(H888,#REF!,MATCH("strMailTitleID",#REF!,0),FALSE),#REF!,2,FALSE)),"ERROR")</f>
        <v>0</v>
      </c>
      <c r="J888" s="176">
        <v>0</v>
      </c>
      <c r="K888" s="129">
        <f>IFERROR(IF(J888=0,0,VLOOKUP(VLOOKUP(J888,#REF!,MATCH("strMailTitleID",#REF!,0),FALSE),#REF!,2,FALSE)),"ERROR")</f>
        <v>0</v>
      </c>
      <c r="L888" s="49">
        <f ca="1">IFERROR(VLOOKUP($B888,INDIRECT(VLOOKUP($E888,보상!$S:$AA,2,FALSE)),MATCH(L$6,INDIRECT(VLOOKUP($E888,보상!$S:$AA,3,FALSE)),0),FALSE),"ERROR")</f>
        <v>450</v>
      </c>
      <c r="M888" s="49">
        <v>0</v>
      </c>
      <c r="N888" s="49">
        <v>0</v>
      </c>
      <c r="O888" s="49">
        <v>0</v>
      </c>
      <c r="P888" s="49" t="str">
        <f ca="1">IFERROR(VLOOKUP($B888,INDIRECT(VLOOKUP($E888,보상!$S:$AA,2,FALSE)),MATCH(P$6,INDIRECT(VLOOKUP($E888,보상!$S:$AA,3,FALSE)),0),FALSE),"ERROR")</f>
        <v>Gold</v>
      </c>
      <c r="Q888" s="49">
        <f ca="1">IFERROR(VLOOKUP($B888,INDIRECT(VLOOKUP($E888,보상!$S:$AA,2,FALSE)),MATCH(Q$6,INDIRECT(VLOOKUP($E888,보상!$S:$AA,3,FALSE)),0),FALSE),"ERROR")</f>
        <v>4500</v>
      </c>
      <c r="R888" s="49" t="b">
        <v>0</v>
      </c>
      <c r="S888" s="50" t="b">
        <v>0</v>
      </c>
      <c r="T888" s="50">
        <f ca="1">IFERROR(VLOOKUP($B888,INDIRECT(VLOOKUP($E888,보상!$S:$AA,2,FALSE)),MATCH(T$6,INDIRECT(VLOOKUP($E888,보상!$S:$AA,3,FALSE)),0),FALSE),"ERROR")</f>
        <v>4003031</v>
      </c>
      <c r="U888" s="134" t="str">
        <f ca="1">IFERROR(IF(T888=0,0,VLOOKUP(SUBSTITUTE(VLOOKUP(T888,#REF!,MATCH("strItemName",#REF!,0),FALSE),"SUI_",""),#REF!,2,FALSE)),"ERROR")</f>
        <v>ERROR</v>
      </c>
      <c r="V888" s="177">
        <f t="shared" ca="1" si="39"/>
        <v>4003031</v>
      </c>
      <c r="W888" s="134" t="str">
        <f ca="1">IFERROR(IF(V888=0,0,VLOOKUP(SUBSTITUTE(VLOOKUP(V888,#REF!,MATCH("strItemName",#REF!,0),FALSE),"SUI_",""),#REF!,2,FALSE)),"ERROR")</f>
        <v>ERROR</v>
      </c>
      <c r="X888" s="177">
        <f t="shared" ca="1" si="39"/>
        <v>4003031</v>
      </c>
      <c r="Y888" s="134" t="str">
        <f ca="1">IFERROR(IF(X888=0,0,VLOOKUP(SUBSTITUTE(VLOOKUP(X888,#REF!,MATCH("strItemName",#REF!,0),FALSE),"SUI_",""),#REF!,2,FALSE)),"ERROR")</f>
        <v>ERROR</v>
      </c>
      <c r="Z888" s="177">
        <f t="shared" ca="1" si="39"/>
        <v>4003031</v>
      </c>
      <c r="AA888" s="134" t="str">
        <f ca="1">IFERROR(IF(Z888=0,0,VLOOKUP(SUBSTITUTE(VLOOKUP(Z888,#REF!,MATCH("strItemName",#REF!,0),FALSE),"SUI_",""),#REF!,2,FALSE)),"ERROR")</f>
        <v>ERROR</v>
      </c>
      <c r="AB888" s="177">
        <f t="shared" ca="1" si="39"/>
        <v>4003031</v>
      </c>
      <c r="AC888" s="134" t="str">
        <f ca="1">IFERROR(IF(AB888=0,0,VLOOKUP(SUBSTITUTE(VLOOKUP(AB888,#REF!,MATCH("strItemName",#REF!,0),FALSE),"SUI_",""),#REF!,2,FALSE)),"ERROR")</f>
        <v>ERROR</v>
      </c>
      <c r="AD888" s="88">
        <v>0</v>
      </c>
      <c r="AE888" s="134">
        <v>0</v>
      </c>
      <c r="AF888" s="49">
        <f ca="1">IFERROR(VLOOKUP($B888,INDIRECT(VLOOKUP($E888,보상!$S:$AA,2,FALSE)),MATCH(AF$6,INDIRECT(VLOOKUP($E888,보상!$S:$AA,3,FALSE)),0),FALSE),"ERROR")</f>
        <v>5</v>
      </c>
      <c r="AG888" s="22">
        <v>0</v>
      </c>
      <c r="AH888" s="22">
        <v>0</v>
      </c>
      <c r="AI888" s="22">
        <v>0</v>
      </c>
      <c r="AJ888" s="22" t="b">
        <v>0</v>
      </c>
      <c r="AK888" s="22">
        <v>0</v>
      </c>
      <c r="AL888" s="22">
        <v>0</v>
      </c>
    </row>
    <row r="889" spans="1:38" ht="16.5" customHeight="1" x14ac:dyDescent="0.3">
      <c r="A889" s="21">
        <f>COUNTIF(FtbReward_Quest!$B:$B,$B889)+COUNTIF(FtbReward_Mode!$B:$B,$B889)+COUNTIF(FtbReward_Content!$B:$B,$B889)-1</f>
        <v>0</v>
      </c>
      <c r="B889" s="49">
        <f t="shared" si="40"/>
        <v>44012041</v>
      </c>
      <c r="C889" s="120">
        <v>4401204</v>
      </c>
      <c r="D889" s="49" t="s">
        <v>1928</v>
      </c>
      <c r="E889" s="49" t="s">
        <v>1935</v>
      </c>
      <c r="F889" s="120">
        <f>COUNTIF($C$8:$C889,$C889)</f>
        <v>1</v>
      </c>
      <c r="G889" s="49" t="b">
        <v>0</v>
      </c>
      <c r="H889" s="49">
        <v>0</v>
      </c>
      <c r="I889" s="129">
        <f>IFERROR(IF(H889=0,0,VLOOKUP(VLOOKUP(H889,#REF!,MATCH("strMailTitleID",#REF!,0),FALSE),#REF!,2,FALSE)),"ERROR")</f>
        <v>0</v>
      </c>
      <c r="J889" s="176">
        <v>0</v>
      </c>
      <c r="K889" s="129">
        <f>IFERROR(IF(J889=0,0,VLOOKUP(VLOOKUP(J889,#REF!,MATCH("strMailTitleID",#REF!,0),FALSE),#REF!,2,FALSE)),"ERROR")</f>
        <v>0</v>
      </c>
      <c r="L889" s="49">
        <f ca="1">IFERROR(VLOOKUP($B889,INDIRECT(VLOOKUP($E889,보상!$S:$AA,2,FALSE)),MATCH(L$6,INDIRECT(VLOOKUP($E889,보상!$S:$AA,3,FALSE)),0),FALSE),"ERROR")</f>
        <v>600</v>
      </c>
      <c r="M889" s="49">
        <v>0</v>
      </c>
      <c r="N889" s="49">
        <v>0</v>
      </c>
      <c r="O889" s="49">
        <v>0</v>
      </c>
      <c r="P889" s="49" t="str">
        <f ca="1">IFERROR(VLOOKUP($B889,INDIRECT(VLOOKUP($E889,보상!$S:$AA,2,FALSE)),MATCH(P$6,INDIRECT(VLOOKUP($E889,보상!$S:$AA,3,FALSE)),0),FALSE),"ERROR")</f>
        <v>Gold</v>
      </c>
      <c r="Q889" s="49">
        <f ca="1">IFERROR(VLOOKUP($B889,INDIRECT(VLOOKUP($E889,보상!$S:$AA,2,FALSE)),MATCH(Q$6,INDIRECT(VLOOKUP($E889,보상!$S:$AA,3,FALSE)),0),FALSE),"ERROR")</f>
        <v>6000</v>
      </c>
      <c r="R889" s="49" t="b">
        <v>0</v>
      </c>
      <c r="S889" s="50" t="b">
        <v>0</v>
      </c>
      <c r="T889" s="50">
        <f ca="1">IFERROR(VLOOKUP($B889,INDIRECT(VLOOKUP($E889,보상!$S:$AA,2,FALSE)),MATCH(T$6,INDIRECT(VLOOKUP($E889,보상!$S:$AA,3,FALSE)),0),FALSE),"ERROR")</f>
        <v>4004031</v>
      </c>
      <c r="U889" s="134" t="str">
        <f ca="1">IFERROR(IF(T889=0,0,VLOOKUP(SUBSTITUTE(VLOOKUP(T889,#REF!,MATCH("strItemName",#REF!,0),FALSE),"SUI_",""),#REF!,2,FALSE)),"ERROR")</f>
        <v>ERROR</v>
      </c>
      <c r="V889" s="177">
        <f t="shared" ca="1" si="39"/>
        <v>4004031</v>
      </c>
      <c r="W889" s="134" t="str">
        <f ca="1">IFERROR(IF(V889=0,0,VLOOKUP(SUBSTITUTE(VLOOKUP(V889,#REF!,MATCH("strItemName",#REF!,0),FALSE),"SUI_",""),#REF!,2,FALSE)),"ERROR")</f>
        <v>ERROR</v>
      </c>
      <c r="X889" s="177">
        <f t="shared" ca="1" si="39"/>
        <v>4004031</v>
      </c>
      <c r="Y889" s="134" t="str">
        <f ca="1">IFERROR(IF(X889=0,0,VLOOKUP(SUBSTITUTE(VLOOKUP(X889,#REF!,MATCH("strItemName",#REF!,0),FALSE),"SUI_",""),#REF!,2,FALSE)),"ERROR")</f>
        <v>ERROR</v>
      </c>
      <c r="Z889" s="177">
        <f t="shared" ca="1" si="39"/>
        <v>4004031</v>
      </c>
      <c r="AA889" s="134" t="str">
        <f ca="1">IFERROR(IF(Z889=0,0,VLOOKUP(SUBSTITUTE(VLOOKUP(Z889,#REF!,MATCH("strItemName",#REF!,0),FALSE),"SUI_",""),#REF!,2,FALSE)),"ERROR")</f>
        <v>ERROR</v>
      </c>
      <c r="AB889" s="177">
        <f t="shared" ca="1" si="39"/>
        <v>4004031</v>
      </c>
      <c r="AC889" s="134" t="str">
        <f ca="1">IFERROR(IF(AB889=0,0,VLOOKUP(SUBSTITUTE(VLOOKUP(AB889,#REF!,MATCH("strItemName",#REF!,0),FALSE),"SUI_",""),#REF!,2,FALSE)),"ERROR")</f>
        <v>ERROR</v>
      </c>
      <c r="AD889" s="88">
        <v>0</v>
      </c>
      <c r="AE889" s="134">
        <v>0</v>
      </c>
      <c r="AF889" s="49">
        <f ca="1">IFERROR(VLOOKUP($B889,INDIRECT(VLOOKUP($E889,보상!$S:$AA,2,FALSE)),MATCH(AF$6,INDIRECT(VLOOKUP($E889,보상!$S:$AA,3,FALSE)),0),FALSE),"ERROR")</f>
        <v>5</v>
      </c>
      <c r="AG889" s="22">
        <v>0</v>
      </c>
      <c r="AH889" s="22">
        <v>0</v>
      </c>
      <c r="AI889" s="22">
        <v>0</v>
      </c>
      <c r="AJ889" s="22" t="b">
        <v>0</v>
      </c>
      <c r="AK889" s="22">
        <v>0</v>
      </c>
      <c r="AL889" s="22">
        <v>0</v>
      </c>
    </row>
    <row r="890" spans="1:38" ht="16.5" customHeight="1" x14ac:dyDescent="0.3">
      <c r="A890" s="21">
        <f>COUNTIF(FtbReward_Quest!$B:$B,$B890)+COUNTIF(FtbReward_Mode!$B:$B,$B890)+COUNTIF(FtbReward_Content!$B:$B,$B890)-1</f>
        <v>0</v>
      </c>
      <c r="B890" s="49">
        <f t="shared" si="40"/>
        <v>44012051</v>
      </c>
      <c r="C890" s="120">
        <v>4401205</v>
      </c>
      <c r="D890" s="49" t="s">
        <v>1928</v>
      </c>
      <c r="E890" s="49" t="s">
        <v>1935</v>
      </c>
      <c r="F890" s="120">
        <f>COUNTIF($C$8:$C890,$C890)</f>
        <v>1</v>
      </c>
      <c r="G890" s="49" t="b">
        <v>0</v>
      </c>
      <c r="H890" s="49">
        <v>0</v>
      </c>
      <c r="I890" s="129">
        <f>IFERROR(IF(H890=0,0,VLOOKUP(VLOOKUP(H890,#REF!,MATCH("strMailTitleID",#REF!,0),FALSE),#REF!,2,FALSE)),"ERROR")</f>
        <v>0</v>
      </c>
      <c r="J890" s="176">
        <v>0</v>
      </c>
      <c r="K890" s="129">
        <f>IFERROR(IF(J890=0,0,VLOOKUP(VLOOKUP(J890,#REF!,MATCH("strMailTitleID",#REF!,0),FALSE),#REF!,2,FALSE)),"ERROR")</f>
        <v>0</v>
      </c>
      <c r="L890" s="49">
        <f ca="1">IFERROR(VLOOKUP($B890,INDIRECT(VLOOKUP($E890,보상!$S:$AA,2,FALSE)),MATCH(L$6,INDIRECT(VLOOKUP($E890,보상!$S:$AA,3,FALSE)),0),FALSE),"ERROR")</f>
        <v>750</v>
      </c>
      <c r="M890" s="49">
        <v>0</v>
      </c>
      <c r="N890" s="49">
        <v>0</v>
      </c>
      <c r="O890" s="49">
        <v>0</v>
      </c>
      <c r="P890" s="49" t="str">
        <f ca="1">IFERROR(VLOOKUP($B890,INDIRECT(VLOOKUP($E890,보상!$S:$AA,2,FALSE)),MATCH(P$6,INDIRECT(VLOOKUP($E890,보상!$S:$AA,3,FALSE)),0),FALSE),"ERROR")</f>
        <v>Gold</v>
      </c>
      <c r="Q890" s="49">
        <f ca="1">IFERROR(VLOOKUP($B890,INDIRECT(VLOOKUP($E890,보상!$S:$AA,2,FALSE)),MATCH(Q$6,INDIRECT(VLOOKUP($E890,보상!$S:$AA,3,FALSE)),0),FALSE),"ERROR")</f>
        <v>7500</v>
      </c>
      <c r="R890" s="49" t="b">
        <v>0</v>
      </c>
      <c r="S890" s="50" t="b">
        <v>0</v>
      </c>
      <c r="T890" s="50">
        <f ca="1">IFERROR(VLOOKUP($B890,INDIRECT(VLOOKUP($E890,보상!$S:$AA,2,FALSE)),MATCH(T$6,INDIRECT(VLOOKUP($E890,보상!$S:$AA,3,FALSE)),0),FALSE),"ERROR")</f>
        <v>4004031</v>
      </c>
      <c r="U890" s="134" t="str">
        <f ca="1">IFERROR(IF(T890=0,0,VLOOKUP(SUBSTITUTE(VLOOKUP(T890,#REF!,MATCH("strItemName",#REF!,0),FALSE),"SUI_",""),#REF!,2,FALSE)),"ERROR")</f>
        <v>ERROR</v>
      </c>
      <c r="V890" s="177">
        <f t="shared" ca="1" si="39"/>
        <v>4004031</v>
      </c>
      <c r="W890" s="134" t="str">
        <f ca="1">IFERROR(IF(V890=0,0,VLOOKUP(SUBSTITUTE(VLOOKUP(V890,#REF!,MATCH("strItemName",#REF!,0),FALSE),"SUI_",""),#REF!,2,FALSE)),"ERROR")</f>
        <v>ERROR</v>
      </c>
      <c r="X890" s="177">
        <f t="shared" ca="1" si="39"/>
        <v>4004031</v>
      </c>
      <c r="Y890" s="134" t="str">
        <f ca="1">IFERROR(IF(X890=0,0,VLOOKUP(SUBSTITUTE(VLOOKUP(X890,#REF!,MATCH("strItemName",#REF!,0),FALSE),"SUI_",""),#REF!,2,FALSE)),"ERROR")</f>
        <v>ERROR</v>
      </c>
      <c r="Z890" s="177">
        <f t="shared" ca="1" si="39"/>
        <v>4004031</v>
      </c>
      <c r="AA890" s="134" t="str">
        <f ca="1">IFERROR(IF(Z890=0,0,VLOOKUP(SUBSTITUTE(VLOOKUP(Z890,#REF!,MATCH("strItemName",#REF!,0),FALSE),"SUI_",""),#REF!,2,FALSE)),"ERROR")</f>
        <v>ERROR</v>
      </c>
      <c r="AB890" s="177">
        <f t="shared" ca="1" si="39"/>
        <v>4004031</v>
      </c>
      <c r="AC890" s="134" t="str">
        <f ca="1">IFERROR(IF(AB890=0,0,VLOOKUP(SUBSTITUTE(VLOOKUP(AB890,#REF!,MATCH("strItemName",#REF!,0),FALSE),"SUI_",""),#REF!,2,FALSE)),"ERROR")</f>
        <v>ERROR</v>
      </c>
      <c r="AD890" s="88">
        <v>0</v>
      </c>
      <c r="AE890" s="134">
        <v>0</v>
      </c>
      <c r="AF890" s="49">
        <f ca="1">IFERROR(VLOOKUP($B890,INDIRECT(VLOOKUP($E890,보상!$S:$AA,2,FALSE)),MATCH(AF$6,INDIRECT(VLOOKUP($E890,보상!$S:$AA,3,FALSE)),0),FALSE),"ERROR")</f>
        <v>5</v>
      </c>
      <c r="AG890" s="22">
        <v>0</v>
      </c>
      <c r="AH890" s="22">
        <v>0</v>
      </c>
      <c r="AI890" s="22">
        <v>0</v>
      </c>
      <c r="AJ890" s="22" t="b">
        <v>0</v>
      </c>
      <c r="AK890" s="22">
        <v>0</v>
      </c>
      <c r="AL890" s="22">
        <v>0</v>
      </c>
    </row>
    <row r="891" spans="1:38" ht="16.5" customHeight="1" x14ac:dyDescent="0.3">
      <c r="A891" s="21">
        <f>COUNTIF(FtbReward_Quest!$B:$B,$B891)+COUNTIF(FtbReward_Mode!$B:$B,$B891)+COUNTIF(FtbReward_Content!$B:$B,$B891)-1</f>
        <v>0</v>
      </c>
      <c r="B891" s="49">
        <f t="shared" si="40"/>
        <v>44012061</v>
      </c>
      <c r="C891" s="120">
        <v>4401206</v>
      </c>
      <c r="D891" s="49" t="s">
        <v>1929</v>
      </c>
      <c r="E891" s="49" t="s">
        <v>1935</v>
      </c>
      <c r="F891" s="120">
        <f>COUNTIF($C$8:$C891,$C891)</f>
        <v>1</v>
      </c>
      <c r="G891" s="49" t="b">
        <v>0</v>
      </c>
      <c r="H891" s="49">
        <v>0</v>
      </c>
      <c r="I891" s="129">
        <f>IFERROR(IF(H891=0,0,VLOOKUP(VLOOKUP(H891,#REF!,MATCH("strMailTitleID",#REF!,0),FALSE),#REF!,2,FALSE)),"ERROR")</f>
        <v>0</v>
      </c>
      <c r="J891" s="176">
        <v>0</v>
      </c>
      <c r="K891" s="129">
        <f>IFERROR(IF(J891=0,0,VLOOKUP(VLOOKUP(J891,#REF!,MATCH("strMailTitleID",#REF!,0),FALSE),#REF!,2,FALSE)),"ERROR")</f>
        <v>0</v>
      </c>
      <c r="L891" s="49">
        <f ca="1">IFERROR(VLOOKUP($B891,INDIRECT(VLOOKUP($E891,보상!$S:$AA,2,FALSE)),MATCH(L$6,INDIRECT(VLOOKUP($E891,보상!$S:$AA,3,FALSE)),0),FALSE),"ERROR")</f>
        <v>900</v>
      </c>
      <c r="M891" s="49">
        <v>0</v>
      </c>
      <c r="N891" s="49">
        <v>0</v>
      </c>
      <c r="O891" s="49">
        <v>0</v>
      </c>
      <c r="P891" s="49" t="str">
        <f ca="1">IFERROR(VLOOKUP($B891,INDIRECT(VLOOKUP($E891,보상!$S:$AA,2,FALSE)),MATCH(P$6,INDIRECT(VLOOKUP($E891,보상!$S:$AA,3,FALSE)),0),FALSE),"ERROR")</f>
        <v>Gold</v>
      </c>
      <c r="Q891" s="49">
        <f ca="1">IFERROR(VLOOKUP($B891,INDIRECT(VLOOKUP($E891,보상!$S:$AA,2,FALSE)),MATCH(Q$6,INDIRECT(VLOOKUP($E891,보상!$S:$AA,3,FALSE)),0),FALSE),"ERROR")</f>
        <v>9000</v>
      </c>
      <c r="R891" s="49" t="b">
        <v>0</v>
      </c>
      <c r="S891" s="50" t="b">
        <v>0</v>
      </c>
      <c r="T891" s="50">
        <f ca="1">IFERROR(VLOOKUP($B891,INDIRECT(VLOOKUP($E891,보상!$S:$AA,2,FALSE)),MATCH(T$6,INDIRECT(VLOOKUP($E891,보상!$S:$AA,3,FALSE)),0),FALSE),"ERROR")</f>
        <v>4004031</v>
      </c>
      <c r="U891" s="134" t="str">
        <f ca="1">IFERROR(IF(T891=0,0,VLOOKUP(SUBSTITUTE(VLOOKUP(T891,#REF!,MATCH("strItemName",#REF!,0),FALSE),"SUI_",""),#REF!,2,FALSE)),"ERROR")</f>
        <v>ERROR</v>
      </c>
      <c r="V891" s="177">
        <f t="shared" ca="1" si="39"/>
        <v>4004031</v>
      </c>
      <c r="W891" s="134" t="str">
        <f ca="1">IFERROR(IF(V891=0,0,VLOOKUP(SUBSTITUTE(VLOOKUP(V891,#REF!,MATCH("strItemName",#REF!,0),FALSE),"SUI_",""),#REF!,2,FALSE)),"ERROR")</f>
        <v>ERROR</v>
      </c>
      <c r="X891" s="177">
        <f t="shared" ca="1" si="39"/>
        <v>4004031</v>
      </c>
      <c r="Y891" s="134" t="str">
        <f ca="1">IFERROR(IF(X891=0,0,VLOOKUP(SUBSTITUTE(VLOOKUP(X891,#REF!,MATCH("strItemName",#REF!,0),FALSE),"SUI_",""),#REF!,2,FALSE)),"ERROR")</f>
        <v>ERROR</v>
      </c>
      <c r="Z891" s="177">
        <f t="shared" ca="1" si="39"/>
        <v>4004031</v>
      </c>
      <c r="AA891" s="134" t="str">
        <f ca="1">IFERROR(IF(Z891=0,0,VLOOKUP(SUBSTITUTE(VLOOKUP(Z891,#REF!,MATCH("strItemName",#REF!,0),FALSE),"SUI_",""),#REF!,2,FALSE)),"ERROR")</f>
        <v>ERROR</v>
      </c>
      <c r="AB891" s="177">
        <f t="shared" ca="1" si="39"/>
        <v>4004031</v>
      </c>
      <c r="AC891" s="134" t="str">
        <f ca="1">IFERROR(IF(AB891=0,0,VLOOKUP(SUBSTITUTE(VLOOKUP(AB891,#REF!,MATCH("strItemName",#REF!,0),FALSE),"SUI_",""),#REF!,2,FALSE)),"ERROR")</f>
        <v>ERROR</v>
      </c>
      <c r="AD891" s="88">
        <v>0</v>
      </c>
      <c r="AE891" s="134">
        <v>0</v>
      </c>
      <c r="AF891" s="49">
        <f ca="1">IFERROR(VLOOKUP($B891,INDIRECT(VLOOKUP($E891,보상!$S:$AA,2,FALSE)),MATCH(AF$6,INDIRECT(VLOOKUP($E891,보상!$S:$AA,3,FALSE)),0),FALSE),"ERROR")</f>
        <v>5</v>
      </c>
      <c r="AG891" s="22">
        <v>0</v>
      </c>
      <c r="AH891" s="22">
        <v>0</v>
      </c>
      <c r="AI891" s="22">
        <v>0</v>
      </c>
      <c r="AJ891" s="22" t="b">
        <v>0</v>
      </c>
      <c r="AK891" s="22">
        <v>0</v>
      </c>
      <c r="AL891" s="22">
        <v>0</v>
      </c>
    </row>
    <row r="892" spans="1:38" ht="16.5" customHeight="1" x14ac:dyDescent="0.3">
      <c r="A892" s="21">
        <f>COUNTIF(FtbReward_Quest!$B:$B,$B892)+COUNTIF(FtbReward_Mode!$B:$B,$B892)+COUNTIF(FtbReward_Content!$B:$B,$B892)-1</f>
        <v>0</v>
      </c>
      <c r="B892" s="49">
        <f t="shared" si="40"/>
        <v>44012071</v>
      </c>
      <c r="C892" s="120">
        <v>4401207</v>
      </c>
      <c r="D892" s="49" t="s">
        <v>1929</v>
      </c>
      <c r="E892" s="49" t="s">
        <v>1935</v>
      </c>
      <c r="F892" s="120">
        <f>COUNTIF($C$8:$C892,$C892)</f>
        <v>1</v>
      </c>
      <c r="G892" s="49" t="b">
        <v>0</v>
      </c>
      <c r="H892" s="49">
        <v>0</v>
      </c>
      <c r="I892" s="129">
        <f>IFERROR(IF(H892=0,0,VLOOKUP(VLOOKUP(H892,#REF!,MATCH("strMailTitleID",#REF!,0),FALSE),#REF!,2,FALSE)),"ERROR")</f>
        <v>0</v>
      </c>
      <c r="J892" s="176">
        <v>0</v>
      </c>
      <c r="K892" s="129">
        <f>IFERROR(IF(J892=0,0,VLOOKUP(VLOOKUP(J892,#REF!,MATCH("strMailTitleID",#REF!,0),FALSE),#REF!,2,FALSE)),"ERROR")</f>
        <v>0</v>
      </c>
      <c r="L892" s="49">
        <f ca="1">IFERROR(VLOOKUP($B892,INDIRECT(VLOOKUP($E892,보상!$S:$AA,2,FALSE)),MATCH(L$6,INDIRECT(VLOOKUP($E892,보상!$S:$AA,3,FALSE)),0),FALSE),"ERROR")</f>
        <v>1050</v>
      </c>
      <c r="M892" s="49">
        <v>0</v>
      </c>
      <c r="N892" s="49">
        <v>0</v>
      </c>
      <c r="O892" s="49">
        <v>0</v>
      </c>
      <c r="P892" s="49" t="str">
        <f ca="1">IFERROR(VLOOKUP($B892,INDIRECT(VLOOKUP($E892,보상!$S:$AA,2,FALSE)),MATCH(P$6,INDIRECT(VLOOKUP($E892,보상!$S:$AA,3,FALSE)),0),FALSE),"ERROR")</f>
        <v>Gold</v>
      </c>
      <c r="Q892" s="49">
        <f ca="1">IFERROR(VLOOKUP($B892,INDIRECT(VLOOKUP($E892,보상!$S:$AA,2,FALSE)),MATCH(Q$6,INDIRECT(VLOOKUP($E892,보상!$S:$AA,3,FALSE)),0),FALSE),"ERROR")</f>
        <v>10500</v>
      </c>
      <c r="R892" s="49" t="b">
        <v>0</v>
      </c>
      <c r="S892" s="50" t="b">
        <v>0</v>
      </c>
      <c r="T892" s="50">
        <f ca="1">IFERROR(VLOOKUP($B892,INDIRECT(VLOOKUP($E892,보상!$S:$AA,2,FALSE)),MATCH(T$6,INDIRECT(VLOOKUP($E892,보상!$S:$AA,3,FALSE)),0),FALSE),"ERROR")</f>
        <v>4004031</v>
      </c>
      <c r="U892" s="134" t="str">
        <f ca="1">IFERROR(IF(T892=0,0,VLOOKUP(SUBSTITUTE(VLOOKUP(T892,#REF!,MATCH("strItemName",#REF!,0),FALSE),"SUI_",""),#REF!,2,FALSE)),"ERROR")</f>
        <v>ERROR</v>
      </c>
      <c r="V892" s="177">
        <f t="shared" ca="1" si="39"/>
        <v>4004031</v>
      </c>
      <c r="W892" s="134" t="str">
        <f ca="1">IFERROR(IF(V892=0,0,VLOOKUP(SUBSTITUTE(VLOOKUP(V892,#REF!,MATCH("strItemName",#REF!,0),FALSE),"SUI_",""),#REF!,2,FALSE)),"ERROR")</f>
        <v>ERROR</v>
      </c>
      <c r="X892" s="177">
        <f t="shared" ca="1" si="39"/>
        <v>4004031</v>
      </c>
      <c r="Y892" s="134" t="str">
        <f ca="1">IFERROR(IF(X892=0,0,VLOOKUP(SUBSTITUTE(VLOOKUP(X892,#REF!,MATCH("strItemName",#REF!,0),FALSE),"SUI_",""),#REF!,2,FALSE)),"ERROR")</f>
        <v>ERROR</v>
      </c>
      <c r="Z892" s="177">
        <f t="shared" ca="1" si="39"/>
        <v>4004031</v>
      </c>
      <c r="AA892" s="134" t="str">
        <f ca="1">IFERROR(IF(Z892=0,0,VLOOKUP(SUBSTITUTE(VLOOKUP(Z892,#REF!,MATCH("strItemName",#REF!,0),FALSE),"SUI_",""),#REF!,2,FALSE)),"ERROR")</f>
        <v>ERROR</v>
      </c>
      <c r="AB892" s="177">
        <f t="shared" ca="1" si="39"/>
        <v>4004031</v>
      </c>
      <c r="AC892" s="134" t="str">
        <f ca="1">IFERROR(IF(AB892=0,0,VLOOKUP(SUBSTITUTE(VLOOKUP(AB892,#REF!,MATCH("strItemName",#REF!,0),FALSE),"SUI_",""),#REF!,2,FALSE)),"ERROR")</f>
        <v>ERROR</v>
      </c>
      <c r="AD892" s="88">
        <v>0</v>
      </c>
      <c r="AE892" s="134">
        <v>0</v>
      </c>
      <c r="AF892" s="49">
        <f ca="1">IFERROR(VLOOKUP($B892,INDIRECT(VLOOKUP($E892,보상!$S:$AA,2,FALSE)),MATCH(AF$6,INDIRECT(VLOOKUP($E892,보상!$S:$AA,3,FALSE)),0),FALSE),"ERROR")</f>
        <v>5</v>
      </c>
      <c r="AG892" s="22">
        <v>0</v>
      </c>
      <c r="AH892" s="22">
        <v>0</v>
      </c>
      <c r="AI892" s="22">
        <v>0</v>
      </c>
      <c r="AJ892" s="22" t="b">
        <v>0</v>
      </c>
      <c r="AK892" s="22">
        <v>0</v>
      </c>
      <c r="AL892" s="22">
        <v>0</v>
      </c>
    </row>
    <row r="893" spans="1:38" ht="16.5" customHeight="1" x14ac:dyDescent="0.3">
      <c r="A893" s="21">
        <f>COUNTIF(FtbReward_Quest!$B:$B,$B893)+COUNTIF(FtbReward_Mode!$B:$B,$B893)+COUNTIF(FtbReward_Content!$B:$B,$B893)-1</f>
        <v>0</v>
      </c>
      <c r="B893" s="49">
        <f t="shared" si="40"/>
        <v>44021011</v>
      </c>
      <c r="C893" s="120">
        <v>4402101</v>
      </c>
      <c r="D893" s="49" t="s">
        <v>1929</v>
      </c>
      <c r="E893" s="49" t="s">
        <v>1935</v>
      </c>
      <c r="F893" s="120">
        <f>COUNTIF($C$8:$C893,$C893)</f>
        <v>1</v>
      </c>
      <c r="G893" s="49" t="b">
        <v>0</v>
      </c>
      <c r="H893" s="49">
        <v>0</v>
      </c>
      <c r="I893" s="129">
        <f>IFERROR(IF(H893=0,0,VLOOKUP(VLOOKUP(H893,#REF!,MATCH("strMailTitleID",#REF!,0),FALSE),#REF!,2,FALSE)),"ERROR")</f>
        <v>0</v>
      </c>
      <c r="J893" s="176">
        <v>0</v>
      </c>
      <c r="K893" s="129">
        <f>IFERROR(IF(J893=0,0,VLOOKUP(VLOOKUP(J893,#REF!,MATCH("strMailTitleID",#REF!,0),FALSE),#REF!,2,FALSE)),"ERROR")</f>
        <v>0</v>
      </c>
      <c r="L893" s="49">
        <f ca="1">IFERROR(VLOOKUP($B893,INDIRECT(VLOOKUP($E893,보상!$S:$AA,2,FALSE)),MATCH(L$6,INDIRECT(VLOOKUP($E893,보상!$S:$AA,3,FALSE)),0),FALSE),"ERROR")</f>
        <v>150</v>
      </c>
      <c r="M893" s="49">
        <v>0</v>
      </c>
      <c r="N893" s="49">
        <v>0</v>
      </c>
      <c r="O893" s="49">
        <v>0</v>
      </c>
      <c r="P893" s="49" t="str">
        <f ca="1">IFERROR(VLOOKUP($B893,INDIRECT(VLOOKUP($E893,보상!$S:$AA,2,FALSE)),MATCH(P$6,INDIRECT(VLOOKUP($E893,보상!$S:$AA,3,FALSE)),0),FALSE),"ERROR")</f>
        <v>Gold</v>
      </c>
      <c r="Q893" s="49">
        <f ca="1">IFERROR(VLOOKUP($B893,INDIRECT(VLOOKUP($E893,보상!$S:$AA,2,FALSE)),MATCH(Q$6,INDIRECT(VLOOKUP($E893,보상!$S:$AA,3,FALSE)),0),FALSE),"ERROR")</f>
        <v>1500</v>
      </c>
      <c r="R893" s="49" t="b">
        <v>0</v>
      </c>
      <c r="S893" s="50" t="b">
        <v>0</v>
      </c>
      <c r="T893" s="50">
        <f ca="1">IFERROR(VLOOKUP($B893,INDIRECT(VLOOKUP($E893,보상!$S:$AA,2,FALSE)),MATCH(T$6,INDIRECT(VLOOKUP($E893,보상!$S:$AA,3,FALSE)),0),FALSE),"ERROR")</f>
        <v>4002021</v>
      </c>
      <c r="U893" s="134" t="str">
        <f ca="1">IFERROR(IF(T893=0,0,VLOOKUP(SUBSTITUTE(VLOOKUP(T893,#REF!,MATCH("strItemName",#REF!,0),FALSE),"SUI_",""),#REF!,2,FALSE)),"ERROR")</f>
        <v>ERROR</v>
      </c>
      <c r="V893" s="177">
        <f t="shared" ca="1" si="39"/>
        <v>4002021</v>
      </c>
      <c r="W893" s="134" t="str">
        <f ca="1">IFERROR(IF(V893=0,0,VLOOKUP(SUBSTITUTE(VLOOKUP(V893,#REF!,MATCH("strItemName",#REF!,0),FALSE),"SUI_",""),#REF!,2,FALSE)),"ERROR")</f>
        <v>ERROR</v>
      </c>
      <c r="X893" s="177">
        <f t="shared" ca="1" si="39"/>
        <v>4002021</v>
      </c>
      <c r="Y893" s="134" t="str">
        <f ca="1">IFERROR(IF(X893=0,0,VLOOKUP(SUBSTITUTE(VLOOKUP(X893,#REF!,MATCH("strItemName",#REF!,0),FALSE),"SUI_",""),#REF!,2,FALSE)),"ERROR")</f>
        <v>ERROR</v>
      </c>
      <c r="Z893" s="177">
        <f t="shared" ca="1" si="39"/>
        <v>4002021</v>
      </c>
      <c r="AA893" s="134" t="str">
        <f ca="1">IFERROR(IF(Z893=0,0,VLOOKUP(SUBSTITUTE(VLOOKUP(Z893,#REF!,MATCH("strItemName",#REF!,0),FALSE),"SUI_",""),#REF!,2,FALSE)),"ERROR")</f>
        <v>ERROR</v>
      </c>
      <c r="AB893" s="177">
        <f t="shared" ca="1" si="39"/>
        <v>4002021</v>
      </c>
      <c r="AC893" s="134" t="str">
        <f ca="1">IFERROR(IF(AB893=0,0,VLOOKUP(SUBSTITUTE(VLOOKUP(AB893,#REF!,MATCH("strItemName",#REF!,0),FALSE),"SUI_",""),#REF!,2,FALSE)),"ERROR")</f>
        <v>ERROR</v>
      </c>
      <c r="AD893" s="88">
        <v>0</v>
      </c>
      <c r="AE893" s="134">
        <v>0</v>
      </c>
      <c r="AF893" s="49">
        <f ca="1">IFERROR(VLOOKUP($B893,INDIRECT(VLOOKUP($E893,보상!$S:$AA,2,FALSE)),MATCH(AF$6,INDIRECT(VLOOKUP($E893,보상!$S:$AA,3,FALSE)),0),FALSE),"ERROR")</f>
        <v>3</v>
      </c>
      <c r="AG893" s="22">
        <v>0</v>
      </c>
      <c r="AH893" s="22">
        <v>0</v>
      </c>
      <c r="AI893" s="22">
        <v>0</v>
      </c>
      <c r="AJ893" s="22" t="b">
        <v>0</v>
      </c>
      <c r="AK893" s="22">
        <v>0</v>
      </c>
      <c r="AL893" s="22">
        <v>0</v>
      </c>
    </row>
    <row r="894" spans="1:38" ht="16.5" customHeight="1" x14ac:dyDescent="0.3">
      <c r="A894" s="21">
        <f>COUNTIF(FtbReward_Quest!$B:$B,$B894)+COUNTIF(FtbReward_Mode!$B:$B,$B894)+COUNTIF(FtbReward_Content!$B:$B,$B894)-1</f>
        <v>0</v>
      </c>
      <c r="B894" s="49">
        <f t="shared" si="40"/>
        <v>44021021</v>
      </c>
      <c r="C894" s="120">
        <v>4402102</v>
      </c>
      <c r="D894" s="49" t="s">
        <v>1929</v>
      </c>
      <c r="E894" s="49" t="s">
        <v>1935</v>
      </c>
      <c r="F894" s="120">
        <f>COUNTIF($C$8:$C894,$C894)</f>
        <v>1</v>
      </c>
      <c r="G894" s="49" t="b">
        <v>0</v>
      </c>
      <c r="H894" s="49">
        <v>0</v>
      </c>
      <c r="I894" s="129">
        <f>IFERROR(IF(H894=0,0,VLOOKUP(VLOOKUP(H894,#REF!,MATCH("strMailTitleID",#REF!,0),FALSE),#REF!,2,FALSE)),"ERROR")</f>
        <v>0</v>
      </c>
      <c r="J894" s="176">
        <v>0</v>
      </c>
      <c r="K894" s="129">
        <f>IFERROR(IF(J894=0,0,VLOOKUP(VLOOKUP(J894,#REF!,MATCH("strMailTitleID",#REF!,0),FALSE),#REF!,2,FALSE)),"ERROR")</f>
        <v>0</v>
      </c>
      <c r="L894" s="49">
        <f ca="1">IFERROR(VLOOKUP($B894,INDIRECT(VLOOKUP($E894,보상!$S:$AA,2,FALSE)),MATCH(L$6,INDIRECT(VLOOKUP($E894,보상!$S:$AA,3,FALSE)),0),FALSE),"ERROR")</f>
        <v>300</v>
      </c>
      <c r="M894" s="49">
        <v>0</v>
      </c>
      <c r="N894" s="49">
        <v>0</v>
      </c>
      <c r="O894" s="49">
        <v>0</v>
      </c>
      <c r="P894" s="49" t="str">
        <f ca="1">IFERROR(VLOOKUP($B894,INDIRECT(VLOOKUP($E894,보상!$S:$AA,2,FALSE)),MATCH(P$6,INDIRECT(VLOOKUP($E894,보상!$S:$AA,3,FALSE)),0),FALSE),"ERROR")</f>
        <v>Gold</v>
      </c>
      <c r="Q894" s="49">
        <f ca="1">IFERROR(VLOOKUP($B894,INDIRECT(VLOOKUP($E894,보상!$S:$AA,2,FALSE)),MATCH(Q$6,INDIRECT(VLOOKUP($E894,보상!$S:$AA,3,FALSE)),0),FALSE),"ERROR")</f>
        <v>3000</v>
      </c>
      <c r="R894" s="49" t="b">
        <v>0</v>
      </c>
      <c r="S894" s="50" t="b">
        <v>0</v>
      </c>
      <c r="T894" s="50">
        <f ca="1">IFERROR(VLOOKUP($B894,INDIRECT(VLOOKUP($E894,보상!$S:$AA,2,FALSE)),MATCH(T$6,INDIRECT(VLOOKUP($E894,보상!$S:$AA,3,FALSE)),0),FALSE),"ERROR")</f>
        <v>4002021</v>
      </c>
      <c r="U894" s="134" t="str">
        <f ca="1">IFERROR(IF(T894=0,0,VLOOKUP(SUBSTITUTE(VLOOKUP(T894,#REF!,MATCH("strItemName",#REF!,0),FALSE),"SUI_",""),#REF!,2,FALSE)),"ERROR")</f>
        <v>ERROR</v>
      </c>
      <c r="V894" s="177">
        <f t="shared" ca="1" si="39"/>
        <v>4002021</v>
      </c>
      <c r="W894" s="134" t="str">
        <f ca="1">IFERROR(IF(V894=0,0,VLOOKUP(SUBSTITUTE(VLOOKUP(V894,#REF!,MATCH("strItemName",#REF!,0),FALSE),"SUI_",""),#REF!,2,FALSE)),"ERROR")</f>
        <v>ERROR</v>
      </c>
      <c r="X894" s="177">
        <f t="shared" ca="1" si="39"/>
        <v>4002021</v>
      </c>
      <c r="Y894" s="134" t="str">
        <f ca="1">IFERROR(IF(X894=0,0,VLOOKUP(SUBSTITUTE(VLOOKUP(X894,#REF!,MATCH("strItemName",#REF!,0),FALSE),"SUI_",""),#REF!,2,FALSE)),"ERROR")</f>
        <v>ERROR</v>
      </c>
      <c r="Z894" s="177">
        <f t="shared" ca="1" si="39"/>
        <v>4002021</v>
      </c>
      <c r="AA894" s="134" t="str">
        <f ca="1">IFERROR(IF(Z894=0,0,VLOOKUP(SUBSTITUTE(VLOOKUP(Z894,#REF!,MATCH("strItemName",#REF!,0),FALSE),"SUI_",""),#REF!,2,FALSE)),"ERROR")</f>
        <v>ERROR</v>
      </c>
      <c r="AB894" s="177">
        <f t="shared" ca="1" si="39"/>
        <v>4002021</v>
      </c>
      <c r="AC894" s="134" t="str">
        <f ca="1">IFERROR(IF(AB894=0,0,VLOOKUP(SUBSTITUTE(VLOOKUP(AB894,#REF!,MATCH("strItemName",#REF!,0),FALSE),"SUI_",""),#REF!,2,FALSE)),"ERROR")</f>
        <v>ERROR</v>
      </c>
      <c r="AD894" s="88">
        <v>0</v>
      </c>
      <c r="AE894" s="134">
        <v>0</v>
      </c>
      <c r="AF894" s="49">
        <f ca="1">IFERROR(VLOOKUP($B894,INDIRECT(VLOOKUP($E894,보상!$S:$AA,2,FALSE)),MATCH(AF$6,INDIRECT(VLOOKUP($E894,보상!$S:$AA,3,FALSE)),0),FALSE),"ERROR")</f>
        <v>3</v>
      </c>
      <c r="AG894" s="22">
        <v>0</v>
      </c>
      <c r="AH894" s="22">
        <v>0</v>
      </c>
      <c r="AI894" s="22">
        <v>0</v>
      </c>
      <c r="AJ894" s="22" t="b">
        <v>0</v>
      </c>
      <c r="AK894" s="22">
        <v>0</v>
      </c>
      <c r="AL894" s="22">
        <v>0</v>
      </c>
    </row>
    <row r="895" spans="1:38" ht="16.5" customHeight="1" x14ac:dyDescent="0.3">
      <c r="A895" s="21">
        <f>COUNTIF(FtbReward_Quest!$B:$B,$B895)+COUNTIF(FtbReward_Mode!$B:$B,$B895)+COUNTIF(FtbReward_Content!$B:$B,$B895)-1</f>
        <v>0</v>
      </c>
      <c r="B895" s="49">
        <f t="shared" si="40"/>
        <v>44021031</v>
      </c>
      <c r="C895" s="120">
        <v>4402103</v>
      </c>
      <c r="D895" s="49" t="s">
        <v>1929</v>
      </c>
      <c r="E895" s="49" t="s">
        <v>1935</v>
      </c>
      <c r="F895" s="120">
        <f>COUNTIF($C$8:$C895,$C895)</f>
        <v>1</v>
      </c>
      <c r="G895" s="49" t="b">
        <v>0</v>
      </c>
      <c r="H895" s="49">
        <v>0</v>
      </c>
      <c r="I895" s="129">
        <f>IFERROR(IF(H895=0,0,VLOOKUP(VLOOKUP(H895,#REF!,MATCH("strMailTitleID",#REF!,0),FALSE),#REF!,2,FALSE)),"ERROR")</f>
        <v>0</v>
      </c>
      <c r="J895" s="176">
        <v>0</v>
      </c>
      <c r="K895" s="129">
        <f>IFERROR(IF(J895=0,0,VLOOKUP(VLOOKUP(J895,#REF!,MATCH("strMailTitleID",#REF!,0),FALSE),#REF!,2,FALSE)),"ERROR")</f>
        <v>0</v>
      </c>
      <c r="L895" s="49">
        <f ca="1">IFERROR(VLOOKUP($B895,INDIRECT(VLOOKUP($E895,보상!$S:$AA,2,FALSE)),MATCH(L$6,INDIRECT(VLOOKUP($E895,보상!$S:$AA,3,FALSE)),0),FALSE),"ERROR")</f>
        <v>450</v>
      </c>
      <c r="M895" s="49">
        <v>0</v>
      </c>
      <c r="N895" s="49">
        <v>0</v>
      </c>
      <c r="O895" s="49">
        <v>0</v>
      </c>
      <c r="P895" s="49" t="str">
        <f ca="1">IFERROR(VLOOKUP($B895,INDIRECT(VLOOKUP($E895,보상!$S:$AA,2,FALSE)),MATCH(P$6,INDIRECT(VLOOKUP($E895,보상!$S:$AA,3,FALSE)),0),FALSE),"ERROR")</f>
        <v>Gold</v>
      </c>
      <c r="Q895" s="49">
        <f ca="1">IFERROR(VLOOKUP($B895,INDIRECT(VLOOKUP($E895,보상!$S:$AA,2,FALSE)),MATCH(Q$6,INDIRECT(VLOOKUP($E895,보상!$S:$AA,3,FALSE)),0),FALSE),"ERROR")</f>
        <v>4500</v>
      </c>
      <c r="R895" s="49" t="b">
        <v>0</v>
      </c>
      <c r="S895" s="50" t="b">
        <v>0</v>
      </c>
      <c r="T895" s="50">
        <f ca="1">IFERROR(VLOOKUP($B895,INDIRECT(VLOOKUP($E895,보상!$S:$AA,2,FALSE)),MATCH(T$6,INDIRECT(VLOOKUP($E895,보상!$S:$AA,3,FALSE)),0),FALSE),"ERROR")</f>
        <v>4002021</v>
      </c>
      <c r="U895" s="134" t="str">
        <f ca="1">IFERROR(IF(T895=0,0,VLOOKUP(SUBSTITUTE(VLOOKUP(T895,#REF!,MATCH("strItemName",#REF!,0),FALSE),"SUI_",""),#REF!,2,FALSE)),"ERROR")</f>
        <v>ERROR</v>
      </c>
      <c r="V895" s="177">
        <f t="shared" ca="1" si="39"/>
        <v>4002021</v>
      </c>
      <c r="W895" s="134" t="str">
        <f ca="1">IFERROR(IF(V895=0,0,VLOOKUP(SUBSTITUTE(VLOOKUP(V895,#REF!,MATCH("strItemName",#REF!,0),FALSE),"SUI_",""),#REF!,2,FALSE)),"ERROR")</f>
        <v>ERROR</v>
      </c>
      <c r="X895" s="177">
        <f t="shared" ca="1" si="39"/>
        <v>4002021</v>
      </c>
      <c r="Y895" s="134" t="str">
        <f ca="1">IFERROR(IF(X895=0,0,VLOOKUP(SUBSTITUTE(VLOOKUP(X895,#REF!,MATCH("strItemName",#REF!,0),FALSE),"SUI_",""),#REF!,2,FALSE)),"ERROR")</f>
        <v>ERROR</v>
      </c>
      <c r="Z895" s="177">
        <f t="shared" ca="1" si="39"/>
        <v>4002021</v>
      </c>
      <c r="AA895" s="134" t="str">
        <f ca="1">IFERROR(IF(Z895=0,0,VLOOKUP(SUBSTITUTE(VLOOKUP(Z895,#REF!,MATCH("strItemName",#REF!,0),FALSE),"SUI_",""),#REF!,2,FALSE)),"ERROR")</f>
        <v>ERROR</v>
      </c>
      <c r="AB895" s="177">
        <f t="shared" ca="1" si="39"/>
        <v>4002021</v>
      </c>
      <c r="AC895" s="134" t="str">
        <f ca="1">IFERROR(IF(AB895=0,0,VLOOKUP(SUBSTITUTE(VLOOKUP(AB895,#REF!,MATCH("strItemName",#REF!,0),FALSE),"SUI_",""),#REF!,2,FALSE)),"ERROR")</f>
        <v>ERROR</v>
      </c>
      <c r="AD895" s="88">
        <v>0</v>
      </c>
      <c r="AE895" s="134">
        <v>0</v>
      </c>
      <c r="AF895" s="49">
        <f ca="1">IFERROR(VLOOKUP($B895,INDIRECT(VLOOKUP($E895,보상!$S:$AA,2,FALSE)),MATCH(AF$6,INDIRECT(VLOOKUP($E895,보상!$S:$AA,3,FALSE)),0),FALSE),"ERROR")</f>
        <v>3</v>
      </c>
      <c r="AG895" s="22">
        <v>0</v>
      </c>
      <c r="AH895" s="22">
        <v>0</v>
      </c>
      <c r="AI895" s="22">
        <v>0</v>
      </c>
      <c r="AJ895" s="22" t="b">
        <v>0</v>
      </c>
      <c r="AK895" s="22">
        <v>0</v>
      </c>
      <c r="AL895" s="22">
        <v>0</v>
      </c>
    </row>
    <row r="896" spans="1:38" ht="16.5" customHeight="1" x14ac:dyDescent="0.3">
      <c r="A896" s="21">
        <f>COUNTIF(FtbReward_Quest!$B:$B,$B896)+COUNTIF(FtbReward_Mode!$B:$B,$B896)+COUNTIF(FtbReward_Content!$B:$B,$B896)-1</f>
        <v>0</v>
      </c>
      <c r="B896" s="49">
        <f t="shared" si="40"/>
        <v>44021041</v>
      </c>
      <c r="C896" s="120">
        <v>4402104</v>
      </c>
      <c r="D896" s="49" t="s">
        <v>1929</v>
      </c>
      <c r="E896" s="49" t="s">
        <v>1935</v>
      </c>
      <c r="F896" s="120">
        <f>COUNTIF($C$8:$C896,$C896)</f>
        <v>1</v>
      </c>
      <c r="G896" s="49" t="b">
        <v>0</v>
      </c>
      <c r="H896" s="49">
        <v>0</v>
      </c>
      <c r="I896" s="129">
        <f>IFERROR(IF(H896=0,0,VLOOKUP(VLOOKUP(H896,#REF!,MATCH("strMailTitleID",#REF!,0),FALSE),#REF!,2,FALSE)),"ERROR")</f>
        <v>0</v>
      </c>
      <c r="J896" s="176">
        <v>0</v>
      </c>
      <c r="K896" s="129">
        <f>IFERROR(IF(J896=0,0,VLOOKUP(VLOOKUP(J896,#REF!,MATCH("strMailTitleID",#REF!,0),FALSE),#REF!,2,FALSE)),"ERROR")</f>
        <v>0</v>
      </c>
      <c r="L896" s="49">
        <f ca="1">IFERROR(VLOOKUP($B896,INDIRECT(VLOOKUP($E896,보상!$S:$AA,2,FALSE)),MATCH(L$6,INDIRECT(VLOOKUP($E896,보상!$S:$AA,3,FALSE)),0),FALSE),"ERROR")</f>
        <v>600</v>
      </c>
      <c r="M896" s="49">
        <v>0</v>
      </c>
      <c r="N896" s="49">
        <v>0</v>
      </c>
      <c r="O896" s="49">
        <v>0</v>
      </c>
      <c r="P896" s="49" t="str">
        <f ca="1">IFERROR(VLOOKUP($B896,INDIRECT(VLOOKUP($E896,보상!$S:$AA,2,FALSE)),MATCH(P$6,INDIRECT(VLOOKUP($E896,보상!$S:$AA,3,FALSE)),0),FALSE),"ERROR")</f>
        <v>Gold</v>
      </c>
      <c r="Q896" s="49">
        <f ca="1">IFERROR(VLOOKUP($B896,INDIRECT(VLOOKUP($E896,보상!$S:$AA,2,FALSE)),MATCH(Q$6,INDIRECT(VLOOKUP($E896,보상!$S:$AA,3,FALSE)),0),FALSE),"ERROR")</f>
        <v>6000</v>
      </c>
      <c r="R896" s="49" t="b">
        <v>0</v>
      </c>
      <c r="S896" s="50" t="b">
        <v>0</v>
      </c>
      <c r="T896" s="50">
        <f ca="1">IFERROR(VLOOKUP($B896,INDIRECT(VLOOKUP($E896,보상!$S:$AA,2,FALSE)),MATCH(T$6,INDIRECT(VLOOKUP($E896,보상!$S:$AA,3,FALSE)),0),FALSE),"ERROR")</f>
        <v>4002021</v>
      </c>
      <c r="U896" s="134" t="str">
        <f ca="1">IFERROR(IF(T896=0,0,VLOOKUP(SUBSTITUTE(VLOOKUP(T896,#REF!,MATCH("strItemName",#REF!,0),FALSE),"SUI_",""),#REF!,2,FALSE)),"ERROR")</f>
        <v>ERROR</v>
      </c>
      <c r="V896" s="177">
        <f t="shared" ca="1" si="39"/>
        <v>4002021</v>
      </c>
      <c r="W896" s="134" t="str">
        <f ca="1">IFERROR(IF(V896=0,0,VLOOKUP(SUBSTITUTE(VLOOKUP(V896,#REF!,MATCH("strItemName",#REF!,0),FALSE),"SUI_",""),#REF!,2,FALSE)),"ERROR")</f>
        <v>ERROR</v>
      </c>
      <c r="X896" s="177">
        <f t="shared" ca="1" si="39"/>
        <v>4002021</v>
      </c>
      <c r="Y896" s="134" t="str">
        <f ca="1">IFERROR(IF(X896=0,0,VLOOKUP(SUBSTITUTE(VLOOKUP(X896,#REF!,MATCH("strItemName",#REF!,0),FALSE),"SUI_",""),#REF!,2,FALSE)),"ERROR")</f>
        <v>ERROR</v>
      </c>
      <c r="Z896" s="177">
        <f t="shared" ca="1" si="39"/>
        <v>4002021</v>
      </c>
      <c r="AA896" s="134" t="str">
        <f ca="1">IFERROR(IF(Z896=0,0,VLOOKUP(SUBSTITUTE(VLOOKUP(Z896,#REF!,MATCH("strItemName",#REF!,0),FALSE),"SUI_",""),#REF!,2,FALSE)),"ERROR")</f>
        <v>ERROR</v>
      </c>
      <c r="AB896" s="177">
        <f t="shared" ca="1" si="39"/>
        <v>4002021</v>
      </c>
      <c r="AC896" s="134" t="str">
        <f ca="1">IFERROR(IF(AB896=0,0,VLOOKUP(SUBSTITUTE(VLOOKUP(AB896,#REF!,MATCH("strItemName",#REF!,0),FALSE),"SUI_",""),#REF!,2,FALSE)),"ERROR")</f>
        <v>ERROR</v>
      </c>
      <c r="AD896" s="88">
        <v>0</v>
      </c>
      <c r="AE896" s="134">
        <v>0</v>
      </c>
      <c r="AF896" s="49">
        <f ca="1">IFERROR(VLOOKUP($B896,INDIRECT(VLOOKUP($E896,보상!$S:$AA,2,FALSE)),MATCH(AF$6,INDIRECT(VLOOKUP($E896,보상!$S:$AA,3,FALSE)),0),FALSE),"ERROR")</f>
        <v>3</v>
      </c>
      <c r="AG896" s="22">
        <v>0</v>
      </c>
      <c r="AH896" s="22">
        <v>0</v>
      </c>
      <c r="AI896" s="22">
        <v>0</v>
      </c>
      <c r="AJ896" s="22" t="b">
        <v>0</v>
      </c>
      <c r="AK896" s="22">
        <v>0</v>
      </c>
      <c r="AL896" s="22">
        <v>0</v>
      </c>
    </row>
    <row r="897" spans="1:38" ht="16.5" customHeight="1" x14ac:dyDescent="0.3">
      <c r="A897" s="21">
        <f>COUNTIF(FtbReward_Quest!$B:$B,$B897)+COUNTIF(FtbReward_Mode!$B:$B,$B897)+COUNTIF(FtbReward_Content!$B:$B,$B897)-1</f>
        <v>0</v>
      </c>
      <c r="B897" s="49">
        <f t="shared" si="40"/>
        <v>44021051</v>
      </c>
      <c r="C897" s="120">
        <v>4402105</v>
      </c>
      <c r="D897" s="49" t="s">
        <v>1929</v>
      </c>
      <c r="E897" s="49" t="s">
        <v>1935</v>
      </c>
      <c r="F897" s="120">
        <f>COUNTIF($C$8:$C897,$C897)</f>
        <v>1</v>
      </c>
      <c r="G897" s="49" t="b">
        <v>0</v>
      </c>
      <c r="H897" s="49">
        <v>0</v>
      </c>
      <c r="I897" s="129">
        <f>IFERROR(IF(H897=0,0,VLOOKUP(VLOOKUP(H897,#REF!,MATCH("strMailTitleID",#REF!,0),FALSE),#REF!,2,FALSE)),"ERROR")</f>
        <v>0</v>
      </c>
      <c r="J897" s="176">
        <v>0</v>
      </c>
      <c r="K897" s="129">
        <f>IFERROR(IF(J897=0,0,VLOOKUP(VLOOKUP(J897,#REF!,MATCH("strMailTitleID",#REF!,0),FALSE),#REF!,2,FALSE)),"ERROR")</f>
        <v>0</v>
      </c>
      <c r="L897" s="49">
        <f ca="1">IFERROR(VLOOKUP($B897,INDIRECT(VLOOKUP($E897,보상!$S:$AA,2,FALSE)),MATCH(L$6,INDIRECT(VLOOKUP($E897,보상!$S:$AA,3,FALSE)),0),FALSE),"ERROR")</f>
        <v>750</v>
      </c>
      <c r="M897" s="49">
        <v>0</v>
      </c>
      <c r="N897" s="49">
        <v>0</v>
      </c>
      <c r="O897" s="49">
        <v>0</v>
      </c>
      <c r="P897" s="49" t="str">
        <f ca="1">IFERROR(VLOOKUP($B897,INDIRECT(VLOOKUP($E897,보상!$S:$AA,2,FALSE)),MATCH(P$6,INDIRECT(VLOOKUP($E897,보상!$S:$AA,3,FALSE)),0),FALSE),"ERROR")</f>
        <v>Gold</v>
      </c>
      <c r="Q897" s="49">
        <f ca="1">IFERROR(VLOOKUP($B897,INDIRECT(VLOOKUP($E897,보상!$S:$AA,2,FALSE)),MATCH(Q$6,INDIRECT(VLOOKUP($E897,보상!$S:$AA,3,FALSE)),0),FALSE),"ERROR")</f>
        <v>7500</v>
      </c>
      <c r="R897" s="49" t="b">
        <v>0</v>
      </c>
      <c r="S897" s="50" t="b">
        <v>0</v>
      </c>
      <c r="T897" s="50">
        <f ca="1">IFERROR(VLOOKUP($B897,INDIRECT(VLOOKUP($E897,보상!$S:$AA,2,FALSE)),MATCH(T$6,INDIRECT(VLOOKUP($E897,보상!$S:$AA,3,FALSE)),0),FALSE),"ERROR")</f>
        <v>4002021</v>
      </c>
      <c r="U897" s="134" t="str">
        <f ca="1">IFERROR(IF(T897=0,0,VLOOKUP(SUBSTITUTE(VLOOKUP(T897,#REF!,MATCH("strItemName",#REF!,0),FALSE),"SUI_",""),#REF!,2,FALSE)),"ERROR")</f>
        <v>ERROR</v>
      </c>
      <c r="V897" s="177">
        <f t="shared" ca="1" si="39"/>
        <v>4002021</v>
      </c>
      <c r="W897" s="134" t="str">
        <f ca="1">IFERROR(IF(V897=0,0,VLOOKUP(SUBSTITUTE(VLOOKUP(V897,#REF!,MATCH("strItemName",#REF!,0),FALSE),"SUI_",""),#REF!,2,FALSE)),"ERROR")</f>
        <v>ERROR</v>
      </c>
      <c r="X897" s="177">
        <f t="shared" ca="1" si="39"/>
        <v>4002021</v>
      </c>
      <c r="Y897" s="134" t="str">
        <f ca="1">IFERROR(IF(X897=0,0,VLOOKUP(SUBSTITUTE(VLOOKUP(X897,#REF!,MATCH("strItemName",#REF!,0),FALSE),"SUI_",""),#REF!,2,FALSE)),"ERROR")</f>
        <v>ERROR</v>
      </c>
      <c r="Z897" s="177">
        <f t="shared" ca="1" si="39"/>
        <v>4002021</v>
      </c>
      <c r="AA897" s="134" t="str">
        <f ca="1">IFERROR(IF(Z897=0,0,VLOOKUP(SUBSTITUTE(VLOOKUP(Z897,#REF!,MATCH("strItemName",#REF!,0),FALSE),"SUI_",""),#REF!,2,FALSE)),"ERROR")</f>
        <v>ERROR</v>
      </c>
      <c r="AB897" s="177">
        <f t="shared" ca="1" si="39"/>
        <v>4002021</v>
      </c>
      <c r="AC897" s="134" t="str">
        <f ca="1">IFERROR(IF(AB897=0,0,VLOOKUP(SUBSTITUTE(VLOOKUP(AB897,#REF!,MATCH("strItemName",#REF!,0),FALSE),"SUI_",""),#REF!,2,FALSE)),"ERROR")</f>
        <v>ERROR</v>
      </c>
      <c r="AD897" s="88">
        <v>0</v>
      </c>
      <c r="AE897" s="134">
        <v>0</v>
      </c>
      <c r="AF897" s="49">
        <f ca="1">IFERROR(VLOOKUP($B897,INDIRECT(VLOOKUP($E897,보상!$S:$AA,2,FALSE)),MATCH(AF$6,INDIRECT(VLOOKUP($E897,보상!$S:$AA,3,FALSE)),0),FALSE),"ERROR")</f>
        <v>3</v>
      </c>
      <c r="AG897" s="22">
        <v>0</v>
      </c>
      <c r="AH897" s="22">
        <v>0</v>
      </c>
      <c r="AI897" s="22">
        <v>0</v>
      </c>
      <c r="AJ897" s="22" t="b">
        <v>0</v>
      </c>
      <c r="AK897" s="22">
        <v>0</v>
      </c>
      <c r="AL897" s="22">
        <v>0</v>
      </c>
    </row>
    <row r="898" spans="1:38" ht="16.5" customHeight="1" x14ac:dyDescent="0.3">
      <c r="A898" s="21">
        <f>COUNTIF(FtbReward_Quest!$B:$B,$B898)+COUNTIF(FtbReward_Mode!$B:$B,$B898)+COUNTIF(FtbReward_Content!$B:$B,$B898)-1</f>
        <v>0</v>
      </c>
      <c r="B898" s="49">
        <f t="shared" si="40"/>
        <v>44022011</v>
      </c>
      <c r="C898" s="120">
        <v>4402201</v>
      </c>
      <c r="D898" s="49" t="s">
        <v>1930</v>
      </c>
      <c r="E898" s="49" t="s">
        <v>1935</v>
      </c>
      <c r="F898" s="120">
        <f>COUNTIF($C$8:$C898,$C898)</f>
        <v>1</v>
      </c>
      <c r="G898" s="49" t="b">
        <v>0</v>
      </c>
      <c r="H898" s="49">
        <v>0</v>
      </c>
      <c r="I898" s="129">
        <f>IFERROR(IF(H898=0,0,VLOOKUP(VLOOKUP(H898,#REF!,MATCH("strMailTitleID",#REF!,0),FALSE),#REF!,2,FALSE)),"ERROR")</f>
        <v>0</v>
      </c>
      <c r="J898" s="176">
        <v>0</v>
      </c>
      <c r="K898" s="129">
        <f>IFERROR(IF(J898=0,0,VLOOKUP(VLOOKUP(J898,#REF!,MATCH("strMailTitleID",#REF!,0),FALSE),#REF!,2,FALSE)),"ERROR")</f>
        <v>0</v>
      </c>
      <c r="L898" s="49">
        <f ca="1">IFERROR(VLOOKUP($B898,INDIRECT(VLOOKUP($E898,보상!$S:$AA,2,FALSE)),MATCH(L$6,INDIRECT(VLOOKUP($E898,보상!$S:$AA,3,FALSE)),0),FALSE),"ERROR")</f>
        <v>150</v>
      </c>
      <c r="M898" s="49">
        <v>0</v>
      </c>
      <c r="N898" s="49">
        <v>0</v>
      </c>
      <c r="O898" s="49">
        <v>0</v>
      </c>
      <c r="P898" s="49" t="str">
        <f ca="1">IFERROR(VLOOKUP($B898,INDIRECT(VLOOKUP($E898,보상!$S:$AA,2,FALSE)),MATCH(P$6,INDIRECT(VLOOKUP($E898,보상!$S:$AA,3,FALSE)),0),FALSE),"ERROR")</f>
        <v>Gold</v>
      </c>
      <c r="Q898" s="49">
        <f ca="1">IFERROR(VLOOKUP($B898,INDIRECT(VLOOKUP($E898,보상!$S:$AA,2,FALSE)),MATCH(Q$6,INDIRECT(VLOOKUP($E898,보상!$S:$AA,3,FALSE)),0),FALSE),"ERROR")</f>
        <v>1500</v>
      </c>
      <c r="R898" s="49" t="b">
        <v>0</v>
      </c>
      <c r="S898" s="50" t="b">
        <v>0</v>
      </c>
      <c r="T898" s="50">
        <f ca="1">IFERROR(VLOOKUP($B898,INDIRECT(VLOOKUP($E898,보상!$S:$AA,2,FALSE)),MATCH(T$6,INDIRECT(VLOOKUP($E898,보상!$S:$AA,3,FALSE)),0),FALSE),"ERROR")</f>
        <v>3000001</v>
      </c>
      <c r="U898" s="134" t="str">
        <f ca="1">IFERROR(IF(T898=0,0,VLOOKUP(SUBSTITUTE(VLOOKUP(T898,#REF!,MATCH("strItemName",#REF!,0),FALSE),"SUI_",""),#REF!,2,FALSE)),"ERROR")</f>
        <v>ERROR</v>
      </c>
      <c r="V898" s="177">
        <f t="shared" ca="1" si="39"/>
        <v>3000001</v>
      </c>
      <c r="W898" s="134" t="str">
        <f ca="1">IFERROR(IF(V898=0,0,VLOOKUP(SUBSTITUTE(VLOOKUP(V898,#REF!,MATCH("strItemName",#REF!,0),FALSE),"SUI_",""),#REF!,2,FALSE)),"ERROR")</f>
        <v>ERROR</v>
      </c>
      <c r="X898" s="177">
        <f t="shared" ca="1" si="39"/>
        <v>3000001</v>
      </c>
      <c r="Y898" s="134" t="str">
        <f ca="1">IFERROR(IF(X898=0,0,VLOOKUP(SUBSTITUTE(VLOOKUP(X898,#REF!,MATCH("strItemName",#REF!,0),FALSE),"SUI_",""),#REF!,2,FALSE)),"ERROR")</f>
        <v>ERROR</v>
      </c>
      <c r="Z898" s="177">
        <f t="shared" ca="1" si="39"/>
        <v>3000001</v>
      </c>
      <c r="AA898" s="134" t="str">
        <f ca="1">IFERROR(IF(Z898=0,0,VLOOKUP(SUBSTITUTE(VLOOKUP(Z898,#REF!,MATCH("strItemName",#REF!,0),FALSE),"SUI_",""),#REF!,2,FALSE)),"ERROR")</f>
        <v>ERROR</v>
      </c>
      <c r="AB898" s="177">
        <f t="shared" ca="1" si="39"/>
        <v>3000001</v>
      </c>
      <c r="AC898" s="134" t="str">
        <f ca="1">IFERROR(IF(AB898=0,0,VLOOKUP(SUBSTITUTE(VLOOKUP(AB898,#REF!,MATCH("strItemName",#REF!,0),FALSE),"SUI_",""),#REF!,2,FALSE)),"ERROR")</f>
        <v>ERROR</v>
      </c>
      <c r="AD898" s="88">
        <v>0</v>
      </c>
      <c r="AE898" s="134">
        <v>0</v>
      </c>
      <c r="AF898" s="49">
        <f ca="1">IFERROR(VLOOKUP($B898,INDIRECT(VLOOKUP($E898,보상!$S:$AA,2,FALSE)),MATCH(AF$6,INDIRECT(VLOOKUP($E898,보상!$S:$AA,3,FALSE)),0),FALSE),"ERROR")</f>
        <v>10</v>
      </c>
      <c r="AG898" s="22">
        <v>0</v>
      </c>
      <c r="AH898" s="22">
        <v>0</v>
      </c>
      <c r="AI898" s="22">
        <v>0</v>
      </c>
      <c r="AJ898" s="22" t="b">
        <v>0</v>
      </c>
      <c r="AK898" s="22">
        <v>0</v>
      </c>
      <c r="AL898" s="22">
        <v>0</v>
      </c>
    </row>
    <row r="899" spans="1:38" ht="16.5" customHeight="1" x14ac:dyDescent="0.3">
      <c r="A899" s="21">
        <f>COUNTIF(FtbReward_Quest!$B:$B,$B899)+COUNTIF(FtbReward_Mode!$B:$B,$B899)+COUNTIF(FtbReward_Content!$B:$B,$B899)-1</f>
        <v>0</v>
      </c>
      <c r="B899" s="49">
        <f t="shared" si="40"/>
        <v>44022021</v>
      </c>
      <c r="C899" s="120">
        <v>4402202</v>
      </c>
      <c r="D899" s="49" t="s">
        <v>1930</v>
      </c>
      <c r="E899" s="49" t="s">
        <v>1935</v>
      </c>
      <c r="F899" s="120">
        <f>COUNTIF($C$8:$C899,$C899)</f>
        <v>1</v>
      </c>
      <c r="G899" s="49" t="b">
        <v>0</v>
      </c>
      <c r="H899" s="49">
        <v>0</v>
      </c>
      <c r="I899" s="129">
        <f>IFERROR(IF(H899=0,0,VLOOKUP(VLOOKUP(H899,#REF!,MATCH("strMailTitleID",#REF!,0),FALSE),#REF!,2,FALSE)),"ERROR")</f>
        <v>0</v>
      </c>
      <c r="J899" s="176">
        <v>0</v>
      </c>
      <c r="K899" s="129">
        <f>IFERROR(IF(J899=0,0,VLOOKUP(VLOOKUP(J899,#REF!,MATCH("strMailTitleID",#REF!,0),FALSE),#REF!,2,FALSE)),"ERROR")</f>
        <v>0</v>
      </c>
      <c r="L899" s="49">
        <f ca="1">IFERROR(VLOOKUP($B899,INDIRECT(VLOOKUP($E899,보상!$S:$AA,2,FALSE)),MATCH(L$6,INDIRECT(VLOOKUP($E899,보상!$S:$AA,3,FALSE)),0),FALSE),"ERROR")</f>
        <v>300</v>
      </c>
      <c r="M899" s="49">
        <v>0</v>
      </c>
      <c r="N899" s="49">
        <v>0</v>
      </c>
      <c r="O899" s="49">
        <v>0</v>
      </c>
      <c r="P899" s="49" t="str">
        <f ca="1">IFERROR(VLOOKUP($B899,INDIRECT(VLOOKUP($E899,보상!$S:$AA,2,FALSE)),MATCH(P$6,INDIRECT(VLOOKUP($E899,보상!$S:$AA,3,FALSE)),0),FALSE),"ERROR")</f>
        <v>Gold</v>
      </c>
      <c r="Q899" s="49">
        <f ca="1">IFERROR(VLOOKUP($B899,INDIRECT(VLOOKUP($E899,보상!$S:$AA,2,FALSE)),MATCH(Q$6,INDIRECT(VLOOKUP($E899,보상!$S:$AA,3,FALSE)),0),FALSE),"ERROR")</f>
        <v>3000</v>
      </c>
      <c r="R899" s="49" t="b">
        <v>0</v>
      </c>
      <c r="S899" s="50" t="b">
        <v>0</v>
      </c>
      <c r="T899" s="50">
        <f ca="1">IFERROR(VLOOKUP($B899,INDIRECT(VLOOKUP($E899,보상!$S:$AA,2,FALSE)),MATCH(T$6,INDIRECT(VLOOKUP($E899,보상!$S:$AA,3,FALSE)),0),FALSE),"ERROR")</f>
        <v>3000001</v>
      </c>
      <c r="U899" s="134" t="str">
        <f ca="1">IFERROR(IF(T899=0,0,VLOOKUP(SUBSTITUTE(VLOOKUP(T899,#REF!,MATCH("strItemName",#REF!,0),FALSE),"SUI_",""),#REF!,2,FALSE)),"ERROR")</f>
        <v>ERROR</v>
      </c>
      <c r="V899" s="177">
        <f t="shared" ca="1" si="39"/>
        <v>3000001</v>
      </c>
      <c r="W899" s="134" t="str">
        <f ca="1">IFERROR(IF(V899=0,0,VLOOKUP(SUBSTITUTE(VLOOKUP(V899,#REF!,MATCH("strItemName",#REF!,0),FALSE),"SUI_",""),#REF!,2,FALSE)),"ERROR")</f>
        <v>ERROR</v>
      </c>
      <c r="X899" s="177">
        <f t="shared" ca="1" si="39"/>
        <v>3000001</v>
      </c>
      <c r="Y899" s="134" t="str">
        <f ca="1">IFERROR(IF(X899=0,0,VLOOKUP(SUBSTITUTE(VLOOKUP(X899,#REF!,MATCH("strItemName",#REF!,0),FALSE),"SUI_",""),#REF!,2,FALSE)),"ERROR")</f>
        <v>ERROR</v>
      </c>
      <c r="Z899" s="177">
        <f t="shared" ca="1" si="39"/>
        <v>3000001</v>
      </c>
      <c r="AA899" s="134" t="str">
        <f ca="1">IFERROR(IF(Z899=0,0,VLOOKUP(SUBSTITUTE(VLOOKUP(Z899,#REF!,MATCH("strItemName",#REF!,0),FALSE),"SUI_",""),#REF!,2,FALSE)),"ERROR")</f>
        <v>ERROR</v>
      </c>
      <c r="AB899" s="177">
        <f t="shared" ca="1" si="39"/>
        <v>3000001</v>
      </c>
      <c r="AC899" s="134" t="str">
        <f ca="1">IFERROR(IF(AB899=0,0,VLOOKUP(SUBSTITUTE(VLOOKUP(AB899,#REF!,MATCH("strItemName",#REF!,0),FALSE),"SUI_",""),#REF!,2,FALSE)),"ERROR")</f>
        <v>ERROR</v>
      </c>
      <c r="AD899" s="88">
        <v>0</v>
      </c>
      <c r="AE899" s="134">
        <v>0</v>
      </c>
      <c r="AF899" s="49">
        <f ca="1">IFERROR(VLOOKUP($B899,INDIRECT(VLOOKUP($E899,보상!$S:$AA,2,FALSE)),MATCH(AF$6,INDIRECT(VLOOKUP($E899,보상!$S:$AA,3,FALSE)),0),FALSE),"ERROR")</f>
        <v>10</v>
      </c>
      <c r="AG899" s="22">
        <v>0</v>
      </c>
      <c r="AH899" s="22">
        <v>0</v>
      </c>
      <c r="AI899" s="22">
        <v>0</v>
      </c>
      <c r="AJ899" s="22" t="b">
        <v>0</v>
      </c>
      <c r="AK899" s="22">
        <v>0</v>
      </c>
      <c r="AL899" s="22">
        <v>0</v>
      </c>
    </row>
    <row r="900" spans="1:38" ht="16.5" customHeight="1" x14ac:dyDescent="0.3">
      <c r="A900" s="21">
        <f>COUNTIF(FtbReward_Quest!$B:$B,$B900)+COUNTIF(FtbReward_Mode!$B:$B,$B900)+COUNTIF(FtbReward_Content!$B:$B,$B900)-1</f>
        <v>0</v>
      </c>
      <c r="B900" s="49">
        <f t="shared" si="40"/>
        <v>44022031</v>
      </c>
      <c r="C900" s="120">
        <v>4402203</v>
      </c>
      <c r="D900" s="49" t="s">
        <v>1930</v>
      </c>
      <c r="E900" s="49" t="s">
        <v>1935</v>
      </c>
      <c r="F900" s="120">
        <f>COUNTIF($C$8:$C900,$C900)</f>
        <v>1</v>
      </c>
      <c r="G900" s="49" t="b">
        <v>0</v>
      </c>
      <c r="H900" s="49">
        <v>0</v>
      </c>
      <c r="I900" s="129">
        <f>IFERROR(IF(H900=0,0,VLOOKUP(VLOOKUP(H900,#REF!,MATCH("strMailTitleID",#REF!,0),FALSE),#REF!,2,FALSE)),"ERROR")</f>
        <v>0</v>
      </c>
      <c r="J900" s="176">
        <v>0</v>
      </c>
      <c r="K900" s="129">
        <f>IFERROR(IF(J900=0,0,VLOOKUP(VLOOKUP(J900,#REF!,MATCH("strMailTitleID",#REF!,0),FALSE),#REF!,2,FALSE)),"ERROR")</f>
        <v>0</v>
      </c>
      <c r="L900" s="49">
        <f ca="1">IFERROR(VLOOKUP($B900,INDIRECT(VLOOKUP($E900,보상!$S:$AA,2,FALSE)),MATCH(L$6,INDIRECT(VLOOKUP($E900,보상!$S:$AA,3,FALSE)),0),FALSE),"ERROR")</f>
        <v>450</v>
      </c>
      <c r="M900" s="49">
        <v>0</v>
      </c>
      <c r="N900" s="49">
        <v>0</v>
      </c>
      <c r="O900" s="49">
        <v>0</v>
      </c>
      <c r="P900" s="49" t="str">
        <f ca="1">IFERROR(VLOOKUP($B900,INDIRECT(VLOOKUP($E900,보상!$S:$AA,2,FALSE)),MATCH(P$6,INDIRECT(VLOOKUP($E900,보상!$S:$AA,3,FALSE)),0),FALSE),"ERROR")</f>
        <v>Gold</v>
      </c>
      <c r="Q900" s="49">
        <f ca="1">IFERROR(VLOOKUP($B900,INDIRECT(VLOOKUP($E900,보상!$S:$AA,2,FALSE)),MATCH(Q$6,INDIRECT(VLOOKUP($E900,보상!$S:$AA,3,FALSE)),0),FALSE),"ERROR")</f>
        <v>4500</v>
      </c>
      <c r="R900" s="49" t="b">
        <v>0</v>
      </c>
      <c r="S900" s="50" t="b">
        <v>0</v>
      </c>
      <c r="T900" s="50">
        <f ca="1">IFERROR(VLOOKUP($B900,INDIRECT(VLOOKUP($E900,보상!$S:$AA,2,FALSE)),MATCH(T$6,INDIRECT(VLOOKUP($E900,보상!$S:$AA,3,FALSE)),0),FALSE),"ERROR")</f>
        <v>3000001</v>
      </c>
      <c r="U900" s="134" t="str">
        <f ca="1">IFERROR(IF(T900=0,0,VLOOKUP(SUBSTITUTE(VLOOKUP(T900,#REF!,MATCH("strItemName",#REF!,0),FALSE),"SUI_",""),#REF!,2,FALSE)),"ERROR")</f>
        <v>ERROR</v>
      </c>
      <c r="V900" s="177">
        <f t="shared" ca="1" si="39"/>
        <v>3000001</v>
      </c>
      <c r="W900" s="134" t="str">
        <f ca="1">IFERROR(IF(V900=0,0,VLOOKUP(SUBSTITUTE(VLOOKUP(V900,#REF!,MATCH("strItemName",#REF!,0),FALSE),"SUI_",""),#REF!,2,FALSE)),"ERROR")</f>
        <v>ERROR</v>
      </c>
      <c r="X900" s="177">
        <f t="shared" ca="1" si="39"/>
        <v>3000001</v>
      </c>
      <c r="Y900" s="134" t="str">
        <f ca="1">IFERROR(IF(X900=0,0,VLOOKUP(SUBSTITUTE(VLOOKUP(X900,#REF!,MATCH("strItemName",#REF!,0),FALSE),"SUI_",""),#REF!,2,FALSE)),"ERROR")</f>
        <v>ERROR</v>
      </c>
      <c r="Z900" s="177">
        <f t="shared" ca="1" si="39"/>
        <v>3000001</v>
      </c>
      <c r="AA900" s="134" t="str">
        <f ca="1">IFERROR(IF(Z900=0,0,VLOOKUP(SUBSTITUTE(VLOOKUP(Z900,#REF!,MATCH("strItemName",#REF!,0),FALSE),"SUI_",""),#REF!,2,FALSE)),"ERROR")</f>
        <v>ERROR</v>
      </c>
      <c r="AB900" s="177">
        <f t="shared" ca="1" si="39"/>
        <v>3000001</v>
      </c>
      <c r="AC900" s="134" t="str">
        <f ca="1">IFERROR(IF(AB900=0,0,VLOOKUP(SUBSTITUTE(VLOOKUP(AB900,#REF!,MATCH("strItemName",#REF!,0),FALSE),"SUI_",""),#REF!,2,FALSE)),"ERROR")</f>
        <v>ERROR</v>
      </c>
      <c r="AD900" s="88">
        <v>0</v>
      </c>
      <c r="AE900" s="134">
        <v>0</v>
      </c>
      <c r="AF900" s="49">
        <f ca="1">IFERROR(VLOOKUP($B900,INDIRECT(VLOOKUP($E900,보상!$S:$AA,2,FALSE)),MATCH(AF$6,INDIRECT(VLOOKUP($E900,보상!$S:$AA,3,FALSE)),0),FALSE),"ERROR")</f>
        <v>10</v>
      </c>
      <c r="AG900" s="22">
        <v>0</v>
      </c>
      <c r="AH900" s="22">
        <v>0</v>
      </c>
      <c r="AI900" s="22">
        <v>0</v>
      </c>
      <c r="AJ900" s="22" t="b">
        <v>0</v>
      </c>
      <c r="AK900" s="22">
        <v>0</v>
      </c>
      <c r="AL900" s="22">
        <v>0</v>
      </c>
    </row>
    <row r="901" spans="1:38" ht="16.5" customHeight="1" x14ac:dyDescent="0.3">
      <c r="A901" s="21">
        <f>COUNTIF(FtbReward_Quest!$B:$B,$B901)+COUNTIF(FtbReward_Mode!$B:$B,$B901)+COUNTIF(FtbReward_Content!$B:$B,$B901)-1</f>
        <v>0</v>
      </c>
      <c r="B901" s="49">
        <f t="shared" si="40"/>
        <v>44022041</v>
      </c>
      <c r="C901" s="120">
        <v>4402204</v>
      </c>
      <c r="D901" s="49" t="s">
        <v>1930</v>
      </c>
      <c r="E901" s="49" t="s">
        <v>1935</v>
      </c>
      <c r="F901" s="120">
        <f>COUNTIF($C$8:$C901,$C901)</f>
        <v>1</v>
      </c>
      <c r="G901" s="49" t="b">
        <v>0</v>
      </c>
      <c r="H901" s="49">
        <v>0</v>
      </c>
      <c r="I901" s="129">
        <f>IFERROR(IF(H901=0,0,VLOOKUP(VLOOKUP(H901,#REF!,MATCH("strMailTitleID",#REF!,0),FALSE),#REF!,2,FALSE)),"ERROR")</f>
        <v>0</v>
      </c>
      <c r="J901" s="176">
        <v>0</v>
      </c>
      <c r="K901" s="129">
        <f>IFERROR(IF(J901=0,0,VLOOKUP(VLOOKUP(J901,#REF!,MATCH("strMailTitleID",#REF!,0),FALSE),#REF!,2,FALSE)),"ERROR")</f>
        <v>0</v>
      </c>
      <c r="L901" s="49">
        <f ca="1">IFERROR(VLOOKUP($B901,INDIRECT(VLOOKUP($E901,보상!$S:$AA,2,FALSE)),MATCH(L$6,INDIRECT(VLOOKUP($E901,보상!$S:$AA,3,FALSE)),0),FALSE),"ERROR")</f>
        <v>600</v>
      </c>
      <c r="M901" s="49">
        <v>0</v>
      </c>
      <c r="N901" s="49">
        <v>0</v>
      </c>
      <c r="O901" s="49">
        <v>0</v>
      </c>
      <c r="P901" s="49" t="str">
        <f ca="1">IFERROR(VLOOKUP($B901,INDIRECT(VLOOKUP($E901,보상!$S:$AA,2,FALSE)),MATCH(P$6,INDIRECT(VLOOKUP($E901,보상!$S:$AA,3,FALSE)),0),FALSE),"ERROR")</f>
        <v>Gold</v>
      </c>
      <c r="Q901" s="49">
        <f ca="1">IFERROR(VLOOKUP($B901,INDIRECT(VLOOKUP($E901,보상!$S:$AA,2,FALSE)),MATCH(Q$6,INDIRECT(VLOOKUP($E901,보상!$S:$AA,3,FALSE)),0),FALSE),"ERROR")</f>
        <v>6000</v>
      </c>
      <c r="R901" s="49" t="b">
        <v>0</v>
      </c>
      <c r="S901" s="50" t="b">
        <v>0</v>
      </c>
      <c r="T901" s="50">
        <f ca="1">IFERROR(VLOOKUP($B901,INDIRECT(VLOOKUP($E901,보상!$S:$AA,2,FALSE)),MATCH(T$6,INDIRECT(VLOOKUP($E901,보상!$S:$AA,3,FALSE)),0),FALSE),"ERROR")</f>
        <v>3000001</v>
      </c>
      <c r="U901" s="134" t="str">
        <f ca="1">IFERROR(IF(T901=0,0,VLOOKUP(SUBSTITUTE(VLOOKUP(T901,#REF!,MATCH("strItemName",#REF!,0),FALSE),"SUI_",""),#REF!,2,FALSE)),"ERROR")</f>
        <v>ERROR</v>
      </c>
      <c r="V901" s="177">
        <f t="shared" ca="1" si="39"/>
        <v>3000001</v>
      </c>
      <c r="W901" s="134" t="str">
        <f ca="1">IFERROR(IF(V901=0,0,VLOOKUP(SUBSTITUTE(VLOOKUP(V901,#REF!,MATCH("strItemName",#REF!,0),FALSE),"SUI_",""),#REF!,2,FALSE)),"ERROR")</f>
        <v>ERROR</v>
      </c>
      <c r="X901" s="177">
        <f t="shared" ca="1" si="39"/>
        <v>3000001</v>
      </c>
      <c r="Y901" s="134" t="str">
        <f ca="1">IFERROR(IF(X901=0,0,VLOOKUP(SUBSTITUTE(VLOOKUP(X901,#REF!,MATCH("strItemName",#REF!,0),FALSE),"SUI_",""),#REF!,2,FALSE)),"ERROR")</f>
        <v>ERROR</v>
      </c>
      <c r="Z901" s="177">
        <f t="shared" ca="1" si="39"/>
        <v>3000001</v>
      </c>
      <c r="AA901" s="134" t="str">
        <f ca="1">IFERROR(IF(Z901=0,0,VLOOKUP(SUBSTITUTE(VLOOKUP(Z901,#REF!,MATCH("strItemName",#REF!,0),FALSE),"SUI_",""),#REF!,2,FALSE)),"ERROR")</f>
        <v>ERROR</v>
      </c>
      <c r="AB901" s="177">
        <f t="shared" ca="1" si="39"/>
        <v>3000001</v>
      </c>
      <c r="AC901" s="134" t="str">
        <f ca="1">IFERROR(IF(AB901=0,0,VLOOKUP(SUBSTITUTE(VLOOKUP(AB901,#REF!,MATCH("strItemName",#REF!,0),FALSE),"SUI_",""),#REF!,2,FALSE)),"ERROR")</f>
        <v>ERROR</v>
      </c>
      <c r="AD901" s="88">
        <v>0</v>
      </c>
      <c r="AE901" s="134">
        <v>0</v>
      </c>
      <c r="AF901" s="49">
        <f ca="1">IFERROR(VLOOKUP($B901,INDIRECT(VLOOKUP($E901,보상!$S:$AA,2,FALSE)),MATCH(AF$6,INDIRECT(VLOOKUP($E901,보상!$S:$AA,3,FALSE)),0),FALSE),"ERROR")</f>
        <v>10</v>
      </c>
      <c r="AG901" s="22">
        <v>0</v>
      </c>
      <c r="AH901" s="22">
        <v>0</v>
      </c>
      <c r="AI901" s="22">
        <v>0</v>
      </c>
      <c r="AJ901" s="22" t="b">
        <v>0</v>
      </c>
      <c r="AK901" s="22">
        <v>0</v>
      </c>
      <c r="AL901" s="22">
        <v>0</v>
      </c>
    </row>
    <row r="902" spans="1:38" ht="16.5" customHeight="1" x14ac:dyDescent="0.3">
      <c r="A902" s="21">
        <f>COUNTIF(FtbReward_Quest!$B:$B,$B902)+COUNTIF(FtbReward_Mode!$B:$B,$B902)+COUNTIF(FtbReward_Content!$B:$B,$B902)-1</f>
        <v>0</v>
      </c>
      <c r="B902" s="49">
        <f t="shared" si="40"/>
        <v>44022051</v>
      </c>
      <c r="C902" s="120">
        <v>4402205</v>
      </c>
      <c r="D902" s="49" t="s">
        <v>1930</v>
      </c>
      <c r="E902" s="49" t="s">
        <v>1935</v>
      </c>
      <c r="F902" s="120">
        <f>COUNTIF($C$8:$C902,$C902)</f>
        <v>1</v>
      </c>
      <c r="G902" s="49" t="b">
        <v>0</v>
      </c>
      <c r="H902" s="49">
        <v>0</v>
      </c>
      <c r="I902" s="129">
        <f>IFERROR(IF(H902=0,0,VLOOKUP(VLOOKUP(H902,#REF!,MATCH("strMailTitleID",#REF!,0),FALSE),#REF!,2,FALSE)),"ERROR")</f>
        <v>0</v>
      </c>
      <c r="J902" s="176">
        <v>0</v>
      </c>
      <c r="K902" s="129">
        <f>IFERROR(IF(J902=0,0,VLOOKUP(VLOOKUP(J902,#REF!,MATCH("strMailTitleID",#REF!,0),FALSE),#REF!,2,FALSE)),"ERROR")</f>
        <v>0</v>
      </c>
      <c r="L902" s="49">
        <f ca="1">IFERROR(VLOOKUP($B902,INDIRECT(VLOOKUP($E902,보상!$S:$AA,2,FALSE)),MATCH(L$6,INDIRECT(VLOOKUP($E902,보상!$S:$AA,3,FALSE)),0),FALSE),"ERROR")</f>
        <v>750</v>
      </c>
      <c r="M902" s="49">
        <v>0</v>
      </c>
      <c r="N902" s="49">
        <v>0</v>
      </c>
      <c r="O902" s="49">
        <v>0</v>
      </c>
      <c r="P902" s="49" t="str">
        <f ca="1">IFERROR(VLOOKUP($B902,INDIRECT(VLOOKUP($E902,보상!$S:$AA,2,FALSE)),MATCH(P$6,INDIRECT(VLOOKUP($E902,보상!$S:$AA,3,FALSE)),0),FALSE),"ERROR")</f>
        <v>Gold</v>
      </c>
      <c r="Q902" s="49">
        <f ca="1">IFERROR(VLOOKUP($B902,INDIRECT(VLOOKUP($E902,보상!$S:$AA,2,FALSE)),MATCH(Q$6,INDIRECT(VLOOKUP($E902,보상!$S:$AA,3,FALSE)),0),FALSE),"ERROR")</f>
        <v>7500</v>
      </c>
      <c r="R902" s="49" t="b">
        <v>0</v>
      </c>
      <c r="S902" s="50" t="b">
        <v>0</v>
      </c>
      <c r="T902" s="50">
        <f ca="1">IFERROR(VLOOKUP($B902,INDIRECT(VLOOKUP($E902,보상!$S:$AA,2,FALSE)),MATCH(T$6,INDIRECT(VLOOKUP($E902,보상!$S:$AA,3,FALSE)),0),FALSE),"ERROR")</f>
        <v>3000001</v>
      </c>
      <c r="U902" s="134" t="str">
        <f ca="1">IFERROR(IF(T902=0,0,VLOOKUP(SUBSTITUTE(VLOOKUP(T902,#REF!,MATCH("strItemName",#REF!,0),FALSE),"SUI_",""),#REF!,2,FALSE)),"ERROR")</f>
        <v>ERROR</v>
      </c>
      <c r="V902" s="177">
        <f t="shared" ca="1" si="39"/>
        <v>3000001</v>
      </c>
      <c r="W902" s="134" t="str">
        <f ca="1">IFERROR(IF(V902=0,0,VLOOKUP(SUBSTITUTE(VLOOKUP(V902,#REF!,MATCH("strItemName",#REF!,0),FALSE),"SUI_",""),#REF!,2,FALSE)),"ERROR")</f>
        <v>ERROR</v>
      </c>
      <c r="X902" s="177">
        <f t="shared" ca="1" si="39"/>
        <v>3000001</v>
      </c>
      <c r="Y902" s="134" t="str">
        <f ca="1">IFERROR(IF(X902=0,0,VLOOKUP(SUBSTITUTE(VLOOKUP(X902,#REF!,MATCH("strItemName",#REF!,0),FALSE),"SUI_",""),#REF!,2,FALSE)),"ERROR")</f>
        <v>ERROR</v>
      </c>
      <c r="Z902" s="177">
        <f t="shared" ca="1" si="39"/>
        <v>3000001</v>
      </c>
      <c r="AA902" s="134" t="str">
        <f ca="1">IFERROR(IF(Z902=0,0,VLOOKUP(SUBSTITUTE(VLOOKUP(Z902,#REF!,MATCH("strItemName",#REF!,0),FALSE),"SUI_",""),#REF!,2,FALSE)),"ERROR")</f>
        <v>ERROR</v>
      </c>
      <c r="AB902" s="177">
        <f t="shared" ca="1" si="39"/>
        <v>3000001</v>
      </c>
      <c r="AC902" s="134" t="str">
        <f ca="1">IFERROR(IF(AB902=0,0,VLOOKUP(SUBSTITUTE(VLOOKUP(AB902,#REF!,MATCH("strItemName",#REF!,0),FALSE),"SUI_",""),#REF!,2,FALSE)),"ERROR")</f>
        <v>ERROR</v>
      </c>
      <c r="AD902" s="88">
        <v>0</v>
      </c>
      <c r="AE902" s="134">
        <v>0</v>
      </c>
      <c r="AF902" s="49">
        <f ca="1">IFERROR(VLOOKUP($B902,INDIRECT(VLOOKUP($E902,보상!$S:$AA,2,FALSE)),MATCH(AF$6,INDIRECT(VLOOKUP($E902,보상!$S:$AA,3,FALSE)),0),FALSE),"ERROR")</f>
        <v>10</v>
      </c>
      <c r="AG902" s="22">
        <v>0</v>
      </c>
      <c r="AH902" s="22">
        <v>0</v>
      </c>
      <c r="AI902" s="22">
        <v>0</v>
      </c>
      <c r="AJ902" s="22" t="b">
        <v>0</v>
      </c>
      <c r="AK902" s="22">
        <v>0</v>
      </c>
      <c r="AL902" s="22">
        <v>0</v>
      </c>
    </row>
    <row r="903" spans="1:38" ht="16.5" customHeight="1" x14ac:dyDescent="0.3">
      <c r="A903" s="21">
        <f>COUNTIF(FtbReward_Quest!$B:$B,$B903)+COUNTIF(FtbReward_Mode!$B:$B,$B903)+COUNTIF(FtbReward_Content!$B:$B,$B903)-1</f>
        <v>0</v>
      </c>
      <c r="B903" s="49">
        <f t="shared" si="40"/>
        <v>44022061</v>
      </c>
      <c r="C903" s="120">
        <v>4402206</v>
      </c>
      <c r="D903" s="49" t="s">
        <v>1930</v>
      </c>
      <c r="E903" s="49" t="s">
        <v>1935</v>
      </c>
      <c r="F903" s="120">
        <f>COUNTIF($C$8:$C903,$C903)</f>
        <v>1</v>
      </c>
      <c r="G903" s="49" t="b">
        <v>0</v>
      </c>
      <c r="H903" s="49">
        <v>0</v>
      </c>
      <c r="I903" s="129">
        <f>IFERROR(IF(H903=0,0,VLOOKUP(VLOOKUP(H903,#REF!,MATCH("strMailTitleID",#REF!,0),FALSE),#REF!,2,FALSE)),"ERROR")</f>
        <v>0</v>
      </c>
      <c r="J903" s="176">
        <v>0</v>
      </c>
      <c r="K903" s="129">
        <f>IFERROR(IF(J903=0,0,VLOOKUP(VLOOKUP(J903,#REF!,MATCH("strMailTitleID",#REF!,0),FALSE),#REF!,2,FALSE)),"ERROR")</f>
        <v>0</v>
      </c>
      <c r="L903" s="49">
        <f ca="1">IFERROR(VLOOKUP($B903,INDIRECT(VLOOKUP($E903,보상!$S:$AA,2,FALSE)),MATCH(L$6,INDIRECT(VLOOKUP($E903,보상!$S:$AA,3,FALSE)),0),FALSE),"ERROR")</f>
        <v>900</v>
      </c>
      <c r="M903" s="49">
        <v>0</v>
      </c>
      <c r="N903" s="49">
        <v>0</v>
      </c>
      <c r="O903" s="49">
        <v>0</v>
      </c>
      <c r="P903" s="49" t="str">
        <f ca="1">IFERROR(VLOOKUP($B903,INDIRECT(VLOOKUP($E903,보상!$S:$AA,2,FALSE)),MATCH(P$6,INDIRECT(VLOOKUP($E903,보상!$S:$AA,3,FALSE)),0),FALSE),"ERROR")</f>
        <v>Gold</v>
      </c>
      <c r="Q903" s="49">
        <f ca="1">IFERROR(VLOOKUP($B903,INDIRECT(VLOOKUP($E903,보상!$S:$AA,2,FALSE)),MATCH(Q$6,INDIRECT(VLOOKUP($E903,보상!$S:$AA,3,FALSE)),0),FALSE),"ERROR")</f>
        <v>9000</v>
      </c>
      <c r="R903" s="49" t="b">
        <v>0</v>
      </c>
      <c r="S903" s="50" t="b">
        <v>0</v>
      </c>
      <c r="T903" s="50">
        <f ca="1">IFERROR(VLOOKUP($B903,INDIRECT(VLOOKUP($E903,보상!$S:$AA,2,FALSE)),MATCH(T$6,INDIRECT(VLOOKUP($E903,보상!$S:$AA,3,FALSE)),0),FALSE),"ERROR")</f>
        <v>3000001</v>
      </c>
      <c r="U903" s="134" t="str">
        <f ca="1">IFERROR(IF(T903=0,0,VLOOKUP(SUBSTITUTE(VLOOKUP(T903,#REF!,MATCH("strItemName",#REF!,0),FALSE),"SUI_",""),#REF!,2,FALSE)),"ERROR")</f>
        <v>ERROR</v>
      </c>
      <c r="V903" s="177">
        <f t="shared" ca="1" si="39"/>
        <v>3000001</v>
      </c>
      <c r="W903" s="134" t="str">
        <f ca="1">IFERROR(IF(V903=0,0,VLOOKUP(SUBSTITUTE(VLOOKUP(V903,#REF!,MATCH("strItemName",#REF!,0),FALSE),"SUI_",""),#REF!,2,FALSE)),"ERROR")</f>
        <v>ERROR</v>
      </c>
      <c r="X903" s="177">
        <f t="shared" ca="1" si="39"/>
        <v>3000001</v>
      </c>
      <c r="Y903" s="134" t="str">
        <f ca="1">IFERROR(IF(X903=0,0,VLOOKUP(SUBSTITUTE(VLOOKUP(X903,#REF!,MATCH("strItemName",#REF!,0),FALSE),"SUI_",""),#REF!,2,FALSE)),"ERROR")</f>
        <v>ERROR</v>
      </c>
      <c r="Z903" s="177">
        <f t="shared" ca="1" si="39"/>
        <v>3000001</v>
      </c>
      <c r="AA903" s="134" t="str">
        <f ca="1">IFERROR(IF(Z903=0,0,VLOOKUP(SUBSTITUTE(VLOOKUP(Z903,#REF!,MATCH("strItemName",#REF!,0),FALSE),"SUI_",""),#REF!,2,FALSE)),"ERROR")</f>
        <v>ERROR</v>
      </c>
      <c r="AB903" s="177">
        <f t="shared" ca="1" si="39"/>
        <v>3000001</v>
      </c>
      <c r="AC903" s="134" t="str">
        <f ca="1">IFERROR(IF(AB903=0,0,VLOOKUP(SUBSTITUTE(VLOOKUP(AB903,#REF!,MATCH("strItemName",#REF!,0),FALSE),"SUI_",""),#REF!,2,FALSE)),"ERROR")</f>
        <v>ERROR</v>
      </c>
      <c r="AD903" s="88">
        <v>0</v>
      </c>
      <c r="AE903" s="134">
        <v>0</v>
      </c>
      <c r="AF903" s="49">
        <f ca="1">IFERROR(VLOOKUP($B903,INDIRECT(VLOOKUP($E903,보상!$S:$AA,2,FALSE)),MATCH(AF$6,INDIRECT(VLOOKUP($E903,보상!$S:$AA,3,FALSE)),0),FALSE),"ERROR")</f>
        <v>10</v>
      </c>
      <c r="AG903" s="22">
        <v>0</v>
      </c>
      <c r="AH903" s="22">
        <v>0</v>
      </c>
      <c r="AI903" s="22">
        <v>0</v>
      </c>
      <c r="AJ903" s="22" t="b">
        <v>0</v>
      </c>
      <c r="AK903" s="22">
        <v>0</v>
      </c>
      <c r="AL903" s="22">
        <v>0</v>
      </c>
    </row>
    <row r="904" spans="1:38" ht="16.5" customHeight="1" x14ac:dyDescent="0.3">
      <c r="A904" s="21">
        <f>COUNTIF(FtbReward_Quest!$B:$B,$B904)+COUNTIF(FtbReward_Mode!$B:$B,$B904)+COUNTIF(FtbReward_Content!$B:$B,$B904)-1</f>
        <v>0</v>
      </c>
      <c r="B904" s="49">
        <f t="shared" si="40"/>
        <v>44022071</v>
      </c>
      <c r="C904" s="120">
        <v>4402207</v>
      </c>
      <c r="D904" s="49" t="s">
        <v>1930</v>
      </c>
      <c r="E904" s="49" t="s">
        <v>1935</v>
      </c>
      <c r="F904" s="120">
        <f>COUNTIF($C$8:$C904,$C904)</f>
        <v>1</v>
      </c>
      <c r="G904" s="49" t="b">
        <v>0</v>
      </c>
      <c r="H904" s="49">
        <v>0</v>
      </c>
      <c r="I904" s="129">
        <f>IFERROR(IF(H904=0,0,VLOOKUP(VLOOKUP(H904,#REF!,MATCH("strMailTitleID",#REF!,0),FALSE),#REF!,2,FALSE)),"ERROR")</f>
        <v>0</v>
      </c>
      <c r="J904" s="176">
        <v>0</v>
      </c>
      <c r="K904" s="129">
        <f>IFERROR(IF(J904=0,0,VLOOKUP(VLOOKUP(J904,#REF!,MATCH("strMailTitleID",#REF!,0),FALSE),#REF!,2,FALSE)),"ERROR")</f>
        <v>0</v>
      </c>
      <c r="L904" s="49">
        <f ca="1">IFERROR(VLOOKUP($B904,INDIRECT(VLOOKUP($E904,보상!$S:$AA,2,FALSE)),MATCH(L$6,INDIRECT(VLOOKUP($E904,보상!$S:$AA,3,FALSE)),0),FALSE),"ERROR")</f>
        <v>1050</v>
      </c>
      <c r="M904" s="49">
        <v>0</v>
      </c>
      <c r="N904" s="49">
        <v>0</v>
      </c>
      <c r="O904" s="49">
        <v>0</v>
      </c>
      <c r="P904" s="49" t="str">
        <f ca="1">IFERROR(VLOOKUP($B904,INDIRECT(VLOOKUP($E904,보상!$S:$AA,2,FALSE)),MATCH(P$6,INDIRECT(VLOOKUP($E904,보상!$S:$AA,3,FALSE)),0),FALSE),"ERROR")</f>
        <v>Gold</v>
      </c>
      <c r="Q904" s="49">
        <f ca="1">IFERROR(VLOOKUP($B904,INDIRECT(VLOOKUP($E904,보상!$S:$AA,2,FALSE)),MATCH(Q$6,INDIRECT(VLOOKUP($E904,보상!$S:$AA,3,FALSE)),0),FALSE),"ERROR")</f>
        <v>10500</v>
      </c>
      <c r="R904" s="49" t="b">
        <v>0</v>
      </c>
      <c r="S904" s="50" t="b">
        <v>0</v>
      </c>
      <c r="T904" s="50">
        <f ca="1">IFERROR(VLOOKUP($B904,INDIRECT(VLOOKUP($E904,보상!$S:$AA,2,FALSE)),MATCH(T$6,INDIRECT(VLOOKUP($E904,보상!$S:$AA,3,FALSE)),0),FALSE),"ERROR")</f>
        <v>3000001</v>
      </c>
      <c r="U904" s="134" t="str">
        <f ca="1">IFERROR(IF(T904=0,0,VLOOKUP(SUBSTITUTE(VLOOKUP(T904,#REF!,MATCH("strItemName",#REF!,0),FALSE),"SUI_",""),#REF!,2,FALSE)),"ERROR")</f>
        <v>ERROR</v>
      </c>
      <c r="V904" s="177">
        <f t="shared" ca="1" si="39"/>
        <v>3000001</v>
      </c>
      <c r="W904" s="134" t="str">
        <f ca="1">IFERROR(IF(V904=0,0,VLOOKUP(SUBSTITUTE(VLOOKUP(V904,#REF!,MATCH("strItemName",#REF!,0),FALSE),"SUI_",""),#REF!,2,FALSE)),"ERROR")</f>
        <v>ERROR</v>
      </c>
      <c r="X904" s="177">
        <f t="shared" ca="1" si="39"/>
        <v>3000001</v>
      </c>
      <c r="Y904" s="134" t="str">
        <f ca="1">IFERROR(IF(X904=0,0,VLOOKUP(SUBSTITUTE(VLOOKUP(X904,#REF!,MATCH("strItemName",#REF!,0),FALSE),"SUI_",""),#REF!,2,FALSE)),"ERROR")</f>
        <v>ERROR</v>
      </c>
      <c r="Z904" s="177">
        <f t="shared" ca="1" si="39"/>
        <v>3000001</v>
      </c>
      <c r="AA904" s="134" t="str">
        <f ca="1">IFERROR(IF(Z904=0,0,VLOOKUP(SUBSTITUTE(VLOOKUP(Z904,#REF!,MATCH("strItemName",#REF!,0),FALSE),"SUI_",""),#REF!,2,FALSE)),"ERROR")</f>
        <v>ERROR</v>
      </c>
      <c r="AB904" s="177">
        <f t="shared" ca="1" si="39"/>
        <v>3000001</v>
      </c>
      <c r="AC904" s="134" t="str">
        <f ca="1">IFERROR(IF(AB904=0,0,VLOOKUP(SUBSTITUTE(VLOOKUP(AB904,#REF!,MATCH("strItemName",#REF!,0),FALSE),"SUI_",""),#REF!,2,FALSE)),"ERROR")</f>
        <v>ERROR</v>
      </c>
      <c r="AD904" s="88">
        <v>0</v>
      </c>
      <c r="AE904" s="134">
        <v>0</v>
      </c>
      <c r="AF904" s="49">
        <f ca="1">IFERROR(VLOOKUP($B904,INDIRECT(VLOOKUP($E904,보상!$S:$AA,2,FALSE)),MATCH(AF$6,INDIRECT(VLOOKUP($E904,보상!$S:$AA,3,FALSE)),0),FALSE),"ERROR")</f>
        <v>10</v>
      </c>
      <c r="AG904" s="22">
        <v>0</v>
      </c>
      <c r="AH904" s="22">
        <v>0</v>
      </c>
      <c r="AI904" s="22">
        <v>0</v>
      </c>
      <c r="AJ904" s="22" t="b">
        <v>0</v>
      </c>
      <c r="AK904" s="22">
        <v>0</v>
      </c>
      <c r="AL904" s="22">
        <v>0</v>
      </c>
    </row>
    <row r="905" spans="1:38" ht="16.5" customHeight="1" x14ac:dyDescent="0.3">
      <c r="A905" s="21">
        <f>COUNTIF(FtbReward_Quest!$B:$B,$B905)+COUNTIF(FtbReward_Mode!$B:$B,$B905)+COUNTIF(FtbReward_Content!$B:$B,$B905)-1</f>
        <v>0</v>
      </c>
      <c r="B905" s="49">
        <f t="shared" si="40"/>
        <v>44023011</v>
      </c>
      <c r="C905" s="120">
        <v>4402301</v>
      </c>
      <c r="D905" s="49" t="s">
        <v>1931</v>
      </c>
      <c r="E905" s="49" t="s">
        <v>1935</v>
      </c>
      <c r="F905" s="120">
        <f>COUNTIF($C$8:$C905,$C905)</f>
        <v>1</v>
      </c>
      <c r="G905" s="49" t="b">
        <v>0</v>
      </c>
      <c r="H905" s="49">
        <v>0</v>
      </c>
      <c r="I905" s="129">
        <f>IFERROR(IF(H905=0,0,VLOOKUP(VLOOKUP(H905,#REF!,MATCH("strMailTitleID",#REF!,0),FALSE),#REF!,2,FALSE)),"ERROR")</f>
        <v>0</v>
      </c>
      <c r="J905" s="176">
        <v>0</v>
      </c>
      <c r="K905" s="129">
        <f>IFERROR(IF(J905=0,0,VLOOKUP(VLOOKUP(J905,#REF!,MATCH("strMailTitleID",#REF!,0),FALSE),#REF!,2,FALSE)),"ERROR")</f>
        <v>0</v>
      </c>
      <c r="L905" s="49">
        <f ca="1">IFERROR(VLOOKUP($B905,INDIRECT(VLOOKUP($E905,보상!$S:$AA,2,FALSE)),MATCH(L$6,INDIRECT(VLOOKUP($E905,보상!$S:$AA,3,FALSE)),0),FALSE),"ERROR")</f>
        <v>150</v>
      </c>
      <c r="M905" s="49">
        <v>0</v>
      </c>
      <c r="N905" s="49">
        <v>0</v>
      </c>
      <c r="O905" s="49">
        <v>0</v>
      </c>
      <c r="P905" s="49" t="str">
        <f ca="1">IFERROR(VLOOKUP($B905,INDIRECT(VLOOKUP($E905,보상!$S:$AA,2,FALSE)),MATCH(P$6,INDIRECT(VLOOKUP($E905,보상!$S:$AA,3,FALSE)),0),FALSE),"ERROR")</f>
        <v>Gold</v>
      </c>
      <c r="Q905" s="49">
        <f ca="1">IFERROR(VLOOKUP($B905,INDIRECT(VLOOKUP($E905,보상!$S:$AA,2,FALSE)),MATCH(Q$6,INDIRECT(VLOOKUP($E905,보상!$S:$AA,3,FALSE)),0),FALSE),"ERROR")</f>
        <v>1500</v>
      </c>
      <c r="R905" s="49" t="b">
        <v>0</v>
      </c>
      <c r="S905" s="50" t="b">
        <v>0</v>
      </c>
      <c r="T905" s="50">
        <f ca="1">IFERROR(VLOOKUP($B905,INDIRECT(VLOOKUP($E905,보상!$S:$AA,2,FALSE)),MATCH(T$6,INDIRECT(VLOOKUP($E905,보상!$S:$AA,3,FALSE)),0),FALSE),"ERROR")</f>
        <v>4003031</v>
      </c>
      <c r="U905" s="134" t="str">
        <f ca="1">IFERROR(IF(T905=0,0,VLOOKUP(SUBSTITUTE(VLOOKUP(T905,#REF!,MATCH("strItemName",#REF!,0),FALSE),"SUI_",""),#REF!,2,FALSE)),"ERROR")</f>
        <v>ERROR</v>
      </c>
      <c r="V905" s="177">
        <f t="shared" ca="1" si="39"/>
        <v>4003031</v>
      </c>
      <c r="W905" s="134" t="str">
        <f ca="1">IFERROR(IF(V905=0,0,VLOOKUP(SUBSTITUTE(VLOOKUP(V905,#REF!,MATCH("strItemName",#REF!,0),FALSE),"SUI_",""),#REF!,2,FALSE)),"ERROR")</f>
        <v>ERROR</v>
      </c>
      <c r="X905" s="177">
        <f t="shared" ca="1" si="39"/>
        <v>4003031</v>
      </c>
      <c r="Y905" s="134" t="str">
        <f ca="1">IFERROR(IF(X905=0,0,VLOOKUP(SUBSTITUTE(VLOOKUP(X905,#REF!,MATCH("strItemName",#REF!,0),FALSE),"SUI_",""),#REF!,2,FALSE)),"ERROR")</f>
        <v>ERROR</v>
      </c>
      <c r="Z905" s="177">
        <f t="shared" ca="1" si="39"/>
        <v>4003031</v>
      </c>
      <c r="AA905" s="134" t="str">
        <f ca="1">IFERROR(IF(Z905=0,0,VLOOKUP(SUBSTITUTE(VLOOKUP(Z905,#REF!,MATCH("strItemName",#REF!,0),FALSE),"SUI_",""),#REF!,2,FALSE)),"ERROR")</f>
        <v>ERROR</v>
      </c>
      <c r="AB905" s="177">
        <f t="shared" ca="1" si="39"/>
        <v>4003031</v>
      </c>
      <c r="AC905" s="134" t="str">
        <f ca="1">IFERROR(IF(AB905=0,0,VLOOKUP(SUBSTITUTE(VLOOKUP(AB905,#REF!,MATCH("strItemName",#REF!,0),FALSE),"SUI_",""),#REF!,2,FALSE)),"ERROR")</f>
        <v>ERROR</v>
      </c>
      <c r="AD905" s="88">
        <v>0</v>
      </c>
      <c r="AE905" s="134">
        <v>0</v>
      </c>
      <c r="AF905" s="49">
        <f ca="1">IFERROR(VLOOKUP($B905,INDIRECT(VLOOKUP($E905,보상!$S:$AA,2,FALSE)),MATCH(AF$6,INDIRECT(VLOOKUP($E905,보상!$S:$AA,3,FALSE)),0),FALSE),"ERROR")</f>
        <v>5</v>
      </c>
      <c r="AG905" s="22">
        <v>0</v>
      </c>
      <c r="AH905" s="22">
        <v>0</v>
      </c>
      <c r="AI905" s="22">
        <v>0</v>
      </c>
      <c r="AJ905" s="22" t="b">
        <v>0</v>
      </c>
      <c r="AK905" s="22">
        <v>0</v>
      </c>
      <c r="AL905" s="22">
        <v>0</v>
      </c>
    </row>
    <row r="906" spans="1:38" ht="16.5" customHeight="1" x14ac:dyDescent="0.3">
      <c r="A906" s="21">
        <f>COUNTIF(FtbReward_Quest!$B:$B,$B906)+COUNTIF(FtbReward_Mode!$B:$B,$B906)+COUNTIF(FtbReward_Content!$B:$B,$B906)-1</f>
        <v>0</v>
      </c>
      <c r="B906" s="49">
        <f t="shared" si="40"/>
        <v>44023021</v>
      </c>
      <c r="C906" s="120">
        <v>4402302</v>
      </c>
      <c r="D906" s="49" t="s">
        <v>1931</v>
      </c>
      <c r="E906" s="49" t="s">
        <v>1935</v>
      </c>
      <c r="F906" s="120">
        <f>COUNTIF($C$8:$C906,$C906)</f>
        <v>1</v>
      </c>
      <c r="G906" s="49" t="b">
        <v>0</v>
      </c>
      <c r="H906" s="49">
        <v>0</v>
      </c>
      <c r="I906" s="129">
        <f>IFERROR(IF(H906=0,0,VLOOKUP(VLOOKUP(H906,#REF!,MATCH("strMailTitleID",#REF!,0),FALSE),#REF!,2,FALSE)),"ERROR")</f>
        <v>0</v>
      </c>
      <c r="J906" s="176">
        <v>0</v>
      </c>
      <c r="K906" s="129">
        <f>IFERROR(IF(J906=0,0,VLOOKUP(VLOOKUP(J906,#REF!,MATCH("strMailTitleID",#REF!,0),FALSE),#REF!,2,FALSE)),"ERROR")</f>
        <v>0</v>
      </c>
      <c r="L906" s="49">
        <f ca="1">IFERROR(VLOOKUP($B906,INDIRECT(VLOOKUP($E906,보상!$S:$AA,2,FALSE)),MATCH(L$6,INDIRECT(VLOOKUP($E906,보상!$S:$AA,3,FALSE)),0),FALSE),"ERROR")</f>
        <v>300</v>
      </c>
      <c r="M906" s="49">
        <v>0</v>
      </c>
      <c r="N906" s="49">
        <v>0</v>
      </c>
      <c r="O906" s="49">
        <v>0</v>
      </c>
      <c r="P906" s="49" t="str">
        <f ca="1">IFERROR(VLOOKUP($B906,INDIRECT(VLOOKUP($E906,보상!$S:$AA,2,FALSE)),MATCH(P$6,INDIRECT(VLOOKUP($E906,보상!$S:$AA,3,FALSE)),0),FALSE),"ERROR")</f>
        <v>Gold</v>
      </c>
      <c r="Q906" s="49">
        <f ca="1">IFERROR(VLOOKUP($B906,INDIRECT(VLOOKUP($E906,보상!$S:$AA,2,FALSE)),MATCH(Q$6,INDIRECT(VLOOKUP($E906,보상!$S:$AA,3,FALSE)),0),FALSE),"ERROR")</f>
        <v>3000</v>
      </c>
      <c r="R906" s="49" t="b">
        <v>0</v>
      </c>
      <c r="S906" s="50" t="b">
        <v>0</v>
      </c>
      <c r="T906" s="50">
        <f ca="1">IFERROR(VLOOKUP($B906,INDIRECT(VLOOKUP($E906,보상!$S:$AA,2,FALSE)),MATCH(T$6,INDIRECT(VLOOKUP($E906,보상!$S:$AA,3,FALSE)),0),FALSE),"ERROR")</f>
        <v>4003031</v>
      </c>
      <c r="U906" s="134" t="str">
        <f ca="1">IFERROR(IF(T906=0,0,VLOOKUP(SUBSTITUTE(VLOOKUP(T906,#REF!,MATCH("strItemName",#REF!,0),FALSE),"SUI_",""),#REF!,2,FALSE)),"ERROR")</f>
        <v>ERROR</v>
      </c>
      <c r="V906" s="177">
        <f t="shared" ca="1" si="39"/>
        <v>4003031</v>
      </c>
      <c r="W906" s="134" t="str">
        <f ca="1">IFERROR(IF(V906=0,0,VLOOKUP(SUBSTITUTE(VLOOKUP(V906,#REF!,MATCH("strItemName",#REF!,0),FALSE),"SUI_",""),#REF!,2,FALSE)),"ERROR")</f>
        <v>ERROR</v>
      </c>
      <c r="X906" s="177">
        <f t="shared" ca="1" si="39"/>
        <v>4003031</v>
      </c>
      <c r="Y906" s="134" t="str">
        <f ca="1">IFERROR(IF(X906=0,0,VLOOKUP(SUBSTITUTE(VLOOKUP(X906,#REF!,MATCH("strItemName",#REF!,0),FALSE),"SUI_",""),#REF!,2,FALSE)),"ERROR")</f>
        <v>ERROR</v>
      </c>
      <c r="Z906" s="177">
        <f t="shared" ca="1" si="39"/>
        <v>4003031</v>
      </c>
      <c r="AA906" s="134" t="str">
        <f ca="1">IFERROR(IF(Z906=0,0,VLOOKUP(SUBSTITUTE(VLOOKUP(Z906,#REF!,MATCH("strItemName",#REF!,0),FALSE),"SUI_",""),#REF!,2,FALSE)),"ERROR")</f>
        <v>ERROR</v>
      </c>
      <c r="AB906" s="177">
        <f t="shared" ca="1" si="39"/>
        <v>4003031</v>
      </c>
      <c r="AC906" s="134" t="str">
        <f ca="1">IFERROR(IF(AB906=0,0,VLOOKUP(SUBSTITUTE(VLOOKUP(AB906,#REF!,MATCH("strItemName",#REF!,0),FALSE),"SUI_",""),#REF!,2,FALSE)),"ERROR")</f>
        <v>ERROR</v>
      </c>
      <c r="AD906" s="88">
        <v>0</v>
      </c>
      <c r="AE906" s="134">
        <v>0</v>
      </c>
      <c r="AF906" s="49">
        <f ca="1">IFERROR(VLOOKUP($B906,INDIRECT(VLOOKUP($E906,보상!$S:$AA,2,FALSE)),MATCH(AF$6,INDIRECT(VLOOKUP($E906,보상!$S:$AA,3,FALSE)),0),FALSE),"ERROR")</f>
        <v>5</v>
      </c>
      <c r="AG906" s="22">
        <v>0</v>
      </c>
      <c r="AH906" s="22">
        <v>0</v>
      </c>
      <c r="AI906" s="22">
        <v>0</v>
      </c>
      <c r="AJ906" s="22" t="b">
        <v>0</v>
      </c>
      <c r="AK906" s="22">
        <v>0</v>
      </c>
      <c r="AL906" s="22">
        <v>0</v>
      </c>
    </row>
    <row r="907" spans="1:38" ht="16.5" customHeight="1" x14ac:dyDescent="0.3">
      <c r="A907" s="21">
        <f>COUNTIF(FtbReward_Quest!$B:$B,$B907)+COUNTIF(FtbReward_Mode!$B:$B,$B907)+COUNTIF(FtbReward_Content!$B:$B,$B907)-1</f>
        <v>0</v>
      </c>
      <c r="B907" s="49">
        <f t="shared" si="40"/>
        <v>44023031</v>
      </c>
      <c r="C907" s="120">
        <v>4402303</v>
      </c>
      <c r="D907" s="49" t="s">
        <v>1931</v>
      </c>
      <c r="E907" s="49" t="s">
        <v>1935</v>
      </c>
      <c r="F907" s="120">
        <f>COUNTIF($C$8:$C907,$C907)</f>
        <v>1</v>
      </c>
      <c r="G907" s="49" t="b">
        <v>0</v>
      </c>
      <c r="H907" s="49">
        <v>0</v>
      </c>
      <c r="I907" s="129">
        <f>IFERROR(IF(H907=0,0,VLOOKUP(VLOOKUP(H907,#REF!,MATCH("strMailTitleID",#REF!,0),FALSE),#REF!,2,FALSE)),"ERROR")</f>
        <v>0</v>
      </c>
      <c r="J907" s="176">
        <v>0</v>
      </c>
      <c r="K907" s="129">
        <f>IFERROR(IF(J907=0,0,VLOOKUP(VLOOKUP(J907,#REF!,MATCH("strMailTitleID",#REF!,0),FALSE),#REF!,2,FALSE)),"ERROR")</f>
        <v>0</v>
      </c>
      <c r="L907" s="49">
        <f ca="1">IFERROR(VLOOKUP($B907,INDIRECT(VLOOKUP($E907,보상!$S:$AA,2,FALSE)),MATCH(L$6,INDIRECT(VLOOKUP($E907,보상!$S:$AA,3,FALSE)),0),FALSE),"ERROR")</f>
        <v>450</v>
      </c>
      <c r="M907" s="49">
        <v>0</v>
      </c>
      <c r="N907" s="49">
        <v>0</v>
      </c>
      <c r="O907" s="49">
        <v>0</v>
      </c>
      <c r="P907" s="49" t="str">
        <f ca="1">IFERROR(VLOOKUP($B907,INDIRECT(VLOOKUP($E907,보상!$S:$AA,2,FALSE)),MATCH(P$6,INDIRECT(VLOOKUP($E907,보상!$S:$AA,3,FALSE)),0),FALSE),"ERROR")</f>
        <v>Gold</v>
      </c>
      <c r="Q907" s="49">
        <f ca="1">IFERROR(VLOOKUP($B907,INDIRECT(VLOOKUP($E907,보상!$S:$AA,2,FALSE)),MATCH(Q$6,INDIRECT(VLOOKUP($E907,보상!$S:$AA,3,FALSE)),0),FALSE),"ERROR")</f>
        <v>4500</v>
      </c>
      <c r="R907" s="49" t="b">
        <v>0</v>
      </c>
      <c r="S907" s="50" t="b">
        <v>0</v>
      </c>
      <c r="T907" s="50">
        <f ca="1">IFERROR(VLOOKUP($B907,INDIRECT(VLOOKUP($E907,보상!$S:$AA,2,FALSE)),MATCH(T$6,INDIRECT(VLOOKUP($E907,보상!$S:$AA,3,FALSE)),0),FALSE),"ERROR")</f>
        <v>4003031</v>
      </c>
      <c r="U907" s="134" t="str">
        <f ca="1">IFERROR(IF(T907=0,0,VLOOKUP(SUBSTITUTE(VLOOKUP(T907,#REF!,MATCH("strItemName",#REF!,0),FALSE),"SUI_",""),#REF!,2,FALSE)),"ERROR")</f>
        <v>ERROR</v>
      </c>
      <c r="V907" s="177">
        <f t="shared" ca="1" si="39"/>
        <v>4003031</v>
      </c>
      <c r="W907" s="134" t="str">
        <f ca="1">IFERROR(IF(V907=0,0,VLOOKUP(SUBSTITUTE(VLOOKUP(V907,#REF!,MATCH("strItemName",#REF!,0),FALSE),"SUI_",""),#REF!,2,FALSE)),"ERROR")</f>
        <v>ERROR</v>
      </c>
      <c r="X907" s="177">
        <f t="shared" ca="1" si="39"/>
        <v>4003031</v>
      </c>
      <c r="Y907" s="134" t="str">
        <f ca="1">IFERROR(IF(X907=0,0,VLOOKUP(SUBSTITUTE(VLOOKUP(X907,#REF!,MATCH("strItemName",#REF!,0),FALSE),"SUI_",""),#REF!,2,FALSE)),"ERROR")</f>
        <v>ERROR</v>
      </c>
      <c r="Z907" s="177">
        <f t="shared" ca="1" si="39"/>
        <v>4003031</v>
      </c>
      <c r="AA907" s="134" t="str">
        <f ca="1">IFERROR(IF(Z907=0,0,VLOOKUP(SUBSTITUTE(VLOOKUP(Z907,#REF!,MATCH("strItemName",#REF!,0),FALSE),"SUI_",""),#REF!,2,FALSE)),"ERROR")</f>
        <v>ERROR</v>
      </c>
      <c r="AB907" s="177">
        <f t="shared" ca="1" si="39"/>
        <v>4003031</v>
      </c>
      <c r="AC907" s="134" t="str">
        <f ca="1">IFERROR(IF(AB907=0,0,VLOOKUP(SUBSTITUTE(VLOOKUP(AB907,#REF!,MATCH("strItemName",#REF!,0),FALSE),"SUI_",""),#REF!,2,FALSE)),"ERROR")</f>
        <v>ERROR</v>
      </c>
      <c r="AD907" s="88">
        <v>0</v>
      </c>
      <c r="AE907" s="134">
        <v>0</v>
      </c>
      <c r="AF907" s="49">
        <f ca="1">IFERROR(VLOOKUP($B907,INDIRECT(VLOOKUP($E907,보상!$S:$AA,2,FALSE)),MATCH(AF$6,INDIRECT(VLOOKUP($E907,보상!$S:$AA,3,FALSE)),0),FALSE),"ERROR")</f>
        <v>5</v>
      </c>
      <c r="AG907" s="22">
        <v>0</v>
      </c>
      <c r="AH907" s="22">
        <v>0</v>
      </c>
      <c r="AI907" s="22">
        <v>0</v>
      </c>
      <c r="AJ907" s="22" t="b">
        <v>0</v>
      </c>
      <c r="AK907" s="22">
        <v>0</v>
      </c>
      <c r="AL907" s="22">
        <v>0</v>
      </c>
    </row>
    <row r="908" spans="1:38" ht="16.5" customHeight="1" x14ac:dyDescent="0.3">
      <c r="A908" s="21">
        <f>COUNTIF(FtbReward_Quest!$B:$B,$B908)+COUNTIF(FtbReward_Mode!$B:$B,$B908)+COUNTIF(FtbReward_Content!$B:$B,$B908)-1</f>
        <v>0</v>
      </c>
      <c r="B908" s="49">
        <f t="shared" si="40"/>
        <v>44023041</v>
      </c>
      <c r="C908" s="120">
        <v>4402304</v>
      </c>
      <c r="D908" s="49" t="s">
        <v>1931</v>
      </c>
      <c r="E908" s="49" t="s">
        <v>1935</v>
      </c>
      <c r="F908" s="120">
        <f>COUNTIF($C$8:$C908,$C908)</f>
        <v>1</v>
      </c>
      <c r="G908" s="49" t="b">
        <v>0</v>
      </c>
      <c r="H908" s="49">
        <v>0</v>
      </c>
      <c r="I908" s="129">
        <f>IFERROR(IF(H908=0,0,VLOOKUP(VLOOKUP(H908,#REF!,MATCH("strMailTitleID",#REF!,0),FALSE),#REF!,2,FALSE)),"ERROR")</f>
        <v>0</v>
      </c>
      <c r="J908" s="176">
        <v>0</v>
      </c>
      <c r="K908" s="129">
        <f>IFERROR(IF(J908=0,0,VLOOKUP(VLOOKUP(J908,#REF!,MATCH("strMailTitleID",#REF!,0),FALSE),#REF!,2,FALSE)),"ERROR")</f>
        <v>0</v>
      </c>
      <c r="L908" s="49">
        <f ca="1">IFERROR(VLOOKUP($B908,INDIRECT(VLOOKUP($E908,보상!$S:$AA,2,FALSE)),MATCH(L$6,INDIRECT(VLOOKUP($E908,보상!$S:$AA,3,FALSE)),0),FALSE),"ERROR")</f>
        <v>600</v>
      </c>
      <c r="M908" s="49">
        <v>0</v>
      </c>
      <c r="N908" s="49">
        <v>0</v>
      </c>
      <c r="O908" s="49">
        <v>0</v>
      </c>
      <c r="P908" s="49" t="str">
        <f ca="1">IFERROR(VLOOKUP($B908,INDIRECT(VLOOKUP($E908,보상!$S:$AA,2,FALSE)),MATCH(P$6,INDIRECT(VLOOKUP($E908,보상!$S:$AA,3,FALSE)),0),FALSE),"ERROR")</f>
        <v>Gold</v>
      </c>
      <c r="Q908" s="49">
        <f ca="1">IFERROR(VLOOKUP($B908,INDIRECT(VLOOKUP($E908,보상!$S:$AA,2,FALSE)),MATCH(Q$6,INDIRECT(VLOOKUP($E908,보상!$S:$AA,3,FALSE)),0),FALSE),"ERROR")</f>
        <v>6000</v>
      </c>
      <c r="R908" s="49" t="b">
        <v>0</v>
      </c>
      <c r="S908" s="50" t="b">
        <v>0</v>
      </c>
      <c r="T908" s="50">
        <f ca="1">IFERROR(VLOOKUP($B908,INDIRECT(VLOOKUP($E908,보상!$S:$AA,2,FALSE)),MATCH(T$6,INDIRECT(VLOOKUP($E908,보상!$S:$AA,3,FALSE)),0),FALSE),"ERROR")</f>
        <v>4003031</v>
      </c>
      <c r="U908" s="134" t="str">
        <f ca="1">IFERROR(IF(T908=0,0,VLOOKUP(SUBSTITUTE(VLOOKUP(T908,#REF!,MATCH("strItemName",#REF!,0),FALSE),"SUI_",""),#REF!,2,FALSE)),"ERROR")</f>
        <v>ERROR</v>
      </c>
      <c r="V908" s="177">
        <f t="shared" ca="1" si="39"/>
        <v>4003031</v>
      </c>
      <c r="W908" s="134" t="str">
        <f ca="1">IFERROR(IF(V908=0,0,VLOOKUP(SUBSTITUTE(VLOOKUP(V908,#REF!,MATCH("strItemName",#REF!,0),FALSE),"SUI_",""),#REF!,2,FALSE)),"ERROR")</f>
        <v>ERROR</v>
      </c>
      <c r="X908" s="177">
        <f t="shared" ca="1" si="39"/>
        <v>4003031</v>
      </c>
      <c r="Y908" s="134" t="str">
        <f ca="1">IFERROR(IF(X908=0,0,VLOOKUP(SUBSTITUTE(VLOOKUP(X908,#REF!,MATCH("strItemName",#REF!,0),FALSE),"SUI_",""),#REF!,2,FALSE)),"ERROR")</f>
        <v>ERROR</v>
      </c>
      <c r="Z908" s="177">
        <f t="shared" ca="1" si="39"/>
        <v>4003031</v>
      </c>
      <c r="AA908" s="134" t="str">
        <f ca="1">IFERROR(IF(Z908=0,0,VLOOKUP(SUBSTITUTE(VLOOKUP(Z908,#REF!,MATCH("strItemName",#REF!,0),FALSE),"SUI_",""),#REF!,2,FALSE)),"ERROR")</f>
        <v>ERROR</v>
      </c>
      <c r="AB908" s="177">
        <f t="shared" ca="1" si="39"/>
        <v>4003031</v>
      </c>
      <c r="AC908" s="134" t="str">
        <f ca="1">IFERROR(IF(AB908=0,0,VLOOKUP(SUBSTITUTE(VLOOKUP(AB908,#REF!,MATCH("strItemName",#REF!,0),FALSE),"SUI_",""),#REF!,2,FALSE)),"ERROR")</f>
        <v>ERROR</v>
      </c>
      <c r="AD908" s="88">
        <v>0</v>
      </c>
      <c r="AE908" s="134">
        <v>0</v>
      </c>
      <c r="AF908" s="49">
        <f ca="1">IFERROR(VLOOKUP($B908,INDIRECT(VLOOKUP($E908,보상!$S:$AA,2,FALSE)),MATCH(AF$6,INDIRECT(VLOOKUP($E908,보상!$S:$AA,3,FALSE)),0),FALSE),"ERROR")</f>
        <v>5</v>
      </c>
      <c r="AG908" s="22">
        <v>0</v>
      </c>
      <c r="AH908" s="22">
        <v>0</v>
      </c>
      <c r="AI908" s="22">
        <v>0</v>
      </c>
      <c r="AJ908" s="22" t="b">
        <v>0</v>
      </c>
      <c r="AK908" s="22">
        <v>0</v>
      </c>
      <c r="AL908" s="22">
        <v>0</v>
      </c>
    </row>
    <row r="909" spans="1:38" ht="16.5" customHeight="1" x14ac:dyDescent="0.3">
      <c r="A909" s="21">
        <f>COUNTIF(FtbReward_Quest!$B:$B,$B909)+COUNTIF(FtbReward_Mode!$B:$B,$B909)+COUNTIF(FtbReward_Content!$B:$B,$B909)-1</f>
        <v>0</v>
      </c>
      <c r="B909" s="49">
        <f t="shared" si="40"/>
        <v>44023051</v>
      </c>
      <c r="C909" s="120">
        <v>4402305</v>
      </c>
      <c r="D909" s="49" t="s">
        <v>1931</v>
      </c>
      <c r="E909" s="49" t="s">
        <v>1935</v>
      </c>
      <c r="F909" s="120">
        <f>COUNTIF($C$8:$C909,$C909)</f>
        <v>1</v>
      </c>
      <c r="G909" s="49" t="b">
        <v>0</v>
      </c>
      <c r="H909" s="49">
        <v>0</v>
      </c>
      <c r="I909" s="129">
        <f>IFERROR(IF(H909=0,0,VLOOKUP(VLOOKUP(H909,#REF!,MATCH("strMailTitleID",#REF!,0),FALSE),#REF!,2,FALSE)),"ERROR")</f>
        <v>0</v>
      </c>
      <c r="J909" s="176">
        <v>0</v>
      </c>
      <c r="K909" s="129">
        <f>IFERROR(IF(J909=0,0,VLOOKUP(VLOOKUP(J909,#REF!,MATCH("strMailTitleID",#REF!,0),FALSE),#REF!,2,FALSE)),"ERROR")</f>
        <v>0</v>
      </c>
      <c r="L909" s="49">
        <f ca="1">IFERROR(VLOOKUP($B909,INDIRECT(VLOOKUP($E909,보상!$S:$AA,2,FALSE)),MATCH(L$6,INDIRECT(VLOOKUP($E909,보상!$S:$AA,3,FALSE)),0),FALSE),"ERROR")</f>
        <v>750</v>
      </c>
      <c r="M909" s="49">
        <v>0</v>
      </c>
      <c r="N909" s="49">
        <v>0</v>
      </c>
      <c r="O909" s="49">
        <v>0</v>
      </c>
      <c r="P909" s="49" t="str">
        <f ca="1">IFERROR(VLOOKUP($B909,INDIRECT(VLOOKUP($E909,보상!$S:$AA,2,FALSE)),MATCH(P$6,INDIRECT(VLOOKUP($E909,보상!$S:$AA,3,FALSE)),0),FALSE),"ERROR")</f>
        <v>Gold</v>
      </c>
      <c r="Q909" s="49">
        <f ca="1">IFERROR(VLOOKUP($B909,INDIRECT(VLOOKUP($E909,보상!$S:$AA,2,FALSE)),MATCH(Q$6,INDIRECT(VLOOKUP($E909,보상!$S:$AA,3,FALSE)),0),FALSE),"ERROR")</f>
        <v>7500</v>
      </c>
      <c r="R909" s="49" t="b">
        <v>0</v>
      </c>
      <c r="S909" s="50" t="b">
        <v>0</v>
      </c>
      <c r="T909" s="50">
        <f ca="1">IFERROR(VLOOKUP($B909,INDIRECT(VLOOKUP($E909,보상!$S:$AA,2,FALSE)),MATCH(T$6,INDIRECT(VLOOKUP($E909,보상!$S:$AA,3,FALSE)),0),FALSE),"ERROR")</f>
        <v>4003031</v>
      </c>
      <c r="U909" s="134" t="str">
        <f ca="1">IFERROR(IF(T909=0,0,VLOOKUP(SUBSTITUTE(VLOOKUP(T909,#REF!,MATCH("strItemName",#REF!,0),FALSE),"SUI_",""),#REF!,2,FALSE)),"ERROR")</f>
        <v>ERROR</v>
      </c>
      <c r="V909" s="177">
        <f t="shared" ca="1" si="39"/>
        <v>4003031</v>
      </c>
      <c r="W909" s="134" t="str">
        <f ca="1">IFERROR(IF(V909=0,0,VLOOKUP(SUBSTITUTE(VLOOKUP(V909,#REF!,MATCH("strItemName",#REF!,0),FALSE),"SUI_",""),#REF!,2,FALSE)),"ERROR")</f>
        <v>ERROR</v>
      </c>
      <c r="X909" s="177">
        <f t="shared" ca="1" si="39"/>
        <v>4003031</v>
      </c>
      <c r="Y909" s="134" t="str">
        <f ca="1">IFERROR(IF(X909=0,0,VLOOKUP(SUBSTITUTE(VLOOKUP(X909,#REF!,MATCH("strItemName",#REF!,0),FALSE),"SUI_",""),#REF!,2,FALSE)),"ERROR")</f>
        <v>ERROR</v>
      </c>
      <c r="Z909" s="177">
        <f t="shared" ca="1" si="39"/>
        <v>4003031</v>
      </c>
      <c r="AA909" s="134" t="str">
        <f ca="1">IFERROR(IF(Z909=0,0,VLOOKUP(SUBSTITUTE(VLOOKUP(Z909,#REF!,MATCH("strItemName",#REF!,0),FALSE),"SUI_",""),#REF!,2,FALSE)),"ERROR")</f>
        <v>ERROR</v>
      </c>
      <c r="AB909" s="177">
        <f t="shared" ref="AB909" ca="1" si="41">IF(Z909=0,0,IF(OR(INT(Z909/10000)=15,INT(Z909/10000)=24,INT(Z909/10000)=35),Z909,IF(Z909&gt;300000,Z909,IF(Z909&lt;200000,Z909+10100,Z909+100))))</f>
        <v>4003031</v>
      </c>
      <c r="AC909" s="134" t="str">
        <f ca="1">IFERROR(IF(AB909=0,0,VLOOKUP(SUBSTITUTE(VLOOKUP(AB909,#REF!,MATCH("strItemName",#REF!,0),FALSE),"SUI_",""),#REF!,2,FALSE)),"ERROR")</f>
        <v>ERROR</v>
      </c>
      <c r="AD909" s="88">
        <v>0</v>
      </c>
      <c r="AE909" s="134">
        <v>0</v>
      </c>
      <c r="AF909" s="49">
        <f ca="1">IFERROR(VLOOKUP($B909,INDIRECT(VLOOKUP($E909,보상!$S:$AA,2,FALSE)),MATCH(AF$6,INDIRECT(VLOOKUP($E909,보상!$S:$AA,3,FALSE)),0),FALSE),"ERROR")</f>
        <v>5</v>
      </c>
      <c r="AG909" s="22">
        <v>0</v>
      </c>
      <c r="AH909" s="22">
        <v>0</v>
      </c>
      <c r="AI909" s="22">
        <v>0</v>
      </c>
      <c r="AJ909" s="22" t="b">
        <v>0</v>
      </c>
      <c r="AK909" s="22">
        <v>0</v>
      </c>
      <c r="AL909" s="22">
        <v>0</v>
      </c>
    </row>
    <row r="910" spans="1:38" ht="16.5" customHeight="1" x14ac:dyDescent="0.3">
      <c r="A910" s="21">
        <f>COUNTIF(FtbReward_Quest!$B:$B,$B910)+COUNTIF(FtbReward_Mode!$B:$B,$B910)+COUNTIF(FtbReward_Content!$B:$B,$B910)-1</f>
        <v>0</v>
      </c>
      <c r="B910" s="49">
        <f t="shared" si="40"/>
        <v>44023061</v>
      </c>
      <c r="C910" s="120">
        <v>4402306</v>
      </c>
      <c r="D910" s="49" t="s">
        <v>1931</v>
      </c>
      <c r="E910" s="49" t="s">
        <v>1935</v>
      </c>
      <c r="F910" s="120">
        <f>COUNTIF($C$8:$C910,$C910)</f>
        <v>1</v>
      </c>
      <c r="G910" s="49" t="b">
        <v>0</v>
      </c>
      <c r="H910" s="49">
        <v>0</v>
      </c>
      <c r="I910" s="129">
        <f>IFERROR(IF(H910=0,0,VLOOKUP(VLOOKUP(H910,#REF!,MATCH("strMailTitleID",#REF!,0),FALSE),#REF!,2,FALSE)),"ERROR")</f>
        <v>0</v>
      </c>
      <c r="J910" s="176">
        <v>0</v>
      </c>
      <c r="K910" s="129">
        <f>IFERROR(IF(J910=0,0,VLOOKUP(VLOOKUP(J910,#REF!,MATCH("strMailTitleID",#REF!,0),FALSE),#REF!,2,FALSE)),"ERROR")</f>
        <v>0</v>
      </c>
      <c r="L910" s="49">
        <f ca="1">IFERROR(VLOOKUP($B910,INDIRECT(VLOOKUP($E910,보상!$S:$AA,2,FALSE)),MATCH(L$6,INDIRECT(VLOOKUP($E910,보상!$S:$AA,3,FALSE)),0),FALSE),"ERROR")</f>
        <v>900</v>
      </c>
      <c r="M910" s="49">
        <v>0</v>
      </c>
      <c r="N910" s="49">
        <v>0</v>
      </c>
      <c r="O910" s="49">
        <v>0</v>
      </c>
      <c r="P910" s="49" t="str">
        <f ca="1">IFERROR(VLOOKUP($B910,INDIRECT(VLOOKUP($E910,보상!$S:$AA,2,FALSE)),MATCH(P$6,INDIRECT(VLOOKUP($E910,보상!$S:$AA,3,FALSE)),0),FALSE),"ERROR")</f>
        <v>Gold</v>
      </c>
      <c r="Q910" s="49">
        <f ca="1">IFERROR(VLOOKUP($B910,INDIRECT(VLOOKUP($E910,보상!$S:$AA,2,FALSE)),MATCH(Q$6,INDIRECT(VLOOKUP($E910,보상!$S:$AA,3,FALSE)),0),FALSE),"ERROR")</f>
        <v>9000</v>
      </c>
      <c r="R910" s="49" t="b">
        <v>0</v>
      </c>
      <c r="S910" s="50" t="b">
        <v>0</v>
      </c>
      <c r="T910" s="50">
        <f ca="1">IFERROR(VLOOKUP($B910,INDIRECT(VLOOKUP($E910,보상!$S:$AA,2,FALSE)),MATCH(T$6,INDIRECT(VLOOKUP($E910,보상!$S:$AA,3,FALSE)),0),FALSE),"ERROR")</f>
        <v>4003031</v>
      </c>
      <c r="U910" s="134" t="str">
        <f ca="1">IFERROR(IF(T910=0,0,VLOOKUP(SUBSTITUTE(VLOOKUP(T910,#REF!,MATCH("strItemName",#REF!,0),FALSE),"SUI_",""),#REF!,2,FALSE)),"ERROR")</f>
        <v>ERROR</v>
      </c>
      <c r="V910" s="177">
        <f t="shared" ref="V910:AB980" ca="1" si="42">IF(T910=0,0,IF(OR(INT(T910/10000)=15,INT(T910/10000)=24,INT(T910/10000)=35),T910,IF(T910&gt;300000,T910,IF(T910&lt;200000,T910+10100,T910+100))))</f>
        <v>4003031</v>
      </c>
      <c r="W910" s="134" t="str">
        <f ca="1">IFERROR(IF(V910=0,0,VLOOKUP(SUBSTITUTE(VLOOKUP(V910,#REF!,MATCH("strItemName",#REF!,0),FALSE),"SUI_",""),#REF!,2,FALSE)),"ERROR")</f>
        <v>ERROR</v>
      </c>
      <c r="X910" s="177">
        <f t="shared" ca="1" si="42"/>
        <v>4003031</v>
      </c>
      <c r="Y910" s="134" t="str">
        <f ca="1">IFERROR(IF(X910=0,0,VLOOKUP(SUBSTITUTE(VLOOKUP(X910,#REF!,MATCH("strItemName",#REF!,0),FALSE),"SUI_",""),#REF!,2,FALSE)),"ERROR")</f>
        <v>ERROR</v>
      </c>
      <c r="Z910" s="177">
        <f t="shared" ca="1" si="42"/>
        <v>4003031</v>
      </c>
      <c r="AA910" s="134" t="str">
        <f ca="1">IFERROR(IF(Z910=0,0,VLOOKUP(SUBSTITUTE(VLOOKUP(Z910,#REF!,MATCH("strItemName",#REF!,0),FALSE),"SUI_",""),#REF!,2,FALSE)),"ERROR")</f>
        <v>ERROR</v>
      </c>
      <c r="AB910" s="177">
        <f t="shared" ca="1" si="42"/>
        <v>4003031</v>
      </c>
      <c r="AC910" s="134" t="str">
        <f ca="1">IFERROR(IF(AB910=0,0,VLOOKUP(SUBSTITUTE(VLOOKUP(AB910,#REF!,MATCH("strItemName",#REF!,0),FALSE),"SUI_",""),#REF!,2,FALSE)),"ERROR")</f>
        <v>ERROR</v>
      </c>
      <c r="AD910" s="88">
        <v>0</v>
      </c>
      <c r="AE910" s="134">
        <v>0</v>
      </c>
      <c r="AF910" s="49">
        <f ca="1">IFERROR(VLOOKUP($B910,INDIRECT(VLOOKUP($E910,보상!$S:$AA,2,FALSE)),MATCH(AF$6,INDIRECT(VLOOKUP($E910,보상!$S:$AA,3,FALSE)),0),FALSE),"ERROR")</f>
        <v>5</v>
      </c>
      <c r="AG910" s="22">
        <v>0</v>
      </c>
      <c r="AH910" s="22">
        <v>0</v>
      </c>
      <c r="AI910" s="22">
        <v>0</v>
      </c>
      <c r="AJ910" s="22" t="b">
        <v>0</v>
      </c>
      <c r="AK910" s="22">
        <v>0</v>
      </c>
      <c r="AL910" s="22">
        <v>0</v>
      </c>
    </row>
    <row r="911" spans="1:38" ht="16.5" customHeight="1" x14ac:dyDescent="0.3">
      <c r="A911" s="21">
        <f>COUNTIF(FtbReward_Quest!$B:$B,$B911)+COUNTIF(FtbReward_Mode!$B:$B,$B911)+COUNTIF(FtbReward_Content!$B:$B,$B911)-1</f>
        <v>0</v>
      </c>
      <c r="B911" s="49">
        <f t="shared" ref="B911:B981" si="43">C911*10+F911</f>
        <v>44023071</v>
      </c>
      <c r="C911" s="120">
        <v>4402307</v>
      </c>
      <c r="D911" s="49" t="s">
        <v>1931</v>
      </c>
      <c r="E911" s="49" t="s">
        <v>1935</v>
      </c>
      <c r="F911" s="120">
        <f>COUNTIF($C$8:$C911,$C911)</f>
        <v>1</v>
      </c>
      <c r="G911" s="49" t="b">
        <v>0</v>
      </c>
      <c r="H911" s="49">
        <v>0</v>
      </c>
      <c r="I911" s="129">
        <f>IFERROR(IF(H911=0,0,VLOOKUP(VLOOKUP(H911,#REF!,MATCH("strMailTitleID",#REF!,0),FALSE),#REF!,2,FALSE)),"ERROR")</f>
        <v>0</v>
      </c>
      <c r="J911" s="176">
        <v>0</v>
      </c>
      <c r="K911" s="129">
        <f>IFERROR(IF(J911=0,0,VLOOKUP(VLOOKUP(J911,#REF!,MATCH("strMailTitleID",#REF!,0),FALSE),#REF!,2,FALSE)),"ERROR")</f>
        <v>0</v>
      </c>
      <c r="L911" s="49">
        <f ca="1">IFERROR(VLOOKUP($B911,INDIRECT(VLOOKUP($E911,보상!$S:$AA,2,FALSE)),MATCH(L$6,INDIRECT(VLOOKUP($E911,보상!$S:$AA,3,FALSE)),0),FALSE),"ERROR")</f>
        <v>1050</v>
      </c>
      <c r="M911" s="49">
        <v>0</v>
      </c>
      <c r="N911" s="49">
        <v>0</v>
      </c>
      <c r="O911" s="49">
        <v>0</v>
      </c>
      <c r="P911" s="49" t="str">
        <f ca="1">IFERROR(VLOOKUP($B911,INDIRECT(VLOOKUP($E911,보상!$S:$AA,2,FALSE)),MATCH(P$6,INDIRECT(VLOOKUP($E911,보상!$S:$AA,3,FALSE)),0),FALSE),"ERROR")</f>
        <v>Gold</v>
      </c>
      <c r="Q911" s="49">
        <f ca="1">IFERROR(VLOOKUP($B911,INDIRECT(VLOOKUP($E911,보상!$S:$AA,2,FALSE)),MATCH(Q$6,INDIRECT(VLOOKUP($E911,보상!$S:$AA,3,FALSE)),0),FALSE),"ERROR")</f>
        <v>10500</v>
      </c>
      <c r="R911" s="49" t="b">
        <v>0</v>
      </c>
      <c r="S911" s="50" t="b">
        <v>0</v>
      </c>
      <c r="T911" s="50">
        <f ca="1">IFERROR(VLOOKUP($B911,INDIRECT(VLOOKUP($E911,보상!$S:$AA,2,FALSE)),MATCH(T$6,INDIRECT(VLOOKUP($E911,보상!$S:$AA,3,FALSE)),0),FALSE),"ERROR")</f>
        <v>4003031</v>
      </c>
      <c r="U911" s="134" t="str">
        <f ca="1">IFERROR(IF(T911=0,0,VLOOKUP(SUBSTITUTE(VLOOKUP(T911,#REF!,MATCH("strItemName",#REF!,0),FALSE),"SUI_",""),#REF!,2,FALSE)),"ERROR")</f>
        <v>ERROR</v>
      </c>
      <c r="V911" s="177">
        <f t="shared" ca="1" si="42"/>
        <v>4003031</v>
      </c>
      <c r="W911" s="134" t="str">
        <f ca="1">IFERROR(IF(V911=0,0,VLOOKUP(SUBSTITUTE(VLOOKUP(V911,#REF!,MATCH("strItemName",#REF!,0),FALSE),"SUI_",""),#REF!,2,FALSE)),"ERROR")</f>
        <v>ERROR</v>
      </c>
      <c r="X911" s="177">
        <f t="shared" ca="1" si="42"/>
        <v>4003031</v>
      </c>
      <c r="Y911" s="134" t="str">
        <f ca="1">IFERROR(IF(X911=0,0,VLOOKUP(SUBSTITUTE(VLOOKUP(X911,#REF!,MATCH("strItemName",#REF!,0),FALSE),"SUI_",""),#REF!,2,FALSE)),"ERROR")</f>
        <v>ERROR</v>
      </c>
      <c r="Z911" s="177">
        <f t="shared" ca="1" si="42"/>
        <v>4003031</v>
      </c>
      <c r="AA911" s="134" t="str">
        <f ca="1">IFERROR(IF(Z911=0,0,VLOOKUP(SUBSTITUTE(VLOOKUP(Z911,#REF!,MATCH("strItemName",#REF!,0),FALSE),"SUI_",""),#REF!,2,FALSE)),"ERROR")</f>
        <v>ERROR</v>
      </c>
      <c r="AB911" s="177">
        <f t="shared" ca="1" si="42"/>
        <v>4003031</v>
      </c>
      <c r="AC911" s="134" t="str">
        <f ca="1">IFERROR(IF(AB911=0,0,VLOOKUP(SUBSTITUTE(VLOOKUP(AB911,#REF!,MATCH("strItemName",#REF!,0),FALSE),"SUI_",""),#REF!,2,FALSE)),"ERROR")</f>
        <v>ERROR</v>
      </c>
      <c r="AD911" s="88">
        <v>0</v>
      </c>
      <c r="AE911" s="134">
        <v>0</v>
      </c>
      <c r="AF911" s="49">
        <f ca="1">IFERROR(VLOOKUP($B911,INDIRECT(VLOOKUP($E911,보상!$S:$AA,2,FALSE)),MATCH(AF$6,INDIRECT(VLOOKUP($E911,보상!$S:$AA,3,FALSE)),0),FALSE),"ERROR")</f>
        <v>5</v>
      </c>
      <c r="AG911" s="22">
        <v>0</v>
      </c>
      <c r="AH911" s="22">
        <v>0</v>
      </c>
      <c r="AI911" s="22">
        <v>0</v>
      </c>
      <c r="AJ911" s="22" t="b">
        <v>0</v>
      </c>
      <c r="AK911" s="22">
        <v>0</v>
      </c>
      <c r="AL911" s="22">
        <v>0</v>
      </c>
    </row>
    <row r="912" spans="1:38" ht="16.5" customHeight="1" x14ac:dyDescent="0.3">
      <c r="A912" s="21">
        <f>COUNTIF(FtbReward_Quest!$B:$B,$B912)+COUNTIF(FtbReward_Mode!$B:$B,$B912)+COUNTIF(FtbReward_Content!$B:$B,$B912)-1</f>
        <v>0</v>
      </c>
      <c r="B912" s="49">
        <f t="shared" si="43"/>
        <v>44031011</v>
      </c>
      <c r="C912" s="120">
        <v>4403101</v>
      </c>
      <c r="D912" s="49" t="s">
        <v>1932</v>
      </c>
      <c r="E912" s="49" t="s">
        <v>1935</v>
      </c>
      <c r="F912" s="120">
        <f>COUNTIF($C$8:$C912,$C912)</f>
        <v>1</v>
      </c>
      <c r="G912" s="49" t="b">
        <v>0</v>
      </c>
      <c r="H912" s="49">
        <v>0</v>
      </c>
      <c r="I912" s="129">
        <f>IFERROR(IF(H912=0,0,VLOOKUP(VLOOKUP(H912,#REF!,MATCH("strMailTitleID",#REF!,0),FALSE),#REF!,2,FALSE)),"ERROR")</f>
        <v>0</v>
      </c>
      <c r="J912" s="176">
        <v>0</v>
      </c>
      <c r="K912" s="129">
        <f>IFERROR(IF(J912=0,0,VLOOKUP(VLOOKUP(J912,#REF!,MATCH("strMailTitleID",#REF!,0),FALSE),#REF!,2,FALSE)),"ERROR")</f>
        <v>0</v>
      </c>
      <c r="L912" s="49">
        <f ca="1">IFERROR(VLOOKUP($B912,INDIRECT(VLOOKUP($E912,보상!$S:$AA,2,FALSE)),MATCH(L$6,INDIRECT(VLOOKUP($E912,보상!$S:$AA,3,FALSE)),0),FALSE),"ERROR")</f>
        <v>150</v>
      </c>
      <c r="M912" s="49">
        <v>0</v>
      </c>
      <c r="N912" s="49">
        <v>0</v>
      </c>
      <c r="O912" s="49">
        <v>0</v>
      </c>
      <c r="P912" s="49" t="str">
        <f ca="1">IFERROR(VLOOKUP($B912,INDIRECT(VLOOKUP($E912,보상!$S:$AA,2,FALSE)),MATCH(P$6,INDIRECT(VLOOKUP($E912,보상!$S:$AA,3,FALSE)),0),FALSE),"ERROR")</f>
        <v>Gold</v>
      </c>
      <c r="Q912" s="49">
        <f ca="1">IFERROR(VLOOKUP($B912,INDIRECT(VLOOKUP($E912,보상!$S:$AA,2,FALSE)),MATCH(Q$6,INDIRECT(VLOOKUP($E912,보상!$S:$AA,3,FALSE)),0),FALSE),"ERROR")</f>
        <v>1500</v>
      </c>
      <c r="R912" s="49" t="b">
        <v>0</v>
      </c>
      <c r="S912" s="50" t="b">
        <v>0</v>
      </c>
      <c r="T912" s="50">
        <f ca="1">IFERROR(VLOOKUP($B912,INDIRECT(VLOOKUP($E912,보상!$S:$AA,2,FALSE)),MATCH(T$6,INDIRECT(VLOOKUP($E912,보상!$S:$AA,3,FALSE)),0),FALSE),"ERROR")</f>
        <v>4003021</v>
      </c>
      <c r="U912" s="134" t="str">
        <f ca="1">IFERROR(IF(T912=0,0,VLOOKUP(SUBSTITUTE(VLOOKUP(T912,#REF!,MATCH("strItemName",#REF!,0),FALSE),"SUI_",""),#REF!,2,FALSE)),"ERROR")</f>
        <v>ERROR</v>
      </c>
      <c r="V912" s="177">
        <f t="shared" ca="1" si="42"/>
        <v>4003021</v>
      </c>
      <c r="W912" s="134" t="str">
        <f ca="1">IFERROR(IF(V912=0,0,VLOOKUP(SUBSTITUTE(VLOOKUP(V912,#REF!,MATCH("strItemName",#REF!,0),FALSE),"SUI_",""),#REF!,2,FALSE)),"ERROR")</f>
        <v>ERROR</v>
      </c>
      <c r="X912" s="177">
        <f t="shared" ca="1" si="42"/>
        <v>4003021</v>
      </c>
      <c r="Y912" s="134" t="str">
        <f ca="1">IFERROR(IF(X912=0,0,VLOOKUP(SUBSTITUTE(VLOOKUP(X912,#REF!,MATCH("strItemName",#REF!,0),FALSE),"SUI_",""),#REF!,2,FALSE)),"ERROR")</f>
        <v>ERROR</v>
      </c>
      <c r="Z912" s="177">
        <f t="shared" ca="1" si="42"/>
        <v>4003021</v>
      </c>
      <c r="AA912" s="134" t="str">
        <f ca="1">IFERROR(IF(Z912=0,0,VLOOKUP(SUBSTITUTE(VLOOKUP(Z912,#REF!,MATCH("strItemName",#REF!,0),FALSE),"SUI_",""),#REF!,2,FALSE)),"ERROR")</f>
        <v>ERROR</v>
      </c>
      <c r="AB912" s="177">
        <f t="shared" ca="1" si="42"/>
        <v>4003021</v>
      </c>
      <c r="AC912" s="134" t="str">
        <f ca="1">IFERROR(IF(AB912=0,0,VLOOKUP(SUBSTITUTE(VLOOKUP(AB912,#REF!,MATCH("strItemName",#REF!,0),FALSE),"SUI_",""),#REF!,2,FALSE)),"ERROR")</f>
        <v>ERROR</v>
      </c>
      <c r="AD912" s="88">
        <v>0</v>
      </c>
      <c r="AE912" s="134">
        <v>0</v>
      </c>
      <c r="AF912" s="49">
        <f ca="1">IFERROR(VLOOKUP($B912,INDIRECT(VLOOKUP($E912,보상!$S:$AA,2,FALSE)),MATCH(AF$6,INDIRECT(VLOOKUP($E912,보상!$S:$AA,3,FALSE)),0),FALSE),"ERROR")</f>
        <v>5</v>
      </c>
      <c r="AG912" s="22">
        <v>0</v>
      </c>
      <c r="AH912" s="22">
        <v>0</v>
      </c>
      <c r="AI912" s="22">
        <v>0</v>
      </c>
      <c r="AJ912" s="22" t="b">
        <v>0</v>
      </c>
      <c r="AK912" s="22">
        <v>0</v>
      </c>
      <c r="AL912" s="22">
        <v>0</v>
      </c>
    </row>
    <row r="913" spans="1:38" ht="16.5" customHeight="1" x14ac:dyDescent="0.3">
      <c r="A913" s="21">
        <f>COUNTIF(FtbReward_Quest!$B:$B,$B913)+COUNTIF(FtbReward_Mode!$B:$B,$B913)+COUNTIF(FtbReward_Content!$B:$B,$B913)-1</f>
        <v>0</v>
      </c>
      <c r="B913" s="49">
        <f t="shared" si="43"/>
        <v>44031021</v>
      </c>
      <c r="C913" s="120">
        <v>4403102</v>
      </c>
      <c r="D913" s="49" t="s">
        <v>1932</v>
      </c>
      <c r="E913" s="49" t="s">
        <v>1935</v>
      </c>
      <c r="F913" s="120">
        <f>COUNTIF($C$8:$C913,$C913)</f>
        <v>1</v>
      </c>
      <c r="G913" s="49" t="b">
        <v>0</v>
      </c>
      <c r="H913" s="49">
        <v>0</v>
      </c>
      <c r="I913" s="129">
        <f>IFERROR(IF(H913=0,0,VLOOKUP(VLOOKUP(H913,#REF!,MATCH("strMailTitleID",#REF!,0),FALSE),#REF!,2,FALSE)),"ERROR")</f>
        <v>0</v>
      </c>
      <c r="J913" s="176">
        <v>0</v>
      </c>
      <c r="K913" s="129">
        <f>IFERROR(IF(J913=0,0,VLOOKUP(VLOOKUP(J913,#REF!,MATCH("strMailTitleID",#REF!,0),FALSE),#REF!,2,FALSE)),"ERROR")</f>
        <v>0</v>
      </c>
      <c r="L913" s="49">
        <f ca="1">IFERROR(VLOOKUP($B913,INDIRECT(VLOOKUP($E913,보상!$S:$AA,2,FALSE)),MATCH(L$6,INDIRECT(VLOOKUP($E913,보상!$S:$AA,3,FALSE)),0),FALSE),"ERROR")</f>
        <v>300</v>
      </c>
      <c r="M913" s="49">
        <v>0</v>
      </c>
      <c r="N913" s="49">
        <v>0</v>
      </c>
      <c r="O913" s="49">
        <v>0</v>
      </c>
      <c r="P913" s="49" t="str">
        <f ca="1">IFERROR(VLOOKUP($B913,INDIRECT(VLOOKUP($E913,보상!$S:$AA,2,FALSE)),MATCH(P$6,INDIRECT(VLOOKUP($E913,보상!$S:$AA,3,FALSE)),0),FALSE),"ERROR")</f>
        <v>Gold</v>
      </c>
      <c r="Q913" s="49">
        <f ca="1">IFERROR(VLOOKUP($B913,INDIRECT(VLOOKUP($E913,보상!$S:$AA,2,FALSE)),MATCH(Q$6,INDIRECT(VLOOKUP($E913,보상!$S:$AA,3,FALSE)),0),FALSE),"ERROR")</f>
        <v>3000</v>
      </c>
      <c r="R913" s="49" t="b">
        <v>0</v>
      </c>
      <c r="S913" s="50" t="b">
        <v>0</v>
      </c>
      <c r="T913" s="50">
        <f ca="1">IFERROR(VLOOKUP($B913,INDIRECT(VLOOKUP($E913,보상!$S:$AA,2,FALSE)),MATCH(T$6,INDIRECT(VLOOKUP($E913,보상!$S:$AA,3,FALSE)),0),FALSE),"ERROR")</f>
        <v>4003021</v>
      </c>
      <c r="U913" s="134" t="str">
        <f ca="1">IFERROR(IF(T913=0,0,VLOOKUP(SUBSTITUTE(VLOOKUP(T913,#REF!,MATCH("strItemName",#REF!,0),FALSE),"SUI_",""),#REF!,2,FALSE)),"ERROR")</f>
        <v>ERROR</v>
      </c>
      <c r="V913" s="177">
        <f t="shared" ca="1" si="42"/>
        <v>4003021</v>
      </c>
      <c r="W913" s="134" t="str">
        <f ca="1">IFERROR(IF(V913=0,0,VLOOKUP(SUBSTITUTE(VLOOKUP(V913,#REF!,MATCH("strItemName",#REF!,0),FALSE),"SUI_",""),#REF!,2,FALSE)),"ERROR")</f>
        <v>ERROR</v>
      </c>
      <c r="X913" s="177">
        <f t="shared" ca="1" si="42"/>
        <v>4003021</v>
      </c>
      <c r="Y913" s="134" t="str">
        <f ca="1">IFERROR(IF(X913=0,0,VLOOKUP(SUBSTITUTE(VLOOKUP(X913,#REF!,MATCH("strItemName",#REF!,0),FALSE),"SUI_",""),#REF!,2,FALSE)),"ERROR")</f>
        <v>ERROR</v>
      </c>
      <c r="Z913" s="177">
        <f t="shared" ca="1" si="42"/>
        <v>4003021</v>
      </c>
      <c r="AA913" s="134" t="str">
        <f ca="1">IFERROR(IF(Z913=0,0,VLOOKUP(SUBSTITUTE(VLOOKUP(Z913,#REF!,MATCH("strItemName",#REF!,0),FALSE),"SUI_",""),#REF!,2,FALSE)),"ERROR")</f>
        <v>ERROR</v>
      </c>
      <c r="AB913" s="177">
        <f t="shared" ca="1" si="42"/>
        <v>4003021</v>
      </c>
      <c r="AC913" s="134" t="str">
        <f ca="1">IFERROR(IF(AB913=0,0,VLOOKUP(SUBSTITUTE(VLOOKUP(AB913,#REF!,MATCH("strItemName",#REF!,0),FALSE),"SUI_",""),#REF!,2,FALSE)),"ERROR")</f>
        <v>ERROR</v>
      </c>
      <c r="AD913" s="88">
        <v>0</v>
      </c>
      <c r="AE913" s="134">
        <v>0</v>
      </c>
      <c r="AF913" s="49">
        <f ca="1">IFERROR(VLOOKUP($B913,INDIRECT(VLOOKUP($E913,보상!$S:$AA,2,FALSE)),MATCH(AF$6,INDIRECT(VLOOKUP($E913,보상!$S:$AA,3,FALSE)),0),FALSE),"ERROR")</f>
        <v>5</v>
      </c>
      <c r="AG913" s="22">
        <v>0</v>
      </c>
      <c r="AH913" s="22">
        <v>0</v>
      </c>
      <c r="AI913" s="22">
        <v>0</v>
      </c>
      <c r="AJ913" s="22" t="b">
        <v>0</v>
      </c>
      <c r="AK913" s="22">
        <v>0</v>
      </c>
      <c r="AL913" s="22">
        <v>0</v>
      </c>
    </row>
    <row r="914" spans="1:38" ht="16.5" customHeight="1" x14ac:dyDescent="0.3">
      <c r="A914" s="21">
        <f>COUNTIF(FtbReward_Quest!$B:$B,$B914)+COUNTIF(FtbReward_Mode!$B:$B,$B914)+COUNTIF(FtbReward_Content!$B:$B,$B914)-1</f>
        <v>0</v>
      </c>
      <c r="B914" s="49">
        <f t="shared" si="43"/>
        <v>44031031</v>
      </c>
      <c r="C914" s="120">
        <v>4403103</v>
      </c>
      <c r="D914" s="49" t="s">
        <v>1932</v>
      </c>
      <c r="E914" s="49" t="s">
        <v>1935</v>
      </c>
      <c r="F914" s="120">
        <f>COUNTIF($C$8:$C914,$C914)</f>
        <v>1</v>
      </c>
      <c r="G914" s="49" t="b">
        <v>0</v>
      </c>
      <c r="H914" s="49">
        <v>0</v>
      </c>
      <c r="I914" s="129">
        <f>IFERROR(IF(H914=0,0,VLOOKUP(VLOOKUP(H914,#REF!,MATCH("strMailTitleID",#REF!,0),FALSE),#REF!,2,FALSE)),"ERROR")</f>
        <v>0</v>
      </c>
      <c r="J914" s="176">
        <v>0</v>
      </c>
      <c r="K914" s="129">
        <f>IFERROR(IF(J914=0,0,VLOOKUP(VLOOKUP(J914,#REF!,MATCH("strMailTitleID",#REF!,0),FALSE),#REF!,2,FALSE)),"ERROR")</f>
        <v>0</v>
      </c>
      <c r="L914" s="49">
        <f ca="1">IFERROR(VLOOKUP($B914,INDIRECT(VLOOKUP($E914,보상!$S:$AA,2,FALSE)),MATCH(L$6,INDIRECT(VLOOKUP($E914,보상!$S:$AA,3,FALSE)),0),FALSE),"ERROR")</f>
        <v>450</v>
      </c>
      <c r="M914" s="49">
        <v>0</v>
      </c>
      <c r="N914" s="49">
        <v>0</v>
      </c>
      <c r="O914" s="49">
        <v>0</v>
      </c>
      <c r="P914" s="49" t="str">
        <f ca="1">IFERROR(VLOOKUP($B914,INDIRECT(VLOOKUP($E914,보상!$S:$AA,2,FALSE)),MATCH(P$6,INDIRECT(VLOOKUP($E914,보상!$S:$AA,3,FALSE)),0),FALSE),"ERROR")</f>
        <v>Gold</v>
      </c>
      <c r="Q914" s="49">
        <f ca="1">IFERROR(VLOOKUP($B914,INDIRECT(VLOOKUP($E914,보상!$S:$AA,2,FALSE)),MATCH(Q$6,INDIRECT(VLOOKUP($E914,보상!$S:$AA,3,FALSE)),0),FALSE),"ERROR")</f>
        <v>4500</v>
      </c>
      <c r="R914" s="49" t="b">
        <v>0</v>
      </c>
      <c r="S914" s="50" t="b">
        <v>0</v>
      </c>
      <c r="T914" s="50">
        <f ca="1">IFERROR(VLOOKUP($B914,INDIRECT(VLOOKUP($E914,보상!$S:$AA,2,FALSE)),MATCH(T$6,INDIRECT(VLOOKUP($E914,보상!$S:$AA,3,FALSE)),0),FALSE),"ERROR")</f>
        <v>4003021</v>
      </c>
      <c r="U914" s="134" t="str">
        <f ca="1">IFERROR(IF(T914=0,0,VLOOKUP(SUBSTITUTE(VLOOKUP(T914,#REF!,MATCH("strItemName",#REF!,0),FALSE),"SUI_",""),#REF!,2,FALSE)),"ERROR")</f>
        <v>ERROR</v>
      </c>
      <c r="V914" s="177">
        <f t="shared" ca="1" si="42"/>
        <v>4003021</v>
      </c>
      <c r="W914" s="134" t="str">
        <f ca="1">IFERROR(IF(V914=0,0,VLOOKUP(SUBSTITUTE(VLOOKUP(V914,#REF!,MATCH("strItemName",#REF!,0),FALSE),"SUI_",""),#REF!,2,FALSE)),"ERROR")</f>
        <v>ERROR</v>
      </c>
      <c r="X914" s="177">
        <f t="shared" ca="1" si="42"/>
        <v>4003021</v>
      </c>
      <c r="Y914" s="134" t="str">
        <f ca="1">IFERROR(IF(X914=0,0,VLOOKUP(SUBSTITUTE(VLOOKUP(X914,#REF!,MATCH("strItemName",#REF!,0),FALSE),"SUI_",""),#REF!,2,FALSE)),"ERROR")</f>
        <v>ERROR</v>
      </c>
      <c r="Z914" s="177">
        <f t="shared" ca="1" si="42"/>
        <v>4003021</v>
      </c>
      <c r="AA914" s="134" t="str">
        <f ca="1">IFERROR(IF(Z914=0,0,VLOOKUP(SUBSTITUTE(VLOOKUP(Z914,#REF!,MATCH("strItemName",#REF!,0),FALSE),"SUI_",""),#REF!,2,FALSE)),"ERROR")</f>
        <v>ERROR</v>
      </c>
      <c r="AB914" s="177">
        <f t="shared" ca="1" si="42"/>
        <v>4003021</v>
      </c>
      <c r="AC914" s="134" t="str">
        <f ca="1">IFERROR(IF(AB914=0,0,VLOOKUP(SUBSTITUTE(VLOOKUP(AB914,#REF!,MATCH("strItemName",#REF!,0),FALSE),"SUI_",""),#REF!,2,FALSE)),"ERROR")</f>
        <v>ERROR</v>
      </c>
      <c r="AD914" s="88">
        <v>0</v>
      </c>
      <c r="AE914" s="134">
        <v>0</v>
      </c>
      <c r="AF914" s="49">
        <f ca="1">IFERROR(VLOOKUP($B914,INDIRECT(VLOOKUP($E914,보상!$S:$AA,2,FALSE)),MATCH(AF$6,INDIRECT(VLOOKUP($E914,보상!$S:$AA,3,FALSE)),0),FALSE),"ERROR")</f>
        <v>5</v>
      </c>
      <c r="AG914" s="22">
        <v>0</v>
      </c>
      <c r="AH914" s="22">
        <v>0</v>
      </c>
      <c r="AI914" s="22">
        <v>0</v>
      </c>
      <c r="AJ914" s="22" t="b">
        <v>0</v>
      </c>
      <c r="AK914" s="22">
        <v>0</v>
      </c>
      <c r="AL914" s="22">
        <v>0</v>
      </c>
    </row>
    <row r="915" spans="1:38" ht="16.5" customHeight="1" x14ac:dyDescent="0.3">
      <c r="A915" s="21">
        <f>COUNTIF(FtbReward_Quest!$B:$B,$B915)+COUNTIF(FtbReward_Mode!$B:$B,$B915)+COUNTIF(FtbReward_Content!$B:$B,$B915)-1</f>
        <v>0</v>
      </c>
      <c r="B915" s="49">
        <f t="shared" si="43"/>
        <v>44031041</v>
      </c>
      <c r="C915" s="120">
        <v>4403104</v>
      </c>
      <c r="D915" s="49" t="s">
        <v>1932</v>
      </c>
      <c r="E915" s="49" t="s">
        <v>1935</v>
      </c>
      <c r="F915" s="120">
        <f>COUNTIF($C$8:$C915,$C915)</f>
        <v>1</v>
      </c>
      <c r="G915" s="49" t="b">
        <v>0</v>
      </c>
      <c r="H915" s="49">
        <v>0</v>
      </c>
      <c r="I915" s="129">
        <f>IFERROR(IF(H915=0,0,VLOOKUP(VLOOKUP(H915,#REF!,MATCH("strMailTitleID",#REF!,0),FALSE),#REF!,2,FALSE)),"ERROR")</f>
        <v>0</v>
      </c>
      <c r="J915" s="176">
        <v>0</v>
      </c>
      <c r="K915" s="129">
        <f>IFERROR(IF(J915=0,0,VLOOKUP(VLOOKUP(J915,#REF!,MATCH("strMailTitleID",#REF!,0),FALSE),#REF!,2,FALSE)),"ERROR")</f>
        <v>0</v>
      </c>
      <c r="L915" s="49">
        <f ca="1">IFERROR(VLOOKUP($B915,INDIRECT(VLOOKUP($E915,보상!$S:$AA,2,FALSE)),MATCH(L$6,INDIRECT(VLOOKUP($E915,보상!$S:$AA,3,FALSE)),0),FALSE),"ERROR")</f>
        <v>600</v>
      </c>
      <c r="M915" s="49">
        <v>0</v>
      </c>
      <c r="N915" s="49">
        <v>0</v>
      </c>
      <c r="O915" s="49">
        <v>0</v>
      </c>
      <c r="P915" s="49" t="str">
        <f ca="1">IFERROR(VLOOKUP($B915,INDIRECT(VLOOKUP($E915,보상!$S:$AA,2,FALSE)),MATCH(P$6,INDIRECT(VLOOKUP($E915,보상!$S:$AA,3,FALSE)),0),FALSE),"ERROR")</f>
        <v>Gold</v>
      </c>
      <c r="Q915" s="49">
        <f ca="1">IFERROR(VLOOKUP($B915,INDIRECT(VLOOKUP($E915,보상!$S:$AA,2,FALSE)),MATCH(Q$6,INDIRECT(VLOOKUP($E915,보상!$S:$AA,3,FALSE)),0),FALSE),"ERROR")</f>
        <v>6000</v>
      </c>
      <c r="R915" s="49" t="b">
        <v>0</v>
      </c>
      <c r="S915" s="50" t="b">
        <v>0</v>
      </c>
      <c r="T915" s="50">
        <f ca="1">IFERROR(VLOOKUP($B915,INDIRECT(VLOOKUP($E915,보상!$S:$AA,2,FALSE)),MATCH(T$6,INDIRECT(VLOOKUP($E915,보상!$S:$AA,3,FALSE)),0),FALSE),"ERROR")</f>
        <v>4003021</v>
      </c>
      <c r="U915" s="134" t="str">
        <f ca="1">IFERROR(IF(T915=0,0,VLOOKUP(SUBSTITUTE(VLOOKUP(T915,#REF!,MATCH("strItemName",#REF!,0),FALSE),"SUI_",""),#REF!,2,FALSE)),"ERROR")</f>
        <v>ERROR</v>
      </c>
      <c r="V915" s="177">
        <f t="shared" ca="1" si="42"/>
        <v>4003021</v>
      </c>
      <c r="W915" s="134" t="str">
        <f ca="1">IFERROR(IF(V915=0,0,VLOOKUP(SUBSTITUTE(VLOOKUP(V915,#REF!,MATCH("strItemName",#REF!,0),FALSE),"SUI_",""),#REF!,2,FALSE)),"ERROR")</f>
        <v>ERROR</v>
      </c>
      <c r="X915" s="177">
        <f t="shared" ca="1" si="42"/>
        <v>4003021</v>
      </c>
      <c r="Y915" s="134" t="str">
        <f ca="1">IFERROR(IF(X915=0,0,VLOOKUP(SUBSTITUTE(VLOOKUP(X915,#REF!,MATCH("strItemName",#REF!,0),FALSE),"SUI_",""),#REF!,2,FALSE)),"ERROR")</f>
        <v>ERROR</v>
      </c>
      <c r="Z915" s="177">
        <f t="shared" ca="1" si="42"/>
        <v>4003021</v>
      </c>
      <c r="AA915" s="134" t="str">
        <f ca="1">IFERROR(IF(Z915=0,0,VLOOKUP(SUBSTITUTE(VLOOKUP(Z915,#REF!,MATCH("strItemName",#REF!,0),FALSE),"SUI_",""),#REF!,2,FALSE)),"ERROR")</f>
        <v>ERROR</v>
      </c>
      <c r="AB915" s="177">
        <f t="shared" ca="1" si="42"/>
        <v>4003021</v>
      </c>
      <c r="AC915" s="134" t="str">
        <f ca="1">IFERROR(IF(AB915=0,0,VLOOKUP(SUBSTITUTE(VLOOKUP(AB915,#REF!,MATCH("strItemName",#REF!,0),FALSE),"SUI_",""),#REF!,2,FALSE)),"ERROR")</f>
        <v>ERROR</v>
      </c>
      <c r="AD915" s="88">
        <v>0</v>
      </c>
      <c r="AE915" s="134">
        <v>0</v>
      </c>
      <c r="AF915" s="49">
        <f ca="1">IFERROR(VLOOKUP($B915,INDIRECT(VLOOKUP($E915,보상!$S:$AA,2,FALSE)),MATCH(AF$6,INDIRECT(VLOOKUP($E915,보상!$S:$AA,3,FALSE)),0),FALSE),"ERROR")</f>
        <v>5</v>
      </c>
      <c r="AG915" s="22">
        <v>0</v>
      </c>
      <c r="AH915" s="22">
        <v>0</v>
      </c>
      <c r="AI915" s="22">
        <v>0</v>
      </c>
      <c r="AJ915" s="22" t="b">
        <v>0</v>
      </c>
      <c r="AK915" s="22">
        <v>0</v>
      </c>
      <c r="AL915" s="22">
        <v>0</v>
      </c>
    </row>
    <row r="916" spans="1:38" ht="16.5" customHeight="1" x14ac:dyDescent="0.3">
      <c r="A916" s="21">
        <f>COUNTIF(FtbReward_Quest!$B:$B,$B916)+COUNTIF(FtbReward_Mode!$B:$B,$B916)+COUNTIF(FtbReward_Content!$B:$B,$B916)-1</f>
        <v>0</v>
      </c>
      <c r="B916" s="49">
        <f t="shared" si="43"/>
        <v>44031051</v>
      </c>
      <c r="C916" s="120">
        <v>4403105</v>
      </c>
      <c r="D916" s="49" t="s">
        <v>1932</v>
      </c>
      <c r="E916" s="49" t="s">
        <v>1935</v>
      </c>
      <c r="F916" s="120">
        <f>COUNTIF($C$8:$C916,$C916)</f>
        <v>1</v>
      </c>
      <c r="G916" s="49" t="b">
        <v>0</v>
      </c>
      <c r="H916" s="49">
        <v>0</v>
      </c>
      <c r="I916" s="129">
        <f>IFERROR(IF(H916=0,0,VLOOKUP(VLOOKUP(H916,#REF!,MATCH("strMailTitleID",#REF!,0),FALSE),#REF!,2,FALSE)),"ERROR")</f>
        <v>0</v>
      </c>
      <c r="J916" s="176">
        <v>0</v>
      </c>
      <c r="K916" s="129">
        <f>IFERROR(IF(J916=0,0,VLOOKUP(VLOOKUP(J916,#REF!,MATCH("strMailTitleID",#REF!,0),FALSE),#REF!,2,FALSE)),"ERROR")</f>
        <v>0</v>
      </c>
      <c r="L916" s="49">
        <f ca="1">IFERROR(VLOOKUP($B916,INDIRECT(VLOOKUP($E916,보상!$S:$AA,2,FALSE)),MATCH(L$6,INDIRECT(VLOOKUP($E916,보상!$S:$AA,3,FALSE)),0),FALSE),"ERROR")</f>
        <v>750</v>
      </c>
      <c r="M916" s="49">
        <v>0</v>
      </c>
      <c r="N916" s="49">
        <v>0</v>
      </c>
      <c r="O916" s="49">
        <v>0</v>
      </c>
      <c r="P916" s="49" t="str">
        <f ca="1">IFERROR(VLOOKUP($B916,INDIRECT(VLOOKUP($E916,보상!$S:$AA,2,FALSE)),MATCH(P$6,INDIRECT(VLOOKUP($E916,보상!$S:$AA,3,FALSE)),0),FALSE),"ERROR")</f>
        <v>Gold</v>
      </c>
      <c r="Q916" s="49">
        <f ca="1">IFERROR(VLOOKUP($B916,INDIRECT(VLOOKUP($E916,보상!$S:$AA,2,FALSE)),MATCH(Q$6,INDIRECT(VLOOKUP($E916,보상!$S:$AA,3,FALSE)),0),FALSE),"ERROR")</f>
        <v>7500</v>
      </c>
      <c r="R916" s="49" t="b">
        <v>0</v>
      </c>
      <c r="S916" s="50" t="b">
        <v>0</v>
      </c>
      <c r="T916" s="50">
        <f ca="1">IFERROR(VLOOKUP($B916,INDIRECT(VLOOKUP($E916,보상!$S:$AA,2,FALSE)),MATCH(T$6,INDIRECT(VLOOKUP($E916,보상!$S:$AA,3,FALSE)),0),FALSE),"ERROR")</f>
        <v>4003021</v>
      </c>
      <c r="U916" s="134" t="str">
        <f ca="1">IFERROR(IF(T916=0,0,VLOOKUP(SUBSTITUTE(VLOOKUP(T916,#REF!,MATCH("strItemName",#REF!,0),FALSE),"SUI_",""),#REF!,2,FALSE)),"ERROR")</f>
        <v>ERROR</v>
      </c>
      <c r="V916" s="177">
        <f t="shared" ca="1" si="42"/>
        <v>4003021</v>
      </c>
      <c r="W916" s="134" t="str">
        <f ca="1">IFERROR(IF(V916=0,0,VLOOKUP(SUBSTITUTE(VLOOKUP(V916,#REF!,MATCH("strItemName",#REF!,0),FALSE),"SUI_",""),#REF!,2,FALSE)),"ERROR")</f>
        <v>ERROR</v>
      </c>
      <c r="X916" s="177">
        <f t="shared" ca="1" si="42"/>
        <v>4003021</v>
      </c>
      <c r="Y916" s="134" t="str">
        <f ca="1">IFERROR(IF(X916=0,0,VLOOKUP(SUBSTITUTE(VLOOKUP(X916,#REF!,MATCH("strItemName",#REF!,0),FALSE),"SUI_",""),#REF!,2,FALSE)),"ERROR")</f>
        <v>ERROR</v>
      </c>
      <c r="Z916" s="177">
        <f t="shared" ca="1" si="42"/>
        <v>4003021</v>
      </c>
      <c r="AA916" s="134" t="str">
        <f ca="1">IFERROR(IF(Z916=0,0,VLOOKUP(SUBSTITUTE(VLOOKUP(Z916,#REF!,MATCH("strItemName",#REF!,0),FALSE),"SUI_",""),#REF!,2,FALSE)),"ERROR")</f>
        <v>ERROR</v>
      </c>
      <c r="AB916" s="177">
        <f t="shared" ca="1" si="42"/>
        <v>4003021</v>
      </c>
      <c r="AC916" s="134" t="str">
        <f ca="1">IFERROR(IF(AB916=0,0,VLOOKUP(SUBSTITUTE(VLOOKUP(AB916,#REF!,MATCH("strItemName",#REF!,0),FALSE),"SUI_",""),#REF!,2,FALSE)),"ERROR")</f>
        <v>ERROR</v>
      </c>
      <c r="AD916" s="88">
        <v>0</v>
      </c>
      <c r="AE916" s="134">
        <v>0</v>
      </c>
      <c r="AF916" s="49">
        <f ca="1">IFERROR(VLOOKUP($B916,INDIRECT(VLOOKUP($E916,보상!$S:$AA,2,FALSE)),MATCH(AF$6,INDIRECT(VLOOKUP($E916,보상!$S:$AA,3,FALSE)),0),FALSE),"ERROR")</f>
        <v>5</v>
      </c>
      <c r="AG916" s="22">
        <v>0</v>
      </c>
      <c r="AH916" s="22">
        <v>0</v>
      </c>
      <c r="AI916" s="22">
        <v>0</v>
      </c>
      <c r="AJ916" s="22" t="b">
        <v>0</v>
      </c>
      <c r="AK916" s="22">
        <v>0</v>
      </c>
      <c r="AL916" s="22">
        <v>0</v>
      </c>
    </row>
    <row r="917" spans="1:38" ht="16.5" customHeight="1" x14ac:dyDescent="0.3">
      <c r="A917" s="21">
        <f>COUNTIF(FtbReward_Quest!$B:$B,$B917)+COUNTIF(FtbReward_Mode!$B:$B,$B917)+COUNTIF(FtbReward_Content!$B:$B,$B917)-1</f>
        <v>0</v>
      </c>
      <c r="B917" s="49">
        <f t="shared" si="43"/>
        <v>44031061</v>
      </c>
      <c r="C917" s="120">
        <v>4403106</v>
      </c>
      <c r="D917" s="49" t="s">
        <v>1932</v>
      </c>
      <c r="E917" s="49" t="s">
        <v>1935</v>
      </c>
      <c r="F917" s="120">
        <f>COUNTIF($C$8:$C917,$C917)</f>
        <v>1</v>
      </c>
      <c r="G917" s="49" t="b">
        <v>0</v>
      </c>
      <c r="H917" s="49">
        <v>0</v>
      </c>
      <c r="I917" s="129">
        <f>IFERROR(IF(H917=0,0,VLOOKUP(VLOOKUP(H917,#REF!,MATCH("strMailTitleID",#REF!,0),FALSE),#REF!,2,FALSE)),"ERROR")</f>
        <v>0</v>
      </c>
      <c r="J917" s="176">
        <v>0</v>
      </c>
      <c r="K917" s="129">
        <f>IFERROR(IF(J917=0,0,VLOOKUP(VLOOKUP(J917,#REF!,MATCH("strMailTitleID",#REF!,0),FALSE),#REF!,2,FALSE)),"ERROR")</f>
        <v>0</v>
      </c>
      <c r="L917" s="49">
        <f ca="1">IFERROR(VLOOKUP($B917,INDIRECT(VLOOKUP($E917,보상!$S:$AA,2,FALSE)),MATCH(L$6,INDIRECT(VLOOKUP($E917,보상!$S:$AA,3,FALSE)),0),FALSE),"ERROR")</f>
        <v>900</v>
      </c>
      <c r="M917" s="49">
        <v>0</v>
      </c>
      <c r="N917" s="49">
        <v>0</v>
      </c>
      <c r="O917" s="49">
        <v>0</v>
      </c>
      <c r="P917" s="49" t="str">
        <f ca="1">IFERROR(VLOOKUP($B917,INDIRECT(VLOOKUP($E917,보상!$S:$AA,2,FALSE)),MATCH(P$6,INDIRECT(VLOOKUP($E917,보상!$S:$AA,3,FALSE)),0),FALSE),"ERROR")</f>
        <v>Gold</v>
      </c>
      <c r="Q917" s="49">
        <f ca="1">IFERROR(VLOOKUP($B917,INDIRECT(VLOOKUP($E917,보상!$S:$AA,2,FALSE)),MATCH(Q$6,INDIRECT(VLOOKUP($E917,보상!$S:$AA,3,FALSE)),0),FALSE),"ERROR")</f>
        <v>9000</v>
      </c>
      <c r="R917" s="49" t="b">
        <v>0</v>
      </c>
      <c r="S917" s="50" t="b">
        <v>0</v>
      </c>
      <c r="T917" s="50">
        <f ca="1">IFERROR(VLOOKUP($B917,INDIRECT(VLOOKUP($E917,보상!$S:$AA,2,FALSE)),MATCH(T$6,INDIRECT(VLOOKUP($E917,보상!$S:$AA,3,FALSE)),0),FALSE),"ERROR")</f>
        <v>4003021</v>
      </c>
      <c r="U917" s="134" t="str">
        <f ca="1">IFERROR(IF(T917=0,0,VLOOKUP(SUBSTITUTE(VLOOKUP(T917,#REF!,MATCH("strItemName",#REF!,0),FALSE),"SUI_",""),#REF!,2,FALSE)),"ERROR")</f>
        <v>ERROR</v>
      </c>
      <c r="V917" s="177">
        <f t="shared" ca="1" si="42"/>
        <v>4003021</v>
      </c>
      <c r="W917" s="134" t="str">
        <f ca="1">IFERROR(IF(V917=0,0,VLOOKUP(SUBSTITUTE(VLOOKUP(V917,#REF!,MATCH("strItemName",#REF!,0),FALSE),"SUI_",""),#REF!,2,FALSE)),"ERROR")</f>
        <v>ERROR</v>
      </c>
      <c r="X917" s="177">
        <f t="shared" ca="1" si="42"/>
        <v>4003021</v>
      </c>
      <c r="Y917" s="134" t="str">
        <f ca="1">IFERROR(IF(X917=0,0,VLOOKUP(SUBSTITUTE(VLOOKUP(X917,#REF!,MATCH("strItemName",#REF!,0),FALSE),"SUI_",""),#REF!,2,FALSE)),"ERROR")</f>
        <v>ERROR</v>
      </c>
      <c r="Z917" s="177">
        <f t="shared" ca="1" si="42"/>
        <v>4003021</v>
      </c>
      <c r="AA917" s="134" t="str">
        <f ca="1">IFERROR(IF(Z917=0,0,VLOOKUP(SUBSTITUTE(VLOOKUP(Z917,#REF!,MATCH("strItemName",#REF!,0),FALSE),"SUI_",""),#REF!,2,FALSE)),"ERROR")</f>
        <v>ERROR</v>
      </c>
      <c r="AB917" s="177">
        <f t="shared" ca="1" si="42"/>
        <v>4003021</v>
      </c>
      <c r="AC917" s="134" t="str">
        <f ca="1">IFERROR(IF(AB917=0,0,VLOOKUP(SUBSTITUTE(VLOOKUP(AB917,#REF!,MATCH("strItemName",#REF!,0),FALSE),"SUI_",""),#REF!,2,FALSE)),"ERROR")</f>
        <v>ERROR</v>
      </c>
      <c r="AD917" s="88">
        <v>0</v>
      </c>
      <c r="AE917" s="134">
        <v>0</v>
      </c>
      <c r="AF917" s="49">
        <f ca="1">IFERROR(VLOOKUP($B917,INDIRECT(VLOOKUP($E917,보상!$S:$AA,2,FALSE)),MATCH(AF$6,INDIRECT(VLOOKUP($E917,보상!$S:$AA,3,FALSE)),0),FALSE),"ERROR")</f>
        <v>5</v>
      </c>
      <c r="AG917" s="22">
        <v>0</v>
      </c>
      <c r="AH917" s="22">
        <v>0</v>
      </c>
      <c r="AI917" s="22">
        <v>0</v>
      </c>
      <c r="AJ917" s="22" t="b">
        <v>0</v>
      </c>
      <c r="AK917" s="22">
        <v>0</v>
      </c>
      <c r="AL917" s="22">
        <v>0</v>
      </c>
    </row>
    <row r="918" spans="1:38" ht="16.5" customHeight="1" x14ac:dyDescent="0.3">
      <c r="A918" s="21">
        <f>COUNTIF(FtbReward_Quest!$B:$B,$B918)+COUNTIF(FtbReward_Mode!$B:$B,$B918)+COUNTIF(FtbReward_Content!$B:$B,$B918)-1</f>
        <v>0</v>
      </c>
      <c r="B918" s="49">
        <f t="shared" si="43"/>
        <v>44031071</v>
      </c>
      <c r="C918" s="120">
        <v>4403107</v>
      </c>
      <c r="D918" s="49" t="s">
        <v>1933</v>
      </c>
      <c r="E918" s="49" t="s">
        <v>1935</v>
      </c>
      <c r="F918" s="120">
        <f>COUNTIF($C$8:$C918,$C918)</f>
        <v>1</v>
      </c>
      <c r="G918" s="49" t="b">
        <v>0</v>
      </c>
      <c r="H918" s="49">
        <v>0</v>
      </c>
      <c r="I918" s="129">
        <f>IFERROR(IF(H918=0,0,VLOOKUP(VLOOKUP(H918,#REF!,MATCH("strMailTitleID",#REF!,0),FALSE),#REF!,2,FALSE)),"ERROR")</f>
        <v>0</v>
      </c>
      <c r="J918" s="176">
        <v>0</v>
      </c>
      <c r="K918" s="129">
        <f>IFERROR(IF(J918=0,0,VLOOKUP(VLOOKUP(J918,#REF!,MATCH("strMailTitleID",#REF!,0),FALSE),#REF!,2,FALSE)),"ERROR")</f>
        <v>0</v>
      </c>
      <c r="L918" s="49">
        <f ca="1">IFERROR(VLOOKUP($B918,INDIRECT(VLOOKUP($E918,보상!$S:$AA,2,FALSE)),MATCH(L$6,INDIRECT(VLOOKUP($E918,보상!$S:$AA,3,FALSE)),0),FALSE),"ERROR")</f>
        <v>1050</v>
      </c>
      <c r="M918" s="49">
        <v>0</v>
      </c>
      <c r="N918" s="49">
        <v>0</v>
      </c>
      <c r="O918" s="49">
        <v>0</v>
      </c>
      <c r="P918" s="49" t="str">
        <f ca="1">IFERROR(VLOOKUP($B918,INDIRECT(VLOOKUP($E918,보상!$S:$AA,2,FALSE)),MATCH(P$6,INDIRECT(VLOOKUP($E918,보상!$S:$AA,3,FALSE)),0),FALSE),"ERROR")</f>
        <v>Gold</v>
      </c>
      <c r="Q918" s="49">
        <f ca="1">IFERROR(VLOOKUP($B918,INDIRECT(VLOOKUP($E918,보상!$S:$AA,2,FALSE)),MATCH(Q$6,INDIRECT(VLOOKUP($E918,보상!$S:$AA,3,FALSE)),0),FALSE),"ERROR")</f>
        <v>10500</v>
      </c>
      <c r="R918" s="49" t="b">
        <v>0</v>
      </c>
      <c r="S918" s="50" t="b">
        <v>0</v>
      </c>
      <c r="T918" s="50">
        <f ca="1">IFERROR(VLOOKUP($B918,INDIRECT(VLOOKUP($E918,보상!$S:$AA,2,FALSE)),MATCH(T$6,INDIRECT(VLOOKUP($E918,보상!$S:$AA,3,FALSE)),0),FALSE),"ERROR")</f>
        <v>4003021</v>
      </c>
      <c r="U918" s="134" t="str">
        <f ca="1">IFERROR(IF(T918=0,0,VLOOKUP(SUBSTITUTE(VLOOKUP(T918,#REF!,MATCH("strItemName",#REF!,0),FALSE),"SUI_",""),#REF!,2,FALSE)),"ERROR")</f>
        <v>ERROR</v>
      </c>
      <c r="V918" s="177">
        <f t="shared" ca="1" si="42"/>
        <v>4003021</v>
      </c>
      <c r="W918" s="134" t="str">
        <f ca="1">IFERROR(IF(V918=0,0,VLOOKUP(SUBSTITUTE(VLOOKUP(V918,#REF!,MATCH("strItemName",#REF!,0),FALSE),"SUI_",""),#REF!,2,FALSE)),"ERROR")</f>
        <v>ERROR</v>
      </c>
      <c r="X918" s="177">
        <f t="shared" ca="1" si="42"/>
        <v>4003021</v>
      </c>
      <c r="Y918" s="134" t="str">
        <f ca="1">IFERROR(IF(X918=0,0,VLOOKUP(SUBSTITUTE(VLOOKUP(X918,#REF!,MATCH("strItemName",#REF!,0),FALSE),"SUI_",""),#REF!,2,FALSE)),"ERROR")</f>
        <v>ERROR</v>
      </c>
      <c r="Z918" s="177">
        <f t="shared" ca="1" si="42"/>
        <v>4003021</v>
      </c>
      <c r="AA918" s="134" t="str">
        <f ca="1">IFERROR(IF(Z918=0,0,VLOOKUP(SUBSTITUTE(VLOOKUP(Z918,#REF!,MATCH("strItemName",#REF!,0),FALSE),"SUI_",""),#REF!,2,FALSE)),"ERROR")</f>
        <v>ERROR</v>
      </c>
      <c r="AB918" s="177">
        <f t="shared" ca="1" si="42"/>
        <v>4003021</v>
      </c>
      <c r="AC918" s="134" t="str">
        <f ca="1">IFERROR(IF(AB918=0,0,VLOOKUP(SUBSTITUTE(VLOOKUP(AB918,#REF!,MATCH("strItemName",#REF!,0),FALSE),"SUI_",""),#REF!,2,FALSE)),"ERROR")</f>
        <v>ERROR</v>
      </c>
      <c r="AD918" s="88">
        <v>0</v>
      </c>
      <c r="AE918" s="134">
        <v>0</v>
      </c>
      <c r="AF918" s="49">
        <f ca="1">IFERROR(VLOOKUP($B918,INDIRECT(VLOOKUP($E918,보상!$S:$AA,2,FALSE)),MATCH(AF$6,INDIRECT(VLOOKUP($E918,보상!$S:$AA,3,FALSE)),0),FALSE),"ERROR")</f>
        <v>5</v>
      </c>
      <c r="AG918" s="22">
        <v>0</v>
      </c>
      <c r="AH918" s="22">
        <v>0</v>
      </c>
      <c r="AI918" s="22">
        <v>0</v>
      </c>
      <c r="AJ918" s="22" t="b">
        <v>0</v>
      </c>
      <c r="AK918" s="22">
        <v>0</v>
      </c>
      <c r="AL918" s="22">
        <v>0</v>
      </c>
    </row>
    <row r="919" spans="1:38" ht="16.5" customHeight="1" x14ac:dyDescent="0.3">
      <c r="A919" s="21">
        <f>COUNTIF(FtbReward_Quest!$B:$B,$B919)+COUNTIF(FtbReward_Mode!$B:$B,$B919)+COUNTIF(FtbReward_Content!$B:$B,$B919)-1</f>
        <v>0</v>
      </c>
      <c r="B919" s="49">
        <f t="shared" si="43"/>
        <v>44032011</v>
      </c>
      <c r="C919" s="120">
        <v>4403201</v>
      </c>
      <c r="D919" s="49" t="s">
        <v>1933</v>
      </c>
      <c r="E919" s="49" t="s">
        <v>1935</v>
      </c>
      <c r="F919" s="120">
        <f>COUNTIF($C$8:$C919,$C919)</f>
        <v>1</v>
      </c>
      <c r="G919" s="49" t="b">
        <v>0</v>
      </c>
      <c r="H919" s="49">
        <v>0</v>
      </c>
      <c r="I919" s="129">
        <f>IFERROR(IF(H919=0,0,VLOOKUP(VLOOKUP(H919,#REF!,MATCH("strMailTitleID",#REF!,0),FALSE),#REF!,2,FALSE)),"ERROR")</f>
        <v>0</v>
      </c>
      <c r="J919" s="176">
        <v>0</v>
      </c>
      <c r="K919" s="129">
        <f>IFERROR(IF(J919=0,0,VLOOKUP(VLOOKUP(J919,#REF!,MATCH("strMailTitleID",#REF!,0),FALSE),#REF!,2,FALSE)),"ERROR")</f>
        <v>0</v>
      </c>
      <c r="L919" s="49">
        <f ca="1">IFERROR(VLOOKUP($B919,INDIRECT(VLOOKUP($E919,보상!$S:$AA,2,FALSE)),MATCH(L$6,INDIRECT(VLOOKUP($E919,보상!$S:$AA,3,FALSE)),0),FALSE),"ERROR")</f>
        <v>150</v>
      </c>
      <c r="M919" s="49">
        <v>0</v>
      </c>
      <c r="N919" s="49">
        <v>0</v>
      </c>
      <c r="O919" s="49">
        <v>0</v>
      </c>
      <c r="P919" s="49" t="str">
        <f ca="1">IFERROR(VLOOKUP($B919,INDIRECT(VLOOKUP($E919,보상!$S:$AA,2,FALSE)),MATCH(P$6,INDIRECT(VLOOKUP($E919,보상!$S:$AA,3,FALSE)),0),FALSE),"ERROR")</f>
        <v>Gold</v>
      </c>
      <c r="Q919" s="49">
        <f ca="1">IFERROR(VLOOKUP($B919,INDIRECT(VLOOKUP($E919,보상!$S:$AA,2,FALSE)),MATCH(Q$6,INDIRECT(VLOOKUP($E919,보상!$S:$AA,3,FALSE)),0),FALSE),"ERROR")</f>
        <v>1500</v>
      </c>
      <c r="R919" s="49" t="b">
        <v>0</v>
      </c>
      <c r="S919" s="50" t="b">
        <v>0</v>
      </c>
      <c r="T919" s="50">
        <f ca="1">IFERROR(VLOOKUP($B919,INDIRECT(VLOOKUP($E919,보상!$S:$AA,2,FALSE)),MATCH(T$6,INDIRECT(VLOOKUP($E919,보상!$S:$AA,3,FALSE)),0),FALSE),"ERROR")</f>
        <v>4011011</v>
      </c>
      <c r="U919" s="134" t="str">
        <f ca="1">IFERROR(IF(T919=0,0,VLOOKUP(SUBSTITUTE(VLOOKUP(T919,#REF!,MATCH("strItemName",#REF!,0),FALSE),"SUI_",""),#REF!,2,FALSE)),"ERROR")</f>
        <v>ERROR</v>
      </c>
      <c r="V919" s="177">
        <f t="shared" ca="1" si="42"/>
        <v>4011011</v>
      </c>
      <c r="W919" s="134" t="str">
        <f ca="1">IFERROR(IF(V919=0,0,VLOOKUP(SUBSTITUTE(VLOOKUP(V919,#REF!,MATCH("strItemName",#REF!,0),FALSE),"SUI_",""),#REF!,2,FALSE)),"ERROR")</f>
        <v>ERROR</v>
      </c>
      <c r="X919" s="177">
        <f t="shared" ca="1" si="42"/>
        <v>4011011</v>
      </c>
      <c r="Y919" s="134" t="str">
        <f ca="1">IFERROR(IF(X919=0,0,VLOOKUP(SUBSTITUTE(VLOOKUP(X919,#REF!,MATCH("strItemName",#REF!,0),FALSE),"SUI_",""),#REF!,2,FALSE)),"ERROR")</f>
        <v>ERROR</v>
      </c>
      <c r="Z919" s="177">
        <f t="shared" ca="1" si="42"/>
        <v>4011011</v>
      </c>
      <c r="AA919" s="134" t="str">
        <f ca="1">IFERROR(IF(Z919=0,0,VLOOKUP(SUBSTITUTE(VLOOKUP(Z919,#REF!,MATCH("strItemName",#REF!,0),FALSE),"SUI_",""),#REF!,2,FALSE)),"ERROR")</f>
        <v>ERROR</v>
      </c>
      <c r="AB919" s="177">
        <f t="shared" ca="1" si="42"/>
        <v>4011011</v>
      </c>
      <c r="AC919" s="134" t="str">
        <f ca="1">IFERROR(IF(AB919=0,0,VLOOKUP(SUBSTITUTE(VLOOKUP(AB919,#REF!,MATCH("strItemName",#REF!,0),FALSE),"SUI_",""),#REF!,2,FALSE)),"ERROR")</f>
        <v>ERROR</v>
      </c>
      <c r="AD919" s="88">
        <v>0</v>
      </c>
      <c r="AE919" s="134">
        <v>0</v>
      </c>
      <c r="AF919" s="49">
        <f ca="1">IFERROR(VLOOKUP($B919,INDIRECT(VLOOKUP($E919,보상!$S:$AA,2,FALSE)),MATCH(AF$6,INDIRECT(VLOOKUP($E919,보상!$S:$AA,3,FALSE)),0),FALSE),"ERROR")</f>
        <v>1</v>
      </c>
      <c r="AG919" s="22">
        <v>0</v>
      </c>
      <c r="AH919" s="22">
        <v>0</v>
      </c>
      <c r="AI919" s="22">
        <v>0</v>
      </c>
      <c r="AJ919" s="22" t="b">
        <v>0</v>
      </c>
      <c r="AK919" s="22">
        <v>0</v>
      </c>
      <c r="AL919" s="22">
        <v>0</v>
      </c>
    </row>
    <row r="920" spans="1:38" ht="16.5" customHeight="1" x14ac:dyDescent="0.3">
      <c r="A920" s="21">
        <f>COUNTIF(FtbReward_Quest!$B:$B,$B920)+COUNTIF(FtbReward_Mode!$B:$B,$B920)+COUNTIF(FtbReward_Content!$B:$B,$B920)-1</f>
        <v>0</v>
      </c>
      <c r="B920" s="49">
        <f t="shared" si="43"/>
        <v>44032021</v>
      </c>
      <c r="C920" s="120">
        <v>4403202</v>
      </c>
      <c r="D920" s="49" t="s">
        <v>1933</v>
      </c>
      <c r="E920" s="49" t="s">
        <v>1935</v>
      </c>
      <c r="F920" s="120">
        <f>COUNTIF($C$8:$C920,$C920)</f>
        <v>1</v>
      </c>
      <c r="G920" s="49" t="b">
        <v>0</v>
      </c>
      <c r="H920" s="49">
        <v>0</v>
      </c>
      <c r="I920" s="129">
        <f>IFERROR(IF(H920=0,0,VLOOKUP(VLOOKUP(H920,#REF!,MATCH("strMailTitleID",#REF!,0),FALSE),#REF!,2,FALSE)),"ERROR")</f>
        <v>0</v>
      </c>
      <c r="J920" s="176">
        <v>0</v>
      </c>
      <c r="K920" s="129">
        <f>IFERROR(IF(J920=0,0,VLOOKUP(VLOOKUP(J920,#REF!,MATCH("strMailTitleID",#REF!,0),FALSE),#REF!,2,FALSE)),"ERROR")</f>
        <v>0</v>
      </c>
      <c r="L920" s="49">
        <f ca="1">IFERROR(VLOOKUP($B920,INDIRECT(VLOOKUP($E920,보상!$S:$AA,2,FALSE)),MATCH(L$6,INDIRECT(VLOOKUP($E920,보상!$S:$AA,3,FALSE)),0),FALSE),"ERROR")</f>
        <v>300</v>
      </c>
      <c r="M920" s="49">
        <v>0</v>
      </c>
      <c r="N920" s="49">
        <v>0</v>
      </c>
      <c r="O920" s="49">
        <v>0</v>
      </c>
      <c r="P920" s="49" t="str">
        <f ca="1">IFERROR(VLOOKUP($B920,INDIRECT(VLOOKUP($E920,보상!$S:$AA,2,FALSE)),MATCH(P$6,INDIRECT(VLOOKUP($E920,보상!$S:$AA,3,FALSE)),0),FALSE),"ERROR")</f>
        <v>Gold</v>
      </c>
      <c r="Q920" s="49">
        <f ca="1">IFERROR(VLOOKUP($B920,INDIRECT(VLOOKUP($E920,보상!$S:$AA,2,FALSE)),MATCH(Q$6,INDIRECT(VLOOKUP($E920,보상!$S:$AA,3,FALSE)),0),FALSE),"ERROR")</f>
        <v>3000</v>
      </c>
      <c r="R920" s="49" t="b">
        <v>0</v>
      </c>
      <c r="S920" s="50" t="b">
        <v>0</v>
      </c>
      <c r="T920" s="50">
        <f ca="1">IFERROR(VLOOKUP($B920,INDIRECT(VLOOKUP($E920,보상!$S:$AA,2,FALSE)),MATCH(T$6,INDIRECT(VLOOKUP($E920,보상!$S:$AA,3,FALSE)),0),FALSE),"ERROR")</f>
        <v>4012011</v>
      </c>
      <c r="U920" s="134" t="str">
        <f ca="1">IFERROR(IF(T920=0,0,VLOOKUP(SUBSTITUTE(VLOOKUP(T920,#REF!,MATCH("strItemName",#REF!,0),FALSE),"SUI_",""),#REF!,2,FALSE)),"ERROR")</f>
        <v>ERROR</v>
      </c>
      <c r="V920" s="177">
        <f t="shared" ca="1" si="42"/>
        <v>4012011</v>
      </c>
      <c r="W920" s="134" t="str">
        <f ca="1">IFERROR(IF(V920=0,0,VLOOKUP(SUBSTITUTE(VLOOKUP(V920,#REF!,MATCH("strItemName",#REF!,0),FALSE),"SUI_",""),#REF!,2,FALSE)),"ERROR")</f>
        <v>ERROR</v>
      </c>
      <c r="X920" s="177">
        <f t="shared" ca="1" si="42"/>
        <v>4012011</v>
      </c>
      <c r="Y920" s="134" t="str">
        <f ca="1">IFERROR(IF(X920=0,0,VLOOKUP(SUBSTITUTE(VLOOKUP(X920,#REF!,MATCH("strItemName",#REF!,0),FALSE),"SUI_",""),#REF!,2,FALSE)),"ERROR")</f>
        <v>ERROR</v>
      </c>
      <c r="Z920" s="177">
        <f t="shared" ca="1" si="42"/>
        <v>4012011</v>
      </c>
      <c r="AA920" s="134" t="str">
        <f ca="1">IFERROR(IF(Z920=0,0,VLOOKUP(SUBSTITUTE(VLOOKUP(Z920,#REF!,MATCH("strItemName",#REF!,0),FALSE),"SUI_",""),#REF!,2,FALSE)),"ERROR")</f>
        <v>ERROR</v>
      </c>
      <c r="AB920" s="177">
        <f t="shared" ca="1" si="42"/>
        <v>4012011</v>
      </c>
      <c r="AC920" s="134" t="str">
        <f ca="1">IFERROR(IF(AB920=0,0,VLOOKUP(SUBSTITUTE(VLOOKUP(AB920,#REF!,MATCH("strItemName",#REF!,0),FALSE),"SUI_",""),#REF!,2,FALSE)),"ERROR")</f>
        <v>ERROR</v>
      </c>
      <c r="AD920" s="88">
        <v>0</v>
      </c>
      <c r="AE920" s="134">
        <v>0</v>
      </c>
      <c r="AF920" s="49">
        <f ca="1">IFERROR(VLOOKUP($B920,INDIRECT(VLOOKUP($E920,보상!$S:$AA,2,FALSE)),MATCH(AF$6,INDIRECT(VLOOKUP($E920,보상!$S:$AA,3,FALSE)),0),FALSE),"ERROR")</f>
        <v>1</v>
      </c>
      <c r="AG920" s="22">
        <v>0</v>
      </c>
      <c r="AH920" s="22">
        <v>0</v>
      </c>
      <c r="AI920" s="22">
        <v>0</v>
      </c>
      <c r="AJ920" s="22" t="b">
        <v>0</v>
      </c>
      <c r="AK920" s="22">
        <v>0</v>
      </c>
      <c r="AL920" s="22">
        <v>0</v>
      </c>
    </row>
    <row r="921" spans="1:38" ht="16.5" customHeight="1" x14ac:dyDescent="0.3">
      <c r="A921" s="21">
        <f>COUNTIF(FtbReward_Quest!$B:$B,$B921)+COUNTIF(FtbReward_Mode!$B:$B,$B921)+COUNTIF(FtbReward_Content!$B:$B,$B921)-1</f>
        <v>0</v>
      </c>
      <c r="B921" s="49">
        <f t="shared" si="43"/>
        <v>44032031</v>
      </c>
      <c r="C921" s="120">
        <v>4403203</v>
      </c>
      <c r="D921" s="49" t="s">
        <v>1933</v>
      </c>
      <c r="E921" s="49" t="s">
        <v>1935</v>
      </c>
      <c r="F921" s="120">
        <f>COUNTIF($C$8:$C921,$C921)</f>
        <v>1</v>
      </c>
      <c r="G921" s="49" t="b">
        <v>0</v>
      </c>
      <c r="H921" s="49">
        <v>0</v>
      </c>
      <c r="I921" s="129">
        <f>IFERROR(IF(H921=0,0,VLOOKUP(VLOOKUP(H921,#REF!,MATCH("strMailTitleID",#REF!,0),FALSE),#REF!,2,FALSE)),"ERROR")</f>
        <v>0</v>
      </c>
      <c r="J921" s="176">
        <v>0</v>
      </c>
      <c r="K921" s="129">
        <f>IFERROR(IF(J921=0,0,VLOOKUP(VLOOKUP(J921,#REF!,MATCH("strMailTitleID",#REF!,0),FALSE),#REF!,2,FALSE)),"ERROR")</f>
        <v>0</v>
      </c>
      <c r="L921" s="49">
        <f ca="1">IFERROR(VLOOKUP($B921,INDIRECT(VLOOKUP($E921,보상!$S:$AA,2,FALSE)),MATCH(L$6,INDIRECT(VLOOKUP($E921,보상!$S:$AA,3,FALSE)),0),FALSE),"ERROR")</f>
        <v>450</v>
      </c>
      <c r="M921" s="49">
        <v>0</v>
      </c>
      <c r="N921" s="49">
        <v>0</v>
      </c>
      <c r="O921" s="49">
        <v>0</v>
      </c>
      <c r="P921" s="49" t="str">
        <f ca="1">IFERROR(VLOOKUP($B921,INDIRECT(VLOOKUP($E921,보상!$S:$AA,2,FALSE)),MATCH(P$6,INDIRECT(VLOOKUP($E921,보상!$S:$AA,3,FALSE)),0),FALSE),"ERROR")</f>
        <v>Gold</v>
      </c>
      <c r="Q921" s="49">
        <f ca="1">IFERROR(VLOOKUP($B921,INDIRECT(VLOOKUP($E921,보상!$S:$AA,2,FALSE)),MATCH(Q$6,INDIRECT(VLOOKUP($E921,보상!$S:$AA,3,FALSE)),0),FALSE),"ERROR")</f>
        <v>4500</v>
      </c>
      <c r="R921" s="49" t="b">
        <v>0</v>
      </c>
      <c r="S921" s="50" t="b">
        <v>0</v>
      </c>
      <c r="T921" s="50">
        <f ca="1">IFERROR(VLOOKUP($B921,INDIRECT(VLOOKUP($E921,보상!$S:$AA,2,FALSE)),MATCH(T$6,INDIRECT(VLOOKUP($E921,보상!$S:$AA,3,FALSE)),0),FALSE),"ERROR")</f>
        <v>4013011</v>
      </c>
      <c r="U921" s="134" t="str">
        <f ca="1">IFERROR(IF(T921=0,0,VLOOKUP(SUBSTITUTE(VLOOKUP(T921,#REF!,MATCH("strItemName",#REF!,0),FALSE),"SUI_",""),#REF!,2,FALSE)),"ERROR")</f>
        <v>ERROR</v>
      </c>
      <c r="V921" s="177">
        <f t="shared" ca="1" si="42"/>
        <v>4013011</v>
      </c>
      <c r="W921" s="134" t="str">
        <f ca="1">IFERROR(IF(V921=0,0,VLOOKUP(SUBSTITUTE(VLOOKUP(V921,#REF!,MATCH("strItemName",#REF!,0),FALSE),"SUI_",""),#REF!,2,FALSE)),"ERROR")</f>
        <v>ERROR</v>
      </c>
      <c r="X921" s="177">
        <f t="shared" ca="1" si="42"/>
        <v>4013011</v>
      </c>
      <c r="Y921" s="134" t="str">
        <f ca="1">IFERROR(IF(X921=0,0,VLOOKUP(SUBSTITUTE(VLOOKUP(X921,#REF!,MATCH("strItemName",#REF!,0),FALSE),"SUI_",""),#REF!,2,FALSE)),"ERROR")</f>
        <v>ERROR</v>
      </c>
      <c r="Z921" s="177">
        <f t="shared" ca="1" si="42"/>
        <v>4013011</v>
      </c>
      <c r="AA921" s="134" t="str">
        <f ca="1">IFERROR(IF(Z921=0,0,VLOOKUP(SUBSTITUTE(VLOOKUP(Z921,#REF!,MATCH("strItemName",#REF!,0),FALSE),"SUI_",""),#REF!,2,FALSE)),"ERROR")</f>
        <v>ERROR</v>
      </c>
      <c r="AB921" s="177">
        <f t="shared" ca="1" si="42"/>
        <v>4013011</v>
      </c>
      <c r="AC921" s="134" t="str">
        <f ca="1">IFERROR(IF(AB921=0,0,VLOOKUP(SUBSTITUTE(VLOOKUP(AB921,#REF!,MATCH("strItemName",#REF!,0),FALSE),"SUI_",""),#REF!,2,FALSE)),"ERROR")</f>
        <v>ERROR</v>
      </c>
      <c r="AD921" s="88">
        <v>0</v>
      </c>
      <c r="AE921" s="134">
        <v>0</v>
      </c>
      <c r="AF921" s="49">
        <f ca="1">IFERROR(VLOOKUP($B921,INDIRECT(VLOOKUP($E921,보상!$S:$AA,2,FALSE)),MATCH(AF$6,INDIRECT(VLOOKUP($E921,보상!$S:$AA,3,FALSE)),0),FALSE),"ERROR")</f>
        <v>1</v>
      </c>
      <c r="AG921" s="22">
        <v>0</v>
      </c>
      <c r="AH921" s="22">
        <v>0</v>
      </c>
      <c r="AI921" s="22">
        <v>0</v>
      </c>
      <c r="AJ921" s="22" t="b">
        <v>0</v>
      </c>
      <c r="AK921" s="22">
        <v>0</v>
      </c>
      <c r="AL921" s="22">
        <v>0</v>
      </c>
    </row>
    <row r="922" spans="1:38" ht="16.5" customHeight="1" x14ac:dyDescent="0.3">
      <c r="A922" s="21">
        <f>COUNTIF(FtbReward_Quest!$B:$B,$B922)+COUNTIF(FtbReward_Mode!$B:$B,$B922)+COUNTIF(FtbReward_Content!$B:$B,$B922)-1</f>
        <v>0</v>
      </c>
      <c r="B922" s="49">
        <f t="shared" si="43"/>
        <v>44032041</v>
      </c>
      <c r="C922" s="120">
        <v>4403204</v>
      </c>
      <c r="D922" s="49" t="s">
        <v>1933</v>
      </c>
      <c r="E922" s="49" t="s">
        <v>1935</v>
      </c>
      <c r="F922" s="120">
        <f>COUNTIF($C$8:$C922,$C922)</f>
        <v>1</v>
      </c>
      <c r="G922" s="49" t="b">
        <v>0</v>
      </c>
      <c r="H922" s="49">
        <v>0</v>
      </c>
      <c r="I922" s="129">
        <f>IFERROR(IF(H922=0,0,VLOOKUP(VLOOKUP(H922,#REF!,MATCH("strMailTitleID",#REF!,0),FALSE),#REF!,2,FALSE)),"ERROR")</f>
        <v>0</v>
      </c>
      <c r="J922" s="176">
        <v>0</v>
      </c>
      <c r="K922" s="129">
        <f>IFERROR(IF(J922=0,0,VLOOKUP(VLOOKUP(J922,#REF!,MATCH("strMailTitleID",#REF!,0),FALSE),#REF!,2,FALSE)),"ERROR")</f>
        <v>0</v>
      </c>
      <c r="L922" s="49">
        <f ca="1">IFERROR(VLOOKUP($B922,INDIRECT(VLOOKUP($E922,보상!$S:$AA,2,FALSE)),MATCH(L$6,INDIRECT(VLOOKUP($E922,보상!$S:$AA,3,FALSE)),0),FALSE),"ERROR")</f>
        <v>600</v>
      </c>
      <c r="M922" s="49">
        <v>0</v>
      </c>
      <c r="N922" s="49">
        <v>0</v>
      </c>
      <c r="O922" s="49">
        <v>0</v>
      </c>
      <c r="P922" s="49" t="str">
        <f ca="1">IFERROR(VLOOKUP($B922,INDIRECT(VLOOKUP($E922,보상!$S:$AA,2,FALSE)),MATCH(P$6,INDIRECT(VLOOKUP($E922,보상!$S:$AA,3,FALSE)),0),FALSE),"ERROR")</f>
        <v>Gold</v>
      </c>
      <c r="Q922" s="49">
        <f ca="1">IFERROR(VLOOKUP($B922,INDIRECT(VLOOKUP($E922,보상!$S:$AA,2,FALSE)),MATCH(Q$6,INDIRECT(VLOOKUP($E922,보상!$S:$AA,3,FALSE)),0),FALSE),"ERROR")</f>
        <v>6000</v>
      </c>
      <c r="R922" s="49" t="b">
        <v>0</v>
      </c>
      <c r="S922" s="50" t="b">
        <v>0</v>
      </c>
      <c r="T922" s="50">
        <f ca="1">IFERROR(VLOOKUP($B922,INDIRECT(VLOOKUP($E922,보상!$S:$AA,2,FALSE)),MATCH(T$6,INDIRECT(VLOOKUP($E922,보상!$S:$AA,3,FALSE)),0),FALSE),"ERROR")</f>
        <v>4014011</v>
      </c>
      <c r="U922" s="134" t="str">
        <f ca="1">IFERROR(IF(T922=0,0,VLOOKUP(SUBSTITUTE(VLOOKUP(T922,#REF!,MATCH("strItemName",#REF!,0),FALSE),"SUI_",""),#REF!,2,FALSE)),"ERROR")</f>
        <v>ERROR</v>
      </c>
      <c r="V922" s="177">
        <f t="shared" ca="1" si="42"/>
        <v>4014011</v>
      </c>
      <c r="W922" s="134" t="str">
        <f ca="1">IFERROR(IF(V922=0,0,VLOOKUP(SUBSTITUTE(VLOOKUP(V922,#REF!,MATCH("strItemName",#REF!,0),FALSE),"SUI_",""),#REF!,2,FALSE)),"ERROR")</f>
        <v>ERROR</v>
      </c>
      <c r="X922" s="177">
        <f t="shared" ca="1" si="42"/>
        <v>4014011</v>
      </c>
      <c r="Y922" s="134" t="str">
        <f ca="1">IFERROR(IF(X922=0,0,VLOOKUP(SUBSTITUTE(VLOOKUP(X922,#REF!,MATCH("strItemName",#REF!,0),FALSE),"SUI_",""),#REF!,2,FALSE)),"ERROR")</f>
        <v>ERROR</v>
      </c>
      <c r="Z922" s="177">
        <f t="shared" ca="1" si="42"/>
        <v>4014011</v>
      </c>
      <c r="AA922" s="134" t="str">
        <f ca="1">IFERROR(IF(Z922=0,0,VLOOKUP(SUBSTITUTE(VLOOKUP(Z922,#REF!,MATCH("strItemName",#REF!,0),FALSE),"SUI_",""),#REF!,2,FALSE)),"ERROR")</f>
        <v>ERROR</v>
      </c>
      <c r="AB922" s="177">
        <f t="shared" ca="1" si="42"/>
        <v>4014011</v>
      </c>
      <c r="AC922" s="134" t="str">
        <f ca="1">IFERROR(IF(AB922=0,0,VLOOKUP(SUBSTITUTE(VLOOKUP(AB922,#REF!,MATCH("strItemName",#REF!,0),FALSE),"SUI_",""),#REF!,2,FALSE)),"ERROR")</f>
        <v>ERROR</v>
      </c>
      <c r="AD922" s="88">
        <v>0</v>
      </c>
      <c r="AE922" s="134">
        <v>0</v>
      </c>
      <c r="AF922" s="49">
        <f ca="1">IFERROR(VLOOKUP($B922,INDIRECT(VLOOKUP($E922,보상!$S:$AA,2,FALSE)),MATCH(AF$6,INDIRECT(VLOOKUP($E922,보상!$S:$AA,3,FALSE)),0),FALSE),"ERROR")</f>
        <v>1</v>
      </c>
      <c r="AG922" s="22">
        <v>0</v>
      </c>
      <c r="AH922" s="22">
        <v>0</v>
      </c>
      <c r="AI922" s="22">
        <v>0</v>
      </c>
      <c r="AJ922" s="22" t="b">
        <v>0</v>
      </c>
      <c r="AK922" s="22">
        <v>0</v>
      </c>
      <c r="AL922" s="22">
        <v>0</v>
      </c>
    </row>
    <row r="923" spans="1:38" ht="16.5" customHeight="1" x14ac:dyDescent="0.3">
      <c r="A923" s="21">
        <f>COUNTIF(FtbReward_Quest!$B:$B,$B923)+COUNTIF(FtbReward_Mode!$B:$B,$B923)+COUNTIF(FtbReward_Content!$B:$B,$B923)-1</f>
        <v>0</v>
      </c>
      <c r="B923" s="49">
        <f t="shared" si="43"/>
        <v>44032051</v>
      </c>
      <c r="C923" s="120">
        <v>4403205</v>
      </c>
      <c r="D923" s="49" t="s">
        <v>1933</v>
      </c>
      <c r="E923" s="49" t="s">
        <v>1935</v>
      </c>
      <c r="F923" s="120">
        <f>COUNTIF($C$8:$C923,$C923)</f>
        <v>1</v>
      </c>
      <c r="G923" s="49" t="b">
        <v>0</v>
      </c>
      <c r="H923" s="49">
        <v>0</v>
      </c>
      <c r="I923" s="129">
        <f>IFERROR(IF(H923=0,0,VLOOKUP(VLOOKUP(H923,#REF!,MATCH("strMailTitleID",#REF!,0),FALSE),#REF!,2,FALSE)),"ERROR")</f>
        <v>0</v>
      </c>
      <c r="J923" s="176">
        <v>0</v>
      </c>
      <c r="K923" s="129">
        <f>IFERROR(IF(J923=0,0,VLOOKUP(VLOOKUP(J923,#REF!,MATCH("strMailTitleID",#REF!,0),FALSE),#REF!,2,FALSE)),"ERROR")</f>
        <v>0</v>
      </c>
      <c r="L923" s="49">
        <f ca="1">IFERROR(VLOOKUP($B923,INDIRECT(VLOOKUP($E923,보상!$S:$AA,2,FALSE)),MATCH(L$6,INDIRECT(VLOOKUP($E923,보상!$S:$AA,3,FALSE)),0),FALSE),"ERROR")</f>
        <v>750</v>
      </c>
      <c r="M923" s="49">
        <v>0</v>
      </c>
      <c r="N923" s="49">
        <v>0</v>
      </c>
      <c r="O923" s="49">
        <v>0</v>
      </c>
      <c r="P923" s="49" t="str">
        <f ca="1">IFERROR(VLOOKUP($B923,INDIRECT(VLOOKUP($E923,보상!$S:$AA,2,FALSE)),MATCH(P$6,INDIRECT(VLOOKUP($E923,보상!$S:$AA,3,FALSE)),0),FALSE),"ERROR")</f>
        <v>Gold</v>
      </c>
      <c r="Q923" s="49">
        <f ca="1">IFERROR(VLOOKUP($B923,INDIRECT(VLOOKUP($E923,보상!$S:$AA,2,FALSE)),MATCH(Q$6,INDIRECT(VLOOKUP($E923,보상!$S:$AA,3,FALSE)),0),FALSE),"ERROR")</f>
        <v>7500</v>
      </c>
      <c r="R923" s="49" t="b">
        <v>0</v>
      </c>
      <c r="S923" s="50" t="b">
        <v>0</v>
      </c>
      <c r="T923" s="50">
        <f ca="1">IFERROR(VLOOKUP($B923,INDIRECT(VLOOKUP($E923,보상!$S:$AA,2,FALSE)),MATCH(T$6,INDIRECT(VLOOKUP($E923,보상!$S:$AA,3,FALSE)),0),FALSE),"ERROR")</f>
        <v>4015011</v>
      </c>
      <c r="U923" s="134" t="str">
        <f ca="1">IFERROR(IF(T923=0,0,VLOOKUP(SUBSTITUTE(VLOOKUP(T923,#REF!,MATCH("strItemName",#REF!,0),FALSE),"SUI_",""),#REF!,2,FALSE)),"ERROR")</f>
        <v>ERROR</v>
      </c>
      <c r="V923" s="177">
        <f t="shared" ca="1" si="42"/>
        <v>4015011</v>
      </c>
      <c r="W923" s="134" t="str">
        <f ca="1">IFERROR(IF(V923=0,0,VLOOKUP(SUBSTITUTE(VLOOKUP(V923,#REF!,MATCH("strItemName",#REF!,0),FALSE),"SUI_",""),#REF!,2,FALSE)),"ERROR")</f>
        <v>ERROR</v>
      </c>
      <c r="X923" s="177">
        <f t="shared" ca="1" si="42"/>
        <v>4015011</v>
      </c>
      <c r="Y923" s="134" t="str">
        <f ca="1">IFERROR(IF(X923=0,0,VLOOKUP(SUBSTITUTE(VLOOKUP(X923,#REF!,MATCH("strItemName",#REF!,0),FALSE),"SUI_",""),#REF!,2,FALSE)),"ERROR")</f>
        <v>ERROR</v>
      </c>
      <c r="Z923" s="177">
        <f t="shared" ca="1" si="42"/>
        <v>4015011</v>
      </c>
      <c r="AA923" s="134" t="str">
        <f ca="1">IFERROR(IF(Z923=0,0,VLOOKUP(SUBSTITUTE(VLOOKUP(Z923,#REF!,MATCH("strItemName",#REF!,0),FALSE),"SUI_",""),#REF!,2,FALSE)),"ERROR")</f>
        <v>ERROR</v>
      </c>
      <c r="AB923" s="177">
        <f t="shared" ca="1" si="42"/>
        <v>4015011</v>
      </c>
      <c r="AC923" s="134" t="str">
        <f ca="1">IFERROR(IF(AB923=0,0,VLOOKUP(SUBSTITUTE(VLOOKUP(AB923,#REF!,MATCH("strItemName",#REF!,0),FALSE),"SUI_",""),#REF!,2,FALSE)),"ERROR")</f>
        <v>ERROR</v>
      </c>
      <c r="AD923" s="88">
        <v>0</v>
      </c>
      <c r="AE923" s="134">
        <v>0</v>
      </c>
      <c r="AF923" s="49">
        <f ca="1">IFERROR(VLOOKUP($B923,INDIRECT(VLOOKUP($E923,보상!$S:$AA,2,FALSE)),MATCH(AF$6,INDIRECT(VLOOKUP($E923,보상!$S:$AA,3,FALSE)),0),FALSE),"ERROR")</f>
        <v>1</v>
      </c>
      <c r="AG923" s="22">
        <v>0</v>
      </c>
      <c r="AH923" s="22">
        <v>0</v>
      </c>
      <c r="AI923" s="22">
        <v>0</v>
      </c>
      <c r="AJ923" s="22" t="b">
        <v>0</v>
      </c>
      <c r="AK923" s="22">
        <v>0</v>
      </c>
      <c r="AL923" s="22">
        <v>0</v>
      </c>
    </row>
    <row r="924" spans="1:38" ht="16.5" customHeight="1" x14ac:dyDescent="0.3">
      <c r="A924" s="21">
        <f>COUNTIF(FtbReward_Quest!$B:$B,$B924)+COUNTIF(FtbReward_Mode!$B:$B,$B924)+COUNTIF(FtbReward_Content!$B:$B,$B924)-1</f>
        <v>0</v>
      </c>
      <c r="B924" s="49">
        <f t="shared" si="43"/>
        <v>44032061</v>
      </c>
      <c r="C924" s="120">
        <v>4403206</v>
      </c>
      <c r="D924" s="49" t="s">
        <v>1933</v>
      </c>
      <c r="E924" s="49" t="s">
        <v>1935</v>
      </c>
      <c r="F924" s="120">
        <f>COUNTIF($C$8:$C924,$C924)</f>
        <v>1</v>
      </c>
      <c r="G924" s="49" t="b">
        <v>0</v>
      </c>
      <c r="H924" s="49">
        <v>0</v>
      </c>
      <c r="I924" s="129">
        <f>IFERROR(IF(H924=0,0,VLOOKUP(VLOOKUP(H924,#REF!,MATCH("strMailTitleID",#REF!,0),FALSE),#REF!,2,FALSE)),"ERROR")</f>
        <v>0</v>
      </c>
      <c r="J924" s="176">
        <v>0</v>
      </c>
      <c r="K924" s="129">
        <f>IFERROR(IF(J924=0,0,VLOOKUP(VLOOKUP(J924,#REF!,MATCH("strMailTitleID",#REF!,0),FALSE),#REF!,2,FALSE)),"ERROR")</f>
        <v>0</v>
      </c>
      <c r="L924" s="49">
        <f ca="1">IFERROR(VLOOKUP($B924,INDIRECT(VLOOKUP($E924,보상!$S:$AA,2,FALSE)),MATCH(L$6,INDIRECT(VLOOKUP($E924,보상!$S:$AA,3,FALSE)),0),FALSE),"ERROR")</f>
        <v>900</v>
      </c>
      <c r="M924" s="49">
        <v>0</v>
      </c>
      <c r="N924" s="49">
        <v>0</v>
      </c>
      <c r="O924" s="49">
        <v>0</v>
      </c>
      <c r="P924" s="49" t="str">
        <f ca="1">IFERROR(VLOOKUP($B924,INDIRECT(VLOOKUP($E924,보상!$S:$AA,2,FALSE)),MATCH(P$6,INDIRECT(VLOOKUP($E924,보상!$S:$AA,3,FALSE)),0),FALSE),"ERROR")</f>
        <v>Gold</v>
      </c>
      <c r="Q924" s="49">
        <f ca="1">IFERROR(VLOOKUP($B924,INDIRECT(VLOOKUP($E924,보상!$S:$AA,2,FALSE)),MATCH(Q$6,INDIRECT(VLOOKUP($E924,보상!$S:$AA,3,FALSE)),0),FALSE),"ERROR")</f>
        <v>9000</v>
      </c>
      <c r="R924" s="49" t="b">
        <v>0</v>
      </c>
      <c r="S924" s="50" t="b">
        <v>0</v>
      </c>
      <c r="T924" s="50">
        <f ca="1">IFERROR(VLOOKUP($B924,INDIRECT(VLOOKUP($E924,보상!$S:$AA,2,FALSE)),MATCH(T$6,INDIRECT(VLOOKUP($E924,보상!$S:$AA,3,FALSE)),0),FALSE),"ERROR")</f>
        <v>4015011</v>
      </c>
      <c r="U924" s="134" t="str">
        <f ca="1">IFERROR(IF(T924=0,0,VLOOKUP(SUBSTITUTE(VLOOKUP(T924,#REF!,MATCH("strItemName",#REF!,0),FALSE),"SUI_",""),#REF!,2,FALSE)),"ERROR")</f>
        <v>ERROR</v>
      </c>
      <c r="V924" s="177">
        <f t="shared" ca="1" si="42"/>
        <v>4015011</v>
      </c>
      <c r="W924" s="134" t="str">
        <f ca="1">IFERROR(IF(V924=0,0,VLOOKUP(SUBSTITUTE(VLOOKUP(V924,#REF!,MATCH("strItemName",#REF!,0),FALSE),"SUI_",""),#REF!,2,FALSE)),"ERROR")</f>
        <v>ERROR</v>
      </c>
      <c r="X924" s="177">
        <f t="shared" ca="1" si="42"/>
        <v>4015011</v>
      </c>
      <c r="Y924" s="134" t="str">
        <f ca="1">IFERROR(IF(X924=0,0,VLOOKUP(SUBSTITUTE(VLOOKUP(X924,#REF!,MATCH("strItemName",#REF!,0),FALSE),"SUI_",""),#REF!,2,FALSE)),"ERROR")</f>
        <v>ERROR</v>
      </c>
      <c r="Z924" s="177">
        <f t="shared" ca="1" si="42"/>
        <v>4015011</v>
      </c>
      <c r="AA924" s="134" t="str">
        <f ca="1">IFERROR(IF(Z924=0,0,VLOOKUP(SUBSTITUTE(VLOOKUP(Z924,#REF!,MATCH("strItemName",#REF!,0),FALSE),"SUI_",""),#REF!,2,FALSE)),"ERROR")</f>
        <v>ERROR</v>
      </c>
      <c r="AB924" s="177">
        <f t="shared" ca="1" si="42"/>
        <v>4015011</v>
      </c>
      <c r="AC924" s="134" t="str">
        <f ca="1">IFERROR(IF(AB924=0,0,VLOOKUP(SUBSTITUTE(VLOOKUP(AB924,#REF!,MATCH("strItemName",#REF!,0),FALSE),"SUI_",""),#REF!,2,FALSE)),"ERROR")</f>
        <v>ERROR</v>
      </c>
      <c r="AD924" s="88">
        <v>0</v>
      </c>
      <c r="AE924" s="134">
        <v>0</v>
      </c>
      <c r="AF924" s="49">
        <f ca="1">IFERROR(VLOOKUP($B924,INDIRECT(VLOOKUP($E924,보상!$S:$AA,2,FALSE)),MATCH(AF$6,INDIRECT(VLOOKUP($E924,보상!$S:$AA,3,FALSE)),0),FALSE),"ERROR")</f>
        <v>1</v>
      </c>
      <c r="AG924" s="22">
        <v>0</v>
      </c>
      <c r="AH924" s="22">
        <v>0</v>
      </c>
      <c r="AI924" s="22">
        <v>0</v>
      </c>
      <c r="AJ924" s="22" t="b">
        <v>0</v>
      </c>
      <c r="AK924" s="22">
        <v>0</v>
      </c>
      <c r="AL924" s="22">
        <v>0</v>
      </c>
    </row>
    <row r="925" spans="1:38" ht="16.5" customHeight="1" x14ac:dyDescent="0.3">
      <c r="A925" s="21">
        <f>COUNTIF(FtbReward_Quest!$B:$B,$B925)+COUNTIF(FtbReward_Mode!$B:$B,$B925)+COUNTIF(FtbReward_Content!$B:$B,$B925)-1</f>
        <v>0</v>
      </c>
      <c r="B925" s="49">
        <f t="shared" si="43"/>
        <v>44033011</v>
      </c>
      <c r="C925" s="120">
        <v>4403301</v>
      </c>
      <c r="D925" s="49" t="s">
        <v>1934</v>
      </c>
      <c r="E925" s="49" t="s">
        <v>1935</v>
      </c>
      <c r="F925" s="120">
        <f>COUNTIF($C$8:$C925,$C925)</f>
        <v>1</v>
      </c>
      <c r="G925" s="49" t="b">
        <v>0</v>
      </c>
      <c r="H925" s="49">
        <v>0</v>
      </c>
      <c r="I925" s="129">
        <f>IFERROR(IF(H925=0,0,VLOOKUP(VLOOKUP(H925,#REF!,MATCH("strMailTitleID",#REF!,0),FALSE),#REF!,2,FALSE)),"ERROR")</f>
        <v>0</v>
      </c>
      <c r="J925" s="176">
        <v>0</v>
      </c>
      <c r="K925" s="129">
        <f>IFERROR(IF(J925=0,0,VLOOKUP(VLOOKUP(J925,#REF!,MATCH("strMailTitleID",#REF!,0),FALSE),#REF!,2,FALSE)),"ERROR")</f>
        <v>0</v>
      </c>
      <c r="L925" s="49">
        <f ca="1">IFERROR(VLOOKUP($B925,INDIRECT(VLOOKUP($E925,보상!$S:$AA,2,FALSE)),MATCH(L$6,INDIRECT(VLOOKUP($E925,보상!$S:$AA,3,FALSE)),0),FALSE),"ERROR")</f>
        <v>150</v>
      </c>
      <c r="M925" s="49">
        <v>0</v>
      </c>
      <c r="N925" s="49">
        <v>0</v>
      </c>
      <c r="O925" s="49">
        <v>0</v>
      </c>
      <c r="P925" s="49" t="str">
        <f ca="1">IFERROR(VLOOKUP($B925,INDIRECT(VLOOKUP($E925,보상!$S:$AA,2,FALSE)),MATCH(P$6,INDIRECT(VLOOKUP($E925,보상!$S:$AA,3,FALSE)),0),FALSE),"ERROR")</f>
        <v>Gold</v>
      </c>
      <c r="Q925" s="49">
        <f ca="1">IFERROR(VLOOKUP($B925,INDIRECT(VLOOKUP($E925,보상!$S:$AA,2,FALSE)),MATCH(Q$6,INDIRECT(VLOOKUP($E925,보상!$S:$AA,3,FALSE)),0),FALSE),"ERROR")</f>
        <v>1500</v>
      </c>
      <c r="R925" s="49" t="b">
        <v>0</v>
      </c>
      <c r="S925" s="50" t="b">
        <v>0</v>
      </c>
      <c r="T925" s="50">
        <f ca="1">IFERROR(VLOOKUP($B925,INDIRECT(VLOOKUP($E925,보상!$S:$AA,2,FALSE)),MATCH(T$6,INDIRECT(VLOOKUP($E925,보상!$S:$AA,3,FALSE)),0),FALSE),"ERROR")</f>
        <v>4011010</v>
      </c>
      <c r="U925" s="134" t="str">
        <f ca="1">IFERROR(IF(T925=0,0,VLOOKUP(SUBSTITUTE(VLOOKUP(T925,#REF!,MATCH("strItemName",#REF!,0),FALSE),"SUI_",""),#REF!,2,FALSE)),"ERROR")</f>
        <v>ERROR</v>
      </c>
      <c r="V925" s="177">
        <f t="shared" ca="1" si="42"/>
        <v>4011010</v>
      </c>
      <c r="W925" s="134" t="str">
        <f ca="1">IFERROR(IF(V925=0,0,VLOOKUP(SUBSTITUTE(VLOOKUP(V925,#REF!,MATCH("strItemName",#REF!,0),FALSE),"SUI_",""),#REF!,2,FALSE)),"ERROR")</f>
        <v>ERROR</v>
      </c>
      <c r="X925" s="177">
        <f t="shared" ca="1" si="42"/>
        <v>4011010</v>
      </c>
      <c r="Y925" s="134" t="str">
        <f ca="1">IFERROR(IF(X925=0,0,VLOOKUP(SUBSTITUTE(VLOOKUP(X925,#REF!,MATCH("strItemName",#REF!,0),FALSE),"SUI_",""),#REF!,2,FALSE)),"ERROR")</f>
        <v>ERROR</v>
      </c>
      <c r="Z925" s="177">
        <f t="shared" ca="1" si="42"/>
        <v>4011010</v>
      </c>
      <c r="AA925" s="134" t="str">
        <f ca="1">IFERROR(IF(Z925=0,0,VLOOKUP(SUBSTITUTE(VLOOKUP(Z925,#REF!,MATCH("strItemName",#REF!,0),FALSE),"SUI_",""),#REF!,2,FALSE)),"ERROR")</f>
        <v>ERROR</v>
      </c>
      <c r="AB925" s="177">
        <f t="shared" ca="1" si="42"/>
        <v>4011010</v>
      </c>
      <c r="AC925" s="134" t="str">
        <f ca="1">IFERROR(IF(AB925=0,0,VLOOKUP(SUBSTITUTE(VLOOKUP(AB925,#REF!,MATCH("strItemName",#REF!,0),FALSE),"SUI_",""),#REF!,2,FALSE)),"ERROR")</f>
        <v>ERROR</v>
      </c>
      <c r="AD925" s="88">
        <v>0</v>
      </c>
      <c r="AE925" s="134">
        <v>0</v>
      </c>
      <c r="AF925" s="49">
        <f ca="1">IFERROR(VLOOKUP($B925,INDIRECT(VLOOKUP($E925,보상!$S:$AA,2,FALSE)),MATCH(AF$6,INDIRECT(VLOOKUP($E925,보상!$S:$AA,3,FALSE)),0),FALSE),"ERROR")</f>
        <v>1</v>
      </c>
      <c r="AG925" s="22">
        <v>0</v>
      </c>
      <c r="AH925" s="22">
        <v>0</v>
      </c>
      <c r="AI925" s="22">
        <v>0</v>
      </c>
      <c r="AJ925" s="22" t="b">
        <v>0</v>
      </c>
      <c r="AK925" s="22">
        <v>0</v>
      </c>
      <c r="AL925" s="22">
        <v>0</v>
      </c>
    </row>
    <row r="926" spans="1:38" ht="16.5" customHeight="1" x14ac:dyDescent="0.3">
      <c r="A926" s="21">
        <f>COUNTIF(FtbReward_Quest!$B:$B,$B926)+COUNTIF(FtbReward_Mode!$B:$B,$B926)+COUNTIF(FtbReward_Content!$B:$B,$B926)-1</f>
        <v>0</v>
      </c>
      <c r="B926" s="49">
        <f t="shared" si="43"/>
        <v>44033021</v>
      </c>
      <c r="C926" s="120">
        <v>4403302</v>
      </c>
      <c r="D926" s="49" t="s">
        <v>1934</v>
      </c>
      <c r="E926" s="49" t="s">
        <v>1935</v>
      </c>
      <c r="F926" s="120">
        <f>COUNTIF($C$8:$C926,$C926)</f>
        <v>1</v>
      </c>
      <c r="G926" s="49" t="b">
        <v>0</v>
      </c>
      <c r="H926" s="49">
        <v>0</v>
      </c>
      <c r="I926" s="129">
        <f>IFERROR(IF(H926=0,0,VLOOKUP(VLOOKUP(H926,#REF!,MATCH("strMailTitleID",#REF!,0),FALSE),#REF!,2,FALSE)),"ERROR")</f>
        <v>0</v>
      </c>
      <c r="J926" s="176">
        <v>0</v>
      </c>
      <c r="K926" s="129">
        <f>IFERROR(IF(J926=0,0,VLOOKUP(VLOOKUP(J926,#REF!,MATCH("strMailTitleID",#REF!,0),FALSE),#REF!,2,FALSE)),"ERROR")</f>
        <v>0</v>
      </c>
      <c r="L926" s="49">
        <f ca="1">IFERROR(VLOOKUP($B926,INDIRECT(VLOOKUP($E926,보상!$S:$AA,2,FALSE)),MATCH(L$6,INDIRECT(VLOOKUP($E926,보상!$S:$AA,3,FALSE)),0),FALSE),"ERROR")</f>
        <v>300</v>
      </c>
      <c r="M926" s="49">
        <v>0</v>
      </c>
      <c r="N926" s="49">
        <v>0</v>
      </c>
      <c r="O926" s="49">
        <v>0</v>
      </c>
      <c r="P926" s="49" t="str">
        <f ca="1">IFERROR(VLOOKUP($B926,INDIRECT(VLOOKUP($E926,보상!$S:$AA,2,FALSE)),MATCH(P$6,INDIRECT(VLOOKUP($E926,보상!$S:$AA,3,FALSE)),0),FALSE),"ERROR")</f>
        <v>Gold</v>
      </c>
      <c r="Q926" s="49">
        <f ca="1">IFERROR(VLOOKUP($B926,INDIRECT(VLOOKUP($E926,보상!$S:$AA,2,FALSE)),MATCH(Q$6,INDIRECT(VLOOKUP($E926,보상!$S:$AA,3,FALSE)),0),FALSE),"ERROR")</f>
        <v>3000</v>
      </c>
      <c r="R926" s="49" t="b">
        <v>0</v>
      </c>
      <c r="S926" s="50" t="b">
        <v>0</v>
      </c>
      <c r="T926" s="50">
        <f ca="1">IFERROR(VLOOKUP($B926,INDIRECT(VLOOKUP($E926,보상!$S:$AA,2,FALSE)),MATCH(T$6,INDIRECT(VLOOKUP($E926,보상!$S:$AA,3,FALSE)),0),FALSE),"ERROR")</f>
        <v>4012010</v>
      </c>
      <c r="U926" s="134" t="str">
        <f ca="1">IFERROR(IF(T926=0,0,VLOOKUP(SUBSTITUTE(VLOOKUP(T926,#REF!,MATCH("strItemName",#REF!,0),FALSE),"SUI_",""),#REF!,2,FALSE)),"ERROR")</f>
        <v>ERROR</v>
      </c>
      <c r="V926" s="177">
        <f t="shared" ca="1" si="42"/>
        <v>4012010</v>
      </c>
      <c r="W926" s="134" t="str">
        <f ca="1">IFERROR(IF(V926=0,0,VLOOKUP(SUBSTITUTE(VLOOKUP(V926,#REF!,MATCH("strItemName",#REF!,0),FALSE),"SUI_",""),#REF!,2,FALSE)),"ERROR")</f>
        <v>ERROR</v>
      </c>
      <c r="X926" s="177">
        <f t="shared" ca="1" si="42"/>
        <v>4012010</v>
      </c>
      <c r="Y926" s="134" t="str">
        <f ca="1">IFERROR(IF(X926=0,0,VLOOKUP(SUBSTITUTE(VLOOKUP(X926,#REF!,MATCH("strItemName",#REF!,0),FALSE),"SUI_",""),#REF!,2,FALSE)),"ERROR")</f>
        <v>ERROR</v>
      </c>
      <c r="Z926" s="177">
        <f t="shared" ca="1" si="42"/>
        <v>4012010</v>
      </c>
      <c r="AA926" s="134" t="str">
        <f ca="1">IFERROR(IF(Z926=0,0,VLOOKUP(SUBSTITUTE(VLOOKUP(Z926,#REF!,MATCH("strItemName",#REF!,0),FALSE),"SUI_",""),#REF!,2,FALSE)),"ERROR")</f>
        <v>ERROR</v>
      </c>
      <c r="AB926" s="177">
        <f t="shared" ca="1" si="42"/>
        <v>4012010</v>
      </c>
      <c r="AC926" s="134" t="str">
        <f ca="1">IFERROR(IF(AB926=0,0,VLOOKUP(SUBSTITUTE(VLOOKUP(AB926,#REF!,MATCH("strItemName",#REF!,0),FALSE),"SUI_",""),#REF!,2,FALSE)),"ERROR")</f>
        <v>ERROR</v>
      </c>
      <c r="AD926" s="88">
        <v>0</v>
      </c>
      <c r="AE926" s="134">
        <v>0</v>
      </c>
      <c r="AF926" s="49">
        <f ca="1">IFERROR(VLOOKUP($B926,INDIRECT(VLOOKUP($E926,보상!$S:$AA,2,FALSE)),MATCH(AF$6,INDIRECT(VLOOKUP($E926,보상!$S:$AA,3,FALSE)),0),FALSE),"ERROR")</f>
        <v>1</v>
      </c>
      <c r="AG926" s="22">
        <v>0</v>
      </c>
      <c r="AH926" s="22">
        <v>0</v>
      </c>
      <c r="AI926" s="22">
        <v>0</v>
      </c>
      <c r="AJ926" s="22" t="b">
        <v>0</v>
      </c>
      <c r="AK926" s="22">
        <v>0</v>
      </c>
      <c r="AL926" s="22">
        <v>0</v>
      </c>
    </row>
    <row r="927" spans="1:38" ht="16.5" customHeight="1" x14ac:dyDescent="0.3">
      <c r="A927" s="21">
        <f>COUNTIF(FtbReward_Quest!$B:$B,$B927)+COUNTIF(FtbReward_Mode!$B:$B,$B927)+COUNTIF(FtbReward_Content!$B:$B,$B927)-1</f>
        <v>0</v>
      </c>
      <c r="B927" s="49">
        <f t="shared" si="43"/>
        <v>44033031</v>
      </c>
      <c r="C927" s="120">
        <v>4403303</v>
      </c>
      <c r="D927" s="49" t="s">
        <v>1934</v>
      </c>
      <c r="E927" s="49" t="s">
        <v>1935</v>
      </c>
      <c r="F927" s="120">
        <f>COUNTIF($C$8:$C927,$C927)</f>
        <v>1</v>
      </c>
      <c r="G927" s="49" t="b">
        <v>0</v>
      </c>
      <c r="H927" s="49">
        <v>0</v>
      </c>
      <c r="I927" s="129">
        <f>IFERROR(IF(H927=0,0,VLOOKUP(VLOOKUP(H927,#REF!,MATCH("strMailTitleID",#REF!,0),FALSE),#REF!,2,FALSE)),"ERROR")</f>
        <v>0</v>
      </c>
      <c r="J927" s="176">
        <v>0</v>
      </c>
      <c r="K927" s="129">
        <f>IFERROR(IF(J927=0,0,VLOOKUP(VLOOKUP(J927,#REF!,MATCH("strMailTitleID",#REF!,0),FALSE),#REF!,2,FALSE)),"ERROR")</f>
        <v>0</v>
      </c>
      <c r="L927" s="49">
        <f ca="1">IFERROR(VLOOKUP($B927,INDIRECT(VLOOKUP($E927,보상!$S:$AA,2,FALSE)),MATCH(L$6,INDIRECT(VLOOKUP($E927,보상!$S:$AA,3,FALSE)),0),FALSE),"ERROR")</f>
        <v>450</v>
      </c>
      <c r="M927" s="49">
        <v>0</v>
      </c>
      <c r="N927" s="49">
        <v>0</v>
      </c>
      <c r="O927" s="49">
        <v>0</v>
      </c>
      <c r="P927" s="49" t="str">
        <f ca="1">IFERROR(VLOOKUP($B927,INDIRECT(VLOOKUP($E927,보상!$S:$AA,2,FALSE)),MATCH(P$6,INDIRECT(VLOOKUP($E927,보상!$S:$AA,3,FALSE)),0),FALSE),"ERROR")</f>
        <v>Gold</v>
      </c>
      <c r="Q927" s="49">
        <f ca="1">IFERROR(VLOOKUP($B927,INDIRECT(VLOOKUP($E927,보상!$S:$AA,2,FALSE)),MATCH(Q$6,INDIRECT(VLOOKUP($E927,보상!$S:$AA,3,FALSE)),0),FALSE),"ERROR")</f>
        <v>4500</v>
      </c>
      <c r="R927" s="49" t="b">
        <v>0</v>
      </c>
      <c r="S927" s="50" t="b">
        <v>0</v>
      </c>
      <c r="T927" s="50">
        <f ca="1">IFERROR(VLOOKUP($B927,INDIRECT(VLOOKUP($E927,보상!$S:$AA,2,FALSE)),MATCH(T$6,INDIRECT(VLOOKUP($E927,보상!$S:$AA,3,FALSE)),0),FALSE),"ERROR")</f>
        <v>4013010</v>
      </c>
      <c r="U927" s="134" t="str">
        <f ca="1">IFERROR(IF(T927=0,0,VLOOKUP(SUBSTITUTE(VLOOKUP(T927,#REF!,MATCH("strItemName",#REF!,0),FALSE),"SUI_",""),#REF!,2,FALSE)),"ERROR")</f>
        <v>ERROR</v>
      </c>
      <c r="V927" s="177">
        <f t="shared" ca="1" si="42"/>
        <v>4013010</v>
      </c>
      <c r="W927" s="134" t="str">
        <f ca="1">IFERROR(IF(V927=0,0,VLOOKUP(SUBSTITUTE(VLOOKUP(V927,#REF!,MATCH("strItemName",#REF!,0),FALSE),"SUI_",""),#REF!,2,FALSE)),"ERROR")</f>
        <v>ERROR</v>
      </c>
      <c r="X927" s="177">
        <f t="shared" ca="1" si="42"/>
        <v>4013010</v>
      </c>
      <c r="Y927" s="134" t="str">
        <f ca="1">IFERROR(IF(X927=0,0,VLOOKUP(SUBSTITUTE(VLOOKUP(X927,#REF!,MATCH("strItemName",#REF!,0),FALSE),"SUI_",""),#REF!,2,FALSE)),"ERROR")</f>
        <v>ERROR</v>
      </c>
      <c r="Z927" s="177">
        <f t="shared" ca="1" si="42"/>
        <v>4013010</v>
      </c>
      <c r="AA927" s="134" t="str">
        <f ca="1">IFERROR(IF(Z927=0,0,VLOOKUP(SUBSTITUTE(VLOOKUP(Z927,#REF!,MATCH("strItemName",#REF!,0),FALSE),"SUI_",""),#REF!,2,FALSE)),"ERROR")</f>
        <v>ERROR</v>
      </c>
      <c r="AB927" s="177">
        <f t="shared" ca="1" si="42"/>
        <v>4013010</v>
      </c>
      <c r="AC927" s="134" t="str">
        <f ca="1">IFERROR(IF(AB927=0,0,VLOOKUP(SUBSTITUTE(VLOOKUP(AB927,#REF!,MATCH("strItemName",#REF!,0),FALSE),"SUI_",""),#REF!,2,FALSE)),"ERROR")</f>
        <v>ERROR</v>
      </c>
      <c r="AD927" s="88">
        <v>0</v>
      </c>
      <c r="AE927" s="134">
        <v>0</v>
      </c>
      <c r="AF927" s="49">
        <f ca="1">IFERROR(VLOOKUP($B927,INDIRECT(VLOOKUP($E927,보상!$S:$AA,2,FALSE)),MATCH(AF$6,INDIRECT(VLOOKUP($E927,보상!$S:$AA,3,FALSE)),0),FALSE),"ERROR")</f>
        <v>1</v>
      </c>
      <c r="AG927" s="22">
        <v>0</v>
      </c>
      <c r="AH927" s="22">
        <v>0</v>
      </c>
      <c r="AI927" s="22">
        <v>0</v>
      </c>
      <c r="AJ927" s="22" t="b">
        <v>0</v>
      </c>
      <c r="AK927" s="22">
        <v>0</v>
      </c>
      <c r="AL927" s="22">
        <v>0</v>
      </c>
    </row>
    <row r="928" spans="1:38" ht="16.5" customHeight="1" x14ac:dyDescent="0.3">
      <c r="A928" s="21">
        <f>COUNTIF(FtbReward_Quest!$B:$B,$B928)+COUNTIF(FtbReward_Mode!$B:$B,$B928)+COUNTIF(FtbReward_Content!$B:$B,$B928)-1</f>
        <v>0</v>
      </c>
      <c r="B928" s="49">
        <f t="shared" si="43"/>
        <v>44033041</v>
      </c>
      <c r="C928" s="120">
        <v>4403304</v>
      </c>
      <c r="D928" s="49" t="s">
        <v>1934</v>
      </c>
      <c r="E928" s="49" t="s">
        <v>1935</v>
      </c>
      <c r="F928" s="120">
        <f>COUNTIF($C$8:$C928,$C928)</f>
        <v>1</v>
      </c>
      <c r="G928" s="49" t="b">
        <v>0</v>
      </c>
      <c r="H928" s="49">
        <v>0</v>
      </c>
      <c r="I928" s="129">
        <f>IFERROR(IF(H928=0,0,VLOOKUP(VLOOKUP(H928,#REF!,MATCH("strMailTitleID",#REF!,0),FALSE),#REF!,2,FALSE)),"ERROR")</f>
        <v>0</v>
      </c>
      <c r="J928" s="176">
        <v>0</v>
      </c>
      <c r="K928" s="129">
        <f>IFERROR(IF(J928=0,0,VLOOKUP(VLOOKUP(J928,#REF!,MATCH("strMailTitleID",#REF!,0),FALSE),#REF!,2,FALSE)),"ERROR")</f>
        <v>0</v>
      </c>
      <c r="L928" s="49">
        <f ca="1">IFERROR(VLOOKUP($B928,INDIRECT(VLOOKUP($E928,보상!$S:$AA,2,FALSE)),MATCH(L$6,INDIRECT(VLOOKUP($E928,보상!$S:$AA,3,FALSE)),0),FALSE),"ERROR")</f>
        <v>600</v>
      </c>
      <c r="M928" s="49">
        <v>0</v>
      </c>
      <c r="N928" s="49">
        <v>0</v>
      </c>
      <c r="O928" s="49">
        <v>0</v>
      </c>
      <c r="P928" s="49" t="str">
        <f ca="1">IFERROR(VLOOKUP($B928,INDIRECT(VLOOKUP($E928,보상!$S:$AA,2,FALSE)),MATCH(P$6,INDIRECT(VLOOKUP($E928,보상!$S:$AA,3,FALSE)),0),FALSE),"ERROR")</f>
        <v>Gold</v>
      </c>
      <c r="Q928" s="49">
        <f ca="1">IFERROR(VLOOKUP($B928,INDIRECT(VLOOKUP($E928,보상!$S:$AA,2,FALSE)),MATCH(Q$6,INDIRECT(VLOOKUP($E928,보상!$S:$AA,3,FALSE)),0),FALSE),"ERROR")</f>
        <v>6000</v>
      </c>
      <c r="R928" s="49" t="b">
        <v>0</v>
      </c>
      <c r="S928" s="50" t="b">
        <v>0</v>
      </c>
      <c r="T928" s="50">
        <f ca="1">IFERROR(VLOOKUP($B928,INDIRECT(VLOOKUP($E928,보상!$S:$AA,2,FALSE)),MATCH(T$6,INDIRECT(VLOOKUP($E928,보상!$S:$AA,3,FALSE)),0),FALSE),"ERROR")</f>
        <v>4014010</v>
      </c>
      <c r="U928" s="134" t="str">
        <f ca="1">IFERROR(IF(T928=0,0,VLOOKUP(SUBSTITUTE(VLOOKUP(T928,#REF!,MATCH("strItemName",#REF!,0),FALSE),"SUI_",""),#REF!,2,FALSE)),"ERROR")</f>
        <v>ERROR</v>
      </c>
      <c r="V928" s="177">
        <f t="shared" ca="1" si="42"/>
        <v>4014010</v>
      </c>
      <c r="W928" s="134" t="str">
        <f ca="1">IFERROR(IF(V928=0,0,VLOOKUP(SUBSTITUTE(VLOOKUP(V928,#REF!,MATCH("strItemName",#REF!,0),FALSE),"SUI_",""),#REF!,2,FALSE)),"ERROR")</f>
        <v>ERROR</v>
      </c>
      <c r="X928" s="177">
        <f t="shared" ca="1" si="42"/>
        <v>4014010</v>
      </c>
      <c r="Y928" s="134" t="str">
        <f ca="1">IFERROR(IF(X928=0,0,VLOOKUP(SUBSTITUTE(VLOOKUP(X928,#REF!,MATCH("strItemName",#REF!,0),FALSE),"SUI_",""),#REF!,2,FALSE)),"ERROR")</f>
        <v>ERROR</v>
      </c>
      <c r="Z928" s="177">
        <f t="shared" ca="1" si="42"/>
        <v>4014010</v>
      </c>
      <c r="AA928" s="134" t="str">
        <f ca="1">IFERROR(IF(Z928=0,0,VLOOKUP(SUBSTITUTE(VLOOKUP(Z928,#REF!,MATCH("strItemName",#REF!,0),FALSE),"SUI_",""),#REF!,2,FALSE)),"ERROR")</f>
        <v>ERROR</v>
      </c>
      <c r="AB928" s="177">
        <f t="shared" ca="1" si="42"/>
        <v>4014010</v>
      </c>
      <c r="AC928" s="134" t="str">
        <f ca="1">IFERROR(IF(AB928=0,0,VLOOKUP(SUBSTITUTE(VLOOKUP(AB928,#REF!,MATCH("strItemName",#REF!,0),FALSE),"SUI_",""),#REF!,2,FALSE)),"ERROR")</f>
        <v>ERROR</v>
      </c>
      <c r="AD928" s="88">
        <v>0</v>
      </c>
      <c r="AE928" s="134">
        <v>0</v>
      </c>
      <c r="AF928" s="49">
        <f ca="1">IFERROR(VLOOKUP($B928,INDIRECT(VLOOKUP($E928,보상!$S:$AA,2,FALSE)),MATCH(AF$6,INDIRECT(VLOOKUP($E928,보상!$S:$AA,3,FALSE)),0),FALSE),"ERROR")</f>
        <v>1</v>
      </c>
      <c r="AG928" s="22">
        <v>0</v>
      </c>
      <c r="AH928" s="22">
        <v>0</v>
      </c>
      <c r="AI928" s="22">
        <v>0</v>
      </c>
      <c r="AJ928" s="22" t="b">
        <v>0</v>
      </c>
      <c r="AK928" s="22">
        <v>0</v>
      </c>
      <c r="AL928" s="22">
        <v>0</v>
      </c>
    </row>
    <row r="929" spans="1:38" ht="16.5" customHeight="1" x14ac:dyDescent="0.3">
      <c r="A929" s="21">
        <f>COUNTIF(FtbReward_Quest!$B:$B,$B929)+COUNTIF(FtbReward_Mode!$B:$B,$B929)+COUNTIF(FtbReward_Content!$B:$B,$B929)-1</f>
        <v>0</v>
      </c>
      <c r="B929" s="49">
        <f t="shared" si="43"/>
        <v>44033051</v>
      </c>
      <c r="C929" s="120">
        <v>4403305</v>
      </c>
      <c r="D929" s="49" t="s">
        <v>1934</v>
      </c>
      <c r="E929" s="49" t="s">
        <v>1935</v>
      </c>
      <c r="F929" s="120">
        <f>COUNTIF($C$8:$C929,$C929)</f>
        <v>1</v>
      </c>
      <c r="G929" s="49" t="b">
        <v>0</v>
      </c>
      <c r="H929" s="49">
        <v>0</v>
      </c>
      <c r="I929" s="129">
        <f>IFERROR(IF(H929=0,0,VLOOKUP(VLOOKUP(H929,#REF!,MATCH("strMailTitleID",#REF!,0),FALSE),#REF!,2,FALSE)),"ERROR")</f>
        <v>0</v>
      </c>
      <c r="J929" s="176">
        <v>0</v>
      </c>
      <c r="K929" s="129">
        <f>IFERROR(IF(J929=0,0,VLOOKUP(VLOOKUP(J929,#REF!,MATCH("strMailTitleID",#REF!,0),FALSE),#REF!,2,FALSE)),"ERROR")</f>
        <v>0</v>
      </c>
      <c r="L929" s="49">
        <f ca="1">IFERROR(VLOOKUP($B929,INDIRECT(VLOOKUP($E929,보상!$S:$AA,2,FALSE)),MATCH(L$6,INDIRECT(VLOOKUP($E929,보상!$S:$AA,3,FALSE)),0),FALSE),"ERROR")</f>
        <v>750</v>
      </c>
      <c r="M929" s="49">
        <v>0</v>
      </c>
      <c r="N929" s="49">
        <v>0</v>
      </c>
      <c r="O929" s="49">
        <v>0</v>
      </c>
      <c r="P929" s="49" t="str">
        <f ca="1">IFERROR(VLOOKUP($B929,INDIRECT(VLOOKUP($E929,보상!$S:$AA,2,FALSE)),MATCH(P$6,INDIRECT(VLOOKUP($E929,보상!$S:$AA,3,FALSE)),0),FALSE),"ERROR")</f>
        <v>Gold</v>
      </c>
      <c r="Q929" s="49">
        <f ca="1">IFERROR(VLOOKUP($B929,INDIRECT(VLOOKUP($E929,보상!$S:$AA,2,FALSE)),MATCH(Q$6,INDIRECT(VLOOKUP($E929,보상!$S:$AA,3,FALSE)),0),FALSE),"ERROR")</f>
        <v>7500</v>
      </c>
      <c r="R929" s="49" t="b">
        <v>0</v>
      </c>
      <c r="S929" s="50" t="b">
        <v>0</v>
      </c>
      <c r="T929" s="50">
        <f ca="1">IFERROR(VLOOKUP($B929,INDIRECT(VLOOKUP($E929,보상!$S:$AA,2,FALSE)),MATCH(T$6,INDIRECT(VLOOKUP($E929,보상!$S:$AA,3,FALSE)),0),FALSE),"ERROR")</f>
        <v>4015010</v>
      </c>
      <c r="U929" s="134" t="str">
        <f ca="1">IFERROR(IF(T929=0,0,VLOOKUP(SUBSTITUTE(VLOOKUP(T929,#REF!,MATCH("strItemName",#REF!,0),FALSE),"SUI_",""),#REF!,2,FALSE)),"ERROR")</f>
        <v>ERROR</v>
      </c>
      <c r="V929" s="177">
        <f t="shared" ca="1" si="42"/>
        <v>4015010</v>
      </c>
      <c r="W929" s="134" t="str">
        <f ca="1">IFERROR(IF(V929=0,0,VLOOKUP(SUBSTITUTE(VLOOKUP(V929,#REF!,MATCH("strItemName",#REF!,0),FALSE),"SUI_",""),#REF!,2,FALSE)),"ERROR")</f>
        <v>ERROR</v>
      </c>
      <c r="X929" s="177">
        <f t="shared" ca="1" si="42"/>
        <v>4015010</v>
      </c>
      <c r="Y929" s="134" t="str">
        <f ca="1">IFERROR(IF(X929=0,0,VLOOKUP(SUBSTITUTE(VLOOKUP(X929,#REF!,MATCH("strItemName",#REF!,0),FALSE),"SUI_",""),#REF!,2,FALSE)),"ERROR")</f>
        <v>ERROR</v>
      </c>
      <c r="Z929" s="177">
        <f t="shared" ca="1" si="42"/>
        <v>4015010</v>
      </c>
      <c r="AA929" s="134" t="str">
        <f ca="1">IFERROR(IF(Z929=0,0,VLOOKUP(SUBSTITUTE(VLOOKUP(Z929,#REF!,MATCH("strItemName",#REF!,0),FALSE),"SUI_",""),#REF!,2,FALSE)),"ERROR")</f>
        <v>ERROR</v>
      </c>
      <c r="AB929" s="177">
        <f t="shared" ca="1" si="42"/>
        <v>4015010</v>
      </c>
      <c r="AC929" s="134" t="str">
        <f ca="1">IFERROR(IF(AB929=0,0,VLOOKUP(SUBSTITUTE(VLOOKUP(AB929,#REF!,MATCH("strItemName",#REF!,0),FALSE),"SUI_",""),#REF!,2,FALSE)),"ERROR")</f>
        <v>ERROR</v>
      </c>
      <c r="AD929" s="88">
        <v>0</v>
      </c>
      <c r="AE929" s="134">
        <v>0</v>
      </c>
      <c r="AF929" s="49">
        <f ca="1">IFERROR(VLOOKUP($B929,INDIRECT(VLOOKUP($E929,보상!$S:$AA,2,FALSE)),MATCH(AF$6,INDIRECT(VLOOKUP($E929,보상!$S:$AA,3,FALSE)),0),FALSE),"ERROR")</f>
        <v>1</v>
      </c>
      <c r="AG929" s="22">
        <v>0</v>
      </c>
      <c r="AH929" s="22">
        <v>0</v>
      </c>
      <c r="AI929" s="22">
        <v>0</v>
      </c>
      <c r="AJ929" s="22" t="b">
        <v>0</v>
      </c>
      <c r="AK929" s="22">
        <v>0</v>
      </c>
      <c r="AL929" s="22">
        <v>0</v>
      </c>
    </row>
    <row r="930" spans="1:38" ht="16.5" customHeight="1" x14ac:dyDescent="0.3">
      <c r="A930" s="21">
        <f>COUNTIF(FtbReward_Quest!$B:$B,$B930)+COUNTIF(FtbReward_Mode!$B:$B,$B930)+COUNTIF(FtbReward_Content!$B:$B,$B930)-1</f>
        <v>0</v>
      </c>
      <c r="B930" s="49">
        <f t="shared" si="43"/>
        <v>44033061</v>
      </c>
      <c r="C930" s="120">
        <v>4403306</v>
      </c>
      <c r="D930" s="49" t="s">
        <v>1934</v>
      </c>
      <c r="E930" s="49" t="s">
        <v>1935</v>
      </c>
      <c r="F930" s="120">
        <f>COUNTIF($C$8:$C930,$C930)</f>
        <v>1</v>
      </c>
      <c r="G930" s="49" t="b">
        <v>0</v>
      </c>
      <c r="H930" s="49">
        <v>0</v>
      </c>
      <c r="I930" s="129">
        <f>IFERROR(IF(H930=0,0,VLOOKUP(VLOOKUP(H930,#REF!,MATCH("strMailTitleID",#REF!,0),FALSE),#REF!,2,FALSE)),"ERROR")</f>
        <v>0</v>
      </c>
      <c r="J930" s="176">
        <v>0</v>
      </c>
      <c r="K930" s="129">
        <f>IFERROR(IF(J930=0,0,VLOOKUP(VLOOKUP(J930,#REF!,MATCH("strMailTitleID",#REF!,0),FALSE),#REF!,2,FALSE)),"ERROR")</f>
        <v>0</v>
      </c>
      <c r="L930" s="49">
        <f ca="1">IFERROR(VLOOKUP($B930,INDIRECT(VLOOKUP($E930,보상!$S:$AA,2,FALSE)),MATCH(L$6,INDIRECT(VLOOKUP($E930,보상!$S:$AA,3,FALSE)),0),FALSE),"ERROR")</f>
        <v>900</v>
      </c>
      <c r="M930" s="49">
        <v>0</v>
      </c>
      <c r="N930" s="49">
        <v>0</v>
      </c>
      <c r="O930" s="49">
        <v>0</v>
      </c>
      <c r="P930" s="49" t="str">
        <f ca="1">IFERROR(VLOOKUP($B930,INDIRECT(VLOOKUP($E930,보상!$S:$AA,2,FALSE)),MATCH(P$6,INDIRECT(VLOOKUP($E930,보상!$S:$AA,3,FALSE)),0),FALSE),"ERROR")</f>
        <v>Gold</v>
      </c>
      <c r="Q930" s="49">
        <f ca="1">IFERROR(VLOOKUP($B930,INDIRECT(VLOOKUP($E930,보상!$S:$AA,2,FALSE)),MATCH(Q$6,INDIRECT(VLOOKUP($E930,보상!$S:$AA,3,FALSE)),0),FALSE),"ERROR")</f>
        <v>9000</v>
      </c>
      <c r="R930" s="49" t="b">
        <v>0</v>
      </c>
      <c r="S930" s="50" t="b">
        <v>0</v>
      </c>
      <c r="T930" s="50">
        <f ca="1">IFERROR(VLOOKUP($B930,INDIRECT(VLOOKUP($E930,보상!$S:$AA,2,FALSE)),MATCH(T$6,INDIRECT(VLOOKUP($E930,보상!$S:$AA,3,FALSE)),0),FALSE),"ERROR")</f>
        <v>4015010</v>
      </c>
      <c r="U930" s="134" t="str">
        <f ca="1">IFERROR(IF(T930=0,0,VLOOKUP(SUBSTITUTE(VLOOKUP(T930,#REF!,MATCH("strItemName",#REF!,0),FALSE),"SUI_",""),#REF!,2,FALSE)),"ERROR")</f>
        <v>ERROR</v>
      </c>
      <c r="V930" s="177">
        <f t="shared" ca="1" si="42"/>
        <v>4015010</v>
      </c>
      <c r="W930" s="134" t="str">
        <f ca="1">IFERROR(IF(V930=0,0,VLOOKUP(SUBSTITUTE(VLOOKUP(V930,#REF!,MATCH("strItemName",#REF!,0),FALSE),"SUI_",""),#REF!,2,FALSE)),"ERROR")</f>
        <v>ERROR</v>
      </c>
      <c r="X930" s="177">
        <f t="shared" ca="1" si="42"/>
        <v>4015010</v>
      </c>
      <c r="Y930" s="134" t="str">
        <f ca="1">IFERROR(IF(X930=0,0,VLOOKUP(SUBSTITUTE(VLOOKUP(X930,#REF!,MATCH("strItemName",#REF!,0),FALSE),"SUI_",""),#REF!,2,FALSE)),"ERROR")</f>
        <v>ERROR</v>
      </c>
      <c r="Z930" s="177">
        <f t="shared" ca="1" si="42"/>
        <v>4015010</v>
      </c>
      <c r="AA930" s="134" t="str">
        <f ca="1">IFERROR(IF(Z930=0,0,VLOOKUP(SUBSTITUTE(VLOOKUP(Z930,#REF!,MATCH("strItemName",#REF!,0),FALSE),"SUI_",""),#REF!,2,FALSE)),"ERROR")</f>
        <v>ERROR</v>
      </c>
      <c r="AB930" s="177">
        <f t="shared" ca="1" si="42"/>
        <v>4015010</v>
      </c>
      <c r="AC930" s="134" t="str">
        <f ca="1">IFERROR(IF(AB930=0,0,VLOOKUP(SUBSTITUTE(VLOOKUP(AB930,#REF!,MATCH("strItemName",#REF!,0),FALSE),"SUI_",""),#REF!,2,FALSE)),"ERROR")</f>
        <v>ERROR</v>
      </c>
      <c r="AD930" s="88">
        <v>0</v>
      </c>
      <c r="AE930" s="134">
        <v>0</v>
      </c>
      <c r="AF930" s="49">
        <f ca="1">IFERROR(VLOOKUP($B930,INDIRECT(VLOOKUP($E930,보상!$S:$AA,2,FALSE)),MATCH(AF$6,INDIRECT(VLOOKUP($E930,보상!$S:$AA,3,FALSE)),0),FALSE),"ERROR")</f>
        <v>1</v>
      </c>
      <c r="AG930" s="22">
        <v>0</v>
      </c>
      <c r="AH930" s="22">
        <v>0</v>
      </c>
      <c r="AI930" s="22">
        <v>0</v>
      </c>
      <c r="AJ930" s="22" t="b">
        <v>0</v>
      </c>
      <c r="AK930" s="22">
        <v>0</v>
      </c>
      <c r="AL930" s="22">
        <v>0</v>
      </c>
    </row>
    <row r="931" spans="1:38" ht="16.5" customHeight="1" x14ac:dyDescent="0.3">
      <c r="A931" s="21">
        <f>COUNTIF(FtbReward_Quest!$B:$B,$B931)+COUNTIF(FtbReward_Mode!$B:$B,$B931)+COUNTIF(FtbReward_Content!$B:$B,$B931)-1</f>
        <v>0</v>
      </c>
      <c r="B931" s="49">
        <f t="shared" si="43"/>
        <v>44033071</v>
      </c>
      <c r="C931" s="120">
        <v>4403307</v>
      </c>
      <c r="D931" s="49" t="s">
        <v>1934</v>
      </c>
      <c r="E931" s="49" t="s">
        <v>1935</v>
      </c>
      <c r="F931" s="120">
        <f>COUNTIF($C$8:$C931,$C931)</f>
        <v>1</v>
      </c>
      <c r="G931" s="49" t="b">
        <v>0</v>
      </c>
      <c r="H931" s="49">
        <v>0</v>
      </c>
      <c r="I931" s="129">
        <f>IFERROR(IF(H931=0,0,VLOOKUP(VLOOKUP(H931,#REF!,MATCH("strMailTitleID",#REF!,0),FALSE),#REF!,2,FALSE)),"ERROR")</f>
        <v>0</v>
      </c>
      <c r="J931" s="176">
        <v>0</v>
      </c>
      <c r="K931" s="129">
        <f>IFERROR(IF(J931=0,0,VLOOKUP(VLOOKUP(J931,#REF!,MATCH("strMailTitleID",#REF!,0),FALSE),#REF!,2,FALSE)),"ERROR")</f>
        <v>0</v>
      </c>
      <c r="L931" s="49">
        <f ca="1">IFERROR(VLOOKUP($B931,INDIRECT(VLOOKUP($E931,보상!$S:$AA,2,FALSE)),MATCH(L$6,INDIRECT(VLOOKUP($E931,보상!$S:$AA,3,FALSE)),0),FALSE),"ERROR")</f>
        <v>1050</v>
      </c>
      <c r="M931" s="49">
        <v>0</v>
      </c>
      <c r="N931" s="49">
        <v>0</v>
      </c>
      <c r="O931" s="49">
        <v>0</v>
      </c>
      <c r="P931" s="49" t="str">
        <f ca="1">IFERROR(VLOOKUP($B931,INDIRECT(VLOOKUP($E931,보상!$S:$AA,2,FALSE)),MATCH(P$6,INDIRECT(VLOOKUP($E931,보상!$S:$AA,3,FALSE)),0),FALSE),"ERROR")</f>
        <v>Gold</v>
      </c>
      <c r="Q931" s="49">
        <f ca="1">IFERROR(VLOOKUP($B931,INDIRECT(VLOOKUP($E931,보상!$S:$AA,2,FALSE)),MATCH(Q$6,INDIRECT(VLOOKUP($E931,보상!$S:$AA,3,FALSE)),0),FALSE),"ERROR")</f>
        <v>10500</v>
      </c>
      <c r="R931" s="49" t="b">
        <v>0</v>
      </c>
      <c r="S931" s="50" t="b">
        <v>0</v>
      </c>
      <c r="T931" s="50">
        <f ca="1">IFERROR(VLOOKUP($B931,INDIRECT(VLOOKUP($E931,보상!$S:$AA,2,FALSE)),MATCH(T$6,INDIRECT(VLOOKUP($E931,보상!$S:$AA,3,FALSE)),0),FALSE),"ERROR")</f>
        <v>4015010</v>
      </c>
      <c r="U931" s="134" t="str">
        <f ca="1">IFERROR(IF(T931=0,0,VLOOKUP(SUBSTITUTE(VLOOKUP(T931,#REF!,MATCH("strItemName",#REF!,0),FALSE),"SUI_",""),#REF!,2,FALSE)),"ERROR")</f>
        <v>ERROR</v>
      </c>
      <c r="V931" s="177">
        <f t="shared" ca="1" si="42"/>
        <v>4015010</v>
      </c>
      <c r="W931" s="134" t="str">
        <f ca="1">IFERROR(IF(V931=0,0,VLOOKUP(SUBSTITUTE(VLOOKUP(V931,#REF!,MATCH("strItemName",#REF!,0),FALSE),"SUI_",""),#REF!,2,FALSE)),"ERROR")</f>
        <v>ERROR</v>
      </c>
      <c r="X931" s="177">
        <f t="shared" ca="1" si="42"/>
        <v>4015010</v>
      </c>
      <c r="Y931" s="134" t="str">
        <f ca="1">IFERROR(IF(X931=0,0,VLOOKUP(SUBSTITUTE(VLOOKUP(X931,#REF!,MATCH("strItemName",#REF!,0),FALSE),"SUI_",""),#REF!,2,FALSE)),"ERROR")</f>
        <v>ERROR</v>
      </c>
      <c r="Z931" s="177">
        <f t="shared" ca="1" si="42"/>
        <v>4015010</v>
      </c>
      <c r="AA931" s="134" t="str">
        <f ca="1">IFERROR(IF(Z931=0,0,VLOOKUP(SUBSTITUTE(VLOOKUP(Z931,#REF!,MATCH("strItemName",#REF!,0),FALSE),"SUI_",""),#REF!,2,FALSE)),"ERROR")</f>
        <v>ERROR</v>
      </c>
      <c r="AB931" s="177">
        <f t="shared" ca="1" si="42"/>
        <v>4015010</v>
      </c>
      <c r="AC931" s="134" t="str">
        <f ca="1">IFERROR(IF(AB931=0,0,VLOOKUP(SUBSTITUTE(VLOOKUP(AB931,#REF!,MATCH("strItemName",#REF!,0),FALSE),"SUI_",""),#REF!,2,FALSE)),"ERROR")</f>
        <v>ERROR</v>
      </c>
      <c r="AD931" s="88">
        <v>0</v>
      </c>
      <c r="AE931" s="134">
        <v>0</v>
      </c>
      <c r="AF931" s="49">
        <f ca="1">IFERROR(VLOOKUP($B931,INDIRECT(VLOOKUP($E931,보상!$S:$AA,2,FALSE)),MATCH(AF$6,INDIRECT(VLOOKUP($E931,보상!$S:$AA,3,FALSE)),0),FALSE),"ERROR")</f>
        <v>1</v>
      </c>
      <c r="AG931" s="22">
        <v>0</v>
      </c>
      <c r="AH931" s="22">
        <v>0</v>
      </c>
      <c r="AI931" s="22">
        <v>0</v>
      </c>
      <c r="AJ931" s="22" t="b">
        <v>0</v>
      </c>
      <c r="AK931" s="22">
        <v>0</v>
      </c>
      <c r="AL931" s="22">
        <v>0</v>
      </c>
    </row>
    <row r="932" spans="1:38" ht="16.5" customHeight="1" x14ac:dyDescent="0.3">
      <c r="A932" s="21">
        <f>COUNTIF(FtbReward_Quest!$B:$B,$B932)+COUNTIF(FtbReward_Mode!$B:$B,$B932)+COUNTIF(FtbReward_Content!$B:$B,$B932)-1</f>
        <v>0</v>
      </c>
      <c r="B932" s="49">
        <f t="shared" si="43"/>
        <v>44041011</v>
      </c>
      <c r="C932" s="120">
        <v>4404101</v>
      </c>
      <c r="D932" s="49" t="s">
        <v>1934</v>
      </c>
      <c r="E932" s="49" t="s">
        <v>1935</v>
      </c>
      <c r="F932" s="120">
        <f>COUNTIF($C$8:$C932,$C932)</f>
        <v>1</v>
      </c>
      <c r="G932" s="49" t="b">
        <v>0</v>
      </c>
      <c r="H932" s="49">
        <v>0</v>
      </c>
      <c r="I932" s="129">
        <f>IFERROR(IF(H932=0,0,VLOOKUP(VLOOKUP(H932,#REF!,MATCH("strMailTitleID",#REF!,0),FALSE),#REF!,2,FALSE)),"ERROR")</f>
        <v>0</v>
      </c>
      <c r="J932" s="176">
        <v>0</v>
      </c>
      <c r="K932" s="129">
        <f>IFERROR(IF(J932=0,0,VLOOKUP(VLOOKUP(J932,#REF!,MATCH("strMailTitleID",#REF!,0),FALSE),#REF!,2,FALSE)),"ERROR")</f>
        <v>0</v>
      </c>
      <c r="L932" s="49">
        <f ca="1">IFERROR(VLOOKUP($B932,INDIRECT(VLOOKUP($E932,보상!$S:$AA,2,FALSE)),MATCH(L$6,INDIRECT(VLOOKUP($E932,보상!$S:$AA,3,FALSE)),0),FALSE),"ERROR")</f>
        <v>150</v>
      </c>
      <c r="M932" s="49">
        <v>0</v>
      </c>
      <c r="N932" s="49">
        <v>0</v>
      </c>
      <c r="O932" s="49">
        <v>0</v>
      </c>
      <c r="P932" s="49" t="str">
        <f ca="1">IFERROR(VLOOKUP($B932,INDIRECT(VLOOKUP($E932,보상!$S:$AA,2,FALSE)),MATCH(P$6,INDIRECT(VLOOKUP($E932,보상!$S:$AA,3,FALSE)),0),FALSE),"ERROR")</f>
        <v>Gold</v>
      </c>
      <c r="Q932" s="49">
        <f ca="1">IFERROR(VLOOKUP($B932,INDIRECT(VLOOKUP($E932,보상!$S:$AA,2,FALSE)),MATCH(Q$6,INDIRECT(VLOOKUP($E932,보상!$S:$AA,3,FALSE)),0),FALSE),"ERROR")</f>
        <v>1500</v>
      </c>
      <c r="R932" s="49" t="b">
        <v>0</v>
      </c>
      <c r="S932" s="50" t="b">
        <v>0</v>
      </c>
      <c r="T932" s="50">
        <f ca="1">IFERROR(VLOOKUP($B932,INDIRECT(VLOOKUP($E932,보상!$S:$AA,2,FALSE)),MATCH(T$6,INDIRECT(VLOOKUP($E932,보상!$S:$AA,3,FALSE)),0),FALSE),"ERROR")</f>
        <v>4003031</v>
      </c>
      <c r="U932" s="134" t="str">
        <f ca="1">IFERROR(IF(T932=0,0,VLOOKUP(SUBSTITUTE(VLOOKUP(T932,#REF!,MATCH("strItemName",#REF!,0),FALSE),"SUI_",""),#REF!,2,FALSE)),"ERROR")</f>
        <v>ERROR</v>
      </c>
      <c r="V932" s="177">
        <f t="shared" ca="1" si="42"/>
        <v>4003031</v>
      </c>
      <c r="W932" s="134" t="str">
        <f ca="1">IFERROR(IF(V932=0,0,VLOOKUP(SUBSTITUTE(VLOOKUP(V932,#REF!,MATCH("strItemName",#REF!,0),FALSE),"SUI_",""),#REF!,2,FALSE)),"ERROR")</f>
        <v>ERROR</v>
      </c>
      <c r="X932" s="177">
        <f t="shared" ca="1" si="42"/>
        <v>4003031</v>
      </c>
      <c r="Y932" s="134" t="str">
        <f ca="1">IFERROR(IF(X932=0,0,VLOOKUP(SUBSTITUTE(VLOOKUP(X932,#REF!,MATCH("strItemName",#REF!,0),FALSE),"SUI_",""),#REF!,2,FALSE)),"ERROR")</f>
        <v>ERROR</v>
      </c>
      <c r="Z932" s="177">
        <f t="shared" ca="1" si="42"/>
        <v>4003031</v>
      </c>
      <c r="AA932" s="134" t="str">
        <f ca="1">IFERROR(IF(Z932=0,0,VLOOKUP(SUBSTITUTE(VLOOKUP(Z932,#REF!,MATCH("strItemName",#REF!,0),FALSE),"SUI_",""),#REF!,2,FALSE)),"ERROR")</f>
        <v>ERROR</v>
      </c>
      <c r="AB932" s="177">
        <f t="shared" ca="1" si="42"/>
        <v>4003031</v>
      </c>
      <c r="AC932" s="134" t="str">
        <f ca="1">IFERROR(IF(AB932=0,0,VLOOKUP(SUBSTITUTE(VLOOKUP(AB932,#REF!,MATCH("strItemName",#REF!,0),FALSE),"SUI_",""),#REF!,2,FALSE)),"ERROR")</f>
        <v>ERROR</v>
      </c>
      <c r="AD932" s="88">
        <v>0</v>
      </c>
      <c r="AE932" s="134">
        <v>0</v>
      </c>
      <c r="AF932" s="49">
        <f ca="1">IFERROR(VLOOKUP($B932,INDIRECT(VLOOKUP($E932,보상!$S:$AA,2,FALSE)),MATCH(AF$6,INDIRECT(VLOOKUP($E932,보상!$S:$AA,3,FALSE)),0),FALSE),"ERROR")</f>
        <v>5</v>
      </c>
      <c r="AG932" s="22">
        <v>0</v>
      </c>
      <c r="AH932" s="22">
        <v>0</v>
      </c>
      <c r="AI932" s="22">
        <v>0</v>
      </c>
      <c r="AJ932" s="22" t="b">
        <v>0</v>
      </c>
      <c r="AK932" s="22">
        <v>0</v>
      </c>
      <c r="AL932" s="22">
        <v>0</v>
      </c>
    </row>
    <row r="933" spans="1:38" ht="16.5" customHeight="1" x14ac:dyDescent="0.3">
      <c r="A933" s="21">
        <f>COUNTIF(FtbReward_Quest!$B:$B,$B933)+COUNTIF(FtbReward_Mode!$B:$B,$B933)+COUNTIF(FtbReward_Content!$B:$B,$B933)-1</f>
        <v>0</v>
      </c>
      <c r="B933" s="49">
        <f t="shared" si="43"/>
        <v>44041021</v>
      </c>
      <c r="C933" s="120">
        <v>4404102</v>
      </c>
      <c r="D933" s="49" t="s">
        <v>1934</v>
      </c>
      <c r="E933" s="49" t="s">
        <v>1935</v>
      </c>
      <c r="F933" s="120">
        <f>COUNTIF($C$8:$C933,$C933)</f>
        <v>1</v>
      </c>
      <c r="G933" s="49" t="b">
        <v>0</v>
      </c>
      <c r="H933" s="49">
        <v>0</v>
      </c>
      <c r="I933" s="129">
        <f>IFERROR(IF(H933=0,0,VLOOKUP(VLOOKUP(H933,#REF!,MATCH("strMailTitleID",#REF!,0),FALSE),#REF!,2,FALSE)),"ERROR")</f>
        <v>0</v>
      </c>
      <c r="J933" s="176">
        <v>0</v>
      </c>
      <c r="K933" s="129">
        <f>IFERROR(IF(J933=0,0,VLOOKUP(VLOOKUP(J933,#REF!,MATCH("strMailTitleID",#REF!,0),FALSE),#REF!,2,FALSE)),"ERROR")</f>
        <v>0</v>
      </c>
      <c r="L933" s="49">
        <f ca="1">IFERROR(VLOOKUP($B933,INDIRECT(VLOOKUP($E933,보상!$S:$AA,2,FALSE)),MATCH(L$6,INDIRECT(VLOOKUP($E933,보상!$S:$AA,3,FALSE)),0),FALSE),"ERROR")</f>
        <v>300</v>
      </c>
      <c r="M933" s="49">
        <v>0</v>
      </c>
      <c r="N933" s="49">
        <v>0</v>
      </c>
      <c r="O933" s="49">
        <v>0</v>
      </c>
      <c r="P933" s="49" t="str">
        <f ca="1">IFERROR(VLOOKUP($B933,INDIRECT(VLOOKUP($E933,보상!$S:$AA,2,FALSE)),MATCH(P$6,INDIRECT(VLOOKUP($E933,보상!$S:$AA,3,FALSE)),0),FALSE),"ERROR")</f>
        <v>Gold</v>
      </c>
      <c r="Q933" s="49">
        <f ca="1">IFERROR(VLOOKUP($B933,INDIRECT(VLOOKUP($E933,보상!$S:$AA,2,FALSE)),MATCH(Q$6,INDIRECT(VLOOKUP($E933,보상!$S:$AA,3,FALSE)),0),FALSE),"ERROR")</f>
        <v>3000</v>
      </c>
      <c r="R933" s="49" t="b">
        <v>0</v>
      </c>
      <c r="S933" s="50" t="b">
        <v>0</v>
      </c>
      <c r="T933" s="50">
        <f ca="1">IFERROR(VLOOKUP($B933,INDIRECT(VLOOKUP($E933,보상!$S:$AA,2,FALSE)),MATCH(T$6,INDIRECT(VLOOKUP($E933,보상!$S:$AA,3,FALSE)),0),FALSE),"ERROR")</f>
        <v>4003031</v>
      </c>
      <c r="U933" s="134" t="str">
        <f ca="1">IFERROR(IF(T933=0,0,VLOOKUP(SUBSTITUTE(VLOOKUP(T933,#REF!,MATCH("strItemName",#REF!,0),FALSE),"SUI_",""),#REF!,2,FALSE)),"ERROR")</f>
        <v>ERROR</v>
      </c>
      <c r="V933" s="177">
        <f t="shared" ca="1" si="42"/>
        <v>4003031</v>
      </c>
      <c r="W933" s="134" t="str">
        <f ca="1">IFERROR(IF(V933=0,0,VLOOKUP(SUBSTITUTE(VLOOKUP(V933,#REF!,MATCH("strItemName",#REF!,0),FALSE),"SUI_",""),#REF!,2,FALSE)),"ERROR")</f>
        <v>ERROR</v>
      </c>
      <c r="X933" s="177">
        <f t="shared" ca="1" si="42"/>
        <v>4003031</v>
      </c>
      <c r="Y933" s="134" t="str">
        <f ca="1">IFERROR(IF(X933=0,0,VLOOKUP(SUBSTITUTE(VLOOKUP(X933,#REF!,MATCH("strItemName",#REF!,0),FALSE),"SUI_",""),#REF!,2,FALSE)),"ERROR")</f>
        <v>ERROR</v>
      </c>
      <c r="Z933" s="177">
        <f t="shared" ca="1" si="42"/>
        <v>4003031</v>
      </c>
      <c r="AA933" s="134" t="str">
        <f ca="1">IFERROR(IF(Z933=0,0,VLOOKUP(SUBSTITUTE(VLOOKUP(Z933,#REF!,MATCH("strItemName",#REF!,0),FALSE),"SUI_",""),#REF!,2,FALSE)),"ERROR")</f>
        <v>ERROR</v>
      </c>
      <c r="AB933" s="177">
        <f t="shared" ca="1" si="42"/>
        <v>4003031</v>
      </c>
      <c r="AC933" s="134" t="str">
        <f ca="1">IFERROR(IF(AB933=0,0,VLOOKUP(SUBSTITUTE(VLOOKUP(AB933,#REF!,MATCH("strItemName",#REF!,0),FALSE),"SUI_",""),#REF!,2,FALSE)),"ERROR")</f>
        <v>ERROR</v>
      </c>
      <c r="AD933" s="88">
        <v>0</v>
      </c>
      <c r="AE933" s="134">
        <v>0</v>
      </c>
      <c r="AF933" s="49">
        <f ca="1">IFERROR(VLOOKUP($B933,INDIRECT(VLOOKUP($E933,보상!$S:$AA,2,FALSE)),MATCH(AF$6,INDIRECT(VLOOKUP($E933,보상!$S:$AA,3,FALSE)),0),FALSE),"ERROR")</f>
        <v>5</v>
      </c>
      <c r="AG933" s="22">
        <v>0</v>
      </c>
      <c r="AH933" s="22">
        <v>0</v>
      </c>
      <c r="AI933" s="22">
        <v>0</v>
      </c>
      <c r="AJ933" s="22" t="b">
        <v>0</v>
      </c>
      <c r="AK933" s="22">
        <v>0</v>
      </c>
      <c r="AL933" s="22">
        <v>0</v>
      </c>
    </row>
    <row r="934" spans="1:38" ht="16.5" customHeight="1" x14ac:dyDescent="0.3">
      <c r="A934" s="21">
        <f>COUNTIF(FtbReward_Quest!$B:$B,$B934)+COUNTIF(FtbReward_Mode!$B:$B,$B934)+COUNTIF(FtbReward_Content!$B:$B,$B934)-1</f>
        <v>0</v>
      </c>
      <c r="B934" s="49">
        <f t="shared" si="43"/>
        <v>44041031</v>
      </c>
      <c r="C934" s="120">
        <v>4404103</v>
      </c>
      <c r="D934" s="49" t="s">
        <v>1934</v>
      </c>
      <c r="E934" s="49" t="s">
        <v>1935</v>
      </c>
      <c r="F934" s="120">
        <f>COUNTIF($C$8:$C934,$C934)</f>
        <v>1</v>
      </c>
      <c r="G934" s="49" t="b">
        <v>0</v>
      </c>
      <c r="H934" s="49">
        <v>0</v>
      </c>
      <c r="I934" s="129">
        <f>IFERROR(IF(H934=0,0,VLOOKUP(VLOOKUP(H934,#REF!,MATCH("strMailTitleID",#REF!,0),FALSE),#REF!,2,FALSE)),"ERROR")</f>
        <v>0</v>
      </c>
      <c r="J934" s="176">
        <v>0</v>
      </c>
      <c r="K934" s="129">
        <f>IFERROR(IF(J934=0,0,VLOOKUP(VLOOKUP(J934,#REF!,MATCH("strMailTitleID",#REF!,0),FALSE),#REF!,2,FALSE)),"ERROR")</f>
        <v>0</v>
      </c>
      <c r="L934" s="49">
        <f ca="1">IFERROR(VLOOKUP($B934,INDIRECT(VLOOKUP($E934,보상!$S:$AA,2,FALSE)),MATCH(L$6,INDIRECT(VLOOKUP($E934,보상!$S:$AA,3,FALSE)),0),FALSE),"ERROR")</f>
        <v>450</v>
      </c>
      <c r="M934" s="49">
        <v>0</v>
      </c>
      <c r="N934" s="49">
        <v>0</v>
      </c>
      <c r="O934" s="49">
        <v>0</v>
      </c>
      <c r="P934" s="49" t="str">
        <f ca="1">IFERROR(VLOOKUP($B934,INDIRECT(VLOOKUP($E934,보상!$S:$AA,2,FALSE)),MATCH(P$6,INDIRECT(VLOOKUP($E934,보상!$S:$AA,3,FALSE)),0),FALSE),"ERROR")</f>
        <v>Gold</v>
      </c>
      <c r="Q934" s="49">
        <f ca="1">IFERROR(VLOOKUP($B934,INDIRECT(VLOOKUP($E934,보상!$S:$AA,2,FALSE)),MATCH(Q$6,INDIRECT(VLOOKUP($E934,보상!$S:$AA,3,FALSE)),0),FALSE),"ERROR")</f>
        <v>4500</v>
      </c>
      <c r="R934" s="49" t="b">
        <v>0</v>
      </c>
      <c r="S934" s="50" t="b">
        <v>0</v>
      </c>
      <c r="T934" s="50">
        <f ca="1">IFERROR(VLOOKUP($B934,INDIRECT(VLOOKUP($E934,보상!$S:$AA,2,FALSE)),MATCH(T$6,INDIRECT(VLOOKUP($E934,보상!$S:$AA,3,FALSE)),0),FALSE),"ERROR")</f>
        <v>4003031</v>
      </c>
      <c r="U934" s="134" t="str">
        <f ca="1">IFERROR(IF(T934=0,0,VLOOKUP(SUBSTITUTE(VLOOKUP(T934,#REF!,MATCH("strItemName",#REF!,0),FALSE),"SUI_",""),#REF!,2,FALSE)),"ERROR")</f>
        <v>ERROR</v>
      </c>
      <c r="V934" s="177">
        <f t="shared" ref="V934:AB940" ca="1" si="44">IF(T934=0,0,IF(OR(INT(T934/10000)=15,INT(T934/10000)=24,INT(T934/10000)=35),T934,IF(T934&gt;300000,T934,IF(T934&lt;200000,T934+10100,T934+100))))</f>
        <v>4003031</v>
      </c>
      <c r="W934" s="134" t="str">
        <f ca="1">IFERROR(IF(V934=0,0,VLOOKUP(SUBSTITUTE(VLOOKUP(V934,#REF!,MATCH("strItemName",#REF!,0),FALSE),"SUI_",""),#REF!,2,FALSE)),"ERROR")</f>
        <v>ERROR</v>
      </c>
      <c r="X934" s="177">
        <f t="shared" ca="1" si="44"/>
        <v>4003031</v>
      </c>
      <c r="Y934" s="134" t="str">
        <f ca="1">IFERROR(IF(X934=0,0,VLOOKUP(SUBSTITUTE(VLOOKUP(X934,#REF!,MATCH("strItemName",#REF!,0),FALSE),"SUI_",""),#REF!,2,FALSE)),"ERROR")</f>
        <v>ERROR</v>
      </c>
      <c r="Z934" s="177">
        <f t="shared" ca="1" si="44"/>
        <v>4003031</v>
      </c>
      <c r="AA934" s="134" t="str">
        <f ca="1">IFERROR(IF(Z934=0,0,VLOOKUP(SUBSTITUTE(VLOOKUP(Z934,#REF!,MATCH("strItemName",#REF!,0),FALSE),"SUI_",""),#REF!,2,FALSE)),"ERROR")</f>
        <v>ERROR</v>
      </c>
      <c r="AB934" s="177">
        <f t="shared" ca="1" si="44"/>
        <v>4003031</v>
      </c>
      <c r="AC934" s="134" t="str">
        <f ca="1">IFERROR(IF(AB934=0,0,VLOOKUP(SUBSTITUTE(VLOOKUP(AB934,#REF!,MATCH("strItemName",#REF!,0),FALSE),"SUI_",""),#REF!,2,FALSE)),"ERROR")</f>
        <v>ERROR</v>
      </c>
      <c r="AD934" s="88">
        <v>0</v>
      </c>
      <c r="AE934" s="134">
        <v>0</v>
      </c>
      <c r="AF934" s="49">
        <f ca="1">IFERROR(VLOOKUP($B934,INDIRECT(VLOOKUP($E934,보상!$S:$AA,2,FALSE)),MATCH(AF$6,INDIRECT(VLOOKUP($E934,보상!$S:$AA,3,FALSE)),0),FALSE),"ERROR")</f>
        <v>5</v>
      </c>
      <c r="AG934" s="22">
        <v>0</v>
      </c>
      <c r="AH934" s="22">
        <v>0</v>
      </c>
      <c r="AI934" s="22">
        <v>0</v>
      </c>
      <c r="AJ934" s="22" t="b">
        <v>0</v>
      </c>
      <c r="AK934" s="22">
        <v>0</v>
      </c>
      <c r="AL934" s="22">
        <v>0</v>
      </c>
    </row>
    <row r="935" spans="1:38" ht="16.5" customHeight="1" x14ac:dyDescent="0.3">
      <c r="A935" s="21">
        <f>COUNTIF(FtbReward_Quest!$B:$B,$B935)+COUNTIF(FtbReward_Mode!$B:$B,$B935)+COUNTIF(FtbReward_Content!$B:$B,$B935)-1</f>
        <v>0</v>
      </c>
      <c r="B935" s="49">
        <f t="shared" si="43"/>
        <v>44041041</v>
      </c>
      <c r="C935" s="120">
        <v>4404104</v>
      </c>
      <c r="D935" s="49" t="s">
        <v>1934</v>
      </c>
      <c r="E935" s="49" t="s">
        <v>1935</v>
      </c>
      <c r="F935" s="120">
        <f>COUNTIF($C$8:$C935,$C935)</f>
        <v>1</v>
      </c>
      <c r="G935" s="49" t="b">
        <v>0</v>
      </c>
      <c r="H935" s="49">
        <v>0</v>
      </c>
      <c r="I935" s="129">
        <f>IFERROR(IF(H935=0,0,VLOOKUP(VLOOKUP(H935,#REF!,MATCH("strMailTitleID",#REF!,0),FALSE),#REF!,2,FALSE)),"ERROR")</f>
        <v>0</v>
      </c>
      <c r="J935" s="176">
        <v>0</v>
      </c>
      <c r="K935" s="129">
        <f>IFERROR(IF(J935=0,0,VLOOKUP(VLOOKUP(J935,#REF!,MATCH("strMailTitleID",#REF!,0),FALSE),#REF!,2,FALSE)),"ERROR")</f>
        <v>0</v>
      </c>
      <c r="L935" s="49">
        <f ca="1">IFERROR(VLOOKUP($B935,INDIRECT(VLOOKUP($E935,보상!$S:$AA,2,FALSE)),MATCH(L$6,INDIRECT(VLOOKUP($E935,보상!$S:$AA,3,FALSE)),0),FALSE),"ERROR")</f>
        <v>600</v>
      </c>
      <c r="M935" s="49">
        <v>0</v>
      </c>
      <c r="N935" s="49">
        <v>0</v>
      </c>
      <c r="O935" s="49">
        <v>0</v>
      </c>
      <c r="P935" s="49" t="str">
        <f ca="1">IFERROR(VLOOKUP($B935,INDIRECT(VLOOKUP($E935,보상!$S:$AA,2,FALSE)),MATCH(P$6,INDIRECT(VLOOKUP($E935,보상!$S:$AA,3,FALSE)),0),FALSE),"ERROR")</f>
        <v>Gold</v>
      </c>
      <c r="Q935" s="49">
        <f ca="1">IFERROR(VLOOKUP($B935,INDIRECT(VLOOKUP($E935,보상!$S:$AA,2,FALSE)),MATCH(Q$6,INDIRECT(VLOOKUP($E935,보상!$S:$AA,3,FALSE)),0),FALSE),"ERROR")</f>
        <v>6000</v>
      </c>
      <c r="R935" s="49" t="b">
        <v>0</v>
      </c>
      <c r="S935" s="50" t="b">
        <v>0</v>
      </c>
      <c r="T935" s="50">
        <f ca="1">IFERROR(VLOOKUP($B935,INDIRECT(VLOOKUP($E935,보상!$S:$AA,2,FALSE)),MATCH(T$6,INDIRECT(VLOOKUP($E935,보상!$S:$AA,3,FALSE)),0),FALSE),"ERROR")</f>
        <v>4003031</v>
      </c>
      <c r="U935" s="134" t="str">
        <f ca="1">IFERROR(IF(T935=0,0,VLOOKUP(SUBSTITUTE(VLOOKUP(T935,#REF!,MATCH("strItemName",#REF!,0),FALSE),"SUI_",""),#REF!,2,FALSE)),"ERROR")</f>
        <v>ERROR</v>
      </c>
      <c r="V935" s="177">
        <f t="shared" ca="1" si="44"/>
        <v>4003031</v>
      </c>
      <c r="W935" s="134" t="str">
        <f ca="1">IFERROR(IF(V935=0,0,VLOOKUP(SUBSTITUTE(VLOOKUP(V935,#REF!,MATCH("strItemName",#REF!,0),FALSE),"SUI_",""),#REF!,2,FALSE)),"ERROR")</f>
        <v>ERROR</v>
      </c>
      <c r="X935" s="177">
        <f t="shared" ca="1" si="44"/>
        <v>4003031</v>
      </c>
      <c r="Y935" s="134" t="str">
        <f ca="1">IFERROR(IF(X935=0,0,VLOOKUP(SUBSTITUTE(VLOOKUP(X935,#REF!,MATCH("strItemName",#REF!,0),FALSE),"SUI_",""),#REF!,2,FALSE)),"ERROR")</f>
        <v>ERROR</v>
      </c>
      <c r="Z935" s="177">
        <f t="shared" ca="1" si="44"/>
        <v>4003031</v>
      </c>
      <c r="AA935" s="134" t="str">
        <f ca="1">IFERROR(IF(Z935=0,0,VLOOKUP(SUBSTITUTE(VLOOKUP(Z935,#REF!,MATCH("strItemName",#REF!,0),FALSE),"SUI_",""),#REF!,2,FALSE)),"ERROR")</f>
        <v>ERROR</v>
      </c>
      <c r="AB935" s="177">
        <f t="shared" ca="1" si="44"/>
        <v>4003031</v>
      </c>
      <c r="AC935" s="134" t="str">
        <f ca="1">IFERROR(IF(AB935=0,0,VLOOKUP(SUBSTITUTE(VLOOKUP(AB935,#REF!,MATCH("strItemName",#REF!,0),FALSE),"SUI_",""),#REF!,2,FALSE)),"ERROR")</f>
        <v>ERROR</v>
      </c>
      <c r="AD935" s="88">
        <v>0</v>
      </c>
      <c r="AE935" s="134">
        <v>0</v>
      </c>
      <c r="AF935" s="49">
        <f ca="1">IFERROR(VLOOKUP($B935,INDIRECT(VLOOKUP($E935,보상!$S:$AA,2,FALSE)),MATCH(AF$6,INDIRECT(VLOOKUP($E935,보상!$S:$AA,3,FALSE)),0),FALSE),"ERROR")</f>
        <v>5</v>
      </c>
      <c r="AG935" s="22">
        <v>0</v>
      </c>
      <c r="AH935" s="22">
        <v>0</v>
      </c>
      <c r="AI935" s="22">
        <v>0</v>
      </c>
      <c r="AJ935" s="22" t="b">
        <v>0</v>
      </c>
      <c r="AK935" s="22">
        <v>0</v>
      </c>
      <c r="AL935" s="22">
        <v>0</v>
      </c>
    </row>
    <row r="936" spans="1:38" ht="16.5" customHeight="1" x14ac:dyDescent="0.3">
      <c r="A936" s="21">
        <f>COUNTIF(FtbReward_Quest!$B:$B,$B936)+COUNTIF(FtbReward_Mode!$B:$B,$B936)+COUNTIF(FtbReward_Content!$B:$B,$B936)-1</f>
        <v>0</v>
      </c>
      <c r="B936" s="49">
        <f t="shared" si="43"/>
        <v>44041051</v>
      </c>
      <c r="C936" s="120">
        <v>4404105</v>
      </c>
      <c r="D936" s="49" t="s">
        <v>1934</v>
      </c>
      <c r="E936" s="49" t="s">
        <v>1935</v>
      </c>
      <c r="F936" s="120">
        <f>COUNTIF($C$8:$C936,$C936)</f>
        <v>1</v>
      </c>
      <c r="G936" s="49" t="b">
        <v>0</v>
      </c>
      <c r="H936" s="49">
        <v>0</v>
      </c>
      <c r="I936" s="129">
        <f>IFERROR(IF(H936=0,0,VLOOKUP(VLOOKUP(H936,#REF!,MATCH("strMailTitleID",#REF!,0),FALSE),#REF!,2,FALSE)),"ERROR")</f>
        <v>0</v>
      </c>
      <c r="J936" s="176">
        <v>0</v>
      </c>
      <c r="K936" s="129">
        <f>IFERROR(IF(J936=0,0,VLOOKUP(VLOOKUP(J936,#REF!,MATCH("strMailTitleID",#REF!,0),FALSE),#REF!,2,FALSE)),"ERROR")</f>
        <v>0</v>
      </c>
      <c r="L936" s="49">
        <f ca="1">IFERROR(VLOOKUP($B936,INDIRECT(VLOOKUP($E936,보상!$S:$AA,2,FALSE)),MATCH(L$6,INDIRECT(VLOOKUP($E936,보상!$S:$AA,3,FALSE)),0),FALSE),"ERROR")</f>
        <v>750</v>
      </c>
      <c r="M936" s="49">
        <v>0</v>
      </c>
      <c r="N936" s="49">
        <v>0</v>
      </c>
      <c r="O936" s="49">
        <v>0</v>
      </c>
      <c r="P936" s="49" t="str">
        <f ca="1">IFERROR(VLOOKUP($B936,INDIRECT(VLOOKUP($E936,보상!$S:$AA,2,FALSE)),MATCH(P$6,INDIRECT(VLOOKUP($E936,보상!$S:$AA,3,FALSE)),0),FALSE),"ERROR")</f>
        <v>Gold</v>
      </c>
      <c r="Q936" s="49">
        <f ca="1">IFERROR(VLOOKUP($B936,INDIRECT(VLOOKUP($E936,보상!$S:$AA,2,FALSE)),MATCH(Q$6,INDIRECT(VLOOKUP($E936,보상!$S:$AA,3,FALSE)),0),FALSE),"ERROR")</f>
        <v>7500</v>
      </c>
      <c r="R936" s="49" t="b">
        <v>0</v>
      </c>
      <c r="S936" s="50" t="b">
        <v>0</v>
      </c>
      <c r="T936" s="50">
        <f ca="1">IFERROR(VLOOKUP($B936,INDIRECT(VLOOKUP($E936,보상!$S:$AA,2,FALSE)),MATCH(T$6,INDIRECT(VLOOKUP($E936,보상!$S:$AA,3,FALSE)),0),FALSE),"ERROR")</f>
        <v>4003031</v>
      </c>
      <c r="U936" s="134" t="str">
        <f ca="1">IFERROR(IF(T936=0,0,VLOOKUP(SUBSTITUTE(VLOOKUP(T936,#REF!,MATCH("strItemName",#REF!,0),FALSE),"SUI_",""),#REF!,2,FALSE)),"ERROR")</f>
        <v>ERROR</v>
      </c>
      <c r="V936" s="177">
        <f t="shared" ca="1" si="44"/>
        <v>4003031</v>
      </c>
      <c r="W936" s="134" t="str">
        <f ca="1">IFERROR(IF(V936=0,0,VLOOKUP(SUBSTITUTE(VLOOKUP(V936,#REF!,MATCH("strItemName",#REF!,0),FALSE),"SUI_",""),#REF!,2,FALSE)),"ERROR")</f>
        <v>ERROR</v>
      </c>
      <c r="X936" s="177">
        <f t="shared" ca="1" si="44"/>
        <v>4003031</v>
      </c>
      <c r="Y936" s="134" t="str">
        <f ca="1">IFERROR(IF(X936=0,0,VLOOKUP(SUBSTITUTE(VLOOKUP(X936,#REF!,MATCH("strItemName",#REF!,0),FALSE),"SUI_",""),#REF!,2,FALSE)),"ERROR")</f>
        <v>ERROR</v>
      </c>
      <c r="Z936" s="177">
        <f t="shared" ca="1" si="44"/>
        <v>4003031</v>
      </c>
      <c r="AA936" s="134" t="str">
        <f ca="1">IFERROR(IF(Z936=0,0,VLOOKUP(SUBSTITUTE(VLOOKUP(Z936,#REF!,MATCH("strItemName",#REF!,0),FALSE),"SUI_",""),#REF!,2,FALSE)),"ERROR")</f>
        <v>ERROR</v>
      </c>
      <c r="AB936" s="177">
        <f t="shared" ca="1" si="44"/>
        <v>4003031</v>
      </c>
      <c r="AC936" s="134" t="str">
        <f ca="1">IFERROR(IF(AB936=0,0,VLOOKUP(SUBSTITUTE(VLOOKUP(AB936,#REF!,MATCH("strItemName",#REF!,0),FALSE),"SUI_",""),#REF!,2,FALSE)),"ERROR")</f>
        <v>ERROR</v>
      </c>
      <c r="AD936" s="88">
        <v>0</v>
      </c>
      <c r="AE936" s="134">
        <v>0</v>
      </c>
      <c r="AF936" s="49">
        <f ca="1">IFERROR(VLOOKUP($B936,INDIRECT(VLOOKUP($E936,보상!$S:$AA,2,FALSE)),MATCH(AF$6,INDIRECT(VLOOKUP($E936,보상!$S:$AA,3,FALSE)),0),FALSE),"ERROR")</f>
        <v>5</v>
      </c>
      <c r="AG936" s="22">
        <v>0</v>
      </c>
      <c r="AH936" s="22">
        <v>0</v>
      </c>
      <c r="AI936" s="22">
        <v>0</v>
      </c>
      <c r="AJ936" s="22" t="b">
        <v>0</v>
      </c>
      <c r="AK936" s="22">
        <v>0</v>
      </c>
      <c r="AL936" s="22">
        <v>0</v>
      </c>
    </row>
    <row r="937" spans="1:38" ht="16.5" customHeight="1" x14ac:dyDescent="0.3">
      <c r="A937" s="21">
        <f>COUNTIF(FtbReward_Quest!$B:$B,$B937)+COUNTIF(FtbReward_Mode!$B:$B,$B937)+COUNTIF(FtbReward_Content!$B:$B,$B937)-1</f>
        <v>0</v>
      </c>
      <c r="B937" s="49">
        <f t="shared" si="43"/>
        <v>44041061</v>
      </c>
      <c r="C937" s="120">
        <v>4404106</v>
      </c>
      <c r="D937" s="49" t="s">
        <v>1934</v>
      </c>
      <c r="E937" s="49" t="s">
        <v>1935</v>
      </c>
      <c r="F937" s="120">
        <f>COUNTIF($C$8:$C937,$C937)</f>
        <v>1</v>
      </c>
      <c r="G937" s="49" t="b">
        <v>0</v>
      </c>
      <c r="H937" s="49">
        <v>0</v>
      </c>
      <c r="I937" s="129">
        <f>IFERROR(IF(H937=0,0,VLOOKUP(VLOOKUP(H937,#REF!,MATCH("strMailTitleID",#REF!,0),FALSE),#REF!,2,FALSE)),"ERROR")</f>
        <v>0</v>
      </c>
      <c r="J937" s="176">
        <v>0</v>
      </c>
      <c r="K937" s="129">
        <f>IFERROR(IF(J937=0,0,VLOOKUP(VLOOKUP(J937,#REF!,MATCH("strMailTitleID",#REF!,0),FALSE),#REF!,2,FALSE)),"ERROR")</f>
        <v>0</v>
      </c>
      <c r="L937" s="49">
        <f ca="1">IFERROR(VLOOKUP($B937,INDIRECT(VLOOKUP($E937,보상!$S:$AA,2,FALSE)),MATCH(L$6,INDIRECT(VLOOKUP($E937,보상!$S:$AA,3,FALSE)),0),FALSE),"ERROR")</f>
        <v>900</v>
      </c>
      <c r="M937" s="49">
        <v>0</v>
      </c>
      <c r="N937" s="49">
        <v>0</v>
      </c>
      <c r="O937" s="49">
        <v>0</v>
      </c>
      <c r="P937" s="49" t="str">
        <f ca="1">IFERROR(VLOOKUP($B937,INDIRECT(VLOOKUP($E937,보상!$S:$AA,2,FALSE)),MATCH(P$6,INDIRECT(VLOOKUP($E937,보상!$S:$AA,3,FALSE)),0),FALSE),"ERROR")</f>
        <v>Gold</v>
      </c>
      <c r="Q937" s="49">
        <f ca="1">IFERROR(VLOOKUP($B937,INDIRECT(VLOOKUP($E937,보상!$S:$AA,2,FALSE)),MATCH(Q$6,INDIRECT(VLOOKUP($E937,보상!$S:$AA,3,FALSE)),0),FALSE),"ERROR")</f>
        <v>9000</v>
      </c>
      <c r="R937" s="49" t="b">
        <v>0</v>
      </c>
      <c r="S937" s="50" t="b">
        <v>0</v>
      </c>
      <c r="T937" s="50">
        <f ca="1">IFERROR(VLOOKUP($B937,INDIRECT(VLOOKUP($E937,보상!$S:$AA,2,FALSE)),MATCH(T$6,INDIRECT(VLOOKUP($E937,보상!$S:$AA,3,FALSE)),0),FALSE),"ERROR")</f>
        <v>4003031</v>
      </c>
      <c r="U937" s="134" t="str">
        <f ca="1">IFERROR(IF(T937=0,0,VLOOKUP(SUBSTITUTE(VLOOKUP(T937,#REF!,MATCH("strItemName",#REF!,0),FALSE),"SUI_",""),#REF!,2,FALSE)),"ERROR")</f>
        <v>ERROR</v>
      </c>
      <c r="V937" s="177">
        <f t="shared" ca="1" si="44"/>
        <v>4003031</v>
      </c>
      <c r="W937" s="134" t="str">
        <f ca="1">IFERROR(IF(V937=0,0,VLOOKUP(SUBSTITUTE(VLOOKUP(V937,#REF!,MATCH("strItemName",#REF!,0),FALSE),"SUI_",""),#REF!,2,FALSE)),"ERROR")</f>
        <v>ERROR</v>
      </c>
      <c r="X937" s="177">
        <f t="shared" ca="1" si="44"/>
        <v>4003031</v>
      </c>
      <c r="Y937" s="134" t="str">
        <f ca="1">IFERROR(IF(X937=0,0,VLOOKUP(SUBSTITUTE(VLOOKUP(X937,#REF!,MATCH("strItemName",#REF!,0),FALSE),"SUI_",""),#REF!,2,FALSE)),"ERROR")</f>
        <v>ERROR</v>
      </c>
      <c r="Z937" s="177">
        <f t="shared" ca="1" si="44"/>
        <v>4003031</v>
      </c>
      <c r="AA937" s="134" t="str">
        <f ca="1">IFERROR(IF(Z937=0,0,VLOOKUP(SUBSTITUTE(VLOOKUP(Z937,#REF!,MATCH("strItemName",#REF!,0),FALSE),"SUI_",""),#REF!,2,FALSE)),"ERROR")</f>
        <v>ERROR</v>
      </c>
      <c r="AB937" s="177">
        <f t="shared" ca="1" si="44"/>
        <v>4003031</v>
      </c>
      <c r="AC937" s="134" t="str">
        <f ca="1">IFERROR(IF(AB937=0,0,VLOOKUP(SUBSTITUTE(VLOOKUP(AB937,#REF!,MATCH("strItemName",#REF!,0),FALSE),"SUI_",""),#REF!,2,FALSE)),"ERROR")</f>
        <v>ERROR</v>
      </c>
      <c r="AD937" s="88">
        <v>0</v>
      </c>
      <c r="AE937" s="134">
        <v>0</v>
      </c>
      <c r="AF937" s="49">
        <f ca="1">IFERROR(VLOOKUP($B937,INDIRECT(VLOOKUP($E937,보상!$S:$AA,2,FALSE)),MATCH(AF$6,INDIRECT(VLOOKUP($E937,보상!$S:$AA,3,FALSE)),0),FALSE),"ERROR")</f>
        <v>5</v>
      </c>
      <c r="AG937" s="22">
        <v>0</v>
      </c>
      <c r="AH937" s="22">
        <v>0</v>
      </c>
      <c r="AI937" s="22">
        <v>0</v>
      </c>
      <c r="AJ937" s="22" t="b">
        <v>0</v>
      </c>
      <c r="AK937" s="22">
        <v>0</v>
      </c>
      <c r="AL937" s="22">
        <v>0</v>
      </c>
    </row>
    <row r="938" spans="1:38" ht="16.5" customHeight="1" x14ac:dyDescent="0.3">
      <c r="A938" s="21">
        <f>COUNTIF(FtbReward_Quest!$B:$B,$B938)+COUNTIF(FtbReward_Mode!$B:$B,$B938)+COUNTIF(FtbReward_Content!$B:$B,$B938)-1</f>
        <v>0</v>
      </c>
      <c r="B938" s="49">
        <f t="shared" si="43"/>
        <v>44041071</v>
      </c>
      <c r="C938" s="120">
        <v>4404107</v>
      </c>
      <c r="D938" s="49" t="s">
        <v>1934</v>
      </c>
      <c r="E938" s="49" t="s">
        <v>1935</v>
      </c>
      <c r="F938" s="120">
        <f>COUNTIF($C$8:$C938,$C938)</f>
        <v>1</v>
      </c>
      <c r="G938" s="49" t="b">
        <v>0</v>
      </c>
      <c r="H938" s="49">
        <v>0</v>
      </c>
      <c r="I938" s="129">
        <f>IFERROR(IF(H938=0,0,VLOOKUP(VLOOKUP(H938,#REF!,MATCH("strMailTitleID",#REF!,0),FALSE),#REF!,2,FALSE)),"ERROR")</f>
        <v>0</v>
      </c>
      <c r="J938" s="176">
        <v>0</v>
      </c>
      <c r="K938" s="129">
        <f>IFERROR(IF(J938=0,0,VLOOKUP(VLOOKUP(J938,#REF!,MATCH("strMailTitleID",#REF!,0),FALSE),#REF!,2,FALSE)),"ERROR")</f>
        <v>0</v>
      </c>
      <c r="L938" s="49">
        <f ca="1">IFERROR(VLOOKUP($B938,INDIRECT(VLOOKUP($E938,보상!$S:$AA,2,FALSE)),MATCH(L$6,INDIRECT(VLOOKUP($E938,보상!$S:$AA,3,FALSE)),0),FALSE),"ERROR")</f>
        <v>1050</v>
      </c>
      <c r="M938" s="49">
        <v>0</v>
      </c>
      <c r="N938" s="49">
        <v>0</v>
      </c>
      <c r="O938" s="49">
        <v>0</v>
      </c>
      <c r="P938" s="49" t="str">
        <f ca="1">IFERROR(VLOOKUP($B938,INDIRECT(VLOOKUP($E938,보상!$S:$AA,2,FALSE)),MATCH(P$6,INDIRECT(VLOOKUP($E938,보상!$S:$AA,3,FALSE)),0),FALSE),"ERROR")</f>
        <v>Gold</v>
      </c>
      <c r="Q938" s="49">
        <f ca="1">IFERROR(VLOOKUP($B938,INDIRECT(VLOOKUP($E938,보상!$S:$AA,2,FALSE)),MATCH(Q$6,INDIRECT(VLOOKUP($E938,보상!$S:$AA,3,FALSE)),0),FALSE),"ERROR")</f>
        <v>10500</v>
      </c>
      <c r="R938" s="49" t="b">
        <v>0</v>
      </c>
      <c r="S938" s="50" t="b">
        <v>0</v>
      </c>
      <c r="T938" s="50">
        <f ca="1">IFERROR(VLOOKUP($B938,INDIRECT(VLOOKUP($E938,보상!$S:$AA,2,FALSE)),MATCH(T$6,INDIRECT(VLOOKUP($E938,보상!$S:$AA,3,FALSE)),0),FALSE),"ERROR")</f>
        <v>4003031</v>
      </c>
      <c r="U938" s="134" t="str">
        <f ca="1">IFERROR(IF(T938=0,0,VLOOKUP(SUBSTITUTE(VLOOKUP(T938,#REF!,MATCH("strItemName",#REF!,0),FALSE),"SUI_",""),#REF!,2,FALSE)),"ERROR")</f>
        <v>ERROR</v>
      </c>
      <c r="V938" s="177">
        <f t="shared" ca="1" si="44"/>
        <v>4003031</v>
      </c>
      <c r="W938" s="134" t="str">
        <f ca="1">IFERROR(IF(V938=0,0,VLOOKUP(SUBSTITUTE(VLOOKUP(V938,#REF!,MATCH("strItemName",#REF!,0),FALSE),"SUI_",""),#REF!,2,FALSE)),"ERROR")</f>
        <v>ERROR</v>
      </c>
      <c r="X938" s="177">
        <f t="shared" ca="1" si="44"/>
        <v>4003031</v>
      </c>
      <c r="Y938" s="134" t="str">
        <f ca="1">IFERROR(IF(X938=0,0,VLOOKUP(SUBSTITUTE(VLOOKUP(X938,#REF!,MATCH("strItemName",#REF!,0),FALSE),"SUI_",""),#REF!,2,FALSE)),"ERROR")</f>
        <v>ERROR</v>
      </c>
      <c r="Z938" s="177">
        <f t="shared" ca="1" si="44"/>
        <v>4003031</v>
      </c>
      <c r="AA938" s="134" t="str">
        <f ca="1">IFERROR(IF(Z938=0,0,VLOOKUP(SUBSTITUTE(VLOOKUP(Z938,#REF!,MATCH("strItemName",#REF!,0),FALSE),"SUI_",""),#REF!,2,FALSE)),"ERROR")</f>
        <v>ERROR</v>
      </c>
      <c r="AB938" s="177">
        <f t="shared" ca="1" si="44"/>
        <v>4003031</v>
      </c>
      <c r="AC938" s="134" t="str">
        <f ca="1">IFERROR(IF(AB938=0,0,VLOOKUP(SUBSTITUTE(VLOOKUP(AB938,#REF!,MATCH("strItemName",#REF!,0),FALSE),"SUI_",""),#REF!,2,FALSE)),"ERROR")</f>
        <v>ERROR</v>
      </c>
      <c r="AD938" s="88">
        <v>0</v>
      </c>
      <c r="AE938" s="134">
        <v>0</v>
      </c>
      <c r="AF938" s="49">
        <f ca="1">IFERROR(VLOOKUP($B938,INDIRECT(VLOOKUP($E938,보상!$S:$AA,2,FALSE)),MATCH(AF$6,INDIRECT(VLOOKUP($E938,보상!$S:$AA,3,FALSE)),0),FALSE),"ERROR")</f>
        <v>5</v>
      </c>
      <c r="AG938" s="22">
        <v>0</v>
      </c>
      <c r="AH938" s="22">
        <v>0</v>
      </c>
      <c r="AI938" s="22">
        <v>0</v>
      </c>
      <c r="AJ938" s="22" t="b">
        <v>0</v>
      </c>
      <c r="AK938" s="22">
        <v>0</v>
      </c>
      <c r="AL938" s="22">
        <v>0</v>
      </c>
    </row>
    <row r="939" spans="1:38" ht="16.5" customHeight="1" x14ac:dyDescent="0.3">
      <c r="A939" s="21">
        <f>COUNTIF(FtbReward_Quest!$B:$B,$B939)+COUNTIF(FtbReward_Mode!$B:$B,$B939)+COUNTIF(FtbReward_Content!$B:$B,$B939)-1</f>
        <v>0</v>
      </c>
      <c r="B939" s="49">
        <f t="shared" si="43"/>
        <v>44041081</v>
      </c>
      <c r="C939" s="120">
        <v>4404108</v>
      </c>
      <c r="D939" s="49" t="s">
        <v>1934</v>
      </c>
      <c r="E939" s="49" t="s">
        <v>1935</v>
      </c>
      <c r="F939" s="120">
        <f>COUNTIF($C$8:$C939,$C939)</f>
        <v>1</v>
      </c>
      <c r="G939" s="49" t="b">
        <v>0</v>
      </c>
      <c r="H939" s="49">
        <v>0</v>
      </c>
      <c r="I939" s="129">
        <f>IFERROR(IF(H939=0,0,VLOOKUP(VLOOKUP(H939,#REF!,MATCH("strMailTitleID",#REF!,0),FALSE),#REF!,2,FALSE)),"ERROR")</f>
        <v>0</v>
      </c>
      <c r="J939" s="176">
        <v>0</v>
      </c>
      <c r="K939" s="129">
        <f>IFERROR(IF(J939=0,0,VLOOKUP(VLOOKUP(J939,#REF!,MATCH("strMailTitleID",#REF!,0),FALSE),#REF!,2,FALSE)),"ERROR")</f>
        <v>0</v>
      </c>
      <c r="L939" s="49">
        <f ca="1">IFERROR(VLOOKUP($B939,INDIRECT(VLOOKUP($E939,보상!$S:$AA,2,FALSE)),MATCH(L$6,INDIRECT(VLOOKUP($E939,보상!$S:$AA,3,FALSE)),0),FALSE),"ERROR")</f>
        <v>1200</v>
      </c>
      <c r="M939" s="49">
        <v>0</v>
      </c>
      <c r="N939" s="49">
        <v>0</v>
      </c>
      <c r="O939" s="49">
        <v>0</v>
      </c>
      <c r="P939" s="49" t="str">
        <f ca="1">IFERROR(VLOOKUP($B939,INDIRECT(VLOOKUP($E939,보상!$S:$AA,2,FALSE)),MATCH(P$6,INDIRECT(VLOOKUP($E939,보상!$S:$AA,3,FALSE)),0),FALSE),"ERROR")</f>
        <v>Gold</v>
      </c>
      <c r="Q939" s="49">
        <f ca="1">IFERROR(VLOOKUP($B939,INDIRECT(VLOOKUP($E939,보상!$S:$AA,2,FALSE)),MATCH(Q$6,INDIRECT(VLOOKUP($E939,보상!$S:$AA,3,FALSE)),0),FALSE),"ERROR")</f>
        <v>12000</v>
      </c>
      <c r="R939" s="49" t="b">
        <v>0</v>
      </c>
      <c r="S939" s="50" t="b">
        <v>0</v>
      </c>
      <c r="T939" s="50">
        <f ca="1">IFERROR(VLOOKUP($B939,INDIRECT(VLOOKUP($E939,보상!$S:$AA,2,FALSE)),MATCH(T$6,INDIRECT(VLOOKUP($E939,보상!$S:$AA,3,FALSE)),0),FALSE),"ERROR")</f>
        <v>4003031</v>
      </c>
      <c r="U939" s="134" t="str">
        <f ca="1">IFERROR(IF(T939=0,0,VLOOKUP(SUBSTITUTE(VLOOKUP(T939,#REF!,MATCH("strItemName",#REF!,0),FALSE),"SUI_",""),#REF!,2,FALSE)),"ERROR")</f>
        <v>ERROR</v>
      </c>
      <c r="V939" s="177">
        <f t="shared" ca="1" si="44"/>
        <v>4003031</v>
      </c>
      <c r="W939" s="134" t="str">
        <f ca="1">IFERROR(IF(V939=0,0,VLOOKUP(SUBSTITUTE(VLOOKUP(V939,#REF!,MATCH("strItemName",#REF!,0),FALSE),"SUI_",""),#REF!,2,FALSE)),"ERROR")</f>
        <v>ERROR</v>
      </c>
      <c r="X939" s="177">
        <f t="shared" ca="1" si="44"/>
        <v>4003031</v>
      </c>
      <c r="Y939" s="134" t="str">
        <f ca="1">IFERROR(IF(X939=0,0,VLOOKUP(SUBSTITUTE(VLOOKUP(X939,#REF!,MATCH("strItemName",#REF!,0),FALSE),"SUI_",""),#REF!,2,FALSE)),"ERROR")</f>
        <v>ERROR</v>
      </c>
      <c r="Z939" s="177">
        <f t="shared" ca="1" si="44"/>
        <v>4003031</v>
      </c>
      <c r="AA939" s="134" t="str">
        <f ca="1">IFERROR(IF(Z939=0,0,VLOOKUP(SUBSTITUTE(VLOOKUP(Z939,#REF!,MATCH("strItemName",#REF!,0),FALSE),"SUI_",""),#REF!,2,FALSE)),"ERROR")</f>
        <v>ERROR</v>
      </c>
      <c r="AB939" s="177">
        <f t="shared" ca="1" si="44"/>
        <v>4003031</v>
      </c>
      <c r="AC939" s="134" t="str">
        <f ca="1">IFERROR(IF(AB939=0,0,VLOOKUP(SUBSTITUTE(VLOOKUP(AB939,#REF!,MATCH("strItemName",#REF!,0),FALSE),"SUI_",""),#REF!,2,FALSE)),"ERROR")</f>
        <v>ERROR</v>
      </c>
      <c r="AD939" s="88">
        <v>0</v>
      </c>
      <c r="AE939" s="134">
        <v>0</v>
      </c>
      <c r="AF939" s="49">
        <f ca="1">IFERROR(VLOOKUP($B939,INDIRECT(VLOOKUP($E939,보상!$S:$AA,2,FALSE)),MATCH(AF$6,INDIRECT(VLOOKUP($E939,보상!$S:$AA,3,FALSE)),0),FALSE),"ERROR")</f>
        <v>5</v>
      </c>
      <c r="AG939" s="22">
        <v>0</v>
      </c>
      <c r="AH939" s="22">
        <v>0</v>
      </c>
      <c r="AI939" s="22">
        <v>0</v>
      </c>
      <c r="AJ939" s="22" t="b">
        <v>0</v>
      </c>
      <c r="AK939" s="22">
        <v>0</v>
      </c>
      <c r="AL939" s="22">
        <v>0</v>
      </c>
    </row>
    <row r="940" spans="1:38" ht="16.5" customHeight="1" x14ac:dyDescent="0.3">
      <c r="A940" s="21">
        <f>COUNTIF(FtbReward_Quest!$B:$B,$B940)+COUNTIF(FtbReward_Mode!$B:$B,$B940)+COUNTIF(FtbReward_Content!$B:$B,$B940)-1</f>
        <v>0</v>
      </c>
      <c r="B940" s="49">
        <f t="shared" si="43"/>
        <v>44041091</v>
      </c>
      <c r="C940" s="120">
        <v>4404109</v>
      </c>
      <c r="D940" s="49" t="s">
        <v>1934</v>
      </c>
      <c r="E940" s="49" t="s">
        <v>1935</v>
      </c>
      <c r="F940" s="120">
        <f>COUNTIF($C$8:$C940,$C940)</f>
        <v>1</v>
      </c>
      <c r="G940" s="49" t="b">
        <v>0</v>
      </c>
      <c r="H940" s="49">
        <v>0</v>
      </c>
      <c r="I940" s="129">
        <f>IFERROR(IF(H940=0,0,VLOOKUP(VLOOKUP(H940,#REF!,MATCH("strMailTitleID",#REF!,0),FALSE),#REF!,2,FALSE)),"ERROR")</f>
        <v>0</v>
      </c>
      <c r="J940" s="176">
        <v>0</v>
      </c>
      <c r="K940" s="129">
        <f>IFERROR(IF(J940=0,0,VLOOKUP(VLOOKUP(J940,#REF!,MATCH("strMailTitleID",#REF!,0),FALSE),#REF!,2,FALSE)),"ERROR")</f>
        <v>0</v>
      </c>
      <c r="L940" s="49">
        <f ca="1">IFERROR(VLOOKUP($B940,INDIRECT(VLOOKUP($E940,보상!$S:$AA,2,FALSE)),MATCH(L$6,INDIRECT(VLOOKUP($E940,보상!$S:$AA,3,FALSE)),0),FALSE),"ERROR")</f>
        <v>1350</v>
      </c>
      <c r="M940" s="49">
        <v>0</v>
      </c>
      <c r="N940" s="49">
        <v>0</v>
      </c>
      <c r="O940" s="49">
        <v>0</v>
      </c>
      <c r="P940" s="49" t="str">
        <f ca="1">IFERROR(VLOOKUP($B940,INDIRECT(VLOOKUP($E940,보상!$S:$AA,2,FALSE)),MATCH(P$6,INDIRECT(VLOOKUP($E940,보상!$S:$AA,3,FALSE)),0),FALSE),"ERROR")</f>
        <v>Gold</v>
      </c>
      <c r="Q940" s="49">
        <f ca="1">IFERROR(VLOOKUP($B940,INDIRECT(VLOOKUP($E940,보상!$S:$AA,2,FALSE)),MATCH(Q$6,INDIRECT(VLOOKUP($E940,보상!$S:$AA,3,FALSE)),0),FALSE),"ERROR")</f>
        <v>13500</v>
      </c>
      <c r="R940" s="49" t="b">
        <v>0</v>
      </c>
      <c r="S940" s="50" t="b">
        <v>0</v>
      </c>
      <c r="T940" s="50">
        <f ca="1">IFERROR(VLOOKUP($B940,INDIRECT(VLOOKUP($E940,보상!$S:$AA,2,FALSE)),MATCH(T$6,INDIRECT(VLOOKUP($E940,보상!$S:$AA,3,FALSE)),0),FALSE),"ERROR")</f>
        <v>4003031</v>
      </c>
      <c r="U940" s="134" t="str">
        <f ca="1">IFERROR(IF(T940=0,0,VLOOKUP(SUBSTITUTE(VLOOKUP(T940,#REF!,MATCH("strItemName",#REF!,0),FALSE),"SUI_",""),#REF!,2,FALSE)),"ERROR")</f>
        <v>ERROR</v>
      </c>
      <c r="V940" s="177">
        <f t="shared" ca="1" si="44"/>
        <v>4003031</v>
      </c>
      <c r="W940" s="134" t="str">
        <f ca="1">IFERROR(IF(V940=0,0,VLOOKUP(SUBSTITUTE(VLOOKUP(V940,#REF!,MATCH("strItemName",#REF!,0),FALSE),"SUI_",""),#REF!,2,FALSE)),"ERROR")</f>
        <v>ERROR</v>
      </c>
      <c r="X940" s="177">
        <f t="shared" ca="1" si="44"/>
        <v>4003031</v>
      </c>
      <c r="Y940" s="134" t="str">
        <f ca="1">IFERROR(IF(X940=0,0,VLOOKUP(SUBSTITUTE(VLOOKUP(X940,#REF!,MATCH("strItemName",#REF!,0),FALSE),"SUI_",""),#REF!,2,FALSE)),"ERROR")</f>
        <v>ERROR</v>
      </c>
      <c r="Z940" s="177">
        <f t="shared" ca="1" si="44"/>
        <v>4003031</v>
      </c>
      <c r="AA940" s="134" t="str">
        <f ca="1">IFERROR(IF(Z940=0,0,VLOOKUP(SUBSTITUTE(VLOOKUP(Z940,#REF!,MATCH("strItemName",#REF!,0),FALSE),"SUI_",""),#REF!,2,FALSE)),"ERROR")</f>
        <v>ERROR</v>
      </c>
      <c r="AB940" s="177">
        <f t="shared" ca="1" si="44"/>
        <v>4003031</v>
      </c>
      <c r="AC940" s="134" t="str">
        <f ca="1">IFERROR(IF(AB940=0,0,VLOOKUP(SUBSTITUTE(VLOOKUP(AB940,#REF!,MATCH("strItemName",#REF!,0),FALSE),"SUI_",""),#REF!,2,FALSE)),"ERROR")</f>
        <v>ERROR</v>
      </c>
      <c r="AD940" s="88">
        <v>0</v>
      </c>
      <c r="AE940" s="134">
        <v>0</v>
      </c>
      <c r="AF940" s="49">
        <f ca="1">IFERROR(VLOOKUP($B940,INDIRECT(VLOOKUP($E940,보상!$S:$AA,2,FALSE)),MATCH(AF$6,INDIRECT(VLOOKUP($E940,보상!$S:$AA,3,FALSE)),0),FALSE),"ERROR")</f>
        <v>5</v>
      </c>
      <c r="AG940" s="22">
        <v>0</v>
      </c>
      <c r="AH940" s="22">
        <v>0</v>
      </c>
      <c r="AI940" s="22">
        <v>0</v>
      </c>
      <c r="AJ940" s="22" t="b">
        <v>0</v>
      </c>
      <c r="AK940" s="22">
        <v>0</v>
      </c>
      <c r="AL940" s="22">
        <v>0</v>
      </c>
    </row>
    <row r="941" spans="1:38" ht="16.5" customHeight="1" x14ac:dyDescent="0.3">
      <c r="A941" s="21">
        <f>COUNTIF(FtbReward_Quest!$B:$B,$B941)+COUNTIF(FtbReward_Mode!$B:$B,$B941)+COUNTIF(FtbReward_Content!$B:$B,$B941)-1</f>
        <v>0</v>
      </c>
      <c r="B941" s="49">
        <f t="shared" si="43"/>
        <v>40000131</v>
      </c>
      <c r="C941" s="120">
        <v>4000013</v>
      </c>
      <c r="D941" s="49" t="s">
        <v>702</v>
      </c>
      <c r="E941" s="49" t="s">
        <v>1936</v>
      </c>
      <c r="F941" s="120">
        <f>COUNTIF($C$8:$C941,$C941)</f>
        <v>1</v>
      </c>
      <c r="G941" s="49" t="b">
        <v>1</v>
      </c>
      <c r="H941" s="49">
        <v>203002</v>
      </c>
      <c r="I941" s="129" t="str">
        <f>IFERROR(IF(H941=0,0,VLOOKUP(VLOOKUP(H941,#REF!,MATCH("strMailTitleID",#REF!,0),FALSE),#REF!,2,FALSE)),"ERROR")</f>
        <v>ERROR</v>
      </c>
      <c r="J941" s="176">
        <v>0</v>
      </c>
      <c r="K941" s="129">
        <f>IFERROR(IF(J941=0,0,VLOOKUP(VLOOKUP(J941,#REF!,MATCH("strMailTitleID",#REF!,0),FALSE),#REF!,2,FALSE)),"ERROR")</f>
        <v>0</v>
      </c>
      <c r="L941" s="49">
        <f ca="1">IFERROR(VLOOKUP($B941,INDIRECT(VLOOKUP($E941,보상!$S:$AA,2,FALSE)),MATCH(L$6,INDIRECT(VLOOKUP($E941,보상!$S:$AA,3,FALSE)),0),FALSE),"ERROR")</f>
        <v>0</v>
      </c>
      <c r="M941" s="49">
        <v>0</v>
      </c>
      <c r="N941" s="49">
        <v>0</v>
      </c>
      <c r="O941" s="49">
        <v>0</v>
      </c>
      <c r="P941" s="49" t="str">
        <f ca="1">IFERROR(VLOOKUP($B941,INDIRECT(VLOOKUP($E941,보상!$S:$AA,2,FALSE)),MATCH(P$6,INDIRECT(VLOOKUP($E941,보상!$S:$AA,3,FALSE)),0),FALSE),"ERROR")</f>
        <v>Gold</v>
      </c>
      <c r="Q941" s="49">
        <f ca="1">IFERROR(VLOOKUP($B941,INDIRECT(VLOOKUP($E941,보상!$S:$AA,2,FALSE)),MATCH(Q$6,INDIRECT(VLOOKUP($E941,보상!$S:$AA,3,FALSE)),0),FALSE),"ERROR")</f>
        <v>10000</v>
      </c>
      <c r="R941" s="49" t="b">
        <v>0</v>
      </c>
      <c r="S941" s="50" t="b">
        <v>0</v>
      </c>
      <c r="T941" s="50">
        <f ca="1">IFERROR(VLOOKUP($B941,INDIRECT(VLOOKUP($E941,보상!$S:$AA,2,FALSE)),MATCH(T$6,INDIRECT(VLOOKUP($E941,보상!$S:$AA,3,FALSE)),0),FALSE),"ERROR")</f>
        <v>152001</v>
      </c>
      <c r="U941" s="134" t="str">
        <f ca="1">IFERROR(IF(T941=0,0,VLOOKUP(SUBSTITUTE(VLOOKUP(T941,#REF!,MATCH("strItemName",#REF!,0),FALSE),"SUI_",""),#REF!,2,FALSE)),"ERROR")</f>
        <v>ERROR</v>
      </c>
      <c r="V941" s="177">
        <f t="shared" ca="1" si="42"/>
        <v>152001</v>
      </c>
      <c r="W941" s="134" t="str">
        <f ca="1">IFERROR(IF(V941=0,0,VLOOKUP(SUBSTITUTE(VLOOKUP(V941,#REF!,MATCH("strItemName",#REF!,0),FALSE),"SUI_",""),#REF!,2,FALSE)),"ERROR")</f>
        <v>ERROR</v>
      </c>
      <c r="X941" s="177">
        <f t="shared" ca="1" si="42"/>
        <v>152001</v>
      </c>
      <c r="Y941" s="134" t="str">
        <f ca="1">IFERROR(IF(X941=0,0,VLOOKUP(SUBSTITUTE(VLOOKUP(X941,#REF!,MATCH("strItemName",#REF!,0),FALSE),"SUI_",""),#REF!,2,FALSE)),"ERROR")</f>
        <v>ERROR</v>
      </c>
      <c r="Z941" s="177">
        <f t="shared" ca="1" si="42"/>
        <v>152001</v>
      </c>
      <c r="AA941" s="134" t="str">
        <f ca="1">IFERROR(IF(Z941=0,0,VLOOKUP(SUBSTITUTE(VLOOKUP(Z941,#REF!,MATCH("strItemName",#REF!,0),FALSE),"SUI_",""),#REF!,2,FALSE)),"ERROR")</f>
        <v>ERROR</v>
      </c>
      <c r="AB941" s="177">
        <f t="shared" ca="1" si="42"/>
        <v>152001</v>
      </c>
      <c r="AC941" s="134" t="str">
        <f ca="1">IFERROR(IF(AB941=0,0,VLOOKUP(SUBSTITUTE(VLOOKUP(AB941,#REF!,MATCH("strItemName",#REF!,0),FALSE),"SUI_",""),#REF!,2,FALSE)),"ERROR")</f>
        <v>ERROR</v>
      </c>
      <c r="AD941" s="88">
        <v>0</v>
      </c>
      <c r="AE941" s="134">
        <v>0</v>
      </c>
      <c r="AF941" s="49">
        <f ca="1">IFERROR(VLOOKUP($B941,INDIRECT(VLOOKUP($E941,보상!$S:$AA,2,FALSE)),MATCH(AF$6,INDIRECT(VLOOKUP($E941,보상!$S:$AA,3,FALSE)),0),FALSE),"ERROR")</f>
        <v>3</v>
      </c>
      <c r="AG941" s="22">
        <v>0</v>
      </c>
      <c r="AH941" s="22">
        <v>0</v>
      </c>
      <c r="AI941" s="22">
        <v>0</v>
      </c>
      <c r="AJ941" s="22" t="b">
        <v>0</v>
      </c>
      <c r="AK941" s="22">
        <v>0</v>
      </c>
      <c r="AL941" s="22">
        <v>0</v>
      </c>
    </row>
    <row r="942" spans="1:38" ht="16.5" customHeight="1" x14ac:dyDescent="0.3">
      <c r="A942" s="21">
        <f>COUNTIF(FtbReward_Quest!$B:$B,$B942)+COUNTIF(FtbReward_Mode!$B:$B,$B942)+COUNTIF(FtbReward_Content!$B:$B,$B942)-1</f>
        <v>0</v>
      </c>
      <c r="B942" s="49">
        <f t="shared" si="43"/>
        <v>40000231</v>
      </c>
      <c r="C942" s="120">
        <v>4000023</v>
      </c>
      <c r="D942" s="49" t="s">
        <v>703</v>
      </c>
      <c r="E942" s="49" t="s">
        <v>1936</v>
      </c>
      <c r="F942" s="120">
        <f>COUNTIF($C$8:$C942,$C942)</f>
        <v>1</v>
      </c>
      <c r="G942" s="49" t="b">
        <v>1</v>
      </c>
      <c r="H942" s="49">
        <v>203002</v>
      </c>
      <c r="I942" s="129" t="str">
        <f>IFERROR(IF(H942=0,0,VLOOKUP(VLOOKUP(H942,#REF!,MATCH("strMailTitleID",#REF!,0),FALSE),#REF!,2,FALSE)),"ERROR")</f>
        <v>ERROR</v>
      </c>
      <c r="J942" s="176">
        <v>0</v>
      </c>
      <c r="K942" s="129">
        <f>IFERROR(IF(J942=0,0,VLOOKUP(VLOOKUP(J942,#REF!,MATCH("strMailTitleID",#REF!,0),FALSE),#REF!,2,FALSE)),"ERROR")</f>
        <v>0</v>
      </c>
      <c r="L942" s="49">
        <f ca="1">IFERROR(VLOOKUP($B942,INDIRECT(VLOOKUP($E942,보상!$S:$AA,2,FALSE)),MATCH(L$6,INDIRECT(VLOOKUP($E942,보상!$S:$AA,3,FALSE)),0),FALSE),"ERROR")</f>
        <v>0</v>
      </c>
      <c r="M942" s="49">
        <v>0</v>
      </c>
      <c r="N942" s="49">
        <v>0</v>
      </c>
      <c r="O942" s="49">
        <v>0</v>
      </c>
      <c r="P942" s="49" t="str">
        <f ca="1">IFERROR(VLOOKUP($B942,INDIRECT(VLOOKUP($E942,보상!$S:$AA,2,FALSE)),MATCH(P$6,INDIRECT(VLOOKUP($E942,보상!$S:$AA,3,FALSE)),0),FALSE),"ERROR")</f>
        <v>Gold</v>
      </c>
      <c r="Q942" s="49">
        <f ca="1">IFERROR(VLOOKUP($B942,INDIRECT(VLOOKUP($E942,보상!$S:$AA,2,FALSE)),MATCH(Q$6,INDIRECT(VLOOKUP($E942,보상!$S:$AA,3,FALSE)),0),FALSE),"ERROR")</f>
        <v>15000</v>
      </c>
      <c r="R942" s="49" t="b">
        <v>0</v>
      </c>
      <c r="S942" s="50" t="b">
        <v>0</v>
      </c>
      <c r="T942" s="50">
        <f ca="1">IFERROR(VLOOKUP($B942,INDIRECT(VLOOKUP($E942,보상!$S:$AA,2,FALSE)),MATCH(T$6,INDIRECT(VLOOKUP($E942,보상!$S:$AA,3,FALSE)),0),FALSE),"ERROR")</f>
        <v>242001</v>
      </c>
      <c r="U942" s="134" t="str">
        <f ca="1">IFERROR(IF(T942=0,0,VLOOKUP(SUBSTITUTE(VLOOKUP(T942,#REF!,MATCH("strItemName",#REF!,0),FALSE),"SUI_",""),#REF!,2,FALSE)),"ERROR")</f>
        <v>ERROR</v>
      </c>
      <c r="V942" s="177">
        <f t="shared" ca="1" si="42"/>
        <v>242001</v>
      </c>
      <c r="W942" s="134" t="str">
        <f ca="1">IFERROR(IF(V942=0,0,VLOOKUP(SUBSTITUTE(VLOOKUP(V942,#REF!,MATCH("strItemName",#REF!,0),FALSE),"SUI_",""),#REF!,2,FALSE)),"ERROR")</f>
        <v>ERROR</v>
      </c>
      <c r="X942" s="177">
        <f t="shared" ca="1" si="42"/>
        <v>242001</v>
      </c>
      <c r="Y942" s="134" t="str">
        <f ca="1">IFERROR(IF(X942=0,0,VLOOKUP(SUBSTITUTE(VLOOKUP(X942,#REF!,MATCH("strItemName",#REF!,0),FALSE),"SUI_",""),#REF!,2,FALSE)),"ERROR")</f>
        <v>ERROR</v>
      </c>
      <c r="Z942" s="177">
        <f t="shared" ca="1" si="42"/>
        <v>242001</v>
      </c>
      <c r="AA942" s="134" t="str">
        <f ca="1">IFERROR(IF(Z942=0,0,VLOOKUP(SUBSTITUTE(VLOOKUP(Z942,#REF!,MATCH("strItemName",#REF!,0),FALSE),"SUI_",""),#REF!,2,FALSE)),"ERROR")</f>
        <v>ERROR</v>
      </c>
      <c r="AB942" s="177">
        <f t="shared" ca="1" si="42"/>
        <v>242001</v>
      </c>
      <c r="AC942" s="134" t="str">
        <f ca="1">IFERROR(IF(AB942=0,0,VLOOKUP(SUBSTITUTE(VLOOKUP(AB942,#REF!,MATCH("strItemName",#REF!,0),FALSE),"SUI_",""),#REF!,2,FALSE)),"ERROR")</f>
        <v>ERROR</v>
      </c>
      <c r="AD942" s="88">
        <v>0</v>
      </c>
      <c r="AE942" s="134">
        <v>0</v>
      </c>
      <c r="AF942" s="49">
        <f ca="1">IFERROR(VLOOKUP($B942,INDIRECT(VLOOKUP($E942,보상!$S:$AA,2,FALSE)),MATCH(AF$6,INDIRECT(VLOOKUP($E942,보상!$S:$AA,3,FALSE)),0),FALSE),"ERROR")</f>
        <v>3</v>
      </c>
      <c r="AG942" s="22">
        <v>0</v>
      </c>
      <c r="AH942" s="22">
        <v>0</v>
      </c>
      <c r="AI942" s="22">
        <v>0</v>
      </c>
      <c r="AJ942" s="22" t="b">
        <v>0</v>
      </c>
      <c r="AK942" s="22">
        <v>0</v>
      </c>
      <c r="AL942" s="22">
        <v>0</v>
      </c>
    </row>
    <row r="943" spans="1:38" ht="16.5" customHeight="1" x14ac:dyDescent="0.3">
      <c r="A943" s="21">
        <f>COUNTIF(FtbReward_Quest!$B:$B,$B943)+COUNTIF(FtbReward_Mode!$B:$B,$B943)+COUNTIF(FtbReward_Content!$B:$B,$B943)-1</f>
        <v>0</v>
      </c>
      <c r="B943" s="49">
        <f t="shared" si="43"/>
        <v>40000331</v>
      </c>
      <c r="C943" s="120">
        <v>4000033</v>
      </c>
      <c r="D943" s="49" t="s">
        <v>704</v>
      </c>
      <c r="E943" s="49" t="s">
        <v>1936</v>
      </c>
      <c r="F943" s="120">
        <f>COUNTIF($C$8:$C943,$C943)</f>
        <v>1</v>
      </c>
      <c r="G943" s="49" t="b">
        <v>1</v>
      </c>
      <c r="H943" s="49">
        <v>203002</v>
      </c>
      <c r="I943" s="129" t="str">
        <f>IFERROR(IF(H943=0,0,VLOOKUP(VLOOKUP(H943,#REF!,MATCH("strMailTitleID",#REF!,0),FALSE),#REF!,2,FALSE)),"ERROR")</f>
        <v>ERROR</v>
      </c>
      <c r="J943" s="176">
        <v>0</v>
      </c>
      <c r="K943" s="129">
        <f>IFERROR(IF(J943=0,0,VLOOKUP(VLOOKUP(J943,#REF!,MATCH("strMailTitleID",#REF!,0),FALSE),#REF!,2,FALSE)),"ERROR")</f>
        <v>0</v>
      </c>
      <c r="L943" s="49">
        <f ca="1">IFERROR(VLOOKUP($B943,INDIRECT(VLOOKUP($E943,보상!$S:$AA,2,FALSE)),MATCH(L$6,INDIRECT(VLOOKUP($E943,보상!$S:$AA,3,FALSE)),0),FALSE),"ERROR")</f>
        <v>0</v>
      </c>
      <c r="M943" s="49">
        <v>0</v>
      </c>
      <c r="N943" s="49">
        <v>0</v>
      </c>
      <c r="O943" s="49">
        <v>0</v>
      </c>
      <c r="P943" s="49" t="str">
        <f ca="1">IFERROR(VLOOKUP($B943,INDIRECT(VLOOKUP($E943,보상!$S:$AA,2,FALSE)),MATCH(P$6,INDIRECT(VLOOKUP($E943,보상!$S:$AA,3,FALSE)),0),FALSE),"ERROR")</f>
        <v>Gold</v>
      </c>
      <c r="Q943" s="49">
        <f ca="1">IFERROR(VLOOKUP($B943,INDIRECT(VLOOKUP($E943,보상!$S:$AA,2,FALSE)),MATCH(Q$6,INDIRECT(VLOOKUP($E943,보상!$S:$AA,3,FALSE)),0),FALSE),"ERROR")</f>
        <v>20000</v>
      </c>
      <c r="R943" s="49" t="b">
        <v>0</v>
      </c>
      <c r="S943" s="50" t="b">
        <v>0</v>
      </c>
      <c r="T943" s="50">
        <f ca="1">IFERROR(VLOOKUP($B943,INDIRECT(VLOOKUP($E943,보상!$S:$AA,2,FALSE)),MATCH(T$6,INDIRECT(VLOOKUP($E943,보상!$S:$AA,3,FALSE)),0),FALSE),"ERROR")</f>
        <v>152001</v>
      </c>
      <c r="U943" s="134" t="str">
        <f ca="1">IFERROR(IF(T943=0,0,VLOOKUP(SUBSTITUTE(VLOOKUP(T943,#REF!,MATCH("strItemName",#REF!,0),FALSE),"SUI_",""),#REF!,2,FALSE)),"ERROR")</f>
        <v>ERROR</v>
      </c>
      <c r="V943" s="177">
        <f t="shared" ca="1" si="42"/>
        <v>152001</v>
      </c>
      <c r="W943" s="134" t="str">
        <f ca="1">IFERROR(IF(V943=0,0,VLOOKUP(SUBSTITUTE(VLOOKUP(V943,#REF!,MATCH("strItemName",#REF!,0),FALSE),"SUI_",""),#REF!,2,FALSE)),"ERROR")</f>
        <v>ERROR</v>
      </c>
      <c r="X943" s="177">
        <f t="shared" ca="1" si="42"/>
        <v>152001</v>
      </c>
      <c r="Y943" s="134" t="str">
        <f ca="1">IFERROR(IF(X943=0,0,VLOOKUP(SUBSTITUTE(VLOOKUP(X943,#REF!,MATCH("strItemName",#REF!,0),FALSE),"SUI_",""),#REF!,2,FALSE)),"ERROR")</f>
        <v>ERROR</v>
      </c>
      <c r="Z943" s="177">
        <f t="shared" ca="1" si="42"/>
        <v>152001</v>
      </c>
      <c r="AA943" s="134" t="str">
        <f ca="1">IFERROR(IF(Z943=0,0,VLOOKUP(SUBSTITUTE(VLOOKUP(Z943,#REF!,MATCH("strItemName",#REF!,0),FALSE),"SUI_",""),#REF!,2,FALSE)),"ERROR")</f>
        <v>ERROR</v>
      </c>
      <c r="AB943" s="177">
        <f t="shared" ca="1" si="42"/>
        <v>152001</v>
      </c>
      <c r="AC943" s="134" t="str">
        <f ca="1">IFERROR(IF(AB943=0,0,VLOOKUP(SUBSTITUTE(VLOOKUP(AB943,#REF!,MATCH("strItemName",#REF!,0),FALSE),"SUI_",""),#REF!,2,FALSE)),"ERROR")</f>
        <v>ERROR</v>
      </c>
      <c r="AD943" s="88">
        <v>0</v>
      </c>
      <c r="AE943" s="134">
        <v>0</v>
      </c>
      <c r="AF943" s="49">
        <f ca="1">IFERROR(VLOOKUP($B943,INDIRECT(VLOOKUP($E943,보상!$S:$AA,2,FALSE)),MATCH(AF$6,INDIRECT(VLOOKUP($E943,보상!$S:$AA,3,FALSE)),0),FALSE),"ERROR")</f>
        <v>3</v>
      </c>
      <c r="AG943" s="22">
        <v>0</v>
      </c>
      <c r="AH943" s="22">
        <v>0</v>
      </c>
      <c r="AI943" s="22">
        <v>0</v>
      </c>
      <c r="AJ943" s="22" t="b">
        <v>0</v>
      </c>
      <c r="AK943" s="22">
        <v>0</v>
      </c>
      <c r="AL943" s="22">
        <v>0</v>
      </c>
    </row>
    <row r="944" spans="1:38" ht="16.5" customHeight="1" x14ac:dyDescent="0.3">
      <c r="A944" s="21">
        <f>COUNTIF(FtbReward_Quest!$B:$B,$B944)+COUNTIF(FtbReward_Mode!$B:$B,$B944)+COUNTIF(FtbReward_Content!$B:$B,$B944)-1</f>
        <v>0</v>
      </c>
      <c r="B944" s="49">
        <f t="shared" si="43"/>
        <v>40000431</v>
      </c>
      <c r="C944" s="120">
        <v>4000043</v>
      </c>
      <c r="D944" s="49" t="s">
        <v>705</v>
      </c>
      <c r="E944" s="49" t="s">
        <v>1936</v>
      </c>
      <c r="F944" s="120">
        <f>COUNTIF($C$8:$C944,$C944)</f>
        <v>1</v>
      </c>
      <c r="G944" s="49" t="b">
        <v>1</v>
      </c>
      <c r="H944" s="49">
        <v>203002</v>
      </c>
      <c r="I944" s="129" t="str">
        <f>IFERROR(IF(H944=0,0,VLOOKUP(VLOOKUP(H944,#REF!,MATCH("strMailTitleID",#REF!,0),FALSE),#REF!,2,FALSE)),"ERROR")</f>
        <v>ERROR</v>
      </c>
      <c r="J944" s="176">
        <v>0</v>
      </c>
      <c r="K944" s="129">
        <f>IFERROR(IF(J944=0,0,VLOOKUP(VLOOKUP(J944,#REF!,MATCH("strMailTitleID",#REF!,0),FALSE),#REF!,2,FALSE)),"ERROR")</f>
        <v>0</v>
      </c>
      <c r="L944" s="49">
        <f ca="1">IFERROR(VLOOKUP($B944,INDIRECT(VLOOKUP($E944,보상!$S:$AA,2,FALSE)),MATCH(L$6,INDIRECT(VLOOKUP($E944,보상!$S:$AA,3,FALSE)),0),FALSE),"ERROR")</f>
        <v>0</v>
      </c>
      <c r="M944" s="49">
        <v>0</v>
      </c>
      <c r="N944" s="49">
        <v>0</v>
      </c>
      <c r="O944" s="49">
        <v>0</v>
      </c>
      <c r="P944" s="49" t="str">
        <f ca="1">IFERROR(VLOOKUP($B944,INDIRECT(VLOOKUP($E944,보상!$S:$AA,2,FALSE)),MATCH(P$6,INDIRECT(VLOOKUP($E944,보상!$S:$AA,3,FALSE)),0),FALSE),"ERROR")</f>
        <v>Gold</v>
      </c>
      <c r="Q944" s="49">
        <f ca="1">IFERROR(VLOOKUP($B944,INDIRECT(VLOOKUP($E944,보상!$S:$AA,2,FALSE)),MATCH(Q$6,INDIRECT(VLOOKUP($E944,보상!$S:$AA,3,FALSE)),0),FALSE),"ERROR")</f>
        <v>25000</v>
      </c>
      <c r="R944" s="49" t="b">
        <v>0</v>
      </c>
      <c r="S944" s="50" t="b">
        <v>0</v>
      </c>
      <c r="T944" s="50">
        <f ca="1">IFERROR(VLOOKUP($B944,INDIRECT(VLOOKUP($E944,보상!$S:$AA,2,FALSE)),MATCH(T$6,INDIRECT(VLOOKUP($E944,보상!$S:$AA,3,FALSE)),0),FALSE),"ERROR")</f>
        <v>242001</v>
      </c>
      <c r="U944" s="134" t="str">
        <f ca="1">IFERROR(IF(T944=0,0,VLOOKUP(SUBSTITUTE(VLOOKUP(T944,#REF!,MATCH("strItemName",#REF!,0),FALSE),"SUI_",""),#REF!,2,FALSE)),"ERROR")</f>
        <v>ERROR</v>
      </c>
      <c r="V944" s="177">
        <f t="shared" ca="1" si="42"/>
        <v>242001</v>
      </c>
      <c r="W944" s="134" t="str">
        <f ca="1">IFERROR(IF(V944=0,0,VLOOKUP(SUBSTITUTE(VLOOKUP(V944,#REF!,MATCH("strItemName",#REF!,0),FALSE),"SUI_",""),#REF!,2,FALSE)),"ERROR")</f>
        <v>ERROR</v>
      </c>
      <c r="X944" s="177">
        <f t="shared" ca="1" si="42"/>
        <v>242001</v>
      </c>
      <c r="Y944" s="134" t="str">
        <f ca="1">IFERROR(IF(X944=0,0,VLOOKUP(SUBSTITUTE(VLOOKUP(X944,#REF!,MATCH("strItemName",#REF!,0),FALSE),"SUI_",""),#REF!,2,FALSE)),"ERROR")</f>
        <v>ERROR</v>
      </c>
      <c r="Z944" s="177">
        <f t="shared" ca="1" si="42"/>
        <v>242001</v>
      </c>
      <c r="AA944" s="134" t="str">
        <f ca="1">IFERROR(IF(Z944=0,0,VLOOKUP(SUBSTITUTE(VLOOKUP(Z944,#REF!,MATCH("strItemName",#REF!,0),FALSE),"SUI_",""),#REF!,2,FALSE)),"ERROR")</f>
        <v>ERROR</v>
      </c>
      <c r="AB944" s="177">
        <f t="shared" ca="1" si="42"/>
        <v>242001</v>
      </c>
      <c r="AC944" s="134" t="str">
        <f ca="1">IFERROR(IF(AB944=0,0,VLOOKUP(SUBSTITUTE(VLOOKUP(AB944,#REF!,MATCH("strItemName",#REF!,0),FALSE),"SUI_",""),#REF!,2,FALSE)),"ERROR")</f>
        <v>ERROR</v>
      </c>
      <c r="AD944" s="88">
        <v>0</v>
      </c>
      <c r="AE944" s="134">
        <v>0</v>
      </c>
      <c r="AF944" s="49">
        <f ca="1">IFERROR(VLOOKUP($B944,INDIRECT(VLOOKUP($E944,보상!$S:$AA,2,FALSE)),MATCH(AF$6,INDIRECT(VLOOKUP($E944,보상!$S:$AA,3,FALSE)),0),FALSE),"ERROR")</f>
        <v>3</v>
      </c>
      <c r="AG944" s="22">
        <v>0</v>
      </c>
      <c r="AH944" s="22">
        <v>0</v>
      </c>
      <c r="AI944" s="22">
        <v>0</v>
      </c>
      <c r="AJ944" s="22" t="b">
        <v>0</v>
      </c>
      <c r="AK944" s="22">
        <v>0</v>
      </c>
      <c r="AL944" s="22">
        <v>0</v>
      </c>
    </row>
    <row r="945" spans="1:38" ht="16.5" customHeight="1" x14ac:dyDescent="0.3">
      <c r="A945" s="21">
        <f>COUNTIF(FtbReward_Quest!$B:$B,$B945)+COUNTIF(FtbReward_Mode!$B:$B,$B945)+COUNTIF(FtbReward_Content!$B:$B,$B945)-1</f>
        <v>0</v>
      </c>
      <c r="B945" s="49">
        <f t="shared" si="43"/>
        <v>40000531</v>
      </c>
      <c r="C945" s="120">
        <v>4000053</v>
      </c>
      <c r="D945" s="49" t="s">
        <v>706</v>
      </c>
      <c r="E945" s="49" t="s">
        <v>1936</v>
      </c>
      <c r="F945" s="120">
        <f>COUNTIF($C$8:$C945,$C945)</f>
        <v>1</v>
      </c>
      <c r="G945" s="49" t="b">
        <v>1</v>
      </c>
      <c r="H945" s="49">
        <v>203002</v>
      </c>
      <c r="I945" s="129" t="str">
        <f>IFERROR(IF(H945=0,0,VLOOKUP(VLOOKUP(H945,#REF!,MATCH("strMailTitleID",#REF!,0),FALSE),#REF!,2,FALSE)),"ERROR")</f>
        <v>ERROR</v>
      </c>
      <c r="J945" s="176">
        <v>0</v>
      </c>
      <c r="K945" s="129">
        <f>IFERROR(IF(J945=0,0,VLOOKUP(VLOOKUP(J945,#REF!,MATCH("strMailTitleID",#REF!,0),FALSE),#REF!,2,FALSE)),"ERROR")</f>
        <v>0</v>
      </c>
      <c r="L945" s="49">
        <f ca="1">IFERROR(VLOOKUP($B945,INDIRECT(VLOOKUP($E945,보상!$S:$AA,2,FALSE)),MATCH(L$6,INDIRECT(VLOOKUP($E945,보상!$S:$AA,3,FALSE)),0),FALSE),"ERROR")</f>
        <v>0</v>
      </c>
      <c r="M945" s="49">
        <v>0</v>
      </c>
      <c r="N945" s="49">
        <v>0</v>
      </c>
      <c r="O945" s="49">
        <v>0</v>
      </c>
      <c r="P945" s="49" t="str">
        <f ca="1">IFERROR(VLOOKUP($B945,INDIRECT(VLOOKUP($E945,보상!$S:$AA,2,FALSE)),MATCH(P$6,INDIRECT(VLOOKUP($E945,보상!$S:$AA,3,FALSE)),0),FALSE),"ERROR")</f>
        <v>Gold</v>
      </c>
      <c r="Q945" s="49">
        <f ca="1">IFERROR(VLOOKUP($B945,INDIRECT(VLOOKUP($E945,보상!$S:$AA,2,FALSE)),MATCH(Q$6,INDIRECT(VLOOKUP($E945,보상!$S:$AA,3,FALSE)),0),FALSE),"ERROR")</f>
        <v>30000</v>
      </c>
      <c r="R945" s="49" t="b">
        <v>0</v>
      </c>
      <c r="S945" s="50" t="b">
        <v>0</v>
      </c>
      <c r="T945" s="50">
        <f ca="1">IFERROR(VLOOKUP($B945,INDIRECT(VLOOKUP($E945,보상!$S:$AA,2,FALSE)),MATCH(T$6,INDIRECT(VLOOKUP($E945,보상!$S:$AA,3,FALSE)),0),FALSE),"ERROR")</f>
        <v>152001</v>
      </c>
      <c r="U945" s="134" t="str">
        <f ca="1">IFERROR(IF(T945=0,0,VLOOKUP(SUBSTITUTE(VLOOKUP(T945,#REF!,MATCH("strItemName",#REF!,0),FALSE),"SUI_",""),#REF!,2,FALSE)),"ERROR")</f>
        <v>ERROR</v>
      </c>
      <c r="V945" s="177">
        <f t="shared" ca="1" si="42"/>
        <v>152001</v>
      </c>
      <c r="W945" s="134" t="str">
        <f ca="1">IFERROR(IF(V945=0,0,VLOOKUP(SUBSTITUTE(VLOOKUP(V945,#REF!,MATCH("strItemName",#REF!,0),FALSE),"SUI_",""),#REF!,2,FALSE)),"ERROR")</f>
        <v>ERROR</v>
      </c>
      <c r="X945" s="177">
        <f t="shared" ca="1" si="42"/>
        <v>152001</v>
      </c>
      <c r="Y945" s="134" t="str">
        <f ca="1">IFERROR(IF(X945=0,0,VLOOKUP(SUBSTITUTE(VLOOKUP(X945,#REF!,MATCH("strItemName",#REF!,0),FALSE),"SUI_",""),#REF!,2,FALSE)),"ERROR")</f>
        <v>ERROR</v>
      </c>
      <c r="Z945" s="177">
        <f t="shared" ca="1" si="42"/>
        <v>152001</v>
      </c>
      <c r="AA945" s="134" t="str">
        <f ca="1">IFERROR(IF(Z945=0,0,VLOOKUP(SUBSTITUTE(VLOOKUP(Z945,#REF!,MATCH("strItemName",#REF!,0),FALSE),"SUI_",""),#REF!,2,FALSE)),"ERROR")</f>
        <v>ERROR</v>
      </c>
      <c r="AB945" s="177">
        <f t="shared" ca="1" si="42"/>
        <v>152001</v>
      </c>
      <c r="AC945" s="134" t="str">
        <f ca="1">IFERROR(IF(AB945=0,0,VLOOKUP(SUBSTITUTE(VLOOKUP(AB945,#REF!,MATCH("strItemName",#REF!,0),FALSE),"SUI_",""),#REF!,2,FALSE)),"ERROR")</f>
        <v>ERROR</v>
      </c>
      <c r="AD945" s="88">
        <v>0</v>
      </c>
      <c r="AE945" s="134">
        <v>0</v>
      </c>
      <c r="AF945" s="49">
        <f ca="1">IFERROR(VLOOKUP($B945,INDIRECT(VLOOKUP($E945,보상!$S:$AA,2,FALSE)),MATCH(AF$6,INDIRECT(VLOOKUP($E945,보상!$S:$AA,3,FALSE)),0),FALSE),"ERROR")</f>
        <v>3</v>
      </c>
      <c r="AG945" s="22">
        <v>0</v>
      </c>
      <c r="AH945" s="22">
        <v>0</v>
      </c>
      <c r="AI945" s="22">
        <v>0</v>
      </c>
      <c r="AJ945" s="22" t="b">
        <v>0</v>
      </c>
      <c r="AK945" s="22">
        <v>0</v>
      </c>
      <c r="AL945" s="22">
        <v>0</v>
      </c>
    </row>
    <row r="946" spans="1:38" ht="16.5" customHeight="1" x14ac:dyDescent="0.3">
      <c r="A946" s="21">
        <f>COUNTIF(FtbReward_Quest!$B:$B,$B946)+COUNTIF(FtbReward_Mode!$B:$B,$B946)+COUNTIF(FtbReward_Content!$B:$B,$B946)-1</f>
        <v>0</v>
      </c>
      <c r="B946" s="49">
        <f t="shared" si="43"/>
        <v>40000631</v>
      </c>
      <c r="C946" s="120">
        <v>4000063</v>
      </c>
      <c r="D946" s="49" t="s">
        <v>707</v>
      </c>
      <c r="E946" s="49" t="s">
        <v>1936</v>
      </c>
      <c r="F946" s="120">
        <f>COUNTIF($C$8:$C946,$C946)</f>
        <v>1</v>
      </c>
      <c r="G946" s="49" t="b">
        <v>1</v>
      </c>
      <c r="H946" s="49">
        <v>203002</v>
      </c>
      <c r="I946" s="129" t="str">
        <f>IFERROR(IF(H946=0,0,VLOOKUP(VLOOKUP(H946,#REF!,MATCH("strMailTitleID",#REF!,0),FALSE),#REF!,2,FALSE)),"ERROR")</f>
        <v>ERROR</v>
      </c>
      <c r="J946" s="176">
        <v>0</v>
      </c>
      <c r="K946" s="129">
        <f>IFERROR(IF(J946=0,0,VLOOKUP(VLOOKUP(J946,#REF!,MATCH("strMailTitleID",#REF!,0),FALSE),#REF!,2,FALSE)),"ERROR")</f>
        <v>0</v>
      </c>
      <c r="L946" s="49">
        <f ca="1">IFERROR(VLOOKUP($B946,INDIRECT(VLOOKUP($E946,보상!$S:$AA,2,FALSE)),MATCH(L$6,INDIRECT(VLOOKUP($E946,보상!$S:$AA,3,FALSE)),0),FALSE),"ERROR")</f>
        <v>0</v>
      </c>
      <c r="M946" s="49">
        <v>0</v>
      </c>
      <c r="N946" s="49">
        <v>0</v>
      </c>
      <c r="O946" s="49">
        <v>0</v>
      </c>
      <c r="P946" s="49" t="str">
        <f ca="1">IFERROR(VLOOKUP($B946,INDIRECT(VLOOKUP($E946,보상!$S:$AA,2,FALSE)),MATCH(P$6,INDIRECT(VLOOKUP($E946,보상!$S:$AA,3,FALSE)),0),FALSE),"ERROR")</f>
        <v>Gold</v>
      </c>
      <c r="Q946" s="49">
        <f ca="1">IFERROR(VLOOKUP($B946,INDIRECT(VLOOKUP($E946,보상!$S:$AA,2,FALSE)),MATCH(Q$6,INDIRECT(VLOOKUP($E946,보상!$S:$AA,3,FALSE)),0),FALSE),"ERROR")</f>
        <v>35000</v>
      </c>
      <c r="R946" s="49" t="b">
        <v>0</v>
      </c>
      <c r="S946" s="50" t="b">
        <v>0</v>
      </c>
      <c r="T946" s="50">
        <f ca="1">IFERROR(VLOOKUP($B946,INDIRECT(VLOOKUP($E946,보상!$S:$AA,2,FALSE)),MATCH(T$6,INDIRECT(VLOOKUP($E946,보상!$S:$AA,3,FALSE)),0),FALSE),"ERROR")</f>
        <v>242001</v>
      </c>
      <c r="U946" s="134" t="str">
        <f ca="1">IFERROR(IF(T946=0,0,VLOOKUP(SUBSTITUTE(VLOOKUP(T946,#REF!,MATCH("strItemName",#REF!,0),FALSE),"SUI_",""),#REF!,2,FALSE)),"ERROR")</f>
        <v>ERROR</v>
      </c>
      <c r="V946" s="177">
        <f t="shared" ca="1" si="42"/>
        <v>242001</v>
      </c>
      <c r="W946" s="134" t="str">
        <f ca="1">IFERROR(IF(V946=0,0,VLOOKUP(SUBSTITUTE(VLOOKUP(V946,#REF!,MATCH("strItemName",#REF!,0),FALSE),"SUI_",""),#REF!,2,FALSE)),"ERROR")</f>
        <v>ERROR</v>
      </c>
      <c r="X946" s="177">
        <f t="shared" ca="1" si="42"/>
        <v>242001</v>
      </c>
      <c r="Y946" s="134" t="str">
        <f ca="1">IFERROR(IF(X946=0,0,VLOOKUP(SUBSTITUTE(VLOOKUP(X946,#REF!,MATCH("strItemName",#REF!,0),FALSE),"SUI_",""),#REF!,2,FALSE)),"ERROR")</f>
        <v>ERROR</v>
      </c>
      <c r="Z946" s="177">
        <f t="shared" ca="1" si="42"/>
        <v>242001</v>
      </c>
      <c r="AA946" s="134" t="str">
        <f ca="1">IFERROR(IF(Z946=0,0,VLOOKUP(SUBSTITUTE(VLOOKUP(Z946,#REF!,MATCH("strItemName",#REF!,0),FALSE),"SUI_",""),#REF!,2,FALSE)),"ERROR")</f>
        <v>ERROR</v>
      </c>
      <c r="AB946" s="177">
        <f t="shared" ca="1" si="42"/>
        <v>242001</v>
      </c>
      <c r="AC946" s="134" t="str">
        <f ca="1">IFERROR(IF(AB946=0,0,VLOOKUP(SUBSTITUTE(VLOOKUP(AB946,#REF!,MATCH("strItemName",#REF!,0),FALSE),"SUI_",""),#REF!,2,FALSE)),"ERROR")</f>
        <v>ERROR</v>
      </c>
      <c r="AD946" s="88">
        <v>0</v>
      </c>
      <c r="AE946" s="134">
        <v>0</v>
      </c>
      <c r="AF946" s="49">
        <f ca="1">IFERROR(VLOOKUP($B946,INDIRECT(VLOOKUP($E946,보상!$S:$AA,2,FALSE)),MATCH(AF$6,INDIRECT(VLOOKUP($E946,보상!$S:$AA,3,FALSE)),0),FALSE),"ERROR")</f>
        <v>3</v>
      </c>
      <c r="AG946" s="22">
        <v>0</v>
      </c>
      <c r="AH946" s="22">
        <v>0</v>
      </c>
      <c r="AI946" s="22">
        <v>0</v>
      </c>
      <c r="AJ946" s="22" t="b">
        <v>0</v>
      </c>
      <c r="AK946" s="22">
        <v>0</v>
      </c>
      <c r="AL946" s="22">
        <v>0</v>
      </c>
    </row>
    <row r="947" spans="1:38" ht="16.5" customHeight="1" x14ac:dyDescent="0.3">
      <c r="A947" s="21">
        <f>COUNTIF(FtbReward_Quest!$B:$B,$B947)+COUNTIF(FtbReward_Mode!$B:$B,$B947)+COUNTIF(FtbReward_Content!$B:$B,$B947)-1</f>
        <v>0</v>
      </c>
      <c r="B947" s="49">
        <f t="shared" si="43"/>
        <v>40000731</v>
      </c>
      <c r="C947" s="120">
        <v>4000073</v>
      </c>
      <c r="D947" s="49" t="s">
        <v>708</v>
      </c>
      <c r="E947" s="49" t="s">
        <v>1936</v>
      </c>
      <c r="F947" s="120">
        <f>COUNTIF($C$8:$C947,$C947)</f>
        <v>1</v>
      </c>
      <c r="G947" s="49" t="b">
        <v>1</v>
      </c>
      <c r="H947" s="49">
        <v>203002</v>
      </c>
      <c r="I947" s="129" t="str">
        <f>IFERROR(IF(H947=0,0,VLOOKUP(VLOOKUP(H947,#REF!,MATCH("strMailTitleID",#REF!,0),FALSE),#REF!,2,FALSE)),"ERROR")</f>
        <v>ERROR</v>
      </c>
      <c r="J947" s="176">
        <v>0</v>
      </c>
      <c r="K947" s="129">
        <f>IFERROR(IF(J947=0,0,VLOOKUP(VLOOKUP(J947,#REF!,MATCH("strMailTitleID",#REF!,0),FALSE),#REF!,2,FALSE)),"ERROR")</f>
        <v>0</v>
      </c>
      <c r="L947" s="49">
        <f ca="1">IFERROR(VLOOKUP($B947,INDIRECT(VLOOKUP($E947,보상!$S:$AA,2,FALSE)),MATCH(L$6,INDIRECT(VLOOKUP($E947,보상!$S:$AA,3,FALSE)),0),FALSE),"ERROR")</f>
        <v>0</v>
      </c>
      <c r="M947" s="49">
        <v>0</v>
      </c>
      <c r="N947" s="49">
        <v>0</v>
      </c>
      <c r="O947" s="49">
        <v>0</v>
      </c>
      <c r="P947" s="49" t="str">
        <f ca="1">IFERROR(VLOOKUP($B947,INDIRECT(VLOOKUP($E947,보상!$S:$AA,2,FALSE)),MATCH(P$6,INDIRECT(VLOOKUP($E947,보상!$S:$AA,3,FALSE)),0),FALSE),"ERROR")</f>
        <v>Gold</v>
      </c>
      <c r="Q947" s="49">
        <f ca="1">IFERROR(VLOOKUP($B947,INDIRECT(VLOOKUP($E947,보상!$S:$AA,2,FALSE)),MATCH(Q$6,INDIRECT(VLOOKUP($E947,보상!$S:$AA,3,FALSE)),0),FALSE),"ERROR")</f>
        <v>40000</v>
      </c>
      <c r="R947" s="49" t="b">
        <v>0</v>
      </c>
      <c r="S947" s="50" t="b">
        <v>0</v>
      </c>
      <c r="T947" s="50">
        <f ca="1">IFERROR(VLOOKUP($B947,INDIRECT(VLOOKUP($E947,보상!$S:$AA,2,FALSE)),MATCH(T$6,INDIRECT(VLOOKUP($E947,보상!$S:$AA,3,FALSE)),0),FALSE),"ERROR")</f>
        <v>152001</v>
      </c>
      <c r="U947" s="134" t="str">
        <f ca="1">IFERROR(IF(T947=0,0,VLOOKUP(SUBSTITUTE(VLOOKUP(T947,#REF!,MATCH("strItemName",#REF!,0),FALSE),"SUI_",""),#REF!,2,FALSE)),"ERROR")</f>
        <v>ERROR</v>
      </c>
      <c r="V947" s="177">
        <f t="shared" ca="1" si="42"/>
        <v>152001</v>
      </c>
      <c r="W947" s="134" t="str">
        <f ca="1">IFERROR(IF(V947=0,0,VLOOKUP(SUBSTITUTE(VLOOKUP(V947,#REF!,MATCH("strItemName",#REF!,0),FALSE),"SUI_",""),#REF!,2,FALSE)),"ERROR")</f>
        <v>ERROR</v>
      </c>
      <c r="X947" s="177">
        <f t="shared" ca="1" si="42"/>
        <v>152001</v>
      </c>
      <c r="Y947" s="134" t="str">
        <f ca="1">IFERROR(IF(X947=0,0,VLOOKUP(SUBSTITUTE(VLOOKUP(X947,#REF!,MATCH("strItemName",#REF!,0),FALSE),"SUI_",""),#REF!,2,FALSE)),"ERROR")</f>
        <v>ERROR</v>
      </c>
      <c r="Z947" s="177">
        <f t="shared" ca="1" si="42"/>
        <v>152001</v>
      </c>
      <c r="AA947" s="134" t="str">
        <f ca="1">IFERROR(IF(Z947=0,0,VLOOKUP(SUBSTITUTE(VLOOKUP(Z947,#REF!,MATCH("strItemName",#REF!,0),FALSE),"SUI_",""),#REF!,2,FALSE)),"ERROR")</f>
        <v>ERROR</v>
      </c>
      <c r="AB947" s="177">
        <f t="shared" ca="1" si="42"/>
        <v>152001</v>
      </c>
      <c r="AC947" s="134" t="str">
        <f ca="1">IFERROR(IF(AB947=0,0,VLOOKUP(SUBSTITUTE(VLOOKUP(AB947,#REF!,MATCH("strItemName",#REF!,0),FALSE),"SUI_",""),#REF!,2,FALSE)),"ERROR")</f>
        <v>ERROR</v>
      </c>
      <c r="AD947" s="88">
        <v>0</v>
      </c>
      <c r="AE947" s="134">
        <v>0</v>
      </c>
      <c r="AF947" s="49">
        <f ca="1">IFERROR(VLOOKUP($B947,INDIRECT(VLOOKUP($E947,보상!$S:$AA,2,FALSE)),MATCH(AF$6,INDIRECT(VLOOKUP($E947,보상!$S:$AA,3,FALSE)),0),FALSE),"ERROR")</f>
        <v>3</v>
      </c>
      <c r="AG947" s="22">
        <v>0</v>
      </c>
      <c r="AH947" s="22">
        <v>0</v>
      </c>
      <c r="AI947" s="22">
        <v>0</v>
      </c>
      <c r="AJ947" s="22" t="b">
        <v>0</v>
      </c>
      <c r="AK947" s="22">
        <v>0</v>
      </c>
      <c r="AL947" s="22">
        <v>0</v>
      </c>
    </row>
    <row r="948" spans="1:38" ht="16.5" customHeight="1" x14ac:dyDescent="0.3">
      <c r="A948" s="21">
        <f>COUNTIF(FtbReward_Quest!$B:$B,$B948)+COUNTIF(FtbReward_Mode!$B:$B,$B948)+COUNTIF(FtbReward_Content!$B:$B,$B948)-1</f>
        <v>0</v>
      </c>
      <c r="B948" s="49">
        <f t="shared" si="43"/>
        <v>40000831</v>
      </c>
      <c r="C948" s="120">
        <v>4000083</v>
      </c>
      <c r="D948" s="49" t="s">
        <v>709</v>
      </c>
      <c r="E948" s="49" t="s">
        <v>1936</v>
      </c>
      <c r="F948" s="120">
        <f>COUNTIF($C$8:$C948,$C948)</f>
        <v>1</v>
      </c>
      <c r="G948" s="49" t="b">
        <v>1</v>
      </c>
      <c r="H948" s="49">
        <v>203002</v>
      </c>
      <c r="I948" s="129" t="str">
        <f>IFERROR(IF(H948=0,0,VLOOKUP(VLOOKUP(H948,#REF!,MATCH("strMailTitleID",#REF!,0),FALSE),#REF!,2,FALSE)),"ERROR")</f>
        <v>ERROR</v>
      </c>
      <c r="J948" s="176">
        <v>0</v>
      </c>
      <c r="K948" s="129">
        <f>IFERROR(IF(J948=0,0,VLOOKUP(VLOOKUP(J948,#REF!,MATCH("strMailTitleID",#REF!,0),FALSE),#REF!,2,FALSE)),"ERROR")</f>
        <v>0</v>
      </c>
      <c r="L948" s="49">
        <f ca="1">IFERROR(VLOOKUP($B948,INDIRECT(VLOOKUP($E948,보상!$S:$AA,2,FALSE)),MATCH(L$6,INDIRECT(VLOOKUP($E948,보상!$S:$AA,3,FALSE)),0),FALSE),"ERROR")</f>
        <v>0</v>
      </c>
      <c r="M948" s="49">
        <v>0</v>
      </c>
      <c r="N948" s="49">
        <v>0</v>
      </c>
      <c r="O948" s="49">
        <v>0</v>
      </c>
      <c r="P948" s="49" t="str">
        <f ca="1">IFERROR(VLOOKUP($B948,INDIRECT(VLOOKUP($E948,보상!$S:$AA,2,FALSE)),MATCH(P$6,INDIRECT(VLOOKUP($E948,보상!$S:$AA,3,FALSE)),0),FALSE),"ERROR")</f>
        <v>Gold</v>
      </c>
      <c r="Q948" s="49">
        <f ca="1">IFERROR(VLOOKUP($B948,INDIRECT(VLOOKUP($E948,보상!$S:$AA,2,FALSE)),MATCH(Q$6,INDIRECT(VLOOKUP($E948,보상!$S:$AA,3,FALSE)),0),FALSE),"ERROR")</f>
        <v>45000</v>
      </c>
      <c r="R948" s="49" t="b">
        <v>0</v>
      </c>
      <c r="S948" s="50" t="b">
        <v>0</v>
      </c>
      <c r="T948" s="50">
        <f ca="1">IFERROR(VLOOKUP($B948,INDIRECT(VLOOKUP($E948,보상!$S:$AA,2,FALSE)),MATCH(T$6,INDIRECT(VLOOKUP($E948,보상!$S:$AA,3,FALSE)),0),FALSE),"ERROR")</f>
        <v>242001</v>
      </c>
      <c r="U948" s="134" t="str">
        <f ca="1">IFERROR(IF(T948=0,0,VLOOKUP(SUBSTITUTE(VLOOKUP(T948,#REF!,MATCH("strItemName",#REF!,0),FALSE),"SUI_",""),#REF!,2,FALSE)),"ERROR")</f>
        <v>ERROR</v>
      </c>
      <c r="V948" s="177">
        <f t="shared" ca="1" si="42"/>
        <v>242001</v>
      </c>
      <c r="W948" s="134" t="str">
        <f ca="1">IFERROR(IF(V948=0,0,VLOOKUP(SUBSTITUTE(VLOOKUP(V948,#REF!,MATCH("strItemName",#REF!,0),FALSE),"SUI_",""),#REF!,2,FALSE)),"ERROR")</f>
        <v>ERROR</v>
      </c>
      <c r="X948" s="177">
        <f t="shared" ca="1" si="42"/>
        <v>242001</v>
      </c>
      <c r="Y948" s="134" t="str">
        <f ca="1">IFERROR(IF(X948=0,0,VLOOKUP(SUBSTITUTE(VLOOKUP(X948,#REF!,MATCH("strItemName",#REF!,0),FALSE),"SUI_",""),#REF!,2,FALSE)),"ERROR")</f>
        <v>ERROR</v>
      </c>
      <c r="Z948" s="177">
        <f t="shared" ca="1" si="42"/>
        <v>242001</v>
      </c>
      <c r="AA948" s="134" t="str">
        <f ca="1">IFERROR(IF(Z948=0,0,VLOOKUP(SUBSTITUTE(VLOOKUP(Z948,#REF!,MATCH("strItemName",#REF!,0),FALSE),"SUI_",""),#REF!,2,FALSE)),"ERROR")</f>
        <v>ERROR</v>
      </c>
      <c r="AB948" s="177">
        <f t="shared" ca="1" si="42"/>
        <v>242001</v>
      </c>
      <c r="AC948" s="134" t="str">
        <f ca="1">IFERROR(IF(AB948=0,0,VLOOKUP(SUBSTITUTE(VLOOKUP(AB948,#REF!,MATCH("strItemName",#REF!,0),FALSE),"SUI_",""),#REF!,2,FALSE)),"ERROR")</f>
        <v>ERROR</v>
      </c>
      <c r="AD948" s="88">
        <v>0</v>
      </c>
      <c r="AE948" s="134">
        <v>0</v>
      </c>
      <c r="AF948" s="49">
        <f ca="1">IFERROR(VLOOKUP($B948,INDIRECT(VLOOKUP($E948,보상!$S:$AA,2,FALSE)),MATCH(AF$6,INDIRECT(VLOOKUP($E948,보상!$S:$AA,3,FALSE)),0),FALSE),"ERROR")</f>
        <v>3</v>
      </c>
      <c r="AG948" s="22">
        <v>0</v>
      </c>
      <c r="AH948" s="22">
        <v>0</v>
      </c>
      <c r="AI948" s="22">
        <v>0</v>
      </c>
      <c r="AJ948" s="22" t="b">
        <v>0</v>
      </c>
      <c r="AK948" s="22">
        <v>0</v>
      </c>
      <c r="AL948" s="22">
        <v>0</v>
      </c>
    </row>
    <row r="949" spans="1:38" ht="16.5" customHeight="1" x14ac:dyDescent="0.3">
      <c r="A949" s="21">
        <f>COUNTIF(FtbReward_Quest!$B:$B,$B949)+COUNTIF(FtbReward_Mode!$B:$B,$B949)+COUNTIF(FtbReward_Content!$B:$B,$B949)-1</f>
        <v>0</v>
      </c>
      <c r="B949" s="49">
        <f t="shared" si="43"/>
        <v>40000931</v>
      </c>
      <c r="C949" s="120">
        <v>4000093</v>
      </c>
      <c r="D949" s="49" t="s">
        <v>710</v>
      </c>
      <c r="E949" s="49" t="s">
        <v>1936</v>
      </c>
      <c r="F949" s="120">
        <f>COUNTIF($C$8:$C949,$C949)</f>
        <v>1</v>
      </c>
      <c r="G949" s="49" t="b">
        <v>1</v>
      </c>
      <c r="H949" s="49">
        <v>203002</v>
      </c>
      <c r="I949" s="129" t="str">
        <f>IFERROR(IF(H949=0,0,VLOOKUP(VLOOKUP(H949,#REF!,MATCH("strMailTitleID",#REF!,0),FALSE),#REF!,2,FALSE)),"ERROR")</f>
        <v>ERROR</v>
      </c>
      <c r="J949" s="176">
        <v>0</v>
      </c>
      <c r="K949" s="129">
        <f>IFERROR(IF(J949=0,0,VLOOKUP(VLOOKUP(J949,#REF!,MATCH("strMailTitleID",#REF!,0),FALSE),#REF!,2,FALSE)),"ERROR")</f>
        <v>0</v>
      </c>
      <c r="L949" s="49">
        <f ca="1">IFERROR(VLOOKUP($B949,INDIRECT(VLOOKUP($E949,보상!$S:$AA,2,FALSE)),MATCH(L$6,INDIRECT(VLOOKUP($E949,보상!$S:$AA,3,FALSE)),0),FALSE),"ERROR")</f>
        <v>0</v>
      </c>
      <c r="M949" s="49">
        <v>0</v>
      </c>
      <c r="N949" s="49">
        <v>0</v>
      </c>
      <c r="O949" s="49">
        <v>0</v>
      </c>
      <c r="P949" s="49" t="str">
        <f ca="1">IFERROR(VLOOKUP($B949,INDIRECT(VLOOKUP($E949,보상!$S:$AA,2,FALSE)),MATCH(P$6,INDIRECT(VLOOKUP($E949,보상!$S:$AA,3,FALSE)),0),FALSE),"ERROR")</f>
        <v>Gold</v>
      </c>
      <c r="Q949" s="49">
        <f ca="1">IFERROR(VLOOKUP($B949,INDIRECT(VLOOKUP($E949,보상!$S:$AA,2,FALSE)),MATCH(Q$6,INDIRECT(VLOOKUP($E949,보상!$S:$AA,3,FALSE)),0),FALSE),"ERROR")</f>
        <v>50000</v>
      </c>
      <c r="R949" s="49" t="b">
        <v>0</v>
      </c>
      <c r="S949" s="50" t="b">
        <v>0</v>
      </c>
      <c r="T949" s="50">
        <f ca="1">IFERROR(VLOOKUP($B949,INDIRECT(VLOOKUP($E949,보상!$S:$AA,2,FALSE)),MATCH(T$6,INDIRECT(VLOOKUP($E949,보상!$S:$AA,3,FALSE)),0),FALSE),"ERROR")</f>
        <v>4011010</v>
      </c>
      <c r="U949" s="134" t="str">
        <f ca="1">IFERROR(IF(T949=0,0,VLOOKUP(SUBSTITUTE(VLOOKUP(T949,#REF!,MATCH("strItemName",#REF!,0),FALSE),"SUI_",""),#REF!,2,FALSE)),"ERROR")</f>
        <v>ERROR</v>
      </c>
      <c r="V949" s="177">
        <f t="shared" ca="1" si="42"/>
        <v>4011010</v>
      </c>
      <c r="W949" s="134" t="str">
        <f ca="1">IFERROR(IF(V949=0,0,VLOOKUP(SUBSTITUTE(VLOOKUP(V949,#REF!,MATCH("strItemName",#REF!,0),FALSE),"SUI_",""),#REF!,2,FALSE)),"ERROR")</f>
        <v>ERROR</v>
      </c>
      <c r="X949" s="177">
        <f t="shared" ca="1" si="42"/>
        <v>4011010</v>
      </c>
      <c r="Y949" s="134" t="str">
        <f ca="1">IFERROR(IF(X949=0,0,VLOOKUP(SUBSTITUTE(VLOOKUP(X949,#REF!,MATCH("strItemName",#REF!,0),FALSE),"SUI_",""),#REF!,2,FALSE)),"ERROR")</f>
        <v>ERROR</v>
      </c>
      <c r="Z949" s="177">
        <f t="shared" ca="1" si="42"/>
        <v>4011010</v>
      </c>
      <c r="AA949" s="134" t="str">
        <f ca="1">IFERROR(IF(Z949=0,0,VLOOKUP(SUBSTITUTE(VLOOKUP(Z949,#REF!,MATCH("strItemName",#REF!,0),FALSE),"SUI_",""),#REF!,2,FALSE)),"ERROR")</f>
        <v>ERROR</v>
      </c>
      <c r="AB949" s="177">
        <f t="shared" ca="1" si="42"/>
        <v>4011010</v>
      </c>
      <c r="AC949" s="134" t="str">
        <f ca="1">IFERROR(IF(AB949=0,0,VLOOKUP(SUBSTITUTE(VLOOKUP(AB949,#REF!,MATCH("strItemName",#REF!,0),FALSE),"SUI_",""),#REF!,2,FALSE)),"ERROR")</f>
        <v>ERROR</v>
      </c>
      <c r="AD949" s="88">
        <v>0</v>
      </c>
      <c r="AE949" s="134">
        <v>0</v>
      </c>
      <c r="AF949" s="49">
        <f ca="1">IFERROR(VLOOKUP($B949,INDIRECT(VLOOKUP($E949,보상!$S:$AA,2,FALSE)),MATCH(AF$6,INDIRECT(VLOOKUP($E949,보상!$S:$AA,3,FALSE)),0),FALSE),"ERROR")</f>
        <v>3</v>
      </c>
      <c r="AG949" s="22">
        <v>0</v>
      </c>
      <c r="AH949" s="22">
        <v>0</v>
      </c>
      <c r="AI949" s="22">
        <v>0</v>
      </c>
      <c r="AJ949" s="22" t="b">
        <v>0</v>
      </c>
      <c r="AK949" s="22">
        <v>0</v>
      </c>
      <c r="AL949" s="22">
        <v>0</v>
      </c>
    </row>
    <row r="950" spans="1:38" ht="16.5" customHeight="1" x14ac:dyDescent="0.3">
      <c r="A950" s="21">
        <f>COUNTIF(FtbReward_Quest!$B:$B,$B950)+COUNTIF(FtbReward_Mode!$B:$B,$B950)+COUNTIF(FtbReward_Content!$B:$B,$B950)-1</f>
        <v>0</v>
      </c>
      <c r="B950" s="49">
        <f t="shared" si="43"/>
        <v>40001031</v>
      </c>
      <c r="C950" s="120">
        <v>4000103</v>
      </c>
      <c r="D950" s="49" t="s">
        <v>711</v>
      </c>
      <c r="E950" s="49" t="s">
        <v>1936</v>
      </c>
      <c r="F950" s="120">
        <f>COUNTIF($C$8:$C950,$C950)</f>
        <v>1</v>
      </c>
      <c r="G950" s="49" t="b">
        <v>1</v>
      </c>
      <c r="H950" s="49">
        <v>203002</v>
      </c>
      <c r="I950" s="129" t="str">
        <f>IFERROR(IF(H950=0,0,VLOOKUP(VLOOKUP(H950,#REF!,MATCH("strMailTitleID",#REF!,0),FALSE),#REF!,2,FALSE)),"ERROR")</f>
        <v>ERROR</v>
      </c>
      <c r="J950" s="176">
        <v>0</v>
      </c>
      <c r="K950" s="129">
        <f>IFERROR(IF(J950=0,0,VLOOKUP(VLOOKUP(J950,#REF!,MATCH("strMailTitleID",#REF!,0),FALSE),#REF!,2,FALSE)),"ERROR")</f>
        <v>0</v>
      </c>
      <c r="L950" s="49">
        <f ca="1">IFERROR(VLOOKUP($B950,INDIRECT(VLOOKUP($E950,보상!$S:$AA,2,FALSE)),MATCH(L$6,INDIRECT(VLOOKUP($E950,보상!$S:$AA,3,FALSE)),0),FALSE),"ERROR")</f>
        <v>0</v>
      </c>
      <c r="M950" s="49">
        <v>0</v>
      </c>
      <c r="N950" s="49">
        <v>0</v>
      </c>
      <c r="O950" s="49">
        <v>0</v>
      </c>
      <c r="P950" s="49" t="str">
        <f ca="1">IFERROR(VLOOKUP($B950,INDIRECT(VLOOKUP($E950,보상!$S:$AA,2,FALSE)),MATCH(P$6,INDIRECT(VLOOKUP($E950,보상!$S:$AA,3,FALSE)),0),FALSE),"ERROR")</f>
        <v>Gold</v>
      </c>
      <c r="Q950" s="49">
        <f ca="1">IFERROR(VLOOKUP($B950,INDIRECT(VLOOKUP($E950,보상!$S:$AA,2,FALSE)),MATCH(Q$6,INDIRECT(VLOOKUP($E950,보상!$S:$AA,3,FALSE)),0),FALSE),"ERROR")</f>
        <v>55000</v>
      </c>
      <c r="R950" s="49" t="b">
        <v>0</v>
      </c>
      <c r="S950" s="50" t="b">
        <v>0</v>
      </c>
      <c r="T950" s="50">
        <f ca="1">IFERROR(VLOOKUP($B950,INDIRECT(VLOOKUP($E950,보상!$S:$AA,2,FALSE)),MATCH(T$6,INDIRECT(VLOOKUP($E950,보상!$S:$AA,3,FALSE)),0),FALSE),"ERROR")</f>
        <v>4011010</v>
      </c>
      <c r="U950" s="134" t="str">
        <f ca="1">IFERROR(IF(T950=0,0,VLOOKUP(SUBSTITUTE(VLOOKUP(T950,#REF!,MATCH("strItemName",#REF!,0),FALSE),"SUI_",""),#REF!,2,FALSE)),"ERROR")</f>
        <v>ERROR</v>
      </c>
      <c r="V950" s="177">
        <f t="shared" ca="1" si="42"/>
        <v>4011010</v>
      </c>
      <c r="W950" s="134" t="str">
        <f ca="1">IFERROR(IF(V950=0,0,VLOOKUP(SUBSTITUTE(VLOOKUP(V950,#REF!,MATCH("strItemName",#REF!,0),FALSE),"SUI_",""),#REF!,2,FALSE)),"ERROR")</f>
        <v>ERROR</v>
      </c>
      <c r="X950" s="177">
        <f t="shared" ca="1" si="42"/>
        <v>4011010</v>
      </c>
      <c r="Y950" s="134" t="str">
        <f ca="1">IFERROR(IF(X950=0,0,VLOOKUP(SUBSTITUTE(VLOOKUP(X950,#REF!,MATCH("strItemName",#REF!,0),FALSE),"SUI_",""),#REF!,2,FALSE)),"ERROR")</f>
        <v>ERROR</v>
      </c>
      <c r="Z950" s="177">
        <f t="shared" ca="1" si="42"/>
        <v>4011010</v>
      </c>
      <c r="AA950" s="134" t="str">
        <f ca="1">IFERROR(IF(Z950=0,0,VLOOKUP(SUBSTITUTE(VLOOKUP(Z950,#REF!,MATCH("strItemName",#REF!,0),FALSE),"SUI_",""),#REF!,2,FALSE)),"ERROR")</f>
        <v>ERROR</v>
      </c>
      <c r="AB950" s="177">
        <f t="shared" ca="1" si="42"/>
        <v>4011010</v>
      </c>
      <c r="AC950" s="134" t="str">
        <f ca="1">IFERROR(IF(AB950=0,0,VLOOKUP(SUBSTITUTE(VLOOKUP(AB950,#REF!,MATCH("strItemName",#REF!,0),FALSE),"SUI_",""),#REF!,2,FALSE)),"ERROR")</f>
        <v>ERROR</v>
      </c>
      <c r="AD950" s="88">
        <v>0</v>
      </c>
      <c r="AE950" s="134">
        <v>0</v>
      </c>
      <c r="AF950" s="49">
        <f ca="1">IFERROR(VLOOKUP($B950,INDIRECT(VLOOKUP($E950,보상!$S:$AA,2,FALSE)),MATCH(AF$6,INDIRECT(VLOOKUP($E950,보상!$S:$AA,3,FALSE)),0),FALSE),"ERROR")</f>
        <v>3</v>
      </c>
      <c r="AG950" s="22">
        <v>0</v>
      </c>
      <c r="AH950" s="22">
        <v>0</v>
      </c>
      <c r="AI950" s="22">
        <v>0</v>
      </c>
      <c r="AJ950" s="22" t="b">
        <v>0</v>
      </c>
      <c r="AK950" s="22">
        <v>0</v>
      </c>
      <c r="AL950" s="22">
        <v>0</v>
      </c>
    </row>
    <row r="951" spans="1:38" ht="16.5" customHeight="1" x14ac:dyDescent="0.3">
      <c r="A951" s="21">
        <f>COUNTIF(FtbReward_Quest!$B:$B,$B951)+COUNTIF(FtbReward_Mode!$B:$B,$B951)+COUNTIF(FtbReward_Content!$B:$B,$B951)-1</f>
        <v>0</v>
      </c>
      <c r="B951" s="49">
        <f t="shared" si="43"/>
        <v>40001131</v>
      </c>
      <c r="C951" s="120">
        <v>4000113</v>
      </c>
      <c r="D951" s="49" t="s">
        <v>712</v>
      </c>
      <c r="E951" s="49" t="s">
        <v>1936</v>
      </c>
      <c r="F951" s="120">
        <f>COUNTIF($C$8:$C951,$C951)</f>
        <v>1</v>
      </c>
      <c r="G951" s="49" t="b">
        <v>1</v>
      </c>
      <c r="H951" s="49">
        <v>203002</v>
      </c>
      <c r="I951" s="129" t="str">
        <f>IFERROR(IF(H951=0,0,VLOOKUP(VLOOKUP(H951,#REF!,MATCH("strMailTitleID",#REF!,0),FALSE),#REF!,2,FALSE)),"ERROR")</f>
        <v>ERROR</v>
      </c>
      <c r="J951" s="176">
        <v>0</v>
      </c>
      <c r="K951" s="129">
        <f>IFERROR(IF(J951=0,0,VLOOKUP(VLOOKUP(J951,#REF!,MATCH("strMailTitleID",#REF!,0),FALSE),#REF!,2,FALSE)),"ERROR")</f>
        <v>0</v>
      </c>
      <c r="L951" s="49">
        <f ca="1">IFERROR(VLOOKUP($B951,INDIRECT(VLOOKUP($E951,보상!$S:$AA,2,FALSE)),MATCH(L$6,INDIRECT(VLOOKUP($E951,보상!$S:$AA,3,FALSE)),0),FALSE),"ERROR")</f>
        <v>0</v>
      </c>
      <c r="M951" s="49">
        <v>0</v>
      </c>
      <c r="N951" s="49">
        <v>0</v>
      </c>
      <c r="O951" s="49">
        <v>0</v>
      </c>
      <c r="P951" s="49" t="str">
        <f ca="1">IFERROR(VLOOKUP($B951,INDIRECT(VLOOKUP($E951,보상!$S:$AA,2,FALSE)),MATCH(P$6,INDIRECT(VLOOKUP($E951,보상!$S:$AA,3,FALSE)),0),FALSE),"ERROR")</f>
        <v>Gold</v>
      </c>
      <c r="Q951" s="49">
        <f ca="1">IFERROR(VLOOKUP($B951,INDIRECT(VLOOKUP($E951,보상!$S:$AA,2,FALSE)),MATCH(Q$6,INDIRECT(VLOOKUP($E951,보상!$S:$AA,3,FALSE)),0),FALSE),"ERROR")</f>
        <v>60000</v>
      </c>
      <c r="R951" s="49" t="b">
        <v>0</v>
      </c>
      <c r="S951" s="50" t="b">
        <v>0</v>
      </c>
      <c r="T951" s="50">
        <f ca="1">IFERROR(VLOOKUP($B951,INDIRECT(VLOOKUP($E951,보상!$S:$AA,2,FALSE)),MATCH(T$6,INDIRECT(VLOOKUP($E951,보상!$S:$AA,3,FALSE)),0),FALSE),"ERROR")</f>
        <v>4011010</v>
      </c>
      <c r="U951" s="134" t="str">
        <f ca="1">IFERROR(IF(T951=0,0,VLOOKUP(SUBSTITUTE(VLOOKUP(T951,#REF!,MATCH("strItemName",#REF!,0),FALSE),"SUI_",""),#REF!,2,FALSE)),"ERROR")</f>
        <v>ERROR</v>
      </c>
      <c r="V951" s="177">
        <f t="shared" ca="1" si="42"/>
        <v>4011010</v>
      </c>
      <c r="W951" s="134" t="str">
        <f ca="1">IFERROR(IF(V951=0,0,VLOOKUP(SUBSTITUTE(VLOOKUP(V951,#REF!,MATCH("strItemName",#REF!,0),FALSE),"SUI_",""),#REF!,2,FALSE)),"ERROR")</f>
        <v>ERROR</v>
      </c>
      <c r="X951" s="177">
        <f t="shared" ca="1" si="42"/>
        <v>4011010</v>
      </c>
      <c r="Y951" s="134" t="str">
        <f ca="1">IFERROR(IF(X951=0,0,VLOOKUP(SUBSTITUTE(VLOOKUP(X951,#REF!,MATCH("strItemName",#REF!,0),FALSE),"SUI_",""),#REF!,2,FALSE)),"ERROR")</f>
        <v>ERROR</v>
      </c>
      <c r="Z951" s="177">
        <f t="shared" ca="1" si="42"/>
        <v>4011010</v>
      </c>
      <c r="AA951" s="134" t="str">
        <f ca="1">IFERROR(IF(Z951=0,0,VLOOKUP(SUBSTITUTE(VLOOKUP(Z951,#REF!,MATCH("strItemName",#REF!,0),FALSE),"SUI_",""),#REF!,2,FALSE)),"ERROR")</f>
        <v>ERROR</v>
      </c>
      <c r="AB951" s="177">
        <f t="shared" ca="1" si="42"/>
        <v>4011010</v>
      </c>
      <c r="AC951" s="134" t="str">
        <f ca="1">IFERROR(IF(AB951=0,0,VLOOKUP(SUBSTITUTE(VLOOKUP(AB951,#REF!,MATCH("strItemName",#REF!,0),FALSE),"SUI_",""),#REF!,2,FALSE)),"ERROR")</f>
        <v>ERROR</v>
      </c>
      <c r="AD951" s="88">
        <v>0</v>
      </c>
      <c r="AE951" s="134">
        <v>0</v>
      </c>
      <c r="AF951" s="49">
        <f ca="1">IFERROR(VLOOKUP($B951,INDIRECT(VLOOKUP($E951,보상!$S:$AA,2,FALSE)),MATCH(AF$6,INDIRECT(VLOOKUP($E951,보상!$S:$AA,3,FALSE)),0),FALSE),"ERROR")</f>
        <v>3</v>
      </c>
      <c r="AG951" s="22">
        <v>0</v>
      </c>
      <c r="AH951" s="22">
        <v>0</v>
      </c>
      <c r="AI951" s="22">
        <v>0</v>
      </c>
      <c r="AJ951" s="22" t="b">
        <v>0</v>
      </c>
      <c r="AK951" s="22">
        <v>0</v>
      </c>
      <c r="AL951" s="22">
        <v>0</v>
      </c>
    </row>
    <row r="952" spans="1:38" ht="16.5" customHeight="1" x14ac:dyDescent="0.3">
      <c r="A952" s="21">
        <f>COUNTIF(FtbReward_Quest!$B:$B,$B952)+COUNTIF(FtbReward_Mode!$B:$B,$B952)+COUNTIF(FtbReward_Content!$B:$B,$B952)-1</f>
        <v>0</v>
      </c>
      <c r="B952" s="49">
        <f t="shared" si="43"/>
        <v>40001231</v>
      </c>
      <c r="C952" s="120">
        <v>4000123</v>
      </c>
      <c r="D952" s="49" t="s">
        <v>713</v>
      </c>
      <c r="E952" s="49" t="s">
        <v>1936</v>
      </c>
      <c r="F952" s="120">
        <f>COUNTIF($C$8:$C952,$C952)</f>
        <v>1</v>
      </c>
      <c r="G952" s="49" t="b">
        <v>1</v>
      </c>
      <c r="H952" s="49">
        <v>203002</v>
      </c>
      <c r="I952" s="129" t="str">
        <f>IFERROR(IF(H952=0,0,VLOOKUP(VLOOKUP(H952,#REF!,MATCH("strMailTitleID",#REF!,0),FALSE),#REF!,2,FALSE)),"ERROR")</f>
        <v>ERROR</v>
      </c>
      <c r="J952" s="176">
        <v>0</v>
      </c>
      <c r="K952" s="129">
        <f>IFERROR(IF(J952=0,0,VLOOKUP(VLOOKUP(J952,#REF!,MATCH("strMailTitleID",#REF!,0),FALSE),#REF!,2,FALSE)),"ERROR")</f>
        <v>0</v>
      </c>
      <c r="L952" s="49">
        <f ca="1">IFERROR(VLOOKUP($B952,INDIRECT(VLOOKUP($E952,보상!$S:$AA,2,FALSE)),MATCH(L$6,INDIRECT(VLOOKUP($E952,보상!$S:$AA,3,FALSE)),0),FALSE),"ERROR")</f>
        <v>0</v>
      </c>
      <c r="M952" s="49">
        <v>0</v>
      </c>
      <c r="N952" s="49">
        <v>0</v>
      </c>
      <c r="O952" s="49">
        <v>0</v>
      </c>
      <c r="P952" s="49" t="str">
        <f ca="1">IFERROR(VLOOKUP($B952,INDIRECT(VLOOKUP($E952,보상!$S:$AA,2,FALSE)),MATCH(P$6,INDIRECT(VLOOKUP($E952,보상!$S:$AA,3,FALSE)),0),FALSE),"ERROR")</f>
        <v>Gold</v>
      </c>
      <c r="Q952" s="49">
        <f ca="1">IFERROR(VLOOKUP($B952,INDIRECT(VLOOKUP($E952,보상!$S:$AA,2,FALSE)),MATCH(Q$6,INDIRECT(VLOOKUP($E952,보상!$S:$AA,3,FALSE)),0),FALSE),"ERROR")</f>
        <v>65000</v>
      </c>
      <c r="R952" s="49" t="b">
        <v>0</v>
      </c>
      <c r="S952" s="50" t="b">
        <v>0</v>
      </c>
      <c r="T952" s="50">
        <f ca="1">IFERROR(VLOOKUP($B952,INDIRECT(VLOOKUP($E952,보상!$S:$AA,2,FALSE)),MATCH(T$6,INDIRECT(VLOOKUP($E952,보상!$S:$AA,3,FALSE)),0),FALSE),"ERROR")</f>
        <v>4011010</v>
      </c>
      <c r="U952" s="134" t="str">
        <f ca="1">IFERROR(IF(T952=0,0,VLOOKUP(SUBSTITUTE(VLOOKUP(T952,#REF!,MATCH("strItemName",#REF!,0),FALSE),"SUI_",""),#REF!,2,FALSE)),"ERROR")</f>
        <v>ERROR</v>
      </c>
      <c r="V952" s="177">
        <f t="shared" ca="1" si="42"/>
        <v>4011010</v>
      </c>
      <c r="W952" s="134" t="str">
        <f ca="1">IFERROR(IF(V952=0,0,VLOOKUP(SUBSTITUTE(VLOOKUP(V952,#REF!,MATCH("strItemName",#REF!,0),FALSE),"SUI_",""),#REF!,2,FALSE)),"ERROR")</f>
        <v>ERROR</v>
      </c>
      <c r="X952" s="177">
        <f t="shared" ca="1" si="42"/>
        <v>4011010</v>
      </c>
      <c r="Y952" s="134" t="str">
        <f ca="1">IFERROR(IF(X952=0,0,VLOOKUP(SUBSTITUTE(VLOOKUP(X952,#REF!,MATCH("strItemName",#REF!,0),FALSE),"SUI_",""),#REF!,2,FALSE)),"ERROR")</f>
        <v>ERROR</v>
      </c>
      <c r="Z952" s="177">
        <f t="shared" ca="1" si="42"/>
        <v>4011010</v>
      </c>
      <c r="AA952" s="134" t="str">
        <f ca="1">IFERROR(IF(Z952=0,0,VLOOKUP(SUBSTITUTE(VLOOKUP(Z952,#REF!,MATCH("strItemName",#REF!,0),FALSE),"SUI_",""),#REF!,2,FALSE)),"ERROR")</f>
        <v>ERROR</v>
      </c>
      <c r="AB952" s="177">
        <f t="shared" ca="1" si="42"/>
        <v>4011010</v>
      </c>
      <c r="AC952" s="134" t="str">
        <f ca="1">IFERROR(IF(AB952=0,0,VLOOKUP(SUBSTITUTE(VLOOKUP(AB952,#REF!,MATCH("strItemName",#REF!,0),FALSE),"SUI_",""),#REF!,2,FALSE)),"ERROR")</f>
        <v>ERROR</v>
      </c>
      <c r="AD952" s="88">
        <v>0</v>
      </c>
      <c r="AE952" s="134">
        <v>0</v>
      </c>
      <c r="AF952" s="49">
        <f ca="1">IFERROR(VLOOKUP($B952,INDIRECT(VLOOKUP($E952,보상!$S:$AA,2,FALSE)),MATCH(AF$6,INDIRECT(VLOOKUP($E952,보상!$S:$AA,3,FALSE)),0),FALSE),"ERROR")</f>
        <v>3</v>
      </c>
      <c r="AG952" s="22">
        <v>0</v>
      </c>
      <c r="AH952" s="22">
        <v>0</v>
      </c>
      <c r="AI952" s="22">
        <v>0</v>
      </c>
      <c r="AJ952" s="22" t="b">
        <v>0</v>
      </c>
      <c r="AK952" s="22">
        <v>0</v>
      </c>
      <c r="AL952" s="22">
        <v>0</v>
      </c>
    </row>
    <row r="953" spans="1:38" ht="16.5" customHeight="1" x14ac:dyDescent="0.3">
      <c r="A953" s="21">
        <f>COUNTIF(FtbReward_Quest!$B:$B,$B953)+COUNTIF(FtbReward_Mode!$B:$B,$B953)+COUNTIF(FtbReward_Content!$B:$B,$B953)-1</f>
        <v>0</v>
      </c>
      <c r="B953" s="49">
        <f t="shared" si="43"/>
        <v>40001331</v>
      </c>
      <c r="C953" s="120">
        <v>4000133</v>
      </c>
      <c r="D953" s="49" t="s">
        <v>714</v>
      </c>
      <c r="E953" s="49" t="s">
        <v>1936</v>
      </c>
      <c r="F953" s="120">
        <f>COUNTIF($C$8:$C953,$C953)</f>
        <v>1</v>
      </c>
      <c r="G953" s="49" t="b">
        <v>1</v>
      </c>
      <c r="H953" s="49">
        <v>203002</v>
      </c>
      <c r="I953" s="129" t="str">
        <f>IFERROR(IF(H953=0,0,VLOOKUP(VLOOKUP(H953,#REF!,MATCH("strMailTitleID",#REF!,0),FALSE),#REF!,2,FALSE)),"ERROR")</f>
        <v>ERROR</v>
      </c>
      <c r="J953" s="176">
        <v>0</v>
      </c>
      <c r="K953" s="129">
        <f>IFERROR(IF(J953=0,0,VLOOKUP(VLOOKUP(J953,#REF!,MATCH("strMailTitleID",#REF!,0),FALSE),#REF!,2,FALSE)),"ERROR")</f>
        <v>0</v>
      </c>
      <c r="L953" s="49">
        <f ca="1">IFERROR(VLOOKUP($B953,INDIRECT(VLOOKUP($E953,보상!$S:$AA,2,FALSE)),MATCH(L$6,INDIRECT(VLOOKUP($E953,보상!$S:$AA,3,FALSE)),0),FALSE),"ERROR")</f>
        <v>0</v>
      </c>
      <c r="M953" s="49">
        <v>0</v>
      </c>
      <c r="N953" s="49">
        <v>0</v>
      </c>
      <c r="O953" s="49">
        <v>0</v>
      </c>
      <c r="P953" s="49" t="str">
        <f ca="1">IFERROR(VLOOKUP($B953,INDIRECT(VLOOKUP($E953,보상!$S:$AA,2,FALSE)),MATCH(P$6,INDIRECT(VLOOKUP($E953,보상!$S:$AA,3,FALSE)),0),FALSE),"ERROR")</f>
        <v>Gold</v>
      </c>
      <c r="Q953" s="49">
        <f ca="1">IFERROR(VLOOKUP($B953,INDIRECT(VLOOKUP($E953,보상!$S:$AA,2,FALSE)),MATCH(Q$6,INDIRECT(VLOOKUP($E953,보상!$S:$AA,3,FALSE)),0),FALSE),"ERROR")</f>
        <v>70000</v>
      </c>
      <c r="R953" s="49" t="b">
        <v>0</v>
      </c>
      <c r="S953" s="50" t="b">
        <v>0</v>
      </c>
      <c r="T953" s="50">
        <f ca="1">IFERROR(VLOOKUP($B953,INDIRECT(VLOOKUP($E953,보상!$S:$AA,2,FALSE)),MATCH(T$6,INDIRECT(VLOOKUP($E953,보상!$S:$AA,3,FALSE)),0),FALSE),"ERROR")</f>
        <v>4011010</v>
      </c>
      <c r="U953" s="134" t="str">
        <f ca="1">IFERROR(IF(T953=0,0,VLOOKUP(SUBSTITUTE(VLOOKUP(T953,#REF!,MATCH("strItemName",#REF!,0),FALSE),"SUI_",""),#REF!,2,FALSE)),"ERROR")</f>
        <v>ERROR</v>
      </c>
      <c r="V953" s="177">
        <f t="shared" ca="1" si="42"/>
        <v>4011010</v>
      </c>
      <c r="W953" s="134" t="str">
        <f ca="1">IFERROR(IF(V953=0,0,VLOOKUP(SUBSTITUTE(VLOOKUP(V953,#REF!,MATCH("strItemName",#REF!,0),FALSE),"SUI_",""),#REF!,2,FALSE)),"ERROR")</f>
        <v>ERROR</v>
      </c>
      <c r="X953" s="177">
        <f t="shared" ca="1" si="42"/>
        <v>4011010</v>
      </c>
      <c r="Y953" s="134" t="str">
        <f ca="1">IFERROR(IF(X953=0,0,VLOOKUP(SUBSTITUTE(VLOOKUP(X953,#REF!,MATCH("strItemName",#REF!,0),FALSE),"SUI_",""),#REF!,2,FALSE)),"ERROR")</f>
        <v>ERROR</v>
      </c>
      <c r="Z953" s="177">
        <f t="shared" ca="1" si="42"/>
        <v>4011010</v>
      </c>
      <c r="AA953" s="134" t="str">
        <f ca="1">IFERROR(IF(Z953=0,0,VLOOKUP(SUBSTITUTE(VLOOKUP(Z953,#REF!,MATCH("strItemName",#REF!,0),FALSE),"SUI_",""),#REF!,2,FALSE)),"ERROR")</f>
        <v>ERROR</v>
      </c>
      <c r="AB953" s="177">
        <f t="shared" ca="1" si="42"/>
        <v>4011010</v>
      </c>
      <c r="AC953" s="134" t="str">
        <f ca="1">IFERROR(IF(AB953=0,0,VLOOKUP(SUBSTITUTE(VLOOKUP(AB953,#REF!,MATCH("strItemName",#REF!,0),FALSE),"SUI_",""),#REF!,2,FALSE)),"ERROR")</f>
        <v>ERROR</v>
      </c>
      <c r="AD953" s="88">
        <v>0</v>
      </c>
      <c r="AE953" s="134">
        <v>0</v>
      </c>
      <c r="AF953" s="49">
        <f ca="1">IFERROR(VLOOKUP($B953,INDIRECT(VLOOKUP($E953,보상!$S:$AA,2,FALSE)),MATCH(AF$6,INDIRECT(VLOOKUP($E953,보상!$S:$AA,3,FALSE)),0),FALSE),"ERROR")</f>
        <v>3</v>
      </c>
      <c r="AG953" s="22">
        <v>0</v>
      </c>
      <c r="AH953" s="22">
        <v>0</v>
      </c>
      <c r="AI953" s="22">
        <v>0</v>
      </c>
      <c r="AJ953" s="22" t="b">
        <v>0</v>
      </c>
      <c r="AK953" s="22">
        <v>0</v>
      </c>
      <c r="AL953" s="22">
        <v>0</v>
      </c>
    </row>
    <row r="954" spans="1:38" ht="16.5" customHeight="1" x14ac:dyDescent="0.3">
      <c r="A954" s="21">
        <f>COUNTIF(FtbReward_Quest!$B:$B,$B954)+COUNTIF(FtbReward_Mode!$B:$B,$B954)+COUNTIF(FtbReward_Content!$B:$B,$B954)-1</f>
        <v>0</v>
      </c>
      <c r="B954" s="49">
        <f t="shared" si="43"/>
        <v>40001431</v>
      </c>
      <c r="C954" s="120">
        <v>4000143</v>
      </c>
      <c r="D954" s="49" t="s">
        <v>715</v>
      </c>
      <c r="E954" s="49" t="s">
        <v>1936</v>
      </c>
      <c r="F954" s="120">
        <f>COUNTIF($C$8:$C954,$C954)</f>
        <v>1</v>
      </c>
      <c r="G954" s="49" t="b">
        <v>1</v>
      </c>
      <c r="H954" s="49">
        <v>203002</v>
      </c>
      <c r="I954" s="129" t="str">
        <f>IFERROR(IF(H954=0,0,VLOOKUP(VLOOKUP(H954,#REF!,MATCH("strMailTitleID",#REF!,0),FALSE),#REF!,2,FALSE)),"ERROR")</f>
        <v>ERROR</v>
      </c>
      <c r="J954" s="176">
        <v>0</v>
      </c>
      <c r="K954" s="129">
        <f>IFERROR(IF(J954=0,0,VLOOKUP(VLOOKUP(J954,#REF!,MATCH("strMailTitleID",#REF!,0),FALSE),#REF!,2,FALSE)),"ERROR")</f>
        <v>0</v>
      </c>
      <c r="L954" s="49">
        <f ca="1">IFERROR(VLOOKUP($B954,INDIRECT(VLOOKUP($E954,보상!$S:$AA,2,FALSE)),MATCH(L$6,INDIRECT(VLOOKUP($E954,보상!$S:$AA,3,FALSE)),0),FALSE),"ERROR")</f>
        <v>0</v>
      </c>
      <c r="M954" s="49">
        <v>0</v>
      </c>
      <c r="N954" s="49">
        <v>0</v>
      </c>
      <c r="O954" s="49">
        <v>0</v>
      </c>
      <c r="P954" s="49" t="str">
        <f ca="1">IFERROR(VLOOKUP($B954,INDIRECT(VLOOKUP($E954,보상!$S:$AA,2,FALSE)),MATCH(P$6,INDIRECT(VLOOKUP($E954,보상!$S:$AA,3,FALSE)),0),FALSE),"ERROR")</f>
        <v>Gold</v>
      </c>
      <c r="Q954" s="49">
        <f ca="1">IFERROR(VLOOKUP($B954,INDIRECT(VLOOKUP($E954,보상!$S:$AA,2,FALSE)),MATCH(Q$6,INDIRECT(VLOOKUP($E954,보상!$S:$AA,3,FALSE)),0),FALSE),"ERROR")</f>
        <v>75000</v>
      </c>
      <c r="R954" s="49" t="b">
        <v>0</v>
      </c>
      <c r="S954" s="50" t="b">
        <v>0</v>
      </c>
      <c r="T954" s="50">
        <f ca="1">IFERROR(VLOOKUP($B954,INDIRECT(VLOOKUP($E954,보상!$S:$AA,2,FALSE)),MATCH(T$6,INDIRECT(VLOOKUP($E954,보상!$S:$AA,3,FALSE)),0),FALSE),"ERROR")</f>
        <v>4011010</v>
      </c>
      <c r="U954" s="134" t="str">
        <f ca="1">IFERROR(IF(T954=0,0,VLOOKUP(SUBSTITUTE(VLOOKUP(T954,#REF!,MATCH("strItemName",#REF!,0),FALSE),"SUI_",""),#REF!,2,FALSE)),"ERROR")</f>
        <v>ERROR</v>
      </c>
      <c r="V954" s="177">
        <f t="shared" ca="1" si="42"/>
        <v>4011010</v>
      </c>
      <c r="W954" s="134" t="str">
        <f ca="1">IFERROR(IF(V954=0,0,VLOOKUP(SUBSTITUTE(VLOOKUP(V954,#REF!,MATCH("strItemName",#REF!,0),FALSE),"SUI_",""),#REF!,2,FALSE)),"ERROR")</f>
        <v>ERROR</v>
      </c>
      <c r="X954" s="177">
        <f t="shared" ca="1" si="42"/>
        <v>4011010</v>
      </c>
      <c r="Y954" s="134" t="str">
        <f ca="1">IFERROR(IF(X954=0,0,VLOOKUP(SUBSTITUTE(VLOOKUP(X954,#REF!,MATCH("strItemName",#REF!,0),FALSE),"SUI_",""),#REF!,2,FALSE)),"ERROR")</f>
        <v>ERROR</v>
      </c>
      <c r="Z954" s="177">
        <f t="shared" ca="1" si="42"/>
        <v>4011010</v>
      </c>
      <c r="AA954" s="134" t="str">
        <f ca="1">IFERROR(IF(Z954=0,0,VLOOKUP(SUBSTITUTE(VLOOKUP(Z954,#REF!,MATCH("strItemName",#REF!,0),FALSE),"SUI_",""),#REF!,2,FALSE)),"ERROR")</f>
        <v>ERROR</v>
      </c>
      <c r="AB954" s="177">
        <f t="shared" ca="1" si="42"/>
        <v>4011010</v>
      </c>
      <c r="AC954" s="134" t="str">
        <f ca="1">IFERROR(IF(AB954=0,0,VLOOKUP(SUBSTITUTE(VLOOKUP(AB954,#REF!,MATCH("strItemName",#REF!,0),FALSE),"SUI_",""),#REF!,2,FALSE)),"ERROR")</f>
        <v>ERROR</v>
      </c>
      <c r="AD954" s="88">
        <v>0</v>
      </c>
      <c r="AE954" s="134">
        <v>0</v>
      </c>
      <c r="AF954" s="49">
        <f ca="1">IFERROR(VLOOKUP($B954,INDIRECT(VLOOKUP($E954,보상!$S:$AA,2,FALSE)),MATCH(AF$6,INDIRECT(VLOOKUP($E954,보상!$S:$AA,3,FALSE)),0),FALSE),"ERROR")</f>
        <v>3</v>
      </c>
      <c r="AG954" s="22">
        <v>0</v>
      </c>
      <c r="AH954" s="22">
        <v>0</v>
      </c>
      <c r="AI954" s="22">
        <v>0</v>
      </c>
      <c r="AJ954" s="22" t="b">
        <v>0</v>
      </c>
      <c r="AK954" s="22">
        <v>0</v>
      </c>
      <c r="AL954" s="22">
        <v>0</v>
      </c>
    </row>
    <row r="955" spans="1:38" ht="16.5" customHeight="1" x14ac:dyDescent="0.3">
      <c r="A955" s="21">
        <f>COUNTIF(FtbReward_Quest!$B:$B,$B955)+COUNTIF(FtbReward_Mode!$B:$B,$B955)+COUNTIF(FtbReward_Content!$B:$B,$B955)-1</f>
        <v>0</v>
      </c>
      <c r="B955" s="49">
        <f t="shared" si="43"/>
        <v>40001531</v>
      </c>
      <c r="C955" s="120">
        <v>4000153</v>
      </c>
      <c r="D955" s="49" t="s">
        <v>716</v>
      </c>
      <c r="E955" s="49" t="s">
        <v>1936</v>
      </c>
      <c r="F955" s="120">
        <f>COUNTIF($C$8:$C955,$C955)</f>
        <v>1</v>
      </c>
      <c r="G955" s="49" t="b">
        <v>1</v>
      </c>
      <c r="H955" s="49">
        <v>203002</v>
      </c>
      <c r="I955" s="129" t="str">
        <f>IFERROR(IF(H955=0,0,VLOOKUP(VLOOKUP(H955,#REF!,MATCH("strMailTitleID",#REF!,0),FALSE),#REF!,2,FALSE)),"ERROR")</f>
        <v>ERROR</v>
      </c>
      <c r="J955" s="176">
        <v>0</v>
      </c>
      <c r="K955" s="129">
        <f>IFERROR(IF(J955=0,0,VLOOKUP(VLOOKUP(J955,#REF!,MATCH("strMailTitleID",#REF!,0),FALSE),#REF!,2,FALSE)),"ERROR")</f>
        <v>0</v>
      </c>
      <c r="L955" s="49">
        <f ca="1">IFERROR(VLOOKUP($B955,INDIRECT(VLOOKUP($E955,보상!$S:$AA,2,FALSE)),MATCH(L$6,INDIRECT(VLOOKUP($E955,보상!$S:$AA,3,FALSE)),0),FALSE),"ERROR")</f>
        <v>0</v>
      </c>
      <c r="M955" s="49">
        <v>0</v>
      </c>
      <c r="N955" s="49">
        <v>0</v>
      </c>
      <c r="O955" s="49">
        <v>0</v>
      </c>
      <c r="P955" s="49" t="str">
        <f ca="1">IFERROR(VLOOKUP($B955,INDIRECT(VLOOKUP($E955,보상!$S:$AA,2,FALSE)),MATCH(P$6,INDIRECT(VLOOKUP($E955,보상!$S:$AA,3,FALSE)),0),FALSE),"ERROR")</f>
        <v>Gold</v>
      </c>
      <c r="Q955" s="49">
        <f ca="1">IFERROR(VLOOKUP($B955,INDIRECT(VLOOKUP($E955,보상!$S:$AA,2,FALSE)),MATCH(Q$6,INDIRECT(VLOOKUP($E955,보상!$S:$AA,3,FALSE)),0),FALSE),"ERROR")</f>
        <v>80000</v>
      </c>
      <c r="R955" s="49" t="b">
        <v>0</v>
      </c>
      <c r="S955" s="50" t="b">
        <v>0</v>
      </c>
      <c r="T955" s="50">
        <f ca="1">IFERROR(VLOOKUP($B955,INDIRECT(VLOOKUP($E955,보상!$S:$AA,2,FALSE)),MATCH(T$6,INDIRECT(VLOOKUP($E955,보상!$S:$AA,3,FALSE)),0),FALSE),"ERROR")</f>
        <v>4011010</v>
      </c>
      <c r="U955" s="134" t="str">
        <f ca="1">IFERROR(IF(T955=0,0,VLOOKUP(SUBSTITUTE(VLOOKUP(T955,#REF!,MATCH("strItemName",#REF!,0),FALSE),"SUI_",""),#REF!,2,FALSE)),"ERROR")</f>
        <v>ERROR</v>
      </c>
      <c r="V955" s="177">
        <f t="shared" ca="1" si="42"/>
        <v>4011010</v>
      </c>
      <c r="W955" s="134" t="str">
        <f ca="1">IFERROR(IF(V955=0,0,VLOOKUP(SUBSTITUTE(VLOOKUP(V955,#REF!,MATCH("strItemName",#REF!,0),FALSE),"SUI_",""),#REF!,2,FALSE)),"ERROR")</f>
        <v>ERROR</v>
      </c>
      <c r="X955" s="177">
        <f t="shared" ca="1" si="42"/>
        <v>4011010</v>
      </c>
      <c r="Y955" s="134" t="str">
        <f ca="1">IFERROR(IF(X955=0,0,VLOOKUP(SUBSTITUTE(VLOOKUP(X955,#REF!,MATCH("strItemName",#REF!,0),FALSE),"SUI_",""),#REF!,2,FALSE)),"ERROR")</f>
        <v>ERROR</v>
      </c>
      <c r="Z955" s="177">
        <f t="shared" ca="1" si="42"/>
        <v>4011010</v>
      </c>
      <c r="AA955" s="134" t="str">
        <f ca="1">IFERROR(IF(Z955=0,0,VLOOKUP(SUBSTITUTE(VLOOKUP(Z955,#REF!,MATCH("strItemName",#REF!,0),FALSE),"SUI_",""),#REF!,2,FALSE)),"ERROR")</f>
        <v>ERROR</v>
      </c>
      <c r="AB955" s="177">
        <f t="shared" ca="1" si="42"/>
        <v>4011010</v>
      </c>
      <c r="AC955" s="134" t="str">
        <f ca="1">IFERROR(IF(AB955=0,0,VLOOKUP(SUBSTITUTE(VLOOKUP(AB955,#REF!,MATCH("strItemName",#REF!,0),FALSE),"SUI_",""),#REF!,2,FALSE)),"ERROR")</f>
        <v>ERROR</v>
      </c>
      <c r="AD955" s="88">
        <v>0</v>
      </c>
      <c r="AE955" s="134">
        <v>0</v>
      </c>
      <c r="AF955" s="49">
        <f ca="1">IFERROR(VLOOKUP($B955,INDIRECT(VLOOKUP($E955,보상!$S:$AA,2,FALSE)),MATCH(AF$6,INDIRECT(VLOOKUP($E955,보상!$S:$AA,3,FALSE)),0),FALSE),"ERROR")</f>
        <v>3</v>
      </c>
      <c r="AG955" s="22">
        <v>0</v>
      </c>
      <c r="AH955" s="22">
        <v>0</v>
      </c>
      <c r="AI955" s="22">
        <v>0</v>
      </c>
      <c r="AJ955" s="22" t="b">
        <v>0</v>
      </c>
      <c r="AK955" s="22">
        <v>0</v>
      </c>
      <c r="AL955" s="22">
        <v>0</v>
      </c>
    </row>
    <row r="956" spans="1:38" ht="16.5" customHeight="1" x14ac:dyDescent="0.3">
      <c r="A956" s="21">
        <f>COUNTIF(FtbReward_Quest!$B:$B,$B956)+COUNTIF(FtbReward_Mode!$B:$B,$B956)+COUNTIF(FtbReward_Content!$B:$B,$B956)-1</f>
        <v>0</v>
      </c>
      <c r="B956" s="49">
        <f t="shared" si="43"/>
        <v>40001631</v>
      </c>
      <c r="C956" s="120">
        <v>4000163</v>
      </c>
      <c r="D956" s="49" t="s">
        <v>717</v>
      </c>
      <c r="E956" s="49" t="s">
        <v>1936</v>
      </c>
      <c r="F956" s="120">
        <f>COUNTIF($C$8:$C956,$C956)</f>
        <v>1</v>
      </c>
      <c r="G956" s="49" t="b">
        <v>1</v>
      </c>
      <c r="H956" s="49">
        <v>203002</v>
      </c>
      <c r="I956" s="129" t="str">
        <f>IFERROR(IF(H956=0,0,VLOOKUP(VLOOKUP(H956,#REF!,MATCH("strMailTitleID",#REF!,0),FALSE),#REF!,2,FALSE)),"ERROR")</f>
        <v>ERROR</v>
      </c>
      <c r="J956" s="176">
        <v>0</v>
      </c>
      <c r="K956" s="129">
        <f>IFERROR(IF(J956=0,0,VLOOKUP(VLOOKUP(J956,#REF!,MATCH("strMailTitleID",#REF!,0),FALSE),#REF!,2,FALSE)),"ERROR")</f>
        <v>0</v>
      </c>
      <c r="L956" s="49">
        <f ca="1">IFERROR(VLOOKUP($B956,INDIRECT(VLOOKUP($E956,보상!$S:$AA,2,FALSE)),MATCH(L$6,INDIRECT(VLOOKUP($E956,보상!$S:$AA,3,FALSE)),0),FALSE),"ERROR")</f>
        <v>0</v>
      </c>
      <c r="M956" s="49">
        <v>0</v>
      </c>
      <c r="N956" s="49">
        <v>0</v>
      </c>
      <c r="O956" s="49">
        <v>0</v>
      </c>
      <c r="P956" s="49" t="str">
        <f ca="1">IFERROR(VLOOKUP($B956,INDIRECT(VLOOKUP($E956,보상!$S:$AA,2,FALSE)),MATCH(P$6,INDIRECT(VLOOKUP($E956,보상!$S:$AA,3,FALSE)),0),FALSE),"ERROR")</f>
        <v>Gold</v>
      </c>
      <c r="Q956" s="49">
        <f ca="1">IFERROR(VLOOKUP($B956,INDIRECT(VLOOKUP($E956,보상!$S:$AA,2,FALSE)),MATCH(Q$6,INDIRECT(VLOOKUP($E956,보상!$S:$AA,3,FALSE)),0),FALSE),"ERROR")</f>
        <v>85000</v>
      </c>
      <c r="R956" s="49" t="b">
        <v>0</v>
      </c>
      <c r="S956" s="50" t="b">
        <v>0</v>
      </c>
      <c r="T956" s="50">
        <f ca="1">IFERROR(VLOOKUP($B956,INDIRECT(VLOOKUP($E956,보상!$S:$AA,2,FALSE)),MATCH(T$6,INDIRECT(VLOOKUP($E956,보상!$S:$AA,3,FALSE)),0),FALSE),"ERROR")</f>
        <v>4011010</v>
      </c>
      <c r="U956" s="134" t="str">
        <f ca="1">IFERROR(IF(T956=0,0,VLOOKUP(SUBSTITUTE(VLOOKUP(T956,#REF!,MATCH("strItemName",#REF!,0),FALSE),"SUI_",""),#REF!,2,FALSE)),"ERROR")</f>
        <v>ERROR</v>
      </c>
      <c r="V956" s="177">
        <f t="shared" ca="1" si="42"/>
        <v>4011010</v>
      </c>
      <c r="W956" s="134" t="str">
        <f ca="1">IFERROR(IF(V956=0,0,VLOOKUP(SUBSTITUTE(VLOOKUP(V956,#REF!,MATCH("strItemName",#REF!,0),FALSE),"SUI_",""),#REF!,2,FALSE)),"ERROR")</f>
        <v>ERROR</v>
      </c>
      <c r="X956" s="177">
        <f t="shared" ca="1" si="42"/>
        <v>4011010</v>
      </c>
      <c r="Y956" s="134" t="str">
        <f ca="1">IFERROR(IF(X956=0,0,VLOOKUP(SUBSTITUTE(VLOOKUP(X956,#REF!,MATCH("strItemName",#REF!,0),FALSE),"SUI_",""),#REF!,2,FALSE)),"ERROR")</f>
        <v>ERROR</v>
      </c>
      <c r="Z956" s="177">
        <f t="shared" ca="1" si="42"/>
        <v>4011010</v>
      </c>
      <c r="AA956" s="134" t="str">
        <f ca="1">IFERROR(IF(Z956=0,0,VLOOKUP(SUBSTITUTE(VLOOKUP(Z956,#REF!,MATCH("strItemName",#REF!,0),FALSE),"SUI_",""),#REF!,2,FALSE)),"ERROR")</f>
        <v>ERROR</v>
      </c>
      <c r="AB956" s="177">
        <f t="shared" ca="1" si="42"/>
        <v>4011010</v>
      </c>
      <c r="AC956" s="134" t="str">
        <f ca="1">IFERROR(IF(AB956=0,0,VLOOKUP(SUBSTITUTE(VLOOKUP(AB956,#REF!,MATCH("strItemName",#REF!,0),FALSE),"SUI_",""),#REF!,2,FALSE)),"ERROR")</f>
        <v>ERROR</v>
      </c>
      <c r="AD956" s="88">
        <v>0</v>
      </c>
      <c r="AE956" s="134">
        <v>0</v>
      </c>
      <c r="AF956" s="49">
        <f ca="1">IFERROR(VLOOKUP($B956,INDIRECT(VLOOKUP($E956,보상!$S:$AA,2,FALSE)),MATCH(AF$6,INDIRECT(VLOOKUP($E956,보상!$S:$AA,3,FALSE)),0),FALSE),"ERROR")</f>
        <v>3</v>
      </c>
      <c r="AG956" s="22">
        <v>0</v>
      </c>
      <c r="AH956" s="22">
        <v>0</v>
      </c>
      <c r="AI956" s="22">
        <v>0</v>
      </c>
      <c r="AJ956" s="22" t="b">
        <v>0</v>
      </c>
      <c r="AK956" s="22">
        <v>0</v>
      </c>
      <c r="AL956" s="22">
        <v>0</v>
      </c>
    </row>
    <row r="957" spans="1:38" ht="16.5" customHeight="1" x14ac:dyDescent="0.3">
      <c r="A957" s="21">
        <f>COUNTIF(FtbReward_Quest!$B:$B,$B957)+COUNTIF(FtbReward_Mode!$B:$B,$B957)+COUNTIF(FtbReward_Content!$B:$B,$B957)-1</f>
        <v>0</v>
      </c>
      <c r="B957" s="49">
        <f t="shared" si="43"/>
        <v>40001731</v>
      </c>
      <c r="C957" s="120">
        <v>4000173</v>
      </c>
      <c r="D957" s="49" t="s">
        <v>718</v>
      </c>
      <c r="E957" s="49" t="s">
        <v>1936</v>
      </c>
      <c r="F957" s="120">
        <f>COUNTIF($C$8:$C957,$C957)</f>
        <v>1</v>
      </c>
      <c r="G957" s="49" t="b">
        <v>1</v>
      </c>
      <c r="H957" s="49">
        <v>203002</v>
      </c>
      <c r="I957" s="129" t="str">
        <f>IFERROR(IF(H957=0,0,VLOOKUP(VLOOKUP(H957,#REF!,MATCH("strMailTitleID",#REF!,0),FALSE),#REF!,2,FALSE)),"ERROR")</f>
        <v>ERROR</v>
      </c>
      <c r="J957" s="176">
        <v>0</v>
      </c>
      <c r="K957" s="129">
        <f>IFERROR(IF(J957=0,0,VLOOKUP(VLOOKUP(J957,#REF!,MATCH("strMailTitleID",#REF!,0),FALSE),#REF!,2,FALSE)),"ERROR")</f>
        <v>0</v>
      </c>
      <c r="L957" s="49">
        <f ca="1">IFERROR(VLOOKUP($B957,INDIRECT(VLOOKUP($E957,보상!$S:$AA,2,FALSE)),MATCH(L$6,INDIRECT(VLOOKUP($E957,보상!$S:$AA,3,FALSE)),0),FALSE),"ERROR")</f>
        <v>0</v>
      </c>
      <c r="M957" s="49">
        <v>0</v>
      </c>
      <c r="N957" s="49">
        <v>0</v>
      </c>
      <c r="O957" s="49">
        <v>0</v>
      </c>
      <c r="P957" s="49" t="str">
        <f ca="1">IFERROR(VLOOKUP($B957,INDIRECT(VLOOKUP($E957,보상!$S:$AA,2,FALSE)),MATCH(P$6,INDIRECT(VLOOKUP($E957,보상!$S:$AA,3,FALSE)),0),FALSE),"ERROR")</f>
        <v>Gold</v>
      </c>
      <c r="Q957" s="49">
        <f ca="1">IFERROR(VLOOKUP($B957,INDIRECT(VLOOKUP($E957,보상!$S:$AA,2,FALSE)),MATCH(Q$6,INDIRECT(VLOOKUP($E957,보상!$S:$AA,3,FALSE)),0),FALSE),"ERROR")</f>
        <v>90000</v>
      </c>
      <c r="R957" s="49" t="b">
        <v>0</v>
      </c>
      <c r="S957" s="50" t="b">
        <v>0</v>
      </c>
      <c r="T957" s="50">
        <f ca="1">IFERROR(VLOOKUP($B957,INDIRECT(VLOOKUP($E957,보상!$S:$AA,2,FALSE)),MATCH(T$6,INDIRECT(VLOOKUP($E957,보상!$S:$AA,3,FALSE)),0),FALSE),"ERROR")</f>
        <v>4011010</v>
      </c>
      <c r="U957" s="134" t="str">
        <f ca="1">IFERROR(IF(T957=0,0,VLOOKUP(SUBSTITUTE(VLOOKUP(T957,#REF!,MATCH("strItemName",#REF!,0),FALSE),"SUI_",""),#REF!,2,FALSE)),"ERROR")</f>
        <v>ERROR</v>
      </c>
      <c r="V957" s="177">
        <f t="shared" ca="1" si="42"/>
        <v>4011010</v>
      </c>
      <c r="W957" s="134" t="str">
        <f ca="1">IFERROR(IF(V957=0,0,VLOOKUP(SUBSTITUTE(VLOOKUP(V957,#REF!,MATCH("strItemName",#REF!,0),FALSE),"SUI_",""),#REF!,2,FALSE)),"ERROR")</f>
        <v>ERROR</v>
      </c>
      <c r="X957" s="177">
        <f t="shared" ca="1" si="42"/>
        <v>4011010</v>
      </c>
      <c r="Y957" s="134" t="str">
        <f ca="1">IFERROR(IF(X957=0,0,VLOOKUP(SUBSTITUTE(VLOOKUP(X957,#REF!,MATCH("strItemName",#REF!,0),FALSE),"SUI_",""),#REF!,2,FALSE)),"ERROR")</f>
        <v>ERROR</v>
      </c>
      <c r="Z957" s="177">
        <f t="shared" ca="1" si="42"/>
        <v>4011010</v>
      </c>
      <c r="AA957" s="134" t="str">
        <f ca="1">IFERROR(IF(Z957=0,0,VLOOKUP(SUBSTITUTE(VLOOKUP(Z957,#REF!,MATCH("strItemName",#REF!,0),FALSE),"SUI_",""),#REF!,2,FALSE)),"ERROR")</f>
        <v>ERROR</v>
      </c>
      <c r="AB957" s="177">
        <f t="shared" ca="1" si="42"/>
        <v>4011010</v>
      </c>
      <c r="AC957" s="134" t="str">
        <f ca="1">IFERROR(IF(AB957=0,0,VLOOKUP(SUBSTITUTE(VLOOKUP(AB957,#REF!,MATCH("strItemName",#REF!,0),FALSE),"SUI_",""),#REF!,2,FALSE)),"ERROR")</f>
        <v>ERROR</v>
      </c>
      <c r="AD957" s="88">
        <v>0</v>
      </c>
      <c r="AE957" s="134">
        <v>0</v>
      </c>
      <c r="AF957" s="49">
        <f ca="1">IFERROR(VLOOKUP($B957,INDIRECT(VLOOKUP($E957,보상!$S:$AA,2,FALSE)),MATCH(AF$6,INDIRECT(VLOOKUP($E957,보상!$S:$AA,3,FALSE)),0),FALSE),"ERROR")</f>
        <v>3</v>
      </c>
      <c r="AG957" s="22">
        <v>0</v>
      </c>
      <c r="AH957" s="22">
        <v>0</v>
      </c>
      <c r="AI957" s="22">
        <v>0</v>
      </c>
      <c r="AJ957" s="22" t="b">
        <v>0</v>
      </c>
      <c r="AK957" s="22">
        <v>0</v>
      </c>
      <c r="AL957" s="22">
        <v>0</v>
      </c>
    </row>
    <row r="958" spans="1:38" ht="16.5" customHeight="1" x14ac:dyDescent="0.3">
      <c r="A958" s="21">
        <f>COUNTIF(FtbReward_Quest!$B:$B,$B958)+COUNTIF(FtbReward_Mode!$B:$B,$B958)+COUNTIF(FtbReward_Content!$B:$B,$B958)-1</f>
        <v>0</v>
      </c>
      <c r="B958" s="49">
        <f t="shared" si="43"/>
        <v>40001831</v>
      </c>
      <c r="C958" s="120">
        <v>4000183</v>
      </c>
      <c r="D958" s="49" t="s">
        <v>719</v>
      </c>
      <c r="E958" s="49" t="s">
        <v>1936</v>
      </c>
      <c r="F958" s="120">
        <f>COUNTIF($C$8:$C958,$C958)</f>
        <v>1</v>
      </c>
      <c r="G958" s="49" t="b">
        <v>1</v>
      </c>
      <c r="H958" s="49">
        <v>203002</v>
      </c>
      <c r="I958" s="129" t="str">
        <f>IFERROR(IF(H958=0,0,VLOOKUP(VLOOKUP(H958,#REF!,MATCH("strMailTitleID",#REF!,0),FALSE),#REF!,2,FALSE)),"ERROR")</f>
        <v>ERROR</v>
      </c>
      <c r="J958" s="176">
        <v>0</v>
      </c>
      <c r="K958" s="129">
        <f>IFERROR(IF(J958=0,0,VLOOKUP(VLOOKUP(J958,#REF!,MATCH("strMailTitleID",#REF!,0),FALSE),#REF!,2,FALSE)),"ERROR")</f>
        <v>0</v>
      </c>
      <c r="L958" s="49">
        <f ca="1">IFERROR(VLOOKUP($B958,INDIRECT(VLOOKUP($E958,보상!$S:$AA,2,FALSE)),MATCH(L$6,INDIRECT(VLOOKUP($E958,보상!$S:$AA,3,FALSE)),0),FALSE),"ERROR")</f>
        <v>0</v>
      </c>
      <c r="M958" s="49">
        <v>0</v>
      </c>
      <c r="N958" s="49">
        <v>0</v>
      </c>
      <c r="O958" s="49">
        <v>0</v>
      </c>
      <c r="P958" s="49" t="str">
        <f ca="1">IFERROR(VLOOKUP($B958,INDIRECT(VLOOKUP($E958,보상!$S:$AA,2,FALSE)),MATCH(P$6,INDIRECT(VLOOKUP($E958,보상!$S:$AA,3,FALSE)),0),FALSE),"ERROR")</f>
        <v>Gold</v>
      </c>
      <c r="Q958" s="49">
        <f ca="1">IFERROR(VLOOKUP($B958,INDIRECT(VLOOKUP($E958,보상!$S:$AA,2,FALSE)),MATCH(Q$6,INDIRECT(VLOOKUP($E958,보상!$S:$AA,3,FALSE)),0),FALSE),"ERROR")</f>
        <v>95000</v>
      </c>
      <c r="R958" s="49" t="b">
        <v>0</v>
      </c>
      <c r="S958" s="50" t="b">
        <v>0</v>
      </c>
      <c r="T958" s="50">
        <f ca="1">IFERROR(VLOOKUP($B958,INDIRECT(VLOOKUP($E958,보상!$S:$AA,2,FALSE)),MATCH(T$6,INDIRECT(VLOOKUP($E958,보상!$S:$AA,3,FALSE)),0),FALSE),"ERROR")</f>
        <v>4011010</v>
      </c>
      <c r="U958" s="134" t="str">
        <f ca="1">IFERROR(IF(T958=0,0,VLOOKUP(SUBSTITUTE(VLOOKUP(T958,#REF!,MATCH("strItemName",#REF!,0),FALSE),"SUI_",""),#REF!,2,FALSE)),"ERROR")</f>
        <v>ERROR</v>
      </c>
      <c r="V958" s="177">
        <f t="shared" ca="1" si="42"/>
        <v>4011010</v>
      </c>
      <c r="W958" s="134" t="str">
        <f ca="1">IFERROR(IF(V958=0,0,VLOOKUP(SUBSTITUTE(VLOOKUP(V958,#REF!,MATCH("strItemName",#REF!,0),FALSE),"SUI_",""),#REF!,2,FALSE)),"ERROR")</f>
        <v>ERROR</v>
      </c>
      <c r="X958" s="177">
        <f t="shared" ca="1" si="42"/>
        <v>4011010</v>
      </c>
      <c r="Y958" s="134" t="str">
        <f ca="1">IFERROR(IF(X958=0,0,VLOOKUP(SUBSTITUTE(VLOOKUP(X958,#REF!,MATCH("strItemName",#REF!,0),FALSE),"SUI_",""),#REF!,2,FALSE)),"ERROR")</f>
        <v>ERROR</v>
      </c>
      <c r="Z958" s="177">
        <f t="shared" ca="1" si="42"/>
        <v>4011010</v>
      </c>
      <c r="AA958" s="134" t="str">
        <f ca="1">IFERROR(IF(Z958=0,0,VLOOKUP(SUBSTITUTE(VLOOKUP(Z958,#REF!,MATCH("strItemName",#REF!,0),FALSE),"SUI_",""),#REF!,2,FALSE)),"ERROR")</f>
        <v>ERROR</v>
      </c>
      <c r="AB958" s="177">
        <f t="shared" ca="1" si="42"/>
        <v>4011010</v>
      </c>
      <c r="AC958" s="134" t="str">
        <f ca="1">IFERROR(IF(AB958=0,0,VLOOKUP(SUBSTITUTE(VLOOKUP(AB958,#REF!,MATCH("strItemName",#REF!,0),FALSE),"SUI_",""),#REF!,2,FALSE)),"ERROR")</f>
        <v>ERROR</v>
      </c>
      <c r="AD958" s="88">
        <v>0</v>
      </c>
      <c r="AE958" s="134">
        <v>0</v>
      </c>
      <c r="AF958" s="49">
        <f ca="1">IFERROR(VLOOKUP($B958,INDIRECT(VLOOKUP($E958,보상!$S:$AA,2,FALSE)),MATCH(AF$6,INDIRECT(VLOOKUP($E958,보상!$S:$AA,3,FALSE)),0),FALSE),"ERROR")</f>
        <v>3</v>
      </c>
      <c r="AG958" s="22">
        <v>0</v>
      </c>
      <c r="AH958" s="22">
        <v>0</v>
      </c>
      <c r="AI958" s="22">
        <v>0</v>
      </c>
      <c r="AJ958" s="22" t="b">
        <v>0</v>
      </c>
      <c r="AK958" s="22">
        <v>0</v>
      </c>
      <c r="AL958" s="22">
        <v>0</v>
      </c>
    </row>
    <row r="959" spans="1:38" ht="16.5" customHeight="1" x14ac:dyDescent="0.3">
      <c r="A959" s="21">
        <f>COUNTIF(FtbReward_Quest!$B:$B,$B959)+COUNTIF(FtbReward_Mode!$B:$B,$B959)+COUNTIF(FtbReward_Content!$B:$B,$B959)-1</f>
        <v>0</v>
      </c>
      <c r="B959" s="49">
        <f t="shared" si="43"/>
        <v>40001931</v>
      </c>
      <c r="C959" s="120">
        <v>4000193</v>
      </c>
      <c r="D959" s="49" t="s">
        <v>720</v>
      </c>
      <c r="E959" s="49" t="s">
        <v>1936</v>
      </c>
      <c r="F959" s="120">
        <f>COUNTIF($C$8:$C959,$C959)</f>
        <v>1</v>
      </c>
      <c r="G959" s="49" t="b">
        <v>1</v>
      </c>
      <c r="H959" s="49">
        <v>203002</v>
      </c>
      <c r="I959" s="129" t="str">
        <f>IFERROR(IF(H959=0,0,VLOOKUP(VLOOKUP(H959,#REF!,MATCH("strMailTitleID",#REF!,0),FALSE),#REF!,2,FALSE)),"ERROR")</f>
        <v>ERROR</v>
      </c>
      <c r="J959" s="176">
        <v>0</v>
      </c>
      <c r="K959" s="129">
        <f>IFERROR(IF(J959=0,0,VLOOKUP(VLOOKUP(J959,#REF!,MATCH("strMailTitleID",#REF!,0),FALSE),#REF!,2,FALSE)),"ERROR")</f>
        <v>0</v>
      </c>
      <c r="L959" s="49">
        <f ca="1">IFERROR(VLOOKUP($B959,INDIRECT(VLOOKUP($E959,보상!$S:$AA,2,FALSE)),MATCH(L$6,INDIRECT(VLOOKUP($E959,보상!$S:$AA,3,FALSE)),0),FALSE),"ERROR")</f>
        <v>0</v>
      </c>
      <c r="M959" s="49">
        <v>0</v>
      </c>
      <c r="N959" s="49">
        <v>0</v>
      </c>
      <c r="O959" s="49">
        <v>0</v>
      </c>
      <c r="P959" s="49" t="str">
        <f ca="1">IFERROR(VLOOKUP($B959,INDIRECT(VLOOKUP($E959,보상!$S:$AA,2,FALSE)),MATCH(P$6,INDIRECT(VLOOKUP($E959,보상!$S:$AA,3,FALSE)),0),FALSE),"ERROR")</f>
        <v>Gold</v>
      </c>
      <c r="Q959" s="49">
        <f ca="1">IFERROR(VLOOKUP($B959,INDIRECT(VLOOKUP($E959,보상!$S:$AA,2,FALSE)),MATCH(Q$6,INDIRECT(VLOOKUP($E959,보상!$S:$AA,3,FALSE)),0),FALSE),"ERROR")</f>
        <v>100000</v>
      </c>
      <c r="R959" s="49" t="b">
        <v>0</v>
      </c>
      <c r="S959" s="50" t="b">
        <v>0</v>
      </c>
      <c r="T959" s="50">
        <f ca="1">IFERROR(VLOOKUP($B959,INDIRECT(VLOOKUP($E959,보상!$S:$AA,2,FALSE)),MATCH(T$6,INDIRECT(VLOOKUP($E959,보상!$S:$AA,3,FALSE)),0),FALSE),"ERROR")</f>
        <v>4011011</v>
      </c>
      <c r="U959" s="134" t="str">
        <f ca="1">IFERROR(IF(T959=0,0,VLOOKUP(SUBSTITUTE(VLOOKUP(T959,#REF!,MATCH("strItemName",#REF!,0),FALSE),"SUI_",""),#REF!,2,FALSE)),"ERROR")</f>
        <v>ERROR</v>
      </c>
      <c r="V959" s="177">
        <f t="shared" ca="1" si="42"/>
        <v>4011011</v>
      </c>
      <c r="W959" s="134" t="str">
        <f ca="1">IFERROR(IF(V959=0,0,VLOOKUP(SUBSTITUTE(VLOOKUP(V959,#REF!,MATCH("strItemName",#REF!,0),FALSE),"SUI_",""),#REF!,2,FALSE)),"ERROR")</f>
        <v>ERROR</v>
      </c>
      <c r="X959" s="177">
        <f t="shared" ca="1" si="42"/>
        <v>4011011</v>
      </c>
      <c r="Y959" s="134" t="str">
        <f ca="1">IFERROR(IF(X959=0,0,VLOOKUP(SUBSTITUTE(VLOOKUP(X959,#REF!,MATCH("strItemName",#REF!,0),FALSE),"SUI_",""),#REF!,2,FALSE)),"ERROR")</f>
        <v>ERROR</v>
      </c>
      <c r="Z959" s="177">
        <f t="shared" ca="1" si="42"/>
        <v>4011011</v>
      </c>
      <c r="AA959" s="134" t="str">
        <f ca="1">IFERROR(IF(Z959=0,0,VLOOKUP(SUBSTITUTE(VLOOKUP(Z959,#REF!,MATCH("strItemName",#REF!,0),FALSE),"SUI_",""),#REF!,2,FALSE)),"ERROR")</f>
        <v>ERROR</v>
      </c>
      <c r="AB959" s="177">
        <f t="shared" ca="1" si="42"/>
        <v>4011011</v>
      </c>
      <c r="AC959" s="134" t="str">
        <f ca="1">IFERROR(IF(AB959=0,0,VLOOKUP(SUBSTITUTE(VLOOKUP(AB959,#REF!,MATCH("strItemName",#REF!,0),FALSE),"SUI_",""),#REF!,2,FALSE)),"ERROR")</f>
        <v>ERROR</v>
      </c>
      <c r="AD959" s="88">
        <v>0</v>
      </c>
      <c r="AE959" s="134">
        <v>0</v>
      </c>
      <c r="AF959" s="49">
        <f ca="1">IFERROR(VLOOKUP($B959,INDIRECT(VLOOKUP($E959,보상!$S:$AA,2,FALSE)),MATCH(AF$6,INDIRECT(VLOOKUP($E959,보상!$S:$AA,3,FALSE)),0),FALSE),"ERROR")</f>
        <v>3</v>
      </c>
      <c r="AG959" s="22">
        <v>0</v>
      </c>
      <c r="AH959" s="22">
        <v>0</v>
      </c>
      <c r="AI959" s="22">
        <v>0</v>
      </c>
      <c r="AJ959" s="22" t="b">
        <v>0</v>
      </c>
      <c r="AK959" s="22">
        <v>0</v>
      </c>
      <c r="AL959" s="22">
        <v>0</v>
      </c>
    </row>
    <row r="960" spans="1:38" ht="16.5" customHeight="1" x14ac:dyDescent="0.3">
      <c r="A960" s="21">
        <f>COUNTIF(FtbReward_Quest!$B:$B,$B960)+COUNTIF(FtbReward_Mode!$B:$B,$B960)+COUNTIF(FtbReward_Content!$B:$B,$B960)-1</f>
        <v>0</v>
      </c>
      <c r="B960" s="49">
        <f t="shared" si="43"/>
        <v>40002031</v>
      </c>
      <c r="C960" s="120">
        <v>4000203</v>
      </c>
      <c r="D960" s="49" t="s">
        <v>721</v>
      </c>
      <c r="E960" s="49" t="s">
        <v>1936</v>
      </c>
      <c r="F960" s="120">
        <f>COUNTIF($C$8:$C960,$C960)</f>
        <v>1</v>
      </c>
      <c r="G960" s="49" t="b">
        <v>1</v>
      </c>
      <c r="H960" s="49">
        <v>203002</v>
      </c>
      <c r="I960" s="129" t="str">
        <f>IFERROR(IF(H960=0,0,VLOOKUP(VLOOKUP(H960,#REF!,MATCH("strMailTitleID",#REF!,0),FALSE),#REF!,2,FALSE)),"ERROR")</f>
        <v>ERROR</v>
      </c>
      <c r="J960" s="176">
        <v>0</v>
      </c>
      <c r="K960" s="129">
        <f>IFERROR(IF(J960=0,0,VLOOKUP(VLOOKUP(J960,#REF!,MATCH("strMailTitleID",#REF!,0),FALSE),#REF!,2,FALSE)),"ERROR")</f>
        <v>0</v>
      </c>
      <c r="L960" s="49">
        <f ca="1">IFERROR(VLOOKUP($B960,INDIRECT(VLOOKUP($E960,보상!$S:$AA,2,FALSE)),MATCH(L$6,INDIRECT(VLOOKUP($E960,보상!$S:$AA,3,FALSE)),0),FALSE),"ERROR")</f>
        <v>0</v>
      </c>
      <c r="M960" s="49">
        <v>0</v>
      </c>
      <c r="N960" s="49">
        <v>0</v>
      </c>
      <c r="O960" s="49">
        <v>0</v>
      </c>
      <c r="P960" s="49" t="str">
        <f ca="1">IFERROR(VLOOKUP($B960,INDIRECT(VLOOKUP($E960,보상!$S:$AA,2,FALSE)),MATCH(P$6,INDIRECT(VLOOKUP($E960,보상!$S:$AA,3,FALSE)),0),FALSE),"ERROR")</f>
        <v>Gold</v>
      </c>
      <c r="Q960" s="49">
        <f ca="1">IFERROR(VLOOKUP($B960,INDIRECT(VLOOKUP($E960,보상!$S:$AA,2,FALSE)),MATCH(Q$6,INDIRECT(VLOOKUP($E960,보상!$S:$AA,3,FALSE)),0),FALSE),"ERROR")</f>
        <v>105000</v>
      </c>
      <c r="R960" s="49" t="b">
        <v>0</v>
      </c>
      <c r="S960" s="50" t="b">
        <v>0</v>
      </c>
      <c r="T960" s="50">
        <f ca="1">IFERROR(VLOOKUP($B960,INDIRECT(VLOOKUP($E960,보상!$S:$AA,2,FALSE)),MATCH(T$6,INDIRECT(VLOOKUP($E960,보상!$S:$AA,3,FALSE)),0),FALSE),"ERROR")</f>
        <v>4011011</v>
      </c>
      <c r="U960" s="134" t="str">
        <f ca="1">IFERROR(IF(T960=0,0,VLOOKUP(SUBSTITUTE(VLOOKUP(T960,#REF!,MATCH("strItemName",#REF!,0),FALSE),"SUI_",""),#REF!,2,FALSE)),"ERROR")</f>
        <v>ERROR</v>
      </c>
      <c r="V960" s="177">
        <f t="shared" ca="1" si="42"/>
        <v>4011011</v>
      </c>
      <c r="W960" s="134" t="str">
        <f ca="1">IFERROR(IF(V960=0,0,VLOOKUP(SUBSTITUTE(VLOOKUP(V960,#REF!,MATCH("strItemName",#REF!,0),FALSE),"SUI_",""),#REF!,2,FALSE)),"ERROR")</f>
        <v>ERROR</v>
      </c>
      <c r="X960" s="177">
        <f t="shared" ca="1" si="42"/>
        <v>4011011</v>
      </c>
      <c r="Y960" s="134" t="str">
        <f ca="1">IFERROR(IF(X960=0,0,VLOOKUP(SUBSTITUTE(VLOOKUP(X960,#REF!,MATCH("strItemName",#REF!,0),FALSE),"SUI_",""),#REF!,2,FALSE)),"ERROR")</f>
        <v>ERROR</v>
      </c>
      <c r="Z960" s="177">
        <f t="shared" ca="1" si="42"/>
        <v>4011011</v>
      </c>
      <c r="AA960" s="134" t="str">
        <f ca="1">IFERROR(IF(Z960=0,0,VLOOKUP(SUBSTITUTE(VLOOKUP(Z960,#REF!,MATCH("strItemName",#REF!,0),FALSE),"SUI_",""),#REF!,2,FALSE)),"ERROR")</f>
        <v>ERROR</v>
      </c>
      <c r="AB960" s="177">
        <f t="shared" ca="1" si="42"/>
        <v>4011011</v>
      </c>
      <c r="AC960" s="134" t="str">
        <f ca="1">IFERROR(IF(AB960=0,0,VLOOKUP(SUBSTITUTE(VLOOKUP(AB960,#REF!,MATCH("strItemName",#REF!,0),FALSE),"SUI_",""),#REF!,2,FALSE)),"ERROR")</f>
        <v>ERROR</v>
      </c>
      <c r="AD960" s="88">
        <v>0</v>
      </c>
      <c r="AE960" s="134">
        <v>0</v>
      </c>
      <c r="AF960" s="49">
        <f ca="1">IFERROR(VLOOKUP($B960,INDIRECT(VLOOKUP($E960,보상!$S:$AA,2,FALSE)),MATCH(AF$6,INDIRECT(VLOOKUP($E960,보상!$S:$AA,3,FALSE)),0),FALSE),"ERROR")</f>
        <v>3</v>
      </c>
      <c r="AG960" s="22">
        <v>0</v>
      </c>
      <c r="AH960" s="22">
        <v>0</v>
      </c>
      <c r="AI960" s="22">
        <v>0</v>
      </c>
      <c r="AJ960" s="22" t="b">
        <v>0</v>
      </c>
      <c r="AK960" s="22">
        <v>0</v>
      </c>
      <c r="AL960" s="22">
        <v>0</v>
      </c>
    </row>
    <row r="961" spans="1:38" ht="16.5" customHeight="1" x14ac:dyDescent="0.3">
      <c r="A961" s="21">
        <f>COUNTIF(FtbReward_Quest!$B:$B,$B961)+COUNTIF(FtbReward_Mode!$B:$B,$B961)+COUNTIF(FtbReward_Content!$B:$B,$B961)-1</f>
        <v>0</v>
      </c>
      <c r="B961" s="49">
        <f t="shared" si="43"/>
        <v>40002131</v>
      </c>
      <c r="C961" s="120">
        <v>4000213</v>
      </c>
      <c r="D961" s="49" t="s">
        <v>722</v>
      </c>
      <c r="E961" s="49" t="s">
        <v>1936</v>
      </c>
      <c r="F961" s="120">
        <f>COUNTIF($C$8:$C961,$C961)</f>
        <v>1</v>
      </c>
      <c r="G961" s="49" t="b">
        <v>1</v>
      </c>
      <c r="H961" s="49">
        <v>203002</v>
      </c>
      <c r="I961" s="129" t="str">
        <f>IFERROR(IF(H961=0,0,VLOOKUP(VLOOKUP(H961,#REF!,MATCH("strMailTitleID",#REF!,0),FALSE),#REF!,2,FALSE)),"ERROR")</f>
        <v>ERROR</v>
      </c>
      <c r="J961" s="176">
        <v>0</v>
      </c>
      <c r="K961" s="129">
        <f>IFERROR(IF(J961=0,0,VLOOKUP(VLOOKUP(J961,#REF!,MATCH("strMailTitleID",#REF!,0),FALSE),#REF!,2,FALSE)),"ERROR")</f>
        <v>0</v>
      </c>
      <c r="L961" s="49">
        <f ca="1">IFERROR(VLOOKUP($B961,INDIRECT(VLOOKUP($E961,보상!$S:$AA,2,FALSE)),MATCH(L$6,INDIRECT(VLOOKUP($E961,보상!$S:$AA,3,FALSE)),0),FALSE),"ERROR")</f>
        <v>0</v>
      </c>
      <c r="M961" s="49">
        <v>0</v>
      </c>
      <c r="N961" s="49">
        <v>0</v>
      </c>
      <c r="O961" s="49">
        <v>0</v>
      </c>
      <c r="P961" s="49" t="str">
        <f ca="1">IFERROR(VLOOKUP($B961,INDIRECT(VLOOKUP($E961,보상!$S:$AA,2,FALSE)),MATCH(P$6,INDIRECT(VLOOKUP($E961,보상!$S:$AA,3,FALSE)),0),FALSE),"ERROR")</f>
        <v>Gold</v>
      </c>
      <c r="Q961" s="49">
        <f ca="1">IFERROR(VLOOKUP($B961,INDIRECT(VLOOKUP($E961,보상!$S:$AA,2,FALSE)),MATCH(Q$6,INDIRECT(VLOOKUP($E961,보상!$S:$AA,3,FALSE)),0),FALSE),"ERROR")</f>
        <v>110000</v>
      </c>
      <c r="R961" s="49" t="b">
        <v>0</v>
      </c>
      <c r="S961" s="50" t="b">
        <v>0</v>
      </c>
      <c r="T961" s="50">
        <f ca="1">IFERROR(VLOOKUP($B961,INDIRECT(VLOOKUP($E961,보상!$S:$AA,2,FALSE)),MATCH(T$6,INDIRECT(VLOOKUP($E961,보상!$S:$AA,3,FALSE)),0),FALSE),"ERROR")</f>
        <v>4011011</v>
      </c>
      <c r="U961" s="134" t="str">
        <f ca="1">IFERROR(IF(T961=0,0,VLOOKUP(SUBSTITUTE(VLOOKUP(T961,#REF!,MATCH("strItemName",#REF!,0),FALSE),"SUI_",""),#REF!,2,FALSE)),"ERROR")</f>
        <v>ERROR</v>
      </c>
      <c r="V961" s="177">
        <f t="shared" ca="1" si="42"/>
        <v>4011011</v>
      </c>
      <c r="W961" s="134" t="str">
        <f ca="1">IFERROR(IF(V961=0,0,VLOOKUP(SUBSTITUTE(VLOOKUP(V961,#REF!,MATCH("strItemName",#REF!,0),FALSE),"SUI_",""),#REF!,2,FALSE)),"ERROR")</f>
        <v>ERROR</v>
      </c>
      <c r="X961" s="177">
        <f t="shared" ca="1" si="42"/>
        <v>4011011</v>
      </c>
      <c r="Y961" s="134" t="str">
        <f ca="1">IFERROR(IF(X961=0,0,VLOOKUP(SUBSTITUTE(VLOOKUP(X961,#REF!,MATCH("strItemName",#REF!,0),FALSE),"SUI_",""),#REF!,2,FALSE)),"ERROR")</f>
        <v>ERROR</v>
      </c>
      <c r="Z961" s="177">
        <f t="shared" ca="1" si="42"/>
        <v>4011011</v>
      </c>
      <c r="AA961" s="134" t="str">
        <f ca="1">IFERROR(IF(Z961=0,0,VLOOKUP(SUBSTITUTE(VLOOKUP(Z961,#REF!,MATCH("strItemName",#REF!,0),FALSE),"SUI_",""),#REF!,2,FALSE)),"ERROR")</f>
        <v>ERROR</v>
      </c>
      <c r="AB961" s="177">
        <f t="shared" ca="1" si="42"/>
        <v>4011011</v>
      </c>
      <c r="AC961" s="134" t="str">
        <f ca="1">IFERROR(IF(AB961=0,0,VLOOKUP(SUBSTITUTE(VLOOKUP(AB961,#REF!,MATCH("strItemName",#REF!,0),FALSE),"SUI_",""),#REF!,2,FALSE)),"ERROR")</f>
        <v>ERROR</v>
      </c>
      <c r="AD961" s="88">
        <v>0</v>
      </c>
      <c r="AE961" s="134">
        <v>0</v>
      </c>
      <c r="AF961" s="49">
        <f ca="1">IFERROR(VLOOKUP($B961,INDIRECT(VLOOKUP($E961,보상!$S:$AA,2,FALSE)),MATCH(AF$6,INDIRECT(VLOOKUP($E961,보상!$S:$AA,3,FALSE)),0),FALSE),"ERROR")</f>
        <v>3</v>
      </c>
      <c r="AG961" s="22">
        <v>0</v>
      </c>
      <c r="AH961" s="22">
        <v>0</v>
      </c>
      <c r="AI961" s="22">
        <v>0</v>
      </c>
      <c r="AJ961" s="22" t="b">
        <v>0</v>
      </c>
      <c r="AK961" s="22">
        <v>0</v>
      </c>
      <c r="AL961" s="22">
        <v>0</v>
      </c>
    </row>
    <row r="962" spans="1:38" ht="16.5" customHeight="1" x14ac:dyDescent="0.3">
      <c r="A962" s="21">
        <f>COUNTIF(FtbReward_Quest!$B:$B,$B962)+COUNTIF(FtbReward_Mode!$B:$B,$B962)+COUNTIF(FtbReward_Content!$B:$B,$B962)-1</f>
        <v>0</v>
      </c>
      <c r="B962" s="49">
        <f t="shared" si="43"/>
        <v>40002231</v>
      </c>
      <c r="C962" s="120">
        <v>4000223</v>
      </c>
      <c r="D962" s="49" t="s">
        <v>723</v>
      </c>
      <c r="E962" s="49" t="s">
        <v>1936</v>
      </c>
      <c r="F962" s="120">
        <f>COUNTIF($C$8:$C962,$C962)</f>
        <v>1</v>
      </c>
      <c r="G962" s="49" t="b">
        <v>1</v>
      </c>
      <c r="H962" s="49">
        <v>203002</v>
      </c>
      <c r="I962" s="129" t="str">
        <f>IFERROR(IF(H962=0,0,VLOOKUP(VLOOKUP(H962,#REF!,MATCH("strMailTitleID",#REF!,0),FALSE),#REF!,2,FALSE)),"ERROR")</f>
        <v>ERROR</v>
      </c>
      <c r="J962" s="176">
        <v>0</v>
      </c>
      <c r="K962" s="129">
        <f>IFERROR(IF(J962=0,0,VLOOKUP(VLOOKUP(J962,#REF!,MATCH("strMailTitleID",#REF!,0),FALSE),#REF!,2,FALSE)),"ERROR")</f>
        <v>0</v>
      </c>
      <c r="L962" s="49">
        <f ca="1">IFERROR(VLOOKUP($B962,INDIRECT(VLOOKUP($E962,보상!$S:$AA,2,FALSE)),MATCH(L$6,INDIRECT(VLOOKUP($E962,보상!$S:$AA,3,FALSE)),0),FALSE),"ERROR")</f>
        <v>0</v>
      </c>
      <c r="M962" s="49">
        <v>0</v>
      </c>
      <c r="N962" s="49">
        <v>0</v>
      </c>
      <c r="O962" s="49">
        <v>0</v>
      </c>
      <c r="P962" s="49" t="str">
        <f ca="1">IFERROR(VLOOKUP($B962,INDIRECT(VLOOKUP($E962,보상!$S:$AA,2,FALSE)),MATCH(P$6,INDIRECT(VLOOKUP($E962,보상!$S:$AA,3,FALSE)),0),FALSE),"ERROR")</f>
        <v>Gold</v>
      </c>
      <c r="Q962" s="49">
        <f ca="1">IFERROR(VLOOKUP($B962,INDIRECT(VLOOKUP($E962,보상!$S:$AA,2,FALSE)),MATCH(Q$6,INDIRECT(VLOOKUP($E962,보상!$S:$AA,3,FALSE)),0),FALSE),"ERROR")</f>
        <v>115000</v>
      </c>
      <c r="R962" s="49" t="b">
        <v>0</v>
      </c>
      <c r="S962" s="50" t="b">
        <v>0</v>
      </c>
      <c r="T962" s="50">
        <f ca="1">IFERROR(VLOOKUP($B962,INDIRECT(VLOOKUP($E962,보상!$S:$AA,2,FALSE)),MATCH(T$6,INDIRECT(VLOOKUP($E962,보상!$S:$AA,3,FALSE)),0),FALSE),"ERROR")</f>
        <v>4011011</v>
      </c>
      <c r="U962" s="134" t="str">
        <f ca="1">IFERROR(IF(T962=0,0,VLOOKUP(SUBSTITUTE(VLOOKUP(T962,#REF!,MATCH("strItemName",#REF!,0),FALSE),"SUI_",""),#REF!,2,FALSE)),"ERROR")</f>
        <v>ERROR</v>
      </c>
      <c r="V962" s="177">
        <f t="shared" ca="1" si="42"/>
        <v>4011011</v>
      </c>
      <c r="W962" s="134" t="str">
        <f ca="1">IFERROR(IF(V962=0,0,VLOOKUP(SUBSTITUTE(VLOOKUP(V962,#REF!,MATCH("strItemName",#REF!,0),FALSE),"SUI_",""),#REF!,2,FALSE)),"ERROR")</f>
        <v>ERROR</v>
      </c>
      <c r="X962" s="177">
        <f t="shared" ca="1" si="42"/>
        <v>4011011</v>
      </c>
      <c r="Y962" s="134" t="str">
        <f ca="1">IFERROR(IF(X962=0,0,VLOOKUP(SUBSTITUTE(VLOOKUP(X962,#REF!,MATCH("strItemName",#REF!,0),FALSE),"SUI_",""),#REF!,2,FALSE)),"ERROR")</f>
        <v>ERROR</v>
      </c>
      <c r="Z962" s="177">
        <f t="shared" ca="1" si="42"/>
        <v>4011011</v>
      </c>
      <c r="AA962" s="134" t="str">
        <f ca="1">IFERROR(IF(Z962=0,0,VLOOKUP(SUBSTITUTE(VLOOKUP(Z962,#REF!,MATCH("strItemName",#REF!,0),FALSE),"SUI_",""),#REF!,2,FALSE)),"ERROR")</f>
        <v>ERROR</v>
      </c>
      <c r="AB962" s="177">
        <f t="shared" ca="1" si="42"/>
        <v>4011011</v>
      </c>
      <c r="AC962" s="134" t="str">
        <f ca="1">IFERROR(IF(AB962=0,0,VLOOKUP(SUBSTITUTE(VLOOKUP(AB962,#REF!,MATCH("strItemName",#REF!,0),FALSE),"SUI_",""),#REF!,2,FALSE)),"ERROR")</f>
        <v>ERROR</v>
      </c>
      <c r="AD962" s="88">
        <v>0</v>
      </c>
      <c r="AE962" s="134">
        <v>0</v>
      </c>
      <c r="AF962" s="49">
        <f ca="1">IFERROR(VLOOKUP($B962,INDIRECT(VLOOKUP($E962,보상!$S:$AA,2,FALSE)),MATCH(AF$6,INDIRECT(VLOOKUP($E962,보상!$S:$AA,3,FALSE)),0),FALSE),"ERROR")</f>
        <v>3</v>
      </c>
      <c r="AG962" s="22">
        <v>0</v>
      </c>
      <c r="AH962" s="22">
        <v>0</v>
      </c>
      <c r="AI962" s="22">
        <v>0</v>
      </c>
      <c r="AJ962" s="22" t="b">
        <v>0</v>
      </c>
      <c r="AK962" s="22">
        <v>0</v>
      </c>
      <c r="AL962" s="22">
        <v>0</v>
      </c>
    </row>
    <row r="963" spans="1:38" ht="16.5" customHeight="1" x14ac:dyDescent="0.3">
      <c r="A963" s="21">
        <f>COUNTIF(FtbReward_Quest!$B:$B,$B963)+COUNTIF(FtbReward_Mode!$B:$B,$B963)+COUNTIF(FtbReward_Content!$B:$B,$B963)-1</f>
        <v>0</v>
      </c>
      <c r="B963" s="49">
        <f t="shared" si="43"/>
        <v>40002331</v>
      </c>
      <c r="C963" s="120">
        <v>4000233</v>
      </c>
      <c r="D963" s="49" t="s">
        <v>724</v>
      </c>
      <c r="E963" s="49" t="s">
        <v>1936</v>
      </c>
      <c r="F963" s="120">
        <f>COUNTIF($C$8:$C963,$C963)</f>
        <v>1</v>
      </c>
      <c r="G963" s="49" t="b">
        <v>1</v>
      </c>
      <c r="H963" s="49">
        <v>203002</v>
      </c>
      <c r="I963" s="129" t="str">
        <f>IFERROR(IF(H963=0,0,VLOOKUP(VLOOKUP(H963,#REF!,MATCH("strMailTitleID",#REF!,0),FALSE),#REF!,2,FALSE)),"ERROR")</f>
        <v>ERROR</v>
      </c>
      <c r="J963" s="176">
        <v>0</v>
      </c>
      <c r="K963" s="129">
        <f>IFERROR(IF(J963=0,0,VLOOKUP(VLOOKUP(J963,#REF!,MATCH("strMailTitleID",#REF!,0),FALSE),#REF!,2,FALSE)),"ERROR")</f>
        <v>0</v>
      </c>
      <c r="L963" s="49">
        <f ca="1">IFERROR(VLOOKUP($B963,INDIRECT(VLOOKUP($E963,보상!$S:$AA,2,FALSE)),MATCH(L$6,INDIRECT(VLOOKUP($E963,보상!$S:$AA,3,FALSE)),0),FALSE),"ERROR")</f>
        <v>0</v>
      </c>
      <c r="M963" s="49">
        <v>0</v>
      </c>
      <c r="N963" s="49">
        <v>0</v>
      </c>
      <c r="O963" s="49">
        <v>0</v>
      </c>
      <c r="P963" s="49" t="str">
        <f ca="1">IFERROR(VLOOKUP($B963,INDIRECT(VLOOKUP($E963,보상!$S:$AA,2,FALSE)),MATCH(P$6,INDIRECT(VLOOKUP($E963,보상!$S:$AA,3,FALSE)),0),FALSE),"ERROR")</f>
        <v>Gold</v>
      </c>
      <c r="Q963" s="49">
        <f ca="1">IFERROR(VLOOKUP($B963,INDIRECT(VLOOKUP($E963,보상!$S:$AA,2,FALSE)),MATCH(Q$6,INDIRECT(VLOOKUP($E963,보상!$S:$AA,3,FALSE)),0),FALSE),"ERROR")</f>
        <v>120000</v>
      </c>
      <c r="R963" s="49" t="b">
        <v>0</v>
      </c>
      <c r="S963" s="50" t="b">
        <v>0</v>
      </c>
      <c r="T963" s="50">
        <f ca="1">IFERROR(VLOOKUP($B963,INDIRECT(VLOOKUP($E963,보상!$S:$AA,2,FALSE)),MATCH(T$6,INDIRECT(VLOOKUP($E963,보상!$S:$AA,3,FALSE)),0),FALSE),"ERROR")</f>
        <v>4011011</v>
      </c>
      <c r="U963" s="134" t="str">
        <f ca="1">IFERROR(IF(T963=0,0,VLOOKUP(SUBSTITUTE(VLOOKUP(T963,#REF!,MATCH("strItemName",#REF!,0),FALSE),"SUI_",""),#REF!,2,FALSE)),"ERROR")</f>
        <v>ERROR</v>
      </c>
      <c r="V963" s="177">
        <f t="shared" ca="1" si="42"/>
        <v>4011011</v>
      </c>
      <c r="W963" s="134" t="str">
        <f ca="1">IFERROR(IF(V963=0,0,VLOOKUP(SUBSTITUTE(VLOOKUP(V963,#REF!,MATCH("strItemName",#REF!,0),FALSE),"SUI_",""),#REF!,2,FALSE)),"ERROR")</f>
        <v>ERROR</v>
      </c>
      <c r="X963" s="177">
        <f t="shared" ca="1" si="42"/>
        <v>4011011</v>
      </c>
      <c r="Y963" s="134" t="str">
        <f ca="1">IFERROR(IF(X963=0,0,VLOOKUP(SUBSTITUTE(VLOOKUP(X963,#REF!,MATCH("strItemName",#REF!,0),FALSE),"SUI_",""),#REF!,2,FALSE)),"ERROR")</f>
        <v>ERROR</v>
      </c>
      <c r="Z963" s="177">
        <f t="shared" ca="1" si="42"/>
        <v>4011011</v>
      </c>
      <c r="AA963" s="134" t="str">
        <f ca="1">IFERROR(IF(Z963=0,0,VLOOKUP(SUBSTITUTE(VLOOKUP(Z963,#REF!,MATCH("strItemName",#REF!,0),FALSE),"SUI_",""),#REF!,2,FALSE)),"ERROR")</f>
        <v>ERROR</v>
      </c>
      <c r="AB963" s="177">
        <f t="shared" ca="1" si="42"/>
        <v>4011011</v>
      </c>
      <c r="AC963" s="134" t="str">
        <f ca="1">IFERROR(IF(AB963=0,0,VLOOKUP(SUBSTITUTE(VLOOKUP(AB963,#REF!,MATCH("strItemName",#REF!,0),FALSE),"SUI_",""),#REF!,2,FALSE)),"ERROR")</f>
        <v>ERROR</v>
      </c>
      <c r="AD963" s="88">
        <v>0</v>
      </c>
      <c r="AE963" s="134">
        <v>0</v>
      </c>
      <c r="AF963" s="49">
        <f ca="1">IFERROR(VLOOKUP($B963,INDIRECT(VLOOKUP($E963,보상!$S:$AA,2,FALSE)),MATCH(AF$6,INDIRECT(VLOOKUP($E963,보상!$S:$AA,3,FALSE)),0),FALSE),"ERROR")</f>
        <v>3</v>
      </c>
      <c r="AG963" s="22">
        <v>0</v>
      </c>
      <c r="AH963" s="22">
        <v>0</v>
      </c>
      <c r="AI963" s="22">
        <v>0</v>
      </c>
      <c r="AJ963" s="22" t="b">
        <v>0</v>
      </c>
      <c r="AK963" s="22">
        <v>0</v>
      </c>
      <c r="AL963" s="22">
        <v>0</v>
      </c>
    </row>
    <row r="964" spans="1:38" ht="16.5" customHeight="1" x14ac:dyDescent="0.3">
      <c r="A964" s="21">
        <f>COUNTIF(FtbReward_Quest!$B:$B,$B964)+COUNTIF(FtbReward_Mode!$B:$B,$B964)+COUNTIF(FtbReward_Content!$B:$B,$B964)-1</f>
        <v>0</v>
      </c>
      <c r="B964" s="49">
        <f t="shared" si="43"/>
        <v>40002431</v>
      </c>
      <c r="C964" s="120">
        <v>4000243</v>
      </c>
      <c r="D964" s="49" t="s">
        <v>725</v>
      </c>
      <c r="E964" s="49" t="s">
        <v>1936</v>
      </c>
      <c r="F964" s="120">
        <f>COUNTIF($C$8:$C964,$C964)</f>
        <v>1</v>
      </c>
      <c r="G964" s="49" t="b">
        <v>1</v>
      </c>
      <c r="H964" s="49">
        <v>203002</v>
      </c>
      <c r="I964" s="129" t="str">
        <f>IFERROR(IF(H964=0,0,VLOOKUP(VLOOKUP(H964,#REF!,MATCH("strMailTitleID",#REF!,0),FALSE),#REF!,2,FALSE)),"ERROR")</f>
        <v>ERROR</v>
      </c>
      <c r="J964" s="176">
        <v>0</v>
      </c>
      <c r="K964" s="129">
        <f>IFERROR(IF(J964=0,0,VLOOKUP(VLOOKUP(J964,#REF!,MATCH("strMailTitleID",#REF!,0),FALSE),#REF!,2,FALSE)),"ERROR")</f>
        <v>0</v>
      </c>
      <c r="L964" s="49">
        <f ca="1">IFERROR(VLOOKUP($B964,INDIRECT(VLOOKUP($E964,보상!$S:$AA,2,FALSE)),MATCH(L$6,INDIRECT(VLOOKUP($E964,보상!$S:$AA,3,FALSE)),0),FALSE),"ERROR")</f>
        <v>0</v>
      </c>
      <c r="M964" s="49">
        <v>0</v>
      </c>
      <c r="N964" s="49">
        <v>0</v>
      </c>
      <c r="O964" s="49">
        <v>0</v>
      </c>
      <c r="P964" s="49" t="str">
        <f ca="1">IFERROR(VLOOKUP($B964,INDIRECT(VLOOKUP($E964,보상!$S:$AA,2,FALSE)),MATCH(P$6,INDIRECT(VLOOKUP($E964,보상!$S:$AA,3,FALSE)),0),FALSE),"ERROR")</f>
        <v>Gold</v>
      </c>
      <c r="Q964" s="49">
        <f ca="1">IFERROR(VLOOKUP($B964,INDIRECT(VLOOKUP($E964,보상!$S:$AA,2,FALSE)),MATCH(Q$6,INDIRECT(VLOOKUP($E964,보상!$S:$AA,3,FALSE)),0),FALSE),"ERROR")</f>
        <v>125000</v>
      </c>
      <c r="R964" s="49" t="b">
        <v>0</v>
      </c>
      <c r="S964" s="50" t="b">
        <v>0</v>
      </c>
      <c r="T964" s="50">
        <f ca="1">IFERROR(VLOOKUP($B964,INDIRECT(VLOOKUP($E964,보상!$S:$AA,2,FALSE)),MATCH(T$6,INDIRECT(VLOOKUP($E964,보상!$S:$AA,3,FALSE)),0),FALSE),"ERROR")</f>
        <v>4011011</v>
      </c>
      <c r="U964" s="134" t="str">
        <f ca="1">IFERROR(IF(T964=0,0,VLOOKUP(SUBSTITUTE(VLOOKUP(T964,#REF!,MATCH("strItemName",#REF!,0),FALSE),"SUI_",""),#REF!,2,FALSE)),"ERROR")</f>
        <v>ERROR</v>
      </c>
      <c r="V964" s="177">
        <f t="shared" ca="1" si="42"/>
        <v>4011011</v>
      </c>
      <c r="W964" s="134" t="str">
        <f ca="1">IFERROR(IF(V964=0,0,VLOOKUP(SUBSTITUTE(VLOOKUP(V964,#REF!,MATCH("strItemName",#REF!,0),FALSE),"SUI_",""),#REF!,2,FALSE)),"ERROR")</f>
        <v>ERROR</v>
      </c>
      <c r="X964" s="177">
        <f t="shared" ca="1" si="42"/>
        <v>4011011</v>
      </c>
      <c r="Y964" s="134" t="str">
        <f ca="1">IFERROR(IF(X964=0,0,VLOOKUP(SUBSTITUTE(VLOOKUP(X964,#REF!,MATCH("strItemName",#REF!,0),FALSE),"SUI_",""),#REF!,2,FALSE)),"ERROR")</f>
        <v>ERROR</v>
      </c>
      <c r="Z964" s="177">
        <f t="shared" ca="1" si="42"/>
        <v>4011011</v>
      </c>
      <c r="AA964" s="134" t="str">
        <f ca="1">IFERROR(IF(Z964=0,0,VLOOKUP(SUBSTITUTE(VLOOKUP(Z964,#REF!,MATCH("strItemName",#REF!,0),FALSE),"SUI_",""),#REF!,2,FALSE)),"ERROR")</f>
        <v>ERROR</v>
      </c>
      <c r="AB964" s="177">
        <f t="shared" ca="1" si="42"/>
        <v>4011011</v>
      </c>
      <c r="AC964" s="134" t="str">
        <f ca="1">IFERROR(IF(AB964=0,0,VLOOKUP(SUBSTITUTE(VLOOKUP(AB964,#REF!,MATCH("strItemName",#REF!,0),FALSE),"SUI_",""),#REF!,2,FALSE)),"ERROR")</f>
        <v>ERROR</v>
      </c>
      <c r="AD964" s="88">
        <v>0</v>
      </c>
      <c r="AE964" s="134">
        <v>0</v>
      </c>
      <c r="AF964" s="49">
        <f ca="1">IFERROR(VLOOKUP($B964,INDIRECT(VLOOKUP($E964,보상!$S:$AA,2,FALSE)),MATCH(AF$6,INDIRECT(VLOOKUP($E964,보상!$S:$AA,3,FALSE)),0),FALSE),"ERROR")</f>
        <v>3</v>
      </c>
      <c r="AG964" s="22">
        <v>0</v>
      </c>
      <c r="AH964" s="22">
        <v>0</v>
      </c>
      <c r="AI964" s="22">
        <v>0</v>
      </c>
      <c r="AJ964" s="22" t="b">
        <v>0</v>
      </c>
      <c r="AK964" s="22">
        <v>0</v>
      </c>
      <c r="AL964" s="22">
        <v>0</v>
      </c>
    </row>
    <row r="965" spans="1:38" ht="16.5" customHeight="1" x14ac:dyDescent="0.3">
      <c r="A965" s="21">
        <f>COUNTIF(FtbReward_Quest!$B:$B,$B965)+COUNTIF(FtbReward_Mode!$B:$B,$B965)+COUNTIF(FtbReward_Content!$B:$B,$B965)-1</f>
        <v>0</v>
      </c>
      <c r="B965" s="49">
        <f t="shared" si="43"/>
        <v>40002531</v>
      </c>
      <c r="C965" s="120">
        <v>4000253</v>
      </c>
      <c r="D965" s="49" t="s">
        <v>726</v>
      </c>
      <c r="E965" s="49" t="s">
        <v>1936</v>
      </c>
      <c r="F965" s="120">
        <f>COUNTIF($C$8:$C965,$C965)</f>
        <v>1</v>
      </c>
      <c r="G965" s="49" t="b">
        <v>1</v>
      </c>
      <c r="H965" s="49">
        <v>203002</v>
      </c>
      <c r="I965" s="129" t="str">
        <f>IFERROR(IF(H965=0,0,VLOOKUP(VLOOKUP(H965,#REF!,MATCH("strMailTitleID",#REF!,0),FALSE),#REF!,2,FALSE)),"ERROR")</f>
        <v>ERROR</v>
      </c>
      <c r="J965" s="176">
        <v>0</v>
      </c>
      <c r="K965" s="129">
        <f>IFERROR(IF(J965=0,0,VLOOKUP(VLOOKUP(J965,#REF!,MATCH("strMailTitleID",#REF!,0),FALSE),#REF!,2,FALSE)),"ERROR")</f>
        <v>0</v>
      </c>
      <c r="L965" s="49">
        <f ca="1">IFERROR(VLOOKUP($B965,INDIRECT(VLOOKUP($E965,보상!$S:$AA,2,FALSE)),MATCH(L$6,INDIRECT(VLOOKUP($E965,보상!$S:$AA,3,FALSE)),0),FALSE),"ERROR")</f>
        <v>0</v>
      </c>
      <c r="M965" s="49">
        <v>0</v>
      </c>
      <c r="N965" s="49">
        <v>0</v>
      </c>
      <c r="O965" s="49">
        <v>0</v>
      </c>
      <c r="P965" s="49" t="str">
        <f ca="1">IFERROR(VLOOKUP($B965,INDIRECT(VLOOKUP($E965,보상!$S:$AA,2,FALSE)),MATCH(P$6,INDIRECT(VLOOKUP($E965,보상!$S:$AA,3,FALSE)),0),FALSE),"ERROR")</f>
        <v>Gold</v>
      </c>
      <c r="Q965" s="49">
        <f ca="1">IFERROR(VLOOKUP($B965,INDIRECT(VLOOKUP($E965,보상!$S:$AA,2,FALSE)),MATCH(Q$6,INDIRECT(VLOOKUP($E965,보상!$S:$AA,3,FALSE)),0),FALSE),"ERROR")</f>
        <v>130000</v>
      </c>
      <c r="R965" s="49" t="b">
        <v>0</v>
      </c>
      <c r="S965" s="50" t="b">
        <v>0</v>
      </c>
      <c r="T965" s="50">
        <f ca="1">IFERROR(VLOOKUP($B965,INDIRECT(VLOOKUP($E965,보상!$S:$AA,2,FALSE)),MATCH(T$6,INDIRECT(VLOOKUP($E965,보상!$S:$AA,3,FALSE)),0),FALSE),"ERROR")</f>
        <v>4011011</v>
      </c>
      <c r="U965" s="134" t="str">
        <f ca="1">IFERROR(IF(T965=0,0,VLOOKUP(SUBSTITUTE(VLOOKUP(T965,#REF!,MATCH("strItemName",#REF!,0),FALSE),"SUI_",""),#REF!,2,FALSE)),"ERROR")</f>
        <v>ERROR</v>
      </c>
      <c r="V965" s="177">
        <f t="shared" ca="1" si="42"/>
        <v>4011011</v>
      </c>
      <c r="W965" s="134" t="str">
        <f ca="1">IFERROR(IF(V965=0,0,VLOOKUP(SUBSTITUTE(VLOOKUP(V965,#REF!,MATCH("strItemName",#REF!,0),FALSE),"SUI_",""),#REF!,2,FALSE)),"ERROR")</f>
        <v>ERROR</v>
      </c>
      <c r="X965" s="177">
        <f t="shared" ca="1" si="42"/>
        <v>4011011</v>
      </c>
      <c r="Y965" s="134" t="str">
        <f ca="1">IFERROR(IF(X965=0,0,VLOOKUP(SUBSTITUTE(VLOOKUP(X965,#REF!,MATCH("strItemName",#REF!,0),FALSE),"SUI_",""),#REF!,2,FALSE)),"ERROR")</f>
        <v>ERROR</v>
      </c>
      <c r="Z965" s="177">
        <f t="shared" ca="1" si="42"/>
        <v>4011011</v>
      </c>
      <c r="AA965" s="134" t="str">
        <f ca="1">IFERROR(IF(Z965=0,0,VLOOKUP(SUBSTITUTE(VLOOKUP(Z965,#REF!,MATCH("strItemName",#REF!,0),FALSE),"SUI_",""),#REF!,2,FALSE)),"ERROR")</f>
        <v>ERROR</v>
      </c>
      <c r="AB965" s="177">
        <f t="shared" ca="1" si="42"/>
        <v>4011011</v>
      </c>
      <c r="AC965" s="134" t="str">
        <f ca="1">IFERROR(IF(AB965=0,0,VLOOKUP(SUBSTITUTE(VLOOKUP(AB965,#REF!,MATCH("strItemName",#REF!,0),FALSE),"SUI_",""),#REF!,2,FALSE)),"ERROR")</f>
        <v>ERROR</v>
      </c>
      <c r="AD965" s="88">
        <v>0</v>
      </c>
      <c r="AE965" s="134">
        <v>0</v>
      </c>
      <c r="AF965" s="49">
        <f ca="1">IFERROR(VLOOKUP($B965,INDIRECT(VLOOKUP($E965,보상!$S:$AA,2,FALSE)),MATCH(AF$6,INDIRECT(VLOOKUP($E965,보상!$S:$AA,3,FALSE)),0),FALSE),"ERROR")</f>
        <v>3</v>
      </c>
      <c r="AG965" s="22">
        <v>0</v>
      </c>
      <c r="AH965" s="22">
        <v>0</v>
      </c>
      <c r="AI965" s="22">
        <v>0</v>
      </c>
      <c r="AJ965" s="22" t="b">
        <v>0</v>
      </c>
      <c r="AK965" s="22">
        <v>0</v>
      </c>
      <c r="AL965" s="22">
        <v>0</v>
      </c>
    </row>
    <row r="966" spans="1:38" ht="16.5" customHeight="1" x14ac:dyDescent="0.3">
      <c r="A966" s="21">
        <f>COUNTIF(FtbReward_Quest!$B:$B,$B966)+COUNTIF(FtbReward_Mode!$B:$B,$B966)+COUNTIF(FtbReward_Content!$B:$B,$B966)-1</f>
        <v>0</v>
      </c>
      <c r="B966" s="49">
        <f t="shared" si="43"/>
        <v>40002631</v>
      </c>
      <c r="C966" s="120">
        <v>4000263</v>
      </c>
      <c r="D966" s="49" t="s">
        <v>727</v>
      </c>
      <c r="E966" s="49" t="s">
        <v>1936</v>
      </c>
      <c r="F966" s="120">
        <f>COUNTIF($C$8:$C966,$C966)</f>
        <v>1</v>
      </c>
      <c r="G966" s="49" t="b">
        <v>1</v>
      </c>
      <c r="H966" s="49">
        <v>203002</v>
      </c>
      <c r="I966" s="129" t="str">
        <f>IFERROR(IF(H966=0,0,VLOOKUP(VLOOKUP(H966,#REF!,MATCH("strMailTitleID",#REF!,0),FALSE),#REF!,2,FALSE)),"ERROR")</f>
        <v>ERROR</v>
      </c>
      <c r="J966" s="176">
        <v>0</v>
      </c>
      <c r="K966" s="129">
        <f>IFERROR(IF(J966=0,0,VLOOKUP(VLOOKUP(J966,#REF!,MATCH("strMailTitleID",#REF!,0),FALSE),#REF!,2,FALSE)),"ERROR")</f>
        <v>0</v>
      </c>
      <c r="L966" s="49">
        <f ca="1">IFERROR(VLOOKUP($B966,INDIRECT(VLOOKUP($E966,보상!$S:$AA,2,FALSE)),MATCH(L$6,INDIRECT(VLOOKUP($E966,보상!$S:$AA,3,FALSE)),0),FALSE),"ERROR")</f>
        <v>0</v>
      </c>
      <c r="M966" s="49">
        <v>0</v>
      </c>
      <c r="N966" s="49">
        <v>0</v>
      </c>
      <c r="O966" s="49">
        <v>0</v>
      </c>
      <c r="P966" s="49" t="str">
        <f ca="1">IFERROR(VLOOKUP($B966,INDIRECT(VLOOKUP($E966,보상!$S:$AA,2,FALSE)),MATCH(P$6,INDIRECT(VLOOKUP($E966,보상!$S:$AA,3,FALSE)),0),FALSE),"ERROR")</f>
        <v>Gold</v>
      </c>
      <c r="Q966" s="49">
        <f ca="1">IFERROR(VLOOKUP($B966,INDIRECT(VLOOKUP($E966,보상!$S:$AA,2,FALSE)),MATCH(Q$6,INDIRECT(VLOOKUP($E966,보상!$S:$AA,3,FALSE)),0),FALSE),"ERROR")</f>
        <v>135000</v>
      </c>
      <c r="R966" s="49" t="b">
        <v>0</v>
      </c>
      <c r="S966" s="50" t="b">
        <v>0</v>
      </c>
      <c r="T966" s="50">
        <f ca="1">IFERROR(VLOOKUP($B966,INDIRECT(VLOOKUP($E966,보상!$S:$AA,2,FALSE)),MATCH(T$6,INDIRECT(VLOOKUP($E966,보상!$S:$AA,3,FALSE)),0),FALSE),"ERROR")</f>
        <v>4011011</v>
      </c>
      <c r="U966" s="134" t="str">
        <f ca="1">IFERROR(IF(T966=0,0,VLOOKUP(SUBSTITUTE(VLOOKUP(T966,#REF!,MATCH("strItemName",#REF!,0),FALSE),"SUI_",""),#REF!,2,FALSE)),"ERROR")</f>
        <v>ERROR</v>
      </c>
      <c r="V966" s="177">
        <f t="shared" ca="1" si="42"/>
        <v>4011011</v>
      </c>
      <c r="W966" s="134" t="str">
        <f ca="1">IFERROR(IF(V966=0,0,VLOOKUP(SUBSTITUTE(VLOOKUP(V966,#REF!,MATCH("strItemName",#REF!,0),FALSE),"SUI_",""),#REF!,2,FALSE)),"ERROR")</f>
        <v>ERROR</v>
      </c>
      <c r="X966" s="177">
        <f t="shared" ca="1" si="42"/>
        <v>4011011</v>
      </c>
      <c r="Y966" s="134" t="str">
        <f ca="1">IFERROR(IF(X966=0,0,VLOOKUP(SUBSTITUTE(VLOOKUP(X966,#REF!,MATCH("strItemName",#REF!,0),FALSE),"SUI_",""),#REF!,2,FALSE)),"ERROR")</f>
        <v>ERROR</v>
      </c>
      <c r="Z966" s="177">
        <f t="shared" ca="1" si="42"/>
        <v>4011011</v>
      </c>
      <c r="AA966" s="134" t="str">
        <f ca="1">IFERROR(IF(Z966=0,0,VLOOKUP(SUBSTITUTE(VLOOKUP(Z966,#REF!,MATCH("strItemName",#REF!,0),FALSE),"SUI_",""),#REF!,2,FALSE)),"ERROR")</f>
        <v>ERROR</v>
      </c>
      <c r="AB966" s="177">
        <f t="shared" ca="1" si="42"/>
        <v>4011011</v>
      </c>
      <c r="AC966" s="134" t="str">
        <f ca="1">IFERROR(IF(AB966=0,0,VLOOKUP(SUBSTITUTE(VLOOKUP(AB966,#REF!,MATCH("strItemName",#REF!,0),FALSE),"SUI_",""),#REF!,2,FALSE)),"ERROR")</f>
        <v>ERROR</v>
      </c>
      <c r="AD966" s="88">
        <v>0</v>
      </c>
      <c r="AE966" s="134">
        <v>0</v>
      </c>
      <c r="AF966" s="49">
        <f ca="1">IFERROR(VLOOKUP($B966,INDIRECT(VLOOKUP($E966,보상!$S:$AA,2,FALSE)),MATCH(AF$6,INDIRECT(VLOOKUP($E966,보상!$S:$AA,3,FALSE)),0),FALSE),"ERROR")</f>
        <v>3</v>
      </c>
      <c r="AG966" s="22">
        <v>0</v>
      </c>
      <c r="AH966" s="22">
        <v>0</v>
      </c>
      <c r="AI966" s="22">
        <v>0</v>
      </c>
      <c r="AJ966" s="22" t="b">
        <v>0</v>
      </c>
      <c r="AK966" s="22">
        <v>0</v>
      </c>
      <c r="AL966" s="22">
        <v>0</v>
      </c>
    </row>
    <row r="967" spans="1:38" ht="16.5" customHeight="1" x14ac:dyDescent="0.3">
      <c r="A967" s="21">
        <f>COUNTIF(FtbReward_Quest!$B:$B,$B967)+COUNTIF(FtbReward_Mode!$B:$B,$B967)+COUNTIF(FtbReward_Content!$B:$B,$B967)-1</f>
        <v>0</v>
      </c>
      <c r="B967" s="49">
        <f t="shared" si="43"/>
        <v>40002731</v>
      </c>
      <c r="C967" s="120">
        <v>4000273</v>
      </c>
      <c r="D967" s="49" t="s">
        <v>728</v>
      </c>
      <c r="E967" s="49" t="s">
        <v>1936</v>
      </c>
      <c r="F967" s="120">
        <f>COUNTIF($C$8:$C967,$C967)</f>
        <v>1</v>
      </c>
      <c r="G967" s="49" t="b">
        <v>1</v>
      </c>
      <c r="H967" s="49">
        <v>203002</v>
      </c>
      <c r="I967" s="129" t="str">
        <f>IFERROR(IF(H967=0,0,VLOOKUP(VLOOKUP(H967,#REF!,MATCH("strMailTitleID",#REF!,0),FALSE),#REF!,2,FALSE)),"ERROR")</f>
        <v>ERROR</v>
      </c>
      <c r="J967" s="176">
        <v>0</v>
      </c>
      <c r="K967" s="129">
        <f>IFERROR(IF(J967=0,0,VLOOKUP(VLOOKUP(J967,#REF!,MATCH("strMailTitleID",#REF!,0),FALSE),#REF!,2,FALSE)),"ERROR")</f>
        <v>0</v>
      </c>
      <c r="L967" s="49">
        <f ca="1">IFERROR(VLOOKUP($B967,INDIRECT(VLOOKUP($E967,보상!$S:$AA,2,FALSE)),MATCH(L$6,INDIRECT(VLOOKUP($E967,보상!$S:$AA,3,FALSE)),0),FALSE),"ERROR")</f>
        <v>0</v>
      </c>
      <c r="M967" s="49">
        <v>0</v>
      </c>
      <c r="N967" s="49">
        <v>0</v>
      </c>
      <c r="O967" s="49">
        <v>0</v>
      </c>
      <c r="P967" s="49" t="str">
        <f ca="1">IFERROR(VLOOKUP($B967,INDIRECT(VLOOKUP($E967,보상!$S:$AA,2,FALSE)),MATCH(P$6,INDIRECT(VLOOKUP($E967,보상!$S:$AA,3,FALSE)),0),FALSE),"ERROR")</f>
        <v>Gold</v>
      </c>
      <c r="Q967" s="49">
        <f ca="1">IFERROR(VLOOKUP($B967,INDIRECT(VLOOKUP($E967,보상!$S:$AA,2,FALSE)),MATCH(Q$6,INDIRECT(VLOOKUP($E967,보상!$S:$AA,3,FALSE)),0),FALSE),"ERROR")</f>
        <v>140000</v>
      </c>
      <c r="R967" s="49" t="b">
        <v>0</v>
      </c>
      <c r="S967" s="50" t="b">
        <v>0</v>
      </c>
      <c r="T967" s="50">
        <f ca="1">IFERROR(VLOOKUP($B967,INDIRECT(VLOOKUP($E967,보상!$S:$AA,2,FALSE)),MATCH(T$6,INDIRECT(VLOOKUP($E967,보상!$S:$AA,3,FALSE)),0),FALSE),"ERROR")</f>
        <v>4011011</v>
      </c>
      <c r="U967" s="134" t="str">
        <f ca="1">IFERROR(IF(T967=0,0,VLOOKUP(SUBSTITUTE(VLOOKUP(T967,#REF!,MATCH("strItemName",#REF!,0),FALSE),"SUI_",""),#REF!,2,FALSE)),"ERROR")</f>
        <v>ERROR</v>
      </c>
      <c r="V967" s="177">
        <f t="shared" ca="1" si="42"/>
        <v>4011011</v>
      </c>
      <c r="W967" s="134" t="str">
        <f ca="1">IFERROR(IF(V967=0,0,VLOOKUP(SUBSTITUTE(VLOOKUP(V967,#REF!,MATCH("strItemName",#REF!,0),FALSE),"SUI_",""),#REF!,2,FALSE)),"ERROR")</f>
        <v>ERROR</v>
      </c>
      <c r="X967" s="177">
        <f t="shared" ca="1" si="42"/>
        <v>4011011</v>
      </c>
      <c r="Y967" s="134" t="str">
        <f ca="1">IFERROR(IF(X967=0,0,VLOOKUP(SUBSTITUTE(VLOOKUP(X967,#REF!,MATCH("strItemName",#REF!,0),FALSE),"SUI_",""),#REF!,2,FALSE)),"ERROR")</f>
        <v>ERROR</v>
      </c>
      <c r="Z967" s="177">
        <f t="shared" ca="1" si="42"/>
        <v>4011011</v>
      </c>
      <c r="AA967" s="134" t="str">
        <f ca="1">IFERROR(IF(Z967=0,0,VLOOKUP(SUBSTITUTE(VLOOKUP(Z967,#REF!,MATCH("strItemName",#REF!,0),FALSE),"SUI_",""),#REF!,2,FALSE)),"ERROR")</f>
        <v>ERROR</v>
      </c>
      <c r="AB967" s="177">
        <f t="shared" ca="1" si="42"/>
        <v>4011011</v>
      </c>
      <c r="AC967" s="134" t="str">
        <f ca="1">IFERROR(IF(AB967=0,0,VLOOKUP(SUBSTITUTE(VLOOKUP(AB967,#REF!,MATCH("strItemName",#REF!,0),FALSE),"SUI_",""),#REF!,2,FALSE)),"ERROR")</f>
        <v>ERROR</v>
      </c>
      <c r="AD967" s="88">
        <v>0</v>
      </c>
      <c r="AE967" s="134">
        <v>0</v>
      </c>
      <c r="AF967" s="49">
        <f ca="1">IFERROR(VLOOKUP($B967,INDIRECT(VLOOKUP($E967,보상!$S:$AA,2,FALSE)),MATCH(AF$6,INDIRECT(VLOOKUP($E967,보상!$S:$AA,3,FALSE)),0),FALSE),"ERROR")</f>
        <v>3</v>
      </c>
      <c r="AG967" s="22">
        <v>0</v>
      </c>
      <c r="AH967" s="22">
        <v>0</v>
      </c>
      <c r="AI967" s="22">
        <v>0</v>
      </c>
      <c r="AJ967" s="22" t="b">
        <v>0</v>
      </c>
      <c r="AK967" s="22">
        <v>0</v>
      </c>
      <c r="AL967" s="22">
        <v>0</v>
      </c>
    </row>
    <row r="968" spans="1:38" ht="16.5" customHeight="1" x14ac:dyDescent="0.3">
      <c r="A968" s="21">
        <f>COUNTIF(FtbReward_Quest!$B:$B,$B968)+COUNTIF(FtbReward_Mode!$B:$B,$B968)+COUNTIF(FtbReward_Content!$B:$B,$B968)-1</f>
        <v>0</v>
      </c>
      <c r="B968" s="49">
        <f t="shared" si="43"/>
        <v>40002831</v>
      </c>
      <c r="C968" s="120">
        <v>4000283</v>
      </c>
      <c r="D968" s="49" t="s">
        <v>729</v>
      </c>
      <c r="E968" s="49" t="s">
        <v>1936</v>
      </c>
      <c r="F968" s="120">
        <f>COUNTIF($C$8:$C968,$C968)</f>
        <v>1</v>
      </c>
      <c r="G968" s="49" t="b">
        <v>1</v>
      </c>
      <c r="H968" s="49">
        <v>203002</v>
      </c>
      <c r="I968" s="129" t="str">
        <f>IFERROR(IF(H968=0,0,VLOOKUP(VLOOKUP(H968,#REF!,MATCH("strMailTitleID",#REF!,0),FALSE),#REF!,2,FALSE)),"ERROR")</f>
        <v>ERROR</v>
      </c>
      <c r="J968" s="176">
        <v>0</v>
      </c>
      <c r="K968" s="129">
        <f>IFERROR(IF(J968=0,0,VLOOKUP(VLOOKUP(J968,#REF!,MATCH("strMailTitleID",#REF!,0),FALSE),#REF!,2,FALSE)),"ERROR")</f>
        <v>0</v>
      </c>
      <c r="L968" s="49">
        <f ca="1">IFERROR(VLOOKUP($B968,INDIRECT(VLOOKUP($E968,보상!$S:$AA,2,FALSE)),MATCH(L$6,INDIRECT(VLOOKUP($E968,보상!$S:$AA,3,FALSE)),0),FALSE),"ERROR")</f>
        <v>0</v>
      </c>
      <c r="M968" s="49">
        <v>0</v>
      </c>
      <c r="N968" s="49">
        <v>0</v>
      </c>
      <c r="O968" s="49">
        <v>0</v>
      </c>
      <c r="P968" s="49" t="str">
        <f ca="1">IFERROR(VLOOKUP($B968,INDIRECT(VLOOKUP($E968,보상!$S:$AA,2,FALSE)),MATCH(P$6,INDIRECT(VLOOKUP($E968,보상!$S:$AA,3,FALSE)),0),FALSE),"ERROR")</f>
        <v>Gold</v>
      </c>
      <c r="Q968" s="49">
        <f ca="1">IFERROR(VLOOKUP($B968,INDIRECT(VLOOKUP($E968,보상!$S:$AA,2,FALSE)),MATCH(Q$6,INDIRECT(VLOOKUP($E968,보상!$S:$AA,3,FALSE)),0),FALSE),"ERROR")</f>
        <v>145000</v>
      </c>
      <c r="R968" s="49" t="b">
        <v>0</v>
      </c>
      <c r="S968" s="50" t="b">
        <v>0</v>
      </c>
      <c r="T968" s="50">
        <f ca="1">IFERROR(VLOOKUP($B968,INDIRECT(VLOOKUP($E968,보상!$S:$AA,2,FALSE)),MATCH(T$6,INDIRECT(VLOOKUP($E968,보상!$S:$AA,3,FALSE)),0),FALSE),"ERROR")</f>
        <v>4011011</v>
      </c>
      <c r="U968" s="134" t="str">
        <f ca="1">IFERROR(IF(T968=0,0,VLOOKUP(SUBSTITUTE(VLOOKUP(T968,#REF!,MATCH("strItemName",#REF!,0),FALSE),"SUI_",""),#REF!,2,FALSE)),"ERROR")</f>
        <v>ERROR</v>
      </c>
      <c r="V968" s="177">
        <f t="shared" ca="1" si="42"/>
        <v>4011011</v>
      </c>
      <c r="W968" s="134" t="str">
        <f ca="1">IFERROR(IF(V968=0,0,VLOOKUP(SUBSTITUTE(VLOOKUP(V968,#REF!,MATCH("strItemName",#REF!,0),FALSE),"SUI_",""),#REF!,2,FALSE)),"ERROR")</f>
        <v>ERROR</v>
      </c>
      <c r="X968" s="177">
        <f t="shared" ca="1" si="42"/>
        <v>4011011</v>
      </c>
      <c r="Y968" s="134" t="str">
        <f ca="1">IFERROR(IF(X968=0,0,VLOOKUP(SUBSTITUTE(VLOOKUP(X968,#REF!,MATCH("strItemName",#REF!,0),FALSE),"SUI_",""),#REF!,2,FALSE)),"ERROR")</f>
        <v>ERROR</v>
      </c>
      <c r="Z968" s="177">
        <f t="shared" ca="1" si="42"/>
        <v>4011011</v>
      </c>
      <c r="AA968" s="134" t="str">
        <f ca="1">IFERROR(IF(Z968=0,0,VLOOKUP(SUBSTITUTE(VLOOKUP(Z968,#REF!,MATCH("strItemName",#REF!,0),FALSE),"SUI_",""),#REF!,2,FALSE)),"ERROR")</f>
        <v>ERROR</v>
      </c>
      <c r="AB968" s="177">
        <f t="shared" ca="1" si="42"/>
        <v>4011011</v>
      </c>
      <c r="AC968" s="134" t="str">
        <f ca="1">IFERROR(IF(AB968=0,0,VLOOKUP(SUBSTITUTE(VLOOKUP(AB968,#REF!,MATCH("strItemName",#REF!,0),FALSE),"SUI_",""),#REF!,2,FALSE)),"ERROR")</f>
        <v>ERROR</v>
      </c>
      <c r="AD968" s="88">
        <v>0</v>
      </c>
      <c r="AE968" s="134">
        <v>0</v>
      </c>
      <c r="AF968" s="49">
        <f ca="1">IFERROR(VLOOKUP($B968,INDIRECT(VLOOKUP($E968,보상!$S:$AA,2,FALSE)),MATCH(AF$6,INDIRECT(VLOOKUP($E968,보상!$S:$AA,3,FALSE)),0),FALSE),"ERROR")</f>
        <v>3</v>
      </c>
      <c r="AG968" s="22">
        <v>0</v>
      </c>
      <c r="AH968" s="22">
        <v>0</v>
      </c>
      <c r="AI968" s="22">
        <v>0</v>
      </c>
      <c r="AJ968" s="22" t="b">
        <v>0</v>
      </c>
      <c r="AK968" s="22">
        <v>0</v>
      </c>
      <c r="AL968" s="22">
        <v>0</v>
      </c>
    </row>
    <row r="969" spans="1:38" ht="16.5" customHeight="1" x14ac:dyDescent="0.3">
      <c r="A969" s="21">
        <f>COUNTIF(FtbReward_Quest!$B:$B,$B969)+COUNTIF(FtbReward_Mode!$B:$B,$B969)+COUNTIF(FtbReward_Content!$B:$B,$B969)-1</f>
        <v>0</v>
      </c>
      <c r="B969" s="49">
        <f t="shared" si="43"/>
        <v>40002931</v>
      </c>
      <c r="C969" s="120">
        <v>4000293</v>
      </c>
      <c r="D969" s="49" t="s">
        <v>730</v>
      </c>
      <c r="E969" s="49" t="s">
        <v>1936</v>
      </c>
      <c r="F969" s="120">
        <f>COUNTIF($C$8:$C969,$C969)</f>
        <v>1</v>
      </c>
      <c r="G969" s="49" t="b">
        <v>1</v>
      </c>
      <c r="H969" s="49">
        <v>203002</v>
      </c>
      <c r="I969" s="129" t="str">
        <f>IFERROR(IF(H969=0,0,VLOOKUP(VLOOKUP(H969,#REF!,MATCH("strMailTitleID",#REF!,0),FALSE),#REF!,2,FALSE)),"ERROR")</f>
        <v>ERROR</v>
      </c>
      <c r="J969" s="176">
        <v>0</v>
      </c>
      <c r="K969" s="129">
        <f>IFERROR(IF(J969=0,0,VLOOKUP(VLOOKUP(J969,#REF!,MATCH("strMailTitleID",#REF!,0),FALSE),#REF!,2,FALSE)),"ERROR")</f>
        <v>0</v>
      </c>
      <c r="L969" s="49">
        <f ca="1">IFERROR(VLOOKUP($B969,INDIRECT(VLOOKUP($E969,보상!$S:$AA,2,FALSE)),MATCH(L$6,INDIRECT(VLOOKUP($E969,보상!$S:$AA,3,FALSE)),0),FALSE),"ERROR")</f>
        <v>0</v>
      </c>
      <c r="M969" s="49">
        <v>0</v>
      </c>
      <c r="N969" s="49">
        <v>0</v>
      </c>
      <c r="O969" s="49">
        <v>0</v>
      </c>
      <c r="P969" s="49" t="str">
        <f ca="1">IFERROR(VLOOKUP($B969,INDIRECT(VLOOKUP($E969,보상!$S:$AA,2,FALSE)),MATCH(P$6,INDIRECT(VLOOKUP($E969,보상!$S:$AA,3,FALSE)),0),FALSE),"ERROR")</f>
        <v>Gold</v>
      </c>
      <c r="Q969" s="49">
        <f ca="1">IFERROR(VLOOKUP($B969,INDIRECT(VLOOKUP($E969,보상!$S:$AA,2,FALSE)),MATCH(Q$6,INDIRECT(VLOOKUP($E969,보상!$S:$AA,3,FALSE)),0),FALSE),"ERROR")</f>
        <v>150000</v>
      </c>
      <c r="R969" s="49" t="b">
        <v>0</v>
      </c>
      <c r="S969" s="50" t="b">
        <v>0</v>
      </c>
      <c r="T969" s="50">
        <f ca="1">IFERROR(VLOOKUP($B969,INDIRECT(VLOOKUP($E969,보상!$S:$AA,2,FALSE)),MATCH(T$6,INDIRECT(VLOOKUP($E969,보상!$S:$AA,3,FALSE)),0),FALSE),"ERROR")</f>
        <v>4012010</v>
      </c>
      <c r="U969" s="134" t="str">
        <f ca="1">IFERROR(IF(T969=0,0,VLOOKUP(SUBSTITUTE(VLOOKUP(T969,#REF!,MATCH("strItemName",#REF!,0),FALSE),"SUI_",""),#REF!,2,FALSE)),"ERROR")</f>
        <v>ERROR</v>
      </c>
      <c r="V969" s="177">
        <f t="shared" ca="1" si="42"/>
        <v>4012010</v>
      </c>
      <c r="W969" s="134" t="str">
        <f ca="1">IFERROR(IF(V969=0,0,VLOOKUP(SUBSTITUTE(VLOOKUP(V969,#REF!,MATCH("strItemName",#REF!,0),FALSE),"SUI_",""),#REF!,2,FALSE)),"ERROR")</f>
        <v>ERROR</v>
      </c>
      <c r="X969" s="177">
        <f t="shared" ca="1" si="42"/>
        <v>4012010</v>
      </c>
      <c r="Y969" s="134" t="str">
        <f ca="1">IFERROR(IF(X969=0,0,VLOOKUP(SUBSTITUTE(VLOOKUP(X969,#REF!,MATCH("strItemName",#REF!,0),FALSE),"SUI_",""),#REF!,2,FALSE)),"ERROR")</f>
        <v>ERROR</v>
      </c>
      <c r="Z969" s="177">
        <f t="shared" ca="1" si="42"/>
        <v>4012010</v>
      </c>
      <c r="AA969" s="134" t="str">
        <f ca="1">IFERROR(IF(Z969=0,0,VLOOKUP(SUBSTITUTE(VLOOKUP(Z969,#REF!,MATCH("strItemName",#REF!,0),FALSE),"SUI_",""),#REF!,2,FALSE)),"ERROR")</f>
        <v>ERROR</v>
      </c>
      <c r="AB969" s="177">
        <f t="shared" ca="1" si="42"/>
        <v>4012010</v>
      </c>
      <c r="AC969" s="134" t="str">
        <f ca="1">IFERROR(IF(AB969=0,0,VLOOKUP(SUBSTITUTE(VLOOKUP(AB969,#REF!,MATCH("strItemName",#REF!,0),FALSE),"SUI_",""),#REF!,2,FALSE)),"ERROR")</f>
        <v>ERROR</v>
      </c>
      <c r="AD969" s="88">
        <v>0</v>
      </c>
      <c r="AE969" s="134">
        <v>0</v>
      </c>
      <c r="AF969" s="49">
        <f ca="1">IFERROR(VLOOKUP($B969,INDIRECT(VLOOKUP($E969,보상!$S:$AA,2,FALSE)),MATCH(AF$6,INDIRECT(VLOOKUP($E969,보상!$S:$AA,3,FALSE)),0),FALSE),"ERROR")</f>
        <v>3</v>
      </c>
      <c r="AG969" s="22">
        <v>0</v>
      </c>
      <c r="AH969" s="22">
        <v>0</v>
      </c>
      <c r="AI969" s="22">
        <v>0</v>
      </c>
      <c r="AJ969" s="22" t="b">
        <v>0</v>
      </c>
      <c r="AK969" s="22">
        <v>0</v>
      </c>
      <c r="AL969" s="22">
        <v>0</v>
      </c>
    </row>
    <row r="970" spans="1:38" ht="16.5" customHeight="1" x14ac:dyDescent="0.3">
      <c r="A970" s="21">
        <f>COUNTIF(FtbReward_Quest!$B:$B,$B970)+COUNTIF(FtbReward_Mode!$B:$B,$B970)+COUNTIF(FtbReward_Content!$B:$B,$B970)-1</f>
        <v>0</v>
      </c>
      <c r="B970" s="49">
        <f t="shared" si="43"/>
        <v>40003031</v>
      </c>
      <c r="C970" s="120">
        <v>4000303</v>
      </c>
      <c r="D970" s="49" t="s">
        <v>731</v>
      </c>
      <c r="E970" s="49" t="s">
        <v>1936</v>
      </c>
      <c r="F970" s="120">
        <f>COUNTIF($C$8:$C970,$C970)</f>
        <v>1</v>
      </c>
      <c r="G970" s="49" t="b">
        <v>1</v>
      </c>
      <c r="H970" s="49">
        <v>203002</v>
      </c>
      <c r="I970" s="129" t="str">
        <f>IFERROR(IF(H970=0,0,VLOOKUP(VLOOKUP(H970,#REF!,MATCH("strMailTitleID",#REF!,0),FALSE),#REF!,2,FALSE)),"ERROR")</f>
        <v>ERROR</v>
      </c>
      <c r="J970" s="176">
        <v>0</v>
      </c>
      <c r="K970" s="129">
        <f>IFERROR(IF(J970=0,0,VLOOKUP(VLOOKUP(J970,#REF!,MATCH("strMailTitleID",#REF!,0),FALSE),#REF!,2,FALSE)),"ERROR")</f>
        <v>0</v>
      </c>
      <c r="L970" s="49">
        <f ca="1">IFERROR(VLOOKUP($B970,INDIRECT(VLOOKUP($E970,보상!$S:$AA,2,FALSE)),MATCH(L$6,INDIRECT(VLOOKUP($E970,보상!$S:$AA,3,FALSE)),0),FALSE),"ERROR")</f>
        <v>0</v>
      </c>
      <c r="M970" s="49">
        <v>0</v>
      </c>
      <c r="N970" s="49">
        <v>0</v>
      </c>
      <c r="O970" s="49">
        <v>0</v>
      </c>
      <c r="P970" s="49" t="str">
        <f ca="1">IFERROR(VLOOKUP($B970,INDIRECT(VLOOKUP($E970,보상!$S:$AA,2,FALSE)),MATCH(P$6,INDIRECT(VLOOKUP($E970,보상!$S:$AA,3,FALSE)),0),FALSE),"ERROR")</f>
        <v>Gold</v>
      </c>
      <c r="Q970" s="49">
        <f ca="1">IFERROR(VLOOKUP($B970,INDIRECT(VLOOKUP($E970,보상!$S:$AA,2,FALSE)),MATCH(Q$6,INDIRECT(VLOOKUP($E970,보상!$S:$AA,3,FALSE)),0),FALSE),"ERROR")</f>
        <v>155000</v>
      </c>
      <c r="R970" s="49" t="b">
        <v>0</v>
      </c>
      <c r="S970" s="50" t="b">
        <v>0</v>
      </c>
      <c r="T970" s="50">
        <f ca="1">IFERROR(VLOOKUP($B970,INDIRECT(VLOOKUP($E970,보상!$S:$AA,2,FALSE)),MATCH(T$6,INDIRECT(VLOOKUP($E970,보상!$S:$AA,3,FALSE)),0),FALSE),"ERROR")</f>
        <v>4012010</v>
      </c>
      <c r="U970" s="134" t="str">
        <f ca="1">IFERROR(IF(T970=0,0,VLOOKUP(SUBSTITUTE(VLOOKUP(T970,#REF!,MATCH("strItemName",#REF!,0),FALSE),"SUI_",""),#REF!,2,FALSE)),"ERROR")</f>
        <v>ERROR</v>
      </c>
      <c r="V970" s="177">
        <f t="shared" ca="1" si="42"/>
        <v>4012010</v>
      </c>
      <c r="W970" s="134" t="str">
        <f ca="1">IFERROR(IF(V970=0,0,VLOOKUP(SUBSTITUTE(VLOOKUP(V970,#REF!,MATCH("strItemName",#REF!,0),FALSE),"SUI_",""),#REF!,2,FALSE)),"ERROR")</f>
        <v>ERROR</v>
      </c>
      <c r="X970" s="177">
        <f t="shared" ca="1" si="42"/>
        <v>4012010</v>
      </c>
      <c r="Y970" s="134" t="str">
        <f ca="1">IFERROR(IF(X970=0,0,VLOOKUP(SUBSTITUTE(VLOOKUP(X970,#REF!,MATCH("strItemName",#REF!,0),FALSE),"SUI_",""),#REF!,2,FALSE)),"ERROR")</f>
        <v>ERROR</v>
      </c>
      <c r="Z970" s="177">
        <f t="shared" ca="1" si="42"/>
        <v>4012010</v>
      </c>
      <c r="AA970" s="134" t="str">
        <f ca="1">IFERROR(IF(Z970=0,0,VLOOKUP(SUBSTITUTE(VLOOKUP(Z970,#REF!,MATCH("strItemName",#REF!,0),FALSE),"SUI_",""),#REF!,2,FALSE)),"ERROR")</f>
        <v>ERROR</v>
      </c>
      <c r="AB970" s="177">
        <f t="shared" ca="1" si="42"/>
        <v>4012010</v>
      </c>
      <c r="AC970" s="134" t="str">
        <f ca="1">IFERROR(IF(AB970=0,0,VLOOKUP(SUBSTITUTE(VLOOKUP(AB970,#REF!,MATCH("strItemName",#REF!,0),FALSE),"SUI_",""),#REF!,2,FALSE)),"ERROR")</f>
        <v>ERROR</v>
      </c>
      <c r="AD970" s="88">
        <v>0</v>
      </c>
      <c r="AE970" s="134">
        <v>0</v>
      </c>
      <c r="AF970" s="49">
        <f ca="1">IFERROR(VLOOKUP($B970,INDIRECT(VLOOKUP($E970,보상!$S:$AA,2,FALSE)),MATCH(AF$6,INDIRECT(VLOOKUP($E970,보상!$S:$AA,3,FALSE)),0),FALSE),"ERROR")</f>
        <v>3</v>
      </c>
      <c r="AG970" s="22">
        <v>0</v>
      </c>
      <c r="AH970" s="22">
        <v>0</v>
      </c>
      <c r="AI970" s="22">
        <v>0</v>
      </c>
      <c r="AJ970" s="22" t="b">
        <v>0</v>
      </c>
      <c r="AK970" s="22">
        <v>0</v>
      </c>
      <c r="AL970" s="22">
        <v>0</v>
      </c>
    </row>
    <row r="971" spans="1:38" ht="16.5" customHeight="1" x14ac:dyDescent="0.3">
      <c r="A971" s="21">
        <f>COUNTIF(FtbReward_Quest!$B:$B,$B971)+COUNTIF(FtbReward_Mode!$B:$B,$B971)+COUNTIF(FtbReward_Content!$B:$B,$B971)-1</f>
        <v>0</v>
      </c>
      <c r="B971" s="49">
        <f t="shared" si="43"/>
        <v>40003131</v>
      </c>
      <c r="C971" s="120">
        <v>4000313</v>
      </c>
      <c r="D971" s="49" t="s">
        <v>732</v>
      </c>
      <c r="E971" s="49" t="s">
        <v>1936</v>
      </c>
      <c r="F971" s="120">
        <f>COUNTIF($C$8:$C971,$C971)</f>
        <v>1</v>
      </c>
      <c r="G971" s="49" t="b">
        <v>1</v>
      </c>
      <c r="H971" s="49">
        <v>203002</v>
      </c>
      <c r="I971" s="129" t="str">
        <f>IFERROR(IF(H971=0,0,VLOOKUP(VLOOKUP(H971,#REF!,MATCH("strMailTitleID",#REF!,0),FALSE),#REF!,2,FALSE)),"ERROR")</f>
        <v>ERROR</v>
      </c>
      <c r="J971" s="176">
        <v>0</v>
      </c>
      <c r="K971" s="129">
        <f>IFERROR(IF(J971=0,0,VLOOKUP(VLOOKUP(J971,#REF!,MATCH("strMailTitleID",#REF!,0),FALSE),#REF!,2,FALSE)),"ERROR")</f>
        <v>0</v>
      </c>
      <c r="L971" s="49">
        <f ca="1">IFERROR(VLOOKUP($B971,INDIRECT(VLOOKUP($E971,보상!$S:$AA,2,FALSE)),MATCH(L$6,INDIRECT(VLOOKUP($E971,보상!$S:$AA,3,FALSE)),0),FALSE),"ERROR")</f>
        <v>0</v>
      </c>
      <c r="M971" s="49">
        <v>0</v>
      </c>
      <c r="N971" s="49">
        <v>0</v>
      </c>
      <c r="O971" s="49">
        <v>0</v>
      </c>
      <c r="P971" s="49" t="str">
        <f ca="1">IFERROR(VLOOKUP($B971,INDIRECT(VLOOKUP($E971,보상!$S:$AA,2,FALSE)),MATCH(P$6,INDIRECT(VLOOKUP($E971,보상!$S:$AA,3,FALSE)),0),FALSE),"ERROR")</f>
        <v>Gold</v>
      </c>
      <c r="Q971" s="49">
        <f ca="1">IFERROR(VLOOKUP($B971,INDIRECT(VLOOKUP($E971,보상!$S:$AA,2,FALSE)),MATCH(Q$6,INDIRECT(VLOOKUP($E971,보상!$S:$AA,3,FALSE)),0),FALSE),"ERROR")</f>
        <v>160000</v>
      </c>
      <c r="R971" s="49" t="b">
        <v>0</v>
      </c>
      <c r="S971" s="50" t="b">
        <v>0</v>
      </c>
      <c r="T971" s="50">
        <f ca="1">IFERROR(VLOOKUP($B971,INDIRECT(VLOOKUP($E971,보상!$S:$AA,2,FALSE)),MATCH(T$6,INDIRECT(VLOOKUP($E971,보상!$S:$AA,3,FALSE)),0),FALSE),"ERROR")</f>
        <v>4012010</v>
      </c>
      <c r="U971" s="134" t="str">
        <f ca="1">IFERROR(IF(T971=0,0,VLOOKUP(SUBSTITUTE(VLOOKUP(T971,#REF!,MATCH("strItemName",#REF!,0),FALSE),"SUI_",""),#REF!,2,FALSE)),"ERROR")</f>
        <v>ERROR</v>
      </c>
      <c r="V971" s="177">
        <f t="shared" ca="1" si="42"/>
        <v>4012010</v>
      </c>
      <c r="W971" s="134" t="str">
        <f ca="1">IFERROR(IF(V971=0,0,VLOOKUP(SUBSTITUTE(VLOOKUP(V971,#REF!,MATCH("strItemName",#REF!,0),FALSE),"SUI_",""),#REF!,2,FALSE)),"ERROR")</f>
        <v>ERROR</v>
      </c>
      <c r="X971" s="177">
        <f t="shared" ca="1" si="42"/>
        <v>4012010</v>
      </c>
      <c r="Y971" s="134" t="str">
        <f ca="1">IFERROR(IF(X971=0,0,VLOOKUP(SUBSTITUTE(VLOOKUP(X971,#REF!,MATCH("strItemName",#REF!,0),FALSE),"SUI_",""),#REF!,2,FALSE)),"ERROR")</f>
        <v>ERROR</v>
      </c>
      <c r="Z971" s="177">
        <f t="shared" ca="1" si="42"/>
        <v>4012010</v>
      </c>
      <c r="AA971" s="134" t="str">
        <f ca="1">IFERROR(IF(Z971=0,0,VLOOKUP(SUBSTITUTE(VLOOKUP(Z971,#REF!,MATCH("strItemName",#REF!,0),FALSE),"SUI_",""),#REF!,2,FALSE)),"ERROR")</f>
        <v>ERROR</v>
      </c>
      <c r="AB971" s="177">
        <f t="shared" ca="1" si="42"/>
        <v>4012010</v>
      </c>
      <c r="AC971" s="134" t="str">
        <f ca="1">IFERROR(IF(AB971=0,0,VLOOKUP(SUBSTITUTE(VLOOKUP(AB971,#REF!,MATCH("strItemName",#REF!,0),FALSE),"SUI_",""),#REF!,2,FALSE)),"ERROR")</f>
        <v>ERROR</v>
      </c>
      <c r="AD971" s="88">
        <v>0</v>
      </c>
      <c r="AE971" s="134">
        <v>0</v>
      </c>
      <c r="AF971" s="49">
        <f ca="1">IFERROR(VLOOKUP($B971,INDIRECT(VLOOKUP($E971,보상!$S:$AA,2,FALSE)),MATCH(AF$6,INDIRECT(VLOOKUP($E971,보상!$S:$AA,3,FALSE)),0),FALSE),"ERROR")</f>
        <v>3</v>
      </c>
      <c r="AG971" s="22">
        <v>0</v>
      </c>
      <c r="AH971" s="22">
        <v>0</v>
      </c>
      <c r="AI971" s="22">
        <v>0</v>
      </c>
      <c r="AJ971" s="22" t="b">
        <v>0</v>
      </c>
      <c r="AK971" s="22">
        <v>0</v>
      </c>
      <c r="AL971" s="22">
        <v>0</v>
      </c>
    </row>
    <row r="972" spans="1:38" ht="16.5" customHeight="1" x14ac:dyDescent="0.3">
      <c r="A972" s="21">
        <f>COUNTIF(FtbReward_Quest!$B:$B,$B972)+COUNTIF(FtbReward_Mode!$B:$B,$B972)+COUNTIF(FtbReward_Content!$B:$B,$B972)-1</f>
        <v>0</v>
      </c>
      <c r="B972" s="49">
        <f t="shared" si="43"/>
        <v>40003231</v>
      </c>
      <c r="C972" s="120">
        <v>4000323</v>
      </c>
      <c r="D972" s="49" t="s">
        <v>733</v>
      </c>
      <c r="E972" s="49" t="s">
        <v>1936</v>
      </c>
      <c r="F972" s="120">
        <f>COUNTIF($C$8:$C972,$C972)</f>
        <v>1</v>
      </c>
      <c r="G972" s="49" t="b">
        <v>1</v>
      </c>
      <c r="H972" s="49">
        <v>203002</v>
      </c>
      <c r="I972" s="129" t="str">
        <f>IFERROR(IF(H972=0,0,VLOOKUP(VLOOKUP(H972,#REF!,MATCH("strMailTitleID",#REF!,0),FALSE),#REF!,2,FALSE)),"ERROR")</f>
        <v>ERROR</v>
      </c>
      <c r="J972" s="176">
        <v>0</v>
      </c>
      <c r="K972" s="129">
        <f>IFERROR(IF(J972=0,0,VLOOKUP(VLOOKUP(J972,#REF!,MATCH("strMailTitleID",#REF!,0),FALSE),#REF!,2,FALSE)),"ERROR")</f>
        <v>0</v>
      </c>
      <c r="L972" s="49">
        <f ca="1">IFERROR(VLOOKUP($B972,INDIRECT(VLOOKUP($E972,보상!$S:$AA,2,FALSE)),MATCH(L$6,INDIRECT(VLOOKUP($E972,보상!$S:$AA,3,FALSE)),0),FALSE),"ERROR")</f>
        <v>0</v>
      </c>
      <c r="M972" s="49">
        <v>0</v>
      </c>
      <c r="N972" s="49">
        <v>0</v>
      </c>
      <c r="O972" s="49">
        <v>0</v>
      </c>
      <c r="P972" s="49" t="str">
        <f ca="1">IFERROR(VLOOKUP($B972,INDIRECT(VLOOKUP($E972,보상!$S:$AA,2,FALSE)),MATCH(P$6,INDIRECT(VLOOKUP($E972,보상!$S:$AA,3,FALSE)),0),FALSE),"ERROR")</f>
        <v>Gold</v>
      </c>
      <c r="Q972" s="49">
        <f ca="1">IFERROR(VLOOKUP($B972,INDIRECT(VLOOKUP($E972,보상!$S:$AA,2,FALSE)),MATCH(Q$6,INDIRECT(VLOOKUP($E972,보상!$S:$AA,3,FALSE)),0),FALSE),"ERROR")</f>
        <v>165000</v>
      </c>
      <c r="R972" s="49" t="b">
        <v>0</v>
      </c>
      <c r="S972" s="50" t="b">
        <v>0</v>
      </c>
      <c r="T972" s="50">
        <f ca="1">IFERROR(VLOOKUP($B972,INDIRECT(VLOOKUP($E972,보상!$S:$AA,2,FALSE)),MATCH(T$6,INDIRECT(VLOOKUP($E972,보상!$S:$AA,3,FALSE)),0),FALSE),"ERROR")</f>
        <v>4012010</v>
      </c>
      <c r="U972" s="134" t="str">
        <f ca="1">IFERROR(IF(T972=0,0,VLOOKUP(SUBSTITUTE(VLOOKUP(T972,#REF!,MATCH("strItemName",#REF!,0),FALSE),"SUI_",""),#REF!,2,FALSE)),"ERROR")</f>
        <v>ERROR</v>
      </c>
      <c r="V972" s="177">
        <f t="shared" ca="1" si="42"/>
        <v>4012010</v>
      </c>
      <c r="W972" s="134" t="str">
        <f ca="1">IFERROR(IF(V972=0,0,VLOOKUP(SUBSTITUTE(VLOOKUP(V972,#REF!,MATCH("strItemName",#REF!,0),FALSE),"SUI_",""),#REF!,2,FALSE)),"ERROR")</f>
        <v>ERROR</v>
      </c>
      <c r="X972" s="177">
        <f t="shared" ca="1" si="42"/>
        <v>4012010</v>
      </c>
      <c r="Y972" s="134" t="str">
        <f ca="1">IFERROR(IF(X972=0,0,VLOOKUP(SUBSTITUTE(VLOOKUP(X972,#REF!,MATCH("strItemName",#REF!,0),FALSE),"SUI_",""),#REF!,2,FALSE)),"ERROR")</f>
        <v>ERROR</v>
      </c>
      <c r="Z972" s="177">
        <f t="shared" ca="1" si="42"/>
        <v>4012010</v>
      </c>
      <c r="AA972" s="134" t="str">
        <f ca="1">IFERROR(IF(Z972=0,0,VLOOKUP(SUBSTITUTE(VLOOKUP(Z972,#REF!,MATCH("strItemName",#REF!,0),FALSE),"SUI_",""),#REF!,2,FALSE)),"ERROR")</f>
        <v>ERROR</v>
      </c>
      <c r="AB972" s="177">
        <f t="shared" ca="1" si="42"/>
        <v>4012010</v>
      </c>
      <c r="AC972" s="134" t="str">
        <f ca="1">IFERROR(IF(AB972=0,0,VLOOKUP(SUBSTITUTE(VLOOKUP(AB972,#REF!,MATCH("strItemName",#REF!,0),FALSE),"SUI_",""),#REF!,2,FALSE)),"ERROR")</f>
        <v>ERROR</v>
      </c>
      <c r="AD972" s="88">
        <v>0</v>
      </c>
      <c r="AE972" s="134">
        <v>0</v>
      </c>
      <c r="AF972" s="49">
        <f ca="1">IFERROR(VLOOKUP($B972,INDIRECT(VLOOKUP($E972,보상!$S:$AA,2,FALSE)),MATCH(AF$6,INDIRECT(VLOOKUP($E972,보상!$S:$AA,3,FALSE)),0),FALSE),"ERROR")</f>
        <v>3</v>
      </c>
      <c r="AG972" s="22">
        <v>0</v>
      </c>
      <c r="AH972" s="22">
        <v>0</v>
      </c>
      <c r="AI972" s="22">
        <v>0</v>
      </c>
      <c r="AJ972" s="22" t="b">
        <v>0</v>
      </c>
      <c r="AK972" s="22">
        <v>0</v>
      </c>
      <c r="AL972" s="22">
        <v>0</v>
      </c>
    </row>
    <row r="973" spans="1:38" ht="16.5" customHeight="1" x14ac:dyDescent="0.3">
      <c r="A973" s="21">
        <f>COUNTIF(FtbReward_Quest!$B:$B,$B973)+COUNTIF(FtbReward_Mode!$B:$B,$B973)+COUNTIF(FtbReward_Content!$B:$B,$B973)-1</f>
        <v>0</v>
      </c>
      <c r="B973" s="49">
        <f t="shared" si="43"/>
        <v>40003331</v>
      </c>
      <c r="C973" s="120">
        <v>4000333</v>
      </c>
      <c r="D973" s="49" t="s">
        <v>734</v>
      </c>
      <c r="E973" s="49" t="s">
        <v>1936</v>
      </c>
      <c r="F973" s="120">
        <f>COUNTIF($C$8:$C973,$C973)</f>
        <v>1</v>
      </c>
      <c r="G973" s="49" t="b">
        <v>1</v>
      </c>
      <c r="H973" s="49">
        <v>203002</v>
      </c>
      <c r="I973" s="129" t="str">
        <f>IFERROR(IF(H973=0,0,VLOOKUP(VLOOKUP(H973,#REF!,MATCH("strMailTitleID",#REF!,0),FALSE),#REF!,2,FALSE)),"ERROR")</f>
        <v>ERROR</v>
      </c>
      <c r="J973" s="176">
        <v>0</v>
      </c>
      <c r="K973" s="129">
        <f>IFERROR(IF(J973=0,0,VLOOKUP(VLOOKUP(J973,#REF!,MATCH("strMailTitleID",#REF!,0),FALSE),#REF!,2,FALSE)),"ERROR")</f>
        <v>0</v>
      </c>
      <c r="L973" s="49">
        <f ca="1">IFERROR(VLOOKUP($B973,INDIRECT(VLOOKUP($E973,보상!$S:$AA,2,FALSE)),MATCH(L$6,INDIRECT(VLOOKUP($E973,보상!$S:$AA,3,FALSE)),0),FALSE),"ERROR")</f>
        <v>0</v>
      </c>
      <c r="M973" s="49">
        <v>0</v>
      </c>
      <c r="N973" s="49">
        <v>0</v>
      </c>
      <c r="O973" s="49">
        <v>0</v>
      </c>
      <c r="P973" s="49" t="str">
        <f ca="1">IFERROR(VLOOKUP($B973,INDIRECT(VLOOKUP($E973,보상!$S:$AA,2,FALSE)),MATCH(P$6,INDIRECT(VLOOKUP($E973,보상!$S:$AA,3,FALSE)),0),FALSE),"ERROR")</f>
        <v>Gold</v>
      </c>
      <c r="Q973" s="49">
        <f ca="1">IFERROR(VLOOKUP($B973,INDIRECT(VLOOKUP($E973,보상!$S:$AA,2,FALSE)),MATCH(Q$6,INDIRECT(VLOOKUP($E973,보상!$S:$AA,3,FALSE)),0),FALSE),"ERROR")</f>
        <v>170000</v>
      </c>
      <c r="R973" s="49" t="b">
        <v>0</v>
      </c>
      <c r="S973" s="50" t="b">
        <v>0</v>
      </c>
      <c r="T973" s="50">
        <f ca="1">IFERROR(VLOOKUP($B973,INDIRECT(VLOOKUP($E973,보상!$S:$AA,2,FALSE)),MATCH(T$6,INDIRECT(VLOOKUP($E973,보상!$S:$AA,3,FALSE)),0),FALSE),"ERROR")</f>
        <v>4012010</v>
      </c>
      <c r="U973" s="134" t="str">
        <f ca="1">IFERROR(IF(T973=0,0,VLOOKUP(SUBSTITUTE(VLOOKUP(T973,#REF!,MATCH("strItemName",#REF!,0),FALSE),"SUI_",""),#REF!,2,FALSE)),"ERROR")</f>
        <v>ERROR</v>
      </c>
      <c r="V973" s="177">
        <f t="shared" ca="1" si="42"/>
        <v>4012010</v>
      </c>
      <c r="W973" s="134" t="str">
        <f ca="1">IFERROR(IF(V973=0,0,VLOOKUP(SUBSTITUTE(VLOOKUP(V973,#REF!,MATCH("strItemName",#REF!,0),FALSE),"SUI_",""),#REF!,2,FALSE)),"ERROR")</f>
        <v>ERROR</v>
      </c>
      <c r="X973" s="177">
        <f t="shared" ca="1" si="42"/>
        <v>4012010</v>
      </c>
      <c r="Y973" s="134" t="str">
        <f ca="1">IFERROR(IF(X973=0,0,VLOOKUP(SUBSTITUTE(VLOOKUP(X973,#REF!,MATCH("strItemName",#REF!,0),FALSE),"SUI_",""),#REF!,2,FALSE)),"ERROR")</f>
        <v>ERROR</v>
      </c>
      <c r="Z973" s="177">
        <f t="shared" ca="1" si="42"/>
        <v>4012010</v>
      </c>
      <c r="AA973" s="134" t="str">
        <f ca="1">IFERROR(IF(Z973=0,0,VLOOKUP(SUBSTITUTE(VLOOKUP(Z973,#REF!,MATCH("strItemName",#REF!,0),FALSE),"SUI_",""),#REF!,2,FALSE)),"ERROR")</f>
        <v>ERROR</v>
      </c>
      <c r="AB973" s="177">
        <f t="shared" ca="1" si="42"/>
        <v>4012010</v>
      </c>
      <c r="AC973" s="134" t="str">
        <f ca="1">IFERROR(IF(AB973=0,0,VLOOKUP(SUBSTITUTE(VLOOKUP(AB973,#REF!,MATCH("strItemName",#REF!,0),FALSE),"SUI_",""),#REF!,2,FALSE)),"ERROR")</f>
        <v>ERROR</v>
      </c>
      <c r="AD973" s="88">
        <v>0</v>
      </c>
      <c r="AE973" s="134">
        <v>0</v>
      </c>
      <c r="AF973" s="49">
        <f ca="1">IFERROR(VLOOKUP($B973,INDIRECT(VLOOKUP($E973,보상!$S:$AA,2,FALSE)),MATCH(AF$6,INDIRECT(VLOOKUP($E973,보상!$S:$AA,3,FALSE)),0),FALSE),"ERROR")</f>
        <v>3</v>
      </c>
      <c r="AG973" s="22">
        <v>0</v>
      </c>
      <c r="AH973" s="22">
        <v>0</v>
      </c>
      <c r="AI973" s="22">
        <v>0</v>
      </c>
      <c r="AJ973" s="22" t="b">
        <v>0</v>
      </c>
      <c r="AK973" s="22">
        <v>0</v>
      </c>
      <c r="AL973" s="22">
        <v>0</v>
      </c>
    </row>
    <row r="974" spans="1:38" ht="16.5" customHeight="1" x14ac:dyDescent="0.3">
      <c r="A974" s="21">
        <f>COUNTIF(FtbReward_Quest!$B:$B,$B974)+COUNTIF(FtbReward_Mode!$B:$B,$B974)+COUNTIF(FtbReward_Content!$B:$B,$B974)-1</f>
        <v>0</v>
      </c>
      <c r="B974" s="49">
        <f t="shared" si="43"/>
        <v>40003431</v>
      </c>
      <c r="C974" s="120">
        <v>4000343</v>
      </c>
      <c r="D974" s="49" t="s">
        <v>735</v>
      </c>
      <c r="E974" s="49" t="s">
        <v>1936</v>
      </c>
      <c r="F974" s="120">
        <f>COUNTIF($C$8:$C974,$C974)</f>
        <v>1</v>
      </c>
      <c r="G974" s="49" t="b">
        <v>1</v>
      </c>
      <c r="H974" s="49">
        <v>203002</v>
      </c>
      <c r="I974" s="129" t="str">
        <f>IFERROR(IF(H974=0,0,VLOOKUP(VLOOKUP(H974,#REF!,MATCH("strMailTitleID",#REF!,0),FALSE),#REF!,2,FALSE)),"ERROR")</f>
        <v>ERROR</v>
      </c>
      <c r="J974" s="176">
        <v>0</v>
      </c>
      <c r="K974" s="129">
        <f>IFERROR(IF(J974=0,0,VLOOKUP(VLOOKUP(J974,#REF!,MATCH("strMailTitleID",#REF!,0),FALSE),#REF!,2,FALSE)),"ERROR")</f>
        <v>0</v>
      </c>
      <c r="L974" s="49">
        <f ca="1">IFERROR(VLOOKUP($B974,INDIRECT(VLOOKUP($E974,보상!$S:$AA,2,FALSE)),MATCH(L$6,INDIRECT(VLOOKUP($E974,보상!$S:$AA,3,FALSE)),0),FALSE),"ERROR")</f>
        <v>0</v>
      </c>
      <c r="M974" s="49">
        <v>0</v>
      </c>
      <c r="N974" s="49">
        <v>0</v>
      </c>
      <c r="O974" s="49">
        <v>0</v>
      </c>
      <c r="P974" s="49" t="str">
        <f ca="1">IFERROR(VLOOKUP($B974,INDIRECT(VLOOKUP($E974,보상!$S:$AA,2,FALSE)),MATCH(P$6,INDIRECT(VLOOKUP($E974,보상!$S:$AA,3,FALSE)),0),FALSE),"ERROR")</f>
        <v>Gold</v>
      </c>
      <c r="Q974" s="49">
        <f ca="1">IFERROR(VLOOKUP($B974,INDIRECT(VLOOKUP($E974,보상!$S:$AA,2,FALSE)),MATCH(Q$6,INDIRECT(VLOOKUP($E974,보상!$S:$AA,3,FALSE)),0),FALSE),"ERROR")</f>
        <v>175000</v>
      </c>
      <c r="R974" s="49" t="b">
        <v>0</v>
      </c>
      <c r="S974" s="50" t="b">
        <v>0</v>
      </c>
      <c r="T974" s="50">
        <f ca="1">IFERROR(VLOOKUP($B974,INDIRECT(VLOOKUP($E974,보상!$S:$AA,2,FALSE)),MATCH(T$6,INDIRECT(VLOOKUP($E974,보상!$S:$AA,3,FALSE)),0),FALSE),"ERROR")</f>
        <v>4012010</v>
      </c>
      <c r="U974" s="134" t="str">
        <f ca="1">IFERROR(IF(T974=0,0,VLOOKUP(SUBSTITUTE(VLOOKUP(T974,#REF!,MATCH("strItemName",#REF!,0),FALSE),"SUI_",""),#REF!,2,FALSE)),"ERROR")</f>
        <v>ERROR</v>
      </c>
      <c r="V974" s="177">
        <f t="shared" ca="1" si="42"/>
        <v>4012010</v>
      </c>
      <c r="W974" s="134" t="str">
        <f ca="1">IFERROR(IF(V974=0,0,VLOOKUP(SUBSTITUTE(VLOOKUP(V974,#REF!,MATCH("strItemName",#REF!,0),FALSE),"SUI_",""),#REF!,2,FALSE)),"ERROR")</f>
        <v>ERROR</v>
      </c>
      <c r="X974" s="177">
        <f t="shared" ca="1" si="42"/>
        <v>4012010</v>
      </c>
      <c r="Y974" s="134" t="str">
        <f ca="1">IFERROR(IF(X974=0,0,VLOOKUP(SUBSTITUTE(VLOOKUP(X974,#REF!,MATCH("strItemName",#REF!,0),FALSE),"SUI_",""),#REF!,2,FALSE)),"ERROR")</f>
        <v>ERROR</v>
      </c>
      <c r="Z974" s="177">
        <f t="shared" ca="1" si="42"/>
        <v>4012010</v>
      </c>
      <c r="AA974" s="134" t="str">
        <f ca="1">IFERROR(IF(Z974=0,0,VLOOKUP(SUBSTITUTE(VLOOKUP(Z974,#REF!,MATCH("strItemName",#REF!,0),FALSE),"SUI_",""),#REF!,2,FALSE)),"ERROR")</f>
        <v>ERROR</v>
      </c>
      <c r="AB974" s="177">
        <f t="shared" ca="1" si="42"/>
        <v>4012010</v>
      </c>
      <c r="AC974" s="134" t="str">
        <f ca="1">IFERROR(IF(AB974=0,0,VLOOKUP(SUBSTITUTE(VLOOKUP(AB974,#REF!,MATCH("strItemName",#REF!,0),FALSE),"SUI_",""),#REF!,2,FALSE)),"ERROR")</f>
        <v>ERROR</v>
      </c>
      <c r="AD974" s="88">
        <v>0</v>
      </c>
      <c r="AE974" s="134">
        <v>0</v>
      </c>
      <c r="AF974" s="49">
        <f ca="1">IFERROR(VLOOKUP($B974,INDIRECT(VLOOKUP($E974,보상!$S:$AA,2,FALSE)),MATCH(AF$6,INDIRECT(VLOOKUP($E974,보상!$S:$AA,3,FALSE)),0),FALSE),"ERROR")</f>
        <v>3</v>
      </c>
      <c r="AG974" s="22">
        <v>0</v>
      </c>
      <c r="AH974" s="22">
        <v>0</v>
      </c>
      <c r="AI974" s="22">
        <v>0</v>
      </c>
      <c r="AJ974" s="22" t="b">
        <v>0</v>
      </c>
      <c r="AK974" s="22">
        <v>0</v>
      </c>
      <c r="AL974" s="22">
        <v>0</v>
      </c>
    </row>
    <row r="975" spans="1:38" ht="16.5" customHeight="1" x14ac:dyDescent="0.3">
      <c r="A975" s="21">
        <f>COUNTIF(FtbReward_Quest!$B:$B,$B975)+COUNTIF(FtbReward_Mode!$B:$B,$B975)+COUNTIF(FtbReward_Content!$B:$B,$B975)-1</f>
        <v>0</v>
      </c>
      <c r="B975" s="49">
        <f t="shared" si="43"/>
        <v>40003531</v>
      </c>
      <c r="C975" s="120">
        <v>4000353</v>
      </c>
      <c r="D975" s="49" t="s">
        <v>736</v>
      </c>
      <c r="E975" s="49" t="s">
        <v>1936</v>
      </c>
      <c r="F975" s="120">
        <f>COUNTIF($C$8:$C975,$C975)</f>
        <v>1</v>
      </c>
      <c r="G975" s="49" t="b">
        <v>1</v>
      </c>
      <c r="H975" s="49">
        <v>203002</v>
      </c>
      <c r="I975" s="129" t="str">
        <f>IFERROR(IF(H975=0,0,VLOOKUP(VLOOKUP(H975,#REF!,MATCH("strMailTitleID",#REF!,0),FALSE),#REF!,2,FALSE)),"ERROR")</f>
        <v>ERROR</v>
      </c>
      <c r="J975" s="176">
        <v>0</v>
      </c>
      <c r="K975" s="129">
        <f>IFERROR(IF(J975=0,0,VLOOKUP(VLOOKUP(J975,#REF!,MATCH("strMailTitleID",#REF!,0),FALSE),#REF!,2,FALSE)),"ERROR")</f>
        <v>0</v>
      </c>
      <c r="L975" s="49">
        <f ca="1">IFERROR(VLOOKUP($B975,INDIRECT(VLOOKUP($E975,보상!$S:$AA,2,FALSE)),MATCH(L$6,INDIRECT(VLOOKUP($E975,보상!$S:$AA,3,FALSE)),0),FALSE),"ERROR")</f>
        <v>0</v>
      </c>
      <c r="M975" s="49">
        <v>0</v>
      </c>
      <c r="N975" s="49">
        <v>0</v>
      </c>
      <c r="O975" s="49">
        <v>0</v>
      </c>
      <c r="P975" s="49" t="str">
        <f ca="1">IFERROR(VLOOKUP($B975,INDIRECT(VLOOKUP($E975,보상!$S:$AA,2,FALSE)),MATCH(P$6,INDIRECT(VLOOKUP($E975,보상!$S:$AA,3,FALSE)),0),FALSE),"ERROR")</f>
        <v>Gold</v>
      </c>
      <c r="Q975" s="49">
        <f ca="1">IFERROR(VLOOKUP($B975,INDIRECT(VLOOKUP($E975,보상!$S:$AA,2,FALSE)),MATCH(Q$6,INDIRECT(VLOOKUP($E975,보상!$S:$AA,3,FALSE)),0),FALSE),"ERROR")</f>
        <v>180000</v>
      </c>
      <c r="R975" s="49" t="b">
        <v>0</v>
      </c>
      <c r="S975" s="50" t="b">
        <v>0</v>
      </c>
      <c r="T975" s="50">
        <f ca="1">IFERROR(VLOOKUP($B975,INDIRECT(VLOOKUP($E975,보상!$S:$AA,2,FALSE)),MATCH(T$6,INDIRECT(VLOOKUP($E975,보상!$S:$AA,3,FALSE)),0),FALSE),"ERROR")</f>
        <v>4012010</v>
      </c>
      <c r="U975" s="134" t="str">
        <f ca="1">IFERROR(IF(T975=0,0,VLOOKUP(SUBSTITUTE(VLOOKUP(T975,#REF!,MATCH("strItemName",#REF!,0),FALSE),"SUI_",""),#REF!,2,FALSE)),"ERROR")</f>
        <v>ERROR</v>
      </c>
      <c r="V975" s="177">
        <f t="shared" ca="1" si="42"/>
        <v>4012010</v>
      </c>
      <c r="W975" s="134" t="str">
        <f ca="1">IFERROR(IF(V975=0,0,VLOOKUP(SUBSTITUTE(VLOOKUP(V975,#REF!,MATCH("strItemName",#REF!,0),FALSE),"SUI_",""),#REF!,2,FALSE)),"ERROR")</f>
        <v>ERROR</v>
      </c>
      <c r="X975" s="177">
        <f t="shared" ca="1" si="42"/>
        <v>4012010</v>
      </c>
      <c r="Y975" s="134" t="str">
        <f ca="1">IFERROR(IF(X975=0,0,VLOOKUP(SUBSTITUTE(VLOOKUP(X975,#REF!,MATCH("strItemName",#REF!,0),FALSE),"SUI_",""),#REF!,2,FALSE)),"ERROR")</f>
        <v>ERROR</v>
      </c>
      <c r="Z975" s="177">
        <f t="shared" ca="1" si="42"/>
        <v>4012010</v>
      </c>
      <c r="AA975" s="134" t="str">
        <f ca="1">IFERROR(IF(Z975=0,0,VLOOKUP(SUBSTITUTE(VLOOKUP(Z975,#REF!,MATCH("strItemName",#REF!,0),FALSE),"SUI_",""),#REF!,2,FALSE)),"ERROR")</f>
        <v>ERROR</v>
      </c>
      <c r="AB975" s="177">
        <f t="shared" ca="1" si="42"/>
        <v>4012010</v>
      </c>
      <c r="AC975" s="134" t="str">
        <f ca="1">IFERROR(IF(AB975=0,0,VLOOKUP(SUBSTITUTE(VLOOKUP(AB975,#REF!,MATCH("strItemName",#REF!,0),FALSE),"SUI_",""),#REF!,2,FALSE)),"ERROR")</f>
        <v>ERROR</v>
      </c>
      <c r="AD975" s="88">
        <v>0</v>
      </c>
      <c r="AE975" s="134">
        <v>0</v>
      </c>
      <c r="AF975" s="49">
        <f ca="1">IFERROR(VLOOKUP($B975,INDIRECT(VLOOKUP($E975,보상!$S:$AA,2,FALSE)),MATCH(AF$6,INDIRECT(VLOOKUP($E975,보상!$S:$AA,3,FALSE)),0),FALSE),"ERROR")</f>
        <v>3</v>
      </c>
      <c r="AG975" s="22">
        <v>0</v>
      </c>
      <c r="AH975" s="22">
        <v>0</v>
      </c>
      <c r="AI975" s="22">
        <v>0</v>
      </c>
      <c r="AJ975" s="22" t="b">
        <v>0</v>
      </c>
      <c r="AK975" s="22">
        <v>0</v>
      </c>
      <c r="AL975" s="22">
        <v>0</v>
      </c>
    </row>
    <row r="976" spans="1:38" ht="16.5" customHeight="1" x14ac:dyDescent="0.3">
      <c r="A976" s="21">
        <f>COUNTIF(FtbReward_Quest!$B:$B,$B976)+COUNTIF(FtbReward_Mode!$B:$B,$B976)+COUNTIF(FtbReward_Content!$B:$B,$B976)-1</f>
        <v>0</v>
      </c>
      <c r="B976" s="49">
        <f t="shared" si="43"/>
        <v>40003631</v>
      </c>
      <c r="C976" s="120">
        <v>4000363</v>
      </c>
      <c r="D976" s="49" t="s">
        <v>737</v>
      </c>
      <c r="E976" s="49" t="s">
        <v>1936</v>
      </c>
      <c r="F976" s="120">
        <f>COUNTIF($C$8:$C976,$C976)</f>
        <v>1</v>
      </c>
      <c r="G976" s="49" t="b">
        <v>1</v>
      </c>
      <c r="H976" s="49">
        <v>203002</v>
      </c>
      <c r="I976" s="129" t="str">
        <f>IFERROR(IF(H976=0,0,VLOOKUP(VLOOKUP(H976,#REF!,MATCH("strMailTitleID",#REF!,0),FALSE),#REF!,2,FALSE)),"ERROR")</f>
        <v>ERROR</v>
      </c>
      <c r="J976" s="176">
        <v>0</v>
      </c>
      <c r="K976" s="129">
        <f>IFERROR(IF(J976=0,0,VLOOKUP(VLOOKUP(J976,#REF!,MATCH("strMailTitleID",#REF!,0),FALSE),#REF!,2,FALSE)),"ERROR")</f>
        <v>0</v>
      </c>
      <c r="L976" s="49">
        <f ca="1">IFERROR(VLOOKUP($B976,INDIRECT(VLOOKUP($E976,보상!$S:$AA,2,FALSE)),MATCH(L$6,INDIRECT(VLOOKUP($E976,보상!$S:$AA,3,FALSE)),0),FALSE),"ERROR")</f>
        <v>0</v>
      </c>
      <c r="M976" s="49">
        <v>0</v>
      </c>
      <c r="N976" s="49">
        <v>0</v>
      </c>
      <c r="O976" s="49">
        <v>0</v>
      </c>
      <c r="P976" s="49" t="str">
        <f ca="1">IFERROR(VLOOKUP($B976,INDIRECT(VLOOKUP($E976,보상!$S:$AA,2,FALSE)),MATCH(P$6,INDIRECT(VLOOKUP($E976,보상!$S:$AA,3,FALSE)),0),FALSE),"ERROR")</f>
        <v>Gold</v>
      </c>
      <c r="Q976" s="49">
        <f ca="1">IFERROR(VLOOKUP($B976,INDIRECT(VLOOKUP($E976,보상!$S:$AA,2,FALSE)),MATCH(Q$6,INDIRECT(VLOOKUP($E976,보상!$S:$AA,3,FALSE)),0),FALSE),"ERROR")</f>
        <v>185000</v>
      </c>
      <c r="R976" s="49" t="b">
        <v>0</v>
      </c>
      <c r="S976" s="50" t="b">
        <v>0</v>
      </c>
      <c r="T976" s="50">
        <f ca="1">IFERROR(VLOOKUP($B976,INDIRECT(VLOOKUP($E976,보상!$S:$AA,2,FALSE)),MATCH(T$6,INDIRECT(VLOOKUP($E976,보상!$S:$AA,3,FALSE)),0),FALSE),"ERROR")</f>
        <v>4012010</v>
      </c>
      <c r="U976" s="134" t="str">
        <f ca="1">IFERROR(IF(T976=0,0,VLOOKUP(SUBSTITUTE(VLOOKUP(T976,#REF!,MATCH("strItemName",#REF!,0),FALSE),"SUI_",""),#REF!,2,FALSE)),"ERROR")</f>
        <v>ERROR</v>
      </c>
      <c r="V976" s="177">
        <f t="shared" ca="1" si="42"/>
        <v>4012010</v>
      </c>
      <c r="W976" s="134" t="str">
        <f ca="1">IFERROR(IF(V976=0,0,VLOOKUP(SUBSTITUTE(VLOOKUP(V976,#REF!,MATCH("strItemName",#REF!,0),FALSE),"SUI_",""),#REF!,2,FALSE)),"ERROR")</f>
        <v>ERROR</v>
      </c>
      <c r="X976" s="177">
        <f t="shared" ca="1" si="42"/>
        <v>4012010</v>
      </c>
      <c r="Y976" s="134" t="str">
        <f ca="1">IFERROR(IF(X976=0,0,VLOOKUP(SUBSTITUTE(VLOOKUP(X976,#REF!,MATCH("strItemName",#REF!,0),FALSE),"SUI_",""),#REF!,2,FALSE)),"ERROR")</f>
        <v>ERROR</v>
      </c>
      <c r="Z976" s="177">
        <f t="shared" ca="1" si="42"/>
        <v>4012010</v>
      </c>
      <c r="AA976" s="134" t="str">
        <f ca="1">IFERROR(IF(Z976=0,0,VLOOKUP(SUBSTITUTE(VLOOKUP(Z976,#REF!,MATCH("strItemName",#REF!,0),FALSE),"SUI_",""),#REF!,2,FALSE)),"ERROR")</f>
        <v>ERROR</v>
      </c>
      <c r="AB976" s="177">
        <f t="shared" ca="1" si="42"/>
        <v>4012010</v>
      </c>
      <c r="AC976" s="134" t="str">
        <f ca="1">IFERROR(IF(AB976=0,0,VLOOKUP(SUBSTITUTE(VLOOKUP(AB976,#REF!,MATCH("strItemName",#REF!,0),FALSE),"SUI_",""),#REF!,2,FALSE)),"ERROR")</f>
        <v>ERROR</v>
      </c>
      <c r="AD976" s="88">
        <v>0</v>
      </c>
      <c r="AE976" s="134">
        <v>0</v>
      </c>
      <c r="AF976" s="49">
        <f ca="1">IFERROR(VLOOKUP($B976,INDIRECT(VLOOKUP($E976,보상!$S:$AA,2,FALSE)),MATCH(AF$6,INDIRECT(VLOOKUP($E976,보상!$S:$AA,3,FALSE)),0),FALSE),"ERROR")</f>
        <v>3</v>
      </c>
      <c r="AG976" s="22">
        <v>0</v>
      </c>
      <c r="AH976" s="22">
        <v>0</v>
      </c>
      <c r="AI976" s="22">
        <v>0</v>
      </c>
      <c r="AJ976" s="22" t="b">
        <v>0</v>
      </c>
      <c r="AK976" s="22">
        <v>0</v>
      </c>
      <c r="AL976" s="22">
        <v>0</v>
      </c>
    </row>
    <row r="977" spans="1:38" ht="16.5" customHeight="1" x14ac:dyDescent="0.3">
      <c r="A977" s="21">
        <f>COUNTIF(FtbReward_Quest!$B:$B,$B977)+COUNTIF(FtbReward_Mode!$B:$B,$B977)+COUNTIF(FtbReward_Content!$B:$B,$B977)-1</f>
        <v>0</v>
      </c>
      <c r="B977" s="49">
        <f t="shared" si="43"/>
        <v>40003731</v>
      </c>
      <c r="C977" s="120">
        <v>4000373</v>
      </c>
      <c r="D977" s="49" t="s">
        <v>738</v>
      </c>
      <c r="E977" s="49" t="s">
        <v>1936</v>
      </c>
      <c r="F977" s="120">
        <f>COUNTIF($C$8:$C977,$C977)</f>
        <v>1</v>
      </c>
      <c r="G977" s="49" t="b">
        <v>1</v>
      </c>
      <c r="H977" s="49">
        <v>203002</v>
      </c>
      <c r="I977" s="129" t="str">
        <f>IFERROR(IF(H977=0,0,VLOOKUP(VLOOKUP(H977,#REF!,MATCH("strMailTitleID",#REF!,0),FALSE),#REF!,2,FALSE)),"ERROR")</f>
        <v>ERROR</v>
      </c>
      <c r="J977" s="176">
        <v>0</v>
      </c>
      <c r="K977" s="129">
        <f>IFERROR(IF(J977=0,0,VLOOKUP(VLOOKUP(J977,#REF!,MATCH("strMailTitleID",#REF!,0),FALSE),#REF!,2,FALSE)),"ERROR")</f>
        <v>0</v>
      </c>
      <c r="L977" s="49">
        <f ca="1">IFERROR(VLOOKUP($B977,INDIRECT(VLOOKUP($E977,보상!$S:$AA,2,FALSE)),MATCH(L$6,INDIRECT(VLOOKUP($E977,보상!$S:$AA,3,FALSE)),0),FALSE),"ERROR")</f>
        <v>0</v>
      </c>
      <c r="M977" s="49">
        <v>0</v>
      </c>
      <c r="N977" s="49">
        <v>0</v>
      </c>
      <c r="O977" s="49">
        <v>0</v>
      </c>
      <c r="P977" s="49" t="str">
        <f ca="1">IFERROR(VLOOKUP($B977,INDIRECT(VLOOKUP($E977,보상!$S:$AA,2,FALSE)),MATCH(P$6,INDIRECT(VLOOKUP($E977,보상!$S:$AA,3,FALSE)),0),FALSE),"ERROR")</f>
        <v>Gold</v>
      </c>
      <c r="Q977" s="49">
        <f ca="1">IFERROR(VLOOKUP($B977,INDIRECT(VLOOKUP($E977,보상!$S:$AA,2,FALSE)),MATCH(Q$6,INDIRECT(VLOOKUP($E977,보상!$S:$AA,3,FALSE)),0),FALSE),"ERROR")</f>
        <v>190000</v>
      </c>
      <c r="R977" s="49" t="b">
        <v>0</v>
      </c>
      <c r="S977" s="50" t="b">
        <v>0</v>
      </c>
      <c r="T977" s="50">
        <f ca="1">IFERROR(VLOOKUP($B977,INDIRECT(VLOOKUP($E977,보상!$S:$AA,2,FALSE)),MATCH(T$6,INDIRECT(VLOOKUP($E977,보상!$S:$AA,3,FALSE)),0),FALSE),"ERROR")</f>
        <v>4012010</v>
      </c>
      <c r="U977" s="134" t="str">
        <f ca="1">IFERROR(IF(T977=0,0,VLOOKUP(SUBSTITUTE(VLOOKUP(T977,#REF!,MATCH("strItemName",#REF!,0),FALSE),"SUI_",""),#REF!,2,FALSE)),"ERROR")</f>
        <v>ERROR</v>
      </c>
      <c r="V977" s="177">
        <f t="shared" ca="1" si="42"/>
        <v>4012010</v>
      </c>
      <c r="W977" s="134" t="str">
        <f ca="1">IFERROR(IF(V977=0,0,VLOOKUP(SUBSTITUTE(VLOOKUP(V977,#REF!,MATCH("strItemName",#REF!,0),FALSE),"SUI_",""),#REF!,2,FALSE)),"ERROR")</f>
        <v>ERROR</v>
      </c>
      <c r="X977" s="177">
        <f t="shared" ca="1" si="42"/>
        <v>4012010</v>
      </c>
      <c r="Y977" s="134" t="str">
        <f ca="1">IFERROR(IF(X977=0,0,VLOOKUP(SUBSTITUTE(VLOOKUP(X977,#REF!,MATCH("strItemName",#REF!,0),FALSE),"SUI_",""),#REF!,2,FALSE)),"ERROR")</f>
        <v>ERROR</v>
      </c>
      <c r="Z977" s="177">
        <f t="shared" ca="1" si="42"/>
        <v>4012010</v>
      </c>
      <c r="AA977" s="134" t="str">
        <f ca="1">IFERROR(IF(Z977=0,0,VLOOKUP(SUBSTITUTE(VLOOKUP(Z977,#REF!,MATCH("strItemName",#REF!,0),FALSE),"SUI_",""),#REF!,2,FALSE)),"ERROR")</f>
        <v>ERROR</v>
      </c>
      <c r="AB977" s="177">
        <f t="shared" ca="1" si="42"/>
        <v>4012010</v>
      </c>
      <c r="AC977" s="134" t="str">
        <f ca="1">IFERROR(IF(AB977=0,0,VLOOKUP(SUBSTITUTE(VLOOKUP(AB977,#REF!,MATCH("strItemName",#REF!,0),FALSE),"SUI_",""),#REF!,2,FALSE)),"ERROR")</f>
        <v>ERROR</v>
      </c>
      <c r="AD977" s="88">
        <v>0</v>
      </c>
      <c r="AE977" s="134">
        <v>0</v>
      </c>
      <c r="AF977" s="49">
        <f ca="1">IFERROR(VLOOKUP($B977,INDIRECT(VLOOKUP($E977,보상!$S:$AA,2,FALSE)),MATCH(AF$6,INDIRECT(VLOOKUP($E977,보상!$S:$AA,3,FALSE)),0),FALSE),"ERROR")</f>
        <v>3</v>
      </c>
      <c r="AG977" s="22">
        <v>0</v>
      </c>
      <c r="AH977" s="22">
        <v>0</v>
      </c>
      <c r="AI977" s="22">
        <v>0</v>
      </c>
      <c r="AJ977" s="22" t="b">
        <v>0</v>
      </c>
      <c r="AK977" s="22">
        <v>0</v>
      </c>
      <c r="AL977" s="22">
        <v>0</v>
      </c>
    </row>
    <row r="978" spans="1:38" ht="16.5" customHeight="1" x14ac:dyDescent="0.3">
      <c r="A978" s="21">
        <f>COUNTIF(FtbReward_Quest!$B:$B,$B978)+COUNTIF(FtbReward_Mode!$B:$B,$B978)+COUNTIF(FtbReward_Content!$B:$B,$B978)-1</f>
        <v>0</v>
      </c>
      <c r="B978" s="49">
        <f t="shared" si="43"/>
        <v>40003831</v>
      </c>
      <c r="C978" s="120">
        <v>4000383</v>
      </c>
      <c r="D978" s="49" t="s">
        <v>739</v>
      </c>
      <c r="E978" s="49" t="s">
        <v>1936</v>
      </c>
      <c r="F978" s="120">
        <f>COUNTIF($C$8:$C978,$C978)</f>
        <v>1</v>
      </c>
      <c r="G978" s="49" t="b">
        <v>1</v>
      </c>
      <c r="H978" s="49">
        <v>203002</v>
      </c>
      <c r="I978" s="129" t="str">
        <f>IFERROR(IF(H978=0,0,VLOOKUP(VLOOKUP(H978,#REF!,MATCH("strMailTitleID",#REF!,0),FALSE),#REF!,2,FALSE)),"ERROR")</f>
        <v>ERROR</v>
      </c>
      <c r="J978" s="176">
        <v>0</v>
      </c>
      <c r="K978" s="129">
        <f>IFERROR(IF(J978=0,0,VLOOKUP(VLOOKUP(J978,#REF!,MATCH("strMailTitleID",#REF!,0),FALSE),#REF!,2,FALSE)),"ERROR")</f>
        <v>0</v>
      </c>
      <c r="L978" s="49">
        <f ca="1">IFERROR(VLOOKUP($B978,INDIRECT(VLOOKUP($E978,보상!$S:$AA,2,FALSE)),MATCH(L$6,INDIRECT(VLOOKUP($E978,보상!$S:$AA,3,FALSE)),0),FALSE),"ERROR")</f>
        <v>0</v>
      </c>
      <c r="M978" s="49">
        <v>0</v>
      </c>
      <c r="N978" s="49">
        <v>0</v>
      </c>
      <c r="O978" s="49">
        <v>0</v>
      </c>
      <c r="P978" s="49" t="str">
        <f ca="1">IFERROR(VLOOKUP($B978,INDIRECT(VLOOKUP($E978,보상!$S:$AA,2,FALSE)),MATCH(P$6,INDIRECT(VLOOKUP($E978,보상!$S:$AA,3,FALSE)),0),FALSE),"ERROR")</f>
        <v>Gold</v>
      </c>
      <c r="Q978" s="49">
        <f ca="1">IFERROR(VLOOKUP($B978,INDIRECT(VLOOKUP($E978,보상!$S:$AA,2,FALSE)),MATCH(Q$6,INDIRECT(VLOOKUP($E978,보상!$S:$AA,3,FALSE)),0),FALSE),"ERROR")</f>
        <v>195000</v>
      </c>
      <c r="R978" s="49" t="b">
        <v>0</v>
      </c>
      <c r="S978" s="50" t="b">
        <v>0</v>
      </c>
      <c r="T978" s="50">
        <f ca="1">IFERROR(VLOOKUP($B978,INDIRECT(VLOOKUP($E978,보상!$S:$AA,2,FALSE)),MATCH(T$6,INDIRECT(VLOOKUP($E978,보상!$S:$AA,3,FALSE)),0),FALSE),"ERROR")</f>
        <v>4012010</v>
      </c>
      <c r="U978" s="134" t="str">
        <f ca="1">IFERROR(IF(T978=0,0,VLOOKUP(SUBSTITUTE(VLOOKUP(T978,#REF!,MATCH("strItemName",#REF!,0),FALSE),"SUI_",""),#REF!,2,FALSE)),"ERROR")</f>
        <v>ERROR</v>
      </c>
      <c r="V978" s="177">
        <f t="shared" ca="1" si="42"/>
        <v>4012010</v>
      </c>
      <c r="W978" s="134" t="str">
        <f ca="1">IFERROR(IF(V978=0,0,VLOOKUP(SUBSTITUTE(VLOOKUP(V978,#REF!,MATCH("strItemName",#REF!,0),FALSE),"SUI_",""),#REF!,2,FALSE)),"ERROR")</f>
        <v>ERROR</v>
      </c>
      <c r="X978" s="177">
        <f t="shared" ca="1" si="42"/>
        <v>4012010</v>
      </c>
      <c r="Y978" s="134" t="str">
        <f ca="1">IFERROR(IF(X978=0,0,VLOOKUP(SUBSTITUTE(VLOOKUP(X978,#REF!,MATCH("strItemName",#REF!,0),FALSE),"SUI_",""),#REF!,2,FALSE)),"ERROR")</f>
        <v>ERROR</v>
      </c>
      <c r="Z978" s="177">
        <f t="shared" ca="1" si="42"/>
        <v>4012010</v>
      </c>
      <c r="AA978" s="134" t="str">
        <f ca="1">IFERROR(IF(Z978=0,0,VLOOKUP(SUBSTITUTE(VLOOKUP(Z978,#REF!,MATCH("strItemName",#REF!,0),FALSE),"SUI_",""),#REF!,2,FALSE)),"ERROR")</f>
        <v>ERROR</v>
      </c>
      <c r="AB978" s="177">
        <f t="shared" ca="1" si="42"/>
        <v>4012010</v>
      </c>
      <c r="AC978" s="134" t="str">
        <f ca="1">IFERROR(IF(AB978=0,0,VLOOKUP(SUBSTITUTE(VLOOKUP(AB978,#REF!,MATCH("strItemName",#REF!,0),FALSE),"SUI_",""),#REF!,2,FALSE)),"ERROR")</f>
        <v>ERROR</v>
      </c>
      <c r="AD978" s="88">
        <v>0</v>
      </c>
      <c r="AE978" s="134">
        <v>0</v>
      </c>
      <c r="AF978" s="49">
        <f ca="1">IFERROR(VLOOKUP($B978,INDIRECT(VLOOKUP($E978,보상!$S:$AA,2,FALSE)),MATCH(AF$6,INDIRECT(VLOOKUP($E978,보상!$S:$AA,3,FALSE)),0),FALSE),"ERROR")</f>
        <v>3</v>
      </c>
      <c r="AG978" s="22">
        <v>0</v>
      </c>
      <c r="AH978" s="22">
        <v>0</v>
      </c>
      <c r="AI978" s="22">
        <v>0</v>
      </c>
      <c r="AJ978" s="22" t="b">
        <v>0</v>
      </c>
      <c r="AK978" s="22">
        <v>0</v>
      </c>
      <c r="AL978" s="22">
        <v>0</v>
      </c>
    </row>
    <row r="979" spans="1:38" ht="16.5" customHeight="1" x14ac:dyDescent="0.3">
      <c r="A979" s="21">
        <f>COUNTIF(FtbReward_Quest!$B:$B,$B979)+COUNTIF(FtbReward_Mode!$B:$B,$B979)+COUNTIF(FtbReward_Content!$B:$B,$B979)-1</f>
        <v>0</v>
      </c>
      <c r="B979" s="49">
        <f t="shared" si="43"/>
        <v>40003931</v>
      </c>
      <c r="C979" s="120">
        <v>4000393</v>
      </c>
      <c r="D979" s="49" t="s">
        <v>740</v>
      </c>
      <c r="E979" s="49" t="s">
        <v>1936</v>
      </c>
      <c r="F979" s="120">
        <f>COUNTIF($C$8:$C979,$C979)</f>
        <v>1</v>
      </c>
      <c r="G979" s="49" t="b">
        <v>1</v>
      </c>
      <c r="H979" s="49">
        <v>203002</v>
      </c>
      <c r="I979" s="129" t="str">
        <f>IFERROR(IF(H979=0,0,VLOOKUP(VLOOKUP(H979,#REF!,MATCH("strMailTitleID",#REF!,0),FALSE),#REF!,2,FALSE)),"ERROR")</f>
        <v>ERROR</v>
      </c>
      <c r="J979" s="176">
        <v>0</v>
      </c>
      <c r="K979" s="129">
        <f>IFERROR(IF(J979=0,0,VLOOKUP(VLOOKUP(J979,#REF!,MATCH("strMailTitleID",#REF!,0),FALSE),#REF!,2,FALSE)),"ERROR")</f>
        <v>0</v>
      </c>
      <c r="L979" s="49">
        <f ca="1">IFERROR(VLOOKUP($B979,INDIRECT(VLOOKUP($E979,보상!$S:$AA,2,FALSE)),MATCH(L$6,INDIRECT(VLOOKUP($E979,보상!$S:$AA,3,FALSE)),0),FALSE),"ERROR")</f>
        <v>0</v>
      </c>
      <c r="M979" s="49">
        <v>0</v>
      </c>
      <c r="N979" s="49">
        <v>0</v>
      </c>
      <c r="O979" s="49">
        <v>0</v>
      </c>
      <c r="P979" s="49" t="str">
        <f ca="1">IFERROR(VLOOKUP($B979,INDIRECT(VLOOKUP($E979,보상!$S:$AA,2,FALSE)),MATCH(P$6,INDIRECT(VLOOKUP($E979,보상!$S:$AA,3,FALSE)),0),FALSE),"ERROR")</f>
        <v>Gold</v>
      </c>
      <c r="Q979" s="49">
        <f ca="1">IFERROR(VLOOKUP($B979,INDIRECT(VLOOKUP($E979,보상!$S:$AA,2,FALSE)),MATCH(Q$6,INDIRECT(VLOOKUP($E979,보상!$S:$AA,3,FALSE)),0),FALSE),"ERROR")</f>
        <v>200000</v>
      </c>
      <c r="R979" s="49" t="b">
        <v>0</v>
      </c>
      <c r="S979" s="50" t="b">
        <v>0</v>
      </c>
      <c r="T979" s="50">
        <f ca="1">IFERROR(VLOOKUP($B979,INDIRECT(VLOOKUP($E979,보상!$S:$AA,2,FALSE)),MATCH(T$6,INDIRECT(VLOOKUP($E979,보상!$S:$AA,3,FALSE)),0),FALSE),"ERROR")</f>
        <v>4012011</v>
      </c>
      <c r="U979" s="134" t="str">
        <f ca="1">IFERROR(IF(T979=0,0,VLOOKUP(SUBSTITUTE(VLOOKUP(T979,#REF!,MATCH("strItemName",#REF!,0),FALSE),"SUI_",""),#REF!,2,FALSE)),"ERROR")</f>
        <v>ERROR</v>
      </c>
      <c r="V979" s="177">
        <f t="shared" ca="1" si="42"/>
        <v>4012011</v>
      </c>
      <c r="W979" s="134" t="str">
        <f ca="1">IFERROR(IF(V979=0,0,VLOOKUP(SUBSTITUTE(VLOOKUP(V979,#REF!,MATCH("strItemName",#REF!,0),FALSE),"SUI_",""),#REF!,2,FALSE)),"ERROR")</f>
        <v>ERROR</v>
      </c>
      <c r="X979" s="177">
        <f t="shared" ca="1" si="42"/>
        <v>4012011</v>
      </c>
      <c r="Y979" s="134" t="str">
        <f ca="1">IFERROR(IF(X979=0,0,VLOOKUP(SUBSTITUTE(VLOOKUP(X979,#REF!,MATCH("strItemName",#REF!,0),FALSE),"SUI_",""),#REF!,2,FALSE)),"ERROR")</f>
        <v>ERROR</v>
      </c>
      <c r="Z979" s="177">
        <f t="shared" ca="1" si="42"/>
        <v>4012011</v>
      </c>
      <c r="AA979" s="134" t="str">
        <f ca="1">IFERROR(IF(Z979=0,0,VLOOKUP(SUBSTITUTE(VLOOKUP(Z979,#REF!,MATCH("strItemName",#REF!,0),FALSE),"SUI_",""),#REF!,2,FALSE)),"ERROR")</f>
        <v>ERROR</v>
      </c>
      <c r="AB979" s="177">
        <f t="shared" ca="1" si="42"/>
        <v>4012011</v>
      </c>
      <c r="AC979" s="134" t="str">
        <f ca="1">IFERROR(IF(AB979=0,0,VLOOKUP(SUBSTITUTE(VLOOKUP(AB979,#REF!,MATCH("strItemName",#REF!,0),FALSE),"SUI_",""),#REF!,2,FALSE)),"ERROR")</f>
        <v>ERROR</v>
      </c>
      <c r="AD979" s="88">
        <v>0</v>
      </c>
      <c r="AE979" s="134">
        <v>0</v>
      </c>
      <c r="AF979" s="49">
        <f ca="1">IFERROR(VLOOKUP($B979,INDIRECT(VLOOKUP($E979,보상!$S:$AA,2,FALSE)),MATCH(AF$6,INDIRECT(VLOOKUP($E979,보상!$S:$AA,3,FALSE)),0),FALSE),"ERROR")</f>
        <v>3</v>
      </c>
      <c r="AG979" s="22">
        <v>0</v>
      </c>
      <c r="AH979" s="22">
        <v>0</v>
      </c>
      <c r="AI979" s="22">
        <v>0</v>
      </c>
      <c r="AJ979" s="22" t="b">
        <v>0</v>
      </c>
      <c r="AK979" s="22">
        <v>0</v>
      </c>
      <c r="AL979" s="22">
        <v>0</v>
      </c>
    </row>
    <row r="980" spans="1:38" ht="16.5" customHeight="1" x14ac:dyDescent="0.3">
      <c r="A980" s="21">
        <f>COUNTIF(FtbReward_Quest!$B:$B,$B980)+COUNTIF(FtbReward_Mode!$B:$B,$B980)+COUNTIF(FtbReward_Content!$B:$B,$B980)-1</f>
        <v>0</v>
      </c>
      <c r="B980" s="49">
        <f t="shared" si="43"/>
        <v>40004031</v>
      </c>
      <c r="C980" s="120">
        <v>4000403</v>
      </c>
      <c r="D980" s="49" t="s">
        <v>741</v>
      </c>
      <c r="E980" s="49" t="s">
        <v>1936</v>
      </c>
      <c r="F980" s="120">
        <f>COUNTIF($C$8:$C980,$C980)</f>
        <v>1</v>
      </c>
      <c r="G980" s="49" t="b">
        <v>1</v>
      </c>
      <c r="H980" s="49">
        <v>203002</v>
      </c>
      <c r="I980" s="129" t="str">
        <f>IFERROR(IF(H980=0,0,VLOOKUP(VLOOKUP(H980,#REF!,MATCH("strMailTitleID",#REF!,0),FALSE),#REF!,2,FALSE)),"ERROR")</f>
        <v>ERROR</v>
      </c>
      <c r="J980" s="176">
        <v>0</v>
      </c>
      <c r="K980" s="129">
        <f>IFERROR(IF(J980=0,0,VLOOKUP(VLOOKUP(J980,#REF!,MATCH("strMailTitleID",#REF!,0),FALSE),#REF!,2,FALSE)),"ERROR")</f>
        <v>0</v>
      </c>
      <c r="L980" s="49">
        <f ca="1">IFERROR(VLOOKUP($B980,INDIRECT(VLOOKUP($E980,보상!$S:$AA,2,FALSE)),MATCH(L$6,INDIRECT(VLOOKUP($E980,보상!$S:$AA,3,FALSE)),0),FALSE),"ERROR")</f>
        <v>0</v>
      </c>
      <c r="M980" s="49">
        <v>0</v>
      </c>
      <c r="N980" s="49">
        <v>0</v>
      </c>
      <c r="O980" s="49">
        <v>0</v>
      </c>
      <c r="P980" s="49" t="str">
        <f ca="1">IFERROR(VLOOKUP($B980,INDIRECT(VLOOKUP($E980,보상!$S:$AA,2,FALSE)),MATCH(P$6,INDIRECT(VLOOKUP($E980,보상!$S:$AA,3,FALSE)),0),FALSE),"ERROR")</f>
        <v>Gold</v>
      </c>
      <c r="Q980" s="49">
        <f ca="1">IFERROR(VLOOKUP($B980,INDIRECT(VLOOKUP($E980,보상!$S:$AA,2,FALSE)),MATCH(Q$6,INDIRECT(VLOOKUP($E980,보상!$S:$AA,3,FALSE)),0),FALSE),"ERROR")</f>
        <v>205000</v>
      </c>
      <c r="R980" s="49" t="b">
        <v>0</v>
      </c>
      <c r="S980" s="50" t="b">
        <v>0</v>
      </c>
      <c r="T980" s="50">
        <f ca="1">IFERROR(VLOOKUP($B980,INDIRECT(VLOOKUP($E980,보상!$S:$AA,2,FALSE)),MATCH(T$6,INDIRECT(VLOOKUP($E980,보상!$S:$AA,3,FALSE)),0),FALSE),"ERROR")</f>
        <v>4012011</v>
      </c>
      <c r="U980" s="134" t="str">
        <f ca="1">IFERROR(IF(T980=0,0,VLOOKUP(SUBSTITUTE(VLOOKUP(T980,#REF!,MATCH("strItemName",#REF!,0),FALSE),"SUI_",""),#REF!,2,FALSE)),"ERROR")</f>
        <v>ERROR</v>
      </c>
      <c r="V980" s="177">
        <f t="shared" ca="1" si="42"/>
        <v>4012011</v>
      </c>
      <c r="W980" s="134" t="str">
        <f ca="1">IFERROR(IF(V980=0,0,VLOOKUP(SUBSTITUTE(VLOOKUP(V980,#REF!,MATCH("strItemName",#REF!,0),FALSE),"SUI_",""),#REF!,2,FALSE)),"ERROR")</f>
        <v>ERROR</v>
      </c>
      <c r="X980" s="177">
        <f t="shared" ca="1" si="42"/>
        <v>4012011</v>
      </c>
      <c r="Y980" s="134" t="str">
        <f ca="1">IFERROR(IF(X980=0,0,VLOOKUP(SUBSTITUTE(VLOOKUP(X980,#REF!,MATCH("strItemName",#REF!,0),FALSE),"SUI_",""),#REF!,2,FALSE)),"ERROR")</f>
        <v>ERROR</v>
      </c>
      <c r="Z980" s="177">
        <f t="shared" ca="1" si="42"/>
        <v>4012011</v>
      </c>
      <c r="AA980" s="134" t="str">
        <f ca="1">IFERROR(IF(Z980=0,0,VLOOKUP(SUBSTITUTE(VLOOKUP(Z980,#REF!,MATCH("strItemName",#REF!,0),FALSE),"SUI_",""),#REF!,2,FALSE)),"ERROR")</f>
        <v>ERROR</v>
      </c>
      <c r="AB980" s="177">
        <f t="shared" ref="AB980" ca="1" si="45">IF(Z980=0,0,IF(OR(INT(Z980/10000)=15,INT(Z980/10000)=24,INT(Z980/10000)=35),Z980,IF(Z980&gt;300000,Z980,IF(Z980&lt;200000,Z980+10100,Z980+100))))</f>
        <v>4012011</v>
      </c>
      <c r="AC980" s="134" t="str">
        <f ca="1">IFERROR(IF(AB980=0,0,VLOOKUP(SUBSTITUTE(VLOOKUP(AB980,#REF!,MATCH("strItemName",#REF!,0),FALSE),"SUI_",""),#REF!,2,FALSE)),"ERROR")</f>
        <v>ERROR</v>
      </c>
      <c r="AD980" s="88">
        <v>0</v>
      </c>
      <c r="AE980" s="134">
        <v>0</v>
      </c>
      <c r="AF980" s="49">
        <f ca="1">IFERROR(VLOOKUP($B980,INDIRECT(VLOOKUP($E980,보상!$S:$AA,2,FALSE)),MATCH(AF$6,INDIRECT(VLOOKUP($E980,보상!$S:$AA,3,FALSE)),0),FALSE),"ERROR")</f>
        <v>3</v>
      </c>
      <c r="AG980" s="22">
        <v>0</v>
      </c>
      <c r="AH980" s="22">
        <v>0</v>
      </c>
      <c r="AI980" s="22">
        <v>0</v>
      </c>
      <c r="AJ980" s="22" t="b">
        <v>0</v>
      </c>
      <c r="AK980" s="22">
        <v>0</v>
      </c>
      <c r="AL980" s="22">
        <v>0</v>
      </c>
    </row>
    <row r="981" spans="1:38" ht="16.5" customHeight="1" x14ac:dyDescent="0.3">
      <c r="A981" s="21">
        <f>COUNTIF(FtbReward_Quest!$B:$B,$B981)+COUNTIF(FtbReward_Mode!$B:$B,$B981)+COUNTIF(FtbReward_Content!$B:$B,$B981)-1</f>
        <v>0</v>
      </c>
      <c r="B981" s="49">
        <f t="shared" si="43"/>
        <v>40004131</v>
      </c>
      <c r="C981" s="120">
        <v>4000413</v>
      </c>
      <c r="D981" s="49" t="s">
        <v>742</v>
      </c>
      <c r="E981" s="49" t="s">
        <v>1936</v>
      </c>
      <c r="F981" s="120">
        <f>COUNTIF($C$8:$C981,$C981)</f>
        <v>1</v>
      </c>
      <c r="G981" s="49" t="b">
        <v>1</v>
      </c>
      <c r="H981" s="49">
        <v>203002</v>
      </c>
      <c r="I981" s="129" t="str">
        <f>IFERROR(IF(H981=0,0,VLOOKUP(VLOOKUP(H981,#REF!,MATCH("strMailTitleID",#REF!,0),FALSE),#REF!,2,FALSE)),"ERROR")</f>
        <v>ERROR</v>
      </c>
      <c r="J981" s="176">
        <v>0</v>
      </c>
      <c r="K981" s="129">
        <f>IFERROR(IF(J981=0,0,VLOOKUP(VLOOKUP(J981,#REF!,MATCH("strMailTitleID",#REF!,0),FALSE),#REF!,2,FALSE)),"ERROR")</f>
        <v>0</v>
      </c>
      <c r="L981" s="49">
        <f ca="1">IFERROR(VLOOKUP($B981,INDIRECT(VLOOKUP($E981,보상!$S:$AA,2,FALSE)),MATCH(L$6,INDIRECT(VLOOKUP($E981,보상!$S:$AA,3,FALSE)),0),FALSE),"ERROR")</f>
        <v>0</v>
      </c>
      <c r="M981" s="49">
        <v>0</v>
      </c>
      <c r="N981" s="49">
        <v>0</v>
      </c>
      <c r="O981" s="49">
        <v>0</v>
      </c>
      <c r="P981" s="49" t="str">
        <f ca="1">IFERROR(VLOOKUP($B981,INDIRECT(VLOOKUP($E981,보상!$S:$AA,2,FALSE)),MATCH(P$6,INDIRECT(VLOOKUP($E981,보상!$S:$AA,3,FALSE)),0),FALSE),"ERROR")</f>
        <v>Gold</v>
      </c>
      <c r="Q981" s="49">
        <f ca="1">IFERROR(VLOOKUP($B981,INDIRECT(VLOOKUP($E981,보상!$S:$AA,2,FALSE)),MATCH(Q$6,INDIRECT(VLOOKUP($E981,보상!$S:$AA,3,FALSE)),0),FALSE),"ERROR")</f>
        <v>210000</v>
      </c>
      <c r="R981" s="49" t="b">
        <v>0</v>
      </c>
      <c r="S981" s="50" t="b">
        <v>0</v>
      </c>
      <c r="T981" s="50">
        <f ca="1">IFERROR(VLOOKUP($B981,INDIRECT(VLOOKUP($E981,보상!$S:$AA,2,FALSE)),MATCH(T$6,INDIRECT(VLOOKUP($E981,보상!$S:$AA,3,FALSE)),0),FALSE),"ERROR")</f>
        <v>4012011</v>
      </c>
      <c r="U981" s="134" t="str">
        <f ca="1">IFERROR(IF(T981=0,0,VLOOKUP(SUBSTITUTE(VLOOKUP(T981,#REF!,MATCH("strItemName",#REF!,0),FALSE),"SUI_",""),#REF!,2,FALSE)),"ERROR")</f>
        <v>ERROR</v>
      </c>
      <c r="V981" s="177">
        <f t="shared" ref="V981:AB1042" ca="1" si="46">IF(T981=0,0,IF(OR(INT(T981/10000)=15,INT(T981/10000)=24,INT(T981/10000)=35),T981,IF(T981&gt;300000,T981,IF(T981&lt;200000,T981+10100,T981+100))))</f>
        <v>4012011</v>
      </c>
      <c r="W981" s="134" t="str">
        <f ca="1">IFERROR(IF(V981=0,0,VLOOKUP(SUBSTITUTE(VLOOKUP(V981,#REF!,MATCH("strItemName",#REF!,0),FALSE),"SUI_",""),#REF!,2,FALSE)),"ERROR")</f>
        <v>ERROR</v>
      </c>
      <c r="X981" s="177">
        <f t="shared" ca="1" si="46"/>
        <v>4012011</v>
      </c>
      <c r="Y981" s="134" t="str">
        <f ca="1">IFERROR(IF(X981=0,0,VLOOKUP(SUBSTITUTE(VLOOKUP(X981,#REF!,MATCH("strItemName",#REF!,0),FALSE),"SUI_",""),#REF!,2,FALSE)),"ERROR")</f>
        <v>ERROR</v>
      </c>
      <c r="Z981" s="177">
        <f t="shared" ca="1" si="46"/>
        <v>4012011</v>
      </c>
      <c r="AA981" s="134" t="str">
        <f ca="1">IFERROR(IF(Z981=0,0,VLOOKUP(SUBSTITUTE(VLOOKUP(Z981,#REF!,MATCH("strItemName",#REF!,0),FALSE),"SUI_",""),#REF!,2,FALSE)),"ERROR")</f>
        <v>ERROR</v>
      </c>
      <c r="AB981" s="177">
        <f t="shared" ca="1" si="46"/>
        <v>4012011</v>
      </c>
      <c r="AC981" s="134" t="str">
        <f ca="1">IFERROR(IF(AB981=0,0,VLOOKUP(SUBSTITUTE(VLOOKUP(AB981,#REF!,MATCH("strItemName",#REF!,0),FALSE),"SUI_",""),#REF!,2,FALSE)),"ERROR")</f>
        <v>ERROR</v>
      </c>
      <c r="AD981" s="88">
        <v>0</v>
      </c>
      <c r="AE981" s="134">
        <v>0</v>
      </c>
      <c r="AF981" s="49">
        <f ca="1">IFERROR(VLOOKUP($B981,INDIRECT(VLOOKUP($E981,보상!$S:$AA,2,FALSE)),MATCH(AF$6,INDIRECT(VLOOKUP($E981,보상!$S:$AA,3,FALSE)),0),FALSE),"ERROR")</f>
        <v>3</v>
      </c>
      <c r="AG981" s="22">
        <v>0</v>
      </c>
      <c r="AH981" s="22">
        <v>0</v>
      </c>
      <c r="AI981" s="22">
        <v>0</v>
      </c>
      <c r="AJ981" s="22" t="b">
        <v>0</v>
      </c>
      <c r="AK981" s="22">
        <v>0</v>
      </c>
      <c r="AL981" s="22">
        <v>0</v>
      </c>
    </row>
    <row r="982" spans="1:38" ht="16.5" customHeight="1" x14ac:dyDescent="0.3">
      <c r="A982" s="21">
        <f>COUNTIF(FtbReward_Quest!$B:$B,$B982)+COUNTIF(FtbReward_Mode!$B:$B,$B982)+COUNTIF(FtbReward_Content!$B:$B,$B982)-1</f>
        <v>0</v>
      </c>
      <c r="B982" s="49">
        <f t="shared" ref="B982:B1043" si="47">C982*10+F982</f>
        <v>40004231</v>
      </c>
      <c r="C982" s="120">
        <v>4000423</v>
      </c>
      <c r="D982" s="49" t="s">
        <v>743</v>
      </c>
      <c r="E982" s="49" t="s">
        <v>1936</v>
      </c>
      <c r="F982" s="120">
        <f>COUNTIF($C$8:$C982,$C982)</f>
        <v>1</v>
      </c>
      <c r="G982" s="49" t="b">
        <v>1</v>
      </c>
      <c r="H982" s="49">
        <v>203002</v>
      </c>
      <c r="I982" s="129" t="str">
        <f>IFERROR(IF(H982=0,0,VLOOKUP(VLOOKUP(H982,#REF!,MATCH("strMailTitleID",#REF!,0),FALSE),#REF!,2,FALSE)),"ERROR")</f>
        <v>ERROR</v>
      </c>
      <c r="J982" s="176">
        <v>0</v>
      </c>
      <c r="K982" s="129">
        <f>IFERROR(IF(J982=0,0,VLOOKUP(VLOOKUP(J982,#REF!,MATCH("strMailTitleID",#REF!,0),FALSE),#REF!,2,FALSE)),"ERROR")</f>
        <v>0</v>
      </c>
      <c r="L982" s="49">
        <f ca="1">IFERROR(VLOOKUP($B982,INDIRECT(VLOOKUP($E982,보상!$S:$AA,2,FALSE)),MATCH(L$6,INDIRECT(VLOOKUP($E982,보상!$S:$AA,3,FALSE)),0),FALSE),"ERROR")</f>
        <v>0</v>
      </c>
      <c r="M982" s="49">
        <v>0</v>
      </c>
      <c r="N982" s="49">
        <v>0</v>
      </c>
      <c r="O982" s="49">
        <v>0</v>
      </c>
      <c r="P982" s="49" t="str">
        <f ca="1">IFERROR(VLOOKUP($B982,INDIRECT(VLOOKUP($E982,보상!$S:$AA,2,FALSE)),MATCH(P$6,INDIRECT(VLOOKUP($E982,보상!$S:$AA,3,FALSE)),0),FALSE),"ERROR")</f>
        <v>Gold</v>
      </c>
      <c r="Q982" s="49">
        <f ca="1">IFERROR(VLOOKUP($B982,INDIRECT(VLOOKUP($E982,보상!$S:$AA,2,FALSE)),MATCH(Q$6,INDIRECT(VLOOKUP($E982,보상!$S:$AA,3,FALSE)),0),FALSE),"ERROR")</f>
        <v>215000</v>
      </c>
      <c r="R982" s="49" t="b">
        <v>0</v>
      </c>
      <c r="S982" s="50" t="b">
        <v>0</v>
      </c>
      <c r="T982" s="50">
        <f ca="1">IFERROR(VLOOKUP($B982,INDIRECT(VLOOKUP($E982,보상!$S:$AA,2,FALSE)),MATCH(T$6,INDIRECT(VLOOKUP($E982,보상!$S:$AA,3,FALSE)),0),FALSE),"ERROR")</f>
        <v>4012011</v>
      </c>
      <c r="U982" s="134" t="str">
        <f ca="1">IFERROR(IF(T982=0,0,VLOOKUP(SUBSTITUTE(VLOOKUP(T982,#REF!,MATCH("strItemName",#REF!,0),FALSE),"SUI_",""),#REF!,2,FALSE)),"ERROR")</f>
        <v>ERROR</v>
      </c>
      <c r="V982" s="177">
        <f t="shared" ca="1" si="46"/>
        <v>4012011</v>
      </c>
      <c r="W982" s="134" t="str">
        <f ca="1">IFERROR(IF(V982=0,0,VLOOKUP(SUBSTITUTE(VLOOKUP(V982,#REF!,MATCH("strItemName",#REF!,0),FALSE),"SUI_",""),#REF!,2,FALSE)),"ERROR")</f>
        <v>ERROR</v>
      </c>
      <c r="X982" s="177">
        <f t="shared" ca="1" si="46"/>
        <v>4012011</v>
      </c>
      <c r="Y982" s="134" t="str">
        <f ca="1">IFERROR(IF(X982=0,0,VLOOKUP(SUBSTITUTE(VLOOKUP(X982,#REF!,MATCH("strItemName",#REF!,0),FALSE),"SUI_",""),#REF!,2,FALSE)),"ERROR")</f>
        <v>ERROR</v>
      </c>
      <c r="Z982" s="177">
        <f t="shared" ca="1" si="46"/>
        <v>4012011</v>
      </c>
      <c r="AA982" s="134" t="str">
        <f ca="1">IFERROR(IF(Z982=0,0,VLOOKUP(SUBSTITUTE(VLOOKUP(Z982,#REF!,MATCH("strItemName",#REF!,0),FALSE),"SUI_",""),#REF!,2,FALSE)),"ERROR")</f>
        <v>ERROR</v>
      </c>
      <c r="AB982" s="177">
        <f t="shared" ca="1" si="46"/>
        <v>4012011</v>
      </c>
      <c r="AC982" s="134" t="str">
        <f ca="1">IFERROR(IF(AB982=0,0,VLOOKUP(SUBSTITUTE(VLOOKUP(AB982,#REF!,MATCH("strItemName",#REF!,0),FALSE),"SUI_",""),#REF!,2,FALSE)),"ERROR")</f>
        <v>ERROR</v>
      </c>
      <c r="AD982" s="88">
        <v>0</v>
      </c>
      <c r="AE982" s="134">
        <v>0</v>
      </c>
      <c r="AF982" s="49">
        <f ca="1">IFERROR(VLOOKUP($B982,INDIRECT(VLOOKUP($E982,보상!$S:$AA,2,FALSE)),MATCH(AF$6,INDIRECT(VLOOKUP($E982,보상!$S:$AA,3,FALSE)),0),FALSE),"ERROR")</f>
        <v>3</v>
      </c>
      <c r="AG982" s="22">
        <v>0</v>
      </c>
      <c r="AH982" s="22">
        <v>0</v>
      </c>
      <c r="AI982" s="22">
        <v>0</v>
      </c>
      <c r="AJ982" s="22" t="b">
        <v>0</v>
      </c>
      <c r="AK982" s="22">
        <v>0</v>
      </c>
      <c r="AL982" s="22">
        <v>0</v>
      </c>
    </row>
    <row r="983" spans="1:38" ht="16.5" customHeight="1" x14ac:dyDescent="0.3">
      <c r="A983" s="21">
        <f>COUNTIF(FtbReward_Quest!$B:$B,$B983)+COUNTIF(FtbReward_Mode!$B:$B,$B983)+COUNTIF(FtbReward_Content!$B:$B,$B983)-1</f>
        <v>0</v>
      </c>
      <c r="B983" s="49">
        <f t="shared" si="47"/>
        <v>40004331</v>
      </c>
      <c r="C983" s="120">
        <v>4000433</v>
      </c>
      <c r="D983" s="49" t="s">
        <v>744</v>
      </c>
      <c r="E983" s="49" t="s">
        <v>1936</v>
      </c>
      <c r="F983" s="120">
        <f>COUNTIF($C$8:$C983,$C983)</f>
        <v>1</v>
      </c>
      <c r="G983" s="49" t="b">
        <v>1</v>
      </c>
      <c r="H983" s="49">
        <v>203002</v>
      </c>
      <c r="I983" s="129" t="str">
        <f>IFERROR(IF(H983=0,0,VLOOKUP(VLOOKUP(H983,#REF!,MATCH("strMailTitleID",#REF!,0),FALSE),#REF!,2,FALSE)),"ERROR")</f>
        <v>ERROR</v>
      </c>
      <c r="J983" s="176">
        <v>0</v>
      </c>
      <c r="K983" s="129">
        <f>IFERROR(IF(J983=0,0,VLOOKUP(VLOOKUP(J983,#REF!,MATCH("strMailTitleID",#REF!,0),FALSE),#REF!,2,FALSE)),"ERROR")</f>
        <v>0</v>
      </c>
      <c r="L983" s="49">
        <f ca="1">IFERROR(VLOOKUP($B983,INDIRECT(VLOOKUP($E983,보상!$S:$AA,2,FALSE)),MATCH(L$6,INDIRECT(VLOOKUP($E983,보상!$S:$AA,3,FALSE)),0),FALSE),"ERROR")</f>
        <v>0</v>
      </c>
      <c r="M983" s="49">
        <v>0</v>
      </c>
      <c r="N983" s="49">
        <v>0</v>
      </c>
      <c r="O983" s="49">
        <v>0</v>
      </c>
      <c r="P983" s="49" t="str">
        <f ca="1">IFERROR(VLOOKUP($B983,INDIRECT(VLOOKUP($E983,보상!$S:$AA,2,FALSE)),MATCH(P$6,INDIRECT(VLOOKUP($E983,보상!$S:$AA,3,FALSE)),0),FALSE),"ERROR")</f>
        <v>Gold</v>
      </c>
      <c r="Q983" s="49">
        <f ca="1">IFERROR(VLOOKUP($B983,INDIRECT(VLOOKUP($E983,보상!$S:$AA,2,FALSE)),MATCH(Q$6,INDIRECT(VLOOKUP($E983,보상!$S:$AA,3,FALSE)),0),FALSE),"ERROR")</f>
        <v>220000</v>
      </c>
      <c r="R983" s="49" t="b">
        <v>0</v>
      </c>
      <c r="S983" s="50" t="b">
        <v>0</v>
      </c>
      <c r="T983" s="50">
        <f ca="1">IFERROR(VLOOKUP($B983,INDIRECT(VLOOKUP($E983,보상!$S:$AA,2,FALSE)),MATCH(T$6,INDIRECT(VLOOKUP($E983,보상!$S:$AA,3,FALSE)),0),FALSE),"ERROR")</f>
        <v>4012011</v>
      </c>
      <c r="U983" s="134" t="str">
        <f ca="1">IFERROR(IF(T983=0,0,VLOOKUP(SUBSTITUTE(VLOOKUP(T983,#REF!,MATCH("strItemName",#REF!,0),FALSE),"SUI_",""),#REF!,2,FALSE)),"ERROR")</f>
        <v>ERROR</v>
      </c>
      <c r="V983" s="177">
        <f t="shared" ca="1" si="46"/>
        <v>4012011</v>
      </c>
      <c r="W983" s="134" t="str">
        <f ca="1">IFERROR(IF(V983=0,0,VLOOKUP(SUBSTITUTE(VLOOKUP(V983,#REF!,MATCH("strItemName",#REF!,0),FALSE),"SUI_",""),#REF!,2,FALSE)),"ERROR")</f>
        <v>ERROR</v>
      </c>
      <c r="X983" s="177">
        <f t="shared" ca="1" si="46"/>
        <v>4012011</v>
      </c>
      <c r="Y983" s="134" t="str">
        <f ca="1">IFERROR(IF(X983=0,0,VLOOKUP(SUBSTITUTE(VLOOKUP(X983,#REF!,MATCH("strItemName",#REF!,0),FALSE),"SUI_",""),#REF!,2,FALSE)),"ERROR")</f>
        <v>ERROR</v>
      </c>
      <c r="Z983" s="177">
        <f t="shared" ca="1" si="46"/>
        <v>4012011</v>
      </c>
      <c r="AA983" s="134" t="str">
        <f ca="1">IFERROR(IF(Z983=0,0,VLOOKUP(SUBSTITUTE(VLOOKUP(Z983,#REF!,MATCH("strItemName",#REF!,0),FALSE),"SUI_",""),#REF!,2,FALSE)),"ERROR")</f>
        <v>ERROR</v>
      </c>
      <c r="AB983" s="177">
        <f t="shared" ca="1" si="46"/>
        <v>4012011</v>
      </c>
      <c r="AC983" s="134" t="str">
        <f ca="1">IFERROR(IF(AB983=0,0,VLOOKUP(SUBSTITUTE(VLOOKUP(AB983,#REF!,MATCH("strItemName",#REF!,0),FALSE),"SUI_",""),#REF!,2,FALSE)),"ERROR")</f>
        <v>ERROR</v>
      </c>
      <c r="AD983" s="88">
        <v>0</v>
      </c>
      <c r="AE983" s="134">
        <v>0</v>
      </c>
      <c r="AF983" s="49">
        <f ca="1">IFERROR(VLOOKUP($B983,INDIRECT(VLOOKUP($E983,보상!$S:$AA,2,FALSE)),MATCH(AF$6,INDIRECT(VLOOKUP($E983,보상!$S:$AA,3,FALSE)),0),FALSE),"ERROR")</f>
        <v>3</v>
      </c>
      <c r="AG983" s="22">
        <v>0</v>
      </c>
      <c r="AH983" s="22">
        <v>0</v>
      </c>
      <c r="AI983" s="22">
        <v>0</v>
      </c>
      <c r="AJ983" s="22" t="b">
        <v>0</v>
      </c>
      <c r="AK983" s="22">
        <v>0</v>
      </c>
      <c r="AL983" s="22">
        <v>0</v>
      </c>
    </row>
    <row r="984" spans="1:38" ht="16.5" customHeight="1" x14ac:dyDescent="0.3">
      <c r="A984" s="21">
        <f>COUNTIF(FtbReward_Quest!$B:$B,$B984)+COUNTIF(FtbReward_Mode!$B:$B,$B984)+COUNTIF(FtbReward_Content!$B:$B,$B984)-1</f>
        <v>0</v>
      </c>
      <c r="B984" s="49">
        <f t="shared" si="47"/>
        <v>40004431</v>
      </c>
      <c r="C984" s="120">
        <v>4000443</v>
      </c>
      <c r="D984" s="49" t="s">
        <v>745</v>
      </c>
      <c r="E984" s="49" t="s">
        <v>1936</v>
      </c>
      <c r="F984" s="120">
        <f>COUNTIF($C$8:$C984,$C984)</f>
        <v>1</v>
      </c>
      <c r="G984" s="49" t="b">
        <v>1</v>
      </c>
      <c r="H984" s="49">
        <v>203002</v>
      </c>
      <c r="I984" s="129" t="str">
        <f>IFERROR(IF(H984=0,0,VLOOKUP(VLOOKUP(H984,#REF!,MATCH("strMailTitleID",#REF!,0),FALSE),#REF!,2,FALSE)),"ERROR")</f>
        <v>ERROR</v>
      </c>
      <c r="J984" s="176">
        <v>0</v>
      </c>
      <c r="K984" s="129">
        <f>IFERROR(IF(J984=0,0,VLOOKUP(VLOOKUP(J984,#REF!,MATCH("strMailTitleID",#REF!,0),FALSE),#REF!,2,FALSE)),"ERROR")</f>
        <v>0</v>
      </c>
      <c r="L984" s="49">
        <f ca="1">IFERROR(VLOOKUP($B984,INDIRECT(VLOOKUP($E984,보상!$S:$AA,2,FALSE)),MATCH(L$6,INDIRECT(VLOOKUP($E984,보상!$S:$AA,3,FALSE)),0),FALSE),"ERROR")</f>
        <v>0</v>
      </c>
      <c r="M984" s="49">
        <v>0</v>
      </c>
      <c r="N984" s="49">
        <v>0</v>
      </c>
      <c r="O984" s="49">
        <v>0</v>
      </c>
      <c r="P984" s="49" t="str">
        <f ca="1">IFERROR(VLOOKUP($B984,INDIRECT(VLOOKUP($E984,보상!$S:$AA,2,FALSE)),MATCH(P$6,INDIRECT(VLOOKUP($E984,보상!$S:$AA,3,FALSE)),0),FALSE),"ERROR")</f>
        <v>Gold</v>
      </c>
      <c r="Q984" s="49">
        <f ca="1">IFERROR(VLOOKUP($B984,INDIRECT(VLOOKUP($E984,보상!$S:$AA,2,FALSE)),MATCH(Q$6,INDIRECT(VLOOKUP($E984,보상!$S:$AA,3,FALSE)),0),FALSE),"ERROR")</f>
        <v>225000</v>
      </c>
      <c r="R984" s="49" t="b">
        <v>0</v>
      </c>
      <c r="S984" s="50" t="b">
        <v>0</v>
      </c>
      <c r="T984" s="50">
        <f ca="1">IFERROR(VLOOKUP($B984,INDIRECT(VLOOKUP($E984,보상!$S:$AA,2,FALSE)),MATCH(T$6,INDIRECT(VLOOKUP($E984,보상!$S:$AA,3,FALSE)),0),FALSE),"ERROR")</f>
        <v>4012011</v>
      </c>
      <c r="U984" s="134" t="str">
        <f ca="1">IFERROR(IF(T984=0,0,VLOOKUP(SUBSTITUTE(VLOOKUP(T984,#REF!,MATCH("strItemName",#REF!,0),FALSE),"SUI_",""),#REF!,2,FALSE)),"ERROR")</f>
        <v>ERROR</v>
      </c>
      <c r="V984" s="177">
        <f t="shared" ca="1" si="46"/>
        <v>4012011</v>
      </c>
      <c r="W984" s="134" t="str">
        <f ca="1">IFERROR(IF(V984=0,0,VLOOKUP(SUBSTITUTE(VLOOKUP(V984,#REF!,MATCH("strItemName",#REF!,0),FALSE),"SUI_",""),#REF!,2,FALSE)),"ERROR")</f>
        <v>ERROR</v>
      </c>
      <c r="X984" s="177">
        <f t="shared" ca="1" si="46"/>
        <v>4012011</v>
      </c>
      <c r="Y984" s="134" t="str">
        <f ca="1">IFERROR(IF(X984=0,0,VLOOKUP(SUBSTITUTE(VLOOKUP(X984,#REF!,MATCH("strItemName",#REF!,0),FALSE),"SUI_",""),#REF!,2,FALSE)),"ERROR")</f>
        <v>ERROR</v>
      </c>
      <c r="Z984" s="177">
        <f t="shared" ca="1" si="46"/>
        <v>4012011</v>
      </c>
      <c r="AA984" s="134" t="str">
        <f ca="1">IFERROR(IF(Z984=0,0,VLOOKUP(SUBSTITUTE(VLOOKUP(Z984,#REF!,MATCH("strItemName",#REF!,0),FALSE),"SUI_",""),#REF!,2,FALSE)),"ERROR")</f>
        <v>ERROR</v>
      </c>
      <c r="AB984" s="177">
        <f t="shared" ca="1" si="46"/>
        <v>4012011</v>
      </c>
      <c r="AC984" s="134" t="str">
        <f ca="1">IFERROR(IF(AB984=0,0,VLOOKUP(SUBSTITUTE(VLOOKUP(AB984,#REF!,MATCH("strItemName",#REF!,0),FALSE),"SUI_",""),#REF!,2,FALSE)),"ERROR")</f>
        <v>ERROR</v>
      </c>
      <c r="AD984" s="88">
        <v>0</v>
      </c>
      <c r="AE984" s="134">
        <v>0</v>
      </c>
      <c r="AF984" s="49">
        <f ca="1">IFERROR(VLOOKUP($B984,INDIRECT(VLOOKUP($E984,보상!$S:$AA,2,FALSE)),MATCH(AF$6,INDIRECT(VLOOKUP($E984,보상!$S:$AA,3,FALSE)),0),FALSE),"ERROR")</f>
        <v>3</v>
      </c>
      <c r="AG984" s="22">
        <v>0</v>
      </c>
      <c r="AH984" s="22">
        <v>0</v>
      </c>
      <c r="AI984" s="22">
        <v>0</v>
      </c>
      <c r="AJ984" s="22" t="b">
        <v>0</v>
      </c>
      <c r="AK984" s="22">
        <v>0</v>
      </c>
      <c r="AL984" s="22">
        <v>0</v>
      </c>
    </row>
    <row r="985" spans="1:38" ht="16.5" customHeight="1" x14ac:dyDescent="0.3">
      <c r="A985" s="21">
        <f>COUNTIF(FtbReward_Quest!$B:$B,$B985)+COUNTIF(FtbReward_Mode!$B:$B,$B985)+COUNTIF(FtbReward_Content!$B:$B,$B985)-1</f>
        <v>0</v>
      </c>
      <c r="B985" s="49">
        <f t="shared" si="47"/>
        <v>40004531</v>
      </c>
      <c r="C985" s="120">
        <v>4000453</v>
      </c>
      <c r="D985" s="49" t="s">
        <v>746</v>
      </c>
      <c r="E985" s="49" t="s">
        <v>1936</v>
      </c>
      <c r="F985" s="120">
        <f>COUNTIF($C$8:$C985,$C985)</f>
        <v>1</v>
      </c>
      <c r="G985" s="49" t="b">
        <v>1</v>
      </c>
      <c r="H985" s="49">
        <v>203002</v>
      </c>
      <c r="I985" s="129" t="str">
        <f>IFERROR(IF(H985=0,0,VLOOKUP(VLOOKUP(H985,#REF!,MATCH("strMailTitleID",#REF!,0),FALSE),#REF!,2,FALSE)),"ERROR")</f>
        <v>ERROR</v>
      </c>
      <c r="J985" s="176">
        <v>0</v>
      </c>
      <c r="K985" s="129">
        <f>IFERROR(IF(J985=0,0,VLOOKUP(VLOOKUP(J985,#REF!,MATCH("strMailTitleID",#REF!,0),FALSE),#REF!,2,FALSE)),"ERROR")</f>
        <v>0</v>
      </c>
      <c r="L985" s="49">
        <f ca="1">IFERROR(VLOOKUP($B985,INDIRECT(VLOOKUP($E985,보상!$S:$AA,2,FALSE)),MATCH(L$6,INDIRECT(VLOOKUP($E985,보상!$S:$AA,3,FALSE)),0),FALSE),"ERROR")</f>
        <v>0</v>
      </c>
      <c r="M985" s="49">
        <v>0</v>
      </c>
      <c r="N985" s="49">
        <v>0</v>
      </c>
      <c r="O985" s="49">
        <v>0</v>
      </c>
      <c r="P985" s="49" t="str">
        <f ca="1">IFERROR(VLOOKUP($B985,INDIRECT(VLOOKUP($E985,보상!$S:$AA,2,FALSE)),MATCH(P$6,INDIRECT(VLOOKUP($E985,보상!$S:$AA,3,FALSE)),0),FALSE),"ERROR")</f>
        <v>Gold</v>
      </c>
      <c r="Q985" s="49">
        <f ca="1">IFERROR(VLOOKUP($B985,INDIRECT(VLOOKUP($E985,보상!$S:$AA,2,FALSE)),MATCH(Q$6,INDIRECT(VLOOKUP($E985,보상!$S:$AA,3,FALSE)),0),FALSE),"ERROR")</f>
        <v>230000</v>
      </c>
      <c r="R985" s="49" t="b">
        <v>0</v>
      </c>
      <c r="S985" s="50" t="b">
        <v>0</v>
      </c>
      <c r="T985" s="50">
        <f ca="1">IFERROR(VLOOKUP($B985,INDIRECT(VLOOKUP($E985,보상!$S:$AA,2,FALSE)),MATCH(T$6,INDIRECT(VLOOKUP($E985,보상!$S:$AA,3,FALSE)),0),FALSE),"ERROR")</f>
        <v>4012011</v>
      </c>
      <c r="U985" s="134" t="str">
        <f ca="1">IFERROR(IF(T985=0,0,VLOOKUP(SUBSTITUTE(VLOOKUP(T985,#REF!,MATCH("strItemName",#REF!,0),FALSE),"SUI_",""),#REF!,2,FALSE)),"ERROR")</f>
        <v>ERROR</v>
      </c>
      <c r="V985" s="177">
        <f t="shared" ca="1" si="46"/>
        <v>4012011</v>
      </c>
      <c r="W985" s="134" t="str">
        <f ca="1">IFERROR(IF(V985=0,0,VLOOKUP(SUBSTITUTE(VLOOKUP(V985,#REF!,MATCH("strItemName",#REF!,0),FALSE),"SUI_",""),#REF!,2,FALSE)),"ERROR")</f>
        <v>ERROR</v>
      </c>
      <c r="X985" s="177">
        <f t="shared" ca="1" si="46"/>
        <v>4012011</v>
      </c>
      <c r="Y985" s="134" t="str">
        <f ca="1">IFERROR(IF(X985=0,0,VLOOKUP(SUBSTITUTE(VLOOKUP(X985,#REF!,MATCH("strItemName",#REF!,0),FALSE),"SUI_",""),#REF!,2,FALSE)),"ERROR")</f>
        <v>ERROR</v>
      </c>
      <c r="Z985" s="177">
        <f t="shared" ca="1" si="46"/>
        <v>4012011</v>
      </c>
      <c r="AA985" s="134" t="str">
        <f ca="1">IFERROR(IF(Z985=0,0,VLOOKUP(SUBSTITUTE(VLOOKUP(Z985,#REF!,MATCH("strItemName",#REF!,0),FALSE),"SUI_",""),#REF!,2,FALSE)),"ERROR")</f>
        <v>ERROR</v>
      </c>
      <c r="AB985" s="177">
        <f t="shared" ca="1" si="46"/>
        <v>4012011</v>
      </c>
      <c r="AC985" s="134" t="str">
        <f ca="1">IFERROR(IF(AB985=0,0,VLOOKUP(SUBSTITUTE(VLOOKUP(AB985,#REF!,MATCH("strItemName",#REF!,0),FALSE),"SUI_",""),#REF!,2,FALSE)),"ERROR")</f>
        <v>ERROR</v>
      </c>
      <c r="AD985" s="88">
        <v>0</v>
      </c>
      <c r="AE985" s="134">
        <v>0</v>
      </c>
      <c r="AF985" s="49">
        <f ca="1">IFERROR(VLOOKUP($B985,INDIRECT(VLOOKUP($E985,보상!$S:$AA,2,FALSE)),MATCH(AF$6,INDIRECT(VLOOKUP($E985,보상!$S:$AA,3,FALSE)),0),FALSE),"ERROR")</f>
        <v>3</v>
      </c>
      <c r="AG985" s="22">
        <v>0</v>
      </c>
      <c r="AH985" s="22">
        <v>0</v>
      </c>
      <c r="AI985" s="22">
        <v>0</v>
      </c>
      <c r="AJ985" s="22" t="b">
        <v>0</v>
      </c>
      <c r="AK985" s="22">
        <v>0</v>
      </c>
      <c r="AL985" s="22">
        <v>0</v>
      </c>
    </row>
    <row r="986" spans="1:38" ht="16.5" customHeight="1" x14ac:dyDescent="0.3">
      <c r="A986" s="21">
        <f>COUNTIF(FtbReward_Quest!$B:$B,$B986)+COUNTIF(FtbReward_Mode!$B:$B,$B986)+COUNTIF(FtbReward_Content!$B:$B,$B986)-1</f>
        <v>0</v>
      </c>
      <c r="B986" s="49">
        <f t="shared" si="47"/>
        <v>40004631</v>
      </c>
      <c r="C986" s="120">
        <v>4000463</v>
      </c>
      <c r="D986" s="49" t="s">
        <v>747</v>
      </c>
      <c r="E986" s="49" t="s">
        <v>1936</v>
      </c>
      <c r="F986" s="120">
        <f>COUNTIF($C$8:$C986,$C986)</f>
        <v>1</v>
      </c>
      <c r="G986" s="49" t="b">
        <v>1</v>
      </c>
      <c r="H986" s="49">
        <v>203002</v>
      </c>
      <c r="I986" s="129" t="str">
        <f>IFERROR(IF(H986=0,0,VLOOKUP(VLOOKUP(H986,#REF!,MATCH("strMailTitleID",#REF!,0),FALSE),#REF!,2,FALSE)),"ERROR")</f>
        <v>ERROR</v>
      </c>
      <c r="J986" s="176">
        <v>0</v>
      </c>
      <c r="K986" s="129">
        <f>IFERROR(IF(J986=0,0,VLOOKUP(VLOOKUP(J986,#REF!,MATCH("strMailTitleID",#REF!,0),FALSE),#REF!,2,FALSE)),"ERROR")</f>
        <v>0</v>
      </c>
      <c r="L986" s="49">
        <f ca="1">IFERROR(VLOOKUP($B986,INDIRECT(VLOOKUP($E986,보상!$S:$AA,2,FALSE)),MATCH(L$6,INDIRECT(VLOOKUP($E986,보상!$S:$AA,3,FALSE)),0),FALSE),"ERROR")</f>
        <v>0</v>
      </c>
      <c r="M986" s="49">
        <v>0</v>
      </c>
      <c r="N986" s="49">
        <v>0</v>
      </c>
      <c r="O986" s="49">
        <v>0</v>
      </c>
      <c r="P986" s="49" t="str">
        <f ca="1">IFERROR(VLOOKUP($B986,INDIRECT(VLOOKUP($E986,보상!$S:$AA,2,FALSE)),MATCH(P$6,INDIRECT(VLOOKUP($E986,보상!$S:$AA,3,FALSE)),0),FALSE),"ERROR")</f>
        <v>Gold</v>
      </c>
      <c r="Q986" s="49">
        <f ca="1">IFERROR(VLOOKUP($B986,INDIRECT(VLOOKUP($E986,보상!$S:$AA,2,FALSE)),MATCH(Q$6,INDIRECT(VLOOKUP($E986,보상!$S:$AA,3,FALSE)),0),FALSE),"ERROR")</f>
        <v>235000</v>
      </c>
      <c r="R986" s="49" t="b">
        <v>0</v>
      </c>
      <c r="S986" s="50" t="b">
        <v>0</v>
      </c>
      <c r="T986" s="50">
        <f ca="1">IFERROR(VLOOKUP($B986,INDIRECT(VLOOKUP($E986,보상!$S:$AA,2,FALSE)),MATCH(T$6,INDIRECT(VLOOKUP($E986,보상!$S:$AA,3,FALSE)),0),FALSE),"ERROR")</f>
        <v>4012011</v>
      </c>
      <c r="U986" s="134" t="str">
        <f ca="1">IFERROR(IF(T986=0,0,VLOOKUP(SUBSTITUTE(VLOOKUP(T986,#REF!,MATCH("strItemName",#REF!,0),FALSE),"SUI_",""),#REF!,2,FALSE)),"ERROR")</f>
        <v>ERROR</v>
      </c>
      <c r="V986" s="177">
        <f t="shared" ca="1" si="46"/>
        <v>4012011</v>
      </c>
      <c r="W986" s="134" t="str">
        <f ca="1">IFERROR(IF(V986=0,0,VLOOKUP(SUBSTITUTE(VLOOKUP(V986,#REF!,MATCH("strItemName",#REF!,0),FALSE),"SUI_",""),#REF!,2,FALSE)),"ERROR")</f>
        <v>ERROR</v>
      </c>
      <c r="X986" s="177">
        <f t="shared" ca="1" si="46"/>
        <v>4012011</v>
      </c>
      <c r="Y986" s="134" t="str">
        <f ca="1">IFERROR(IF(X986=0,0,VLOOKUP(SUBSTITUTE(VLOOKUP(X986,#REF!,MATCH("strItemName",#REF!,0),FALSE),"SUI_",""),#REF!,2,FALSE)),"ERROR")</f>
        <v>ERROR</v>
      </c>
      <c r="Z986" s="177">
        <f t="shared" ca="1" si="46"/>
        <v>4012011</v>
      </c>
      <c r="AA986" s="134" t="str">
        <f ca="1">IFERROR(IF(Z986=0,0,VLOOKUP(SUBSTITUTE(VLOOKUP(Z986,#REF!,MATCH("strItemName",#REF!,0),FALSE),"SUI_",""),#REF!,2,FALSE)),"ERROR")</f>
        <v>ERROR</v>
      </c>
      <c r="AB986" s="177">
        <f t="shared" ca="1" si="46"/>
        <v>4012011</v>
      </c>
      <c r="AC986" s="134" t="str">
        <f ca="1">IFERROR(IF(AB986=0,0,VLOOKUP(SUBSTITUTE(VLOOKUP(AB986,#REF!,MATCH("strItemName",#REF!,0),FALSE),"SUI_",""),#REF!,2,FALSE)),"ERROR")</f>
        <v>ERROR</v>
      </c>
      <c r="AD986" s="88">
        <v>0</v>
      </c>
      <c r="AE986" s="134">
        <v>0</v>
      </c>
      <c r="AF986" s="49">
        <f ca="1">IFERROR(VLOOKUP($B986,INDIRECT(VLOOKUP($E986,보상!$S:$AA,2,FALSE)),MATCH(AF$6,INDIRECT(VLOOKUP($E986,보상!$S:$AA,3,FALSE)),0),FALSE),"ERROR")</f>
        <v>3</v>
      </c>
      <c r="AG986" s="22">
        <v>0</v>
      </c>
      <c r="AH986" s="22">
        <v>0</v>
      </c>
      <c r="AI986" s="22">
        <v>0</v>
      </c>
      <c r="AJ986" s="22" t="b">
        <v>0</v>
      </c>
      <c r="AK986" s="22">
        <v>0</v>
      </c>
      <c r="AL986" s="22">
        <v>0</v>
      </c>
    </row>
    <row r="987" spans="1:38" ht="16.5" customHeight="1" x14ac:dyDescent="0.3">
      <c r="A987" s="21">
        <f>COUNTIF(FtbReward_Quest!$B:$B,$B987)+COUNTIF(FtbReward_Mode!$B:$B,$B987)+COUNTIF(FtbReward_Content!$B:$B,$B987)-1</f>
        <v>0</v>
      </c>
      <c r="B987" s="49">
        <f t="shared" si="47"/>
        <v>40004731</v>
      </c>
      <c r="C987" s="120">
        <v>4000473</v>
      </c>
      <c r="D987" s="49" t="s">
        <v>748</v>
      </c>
      <c r="E987" s="49" t="s">
        <v>1936</v>
      </c>
      <c r="F987" s="120">
        <f>COUNTIF($C$8:$C987,$C987)</f>
        <v>1</v>
      </c>
      <c r="G987" s="49" t="b">
        <v>1</v>
      </c>
      <c r="H987" s="49">
        <v>203002</v>
      </c>
      <c r="I987" s="129" t="str">
        <f>IFERROR(IF(H987=0,0,VLOOKUP(VLOOKUP(H987,#REF!,MATCH("strMailTitleID",#REF!,0),FALSE),#REF!,2,FALSE)),"ERROR")</f>
        <v>ERROR</v>
      </c>
      <c r="J987" s="176">
        <v>0</v>
      </c>
      <c r="K987" s="129">
        <f>IFERROR(IF(J987=0,0,VLOOKUP(VLOOKUP(J987,#REF!,MATCH("strMailTitleID",#REF!,0),FALSE),#REF!,2,FALSE)),"ERROR")</f>
        <v>0</v>
      </c>
      <c r="L987" s="49">
        <f ca="1">IFERROR(VLOOKUP($B987,INDIRECT(VLOOKUP($E987,보상!$S:$AA,2,FALSE)),MATCH(L$6,INDIRECT(VLOOKUP($E987,보상!$S:$AA,3,FALSE)),0),FALSE),"ERROR")</f>
        <v>0</v>
      </c>
      <c r="M987" s="49">
        <v>0</v>
      </c>
      <c r="N987" s="49">
        <v>0</v>
      </c>
      <c r="O987" s="49">
        <v>0</v>
      </c>
      <c r="P987" s="49" t="str">
        <f ca="1">IFERROR(VLOOKUP($B987,INDIRECT(VLOOKUP($E987,보상!$S:$AA,2,FALSE)),MATCH(P$6,INDIRECT(VLOOKUP($E987,보상!$S:$AA,3,FALSE)),0),FALSE),"ERROR")</f>
        <v>Gold</v>
      </c>
      <c r="Q987" s="49">
        <f ca="1">IFERROR(VLOOKUP($B987,INDIRECT(VLOOKUP($E987,보상!$S:$AA,2,FALSE)),MATCH(Q$6,INDIRECT(VLOOKUP($E987,보상!$S:$AA,3,FALSE)),0),FALSE),"ERROR")</f>
        <v>240000</v>
      </c>
      <c r="R987" s="49" t="b">
        <v>0</v>
      </c>
      <c r="S987" s="50" t="b">
        <v>0</v>
      </c>
      <c r="T987" s="50">
        <f ca="1">IFERROR(VLOOKUP($B987,INDIRECT(VLOOKUP($E987,보상!$S:$AA,2,FALSE)),MATCH(T$6,INDIRECT(VLOOKUP($E987,보상!$S:$AA,3,FALSE)),0),FALSE),"ERROR")</f>
        <v>4012011</v>
      </c>
      <c r="U987" s="134" t="str">
        <f ca="1">IFERROR(IF(T987=0,0,VLOOKUP(SUBSTITUTE(VLOOKUP(T987,#REF!,MATCH("strItemName",#REF!,0),FALSE),"SUI_",""),#REF!,2,FALSE)),"ERROR")</f>
        <v>ERROR</v>
      </c>
      <c r="V987" s="177">
        <f t="shared" ca="1" si="46"/>
        <v>4012011</v>
      </c>
      <c r="W987" s="134" t="str">
        <f ca="1">IFERROR(IF(V987=0,0,VLOOKUP(SUBSTITUTE(VLOOKUP(V987,#REF!,MATCH("strItemName",#REF!,0),FALSE),"SUI_",""),#REF!,2,FALSE)),"ERROR")</f>
        <v>ERROR</v>
      </c>
      <c r="X987" s="177">
        <f t="shared" ca="1" si="46"/>
        <v>4012011</v>
      </c>
      <c r="Y987" s="134" t="str">
        <f ca="1">IFERROR(IF(X987=0,0,VLOOKUP(SUBSTITUTE(VLOOKUP(X987,#REF!,MATCH("strItemName",#REF!,0),FALSE),"SUI_",""),#REF!,2,FALSE)),"ERROR")</f>
        <v>ERROR</v>
      </c>
      <c r="Z987" s="177">
        <f t="shared" ca="1" si="46"/>
        <v>4012011</v>
      </c>
      <c r="AA987" s="134" t="str">
        <f ca="1">IFERROR(IF(Z987=0,0,VLOOKUP(SUBSTITUTE(VLOOKUP(Z987,#REF!,MATCH("strItemName",#REF!,0),FALSE),"SUI_",""),#REF!,2,FALSE)),"ERROR")</f>
        <v>ERROR</v>
      </c>
      <c r="AB987" s="177">
        <f t="shared" ca="1" si="46"/>
        <v>4012011</v>
      </c>
      <c r="AC987" s="134" t="str">
        <f ca="1">IFERROR(IF(AB987=0,0,VLOOKUP(SUBSTITUTE(VLOOKUP(AB987,#REF!,MATCH("strItemName",#REF!,0),FALSE),"SUI_",""),#REF!,2,FALSE)),"ERROR")</f>
        <v>ERROR</v>
      </c>
      <c r="AD987" s="88">
        <v>0</v>
      </c>
      <c r="AE987" s="134">
        <v>0</v>
      </c>
      <c r="AF987" s="49">
        <f ca="1">IFERROR(VLOOKUP($B987,INDIRECT(VLOOKUP($E987,보상!$S:$AA,2,FALSE)),MATCH(AF$6,INDIRECT(VLOOKUP($E987,보상!$S:$AA,3,FALSE)),0),FALSE),"ERROR")</f>
        <v>3</v>
      </c>
      <c r="AG987" s="22">
        <v>0</v>
      </c>
      <c r="AH987" s="22">
        <v>0</v>
      </c>
      <c r="AI987" s="22">
        <v>0</v>
      </c>
      <c r="AJ987" s="22" t="b">
        <v>0</v>
      </c>
      <c r="AK987" s="22">
        <v>0</v>
      </c>
      <c r="AL987" s="22">
        <v>0</v>
      </c>
    </row>
    <row r="988" spans="1:38" ht="16.5" customHeight="1" x14ac:dyDescent="0.3">
      <c r="A988" s="21">
        <f>COUNTIF(FtbReward_Quest!$B:$B,$B988)+COUNTIF(FtbReward_Mode!$B:$B,$B988)+COUNTIF(FtbReward_Content!$B:$B,$B988)-1</f>
        <v>0</v>
      </c>
      <c r="B988" s="49">
        <f t="shared" si="47"/>
        <v>40004831</v>
      </c>
      <c r="C988" s="120">
        <v>4000483</v>
      </c>
      <c r="D988" s="49" t="s">
        <v>749</v>
      </c>
      <c r="E988" s="49" t="s">
        <v>1936</v>
      </c>
      <c r="F988" s="120">
        <f>COUNTIF($C$8:$C988,$C988)</f>
        <v>1</v>
      </c>
      <c r="G988" s="49" t="b">
        <v>1</v>
      </c>
      <c r="H988" s="49">
        <v>203002</v>
      </c>
      <c r="I988" s="129" t="str">
        <f>IFERROR(IF(H988=0,0,VLOOKUP(VLOOKUP(H988,#REF!,MATCH("strMailTitleID",#REF!,0),FALSE),#REF!,2,FALSE)),"ERROR")</f>
        <v>ERROR</v>
      </c>
      <c r="J988" s="176">
        <v>0</v>
      </c>
      <c r="K988" s="129">
        <f>IFERROR(IF(J988=0,0,VLOOKUP(VLOOKUP(J988,#REF!,MATCH("strMailTitleID",#REF!,0),FALSE),#REF!,2,FALSE)),"ERROR")</f>
        <v>0</v>
      </c>
      <c r="L988" s="49">
        <f ca="1">IFERROR(VLOOKUP($B988,INDIRECT(VLOOKUP($E988,보상!$S:$AA,2,FALSE)),MATCH(L$6,INDIRECT(VLOOKUP($E988,보상!$S:$AA,3,FALSE)),0),FALSE),"ERROR")</f>
        <v>0</v>
      </c>
      <c r="M988" s="49">
        <v>0</v>
      </c>
      <c r="N988" s="49">
        <v>0</v>
      </c>
      <c r="O988" s="49">
        <v>0</v>
      </c>
      <c r="P988" s="49" t="str">
        <f ca="1">IFERROR(VLOOKUP($B988,INDIRECT(VLOOKUP($E988,보상!$S:$AA,2,FALSE)),MATCH(P$6,INDIRECT(VLOOKUP($E988,보상!$S:$AA,3,FALSE)),0),FALSE),"ERROR")</f>
        <v>Gold</v>
      </c>
      <c r="Q988" s="49">
        <f ca="1">IFERROR(VLOOKUP($B988,INDIRECT(VLOOKUP($E988,보상!$S:$AA,2,FALSE)),MATCH(Q$6,INDIRECT(VLOOKUP($E988,보상!$S:$AA,3,FALSE)),0),FALSE),"ERROR")</f>
        <v>245000</v>
      </c>
      <c r="R988" s="49" t="b">
        <v>0</v>
      </c>
      <c r="S988" s="50" t="b">
        <v>0</v>
      </c>
      <c r="T988" s="50">
        <f ca="1">IFERROR(VLOOKUP($B988,INDIRECT(VLOOKUP($E988,보상!$S:$AA,2,FALSE)),MATCH(T$6,INDIRECT(VLOOKUP($E988,보상!$S:$AA,3,FALSE)),0),FALSE),"ERROR")</f>
        <v>4012011</v>
      </c>
      <c r="U988" s="134" t="str">
        <f ca="1">IFERROR(IF(T988=0,0,VLOOKUP(SUBSTITUTE(VLOOKUP(T988,#REF!,MATCH("strItemName",#REF!,0),FALSE),"SUI_",""),#REF!,2,FALSE)),"ERROR")</f>
        <v>ERROR</v>
      </c>
      <c r="V988" s="177">
        <f t="shared" ca="1" si="46"/>
        <v>4012011</v>
      </c>
      <c r="W988" s="134" t="str">
        <f ca="1">IFERROR(IF(V988=0,0,VLOOKUP(SUBSTITUTE(VLOOKUP(V988,#REF!,MATCH("strItemName",#REF!,0),FALSE),"SUI_",""),#REF!,2,FALSE)),"ERROR")</f>
        <v>ERROR</v>
      </c>
      <c r="X988" s="177">
        <f t="shared" ca="1" si="46"/>
        <v>4012011</v>
      </c>
      <c r="Y988" s="134" t="str">
        <f ca="1">IFERROR(IF(X988=0,0,VLOOKUP(SUBSTITUTE(VLOOKUP(X988,#REF!,MATCH("strItemName",#REF!,0),FALSE),"SUI_",""),#REF!,2,FALSE)),"ERROR")</f>
        <v>ERROR</v>
      </c>
      <c r="Z988" s="177">
        <f t="shared" ca="1" si="46"/>
        <v>4012011</v>
      </c>
      <c r="AA988" s="134" t="str">
        <f ca="1">IFERROR(IF(Z988=0,0,VLOOKUP(SUBSTITUTE(VLOOKUP(Z988,#REF!,MATCH("strItemName",#REF!,0),FALSE),"SUI_",""),#REF!,2,FALSE)),"ERROR")</f>
        <v>ERROR</v>
      </c>
      <c r="AB988" s="177">
        <f t="shared" ca="1" si="46"/>
        <v>4012011</v>
      </c>
      <c r="AC988" s="134" t="str">
        <f ca="1">IFERROR(IF(AB988=0,0,VLOOKUP(SUBSTITUTE(VLOOKUP(AB988,#REF!,MATCH("strItemName",#REF!,0),FALSE),"SUI_",""),#REF!,2,FALSE)),"ERROR")</f>
        <v>ERROR</v>
      </c>
      <c r="AD988" s="88">
        <v>0</v>
      </c>
      <c r="AE988" s="134">
        <v>0</v>
      </c>
      <c r="AF988" s="49">
        <f ca="1">IFERROR(VLOOKUP($B988,INDIRECT(VLOOKUP($E988,보상!$S:$AA,2,FALSE)),MATCH(AF$6,INDIRECT(VLOOKUP($E988,보상!$S:$AA,3,FALSE)),0),FALSE),"ERROR")</f>
        <v>3</v>
      </c>
      <c r="AG988" s="22">
        <v>0</v>
      </c>
      <c r="AH988" s="22">
        <v>0</v>
      </c>
      <c r="AI988" s="22">
        <v>0</v>
      </c>
      <c r="AJ988" s="22" t="b">
        <v>0</v>
      </c>
      <c r="AK988" s="22">
        <v>0</v>
      </c>
      <c r="AL988" s="22">
        <v>0</v>
      </c>
    </row>
    <row r="989" spans="1:38" ht="16.5" customHeight="1" x14ac:dyDescent="0.3">
      <c r="A989" s="21">
        <f>COUNTIF(FtbReward_Quest!$B:$B,$B989)+COUNTIF(FtbReward_Mode!$B:$B,$B989)+COUNTIF(FtbReward_Content!$B:$B,$B989)-1</f>
        <v>0</v>
      </c>
      <c r="B989" s="49">
        <f t="shared" si="47"/>
        <v>40004931</v>
      </c>
      <c r="C989" s="120">
        <v>4000493</v>
      </c>
      <c r="D989" s="49" t="s">
        <v>750</v>
      </c>
      <c r="E989" s="49" t="s">
        <v>1936</v>
      </c>
      <c r="F989" s="120">
        <f>COUNTIF($C$8:$C989,$C989)</f>
        <v>1</v>
      </c>
      <c r="G989" s="49" t="b">
        <v>1</v>
      </c>
      <c r="H989" s="49">
        <v>203002</v>
      </c>
      <c r="I989" s="129" t="str">
        <f>IFERROR(IF(H989=0,0,VLOOKUP(VLOOKUP(H989,#REF!,MATCH("strMailTitleID",#REF!,0),FALSE),#REF!,2,FALSE)),"ERROR")</f>
        <v>ERROR</v>
      </c>
      <c r="J989" s="176">
        <v>0</v>
      </c>
      <c r="K989" s="129">
        <f>IFERROR(IF(J989=0,0,VLOOKUP(VLOOKUP(J989,#REF!,MATCH("strMailTitleID",#REF!,0),FALSE),#REF!,2,FALSE)),"ERROR")</f>
        <v>0</v>
      </c>
      <c r="L989" s="49">
        <f ca="1">IFERROR(VLOOKUP($B989,INDIRECT(VLOOKUP($E989,보상!$S:$AA,2,FALSE)),MATCH(L$6,INDIRECT(VLOOKUP($E989,보상!$S:$AA,3,FALSE)),0),FALSE),"ERROR")</f>
        <v>0</v>
      </c>
      <c r="M989" s="49">
        <v>0</v>
      </c>
      <c r="N989" s="49">
        <v>0</v>
      </c>
      <c r="O989" s="49">
        <v>0</v>
      </c>
      <c r="P989" s="49" t="str">
        <f ca="1">IFERROR(VLOOKUP($B989,INDIRECT(VLOOKUP($E989,보상!$S:$AA,2,FALSE)),MATCH(P$6,INDIRECT(VLOOKUP($E989,보상!$S:$AA,3,FALSE)),0),FALSE),"ERROR")</f>
        <v>Gold</v>
      </c>
      <c r="Q989" s="49">
        <f ca="1">IFERROR(VLOOKUP($B989,INDIRECT(VLOOKUP($E989,보상!$S:$AA,2,FALSE)),MATCH(Q$6,INDIRECT(VLOOKUP($E989,보상!$S:$AA,3,FALSE)),0),FALSE),"ERROR")</f>
        <v>250000</v>
      </c>
      <c r="R989" s="49" t="b">
        <v>0</v>
      </c>
      <c r="S989" s="50" t="b">
        <v>0</v>
      </c>
      <c r="T989" s="50">
        <f ca="1">IFERROR(VLOOKUP($B989,INDIRECT(VLOOKUP($E989,보상!$S:$AA,2,FALSE)),MATCH(T$6,INDIRECT(VLOOKUP($E989,보상!$S:$AA,3,FALSE)),0),FALSE),"ERROR")</f>
        <v>4012011</v>
      </c>
      <c r="U989" s="134" t="str">
        <f ca="1">IFERROR(IF(T989=0,0,VLOOKUP(SUBSTITUTE(VLOOKUP(T989,#REF!,MATCH("strItemName",#REF!,0),FALSE),"SUI_",""),#REF!,2,FALSE)),"ERROR")</f>
        <v>ERROR</v>
      </c>
      <c r="V989" s="177">
        <f t="shared" ca="1" si="46"/>
        <v>4012011</v>
      </c>
      <c r="W989" s="134" t="str">
        <f ca="1">IFERROR(IF(V989=0,0,VLOOKUP(SUBSTITUTE(VLOOKUP(V989,#REF!,MATCH("strItemName",#REF!,0),FALSE),"SUI_",""),#REF!,2,FALSE)),"ERROR")</f>
        <v>ERROR</v>
      </c>
      <c r="X989" s="177">
        <f t="shared" ca="1" si="46"/>
        <v>4012011</v>
      </c>
      <c r="Y989" s="134" t="str">
        <f ca="1">IFERROR(IF(X989=0,0,VLOOKUP(SUBSTITUTE(VLOOKUP(X989,#REF!,MATCH("strItemName",#REF!,0),FALSE),"SUI_",""),#REF!,2,FALSE)),"ERROR")</f>
        <v>ERROR</v>
      </c>
      <c r="Z989" s="177">
        <f t="shared" ca="1" si="46"/>
        <v>4012011</v>
      </c>
      <c r="AA989" s="134" t="str">
        <f ca="1">IFERROR(IF(Z989=0,0,VLOOKUP(SUBSTITUTE(VLOOKUP(Z989,#REF!,MATCH("strItemName",#REF!,0),FALSE),"SUI_",""),#REF!,2,FALSE)),"ERROR")</f>
        <v>ERROR</v>
      </c>
      <c r="AB989" s="177">
        <f t="shared" ca="1" si="46"/>
        <v>4012011</v>
      </c>
      <c r="AC989" s="134" t="str">
        <f ca="1">IFERROR(IF(AB989=0,0,VLOOKUP(SUBSTITUTE(VLOOKUP(AB989,#REF!,MATCH("strItemName",#REF!,0),FALSE),"SUI_",""),#REF!,2,FALSE)),"ERROR")</f>
        <v>ERROR</v>
      </c>
      <c r="AD989" s="88">
        <v>0</v>
      </c>
      <c r="AE989" s="134">
        <v>0</v>
      </c>
      <c r="AF989" s="49">
        <f ca="1">IFERROR(VLOOKUP($B989,INDIRECT(VLOOKUP($E989,보상!$S:$AA,2,FALSE)),MATCH(AF$6,INDIRECT(VLOOKUP($E989,보상!$S:$AA,3,FALSE)),0),FALSE),"ERROR")</f>
        <v>3</v>
      </c>
      <c r="AG989" s="22">
        <v>0</v>
      </c>
      <c r="AH989" s="22">
        <v>0</v>
      </c>
      <c r="AI989" s="22">
        <v>0</v>
      </c>
      <c r="AJ989" s="22" t="b">
        <v>0</v>
      </c>
      <c r="AK989" s="22">
        <v>0</v>
      </c>
      <c r="AL989" s="22">
        <v>0</v>
      </c>
    </row>
    <row r="990" spans="1:38" ht="16.5" customHeight="1" x14ac:dyDescent="0.3">
      <c r="A990" s="21">
        <f>COUNTIF(FtbReward_Quest!$B:$B,$B990)+COUNTIF(FtbReward_Mode!$B:$B,$B990)+COUNTIF(FtbReward_Content!$B:$B,$B990)-1</f>
        <v>0</v>
      </c>
      <c r="B990" s="49">
        <f t="shared" si="47"/>
        <v>40000211</v>
      </c>
      <c r="C990" s="120">
        <v>4000021</v>
      </c>
      <c r="D990" s="49" t="s">
        <v>702</v>
      </c>
      <c r="E990" s="49" t="s">
        <v>1937</v>
      </c>
      <c r="F990" s="120">
        <f>COUNTIF($C$8:$C990,$C990)</f>
        <v>1</v>
      </c>
      <c r="G990" s="49" t="b">
        <v>0</v>
      </c>
      <c r="H990" s="49">
        <v>0</v>
      </c>
      <c r="I990" s="129">
        <f>IFERROR(IF(H990=0,0,VLOOKUP(VLOOKUP(H990,#REF!,MATCH("strMailTitleID",#REF!,0),FALSE),#REF!,2,FALSE)),"ERROR")</f>
        <v>0</v>
      </c>
      <c r="J990" s="176">
        <v>200</v>
      </c>
      <c r="K990" s="129" t="str">
        <f>IFERROR(IF(J990=0,0,VLOOKUP(VLOOKUP(J990,#REF!,MATCH("strMailTitleID",#REF!,0),FALSE),#REF!,2,FALSE)),"ERROR")</f>
        <v>ERROR</v>
      </c>
      <c r="L990" s="49">
        <f ca="1">IFERROR(VLOOKUP($B990,INDIRECT(VLOOKUP($E990,보상!$S:$AA,2,FALSE)),MATCH(L$6,INDIRECT(VLOOKUP($E990,보상!$S:$AA,3,FALSE)),0),FALSE),"ERROR")</f>
        <v>0</v>
      </c>
      <c r="M990" s="49">
        <v>0</v>
      </c>
      <c r="N990" s="49">
        <v>0</v>
      </c>
      <c r="O990" s="49">
        <v>0</v>
      </c>
      <c r="P990" s="49" t="str">
        <f ca="1">IFERROR(VLOOKUP($B990,INDIRECT(VLOOKUP($E990,보상!$S:$AA,2,FALSE)),MATCH(P$6,INDIRECT(VLOOKUP($E990,보상!$S:$AA,3,FALSE)),0),FALSE),"ERROR")</f>
        <v>Gold</v>
      </c>
      <c r="Q990" s="49">
        <f ca="1">IFERROR(VLOOKUP($B990,INDIRECT(VLOOKUP($E990,보상!$S:$AA,2,FALSE)),MATCH(Q$6,INDIRECT(VLOOKUP($E990,보상!$S:$AA,3,FALSE)),0),FALSE),"ERROR")</f>
        <v>2000</v>
      </c>
      <c r="R990" s="49" t="b">
        <v>0</v>
      </c>
      <c r="S990" s="50" t="b">
        <v>0</v>
      </c>
      <c r="T990" s="50">
        <f ca="1">IFERROR(VLOOKUP($B990,INDIRECT(VLOOKUP($E990,보상!$S:$AA,2,FALSE)),MATCH(T$6,INDIRECT(VLOOKUP($E990,보상!$S:$AA,3,FALSE)),0),FALSE),"ERROR")</f>
        <v>2002001</v>
      </c>
      <c r="U990" s="134" t="str">
        <f ca="1">IFERROR(IF(T990=0,0,VLOOKUP(SUBSTITUTE(VLOOKUP(T990,#REF!,MATCH("strItemName",#REF!,0),FALSE),"SUI_",""),#REF!,2,FALSE)),"ERROR")</f>
        <v>ERROR</v>
      </c>
      <c r="V990" s="177">
        <f t="shared" ca="1" si="46"/>
        <v>2002001</v>
      </c>
      <c r="W990" s="134" t="str">
        <f ca="1">IFERROR(IF(V990=0,0,VLOOKUP(SUBSTITUTE(VLOOKUP(V990,#REF!,MATCH("strItemName",#REF!,0),FALSE),"SUI_",""),#REF!,2,FALSE)),"ERROR")</f>
        <v>ERROR</v>
      </c>
      <c r="X990" s="177">
        <f t="shared" ca="1" si="46"/>
        <v>2002001</v>
      </c>
      <c r="Y990" s="134" t="str">
        <f ca="1">IFERROR(IF(X990=0,0,VLOOKUP(SUBSTITUTE(VLOOKUP(X990,#REF!,MATCH("strItemName",#REF!,0),FALSE),"SUI_",""),#REF!,2,FALSE)),"ERROR")</f>
        <v>ERROR</v>
      </c>
      <c r="Z990" s="177">
        <f t="shared" ca="1" si="46"/>
        <v>2002001</v>
      </c>
      <c r="AA990" s="134" t="str">
        <f ca="1">IFERROR(IF(Z990=0,0,VLOOKUP(SUBSTITUTE(VLOOKUP(Z990,#REF!,MATCH("strItemName",#REF!,0),FALSE),"SUI_",""),#REF!,2,FALSE)),"ERROR")</f>
        <v>ERROR</v>
      </c>
      <c r="AB990" s="177">
        <f t="shared" ca="1" si="46"/>
        <v>2002001</v>
      </c>
      <c r="AC990" s="134" t="str">
        <f ca="1">IFERROR(IF(AB990=0,0,VLOOKUP(SUBSTITUTE(VLOOKUP(AB990,#REF!,MATCH("strItemName",#REF!,0),FALSE),"SUI_",""),#REF!,2,FALSE)),"ERROR")</f>
        <v>ERROR</v>
      </c>
      <c r="AD990" s="88">
        <v>0</v>
      </c>
      <c r="AE990" s="134">
        <v>0</v>
      </c>
      <c r="AF990" s="49">
        <f ca="1">IFERROR(VLOOKUP($B990,INDIRECT(VLOOKUP($E990,보상!$S:$AA,2,FALSE)),MATCH(AF$6,INDIRECT(VLOOKUP($E990,보상!$S:$AA,3,FALSE)),0),FALSE),"ERROR")</f>
        <v>5</v>
      </c>
      <c r="AG990" s="22">
        <v>0</v>
      </c>
      <c r="AH990" s="22">
        <v>0</v>
      </c>
      <c r="AI990" s="22">
        <v>0</v>
      </c>
      <c r="AJ990" s="22" t="b">
        <v>0</v>
      </c>
      <c r="AK990" s="22">
        <v>0</v>
      </c>
      <c r="AL990" s="22">
        <v>0</v>
      </c>
    </row>
    <row r="991" spans="1:38" ht="16.5" customHeight="1" x14ac:dyDescent="0.3">
      <c r="A991" s="21">
        <f>COUNTIF(FtbReward_Quest!$B:$B,$B991)+COUNTIF(FtbReward_Mode!$B:$B,$B991)+COUNTIF(FtbReward_Content!$B:$B,$B991)-1</f>
        <v>0</v>
      </c>
      <c r="B991" s="49">
        <f t="shared" si="47"/>
        <v>40000311</v>
      </c>
      <c r="C991" s="120">
        <v>4000031</v>
      </c>
      <c r="D991" s="49" t="s">
        <v>703</v>
      </c>
      <c r="E991" s="49" t="s">
        <v>1937</v>
      </c>
      <c r="F991" s="120">
        <f>COUNTIF($C$8:$C991,$C991)</f>
        <v>1</v>
      </c>
      <c r="G991" s="49" t="b">
        <v>0</v>
      </c>
      <c r="H991" s="49">
        <v>0</v>
      </c>
      <c r="I991" s="129">
        <f>IFERROR(IF(H991=0,0,VLOOKUP(VLOOKUP(H991,#REF!,MATCH("strMailTitleID",#REF!,0),FALSE),#REF!,2,FALSE)),"ERROR")</f>
        <v>0</v>
      </c>
      <c r="J991" s="176">
        <v>200</v>
      </c>
      <c r="K991" s="129" t="str">
        <f>IFERROR(IF(J991=0,0,VLOOKUP(VLOOKUP(J991,#REF!,MATCH("strMailTitleID",#REF!,0),FALSE),#REF!,2,FALSE)),"ERROR")</f>
        <v>ERROR</v>
      </c>
      <c r="L991" s="49">
        <f ca="1">IFERROR(VLOOKUP($B991,INDIRECT(VLOOKUP($E991,보상!$S:$AA,2,FALSE)),MATCH(L$6,INDIRECT(VLOOKUP($E991,보상!$S:$AA,3,FALSE)),0),FALSE),"ERROR")</f>
        <v>0</v>
      </c>
      <c r="M991" s="49">
        <v>0</v>
      </c>
      <c r="N991" s="49">
        <v>0</v>
      </c>
      <c r="O991" s="49">
        <v>0</v>
      </c>
      <c r="P991" s="49" t="str">
        <f ca="1">IFERROR(VLOOKUP($B991,INDIRECT(VLOOKUP($E991,보상!$S:$AA,2,FALSE)),MATCH(P$6,INDIRECT(VLOOKUP($E991,보상!$S:$AA,3,FALSE)),0),FALSE),"ERROR")</f>
        <v>Gold</v>
      </c>
      <c r="Q991" s="49">
        <f ca="1">IFERROR(VLOOKUP($B991,INDIRECT(VLOOKUP($E991,보상!$S:$AA,2,FALSE)),MATCH(Q$6,INDIRECT(VLOOKUP($E991,보상!$S:$AA,3,FALSE)),0),FALSE),"ERROR")</f>
        <v>3000</v>
      </c>
      <c r="R991" s="49" t="b">
        <v>0</v>
      </c>
      <c r="S991" s="50" t="b">
        <v>0</v>
      </c>
      <c r="T991" s="50">
        <f ca="1">IFERROR(VLOOKUP($B991,INDIRECT(VLOOKUP($E991,보상!$S:$AA,2,FALSE)),MATCH(T$6,INDIRECT(VLOOKUP($E991,보상!$S:$AA,3,FALSE)),0),FALSE),"ERROR")</f>
        <v>2002001</v>
      </c>
      <c r="U991" s="134" t="str">
        <f ca="1">IFERROR(IF(T991=0,0,VLOOKUP(SUBSTITUTE(VLOOKUP(T991,#REF!,MATCH("strItemName",#REF!,0),FALSE),"SUI_",""),#REF!,2,FALSE)),"ERROR")</f>
        <v>ERROR</v>
      </c>
      <c r="V991" s="177">
        <f t="shared" ca="1" si="46"/>
        <v>2002001</v>
      </c>
      <c r="W991" s="134" t="str">
        <f ca="1">IFERROR(IF(V991=0,0,VLOOKUP(SUBSTITUTE(VLOOKUP(V991,#REF!,MATCH("strItemName",#REF!,0),FALSE),"SUI_",""),#REF!,2,FALSE)),"ERROR")</f>
        <v>ERROR</v>
      </c>
      <c r="X991" s="177">
        <f t="shared" ca="1" si="46"/>
        <v>2002001</v>
      </c>
      <c r="Y991" s="134" t="str">
        <f ca="1">IFERROR(IF(X991=0,0,VLOOKUP(SUBSTITUTE(VLOOKUP(X991,#REF!,MATCH("strItemName",#REF!,0),FALSE),"SUI_",""),#REF!,2,FALSE)),"ERROR")</f>
        <v>ERROR</v>
      </c>
      <c r="Z991" s="177">
        <f t="shared" ca="1" si="46"/>
        <v>2002001</v>
      </c>
      <c r="AA991" s="134" t="str">
        <f ca="1">IFERROR(IF(Z991=0,0,VLOOKUP(SUBSTITUTE(VLOOKUP(Z991,#REF!,MATCH("strItemName",#REF!,0),FALSE),"SUI_",""),#REF!,2,FALSE)),"ERROR")</f>
        <v>ERROR</v>
      </c>
      <c r="AB991" s="177">
        <f t="shared" ca="1" si="46"/>
        <v>2002001</v>
      </c>
      <c r="AC991" s="134" t="str">
        <f ca="1">IFERROR(IF(AB991=0,0,VLOOKUP(SUBSTITUTE(VLOOKUP(AB991,#REF!,MATCH("strItemName",#REF!,0),FALSE),"SUI_",""),#REF!,2,FALSE)),"ERROR")</f>
        <v>ERROR</v>
      </c>
      <c r="AD991" s="88">
        <v>0</v>
      </c>
      <c r="AE991" s="134">
        <v>0</v>
      </c>
      <c r="AF991" s="49">
        <f ca="1">IFERROR(VLOOKUP($B991,INDIRECT(VLOOKUP($E991,보상!$S:$AA,2,FALSE)),MATCH(AF$6,INDIRECT(VLOOKUP($E991,보상!$S:$AA,3,FALSE)),0),FALSE),"ERROR")</f>
        <v>10</v>
      </c>
      <c r="AG991" s="22">
        <v>0</v>
      </c>
      <c r="AH991" s="22">
        <v>0</v>
      </c>
      <c r="AI991" s="22">
        <v>0</v>
      </c>
      <c r="AJ991" s="22" t="b">
        <v>0</v>
      </c>
      <c r="AK991" s="22">
        <v>0</v>
      </c>
      <c r="AL991" s="22">
        <v>0</v>
      </c>
    </row>
    <row r="992" spans="1:38" ht="16.5" customHeight="1" x14ac:dyDescent="0.3">
      <c r="A992" s="21">
        <f>COUNTIF(FtbReward_Quest!$B:$B,$B992)+COUNTIF(FtbReward_Mode!$B:$B,$B992)+COUNTIF(FtbReward_Content!$B:$B,$B992)-1</f>
        <v>0</v>
      </c>
      <c r="B992" s="49">
        <f t="shared" si="47"/>
        <v>40000411</v>
      </c>
      <c r="C992" s="120">
        <v>4000041</v>
      </c>
      <c r="D992" s="49" t="s">
        <v>704</v>
      </c>
      <c r="E992" s="49" t="s">
        <v>1937</v>
      </c>
      <c r="F992" s="120">
        <f>COUNTIF($C$8:$C992,$C992)</f>
        <v>1</v>
      </c>
      <c r="G992" s="49" t="b">
        <v>0</v>
      </c>
      <c r="H992" s="49">
        <v>0</v>
      </c>
      <c r="I992" s="129">
        <f>IFERROR(IF(H992=0,0,VLOOKUP(VLOOKUP(H992,#REF!,MATCH("strMailTitleID",#REF!,0),FALSE),#REF!,2,FALSE)),"ERROR")</f>
        <v>0</v>
      </c>
      <c r="J992" s="176">
        <v>200</v>
      </c>
      <c r="K992" s="129" t="str">
        <f>IFERROR(IF(J992=0,0,VLOOKUP(VLOOKUP(J992,#REF!,MATCH("strMailTitleID",#REF!,0),FALSE),#REF!,2,FALSE)),"ERROR")</f>
        <v>ERROR</v>
      </c>
      <c r="L992" s="49">
        <f ca="1">IFERROR(VLOOKUP($B992,INDIRECT(VLOOKUP($E992,보상!$S:$AA,2,FALSE)),MATCH(L$6,INDIRECT(VLOOKUP($E992,보상!$S:$AA,3,FALSE)),0),FALSE),"ERROR")</f>
        <v>0</v>
      </c>
      <c r="M992" s="49">
        <v>0</v>
      </c>
      <c r="N992" s="49">
        <v>0</v>
      </c>
      <c r="O992" s="49">
        <v>0</v>
      </c>
      <c r="P992" s="49" t="str">
        <f ca="1">IFERROR(VLOOKUP($B992,INDIRECT(VLOOKUP($E992,보상!$S:$AA,2,FALSE)),MATCH(P$6,INDIRECT(VLOOKUP($E992,보상!$S:$AA,3,FALSE)),0),FALSE),"ERROR")</f>
        <v>Gold</v>
      </c>
      <c r="Q992" s="49">
        <f ca="1">IFERROR(VLOOKUP($B992,INDIRECT(VLOOKUP($E992,보상!$S:$AA,2,FALSE)),MATCH(Q$6,INDIRECT(VLOOKUP($E992,보상!$S:$AA,3,FALSE)),0),FALSE),"ERROR")</f>
        <v>4000</v>
      </c>
      <c r="R992" s="49" t="b">
        <v>0</v>
      </c>
      <c r="S992" s="50" t="b">
        <v>0</v>
      </c>
      <c r="T992" s="50">
        <f ca="1">IFERROR(VLOOKUP($B992,INDIRECT(VLOOKUP($E992,보상!$S:$AA,2,FALSE)),MATCH(T$6,INDIRECT(VLOOKUP($E992,보상!$S:$AA,3,FALSE)),0),FALSE),"ERROR")</f>
        <v>2002001</v>
      </c>
      <c r="U992" s="134" t="str">
        <f ca="1">IFERROR(IF(T992=0,0,VLOOKUP(SUBSTITUTE(VLOOKUP(T992,#REF!,MATCH("strItemName",#REF!,0),FALSE),"SUI_",""),#REF!,2,FALSE)),"ERROR")</f>
        <v>ERROR</v>
      </c>
      <c r="V992" s="177">
        <f t="shared" ca="1" si="46"/>
        <v>2002001</v>
      </c>
      <c r="W992" s="134" t="str">
        <f ca="1">IFERROR(IF(V992=0,0,VLOOKUP(SUBSTITUTE(VLOOKUP(V992,#REF!,MATCH("strItemName",#REF!,0),FALSE),"SUI_",""),#REF!,2,FALSE)),"ERROR")</f>
        <v>ERROR</v>
      </c>
      <c r="X992" s="177">
        <f t="shared" ca="1" si="46"/>
        <v>2002001</v>
      </c>
      <c r="Y992" s="134" t="str">
        <f ca="1">IFERROR(IF(X992=0,0,VLOOKUP(SUBSTITUTE(VLOOKUP(X992,#REF!,MATCH("strItemName",#REF!,0),FALSE),"SUI_",""),#REF!,2,FALSE)),"ERROR")</f>
        <v>ERROR</v>
      </c>
      <c r="Z992" s="177">
        <f t="shared" ca="1" si="46"/>
        <v>2002001</v>
      </c>
      <c r="AA992" s="134" t="str">
        <f ca="1">IFERROR(IF(Z992=0,0,VLOOKUP(SUBSTITUTE(VLOOKUP(Z992,#REF!,MATCH("strItemName",#REF!,0),FALSE),"SUI_",""),#REF!,2,FALSE)),"ERROR")</f>
        <v>ERROR</v>
      </c>
      <c r="AB992" s="177">
        <f t="shared" ca="1" si="46"/>
        <v>2002001</v>
      </c>
      <c r="AC992" s="134" t="str">
        <f ca="1">IFERROR(IF(AB992=0,0,VLOOKUP(SUBSTITUTE(VLOOKUP(AB992,#REF!,MATCH("strItemName",#REF!,0),FALSE),"SUI_",""),#REF!,2,FALSE)),"ERROR")</f>
        <v>ERROR</v>
      </c>
      <c r="AD992" s="88">
        <v>0</v>
      </c>
      <c r="AE992" s="134">
        <v>0</v>
      </c>
      <c r="AF992" s="49">
        <f ca="1">IFERROR(VLOOKUP($B992,INDIRECT(VLOOKUP($E992,보상!$S:$AA,2,FALSE)),MATCH(AF$6,INDIRECT(VLOOKUP($E992,보상!$S:$AA,3,FALSE)),0),FALSE),"ERROR")</f>
        <v>15</v>
      </c>
      <c r="AG992" s="22">
        <v>0</v>
      </c>
      <c r="AH992" s="22">
        <v>0</v>
      </c>
      <c r="AI992" s="22">
        <v>0</v>
      </c>
      <c r="AJ992" s="22" t="b">
        <v>0</v>
      </c>
      <c r="AK992" s="22">
        <v>0</v>
      </c>
      <c r="AL992" s="22">
        <v>0</v>
      </c>
    </row>
    <row r="993" spans="1:38" ht="16.5" customHeight="1" x14ac:dyDescent="0.3">
      <c r="A993" s="21">
        <f>COUNTIF(FtbReward_Quest!$B:$B,$B993)+COUNTIF(FtbReward_Mode!$B:$B,$B993)+COUNTIF(FtbReward_Content!$B:$B,$B993)-1</f>
        <v>0</v>
      </c>
      <c r="B993" s="49">
        <f t="shared" si="47"/>
        <v>40000511</v>
      </c>
      <c r="C993" s="120">
        <v>4000051</v>
      </c>
      <c r="D993" s="49" t="s">
        <v>705</v>
      </c>
      <c r="E993" s="49" t="s">
        <v>1937</v>
      </c>
      <c r="F993" s="120">
        <f>COUNTIF($C$8:$C993,$C993)</f>
        <v>1</v>
      </c>
      <c r="G993" s="49" t="b">
        <v>0</v>
      </c>
      <c r="H993" s="49">
        <v>0</v>
      </c>
      <c r="I993" s="129">
        <f>IFERROR(IF(H993=0,0,VLOOKUP(VLOOKUP(H993,#REF!,MATCH("strMailTitleID",#REF!,0),FALSE),#REF!,2,FALSE)),"ERROR")</f>
        <v>0</v>
      </c>
      <c r="J993" s="176">
        <v>200</v>
      </c>
      <c r="K993" s="129" t="str">
        <f>IFERROR(IF(J993=0,0,VLOOKUP(VLOOKUP(J993,#REF!,MATCH("strMailTitleID",#REF!,0),FALSE),#REF!,2,FALSE)),"ERROR")</f>
        <v>ERROR</v>
      </c>
      <c r="L993" s="49">
        <f ca="1">IFERROR(VLOOKUP($B993,INDIRECT(VLOOKUP($E993,보상!$S:$AA,2,FALSE)),MATCH(L$6,INDIRECT(VLOOKUP($E993,보상!$S:$AA,3,FALSE)),0),FALSE),"ERROR")</f>
        <v>0</v>
      </c>
      <c r="M993" s="49">
        <v>0</v>
      </c>
      <c r="N993" s="49">
        <v>0</v>
      </c>
      <c r="O993" s="49">
        <v>0</v>
      </c>
      <c r="P993" s="49" t="str">
        <f ca="1">IFERROR(VLOOKUP($B993,INDIRECT(VLOOKUP($E993,보상!$S:$AA,2,FALSE)),MATCH(P$6,INDIRECT(VLOOKUP($E993,보상!$S:$AA,3,FALSE)),0),FALSE),"ERROR")</f>
        <v>Gold</v>
      </c>
      <c r="Q993" s="49">
        <f ca="1">IFERROR(VLOOKUP($B993,INDIRECT(VLOOKUP($E993,보상!$S:$AA,2,FALSE)),MATCH(Q$6,INDIRECT(VLOOKUP($E993,보상!$S:$AA,3,FALSE)),0),FALSE),"ERROR")</f>
        <v>5000</v>
      </c>
      <c r="R993" s="49" t="b">
        <v>0</v>
      </c>
      <c r="S993" s="50" t="b">
        <v>0</v>
      </c>
      <c r="T993" s="50">
        <f ca="1">IFERROR(VLOOKUP($B993,INDIRECT(VLOOKUP($E993,보상!$S:$AA,2,FALSE)),MATCH(T$6,INDIRECT(VLOOKUP($E993,보상!$S:$AA,3,FALSE)),0),FALSE),"ERROR")</f>
        <v>3160001</v>
      </c>
      <c r="U993" s="134" t="str">
        <f ca="1">IFERROR(IF(T993=0,0,VLOOKUP(SUBSTITUTE(VLOOKUP(T993,#REF!,MATCH("strItemName",#REF!,0),FALSE),"SUI_",""),#REF!,2,FALSE)),"ERROR")</f>
        <v>ERROR</v>
      </c>
      <c r="V993" s="177">
        <f t="shared" ca="1" si="46"/>
        <v>3160001</v>
      </c>
      <c r="W993" s="134" t="str">
        <f ca="1">IFERROR(IF(V993=0,0,VLOOKUP(SUBSTITUTE(VLOOKUP(V993,#REF!,MATCH("strItemName",#REF!,0),FALSE),"SUI_",""),#REF!,2,FALSE)),"ERROR")</f>
        <v>ERROR</v>
      </c>
      <c r="X993" s="177">
        <f t="shared" ca="1" si="46"/>
        <v>3160001</v>
      </c>
      <c r="Y993" s="134" t="str">
        <f ca="1">IFERROR(IF(X993=0,0,VLOOKUP(SUBSTITUTE(VLOOKUP(X993,#REF!,MATCH("strItemName",#REF!,0),FALSE),"SUI_",""),#REF!,2,FALSE)),"ERROR")</f>
        <v>ERROR</v>
      </c>
      <c r="Z993" s="177">
        <f t="shared" ca="1" si="46"/>
        <v>3160001</v>
      </c>
      <c r="AA993" s="134" t="str">
        <f ca="1">IFERROR(IF(Z993=0,0,VLOOKUP(SUBSTITUTE(VLOOKUP(Z993,#REF!,MATCH("strItemName",#REF!,0),FALSE),"SUI_",""),#REF!,2,FALSE)),"ERROR")</f>
        <v>ERROR</v>
      </c>
      <c r="AB993" s="177">
        <f t="shared" ca="1" si="46"/>
        <v>3160001</v>
      </c>
      <c r="AC993" s="134" t="str">
        <f ca="1">IFERROR(IF(AB993=0,0,VLOOKUP(SUBSTITUTE(VLOOKUP(AB993,#REF!,MATCH("strItemName",#REF!,0),FALSE),"SUI_",""),#REF!,2,FALSE)),"ERROR")</f>
        <v>ERROR</v>
      </c>
      <c r="AD993" s="88">
        <v>0</v>
      </c>
      <c r="AE993" s="134">
        <v>0</v>
      </c>
      <c r="AF993" s="49">
        <f ca="1">IFERROR(VLOOKUP($B993,INDIRECT(VLOOKUP($E993,보상!$S:$AA,2,FALSE)),MATCH(AF$6,INDIRECT(VLOOKUP($E993,보상!$S:$AA,3,FALSE)),0),FALSE),"ERROR")</f>
        <v>20</v>
      </c>
      <c r="AG993" s="22">
        <v>0</v>
      </c>
      <c r="AH993" s="22">
        <v>0</v>
      </c>
      <c r="AI993" s="22">
        <v>0</v>
      </c>
      <c r="AJ993" s="22" t="b">
        <v>0</v>
      </c>
      <c r="AK993" s="22">
        <v>0</v>
      </c>
      <c r="AL993" s="22">
        <v>0</v>
      </c>
    </row>
    <row r="994" spans="1:38" ht="16.5" customHeight="1" x14ac:dyDescent="0.3">
      <c r="A994" s="21">
        <f>COUNTIF(FtbReward_Quest!$B:$B,$B994)+COUNTIF(FtbReward_Mode!$B:$B,$B994)+COUNTIF(FtbReward_Content!$B:$B,$B994)-1</f>
        <v>0</v>
      </c>
      <c r="B994" s="49">
        <f t="shared" si="47"/>
        <v>40000611</v>
      </c>
      <c r="C994" s="120">
        <v>4000061</v>
      </c>
      <c r="D994" s="49" t="s">
        <v>706</v>
      </c>
      <c r="E994" s="49" t="s">
        <v>1937</v>
      </c>
      <c r="F994" s="120">
        <f>COUNTIF($C$8:$C994,$C994)</f>
        <v>1</v>
      </c>
      <c r="G994" s="49" t="b">
        <v>0</v>
      </c>
      <c r="H994" s="49">
        <v>0</v>
      </c>
      <c r="I994" s="129">
        <f>IFERROR(IF(H994=0,0,VLOOKUP(VLOOKUP(H994,#REF!,MATCH("strMailTitleID",#REF!,0),FALSE),#REF!,2,FALSE)),"ERROR")</f>
        <v>0</v>
      </c>
      <c r="J994" s="176">
        <v>200</v>
      </c>
      <c r="K994" s="129" t="str">
        <f>IFERROR(IF(J994=0,0,VLOOKUP(VLOOKUP(J994,#REF!,MATCH("strMailTitleID",#REF!,0),FALSE),#REF!,2,FALSE)),"ERROR")</f>
        <v>ERROR</v>
      </c>
      <c r="L994" s="49">
        <f ca="1">IFERROR(VLOOKUP($B994,INDIRECT(VLOOKUP($E994,보상!$S:$AA,2,FALSE)),MATCH(L$6,INDIRECT(VLOOKUP($E994,보상!$S:$AA,3,FALSE)),0),FALSE),"ERROR")</f>
        <v>0</v>
      </c>
      <c r="M994" s="49">
        <v>0</v>
      </c>
      <c r="N994" s="49">
        <v>0</v>
      </c>
      <c r="O994" s="49">
        <v>0</v>
      </c>
      <c r="P994" s="49" t="str">
        <f ca="1">IFERROR(VLOOKUP($B994,INDIRECT(VLOOKUP($E994,보상!$S:$AA,2,FALSE)),MATCH(P$6,INDIRECT(VLOOKUP($E994,보상!$S:$AA,3,FALSE)),0),FALSE),"ERROR")</f>
        <v>Gold</v>
      </c>
      <c r="Q994" s="49">
        <f ca="1">IFERROR(VLOOKUP($B994,INDIRECT(VLOOKUP($E994,보상!$S:$AA,2,FALSE)),MATCH(Q$6,INDIRECT(VLOOKUP($E994,보상!$S:$AA,3,FALSE)),0),FALSE),"ERROR")</f>
        <v>6000</v>
      </c>
      <c r="R994" s="49" t="b">
        <v>0</v>
      </c>
      <c r="S994" s="50" t="b">
        <v>0</v>
      </c>
      <c r="T994" s="50">
        <f ca="1">IFERROR(VLOOKUP($B994,INDIRECT(VLOOKUP($E994,보상!$S:$AA,2,FALSE)),MATCH(T$6,INDIRECT(VLOOKUP($E994,보상!$S:$AA,3,FALSE)),0),FALSE),"ERROR")</f>
        <v>3160001</v>
      </c>
      <c r="U994" s="134" t="str">
        <f ca="1">IFERROR(IF(T994=0,0,VLOOKUP(SUBSTITUTE(VLOOKUP(T994,#REF!,MATCH("strItemName",#REF!,0),FALSE),"SUI_",""),#REF!,2,FALSE)),"ERROR")</f>
        <v>ERROR</v>
      </c>
      <c r="V994" s="177">
        <f t="shared" ca="1" si="46"/>
        <v>3160001</v>
      </c>
      <c r="W994" s="134" t="str">
        <f ca="1">IFERROR(IF(V994=0,0,VLOOKUP(SUBSTITUTE(VLOOKUP(V994,#REF!,MATCH("strItemName",#REF!,0),FALSE),"SUI_",""),#REF!,2,FALSE)),"ERROR")</f>
        <v>ERROR</v>
      </c>
      <c r="X994" s="177">
        <f t="shared" ca="1" si="46"/>
        <v>3160001</v>
      </c>
      <c r="Y994" s="134" t="str">
        <f ca="1">IFERROR(IF(X994=0,0,VLOOKUP(SUBSTITUTE(VLOOKUP(X994,#REF!,MATCH("strItemName",#REF!,0),FALSE),"SUI_",""),#REF!,2,FALSE)),"ERROR")</f>
        <v>ERROR</v>
      </c>
      <c r="Z994" s="177">
        <f t="shared" ca="1" si="46"/>
        <v>3160001</v>
      </c>
      <c r="AA994" s="134" t="str">
        <f ca="1">IFERROR(IF(Z994=0,0,VLOOKUP(SUBSTITUTE(VLOOKUP(Z994,#REF!,MATCH("strItemName",#REF!,0),FALSE),"SUI_",""),#REF!,2,FALSE)),"ERROR")</f>
        <v>ERROR</v>
      </c>
      <c r="AB994" s="177">
        <f t="shared" ca="1" si="46"/>
        <v>3160001</v>
      </c>
      <c r="AC994" s="134" t="str">
        <f ca="1">IFERROR(IF(AB994=0,0,VLOOKUP(SUBSTITUTE(VLOOKUP(AB994,#REF!,MATCH("strItemName",#REF!,0),FALSE),"SUI_",""),#REF!,2,FALSE)),"ERROR")</f>
        <v>ERROR</v>
      </c>
      <c r="AD994" s="88">
        <v>0</v>
      </c>
      <c r="AE994" s="134">
        <v>0</v>
      </c>
      <c r="AF994" s="49">
        <f ca="1">IFERROR(VLOOKUP($B994,INDIRECT(VLOOKUP($E994,보상!$S:$AA,2,FALSE)),MATCH(AF$6,INDIRECT(VLOOKUP($E994,보상!$S:$AA,3,FALSE)),0),FALSE),"ERROR")</f>
        <v>10</v>
      </c>
      <c r="AG994" s="22">
        <v>0</v>
      </c>
      <c r="AH994" s="22">
        <v>0</v>
      </c>
      <c r="AI994" s="22">
        <v>0</v>
      </c>
      <c r="AJ994" s="22" t="b">
        <v>0</v>
      </c>
      <c r="AK994" s="22">
        <v>0</v>
      </c>
      <c r="AL994" s="22">
        <v>0</v>
      </c>
    </row>
    <row r="995" spans="1:38" ht="16.5" customHeight="1" x14ac:dyDescent="0.3">
      <c r="A995" s="21">
        <f>COUNTIF(FtbReward_Quest!$B:$B,$B995)+COUNTIF(FtbReward_Mode!$B:$B,$B995)+COUNTIF(FtbReward_Content!$B:$B,$B995)-1</f>
        <v>0</v>
      </c>
      <c r="B995" s="49">
        <f t="shared" si="47"/>
        <v>40000711</v>
      </c>
      <c r="C995" s="120">
        <v>4000071</v>
      </c>
      <c r="D995" s="49" t="s">
        <v>707</v>
      </c>
      <c r="E995" s="49" t="s">
        <v>1937</v>
      </c>
      <c r="F995" s="120">
        <f>COUNTIF($C$8:$C995,$C995)</f>
        <v>1</v>
      </c>
      <c r="G995" s="49" t="b">
        <v>0</v>
      </c>
      <c r="H995" s="49">
        <v>0</v>
      </c>
      <c r="I995" s="129">
        <f>IFERROR(IF(H995=0,0,VLOOKUP(VLOOKUP(H995,#REF!,MATCH("strMailTitleID",#REF!,0),FALSE),#REF!,2,FALSE)),"ERROR")</f>
        <v>0</v>
      </c>
      <c r="J995" s="176">
        <v>200</v>
      </c>
      <c r="K995" s="129" t="str">
        <f>IFERROR(IF(J995=0,0,VLOOKUP(VLOOKUP(J995,#REF!,MATCH("strMailTitleID",#REF!,0),FALSE),#REF!,2,FALSE)),"ERROR")</f>
        <v>ERROR</v>
      </c>
      <c r="L995" s="49">
        <f ca="1">IFERROR(VLOOKUP($B995,INDIRECT(VLOOKUP($E995,보상!$S:$AA,2,FALSE)),MATCH(L$6,INDIRECT(VLOOKUP($E995,보상!$S:$AA,3,FALSE)),0),FALSE),"ERROR")</f>
        <v>0</v>
      </c>
      <c r="M995" s="49">
        <v>0</v>
      </c>
      <c r="N995" s="49">
        <v>0</v>
      </c>
      <c r="O995" s="49">
        <v>0</v>
      </c>
      <c r="P995" s="49" t="str">
        <f ca="1">IFERROR(VLOOKUP($B995,INDIRECT(VLOOKUP($E995,보상!$S:$AA,2,FALSE)),MATCH(P$6,INDIRECT(VLOOKUP($E995,보상!$S:$AA,3,FALSE)),0),FALSE),"ERROR")</f>
        <v>Gold</v>
      </c>
      <c r="Q995" s="49">
        <f ca="1">IFERROR(VLOOKUP($B995,INDIRECT(VLOOKUP($E995,보상!$S:$AA,2,FALSE)),MATCH(Q$6,INDIRECT(VLOOKUP($E995,보상!$S:$AA,3,FALSE)),0),FALSE),"ERROR")</f>
        <v>7000</v>
      </c>
      <c r="R995" s="49" t="b">
        <v>0</v>
      </c>
      <c r="S995" s="50" t="b">
        <v>0</v>
      </c>
      <c r="T995" s="50">
        <f ca="1">IFERROR(VLOOKUP($B995,INDIRECT(VLOOKUP($E995,보상!$S:$AA,2,FALSE)),MATCH(T$6,INDIRECT(VLOOKUP($E995,보상!$S:$AA,3,FALSE)),0),FALSE),"ERROR")</f>
        <v>3160001</v>
      </c>
      <c r="U995" s="134" t="str">
        <f ca="1">IFERROR(IF(T995=0,0,VLOOKUP(SUBSTITUTE(VLOOKUP(T995,#REF!,MATCH("strItemName",#REF!,0),FALSE),"SUI_",""),#REF!,2,FALSE)),"ERROR")</f>
        <v>ERROR</v>
      </c>
      <c r="V995" s="177">
        <f t="shared" ca="1" si="46"/>
        <v>3160001</v>
      </c>
      <c r="W995" s="134" t="str">
        <f ca="1">IFERROR(IF(V995=0,0,VLOOKUP(SUBSTITUTE(VLOOKUP(V995,#REF!,MATCH("strItemName",#REF!,0),FALSE),"SUI_",""),#REF!,2,FALSE)),"ERROR")</f>
        <v>ERROR</v>
      </c>
      <c r="X995" s="177">
        <f t="shared" ca="1" si="46"/>
        <v>3160001</v>
      </c>
      <c r="Y995" s="134" t="str">
        <f ca="1">IFERROR(IF(X995=0,0,VLOOKUP(SUBSTITUTE(VLOOKUP(X995,#REF!,MATCH("strItemName",#REF!,0),FALSE),"SUI_",""),#REF!,2,FALSE)),"ERROR")</f>
        <v>ERROR</v>
      </c>
      <c r="Z995" s="177">
        <f t="shared" ca="1" si="46"/>
        <v>3160001</v>
      </c>
      <c r="AA995" s="134" t="str">
        <f ca="1">IFERROR(IF(Z995=0,0,VLOOKUP(SUBSTITUTE(VLOOKUP(Z995,#REF!,MATCH("strItemName",#REF!,0),FALSE),"SUI_",""),#REF!,2,FALSE)),"ERROR")</f>
        <v>ERROR</v>
      </c>
      <c r="AB995" s="177">
        <f t="shared" ca="1" si="46"/>
        <v>3160001</v>
      </c>
      <c r="AC995" s="134" t="str">
        <f ca="1">IFERROR(IF(AB995=0,0,VLOOKUP(SUBSTITUTE(VLOOKUP(AB995,#REF!,MATCH("strItemName",#REF!,0),FALSE),"SUI_",""),#REF!,2,FALSE)),"ERROR")</f>
        <v>ERROR</v>
      </c>
      <c r="AD995" s="88">
        <v>0</v>
      </c>
      <c r="AE995" s="134">
        <v>0</v>
      </c>
      <c r="AF995" s="49">
        <f ca="1">IFERROR(VLOOKUP($B995,INDIRECT(VLOOKUP($E995,보상!$S:$AA,2,FALSE)),MATCH(AF$6,INDIRECT(VLOOKUP($E995,보상!$S:$AA,3,FALSE)),0),FALSE),"ERROR")</f>
        <v>15</v>
      </c>
      <c r="AG995" s="22">
        <v>0</v>
      </c>
      <c r="AH995" s="22">
        <v>0</v>
      </c>
      <c r="AI995" s="22">
        <v>0</v>
      </c>
      <c r="AJ995" s="22" t="b">
        <v>0</v>
      </c>
      <c r="AK995" s="22">
        <v>0</v>
      </c>
      <c r="AL995" s="22">
        <v>0</v>
      </c>
    </row>
    <row r="996" spans="1:38" ht="16.5" customHeight="1" x14ac:dyDescent="0.3">
      <c r="A996" s="21">
        <f>COUNTIF(FtbReward_Quest!$B:$B,$B996)+COUNTIF(FtbReward_Mode!$B:$B,$B996)+COUNTIF(FtbReward_Content!$B:$B,$B996)-1</f>
        <v>0</v>
      </c>
      <c r="B996" s="49">
        <f t="shared" si="47"/>
        <v>40000811</v>
      </c>
      <c r="C996" s="120">
        <v>4000081</v>
      </c>
      <c r="D996" s="49" t="s">
        <v>708</v>
      </c>
      <c r="E996" s="49" t="s">
        <v>1937</v>
      </c>
      <c r="F996" s="120">
        <f>COUNTIF($C$8:$C996,$C996)</f>
        <v>1</v>
      </c>
      <c r="G996" s="49" t="b">
        <v>0</v>
      </c>
      <c r="H996" s="49">
        <v>0</v>
      </c>
      <c r="I996" s="129">
        <f>IFERROR(IF(H996=0,0,VLOOKUP(VLOOKUP(H996,#REF!,MATCH("strMailTitleID",#REF!,0),FALSE),#REF!,2,FALSE)),"ERROR")</f>
        <v>0</v>
      </c>
      <c r="J996" s="176">
        <v>200</v>
      </c>
      <c r="K996" s="129" t="str">
        <f>IFERROR(IF(J996=0,0,VLOOKUP(VLOOKUP(J996,#REF!,MATCH("strMailTitleID",#REF!,0),FALSE),#REF!,2,FALSE)),"ERROR")</f>
        <v>ERROR</v>
      </c>
      <c r="L996" s="49">
        <f ca="1">IFERROR(VLOOKUP($B996,INDIRECT(VLOOKUP($E996,보상!$S:$AA,2,FALSE)),MATCH(L$6,INDIRECT(VLOOKUP($E996,보상!$S:$AA,3,FALSE)),0),FALSE),"ERROR")</f>
        <v>0</v>
      </c>
      <c r="M996" s="49">
        <v>0</v>
      </c>
      <c r="N996" s="49">
        <v>0</v>
      </c>
      <c r="O996" s="49">
        <v>0</v>
      </c>
      <c r="P996" s="49" t="str">
        <f ca="1">IFERROR(VLOOKUP($B996,INDIRECT(VLOOKUP($E996,보상!$S:$AA,2,FALSE)),MATCH(P$6,INDIRECT(VLOOKUP($E996,보상!$S:$AA,3,FALSE)),0),FALSE),"ERROR")</f>
        <v>Gold</v>
      </c>
      <c r="Q996" s="49">
        <f ca="1">IFERROR(VLOOKUP($B996,INDIRECT(VLOOKUP($E996,보상!$S:$AA,2,FALSE)),MATCH(Q$6,INDIRECT(VLOOKUP($E996,보상!$S:$AA,3,FALSE)),0),FALSE),"ERROR")</f>
        <v>8000</v>
      </c>
      <c r="R996" s="49" t="b">
        <v>0</v>
      </c>
      <c r="S996" s="50" t="b">
        <v>0</v>
      </c>
      <c r="T996" s="50">
        <f ca="1">IFERROR(VLOOKUP($B996,INDIRECT(VLOOKUP($E996,보상!$S:$AA,2,FALSE)),MATCH(T$6,INDIRECT(VLOOKUP($E996,보상!$S:$AA,3,FALSE)),0),FALSE),"ERROR")</f>
        <v>3160001</v>
      </c>
      <c r="U996" s="134" t="str">
        <f ca="1">IFERROR(IF(T996=0,0,VLOOKUP(SUBSTITUTE(VLOOKUP(T996,#REF!,MATCH("strItemName",#REF!,0),FALSE),"SUI_",""),#REF!,2,FALSE)),"ERROR")</f>
        <v>ERROR</v>
      </c>
      <c r="V996" s="177">
        <f t="shared" ca="1" si="46"/>
        <v>3160001</v>
      </c>
      <c r="W996" s="134" t="str">
        <f ca="1">IFERROR(IF(V996=0,0,VLOOKUP(SUBSTITUTE(VLOOKUP(V996,#REF!,MATCH("strItemName",#REF!,0),FALSE),"SUI_",""),#REF!,2,FALSE)),"ERROR")</f>
        <v>ERROR</v>
      </c>
      <c r="X996" s="177">
        <f t="shared" ca="1" si="46"/>
        <v>3160001</v>
      </c>
      <c r="Y996" s="134" t="str">
        <f ca="1">IFERROR(IF(X996=0,0,VLOOKUP(SUBSTITUTE(VLOOKUP(X996,#REF!,MATCH("strItemName",#REF!,0),FALSE),"SUI_",""),#REF!,2,FALSE)),"ERROR")</f>
        <v>ERROR</v>
      </c>
      <c r="Z996" s="177">
        <f t="shared" ca="1" si="46"/>
        <v>3160001</v>
      </c>
      <c r="AA996" s="134" t="str">
        <f ca="1">IFERROR(IF(Z996=0,0,VLOOKUP(SUBSTITUTE(VLOOKUP(Z996,#REF!,MATCH("strItemName",#REF!,0),FALSE),"SUI_",""),#REF!,2,FALSE)),"ERROR")</f>
        <v>ERROR</v>
      </c>
      <c r="AB996" s="177">
        <f t="shared" ca="1" si="46"/>
        <v>3160001</v>
      </c>
      <c r="AC996" s="134" t="str">
        <f ca="1">IFERROR(IF(AB996=0,0,VLOOKUP(SUBSTITUTE(VLOOKUP(AB996,#REF!,MATCH("strItemName",#REF!,0),FALSE),"SUI_",""),#REF!,2,FALSE)),"ERROR")</f>
        <v>ERROR</v>
      </c>
      <c r="AD996" s="88">
        <v>0</v>
      </c>
      <c r="AE996" s="134">
        <v>0</v>
      </c>
      <c r="AF996" s="49">
        <f ca="1">IFERROR(VLOOKUP($B996,INDIRECT(VLOOKUP($E996,보상!$S:$AA,2,FALSE)),MATCH(AF$6,INDIRECT(VLOOKUP($E996,보상!$S:$AA,3,FALSE)),0),FALSE),"ERROR")</f>
        <v>20</v>
      </c>
      <c r="AG996" s="22">
        <v>0</v>
      </c>
      <c r="AH996" s="22">
        <v>0</v>
      </c>
      <c r="AI996" s="22">
        <v>0</v>
      </c>
      <c r="AJ996" s="22" t="b">
        <v>0</v>
      </c>
      <c r="AK996" s="22">
        <v>0</v>
      </c>
      <c r="AL996" s="22">
        <v>0</v>
      </c>
    </row>
    <row r="997" spans="1:38" ht="16.5" customHeight="1" x14ac:dyDescent="0.3">
      <c r="A997" s="21">
        <f>COUNTIF(FtbReward_Quest!$B:$B,$B997)+COUNTIF(FtbReward_Mode!$B:$B,$B997)+COUNTIF(FtbReward_Content!$B:$B,$B997)-1</f>
        <v>0</v>
      </c>
      <c r="B997" s="49">
        <f t="shared" si="47"/>
        <v>40000911</v>
      </c>
      <c r="C997" s="120">
        <v>4000091</v>
      </c>
      <c r="D997" s="49" t="s">
        <v>709</v>
      </c>
      <c r="E997" s="49" t="s">
        <v>1937</v>
      </c>
      <c r="F997" s="120">
        <f>COUNTIF($C$8:$C997,$C997)</f>
        <v>1</v>
      </c>
      <c r="G997" s="49" t="b">
        <v>0</v>
      </c>
      <c r="H997" s="49">
        <v>0</v>
      </c>
      <c r="I997" s="129">
        <f>IFERROR(IF(H997=0,0,VLOOKUP(VLOOKUP(H997,#REF!,MATCH("strMailTitleID",#REF!,0),FALSE),#REF!,2,FALSE)),"ERROR")</f>
        <v>0</v>
      </c>
      <c r="J997" s="176">
        <v>200</v>
      </c>
      <c r="K997" s="129" t="str">
        <f>IFERROR(IF(J997=0,0,VLOOKUP(VLOOKUP(J997,#REF!,MATCH("strMailTitleID",#REF!,0),FALSE),#REF!,2,FALSE)),"ERROR")</f>
        <v>ERROR</v>
      </c>
      <c r="L997" s="49">
        <f ca="1">IFERROR(VLOOKUP($B997,INDIRECT(VLOOKUP($E997,보상!$S:$AA,2,FALSE)),MATCH(L$6,INDIRECT(VLOOKUP($E997,보상!$S:$AA,3,FALSE)),0),FALSE),"ERROR")</f>
        <v>0</v>
      </c>
      <c r="M997" s="49">
        <v>0</v>
      </c>
      <c r="N997" s="49">
        <v>0</v>
      </c>
      <c r="O997" s="49">
        <v>0</v>
      </c>
      <c r="P997" s="49" t="str">
        <f ca="1">IFERROR(VLOOKUP($B997,INDIRECT(VLOOKUP($E997,보상!$S:$AA,2,FALSE)),MATCH(P$6,INDIRECT(VLOOKUP($E997,보상!$S:$AA,3,FALSE)),0),FALSE),"ERROR")</f>
        <v>Gold</v>
      </c>
      <c r="Q997" s="49">
        <f ca="1">IFERROR(VLOOKUP($B997,INDIRECT(VLOOKUP($E997,보상!$S:$AA,2,FALSE)),MATCH(Q$6,INDIRECT(VLOOKUP($E997,보상!$S:$AA,3,FALSE)),0),FALSE),"ERROR")</f>
        <v>9000</v>
      </c>
      <c r="R997" s="49" t="b">
        <v>0</v>
      </c>
      <c r="S997" s="50" t="b">
        <v>0</v>
      </c>
      <c r="T997" s="50">
        <f ca="1">IFERROR(VLOOKUP($B997,INDIRECT(VLOOKUP($E997,보상!$S:$AA,2,FALSE)),MATCH(T$6,INDIRECT(VLOOKUP($E997,보상!$S:$AA,3,FALSE)),0),FALSE),"ERROR")</f>
        <v>3160001</v>
      </c>
      <c r="U997" s="134" t="str">
        <f ca="1">IFERROR(IF(T997=0,0,VLOOKUP(SUBSTITUTE(VLOOKUP(T997,#REF!,MATCH("strItemName",#REF!,0),FALSE),"SUI_",""),#REF!,2,FALSE)),"ERROR")</f>
        <v>ERROR</v>
      </c>
      <c r="V997" s="177">
        <f t="shared" ca="1" si="46"/>
        <v>3160001</v>
      </c>
      <c r="W997" s="134" t="str">
        <f ca="1">IFERROR(IF(V997=0,0,VLOOKUP(SUBSTITUTE(VLOOKUP(V997,#REF!,MATCH("strItemName",#REF!,0),FALSE),"SUI_",""),#REF!,2,FALSE)),"ERROR")</f>
        <v>ERROR</v>
      </c>
      <c r="X997" s="177">
        <f t="shared" ca="1" si="46"/>
        <v>3160001</v>
      </c>
      <c r="Y997" s="134" t="str">
        <f ca="1">IFERROR(IF(X997=0,0,VLOOKUP(SUBSTITUTE(VLOOKUP(X997,#REF!,MATCH("strItemName",#REF!,0),FALSE),"SUI_",""),#REF!,2,FALSE)),"ERROR")</f>
        <v>ERROR</v>
      </c>
      <c r="Z997" s="177">
        <f t="shared" ca="1" si="46"/>
        <v>3160001</v>
      </c>
      <c r="AA997" s="134" t="str">
        <f ca="1">IFERROR(IF(Z997=0,0,VLOOKUP(SUBSTITUTE(VLOOKUP(Z997,#REF!,MATCH("strItemName",#REF!,0),FALSE),"SUI_",""),#REF!,2,FALSE)),"ERROR")</f>
        <v>ERROR</v>
      </c>
      <c r="AB997" s="177">
        <f t="shared" ca="1" si="46"/>
        <v>3160001</v>
      </c>
      <c r="AC997" s="134" t="str">
        <f ca="1">IFERROR(IF(AB997=0,0,VLOOKUP(SUBSTITUTE(VLOOKUP(AB997,#REF!,MATCH("strItemName",#REF!,0),FALSE),"SUI_",""),#REF!,2,FALSE)),"ERROR")</f>
        <v>ERROR</v>
      </c>
      <c r="AD997" s="88">
        <v>0</v>
      </c>
      <c r="AE997" s="134">
        <v>0</v>
      </c>
      <c r="AF997" s="49">
        <f ca="1">IFERROR(VLOOKUP($B997,INDIRECT(VLOOKUP($E997,보상!$S:$AA,2,FALSE)),MATCH(AF$6,INDIRECT(VLOOKUP($E997,보상!$S:$AA,3,FALSE)),0),FALSE),"ERROR")</f>
        <v>25</v>
      </c>
      <c r="AG997" s="22">
        <v>0</v>
      </c>
      <c r="AH997" s="22">
        <v>0</v>
      </c>
      <c r="AI997" s="22">
        <v>0</v>
      </c>
      <c r="AJ997" s="22" t="b">
        <v>0</v>
      </c>
      <c r="AK997" s="22">
        <v>0</v>
      </c>
      <c r="AL997" s="22">
        <v>0</v>
      </c>
    </row>
    <row r="998" spans="1:38" ht="16.5" customHeight="1" x14ac:dyDescent="0.3">
      <c r="A998" s="21">
        <f>COUNTIF(FtbReward_Quest!$B:$B,$B998)+COUNTIF(FtbReward_Mode!$B:$B,$B998)+COUNTIF(FtbReward_Content!$B:$B,$B998)-1</f>
        <v>0</v>
      </c>
      <c r="B998" s="49">
        <f t="shared" si="47"/>
        <v>40001011</v>
      </c>
      <c r="C998" s="120">
        <v>4000101</v>
      </c>
      <c r="D998" s="49" t="s">
        <v>710</v>
      </c>
      <c r="E998" s="49" t="s">
        <v>1937</v>
      </c>
      <c r="F998" s="120">
        <f>COUNTIF($C$8:$C998,$C998)</f>
        <v>1</v>
      </c>
      <c r="G998" s="49" t="b">
        <v>0</v>
      </c>
      <c r="H998" s="49">
        <v>0</v>
      </c>
      <c r="I998" s="129">
        <f>IFERROR(IF(H998=0,0,VLOOKUP(VLOOKUP(H998,#REF!,MATCH("strMailTitleID",#REF!,0),FALSE),#REF!,2,FALSE)),"ERROR")</f>
        <v>0</v>
      </c>
      <c r="J998" s="176">
        <v>200</v>
      </c>
      <c r="K998" s="129" t="str">
        <f>IFERROR(IF(J998=0,0,VLOOKUP(VLOOKUP(J998,#REF!,MATCH("strMailTitleID",#REF!,0),FALSE),#REF!,2,FALSE)),"ERROR")</f>
        <v>ERROR</v>
      </c>
      <c r="L998" s="49">
        <f ca="1">IFERROR(VLOOKUP($B998,INDIRECT(VLOOKUP($E998,보상!$S:$AA,2,FALSE)),MATCH(L$6,INDIRECT(VLOOKUP($E998,보상!$S:$AA,3,FALSE)),0),FALSE),"ERROR")</f>
        <v>0</v>
      </c>
      <c r="M998" s="49">
        <v>0</v>
      </c>
      <c r="N998" s="49">
        <v>0</v>
      </c>
      <c r="O998" s="49">
        <v>0</v>
      </c>
      <c r="P998" s="49" t="str">
        <f ca="1">IFERROR(VLOOKUP($B998,INDIRECT(VLOOKUP($E998,보상!$S:$AA,2,FALSE)),MATCH(P$6,INDIRECT(VLOOKUP($E998,보상!$S:$AA,3,FALSE)),0),FALSE),"ERROR")</f>
        <v>Gold</v>
      </c>
      <c r="Q998" s="49">
        <f ca="1">IFERROR(VLOOKUP($B998,INDIRECT(VLOOKUP($E998,보상!$S:$AA,2,FALSE)),MATCH(Q$6,INDIRECT(VLOOKUP($E998,보상!$S:$AA,3,FALSE)),0),FALSE),"ERROR")</f>
        <v>10000</v>
      </c>
      <c r="R998" s="49" t="b">
        <v>0</v>
      </c>
      <c r="S998" s="50" t="b">
        <v>0</v>
      </c>
      <c r="T998" s="50">
        <f ca="1">IFERROR(VLOOKUP($B998,INDIRECT(VLOOKUP($E998,보상!$S:$AA,2,FALSE)),MATCH(T$6,INDIRECT(VLOOKUP($E998,보상!$S:$AA,3,FALSE)),0),FALSE),"ERROR")</f>
        <v>3160001</v>
      </c>
      <c r="U998" s="134" t="str">
        <f ca="1">IFERROR(IF(T998=0,0,VLOOKUP(SUBSTITUTE(VLOOKUP(T998,#REF!,MATCH("strItemName",#REF!,0),FALSE),"SUI_",""),#REF!,2,FALSE)),"ERROR")</f>
        <v>ERROR</v>
      </c>
      <c r="V998" s="177">
        <f t="shared" ca="1" si="46"/>
        <v>3160001</v>
      </c>
      <c r="W998" s="134" t="str">
        <f ca="1">IFERROR(IF(V998=0,0,VLOOKUP(SUBSTITUTE(VLOOKUP(V998,#REF!,MATCH("strItemName",#REF!,0),FALSE),"SUI_",""),#REF!,2,FALSE)),"ERROR")</f>
        <v>ERROR</v>
      </c>
      <c r="X998" s="177">
        <f t="shared" ca="1" si="46"/>
        <v>3160001</v>
      </c>
      <c r="Y998" s="134" t="str">
        <f ca="1">IFERROR(IF(X998=0,0,VLOOKUP(SUBSTITUTE(VLOOKUP(X998,#REF!,MATCH("strItemName",#REF!,0),FALSE),"SUI_",""),#REF!,2,FALSE)),"ERROR")</f>
        <v>ERROR</v>
      </c>
      <c r="Z998" s="177">
        <f t="shared" ca="1" si="46"/>
        <v>3160001</v>
      </c>
      <c r="AA998" s="134" t="str">
        <f ca="1">IFERROR(IF(Z998=0,0,VLOOKUP(SUBSTITUTE(VLOOKUP(Z998,#REF!,MATCH("strItemName",#REF!,0),FALSE),"SUI_",""),#REF!,2,FALSE)),"ERROR")</f>
        <v>ERROR</v>
      </c>
      <c r="AB998" s="177">
        <f t="shared" ca="1" si="46"/>
        <v>3160001</v>
      </c>
      <c r="AC998" s="134" t="str">
        <f ca="1">IFERROR(IF(AB998=0,0,VLOOKUP(SUBSTITUTE(VLOOKUP(AB998,#REF!,MATCH("strItemName",#REF!,0),FALSE),"SUI_",""),#REF!,2,FALSE)),"ERROR")</f>
        <v>ERROR</v>
      </c>
      <c r="AD998" s="88">
        <v>0</v>
      </c>
      <c r="AE998" s="134">
        <v>0</v>
      </c>
      <c r="AF998" s="49">
        <f ca="1">IFERROR(VLOOKUP($B998,INDIRECT(VLOOKUP($E998,보상!$S:$AA,2,FALSE)),MATCH(AF$6,INDIRECT(VLOOKUP($E998,보상!$S:$AA,3,FALSE)),0),FALSE),"ERROR")</f>
        <v>30</v>
      </c>
      <c r="AG998" s="22">
        <v>0</v>
      </c>
      <c r="AH998" s="22">
        <v>0</v>
      </c>
      <c r="AI998" s="22">
        <v>0</v>
      </c>
      <c r="AJ998" s="22" t="b">
        <v>0</v>
      </c>
      <c r="AK998" s="22">
        <v>0</v>
      </c>
      <c r="AL998" s="22">
        <v>0</v>
      </c>
    </row>
    <row r="999" spans="1:38" ht="16.5" customHeight="1" x14ac:dyDescent="0.3">
      <c r="A999" s="21">
        <f>COUNTIF(FtbReward_Quest!$B:$B,$B999)+COUNTIF(FtbReward_Mode!$B:$B,$B999)+COUNTIF(FtbReward_Content!$B:$B,$B999)-1</f>
        <v>0</v>
      </c>
      <c r="B999" s="49">
        <f t="shared" si="47"/>
        <v>40001111</v>
      </c>
      <c r="C999" s="120">
        <v>4000111</v>
      </c>
      <c r="D999" s="49" t="s">
        <v>711</v>
      </c>
      <c r="E999" s="49" t="s">
        <v>1937</v>
      </c>
      <c r="F999" s="120">
        <f>COUNTIF($C$8:$C999,$C999)</f>
        <v>1</v>
      </c>
      <c r="G999" s="49" t="b">
        <v>0</v>
      </c>
      <c r="H999" s="49">
        <v>0</v>
      </c>
      <c r="I999" s="129">
        <f>IFERROR(IF(H999=0,0,VLOOKUP(VLOOKUP(H999,#REF!,MATCH("strMailTitleID",#REF!,0),FALSE),#REF!,2,FALSE)),"ERROR")</f>
        <v>0</v>
      </c>
      <c r="J999" s="176">
        <v>200</v>
      </c>
      <c r="K999" s="129" t="str">
        <f>IFERROR(IF(J999=0,0,VLOOKUP(VLOOKUP(J999,#REF!,MATCH("strMailTitleID",#REF!,0),FALSE),#REF!,2,FALSE)),"ERROR")</f>
        <v>ERROR</v>
      </c>
      <c r="L999" s="49">
        <f ca="1">IFERROR(VLOOKUP($B999,INDIRECT(VLOOKUP($E999,보상!$S:$AA,2,FALSE)),MATCH(L$6,INDIRECT(VLOOKUP($E999,보상!$S:$AA,3,FALSE)),0),FALSE),"ERROR")</f>
        <v>0</v>
      </c>
      <c r="M999" s="49">
        <v>0</v>
      </c>
      <c r="N999" s="49">
        <v>0</v>
      </c>
      <c r="O999" s="49">
        <v>0</v>
      </c>
      <c r="P999" s="49" t="str">
        <f ca="1">IFERROR(VLOOKUP($B999,INDIRECT(VLOOKUP($E999,보상!$S:$AA,2,FALSE)),MATCH(P$6,INDIRECT(VLOOKUP($E999,보상!$S:$AA,3,FALSE)),0),FALSE),"ERROR")</f>
        <v>Gold</v>
      </c>
      <c r="Q999" s="49">
        <f ca="1">IFERROR(VLOOKUP($B999,INDIRECT(VLOOKUP($E999,보상!$S:$AA,2,FALSE)),MATCH(Q$6,INDIRECT(VLOOKUP($E999,보상!$S:$AA,3,FALSE)),0),FALSE),"ERROR")</f>
        <v>11000</v>
      </c>
      <c r="R999" s="49" t="b">
        <v>0</v>
      </c>
      <c r="S999" s="50" t="b">
        <v>0</v>
      </c>
      <c r="T999" s="50">
        <f ca="1">IFERROR(VLOOKUP($B999,INDIRECT(VLOOKUP($E999,보상!$S:$AA,2,FALSE)),MATCH(T$6,INDIRECT(VLOOKUP($E999,보상!$S:$AA,3,FALSE)),0),FALSE),"ERROR")</f>
        <v>3160001</v>
      </c>
      <c r="U999" s="134" t="str">
        <f ca="1">IFERROR(IF(T999=0,0,VLOOKUP(SUBSTITUTE(VLOOKUP(T999,#REF!,MATCH("strItemName",#REF!,0),FALSE),"SUI_",""),#REF!,2,FALSE)),"ERROR")</f>
        <v>ERROR</v>
      </c>
      <c r="V999" s="177">
        <f t="shared" ca="1" si="46"/>
        <v>3160001</v>
      </c>
      <c r="W999" s="134" t="str">
        <f ca="1">IFERROR(IF(V999=0,0,VLOOKUP(SUBSTITUTE(VLOOKUP(V999,#REF!,MATCH("strItemName",#REF!,0),FALSE),"SUI_",""),#REF!,2,FALSE)),"ERROR")</f>
        <v>ERROR</v>
      </c>
      <c r="X999" s="177">
        <f t="shared" ca="1" si="46"/>
        <v>3160001</v>
      </c>
      <c r="Y999" s="134" t="str">
        <f ca="1">IFERROR(IF(X999=0,0,VLOOKUP(SUBSTITUTE(VLOOKUP(X999,#REF!,MATCH("strItemName",#REF!,0),FALSE),"SUI_",""),#REF!,2,FALSE)),"ERROR")</f>
        <v>ERROR</v>
      </c>
      <c r="Z999" s="177">
        <f t="shared" ca="1" si="46"/>
        <v>3160001</v>
      </c>
      <c r="AA999" s="134" t="str">
        <f ca="1">IFERROR(IF(Z999=0,0,VLOOKUP(SUBSTITUTE(VLOOKUP(Z999,#REF!,MATCH("strItemName",#REF!,0),FALSE),"SUI_",""),#REF!,2,FALSE)),"ERROR")</f>
        <v>ERROR</v>
      </c>
      <c r="AB999" s="177">
        <f t="shared" ca="1" si="46"/>
        <v>3160001</v>
      </c>
      <c r="AC999" s="134" t="str">
        <f ca="1">IFERROR(IF(AB999=0,0,VLOOKUP(SUBSTITUTE(VLOOKUP(AB999,#REF!,MATCH("strItemName",#REF!,0),FALSE),"SUI_",""),#REF!,2,FALSE)),"ERROR")</f>
        <v>ERROR</v>
      </c>
      <c r="AD999" s="88">
        <v>0</v>
      </c>
      <c r="AE999" s="134">
        <v>0</v>
      </c>
      <c r="AF999" s="49">
        <f ca="1">IFERROR(VLOOKUP($B999,INDIRECT(VLOOKUP($E999,보상!$S:$AA,2,FALSE)),MATCH(AF$6,INDIRECT(VLOOKUP($E999,보상!$S:$AA,3,FALSE)),0),FALSE),"ERROR")</f>
        <v>35</v>
      </c>
      <c r="AG999" s="22">
        <v>0</v>
      </c>
      <c r="AH999" s="22">
        <v>0</v>
      </c>
      <c r="AI999" s="22">
        <v>0</v>
      </c>
      <c r="AJ999" s="22" t="b">
        <v>0</v>
      </c>
      <c r="AK999" s="22">
        <v>0</v>
      </c>
      <c r="AL999" s="22">
        <v>0</v>
      </c>
    </row>
    <row r="1000" spans="1:38" ht="16.5" customHeight="1" x14ac:dyDescent="0.3">
      <c r="A1000" s="21">
        <f>COUNTIF(FtbReward_Quest!$B:$B,$B1000)+COUNTIF(FtbReward_Mode!$B:$B,$B1000)+COUNTIF(FtbReward_Content!$B:$B,$B1000)-1</f>
        <v>0</v>
      </c>
      <c r="B1000" s="49">
        <f t="shared" si="47"/>
        <v>40001211</v>
      </c>
      <c r="C1000" s="120">
        <v>4000121</v>
      </c>
      <c r="D1000" s="49" t="s">
        <v>712</v>
      </c>
      <c r="E1000" s="49" t="s">
        <v>1937</v>
      </c>
      <c r="F1000" s="120">
        <f>COUNTIF($C$8:$C1000,$C1000)</f>
        <v>1</v>
      </c>
      <c r="G1000" s="49" t="b">
        <v>0</v>
      </c>
      <c r="H1000" s="49">
        <v>0</v>
      </c>
      <c r="I1000" s="129">
        <f>IFERROR(IF(H1000=0,0,VLOOKUP(VLOOKUP(H1000,#REF!,MATCH("strMailTitleID",#REF!,0),FALSE),#REF!,2,FALSE)),"ERROR")</f>
        <v>0</v>
      </c>
      <c r="J1000" s="176">
        <v>200</v>
      </c>
      <c r="K1000" s="129" t="str">
        <f>IFERROR(IF(J1000=0,0,VLOOKUP(VLOOKUP(J1000,#REF!,MATCH("strMailTitleID",#REF!,0),FALSE),#REF!,2,FALSE)),"ERROR")</f>
        <v>ERROR</v>
      </c>
      <c r="L1000" s="49">
        <f ca="1">IFERROR(VLOOKUP($B1000,INDIRECT(VLOOKUP($E1000,보상!$S:$AA,2,FALSE)),MATCH(L$6,INDIRECT(VLOOKUP($E1000,보상!$S:$AA,3,FALSE)),0),FALSE),"ERROR")</f>
        <v>0</v>
      </c>
      <c r="M1000" s="49">
        <v>0</v>
      </c>
      <c r="N1000" s="49">
        <v>0</v>
      </c>
      <c r="O1000" s="49">
        <v>0</v>
      </c>
      <c r="P1000" s="49" t="str">
        <f ca="1">IFERROR(VLOOKUP($B1000,INDIRECT(VLOOKUP($E1000,보상!$S:$AA,2,FALSE)),MATCH(P$6,INDIRECT(VLOOKUP($E1000,보상!$S:$AA,3,FALSE)),0),FALSE),"ERROR")</f>
        <v>Gold</v>
      </c>
      <c r="Q1000" s="49">
        <f ca="1">IFERROR(VLOOKUP($B1000,INDIRECT(VLOOKUP($E1000,보상!$S:$AA,2,FALSE)),MATCH(Q$6,INDIRECT(VLOOKUP($E1000,보상!$S:$AA,3,FALSE)),0),FALSE),"ERROR")</f>
        <v>12000</v>
      </c>
      <c r="R1000" s="49" t="b">
        <v>0</v>
      </c>
      <c r="S1000" s="50" t="b">
        <v>0</v>
      </c>
      <c r="T1000" s="50">
        <f ca="1">IFERROR(VLOOKUP($B1000,INDIRECT(VLOOKUP($E1000,보상!$S:$AA,2,FALSE)),MATCH(T$6,INDIRECT(VLOOKUP($E1000,보상!$S:$AA,3,FALSE)),0),FALSE),"ERROR")</f>
        <v>3160001</v>
      </c>
      <c r="U1000" s="134" t="str">
        <f ca="1">IFERROR(IF(T1000=0,0,VLOOKUP(SUBSTITUTE(VLOOKUP(T1000,#REF!,MATCH("strItemName",#REF!,0),FALSE),"SUI_",""),#REF!,2,FALSE)),"ERROR")</f>
        <v>ERROR</v>
      </c>
      <c r="V1000" s="177">
        <f t="shared" ca="1" si="46"/>
        <v>3160001</v>
      </c>
      <c r="W1000" s="134" t="str">
        <f ca="1">IFERROR(IF(V1000=0,0,VLOOKUP(SUBSTITUTE(VLOOKUP(V1000,#REF!,MATCH("strItemName",#REF!,0),FALSE),"SUI_",""),#REF!,2,FALSE)),"ERROR")</f>
        <v>ERROR</v>
      </c>
      <c r="X1000" s="177">
        <f t="shared" ca="1" si="46"/>
        <v>3160001</v>
      </c>
      <c r="Y1000" s="134" t="str">
        <f ca="1">IFERROR(IF(X1000=0,0,VLOOKUP(SUBSTITUTE(VLOOKUP(X1000,#REF!,MATCH("strItemName",#REF!,0),FALSE),"SUI_",""),#REF!,2,FALSE)),"ERROR")</f>
        <v>ERROR</v>
      </c>
      <c r="Z1000" s="177">
        <f t="shared" ca="1" si="46"/>
        <v>3160001</v>
      </c>
      <c r="AA1000" s="134" t="str">
        <f ca="1">IFERROR(IF(Z1000=0,0,VLOOKUP(SUBSTITUTE(VLOOKUP(Z1000,#REF!,MATCH("strItemName",#REF!,0),FALSE),"SUI_",""),#REF!,2,FALSE)),"ERROR")</f>
        <v>ERROR</v>
      </c>
      <c r="AB1000" s="177">
        <f t="shared" ca="1" si="46"/>
        <v>3160001</v>
      </c>
      <c r="AC1000" s="134" t="str">
        <f ca="1">IFERROR(IF(AB1000=0,0,VLOOKUP(SUBSTITUTE(VLOOKUP(AB1000,#REF!,MATCH("strItemName",#REF!,0),FALSE),"SUI_",""),#REF!,2,FALSE)),"ERROR")</f>
        <v>ERROR</v>
      </c>
      <c r="AD1000" s="88">
        <v>0</v>
      </c>
      <c r="AE1000" s="134">
        <v>0</v>
      </c>
      <c r="AF1000" s="49">
        <f ca="1">IFERROR(VLOOKUP($B1000,INDIRECT(VLOOKUP($E1000,보상!$S:$AA,2,FALSE)),MATCH(AF$6,INDIRECT(VLOOKUP($E1000,보상!$S:$AA,3,FALSE)),0),FALSE),"ERROR")</f>
        <v>40</v>
      </c>
      <c r="AG1000" s="22">
        <v>0</v>
      </c>
      <c r="AH1000" s="22">
        <v>0</v>
      </c>
      <c r="AI1000" s="22">
        <v>0</v>
      </c>
      <c r="AJ1000" s="22" t="b">
        <v>0</v>
      </c>
      <c r="AK1000" s="22">
        <v>0</v>
      </c>
      <c r="AL1000" s="22">
        <v>0</v>
      </c>
    </row>
    <row r="1001" spans="1:38" ht="16.5" customHeight="1" x14ac:dyDescent="0.3">
      <c r="A1001" s="21">
        <f>COUNTIF(FtbReward_Quest!$B:$B,$B1001)+COUNTIF(FtbReward_Mode!$B:$B,$B1001)+COUNTIF(FtbReward_Content!$B:$B,$B1001)-1</f>
        <v>0</v>
      </c>
      <c r="B1001" s="49">
        <f t="shared" si="47"/>
        <v>40001311</v>
      </c>
      <c r="C1001" s="120">
        <v>4000131</v>
      </c>
      <c r="D1001" s="49" t="s">
        <v>713</v>
      </c>
      <c r="E1001" s="49" t="s">
        <v>1937</v>
      </c>
      <c r="F1001" s="120">
        <f>COUNTIF($C$8:$C1001,$C1001)</f>
        <v>1</v>
      </c>
      <c r="G1001" s="49" t="b">
        <v>0</v>
      </c>
      <c r="H1001" s="49">
        <v>0</v>
      </c>
      <c r="I1001" s="129">
        <f>IFERROR(IF(H1001=0,0,VLOOKUP(VLOOKUP(H1001,#REF!,MATCH("strMailTitleID",#REF!,0),FALSE),#REF!,2,FALSE)),"ERROR")</f>
        <v>0</v>
      </c>
      <c r="J1001" s="176">
        <v>200</v>
      </c>
      <c r="K1001" s="129" t="str">
        <f>IFERROR(IF(J1001=0,0,VLOOKUP(VLOOKUP(J1001,#REF!,MATCH("strMailTitleID",#REF!,0),FALSE),#REF!,2,FALSE)),"ERROR")</f>
        <v>ERROR</v>
      </c>
      <c r="L1001" s="49">
        <f ca="1">IFERROR(VLOOKUP($B1001,INDIRECT(VLOOKUP($E1001,보상!$S:$AA,2,FALSE)),MATCH(L$6,INDIRECT(VLOOKUP($E1001,보상!$S:$AA,3,FALSE)),0),FALSE),"ERROR")</f>
        <v>0</v>
      </c>
      <c r="M1001" s="49">
        <v>0</v>
      </c>
      <c r="N1001" s="49">
        <v>0</v>
      </c>
      <c r="O1001" s="49">
        <v>0</v>
      </c>
      <c r="P1001" s="49" t="str">
        <f ca="1">IFERROR(VLOOKUP($B1001,INDIRECT(VLOOKUP($E1001,보상!$S:$AA,2,FALSE)),MATCH(P$6,INDIRECT(VLOOKUP($E1001,보상!$S:$AA,3,FALSE)),0),FALSE),"ERROR")</f>
        <v>Gold</v>
      </c>
      <c r="Q1001" s="49">
        <f ca="1">IFERROR(VLOOKUP($B1001,INDIRECT(VLOOKUP($E1001,보상!$S:$AA,2,FALSE)),MATCH(Q$6,INDIRECT(VLOOKUP($E1001,보상!$S:$AA,3,FALSE)),0),FALSE),"ERROR")</f>
        <v>13000</v>
      </c>
      <c r="R1001" s="49" t="b">
        <v>0</v>
      </c>
      <c r="S1001" s="50" t="b">
        <v>0</v>
      </c>
      <c r="T1001" s="50">
        <f ca="1">IFERROR(VLOOKUP($B1001,INDIRECT(VLOOKUP($E1001,보상!$S:$AA,2,FALSE)),MATCH(T$6,INDIRECT(VLOOKUP($E1001,보상!$S:$AA,3,FALSE)),0),FALSE),"ERROR")</f>
        <v>3160001</v>
      </c>
      <c r="U1001" s="134" t="str">
        <f ca="1">IFERROR(IF(T1001=0,0,VLOOKUP(SUBSTITUTE(VLOOKUP(T1001,#REF!,MATCH("strItemName",#REF!,0),FALSE),"SUI_",""),#REF!,2,FALSE)),"ERROR")</f>
        <v>ERROR</v>
      </c>
      <c r="V1001" s="177">
        <f t="shared" ca="1" si="46"/>
        <v>3160001</v>
      </c>
      <c r="W1001" s="134" t="str">
        <f ca="1">IFERROR(IF(V1001=0,0,VLOOKUP(SUBSTITUTE(VLOOKUP(V1001,#REF!,MATCH("strItemName",#REF!,0),FALSE),"SUI_",""),#REF!,2,FALSE)),"ERROR")</f>
        <v>ERROR</v>
      </c>
      <c r="X1001" s="177">
        <f t="shared" ca="1" si="46"/>
        <v>3160001</v>
      </c>
      <c r="Y1001" s="134" t="str">
        <f ca="1">IFERROR(IF(X1001=0,0,VLOOKUP(SUBSTITUTE(VLOOKUP(X1001,#REF!,MATCH("strItemName",#REF!,0),FALSE),"SUI_",""),#REF!,2,FALSE)),"ERROR")</f>
        <v>ERROR</v>
      </c>
      <c r="Z1001" s="177">
        <f t="shared" ca="1" si="46"/>
        <v>3160001</v>
      </c>
      <c r="AA1001" s="134" t="str">
        <f ca="1">IFERROR(IF(Z1001=0,0,VLOOKUP(SUBSTITUTE(VLOOKUP(Z1001,#REF!,MATCH("strItemName",#REF!,0),FALSE),"SUI_",""),#REF!,2,FALSE)),"ERROR")</f>
        <v>ERROR</v>
      </c>
      <c r="AB1001" s="177">
        <f t="shared" ca="1" si="46"/>
        <v>3160001</v>
      </c>
      <c r="AC1001" s="134" t="str">
        <f ca="1">IFERROR(IF(AB1001=0,0,VLOOKUP(SUBSTITUTE(VLOOKUP(AB1001,#REF!,MATCH("strItemName",#REF!,0),FALSE),"SUI_",""),#REF!,2,FALSE)),"ERROR")</f>
        <v>ERROR</v>
      </c>
      <c r="AD1001" s="88">
        <v>0</v>
      </c>
      <c r="AE1001" s="134">
        <v>0</v>
      </c>
      <c r="AF1001" s="49">
        <f ca="1">IFERROR(VLOOKUP($B1001,INDIRECT(VLOOKUP($E1001,보상!$S:$AA,2,FALSE)),MATCH(AF$6,INDIRECT(VLOOKUP($E1001,보상!$S:$AA,3,FALSE)),0),FALSE),"ERROR")</f>
        <v>45</v>
      </c>
      <c r="AG1001" s="22">
        <v>0</v>
      </c>
      <c r="AH1001" s="22">
        <v>0</v>
      </c>
      <c r="AI1001" s="22">
        <v>0</v>
      </c>
      <c r="AJ1001" s="22" t="b">
        <v>0</v>
      </c>
      <c r="AK1001" s="22">
        <v>0</v>
      </c>
      <c r="AL1001" s="22">
        <v>0</v>
      </c>
    </row>
    <row r="1002" spans="1:38" ht="16.5" customHeight="1" x14ac:dyDescent="0.3">
      <c r="A1002" s="21">
        <f>COUNTIF(FtbReward_Quest!$B:$B,$B1002)+COUNTIF(FtbReward_Mode!$B:$B,$B1002)+COUNTIF(FtbReward_Content!$B:$B,$B1002)-1</f>
        <v>0</v>
      </c>
      <c r="B1002" s="49">
        <f t="shared" si="47"/>
        <v>40001411</v>
      </c>
      <c r="C1002" s="120">
        <v>4000141</v>
      </c>
      <c r="D1002" s="49" t="s">
        <v>714</v>
      </c>
      <c r="E1002" s="49" t="s">
        <v>1937</v>
      </c>
      <c r="F1002" s="120">
        <f>COUNTIF($C$8:$C1002,$C1002)</f>
        <v>1</v>
      </c>
      <c r="G1002" s="49" t="b">
        <v>0</v>
      </c>
      <c r="H1002" s="49">
        <v>0</v>
      </c>
      <c r="I1002" s="129">
        <f>IFERROR(IF(H1002=0,0,VLOOKUP(VLOOKUP(H1002,#REF!,MATCH("strMailTitleID",#REF!,0),FALSE),#REF!,2,FALSE)),"ERROR")</f>
        <v>0</v>
      </c>
      <c r="J1002" s="176">
        <v>200</v>
      </c>
      <c r="K1002" s="129" t="str">
        <f>IFERROR(IF(J1002=0,0,VLOOKUP(VLOOKUP(J1002,#REF!,MATCH("strMailTitleID",#REF!,0),FALSE),#REF!,2,FALSE)),"ERROR")</f>
        <v>ERROR</v>
      </c>
      <c r="L1002" s="49">
        <f ca="1">IFERROR(VLOOKUP($B1002,INDIRECT(VLOOKUP($E1002,보상!$S:$AA,2,FALSE)),MATCH(L$6,INDIRECT(VLOOKUP($E1002,보상!$S:$AA,3,FALSE)),0),FALSE),"ERROR")</f>
        <v>0</v>
      </c>
      <c r="M1002" s="49">
        <v>0</v>
      </c>
      <c r="N1002" s="49">
        <v>0</v>
      </c>
      <c r="O1002" s="49">
        <v>0</v>
      </c>
      <c r="P1002" s="49" t="str">
        <f ca="1">IFERROR(VLOOKUP($B1002,INDIRECT(VLOOKUP($E1002,보상!$S:$AA,2,FALSE)),MATCH(P$6,INDIRECT(VLOOKUP($E1002,보상!$S:$AA,3,FALSE)),0),FALSE),"ERROR")</f>
        <v>Gold</v>
      </c>
      <c r="Q1002" s="49">
        <f ca="1">IFERROR(VLOOKUP($B1002,INDIRECT(VLOOKUP($E1002,보상!$S:$AA,2,FALSE)),MATCH(Q$6,INDIRECT(VLOOKUP($E1002,보상!$S:$AA,3,FALSE)),0),FALSE),"ERROR")</f>
        <v>14000</v>
      </c>
      <c r="R1002" s="49" t="b">
        <v>0</v>
      </c>
      <c r="S1002" s="50" t="b">
        <v>0</v>
      </c>
      <c r="T1002" s="50">
        <f ca="1">IFERROR(VLOOKUP($B1002,INDIRECT(VLOOKUP($E1002,보상!$S:$AA,2,FALSE)),MATCH(T$6,INDIRECT(VLOOKUP($E1002,보상!$S:$AA,3,FALSE)),0),FALSE),"ERROR")</f>
        <v>3160001</v>
      </c>
      <c r="U1002" s="134" t="str">
        <f ca="1">IFERROR(IF(T1002=0,0,VLOOKUP(SUBSTITUTE(VLOOKUP(T1002,#REF!,MATCH("strItemName",#REF!,0),FALSE),"SUI_",""),#REF!,2,FALSE)),"ERROR")</f>
        <v>ERROR</v>
      </c>
      <c r="V1002" s="177">
        <f t="shared" ca="1" si="46"/>
        <v>3160001</v>
      </c>
      <c r="W1002" s="134" t="str">
        <f ca="1">IFERROR(IF(V1002=0,0,VLOOKUP(SUBSTITUTE(VLOOKUP(V1002,#REF!,MATCH("strItemName",#REF!,0),FALSE),"SUI_",""),#REF!,2,FALSE)),"ERROR")</f>
        <v>ERROR</v>
      </c>
      <c r="X1002" s="177">
        <f t="shared" ca="1" si="46"/>
        <v>3160001</v>
      </c>
      <c r="Y1002" s="134" t="str">
        <f ca="1">IFERROR(IF(X1002=0,0,VLOOKUP(SUBSTITUTE(VLOOKUP(X1002,#REF!,MATCH("strItemName",#REF!,0),FALSE),"SUI_",""),#REF!,2,FALSE)),"ERROR")</f>
        <v>ERROR</v>
      </c>
      <c r="Z1002" s="177">
        <f t="shared" ca="1" si="46"/>
        <v>3160001</v>
      </c>
      <c r="AA1002" s="134" t="str">
        <f ca="1">IFERROR(IF(Z1002=0,0,VLOOKUP(SUBSTITUTE(VLOOKUP(Z1002,#REF!,MATCH("strItemName",#REF!,0),FALSE),"SUI_",""),#REF!,2,FALSE)),"ERROR")</f>
        <v>ERROR</v>
      </c>
      <c r="AB1002" s="177">
        <f t="shared" ca="1" si="46"/>
        <v>3160001</v>
      </c>
      <c r="AC1002" s="134" t="str">
        <f ca="1">IFERROR(IF(AB1002=0,0,VLOOKUP(SUBSTITUTE(VLOOKUP(AB1002,#REF!,MATCH("strItemName",#REF!,0),FALSE),"SUI_",""),#REF!,2,FALSE)),"ERROR")</f>
        <v>ERROR</v>
      </c>
      <c r="AD1002" s="88">
        <v>0</v>
      </c>
      <c r="AE1002" s="134">
        <v>0</v>
      </c>
      <c r="AF1002" s="49">
        <f ca="1">IFERROR(VLOOKUP($B1002,INDIRECT(VLOOKUP($E1002,보상!$S:$AA,2,FALSE)),MATCH(AF$6,INDIRECT(VLOOKUP($E1002,보상!$S:$AA,3,FALSE)),0),FALSE),"ERROR")</f>
        <v>50</v>
      </c>
      <c r="AG1002" s="22">
        <v>0</v>
      </c>
      <c r="AH1002" s="22">
        <v>0</v>
      </c>
      <c r="AI1002" s="22">
        <v>0</v>
      </c>
      <c r="AJ1002" s="22" t="b">
        <v>0</v>
      </c>
      <c r="AK1002" s="22">
        <v>0</v>
      </c>
      <c r="AL1002" s="22">
        <v>0</v>
      </c>
    </row>
    <row r="1003" spans="1:38" ht="16.5" customHeight="1" x14ac:dyDescent="0.3">
      <c r="A1003" s="21">
        <f>COUNTIF(FtbReward_Quest!$B:$B,$B1003)+COUNTIF(FtbReward_Mode!$B:$B,$B1003)+COUNTIF(FtbReward_Content!$B:$B,$B1003)-1</f>
        <v>0</v>
      </c>
      <c r="B1003" s="49">
        <f t="shared" si="47"/>
        <v>40001511</v>
      </c>
      <c r="C1003" s="120">
        <v>4000151</v>
      </c>
      <c r="D1003" s="49" t="s">
        <v>715</v>
      </c>
      <c r="E1003" s="49" t="s">
        <v>1937</v>
      </c>
      <c r="F1003" s="120">
        <f>COUNTIF($C$8:$C1003,$C1003)</f>
        <v>1</v>
      </c>
      <c r="G1003" s="49" t="b">
        <v>0</v>
      </c>
      <c r="H1003" s="49">
        <v>0</v>
      </c>
      <c r="I1003" s="129">
        <f>IFERROR(IF(H1003=0,0,VLOOKUP(VLOOKUP(H1003,#REF!,MATCH("strMailTitleID",#REF!,0),FALSE),#REF!,2,FALSE)),"ERROR")</f>
        <v>0</v>
      </c>
      <c r="J1003" s="176">
        <v>200</v>
      </c>
      <c r="K1003" s="129" t="str">
        <f>IFERROR(IF(J1003=0,0,VLOOKUP(VLOOKUP(J1003,#REF!,MATCH("strMailTitleID",#REF!,0),FALSE),#REF!,2,FALSE)),"ERROR")</f>
        <v>ERROR</v>
      </c>
      <c r="L1003" s="49">
        <f ca="1">IFERROR(VLOOKUP($B1003,INDIRECT(VLOOKUP($E1003,보상!$S:$AA,2,FALSE)),MATCH(L$6,INDIRECT(VLOOKUP($E1003,보상!$S:$AA,3,FALSE)),0),FALSE),"ERROR")</f>
        <v>0</v>
      </c>
      <c r="M1003" s="49">
        <v>0</v>
      </c>
      <c r="N1003" s="49">
        <v>0</v>
      </c>
      <c r="O1003" s="49">
        <v>0</v>
      </c>
      <c r="P1003" s="49" t="str">
        <f ca="1">IFERROR(VLOOKUP($B1003,INDIRECT(VLOOKUP($E1003,보상!$S:$AA,2,FALSE)),MATCH(P$6,INDIRECT(VLOOKUP($E1003,보상!$S:$AA,3,FALSE)),0),FALSE),"ERROR")</f>
        <v>Gold</v>
      </c>
      <c r="Q1003" s="49">
        <f ca="1">IFERROR(VLOOKUP($B1003,INDIRECT(VLOOKUP($E1003,보상!$S:$AA,2,FALSE)),MATCH(Q$6,INDIRECT(VLOOKUP($E1003,보상!$S:$AA,3,FALSE)),0),FALSE),"ERROR")</f>
        <v>15000</v>
      </c>
      <c r="R1003" s="49" t="b">
        <v>0</v>
      </c>
      <c r="S1003" s="50" t="b">
        <v>0</v>
      </c>
      <c r="T1003" s="50">
        <f ca="1">IFERROR(VLOOKUP($B1003,INDIRECT(VLOOKUP($E1003,보상!$S:$AA,2,FALSE)),MATCH(T$6,INDIRECT(VLOOKUP($E1003,보상!$S:$AA,3,FALSE)),0),FALSE),"ERROR")</f>
        <v>3160001</v>
      </c>
      <c r="U1003" s="134" t="str">
        <f ca="1">IFERROR(IF(T1003=0,0,VLOOKUP(SUBSTITUTE(VLOOKUP(T1003,#REF!,MATCH("strItemName",#REF!,0),FALSE),"SUI_",""),#REF!,2,FALSE)),"ERROR")</f>
        <v>ERROR</v>
      </c>
      <c r="V1003" s="177">
        <f t="shared" ca="1" si="46"/>
        <v>3160001</v>
      </c>
      <c r="W1003" s="134" t="str">
        <f ca="1">IFERROR(IF(V1003=0,0,VLOOKUP(SUBSTITUTE(VLOOKUP(V1003,#REF!,MATCH("strItemName",#REF!,0),FALSE),"SUI_",""),#REF!,2,FALSE)),"ERROR")</f>
        <v>ERROR</v>
      </c>
      <c r="X1003" s="177">
        <f t="shared" ca="1" si="46"/>
        <v>3160001</v>
      </c>
      <c r="Y1003" s="134" t="str">
        <f ca="1">IFERROR(IF(X1003=0,0,VLOOKUP(SUBSTITUTE(VLOOKUP(X1003,#REF!,MATCH("strItemName",#REF!,0),FALSE),"SUI_",""),#REF!,2,FALSE)),"ERROR")</f>
        <v>ERROR</v>
      </c>
      <c r="Z1003" s="177">
        <f t="shared" ca="1" si="46"/>
        <v>3160001</v>
      </c>
      <c r="AA1003" s="134" t="str">
        <f ca="1">IFERROR(IF(Z1003=0,0,VLOOKUP(SUBSTITUTE(VLOOKUP(Z1003,#REF!,MATCH("strItemName",#REF!,0),FALSE),"SUI_",""),#REF!,2,FALSE)),"ERROR")</f>
        <v>ERROR</v>
      </c>
      <c r="AB1003" s="177">
        <f t="shared" ca="1" si="46"/>
        <v>3160001</v>
      </c>
      <c r="AC1003" s="134" t="str">
        <f ca="1">IFERROR(IF(AB1003=0,0,VLOOKUP(SUBSTITUTE(VLOOKUP(AB1003,#REF!,MATCH("strItemName",#REF!,0),FALSE),"SUI_",""),#REF!,2,FALSE)),"ERROR")</f>
        <v>ERROR</v>
      </c>
      <c r="AD1003" s="88">
        <v>0</v>
      </c>
      <c r="AE1003" s="134">
        <v>0</v>
      </c>
      <c r="AF1003" s="49">
        <f ca="1">IFERROR(VLOOKUP($B1003,INDIRECT(VLOOKUP($E1003,보상!$S:$AA,2,FALSE)),MATCH(AF$6,INDIRECT(VLOOKUP($E1003,보상!$S:$AA,3,FALSE)),0),FALSE),"ERROR")</f>
        <v>55</v>
      </c>
      <c r="AG1003" s="22">
        <v>0</v>
      </c>
      <c r="AH1003" s="22">
        <v>0</v>
      </c>
      <c r="AI1003" s="22">
        <v>0</v>
      </c>
      <c r="AJ1003" s="22" t="b">
        <v>0</v>
      </c>
      <c r="AK1003" s="22">
        <v>0</v>
      </c>
      <c r="AL1003" s="22">
        <v>0</v>
      </c>
    </row>
    <row r="1004" spans="1:38" ht="16.5" customHeight="1" x14ac:dyDescent="0.3">
      <c r="A1004" s="21">
        <f>COUNTIF(FtbReward_Quest!$B:$B,$B1004)+COUNTIF(FtbReward_Mode!$B:$B,$B1004)+COUNTIF(FtbReward_Content!$B:$B,$B1004)-1</f>
        <v>0</v>
      </c>
      <c r="B1004" s="49">
        <f t="shared" si="47"/>
        <v>40001611</v>
      </c>
      <c r="C1004" s="120">
        <v>4000161</v>
      </c>
      <c r="D1004" s="49" t="s">
        <v>716</v>
      </c>
      <c r="E1004" s="49" t="s">
        <v>1937</v>
      </c>
      <c r="F1004" s="120">
        <f>COUNTIF($C$8:$C1004,$C1004)</f>
        <v>1</v>
      </c>
      <c r="G1004" s="49" t="b">
        <v>0</v>
      </c>
      <c r="H1004" s="49">
        <v>0</v>
      </c>
      <c r="I1004" s="129">
        <f>IFERROR(IF(H1004=0,0,VLOOKUP(VLOOKUP(H1004,#REF!,MATCH("strMailTitleID",#REF!,0),FALSE),#REF!,2,FALSE)),"ERROR")</f>
        <v>0</v>
      </c>
      <c r="J1004" s="176">
        <v>200</v>
      </c>
      <c r="K1004" s="129" t="str">
        <f>IFERROR(IF(J1004=0,0,VLOOKUP(VLOOKUP(J1004,#REF!,MATCH("strMailTitleID",#REF!,0),FALSE),#REF!,2,FALSE)),"ERROR")</f>
        <v>ERROR</v>
      </c>
      <c r="L1004" s="49">
        <f ca="1">IFERROR(VLOOKUP($B1004,INDIRECT(VLOOKUP($E1004,보상!$S:$AA,2,FALSE)),MATCH(L$6,INDIRECT(VLOOKUP($E1004,보상!$S:$AA,3,FALSE)),0),FALSE),"ERROR")</f>
        <v>0</v>
      </c>
      <c r="M1004" s="49">
        <v>0</v>
      </c>
      <c r="N1004" s="49">
        <v>0</v>
      </c>
      <c r="O1004" s="49">
        <v>0</v>
      </c>
      <c r="P1004" s="49" t="str">
        <f ca="1">IFERROR(VLOOKUP($B1004,INDIRECT(VLOOKUP($E1004,보상!$S:$AA,2,FALSE)),MATCH(P$6,INDIRECT(VLOOKUP($E1004,보상!$S:$AA,3,FALSE)),0),FALSE),"ERROR")</f>
        <v>Gold</v>
      </c>
      <c r="Q1004" s="49">
        <f ca="1">IFERROR(VLOOKUP($B1004,INDIRECT(VLOOKUP($E1004,보상!$S:$AA,2,FALSE)),MATCH(Q$6,INDIRECT(VLOOKUP($E1004,보상!$S:$AA,3,FALSE)),0),FALSE),"ERROR")</f>
        <v>16000</v>
      </c>
      <c r="R1004" s="49" t="b">
        <v>0</v>
      </c>
      <c r="S1004" s="50" t="b">
        <v>0</v>
      </c>
      <c r="T1004" s="50">
        <f ca="1">IFERROR(VLOOKUP($B1004,INDIRECT(VLOOKUP($E1004,보상!$S:$AA,2,FALSE)),MATCH(T$6,INDIRECT(VLOOKUP($E1004,보상!$S:$AA,3,FALSE)),0),FALSE),"ERROR")</f>
        <v>3160001</v>
      </c>
      <c r="U1004" s="134" t="str">
        <f ca="1">IFERROR(IF(T1004=0,0,VLOOKUP(SUBSTITUTE(VLOOKUP(T1004,#REF!,MATCH("strItemName",#REF!,0),FALSE),"SUI_",""),#REF!,2,FALSE)),"ERROR")</f>
        <v>ERROR</v>
      </c>
      <c r="V1004" s="177">
        <f t="shared" ca="1" si="46"/>
        <v>3160001</v>
      </c>
      <c r="W1004" s="134" t="str">
        <f ca="1">IFERROR(IF(V1004=0,0,VLOOKUP(SUBSTITUTE(VLOOKUP(V1004,#REF!,MATCH("strItemName",#REF!,0),FALSE),"SUI_",""),#REF!,2,FALSE)),"ERROR")</f>
        <v>ERROR</v>
      </c>
      <c r="X1004" s="177">
        <f t="shared" ca="1" si="46"/>
        <v>3160001</v>
      </c>
      <c r="Y1004" s="134" t="str">
        <f ca="1">IFERROR(IF(X1004=0,0,VLOOKUP(SUBSTITUTE(VLOOKUP(X1004,#REF!,MATCH("strItemName",#REF!,0),FALSE),"SUI_",""),#REF!,2,FALSE)),"ERROR")</f>
        <v>ERROR</v>
      </c>
      <c r="Z1004" s="177">
        <f t="shared" ca="1" si="46"/>
        <v>3160001</v>
      </c>
      <c r="AA1004" s="134" t="str">
        <f ca="1">IFERROR(IF(Z1004=0,0,VLOOKUP(SUBSTITUTE(VLOOKUP(Z1004,#REF!,MATCH("strItemName",#REF!,0),FALSE),"SUI_",""),#REF!,2,FALSE)),"ERROR")</f>
        <v>ERROR</v>
      </c>
      <c r="AB1004" s="177">
        <f t="shared" ca="1" si="46"/>
        <v>3160001</v>
      </c>
      <c r="AC1004" s="134" t="str">
        <f ca="1">IFERROR(IF(AB1004=0,0,VLOOKUP(SUBSTITUTE(VLOOKUP(AB1004,#REF!,MATCH("strItemName",#REF!,0),FALSE),"SUI_",""),#REF!,2,FALSE)),"ERROR")</f>
        <v>ERROR</v>
      </c>
      <c r="AD1004" s="88">
        <v>0</v>
      </c>
      <c r="AE1004" s="134">
        <v>0</v>
      </c>
      <c r="AF1004" s="49">
        <f ca="1">IFERROR(VLOOKUP($B1004,INDIRECT(VLOOKUP($E1004,보상!$S:$AA,2,FALSE)),MATCH(AF$6,INDIRECT(VLOOKUP($E1004,보상!$S:$AA,3,FALSE)),0),FALSE),"ERROR")</f>
        <v>60</v>
      </c>
      <c r="AG1004" s="22">
        <v>0</v>
      </c>
      <c r="AH1004" s="22">
        <v>0</v>
      </c>
      <c r="AI1004" s="22">
        <v>0</v>
      </c>
      <c r="AJ1004" s="22" t="b">
        <v>0</v>
      </c>
      <c r="AK1004" s="22">
        <v>0</v>
      </c>
      <c r="AL1004" s="22">
        <v>0</v>
      </c>
    </row>
    <row r="1005" spans="1:38" ht="16.5" customHeight="1" x14ac:dyDescent="0.3">
      <c r="A1005" s="21">
        <f>COUNTIF(FtbReward_Quest!$B:$B,$B1005)+COUNTIF(FtbReward_Mode!$B:$B,$B1005)+COUNTIF(FtbReward_Content!$B:$B,$B1005)-1</f>
        <v>0</v>
      </c>
      <c r="B1005" s="49">
        <f t="shared" si="47"/>
        <v>40001711</v>
      </c>
      <c r="C1005" s="120">
        <v>4000171</v>
      </c>
      <c r="D1005" s="49" t="s">
        <v>717</v>
      </c>
      <c r="E1005" s="49" t="s">
        <v>1937</v>
      </c>
      <c r="F1005" s="120">
        <f>COUNTIF($C$8:$C1005,$C1005)</f>
        <v>1</v>
      </c>
      <c r="G1005" s="49" t="b">
        <v>0</v>
      </c>
      <c r="H1005" s="49">
        <v>0</v>
      </c>
      <c r="I1005" s="129">
        <f>IFERROR(IF(H1005=0,0,VLOOKUP(VLOOKUP(H1005,#REF!,MATCH("strMailTitleID",#REF!,0),FALSE),#REF!,2,FALSE)),"ERROR")</f>
        <v>0</v>
      </c>
      <c r="J1005" s="176">
        <v>200</v>
      </c>
      <c r="K1005" s="129" t="str">
        <f>IFERROR(IF(J1005=0,0,VLOOKUP(VLOOKUP(J1005,#REF!,MATCH("strMailTitleID",#REF!,0),FALSE),#REF!,2,FALSE)),"ERROR")</f>
        <v>ERROR</v>
      </c>
      <c r="L1005" s="49">
        <f ca="1">IFERROR(VLOOKUP($B1005,INDIRECT(VLOOKUP($E1005,보상!$S:$AA,2,FALSE)),MATCH(L$6,INDIRECT(VLOOKUP($E1005,보상!$S:$AA,3,FALSE)),0),FALSE),"ERROR")</f>
        <v>0</v>
      </c>
      <c r="M1005" s="49">
        <v>0</v>
      </c>
      <c r="N1005" s="49">
        <v>0</v>
      </c>
      <c r="O1005" s="49">
        <v>0</v>
      </c>
      <c r="P1005" s="49" t="str">
        <f ca="1">IFERROR(VLOOKUP($B1005,INDIRECT(VLOOKUP($E1005,보상!$S:$AA,2,FALSE)),MATCH(P$6,INDIRECT(VLOOKUP($E1005,보상!$S:$AA,3,FALSE)),0),FALSE),"ERROR")</f>
        <v>Gold</v>
      </c>
      <c r="Q1005" s="49">
        <f ca="1">IFERROR(VLOOKUP($B1005,INDIRECT(VLOOKUP($E1005,보상!$S:$AA,2,FALSE)),MATCH(Q$6,INDIRECT(VLOOKUP($E1005,보상!$S:$AA,3,FALSE)),0),FALSE),"ERROR")</f>
        <v>17000</v>
      </c>
      <c r="R1005" s="49" t="b">
        <v>0</v>
      </c>
      <c r="S1005" s="50" t="b">
        <v>0</v>
      </c>
      <c r="T1005" s="50">
        <f ca="1">IFERROR(VLOOKUP($B1005,INDIRECT(VLOOKUP($E1005,보상!$S:$AA,2,FALSE)),MATCH(T$6,INDIRECT(VLOOKUP($E1005,보상!$S:$AA,3,FALSE)),0),FALSE),"ERROR")</f>
        <v>3160001</v>
      </c>
      <c r="U1005" s="134" t="str">
        <f ca="1">IFERROR(IF(T1005=0,0,VLOOKUP(SUBSTITUTE(VLOOKUP(T1005,#REF!,MATCH("strItemName",#REF!,0),FALSE),"SUI_",""),#REF!,2,FALSE)),"ERROR")</f>
        <v>ERROR</v>
      </c>
      <c r="V1005" s="177">
        <f t="shared" ca="1" si="46"/>
        <v>3160001</v>
      </c>
      <c r="W1005" s="134" t="str">
        <f ca="1">IFERROR(IF(V1005=0,0,VLOOKUP(SUBSTITUTE(VLOOKUP(V1005,#REF!,MATCH("strItemName",#REF!,0),FALSE),"SUI_",""),#REF!,2,FALSE)),"ERROR")</f>
        <v>ERROR</v>
      </c>
      <c r="X1005" s="177">
        <f t="shared" ca="1" si="46"/>
        <v>3160001</v>
      </c>
      <c r="Y1005" s="134" t="str">
        <f ca="1">IFERROR(IF(X1005=0,0,VLOOKUP(SUBSTITUTE(VLOOKUP(X1005,#REF!,MATCH("strItemName",#REF!,0),FALSE),"SUI_",""),#REF!,2,FALSE)),"ERROR")</f>
        <v>ERROR</v>
      </c>
      <c r="Z1005" s="177">
        <f t="shared" ca="1" si="46"/>
        <v>3160001</v>
      </c>
      <c r="AA1005" s="134" t="str">
        <f ca="1">IFERROR(IF(Z1005=0,0,VLOOKUP(SUBSTITUTE(VLOOKUP(Z1005,#REF!,MATCH("strItemName",#REF!,0),FALSE),"SUI_",""),#REF!,2,FALSE)),"ERROR")</f>
        <v>ERROR</v>
      </c>
      <c r="AB1005" s="177">
        <f t="shared" ca="1" si="46"/>
        <v>3160001</v>
      </c>
      <c r="AC1005" s="134" t="str">
        <f ca="1">IFERROR(IF(AB1005=0,0,VLOOKUP(SUBSTITUTE(VLOOKUP(AB1005,#REF!,MATCH("strItemName",#REF!,0),FALSE),"SUI_",""),#REF!,2,FALSE)),"ERROR")</f>
        <v>ERROR</v>
      </c>
      <c r="AD1005" s="88">
        <v>0</v>
      </c>
      <c r="AE1005" s="134">
        <v>0</v>
      </c>
      <c r="AF1005" s="49">
        <f ca="1">IFERROR(VLOOKUP($B1005,INDIRECT(VLOOKUP($E1005,보상!$S:$AA,2,FALSE)),MATCH(AF$6,INDIRECT(VLOOKUP($E1005,보상!$S:$AA,3,FALSE)),0),FALSE),"ERROR")</f>
        <v>65</v>
      </c>
      <c r="AG1005" s="22">
        <v>0</v>
      </c>
      <c r="AH1005" s="22">
        <v>0</v>
      </c>
      <c r="AI1005" s="22">
        <v>0</v>
      </c>
      <c r="AJ1005" s="22" t="b">
        <v>0</v>
      </c>
      <c r="AK1005" s="22">
        <v>0</v>
      </c>
      <c r="AL1005" s="22">
        <v>0</v>
      </c>
    </row>
    <row r="1006" spans="1:38" ht="16.5" customHeight="1" x14ac:dyDescent="0.3">
      <c r="A1006" s="21">
        <f>COUNTIF(FtbReward_Quest!$B:$B,$B1006)+COUNTIF(FtbReward_Mode!$B:$B,$B1006)+COUNTIF(FtbReward_Content!$B:$B,$B1006)-1</f>
        <v>0</v>
      </c>
      <c r="B1006" s="49">
        <f t="shared" si="47"/>
        <v>40001811</v>
      </c>
      <c r="C1006" s="120">
        <v>4000181</v>
      </c>
      <c r="D1006" s="49" t="s">
        <v>718</v>
      </c>
      <c r="E1006" s="49" t="s">
        <v>1937</v>
      </c>
      <c r="F1006" s="120">
        <f>COUNTIF($C$8:$C1006,$C1006)</f>
        <v>1</v>
      </c>
      <c r="G1006" s="49" t="b">
        <v>0</v>
      </c>
      <c r="H1006" s="49">
        <v>0</v>
      </c>
      <c r="I1006" s="129">
        <f>IFERROR(IF(H1006=0,0,VLOOKUP(VLOOKUP(H1006,#REF!,MATCH("strMailTitleID",#REF!,0),FALSE),#REF!,2,FALSE)),"ERROR")</f>
        <v>0</v>
      </c>
      <c r="J1006" s="176">
        <v>200</v>
      </c>
      <c r="K1006" s="129" t="str">
        <f>IFERROR(IF(J1006=0,0,VLOOKUP(VLOOKUP(J1006,#REF!,MATCH("strMailTitleID",#REF!,0),FALSE),#REF!,2,FALSE)),"ERROR")</f>
        <v>ERROR</v>
      </c>
      <c r="L1006" s="49">
        <f ca="1">IFERROR(VLOOKUP($B1006,INDIRECT(VLOOKUP($E1006,보상!$S:$AA,2,FALSE)),MATCH(L$6,INDIRECT(VLOOKUP($E1006,보상!$S:$AA,3,FALSE)),0),FALSE),"ERROR")</f>
        <v>0</v>
      </c>
      <c r="M1006" s="49">
        <v>0</v>
      </c>
      <c r="N1006" s="49">
        <v>0</v>
      </c>
      <c r="O1006" s="49">
        <v>0</v>
      </c>
      <c r="P1006" s="49" t="str">
        <f ca="1">IFERROR(VLOOKUP($B1006,INDIRECT(VLOOKUP($E1006,보상!$S:$AA,2,FALSE)),MATCH(P$6,INDIRECT(VLOOKUP($E1006,보상!$S:$AA,3,FALSE)),0),FALSE),"ERROR")</f>
        <v>Gold</v>
      </c>
      <c r="Q1006" s="49">
        <f ca="1">IFERROR(VLOOKUP($B1006,INDIRECT(VLOOKUP($E1006,보상!$S:$AA,2,FALSE)),MATCH(Q$6,INDIRECT(VLOOKUP($E1006,보상!$S:$AA,3,FALSE)),0),FALSE),"ERROR")</f>
        <v>18000</v>
      </c>
      <c r="R1006" s="49" t="b">
        <v>0</v>
      </c>
      <c r="S1006" s="50" t="b">
        <v>0</v>
      </c>
      <c r="T1006" s="50">
        <f ca="1">IFERROR(VLOOKUP($B1006,INDIRECT(VLOOKUP($E1006,보상!$S:$AA,2,FALSE)),MATCH(T$6,INDIRECT(VLOOKUP($E1006,보상!$S:$AA,3,FALSE)),0),FALSE),"ERROR")</f>
        <v>3160001</v>
      </c>
      <c r="U1006" s="134" t="str">
        <f ca="1">IFERROR(IF(T1006=0,0,VLOOKUP(SUBSTITUTE(VLOOKUP(T1006,#REF!,MATCH("strItemName",#REF!,0),FALSE),"SUI_",""),#REF!,2,FALSE)),"ERROR")</f>
        <v>ERROR</v>
      </c>
      <c r="V1006" s="177">
        <f t="shared" ca="1" si="46"/>
        <v>3160001</v>
      </c>
      <c r="W1006" s="134" t="str">
        <f ca="1">IFERROR(IF(V1006=0,0,VLOOKUP(SUBSTITUTE(VLOOKUP(V1006,#REF!,MATCH("strItemName",#REF!,0),FALSE),"SUI_",""),#REF!,2,FALSE)),"ERROR")</f>
        <v>ERROR</v>
      </c>
      <c r="X1006" s="177">
        <f t="shared" ca="1" si="46"/>
        <v>3160001</v>
      </c>
      <c r="Y1006" s="134" t="str">
        <f ca="1">IFERROR(IF(X1006=0,0,VLOOKUP(SUBSTITUTE(VLOOKUP(X1006,#REF!,MATCH("strItemName",#REF!,0),FALSE),"SUI_",""),#REF!,2,FALSE)),"ERROR")</f>
        <v>ERROR</v>
      </c>
      <c r="Z1006" s="177">
        <f t="shared" ca="1" si="46"/>
        <v>3160001</v>
      </c>
      <c r="AA1006" s="134" t="str">
        <f ca="1">IFERROR(IF(Z1006=0,0,VLOOKUP(SUBSTITUTE(VLOOKUP(Z1006,#REF!,MATCH("strItemName",#REF!,0),FALSE),"SUI_",""),#REF!,2,FALSE)),"ERROR")</f>
        <v>ERROR</v>
      </c>
      <c r="AB1006" s="177">
        <f t="shared" ca="1" si="46"/>
        <v>3160001</v>
      </c>
      <c r="AC1006" s="134" t="str">
        <f ca="1">IFERROR(IF(AB1006=0,0,VLOOKUP(SUBSTITUTE(VLOOKUP(AB1006,#REF!,MATCH("strItemName",#REF!,0),FALSE),"SUI_",""),#REF!,2,FALSE)),"ERROR")</f>
        <v>ERROR</v>
      </c>
      <c r="AD1006" s="88">
        <v>0</v>
      </c>
      <c r="AE1006" s="134">
        <v>0</v>
      </c>
      <c r="AF1006" s="49">
        <f ca="1">IFERROR(VLOOKUP($B1006,INDIRECT(VLOOKUP($E1006,보상!$S:$AA,2,FALSE)),MATCH(AF$6,INDIRECT(VLOOKUP($E1006,보상!$S:$AA,3,FALSE)),0),FALSE),"ERROR")</f>
        <v>70</v>
      </c>
      <c r="AG1006" s="22">
        <v>0</v>
      </c>
      <c r="AH1006" s="22">
        <v>0</v>
      </c>
      <c r="AI1006" s="22">
        <v>0</v>
      </c>
      <c r="AJ1006" s="22" t="b">
        <v>0</v>
      </c>
      <c r="AK1006" s="22">
        <v>0</v>
      </c>
      <c r="AL1006" s="22">
        <v>0</v>
      </c>
    </row>
    <row r="1007" spans="1:38" ht="16.5" customHeight="1" x14ac:dyDescent="0.3">
      <c r="A1007" s="21">
        <f>COUNTIF(FtbReward_Quest!$B:$B,$B1007)+COUNTIF(FtbReward_Mode!$B:$B,$B1007)+COUNTIF(FtbReward_Content!$B:$B,$B1007)-1</f>
        <v>0</v>
      </c>
      <c r="B1007" s="49">
        <f t="shared" si="47"/>
        <v>40001911</v>
      </c>
      <c r="C1007" s="120">
        <v>4000191</v>
      </c>
      <c r="D1007" s="49" t="s">
        <v>719</v>
      </c>
      <c r="E1007" s="49" t="s">
        <v>1937</v>
      </c>
      <c r="F1007" s="120">
        <f>COUNTIF($C$8:$C1007,$C1007)</f>
        <v>1</v>
      </c>
      <c r="G1007" s="49" t="b">
        <v>0</v>
      </c>
      <c r="H1007" s="49">
        <v>0</v>
      </c>
      <c r="I1007" s="129">
        <f>IFERROR(IF(H1007=0,0,VLOOKUP(VLOOKUP(H1007,#REF!,MATCH("strMailTitleID",#REF!,0),FALSE),#REF!,2,FALSE)),"ERROR")</f>
        <v>0</v>
      </c>
      <c r="J1007" s="176">
        <v>200</v>
      </c>
      <c r="K1007" s="129" t="str">
        <f>IFERROR(IF(J1007=0,0,VLOOKUP(VLOOKUP(J1007,#REF!,MATCH("strMailTitleID",#REF!,0),FALSE),#REF!,2,FALSE)),"ERROR")</f>
        <v>ERROR</v>
      </c>
      <c r="L1007" s="49">
        <f ca="1">IFERROR(VLOOKUP($B1007,INDIRECT(VLOOKUP($E1007,보상!$S:$AA,2,FALSE)),MATCH(L$6,INDIRECT(VLOOKUP($E1007,보상!$S:$AA,3,FALSE)),0),FALSE),"ERROR")</f>
        <v>0</v>
      </c>
      <c r="M1007" s="49">
        <v>0</v>
      </c>
      <c r="N1007" s="49">
        <v>0</v>
      </c>
      <c r="O1007" s="49">
        <v>0</v>
      </c>
      <c r="P1007" s="49" t="str">
        <f ca="1">IFERROR(VLOOKUP($B1007,INDIRECT(VLOOKUP($E1007,보상!$S:$AA,2,FALSE)),MATCH(P$6,INDIRECT(VLOOKUP($E1007,보상!$S:$AA,3,FALSE)),0),FALSE),"ERROR")</f>
        <v>Gold</v>
      </c>
      <c r="Q1007" s="49">
        <f ca="1">IFERROR(VLOOKUP($B1007,INDIRECT(VLOOKUP($E1007,보상!$S:$AA,2,FALSE)),MATCH(Q$6,INDIRECT(VLOOKUP($E1007,보상!$S:$AA,3,FALSE)),0),FALSE),"ERROR")</f>
        <v>19000</v>
      </c>
      <c r="R1007" s="49" t="b">
        <v>0</v>
      </c>
      <c r="S1007" s="50" t="b">
        <v>0</v>
      </c>
      <c r="T1007" s="50">
        <f ca="1">IFERROR(VLOOKUP($B1007,INDIRECT(VLOOKUP($E1007,보상!$S:$AA,2,FALSE)),MATCH(T$6,INDIRECT(VLOOKUP($E1007,보상!$S:$AA,3,FALSE)),0),FALSE),"ERROR")</f>
        <v>3160001</v>
      </c>
      <c r="U1007" s="134" t="str">
        <f ca="1">IFERROR(IF(T1007=0,0,VLOOKUP(SUBSTITUTE(VLOOKUP(T1007,#REF!,MATCH("strItemName",#REF!,0),FALSE),"SUI_",""),#REF!,2,FALSE)),"ERROR")</f>
        <v>ERROR</v>
      </c>
      <c r="V1007" s="177">
        <f t="shared" ca="1" si="46"/>
        <v>3160001</v>
      </c>
      <c r="W1007" s="134" t="str">
        <f ca="1">IFERROR(IF(V1007=0,0,VLOOKUP(SUBSTITUTE(VLOOKUP(V1007,#REF!,MATCH("strItemName",#REF!,0),FALSE),"SUI_",""),#REF!,2,FALSE)),"ERROR")</f>
        <v>ERROR</v>
      </c>
      <c r="X1007" s="177">
        <f t="shared" ca="1" si="46"/>
        <v>3160001</v>
      </c>
      <c r="Y1007" s="134" t="str">
        <f ca="1">IFERROR(IF(X1007=0,0,VLOOKUP(SUBSTITUTE(VLOOKUP(X1007,#REF!,MATCH("strItemName",#REF!,0),FALSE),"SUI_",""),#REF!,2,FALSE)),"ERROR")</f>
        <v>ERROR</v>
      </c>
      <c r="Z1007" s="177">
        <f t="shared" ca="1" si="46"/>
        <v>3160001</v>
      </c>
      <c r="AA1007" s="134" t="str">
        <f ca="1">IFERROR(IF(Z1007=0,0,VLOOKUP(SUBSTITUTE(VLOOKUP(Z1007,#REF!,MATCH("strItemName",#REF!,0),FALSE),"SUI_",""),#REF!,2,FALSE)),"ERROR")</f>
        <v>ERROR</v>
      </c>
      <c r="AB1007" s="177">
        <f t="shared" ca="1" si="46"/>
        <v>3160001</v>
      </c>
      <c r="AC1007" s="134" t="str">
        <f ca="1">IFERROR(IF(AB1007=0,0,VLOOKUP(SUBSTITUTE(VLOOKUP(AB1007,#REF!,MATCH("strItemName",#REF!,0),FALSE),"SUI_",""),#REF!,2,FALSE)),"ERROR")</f>
        <v>ERROR</v>
      </c>
      <c r="AD1007" s="88">
        <v>0</v>
      </c>
      <c r="AE1007" s="134">
        <v>0</v>
      </c>
      <c r="AF1007" s="49">
        <f ca="1">IFERROR(VLOOKUP($B1007,INDIRECT(VLOOKUP($E1007,보상!$S:$AA,2,FALSE)),MATCH(AF$6,INDIRECT(VLOOKUP($E1007,보상!$S:$AA,3,FALSE)),0),FALSE),"ERROR")</f>
        <v>75</v>
      </c>
      <c r="AG1007" s="22">
        <v>0</v>
      </c>
      <c r="AH1007" s="22">
        <v>0</v>
      </c>
      <c r="AI1007" s="22">
        <v>0</v>
      </c>
      <c r="AJ1007" s="22" t="b">
        <v>0</v>
      </c>
      <c r="AK1007" s="22">
        <v>0</v>
      </c>
      <c r="AL1007" s="22">
        <v>0</v>
      </c>
    </row>
    <row r="1008" spans="1:38" ht="16.5" customHeight="1" x14ac:dyDescent="0.3">
      <c r="A1008" s="21">
        <f>COUNTIF(FtbReward_Quest!$B:$B,$B1008)+COUNTIF(FtbReward_Mode!$B:$B,$B1008)+COUNTIF(FtbReward_Content!$B:$B,$B1008)-1</f>
        <v>0</v>
      </c>
      <c r="B1008" s="49">
        <f t="shared" si="47"/>
        <v>40002011</v>
      </c>
      <c r="C1008" s="120">
        <v>4000201</v>
      </c>
      <c r="D1008" s="49" t="s">
        <v>720</v>
      </c>
      <c r="E1008" s="49" t="s">
        <v>1937</v>
      </c>
      <c r="F1008" s="120">
        <f>COUNTIF($C$8:$C1008,$C1008)</f>
        <v>1</v>
      </c>
      <c r="G1008" s="49" t="b">
        <v>0</v>
      </c>
      <c r="H1008" s="49">
        <v>0</v>
      </c>
      <c r="I1008" s="129">
        <f>IFERROR(IF(H1008=0,0,VLOOKUP(VLOOKUP(H1008,#REF!,MATCH("strMailTitleID",#REF!,0),FALSE),#REF!,2,FALSE)),"ERROR")</f>
        <v>0</v>
      </c>
      <c r="J1008" s="176">
        <v>200</v>
      </c>
      <c r="K1008" s="129" t="str">
        <f>IFERROR(IF(J1008=0,0,VLOOKUP(VLOOKUP(J1008,#REF!,MATCH("strMailTitleID",#REF!,0),FALSE),#REF!,2,FALSE)),"ERROR")</f>
        <v>ERROR</v>
      </c>
      <c r="L1008" s="49">
        <f ca="1">IFERROR(VLOOKUP($B1008,INDIRECT(VLOOKUP($E1008,보상!$S:$AA,2,FALSE)),MATCH(L$6,INDIRECT(VLOOKUP($E1008,보상!$S:$AA,3,FALSE)),0),FALSE),"ERROR")</f>
        <v>0</v>
      </c>
      <c r="M1008" s="49">
        <v>0</v>
      </c>
      <c r="N1008" s="49">
        <v>0</v>
      </c>
      <c r="O1008" s="49">
        <v>0</v>
      </c>
      <c r="P1008" s="49" t="str">
        <f ca="1">IFERROR(VLOOKUP($B1008,INDIRECT(VLOOKUP($E1008,보상!$S:$AA,2,FALSE)),MATCH(P$6,INDIRECT(VLOOKUP($E1008,보상!$S:$AA,3,FALSE)),0),FALSE),"ERROR")</f>
        <v>Gold</v>
      </c>
      <c r="Q1008" s="49">
        <f ca="1">IFERROR(VLOOKUP($B1008,INDIRECT(VLOOKUP($E1008,보상!$S:$AA,2,FALSE)),MATCH(Q$6,INDIRECT(VLOOKUP($E1008,보상!$S:$AA,3,FALSE)),0),FALSE),"ERROR")</f>
        <v>20000</v>
      </c>
      <c r="R1008" s="49" t="b">
        <v>0</v>
      </c>
      <c r="S1008" s="50" t="b">
        <v>0</v>
      </c>
      <c r="T1008" s="50">
        <f ca="1">IFERROR(VLOOKUP($B1008,INDIRECT(VLOOKUP($E1008,보상!$S:$AA,2,FALSE)),MATCH(T$6,INDIRECT(VLOOKUP($E1008,보상!$S:$AA,3,FALSE)),0),FALSE),"ERROR")</f>
        <v>3160001</v>
      </c>
      <c r="U1008" s="134" t="str">
        <f ca="1">IFERROR(IF(T1008=0,0,VLOOKUP(SUBSTITUTE(VLOOKUP(T1008,#REF!,MATCH("strItemName",#REF!,0),FALSE),"SUI_",""),#REF!,2,FALSE)),"ERROR")</f>
        <v>ERROR</v>
      </c>
      <c r="V1008" s="177">
        <f t="shared" ca="1" si="46"/>
        <v>3160001</v>
      </c>
      <c r="W1008" s="134" t="str">
        <f ca="1">IFERROR(IF(V1008=0,0,VLOOKUP(SUBSTITUTE(VLOOKUP(V1008,#REF!,MATCH("strItemName",#REF!,0),FALSE),"SUI_",""),#REF!,2,FALSE)),"ERROR")</f>
        <v>ERROR</v>
      </c>
      <c r="X1008" s="177">
        <f t="shared" ca="1" si="46"/>
        <v>3160001</v>
      </c>
      <c r="Y1008" s="134" t="str">
        <f ca="1">IFERROR(IF(X1008=0,0,VLOOKUP(SUBSTITUTE(VLOOKUP(X1008,#REF!,MATCH("strItemName",#REF!,0),FALSE),"SUI_",""),#REF!,2,FALSE)),"ERROR")</f>
        <v>ERROR</v>
      </c>
      <c r="Z1008" s="177">
        <f t="shared" ca="1" si="46"/>
        <v>3160001</v>
      </c>
      <c r="AA1008" s="134" t="str">
        <f ca="1">IFERROR(IF(Z1008=0,0,VLOOKUP(SUBSTITUTE(VLOOKUP(Z1008,#REF!,MATCH("strItemName",#REF!,0),FALSE),"SUI_",""),#REF!,2,FALSE)),"ERROR")</f>
        <v>ERROR</v>
      </c>
      <c r="AB1008" s="177">
        <f t="shared" ca="1" si="46"/>
        <v>3160001</v>
      </c>
      <c r="AC1008" s="134" t="str">
        <f ca="1">IFERROR(IF(AB1008=0,0,VLOOKUP(SUBSTITUTE(VLOOKUP(AB1008,#REF!,MATCH("strItemName",#REF!,0),FALSE),"SUI_",""),#REF!,2,FALSE)),"ERROR")</f>
        <v>ERROR</v>
      </c>
      <c r="AD1008" s="88">
        <v>0</v>
      </c>
      <c r="AE1008" s="134">
        <v>0</v>
      </c>
      <c r="AF1008" s="49">
        <f ca="1">IFERROR(VLOOKUP($B1008,INDIRECT(VLOOKUP($E1008,보상!$S:$AA,2,FALSE)),MATCH(AF$6,INDIRECT(VLOOKUP($E1008,보상!$S:$AA,3,FALSE)),0),FALSE),"ERROR")</f>
        <v>80</v>
      </c>
      <c r="AG1008" s="22">
        <v>0</v>
      </c>
      <c r="AH1008" s="22">
        <v>0</v>
      </c>
      <c r="AI1008" s="22">
        <v>0</v>
      </c>
      <c r="AJ1008" s="22" t="b">
        <v>0</v>
      </c>
      <c r="AK1008" s="22">
        <v>0</v>
      </c>
      <c r="AL1008" s="22">
        <v>0</v>
      </c>
    </row>
    <row r="1009" spans="1:38" ht="16.5" customHeight="1" x14ac:dyDescent="0.3">
      <c r="A1009" s="21">
        <f>COUNTIF(FtbReward_Quest!$B:$B,$B1009)+COUNTIF(FtbReward_Mode!$B:$B,$B1009)+COUNTIF(FtbReward_Content!$B:$B,$B1009)-1</f>
        <v>0</v>
      </c>
      <c r="B1009" s="49">
        <f t="shared" si="47"/>
        <v>40002111</v>
      </c>
      <c r="C1009" s="120">
        <v>4000211</v>
      </c>
      <c r="D1009" s="49" t="s">
        <v>721</v>
      </c>
      <c r="E1009" s="49" t="s">
        <v>1937</v>
      </c>
      <c r="F1009" s="120">
        <f>COUNTIF($C$8:$C1009,$C1009)</f>
        <v>1</v>
      </c>
      <c r="G1009" s="49" t="b">
        <v>0</v>
      </c>
      <c r="H1009" s="49">
        <v>0</v>
      </c>
      <c r="I1009" s="129">
        <f>IFERROR(IF(H1009=0,0,VLOOKUP(VLOOKUP(H1009,#REF!,MATCH("strMailTitleID",#REF!,0),FALSE),#REF!,2,FALSE)),"ERROR")</f>
        <v>0</v>
      </c>
      <c r="J1009" s="176">
        <v>200</v>
      </c>
      <c r="K1009" s="129" t="str">
        <f>IFERROR(IF(J1009=0,0,VLOOKUP(VLOOKUP(J1009,#REF!,MATCH("strMailTitleID",#REF!,0),FALSE),#REF!,2,FALSE)),"ERROR")</f>
        <v>ERROR</v>
      </c>
      <c r="L1009" s="49">
        <f ca="1">IFERROR(VLOOKUP($B1009,INDIRECT(VLOOKUP($E1009,보상!$S:$AA,2,FALSE)),MATCH(L$6,INDIRECT(VLOOKUP($E1009,보상!$S:$AA,3,FALSE)),0),FALSE),"ERROR")</f>
        <v>0</v>
      </c>
      <c r="M1009" s="49">
        <v>0</v>
      </c>
      <c r="N1009" s="49">
        <v>0</v>
      </c>
      <c r="O1009" s="49">
        <v>0</v>
      </c>
      <c r="P1009" s="49" t="str">
        <f ca="1">IFERROR(VLOOKUP($B1009,INDIRECT(VLOOKUP($E1009,보상!$S:$AA,2,FALSE)),MATCH(P$6,INDIRECT(VLOOKUP($E1009,보상!$S:$AA,3,FALSE)),0),FALSE),"ERROR")</f>
        <v>Gold</v>
      </c>
      <c r="Q1009" s="49">
        <f ca="1">IFERROR(VLOOKUP($B1009,INDIRECT(VLOOKUP($E1009,보상!$S:$AA,2,FALSE)),MATCH(Q$6,INDIRECT(VLOOKUP($E1009,보상!$S:$AA,3,FALSE)),0),FALSE),"ERROR")</f>
        <v>21000</v>
      </c>
      <c r="R1009" s="49" t="b">
        <v>0</v>
      </c>
      <c r="S1009" s="50" t="b">
        <v>0</v>
      </c>
      <c r="T1009" s="50">
        <f ca="1">IFERROR(VLOOKUP($B1009,INDIRECT(VLOOKUP($E1009,보상!$S:$AA,2,FALSE)),MATCH(T$6,INDIRECT(VLOOKUP($E1009,보상!$S:$AA,3,FALSE)),0),FALSE),"ERROR")</f>
        <v>3160001</v>
      </c>
      <c r="U1009" s="134" t="str">
        <f ca="1">IFERROR(IF(T1009=0,0,VLOOKUP(SUBSTITUTE(VLOOKUP(T1009,#REF!,MATCH("strItemName",#REF!,0),FALSE),"SUI_",""),#REF!,2,FALSE)),"ERROR")</f>
        <v>ERROR</v>
      </c>
      <c r="V1009" s="177">
        <f t="shared" ca="1" si="46"/>
        <v>3160001</v>
      </c>
      <c r="W1009" s="134" t="str">
        <f ca="1">IFERROR(IF(V1009=0,0,VLOOKUP(SUBSTITUTE(VLOOKUP(V1009,#REF!,MATCH("strItemName",#REF!,0),FALSE),"SUI_",""),#REF!,2,FALSE)),"ERROR")</f>
        <v>ERROR</v>
      </c>
      <c r="X1009" s="177">
        <f t="shared" ca="1" si="46"/>
        <v>3160001</v>
      </c>
      <c r="Y1009" s="134" t="str">
        <f ca="1">IFERROR(IF(X1009=0,0,VLOOKUP(SUBSTITUTE(VLOOKUP(X1009,#REF!,MATCH("strItemName",#REF!,0),FALSE),"SUI_",""),#REF!,2,FALSE)),"ERROR")</f>
        <v>ERROR</v>
      </c>
      <c r="Z1009" s="177">
        <f t="shared" ca="1" si="46"/>
        <v>3160001</v>
      </c>
      <c r="AA1009" s="134" t="str">
        <f ca="1">IFERROR(IF(Z1009=0,0,VLOOKUP(SUBSTITUTE(VLOOKUP(Z1009,#REF!,MATCH("strItemName",#REF!,0),FALSE),"SUI_",""),#REF!,2,FALSE)),"ERROR")</f>
        <v>ERROR</v>
      </c>
      <c r="AB1009" s="177">
        <f t="shared" ca="1" si="46"/>
        <v>3160001</v>
      </c>
      <c r="AC1009" s="134" t="str">
        <f ca="1">IFERROR(IF(AB1009=0,0,VLOOKUP(SUBSTITUTE(VLOOKUP(AB1009,#REF!,MATCH("strItemName",#REF!,0),FALSE),"SUI_",""),#REF!,2,FALSE)),"ERROR")</f>
        <v>ERROR</v>
      </c>
      <c r="AD1009" s="88">
        <v>0</v>
      </c>
      <c r="AE1009" s="134">
        <v>0</v>
      </c>
      <c r="AF1009" s="49">
        <f ca="1">IFERROR(VLOOKUP($B1009,INDIRECT(VLOOKUP($E1009,보상!$S:$AA,2,FALSE)),MATCH(AF$6,INDIRECT(VLOOKUP($E1009,보상!$S:$AA,3,FALSE)),0),FALSE),"ERROR")</f>
        <v>85</v>
      </c>
      <c r="AG1009" s="22">
        <v>0</v>
      </c>
      <c r="AH1009" s="22">
        <v>0</v>
      </c>
      <c r="AI1009" s="22">
        <v>0</v>
      </c>
      <c r="AJ1009" s="22" t="b">
        <v>0</v>
      </c>
      <c r="AK1009" s="22">
        <v>0</v>
      </c>
      <c r="AL1009" s="22">
        <v>0</v>
      </c>
    </row>
    <row r="1010" spans="1:38" ht="16.5" customHeight="1" x14ac:dyDescent="0.3">
      <c r="A1010" s="21">
        <f>COUNTIF(FtbReward_Quest!$B:$B,$B1010)+COUNTIF(FtbReward_Mode!$B:$B,$B1010)+COUNTIF(FtbReward_Content!$B:$B,$B1010)-1</f>
        <v>0</v>
      </c>
      <c r="B1010" s="49">
        <f t="shared" si="47"/>
        <v>40002211</v>
      </c>
      <c r="C1010" s="120">
        <v>4000221</v>
      </c>
      <c r="D1010" s="49" t="s">
        <v>722</v>
      </c>
      <c r="E1010" s="49" t="s">
        <v>1937</v>
      </c>
      <c r="F1010" s="120">
        <f>COUNTIF($C$8:$C1010,$C1010)</f>
        <v>1</v>
      </c>
      <c r="G1010" s="49" t="b">
        <v>0</v>
      </c>
      <c r="H1010" s="49">
        <v>0</v>
      </c>
      <c r="I1010" s="129">
        <f>IFERROR(IF(H1010=0,0,VLOOKUP(VLOOKUP(H1010,#REF!,MATCH("strMailTitleID",#REF!,0),FALSE),#REF!,2,FALSE)),"ERROR")</f>
        <v>0</v>
      </c>
      <c r="J1010" s="176">
        <v>200</v>
      </c>
      <c r="K1010" s="129" t="str">
        <f>IFERROR(IF(J1010=0,0,VLOOKUP(VLOOKUP(J1010,#REF!,MATCH("strMailTitleID",#REF!,0),FALSE),#REF!,2,FALSE)),"ERROR")</f>
        <v>ERROR</v>
      </c>
      <c r="L1010" s="49">
        <f ca="1">IFERROR(VLOOKUP($B1010,INDIRECT(VLOOKUP($E1010,보상!$S:$AA,2,FALSE)),MATCH(L$6,INDIRECT(VLOOKUP($E1010,보상!$S:$AA,3,FALSE)),0),FALSE),"ERROR")</f>
        <v>0</v>
      </c>
      <c r="M1010" s="49">
        <v>0</v>
      </c>
      <c r="N1010" s="49">
        <v>0</v>
      </c>
      <c r="O1010" s="49">
        <v>0</v>
      </c>
      <c r="P1010" s="49" t="str">
        <f ca="1">IFERROR(VLOOKUP($B1010,INDIRECT(VLOOKUP($E1010,보상!$S:$AA,2,FALSE)),MATCH(P$6,INDIRECT(VLOOKUP($E1010,보상!$S:$AA,3,FALSE)),0),FALSE),"ERROR")</f>
        <v>Gold</v>
      </c>
      <c r="Q1010" s="49">
        <f ca="1">IFERROR(VLOOKUP($B1010,INDIRECT(VLOOKUP($E1010,보상!$S:$AA,2,FALSE)),MATCH(Q$6,INDIRECT(VLOOKUP($E1010,보상!$S:$AA,3,FALSE)),0),FALSE),"ERROR")</f>
        <v>22000</v>
      </c>
      <c r="R1010" s="49" t="b">
        <v>0</v>
      </c>
      <c r="S1010" s="50" t="b">
        <v>0</v>
      </c>
      <c r="T1010" s="50">
        <f ca="1">IFERROR(VLOOKUP($B1010,INDIRECT(VLOOKUP($E1010,보상!$S:$AA,2,FALSE)),MATCH(T$6,INDIRECT(VLOOKUP($E1010,보상!$S:$AA,3,FALSE)),0),FALSE),"ERROR")</f>
        <v>3160001</v>
      </c>
      <c r="U1010" s="134" t="str">
        <f ca="1">IFERROR(IF(T1010=0,0,VLOOKUP(SUBSTITUTE(VLOOKUP(T1010,#REF!,MATCH("strItemName",#REF!,0),FALSE),"SUI_",""),#REF!,2,FALSE)),"ERROR")</f>
        <v>ERROR</v>
      </c>
      <c r="V1010" s="177">
        <f t="shared" ca="1" si="46"/>
        <v>3160001</v>
      </c>
      <c r="W1010" s="134" t="str">
        <f ca="1">IFERROR(IF(V1010=0,0,VLOOKUP(SUBSTITUTE(VLOOKUP(V1010,#REF!,MATCH("strItemName",#REF!,0),FALSE),"SUI_",""),#REF!,2,FALSE)),"ERROR")</f>
        <v>ERROR</v>
      </c>
      <c r="X1010" s="177">
        <f t="shared" ca="1" si="46"/>
        <v>3160001</v>
      </c>
      <c r="Y1010" s="134" t="str">
        <f ca="1">IFERROR(IF(X1010=0,0,VLOOKUP(SUBSTITUTE(VLOOKUP(X1010,#REF!,MATCH("strItemName",#REF!,0),FALSE),"SUI_",""),#REF!,2,FALSE)),"ERROR")</f>
        <v>ERROR</v>
      </c>
      <c r="Z1010" s="177">
        <f t="shared" ca="1" si="46"/>
        <v>3160001</v>
      </c>
      <c r="AA1010" s="134" t="str">
        <f ca="1">IFERROR(IF(Z1010=0,0,VLOOKUP(SUBSTITUTE(VLOOKUP(Z1010,#REF!,MATCH("strItemName",#REF!,0),FALSE),"SUI_",""),#REF!,2,FALSE)),"ERROR")</f>
        <v>ERROR</v>
      </c>
      <c r="AB1010" s="177">
        <f t="shared" ca="1" si="46"/>
        <v>3160001</v>
      </c>
      <c r="AC1010" s="134" t="str">
        <f ca="1">IFERROR(IF(AB1010=0,0,VLOOKUP(SUBSTITUTE(VLOOKUP(AB1010,#REF!,MATCH("strItemName",#REF!,0),FALSE),"SUI_",""),#REF!,2,FALSE)),"ERROR")</f>
        <v>ERROR</v>
      </c>
      <c r="AD1010" s="88">
        <v>0</v>
      </c>
      <c r="AE1010" s="134">
        <v>0</v>
      </c>
      <c r="AF1010" s="49">
        <f ca="1">IFERROR(VLOOKUP($B1010,INDIRECT(VLOOKUP($E1010,보상!$S:$AA,2,FALSE)),MATCH(AF$6,INDIRECT(VLOOKUP($E1010,보상!$S:$AA,3,FALSE)),0),FALSE),"ERROR")</f>
        <v>90</v>
      </c>
      <c r="AG1010" s="22">
        <v>0</v>
      </c>
      <c r="AH1010" s="22">
        <v>0</v>
      </c>
      <c r="AI1010" s="22">
        <v>0</v>
      </c>
      <c r="AJ1010" s="22" t="b">
        <v>0</v>
      </c>
      <c r="AK1010" s="22">
        <v>0</v>
      </c>
      <c r="AL1010" s="22">
        <v>0</v>
      </c>
    </row>
    <row r="1011" spans="1:38" ht="16.5" customHeight="1" x14ac:dyDescent="0.3">
      <c r="A1011" s="21">
        <f>COUNTIF(FtbReward_Quest!$B:$B,$B1011)+COUNTIF(FtbReward_Mode!$B:$B,$B1011)+COUNTIF(FtbReward_Content!$B:$B,$B1011)-1</f>
        <v>0</v>
      </c>
      <c r="B1011" s="49">
        <f t="shared" si="47"/>
        <v>40002311</v>
      </c>
      <c r="C1011" s="120">
        <v>4000231</v>
      </c>
      <c r="D1011" s="49" t="s">
        <v>723</v>
      </c>
      <c r="E1011" s="49" t="s">
        <v>1937</v>
      </c>
      <c r="F1011" s="120">
        <f>COUNTIF($C$8:$C1011,$C1011)</f>
        <v>1</v>
      </c>
      <c r="G1011" s="49" t="b">
        <v>0</v>
      </c>
      <c r="H1011" s="49">
        <v>0</v>
      </c>
      <c r="I1011" s="129">
        <f>IFERROR(IF(H1011=0,0,VLOOKUP(VLOOKUP(H1011,#REF!,MATCH("strMailTitleID",#REF!,0),FALSE),#REF!,2,FALSE)),"ERROR")</f>
        <v>0</v>
      </c>
      <c r="J1011" s="176">
        <v>200</v>
      </c>
      <c r="K1011" s="129" t="str">
        <f>IFERROR(IF(J1011=0,0,VLOOKUP(VLOOKUP(J1011,#REF!,MATCH("strMailTitleID",#REF!,0),FALSE),#REF!,2,FALSE)),"ERROR")</f>
        <v>ERROR</v>
      </c>
      <c r="L1011" s="49">
        <f ca="1">IFERROR(VLOOKUP($B1011,INDIRECT(VLOOKUP($E1011,보상!$S:$AA,2,FALSE)),MATCH(L$6,INDIRECT(VLOOKUP($E1011,보상!$S:$AA,3,FALSE)),0),FALSE),"ERROR")</f>
        <v>0</v>
      </c>
      <c r="M1011" s="49">
        <v>0</v>
      </c>
      <c r="N1011" s="49">
        <v>0</v>
      </c>
      <c r="O1011" s="49">
        <v>0</v>
      </c>
      <c r="P1011" s="49" t="str">
        <f ca="1">IFERROR(VLOOKUP($B1011,INDIRECT(VLOOKUP($E1011,보상!$S:$AA,2,FALSE)),MATCH(P$6,INDIRECT(VLOOKUP($E1011,보상!$S:$AA,3,FALSE)),0),FALSE),"ERROR")</f>
        <v>Gold</v>
      </c>
      <c r="Q1011" s="49">
        <f ca="1">IFERROR(VLOOKUP($B1011,INDIRECT(VLOOKUP($E1011,보상!$S:$AA,2,FALSE)),MATCH(Q$6,INDIRECT(VLOOKUP($E1011,보상!$S:$AA,3,FALSE)),0),FALSE),"ERROR")</f>
        <v>23000</v>
      </c>
      <c r="R1011" s="49" t="b">
        <v>0</v>
      </c>
      <c r="S1011" s="50" t="b">
        <v>0</v>
      </c>
      <c r="T1011" s="50">
        <f ca="1">IFERROR(VLOOKUP($B1011,INDIRECT(VLOOKUP($E1011,보상!$S:$AA,2,FALSE)),MATCH(T$6,INDIRECT(VLOOKUP($E1011,보상!$S:$AA,3,FALSE)),0),FALSE),"ERROR")</f>
        <v>3160001</v>
      </c>
      <c r="U1011" s="134" t="str">
        <f ca="1">IFERROR(IF(T1011=0,0,VLOOKUP(SUBSTITUTE(VLOOKUP(T1011,#REF!,MATCH("strItemName",#REF!,0),FALSE),"SUI_",""),#REF!,2,FALSE)),"ERROR")</f>
        <v>ERROR</v>
      </c>
      <c r="V1011" s="177">
        <f t="shared" ca="1" si="46"/>
        <v>3160001</v>
      </c>
      <c r="W1011" s="134" t="str">
        <f ca="1">IFERROR(IF(V1011=0,0,VLOOKUP(SUBSTITUTE(VLOOKUP(V1011,#REF!,MATCH("strItemName",#REF!,0),FALSE),"SUI_",""),#REF!,2,FALSE)),"ERROR")</f>
        <v>ERROR</v>
      </c>
      <c r="X1011" s="177">
        <f t="shared" ca="1" si="46"/>
        <v>3160001</v>
      </c>
      <c r="Y1011" s="134" t="str">
        <f ca="1">IFERROR(IF(X1011=0,0,VLOOKUP(SUBSTITUTE(VLOOKUP(X1011,#REF!,MATCH("strItemName",#REF!,0),FALSE),"SUI_",""),#REF!,2,FALSE)),"ERROR")</f>
        <v>ERROR</v>
      </c>
      <c r="Z1011" s="177">
        <f t="shared" ca="1" si="46"/>
        <v>3160001</v>
      </c>
      <c r="AA1011" s="134" t="str">
        <f ca="1">IFERROR(IF(Z1011=0,0,VLOOKUP(SUBSTITUTE(VLOOKUP(Z1011,#REF!,MATCH("strItemName",#REF!,0),FALSE),"SUI_",""),#REF!,2,FALSE)),"ERROR")</f>
        <v>ERROR</v>
      </c>
      <c r="AB1011" s="177">
        <f t="shared" ca="1" si="46"/>
        <v>3160001</v>
      </c>
      <c r="AC1011" s="134" t="str">
        <f ca="1">IFERROR(IF(AB1011=0,0,VLOOKUP(SUBSTITUTE(VLOOKUP(AB1011,#REF!,MATCH("strItemName",#REF!,0),FALSE),"SUI_",""),#REF!,2,FALSE)),"ERROR")</f>
        <v>ERROR</v>
      </c>
      <c r="AD1011" s="88">
        <v>0</v>
      </c>
      <c r="AE1011" s="134">
        <v>0</v>
      </c>
      <c r="AF1011" s="49">
        <f ca="1">IFERROR(VLOOKUP($B1011,INDIRECT(VLOOKUP($E1011,보상!$S:$AA,2,FALSE)),MATCH(AF$6,INDIRECT(VLOOKUP($E1011,보상!$S:$AA,3,FALSE)),0),FALSE),"ERROR")</f>
        <v>95</v>
      </c>
      <c r="AG1011" s="22">
        <v>0</v>
      </c>
      <c r="AH1011" s="22">
        <v>0</v>
      </c>
      <c r="AI1011" s="22">
        <v>0</v>
      </c>
      <c r="AJ1011" s="22" t="b">
        <v>0</v>
      </c>
      <c r="AK1011" s="22">
        <v>0</v>
      </c>
      <c r="AL1011" s="22">
        <v>0</v>
      </c>
    </row>
    <row r="1012" spans="1:38" ht="16.5" customHeight="1" x14ac:dyDescent="0.3">
      <c r="A1012" s="21">
        <f>COUNTIF(FtbReward_Quest!$B:$B,$B1012)+COUNTIF(FtbReward_Mode!$B:$B,$B1012)+COUNTIF(FtbReward_Content!$B:$B,$B1012)-1</f>
        <v>0</v>
      </c>
      <c r="B1012" s="49">
        <f t="shared" si="47"/>
        <v>40002411</v>
      </c>
      <c r="C1012" s="120">
        <v>4000241</v>
      </c>
      <c r="D1012" s="49" t="s">
        <v>724</v>
      </c>
      <c r="E1012" s="49" t="s">
        <v>1937</v>
      </c>
      <c r="F1012" s="120">
        <f>COUNTIF($C$8:$C1012,$C1012)</f>
        <v>1</v>
      </c>
      <c r="G1012" s="49" t="b">
        <v>0</v>
      </c>
      <c r="H1012" s="49">
        <v>0</v>
      </c>
      <c r="I1012" s="129">
        <f>IFERROR(IF(H1012=0,0,VLOOKUP(VLOOKUP(H1012,#REF!,MATCH("strMailTitleID",#REF!,0),FALSE),#REF!,2,FALSE)),"ERROR")</f>
        <v>0</v>
      </c>
      <c r="J1012" s="176">
        <v>200</v>
      </c>
      <c r="K1012" s="129" t="str">
        <f>IFERROR(IF(J1012=0,0,VLOOKUP(VLOOKUP(J1012,#REF!,MATCH("strMailTitleID",#REF!,0),FALSE),#REF!,2,FALSE)),"ERROR")</f>
        <v>ERROR</v>
      </c>
      <c r="L1012" s="49">
        <f ca="1">IFERROR(VLOOKUP($B1012,INDIRECT(VLOOKUP($E1012,보상!$S:$AA,2,FALSE)),MATCH(L$6,INDIRECT(VLOOKUP($E1012,보상!$S:$AA,3,FALSE)),0),FALSE),"ERROR")</f>
        <v>0</v>
      </c>
      <c r="M1012" s="49">
        <v>0</v>
      </c>
      <c r="N1012" s="49">
        <v>0</v>
      </c>
      <c r="O1012" s="49">
        <v>0</v>
      </c>
      <c r="P1012" s="49" t="str">
        <f ca="1">IFERROR(VLOOKUP($B1012,INDIRECT(VLOOKUP($E1012,보상!$S:$AA,2,FALSE)),MATCH(P$6,INDIRECT(VLOOKUP($E1012,보상!$S:$AA,3,FALSE)),0),FALSE),"ERROR")</f>
        <v>Gold</v>
      </c>
      <c r="Q1012" s="49">
        <f ca="1">IFERROR(VLOOKUP($B1012,INDIRECT(VLOOKUP($E1012,보상!$S:$AA,2,FALSE)),MATCH(Q$6,INDIRECT(VLOOKUP($E1012,보상!$S:$AA,3,FALSE)),0),FALSE),"ERROR")</f>
        <v>24000</v>
      </c>
      <c r="R1012" s="49" t="b">
        <v>0</v>
      </c>
      <c r="S1012" s="50" t="b">
        <v>0</v>
      </c>
      <c r="T1012" s="50">
        <f ca="1">IFERROR(VLOOKUP($B1012,INDIRECT(VLOOKUP($E1012,보상!$S:$AA,2,FALSE)),MATCH(T$6,INDIRECT(VLOOKUP($E1012,보상!$S:$AA,3,FALSE)),0),FALSE),"ERROR")</f>
        <v>3160001</v>
      </c>
      <c r="U1012" s="134" t="str">
        <f ca="1">IFERROR(IF(T1012=0,0,VLOOKUP(SUBSTITUTE(VLOOKUP(T1012,#REF!,MATCH("strItemName",#REF!,0),FALSE),"SUI_",""),#REF!,2,FALSE)),"ERROR")</f>
        <v>ERROR</v>
      </c>
      <c r="V1012" s="177">
        <f t="shared" ca="1" si="46"/>
        <v>3160001</v>
      </c>
      <c r="W1012" s="134" t="str">
        <f ca="1">IFERROR(IF(V1012=0,0,VLOOKUP(SUBSTITUTE(VLOOKUP(V1012,#REF!,MATCH("strItemName",#REF!,0),FALSE),"SUI_",""),#REF!,2,FALSE)),"ERROR")</f>
        <v>ERROR</v>
      </c>
      <c r="X1012" s="177">
        <f t="shared" ca="1" si="46"/>
        <v>3160001</v>
      </c>
      <c r="Y1012" s="134" t="str">
        <f ca="1">IFERROR(IF(X1012=0,0,VLOOKUP(SUBSTITUTE(VLOOKUP(X1012,#REF!,MATCH("strItemName",#REF!,0),FALSE),"SUI_",""),#REF!,2,FALSE)),"ERROR")</f>
        <v>ERROR</v>
      </c>
      <c r="Z1012" s="177">
        <f t="shared" ca="1" si="46"/>
        <v>3160001</v>
      </c>
      <c r="AA1012" s="134" t="str">
        <f ca="1">IFERROR(IF(Z1012=0,0,VLOOKUP(SUBSTITUTE(VLOOKUP(Z1012,#REF!,MATCH("strItemName",#REF!,0),FALSE),"SUI_",""),#REF!,2,FALSE)),"ERROR")</f>
        <v>ERROR</v>
      </c>
      <c r="AB1012" s="177">
        <f t="shared" ca="1" si="46"/>
        <v>3160001</v>
      </c>
      <c r="AC1012" s="134" t="str">
        <f ca="1">IFERROR(IF(AB1012=0,0,VLOOKUP(SUBSTITUTE(VLOOKUP(AB1012,#REF!,MATCH("strItemName",#REF!,0),FALSE),"SUI_",""),#REF!,2,FALSE)),"ERROR")</f>
        <v>ERROR</v>
      </c>
      <c r="AD1012" s="88">
        <v>0</v>
      </c>
      <c r="AE1012" s="134">
        <v>0</v>
      </c>
      <c r="AF1012" s="49">
        <f ca="1">IFERROR(VLOOKUP($B1012,INDIRECT(VLOOKUP($E1012,보상!$S:$AA,2,FALSE)),MATCH(AF$6,INDIRECT(VLOOKUP($E1012,보상!$S:$AA,3,FALSE)),0),FALSE),"ERROR")</f>
        <v>100</v>
      </c>
      <c r="AG1012" s="22">
        <v>0</v>
      </c>
      <c r="AH1012" s="22">
        <v>0</v>
      </c>
      <c r="AI1012" s="22">
        <v>0</v>
      </c>
      <c r="AJ1012" s="22" t="b">
        <v>0</v>
      </c>
      <c r="AK1012" s="22">
        <v>0</v>
      </c>
      <c r="AL1012" s="22">
        <v>0</v>
      </c>
    </row>
    <row r="1013" spans="1:38" ht="16.5" customHeight="1" x14ac:dyDescent="0.3">
      <c r="A1013" s="21">
        <f>COUNTIF(FtbReward_Quest!$B:$B,$B1013)+COUNTIF(FtbReward_Mode!$B:$B,$B1013)+COUNTIF(FtbReward_Content!$B:$B,$B1013)-1</f>
        <v>0</v>
      </c>
      <c r="B1013" s="49">
        <f t="shared" si="47"/>
        <v>40002511</v>
      </c>
      <c r="C1013" s="120">
        <v>4000251</v>
      </c>
      <c r="D1013" s="49" t="s">
        <v>725</v>
      </c>
      <c r="E1013" s="49" t="s">
        <v>1937</v>
      </c>
      <c r="F1013" s="120">
        <f>COUNTIF($C$8:$C1013,$C1013)</f>
        <v>1</v>
      </c>
      <c r="G1013" s="49" t="b">
        <v>0</v>
      </c>
      <c r="H1013" s="49">
        <v>0</v>
      </c>
      <c r="I1013" s="129">
        <f>IFERROR(IF(H1013=0,0,VLOOKUP(VLOOKUP(H1013,#REF!,MATCH("strMailTitleID",#REF!,0),FALSE),#REF!,2,FALSE)),"ERROR")</f>
        <v>0</v>
      </c>
      <c r="J1013" s="176">
        <v>200</v>
      </c>
      <c r="K1013" s="129" t="str">
        <f>IFERROR(IF(J1013=0,0,VLOOKUP(VLOOKUP(J1013,#REF!,MATCH("strMailTitleID",#REF!,0),FALSE),#REF!,2,FALSE)),"ERROR")</f>
        <v>ERROR</v>
      </c>
      <c r="L1013" s="49">
        <f ca="1">IFERROR(VLOOKUP($B1013,INDIRECT(VLOOKUP($E1013,보상!$S:$AA,2,FALSE)),MATCH(L$6,INDIRECT(VLOOKUP($E1013,보상!$S:$AA,3,FALSE)),0),FALSE),"ERROR")</f>
        <v>0</v>
      </c>
      <c r="M1013" s="49">
        <v>0</v>
      </c>
      <c r="N1013" s="49">
        <v>0</v>
      </c>
      <c r="O1013" s="49">
        <v>0</v>
      </c>
      <c r="P1013" s="49" t="str">
        <f ca="1">IFERROR(VLOOKUP($B1013,INDIRECT(VLOOKUP($E1013,보상!$S:$AA,2,FALSE)),MATCH(P$6,INDIRECT(VLOOKUP($E1013,보상!$S:$AA,3,FALSE)),0),FALSE),"ERROR")</f>
        <v>Gold</v>
      </c>
      <c r="Q1013" s="49">
        <f ca="1">IFERROR(VLOOKUP($B1013,INDIRECT(VLOOKUP($E1013,보상!$S:$AA,2,FALSE)),MATCH(Q$6,INDIRECT(VLOOKUP($E1013,보상!$S:$AA,3,FALSE)),0),FALSE),"ERROR")</f>
        <v>25000</v>
      </c>
      <c r="R1013" s="49" t="b">
        <v>0</v>
      </c>
      <c r="S1013" s="50" t="b">
        <v>0</v>
      </c>
      <c r="T1013" s="50">
        <f ca="1">IFERROR(VLOOKUP($B1013,INDIRECT(VLOOKUP($E1013,보상!$S:$AA,2,FALSE)),MATCH(T$6,INDIRECT(VLOOKUP($E1013,보상!$S:$AA,3,FALSE)),0),FALSE),"ERROR")</f>
        <v>3160001</v>
      </c>
      <c r="U1013" s="134" t="str">
        <f ca="1">IFERROR(IF(T1013=0,0,VLOOKUP(SUBSTITUTE(VLOOKUP(T1013,#REF!,MATCH("strItemName",#REF!,0),FALSE),"SUI_",""),#REF!,2,FALSE)),"ERROR")</f>
        <v>ERROR</v>
      </c>
      <c r="V1013" s="177">
        <f t="shared" ca="1" si="46"/>
        <v>3160001</v>
      </c>
      <c r="W1013" s="134" t="str">
        <f ca="1">IFERROR(IF(V1013=0,0,VLOOKUP(SUBSTITUTE(VLOOKUP(V1013,#REF!,MATCH("strItemName",#REF!,0),FALSE),"SUI_",""),#REF!,2,FALSE)),"ERROR")</f>
        <v>ERROR</v>
      </c>
      <c r="X1013" s="177">
        <f t="shared" ca="1" si="46"/>
        <v>3160001</v>
      </c>
      <c r="Y1013" s="134" t="str">
        <f ca="1">IFERROR(IF(X1013=0,0,VLOOKUP(SUBSTITUTE(VLOOKUP(X1013,#REF!,MATCH("strItemName",#REF!,0),FALSE),"SUI_",""),#REF!,2,FALSE)),"ERROR")</f>
        <v>ERROR</v>
      </c>
      <c r="Z1013" s="177">
        <f t="shared" ca="1" si="46"/>
        <v>3160001</v>
      </c>
      <c r="AA1013" s="134" t="str">
        <f ca="1">IFERROR(IF(Z1013=0,0,VLOOKUP(SUBSTITUTE(VLOOKUP(Z1013,#REF!,MATCH("strItemName",#REF!,0),FALSE),"SUI_",""),#REF!,2,FALSE)),"ERROR")</f>
        <v>ERROR</v>
      </c>
      <c r="AB1013" s="177">
        <f t="shared" ca="1" si="46"/>
        <v>3160001</v>
      </c>
      <c r="AC1013" s="134" t="str">
        <f ca="1">IFERROR(IF(AB1013=0,0,VLOOKUP(SUBSTITUTE(VLOOKUP(AB1013,#REF!,MATCH("strItemName",#REF!,0),FALSE),"SUI_",""),#REF!,2,FALSE)),"ERROR")</f>
        <v>ERROR</v>
      </c>
      <c r="AD1013" s="88">
        <v>0</v>
      </c>
      <c r="AE1013" s="134">
        <v>0</v>
      </c>
      <c r="AF1013" s="49">
        <f ca="1">IFERROR(VLOOKUP($B1013,INDIRECT(VLOOKUP($E1013,보상!$S:$AA,2,FALSE)),MATCH(AF$6,INDIRECT(VLOOKUP($E1013,보상!$S:$AA,3,FALSE)),0),FALSE),"ERROR")</f>
        <v>105</v>
      </c>
      <c r="AG1013" s="22">
        <v>0</v>
      </c>
      <c r="AH1013" s="22">
        <v>0</v>
      </c>
      <c r="AI1013" s="22">
        <v>0</v>
      </c>
      <c r="AJ1013" s="22" t="b">
        <v>0</v>
      </c>
      <c r="AK1013" s="22">
        <v>0</v>
      </c>
      <c r="AL1013" s="22">
        <v>0</v>
      </c>
    </row>
    <row r="1014" spans="1:38" ht="16.5" customHeight="1" x14ac:dyDescent="0.3">
      <c r="A1014" s="21">
        <f>COUNTIF(FtbReward_Quest!$B:$B,$B1014)+COUNTIF(FtbReward_Mode!$B:$B,$B1014)+COUNTIF(FtbReward_Content!$B:$B,$B1014)-1</f>
        <v>0</v>
      </c>
      <c r="B1014" s="49">
        <f t="shared" si="47"/>
        <v>40002611</v>
      </c>
      <c r="C1014" s="120">
        <v>4000261</v>
      </c>
      <c r="D1014" s="49" t="s">
        <v>726</v>
      </c>
      <c r="E1014" s="49" t="s">
        <v>1937</v>
      </c>
      <c r="F1014" s="120">
        <f>COUNTIF($C$8:$C1014,$C1014)</f>
        <v>1</v>
      </c>
      <c r="G1014" s="49" t="b">
        <v>0</v>
      </c>
      <c r="H1014" s="49">
        <v>0</v>
      </c>
      <c r="I1014" s="129">
        <f>IFERROR(IF(H1014=0,0,VLOOKUP(VLOOKUP(H1014,#REF!,MATCH("strMailTitleID",#REF!,0),FALSE),#REF!,2,FALSE)),"ERROR")</f>
        <v>0</v>
      </c>
      <c r="J1014" s="176">
        <v>200</v>
      </c>
      <c r="K1014" s="129" t="str">
        <f>IFERROR(IF(J1014=0,0,VLOOKUP(VLOOKUP(J1014,#REF!,MATCH("strMailTitleID",#REF!,0),FALSE),#REF!,2,FALSE)),"ERROR")</f>
        <v>ERROR</v>
      </c>
      <c r="L1014" s="49">
        <f ca="1">IFERROR(VLOOKUP($B1014,INDIRECT(VLOOKUP($E1014,보상!$S:$AA,2,FALSE)),MATCH(L$6,INDIRECT(VLOOKUP($E1014,보상!$S:$AA,3,FALSE)),0),FALSE),"ERROR")</f>
        <v>0</v>
      </c>
      <c r="M1014" s="49">
        <v>0</v>
      </c>
      <c r="N1014" s="49">
        <v>0</v>
      </c>
      <c r="O1014" s="49">
        <v>0</v>
      </c>
      <c r="P1014" s="49" t="str">
        <f ca="1">IFERROR(VLOOKUP($B1014,INDIRECT(VLOOKUP($E1014,보상!$S:$AA,2,FALSE)),MATCH(P$6,INDIRECT(VLOOKUP($E1014,보상!$S:$AA,3,FALSE)),0),FALSE),"ERROR")</f>
        <v>Gold</v>
      </c>
      <c r="Q1014" s="49">
        <f ca="1">IFERROR(VLOOKUP($B1014,INDIRECT(VLOOKUP($E1014,보상!$S:$AA,2,FALSE)),MATCH(Q$6,INDIRECT(VLOOKUP($E1014,보상!$S:$AA,3,FALSE)),0),FALSE),"ERROR")</f>
        <v>26000</v>
      </c>
      <c r="R1014" s="49" t="b">
        <v>0</v>
      </c>
      <c r="S1014" s="50" t="b">
        <v>0</v>
      </c>
      <c r="T1014" s="50">
        <f ca="1">IFERROR(VLOOKUP($B1014,INDIRECT(VLOOKUP($E1014,보상!$S:$AA,2,FALSE)),MATCH(T$6,INDIRECT(VLOOKUP($E1014,보상!$S:$AA,3,FALSE)),0),FALSE),"ERROR")</f>
        <v>3160001</v>
      </c>
      <c r="U1014" s="134" t="str">
        <f ca="1">IFERROR(IF(T1014=0,0,VLOOKUP(SUBSTITUTE(VLOOKUP(T1014,#REF!,MATCH("strItemName",#REF!,0),FALSE),"SUI_",""),#REF!,2,FALSE)),"ERROR")</f>
        <v>ERROR</v>
      </c>
      <c r="V1014" s="177">
        <f t="shared" ca="1" si="46"/>
        <v>3160001</v>
      </c>
      <c r="W1014" s="134" t="str">
        <f ca="1">IFERROR(IF(V1014=0,0,VLOOKUP(SUBSTITUTE(VLOOKUP(V1014,#REF!,MATCH("strItemName",#REF!,0),FALSE),"SUI_",""),#REF!,2,FALSE)),"ERROR")</f>
        <v>ERROR</v>
      </c>
      <c r="X1014" s="177">
        <f t="shared" ca="1" si="46"/>
        <v>3160001</v>
      </c>
      <c r="Y1014" s="134" t="str">
        <f ca="1">IFERROR(IF(X1014=0,0,VLOOKUP(SUBSTITUTE(VLOOKUP(X1014,#REF!,MATCH("strItemName",#REF!,0),FALSE),"SUI_",""),#REF!,2,FALSE)),"ERROR")</f>
        <v>ERROR</v>
      </c>
      <c r="Z1014" s="177">
        <f t="shared" ca="1" si="46"/>
        <v>3160001</v>
      </c>
      <c r="AA1014" s="134" t="str">
        <f ca="1">IFERROR(IF(Z1014=0,0,VLOOKUP(SUBSTITUTE(VLOOKUP(Z1014,#REF!,MATCH("strItemName",#REF!,0),FALSE),"SUI_",""),#REF!,2,FALSE)),"ERROR")</f>
        <v>ERROR</v>
      </c>
      <c r="AB1014" s="177">
        <f t="shared" ca="1" si="46"/>
        <v>3160001</v>
      </c>
      <c r="AC1014" s="134" t="str">
        <f ca="1">IFERROR(IF(AB1014=0,0,VLOOKUP(SUBSTITUTE(VLOOKUP(AB1014,#REF!,MATCH("strItemName",#REF!,0),FALSE),"SUI_",""),#REF!,2,FALSE)),"ERROR")</f>
        <v>ERROR</v>
      </c>
      <c r="AD1014" s="88">
        <v>0</v>
      </c>
      <c r="AE1014" s="134">
        <v>0</v>
      </c>
      <c r="AF1014" s="49">
        <f ca="1">IFERROR(VLOOKUP($B1014,INDIRECT(VLOOKUP($E1014,보상!$S:$AA,2,FALSE)),MATCH(AF$6,INDIRECT(VLOOKUP($E1014,보상!$S:$AA,3,FALSE)),0),FALSE),"ERROR")</f>
        <v>110</v>
      </c>
      <c r="AG1014" s="22">
        <v>0</v>
      </c>
      <c r="AH1014" s="22">
        <v>0</v>
      </c>
      <c r="AI1014" s="22">
        <v>0</v>
      </c>
      <c r="AJ1014" s="22" t="b">
        <v>0</v>
      </c>
      <c r="AK1014" s="22">
        <v>0</v>
      </c>
      <c r="AL1014" s="22">
        <v>0</v>
      </c>
    </row>
    <row r="1015" spans="1:38" ht="16.5" customHeight="1" x14ac:dyDescent="0.3">
      <c r="A1015" s="21">
        <f>COUNTIF(FtbReward_Quest!$B:$B,$B1015)+COUNTIF(FtbReward_Mode!$B:$B,$B1015)+COUNTIF(FtbReward_Content!$B:$B,$B1015)-1</f>
        <v>0</v>
      </c>
      <c r="B1015" s="49">
        <f t="shared" si="47"/>
        <v>40002711</v>
      </c>
      <c r="C1015" s="120">
        <v>4000271</v>
      </c>
      <c r="D1015" s="49" t="s">
        <v>727</v>
      </c>
      <c r="E1015" s="49" t="s">
        <v>1937</v>
      </c>
      <c r="F1015" s="120">
        <f>COUNTIF($C$8:$C1015,$C1015)</f>
        <v>1</v>
      </c>
      <c r="G1015" s="49" t="b">
        <v>0</v>
      </c>
      <c r="H1015" s="49">
        <v>0</v>
      </c>
      <c r="I1015" s="129">
        <f>IFERROR(IF(H1015=0,0,VLOOKUP(VLOOKUP(H1015,#REF!,MATCH("strMailTitleID",#REF!,0),FALSE),#REF!,2,FALSE)),"ERROR")</f>
        <v>0</v>
      </c>
      <c r="J1015" s="176">
        <v>200</v>
      </c>
      <c r="K1015" s="129" t="str">
        <f>IFERROR(IF(J1015=0,0,VLOOKUP(VLOOKUP(J1015,#REF!,MATCH("strMailTitleID",#REF!,0),FALSE),#REF!,2,FALSE)),"ERROR")</f>
        <v>ERROR</v>
      </c>
      <c r="L1015" s="49">
        <f ca="1">IFERROR(VLOOKUP($B1015,INDIRECT(VLOOKUP($E1015,보상!$S:$AA,2,FALSE)),MATCH(L$6,INDIRECT(VLOOKUP($E1015,보상!$S:$AA,3,FALSE)),0),FALSE),"ERROR")</f>
        <v>0</v>
      </c>
      <c r="M1015" s="49">
        <v>0</v>
      </c>
      <c r="N1015" s="49">
        <v>0</v>
      </c>
      <c r="O1015" s="49">
        <v>0</v>
      </c>
      <c r="P1015" s="49" t="str">
        <f ca="1">IFERROR(VLOOKUP($B1015,INDIRECT(VLOOKUP($E1015,보상!$S:$AA,2,FALSE)),MATCH(P$6,INDIRECT(VLOOKUP($E1015,보상!$S:$AA,3,FALSE)),0),FALSE),"ERROR")</f>
        <v>Gold</v>
      </c>
      <c r="Q1015" s="49">
        <f ca="1">IFERROR(VLOOKUP($B1015,INDIRECT(VLOOKUP($E1015,보상!$S:$AA,2,FALSE)),MATCH(Q$6,INDIRECT(VLOOKUP($E1015,보상!$S:$AA,3,FALSE)),0),FALSE),"ERROR")</f>
        <v>27000</v>
      </c>
      <c r="R1015" s="49" t="b">
        <v>0</v>
      </c>
      <c r="S1015" s="50" t="b">
        <v>0</v>
      </c>
      <c r="T1015" s="50">
        <f ca="1">IFERROR(VLOOKUP($B1015,INDIRECT(VLOOKUP($E1015,보상!$S:$AA,2,FALSE)),MATCH(T$6,INDIRECT(VLOOKUP($E1015,보상!$S:$AA,3,FALSE)),0),FALSE),"ERROR")</f>
        <v>3160001</v>
      </c>
      <c r="U1015" s="134" t="str">
        <f ca="1">IFERROR(IF(T1015=0,0,VLOOKUP(SUBSTITUTE(VLOOKUP(T1015,#REF!,MATCH("strItemName",#REF!,0),FALSE),"SUI_",""),#REF!,2,FALSE)),"ERROR")</f>
        <v>ERROR</v>
      </c>
      <c r="V1015" s="177">
        <f t="shared" ca="1" si="46"/>
        <v>3160001</v>
      </c>
      <c r="W1015" s="134" t="str">
        <f ca="1">IFERROR(IF(V1015=0,0,VLOOKUP(SUBSTITUTE(VLOOKUP(V1015,#REF!,MATCH("strItemName",#REF!,0),FALSE),"SUI_",""),#REF!,2,FALSE)),"ERROR")</f>
        <v>ERROR</v>
      </c>
      <c r="X1015" s="177">
        <f t="shared" ca="1" si="46"/>
        <v>3160001</v>
      </c>
      <c r="Y1015" s="134" t="str">
        <f ca="1">IFERROR(IF(X1015=0,0,VLOOKUP(SUBSTITUTE(VLOOKUP(X1015,#REF!,MATCH("strItemName",#REF!,0),FALSE),"SUI_",""),#REF!,2,FALSE)),"ERROR")</f>
        <v>ERROR</v>
      </c>
      <c r="Z1015" s="177">
        <f t="shared" ca="1" si="46"/>
        <v>3160001</v>
      </c>
      <c r="AA1015" s="134" t="str">
        <f ca="1">IFERROR(IF(Z1015=0,0,VLOOKUP(SUBSTITUTE(VLOOKUP(Z1015,#REF!,MATCH("strItemName",#REF!,0),FALSE),"SUI_",""),#REF!,2,FALSE)),"ERROR")</f>
        <v>ERROR</v>
      </c>
      <c r="AB1015" s="177">
        <f t="shared" ca="1" si="46"/>
        <v>3160001</v>
      </c>
      <c r="AC1015" s="134" t="str">
        <f ca="1">IFERROR(IF(AB1015=0,0,VLOOKUP(SUBSTITUTE(VLOOKUP(AB1015,#REF!,MATCH("strItemName",#REF!,0),FALSE),"SUI_",""),#REF!,2,FALSE)),"ERROR")</f>
        <v>ERROR</v>
      </c>
      <c r="AD1015" s="88">
        <v>0</v>
      </c>
      <c r="AE1015" s="134">
        <v>0</v>
      </c>
      <c r="AF1015" s="49">
        <f ca="1">IFERROR(VLOOKUP($B1015,INDIRECT(VLOOKUP($E1015,보상!$S:$AA,2,FALSE)),MATCH(AF$6,INDIRECT(VLOOKUP($E1015,보상!$S:$AA,3,FALSE)),0),FALSE),"ERROR")</f>
        <v>115</v>
      </c>
      <c r="AG1015" s="22">
        <v>0</v>
      </c>
      <c r="AH1015" s="22">
        <v>0</v>
      </c>
      <c r="AI1015" s="22">
        <v>0</v>
      </c>
      <c r="AJ1015" s="22" t="b">
        <v>0</v>
      </c>
      <c r="AK1015" s="22">
        <v>0</v>
      </c>
      <c r="AL1015" s="22">
        <v>0</v>
      </c>
    </row>
    <row r="1016" spans="1:38" ht="16.5" customHeight="1" x14ac:dyDescent="0.3">
      <c r="A1016" s="21">
        <f>COUNTIF(FtbReward_Quest!$B:$B,$B1016)+COUNTIF(FtbReward_Mode!$B:$B,$B1016)+COUNTIF(FtbReward_Content!$B:$B,$B1016)-1</f>
        <v>0</v>
      </c>
      <c r="B1016" s="49">
        <f t="shared" si="47"/>
        <v>40002811</v>
      </c>
      <c r="C1016" s="120">
        <v>4000281</v>
      </c>
      <c r="D1016" s="49" t="s">
        <v>728</v>
      </c>
      <c r="E1016" s="49" t="s">
        <v>1937</v>
      </c>
      <c r="F1016" s="120">
        <f>COUNTIF($C$8:$C1016,$C1016)</f>
        <v>1</v>
      </c>
      <c r="G1016" s="49" t="b">
        <v>0</v>
      </c>
      <c r="H1016" s="49">
        <v>0</v>
      </c>
      <c r="I1016" s="129">
        <f>IFERROR(IF(H1016=0,0,VLOOKUP(VLOOKUP(H1016,#REF!,MATCH("strMailTitleID",#REF!,0),FALSE),#REF!,2,FALSE)),"ERROR")</f>
        <v>0</v>
      </c>
      <c r="J1016" s="176">
        <v>200</v>
      </c>
      <c r="K1016" s="129" t="str">
        <f>IFERROR(IF(J1016=0,0,VLOOKUP(VLOOKUP(J1016,#REF!,MATCH("strMailTitleID",#REF!,0),FALSE),#REF!,2,FALSE)),"ERROR")</f>
        <v>ERROR</v>
      </c>
      <c r="L1016" s="49">
        <f ca="1">IFERROR(VLOOKUP($B1016,INDIRECT(VLOOKUP($E1016,보상!$S:$AA,2,FALSE)),MATCH(L$6,INDIRECT(VLOOKUP($E1016,보상!$S:$AA,3,FALSE)),0),FALSE),"ERROR")</f>
        <v>0</v>
      </c>
      <c r="M1016" s="49">
        <v>0</v>
      </c>
      <c r="N1016" s="49">
        <v>0</v>
      </c>
      <c r="O1016" s="49">
        <v>0</v>
      </c>
      <c r="P1016" s="49" t="str">
        <f ca="1">IFERROR(VLOOKUP($B1016,INDIRECT(VLOOKUP($E1016,보상!$S:$AA,2,FALSE)),MATCH(P$6,INDIRECT(VLOOKUP($E1016,보상!$S:$AA,3,FALSE)),0),FALSE),"ERROR")</f>
        <v>Gold</v>
      </c>
      <c r="Q1016" s="49">
        <f ca="1">IFERROR(VLOOKUP($B1016,INDIRECT(VLOOKUP($E1016,보상!$S:$AA,2,FALSE)),MATCH(Q$6,INDIRECT(VLOOKUP($E1016,보상!$S:$AA,3,FALSE)),0),FALSE),"ERROR")</f>
        <v>28000</v>
      </c>
      <c r="R1016" s="49" t="b">
        <v>0</v>
      </c>
      <c r="S1016" s="50" t="b">
        <v>0</v>
      </c>
      <c r="T1016" s="50">
        <f ca="1">IFERROR(VLOOKUP($B1016,INDIRECT(VLOOKUP($E1016,보상!$S:$AA,2,FALSE)),MATCH(T$6,INDIRECT(VLOOKUP($E1016,보상!$S:$AA,3,FALSE)),0),FALSE),"ERROR")</f>
        <v>3160001</v>
      </c>
      <c r="U1016" s="134" t="str">
        <f ca="1">IFERROR(IF(T1016=0,0,VLOOKUP(SUBSTITUTE(VLOOKUP(T1016,#REF!,MATCH("strItemName",#REF!,0),FALSE),"SUI_",""),#REF!,2,FALSE)),"ERROR")</f>
        <v>ERROR</v>
      </c>
      <c r="V1016" s="177">
        <f t="shared" ca="1" si="46"/>
        <v>3160001</v>
      </c>
      <c r="W1016" s="134" t="str">
        <f ca="1">IFERROR(IF(V1016=0,0,VLOOKUP(SUBSTITUTE(VLOOKUP(V1016,#REF!,MATCH("strItemName",#REF!,0),FALSE),"SUI_",""),#REF!,2,FALSE)),"ERROR")</f>
        <v>ERROR</v>
      </c>
      <c r="X1016" s="177">
        <f t="shared" ca="1" si="46"/>
        <v>3160001</v>
      </c>
      <c r="Y1016" s="134" t="str">
        <f ca="1">IFERROR(IF(X1016=0,0,VLOOKUP(SUBSTITUTE(VLOOKUP(X1016,#REF!,MATCH("strItemName",#REF!,0),FALSE),"SUI_",""),#REF!,2,FALSE)),"ERROR")</f>
        <v>ERROR</v>
      </c>
      <c r="Z1016" s="177">
        <f t="shared" ca="1" si="46"/>
        <v>3160001</v>
      </c>
      <c r="AA1016" s="134" t="str">
        <f ca="1">IFERROR(IF(Z1016=0,0,VLOOKUP(SUBSTITUTE(VLOOKUP(Z1016,#REF!,MATCH("strItemName",#REF!,0),FALSE),"SUI_",""),#REF!,2,FALSE)),"ERROR")</f>
        <v>ERROR</v>
      </c>
      <c r="AB1016" s="177">
        <f t="shared" ca="1" si="46"/>
        <v>3160001</v>
      </c>
      <c r="AC1016" s="134" t="str">
        <f ca="1">IFERROR(IF(AB1016=0,0,VLOOKUP(SUBSTITUTE(VLOOKUP(AB1016,#REF!,MATCH("strItemName",#REF!,0),FALSE),"SUI_",""),#REF!,2,FALSE)),"ERROR")</f>
        <v>ERROR</v>
      </c>
      <c r="AD1016" s="88">
        <v>0</v>
      </c>
      <c r="AE1016" s="134">
        <v>0</v>
      </c>
      <c r="AF1016" s="49">
        <f ca="1">IFERROR(VLOOKUP($B1016,INDIRECT(VLOOKUP($E1016,보상!$S:$AA,2,FALSE)),MATCH(AF$6,INDIRECT(VLOOKUP($E1016,보상!$S:$AA,3,FALSE)),0),FALSE),"ERROR")</f>
        <v>120</v>
      </c>
      <c r="AG1016" s="22">
        <v>0</v>
      </c>
      <c r="AH1016" s="22">
        <v>0</v>
      </c>
      <c r="AI1016" s="22">
        <v>0</v>
      </c>
      <c r="AJ1016" s="22" t="b">
        <v>0</v>
      </c>
      <c r="AK1016" s="22">
        <v>0</v>
      </c>
      <c r="AL1016" s="22">
        <v>0</v>
      </c>
    </row>
    <row r="1017" spans="1:38" ht="16.5" customHeight="1" x14ac:dyDescent="0.3">
      <c r="A1017" s="21">
        <f>COUNTIF(FtbReward_Quest!$B:$B,$B1017)+COUNTIF(FtbReward_Mode!$B:$B,$B1017)+COUNTIF(FtbReward_Content!$B:$B,$B1017)-1</f>
        <v>0</v>
      </c>
      <c r="B1017" s="49">
        <f t="shared" si="47"/>
        <v>40002911</v>
      </c>
      <c r="C1017" s="120">
        <v>4000291</v>
      </c>
      <c r="D1017" s="49" t="s">
        <v>729</v>
      </c>
      <c r="E1017" s="49" t="s">
        <v>1937</v>
      </c>
      <c r="F1017" s="120">
        <f>COUNTIF($C$8:$C1017,$C1017)</f>
        <v>1</v>
      </c>
      <c r="G1017" s="49" t="b">
        <v>0</v>
      </c>
      <c r="H1017" s="49">
        <v>0</v>
      </c>
      <c r="I1017" s="129">
        <f>IFERROR(IF(H1017=0,0,VLOOKUP(VLOOKUP(H1017,#REF!,MATCH("strMailTitleID",#REF!,0),FALSE),#REF!,2,FALSE)),"ERROR")</f>
        <v>0</v>
      </c>
      <c r="J1017" s="176">
        <v>200</v>
      </c>
      <c r="K1017" s="129" t="str">
        <f>IFERROR(IF(J1017=0,0,VLOOKUP(VLOOKUP(J1017,#REF!,MATCH("strMailTitleID",#REF!,0),FALSE),#REF!,2,FALSE)),"ERROR")</f>
        <v>ERROR</v>
      </c>
      <c r="L1017" s="49">
        <f ca="1">IFERROR(VLOOKUP($B1017,INDIRECT(VLOOKUP($E1017,보상!$S:$AA,2,FALSE)),MATCH(L$6,INDIRECT(VLOOKUP($E1017,보상!$S:$AA,3,FALSE)),0),FALSE),"ERROR")</f>
        <v>0</v>
      </c>
      <c r="M1017" s="49">
        <v>0</v>
      </c>
      <c r="N1017" s="49">
        <v>0</v>
      </c>
      <c r="O1017" s="49">
        <v>0</v>
      </c>
      <c r="P1017" s="49" t="str">
        <f ca="1">IFERROR(VLOOKUP($B1017,INDIRECT(VLOOKUP($E1017,보상!$S:$AA,2,FALSE)),MATCH(P$6,INDIRECT(VLOOKUP($E1017,보상!$S:$AA,3,FALSE)),0),FALSE),"ERROR")</f>
        <v>Gold</v>
      </c>
      <c r="Q1017" s="49">
        <f ca="1">IFERROR(VLOOKUP($B1017,INDIRECT(VLOOKUP($E1017,보상!$S:$AA,2,FALSE)),MATCH(Q$6,INDIRECT(VLOOKUP($E1017,보상!$S:$AA,3,FALSE)),0),FALSE),"ERROR")</f>
        <v>29000</v>
      </c>
      <c r="R1017" s="49" t="b">
        <v>0</v>
      </c>
      <c r="S1017" s="50" t="b">
        <v>0</v>
      </c>
      <c r="T1017" s="50">
        <f ca="1">IFERROR(VLOOKUP($B1017,INDIRECT(VLOOKUP($E1017,보상!$S:$AA,2,FALSE)),MATCH(T$6,INDIRECT(VLOOKUP($E1017,보상!$S:$AA,3,FALSE)),0),FALSE),"ERROR")</f>
        <v>3160001</v>
      </c>
      <c r="U1017" s="134" t="str">
        <f ca="1">IFERROR(IF(T1017=0,0,VLOOKUP(SUBSTITUTE(VLOOKUP(T1017,#REF!,MATCH("strItemName",#REF!,0),FALSE),"SUI_",""),#REF!,2,FALSE)),"ERROR")</f>
        <v>ERROR</v>
      </c>
      <c r="V1017" s="177">
        <f t="shared" ca="1" si="46"/>
        <v>3160001</v>
      </c>
      <c r="W1017" s="134" t="str">
        <f ca="1">IFERROR(IF(V1017=0,0,VLOOKUP(SUBSTITUTE(VLOOKUP(V1017,#REF!,MATCH("strItemName",#REF!,0),FALSE),"SUI_",""),#REF!,2,FALSE)),"ERROR")</f>
        <v>ERROR</v>
      </c>
      <c r="X1017" s="177">
        <f t="shared" ca="1" si="46"/>
        <v>3160001</v>
      </c>
      <c r="Y1017" s="134" t="str">
        <f ca="1">IFERROR(IF(X1017=0,0,VLOOKUP(SUBSTITUTE(VLOOKUP(X1017,#REF!,MATCH("strItemName",#REF!,0),FALSE),"SUI_",""),#REF!,2,FALSE)),"ERROR")</f>
        <v>ERROR</v>
      </c>
      <c r="Z1017" s="177">
        <f t="shared" ca="1" si="46"/>
        <v>3160001</v>
      </c>
      <c r="AA1017" s="134" t="str">
        <f ca="1">IFERROR(IF(Z1017=0,0,VLOOKUP(SUBSTITUTE(VLOOKUP(Z1017,#REF!,MATCH("strItemName",#REF!,0),FALSE),"SUI_",""),#REF!,2,FALSE)),"ERROR")</f>
        <v>ERROR</v>
      </c>
      <c r="AB1017" s="177">
        <f t="shared" ca="1" si="46"/>
        <v>3160001</v>
      </c>
      <c r="AC1017" s="134" t="str">
        <f ca="1">IFERROR(IF(AB1017=0,0,VLOOKUP(SUBSTITUTE(VLOOKUP(AB1017,#REF!,MATCH("strItemName",#REF!,0),FALSE),"SUI_",""),#REF!,2,FALSE)),"ERROR")</f>
        <v>ERROR</v>
      </c>
      <c r="AD1017" s="88">
        <v>0</v>
      </c>
      <c r="AE1017" s="134">
        <v>0</v>
      </c>
      <c r="AF1017" s="49">
        <f ca="1">IFERROR(VLOOKUP($B1017,INDIRECT(VLOOKUP($E1017,보상!$S:$AA,2,FALSE)),MATCH(AF$6,INDIRECT(VLOOKUP($E1017,보상!$S:$AA,3,FALSE)),0),FALSE),"ERROR")</f>
        <v>125</v>
      </c>
      <c r="AG1017" s="22">
        <v>0</v>
      </c>
      <c r="AH1017" s="22">
        <v>0</v>
      </c>
      <c r="AI1017" s="22">
        <v>0</v>
      </c>
      <c r="AJ1017" s="22" t="b">
        <v>0</v>
      </c>
      <c r="AK1017" s="22">
        <v>0</v>
      </c>
      <c r="AL1017" s="22">
        <v>0</v>
      </c>
    </row>
    <row r="1018" spans="1:38" ht="16.5" customHeight="1" x14ac:dyDescent="0.3">
      <c r="A1018" s="21">
        <f>COUNTIF(FtbReward_Quest!$B:$B,$B1018)+COUNTIF(FtbReward_Mode!$B:$B,$B1018)+COUNTIF(FtbReward_Content!$B:$B,$B1018)-1</f>
        <v>0</v>
      </c>
      <c r="B1018" s="49">
        <f t="shared" si="47"/>
        <v>40003011</v>
      </c>
      <c r="C1018" s="120">
        <v>4000301</v>
      </c>
      <c r="D1018" s="49" t="s">
        <v>730</v>
      </c>
      <c r="E1018" s="49" t="s">
        <v>1937</v>
      </c>
      <c r="F1018" s="120">
        <f>COUNTIF($C$8:$C1018,$C1018)</f>
        <v>1</v>
      </c>
      <c r="G1018" s="49" t="b">
        <v>0</v>
      </c>
      <c r="H1018" s="49">
        <v>0</v>
      </c>
      <c r="I1018" s="129">
        <f>IFERROR(IF(H1018=0,0,VLOOKUP(VLOOKUP(H1018,#REF!,MATCH("strMailTitleID",#REF!,0),FALSE),#REF!,2,FALSE)),"ERROR")</f>
        <v>0</v>
      </c>
      <c r="J1018" s="176">
        <v>200</v>
      </c>
      <c r="K1018" s="129" t="str">
        <f>IFERROR(IF(J1018=0,0,VLOOKUP(VLOOKUP(J1018,#REF!,MATCH("strMailTitleID",#REF!,0),FALSE),#REF!,2,FALSE)),"ERROR")</f>
        <v>ERROR</v>
      </c>
      <c r="L1018" s="49">
        <f ca="1">IFERROR(VLOOKUP($B1018,INDIRECT(VLOOKUP($E1018,보상!$S:$AA,2,FALSE)),MATCH(L$6,INDIRECT(VLOOKUP($E1018,보상!$S:$AA,3,FALSE)),0),FALSE),"ERROR")</f>
        <v>0</v>
      </c>
      <c r="M1018" s="49">
        <v>0</v>
      </c>
      <c r="N1018" s="49">
        <v>0</v>
      </c>
      <c r="O1018" s="49">
        <v>0</v>
      </c>
      <c r="P1018" s="49" t="str">
        <f ca="1">IFERROR(VLOOKUP($B1018,INDIRECT(VLOOKUP($E1018,보상!$S:$AA,2,FALSE)),MATCH(P$6,INDIRECT(VLOOKUP($E1018,보상!$S:$AA,3,FALSE)),0),FALSE),"ERROR")</f>
        <v>Gold</v>
      </c>
      <c r="Q1018" s="49">
        <f ca="1">IFERROR(VLOOKUP($B1018,INDIRECT(VLOOKUP($E1018,보상!$S:$AA,2,FALSE)),MATCH(Q$6,INDIRECT(VLOOKUP($E1018,보상!$S:$AA,3,FALSE)),0),FALSE),"ERROR")</f>
        <v>30000</v>
      </c>
      <c r="R1018" s="49" t="b">
        <v>0</v>
      </c>
      <c r="S1018" s="50" t="b">
        <v>0</v>
      </c>
      <c r="T1018" s="50">
        <f ca="1">IFERROR(VLOOKUP($B1018,INDIRECT(VLOOKUP($E1018,보상!$S:$AA,2,FALSE)),MATCH(T$6,INDIRECT(VLOOKUP($E1018,보상!$S:$AA,3,FALSE)),0),FALSE),"ERROR")</f>
        <v>3160001</v>
      </c>
      <c r="U1018" s="134" t="str">
        <f ca="1">IFERROR(IF(T1018=0,0,VLOOKUP(SUBSTITUTE(VLOOKUP(T1018,#REF!,MATCH("strItemName",#REF!,0),FALSE),"SUI_",""),#REF!,2,FALSE)),"ERROR")</f>
        <v>ERROR</v>
      </c>
      <c r="V1018" s="177">
        <f t="shared" ca="1" si="46"/>
        <v>3160001</v>
      </c>
      <c r="W1018" s="134" t="str">
        <f ca="1">IFERROR(IF(V1018=0,0,VLOOKUP(SUBSTITUTE(VLOOKUP(V1018,#REF!,MATCH("strItemName",#REF!,0),FALSE),"SUI_",""),#REF!,2,FALSE)),"ERROR")</f>
        <v>ERROR</v>
      </c>
      <c r="X1018" s="177">
        <f t="shared" ca="1" si="46"/>
        <v>3160001</v>
      </c>
      <c r="Y1018" s="134" t="str">
        <f ca="1">IFERROR(IF(X1018=0,0,VLOOKUP(SUBSTITUTE(VLOOKUP(X1018,#REF!,MATCH("strItemName",#REF!,0),FALSE),"SUI_",""),#REF!,2,FALSE)),"ERROR")</f>
        <v>ERROR</v>
      </c>
      <c r="Z1018" s="177">
        <f t="shared" ca="1" si="46"/>
        <v>3160001</v>
      </c>
      <c r="AA1018" s="134" t="str">
        <f ca="1">IFERROR(IF(Z1018=0,0,VLOOKUP(SUBSTITUTE(VLOOKUP(Z1018,#REF!,MATCH("strItemName",#REF!,0),FALSE),"SUI_",""),#REF!,2,FALSE)),"ERROR")</f>
        <v>ERROR</v>
      </c>
      <c r="AB1018" s="177">
        <f t="shared" ca="1" si="46"/>
        <v>3160001</v>
      </c>
      <c r="AC1018" s="134" t="str">
        <f ca="1">IFERROR(IF(AB1018=0,0,VLOOKUP(SUBSTITUTE(VLOOKUP(AB1018,#REF!,MATCH("strItemName",#REF!,0),FALSE),"SUI_",""),#REF!,2,FALSE)),"ERROR")</f>
        <v>ERROR</v>
      </c>
      <c r="AD1018" s="88">
        <v>0</v>
      </c>
      <c r="AE1018" s="134">
        <v>0</v>
      </c>
      <c r="AF1018" s="49">
        <f ca="1">IFERROR(VLOOKUP($B1018,INDIRECT(VLOOKUP($E1018,보상!$S:$AA,2,FALSE)),MATCH(AF$6,INDIRECT(VLOOKUP($E1018,보상!$S:$AA,3,FALSE)),0),FALSE),"ERROR")</f>
        <v>130</v>
      </c>
      <c r="AG1018" s="22">
        <v>0</v>
      </c>
      <c r="AH1018" s="22">
        <v>0</v>
      </c>
      <c r="AI1018" s="22">
        <v>0</v>
      </c>
      <c r="AJ1018" s="22" t="b">
        <v>0</v>
      </c>
      <c r="AK1018" s="22">
        <v>0</v>
      </c>
      <c r="AL1018" s="22">
        <v>0</v>
      </c>
    </row>
    <row r="1019" spans="1:38" ht="16.5" customHeight="1" x14ac:dyDescent="0.3">
      <c r="A1019" s="21">
        <f>COUNTIF(FtbReward_Quest!$B:$B,$B1019)+COUNTIF(FtbReward_Mode!$B:$B,$B1019)+COUNTIF(FtbReward_Content!$B:$B,$B1019)-1</f>
        <v>0</v>
      </c>
      <c r="B1019" s="49">
        <f t="shared" si="47"/>
        <v>40003111</v>
      </c>
      <c r="C1019" s="120">
        <v>4000311</v>
      </c>
      <c r="D1019" s="49" t="s">
        <v>731</v>
      </c>
      <c r="E1019" s="49" t="s">
        <v>1937</v>
      </c>
      <c r="F1019" s="120">
        <f>COUNTIF($C$8:$C1019,$C1019)</f>
        <v>1</v>
      </c>
      <c r="G1019" s="49" t="b">
        <v>0</v>
      </c>
      <c r="H1019" s="49">
        <v>0</v>
      </c>
      <c r="I1019" s="129">
        <f>IFERROR(IF(H1019=0,0,VLOOKUP(VLOOKUP(H1019,#REF!,MATCH("strMailTitleID",#REF!,0),FALSE),#REF!,2,FALSE)),"ERROR")</f>
        <v>0</v>
      </c>
      <c r="J1019" s="176">
        <v>200</v>
      </c>
      <c r="K1019" s="129" t="str">
        <f>IFERROR(IF(J1019=0,0,VLOOKUP(VLOOKUP(J1019,#REF!,MATCH("strMailTitleID",#REF!,0),FALSE),#REF!,2,FALSE)),"ERROR")</f>
        <v>ERROR</v>
      </c>
      <c r="L1019" s="49">
        <f ca="1">IFERROR(VLOOKUP($B1019,INDIRECT(VLOOKUP($E1019,보상!$S:$AA,2,FALSE)),MATCH(L$6,INDIRECT(VLOOKUP($E1019,보상!$S:$AA,3,FALSE)),0),FALSE),"ERROR")</f>
        <v>0</v>
      </c>
      <c r="M1019" s="49">
        <v>0</v>
      </c>
      <c r="N1019" s="49">
        <v>0</v>
      </c>
      <c r="O1019" s="49">
        <v>0</v>
      </c>
      <c r="P1019" s="49" t="str">
        <f ca="1">IFERROR(VLOOKUP($B1019,INDIRECT(VLOOKUP($E1019,보상!$S:$AA,2,FALSE)),MATCH(P$6,INDIRECT(VLOOKUP($E1019,보상!$S:$AA,3,FALSE)),0),FALSE),"ERROR")</f>
        <v>Gold</v>
      </c>
      <c r="Q1019" s="49">
        <f ca="1">IFERROR(VLOOKUP($B1019,INDIRECT(VLOOKUP($E1019,보상!$S:$AA,2,FALSE)),MATCH(Q$6,INDIRECT(VLOOKUP($E1019,보상!$S:$AA,3,FALSE)),0),FALSE),"ERROR")</f>
        <v>31000</v>
      </c>
      <c r="R1019" s="49" t="b">
        <v>0</v>
      </c>
      <c r="S1019" s="50" t="b">
        <v>0</v>
      </c>
      <c r="T1019" s="50">
        <f ca="1">IFERROR(VLOOKUP($B1019,INDIRECT(VLOOKUP($E1019,보상!$S:$AA,2,FALSE)),MATCH(T$6,INDIRECT(VLOOKUP($E1019,보상!$S:$AA,3,FALSE)),0),FALSE),"ERROR")</f>
        <v>3160001</v>
      </c>
      <c r="U1019" s="134" t="str">
        <f ca="1">IFERROR(IF(T1019=0,0,VLOOKUP(SUBSTITUTE(VLOOKUP(T1019,#REF!,MATCH("strItemName",#REF!,0),FALSE),"SUI_",""),#REF!,2,FALSE)),"ERROR")</f>
        <v>ERROR</v>
      </c>
      <c r="V1019" s="177">
        <f t="shared" ca="1" si="46"/>
        <v>3160001</v>
      </c>
      <c r="W1019" s="134" t="str">
        <f ca="1">IFERROR(IF(V1019=0,0,VLOOKUP(SUBSTITUTE(VLOOKUP(V1019,#REF!,MATCH("strItemName",#REF!,0),FALSE),"SUI_",""),#REF!,2,FALSE)),"ERROR")</f>
        <v>ERROR</v>
      </c>
      <c r="X1019" s="177">
        <f t="shared" ca="1" si="46"/>
        <v>3160001</v>
      </c>
      <c r="Y1019" s="134" t="str">
        <f ca="1">IFERROR(IF(X1019=0,0,VLOOKUP(SUBSTITUTE(VLOOKUP(X1019,#REF!,MATCH("strItemName",#REF!,0),FALSE),"SUI_",""),#REF!,2,FALSE)),"ERROR")</f>
        <v>ERROR</v>
      </c>
      <c r="Z1019" s="177">
        <f t="shared" ca="1" si="46"/>
        <v>3160001</v>
      </c>
      <c r="AA1019" s="134" t="str">
        <f ca="1">IFERROR(IF(Z1019=0,0,VLOOKUP(SUBSTITUTE(VLOOKUP(Z1019,#REF!,MATCH("strItemName",#REF!,0),FALSE),"SUI_",""),#REF!,2,FALSE)),"ERROR")</f>
        <v>ERROR</v>
      </c>
      <c r="AB1019" s="177">
        <f t="shared" ca="1" si="46"/>
        <v>3160001</v>
      </c>
      <c r="AC1019" s="134" t="str">
        <f ca="1">IFERROR(IF(AB1019=0,0,VLOOKUP(SUBSTITUTE(VLOOKUP(AB1019,#REF!,MATCH("strItemName",#REF!,0),FALSE),"SUI_",""),#REF!,2,FALSE)),"ERROR")</f>
        <v>ERROR</v>
      </c>
      <c r="AD1019" s="88">
        <v>0</v>
      </c>
      <c r="AE1019" s="134">
        <v>0</v>
      </c>
      <c r="AF1019" s="49">
        <f ca="1">IFERROR(VLOOKUP($B1019,INDIRECT(VLOOKUP($E1019,보상!$S:$AA,2,FALSE)),MATCH(AF$6,INDIRECT(VLOOKUP($E1019,보상!$S:$AA,3,FALSE)),0),FALSE),"ERROR")</f>
        <v>135</v>
      </c>
      <c r="AG1019" s="22">
        <v>0</v>
      </c>
      <c r="AH1019" s="22">
        <v>0</v>
      </c>
      <c r="AI1019" s="22">
        <v>0</v>
      </c>
      <c r="AJ1019" s="22" t="b">
        <v>0</v>
      </c>
      <c r="AK1019" s="22">
        <v>0</v>
      </c>
      <c r="AL1019" s="22">
        <v>0</v>
      </c>
    </row>
    <row r="1020" spans="1:38" ht="16.5" customHeight="1" x14ac:dyDescent="0.3">
      <c r="A1020" s="21">
        <f>COUNTIF(FtbReward_Quest!$B:$B,$B1020)+COUNTIF(FtbReward_Mode!$B:$B,$B1020)+COUNTIF(FtbReward_Content!$B:$B,$B1020)-1</f>
        <v>0</v>
      </c>
      <c r="B1020" s="49">
        <f t="shared" si="47"/>
        <v>40003211</v>
      </c>
      <c r="C1020" s="120">
        <v>4000321</v>
      </c>
      <c r="D1020" s="49" t="s">
        <v>732</v>
      </c>
      <c r="E1020" s="49" t="s">
        <v>1937</v>
      </c>
      <c r="F1020" s="120">
        <f>COUNTIF($C$8:$C1020,$C1020)</f>
        <v>1</v>
      </c>
      <c r="G1020" s="49" t="b">
        <v>0</v>
      </c>
      <c r="H1020" s="49">
        <v>0</v>
      </c>
      <c r="I1020" s="129">
        <f>IFERROR(IF(H1020=0,0,VLOOKUP(VLOOKUP(H1020,#REF!,MATCH("strMailTitleID",#REF!,0),FALSE),#REF!,2,FALSE)),"ERROR")</f>
        <v>0</v>
      </c>
      <c r="J1020" s="176">
        <v>200</v>
      </c>
      <c r="K1020" s="129" t="str">
        <f>IFERROR(IF(J1020=0,0,VLOOKUP(VLOOKUP(J1020,#REF!,MATCH("strMailTitleID",#REF!,0),FALSE),#REF!,2,FALSE)),"ERROR")</f>
        <v>ERROR</v>
      </c>
      <c r="L1020" s="49">
        <f ca="1">IFERROR(VLOOKUP($B1020,INDIRECT(VLOOKUP($E1020,보상!$S:$AA,2,FALSE)),MATCH(L$6,INDIRECT(VLOOKUP($E1020,보상!$S:$AA,3,FALSE)),0),FALSE),"ERROR")</f>
        <v>0</v>
      </c>
      <c r="M1020" s="49">
        <v>0</v>
      </c>
      <c r="N1020" s="49">
        <v>0</v>
      </c>
      <c r="O1020" s="49">
        <v>0</v>
      </c>
      <c r="P1020" s="49" t="str">
        <f ca="1">IFERROR(VLOOKUP($B1020,INDIRECT(VLOOKUP($E1020,보상!$S:$AA,2,FALSE)),MATCH(P$6,INDIRECT(VLOOKUP($E1020,보상!$S:$AA,3,FALSE)),0),FALSE),"ERROR")</f>
        <v>Gold</v>
      </c>
      <c r="Q1020" s="49">
        <f ca="1">IFERROR(VLOOKUP($B1020,INDIRECT(VLOOKUP($E1020,보상!$S:$AA,2,FALSE)),MATCH(Q$6,INDIRECT(VLOOKUP($E1020,보상!$S:$AA,3,FALSE)),0),FALSE),"ERROR")</f>
        <v>32000</v>
      </c>
      <c r="R1020" s="49" t="b">
        <v>0</v>
      </c>
      <c r="S1020" s="50" t="b">
        <v>0</v>
      </c>
      <c r="T1020" s="50">
        <f ca="1">IFERROR(VLOOKUP($B1020,INDIRECT(VLOOKUP($E1020,보상!$S:$AA,2,FALSE)),MATCH(T$6,INDIRECT(VLOOKUP($E1020,보상!$S:$AA,3,FALSE)),0),FALSE),"ERROR")</f>
        <v>3160001</v>
      </c>
      <c r="U1020" s="134" t="str">
        <f ca="1">IFERROR(IF(T1020=0,0,VLOOKUP(SUBSTITUTE(VLOOKUP(T1020,#REF!,MATCH("strItemName",#REF!,0),FALSE),"SUI_",""),#REF!,2,FALSE)),"ERROR")</f>
        <v>ERROR</v>
      </c>
      <c r="V1020" s="177">
        <f t="shared" ca="1" si="46"/>
        <v>3160001</v>
      </c>
      <c r="W1020" s="134" t="str">
        <f ca="1">IFERROR(IF(V1020=0,0,VLOOKUP(SUBSTITUTE(VLOOKUP(V1020,#REF!,MATCH("strItemName",#REF!,0),FALSE),"SUI_",""),#REF!,2,FALSE)),"ERROR")</f>
        <v>ERROR</v>
      </c>
      <c r="X1020" s="177">
        <f t="shared" ca="1" si="46"/>
        <v>3160001</v>
      </c>
      <c r="Y1020" s="134" t="str">
        <f ca="1">IFERROR(IF(X1020=0,0,VLOOKUP(SUBSTITUTE(VLOOKUP(X1020,#REF!,MATCH("strItemName",#REF!,0),FALSE),"SUI_",""),#REF!,2,FALSE)),"ERROR")</f>
        <v>ERROR</v>
      </c>
      <c r="Z1020" s="177">
        <f t="shared" ca="1" si="46"/>
        <v>3160001</v>
      </c>
      <c r="AA1020" s="134" t="str">
        <f ca="1">IFERROR(IF(Z1020=0,0,VLOOKUP(SUBSTITUTE(VLOOKUP(Z1020,#REF!,MATCH("strItemName",#REF!,0),FALSE),"SUI_",""),#REF!,2,FALSE)),"ERROR")</f>
        <v>ERROR</v>
      </c>
      <c r="AB1020" s="177">
        <f t="shared" ca="1" si="46"/>
        <v>3160001</v>
      </c>
      <c r="AC1020" s="134" t="str">
        <f ca="1">IFERROR(IF(AB1020=0,0,VLOOKUP(SUBSTITUTE(VLOOKUP(AB1020,#REF!,MATCH("strItemName",#REF!,0),FALSE),"SUI_",""),#REF!,2,FALSE)),"ERROR")</f>
        <v>ERROR</v>
      </c>
      <c r="AD1020" s="88">
        <v>0</v>
      </c>
      <c r="AE1020" s="134">
        <v>0</v>
      </c>
      <c r="AF1020" s="49">
        <f ca="1">IFERROR(VLOOKUP($B1020,INDIRECT(VLOOKUP($E1020,보상!$S:$AA,2,FALSE)),MATCH(AF$6,INDIRECT(VLOOKUP($E1020,보상!$S:$AA,3,FALSE)),0),FALSE),"ERROR")</f>
        <v>140</v>
      </c>
      <c r="AG1020" s="22">
        <v>0</v>
      </c>
      <c r="AH1020" s="22">
        <v>0</v>
      </c>
      <c r="AI1020" s="22">
        <v>0</v>
      </c>
      <c r="AJ1020" s="22" t="b">
        <v>0</v>
      </c>
      <c r="AK1020" s="22">
        <v>0</v>
      </c>
      <c r="AL1020" s="22">
        <v>0</v>
      </c>
    </row>
    <row r="1021" spans="1:38" ht="16.5" customHeight="1" x14ac:dyDescent="0.3">
      <c r="A1021" s="21">
        <f>COUNTIF(FtbReward_Quest!$B:$B,$B1021)+COUNTIF(FtbReward_Mode!$B:$B,$B1021)+COUNTIF(FtbReward_Content!$B:$B,$B1021)-1</f>
        <v>0</v>
      </c>
      <c r="B1021" s="49">
        <f t="shared" si="47"/>
        <v>40003311</v>
      </c>
      <c r="C1021" s="120">
        <v>4000331</v>
      </c>
      <c r="D1021" s="49" t="s">
        <v>733</v>
      </c>
      <c r="E1021" s="49" t="s">
        <v>1937</v>
      </c>
      <c r="F1021" s="120">
        <f>COUNTIF($C$8:$C1021,$C1021)</f>
        <v>1</v>
      </c>
      <c r="G1021" s="49" t="b">
        <v>0</v>
      </c>
      <c r="H1021" s="49">
        <v>0</v>
      </c>
      <c r="I1021" s="129">
        <f>IFERROR(IF(H1021=0,0,VLOOKUP(VLOOKUP(H1021,#REF!,MATCH("strMailTitleID",#REF!,0),FALSE),#REF!,2,FALSE)),"ERROR")</f>
        <v>0</v>
      </c>
      <c r="J1021" s="176">
        <v>200</v>
      </c>
      <c r="K1021" s="129" t="str">
        <f>IFERROR(IF(J1021=0,0,VLOOKUP(VLOOKUP(J1021,#REF!,MATCH("strMailTitleID",#REF!,0),FALSE),#REF!,2,FALSE)),"ERROR")</f>
        <v>ERROR</v>
      </c>
      <c r="L1021" s="49">
        <f ca="1">IFERROR(VLOOKUP($B1021,INDIRECT(VLOOKUP($E1021,보상!$S:$AA,2,FALSE)),MATCH(L$6,INDIRECT(VLOOKUP($E1021,보상!$S:$AA,3,FALSE)),0),FALSE),"ERROR")</f>
        <v>0</v>
      </c>
      <c r="M1021" s="49">
        <v>0</v>
      </c>
      <c r="N1021" s="49">
        <v>0</v>
      </c>
      <c r="O1021" s="49">
        <v>0</v>
      </c>
      <c r="P1021" s="49" t="str">
        <f ca="1">IFERROR(VLOOKUP($B1021,INDIRECT(VLOOKUP($E1021,보상!$S:$AA,2,FALSE)),MATCH(P$6,INDIRECT(VLOOKUP($E1021,보상!$S:$AA,3,FALSE)),0),FALSE),"ERROR")</f>
        <v>Gold</v>
      </c>
      <c r="Q1021" s="49">
        <f ca="1">IFERROR(VLOOKUP($B1021,INDIRECT(VLOOKUP($E1021,보상!$S:$AA,2,FALSE)),MATCH(Q$6,INDIRECT(VLOOKUP($E1021,보상!$S:$AA,3,FALSE)),0),FALSE),"ERROR")</f>
        <v>33000</v>
      </c>
      <c r="R1021" s="49" t="b">
        <v>0</v>
      </c>
      <c r="S1021" s="50" t="b">
        <v>0</v>
      </c>
      <c r="T1021" s="50">
        <f ca="1">IFERROR(VLOOKUP($B1021,INDIRECT(VLOOKUP($E1021,보상!$S:$AA,2,FALSE)),MATCH(T$6,INDIRECT(VLOOKUP($E1021,보상!$S:$AA,3,FALSE)),0),FALSE),"ERROR")</f>
        <v>3160001</v>
      </c>
      <c r="U1021" s="134" t="str">
        <f ca="1">IFERROR(IF(T1021=0,0,VLOOKUP(SUBSTITUTE(VLOOKUP(T1021,#REF!,MATCH("strItemName",#REF!,0),FALSE),"SUI_",""),#REF!,2,FALSE)),"ERROR")</f>
        <v>ERROR</v>
      </c>
      <c r="V1021" s="177">
        <f t="shared" ca="1" si="46"/>
        <v>3160001</v>
      </c>
      <c r="W1021" s="134" t="str">
        <f ca="1">IFERROR(IF(V1021=0,0,VLOOKUP(SUBSTITUTE(VLOOKUP(V1021,#REF!,MATCH("strItemName",#REF!,0),FALSE),"SUI_",""),#REF!,2,FALSE)),"ERROR")</f>
        <v>ERROR</v>
      </c>
      <c r="X1021" s="177">
        <f t="shared" ca="1" si="46"/>
        <v>3160001</v>
      </c>
      <c r="Y1021" s="134" t="str">
        <f ca="1">IFERROR(IF(X1021=0,0,VLOOKUP(SUBSTITUTE(VLOOKUP(X1021,#REF!,MATCH("strItemName",#REF!,0),FALSE),"SUI_",""),#REF!,2,FALSE)),"ERROR")</f>
        <v>ERROR</v>
      </c>
      <c r="Z1021" s="177">
        <f t="shared" ca="1" si="46"/>
        <v>3160001</v>
      </c>
      <c r="AA1021" s="134" t="str">
        <f ca="1">IFERROR(IF(Z1021=0,0,VLOOKUP(SUBSTITUTE(VLOOKUP(Z1021,#REF!,MATCH("strItemName",#REF!,0),FALSE),"SUI_",""),#REF!,2,FALSE)),"ERROR")</f>
        <v>ERROR</v>
      </c>
      <c r="AB1021" s="177">
        <f t="shared" ca="1" si="46"/>
        <v>3160001</v>
      </c>
      <c r="AC1021" s="134" t="str">
        <f ca="1">IFERROR(IF(AB1021=0,0,VLOOKUP(SUBSTITUTE(VLOOKUP(AB1021,#REF!,MATCH("strItemName",#REF!,0),FALSE),"SUI_",""),#REF!,2,FALSE)),"ERROR")</f>
        <v>ERROR</v>
      </c>
      <c r="AD1021" s="88">
        <v>0</v>
      </c>
      <c r="AE1021" s="134">
        <v>0</v>
      </c>
      <c r="AF1021" s="49">
        <f ca="1">IFERROR(VLOOKUP($B1021,INDIRECT(VLOOKUP($E1021,보상!$S:$AA,2,FALSE)),MATCH(AF$6,INDIRECT(VLOOKUP($E1021,보상!$S:$AA,3,FALSE)),0),FALSE),"ERROR")</f>
        <v>145</v>
      </c>
      <c r="AG1021" s="22">
        <v>0</v>
      </c>
      <c r="AH1021" s="22">
        <v>0</v>
      </c>
      <c r="AI1021" s="22">
        <v>0</v>
      </c>
      <c r="AJ1021" s="22" t="b">
        <v>0</v>
      </c>
      <c r="AK1021" s="22">
        <v>0</v>
      </c>
      <c r="AL1021" s="22">
        <v>0</v>
      </c>
    </row>
    <row r="1022" spans="1:38" ht="16.5" customHeight="1" x14ac:dyDescent="0.3">
      <c r="A1022" s="21">
        <f>COUNTIF(FtbReward_Quest!$B:$B,$B1022)+COUNTIF(FtbReward_Mode!$B:$B,$B1022)+COUNTIF(FtbReward_Content!$B:$B,$B1022)-1</f>
        <v>0</v>
      </c>
      <c r="B1022" s="49">
        <f t="shared" si="47"/>
        <v>40003411</v>
      </c>
      <c r="C1022" s="120">
        <v>4000341</v>
      </c>
      <c r="D1022" s="49" t="s">
        <v>734</v>
      </c>
      <c r="E1022" s="49" t="s">
        <v>1937</v>
      </c>
      <c r="F1022" s="120">
        <f>COUNTIF($C$8:$C1022,$C1022)</f>
        <v>1</v>
      </c>
      <c r="G1022" s="49" t="b">
        <v>0</v>
      </c>
      <c r="H1022" s="49">
        <v>0</v>
      </c>
      <c r="I1022" s="129">
        <f>IFERROR(IF(H1022=0,0,VLOOKUP(VLOOKUP(H1022,#REF!,MATCH("strMailTitleID",#REF!,0),FALSE),#REF!,2,FALSE)),"ERROR")</f>
        <v>0</v>
      </c>
      <c r="J1022" s="176">
        <v>200</v>
      </c>
      <c r="K1022" s="129" t="str">
        <f>IFERROR(IF(J1022=0,0,VLOOKUP(VLOOKUP(J1022,#REF!,MATCH("strMailTitleID",#REF!,0),FALSE),#REF!,2,FALSE)),"ERROR")</f>
        <v>ERROR</v>
      </c>
      <c r="L1022" s="49">
        <f ca="1">IFERROR(VLOOKUP($B1022,INDIRECT(VLOOKUP($E1022,보상!$S:$AA,2,FALSE)),MATCH(L$6,INDIRECT(VLOOKUP($E1022,보상!$S:$AA,3,FALSE)),0),FALSE),"ERROR")</f>
        <v>0</v>
      </c>
      <c r="M1022" s="49">
        <v>0</v>
      </c>
      <c r="N1022" s="49">
        <v>0</v>
      </c>
      <c r="O1022" s="49">
        <v>0</v>
      </c>
      <c r="P1022" s="49" t="str">
        <f ca="1">IFERROR(VLOOKUP($B1022,INDIRECT(VLOOKUP($E1022,보상!$S:$AA,2,FALSE)),MATCH(P$6,INDIRECT(VLOOKUP($E1022,보상!$S:$AA,3,FALSE)),0),FALSE),"ERROR")</f>
        <v>Gold</v>
      </c>
      <c r="Q1022" s="49">
        <f ca="1">IFERROR(VLOOKUP($B1022,INDIRECT(VLOOKUP($E1022,보상!$S:$AA,2,FALSE)),MATCH(Q$6,INDIRECT(VLOOKUP($E1022,보상!$S:$AA,3,FALSE)),0),FALSE),"ERROR")</f>
        <v>34000</v>
      </c>
      <c r="R1022" s="49" t="b">
        <v>0</v>
      </c>
      <c r="S1022" s="50" t="b">
        <v>0</v>
      </c>
      <c r="T1022" s="50">
        <f ca="1">IFERROR(VLOOKUP($B1022,INDIRECT(VLOOKUP($E1022,보상!$S:$AA,2,FALSE)),MATCH(T$6,INDIRECT(VLOOKUP($E1022,보상!$S:$AA,3,FALSE)),0),FALSE),"ERROR")</f>
        <v>3160001</v>
      </c>
      <c r="U1022" s="134" t="str">
        <f ca="1">IFERROR(IF(T1022=0,0,VLOOKUP(SUBSTITUTE(VLOOKUP(T1022,#REF!,MATCH("strItemName",#REF!,0),FALSE),"SUI_",""),#REF!,2,FALSE)),"ERROR")</f>
        <v>ERROR</v>
      </c>
      <c r="V1022" s="177">
        <f t="shared" ca="1" si="46"/>
        <v>3160001</v>
      </c>
      <c r="W1022" s="134" t="str">
        <f ca="1">IFERROR(IF(V1022=0,0,VLOOKUP(SUBSTITUTE(VLOOKUP(V1022,#REF!,MATCH("strItemName",#REF!,0),FALSE),"SUI_",""),#REF!,2,FALSE)),"ERROR")</f>
        <v>ERROR</v>
      </c>
      <c r="X1022" s="177">
        <f t="shared" ca="1" si="46"/>
        <v>3160001</v>
      </c>
      <c r="Y1022" s="134" t="str">
        <f ca="1">IFERROR(IF(X1022=0,0,VLOOKUP(SUBSTITUTE(VLOOKUP(X1022,#REF!,MATCH("strItemName",#REF!,0),FALSE),"SUI_",""),#REF!,2,FALSE)),"ERROR")</f>
        <v>ERROR</v>
      </c>
      <c r="Z1022" s="177">
        <f t="shared" ca="1" si="46"/>
        <v>3160001</v>
      </c>
      <c r="AA1022" s="134" t="str">
        <f ca="1">IFERROR(IF(Z1022=0,0,VLOOKUP(SUBSTITUTE(VLOOKUP(Z1022,#REF!,MATCH("strItemName",#REF!,0),FALSE),"SUI_",""),#REF!,2,FALSE)),"ERROR")</f>
        <v>ERROR</v>
      </c>
      <c r="AB1022" s="177">
        <f t="shared" ca="1" si="46"/>
        <v>3160001</v>
      </c>
      <c r="AC1022" s="134" t="str">
        <f ca="1">IFERROR(IF(AB1022=0,0,VLOOKUP(SUBSTITUTE(VLOOKUP(AB1022,#REF!,MATCH("strItemName",#REF!,0),FALSE),"SUI_",""),#REF!,2,FALSE)),"ERROR")</f>
        <v>ERROR</v>
      </c>
      <c r="AD1022" s="88">
        <v>0</v>
      </c>
      <c r="AE1022" s="134">
        <v>0</v>
      </c>
      <c r="AF1022" s="49">
        <f ca="1">IFERROR(VLOOKUP($B1022,INDIRECT(VLOOKUP($E1022,보상!$S:$AA,2,FALSE)),MATCH(AF$6,INDIRECT(VLOOKUP($E1022,보상!$S:$AA,3,FALSE)),0),FALSE),"ERROR")</f>
        <v>150</v>
      </c>
      <c r="AG1022" s="22">
        <v>0</v>
      </c>
      <c r="AH1022" s="22">
        <v>0</v>
      </c>
      <c r="AI1022" s="22">
        <v>0</v>
      </c>
      <c r="AJ1022" s="22" t="b">
        <v>0</v>
      </c>
      <c r="AK1022" s="22">
        <v>0</v>
      </c>
      <c r="AL1022" s="22">
        <v>0</v>
      </c>
    </row>
    <row r="1023" spans="1:38" ht="16.5" customHeight="1" x14ac:dyDescent="0.3">
      <c r="A1023" s="21">
        <f>COUNTIF(FtbReward_Quest!$B:$B,$B1023)+COUNTIF(FtbReward_Mode!$B:$B,$B1023)+COUNTIF(FtbReward_Content!$B:$B,$B1023)-1</f>
        <v>0</v>
      </c>
      <c r="B1023" s="49">
        <f t="shared" si="47"/>
        <v>40003511</v>
      </c>
      <c r="C1023" s="120">
        <v>4000351</v>
      </c>
      <c r="D1023" s="49" t="s">
        <v>735</v>
      </c>
      <c r="E1023" s="49" t="s">
        <v>1937</v>
      </c>
      <c r="F1023" s="120">
        <f>COUNTIF($C$8:$C1023,$C1023)</f>
        <v>1</v>
      </c>
      <c r="G1023" s="49" t="b">
        <v>0</v>
      </c>
      <c r="H1023" s="49">
        <v>0</v>
      </c>
      <c r="I1023" s="129">
        <f>IFERROR(IF(H1023=0,0,VLOOKUP(VLOOKUP(H1023,#REF!,MATCH("strMailTitleID",#REF!,0),FALSE),#REF!,2,FALSE)),"ERROR")</f>
        <v>0</v>
      </c>
      <c r="J1023" s="176">
        <v>200</v>
      </c>
      <c r="K1023" s="129" t="str">
        <f>IFERROR(IF(J1023=0,0,VLOOKUP(VLOOKUP(J1023,#REF!,MATCH("strMailTitleID",#REF!,0),FALSE),#REF!,2,FALSE)),"ERROR")</f>
        <v>ERROR</v>
      </c>
      <c r="L1023" s="49">
        <f ca="1">IFERROR(VLOOKUP($B1023,INDIRECT(VLOOKUP($E1023,보상!$S:$AA,2,FALSE)),MATCH(L$6,INDIRECT(VLOOKUP($E1023,보상!$S:$AA,3,FALSE)),0),FALSE),"ERROR")</f>
        <v>0</v>
      </c>
      <c r="M1023" s="49">
        <v>0</v>
      </c>
      <c r="N1023" s="49">
        <v>0</v>
      </c>
      <c r="O1023" s="49">
        <v>0</v>
      </c>
      <c r="P1023" s="49" t="str">
        <f ca="1">IFERROR(VLOOKUP($B1023,INDIRECT(VLOOKUP($E1023,보상!$S:$AA,2,FALSE)),MATCH(P$6,INDIRECT(VLOOKUP($E1023,보상!$S:$AA,3,FALSE)),0),FALSE),"ERROR")</f>
        <v>Gold</v>
      </c>
      <c r="Q1023" s="49">
        <f ca="1">IFERROR(VLOOKUP($B1023,INDIRECT(VLOOKUP($E1023,보상!$S:$AA,2,FALSE)),MATCH(Q$6,INDIRECT(VLOOKUP($E1023,보상!$S:$AA,3,FALSE)),0),FALSE),"ERROR")</f>
        <v>35000</v>
      </c>
      <c r="R1023" s="49" t="b">
        <v>0</v>
      </c>
      <c r="S1023" s="50" t="b">
        <v>0</v>
      </c>
      <c r="T1023" s="50">
        <f ca="1">IFERROR(VLOOKUP($B1023,INDIRECT(VLOOKUP($E1023,보상!$S:$AA,2,FALSE)),MATCH(T$6,INDIRECT(VLOOKUP($E1023,보상!$S:$AA,3,FALSE)),0),FALSE),"ERROR")</f>
        <v>3160001</v>
      </c>
      <c r="U1023" s="134" t="str">
        <f ca="1">IFERROR(IF(T1023=0,0,VLOOKUP(SUBSTITUTE(VLOOKUP(T1023,#REF!,MATCH("strItemName",#REF!,0),FALSE),"SUI_",""),#REF!,2,FALSE)),"ERROR")</f>
        <v>ERROR</v>
      </c>
      <c r="V1023" s="177">
        <f t="shared" ca="1" si="46"/>
        <v>3160001</v>
      </c>
      <c r="W1023" s="134" t="str">
        <f ca="1">IFERROR(IF(V1023=0,0,VLOOKUP(SUBSTITUTE(VLOOKUP(V1023,#REF!,MATCH("strItemName",#REF!,0),FALSE),"SUI_",""),#REF!,2,FALSE)),"ERROR")</f>
        <v>ERROR</v>
      </c>
      <c r="X1023" s="177">
        <f t="shared" ca="1" si="46"/>
        <v>3160001</v>
      </c>
      <c r="Y1023" s="134" t="str">
        <f ca="1">IFERROR(IF(X1023=0,0,VLOOKUP(SUBSTITUTE(VLOOKUP(X1023,#REF!,MATCH("strItemName",#REF!,0),FALSE),"SUI_",""),#REF!,2,FALSE)),"ERROR")</f>
        <v>ERROR</v>
      </c>
      <c r="Z1023" s="177">
        <f t="shared" ca="1" si="46"/>
        <v>3160001</v>
      </c>
      <c r="AA1023" s="134" t="str">
        <f ca="1">IFERROR(IF(Z1023=0,0,VLOOKUP(SUBSTITUTE(VLOOKUP(Z1023,#REF!,MATCH("strItemName",#REF!,0),FALSE),"SUI_",""),#REF!,2,FALSE)),"ERROR")</f>
        <v>ERROR</v>
      </c>
      <c r="AB1023" s="177">
        <f t="shared" ca="1" si="46"/>
        <v>3160001</v>
      </c>
      <c r="AC1023" s="134" t="str">
        <f ca="1">IFERROR(IF(AB1023=0,0,VLOOKUP(SUBSTITUTE(VLOOKUP(AB1023,#REF!,MATCH("strItemName",#REF!,0),FALSE),"SUI_",""),#REF!,2,FALSE)),"ERROR")</f>
        <v>ERROR</v>
      </c>
      <c r="AD1023" s="88">
        <v>0</v>
      </c>
      <c r="AE1023" s="134">
        <v>0</v>
      </c>
      <c r="AF1023" s="49">
        <f ca="1">IFERROR(VLOOKUP($B1023,INDIRECT(VLOOKUP($E1023,보상!$S:$AA,2,FALSE)),MATCH(AF$6,INDIRECT(VLOOKUP($E1023,보상!$S:$AA,3,FALSE)),0),FALSE),"ERROR")</f>
        <v>155</v>
      </c>
      <c r="AG1023" s="22">
        <v>0</v>
      </c>
      <c r="AH1023" s="22">
        <v>0</v>
      </c>
      <c r="AI1023" s="22">
        <v>0</v>
      </c>
      <c r="AJ1023" s="22" t="b">
        <v>0</v>
      </c>
      <c r="AK1023" s="22">
        <v>0</v>
      </c>
      <c r="AL1023" s="22">
        <v>0</v>
      </c>
    </row>
    <row r="1024" spans="1:38" ht="16.5" customHeight="1" x14ac:dyDescent="0.3">
      <c r="A1024" s="21">
        <f>COUNTIF(FtbReward_Quest!$B:$B,$B1024)+COUNTIF(FtbReward_Mode!$B:$B,$B1024)+COUNTIF(FtbReward_Content!$B:$B,$B1024)-1</f>
        <v>0</v>
      </c>
      <c r="B1024" s="49">
        <f t="shared" si="47"/>
        <v>40003611</v>
      </c>
      <c r="C1024" s="120">
        <v>4000361</v>
      </c>
      <c r="D1024" s="49" t="s">
        <v>736</v>
      </c>
      <c r="E1024" s="49" t="s">
        <v>1937</v>
      </c>
      <c r="F1024" s="120">
        <f>COUNTIF($C$8:$C1024,$C1024)</f>
        <v>1</v>
      </c>
      <c r="G1024" s="49" t="b">
        <v>0</v>
      </c>
      <c r="H1024" s="49">
        <v>0</v>
      </c>
      <c r="I1024" s="129">
        <f>IFERROR(IF(H1024=0,0,VLOOKUP(VLOOKUP(H1024,#REF!,MATCH("strMailTitleID",#REF!,0),FALSE),#REF!,2,FALSE)),"ERROR")</f>
        <v>0</v>
      </c>
      <c r="J1024" s="176">
        <v>200</v>
      </c>
      <c r="K1024" s="129" t="str">
        <f>IFERROR(IF(J1024=0,0,VLOOKUP(VLOOKUP(J1024,#REF!,MATCH("strMailTitleID",#REF!,0),FALSE),#REF!,2,FALSE)),"ERROR")</f>
        <v>ERROR</v>
      </c>
      <c r="L1024" s="49">
        <f ca="1">IFERROR(VLOOKUP($B1024,INDIRECT(VLOOKUP($E1024,보상!$S:$AA,2,FALSE)),MATCH(L$6,INDIRECT(VLOOKUP($E1024,보상!$S:$AA,3,FALSE)),0),FALSE),"ERROR")</f>
        <v>0</v>
      </c>
      <c r="M1024" s="49">
        <v>0</v>
      </c>
      <c r="N1024" s="49">
        <v>0</v>
      </c>
      <c r="O1024" s="49">
        <v>0</v>
      </c>
      <c r="P1024" s="49" t="str">
        <f ca="1">IFERROR(VLOOKUP($B1024,INDIRECT(VLOOKUP($E1024,보상!$S:$AA,2,FALSE)),MATCH(P$6,INDIRECT(VLOOKUP($E1024,보상!$S:$AA,3,FALSE)),0),FALSE),"ERROR")</f>
        <v>Gold</v>
      </c>
      <c r="Q1024" s="49">
        <f ca="1">IFERROR(VLOOKUP($B1024,INDIRECT(VLOOKUP($E1024,보상!$S:$AA,2,FALSE)),MATCH(Q$6,INDIRECT(VLOOKUP($E1024,보상!$S:$AA,3,FALSE)),0),FALSE),"ERROR")</f>
        <v>36000</v>
      </c>
      <c r="R1024" s="49" t="b">
        <v>0</v>
      </c>
      <c r="S1024" s="50" t="b">
        <v>0</v>
      </c>
      <c r="T1024" s="50">
        <f ca="1">IFERROR(VLOOKUP($B1024,INDIRECT(VLOOKUP($E1024,보상!$S:$AA,2,FALSE)),MATCH(T$6,INDIRECT(VLOOKUP($E1024,보상!$S:$AA,3,FALSE)),0),FALSE),"ERROR")</f>
        <v>3160001</v>
      </c>
      <c r="U1024" s="134" t="str">
        <f ca="1">IFERROR(IF(T1024=0,0,VLOOKUP(SUBSTITUTE(VLOOKUP(T1024,#REF!,MATCH("strItemName",#REF!,0),FALSE),"SUI_",""),#REF!,2,FALSE)),"ERROR")</f>
        <v>ERROR</v>
      </c>
      <c r="V1024" s="177">
        <f t="shared" ca="1" si="46"/>
        <v>3160001</v>
      </c>
      <c r="W1024" s="134" t="str">
        <f ca="1">IFERROR(IF(V1024=0,0,VLOOKUP(SUBSTITUTE(VLOOKUP(V1024,#REF!,MATCH("strItemName",#REF!,0),FALSE),"SUI_",""),#REF!,2,FALSE)),"ERROR")</f>
        <v>ERROR</v>
      </c>
      <c r="X1024" s="177">
        <f t="shared" ca="1" si="46"/>
        <v>3160001</v>
      </c>
      <c r="Y1024" s="134" t="str">
        <f ca="1">IFERROR(IF(X1024=0,0,VLOOKUP(SUBSTITUTE(VLOOKUP(X1024,#REF!,MATCH("strItemName",#REF!,0),FALSE),"SUI_",""),#REF!,2,FALSE)),"ERROR")</f>
        <v>ERROR</v>
      </c>
      <c r="Z1024" s="177">
        <f t="shared" ca="1" si="46"/>
        <v>3160001</v>
      </c>
      <c r="AA1024" s="134" t="str">
        <f ca="1">IFERROR(IF(Z1024=0,0,VLOOKUP(SUBSTITUTE(VLOOKUP(Z1024,#REF!,MATCH("strItemName",#REF!,0),FALSE),"SUI_",""),#REF!,2,FALSE)),"ERROR")</f>
        <v>ERROR</v>
      </c>
      <c r="AB1024" s="177">
        <f t="shared" ca="1" si="46"/>
        <v>3160001</v>
      </c>
      <c r="AC1024" s="134" t="str">
        <f ca="1">IFERROR(IF(AB1024=0,0,VLOOKUP(SUBSTITUTE(VLOOKUP(AB1024,#REF!,MATCH("strItemName",#REF!,0),FALSE),"SUI_",""),#REF!,2,FALSE)),"ERROR")</f>
        <v>ERROR</v>
      </c>
      <c r="AD1024" s="88">
        <v>0</v>
      </c>
      <c r="AE1024" s="134">
        <v>0</v>
      </c>
      <c r="AF1024" s="49">
        <f ca="1">IFERROR(VLOOKUP($B1024,INDIRECT(VLOOKUP($E1024,보상!$S:$AA,2,FALSE)),MATCH(AF$6,INDIRECT(VLOOKUP($E1024,보상!$S:$AA,3,FALSE)),0),FALSE),"ERROR")</f>
        <v>160</v>
      </c>
      <c r="AG1024" s="22">
        <v>0</v>
      </c>
      <c r="AH1024" s="22">
        <v>0</v>
      </c>
      <c r="AI1024" s="22">
        <v>0</v>
      </c>
      <c r="AJ1024" s="22" t="b">
        <v>0</v>
      </c>
      <c r="AK1024" s="22">
        <v>0</v>
      </c>
      <c r="AL1024" s="22">
        <v>0</v>
      </c>
    </row>
    <row r="1025" spans="1:38" ht="16.5" customHeight="1" x14ac:dyDescent="0.3">
      <c r="A1025" s="21">
        <f>COUNTIF(FtbReward_Quest!$B:$B,$B1025)+COUNTIF(FtbReward_Mode!$B:$B,$B1025)+COUNTIF(FtbReward_Content!$B:$B,$B1025)-1</f>
        <v>0</v>
      </c>
      <c r="B1025" s="49">
        <f t="shared" si="47"/>
        <v>40003711</v>
      </c>
      <c r="C1025" s="120">
        <v>4000371</v>
      </c>
      <c r="D1025" s="49" t="s">
        <v>737</v>
      </c>
      <c r="E1025" s="49" t="s">
        <v>1937</v>
      </c>
      <c r="F1025" s="120">
        <f>COUNTIF($C$8:$C1025,$C1025)</f>
        <v>1</v>
      </c>
      <c r="G1025" s="49" t="b">
        <v>0</v>
      </c>
      <c r="H1025" s="49">
        <v>0</v>
      </c>
      <c r="I1025" s="129">
        <f>IFERROR(IF(H1025=0,0,VLOOKUP(VLOOKUP(H1025,#REF!,MATCH("strMailTitleID",#REF!,0),FALSE),#REF!,2,FALSE)),"ERROR")</f>
        <v>0</v>
      </c>
      <c r="J1025" s="176">
        <v>200</v>
      </c>
      <c r="K1025" s="129" t="str">
        <f>IFERROR(IF(J1025=0,0,VLOOKUP(VLOOKUP(J1025,#REF!,MATCH("strMailTitleID",#REF!,0),FALSE),#REF!,2,FALSE)),"ERROR")</f>
        <v>ERROR</v>
      </c>
      <c r="L1025" s="49">
        <f ca="1">IFERROR(VLOOKUP($B1025,INDIRECT(VLOOKUP($E1025,보상!$S:$AA,2,FALSE)),MATCH(L$6,INDIRECT(VLOOKUP($E1025,보상!$S:$AA,3,FALSE)),0),FALSE),"ERROR")</f>
        <v>0</v>
      </c>
      <c r="M1025" s="49">
        <v>0</v>
      </c>
      <c r="N1025" s="49">
        <v>0</v>
      </c>
      <c r="O1025" s="49">
        <v>0</v>
      </c>
      <c r="P1025" s="49" t="str">
        <f ca="1">IFERROR(VLOOKUP($B1025,INDIRECT(VLOOKUP($E1025,보상!$S:$AA,2,FALSE)),MATCH(P$6,INDIRECT(VLOOKUP($E1025,보상!$S:$AA,3,FALSE)),0),FALSE),"ERROR")</f>
        <v>Gold</v>
      </c>
      <c r="Q1025" s="49">
        <f ca="1">IFERROR(VLOOKUP($B1025,INDIRECT(VLOOKUP($E1025,보상!$S:$AA,2,FALSE)),MATCH(Q$6,INDIRECT(VLOOKUP($E1025,보상!$S:$AA,3,FALSE)),0),FALSE),"ERROR")</f>
        <v>37000</v>
      </c>
      <c r="R1025" s="49" t="b">
        <v>0</v>
      </c>
      <c r="S1025" s="50" t="b">
        <v>0</v>
      </c>
      <c r="T1025" s="50">
        <f ca="1">IFERROR(VLOOKUP($B1025,INDIRECT(VLOOKUP($E1025,보상!$S:$AA,2,FALSE)),MATCH(T$6,INDIRECT(VLOOKUP($E1025,보상!$S:$AA,3,FALSE)),0),FALSE),"ERROR")</f>
        <v>3160001</v>
      </c>
      <c r="U1025" s="134" t="str">
        <f ca="1">IFERROR(IF(T1025=0,0,VLOOKUP(SUBSTITUTE(VLOOKUP(T1025,#REF!,MATCH("strItemName",#REF!,0),FALSE),"SUI_",""),#REF!,2,FALSE)),"ERROR")</f>
        <v>ERROR</v>
      </c>
      <c r="V1025" s="177">
        <f t="shared" ca="1" si="46"/>
        <v>3160001</v>
      </c>
      <c r="W1025" s="134" t="str">
        <f ca="1">IFERROR(IF(V1025=0,0,VLOOKUP(SUBSTITUTE(VLOOKUP(V1025,#REF!,MATCH("strItemName",#REF!,0),FALSE),"SUI_",""),#REF!,2,FALSE)),"ERROR")</f>
        <v>ERROR</v>
      </c>
      <c r="X1025" s="177">
        <f t="shared" ca="1" si="46"/>
        <v>3160001</v>
      </c>
      <c r="Y1025" s="134" t="str">
        <f ca="1">IFERROR(IF(X1025=0,0,VLOOKUP(SUBSTITUTE(VLOOKUP(X1025,#REF!,MATCH("strItemName",#REF!,0),FALSE),"SUI_",""),#REF!,2,FALSE)),"ERROR")</f>
        <v>ERROR</v>
      </c>
      <c r="Z1025" s="177">
        <f t="shared" ca="1" si="46"/>
        <v>3160001</v>
      </c>
      <c r="AA1025" s="134" t="str">
        <f ca="1">IFERROR(IF(Z1025=0,0,VLOOKUP(SUBSTITUTE(VLOOKUP(Z1025,#REF!,MATCH("strItemName",#REF!,0),FALSE),"SUI_",""),#REF!,2,FALSE)),"ERROR")</f>
        <v>ERROR</v>
      </c>
      <c r="AB1025" s="177">
        <f t="shared" ca="1" si="46"/>
        <v>3160001</v>
      </c>
      <c r="AC1025" s="134" t="str">
        <f ca="1">IFERROR(IF(AB1025=0,0,VLOOKUP(SUBSTITUTE(VLOOKUP(AB1025,#REF!,MATCH("strItemName",#REF!,0),FALSE),"SUI_",""),#REF!,2,FALSE)),"ERROR")</f>
        <v>ERROR</v>
      </c>
      <c r="AD1025" s="88">
        <v>0</v>
      </c>
      <c r="AE1025" s="134">
        <v>0</v>
      </c>
      <c r="AF1025" s="49">
        <f ca="1">IFERROR(VLOOKUP($B1025,INDIRECT(VLOOKUP($E1025,보상!$S:$AA,2,FALSE)),MATCH(AF$6,INDIRECT(VLOOKUP($E1025,보상!$S:$AA,3,FALSE)),0),FALSE),"ERROR")</f>
        <v>165</v>
      </c>
      <c r="AG1025" s="22">
        <v>0</v>
      </c>
      <c r="AH1025" s="22">
        <v>0</v>
      </c>
      <c r="AI1025" s="22">
        <v>0</v>
      </c>
      <c r="AJ1025" s="22" t="b">
        <v>0</v>
      </c>
      <c r="AK1025" s="22">
        <v>0</v>
      </c>
      <c r="AL1025" s="22">
        <v>0</v>
      </c>
    </row>
    <row r="1026" spans="1:38" ht="16.5" customHeight="1" x14ac:dyDescent="0.3">
      <c r="A1026" s="21">
        <f>COUNTIF(FtbReward_Quest!$B:$B,$B1026)+COUNTIF(FtbReward_Mode!$B:$B,$B1026)+COUNTIF(FtbReward_Content!$B:$B,$B1026)-1</f>
        <v>0</v>
      </c>
      <c r="B1026" s="49">
        <f t="shared" si="47"/>
        <v>40003811</v>
      </c>
      <c r="C1026" s="120">
        <v>4000381</v>
      </c>
      <c r="D1026" s="49" t="s">
        <v>738</v>
      </c>
      <c r="E1026" s="49" t="s">
        <v>1937</v>
      </c>
      <c r="F1026" s="120">
        <f>COUNTIF($C$8:$C1026,$C1026)</f>
        <v>1</v>
      </c>
      <c r="G1026" s="49" t="b">
        <v>0</v>
      </c>
      <c r="H1026" s="49">
        <v>0</v>
      </c>
      <c r="I1026" s="129">
        <f>IFERROR(IF(H1026=0,0,VLOOKUP(VLOOKUP(H1026,#REF!,MATCH("strMailTitleID",#REF!,0),FALSE),#REF!,2,FALSE)),"ERROR")</f>
        <v>0</v>
      </c>
      <c r="J1026" s="176">
        <v>200</v>
      </c>
      <c r="K1026" s="129" t="str">
        <f>IFERROR(IF(J1026=0,0,VLOOKUP(VLOOKUP(J1026,#REF!,MATCH("strMailTitleID",#REF!,0),FALSE),#REF!,2,FALSE)),"ERROR")</f>
        <v>ERROR</v>
      </c>
      <c r="L1026" s="49">
        <f ca="1">IFERROR(VLOOKUP($B1026,INDIRECT(VLOOKUP($E1026,보상!$S:$AA,2,FALSE)),MATCH(L$6,INDIRECT(VLOOKUP($E1026,보상!$S:$AA,3,FALSE)),0),FALSE),"ERROR")</f>
        <v>0</v>
      </c>
      <c r="M1026" s="49">
        <v>0</v>
      </c>
      <c r="N1026" s="49">
        <v>0</v>
      </c>
      <c r="O1026" s="49">
        <v>0</v>
      </c>
      <c r="P1026" s="49" t="str">
        <f ca="1">IFERROR(VLOOKUP($B1026,INDIRECT(VLOOKUP($E1026,보상!$S:$AA,2,FALSE)),MATCH(P$6,INDIRECT(VLOOKUP($E1026,보상!$S:$AA,3,FALSE)),0),FALSE),"ERROR")</f>
        <v>Gold</v>
      </c>
      <c r="Q1026" s="49">
        <f ca="1">IFERROR(VLOOKUP($B1026,INDIRECT(VLOOKUP($E1026,보상!$S:$AA,2,FALSE)),MATCH(Q$6,INDIRECT(VLOOKUP($E1026,보상!$S:$AA,3,FALSE)),0),FALSE),"ERROR")</f>
        <v>38000</v>
      </c>
      <c r="R1026" s="49" t="b">
        <v>0</v>
      </c>
      <c r="S1026" s="50" t="b">
        <v>0</v>
      </c>
      <c r="T1026" s="50">
        <f ca="1">IFERROR(VLOOKUP($B1026,INDIRECT(VLOOKUP($E1026,보상!$S:$AA,2,FALSE)),MATCH(T$6,INDIRECT(VLOOKUP($E1026,보상!$S:$AA,3,FALSE)),0),FALSE),"ERROR")</f>
        <v>3160001</v>
      </c>
      <c r="U1026" s="134" t="str">
        <f ca="1">IFERROR(IF(T1026=0,0,VLOOKUP(SUBSTITUTE(VLOOKUP(T1026,#REF!,MATCH("strItemName",#REF!,0),FALSE),"SUI_",""),#REF!,2,FALSE)),"ERROR")</f>
        <v>ERROR</v>
      </c>
      <c r="V1026" s="177">
        <f t="shared" ca="1" si="46"/>
        <v>3160001</v>
      </c>
      <c r="W1026" s="134" t="str">
        <f ca="1">IFERROR(IF(V1026=0,0,VLOOKUP(SUBSTITUTE(VLOOKUP(V1026,#REF!,MATCH("strItemName",#REF!,0),FALSE),"SUI_",""),#REF!,2,FALSE)),"ERROR")</f>
        <v>ERROR</v>
      </c>
      <c r="X1026" s="177">
        <f t="shared" ca="1" si="46"/>
        <v>3160001</v>
      </c>
      <c r="Y1026" s="134" t="str">
        <f ca="1">IFERROR(IF(X1026=0,0,VLOOKUP(SUBSTITUTE(VLOOKUP(X1026,#REF!,MATCH("strItemName",#REF!,0),FALSE),"SUI_",""),#REF!,2,FALSE)),"ERROR")</f>
        <v>ERROR</v>
      </c>
      <c r="Z1026" s="177">
        <f t="shared" ca="1" si="46"/>
        <v>3160001</v>
      </c>
      <c r="AA1026" s="134" t="str">
        <f ca="1">IFERROR(IF(Z1026=0,0,VLOOKUP(SUBSTITUTE(VLOOKUP(Z1026,#REF!,MATCH("strItemName",#REF!,0),FALSE),"SUI_",""),#REF!,2,FALSE)),"ERROR")</f>
        <v>ERROR</v>
      </c>
      <c r="AB1026" s="177">
        <f t="shared" ca="1" si="46"/>
        <v>3160001</v>
      </c>
      <c r="AC1026" s="134" t="str">
        <f ca="1">IFERROR(IF(AB1026=0,0,VLOOKUP(SUBSTITUTE(VLOOKUP(AB1026,#REF!,MATCH("strItemName",#REF!,0),FALSE),"SUI_",""),#REF!,2,FALSE)),"ERROR")</f>
        <v>ERROR</v>
      </c>
      <c r="AD1026" s="88">
        <v>0</v>
      </c>
      <c r="AE1026" s="134">
        <v>0</v>
      </c>
      <c r="AF1026" s="49">
        <f ca="1">IFERROR(VLOOKUP($B1026,INDIRECT(VLOOKUP($E1026,보상!$S:$AA,2,FALSE)),MATCH(AF$6,INDIRECT(VLOOKUP($E1026,보상!$S:$AA,3,FALSE)),0),FALSE),"ERROR")</f>
        <v>170</v>
      </c>
      <c r="AG1026" s="22">
        <v>0</v>
      </c>
      <c r="AH1026" s="22">
        <v>0</v>
      </c>
      <c r="AI1026" s="22">
        <v>0</v>
      </c>
      <c r="AJ1026" s="22" t="b">
        <v>0</v>
      </c>
      <c r="AK1026" s="22">
        <v>0</v>
      </c>
      <c r="AL1026" s="22">
        <v>0</v>
      </c>
    </row>
    <row r="1027" spans="1:38" ht="16.5" customHeight="1" x14ac:dyDescent="0.3">
      <c r="A1027" s="21">
        <f>COUNTIF(FtbReward_Quest!$B:$B,$B1027)+COUNTIF(FtbReward_Mode!$B:$B,$B1027)+COUNTIF(FtbReward_Content!$B:$B,$B1027)-1</f>
        <v>0</v>
      </c>
      <c r="B1027" s="49">
        <f t="shared" si="47"/>
        <v>40003911</v>
      </c>
      <c r="C1027" s="120">
        <v>4000391</v>
      </c>
      <c r="D1027" s="49" t="s">
        <v>739</v>
      </c>
      <c r="E1027" s="49" t="s">
        <v>1937</v>
      </c>
      <c r="F1027" s="120">
        <f>COUNTIF($C$8:$C1027,$C1027)</f>
        <v>1</v>
      </c>
      <c r="G1027" s="49" t="b">
        <v>0</v>
      </c>
      <c r="H1027" s="49">
        <v>0</v>
      </c>
      <c r="I1027" s="129">
        <f>IFERROR(IF(H1027=0,0,VLOOKUP(VLOOKUP(H1027,#REF!,MATCH("strMailTitleID",#REF!,0),FALSE),#REF!,2,FALSE)),"ERROR")</f>
        <v>0</v>
      </c>
      <c r="J1027" s="176">
        <v>200</v>
      </c>
      <c r="K1027" s="129" t="str">
        <f>IFERROR(IF(J1027=0,0,VLOOKUP(VLOOKUP(J1027,#REF!,MATCH("strMailTitleID",#REF!,0),FALSE),#REF!,2,FALSE)),"ERROR")</f>
        <v>ERROR</v>
      </c>
      <c r="L1027" s="49">
        <f ca="1">IFERROR(VLOOKUP($B1027,INDIRECT(VLOOKUP($E1027,보상!$S:$AA,2,FALSE)),MATCH(L$6,INDIRECT(VLOOKUP($E1027,보상!$S:$AA,3,FALSE)),0),FALSE),"ERROR")</f>
        <v>0</v>
      </c>
      <c r="M1027" s="49">
        <v>0</v>
      </c>
      <c r="N1027" s="49">
        <v>0</v>
      </c>
      <c r="O1027" s="49">
        <v>0</v>
      </c>
      <c r="P1027" s="49" t="str">
        <f ca="1">IFERROR(VLOOKUP($B1027,INDIRECT(VLOOKUP($E1027,보상!$S:$AA,2,FALSE)),MATCH(P$6,INDIRECT(VLOOKUP($E1027,보상!$S:$AA,3,FALSE)),0),FALSE),"ERROR")</f>
        <v>Gold</v>
      </c>
      <c r="Q1027" s="49">
        <f ca="1">IFERROR(VLOOKUP($B1027,INDIRECT(VLOOKUP($E1027,보상!$S:$AA,2,FALSE)),MATCH(Q$6,INDIRECT(VLOOKUP($E1027,보상!$S:$AA,3,FALSE)),0),FALSE),"ERROR")</f>
        <v>39000</v>
      </c>
      <c r="R1027" s="49" t="b">
        <v>0</v>
      </c>
      <c r="S1027" s="50" t="b">
        <v>0</v>
      </c>
      <c r="T1027" s="50">
        <f ca="1">IFERROR(VLOOKUP($B1027,INDIRECT(VLOOKUP($E1027,보상!$S:$AA,2,FALSE)),MATCH(T$6,INDIRECT(VLOOKUP($E1027,보상!$S:$AA,3,FALSE)),0),FALSE),"ERROR")</f>
        <v>3160001</v>
      </c>
      <c r="U1027" s="134" t="str">
        <f ca="1">IFERROR(IF(T1027=0,0,VLOOKUP(SUBSTITUTE(VLOOKUP(T1027,#REF!,MATCH("strItemName",#REF!,0),FALSE),"SUI_",""),#REF!,2,FALSE)),"ERROR")</f>
        <v>ERROR</v>
      </c>
      <c r="V1027" s="177">
        <f t="shared" ca="1" si="46"/>
        <v>3160001</v>
      </c>
      <c r="W1027" s="134" t="str">
        <f ca="1">IFERROR(IF(V1027=0,0,VLOOKUP(SUBSTITUTE(VLOOKUP(V1027,#REF!,MATCH("strItemName",#REF!,0),FALSE),"SUI_",""),#REF!,2,FALSE)),"ERROR")</f>
        <v>ERROR</v>
      </c>
      <c r="X1027" s="177">
        <f t="shared" ca="1" si="46"/>
        <v>3160001</v>
      </c>
      <c r="Y1027" s="134" t="str">
        <f ca="1">IFERROR(IF(X1027=0,0,VLOOKUP(SUBSTITUTE(VLOOKUP(X1027,#REF!,MATCH("strItemName",#REF!,0),FALSE),"SUI_",""),#REF!,2,FALSE)),"ERROR")</f>
        <v>ERROR</v>
      </c>
      <c r="Z1027" s="177">
        <f t="shared" ca="1" si="46"/>
        <v>3160001</v>
      </c>
      <c r="AA1027" s="134" t="str">
        <f ca="1">IFERROR(IF(Z1027=0,0,VLOOKUP(SUBSTITUTE(VLOOKUP(Z1027,#REF!,MATCH("strItemName",#REF!,0),FALSE),"SUI_",""),#REF!,2,FALSE)),"ERROR")</f>
        <v>ERROR</v>
      </c>
      <c r="AB1027" s="177">
        <f t="shared" ca="1" si="46"/>
        <v>3160001</v>
      </c>
      <c r="AC1027" s="134" t="str">
        <f ca="1">IFERROR(IF(AB1027=0,0,VLOOKUP(SUBSTITUTE(VLOOKUP(AB1027,#REF!,MATCH("strItemName",#REF!,0),FALSE),"SUI_",""),#REF!,2,FALSE)),"ERROR")</f>
        <v>ERROR</v>
      </c>
      <c r="AD1027" s="88">
        <v>0</v>
      </c>
      <c r="AE1027" s="134">
        <v>0</v>
      </c>
      <c r="AF1027" s="49">
        <f ca="1">IFERROR(VLOOKUP($B1027,INDIRECT(VLOOKUP($E1027,보상!$S:$AA,2,FALSE)),MATCH(AF$6,INDIRECT(VLOOKUP($E1027,보상!$S:$AA,3,FALSE)),0),FALSE),"ERROR")</f>
        <v>175</v>
      </c>
      <c r="AG1027" s="22">
        <v>0</v>
      </c>
      <c r="AH1027" s="22">
        <v>0</v>
      </c>
      <c r="AI1027" s="22">
        <v>0</v>
      </c>
      <c r="AJ1027" s="22" t="b">
        <v>0</v>
      </c>
      <c r="AK1027" s="22">
        <v>0</v>
      </c>
      <c r="AL1027" s="22">
        <v>0</v>
      </c>
    </row>
    <row r="1028" spans="1:38" ht="16.5" customHeight="1" x14ac:dyDescent="0.3">
      <c r="A1028" s="21">
        <f>COUNTIF(FtbReward_Quest!$B:$B,$B1028)+COUNTIF(FtbReward_Mode!$B:$B,$B1028)+COUNTIF(FtbReward_Content!$B:$B,$B1028)-1</f>
        <v>0</v>
      </c>
      <c r="B1028" s="49">
        <f t="shared" si="47"/>
        <v>40004011</v>
      </c>
      <c r="C1028" s="120">
        <v>4000401</v>
      </c>
      <c r="D1028" s="49" t="s">
        <v>740</v>
      </c>
      <c r="E1028" s="49" t="s">
        <v>1937</v>
      </c>
      <c r="F1028" s="120">
        <f>COUNTIF($C$8:$C1028,$C1028)</f>
        <v>1</v>
      </c>
      <c r="G1028" s="49" t="b">
        <v>0</v>
      </c>
      <c r="H1028" s="49">
        <v>0</v>
      </c>
      <c r="I1028" s="129">
        <f>IFERROR(IF(H1028=0,0,VLOOKUP(VLOOKUP(H1028,#REF!,MATCH("strMailTitleID",#REF!,0),FALSE),#REF!,2,FALSE)),"ERROR")</f>
        <v>0</v>
      </c>
      <c r="J1028" s="176">
        <v>200</v>
      </c>
      <c r="K1028" s="129" t="str">
        <f>IFERROR(IF(J1028=0,0,VLOOKUP(VLOOKUP(J1028,#REF!,MATCH("strMailTitleID",#REF!,0),FALSE),#REF!,2,FALSE)),"ERROR")</f>
        <v>ERROR</v>
      </c>
      <c r="L1028" s="49">
        <f ca="1">IFERROR(VLOOKUP($B1028,INDIRECT(VLOOKUP($E1028,보상!$S:$AA,2,FALSE)),MATCH(L$6,INDIRECT(VLOOKUP($E1028,보상!$S:$AA,3,FALSE)),0),FALSE),"ERROR")</f>
        <v>0</v>
      </c>
      <c r="M1028" s="49">
        <v>0</v>
      </c>
      <c r="N1028" s="49">
        <v>0</v>
      </c>
      <c r="O1028" s="49">
        <v>0</v>
      </c>
      <c r="P1028" s="49" t="str">
        <f ca="1">IFERROR(VLOOKUP($B1028,INDIRECT(VLOOKUP($E1028,보상!$S:$AA,2,FALSE)),MATCH(P$6,INDIRECT(VLOOKUP($E1028,보상!$S:$AA,3,FALSE)),0),FALSE),"ERROR")</f>
        <v>Gold</v>
      </c>
      <c r="Q1028" s="49">
        <f ca="1">IFERROR(VLOOKUP($B1028,INDIRECT(VLOOKUP($E1028,보상!$S:$AA,2,FALSE)),MATCH(Q$6,INDIRECT(VLOOKUP($E1028,보상!$S:$AA,3,FALSE)),0),FALSE),"ERROR")</f>
        <v>40000</v>
      </c>
      <c r="R1028" s="49" t="b">
        <v>0</v>
      </c>
      <c r="S1028" s="50" t="b">
        <v>0</v>
      </c>
      <c r="T1028" s="50">
        <f ca="1">IFERROR(VLOOKUP($B1028,INDIRECT(VLOOKUP($E1028,보상!$S:$AA,2,FALSE)),MATCH(T$6,INDIRECT(VLOOKUP($E1028,보상!$S:$AA,3,FALSE)),0),FALSE),"ERROR")</f>
        <v>3160001</v>
      </c>
      <c r="U1028" s="134" t="str">
        <f ca="1">IFERROR(IF(T1028=0,0,VLOOKUP(SUBSTITUTE(VLOOKUP(T1028,#REF!,MATCH("strItemName",#REF!,0),FALSE),"SUI_",""),#REF!,2,FALSE)),"ERROR")</f>
        <v>ERROR</v>
      </c>
      <c r="V1028" s="177">
        <f t="shared" ca="1" si="46"/>
        <v>3160001</v>
      </c>
      <c r="W1028" s="134" t="str">
        <f ca="1">IFERROR(IF(V1028=0,0,VLOOKUP(SUBSTITUTE(VLOOKUP(V1028,#REF!,MATCH("strItemName",#REF!,0),FALSE),"SUI_",""),#REF!,2,FALSE)),"ERROR")</f>
        <v>ERROR</v>
      </c>
      <c r="X1028" s="177">
        <f t="shared" ca="1" si="46"/>
        <v>3160001</v>
      </c>
      <c r="Y1028" s="134" t="str">
        <f ca="1">IFERROR(IF(X1028=0,0,VLOOKUP(SUBSTITUTE(VLOOKUP(X1028,#REF!,MATCH("strItemName",#REF!,0),FALSE),"SUI_",""),#REF!,2,FALSE)),"ERROR")</f>
        <v>ERROR</v>
      </c>
      <c r="Z1028" s="177">
        <f t="shared" ca="1" si="46"/>
        <v>3160001</v>
      </c>
      <c r="AA1028" s="134" t="str">
        <f ca="1">IFERROR(IF(Z1028=0,0,VLOOKUP(SUBSTITUTE(VLOOKUP(Z1028,#REF!,MATCH("strItemName",#REF!,0),FALSE),"SUI_",""),#REF!,2,FALSE)),"ERROR")</f>
        <v>ERROR</v>
      </c>
      <c r="AB1028" s="177">
        <f t="shared" ca="1" si="46"/>
        <v>3160001</v>
      </c>
      <c r="AC1028" s="134" t="str">
        <f ca="1">IFERROR(IF(AB1028=0,0,VLOOKUP(SUBSTITUTE(VLOOKUP(AB1028,#REF!,MATCH("strItemName",#REF!,0),FALSE),"SUI_",""),#REF!,2,FALSE)),"ERROR")</f>
        <v>ERROR</v>
      </c>
      <c r="AD1028" s="88">
        <v>0</v>
      </c>
      <c r="AE1028" s="134">
        <v>0</v>
      </c>
      <c r="AF1028" s="49">
        <f ca="1">IFERROR(VLOOKUP($B1028,INDIRECT(VLOOKUP($E1028,보상!$S:$AA,2,FALSE)),MATCH(AF$6,INDIRECT(VLOOKUP($E1028,보상!$S:$AA,3,FALSE)),0),FALSE),"ERROR")</f>
        <v>180</v>
      </c>
      <c r="AG1028" s="22">
        <v>0</v>
      </c>
      <c r="AH1028" s="22">
        <v>0</v>
      </c>
      <c r="AI1028" s="22">
        <v>0</v>
      </c>
      <c r="AJ1028" s="22" t="b">
        <v>0</v>
      </c>
      <c r="AK1028" s="22">
        <v>0</v>
      </c>
      <c r="AL1028" s="22">
        <v>0</v>
      </c>
    </row>
    <row r="1029" spans="1:38" ht="16.5" customHeight="1" x14ac:dyDescent="0.3">
      <c r="A1029" s="21">
        <f>COUNTIF(FtbReward_Quest!$B:$B,$B1029)+COUNTIF(FtbReward_Mode!$B:$B,$B1029)+COUNTIF(FtbReward_Content!$B:$B,$B1029)-1</f>
        <v>0</v>
      </c>
      <c r="B1029" s="49">
        <f t="shared" si="47"/>
        <v>40004111</v>
      </c>
      <c r="C1029" s="120">
        <v>4000411</v>
      </c>
      <c r="D1029" s="49" t="s">
        <v>741</v>
      </c>
      <c r="E1029" s="49" t="s">
        <v>1937</v>
      </c>
      <c r="F1029" s="120">
        <f>COUNTIF($C$8:$C1029,$C1029)</f>
        <v>1</v>
      </c>
      <c r="G1029" s="49" t="b">
        <v>0</v>
      </c>
      <c r="H1029" s="49">
        <v>0</v>
      </c>
      <c r="I1029" s="129">
        <f>IFERROR(IF(H1029=0,0,VLOOKUP(VLOOKUP(H1029,#REF!,MATCH("strMailTitleID",#REF!,0),FALSE),#REF!,2,FALSE)),"ERROR")</f>
        <v>0</v>
      </c>
      <c r="J1029" s="176">
        <v>200</v>
      </c>
      <c r="K1029" s="129" t="str">
        <f>IFERROR(IF(J1029=0,0,VLOOKUP(VLOOKUP(J1029,#REF!,MATCH("strMailTitleID",#REF!,0),FALSE),#REF!,2,FALSE)),"ERROR")</f>
        <v>ERROR</v>
      </c>
      <c r="L1029" s="49">
        <f ca="1">IFERROR(VLOOKUP($B1029,INDIRECT(VLOOKUP($E1029,보상!$S:$AA,2,FALSE)),MATCH(L$6,INDIRECT(VLOOKUP($E1029,보상!$S:$AA,3,FALSE)),0),FALSE),"ERROR")</f>
        <v>0</v>
      </c>
      <c r="M1029" s="49">
        <v>0</v>
      </c>
      <c r="N1029" s="49">
        <v>0</v>
      </c>
      <c r="O1029" s="49">
        <v>0</v>
      </c>
      <c r="P1029" s="49" t="str">
        <f ca="1">IFERROR(VLOOKUP($B1029,INDIRECT(VLOOKUP($E1029,보상!$S:$AA,2,FALSE)),MATCH(P$6,INDIRECT(VLOOKUP($E1029,보상!$S:$AA,3,FALSE)),0),FALSE),"ERROR")</f>
        <v>Gold</v>
      </c>
      <c r="Q1029" s="49">
        <f ca="1">IFERROR(VLOOKUP($B1029,INDIRECT(VLOOKUP($E1029,보상!$S:$AA,2,FALSE)),MATCH(Q$6,INDIRECT(VLOOKUP($E1029,보상!$S:$AA,3,FALSE)),0),FALSE),"ERROR")</f>
        <v>41000</v>
      </c>
      <c r="R1029" s="49" t="b">
        <v>0</v>
      </c>
      <c r="S1029" s="50" t="b">
        <v>0</v>
      </c>
      <c r="T1029" s="50">
        <f ca="1">IFERROR(VLOOKUP($B1029,INDIRECT(VLOOKUP($E1029,보상!$S:$AA,2,FALSE)),MATCH(T$6,INDIRECT(VLOOKUP($E1029,보상!$S:$AA,3,FALSE)),0),FALSE),"ERROR")</f>
        <v>3160001</v>
      </c>
      <c r="U1029" s="134" t="str">
        <f ca="1">IFERROR(IF(T1029=0,0,VLOOKUP(SUBSTITUTE(VLOOKUP(T1029,#REF!,MATCH("strItemName",#REF!,0),FALSE),"SUI_",""),#REF!,2,FALSE)),"ERROR")</f>
        <v>ERROR</v>
      </c>
      <c r="V1029" s="177">
        <f t="shared" ca="1" si="46"/>
        <v>3160001</v>
      </c>
      <c r="W1029" s="134" t="str">
        <f ca="1">IFERROR(IF(V1029=0,0,VLOOKUP(SUBSTITUTE(VLOOKUP(V1029,#REF!,MATCH("strItemName",#REF!,0),FALSE),"SUI_",""),#REF!,2,FALSE)),"ERROR")</f>
        <v>ERROR</v>
      </c>
      <c r="X1029" s="177">
        <f t="shared" ca="1" si="46"/>
        <v>3160001</v>
      </c>
      <c r="Y1029" s="134" t="str">
        <f ca="1">IFERROR(IF(X1029=0,0,VLOOKUP(SUBSTITUTE(VLOOKUP(X1029,#REF!,MATCH("strItemName",#REF!,0),FALSE),"SUI_",""),#REF!,2,FALSE)),"ERROR")</f>
        <v>ERROR</v>
      </c>
      <c r="Z1029" s="177">
        <f t="shared" ca="1" si="46"/>
        <v>3160001</v>
      </c>
      <c r="AA1029" s="134" t="str">
        <f ca="1">IFERROR(IF(Z1029=0,0,VLOOKUP(SUBSTITUTE(VLOOKUP(Z1029,#REF!,MATCH("strItemName",#REF!,0),FALSE),"SUI_",""),#REF!,2,FALSE)),"ERROR")</f>
        <v>ERROR</v>
      </c>
      <c r="AB1029" s="177">
        <f t="shared" ca="1" si="46"/>
        <v>3160001</v>
      </c>
      <c r="AC1029" s="134" t="str">
        <f ca="1">IFERROR(IF(AB1029=0,0,VLOOKUP(SUBSTITUTE(VLOOKUP(AB1029,#REF!,MATCH("strItemName",#REF!,0),FALSE),"SUI_",""),#REF!,2,FALSE)),"ERROR")</f>
        <v>ERROR</v>
      </c>
      <c r="AD1029" s="88">
        <v>0</v>
      </c>
      <c r="AE1029" s="134">
        <v>0</v>
      </c>
      <c r="AF1029" s="49">
        <f ca="1">IFERROR(VLOOKUP($B1029,INDIRECT(VLOOKUP($E1029,보상!$S:$AA,2,FALSE)),MATCH(AF$6,INDIRECT(VLOOKUP($E1029,보상!$S:$AA,3,FALSE)),0),FALSE),"ERROR")</f>
        <v>185</v>
      </c>
      <c r="AG1029" s="22">
        <v>0</v>
      </c>
      <c r="AH1029" s="22">
        <v>0</v>
      </c>
      <c r="AI1029" s="22">
        <v>0</v>
      </c>
      <c r="AJ1029" s="22" t="b">
        <v>0</v>
      </c>
      <c r="AK1029" s="22">
        <v>0</v>
      </c>
      <c r="AL1029" s="22">
        <v>0</v>
      </c>
    </row>
    <row r="1030" spans="1:38" ht="16.5" customHeight="1" x14ac:dyDescent="0.3">
      <c r="A1030" s="21">
        <f>COUNTIF(FtbReward_Quest!$B:$B,$B1030)+COUNTIF(FtbReward_Mode!$B:$B,$B1030)+COUNTIF(FtbReward_Content!$B:$B,$B1030)-1</f>
        <v>0</v>
      </c>
      <c r="B1030" s="49">
        <f t="shared" si="47"/>
        <v>40004211</v>
      </c>
      <c r="C1030" s="120">
        <v>4000421</v>
      </c>
      <c r="D1030" s="49" t="s">
        <v>742</v>
      </c>
      <c r="E1030" s="49" t="s">
        <v>1937</v>
      </c>
      <c r="F1030" s="120">
        <f>COUNTIF($C$8:$C1030,$C1030)</f>
        <v>1</v>
      </c>
      <c r="G1030" s="49" t="b">
        <v>0</v>
      </c>
      <c r="H1030" s="49">
        <v>0</v>
      </c>
      <c r="I1030" s="129">
        <f>IFERROR(IF(H1030=0,0,VLOOKUP(VLOOKUP(H1030,#REF!,MATCH("strMailTitleID",#REF!,0),FALSE),#REF!,2,FALSE)),"ERROR")</f>
        <v>0</v>
      </c>
      <c r="J1030" s="176">
        <v>200</v>
      </c>
      <c r="K1030" s="129" t="str">
        <f>IFERROR(IF(J1030=0,0,VLOOKUP(VLOOKUP(J1030,#REF!,MATCH("strMailTitleID",#REF!,0),FALSE),#REF!,2,FALSE)),"ERROR")</f>
        <v>ERROR</v>
      </c>
      <c r="L1030" s="49">
        <f ca="1">IFERROR(VLOOKUP($B1030,INDIRECT(VLOOKUP($E1030,보상!$S:$AA,2,FALSE)),MATCH(L$6,INDIRECT(VLOOKUP($E1030,보상!$S:$AA,3,FALSE)),0),FALSE),"ERROR")</f>
        <v>0</v>
      </c>
      <c r="M1030" s="49">
        <v>0</v>
      </c>
      <c r="N1030" s="49">
        <v>0</v>
      </c>
      <c r="O1030" s="49">
        <v>0</v>
      </c>
      <c r="P1030" s="49" t="str">
        <f ca="1">IFERROR(VLOOKUP($B1030,INDIRECT(VLOOKUP($E1030,보상!$S:$AA,2,FALSE)),MATCH(P$6,INDIRECT(VLOOKUP($E1030,보상!$S:$AA,3,FALSE)),0),FALSE),"ERROR")</f>
        <v>Gold</v>
      </c>
      <c r="Q1030" s="49">
        <f ca="1">IFERROR(VLOOKUP($B1030,INDIRECT(VLOOKUP($E1030,보상!$S:$AA,2,FALSE)),MATCH(Q$6,INDIRECT(VLOOKUP($E1030,보상!$S:$AA,3,FALSE)),0),FALSE),"ERROR")</f>
        <v>42000</v>
      </c>
      <c r="R1030" s="49" t="b">
        <v>0</v>
      </c>
      <c r="S1030" s="50" t="b">
        <v>0</v>
      </c>
      <c r="T1030" s="50">
        <f ca="1">IFERROR(VLOOKUP($B1030,INDIRECT(VLOOKUP($E1030,보상!$S:$AA,2,FALSE)),MATCH(T$6,INDIRECT(VLOOKUP($E1030,보상!$S:$AA,3,FALSE)),0),FALSE),"ERROR")</f>
        <v>3160001</v>
      </c>
      <c r="U1030" s="134" t="str">
        <f ca="1">IFERROR(IF(T1030=0,0,VLOOKUP(SUBSTITUTE(VLOOKUP(T1030,#REF!,MATCH("strItemName",#REF!,0),FALSE),"SUI_",""),#REF!,2,FALSE)),"ERROR")</f>
        <v>ERROR</v>
      </c>
      <c r="V1030" s="177">
        <f t="shared" ca="1" si="46"/>
        <v>3160001</v>
      </c>
      <c r="W1030" s="134" t="str">
        <f ca="1">IFERROR(IF(V1030=0,0,VLOOKUP(SUBSTITUTE(VLOOKUP(V1030,#REF!,MATCH("strItemName",#REF!,0),FALSE),"SUI_",""),#REF!,2,FALSE)),"ERROR")</f>
        <v>ERROR</v>
      </c>
      <c r="X1030" s="177">
        <f t="shared" ca="1" si="46"/>
        <v>3160001</v>
      </c>
      <c r="Y1030" s="134" t="str">
        <f ca="1">IFERROR(IF(X1030=0,0,VLOOKUP(SUBSTITUTE(VLOOKUP(X1030,#REF!,MATCH("strItemName",#REF!,0),FALSE),"SUI_",""),#REF!,2,FALSE)),"ERROR")</f>
        <v>ERROR</v>
      </c>
      <c r="Z1030" s="177">
        <f t="shared" ca="1" si="46"/>
        <v>3160001</v>
      </c>
      <c r="AA1030" s="134" t="str">
        <f ca="1">IFERROR(IF(Z1030=0,0,VLOOKUP(SUBSTITUTE(VLOOKUP(Z1030,#REF!,MATCH("strItemName",#REF!,0),FALSE),"SUI_",""),#REF!,2,FALSE)),"ERROR")</f>
        <v>ERROR</v>
      </c>
      <c r="AB1030" s="177">
        <f t="shared" ca="1" si="46"/>
        <v>3160001</v>
      </c>
      <c r="AC1030" s="134" t="str">
        <f ca="1">IFERROR(IF(AB1030=0,0,VLOOKUP(SUBSTITUTE(VLOOKUP(AB1030,#REF!,MATCH("strItemName",#REF!,0),FALSE),"SUI_",""),#REF!,2,FALSE)),"ERROR")</f>
        <v>ERROR</v>
      </c>
      <c r="AD1030" s="88">
        <v>0</v>
      </c>
      <c r="AE1030" s="134">
        <v>0</v>
      </c>
      <c r="AF1030" s="49">
        <f ca="1">IFERROR(VLOOKUP($B1030,INDIRECT(VLOOKUP($E1030,보상!$S:$AA,2,FALSE)),MATCH(AF$6,INDIRECT(VLOOKUP($E1030,보상!$S:$AA,3,FALSE)),0),FALSE),"ERROR")</f>
        <v>190</v>
      </c>
      <c r="AG1030" s="22">
        <v>0</v>
      </c>
      <c r="AH1030" s="22">
        <v>0</v>
      </c>
      <c r="AI1030" s="22">
        <v>0</v>
      </c>
      <c r="AJ1030" s="22" t="b">
        <v>0</v>
      </c>
      <c r="AK1030" s="22">
        <v>0</v>
      </c>
      <c r="AL1030" s="22">
        <v>0</v>
      </c>
    </row>
    <row r="1031" spans="1:38" ht="16.5" customHeight="1" x14ac:dyDescent="0.3">
      <c r="A1031" s="21">
        <f>COUNTIF(FtbReward_Quest!$B:$B,$B1031)+COUNTIF(FtbReward_Mode!$B:$B,$B1031)+COUNTIF(FtbReward_Content!$B:$B,$B1031)-1</f>
        <v>0</v>
      </c>
      <c r="B1031" s="49">
        <f t="shared" si="47"/>
        <v>40004311</v>
      </c>
      <c r="C1031" s="120">
        <v>4000431</v>
      </c>
      <c r="D1031" s="49" t="s">
        <v>743</v>
      </c>
      <c r="E1031" s="49" t="s">
        <v>1937</v>
      </c>
      <c r="F1031" s="120">
        <f>COUNTIF($C$8:$C1031,$C1031)</f>
        <v>1</v>
      </c>
      <c r="G1031" s="49" t="b">
        <v>0</v>
      </c>
      <c r="H1031" s="49">
        <v>0</v>
      </c>
      <c r="I1031" s="129">
        <f>IFERROR(IF(H1031=0,0,VLOOKUP(VLOOKUP(H1031,#REF!,MATCH("strMailTitleID",#REF!,0),FALSE),#REF!,2,FALSE)),"ERROR")</f>
        <v>0</v>
      </c>
      <c r="J1031" s="176">
        <v>200</v>
      </c>
      <c r="K1031" s="129" t="str">
        <f>IFERROR(IF(J1031=0,0,VLOOKUP(VLOOKUP(J1031,#REF!,MATCH("strMailTitleID",#REF!,0),FALSE),#REF!,2,FALSE)),"ERROR")</f>
        <v>ERROR</v>
      </c>
      <c r="L1031" s="49">
        <f ca="1">IFERROR(VLOOKUP($B1031,INDIRECT(VLOOKUP($E1031,보상!$S:$AA,2,FALSE)),MATCH(L$6,INDIRECT(VLOOKUP($E1031,보상!$S:$AA,3,FALSE)),0),FALSE),"ERROR")</f>
        <v>0</v>
      </c>
      <c r="M1031" s="49">
        <v>0</v>
      </c>
      <c r="N1031" s="49">
        <v>0</v>
      </c>
      <c r="O1031" s="49">
        <v>0</v>
      </c>
      <c r="P1031" s="49" t="str">
        <f ca="1">IFERROR(VLOOKUP($B1031,INDIRECT(VLOOKUP($E1031,보상!$S:$AA,2,FALSE)),MATCH(P$6,INDIRECT(VLOOKUP($E1031,보상!$S:$AA,3,FALSE)),0),FALSE),"ERROR")</f>
        <v>Gold</v>
      </c>
      <c r="Q1031" s="49">
        <f ca="1">IFERROR(VLOOKUP($B1031,INDIRECT(VLOOKUP($E1031,보상!$S:$AA,2,FALSE)),MATCH(Q$6,INDIRECT(VLOOKUP($E1031,보상!$S:$AA,3,FALSE)),0),FALSE),"ERROR")</f>
        <v>43000</v>
      </c>
      <c r="R1031" s="49" t="b">
        <v>0</v>
      </c>
      <c r="S1031" s="50" t="b">
        <v>0</v>
      </c>
      <c r="T1031" s="50">
        <f ca="1">IFERROR(VLOOKUP($B1031,INDIRECT(VLOOKUP($E1031,보상!$S:$AA,2,FALSE)),MATCH(T$6,INDIRECT(VLOOKUP($E1031,보상!$S:$AA,3,FALSE)),0),FALSE),"ERROR")</f>
        <v>3160001</v>
      </c>
      <c r="U1031" s="134" t="str">
        <f ca="1">IFERROR(IF(T1031=0,0,VLOOKUP(SUBSTITUTE(VLOOKUP(T1031,#REF!,MATCH("strItemName",#REF!,0),FALSE),"SUI_",""),#REF!,2,FALSE)),"ERROR")</f>
        <v>ERROR</v>
      </c>
      <c r="V1031" s="177">
        <f t="shared" ca="1" si="46"/>
        <v>3160001</v>
      </c>
      <c r="W1031" s="134" t="str">
        <f ca="1">IFERROR(IF(V1031=0,0,VLOOKUP(SUBSTITUTE(VLOOKUP(V1031,#REF!,MATCH("strItemName",#REF!,0),FALSE),"SUI_",""),#REF!,2,FALSE)),"ERROR")</f>
        <v>ERROR</v>
      </c>
      <c r="X1031" s="177">
        <f t="shared" ca="1" si="46"/>
        <v>3160001</v>
      </c>
      <c r="Y1031" s="134" t="str">
        <f ca="1">IFERROR(IF(X1031=0,0,VLOOKUP(SUBSTITUTE(VLOOKUP(X1031,#REF!,MATCH("strItemName",#REF!,0),FALSE),"SUI_",""),#REF!,2,FALSE)),"ERROR")</f>
        <v>ERROR</v>
      </c>
      <c r="Z1031" s="177">
        <f t="shared" ca="1" si="46"/>
        <v>3160001</v>
      </c>
      <c r="AA1031" s="134" t="str">
        <f ca="1">IFERROR(IF(Z1031=0,0,VLOOKUP(SUBSTITUTE(VLOOKUP(Z1031,#REF!,MATCH("strItemName",#REF!,0),FALSE),"SUI_",""),#REF!,2,FALSE)),"ERROR")</f>
        <v>ERROR</v>
      </c>
      <c r="AB1031" s="177">
        <f t="shared" ca="1" si="46"/>
        <v>3160001</v>
      </c>
      <c r="AC1031" s="134" t="str">
        <f ca="1">IFERROR(IF(AB1031=0,0,VLOOKUP(SUBSTITUTE(VLOOKUP(AB1031,#REF!,MATCH("strItemName",#REF!,0),FALSE),"SUI_",""),#REF!,2,FALSE)),"ERROR")</f>
        <v>ERROR</v>
      </c>
      <c r="AD1031" s="88">
        <v>0</v>
      </c>
      <c r="AE1031" s="134">
        <v>0</v>
      </c>
      <c r="AF1031" s="49">
        <f ca="1">IFERROR(VLOOKUP($B1031,INDIRECT(VLOOKUP($E1031,보상!$S:$AA,2,FALSE)),MATCH(AF$6,INDIRECT(VLOOKUP($E1031,보상!$S:$AA,3,FALSE)),0),FALSE),"ERROR")</f>
        <v>195</v>
      </c>
      <c r="AG1031" s="22">
        <v>0</v>
      </c>
      <c r="AH1031" s="22">
        <v>0</v>
      </c>
      <c r="AI1031" s="22">
        <v>0</v>
      </c>
      <c r="AJ1031" s="22" t="b">
        <v>0</v>
      </c>
      <c r="AK1031" s="22">
        <v>0</v>
      </c>
      <c r="AL1031" s="22">
        <v>0</v>
      </c>
    </row>
    <row r="1032" spans="1:38" ht="16.5" customHeight="1" x14ac:dyDescent="0.3">
      <c r="A1032" s="21">
        <f>COUNTIF(FtbReward_Quest!$B:$B,$B1032)+COUNTIF(FtbReward_Mode!$B:$B,$B1032)+COUNTIF(FtbReward_Content!$B:$B,$B1032)-1</f>
        <v>0</v>
      </c>
      <c r="B1032" s="49">
        <f t="shared" si="47"/>
        <v>40004411</v>
      </c>
      <c r="C1032" s="120">
        <v>4000441</v>
      </c>
      <c r="D1032" s="49" t="s">
        <v>744</v>
      </c>
      <c r="E1032" s="49" t="s">
        <v>1937</v>
      </c>
      <c r="F1032" s="120">
        <f>COUNTIF($C$8:$C1032,$C1032)</f>
        <v>1</v>
      </c>
      <c r="G1032" s="49" t="b">
        <v>0</v>
      </c>
      <c r="H1032" s="49">
        <v>0</v>
      </c>
      <c r="I1032" s="129">
        <f>IFERROR(IF(H1032=0,0,VLOOKUP(VLOOKUP(H1032,#REF!,MATCH("strMailTitleID",#REF!,0),FALSE),#REF!,2,FALSE)),"ERROR")</f>
        <v>0</v>
      </c>
      <c r="J1032" s="176">
        <v>200</v>
      </c>
      <c r="K1032" s="129" t="str">
        <f>IFERROR(IF(J1032=0,0,VLOOKUP(VLOOKUP(J1032,#REF!,MATCH("strMailTitleID",#REF!,0),FALSE),#REF!,2,FALSE)),"ERROR")</f>
        <v>ERROR</v>
      </c>
      <c r="L1032" s="49">
        <f ca="1">IFERROR(VLOOKUP($B1032,INDIRECT(VLOOKUP($E1032,보상!$S:$AA,2,FALSE)),MATCH(L$6,INDIRECT(VLOOKUP($E1032,보상!$S:$AA,3,FALSE)),0),FALSE),"ERROR")</f>
        <v>0</v>
      </c>
      <c r="M1032" s="49">
        <v>0</v>
      </c>
      <c r="N1032" s="49">
        <v>0</v>
      </c>
      <c r="O1032" s="49">
        <v>0</v>
      </c>
      <c r="P1032" s="49" t="str">
        <f ca="1">IFERROR(VLOOKUP($B1032,INDIRECT(VLOOKUP($E1032,보상!$S:$AA,2,FALSE)),MATCH(P$6,INDIRECT(VLOOKUP($E1032,보상!$S:$AA,3,FALSE)),0),FALSE),"ERROR")</f>
        <v>Gold</v>
      </c>
      <c r="Q1032" s="49">
        <f ca="1">IFERROR(VLOOKUP($B1032,INDIRECT(VLOOKUP($E1032,보상!$S:$AA,2,FALSE)),MATCH(Q$6,INDIRECT(VLOOKUP($E1032,보상!$S:$AA,3,FALSE)),0),FALSE),"ERROR")</f>
        <v>44000</v>
      </c>
      <c r="R1032" s="49" t="b">
        <v>0</v>
      </c>
      <c r="S1032" s="50" t="b">
        <v>0</v>
      </c>
      <c r="T1032" s="50">
        <f ca="1">IFERROR(VLOOKUP($B1032,INDIRECT(VLOOKUP($E1032,보상!$S:$AA,2,FALSE)),MATCH(T$6,INDIRECT(VLOOKUP($E1032,보상!$S:$AA,3,FALSE)),0),FALSE),"ERROR")</f>
        <v>3160001</v>
      </c>
      <c r="U1032" s="134" t="str">
        <f ca="1">IFERROR(IF(T1032=0,0,VLOOKUP(SUBSTITUTE(VLOOKUP(T1032,#REF!,MATCH("strItemName",#REF!,0),FALSE),"SUI_",""),#REF!,2,FALSE)),"ERROR")</f>
        <v>ERROR</v>
      </c>
      <c r="V1032" s="177">
        <f t="shared" ca="1" si="46"/>
        <v>3160001</v>
      </c>
      <c r="W1032" s="134" t="str">
        <f ca="1">IFERROR(IF(V1032=0,0,VLOOKUP(SUBSTITUTE(VLOOKUP(V1032,#REF!,MATCH("strItemName",#REF!,0),FALSE),"SUI_",""),#REF!,2,FALSE)),"ERROR")</f>
        <v>ERROR</v>
      </c>
      <c r="X1032" s="177">
        <f t="shared" ca="1" si="46"/>
        <v>3160001</v>
      </c>
      <c r="Y1032" s="134" t="str">
        <f ca="1">IFERROR(IF(X1032=0,0,VLOOKUP(SUBSTITUTE(VLOOKUP(X1032,#REF!,MATCH("strItemName",#REF!,0),FALSE),"SUI_",""),#REF!,2,FALSE)),"ERROR")</f>
        <v>ERROR</v>
      </c>
      <c r="Z1032" s="177">
        <f t="shared" ca="1" si="46"/>
        <v>3160001</v>
      </c>
      <c r="AA1032" s="134" t="str">
        <f ca="1">IFERROR(IF(Z1032=0,0,VLOOKUP(SUBSTITUTE(VLOOKUP(Z1032,#REF!,MATCH("strItemName",#REF!,0),FALSE),"SUI_",""),#REF!,2,FALSE)),"ERROR")</f>
        <v>ERROR</v>
      </c>
      <c r="AB1032" s="177">
        <f t="shared" ca="1" si="46"/>
        <v>3160001</v>
      </c>
      <c r="AC1032" s="134" t="str">
        <f ca="1">IFERROR(IF(AB1032=0,0,VLOOKUP(SUBSTITUTE(VLOOKUP(AB1032,#REF!,MATCH("strItemName",#REF!,0),FALSE),"SUI_",""),#REF!,2,FALSE)),"ERROR")</f>
        <v>ERROR</v>
      </c>
      <c r="AD1032" s="88">
        <v>0</v>
      </c>
      <c r="AE1032" s="134">
        <v>0</v>
      </c>
      <c r="AF1032" s="49">
        <f ca="1">IFERROR(VLOOKUP($B1032,INDIRECT(VLOOKUP($E1032,보상!$S:$AA,2,FALSE)),MATCH(AF$6,INDIRECT(VLOOKUP($E1032,보상!$S:$AA,3,FALSE)),0),FALSE),"ERROR")</f>
        <v>200</v>
      </c>
      <c r="AG1032" s="22">
        <v>0</v>
      </c>
      <c r="AH1032" s="22">
        <v>0</v>
      </c>
      <c r="AI1032" s="22">
        <v>0</v>
      </c>
      <c r="AJ1032" s="22" t="b">
        <v>0</v>
      </c>
      <c r="AK1032" s="22">
        <v>0</v>
      </c>
      <c r="AL1032" s="22">
        <v>0</v>
      </c>
    </row>
    <row r="1033" spans="1:38" ht="16.5" customHeight="1" x14ac:dyDescent="0.3">
      <c r="A1033" s="21">
        <f>COUNTIF(FtbReward_Quest!$B:$B,$B1033)+COUNTIF(FtbReward_Mode!$B:$B,$B1033)+COUNTIF(FtbReward_Content!$B:$B,$B1033)-1</f>
        <v>0</v>
      </c>
      <c r="B1033" s="49">
        <f t="shared" si="47"/>
        <v>40004511</v>
      </c>
      <c r="C1033" s="120">
        <v>4000451</v>
      </c>
      <c r="D1033" s="49" t="s">
        <v>745</v>
      </c>
      <c r="E1033" s="49" t="s">
        <v>1937</v>
      </c>
      <c r="F1033" s="120">
        <f>COUNTIF($C$8:$C1033,$C1033)</f>
        <v>1</v>
      </c>
      <c r="G1033" s="49" t="b">
        <v>0</v>
      </c>
      <c r="H1033" s="49">
        <v>0</v>
      </c>
      <c r="I1033" s="129">
        <f>IFERROR(IF(H1033=0,0,VLOOKUP(VLOOKUP(H1033,#REF!,MATCH("strMailTitleID",#REF!,0),FALSE),#REF!,2,FALSE)),"ERROR")</f>
        <v>0</v>
      </c>
      <c r="J1033" s="176">
        <v>200</v>
      </c>
      <c r="K1033" s="129" t="str">
        <f>IFERROR(IF(J1033=0,0,VLOOKUP(VLOOKUP(J1033,#REF!,MATCH("strMailTitleID",#REF!,0),FALSE),#REF!,2,FALSE)),"ERROR")</f>
        <v>ERROR</v>
      </c>
      <c r="L1033" s="49">
        <f ca="1">IFERROR(VLOOKUP($B1033,INDIRECT(VLOOKUP($E1033,보상!$S:$AA,2,FALSE)),MATCH(L$6,INDIRECT(VLOOKUP($E1033,보상!$S:$AA,3,FALSE)),0),FALSE),"ERROR")</f>
        <v>0</v>
      </c>
      <c r="M1033" s="49">
        <v>0</v>
      </c>
      <c r="N1033" s="49">
        <v>0</v>
      </c>
      <c r="O1033" s="49">
        <v>0</v>
      </c>
      <c r="P1033" s="49" t="str">
        <f ca="1">IFERROR(VLOOKUP($B1033,INDIRECT(VLOOKUP($E1033,보상!$S:$AA,2,FALSE)),MATCH(P$6,INDIRECT(VLOOKUP($E1033,보상!$S:$AA,3,FALSE)),0),FALSE),"ERROR")</f>
        <v>Gold</v>
      </c>
      <c r="Q1033" s="49">
        <f ca="1">IFERROR(VLOOKUP($B1033,INDIRECT(VLOOKUP($E1033,보상!$S:$AA,2,FALSE)),MATCH(Q$6,INDIRECT(VLOOKUP($E1033,보상!$S:$AA,3,FALSE)),0),FALSE),"ERROR")</f>
        <v>45000</v>
      </c>
      <c r="R1033" s="49" t="b">
        <v>0</v>
      </c>
      <c r="S1033" s="50" t="b">
        <v>0</v>
      </c>
      <c r="T1033" s="50">
        <f ca="1">IFERROR(VLOOKUP($B1033,INDIRECT(VLOOKUP($E1033,보상!$S:$AA,2,FALSE)),MATCH(T$6,INDIRECT(VLOOKUP($E1033,보상!$S:$AA,3,FALSE)),0),FALSE),"ERROR")</f>
        <v>3160001</v>
      </c>
      <c r="U1033" s="134" t="str">
        <f ca="1">IFERROR(IF(T1033=0,0,VLOOKUP(SUBSTITUTE(VLOOKUP(T1033,#REF!,MATCH("strItemName",#REF!,0),FALSE),"SUI_",""),#REF!,2,FALSE)),"ERROR")</f>
        <v>ERROR</v>
      </c>
      <c r="V1033" s="177">
        <f t="shared" ca="1" si="46"/>
        <v>3160001</v>
      </c>
      <c r="W1033" s="134" t="str">
        <f ca="1">IFERROR(IF(V1033=0,0,VLOOKUP(SUBSTITUTE(VLOOKUP(V1033,#REF!,MATCH("strItemName",#REF!,0),FALSE),"SUI_",""),#REF!,2,FALSE)),"ERROR")</f>
        <v>ERROR</v>
      </c>
      <c r="X1033" s="177">
        <f t="shared" ca="1" si="46"/>
        <v>3160001</v>
      </c>
      <c r="Y1033" s="134" t="str">
        <f ca="1">IFERROR(IF(X1033=0,0,VLOOKUP(SUBSTITUTE(VLOOKUP(X1033,#REF!,MATCH("strItemName",#REF!,0),FALSE),"SUI_",""),#REF!,2,FALSE)),"ERROR")</f>
        <v>ERROR</v>
      </c>
      <c r="Z1033" s="177">
        <f t="shared" ca="1" si="46"/>
        <v>3160001</v>
      </c>
      <c r="AA1033" s="134" t="str">
        <f ca="1">IFERROR(IF(Z1033=0,0,VLOOKUP(SUBSTITUTE(VLOOKUP(Z1033,#REF!,MATCH("strItemName",#REF!,0),FALSE),"SUI_",""),#REF!,2,FALSE)),"ERROR")</f>
        <v>ERROR</v>
      </c>
      <c r="AB1033" s="177">
        <f t="shared" ca="1" si="46"/>
        <v>3160001</v>
      </c>
      <c r="AC1033" s="134" t="str">
        <f ca="1">IFERROR(IF(AB1033=0,0,VLOOKUP(SUBSTITUTE(VLOOKUP(AB1033,#REF!,MATCH("strItemName",#REF!,0),FALSE),"SUI_",""),#REF!,2,FALSE)),"ERROR")</f>
        <v>ERROR</v>
      </c>
      <c r="AD1033" s="88">
        <v>0</v>
      </c>
      <c r="AE1033" s="134">
        <v>0</v>
      </c>
      <c r="AF1033" s="49">
        <f ca="1">IFERROR(VLOOKUP($B1033,INDIRECT(VLOOKUP($E1033,보상!$S:$AA,2,FALSE)),MATCH(AF$6,INDIRECT(VLOOKUP($E1033,보상!$S:$AA,3,FALSE)),0),FALSE),"ERROR")</f>
        <v>205</v>
      </c>
      <c r="AG1033" s="22">
        <v>0</v>
      </c>
      <c r="AH1033" s="22">
        <v>0</v>
      </c>
      <c r="AI1033" s="22">
        <v>0</v>
      </c>
      <c r="AJ1033" s="22" t="b">
        <v>0</v>
      </c>
      <c r="AK1033" s="22">
        <v>0</v>
      </c>
      <c r="AL1033" s="22">
        <v>0</v>
      </c>
    </row>
    <row r="1034" spans="1:38" ht="16.5" customHeight="1" x14ac:dyDescent="0.3">
      <c r="A1034" s="21">
        <f>COUNTIF(FtbReward_Quest!$B:$B,$B1034)+COUNTIF(FtbReward_Mode!$B:$B,$B1034)+COUNTIF(FtbReward_Content!$B:$B,$B1034)-1</f>
        <v>0</v>
      </c>
      <c r="B1034" s="49">
        <f t="shared" si="47"/>
        <v>40004611</v>
      </c>
      <c r="C1034" s="120">
        <v>4000461</v>
      </c>
      <c r="D1034" s="49" t="s">
        <v>746</v>
      </c>
      <c r="E1034" s="49" t="s">
        <v>1937</v>
      </c>
      <c r="F1034" s="120">
        <f>COUNTIF($C$8:$C1034,$C1034)</f>
        <v>1</v>
      </c>
      <c r="G1034" s="49" t="b">
        <v>0</v>
      </c>
      <c r="H1034" s="49">
        <v>0</v>
      </c>
      <c r="I1034" s="129">
        <f>IFERROR(IF(H1034=0,0,VLOOKUP(VLOOKUP(H1034,#REF!,MATCH("strMailTitleID",#REF!,0),FALSE),#REF!,2,FALSE)),"ERROR")</f>
        <v>0</v>
      </c>
      <c r="J1034" s="176">
        <v>200</v>
      </c>
      <c r="K1034" s="129" t="str">
        <f>IFERROR(IF(J1034=0,0,VLOOKUP(VLOOKUP(J1034,#REF!,MATCH("strMailTitleID",#REF!,0),FALSE),#REF!,2,FALSE)),"ERROR")</f>
        <v>ERROR</v>
      </c>
      <c r="L1034" s="49">
        <f ca="1">IFERROR(VLOOKUP($B1034,INDIRECT(VLOOKUP($E1034,보상!$S:$AA,2,FALSE)),MATCH(L$6,INDIRECT(VLOOKUP($E1034,보상!$S:$AA,3,FALSE)),0),FALSE),"ERROR")</f>
        <v>0</v>
      </c>
      <c r="M1034" s="49">
        <v>0</v>
      </c>
      <c r="N1034" s="49">
        <v>0</v>
      </c>
      <c r="O1034" s="49">
        <v>0</v>
      </c>
      <c r="P1034" s="49" t="str">
        <f ca="1">IFERROR(VLOOKUP($B1034,INDIRECT(VLOOKUP($E1034,보상!$S:$AA,2,FALSE)),MATCH(P$6,INDIRECT(VLOOKUP($E1034,보상!$S:$AA,3,FALSE)),0),FALSE),"ERROR")</f>
        <v>Gold</v>
      </c>
      <c r="Q1034" s="49">
        <f ca="1">IFERROR(VLOOKUP($B1034,INDIRECT(VLOOKUP($E1034,보상!$S:$AA,2,FALSE)),MATCH(Q$6,INDIRECT(VLOOKUP($E1034,보상!$S:$AA,3,FALSE)),0),FALSE),"ERROR")</f>
        <v>46000</v>
      </c>
      <c r="R1034" s="49" t="b">
        <v>0</v>
      </c>
      <c r="S1034" s="50" t="b">
        <v>0</v>
      </c>
      <c r="T1034" s="50">
        <f ca="1">IFERROR(VLOOKUP($B1034,INDIRECT(VLOOKUP($E1034,보상!$S:$AA,2,FALSE)),MATCH(T$6,INDIRECT(VLOOKUP($E1034,보상!$S:$AA,3,FALSE)),0),FALSE),"ERROR")</f>
        <v>3160001</v>
      </c>
      <c r="U1034" s="134" t="str">
        <f ca="1">IFERROR(IF(T1034=0,0,VLOOKUP(SUBSTITUTE(VLOOKUP(T1034,#REF!,MATCH("strItemName",#REF!,0),FALSE),"SUI_",""),#REF!,2,FALSE)),"ERROR")</f>
        <v>ERROR</v>
      </c>
      <c r="V1034" s="177">
        <f t="shared" ca="1" si="46"/>
        <v>3160001</v>
      </c>
      <c r="W1034" s="134" t="str">
        <f ca="1">IFERROR(IF(V1034=0,0,VLOOKUP(SUBSTITUTE(VLOOKUP(V1034,#REF!,MATCH("strItemName",#REF!,0),FALSE),"SUI_",""),#REF!,2,FALSE)),"ERROR")</f>
        <v>ERROR</v>
      </c>
      <c r="X1034" s="177">
        <f t="shared" ca="1" si="46"/>
        <v>3160001</v>
      </c>
      <c r="Y1034" s="134" t="str">
        <f ca="1">IFERROR(IF(X1034=0,0,VLOOKUP(SUBSTITUTE(VLOOKUP(X1034,#REF!,MATCH("strItemName",#REF!,0),FALSE),"SUI_",""),#REF!,2,FALSE)),"ERROR")</f>
        <v>ERROR</v>
      </c>
      <c r="Z1034" s="177">
        <f t="shared" ca="1" si="46"/>
        <v>3160001</v>
      </c>
      <c r="AA1034" s="134" t="str">
        <f ca="1">IFERROR(IF(Z1034=0,0,VLOOKUP(SUBSTITUTE(VLOOKUP(Z1034,#REF!,MATCH("strItemName",#REF!,0),FALSE),"SUI_",""),#REF!,2,FALSE)),"ERROR")</f>
        <v>ERROR</v>
      </c>
      <c r="AB1034" s="177">
        <f t="shared" ca="1" si="46"/>
        <v>3160001</v>
      </c>
      <c r="AC1034" s="134" t="str">
        <f ca="1">IFERROR(IF(AB1034=0,0,VLOOKUP(SUBSTITUTE(VLOOKUP(AB1034,#REF!,MATCH("strItemName",#REF!,0),FALSE),"SUI_",""),#REF!,2,FALSE)),"ERROR")</f>
        <v>ERROR</v>
      </c>
      <c r="AD1034" s="88">
        <v>0</v>
      </c>
      <c r="AE1034" s="134">
        <v>0</v>
      </c>
      <c r="AF1034" s="49">
        <f ca="1">IFERROR(VLOOKUP($B1034,INDIRECT(VLOOKUP($E1034,보상!$S:$AA,2,FALSE)),MATCH(AF$6,INDIRECT(VLOOKUP($E1034,보상!$S:$AA,3,FALSE)),0),FALSE),"ERROR")</f>
        <v>210</v>
      </c>
      <c r="AG1034" s="22">
        <v>0</v>
      </c>
      <c r="AH1034" s="22">
        <v>0</v>
      </c>
      <c r="AI1034" s="22">
        <v>0</v>
      </c>
      <c r="AJ1034" s="22" t="b">
        <v>0</v>
      </c>
      <c r="AK1034" s="22">
        <v>0</v>
      </c>
      <c r="AL1034" s="22">
        <v>0</v>
      </c>
    </row>
    <row r="1035" spans="1:38" ht="16.5" customHeight="1" x14ac:dyDescent="0.3">
      <c r="A1035" s="21">
        <f>COUNTIF(FtbReward_Quest!$B:$B,$B1035)+COUNTIF(FtbReward_Mode!$B:$B,$B1035)+COUNTIF(FtbReward_Content!$B:$B,$B1035)-1</f>
        <v>0</v>
      </c>
      <c r="B1035" s="49">
        <f t="shared" si="47"/>
        <v>40004711</v>
      </c>
      <c r="C1035" s="120">
        <v>4000471</v>
      </c>
      <c r="D1035" s="49" t="s">
        <v>747</v>
      </c>
      <c r="E1035" s="49" t="s">
        <v>1937</v>
      </c>
      <c r="F1035" s="120">
        <f>COUNTIF($C$8:$C1035,$C1035)</f>
        <v>1</v>
      </c>
      <c r="G1035" s="49" t="b">
        <v>0</v>
      </c>
      <c r="H1035" s="49">
        <v>0</v>
      </c>
      <c r="I1035" s="129">
        <f>IFERROR(IF(H1035=0,0,VLOOKUP(VLOOKUP(H1035,#REF!,MATCH("strMailTitleID",#REF!,0),FALSE),#REF!,2,FALSE)),"ERROR")</f>
        <v>0</v>
      </c>
      <c r="J1035" s="176">
        <v>200</v>
      </c>
      <c r="K1035" s="129" t="str">
        <f>IFERROR(IF(J1035=0,0,VLOOKUP(VLOOKUP(J1035,#REF!,MATCH("strMailTitleID",#REF!,0),FALSE),#REF!,2,FALSE)),"ERROR")</f>
        <v>ERROR</v>
      </c>
      <c r="L1035" s="49">
        <f ca="1">IFERROR(VLOOKUP($B1035,INDIRECT(VLOOKUP($E1035,보상!$S:$AA,2,FALSE)),MATCH(L$6,INDIRECT(VLOOKUP($E1035,보상!$S:$AA,3,FALSE)),0),FALSE),"ERROR")</f>
        <v>0</v>
      </c>
      <c r="M1035" s="49">
        <v>0</v>
      </c>
      <c r="N1035" s="49">
        <v>0</v>
      </c>
      <c r="O1035" s="49">
        <v>0</v>
      </c>
      <c r="P1035" s="49" t="str">
        <f ca="1">IFERROR(VLOOKUP($B1035,INDIRECT(VLOOKUP($E1035,보상!$S:$AA,2,FALSE)),MATCH(P$6,INDIRECT(VLOOKUP($E1035,보상!$S:$AA,3,FALSE)),0),FALSE),"ERROR")</f>
        <v>Gold</v>
      </c>
      <c r="Q1035" s="49">
        <f ca="1">IFERROR(VLOOKUP($B1035,INDIRECT(VLOOKUP($E1035,보상!$S:$AA,2,FALSE)),MATCH(Q$6,INDIRECT(VLOOKUP($E1035,보상!$S:$AA,3,FALSE)),0),FALSE),"ERROR")</f>
        <v>47000</v>
      </c>
      <c r="R1035" s="49" t="b">
        <v>0</v>
      </c>
      <c r="S1035" s="50" t="b">
        <v>0</v>
      </c>
      <c r="T1035" s="50">
        <f ca="1">IFERROR(VLOOKUP($B1035,INDIRECT(VLOOKUP($E1035,보상!$S:$AA,2,FALSE)),MATCH(T$6,INDIRECT(VLOOKUP($E1035,보상!$S:$AA,3,FALSE)),0),FALSE),"ERROR")</f>
        <v>3160001</v>
      </c>
      <c r="U1035" s="134" t="str">
        <f ca="1">IFERROR(IF(T1035=0,0,VLOOKUP(SUBSTITUTE(VLOOKUP(T1035,#REF!,MATCH("strItemName",#REF!,0),FALSE),"SUI_",""),#REF!,2,FALSE)),"ERROR")</f>
        <v>ERROR</v>
      </c>
      <c r="V1035" s="177">
        <f t="shared" ca="1" si="46"/>
        <v>3160001</v>
      </c>
      <c r="W1035" s="134" t="str">
        <f ca="1">IFERROR(IF(V1035=0,0,VLOOKUP(SUBSTITUTE(VLOOKUP(V1035,#REF!,MATCH("strItemName",#REF!,0),FALSE),"SUI_",""),#REF!,2,FALSE)),"ERROR")</f>
        <v>ERROR</v>
      </c>
      <c r="X1035" s="177">
        <f t="shared" ca="1" si="46"/>
        <v>3160001</v>
      </c>
      <c r="Y1035" s="134" t="str">
        <f ca="1">IFERROR(IF(X1035=0,0,VLOOKUP(SUBSTITUTE(VLOOKUP(X1035,#REF!,MATCH("strItemName",#REF!,0),FALSE),"SUI_",""),#REF!,2,FALSE)),"ERROR")</f>
        <v>ERROR</v>
      </c>
      <c r="Z1035" s="177">
        <f t="shared" ca="1" si="46"/>
        <v>3160001</v>
      </c>
      <c r="AA1035" s="134" t="str">
        <f ca="1">IFERROR(IF(Z1035=0,0,VLOOKUP(SUBSTITUTE(VLOOKUP(Z1035,#REF!,MATCH("strItemName",#REF!,0),FALSE),"SUI_",""),#REF!,2,FALSE)),"ERROR")</f>
        <v>ERROR</v>
      </c>
      <c r="AB1035" s="177">
        <f t="shared" ca="1" si="46"/>
        <v>3160001</v>
      </c>
      <c r="AC1035" s="134" t="str">
        <f ca="1">IFERROR(IF(AB1035=0,0,VLOOKUP(SUBSTITUTE(VLOOKUP(AB1035,#REF!,MATCH("strItemName",#REF!,0),FALSE),"SUI_",""),#REF!,2,FALSE)),"ERROR")</f>
        <v>ERROR</v>
      </c>
      <c r="AD1035" s="88">
        <v>0</v>
      </c>
      <c r="AE1035" s="134">
        <v>0</v>
      </c>
      <c r="AF1035" s="49">
        <f ca="1">IFERROR(VLOOKUP($B1035,INDIRECT(VLOOKUP($E1035,보상!$S:$AA,2,FALSE)),MATCH(AF$6,INDIRECT(VLOOKUP($E1035,보상!$S:$AA,3,FALSE)),0),FALSE),"ERROR")</f>
        <v>215</v>
      </c>
      <c r="AG1035" s="22">
        <v>0</v>
      </c>
      <c r="AH1035" s="22">
        <v>0</v>
      </c>
      <c r="AI1035" s="22">
        <v>0</v>
      </c>
      <c r="AJ1035" s="22" t="b">
        <v>0</v>
      </c>
      <c r="AK1035" s="22">
        <v>0</v>
      </c>
      <c r="AL1035" s="22">
        <v>0</v>
      </c>
    </row>
    <row r="1036" spans="1:38" ht="16.5" customHeight="1" x14ac:dyDescent="0.3">
      <c r="A1036" s="21">
        <f>COUNTIF(FtbReward_Quest!$B:$B,$B1036)+COUNTIF(FtbReward_Mode!$B:$B,$B1036)+COUNTIF(FtbReward_Content!$B:$B,$B1036)-1</f>
        <v>0</v>
      </c>
      <c r="B1036" s="49">
        <f t="shared" si="47"/>
        <v>40004811</v>
      </c>
      <c r="C1036" s="120">
        <v>4000481</v>
      </c>
      <c r="D1036" s="49" t="s">
        <v>748</v>
      </c>
      <c r="E1036" s="49" t="s">
        <v>1937</v>
      </c>
      <c r="F1036" s="120">
        <f>COUNTIF($C$8:$C1036,$C1036)</f>
        <v>1</v>
      </c>
      <c r="G1036" s="49" t="b">
        <v>0</v>
      </c>
      <c r="H1036" s="49">
        <v>0</v>
      </c>
      <c r="I1036" s="129">
        <f>IFERROR(IF(H1036=0,0,VLOOKUP(VLOOKUP(H1036,#REF!,MATCH("strMailTitleID",#REF!,0),FALSE),#REF!,2,FALSE)),"ERROR")</f>
        <v>0</v>
      </c>
      <c r="J1036" s="176">
        <v>200</v>
      </c>
      <c r="K1036" s="129" t="str">
        <f>IFERROR(IF(J1036=0,0,VLOOKUP(VLOOKUP(J1036,#REF!,MATCH("strMailTitleID",#REF!,0),FALSE),#REF!,2,FALSE)),"ERROR")</f>
        <v>ERROR</v>
      </c>
      <c r="L1036" s="49">
        <f ca="1">IFERROR(VLOOKUP($B1036,INDIRECT(VLOOKUP($E1036,보상!$S:$AA,2,FALSE)),MATCH(L$6,INDIRECT(VLOOKUP($E1036,보상!$S:$AA,3,FALSE)),0),FALSE),"ERROR")</f>
        <v>0</v>
      </c>
      <c r="M1036" s="49">
        <v>0</v>
      </c>
      <c r="N1036" s="49">
        <v>0</v>
      </c>
      <c r="O1036" s="49">
        <v>0</v>
      </c>
      <c r="P1036" s="49" t="str">
        <f ca="1">IFERROR(VLOOKUP($B1036,INDIRECT(VLOOKUP($E1036,보상!$S:$AA,2,FALSE)),MATCH(P$6,INDIRECT(VLOOKUP($E1036,보상!$S:$AA,3,FALSE)),0),FALSE),"ERROR")</f>
        <v>Gold</v>
      </c>
      <c r="Q1036" s="49">
        <f ca="1">IFERROR(VLOOKUP($B1036,INDIRECT(VLOOKUP($E1036,보상!$S:$AA,2,FALSE)),MATCH(Q$6,INDIRECT(VLOOKUP($E1036,보상!$S:$AA,3,FALSE)),0),FALSE),"ERROR")</f>
        <v>48000</v>
      </c>
      <c r="R1036" s="49" t="b">
        <v>0</v>
      </c>
      <c r="S1036" s="50" t="b">
        <v>0</v>
      </c>
      <c r="T1036" s="50">
        <f ca="1">IFERROR(VLOOKUP($B1036,INDIRECT(VLOOKUP($E1036,보상!$S:$AA,2,FALSE)),MATCH(T$6,INDIRECT(VLOOKUP($E1036,보상!$S:$AA,3,FALSE)),0),FALSE),"ERROR")</f>
        <v>3160001</v>
      </c>
      <c r="U1036" s="134" t="str">
        <f ca="1">IFERROR(IF(T1036=0,0,VLOOKUP(SUBSTITUTE(VLOOKUP(T1036,#REF!,MATCH("strItemName",#REF!,0),FALSE),"SUI_",""),#REF!,2,FALSE)),"ERROR")</f>
        <v>ERROR</v>
      </c>
      <c r="V1036" s="177">
        <f t="shared" ca="1" si="46"/>
        <v>3160001</v>
      </c>
      <c r="W1036" s="134" t="str">
        <f ca="1">IFERROR(IF(V1036=0,0,VLOOKUP(SUBSTITUTE(VLOOKUP(V1036,#REF!,MATCH("strItemName",#REF!,0),FALSE),"SUI_",""),#REF!,2,FALSE)),"ERROR")</f>
        <v>ERROR</v>
      </c>
      <c r="X1036" s="177">
        <f t="shared" ca="1" si="46"/>
        <v>3160001</v>
      </c>
      <c r="Y1036" s="134" t="str">
        <f ca="1">IFERROR(IF(X1036=0,0,VLOOKUP(SUBSTITUTE(VLOOKUP(X1036,#REF!,MATCH("strItemName",#REF!,0),FALSE),"SUI_",""),#REF!,2,FALSE)),"ERROR")</f>
        <v>ERROR</v>
      </c>
      <c r="Z1036" s="177">
        <f t="shared" ca="1" si="46"/>
        <v>3160001</v>
      </c>
      <c r="AA1036" s="134" t="str">
        <f ca="1">IFERROR(IF(Z1036=0,0,VLOOKUP(SUBSTITUTE(VLOOKUP(Z1036,#REF!,MATCH("strItemName",#REF!,0),FALSE),"SUI_",""),#REF!,2,FALSE)),"ERROR")</f>
        <v>ERROR</v>
      </c>
      <c r="AB1036" s="177">
        <f t="shared" ca="1" si="46"/>
        <v>3160001</v>
      </c>
      <c r="AC1036" s="134" t="str">
        <f ca="1">IFERROR(IF(AB1036=0,0,VLOOKUP(SUBSTITUTE(VLOOKUP(AB1036,#REF!,MATCH("strItemName",#REF!,0),FALSE),"SUI_",""),#REF!,2,FALSE)),"ERROR")</f>
        <v>ERROR</v>
      </c>
      <c r="AD1036" s="88">
        <v>0</v>
      </c>
      <c r="AE1036" s="134">
        <v>0</v>
      </c>
      <c r="AF1036" s="49">
        <f ca="1">IFERROR(VLOOKUP($B1036,INDIRECT(VLOOKUP($E1036,보상!$S:$AA,2,FALSE)),MATCH(AF$6,INDIRECT(VLOOKUP($E1036,보상!$S:$AA,3,FALSE)),0),FALSE),"ERROR")</f>
        <v>220</v>
      </c>
      <c r="AG1036" s="22">
        <v>0</v>
      </c>
      <c r="AH1036" s="22">
        <v>0</v>
      </c>
      <c r="AI1036" s="22">
        <v>0</v>
      </c>
      <c r="AJ1036" s="22" t="b">
        <v>0</v>
      </c>
      <c r="AK1036" s="22">
        <v>0</v>
      </c>
      <c r="AL1036" s="22">
        <v>0</v>
      </c>
    </row>
    <row r="1037" spans="1:38" ht="16.5" customHeight="1" x14ac:dyDescent="0.3">
      <c r="A1037" s="21">
        <f>COUNTIF(FtbReward_Quest!$B:$B,$B1037)+COUNTIF(FtbReward_Mode!$B:$B,$B1037)+COUNTIF(FtbReward_Content!$B:$B,$B1037)-1</f>
        <v>0</v>
      </c>
      <c r="B1037" s="49">
        <f t="shared" si="47"/>
        <v>40004911</v>
      </c>
      <c r="C1037" s="120">
        <v>4000491</v>
      </c>
      <c r="D1037" s="49" t="s">
        <v>749</v>
      </c>
      <c r="E1037" s="49" t="s">
        <v>1937</v>
      </c>
      <c r="F1037" s="120">
        <f>COUNTIF($C$8:$C1037,$C1037)</f>
        <v>1</v>
      </c>
      <c r="G1037" s="49" t="b">
        <v>0</v>
      </c>
      <c r="H1037" s="49">
        <v>0</v>
      </c>
      <c r="I1037" s="129">
        <f>IFERROR(IF(H1037=0,0,VLOOKUP(VLOOKUP(H1037,#REF!,MATCH("strMailTitleID",#REF!,0),FALSE),#REF!,2,FALSE)),"ERROR")</f>
        <v>0</v>
      </c>
      <c r="J1037" s="176">
        <v>200</v>
      </c>
      <c r="K1037" s="129" t="str">
        <f>IFERROR(IF(J1037=0,0,VLOOKUP(VLOOKUP(J1037,#REF!,MATCH("strMailTitleID",#REF!,0),FALSE),#REF!,2,FALSE)),"ERROR")</f>
        <v>ERROR</v>
      </c>
      <c r="L1037" s="49">
        <f ca="1">IFERROR(VLOOKUP($B1037,INDIRECT(VLOOKUP($E1037,보상!$S:$AA,2,FALSE)),MATCH(L$6,INDIRECT(VLOOKUP($E1037,보상!$S:$AA,3,FALSE)),0),FALSE),"ERROR")</f>
        <v>0</v>
      </c>
      <c r="M1037" s="49">
        <v>0</v>
      </c>
      <c r="N1037" s="49">
        <v>0</v>
      </c>
      <c r="O1037" s="49">
        <v>0</v>
      </c>
      <c r="P1037" s="49" t="str">
        <f ca="1">IFERROR(VLOOKUP($B1037,INDIRECT(VLOOKUP($E1037,보상!$S:$AA,2,FALSE)),MATCH(P$6,INDIRECT(VLOOKUP($E1037,보상!$S:$AA,3,FALSE)),0),FALSE),"ERROR")</f>
        <v>Gold</v>
      </c>
      <c r="Q1037" s="49">
        <f ca="1">IFERROR(VLOOKUP($B1037,INDIRECT(VLOOKUP($E1037,보상!$S:$AA,2,FALSE)),MATCH(Q$6,INDIRECT(VLOOKUP($E1037,보상!$S:$AA,3,FALSE)),0),FALSE),"ERROR")</f>
        <v>49000</v>
      </c>
      <c r="R1037" s="49" t="b">
        <v>0</v>
      </c>
      <c r="S1037" s="50" t="b">
        <v>0</v>
      </c>
      <c r="T1037" s="50">
        <f ca="1">IFERROR(VLOOKUP($B1037,INDIRECT(VLOOKUP($E1037,보상!$S:$AA,2,FALSE)),MATCH(T$6,INDIRECT(VLOOKUP($E1037,보상!$S:$AA,3,FALSE)),0),FALSE),"ERROR")</f>
        <v>3160001</v>
      </c>
      <c r="U1037" s="134" t="str">
        <f ca="1">IFERROR(IF(T1037=0,0,VLOOKUP(SUBSTITUTE(VLOOKUP(T1037,#REF!,MATCH("strItemName",#REF!,0),FALSE),"SUI_",""),#REF!,2,FALSE)),"ERROR")</f>
        <v>ERROR</v>
      </c>
      <c r="V1037" s="177">
        <f t="shared" ca="1" si="46"/>
        <v>3160001</v>
      </c>
      <c r="W1037" s="134" t="str">
        <f ca="1">IFERROR(IF(V1037=0,0,VLOOKUP(SUBSTITUTE(VLOOKUP(V1037,#REF!,MATCH("strItemName",#REF!,0),FALSE),"SUI_",""),#REF!,2,FALSE)),"ERROR")</f>
        <v>ERROR</v>
      </c>
      <c r="X1037" s="177">
        <f t="shared" ca="1" si="46"/>
        <v>3160001</v>
      </c>
      <c r="Y1037" s="134" t="str">
        <f ca="1">IFERROR(IF(X1037=0,0,VLOOKUP(SUBSTITUTE(VLOOKUP(X1037,#REF!,MATCH("strItemName",#REF!,0),FALSE),"SUI_",""),#REF!,2,FALSE)),"ERROR")</f>
        <v>ERROR</v>
      </c>
      <c r="Z1037" s="177">
        <f t="shared" ca="1" si="46"/>
        <v>3160001</v>
      </c>
      <c r="AA1037" s="134" t="str">
        <f ca="1">IFERROR(IF(Z1037=0,0,VLOOKUP(SUBSTITUTE(VLOOKUP(Z1037,#REF!,MATCH("strItemName",#REF!,0),FALSE),"SUI_",""),#REF!,2,FALSE)),"ERROR")</f>
        <v>ERROR</v>
      </c>
      <c r="AB1037" s="177">
        <f t="shared" ca="1" si="46"/>
        <v>3160001</v>
      </c>
      <c r="AC1037" s="134" t="str">
        <f ca="1">IFERROR(IF(AB1037=0,0,VLOOKUP(SUBSTITUTE(VLOOKUP(AB1037,#REF!,MATCH("strItemName",#REF!,0),FALSE),"SUI_",""),#REF!,2,FALSE)),"ERROR")</f>
        <v>ERROR</v>
      </c>
      <c r="AD1037" s="88">
        <v>0</v>
      </c>
      <c r="AE1037" s="134">
        <v>0</v>
      </c>
      <c r="AF1037" s="49">
        <f ca="1">IFERROR(VLOOKUP($B1037,INDIRECT(VLOOKUP($E1037,보상!$S:$AA,2,FALSE)),MATCH(AF$6,INDIRECT(VLOOKUP($E1037,보상!$S:$AA,3,FALSE)),0),FALSE),"ERROR")</f>
        <v>225</v>
      </c>
      <c r="AG1037" s="22">
        <v>0</v>
      </c>
      <c r="AH1037" s="22">
        <v>0</v>
      </c>
      <c r="AI1037" s="22">
        <v>0</v>
      </c>
      <c r="AJ1037" s="22" t="b">
        <v>0</v>
      </c>
      <c r="AK1037" s="22">
        <v>0</v>
      </c>
      <c r="AL1037" s="22">
        <v>0</v>
      </c>
    </row>
    <row r="1038" spans="1:38" ht="16.5" customHeight="1" x14ac:dyDescent="0.3">
      <c r="A1038" s="21">
        <f>COUNTIF(FtbReward_Quest!$B:$B,$B1038)+COUNTIF(FtbReward_Mode!$B:$B,$B1038)+COUNTIF(FtbReward_Content!$B:$B,$B1038)-1</f>
        <v>0</v>
      </c>
      <c r="B1038" s="49">
        <f t="shared" si="47"/>
        <v>40005011</v>
      </c>
      <c r="C1038" s="120">
        <v>4000501</v>
      </c>
      <c r="D1038" s="49" t="s">
        <v>750</v>
      </c>
      <c r="E1038" s="49" t="s">
        <v>1937</v>
      </c>
      <c r="F1038" s="120">
        <f>COUNTIF($C$8:$C1038,$C1038)</f>
        <v>1</v>
      </c>
      <c r="G1038" s="49" t="b">
        <v>0</v>
      </c>
      <c r="H1038" s="49">
        <v>0</v>
      </c>
      <c r="I1038" s="129">
        <f>IFERROR(IF(H1038=0,0,VLOOKUP(VLOOKUP(H1038,#REF!,MATCH("strMailTitleID",#REF!,0),FALSE),#REF!,2,FALSE)),"ERROR")</f>
        <v>0</v>
      </c>
      <c r="J1038" s="176">
        <v>200</v>
      </c>
      <c r="K1038" s="129" t="str">
        <f>IFERROR(IF(J1038=0,0,VLOOKUP(VLOOKUP(J1038,#REF!,MATCH("strMailTitleID",#REF!,0),FALSE),#REF!,2,FALSE)),"ERROR")</f>
        <v>ERROR</v>
      </c>
      <c r="L1038" s="49">
        <f ca="1">IFERROR(VLOOKUP($B1038,INDIRECT(VLOOKUP($E1038,보상!$S:$AA,2,FALSE)),MATCH(L$6,INDIRECT(VLOOKUP($E1038,보상!$S:$AA,3,FALSE)),0),FALSE),"ERROR")</f>
        <v>0</v>
      </c>
      <c r="M1038" s="49">
        <v>0</v>
      </c>
      <c r="N1038" s="49">
        <v>0</v>
      </c>
      <c r="O1038" s="49">
        <v>0</v>
      </c>
      <c r="P1038" s="49" t="str">
        <f ca="1">IFERROR(VLOOKUP($B1038,INDIRECT(VLOOKUP($E1038,보상!$S:$AA,2,FALSE)),MATCH(P$6,INDIRECT(VLOOKUP($E1038,보상!$S:$AA,3,FALSE)),0),FALSE),"ERROR")</f>
        <v>Gold</v>
      </c>
      <c r="Q1038" s="49">
        <f ca="1">IFERROR(VLOOKUP($B1038,INDIRECT(VLOOKUP($E1038,보상!$S:$AA,2,FALSE)),MATCH(Q$6,INDIRECT(VLOOKUP($E1038,보상!$S:$AA,3,FALSE)),0),FALSE),"ERROR")</f>
        <v>50000</v>
      </c>
      <c r="R1038" s="49" t="b">
        <v>0</v>
      </c>
      <c r="S1038" s="50" t="b">
        <v>0</v>
      </c>
      <c r="T1038" s="50">
        <f ca="1">IFERROR(VLOOKUP($B1038,INDIRECT(VLOOKUP($E1038,보상!$S:$AA,2,FALSE)),MATCH(T$6,INDIRECT(VLOOKUP($E1038,보상!$S:$AA,3,FALSE)),0),FALSE),"ERROR")</f>
        <v>3160001</v>
      </c>
      <c r="U1038" s="134" t="str">
        <f ca="1">IFERROR(IF(T1038=0,0,VLOOKUP(SUBSTITUTE(VLOOKUP(T1038,#REF!,MATCH("strItemName",#REF!,0),FALSE),"SUI_",""),#REF!,2,FALSE)),"ERROR")</f>
        <v>ERROR</v>
      </c>
      <c r="V1038" s="177">
        <f t="shared" ca="1" si="46"/>
        <v>3160001</v>
      </c>
      <c r="W1038" s="134" t="str">
        <f ca="1">IFERROR(IF(V1038=0,0,VLOOKUP(SUBSTITUTE(VLOOKUP(V1038,#REF!,MATCH("strItemName",#REF!,0),FALSE),"SUI_",""),#REF!,2,FALSE)),"ERROR")</f>
        <v>ERROR</v>
      </c>
      <c r="X1038" s="177">
        <f t="shared" ca="1" si="46"/>
        <v>3160001</v>
      </c>
      <c r="Y1038" s="134" t="str">
        <f ca="1">IFERROR(IF(X1038=0,0,VLOOKUP(SUBSTITUTE(VLOOKUP(X1038,#REF!,MATCH("strItemName",#REF!,0),FALSE),"SUI_",""),#REF!,2,FALSE)),"ERROR")</f>
        <v>ERROR</v>
      </c>
      <c r="Z1038" s="177">
        <f t="shared" ca="1" si="46"/>
        <v>3160001</v>
      </c>
      <c r="AA1038" s="134" t="str">
        <f ca="1">IFERROR(IF(Z1038=0,0,VLOOKUP(SUBSTITUTE(VLOOKUP(Z1038,#REF!,MATCH("strItemName",#REF!,0),FALSE),"SUI_",""),#REF!,2,FALSE)),"ERROR")</f>
        <v>ERROR</v>
      </c>
      <c r="AB1038" s="177">
        <f t="shared" ca="1" si="46"/>
        <v>3160001</v>
      </c>
      <c r="AC1038" s="134" t="str">
        <f ca="1">IFERROR(IF(AB1038=0,0,VLOOKUP(SUBSTITUTE(VLOOKUP(AB1038,#REF!,MATCH("strItemName",#REF!,0),FALSE),"SUI_",""),#REF!,2,FALSE)),"ERROR")</f>
        <v>ERROR</v>
      </c>
      <c r="AD1038" s="88">
        <v>0</v>
      </c>
      <c r="AE1038" s="134">
        <v>0</v>
      </c>
      <c r="AF1038" s="49">
        <f ca="1">IFERROR(VLOOKUP($B1038,INDIRECT(VLOOKUP($E1038,보상!$S:$AA,2,FALSE)),MATCH(AF$6,INDIRECT(VLOOKUP($E1038,보상!$S:$AA,3,FALSE)),0),FALSE),"ERROR")</f>
        <v>230</v>
      </c>
      <c r="AG1038" s="22">
        <v>0</v>
      </c>
      <c r="AH1038" s="22">
        <v>0</v>
      </c>
      <c r="AI1038" s="22">
        <v>0</v>
      </c>
      <c r="AJ1038" s="22" t="b">
        <v>0</v>
      </c>
      <c r="AK1038" s="22">
        <v>0</v>
      </c>
      <c r="AL1038" s="22">
        <v>0</v>
      </c>
    </row>
    <row r="1039" spans="1:38" ht="16.5" customHeight="1" x14ac:dyDescent="0.3">
      <c r="A1039" s="21">
        <f>COUNTIF(FtbReward_Quest!$B:$B,$B1039)+COUNTIF(FtbReward_Mode!$B:$B,$B1039)+COUNTIF(FtbReward_Content!$B:$B,$B1039)-1</f>
        <v>0</v>
      </c>
      <c r="B1039" s="49">
        <f t="shared" si="47"/>
        <v>40000221</v>
      </c>
      <c r="C1039" s="120">
        <v>4000022</v>
      </c>
      <c r="D1039" s="49" t="s">
        <v>702</v>
      </c>
      <c r="E1039" s="49" t="s">
        <v>1937</v>
      </c>
      <c r="F1039" s="120">
        <f>COUNTIF($C$8:$C1039,$C1039)</f>
        <v>1</v>
      </c>
      <c r="G1039" s="49" t="b">
        <v>0</v>
      </c>
      <c r="H1039" s="49">
        <v>0</v>
      </c>
      <c r="I1039" s="129">
        <f>IFERROR(IF(H1039=0,0,VLOOKUP(VLOOKUP(H1039,#REF!,MATCH("strMailTitleID",#REF!,0),FALSE),#REF!,2,FALSE)),"ERROR")</f>
        <v>0</v>
      </c>
      <c r="J1039" s="176">
        <v>200</v>
      </c>
      <c r="K1039" s="129" t="str">
        <f>IFERROR(IF(J1039=0,0,VLOOKUP(VLOOKUP(J1039,#REF!,MATCH("strMailTitleID",#REF!,0),FALSE),#REF!,2,FALSE)),"ERROR")</f>
        <v>ERROR</v>
      </c>
      <c r="L1039" s="49">
        <f ca="1">IFERROR(VLOOKUP($B1039,INDIRECT(VLOOKUP($E1039,보상!$S:$AA,2,FALSE)),MATCH(L$6,INDIRECT(VLOOKUP($E1039,보상!$S:$AA,3,FALSE)),0),FALSE),"ERROR")</f>
        <v>0</v>
      </c>
      <c r="M1039" s="49">
        <v>0</v>
      </c>
      <c r="N1039" s="49">
        <v>0</v>
      </c>
      <c r="O1039" s="49">
        <v>0</v>
      </c>
      <c r="P1039" s="49" t="str">
        <f ca="1">IFERROR(VLOOKUP($B1039,INDIRECT(VLOOKUP($E1039,보상!$S:$AA,2,FALSE)),MATCH(P$6,INDIRECT(VLOOKUP($E1039,보상!$S:$AA,3,FALSE)),0),FALSE),"ERROR")</f>
        <v>Gold</v>
      </c>
      <c r="Q1039" s="49">
        <f ca="1">IFERROR(VLOOKUP($B1039,INDIRECT(VLOOKUP($E1039,보상!$S:$AA,2,FALSE)),MATCH(Q$6,INDIRECT(VLOOKUP($E1039,보상!$S:$AA,3,FALSE)),0),FALSE),"ERROR")</f>
        <v>2000</v>
      </c>
      <c r="R1039" s="49" t="b">
        <v>0</v>
      </c>
      <c r="S1039" s="50" t="b">
        <v>0</v>
      </c>
      <c r="T1039" s="50">
        <f ca="1">IFERROR(VLOOKUP($B1039,INDIRECT(VLOOKUP($E1039,보상!$S:$AA,2,FALSE)),MATCH(T$6,INDIRECT(VLOOKUP($E1039,보상!$S:$AA,3,FALSE)),0),FALSE),"ERROR")</f>
        <v>2002001</v>
      </c>
      <c r="U1039" s="134" t="str">
        <f ca="1">IFERROR(IF(T1039=0,0,VLOOKUP(SUBSTITUTE(VLOOKUP(T1039,#REF!,MATCH("strItemName",#REF!,0),FALSE),"SUI_",""),#REF!,2,FALSE)),"ERROR")</f>
        <v>ERROR</v>
      </c>
      <c r="V1039" s="177">
        <f t="shared" ca="1" si="46"/>
        <v>2002001</v>
      </c>
      <c r="W1039" s="134" t="str">
        <f ca="1">IFERROR(IF(V1039=0,0,VLOOKUP(SUBSTITUTE(VLOOKUP(V1039,#REF!,MATCH("strItemName",#REF!,0),FALSE),"SUI_",""),#REF!,2,FALSE)),"ERROR")</f>
        <v>ERROR</v>
      </c>
      <c r="X1039" s="177">
        <f t="shared" ca="1" si="46"/>
        <v>2002001</v>
      </c>
      <c r="Y1039" s="134" t="str">
        <f ca="1">IFERROR(IF(X1039=0,0,VLOOKUP(SUBSTITUTE(VLOOKUP(X1039,#REF!,MATCH("strItemName",#REF!,0),FALSE),"SUI_",""),#REF!,2,FALSE)),"ERROR")</f>
        <v>ERROR</v>
      </c>
      <c r="Z1039" s="177">
        <f t="shared" ca="1" si="46"/>
        <v>2002001</v>
      </c>
      <c r="AA1039" s="134" t="str">
        <f ca="1">IFERROR(IF(Z1039=0,0,VLOOKUP(SUBSTITUTE(VLOOKUP(Z1039,#REF!,MATCH("strItemName",#REF!,0),FALSE),"SUI_",""),#REF!,2,FALSE)),"ERROR")</f>
        <v>ERROR</v>
      </c>
      <c r="AB1039" s="177">
        <f t="shared" ca="1" si="46"/>
        <v>2002001</v>
      </c>
      <c r="AC1039" s="134" t="str">
        <f ca="1">IFERROR(IF(AB1039=0,0,VLOOKUP(SUBSTITUTE(VLOOKUP(AB1039,#REF!,MATCH("strItemName",#REF!,0),FALSE),"SUI_",""),#REF!,2,FALSE)),"ERROR")</f>
        <v>ERROR</v>
      </c>
      <c r="AD1039" s="88">
        <v>0</v>
      </c>
      <c r="AE1039" s="134">
        <v>0</v>
      </c>
      <c r="AF1039" s="49">
        <f ca="1">IFERROR(VLOOKUP($B1039,INDIRECT(VLOOKUP($E1039,보상!$S:$AA,2,FALSE)),MATCH(AF$6,INDIRECT(VLOOKUP($E1039,보상!$S:$AA,3,FALSE)),0),FALSE),"ERROR")</f>
        <v>10</v>
      </c>
      <c r="AG1039" s="22">
        <v>0</v>
      </c>
      <c r="AH1039" s="22">
        <v>0</v>
      </c>
      <c r="AI1039" s="22">
        <v>0</v>
      </c>
      <c r="AJ1039" s="22" t="b">
        <v>0</v>
      </c>
      <c r="AK1039" s="22">
        <v>0</v>
      </c>
      <c r="AL1039" s="22">
        <v>0</v>
      </c>
    </row>
    <row r="1040" spans="1:38" ht="16.5" customHeight="1" x14ac:dyDescent="0.3">
      <c r="A1040" s="21">
        <f>COUNTIF(FtbReward_Quest!$B:$B,$B1040)+COUNTIF(FtbReward_Mode!$B:$B,$B1040)+COUNTIF(FtbReward_Content!$B:$B,$B1040)-1</f>
        <v>0</v>
      </c>
      <c r="B1040" s="49">
        <f t="shared" si="47"/>
        <v>40000321</v>
      </c>
      <c r="C1040" s="120">
        <v>4000032</v>
      </c>
      <c r="D1040" s="49" t="s">
        <v>703</v>
      </c>
      <c r="E1040" s="49" t="s">
        <v>1937</v>
      </c>
      <c r="F1040" s="120">
        <f>COUNTIF($C$8:$C1040,$C1040)</f>
        <v>1</v>
      </c>
      <c r="G1040" s="49" t="b">
        <v>0</v>
      </c>
      <c r="H1040" s="49">
        <v>0</v>
      </c>
      <c r="I1040" s="129">
        <f>IFERROR(IF(H1040=0,0,VLOOKUP(VLOOKUP(H1040,#REF!,MATCH("strMailTitleID",#REF!,0),FALSE),#REF!,2,FALSE)),"ERROR")</f>
        <v>0</v>
      </c>
      <c r="J1040" s="176">
        <v>200</v>
      </c>
      <c r="K1040" s="129" t="str">
        <f>IFERROR(IF(J1040=0,0,VLOOKUP(VLOOKUP(J1040,#REF!,MATCH("strMailTitleID",#REF!,0),FALSE),#REF!,2,FALSE)),"ERROR")</f>
        <v>ERROR</v>
      </c>
      <c r="L1040" s="49">
        <f ca="1">IFERROR(VLOOKUP($B1040,INDIRECT(VLOOKUP($E1040,보상!$S:$AA,2,FALSE)),MATCH(L$6,INDIRECT(VLOOKUP($E1040,보상!$S:$AA,3,FALSE)),0),FALSE),"ERROR")</f>
        <v>0</v>
      </c>
      <c r="M1040" s="49">
        <v>0</v>
      </c>
      <c r="N1040" s="49">
        <v>0</v>
      </c>
      <c r="O1040" s="49">
        <v>0</v>
      </c>
      <c r="P1040" s="49" t="str">
        <f ca="1">IFERROR(VLOOKUP($B1040,INDIRECT(VLOOKUP($E1040,보상!$S:$AA,2,FALSE)),MATCH(P$6,INDIRECT(VLOOKUP($E1040,보상!$S:$AA,3,FALSE)),0),FALSE),"ERROR")</f>
        <v>Gold</v>
      </c>
      <c r="Q1040" s="49">
        <f ca="1">IFERROR(VLOOKUP($B1040,INDIRECT(VLOOKUP($E1040,보상!$S:$AA,2,FALSE)),MATCH(Q$6,INDIRECT(VLOOKUP($E1040,보상!$S:$AA,3,FALSE)),0),FALSE),"ERROR")</f>
        <v>3000</v>
      </c>
      <c r="R1040" s="49" t="b">
        <v>0</v>
      </c>
      <c r="S1040" s="50" t="b">
        <v>0</v>
      </c>
      <c r="T1040" s="50">
        <f ca="1">IFERROR(VLOOKUP($B1040,INDIRECT(VLOOKUP($E1040,보상!$S:$AA,2,FALSE)),MATCH(T$6,INDIRECT(VLOOKUP($E1040,보상!$S:$AA,3,FALSE)),0),FALSE),"ERROR")</f>
        <v>2002001</v>
      </c>
      <c r="U1040" s="134" t="str">
        <f ca="1">IFERROR(IF(T1040=0,0,VLOOKUP(SUBSTITUTE(VLOOKUP(T1040,#REF!,MATCH("strItemName",#REF!,0),FALSE),"SUI_",""),#REF!,2,FALSE)),"ERROR")</f>
        <v>ERROR</v>
      </c>
      <c r="V1040" s="177">
        <f t="shared" ca="1" si="46"/>
        <v>2002001</v>
      </c>
      <c r="W1040" s="134" t="str">
        <f ca="1">IFERROR(IF(V1040=0,0,VLOOKUP(SUBSTITUTE(VLOOKUP(V1040,#REF!,MATCH("strItemName",#REF!,0),FALSE),"SUI_",""),#REF!,2,FALSE)),"ERROR")</f>
        <v>ERROR</v>
      </c>
      <c r="X1040" s="177">
        <f t="shared" ca="1" si="46"/>
        <v>2002001</v>
      </c>
      <c r="Y1040" s="134" t="str">
        <f ca="1">IFERROR(IF(X1040=0,0,VLOOKUP(SUBSTITUTE(VLOOKUP(X1040,#REF!,MATCH("strItemName",#REF!,0),FALSE),"SUI_",""),#REF!,2,FALSE)),"ERROR")</f>
        <v>ERROR</v>
      </c>
      <c r="Z1040" s="177">
        <f t="shared" ca="1" si="46"/>
        <v>2002001</v>
      </c>
      <c r="AA1040" s="134" t="str">
        <f ca="1">IFERROR(IF(Z1040=0,0,VLOOKUP(SUBSTITUTE(VLOOKUP(Z1040,#REF!,MATCH("strItemName",#REF!,0),FALSE),"SUI_",""),#REF!,2,FALSE)),"ERROR")</f>
        <v>ERROR</v>
      </c>
      <c r="AB1040" s="177">
        <f t="shared" ca="1" si="46"/>
        <v>2002001</v>
      </c>
      <c r="AC1040" s="134" t="str">
        <f ca="1">IFERROR(IF(AB1040=0,0,VLOOKUP(SUBSTITUTE(VLOOKUP(AB1040,#REF!,MATCH("strItemName",#REF!,0),FALSE),"SUI_",""),#REF!,2,FALSE)),"ERROR")</f>
        <v>ERROR</v>
      </c>
      <c r="AD1040" s="88">
        <v>0</v>
      </c>
      <c r="AE1040" s="134">
        <v>0</v>
      </c>
      <c r="AF1040" s="49">
        <f ca="1">IFERROR(VLOOKUP($B1040,INDIRECT(VLOOKUP($E1040,보상!$S:$AA,2,FALSE)),MATCH(AF$6,INDIRECT(VLOOKUP($E1040,보상!$S:$AA,3,FALSE)),0),FALSE),"ERROR")</f>
        <v>15</v>
      </c>
      <c r="AG1040" s="22">
        <v>0</v>
      </c>
      <c r="AH1040" s="22">
        <v>0</v>
      </c>
      <c r="AI1040" s="22">
        <v>0</v>
      </c>
      <c r="AJ1040" s="22" t="b">
        <v>0</v>
      </c>
      <c r="AK1040" s="22">
        <v>0</v>
      </c>
      <c r="AL1040" s="22">
        <v>0</v>
      </c>
    </row>
    <row r="1041" spans="1:38" ht="16.5" customHeight="1" x14ac:dyDescent="0.3">
      <c r="A1041" s="21">
        <f>COUNTIF(FtbReward_Quest!$B:$B,$B1041)+COUNTIF(FtbReward_Mode!$B:$B,$B1041)+COUNTIF(FtbReward_Content!$B:$B,$B1041)-1</f>
        <v>0</v>
      </c>
      <c r="B1041" s="49">
        <f t="shared" si="47"/>
        <v>40000421</v>
      </c>
      <c r="C1041" s="120">
        <v>4000042</v>
      </c>
      <c r="D1041" s="49" t="s">
        <v>704</v>
      </c>
      <c r="E1041" s="49" t="s">
        <v>1937</v>
      </c>
      <c r="F1041" s="120">
        <f>COUNTIF($C$8:$C1041,$C1041)</f>
        <v>1</v>
      </c>
      <c r="G1041" s="49" t="b">
        <v>0</v>
      </c>
      <c r="H1041" s="49">
        <v>0</v>
      </c>
      <c r="I1041" s="129">
        <f>IFERROR(IF(H1041=0,0,VLOOKUP(VLOOKUP(H1041,#REF!,MATCH("strMailTitleID",#REF!,0),FALSE),#REF!,2,FALSE)),"ERROR")</f>
        <v>0</v>
      </c>
      <c r="J1041" s="176">
        <v>200</v>
      </c>
      <c r="K1041" s="129" t="str">
        <f>IFERROR(IF(J1041=0,0,VLOOKUP(VLOOKUP(J1041,#REF!,MATCH("strMailTitleID",#REF!,0),FALSE),#REF!,2,FALSE)),"ERROR")</f>
        <v>ERROR</v>
      </c>
      <c r="L1041" s="49">
        <f ca="1">IFERROR(VLOOKUP($B1041,INDIRECT(VLOOKUP($E1041,보상!$S:$AA,2,FALSE)),MATCH(L$6,INDIRECT(VLOOKUP($E1041,보상!$S:$AA,3,FALSE)),0),FALSE),"ERROR")</f>
        <v>0</v>
      </c>
      <c r="M1041" s="49">
        <v>0</v>
      </c>
      <c r="N1041" s="49">
        <v>0</v>
      </c>
      <c r="O1041" s="49">
        <v>0</v>
      </c>
      <c r="P1041" s="49" t="str">
        <f ca="1">IFERROR(VLOOKUP($B1041,INDIRECT(VLOOKUP($E1041,보상!$S:$AA,2,FALSE)),MATCH(P$6,INDIRECT(VLOOKUP($E1041,보상!$S:$AA,3,FALSE)),0),FALSE),"ERROR")</f>
        <v>Gold</v>
      </c>
      <c r="Q1041" s="49">
        <f ca="1">IFERROR(VLOOKUP($B1041,INDIRECT(VLOOKUP($E1041,보상!$S:$AA,2,FALSE)),MATCH(Q$6,INDIRECT(VLOOKUP($E1041,보상!$S:$AA,3,FALSE)),0),FALSE),"ERROR")</f>
        <v>4000</v>
      </c>
      <c r="R1041" s="49" t="b">
        <v>0</v>
      </c>
      <c r="S1041" s="50" t="b">
        <v>0</v>
      </c>
      <c r="T1041" s="50">
        <f ca="1">IFERROR(VLOOKUP($B1041,INDIRECT(VLOOKUP($E1041,보상!$S:$AA,2,FALSE)),MATCH(T$6,INDIRECT(VLOOKUP($E1041,보상!$S:$AA,3,FALSE)),0),FALSE),"ERROR")</f>
        <v>2002001</v>
      </c>
      <c r="U1041" s="134" t="str">
        <f ca="1">IFERROR(IF(T1041=0,0,VLOOKUP(SUBSTITUTE(VLOOKUP(T1041,#REF!,MATCH("strItemName",#REF!,0),FALSE),"SUI_",""),#REF!,2,FALSE)),"ERROR")</f>
        <v>ERROR</v>
      </c>
      <c r="V1041" s="177">
        <f t="shared" ca="1" si="46"/>
        <v>2002001</v>
      </c>
      <c r="W1041" s="134" t="str">
        <f ca="1">IFERROR(IF(V1041=0,0,VLOOKUP(SUBSTITUTE(VLOOKUP(V1041,#REF!,MATCH("strItemName",#REF!,0),FALSE),"SUI_",""),#REF!,2,FALSE)),"ERROR")</f>
        <v>ERROR</v>
      </c>
      <c r="X1041" s="177">
        <f t="shared" ca="1" si="46"/>
        <v>2002001</v>
      </c>
      <c r="Y1041" s="134" t="str">
        <f ca="1">IFERROR(IF(X1041=0,0,VLOOKUP(SUBSTITUTE(VLOOKUP(X1041,#REF!,MATCH("strItemName",#REF!,0),FALSE),"SUI_",""),#REF!,2,FALSE)),"ERROR")</f>
        <v>ERROR</v>
      </c>
      <c r="Z1041" s="177">
        <f t="shared" ca="1" si="46"/>
        <v>2002001</v>
      </c>
      <c r="AA1041" s="134" t="str">
        <f ca="1">IFERROR(IF(Z1041=0,0,VLOOKUP(SUBSTITUTE(VLOOKUP(Z1041,#REF!,MATCH("strItemName",#REF!,0),FALSE),"SUI_",""),#REF!,2,FALSE)),"ERROR")</f>
        <v>ERROR</v>
      </c>
      <c r="AB1041" s="177">
        <f t="shared" ca="1" si="46"/>
        <v>2002001</v>
      </c>
      <c r="AC1041" s="134" t="str">
        <f ca="1">IFERROR(IF(AB1041=0,0,VLOOKUP(SUBSTITUTE(VLOOKUP(AB1041,#REF!,MATCH("strItemName",#REF!,0),FALSE),"SUI_",""),#REF!,2,FALSE)),"ERROR")</f>
        <v>ERROR</v>
      </c>
      <c r="AD1041" s="88">
        <v>0</v>
      </c>
      <c r="AE1041" s="134">
        <v>0</v>
      </c>
      <c r="AF1041" s="49">
        <f ca="1">IFERROR(VLOOKUP($B1041,INDIRECT(VLOOKUP($E1041,보상!$S:$AA,2,FALSE)),MATCH(AF$6,INDIRECT(VLOOKUP($E1041,보상!$S:$AA,3,FALSE)),0),FALSE),"ERROR")</f>
        <v>20</v>
      </c>
      <c r="AG1041" s="22">
        <v>0</v>
      </c>
      <c r="AH1041" s="22">
        <v>0</v>
      </c>
      <c r="AI1041" s="22">
        <v>0</v>
      </c>
      <c r="AJ1041" s="22" t="b">
        <v>0</v>
      </c>
      <c r="AK1041" s="22">
        <v>0</v>
      </c>
      <c r="AL1041" s="22">
        <v>0</v>
      </c>
    </row>
    <row r="1042" spans="1:38" ht="16.5" customHeight="1" x14ac:dyDescent="0.3">
      <c r="A1042" s="21">
        <f>COUNTIF(FtbReward_Quest!$B:$B,$B1042)+COUNTIF(FtbReward_Mode!$B:$B,$B1042)+COUNTIF(FtbReward_Content!$B:$B,$B1042)-1</f>
        <v>0</v>
      </c>
      <c r="B1042" s="49">
        <f t="shared" si="47"/>
        <v>40000521</v>
      </c>
      <c r="C1042" s="120">
        <v>4000052</v>
      </c>
      <c r="D1042" s="49" t="s">
        <v>705</v>
      </c>
      <c r="E1042" s="49" t="s">
        <v>1937</v>
      </c>
      <c r="F1042" s="120">
        <f>COUNTIF($C$8:$C1042,$C1042)</f>
        <v>1</v>
      </c>
      <c r="G1042" s="49" t="b">
        <v>0</v>
      </c>
      <c r="H1042" s="49">
        <v>0</v>
      </c>
      <c r="I1042" s="129">
        <f>IFERROR(IF(H1042=0,0,VLOOKUP(VLOOKUP(H1042,#REF!,MATCH("strMailTitleID",#REF!,0),FALSE),#REF!,2,FALSE)),"ERROR")</f>
        <v>0</v>
      </c>
      <c r="J1042" s="176">
        <v>200</v>
      </c>
      <c r="K1042" s="129" t="str">
        <f>IFERROR(IF(J1042=0,0,VLOOKUP(VLOOKUP(J1042,#REF!,MATCH("strMailTitleID",#REF!,0),FALSE),#REF!,2,FALSE)),"ERROR")</f>
        <v>ERROR</v>
      </c>
      <c r="L1042" s="49">
        <f ca="1">IFERROR(VLOOKUP($B1042,INDIRECT(VLOOKUP($E1042,보상!$S:$AA,2,FALSE)),MATCH(L$6,INDIRECT(VLOOKUP($E1042,보상!$S:$AA,3,FALSE)),0),FALSE),"ERROR")</f>
        <v>0</v>
      </c>
      <c r="M1042" s="49">
        <v>0</v>
      </c>
      <c r="N1042" s="49">
        <v>0</v>
      </c>
      <c r="O1042" s="49">
        <v>0</v>
      </c>
      <c r="P1042" s="49" t="str">
        <f ca="1">IFERROR(VLOOKUP($B1042,INDIRECT(VLOOKUP($E1042,보상!$S:$AA,2,FALSE)),MATCH(P$6,INDIRECT(VLOOKUP($E1042,보상!$S:$AA,3,FALSE)),0),FALSE),"ERROR")</f>
        <v>Gold</v>
      </c>
      <c r="Q1042" s="49">
        <f ca="1">IFERROR(VLOOKUP($B1042,INDIRECT(VLOOKUP($E1042,보상!$S:$AA,2,FALSE)),MATCH(Q$6,INDIRECT(VLOOKUP($E1042,보상!$S:$AA,3,FALSE)),0),FALSE),"ERROR")</f>
        <v>5000</v>
      </c>
      <c r="R1042" s="49" t="b">
        <v>0</v>
      </c>
      <c r="S1042" s="50" t="b">
        <v>0</v>
      </c>
      <c r="T1042" s="50">
        <f ca="1">IFERROR(VLOOKUP($B1042,INDIRECT(VLOOKUP($E1042,보상!$S:$AA,2,FALSE)),MATCH(T$6,INDIRECT(VLOOKUP($E1042,보상!$S:$AA,3,FALSE)),0),FALSE),"ERROR")</f>
        <v>2002001</v>
      </c>
      <c r="U1042" s="134" t="str">
        <f ca="1">IFERROR(IF(T1042=0,0,VLOOKUP(SUBSTITUTE(VLOOKUP(T1042,#REF!,MATCH("strItemName",#REF!,0),FALSE),"SUI_",""),#REF!,2,FALSE)),"ERROR")</f>
        <v>ERROR</v>
      </c>
      <c r="V1042" s="177">
        <f t="shared" ca="1" si="46"/>
        <v>2002001</v>
      </c>
      <c r="W1042" s="134" t="str">
        <f ca="1">IFERROR(IF(V1042=0,0,VLOOKUP(SUBSTITUTE(VLOOKUP(V1042,#REF!,MATCH("strItemName",#REF!,0),FALSE),"SUI_",""),#REF!,2,FALSE)),"ERROR")</f>
        <v>ERROR</v>
      </c>
      <c r="X1042" s="177">
        <f t="shared" ca="1" si="46"/>
        <v>2002001</v>
      </c>
      <c r="Y1042" s="134" t="str">
        <f ca="1">IFERROR(IF(X1042=0,0,VLOOKUP(SUBSTITUTE(VLOOKUP(X1042,#REF!,MATCH("strItemName",#REF!,0),FALSE),"SUI_",""),#REF!,2,FALSE)),"ERROR")</f>
        <v>ERROR</v>
      </c>
      <c r="Z1042" s="177">
        <f t="shared" ca="1" si="46"/>
        <v>2002001</v>
      </c>
      <c r="AA1042" s="134" t="str">
        <f ca="1">IFERROR(IF(Z1042=0,0,VLOOKUP(SUBSTITUTE(VLOOKUP(Z1042,#REF!,MATCH("strItemName",#REF!,0),FALSE),"SUI_",""),#REF!,2,FALSE)),"ERROR")</f>
        <v>ERROR</v>
      </c>
      <c r="AB1042" s="177">
        <f t="shared" ref="AB1042" ca="1" si="48">IF(Z1042=0,0,IF(OR(INT(Z1042/10000)=15,INT(Z1042/10000)=24,INT(Z1042/10000)=35),Z1042,IF(Z1042&gt;300000,Z1042,IF(Z1042&lt;200000,Z1042+10100,Z1042+100))))</f>
        <v>2002001</v>
      </c>
      <c r="AC1042" s="134" t="str">
        <f ca="1">IFERROR(IF(AB1042=0,0,VLOOKUP(SUBSTITUTE(VLOOKUP(AB1042,#REF!,MATCH("strItemName",#REF!,0),FALSE),"SUI_",""),#REF!,2,FALSE)),"ERROR")</f>
        <v>ERROR</v>
      </c>
      <c r="AD1042" s="88">
        <v>0</v>
      </c>
      <c r="AE1042" s="134">
        <v>0</v>
      </c>
      <c r="AF1042" s="49">
        <f ca="1">IFERROR(VLOOKUP($B1042,INDIRECT(VLOOKUP($E1042,보상!$S:$AA,2,FALSE)),MATCH(AF$6,INDIRECT(VLOOKUP($E1042,보상!$S:$AA,3,FALSE)),0),FALSE),"ERROR")</f>
        <v>25</v>
      </c>
      <c r="AG1042" s="22">
        <v>0</v>
      </c>
      <c r="AH1042" s="22">
        <v>0</v>
      </c>
      <c r="AI1042" s="22">
        <v>0</v>
      </c>
      <c r="AJ1042" s="22" t="b">
        <v>0</v>
      </c>
      <c r="AK1042" s="22">
        <v>0</v>
      </c>
      <c r="AL1042" s="22">
        <v>0</v>
      </c>
    </row>
    <row r="1043" spans="1:38" ht="16.5" customHeight="1" x14ac:dyDescent="0.3">
      <c r="A1043" s="21">
        <f>COUNTIF(FtbReward_Quest!$B:$B,$B1043)+COUNTIF(FtbReward_Mode!$B:$B,$B1043)+COUNTIF(FtbReward_Content!$B:$B,$B1043)-1</f>
        <v>0</v>
      </c>
      <c r="B1043" s="49">
        <f t="shared" si="47"/>
        <v>40000621</v>
      </c>
      <c r="C1043" s="120">
        <v>4000062</v>
      </c>
      <c r="D1043" s="49" t="s">
        <v>706</v>
      </c>
      <c r="E1043" s="49" t="s">
        <v>1937</v>
      </c>
      <c r="F1043" s="120">
        <f>COUNTIF($C$8:$C1043,$C1043)</f>
        <v>1</v>
      </c>
      <c r="G1043" s="49" t="b">
        <v>0</v>
      </c>
      <c r="H1043" s="49">
        <v>0</v>
      </c>
      <c r="I1043" s="129">
        <f>IFERROR(IF(H1043=0,0,VLOOKUP(VLOOKUP(H1043,#REF!,MATCH("strMailTitleID",#REF!,0),FALSE),#REF!,2,FALSE)),"ERROR")</f>
        <v>0</v>
      </c>
      <c r="J1043" s="176">
        <v>200</v>
      </c>
      <c r="K1043" s="129" t="str">
        <f>IFERROR(IF(J1043=0,0,VLOOKUP(VLOOKUP(J1043,#REF!,MATCH("strMailTitleID",#REF!,0),FALSE),#REF!,2,FALSE)),"ERROR")</f>
        <v>ERROR</v>
      </c>
      <c r="L1043" s="49">
        <f ca="1">IFERROR(VLOOKUP($B1043,INDIRECT(VLOOKUP($E1043,보상!$S:$AA,2,FALSE)),MATCH(L$6,INDIRECT(VLOOKUP($E1043,보상!$S:$AA,3,FALSE)),0),FALSE),"ERROR")</f>
        <v>0</v>
      </c>
      <c r="M1043" s="49">
        <v>0</v>
      </c>
      <c r="N1043" s="49">
        <v>0</v>
      </c>
      <c r="O1043" s="49">
        <v>0</v>
      </c>
      <c r="P1043" s="49" t="str">
        <f ca="1">IFERROR(VLOOKUP($B1043,INDIRECT(VLOOKUP($E1043,보상!$S:$AA,2,FALSE)),MATCH(P$6,INDIRECT(VLOOKUP($E1043,보상!$S:$AA,3,FALSE)),0),FALSE),"ERROR")</f>
        <v>Gold</v>
      </c>
      <c r="Q1043" s="49">
        <f ca="1">IFERROR(VLOOKUP($B1043,INDIRECT(VLOOKUP($E1043,보상!$S:$AA,2,FALSE)),MATCH(Q$6,INDIRECT(VLOOKUP($E1043,보상!$S:$AA,3,FALSE)),0),FALSE),"ERROR")</f>
        <v>6000</v>
      </c>
      <c r="R1043" s="49" t="b">
        <v>0</v>
      </c>
      <c r="S1043" s="50" t="b">
        <v>0</v>
      </c>
      <c r="T1043" s="50">
        <f ca="1">IFERROR(VLOOKUP($B1043,INDIRECT(VLOOKUP($E1043,보상!$S:$AA,2,FALSE)),MATCH(T$6,INDIRECT(VLOOKUP($E1043,보상!$S:$AA,3,FALSE)),0),FALSE),"ERROR")</f>
        <v>2002001</v>
      </c>
      <c r="U1043" s="134" t="str">
        <f ca="1">IFERROR(IF(T1043=0,0,VLOOKUP(SUBSTITUTE(VLOOKUP(T1043,#REF!,MATCH("strItemName",#REF!,0),FALSE),"SUI_",""),#REF!,2,FALSE)),"ERROR")</f>
        <v>ERROR</v>
      </c>
      <c r="V1043" s="177">
        <f t="shared" ref="V1043:AB1087" ca="1" si="49">IF(T1043=0,0,IF(OR(INT(T1043/10000)=15,INT(T1043/10000)=24,INT(T1043/10000)=35),T1043,IF(T1043&gt;300000,T1043,IF(T1043&lt;200000,T1043+10100,T1043+100))))</f>
        <v>2002001</v>
      </c>
      <c r="W1043" s="134" t="str">
        <f ca="1">IFERROR(IF(V1043=0,0,VLOOKUP(SUBSTITUTE(VLOOKUP(V1043,#REF!,MATCH("strItemName",#REF!,0),FALSE),"SUI_",""),#REF!,2,FALSE)),"ERROR")</f>
        <v>ERROR</v>
      </c>
      <c r="X1043" s="177">
        <f t="shared" ca="1" si="49"/>
        <v>2002001</v>
      </c>
      <c r="Y1043" s="134" t="str">
        <f ca="1">IFERROR(IF(X1043=0,0,VLOOKUP(SUBSTITUTE(VLOOKUP(X1043,#REF!,MATCH("strItemName",#REF!,0),FALSE),"SUI_",""),#REF!,2,FALSE)),"ERROR")</f>
        <v>ERROR</v>
      </c>
      <c r="Z1043" s="177">
        <f t="shared" ca="1" si="49"/>
        <v>2002001</v>
      </c>
      <c r="AA1043" s="134" t="str">
        <f ca="1">IFERROR(IF(Z1043=0,0,VLOOKUP(SUBSTITUTE(VLOOKUP(Z1043,#REF!,MATCH("strItemName",#REF!,0),FALSE),"SUI_",""),#REF!,2,FALSE)),"ERROR")</f>
        <v>ERROR</v>
      </c>
      <c r="AB1043" s="177">
        <f t="shared" ca="1" si="49"/>
        <v>2002001</v>
      </c>
      <c r="AC1043" s="134" t="str">
        <f ca="1">IFERROR(IF(AB1043=0,0,VLOOKUP(SUBSTITUTE(VLOOKUP(AB1043,#REF!,MATCH("strItemName",#REF!,0),FALSE),"SUI_",""),#REF!,2,FALSE)),"ERROR")</f>
        <v>ERROR</v>
      </c>
      <c r="AD1043" s="88">
        <v>0</v>
      </c>
      <c r="AE1043" s="134">
        <v>0</v>
      </c>
      <c r="AF1043" s="49">
        <f ca="1">IFERROR(VLOOKUP($B1043,INDIRECT(VLOOKUP($E1043,보상!$S:$AA,2,FALSE)),MATCH(AF$6,INDIRECT(VLOOKUP($E1043,보상!$S:$AA,3,FALSE)),0),FALSE),"ERROR")</f>
        <v>30</v>
      </c>
      <c r="AG1043" s="22">
        <v>0</v>
      </c>
      <c r="AH1043" s="22">
        <v>0</v>
      </c>
      <c r="AI1043" s="22">
        <v>0</v>
      </c>
      <c r="AJ1043" s="22" t="b">
        <v>0</v>
      </c>
      <c r="AK1043" s="22">
        <v>0</v>
      </c>
      <c r="AL1043" s="22">
        <v>0</v>
      </c>
    </row>
    <row r="1044" spans="1:38" ht="16.5" customHeight="1" x14ac:dyDescent="0.3">
      <c r="A1044" s="21">
        <f>COUNTIF(FtbReward_Quest!$B:$B,$B1044)+COUNTIF(FtbReward_Mode!$B:$B,$B1044)+COUNTIF(FtbReward_Content!$B:$B,$B1044)-1</f>
        <v>0</v>
      </c>
      <c r="B1044" s="49">
        <f t="shared" ref="B1044:B1107" si="50">C1044*10+F1044</f>
        <v>40000721</v>
      </c>
      <c r="C1044" s="120">
        <v>4000072</v>
      </c>
      <c r="D1044" s="49" t="s">
        <v>707</v>
      </c>
      <c r="E1044" s="49" t="s">
        <v>1937</v>
      </c>
      <c r="F1044" s="120">
        <f>COUNTIF($C$8:$C1044,$C1044)</f>
        <v>1</v>
      </c>
      <c r="G1044" s="49" t="b">
        <v>0</v>
      </c>
      <c r="H1044" s="49">
        <v>0</v>
      </c>
      <c r="I1044" s="129">
        <f>IFERROR(IF(H1044=0,0,VLOOKUP(VLOOKUP(H1044,#REF!,MATCH("strMailTitleID",#REF!,0),FALSE),#REF!,2,FALSE)),"ERROR")</f>
        <v>0</v>
      </c>
      <c r="J1044" s="176">
        <v>200</v>
      </c>
      <c r="K1044" s="129" t="str">
        <f>IFERROR(IF(J1044=0,0,VLOOKUP(VLOOKUP(J1044,#REF!,MATCH("strMailTitleID",#REF!,0),FALSE),#REF!,2,FALSE)),"ERROR")</f>
        <v>ERROR</v>
      </c>
      <c r="L1044" s="49">
        <f ca="1">IFERROR(VLOOKUP($B1044,INDIRECT(VLOOKUP($E1044,보상!$S:$AA,2,FALSE)),MATCH(L$6,INDIRECT(VLOOKUP($E1044,보상!$S:$AA,3,FALSE)),0),FALSE),"ERROR")</f>
        <v>0</v>
      </c>
      <c r="M1044" s="49">
        <v>0</v>
      </c>
      <c r="N1044" s="49">
        <v>0</v>
      </c>
      <c r="O1044" s="49">
        <v>0</v>
      </c>
      <c r="P1044" s="49" t="str">
        <f ca="1">IFERROR(VLOOKUP($B1044,INDIRECT(VLOOKUP($E1044,보상!$S:$AA,2,FALSE)),MATCH(P$6,INDIRECT(VLOOKUP($E1044,보상!$S:$AA,3,FALSE)),0),FALSE),"ERROR")</f>
        <v>Gold</v>
      </c>
      <c r="Q1044" s="49">
        <f ca="1">IFERROR(VLOOKUP($B1044,INDIRECT(VLOOKUP($E1044,보상!$S:$AA,2,FALSE)),MATCH(Q$6,INDIRECT(VLOOKUP($E1044,보상!$S:$AA,3,FALSE)),0),FALSE),"ERROR")</f>
        <v>7000</v>
      </c>
      <c r="R1044" s="49" t="b">
        <v>0</v>
      </c>
      <c r="S1044" s="50" t="b">
        <v>0</v>
      </c>
      <c r="T1044" s="50">
        <f ca="1">IFERROR(VLOOKUP($B1044,INDIRECT(VLOOKUP($E1044,보상!$S:$AA,2,FALSE)),MATCH(T$6,INDIRECT(VLOOKUP($E1044,보상!$S:$AA,3,FALSE)),0),FALSE),"ERROR")</f>
        <v>2002001</v>
      </c>
      <c r="U1044" s="134" t="str">
        <f ca="1">IFERROR(IF(T1044=0,0,VLOOKUP(SUBSTITUTE(VLOOKUP(T1044,#REF!,MATCH("strItemName",#REF!,0),FALSE),"SUI_",""),#REF!,2,FALSE)),"ERROR")</f>
        <v>ERROR</v>
      </c>
      <c r="V1044" s="177">
        <f t="shared" ca="1" si="49"/>
        <v>2002001</v>
      </c>
      <c r="W1044" s="134" t="str">
        <f ca="1">IFERROR(IF(V1044=0,0,VLOOKUP(SUBSTITUTE(VLOOKUP(V1044,#REF!,MATCH("strItemName",#REF!,0),FALSE),"SUI_",""),#REF!,2,FALSE)),"ERROR")</f>
        <v>ERROR</v>
      </c>
      <c r="X1044" s="177">
        <f t="shared" ca="1" si="49"/>
        <v>2002001</v>
      </c>
      <c r="Y1044" s="134" t="str">
        <f ca="1">IFERROR(IF(X1044=0,0,VLOOKUP(SUBSTITUTE(VLOOKUP(X1044,#REF!,MATCH("strItemName",#REF!,0),FALSE),"SUI_",""),#REF!,2,FALSE)),"ERROR")</f>
        <v>ERROR</v>
      </c>
      <c r="Z1044" s="177">
        <f t="shared" ca="1" si="49"/>
        <v>2002001</v>
      </c>
      <c r="AA1044" s="134" t="str">
        <f ca="1">IFERROR(IF(Z1044=0,0,VLOOKUP(SUBSTITUTE(VLOOKUP(Z1044,#REF!,MATCH("strItemName",#REF!,0),FALSE),"SUI_",""),#REF!,2,FALSE)),"ERROR")</f>
        <v>ERROR</v>
      </c>
      <c r="AB1044" s="177">
        <f t="shared" ca="1" si="49"/>
        <v>2002001</v>
      </c>
      <c r="AC1044" s="134" t="str">
        <f ca="1">IFERROR(IF(AB1044=0,0,VLOOKUP(SUBSTITUTE(VLOOKUP(AB1044,#REF!,MATCH("strItemName",#REF!,0),FALSE),"SUI_",""),#REF!,2,FALSE)),"ERROR")</f>
        <v>ERROR</v>
      </c>
      <c r="AD1044" s="88">
        <v>0</v>
      </c>
      <c r="AE1044" s="134">
        <v>0</v>
      </c>
      <c r="AF1044" s="49">
        <f ca="1">IFERROR(VLOOKUP($B1044,INDIRECT(VLOOKUP($E1044,보상!$S:$AA,2,FALSE)),MATCH(AF$6,INDIRECT(VLOOKUP($E1044,보상!$S:$AA,3,FALSE)),0),FALSE),"ERROR")</f>
        <v>35</v>
      </c>
      <c r="AG1044" s="22">
        <v>0</v>
      </c>
      <c r="AH1044" s="22">
        <v>0</v>
      </c>
      <c r="AI1044" s="22">
        <v>0</v>
      </c>
      <c r="AJ1044" s="22" t="b">
        <v>0</v>
      </c>
      <c r="AK1044" s="22">
        <v>0</v>
      </c>
      <c r="AL1044" s="22">
        <v>0</v>
      </c>
    </row>
    <row r="1045" spans="1:38" ht="16.5" customHeight="1" x14ac:dyDescent="0.3">
      <c r="A1045" s="21">
        <f>COUNTIF(FtbReward_Quest!$B:$B,$B1045)+COUNTIF(FtbReward_Mode!$B:$B,$B1045)+COUNTIF(FtbReward_Content!$B:$B,$B1045)-1</f>
        <v>0</v>
      </c>
      <c r="B1045" s="49">
        <f t="shared" si="50"/>
        <v>40000821</v>
      </c>
      <c r="C1045" s="120">
        <v>4000082</v>
      </c>
      <c r="D1045" s="49" t="s">
        <v>708</v>
      </c>
      <c r="E1045" s="49" t="s">
        <v>1937</v>
      </c>
      <c r="F1045" s="120">
        <f>COUNTIF($C$8:$C1045,$C1045)</f>
        <v>1</v>
      </c>
      <c r="G1045" s="49" t="b">
        <v>0</v>
      </c>
      <c r="H1045" s="49">
        <v>0</v>
      </c>
      <c r="I1045" s="129">
        <f>IFERROR(IF(H1045=0,0,VLOOKUP(VLOOKUP(H1045,#REF!,MATCH("strMailTitleID",#REF!,0),FALSE),#REF!,2,FALSE)),"ERROR")</f>
        <v>0</v>
      </c>
      <c r="J1045" s="176">
        <v>200</v>
      </c>
      <c r="K1045" s="129" t="str">
        <f>IFERROR(IF(J1045=0,0,VLOOKUP(VLOOKUP(J1045,#REF!,MATCH("strMailTitleID",#REF!,0),FALSE),#REF!,2,FALSE)),"ERROR")</f>
        <v>ERROR</v>
      </c>
      <c r="L1045" s="49">
        <f ca="1">IFERROR(VLOOKUP($B1045,INDIRECT(VLOOKUP($E1045,보상!$S:$AA,2,FALSE)),MATCH(L$6,INDIRECT(VLOOKUP($E1045,보상!$S:$AA,3,FALSE)),0),FALSE),"ERROR")</f>
        <v>0</v>
      </c>
      <c r="M1045" s="49">
        <v>0</v>
      </c>
      <c r="N1045" s="49">
        <v>0</v>
      </c>
      <c r="O1045" s="49">
        <v>0</v>
      </c>
      <c r="P1045" s="49" t="str">
        <f ca="1">IFERROR(VLOOKUP($B1045,INDIRECT(VLOOKUP($E1045,보상!$S:$AA,2,FALSE)),MATCH(P$6,INDIRECT(VLOOKUP($E1045,보상!$S:$AA,3,FALSE)),0),FALSE),"ERROR")</f>
        <v>Gold</v>
      </c>
      <c r="Q1045" s="49">
        <f ca="1">IFERROR(VLOOKUP($B1045,INDIRECT(VLOOKUP($E1045,보상!$S:$AA,2,FALSE)),MATCH(Q$6,INDIRECT(VLOOKUP($E1045,보상!$S:$AA,3,FALSE)),0),FALSE),"ERROR")</f>
        <v>8000</v>
      </c>
      <c r="R1045" s="49" t="b">
        <v>0</v>
      </c>
      <c r="S1045" s="50" t="b">
        <v>0</v>
      </c>
      <c r="T1045" s="50">
        <f ca="1">IFERROR(VLOOKUP($B1045,INDIRECT(VLOOKUP($E1045,보상!$S:$AA,2,FALSE)),MATCH(T$6,INDIRECT(VLOOKUP($E1045,보상!$S:$AA,3,FALSE)),0),FALSE),"ERROR")</f>
        <v>2002001</v>
      </c>
      <c r="U1045" s="134" t="str">
        <f ca="1">IFERROR(IF(T1045=0,0,VLOOKUP(SUBSTITUTE(VLOOKUP(T1045,#REF!,MATCH("strItemName",#REF!,0),FALSE),"SUI_",""),#REF!,2,FALSE)),"ERROR")</f>
        <v>ERROR</v>
      </c>
      <c r="V1045" s="177">
        <f t="shared" ca="1" si="49"/>
        <v>2002001</v>
      </c>
      <c r="W1045" s="134" t="str">
        <f ca="1">IFERROR(IF(V1045=0,0,VLOOKUP(SUBSTITUTE(VLOOKUP(V1045,#REF!,MATCH("strItemName",#REF!,0),FALSE),"SUI_",""),#REF!,2,FALSE)),"ERROR")</f>
        <v>ERROR</v>
      </c>
      <c r="X1045" s="177">
        <f t="shared" ca="1" si="49"/>
        <v>2002001</v>
      </c>
      <c r="Y1045" s="134" t="str">
        <f ca="1">IFERROR(IF(X1045=0,0,VLOOKUP(SUBSTITUTE(VLOOKUP(X1045,#REF!,MATCH("strItemName",#REF!,0),FALSE),"SUI_",""),#REF!,2,FALSE)),"ERROR")</f>
        <v>ERROR</v>
      </c>
      <c r="Z1045" s="177">
        <f t="shared" ca="1" si="49"/>
        <v>2002001</v>
      </c>
      <c r="AA1045" s="134" t="str">
        <f ca="1">IFERROR(IF(Z1045=0,0,VLOOKUP(SUBSTITUTE(VLOOKUP(Z1045,#REF!,MATCH("strItemName",#REF!,0),FALSE),"SUI_",""),#REF!,2,FALSE)),"ERROR")</f>
        <v>ERROR</v>
      </c>
      <c r="AB1045" s="177">
        <f t="shared" ca="1" si="49"/>
        <v>2002001</v>
      </c>
      <c r="AC1045" s="134" t="str">
        <f ca="1">IFERROR(IF(AB1045=0,0,VLOOKUP(SUBSTITUTE(VLOOKUP(AB1045,#REF!,MATCH("strItemName",#REF!,0),FALSE),"SUI_",""),#REF!,2,FALSE)),"ERROR")</f>
        <v>ERROR</v>
      </c>
      <c r="AD1045" s="88">
        <v>0</v>
      </c>
      <c r="AE1045" s="134">
        <v>0</v>
      </c>
      <c r="AF1045" s="49">
        <f ca="1">IFERROR(VLOOKUP($B1045,INDIRECT(VLOOKUP($E1045,보상!$S:$AA,2,FALSE)),MATCH(AF$6,INDIRECT(VLOOKUP($E1045,보상!$S:$AA,3,FALSE)),0),FALSE),"ERROR")</f>
        <v>40</v>
      </c>
      <c r="AG1045" s="22">
        <v>0</v>
      </c>
      <c r="AH1045" s="22">
        <v>0</v>
      </c>
      <c r="AI1045" s="22">
        <v>0</v>
      </c>
      <c r="AJ1045" s="22" t="b">
        <v>0</v>
      </c>
      <c r="AK1045" s="22">
        <v>0</v>
      </c>
      <c r="AL1045" s="22">
        <v>0</v>
      </c>
    </row>
    <row r="1046" spans="1:38" ht="16.5" customHeight="1" x14ac:dyDescent="0.3">
      <c r="A1046" s="21">
        <f>COUNTIF(FtbReward_Quest!$B:$B,$B1046)+COUNTIF(FtbReward_Mode!$B:$B,$B1046)+COUNTIF(FtbReward_Content!$B:$B,$B1046)-1</f>
        <v>0</v>
      </c>
      <c r="B1046" s="49">
        <f t="shared" si="50"/>
        <v>40000921</v>
      </c>
      <c r="C1046" s="120">
        <v>4000092</v>
      </c>
      <c r="D1046" s="49" t="s">
        <v>709</v>
      </c>
      <c r="E1046" s="49" t="s">
        <v>1937</v>
      </c>
      <c r="F1046" s="120">
        <f>COUNTIF($C$8:$C1046,$C1046)</f>
        <v>1</v>
      </c>
      <c r="G1046" s="49" t="b">
        <v>0</v>
      </c>
      <c r="H1046" s="49">
        <v>0</v>
      </c>
      <c r="I1046" s="129">
        <f>IFERROR(IF(H1046=0,0,VLOOKUP(VLOOKUP(H1046,#REF!,MATCH("strMailTitleID",#REF!,0),FALSE),#REF!,2,FALSE)),"ERROR")</f>
        <v>0</v>
      </c>
      <c r="J1046" s="176">
        <v>200</v>
      </c>
      <c r="K1046" s="129" t="str">
        <f>IFERROR(IF(J1046=0,0,VLOOKUP(VLOOKUP(J1046,#REF!,MATCH("strMailTitleID",#REF!,0),FALSE),#REF!,2,FALSE)),"ERROR")</f>
        <v>ERROR</v>
      </c>
      <c r="L1046" s="49">
        <f ca="1">IFERROR(VLOOKUP($B1046,INDIRECT(VLOOKUP($E1046,보상!$S:$AA,2,FALSE)),MATCH(L$6,INDIRECT(VLOOKUP($E1046,보상!$S:$AA,3,FALSE)),0),FALSE),"ERROR")</f>
        <v>0</v>
      </c>
      <c r="M1046" s="49">
        <v>0</v>
      </c>
      <c r="N1046" s="49">
        <v>0</v>
      </c>
      <c r="O1046" s="49">
        <v>0</v>
      </c>
      <c r="P1046" s="49" t="str">
        <f ca="1">IFERROR(VLOOKUP($B1046,INDIRECT(VLOOKUP($E1046,보상!$S:$AA,2,FALSE)),MATCH(P$6,INDIRECT(VLOOKUP($E1046,보상!$S:$AA,3,FALSE)),0),FALSE),"ERROR")</f>
        <v>Gold</v>
      </c>
      <c r="Q1046" s="49">
        <f ca="1">IFERROR(VLOOKUP($B1046,INDIRECT(VLOOKUP($E1046,보상!$S:$AA,2,FALSE)),MATCH(Q$6,INDIRECT(VLOOKUP($E1046,보상!$S:$AA,3,FALSE)),0),FALSE),"ERROR")</f>
        <v>9000</v>
      </c>
      <c r="R1046" s="49" t="b">
        <v>0</v>
      </c>
      <c r="S1046" s="50" t="b">
        <v>0</v>
      </c>
      <c r="T1046" s="50">
        <f ca="1">IFERROR(VLOOKUP($B1046,INDIRECT(VLOOKUP($E1046,보상!$S:$AA,2,FALSE)),MATCH(T$6,INDIRECT(VLOOKUP($E1046,보상!$S:$AA,3,FALSE)),0),FALSE),"ERROR")</f>
        <v>2002001</v>
      </c>
      <c r="U1046" s="134" t="str">
        <f ca="1">IFERROR(IF(T1046=0,0,VLOOKUP(SUBSTITUTE(VLOOKUP(T1046,#REF!,MATCH("strItemName",#REF!,0),FALSE),"SUI_",""),#REF!,2,FALSE)),"ERROR")</f>
        <v>ERROR</v>
      </c>
      <c r="V1046" s="177">
        <f t="shared" ca="1" si="49"/>
        <v>2002001</v>
      </c>
      <c r="W1046" s="134" t="str">
        <f ca="1">IFERROR(IF(V1046=0,0,VLOOKUP(SUBSTITUTE(VLOOKUP(V1046,#REF!,MATCH("strItemName",#REF!,0),FALSE),"SUI_",""),#REF!,2,FALSE)),"ERROR")</f>
        <v>ERROR</v>
      </c>
      <c r="X1046" s="177">
        <f t="shared" ca="1" si="49"/>
        <v>2002001</v>
      </c>
      <c r="Y1046" s="134" t="str">
        <f ca="1">IFERROR(IF(X1046=0,0,VLOOKUP(SUBSTITUTE(VLOOKUP(X1046,#REF!,MATCH("strItemName",#REF!,0),FALSE),"SUI_",""),#REF!,2,FALSE)),"ERROR")</f>
        <v>ERROR</v>
      </c>
      <c r="Z1046" s="177">
        <f t="shared" ca="1" si="49"/>
        <v>2002001</v>
      </c>
      <c r="AA1046" s="134" t="str">
        <f ca="1">IFERROR(IF(Z1046=0,0,VLOOKUP(SUBSTITUTE(VLOOKUP(Z1046,#REF!,MATCH("strItemName",#REF!,0),FALSE),"SUI_",""),#REF!,2,FALSE)),"ERROR")</f>
        <v>ERROR</v>
      </c>
      <c r="AB1046" s="177">
        <f t="shared" ca="1" si="49"/>
        <v>2002001</v>
      </c>
      <c r="AC1046" s="134" t="str">
        <f ca="1">IFERROR(IF(AB1046=0,0,VLOOKUP(SUBSTITUTE(VLOOKUP(AB1046,#REF!,MATCH("strItemName",#REF!,0),FALSE),"SUI_",""),#REF!,2,FALSE)),"ERROR")</f>
        <v>ERROR</v>
      </c>
      <c r="AD1046" s="88">
        <v>0</v>
      </c>
      <c r="AE1046" s="134">
        <v>0</v>
      </c>
      <c r="AF1046" s="49">
        <f ca="1">IFERROR(VLOOKUP($B1046,INDIRECT(VLOOKUP($E1046,보상!$S:$AA,2,FALSE)),MATCH(AF$6,INDIRECT(VLOOKUP($E1046,보상!$S:$AA,3,FALSE)),0),FALSE),"ERROR")</f>
        <v>45</v>
      </c>
      <c r="AG1046" s="22">
        <v>0</v>
      </c>
      <c r="AH1046" s="22">
        <v>0</v>
      </c>
      <c r="AI1046" s="22">
        <v>0</v>
      </c>
      <c r="AJ1046" s="22" t="b">
        <v>0</v>
      </c>
      <c r="AK1046" s="22">
        <v>0</v>
      </c>
      <c r="AL1046" s="22">
        <v>0</v>
      </c>
    </row>
    <row r="1047" spans="1:38" ht="16.5" customHeight="1" x14ac:dyDescent="0.3">
      <c r="A1047" s="21">
        <f>COUNTIF(FtbReward_Quest!$B:$B,$B1047)+COUNTIF(FtbReward_Mode!$B:$B,$B1047)+COUNTIF(FtbReward_Content!$B:$B,$B1047)-1</f>
        <v>0</v>
      </c>
      <c r="B1047" s="49">
        <f t="shared" si="50"/>
        <v>40001021</v>
      </c>
      <c r="C1047" s="120">
        <v>4000102</v>
      </c>
      <c r="D1047" s="49" t="s">
        <v>710</v>
      </c>
      <c r="E1047" s="49" t="s">
        <v>1937</v>
      </c>
      <c r="F1047" s="120">
        <f>COUNTIF($C$8:$C1047,$C1047)</f>
        <v>1</v>
      </c>
      <c r="G1047" s="49" t="b">
        <v>0</v>
      </c>
      <c r="H1047" s="49">
        <v>0</v>
      </c>
      <c r="I1047" s="129">
        <f>IFERROR(IF(H1047=0,0,VLOOKUP(VLOOKUP(H1047,#REF!,MATCH("strMailTitleID",#REF!,0),FALSE),#REF!,2,FALSE)),"ERROR")</f>
        <v>0</v>
      </c>
      <c r="J1047" s="176">
        <v>200</v>
      </c>
      <c r="K1047" s="129" t="str">
        <f>IFERROR(IF(J1047=0,0,VLOOKUP(VLOOKUP(J1047,#REF!,MATCH("strMailTitleID",#REF!,0),FALSE),#REF!,2,FALSE)),"ERROR")</f>
        <v>ERROR</v>
      </c>
      <c r="L1047" s="49">
        <f ca="1">IFERROR(VLOOKUP($B1047,INDIRECT(VLOOKUP($E1047,보상!$S:$AA,2,FALSE)),MATCH(L$6,INDIRECT(VLOOKUP($E1047,보상!$S:$AA,3,FALSE)),0),FALSE),"ERROR")</f>
        <v>0</v>
      </c>
      <c r="M1047" s="49">
        <v>0</v>
      </c>
      <c r="N1047" s="49">
        <v>0</v>
      </c>
      <c r="O1047" s="49">
        <v>0</v>
      </c>
      <c r="P1047" s="49" t="str">
        <f ca="1">IFERROR(VLOOKUP($B1047,INDIRECT(VLOOKUP($E1047,보상!$S:$AA,2,FALSE)),MATCH(P$6,INDIRECT(VLOOKUP($E1047,보상!$S:$AA,3,FALSE)),0),FALSE),"ERROR")</f>
        <v>Gold</v>
      </c>
      <c r="Q1047" s="49">
        <f ca="1">IFERROR(VLOOKUP($B1047,INDIRECT(VLOOKUP($E1047,보상!$S:$AA,2,FALSE)),MATCH(Q$6,INDIRECT(VLOOKUP($E1047,보상!$S:$AA,3,FALSE)),0),FALSE),"ERROR")</f>
        <v>10000</v>
      </c>
      <c r="R1047" s="49" t="b">
        <v>0</v>
      </c>
      <c r="S1047" s="50" t="b">
        <v>0</v>
      </c>
      <c r="T1047" s="50">
        <f ca="1">IFERROR(VLOOKUP($B1047,INDIRECT(VLOOKUP($E1047,보상!$S:$AA,2,FALSE)),MATCH(T$6,INDIRECT(VLOOKUP($E1047,보상!$S:$AA,3,FALSE)),0),FALSE),"ERROR")</f>
        <v>2002001</v>
      </c>
      <c r="U1047" s="134" t="str">
        <f ca="1">IFERROR(IF(T1047=0,0,VLOOKUP(SUBSTITUTE(VLOOKUP(T1047,#REF!,MATCH("strItemName",#REF!,0),FALSE),"SUI_",""),#REF!,2,FALSE)),"ERROR")</f>
        <v>ERROR</v>
      </c>
      <c r="V1047" s="177">
        <f t="shared" ca="1" si="49"/>
        <v>2002001</v>
      </c>
      <c r="W1047" s="134" t="str">
        <f ca="1">IFERROR(IF(V1047=0,0,VLOOKUP(SUBSTITUTE(VLOOKUP(V1047,#REF!,MATCH("strItemName",#REF!,0),FALSE),"SUI_",""),#REF!,2,FALSE)),"ERROR")</f>
        <v>ERROR</v>
      </c>
      <c r="X1047" s="177">
        <f t="shared" ca="1" si="49"/>
        <v>2002001</v>
      </c>
      <c r="Y1047" s="134" t="str">
        <f ca="1">IFERROR(IF(X1047=0,0,VLOOKUP(SUBSTITUTE(VLOOKUP(X1047,#REF!,MATCH("strItemName",#REF!,0),FALSE),"SUI_",""),#REF!,2,FALSE)),"ERROR")</f>
        <v>ERROR</v>
      </c>
      <c r="Z1047" s="177">
        <f t="shared" ca="1" si="49"/>
        <v>2002001</v>
      </c>
      <c r="AA1047" s="134" t="str">
        <f ca="1">IFERROR(IF(Z1047=0,0,VLOOKUP(SUBSTITUTE(VLOOKUP(Z1047,#REF!,MATCH("strItemName",#REF!,0),FALSE),"SUI_",""),#REF!,2,FALSE)),"ERROR")</f>
        <v>ERROR</v>
      </c>
      <c r="AB1047" s="177">
        <f t="shared" ca="1" si="49"/>
        <v>2002001</v>
      </c>
      <c r="AC1047" s="134" t="str">
        <f ca="1">IFERROR(IF(AB1047=0,0,VLOOKUP(SUBSTITUTE(VLOOKUP(AB1047,#REF!,MATCH("strItemName",#REF!,0),FALSE),"SUI_",""),#REF!,2,FALSE)),"ERROR")</f>
        <v>ERROR</v>
      </c>
      <c r="AD1047" s="88">
        <v>0</v>
      </c>
      <c r="AE1047" s="134">
        <v>0</v>
      </c>
      <c r="AF1047" s="49">
        <f ca="1">IFERROR(VLOOKUP($B1047,INDIRECT(VLOOKUP($E1047,보상!$S:$AA,2,FALSE)),MATCH(AF$6,INDIRECT(VLOOKUP($E1047,보상!$S:$AA,3,FALSE)),0),FALSE),"ERROR")</f>
        <v>50</v>
      </c>
      <c r="AG1047" s="22">
        <v>0</v>
      </c>
      <c r="AH1047" s="22">
        <v>0</v>
      </c>
      <c r="AI1047" s="22">
        <v>0</v>
      </c>
      <c r="AJ1047" s="22" t="b">
        <v>0</v>
      </c>
      <c r="AK1047" s="22">
        <v>0</v>
      </c>
      <c r="AL1047" s="22">
        <v>0</v>
      </c>
    </row>
    <row r="1048" spans="1:38" ht="16.5" customHeight="1" x14ac:dyDescent="0.3">
      <c r="A1048" s="21">
        <f>COUNTIF(FtbReward_Quest!$B:$B,$B1048)+COUNTIF(FtbReward_Mode!$B:$B,$B1048)+COUNTIF(FtbReward_Content!$B:$B,$B1048)-1</f>
        <v>0</v>
      </c>
      <c r="B1048" s="49">
        <f t="shared" si="50"/>
        <v>40001121</v>
      </c>
      <c r="C1048" s="120">
        <v>4000112</v>
      </c>
      <c r="D1048" s="49" t="s">
        <v>711</v>
      </c>
      <c r="E1048" s="49" t="s">
        <v>1937</v>
      </c>
      <c r="F1048" s="120">
        <f>COUNTIF($C$8:$C1048,$C1048)</f>
        <v>1</v>
      </c>
      <c r="G1048" s="49" t="b">
        <v>0</v>
      </c>
      <c r="H1048" s="49">
        <v>0</v>
      </c>
      <c r="I1048" s="129">
        <f>IFERROR(IF(H1048=0,0,VLOOKUP(VLOOKUP(H1048,#REF!,MATCH("strMailTitleID",#REF!,0),FALSE),#REF!,2,FALSE)),"ERROR")</f>
        <v>0</v>
      </c>
      <c r="J1048" s="176">
        <v>200</v>
      </c>
      <c r="K1048" s="129" t="str">
        <f>IFERROR(IF(J1048=0,0,VLOOKUP(VLOOKUP(J1048,#REF!,MATCH("strMailTitleID",#REF!,0),FALSE),#REF!,2,FALSE)),"ERROR")</f>
        <v>ERROR</v>
      </c>
      <c r="L1048" s="49">
        <f ca="1">IFERROR(VLOOKUP($B1048,INDIRECT(VLOOKUP($E1048,보상!$S:$AA,2,FALSE)),MATCH(L$6,INDIRECT(VLOOKUP($E1048,보상!$S:$AA,3,FALSE)),0),FALSE),"ERROR")</f>
        <v>0</v>
      </c>
      <c r="M1048" s="49">
        <v>0</v>
      </c>
      <c r="N1048" s="49">
        <v>0</v>
      </c>
      <c r="O1048" s="49">
        <v>0</v>
      </c>
      <c r="P1048" s="49" t="str">
        <f ca="1">IFERROR(VLOOKUP($B1048,INDIRECT(VLOOKUP($E1048,보상!$S:$AA,2,FALSE)),MATCH(P$6,INDIRECT(VLOOKUP($E1048,보상!$S:$AA,3,FALSE)),0),FALSE),"ERROR")</f>
        <v>Gold</v>
      </c>
      <c r="Q1048" s="49">
        <f ca="1">IFERROR(VLOOKUP($B1048,INDIRECT(VLOOKUP($E1048,보상!$S:$AA,2,FALSE)),MATCH(Q$6,INDIRECT(VLOOKUP($E1048,보상!$S:$AA,3,FALSE)),0),FALSE),"ERROR")</f>
        <v>11000</v>
      </c>
      <c r="R1048" s="49" t="b">
        <v>0</v>
      </c>
      <c r="S1048" s="50" t="b">
        <v>0</v>
      </c>
      <c r="T1048" s="50">
        <f ca="1">IFERROR(VLOOKUP($B1048,INDIRECT(VLOOKUP($E1048,보상!$S:$AA,2,FALSE)),MATCH(T$6,INDIRECT(VLOOKUP($E1048,보상!$S:$AA,3,FALSE)),0),FALSE),"ERROR")</f>
        <v>3160001</v>
      </c>
      <c r="U1048" s="134" t="str">
        <f ca="1">IFERROR(IF(T1048=0,0,VLOOKUP(SUBSTITUTE(VLOOKUP(T1048,#REF!,MATCH("strItemName",#REF!,0),FALSE),"SUI_",""),#REF!,2,FALSE)),"ERROR")</f>
        <v>ERROR</v>
      </c>
      <c r="V1048" s="177">
        <f t="shared" ca="1" si="49"/>
        <v>3160001</v>
      </c>
      <c r="W1048" s="134" t="str">
        <f ca="1">IFERROR(IF(V1048=0,0,VLOOKUP(SUBSTITUTE(VLOOKUP(V1048,#REF!,MATCH("strItemName",#REF!,0),FALSE),"SUI_",""),#REF!,2,FALSE)),"ERROR")</f>
        <v>ERROR</v>
      </c>
      <c r="X1048" s="177">
        <f t="shared" ca="1" si="49"/>
        <v>3160001</v>
      </c>
      <c r="Y1048" s="134" t="str">
        <f ca="1">IFERROR(IF(X1048=0,0,VLOOKUP(SUBSTITUTE(VLOOKUP(X1048,#REF!,MATCH("strItemName",#REF!,0),FALSE),"SUI_",""),#REF!,2,FALSE)),"ERROR")</f>
        <v>ERROR</v>
      </c>
      <c r="Z1048" s="177">
        <f t="shared" ca="1" si="49"/>
        <v>3160001</v>
      </c>
      <c r="AA1048" s="134" t="str">
        <f ca="1">IFERROR(IF(Z1048=0,0,VLOOKUP(SUBSTITUTE(VLOOKUP(Z1048,#REF!,MATCH("strItemName",#REF!,0),FALSE),"SUI_",""),#REF!,2,FALSE)),"ERROR")</f>
        <v>ERROR</v>
      </c>
      <c r="AB1048" s="177">
        <f t="shared" ca="1" si="49"/>
        <v>3160001</v>
      </c>
      <c r="AC1048" s="134" t="str">
        <f ca="1">IFERROR(IF(AB1048=0,0,VLOOKUP(SUBSTITUTE(VLOOKUP(AB1048,#REF!,MATCH("strItemName",#REF!,0),FALSE),"SUI_",""),#REF!,2,FALSE)),"ERROR")</f>
        <v>ERROR</v>
      </c>
      <c r="AD1048" s="88">
        <v>0</v>
      </c>
      <c r="AE1048" s="134">
        <v>0</v>
      </c>
      <c r="AF1048" s="49">
        <f ca="1">IFERROR(VLOOKUP($B1048,INDIRECT(VLOOKUP($E1048,보상!$S:$AA,2,FALSE)),MATCH(AF$6,INDIRECT(VLOOKUP($E1048,보상!$S:$AA,3,FALSE)),0),FALSE),"ERROR")</f>
        <v>165</v>
      </c>
      <c r="AG1048" s="22">
        <v>0</v>
      </c>
      <c r="AH1048" s="22">
        <v>0</v>
      </c>
      <c r="AI1048" s="22">
        <v>0</v>
      </c>
      <c r="AJ1048" s="22" t="b">
        <v>0</v>
      </c>
      <c r="AK1048" s="22">
        <v>0</v>
      </c>
      <c r="AL1048" s="22">
        <v>0</v>
      </c>
    </row>
    <row r="1049" spans="1:38" ht="16.5" customHeight="1" x14ac:dyDescent="0.3">
      <c r="A1049" s="21">
        <f>COUNTIF(FtbReward_Quest!$B:$B,$B1049)+COUNTIF(FtbReward_Mode!$B:$B,$B1049)+COUNTIF(FtbReward_Content!$B:$B,$B1049)-1</f>
        <v>0</v>
      </c>
      <c r="B1049" s="49">
        <f t="shared" si="50"/>
        <v>40001221</v>
      </c>
      <c r="C1049" s="120">
        <v>4000122</v>
      </c>
      <c r="D1049" s="49" t="s">
        <v>712</v>
      </c>
      <c r="E1049" s="49" t="s">
        <v>1937</v>
      </c>
      <c r="F1049" s="120">
        <f>COUNTIF($C$8:$C1049,$C1049)</f>
        <v>1</v>
      </c>
      <c r="G1049" s="49" t="b">
        <v>0</v>
      </c>
      <c r="H1049" s="49">
        <v>0</v>
      </c>
      <c r="I1049" s="129">
        <f>IFERROR(IF(H1049=0,0,VLOOKUP(VLOOKUP(H1049,#REF!,MATCH("strMailTitleID",#REF!,0),FALSE),#REF!,2,FALSE)),"ERROR")</f>
        <v>0</v>
      </c>
      <c r="J1049" s="176">
        <v>200</v>
      </c>
      <c r="K1049" s="129" t="str">
        <f>IFERROR(IF(J1049=0,0,VLOOKUP(VLOOKUP(J1049,#REF!,MATCH("strMailTitleID",#REF!,0),FALSE),#REF!,2,FALSE)),"ERROR")</f>
        <v>ERROR</v>
      </c>
      <c r="L1049" s="49">
        <f ca="1">IFERROR(VLOOKUP($B1049,INDIRECT(VLOOKUP($E1049,보상!$S:$AA,2,FALSE)),MATCH(L$6,INDIRECT(VLOOKUP($E1049,보상!$S:$AA,3,FALSE)),0),FALSE),"ERROR")</f>
        <v>0</v>
      </c>
      <c r="M1049" s="49">
        <v>0</v>
      </c>
      <c r="N1049" s="49">
        <v>0</v>
      </c>
      <c r="O1049" s="49">
        <v>0</v>
      </c>
      <c r="P1049" s="49" t="str">
        <f ca="1">IFERROR(VLOOKUP($B1049,INDIRECT(VLOOKUP($E1049,보상!$S:$AA,2,FALSE)),MATCH(P$6,INDIRECT(VLOOKUP($E1049,보상!$S:$AA,3,FALSE)),0),FALSE),"ERROR")</f>
        <v>Gold</v>
      </c>
      <c r="Q1049" s="49">
        <f ca="1">IFERROR(VLOOKUP($B1049,INDIRECT(VLOOKUP($E1049,보상!$S:$AA,2,FALSE)),MATCH(Q$6,INDIRECT(VLOOKUP($E1049,보상!$S:$AA,3,FALSE)),0),FALSE),"ERROR")</f>
        <v>12000</v>
      </c>
      <c r="R1049" s="49" t="b">
        <v>0</v>
      </c>
      <c r="S1049" s="50" t="b">
        <v>0</v>
      </c>
      <c r="T1049" s="50">
        <f ca="1">IFERROR(VLOOKUP($B1049,INDIRECT(VLOOKUP($E1049,보상!$S:$AA,2,FALSE)),MATCH(T$6,INDIRECT(VLOOKUP($E1049,보상!$S:$AA,3,FALSE)),0),FALSE),"ERROR")</f>
        <v>3160001</v>
      </c>
      <c r="U1049" s="134" t="str">
        <f ca="1">IFERROR(IF(T1049=0,0,VLOOKUP(SUBSTITUTE(VLOOKUP(T1049,#REF!,MATCH("strItemName",#REF!,0),FALSE),"SUI_",""),#REF!,2,FALSE)),"ERROR")</f>
        <v>ERROR</v>
      </c>
      <c r="V1049" s="177">
        <f t="shared" ca="1" si="49"/>
        <v>3160001</v>
      </c>
      <c r="W1049" s="134" t="str">
        <f ca="1">IFERROR(IF(V1049=0,0,VLOOKUP(SUBSTITUTE(VLOOKUP(V1049,#REF!,MATCH("strItemName",#REF!,0),FALSE),"SUI_",""),#REF!,2,FALSE)),"ERROR")</f>
        <v>ERROR</v>
      </c>
      <c r="X1049" s="177">
        <f t="shared" ca="1" si="49"/>
        <v>3160001</v>
      </c>
      <c r="Y1049" s="134" t="str">
        <f ca="1">IFERROR(IF(X1049=0,0,VLOOKUP(SUBSTITUTE(VLOOKUP(X1049,#REF!,MATCH("strItemName",#REF!,0),FALSE),"SUI_",""),#REF!,2,FALSE)),"ERROR")</f>
        <v>ERROR</v>
      </c>
      <c r="Z1049" s="177">
        <f t="shared" ca="1" si="49"/>
        <v>3160001</v>
      </c>
      <c r="AA1049" s="134" t="str">
        <f ca="1">IFERROR(IF(Z1049=0,0,VLOOKUP(SUBSTITUTE(VLOOKUP(Z1049,#REF!,MATCH("strItemName",#REF!,0),FALSE),"SUI_",""),#REF!,2,FALSE)),"ERROR")</f>
        <v>ERROR</v>
      </c>
      <c r="AB1049" s="177">
        <f t="shared" ca="1" si="49"/>
        <v>3160001</v>
      </c>
      <c r="AC1049" s="134" t="str">
        <f ca="1">IFERROR(IF(AB1049=0,0,VLOOKUP(SUBSTITUTE(VLOOKUP(AB1049,#REF!,MATCH("strItemName",#REF!,0),FALSE),"SUI_",""),#REF!,2,FALSE)),"ERROR")</f>
        <v>ERROR</v>
      </c>
      <c r="AD1049" s="88">
        <v>0</v>
      </c>
      <c r="AE1049" s="134">
        <v>0</v>
      </c>
      <c r="AF1049" s="49">
        <f ca="1">IFERROR(VLOOKUP($B1049,INDIRECT(VLOOKUP($E1049,보상!$S:$AA,2,FALSE)),MATCH(AF$6,INDIRECT(VLOOKUP($E1049,보상!$S:$AA,3,FALSE)),0),FALSE),"ERROR")</f>
        <v>180</v>
      </c>
      <c r="AG1049" s="22">
        <v>0</v>
      </c>
      <c r="AH1049" s="22">
        <v>0</v>
      </c>
      <c r="AI1049" s="22">
        <v>0</v>
      </c>
      <c r="AJ1049" s="22" t="b">
        <v>0</v>
      </c>
      <c r="AK1049" s="22">
        <v>0</v>
      </c>
      <c r="AL1049" s="22">
        <v>0</v>
      </c>
    </row>
    <row r="1050" spans="1:38" ht="16.5" customHeight="1" x14ac:dyDescent="0.3">
      <c r="A1050" s="21">
        <f>COUNTIF(FtbReward_Quest!$B:$B,$B1050)+COUNTIF(FtbReward_Mode!$B:$B,$B1050)+COUNTIF(FtbReward_Content!$B:$B,$B1050)-1</f>
        <v>0</v>
      </c>
      <c r="B1050" s="49">
        <f t="shared" si="50"/>
        <v>40001321</v>
      </c>
      <c r="C1050" s="120">
        <v>4000132</v>
      </c>
      <c r="D1050" s="49" t="s">
        <v>713</v>
      </c>
      <c r="E1050" s="49" t="s">
        <v>1937</v>
      </c>
      <c r="F1050" s="120">
        <f>COUNTIF($C$8:$C1050,$C1050)</f>
        <v>1</v>
      </c>
      <c r="G1050" s="49" t="b">
        <v>0</v>
      </c>
      <c r="H1050" s="49">
        <v>0</v>
      </c>
      <c r="I1050" s="129">
        <f>IFERROR(IF(H1050=0,0,VLOOKUP(VLOOKUP(H1050,#REF!,MATCH("strMailTitleID",#REF!,0),FALSE),#REF!,2,FALSE)),"ERROR")</f>
        <v>0</v>
      </c>
      <c r="J1050" s="176">
        <v>200</v>
      </c>
      <c r="K1050" s="129" t="str">
        <f>IFERROR(IF(J1050=0,0,VLOOKUP(VLOOKUP(J1050,#REF!,MATCH("strMailTitleID",#REF!,0),FALSE),#REF!,2,FALSE)),"ERROR")</f>
        <v>ERROR</v>
      </c>
      <c r="L1050" s="49">
        <f ca="1">IFERROR(VLOOKUP($B1050,INDIRECT(VLOOKUP($E1050,보상!$S:$AA,2,FALSE)),MATCH(L$6,INDIRECT(VLOOKUP($E1050,보상!$S:$AA,3,FALSE)),0),FALSE),"ERROR")</f>
        <v>0</v>
      </c>
      <c r="M1050" s="49">
        <v>0</v>
      </c>
      <c r="N1050" s="49">
        <v>0</v>
      </c>
      <c r="O1050" s="49">
        <v>0</v>
      </c>
      <c r="P1050" s="49" t="str">
        <f ca="1">IFERROR(VLOOKUP($B1050,INDIRECT(VLOOKUP($E1050,보상!$S:$AA,2,FALSE)),MATCH(P$6,INDIRECT(VLOOKUP($E1050,보상!$S:$AA,3,FALSE)),0),FALSE),"ERROR")</f>
        <v>Gold</v>
      </c>
      <c r="Q1050" s="49">
        <f ca="1">IFERROR(VLOOKUP($B1050,INDIRECT(VLOOKUP($E1050,보상!$S:$AA,2,FALSE)),MATCH(Q$6,INDIRECT(VLOOKUP($E1050,보상!$S:$AA,3,FALSE)),0),FALSE),"ERROR")</f>
        <v>13000</v>
      </c>
      <c r="R1050" s="49" t="b">
        <v>0</v>
      </c>
      <c r="S1050" s="50" t="b">
        <v>0</v>
      </c>
      <c r="T1050" s="50">
        <f ca="1">IFERROR(VLOOKUP($B1050,INDIRECT(VLOOKUP($E1050,보상!$S:$AA,2,FALSE)),MATCH(T$6,INDIRECT(VLOOKUP($E1050,보상!$S:$AA,3,FALSE)),0),FALSE),"ERROR")</f>
        <v>3160001</v>
      </c>
      <c r="U1050" s="134" t="str">
        <f ca="1">IFERROR(IF(T1050=0,0,VLOOKUP(SUBSTITUTE(VLOOKUP(T1050,#REF!,MATCH("strItemName",#REF!,0),FALSE),"SUI_",""),#REF!,2,FALSE)),"ERROR")</f>
        <v>ERROR</v>
      </c>
      <c r="V1050" s="177">
        <f t="shared" ca="1" si="49"/>
        <v>3160001</v>
      </c>
      <c r="W1050" s="134" t="str">
        <f ca="1">IFERROR(IF(V1050=0,0,VLOOKUP(SUBSTITUTE(VLOOKUP(V1050,#REF!,MATCH("strItemName",#REF!,0),FALSE),"SUI_",""),#REF!,2,FALSE)),"ERROR")</f>
        <v>ERROR</v>
      </c>
      <c r="X1050" s="177">
        <f t="shared" ca="1" si="49"/>
        <v>3160001</v>
      </c>
      <c r="Y1050" s="134" t="str">
        <f ca="1">IFERROR(IF(X1050=0,0,VLOOKUP(SUBSTITUTE(VLOOKUP(X1050,#REF!,MATCH("strItemName",#REF!,0),FALSE),"SUI_",""),#REF!,2,FALSE)),"ERROR")</f>
        <v>ERROR</v>
      </c>
      <c r="Z1050" s="177">
        <f t="shared" ca="1" si="49"/>
        <v>3160001</v>
      </c>
      <c r="AA1050" s="134" t="str">
        <f ca="1">IFERROR(IF(Z1050=0,0,VLOOKUP(SUBSTITUTE(VLOOKUP(Z1050,#REF!,MATCH("strItemName",#REF!,0),FALSE),"SUI_",""),#REF!,2,FALSE)),"ERROR")</f>
        <v>ERROR</v>
      </c>
      <c r="AB1050" s="177">
        <f t="shared" ca="1" si="49"/>
        <v>3160001</v>
      </c>
      <c r="AC1050" s="134" t="str">
        <f ca="1">IFERROR(IF(AB1050=0,0,VLOOKUP(SUBSTITUTE(VLOOKUP(AB1050,#REF!,MATCH("strItemName",#REF!,0),FALSE),"SUI_",""),#REF!,2,FALSE)),"ERROR")</f>
        <v>ERROR</v>
      </c>
      <c r="AD1050" s="88">
        <v>0</v>
      </c>
      <c r="AE1050" s="134">
        <v>0</v>
      </c>
      <c r="AF1050" s="49">
        <f ca="1">IFERROR(VLOOKUP($B1050,INDIRECT(VLOOKUP($E1050,보상!$S:$AA,2,FALSE)),MATCH(AF$6,INDIRECT(VLOOKUP($E1050,보상!$S:$AA,3,FALSE)),0),FALSE),"ERROR")</f>
        <v>195</v>
      </c>
      <c r="AG1050" s="22">
        <v>0</v>
      </c>
      <c r="AH1050" s="22">
        <v>0</v>
      </c>
      <c r="AI1050" s="22">
        <v>0</v>
      </c>
      <c r="AJ1050" s="22" t="b">
        <v>0</v>
      </c>
      <c r="AK1050" s="22">
        <v>0</v>
      </c>
      <c r="AL1050" s="22">
        <v>0</v>
      </c>
    </row>
    <row r="1051" spans="1:38" ht="16.5" customHeight="1" x14ac:dyDescent="0.3">
      <c r="A1051" s="21">
        <f>COUNTIF(FtbReward_Quest!$B:$B,$B1051)+COUNTIF(FtbReward_Mode!$B:$B,$B1051)+COUNTIF(FtbReward_Content!$B:$B,$B1051)-1</f>
        <v>0</v>
      </c>
      <c r="B1051" s="49">
        <f t="shared" si="50"/>
        <v>40001421</v>
      </c>
      <c r="C1051" s="120">
        <v>4000142</v>
      </c>
      <c r="D1051" s="49" t="s">
        <v>714</v>
      </c>
      <c r="E1051" s="49" t="s">
        <v>1937</v>
      </c>
      <c r="F1051" s="120">
        <f>COUNTIF($C$8:$C1051,$C1051)</f>
        <v>1</v>
      </c>
      <c r="G1051" s="49" t="b">
        <v>0</v>
      </c>
      <c r="H1051" s="49">
        <v>0</v>
      </c>
      <c r="I1051" s="129">
        <f>IFERROR(IF(H1051=0,0,VLOOKUP(VLOOKUP(H1051,#REF!,MATCH("strMailTitleID",#REF!,0),FALSE),#REF!,2,FALSE)),"ERROR")</f>
        <v>0</v>
      </c>
      <c r="J1051" s="176">
        <v>200</v>
      </c>
      <c r="K1051" s="129" t="str">
        <f>IFERROR(IF(J1051=0,0,VLOOKUP(VLOOKUP(J1051,#REF!,MATCH("strMailTitleID",#REF!,0),FALSE),#REF!,2,FALSE)),"ERROR")</f>
        <v>ERROR</v>
      </c>
      <c r="L1051" s="49">
        <f ca="1">IFERROR(VLOOKUP($B1051,INDIRECT(VLOOKUP($E1051,보상!$S:$AA,2,FALSE)),MATCH(L$6,INDIRECT(VLOOKUP($E1051,보상!$S:$AA,3,FALSE)),0),FALSE),"ERROR")</f>
        <v>0</v>
      </c>
      <c r="M1051" s="49">
        <v>0</v>
      </c>
      <c r="N1051" s="49">
        <v>0</v>
      </c>
      <c r="O1051" s="49">
        <v>0</v>
      </c>
      <c r="P1051" s="49" t="str">
        <f ca="1">IFERROR(VLOOKUP($B1051,INDIRECT(VLOOKUP($E1051,보상!$S:$AA,2,FALSE)),MATCH(P$6,INDIRECT(VLOOKUP($E1051,보상!$S:$AA,3,FALSE)),0),FALSE),"ERROR")</f>
        <v>Gold</v>
      </c>
      <c r="Q1051" s="49">
        <f ca="1">IFERROR(VLOOKUP($B1051,INDIRECT(VLOOKUP($E1051,보상!$S:$AA,2,FALSE)),MATCH(Q$6,INDIRECT(VLOOKUP($E1051,보상!$S:$AA,3,FALSE)),0),FALSE),"ERROR")</f>
        <v>14000</v>
      </c>
      <c r="R1051" s="49" t="b">
        <v>0</v>
      </c>
      <c r="S1051" s="50" t="b">
        <v>0</v>
      </c>
      <c r="T1051" s="50">
        <f ca="1">IFERROR(VLOOKUP($B1051,INDIRECT(VLOOKUP($E1051,보상!$S:$AA,2,FALSE)),MATCH(T$6,INDIRECT(VLOOKUP($E1051,보상!$S:$AA,3,FALSE)),0),FALSE),"ERROR")</f>
        <v>3160001</v>
      </c>
      <c r="U1051" s="134" t="str">
        <f ca="1">IFERROR(IF(T1051=0,0,VLOOKUP(SUBSTITUTE(VLOOKUP(T1051,#REF!,MATCH("strItemName",#REF!,0),FALSE),"SUI_",""),#REF!,2,FALSE)),"ERROR")</f>
        <v>ERROR</v>
      </c>
      <c r="V1051" s="177">
        <f t="shared" ca="1" si="49"/>
        <v>3160001</v>
      </c>
      <c r="W1051" s="134" t="str">
        <f ca="1">IFERROR(IF(V1051=0,0,VLOOKUP(SUBSTITUTE(VLOOKUP(V1051,#REF!,MATCH("strItemName",#REF!,0),FALSE),"SUI_",""),#REF!,2,FALSE)),"ERROR")</f>
        <v>ERROR</v>
      </c>
      <c r="X1051" s="177">
        <f t="shared" ca="1" si="49"/>
        <v>3160001</v>
      </c>
      <c r="Y1051" s="134" t="str">
        <f ca="1">IFERROR(IF(X1051=0,0,VLOOKUP(SUBSTITUTE(VLOOKUP(X1051,#REF!,MATCH("strItemName",#REF!,0),FALSE),"SUI_",""),#REF!,2,FALSE)),"ERROR")</f>
        <v>ERROR</v>
      </c>
      <c r="Z1051" s="177">
        <f t="shared" ca="1" si="49"/>
        <v>3160001</v>
      </c>
      <c r="AA1051" s="134" t="str">
        <f ca="1">IFERROR(IF(Z1051=0,0,VLOOKUP(SUBSTITUTE(VLOOKUP(Z1051,#REF!,MATCH("strItemName",#REF!,0),FALSE),"SUI_",""),#REF!,2,FALSE)),"ERROR")</f>
        <v>ERROR</v>
      </c>
      <c r="AB1051" s="177">
        <f t="shared" ca="1" si="49"/>
        <v>3160001</v>
      </c>
      <c r="AC1051" s="134" t="str">
        <f ca="1">IFERROR(IF(AB1051=0,0,VLOOKUP(SUBSTITUTE(VLOOKUP(AB1051,#REF!,MATCH("strItemName",#REF!,0),FALSE),"SUI_",""),#REF!,2,FALSE)),"ERROR")</f>
        <v>ERROR</v>
      </c>
      <c r="AD1051" s="88">
        <v>0</v>
      </c>
      <c r="AE1051" s="134">
        <v>0</v>
      </c>
      <c r="AF1051" s="49">
        <f ca="1">IFERROR(VLOOKUP($B1051,INDIRECT(VLOOKUP($E1051,보상!$S:$AA,2,FALSE)),MATCH(AF$6,INDIRECT(VLOOKUP($E1051,보상!$S:$AA,3,FALSE)),0),FALSE),"ERROR")</f>
        <v>210</v>
      </c>
      <c r="AG1051" s="22">
        <v>0</v>
      </c>
      <c r="AH1051" s="22">
        <v>0</v>
      </c>
      <c r="AI1051" s="22">
        <v>0</v>
      </c>
      <c r="AJ1051" s="22" t="b">
        <v>0</v>
      </c>
      <c r="AK1051" s="22">
        <v>0</v>
      </c>
      <c r="AL1051" s="22">
        <v>0</v>
      </c>
    </row>
    <row r="1052" spans="1:38" ht="16.5" customHeight="1" x14ac:dyDescent="0.3">
      <c r="A1052" s="21">
        <f>COUNTIF(FtbReward_Quest!$B:$B,$B1052)+COUNTIF(FtbReward_Mode!$B:$B,$B1052)+COUNTIF(FtbReward_Content!$B:$B,$B1052)-1</f>
        <v>0</v>
      </c>
      <c r="B1052" s="49">
        <f t="shared" si="50"/>
        <v>40001521</v>
      </c>
      <c r="C1052" s="120">
        <v>4000152</v>
      </c>
      <c r="D1052" s="49" t="s">
        <v>715</v>
      </c>
      <c r="E1052" s="49" t="s">
        <v>1937</v>
      </c>
      <c r="F1052" s="120">
        <f>COUNTIF($C$8:$C1052,$C1052)</f>
        <v>1</v>
      </c>
      <c r="G1052" s="49" t="b">
        <v>0</v>
      </c>
      <c r="H1052" s="49">
        <v>0</v>
      </c>
      <c r="I1052" s="129">
        <f>IFERROR(IF(H1052=0,0,VLOOKUP(VLOOKUP(H1052,#REF!,MATCH("strMailTitleID",#REF!,0),FALSE),#REF!,2,FALSE)),"ERROR")</f>
        <v>0</v>
      </c>
      <c r="J1052" s="176">
        <v>200</v>
      </c>
      <c r="K1052" s="129" t="str">
        <f>IFERROR(IF(J1052=0,0,VLOOKUP(VLOOKUP(J1052,#REF!,MATCH("strMailTitleID",#REF!,0),FALSE),#REF!,2,FALSE)),"ERROR")</f>
        <v>ERROR</v>
      </c>
      <c r="L1052" s="49">
        <f ca="1">IFERROR(VLOOKUP($B1052,INDIRECT(VLOOKUP($E1052,보상!$S:$AA,2,FALSE)),MATCH(L$6,INDIRECT(VLOOKUP($E1052,보상!$S:$AA,3,FALSE)),0),FALSE),"ERROR")</f>
        <v>0</v>
      </c>
      <c r="M1052" s="49">
        <v>0</v>
      </c>
      <c r="N1052" s="49">
        <v>0</v>
      </c>
      <c r="O1052" s="49">
        <v>0</v>
      </c>
      <c r="P1052" s="49" t="str">
        <f ca="1">IFERROR(VLOOKUP($B1052,INDIRECT(VLOOKUP($E1052,보상!$S:$AA,2,FALSE)),MATCH(P$6,INDIRECT(VLOOKUP($E1052,보상!$S:$AA,3,FALSE)),0),FALSE),"ERROR")</f>
        <v>Gold</v>
      </c>
      <c r="Q1052" s="49">
        <f ca="1">IFERROR(VLOOKUP($B1052,INDIRECT(VLOOKUP($E1052,보상!$S:$AA,2,FALSE)),MATCH(Q$6,INDIRECT(VLOOKUP($E1052,보상!$S:$AA,3,FALSE)),0),FALSE),"ERROR")</f>
        <v>15000</v>
      </c>
      <c r="R1052" s="49" t="b">
        <v>0</v>
      </c>
      <c r="S1052" s="50" t="b">
        <v>0</v>
      </c>
      <c r="T1052" s="50">
        <f ca="1">IFERROR(VLOOKUP($B1052,INDIRECT(VLOOKUP($E1052,보상!$S:$AA,2,FALSE)),MATCH(T$6,INDIRECT(VLOOKUP($E1052,보상!$S:$AA,3,FALSE)),0),FALSE),"ERROR")</f>
        <v>3160001</v>
      </c>
      <c r="U1052" s="134" t="str">
        <f ca="1">IFERROR(IF(T1052=0,0,VLOOKUP(SUBSTITUTE(VLOOKUP(T1052,#REF!,MATCH("strItemName",#REF!,0),FALSE),"SUI_",""),#REF!,2,FALSE)),"ERROR")</f>
        <v>ERROR</v>
      </c>
      <c r="V1052" s="177">
        <f t="shared" ca="1" si="49"/>
        <v>3160001</v>
      </c>
      <c r="W1052" s="134" t="str">
        <f ca="1">IFERROR(IF(V1052=0,0,VLOOKUP(SUBSTITUTE(VLOOKUP(V1052,#REF!,MATCH("strItemName",#REF!,0),FALSE),"SUI_",""),#REF!,2,FALSE)),"ERROR")</f>
        <v>ERROR</v>
      </c>
      <c r="X1052" s="177">
        <f t="shared" ca="1" si="49"/>
        <v>3160001</v>
      </c>
      <c r="Y1052" s="134" t="str">
        <f ca="1">IFERROR(IF(X1052=0,0,VLOOKUP(SUBSTITUTE(VLOOKUP(X1052,#REF!,MATCH("strItemName",#REF!,0),FALSE),"SUI_",""),#REF!,2,FALSE)),"ERROR")</f>
        <v>ERROR</v>
      </c>
      <c r="Z1052" s="177">
        <f t="shared" ca="1" si="49"/>
        <v>3160001</v>
      </c>
      <c r="AA1052" s="134" t="str">
        <f ca="1">IFERROR(IF(Z1052=0,0,VLOOKUP(SUBSTITUTE(VLOOKUP(Z1052,#REF!,MATCH("strItemName",#REF!,0),FALSE),"SUI_",""),#REF!,2,FALSE)),"ERROR")</f>
        <v>ERROR</v>
      </c>
      <c r="AB1052" s="177">
        <f t="shared" ca="1" si="49"/>
        <v>3160001</v>
      </c>
      <c r="AC1052" s="134" t="str">
        <f ca="1">IFERROR(IF(AB1052=0,0,VLOOKUP(SUBSTITUTE(VLOOKUP(AB1052,#REF!,MATCH("strItemName",#REF!,0),FALSE),"SUI_",""),#REF!,2,FALSE)),"ERROR")</f>
        <v>ERROR</v>
      </c>
      <c r="AD1052" s="88">
        <v>0</v>
      </c>
      <c r="AE1052" s="134">
        <v>0</v>
      </c>
      <c r="AF1052" s="49">
        <f ca="1">IFERROR(VLOOKUP($B1052,INDIRECT(VLOOKUP($E1052,보상!$S:$AA,2,FALSE)),MATCH(AF$6,INDIRECT(VLOOKUP($E1052,보상!$S:$AA,3,FALSE)),0),FALSE),"ERROR")</f>
        <v>225</v>
      </c>
      <c r="AG1052" s="22">
        <v>0</v>
      </c>
      <c r="AH1052" s="22">
        <v>0</v>
      </c>
      <c r="AI1052" s="22">
        <v>0</v>
      </c>
      <c r="AJ1052" s="22" t="b">
        <v>0</v>
      </c>
      <c r="AK1052" s="22">
        <v>0</v>
      </c>
      <c r="AL1052" s="22">
        <v>0</v>
      </c>
    </row>
    <row r="1053" spans="1:38" ht="16.5" customHeight="1" x14ac:dyDescent="0.3">
      <c r="A1053" s="21">
        <f>COUNTIF(FtbReward_Quest!$B:$B,$B1053)+COUNTIF(FtbReward_Mode!$B:$B,$B1053)+COUNTIF(FtbReward_Content!$B:$B,$B1053)-1</f>
        <v>0</v>
      </c>
      <c r="B1053" s="49">
        <f t="shared" si="50"/>
        <v>40001621</v>
      </c>
      <c r="C1053" s="120">
        <v>4000162</v>
      </c>
      <c r="D1053" s="49" t="s">
        <v>716</v>
      </c>
      <c r="E1053" s="49" t="s">
        <v>1937</v>
      </c>
      <c r="F1053" s="120">
        <f>COUNTIF($C$8:$C1053,$C1053)</f>
        <v>1</v>
      </c>
      <c r="G1053" s="49" t="b">
        <v>0</v>
      </c>
      <c r="H1053" s="49">
        <v>0</v>
      </c>
      <c r="I1053" s="129">
        <f>IFERROR(IF(H1053=0,0,VLOOKUP(VLOOKUP(H1053,#REF!,MATCH("strMailTitleID",#REF!,0),FALSE),#REF!,2,FALSE)),"ERROR")</f>
        <v>0</v>
      </c>
      <c r="J1053" s="176">
        <v>200</v>
      </c>
      <c r="K1053" s="129" t="str">
        <f>IFERROR(IF(J1053=0,0,VLOOKUP(VLOOKUP(J1053,#REF!,MATCH("strMailTitleID",#REF!,0),FALSE),#REF!,2,FALSE)),"ERROR")</f>
        <v>ERROR</v>
      </c>
      <c r="L1053" s="49">
        <f ca="1">IFERROR(VLOOKUP($B1053,INDIRECT(VLOOKUP($E1053,보상!$S:$AA,2,FALSE)),MATCH(L$6,INDIRECT(VLOOKUP($E1053,보상!$S:$AA,3,FALSE)),0),FALSE),"ERROR")</f>
        <v>0</v>
      </c>
      <c r="M1053" s="49">
        <v>0</v>
      </c>
      <c r="N1053" s="49">
        <v>0</v>
      </c>
      <c r="O1053" s="49">
        <v>0</v>
      </c>
      <c r="P1053" s="49" t="str">
        <f ca="1">IFERROR(VLOOKUP($B1053,INDIRECT(VLOOKUP($E1053,보상!$S:$AA,2,FALSE)),MATCH(P$6,INDIRECT(VLOOKUP($E1053,보상!$S:$AA,3,FALSE)),0),FALSE),"ERROR")</f>
        <v>Gold</v>
      </c>
      <c r="Q1053" s="49">
        <f ca="1">IFERROR(VLOOKUP($B1053,INDIRECT(VLOOKUP($E1053,보상!$S:$AA,2,FALSE)),MATCH(Q$6,INDIRECT(VLOOKUP($E1053,보상!$S:$AA,3,FALSE)),0),FALSE),"ERROR")</f>
        <v>16000</v>
      </c>
      <c r="R1053" s="49" t="b">
        <v>0</v>
      </c>
      <c r="S1053" s="50" t="b">
        <v>0</v>
      </c>
      <c r="T1053" s="50">
        <f ca="1">IFERROR(VLOOKUP($B1053,INDIRECT(VLOOKUP($E1053,보상!$S:$AA,2,FALSE)),MATCH(T$6,INDIRECT(VLOOKUP($E1053,보상!$S:$AA,3,FALSE)),0),FALSE),"ERROR")</f>
        <v>3160001</v>
      </c>
      <c r="U1053" s="134" t="str">
        <f ca="1">IFERROR(IF(T1053=0,0,VLOOKUP(SUBSTITUTE(VLOOKUP(T1053,#REF!,MATCH("strItemName",#REF!,0),FALSE),"SUI_",""),#REF!,2,FALSE)),"ERROR")</f>
        <v>ERROR</v>
      </c>
      <c r="V1053" s="177">
        <f t="shared" ca="1" si="49"/>
        <v>3160001</v>
      </c>
      <c r="W1053" s="134" t="str">
        <f ca="1">IFERROR(IF(V1053=0,0,VLOOKUP(SUBSTITUTE(VLOOKUP(V1053,#REF!,MATCH("strItemName",#REF!,0),FALSE),"SUI_",""),#REF!,2,FALSE)),"ERROR")</f>
        <v>ERROR</v>
      </c>
      <c r="X1053" s="177">
        <f t="shared" ca="1" si="49"/>
        <v>3160001</v>
      </c>
      <c r="Y1053" s="134" t="str">
        <f ca="1">IFERROR(IF(X1053=0,0,VLOOKUP(SUBSTITUTE(VLOOKUP(X1053,#REF!,MATCH("strItemName",#REF!,0),FALSE),"SUI_",""),#REF!,2,FALSE)),"ERROR")</f>
        <v>ERROR</v>
      </c>
      <c r="Z1053" s="177">
        <f t="shared" ca="1" si="49"/>
        <v>3160001</v>
      </c>
      <c r="AA1053" s="134" t="str">
        <f ca="1">IFERROR(IF(Z1053=0,0,VLOOKUP(SUBSTITUTE(VLOOKUP(Z1053,#REF!,MATCH("strItemName",#REF!,0),FALSE),"SUI_",""),#REF!,2,FALSE)),"ERROR")</f>
        <v>ERROR</v>
      </c>
      <c r="AB1053" s="177">
        <f t="shared" ca="1" si="49"/>
        <v>3160001</v>
      </c>
      <c r="AC1053" s="134" t="str">
        <f ca="1">IFERROR(IF(AB1053=0,0,VLOOKUP(SUBSTITUTE(VLOOKUP(AB1053,#REF!,MATCH("strItemName",#REF!,0),FALSE),"SUI_",""),#REF!,2,FALSE)),"ERROR")</f>
        <v>ERROR</v>
      </c>
      <c r="AD1053" s="88">
        <v>0</v>
      </c>
      <c r="AE1053" s="134">
        <v>0</v>
      </c>
      <c r="AF1053" s="49">
        <f ca="1">IFERROR(VLOOKUP($B1053,INDIRECT(VLOOKUP($E1053,보상!$S:$AA,2,FALSE)),MATCH(AF$6,INDIRECT(VLOOKUP($E1053,보상!$S:$AA,3,FALSE)),0),FALSE),"ERROR")</f>
        <v>240</v>
      </c>
      <c r="AG1053" s="22">
        <v>0</v>
      </c>
      <c r="AH1053" s="22">
        <v>0</v>
      </c>
      <c r="AI1053" s="22">
        <v>0</v>
      </c>
      <c r="AJ1053" s="22" t="b">
        <v>0</v>
      </c>
      <c r="AK1053" s="22">
        <v>0</v>
      </c>
      <c r="AL1053" s="22">
        <v>0</v>
      </c>
    </row>
    <row r="1054" spans="1:38" ht="16.5" customHeight="1" x14ac:dyDescent="0.3">
      <c r="A1054" s="21">
        <f>COUNTIF(FtbReward_Quest!$B:$B,$B1054)+COUNTIF(FtbReward_Mode!$B:$B,$B1054)+COUNTIF(FtbReward_Content!$B:$B,$B1054)-1</f>
        <v>0</v>
      </c>
      <c r="B1054" s="49">
        <f t="shared" si="50"/>
        <v>40001721</v>
      </c>
      <c r="C1054" s="120">
        <v>4000172</v>
      </c>
      <c r="D1054" s="49" t="s">
        <v>717</v>
      </c>
      <c r="E1054" s="49" t="s">
        <v>1937</v>
      </c>
      <c r="F1054" s="120">
        <f>COUNTIF($C$8:$C1054,$C1054)</f>
        <v>1</v>
      </c>
      <c r="G1054" s="49" t="b">
        <v>0</v>
      </c>
      <c r="H1054" s="49">
        <v>0</v>
      </c>
      <c r="I1054" s="129">
        <f>IFERROR(IF(H1054=0,0,VLOOKUP(VLOOKUP(H1054,#REF!,MATCH("strMailTitleID",#REF!,0),FALSE),#REF!,2,FALSE)),"ERROR")</f>
        <v>0</v>
      </c>
      <c r="J1054" s="176">
        <v>200</v>
      </c>
      <c r="K1054" s="129" t="str">
        <f>IFERROR(IF(J1054=0,0,VLOOKUP(VLOOKUP(J1054,#REF!,MATCH("strMailTitleID",#REF!,0),FALSE),#REF!,2,FALSE)),"ERROR")</f>
        <v>ERROR</v>
      </c>
      <c r="L1054" s="49">
        <f ca="1">IFERROR(VLOOKUP($B1054,INDIRECT(VLOOKUP($E1054,보상!$S:$AA,2,FALSE)),MATCH(L$6,INDIRECT(VLOOKUP($E1054,보상!$S:$AA,3,FALSE)),0),FALSE),"ERROR")</f>
        <v>0</v>
      </c>
      <c r="M1054" s="49">
        <v>0</v>
      </c>
      <c r="N1054" s="49">
        <v>0</v>
      </c>
      <c r="O1054" s="49">
        <v>0</v>
      </c>
      <c r="P1054" s="49" t="str">
        <f ca="1">IFERROR(VLOOKUP($B1054,INDIRECT(VLOOKUP($E1054,보상!$S:$AA,2,FALSE)),MATCH(P$6,INDIRECT(VLOOKUP($E1054,보상!$S:$AA,3,FALSE)),0),FALSE),"ERROR")</f>
        <v>Gold</v>
      </c>
      <c r="Q1054" s="49">
        <f ca="1">IFERROR(VLOOKUP($B1054,INDIRECT(VLOOKUP($E1054,보상!$S:$AA,2,FALSE)),MATCH(Q$6,INDIRECT(VLOOKUP($E1054,보상!$S:$AA,3,FALSE)),0),FALSE),"ERROR")</f>
        <v>17000</v>
      </c>
      <c r="R1054" s="49" t="b">
        <v>0</v>
      </c>
      <c r="S1054" s="50" t="b">
        <v>0</v>
      </c>
      <c r="T1054" s="50">
        <f ca="1">IFERROR(VLOOKUP($B1054,INDIRECT(VLOOKUP($E1054,보상!$S:$AA,2,FALSE)),MATCH(T$6,INDIRECT(VLOOKUP($E1054,보상!$S:$AA,3,FALSE)),0),FALSE),"ERROR")</f>
        <v>3160001</v>
      </c>
      <c r="U1054" s="134" t="str">
        <f ca="1">IFERROR(IF(T1054=0,0,VLOOKUP(SUBSTITUTE(VLOOKUP(T1054,#REF!,MATCH("strItemName",#REF!,0),FALSE),"SUI_",""),#REF!,2,FALSE)),"ERROR")</f>
        <v>ERROR</v>
      </c>
      <c r="V1054" s="177">
        <f t="shared" ca="1" si="49"/>
        <v>3160001</v>
      </c>
      <c r="W1054" s="134" t="str">
        <f ca="1">IFERROR(IF(V1054=0,0,VLOOKUP(SUBSTITUTE(VLOOKUP(V1054,#REF!,MATCH("strItemName",#REF!,0),FALSE),"SUI_",""),#REF!,2,FALSE)),"ERROR")</f>
        <v>ERROR</v>
      </c>
      <c r="X1054" s="177">
        <f t="shared" ca="1" si="49"/>
        <v>3160001</v>
      </c>
      <c r="Y1054" s="134" t="str">
        <f ca="1">IFERROR(IF(X1054=0,0,VLOOKUP(SUBSTITUTE(VLOOKUP(X1054,#REF!,MATCH("strItemName",#REF!,0),FALSE),"SUI_",""),#REF!,2,FALSE)),"ERROR")</f>
        <v>ERROR</v>
      </c>
      <c r="Z1054" s="177">
        <f t="shared" ca="1" si="49"/>
        <v>3160001</v>
      </c>
      <c r="AA1054" s="134" t="str">
        <f ca="1">IFERROR(IF(Z1054=0,0,VLOOKUP(SUBSTITUTE(VLOOKUP(Z1054,#REF!,MATCH("strItemName",#REF!,0),FALSE),"SUI_",""),#REF!,2,FALSE)),"ERROR")</f>
        <v>ERROR</v>
      </c>
      <c r="AB1054" s="177">
        <f t="shared" ca="1" si="49"/>
        <v>3160001</v>
      </c>
      <c r="AC1054" s="134" t="str">
        <f ca="1">IFERROR(IF(AB1054=0,0,VLOOKUP(SUBSTITUTE(VLOOKUP(AB1054,#REF!,MATCH("strItemName",#REF!,0),FALSE),"SUI_",""),#REF!,2,FALSE)),"ERROR")</f>
        <v>ERROR</v>
      </c>
      <c r="AD1054" s="88">
        <v>0</v>
      </c>
      <c r="AE1054" s="134">
        <v>0</v>
      </c>
      <c r="AF1054" s="49">
        <f ca="1">IFERROR(VLOOKUP($B1054,INDIRECT(VLOOKUP($E1054,보상!$S:$AA,2,FALSE)),MATCH(AF$6,INDIRECT(VLOOKUP($E1054,보상!$S:$AA,3,FALSE)),0),FALSE),"ERROR")</f>
        <v>255</v>
      </c>
      <c r="AG1054" s="22">
        <v>0</v>
      </c>
      <c r="AH1054" s="22">
        <v>0</v>
      </c>
      <c r="AI1054" s="22">
        <v>0</v>
      </c>
      <c r="AJ1054" s="22" t="b">
        <v>0</v>
      </c>
      <c r="AK1054" s="22">
        <v>0</v>
      </c>
      <c r="AL1054" s="22">
        <v>0</v>
      </c>
    </row>
    <row r="1055" spans="1:38" ht="16.5" customHeight="1" x14ac:dyDescent="0.3">
      <c r="A1055" s="21">
        <f>COUNTIF(FtbReward_Quest!$B:$B,$B1055)+COUNTIF(FtbReward_Mode!$B:$B,$B1055)+COUNTIF(FtbReward_Content!$B:$B,$B1055)-1</f>
        <v>0</v>
      </c>
      <c r="B1055" s="49">
        <f t="shared" si="50"/>
        <v>40001821</v>
      </c>
      <c r="C1055" s="120">
        <v>4000182</v>
      </c>
      <c r="D1055" s="49" t="s">
        <v>718</v>
      </c>
      <c r="E1055" s="49" t="s">
        <v>1937</v>
      </c>
      <c r="F1055" s="120">
        <f>COUNTIF($C$8:$C1055,$C1055)</f>
        <v>1</v>
      </c>
      <c r="G1055" s="49" t="b">
        <v>0</v>
      </c>
      <c r="H1055" s="49">
        <v>0</v>
      </c>
      <c r="I1055" s="129">
        <f>IFERROR(IF(H1055=0,0,VLOOKUP(VLOOKUP(H1055,#REF!,MATCH("strMailTitleID",#REF!,0),FALSE),#REF!,2,FALSE)),"ERROR")</f>
        <v>0</v>
      </c>
      <c r="J1055" s="176">
        <v>200</v>
      </c>
      <c r="K1055" s="129" t="str">
        <f>IFERROR(IF(J1055=0,0,VLOOKUP(VLOOKUP(J1055,#REF!,MATCH("strMailTitleID",#REF!,0),FALSE),#REF!,2,FALSE)),"ERROR")</f>
        <v>ERROR</v>
      </c>
      <c r="L1055" s="49">
        <f ca="1">IFERROR(VLOOKUP($B1055,INDIRECT(VLOOKUP($E1055,보상!$S:$AA,2,FALSE)),MATCH(L$6,INDIRECT(VLOOKUP($E1055,보상!$S:$AA,3,FALSE)),0),FALSE),"ERROR")</f>
        <v>0</v>
      </c>
      <c r="M1055" s="49">
        <v>0</v>
      </c>
      <c r="N1055" s="49">
        <v>0</v>
      </c>
      <c r="O1055" s="49">
        <v>0</v>
      </c>
      <c r="P1055" s="49" t="str">
        <f ca="1">IFERROR(VLOOKUP($B1055,INDIRECT(VLOOKUP($E1055,보상!$S:$AA,2,FALSE)),MATCH(P$6,INDIRECT(VLOOKUP($E1055,보상!$S:$AA,3,FALSE)),0),FALSE),"ERROR")</f>
        <v>Gold</v>
      </c>
      <c r="Q1055" s="49">
        <f ca="1">IFERROR(VLOOKUP($B1055,INDIRECT(VLOOKUP($E1055,보상!$S:$AA,2,FALSE)),MATCH(Q$6,INDIRECT(VLOOKUP($E1055,보상!$S:$AA,3,FALSE)),0),FALSE),"ERROR")</f>
        <v>18000</v>
      </c>
      <c r="R1055" s="49" t="b">
        <v>0</v>
      </c>
      <c r="S1055" s="50" t="b">
        <v>0</v>
      </c>
      <c r="T1055" s="50">
        <f ca="1">IFERROR(VLOOKUP($B1055,INDIRECT(VLOOKUP($E1055,보상!$S:$AA,2,FALSE)),MATCH(T$6,INDIRECT(VLOOKUP($E1055,보상!$S:$AA,3,FALSE)),0),FALSE),"ERROR")</f>
        <v>3160001</v>
      </c>
      <c r="U1055" s="134" t="str">
        <f ca="1">IFERROR(IF(T1055=0,0,VLOOKUP(SUBSTITUTE(VLOOKUP(T1055,#REF!,MATCH("strItemName",#REF!,0),FALSE),"SUI_",""),#REF!,2,FALSE)),"ERROR")</f>
        <v>ERROR</v>
      </c>
      <c r="V1055" s="177">
        <f t="shared" ca="1" si="49"/>
        <v>3160001</v>
      </c>
      <c r="W1055" s="134" t="str">
        <f ca="1">IFERROR(IF(V1055=0,0,VLOOKUP(SUBSTITUTE(VLOOKUP(V1055,#REF!,MATCH("strItemName",#REF!,0),FALSE),"SUI_",""),#REF!,2,FALSE)),"ERROR")</f>
        <v>ERROR</v>
      </c>
      <c r="X1055" s="177">
        <f t="shared" ca="1" si="49"/>
        <v>3160001</v>
      </c>
      <c r="Y1055" s="134" t="str">
        <f ca="1">IFERROR(IF(X1055=0,0,VLOOKUP(SUBSTITUTE(VLOOKUP(X1055,#REF!,MATCH("strItemName",#REF!,0),FALSE),"SUI_",""),#REF!,2,FALSE)),"ERROR")</f>
        <v>ERROR</v>
      </c>
      <c r="Z1055" s="177">
        <f t="shared" ca="1" si="49"/>
        <v>3160001</v>
      </c>
      <c r="AA1055" s="134" t="str">
        <f ca="1">IFERROR(IF(Z1055=0,0,VLOOKUP(SUBSTITUTE(VLOOKUP(Z1055,#REF!,MATCH("strItemName",#REF!,0),FALSE),"SUI_",""),#REF!,2,FALSE)),"ERROR")</f>
        <v>ERROR</v>
      </c>
      <c r="AB1055" s="177">
        <f t="shared" ca="1" si="49"/>
        <v>3160001</v>
      </c>
      <c r="AC1055" s="134" t="str">
        <f ca="1">IFERROR(IF(AB1055=0,0,VLOOKUP(SUBSTITUTE(VLOOKUP(AB1055,#REF!,MATCH("strItemName",#REF!,0),FALSE),"SUI_",""),#REF!,2,FALSE)),"ERROR")</f>
        <v>ERROR</v>
      </c>
      <c r="AD1055" s="88">
        <v>0</v>
      </c>
      <c r="AE1055" s="134">
        <v>0</v>
      </c>
      <c r="AF1055" s="49">
        <f ca="1">IFERROR(VLOOKUP($B1055,INDIRECT(VLOOKUP($E1055,보상!$S:$AA,2,FALSE)),MATCH(AF$6,INDIRECT(VLOOKUP($E1055,보상!$S:$AA,3,FALSE)),0),FALSE),"ERROR")</f>
        <v>270</v>
      </c>
      <c r="AG1055" s="22">
        <v>0</v>
      </c>
      <c r="AH1055" s="22">
        <v>0</v>
      </c>
      <c r="AI1055" s="22">
        <v>0</v>
      </c>
      <c r="AJ1055" s="22" t="b">
        <v>0</v>
      </c>
      <c r="AK1055" s="22">
        <v>0</v>
      </c>
      <c r="AL1055" s="22">
        <v>0</v>
      </c>
    </row>
    <row r="1056" spans="1:38" ht="16.5" customHeight="1" x14ac:dyDescent="0.3">
      <c r="A1056" s="21">
        <f>COUNTIF(FtbReward_Quest!$B:$B,$B1056)+COUNTIF(FtbReward_Mode!$B:$B,$B1056)+COUNTIF(FtbReward_Content!$B:$B,$B1056)-1</f>
        <v>0</v>
      </c>
      <c r="B1056" s="49">
        <f t="shared" si="50"/>
        <v>40001921</v>
      </c>
      <c r="C1056" s="120">
        <v>4000192</v>
      </c>
      <c r="D1056" s="49" t="s">
        <v>719</v>
      </c>
      <c r="E1056" s="49" t="s">
        <v>1937</v>
      </c>
      <c r="F1056" s="120">
        <f>COUNTIF($C$8:$C1056,$C1056)</f>
        <v>1</v>
      </c>
      <c r="G1056" s="49" t="b">
        <v>0</v>
      </c>
      <c r="H1056" s="49">
        <v>0</v>
      </c>
      <c r="I1056" s="129">
        <f>IFERROR(IF(H1056=0,0,VLOOKUP(VLOOKUP(H1056,#REF!,MATCH("strMailTitleID",#REF!,0),FALSE),#REF!,2,FALSE)),"ERROR")</f>
        <v>0</v>
      </c>
      <c r="J1056" s="176">
        <v>200</v>
      </c>
      <c r="K1056" s="129" t="str">
        <f>IFERROR(IF(J1056=0,0,VLOOKUP(VLOOKUP(J1056,#REF!,MATCH("strMailTitleID",#REF!,0),FALSE),#REF!,2,FALSE)),"ERROR")</f>
        <v>ERROR</v>
      </c>
      <c r="L1056" s="49">
        <f ca="1">IFERROR(VLOOKUP($B1056,INDIRECT(VLOOKUP($E1056,보상!$S:$AA,2,FALSE)),MATCH(L$6,INDIRECT(VLOOKUP($E1056,보상!$S:$AA,3,FALSE)),0),FALSE),"ERROR")</f>
        <v>0</v>
      </c>
      <c r="M1056" s="49">
        <v>0</v>
      </c>
      <c r="N1056" s="49">
        <v>0</v>
      </c>
      <c r="O1056" s="49">
        <v>0</v>
      </c>
      <c r="P1056" s="49" t="str">
        <f ca="1">IFERROR(VLOOKUP($B1056,INDIRECT(VLOOKUP($E1056,보상!$S:$AA,2,FALSE)),MATCH(P$6,INDIRECT(VLOOKUP($E1056,보상!$S:$AA,3,FALSE)),0),FALSE),"ERROR")</f>
        <v>Gold</v>
      </c>
      <c r="Q1056" s="49">
        <f ca="1">IFERROR(VLOOKUP($B1056,INDIRECT(VLOOKUP($E1056,보상!$S:$AA,2,FALSE)),MATCH(Q$6,INDIRECT(VLOOKUP($E1056,보상!$S:$AA,3,FALSE)),0),FALSE),"ERROR")</f>
        <v>19000</v>
      </c>
      <c r="R1056" s="49" t="b">
        <v>0</v>
      </c>
      <c r="S1056" s="50" t="b">
        <v>0</v>
      </c>
      <c r="T1056" s="50">
        <f ca="1">IFERROR(VLOOKUP($B1056,INDIRECT(VLOOKUP($E1056,보상!$S:$AA,2,FALSE)),MATCH(T$6,INDIRECT(VLOOKUP($E1056,보상!$S:$AA,3,FALSE)),0),FALSE),"ERROR")</f>
        <v>3160001</v>
      </c>
      <c r="U1056" s="134" t="str">
        <f ca="1">IFERROR(IF(T1056=0,0,VLOOKUP(SUBSTITUTE(VLOOKUP(T1056,#REF!,MATCH("strItemName",#REF!,0),FALSE),"SUI_",""),#REF!,2,FALSE)),"ERROR")</f>
        <v>ERROR</v>
      </c>
      <c r="V1056" s="177">
        <f t="shared" ca="1" si="49"/>
        <v>3160001</v>
      </c>
      <c r="W1056" s="134" t="str">
        <f ca="1">IFERROR(IF(V1056=0,0,VLOOKUP(SUBSTITUTE(VLOOKUP(V1056,#REF!,MATCH("strItemName",#REF!,0),FALSE),"SUI_",""),#REF!,2,FALSE)),"ERROR")</f>
        <v>ERROR</v>
      </c>
      <c r="X1056" s="177">
        <f t="shared" ca="1" si="49"/>
        <v>3160001</v>
      </c>
      <c r="Y1056" s="134" t="str">
        <f ca="1">IFERROR(IF(X1056=0,0,VLOOKUP(SUBSTITUTE(VLOOKUP(X1056,#REF!,MATCH("strItemName",#REF!,0),FALSE),"SUI_",""),#REF!,2,FALSE)),"ERROR")</f>
        <v>ERROR</v>
      </c>
      <c r="Z1056" s="177">
        <f t="shared" ca="1" si="49"/>
        <v>3160001</v>
      </c>
      <c r="AA1056" s="134" t="str">
        <f ca="1">IFERROR(IF(Z1056=0,0,VLOOKUP(SUBSTITUTE(VLOOKUP(Z1056,#REF!,MATCH("strItemName",#REF!,0),FALSE),"SUI_",""),#REF!,2,FALSE)),"ERROR")</f>
        <v>ERROR</v>
      </c>
      <c r="AB1056" s="177">
        <f t="shared" ca="1" si="49"/>
        <v>3160001</v>
      </c>
      <c r="AC1056" s="134" t="str">
        <f ca="1">IFERROR(IF(AB1056=0,0,VLOOKUP(SUBSTITUTE(VLOOKUP(AB1056,#REF!,MATCH("strItemName",#REF!,0),FALSE),"SUI_",""),#REF!,2,FALSE)),"ERROR")</f>
        <v>ERROR</v>
      </c>
      <c r="AD1056" s="88">
        <v>0</v>
      </c>
      <c r="AE1056" s="134">
        <v>0</v>
      </c>
      <c r="AF1056" s="49">
        <f ca="1">IFERROR(VLOOKUP($B1056,INDIRECT(VLOOKUP($E1056,보상!$S:$AA,2,FALSE)),MATCH(AF$6,INDIRECT(VLOOKUP($E1056,보상!$S:$AA,3,FALSE)),0),FALSE),"ERROR")</f>
        <v>285</v>
      </c>
      <c r="AG1056" s="22">
        <v>0</v>
      </c>
      <c r="AH1056" s="22">
        <v>0</v>
      </c>
      <c r="AI1056" s="22">
        <v>0</v>
      </c>
      <c r="AJ1056" s="22" t="b">
        <v>0</v>
      </c>
      <c r="AK1056" s="22">
        <v>0</v>
      </c>
      <c r="AL1056" s="22">
        <v>0</v>
      </c>
    </row>
    <row r="1057" spans="1:38" ht="16.5" customHeight="1" x14ac:dyDescent="0.3">
      <c r="A1057" s="21">
        <f>COUNTIF(FtbReward_Quest!$B:$B,$B1057)+COUNTIF(FtbReward_Mode!$B:$B,$B1057)+COUNTIF(FtbReward_Content!$B:$B,$B1057)-1</f>
        <v>0</v>
      </c>
      <c r="B1057" s="49">
        <f t="shared" si="50"/>
        <v>40002021</v>
      </c>
      <c r="C1057" s="120">
        <v>4000202</v>
      </c>
      <c r="D1057" s="49" t="s">
        <v>720</v>
      </c>
      <c r="E1057" s="49" t="s">
        <v>1937</v>
      </c>
      <c r="F1057" s="120">
        <f>COUNTIF($C$8:$C1057,$C1057)</f>
        <v>1</v>
      </c>
      <c r="G1057" s="49" t="b">
        <v>0</v>
      </c>
      <c r="H1057" s="49">
        <v>0</v>
      </c>
      <c r="I1057" s="129">
        <f>IFERROR(IF(H1057=0,0,VLOOKUP(VLOOKUP(H1057,#REF!,MATCH("strMailTitleID",#REF!,0),FALSE),#REF!,2,FALSE)),"ERROR")</f>
        <v>0</v>
      </c>
      <c r="J1057" s="176">
        <v>200</v>
      </c>
      <c r="K1057" s="129" t="str">
        <f>IFERROR(IF(J1057=0,0,VLOOKUP(VLOOKUP(J1057,#REF!,MATCH("strMailTitleID",#REF!,0),FALSE),#REF!,2,FALSE)),"ERROR")</f>
        <v>ERROR</v>
      </c>
      <c r="L1057" s="49">
        <f ca="1">IFERROR(VLOOKUP($B1057,INDIRECT(VLOOKUP($E1057,보상!$S:$AA,2,FALSE)),MATCH(L$6,INDIRECT(VLOOKUP($E1057,보상!$S:$AA,3,FALSE)),0),FALSE),"ERROR")</f>
        <v>0</v>
      </c>
      <c r="M1057" s="49">
        <v>0</v>
      </c>
      <c r="N1057" s="49">
        <v>0</v>
      </c>
      <c r="O1057" s="49">
        <v>0</v>
      </c>
      <c r="P1057" s="49" t="str">
        <f ca="1">IFERROR(VLOOKUP($B1057,INDIRECT(VLOOKUP($E1057,보상!$S:$AA,2,FALSE)),MATCH(P$6,INDIRECT(VLOOKUP($E1057,보상!$S:$AA,3,FALSE)),0),FALSE),"ERROR")</f>
        <v>Gold</v>
      </c>
      <c r="Q1057" s="49">
        <f ca="1">IFERROR(VLOOKUP($B1057,INDIRECT(VLOOKUP($E1057,보상!$S:$AA,2,FALSE)),MATCH(Q$6,INDIRECT(VLOOKUP($E1057,보상!$S:$AA,3,FALSE)),0),FALSE),"ERROR")</f>
        <v>20000</v>
      </c>
      <c r="R1057" s="49" t="b">
        <v>0</v>
      </c>
      <c r="S1057" s="50" t="b">
        <v>0</v>
      </c>
      <c r="T1057" s="50">
        <f ca="1">IFERROR(VLOOKUP($B1057,INDIRECT(VLOOKUP($E1057,보상!$S:$AA,2,FALSE)),MATCH(T$6,INDIRECT(VLOOKUP($E1057,보상!$S:$AA,3,FALSE)),0),FALSE),"ERROR")</f>
        <v>3160001</v>
      </c>
      <c r="U1057" s="134" t="str">
        <f ca="1">IFERROR(IF(T1057=0,0,VLOOKUP(SUBSTITUTE(VLOOKUP(T1057,#REF!,MATCH("strItemName",#REF!,0),FALSE),"SUI_",""),#REF!,2,FALSE)),"ERROR")</f>
        <v>ERROR</v>
      </c>
      <c r="V1057" s="177">
        <f t="shared" ca="1" si="49"/>
        <v>3160001</v>
      </c>
      <c r="W1057" s="134" t="str">
        <f ca="1">IFERROR(IF(V1057=0,0,VLOOKUP(SUBSTITUTE(VLOOKUP(V1057,#REF!,MATCH("strItemName",#REF!,0),FALSE),"SUI_",""),#REF!,2,FALSE)),"ERROR")</f>
        <v>ERROR</v>
      </c>
      <c r="X1057" s="177">
        <f t="shared" ca="1" si="49"/>
        <v>3160001</v>
      </c>
      <c r="Y1057" s="134" t="str">
        <f ca="1">IFERROR(IF(X1057=0,0,VLOOKUP(SUBSTITUTE(VLOOKUP(X1057,#REF!,MATCH("strItemName",#REF!,0),FALSE),"SUI_",""),#REF!,2,FALSE)),"ERROR")</f>
        <v>ERROR</v>
      </c>
      <c r="Z1057" s="177">
        <f t="shared" ca="1" si="49"/>
        <v>3160001</v>
      </c>
      <c r="AA1057" s="134" t="str">
        <f ca="1">IFERROR(IF(Z1057=0,0,VLOOKUP(SUBSTITUTE(VLOOKUP(Z1057,#REF!,MATCH("strItemName",#REF!,0),FALSE),"SUI_",""),#REF!,2,FALSE)),"ERROR")</f>
        <v>ERROR</v>
      </c>
      <c r="AB1057" s="177">
        <f t="shared" ca="1" si="49"/>
        <v>3160001</v>
      </c>
      <c r="AC1057" s="134" t="str">
        <f ca="1">IFERROR(IF(AB1057=0,0,VLOOKUP(SUBSTITUTE(VLOOKUP(AB1057,#REF!,MATCH("strItemName",#REF!,0),FALSE),"SUI_",""),#REF!,2,FALSE)),"ERROR")</f>
        <v>ERROR</v>
      </c>
      <c r="AD1057" s="88">
        <v>0</v>
      </c>
      <c r="AE1057" s="134">
        <v>0</v>
      </c>
      <c r="AF1057" s="49">
        <f ca="1">IFERROR(VLOOKUP($B1057,INDIRECT(VLOOKUP($E1057,보상!$S:$AA,2,FALSE)),MATCH(AF$6,INDIRECT(VLOOKUP($E1057,보상!$S:$AA,3,FALSE)),0),FALSE),"ERROR")</f>
        <v>300</v>
      </c>
      <c r="AG1057" s="22">
        <v>0</v>
      </c>
      <c r="AH1057" s="22">
        <v>0</v>
      </c>
      <c r="AI1057" s="22">
        <v>0</v>
      </c>
      <c r="AJ1057" s="22" t="b">
        <v>0</v>
      </c>
      <c r="AK1057" s="22">
        <v>0</v>
      </c>
      <c r="AL1057" s="22">
        <v>0</v>
      </c>
    </row>
    <row r="1058" spans="1:38" ht="16.5" customHeight="1" x14ac:dyDescent="0.3">
      <c r="A1058" s="21">
        <f>COUNTIF(FtbReward_Quest!$B:$B,$B1058)+COUNTIF(FtbReward_Mode!$B:$B,$B1058)+COUNTIF(FtbReward_Content!$B:$B,$B1058)-1</f>
        <v>0</v>
      </c>
      <c r="B1058" s="49">
        <f t="shared" si="50"/>
        <v>40002121</v>
      </c>
      <c r="C1058" s="120">
        <v>4000212</v>
      </c>
      <c r="D1058" s="49" t="s">
        <v>721</v>
      </c>
      <c r="E1058" s="49" t="s">
        <v>1937</v>
      </c>
      <c r="F1058" s="120">
        <f>COUNTIF($C$8:$C1058,$C1058)</f>
        <v>1</v>
      </c>
      <c r="G1058" s="49" t="b">
        <v>0</v>
      </c>
      <c r="H1058" s="49">
        <v>0</v>
      </c>
      <c r="I1058" s="129">
        <f>IFERROR(IF(H1058=0,0,VLOOKUP(VLOOKUP(H1058,#REF!,MATCH("strMailTitleID",#REF!,0),FALSE),#REF!,2,FALSE)),"ERROR")</f>
        <v>0</v>
      </c>
      <c r="J1058" s="176">
        <v>200</v>
      </c>
      <c r="K1058" s="129" t="str">
        <f>IFERROR(IF(J1058=0,0,VLOOKUP(VLOOKUP(J1058,#REF!,MATCH("strMailTitleID",#REF!,0),FALSE),#REF!,2,FALSE)),"ERROR")</f>
        <v>ERROR</v>
      </c>
      <c r="L1058" s="49">
        <f ca="1">IFERROR(VLOOKUP($B1058,INDIRECT(VLOOKUP($E1058,보상!$S:$AA,2,FALSE)),MATCH(L$6,INDIRECT(VLOOKUP($E1058,보상!$S:$AA,3,FALSE)),0),FALSE),"ERROR")</f>
        <v>0</v>
      </c>
      <c r="M1058" s="49">
        <v>0</v>
      </c>
      <c r="N1058" s="49">
        <v>0</v>
      </c>
      <c r="O1058" s="49">
        <v>0</v>
      </c>
      <c r="P1058" s="49" t="str">
        <f ca="1">IFERROR(VLOOKUP($B1058,INDIRECT(VLOOKUP($E1058,보상!$S:$AA,2,FALSE)),MATCH(P$6,INDIRECT(VLOOKUP($E1058,보상!$S:$AA,3,FALSE)),0),FALSE),"ERROR")</f>
        <v>Gold</v>
      </c>
      <c r="Q1058" s="49">
        <f ca="1">IFERROR(VLOOKUP($B1058,INDIRECT(VLOOKUP($E1058,보상!$S:$AA,2,FALSE)),MATCH(Q$6,INDIRECT(VLOOKUP($E1058,보상!$S:$AA,3,FALSE)),0),FALSE),"ERROR")</f>
        <v>21000</v>
      </c>
      <c r="R1058" s="49" t="b">
        <v>0</v>
      </c>
      <c r="S1058" s="50" t="b">
        <v>0</v>
      </c>
      <c r="T1058" s="50">
        <f ca="1">IFERROR(VLOOKUP($B1058,INDIRECT(VLOOKUP($E1058,보상!$S:$AA,2,FALSE)),MATCH(T$6,INDIRECT(VLOOKUP($E1058,보상!$S:$AA,3,FALSE)),0),FALSE),"ERROR")</f>
        <v>3160001</v>
      </c>
      <c r="U1058" s="134" t="str">
        <f ca="1">IFERROR(IF(T1058=0,0,VLOOKUP(SUBSTITUTE(VLOOKUP(T1058,#REF!,MATCH("strItemName",#REF!,0),FALSE),"SUI_",""),#REF!,2,FALSE)),"ERROR")</f>
        <v>ERROR</v>
      </c>
      <c r="V1058" s="177">
        <f t="shared" ca="1" si="49"/>
        <v>3160001</v>
      </c>
      <c r="W1058" s="134" t="str">
        <f ca="1">IFERROR(IF(V1058=0,0,VLOOKUP(SUBSTITUTE(VLOOKUP(V1058,#REF!,MATCH("strItemName",#REF!,0),FALSE),"SUI_",""),#REF!,2,FALSE)),"ERROR")</f>
        <v>ERROR</v>
      </c>
      <c r="X1058" s="177">
        <f t="shared" ca="1" si="49"/>
        <v>3160001</v>
      </c>
      <c r="Y1058" s="134" t="str">
        <f ca="1">IFERROR(IF(X1058=0,0,VLOOKUP(SUBSTITUTE(VLOOKUP(X1058,#REF!,MATCH("strItemName",#REF!,0),FALSE),"SUI_",""),#REF!,2,FALSE)),"ERROR")</f>
        <v>ERROR</v>
      </c>
      <c r="Z1058" s="177">
        <f t="shared" ca="1" si="49"/>
        <v>3160001</v>
      </c>
      <c r="AA1058" s="134" t="str">
        <f ca="1">IFERROR(IF(Z1058=0,0,VLOOKUP(SUBSTITUTE(VLOOKUP(Z1058,#REF!,MATCH("strItemName",#REF!,0),FALSE),"SUI_",""),#REF!,2,FALSE)),"ERROR")</f>
        <v>ERROR</v>
      </c>
      <c r="AB1058" s="177">
        <f t="shared" ca="1" si="49"/>
        <v>3160001</v>
      </c>
      <c r="AC1058" s="134" t="str">
        <f ca="1">IFERROR(IF(AB1058=0,0,VLOOKUP(SUBSTITUTE(VLOOKUP(AB1058,#REF!,MATCH("strItemName",#REF!,0),FALSE),"SUI_",""),#REF!,2,FALSE)),"ERROR")</f>
        <v>ERROR</v>
      </c>
      <c r="AD1058" s="88">
        <v>0</v>
      </c>
      <c r="AE1058" s="134">
        <v>0</v>
      </c>
      <c r="AF1058" s="49">
        <f ca="1">IFERROR(VLOOKUP($B1058,INDIRECT(VLOOKUP($E1058,보상!$S:$AA,2,FALSE)),MATCH(AF$6,INDIRECT(VLOOKUP($E1058,보상!$S:$AA,3,FALSE)),0),FALSE),"ERROR")</f>
        <v>315</v>
      </c>
      <c r="AG1058" s="22">
        <v>0</v>
      </c>
      <c r="AH1058" s="22">
        <v>0</v>
      </c>
      <c r="AI1058" s="22">
        <v>0</v>
      </c>
      <c r="AJ1058" s="22" t="b">
        <v>0</v>
      </c>
      <c r="AK1058" s="22">
        <v>0</v>
      </c>
      <c r="AL1058" s="22">
        <v>0</v>
      </c>
    </row>
    <row r="1059" spans="1:38" ht="16.5" customHeight="1" x14ac:dyDescent="0.3">
      <c r="A1059" s="21">
        <f>COUNTIF(FtbReward_Quest!$B:$B,$B1059)+COUNTIF(FtbReward_Mode!$B:$B,$B1059)+COUNTIF(FtbReward_Content!$B:$B,$B1059)-1</f>
        <v>0</v>
      </c>
      <c r="B1059" s="49">
        <f t="shared" si="50"/>
        <v>40002221</v>
      </c>
      <c r="C1059" s="120">
        <v>4000222</v>
      </c>
      <c r="D1059" s="49" t="s">
        <v>722</v>
      </c>
      <c r="E1059" s="49" t="s">
        <v>1937</v>
      </c>
      <c r="F1059" s="120">
        <f>COUNTIF($C$8:$C1059,$C1059)</f>
        <v>1</v>
      </c>
      <c r="G1059" s="49" t="b">
        <v>0</v>
      </c>
      <c r="H1059" s="49">
        <v>0</v>
      </c>
      <c r="I1059" s="129">
        <f>IFERROR(IF(H1059=0,0,VLOOKUP(VLOOKUP(H1059,#REF!,MATCH("strMailTitleID",#REF!,0),FALSE),#REF!,2,FALSE)),"ERROR")</f>
        <v>0</v>
      </c>
      <c r="J1059" s="176">
        <v>200</v>
      </c>
      <c r="K1059" s="129" t="str">
        <f>IFERROR(IF(J1059=0,0,VLOOKUP(VLOOKUP(J1059,#REF!,MATCH("strMailTitleID",#REF!,0),FALSE),#REF!,2,FALSE)),"ERROR")</f>
        <v>ERROR</v>
      </c>
      <c r="L1059" s="49">
        <f ca="1">IFERROR(VLOOKUP($B1059,INDIRECT(VLOOKUP($E1059,보상!$S:$AA,2,FALSE)),MATCH(L$6,INDIRECT(VLOOKUP($E1059,보상!$S:$AA,3,FALSE)),0),FALSE),"ERROR")</f>
        <v>0</v>
      </c>
      <c r="M1059" s="49">
        <v>0</v>
      </c>
      <c r="N1059" s="49">
        <v>0</v>
      </c>
      <c r="O1059" s="49">
        <v>0</v>
      </c>
      <c r="P1059" s="49" t="str">
        <f ca="1">IFERROR(VLOOKUP($B1059,INDIRECT(VLOOKUP($E1059,보상!$S:$AA,2,FALSE)),MATCH(P$6,INDIRECT(VLOOKUP($E1059,보상!$S:$AA,3,FALSE)),0),FALSE),"ERROR")</f>
        <v>Gold</v>
      </c>
      <c r="Q1059" s="49">
        <f ca="1">IFERROR(VLOOKUP($B1059,INDIRECT(VLOOKUP($E1059,보상!$S:$AA,2,FALSE)),MATCH(Q$6,INDIRECT(VLOOKUP($E1059,보상!$S:$AA,3,FALSE)),0),FALSE),"ERROR")</f>
        <v>22000</v>
      </c>
      <c r="R1059" s="49" t="b">
        <v>0</v>
      </c>
      <c r="S1059" s="50" t="b">
        <v>0</v>
      </c>
      <c r="T1059" s="50">
        <f ca="1">IFERROR(VLOOKUP($B1059,INDIRECT(VLOOKUP($E1059,보상!$S:$AA,2,FALSE)),MATCH(T$6,INDIRECT(VLOOKUP($E1059,보상!$S:$AA,3,FALSE)),0),FALSE),"ERROR")</f>
        <v>3160001</v>
      </c>
      <c r="U1059" s="134" t="str">
        <f ca="1">IFERROR(IF(T1059=0,0,VLOOKUP(SUBSTITUTE(VLOOKUP(T1059,#REF!,MATCH("strItemName",#REF!,0),FALSE),"SUI_",""),#REF!,2,FALSE)),"ERROR")</f>
        <v>ERROR</v>
      </c>
      <c r="V1059" s="177">
        <f t="shared" ca="1" si="49"/>
        <v>3160001</v>
      </c>
      <c r="W1059" s="134" t="str">
        <f ca="1">IFERROR(IF(V1059=0,0,VLOOKUP(SUBSTITUTE(VLOOKUP(V1059,#REF!,MATCH("strItemName",#REF!,0),FALSE),"SUI_",""),#REF!,2,FALSE)),"ERROR")</f>
        <v>ERROR</v>
      </c>
      <c r="X1059" s="177">
        <f t="shared" ca="1" si="49"/>
        <v>3160001</v>
      </c>
      <c r="Y1059" s="134" t="str">
        <f ca="1">IFERROR(IF(X1059=0,0,VLOOKUP(SUBSTITUTE(VLOOKUP(X1059,#REF!,MATCH("strItemName",#REF!,0),FALSE),"SUI_",""),#REF!,2,FALSE)),"ERROR")</f>
        <v>ERROR</v>
      </c>
      <c r="Z1059" s="177">
        <f t="shared" ca="1" si="49"/>
        <v>3160001</v>
      </c>
      <c r="AA1059" s="134" t="str">
        <f ca="1">IFERROR(IF(Z1059=0,0,VLOOKUP(SUBSTITUTE(VLOOKUP(Z1059,#REF!,MATCH("strItemName",#REF!,0),FALSE),"SUI_",""),#REF!,2,FALSE)),"ERROR")</f>
        <v>ERROR</v>
      </c>
      <c r="AB1059" s="177">
        <f t="shared" ca="1" si="49"/>
        <v>3160001</v>
      </c>
      <c r="AC1059" s="134" t="str">
        <f ca="1">IFERROR(IF(AB1059=0,0,VLOOKUP(SUBSTITUTE(VLOOKUP(AB1059,#REF!,MATCH("strItemName",#REF!,0),FALSE),"SUI_",""),#REF!,2,FALSE)),"ERROR")</f>
        <v>ERROR</v>
      </c>
      <c r="AD1059" s="88">
        <v>0</v>
      </c>
      <c r="AE1059" s="134">
        <v>0</v>
      </c>
      <c r="AF1059" s="49">
        <f ca="1">IFERROR(VLOOKUP($B1059,INDIRECT(VLOOKUP($E1059,보상!$S:$AA,2,FALSE)),MATCH(AF$6,INDIRECT(VLOOKUP($E1059,보상!$S:$AA,3,FALSE)),0),FALSE),"ERROR")</f>
        <v>330</v>
      </c>
      <c r="AG1059" s="22">
        <v>0</v>
      </c>
      <c r="AH1059" s="22">
        <v>0</v>
      </c>
      <c r="AI1059" s="22">
        <v>0</v>
      </c>
      <c r="AJ1059" s="22" t="b">
        <v>0</v>
      </c>
      <c r="AK1059" s="22">
        <v>0</v>
      </c>
      <c r="AL1059" s="22">
        <v>0</v>
      </c>
    </row>
    <row r="1060" spans="1:38" ht="16.5" customHeight="1" x14ac:dyDescent="0.3">
      <c r="A1060" s="21">
        <f>COUNTIF(FtbReward_Quest!$B:$B,$B1060)+COUNTIF(FtbReward_Mode!$B:$B,$B1060)+COUNTIF(FtbReward_Content!$B:$B,$B1060)-1</f>
        <v>0</v>
      </c>
      <c r="B1060" s="49">
        <f t="shared" si="50"/>
        <v>40002321</v>
      </c>
      <c r="C1060" s="120">
        <v>4000232</v>
      </c>
      <c r="D1060" s="49" t="s">
        <v>723</v>
      </c>
      <c r="E1060" s="49" t="s">
        <v>1937</v>
      </c>
      <c r="F1060" s="120">
        <f>COUNTIF($C$8:$C1060,$C1060)</f>
        <v>1</v>
      </c>
      <c r="G1060" s="49" t="b">
        <v>0</v>
      </c>
      <c r="H1060" s="49">
        <v>0</v>
      </c>
      <c r="I1060" s="129">
        <f>IFERROR(IF(H1060=0,0,VLOOKUP(VLOOKUP(H1060,#REF!,MATCH("strMailTitleID",#REF!,0),FALSE),#REF!,2,FALSE)),"ERROR")</f>
        <v>0</v>
      </c>
      <c r="J1060" s="176">
        <v>200</v>
      </c>
      <c r="K1060" s="129" t="str">
        <f>IFERROR(IF(J1060=0,0,VLOOKUP(VLOOKUP(J1060,#REF!,MATCH("strMailTitleID",#REF!,0),FALSE),#REF!,2,FALSE)),"ERROR")</f>
        <v>ERROR</v>
      </c>
      <c r="L1060" s="49">
        <f ca="1">IFERROR(VLOOKUP($B1060,INDIRECT(VLOOKUP($E1060,보상!$S:$AA,2,FALSE)),MATCH(L$6,INDIRECT(VLOOKUP($E1060,보상!$S:$AA,3,FALSE)),0),FALSE),"ERROR")</f>
        <v>0</v>
      </c>
      <c r="M1060" s="49">
        <v>0</v>
      </c>
      <c r="N1060" s="49">
        <v>0</v>
      </c>
      <c r="O1060" s="49">
        <v>0</v>
      </c>
      <c r="P1060" s="49" t="str">
        <f ca="1">IFERROR(VLOOKUP($B1060,INDIRECT(VLOOKUP($E1060,보상!$S:$AA,2,FALSE)),MATCH(P$6,INDIRECT(VLOOKUP($E1060,보상!$S:$AA,3,FALSE)),0),FALSE),"ERROR")</f>
        <v>Gold</v>
      </c>
      <c r="Q1060" s="49">
        <f ca="1">IFERROR(VLOOKUP($B1060,INDIRECT(VLOOKUP($E1060,보상!$S:$AA,2,FALSE)),MATCH(Q$6,INDIRECT(VLOOKUP($E1060,보상!$S:$AA,3,FALSE)),0),FALSE),"ERROR")</f>
        <v>23000</v>
      </c>
      <c r="R1060" s="49" t="b">
        <v>0</v>
      </c>
      <c r="S1060" s="50" t="b">
        <v>0</v>
      </c>
      <c r="T1060" s="50">
        <f ca="1">IFERROR(VLOOKUP($B1060,INDIRECT(VLOOKUP($E1060,보상!$S:$AA,2,FALSE)),MATCH(T$6,INDIRECT(VLOOKUP($E1060,보상!$S:$AA,3,FALSE)),0),FALSE),"ERROR")</f>
        <v>3160001</v>
      </c>
      <c r="U1060" s="134" t="str">
        <f ca="1">IFERROR(IF(T1060=0,0,VLOOKUP(SUBSTITUTE(VLOOKUP(T1060,#REF!,MATCH("strItemName",#REF!,0),FALSE),"SUI_",""),#REF!,2,FALSE)),"ERROR")</f>
        <v>ERROR</v>
      </c>
      <c r="V1060" s="177">
        <f t="shared" ca="1" si="49"/>
        <v>3160001</v>
      </c>
      <c r="W1060" s="134" t="str">
        <f ca="1">IFERROR(IF(V1060=0,0,VLOOKUP(SUBSTITUTE(VLOOKUP(V1060,#REF!,MATCH("strItemName",#REF!,0),FALSE),"SUI_",""),#REF!,2,FALSE)),"ERROR")</f>
        <v>ERROR</v>
      </c>
      <c r="X1060" s="177">
        <f t="shared" ca="1" si="49"/>
        <v>3160001</v>
      </c>
      <c r="Y1060" s="134" t="str">
        <f ca="1">IFERROR(IF(X1060=0,0,VLOOKUP(SUBSTITUTE(VLOOKUP(X1060,#REF!,MATCH("strItemName",#REF!,0),FALSE),"SUI_",""),#REF!,2,FALSE)),"ERROR")</f>
        <v>ERROR</v>
      </c>
      <c r="Z1060" s="177">
        <f t="shared" ca="1" si="49"/>
        <v>3160001</v>
      </c>
      <c r="AA1060" s="134" t="str">
        <f ca="1">IFERROR(IF(Z1060=0,0,VLOOKUP(SUBSTITUTE(VLOOKUP(Z1060,#REF!,MATCH("strItemName",#REF!,0),FALSE),"SUI_",""),#REF!,2,FALSE)),"ERROR")</f>
        <v>ERROR</v>
      </c>
      <c r="AB1060" s="177">
        <f t="shared" ca="1" si="49"/>
        <v>3160001</v>
      </c>
      <c r="AC1060" s="134" t="str">
        <f ca="1">IFERROR(IF(AB1060=0,0,VLOOKUP(SUBSTITUTE(VLOOKUP(AB1060,#REF!,MATCH("strItemName",#REF!,0),FALSE),"SUI_",""),#REF!,2,FALSE)),"ERROR")</f>
        <v>ERROR</v>
      </c>
      <c r="AD1060" s="88">
        <v>0</v>
      </c>
      <c r="AE1060" s="134">
        <v>0</v>
      </c>
      <c r="AF1060" s="49">
        <f ca="1">IFERROR(VLOOKUP($B1060,INDIRECT(VLOOKUP($E1060,보상!$S:$AA,2,FALSE)),MATCH(AF$6,INDIRECT(VLOOKUP($E1060,보상!$S:$AA,3,FALSE)),0),FALSE),"ERROR")</f>
        <v>345</v>
      </c>
      <c r="AG1060" s="22">
        <v>0</v>
      </c>
      <c r="AH1060" s="22">
        <v>0</v>
      </c>
      <c r="AI1060" s="22">
        <v>0</v>
      </c>
      <c r="AJ1060" s="22" t="b">
        <v>0</v>
      </c>
      <c r="AK1060" s="22">
        <v>0</v>
      </c>
      <c r="AL1060" s="22">
        <v>0</v>
      </c>
    </row>
    <row r="1061" spans="1:38" ht="16.5" customHeight="1" x14ac:dyDescent="0.3">
      <c r="A1061" s="21">
        <f>COUNTIF(FtbReward_Quest!$B:$B,$B1061)+COUNTIF(FtbReward_Mode!$B:$B,$B1061)+COUNTIF(FtbReward_Content!$B:$B,$B1061)-1</f>
        <v>0</v>
      </c>
      <c r="B1061" s="49">
        <f t="shared" si="50"/>
        <v>40002421</v>
      </c>
      <c r="C1061" s="120">
        <v>4000242</v>
      </c>
      <c r="D1061" s="49" t="s">
        <v>724</v>
      </c>
      <c r="E1061" s="49" t="s">
        <v>1937</v>
      </c>
      <c r="F1061" s="120">
        <f>COUNTIF($C$8:$C1061,$C1061)</f>
        <v>1</v>
      </c>
      <c r="G1061" s="49" t="b">
        <v>0</v>
      </c>
      <c r="H1061" s="49">
        <v>0</v>
      </c>
      <c r="I1061" s="129">
        <f>IFERROR(IF(H1061=0,0,VLOOKUP(VLOOKUP(H1061,#REF!,MATCH("strMailTitleID",#REF!,0),FALSE),#REF!,2,FALSE)),"ERROR")</f>
        <v>0</v>
      </c>
      <c r="J1061" s="176">
        <v>200</v>
      </c>
      <c r="K1061" s="129" t="str">
        <f>IFERROR(IF(J1061=0,0,VLOOKUP(VLOOKUP(J1061,#REF!,MATCH("strMailTitleID",#REF!,0),FALSE),#REF!,2,FALSE)),"ERROR")</f>
        <v>ERROR</v>
      </c>
      <c r="L1061" s="49">
        <f ca="1">IFERROR(VLOOKUP($B1061,INDIRECT(VLOOKUP($E1061,보상!$S:$AA,2,FALSE)),MATCH(L$6,INDIRECT(VLOOKUP($E1061,보상!$S:$AA,3,FALSE)),0),FALSE),"ERROR")</f>
        <v>0</v>
      </c>
      <c r="M1061" s="49">
        <v>0</v>
      </c>
      <c r="N1061" s="49">
        <v>0</v>
      </c>
      <c r="O1061" s="49">
        <v>0</v>
      </c>
      <c r="P1061" s="49" t="str">
        <f ca="1">IFERROR(VLOOKUP($B1061,INDIRECT(VLOOKUP($E1061,보상!$S:$AA,2,FALSE)),MATCH(P$6,INDIRECT(VLOOKUP($E1061,보상!$S:$AA,3,FALSE)),0),FALSE),"ERROR")</f>
        <v>Gold</v>
      </c>
      <c r="Q1061" s="49">
        <f ca="1">IFERROR(VLOOKUP($B1061,INDIRECT(VLOOKUP($E1061,보상!$S:$AA,2,FALSE)),MATCH(Q$6,INDIRECT(VLOOKUP($E1061,보상!$S:$AA,3,FALSE)),0),FALSE),"ERROR")</f>
        <v>24000</v>
      </c>
      <c r="R1061" s="49" t="b">
        <v>0</v>
      </c>
      <c r="S1061" s="50" t="b">
        <v>0</v>
      </c>
      <c r="T1061" s="50">
        <f ca="1">IFERROR(VLOOKUP($B1061,INDIRECT(VLOOKUP($E1061,보상!$S:$AA,2,FALSE)),MATCH(T$6,INDIRECT(VLOOKUP($E1061,보상!$S:$AA,3,FALSE)),0),FALSE),"ERROR")</f>
        <v>3160001</v>
      </c>
      <c r="U1061" s="134" t="str">
        <f ca="1">IFERROR(IF(T1061=0,0,VLOOKUP(SUBSTITUTE(VLOOKUP(T1061,#REF!,MATCH("strItemName",#REF!,0),FALSE),"SUI_",""),#REF!,2,FALSE)),"ERROR")</f>
        <v>ERROR</v>
      </c>
      <c r="V1061" s="177">
        <f t="shared" ca="1" si="49"/>
        <v>3160001</v>
      </c>
      <c r="W1061" s="134" t="str">
        <f ca="1">IFERROR(IF(V1061=0,0,VLOOKUP(SUBSTITUTE(VLOOKUP(V1061,#REF!,MATCH("strItemName",#REF!,0),FALSE),"SUI_",""),#REF!,2,FALSE)),"ERROR")</f>
        <v>ERROR</v>
      </c>
      <c r="X1061" s="177">
        <f t="shared" ca="1" si="49"/>
        <v>3160001</v>
      </c>
      <c r="Y1061" s="134" t="str">
        <f ca="1">IFERROR(IF(X1061=0,0,VLOOKUP(SUBSTITUTE(VLOOKUP(X1061,#REF!,MATCH("strItemName",#REF!,0),FALSE),"SUI_",""),#REF!,2,FALSE)),"ERROR")</f>
        <v>ERROR</v>
      </c>
      <c r="Z1061" s="177">
        <f t="shared" ca="1" si="49"/>
        <v>3160001</v>
      </c>
      <c r="AA1061" s="134" t="str">
        <f ca="1">IFERROR(IF(Z1061=0,0,VLOOKUP(SUBSTITUTE(VLOOKUP(Z1061,#REF!,MATCH("strItemName",#REF!,0),FALSE),"SUI_",""),#REF!,2,FALSE)),"ERROR")</f>
        <v>ERROR</v>
      </c>
      <c r="AB1061" s="177">
        <f t="shared" ca="1" si="49"/>
        <v>3160001</v>
      </c>
      <c r="AC1061" s="134" t="str">
        <f ca="1">IFERROR(IF(AB1061=0,0,VLOOKUP(SUBSTITUTE(VLOOKUP(AB1061,#REF!,MATCH("strItemName",#REF!,0),FALSE),"SUI_",""),#REF!,2,FALSE)),"ERROR")</f>
        <v>ERROR</v>
      </c>
      <c r="AD1061" s="88">
        <v>0</v>
      </c>
      <c r="AE1061" s="134">
        <v>0</v>
      </c>
      <c r="AF1061" s="49">
        <f ca="1">IFERROR(VLOOKUP($B1061,INDIRECT(VLOOKUP($E1061,보상!$S:$AA,2,FALSE)),MATCH(AF$6,INDIRECT(VLOOKUP($E1061,보상!$S:$AA,3,FALSE)),0),FALSE),"ERROR")</f>
        <v>360</v>
      </c>
      <c r="AG1061" s="22">
        <v>0</v>
      </c>
      <c r="AH1061" s="22">
        <v>0</v>
      </c>
      <c r="AI1061" s="22">
        <v>0</v>
      </c>
      <c r="AJ1061" s="22" t="b">
        <v>0</v>
      </c>
      <c r="AK1061" s="22">
        <v>0</v>
      </c>
      <c r="AL1061" s="22">
        <v>0</v>
      </c>
    </row>
    <row r="1062" spans="1:38" ht="16.5" customHeight="1" x14ac:dyDescent="0.3">
      <c r="A1062" s="21">
        <f>COUNTIF(FtbReward_Quest!$B:$B,$B1062)+COUNTIF(FtbReward_Mode!$B:$B,$B1062)+COUNTIF(FtbReward_Content!$B:$B,$B1062)-1</f>
        <v>0</v>
      </c>
      <c r="B1062" s="49">
        <f t="shared" si="50"/>
        <v>40002521</v>
      </c>
      <c r="C1062" s="120">
        <v>4000252</v>
      </c>
      <c r="D1062" s="49" t="s">
        <v>725</v>
      </c>
      <c r="E1062" s="49" t="s">
        <v>1937</v>
      </c>
      <c r="F1062" s="120">
        <f>COUNTIF($C$8:$C1062,$C1062)</f>
        <v>1</v>
      </c>
      <c r="G1062" s="49" t="b">
        <v>0</v>
      </c>
      <c r="H1062" s="49">
        <v>0</v>
      </c>
      <c r="I1062" s="129">
        <f>IFERROR(IF(H1062=0,0,VLOOKUP(VLOOKUP(H1062,#REF!,MATCH("strMailTitleID",#REF!,0),FALSE),#REF!,2,FALSE)),"ERROR")</f>
        <v>0</v>
      </c>
      <c r="J1062" s="176">
        <v>200</v>
      </c>
      <c r="K1062" s="129" t="str">
        <f>IFERROR(IF(J1062=0,0,VLOOKUP(VLOOKUP(J1062,#REF!,MATCH("strMailTitleID",#REF!,0),FALSE),#REF!,2,FALSE)),"ERROR")</f>
        <v>ERROR</v>
      </c>
      <c r="L1062" s="49">
        <f ca="1">IFERROR(VLOOKUP($B1062,INDIRECT(VLOOKUP($E1062,보상!$S:$AA,2,FALSE)),MATCH(L$6,INDIRECT(VLOOKUP($E1062,보상!$S:$AA,3,FALSE)),0),FALSE),"ERROR")</f>
        <v>0</v>
      </c>
      <c r="M1062" s="49">
        <v>0</v>
      </c>
      <c r="N1062" s="49">
        <v>0</v>
      </c>
      <c r="O1062" s="49">
        <v>0</v>
      </c>
      <c r="P1062" s="49" t="str">
        <f ca="1">IFERROR(VLOOKUP($B1062,INDIRECT(VLOOKUP($E1062,보상!$S:$AA,2,FALSE)),MATCH(P$6,INDIRECT(VLOOKUP($E1062,보상!$S:$AA,3,FALSE)),0),FALSE),"ERROR")</f>
        <v>Gold</v>
      </c>
      <c r="Q1062" s="49">
        <f ca="1">IFERROR(VLOOKUP($B1062,INDIRECT(VLOOKUP($E1062,보상!$S:$AA,2,FALSE)),MATCH(Q$6,INDIRECT(VLOOKUP($E1062,보상!$S:$AA,3,FALSE)),0),FALSE),"ERROR")</f>
        <v>25000</v>
      </c>
      <c r="R1062" s="49" t="b">
        <v>0</v>
      </c>
      <c r="S1062" s="50" t="b">
        <v>0</v>
      </c>
      <c r="T1062" s="50">
        <f ca="1">IFERROR(VLOOKUP($B1062,INDIRECT(VLOOKUP($E1062,보상!$S:$AA,2,FALSE)),MATCH(T$6,INDIRECT(VLOOKUP($E1062,보상!$S:$AA,3,FALSE)),0),FALSE),"ERROR")</f>
        <v>3160001</v>
      </c>
      <c r="U1062" s="134" t="str">
        <f ca="1">IFERROR(IF(T1062=0,0,VLOOKUP(SUBSTITUTE(VLOOKUP(T1062,#REF!,MATCH("strItemName",#REF!,0),FALSE),"SUI_",""),#REF!,2,FALSE)),"ERROR")</f>
        <v>ERROR</v>
      </c>
      <c r="V1062" s="177">
        <f t="shared" ca="1" si="49"/>
        <v>3160001</v>
      </c>
      <c r="W1062" s="134" t="str">
        <f ca="1">IFERROR(IF(V1062=0,0,VLOOKUP(SUBSTITUTE(VLOOKUP(V1062,#REF!,MATCH("strItemName",#REF!,0),FALSE),"SUI_",""),#REF!,2,FALSE)),"ERROR")</f>
        <v>ERROR</v>
      </c>
      <c r="X1062" s="177">
        <f t="shared" ca="1" si="49"/>
        <v>3160001</v>
      </c>
      <c r="Y1062" s="134" t="str">
        <f ca="1">IFERROR(IF(X1062=0,0,VLOOKUP(SUBSTITUTE(VLOOKUP(X1062,#REF!,MATCH("strItemName",#REF!,0),FALSE),"SUI_",""),#REF!,2,FALSE)),"ERROR")</f>
        <v>ERROR</v>
      </c>
      <c r="Z1062" s="177">
        <f t="shared" ca="1" si="49"/>
        <v>3160001</v>
      </c>
      <c r="AA1062" s="134" t="str">
        <f ca="1">IFERROR(IF(Z1062=0,0,VLOOKUP(SUBSTITUTE(VLOOKUP(Z1062,#REF!,MATCH("strItemName",#REF!,0),FALSE),"SUI_",""),#REF!,2,FALSE)),"ERROR")</f>
        <v>ERROR</v>
      </c>
      <c r="AB1062" s="177">
        <f t="shared" ca="1" si="49"/>
        <v>3160001</v>
      </c>
      <c r="AC1062" s="134" t="str">
        <f ca="1">IFERROR(IF(AB1062=0,0,VLOOKUP(SUBSTITUTE(VLOOKUP(AB1062,#REF!,MATCH("strItemName",#REF!,0),FALSE),"SUI_",""),#REF!,2,FALSE)),"ERROR")</f>
        <v>ERROR</v>
      </c>
      <c r="AD1062" s="88">
        <v>0</v>
      </c>
      <c r="AE1062" s="134">
        <v>0</v>
      </c>
      <c r="AF1062" s="49">
        <f ca="1">IFERROR(VLOOKUP($B1062,INDIRECT(VLOOKUP($E1062,보상!$S:$AA,2,FALSE)),MATCH(AF$6,INDIRECT(VLOOKUP($E1062,보상!$S:$AA,3,FALSE)),0),FALSE),"ERROR")</f>
        <v>375</v>
      </c>
      <c r="AG1062" s="22">
        <v>0</v>
      </c>
      <c r="AH1062" s="22">
        <v>0</v>
      </c>
      <c r="AI1062" s="22">
        <v>0</v>
      </c>
      <c r="AJ1062" s="22" t="b">
        <v>0</v>
      </c>
      <c r="AK1062" s="22">
        <v>0</v>
      </c>
      <c r="AL1062" s="22">
        <v>0</v>
      </c>
    </row>
    <row r="1063" spans="1:38" ht="16.5" customHeight="1" x14ac:dyDescent="0.3">
      <c r="A1063" s="21">
        <f>COUNTIF(FtbReward_Quest!$B:$B,$B1063)+COUNTIF(FtbReward_Mode!$B:$B,$B1063)+COUNTIF(FtbReward_Content!$B:$B,$B1063)-1</f>
        <v>0</v>
      </c>
      <c r="B1063" s="49">
        <f t="shared" si="50"/>
        <v>40002621</v>
      </c>
      <c r="C1063" s="120">
        <v>4000262</v>
      </c>
      <c r="D1063" s="49" t="s">
        <v>726</v>
      </c>
      <c r="E1063" s="49" t="s">
        <v>1937</v>
      </c>
      <c r="F1063" s="120">
        <f>COUNTIF($C$8:$C1063,$C1063)</f>
        <v>1</v>
      </c>
      <c r="G1063" s="49" t="b">
        <v>0</v>
      </c>
      <c r="H1063" s="49">
        <v>0</v>
      </c>
      <c r="I1063" s="129">
        <f>IFERROR(IF(H1063=0,0,VLOOKUP(VLOOKUP(H1063,#REF!,MATCH("strMailTitleID",#REF!,0),FALSE),#REF!,2,FALSE)),"ERROR")</f>
        <v>0</v>
      </c>
      <c r="J1063" s="176">
        <v>200</v>
      </c>
      <c r="K1063" s="129" t="str">
        <f>IFERROR(IF(J1063=0,0,VLOOKUP(VLOOKUP(J1063,#REF!,MATCH("strMailTitleID",#REF!,0),FALSE),#REF!,2,FALSE)),"ERROR")</f>
        <v>ERROR</v>
      </c>
      <c r="L1063" s="49">
        <f ca="1">IFERROR(VLOOKUP($B1063,INDIRECT(VLOOKUP($E1063,보상!$S:$AA,2,FALSE)),MATCH(L$6,INDIRECT(VLOOKUP($E1063,보상!$S:$AA,3,FALSE)),0),FALSE),"ERROR")</f>
        <v>0</v>
      </c>
      <c r="M1063" s="49">
        <v>0</v>
      </c>
      <c r="N1063" s="49">
        <v>0</v>
      </c>
      <c r="O1063" s="49">
        <v>0</v>
      </c>
      <c r="P1063" s="49" t="str">
        <f ca="1">IFERROR(VLOOKUP($B1063,INDIRECT(VLOOKUP($E1063,보상!$S:$AA,2,FALSE)),MATCH(P$6,INDIRECT(VLOOKUP($E1063,보상!$S:$AA,3,FALSE)),0),FALSE),"ERROR")</f>
        <v>Gold</v>
      </c>
      <c r="Q1063" s="49">
        <f ca="1">IFERROR(VLOOKUP($B1063,INDIRECT(VLOOKUP($E1063,보상!$S:$AA,2,FALSE)),MATCH(Q$6,INDIRECT(VLOOKUP($E1063,보상!$S:$AA,3,FALSE)),0),FALSE),"ERROR")</f>
        <v>26000</v>
      </c>
      <c r="R1063" s="49" t="b">
        <v>0</v>
      </c>
      <c r="S1063" s="50" t="b">
        <v>0</v>
      </c>
      <c r="T1063" s="50">
        <f ca="1">IFERROR(VLOOKUP($B1063,INDIRECT(VLOOKUP($E1063,보상!$S:$AA,2,FALSE)),MATCH(T$6,INDIRECT(VLOOKUP($E1063,보상!$S:$AA,3,FALSE)),0),FALSE),"ERROR")</f>
        <v>3160001</v>
      </c>
      <c r="U1063" s="134" t="str">
        <f ca="1">IFERROR(IF(T1063=0,0,VLOOKUP(SUBSTITUTE(VLOOKUP(T1063,#REF!,MATCH("strItemName",#REF!,0),FALSE),"SUI_",""),#REF!,2,FALSE)),"ERROR")</f>
        <v>ERROR</v>
      </c>
      <c r="V1063" s="177">
        <f t="shared" ca="1" si="49"/>
        <v>3160001</v>
      </c>
      <c r="W1063" s="134" t="str">
        <f ca="1">IFERROR(IF(V1063=0,0,VLOOKUP(SUBSTITUTE(VLOOKUP(V1063,#REF!,MATCH("strItemName",#REF!,0),FALSE),"SUI_",""),#REF!,2,FALSE)),"ERROR")</f>
        <v>ERROR</v>
      </c>
      <c r="X1063" s="177">
        <f t="shared" ca="1" si="49"/>
        <v>3160001</v>
      </c>
      <c r="Y1063" s="134" t="str">
        <f ca="1">IFERROR(IF(X1063=0,0,VLOOKUP(SUBSTITUTE(VLOOKUP(X1063,#REF!,MATCH("strItemName",#REF!,0),FALSE),"SUI_",""),#REF!,2,FALSE)),"ERROR")</f>
        <v>ERROR</v>
      </c>
      <c r="Z1063" s="177">
        <f t="shared" ca="1" si="49"/>
        <v>3160001</v>
      </c>
      <c r="AA1063" s="134" t="str">
        <f ca="1">IFERROR(IF(Z1063=0,0,VLOOKUP(SUBSTITUTE(VLOOKUP(Z1063,#REF!,MATCH("strItemName",#REF!,0),FALSE),"SUI_",""),#REF!,2,FALSE)),"ERROR")</f>
        <v>ERROR</v>
      </c>
      <c r="AB1063" s="177">
        <f t="shared" ca="1" si="49"/>
        <v>3160001</v>
      </c>
      <c r="AC1063" s="134" t="str">
        <f ca="1">IFERROR(IF(AB1063=0,0,VLOOKUP(SUBSTITUTE(VLOOKUP(AB1063,#REF!,MATCH("strItemName",#REF!,0),FALSE),"SUI_",""),#REF!,2,FALSE)),"ERROR")</f>
        <v>ERROR</v>
      </c>
      <c r="AD1063" s="88">
        <v>0</v>
      </c>
      <c r="AE1063" s="134">
        <v>0</v>
      </c>
      <c r="AF1063" s="49">
        <f ca="1">IFERROR(VLOOKUP($B1063,INDIRECT(VLOOKUP($E1063,보상!$S:$AA,2,FALSE)),MATCH(AF$6,INDIRECT(VLOOKUP($E1063,보상!$S:$AA,3,FALSE)),0),FALSE),"ERROR")</f>
        <v>390</v>
      </c>
      <c r="AG1063" s="22">
        <v>0</v>
      </c>
      <c r="AH1063" s="22">
        <v>0</v>
      </c>
      <c r="AI1063" s="22">
        <v>0</v>
      </c>
      <c r="AJ1063" s="22" t="b">
        <v>0</v>
      </c>
      <c r="AK1063" s="22">
        <v>0</v>
      </c>
      <c r="AL1063" s="22">
        <v>0</v>
      </c>
    </row>
    <row r="1064" spans="1:38" ht="16.5" customHeight="1" x14ac:dyDescent="0.3">
      <c r="A1064" s="21">
        <f>COUNTIF(FtbReward_Quest!$B:$B,$B1064)+COUNTIF(FtbReward_Mode!$B:$B,$B1064)+COUNTIF(FtbReward_Content!$B:$B,$B1064)-1</f>
        <v>0</v>
      </c>
      <c r="B1064" s="49">
        <f t="shared" si="50"/>
        <v>40002721</v>
      </c>
      <c r="C1064" s="120">
        <v>4000272</v>
      </c>
      <c r="D1064" s="49" t="s">
        <v>727</v>
      </c>
      <c r="E1064" s="49" t="s">
        <v>1937</v>
      </c>
      <c r="F1064" s="120">
        <f>COUNTIF($C$8:$C1064,$C1064)</f>
        <v>1</v>
      </c>
      <c r="G1064" s="49" t="b">
        <v>0</v>
      </c>
      <c r="H1064" s="49">
        <v>0</v>
      </c>
      <c r="I1064" s="129">
        <f>IFERROR(IF(H1064=0,0,VLOOKUP(VLOOKUP(H1064,#REF!,MATCH("strMailTitleID",#REF!,0),FALSE),#REF!,2,FALSE)),"ERROR")</f>
        <v>0</v>
      </c>
      <c r="J1064" s="176">
        <v>200</v>
      </c>
      <c r="K1064" s="129" t="str">
        <f>IFERROR(IF(J1064=0,0,VLOOKUP(VLOOKUP(J1064,#REF!,MATCH("strMailTitleID",#REF!,0),FALSE),#REF!,2,FALSE)),"ERROR")</f>
        <v>ERROR</v>
      </c>
      <c r="L1064" s="49">
        <f ca="1">IFERROR(VLOOKUP($B1064,INDIRECT(VLOOKUP($E1064,보상!$S:$AA,2,FALSE)),MATCH(L$6,INDIRECT(VLOOKUP($E1064,보상!$S:$AA,3,FALSE)),0),FALSE),"ERROR")</f>
        <v>0</v>
      </c>
      <c r="M1064" s="49">
        <v>0</v>
      </c>
      <c r="N1064" s="49">
        <v>0</v>
      </c>
      <c r="O1064" s="49">
        <v>0</v>
      </c>
      <c r="P1064" s="49" t="str">
        <f ca="1">IFERROR(VLOOKUP($B1064,INDIRECT(VLOOKUP($E1064,보상!$S:$AA,2,FALSE)),MATCH(P$6,INDIRECT(VLOOKUP($E1064,보상!$S:$AA,3,FALSE)),0),FALSE),"ERROR")</f>
        <v>Gold</v>
      </c>
      <c r="Q1064" s="49">
        <f ca="1">IFERROR(VLOOKUP($B1064,INDIRECT(VLOOKUP($E1064,보상!$S:$AA,2,FALSE)),MATCH(Q$6,INDIRECT(VLOOKUP($E1064,보상!$S:$AA,3,FALSE)),0),FALSE),"ERROR")</f>
        <v>27000</v>
      </c>
      <c r="R1064" s="49" t="b">
        <v>0</v>
      </c>
      <c r="S1064" s="50" t="b">
        <v>0</v>
      </c>
      <c r="T1064" s="50">
        <f ca="1">IFERROR(VLOOKUP($B1064,INDIRECT(VLOOKUP($E1064,보상!$S:$AA,2,FALSE)),MATCH(T$6,INDIRECT(VLOOKUP($E1064,보상!$S:$AA,3,FALSE)),0),FALSE),"ERROR")</f>
        <v>3160001</v>
      </c>
      <c r="U1064" s="134" t="str">
        <f ca="1">IFERROR(IF(T1064=0,0,VLOOKUP(SUBSTITUTE(VLOOKUP(T1064,#REF!,MATCH("strItemName",#REF!,0),FALSE),"SUI_",""),#REF!,2,FALSE)),"ERROR")</f>
        <v>ERROR</v>
      </c>
      <c r="V1064" s="177">
        <f t="shared" ca="1" si="49"/>
        <v>3160001</v>
      </c>
      <c r="W1064" s="134" t="str">
        <f ca="1">IFERROR(IF(V1064=0,0,VLOOKUP(SUBSTITUTE(VLOOKUP(V1064,#REF!,MATCH("strItemName",#REF!,0),FALSE),"SUI_",""),#REF!,2,FALSE)),"ERROR")</f>
        <v>ERROR</v>
      </c>
      <c r="X1064" s="177">
        <f t="shared" ca="1" si="49"/>
        <v>3160001</v>
      </c>
      <c r="Y1064" s="134" t="str">
        <f ca="1">IFERROR(IF(X1064=0,0,VLOOKUP(SUBSTITUTE(VLOOKUP(X1064,#REF!,MATCH("strItemName",#REF!,0),FALSE),"SUI_",""),#REF!,2,FALSE)),"ERROR")</f>
        <v>ERROR</v>
      </c>
      <c r="Z1064" s="177">
        <f t="shared" ca="1" si="49"/>
        <v>3160001</v>
      </c>
      <c r="AA1064" s="134" t="str">
        <f ca="1">IFERROR(IF(Z1064=0,0,VLOOKUP(SUBSTITUTE(VLOOKUP(Z1064,#REF!,MATCH("strItemName",#REF!,0),FALSE),"SUI_",""),#REF!,2,FALSE)),"ERROR")</f>
        <v>ERROR</v>
      </c>
      <c r="AB1064" s="177">
        <f t="shared" ca="1" si="49"/>
        <v>3160001</v>
      </c>
      <c r="AC1064" s="134" t="str">
        <f ca="1">IFERROR(IF(AB1064=0,0,VLOOKUP(SUBSTITUTE(VLOOKUP(AB1064,#REF!,MATCH("strItemName",#REF!,0),FALSE),"SUI_",""),#REF!,2,FALSE)),"ERROR")</f>
        <v>ERROR</v>
      </c>
      <c r="AD1064" s="88">
        <v>0</v>
      </c>
      <c r="AE1064" s="134">
        <v>0</v>
      </c>
      <c r="AF1064" s="49">
        <f ca="1">IFERROR(VLOOKUP($B1064,INDIRECT(VLOOKUP($E1064,보상!$S:$AA,2,FALSE)),MATCH(AF$6,INDIRECT(VLOOKUP($E1064,보상!$S:$AA,3,FALSE)),0),FALSE),"ERROR")</f>
        <v>405</v>
      </c>
      <c r="AG1064" s="22">
        <v>0</v>
      </c>
      <c r="AH1064" s="22">
        <v>0</v>
      </c>
      <c r="AI1064" s="22">
        <v>0</v>
      </c>
      <c r="AJ1064" s="22" t="b">
        <v>0</v>
      </c>
      <c r="AK1064" s="22">
        <v>0</v>
      </c>
      <c r="AL1064" s="22">
        <v>0</v>
      </c>
    </row>
    <row r="1065" spans="1:38" ht="16.5" customHeight="1" x14ac:dyDescent="0.3">
      <c r="A1065" s="21">
        <f>COUNTIF(FtbReward_Quest!$B:$B,$B1065)+COUNTIF(FtbReward_Mode!$B:$B,$B1065)+COUNTIF(FtbReward_Content!$B:$B,$B1065)-1</f>
        <v>0</v>
      </c>
      <c r="B1065" s="49">
        <f t="shared" si="50"/>
        <v>40002821</v>
      </c>
      <c r="C1065" s="120">
        <v>4000282</v>
      </c>
      <c r="D1065" s="49" t="s">
        <v>728</v>
      </c>
      <c r="E1065" s="49" t="s">
        <v>1937</v>
      </c>
      <c r="F1065" s="120">
        <f>COUNTIF($C$8:$C1065,$C1065)</f>
        <v>1</v>
      </c>
      <c r="G1065" s="49" t="b">
        <v>0</v>
      </c>
      <c r="H1065" s="49">
        <v>0</v>
      </c>
      <c r="I1065" s="129">
        <f>IFERROR(IF(H1065=0,0,VLOOKUP(VLOOKUP(H1065,#REF!,MATCH("strMailTitleID",#REF!,0),FALSE),#REF!,2,FALSE)),"ERROR")</f>
        <v>0</v>
      </c>
      <c r="J1065" s="176">
        <v>200</v>
      </c>
      <c r="K1065" s="129" t="str">
        <f>IFERROR(IF(J1065=0,0,VLOOKUP(VLOOKUP(J1065,#REF!,MATCH("strMailTitleID",#REF!,0),FALSE),#REF!,2,FALSE)),"ERROR")</f>
        <v>ERROR</v>
      </c>
      <c r="L1065" s="49">
        <f ca="1">IFERROR(VLOOKUP($B1065,INDIRECT(VLOOKUP($E1065,보상!$S:$AA,2,FALSE)),MATCH(L$6,INDIRECT(VLOOKUP($E1065,보상!$S:$AA,3,FALSE)),0),FALSE),"ERROR")</f>
        <v>0</v>
      </c>
      <c r="M1065" s="49">
        <v>0</v>
      </c>
      <c r="N1065" s="49">
        <v>0</v>
      </c>
      <c r="O1065" s="49">
        <v>0</v>
      </c>
      <c r="P1065" s="49" t="str">
        <f ca="1">IFERROR(VLOOKUP($B1065,INDIRECT(VLOOKUP($E1065,보상!$S:$AA,2,FALSE)),MATCH(P$6,INDIRECT(VLOOKUP($E1065,보상!$S:$AA,3,FALSE)),0),FALSE),"ERROR")</f>
        <v>Gold</v>
      </c>
      <c r="Q1065" s="49">
        <f ca="1">IFERROR(VLOOKUP($B1065,INDIRECT(VLOOKUP($E1065,보상!$S:$AA,2,FALSE)),MATCH(Q$6,INDIRECT(VLOOKUP($E1065,보상!$S:$AA,3,FALSE)),0),FALSE),"ERROR")</f>
        <v>28000</v>
      </c>
      <c r="R1065" s="49" t="b">
        <v>0</v>
      </c>
      <c r="S1065" s="50" t="b">
        <v>0</v>
      </c>
      <c r="T1065" s="50">
        <f ca="1">IFERROR(VLOOKUP($B1065,INDIRECT(VLOOKUP($E1065,보상!$S:$AA,2,FALSE)),MATCH(T$6,INDIRECT(VLOOKUP($E1065,보상!$S:$AA,3,FALSE)),0),FALSE),"ERROR")</f>
        <v>3160001</v>
      </c>
      <c r="U1065" s="134" t="str">
        <f ca="1">IFERROR(IF(T1065=0,0,VLOOKUP(SUBSTITUTE(VLOOKUP(T1065,#REF!,MATCH("strItemName",#REF!,0),FALSE),"SUI_",""),#REF!,2,FALSE)),"ERROR")</f>
        <v>ERROR</v>
      </c>
      <c r="V1065" s="177">
        <f t="shared" ca="1" si="49"/>
        <v>3160001</v>
      </c>
      <c r="W1065" s="134" t="str">
        <f ca="1">IFERROR(IF(V1065=0,0,VLOOKUP(SUBSTITUTE(VLOOKUP(V1065,#REF!,MATCH("strItemName",#REF!,0),FALSE),"SUI_",""),#REF!,2,FALSE)),"ERROR")</f>
        <v>ERROR</v>
      </c>
      <c r="X1065" s="177">
        <f t="shared" ca="1" si="49"/>
        <v>3160001</v>
      </c>
      <c r="Y1065" s="134" t="str">
        <f ca="1">IFERROR(IF(X1065=0,0,VLOOKUP(SUBSTITUTE(VLOOKUP(X1065,#REF!,MATCH("strItemName",#REF!,0),FALSE),"SUI_",""),#REF!,2,FALSE)),"ERROR")</f>
        <v>ERROR</v>
      </c>
      <c r="Z1065" s="177">
        <f t="shared" ca="1" si="49"/>
        <v>3160001</v>
      </c>
      <c r="AA1065" s="134" t="str">
        <f ca="1">IFERROR(IF(Z1065=0,0,VLOOKUP(SUBSTITUTE(VLOOKUP(Z1065,#REF!,MATCH("strItemName",#REF!,0),FALSE),"SUI_",""),#REF!,2,FALSE)),"ERROR")</f>
        <v>ERROR</v>
      </c>
      <c r="AB1065" s="177">
        <f t="shared" ca="1" si="49"/>
        <v>3160001</v>
      </c>
      <c r="AC1065" s="134" t="str">
        <f ca="1">IFERROR(IF(AB1065=0,0,VLOOKUP(SUBSTITUTE(VLOOKUP(AB1065,#REF!,MATCH("strItemName",#REF!,0),FALSE),"SUI_",""),#REF!,2,FALSE)),"ERROR")</f>
        <v>ERROR</v>
      </c>
      <c r="AD1065" s="88">
        <v>0</v>
      </c>
      <c r="AE1065" s="134">
        <v>0</v>
      </c>
      <c r="AF1065" s="49">
        <f ca="1">IFERROR(VLOOKUP($B1065,INDIRECT(VLOOKUP($E1065,보상!$S:$AA,2,FALSE)),MATCH(AF$6,INDIRECT(VLOOKUP($E1065,보상!$S:$AA,3,FALSE)),0),FALSE),"ERROR")</f>
        <v>420</v>
      </c>
      <c r="AG1065" s="22">
        <v>0</v>
      </c>
      <c r="AH1065" s="22">
        <v>0</v>
      </c>
      <c r="AI1065" s="22">
        <v>0</v>
      </c>
      <c r="AJ1065" s="22" t="b">
        <v>0</v>
      </c>
      <c r="AK1065" s="22">
        <v>0</v>
      </c>
      <c r="AL1065" s="22">
        <v>0</v>
      </c>
    </row>
    <row r="1066" spans="1:38" ht="16.5" customHeight="1" x14ac:dyDescent="0.3">
      <c r="A1066" s="21">
        <f>COUNTIF(FtbReward_Quest!$B:$B,$B1066)+COUNTIF(FtbReward_Mode!$B:$B,$B1066)+COUNTIF(FtbReward_Content!$B:$B,$B1066)-1</f>
        <v>0</v>
      </c>
      <c r="B1066" s="49">
        <f t="shared" si="50"/>
        <v>40002921</v>
      </c>
      <c r="C1066" s="120">
        <v>4000292</v>
      </c>
      <c r="D1066" s="49" t="s">
        <v>729</v>
      </c>
      <c r="E1066" s="49" t="s">
        <v>1937</v>
      </c>
      <c r="F1066" s="120">
        <f>COUNTIF($C$8:$C1066,$C1066)</f>
        <v>1</v>
      </c>
      <c r="G1066" s="49" t="b">
        <v>0</v>
      </c>
      <c r="H1066" s="49">
        <v>0</v>
      </c>
      <c r="I1066" s="129">
        <f>IFERROR(IF(H1066=0,0,VLOOKUP(VLOOKUP(H1066,#REF!,MATCH("strMailTitleID",#REF!,0),FALSE),#REF!,2,FALSE)),"ERROR")</f>
        <v>0</v>
      </c>
      <c r="J1066" s="176">
        <v>200</v>
      </c>
      <c r="K1066" s="129" t="str">
        <f>IFERROR(IF(J1066=0,0,VLOOKUP(VLOOKUP(J1066,#REF!,MATCH("strMailTitleID",#REF!,0),FALSE),#REF!,2,FALSE)),"ERROR")</f>
        <v>ERROR</v>
      </c>
      <c r="L1066" s="49">
        <f ca="1">IFERROR(VLOOKUP($B1066,INDIRECT(VLOOKUP($E1066,보상!$S:$AA,2,FALSE)),MATCH(L$6,INDIRECT(VLOOKUP($E1066,보상!$S:$AA,3,FALSE)),0),FALSE),"ERROR")</f>
        <v>0</v>
      </c>
      <c r="M1066" s="49">
        <v>0</v>
      </c>
      <c r="N1066" s="49">
        <v>0</v>
      </c>
      <c r="O1066" s="49">
        <v>0</v>
      </c>
      <c r="P1066" s="49" t="str">
        <f ca="1">IFERROR(VLOOKUP($B1066,INDIRECT(VLOOKUP($E1066,보상!$S:$AA,2,FALSE)),MATCH(P$6,INDIRECT(VLOOKUP($E1066,보상!$S:$AA,3,FALSE)),0),FALSE),"ERROR")</f>
        <v>Gold</v>
      </c>
      <c r="Q1066" s="49">
        <f ca="1">IFERROR(VLOOKUP($B1066,INDIRECT(VLOOKUP($E1066,보상!$S:$AA,2,FALSE)),MATCH(Q$6,INDIRECT(VLOOKUP($E1066,보상!$S:$AA,3,FALSE)),0),FALSE),"ERROR")</f>
        <v>29000</v>
      </c>
      <c r="R1066" s="49" t="b">
        <v>0</v>
      </c>
      <c r="S1066" s="50" t="b">
        <v>0</v>
      </c>
      <c r="T1066" s="50">
        <f ca="1">IFERROR(VLOOKUP($B1066,INDIRECT(VLOOKUP($E1066,보상!$S:$AA,2,FALSE)),MATCH(T$6,INDIRECT(VLOOKUP($E1066,보상!$S:$AA,3,FALSE)),0),FALSE),"ERROR")</f>
        <v>3160001</v>
      </c>
      <c r="U1066" s="134" t="str">
        <f ca="1">IFERROR(IF(T1066=0,0,VLOOKUP(SUBSTITUTE(VLOOKUP(T1066,#REF!,MATCH("strItemName",#REF!,0),FALSE),"SUI_",""),#REF!,2,FALSE)),"ERROR")</f>
        <v>ERROR</v>
      </c>
      <c r="V1066" s="177">
        <f t="shared" ca="1" si="49"/>
        <v>3160001</v>
      </c>
      <c r="W1066" s="134" t="str">
        <f ca="1">IFERROR(IF(V1066=0,0,VLOOKUP(SUBSTITUTE(VLOOKUP(V1066,#REF!,MATCH("strItemName",#REF!,0),FALSE),"SUI_",""),#REF!,2,FALSE)),"ERROR")</f>
        <v>ERROR</v>
      </c>
      <c r="X1066" s="177">
        <f t="shared" ca="1" si="49"/>
        <v>3160001</v>
      </c>
      <c r="Y1066" s="134" t="str">
        <f ca="1">IFERROR(IF(X1066=0,0,VLOOKUP(SUBSTITUTE(VLOOKUP(X1066,#REF!,MATCH("strItemName",#REF!,0),FALSE),"SUI_",""),#REF!,2,FALSE)),"ERROR")</f>
        <v>ERROR</v>
      </c>
      <c r="Z1066" s="177">
        <f t="shared" ca="1" si="49"/>
        <v>3160001</v>
      </c>
      <c r="AA1066" s="134" t="str">
        <f ca="1">IFERROR(IF(Z1066=0,0,VLOOKUP(SUBSTITUTE(VLOOKUP(Z1066,#REF!,MATCH("strItemName",#REF!,0),FALSE),"SUI_",""),#REF!,2,FALSE)),"ERROR")</f>
        <v>ERROR</v>
      </c>
      <c r="AB1066" s="177">
        <f t="shared" ca="1" si="49"/>
        <v>3160001</v>
      </c>
      <c r="AC1066" s="134" t="str">
        <f ca="1">IFERROR(IF(AB1066=0,0,VLOOKUP(SUBSTITUTE(VLOOKUP(AB1066,#REF!,MATCH("strItemName",#REF!,0),FALSE),"SUI_",""),#REF!,2,FALSE)),"ERROR")</f>
        <v>ERROR</v>
      </c>
      <c r="AD1066" s="88">
        <v>0</v>
      </c>
      <c r="AE1066" s="134">
        <v>0</v>
      </c>
      <c r="AF1066" s="49">
        <f ca="1">IFERROR(VLOOKUP($B1066,INDIRECT(VLOOKUP($E1066,보상!$S:$AA,2,FALSE)),MATCH(AF$6,INDIRECT(VLOOKUP($E1066,보상!$S:$AA,3,FALSE)),0),FALSE),"ERROR")</f>
        <v>435</v>
      </c>
      <c r="AG1066" s="22">
        <v>0</v>
      </c>
      <c r="AH1066" s="22">
        <v>0</v>
      </c>
      <c r="AI1066" s="22">
        <v>0</v>
      </c>
      <c r="AJ1066" s="22" t="b">
        <v>0</v>
      </c>
      <c r="AK1066" s="22">
        <v>0</v>
      </c>
      <c r="AL1066" s="22">
        <v>0</v>
      </c>
    </row>
    <row r="1067" spans="1:38" ht="16.5" customHeight="1" x14ac:dyDescent="0.3">
      <c r="A1067" s="21">
        <f>COUNTIF(FtbReward_Quest!$B:$B,$B1067)+COUNTIF(FtbReward_Mode!$B:$B,$B1067)+COUNTIF(FtbReward_Content!$B:$B,$B1067)-1</f>
        <v>0</v>
      </c>
      <c r="B1067" s="49">
        <f t="shared" si="50"/>
        <v>40003021</v>
      </c>
      <c r="C1067" s="120">
        <v>4000302</v>
      </c>
      <c r="D1067" s="49" t="s">
        <v>730</v>
      </c>
      <c r="E1067" s="49" t="s">
        <v>1937</v>
      </c>
      <c r="F1067" s="120">
        <f>COUNTIF($C$8:$C1067,$C1067)</f>
        <v>1</v>
      </c>
      <c r="G1067" s="49" t="b">
        <v>0</v>
      </c>
      <c r="H1067" s="49">
        <v>0</v>
      </c>
      <c r="I1067" s="129">
        <f>IFERROR(IF(H1067=0,0,VLOOKUP(VLOOKUP(H1067,#REF!,MATCH("strMailTitleID",#REF!,0),FALSE),#REF!,2,FALSE)),"ERROR")</f>
        <v>0</v>
      </c>
      <c r="J1067" s="176">
        <v>200</v>
      </c>
      <c r="K1067" s="129" t="str">
        <f>IFERROR(IF(J1067=0,0,VLOOKUP(VLOOKUP(J1067,#REF!,MATCH("strMailTitleID",#REF!,0),FALSE),#REF!,2,FALSE)),"ERROR")</f>
        <v>ERROR</v>
      </c>
      <c r="L1067" s="49">
        <f ca="1">IFERROR(VLOOKUP($B1067,INDIRECT(VLOOKUP($E1067,보상!$S:$AA,2,FALSE)),MATCH(L$6,INDIRECT(VLOOKUP($E1067,보상!$S:$AA,3,FALSE)),0),FALSE),"ERROR")</f>
        <v>0</v>
      </c>
      <c r="M1067" s="49">
        <v>0</v>
      </c>
      <c r="N1067" s="49">
        <v>0</v>
      </c>
      <c r="O1067" s="49">
        <v>0</v>
      </c>
      <c r="P1067" s="49" t="str">
        <f ca="1">IFERROR(VLOOKUP($B1067,INDIRECT(VLOOKUP($E1067,보상!$S:$AA,2,FALSE)),MATCH(P$6,INDIRECT(VLOOKUP($E1067,보상!$S:$AA,3,FALSE)),0),FALSE),"ERROR")</f>
        <v>Gold</v>
      </c>
      <c r="Q1067" s="49">
        <f ca="1">IFERROR(VLOOKUP($B1067,INDIRECT(VLOOKUP($E1067,보상!$S:$AA,2,FALSE)),MATCH(Q$6,INDIRECT(VLOOKUP($E1067,보상!$S:$AA,3,FALSE)),0),FALSE),"ERROR")</f>
        <v>30000</v>
      </c>
      <c r="R1067" s="49" t="b">
        <v>0</v>
      </c>
      <c r="S1067" s="50" t="b">
        <v>0</v>
      </c>
      <c r="T1067" s="50">
        <f ca="1">IFERROR(VLOOKUP($B1067,INDIRECT(VLOOKUP($E1067,보상!$S:$AA,2,FALSE)),MATCH(T$6,INDIRECT(VLOOKUP($E1067,보상!$S:$AA,3,FALSE)),0),FALSE),"ERROR")</f>
        <v>3160001</v>
      </c>
      <c r="U1067" s="134" t="str">
        <f ca="1">IFERROR(IF(T1067=0,0,VLOOKUP(SUBSTITUTE(VLOOKUP(T1067,#REF!,MATCH("strItemName",#REF!,0),FALSE),"SUI_",""),#REF!,2,FALSE)),"ERROR")</f>
        <v>ERROR</v>
      </c>
      <c r="V1067" s="177">
        <f t="shared" ca="1" si="49"/>
        <v>3160001</v>
      </c>
      <c r="W1067" s="134" t="str">
        <f ca="1">IFERROR(IF(V1067=0,0,VLOOKUP(SUBSTITUTE(VLOOKUP(V1067,#REF!,MATCH("strItemName",#REF!,0),FALSE),"SUI_",""),#REF!,2,FALSE)),"ERROR")</f>
        <v>ERROR</v>
      </c>
      <c r="X1067" s="177">
        <f t="shared" ca="1" si="49"/>
        <v>3160001</v>
      </c>
      <c r="Y1067" s="134" t="str">
        <f ca="1">IFERROR(IF(X1067=0,0,VLOOKUP(SUBSTITUTE(VLOOKUP(X1067,#REF!,MATCH("strItemName",#REF!,0),FALSE),"SUI_",""),#REF!,2,FALSE)),"ERROR")</f>
        <v>ERROR</v>
      </c>
      <c r="Z1067" s="177">
        <f t="shared" ca="1" si="49"/>
        <v>3160001</v>
      </c>
      <c r="AA1067" s="134" t="str">
        <f ca="1">IFERROR(IF(Z1067=0,0,VLOOKUP(SUBSTITUTE(VLOOKUP(Z1067,#REF!,MATCH("strItemName",#REF!,0),FALSE),"SUI_",""),#REF!,2,FALSE)),"ERROR")</f>
        <v>ERROR</v>
      </c>
      <c r="AB1067" s="177">
        <f t="shared" ca="1" si="49"/>
        <v>3160001</v>
      </c>
      <c r="AC1067" s="134" t="str">
        <f ca="1">IFERROR(IF(AB1067=0,0,VLOOKUP(SUBSTITUTE(VLOOKUP(AB1067,#REF!,MATCH("strItemName",#REF!,0),FALSE),"SUI_",""),#REF!,2,FALSE)),"ERROR")</f>
        <v>ERROR</v>
      </c>
      <c r="AD1067" s="88">
        <v>0</v>
      </c>
      <c r="AE1067" s="134">
        <v>0</v>
      </c>
      <c r="AF1067" s="49">
        <f ca="1">IFERROR(VLOOKUP($B1067,INDIRECT(VLOOKUP($E1067,보상!$S:$AA,2,FALSE)),MATCH(AF$6,INDIRECT(VLOOKUP($E1067,보상!$S:$AA,3,FALSE)),0),FALSE),"ERROR")</f>
        <v>450</v>
      </c>
      <c r="AG1067" s="22">
        <v>0</v>
      </c>
      <c r="AH1067" s="22">
        <v>0</v>
      </c>
      <c r="AI1067" s="22">
        <v>0</v>
      </c>
      <c r="AJ1067" s="22" t="b">
        <v>0</v>
      </c>
      <c r="AK1067" s="22">
        <v>0</v>
      </c>
      <c r="AL1067" s="22">
        <v>0</v>
      </c>
    </row>
    <row r="1068" spans="1:38" ht="16.5" customHeight="1" x14ac:dyDescent="0.3">
      <c r="A1068" s="21">
        <f>COUNTIF(FtbReward_Quest!$B:$B,$B1068)+COUNTIF(FtbReward_Mode!$B:$B,$B1068)+COUNTIF(FtbReward_Content!$B:$B,$B1068)-1</f>
        <v>0</v>
      </c>
      <c r="B1068" s="49">
        <f t="shared" si="50"/>
        <v>40003121</v>
      </c>
      <c r="C1068" s="120">
        <v>4000312</v>
      </c>
      <c r="D1068" s="49" t="s">
        <v>731</v>
      </c>
      <c r="E1068" s="49" t="s">
        <v>1937</v>
      </c>
      <c r="F1068" s="120">
        <f>COUNTIF($C$8:$C1068,$C1068)</f>
        <v>1</v>
      </c>
      <c r="G1068" s="49" t="b">
        <v>0</v>
      </c>
      <c r="H1068" s="49">
        <v>0</v>
      </c>
      <c r="I1068" s="129">
        <f>IFERROR(IF(H1068=0,0,VLOOKUP(VLOOKUP(H1068,#REF!,MATCH("strMailTitleID",#REF!,0),FALSE),#REF!,2,FALSE)),"ERROR")</f>
        <v>0</v>
      </c>
      <c r="J1068" s="176">
        <v>200</v>
      </c>
      <c r="K1068" s="129" t="str">
        <f>IFERROR(IF(J1068=0,0,VLOOKUP(VLOOKUP(J1068,#REF!,MATCH("strMailTitleID",#REF!,0),FALSE),#REF!,2,FALSE)),"ERROR")</f>
        <v>ERROR</v>
      </c>
      <c r="L1068" s="49">
        <f ca="1">IFERROR(VLOOKUP($B1068,INDIRECT(VLOOKUP($E1068,보상!$S:$AA,2,FALSE)),MATCH(L$6,INDIRECT(VLOOKUP($E1068,보상!$S:$AA,3,FALSE)),0),FALSE),"ERROR")</f>
        <v>0</v>
      </c>
      <c r="M1068" s="49">
        <v>0</v>
      </c>
      <c r="N1068" s="49">
        <v>0</v>
      </c>
      <c r="O1068" s="49">
        <v>0</v>
      </c>
      <c r="P1068" s="49" t="str">
        <f ca="1">IFERROR(VLOOKUP($B1068,INDIRECT(VLOOKUP($E1068,보상!$S:$AA,2,FALSE)),MATCH(P$6,INDIRECT(VLOOKUP($E1068,보상!$S:$AA,3,FALSE)),0),FALSE),"ERROR")</f>
        <v>Gold</v>
      </c>
      <c r="Q1068" s="49">
        <f ca="1">IFERROR(VLOOKUP($B1068,INDIRECT(VLOOKUP($E1068,보상!$S:$AA,2,FALSE)),MATCH(Q$6,INDIRECT(VLOOKUP($E1068,보상!$S:$AA,3,FALSE)),0),FALSE),"ERROR")</f>
        <v>31000</v>
      </c>
      <c r="R1068" s="49" t="b">
        <v>0</v>
      </c>
      <c r="S1068" s="50" t="b">
        <v>0</v>
      </c>
      <c r="T1068" s="50">
        <f ca="1">IFERROR(VLOOKUP($B1068,INDIRECT(VLOOKUP($E1068,보상!$S:$AA,2,FALSE)),MATCH(T$6,INDIRECT(VLOOKUP($E1068,보상!$S:$AA,3,FALSE)),0),FALSE),"ERROR")</f>
        <v>3160001</v>
      </c>
      <c r="U1068" s="134" t="str">
        <f ca="1">IFERROR(IF(T1068=0,0,VLOOKUP(SUBSTITUTE(VLOOKUP(T1068,#REF!,MATCH("strItemName",#REF!,0),FALSE),"SUI_",""),#REF!,2,FALSE)),"ERROR")</f>
        <v>ERROR</v>
      </c>
      <c r="V1068" s="177">
        <f t="shared" ca="1" si="49"/>
        <v>3160001</v>
      </c>
      <c r="W1068" s="134" t="str">
        <f ca="1">IFERROR(IF(V1068=0,0,VLOOKUP(SUBSTITUTE(VLOOKUP(V1068,#REF!,MATCH("strItemName",#REF!,0),FALSE),"SUI_",""),#REF!,2,FALSE)),"ERROR")</f>
        <v>ERROR</v>
      </c>
      <c r="X1068" s="177">
        <f t="shared" ca="1" si="49"/>
        <v>3160001</v>
      </c>
      <c r="Y1068" s="134" t="str">
        <f ca="1">IFERROR(IF(X1068=0,0,VLOOKUP(SUBSTITUTE(VLOOKUP(X1068,#REF!,MATCH("strItemName",#REF!,0),FALSE),"SUI_",""),#REF!,2,FALSE)),"ERROR")</f>
        <v>ERROR</v>
      </c>
      <c r="Z1068" s="177">
        <f t="shared" ca="1" si="49"/>
        <v>3160001</v>
      </c>
      <c r="AA1068" s="134" t="str">
        <f ca="1">IFERROR(IF(Z1068=0,0,VLOOKUP(SUBSTITUTE(VLOOKUP(Z1068,#REF!,MATCH("strItemName",#REF!,0),FALSE),"SUI_",""),#REF!,2,FALSE)),"ERROR")</f>
        <v>ERROR</v>
      </c>
      <c r="AB1068" s="177">
        <f t="shared" ca="1" si="49"/>
        <v>3160001</v>
      </c>
      <c r="AC1068" s="134" t="str">
        <f ca="1">IFERROR(IF(AB1068=0,0,VLOOKUP(SUBSTITUTE(VLOOKUP(AB1068,#REF!,MATCH("strItemName",#REF!,0),FALSE),"SUI_",""),#REF!,2,FALSE)),"ERROR")</f>
        <v>ERROR</v>
      </c>
      <c r="AD1068" s="88">
        <v>0</v>
      </c>
      <c r="AE1068" s="134">
        <v>0</v>
      </c>
      <c r="AF1068" s="49">
        <f ca="1">IFERROR(VLOOKUP($B1068,INDIRECT(VLOOKUP($E1068,보상!$S:$AA,2,FALSE)),MATCH(AF$6,INDIRECT(VLOOKUP($E1068,보상!$S:$AA,3,FALSE)),0),FALSE),"ERROR")</f>
        <v>465</v>
      </c>
      <c r="AG1068" s="22">
        <v>0</v>
      </c>
      <c r="AH1068" s="22">
        <v>0</v>
      </c>
      <c r="AI1068" s="22">
        <v>0</v>
      </c>
      <c r="AJ1068" s="22" t="b">
        <v>0</v>
      </c>
      <c r="AK1068" s="22">
        <v>0</v>
      </c>
      <c r="AL1068" s="22">
        <v>0</v>
      </c>
    </row>
    <row r="1069" spans="1:38" ht="16.5" customHeight="1" x14ac:dyDescent="0.3">
      <c r="A1069" s="21">
        <f>COUNTIF(FtbReward_Quest!$B:$B,$B1069)+COUNTIF(FtbReward_Mode!$B:$B,$B1069)+COUNTIF(FtbReward_Content!$B:$B,$B1069)-1</f>
        <v>0</v>
      </c>
      <c r="B1069" s="49">
        <f t="shared" si="50"/>
        <v>40003221</v>
      </c>
      <c r="C1069" s="120">
        <v>4000322</v>
      </c>
      <c r="D1069" s="49" t="s">
        <v>732</v>
      </c>
      <c r="E1069" s="49" t="s">
        <v>1937</v>
      </c>
      <c r="F1069" s="120">
        <f>COUNTIF($C$8:$C1069,$C1069)</f>
        <v>1</v>
      </c>
      <c r="G1069" s="49" t="b">
        <v>0</v>
      </c>
      <c r="H1069" s="49">
        <v>0</v>
      </c>
      <c r="I1069" s="129">
        <f>IFERROR(IF(H1069=0,0,VLOOKUP(VLOOKUP(H1069,#REF!,MATCH("strMailTitleID",#REF!,0),FALSE),#REF!,2,FALSE)),"ERROR")</f>
        <v>0</v>
      </c>
      <c r="J1069" s="176">
        <v>200</v>
      </c>
      <c r="K1069" s="129" t="str">
        <f>IFERROR(IF(J1069=0,0,VLOOKUP(VLOOKUP(J1069,#REF!,MATCH("strMailTitleID",#REF!,0),FALSE),#REF!,2,FALSE)),"ERROR")</f>
        <v>ERROR</v>
      </c>
      <c r="L1069" s="49">
        <f ca="1">IFERROR(VLOOKUP($B1069,INDIRECT(VLOOKUP($E1069,보상!$S:$AA,2,FALSE)),MATCH(L$6,INDIRECT(VLOOKUP($E1069,보상!$S:$AA,3,FALSE)),0),FALSE),"ERROR")</f>
        <v>0</v>
      </c>
      <c r="M1069" s="49">
        <v>0</v>
      </c>
      <c r="N1069" s="49">
        <v>0</v>
      </c>
      <c r="O1069" s="49">
        <v>0</v>
      </c>
      <c r="P1069" s="49" t="str">
        <f ca="1">IFERROR(VLOOKUP($B1069,INDIRECT(VLOOKUP($E1069,보상!$S:$AA,2,FALSE)),MATCH(P$6,INDIRECT(VLOOKUP($E1069,보상!$S:$AA,3,FALSE)),0),FALSE),"ERROR")</f>
        <v>Gold</v>
      </c>
      <c r="Q1069" s="49">
        <f ca="1">IFERROR(VLOOKUP($B1069,INDIRECT(VLOOKUP($E1069,보상!$S:$AA,2,FALSE)),MATCH(Q$6,INDIRECT(VLOOKUP($E1069,보상!$S:$AA,3,FALSE)),0),FALSE),"ERROR")</f>
        <v>32000</v>
      </c>
      <c r="R1069" s="49" t="b">
        <v>0</v>
      </c>
      <c r="S1069" s="50" t="b">
        <v>0</v>
      </c>
      <c r="T1069" s="50">
        <f ca="1">IFERROR(VLOOKUP($B1069,INDIRECT(VLOOKUP($E1069,보상!$S:$AA,2,FALSE)),MATCH(T$6,INDIRECT(VLOOKUP($E1069,보상!$S:$AA,3,FALSE)),0),FALSE),"ERROR")</f>
        <v>3160001</v>
      </c>
      <c r="U1069" s="134" t="str">
        <f ca="1">IFERROR(IF(T1069=0,0,VLOOKUP(SUBSTITUTE(VLOOKUP(T1069,#REF!,MATCH("strItemName",#REF!,0),FALSE),"SUI_",""),#REF!,2,FALSE)),"ERROR")</f>
        <v>ERROR</v>
      </c>
      <c r="V1069" s="177">
        <f t="shared" ca="1" si="49"/>
        <v>3160001</v>
      </c>
      <c r="W1069" s="134" t="str">
        <f ca="1">IFERROR(IF(V1069=0,0,VLOOKUP(SUBSTITUTE(VLOOKUP(V1069,#REF!,MATCH("strItemName",#REF!,0),FALSE),"SUI_",""),#REF!,2,FALSE)),"ERROR")</f>
        <v>ERROR</v>
      </c>
      <c r="X1069" s="177">
        <f t="shared" ca="1" si="49"/>
        <v>3160001</v>
      </c>
      <c r="Y1069" s="134" t="str">
        <f ca="1">IFERROR(IF(X1069=0,0,VLOOKUP(SUBSTITUTE(VLOOKUP(X1069,#REF!,MATCH("strItemName",#REF!,0),FALSE),"SUI_",""),#REF!,2,FALSE)),"ERROR")</f>
        <v>ERROR</v>
      </c>
      <c r="Z1069" s="177">
        <f t="shared" ca="1" si="49"/>
        <v>3160001</v>
      </c>
      <c r="AA1069" s="134" t="str">
        <f ca="1">IFERROR(IF(Z1069=0,0,VLOOKUP(SUBSTITUTE(VLOOKUP(Z1069,#REF!,MATCH("strItemName",#REF!,0),FALSE),"SUI_",""),#REF!,2,FALSE)),"ERROR")</f>
        <v>ERROR</v>
      </c>
      <c r="AB1069" s="177">
        <f t="shared" ca="1" si="49"/>
        <v>3160001</v>
      </c>
      <c r="AC1069" s="134" t="str">
        <f ca="1">IFERROR(IF(AB1069=0,0,VLOOKUP(SUBSTITUTE(VLOOKUP(AB1069,#REF!,MATCH("strItemName",#REF!,0),FALSE),"SUI_",""),#REF!,2,FALSE)),"ERROR")</f>
        <v>ERROR</v>
      </c>
      <c r="AD1069" s="88">
        <v>0</v>
      </c>
      <c r="AE1069" s="134">
        <v>0</v>
      </c>
      <c r="AF1069" s="49">
        <f ca="1">IFERROR(VLOOKUP($B1069,INDIRECT(VLOOKUP($E1069,보상!$S:$AA,2,FALSE)),MATCH(AF$6,INDIRECT(VLOOKUP($E1069,보상!$S:$AA,3,FALSE)),0),FALSE),"ERROR")</f>
        <v>480</v>
      </c>
      <c r="AG1069" s="22">
        <v>0</v>
      </c>
      <c r="AH1069" s="22">
        <v>0</v>
      </c>
      <c r="AI1069" s="22">
        <v>0</v>
      </c>
      <c r="AJ1069" s="22" t="b">
        <v>0</v>
      </c>
      <c r="AK1069" s="22">
        <v>0</v>
      </c>
      <c r="AL1069" s="22">
        <v>0</v>
      </c>
    </row>
    <row r="1070" spans="1:38" ht="16.5" customHeight="1" x14ac:dyDescent="0.3">
      <c r="A1070" s="21">
        <f>COUNTIF(FtbReward_Quest!$B:$B,$B1070)+COUNTIF(FtbReward_Mode!$B:$B,$B1070)+COUNTIF(FtbReward_Content!$B:$B,$B1070)-1</f>
        <v>0</v>
      </c>
      <c r="B1070" s="49">
        <f t="shared" si="50"/>
        <v>40003321</v>
      </c>
      <c r="C1070" s="120">
        <v>4000332</v>
      </c>
      <c r="D1070" s="49" t="s">
        <v>733</v>
      </c>
      <c r="E1070" s="49" t="s">
        <v>1937</v>
      </c>
      <c r="F1070" s="120">
        <f>COUNTIF($C$8:$C1070,$C1070)</f>
        <v>1</v>
      </c>
      <c r="G1070" s="49" t="b">
        <v>0</v>
      </c>
      <c r="H1070" s="49">
        <v>0</v>
      </c>
      <c r="I1070" s="129">
        <f>IFERROR(IF(H1070=0,0,VLOOKUP(VLOOKUP(H1070,#REF!,MATCH("strMailTitleID",#REF!,0),FALSE),#REF!,2,FALSE)),"ERROR")</f>
        <v>0</v>
      </c>
      <c r="J1070" s="176">
        <v>200</v>
      </c>
      <c r="K1070" s="129" t="str">
        <f>IFERROR(IF(J1070=0,0,VLOOKUP(VLOOKUP(J1070,#REF!,MATCH("strMailTitleID",#REF!,0),FALSE),#REF!,2,FALSE)),"ERROR")</f>
        <v>ERROR</v>
      </c>
      <c r="L1070" s="49">
        <f ca="1">IFERROR(VLOOKUP($B1070,INDIRECT(VLOOKUP($E1070,보상!$S:$AA,2,FALSE)),MATCH(L$6,INDIRECT(VLOOKUP($E1070,보상!$S:$AA,3,FALSE)),0),FALSE),"ERROR")</f>
        <v>0</v>
      </c>
      <c r="M1070" s="49">
        <v>0</v>
      </c>
      <c r="N1070" s="49">
        <v>0</v>
      </c>
      <c r="O1070" s="49">
        <v>0</v>
      </c>
      <c r="P1070" s="49" t="str">
        <f ca="1">IFERROR(VLOOKUP($B1070,INDIRECT(VLOOKUP($E1070,보상!$S:$AA,2,FALSE)),MATCH(P$6,INDIRECT(VLOOKUP($E1070,보상!$S:$AA,3,FALSE)),0),FALSE),"ERROR")</f>
        <v>Gold</v>
      </c>
      <c r="Q1070" s="49">
        <f ca="1">IFERROR(VLOOKUP($B1070,INDIRECT(VLOOKUP($E1070,보상!$S:$AA,2,FALSE)),MATCH(Q$6,INDIRECT(VLOOKUP($E1070,보상!$S:$AA,3,FALSE)),0),FALSE),"ERROR")</f>
        <v>33000</v>
      </c>
      <c r="R1070" s="49" t="b">
        <v>0</v>
      </c>
      <c r="S1070" s="50" t="b">
        <v>0</v>
      </c>
      <c r="T1070" s="50">
        <f ca="1">IFERROR(VLOOKUP($B1070,INDIRECT(VLOOKUP($E1070,보상!$S:$AA,2,FALSE)),MATCH(T$6,INDIRECT(VLOOKUP($E1070,보상!$S:$AA,3,FALSE)),0),FALSE),"ERROR")</f>
        <v>3160001</v>
      </c>
      <c r="U1070" s="134" t="str">
        <f ca="1">IFERROR(IF(T1070=0,0,VLOOKUP(SUBSTITUTE(VLOOKUP(T1070,#REF!,MATCH("strItemName",#REF!,0),FALSE),"SUI_",""),#REF!,2,FALSE)),"ERROR")</f>
        <v>ERROR</v>
      </c>
      <c r="V1070" s="177">
        <f t="shared" ca="1" si="49"/>
        <v>3160001</v>
      </c>
      <c r="W1070" s="134" t="str">
        <f ca="1">IFERROR(IF(V1070=0,0,VLOOKUP(SUBSTITUTE(VLOOKUP(V1070,#REF!,MATCH("strItemName",#REF!,0),FALSE),"SUI_",""),#REF!,2,FALSE)),"ERROR")</f>
        <v>ERROR</v>
      </c>
      <c r="X1070" s="177">
        <f t="shared" ca="1" si="49"/>
        <v>3160001</v>
      </c>
      <c r="Y1070" s="134" t="str">
        <f ca="1">IFERROR(IF(X1070=0,0,VLOOKUP(SUBSTITUTE(VLOOKUP(X1070,#REF!,MATCH("strItemName",#REF!,0),FALSE),"SUI_",""),#REF!,2,FALSE)),"ERROR")</f>
        <v>ERROR</v>
      </c>
      <c r="Z1070" s="177">
        <f t="shared" ca="1" si="49"/>
        <v>3160001</v>
      </c>
      <c r="AA1070" s="134" t="str">
        <f ca="1">IFERROR(IF(Z1070=0,0,VLOOKUP(SUBSTITUTE(VLOOKUP(Z1070,#REF!,MATCH("strItemName",#REF!,0),FALSE),"SUI_",""),#REF!,2,FALSE)),"ERROR")</f>
        <v>ERROR</v>
      </c>
      <c r="AB1070" s="177">
        <f t="shared" ca="1" si="49"/>
        <v>3160001</v>
      </c>
      <c r="AC1070" s="134" t="str">
        <f ca="1">IFERROR(IF(AB1070=0,0,VLOOKUP(SUBSTITUTE(VLOOKUP(AB1070,#REF!,MATCH("strItemName",#REF!,0),FALSE),"SUI_",""),#REF!,2,FALSE)),"ERROR")</f>
        <v>ERROR</v>
      </c>
      <c r="AD1070" s="88">
        <v>0</v>
      </c>
      <c r="AE1070" s="134">
        <v>0</v>
      </c>
      <c r="AF1070" s="49">
        <f ca="1">IFERROR(VLOOKUP($B1070,INDIRECT(VLOOKUP($E1070,보상!$S:$AA,2,FALSE)),MATCH(AF$6,INDIRECT(VLOOKUP($E1070,보상!$S:$AA,3,FALSE)),0),FALSE),"ERROR")</f>
        <v>495</v>
      </c>
      <c r="AG1070" s="22">
        <v>0</v>
      </c>
      <c r="AH1070" s="22">
        <v>0</v>
      </c>
      <c r="AI1070" s="22">
        <v>0</v>
      </c>
      <c r="AJ1070" s="22" t="b">
        <v>0</v>
      </c>
      <c r="AK1070" s="22">
        <v>0</v>
      </c>
      <c r="AL1070" s="22">
        <v>0</v>
      </c>
    </row>
    <row r="1071" spans="1:38" ht="16.5" customHeight="1" x14ac:dyDescent="0.3">
      <c r="A1071" s="21">
        <f>COUNTIF(FtbReward_Quest!$B:$B,$B1071)+COUNTIF(FtbReward_Mode!$B:$B,$B1071)+COUNTIF(FtbReward_Content!$B:$B,$B1071)-1</f>
        <v>0</v>
      </c>
      <c r="B1071" s="49">
        <f t="shared" si="50"/>
        <v>40003421</v>
      </c>
      <c r="C1071" s="120">
        <v>4000342</v>
      </c>
      <c r="D1071" s="49" t="s">
        <v>734</v>
      </c>
      <c r="E1071" s="49" t="s">
        <v>1937</v>
      </c>
      <c r="F1071" s="120">
        <f>COUNTIF($C$8:$C1071,$C1071)</f>
        <v>1</v>
      </c>
      <c r="G1071" s="49" t="b">
        <v>0</v>
      </c>
      <c r="H1071" s="49">
        <v>0</v>
      </c>
      <c r="I1071" s="129">
        <f>IFERROR(IF(H1071=0,0,VLOOKUP(VLOOKUP(H1071,#REF!,MATCH("strMailTitleID",#REF!,0),FALSE),#REF!,2,FALSE)),"ERROR")</f>
        <v>0</v>
      </c>
      <c r="J1071" s="176">
        <v>200</v>
      </c>
      <c r="K1071" s="129" t="str">
        <f>IFERROR(IF(J1071=0,0,VLOOKUP(VLOOKUP(J1071,#REF!,MATCH("strMailTitleID",#REF!,0),FALSE),#REF!,2,FALSE)),"ERROR")</f>
        <v>ERROR</v>
      </c>
      <c r="L1071" s="49">
        <f ca="1">IFERROR(VLOOKUP($B1071,INDIRECT(VLOOKUP($E1071,보상!$S:$AA,2,FALSE)),MATCH(L$6,INDIRECT(VLOOKUP($E1071,보상!$S:$AA,3,FALSE)),0),FALSE),"ERROR")</f>
        <v>0</v>
      </c>
      <c r="M1071" s="49">
        <v>0</v>
      </c>
      <c r="N1071" s="49">
        <v>0</v>
      </c>
      <c r="O1071" s="49">
        <v>0</v>
      </c>
      <c r="P1071" s="49" t="str">
        <f ca="1">IFERROR(VLOOKUP($B1071,INDIRECT(VLOOKUP($E1071,보상!$S:$AA,2,FALSE)),MATCH(P$6,INDIRECT(VLOOKUP($E1071,보상!$S:$AA,3,FALSE)),0),FALSE),"ERROR")</f>
        <v>Gold</v>
      </c>
      <c r="Q1071" s="49">
        <f ca="1">IFERROR(VLOOKUP($B1071,INDIRECT(VLOOKUP($E1071,보상!$S:$AA,2,FALSE)),MATCH(Q$6,INDIRECT(VLOOKUP($E1071,보상!$S:$AA,3,FALSE)),0),FALSE),"ERROR")</f>
        <v>34000</v>
      </c>
      <c r="R1071" s="49" t="b">
        <v>0</v>
      </c>
      <c r="S1071" s="50" t="b">
        <v>0</v>
      </c>
      <c r="T1071" s="50">
        <f ca="1">IFERROR(VLOOKUP($B1071,INDIRECT(VLOOKUP($E1071,보상!$S:$AA,2,FALSE)),MATCH(T$6,INDIRECT(VLOOKUP($E1071,보상!$S:$AA,3,FALSE)),0),FALSE),"ERROR")</f>
        <v>3160001</v>
      </c>
      <c r="U1071" s="134" t="str">
        <f ca="1">IFERROR(IF(T1071=0,0,VLOOKUP(SUBSTITUTE(VLOOKUP(T1071,#REF!,MATCH("strItemName",#REF!,0),FALSE),"SUI_",""),#REF!,2,FALSE)),"ERROR")</f>
        <v>ERROR</v>
      </c>
      <c r="V1071" s="177">
        <f t="shared" ca="1" si="49"/>
        <v>3160001</v>
      </c>
      <c r="W1071" s="134" t="str">
        <f ca="1">IFERROR(IF(V1071=0,0,VLOOKUP(SUBSTITUTE(VLOOKUP(V1071,#REF!,MATCH("strItemName",#REF!,0),FALSE),"SUI_",""),#REF!,2,FALSE)),"ERROR")</f>
        <v>ERROR</v>
      </c>
      <c r="X1071" s="177">
        <f t="shared" ca="1" si="49"/>
        <v>3160001</v>
      </c>
      <c r="Y1071" s="134" t="str">
        <f ca="1">IFERROR(IF(X1071=0,0,VLOOKUP(SUBSTITUTE(VLOOKUP(X1071,#REF!,MATCH("strItemName",#REF!,0),FALSE),"SUI_",""),#REF!,2,FALSE)),"ERROR")</f>
        <v>ERROR</v>
      </c>
      <c r="Z1071" s="177">
        <f t="shared" ca="1" si="49"/>
        <v>3160001</v>
      </c>
      <c r="AA1071" s="134" t="str">
        <f ca="1">IFERROR(IF(Z1071=0,0,VLOOKUP(SUBSTITUTE(VLOOKUP(Z1071,#REF!,MATCH("strItemName",#REF!,0),FALSE),"SUI_",""),#REF!,2,FALSE)),"ERROR")</f>
        <v>ERROR</v>
      </c>
      <c r="AB1071" s="177">
        <f t="shared" ca="1" si="49"/>
        <v>3160001</v>
      </c>
      <c r="AC1071" s="134" t="str">
        <f ca="1">IFERROR(IF(AB1071=0,0,VLOOKUP(SUBSTITUTE(VLOOKUP(AB1071,#REF!,MATCH("strItemName",#REF!,0),FALSE),"SUI_",""),#REF!,2,FALSE)),"ERROR")</f>
        <v>ERROR</v>
      </c>
      <c r="AD1071" s="88">
        <v>0</v>
      </c>
      <c r="AE1071" s="134">
        <v>0</v>
      </c>
      <c r="AF1071" s="49">
        <f ca="1">IFERROR(VLOOKUP($B1071,INDIRECT(VLOOKUP($E1071,보상!$S:$AA,2,FALSE)),MATCH(AF$6,INDIRECT(VLOOKUP($E1071,보상!$S:$AA,3,FALSE)),0),FALSE),"ERROR")</f>
        <v>510</v>
      </c>
      <c r="AG1071" s="22">
        <v>0</v>
      </c>
      <c r="AH1071" s="22">
        <v>0</v>
      </c>
      <c r="AI1071" s="22">
        <v>0</v>
      </c>
      <c r="AJ1071" s="22" t="b">
        <v>0</v>
      </c>
      <c r="AK1071" s="22">
        <v>0</v>
      </c>
      <c r="AL1071" s="22">
        <v>0</v>
      </c>
    </row>
    <row r="1072" spans="1:38" ht="16.5" customHeight="1" x14ac:dyDescent="0.3">
      <c r="A1072" s="21">
        <f>COUNTIF(FtbReward_Quest!$B:$B,$B1072)+COUNTIF(FtbReward_Mode!$B:$B,$B1072)+COUNTIF(FtbReward_Content!$B:$B,$B1072)-1</f>
        <v>0</v>
      </c>
      <c r="B1072" s="49">
        <f t="shared" si="50"/>
        <v>40003521</v>
      </c>
      <c r="C1072" s="120">
        <v>4000352</v>
      </c>
      <c r="D1072" s="49" t="s">
        <v>735</v>
      </c>
      <c r="E1072" s="49" t="s">
        <v>1937</v>
      </c>
      <c r="F1072" s="120">
        <f>COUNTIF($C$8:$C1072,$C1072)</f>
        <v>1</v>
      </c>
      <c r="G1072" s="49" t="b">
        <v>0</v>
      </c>
      <c r="H1072" s="49">
        <v>0</v>
      </c>
      <c r="I1072" s="129">
        <f>IFERROR(IF(H1072=0,0,VLOOKUP(VLOOKUP(H1072,#REF!,MATCH("strMailTitleID",#REF!,0),FALSE),#REF!,2,FALSE)),"ERROR")</f>
        <v>0</v>
      </c>
      <c r="J1072" s="176">
        <v>200</v>
      </c>
      <c r="K1072" s="129" t="str">
        <f>IFERROR(IF(J1072=0,0,VLOOKUP(VLOOKUP(J1072,#REF!,MATCH("strMailTitleID",#REF!,0),FALSE),#REF!,2,FALSE)),"ERROR")</f>
        <v>ERROR</v>
      </c>
      <c r="L1072" s="49">
        <f ca="1">IFERROR(VLOOKUP($B1072,INDIRECT(VLOOKUP($E1072,보상!$S:$AA,2,FALSE)),MATCH(L$6,INDIRECT(VLOOKUP($E1072,보상!$S:$AA,3,FALSE)),0),FALSE),"ERROR")</f>
        <v>0</v>
      </c>
      <c r="M1072" s="49">
        <v>0</v>
      </c>
      <c r="N1072" s="49">
        <v>0</v>
      </c>
      <c r="O1072" s="49">
        <v>0</v>
      </c>
      <c r="P1072" s="49" t="str">
        <f ca="1">IFERROR(VLOOKUP($B1072,INDIRECT(VLOOKUP($E1072,보상!$S:$AA,2,FALSE)),MATCH(P$6,INDIRECT(VLOOKUP($E1072,보상!$S:$AA,3,FALSE)),0),FALSE),"ERROR")</f>
        <v>Gold</v>
      </c>
      <c r="Q1072" s="49">
        <f ca="1">IFERROR(VLOOKUP($B1072,INDIRECT(VLOOKUP($E1072,보상!$S:$AA,2,FALSE)),MATCH(Q$6,INDIRECT(VLOOKUP($E1072,보상!$S:$AA,3,FALSE)),0),FALSE),"ERROR")</f>
        <v>35000</v>
      </c>
      <c r="R1072" s="49" t="b">
        <v>0</v>
      </c>
      <c r="S1072" s="50" t="b">
        <v>0</v>
      </c>
      <c r="T1072" s="50">
        <f ca="1">IFERROR(VLOOKUP($B1072,INDIRECT(VLOOKUP($E1072,보상!$S:$AA,2,FALSE)),MATCH(T$6,INDIRECT(VLOOKUP($E1072,보상!$S:$AA,3,FALSE)),0),FALSE),"ERROR")</f>
        <v>3160001</v>
      </c>
      <c r="U1072" s="134" t="str">
        <f ca="1">IFERROR(IF(T1072=0,0,VLOOKUP(SUBSTITUTE(VLOOKUP(T1072,#REF!,MATCH("strItemName",#REF!,0),FALSE),"SUI_",""),#REF!,2,FALSE)),"ERROR")</f>
        <v>ERROR</v>
      </c>
      <c r="V1072" s="177">
        <f t="shared" ca="1" si="49"/>
        <v>3160001</v>
      </c>
      <c r="W1072" s="134" t="str">
        <f ca="1">IFERROR(IF(V1072=0,0,VLOOKUP(SUBSTITUTE(VLOOKUP(V1072,#REF!,MATCH("strItemName",#REF!,0),FALSE),"SUI_",""),#REF!,2,FALSE)),"ERROR")</f>
        <v>ERROR</v>
      </c>
      <c r="X1072" s="177">
        <f t="shared" ca="1" si="49"/>
        <v>3160001</v>
      </c>
      <c r="Y1072" s="134" t="str">
        <f ca="1">IFERROR(IF(X1072=0,0,VLOOKUP(SUBSTITUTE(VLOOKUP(X1072,#REF!,MATCH("strItemName",#REF!,0),FALSE),"SUI_",""),#REF!,2,FALSE)),"ERROR")</f>
        <v>ERROR</v>
      </c>
      <c r="Z1072" s="177">
        <f t="shared" ca="1" si="49"/>
        <v>3160001</v>
      </c>
      <c r="AA1072" s="134" t="str">
        <f ca="1">IFERROR(IF(Z1072=0,0,VLOOKUP(SUBSTITUTE(VLOOKUP(Z1072,#REF!,MATCH("strItemName",#REF!,0),FALSE),"SUI_",""),#REF!,2,FALSE)),"ERROR")</f>
        <v>ERROR</v>
      </c>
      <c r="AB1072" s="177">
        <f t="shared" ca="1" si="49"/>
        <v>3160001</v>
      </c>
      <c r="AC1072" s="134" t="str">
        <f ca="1">IFERROR(IF(AB1072=0,0,VLOOKUP(SUBSTITUTE(VLOOKUP(AB1072,#REF!,MATCH("strItemName",#REF!,0),FALSE),"SUI_",""),#REF!,2,FALSE)),"ERROR")</f>
        <v>ERROR</v>
      </c>
      <c r="AD1072" s="88">
        <v>0</v>
      </c>
      <c r="AE1072" s="134">
        <v>0</v>
      </c>
      <c r="AF1072" s="49">
        <f ca="1">IFERROR(VLOOKUP($B1072,INDIRECT(VLOOKUP($E1072,보상!$S:$AA,2,FALSE)),MATCH(AF$6,INDIRECT(VLOOKUP($E1072,보상!$S:$AA,3,FALSE)),0),FALSE),"ERROR")</f>
        <v>525</v>
      </c>
      <c r="AG1072" s="22">
        <v>0</v>
      </c>
      <c r="AH1072" s="22">
        <v>0</v>
      </c>
      <c r="AI1072" s="22">
        <v>0</v>
      </c>
      <c r="AJ1072" s="22" t="b">
        <v>0</v>
      </c>
      <c r="AK1072" s="22">
        <v>0</v>
      </c>
      <c r="AL1072" s="22">
        <v>0</v>
      </c>
    </row>
    <row r="1073" spans="1:38" ht="16.5" customHeight="1" x14ac:dyDescent="0.3">
      <c r="A1073" s="21">
        <f>COUNTIF(FtbReward_Quest!$B:$B,$B1073)+COUNTIF(FtbReward_Mode!$B:$B,$B1073)+COUNTIF(FtbReward_Content!$B:$B,$B1073)-1</f>
        <v>0</v>
      </c>
      <c r="B1073" s="49">
        <f t="shared" si="50"/>
        <v>40003621</v>
      </c>
      <c r="C1073" s="120">
        <v>4000362</v>
      </c>
      <c r="D1073" s="49" t="s">
        <v>736</v>
      </c>
      <c r="E1073" s="49" t="s">
        <v>1937</v>
      </c>
      <c r="F1073" s="120">
        <f>COUNTIF($C$8:$C1073,$C1073)</f>
        <v>1</v>
      </c>
      <c r="G1073" s="49" t="b">
        <v>0</v>
      </c>
      <c r="H1073" s="49">
        <v>0</v>
      </c>
      <c r="I1073" s="129">
        <f>IFERROR(IF(H1073=0,0,VLOOKUP(VLOOKUP(H1073,#REF!,MATCH("strMailTitleID",#REF!,0),FALSE),#REF!,2,FALSE)),"ERROR")</f>
        <v>0</v>
      </c>
      <c r="J1073" s="176">
        <v>200</v>
      </c>
      <c r="K1073" s="129" t="str">
        <f>IFERROR(IF(J1073=0,0,VLOOKUP(VLOOKUP(J1073,#REF!,MATCH("strMailTitleID",#REF!,0),FALSE),#REF!,2,FALSE)),"ERROR")</f>
        <v>ERROR</v>
      </c>
      <c r="L1073" s="49">
        <f ca="1">IFERROR(VLOOKUP($B1073,INDIRECT(VLOOKUP($E1073,보상!$S:$AA,2,FALSE)),MATCH(L$6,INDIRECT(VLOOKUP($E1073,보상!$S:$AA,3,FALSE)),0),FALSE),"ERROR")</f>
        <v>0</v>
      </c>
      <c r="M1073" s="49">
        <v>0</v>
      </c>
      <c r="N1073" s="49">
        <v>0</v>
      </c>
      <c r="O1073" s="49">
        <v>0</v>
      </c>
      <c r="P1073" s="49" t="str">
        <f ca="1">IFERROR(VLOOKUP($B1073,INDIRECT(VLOOKUP($E1073,보상!$S:$AA,2,FALSE)),MATCH(P$6,INDIRECT(VLOOKUP($E1073,보상!$S:$AA,3,FALSE)),0),FALSE),"ERROR")</f>
        <v>Gold</v>
      </c>
      <c r="Q1073" s="49">
        <f ca="1">IFERROR(VLOOKUP($B1073,INDIRECT(VLOOKUP($E1073,보상!$S:$AA,2,FALSE)),MATCH(Q$6,INDIRECT(VLOOKUP($E1073,보상!$S:$AA,3,FALSE)),0),FALSE),"ERROR")</f>
        <v>36000</v>
      </c>
      <c r="R1073" s="49" t="b">
        <v>0</v>
      </c>
      <c r="S1073" s="50" t="b">
        <v>0</v>
      </c>
      <c r="T1073" s="50">
        <f ca="1">IFERROR(VLOOKUP($B1073,INDIRECT(VLOOKUP($E1073,보상!$S:$AA,2,FALSE)),MATCH(T$6,INDIRECT(VLOOKUP($E1073,보상!$S:$AA,3,FALSE)),0),FALSE),"ERROR")</f>
        <v>3160001</v>
      </c>
      <c r="U1073" s="134" t="str">
        <f ca="1">IFERROR(IF(T1073=0,0,VLOOKUP(SUBSTITUTE(VLOOKUP(T1073,#REF!,MATCH("strItemName",#REF!,0),FALSE),"SUI_",""),#REF!,2,FALSE)),"ERROR")</f>
        <v>ERROR</v>
      </c>
      <c r="V1073" s="177">
        <f t="shared" ca="1" si="49"/>
        <v>3160001</v>
      </c>
      <c r="W1073" s="134" t="str">
        <f ca="1">IFERROR(IF(V1073=0,0,VLOOKUP(SUBSTITUTE(VLOOKUP(V1073,#REF!,MATCH("strItemName",#REF!,0),FALSE),"SUI_",""),#REF!,2,FALSE)),"ERROR")</f>
        <v>ERROR</v>
      </c>
      <c r="X1073" s="177">
        <f t="shared" ca="1" si="49"/>
        <v>3160001</v>
      </c>
      <c r="Y1073" s="134" t="str">
        <f ca="1">IFERROR(IF(X1073=0,0,VLOOKUP(SUBSTITUTE(VLOOKUP(X1073,#REF!,MATCH("strItemName",#REF!,0),FALSE),"SUI_",""),#REF!,2,FALSE)),"ERROR")</f>
        <v>ERROR</v>
      </c>
      <c r="Z1073" s="177">
        <f t="shared" ca="1" si="49"/>
        <v>3160001</v>
      </c>
      <c r="AA1073" s="134" t="str">
        <f ca="1">IFERROR(IF(Z1073=0,0,VLOOKUP(SUBSTITUTE(VLOOKUP(Z1073,#REF!,MATCH("strItemName",#REF!,0),FALSE),"SUI_",""),#REF!,2,FALSE)),"ERROR")</f>
        <v>ERROR</v>
      </c>
      <c r="AB1073" s="177">
        <f t="shared" ca="1" si="49"/>
        <v>3160001</v>
      </c>
      <c r="AC1073" s="134" t="str">
        <f ca="1">IFERROR(IF(AB1073=0,0,VLOOKUP(SUBSTITUTE(VLOOKUP(AB1073,#REF!,MATCH("strItemName",#REF!,0),FALSE),"SUI_",""),#REF!,2,FALSE)),"ERROR")</f>
        <v>ERROR</v>
      </c>
      <c r="AD1073" s="88">
        <v>0</v>
      </c>
      <c r="AE1073" s="134">
        <v>0</v>
      </c>
      <c r="AF1073" s="49">
        <f ca="1">IFERROR(VLOOKUP($B1073,INDIRECT(VLOOKUP($E1073,보상!$S:$AA,2,FALSE)),MATCH(AF$6,INDIRECT(VLOOKUP($E1073,보상!$S:$AA,3,FALSE)),0),FALSE),"ERROR")</f>
        <v>540</v>
      </c>
      <c r="AG1073" s="22">
        <v>0</v>
      </c>
      <c r="AH1073" s="22">
        <v>0</v>
      </c>
      <c r="AI1073" s="22">
        <v>0</v>
      </c>
      <c r="AJ1073" s="22" t="b">
        <v>0</v>
      </c>
      <c r="AK1073" s="22">
        <v>0</v>
      </c>
      <c r="AL1073" s="22">
        <v>0</v>
      </c>
    </row>
    <row r="1074" spans="1:38" ht="16.5" customHeight="1" x14ac:dyDescent="0.3">
      <c r="A1074" s="21">
        <f>COUNTIF(FtbReward_Quest!$B:$B,$B1074)+COUNTIF(FtbReward_Mode!$B:$B,$B1074)+COUNTIF(FtbReward_Content!$B:$B,$B1074)-1</f>
        <v>0</v>
      </c>
      <c r="B1074" s="49">
        <f t="shared" si="50"/>
        <v>40003721</v>
      </c>
      <c r="C1074" s="120">
        <v>4000372</v>
      </c>
      <c r="D1074" s="49" t="s">
        <v>737</v>
      </c>
      <c r="E1074" s="49" t="s">
        <v>1937</v>
      </c>
      <c r="F1074" s="120">
        <f>COUNTIF($C$8:$C1074,$C1074)</f>
        <v>1</v>
      </c>
      <c r="G1074" s="49" t="b">
        <v>0</v>
      </c>
      <c r="H1074" s="49">
        <v>0</v>
      </c>
      <c r="I1074" s="129">
        <f>IFERROR(IF(H1074=0,0,VLOOKUP(VLOOKUP(H1074,#REF!,MATCH("strMailTitleID",#REF!,0),FALSE),#REF!,2,FALSE)),"ERROR")</f>
        <v>0</v>
      </c>
      <c r="J1074" s="176">
        <v>200</v>
      </c>
      <c r="K1074" s="129" t="str">
        <f>IFERROR(IF(J1074=0,0,VLOOKUP(VLOOKUP(J1074,#REF!,MATCH("strMailTitleID",#REF!,0),FALSE),#REF!,2,FALSE)),"ERROR")</f>
        <v>ERROR</v>
      </c>
      <c r="L1074" s="49">
        <f ca="1">IFERROR(VLOOKUP($B1074,INDIRECT(VLOOKUP($E1074,보상!$S:$AA,2,FALSE)),MATCH(L$6,INDIRECT(VLOOKUP($E1074,보상!$S:$AA,3,FALSE)),0),FALSE),"ERROR")</f>
        <v>0</v>
      </c>
      <c r="M1074" s="49">
        <v>0</v>
      </c>
      <c r="N1074" s="49">
        <v>0</v>
      </c>
      <c r="O1074" s="49">
        <v>0</v>
      </c>
      <c r="P1074" s="49" t="str">
        <f ca="1">IFERROR(VLOOKUP($B1074,INDIRECT(VLOOKUP($E1074,보상!$S:$AA,2,FALSE)),MATCH(P$6,INDIRECT(VLOOKUP($E1074,보상!$S:$AA,3,FALSE)),0),FALSE),"ERROR")</f>
        <v>Gold</v>
      </c>
      <c r="Q1074" s="49">
        <f ca="1">IFERROR(VLOOKUP($B1074,INDIRECT(VLOOKUP($E1074,보상!$S:$AA,2,FALSE)),MATCH(Q$6,INDIRECT(VLOOKUP($E1074,보상!$S:$AA,3,FALSE)),0),FALSE),"ERROR")</f>
        <v>37000</v>
      </c>
      <c r="R1074" s="49" t="b">
        <v>0</v>
      </c>
      <c r="S1074" s="50" t="b">
        <v>0</v>
      </c>
      <c r="T1074" s="50">
        <f ca="1">IFERROR(VLOOKUP($B1074,INDIRECT(VLOOKUP($E1074,보상!$S:$AA,2,FALSE)),MATCH(T$6,INDIRECT(VLOOKUP($E1074,보상!$S:$AA,3,FALSE)),0),FALSE),"ERROR")</f>
        <v>3160001</v>
      </c>
      <c r="U1074" s="134" t="str">
        <f ca="1">IFERROR(IF(T1074=0,0,VLOOKUP(SUBSTITUTE(VLOOKUP(T1074,#REF!,MATCH("strItemName",#REF!,0),FALSE),"SUI_",""),#REF!,2,FALSE)),"ERROR")</f>
        <v>ERROR</v>
      </c>
      <c r="V1074" s="177">
        <f t="shared" ca="1" si="49"/>
        <v>3160001</v>
      </c>
      <c r="W1074" s="134" t="str">
        <f ca="1">IFERROR(IF(V1074=0,0,VLOOKUP(SUBSTITUTE(VLOOKUP(V1074,#REF!,MATCH("strItemName",#REF!,0),FALSE),"SUI_",""),#REF!,2,FALSE)),"ERROR")</f>
        <v>ERROR</v>
      </c>
      <c r="X1074" s="177">
        <f t="shared" ca="1" si="49"/>
        <v>3160001</v>
      </c>
      <c r="Y1074" s="134" t="str">
        <f ca="1">IFERROR(IF(X1074=0,0,VLOOKUP(SUBSTITUTE(VLOOKUP(X1074,#REF!,MATCH("strItemName",#REF!,0),FALSE),"SUI_",""),#REF!,2,FALSE)),"ERROR")</f>
        <v>ERROR</v>
      </c>
      <c r="Z1074" s="177">
        <f t="shared" ca="1" si="49"/>
        <v>3160001</v>
      </c>
      <c r="AA1074" s="134" t="str">
        <f ca="1">IFERROR(IF(Z1074=0,0,VLOOKUP(SUBSTITUTE(VLOOKUP(Z1074,#REF!,MATCH("strItemName",#REF!,0),FALSE),"SUI_",""),#REF!,2,FALSE)),"ERROR")</f>
        <v>ERROR</v>
      </c>
      <c r="AB1074" s="177">
        <f t="shared" ca="1" si="49"/>
        <v>3160001</v>
      </c>
      <c r="AC1074" s="134" t="str">
        <f ca="1">IFERROR(IF(AB1074=0,0,VLOOKUP(SUBSTITUTE(VLOOKUP(AB1074,#REF!,MATCH("strItemName",#REF!,0),FALSE),"SUI_",""),#REF!,2,FALSE)),"ERROR")</f>
        <v>ERROR</v>
      </c>
      <c r="AD1074" s="88">
        <v>0</v>
      </c>
      <c r="AE1074" s="134">
        <v>0</v>
      </c>
      <c r="AF1074" s="49">
        <f ca="1">IFERROR(VLOOKUP($B1074,INDIRECT(VLOOKUP($E1074,보상!$S:$AA,2,FALSE)),MATCH(AF$6,INDIRECT(VLOOKUP($E1074,보상!$S:$AA,3,FALSE)),0),FALSE),"ERROR")</f>
        <v>555</v>
      </c>
      <c r="AG1074" s="22">
        <v>0</v>
      </c>
      <c r="AH1074" s="22">
        <v>0</v>
      </c>
      <c r="AI1074" s="22">
        <v>0</v>
      </c>
      <c r="AJ1074" s="22" t="b">
        <v>0</v>
      </c>
      <c r="AK1074" s="22">
        <v>0</v>
      </c>
      <c r="AL1074" s="22">
        <v>0</v>
      </c>
    </row>
    <row r="1075" spans="1:38" ht="16.5" customHeight="1" x14ac:dyDescent="0.3">
      <c r="A1075" s="21">
        <f>COUNTIF(FtbReward_Quest!$B:$B,$B1075)+COUNTIF(FtbReward_Mode!$B:$B,$B1075)+COUNTIF(FtbReward_Content!$B:$B,$B1075)-1</f>
        <v>0</v>
      </c>
      <c r="B1075" s="49">
        <f t="shared" si="50"/>
        <v>40003821</v>
      </c>
      <c r="C1075" s="120">
        <v>4000382</v>
      </c>
      <c r="D1075" s="49" t="s">
        <v>738</v>
      </c>
      <c r="E1075" s="49" t="s">
        <v>1937</v>
      </c>
      <c r="F1075" s="120">
        <f>COUNTIF($C$8:$C1075,$C1075)</f>
        <v>1</v>
      </c>
      <c r="G1075" s="49" t="b">
        <v>0</v>
      </c>
      <c r="H1075" s="49">
        <v>0</v>
      </c>
      <c r="I1075" s="129">
        <f>IFERROR(IF(H1075=0,0,VLOOKUP(VLOOKUP(H1075,#REF!,MATCH("strMailTitleID",#REF!,0),FALSE),#REF!,2,FALSE)),"ERROR")</f>
        <v>0</v>
      </c>
      <c r="J1075" s="176">
        <v>200</v>
      </c>
      <c r="K1075" s="129" t="str">
        <f>IFERROR(IF(J1075=0,0,VLOOKUP(VLOOKUP(J1075,#REF!,MATCH("strMailTitleID",#REF!,0),FALSE),#REF!,2,FALSE)),"ERROR")</f>
        <v>ERROR</v>
      </c>
      <c r="L1075" s="49">
        <f ca="1">IFERROR(VLOOKUP($B1075,INDIRECT(VLOOKUP($E1075,보상!$S:$AA,2,FALSE)),MATCH(L$6,INDIRECT(VLOOKUP($E1075,보상!$S:$AA,3,FALSE)),0),FALSE),"ERROR")</f>
        <v>0</v>
      </c>
      <c r="M1075" s="49">
        <v>0</v>
      </c>
      <c r="N1075" s="49">
        <v>0</v>
      </c>
      <c r="O1075" s="49">
        <v>0</v>
      </c>
      <c r="P1075" s="49" t="str">
        <f ca="1">IFERROR(VLOOKUP($B1075,INDIRECT(VLOOKUP($E1075,보상!$S:$AA,2,FALSE)),MATCH(P$6,INDIRECT(VLOOKUP($E1075,보상!$S:$AA,3,FALSE)),0),FALSE),"ERROR")</f>
        <v>Gold</v>
      </c>
      <c r="Q1075" s="49">
        <f ca="1">IFERROR(VLOOKUP($B1075,INDIRECT(VLOOKUP($E1075,보상!$S:$AA,2,FALSE)),MATCH(Q$6,INDIRECT(VLOOKUP($E1075,보상!$S:$AA,3,FALSE)),0),FALSE),"ERROR")</f>
        <v>38000</v>
      </c>
      <c r="R1075" s="49" t="b">
        <v>0</v>
      </c>
      <c r="S1075" s="50" t="b">
        <v>0</v>
      </c>
      <c r="T1075" s="50">
        <f ca="1">IFERROR(VLOOKUP($B1075,INDIRECT(VLOOKUP($E1075,보상!$S:$AA,2,FALSE)),MATCH(T$6,INDIRECT(VLOOKUP($E1075,보상!$S:$AA,3,FALSE)),0),FALSE),"ERROR")</f>
        <v>3160001</v>
      </c>
      <c r="U1075" s="134" t="str">
        <f ca="1">IFERROR(IF(T1075=0,0,VLOOKUP(SUBSTITUTE(VLOOKUP(T1075,#REF!,MATCH("strItemName",#REF!,0),FALSE),"SUI_",""),#REF!,2,FALSE)),"ERROR")</f>
        <v>ERROR</v>
      </c>
      <c r="V1075" s="177">
        <f t="shared" ca="1" si="49"/>
        <v>3160001</v>
      </c>
      <c r="W1075" s="134" t="str">
        <f ca="1">IFERROR(IF(V1075=0,0,VLOOKUP(SUBSTITUTE(VLOOKUP(V1075,#REF!,MATCH("strItemName",#REF!,0),FALSE),"SUI_",""),#REF!,2,FALSE)),"ERROR")</f>
        <v>ERROR</v>
      </c>
      <c r="X1075" s="177">
        <f t="shared" ca="1" si="49"/>
        <v>3160001</v>
      </c>
      <c r="Y1075" s="134" t="str">
        <f ca="1">IFERROR(IF(X1075=0,0,VLOOKUP(SUBSTITUTE(VLOOKUP(X1075,#REF!,MATCH("strItemName",#REF!,0),FALSE),"SUI_",""),#REF!,2,FALSE)),"ERROR")</f>
        <v>ERROR</v>
      </c>
      <c r="Z1075" s="177">
        <f t="shared" ca="1" si="49"/>
        <v>3160001</v>
      </c>
      <c r="AA1075" s="134" t="str">
        <f ca="1">IFERROR(IF(Z1075=0,0,VLOOKUP(SUBSTITUTE(VLOOKUP(Z1075,#REF!,MATCH("strItemName",#REF!,0),FALSE),"SUI_",""),#REF!,2,FALSE)),"ERROR")</f>
        <v>ERROR</v>
      </c>
      <c r="AB1075" s="177">
        <f t="shared" ca="1" si="49"/>
        <v>3160001</v>
      </c>
      <c r="AC1075" s="134" t="str">
        <f ca="1">IFERROR(IF(AB1075=0,0,VLOOKUP(SUBSTITUTE(VLOOKUP(AB1075,#REF!,MATCH("strItemName",#REF!,0),FALSE),"SUI_",""),#REF!,2,FALSE)),"ERROR")</f>
        <v>ERROR</v>
      </c>
      <c r="AD1075" s="88">
        <v>0</v>
      </c>
      <c r="AE1075" s="134">
        <v>0</v>
      </c>
      <c r="AF1075" s="49">
        <f ca="1">IFERROR(VLOOKUP($B1075,INDIRECT(VLOOKUP($E1075,보상!$S:$AA,2,FALSE)),MATCH(AF$6,INDIRECT(VLOOKUP($E1075,보상!$S:$AA,3,FALSE)),0),FALSE),"ERROR")</f>
        <v>570</v>
      </c>
      <c r="AG1075" s="22">
        <v>0</v>
      </c>
      <c r="AH1075" s="22">
        <v>0</v>
      </c>
      <c r="AI1075" s="22">
        <v>0</v>
      </c>
      <c r="AJ1075" s="22" t="b">
        <v>0</v>
      </c>
      <c r="AK1075" s="22">
        <v>0</v>
      </c>
      <c r="AL1075" s="22">
        <v>0</v>
      </c>
    </row>
    <row r="1076" spans="1:38" ht="16.5" customHeight="1" x14ac:dyDescent="0.3">
      <c r="A1076" s="21">
        <f>COUNTIF(FtbReward_Quest!$B:$B,$B1076)+COUNTIF(FtbReward_Mode!$B:$B,$B1076)+COUNTIF(FtbReward_Content!$B:$B,$B1076)-1</f>
        <v>0</v>
      </c>
      <c r="B1076" s="49">
        <f t="shared" si="50"/>
        <v>40003921</v>
      </c>
      <c r="C1076" s="120">
        <v>4000392</v>
      </c>
      <c r="D1076" s="49" t="s">
        <v>739</v>
      </c>
      <c r="E1076" s="49" t="s">
        <v>1937</v>
      </c>
      <c r="F1076" s="120">
        <f>COUNTIF($C$8:$C1076,$C1076)</f>
        <v>1</v>
      </c>
      <c r="G1076" s="49" t="b">
        <v>0</v>
      </c>
      <c r="H1076" s="49">
        <v>0</v>
      </c>
      <c r="I1076" s="129">
        <f>IFERROR(IF(H1076=0,0,VLOOKUP(VLOOKUP(H1076,#REF!,MATCH("strMailTitleID",#REF!,0),FALSE),#REF!,2,FALSE)),"ERROR")</f>
        <v>0</v>
      </c>
      <c r="J1076" s="176">
        <v>200</v>
      </c>
      <c r="K1076" s="129" t="str">
        <f>IFERROR(IF(J1076=0,0,VLOOKUP(VLOOKUP(J1076,#REF!,MATCH("strMailTitleID",#REF!,0),FALSE),#REF!,2,FALSE)),"ERROR")</f>
        <v>ERROR</v>
      </c>
      <c r="L1076" s="49">
        <f ca="1">IFERROR(VLOOKUP($B1076,INDIRECT(VLOOKUP($E1076,보상!$S:$AA,2,FALSE)),MATCH(L$6,INDIRECT(VLOOKUP($E1076,보상!$S:$AA,3,FALSE)),0),FALSE),"ERROR")</f>
        <v>0</v>
      </c>
      <c r="M1076" s="49">
        <v>0</v>
      </c>
      <c r="N1076" s="49">
        <v>0</v>
      </c>
      <c r="O1076" s="49">
        <v>0</v>
      </c>
      <c r="P1076" s="49" t="str">
        <f ca="1">IFERROR(VLOOKUP($B1076,INDIRECT(VLOOKUP($E1076,보상!$S:$AA,2,FALSE)),MATCH(P$6,INDIRECT(VLOOKUP($E1076,보상!$S:$AA,3,FALSE)),0),FALSE),"ERROR")</f>
        <v>Gold</v>
      </c>
      <c r="Q1076" s="49">
        <f ca="1">IFERROR(VLOOKUP($B1076,INDIRECT(VLOOKUP($E1076,보상!$S:$AA,2,FALSE)),MATCH(Q$6,INDIRECT(VLOOKUP($E1076,보상!$S:$AA,3,FALSE)),0),FALSE),"ERROR")</f>
        <v>39000</v>
      </c>
      <c r="R1076" s="49" t="b">
        <v>0</v>
      </c>
      <c r="S1076" s="50" t="b">
        <v>0</v>
      </c>
      <c r="T1076" s="50">
        <f ca="1">IFERROR(VLOOKUP($B1076,INDIRECT(VLOOKUP($E1076,보상!$S:$AA,2,FALSE)),MATCH(T$6,INDIRECT(VLOOKUP($E1076,보상!$S:$AA,3,FALSE)),0),FALSE),"ERROR")</f>
        <v>3160001</v>
      </c>
      <c r="U1076" s="134" t="str">
        <f ca="1">IFERROR(IF(T1076=0,0,VLOOKUP(SUBSTITUTE(VLOOKUP(T1076,#REF!,MATCH("strItemName",#REF!,0),FALSE),"SUI_",""),#REF!,2,FALSE)),"ERROR")</f>
        <v>ERROR</v>
      </c>
      <c r="V1076" s="177">
        <f t="shared" ca="1" si="49"/>
        <v>3160001</v>
      </c>
      <c r="W1076" s="134" t="str">
        <f ca="1">IFERROR(IF(V1076=0,0,VLOOKUP(SUBSTITUTE(VLOOKUP(V1076,#REF!,MATCH("strItemName",#REF!,0),FALSE),"SUI_",""),#REF!,2,FALSE)),"ERROR")</f>
        <v>ERROR</v>
      </c>
      <c r="X1076" s="177">
        <f t="shared" ca="1" si="49"/>
        <v>3160001</v>
      </c>
      <c r="Y1076" s="134" t="str">
        <f ca="1">IFERROR(IF(X1076=0,0,VLOOKUP(SUBSTITUTE(VLOOKUP(X1076,#REF!,MATCH("strItemName",#REF!,0),FALSE),"SUI_",""),#REF!,2,FALSE)),"ERROR")</f>
        <v>ERROR</v>
      </c>
      <c r="Z1076" s="177">
        <f t="shared" ca="1" si="49"/>
        <v>3160001</v>
      </c>
      <c r="AA1076" s="134" t="str">
        <f ca="1">IFERROR(IF(Z1076=0,0,VLOOKUP(SUBSTITUTE(VLOOKUP(Z1076,#REF!,MATCH("strItemName",#REF!,0),FALSE),"SUI_",""),#REF!,2,FALSE)),"ERROR")</f>
        <v>ERROR</v>
      </c>
      <c r="AB1076" s="177">
        <f t="shared" ca="1" si="49"/>
        <v>3160001</v>
      </c>
      <c r="AC1076" s="134" t="str">
        <f ca="1">IFERROR(IF(AB1076=0,0,VLOOKUP(SUBSTITUTE(VLOOKUP(AB1076,#REF!,MATCH("strItemName",#REF!,0),FALSE),"SUI_",""),#REF!,2,FALSE)),"ERROR")</f>
        <v>ERROR</v>
      </c>
      <c r="AD1076" s="88">
        <v>0</v>
      </c>
      <c r="AE1076" s="134">
        <v>0</v>
      </c>
      <c r="AF1076" s="49">
        <f ca="1">IFERROR(VLOOKUP($B1076,INDIRECT(VLOOKUP($E1076,보상!$S:$AA,2,FALSE)),MATCH(AF$6,INDIRECT(VLOOKUP($E1076,보상!$S:$AA,3,FALSE)),0),FALSE),"ERROR")</f>
        <v>585</v>
      </c>
      <c r="AG1076" s="22">
        <v>0</v>
      </c>
      <c r="AH1076" s="22">
        <v>0</v>
      </c>
      <c r="AI1076" s="22">
        <v>0</v>
      </c>
      <c r="AJ1076" s="22" t="b">
        <v>0</v>
      </c>
      <c r="AK1076" s="22">
        <v>0</v>
      </c>
      <c r="AL1076" s="22">
        <v>0</v>
      </c>
    </row>
    <row r="1077" spans="1:38" ht="16.5" customHeight="1" x14ac:dyDescent="0.3">
      <c r="A1077" s="21">
        <f>COUNTIF(FtbReward_Quest!$B:$B,$B1077)+COUNTIF(FtbReward_Mode!$B:$B,$B1077)+COUNTIF(FtbReward_Content!$B:$B,$B1077)-1</f>
        <v>0</v>
      </c>
      <c r="B1077" s="49">
        <f t="shared" si="50"/>
        <v>40004021</v>
      </c>
      <c r="C1077" s="120">
        <v>4000402</v>
      </c>
      <c r="D1077" s="49" t="s">
        <v>740</v>
      </c>
      <c r="E1077" s="49" t="s">
        <v>1937</v>
      </c>
      <c r="F1077" s="120">
        <f>COUNTIF($C$8:$C1077,$C1077)</f>
        <v>1</v>
      </c>
      <c r="G1077" s="49" t="b">
        <v>0</v>
      </c>
      <c r="H1077" s="49">
        <v>0</v>
      </c>
      <c r="I1077" s="129">
        <f>IFERROR(IF(H1077=0,0,VLOOKUP(VLOOKUP(H1077,#REF!,MATCH("strMailTitleID",#REF!,0),FALSE),#REF!,2,FALSE)),"ERROR")</f>
        <v>0</v>
      </c>
      <c r="J1077" s="176">
        <v>200</v>
      </c>
      <c r="K1077" s="129" t="str">
        <f>IFERROR(IF(J1077=0,0,VLOOKUP(VLOOKUP(J1077,#REF!,MATCH("strMailTitleID",#REF!,0),FALSE),#REF!,2,FALSE)),"ERROR")</f>
        <v>ERROR</v>
      </c>
      <c r="L1077" s="49">
        <f ca="1">IFERROR(VLOOKUP($B1077,INDIRECT(VLOOKUP($E1077,보상!$S:$AA,2,FALSE)),MATCH(L$6,INDIRECT(VLOOKUP($E1077,보상!$S:$AA,3,FALSE)),0),FALSE),"ERROR")</f>
        <v>0</v>
      </c>
      <c r="M1077" s="49">
        <v>0</v>
      </c>
      <c r="N1077" s="49">
        <v>0</v>
      </c>
      <c r="O1077" s="49">
        <v>0</v>
      </c>
      <c r="P1077" s="49" t="str">
        <f ca="1">IFERROR(VLOOKUP($B1077,INDIRECT(VLOOKUP($E1077,보상!$S:$AA,2,FALSE)),MATCH(P$6,INDIRECT(VLOOKUP($E1077,보상!$S:$AA,3,FALSE)),0),FALSE),"ERROR")</f>
        <v>Gold</v>
      </c>
      <c r="Q1077" s="49">
        <f ca="1">IFERROR(VLOOKUP($B1077,INDIRECT(VLOOKUP($E1077,보상!$S:$AA,2,FALSE)),MATCH(Q$6,INDIRECT(VLOOKUP($E1077,보상!$S:$AA,3,FALSE)),0),FALSE),"ERROR")</f>
        <v>40000</v>
      </c>
      <c r="R1077" s="49" t="b">
        <v>0</v>
      </c>
      <c r="S1077" s="50" t="b">
        <v>0</v>
      </c>
      <c r="T1077" s="50">
        <f ca="1">IFERROR(VLOOKUP($B1077,INDIRECT(VLOOKUP($E1077,보상!$S:$AA,2,FALSE)),MATCH(T$6,INDIRECT(VLOOKUP($E1077,보상!$S:$AA,3,FALSE)),0),FALSE),"ERROR")</f>
        <v>3160001</v>
      </c>
      <c r="U1077" s="134" t="str">
        <f ca="1">IFERROR(IF(T1077=0,0,VLOOKUP(SUBSTITUTE(VLOOKUP(T1077,#REF!,MATCH("strItemName",#REF!,0),FALSE),"SUI_",""),#REF!,2,FALSE)),"ERROR")</f>
        <v>ERROR</v>
      </c>
      <c r="V1077" s="177">
        <f t="shared" ca="1" si="49"/>
        <v>3160001</v>
      </c>
      <c r="W1077" s="134" t="str">
        <f ca="1">IFERROR(IF(V1077=0,0,VLOOKUP(SUBSTITUTE(VLOOKUP(V1077,#REF!,MATCH("strItemName",#REF!,0),FALSE),"SUI_",""),#REF!,2,FALSE)),"ERROR")</f>
        <v>ERROR</v>
      </c>
      <c r="X1077" s="177">
        <f t="shared" ca="1" si="49"/>
        <v>3160001</v>
      </c>
      <c r="Y1077" s="134" t="str">
        <f ca="1">IFERROR(IF(X1077=0,0,VLOOKUP(SUBSTITUTE(VLOOKUP(X1077,#REF!,MATCH("strItemName",#REF!,0),FALSE),"SUI_",""),#REF!,2,FALSE)),"ERROR")</f>
        <v>ERROR</v>
      </c>
      <c r="Z1077" s="177">
        <f t="shared" ca="1" si="49"/>
        <v>3160001</v>
      </c>
      <c r="AA1077" s="134" t="str">
        <f ca="1">IFERROR(IF(Z1077=0,0,VLOOKUP(SUBSTITUTE(VLOOKUP(Z1077,#REF!,MATCH("strItemName",#REF!,0),FALSE),"SUI_",""),#REF!,2,FALSE)),"ERROR")</f>
        <v>ERROR</v>
      </c>
      <c r="AB1077" s="177">
        <f t="shared" ca="1" si="49"/>
        <v>3160001</v>
      </c>
      <c r="AC1077" s="134" t="str">
        <f ca="1">IFERROR(IF(AB1077=0,0,VLOOKUP(SUBSTITUTE(VLOOKUP(AB1077,#REF!,MATCH("strItemName",#REF!,0),FALSE),"SUI_",""),#REF!,2,FALSE)),"ERROR")</f>
        <v>ERROR</v>
      </c>
      <c r="AD1077" s="88">
        <v>0</v>
      </c>
      <c r="AE1077" s="134">
        <v>0</v>
      </c>
      <c r="AF1077" s="49">
        <f ca="1">IFERROR(VLOOKUP($B1077,INDIRECT(VLOOKUP($E1077,보상!$S:$AA,2,FALSE)),MATCH(AF$6,INDIRECT(VLOOKUP($E1077,보상!$S:$AA,3,FALSE)),0),FALSE),"ERROR")</f>
        <v>600</v>
      </c>
      <c r="AG1077" s="22">
        <v>0</v>
      </c>
      <c r="AH1077" s="22">
        <v>0</v>
      </c>
      <c r="AI1077" s="22">
        <v>0</v>
      </c>
      <c r="AJ1077" s="22" t="b">
        <v>0</v>
      </c>
      <c r="AK1077" s="22">
        <v>0</v>
      </c>
      <c r="AL1077" s="22">
        <v>0</v>
      </c>
    </row>
    <row r="1078" spans="1:38" ht="16.5" customHeight="1" x14ac:dyDescent="0.3">
      <c r="A1078" s="21">
        <f>COUNTIF(FtbReward_Quest!$B:$B,$B1078)+COUNTIF(FtbReward_Mode!$B:$B,$B1078)+COUNTIF(FtbReward_Content!$B:$B,$B1078)-1</f>
        <v>0</v>
      </c>
      <c r="B1078" s="49">
        <f t="shared" si="50"/>
        <v>40004121</v>
      </c>
      <c r="C1078" s="120">
        <v>4000412</v>
      </c>
      <c r="D1078" s="49" t="s">
        <v>741</v>
      </c>
      <c r="E1078" s="49" t="s">
        <v>1937</v>
      </c>
      <c r="F1078" s="120">
        <f>COUNTIF($C$8:$C1078,$C1078)</f>
        <v>1</v>
      </c>
      <c r="G1078" s="49" t="b">
        <v>0</v>
      </c>
      <c r="H1078" s="49">
        <v>0</v>
      </c>
      <c r="I1078" s="129">
        <f>IFERROR(IF(H1078=0,0,VLOOKUP(VLOOKUP(H1078,#REF!,MATCH("strMailTitleID",#REF!,0),FALSE),#REF!,2,FALSE)),"ERROR")</f>
        <v>0</v>
      </c>
      <c r="J1078" s="176">
        <v>200</v>
      </c>
      <c r="K1078" s="129" t="str">
        <f>IFERROR(IF(J1078=0,0,VLOOKUP(VLOOKUP(J1078,#REF!,MATCH("strMailTitleID",#REF!,0),FALSE),#REF!,2,FALSE)),"ERROR")</f>
        <v>ERROR</v>
      </c>
      <c r="L1078" s="49">
        <f ca="1">IFERROR(VLOOKUP($B1078,INDIRECT(VLOOKUP($E1078,보상!$S:$AA,2,FALSE)),MATCH(L$6,INDIRECT(VLOOKUP($E1078,보상!$S:$AA,3,FALSE)),0),FALSE),"ERROR")</f>
        <v>0</v>
      </c>
      <c r="M1078" s="49">
        <v>0</v>
      </c>
      <c r="N1078" s="49">
        <v>0</v>
      </c>
      <c r="O1078" s="49">
        <v>0</v>
      </c>
      <c r="P1078" s="49" t="str">
        <f ca="1">IFERROR(VLOOKUP($B1078,INDIRECT(VLOOKUP($E1078,보상!$S:$AA,2,FALSE)),MATCH(P$6,INDIRECT(VLOOKUP($E1078,보상!$S:$AA,3,FALSE)),0),FALSE),"ERROR")</f>
        <v>Gold</v>
      </c>
      <c r="Q1078" s="49">
        <f ca="1">IFERROR(VLOOKUP($B1078,INDIRECT(VLOOKUP($E1078,보상!$S:$AA,2,FALSE)),MATCH(Q$6,INDIRECT(VLOOKUP($E1078,보상!$S:$AA,3,FALSE)),0),FALSE),"ERROR")</f>
        <v>41000</v>
      </c>
      <c r="R1078" s="49" t="b">
        <v>0</v>
      </c>
      <c r="S1078" s="50" t="b">
        <v>0</v>
      </c>
      <c r="T1078" s="50">
        <f ca="1">IFERROR(VLOOKUP($B1078,INDIRECT(VLOOKUP($E1078,보상!$S:$AA,2,FALSE)),MATCH(T$6,INDIRECT(VLOOKUP($E1078,보상!$S:$AA,3,FALSE)),0),FALSE),"ERROR")</f>
        <v>3160001</v>
      </c>
      <c r="U1078" s="134" t="str">
        <f ca="1">IFERROR(IF(T1078=0,0,VLOOKUP(SUBSTITUTE(VLOOKUP(T1078,#REF!,MATCH("strItemName",#REF!,0),FALSE),"SUI_",""),#REF!,2,FALSE)),"ERROR")</f>
        <v>ERROR</v>
      </c>
      <c r="V1078" s="177">
        <f t="shared" ca="1" si="49"/>
        <v>3160001</v>
      </c>
      <c r="W1078" s="134" t="str">
        <f ca="1">IFERROR(IF(V1078=0,0,VLOOKUP(SUBSTITUTE(VLOOKUP(V1078,#REF!,MATCH("strItemName",#REF!,0),FALSE),"SUI_",""),#REF!,2,FALSE)),"ERROR")</f>
        <v>ERROR</v>
      </c>
      <c r="X1078" s="177">
        <f t="shared" ca="1" si="49"/>
        <v>3160001</v>
      </c>
      <c r="Y1078" s="134" t="str">
        <f ca="1">IFERROR(IF(X1078=0,0,VLOOKUP(SUBSTITUTE(VLOOKUP(X1078,#REF!,MATCH("strItemName",#REF!,0),FALSE),"SUI_",""),#REF!,2,FALSE)),"ERROR")</f>
        <v>ERROR</v>
      </c>
      <c r="Z1078" s="177">
        <f t="shared" ca="1" si="49"/>
        <v>3160001</v>
      </c>
      <c r="AA1078" s="134" t="str">
        <f ca="1">IFERROR(IF(Z1078=0,0,VLOOKUP(SUBSTITUTE(VLOOKUP(Z1078,#REF!,MATCH("strItemName",#REF!,0),FALSE),"SUI_",""),#REF!,2,FALSE)),"ERROR")</f>
        <v>ERROR</v>
      </c>
      <c r="AB1078" s="177">
        <f t="shared" ca="1" si="49"/>
        <v>3160001</v>
      </c>
      <c r="AC1078" s="134" t="str">
        <f ca="1">IFERROR(IF(AB1078=0,0,VLOOKUP(SUBSTITUTE(VLOOKUP(AB1078,#REF!,MATCH("strItemName",#REF!,0),FALSE),"SUI_",""),#REF!,2,FALSE)),"ERROR")</f>
        <v>ERROR</v>
      </c>
      <c r="AD1078" s="88">
        <v>0</v>
      </c>
      <c r="AE1078" s="134">
        <v>0</v>
      </c>
      <c r="AF1078" s="49">
        <f ca="1">IFERROR(VLOOKUP($B1078,INDIRECT(VLOOKUP($E1078,보상!$S:$AA,2,FALSE)),MATCH(AF$6,INDIRECT(VLOOKUP($E1078,보상!$S:$AA,3,FALSE)),0),FALSE),"ERROR")</f>
        <v>615</v>
      </c>
      <c r="AG1078" s="22">
        <v>0</v>
      </c>
      <c r="AH1078" s="22">
        <v>0</v>
      </c>
      <c r="AI1078" s="22">
        <v>0</v>
      </c>
      <c r="AJ1078" s="22" t="b">
        <v>0</v>
      </c>
      <c r="AK1078" s="22">
        <v>0</v>
      </c>
      <c r="AL1078" s="22">
        <v>0</v>
      </c>
    </row>
    <row r="1079" spans="1:38" ht="16.5" customHeight="1" x14ac:dyDescent="0.3">
      <c r="A1079" s="21">
        <f>COUNTIF(FtbReward_Quest!$B:$B,$B1079)+COUNTIF(FtbReward_Mode!$B:$B,$B1079)+COUNTIF(FtbReward_Content!$B:$B,$B1079)-1</f>
        <v>0</v>
      </c>
      <c r="B1079" s="49">
        <f t="shared" si="50"/>
        <v>40004221</v>
      </c>
      <c r="C1079" s="120">
        <v>4000422</v>
      </c>
      <c r="D1079" s="49" t="s">
        <v>742</v>
      </c>
      <c r="E1079" s="49" t="s">
        <v>1937</v>
      </c>
      <c r="F1079" s="120">
        <f>COUNTIF($C$8:$C1079,$C1079)</f>
        <v>1</v>
      </c>
      <c r="G1079" s="49" t="b">
        <v>0</v>
      </c>
      <c r="H1079" s="49">
        <v>0</v>
      </c>
      <c r="I1079" s="129">
        <f>IFERROR(IF(H1079=0,0,VLOOKUP(VLOOKUP(H1079,#REF!,MATCH("strMailTitleID",#REF!,0),FALSE),#REF!,2,FALSE)),"ERROR")</f>
        <v>0</v>
      </c>
      <c r="J1079" s="176">
        <v>200</v>
      </c>
      <c r="K1079" s="129" t="str">
        <f>IFERROR(IF(J1079=0,0,VLOOKUP(VLOOKUP(J1079,#REF!,MATCH("strMailTitleID",#REF!,0),FALSE),#REF!,2,FALSE)),"ERROR")</f>
        <v>ERROR</v>
      </c>
      <c r="L1079" s="49">
        <f ca="1">IFERROR(VLOOKUP($B1079,INDIRECT(VLOOKUP($E1079,보상!$S:$AA,2,FALSE)),MATCH(L$6,INDIRECT(VLOOKUP($E1079,보상!$S:$AA,3,FALSE)),0),FALSE),"ERROR")</f>
        <v>0</v>
      </c>
      <c r="M1079" s="49">
        <v>0</v>
      </c>
      <c r="N1079" s="49">
        <v>0</v>
      </c>
      <c r="O1079" s="49">
        <v>0</v>
      </c>
      <c r="P1079" s="49" t="str">
        <f ca="1">IFERROR(VLOOKUP($B1079,INDIRECT(VLOOKUP($E1079,보상!$S:$AA,2,FALSE)),MATCH(P$6,INDIRECT(VLOOKUP($E1079,보상!$S:$AA,3,FALSE)),0),FALSE),"ERROR")</f>
        <v>Gold</v>
      </c>
      <c r="Q1079" s="49">
        <f ca="1">IFERROR(VLOOKUP($B1079,INDIRECT(VLOOKUP($E1079,보상!$S:$AA,2,FALSE)),MATCH(Q$6,INDIRECT(VLOOKUP($E1079,보상!$S:$AA,3,FALSE)),0),FALSE),"ERROR")</f>
        <v>42000</v>
      </c>
      <c r="R1079" s="49" t="b">
        <v>0</v>
      </c>
      <c r="S1079" s="50" t="b">
        <v>0</v>
      </c>
      <c r="T1079" s="50">
        <f ca="1">IFERROR(VLOOKUP($B1079,INDIRECT(VLOOKUP($E1079,보상!$S:$AA,2,FALSE)),MATCH(T$6,INDIRECT(VLOOKUP($E1079,보상!$S:$AA,3,FALSE)),0),FALSE),"ERROR")</f>
        <v>3160001</v>
      </c>
      <c r="U1079" s="134" t="str">
        <f ca="1">IFERROR(IF(T1079=0,0,VLOOKUP(SUBSTITUTE(VLOOKUP(T1079,#REF!,MATCH("strItemName",#REF!,0),FALSE),"SUI_",""),#REF!,2,FALSE)),"ERROR")</f>
        <v>ERROR</v>
      </c>
      <c r="V1079" s="177">
        <f t="shared" ca="1" si="49"/>
        <v>3160001</v>
      </c>
      <c r="W1079" s="134" t="str">
        <f ca="1">IFERROR(IF(V1079=0,0,VLOOKUP(SUBSTITUTE(VLOOKUP(V1079,#REF!,MATCH("strItemName",#REF!,0),FALSE),"SUI_",""),#REF!,2,FALSE)),"ERROR")</f>
        <v>ERROR</v>
      </c>
      <c r="X1079" s="177">
        <f t="shared" ca="1" si="49"/>
        <v>3160001</v>
      </c>
      <c r="Y1079" s="134" t="str">
        <f ca="1">IFERROR(IF(X1079=0,0,VLOOKUP(SUBSTITUTE(VLOOKUP(X1079,#REF!,MATCH("strItemName",#REF!,0),FALSE),"SUI_",""),#REF!,2,FALSE)),"ERROR")</f>
        <v>ERROR</v>
      </c>
      <c r="Z1079" s="177">
        <f t="shared" ca="1" si="49"/>
        <v>3160001</v>
      </c>
      <c r="AA1079" s="134" t="str">
        <f ca="1">IFERROR(IF(Z1079=0,0,VLOOKUP(SUBSTITUTE(VLOOKUP(Z1079,#REF!,MATCH("strItemName",#REF!,0),FALSE),"SUI_",""),#REF!,2,FALSE)),"ERROR")</f>
        <v>ERROR</v>
      </c>
      <c r="AB1079" s="177">
        <f t="shared" ca="1" si="49"/>
        <v>3160001</v>
      </c>
      <c r="AC1079" s="134" t="str">
        <f ca="1">IFERROR(IF(AB1079=0,0,VLOOKUP(SUBSTITUTE(VLOOKUP(AB1079,#REF!,MATCH("strItemName",#REF!,0),FALSE),"SUI_",""),#REF!,2,FALSE)),"ERROR")</f>
        <v>ERROR</v>
      </c>
      <c r="AD1079" s="88">
        <v>0</v>
      </c>
      <c r="AE1079" s="134">
        <v>0</v>
      </c>
      <c r="AF1079" s="49">
        <f ca="1">IFERROR(VLOOKUP($B1079,INDIRECT(VLOOKUP($E1079,보상!$S:$AA,2,FALSE)),MATCH(AF$6,INDIRECT(VLOOKUP($E1079,보상!$S:$AA,3,FALSE)),0),FALSE),"ERROR")</f>
        <v>630</v>
      </c>
      <c r="AG1079" s="22">
        <v>0</v>
      </c>
      <c r="AH1079" s="22">
        <v>0</v>
      </c>
      <c r="AI1079" s="22">
        <v>0</v>
      </c>
      <c r="AJ1079" s="22" t="b">
        <v>0</v>
      </c>
      <c r="AK1079" s="22">
        <v>0</v>
      </c>
      <c r="AL1079" s="22">
        <v>0</v>
      </c>
    </row>
    <row r="1080" spans="1:38" ht="16.5" customHeight="1" x14ac:dyDescent="0.3">
      <c r="A1080" s="21">
        <f>COUNTIF(FtbReward_Quest!$B:$B,$B1080)+COUNTIF(FtbReward_Mode!$B:$B,$B1080)+COUNTIF(FtbReward_Content!$B:$B,$B1080)-1</f>
        <v>0</v>
      </c>
      <c r="B1080" s="49">
        <f t="shared" si="50"/>
        <v>40004321</v>
      </c>
      <c r="C1080" s="120">
        <v>4000432</v>
      </c>
      <c r="D1080" s="49" t="s">
        <v>743</v>
      </c>
      <c r="E1080" s="49" t="s">
        <v>1937</v>
      </c>
      <c r="F1080" s="120">
        <f>COUNTIF($C$8:$C1080,$C1080)</f>
        <v>1</v>
      </c>
      <c r="G1080" s="49" t="b">
        <v>0</v>
      </c>
      <c r="H1080" s="49">
        <v>0</v>
      </c>
      <c r="I1080" s="129">
        <f>IFERROR(IF(H1080=0,0,VLOOKUP(VLOOKUP(H1080,#REF!,MATCH("strMailTitleID",#REF!,0),FALSE),#REF!,2,FALSE)),"ERROR")</f>
        <v>0</v>
      </c>
      <c r="J1080" s="176">
        <v>200</v>
      </c>
      <c r="K1080" s="129" t="str">
        <f>IFERROR(IF(J1080=0,0,VLOOKUP(VLOOKUP(J1080,#REF!,MATCH("strMailTitleID",#REF!,0),FALSE),#REF!,2,FALSE)),"ERROR")</f>
        <v>ERROR</v>
      </c>
      <c r="L1080" s="49">
        <f ca="1">IFERROR(VLOOKUP($B1080,INDIRECT(VLOOKUP($E1080,보상!$S:$AA,2,FALSE)),MATCH(L$6,INDIRECT(VLOOKUP($E1080,보상!$S:$AA,3,FALSE)),0),FALSE),"ERROR")</f>
        <v>0</v>
      </c>
      <c r="M1080" s="49">
        <v>0</v>
      </c>
      <c r="N1080" s="49">
        <v>0</v>
      </c>
      <c r="O1080" s="49">
        <v>0</v>
      </c>
      <c r="P1080" s="49" t="str">
        <f ca="1">IFERROR(VLOOKUP($B1080,INDIRECT(VLOOKUP($E1080,보상!$S:$AA,2,FALSE)),MATCH(P$6,INDIRECT(VLOOKUP($E1080,보상!$S:$AA,3,FALSE)),0),FALSE),"ERROR")</f>
        <v>Gold</v>
      </c>
      <c r="Q1080" s="49">
        <f ca="1">IFERROR(VLOOKUP($B1080,INDIRECT(VLOOKUP($E1080,보상!$S:$AA,2,FALSE)),MATCH(Q$6,INDIRECT(VLOOKUP($E1080,보상!$S:$AA,3,FALSE)),0),FALSE),"ERROR")</f>
        <v>43000</v>
      </c>
      <c r="R1080" s="49" t="b">
        <v>0</v>
      </c>
      <c r="S1080" s="50" t="b">
        <v>0</v>
      </c>
      <c r="T1080" s="50">
        <f ca="1">IFERROR(VLOOKUP($B1080,INDIRECT(VLOOKUP($E1080,보상!$S:$AA,2,FALSE)),MATCH(T$6,INDIRECT(VLOOKUP($E1080,보상!$S:$AA,3,FALSE)),0),FALSE),"ERROR")</f>
        <v>3160001</v>
      </c>
      <c r="U1080" s="134" t="str">
        <f ca="1">IFERROR(IF(T1080=0,0,VLOOKUP(SUBSTITUTE(VLOOKUP(T1080,#REF!,MATCH("strItemName",#REF!,0),FALSE),"SUI_",""),#REF!,2,FALSE)),"ERROR")</f>
        <v>ERROR</v>
      </c>
      <c r="V1080" s="177">
        <f t="shared" ca="1" si="49"/>
        <v>3160001</v>
      </c>
      <c r="W1080" s="134" t="str">
        <f ca="1">IFERROR(IF(V1080=0,0,VLOOKUP(SUBSTITUTE(VLOOKUP(V1080,#REF!,MATCH("strItemName",#REF!,0),FALSE),"SUI_",""),#REF!,2,FALSE)),"ERROR")</f>
        <v>ERROR</v>
      </c>
      <c r="X1080" s="177">
        <f t="shared" ca="1" si="49"/>
        <v>3160001</v>
      </c>
      <c r="Y1080" s="134" t="str">
        <f ca="1">IFERROR(IF(X1080=0,0,VLOOKUP(SUBSTITUTE(VLOOKUP(X1080,#REF!,MATCH("strItemName",#REF!,0),FALSE),"SUI_",""),#REF!,2,FALSE)),"ERROR")</f>
        <v>ERROR</v>
      </c>
      <c r="Z1080" s="177">
        <f t="shared" ca="1" si="49"/>
        <v>3160001</v>
      </c>
      <c r="AA1080" s="134" t="str">
        <f ca="1">IFERROR(IF(Z1080=0,0,VLOOKUP(SUBSTITUTE(VLOOKUP(Z1080,#REF!,MATCH("strItemName",#REF!,0),FALSE),"SUI_",""),#REF!,2,FALSE)),"ERROR")</f>
        <v>ERROR</v>
      </c>
      <c r="AB1080" s="177">
        <f t="shared" ca="1" si="49"/>
        <v>3160001</v>
      </c>
      <c r="AC1080" s="134" t="str">
        <f ca="1">IFERROR(IF(AB1080=0,0,VLOOKUP(SUBSTITUTE(VLOOKUP(AB1080,#REF!,MATCH("strItemName",#REF!,0),FALSE),"SUI_",""),#REF!,2,FALSE)),"ERROR")</f>
        <v>ERROR</v>
      </c>
      <c r="AD1080" s="88">
        <v>0</v>
      </c>
      <c r="AE1080" s="134">
        <v>0</v>
      </c>
      <c r="AF1080" s="49">
        <f ca="1">IFERROR(VLOOKUP($B1080,INDIRECT(VLOOKUP($E1080,보상!$S:$AA,2,FALSE)),MATCH(AF$6,INDIRECT(VLOOKUP($E1080,보상!$S:$AA,3,FALSE)),0),FALSE),"ERROR")</f>
        <v>645</v>
      </c>
      <c r="AG1080" s="22">
        <v>0</v>
      </c>
      <c r="AH1080" s="22">
        <v>0</v>
      </c>
      <c r="AI1080" s="22">
        <v>0</v>
      </c>
      <c r="AJ1080" s="22" t="b">
        <v>0</v>
      </c>
      <c r="AK1080" s="22">
        <v>0</v>
      </c>
      <c r="AL1080" s="22">
        <v>0</v>
      </c>
    </row>
    <row r="1081" spans="1:38" ht="16.5" customHeight="1" x14ac:dyDescent="0.3">
      <c r="A1081" s="21">
        <f>COUNTIF(FtbReward_Quest!$B:$B,$B1081)+COUNTIF(FtbReward_Mode!$B:$B,$B1081)+COUNTIF(FtbReward_Content!$B:$B,$B1081)-1</f>
        <v>0</v>
      </c>
      <c r="B1081" s="49">
        <f t="shared" si="50"/>
        <v>40004421</v>
      </c>
      <c r="C1081" s="120">
        <v>4000442</v>
      </c>
      <c r="D1081" s="49" t="s">
        <v>744</v>
      </c>
      <c r="E1081" s="49" t="s">
        <v>1937</v>
      </c>
      <c r="F1081" s="120">
        <f>COUNTIF($C$8:$C1081,$C1081)</f>
        <v>1</v>
      </c>
      <c r="G1081" s="49" t="b">
        <v>0</v>
      </c>
      <c r="H1081" s="49">
        <v>0</v>
      </c>
      <c r="I1081" s="129">
        <f>IFERROR(IF(H1081=0,0,VLOOKUP(VLOOKUP(H1081,#REF!,MATCH("strMailTitleID",#REF!,0),FALSE),#REF!,2,FALSE)),"ERROR")</f>
        <v>0</v>
      </c>
      <c r="J1081" s="176">
        <v>200</v>
      </c>
      <c r="K1081" s="129" t="str">
        <f>IFERROR(IF(J1081=0,0,VLOOKUP(VLOOKUP(J1081,#REF!,MATCH("strMailTitleID",#REF!,0),FALSE),#REF!,2,FALSE)),"ERROR")</f>
        <v>ERROR</v>
      </c>
      <c r="L1081" s="49">
        <f ca="1">IFERROR(VLOOKUP($B1081,INDIRECT(VLOOKUP($E1081,보상!$S:$AA,2,FALSE)),MATCH(L$6,INDIRECT(VLOOKUP($E1081,보상!$S:$AA,3,FALSE)),0),FALSE),"ERROR")</f>
        <v>0</v>
      </c>
      <c r="M1081" s="49">
        <v>0</v>
      </c>
      <c r="N1081" s="49">
        <v>0</v>
      </c>
      <c r="O1081" s="49">
        <v>0</v>
      </c>
      <c r="P1081" s="49" t="str">
        <f ca="1">IFERROR(VLOOKUP($B1081,INDIRECT(VLOOKUP($E1081,보상!$S:$AA,2,FALSE)),MATCH(P$6,INDIRECT(VLOOKUP($E1081,보상!$S:$AA,3,FALSE)),0),FALSE),"ERROR")</f>
        <v>Gold</v>
      </c>
      <c r="Q1081" s="49">
        <f ca="1">IFERROR(VLOOKUP($B1081,INDIRECT(VLOOKUP($E1081,보상!$S:$AA,2,FALSE)),MATCH(Q$6,INDIRECT(VLOOKUP($E1081,보상!$S:$AA,3,FALSE)),0),FALSE),"ERROR")</f>
        <v>44000</v>
      </c>
      <c r="R1081" s="49" t="b">
        <v>0</v>
      </c>
      <c r="S1081" s="50" t="b">
        <v>0</v>
      </c>
      <c r="T1081" s="177">
        <f ca="1">IFERROR(VLOOKUP($B1081,INDIRECT(VLOOKUP($E1081,보상!$S:$AA,2,FALSE)),MATCH(T$6,INDIRECT(VLOOKUP($E1081,보상!$S:$AA,3,FALSE)),0),FALSE),"ERROR")</f>
        <v>3160001</v>
      </c>
      <c r="U1081" s="134" t="str">
        <f ca="1">IFERROR(IF(T1081=0,0,VLOOKUP(SUBSTITUTE(VLOOKUP(T1081,#REF!,MATCH("strItemName",#REF!,0),FALSE),"SUI_",""),#REF!,2,FALSE)),"ERROR")</f>
        <v>ERROR</v>
      </c>
      <c r="V1081" s="177">
        <f t="shared" ca="1" si="49"/>
        <v>3160001</v>
      </c>
      <c r="W1081" s="134" t="str">
        <f ca="1">IFERROR(IF(V1081=0,0,VLOOKUP(SUBSTITUTE(VLOOKUP(V1081,#REF!,MATCH("strItemName",#REF!,0),FALSE),"SUI_",""),#REF!,2,FALSE)),"ERROR")</f>
        <v>ERROR</v>
      </c>
      <c r="X1081" s="177">
        <f t="shared" ca="1" si="49"/>
        <v>3160001</v>
      </c>
      <c r="Y1081" s="134" t="str">
        <f ca="1">IFERROR(IF(X1081=0,0,VLOOKUP(SUBSTITUTE(VLOOKUP(X1081,#REF!,MATCH("strItemName",#REF!,0),FALSE),"SUI_",""),#REF!,2,FALSE)),"ERROR")</f>
        <v>ERROR</v>
      </c>
      <c r="Z1081" s="177">
        <f t="shared" ca="1" si="49"/>
        <v>3160001</v>
      </c>
      <c r="AA1081" s="134" t="str">
        <f ca="1">IFERROR(IF(Z1081=0,0,VLOOKUP(SUBSTITUTE(VLOOKUP(Z1081,#REF!,MATCH("strItemName",#REF!,0),FALSE),"SUI_",""),#REF!,2,FALSE)),"ERROR")</f>
        <v>ERROR</v>
      </c>
      <c r="AB1081" s="177">
        <f t="shared" ca="1" si="49"/>
        <v>3160001</v>
      </c>
      <c r="AC1081" s="134" t="str">
        <f ca="1">IFERROR(IF(AB1081=0,0,VLOOKUP(SUBSTITUTE(VLOOKUP(AB1081,#REF!,MATCH("strItemName",#REF!,0),FALSE),"SUI_",""),#REF!,2,FALSE)),"ERROR")</f>
        <v>ERROR</v>
      </c>
      <c r="AD1081" s="88">
        <v>0</v>
      </c>
      <c r="AE1081" s="134">
        <v>0</v>
      </c>
      <c r="AF1081" s="49">
        <f ca="1">IFERROR(VLOOKUP($B1081,INDIRECT(VLOOKUP($E1081,보상!$S:$AA,2,FALSE)),MATCH(AF$6,INDIRECT(VLOOKUP($E1081,보상!$S:$AA,3,FALSE)),0),FALSE),"ERROR")</f>
        <v>660</v>
      </c>
      <c r="AG1081" s="22">
        <v>0</v>
      </c>
      <c r="AH1081" s="22">
        <v>0</v>
      </c>
      <c r="AI1081" s="22">
        <v>0</v>
      </c>
      <c r="AJ1081" s="22" t="b">
        <v>0</v>
      </c>
      <c r="AK1081" s="22">
        <v>0</v>
      </c>
      <c r="AL1081" s="22">
        <v>0</v>
      </c>
    </row>
    <row r="1082" spans="1:38" ht="16.5" customHeight="1" x14ac:dyDescent="0.3">
      <c r="A1082" s="21">
        <f>COUNTIF(FtbReward_Quest!$B:$B,$B1082)+COUNTIF(FtbReward_Mode!$B:$B,$B1082)+COUNTIF(FtbReward_Content!$B:$B,$B1082)-1</f>
        <v>0</v>
      </c>
      <c r="B1082" s="49">
        <f t="shared" si="50"/>
        <v>40004521</v>
      </c>
      <c r="C1082" s="120">
        <v>4000452</v>
      </c>
      <c r="D1082" s="49" t="s">
        <v>745</v>
      </c>
      <c r="E1082" s="49" t="s">
        <v>1937</v>
      </c>
      <c r="F1082" s="120">
        <f>COUNTIF($C$8:$C1082,$C1082)</f>
        <v>1</v>
      </c>
      <c r="G1082" s="49" t="b">
        <v>0</v>
      </c>
      <c r="H1082" s="49">
        <v>0</v>
      </c>
      <c r="I1082" s="129">
        <f>IFERROR(IF(H1082=0,0,VLOOKUP(VLOOKUP(H1082,#REF!,MATCH("strMailTitleID",#REF!,0),FALSE),#REF!,2,FALSE)),"ERROR")</f>
        <v>0</v>
      </c>
      <c r="J1082" s="176">
        <v>200</v>
      </c>
      <c r="K1082" s="129" t="str">
        <f>IFERROR(IF(J1082=0,0,VLOOKUP(VLOOKUP(J1082,#REF!,MATCH("strMailTitleID",#REF!,0),FALSE),#REF!,2,FALSE)),"ERROR")</f>
        <v>ERROR</v>
      </c>
      <c r="L1082" s="49">
        <f ca="1">IFERROR(VLOOKUP($B1082,INDIRECT(VLOOKUP($E1082,보상!$S:$AA,2,FALSE)),MATCH(L$6,INDIRECT(VLOOKUP($E1082,보상!$S:$AA,3,FALSE)),0),FALSE),"ERROR")</f>
        <v>0</v>
      </c>
      <c r="M1082" s="49">
        <v>0</v>
      </c>
      <c r="N1082" s="49">
        <v>0</v>
      </c>
      <c r="O1082" s="49">
        <v>0</v>
      </c>
      <c r="P1082" s="49" t="str">
        <f ca="1">IFERROR(VLOOKUP($B1082,INDIRECT(VLOOKUP($E1082,보상!$S:$AA,2,FALSE)),MATCH(P$6,INDIRECT(VLOOKUP($E1082,보상!$S:$AA,3,FALSE)),0),FALSE),"ERROR")</f>
        <v>Gold</v>
      </c>
      <c r="Q1082" s="49">
        <f ca="1">IFERROR(VLOOKUP($B1082,INDIRECT(VLOOKUP($E1082,보상!$S:$AA,2,FALSE)),MATCH(Q$6,INDIRECT(VLOOKUP($E1082,보상!$S:$AA,3,FALSE)),0),FALSE),"ERROR")</f>
        <v>45000</v>
      </c>
      <c r="R1082" s="49" t="b">
        <v>0</v>
      </c>
      <c r="S1082" s="50" t="b">
        <v>0</v>
      </c>
      <c r="T1082" s="177">
        <f ca="1">IFERROR(VLOOKUP($B1082,INDIRECT(VLOOKUP($E1082,보상!$S:$AA,2,FALSE)),MATCH(T$6,INDIRECT(VLOOKUP($E1082,보상!$S:$AA,3,FALSE)),0),FALSE),"ERROR")</f>
        <v>3160001</v>
      </c>
      <c r="U1082" s="134" t="str">
        <f ca="1">IFERROR(IF(T1082=0,0,VLOOKUP(SUBSTITUTE(VLOOKUP(T1082,#REF!,MATCH("strItemName",#REF!,0),FALSE),"SUI_",""),#REF!,2,FALSE)),"ERROR")</f>
        <v>ERROR</v>
      </c>
      <c r="V1082" s="177">
        <f t="shared" ca="1" si="49"/>
        <v>3160001</v>
      </c>
      <c r="W1082" s="134" t="str">
        <f ca="1">IFERROR(IF(V1082=0,0,VLOOKUP(SUBSTITUTE(VLOOKUP(V1082,#REF!,MATCH("strItemName",#REF!,0),FALSE),"SUI_",""),#REF!,2,FALSE)),"ERROR")</f>
        <v>ERROR</v>
      </c>
      <c r="X1082" s="177">
        <f t="shared" ca="1" si="49"/>
        <v>3160001</v>
      </c>
      <c r="Y1082" s="134" t="str">
        <f ca="1">IFERROR(IF(X1082=0,0,VLOOKUP(SUBSTITUTE(VLOOKUP(X1082,#REF!,MATCH("strItemName",#REF!,0),FALSE),"SUI_",""),#REF!,2,FALSE)),"ERROR")</f>
        <v>ERROR</v>
      </c>
      <c r="Z1082" s="177">
        <f t="shared" ca="1" si="49"/>
        <v>3160001</v>
      </c>
      <c r="AA1082" s="134" t="str">
        <f ca="1">IFERROR(IF(Z1082=0,0,VLOOKUP(SUBSTITUTE(VLOOKUP(Z1082,#REF!,MATCH("strItemName",#REF!,0),FALSE),"SUI_",""),#REF!,2,FALSE)),"ERROR")</f>
        <v>ERROR</v>
      </c>
      <c r="AB1082" s="177">
        <f t="shared" ca="1" si="49"/>
        <v>3160001</v>
      </c>
      <c r="AC1082" s="134" t="str">
        <f ca="1">IFERROR(IF(AB1082=0,0,VLOOKUP(SUBSTITUTE(VLOOKUP(AB1082,#REF!,MATCH("strItemName",#REF!,0),FALSE),"SUI_",""),#REF!,2,FALSE)),"ERROR")</f>
        <v>ERROR</v>
      </c>
      <c r="AD1082" s="88">
        <v>0</v>
      </c>
      <c r="AE1082" s="134">
        <v>0</v>
      </c>
      <c r="AF1082" s="49">
        <f ca="1">IFERROR(VLOOKUP($B1082,INDIRECT(VLOOKUP($E1082,보상!$S:$AA,2,FALSE)),MATCH(AF$6,INDIRECT(VLOOKUP($E1082,보상!$S:$AA,3,FALSE)),0),FALSE),"ERROR")</f>
        <v>675</v>
      </c>
      <c r="AG1082" s="22">
        <v>0</v>
      </c>
      <c r="AH1082" s="22">
        <v>0</v>
      </c>
      <c r="AI1082" s="22">
        <v>0</v>
      </c>
      <c r="AJ1082" s="22" t="b">
        <v>0</v>
      </c>
      <c r="AK1082" s="22">
        <v>0</v>
      </c>
      <c r="AL1082" s="22">
        <v>0</v>
      </c>
    </row>
    <row r="1083" spans="1:38" ht="16.5" customHeight="1" x14ac:dyDescent="0.3">
      <c r="A1083" s="21">
        <f>COUNTIF(FtbReward_Quest!$B:$B,$B1083)+COUNTIF(FtbReward_Mode!$B:$B,$B1083)+COUNTIF(FtbReward_Content!$B:$B,$B1083)-1</f>
        <v>0</v>
      </c>
      <c r="B1083" s="49">
        <f t="shared" si="50"/>
        <v>40004621</v>
      </c>
      <c r="C1083" s="120">
        <v>4000462</v>
      </c>
      <c r="D1083" s="49" t="s">
        <v>746</v>
      </c>
      <c r="E1083" s="49" t="s">
        <v>1937</v>
      </c>
      <c r="F1083" s="120">
        <f>COUNTIF($C$8:$C1083,$C1083)</f>
        <v>1</v>
      </c>
      <c r="G1083" s="49" t="b">
        <v>0</v>
      </c>
      <c r="H1083" s="49">
        <v>0</v>
      </c>
      <c r="I1083" s="129">
        <f>IFERROR(IF(H1083=0,0,VLOOKUP(VLOOKUP(H1083,#REF!,MATCH("strMailTitleID",#REF!,0),FALSE),#REF!,2,FALSE)),"ERROR")</f>
        <v>0</v>
      </c>
      <c r="J1083" s="176">
        <v>200</v>
      </c>
      <c r="K1083" s="129" t="str">
        <f>IFERROR(IF(J1083=0,0,VLOOKUP(VLOOKUP(J1083,#REF!,MATCH("strMailTitleID",#REF!,0),FALSE),#REF!,2,FALSE)),"ERROR")</f>
        <v>ERROR</v>
      </c>
      <c r="L1083" s="49">
        <f ca="1">IFERROR(VLOOKUP($B1083,INDIRECT(VLOOKUP($E1083,보상!$S:$AA,2,FALSE)),MATCH(L$6,INDIRECT(VLOOKUP($E1083,보상!$S:$AA,3,FALSE)),0),FALSE),"ERROR")</f>
        <v>0</v>
      </c>
      <c r="M1083" s="49">
        <v>0</v>
      </c>
      <c r="N1083" s="49">
        <v>0</v>
      </c>
      <c r="O1083" s="49">
        <v>0</v>
      </c>
      <c r="P1083" s="49" t="str">
        <f ca="1">IFERROR(VLOOKUP($B1083,INDIRECT(VLOOKUP($E1083,보상!$S:$AA,2,FALSE)),MATCH(P$6,INDIRECT(VLOOKUP($E1083,보상!$S:$AA,3,FALSE)),0),FALSE),"ERROR")</f>
        <v>Gold</v>
      </c>
      <c r="Q1083" s="49">
        <f ca="1">IFERROR(VLOOKUP($B1083,INDIRECT(VLOOKUP($E1083,보상!$S:$AA,2,FALSE)),MATCH(Q$6,INDIRECT(VLOOKUP($E1083,보상!$S:$AA,3,FALSE)),0),FALSE),"ERROR")</f>
        <v>46000</v>
      </c>
      <c r="R1083" s="49" t="b">
        <v>0</v>
      </c>
      <c r="S1083" s="50" t="b">
        <v>0</v>
      </c>
      <c r="T1083" s="177">
        <f ca="1">IFERROR(VLOOKUP($B1083,INDIRECT(VLOOKUP($E1083,보상!$S:$AA,2,FALSE)),MATCH(T$6,INDIRECT(VLOOKUP($E1083,보상!$S:$AA,3,FALSE)),0),FALSE),"ERROR")</f>
        <v>3160001</v>
      </c>
      <c r="U1083" s="134" t="str">
        <f ca="1">IFERROR(IF(T1083=0,0,VLOOKUP(SUBSTITUTE(VLOOKUP(T1083,#REF!,MATCH("strItemName",#REF!,0),FALSE),"SUI_",""),#REF!,2,FALSE)),"ERROR")</f>
        <v>ERROR</v>
      </c>
      <c r="V1083" s="177">
        <f t="shared" ca="1" si="49"/>
        <v>3160001</v>
      </c>
      <c r="W1083" s="134" t="str">
        <f ca="1">IFERROR(IF(V1083=0,0,VLOOKUP(SUBSTITUTE(VLOOKUP(V1083,#REF!,MATCH("strItemName",#REF!,0),FALSE),"SUI_",""),#REF!,2,FALSE)),"ERROR")</f>
        <v>ERROR</v>
      </c>
      <c r="X1083" s="177">
        <f t="shared" ca="1" si="49"/>
        <v>3160001</v>
      </c>
      <c r="Y1083" s="134" t="str">
        <f ca="1">IFERROR(IF(X1083=0,0,VLOOKUP(SUBSTITUTE(VLOOKUP(X1083,#REF!,MATCH("strItemName",#REF!,0),FALSE),"SUI_",""),#REF!,2,FALSE)),"ERROR")</f>
        <v>ERROR</v>
      </c>
      <c r="Z1083" s="177">
        <f t="shared" ca="1" si="49"/>
        <v>3160001</v>
      </c>
      <c r="AA1083" s="134" t="str">
        <f ca="1">IFERROR(IF(Z1083=0,0,VLOOKUP(SUBSTITUTE(VLOOKUP(Z1083,#REF!,MATCH("strItemName",#REF!,0),FALSE),"SUI_",""),#REF!,2,FALSE)),"ERROR")</f>
        <v>ERROR</v>
      </c>
      <c r="AB1083" s="177">
        <f t="shared" ca="1" si="49"/>
        <v>3160001</v>
      </c>
      <c r="AC1083" s="134" t="str">
        <f ca="1">IFERROR(IF(AB1083=0,0,VLOOKUP(SUBSTITUTE(VLOOKUP(AB1083,#REF!,MATCH("strItemName",#REF!,0),FALSE),"SUI_",""),#REF!,2,FALSE)),"ERROR")</f>
        <v>ERROR</v>
      </c>
      <c r="AD1083" s="88">
        <v>0</v>
      </c>
      <c r="AE1083" s="134">
        <v>0</v>
      </c>
      <c r="AF1083" s="49">
        <f ca="1">IFERROR(VLOOKUP($B1083,INDIRECT(VLOOKUP($E1083,보상!$S:$AA,2,FALSE)),MATCH(AF$6,INDIRECT(VLOOKUP($E1083,보상!$S:$AA,3,FALSE)),0),FALSE),"ERROR")</f>
        <v>690</v>
      </c>
      <c r="AG1083" s="22">
        <v>0</v>
      </c>
      <c r="AH1083" s="22">
        <v>0</v>
      </c>
      <c r="AI1083" s="22">
        <v>0</v>
      </c>
      <c r="AJ1083" s="22" t="b">
        <v>0</v>
      </c>
      <c r="AK1083" s="22">
        <v>0</v>
      </c>
      <c r="AL1083" s="22">
        <v>0</v>
      </c>
    </row>
    <row r="1084" spans="1:38" ht="16.5" customHeight="1" x14ac:dyDescent="0.3">
      <c r="A1084" s="21">
        <f>COUNTIF(FtbReward_Quest!$B:$B,$B1084)+COUNTIF(FtbReward_Mode!$B:$B,$B1084)+COUNTIF(FtbReward_Content!$B:$B,$B1084)-1</f>
        <v>0</v>
      </c>
      <c r="B1084" s="49">
        <f t="shared" si="50"/>
        <v>40004721</v>
      </c>
      <c r="C1084" s="120">
        <v>4000472</v>
      </c>
      <c r="D1084" s="49" t="s">
        <v>747</v>
      </c>
      <c r="E1084" s="49" t="s">
        <v>1937</v>
      </c>
      <c r="F1084" s="120">
        <f>COUNTIF($C$8:$C1084,$C1084)</f>
        <v>1</v>
      </c>
      <c r="G1084" s="49" t="b">
        <v>0</v>
      </c>
      <c r="H1084" s="49">
        <v>0</v>
      </c>
      <c r="I1084" s="129">
        <f>IFERROR(IF(H1084=0,0,VLOOKUP(VLOOKUP(H1084,#REF!,MATCH("strMailTitleID",#REF!,0),FALSE),#REF!,2,FALSE)),"ERROR")</f>
        <v>0</v>
      </c>
      <c r="J1084" s="176">
        <v>200</v>
      </c>
      <c r="K1084" s="129" t="str">
        <f>IFERROR(IF(J1084=0,0,VLOOKUP(VLOOKUP(J1084,#REF!,MATCH("strMailTitleID",#REF!,0),FALSE),#REF!,2,FALSE)),"ERROR")</f>
        <v>ERROR</v>
      </c>
      <c r="L1084" s="49">
        <f ca="1">IFERROR(VLOOKUP($B1084,INDIRECT(VLOOKUP($E1084,보상!$S:$AA,2,FALSE)),MATCH(L$6,INDIRECT(VLOOKUP($E1084,보상!$S:$AA,3,FALSE)),0),FALSE),"ERROR")</f>
        <v>0</v>
      </c>
      <c r="M1084" s="49">
        <v>0</v>
      </c>
      <c r="N1084" s="49">
        <v>0</v>
      </c>
      <c r="O1084" s="49">
        <v>0</v>
      </c>
      <c r="P1084" s="49" t="str">
        <f ca="1">IFERROR(VLOOKUP($B1084,INDIRECT(VLOOKUP($E1084,보상!$S:$AA,2,FALSE)),MATCH(P$6,INDIRECT(VLOOKUP($E1084,보상!$S:$AA,3,FALSE)),0),FALSE),"ERROR")</f>
        <v>Gold</v>
      </c>
      <c r="Q1084" s="49">
        <f ca="1">IFERROR(VLOOKUP($B1084,INDIRECT(VLOOKUP($E1084,보상!$S:$AA,2,FALSE)),MATCH(Q$6,INDIRECT(VLOOKUP($E1084,보상!$S:$AA,3,FALSE)),0),FALSE),"ERROR")</f>
        <v>47000</v>
      </c>
      <c r="R1084" s="49" t="b">
        <v>0</v>
      </c>
      <c r="S1084" s="50" t="b">
        <v>0</v>
      </c>
      <c r="T1084" s="177">
        <f ca="1">IFERROR(VLOOKUP($B1084,INDIRECT(VLOOKUP($E1084,보상!$S:$AA,2,FALSE)),MATCH(T$6,INDIRECT(VLOOKUP($E1084,보상!$S:$AA,3,FALSE)),0),FALSE),"ERROR")</f>
        <v>3160001</v>
      </c>
      <c r="U1084" s="134" t="str">
        <f ca="1">IFERROR(IF(T1084=0,0,VLOOKUP(SUBSTITUTE(VLOOKUP(T1084,#REF!,MATCH("strItemName",#REF!,0),FALSE),"SUI_",""),#REF!,2,FALSE)),"ERROR")</f>
        <v>ERROR</v>
      </c>
      <c r="V1084" s="177">
        <f t="shared" ca="1" si="49"/>
        <v>3160001</v>
      </c>
      <c r="W1084" s="134" t="str">
        <f ca="1">IFERROR(IF(V1084=0,0,VLOOKUP(SUBSTITUTE(VLOOKUP(V1084,#REF!,MATCH("strItemName",#REF!,0),FALSE),"SUI_",""),#REF!,2,FALSE)),"ERROR")</f>
        <v>ERROR</v>
      </c>
      <c r="X1084" s="177">
        <f t="shared" ca="1" si="49"/>
        <v>3160001</v>
      </c>
      <c r="Y1084" s="134" t="str">
        <f ca="1">IFERROR(IF(X1084=0,0,VLOOKUP(SUBSTITUTE(VLOOKUP(X1084,#REF!,MATCH("strItemName",#REF!,0),FALSE),"SUI_",""),#REF!,2,FALSE)),"ERROR")</f>
        <v>ERROR</v>
      </c>
      <c r="Z1084" s="177">
        <f t="shared" ca="1" si="49"/>
        <v>3160001</v>
      </c>
      <c r="AA1084" s="134" t="str">
        <f ca="1">IFERROR(IF(Z1084=0,0,VLOOKUP(SUBSTITUTE(VLOOKUP(Z1084,#REF!,MATCH("strItemName",#REF!,0),FALSE),"SUI_",""),#REF!,2,FALSE)),"ERROR")</f>
        <v>ERROR</v>
      </c>
      <c r="AB1084" s="177">
        <f t="shared" ca="1" si="49"/>
        <v>3160001</v>
      </c>
      <c r="AC1084" s="134" t="str">
        <f ca="1">IFERROR(IF(AB1084=0,0,VLOOKUP(SUBSTITUTE(VLOOKUP(AB1084,#REF!,MATCH("strItemName",#REF!,0),FALSE),"SUI_",""),#REF!,2,FALSE)),"ERROR")</f>
        <v>ERROR</v>
      </c>
      <c r="AD1084" s="88">
        <v>0</v>
      </c>
      <c r="AE1084" s="134">
        <v>0</v>
      </c>
      <c r="AF1084" s="49">
        <f ca="1">IFERROR(VLOOKUP($B1084,INDIRECT(VLOOKUP($E1084,보상!$S:$AA,2,FALSE)),MATCH(AF$6,INDIRECT(VLOOKUP($E1084,보상!$S:$AA,3,FALSE)),0),FALSE),"ERROR")</f>
        <v>705</v>
      </c>
      <c r="AG1084" s="22">
        <v>0</v>
      </c>
      <c r="AH1084" s="22">
        <v>0</v>
      </c>
      <c r="AI1084" s="22">
        <v>0</v>
      </c>
      <c r="AJ1084" s="22" t="b">
        <v>0</v>
      </c>
      <c r="AK1084" s="22">
        <v>0</v>
      </c>
      <c r="AL1084" s="22">
        <v>0</v>
      </c>
    </row>
    <row r="1085" spans="1:38" ht="16.5" customHeight="1" x14ac:dyDescent="0.3">
      <c r="A1085" s="21">
        <f>COUNTIF(FtbReward_Quest!$B:$B,$B1085)+COUNTIF(FtbReward_Mode!$B:$B,$B1085)+COUNTIF(FtbReward_Content!$B:$B,$B1085)-1</f>
        <v>0</v>
      </c>
      <c r="B1085" s="49">
        <f t="shared" si="50"/>
        <v>40004821</v>
      </c>
      <c r="C1085" s="120">
        <v>4000482</v>
      </c>
      <c r="D1085" s="49" t="s">
        <v>748</v>
      </c>
      <c r="E1085" s="49" t="s">
        <v>1937</v>
      </c>
      <c r="F1085" s="120">
        <f>COUNTIF($C$8:$C1085,$C1085)</f>
        <v>1</v>
      </c>
      <c r="G1085" s="49" t="b">
        <v>0</v>
      </c>
      <c r="H1085" s="49">
        <v>0</v>
      </c>
      <c r="I1085" s="129">
        <f>IFERROR(IF(H1085=0,0,VLOOKUP(VLOOKUP(H1085,#REF!,MATCH("strMailTitleID",#REF!,0),FALSE),#REF!,2,FALSE)),"ERROR")</f>
        <v>0</v>
      </c>
      <c r="J1085" s="176">
        <v>200</v>
      </c>
      <c r="K1085" s="129" t="str">
        <f>IFERROR(IF(J1085=0,0,VLOOKUP(VLOOKUP(J1085,#REF!,MATCH("strMailTitleID",#REF!,0),FALSE),#REF!,2,FALSE)),"ERROR")</f>
        <v>ERROR</v>
      </c>
      <c r="L1085" s="49">
        <f ca="1">IFERROR(VLOOKUP($B1085,INDIRECT(VLOOKUP($E1085,보상!$S:$AA,2,FALSE)),MATCH(L$6,INDIRECT(VLOOKUP($E1085,보상!$S:$AA,3,FALSE)),0),FALSE),"ERROR")</f>
        <v>0</v>
      </c>
      <c r="M1085" s="49">
        <v>0</v>
      </c>
      <c r="N1085" s="49">
        <v>0</v>
      </c>
      <c r="O1085" s="49">
        <v>0</v>
      </c>
      <c r="P1085" s="49" t="str">
        <f ca="1">IFERROR(VLOOKUP($B1085,INDIRECT(VLOOKUP($E1085,보상!$S:$AA,2,FALSE)),MATCH(P$6,INDIRECT(VLOOKUP($E1085,보상!$S:$AA,3,FALSE)),0),FALSE),"ERROR")</f>
        <v>Gold</v>
      </c>
      <c r="Q1085" s="49">
        <f ca="1">IFERROR(VLOOKUP($B1085,INDIRECT(VLOOKUP($E1085,보상!$S:$AA,2,FALSE)),MATCH(Q$6,INDIRECT(VLOOKUP($E1085,보상!$S:$AA,3,FALSE)),0),FALSE),"ERROR")</f>
        <v>48000</v>
      </c>
      <c r="R1085" s="49" t="b">
        <v>0</v>
      </c>
      <c r="S1085" s="50" t="b">
        <v>0</v>
      </c>
      <c r="T1085" s="177">
        <f ca="1">IFERROR(VLOOKUP($B1085,INDIRECT(VLOOKUP($E1085,보상!$S:$AA,2,FALSE)),MATCH(T$6,INDIRECT(VLOOKUP($E1085,보상!$S:$AA,3,FALSE)),0),FALSE),"ERROR")</f>
        <v>3160001</v>
      </c>
      <c r="U1085" s="134" t="str">
        <f ca="1">IFERROR(IF(T1085=0,0,VLOOKUP(SUBSTITUTE(VLOOKUP(T1085,#REF!,MATCH("strItemName",#REF!,0),FALSE),"SUI_",""),#REF!,2,FALSE)),"ERROR")</f>
        <v>ERROR</v>
      </c>
      <c r="V1085" s="177">
        <f t="shared" ca="1" si="49"/>
        <v>3160001</v>
      </c>
      <c r="W1085" s="134" t="str">
        <f ca="1">IFERROR(IF(V1085=0,0,VLOOKUP(SUBSTITUTE(VLOOKUP(V1085,#REF!,MATCH("strItemName",#REF!,0),FALSE),"SUI_",""),#REF!,2,FALSE)),"ERROR")</f>
        <v>ERROR</v>
      </c>
      <c r="X1085" s="177">
        <f t="shared" ca="1" si="49"/>
        <v>3160001</v>
      </c>
      <c r="Y1085" s="134" t="str">
        <f ca="1">IFERROR(IF(X1085=0,0,VLOOKUP(SUBSTITUTE(VLOOKUP(X1085,#REF!,MATCH("strItemName",#REF!,0),FALSE),"SUI_",""),#REF!,2,FALSE)),"ERROR")</f>
        <v>ERROR</v>
      </c>
      <c r="Z1085" s="177">
        <f t="shared" ca="1" si="49"/>
        <v>3160001</v>
      </c>
      <c r="AA1085" s="134" t="str">
        <f ca="1">IFERROR(IF(Z1085=0,0,VLOOKUP(SUBSTITUTE(VLOOKUP(Z1085,#REF!,MATCH("strItemName",#REF!,0),FALSE),"SUI_",""),#REF!,2,FALSE)),"ERROR")</f>
        <v>ERROR</v>
      </c>
      <c r="AB1085" s="177">
        <f t="shared" ca="1" si="49"/>
        <v>3160001</v>
      </c>
      <c r="AC1085" s="134" t="str">
        <f ca="1">IFERROR(IF(AB1085=0,0,VLOOKUP(SUBSTITUTE(VLOOKUP(AB1085,#REF!,MATCH("strItemName",#REF!,0),FALSE),"SUI_",""),#REF!,2,FALSE)),"ERROR")</f>
        <v>ERROR</v>
      </c>
      <c r="AD1085" s="88">
        <v>0</v>
      </c>
      <c r="AE1085" s="134">
        <v>0</v>
      </c>
      <c r="AF1085" s="49">
        <f ca="1">IFERROR(VLOOKUP($B1085,INDIRECT(VLOOKUP($E1085,보상!$S:$AA,2,FALSE)),MATCH(AF$6,INDIRECT(VLOOKUP($E1085,보상!$S:$AA,3,FALSE)),0),FALSE),"ERROR")</f>
        <v>720</v>
      </c>
      <c r="AG1085" s="22">
        <v>0</v>
      </c>
      <c r="AH1085" s="22">
        <v>0</v>
      </c>
      <c r="AI1085" s="22">
        <v>0</v>
      </c>
      <c r="AJ1085" s="22" t="b">
        <v>0</v>
      </c>
      <c r="AK1085" s="22">
        <v>0</v>
      </c>
      <c r="AL1085" s="22">
        <v>0</v>
      </c>
    </row>
    <row r="1086" spans="1:38" ht="16.5" customHeight="1" x14ac:dyDescent="0.3">
      <c r="A1086" s="21">
        <f>COUNTIF(FtbReward_Quest!$B:$B,$B1086)+COUNTIF(FtbReward_Mode!$B:$B,$B1086)+COUNTIF(FtbReward_Content!$B:$B,$B1086)-1</f>
        <v>0</v>
      </c>
      <c r="B1086" s="49">
        <f t="shared" si="50"/>
        <v>40004921</v>
      </c>
      <c r="C1086" s="120">
        <v>4000492</v>
      </c>
      <c r="D1086" s="49" t="s">
        <v>749</v>
      </c>
      <c r="E1086" s="49" t="s">
        <v>1937</v>
      </c>
      <c r="F1086" s="120">
        <f>COUNTIF($C$8:$C1086,$C1086)</f>
        <v>1</v>
      </c>
      <c r="G1086" s="49" t="b">
        <v>0</v>
      </c>
      <c r="H1086" s="49">
        <v>0</v>
      </c>
      <c r="I1086" s="129">
        <f>IFERROR(IF(H1086=0,0,VLOOKUP(VLOOKUP(H1086,#REF!,MATCH("strMailTitleID",#REF!,0),FALSE),#REF!,2,FALSE)),"ERROR")</f>
        <v>0</v>
      </c>
      <c r="J1086" s="176">
        <v>200</v>
      </c>
      <c r="K1086" s="129" t="str">
        <f>IFERROR(IF(J1086=0,0,VLOOKUP(VLOOKUP(J1086,#REF!,MATCH("strMailTitleID",#REF!,0),FALSE),#REF!,2,FALSE)),"ERROR")</f>
        <v>ERROR</v>
      </c>
      <c r="L1086" s="49">
        <f ca="1">IFERROR(VLOOKUP($B1086,INDIRECT(VLOOKUP($E1086,보상!$S:$AA,2,FALSE)),MATCH(L$6,INDIRECT(VLOOKUP($E1086,보상!$S:$AA,3,FALSE)),0),FALSE),"ERROR")</f>
        <v>0</v>
      </c>
      <c r="M1086" s="49">
        <v>0</v>
      </c>
      <c r="N1086" s="49">
        <v>0</v>
      </c>
      <c r="O1086" s="49">
        <v>0</v>
      </c>
      <c r="P1086" s="49" t="str">
        <f ca="1">IFERROR(VLOOKUP($B1086,INDIRECT(VLOOKUP($E1086,보상!$S:$AA,2,FALSE)),MATCH(P$6,INDIRECT(VLOOKUP($E1086,보상!$S:$AA,3,FALSE)),0),FALSE),"ERROR")</f>
        <v>Gold</v>
      </c>
      <c r="Q1086" s="49">
        <f ca="1">IFERROR(VLOOKUP($B1086,INDIRECT(VLOOKUP($E1086,보상!$S:$AA,2,FALSE)),MATCH(Q$6,INDIRECT(VLOOKUP($E1086,보상!$S:$AA,3,FALSE)),0),FALSE),"ERROR")</f>
        <v>49000</v>
      </c>
      <c r="R1086" s="49" t="b">
        <v>0</v>
      </c>
      <c r="S1086" s="50" t="b">
        <v>0</v>
      </c>
      <c r="T1086" s="177">
        <f ca="1">IFERROR(VLOOKUP($B1086,INDIRECT(VLOOKUP($E1086,보상!$S:$AA,2,FALSE)),MATCH(T$6,INDIRECT(VLOOKUP($E1086,보상!$S:$AA,3,FALSE)),0),FALSE),"ERROR")</f>
        <v>3160001</v>
      </c>
      <c r="U1086" s="134" t="str">
        <f ca="1">IFERROR(IF(T1086=0,0,VLOOKUP(SUBSTITUTE(VLOOKUP(T1086,#REF!,MATCH("strItemName",#REF!,0),FALSE),"SUI_",""),#REF!,2,FALSE)),"ERROR")</f>
        <v>ERROR</v>
      </c>
      <c r="V1086" s="177">
        <f t="shared" ca="1" si="49"/>
        <v>3160001</v>
      </c>
      <c r="W1086" s="134" t="str">
        <f ca="1">IFERROR(IF(V1086=0,0,VLOOKUP(SUBSTITUTE(VLOOKUP(V1086,#REF!,MATCH("strItemName",#REF!,0),FALSE),"SUI_",""),#REF!,2,FALSE)),"ERROR")</f>
        <v>ERROR</v>
      </c>
      <c r="X1086" s="177">
        <f t="shared" ca="1" si="49"/>
        <v>3160001</v>
      </c>
      <c r="Y1086" s="134" t="str">
        <f ca="1">IFERROR(IF(X1086=0,0,VLOOKUP(SUBSTITUTE(VLOOKUP(X1086,#REF!,MATCH("strItemName",#REF!,0),FALSE),"SUI_",""),#REF!,2,FALSE)),"ERROR")</f>
        <v>ERROR</v>
      </c>
      <c r="Z1086" s="177">
        <f t="shared" ca="1" si="49"/>
        <v>3160001</v>
      </c>
      <c r="AA1086" s="134" t="str">
        <f ca="1">IFERROR(IF(Z1086=0,0,VLOOKUP(SUBSTITUTE(VLOOKUP(Z1086,#REF!,MATCH("strItemName",#REF!,0),FALSE),"SUI_",""),#REF!,2,FALSE)),"ERROR")</f>
        <v>ERROR</v>
      </c>
      <c r="AB1086" s="177">
        <f t="shared" ca="1" si="49"/>
        <v>3160001</v>
      </c>
      <c r="AC1086" s="134" t="str">
        <f ca="1">IFERROR(IF(AB1086=0,0,VLOOKUP(SUBSTITUTE(VLOOKUP(AB1086,#REF!,MATCH("strItemName",#REF!,0),FALSE),"SUI_",""),#REF!,2,FALSE)),"ERROR")</f>
        <v>ERROR</v>
      </c>
      <c r="AD1086" s="88">
        <v>0</v>
      </c>
      <c r="AE1086" s="134">
        <v>0</v>
      </c>
      <c r="AF1086" s="49">
        <f ca="1">IFERROR(VLOOKUP($B1086,INDIRECT(VLOOKUP($E1086,보상!$S:$AA,2,FALSE)),MATCH(AF$6,INDIRECT(VLOOKUP($E1086,보상!$S:$AA,3,FALSE)),0),FALSE),"ERROR")</f>
        <v>735</v>
      </c>
      <c r="AG1086" s="22">
        <v>0</v>
      </c>
      <c r="AH1086" s="22">
        <v>0</v>
      </c>
      <c r="AI1086" s="22">
        <v>0</v>
      </c>
      <c r="AJ1086" s="22" t="b">
        <v>0</v>
      </c>
      <c r="AK1086" s="22">
        <v>0</v>
      </c>
      <c r="AL1086" s="22">
        <v>0</v>
      </c>
    </row>
    <row r="1087" spans="1:38" ht="16.5" customHeight="1" x14ac:dyDescent="0.3">
      <c r="A1087" s="21">
        <f>COUNTIF(FtbReward_Quest!$B:$B,$B1087)+COUNTIF(FtbReward_Mode!$B:$B,$B1087)+COUNTIF(FtbReward_Content!$B:$B,$B1087)-1</f>
        <v>0</v>
      </c>
      <c r="B1087" s="49">
        <f t="shared" si="50"/>
        <v>40005021</v>
      </c>
      <c r="C1087" s="120">
        <v>4000502</v>
      </c>
      <c r="D1087" s="49" t="s">
        <v>750</v>
      </c>
      <c r="E1087" s="49" t="s">
        <v>1937</v>
      </c>
      <c r="F1087" s="120">
        <f>COUNTIF($C$8:$C1087,$C1087)</f>
        <v>1</v>
      </c>
      <c r="G1087" s="49" t="b">
        <v>0</v>
      </c>
      <c r="H1087" s="49">
        <v>0</v>
      </c>
      <c r="I1087" s="129">
        <f>IFERROR(IF(H1087=0,0,VLOOKUP(VLOOKUP(H1087,#REF!,MATCH("strMailTitleID",#REF!,0),FALSE),#REF!,2,FALSE)),"ERROR")</f>
        <v>0</v>
      </c>
      <c r="J1087" s="176">
        <v>200</v>
      </c>
      <c r="K1087" s="129" t="str">
        <f>IFERROR(IF(J1087=0,0,VLOOKUP(VLOOKUP(J1087,#REF!,MATCH("strMailTitleID",#REF!,0),FALSE),#REF!,2,FALSE)),"ERROR")</f>
        <v>ERROR</v>
      </c>
      <c r="L1087" s="49">
        <f ca="1">IFERROR(VLOOKUP($B1087,INDIRECT(VLOOKUP($E1087,보상!$S:$AA,2,FALSE)),MATCH(L$6,INDIRECT(VLOOKUP($E1087,보상!$S:$AA,3,FALSE)),0),FALSE),"ERROR")</f>
        <v>0</v>
      </c>
      <c r="M1087" s="49">
        <v>0</v>
      </c>
      <c r="N1087" s="49">
        <v>0</v>
      </c>
      <c r="O1087" s="49">
        <v>0</v>
      </c>
      <c r="P1087" s="49" t="str">
        <f ca="1">IFERROR(VLOOKUP($B1087,INDIRECT(VLOOKUP($E1087,보상!$S:$AA,2,FALSE)),MATCH(P$6,INDIRECT(VLOOKUP($E1087,보상!$S:$AA,3,FALSE)),0),FALSE),"ERROR")</f>
        <v>Gold</v>
      </c>
      <c r="Q1087" s="49">
        <f ca="1">IFERROR(VLOOKUP($B1087,INDIRECT(VLOOKUP($E1087,보상!$S:$AA,2,FALSE)),MATCH(Q$6,INDIRECT(VLOOKUP($E1087,보상!$S:$AA,3,FALSE)),0),FALSE),"ERROR")</f>
        <v>50000</v>
      </c>
      <c r="R1087" s="49" t="b">
        <v>0</v>
      </c>
      <c r="S1087" s="49" t="b">
        <v>0</v>
      </c>
      <c r="T1087" s="177">
        <f ca="1">IFERROR(VLOOKUP($B1087,INDIRECT(VLOOKUP($E1087,보상!$S:$AA,2,FALSE)),MATCH(T$6,INDIRECT(VLOOKUP($E1087,보상!$S:$AA,3,FALSE)),0),FALSE),"ERROR")</f>
        <v>3160001</v>
      </c>
      <c r="U1087" s="134" t="str">
        <f ca="1">IFERROR(IF(T1087=0,0,VLOOKUP(SUBSTITUTE(VLOOKUP(T1087,#REF!,MATCH("strItemName",#REF!,0),FALSE),"SUI_",""),#REF!,2,FALSE)),"ERROR")</f>
        <v>ERROR</v>
      </c>
      <c r="V1087" s="177">
        <f t="shared" ca="1" si="49"/>
        <v>3160001</v>
      </c>
      <c r="W1087" s="134" t="str">
        <f ca="1">IFERROR(IF(V1087=0,0,VLOOKUP(SUBSTITUTE(VLOOKUP(V1087,#REF!,MATCH("strItemName",#REF!,0),FALSE),"SUI_",""),#REF!,2,FALSE)),"ERROR")</f>
        <v>ERROR</v>
      </c>
      <c r="X1087" s="177">
        <f t="shared" ca="1" si="49"/>
        <v>3160001</v>
      </c>
      <c r="Y1087" s="134" t="str">
        <f ca="1">IFERROR(IF(X1087=0,0,VLOOKUP(SUBSTITUTE(VLOOKUP(X1087,#REF!,MATCH("strItemName",#REF!,0),FALSE),"SUI_",""),#REF!,2,FALSE)),"ERROR")</f>
        <v>ERROR</v>
      </c>
      <c r="Z1087" s="177">
        <f t="shared" ca="1" si="49"/>
        <v>3160001</v>
      </c>
      <c r="AA1087" s="134" t="str">
        <f ca="1">IFERROR(IF(Z1087=0,0,VLOOKUP(SUBSTITUTE(VLOOKUP(Z1087,#REF!,MATCH("strItemName",#REF!,0),FALSE),"SUI_",""),#REF!,2,FALSE)),"ERROR")</f>
        <v>ERROR</v>
      </c>
      <c r="AB1087" s="177">
        <f t="shared" ca="1" si="49"/>
        <v>3160001</v>
      </c>
      <c r="AC1087" s="134" t="str">
        <f ca="1">IFERROR(IF(AB1087=0,0,VLOOKUP(SUBSTITUTE(VLOOKUP(AB1087,#REF!,MATCH("strItemName",#REF!,0),FALSE),"SUI_",""),#REF!,2,FALSE)),"ERROR")</f>
        <v>ERROR</v>
      </c>
      <c r="AD1087" s="88">
        <v>0</v>
      </c>
      <c r="AE1087" s="134">
        <v>0</v>
      </c>
      <c r="AF1087" s="49">
        <f ca="1">IFERROR(VLOOKUP($B1087,INDIRECT(VLOOKUP($E1087,보상!$S:$AA,2,FALSE)),MATCH(AF$6,INDIRECT(VLOOKUP($E1087,보상!$S:$AA,3,FALSE)),0),FALSE),"ERROR")</f>
        <v>750</v>
      </c>
      <c r="AG1087" s="22">
        <v>0</v>
      </c>
      <c r="AH1087" s="22">
        <v>0</v>
      </c>
      <c r="AI1087" s="22">
        <v>0</v>
      </c>
      <c r="AJ1087" s="22" t="b">
        <v>0</v>
      </c>
      <c r="AK1087" s="22">
        <v>0</v>
      </c>
      <c r="AL1087" s="22">
        <v>0</v>
      </c>
    </row>
    <row r="1088" spans="1:38" ht="16.5" customHeight="1" x14ac:dyDescent="0.3">
      <c r="A1088" s="21">
        <f>COUNTIF(FtbReward_Quest!$B:$B,$B1088)+COUNTIF(FtbReward_Mode!$B:$B,$B1088)+COUNTIF(FtbReward_Content!$B:$B,$B1088)-1</f>
        <v>0</v>
      </c>
      <c r="B1088" s="49">
        <f t="shared" si="50"/>
        <v>11</v>
      </c>
      <c r="C1088" s="120">
        <v>1</v>
      </c>
      <c r="D1088" s="49" t="s">
        <v>2126</v>
      </c>
      <c r="E1088" s="49" t="s">
        <v>2133</v>
      </c>
      <c r="F1088" s="120">
        <f>COUNTIF($C$8:$C1088,$C1088)</f>
        <v>1</v>
      </c>
      <c r="G1088" s="49" t="b">
        <v>0</v>
      </c>
      <c r="H1088" s="49">
        <v>0</v>
      </c>
      <c r="I1088" s="129">
        <f>IFERROR(IF(H1088=0,0,VLOOKUP(VLOOKUP(H1088,#REF!,MATCH("strMailTitleID",#REF!,0),FALSE),#REF!,2,FALSE)),"ERROR")</f>
        <v>0</v>
      </c>
      <c r="J1088" s="176">
        <v>200</v>
      </c>
      <c r="K1088" s="129" t="str">
        <f>IFERROR(IF(J1088=0,0,VLOOKUP(VLOOKUP(J1088,#REF!,MATCH("strMailTitleID",#REF!,0),FALSE),#REF!,2,FALSE)),"ERROR")</f>
        <v>ERROR</v>
      </c>
      <c r="L1088" s="49">
        <v>0</v>
      </c>
      <c r="M1088" s="49">
        <v>0</v>
      </c>
      <c r="N1088" s="49">
        <v>0</v>
      </c>
      <c r="O1088" s="49">
        <v>0</v>
      </c>
      <c r="P1088" s="49" t="s">
        <v>34</v>
      </c>
      <c r="Q1088" s="49">
        <v>5000</v>
      </c>
      <c r="R1088" s="49" t="b">
        <v>0</v>
      </c>
      <c r="S1088" s="49" t="b">
        <v>0</v>
      </c>
      <c r="T1088" s="178">
        <v>0</v>
      </c>
      <c r="U1088" s="134">
        <f>IFERROR(IF(T1088=0,0,VLOOKUP(SUBSTITUTE(VLOOKUP(T1088,#REF!,MATCH("strItemName",#REF!,0),FALSE),"SUI_",""),#REF!,2,FALSE)),"ERROR")</f>
        <v>0</v>
      </c>
      <c r="V1088" s="178">
        <v>0</v>
      </c>
      <c r="W1088" s="134">
        <f>IFERROR(IF(V1088=0,0,VLOOKUP(SUBSTITUTE(VLOOKUP(V1088,#REF!,MATCH("strItemName",#REF!,0),FALSE),"SUI_",""),#REF!,2,FALSE)),"ERROR")</f>
        <v>0</v>
      </c>
      <c r="X1088" s="178">
        <v>0</v>
      </c>
      <c r="Y1088" s="134">
        <f>IFERROR(IF(X1088=0,0,VLOOKUP(SUBSTITUTE(VLOOKUP(X1088,#REF!,MATCH("strItemName",#REF!,0),FALSE),"SUI_",""),#REF!,2,FALSE)),"ERROR")</f>
        <v>0</v>
      </c>
      <c r="Z1088" s="178">
        <v>0</v>
      </c>
      <c r="AA1088" s="134">
        <f>IFERROR(IF(Z1088=0,0,VLOOKUP(SUBSTITUTE(VLOOKUP(Z1088,#REF!,MATCH("strItemName",#REF!,0),FALSE),"SUI_",""),#REF!,2,FALSE)),"ERROR")</f>
        <v>0</v>
      </c>
      <c r="AB1088" s="178">
        <v>0</v>
      </c>
      <c r="AC1088" s="134">
        <f>IFERROR(IF(AB1088=0,0,VLOOKUP(SUBSTITUTE(VLOOKUP(AB1088,#REF!,MATCH("strItemName",#REF!,0),FALSE),"SUI_",""),#REF!,2,FALSE)),"ERROR")</f>
        <v>0</v>
      </c>
      <c r="AD1088" s="88">
        <v>0</v>
      </c>
      <c r="AE1088" s="134">
        <v>0</v>
      </c>
      <c r="AF1088" s="22">
        <v>0</v>
      </c>
      <c r="AG1088" s="22">
        <v>0</v>
      </c>
      <c r="AH1088" s="22">
        <v>0</v>
      </c>
      <c r="AI1088" s="22">
        <v>0</v>
      </c>
      <c r="AJ1088" s="22" t="b">
        <v>0</v>
      </c>
      <c r="AK1088" s="22">
        <v>0</v>
      </c>
      <c r="AL1088" s="22">
        <v>0</v>
      </c>
    </row>
    <row r="1089" spans="1:38" ht="16.5" customHeight="1" x14ac:dyDescent="0.3">
      <c r="A1089" s="21">
        <f>COUNTIF(FtbReward_Quest!$B:$B,$B1089)+COUNTIF(FtbReward_Mode!$B:$B,$B1089)+COUNTIF(FtbReward_Content!$B:$B,$B1089)-1</f>
        <v>0</v>
      </c>
      <c r="B1089" s="49">
        <f t="shared" si="50"/>
        <v>21</v>
      </c>
      <c r="C1089" s="120">
        <v>2</v>
      </c>
      <c r="D1089" s="49" t="s">
        <v>2127</v>
      </c>
      <c r="E1089" s="49" t="s">
        <v>2134</v>
      </c>
      <c r="F1089" s="120">
        <f>COUNTIF($C$8:$C1089,$C1089)</f>
        <v>1</v>
      </c>
      <c r="G1089" s="49" t="b">
        <v>0</v>
      </c>
      <c r="H1089" s="49">
        <v>0</v>
      </c>
      <c r="I1089" s="129">
        <f>IFERROR(IF(H1089=0,0,VLOOKUP(VLOOKUP(H1089,#REF!,MATCH("strMailTitleID",#REF!,0),FALSE),#REF!,2,FALSE)),"ERROR")</f>
        <v>0</v>
      </c>
      <c r="J1089" s="176">
        <v>200</v>
      </c>
      <c r="K1089" s="129" t="str">
        <f>IFERROR(IF(J1089=0,0,VLOOKUP(VLOOKUP(J1089,#REF!,MATCH("strMailTitleID",#REF!,0),FALSE),#REF!,2,FALSE)),"ERROR")</f>
        <v>ERROR</v>
      </c>
      <c r="L1089" s="49">
        <v>0</v>
      </c>
      <c r="M1089" s="49">
        <v>0</v>
      </c>
      <c r="N1089" s="49">
        <v>0</v>
      </c>
      <c r="O1089" s="49">
        <v>0</v>
      </c>
      <c r="P1089" s="49" t="s">
        <v>2164</v>
      </c>
      <c r="Q1089" s="49">
        <v>0</v>
      </c>
      <c r="R1089" s="49" t="b">
        <v>0</v>
      </c>
      <c r="S1089" s="49" t="b">
        <v>0</v>
      </c>
      <c r="T1089" s="178">
        <v>242001</v>
      </c>
      <c r="U1089" s="134" t="str">
        <f>IFERROR(IF(T1089=0,0,VLOOKUP(SUBSTITUTE(VLOOKUP(T1089,#REF!,MATCH("strItemName",#REF!,0),FALSE),"SUI_",""),#REF!,2,FALSE)),"ERROR")</f>
        <v>ERROR</v>
      </c>
      <c r="V1089" s="178">
        <v>242001</v>
      </c>
      <c r="W1089" s="134" t="str">
        <f>IFERROR(IF(V1089=0,0,VLOOKUP(SUBSTITUTE(VLOOKUP(V1089,#REF!,MATCH("strItemName",#REF!,0),FALSE),"SUI_",""),#REF!,2,FALSE)),"ERROR")</f>
        <v>ERROR</v>
      </c>
      <c r="X1089" s="178">
        <v>242001</v>
      </c>
      <c r="Y1089" s="134" t="str">
        <f>IFERROR(IF(X1089=0,0,VLOOKUP(SUBSTITUTE(VLOOKUP(X1089,#REF!,MATCH("strItemName",#REF!,0),FALSE),"SUI_",""),#REF!,2,FALSE)),"ERROR")</f>
        <v>ERROR</v>
      </c>
      <c r="Z1089" s="178">
        <v>242001</v>
      </c>
      <c r="AA1089" s="134" t="str">
        <f>IFERROR(IF(Z1089=0,0,VLOOKUP(SUBSTITUTE(VLOOKUP(Z1089,#REF!,MATCH("strItemName",#REF!,0),FALSE),"SUI_",""),#REF!,2,FALSE)),"ERROR")</f>
        <v>ERROR</v>
      </c>
      <c r="AB1089" s="178">
        <v>242001</v>
      </c>
      <c r="AC1089" s="134" t="str">
        <f>IFERROR(IF(AB1089=0,0,VLOOKUP(SUBSTITUTE(VLOOKUP(AB1089,#REF!,MATCH("strItemName",#REF!,0),FALSE),"SUI_",""),#REF!,2,FALSE)),"ERROR")</f>
        <v>ERROR</v>
      </c>
      <c r="AD1089" s="88">
        <v>0</v>
      </c>
      <c r="AE1089" s="134">
        <v>0</v>
      </c>
      <c r="AF1089" s="22">
        <v>5</v>
      </c>
      <c r="AG1089" s="22">
        <v>0</v>
      </c>
      <c r="AH1089" s="22">
        <v>0</v>
      </c>
      <c r="AI1089" s="22">
        <v>0</v>
      </c>
      <c r="AJ1089" s="22" t="b">
        <v>0</v>
      </c>
      <c r="AK1089" s="22">
        <v>0</v>
      </c>
      <c r="AL1089" s="22">
        <v>0</v>
      </c>
    </row>
    <row r="1090" spans="1:38" ht="16.5" customHeight="1" x14ac:dyDescent="0.3">
      <c r="A1090" s="21">
        <f>COUNTIF(FtbReward_Quest!$B:$B,$B1090)+COUNTIF(FtbReward_Mode!$B:$B,$B1090)+COUNTIF(FtbReward_Content!$B:$B,$B1090)-1</f>
        <v>0</v>
      </c>
      <c r="B1090" s="49">
        <f t="shared" si="50"/>
        <v>31</v>
      </c>
      <c r="C1090" s="120">
        <v>3</v>
      </c>
      <c r="D1090" s="49" t="s">
        <v>2128</v>
      </c>
      <c r="E1090" s="49" t="s">
        <v>2135</v>
      </c>
      <c r="F1090" s="120">
        <f>COUNTIF($C$8:$C1090,$C1090)</f>
        <v>1</v>
      </c>
      <c r="G1090" s="49" t="b">
        <v>0</v>
      </c>
      <c r="H1090" s="49">
        <v>0</v>
      </c>
      <c r="I1090" s="129">
        <f>IFERROR(IF(H1090=0,0,VLOOKUP(VLOOKUP(H1090,#REF!,MATCH("strMailTitleID",#REF!,0),FALSE),#REF!,2,FALSE)),"ERROR")</f>
        <v>0</v>
      </c>
      <c r="J1090" s="176">
        <v>200</v>
      </c>
      <c r="K1090" s="129" t="str">
        <f>IFERROR(IF(J1090=0,0,VLOOKUP(VLOOKUP(J1090,#REF!,MATCH("strMailTitleID",#REF!,0),FALSE),#REF!,2,FALSE)),"ERROR")</f>
        <v>ERROR</v>
      </c>
      <c r="L1090" s="49">
        <v>0</v>
      </c>
      <c r="M1090" s="49">
        <v>0</v>
      </c>
      <c r="N1090" s="49">
        <v>0</v>
      </c>
      <c r="O1090" s="49">
        <v>0</v>
      </c>
      <c r="P1090" s="49" t="s">
        <v>34</v>
      </c>
      <c r="Q1090" s="49">
        <v>10000</v>
      </c>
      <c r="R1090" s="49" t="b">
        <v>0</v>
      </c>
      <c r="S1090" s="49" t="b">
        <v>0</v>
      </c>
      <c r="T1090" s="178">
        <v>0</v>
      </c>
      <c r="U1090" s="134">
        <f>IFERROR(IF(T1090=0,0,VLOOKUP(SUBSTITUTE(VLOOKUP(T1090,#REF!,MATCH("strItemName",#REF!,0),FALSE),"SUI_",""),#REF!,2,FALSE)),"ERROR")</f>
        <v>0</v>
      </c>
      <c r="V1090" s="178">
        <v>0</v>
      </c>
      <c r="W1090" s="134">
        <f>IFERROR(IF(V1090=0,0,VLOOKUP(SUBSTITUTE(VLOOKUP(V1090,#REF!,MATCH("strItemName",#REF!,0),FALSE),"SUI_",""),#REF!,2,FALSE)),"ERROR")</f>
        <v>0</v>
      </c>
      <c r="X1090" s="178">
        <v>0</v>
      </c>
      <c r="Y1090" s="134">
        <f>IFERROR(IF(X1090=0,0,VLOOKUP(SUBSTITUTE(VLOOKUP(X1090,#REF!,MATCH("strItemName",#REF!,0),FALSE),"SUI_",""),#REF!,2,FALSE)),"ERROR")</f>
        <v>0</v>
      </c>
      <c r="Z1090" s="178">
        <v>0</v>
      </c>
      <c r="AA1090" s="134">
        <f>IFERROR(IF(Z1090=0,0,VLOOKUP(SUBSTITUTE(VLOOKUP(Z1090,#REF!,MATCH("strItemName",#REF!,0),FALSE),"SUI_",""),#REF!,2,FALSE)),"ERROR")</f>
        <v>0</v>
      </c>
      <c r="AB1090" s="178">
        <v>0</v>
      </c>
      <c r="AC1090" s="134">
        <f>IFERROR(IF(AB1090=0,0,VLOOKUP(SUBSTITUTE(VLOOKUP(AB1090,#REF!,MATCH("strItemName",#REF!,0),FALSE),"SUI_",""),#REF!,2,FALSE)),"ERROR")</f>
        <v>0</v>
      </c>
      <c r="AD1090" s="88">
        <v>0</v>
      </c>
      <c r="AE1090" s="134">
        <v>0</v>
      </c>
      <c r="AF1090" s="22">
        <v>0</v>
      </c>
      <c r="AG1090" s="22">
        <v>0</v>
      </c>
      <c r="AH1090" s="22">
        <v>0</v>
      </c>
      <c r="AI1090" s="22">
        <v>0</v>
      </c>
      <c r="AJ1090" s="22" t="b">
        <v>0</v>
      </c>
      <c r="AK1090" s="22">
        <v>0</v>
      </c>
      <c r="AL1090" s="22">
        <v>0</v>
      </c>
    </row>
    <row r="1091" spans="1:38" ht="16.5" customHeight="1" x14ac:dyDescent="0.3">
      <c r="A1091" s="21">
        <f>COUNTIF(FtbReward_Quest!$B:$B,$B1091)+COUNTIF(FtbReward_Mode!$B:$B,$B1091)+COUNTIF(FtbReward_Content!$B:$B,$B1091)-1</f>
        <v>0</v>
      </c>
      <c r="B1091" s="49">
        <f t="shared" si="50"/>
        <v>41</v>
      </c>
      <c r="C1091" s="120">
        <v>4</v>
      </c>
      <c r="D1091" s="49" t="s">
        <v>2129</v>
      </c>
      <c r="E1091" s="49" t="s">
        <v>2136</v>
      </c>
      <c r="F1091" s="120">
        <f>COUNTIF($C$8:$C1091,$C1091)</f>
        <v>1</v>
      </c>
      <c r="G1091" s="49" t="b">
        <v>0</v>
      </c>
      <c r="H1091" s="49">
        <v>0</v>
      </c>
      <c r="I1091" s="129">
        <f>IFERROR(IF(H1091=0,0,VLOOKUP(VLOOKUP(H1091,#REF!,MATCH("strMailTitleID",#REF!,0),FALSE),#REF!,2,FALSE)),"ERROR")</f>
        <v>0</v>
      </c>
      <c r="J1091" s="176">
        <v>200</v>
      </c>
      <c r="K1091" s="129" t="str">
        <f>IFERROR(IF(J1091=0,0,VLOOKUP(VLOOKUP(J1091,#REF!,MATCH("strMailTitleID",#REF!,0),FALSE),#REF!,2,FALSE)),"ERROR")</f>
        <v>ERROR</v>
      </c>
      <c r="L1091" s="49">
        <v>0</v>
      </c>
      <c r="M1091" s="49">
        <v>0</v>
      </c>
      <c r="N1091" s="49">
        <v>0</v>
      </c>
      <c r="O1091" s="49">
        <v>0</v>
      </c>
      <c r="P1091" s="49" t="s">
        <v>2164</v>
      </c>
      <c r="Q1091" s="49">
        <v>0</v>
      </c>
      <c r="R1091" s="49" t="b">
        <v>0</v>
      </c>
      <c r="S1091" s="49" t="b">
        <v>0</v>
      </c>
      <c r="T1091" s="177">
        <v>152001</v>
      </c>
      <c r="U1091" s="134" t="str">
        <f>IFERROR(IF(T1091=0,0,VLOOKUP(SUBSTITUTE(VLOOKUP(T1091,#REF!,MATCH("strItemName",#REF!,0),FALSE),"SUI_",""),#REF!,2,FALSE)),"ERROR")</f>
        <v>ERROR</v>
      </c>
      <c r="V1091" s="177">
        <v>152001</v>
      </c>
      <c r="W1091" s="134" t="str">
        <f>IFERROR(IF(V1091=0,0,VLOOKUP(SUBSTITUTE(VLOOKUP(V1091,#REF!,MATCH("strItemName",#REF!,0),FALSE),"SUI_",""),#REF!,2,FALSE)),"ERROR")</f>
        <v>ERROR</v>
      </c>
      <c r="X1091" s="177">
        <v>152001</v>
      </c>
      <c r="Y1091" s="134" t="str">
        <f>IFERROR(IF(X1091=0,0,VLOOKUP(SUBSTITUTE(VLOOKUP(X1091,#REF!,MATCH("strItemName",#REF!,0),FALSE),"SUI_",""),#REF!,2,FALSE)),"ERROR")</f>
        <v>ERROR</v>
      </c>
      <c r="Z1091" s="177">
        <v>152001</v>
      </c>
      <c r="AA1091" s="134" t="str">
        <f>IFERROR(IF(Z1091=0,0,VLOOKUP(SUBSTITUTE(VLOOKUP(Z1091,#REF!,MATCH("strItemName",#REF!,0),FALSE),"SUI_",""),#REF!,2,FALSE)),"ERROR")</f>
        <v>ERROR</v>
      </c>
      <c r="AB1091" s="177">
        <v>152001</v>
      </c>
      <c r="AC1091" s="134" t="str">
        <f>IFERROR(IF(AB1091=0,0,VLOOKUP(SUBSTITUTE(VLOOKUP(AB1091,#REF!,MATCH("strItemName",#REF!,0),FALSE),"SUI_",""),#REF!,2,FALSE)),"ERROR")</f>
        <v>ERROR</v>
      </c>
      <c r="AD1091" s="88">
        <v>0</v>
      </c>
      <c r="AE1091" s="134">
        <v>0</v>
      </c>
      <c r="AF1091" s="22">
        <v>5</v>
      </c>
      <c r="AG1091" s="22">
        <v>0</v>
      </c>
      <c r="AH1091" s="22">
        <v>0</v>
      </c>
      <c r="AI1091" s="22">
        <v>0</v>
      </c>
      <c r="AJ1091" s="22" t="b">
        <v>0</v>
      </c>
      <c r="AK1091" s="22">
        <v>0</v>
      </c>
      <c r="AL1091" s="22">
        <v>0</v>
      </c>
    </row>
    <row r="1092" spans="1:38" ht="16.5" customHeight="1" x14ac:dyDescent="0.3">
      <c r="A1092" s="21">
        <f>COUNTIF(FtbReward_Quest!$B:$B,$B1092)+COUNTIF(FtbReward_Mode!$B:$B,$B1092)+COUNTIF(FtbReward_Content!$B:$B,$B1092)-1</f>
        <v>0</v>
      </c>
      <c r="B1092" s="49">
        <f t="shared" si="50"/>
        <v>51</v>
      </c>
      <c r="C1092" s="120">
        <v>5</v>
      </c>
      <c r="D1092" s="49" t="s">
        <v>2130</v>
      </c>
      <c r="E1092" s="49" t="s">
        <v>2136</v>
      </c>
      <c r="F1092" s="120">
        <f>COUNTIF($C$8:$C1092,$C1092)</f>
        <v>1</v>
      </c>
      <c r="G1092" s="49" t="b">
        <v>0</v>
      </c>
      <c r="H1092" s="49">
        <v>0</v>
      </c>
      <c r="I1092" s="129">
        <f>IFERROR(IF(H1092=0,0,VLOOKUP(VLOOKUP(H1092,#REF!,MATCH("strMailTitleID",#REF!,0),FALSE),#REF!,2,FALSE)),"ERROR")</f>
        <v>0</v>
      </c>
      <c r="J1092" s="176">
        <v>200</v>
      </c>
      <c r="K1092" s="129" t="str">
        <f>IFERROR(IF(J1092=0,0,VLOOKUP(VLOOKUP(J1092,#REF!,MATCH("strMailTitleID",#REF!,0),FALSE),#REF!,2,FALSE)),"ERROR")</f>
        <v>ERROR</v>
      </c>
      <c r="L1092" s="49">
        <v>0</v>
      </c>
      <c r="M1092" s="49">
        <v>0</v>
      </c>
      <c r="N1092" s="49">
        <v>0</v>
      </c>
      <c r="O1092" s="49">
        <v>0</v>
      </c>
      <c r="P1092" s="49" t="s">
        <v>3405</v>
      </c>
      <c r="Q1092" s="49">
        <v>0</v>
      </c>
      <c r="R1092" s="49" t="b">
        <v>0</v>
      </c>
      <c r="S1092" s="49" t="b">
        <v>0</v>
      </c>
      <c r="T1092" s="178">
        <v>4001090</v>
      </c>
      <c r="U1092" s="134" t="str">
        <f>IFERROR(IF(T1092=0,0,VLOOKUP(SUBSTITUTE(VLOOKUP(T1092,#REF!,MATCH("strItemName",#REF!,0),FALSE),"SUI_",""),#REF!,2,FALSE)),"ERROR")</f>
        <v>ERROR</v>
      </c>
      <c r="V1092" s="178">
        <f>T1092</f>
        <v>4001090</v>
      </c>
      <c r="W1092" s="134" t="str">
        <f>IFERROR(IF(V1092=0,0,VLOOKUP(SUBSTITUTE(VLOOKUP(V1092,#REF!,MATCH("strItemName",#REF!,0),FALSE),"SUI_",""),#REF!,2,FALSE)),"ERROR")</f>
        <v>ERROR</v>
      </c>
      <c r="X1092" s="178">
        <f>V1092</f>
        <v>4001090</v>
      </c>
      <c r="Y1092" s="134" t="str">
        <f>IFERROR(IF(X1092=0,0,VLOOKUP(SUBSTITUTE(VLOOKUP(X1092,#REF!,MATCH("strItemName",#REF!,0),FALSE),"SUI_",""),#REF!,2,FALSE)),"ERROR")</f>
        <v>ERROR</v>
      </c>
      <c r="Z1092" s="178">
        <f>X1092</f>
        <v>4001090</v>
      </c>
      <c r="AA1092" s="134" t="str">
        <f>IFERROR(IF(Z1092=0,0,VLOOKUP(SUBSTITUTE(VLOOKUP(Z1092,#REF!,MATCH("strItemName",#REF!,0),FALSE),"SUI_",""),#REF!,2,FALSE)),"ERROR")</f>
        <v>ERROR</v>
      </c>
      <c r="AB1092" s="178">
        <f>Z1092</f>
        <v>4001090</v>
      </c>
      <c r="AC1092" s="134" t="str">
        <f>IFERROR(IF(AB1092=0,0,VLOOKUP(SUBSTITUTE(VLOOKUP(AB1092,#REF!,MATCH("strItemName",#REF!,0),FALSE),"SUI_",""),#REF!,2,FALSE)),"ERROR")</f>
        <v>ERROR</v>
      </c>
      <c r="AD1092" s="88">
        <v>0</v>
      </c>
      <c r="AE1092" s="134">
        <v>0</v>
      </c>
      <c r="AF1092" s="22">
        <v>1</v>
      </c>
      <c r="AG1092" s="22">
        <v>0</v>
      </c>
      <c r="AH1092" s="22">
        <v>0</v>
      </c>
      <c r="AI1092" s="22">
        <v>0</v>
      </c>
      <c r="AJ1092" s="22" t="b">
        <v>0</v>
      </c>
      <c r="AK1092" s="22">
        <v>0</v>
      </c>
      <c r="AL1092" s="22">
        <v>0</v>
      </c>
    </row>
    <row r="1093" spans="1:38" ht="16.5" customHeight="1" x14ac:dyDescent="0.3">
      <c r="A1093" s="21">
        <f>COUNTIF(FtbReward_Quest!$B:$B,$B1093)+COUNTIF(FtbReward_Mode!$B:$B,$B1093)+COUNTIF(FtbReward_Content!$B:$B,$B1093)-1</f>
        <v>0</v>
      </c>
      <c r="B1093" s="49">
        <f t="shared" si="50"/>
        <v>110101</v>
      </c>
      <c r="C1093" s="120">
        <v>11010</v>
      </c>
      <c r="D1093" s="49" t="s">
        <v>2132</v>
      </c>
      <c r="E1093" s="49" t="s">
        <v>2165</v>
      </c>
      <c r="F1093" s="120">
        <f>COUNTIF($C$8:$C1093,$C1093)</f>
        <v>1</v>
      </c>
      <c r="G1093" s="49" t="b">
        <v>0</v>
      </c>
      <c r="H1093" s="49">
        <v>0</v>
      </c>
      <c r="I1093" s="129">
        <f>IFERROR(IF(H1093=0,0,VLOOKUP(VLOOKUP(H1093,#REF!,MATCH("strMailTitleID",#REF!,0),FALSE),#REF!,2,FALSE)),"ERROR")</f>
        <v>0</v>
      </c>
      <c r="J1093" s="176">
        <v>200</v>
      </c>
      <c r="K1093" s="129" t="str">
        <f>IFERROR(IF(J1093=0,0,VLOOKUP(VLOOKUP(J1093,#REF!,MATCH("strMailTitleID",#REF!,0),FALSE),#REF!,2,FALSE)),"ERROR")</f>
        <v>ERROR</v>
      </c>
      <c r="L1093" s="49">
        <v>0</v>
      </c>
      <c r="M1093" s="49">
        <v>0</v>
      </c>
      <c r="N1093" s="49">
        <v>0</v>
      </c>
      <c r="O1093" s="49">
        <v>0</v>
      </c>
      <c r="P1093" s="49" t="s">
        <v>34</v>
      </c>
      <c r="Q1093" s="49">
        <v>30000</v>
      </c>
      <c r="R1093" s="49" t="b">
        <v>0</v>
      </c>
      <c r="S1093" s="49" t="b">
        <v>0</v>
      </c>
      <c r="T1093" s="178">
        <v>0</v>
      </c>
      <c r="U1093" s="134">
        <f>IFERROR(IF(T1093=0,0,VLOOKUP(SUBSTITUTE(VLOOKUP(T1093,#REF!,MATCH("strItemName",#REF!,0),FALSE),"SUI_",""),#REF!,2,FALSE)),"ERROR")</f>
        <v>0</v>
      </c>
      <c r="V1093" s="178">
        <v>0</v>
      </c>
      <c r="W1093" s="134">
        <f>IFERROR(IF(V1093=0,0,VLOOKUP(SUBSTITUTE(VLOOKUP(V1093,#REF!,MATCH("strItemName",#REF!,0),FALSE),"SUI_",""),#REF!,2,FALSE)),"ERROR")</f>
        <v>0</v>
      </c>
      <c r="X1093" s="178">
        <v>0</v>
      </c>
      <c r="Y1093" s="134">
        <f>IFERROR(IF(X1093=0,0,VLOOKUP(SUBSTITUTE(VLOOKUP(X1093,#REF!,MATCH("strItemName",#REF!,0),FALSE),"SUI_",""),#REF!,2,FALSE)),"ERROR")</f>
        <v>0</v>
      </c>
      <c r="Z1093" s="178">
        <v>0</v>
      </c>
      <c r="AA1093" s="134">
        <f>IFERROR(IF(Z1093=0,0,VLOOKUP(SUBSTITUTE(VLOOKUP(Z1093,#REF!,MATCH("strItemName",#REF!,0),FALSE),"SUI_",""),#REF!,2,FALSE)),"ERROR")</f>
        <v>0</v>
      </c>
      <c r="AB1093" s="178">
        <v>0</v>
      </c>
      <c r="AC1093" s="134">
        <f>IFERROR(IF(AB1093=0,0,VLOOKUP(SUBSTITUTE(VLOOKUP(AB1093,#REF!,MATCH("strItemName",#REF!,0),FALSE),"SUI_",""),#REF!,2,FALSE)),"ERROR")</f>
        <v>0</v>
      </c>
      <c r="AD1093" s="88">
        <v>0</v>
      </c>
      <c r="AE1093" s="134">
        <v>0</v>
      </c>
      <c r="AF1093" s="22">
        <v>0</v>
      </c>
      <c r="AG1093" s="22">
        <v>0</v>
      </c>
      <c r="AH1093" s="22">
        <v>0</v>
      </c>
      <c r="AI1093" s="22">
        <v>0</v>
      </c>
      <c r="AJ1093" s="22" t="b">
        <v>0</v>
      </c>
      <c r="AK1093" s="22">
        <v>0</v>
      </c>
      <c r="AL1093" s="22">
        <v>0</v>
      </c>
    </row>
    <row r="1094" spans="1:38" ht="16.5" customHeight="1" x14ac:dyDescent="0.3">
      <c r="A1094" s="21">
        <f>COUNTIF(FtbReward_Quest!$B:$B,$B1094)+COUNTIF(FtbReward_Mode!$B:$B,$B1094)+COUNTIF(FtbReward_Content!$B:$B,$B1094)-1</f>
        <v>0</v>
      </c>
      <c r="B1094" s="49">
        <f t="shared" si="50"/>
        <v>110201</v>
      </c>
      <c r="C1094" s="120">
        <v>11020</v>
      </c>
      <c r="D1094" s="49" t="s">
        <v>2137</v>
      </c>
      <c r="E1094" s="49" t="s">
        <v>2166</v>
      </c>
      <c r="F1094" s="120">
        <f>COUNTIF($C$8:$C1094,$C1094)</f>
        <v>1</v>
      </c>
      <c r="G1094" s="49" t="b">
        <v>0</v>
      </c>
      <c r="H1094" s="49">
        <v>0</v>
      </c>
      <c r="I1094" s="129">
        <f>IFERROR(IF(H1094=0,0,VLOOKUP(VLOOKUP(H1094,#REF!,MATCH("strMailTitleID",#REF!,0),FALSE),#REF!,2,FALSE)),"ERROR")</f>
        <v>0</v>
      </c>
      <c r="J1094" s="176">
        <v>200</v>
      </c>
      <c r="K1094" s="129" t="str">
        <f>IFERROR(IF(J1094=0,0,VLOOKUP(VLOOKUP(J1094,#REF!,MATCH("strMailTitleID",#REF!,0),FALSE),#REF!,2,FALSE)),"ERROR")</f>
        <v>ERROR</v>
      </c>
      <c r="L1094" s="49">
        <v>0</v>
      </c>
      <c r="M1094" s="49">
        <v>0</v>
      </c>
      <c r="N1094" s="49">
        <v>0</v>
      </c>
      <c r="O1094" s="49">
        <v>0</v>
      </c>
      <c r="P1094" s="49" t="s">
        <v>10</v>
      </c>
      <c r="Q1094" s="49">
        <v>0</v>
      </c>
      <c r="R1094" s="49" t="b">
        <v>0</v>
      </c>
      <c r="S1094" s="49" t="b">
        <v>0</v>
      </c>
      <c r="T1094" s="178">
        <v>152001</v>
      </c>
      <c r="U1094" s="134" t="str">
        <f>IFERROR(IF(T1094=0,0,VLOOKUP(SUBSTITUTE(VLOOKUP(T1094,#REF!,MATCH("strItemName",#REF!,0),FALSE),"SUI_",""),#REF!,2,FALSE)),"ERROR")</f>
        <v>ERROR</v>
      </c>
      <c r="V1094" s="178">
        <v>152001</v>
      </c>
      <c r="W1094" s="134" t="str">
        <f>IFERROR(IF(V1094=0,0,VLOOKUP(SUBSTITUTE(VLOOKUP(V1094,#REF!,MATCH("strItemName",#REF!,0),FALSE),"SUI_",""),#REF!,2,FALSE)),"ERROR")</f>
        <v>ERROR</v>
      </c>
      <c r="X1094" s="178">
        <v>152001</v>
      </c>
      <c r="Y1094" s="134" t="str">
        <f>IFERROR(IF(X1094=0,0,VLOOKUP(SUBSTITUTE(VLOOKUP(X1094,#REF!,MATCH("strItemName",#REF!,0),FALSE),"SUI_",""),#REF!,2,FALSE)),"ERROR")</f>
        <v>ERROR</v>
      </c>
      <c r="Z1094" s="178">
        <v>152001</v>
      </c>
      <c r="AA1094" s="134" t="str">
        <f>IFERROR(IF(Z1094=0,0,VLOOKUP(SUBSTITUTE(VLOOKUP(Z1094,#REF!,MATCH("strItemName",#REF!,0),FALSE),"SUI_",""),#REF!,2,FALSE)),"ERROR")</f>
        <v>ERROR</v>
      </c>
      <c r="AB1094" s="178">
        <v>152001</v>
      </c>
      <c r="AC1094" s="134" t="str">
        <f>IFERROR(IF(AB1094=0,0,VLOOKUP(SUBSTITUTE(VLOOKUP(AB1094,#REF!,MATCH("strItemName",#REF!,0),FALSE),"SUI_",""),#REF!,2,FALSE)),"ERROR")</f>
        <v>ERROR</v>
      </c>
      <c r="AD1094" s="88">
        <v>0</v>
      </c>
      <c r="AE1094" s="134">
        <v>0</v>
      </c>
      <c r="AF1094" s="49">
        <v>20</v>
      </c>
      <c r="AG1094" s="22">
        <v>0</v>
      </c>
      <c r="AH1094" s="22">
        <v>0</v>
      </c>
      <c r="AI1094" s="22">
        <v>0</v>
      </c>
      <c r="AJ1094" s="22" t="b">
        <v>0</v>
      </c>
      <c r="AK1094" s="22">
        <v>0</v>
      </c>
      <c r="AL1094" s="22">
        <v>0</v>
      </c>
    </row>
    <row r="1095" spans="1:38" ht="16.5" customHeight="1" x14ac:dyDescent="0.3">
      <c r="A1095" s="21">
        <f>COUNTIF(FtbReward_Quest!$B:$B,$B1095)+COUNTIF(FtbReward_Mode!$B:$B,$B1095)+COUNTIF(FtbReward_Content!$B:$B,$B1095)-1</f>
        <v>0</v>
      </c>
      <c r="B1095" s="49">
        <f t="shared" si="50"/>
        <v>110301</v>
      </c>
      <c r="C1095" s="120">
        <v>11030</v>
      </c>
      <c r="D1095" s="49" t="s">
        <v>2138</v>
      </c>
      <c r="E1095" s="49" t="s">
        <v>2138</v>
      </c>
      <c r="F1095" s="120">
        <f>COUNTIF($C$8:$C1095,$C1095)</f>
        <v>1</v>
      </c>
      <c r="G1095" s="49" t="b">
        <v>0</v>
      </c>
      <c r="H1095" s="49">
        <v>0</v>
      </c>
      <c r="I1095" s="129">
        <f>IFERROR(IF(H1095=0,0,VLOOKUP(VLOOKUP(H1095,#REF!,MATCH("strMailTitleID",#REF!,0),FALSE),#REF!,2,FALSE)),"ERROR")</f>
        <v>0</v>
      </c>
      <c r="J1095" s="176">
        <v>200</v>
      </c>
      <c r="K1095" s="129" t="str">
        <f>IFERROR(IF(J1095=0,0,VLOOKUP(VLOOKUP(J1095,#REF!,MATCH("strMailTitleID",#REF!,0),FALSE),#REF!,2,FALSE)),"ERROR")</f>
        <v>ERROR</v>
      </c>
      <c r="L1095" s="49">
        <v>0</v>
      </c>
      <c r="M1095" s="49">
        <v>0</v>
      </c>
      <c r="N1095" s="49">
        <v>0</v>
      </c>
      <c r="O1095" s="49">
        <v>0</v>
      </c>
      <c r="P1095" s="49" t="s">
        <v>10</v>
      </c>
      <c r="Q1095" s="49">
        <v>0</v>
      </c>
      <c r="R1095" s="49" t="b">
        <v>0</v>
      </c>
      <c r="S1095" s="49" t="b">
        <v>0</v>
      </c>
      <c r="T1095" s="177">
        <v>4012010</v>
      </c>
      <c r="U1095" s="134" t="str">
        <f>IFERROR(IF(T1095=0,0,VLOOKUP(SUBSTITUTE(VLOOKUP(T1095,#REF!,MATCH("strItemName",#REF!,0),FALSE),"SUI_",""),#REF!,2,FALSE)),"ERROR")</f>
        <v>ERROR</v>
      </c>
      <c r="V1095" s="177">
        <v>4012010</v>
      </c>
      <c r="W1095" s="134" t="str">
        <f>IFERROR(IF(V1095=0,0,VLOOKUP(SUBSTITUTE(VLOOKUP(V1095,#REF!,MATCH("strItemName",#REF!,0),FALSE),"SUI_",""),#REF!,2,FALSE)),"ERROR")</f>
        <v>ERROR</v>
      </c>
      <c r="X1095" s="177">
        <v>4012010</v>
      </c>
      <c r="Y1095" s="134" t="str">
        <f>IFERROR(IF(X1095=0,0,VLOOKUP(SUBSTITUTE(VLOOKUP(X1095,#REF!,MATCH("strItemName",#REF!,0),FALSE),"SUI_",""),#REF!,2,FALSE)),"ERROR")</f>
        <v>ERROR</v>
      </c>
      <c r="Z1095" s="177">
        <v>4012010</v>
      </c>
      <c r="AA1095" s="134" t="str">
        <f>IFERROR(IF(Z1095=0,0,VLOOKUP(SUBSTITUTE(VLOOKUP(Z1095,#REF!,MATCH("strItemName",#REF!,0),FALSE),"SUI_",""),#REF!,2,FALSE)),"ERROR")</f>
        <v>ERROR</v>
      </c>
      <c r="AB1095" s="177">
        <v>4012010</v>
      </c>
      <c r="AC1095" s="134" t="str">
        <f>IFERROR(IF(AB1095=0,0,VLOOKUP(SUBSTITUTE(VLOOKUP(AB1095,#REF!,MATCH("strItemName",#REF!,0),FALSE),"SUI_",""),#REF!,2,FALSE)),"ERROR")</f>
        <v>ERROR</v>
      </c>
      <c r="AD1095" s="88">
        <v>0</v>
      </c>
      <c r="AE1095" s="134">
        <v>0</v>
      </c>
      <c r="AF1095" s="49">
        <v>1</v>
      </c>
      <c r="AG1095" s="22">
        <v>0</v>
      </c>
      <c r="AH1095" s="22">
        <v>0</v>
      </c>
      <c r="AI1095" s="22">
        <v>0</v>
      </c>
      <c r="AJ1095" s="22" t="b">
        <v>0</v>
      </c>
      <c r="AK1095" s="22">
        <v>0</v>
      </c>
      <c r="AL1095" s="22">
        <v>0</v>
      </c>
    </row>
    <row r="1096" spans="1:38" ht="16.5" customHeight="1" x14ac:dyDescent="0.3">
      <c r="A1096" s="21">
        <f>COUNTIF(FtbReward_Quest!$B:$B,$B1096)+COUNTIF(FtbReward_Mode!$B:$B,$B1096)+COUNTIF(FtbReward_Content!$B:$B,$B1096)-1</f>
        <v>0</v>
      </c>
      <c r="B1096" s="49">
        <f t="shared" si="50"/>
        <v>110401</v>
      </c>
      <c r="C1096" s="120">
        <v>11040</v>
      </c>
      <c r="D1096" s="49" t="s">
        <v>2139</v>
      </c>
      <c r="E1096" s="49" t="s">
        <v>2139</v>
      </c>
      <c r="F1096" s="120">
        <f>COUNTIF($C$8:$C1096,$C1096)</f>
        <v>1</v>
      </c>
      <c r="G1096" s="49" t="b">
        <v>0</v>
      </c>
      <c r="H1096" s="49">
        <v>0</v>
      </c>
      <c r="I1096" s="129">
        <f>IFERROR(IF(H1096=0,0,VLOOKUP(VLOOKUP(H1096,#REF!,MATCH("strMailTitleID",#REF!,0),FALSE),#REF!,2,FALSE)),"ERROR")</f>
        <v>0</v>
      </c>
      <c r="J1096" s="176">
        <v>200</v>
      </c>
      <c r="K1096" s="129" t="str">
        <f>IFERROR(IF(J1096=0,0,VLOOKUP(VLOOKUP(J1096,#REF!,MATCH("strMailTitleID",#REF!,0),FALSE),#REF!,2,FALSE)),"ERROR")</f>
        <v>ERROR</v>
      </c>
      <c r="L1096" s="49">
        <v>0</v>
      </c>
      <c r="M1096" s="49">
        <v>0</v>
      </c>
      <c r="N1096" s="49">
        <v>0</v>
      </c>
      <c r="O1096" s="49">
        <v>0</v>
      </c>
      <c r="P1096" s="49" t="s">
        <v>10</v>
      </c>
      <c r="Q1096" s="49">
        <v>0</v>
      </c>
      <c r="R1096" s="49" t="b">
        <v>0</v>
      </c>
      <c r="S1096" s="49" t="b">
        <v>0</v>
      </c>
      <c r="T1096" s="177">
        <v>242001</v>
      </c>
      <c r="U1096" s="134" t="str">
        <f>IFERROR(IF(T1096=0,0,VLOOKUP(SUBSTITUTE(VLOOKUP(T1096,#REF!,MATCH("strItemName",#REF!,0),FALSE),"SUI_",""),#REF!,2,FALSE)),"ERROR")</f>
        <v>ERROR</v>
      </c>
      <c r="V1096" s="177">
        <v>242001</v>
      </c>
      <c r="W1096" s="134" t="str">
        <f>IFERROR(IF(V1096=0,0,VLOOKUP(SUBSTITUTE(VLOOKUP(V1096,#REF!,MATCH("strItemName",#REF!,0),FALSE),"SUI_",""),#REF!,2,FALSE)),"ERROR")</f>
        <v>ERROR</v>
      </c>
      <c r="X1096" s="177">
        <v>242001</v>
      </c>
      <c r="Y1096" s="134" t="str">
        <f>IFERROR(IF(X1096=0,0,VLOOKUP(SUBSTITUTE(VLOOKUP(X1096,#REF!,MATCH("strItemName",#REF!,0),FALSE),"SUI_",""),#REF!,2,FALSE)),"ERROR")</f>
        <v>ERROR</v>
      </c>
      <c r="Z1096" s="177">
        <v>242001</v>
      </c>
      <c r="AA1096" s="134" t="str">
        <f>IFERROR(IF(Z1096=0,0,VLOOKUP(SUBSTITUTE(VLOOKUP(Z1096,#REF!,MATCH("strItemName",#REF!,0),FALSE),"SUI_",""),#REF!,2,FALSE)),"ERROR")</f>
        <v>ERROR</v>
      </c>
      <c r="AB1096" s="177">
        <v>242001</v>
      </c>
      <c r="AC1096" s="134" t="str">
        <f>IFERROR(IF(AB1096=0,0,VLOOKUP(SUBSTITUTE(VLOOKUP(AB1096,#REF!,MATCH("strItemName",#REF!,0),FALSE),"SUI_",""),#REF!,2,FALSE)),"ERROR")</f>
        <v>ERROR</v>
      </c>
      <c r="AD1096" s="88">
        <v>0</v>
      </c>
      <c r="AE1096" s="134">
        <v>0</v>
      </c>
      <c r="AF1096" s="49">
        <v>20</v>
      </c>
      <c r="AG1096" s="22">
        <v>0</v>
      </c>
      <c r="AH1096" s="22">
        <v>0</v>
      </c>
      <c r="AI1096" s="22">
        <v>0</v>
      </c>
      <c r="AJ1096" s="22" t="b">
        <v>0</v>
      </c>
      <c r="AK1096" s="22">
        <v>0</v>
      </c>
      <c r="AL1096" s="22">
        <v>0</v>
      </c>
    </row>
    <row r="1097" spans="1:38" ht="16.5" customHeight="1" x14ac:dyDescent="0.3">
      <c r="A1097" s="21">
        <f>COUNTIF(FtbReward_Quest!$B:$B,$B1097)+COUNTIF(FtbReward_Mode!$B:$B,$B1097)+COUNTIF(FtbReward_Content!$B:$B,$B1097)-1</f>
        <v>0</v>
      </c>
      <c r="B1097" s="49">
        <f t="shared" si="50"/>
        <v>110501</v>
      </c>
      <c r="C1097" s="120">
        <v>11050</v>
      </c>
      <c r="D1097" s="49" t="s">
        <v>2140</v>
      </c>
      <c r="E1097" s="49" t="s">
        <v>2140</v>
      </c>
      <c r="F1097" s="120">
        <f>COUNTIF($C$8:$C1097,$C1097)</f>
        <v>1</v>
      </c>
      <c r="G1097" s="49" t="b">
        <v>0</v>
      </c>
      <c r="H1097" s="49">
        <v>0</v>
      </c>
      <c r="I1097" s="129">
        <f>IFERROR(IF(H1097=0,0,VLOOKUP(VLOOKUP(H1097,#REF!,MATCH("strMailTitleID",#REF!,0),FALSE),#REF!,2,FALSE)),"ERROR")</f>
        <v>0</v>
      </c>
      <c r="J1097" s="176">
        <v>200</v>
      </c>
      <c r="K1097" s="129" t="str">
        <f>IFERROR(IF(J1097=0,0,VLOOKUP(VLOOKUP(J1097,#REF!,MATCH("strMailTitleID",#REF!,0),FALSE),#REF!,2,FALSE)),"ERROR")</f>
        <v>ERROR</v>
      </c>
      <c r="L1097" s="49">
        <v>0</v>
      </c>
      <c r="M1097" s="49">
        <v>0</v>
      </c>
      <c r="N1097" s="49">
        <v>0</v>
      </c>
      <c r="O1097" s="49">
        <v>0</v>
      </c>
      <c r="P1097" s="49" t="s">
        <v>10</v>
      </c>
      <c r="Q1097" s="49">
        <v>0</v>
      </c>
      <c r="R1097" s="49" t="b">
        <v>0</v>
      </c>
      <c r="S1097" s="49" t="b">
        <v>0</v>
      </c>
      <c r="T1097" s="178">
        <v>4011011</v>
      </c>
      <c r="U1097" s="134" t="str">
        <f>IFERROR(IF(T1097=0,0,VLOOKUP(SUBSTITUTE(VLOOKUP(T1097,#REF!,MATCH("strItemName",#REF!,0),FALSE),"SUI_",""),#REF!,2,FALSE)),"ERROR")</f>
        <v>ERROR</v>
      </c>
      <c r="V1097" s="178">
        <v>4011011</v>
      </c>
      <c r="W1097" s="134" t="str">
        <f>IFERROR(IF(V1097=0,0,VLOOKUP(SUBSTITUTE(VLOOKUP(V1097,#REF!,MATCH("strItemName",#REF!,0),FALSE),"SUI_",""),#REF!,2,FALSE)),"ERROR")</f>
        <v>ERROR</v>
      </c>
      <c r="X1097" s="178">
        <v>4011011</v>
      </c>
      <c r="Y1097" s="134" t="str">
        <f>IFERROR(IF(X1097=0,0,VLOOKUP(SUBSTITUTE(VLOOKUP(X1097,#REF!,MATCH("strItemName",#REF!,0),FALSE),"SUI_",""),#REF!,2,FALSE)),"ERROR")</f>
        <v>ERROR</v>
      </c>
      <c r="Z1097" s="178">
        <v>4011011</v>
      </c>
      <c r="AA1097" s="134" t="str">
        <f>IFERROR(IF(Z1097=0,0,VLOOKUP(SUBSTITUTE(VLOOKUP(Z1097,#REF!,MATCH("strItemName",#REF!,0),FALSE),"SUI_",""),#REF!,2,FALSE)),"ERROR")</f>
        <v>ERROR</v>
      </c>
      <c r="AB1097" s="178">
        <v>4011011</v>
      </c>
      <c r="AC1097" s="134" t="str">
        <f>IFERROR(IF(AB1097=0,0,VLOOKUP(SUBSTITUTE(VLOOKUP(AB1097,#REF!,MATCH("strItemName",#REF!,0),FALSE),"SUI_",""),#REF!,2,FALSE)),"ERROR")</f>
        <v>ERROR</v>
      </c>
      <c r="AD1097" s="88">
        <v>0</v>
      </c>
      <c r="AE1097" s="134">
        <v>0</v>
      </c>
      <c r="AF1097" s="22">
        <v>1</v>
      </c>
      <c r="AG1097" s="22">
        <v>0</v>
      </c>
      <c r="AH1097" s="22">
        <v>0</v>
      </c>
      <c r="AI1097" s="22">
        <v>0</v>
      </c>
      <c r="AJ1097" s="22" t="b">
        <v>0</v>
      </c>
      <c r="AK1097" s="22">
        <v>0</v>
      </c>
      <c r="AL1097" s="22">
        <v>0</v>
      </c>
    </row>
    <row r="1098" spans="1:38" ht="16.5" customHeight="1" x14ac:dyDescent="0.3">
      <c r="A1098" s="21">
        <f>COUNTIF(FtbReward_Quest!$B:$B,$B1098)+COUNTIF(FtbReward_Mode!$B:$B,$B1098)+COUNTIF(FtbReward_Content!$B:$B,$B1098)-1</f>
        <v>0</v>
      </c>
      <c r="B1098" s="49">
        <f t="shared" si="50"/>
        <v>110601</v>
      </c>
      <c r="C1098" s="120">
        <v>11060</v>
      </c>
      <c r="D1098" s="49" t="s">
        <v>2141</v>
      </c>
      <c r="E1098" s="49" t="s">
        <v>2141</v>
      </c>
      <c r="F1098" s="120">
        <f>COUNTIF($C$8:$C1098,$C1098)</f>
        <v>1</v>
      </c>
      <c r="G1098" s="49" t="b">
        <v>0</v>
      </c>
      <c r="H1098" s="49">
        <v>0</v>
      </c>
      <c r="I1098" s="129">
        <f>IFERROR(IF(H1098=0,0,VLOOKUP(VLOOKUP(H1098,#REF!,MATCH("strMailTitleID",#REF!,0),FALSE),#REF!,2,FALSE)),"ERROR")</f>
        <v>0</v>
      </c>
      <c r="J1098" s="176">
        <v>200</v>
      </c>
      <c r="K1098" s="129" t="str">
        <f>IFERROR(IF(J1098=0,0,VLOOKUP(VLOOKUP(J1098,#REF!,MATCH("strMailTitleID",#REF!,0),FALSE),#REF!,2,FALSE)),"ERROR")</f>
        <v>ERROR</v>
      </c>
      <c r="L1098" s="49">
        <v>0</v>
      </c>
      <c r="M1098" s="49">
        <v>0</v>
      </c>
      <c r="N1098" s="49">
        <v>0</v>
      </c>
      <c r="O1098" s="49">
        <v>0</v>
      </c>
      <c r="P1098" s="49" t="s">
        <v>10</v>
      </c>
      <c r="Q1098" s="49">
        <v>0</v>
      </c>
      <c r="R1098" s="49" t="b">
        <v>0</v>
      </c>
      <c r="S1098" s="49" t="b">
        <v>0</v>
      </c>
      <c r="T1098" s="178">
        <v>2301001</v>
      </c>
      <c r="U1098" s="134" t="str">
        <f>IFERROR(IF(T1098=0,0,VLOOKUP(SUBSTITUTE(VLOOKUP(T1098,#REF!,MATCH("strItemName",#REF!,0),FALSE),"SUI_",""),#REF!,2,FALSE)),"ERROR")</f>
        <v>ERROR</v>
      </c>
      <c r="V1098" s="178">
        <v>2301001</v>
      </c>
      <c r="W1098" s="134" t="str">
        <f>IFERROR(IF(V1098=0,0,VLOOKUP(SUBSTITUTE(VLOOKUP(V1098,#REF!,MATCH("strItemName",#REF!,0),FALSE),"SUI_",""),#REF!,2,FALSE)),"ERROR")</f>
        <v>ERROR</v>
      </c>
      <c r="X1098" s="178">
        <v>2301001</v>
      </c>
      <c r="Y1098" s="134" t="str">
        <f>IFERROR(IF(X1098=0,0,VLOOKUP(SUBSTITUTE(VLOOKUP(X1098,#REF!,MATCH("strItemName",#REF!,0),FALSE),"SUI_",""),#REF!,2,FALSE)),"ERROR")</f>
        <v>ERROR</v>
      </c>
      <c r="Z1098" s="178">
        <v>2301001</v>
      </c>
      <c r="AA1098" s="134" t="str">
        <f>IFERROR(IF(Z1098=0,0,VLOOKUP(SUBSTITUTE(VLOOKUP(Z1098,#REF!,MATCH("strItemName",#REF!,0),FALSE),"SUI_",""),#REF!,2,FALSE)),"ERROR")</f>
        <v>ERROR</v>
      </c>
      <c r="AB1098" s="178">
        <v>2301001</v>
      </c>
      <c r="AC1098" s="134" t="str">
        <f>IFERROR(IF(AB1098=0,0,VLOOKUP(SUBSTITUTE(VLOOKUP(AB1098,#REF!,MATCH("strItemName",#REF!,0),FALSE),"SUI_",""),#REF!,2,FALSE)),"ERROR")</f>
        <v>ERROR</v>
      </c>
      <c r="AD1098" s="88">
        <v>0</v>
      </c>
      <c r="AE1098" s="134">
        <v>0</v>
      </c>
      <c r="AF1098" s="22">
        <v>10</v>
      </c>
      <c r="AG1098" s="22">
        <v>0</v>
      </c>
      <c r="AH1098" s="22">
        <v>0</v>
      </c>
      <c r="AI1098" s="22">
        <v>0</v>
      </c>
      <c r="AJ1098" s="22" t="b">
        <v>0</v>
      </c>
      <c r="AK1098" s="22">
        <v>0</v>
      </c>
      <c r="AL1098" s="22">
        <v>0</v>
      </c>
    </row>
    <row r="1099" spans="1:38" ht="16.5" customHeight="1" x14ac:dyDescent="0.3">
      <c r="A1099" s="21">
        <f>COUNTIF(FtbReward_Quest!$B:$B,$B1099)+COUNTIF(FtbReward_Mode!$B:$B,$B1099)+COUNTIF(FtbReward_Content!$B:$B,$B1099)-1</f>
        <v>0</v>
      </c>
      <c r="B1099" s="49">
        <f t="shared" si="50"/>
        <v>110701</v>
      </c>
      <c r="C1099" s="120">
        <v>11070</v>
      </c>
      <c r="D1099" s="49" t="s">
        <v>2142</v>
      </c>
      <c r="E1099" s="49" t="s">
        <v>2142</v>
      </c>
      <c r="F1099" s="120">
        <f>COUNTIF($C$8:$C1099,$C1099)</f>
        <v>1</v>
      </c>
      <c r="G1099" s="49" t="b">
        <v>0</v>
      </c>
      <c r="H1099" s="49">
        <v>0</v>
      </c>
      <c r="I1099" s="129">
        <f>IFERROR(IF(H1099=0,0,VLOOKUP(VLOOKUP(H1099,#REF!,MATCH("strMailTitleID",#REF!,0),FALSE),#REF!,2,FALSE)),"ERROR")</f>
        <v>0</v>
      </c>
      <c r="J1099" s="176">
        <v>200</v>
      </c>
      <c r="K1099" s="129" t="str">
        <f>IFERROR(IF(J1099=0,0,VLOOKUP(VLOOKUP(J1099,#REF!,MATCH("strMailTitleID",#REF!,0),FALSE),#REF!,2,FALSE)),"ERROR")</f>
        <v>ERROR</v>
      </c>
      <c r="L1099" s="49">
        <v>0</v>
      </c>
      <c r="M1099" s="49">
        <v>0</v>
      </c>
      <c r="N1099" s="49">
        <v>0</v>
      </c>
      <c r="O1099" s="49">
        <v>0</v>
      </c>
      <c r="P1099" s="49" t="s">
        <v>600</v>
      </c>
      <c r="Q1099" s="49">
        <v>50</v>
      </c>
      <c r="R1099" s="49" t="b">
        <v>0</v>
      </c>
      <c r="S1099" s="49" t="b">
        <v>0</v>
      </c>
      <c r="T1099" s="178">
        <v>0</v>
      </c>
      <c r="U1099" s="134">
        <f>IFERROR(IF(T1099=0,0,VLOOKUP(SUBSTITUTE(VLOOKUP(T1099,#REF!,MATCH("strItemName",#REF!,0),FALSE),"SUI_",""),#REF!,2,FALSE)),"ERROR")</f>
        <v>0</v>
      </c>
      <c r="V1099" s="178">
        <v>0</v>
      </c>
      <c r="W1099" s="134">
        <f>IFERROR(IF(V1099=0,0,VLOOKUP(SUBSTITUTE(VLOOKUP(V1099,#REF!,MATCH("strItemName",#REF!,0),FALSE),"SUI_",""),#REF!,2,FALSE)),"ERROR")</f>
        <v>0</v>
      </c>
      <c r="X1099" s="178">
        <v>0</v>
      </c>
      <c r="Y1099" s="134">
        <f>IFERROR(IF(X1099=0,0,VLOOKUP(SUBSTITUTE(VLOOKUP(X1099,#REF!,MATCH("strItemName",#REF!,0),FALSE),"SUI_",""),#REF!,2,FALSE)),"ERROR")</f>
        <v>0</v>
      </c>
      <c r="Z1099" s="178">
        <v>0</v>
      </c>
      <c r="AA1099" s="134">
        <f>IFERROR(IF(Z1099=0,0,VLOOKUP(SUBSTITUTE(VLOOKUP(Z1099,#REF!,MATCH("strItemName",#REF!,0),FALSE),"SUI_",""),#REF!,2,FALSE)),"ERROR")</f>
        <v>0</v>
      </c>
      <c r="AB1099" s="178">
        <v>0</v>
      </c>
      <c r="AC1099" s="134">
        <f>IFERROR(IF(AB1099=0,0,VLOOKUP(SUBSTITUTE(VLOOKUP(AB1099,#REF!,MATCH("strItemName",#REF!,0),FALSE),"SUI_",""),#REF!,2,FALSE)),"ERROR")</f>
        <v>0</v>
      </c>
      <c r="AD1099" s="88">
        <v>0</v>
      </c>
      <c r="AE1099" s="134">
        <v>0</v>
      </c>
      <c r="AF1099" s="22">
        <v>0</v>
      </c>
      <c r="AG1099" s="22">
        <v>0</v>
      </c>
      <c r="AH1099" s="22">
        <v>0</v>
      </c>
      <c r="AI1099" s="22">
        <v>0</v>
      </c>
      <c r="AJ1099" s="22" t="b">
        <v>0</v>
      </c>
      <c r="AK1099" s="22">
        <v>0</v>
      </c>
      <c r="AL1099" s="22">
        <v>0</v>
      </c>
    </row>
    <row r="1100" spans="1:38" ht="16.5" customHeight="1" x14ac:dyDescent="0.3">
      <c r="A1100" s="21">
        <f>COUNTIF(FtbReward_Quest!$B:$B,$B1100)+COUNTIF(FtbReward_Mode!$B:$B,$B1100)+COUNTIF(FtbReward_Content!$B:$B,$B1100)-1</f>
        <v>0</v>
      </c>
      <c r="B1100" s="49">
        <f t="shared" si="50"/>
        <v>110801</v>
      </c>
      <c r="C1100" s="120">
        <v>11080</v>
      </c>
      <c r="D1100" s="49" t="s">
        <v>2143</v>
      </c>
      <c r="E1100" s="49" t="s">
        <v>2143</v>
      </c>
      <c r="F1100" s="120">
        <f>COUNTIF($C$8:$C1100,$C1100)</f>
        <v>1</v>
      </c>
      <c r="G1100" s="49" t="b">
        <v>0</v>
      </c>
      <c r="H1100" s="49">
        <v>0</v>
      </c>
      <c r="I1100" s="129">
        <f>IFERROR(IF(H1100=0,0,VLOOKUP(VLOOKUP(H1100,#REF!,MATCH("strMailTitleID",#REF!,0),FALSE),#REF!,2,FALSE)),"ERROR")</f>
        <v>0</v>
      </c>
      <c r="J1100" s="176">
        <v>200</v>
      </c>
      <c r="K1100" s="129" t="str">
        <f>IFERROR(IF(J1100=0,0,VLOOKUP(VLOOKUP(J1100,#REF!,MATCH("strMailTitleID",#REF!,0),FALSE),#REF!,2,FALSE)),"ERROR")</f>
        <v>ERROR</v>
      </c>
      <c r="L1100" s="49">
        <v>0</v>
      </c>
      <c r="M1100" s="49">
        <v>0</v>
      </c>
      <c r="N1100" s="49">
        <v>0</v>
      </c>
      <c r="O1100" s="49">
        <v>0</v>
      </c>
      <c r="P1100" s="49" t="s">
        <v>34</v>
      </c>
      <c r="Q1100" s="49">
        <v>30000</v>
      </c>
      <c r="R1100" s="49" t="b">
        <v>0</v>
      </c>
      <c r="S1100" s="49" t="b">
        <v>0</v>
      </c>
      <c r="T1100" s="177">
        <v>0</v>
      </c>
      <c r="U1100" s="134">
        <f>IFERROR(IF(T1100=0,0,VLOOKUP(SUBSTITUTE(VLOOKUP(T1100,#REF!,MATCH("strItemName",#REF!,0),FALSE),"SUI_",""),#REF!,2,FALSE)),"ERROR")</f>
        <v>0</v>
      </c>
      <c r="V1100" s="177">
        <v>0</v>
      </c>
      <c r="W1100" s="134">
        <f>IFERROR(IF(V1100=0,0,VLOOKUP(SUBSTITUTE(VLOOKUP(V1100,#REF!,MATCH("strItemName",#REF!,0),FALSE),"SUI_",""),#REF!,2,FALSE)),"ERROR")</f>
        <v>0</v>
      </c>
      <c r="X1100" s="177">
        <v>0</v>
      </c>
      <c r="Y1100" s="134">
        <f>IFERROR(IF(X1100=0,0,VLOOKUP(SUBSTITUTE(VLOOKUP(X1100,#REF!,MATCH("strItemName",#REF!,0),FALSE),"SUI_",""),#REF!,2,FALSE)),"ERROR")</f>
        <v>0</v>
      </c>
      <c r="Z1100" s="177">
        <v>0</v>
      </c>
      <c r="AA1100" s="134">
        <f>IFERROR(IF(Z1100=0,0,VLOOKUP(SUBSTITUTE(VLOOKUP(Z1100,#REF!,MATCH("strItemName",#REF!,0),FALSE),"SUI_",""),#REF!,2,FALSE)),"ERROR")</f>
        <v>0</v>
      </c>
      <c r="AB1100" s="177">
        <v>0</v>
      </c>
      <c r="AC1100" s="134">
        <f>IFERROR(IF(AB1100=0,0,VLOOKUP(SUBSTITUTE(VLOOKUP(AB1100,#REF!,MATCH("strItemName",#REF!,0),FALSE),"SUI_",""),#REF!,2,FALSE)),"ERROR")</f>
        <v>0</v>
      </c>
      <c r="AD1100" s="88">
        <v>0</v>
      </c>
      <c r="AE1100" s="134">
        <v>0</v>
      </c>
      <c r="AF1100" s="22">
        <v>0</v>
      </c>
      <c r="AG1100" s="22">
        <v>0</v>
      </c>
      <c r="AH1100" s="22">
        <v>0</v>
      </c>
      <c r="AI1100" s="22">
        <v>0</v>
      </c>
      <c r="AJ1100" s="22" t="b">
        <v>0</v>
      </c>
      <c r="AK1100" s="22">
        <v>0</v>
      </c>
      <c r="AL1100" s="22">
        <v>0</v>
      </c>
    </row>
    <row r="1101" spans="1:38" ht="16.5" customHeight="1" x14ac:dyDescent="0.3">
      <c r="A1101" s="21">
        <f>COUNTIF(FtbReward_Quest!$B:$B,$B1101)+COUNTIF(FtbReward_Mode!$B:$B,$B1101)+COUNTIF(FtbReward_Content!$B:$B,$B1101)-1</f>
        <v>0</v>
      </c>
      <c r="B1101" s="49">
        <f t="shared" si="50"/>
        <v>110901</v>
      </c>
      <c r="C1101" s="120">
        <v>11090</v>
      </c>
      <c r="D1101" s="49" t="s">
        <v>2144</v>
      </c>
      <c r="E1101" s="49" t="s">
        <v>2144</v>
      </c>
      <c r="F1101" s="120">
        <f>COUNTIF($C$8:$C1101,$C1101)</f>
        <v>1</v>
      </c>
      <c r="G1101" s="49" t="b">
        <v>0</v>
      </c>
      <c r="H1101" s="49">
        <v>0</v>
      </c>
      <c r="I1101" s="129">
        <f>IFERROR(IF(H1101=0,0,VLOOKUP(VLOOKUP(H1101,#REF!,MATCH("strMailTitleID",#REF!,0),FALSE),#REF!,2,FALSE)),"ERROR")</f>
        <v>0</v>
      </c>
      <c r="J1101" s="176">
        <v>200</v>
      </c>
      <c r="K1101" s="129" t="str">
        <f>IFERROR(IF(J1101=0,0,VLOOKUP(VLOOKUP(J1101,#REF!,MATCH("strMailTitleID",#REF!,0),FALSE),#REF!,2,FALSE)),"ERROR")</f>
        <v>ERROR</v>
      </c>
      <c r="L1101" s="49">
        <v>0</v>
      </c>
      <c r="M1101" s="49">
        <v>0</v>
      </c>
      <c r="N1101" s="49">
        <v>0</v>
      </c>
      <c r="O1101" s="49">
        <v>0</v>
      </c>
      <c r="P1101" s="49" t="s">
        <v>10</v>
      </c>
      <c r="Q1101" s="49">
        <v>0</v>
      </c>
      <c r="R1101" s="49" t="b">
        <v>0</v>
      </c>
      <c r="S1101" s="49" t="b">
        <v>0</v>
      </c>
      <c r="T1101" s="178">
        <v>152001</v>
      </c>
      <c r="U1101" s="134" t="str">
        <f>IFERROR(IF(T1101=0,0,VLOOKUP(SUBSTITUTE(VLOOKUP(T1101,#REF!,MATCH("strItemName",#REF!,0),FALSE),"SUI_",""),#REF!,2,FALSE)),"ERROR")</f>
        <v>ERROR</v>
      </c>
      <c r="V1101" s="178">
        <v>152001</v>
      </c>
      <c r="W1101" s="134" t="str">
        <f>IFERROR(IF(V1101=0,0,VLOOKUP(SUBSTITUTE(VLOOKUP(V1101,#REF!,MATCH("strItemName",#REF!,0),FALSE),"SUI_",""),#REF!,2,FALSE)),"ERROR")</f>
        <v>ERROR</v>
      </c>
      <c r="X1101" s="178">
        <v>152001</v>
      </c>
      <c r="Y1101" s="134" t="str">
        <f>IFERROR(IF(X1101=0,0,VLOOKUP(SUBSTITUTE(VLOOKUP(X1101,#REF!,MATCH("strItemName",#REF!,0),FALSE),"SUI_",""),#REF!,2,FALSE)),"ERROR")</f>
        <v>ERROR</v>
      </c>
      <c r="Z1101" s="178">
        <v>152001</v>
      </c>
      <c r="AA1101" s="134" t="str">
        <f>IFERROR(IF(Z1101=0,0,VLOOKUP(SUBSTITUTE(VLOOKUP(Z1101,#REF!,MATCH("strItemName",#REF!,0),FALSE),"SUI_",""),#REF!,2,FALSE)),"ERROR")</f>
        <v>ERROR</v>
      </c>
      <c r="AB1101" s="178">
        <v>152001</v>
      </c>
      <c r="AC1101" s="134" t="str">
        <f>IFERROR(IF(AB1101=0,0,VLOOKUP(SUBSTITUTE(VLOOKUP(AB1101,#REF!,MATCH("strItemName",#REF!,0),FALSE),"SUI_",""),#REF!,2,FALSE)),"ERROR")</f>
        <v>ERROR</v>
      </c>
      <c r="AD1101" s="88">
        <v>0</v>
      </c>
      <c r="AE1101" s="134">
        <v>0</v>
      </c>
      <c r="AF1101" s="22">
        <v>20</v>
      </c>
      <c r="AG1101" s="22">
        <v>0</v>
      </c>
      <c r="AH1101" s="22">
        <v>0</v>
      </c>
      <c r="AI1101" s="22">
        <v>0</v>
      </c>
      <c r="AJ1101" s="22" t="b">
        <v>0</v>
      </c>
      <c r="AK1101" s="22">
        <v>0</v>
      </c>
      <c r="AL1101" s="22">
        <v>0</v>
      </c>
    </row>
    <row r="1102" spans="1:38" ht="16.5" customHeight="1" x14ac:dyDescent="0.3">
      <c r="A1102" s="21">
        <f>COUNTIF(FtbReward_Quest!$B:$B,$B1102)+COUNTIF(FtbReward_Mode!$B:$B,$B1102)+COUNTIF(FtbReward_Content!$B:$B,$B1102)-1</f>
        <v>0</v>
      </c>
      <c r="B1102" s="49">
        <f t="shared" si="50"/>
        <v>111001</v>
      </c>
      <c r="C1102" s="120">
        <v>11100</v>
      </c>
      <c r="D1102" s="49" t="s">
        <v>2145</v>
      </c>
      <c r="E1102" s="49" t="s">
        <v>2145</v>
      </c>
      <c r="F1102" s="120">
        <f>COUNTIF($C$8:$C1102,$C1102)</f>
        <v>1</v>
      </c>
      <c r="G1102" s="49" t="b">
        <v>0</v>
      </c>
      <c r="H1102" s="49">
        <v>0</v>
      </c>
      <c r="I1102" s="129">
        <f>IFERROR(IF(H1102=0,0,VLOOKUP(VLOOKUP(H1102,#REF!,MATCH("strMailTitleID",#REF!,0),FALSE),#REF!,2,FALSE)),"ERROR")</f>
        <v>0</v>
      </c>
      <c r="J1102" s="176">
        <v>200</v>
      </c>
      <c r="K1102" s="129" t="str">
        <f>IFERROR(IF(J1102=0,0,VLOOKUP(VLOOKUP(J1102,#REF!,MATCH("strMailTitleID",#REF!,0),FALSE),#REF!,2,FALSE)),"ERROR")</f>
        <v>ERROR</v>
      </c>
      <c r="L1102" s="49">
        <v>0</v>
      </c>
      <c r="M1102" s="49">
        <v>0</v>
      </c>
      <c r="N1102" s="49">
        <v>0</v>
      </c>
      <c r="O1102" s="49">
        <v>0</v>
      </c>
      <c r="P1102" s="49" t="s">
        <v>10</v>
      </c>
      <c r="Q1102" s="49">
        <v>0</v>
      </c>
      <c r="R1102" s="49" t="b">
        <v>0</v>
      </c>
      <c r="S1102" s="49" t="b">
        <v>0</v>
      </c>
      <c r="T1102" s="178">
        <v>4012010</v>
      </c>
      <c r="U1102" s="134" t="str">
        <f>IFERROR(IF(T1102=0,0,VLOOKUP(SUBSTITUTE(VLOOKUP(T1102,#REF!,MATCH("strItemName",#REF!,0),FALSE),"SUI_",""),#REF!,2,FALSE)),"ERROR")</f>
        <v>ERROR</v>
      </c>
      <c r="V1102" s="178">
        <v>4012010</v>
      </c>
      <c r="W1102" s="134" t="str">
        <f>IFERROR(IF(V1102=0,0,VLOOKUP(SUBSTITUTE(VLOOKUP(V1102,#REF!,MATCH("strItemName",#REF!,0),FALSE),"SUI_",""),#REF!,2,FALSE)),"ERROR")</f>
        <v>ERROR</v>
      </c>
      <c r="X1102" s="178">
        <v>4012010</v>
      </c>
      <c r="Y1102" s="134" t="str">
        <f>IFERROR(IF(X1102=0,0,VLOOKUP(SUBSTITUTE(VLOOKUP(X1102,#REF!,MATCH("strItemName",#REF!,0),FALSE),"SUI_",""),#REF!,2,FALSE)),"ERROR")</f>
        <v>ERROR</v>
      </c>
      <c r="Z1102" s="178">
        <v>4012010</v>
      </c>
      <c r="AA1102" s="134" t="str">
        <f>IFERROR(IF(Z1102=0,0,VLOOKUP(SUBSTITUTE(VLOOKUP(Z1102,#REF!,MATCH("strItemName",#REF!,0),FALSE),"SUI_",""),#REF!,2,FALSE)),"ERROR")</f>
        <v>ERROR</v>
      </c>
      <c r="AB1102" s="178">
        <v>4012010</v>
      </c>
      <c r="AC1102" s="134" t="str">
        <f>IFERROR(IF(AB1102=0,0,VLOOKUP(SUBSTITUTE(VLOOKUP(AB1102,#REF!,MATCH("strItemName",#REF!,0),FALSE),"SUI_",""),#REF!,2,FALSE)),"ERROR")</f>
        <v>ERROR</v>
      </c>
      <c r="AD1102" s="88">
        <v>0</v>
      </c>
      <c r="AE1102" s="134">
        <v>0</v>
      </c>
      <c r="AF1102" s="22">
        <v>1</v>
      </c>
      <c r="AG1102" s="22">
        <v>0</v>
      </c>
      <c r="AH1102" s="22">
        <v>0</v>
      </c>
      <c r="AI1102" s="22">
        <v>0</v>
      </c>
      <c r="AJ1102" s="22" t="b">
        <v>0</v>
      </c>
      <c r="AK1102" s="22">
        <v>0</v>
      </c>
      <c r="AL1102" s="22">
        <v>0</v>
      </c>
    </row>
    <row r="1103" spans="1:38" ht="16.5" customHeight="1" x14ac:dyDescent="0.3">
      <c r="A1103" s="21">
        <f>COUNTIF(FtbReward_Quest!$B:$B,$B1103)+COUNTIF(FtbReward_Mode!$B:$B,$B1103)+COUNTIF(FtbReward_Content!$B:$B,$B1103)-1</f>
        <v>0</v>
      </c>
      <c r="B1103" s="49">
        <f t="shared" si="50"/>
        <v>111101</v>
      </c>
      <c r="C1103" s="120">
        <v>11110</v>
      </c>
      <c r="D1103" s="49" t="s">
        <v>2146</v>
      </c>
      <c r="E1103" s="49" t="s">
        <v>2146</v>
      </c>
      <c r="F1103" s="120">
        <f>COUNTIF($C$8:$C1103,$C1103)</f>
        <v>1</v>
      </c>
      <c r="G1103" s="49" t="b">
        <v>0</v>
      </c>
      <c r="H1103" s="49">
        <v>0</v>
      </c>
      <c r="I1103" s="129">
        <f>IFERROR(IF(H1103=0,0,VLOOKUP(VLOOKUP(H1103,#REF!,MATCH("strMailTitleID",#REF!,0),FALSE),#REF!,2,FALSE)),"ERROR")</f>
        <v>0</v>
      </c>
      <c r="J1103" s="176">
        <v>200</v>
      </c>
      <c r="K1103" s="129" t="str">
        <f>IFERROR(IF(J1103=0,0,VLOOKUP(VLOOKUP(J1103,#REF!,MATCH("strMailTitleID",#REF!,0),FALSE),#REF!,2,FALSE)),"ERROR")</f>
        <v>ERROR</v>
      </c>
      <c r="L1103" s="49">
        <v>0</v>
      </c>
      <c r="M1103" s="49">
        <v>0</v>
      </c>
      <c r="N1103" s="49">
        <v>0</v>
      </c>
      <c r="O1103" s="49">
        <v>0</v>
      </c>
      <c r="P1103" s="49" t="s">
        <v>10</v>
      </c>
      <c r="Q1103" s="49">
        <v>0</v>
      </c>
      <c r="R1103" s="49" t="b">
        <v>0</v>
      </c>
      <c r="S1103" s="49" t="b">
        <v>0</v>
      </c>
      <c r="T1103" s="178">
        <v>242001</v>
      </c>
      <c r="U1103" s="134" t="str">
        <f>IFERROR(IF(T1103=0,0,VLOOKUP(SUBSTITUTE(VLOOKUP(T1103,#REF!,MATCH("strItemName",#REF!,0),FALSE),"SUI_",""),#REF!,2,FALSE)),"ERROR")</f>
        <v>ERROR</v>
      </c>
      <c r="V1103" s="178">
        <v>242001</v>
      </c>
      <c r="W1103" s="134" t="str">
        <f>IFERROR(IF(V1103=0,0,VLOOKUP(SUBSTITUTE(VLOOKUP(V1103,#REF!,MATCH("strItemName",#REF!,0),FALSE),"SUI_",""),#REF!,2,FALSE)),"ERROR")</f>
        <v>ERROR</v>
      </c>
      <c r="X1103" s="178">
        <v>242001</v>
      </c>
      <c r="Y1103" s="134" t="str">
        <f>IFERROR(IF(X1103=0,0,VLOOKUP(SUBSTITUTE(VLOOKUP(X1103,#REF!,MATCH("strItemName",#REF!,0),FALSE),"SUI_",""),#REF!,2,FALSE)),"ERROR")</f>
        <v>ERROR</v>
      </c>
      <c r="Z1103" s="178">
        <v>242001</v>
      </c>
      <c r="AA1103" s="134" t="str">
        <f>IFERROR(IF(Z1103=0,0,VLOOKUP(SUBSTITUTE(VLOOKUP(Z1103,#REF!,MATCH("strItemName",#REF!,0),FALSE),"SUI_",""),#REF!,2,FALSE)),"ERROR")</f>
        <v>ERROR</v>
      </c>
      <c r="AB1103" s="178">
        <v>242001</v>
      </c>
      <c r="AC1103" s="134" t="str">
        <f>IFERROR(IF(AB1103=0,0,VLOOKUP(SUBSTITUTE(VLOOKUP(AB1103,#REF!,MATCH("strItemName",#REF!,0),FALSE),"SUI_",""),#REF!,2,FALSE)),"ERROR")</f>
        <v>ERROR</v>
      </c>
      <c r="AD1103" s="88">
        <v>0</v>
      </c>
      <c r="AE1103" s="134">
        <v>0</v>
      </c>
      <c r="AF1103" s="22">
        <v>20</v>
      </c>
      <c r="AG1103" s="22">
        <v>0</v>
      </c>
      <c r="AH1103" s="22">
        <v>0</v>
      </c>
      <c r="AI1103" s="22">
        <v>0</v>
      </c>
      <c r="AJ1103" s="22" t="b">
        <v>0</v>
      </c>
      <c r="AK1103" s="22">
        <v>0</v>
      </c>
      <c r="AL1103" s="22">
        <v>0</v>
      </c>
    </row>
    <row r="1104" spans="1:38" ht="16.5" customHeight="1" x14ac:dyDescent="0.3">
      <c r="A1104" s="21">
        <f>COUNTIF(FtbReward_Quest!$B:$B,$B1104)+COUNTIF(FtbReward_Mode!$B:$B,$B1104)+COUNTIF(FtbReward_Content!$B:$B,$B1104)-1</f>
        <v>0</v>
      </c>
      <c r="B1104" s="49">
        <f t="shared" si="50"/>
        <v>111201</v>
      </c>
      <c r="C1104" s="120">
        <v>11120</v>
      </c>
      <c r="D1104" s="49" t="s">
        <v>2147</v>
      </c>
      <c r="E1104" s="49" t="s">
        <v>2147</v>
      </c>
      <c r="F1104" s="120">
        <f>COUNTIF($C$8:$C1104,$C1104)</f>
        <v>1</v>
      </c>
      <c r="G1104" s="49" t="b">
        <v>0</v>
      </c>
      <c r="H1104" s="49">
        <v>0</v>
      </c>
      <c r="I1104" s="129">
        <f>IFERROR(IF(H1104=0,0,VLOOKUP(VLOOKUP(H1104,#REF!,MATCH("strMailTitleID",#REF!,0),FALSE),#REF!,2,FALSE)),"ERROR")</f>
        <v>0</v>
      </c>
      <c r="J1104" s="176">
        <v>200</v>
      </c>
      <c r="K1104" s="129" t="str">
        <f>IFERROR(IF(J1104=0,0,VLOOKUP(VLOOKUP(J1104,#REF!,MATCH("strMailTitleID",#REF!,0),FALSE),#REF!,2,FALSE)),"ERROR")</f>
        <v>ERROR</v>
      </c>
      <c r="L1104" s="49">
        <v>0</v>
      </c>
      <c r="M1104" s="49">
        <v>0</v>
      </c>
      <c r="N1104" s="49">
        <v>0</v>
      </c>
      <c r="O1104" s="49">
        <v>0</v>
      </c>
      <c r="P1104" s="49" t="s">
        <v>10</v>
      </c>
      <c r="Q1104" s="49">
        <v>0</v>
      </c>
      <c r="R1104" s="49" t="b">
        <v>0</v>
      </c>
      <c r="S1104" s="49" t="b">
        <v>0</v>
      </c>
      <c r="T1104" s="177">
        <v>4011011</v>
      </c>
      <c r="U1104" s="134" t="str">
        <f>IFERROR(IF(T1104=0,0,VLOOKUP(SUBSTITUTE(VLOOKUP(T1104,#REF!,MATCH("strItemName",#REF!,0),FALSE),"SUI_",""),#REF!,2,FALSE)),"ERROR")</f>
        <v>ERROR</v>
      </c>
      <c r="V1104" s="177">
        <v>4011011</v>
      </c>
      <c r="W1104" s="134" t="str">
        <f>IFERROR(IF(V1104=0,0,VLOOKUP(SUBSTITUTE(VLOOKUP(V1104,#REF!,MATCH("strItemName",#REF!,0),FALSE),"SUI_",""),#REF!,2,FALSE)),"ERROR")</f>
        <v>ERROR</v>
      </c>
      <c r="X1104" s="177">
        <v>4011011</v>
      </c>
      <c r="Y1104" s="134" t="str">
        <f>IFERROR(IF(X1104=0,0,VLOOKUP(SUBSTITUTE(VLOOKUP(X1104,#REF!,MATCH("strItemName",#REF!,0),FALSE),"SUI_",""),#REF!,2,FALSE)),"ERROR")</f>
        <v>ERROR</v>
      </c>
      <c r="Z1104" s="177">
        <v>4011011</v>
      </c>
      <c r="AA1104" s="134" t="str">
        <f>IFERROR(IF(Z1104=0,0,VLOOKUP(SUBSTITUTE(VLOOKUP(Z1104,#REF!,MATCH("strItemName",#REF!,0),FALSE),"SUI_",""),#REF!,2,FALSE)),"ERROR")</f>
        <v>ERROR</v>
      </c>
      <c r="AB1104" s="177">
        <v>4011011</v>
      </c>
      <c r="AC1104" s="134" t="str">
        <f>IFERROR(IF(AB1104=0,0,VLOOKUP(SUBSTITUTE(VLOOKUP(AB1104,#REF!,MATCH("strItemName",#REF!,0),FALSE),"SUI_",""),#REF!,2,FALSE)),"ERROR")</f>
        <v>ERROR</v>
      </c>
      <c r="AD1104" s="88">
        <v>0</v>
      </c>
      <c r="AE1104" s="134">
        <v>0</v>
      </c>
      <c r="AF1104" s="49">
        <v>1</v>
      </c>
      <c r="AG1104" s="22">
        <v>0</v>
      </c>
      <c r="AH1104" s="22">
        <v>0</v>
      </c>
      <c r="AI1104" s="22">
        <v>0</v>
      </c>
      <c r="AJ1104" s="22" t="b">
        <v>0</v>
      </c>
      <c r="AK1104" s="22">
        <v>0</v>
      </c>
      <c r="AL1104" s="22">
        <v>0</v>
      </c>
    </row>
    <row r="1105" spans="1:38" ht="16.5" customHeight="1" x14ac:dyDescent="0.3">
      <c r="A1105" s="21">
        <f>COUNTIF(FtbReward_Quest!$B:$B,$B1105)+COUNTIF(FtbReward_Mode!$B:$B,$B1105)+COUNTIF(FtbReward_Content!$B:$B,$B1105)-1</f>
        <v>0</v>
      </c>
      <c r="B1105" s="49">
        <f t="shared" si="50"/>
        <v>111301</v>
      </c>
      <c r="C1105" s="120">
        <v>11130</v>
      </c>
      <c r="D1105" s="49" t="s">
        <v>2148</v>
      </c>
      <c r="E1105" s="49" t="s">
        <v>2148</v>
      </c>
      <c r="F1105" s="120">
        <f>COUNTIF($C$8:$C1105,$C1105)</f>
        <v>1</v>
      </c>
      <c r="G1105" s="49" t="b">
        <v>0</v>
      </c>
      <c r="H1105" s="49">
        <v>0</v>
      </c>
      <c r="I1105" s="129">
        <f>IFERROR(IF(H1105=0,0,VLOOKUP(VLOOKUP(H1105,#REF!,MATCH("strMailTitleID",#REF!,0),FALSE),#REF!,2,FALSE)),"ERROR")</f>
        <v>0</v>
      </c>
      <c r="J1105" s="176">
        <v>200</v>
      </c>
      <c r="K1105" s="129" t="str">
        <f>IFERROR(IF(J1105=0,0,VLOOKUP(VLOOKUP(J1105,#REF!,MATCH("strMailTitleID",#REF!,0),FALSE),#REF!,2,FALSE)),"ERROR")</f>
        <v>ERROR</v>
      </c>
      <c r="L1105" s="49">
        <v>0</v>
      </c>
      <c r="M1105" s="49">
        <v>0</v>
      </c>
      <c r="N1105" s="49">
        <v>0</v>
      </c>
      <c r="O1105" s="49">
        <v>0</v>
      </c>
      <c r="P1105" s="49" t="s">
        <v>10</v>
      </c>
      <c r="Q1105" s="49">
        <v>0</v>
      </c>
      <c r="R1105" s="49" t="b">
        <v>0</v>
      </c>
      <c r="S1105" s="49" t="b">
        <v>0</v>
      </c>
      <c r="T1105" s="177">
        <v>2301001</v>
      </c>
      <c r="U1105" s="134" t="str">
        <f>IFERROR(IF(T1105=0,0,VLOOKUP(SUBSTITUTE(VLOOKUP(T1105,#REF!,MATCH("strItemName",#REF!,0),FALSE),"SUI_",""),#REF!,2,FALSE)),"ERROR")</f>
        <v>ERROR</v>
      </c>
      <c r="V1105" s="177">
        <v>2301001</v>
      </c>
      <c r="W1105" s="134" t="str">
        <f>IFERROR(IF(V1105=0,0,VLOOKUP(SUBSTITUTE(VLOOKUP(V1105,#REF!,MATCH("strItemName",#REF!,0),FALSE),"SUI_",""),#REF!,2,FALSE)),"ERROR")</f>
        <v>ERROR</v>
      </c>
      <c r="X1105" s="177">
        <v>2301001</v>
      </c>
      <c r="Y1105" s="134" t="str">
        <f>IFERROR(IF(X1105=0,0,VLOOKUP(SUBSTITUTE(VLOOKUP(X1105,#REF!,MATCH("strItemName",#REF!,0),FALSE),"SUI_",""),#REF!,2,FALSE)),"ERROR")</f>
        <v>ERROR</v>
      </c>
      <c r="Z1105" s="177">
        <v>2301001</v>
      </c>
      <c r="AA1105" s="134" t="str">
        <f>IFERROR(IF(Z1105=0,0,VLOOKUP(SUBSTITUTE(VLOOKUP(Z1105,#REF!,MATCH("strItemName",#REF!,0),FALSE),"SUI_",""),#REF!,2,FALSE)),"ERROR")</f>
        <v>ERROR</v>
      </c>
      <c r="AB1105" s="177">
        <v>2301001</v>
      </c>
      <c r="AC1105" s="134" t="str">
        <f>IFERROR(IF(AB1105=0,0,VLOOKUP(SUBSTITUTE(VLOOKUP(AB1105,#REF!,MATCH("strItemName",#REF!,0),FALSE),"SUI_",""),#REF!,2,FALSE)),"ERROR")</f>
        <v>ERROR</v>
      </c>
      <c r="AD1105" s="88">
        <v>0</v>
      </c>
      <c r="AE1105" s="134">
        <v>0</v>
      </c>
      <c r="AF1105" s="22">
        <v>10</v>
      </c>
      <c r="AG1105" s="22">
        <v>0</v>
      </c>
      <c r="AH1105" s="22">
        <v>0</v>
      </c>
      <c r="AI1105" s="22">
        <v>0</v>
      </c>
      <c r="AJ1105" s="22" t="b">
        <v>0</v>
      </c>
      <c r="AK1105" s="22">
        <v>0</v>
      </c>
      <c r="AL1105" s="22">
        <v>0</v>
      </c>
    </row>
    <row r="1106" spans="1:38" ht="16.5" customHeight="1" x14ac:dyDescent="0.3">
      <c r="A1106" s="21">
        <f>COUNTIF(FtbReward_Quest!$B:$B,$B1106)+COUNTIF(FtbReward_Mode!$B:$B,$B1106)+COUNTIF(FtbReward_Content!$B:$B,$B1106)-1</f>
        <v>0</v>
      </c>
      <c r="B1106" s="49">
        <f t="shared" si="50"/>
        <v>111401</v>
      </c>
      <c r="C1106" s="120">
        <v>11140</v>
      </c>
      <c r="D1106" s="49" t="s">
        <v>2149</v>
      </c>
      <c r="E1106" s="49" t="s">
        <v>2149</v>
      </c>
      <c r="F1106" s="120">
        <f>COUNTIF($C$8:$C1106,$C1106)</f>
        <v>1</v>
      </c>
      <c r="G1106" s="49" t="b">
        <v>0</v>
      </c>
      <c r="H1106" s="49">
        <v>0</v>
      </c>
      <c r="I1106" s="129">
        <f>IFERROR(IF(H1106=0,0,VLOOKUP(VLOOKUP(H1106,#REF!,MATCH("strMailTitleID",#REF!,0),FALSE),#REF!,2,FALSE)),"ERROR")</f>
        <v>0</v>
      </c>
      <c r="J1106" s="176">
        <v>200</v>
      </c>
      <c r="K1106" s="129" t="str">
        <f>IFERROR(IF(J1106=0,0,VLOOKUP(VLOOKUP(J1106,#REF!,MATCH("strMailTitleID",#REF!,0),FALSE),#REF!,2,FALSE)),"ERROR")</f>
        <v>ERROR</v>
      </c>
      <c r="L1106" s="49">
        <v>0</v>
      </c>
      <c r="M1106" s="49">
        <v>0</v>
      </c>
      <c r="N1106" s="49">
        <v>0</v>
      </c>
      <c r="O1106" s="49">
        <v>0</v>
      </c>
      <c r="P1106" s="49" t="s">
        <v>10</v>
      </c>
      <c r="Q1106" s="49">
        <v>0</v>
      </c>
      <c r="R1106" s="49" t="b">
        <v>0</v>
      </c>
      <c r="S1106" s="49" t="b">
        <v>0</v>
      </c>
      <c r="T1106" s="178">
        <v>4005002</v>
      </c>
      <c r="U1106" s="134" t="str">
        <f>IFERROR(IF(T1106=0,0,VLOOKUP(SUBSTITUTE(VLOOKUP(T1106,#REF!,MATCH("strItemName",#REF!,0),FALSE),"SUI_",""),#REF!,2,FALSE)),"ERROR")</f>
        <v>ERROR</v>
      </c>
      <c r="V1106" s="178">
        <v>4005002</v>
      </c>
      <c r="W1106" s="134" t="str">
        <f>IFERROR(IF(V1106=0,0,VLOOKUP(SUBSTITUTE(VLOOKUP(V1106,#REF!,MATCH("strItemName",#REF!,0),FALSE),"SUI_",""),#REF!,2,FALSE)),"ERROR")</f>
        <v>ERROR</v>
      </c>
      <c r="X1106" s="178">
        <v>4005002</v>
      </c>
      <c r="Y1106" s="134" t="str">
        <f>IFERROR(IF(X1106=0,0,VLOOKUP(SUBSTITUTE(VLOOKUP(X1106,#REF!,MATCH("strItemName",#REF!,0),FALSE),"SUI_",""),#REF!,2,FALSE)),"ERROR")</f>
        <v>ERROR</v>
      </c>
      <c r="Z1106" s="178">
        <v>4005002</v>
      </c>
      <c r="AA1106" s="134" t="str">
        <f>IFERROR(IF(Z1106=0,0,VLOOKUP(SUBSTITUTE(VLOOKUP(Z1106,#REF!,MATCH("strItemName",#REF!,0),FALSE),"SUI_",""),#REF!,2,FALSE)),"ERROR")</f>
        <v>ERROR</v>
      </c>
      <c r="AB1106" s="178">
        <v>4005002</v>
      </c>
      <c r="AC1106" s="134" t="str">
        <f>IFERROR(IF(AB1106=0,0,VLOOKUP(SUBSTITUTE(VLOOKUP(AB1106,#REF!,MATCH("strItemName",#REF!,0),FALSE),"SUI_",""),#REF!,2,FALSE)),"ERROR")</f>
        <v>ERROR</v>
      </c>
      <c r="AD1106" s="88">
        <v>0</v>
      </c>
      <c r="AE1106" s="134">
        <v>0</v>
      </c>
      <c r="AF1106" s="22">
        <v>1</v>
      </c>
      <c r="AG1106" s="22">
        <v>0</v>
      </c>
      <c r="AH1106" s="22">
        <v>0</v>
      </c>
      <c r="AI1106" s="22">
        <v>0</v>
      </c>
      <c r="AJ1106" s="22" t="b">
        <v>0</v>
      </c>
      <c r="AK1106" s="22">
        <v>0</v>
      </c>
      <c r="AL1106" s="22">
        <v>0</v>
      </c>
    </row>
    <row r="1107" spans="1:38" ht="16.5" customHeight="1" x14ac:dyDescent="0.3">
      <c r="A1107" s="21">
        <f>COUNTIF(FtbReward_Quest!$B:$B,$B1107)+COUNTIF(FtbReward_Mode!$B:$B,$B1107)+COUNTIF(FtbReward_Content!$B:$B,$B1107)-1</f>
        <v>0</v>
      </c>
      <c r="B1107" s="49">
        <f t="shared" si="50"/>
        <v>111501</v>
      </c>
      <c r="C1107" s="120">
        <v>11150</v>
      </c>
      <c r="D1107" s="49" t="s">
        <v>2150</v>
      </c>
      <c r="E1107" s="49" t="s">
        <v>2150</v>
      </c>
      <c r="F1107" s="120">
        <f>COUNTIF($C$8:$C1107,$C1107)</f>
        <v>1</v>
      </c>
      <c r="G1107" s="49" t="b">
        <v>0</v>
      </c>
      <c r="H1107" s="49">
        <v>0</v>
      </c>
      <c r="I1107" s="129">
        <f>IFERROR(IF(H1107=0,0,VLOOKUP(VLOOKUP(H1107,#REF!,MATCH("strMailTitleID",#REF!,0),FALSE),#REF!,2,FALSE)),"ERROR")</f>
        <v>0</v>
      </c>
      <c r="J1107" s="176">
        <v>200</v>
      </c>
      <c r="K1107" s="129" t="str">
        <f>IFERROR(IF(J1107=0,0,VLOOKUP(VLOOKUP(J1107,#REF!,MATCH("strMailTitleID",#REF!,0),FALSE),#REF!,2,FALSE)),"ERROR")</f>
        <v>ERROR</v>
      </c>
      <c r="L1107" s="49">
        <v>0</v>
      </c>
      <c r="M1107" s="49">
        <v>0</v>
      </c>
      <c r="N1107" s="49">
        <v>0</v>
      </c>
      <c r="O1107" s="49">
        <v>0</v>
      </c>
      <c r="P1107" s="49" t="s">
        <v>34</v>
      </c>
      <c r="Q1107" s="49">
        <v>30000</v>
      </c>
      <c r="R1107" s="49" t="b">
        <v>0</v>
      </c>
      <c r="S1107" s="49" t="b">
        <v>0</v>
      </c>
      <c r="T1107" s="178">
        <v>0</v>
      </c>
      <c r="U1107" s="134">
        <f>IFERROR(IF(T1107=0,0,VLOOKUP(SUBSTITUTE(VLOOKUP(T1107,#REF!,MATCH("strItemName",#REF!,0),FALSE),"SUI_",""),#REF!,2,FALSE)),"ERROR")</f>
        <v>0</v>
      </c>
      <c r="V1107" s="178">
        <v>0</v>
      </c>
      <c r="W1107" s="134">
        <f>IFERROR(IF(V1107=0,0,VLOOKUP(SUBSTITUTE(VLOOKUP(V1107,#REF!,MATCH("strItemName",#REF!,0),FALSE),"SUI_",""),#REF!,2,FALSE)),"ERROR")</f>
        <v>0</v>
      </c>
      <c r="X1107" s="178">
        <v>0</v>
      </c>
      <c r="Y1107" s="134">
        <f>IFERROR(IF(X1107=0,0,VLOOKUP(SUBSTITUTE(VLOOKUP(X1107,#REF!,MATCH("strItemName",#REF!,0),FALSE),"SUI_",""),#REF!,2,FALSE)),"ERROR")</f>
        <v>0</v>
      </c>
      <c r="Z1107" s="178">
        <v>0</v>
      </c>
      <c r="AA1107" s="134">
        <f>IFERROR(IF(Z1107=0,0,VLOOKUP(SUBSTITUTE(VLOOKUP(Z1107,#REF!,MATCH("strItemName",#REF!,0),FALSE),"SUI_",""),#REF!,2,FALSE)),"ERROR")</f>
        <v>0</v>
      </c>
      <c r="AB1107" s="178">
        <v>0</v>
      </c>
      <c r="AC1107" s="134">
        <f>IFERROR(IF(AB1107=0,0,VLOOKUP(SUBSTITUTE(VLOOKUP(AB1107,#REF!,MATCH("strItemName",#REF!,0),FALSE),"SUI_",""),#REF!,2,FALSE)),"ERROR")</f>
        <v>0</v>
      </c>
      <c r="AD1107" s="88">
        <v>0</v>
      </c>
      <c r="AE1107" s="134">
        <v>0</v>
      </c>
      <c r="AF1107" s="22">
        <v>0</v>
      </c>
      <c r="AG1107" s="22">
        <v>0</v>
      </c>
      <c r="AH1107" s="22">
        <v>0</v>
      </c>
      <c r="AI1107" s="22">
        <v>0</v>
      </c>
      <c r="AJ1107" s="22" t="b">
        <v>0</v>
      </c>
      <c r="AK1107" s="22">
        <v>0</v>
      </c>
      <c r="AL1107" s="22">
        <v>0</v>
      </c>
    </row>
    <row r="1108" spans="1:38" ht="16.5" customHeight="1" x14ac:dyDescent="0.3">
      <c r="A1108" s="21">
        <f>COUNTIF(FtbReward_Quest!$B:$B,$B1108)+COUNTIF(FtbReward_Mode!$B:$B,$B1108)+COUNTIF(FtbReward_Content!$B:$B,$B1108)-1</f>
        <v>0</v>
      </c>
      <c r="B1108" s="49">
        <f t="shared" ref="B1108:B1120" si="51">C1108*10+F1108</f>
        <v>111601</v>
      </c>
      <c r="C1108" s="120">
        <v>11160</v>
      </c>
      <c r="D1108" s="49" t="s">
        <v>2151</v>
      </c>
      <c r="E1108" s="49" t="s">
        <v>2151</v>
      </c>
      <c r="F1108" s="120">
        <f>COUNTIF($C$8:$C1108,$C1108)</f>
        <v>1</v>
      </c>
      <c r="G1108" s="49" t="b">
        <v>0</v>
      </c>
      <c r="H1108" s="49">
        <v>0</v>
      </c>
      <c r="I1108" s="129">
        <f>IFERROR(IF(H1108=0,0,VLOOKUP(VLOOKUP(H1108,#REF!,MATCH("strMailTitleID",#REF!,0),FALSE),#REF!,2,FALSE)),"ERROR")</f>
        <v>0</v>
      </c>
      <c r="J1108" s="176">
        <v>200</v>
      </c>
      <c r="K1108" s="129" t="str">
        <f>IFERROR(IF(J1108=0,0,VLOOKUP(VLOOKUP(J1108,#REF!,MATCH("strMailTitleID",#REF!,0),FALSE),#REF!,2,FALSE)),"ERROR")</f>
        <v>ERROR</v>
      </c>
      <c r="L1108" s="49">
        <v>0</v>
      </c>
      <c r="M1108" s="49">
        <v>0</v>
      </c>
      <c r="N1108" s="49">
        <v>0</v>
      </c>
      <c r="O1108" s="49">
        <v>0</v>
      </c>
      <c r="P1108" s="49" t="s">
        <v>10</v>
      </c>
      <c r="Q1108" s="49">
        <v>0</v>
      </c>
      <c r="R1108" s="49" t="b">
        <v>0</v>
      </c>
      <c r="S1108" s="49" t="b">
        <v>0</v>
      </c>
      <c r="T1108" s="178">
        <v>152001</v>
      </c>
      <c r="U1108" s="134" t="str">
        <f>IFERROR(IF(T1108=0,0,VLOOKUP(SUBSTITUTE(VLOOKUP(T1108,#REF!,MATCH("strItemName",#REF!,0),FALSE),"SUI_",""),#REF!,2,FALSE)),"ERROR")</f>
        <v>ERROR</v>
      </c>
      <c r="V1108" s="178">
        <v>152001</v>
      </c>
      <c r="W1108" s="134" t="str">
        <f>IFERROR(IF(V1108=0,0,VLOOKUP(SUBSTITUTE(VLOOKUP(V1108,#REF!,MATCH("strItemName",#REF!,0),FALSE),"SUI_",""),#REF!,2,FALSE)),"ERROR")</f>
        <v>ERROR</v>
      </c>
      <c r="X1108" s="178">
        <v>152001</v>
      </c>
      <c r="Y1108" s="134" t="str">
        <f>IFERROR(IF(X1108=0,0,VLOOKUP(SUBSTITUTE(VLOOKUP(X1108,#REF!,MATCH("strItemName",#REF!,0),FALSE),"SUI_",""),#REF!,2,FALSE)),"ERROR")</f>
        <v>ERROR</v>
      </c>
      <c r="Z1108" s="178">
        <v>152001</v>
      </c>
      <c r="AA1108" s="134" t="str">
        <f>IFERROR(IF(Z1108=0,0,VLOOKUP(SUBSTITUTE(VLOOKUP(Z1108,#REF!,MATCH("strItemName",#REF!,0),FALSE),"SUI_",""),#REF!,2,FALSE)),"ERROR")</f>
        <v>ERROR</v>
      </c>
      <c r="AB1108" s="178">
        <v>152001</v>
      </c>
      <c r="AC1108" s="134" t="str">
        <f>IFERROR(IF(AB1108=0,0,VLOOKUP(SUBSTITUTE(VLOOKUP(AB1108,#REF!,MATCH("strItemName",#REF!,0),FALSE),"SUI_",""),#REF!,2,FALSE)),"ERROR")</f>
        <v>ERROR</v>
      </c>
      <c r="AD1108" s="88">
        <v>0</v>
      </c>
      <c r="AE1108" s="134">
        <v>0</v>
      </c>
      <c r="AF1108" s="22">
        <v>40</v>
      </c>
      <c r="AG1108" s="22">
        <v>0</v>
      </c>
      <c r="AH1108" s="22">
        <v>0</v>
      </c>
      <c r="AI1108" s="22">
        <v>0</v>
      </c>
      <c r="AJ1108" s="22" t="b">
        <v>0</v>
      </c>
      <c r="AK1108" s="22">
        <v>0</v>
      </c>
      <c r="AL1108" s="22">
        <v>0</v>
      </c>
    </row>
    <row r="1109" spans="1:38" ht="16.5" customHeight="1" x14ac:dyDescent="0.3">
      <c r="A1109" s="21">
        <f>COUNTIF(FtbReward_Quest!$B:$B,$B1109)+COUNTIF(FtbReward_Mode!$B:$B,$B1109)+COUNTIF(FtbReward_Content!$B:$B,$B1109)-1</f>
        <v>0</v>
      </c>
      <c r="B1109" s="49">
        <f t="shared" si="51"/>
        <v>111701</v>
      </c>
      <c r="C1109" s="120">
        <v>11170</v>
      </c>
      <c r="D1109" s="49" t="s">
        <v>2152</v>
      </c>
      <c r="E1109" s="49" t="s">
        <v>2152</v>
      </c>
      <c r="F1109" s="120">
        <f>COUNTIF($C$8:$C1109,$C1109)</f>
        <v>1</v>
      </c>
      <c r="G1109" s="49" t="b">
        <v>0</v>
      </c>
      <c r="H1109" s="49">
        <v>0</v>
      </c>
      <c r="I1109" s="129">
        <f>IFERROR(IF(H1109=0,0,VLOOKUP(VLOOKUP(H1109,#REF!,MATCH("strMailTitleID",#REF!,0),FALSE),#REF!,2,FALSE)),"ERROR")</f>
        <v>0</v>
      </c>
      <c r="J1109" s="176">
        <v>200</v>
      </c>
      <c r="K1109" s="129" t="str">
        <f>IFERROR(IF(J1109=0,0,VLOOKUP(VLOOKUP(J1109,#REF!,MATCH("strMailTitleID",#REF!,0),FALSE),#REF!,2,FALSE)),"ERROR")</f>
        <v>ERROR</v>
      </c>
      <c r="L1109" s="49">
        <v>0</v>
      </c>
      <c r="M1109" s="49">
        <v>0</v>
      </c>
      <c r="N1109" s="49">
        <v>0</v>
      </c>
      <c r="O1109" s="49">
        <v>0</v>
      </c>
      <c r="P1109" s="49" t="s">
        <v>10</v>
      </c>
      <c r="Q1109" s="49">
        <v>0</v>
      </c>
      <c r="R1109" s="49" t="b">
        <v>0</v>
      </c>
      <c r="S1109" s="49" t="b">
        <v>0</v>
      </c>
      <c r="T1109" s="177">
        <v>4012010</v>
      </c>
      <c r="U1109" s="134" t="str">
        <f>IFERROR(IF(T1109=0,0,VLOOKUP(SUBSTITUTE(VLOOKUP(T1109,#REF!,MATCH("strItemName",#REF!,0),FALSE),"SUI_",""),#REF!,2,FALSE)),"ERROR")</f>
        <v>ERROR</v>
      </c>
      <c r="V1109" s="177">
        <v>4012010</v>
      </c>
      <c r="W1109" s="134" t="str">
        <f>IFERROR(IF(V1109=0,0,VLOOKUP(SUBSTITUTE(VLOOKUP(V1109,#REF!,MATCH("strItemName",#REF!,0),FALSE),"SUI_",""),#REF!,2,FALSE)),"ERROR")</f>
        <v>ERROR</v>
      </c>
      <c r="X1109" s="177">
        <v>4012010</v>
      </c>
      <c r="Y1109" s="134" t="str">
        <f>IFERROR(IF(X1109=0,0,VLOOKUP(SUBSTITUTE(VLOOKUP(X1109,#REF!,MATCH("strItemName",#REF!,0),FALSE),"SUI_",""),#REF!,2,FALSE)),"ERROR")</f>
        <v>ERROR</v>
      </c>
      <c r="Z1109" s="177">
        <v>4012010</v>
      </c>
      <c r="AA1109" s="134" t="str">
        <f>IFERROR(IF(Z1109=0,0,VLOOKUP(SUBSTITUTE(VLOOKUP(Z1109,#REF!,MATCH("strItemName",#REF!,0),FALSE),"SUI_",""),#REF!,2,FALSE)),"ERROR")</f>
        <v>ERROR</v>
      </c>
      <c r="AB1109" s="177">
        <v>4012010</v>
      </c>
      <c r="AC1109" s="134" t="str">
        <f>IFERROR(IF(AB1109=0,0,VLOOKUP(SUBSTITUTE(VLOOKUP(AB1109,#REF!,MATCH("strItemName",#REF!,0),FALSE),"SUI_",""),#REF!,2,FALSE)),"ERROR")</f>
        <v>ERROR</v>
      </c>
      <c r="AD1109" s="88">
        <v>0</v>
      </c>
      <c r="AE1109" s="134">
        <v>0</v>
      </c>
      <c r="AF1109" s="22">
        <v>1</v>
      </c>
      <c r="AG1109" s="22">
        <v>0</v>
      </c>
      <c r="AH1109" s="22">
        <v>0</v>
      </c>
      <c r="AI1109" s="22">
        <v>0</v>
      </c>
      <c r="AJ1109" s="22" t="b">
        <v>0</v>
      </c>
      <c r="AK1109" s="22">
        <v>0</v>
      </c>
      <c r="AL1109" s="22">
        <v>0</v>
      </c>
    </row>
    <row r="1110" spans="1:38" ht="16.5" customHeight="1" x14ac:dyDescent="0.3">
      <c r="A1110" s="21">
        <f>COUNTIF(FtbReward_Quest!$B:$B,$B1110)+COUNTIF(FtbReward_Mode!$B:$B,$B1110)+COUNTIF(FtbReward_Content!$B:$B,$B1110)-1</f>
        <v>0</v>
      </c>
      <c r="B1110" s="49">
        <f t="shared" si="51"/>
        <v>111801</v>
      </c>
      <c r="C1110" s="120">
        <v>11180</v>
      </c>
      <c r="D1110" s="49" t="s">
        <v>2153</v>
      </c>
      <c r="E1110" s="49" t="s">
        <v>2153</v>
      </c>
      <c r="F1110" s="120">
        <f>COUNTIF($C$8:$C1110,$C1110)</f>
        <v>1</v>
      </c>
      <c r="G1110" s="49" t="b">
        <v>0</v>
      </c>
      <c r="H1110" s="49">
        <v>0</v>
      </c>
      <c r="I1110" s="129">
        <f>IFERROR(IF(H1110=0,0,VLOOKUP(VLOOKUP(H1110,#REF!,MATCH("strMailTitleID",#REF!,0),FALSE),#REF!,2,FALSE)),"ERROR")</f>
        <v>0</v>
      </c>
      <c r="J1110" s="176">
        <v>200</v>
      </c>
      <c r="K1110" s="129" t="str">
        <f>IFERROR(IF(J1110=0,0,VLOOKUP(VLOOKUP(J1110,#REF!,MATCH("strMailTitleID",#REF!,0),FALSE),#REF!,2,FALSE)),"ERROR")</f>
        <v>ERROR</v>
      </c>
      <c r="L1110" s="49">
        <v>0</v>
      </c>
      <c r="M1110" s="49">
        <v>0</v>
      </c>
      <c r="N1110" s="49">
        <v>0</v>
      </c>
      <c r="O1110" s="49">
        <v>0</v>
      </c>
      <c r="P1110" s="49" t="s">
        <v>10</v>
      </c>
      <c r="Q1110" s="49">
        <v>0</v>
      </c>
      <c r="R1110" s="49" t="b">
        <v>0</v>
      </c>
      <c r="S1110" s="49" t="b">
        <v>0</v>
      </c>
      <c r="T1110" s="178">
        <v>242001</v>
      </c>
      <c r="U1110" s="134" t="str">
        <f>IFERROR(IF(T1110=0,0,VLOOKUP(SUBSTITUTE(VLOOKUP(T1110,#REF!,MATCH("strItemName",#REF!,0),FALSE),"SUI_",""),#REF!,2,FALSE)),"ERROR")</f>
        <v>ERROR</v>
      </c>
      <c r="V1110" s="178">
        <v>242001</v>
      </c>
      <c r="W1110" s="134" t="str">
        <f>IFERROR(IF(V1110=0,0,VLOOKUP(SUBSTITUTE(VLOOKUP(V1110,#REF!,MATCH("strItemName",#REF!,0),FALSE),"SUI_",""),#REF!,2,FALSE)),"ERROR")</f>
        <v>ERROR</v>
      </c>
      <c r="X1110" s="178">
        <v>242001</v>
      </c>
      <c r="Y1110" s="134" t="str">
        <f>IFERROR(IF(X1110=0,0,VLOOKUP(SUBSTITUTE(VLOOKUP(X1110,#REF!,MATCH("strItemName",#REF!,0),FALSE),"SUI_",""),#REF!,2,FALSE)),"ERROR")</f>
        <v>ERROR</v>
      </c>
      <c r="Z1110" s="178">
        <v>242001</v>
      </c>
      <c r="AA1110" s="134" t="str">
        <f>IFERROR(IF(Z1110=0,0,VLOOKUP(SUBSTITUTE(VLOOKUP(Z1110,#REF!,MATCH("strItemName",#REF!,0),FALSE),"SUI_",""),#REF!,2,FALSE)),"ERROR")</f>
        <v>ERROR</v>
      </c>
      <c r="AB1110" s="178">
        <v>242001</v>
      </c>
      <c r="AC1110" s="134" t="str">
        <f>IFERROR(IF(AB1110=0,0,VLOOKUP(SUBSTITUTE(VLOOKUP(AB1110,#REF!,MATCH("strItemName",#REF!,0),FALSE),"SUI_",""),#REF!,2,FALSE)),"ERROR")</f>
        <v>ERROR</v>
      </c>
      <c r="AD1110" s="88">
        <v>0</v>
      </c>
      <c r="AE1110" s="134">
        <v>0</v>
      </c>
      <c r="AF1110" s="22">
        <v>40</v>
      </c>
      <c r="AG1110" s="22">
        <v>0</v>
      </c>
      <c r="AH1110" s="22">
        <v>0</v>
      </c>
      <c r="AI1110" s="22">
        <v>0</v>
      </c>
      <c r="AJ1110" s="22" t="b">
        <v>0</v>
      </c>
      <c r="AK1110" s="22">
        <v>0</v>
      </c>
      <c r="AL1110" s="22">
        <v>0</v>
      </c>
    </row>
    <row r="1111" spans="1:38" ht="16.5" customHeight="1" x14ac:dyDescent="0.3">
      <c r="A1111" s="21">
        <f>COUNTIF(FtbReward_Quest!$B:$B,$B1111)+COUNTIF(FtbReward_Mode!$B:$B,$B1111)+COUNTIF(FtbReward_Content!$B:$B,$B1111)-1</f>
        <v>0</v>
      </c>
      <c r="B1111" s="49">
        <f t="shared" si="51"/>
        <v>111901</v>
      </c>
      <c r="C1111" s="120">
        <v>11190</v>
      </c>
      <c r="D1111" s="49" t="s">
        <v>2154</v>
      </c>
      <c r="E1111" s="49" t="s">
        <v>2154</v>
      </c>
      <c r="F1111" s="120">
        <f>COUNTIF($C$8:$C1111,$C1111)</f>
        <v>1</v>
      </c>
      <c r="G1111" s="49" t="b">
        <v>0</v>
      </c>
      <c r="H1111" s="49">
        <v>0</v>
      </c>
      <c r="I1111" s="129">
        <f>IFERROR(IF(H1111=0,0,VLOOKUP(VLOOKUP(H1111,#REF!,MATCH("strMailTitleID",#REF!,0),FALSE),#REF!,2,FALSE)),"ERROR")</f>
        <v>0</v>
      </c>
      <c r="J1111" s="176">
        <v>200</v>
      </c>
      <c r="K1111" s="129" t="str">
        <f>IFERROR(IF(J1111=0,0,VLOOKUP(VLOOKUP(J1111,#REF!,MATCH("strMailTitleID",#REF!,0),FALSE),#REF!,2,FALSE)),"ERROR")</f>
        <v>ERROR</v>
      </c>
      <c r="L1111" s="49">
        <v>0</v>
      </c>
      <c r="M1111" s="49">
        <v>0</v>
      </c>
      <c r="N1111" s="49">
        <v>0</v>
      </c>
      <c r="O1111" s="49">
        <v>0</v>
      </c>
      <c r="P1111" s="49" t="s">
        <v>10</v>
      </c>
      <c r="Q1111" s="49">
        <v>0</v>
      </c>
      <c r="R1111" s="49" t="b">
        <v>0</v>
      </c>
      <c r="S1111" s="49" t="b">
        <v>0</v>
      </c>
      <c r="T1111" s="178">
        <v>4011011</v>
      </c>
      <c r="U1111" s="134" t="str">
        <f>IFERROR(IF(T1111=0,0,VLOOKUP(SUBSTITUTE(VLOOKUP(T1111,#REF!,MATCH("strItemName",#REF!,0),FALSE),"SUI_",""),#REF!,2,FALSE)),"ERROR")</f>
        <v>ERROR</v>
      </c>
      <c r="V1111" s="178">
        <v>4011011</v>
      </c>
      <c r="W1111" s="134" t="str">
        <f>IFERROR(IF(V1111=0,0,VLOOKUP(SUBSTITUTE(VLOOKUP(V1111,#REF!,MATCH("strItemName",#REF!,0),FALSE),"SUI_",""),#REF!,2,FALSE)),"ERROR")</f>
        <v>ERROR</v>
      </c>
      <c r="X1111" s="178">
        <v>4011011</v>
      </c>
      <c r="Y1111" s="134" t="str">
        <f>IFERROR(IF(X1111=0,0,VLOOKUP(SUBSTITUTE(VLOOKUP(X1111,#REF!,MATCH("strItemName",#REF!,0),FALSE),"SUI_",""),#REF!,2,FALSE)),"ERROR")</f>
        <v>ERROR</v>
      </c>
      <c r="Z1111" s="178">
        <v>4011011</v>
      </c>
      <c r="AA1111" s="134" t="str">
        <f>IFERROR(IF(Z1111=0,0,VLOOKUP(SUBSTITUTE(VLOOKUP(Z1111,#REF!,MATCH("strItemName",#REF!,0),FALSE),"SUI_",""),#REF!,2,FALSE)),"ERROR")</f>
        <v>ERROR</v>
      </c>
      <c r="AB1111" s="178">
        <v>4011011</v>
      </c>
      <c r="AC1111" s="134" t="str">
        <f>IFERROR(IF(AB1111=0,0,VLOOKUP(SUBSTITUTE(VLOOKUP(AB1111,#REF!,MATCH("strItemName",#REF!,0),FALSE),"SUI_",""),#REF!,2,FALSE)),"ERROR")</f>
        <v>ERROR</v>
      </c>
      <c r="AD1111" s="88">
        <v>0</v>
      </c>
      <c r="AE1111" s="134">
        <v>0</v>
      </c>
      <c r="AF1111" s="22">
        <v>1</v>
      </c>
      <c r="AG1111" s="22">
        <v>0</v>
      </c>
      <c r="AH1111" s="22">
        <v>0</v>
      </c>
      <c r="AI1111" s="22">
        <v>0</v>
      </c>
      <c r="AJ1111" s="22" t="b">
        <v>0</v>
      </c>
      <c r="AK1111" s="22">
        <v>0</v>
      </c>
      <c r="AL1111" s="22">
        <v>0</v>
      </c>
    </row>
    <row r="1112" spans="1:38" ht="16.5" customHeight="1" x14ac:dyDescent="0.3">
      <c r="A1112" s="21">
        <f>COUNTIF(FtbReward_Quest!$B:$B,$B1112)+COUNTIF(FtbReward_Mode!$B:$B,$B1112)+COUNTIF(FtbReward_Content!$B:$B,$B1112)-1</f>
        <v>0</v>
      </c>
      <c r="B1112" s="49">
        <f t="shared" si="51"/>
        <v>112001</v>
      </c>
      <c r="C1112" s="120">
        <v>11200</v>
      </c>
      <c r="D1112" s="49" t="s">
        <v>2155</v>
      </c>
      <c r="E1112" s="49" t="s">
        <v>2155</v>
      </c>
      <c r="F1112" s="120">
        <f>COUNTIF($C$8:$C1112,$C1112)</f>
        <v>1</v>
      </c>
      <c r="G1112" s="49" t="b">
        <v>0</v>
      </c>
      <c r="H1112" s="49">
        <v>0</v>
      </c>
      <c r="I1112" s="129">
        <f>IFERROR(IF(H1112=0,0,VLOOKUP(VLOOKUP(H1112,#REF!,MATCH("strMailTitleID",#REF!,0),FALSE),#REF!,2,FALSE)),"ERROR")</f>
        <v>0</v>
      </c>
      <c r="J1112" s="176">
        <v>200</v>
      </c>
      <c r="K1112" s="129" t="str">
        <f>IFERROR(IF(J1112=0,0,VLOOKUP(VLOOKUP(J1112,#REF!,MATCH("strMailTitleID",#REF!,0),FALSE),#REF!,2,FALSE)),"ERROR")</f>
        <v>ERROR</v>
      </c>
      <c r="L1112" s="49">
        <v>0</v>
      </c>
      <c r="M1112" s="49">
        <v>0</v>
      </c>
      <c r="N1112" s="49">
        <v>0</v>
      </c>
      <c r="O1112" s="49">
        <v>0</v>
      </c>
      <c r="P1112" s="49" t="s">
        <v>10</v>
      </c>
      <c r="Q1112" s="49">
        <v>0</v>
      </c>
      <c r="R1112" s="49" t="b">
        <v>0</v>
      </c>
      <c r="S1112" s="49" t="b">
        <v>0</v>
      </c>
      <c r="T1112" s="178">
        <v>2301001</v>
      </c>
      <c r="U1112" s="134" t="str">
        <f>IFERROR(IF(T1112=0,0,VLOOKUP(SUBSTITUTE(VLOOKUP(T1112,#REF!,MATCH("strItemName",#REF!,0),FALSE),"SUI_",""),#REF!,2,FALSE)),"ERROR")</f>
        <v>ERROR</v>
      </c>
      <c r="V1112" s="178">
        <v>2301001</v>
      </c>
      <c r="W1112" s="134" t="str">
        <f>IFERROR(IF(V1112=0,0,VLOOKUP(SUBSTITUTE(VLOOKUP(V1112,#REF!,MATCH("strItemName",#REF!,0),FALSE),"SUI_",""),#REF!,2,FALSE)),"ERROR")</f>
        <v>ERROR</v>
      </c>
      <c r="X1112" s="178">
        <v>2301001</v>
      </c>
      <c r="Y1112" s="134" t="str">
        <f>IFERROR(IF(X1112=0,0,VLOOKUP(SUBSTITUTE(VLOOKUP(X1112,#REF!,MATCH("strItemName",#REF!,0),FALSE),"SUI_",""),#REF!,2,FALSE)),"ERROR")</f>
        <v>ERROR</v>
      </c>
      <c r="Z1112" s="178">
        <v>2301001</v>
      </c>
      <c r="AA1112" s="134" t="str">
        <f>IFERROR(IF(Z1112=0,0,VLOOKUP(SUBSTITUTE(VLOOKUP(Z1112,#REF!,MATCH("strItemName",#REF!,0),FALSE),"SUI_",""),#REF!,2,FALSE)),"ERROR")</f>
        <v>ERROR</v>
      </c>
      <c r="AB1112" s="178">
        <v>2301001</v>
      </c>
      <c r="AC1112" s="134" t="str">
        <f>IFERROR(IF(AB1112=0,0,VLOOKUP(SUBSTITUTE(VLOOKUP(AB1112,#REF!,MATCH("strItemName",#REF!,0),FALSE),"SUI_",""),#REF!,2,FALSE)),"ERROR")</f>
        <v>ERROR</v>
      </c>
      <c r="AD1112" s="88">
        <v>0</v>
      </c>
      <c r="AE1112" s="134">
        <v>0</v>
      </c>
      <c r="AF1112" s="22">
        <v>20</v>
      </c>
      <c r="AG1112" s="22">
        <v>0</v>
      </c>
      <c r="AH1112" s="22">
        <v>0</v>
      </c>
      <c r="AI1112" s="22">
        <v>0</v>
      </c>
      <c r="AJ1112" s="22" t="b">
        <v>0</v>
      </c>
      <c r="AK1112" s="22">
        <v>0</v>
      </c>
      <c r="AL1112" s="22">
        <v>0</v>
      </c>
    </row>
    <row r="1113" spans="1:38" ht="16.5" customHeight="1" x14ac:dyDescent="0.3">
      <c r="A1113" s="21">
        <f>COUNTIF(FtbReward_Quest!$B:$B,$B1113)+COUNTIF(FtbReward_Mode!$B:$B,$B1113)+COUNTIF(FtbReward_Content!$B:$B,$B1113)-1</f>
        <v>0</v>
      </c>
      <c r="B1113" s="49">
        <f t="shared" si="51"/>
        <v>112101</v>
      </c>
      <c r="C1113" s="120">
        <v>11210</v>
      </c>
      <c r="D1113" s="49" t="s">
        <v>2156</v>
      </c>
      <c r="E1113" s="49" t="s">
        <v>2156</v>
      </c>
      <c r="F1113" s="120">
        <f>COUNTIF($C$8:$C1113,$C1113)</f>
        <v>1</v>
      </c>
      <c r="G1113" s="49" t="b">
        <v>0</v>
      </c>
      <c r="H1113" s="49">
        <v>0</v>
      </c>
      <c r="I1113" s="129">
        <f>IFERROR(IF(H1113=0,0,VLOOKUP(VLOOKUP(H1113,#REF!,MATCH("strMailTitleID",#REF!,0),FALSE),#REF!,2,FALSE)),"ERROR")</f>
        <v>0</v>
      </c>
      <c r="J1113" s="176">
        <v>200</v>
      </c>
      <c r="K1113" s="129" t="str">
        <f>IFERROR(IF(J1113=0,0,VLOOKUP(VLOOKUP(J1113,#REF!,MATCH("strMailTitleID",#REF!,0),FALSE),#REF!,2,FALSE)),"ERROR")</f>
        <v>ERROR</v>
      </c>
      <c r="L1113" s="49">
        <v>0</v>
      </c>
      <c r="M1113" s="49">
        <v>0</v>
      </c>
      <c r="N1113" s="49">
        <v>0</v>
      </c>
      <c r="O1113" s="49">
        <v>0</v>
      </c>
      <c r="P1113" s="49" t="s">
        <v>600</v>
      </c>
      <c r="Q1113" s="49">
        <v>100</v>
      </c>
      <c r="R1113" s="49" t="b">
        <v>0</v>
      </c>
      <c r="S1113" s="49" t="b">
        <v>0</v>
      </c>
      <c r="T1113" s="178">
        <v>0</v>
      </c>
      <c r="U1113" s="134">
        <f>IFERROR(IF(T1113=0,0,VLOOKUP(SUBSTITUTE(VLOOKUP(T1113,#REF!,MATCH("strItemName",#REF!,0),FALSE),"SUI_",""),#REF!,2,FALSE)),"ERROR")</f>
        <v>0</v>
      </c>
      <c r="V1113" s="178">
        <v>0</v>
      </c>
      <c r="W1113" s="134">
        <f>IFERROR(IF(V1113=0,0,VLOOKUP(SUBSTITUTE(VLOOKUP(V1113,#REF!,MATCH("strItemName",#REF!,0),FALSE),"SUI_",""),#REF!,2,FALSE)),"ERROR")</f>
        <v>0</v>
      </c>
      <c r="X1113" s="178">
        <v>0</v>
      </c>
      <c r="Y1113" s="134">
        <f>IFERROR(IF(X1113=0,0,VLOOKUP(SUBSTITUTE(VLOOKUP(X1113,#REF!,MATCH("strItemName",#REF!,0),FALSE),"SUI_",""),#REF!,2,FALSE)),"ERROR")</f>
        <v>0</v>
      </c>
      <c r="Z1113" s="178">
        <v>0</v>
      </c>
      <c r="AA1113" s="134">
        <f>IFERROR(IF(Z1113=0,0,VLOOKUP(SUBSTITUTE(VLOOKUP(Z1113,#REF!,MATCH("strItemName",#REF!,0),FALSE),"SUI_",""),#REF!,2,FALSE)),"ERROR")</f>
        <v>0</v>
      </c>
      <c r="AB1113" s="178">
        <v>0</v>
      </c>
      <c r="AC1113" s="134">
        <f>IFERROR(IF(AB1113=0,0,VLOOKUP(SUBSTITUTE(VLOOKUP(AB1113,#REF!,MATCH("strItemName",#REF!,0),FALSE),"SUI_",""),#REF!,2,FALSE)),"ERROR")</f>
        <v>0</v>
      </c>
      <c r="AD1113" s="88">
        <v>0</v>
      </c>
      <c r="AE1113" s="134">
        <v>0</v>
      </c>
      <c r="AF1113" s="22">
        <v>0</v>
      </c>
      <c r="AG1113" s="22">
        <v>0</v>
      </c>
      <c r="AH1113" s="22">
        <v>0</v>
      </c>
      <c r="AI1113" s="22">
        <v>0</v>
      </c>
      <c r="AJ1113" s="22" t="b">
        <v>0</v>
      </c>
      <c r="AK1113" s="22">
        <v>0</v>
      </c>
      <c r="AL1113" s="22">
        <v>0</v>
      </c>
    </row>
    <row r="1114" spans="1:38" ht="16.5" customHeight="1" x14ac:dyDescent="0.3">
      <c r="A1114" s="21">
        <f>COUNTIF(FtbReward_Quest!$B:$B,$B1114)+COUNTIF(FtbReward_Mode!$B:$B,$B1114)+COUNTIF(FtbReward_Content!$B:$B,$B1114)-1</f>
        <v>0</v>
      </c>
      <c r="B1114" s="49">
        <f t="shared" si="51"/>
        <v>112201</v>
      </c>
      <c r="C1114" s="120">
        <v>11220</v>
      </c>
      <c r="D1114" s="49" t="s">
        <v>2157</v>
      </c>
      <c r="E1114" s="49" t="s">
        <v>2157</v>
      </c>
      <c r="F1114" s="120">
        <f>COUNTIF($C$8:$C1114,$C1114)</f>
        <v>1</v>
      </c>
      <c r="G1114" s="49" t="b">
        <v>0</v>
      </c>
      <c r="H1114" s="49">
        <v>0</v>
      </c>
      <c r="I1114" s="129">
        <f>IFERROR(IF(H1114=0,0,VLOOKUP(VLOOKUP(H1114,#REF!,MATCH("strMailTitleID",#REF!,0),FALSE),#REF!,2,FALSE)),"ERROR")</f>
        <v>0</v>
      </c>
      <c r="J1114" s="176">
        <v>200</v>
      </c>
      <c r="K1114" s="129" t="str">
        <f>IFERROR(IF(J1114=0,0,VLOOKUP(VLOOKUP(J1114,#REF!,MATCH("strMailTitleID",#REF!,0),FALSE),#REF!,2,FALSE)),"ERROR")</f>
        <v>ERROR</v>
      </c>
      <c r="L1114" s="49">
        <v>0</v>
      </c>
      <c r="M1114" s="49">
        <v>0</v>
      </c>
      <c r="N1114" s="49">
        <v>0</v>
      </c>
      <c r="O1114" s="49">
        <v>0</v>
      </c>
      <c r="P1114" s="49" t="s">
        <v>34</v>
      </c>
      <c r="Q1114" s="49">
        <v>30000</v>
      </c>
      <c r="R1114" s="49" t="b">
        <v>0</v>
      </c>
      <c r="S1114" s="49" t="b">
        <v>0</v>
      </c>
      <c r="T1114" s="177">
        <v>0</v>
      </c>
      <c r="U1114" s="134">
        <f>IFERROR(IF(T1114=0,0,VLOOKUP(SUBSTITUTE(VLOOKUP(T1114,#REF!,MATCH("strItemName",#REF!,0),FALSE),"SUI_",""),#REF!,2,FALSE)),"ERROR")</f>
        <v>0</v>
      </c>
      <c r="V1114" s="177">
        <v>0</v>
      </c>
      <c r="W1114" s="134">
        <f>IFERROR(IF(V1114=0,0,VLOOKUP(SUBSTITUTE(VLOOKUP(V1114,#REF!,MATCH("strItemName",#REF!,0),FALSE),"SUI_",""),#REF!,2,FALSE)),"ERROR")</f>
        <v>0</v>
      </c>
      <c r="X1114" s="177">
        <v>0</v>
      </c>
      <c r="Y1114" s="134">
        <f>IFERROR(IF(X1114=0,0,VLOOKUP(SUBSTITUTE(VLOOKUP(X1114,#REF!,MATCH("strItemName",#REF!,0),FALSE),"SUI_",""),#REF!,2,FALSE)),"ERROR")</f>
        <v>0</v>
      </c>
      <c r="Z1114" s="177">
        <v>0</v>
      </c>
      <c r="AA1114" s="134">
        <f>IFERROR(IF(Z1114=0,0,VLOOKUP(SUBSTITUTE(VLOOKUP(Z1114,#REF!,MATCH("strItemName",#REF!,0),FALSE),"SUI_",""),#REF!,2,FALSE)),"ERROR")</f>
        <v>0</v>
      </c>
      <c r="AB1114" s="177">
        <v>0</v>
      </c>
      <c r="AC1114" s="134">
        <f>IFERROR(IF(AB1114=0,0,VLOOKUP(SUBSTITUTE(VLOOKUP(AB1114,#REF!,MATCH("strItemName",#REF!,0),FALSE),"SUI_",""),#REF!,2,FALSE)),"ERROR")</f>
        <v>0</v>
      </c>
      <c r="AD1114" s="88">
        <v>0</v>
      </c>
      <c r="AE1114" s="134">
        <v>0</v>
      </c>
      <c r="AF1114" s="22">
        <v>0</v>
      </c>
      <c r="AG1114" s="22">
        <v>0</v>
      </c>
      <c r="AH1114" s="22">
        <v>0</v>
      </c>
      <c r="AI1114" s="22">
        <v>0</v>
      </c>
      <c r="AJ1114" s="22" t="b">
        <v>0</v>
      </c>
      <c r="AK1114" s="22">
        <v>0</v>
      </c>
      <c r="AL1114" s="22">
        <v>0</v>
      </c>
    </row>
    <row r="1115" spans="1:38" ht="16.5" customHeight="1" x14ac:dyDescent="0.3">
      <c r="A1115" s="21">
        <f>COUNTIF(FtbReward_Quest!$B:$B,$B1115)+COUNTIF(FtbReward_Mode!$B:$B,$B1115)+COUNTIF(FtbReward_Content!$B:$B,$B1115)-1</f>
        <v>0</v>
      </c>
      <c r="B1115" s="49">
        <f t="shared" si="51"/>
        <v>112301</v>
      </c>
      <c r="C1115" s="120">
        <v>11230</v>
      </c>
      <c r="D1115" s="49" t="s">
        <v>2158</v>
      </c>
      <c r="E1115" s="49" t="s">
        <v>2158</v>
      </c>
      <c r="F1115" s="120">
        <f>COUNTIF($C$8:$C1115,$C1115)</f>
        <v>1</v>
      </c>
      <c r="G1115" s="49" t="b">
        <v>0</v>
      </c>
      <c r="H1115" s="49">
        <v>0</v>
      </c>
      <c r="I1115" s="129">
        <f>IFERROR(IF(H1115=0,0,VLOOKUP(VLOOKUP(H1115,#REF!,MATCH("strMailTitleID",#REF!,0),FALSE),#REF!,2,FALSE)),"ERROR")</f>
        <v>0</v>
      </c>
      <c r="J1115" s="176">
        <v>200</v>
      </c>
      <c r="K1115" s="129" t="str">
        <f>IFERROR(IF(J1115=0,0,VLOOKUP(VLOOKUP(J1115,#REF!,MATCH("strMailTitleID",#REF!,0),FALSE),#REF!,2,FALSE)),"ERROR")</f>
        <v>ERROR</v>
      </c>
      <c r="L1115" s="49">
        <v>0</v>
      </c>
      <c r="M1115" s="49">
        <v>0</v>
      </c>
      <c r="N1115" s="49">
        <v>0</v>
      </c>
      <c r="O1115" s="49">
        <v>0</v>
      </c>
      <c r="P1115" s="49" t="s">
        <v>10</v>
      </c>
      <c r="Q1115" s="49">
        <v>0</v>
      </c>
      <c r="R1115" s="49" t="b">
        <v>0</v>
      </c>
      <c r="S1115" s="49" t="b">
        <v>0</v>
      </c>
      <c r="T1115" s="178">
        <v>152001</v>
      </c>
      <c r="U1115" s="134" t="str">
        <f>IFERROR(IF(T1115=0,0,VLOOKUP(SUBSTITUTE(VLOOKUP(T1115,#REF!,MATCH("strItemName",#REF!,0),FALSE),"SUI_",""),#REF!,2,FALSE)),"ERROR")</f>
        <v>ERROR</v>
      </c>
      <c r="V1115" s="178">
        <v>152001</v>
      </c>
      <c r="W1115" s="134" t="str">
        <f>IFERROR(IF(V1115=0,0,VLOOKUP(SUBSTITUTE(VLOOKUP(V1115,#REF!,MATCH("strItemName",#REF!,0),FALSE),"SUI_",""),#REF!,2,FALSE)),"ERROR")</f>
        <v>ERROR</v>
      </c>
      <c r="X1115" s="178">
        <v>152001</v>
      </c>
      <c r="Y1115" s="134" t="str">
        <f>IFERROR(IF(X1115=0,0,VLOOKUP(SUBSTITUTE(VLOOKUP(X1115,#REF!,MATCH("strItemName",#REF!,0),FALSE),"SUI_",""),#REF!,2,FALSE)),"ERROR")</f>
        <v>ERROR</v>
      </c>
      <c r="Z1115" s="178">
        <v>152001</v>
      </c>
      <c r="AA1115" s="134" t="str">
        <f>IFERROR(IF(Z1115=0,0,VLOOKUP(SUBSTITUTE(VLOOKUP(Z1115,#REF!,MATCH("strItemName",#REF!,0),FALSE),"SUI_",""),#REF!,2,FALSE)),"ERROR")</f>
        <v>ERROR</v>
      </c>
      <c r="AB1115" s="178">
        <v>152001</v>
      </c>
      <c r="AC1115" s="134" t="str">
        <f>IFERROR(IF(AB1115=0,0,VLOOKUP(SUBSTITUTE(VLOOKUP(AB1115,#REF!,MATCH("strItemName",#REF!,0),FALSE),"SUI_",""),#REF!,2,FALSE)),"ERROR")</f>
        <v>ERROR</v>
      </c>
      <c r="AD1115" s="88">
        <v>0</v>
      </c>
      <c r="AE1115" s="134">
        <v>0</v>
      </c>
      <c r="AF1115" s="22">
        <v>40</v>
      </c>
      <c r="AG1115" s="22">
        <v>0</v>
      </c>
      <c r="AH1115" s="22">
        <v>0</v>
      </c>
      <c r="AI1115" s="22">
        <v>0</v>
      </c>
      <c r="AJ1115" s="22" t="b">
        <v>0</v>
      </c>
      <c r="AK1115" s="22">
        <v>0</v>
      </c>
      <c r="AL1115" s="22">
        <v>0</v>
      </c>
    </row>
    <row r="1116" spans="1:38" ht="16.5" customHeight="1" x14ac:dyDescent="0.3">
      <c r="A1116" s="21">
        <f>COUNTIF(FtbReward_Quest!$B:$B,$B1116)+COUNTIF(FtbReward_Mode!$B:$B,$B1116)+COUNTIF(FtbReward_Content!$B:$B,$B1116)-1</f>
        <v>0</v>
      </c>
      <c r="B1116" s="49">
        <f t="shared" si="51"/>
        <v>112401</v>
      </c>
      <c r="C1116" s="120">
        <v>11240</v>
      </c>
      <c r="D1116" s="49" t="s">
        <v>2159</v>
      </c>
      <c r="E1116" s="49" t="s">
        <v>2159</v>
      </c>
      <c r="F1116" s="120">
        <f>COUNTIF($C$8:$C1116,$C1116)</f>
        <v>1</v>
      </c>
      <c r="G1116" s="49" t="b">
        <v>0</v>
      </c>
      <c r="H1116" s="49">
        <v>0</v>
      </c>
      <c r="I1116" s="129">
        <f>IFERROR(IF(H1116=0,0,VLOOKUP(VLOOKUP(H1116,#REF!,MATCH("strMailTitleID",#REF!,0),FALSE),#REF!,2,FALSE)),"ERROR")</f>
        <v>0</v>
      </c>
      <c r="J1116" s="176">
        <v>200</v>
      </c>
      <c r="K1116" s="129" t="str">
        <f>IFERROR(IF(J1116=0,0,VLOOKUP(VLOOKUP(J1116,#REF!,MATCH("strMailTitleID",#REF!,0),FALSE),#REF!,2,FALSE)),"ERROR")</f>
        <v>ERROR</v>
      </c>
      <c r="L1116" s="49">
        <v>0</v>
      </c>
      <c r="M1116" s="49">
        <v>0</v>
      </c>
      <c r="N1116" s="49">
        <v>0</v>
      </c>
      <c r="O1116" s="49">
        <v>0</v>
      </c>
      <c r="P1116" s="49" t="s">
        <v>10</v>
      </c>
      <c r="Q1116" s="49">
        <v>0</v>
      </c>
      <c r="R1116" s="49" t="b">
        <v>0</v>
      </c>
      <c r="S1116" s="49" t="b">
        <v>0</v>
      </c>
      <c r="T1116" s="177">
        <v>4012010</v>
      </c>
      <c r="U1116" s="134" t="str">
        <f>IFERROR(IF(T1116=0,0,VLOOKUP(SUBSTITUTE(VLOOKUP(T1116,#REF!,MATCH("strItemName",#REF!,0),FALSE),"SUI_",""),#REF!,2,FALSE)),"ERROR")</f>
        <v>ERROR</v>
      </c>
      <c r="V1116" s="177">
        <v>4012010</v>
      </c>
      <c r="W1116" s="134" t="str">
        <f>IFERROR(IF(V1116=0,0,VLOOKUP(SUBSTITUTE(VLOOKUP(V1116,#REF!,MATCH("strItemName",#REF!,0),FALSE),"SUI_",""),#REF!,2,FALSE)),"ERROR")</f>
        <v>ERROR</v>
      </c>
      <c r="X1116" s="177">
        <v>4012010</v>
      </c>
      <c r="Y1116" s="134" t="str">
        <f>IFERROR(IF(X1116=0,0,VLOOKUP(SUBSTITUTE(VLOOKUP(X1116,#REF!,MATCH("strItemName",#REF!,0),FALSE),"SUI_",""),#REF!,2,FALSE)),"ERROR")</f>
        <v>ERROR</v>
      </c>
      <c r="Z1116" s="177">
        <v>4012010</v>
      </c>
      <c r="AA1116" s="134" t="str">
        <f>IFERROR(IF(Z1116=0,0,VLOOKUP(SUBSTITUTE(VLOOKUP(Z1116,#REF!,MATCH("strItemName",#REF!,0),FALSE),"SUI_",""),#REF!,2,FALSE)),"ERROR")</f>
        <v>ERROR</v>
      </c>
      <c r="AB1116" s="177">
        <v>4012010</v>
      </c>
      <c r="AC1116" s="134" t="str">
        <f>IFERROR(IF(AB1116=0,0,VLOOKUP(SUBSTITUTE(VLOOKUP(AB1116,#REF!,MATCH("strItemName",#REF!,0),FALSE),"SUI_",""),#REF!,2,FALSE)),"ERROR")</f>
        <v>ERROR</v>
      </c>
      <c r="AD1116" s="88">
        <v>0</v>
      </c>
      <c r="AE1116" s="134">
        <v>0</v>
      </c>
      <c r="AF1116" s="22">
        <v>1</v>
      </c>
      <c r="AG1116" s="22">
        <v>0</v>
      </c>
      <c r="AH1116" s="22">
        <v>0</v>
      </c>
      <c r="AI1116" s="22">
        <v>0</v>
      </c>
      <c r="AJ1116" s="22" t="b">
        <v>0</v>
      </c>
      <c r="AK1116" s="22">
        <v>0</v>
      </c>
      <c r="AL1116" s="22">
        <v>0</v>
      </c>
    </row>
    <row r="1117" spans="1:38" ht="16.5" customHeight="1" x14ac:dyDescent="0.3">
      <c r="A1117" s="21">
        <f>COUNTIF(FtbReward_Quest!$B:$B,$B1117)+COUNTIF(FtbReward_Mode!$B:$B,$B1117)+COUNTIF(FtbReward_Content!$B:$B,$B1117)-1</f>
        <v>0</v>
      </c>
      <c r="B1117" s="49">
        <f t="shared" si="51"/>
        <v>112501</v>
      </c>
      <c r="C1117" s="120">
        <v>11250</v>
      </c>
      <c r="D1117" s="49" t="s">
        <v>2160</v>
      </c>
      <c r="E1117" s="49" t="s">
        <v>2160</v>
      </c>
      <c r="F1117" s="120">
        <f>COUNTIF($C$8:$C1117,$C1117)</f>
        <v>1</v>
      </c>
      <c r="G1117" s="49" t="b">
        <v>0</v>
      </c>
      <c r="H1117" s="49">
        <v>0</v>
      </c>
      <c r="I1117" s="129">
        <f>IFERROR(IF(H1117=0,0,VLOOKUP(VLOOKUP(H1117,#REF!,MATCH("strMailTitleID",#REF!,0),FALSE),#REF!,2,FALSE)),"ERROR")</f>
        <v>0</v>
      </c>
      <c r="J1117" s="176">
        <v>200</v>
      </c>
      <c r="K1117" s="129" t="str">
        <f>IFERROR(IF(J1117=0,0,VLOOKUP(VLOOKUP(J1117,#REF!,MATCH("strMailTitleID",#REF!,0),FALSE),#REF!,2,FALSE)),"ERROR")</f>
        <v>ERROR</v>
      </c>
      <c r="L1117" s="49">
        <v>0</v>
      </c>
      <c r="M1117" s="49">
        <v>0</v>
      </c>
      <c r="N1117" s="49">
        <v>0</v>
      </c>
      <c r="O1117" s="49">
        <v>0</v>
      </c>
      <c r="P1117" s="49" t="s">
        <v>10</v>
      </c>
      <c r="Q1117" s="49">
        <v>0</v>
      </c>
      <c r="R1117" s="49" t="b">
        <v>0</v>
      </c>
      <c r="S1117" s="49" t="b">
        <v>0</v>
      </c>
      <c r="T1117" s="178">
        <v>242001</v>
      </c>
      <c r="U1117" s="134" t="str">
        <f>IFERROR(IF(T1117=0,0,VLOOKUP(SUBSTITUTE(VLOOKUP(T1117,#REF!,MATCH("strItemName",#REF!,0),FALSE),"SUI_",""),#REF!,2,FALSE)),"ERROR")</f>
        <v>ERROR</v>
      </c>
      <c r="V1117" s="178">
        <v>242001</v>
      </c>
      <c r="W1117" s="134" t="str">
        <f>IFERROR(IF(V1117=0,0,VLOOKUP(SUBSTITUTE(VLOOKUP(V1117,#REF!,MATCH("strItemName",#REF!,0),FALSE),"SUI_",""),#REF!,2,FALSE)),"ERROR")</f>
        <v>ERROR</v>
      </c>
      <c r="X1117" s="178">
        <v>242001</v>
      </c>
      <c r="Y1117" s="134" t="str">
        <f>IFERROR(IF(X1117=0,0,VLOOKUP(SUBSTITUTE(VLOOKUP(X1117,#REF!,MATCH("strItemName",#REF!,0),FALSE),"SUI_",""),#REF!,2,FALSE)),"ERROR")</f>
        <v>ERROR</v>
      </c>
      <c r="Z1117" s="178">
        <v>242001</v>
      </c>
      <c r="AA1117" s="134" t="str">
        <f>IFERROR(IF(Z1117=0,0,VLOOKUP(SUBSTITUTE(VLOOKUP(Z1117,#REF!,MATCH("strItemName",#REF!,0),FALSE),"SUI_",""),#REF!,2,FALSE)),"ERROR")</f>
        <v>ERROR</v>
      </c>
      <c r="AB1117" s="178">
        <v>242001</v>
      </c>
      <c r="AC1117" s="134" t="str">
        <f>IFERROR(IF(AB1117=0,0,VLOOKUP(SUBSTITUTE(VLOOKUP(AB1117,#REF!,MATCH("strItemName",#REF!,0),FALSE),"SUI_",""),#REF!,2,FALSE)),"ERROR")</f>
        <v>ERROR</v>
      </c>
      <c r="AD1117" s="88">
        <v>0</v>
      </c>
      <c r="AE1117" s="134">
        <v>0</v>
      </c>
      <c r="AF1117" s="22">
        <v>40</v>
      </c>
      <c r="AG1117" s="22">
        <v>0</v>
      </c>
      <c r="AH1117" s="22">
        <v>0</v>
      </c>
      <c r="AI1117" s="22">
        <v>0</v>
      </c>
      <c r="AJ1117" s="22" t="b">
        <v>0</v>
      </c>
      <c r="AK1117" s="22">
        <v>0</v>
      </c>
      <c r="AL1117" s="22">
        <v>0</v>
      </c>
    </row>
    <row r="1118" spans="1:38" ht="16.5" customHeight="1" x14ac:dyDescent="0.3">
      <c r="A1118" s="21">
        <f>COUNTIF(FtbReward_Quest!$B:$B,$B1118)+COUNTIF(FtbReward_Mode!$B:$B,$B1118)+COUNTIF(FtbReward_Content!$B:$B,$B1118)-1</f>
        <v>0</v>
      </c>
      <c r="B1118" s="49">
        <f t="shared" si="51"/>
        <v>112601</v>
      </c>
      <c r="C1118" s="120">
        <v>11260</v>
      </c>
      <c r="D1118" s="49" t="s">
        <v>2161</v>
      </c>
      <c r="E1118" s="49" t="s">
        <v>2161</v>
      </c>
      <c r="F1118" s="120">
        <f>COUNTIF($C$8:$C1118,$C1118)</f>
        <v>1</v>
      </c>
      <c r="G1118" s="49" t="b">
        <v>0</v>
      </c>
      <c r="H1118" s="49">
        <v>0</v>
      </c>
      <c r="I1118" s="129">
        <f>IFERROR(IF(H1118=0,0,VLOOKUP(VLOOKUP(H1118,#REF!,MATCH("strMailTitleID",#REF!,0),FALSE),#REF!,2,FALSE)),"ERROR")</f>
        <v>0</v>
      </c>
      <c r="J1118" s="176">
        <v>200</v>
      </c>
      <c r="K1118" s="129" t="str">
        <f>IFERROR(IF(J1118=0,0,VLOOKUP(VLOOKUP(J1118,#REF!,MATCH("strMailTitleID",#REF!,0),FALSE),#REF!,2,FALSE)),"ERROR")</f>
        <v>ERROR</v>
      </c>
      <c r="L1118" s="49">
        <v>0</v>
      </c>
      <c r="M1118" s="49">
        <v>0</v>
      </c>
      <c r="N1118" s="49">
        <v>0</v>
      </c>
      <c r="O1118" s="49">
        <v>0</v>
      </c>
      <c r="P1118" s="49" t="s">
        <v>10</v>
      </c>
      <c r="Q1118" s="49">
        <v>0</v>
      </c>
      <c r="R1118" s="49" t="b">
        <v>0</v>
      </c>
      <c r="S1118" s="49" t="b">
        <v>0</v>
      </c>
      <c r="T1118" s="177">
        <v>4011011</v>
      </c>
      <c r="U1118" s="134" t="str">
        <f>IFERROR(IF(T1118=0,0,VLOOKUP(SUBSTITUTE(VLOOKUP(T1118,#REF!,MATCH("strItemName",#REF!,0),FALSE),"SUI_",""),#REF!,2,FALSE)),"ERROR")</f>
        <v>ERROR</v>
      </c>
      <c r="V1118" s="177">
        <v>4011011</v>
      </c>
      <c r="W1118" s="134" t="str">
        <f>IFERROR(IF(V1118=0,0,VLOOKUP(SUBSTITUTE(VLOOKUP(V1118,#REF!,MATCH("strItemName",#REF!,0),FALSE),"SUI_",""),#REF!,2,FALSE)),"ERROR")</f>
        <v>ERROR</v>
      </c>
      <c r="X1118" s="177">
        <v>4011011</v>
      </c>
      <c r="Y1118" s="134" t="str">
        <f>IFERROR(IF(X1118=0,0,VLOOKUP(SUBSTITUTE(VLOOKUP(X1118,#REF!,MATCH("strItemName",#REF!,0),FALSE),"SUI_",""),#REF!,2,FALSE)),"ERROR")</f>
        <v>ERROR</v>
      </c>
      <c r="Z1118" s="177">
        <v>4011011</v>
      </c>
      <c r="AA1118" s="134" t="str">
        <f>IFERROR(IF(Z1118=0,0,VLOOKUP(SUBSTITUTE(VLOOKUP(Z1118,#REF!,MATCH("strItemName",#REF!,0),FALSE),"SUI_",""),#REF!,2,FALSE)),"ERROR")</f>
        <v>ERROR</v>
      </c>
      <c r="AB1118" s="177">
        <v>4011011</v>
      </c>
      <c r="AC1118" s="134" t="str">
        <f>IFERROR(IF(AB1118=0,0,VLOOKUP(SUBSTITUTE(VLOOKUP(AB1118,#REF!,MATCH("strItemName",#REF!,0),FALSE),"SUI_",""),#REF!,2,FALSE)),"ERROR")</f>
        <v>ERROR</v>
      </c>
      <c r="AD1118" s="88">
        <v>0</v>
      </c>
      <c r="AE1118" s="134">
        <v>0</v>
      </c>
      <c r="AF1118" s="22">
        <v>1</v>
      </c>
      <c r="AG1118" s="22">
        <v>0</v>
      </c>
      <c r="AH1118" s="22">
        <v>0</v>
      </c>
      <c r="AI1118" s="22">
        <v>0</v>
      </c>
      <c r="AJ1118" s="22" t="b">
        <v>0</v>
      </c>
      <c r="AK1118" s="22">
        <v>0</v>
      </c>
      <c r="AL1118" s="22">
        <v>0</v>
      </c>
    </row>
    <row r="1119" spans="1:38" ht="16.5" customHeight="1" x14ac:dyDescent="0.3">
      <c r="A1119" s="21">
        <f>COUNTIF(FtbReward_Quest!$B:$B,$B1119)+COUNTIF(FtbReward_Mode!$B:$B,$B1119)+COUNTIF(FtbReward_Content!$B:$B,$B1119)-1</f>
        <v>0</v>
      </c>
      <c r="B1119" s="49">
        <f t="shared" si="51"/>
        <v>112701</v>
      </c>
      <c r="C1119" s="120">
        <v>11270</v>
      </c>
      <c r="D1119" s="49" t="s">
        <v>2162</v>
      </c>
      <c r="E1119" s="49" t="s">
        <v>2162</v>
      </c>
      <c r="F1119" s="120">
        <f>COUNTIF($C$8:$C1119,$C1119)</f>
        <v>1</v>
      </c>
      <c r="G1119" s="49" t="b">
        <v>0</v>
      </c>
      <c r="H1119" s="49">
        <v>0</v>
      </c>
      <c r="I1119" s="129">
        <f>IFERROR(IF(H1119=0,0,VLOOKUP(VLOOKUP(H1119,#REF!,MATCH("strMailTitleID",#REF!,0),FALSE),#REF!,2,FALSE)),"ERROR")</f>
        <v>0</v>
      </c>
      <c r="J1119" s="176">
        <v>200</v>
      </c>
      <c r="K1119" s="129" t="str">
        <f>IFERROR(IF(J1119=0,0,VLOOKUP(VLOOKUP(J1119,#REF!,MATCH("strMailTitleID",#REF!,0),FALSE),#REF!,2,FALSE)),"ERROR")</f>
        <v>ERROR</v>
      </c>
      <c r="L1119" s="49">
        <v>0</v>
      </c>
      <c r="M1119" s="49">
        <v>0</v>
      </c>
      <c r="N1119" s="49">
        <v>0</v>
      </c>
      <c r="O1119" s="49">
        <v>0</v>
      </c>
      <c r="P1119" s="49" t="s">
        <v>10</v>
      </c>
      <c r="Q1119" s="49">
        <v>0</v>
      </c>
      <c r="R1119" s="49" t="b">
        <v>0</v>
      </c>
      <c r="S1119" s="49" t="b">
        <v>0</v>
      </c>
      <c r="T1119" s="178">
        <v>2301001</v>
      </c>
      <c r="U1119" s="134" t="str">
        <f>IFERROR(IF(T1119=0,0,VLOOKUP(SUBSTITUTE(VLOOKUP(T1119,#REF!,MATCH("strItemName",#REF!,0),FALSE),"SUI_",""),#REF!,2,FALSE)),"ERROR")</f>
        <v>ERROR</v>
      </c>
      <c r="V1119" s="178">
        <v>2301001</v>
      </c>
      <c r="W1119" s="134" t="str">
        <f>IFERROR(IF(V1119=0,0,VLOOKUP(SUBSTITUTE(VLOOKUP(V1119,#REF!,MATCH("strItemName",#REF!,0),FALSE),"SUI_",""),#REF!,2,FALSE)),"ERROR")</f>
        <v>ERROR</v>
      </c>
      <c r="X1119" s="178">
        <v>2301001</v>
      </c>
      <c r="Y1119" s="134" t="str">
        <f>IFERROR(IF(X1119=0,0,VLOOKUP(SUBSTITUTE(VLOOKUP(X1119,#REF!,MATCH("strItemName",#REF!,0),FALSE),"SUI_",""),#REF!,2,FALSE)),"ERROR")</f>
        <v>ERROR</v>
      </c>
      <c r="Z1119" s="178">
        <v>2301001</v>
      </c>
      <c r="AA1119" s="134" t="str">
        <f>IFERROR(IF(Z1119=0,0,VLOOKUP(SUBSTITUTE(VLOOKUP(Z1119,#REF!,MATCH("strItemName",#REF!,0),FALSE),"SUI_",""),#REF!,2,FALSE)),"ERROR")</f>
        <v>ERROR</v>
      </c>
      <c r="AB1119" s="178">
        <v>2301001</v>
      </c>
      <c r="AC1119" s="134" t="str">
        <f>IFERROR(IF(AB1119=0,0,VLOOKUP(SUBSTITUTE(VLOOKUP(AB1119,#REF!,MATCH("strItemName",#REF!,0),FALSE),"SUI_",""),#REF!,2,FALSE)),"ERROR")</f>
        <v>ERROR</v>
      </c>
      <c r="AD1119" s="88">
        <v>0</v>
      </c>
      <c r="AE1119" s="134">
        <v>0</v>
      </c>
      <c r="AF1119" s="22">
        <v>20</v>
      </c>
      <c r="AG1119" s="22">
        <v>0</v>
      </c>
      <c r="AH1119" s="22">
        <v>0</v>
      </c>
      <c r="AI1119" s="22">
        <v>0</v>
      </c>
      <c r="AJ1119" s="22" t="b">
        <v>0</v>
      </c>
      <c r="AK1119" s="22">
        <v>0</v>
      </c>
      <c r="AL1119" s="22">
        <v>0</v>
      </c>
    </row>
    <row r="1120" spans="1:38" ht="16.5" customHeight="1" x14ac:dyDescent="0.3">
      <c r="A1120" s="21">
        <f>COUNTIF(FtbReward_Quest!$B:$B,$B1120)+COUNTIF(FtbReward_Mode!$B:$B,$B1120)+COUNTIF(FtbReward_Content!$B:$B,$B1120)-1</f>
        <v>0</v>
      </c>
      <c r="B1120" s="49">
        <f t="shared" si="51"/>
        <v>112801</v>
      </c>
      <c r="C1120" s="120">
        <v>11280</v>
      </c>
      <c r="D1120" s="49" t="s">
        <v>2163</v>
      </c>
      <c r="E1120" s="49" t="s">
        <v>2163</v>
      </c>
      <c r="F1120" s="120">
        <f>COUNTIF($C$8:$C1120,$C1120)</f>
        <v>1</v>
      </c>
      <c r="G1120" s="49" t="b">
        <v>0</v>
      </c>
      <c r="H1120" s="49">
        <v>0</v>
      </c>
      <c r="I1120" s="129">
        <f>IFERROR(IF(H1120=0,0,VLOOKUP(VLOOKUP(H1120,#REF!,MATCH("strMailTitleID",#REF!,0),FALSE),#REF!,2,FALSE)),"ERROR")</f>
        <v>0</v>
      </c>
      <c r="J1120" s="176">
        <v>200</v>
      </c>
      <c r="K1120" s="129" t="str">
        <f>IFERROR(IF(J1120=0,0,VLOOKUP(VLOOKUP(J1120,#REF!,MATCH("strMailTitleID",#REF!,0),FALSE),#REF!,2,FALSE)),"ERROR")</f>
        <v>ERROR</v>
      </c>
      <c r="L1120" s="49">
        <v>0</v>
      </c>
      <c r="M1120" s="49">
        <v>0</v>
      </c>
      <c r="N1120" s="49">
        <v>0</v>
      </c>
      <c r="O1120" s="49">
        <v>0</v>
      </c>
      <c r="P1120" s="49" t="s">
        <v>10</v>
      </c>
      <c r="Q1120" s="49">
        <v>1</v>
      </c>
      <c r="R1120" s="49" t="b">
        <v>0</v>
      </c>
      <c r="S1120" s="49" t="b">
        <v>0</v>
      </c>
      <c r="T1120" s="177">
        <v>4005001</v>
      </c>
      <c r="U1120" s="134" t="str">
        <f>IFERROR(IF(T1120=0,0,VLOOKUP(SUBSTITUTE(VLOOKUP(T1120,#REF!,MATCH("strItemName",#REF!,0),FALSE),"SUI_",""),#REF!,2,FALSE)),"ERROR")</f>
        <v>ERROR</v>
      </c>
      <c r="V1120" s="177">
        <v>4005001</v>
      </c>
      <c r="W1120" s="134" t="str">
        <f>IFERROR(IF(V1120=0,0,VLOOKUP(SUBSTITUTE(VLOOKUP(V1120,#REF!,MATCH("strItemName",#REF!,0),FALSE),"SUI_",""),#REF!,2,FALSE)),"ERROR")</f>
        <v>ERROR</v>
      </c>
      <c r="X1120" s="177">
        <v>4005001</v>
      </c>
      <c r="Y1120" s="134" t="str">
        <f>IFERROR(IF(X1120=0,0,VLOOKUP(SUBSTITUTE(VLOOKUP(X1120,#REF!,MATCH("strItemName",#REF!,0),FALSE),"SUI_",""),#REF!,2,FALSE)),"ERROR")</f>
        <v>ERROR</v>
      </c>
      <c r="Z1120" s="177">
        <v>4005001</v>
      </c>
      <c r="AA1120" s="134" t="str">
        <f>IFERROR(IF(Z1120=0,0,VLOOKUP(SUBSTITUTE(VLOOKUP(Z1120,#REF!,MATCH("strItemName",#REF!,0),FALSE),"SUI_",""),#REF!,2,FALSE)),"ERROR")</f>
        <v>ERROR</v>
      </c>
      <c r="AB1120" s="177">
        <v>4005001</v>
      </c>
      <c r="AC1120" s="134" t="str">
        <f>IFERROR(IF(AB1120=0,0,VLOOKUP(SUBSTITUTE(VLOOKUP(AB1120,#REF!,MATCH("strItemName",#REF!,0),FALSE),"SUI_",""),#REF!,2,FALSE)),"ERROR")</f>
        <v>ERROR</v>
      </c>
      <c r="AD1120" s="88">
        <v>0</v>
      </c>
      <c r="AE1120" s="134">
        <v>0</v>
      </c>
      <c r="AF1120" s="22">
        <v>1</v>
      </c>
      <c r="AG1120" s="22">
        <v>0</v>
      </c>
      <c r="AH1120" s="22">
        <v>0</v>
      </c>
      <c r="AI1120" s="22">
        <v>0</v>
      </c>
      <c r="AJ1120" s="22" t="b">
        <v>0</v>
      </c>
      <c r="AK1120" s="22">
        <v>0</v>
      </c>
      <c r="AL1120" s="22">
        <v>0</v>
      </c>
    </row>
  </sheetData>
  <phoneticPr fontId="1" type="noConversion"/>
  <conditionalFormatting sqref="AD328:AD1048576 AD1:AD313">
    <cfRule type="expression" dxfId="145" priority="1849">
      <formula>AND($AD1&lt;&gt;0,$AJ1=FALSE)</formula>
    </cfRule>
  </conditionalFormatting>
  <conditionalFormatting sqref="B1121:AL1048576 AD1117:AL1120 T1117:AL1118 U1088:U1120 AC1077:AC1120 AA1078:AA1120 Y1079:Y1120 W1080:W1120 L1117:S1120 L328:AL1116 B328:K1120 B1:AL327">
    <cfRule type="expression" dxfId="144" priority="1850">
      <formula>B1=FALSE</formula>
    </cfRule>
    <cfRule type="expression" dxfId="143" priority="1851">
      <formula>B1=TRUE</formula>
    </cfRule>
    <cfRule type="expression" dxfId="142" priority="1856">
      <formula>AND(LEFT(B$7,1)="!",ROW(B1)&gt;7,ROW(B1)&lt;7+COUNTA($B:$B)+COUNTA($A:$A)-6)</formula>
    </cfRule>
    <cfRule type="expression" dxfId="141" priority="1857">
      <formula>B1=0</formula>
    </cfRule>
    <cfRule type="expression" dxfId="140" priority="1858">
      <formula>LEFT(B1,1)="!"</formula>
    </cfRule>
    <cfRule type="expression" dxfId="139" priority="1926">
      <formula>AND(ROW($A1)&gt;7,$A1="#",B$7&lt;&gt;"")</formula>
    </cfRule>
    <cfRule type="expression" dxfId="138" priority="1927">
      <formula>$I1=1</formula>
    </cfRule>
  </conditionalFormatting>
  <conditionalFormatting sqref="L328:AL1048576 L1:AL132 L217:AL228 L273:AL313 L133:L272 M132:AL272">
    <cfRule type="expression" dxfId="137" priority="1852">
      <formula>AND(L1&gt;1000000,L1&lt;5000000)</formula>
    </cfRule>
    <cfRule type="expression" dxfId="136" priority="1853">
      <formula>L1=1000000</formula>
    </cfRule>
    <cfRule type="expression" dxfId="135" priority="1854">
      <formula>AND(L1&gt;500000,L1&lt;1000000)</formula>
    </cfRule>
    <cfRule type="expression" dxfId="134" priority="1855">
      <formula>AND(L1&gt;1000,L1&lt;500000)</formula>
    </cfRule>
  </conditionalFormatting>
  <conditionalFormatting sqref="T1117:AC1118">
    <cfRule type="expression" dxfId="133" priority="1950">
      <formula>T1117=FALSE</formula>
    </cfRule>
    <cfRule type="expression" dxfId="132" priority="1951">
      <formula>T1117=TRUE</formula>
    </cfRule>
    <cfRule type="expression" dxfId="131" priority="1952">
      <formula>AND(LEFT(T$7,1)="!",ROW(T1117)&gt;7,ROW(T1117)&lt;7+COUNTA($B:$B)+COUNTA($A:$A)-6)</formula>
    </cfRule>
    <cfRule type="expression" dxfId="130" priority="1953">
      <formula>T1117=0</formula>
    </cfRule>
    <cfRule type="expression" dxfId="129" priority="1954">
      <formula>LEFT(T1117,1)="!"</formula>
    </cfRule>
    <cfRule type="expression" dxfId="128" priority="1955">
      <formula>AND(ROW($A1119)&gt;7,$A1119="#",T$7&lt;&gt;"")</formula>
    </cfRule>
    <cfRule type="expression" dxfId="127" priority="1956">
      <formula>$I1119=1</formula>
    </cfRule>
  </conditionalFormatting>
  <conditionalFormatting sqref="T1119:AC1120">
    <cfRule type="expression" dxfId="126" priority="2002">
      <formula>T1119=FALSE</formula>
    </cfRule>
    <cfRule type="expression" dxfId="125" priority="2003">
      <formula>T1119=TRUE</formula>
    </cfRule>
    <cfRule type="expression" dxfId="124" priority="2004">
      <formula>AND(LEFT(T$7,1)="!",ROW(T1119)&gt;7,ROW(T1119)&lt;7+COUNTA($B:$B)+COUNTA($A:$A)-6)</formula>
    </cfRule>
    <cfRule type="expression" dxfId="123" priority="2005">
      <formula>T1119=0</formula>
    </cfRule>
    <cfRule type="expression" dxfId="122" priority="2006">
      <formula>LEFT(T1119,1)="!"</formula>
    </cfRule>
    <cfRule type="expression" dxfId="121" priority="2007">
      <formula>AND(ROW(#REF!)&gt;7,#REF!="#",T$7&lt;&gt;"")</formula>
    </cfRule>
    <cfRule type="expression" dxfId="120" priority="2008">
      <formula>#REF!=1</formula>
    </cfRule>
  </conditionalFormatting>
  <conditionalFormatting sqref="AD314:AD317">
    <cfRule type="expression" dxfId="119" priority="270">
      <formula>AND($AD314&lt;&gt;0,$AJ314=FALSE)</formula>
    </cfRule>
  </conditionalFormatting>
  <conditionalFormatting sqref="L314:AL317">
    <cfRule type="expression" dxfId="118" priority="273">
      <formula>AND(L314&gt;1000000,L314&lt;5000000)</formula>
    </cfRule>
    <cfRule type="expression" dxfId="117" priority="274">
      <formula>L314=1000000</formula>
    </cfRule>
    <cfRule type="expression" dxfId="116" priority="275">
      <formula>AND(L314&gt;500000,L314&lt;1000000)</formula>
    </cfRule>
    <cfRule type="expression" dxfId="115" priority="276">
      <formula>AND(L314&gt;1000,L314&lt;500000)</formula>
    </cfRule>
  </conditionalFormatting>
  <conditionalFormatting sqref="AD318:AD320">
    <cfRule type="expression" dxfId="114" priority="258">
      <formula>AND($AD318&lt;&gt;0,$AJ318=FALSE)</formula>
    </cfRule>
  </conditionalFormatting>
  <conditionalFormatting sqref="L318:AL318 L320:AL320 L319:O319 R319:AL319">
    <cfRule type="expression" dxfId="113" priority="259">
      <formula>AND(L318&gt;1000000,L318&lt;5000000)</formula>
    </cfRule>
    <cfRule type="expression" dxfId="112" priority="260">
      <formula>L318=1000000</formula>
    </cfRule>
    <cfRule type="expression" dxfId="111" priority="261">
      <formula>AND(L318&gt;500000,L318&lt;1000000)</formula>
    </cfRule>
    <cfRule type="expression" dxfId="110" priority="262">
      <formula>AND(L318&gt;1000,L318&lt;500000)</formula>
    </cfRule>
  </conditionalFormatting>
  <conditionalFormatting sqref="P314:Q314">
    <cfRule type="expression" dxfId="109" priority="254">
      <formula>AND(P314&gt;1000000,P314&lt;5000000)</formula>
    </cfRule>
    <cfRule type="expression" dxfId="108" priority="255">
      <formula>P314=1000000</formula>
    </cfRule>
    <cfRule type="expression" dxfId="107" priority="256">
      <formula>AND(P314&gt;500000,P314&lt;1000000)</formula>
    </cfRule>
    <cfRule type="expression" dxfId="106" priority="257">
      <formula>AND(P314&gt;1000,P314&lt;500000)</formula>
    </cfRule>
  </conditionalFormatting>
  <conditionalFormatting sqref="P315:Q315">
    <cfRule type="expression" dxfId="105" priority="250">
      <formula>AND(P315&gt;1000000,P315&lt;5000000)</formula>
    </cfRule>
    <cfRule type="expression" dxfId="104" priority="251">
      <formula>P315=1000000</formula>
    </cfRule>
    <cfRule type="expression" dxfId="103" priority="252">
      <formula>AND(P315&gt;500000,P315&lt;1000000)</formula>
    </cfRule>
    <cfRule type="expression" dxfId="102" priority="253">
      <formula>AND(P315&gt;1000,P315&lt;500000)</formula>
    </cfRule>
  </conditionalFormatting>
  <conditionalFormatting sqref="P317:Q317">
    <cfRule type="expression" dxfId="101" priority="246">
      <formula>AND(P317&gt;1000000,P317&lt;5000000)</formula>
    </cfRule>
    <cfRule type="expression" dxfId="100" priority="247">
      <formula>P317=1000000</formula>
    </cfRule>
    <cfRule type="expression" dxfId="99" priority="248">
      <formula>AND(P317&gt;500000,P317&lt;1000000)</formula>
    </cfRule>
    <cfRule type="expression" dxfId="98" priority="249">
      <formula>AND(P317&gt;1000,P317&lt;500000)</formula>
    </cfRule>
  </conditionalFormatting>
  <conditionalFormatting sqref="P319:Q319">
    <cfRule type="expression" dxfId="97" priority="235">
      <formula>AND(P319&gt;1000000,P319&lt;5000000)</formula>
    </cfRule>
    <cfRule type="expression" dxfId="96" priority="236">
      <formula>P319=1000000</formula>
    </cfRule>
    <cfRule type="expression" dxfId="95" priority="237">
      <formula>AND(P319&gt;500000,P319&lt;1000000)</formula>
    </cfRule>
    <cfRule type="expression" dxfId="94" priority="238">
      <formula>AND(P319&gt;1000,P319&lt;500000)</formula>
    </cfRule>
  </conditionalFormatting>
  <conditionalFormatting sqref="P319:Q319">
    <cfRule type="expression" dxfId="93" priority="231">
      <formula>AND(P319&gt;1000000,P319&lt;5000000)</formula>
    </cfRule>
    <cfRule type="expression" dxfId="92" priority="232">
      <formula>P319=1000000</formula>
    </cfRule>
    <cfRule type="expression" dxfId="91" priority="233">
      <formula>AND(P319&gt;500000,P319&lt;1000000)</formula>
    </cfRule>
    <cfRule type="expression" dxfId="90" priority="234">
      <formula>AND(P319&gt;1000,P319&lt;500000)</formula>
    </cfRule>
  </conditionalFormatting>
  <conditionalFormatting sqref="AD321:AD322">
    <cfRule type="expression" dxfId="89" priority="163">
      <formula>AND($AD321&lt;&gt;0,$AJ321=FALSE)</formula>
    </cfRule>
  </conditionalFormatting>
  <conditionalFormatting sqref="L322:AL322 L321:O321 R321:AL321">
    <cfRule type="expression" dxfId="88" priority="164">
      <formula>AND(L321&gt;1000000,L321&lt;5000000)</formula>
    </cfRule>
    <cfRule type="expression" dxfId="87" priority="165">
      <formula>L321=1000000</formula>
    </cfRule>
    <cfRule type="expression" dxfId="86" priority="166">
      <formula>AND(L321&gt;500000,L321&lt;1000000)</formula>
    </cfRule>
    <cfRule type="expression" dxfId="85" priority="167">
      <formula>AND(L321&gt;1000,L321&lt;500000)</formula>
    </cfRule>
  </conditionalFormatting>
  <conditionalFormatting sqref="P321:Q321">
    <cfRule type="expression" dxfId="84" priority="159">
      <formula>AND(P321&gt;1000000,P321&lt;5000000)</formula>
    </cfRule>
    <cfRule type="expression" dxfId="83" priority="160">
      <formula>P321=1000000</formula>
    </cfRule>
    <cfRule type="expression" dxfId="82" priority="161">
      <formula>AND(P321&gt;500000,P321&lt;1000000)</formula>
    </cfRule>
    <cfRule type="expression" dxfId="81" priority="162">
      <formula>AND(P321&gt;1000,P321&lt;500000)</formula>
    </cfRule>
  </conditionalFormatting>
  <conditionalFormatting sqref="P321:Q321">
    <cfRule type="expression" dxfId="80" priority="155">
      <formula>AND(P321&gt;1000000,P321&lt;5000000)</formula>
    </cfRule>
    <cfRule type="expression" dxfId="79" priority="156">
      <formula>P321=1000000</formula>
    </cfRule>
    <cfRule type="expression" dxfId="78" priority="157">
      <formula>AND(P321&gt;500000,P321&lt;1000000)</formula>
    </cfRule>
    <cfRule type="expression" dxfId="77" priority="158">
      <formula>AND(P321&gt;1000,P321&lt;500000)</formula>
    </cfRule>
  </conditionalFormatting>
  <conditionalFormatting sqref="AD323:AD324">
    <cfRule type="expression" dxfId="76" priority="143">
      <formula>AND($AD323&lt;&gt;0,$AJ323=FALSE)</formula>
    </cfRule>
  </conditionalFormatting>
  <conditionalFormatting sqref="L323:O323 R323:AL323 L324:AL324">
    <cfRule type="expression" dxfId="75" priority="144">
      <formula>AND(L323&gt;1000000,L323&lt;5000000)</formula>
    </cfRule>
    <cfRule type="expression" dxfId="74" priority="145">
      <formula>L323=1000000</formula>
    </cfRule>
    <cfRule type="expression" dxfId="73" priority="146">
      <formula>AND(L323&gt;500000,L323&lt;1000000)</formula>
    </cfRule>
    <cfRule type="expression" dxfId="72" priority="147">
      <formula>AND(L323&gt;1000,L323&lt;500000)</formula>
    </cfRule>
  </conditionalFormatting>
  <conditionalFormatting sqref="P323:Q323">
    <cfRule type="expression" dxfId="71" priority="139">
      <formula>AND(P323&gt;1000000,P323&lt;5000000)</formula>
    </cfRule>
    <cfRule type="expression" dxfId="70" priority="140">
      <formula>P323=1000000</formula>
    </cfRule>
    <cfRule type="expression" dxfId="69" priority="141">
      <formula>AND(P323&gt;500000,P323&lt;1000000)</formula>
    </cfRule>
    <cfRule type="expression" dxfId="68" priority="142">
      <formula>AND(P323&gt;1000,P323&lt;500000)</formula>
    </cfRule>
  </conditionalFormatting>
  <conditionalFormatting sqref="P323:Q323">
    <cfRule type="expression" dxfId="67" priority="135">
      <formula>AND(P323&gt;1000000,P323&lt;5000000)</formula>
    </cfRule>
    <cfRule type="expression" dxfId="66" priority="136">
      <formula>P323=1000000</formula>
    </cfRule>
    <cfRule type="expression" dxfId="65" priority="137">
      <formula>AND(P323&gt;500000,P323&lt;1000000)</formula>
    </cfRule>
    <cfRule type="expression" dxfId="64" priority="138">
      <formula>AND(P323&gt;1000,P323&lt;500000)</formula>
    </cfRule>
  </conditionalFormatting>
  <conditionalFormatting sqref="AD325:AD327">
    <cfRule type="expression" dxfId="63" priority="123">
      <formula>AND($AD325&lt;&gt;0,$AJ325=FALSE)</formula>
    </cfRule>
  </conditionalFormatting>
  <conditionalFormatting sqref="L325:AL327">
    <cfRule type="expression" dxfId="62" priority="126">
      <formula>AND(L325&gt;1000000,L325&lt;5000000)</formula>
    </cfRule>
    <cfRule type="expression" dxfId="61" priority="127">
      <formula>L325=1000000</formula>
    </cfRule>
    <cfRule type="expression" dxfId="60" priority="128">
      <formula>AND(L325&gt;500000,L325&lt;1000000)</formula>
    </cfRule>
    <cfRule type="expression" dxfId="59" priority="129">
      <formula>AND(L325&gt;1000,L325&lt;500000)</formula>
    </cfRule>
  </conditionalFormatting>
  <conditionalFormatting sqref="AD205:AD216">
    <cfRule type="expression" dxfId="58" priority="87">
      <formula>AND($AD205&lt;&gt;0,$AJ205=FALSE)</formula>
    </cfRule>
  </conditionalFormatting>
  <conditionalFormatting sqref="L205:AL216">
    <cfRule type="expression" dxfId="57" priority="90">
      <formula>AND(L205&gt;1000000,L205&lt;5000000)</formula>
    </cfRule>
    <cfRule type="expression" dxfId="56" priority="91">
      <formula>L205=1000000</formula>
    </cfRule>
    <cfRule type="expression" dxfId="55" priority="92">
      <formula>AND(L205&gt;500000,L205&lt;1000000)</formula>
    </cfRule>
    <cfRule type="expression" dxfId="54" priority="93">
      <formula>AND(L205&gt;1000,L205&lt;500000)</formula>
    </cfRule>
  </conditionalFormatting>
  <conditionalFormatting sqref="AD193:AD204">
    <cfRule type="expression" dxfId="53" priority="75">
      <formula>AND($AD193&lt;&gt;0,$AJ193=FALSE)</formula>
    </cfRule>
  </conditionalFormatting>
  <conditionalFormatting sqref="L193:AL204">
    <cfRule type="expression" dxfId="52" priority="78">
      <formula>AND(L193&gt;1000000,L193&lt;5000000)</formula>
    </cfRule>
    <cfRule type="expression" dxfId="51" priority="79">
      <formula>L193=1000000</formula>
    </cfRule>
    <cfRule type="expression" dxfId="50" priority="80">
      <formula>AND(L193&gt;500000,L193&lt;1000000)</formula>
    </cfRule>
    <cfRule type="expression" dxfId="49" priority="81">
      <formula>AND(L193&gt;1000,L193&lt;500000)</formula>
    </cfRule>
  </conditionalFormatting>
  <conditionalFormatting sqref="AD181:AD192">
    <cfRule type="expression" dxfId="48" priority="70">
      <formula>AND($AD181&lt;&gt;0,$AJ181=FALSE)</formula>
    </cfRule>
  </conditionalFormatting>
  <conditionalFormatting sqref="L181:AL192">
    <cfRule type="expression" dxfId="47" priority="71">
      <formula>AND(L181&gt;1000000,L181&lt;5000000)</formula>
    </cfRule>
    <cfRule type="expression" dxfId="46" priority="72">
      <formula>L181=1000000</formula>
    </cfRule>
    <cfRule type="expression" dxfId="45" priority="73">
      <formula>AND(L181&gt;500000,L181&lt;1000000)</formula>
    </cfRule>
    <cfRule type="expression" dxfId="44" priority="74">
      <formula>AND(L181&gt;1000,L181&lt;500000)</formula>
    </cfRule>
  </conditionalFormatting>
  <conditionalFormatting sqref="AD169:AD180">
    <cfRule type="expression" dxfId="43" priority="58">
      <formula>AND($AD169&lt;&gt;0,$AJ169=FALSE)</formula>
    </cfRule>
  </conditionalFormatting>
  <conditionalFormatting sqref="L169:AL180">
    <cfRule type="expression" dxfId="42" priority="61">
      <formula>AND(L169&gt;1000000,L169&lt;5000000)</formula>
    </cfRule>
    <cfRule type="expression" dxfId="41" priority="62">
      <formula>L169=1000000</formula>
    </cfRule>
    <cfRule type="expression" dxfId="40" priority="63">
      <formula>AND(L169&gt;500000,L169&lt;1000000)</formula>
    </cfRule>
    <cfRule type="expression" dxfId="39" priority="64">
      <formula>AND(L169&gt;1000,L169&lt;500000)</formula>
    </cfRule>
  </conditionalFormatting>
  <conditionalFormatting sqref="AD157:AD168">
    <cfRule type="expression" dxfId="38" priority="53">
      <formula>AND($AD157&lt;&gt;0,$AJ157=FALSE)</formula>
    </cfRule>
  </conditionalFormatting>
  <conditionalFormatting sqref="L157:AL168">
    <cfRule type="expression" dxfId="37" priority="54">
      <formula>AND(L157&gt;1000000,L157&lt;5000000)</formula>
    </cfRule>
    <cfRule type="expression" dxfId="36" priority="55">
      <formula>L157=1000000</formula>
    </cfRule>
    <cfRule type="expression" dxfId="35" priority="56">
      <formula>AND(L157&gt;500000,L157&lt;1000000)</formula>
    </cfRule>
    <cfRule type="expression" dxfId="34" priority="57">
      <formula>AND(L157&gt;1000,L157&lt;500000)</formula>
    </cfRule>
  </conditionalFormatting>
  <conditionalFormatting sqref="AD145:AD156">
    <cfRule type="expression" dxfId="33" priority="48">
      <formula>AND($AD145&lt;&gt;0,$AJ145=FALSE)</formula>
    </cfRule>
  </conditionalFormatting>
  <conditionalFormatting sqref="L145:AL156">
    <cfRule type="expression" dxfId="32" priority="49">
      <formula>AND(L145&gt;1000000,L145&lt;5000000)</formula>
    </cfRule>
    <cfRule type="expression" dxfId="31" priority="50">
      <formula>L145=1000000</formula>
    </cfRule>
    <cfRule type="expression" dxfId="30" priority="51">
      <formula>AND(L145&gt;500000,L145&lt;1000000)</formula>
    </cfRule>
    <cfRule type="expression" dxfId="29" priority="52">
      <formula>AND(L145&gt;1000,L145&lt;500000)</formula>
    </cfRule>
  </conditionalFormatting>
  <conditionalFormatting sqref="AD133:AD144">
    <cfRule type="expression" dxfId="28" priority="43">
      <formula>AND($AD133&lt;&gt;0,$AJ133=FALSE)</formula>
    </cfRule>
  </conditionalFormatting>
  <conditionalFormatting sqref="L133:AL144">
    <cfRule type="expression" dxfId="27" priority="44">
      <formula>AND(L133&gt;1000000,L133&lt;5000000)</formula>
    </cfRule>
    <cfRule type="expression" dxfId="26" priority="45">
      <formula>L133=1000000</formula>
    </cfRule>
    <cfRule type="expression" dxfId="25" priority="46">
      <formula>AND(L133&gt;500000,L133&lt;1000000)</formula>
    </cfRule>
    <cfRule type="expression" dxfId="24" priority="47">
      <formula>AND(L133&gt;1000,L133&lt;500000)</formula>
    </cfRule>
  </conditionalFormatting>
  <conditionalFormatting sqref="L270:AL272">
    <cfRule type="expression" dxfId="23" priority="22">
      <formula>AND(L270&gt;1000000,L270&lt;5000000)</formula>
    </cfRule>
    <cfRule type="expression" dxfId="22" priority="23">
      <formula>L270=1000000</formula>
    </cfRule>
    <cfRule type="expression" dxfId="21" priority="24">
      <formula>AND(L270&gt;500000,L270&lt;1000000)</formula>
    </cfRule>
    <cfRule type="expression" dxfId="20" priority="25">
      <formula>AND(L270&gt;1000,L270&lt;500000)</formula>
    </cfRule>
  </conditionalFormatting>
  <conditionalFormatting sqref="AD258:AD269">
    <cfRule type="expression" dxfId="19" priority="16">
      <formula>AND($AD258&lt;&gt;0,$AJ258=FALSE)</formula>
    </cfRule>
  </conditionalFormatting>
  <conditionalFormatting sqref="L258:AL269">
    <cfRule type="expression" dxfId="18" priority="17">
      <formula>AND(L258&gt;1000000,L258&lt;5000000)</formula>
    </cfRule>
    <cfRule type="expression" dxfId="17" priority="18">
      <formula>L258=1000000</formula>
    </cfRule>
    <cfRule type="expression" dxfId="16" priority="19">
      <formula>AND(L258&gt;500000,L258&lt;1000000)</formula>
    </cfRule>
    <cfRule type="expression" dxfId="15" priority="20">
      <formula>AND(L258&gt;1000,L258&lt;500000)</formula>
    </cfRule>
  </conditionalFormatting>
  <conditionalFormatting sqref="AD246:AD257">
    <cfRule type="expression" dxfId="14" priority="11">
      <formula>AND($AD246&lt;&gt;0,$AJ246=FALSE)</formula>
    </cfRule>
  </conditionalFormatting>
  <conditionalFormatting sqref="L246:AL257">
    <cfRule type="expression" dxfId="13" priority="12">
      <formula>AND(L246&gt;1000000,L246&lt;5000000)</formula>
    </cfRule>
    <cfRule type="expression" dxfId="12" priority="13">
      <formula>L246=1000000</formula>
    </cfRule>
    <cfRule type="expression" dxfId="11" priority="14">
      <formula>AND(L246&gt;500000,L246&lt;1000000)</formula>
    </cfRule>
    <cfRule type="expression" dxfId="10" priority="15">
      <formula>AND(L246&gt;1000,L246&lt;500000)</formula>
    </cfRule>
  </conditionalFormatting>
  <conditionalFormatting sqref="AD234:AD245">
    <cfRule type="expression" dxfId="9" priority="6">
      <formula>AND($AD234&lt;&gt;0,$AJ234=FALSE)</formula>
    </cfRule>
  </conditionalFormatting>
  <conditionalFormatting sqref="L234:AL245">
    <cfRule type="expression" dxfId="8" priority="7">
      <formula>AND(L234&gt;1000000,L234&lt;5000000)</formula>
    </cfRule>
    <cfRule type="expression" dxfId="7" priority="8">
      <formula>L234=1000000</formula>
    </cfRule>
    <cfRule type="expression" dxfId="6" priority="9">
      <formula>AND(L234&gt;500000,L234&lt;1000000)</formula>
    </cfRule>
    <cfRule type="expression" dxfId="5" priority="10">
      <formula>AND(L234&gt;1000,L234&lt;500000)</formula>
    </cfRule>
  </conditionalFormatting>
  <conditionalFormatting sqref="AD229:AD233">
    <cfRule type="expression" dxfId="4" priority="1">
      <formula>AND($AD229&lt;&gt;0,$AJ229=FALSE)</formula>
    </cfRule>
  </conditionalFormatting>
  <conditionalFormatting sqref="L229:AL233">
    <cfRule type="expression" dxfId="3" priority="2">
      <formula>AND(L229&gt;1000000,L229&lt;5000000)</formula>
    </cfRule>
    <cfRule type="expression" dxfId="2" priority="3">
      <formula>L229=1000000</formula>
    </cfRule>
    <cfRule type="expression" dxfId="1" priority="4">
      <formula>AND(L229&gt;500000,L229&lt;1000000)</formula>
    </cfRule>
    <cfRule type="expression" dxfId="0" priority="5">
      <formula>AND(L229&gt;1000,L229&lt;500000)</formula>
    </cfRule>
  </conditionalFormatting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60417" r:id="rId4" name="Button 1">
              <controlPr defaultSize="0" print="0" autoFill="0" autoPict="0" macro="[0]!Workbook_Open">
                <anchor moveWithCells="1" sizeWithCells="1">
                  <from>
                    <xdr:col>1</xdr:col>
                    <xdr:colOff>28575</xdr:colOff>
                    <xdr:row>0</xdr:row>
                    <xdr:rowOff>104775</xdr:rowOff>
                  </from>
                  <to>
                    <xdr:col>3</xdr:col>
                    <xdr:colOff>685800</xdr:colOff>
                    <xdr:row>3</xdr:row>
                    <xdr:rowOff>47625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1D1B92-5ED5-4176-A8F5-726DA3827D5A}">
  <dimension ref="A1:AN1196"/>
  <sheetViews>
    <sheetView tabSelected="1" workbookViewId="0">
      <selection activeCell="G7" sqref="G7"/>
    </sheetView>
  </sheetViews>
  <sheetFormatPr defaultRowHeight="16.5" x14ac:dyDescent="0.3"/>
  <sheetData>
    <row r="1" spans="1:40" x14ac:dyDescent="0.3">
      <c r="A1" t="s">
        <v>4</v>
      </c>
      <c r="B1" t="s">
        <v>37</v>
      </c>
      <c r="C1" t="s">
        <v>36</v>
      </c>
      <c r="D1" t="s">
        <v>3890</v>
      </c>
      <c r="E1" t="s">
        <v>415</v>
      </c>
      <c r="F1" t="s">
        <v>3891</v>
      </c>
      <c r="G1" t="s">
        <v>38</v>
      </c>
      <c r="H1" t="s">
        <v>415</v>
      </c>
      <c r="I1" t="s">
        <v>2131</v>
      </c>
      <c r="J1" t="s">
        <v>415</v>
      </c>
      <c r="K1" t="s">
        <v>39</v>
      </c>
      <c r="L1" t="s">
        <v>40</v>
      </c>
      <c r="M1" t="s">
        <v>3892</v>
      </c>
      <c r="N1" t="s">
        <v>3893</v>
      </c>
      <c r="O1" t="s">
        <v>41</v>
      </c>
      <c r="P1" t="s">
        <v>42</v>
      </c>
      <c r="Q1" t="s">
        <v>43</v>
      </c>
      <c r="R1" t="s">
        <v>44</v>
      </c>
      <c r="S1" t="s">
        <v>3894</v>
      </c>
      <c r="T1" t="s">
        <v>3895</v>
      </c>
      <c r="U1" t="s">
        <v>3896</v>
      </c>
      <c r="V1" t="s">
        <v>45</v>
      </c>
      <c r="W1" t="s">
        <v>415</v>
      </c>
      <c r="X1" t="s">
        <v>46</v>
      </c>
      <c r="Y1" t="s">
        <v>415</v>
      </c>
      <c r="Z1" t="s">
        <v>48</v>
      </c>
      <c r="AA1" t="s">
        <v>415</v>
      </c>
      <c r="AB1" t="s">
        <v>47</v>
      </c>
      <c r="AC1" t="s">
        <v>415</v>
      </c>
      <c r="AD1" t="s">
        <v>49</v>
      </c>
      <c r="AE1" t="s">
        <v>415</v>
      </c>
      <c r="AF1" t="s">
        <v>3897</v>
      </c>
      <c r="AG1" t="s">
        <v>415</v>
      </c>
      <c r="AH1" t="s">
        <v>50</v>
      </c>
      <c r="AI1" t="s">
        <v>3898</v>
      </c>
      <c r="AJ1" t="s">
        <v>3899</v>
      </c>
      <c r="AK1" t="s">
        <v>1149</v>
      </c>
      <c r="AL1" t="s">
        <v>1150</v>
      </c>
      <c r="AM1" t="s">
        <v>1151</v>
      </c>
      <c r="AN1" t="s">
        <v>1152</v>
      </c>
    </row>
    <row r="2" spans="1:40" x14ac:dyDescent="0.3">
      <c r="A2">
        <v>1010101</v>
      </c>
      <c r="B2">
        <v>1010101</v>
      </c>
      <c r="C2" t="s">
        <v>349</v>
      </c>
      <c r="D2" t="s">
        <v>1996</v>
      </c>
      <c r="E2">
        <v>1</v>
      </c>
      <c r="F2" t="b">
        <v>0</v>
      </c>
      <c r="G2">
        <v>0</v>
      </c>
      <c r="H2">
        <v>0</v>
      </c>
      <c r="I2">
        <v>0</v>
      </c>
      <c r="J2">
        <v>0</v>
      </c>
      <c r="K2">
        <v>180</v>
      </c>
      <c r="L2">
        <v>0</v>
      </c>
      <c r="M2">
        <v>0</v>
      </c>
      <c r="N2">
        <v>0</v>
      </c>
      <c r="O2" t="s">
        <v>34</v>
      </c>
      <c r="P2">
        <v>2100</v>
      </c>
      <c r="Q2" t="b">
        <v>0</v>
      </c>
      <c r="R2" t="b">
        <v>0</v>
      </c>
      <c r="S2">
        <v>1000</v>
      </c>
      <c r="T2">
        <v>0</v>
      </c>
      <c r="U2">
        <v>0</v>
      </c>
      <c r="V2">
        <v>102101</v>
      </c>
      <c r="W2" t="s">
        <v>2013</v>
      </c>
      <c r="X2">
        <v>112201</v>
      </c>
      <c r="Y2" t="s">
        <v>2013</v>
      </c>
      <c r="Z2">
        <v>122301</v>
      </c>
      <c r="AA2" t="s">
        <v>2013</v>
      </c>
      <c r="AB2">
        <v>132401</v>
      </c>
      <c r="AC2" t="s">
        <v>2013</v>
      </c>
      <c r="AD2">
        <v>142501</v>
      </c>
      <c r="AE2" t="s">
        <v>2013</v>
      </c>
      <c r="AF2">
        <v>0</v>
      </c>
      <c r="AG2">
        <v>0</v>
      </c>
      <c r="AH2">
        <v>1</v>
      </c>
      <c r="AI2">
        <v>0</v>
      </c>
      <c r="AJ2">
        <v>0</v>
      </c>
      <c r="AK2">
        <v>0</v>
      </c>
      <c r="AL2" t="b">
        <v>0</v>
      </c>
      <c r="AM2">
        <v>0</v>
      </c>
      <c r="AN2">
        <v>0</v>
      </c>
    </row>
    <row r="3" spans="1:40" x14ac:dyDescent="0.3">
      <c r="A3">
        <v>1010102</v>
      </c>
      <c r="B3">
        <v>1010101</v>
      </c>
      <c r="C3" t="s">
        <v>349</v>
      </c>
      <c r="D3" t="s">
        <v>1996</v>
      </c>
      <c r="E3">
        <v>1</v>
      </c>
      <c r="F3" t="b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 t="s">
        <v>10</v>
      </c>
      <c r="P3">
        <v>0</v>
      </c>
      <c r="Q3" t="b">
        <v>0</v>
      </c>
      <c r="R3" t="b">
        <v>0</v>
      </c>
      <c r="S3">
        <v>0</v>
      </c>
      <c r="T3">
        <v>0</v>
      </c>
      <c r="U3">
        <v>0</v>
      </c>
      <c r="V3">
        <v>3000001</v>
      </c>
      <c r="W3" t="s">
        <v>498</v>
      </c>
      <c r="X3">
        <v>3000001</v>
      </c>
      <c r="Y3" t="s">
        <v>498</v>
      </c>
      <c r="Z3">
        <v>3000001</v>
      </c>
      <c r="AA3" t="s">
        <v>498</v>
      </c>
      <c r="AB3">
        <v>3000001</v>
      </c>
      <c r="AC3" t="s">
        <v>498</v>
      </c>
      <c r="AD3">
        <v>3000001</v>
      </c>
      <c r="AE3" t="s">
        <v>498</v>
      </c>
      <c r="AF3">
        <v>0</v>
      </c>
      <c r="AG3">
        <v>0</v>
      </c>
      <c r="AH3">
        <v>1</v>
      </c>
      <c r="AI3">
        <v>0</v>
      </c>
      <c r="AJ3">
        <v>0</v>
      </c>
      <c r="AK3">
        <v>0</v>
      </c>
      <c r="AL3" t="b">
        <v>0</v>
      </c>
      <c r="AM3">
        <v>0</v>
      </c>
      <c r="AN3">
        <v>0</v>
      </c>
    </row>
    <row r="4" spans="1:40" x14ac:dyDescent="0.3">
      <c r="A4">
        <v>1010103</v>
      </c>
      <c r="B4">
        <v>1010101</v>
      </c>
      <c r="C4" t="s">
        <v>349</v>
      </c>
      <c r="D4" t="s">
        <v>1996</v>
      </c>
      <c r="E4">
        <v>1</v>
      </c>
      <c r="F4" t="b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 t="s">
        <v>10</v>
      </c>
      <c r="P4">
        <v>0</v>
      </c>
      <c r="Q4" t="b">
        <v>0</v>
      </c>
      <c r="R4" t="b">
        <v>0</v>
      </c>
      <c r="S4">
        <v>0</v>
      </c>
      <c r="T4">
        <v>0</v>
      </c>
      <c r="U4">
        <v>0</v>
      </c>
      <c r="V4">
        <v>3000001</v>
      </c>
      <c r="W4" t="s">
        <v>498</v>
      </c>
      <c r="X4">
        <v>3000001</v>
      </c>
      <c r="Y4" t="s">
        <v>498</v>
      </c>
      <c r="Z4">
        <v>3000001</v>
      </c>
      <c r="AA4" t="s">
        <v>498</v>
      </c>
      <c r="AB4">
        <v>3000001</v>
      </c>
      <c r="AC4" t="s">
        <v>498</v>
      </c>
      <c r="AD4">
        <v>3000001</v>
      </c>
      <c r="AE4" t="s">
        <v>498</v>
      </c>
      <c r="AF4">
        <v>0</v>
      </c>
      <c r="AG4">
        <v>0</v>
      </c>
      <c r="AH4">
        <v>1</v>
      </c>
      <c r="AI4">
        <v>0</v>
      </c>
      <c r="AJ4">
        <v>0</v>
      </c>
      <c r="AK4">
        <v>0</v>
      </c>
      <c r="AL4" t="b">
        <v>0</v>
      </c>
      <c r="AM4">
        <v>0</v>
      </c>
      <c r="AN4">
        <v>0</v>
      </c>
    </row>
    <row r="5" spans="1:40" x14ac:dyDescent="0.3">
      <c r="A5">
        <v>1010151</v>
      </c>
      <c r="B5">
        <v>1010151</v>
      </c>
      <c r="C5" t="s">
        <v>2644</v>
      </c>
      <c r="D5" t="s">
        <v>1996</v>
      </c>
      <c r="E5">
        <v>1</v>
      </c>
      <c r="F5" t="b">
        <v>0</v>
      </c>
      <c r="G5">
        <v>0</v>
      </c>
      <c r="H5">
        <v>0</v>
      </c>
      <c r="I5">
        <v>0</v>
      </c>
      <c r="J5">
        <v>0</v>
      </c>
      <c r="K5">
        <v>240</v>
      </c>
      <c r="L5">
        <v>0</v>
      </c>
      <c r="M5">
        <v>0</v>
      </c>
      <c r="N5">
        <v>0</v>
      </c>
      <c r="O5" t="s">
        <v>34</v>
      </c>
      <c r="P5">
        <v>2300</v>
      </c>
      <c r="Q5" t="b">
        <v>0</v>
      </c>
      <c r="R5" t="b">
        <v>0</v>
      </c>
      <c r="S5">
        <v>0</v>
      </c>
      <c r="T5">
        <v>0</v>
      </c>
      <c r="U5">
        <v>0</v>
      </c>
      <c r="V5">
        <v>2002001</v>
      </c>
      <c r="W5" t="s">
        <v>2013</v>
      </c>
      <c r="X5">
        <v>2002001</v>
      </c>
      <c r="Y5" t="s">
        <v>2013</v>
      </c>
      <c r="Z5">
        <v>2002001</v>
      </c>
      <c r="AA5" t="s">
        <v>2013</v>
      </c>
      <c r="AB5">
        <v>2002001</v>
      </c>
      <c r="AC5" t="s">
        <v>2013</v>
      </c>
      <c r="AD5">
        <v>2002001</v>
      </c>
      <c r="AE5" t="s">
        <v>2013</v>
      </c>
      <c r="AF5">
        <v>0</v>
      </c>
      <c r="AG5">
        <v>0</v>
      </c>
      <c r="AH5">
        <v>10</v>
      </c>
      <c r="AI5">
        <v>0</v>
      </c>
      <c r="AJ5">
        <v>0</v>
      </c>
      <c r="AK5">
        <v>0</v>
      </c>
      <c r="AL5" t="b">
        <v>0</v>
      </c>
      <c r="AM5">
        <v>0</v>
      </c>
      <c r="AN5">
        <v>0</v>
      </c>
    </row>
    <row r="6" spans="1:40" x14ac:dyDescent="0.3">
      <c r="A6">
        <v>1010201</v>
      </c>
      <c r="B6">
        <v>1010201</v>
      </c>
      <c r="C6" t="s">
        <v>2646</v>
      </c>
      <c r="D6" t="s">
        <v>1996</v>
      </c>
      <c r="E6">
        <v>1</v>
      </c>
      <c r="F6" t="b">
        <v>0</v>
      </c>
      <c r="G6">
        <v>0</v>
      </c>
      <c r="H6">
        <v>0</v>
      </c>
      <c r="I6">
        <v>0</v>
      </c>
      <c r="J6">
        <v>0</v>
      </c>
      <c r="K6">
        <v>260</v>
      </c>
      <c r="L6">
        <v>0</v>
      </c>
      <c r="M6">
        <v>0</v>
      </c>
      <c r="N6">
        <v>0</v>
      </c>
      <c r="O6" t="s">
        <v>34</v>
      </c>
      <c r="P6">
        <v>2300</v>
      </c>
      <c r="Q6" t="b">
        <v>0</v>
      </c>
      <c r="R6" t="b">
        <v>0</v>
      </c>
      <c r="S6">
        <v>0</v>
      </c>
      <c r="T6">
        <v>700</v>
      </c>
      <c r="U6">
        <v>0</v>
      </c>
      <c r="V6">
        <v>212101</v>
      </c>
      <c r="W6" t="s">
        <v>2013</v>
      </c>
      <c r="X6">
        <v>212201</v>
      </c>
      <c r="Y6" t="s">
        <v>2013</v>
      </c>
      <c r="Z6">
        <v>212301</v>
      </c>
      <c r="AA6" t="s">
        <v>2013</v>
      </c>
      <c r="AB6">
        <v>212401</v>
      </c>
      <c r="AC6" t="s">
        <v>2013</v>
      </c>
      <c r="AD6">
        <v>212501</v>
      </c>
      <c r="AE6" t="s">
        <v>2013</v>
      </c>
      <c r="AF6">
        <v>0</v>
      </c>
      <c r="AG6">
        <v>0</v>
      </c>
      <c r="AH6">
        <v>1</v>
      </c>
      <c r="AI6">
        <v>0</v>
      </c>
      <c r="AJ6">
        <v>0</v>
      </c>
      <c r="AK6">
        <v>0</v>
      </c>
      <c r="AL6" t="b">
        <v>0</v>
      </c>
      <c r="AM6">
        <v>0</v>
      </c>
      <c r="AN6">
        <v>0</v>
      </c>
    </row>
    <row r="7" spans="1:40" x14ac:dyDescent="0.3">
      <c r="A7">
        <v>1010301</v>
      </c>
      <c r="B7">
        <v>1010301</v>
      </c>
      <c r="C7" t="s">
        <v>2648</v>
      </c>
      <c r="D7" t="s">
        <v>1996</v>
      </c>
      <c r="E7">
        <v>1</v>
      </c>
      <c r="F7" t="b">
        <v>0</v>
      </c>
      <c r="G7">
        <v>0</v>
      </c>
      <c r="H7">
        <v>0</v>
      </c>
      <c r="I7">
        <v>0</v>
      </c>
      <c r="J7">
        <v>0</v>
      </c>
      <c r="K7">
        <v>260</v>
      </c>
      <c r="L7">
        <v>0</v>
      </c>
      <c r="M7">
        <v>0</v>
      </c>
      <c r="N7">
        <v>0</v>
      </c>
      <c r="O7" t="s">
        <v>34</v>
      </c>
      <c r="P7">
        <v>2300</v>
      </c>
      <c r="Q7" t="b">
        <v>0</v>
      </c>
      <c r="R7" t="b">
        <v>0</v>
      </c>
      <c r="S7">
        <v>0</v>
      </c>
      <c r="T7">
        <v>0</v>
      </c>
      <c r="U7">
        <v>0</v>
      </c>
      <c r="V7">
        <v>4001021</v>
      </c>
      <c r="W7" t="s">
        <v>2013</v>
      </c>
      <c r="X7">
        <v>4001021</v>
      </c>
      <c r="Y7" t="s">
        <v>2013</v>
      </c>
      <c r="Z7">
        <v>4001021</v>
      </c>
      <c r="AA7" t="s">
        <v>2013</v>
      </c>
      <c r="AB7">
        <v>4001021</v>
      </c>
      <c r="AC7" t="s">
        <v>2013</v>
      </c>
      <c r="AD7">
        <v>4001021</v>
      </c>
      <c r="AE7" t="s">
        <v>2013</v>
      </c>
      <c r="AF7">
        <v>0</v>
      </c>
      <c r="AG7">
        <v>0</v>
      </c>
      <c r="AH7">
        <v>1</v>
      </c>
      <c r="AI7">
        <v>0</v>
      </c>
      <c r="AJ7">
        <v>0</v>
      </c>
      <c r="AK7">
        <v>0</v>
      </c>
      <c r="AL7" t="b">
        <v>0</v>
      </c>
      <c r="AM7">
        <v>0</v>
      </c>
      <c r="AN7">
        <v>0</v>
      </c>
    </row>
    <row r="8" spans="1:40" x14ac:dyDescent="0.3">
      <c r="A8">
        <v>1010401</v>
      </c>
      <c r="B8">
        <v>1010401</v>
      </c>
      <c r="C8" t="s">
        <v>2650</v>
      </c>
      <c r="D8" t="s">
        <v>1996</v>
      </c>
      <c r="E8">
        <v>1</v>
      </c>
      <c r="F8" t="b">
        <v>0</v>
      </c>
      <c r="G8">
        <v>0</v>
      </c>
      <c r="H8">
        <v>0</v>
      </c>
      <c r="I8">
        <v>0</v>
      </c>
      <c r="J8">
        <v>0</v>
      </c>
      <c r="K8">
        <v>250</v>
      </c>
      <c r="L8">
        <v>0</v>
      </c>
      <c r="M8">
        <v>0</v>
      </c>
      <c r="N8">
        <v>0</v>
      </c>
      <c r="O8" t="s">
        <v>34</v>
      </c>
      <c r="P8">
        <v>2300</v>
      </c>
      <c r="Q8" t="b">
        <v>0</v>
      </c>
      <c r="R8" t="b">
        <v>0</v>
      </c>
      <c r="S8">
        <v>0</v>
      </c>
      <c r="T8">
        <v>0</v>
      </c>
      <c r="U8">
        <v>0</v>
      </c>
      <c r="V8">
        <v>3000001</v>
      </c>
      <c r="W8" t="s">
        <v>2013</v>
      </c>
      <c r="X8">
        <v>3000001</v>
      </c>
      <c r="Y8" t="s">
        <v>2013</v>
      </c>
      <c r="Z8">
        <v>3000001</v>
      </c>
      <c r="AA8" t="s">
        <v>2013</v>
      </c>
      <c r="AB8">
        <v>3000001</v>
      </c>
      <c r="AC8" t="s">
        <v>2013</v>
      </c>
      <c r="AD8">
        <v>3000001</v>
      </c>
      <c r="AE8" t="s">
        <v>2013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 t="b">
        <v>0</v>
      </c>
      <c r="AM8">
        <v>0</v>
      </c>
      <c r="AN8">
        <v>0</v>
      </c>
    </row>
    <row r="9" spans="1:40" x14ac:dyDescent="0.3">
      <c r="A9">
        <v>1010501</v>
      </c>
      <c r="B9">
        <v>1010501</v>
      </c>
      <c r="C9" t="s">
        <v>2652</v>
      </c>
      <c r="D9" t="s">
        <v>1996</v>
      </c>
      <c r="E9">
        <v>1</v>
      </c>
      <c r="F9" t="b">
        <v>0</v>
      </c>
      <c r="G9">
        <v>0</v>
      </c>
      <c r="H9">
        <v>0</v>
      </c>
      <c r="I9">
        <v>0</v>
      </c>
      <c r="J9">
        <v>0</v>
      </c>
      <c r="K9">
        <v>300</v>
      </c>
      <c r="L9">
        <v>0</v>
      </c>
      <c r="M9">
        <v>0</v>
      </c>
      <c r="N9">
        <v>0</v>
      </c>
      <c r="O9" t="s">
        <v>34</v>
      </c>
      <c r="P9">
        <v>2500</v>
      </c>
      <c r="Q9" t="b">
        <v>0</v>
      </c>
      <c r="R9" t="b">
        <v>0</v>
      </c>
      <c r="S9">
        <v>1000</v>
      </c>
      <c r="T9">
        <v>0</v>
      </c>
      <c r="U9">
        <v>0</v>
      </c>
      <c r="V9">
        <v>102101</v>
      </c>
      <c r="W9" t="s">
        <v>2013</v>
      </c>
      <c r="X9">
        <v>112201</v>
      </c>
      <c r="Y9" t="s">
        <v>2013</v>
      </c>
      <c r="Z9">
        <v>122301</v>
      </c>
      <c r="AA9" t="s">
        <v>2013</v>
      </c>
      <c r="AB9">
        <v>132401</v>
      </c>
      <c r="AC9" t="s">
        <v>2013</v>
      </c>
      <c r="AD9">
        <v>142501</v>
      </c>
      <c r="AE9" t="s">
        <v>2013</v>
      </c>
      <c r="AF9">
        <v>0</v>
      </c>
      <c r="AG9">
        <v>0</v>
      </c>
      <c r="AH9">
        <v>1</v>
      </c>
      <c r="AI9">
        <v>0</v>
      </c>
      <c r="AJ9">
        <v>0</v>
      </c>
      <c r="AK9">
        <v>0</v>
      </c>
      <c r="AL9" t="b">
        <v>0</v>
      </c>
      <c r="AM9">
        <v>0</v>
      </c>
      <c r="AN9">
        <v>0</v>
      </c>
    </row>
    <row r="10" spans="1:40" x14ac:dyDescent="0.3">
      <c r="A10">
        <v>1010601</v>
      </c>
      <c r="B10">
        <v>1010601</v>
      </c>
      <c r="C10" t="s">
        <v>2654</v>
      </c>
      <c r="D10" t="s">
        <v>1996</v>
      </c>
      <c r="E10">
        <v>1</v>
      </c>
      <c r="F10" t="b">
        <v>0</v>
      </c>
      <c r="G10">
        <v>0</v>
      </c>
      <c r="H10">
        <v>0</v>
      </c>
      <c r="I10">
        <v>0</v>
      </c>
      <c r="J10">
        <v>0</v>
      </c>
      <c r="K10">
        <v>300</v>
      </c>
      <c r="L10">
        <v>0</v>
      </c>
      <c r="M10">
        <v>0</v>
      </c>
      <c r="N10">
        <v>0</v>
      </c>
      <c r="O10" t="s">
        <v>34</v>
      </c>
      <c r="P10">
        <v>2500</v>
      </c>
      <c r="Q10" t="b">
        <v>0</v>
      </c>
      <c r="R10" t="b">
        <v>0</v>
      </c>
      <c r="S10">
        <v>0</v>
      </c>
      <c r="T10">
        <v>700</v>
      </c>
      <c r="U10">
        <v>0</v>
      </c>
      <c r="V10">
        <v>202101</v>
      </c>
      <c r="W10" t="s">
        <v>2013</v>
      </c>
      <c r="X10">
        <v>202201</v>
      </c>
      <c r="Y10" t="s">
        <v>2013</v>
      </c>
      <c r="Z10">
        <v>202301</v>
      </c>
      <c r="AA10" t="s">
        <v>2013</v>
      </c>
      <c r="AB10">
        <v>202401</v>
      </c>
      <c r="AC10" t="s">
        <v>2013</v>
      </c>
      <c r="AD10">
        <v>202501</v>
      </c>
      <c r="AE10" t="s">
        <v>2013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 t="b">
        <v>0</v>
      </c>
      <c r="AM10">
        <v>0</v>
      </c>
      <c r="AN10">
        <v>0</v>
      </c>
    </row>
    <row r="11" spans="1:40" x14ac:dyDescent="0.3">
      <c r="A11">
        <v>1010701</v>
      </c>
      <c r="B11">
        <v>1010701</v>
      </c>
      <c r="C11" t="s">
        <v>2656</v>
      </c>
      <c r="D11" t="s">
        <v>1996</v>
      </c>
      <c r="E11">
        <v>1</v>
      </c>
      <c r="F11" t="b">
        <v>0</v>
      </c>
      <c r="G11">
        <v>0</v>
      </c>
      <c r="H11">
        <v>0</v>
      </c>
      <c r="I11">
        <v>0</v>
      </c>
      <c r="J11">
        <v>0</v>
      </c>
      <c r="K11">
        <v>310</v>
      </c>
      <c r="L11">
        <v>0</v>
      </c>
      <c r="M11">
        <v>0</v>
      </c>
      <c r="N11">
        <v>0</v>
      </c>
      <c r="O11" t="s">
        <v>34</v>
      </c>
      <c r="P11">
        <v>2500</v>
      </c>
      <c r="Q11" t="b">
        <v>0</v>
      </c>
      <c r="R11" t="b">
        <v>0</v>
      </c>
      <c r="S11">
        <v>0</v>
      </c>
      <c r="T11">
        <v>700</v>
      </c>
      <c r="U11">
        <v>0</v>
      </c>
      <c r="V11">
        <v>222101</v>
      </c>
      <c r="W11" t="s">
        <v>2013</v>
      </c>
      <c r="X11">
        <v>222201</v>
      </c>
      <c r="Y11" t="s">
        <v>2013</v>
      </c>
      <c r="Z11">
        <v>222301</v>
      </c>
      <c r="AA11" t="s">
        <v>2013</v>
      </c>
      <c r="AB11">
        <v>222401</v>
      </c>
      <c r="AC11" t="s">
        <v>2013</v>
      </c>
      <c r="AD11">
        <v>222501</v>
      </c>
      <c r="AE11" t="s">
        <v>2013</v>
      </c>
      <c r="AF11">
        <v>0</v>
      </c>
      <c r="AG11">
        <v>0</v>
      </c>
      <c r="AH11">
        <v>1</v>
      </c>
      <c r="AI11">
        <v>0</v>
      </c>
      <c r="AJ11">
        <v>0</v>
      </c>
      <c r="AK11">
        <v>0</v>
      </c>
      <c r="AL11" t="b">
        <v>0</v>
      </c>
      <c r="AM11">
        <v>0</v>
      </c>
      <c r="AN11">
        <v>0</v>
      </c>
    </row>
    <row r="12" spans="1:40" x14ac:dyDescent="0.3">
      <c r="A12">
        <v>1010801</v>
      </c>
      <c r="B12">
        <v>1010801</v>
      </c>
      <c r="C12" t="s">
        <v>2658</v>
      </c>
      <c r="D12" t="s">
        <v>1996</v>
      </c>
      <c r="E12">
        <v>1</v>
      </c>
      <c r="F12" t="b">
        <v>0</v>
      </c>
      <c r="G12">
        <v>0</v>
      </c>
      <c r="H12">
        <v>0</v>
      </c>
      <c r="I12">
        <v>0</v>
      </c>
      <c r="J12">
        <v>0</v>
      </c>
      <c r="K12">
        <v>300</v>
      </c>
      <c r="L12">
        <v>0</v>
      </c>
      <c r="M12">
        <v>0</v>
      </c>
      <c r="N12">
        <v>0</v>
      </c>
      <c r="O12" t="s">
        <v>34</v>
      </c>
      <c r="P12">
        <v>2500</v>
      </c>
      <c r="Q12" t="b">
        <v>0</v>
      </c>
      <c r="R12" t="b">
        <v>0</v>
      </c>
      <c r="S12">
        <v>0</v>
      </c>
      <c r="T12">
        <v>700</v>
      </c>
      <c r="U12">
        <v>0</v>
      </c>
      <c r="V12">
        <v>232101</v>
      </c>
      <c r="W12" t="s">
        <v>2013</v>
      </c>
      <c r="X12">
        <v>232201</v>
      </c>
      <c r="Y12" t="s">
        <v>2013</v>
      </c>
      <c r="Z12">
        <v>232301</v>
      </c>
      <c r="AA12" t="s">
        <v>2013</v>
      </c>
      <c r="AB12">
        <v>232401</v>
      </c>
      <c r="AC12" t="s">
        <v>2013</v>
      </c>
      <c r="AD12">
        <v>232501</v>
      </c>
      <c r="AE12" t="s">
        <v>2013</v>
      </c>
      <c r="AF12">
        <v>0</v>
      </c>
      <c r="AG12">
        <v>0</v>
      </c>
      <c r="AH12">
        <v>1</v>
      </c>
      <c r="AI12">
        <v>0</v>
      </c>
      <c r="AJ12">
        <v>0</v>
      </c>
      <c r="AK12">
        <v>0</v>
      </c>
      <c r="AL12" t="b">
        <v>0</v>
      </c>
      <c r="AM12">
        <v>0</v>
      </c>
      <c r="AN12">
        <v>0</v>
      </c>
    </row>
    <row r="13" spans="1:40" x14ac:dyDescent="0.3">
      <c r="A13">
        <v>1010901</v>
      </c>
      <c r="B13">
        <v>1010901</v>
      </c>
      <c r="C13" t="s">
        <v>2660</v>
      </c>
      <c r="D13" t="s">
        <v>1996</v>
      </c>
      <c r="E13">
        <v>1</v>
      </c>
      <c r="F13" t="b">
        <v>0</v>
      </c>
      <c r="G13">
        <v>0</v>
      </c>
      <c r="H13">
        <v>0</v>
      </c>
      <c r="I13">
        <v>0</v>
      </c>
      <c r="J13">
        <v>0</v>
      </c>
      <c r="K13">
        <v>350</v>
      </c>
      <c r="L13">
        <v>0</v>
      </c>
      <c r="M13">
        <v>0</v>
      </c>
      <c r="N13">
        <v>0</v>
      </c>
      <c r="O13" t="s">
        <v>34</v>
      </c>
      <c r="P13">
        <v>2600</v>
      </c>
      <c r="Q13" t="b">
        <v>0</v>
      </c>
      <c r="R13" t="b">
        <v>0</v>
      </c>
      <c r="S13">
        <v>0</v>
      </c>
      <c r="T13">
        <v>0</v>
      </c>
      <c r="U13">
        <v>0</v>
      </c>
      <c r="V13">
        <v>4001021</v>
      </c>
      <c r="W13" t="s">
        <v>2013</v>
      </c>
      <c r="X13">
        <v>4001021</v>
      </c>
      <c r="Y13" t="s">
        <v>2013</v>
      </c>
      <c r="Z13">
        <v>4001021</v>
      </c>
      <c r="AA13" t="s">
        <v>2013</v>
      </c>
      <c r="AB13">
        <v>4001021</v>
      </c>
      <c r="AC13" t="s">
        <v>2013</v>
      </c>
      <c r="AD13">
        <v>4001021</v>
      </c>
      <c r="AE13" t="s">
        <v>2013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 t="b">
        <v>0</v>
      </c>
      <c r="AM13">
        <v>0</v>
      </c>
      <c r="AN13">
        <v>0</v>
      </c>
    </row>
    <row r="14" spans="1:40" x14ac:dyDescent="0.3">
      <c r="A14">
        <v>1011001</v>
      </c>
      <c r="B14">
        <v>1011001</v>
      </c>
      <c r="C14" t="s">
        <v>2662</v>
      </c>
      <c r="D14" t="s">
        <v>1996</v>
      </c>
      <c r="E14">
        <v>1</v>
      </c>
      <c r="F14" t="b">
        <v>0</v>
      </c>
      <c r="G14">
        <v>0</v>
      </c>
      <c r="H14">
        <v>0</v>
      </c>
      <c r="I14">
        <v>0</v>
      </c>
      <c r="J14">
        <v>0</v>
      </c>
      <c r="K14">
        <v>370</v>
      </c>
      <c r="L14">
        <v>0</v>
      </c>
      <c r="M14">
        <v>0</v>
      </c>
      <c r="N14">
        <v>0</v>
      </c>
      <c r="O14" t="s">
        <v>34</v>
      </c>
      <c r="P14">
        <v>2600</v>
      </c>
      <c r="Q14" t="b">
        <v>0</v>
      </c>
      <c r="R14" t="b">
        <v>0</v>
      </c>
      <c r="S14">
        <v>0</v>
      </c>
      <c r="T14">
        <v>700</v>
      </c>
      <c r="U14">
        <v>0</v>
      </c>
      <c r="V14">
        <v>202101</v>
      </c>
      <c r="W14" t="s">
        <v>2013</v>
      </c>
      <c r="X14">
        <v>202201</v>
      </c>
      <c r="Y14" t="s">
        <v>2013</v>
      </c>
      <c r="Z14">
        <v>202301</v>
      </c>
      <c r="AA14" t="s">
        <v>2013</v>
      </c>
      <c r="AB14">
        <v>202401</v>
      </c>
      <c r="AC14" t="s">
        <v>2013</v>
      </c>
      <c r="AD14">
        <v>202501</v>
      </c>
      <c r="AE14" t="s">
        <v>2013</v>
      </c>
      <c r="AF14">
        <v>0</v>
      </c>
      <c r="AG14">
        <v>0</v>
      </c>
      <c r="AH14">
        <v>1</v>
      </c>
      <c r="AI14">
        <v>0</v>
      </c>
      <c r="AJ14">
        <v>0</v>
      </c>
      <c r="AK14">
        <v>0</v>
      </c>
      <c r="AL14" t="b">
        <v>0</v>
      </c>
      <c r="AM14">
        <v>0</v>
      </c>
      <c r="AN14">
        <v>0</v>
      </c>
    </row>
    <row r="15" spans="1:40" x14ac:dyDescent="0.3">
      <c r="A15">
        <v>1011101</v>
      </c>
      <c r="B15">
        <v>1011101</v>
      </c>
      <c r="C15" t="s">
        <v>2664</v>
      </c>
      <c r="D15" t="s">
        <v>1996</v>
      </c>
      <c r="E15">
        <v>1</v>
      </c>
      <c r="F15" t="b">
        <v>0</v>
      </c>
      <c r="G15">
        <v>0</v>
      </c>
      <c r="H15">
        <v>0</v>
      </c>
      <c r="I15">
        <v>0</v>
      </c>
      <c r="J15">
        <v>0</v>
      </c>
      <c r="K15">
        <v>380</v>
      </c>
      <c r="L15">
        <v>0</v>
      </c>
      <c r="M15">
        <v>0</v>
      </c>
      <c r="N15">
        <v>0</v>
      </c>
      <c r="O15" t="s">
        <v>34</v>
      </c>
      <c r="P15">
        <v>2600</v>
      </c>
      <c r="Q15" t="b">
        <v>0</v>
      </c>
      <c r="R15" t="b">
        <v>0</v>
      </c>
      <c r="S15">
        <v>0</v>
      </c>
      <c r="T15">
        <v>0</v>
      </c>
      <c r="U15">
        <v>0</v>
      </c>
      <c r="V15">
        <v>3011001</v>
      </c>
      <c r="W15" t="s">
        <v>2013</v>
      </c>
      <c r="X15">
        <v>3011001</v>
      </c>
      <c r="Y15" t="s">
        <v>2013</v>
      </c>
      <c r="Z15">
        <v>3011001</v>
      </c>
      <c r="AA15" t="s">
        <v>2013</v>
      </c>
      <c r="AB15">
        <v>3011001</v>
      </c>
      <c r="AC15" t="s">
        <v>2013</v>
      </c>
      <c r="AD15">
        <v>3011001</v>
      </c>
      <c r="AE15" t="s">
        <v>2013</v>
      </c>
      <c r="AF15">
        <v>0</v>
      </c>
      <c r="AG15">
        <v>0</v>
      </c>
      <c r="AH15">
        <v>2</v>
      </c>
      <c r="AI15">
        <v>0</v>
      </c>
      <c r="AJ15">
        <v>0</v>
      </c>
      <c r="AK15">
        <v>0</v>
      </c>
      <c r="AL15" t="b">
        <v>0</v>
      </c>
      <c r="AM15">
        <v>0</v>
      </c>
      <c r="AN15">
        <v>0</v>
      </c>
    </row>
    <row r="16" spans="1:40" x14ac:dyDescent="0.3">
      <c r="A16">
        <v>1011201</v>
      </c>
      <c r="B16">
        <v>1011201</v>
      </c>
      <c r="C16" t="s">
        <v>2666</v>
      </c>
      <c r="D16" t="s">
        <v>1996</v>
      </c>
      <c r="E16">
        <v>1</v>
      </c>
      <c r="F16" t="b">
        <v>0</v>
      </c>
      <c r="G16">
        <v>0</v>
      </c>
      <c r="H16">
        <v>0</v>
      </c>
      <c r="I16">
        <v>0</v>
      </c>
      <c r="J16">
        <v>0</v>
      </c>
      <c r="K16">
        <v>380</v>
      </c>
      <c r="L16">
        <v>0</v>
      </c>
      <c r="M16">
        <v>0</v>
      </c>
      <c r="N16">
        <v>0</v>
      </c>
      <c r="O16" t="s">
        <v>34</v>
      </c>
      <c r="P16">
        <v>2600</v>
      </c>
      <c r="Q16" t="b">
        <v>0</v>
      </c>
      <c r="R16" t="b">
        <v>0</v>
      </c>
      <c r="S16">
        <v>0</v>
      </c>
      <c r="T16">
        <v>700</v>
      </c>
      <c r="U16">
        <v>0</v>
      </c>
      <c r="V16">
        <v>232101</v>
      </c>
      <c r="W16" t="s">
        <v>2013</v>
      </c>
      <c r="X16">
        <v>232201</v>
      </c>
      <c r="Y16" t="s">
        <v>2013</v>
      </c>
      <c r="Z16">
        <v>232301</v>
      </c>
      <c r="AA16" t="s">
        <v>2013</v>
      </c>
      <c r="AB16">
        <v>232401</v>
      </c>
      <c r="AC16" t="s">
        <v>2013</v>
      </c>
      <c r="AD16">
        <v>232501</v>
      </c>
      <c r="AE16" t="s">
        <v>2013</v>
      </c>
      <c r="AF16">
        <v>0</v>
      </c>
      <c r="AG16">
        <v>0</v>
      </c>
      <c r="AH16">
        <v>1</v>
      </c>
      <c r="AI16">
        <v>0</v>
      </c>
      <c r="AJ16">
        <v>0</v>
      </c>
      <c r="AK16">
        <v>0</v>
      </c>
      <c r="AL16" t="b">
        <v>0</v>
      </c>
      <c r="AM16">
        <v>0</v>
      </c>
      <c r="AN16">
        <v>0</v>
      </c>
    </row>
    <row r="17" spans="1:40" x14ac:dyDescent="0.3">
      <c r="A17">
        <v>1011301</v>
      </c>
      <c r="B17">
        <v>1011301</v>
      </c>
      <c r="C17" t="s">
        <v>2668</v>
      </c>
      <c r="D17" t="s">
        <v>1996</v>
      </c>
      <c r="E17">
        <v>1</v>
      </c>
      <c r="F17" t="b">
        <v>0</v>
      </c>
      <c r="G17">
        <v>0</v>
      </c>
      <c r="H17">
        <v>0</v>
      </c>
      <c r="I17">
        <v>0</v>
      </c>
      <c r="J17">
        <v>0</v>
      </c>
      <c r="K17">
        <v>390</v>
      </c>
      <c r="L17">
        <v>0</v>
      </c>
      <c r="M17">
        <v>0</v>
      </c>
      <c r="N17">
        <v>0</v>
      </c>
      <c r="O17" t="s">
        <v>34</v>
      </c>
      <c r="P17">
        <v>2800</v>
      </c>
      <c r="Q17" t="b">
        <v>0</v>
      </c>
      <c r="R17" t="b">
        <v>0</v>
      </c>
      <c r="S17">
        <v>3000</v>
      </c>
      <c r="T17">
        <v>0</v>
      </c>
      <c r="U17">
        <v>0</v>
      </c>
      <c r="V17">
        <v>103101</v>
      </c>
      <c r="W17" t="s">
        <v>2013</v>
      </c>
      <c r="X17">
        <v>113201</v>
      </c>
      <c r="Y17" t="s">
        <v>2013</v>
      </c>
      <c r="Z17">
        <v>123301</v>
      </c>
      <c r="AA17" t="s">
        <v>2013</v>
      </c>
      <c r="AB17">
        <v>133401</v>
      </c>
      <c r="AC17" t="s">
        <v>2013</v>
      </c>
      <c r="AD17">
        <v>143501</v>
      </c>
      <c r="AE17" t="s">
        <v>2013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 t="b">
        <v>0</v>
      </c>
      <c r="AM17">
        <v>0</v>
      </c>
      <c r="AN17">
        <v>0</v>
      </c>
    </row>
    <row r="18" spans="1:40" x14ac:dyDescent="0.3">
      <c r="A18">
        <v>1011401</v>
      </c>
      <c r="B18">
        <v>1011401</v>
      </c>
      <c r="C18" t="s">
        <v>2670</v>
      </c>
      <c r="D18" t="s">
        <v>1996</v>
      </c>
      <c r="E18">
        <v>1</v>
      </c>
      <c r="F18" t="b">
        <v>0</v>
      </c>
      <c r="G18">
        <v>0</v>
      </c>
      <c r="H18">
        <v>0</v>
      </c>
      <c r="I18">
        <v>0</v>
      </c>
      <c r="J18">
        <v>0</v>
      </c>
      <c r="K18">
        <v>480</v>
      </c>
      <c r="L18">
        <v>0</v>
      </c>
      <c r="M18">
        <v>0</v>
      </c>
      <c r="N18">
        <v>0</v>
      </c>
      <c r="O18" t="s">
        <v>34</v>
      </c>
      <c r="P18">
        <v>2800</v>
      </c>
      <c r="Q18" t="b">
        <v>0</v>
      </c>
      <c r="R18" t="b">
        <v>0</v>
      </c>
      <c r="S18">
        <v>0</v>
      </c>
      <c r="T18">
        <v>0</v>
      </c>
      <c r="U18">
        <v>0</v>
      </c>
      <c r="V18">
        <v>3011001</v>
      </c>
      <c r="W18" t="s">
        <v>2013</v>
      </c>
      <c r="X18">
        <v>3011001</v>
      </c>
      <c r="Y18" t="s">
        <v>2013</v>
      </c>
      <c r="Z18">
        <v>3011001</v>
      </c>
      <c r="AA18" t="s">
        <v>2013</v>
      </c>
      <c r="AB18">
        <v>3011001</v>
      </c>
      <c r="AC18" t="s">
        <v>2013</v>
      </c>
      <c r="AD18">
        <v>3011001</v>
      </c>
      <c r="AE18" t="s">
        <v>2013</v>
      </c>
      <c r="AF18">
        <v>0</v>
      </c>
      <c r="AG18">
        <v>0</v>
      </c>
      <c r="AH18">
        <v>3</v>
      </c>
      <c r="AI18">
        <v>0</v>
      </c>
      <c r="AJ18">
        <v>0</v>
      </c>
      <c r="AK18">
        <v>0</v>
      </c>
      <c r="AL18" t="b">
        <v>0</v>
      </c>
      <c r="AM18">
        <v>0</v>
      </c>
      <c r="AN18">
        <v>0</v>
      </c>
    </row>
    <row r="19" spans="1:40" x14ac:dyDescent="0.3">
      <c r="A19">
        <v>1011501</v>
      </c>
      <c r="B19">
        <v>1011501</v>
      </c>
      <c r="C19" t="s">
        <v>2672</v>
      </c>
      <c r="D19" t="s">
        <v>1996</v>
      </c>
      <c r="E19">
        <v>1</v>
      </c>
      <c r="F19" t="b">
        <v>0</v>
      </c>
      <c r="G19">
        <v>0</v>
      </c>
      <c r="H19">
        <v>0</v>
      </c>
      <c r="I19">
        <v>0</v>
      </c>
      <c r="J19">
        <v>0</v>
      </c>
      <c r="K19">
        <v>460</v>
      </c>
      <c r="L19">
        <v>0</v>
      </c>
      <c r="M19">
        <v>0</v>
      </c>
      <c r="N19">
        <v>0</v>
      </c>
      <c r="O19" t="s">
        <v>34</v>
      </c>
      <c r="P19">
        <v>2800</v>
      </c>
      <c r="Q19" t="b">
        <v>0</v>
      </c>
      <c r="R19" t="b">
        <v>0</v>
      </c>
      <c r="S19">
        <v>0</v>
      </c>
      <c r="T19">
        <v>0</v>
      </c>
      <c r="U19">
        <v>0</v>
      </c>
      <c r="V19">
        <v>2002001</v>
      </c>
      <c r="W19" t="s">
        <v>2013</v>
      </c>
      <c r="X19">
        <v>2002001</v>
      </c>
      <c r="Y19" t="s">
        <v>2013</v>
      </c>
      <c r="Z19">
        <v>2002001</v>
      </c>
      <c r="AA19" t="s">
        <v>2013</v>
      </c>
      <c r="AB19">
        <v>2002001</v>
      </c>
      <c r="AC19" t="s">
        <v>2013</v>
      </c>
      <c r="AD19">
        <v>2002001</v>
      </c>
      <c r="AE19" t="s">
        <v>2013</v>
      </c>
      <c r="AF19">
        <v>0</v>
      </c>
      <c r="AG19">
        <v>0</v>
      </c>
      <c r="AH19">
        <v>20</v>
      </c>
      <c r="AI19">
        <v>0</v>
      </c>
      <c r="AJ19">
        <v>0</v>
      </c>
      <c r="AK19">
        <v>0</v>
      </c>
      <c r="AL19" t="b">
        <v>0</v>
      </c>
      <c r="AM19">
        <v>0</v>
      </c>
      <c r="AN19">
        <v>0</v>
      </c>
    </row>
    <row r="20" spans="1:40" x14ac:dyDescent="0.3">
      <c r="A20">
        <v>1011601</v>
      </c>
      <c r="B20">
        <v>1011601</v>
      </c>
      <c r="C20" t="s">
        <v>2674</v>
      </c>
      <c r="D20" t="s">
        <v>1996</v>
      </c>
      <c r="E20">
        <v>1</v>
      </c>
      <c r="F20" t="b">
        <v>0</v>
      </c>
      <c r="G20">
        <v>0</v>
      </c>
      <c r="H20">
        <v>0</v>
      </c>
      <c r="I20">
        <v>0</v>
      </c>
      <c r="J20">
        <v>0</v>
      </c>
      <c r="K20">
        <v>480</v>
      </c>
      <c r="L20">
        <v>0</v>
      </c>
      <c r="M20">
        <v>0</v>
      </c>
      <c r="N20">
        <v>0</v>
      </c>
      <c r="O20" t="s">
        <v>34</v>
      </c>
      <c r="P20">
        <v>2800</v>
      </c>
      <c r="Q20" t="b">
        <v>0</v>
      </c>
      <c r="R20" t="b">
        <v>0</v>
      </c>
      <c r="S20">
        <v>0</v>
      </c>
      <c r="T20">
        <v>700</v>
      </c>
      <c r="U20">
        <v>0</v>
      </c>
      <c r="V20">
        <v>212101</v>
      </c>
      <c r="W20" t="s">
        <v>2013</v>
      </c>
      <c r="X20">
        <v>212201</v>
      </c>
      <c r="Y20" t="s">
        <v>2013</v>
      </c>
      <c r="Z20">
        <v>212301</v>
      </c>
      <c r="AA20" t="s">
        <v>2013</v>
      </c>
      <c r="AB20">
        <v>212401</v>
      </c>
      <c r="AC20" t="s">
        <v>2013</v>
      </c>
      <c r="AD20">
        <v>212501</v>
      </c>
      <c r="AE20" t="s">
        <v>2013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 t="b">
        <v>0</v>
      </c>
      <c r="AM20">
        <v>0</v>
      </c>
      <c r="AN20">
        <v>0</v>
      </c>
    </row>
    <row r="21" spans="1:40" x14ac:dyDescent="0.3">
      <c r="A21">
        <v>1011701</v>
      </c>
      <c r="B21">
        <v>1011701</v>
      </c>
      <c r="C21" t="s">
        <v>2676</v>
      </c>
      <c r="D21" t="s">
        <v>1996</v>
      </c>
      <c r="E21">
        <v>1</v>
      </c>
      <c r="F21" t="b">
        <v>0</v>
      </c>
      <c r="G21">
        <v>0</v>
      </c>
      <c r="H21">
        <v>0</v>
      </c>
      <c r="I21">
        <v>0</v>
      </c>
      <c r="J21">
        <v>0</v>
      </c>
      <c r="K21">
        <v>460</v>
      </c>
      <c r="L21">
        <v>0</v>
      </c>
      <c r="M21">
        <v>0</v>
      </c>
      <c r="N21">
        <v>0</v>
      </c>
      <c r="O21" t="s">
        <v>34</v>
      </c>
      <c r="P21">
        <v>2800</v>
      </c>
      <c r="Q21" t="b">
        <v>0</v>
      </c>
      <c r="R21" t="b">
        <v>0</v>
      </c>
      <c r="S21">
        <v>0</v>
      </c>
      <c r="T21">
        <v>0</v>
      </c>
      <c r="U21">
        <v>0</v>
      </c>
      <c r="V21">
        <v>2012001</v>
      </c>
      <c r="W21" t="s">
        <v>2013</v>
      </c>
      <c r="X21">
        <v>2012001</v>
      </c>
      <c r="Y21" t="s">
        <v>2013</v>
      </c>
      <c r="Z21">
        <v>2012001</v>
      </c>
      <c r="AA21" t="s">
        <v>2013</v>
      </c>
      <c r="AB21">
        <v>2012001</v>
      </c>
      <c r="AC21" t="s">
        <v>2013</v>
      </c>
      <c r="AD21">
        <v>2012001</v>
      </c>
      <c r="AE21" t="s">
        <v>2013</v>
      </c>
      <c r="AF21">
        <v>0</v>
      </c>
      <c r="AG21">
        <v>0</v>
      </c>
      <c r="AH21">
        <v>20</v>
      </c>
      <c r="AI21">
        <v>0</v>
      </c>
      <c r="AJ21">
        <v>0</v>
      </c>
      <c r="AK21">
        <v>0</v>
      </c>
      <c r="AL21" t="b">
        <v>0</v>
      </c>
      <c r="AM21">
        <v>0</v>
      </c>
      <c r="AN21">
        <v>0</v>
      </c>
    </row>
    <row r="22" spans="1:40" x14ac:dyDescent="0.3">
      <c r="A22">
        <v>1011801</v>
      </c>
      <c r="B22">
        <v>1011801</v>
      </c>
      <c r="C22" t="s">
        <v>2678</v>
      </c>
      <c r="D22" t="s">
        <v>1996</v>
      </c>
      <c r="E22">
        <v>1</v>
      </c>
      <c r="F22" t="b">
        <v>0</v>
      </c>
      <c r="G22">
        <v>0</v>
      </c>
      <c r="H22">
        <v>0</v>
      </c>
      <c r="I22">
        <v>0</v>
      </c>
      <c r="J22">
        <v>0</v>
      </c>
      <c r="K22">
        <v>600</v>
      </c>
      <c r="L22">
        <v>0</v>
      </c>
      <c r="M22">
        <v>0</v>
      </c>
      <c r="N22">
        <v>0</v>
      </c>
      <c r="O22" t="s">
        <v>34</v>
      </c>
      <c r="P22">
        <v>3000</v>
      </c>
      <c r="Q22" t="b">
        <v>0</v>
      </c>
      <c r="R22" t="b">
        <v>0</v>
      </c>
      <c r="S22">
        <v>0</v>
      </c>
      <c r="T22">
        <v>700</v>
      </c>
      <c r="U22">
        <v>0</v>
      </c>
      <c r="V22">
        <v>202101</v>
      </c>
      <c r="W22" t="s">
        <v>2013</v>
      </c>
      <c r="X22">
        <v>202201</v>
      </c>
      <c r="Y22" t="s">
        <v>2013</v>
      </c>
      <c r="Z22">
        <v>202301</v>
      </c>
      <c r="AA22" t="s">
        <v>2013</v>
      </c>
      <c r="AB22">
        <v>202401</v>
      </c>
      <c r="AC22" t="s">
        <v>2013</v>
      </c>
      <c r="AD22">
        <v>202501</v>
      </c>
      <c r="AE22" t="s">
        <v>2013</v>
      </c>
      <c r="AF22">
        <v>0</v>
      </c>
      <c r="AG22">
        <v>0</v>
      </c>
      <c r="AH22">
        <v>1</v>
      </c>
      <c r="AI22">
        <v>0</v>
      </c>
      <c r="AJ22">
        <v>0</v>
      </c>
      <c r="AK22">
        <v>0</v>
      </c>
      <c r="AL22" t="b">
        <v>0</v>
      </c>
      <c r="AM22">
        <v>0</v>
      </c>
      <c r="AN22">
        <v>0</v>
      </c>
    </row>
    <row r="23" spans="1:40" x14ac:dyDescent="0.3">
      <c r="A23">
        <v>1011901</v>
      </c>
      <c r="B23">
        <v>1011901</v>
      </c>
      <c r="C23" t="s">
        <v>2680</v>
      </c>
      <c r="D23" t="s">
        <v>1996</v>
      </c>
      <c r="E23">
        <v>1</v>
      </c>
      <c r="F23" t="b">
        <v>0</v>
      </c>
      <c r="G23">
        <v>0</v>
      </c>
      <c r="H23">
        <v>0</v>
      </c>
      <c r="I23">
        <v>0</v>
      </c>
      <c r="J23">
        <v>0</v>
      </c>
      <c r="K23">
        <v>580</v>
      </c>
      <c r="L23">
        <v>0</v>
      </c>
      <c r="M23">
        <v>0</v>
      </c>
      <c r="N23">
        <v>0</v>
      </c>
      <c r="O23" t="s">
        <v>34</v>
      </c>
      <c r="P23">
        <v>3000</v>
      </c>
      <c r="Q23" t="b">
        <v>0</v>
      </c>
      <c r="R23" t="b">
        <v>0</v>
      </c>
      <c r="S23">
        <v>0</v>
      </c>
      <c r="T23">
        <v>700</v>
      </c>
      <c r="U23">
        <v>0</v>
      </c>
      <c r="V23">
        <v>222101</v>
      </c>
      <c r="W23" t="s">
        <v>2013</v>
      </c>
      <c r="X23">
        <v>222201</v>
      </c>
      <c r="Y23" t="s">
        <v>2013</v>
      </c>
      <c r="Z23">
        <v>222301</v>
      </c>
      <c r="AA23" t="s">
        <v>2013</v>
      </c>
      <c r="AB23">
        <v>222401</v>
      </c>
      <c r="AC23" t="s">
        <v>2013</v>
      </c>
      <c r="AD23">
        <v>222501</v>
      </c>
      <c r="AE23" t="s">
        <v>2013</v>
      </c>
      <c r="AF23">
        <v>0</v>
      </c>
      <c r="AG23">
        <v>0</v>
      </c>
      <c r="AH23">
        <v>1</v>
      </c>
      <c r="AI23">
        <v>0</v>
      </c>
      <c r="AJ23">
        <v>0</v>
      </c>
      <c r="AK23">
        <v>0</v>
      </c>
      <c r="AL23" t="b">
        <v>0</v>
      </c>
      <c r="AM23">
        <v>0</v>
      </c>
      <c r="AN23">
        <v>0</v>
      </c>
    </row>
    <row r="24" spans="1:40" x14ac:dyDescent="0.3">
      <c r="A24">
        <v>1012001</v>
      </c>
      <c r="B24">
        <v>1012001</v>
      </c>
      <c r="C24" t="s">
        <v>2682</v>
      </c>
      <c r="D24" t="s">
        <v>1996</v>
      </c>
      <c r="E24">
        <v>1</v>
      </c>
      <c r="F24" t="b">
        <v>0</v>
      </c>
      <c r="G24">
        <v>0</v>
      </c>
      <c r="H24">
        <v>0</v>
      </c>
      <c r="I24">
        <v>0</v>
      </c>
      <c r="J24">
        <v>0</v>
      </c>
      <c r="K24">
        <v>600</v>
      </c>
      <c r="L24">
        <v>0</v>
      </c>
      <c r="M24">
        <v>0</v>
      </c>
      <c r="N24">
        <v>0</v>
      </c>
      <c r="O24" t="s">
        <v>34</v>
      </c>
      <c r="P24">
        <v>3000</v>
      </c>
      <c r="Q24" t="b">
        <v>0</v>
      </c>
      <c r="R24" t="b">
        <v>0</v>
      </c>
      <c r="S24">
        <v>0</v>
      </c>
      <c r="T24">
        <v>0</v>
      </c>
      <c r="U24">
        <v>0</v>
      </c>
      <c r="V24">
        <v>3080010</v>
      </c>
      <c r="W24" t="s">
        <v>2013</v>
      </c>
      <c r="X24">
        <v>3080010</v>
      </c>
      <c r="Y24" t="s">
        <v>2013</v>
      </c>
      <c r="Z24">
        <v>3080010</v>
      </c>
      <c r="AA24" t="s">
        <v>2013</v>
      </c>
      <c r="AB24">
        <v>3080010</v>
      </c>
      <c r="AC24" t="s">
        <v>2013</v>
      </c>
      <c r="AD24">
        <v>3080010</v>
      </c>
      <c r="AE24" t="s">
        <v>2013</v>
      </c>
      <c r="AF24">
        <v>0</v>
      </c>
      <c r="AG24">
        <v>0</v>
      </c>
      <c r="AH24">
        <v>1</v>
      </c>
      <c r="AI24">
        <v>0</v>
      </c>
      <c r="AJ24">
        <v>0</v>
      </c>
      <c r="AK24">
        <v>0</v>
      </c>
      <c r="AL24" t="b">
        <v>0</v>
      </c>
      <c r="AM24">
        <v>0</v>
      </c>
      <c r="AN24">
        <v>0</v>
      </c>
    </row>
    <row r="25" spans="1:40" x14ac:dyDescent="0.3">
      <c r="A25">
        <v>1012101</v>
      </c>
      <c r="B25">
        <v>1012101</v>
      </c>
      <c r="C25" t="s">
        <v>2684</v>
      </c>
      <c r="D25" t="s">
        <v>1996</v>
      </c>
      <c r="E25">
        <v>1</v>
      </c>
      <c r="F25" t="b">
        <v>0</v>
      </c>
      <c r="G25">
        <v>0</v>
      </c>
      <c r="H25">
        <v>0</v>
      </c>
      <c r="I25">
        <v>0</v>
      </c>
      <c r="J25">
        <v>0</v>
      </c>
      <c r="K25">
        <v>580</v>
      </c>
      <c r="L25">
        <v>0</v>
      </c>
      <c r="M25">
        <v>0</v>
      </c>
      <c r="N25">
        <v>0</v>
      </c>
      <c r="O25" t="s">
        <v>34</v>
      </c>
      <c r="P25">
        <v>2850</v>
      </c>
      <c r="Q25" t="b">
        <v>0</v>
      </c>
      <c r="R25" t="b">
        <v>0</v>
      </c>
      <c r="S25">
        <v>0</v>
      </c>
      <c r="T25">
        <v>700</v>
      </c>
      <c r="U25">
        <v>0</v>
      </c>
      <c r="V25">
        <v>232101</v>
      </c>
      <c r="W25" t="s">
        <v>2013</v>
      </c>
      <c r="X25">
        <v>232201</v>
      </c>
      <c r="Y25" t="s">
        <v>2013</v>
      </c>
      <c r="Z25">
        <v>232301</v>
      </c>
      <c r="AA25" t="s">
        <v>2013</v>
      </c>
      <c r="AB25">
        <v>232401</v>
      </c>
      <c r="AC25" t="s">
        <v>2013</v>
      </c>
      <c r="AD25">
        <v>232501</v>
      </c>
      <c r="AE25" t="s">
        <v>2013</v>
      </c>
      <c r="AF25">
        <v>0</v>
      </c>
      <c r="AG25">
        <v>0</v>
      </c>
      <c r="AH25">
        <v>1</v>
      </c>
      <c r="AI25">
        <v>0</v>
      </c>
      <c r="AJ25">
        <v>0</v>
      </c>
      <c r="AK25">
        <v>0</v>
      </c>
      <c r="AL25" t="b">
        <v>0</v>
      </c>
      <c r="AM25">
        <v>0</v>
      </c>
      <c r="AN25">
        <v>0</v>
      </c>
    </row>
    <row r="26" spans="1:40" x14ac:dyDescent="0.3">
      <c r="A26">
        <v>1012201</v>
      </c>
      <c r="B26">
        <v>1012201</v>
      </c>
      <c r="C26" t="s">
        <v>2686</v>
      </c>
      <c r="D26" t="s">
        <v>1996</v>
      </c>
      <c r="E26">
        <v>1</v>
      </c>
      <c r="F26" t="b">
        <v>0</v>
      </c>
      <c r="G26">
        <v>0</v>
      </c>
      <c r="H26">
        <v>0</v>
      </c>
      <c r="I26">
        <v>0</v>
      </c>
      <c r="J26">
        <v>0</v>
      </c>
      <c r="K26">
        <v>700</v>
      </c>
      <c r="L26">
        <v>0</v>
      </c>
      <c r="M26">
        <v>0</v>
      </c>
      <c r="N26">
        <v>0</v>
      </c>
      <c r="O26" t="s">
        <v>34</v>
      </c>
      <c r="P26">
        <v>3040</v>
      </c>
      <c r="Q26" t="b">
        <v>0</v>
      </c>
      <c r="R26" t="b">
        <v>0</v>
      </c>
      <c r="S26">
        <v>0</v>
      </c>
      <c r="T26">
        <v>700</v>
      </c>
      <c r="U26">
        <v>0</v>
      </c>
      <c r="V26">
        <v>4002002</v>
      </c>
      <c r="W26" t="s">
        <v>2013</v>
      </c>
      <c r="X26">
        <v>4002002</v>
      </c>
      <c r="Y26" t="s">
        <v>2013</v>
      </c>
      <c r="Z26">
        <v>4002002</v>
      </c>
      <c r="AA26" t="s">
        <v>2013</v>
      </c>
      <c r="AB26">
        <v>4002002</v>
      </c>
      <c r="AC26" t="s">
        <v>2013</v>
      </c>
      <c r="AD26">
        <v>4002002</v>
      </c>
      <c r="AE26" t="s">
        <v>2013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0</v>
      </c>
      <c r="AL26" t="b">
        <v>0</v>
      </c>
      <c r="AM26">
        <v>0</v>
      </c>
      <c r="AN26">
        <v>0</v>
      </c>
    </row>
    <row r="27" spans="1:40" x14ac:dyDescent="0.3">
      <c r="A27">
        <v>1012301</v>
      </c>
      <c r="B27">
        <v>1012301</v>
      </c>
      <c r="C27" t="s">
        <v>2688</v>
      </c>
      <c r="D27" t="s">
        <v>1996</v>
      </c>
      <c r="E27">
        <v>1</v>
      </c>
      <c r="F27" t="b">
        <v>0</v>
      </c>
      <c r="G27">
        <v>0</v>
      </c>
      <c r="H27">
        <v>0</v>
      </c>
      <c r="I27">
        <v>0</v>
      </c>
      <c r="J27">
        <v>0</v>
      </c>
      <c r="K27">
        <v>710</v>
      </c>
      <c r="L27">
        <v>0</v>
      </c>
      <c r="M27">
        <v>0</v>
      </c>
      <c r="N27">
        <v>0</v>
      </c>
      <c r="O27" t="s">
        <v>34</v>
      </c>
      <c r="P27">
        <v>3040</v>
      </c>
      <c r="Q27" t="b">
        <v>0</v>
      </c>
      <c r="R27" t="b">
        <v>0</v>
      </c>
      <c r="S27">
        <v>1000</v>
      </c>
      <c r="T27">
        <v>0</v>
      </c>
      <c r="U27">
        <v>0</v>
      </c>
      <c r="V27">
        <v>4002001</v>
      </c>
      <c r="W27" t="s">
        <v>2013</v>
      </c>
      <c r="X27">
        <v>4002001</v>
      </c>
      <c r="Y27" t="s">
        <v>2013</v>
      </c>
      <c r="Z27">
        <v>4002001</v>
      </c>
      <c r="AA27" t="s">
        <v>2013</v>
      </c>
      <c r="AB27">
        <v>4002001</v>
      </c>
      <c r="AC27" t="s">
        <v>2013</v>
      </c>
      <c r="AD27">
        <v>4002001</v>
      </c>
      <c r="AE27" t="s">
        <v>2013</v>
      </c>
      <c r="AF27">
        <v>0</v>
      </c>
      <c r="AG27">
        <v>0</v>
      </c>
      <c r="AH27">
        <v>1</v>
      </c>
      <c r="AI27">
        <v>0</v>
      </c>
      <c r="AJ27">
        <v>0</v>
      </c>
      <c r="AK27">
        <v>0</v>
      </c>
      <c r="AL27" t="b">
        <v>0</v>
      </c>
      <c r="AM27">
        <v>0</v>
      </c>
      <c r="AN27">
        <v>0</v>
      </c>
    </row>
    <row r="28" spans="1:40" x14ac:dyDescent="0.3">
      <c r="A28">
        <v>1012401</v>
      </c>
      <c r="B28">
        <v>1012401</v>
      </c>
      <c r="C28" t="s">
        <v>2690</v>
      </c>
      <c r="D28" t="s">
        <v>1996</v>
      </c>
      <c r="E28">
        <v>1</v>
      </c>
      <c r="F28" t="b">
        <v>0</v>
      </c>
      <c r="G28">
        <v>0</v>
      </c>
      <c r="H28">
        <v>0</v>
      </c>
      <c r="I28">
        <v>0</v>
      </c>
      <c r="J28">
        <v>0</v>
      </c>
      <c r="K28">
        <v>680</v>
      </c>
      <c r="L28">
        <v>0</v>
      </c>
      <c r="M28">
        <v>0</v>
      </c>
      <c r="N28">
        <v>0</v>
      </c>
      <c r="O28" t="s">
        <v>34</v>
      </c>
      <c r="P28">
        <v>3040</v>
      </c>
      <c r="Q28" t="b">
        <v>0</v>
      </c>
      <c r="R28" t="b">
        <v>0</v>
      </c>
      <c r="S28">
        <v>0</v>
      </c>
      <c r="T28">
        <v>0</v>
      </c>
      <c r="U28">
        <v>0</v>
      </c>
      <c r="V28">
        <v>3012001</v>
      </c>
      <c r="W28" t="s">
        <v>2013</v>
      </c>
      <c r="X28">
        <v>3012001</v>
      </c>
      <c r="Y28" t="s">
        <v>2013</v>
      </c>
      <c r="Z28">
        <v>3012001</v>
      </c>
      <c r="AA28" t="s">
        <v>2013</v>
      </c>
      <c r="AB28">
        <v>3012001</v>
      </c>
      <c r="AC28" t="s">
        <v>2013</v>
      </c>
      <c r="AD28">
        <v>3012001</v>
      </c>
      <c r="AE28" t="s">
        <v>2013</v>
      </c>
      <c r="AF28">
        <v>0</v>
      </c>
      <c r="AG28">
        <v>0</v>
      </c>
      <c r="AH28">
        <v>2</v>
      </c>
      <c r="AI28">
        <v>0</v>
      </c>
      <c r="AJ28">
        <v>0</v>
      </c>
      <c r="AK28">
        <v>0</v>
      </c>
      <c r="AL28" t="b">
        <v>0</v>
      </c>
      <c r="AM28">
        <v>0</v>
      </c>
      <c r="AN28">
        <v>0</v>
      </c>
    </row>
    <row r="29" spans="1:40" x14ac:dyDescent="0.3">
      <c r="A29">
        <v>1012501</v>
      </c>
      <c r="B29">
        <v>1012501</v>
      </c>
      <c r="C29" t="s">
        <v>2692</v>
      </c>
      <c r="D29" t="s">
        <v>1996</v>
      </c>
      <c r="E29">
        <v>1</v>
      </c>
      <c r="F29" t="b">
        <v>0</v>
      </c>
      <c r="G29">
        <v>0</v>
      </c>
      <c r="H29">
        <v>0</v>
      </c>
      <c r="I29">
        <v>0</v>
      </c>
      <c r="J29">
        <v>0</v>
      </c>
      <c r="K29">
        <v>710</v>
      </c>
      <c r="L29">
        <v>0</v>
      </c>
      <c r="M29">
        <v>0</v>
      </c>
      <c r="N29">
        <v>0</v>
      </c>
      <c r="O29" t="s">
        <v>34</v>
      </c>
      <c r="P29">
        <v>3040</v>
      </c>
      <c r="Q29" t="b">
        <v>0</v>
      </c>
      <c r="R29" t="b">
        <v>0</v>
      </c>
      <c r="S29">
        <v>3000</v>
      </c>
      <c r="T29">
        <v>0</v>
      </c>
      <c r="U29">
        <v>0</v>
      </c>
      <c r="V29">
        <v>103101</v>
      </c>
      <c r="W29" t="s">
        <v>2013</v>
      </c>
      <c r="X29">
        <v>113201</v>
      </c>
      <c r="Y29" t="s">
        <v>2013</v>
      </c>
      <c r="Z29">
        <v>123301</v>
      </c>
      <c r="AA29" t="s">
        <v>2013</v>
      </c>
      <c r="AB29">
        <v>133401</v>
      </c>
      <c r="AC29" t="s">
        <v>2013</v>
      </c>
      <c r="AD29">
        <v>143501</v>
      </c>
      <c r="AE29" t="s">
        <v>2013</v>
      </c>
      <c r="AF29">
        <v>0</v>
      </c>
      <c r="AG29">
        <v>0</v>
      </c>
      <c r="AH29">
        <v>1</v>
      </c>
      <c r="AI29">
        <v>0</v>
      </c>
      <c r="AJ29">
        <v>0</v>
      </c>
      <c r="AK29">
        <v>0</v>
      </c>
      <c r="AL29" t="b">
        <v>0</v>
      </c>
      <c r="AM29">
        <v>0</v>
      </c>
      <c r="AN29">
        <v>0</v>
      </c>
    </row>
    <row r="30" spans="1:40" x14ac:dyDescent="0.3">
      <c r="A30">
        <v>1012601</v>
      </c>
      <c r="B30">
        <v>1012601</v>
      </c>
      <c r="C30" t="s">
        <v>2694</v>
      </c>
      <c r="D30" t="s">
        <v>1996</v>
      </c>
      <c r="E30">
        <v>1</v>
      </c>
      <c r="F30" t="b">
        <v>0</v>
      </c>
      <c r="G30">
        <v>0</v>
      </c>
      <c r="H30">
        <v>0</v>
      </c>
      <c r="I30">
        <v>0</v>
      </c>
      <c r="J30">
        <v>0</v>
      </c>
      <c r="K30">
        <v>750</v>
      </c>
      <c r="L30">
        <v>0</v>
      </c>
      <c r="M30">
        <v>0</v>
      </c>
      <c r="N30">
        <v>0</v>
      </c>
      <c r="O30" t="s">
        <v>34</v>
      </c>
      <c r="P30">
        <v>3060</v>
      </c>
      <c r="Q30" t="b">
        <v>0</v>
      </c>
      <c r="R30" t="b">
        <v>0</v>
      </c>
      <c r="S30">
        <v>2500</v>
      </c>
      <c r="T30">
        <v>0</v>
      </c>
      <c r="U30">
        <v>0</v>
      </c>
      <c r="V30">
        <v>152001</v>
      </c>
      <c r="W30" t="s">
        <v>2013</v>
      </c>
      <c r="X30">
        <v>152001</v>
      </c>
      <c r="Y30" t="s">
        <v>2013</v>
      </c>
      <c r="Z30">
        <v>152001</v>
      </c>
      <c r="AA30" t="s">
        <v>2013</v>
      </c>
      <c r="AB30">
        <v>152001</v>
      </c>
      <c r="AC30" t="s">
        <v>2013</v>
      </c>
      <c r="AD30">
        <v>152001</v>
      </c>
      <c r="AE30" t="s">
        <v>2013</v>
      </c>
      <c r="AF30">
        <v>0</v>
      </c>
      <c r="AG30">
        <v>0</v>
      </c>
      <c r="AH30">
        <v>1</v>
      </c>
      <c r="AI30">
        <v>0</v>
      </c>
      <c r="AJ30">
        <v>0</v>
      </c>
      <c r="AK30">
        <v>0</v>
      </c>
      <c r="AL30" t="b">
        <v>0</v>
      </c>
      <c r="AM30">
        <v>0</v>
      </c>
      <c r="AN30">
        <v>0</v>
      </c>
    </row>
    <row r="31" spans="1:40" x14ac:dyDescent="0.3">
      <c r="A31">
        <v>1012701</v>
      </c>
      <c r="B31">
        <v>1012701</v>
      </c>
      <c r="C31" t="s">
        <v>2696</v>
      </c>
      <c r="D31" t="s">
        <v>1996</v>
      </c>
      <c r="E31">
        <v>1</v>
      </c>
      <c r="F31" t="b">
        <v>0</v>
      </c>
      <c r="G31">
        <v>0</v>
      </c>
      <c r="H31">
        <v>0</v>
      </c>
      <c r="I31">
        <v>0</v>
      </c>
      <c r="J31">
        <v>0</v>
      </c>
      <c r="K31">
        <v>870</v>
      </c>
      <c r="L31">
        <v>0</v>
      </c>
      <c r="M31">
        <v>0</v>
      </c>
      <c r="N31">
        <v>0</v>
      </c>
      <c r="O31" t="s">
        <v>34</v>
      </c>
      <c r="P31">
        <v>3060</v>
      </c>
      <c r="Q31" t="b">
        <v>0</v>
      </c>
      <c r="R31" t="b">
        <v>0</v>
      </c>
      <c r="S31">
        <v>0</v>
      </c>
      <c r="T31">
        <v>0</v>
      </c>
      <c r="U31">
        <v>0</v>
      </c>
      <c r="V31">
        <v>3021001</v>
      </c>
      <c r="W31" t="s">
        <v>2013</v>
      </c>
      <c r="X31">
        <v>3021001</v>
      </c>
      <c r="Y31" t="s">
        <v>2013</v>
      </c>
      <c r="Z31">
        <v>3021001</v>
      </c>
      <c r="AA31" t="s">
        <v>2013</v>
      </c>
      <c r="AB31">
        <v>3021001</v>
      </c>
      <c r="AC31" t="s">
        <v>2013</v>
      </c>
      <c r="AD31">
        <v>3021001</v>
      </c>
      <c r="AE31" t="s">
        <v>2013</v>
      </c>
      <c r="AF31">
        <v>0</v>
      </c>
      <c r="AG31">
        <v>0</v>
      </c>
      <c r="AH31">
        <v>1</v>
      </c>
      <c r="AI31">
        <v>0</v>
      </c>
      <c r="AJ31">
        <v>0</v>
      </c>
      <c r="AK31">
        <v>0</v>
      </c>
      <c r="AL31" t="b">
        <v>0</v>
      </c>
      <c r="AM31">
        <v>0</v>
      </c>
      <c r="AN31">
        <v>0</v>
      </c>
    </row>
    <row r="32" spans="1:40" x14ac:dyDescent="0.3">
      <c r="A32">
        <v>1012801</v>
      </c>
      <c r="B32">
        <v>1012801</v>
      </c>
      <c r="C32" t="s">
        <v>2698</v>
      </c>
      <c r="D32" t="s">
        <v>1996</v>
      </c>
      <c r="E32">
        <v>1</v>
      </c>
      <c r="F32" t="b">
        <v>0</v>
      </c>
      <c r="G32">
        <v>0</v>
      </c>
      <c r="H32">
        <v>0</v>
      </c>
      <c r="I32">
        <v>0</v>
      </c>
      <c r="J32">
        <v>0</v>
      </c>
      <c r="K32">
        <v>830</v>
      </c>
      <c r="L32">
        <v>0</v>
      </c>
      <c r="M32">
        <v>0</v>
      </c>
      <c r="N32">
        <v>0</v>
      </c>
      <c r="O32" t="s">
        <v>34</v>
      </c>
      <c r="P32">
        <v>3060</v>
      </c>
      <c r="Q32" t="b">
        <v>0</v>
      </c>
      <c r="R32" t="b">
        <v>0</v>
      </c>
      <c r="S32">
        <v>0</v>
      </c>
      <c r="T32">
        <v>0</v>
      </c>
      <c r="U32">
        <v>0</v>
      </c>
      <c r="V32">
        <v>3021002</v>
      </c>
      <c r="W32" t="s">
        <v>2013</v>
      </c>
      <c r="X32">
        <v>3021002</v>
      </c>
      <c r="Y32" t="s">
        <v>2013</v>
      </c>
      <c r="Z32">
        <v>3021002</v>
      </c>
      <c r="AA32" t="s">
        <v>2013</v>
      </c>
      <c r="AB32">
        <v>3021002</v>
      </c>
      <c r="AC32" t="s">
        <v>2013</v>
      </c>
      <c r="AD32">
        <v>3021002</v>
      </c>
      <c r="AE32" t="s">
        <v>2013</v>
      </c>
      <c r="AF32">
        <v>0</v>
      </c>
      <c r="AG32">
        <v>0</v>
      </c>
      <c r="AH32">
        <v>1</v>
      </c>
      <c r="AI32">
        <v>0</v>
      </c>
      <c r="AJ32">
        <v>0</v>
      </c>
      <c r="AK32">
        <v>0</v>
      </c>
      <c r="AL32" t="b">
        <v>0</v>
      </c>
      <c r="AM32">
        <v>0</v>
      </c>
      <c r="AN32">
        <v>0</v>
      </c>
    </row>
    <row r="33" spans="1:40" x14ac:dyDescent="0.3">
      <c r="A33">
        <v>1012901</v>
      </c>
      <c r="B33">
        <v>1012901</v>
      </c>
      <c r="C33" t="s">
        <v>2700</v>
      </c>
      <c r="D33" t="s">
        <v>1996</v>
      </c>
      <c r="E33">
        <v>1</v>
      </c>
      <c r="F33" t="b">
        <v>0</v>
      </c>
      <c r="G33">
        <v>0</v>
      </c>
      <c r="H33">
        <v>0</v>
      </c>
      <c r="I33">
        <v>0</v>
      </c>
      <c r="J33">
        <v>0</v>
      </c>
      <c r="K33">
        <v>870</v>
      </c>
      <c r="L33">
        <v>0</v>
      </c>
      <c r="M33">
        <v>0</v>
      </c>
      <c r="N33">
        <v>0</v>
      </c>
      <c r="O33" t="s">
        <v>34</v>
      </c>
      <c r="P33">
        <v>3060</v>
      </c>
      <c r="Q33" t="b">
        <v>0</v>
      </c>
      <c r="R33" t="b">
        <v>0</v>
      </c>
      <c r="S33">
        <v>0</v>
      </c>
      <c r="T33">
        <v>1750</v>
      </c>
      <c r="U33">
        <v>0</v>
      </c>
      <c r="V33">
        <v>242001</v>
      </c>
      <c r="W33" t="s">
        <v>2013</v>
      </c>
      <c r="X33">
        <v>242001</v>
      </c>
      <c r="Y33" t="s">
        <v>2013</v>
      </c>
      <c r="Z33">
        <v>242001</v>
      </c>
      <c r="AA33" t="s">
        <v>2013</v>
      </c>
      <c r="AB33">
        <v>242001</v>
      </c>
      <c r="AC33" t="s">
        <v>2013</v>
      </c>
      <c r="AD33">
        <v>242001</v>
      </c>
      <c r="AE33" t="s">
        <v>2013</v>
      </c>
      <c r="AF33">
        <v>0</v>
      </c>
      <c r="AG33">
        <v>0</v>
      </c>
      <c r="AH33">
        <v>1</v>
      </c>
      <c r="AI33">
        <v>0</v>
      </c>
      <c r="AJ33">
        <v>0</v>
      </c>
      <c r="AK33">
        <v>0</v>
      </c>
      <c r="AL33" t="b">
        <v>0</v>
      </c>
      <c r="AM33">
        <v>0</v>
      </c>
      <c r="AN33">
        <v>0</v>
      </c>
    </row>
    <row r="34" spans="1:40" x14ac:dyDescent="0.3">
      <c r="A34">
        <v>1013001</v>
      </c>
      <c r="B34">
        <v>1013001</v>
      </c>
      <c r="C34" t="s">
        <v>2702</v>
      </c>
      <c r="D34" t="s">
        <v>1996</v>
      </c>
      <c r="E34">
        <v>1</v>
      </c>
      <c r="F34" t="b">
        <v>0</v>
      </c>
      <c r="G34">
        <v>0</v>
      </c>
      <c r="H34">
        <v>0</v>
      </c>
      <c r="I34">
        <v>0</v>
      </c>
      <c r="J34">
        <v>0</v>
      </c>
      <c r="K34">
        <v>870</v>
      </c>
      <c r="L34">
        <v>0</v>
      </c>
      <c r="M34">
        <v>0</v>
      </c>
      <c r="N34">
        <v>0</v>
      </c>
      <c r="O34" t="s">
        <v>34</v>
      </c>
      <c r="P34">
        <v>3240</v>
      </c>
      <c r="Q34" t="b">
        <v>0</v>
      </c>
      <c r="R34" t="b">
        <v>0</v>
      </c>
      <c r="S34">
        <v>0</v>
      </c>
      <c r="T34">
        <v>0</v>
      </c>
      <c r="U34">
        <v>0</v>
      </c>
      <c r="V34">
        <v>3160001</v>
      </c>
      <c r="W34" t="s">
        <v>2013</v>
      </c>
      <c r="X34">
        <v>3160001</v>
      </c>
      <c r="Y34" t="s">
        <v>2013</v>
      </c>
      <c r="Z34">
        <v>3160001</v>
      </c>
      <c r="AA34" t="s">
        <v>2013</v>
      </c>
      <c r="AB34">
        <v>3160001</v>
      </c>
      <c r="AC34" t="s">
        <v>2013</v>
      </c>
      <c r="AD34">
        <v>3160001</v>
      </c>
      <c r="AE34" t="s">
        <v>2013</v>
      </c>
      <c r="AF34">
        <v>0</v>
      </c>
      <c r="AG34">
        <v>0</v>
      </c>
      <c r="AH34">
        <v>5</v>
      </c>
      <c r="AI34">
        <v>0</v>
      </c>
      <c r="AJ34">
        <v>0</v>
      </c>
      <c r="AK34">
        <v>0</v>
      </c>
      <c r="AL34" t="b">
        <v>0</v>
      </c>
      <c r="AM34">
        <v>0</v>
      </c>
      <c r="AN34">
        <v>0</v>
      </c>
    </row>
    <row r="35" spans="1:40" x14ac:dyDescent="0.3">
      <c r="A35">
        <v>1013101</v>
      </c>
      <c r="B35">
        <v>1013101</v>
      </c>
      <c r="C35" t="s">
        <v>2704</v>
      </c>
      <c r="D35" t="s">
        <v>1996</v>
      </c>
      <c r="E35">
        <v>1</v>
      </c>
      <c r="F35" t="b">
        <v>0</v>
      </c>
      <c r="G35">
        <v>0</v>
      </c>
      <c r="H35">
        <v>0</v>
      </c>
      <c r="I35">
        <v>0</v>
      </c>
      <c r="J35">
        <v>0</v>
      </c>
      <c r="K35">
        <v>1050</v>
      </c>
      <c r="L35">
        <v>0</v>
      </c>
      <c r="M35">
        <v>0</v>
      </c>
      <c r="N35">
        <v>0</v>
      </c>
      <c r="O35" t="s">
        <v>34</v>
      </c>
      <c r="P35">
        <v>2880</v>
      </c>
      <c r="Q35" t="b">
        <v>0</v>
      </c>
      <c r="R35" t="b">
        <v>0</v>
      </c>
      <c r="S35">
        <v>1000</v>
      </c>
      <c r="T35">
        <v>0</v>
      </c>
      <c r="U35">
        <v>0</v>
      </c>
      <c r="V35">
        <v>4002001</v>
      </c>
      <c r="W35" t="s">
        <v>2013</v>
      </c>
      <c r="X35">
        <v>4002001</v>
      </c>
      <c r="Y35" t="s">
        <v>2013</v>
      </c>
      <c r="Z35">
        <v>4002001</v>
      </c>
      <c r="AA35" t="s">
        <v>2013</v>
      </c>
      <c r="AB35">
        <v>4002001</v>
      </c>
      <c r="AC35" t="s">
        <v>2013</v>
      </c>
      <c r="AD35">
        <v>4002001</v>
      </c>
      <c r="AE35" t="s">
        <v>2013</v>
      </c>
      <c r="AF35">
        <v>0</v>
      </c>
      <c r="AG35">
        <v>0</v>
      </c>
      <c r="AH35">
        <v>1</v>
      </c>
      <c r="AI35">
        <v>0</v>
      </c>
      <c r="AJ35">
        <v>0</v>
      </c>
      <c r="AK35">
        <v>0</v>
      </c>
      <c r="AL35" t="b">
        <v>0</v>
      </c>
      <c r="AM35">
        <v>0</v>
      </c>
      <c r="AN35">
        <v>0</v>
      </c>
    </row>
    <row r="36" spans="1:40" x14ac:dyDescent="0.3">
      <c r="A36">
        <v>1013201</v>
      </c>
      <c r="B36">
        <v>1013201</v>
      </c>
      <c r="C36" t="s">
        <v>2706</v>
      </c>
      <c r="D36" t="s">
        <v>1996</v>
      </c>
      <c r="E36">
        <v>1</v>
      </c>
      <c r="F36" t="b">
        <v>0</v>
      </c>
      <c r="G36">
        <v>0</v>
      </c>
      <c r="H36">
        <v>0</v>
      </c>
      <c r="I36">
        <v>0</v>
      </c>
      <c r="J36">
        <v>0</v>
      </c>
      <c r="K36">
        <v>1050</v>
      </c>
      <c r="L36">
        <v>0</v>
      </c>
      <c r="M36">
        <v>0</v>
      </c>
      <c r="N36">
        <v>0</v>
      </c>
      <c r="O36" t="s">
        <v>34</v>
      </c>
      <c r="P36">
        <v>2880</v>
      </c>
      <c r="Q36" t="b">
        <v>0</v>
      </c>
      <c r="R36" t="b">
        <v>0</v>
      </c>
      <c r="S36">
        <v>0</v>
      </c>
      <c r="T36">
        <v>700</v>
      </c>
      <c r="U36">
        <v>0</v>
      </c>
      <c r="V36">
        <v>4002002</v>
      </c>
      <c r="W36" t="s">
        <v>2013</v>
      </c>
      <c r="X36">
        <v>4002002</v>
      </c>
      <c r="Y36" t="s">
        <v>2013</v>
      </c>
      <c r="Z36">
        <v>4002002</v>
      </c>
      <c r="AA36" t="s">
        <v>2013</v>
      </c>
      <c r="AB36">
        <v>4002002</v>
      </c>
      <c r="AC36" t="s">
        <v>2013</v>
      </c>
      <c r="AD36">
        <v>4002002</v>
      </c>
      <c r="AE36" t="s">
        <v>2013</v>
      </c>
      <c r="AF36">
        <v>0</v>
      </c>
      <c r="AG36">
        <v>0</v>
      </c>
      <c r="AH36">
        <v>1</v>
      </c>
      <c r="AI36">
        <v>0</v>
      </c>
      <c r="AJ36">
        <v>0</v>
      </c>
      <c r="AK36">
        <v>0</v>
      </c>
      <c r="AL36" t="b">
        <v>0</v>
      </c>
      <c r="AM36">
        <v>0</v>
      </c>
      <c r="AN36">
        <v>0</v>
      </c>
    </row>
    <row r="37" spans="1:40" x14ac:dyDescent="0.3">
      <c r="A37">
        <v>1013301</v>
      </c>
      <c r="B37">
        <v>1013301</v>
      </c>
      <c r="C37" t="s">
        <v>2708</v>
      </c>
      <c r="D37" t="s">
        <v>1996</v>
      </c>
      <c r="E37">
        <v>1</v>
      </c>
      <c r="F37" t="b">
        <v>0</v>
      </c>
      <c r="G37">
        <v>0</v>
      </c>
      <c r="H37">
        <v>0</v>
      </c>
      <c r="I37">
        <v>0</v>
      </c>
      <c r="J37">
        <v>0</v>
      </c>
      <c r="K37">
        <v>1010</v>
      </c>
      <c r="L37">
        <v>0</v>
      </c>
      <c r="M37">
        <v>0</v>
      </c>
      <c r="N37">
        <v>0</v>
      </c>
      <c r="O37" t="s">
        <v>34</v>
      </c>
      <c r="P37">
        <v>2880</v>
      </c>
      <c r="Q37" t="b">
        <v>0</v>
      </c>
      <c r="R37" t="b">
        <v>0</v>
      </c>
      <c r="S37">
        <v>0</v>
      </c>
      <c r="T37">
        <v>0</v>
      </c>
      <c r="U37">
        <v>0</v>
      </c>
      <c r="V37">
        <v>3021001</v>
      </c>
      <c r="W37" t="s">
        <v>2013</v>
      </c>
      <c r="X37">
        <v>3021001</v>
      </c>
      <c r="Y37" t="s">
        <v>2013</v>
      </c>
      <c r="Z37">
        <v>3021001</v>
      </c>
      <c r="AA37" t="s">
        <v>2013</v>
      </c>
      <c r="AB37">
        <v>3021001</v>
      </c>
      <c r="AC37" t="s">
        <v>2013</v>
      </c>
      <c r="AD37">
        <v>3021001</v>
      </c>
      <c r="AE37" t="s">
        <v>2013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 t="b">
        <v>0</v>
      </c>
      <c r="AM37">
        <v>0</v>
      </c>
      <c r="AN37">
        <v>0</v>
      </c>
    </row>
    <row r="38" spans="1:40" x14ac:dyDescent="0.3">
      <c r="A38">
        <v>1013401</v>
      </c>
      <c r="B38">
        <v>1013401</v>
      </c>
      <c r="C38" t="s">
        <v>2710</v>
      </c>
      <c r="D38" t="s">
        <v>1996</v>
      </c>
      <c r="E38">
        <v>1</v>
      </c>
      <c r="F38" t="b">
        <v>0</v>
      </c>
      <c r="G38">
        <v>0</v>
      </c>
      <c r="H38">
        <v>0</v>
      </c>
      <c r="I38">
        <v>0</v>
      </c>
      <c r="J38">
        <v>0</v>
      </c>
      <c r="K38">
        <v>1050</v>
      </c>
      <c r="L38">
        <v>0</v>
      </c>
      <c r="M38">
        <v>0</v>
      </c>
      <c r="N38">
        <v>0</v>
      </c>
      <c r="O38" t="s">
        <v>34</v>
      </c>
      <c r="P38">
        <v>3040</v>
      </c>
      <c r="Q38" t="b">
        <v>0</v>
      </c>
      <c r="R38" t="b">
        <v>0</v>
      </c>
      <c r="S38">
        <v>0</v>
      </c>
      <c r="T38">
        <v>0</v>
      </c>
      <c r="U38">
        <v>0</v>
      </c>
      <c r="V38">
        <v>3021002</v>
      </c>
      <c r="W38" t="s">
        <v>2013</v>
      </c>
      <c r="X38">
        <v>3021002</v>
      </c>
      <c r="Y38" t="s">
        <v>2013</v>
      </c>
      <c r="Z38">
        <v>3021002</v>
      </c>
      <c r="AA38" t="s">
        <v>2013</v>
      </c>
      <c r="AB38">
        <v>3021002</v>
      </c>
      <c r="AC38" t="s">
        <v>2013</v>
      </c>
      <c r="AD38">
        <v>3021002</v>
      </c>
      <c r="AE38" t="s">
        <v>2013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 t="b">
        <v>0</v>
      </c>
      <c r="AM38">
        <v>0</v>
      </c>
      <c r="AN38">
        <v>0</v>
      </c>
    </row>
    <row r="39" spans="1:40" x14ac:dyDescent="0.3">
      <c r="A39">
        <v>1013501</v>
      </c>
      <c r="B39">
        <v>1013501</v>
      </c>
      <c r="C39" t="s">
        <v>2712</v>
      </c>
      <c r="D39" t="s">
        <v>1996</v>
      </c>
      <c r="E39">
        <v>1</v>
      </c>
      <c r="F39" t="b">
        <v>0</v>
      </c>
      <c r="G39">
        <v>0</v>
      </c>
      <c r="H39">
        <v>0</v>
      </c>
      <c r="I39">
        <v>0</v>
      </c>
      <c r="J39">
        <v>0</v>
      </c>
      <c r="K39">
        <v>1200</v>
      </c>
      <c r="L39">
        <v>0</v>
      </c>
      <c r="M39">
        <v>0</v>
      </c>
      <c r="N39">
        <v>0</v>
      </c>
      <c r="O39" t="s">
        <v>34</v>
      </c>
      <c r="P39">
        <v>3040</v>
      </c>
      <c r="Q39" t="b">
        <v>0</v>
      </c>
      <c r="R39" t="b">
        <v>0</v>
      </c>
      <c r="S39">
        <v>0</v>
      </c>
      <c r="T39">
        <v>2100</v>
      </c>
      <c r="U39">
        <v>0</v>
      </c>
      <c r="V39">
        <v>213101</v>
      </c>
      <c r="W39" t="s">
        <v>2013</v>
      </c>
      <c r="X39">
        <v>213201</v>
      </c>
      <c r="Y39" t="s">
        <v>2013</v>
      </c>
      <c r="Z39">
        <v>213301</v>
      </c>
      <c r="AA39" t="s">
        <v>2013</v>
      </c>
      <c r="AB39">
        <v>213401</v>
      </c>
      <c r="AC39" t="s">
        <v>2013</v>
      </c>
      <c r="AD39">
        <v>213501</v>
      </c>
      <c r="AE39" t="s">
        <v>2013</v>
      </c>
      <c r="AF39">
        <v>0</v>
      </c>
      <c r="AG39">
        <v>0</v>
      </c>
      <c r="AH39">
        <v>1</v>
      </c>
      <c r="AI39">
        <v>0</v>
      </c>
      <c r="AJ39">
        <v>0</v>
      </c>
      <c r="AK39">
        <v>0</v>
      </c>
      <c r="AL39" t="b">
        <v>0</v>
      </c>
      <c r="AM39">
        <v>0</v>
      </c>
      <c r="AN39">
        <v>0</v>
      </c>
    </row>
    <row r="40" spans="1:40" x14ac:dyDescent="0.3">
      <c r="A40">
        <v>1013551</v>
      </c>
      <c r="B40">
        <v>1013551</v>
      </c>
      <c r="C40" t="s">
        <v>2711</v>
      </c>
      <c r="D40" t="s">
        <v>1996</v>
      </c>
      <c r="E40">
        <v>1</v>
      </c>
      <c r="F40" t="b">
        <v>0</v>
      </c>
      <c r="G40">
        <v>0</v>
      </c>
      <c r="H40">
        <v>0</v>
      </c>
      <c r="I40">
        <v>0</v>
      </c>
      <c r="J40">
        <v>0</v>
      </c>
      <c r="K40">
        <v>1250</v>
      </c>
      <c r="L40">
        <v>0</v>
      </c>
      <c r="M40">
        <v>0</v>
      </c>
      <c r="N40">
        <v>0</v>
      </c>
      <c r="O40" t="s">
        <v>34</v>
      </c>
      <c r="P40">
        <v>3040</v>
      </c>
      <c r="Q40" t="b">
        <v>0</v>
      </c>
      <c r="R40" t="b">
        <v>0</v>
      </c>
      <c r="S40">
        <v>0</v>
      </c>
      <c r="T40">
        <v>0</v>
      </c>
      <c r="U40">
        <v>0</v>
      </c>
      <c r="V40">
        <v>3041001</v>
      </c>
      <c r="W40" t="s">
        <v>2013</v>
      </c>
      <c r="X40">
        <v>3041001</v>
      </c>
      <c r="Y40" t="s">
        <v>2013</v>
      </c>
      <c r="Z40">
        <v>3041001</v>
      </c>
      <c r="AA40" t="s">
        <v>2013</v>
      </c>
      <c r="AB40">
        <v>3041001</v>
      </c>
      <c r="AC40" t="s">
        <v>2013</v>
      </c>
      <c r="AD40">
        <v>3041001</v>
      </c>
      <c r="AE40" t="s">
        <v>2013</v>
      </c>
      <c r="AF40">
        <v>0</v>
      </c>
      <c r="AG40">
        <v>0</v>
      </c>
      <c r="AH40">
        <v>1</v>
      </c>
      <c r="AI40">
        <v>0</v>
      </c>
      <c r="AJ40">
        <v>0</v>
      </c>
      <c r="AK40">
        <v>0</v>
      </c>
      <c r="AL40" t="b">
        <v>0</v>
      </c>
      <c r="AM40">
        <v>0</v>
      </c>
      <c r="AN40">
        <v>0</v>
      </c>
    </row>
    <row r="41" spans="1:40" x14ac:dyDescent="0.3">
      <c r="A41">
        <v>1013601</v>
      </c>
      <c r="B41">
        <v>1013601</v>
      </c>
      <c r="C41" t="s">
        <v>2715</v>
      </c>
      <c r="D41" t="s">
        <v>1996</v>
      </c>
      <c r="E41">
        <v>1</v>
      </c>
      <c r="F41" t="b">
        <v>0</v>
      </c>
      <c r="G41">
        <v>0</v>
      </c>
      <c r="H41">
        <v>0</v>
      </c>
      <c r="I41">
        <v>0</v>
      </c>
      <c r="J41">
        <v>0</v>
      </c>
      <c r="K41">
        <v>1200</v>
      </c>
      <c r="L41">
        <v>0</v>
      </c>
      <c r="M41">
        <v>0</v>
      </c>
      <c r="N41">
        <v>0</v>
      </c>
      <c r="O41" t="s">
        <v>34</v>
      </c>
      <c r="P41">
        <v>3040</v>
      </c>
      <c r="Q41" t="b">
        <v>0</v>
      </c>
      <c r="R41" t="b">
        <v>0</v>
      </c>
      <c r="S41">
        <v>0</v>
      </c>
      <c r="T41">
        <v>0</v>
      </c>
      <c r="U41">
        <v>0</v>
      </c>
      <c r="V41">
        <v>2301001</v>
      </c>
      <c r="W41" t="s">
        <v>2013</v>
      </c>
      <c r="X41">
        <v>2301001</v>
      </c>
      <c r="Y41" t="s">
        <v>2013</v>
      </c>
      <c r="Z41">
        <v>2301001</v>
      </c>
      <c r="AA41" t="s">
        <v>2013</v>
      </c>
      <c r="AB41">
        <v>2301001</v>
      </c>
      <c r="AC41" t="s">
        <v>2013</v>
      </c>
      <c r="AD41">
        <v>2301001</v>
      </c>
      <c r="AE41" t="s">
        <v>2013</v>
      </c>
      <c r="AF41">
        <v>0</v>
      </c>
      <c r="AG41">
        <v>0</v>
      </c>
      <c r="AH41">
        <v>5</v>
      </c>
      <c r="AI41">
        <v>0</v>
      </c>
      <c r="AJ41">
        <v>0</v>
      </c>
      <c r="AK41">
        <v>0</v>
      </c>
      <c r="AL41" t="b">
        <v>0</v>
      </c>
      <c r="AM41">
        <v>0</v>
      </c>
      <c r="AN41">
        <v>0</v>
      </c>
    </row>
    <row r="42" spans="1:40" x14ac:dyDescent="0.3">
      <c r="A42">
        <v>1013701</v>
      </c>
      <c r="B42">
        <v>1013701</v>
      </c>
      <c r="C42" t="s">
        <v>2717</v>
      </c>
      <c r="D42" t="s">
        <v>1996</v>
      </c>
      <c r="E42">
        <v>1</v>
      </c>
      <c r="F42" t="b">
        <v>0</v>
      </c>
      <c r="G42">
        <v>0</v>
      </c>
      <c r="H42">
        <v>0</v>
      </c>
      <c r="I42">
        <v>0</v>
      </c>
      <c r="J42">
        <v>0</v>
      </c>
      <c r="K42">
        <v>1250</v>
      </c>
      <c r="L42">
        <v>0</v>
      </c>
      <c r="M42">
        <v>0</v>
      </c>
      <c r="N42">
        <v>0</v>
      </c>
      <c r="O42" t="s">
        <v>34</v>
      </c>
      <c r="P42">
        <v>3040</v>
      </c>
      <c r="Q42" t="b">
        <v>0</v>
      </c>
      <c r="R42" t="b">
        <v>0</v>
      </c>
      <c r="S42">
        <v>0</v>
      </c>
      <c r="T42">
        <v>0</v>
      </c>
      <c r="U42">
        <v>0</v>
      </c>
      <c r="V42">
        <v>2002001</v>
      </c>
      <c r="W42" t="s">
        <v>2013</v>
      </c>
      <c r="X42">
        <v>2002001</v>
      </c>
      <c r="Y42" t="s">
        <v>2013</v>
      </c>
      <c r="Z42">
        <v>2002001</v>
      </c>
      <c r="AA42" t="s">
        <v>2013</v>
      </c>
      <c r="AB42">
        <v>2002001</v>
      </c>
      <c r="AC42" t="s">
        <v>2013</v>
      </c>
      <c r="AD42">
        <v>2002001</v>
      </c>
      <c r="AE42" t="s">
        <v>2013</v>
      </c>
      <c r="AF42">
        <v>0</v>
      </c>
      <c r="AG42">
        <v>0</v>
      </c>
      <c r="AH42">
        <v>20</v>
      </c>
      <c r="AI42">
        <v>0</v>
      </c>
      <c r="AJ42">
        <v>0</v>
      </c>
      <c r="AK42">
        <v>0</v>
      </c>
      <c r="AL42" t="b">
        <v>0</v>
      </c>
      <c r="AM42">
        <v>0</v>
      </c>
      <c r="AN42">
        <v>0</v>
      </c>
    </row>
    <row r="43" spans="1:40" x14ac:dyDescent="0.3">
      <c r="A43">
        <v>1013801</v>
      </c>
      <c r="B43">
        <v>1013801</v>
      </c>
      <c r="C43" t="s">
        <v>2719</v>
      </c>
      <c r="D43" t="s">
        <v>1996</v>
      </c>
      <c r="E43">
        <v>1</v>
      </c>
      <c r="F43" t="b">
        <v>0</v>
      </c>
      <c r="G43">
        <v>0</v>
      </c>
      <c r="H43">
        <v>0</v>
      </c>
      <c r="I43">
        <v>0</v>
      </c>
      <c r="J43">
        <v>0</v>
      </c>
      <c r="K43">
        <v>1430</v>
      </c>
      <c r="L43">
        <v>0</v>
      </c>
      <c r="M43">
        <v>0</v>
      </c>
      <c r="N43">
        <v>0</v>
      </c>
      <c r="O43" t="s">
        <v>34</v>
      </c>
      <c r="P43">
        <v>3200</v>
      </c>
      <c r="Q43" t="b">
        <v>0</v>
      </c>
      <c r="R43" t="b">
        <v>0</v>
      </c>
      <c r="S43">
        <v>0</v>
      </c>
      <c r="T43">
        <v>0</v>
      </c>
      <c r="U43">
        <v>0</v>
      </c>
      <c r="V43">
        <v>3012001</v>
      </c>
      <c r="W43" t="s">
        <v>2013</v>
      </c>
      <c r="X43">
        <v>3012001</v>
      </c>
      <c r="Y43" t="s">
        <v>2013</v>
      </c>
      <c r="Z43">
        <v>3012001</v>
      </c>
      <c r="AA43" t="s">
        <v>2013</v>
      </c>
      <c r="AB43">
        <v>3012001</v>
      </c>
      <c r="AC43" t="s">
        <v>2013</v>
      </c>
      <c r="AD43">
        <v>3012001</v>
      </c>
      <c r="AE43" t="s">
        <v>2013</v>
      </c>
      <c r="AF43">
        <v>0</v>
      </c>
      <c r="AG43">
        <v>0</v>
      </c>
      <c r="AH43">
        <v>2</v>
      </c>
      <c r="AI43">
        <v>0</v>
      </c>
      <c r="AJ43">
        <v>0</v>
      </c>
      <c r="AK43">
        <v>0</v>
      </c>
      <c r="AL43" t="b">
        <v>0</v>
      </c>
      <c r="AM43">
        <v>0</v>
      </c>
      <c r="AN43">
        <v>0</v>
      </c>
    </row>
    <row r="44" spans="1:40" x14ac:dyDescent="0.3">
      <c r="A44">
        <v>1013901</v>
      </c>
      <c r="B44">
        <v>1013901</v>
      </c>
      <c r="C44" t="s">
        <v>2721</v>
      </c>
      <c r="D44" t="s">
        <v>1996</v>
      </c>
      <c r="E44">
        <v>1</v>
      </c>
      <c r="F44" t="b">
        <v>0</v>
      </c>
      <c r="G44">
        <v>0</v>
      </c>
      <c r="H44">
        <v>0</v>
      </c>
      <c r="I44">
        <v>0</v>
      </c>
      <c r="J44">
        <v>0</v>
      </c>
      <c r="K44">
        <v>1570</v>
      </c>
      <c r="L44">
        <v>0</v>
      </c>
      <c r="M44">
        <v>0</v>
      </c>
      <c r="N44">
        <v>0</v>
      </c>
      <c r="O44" t="s">
        <v>34</v>
      </c>
      <c r="P44">
        <v>3200</v>
      </c>
      <c r="Q44" t="b">
        <v>0</v>
      </c>
      <c r="R44" t="b">
        <v>0</v>
      </c>
      <c r="S44">
        <v>0</v>
      </c>
      <c r="T44">
        <v>0</v>
      </c>
      <c r="U44">
        <v>0</v>
      </c>
      <c r="V44">
        <v>4001021</v>
      </c>
      <c r="W44" t="s">
        <v>2013</v>
      </c>
      <c r="X44">
        <v>4001021</v>
      </c>
      <c r="Y44" t="s">
        <v>2013</v>
      </c>
      <c r="Z44">
        <v>4001021</v>
      </c>
      <c r="AA44" t="s">
        <v>2013</v>
      </c>
      <c r="AB44">
        <v>4001021</v>
      </c>
      <c r="AC44" t="s">
        <v>2013</v>
      </c>
      <c r="AD44">
        <v>4001021</v>
      </c>
      <c r="AE44" t="s">
        <v>2013</v>
      </c>
      <c r="AF44">
        <v>0</v>
      </c>
      <c r="AG44">
        <v>0</v>
      </c>
      <c r="AH44">
        <v>1</v>
      </c>
      <c r="AI44">
        <v>0</v>
      </c>
      <c r="AJ44">
        <v>0</v>
      </c>
      <c r="AK44">
        <v>0</v>
      </c>
      <c r="AL44" t="b">
        <v>0</v>
      </c>
      <c r="AM44">
        <v>0</v>
      </c>
      <c r="AN44">
        <v>0</v>
      </c>
    </row>
    <row r="45" spans="1:40" x14ac:dyDescent="0.3">
      <c r="A45">
        <v>1014001</v>
      </c>
      <c r="B45">
        <v>1014001</v>
      </c>
      <c r="C45" t="s">
        <v>2723</v>
      </c>
      <c r="D45" t="s">
        <v>1996</v>
      </c>
      <c r="E45">
        <v>1</v>
      </c>
      <c r="F45" t="b">
        <v>0</v>
      </c>
      <c r="G45">
        <v>0</v>
      </c>
      <c r="H45">
        <v>0</v>
      </c>
      <c r="I45">
        <v>0</v>
      </c>
      <c r="J45">
        <v>0</v>
      </c>
      <c r="K45">
        <v>1510</v>
      </c>
      <c r="L45">
        <v>0</v>
      </c>
      <c r="M45">
        <v>0</v>
      </c>
      <c r="N45">
        <v>0</v>
      </c>
      <c r="O45" t="s">
        <v>34</v>
      </c>
      <c r="P45">
        <v>3200</v>
      </c>
      <c r="Q45" t="b">
        <v>0</v>
      </c>
      <c r="R45" t="b">
        <v>0</v>
      </c>
      <c r="S45">
        <v>0</v>
      </c>
      <c r="T45">
        <v>0</v>
      </c>
      <c r="U45">
        <v>0</v>
      </c>
      <c r="V45">
        <v>2012001</v>
      </c>
      <c r="W45" t="s">
        <v>2013</v>
      </c>
      <c r="X45">
        <v>2012001</v>
      </c>
      <c r="Y45" t="s">
        <v>2013</v>
      </c>
      <c r="Z45">
        <v>2012001</v>
      </c>
      <c r="AA45" t="s">
        <v>2013</v>
      </c>
      <c r="AB45">
        <v>2012001</v>
      </c>
      <c r="AC45" t="s">
        <v>2013</v>
      </c>
      <c r="AD45">
        <v>2012001</v>
      </c>
      <c r="AE45" t="s">
        <v>2013</v>
      </c>
      <c r="AF45">
        <v>0</v>
      </c>
      <c r="AG45">
        <v>0</v>
      </c>
      <c r="AH45">
        <v>20</v>
      </c>
      <c r="AI45">
        <v>0</v>
      </c>
      <c r="AJ45">
        <v>0</v>
      </c>
      <c r="AK45">
        <v>0</v>
      </c>
      <c r="AL45" t="b">
        <v>0</v>
      </c>
      <c r="AM45">
        <v>0</v>
      </c>
      <c r="AN45">
        <v>0</v>
      </c>
    </row>
    <row r="46" spans="1:40" x14ac:dyDescent="0.3">
      <c r="A46">
        <v>1014101</v>
      </c>
      <c r="B46">
        <v>1014101</v>
      </c>
      <c r="C46" t="s">
        <v>2725</v>
      </c>
      <c r="D46" t="s">
        <v>1996</v>
      </c>
      <c r="E46">
        <v>1</v>
      </c>
      <c r="F46" t="b">
        <v>0</v>
      </c>
      <c r="G46">
        <v>0</v>
      </c>
      <c r="H46">
        <v>0</v>
      </c>
      <c r="I46">
        <v>0</v>
      </c>
      <c r="J46">
        <v>0</v>
      </c>
      <c r="K46">
        <v>1570</v>
      </c>
      <c r="L46">
        <v>0</v>
      </c>
      <c r="M46">
        <v>0</v>
      </c>
      <c r="N46">
        <v>0</v>
      </c>
      <c r="O46" t="s">
        <v>34</v>
      </c>
      <c r="P46">
        <v>3200</v>
      </c>
      <c r="Q46" t="b">
        <v>0</v>
      </c>
      <c r="R46" t="b">
        <v>0</v>
      </c>
      <c r="S46">
        <v>0</v>
      </c>
      <c r="T46">
        <v>700</v>
      </c>
      <c r="U46">
        <v>0</v>
      </c>
      <c r="V46">
        <v>4002002</v>
      </c>
      <c r="W46" t="s">
        <v>2013</v>
      </c>
      <c r="X46">
        <v>4002002</v>
      </c>
      <c r="Y46" t="s">
        <v>2013</v>
      </c>
      <c r="Z46">
        <v>4002002</v>
      </c>
      <c r="AA46" t="s">
        <v>2013</v>
      </c>
      <c r="AB46">
        <v>4002002</v>
      </c>
      <c r="AC46" t="s">
        <v>2013</v>
      </c>
      <c r="AD46">
        <v>4002002</v>
      </c>
      <c r="AE46" t="s">
        <v>2013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 t="b">
        <v>0</v>
      </c>
      <c r="AM46">
        <v>0</v>
      </c>
      <c r="AN46">
        <v>0</v>
      </c>
    </row>
    <row r="47" spans="1:40" x14ac:dyDescent="0.3">
      <c r="A47">
        <v>1014201</v>
      </c>
      <c r="B47">
        <v>1014201</v>
      </c>
      <c r="C47" t="s">
        <v>2727</v>
      </c>
      <c r="D47" t="s">
        <v>1996</v>
      </c>
      <c r="E47">
        <v>1</v>
      </c>
      <c r="F47" t="b">
        <v>0</v>
      </c>
      <c r="G47">
        <v>0</v>
      </c>
      <c r="H47">
        <v>0</v>
      </c>
      <c r="I47">
        <v>0</v>
      </c>
      <c r="J47">
        <v>0</v>
      </c>
      <c r="K47">
        <v>1760</v>
      </c>
      <c r="L47">
        <v>0</v>
      </c>
      <c r="M47">
        <v>0</v>
      </c>
      <c r="N47">
        <v>0</v>
      </c>
      <c r="O47" t="s">
        <v>34</v>
      </c>
      <c r="P47">
        <v>3360</v>
      </c>
      <c r="Q47" t="b">
        <v>0</v>
      </c>
      <c r="R47" t="b">
        <v>0</v>
      </c>
      <c r="S47">
        <v>0</v>
      </c>
      <c r="T47">
        <v>0</v>
      </c>
      <c r="U47">
        <v>0</v>
      </c>
      <c r="V47">
        <v>3041002</v>
      </c>
      <c r="W47" t="s">
        <v>2013</v>
      </c>
      <c r="X47">
        <v>3041002</v>
      </c>
      <c r="Y47" t="s">
        <v>2013</v>
      </c>
      <c r="Z47">
        <v>3041002</v>
      </c>
      <c r="AA47" t="s">
        <v>2013</v>
      </c>
      <c r="AB47">
        <v>3041002</v>
      </c>
      <c r="AC47" t="s">
        <v>2013</v>
      </c>
      <c r="AD47">
        <v>3041002</v>
      </c>
      <c r="AE47" t="s">
        <v>2013</v>
      </c>
      <c r="AF47">
        <v>0</v>
      </c>
      <c r="AG47">
        <v>0</v>
      </c>
      <c r="AH47">
        <v>1</v>
      </c>
      <c r="AI47">
        <v>0</v>
      </c>
      <c r="AJ47">
        <v>0</v>
      </c>
      <c r="AK47">
        <v>0</v>
      </c>
      <c r="AL47" t="b">
        <v>0</v>
      </c>
      <c r="AM47">
        <v>0</v>
      </c>
      <c r="AN47">
        <v>0</v>
      </c>
    </row>
    <row r="48" spans="1:40" x14ac:dyDescent="0.3">
      <c r="A48">
        <v>1014301</v>
      </c>
      <c r="B48">
        <v>1014301</v>
      </c>
      <c r="C48" t="s">
        <v>2729</v>
      </c>
      <c r="D48" t="s">
        <v>1996</v>
      </c>
      <c r="E48">
        <v>1</v>
      </c>
      <c r="F48" t="b">
        <v>0</v>
      </c>
      <c r="G48">
        <v>0</v>
      </c>
      <c r="H48">
        <v>0</v>
      </c>
      <c r="I48">
        <v>0</v>
      </c>
      <c r="J48">
        <v>0</v>
      </c>
      <c r="K48">
        <v>1860</v>
      </c>
      <c r="L48">
        <v>0</v>
      </c>
      <c r="M48">
        <v>0</v>
      </c>
      <c r="N48">
        <v>0</v>
      </c>
      <c r="O48" t="s">
        <v>34</v>
      </c>
      <c r="P48">
        <v>3360</v>
      </c>
      <c r="Q48" t="b">
        <v>0</v>
      </c>
      <c r="R48" t="b">
        <v>0</v>
      </c>
      <c r="S48">
        <v>0</v>
      </c>
      <c r="T48">
        <v>2100</v>
      </c>
      <c r="U48">
        <v>0</v>
      </c>
      <c r="V48">
        <v>203101</v>
      </c>
      <c r="W48" t="s">
        <v>2013</v>
      </c>
      <c r="X48">
        <v>203201</v>
      </c>
      <c r="Y48" t="s">
        <v>2013</v>
      </c>
      <c r="Z48">
        <v>203301</v>
      </c>
      <c r="AA48" t="s">
        <v>2013</v>
      </c>
      <c r="AB48">
        <v>203401</v>
      </c>
      <c r="AC48" t="s">
        <v>2013</v>
      </c>
      <c r="AD48">
        <v>203501</v>
      </c>
      <c r="AE48" t="s">
        <v>2013</v>
      </c>
      <c r="AF48">
        <v>0</v>
      </c>
      <c r="AG48">
        <v>0</v>
      </c>
      <c r="AH48">
        <v>1</v>
      </c>
      <c r="AI48">
        <v>0</v>
      </c>
      <c r="AJ48">
        <v>0</v>
      </c>
      <c r="AK48">
        <v>0</v>
      </c>
      <c r="AL48" t="b">
        <v>0</v>
      </c>
      <c r="AM48">
        <v>0</v>
      </c>
      <c r="AN48">
        <v>0</v>
      </c>
    </row>
    <row r="49" spans="1:40" x14ac:dyDescent="0.3">
      <c r="A49">
        <v>1014401</v>
      </c>
      <c r="B49">
        <v>1014401</v>
      </c>
      <c r="C49" t="s">
        <v>2731</v>
      </c>
      <c r="D49" t="s">
        <v>1996</v>
      </c>
      <c r="E49">
        <v>1</v>
      </c>
      <c r="F49" t="b">
        <v>0</v>
      </c>
      <c r="G49">
        <v>0</v>
      </c>
      <c r="H49">
        <v>0</v>
      </c>
      <c r="I49">
        <v>0</v>
      </c>
      <c r="J49">
        <v>0</v>
      </c>
      <c r="K49">
        <v>1940</v>
      </c>
      <c r="L49">
        <v>0</v>
      </c>
      <c r="M49">
        <v>0</v>
      </c>
      <c r="N49">
        <v>0</v>
      </c>
      <c r="O49" t="s">
        <v>34</v>
      </c>
      <c r="P49">
        <v>3360</v>
      </c>
      <c r="Q49" t="b">
        <v>0</v>
      </c>
      <c r="R49" t="b">
        <v>0</v>
      </c>
      <c r="S49">
        <v>2500</v>
      </c>
      <c r="T49">
        <v>0</v>
      </c>
      <c r="U49">
        <v>0</v>
      </c>
      <c r="V49">
        <v>152001</v>
      </c>
      <c r="W49" t="s">
        <v>2013</v>
      </c>
      <c r="X49">
        <v>152001</v>
      </c>
      <c r="Y49" t="s">
        <v>2013</v>
      </c>
      <c r="Z49">
        <v>152001</v>
      </c>
      <c r="AA49" t="s">
        <v>2013</v>
      </c>
      <c r="AB49">
        <v>152001</v>
      </c>
      <c r="AC49" t="s">
        <v>2013</v>
      </c>
      <c r="AD49">
        <v>152001</v>
      </c>
      <c r="AE49" t="s">
        <v>2013</v>
      </c>
      <c r="AF49">
        <v>0</v>
      </c>
      <c r="AG49">
        <v>0</v>
      </c>
      <c r="AH49">
        <v>1</v>
      </c>
      <c r="AI49">
        <v>0</v>
      </c>
      <c r="AJ49">
        <v>0</v>
      </c>
      <c r="AK49">
        <v>0</v>
      </c>
      <c r="AL49" t="b">
        <v>0</v>
      </c>
      <c r="AM49">
        <v>0</v>
      </c>
      <c r="AN49">
        <v>0</v>
      </c>
    </row>
    <row r="50" spans="1:40" x14ac:dyDescent="0.3">
      <c r="A50">
        <v>1014501</v>
      </c>
      <c r="B50">
        <v>1014501</v>
      </c>
      <c r="C50" t="s">
        <v>2733</v>
      </c>
      <c r="D50" t="s">
        <v>1996</v>
      </c>
      <c r="E50">
        <v>1</v>
      </c>
      <c r="F50" t="b">
        <v>0</v>
      </c>
      <c r="G50">
        <v>0</v>
      </c>
      <c r="H50">
        <v>0</v>
      </c>
      <c r="I50">
        <v>0</v>
      </c>
      <c r="J50">
        <v>0</v>
      </c>
      <c r="K50">
        <v>1860</v>
      </c>
      <c r="L50">
        <v>0</v>
      </c>
      <c r="M50">
        <v>0</v>
      </c>
      <c r="N50">
        <v>0</v>
      </c>
      <c r="O50" t="s">
        <v>34</v>
      </c>
      <c r="P50">
        <v>3360</v>
      </c>
      <c r="Q50" t="b">
        <v>0</v>
      </c>
      <c r="R50" t="b">
        <v>0</v>
      </c>
      <c r="S50">
        <v>0</v>
      </c>
      <c r="T50">
        <v>1750</v>
      </c>
      <c r="U50">
        <v>0</v>
      </c>
      <c r="V50">
        <v>242001</v>
      </c>
      <c r="W50" t="s">
        <v>2013</v>
      </c>
      <c r="X50">
        <v>242001</v>
      </c>
      <c r="Y50" t="s">
        <v>2013</v>
      </c>
      <c r="Z50">
        <v>242001</v>
      </c>
      <c r="AA50" t="s">
        <v>2013</v>
      </c>
      <c r="AB50">
        <v>242001</v>
      </c>
      <c r="AC50" t="s">
        <v>2013</v>
      </c>
      <c r="AD50">
        <v>242001</v>
      </c>
      <c r="AE50" t="s">
        <v>2013</v>
      </c>
      <c r="AF50">
        <v>0</v>
      </c>
      <c r="AG50">
        <v>0</v>
      </c>
      <c r="AH50">
        <v>1</v>
      </c>
      <c r="AI50">
        <v>0</v>
      </c>
      <c r="AJ50">
        <v>0</v>
      </c>
      <c r="AK50">
        <v>0</v>
      </c>
      <c r="AL50" t="b">
        <v>0</v>
      </c>
      <c r="AM50">
        <v>0</v>
      </c>
      <c r="AN50">
        <v>0</v>
      </c>
    </row>
    <row r="51" spans="1:40" x14ac:dyDescent="0.3">
      <c r="A51">
        <v>1014601</v>
      </c>
      <c r="B51">
        <v>1014601</v>
      </c>
      <c r="C51" t="s">
        <v>2735</v>
      </c>
      <c r="D51" t="s">
        <v>1996</v>
      </c>
      <c r="E51">
        <v>1</v>
      </c>
      <c r="F51" t="b">
        <v>0</v>
      </c>
      <c r="G51">
        <v>0</v>
      </c>
      <c r="H51">
        <v>0</v>
      </c>
      <c r="I51">
        <v>0</v>
      </c>
      <c r="J51">
        <v>0</v>
      </c>
      <c r="K51">
        <v>2040</v>
      </c>
      <c r="L51">
        <v>0</v>
      </c>
      <c r="M51">
        <v>0</v>
      </c>
      <c r="N51">
        <v>0</v>
      </c>
      <c r="O51" t="s">
        <v>34</v>
      </c>
      <c r="P51">
        <v>3440</v>
      </c>
      <c r="Q51" t="b">
        <v>0</v>
      </c>
      <c r="R51" t="b">
        <v>0</v>
      </c>
      <c r="S51">
        <v>1000</v>
      </c>
      <c r="T51">
        <v>0</v>
      </c>
      <c r="U51">
        <v>0</v>
      </c>
      <c r="V51">
        <v>4002001</v>
      </c>
      <c r="W51" t="s">
        <v>2013</v>
      </c>
      <c r="X51">
        <v>4002001</v>
      </c>
      <c r="Y51" t="s">
        <v>2013</v>
      </c>
      <c r="Z51">
        <v>4002001</v>
      </c>
      <c r="AA51" t="s">
        <v>2013</v>
      </c>
      <c r="AB51">
        <v>4002001</v>
      </c>
      <c r="AC51" t="s">
        <v>2013</v>
      </c>
      <c r="AD51">
        <v>4002001</v>
      </c>
      <c r="AE51" t="s">
        <v>2013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 t="b">
        <v>0</v>
      </c>
      <c r="AM51">
        <v>0</v>
      </c>
      <c r="AN51">
        <v>0</v>
      </c>
    </row>
    <row r="52" spans="1:40" x14ac:dyDescent="0.3">
      <c r="A52">
        <v>1014701</v>
      </c>
      <c r="B52">
        <v>1014701</v>
      </c>
      <c r="C52" t="s">
        <v>2737</v>
      </c>
      <c r="D52" t="s">
        <v>1996</v>
      </c>
      <c r="E52">
        <v>1</v>
      </c>
      <c r="F52" t="b">
        <v>0</v>
      </c>
      <c r="G52">
        <v>0</v>
      </c>
      <c r="H52">
        <v>0</v>
      </c>
      <c r="I52">
        <v>0</v>
      </c>
      <c r="J52">
        <v>0</v>
      </c>
      <c r="K52">
        <v>2250</v>
      </c>
      <c r="L52">
        <v>0</v>
      </c>
      <c r="M52">
        <v>0</v>
      </c>
      <c r="N52">
        <v>0</v>
      </c>
      <c r="O52" t="s">
        <v>34</v>
      </c>
      <c r="P52">
        <v>3440</v>
      </c>
      <c r="Q52" t="b">
        <v>0</v>
      </c>
      <c r="R52" t="b">
        <v>0</v>
      </c>
      <c r="S52">
        <v>0</v>
      </c>
      <c r="T52">
        <v>700</v>
      </c>
      <c r="U52">
        <v>0</v>
      </c>
      <c r="V52">
        <v>4002002</v>
      </c>
      <c r="W52" t="s">
        <v>2013</v>
      </c>
      <c r="X52">
        <v>4002002</v>
      </c>
      <c r="Y52" t="s">
        <v>2013</v>
      </c>
      <c r="Z52">
        <v>4002002</v>
      </c>
      <c r="AA52" t="s">
        <v>2013</v>
      </c>
      <c r="AB52">
        <v>4002002</v>
      </c>
      <c r="AC52" t="s">
        <v>2013</v>
      </c>
      <c r="AD52">
        <v>4002002</v>
      </c>
      <c r="AE52" t="s">
        <v>2013</v>
      </c>
      <c r="AF52">
        <v>0</v>
      </c>
      <c r="AG52">
        <v>0</v>
      </c>
      <c r="AH52">
        <v>1</v>
      </c>
      <c r="AI52">
        <v>0</v>
      </c>
      <c r="AJ52">
        <v>0</v>
      </c>
      <c r="AK52">
        <v>0</v>
      </c>
      <c r="AL52" t="b">
        <v>0</v>
      </c>
      <c r="AM52">
        <v>0</v>
      </c>
      <c r="AN52">
        <v>0</v>
      </c>
    </row>
    <row r="53" spans="1:40" x14ac:dyDescent="0.3">
      <c r="A53">
        <v>1014801</v>
      </c>
      <c r="B53">
        <v>1014801</v>
      </c>
      <c r="C53" t="s">
        <v>2739</v>
      </c>
      <c r="D53" t="s">
        <v>1996</v>
      </c>
      <c r="E53">
        <v>1</v>
      </c>
      <c r="F53" t="b">
        <v>0</v>
      </c>
      <c r="G53">
        <v>0</v>
      </c>
      <c r="H53">
        <v>0</v>
      </c>
      <c r="I53">
        <v>0</v>
      </c>
      <c r="J53">
        <v>0</v>
      </c>
      <c r="K53">
        <v>2350</v>
      </c>
      <c r="L53">
        <v>0</v>
      </c>
      <c r="M53">
        <v>0</v>
      </c>
      <c r="N53">
        <v>0</v>
      </c>
      <c r="O53" t="s">
        <v>34</v>
      </c>
      <c r="P53">
        <v>3440</v>
      </c>
      <c r="Q53" t="b">
        <v>0</v>
      </c>
      <c r="R53" t="b">
        <v>0</v>
      </c>
      <c r="S53">
        <v>0</v>
      </c>
      <c r="T53">
        <v>0</v>
      </c>
      <c r="U53">
        <v>0</v>
      </c>
      <c r="V53">
        <v>3021001</v>
      </c>
      <c r="W53" t="s">
        <v>2013</v>
      </c>
      <c r="X53">
        <v>3021001</v>
      </c>
      <c r="Y53" t="s">
        <v>2013</v>
      </c>
      <c r="Z53">
        <v>3021001</v>
      </c>
      <c r="AA53" t="s">
        <v>2013</v>
      </c>
      <c r="AB53">
        <v>3021001</v>
      </c>
      <c r="AC53" t="s">
        <v>2013</v>
      </c>
      <c r="AD53">
        <v>3021001</v>
      </c>
      <c r="AE53" t="s">
        <v>2013</v>
      </c>
      <c r="AF53">
        <v>0</v>
      </c>
      <c r="AG53">
        <v>0</v>
      </c>
      <c r="AH53">
        <v>1</v>
      </c>
      <c r="AI53">
        <v>0</v>
      </c>
      <c r="AJ53">
        <v>0</v>
      </c>
      <c r="AK53">
        <v>0</v>
      </c>
      <c r="AL53" t="b">
        <v>0</v>
      </c>
      <c r="AM53">
        <v>0</v>
      </c>
      <c r="AN53">
        <v>0</v>
      </c>
    </row>
    <row r="54" spans="1:40" x14ac:dyDescent="0.3">
      <c r="A54">
        <v>1014901</v>
      </c>
      <c r="B54">
        <v>1014901</v>
      </c>
      <c r="C54" t="s">
        <v>2741</v>
      </c>
      <c r="D54" t="s">
        <v>1996</v>
      </c>
      <c r="E54">
        <v>1</v>
      </c>
      <c r="F54" t="b">
        <v>0</v>
      </c>
      <c r="G54">
        <v>0</v>
      </c>
      <c r="H54">
        <v>0</v>
      </c>
      <c r="I54">
        <v>0</v>
      </c>
      <c r="J54">
        <v>0</v>
      </c>
      <c r="K54">
        <v>2250</v>
      </c>
      <c r="L54">
        <v>0</v>
      </c>
      <c r="M54">
        <v>0</v>
      </c>
      <c r="N54">
        <v>0</v>
      </c>
      <c r="O54" t="s">
        <v>34</v>
      </c>
      <c r="P54">
        <v>3440</v>
      </c>
      <c r="Q54" t="b">
        <v>0</v>
      </c>
      <c r="R54" t="b">
        <v>0</v>
      </c>
      <c r="S54">
        <v>0</v>
      </c>
      <c r="T54">
        <v>0</v>
      </c>
      <c r="U54">
        <v>0</v>
      </c>
      <c r="V54">
        <v>3021002</v>
      </c>
      <c r="W54" t="s">
        <v>2013</v>
      </c>
      <c r="X54">
        <v>3021002</v>
      </c>
      <c r="Y54" t="s">
        <v>2013</v>
      </c>
      <c r="Z54">
        <v>3021002</v>
      </c>
      <c r="AA54" t="s">
        <v>2013</v>
      </c>
      <c r="AB54">
        <v>3021002</v>
      </c>
      <c r="AC54" t="s">
        <v>2013</v>
      </c>
      <c r="AD54">
        <v>3021002</v>
      </c>
      <c r="AE54" t="s">
        <v>2013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 t="b">
        <v>0</v>
      </c>
      <c r="AM54">
        <v>0</v>
      </c>
      <c r="AN54">
        <v>0</v>
      </c>
    </row>
    <row r="55" spans="1:40" x14ac:dyDescent="0.3">
      <c r="A55">
        <v>1015001</v>
      </c>
      <c r="B55">
        <v>1015001</v>
      </c>
      <c r="C55" t="s">
        <v>2743</v>
      </c>
      <c r="D55" t="s">
        <v>1996</v>
      </c>
      <c r="E55">
        <v>1</v>
      </c>
      <c r="F55" t="b">
        <v>0</v>
      </c>
      <c r="G55">
        <v>0</v>
      </c>
      <c r="H55">
        <v>0</v>
      </c>
      <c r="I55">
        <v>0</v>
      </c>
      <c r="J55">
        <v>0</v>
      </c>
      <c r="K55">
        <v>2350</v>
      </c>
      <c r="L55">
        <v>0</v>
      </c>
      <c r="M55">
        <v>0</v>
      </c>
      <c r="N55">
        <v>0</v>
      </c>
      <c r="O55" t="s">
        <v>34</v>
      </c>
      <c r="P55">
        <v>3600</v>
      </c>
      <c r="Q55" t="b">
        <v>0</v>
      </c>
      <c r="R55" t="b">
        <v>0</v>
      </c>
      <c r="S55">
        <v>0</v>
      </c>
      <c r="T55">
        <v>700</v>
      </c>
      <c r="U55">
        <v>0</v>
      </c>
      <c r="V55">
        <v>4002002</v>
      </c>
      <c r="W55" t="s">
        <v>2013</v>
      </c>
      <c r="X55">
        <v>4002002</v>
      </c>
      <c r="Y55" t="s">
        <v>2013</v>
      </c>
      <c r="Z55">
        <v>4002002</v>
      </c>
      <c r="AA55" t="s">
        <v>2013</v>
      </c>
      <c r="AB55">
        <v>4002002</v>
      </c>
      <c r="AC55" t="s">
        <v>2013</v>
      </c>
      <c r="AD55">
        <v>4002002</v>
      </c>
      <c r="AE55" t="s">
        <v>2013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0</v>
      </c>
      <c r="AL55" t="b">
        <v>0</v>
      </c>
      <c r="AM55">
        <v>0</v>
      </c>
      <c r="AN55">
        <v>0</v>
      </c>
    </row>
    <row r="56" spans="1:40" x14ac:dyDescent="0.3">
      <c r="A56">
        <v>1020102</v>
      </c>
      <c r="B56">
        <v>1020102</v>
      </c>
      <c r="C56" t="s">
        <v>350</v>
      </c>
      <c r="D56" t="s">
        <v>1996</v>
      </c>
      <c r="E56">
        <v>1</v>
      </c>
      <c r="F56" t="b">
        <v>0</v>
      </c>
      <c r="G56">
        <v>0</v>
      </c>
      <c r="H56">
        <v>0</v>
      </c>
      <c r="I56">
        <v>0</v>
      </c>
      <c r="J56">
        <v>0</v>
      </c>
      <c r="K56">
        <v>180</v>
      </c>
      <c r="L56">
        <v>0</v>
      </c>
      <c r="M56">
        <v>0</v>
      </c>
      <c r="N56">
        <v>0</v>
      </c>
      <c r="O56" t="s">
        <v>34</v>
      </c>
      <c r="P56">
        <v>2100</v>
      </c>
      <c r="Q56" t="b">
        <v>0</v>
      </c>
      <c r="R56" t="b">
        <v>0</v>
      </c>
      <c r="S56">
        <v>1000</v>
      </c>
      <c r="T56">
        <v>0</v>
      </c>
      <c r="U56">
        <v>0</v>
      </c>
      <c r="V56">
        <v>102101</v>
      </c>
      <c r="W56" t="s">
        <v>2013</v>
      </c>
      <c r="X56">
        <v>112201</v>
      </c>
      <c r="Y56" t="s">
        <v>2013</v>
      </c>
      <c r="Z56">
        <v>122301</v>
      </c>
      <c r="AA56" t="s">
        <v>2013</v>
      </c>
      <c r="AB56">
        <v>132401</v>
      </c>
      <c r="AC56" t="s">
        <v>2013</v>
      </c>
      <c r="AD56">
        <v>142501</v>
      </c>
      <c r="AE56" t="s">
        <v>2013</v>
      </c>
      <c r="AF56">
        <v>0</v>
      </c>
      <c r="AG56">
        <v>0</v>
      </c>
      <c r="AH56">
        <v>1</v>
      </c>
      <c r="AI56">
        <v>0</v>
      </c>
      <c r="AJ56">
        <v>0</v>
      </c>
      <c r="AK56">
        <v>0</v>
      </c>
      <c r="AL56" t="b">
        <v>0</v>
      </c>
      <c r="AM56">
        <v>0</v>
      </c>
      <c r="AN56">
        <v>0</v>
      </c>
    </row>
    <row r="57" spans="1:40" x14ac:dyDescent="0.3">
      <c r="A57">
        <v>1020152</v>
      </c>
      <c r="B57">
        <v>1020152</v>
      </c>
      <c r="C57" t="s">
        <v>2645</v>
      </c>
      <c r="D57" t="s">
        <v>1996</v>
      </c>
      <c r="E57">
        <v>1</v>
      </c>
      <c r="F57" t="b">
        <v>0</v>
      </c>
      <c r="G57">
        <v>0</v>
      </c>
      <c r="H57">
        <v>0</v>
      </c>
      <c r="I57">
        <v>0</v>
      </c>
      <c r="J57">
        <v>0</v>
      </c>
      <c r="K57">
        <v>240</v>
      </c>
      <c r="L57">
        <v>0</v>
      </c>
      <c r="M57">
        <v>0</v>
      </c>
      <c r="N57">
        <v>0</v>
      </c>
      <c r="O57" t="s">
        <v>34</v>
      </c>
      <c r="P57">
        <v>2300</v>
      </c>
      <c r="Q57" t="b">
        <v>0</v>
      </c>
      <c r="R57" t="b">
        <v>0</v>
      </c>
      <c r="S57">
        <v>0</v>
      </c>
      <c r="T57">
        <v>0</v>
      </c>
      <c r="U57">
        <v>0</v>
      </c>
      <c r="V57">
        <v>2002001</v>
      </c>
      <c r="W57" t="s">
        <v>2013</v>
      </c>
      <c r="X57">
        <v>2002001</v>
      </c>
      <c r="Y57" t="s">
        <v>2013</v>
      </c>
      <c r="Z57">
        <v>2002001</v>
      </c>
      <c r="AA57" t="s">
        <v>2013</v>
      </c>
      <c r="AB57">
        <v>2002001</v>
      </c>
      <c r="AC57" t="s">
        <v>2013</v>
      </c>
      <c r="AD57">
        <v>2002001</v>
      </c>
      <c r="AE57" t="s">
        <v>2013</v>
      </c>
      <c r="AF57">
        <v>0</v>
      </c>
      <c r="AG57">
        <v>0</v>
      </c>
      <c r="AH57">
        <v>10</v>
      </c>
      <c r="AI57">
        <v>0</v>
      </c>
      <c r="AJ57">
        <v>0</v>
      </c>
      <c r="AK57">
        <v>0</v>
      </c>
      <c r="AL57" t="b">
        <v>0</v>
      </c>
      <c r="AM57">
        <v>0</v>
      </c>
      <c r="AN57">
        <v>0</v>
      </c>
    </row>
    <row r="58" spans="1:40" x14ac:dyDescent="0.3">
      <c r="A58">
        <v>1020202</v>
      </c>
      <c r="B58">
        <v>1020202</v>
      </c>
      <c r="C58" t="s">
        <v>3302</v>
      </c>
      <c r="D58" t="s">
        <v>1996</v>
      </c>
      <c r="E58">
        <v>1</v>
      </c>
      <c r="F58" t="b">
        <v>0</v>
      </c>
      <c r="G58">
        <v>0</v>
      </c>
      <c r="H58">
        <v>0</v>
      </c>
      <c r="I58">
        <v>0</v>
      </c>
      <c r="J58">
        <v>0</v>
      </c>
      <c r="K58">
        <v>260</v>
      </c>
      <c r="L58">
        <v>0</v>
      </c>
      <c r="M58">
        <v>0</v>
      </c>
      <c r="N58">
        <v>0</v>
      </c>
      <c r="O58" t="s">
        <v>34</v>
      </c>
      <c r="P58">
        <v>2300</v>
      </c>
      <c r="Q58" t="b">
        <v>0</v>
      </c>
      <c r="R58" t="b">
        <v>0</v>
      </c>
      <c r="S58">
        <v>0</v>
      </c>
      <c r="T58">
        <v>700</v>
      </c>
      <c r="U58">
        <v>0</v>
      </c>
      <c r="V58">
        <v>212101</v>
      </c>
      <c r="W58" t="s">
        <v>2013</v>
      </c>
      <c r="X58">
        <v>212201</v>
      </c>
      <c r="Y58" t="s">
        <v>2013</v>
      </c>
      <c r="Z58">
        <v>212301</v>
      </c>
      <c r="AA58" t="s">
        <v>2013</v>
      </c>
      <c r="AB58">
        <v>212401</v>
      </c>
      <c r="AC58" t="s">
        <v>2013</v>
      </c>
      <c r="AD58">
        <v>212501</v>
      </c>
      <c r="AE58" t="s">
        <v>2013</v>
      </c>
      <c r="AF58">
        <v>0</v>
      </c>
      <c r="AG58">
        <v>0</v>
      </c>
      <c r="AH58">
        <v>1</v>
      </c>
      <c r="AI58">
        <v>0</v>
      </c>
      <c r="AJ58">
        <v>0</v>
      </c>
      <c r="AK58">
        <v>0</v>
      </c>
      <c r="AL58" t="b">
        <v>0</v>
      </c>
      <c r="AM58">
        <v>0</v>
      </c>
      <c r="AN58">
        <v>0</v>
      </c>
    </row>
    <row r="59" spans="1:40" x14ac:dyDescent="0.3">
      <c r="A59">
        <v>1020302</v>
      </c>
      <c r="B59">
        <v>1020302</v>
      </c>
      <c r="C59" t="s">
        <v>2647</v>
      </c>
      <c r="D59" t="s">
        <v>1996</v>
      </c>
      <c r="E59">
        <v>1</v>
      </c>
      <c r="F59" t="b">
        <v>0</v>
      </c>
      <c r="G59">
        <v>0</v>
      </c>
      <c r="H59">
        <v>0</v>
      </c>
      <c r="I59">
        <v>0</v>
      </c>
      <c r="J59">
        <v>0</v>
      </c>
      <c r="K59">
        <v>260</v>
      </c>
      <c r="L59">
        <v>0</v>
      </c>
      <c r="M59">
        <v>0</v>
      </c>
      <c r="N59">
        <v>0</v>
      </c>
      <c r="O59" t="s">
        <v>34</v>
      </c>
      <c r="P59">
        <v>2300</v>
      </c>
      <c r="Q59" t="b">
        <v>0</v>
      </c>
      <c r="R59" t="b">
        <v>0</v>
      </c>
      <c r="S59">
        <v>0</v>
      </c>
      <c r="T59">
        <v>0</v>
      </c>
      <c r="U59">
        <v>0</v>
      </c>
      <c r="V59">
        <v>4001021</v>
      </c>
      <c r="W59" t="s">
        <v>2013</v>
      </c>
      <c r="X59">
        <v>4001021</v>
      </c>
      <c r="Y59" t="s">
        <v>2013</v>
      </c>
      <c r="Z59">
        <v>4001021</v>
      </c>
      <c r="AA59" t="s">
        <v>2013</v>
      </c>
      <c r="AB59">
        <v>4001021</v>
      </c>
      <c r="AC59" t="s">
        <v>2013</v>
      </c>
      <c r="AD59">
        <v>4001021</v>
      </c>
      <c r="AE59" t="s">
        <v>2013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0</v>
      </c>
      <c r="AL59" t="b">
        <v>0</v>
      </c>
      <c r="AM59">
        <v>0</v>
      </c>
      <c r="AN59">
        <v>0</v>
      </c>
    </row>
    <row r="60" spans="1:40" x14ac:dyDescent="0.3">
      <c r="A60">
        <v>1020402</v>
      </c>
      <c r="B60">
        <v>1020402</v>
      </c>
      <c r="C60" t="s">
        <v>2649</v>
      </c>
      <c r="D60" t="s">
        <v>1996</v>
      </c>
      <c r="E60">
        <v>1</v>
      </c>
      <c r="F60" t="b">
        <v>0</v>
      </c>
      <c r="G60">
        <v>0</v>
      </c>
      <c r="H60">
        <v>0</v>
      </c>
      <c r="I60">
        <v>0</v>
      </c>
      <c r="J60">
        <v>0</v>
      </c>
      <c r="K60">
        <v>250</v>
      </c>
      <c r="L60">
        <v>0</v>
      </c>
      <c r="M60">
        <v>0</v>
      </c>
      <c r="N60">
        <v>0</v>
      </c>
      <c r="O60" t="s">
        <v>34</v>
      </c>
      <c r="P60">
        <v>2300</v>
      </c>
      <c r="Q60" t="b">
        <v>0</v>
      </c>
      <c r="R60" t="b">
        <v>0</v>
      </c>
      <c r="S60">
        <v>0</v>
      </c>
      <c r="T60">
        <v>0</v>
      </c>
      <c r="U60">
        <v>0</v>
      </c>
      <c r="V60">
        <v>3000001</v>
      </c>
      <c r="W60" t="s">
        <v>2013</v>
      </c>
      <c r="X60">
        <v>3000001</v>
      </c>
      <c r="Y60" t="s">
        <v>2013</v>
      </c>
      <c r="Z60">
        <v>3000001</v>
      </c>
      <c r="AA60" t="s">
        <v>2013</v>
      </c>
      <c r="AB60">
        <v>3000001</v>
      </c>
      <c r="AC60" t="s">
        <v>2013</v>
      </c>
      <c r="AD60">
        <v>3000001</v>
      </c>
      <c r="AE60" t="s">
        <v>2013</v>
      </c>
      <c r="AF60">
        <v>0</v>
      </c>
      <c r="AG60">
        <v>0</v>
      </c>
      <c r="AH60">
        <v>1</v>
      </c>
      <c r="AI60">
        <v>0</v>
      </c>
      <c r="AJ60">
        <v>0</v>
      </c>
      <c r="AK60">
        <v>0</v>
      </c>
      <c r="AL60" t="b">
        <v>0</v>
      </c>
      <c r="AM60">
        <v>0</v>
      </c>
      <c r="AN60">
        <v>0</v>
      </c>
    </row>
    <row r="61" spans="1:40" x14ac:dyDescent="0.3">
      <c r="A61">
        <v>1020502</v>
      </c>
      <c r="B61">
        <v>1020502</v>
      </c>
      <c r="C61" t="s">
        <v>2651</v>
      </c>
      <c r="D61" t="s">
        <v>1996</v>
      </c>
      <c r="E61">
        <v>1</v>
      </c>
      <c r="F61" t="b">
        <v>0</v>
      </c>
      <c r="G61">
        <v>0</v>
      </c>
      <c r="H61">
        <v>0</v>
      </c>
      <c r="I61">
        <v>0</v>
      </c>
      <c r="J61">
        <v>0</v>
      </c>
      <c r="K61">
        <v>300</v>
      </c>
      <c r="L61">
        <v>0</v>
      </c>
      <c r="M61">
        <v>0</v>
      </c>
      <c r="N61">
        <v>0</v>
      </c>
      <c r="O61" t="s">
        <v>34</v>
      </c>
      <c r="P61">
        <v>2500</v>
      </c>
      <c r="Q61" t="b">
        <v>0</v>
      </c>
      <c r="R61" t="b">
        <v>0</v>
      </c>
      <c r="S61">
        <v>1000</v>
      </c>
      <c r="T61">
        <v>0</v>
      </c>
      <c r="U61">
        <v>0</v>
      </c>
      <c r="V61">
        <v>102101</v>
      </c>
      <c r="W61" t="s">
        <v>2013</v>
      </c>
      <c r="X61">
        <v>112201</v>
      </c>
      <c r="Y61" t="s">
        <v>2013</v>
      </c>
      <c r="Z61">
        <v>122301</v>
      </c>
      <c r="AA61" t="s">
        <v>2013</v>
      </c>
      <c r="AB61">
        <v>132401</v>
      </c>
      <c r="AC61" t="s">
        <v>2013</v>
      </c>
      <c r="AD61">
        <v>142501</v>
      </c>
      <c r="AE61" t="s">
        <v>2013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 t="b">
        <v>0</v>
      </c>
      <c r="AM61">
        <v>0</v>
      </c>
      <c r="AN61">
        <v>0</v>
      </c>
    </row>
    <row r="62" spans="1:40" x14ac:dyDescent="0.3">
      <c r="A62">
        <v>1020602</v>
      </c>
      <c r="B62">
        <v>1020602</v>
      </c>
      <c r="C62" t="s">
        <v>2653</v>
      </c>
      <c r="D62" t="s">
        <v>1996</v>
      </c>
      <c r="E62">
        <v>1</v>
      </c>
      <c r="F62" t="b">
        <v>0</v>
      </c>
      <c r="G62">
        <v>0</v>
      </c>
      <c r="H62">
        <v>0</v>
      </c>
      <c r="I62">
        <v>0</v>
      </c>
      <c r="J62">
        <v>0</v>
      </c>
      <c r="K62">
        <v>300</v>
      </c>
      <c r="L62">
        <v>0</v>
      </c>
      <c r="M62">
        <v>0</v>
      </c>
      <c r="N62">
        <v>0</v>
      </c>
      <c r="O62" t="s">
        <v>34</v>
      </c>
      <c r="P62">
        <v>2500</v>
      </c>
      <c r="Q62" t="b">
        <v>0</v>
      </c>
      <c r="R62" t="b">
        <v>0</v>
      </c>
      <c r="S62">
        <v>0</v>
      </c>
      <c r="T62">
        <v>700</v>
      </c>
      <c r="U62">
        <v>0</v>
      </c>
      <c r="V62">
        <v>202101</v>
      </c>
      <c r="W62" t="s">
        <v>2013</v>
      </c>
      <c r="X62">
        <v>202201</v>
      </c>
      <c r="Y62" t="s">
        <v>2013</v>
      </c>
      <c r="Z62">
        <v>202301</v>
      </c>
      <c r="AA62" t="s">
        <v>2013</v>
      </c>
      <c r="AB62">
        <v>202401</v>
      </c>
      <c r="AC62" t="s">
        <v>2013</v>
      </c>
      <c r="AD62">
        <v>202501</v>
      </c>
      <c r="AE62" t="s">
        <v>2013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 t="b">
        <v>0</v>
      </c>
      <c r="AM62">
        <v>0</v>
      </c>
      <c r="AN62">
        <v>0</v>
      </c>
    </row>
    <row r="63" spans="1:40" x14ac:dyDescent="0.3">
      <c r="A63">
        <v>1020702</v>
      </c>
      <c r="B63">
        <v>1020702</v>
      </c>
      <c r="C63" t="s">
        <v>2655</v>
      </c>
      <c r="D63" t="s">
        <v>1996</v>
      </c>
      <c r="E63">
        <v>1</v>
      </c>
      <c r="F63" t="b">
        <v>0</v>
      </c>
      <c r="G63">
        <v>0</v>
      </c>
      <c r="H63">
        <v>0</v>
      </c>
      <c r="I63">
        <v>0</v>
      </c>
      <c r="J63">
        <v>0</v>
      </c>
      <c r="K63">
        <v>310</v>
      </c>
      <c r="L63">
        <v>0</v>
      </c>
      <c r="M63">
        <v>0</v>
      </c>
      <c r="N63">
        <v>0</v>
      </c>
      <c r="O63" t="s">
        <v>34</v>
      </c>
      <c r="P63">
        <v>2500</v>
      </c>
      <c r="Q63" t="b">
        <v>0</v>
      </c>
      <c r="R63" t="b">
        <v>0</v>
      </c>
      <c r="S63">
        <v>0</v>
      </c>
      <c r="T63">
        <v>700</v>
      </c>
      <c r="U63">
        <v>0</v>
      </c>
      <c r="V63">
        <v>222101</v>
      </c>
      <c r="W63" t="s">
        <v>2013</v>
      </c>
      <c r="X63">
        <v>222201</v>
      </c>
      <c r="Y63" t="s">
        <v>2013</v>
      </c>
      <c r="Z63">
        <v>222301</v>
      </c>
      <c r="AA63" t="s">
        <v>2013</v>
      </c>
      <c r="AB63">
        <v>222401</v>
      </c>
      <c r="AC63" t="s">
        <v>2013</v>
      </c>
      <c r="AD63">
        <v>222501</v>
      </c>
      <c r="AE63" t="s">
        <v>2013</v>
      </c>
      <c r="AF63">
        <v>0</v>
      </c>
      <c r="AG63">
        <v>0</v>
      </c>
      <c r="AH63">
        <v>1</v>
      </c>
      <c r="AI63">
        <v>0</v>
      </c>
      <c r="AJ63">
        <v>0</v>
      </c>
      <c r="AK63">
        <v>0</v>
      </c>
      <c r="AL63" t="b">
        <v>0</v>
      </c>
      <c r="AM63">
        <v>0</v>
      </c>
      <c r="AN63">
        <v>0</v>
      </c>
    </row>
    <row r="64" spans="1:40" x14ac:dyDescent="0.3">
      <c r="A64">
        <v>1020802</v>
      </c>
      <c r="B64">
        <v>1020802</v>
      </c>
      <c r="C64" t="s">
        <v>2657</v>
      </c>
      <c r="D64" t="s">
        <v>1996</v>
      </c>
      <c r="E64">
        <v>1</v>
      </c>
      <c r="F64" t="b">
        <v>0</v>
      </c>
      <c r="G64">
        <v>0</v>
      </c>
      <c r="H64">
        <v>0</v>
      </c>
      <c r="I64">
        <v>0</v>
      </c>
      <c r="J64">
        <v>0</v>
      </c>
      <c r="K64">
        <v>300</v>
      </c>
      <c r="L64">
        <v>0</v>
      </c>
      <c r="M64">
        <v>0</v>
      </c>
      <c r="N64">
        <v>0</v>
      </c>
      <c r="O64" t="s">
        <v>34</v>
      </c>
      <c r="P64">
        <v>2500</v>
      </c>
      <c r="Q64" t="b">
        <v>0</v>
      </c>
      <c r="R64" t="b">
        <v>0</v>
      </c>
      <c r="S64">
        <v>0</v>
      </c>
      <c r="T64">
        <v>700</v>
      </c>
      <c r="U64">
        <v>0</v>
      </c>
      <c r="V64">
        <v>232101</v>
      </c>
      <c r="W64" t="s">
        <v>2013</v>
      </c>
      <c r="X64">
        <v>232201</v>
      </c>
      <c r="Y64" t="s">
        <v>2013</v>
      </c>
      <c r="Z64">
        <v>232301</v>
      </c>
      <c r="AA64" t="s">
        <v>2013</v>
      </c>
      <c r="AB64">
        <v>232401</v>
      </c>
      <c r="AC64" t="s">
        <v>2013</v>
      </c>
      <c r="AD64">
        <v>232501</v>
      </c>
      <c r="AE64" t="s">
        <v>2013</v>
      </c>
      <c r="AF64">
        <v>0</v>
      </c>
      <c r="AG64">
        <v>0</v>
      </c>
      <c r="AH64">
        <v>1</v>
      </c>
      <c r="AI64">
        <v>0</v>
      </c>
      <c r="AJ64">
        <v>0</v>
      </c>
      <c r="AK64">
        <v>0</v>
      </c>
      <c r="AL64" t="b">
        <v>0</v>
      </c>
      <c r="AM64">
        <v>0</v>
      </c>
      <c r="AN64">
        <v>0</v>
      </c>
    </row>
    <row r="65" spans="1:40" x14ac:dyDescent="0.3">
      <c r="A65">
        <v>1020902</v>
      </c>
      <c r="B65">
        <v>1020902</v>
      </c>
      <c r="C65" t="s">
        <v>2659</v>
      </c>
      <c r="D65" t="s">
        <v>1996</v>
      </c>
      <c r="E65">
        <v>1</v>
      </c>
      <c r="F65" t="b">
        <v>0</v>
      </c>
      <c r="G65">
        <v>0</v>
      </c>
      <c r="H65">
        <v>0</v>
      </c>
      <c r="I65">
        <v>0</v>
      </c>
      <c r="J65">
        <v>0</v>
      </c>
      <c r="K65">
        <v>350</v>
      </c>
      <c r="L65">
        <v>0</v>
      </c>
      <c r="M65">
        <v>0</v>
      </c>
      <c r="N65">
        <v>0</v>
      </c>
      <c r="O65" t="s">
        <v>34</v>
      </c>
      <c r="P65">
        <v>2600</v>
      </c>
      <c r="Q65" t="b">
        <v>0</v>
      </c>
      <c r="R65" t="b">
        <v>0</v>
      </c>
      <c r="S65">
        <v>0</v>
      </c>
      <c r="T65">
        <v>0</v>
      </c>
      <c r="U65">
        <v>0</v>
      </c>
      <c r="V65">
        <v>4001021</v>
      </c>
      <c r="W65" t="s">
        <v>2013</v>
      </c>
      <c r="X65">
        <v>4001021</v>
      </c>
      <c r="Y65" t="s">
        <v>2013</v>
      </c>
      <c r="Z65">
        <v>4001021</v>
      </c>
      <c r="AA65" t="s">
        <v>2013</v>
      </c>
      <c r="AB65">
        <v>4001021</v>
      </c>
      <c r="AC65" t="s">
        <v>2013</v>
      </c>
      <c r="AD65">
        <v>4001021</v>
      </c>
      <c r="AE65" t="s">
        <v>2013</v>
      </c>
      <c r="AF65">
        <v>0</v>
      </c>
      <c r="AG65">
        <v>0</v>
      </c>
      <c r="AH65">
        <v>1</v>
      </c>
      <c r="AI65">
        <v>0</v>
      </c>
      <c r="AJ65">
        <v>0</v>
      </c>
      <c r="AK65">
        <v>0</v>
      </c>
      <c r="AL65" t="b">
        <v>0</v>
      </c>
      <c r="AM65">
        <v>0</v>
      </c>
      <c r="AN65">
        <v>0</v>
      </c>
    </row>
    <row r="66" spans="1:40" x14ac:dyDescent="0.3">
      <c r="A66">
        <v>1021002</v>
      </c>
      <c r="B66">
        <v>1021002</v>
      </c>
      <c r="C66" t="s">
        <v>2661</v>
      </c>
      <c r="D66" t="s">
        <v>1996</v>
      </c>
      <c r="E66">
        <v>1</v>
      </c>
      <c r="F66" t="b">
        <v>0</v>
      </c>
      <c r="G66">
        <v>0</v>
      </c>
      <c r="H66">
        <v>0</v>
      </c>
      <c r="I66">
        <v>0</v>
      </c>
      <c r="J66">
        <v>0</v>
      </c>
      <c r="K66">
        <v>370</v>
      </c>
      <c r="L66">
        <v>0</v>
      </c>
      <c r="M66">
        <v>0</v>
      </c>
      <c r="N66">
        <v>0</v>
      </c>
      <c r="O66" t="s">
        <v>34</v>
      </c>
      <c r="P66">
        <v>2600</v>
      </c>
      <c r="Q66" t="b">
        <v>0</v>
      </c>
      <c r="R66" t="b">
        <v>0</v>
      </c>
      <c r="S66">
        <v>0</v>
      </c>
      <c r="T66">
        <v>700</v>
      </c>
      <c r="U66">
        <v>0</v>
      </c>
      <c r="V66">
        <v>202101</v>
      </c>
      <c r="W66" t="s">
        <v>2013</v>
      </c>
      <c r="X66">
        <v>202201</v>
      </c>
      <c r="Y66" t="s">
        <v>2013</v>
      </c>
      <c r="Z66">
        <v>202301</v>
      </c>
      <c r="AA66" t="s">
        <v>2013</v>
      </c>
      <c r="AB66">
        <v>202401</v>
      </c>
      <c r="AC66" t="s">
        <v>2013</v>
      </c>
      <c r="AD66">
        <v>202501</v>
      </c>
      <c r="AE66" t="s">
        <v>2013</v>
      </c>
      <c r="AF66">
        <v>0</v>
      </c>
      <c r="AG66">
        <v>0</v>
      </c>
      <c r="AH66">
        <v>1</v>
      </c>
      <c r="AI66">
        <v>0</v>
      </c>
      <c r="AJ66">
        <v>0</v>
      </c>
      <c r="AK66">
        <v>0</v>
      </c>
      <c r="AL66" t="b">
        <v>0</v>
      </c>
      <c r="AM66">
        <v>0</v>
      </c>
      <c r="AN66">
        <v>0</v>
      </c>
    </row>
    <row r="67" spans="1:40" x14ac:dyDescent="0.3">
      <c r="A67">
        <v>1021102</v>
      </c>
      <c r="B67">
        <v>1021102</v>
      </c>
      <c r="C67" t="s">
        <v>2663</v>
      </c>
      <c r="D67" t="s">
        <v>1996</v>
      </c>
      <c r="E67">
        <v>1</v>
      </c>
      <c r="F67" t="b">
        <v>0</v>
      </c>
      <c r="G67">
        <v>0</v>
      </c>
      <c r="H67">
        <v>0</v>
      </c>
      <c r="I67">
        <v>0</v>
      </c>
      <c r="J67">
        <v>0</v>
      </c>
      <c r="K67">
        <v>380</v>
      </c>
      <c r="L67">
        <v>0</v>
      </c>
      <c r="M67">
        <v>0</v>
      </c>
      <c r="N67">
        <v>0</v>
      </c>
      <c r="O67" t="s">
        <v>34</v>
      </c>
      <c r="P67">
        <v>2600</v>
      </c>
      <c r="Q67" t="b">
        <v>0</v>
      </c>
      <c r="R67" t="b">
        <v>0</v>
      </c>
      <c r="S67">
        <v>0</v>
      </c>
      <c r="T67">
        <v>0</v>
      </c>
      <c r="U67">
        <v>0</v>
      </c>
      <c r="V67">
        <v>3011001</v>
      </c>
      <c r="W67" t="s">
        <v>2013</v>
      </c>
      <c r="X67">
        <v>3011001</v>
      </c>
      <c r="Y67" t="s">
        <v>2013</v>
      </c>
      <c r="Z67">
        <v>3011001</v>
      </c>
      <c r="AA67" t="s">
        <v>2013</v>
      </c>
      <c r="AB67">
        <v>3011001</v>
      </c>
      <c r="AC67" t="s">
        <v>2013</v>
      </c>
      <c r="AD67">
        <v>3011001</v>
      </c>
      <c r="AE67" t="s">
        <v>2013</v>
      </c>
      <c r="AF67">
        <v>0</v>
      </c>
      <c r="AG67">
        <v>0</v>
      </c>
      <c r="AH67">
        <v>2</v>
      </c>
      <c r="AI67">
        <v>0</v>
      </c>
      <c r="AJ67">
        <v>0</v>
      </c>
      <c r="AK67">
        <v>0</v>
      </c>
      <c r="AL67" t="b">
        <v>0</v>
      </c>
      <c r="AM67">
        <v>0</v>
      </c>
      <c r="AN67">
        <v>0</v>
      </c>
    </row>
    <row r="68" spans="1:40" x14ac:dyDescent="0.3">
      <c r="A68">
        <v>1021202</v>
      </c>
      <c r="B68">
        <v>1021202</v>
      </c>
      <c r="C68" t="s">
        <v>2665</v>
      </c>
      <c r="D68" t="s">
        <v>1996</v>
      </c>
      <c r="E68">
        <v>1</v>
      </c>
      <c r="F68" t="b">
        <v>0</v>
      </c>
      <c r="G68">
        <v>0</v>
      </c>
      <c r="H68">
        <v>0</v>
      </c>
      <c r="I68">
        <v>0</v>
      </c>
      <c r="J68">
        <v>0</v>
      </c>
      <c r="K68">
        <v>380</v>
      </c>
      <c r="L68">
        <v>0</v>
      </c>
      <c r="M68">
        <v>0</v>
      </c>
      <c r="N68">
        <v>0</v>
      </c>
      <c r="O68" t="s">
        <v>34</v>
      </c>
      <c r="P68">
        <v>2600</v>
      </c>
      <c r="Q68" t="b">
        <v>0</v>
      </c>
      <c r="R68" t="b">
        <v>0</v>
      </c>
      <c r="S68">
        <v>0</v>
      </c>
      <c r="T68">
        <v>700</v>
      </c>
      <c r="U68">
        <v>0</v>
      </c>
      <c r="V68">
        <v>232101</v>
      </c>
      <c r="W68" t="s">
        <v>2013</v>
      </c>
      <c r="X68">
        <v>232201</v>
      </c>
      <c r="Y68" t="s">
        <v>2013</v>
      </c>
      <c r="Z68">
        <v>232301</v>
      </c>
      <c r="AA68" t="s">
        <v>2013</v>
      </c>
      <c r="AB68">
        <v>232401</v>
      </c>
      <c r="AC68" t="s">
        <v>2013</v>
      </c>
      <c r="AD68">
        <v>232501</v>
      </c>
      <c r="AE68" t="s">
        <v>2013</v>
      </c>
      <c r="AF68">
        <v>0</v>
      </c>
      <c r="AG68">
        <v>0</v>
      </c>
      <c r="AH68">
        <v>1</v>
      </c>
      <c r="AI68">
        <v>0</v>
      </c>
      <c r="AJ68">
        <v>0</v>
      </c>
      <c r="AK68">
        <v>0</v>
      </c>
      <c r="AL68" t="b">
        <v>0</v>
      </c>
      <c r="AM68">
        <v>0</v>
      </c>
      <c r="AN68">
        <v>0</v>
      </c>
    </row>
    <row r="69" spans="1:40" x14ac:dyDescent="0.3">
      <c r="A69">
        <v>1021302</v>
      </c>
      <c r="B69">
        <v>1021302</v>
      </c>
      <c r="C69" t="s">
        <v>2667</v>
      </c>
      <c r="D69" t="s">
        <v>1996</v>
      </c>
      <c r="E69">
        <v>1</v>
      </c>
      <c r="F69" t="b">
        <v>0</v>
      </c>
      <c r="G69">
        <v>0</v>
      </c>
      <c r="H69">
        <v>0</v>
      </c>
      <c r="I69">
        <v>0</v>
      </c>
      <c r="J69">
        <v>0</v>
      </c>
      <c r="K69">
        <v>390</v>
      </c>
      <c r="L69">
        <v>0</v>
      </c>
      <c r="M69">
        <v>0</v>
      </c>
      <c r="N69">
        <v>0</v>
      </c>
      <c r="O69" t="s">
        <v>34</v>
      </c>
      <c r="P69">
        <v>2800</v>
      </c>
      <c r="Q69" t="b">
        <v>0</v>
      </c>
      <c r="R69" t="b">
        <v>0</v>
      </c>
      <c r="S69">
        <v>3000</v>
      </c>
      <c r="T69">
        <v>0</v>
      </c>
      <c r="U69">
        <v>0</v>
      </c>
      <c r="V69">
        <v>103101</v>
      </c>
      <c r="W69" t="s">
        <v>2013</v>
      </c>
      <c r="X69">
        <v>113201</v>
      </c>
      <c r="Y69" t="s">
        <v>2013</v>
      </c>
      <c r="Z69">
        <v>123301</v>
      </c>
      <c r="AA69" t="s">
        <v>2013</v>
      </c>
      <c r="AB69">
        <v>133401</v>
      </c>
      <c r="AC69" t="s">
        <v>2013</v>
      </c>
      <c r="AD69">
        <v>143501</v>
      </c>
      <c r="AE69" t="s">
        <v>2013</v>
      </c>
      <c r="AF69">
        <v>0</v>
      </c>
      <c r="AG69">
        <v>0</v>
      </c>
      <c r="AH69">
        <v>1</v>
      </c>
      <c r="AI69">
        <v>0</v>
      </c>
      <c r="AJ69">
        <v>0</v>
      </c>
      <c r="AK69">
        <v>0</v>
      </c>
      <c r="AL69" t="b">
        <v>0</v>
      </c>
      <c r="AM69">
        <v>0</v>
      </c>
      <c r="AN69">
        <v>0</v>
      </c>
    </row>
    <row r="70" spans="1:40" x14ac:dyDescent="0.3">
      <c r="A70">
        <v>1021402</v>
      </c>
      <c r="B70">
        <v>1021402</v>
      </c>
      <c r="C70" t="s">
        <v>2669</v>
      </c>
      <c r="D70" t="s">
        <v>1996</v>
      </c>
      <c r="E70">
        <v>1</v>
      </c>
      <c r="F70" t="b">
        <v>0</v>
      </c>
      <c r="G70">
        <v>0</v>
      </c>
      <c r="H70">
        <v>0</v>
      </c>
      <c r="I70">
        <v>0</v>
      </c>
      <c r="J70">
        <v>0</v>
      </c>
      <c r="K70">
        <v>480</v>
      </c>
      <c r="L70">
        <v>0</v>
      </c>
      <c r="M70">
        <v>0</v>
      </c>
      <c r="N70">
        <v>0</v>
      </c>
      <c r="O70" t="s">
        <v>34</v>
      </c>
      <c r="P70">
        <v>2800</v>
      </c>
      <c r="Q70" t="b">
        <v>0</v>
      </c>
      <c r="R70" t="b">
        <v>0</v>
      </c>
      <c r="S70">
        <v>0</v>
      </c>
      <c r="T70">
        <v>0</v>
      </c>
      <c r="U70">
        <v>0</v>
      </c>
      <c r="V70">
        <v>3011001</v>
      </c>
      <c r="W70" t="s">
        <v>2013</v>
      </c>
      <c r="X70">
        <v>3011001</v>
      </c>
      <c r="Y70" t="s">
        <v>2013</v>
      </c>
      <c r="Z70">
        <v>3011001</v>
      </c>
      <c r="AA70" t="s">
        <v>2013</v>
      </c>
      <c r="AB70">
        <v>3011001</v>
      </c>
      <c r="AC70" t="s">
        <v>2013</v>
      </c>
      <c r="AD70">
        <v>3011001</v>
      </c>
      <c r="AE70" t="s">
        <v>2013</v>
      </c>
      <c r="AF70">
        <v>0</v>
      </c>
      <c r="AG70">
        <v>0</v>
      </c>
      <c r="AH70">
        <v>3</v>
      </c>
      <c r="AI70">
        <v>0</v>
      </c>
      <c r="AJ70">
        <v>0</v>
      </c>
      <c r="AK70">
        <v>0</v>
      </c>
      <c r="AL70" t="b">
        <v>0</v>
      </c>
      <c r="AM70">
        <v>0</v>
      </c>
      <c r="AN70">
        <v>0</v>
      </c>
    </row>
    <row r="71" spans="1:40" x14ac:dyDescent="0.3">
      <c r="A71">
        <v>1021502</v>
      </c>
      <c r="B71">
        <v>1021502</v>
      </c>
      <c r="C71" t="s">
        <v>2671</v>
      </c>
      <c r="D71" t="s">
        <v>1996</v>
      </c>
      <c r="E71">
        <v>1</v>
      </c>
      <c r="F71" t="b">
        <v>0</v>
      </c>
      <c r="G71">
        <v>0</v>
      </c>
      <c r="H71">
        <v>0</v>
      </c>
      <c r="I71">
        <v>0</v>
      </c>
      <c r="J71">
        <v>0</v>
      </c>
      <c r="K71">
        <v>460</v>
      </c>
      <c r="L71">
        <v>0</v>
      </c>
      <c r="M71">
        <v>0</v>
      </c>
      <c r="N71">
        <v>0</v>
      </c>
      <c r="O71" t="s">
        <v>34</v>
      </c>
      <c r="P71">
        <v>2800</v>
      </c>
      <c r="Q71" t="b">
        <v>0</v>
      </c>
      <c r="R71" t="b">
        <v>0</v>
      </c>
      <c r="S71">
        <v>0</v>
      </c>
      <c r="T71">
        <v>0</v>
      </c>
      <c r="U71">
        <v>0</v>
      </c>
      <c r="V71">
        <v>2002001</v>
      </c>
      <c r="W71" t="s">
        <v>2013</v>
      </c>
      <c r="X71">
        <v>2002001</v>
      </c>
      <c r="Y71" t="s">
        <v>2013</v>
      </c>
      <c r="Z71">
        <v>2002001</v>
      </c>
      <c r="AA71" t="s">
        <v>2013</v>
      </c>
      <c r="AB71">
        <v>2002001</v>
      </c>
      <c r="AC71" t="s">
        <v>2013</v>
      </c>
      <c r="AD71">
        <v>2002001</v>
      </c>
      <c r="AE71" t="s">
        <v>2013</v>
      </c>
      <c r="AF71">
        <v>0</v>
      </c>
      <c r="AG71">
        <v>0</v>
      </c>
      <c r="AH71">
        <v>20</v>
      </c>
      <c r="AI71">
        <v>0</v>
      </c>
      <c r="AJ71">
        <v>0</v>
      </c>
      <c r="AK71">
        <v>0</v>
      </c>
      <c r="AL71" t="b">
        <v>0</v>
      </c>
      <c r="AM71">
        <v>0</v>
      </c>
      <c r="AN71">
        <v>0</v>
      </c>
    </row>
    <row r="72" spans="1:40" x14ac:dyDescent="0.3">
      <c r="A72">
        <v>1021602</v>
      </c>
      <c r="B72">
        <v>1021602</v>
      </c>
      <c r="C72" t="s">
        <v>2673</v>
      </c>
      <c r="D72" t="s">
        <v>1996</v>
      </c>
      <c r="E72">
        <v>1</v>
      </c>
      <c r="F72" t="b">
        <v>0</v>
      </c>
      <c r="G72">
        <v>0</v>
      </c>
      <c r="H72">
        <v>0</v>
      </c>
      <c r="I72">
        <v>0</v>
      </c>
      <c r="J72">
        <v>0</v>
      </c>
      <c r="K72">
        <v>480</v>
      </c>
      <c r="L72">
        <v>0</v>
      </c>
      <c r="M72">
        <v>0</v>
      </c>
      <c r="N72">
        <v>0</v>
      </c>
      <c r="O72" t="s">
        <v>34</v>
      </c>
      <c r="P72">
        <v>2800</v>
      </c>
      <c r="Q72" t="b">
        <v>0</v>
      </c>
      <c r="R72" t="b">
        <v>0</v>
      </c>
      <c r="S72">
        <v>0</v>
      </c>
      <c r="T72">
        <v>700</v>
      </c>
      <c r="U72">
        <v>0</v>
      </c>
      <c r="V72">
        <v>212101</v>
      </c>
      <c r="W72" t="s">
        <v>2013</v>
      </c>
      <c r="X72">
        <v>212201</v>
      </c>
      <c r="Y72" t="s">
        <v>2013</v>
      </c>
      <c r="Z72">
        <v>212301</v>
      </c>
      <c r="AA72" t="s">
        <v>2013</v>
      </c>
      <c r="AB72">
        <v>212401</v>
      </c>
      <c r="AC72" t="s">
        <v>2013</v>
      </c>
      <c r="AD72">
        <v>212501</v>
      </c>
      <c r="AE72" t="s">
        <v>2013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 t="b">
        <v>0</v>
      </c>
      <c r="AM72">
        <v>0</v>
      </c>
      <c r="AN72">
        <v>0</v>
      </c>
    </row>
    <row r="73" spans="1:40" x14ac:dyDescent="0.3">
      <c r="A73">
        <v>1021702</v>
      </c>
      <c r="B73">
        <v>1021702</v>
      </c>
      <c r="C73" t="s">
        <v>2675</v>
      </c>
      <c r="D73" t="s">
        <v>1996</v>
      </c>
      <c r="E73">
        <v>1</v>
      </c>
      <c r="F73" t="b">
        <v>0</v>
      </c>
      <c r="G73">
        <v>0</v>
      </c>
      <c r="H73">
        <v>0</v>
      </c>
      <c r="I73">
        <v>0</v>
      </c>
      <c r="J73">
        <v>0</v>
      </c>
      <c r="K73">
        <v>460</v>
      </c>
      <c r="L73">
        <v>0</v>
      </c>
      <c r="M73">
        <v>0</v>
      </c>
      <c r="N73">
        <v>0</v>
      </c>
      <c r="O73" t="s">
        <v>34</v>
      </c>
      <c r="P73">
        <v>2800</v>
      </c>
      <c r="Q73" t="b">
        <v>0</v>
      </c>
      <c r="R73" t="b">
        <v>0</v>
      </c>
      <c r="S73">
        <v>0</v>
      </c>
      <c r="T73">
        <v>0</v>
      </c>
      <c r="U73">
        <v>0</v>
      </c>
      <c r="V73">
        <v>2012001</v>
      </c>
      <c r="W73" t="s">
        <v>2013</v>
      </c>
      <c r="X73">
        <v>2012001</v>
      </c>
      <c r="Y73" t="s">
        <v>2013</v>
      </c>
      <c r="Z73">
        <v>2012001</v>
      </c>
      <c r="AA73" t="s">
        <v>2013</v>
      </c>
      <c r="AB73">
        <v>2012001</v>
      </c>
      <c r="AC73" t="s">
        <v>2013</v>
      </c>
      <c r="AD73">
        <v>2012001</v>
      </c>
      <c r="AE73" t="s">
        <v>2013</v>
      </c>
      <c r="AF73">
        <v>0</v>
      </c>
      <c r="AG73">
        <v>0</v>
      </c>
      <c r="AH73">
        <v>20</v>
      </c>
      <c r="AI73">
        <v>0</v>
      </c>
      <c r="AJ73">
        <v>0</v>
      </c>
      <c r="AK73">
        <v>0</v>
      </c>
      <c r="AL73" t="b">
        <v>0</v>
      </c>
      <c r="AM73">
        <v>0</v>
      </c>
      <c r="AN73">
        <v>0</v>
      </c>
    </row>
    <row r="74" spans="1:40" x14ac:dyDescent="0.3">
      <c r="A74">
        <v>1021802</v>
      </c>
      <c r="B74">
        <v>1021802</v>
      </c>
      <c r="C74" t="s">
        <v>2677</v>
      </c>
      <c r="D74" t="s">
        <v>1996</v>
      </c>
      <c r="E74">
        <v>1</v>
      </c>
      <c r="F74" t="b">
        <v>0</v>
      </c>
      <c r="G74">
        <v>0</v>
      </c>
      <c r="H74">
        <v>0</v>
      </c>
      <c r="I74">
        <v>0</v>
      </c>
      <c r="J74">
        <v>0</v>
      </c>
      <c r="K74">
        <v>600</v>
      </c>
      <c r="L74">
        <v>0</v>
      </c>
      <c r="M74">
        <v>0</v>
      </c>
      <c r="N74">
        <v>0</v>
      </c>
      <c r="O74" t="s">
        <v>34</v>
      </c>
      <c r="P74">
        <v>3000</v>
      </c>
      <c r="Q74" t="b">
        <v>0</v>
      </c>
      <c r="R74" t="b">
        <v>0</v>
      </c>
      <c r="S74">
        <v>0</v>
      </c>
      <c r="T74">
        <v>700</v>
      </c>
      <c r="U74">
        <v>0</v>
      </c>
      <c r="V74">
        <v>202101</v>
      </c>
      <c r="W74" t="s">
        <v>2013</v>
      </c>
      <c r="X74">
        <v>202201</v>
      </c>
      <c r="Y74" t="s">
        <v>2013</v>
      </c>
      <c r="Z74">
        <v>202301</v>
      </c>
      <c r="AA74" t="s">
        <v>2013</v>
      </c>
      <c r="AB74">
        <v>202401</v>
      </c>
      <c r="AC74" t="s">
        <v>2013</v>
      </c>
      <c r="AD74">
        <v>202501</v>
      </c>
      <c r="AE74" t="s">
        <v>2013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 t="b">
        <v>0</v>
      </c>
      <c r="AM74">
        <v>0</v>
      </c>
      <c r="AN74">
        <v>0</v>
      </c>
    </row>
    <row r="75" spans="1:40" x14ac:dyDescent="0.3">
      <c r="A75">
        <v>1021902</v>
      </c>
      <c r="B75">
        <v>1021902</v>
      </c>
      <c r="C75" t="s">
        <v>2679</v>
      </c>
      <c r="D75" t="s">
        <v>1996</v>
      </c>
      <c r="E75">
        <v>1</v>
      </c>
      <c r="F75" t="b">
        <v>0</v>
      </c>
      <c r="G75">
        <v>0</v>
      </c>
      <c r="H75">
        <v>0</v>
      </c>
      <c r="I75">
        <v>0</v>
      </c>
      <c r="J75">
        <v>0</v>
      </c>
      <c r="K75">
        <v>580</v>
      </c>
      <c r="L75">
        <v>0</v>
      </c>
      <c r="M75">
        <v>0</v>
      </c>
      <c r="N75">
        <v>0</v>
      </c>
      <c r="O75" t="s">
        <v>34</v>
      </c>
      <c r="P75">
        <v>3000</v>
      </c>
      <c r="Q75" t="b">
        <v>0</v>
      </c>
      <c r="R75" t="b">
        <v>0</v>
      </c>
      <c r="S75">
        <v>0</v>
      </c>
      <c r="T75">
        <v>700</v>
      </c>
      <c r="U75">
        <v>0</v>
      </c>
      <c r="V75">
        <v>222101</v>
      </c>
      <c r="W75" t="s">
        <v>2013</v>
      </c>
      <c r="X75">
        <v>222201</v>
      </c>
      <c r="Y75" t="s">
        <v>2013</v>
      </c>
      <c r="Z75">
        <v>222301</v>
      </c>
      <c r="AA75" t="s">
        <v>2013</v>
      </c>
      <c r="AB75">
        <v>222401</v>
      </c>
      <c r="AC75" t="s">
        <v>2013</v>
      </c>
      <c r="AD75">
        <v>222501</v>
      </c>
      <c r="AE75" t="s">
        <v>2013</v>
      </c>
      <c r="AF75">
        <v>0</v>
      </c>
      <c r="AG75">
        <v>0</v>
      </c>
      <c r="AH75">
        <v>1</v>
      </c>
      <c r="AI75">
        <v>0</v>
      </c>
      <c r="AJ75">
        <v>0</v>
      </c>
      <c r="AK75">
        <v>0</v>
      </c>
      <c r="AL75" t="b">
        <v>0</v>
      </c>
      <c r="AM75">
        <v>0</v>
      </c>
      <c r="AN75">
        <v>0</v>
      </c>
    </row>
    <row r="76" spans="1:40" x14ac:dyDescent="0.3">
      <c r="A76">
        <v>1022002</v>
      </c>
      <c r="B76">
        <v>1022002</v>
      </c>
      <c r="C76" t="s">
        <v>2681</v>
      </c>
      <c r="D76" t="s">
        <v>1996</v>
      </c>
      <c r="E76">
        <v>1</v>
      </c>
      <c r="F76" t="b">
        <v>0</v>
      </c>
      <c r="G76">
        <v>0</v>
      </c>
      <c r="H76">
        <v>0</v>
      </c>
      <c r="I76">
        <v>0</v>
      </c>
      <c r="J76">
        <v>0</v>
      </c>
      <c r="K76">
        <v>600</v>
      </c>
      <c r="L76">
        <v>0</v>
      </c>
      <c r="M76">
        <v>0</v>
      </c>
      <c r="N76">
        <v>0</v>
      </c>
      <c r="O76" t="s">
        <v>34</v>
      </c>
      <c r="P76">
        <v>3000</v>
      </c>
      <c r="Q76" t="b">
        <v>0</v>
      </c>
      <c r="R76" t="b">
        <v>0</v>
      </c>
      <c r="S76">
        <v>0</v>
      </c>
      <c r="T76">
        <v>0</v>
      </c>
      <c r="U76">
        <v>0</v>
      </c>
      <c r="V76">
        <v>3080010</v>
      </c>
      <c r="W76" t="s">
        <v>2013</v>
      </c>
      <c r="X76">
        <v>3080010</v>
      </c>
      <c r="Y76" t="s">
        <v>2013</v>
      </c>
      <c r="Z76">
        <v>3080010</v>
      </c>
      <c r="AA76" t="s">
        <v>2013</v>
      </c>
      <c r="AB76">
        <v>3080010</v>
      </c>
      <c r="AC76" t="s">
        <v>2013</v>
      </c>
      <c r="AD76">
        <v>3080010</v>
      </c>
      <c r="AE76" t="s">
        <v>2013</v>
      </c>
      <c r="AF76">
        <v>0</v>
      </c>
      <c r="AG76">
        <v>0</v>
      </c>
      <c r="AH76">
        <v>1</v>
      </c>
      <c r="AI76">
        <v>0</v>
      </c>
      <c r="AJ76">
        <v>0</v>
      </c>
      <c r="AK76">
        <v>0</v>
      </c>
      <c r="AL76" t="b">
        <v>0</v>
      </c>
      <c r="AM76">
        <v>0</v>
      </c>
      <c r="AN76">
        <v>0</v>
      </c>
    </row>
    <row r="77" spans="1:40" x14ac:dyDescent="0.3">
      <c r="A77">
        <v>1022102</v>
      </c>
      <c r="B77">
        <v>1022102</v>
      </c>
      <c r="C77" t="s">
        <v>2683</v>
      </c>
      <c r="D77" t="s">
        <v>1996</v>
      </c>
      <c r="E77">
        <v>1</v>
      </c>
      <c r="F77" t="b">
        <v>0</v>
      </c>
      <c r="G77">
        <v>0</v>
      </c>
      <c r="H77">
        <v>0</v>
      </c>
      <c r="I77">
        <v>0</v>
      </c>
      <c r="J77">
        <v>0</v>
      </c>
      <c r="K77">
        <v>580</v>
      </c>
      <c r="L77">
        <v>0</v>
      </c>
      <c r="M77">
        <v>0</v>
      </c>
      <c r="N77">
        <v>0</v>
      </c>
      <c r="O77" t="s">
        <v>34</v>
      </c>
      <c r="P77">
        <v>2850</v>
      </c>
      <c r="Q77" t="b">
        <v>0</v>
      </c>
      <c r="R77" t="b">
        <v>0</v>
      </c>
      <c r="S77">
        <v>0</v>
      </c>
      <c r="T77">
        <v>700</v>
      </c>
      <c r="U77">
        <v>0</v>
      </c>
      <c r="V77">
        <v>232101</v>
      </c>
      <c r="W77" t="s">
        <v>2013</v>
      </c>
      <c r="X77">
        <v>232201</v>
      </c>
      <c r="Y77" t="s">
        <v>2013</v>
      </c>
      <c r="Z77">
        <v>232301</v>
      </c>
      <c r="AA77" t="s">
        <v>2013</v>
      </c>
      <c r="AB77">
        <v>232401</v>
      </c>
      <c r="AC77" t="s">
        <v>2013</v>
      </c>
      <c r="AD77">
        <v>232501</v>
      </c>
      <c r="AE77" t="s">
        <v>2013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 t="b">
        <v>0</v>
      </c>
      <c r="AM77">
        <v>0</v>
      </c>
      <c r="AN77">
        <v>0</v>
      </c>
    </row>
    <row r="78" spans="1:40" x14ac:dyDescent="0.3">
      <c r="A78">
        <v>1022202</v>
      </c>
      <c r="B78">
        <v>1022202</v>
      </c>
      <c r="C78" t="s">
        <v>2685</v>
      </c>
      <c r="D78" t="s">
        <v>1996</v>
      </c>
      <c r="E78">
        <v>1</v>
      </c>
      <c r="F78" t="b">
        <v>0</v>
      </c>
      <c r="G78">
        <v>0</v>
      </c>
      <c r="H78">
        <v>0</v>
      </c>
      <c r="I78">
        <v>0</v>
      </c>
      <c r="J78">
        <v>0</v>
      </c>
      <c r="K78">
        <v>700</v>
      </c>
      <c r="L78">
        <v>0</v>
      </c>
      <c r="M78">
        <v>0</v>
      </c>
      <c r="N78">
        <v>0</v>
      </c>
      <c r="O78" t="s">
        <v>34</v>
      </c>
      <c r="P78">
        <v>3040</v>
      </c>
      <c r="Q78" t="b">
        <v>0</v>
      </c>
      <c r="R78" t="b">
        <v>0</v>
      </c>
      <c r="S78">
        <v>0</v>
      </c>
      <c r="T78">
        <v>700</v>
      </c>
      <c r="U78">
        <v>0</v>
      </c>
      <c r="V78">
        <v>4002002</v>
      </c>
      <c r="W78" t="s">
        <v>2013</v>
      </c>
      <c r="X78">
        <v>4002002</v>
      </c>
      <c r="Y78" t="s">
        <v>2013</v>
      </c>
      <c r="Z78">
        <v>4002002</v>
      </c>
      <c r="AA78" t="s">
        <v>2013</v>
      </c>
      <c r="AB78">
        <v>4002002</v>
      </c>
      <c r="AC78" t="s">
        <v>2013</v>
      </c>
      <c r="AD78">
        <v>4002002</v>
      </c>
      <c r="AE78" t="s">
        <v>2013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0</v>
      </c>
      <c r="AL78" t="b">
        <v>0</v>
      </c>
      <c r="AM78">
        <v>0</v>
      </c>
      <c r="AN78">
        <v>0</v>
      </c>
    </row>
    <row r="79" spans="1:40" x14ac:dyDescent="0.3">
      <c r="A79">
        <v>1022302</v>
      </c>
      <c r="B79">
        <v>1022302</v>
      </c>
      <c r="C79" t="s">
        <v>2687</v>
      </c>
      <c r="D79" t="s">
        <v>1996</v>
      </c>
      <c r="E79">
        <v>1</v>
      </c>
      <c r="F79" t="b">
        <v>0</v>
      </c>
      <c r="G79">
        <v>0</v>
      </c>
      <c r="H79">
        <v>0</v>
      </c>
      <c r="I79">
        <v>0</v>
      </c>
      <c r="J79">
        <v>0</v>
      </c>
      <c r="K79">
        <v>710</v>
      </c>
      <c r="L79">
        <v>0</v>
      </c>
      <c r="M79">
        <v>0</v>
      </c>
      <c r="N79">
        <v>0</v>
      </c>
      <c r="O79" t="s">
        <v>34</v>
      </c>
      <c r="P79">
        <v>3040</v>
      </c>
      <c r="Q79" t="b">
        <v>0</v>
      </c>
      <c r="R79" t="b">
        <v>0</v>
      </c>
      <c r="S79">
        <v>1000</v>
      </c>
      <c r="T79">
        <v>0</v>
      </c>
      <c r="U79">
        <v>0</v>
      </c>
      <c r="V79">
        <v>4002001</v>
      </c>
      <c r="W79" t="s">
        <v>2013</v>
      </c>
      <c r="X79">
        <v>4002001</v>
      </c>
      <c r="Y79" t="s">
        <v>2013</v>
      </c>
      <c r="Z79">
        <v>4002001</v>
      </c>
      <c r="AA79" t="s">
        <v>2013</v>
      </c>
      <c r="AB79">
        <v>4002001</v>
      </c>
      <c r="AC79" t="s">
        <v>2013</v>
      </c>
      <c r="AD79">
        <v>4002001</v>
      </c>
      <c r="AE79" t="s">
        <v>2013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 t="b">
        <v>0</v>
      </c>
      <c r="AM79">
        <v>0</v>
      </c>
      <c r="AN79">
        <v>0</v>
      </c>
    </row>
    <row r="80" spans="1:40" x14ac:dyDescent="0.3">
      <c r="A80">
        <v>1022402</v>
      </c>
      <c r="B80">
        <v>1022402</v>
      </c>
      <c r="C80" t="s">
        <v>2689</v>
      </c>
      <c r="D80" t="s">
        <v>1996</v>
      </c>
      <c r="E80">
        <v>1</v>
      </c>
      <c r="F80" t="b">
        <v>0</v>
      </c>
      <c r="G80">
        <v>0</v>
      </c>
      <c r="H80">
        <v>0</v>
      </c>
      <c r="I80">
        <v>0</v>
      </c>
      <c r="J80">
        <v>0</v>
      </c>
      <c r="K80">
        <v>680</v>
      </c>
      <c r="L80">
        <v>0</v>
      </c>
      <c r="M80">
        <v>0</v>
      </c>
      <c r="N80">
        <v>0</v>
      </c>
      <c r="O80" t="s">
        <v>34</v>
      </c>
      <c r="P80">
        <v>3040</v>
      </c>
      <c r="Q80" t="b">
        <v>0</v>
      </c>
      <c r="R80" t="b">
        <v>0</v>
      </c>
      <c r="S80">
        <v>0</v>
      </c>
      <c r="T80">
        <v>0</v>
      </c>
      <c r="U80">
        <v>0</v>
      </c>
      <c r="V80">
        <v>3012001</v>
      </c>
      <c r="W80" t="s">
        <v>2013</v>
      </c>
      <c r="X80">
        <v>3012001</v>
      </c>
      <c r="Y80" t="s">
        <v>2013</v>
      </c>
      <c r="Z80">
        <v>3012001</v>
      </c>
      <c r="AA80" t="s">
        <v>2013</v>
      </c>
      <c r="AB80">
        <v>3012001</v>
      </c>
      <c r="AC80" t="s">
        <v>2013</v>
      </c>
      <c r="AD80">
        <v>3012001</v>
      </c>
      <c r="AE80" t="s">
        <v>2013</v>
      </c>
      <c r="AF80">
        <v>0</v>
      </c>
      <c r="AG80">
        <v>0</v>
      </c>
      <c r="AH80">
        <v>2</v>
      </c>
      <c r="AI80">
        <v>0</v>
      </c>
      <c r="AJ80">
        <v>0</v>
      </c>
      <c r="AK80">
        <v>0</v>
      </c>
      <c r="AL80" t="b">
        <v>0</v>
      </c>
      <c r="AM80">
        <v>0</v>
      </c>
      <c r="AN80">
        <v>0</v>
      </c>
    </row>
    <row r="81" spans="1:40" x14ac:dyDescent="0.3">
      <c r="A81">
        <v>1022502</v>
      </c>
      <c r="B81">
        <v>1022502</v>
      </c>
      <c r="C81" t="s">
        <v>2691</v>
      </c>
      <c r="D81" t="s">
        <v>1996</v>
      </c>
      <c r="E81">
        <v>1</v>
      </c>
      <c r="F81" t="b">
        <v>0</v>
      </c>
      <c r="G81">
        <v>0</v>
      </c>
      <c r="H81">
        <v>0</v>
      </c>
      <c r="I81">
        <v>0</v>
      </c>
      <c r="J81">
        <v>0</v>
      </c>
      <c r="K81">
        <v>710</v>
      </c>
      <c r="L81">
        <v>0</v>
      </c>
      <c r="M81">
        <v>0</v>
      </c>
      <c r="N81">
        <v>0</v>
      </c>
      <c r="O81" t="s">
        <v>34</v>
      </c>
      <c r="P81">
        <v>3040</v>
      </c>
      <c r="Q81" t="b">
        <v>0</v>
      </c>
      <c r="R81" t="b">
        <v>0</v>
      </c>
      <c r="S81">
        <v>3000</v>
      </c>
      <c r="T81">
        <v>0</v>
      </c>
      <c r="U81">
        <v>0</v>
      </c>
      <c r="V81">
        <v>103101</v>
      </c>
      <c r="W81" t="s">
        <v>2013</v>
      </c>
      <c r="X81">
        <v>113201</v>
      </c>
      <c r="Y81" t="s">
        <v>2013</v>
      </c>
      <c r="Z81">
        <v>123301</v>
      </c>
      <c r="AA81" t="s">
        <v>2013</v>
      </c>
      <c r="AB81">
        <v>133401</v>
      </c>
      <c r="AC81" t="s">
        <v>2013</v>
      </c>
      <c r="AD81">
        <v>143501</v>
      </c>
      <c r="AE81" t="s">
        <v>2013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 t="b">
        <v>0</v>
      </c>
      <c r="AM81">
        <v>0</v>
      </c>
      <c r="AN81">
        <v>0</v>
      </c>
    </row>
    <row r="82" spans="1:40" x14ac:dyDescent="0.3">
      <c r="A82">
        <v>1022602</v>
      </c>
      <c r="B82">
        <v>1022602</v>
      </c>
      <c r="C82" t="s">
        <v>2693</v>
      </c>
      <c r="D82" t="s">
        <v>1996</v>
      </c>
      <c r="E82">
        <v>1</v>
      </c>
      <c r="F82" t="b">
        <v>0</v>
      </c>
      <c r="G82">
        <v>0</v>
      </c>
      <c r="H82">
        <v>0</v>
      </c>
      <c r="I82">
        <v>0</v>
      </c>
      <c r="J82">
        <v>0</v>
      </c>
      <c r="K82">
        <v>750</v>
      </c>
      <c r="L82">
        <v>0</v>
      </c>
      <c r="M82">
        <v>0</v>
      </c>
      <c r="N82">
        <v>0</v>
      </c>
      <c r="O82" t="s">
        <v>34</v>
      </c>
      <c r="P82">
        <v>3060</v>
      </c>
      <c r="Q82" t="b">
        <v>0</v>
      </c>
      <c r="R82" t="b">
        <v>0</v>
      </c>
      <c r="S82">
        <v>2500</v>
      </c>
      <c r="T82">
        <v>0</v>
      </c>
      <c r="U82">
        <v>0</v>
      </c>
      <c r="V82">
        <v>152001</v>
      </c>
      <c r="W82" t="s">
        <v>2013</v>
      </c>
      <c r="X82">
        <v>152001</v>
      </c>
      <c r="Y82" t="s">
        <v>2013</v>
      </c>
      <c r="Z82">
        <v>152001</v>
      </c>
      <c r="AA82" t="s">
        <v>2013</v>
      </c>
      <c r="AB82">
        <v>152001</v>
      </c>
      <c r="AC82" t="s">
        <v>2013</v>
      </c>
      <c r="AD82">
        <v>152001</v>
      </c>
      <c r="AE82" t="s">
        <v>2013</v>
      </c>
      <c r="AF82">
        <v>0</v>
      </c>
      <c r="AG82">
        <v>0</v>
      </c>
      <c r="AH82">
        <v>1</v>
      </c>
      <c r="AI82">
        <v>0</v>
      </c>
      <c r="AJ82">
        <v>0</v>
      </c>
      <c r="AK82">
        <v>0</v>
      </c>
      <c r="AL82" t="b">
        <v>0</v>
      </c>
      <c r="AM82">
        <v>0</v>
      </c>
      <c r="AN82">
        <v>0</v>
      </c>
    </row>
    <row r="83" spans="1:40" x14ac:dyDescent="0.3">
      <c r="A83">
        <v>1022702</v>
      </c>
      <c r="B83">
        <v>1022702</v>
      </c>
      <c r="C83" t="s">
        <v>2695</v>
      </c>
      <c r="D83" t="s">
        <v>1996</v>
      </c>
      <c r="E83">
        <v>1</v>
      </c>
      <c r="F83" t="b">
        <v>0</v>
      </c>
      <c r="G83">
        <v>0</v>
      </c>
      <c r="H83">
        <v>0</v>
      </c>
      <c r="I83">
        <v>0</v>
      </c>
      <c r="J83">
        <v>0</v>
      </c>
      <c r="K83">
        <v>870</v>
      </c>
      <c r="L83">
        <v>0</v>
      </c>
      <c r="M83">
        <v>0</v>
      </c>
      <c r="N83">
        <v>0</v>
      </c>
      <c r="O83" t="s">
        <v>34</v>
      </c>
      <c r="P83">
        <v>3060</v>
      </c>
      <c r="Q83" t="b">
        <v>0</v>
      </c>
      <c r="R83" t="b">
        <v>0</v>
      </c>
      <c r="S83">
        <v>0</v>
      </c>
      <c r="T83">
        <v>0</v>
      </c>
      <c r="U83">
        <v>0</v>
      </c>
      <c r="V83">
        <v>3021001</v>
      </c>
      <c r="W83" t="s">
        <v>2013</v>
      </c>
      <c r="X83">
        <v>3021001</v>
      </c>
      <c r="Y83" t="s">
        <v>2013</v>
      </c>
      <c r="Z83">
        <v>3021001</v>
      </c>
      <c r="AA83" t="s">
        <v>2013</v>
      </c>
      <c r="AB83">
        <v>3021001</v>
      </c>
      <c r="AC83" t="s">
        <v>2013</v>
      </c>
      <c r="AD83">
        <v>3021001</v>
      </c>
      <c r="AE83" t="s">
        <v>2013</v>
      </c>
      <c r="AF83">
        <v>0</v>
      </c>
      <c r="AG83">
        <v>0</v>
      </c>
      <c r="AH83">
        <v>1</v>
      </c>
      <c r="AI83">
        <v>0</v>
      </c>
      <c r="AJ83">
        <v>0</v>
      </c>
      <c r="AK83">
        <v>0</v>
      </c>
      <c r="AL83" t="b">
        <v>0</v>
      </c>
      <c r="AM83">
        <v>0</v>
      </c>
      <c r="AN83">
        <v>0</v>
      </c>
    </row>
    <row r="84" spans="1:40" x14ac:dyDescent="0.3">
      <c r="A84">
        <v>1022802</v>
      </c>
      <c r="B84">
        <v>1022802</v>
      </c>
      <c r="C84" t="s">
        <v>2697</v>
      </c>
      <c r="D84" t="s">
        <v>1996</v>
      </c>
      <c r="E84">
        <v>1</v>
      </c>
      <c r="F84" t="b">
        <v>0</v>
      </c>
      <c r="G84">
        <v>0</v>
      </c>
      <c r="H84">
        <v>0</v>
      </c>
      <c r="I84">
        <v>0</v>
      </c>
      <c r="J84">
        <v>0</v>
      </c>
      <c r="K84">
        <v>830</v>
      </c>
      <c r="L84">
        <v>0</v>
      </c>
      <c r="M84">
        <v>0</v>
      </c>
      <c r="N84">
        <v>0</v>
      </c>
      <c r="O84" t="s">
        <v>34</v>
      </c>
      <c r="P84">
        <v>3060</v>
      </c>
      <c r="Q84" t="b">
        <v>0</v>
      </c>
      <c r="R84" t="b">
        <v>0</v>
      </c>
      <c r="S84">
        <v>0</v>
      </c>
      <c r="T84">
        <v>0</v>
      </c>
      <c r="U84">
        <v>0</v>
      </c>
      <c r="V84">
        <v>3021002</v>
      </c>
      <c r="W84" t="s">
        <v>2013</v>
      </c>
      <c r="X84">
        <v>3021002</v>
      </c>
      <c r="Y84" t="s">
        <v>2013</v>
      </c>
      <c r="Z84">
        <v>3021002</v>
      </c>
      <c r="AA84" t="s">
        <v>2013</v>
      </c>
      <c r="AB84">
        <v>3021002</v>
      </c>
      <c r="AC84" t="s">
        <v>2013</v>
      </c>
      <c r="AD84">
        <v>3021002</v>
      </c>
      <c r="AE84" t="s">
        <v>2013</v>
      </c>
      <c r="AF84">
        <v>0</v>
      </c>
      <c r="AG84">
        <v>0</v>
      </c>
      <c r="AH84">
        <v>1</v>
      </c>
      <c r="AI84">
        <v>0</v>
      </c>
      <c r="AJ84">
        <v>0</v>
      </c>
      <c r="AK84">
        <v>0</v>
      </c>
      <c r="AL84" t="b">
        <v>0</v>
      </c>
      <c r="AM84">
        <v>0</v>
      </c>
      <c r="AN84">
        <v>0</v>
      </c>
    </row>
    <row r="85" spans="1:40" x14ac:dyDescent="0.3">
      <c r="A85">
        <v>1022902</v>
      </c>
      <c r="B85">
        <v>1022902</v>
      </c>
      <c r="C85" t="s">
        <v>2699</v>
      </c>
      <c r="D85" t="s">
        <v>1996</v>
      </c>
      <c r="E85">
        <v>1</v>
      </c>
      <c r="F85" t="b">
        <v>0</v>
      </c>
      <c r="G85">
        <v>0</v>
      </c>
      <c r="H85">
        <v>0</v>
      </c>
      <c r="I85">
        <v>0</v>
      </c>
      <c r="J85">
        <v>0</v>
      </c>
      <c r="K85">
        <v>870</v>
      </c>
      <c r="L85">
        <v>0</v>
      </c>
      <c r="M85">
        <v>0</v>
      </c>
      <c r="N85">
        <v>0</v>
      </c>
      <c r="O85" t="s">
        <v>34</v>
      </c>
      <c r="P85">
        <v>3060</v>
      </c>
      <c r="Q85" t="b">
        <v>0</v>
      </c>
      <c r="R85" t="b">
        <v>0</v>
      </c>
      <c r="S85">
        <v>0</v>
      </c>
      <c r="T85">
        <v>1750</v>
      </c>
      <c r="U85">
        <v>0</v>
      </c>
      <c r="V85">
        <v>242001</v>
      </c>
      <c r="W85" t="s">
        <v>2013</v>
      </c>
      <c r="X85">
        <v>242001</v>
      </c>
      <c r="Y85" t="s">
        <v>2013</v>
      </c>
      <c r="Z85">
        <v>242001</v>
      </c>
      <c r="AA85" t="s">
        <v>2013</v>
      </c>
      <c r="AB85">
        <v>242001</v>
      </c>
      <c r="AC85" t="s">
        <v>2013</v>
      </c>
      <c r="AD85">
        <v>242001</v>
      </c>
      <c r="AE85" t="s">
        <v>2013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 t="b">
        <v>0</v>
      </c>
      <c r="AM85">
        <v>0</v>
      </c>
      <c r="AN85">
        <v>0</v>
      </c>
    </row>
    <row r="86" spans="1:40" x14ac:dyDescent="0.3">
      <c r="A86">
        <v>1023002</v>
      </c>
      <c r="B86">
        <v>1023002</v>
      </c>
      <c r="C86" t="s">
        <v>2701</v>
      </c>
      <c r="D86" t="s">
        <v>1996</v>
      </c>
      <c r="E86">
        <v>1</v>
      </c>
      <c r="F86" t="b">
        <v>0</v>
      </c>
      <c r="G86">
        <v>0</v>
      </c>
      <c r="H86">
        <v>0</v>
      </c>
      <c r="I86">
        <v>0</v>
      </c>
      <c r="J86">
        <v>0</v>
      </c>
      <c r="K86">
        <v>870</v>
      </c>
      <c r="L86">
        <v>0</v>
      </c>
      <c r="M86">
        <v>0</v>
      </c>
      <c r="N86">
        <v>0</v>
      </c>
      <c r="O86" t="s">
        <v>34</v>
      </c>
      <c r="P86">
        <v>3240</v>
      </c>
      <c r="Q86" t="b">
        <v>0</v>
      </c>
      <c r="R86" t="b">
        <v>0</v>
      </c>
      <c r="S86">
        <v>0</v>
      </c>
      <c r="T86">
        <v>0</v>
      </c>
      <c r="U86">
        <v>0</v>
      </c>
      <c r="V86">
        <v>3160001</v>
      </c>
      <c r="W86" t="s">
        <v>2013</v>
      </c>
      <c r="X86">
        <v>3160001</v>
      </c>
      <c r="Y86" t="s">
        <v>2013</v>
      </c>
      <c r="Z86">
        <v>3160001</v>
      </c>
      <c r="AA86" t="s">
        <v>2013</v>
      </c>
      <c r="AB86">
        <v>3160001</v>
      </c>
      <c r="AC86" t="s">
        <v>2013</v>
      </c>
      <c r="AD86">
        <v>3160001</v>
      </c>
      <c r="AE86" t="s">
        <v>2013</v>
      </c>
      <c r="AF86">
        <v>0</v>
      </c>
      <c r="AG86">
        <v>0</v>
      </c>
      <c r="AH86">
        <v>5</v>
      </c>
      <c r="AI86">
        <v>0</v>
      </c>
      <c r="AJ86">
        <v>0</v>
      </c>
      <c r="AK86">
        <v>0</v>
      </c>
      <c r="AL86" t="b">
        <v>0</v>
      </c>
      <c r="AM86">
        <v>0</v>
      </c>
      <c r="AN86">
        <v>0</v>
      </c>
    </row>
    <row r="87" spans="1:40" x14ac:dyDescent="0.3">
      <c r="A87">
        <v>1023102</v>
      </c>
      <c r="B87">
        <v>1023102</v>
      </c>
      <c r="C87" t="s">
        <v>2703</v>
      </c>
      <c r="D87" t="s">
        <v>1996</v>
      </c>
      <c r="E87">
        <v>1</v>
      </c>
      <c r="F87" t="b">
        <v>0</v>
      </c>
      <c r="G87">
        <v>0</v>
      </c>
      <c r="H87">
        <v>0</v>
      </c>
      <c r="I87">
        <v>0</v>
      </c>
      <c r="J87">
        <v>0</v>
      </c>
      <c r="K87">
        <v>1050</v>
      </c>
      <c r="L87">
        <v>0</v>
      </c>
      <c r="M87">
        <v>0</v>
      </c>
      <c r="N87">
        <v>0</v>
      </c>
      <c r="O87" t="s">
        <v>34</v>
      </c>
      <c r="P87">
        <v>2880</v>
      </c>
      <c r="Q87" t="b">
        <v>0</v>
      </c>
      <c r="R87" t="b">
        <v>0</v>
      </c>
      <c r="S87">
        <v>1000</v>
      </c>
      <c r="T87">
        <v>0</v>
      </c>
      <c r="U87">
        <v>0</v>
      </c>
      <c r="V87">
        <v>4002001</v>
      </c>
      <c r="W87" t="s">
        <v>2013</v>
      </c>
      <c r="X87">
        <v>4002001</v>
      </c>
      <c r="Y87" t="s">
        <v>2013</v>
      </c>
      <c r="Z87">
        <v>4002001</v>
      </c>
      <c r="AA87" t="s">
        <v>2013</v>
      </c>
      <c r="AB87">
        <v>4002001</v>
      </c>
      <c r="AC87" t="s">
        <v>2013</v>
      </c>
      <c r="AD87">
        <v>4002001</v>
      </c>
      <c r="AE87" t="s">
        <v>2013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 t="b">
        <v>0</v>
      </c>
      <c r="AM87">
        <v>0</v>
      </c>
      <c r="AN87">
        <v>0</v>
      </c>
    </row>
    <row r="88" spans="1:40" x14ac:dyDescent="0.3">
      <c r="A88">
        <v>1023202</v>
      </c>
      <c r="B88">
        <v>1023202</v>
      </c>
      <c r="C88" t="s">
        <v>2705</v>
      </c>
      <c r="D88" t="s">
        <v>1996</v>
      </c>
      <c r="E88">
        <v>1</v>
      </c>
      <c r="F88" t="b">
        <v>0</v>
      </c>
      <c r="G88">
        <v>0</v>
      </c>
      <c r="H88">
        <v>0</v>
      </c>
      <c r="I88">
        <v>0</v>
      </c>
      <c r="J88">
        <v>0</v>
      </c>
      <c r="K88">
        <v>1050</v>
      </c>
      <c r="L88">
        <v>0</v>
      </c>
      <c r="M88">
        <v>0</v>
      </c>
      <c r="N88">
        <v>0</v>
      </c>
      <c r="O88" t="s">
        <v>34</v>
      </c>
      <c r="P88">
        <v>2880</v>
      </c>
      <c r="Q88" t="b">
        <v>0</v>
      </c>
      <c r="R88" t="b">
        <v>0</v>
      </c>
      <c r="S88">
        <v>0</v>
      </c>
      <c r="T88">
        <v>700</v>
      </c>
      <c r="U88">
        <v>0</v>
      </c>
      <c r="V88">
        <v>4002002</v>
      </c>
      <c r="W88" t="s">
        <v>2013</v>
      </c>
      <c r="X88">
        <v>4002002</v>
      </c>
      <c r="Y88" t="s">
        <v>2013</v>
      </c>
      <c r="Z88">
        <v>4002002</v>
      </c>
      <c r="AA88" t="s">
        <v>2013</v>
      </c>
      <c r="AB88">
        <v>4002002</v>
      </c>
      <c r="AC88" t="s">
        <v>2013</v>
      </c>
      <c r="AD88">
        <v>4002002</v>
      </c>
      <c r="AE88" t="s">
        <v>2013</v>
      </c>
      <c r="AF88">
        <v>0</v>
      </c>
      <c r="AG88">
        <v>0</v>
      </c>
      <c r="AH88">
        <v>1</v>
      </c>
      <c r="AI88">
        <v>0</v>
      </c>
      <c r="AJ88">
        <v>0</v>
      </c>
      <c r="AK88">
        <v>0</v>
      </c>
      <c r="AL88" t="b">
        <v>0</v>
      </c>
      <c r="AM88">
        <v>0</v>
      </c>
      <c r="AN88">
        <v>0</v>
      </c>
    </row>
    <row r="89" spans="1:40" x14ac:dyDescent="0.3">
      <c r="A89">
        <v>1023302</v>
      </c>
      <c r="B89">
        <v>1023302</v>
      </c>
      <c r="C89" t="s">
        <v>2707</v>
      </c>
      <c r="D89" t="s">
        <v>1996</v>
      </c>
      <c r="E89">
        <v>1</v>
      </c>
      <c r="F89" t="b">
        <v>0</v>
      </c>
      <c r="G89">
        <v>0</v>
      </c>
      <c r="H89">
        <v>0</v>
      </c>
      <c r="I89">
        <v>0</v>
      </c>
      <c r="J89">
        <v>0</v>
      </c>
      <c r="K89">
        <v>1010</v>
      </c>
      <c r="L89">
        <v>0</v>
      </c>
      <c r="M89">
        <v>0</v>
      </c>
      <c r="N89">
        <v>0</v>
      </c>
      <c r="O89" t="s">
        <v>34</v>
      </c>
      <c r="P89">
        <v>2880</v>
      </c>
      <c r="Q89" t="b">
        <v>0</v>
      </c>
      <c r="R89" t="b">
        <v>0</v>
      </c>
      <c r="S89">
        <v>0</v>
      </c>
      <c r="T89">
        <v>0</v>
      </c>
      <c r="U89">
        <v>0</v>
      </c>
      <c r="V89">
        <v>3021001</v>
      </c>
      <c r="W89" t="s">
        <v>2013</v>
      </c>
      <c r="X89">
        <v>3021001</v>
      </c>
      <c r="Y89" t="s">
        <v>2013</v>
      </c>
      <c r="Z89">
        <v>3021001</v>
      </c>
      <c r="AA89" t="s">
        <v>2013</v>
      </c>
      <c r="AB89">
        <v>3021001</v>
      </c>
      <c r="AC89" t="s">
        <v>2013</v>
      </c>
      <c r="AD89">
        <v>3021001</v>
      </c>
      <c r="AE89" t="s">
        <v>2013</v>
      </c>
      <c r="AF89">
        <v>0</v>
      </c>
      <c r="AG89">
        <v>0</v>
      </c>
      <c r="AH89">
        <v>1</v>
      </c>
      <c r="AI89">
        <v>0</v>
      </c>
      <c r="AJ89">
        <v>0</v>
      </c>
      <c r="AK89">
        <v>0</v>
      </c>
      <c r="AL89" t="b">
        <v>0</v>
      </c>
      <c r="AM89">
        <v>0</v>
      </c>
      <c r="AN89">
        <v>0</v>
      </c>
    </row>
    <row r="90" spans="1:40" x14ac:dyDescent="0.3">
      <c r="A90">
        <v>1023402</v>
      </c>
      <c r="B90">
        <v>1023402</v>
      </c>
      <c r="C90" t="s">
        <v>2709</v>
      </c>
      <c r="D90" t="s">
        <v>1996</v>
      </c>
      <c r="E90">
        <v>1</v>
      </c>
      <c r="F90" t="b">
        <v>0</v>
      </c>
      <c r="G90">
        <v>0</v>
      </c>
      <c r="H90">
        <v>0</v>
      </c>
      <c r="I90">
        <v>0</v>
      </c>
      <c r="J90">
        <v>0</v>
      </c>
      <c r="K90">
        <v>1050</v>
      </c>
      <c r="L90">
        <v>0</v>
      </c>
      <c r="M90">
        <v>0</v>
      </c>
      <c r="N90">
        <v>0</v>
      </c>
      <c r="O90" t="s">
        <v>34</v>
      </c>
      <c r="P90">
        <v>3040</v>
      </c>
      <c r="Q90" t="b">
        <v>0</v>
      </c>
      <c r="R90" t="b">
        <v>0</v>
      </c>
      <c r="S90">
        <v>0</v>
      </c>
      <c r="T90">
        <v>0</v>
      </c>
      <c r="U90">
        <v>0</v>
      </c>
      <c r="V90">
        <v>3021002</v>
      </c>
      <c r="W90" t="s">
        <v>2013</v>
      </c>
      <c r="X90">
        <v>3021002</v>
      </c>
      <c r="Y90" t="s">
        <v>2013</v>
      </c>
      <c r="Z90">
        <v>3021002</v>
      </c>
      <c r="AA90" t="s">
        <v>2013</v>
      </c>
      <c r="AB90">
        <v>3021002</v>
      </c>
      <c r="AC90" t="s">
        <v>2013</v>
      </c>
      <c r="AD90">
        <v>3021002</v>
      </c>
      <c r="AE90" t="s">
        <v>2013</v>
      </c>
      <c r="AF90">
        <v>0</v>
      </c>
      <c r="AG90">
        <v>0</v>
      </c>
      <c r="AH90">
        <v>1</v>
      </c>
      <c r="AI90">
        <v>0</v>
      </c>
      <c r="AJ90">
        <v>0</v>
      </c>
      <c r="AK90">
        <v>0</v>
      </c>
      <c r="AL90" t="b">
        <v>0</v>
      </c>
      <c r="AM90">
        <v>0</v>
      </c>
      <c r="AN90">
        <v>0</v>
      </c>
    </row>
    <row r="91" spans="1:40" x14ac:dyDescent="0.3">
      <c r="A91">
        <v>1023452</v>
      </c>
      <c r="B91">
        <v>1023452</v>
      </c>
      <c r="C91" t="s">
        <v>2711</v>
      </c>
      <c r="D91" t="s">
        <v>1996</v>
      </c>
      <c r="E91">
        <v>1</v>
      </c>
      <c r="F91" t="b">
        <v>0</v>
      </c>
      <c r="G91">
        <v>0</v>
      </c>
      <c r="H91">
        <v>0</v>
      </c>
      <c r="I91">
        <v>0</v>
      </c>
      <c r="J91">
        <v>0</v>
      </c>
      <c r="K91">
        <v>1200</v>
      </c>
      <c r="L91">
        <v>0</v>
      </c>
      <c r="M91">
        <v>0</v>
      </c>
      <c r="N91">
        <v>0</v>
      </c>
      <c r="O91" t="s">
        <v>34</v>
      </c>
      <c r="P91">
        <v>3040</v>
      </c>
      <c r="Q91" t="b">
        <v>0</v>
      </c>
      <c r="R91" t="b">
        <v>0</v>
      </c>
      <c r="S91">
        <v>0</v>
      </c>
      <c r="T91">
        <v>2100</v>
      </c>
      <c r="U91">
        <v>0</v>
      </c>
      <c r="V91">
        <v>213101</v>
      </c>
      <c r="W91" t="s">
        <v>2013</v>
      </c>
      <c r="X91">
        <v>213201</v>
      </c>
      <c r="Y91" t="s">
        <v>2013</v>
      </c>
      <c r="Z91">
        <v>213301</v>
      </c>
      <c r="AA91" t="s">
        <v>2013</v>
      </c>
      <c r="AB91">
        <v>213401</v>
      </c>
      <c r="AC91" t="s">
        <v>2013</v>
      </c>
      <c r="AD91">
        <v>213501</v>
      </c>
      <c r="AE91" t="s">
        <v>2013</v>
      </c>
      <c r="AF91">
        <v>0</v>
      </c>
      <c r="AG91">
        <v>0</v>
      </c>
      <c r="AH91">
        <v>1</v>
      </c>
      <c r="AI91">
        <v>0</v>
      </c>
      <c r="AJ91">
        <v>0</v>
      </c>
      <c r="AK91">
        <v>0</v>
      </c>
      <c r="AL91" t="b">
        <v>0</v>
      </c>
      <c r="AM91">
        <v>0</v>
      </c>
      <c r="AN91">
        <v>0</v>
      </c>
    </row>
    <row r="92" spans="1:40" x14ac:dyDescent="0.3">
      <c r="A92">
        <v>1023502</v>
      </c>
      <c r="B92">
        <v>1023502</v>
      </c>
      <c r="C92" t="s">
        <v>2713</v>
      </c>
      <c r="D92" t="s">
        <v>1996</v>
      </c>
      <c r="E92">
        <v>1</v>
      </c>
      <c r="F92" t="b">
        <v>0</v>
      </c>
      <c r="G92">
        <v>0</v>
      </c>
      <c r="H92">
        <v>0</v>
      </c>
      <c r="I92">
        <v>0</v>
      </c>
      <c r="J92">
        <v>0</v>
      </c>
      <c r="K92">
        <v>1250</v>
      </c>
      <c r="L92">
        <v>0</v>
      </c>
      <c r="M92">
        <v>0</v>
      </c>
      <c r="N92">
        <v>0</v>
      </c>
      <c r="O92" t="s">
        <v>34</v>
      </c>
      <c r="P92">
        <v>3040</v>
      </c>
      <c r="Q92" t="b">
        <v>0</v>
      </c>
      <c r="R92" t="b">
        <v>0</v>
      </c>
      <c r="S92">
        <v>0</v>
      </c>
      <c r="T92">
        <v>0</v>
      </c>
      <c r="U92">
        <v>0</v>
      </c>
      <c r="V92">
        <v>3041001</v>
      </c>
      <c r="W92" t="s">
        <v>2013</v>
      </c>
      <c r="X92">
        <v>3041001</v>
      </c>
      <c r="Y92" t="s">
        <v>2013</v>
      </c>
      <c r="Z92">
        <v>3041001</v>
      </c>
      <c r="AA92" t="s">
        <v>2013</v>
      </c>
      <c r="AB92">
        <v>3041001</v>
      </c>
      <c r="AC92" t="s">
        <v>2013</v>
      </c>
      <c r="AD92">
        <v>3041001</v>
      </c>
      <c r="AE92" t="s">
        <v>2013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 t="b">
        <v>0</v>
      </c>
      <c r="AM92">
        <v>0</v>
      </c>
      <c r="AN92">
        <v>0</v>
      </c>
    </row>
    <row r="93" spans="1:40" x14ac:dyDescent="0.3">
      <c r="A93">
        <v>1023602</v>
      </c>
      <c r="B93">
        <v>1023602</v>
      </c>
      <c r="C93" t="s">
        <v>2714</v>
      </c>
      <c r="D93" t="s">
        <v>1996</v>
      </c>
      <c r="E93">
        <v>1</v>
      </c>
      <c r="F93" t="b">
        <v>0</v>
      </c>
      <c r="G93">
        <v>0</v>
      </c>
      <c r="H93">
        <v>0</v>
      </c>
      <c r="I93">
        <v>0</v>
      </c>
      <c r="J93">
        <v>0</v>
      </c>
      <c r="K93">
        <v>1200</v>
      </c>
      <c r="L93">
        <v>0</v>
      </c>
      <c r="M93">
        <v>0</v>
      </c>
      <c r="N93">
        <v>0</v>
      </c>
      <c r="O93" t="s">
        <v>34</v>
      </c>
      <c r="P93">
        <v>3040</v>
      </c>
      <c r="Q93" t="b">
        <v>0</v>
      </c>
      <c r="R93" t="b">
        <v>0</v>
      </c>
      <c r="S93">
        <v>0</v>
      </c>
      <c r="T93">
        <v>0</v>
      </c>
      <c r="U93">
        <v>0</v>
      </c>
      <c r="V93">
        <v>2301001</v>
      </c>
      <c r="W93" t="s">
        <v>2013</v>
      </c>
      <c r="X93">
        <v>2301001</v>
      </c>
      <c r="Y93" t="s">
        <v>2013</v>
      </c>
      <c r="Z93">
        <v>2301001</v>
      </c>
      <c r="AA93" t="s">
        <v>2013</v>
      </c>
      <c r="AB93">
        <v>2301001</v>
      </c>
      <c r="AC93" t="s">
        <v>2013</v>
      </c>
      <c r="AD93">
        <v>2301001</v>
      </c>
      <c r="AE93" t="s">
        <v>2013</v>
      </c>
      <c r="AF93">
        <v>0</v>
      </c>
      <c r="AG93">
        <v>0</v>
      </c>
      <c r="AH93">
        <v>5</v>
      </c>
      <c r="AI93">
        <v>0</v>
      </c>
      <c r="AJ93">
        <v>0</v>
      </c>
      <c r="AK93">
        <v>0</v>
      </c>
      <c r="AL93" t="b">
        <v>0</v>
      </c>
      <c r="AM93">
        <v>0</v>
      </c>
      <c r="AN93">
        <v>0</v>
      </c>
    </row>
    <row r="94" spans="1:40" x14ac:dyDescent="0.3">
      <c r="A94">
        <v>1023702</v>
      </c>
      <c r="B94">
        <v>1023702</v>
      </c>
      <c r="C94" t="s">
        <v>2716</v>
      </c>
      <c r="D94" t="s">
        <v>1996</v>
      </c>
      <c r="E94">
        <v>1</v>
      </c>
      <c r="F94" t="b">
        <v>0</v>
      </c>
      <c r="G94">
        <v>0</v>
      </c>
      <c r="H94">
        <v>0</v>
      </c>
      <c r="I94">
        <v>0</v>
      </c>
      <c r="J94">
        <v>0</v>
      </c>
      <c r="K94">
        <v>1250</v>
      </c>
      <c r="L94">
        <v>0</v>
      </c>
      <c r="M94">
        <v>0</v>
      </c>
      <c r="N94">
        <v>0</v>
      </c>
      <c r="O94" t="s">
        <v>34</v>
      </c>
      <c r="P94">
        <v>3040</v>
      </c>
      <c r="Q94" t="b">
        <v>0</v>
      </c>
      <c r="R94" t="b">
        <v>0</v>
      </c>
      <c r="S94">
        <v>0</v>
      </c>
      <c r="T94">
        <v>0</v>
      </c>
      <c r="U94">
        <v>0</v>
      </c>
      <c r="V94">
        <v>2002001</v>
      </c>
      <c r="W94" t="s">
        <v>2013</v>
      </c>
      <c r="X94">
        <v>2002001</v>
      </c>
      <c r="Y94" t="s">
        <v>2013</v>
      </c>
      <c r="Z94">
        <v>2002001</v>
      </c>
      <c r="AA94" t="s">
        <v>2013</v>
      </c>
      <c r="AB94">
        <v>2002001</v>
      </c>
      <c r="AC94" t="s">
        <v>2013</v>
      </c>
      <c r="AD94">
        <v>2002001</v>
      </c>
      <c r="AE94" t="s">
        <v>2013</v>
      </c>
      <c r="AF94">
        <v>0</v>
      </c>
      <c r="AG94">
        <v>0</v>
      </c>
      <c r="AH94">
        <v>20</v>
      </c>
      <c r="AI94">
        <v>0</v>
      </c>
      <c r="AJ94">
        <v>0</v>
      </c>
      <c r="AK94">
        <v>0</v>
      </c>
      <c r="AL94" t="b">
        <v>0</v>
      </c>
      <c r="AM94">
        <v>0</v>
      </c>
      <c r="AN94">
        <v>0</v>
      </c>
    </row>
    <row r="95" spans="1:40" x14ac:dyDescent="0.3">
      <c r="A95">
        <v>1023802</v>
      </c>
      <c r="B95">
        <v>1023802</v>
      </c>
      <c r="C95" t="s">
        <v>2718</v>
      </c>
      <c r="D95" t="s">
        <v>1996</v>
      </c>
      <c r="E95">
        <v>1</v>
      </c>
      <c r="F95" t="b">
        <v>0</v>
      </c>
      <c r="G95">
        <v>0</v>
      </c>
      <c r="H95">
        <v>0</v>
      </c>
      <c r="I95">
        <v>0</v>
      </c>
      <c r="J95">
        <v>0</v>
      </c>
      <c r="K95">
        <v>1430</v>
      </c>
      <c r="L95">
        <v>0</v>
      </c>
      <c r="M95">
        <v>0</v>
      </c>
      <c r="N95">
        <v>0</v>
      </c>
      <c r="O95" t="s">
        <v>34</v>
      </c>
      <c r="P95">
        <v>3200</v>
      </c>
      <c r="Q95" t="b">
        <v>0</v>
      </c>
      <c r="R95" t="b">
        <v>0</v>
      </c>
      <c r="S95">
        <v>0</v>
      </c>
      <c r="T95">
        <v>0</v>
      </c>
      <c r="U95">
        <v>0</v>
      </c>
      <c r="V95">
        <v>3012001</v>
      </c>
      <c r="W95" t="s">
        <v>2013</v>
      </c>
      <c r="X95">
        <v>3012001</v>
      </c>
      <c r="Y95" t="s">
        <v>2013</v>
      </c>
      <c r="Z95">
        <v>3012001</v>
      </c>
      <c r="AA95" t="s">
        <v>2013</v>
      </c>
      <c r="AB95">
        <v>3012001</v>
      </c>
      <c r="AC95" t="s">
        <v>2013</v>
      </c>
      <c r="AD95">
        <v>3012001</v>
      </c>
      <c r="AE95" t="s">
        <v>2013</v>
      </c>
      <c r="AF95">
        <v>0</v>
      </c>
      <c r="AG95">
        <v>0</v>
      </c>
      <c r="AH95">
        <v>2</v>
      </c>
      <c r="AI95">
        <v>0</v>
      </c>
      <c r="AJ95">
        <v>0</v>
      </c>
      <c r="AK95">
        <v>0</v>
      </c>
      <c r="AL95" t="b">
        <v>0</v>
      </c>
      <c r="AM95">
        <v>0</v>
      </c>
      <c r="AN95">
        <v>0</v>
      </c>
    </row>
    <row r="96" spans="1:40" x14ac:dyDescent="0.3">
      <c r="A96">
        <v>1023902</v>
      </c>
      <c r="B96">
        <v>1023902</v>
      </c>
      <c r="C96" t="s">
        <v>2720</v>
      </c>
      <c r="D96" t="s">
        <v>1996</v>
      </c>
      <c r="E96">
        <v>1</v>
      </c>
      <c r="F96" t="b">
        <v>0</v>
      </c>
      <c r="G96">
        <v>0</v>
      </c>
      <c r="H96">
        <v>0</v>
      </c>
      <c r="I96">
        <v>0</v>
      </c>
      <c r="J96">
        <v>0</v>
      </c>
      <c r="K96">
        <v>1570</v>
      </c>
      <c r="L96">
        <v>0</v>
      </c>
      <c r="M96">
        <v>0</v>
      </c>
      <c r="N96">
        <v>0</v>
      </c>
      <c r="O96" t="s">
        <v>34</v>
      </c>
      <c r="P96">
        <v>3200</v>
      </c>
      <c r="Q96" t="b">
        <v>0</v>
      </c>
      <c r="R96" t="b">
        <v>0</v>
      </c>
      <c r="S96">
        <v>0</v>
      </c>
      <c r="T96">
        <v>0</v>
      </c>
      <c r="U96">
        <v>0</v>
      </c>
      <c r="V96">
        <v>4001021</v>
      </c>
      <c r="W96" t="s">
        <v>2013</v>
      </c>
      <c r="X96">
        <v>4001021</v>
      </c>
      <c r="Y96" t="s">
        <v>2013</v>
      </c>
      <c r="Z96">
        <v>4001021</v>
      </c>
      <c r="AA96" t="s">
        <v>2013</v>
      </c>
      <c r="AB96">
        <v>4001021</v>
      </c>
      <c r="AC96" t="s">
        <v>2013</v>
      </c>
      <c r="AD96">
        <v>4001021</v>
      </c>
      <c r="AE96" t="s">
        <v>2013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 t="b">
        <v>0</v>
      </c>
      <c r="AM96">
        <v>0</v>
      </c>
      <c r="AN96">
        <v>0</v>
      </c>
    </row>
    <row r="97" spans="1:40" x14ac:dyDescent="0.3">
      <c r="A97">
        <v>1024002</v>
      </c>
      <c r="B97">
        <v>1024002</v>
      </c>
      <c r="C97" t="s">
        <v>2722</v>
      </c>
      <c r="D97" t="s">
        <v>1996</v>
      </c>
      <c r="E97">
        <v>1</v>
      </c>
      <c r="F97" t="b">
        <v>0</v>
      </c>
      <c r="G97">
        <v>0</v>
      </c>
      <c r="H97">
        <v>0</v>
      </c>
      <c r="I97">
        <v>0</v>
      </c>
      <c r="J97">
        <v>0</v>
      </c>
      <c r="K97">
        <v>1510</v>
      </c>
      <c r="L97">
        <v>0</v>
      </c>
      <c r="M97">
        <v>0</v>
      </c>
      <c r="N97">
        <v>0</v>
      </c>
      <c r="O97" t="s">
        <v>34</v>
      </c>
      <c r="P97">
        <v>3200</v>
      </c>
      <c r="Q97" t="b">
        <v>0</v>
      </c>
      <c r="R97" t="b">
        <v>0</v>
      </c>
      <c r="S97">
        <v>0</v>
      </c>
      <c r="T97">
        <v>0</v>
      </c>
      <c r="U97">
        <v>0</v>
      </c>
      <c r="V97">
        <v>2012001</v>
      </c>
      <c r="W97" t="s">
        <v>2013</v>
      </c>
      <c r="X97">
        <v>2012001</v>
      </c>
      <c r="Y97" t="s">
        <v>2013</v>
      </c>
      <c r="Z97">
        <v>2012001</v>
      </c>
      <c r="AA97" t="s">
        <v>2013</v>
      </c>
      <c r="AB97">
        <v>2012001</v>
      </c>
      <c r="AC97" t="s">
        <v>2013</v>
      </c>
      <c r="AD97">
        <v>2012001</v>
      </c>
      <c r="AE97" t="s">
        <v>2013</v>
      </c>
      <c r="AF97">
        <v>0</v>
      </c>
      <c r="AG97">
        <v>0</v>
      </c>
      <c r="AH97">
        <v>20</v>
      </c>
      <c r="AI97">
        <v>0</v>
      </c>
      <c r="AJ97">
        <v>0</v>
      </c>
      <c r="AK97">
        <v>0</v>
      </c>
      <c r="AL97" t="b">
        <v>0</v>
      </c>
      <c r="AM97">
        <v>0</v>
      </c>
      <c r="AN97">
        <v>0</v>
      </c>
    </row>
    <row r="98" spans="1:40" x14ac:dyDescent="0.3">
      <c r="A98">
        <v>1024102</v>
      </c>
      <c r="B98">
        <v>1024102</v>
      </c>
      <c r="C98" t="s">
        <v>2724</v>
      </c>
      <c r="D98" t="s">
        <v>1996</v>
      </c>
      <c r="E98">
        <v>1</v>
      </c>
      <c r="F98" t="b">
        <v>0</v>
      </c>
      <c r="G98">
        <v>0</v>
      </c>
      <c r="H98">
        <v>0</v>
      </c>
      <c r="I98">
        <v>0</v>
      </c>
      <c r="J98">
        <v>0</v>
      </c>
      <c r="K98">
        <v>1570</v>
      </c>
      <c r="L98">
        <v>0</v>
      </c>
      <c r="M98">
        <v>0</v>
      </c>
      <c r="N98">
        <v>0</v>
      </c>
      <c r="O98" t="s">
        <v>34</v>
      </c>
      <c r="P98">
        <v>3200</v>
      </c>
      <c r="Q98" t="b">
        <v>0</v>
      </c>
      <c r="R98" t="b">
        <v>0</v>
      </c>
      <c r="S98">
        <v>0</v>
      </c>
      <c r="T98">
        <v>700</v>
      </c>
      <c r="U98">
        <v>0</v>
      </c>
      <c r="V98">
        <v>4002002</v>
      </c>
      <c r="W98" t="s">
        <v>2013</v>
      </c>
      <c r="X98">
        <v>4002002</v>
      </c>
      <c r="Y98" t="s">
        <v>2013</v>
      </c>
      <c r="Z98">
        <v>4002002</v>
      </c>
      <c r="AA98" t="s">
        <v>2013</v>
      </c>
      <c r="AB98">
        <v>4002002</v>
      </c>
      <c r="AC98" t="s">
        <v>2013</v>
      </c>
      <c r="AD98">
        <v>4002002</v>
      </c>
      <c r="AE98" t="s">
        <v>2013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 t="b">
        <v>0</v>
      </c>
      <c r="AM98">
        <v>0</v>
      </c>
      <c r="AN98">
        <v>0</v>
      </c>
    </row>
    <row r="99" spans="1:40" x14ac:dyDescent="0.3">
      <c r="A99">
        <v>1024202</v>
      </c>
      <c r="B99">
        <v>1024202</v>
      </c>
      <c r="C99" t="s">
        <v>2726</v>
      </c>
      <c r="D99" t="s">
        <v>1996</v>
      </c>
      <c r="E99">
        <v>1</v>
      </c>
      <c r="F99" t="b">
        <v>0</v>
      </c>
      <c r="G99">
        <v>0</v>
      </c>
      <c r="H99">
        <v>0</v>
      </c>
      <c r="I99">
        <v>0</v>
      </c>
      <c r="J99">
        <v>0</v>
      </c>
      <c r="K99">
        <v>1760</v>
      </c>
      <c r="L99">
        <v>0</v>
      </c>
      <c r="M99">
        <v>0</v>
      </c>
      <c r="N99">
        <v>0</v>
      </c>
      <c r="O99" t="s">
        <v>34</v>
      </c>
      <c r="P99">
        <v>3360</v>
      </c>
      <c r="Q99" t="b">
        <v>0</v>
      </c>
      <c r="R99" t="b">
        <v>0</v>
      </c>
      <c r="S99">
        <v>0</v>
      </c>
      <c r="T99">
        <v>0</v>
      </c>
      <c r="U99">
        <v>0</v>
      </c>
      <c r="V99">
        <v>3041002</v>
      </c>
      <c r="W99" t="s">
        <v>2013</v>
      </c>
      <c r="X99">
        <v>3041002</v>
      </c>
      <c r="Y99" t="s">
        <v>2013</v>
      </c>
      <c r="Z99">
        <v>3041002</v>
      </c>
      <c r="AA99" t="s">
        <v>2013</v>
      </c>
      <c r="AB99">
        <v>3041002</v>
      </c>
      <c r="AC99" t="s">
        <v>2013</v>
      </c>
      <c r="AD99">
        <v>3041002</v>
      </c>
      <c r="AE99" t="s">
        <v>2013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 t="b">
        <v>0</v>
      </c>
      <c r="AM99">
        <v>0</v>
      </c>
      <c r="AN99">
        <v>0</v>
      </c>
    </row>
    <row r="100" spans="1:40" x14ac:dyDescent="0.3">
      <c r="A100">
        <v>1024302</v>
      </c>
      <c r="B100">
        <v>1024302</v>
      </c>
      <c r="C100" t="s">
        <v>2728</v>
      </c>
      <c r="D100" t="s">
        <v>1996</v>
      </c>
      <c r="E100">
        <v>1</v>
      </c>
      <c r="F100" t="b">
        <v>0</v>
      </c>
      <c r="G100">
        <v>0</v>
      </c>
      <c r="H100">
        <v>0</v>
      </c>
      <c r="I100">
        <v>0</v>
      </c>
      <c r="J100">
        <v>0</v>
      </c>
      <c r="K100">
        <v>1860</v>
      </c>
      <c r="L100">
        <v>0</v>
      </c>
      <c r="M100">
        <v>0</v>
      </c>
      <c r="N100">
        <v>0</v>
      </c>
      <c r="O100" t="s">
        <v>34</v>
      </c>
      <c r="P100">
        <v>3360</v>
      </c>
      <c r="Q100" t="b">
        <v>0</v>
      </c>
      <c r="R100" t="b">
        <v>0</v>
      </c>
      <c r="S100">
        <v>0</v>
      </c>
      <c r="T100">
        <v>2100</v>
      </c>
      <c r="U100">
        <v>0</v>
      </c>
      <c r="V100">
        <v>203101</v>
      </c>
      <c r="W100" t="s">
        <v>2013</v>
      </c>
      <c r="X100">
        <v>203201</v>
      </c>
      <c r="Y100" t="s">
        <v>2013</v>
      </c>
      <c r="Z100">
        <v>203301</v>
      </c>
      <c r="AA100" t="s">
        <v>2013</v>
      </c>
      <c r="AB100">
        <v>203401</v>
      </c>
      <c r="AC100" t="s">
        <v>2013</v>
      </c>
      <c r="AD100">
        <v>203501</v>
      </c>
      <c r="AE100" t="s">
        <v>2013</v>
      </c>
      <c r="AF100">
        <v>0</v>
      </c>
      <c r="AG100">
        <v>0</v>
      </c>
      <c r="AH100">
        <v>1</v>
      </c>
      <c r="AI100">
        <v>0</v>
      </c>
      <c r="AJ100">
        <v>0</v>
      </c>
      <c r="AK100">
        <v>0</v>
      </c>
      <c r="AL100" t="b">
        <v>0</v>
      </c>
      <c r="AM100">
        <v>0</v>
      </c>
      <c r="AN100">
        <v>0</v>
      </c>
    </row>
    <row r="101" spans="1:40" x14ac:dyDescent="0.3">
      <c r="A101">
        <v>1024402</v>
      </c>
      <c r="B101">
        <v>1024402</v>
      </c>
      <c r="C101" t="s">
        <v>2730</v>
      </c>
      <c r="D101" t="s">
        <v>1996</v>
      </c>
      <c r="E101">
        <v>1</v>
      </c>
      <c r="F101" t="b">
        <v>0</v>
      </c>
      <c r="G101">
        <v>0</v>
      </c>
      <c r="H101">
        <v>0</v>
      </c>
      <c r="I101">
        <v>0</v>
      </c>
      <c r="J101">
        <v>0</v>
      </c>
      <c r="K101">
        <v>1940</v>
      </c>
      <c r="L101">
        <v>0</v>
      </c>
      <c r="M101">
        <v>0</v>
      </c>
      <c r="N101">
        <v>0</v>
      </c>
      <c r="O101" t="s">
        <v>34</v>
      </c>
      <c r="P101">
        <v>3360</v>
      </c>
      <c r="Q101" t="b">
        <v>0</v>
      </c>
      <c r="R101" t="b">
        <v>0</v>
      </c>
      <c r="S101">
        <v>2500</v>
      </c>
      <c r="T101">
        <v>0</v>
      </c>
      <c r="U101">
        <v>0</v>
      </c>
      <c r="V101">
        <v>152001</v>
      </c>
      <c r="W101" t="s">
        <v>2013</v>
      </c>
      <c r="X101">
        <v>152001</v>
      </c>
      <c r="Y101" t="s">
        <v>2013</v>
      </c>
      <c r="Z101">
        <v>152001</v>
      </c>
      <c r="AA101" t="s">
        <v>2013</v>
      </c>
      <c r="AB101">
        <v>152001</v>
      </c>
      <c r="AC101" t="s">
        <v>2013</v>
      </c>
      <c r="AD101">
        <v>152001</v>
      </c>
      <c r="AE101" t="s">
        <v>2013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0</v>
      </c>
      <c r="AL101" t="b">
        <v>0</v>
      </c>
      <c r="AM101">
        <v>0</v>
      </c>
      <c r="AN101">
        <v>0</v>
      </c>
    </row>
    <row r="102" spans="1:40" x14ac:dyDescent="0.3">
      <c r="A102">
        <v>1024502</v>
      </c>
      <c r="B102">
        <v>1024502</v>
      </c>
      <c r="C102" t="s">
        <v>2732</v>
      </c>
      <c r="D102" t="s">
        <v>1996</v>
      </c>
      <c r="E102">
        <v>1</v>
      </c>
      <c r="F102" t="b">
        <v>0</v>
      </c>
      <c r="G102">
        <v>0</v>
      </c>
      <c r="H102">
        <v>0</v>
      </c>
      <c r="I102">
        <v>0</v>
      </c>
      <c r="J102">
        <v>0</v>
      </c>
      <c r="K102">
        <v>1860</v>
      </c>
      <c r="L102">
        <v>0</v>
      </c>
      <c r="M102">
        <v>0</v>
      </c>
      <c r="N102">
        <v>0</v>
      </c>
      <c r="O102" t="s">
        <v>34</v>
      </c>
      <c r="P102">
        <v>3360</v>
      </c>
      <c r="Q102" t="b">
        <v>0</v>
      </c>
      <c r="R102" t="b">
        <v>0</v>
      </c>
      <c r="S102">
        <v>0</v>
      </c>
      <c r="T102">
        <v>1750</v>
      </c>
      <c r="U102">
        <v>0</v>
      </c>
      <c r="V102">
        <v>242001</v>
      </c>
      <c r="W102" t="s">
        <v>2013</v>
      </c>
      <c r="X102">
        <v>242001</v>
      </c>
      <c r="Y102" t="s">
        <v>2013</v>
      </c>
      <c r="Z102">
        <v>242001</v>
      </c>
      <c r="AA102" t="s">
        <v>2013</v>
      </c>
      <c r="AB102">
        <v>242001</v>
      </c>
      <c r="AC102" t="s">
        <v>2013</v>
      </c>
      <c r="AD102">
        <v>242001</v>
      </c>
      <c r="AE102" t="s">
        <v>2013</v>
      </c>
      <c r="AF102">
        <v>0</v>
      </c>
      <c r="AG102">
        <v>0</v>
      </c>
      <c r="AH102">
        <v>1</v>
      </c>
      <c r="AI102">
        <v>0</v>
      </c>
      <c r="AJ102">
        <v>0</v>
      </c>
      <c r="AK102">
        <v>0</v>
      </c>
      <c r="AL102" t="b">
        <v>0</v>
      </c>
      <c r="AM102">
        <v>0</v>
      </c>
      <c r="AN102">
        <v>0</v>
      </c>
    </row>
    <row r="103" spans="1:40" x14ac:dyDescent="0.3">
      <c r="A103">
        <v>1024602</v>
      </c>
      <c r="B103">
        <v>1024602</v>
      </c>
      <c r="C103" t="s">
        <v>2734</v>
      </c>
      <c r="D103" t="s">
        <v>1996</v>
      </c>
      <c r="E103">
        <v>1</v>
      </c>
      <c r="F103" t="b">
        <v>0</v>
      </c>
      <c r="G103">
        <v>0</v>
      </c>
      <c r="H103">
        <v>0</v>
      </c>
      <c r="I103">
        <v>0</v>
      </c>
      <c r="J103">
        <v>0</v>
      </c>
      <c r="K103">
        <v>2040</v>
      </c>
      <c r="L103">
        <v>0</v>
      </c>
      <c r="M103">
        <v>0</v>
      </c>
      <c r="N103">
        <v>0</v>
      </c>
      <c r="O103" t="s">
        <v>34</v>
      </c>
      <c r="P103">
        <v>3440</v>
      </c>
      <c r="Q103" t="b">
        <v>0</v>
      </c>
      <c r="R103" t="b">
        <v>0</v>
      </c>
      <c r="S103">
        <v>1000</v>
      </c>
      <c r="T103">
        <v>0</v>
      </c>
      <c r="U103">
        <v>0</v>
      </c>
      <c r="V103">
        <v>4002001</v>
      </c>
      <c r="W103" t="s">
        <v>2013</v>
      </c>
      <c r="X103">
        <v>4002001</v>
      </c>
      <c r="Y103" t="s">
        <v>2013</v>
      </c>
      <c r="Z103">
        <v>4002001</v>
      </c>
      <c r="AA103" t="s">
        <v>2013</v>
      </c>
      <c r="AB103">
        <v>4002001</v>
      </c>
      <c r="AC103" t="s">
        <v>2013</v>
      </c>
      <c r="AD103">
        <v>4002001</v>
      </c>
      <c r="AE103" t="s">
        <v>2013</v>
      </c>
      <c r="AF103">
        <v>0</v>
      </c>
      <c r="AG103">
        <v>0</v>
      </c>
      <c r="AH103">
        <v>1</v>
      </c>
      <c r="AI103">
        <v>0</v>
      </c>
      <c r="AJ103">
        <v>0</v>
      </c>
      <c r="AK103">
        <v>0</v>
      </c>
      <c r="AL103" t="b">
        <v>0</v>
      </c>
      <c r="AM103">
        <v>0</v>
      </c>
      <c r="AN103">
        <v>0</v>
      </c>
    </row>
    <row r="104" spans="1:40" x14ac:dyDescent="0.3">
      <c r="A104">
        <v>1024702</v>
      </c>
      <c r="B104">
        <v>1024702</v>
      </c>
      <c r="C104" t="s">
        <v>2736</v>
      </c>
      <c r="D104" t="s">
        <v>1996</v>
      </c>
      <c r="E104">
        <v>1</v>
      </c>
      <c r="F104" t="b">
        <v>0</v>
      </c>
      <c r="G104">
        <v>0</v>
      </c>
      <c r="H104">
        <v>0</v>
      </c>
      <c r="I104">
        <v>0</v>
      </c>
      <c r="J104">
        <v>0</v>
      </c>
      <c r="K104">
        <v>2250</v>
      </c>
      <c r="L104">
        <v>0</v>
      </c>
      <c r="M104">
        <v>0</v>
      </c>
      <c r="N104">
        <v>0</v>
      </c>
      <c r="O104" t="s">
        <v>34</v>
      </c>
      <c r="P104">
        <v>3440</v>
      </c>
      <c r="Q104" t="b">
        <v>0</v>
      </c>
      <c r="R104" t="b">
        <v>0</v>
      </c>
      <c r="S104">
        <v>0</v>
      </c>
      <c r="T104">
        <v>700</v>
      </c>
      <c r="U104">
        <v>0</v>
      </c>
      <c r="V104">
        <v>4002002</v>
      </c>
      <c r="W104" t="s">
        <v>2013</v>
      </c>
      <c r="X104">
        <v>4002002</v>
      </c>
      <c r="Y104" t="s">
        <v>2013</v>
      </c>
      <c r="Z104">
        <v>4002002</v>
      </c>
      <c r="AA104" t="s">
        <v>2013</v>
      </c>
      <c r="AB104">
        <v>4002002</v>
      </c>
      <c r="AC104" t="s">
        <v>2013</v>
      </c>
      <c r="AD104">
        <v>4002002</v>
      </c>
      <c r="AE104" t="s">
        <v>2013</v>
      </c>
      <c r="AF104">
        <v>0</v>
      </c>
      <c r="AG104">
        <v>0</v>
      </c>
      <c r="AH104">
        <v>1</v>
      </c>
      <c r="AI104">
        <v>0</v>
      </c>
      <c r="AJ104">
        <v>0</v>
      </c>
      <c r="AK104">
        <v>0</v>
      </c>
      <c r="AL104" t="b">
        <v>0</v>
      </c>
      <c r="AM104">
        <v>0</v>
      </c>
      <c r="AN104">
        <v>0</v>
      </c>
    </row>
    <row r="105" spans="1:40" x14ac:dyDescent="0.3">
      <c r="A105">
        <v>1024802</v>
      </c>
      <c r="B105">
        <v>1024802</v>
      </c>
      <c r="C105" t="s">
        <v>2738</v>
      </c>
      <c r="D105" t="s">
        <v>1996</v>
      </c>
      <c r="E105">
        <v>1</v>
      </c>
      <c r="F105" t="b">
        <v>0</v>
      </c>
      <c r="G105">
        <v>0</v>
      </c>
      <c r="H105">
        <v>0</v>
      </c>
      <c r="I105">
        <v>0</v>
      </c>
      <c r="J105">
        <v>0</v>
      </c>
      <c r="K105">
        <v>2350</v>
      </c>
      <c r="L105">
        <v>0</v>
      </c>
      <c r="M105">
        <v>0</v>
      </c>
      <c r="N105">
        <v>0</v>
      </c>
      <c r="O105" t="s">
        <v>34</v>
      </c>
      <c r="P105">
        <v>3440</v>
      </c>
      <c r="Q105" t="b">
        <v>0</v>
      </c>
      <c r="R105" t="b">
        <v>0</v>
      </c>
      <c r="S105">
        <v>0</v>
      </c>
      <c r="T105">
        <v>0</v>
      </c>
      <c r="U105">
        <v>0</v>
      </c>
      <c r="V105">
        <v>3021001</v>
      </c>
      <c r="W105" t="s">
        <v>2013</v>
      </c>
      <c r="X105">
        <v>3021001</v>
      </c>
      <c r="Y105" t="s">
        <v>2013</v>
      </c>
      <c r="Z105">
        <v>3021001</v>
      </c>
      <c r="AA105" t="s">
        <v>2013</v>
      </c>
      <c r="AB105">
        <v>3021001</v>
      </c>
      <c r="AC105" t="s">
        <v>2013</v>
      </c>
      <c r="AD105">
        <v>3021001</v>
      </c>
      <c r="AE105" t="s">
        <v>2013</v>
      </c>
      <c r="AF105">
        <v>0</v>
      </c>
      <c r="AG105">
        <v>0</v>
      </c>
      <c r="AH105">
        <v>1</v>
      </c>
      <c r="AI105">
        <v>0</v>
      </c>
      <c r="AJ105">
        <v>0</v>
      </c>
      <c r="AK105">
        <v>0</v>
      </c>
      <c r="AL105" t="b">
        <v>0</v>
      </c>
      <c r="AM105">
        <v>0</v>
      </c>
      <c r="AN105">
        <v>0</v>
      </c>
    </row>
    <row r="106" spans="1:40" x14ac:dyDescent="0.3">
      <c r="A106">
        <v>1024902</v>
      </c>
      <c r="B106">
        <v>1024902</v>
      </c>
      <c r="C106" t="s">
        <v>2740</v>
      </c>
      <c r="D106" t="s">
        <v>1996</v>
      </c>
      <c r="E106">
        <v>1</v>
      </c>
      <c r="F106" t="b">
        <v>0</v>
      </c>
      <c r="G106">
        <v>0</v>
      </c>
      <c r="H106">
        <v>0</v>
      </c>
      <c r="I106">
        <v>0</v>
      </c>
      <c r="J106">
        <v>0</v>
      </c>
      <c r="K106">
        <v>2250</v>
      </c>
      <c r="L106">
        <v>0</v>
      </c>
      <c r="M106">
        <v>0</v>
      </c>
      <c r="N106">
        <v>0</v>
      </c>
      <c r="O106" t="s">
        <v>34</v>
      </c>
      <c r="P106">
        <v>3440</v>
      </c>
      <c r="Q106" t="b">
        <v>0</v>
      </c>
      <c r="R106" t="b">
        <v>0</v>
      </c>
      <c r="S106">
        <v>0</v>
      </c>
      <c r="T106">
        <v>0</v>
      </c>
      <c r="U106">
        <v>0</v>
      </c>
      <c r="V106">
        <v>3021002</v>
      </c>
      <c r="W106" t="s">
        <v>2013</v>
      </c>
      <c r="X106">
        <v>3021002</v>
      </c>
      <c r="Y106" t="s">
        <v>2013</v>
      </c>
      <c r="Z106">
        <v>3021002</v>
      </c>
      <c r="AA106" t="s">
        <v>2013</v>
      </c>
      <c r="AB106">
        <v>3021002</v>
      </c>
      <c r="AC106" t="s">
        <v>2013</v>
      </c>
      <c r="AD106">
        <v>3021002</v>
      </c>
      <c r="AE106" t="s">
        <v>2013</v>
      </c>
      <c r="AF106">
        <v>0</v>
      </c>
      <c r="AG106">
        <v>0</v>
      </c>
      <c r="AH106">
        <v>1</v>
      </c>
      <c r="AI106">
        <v>0</v>
      </c>
      <c r="AJ106">
        <v>0</v>
      </c>
      <c r="AK106">
        <v>0</v>
      </c>
      <c r="AL106" t="b">
        <v>0</v>
      </c>
      <c r="AM106">
        <v>0</v>
      </c>
      <c r="AN106">
        <v>0</v>
      </c>
    </row>
    <row r="107" spans="1:40" x14ac:dyDescent="0.3">
      <c r="A107">
        <v>1025002</v>
      </c>
      <c r="B107">
        <v>1025002</v>
      </c>
      <c r="C107" t="s">
        <v>2742</v>
      </c>
      <c r="D107" t="s">
        <v>1996</v>
      </c>
      <c r="E107">
        <v>1</v>
      </c>
      <c r="F107" t="b">
        <v>0</v>
      </c>
      <c r="G107">
        <v>0</v>
      </c>
      <c r="H107">
        <v>0</v>
      </c>
      <c r="I107">
        <v>0</v>
      </c>
      <c r="J107">
        <v>0</v>
      </c>
      <c r="K107">
        <v>2350</v>
      </c>
      <c r="L107">
        <v>0</v>
      </c>
      <c r="M107">
        <v>0</v>
      </c>
      <c r="N107">
        <v>0</v>
      </c>
      <c r="O107" t="s">
        <v>34</v>
      </c>
      <c r="P107">
        <v>3600</v>
      </c>
      <c r="Q107" t="b">
        <v>0</v>
      </c>
      <c r="R107" t="b">
        <v>0</v>
      </c>
      <c r="S107">
        <v>0</v>
      </c>
      <c r="T107">
        <v>700</v>
      </c>
      <c r="U107">
        <v>0</v>
      </c>
      <c r="V107">
        <v>4002002</v>
      </c>
      <c r="W107" t="s">
        <v>2013</v>
      </c>
      <c r="X107">
        <v>4002002</v>
      </c>
      <c r="Y107" t="s">
        <v>2013</v>
      </c>
      <c r="Z107">
        <v>4002002</v>
      </c>
      <c r="AA107" t="s">
        <v>2013</v>
      </c>
      <c r="AB107">
        <v>4002002</v>
      </c>
      <c r="AC107" t="s">
        <v>2013</v>
      </c>
      <c r="AD107">
        <v>4002002</v>
      </c>
      <c r="AE107" t="s">
        <v>2013</v>
      </c>
      <c r="AF107">
        <v>0</v>
      </c>
      <c r="AG107">
        <v>0</v>
      </c>
      <c r="AH107">
        <v>1</v>
      </c>
      <c r="AI107">
        <v>0</v>
      </c>
      <c r="AJ107">
        <v>0</v>
      </c>
      <c r="AK107">
        <v>0</v>
      </c>
      <c r="AL107" t="b">
        <v>0</v>
      </c>
      <c r="AM107">
        <v>0</v>
      </c>
      <c r="AN107">
        <v>0</v>
      </c>
    </row>
    <row r="108" spans="1:40" x14ac:dyDescent="0.3">
      <c r="A108">
        <v>1030101</v>
      </c>
      <c r="B108">
        <v>1030101</v>
      </c>
      <c r="C108" t="s">
        <v>2745</v>
      </c>
      <c r="D108" t="s">
        <v>1996</v>
      </c>
      <c r="E108">
        <v>1</v>
      </c>
      <c r="F108" t="b">
        <v>0</v>
      </c>
      <c r="G108">
        <v>0</v>
      </c>
      <c r="H108">
        <v>0</v>
      </c>
      <c r="I108">
        <v>0</v>
      </c>
      <c r="J108">
        <v>0</v>
      </c>
      <c r="K108">
        <v>2210</v>
      </c>
      <c r="L108">
        <v>0</v>
      </c>
      <c r="M108">
        <v>0</v>
      </c>
      <c r="N108">
        <v>0</v>
      </c>
      <c r="O108" t="s">
        <v>34</v>
      </c>
      <c r="P108">
        <v>4600</v>
      </c>
      <c r="Q108" t="b">
        <v>0</v>
      </c>
      <c r="R108" t="b">
        <v>0</v>
      </c>
      <c r="S108">
        <v>1000</v>
      </c>
      <c r="T108">
        <v>0</v>
      </c>
      <c r="U108">
        <v>0</v>
      </c>
      <c r="V108">
        <v>4002001</v>
      </c>
      <c r="W108" t="s">
        <v>2013</v>
      </c>
      <c r="X108">
        <v>4002001</v>
      </c>
      <c r="Y108" t="s">
        <v>2013</v>
      </c>
      <c r="Z108">
        <v>4002001</v>
      </c>
      <c r="AA108" t="s">
        <v>2013</v>
      </c>
      <c r="AB108">
        <v>4002001</v>
      </c>
      <c r="AC108" t="s">
        <v>2013</v>
      </c>
      <c r="AD108">
        <v>4002001</v>
      </c>
      <c r="AE108" t="s">
        <v>2013</v>
      </c>
      <c r="AF108">
        <v>0</v>
      </c>
      <c r="AG108">
        <v>0</v>
      </c>
      <c r="AH108">
        <v>1</v>
      </c>
      <c r="AI108">
        <v>0</v>
      </c>
      <c r="AJ108">
        <v>0</v>
      </c>
      <c r="AK108">
        <v>0</v>
      </c>
      <c r="AL108" t="b">
        <v>0</v>
      </c>
      <c r="AM108">
        <v>0</v>
      </c>
      <c r="AN108">
        <v>0</v>
      </c>
    </row>
    <row r="109" spans="1:40" x14ac:dyDescent="0.3">
      <c r="A109">
        <v>1030201</v>
      </c>
      <c r="B109">
        <v>1030201</v>
      </c>
      <c r="C109" t="s">
        <v>2747</v>
      </c>
      <c r="D109" t="s">
        <v>1996</v>
      </c>
      <c r="E109">
        <v>1</v>
      </c>
      <c r="F109" t="b">
        <v>0</v>
      </c>
      <c r="G109">
        <v>0</v>
      </c>
      <c r="H109">
        <v>0</v>
      </c>
      <c r="I109">
        <v>0</v>
      </c>
      <c r="J109">
        <v>0</v>
      </c>
      <c r="K109">
        <v>2100</v>
      </c>
      <c r="L109">
        <v>0</v>
      </c>
      <c r="M109">
        <v>0</v>
      </c>
      <c r="N109">
        <v>0</v>
      </c>
      <c r="O109" t="s">
        <v>34</v>
      </c>
      <c r="P109">
        <v>4600</v>
      </c>
      <c r="Q109" t="b">
        <v>0</v>
      </c>
      <c r="R109" t="b">
        <v>0</v>
      </c>
      <c r="S109">
        <v>0</v>
      </c>
      <c r="T109">
        <v>0</v>
      </c>
      <c r="U109">
        <v>0</v>
      </c>
      <c r="V109">
        <v>3160001</v>
      </c>
      <c r="W109" t="s">
        <v>2013</v>
      </c>
      <c r="X109">
        <v>3160001</v>
      </c>
      <c r="Y109" t="s">
        <v>2013</v>
      </c>
      <c r="Z109">
        <v>3160001</v>
      </c>
      <c r="AA109" t="s">
        <v>2013</v>
      </c>
      <c r="AB109">
        <v>3160001</v>
      </c>
      <c r="AC109" t="s">
        <v>2013</v>
      </c>
      <c r="AD109">
        <v>3160001</v>
      </c>
      <c r="AE109" t="s">
        <v>2013</v>
      </c>
      <c r="AF109">
        <v>0</v>
      </c>
      <c r="AG109">
        <v>0</v>
      </c>
      <c r="AH109">
        <v>5</v>
      </c>
      <c r="AI109">
        <v>0</v>
      </c>
      <c r="AJ109">
        <v>0</v>
      </c>
      <c r="AK109">
        <v>0</v>
      </c>
      <c r="AL109" t="b">
        <v>0</v>
      </c>
      <c r="AM109">
        <v>0</v>
      </c>
      <c r="AN109">
        <v>0</v>
      </c>
    </row>
    <row r="110" spans="1:40" x14ac:dyDescent="0.3">
      <c r="A110">
        <v>1030301</v>
      </c>
      <c r="B110">
        <v>1030301</v>
      </c>
      <c r="C110" t="s">
        <v>2749</v>
      </c>
      <c r="D110" t="s">
        <v>1996</v>
      </c>
      <c r="E110">
        <v>1</v>
      </c>
      <c r="F110" t="b">
        <v>0</v>
      </c>
      <c r="G110">
        <v>0</v>
      </c>
      <c r="H110">
        <v>0</v>
      </c>
      <c r="I110">
        <v>0</v>
      </c>
      <c r="J110">
        <v>0</v>
      </c>
      <c r="K110">
        <v>2210</v>
      </c>
      <c r="L110">
        <v>0</v>
      </c>
      <c r="M110">
        <v>0</v>
      </c>
      <c r="N110">
        <v>0</v>
      </c>
      <c r="O110" t="s">
        <v>34</v>
      </c>
      <c r="P110">
        <v>4600</v>
      </c>
      <c r="Q110" t="b">
        <v>0</v>
      </c>
      <c r="R110" t="b">
        <v>0</v>
      </c>
      <c r="S110">
        <v>0</v>
      </c>
      <c r="T110">
        <v>0</v>
      </c>
      <c r="U110">
        <v>0</v>
      </c>
      <c r="V110">
        <v>3012001</v>
      </c>
      <c r="W110" t="s">
        <v>2013</v>
      </c>
      <c r="X110">
        <v>3012001</v>
      </c>
      <c r="Y110" t="s">
        <v>2013</v>
      </c>
      <c r="Z110">
        <v>3012001</v>
      </c>
      <c r="AA110" t="s">
        <v>2013</v>
      </c>
      <c r="AB110">
        <v>3012001</v>
      </c>
      <c r="AC110" t="s">
        <v>2013</v>
      </c>
      <c r="AD110">
        <v>3012001</v>
      </c>
      <c r="AE110" t="s">
        <v>2013</v>
      </c>
      <c r="AF110">
        <v>0</v>
      </c>
      <c r="AG110">
        <v>0</v>
      </c>
      <c r="AH110">
        <v>3</v>
      </c>
      <c r="AI110">
        <v>0</v>
      </c>
      <c r="AJ110">
        <v>0</v>
      </c>
      <c r="AK110">
        <v>0</v>
      </c>
      <c r="AL110" t="b">
        <v>0</v>
      </c>
      <c r="AM110">
        <v>0</v>
      </c>
      <c r="AN110">
        <v>0</v>
      </c>
    </row>
    <row r="111" spans="1:40" x14ac:dyDescent="0.3">
      <c r="A111">
        <v>1030401</v>
      </c>
      <c r="B111">
        <v>1030401</v>
      </c>
      <c r="C111" t="s">
        <v>2751</v>
      </c>
      <c r="D111" t="s">
        <v>1996</v>
      </c>
      <c r="E111">
        <v>1</v>
      </c>
      <c r="F111" t="b">
        <v>0</v>
      </c>
      <c r="G111">
        <v>0</v>
      </c>
      <c r="H111">
        <v>0</v>
      </c>
      <c r="I111">
        <v>0</v>
      </c>
      <c r="J111">
        <v>0</v>
      </c>
      <c r="K111">
        <v>2210</v>
      </c>
      <c r="L111">
        <v>0</v>
      </c>
      <c r="M111">
        <v>0</v>
      </c>
      <c r="N111">
        <v>0</v>
      </c>
      <c r="O111" t="s">
        <v>34</v>
      </c>
      <c r="P111">
        <v>4600</v>
      </c>
      <c r="Q111" t="b">
        <v>0</v>
      </c>
      <c r="R111" t="b">
        <v>0</v>
      </c>
      <c r="S111">
        <v>0</v>
      </c>
      <c r="T111">
        <v>0</v>
      </c>
      <c r="U111">
        <v>0</v>
      </c>
      <c r="V111">
        <v>2301001</v>
      </c>
      <c r="W111" t="s">
        <v>2013</v>
      </c>
      <c r="X111">
        <v>2301001</v>
      </c>
      <c r="Y111" t="s">
        <v>2013</v>
      </c>
      <c r="Z111">
        <v>2301001</v>
      </c>
      <c r="AA111" t="s">
        <v>2013</v>
      </c>
      <c r="AB111">
        <v>2301001</v>
      </c>
      <c r="AC111" t="s">
        <v>2013</v>
      </c>
      <c r="AD111">
        <v>2301001</v>
      </c>
      <c r="AE111" t="s">
        <v>2013</v>
      </c>
      <c r="AF111">
        <v>0</v>
      </c>
      <c r="AG111">
        <v>0</v>
      </c>
      <c r="AH111">
        <v>5</v>
      </c>
      <c r="AI111">
        <v>0</v>
      </c>
      <c r="AJ111">
        <v>0</v>
      </c>
      <c r="AK111">
        <v>0</v>
      </c>
      <c r="AL111" t="b">
        <v>0</v>
      </c>
      <c r="AM111">
        <v>0</v>
      </c>
      <c r="AN111">
        <v>0</v>
      </c>
    </row>
    <row r="112" spans="1:40" x14ac:dyDescent="0.3">
      <c r="A112">
        <v>1030501</v>
      </c>
      <c r="B112">
        <v>1030501</v>
      </c>
      <c r="C112" t="s">
        <v>2753</v>
      </c>
      <c r="D112" t="s">
        <v>1996</v>
      </c>
      <c r="E112">
        <v>1</v>
      </c>
      <c r="F112" t="b">
        <v>0</v>
      </c>
      <c r="G112">
        <v>0</v>
      </c>
      <c r="H112">
        <v>0</v>
      </c>
      <c r="I112">
        <v>0</v>
      </c>
      <c r="J112">
        <v>0</v>
      </c>
      <c r="K112">
        <v>2100</v>
      </c>
      <c r="L112">
        <v>0</v>
      </c>
      <c r="M112">
        <v>0</v>
      </c>
      <c r="N112">
        <v>0</v>
      </c>
      <c r="O112" t="s">
        <v>34</v>
      </c>
      <c r="P112">
        <v>4600</v>
      </c>
      <c r="Q112" t="b">
        <v>0</v>
      </c>
      <c r="R112" t="b">
        <v>0</v>
      </c>
      <c r="S112">
        <v>0</v>
      </c>
      <c r="T112">
        <v>0</v>
      </c>
      <c r="U112">
        <v>0</v>
      </c>
      <c r="V112">
        <v>2003001</v>
      </c>
      <c r="W112" t="s">
        <v>2013</v>
      </c>
      <c r="X112">
        <v>2003001</v>
      </c>
      <c r="Y112" t="s">
        <v>2013</v>
      </c>
      <c r="Z112">
        <v>2003001</v>
      </c>
      <c r="AA112" t="s">
        <v>2013</v>
      </c>
      <c r="AB112">
        <v>2003001</v>
      </c>
      <c r="AC112" t="s">
        <v>2013</v>
      </c>
      <c r="AD112">
        <v>2003001</v>
      </c>
      <c r="AE112" t="s">
        <v>2013</v>
      </c>
      <c r="AF112">
        <v>0</v>
      </c>
      <c r="AG112">
        <v>0</v>
      </c>
      <c r="AH112">
        <v>20</v>
      </c>
      <c r="AI112">
        <v>0</v>
      </c>
      <c r="AJ112">
        <v>0</v>
      </c>
      <c r="AK112">
        <v>0</v>
      </c>
      <c r="AL112" t="b">
        <v>0</v>
      </c>
      <c r="AM112">
        <v>0</v>
      </c>
      <c r="AN112">
        <v>0</v>
      </c>
    </row>
    <row r="113" spans="1:40" x14ac:dyDescent="0.3">
      <c r="A113">
        <v>1030601</v>
      </c>
      <c r="B113">
        <v>1030601</v>
      </c>
      <c r="C113" t="s">
        <v>2755</v>
      </c>
      <c r="D113" t="s">
        <v>1996</v>
      </c>
      <c r="E113">
        <v>1</v>
      </c>
      <c r="F113" t="b">
        <v>0</v>
      </c>
      <c r="G113">
        <v>0</v>
      </c>
      <c r="H113">
        <v>0</v>
      </c>
      <c r="I113">
        <v>0</v>
      </c>
      <c r="J113">
        <v>0</v>
      </c>
      <c r="K113">
        <v>2570</v>
      </c>
      <c r="L113">
        <v>0</v>
      </c>
      <c r="M113">
        <v>0</v>
      </c>
      <c r="N113">
        <v>0</v>
      </c>
      <c r="O113" t="s">
        <v>34</v>
      </c>
      <c r="P113">
        <v>4750</v>
      </c>
      <c r="Q113" t="b">
        <v>0</v>
      </c>
      <c r="R113" t="b">
        <v>0</v>
      </c>
      <c r="S113">
        <v>0</v>
      </c>
      <c r="T113">
        <v>0</v>
      </c>
      <c r="U113">
        <v>0</v>
      </c>
      <c r="V113">
        <v>2013001</v>
      </c>
      <c r="W113" t="s">
        <v>2013</v>
      </c>
      <c r="X113">
        <v>2013001</v>
      </c>
      <c r="Y113" t="s">
        <v>2013</v>
      </c>
      <c r="Z113">
        <v>2013001</v>
      </c>
      <c r="AA113" t="s">
        <v>2013</v>
      </c>
      <c r="AB113">
        <v>2013001</v>
      </c>
      <c r="AC113" t="s">
        <v>2013</v>
      </c>
      <c r="AD113">
        <v>2013001</v>
      </c>
      <c r="AE113" t="s">
        <v>2013</v>
      </c>
      <c r="AF113">
        <v>0</v>
      </c>
      <c r="AG113">
        <v>0</v>
      </c>
      <c r="AH113">
        <v>20</v>
      </c>
      <c r="AI113">
        <v>0</v>
      </c>
      <c r="AJ113">
        <v>0</v>
      </c>
      <c r="AK113">
        <v>0</v>
      </c>
      <c r="AL113" t="b">
        <v>0</v>
      </c>
      <c r="AM113">
        <v>0</v>
      </c>
      <c r="AN113">
        <v>0</v>
      </c>
    </row>
    <row r="114" spans="1:40" x14ac:dyDescent="0.3">
      <c r="A114">
        <v>1030701</v>
      </c>
      <c r="B114">
        <v>1030701</v>
      </c>
      <c r="C114" t="s">
        <v>2757</v>
      </c>
      <c r="D114" t="s">
        <v>1996</v>
      </c>
      <c r="E114">
        <v>1</v>
      </c>
      <c r="F114" t="b">
        <v>0</v>
      </c>
      <c r="G114">
        <v>0</v>
      </c>
      <c r="H114">
        <v>0</v>
      </c>
      <c r="I114">
        <v>0</v>
      </c>
      <c r="J114">
        <v>0</v>
      </c>
      <c r="K114">
        <v>2610</v>
      </c>
      <c r="L114">
        <v>0</v>
      </c>
      <c r="M114">
        <v>0</v>
      </c>
      <c r="N114">
        <v>0</v>
      </c>
      <c r="O114" t="s">
        <v>34</v>
      </c>
      <c r="P114">
        <v>4750</v>
      </c>
      <c r="Q114" t="b">
        <v>0</v>
      </c>
      <c r="R114" t="b">
        <v>0</v>
      </c>
      <c r="S114">
        <v>2500</v>
      </c>
      <c r="T114">
        <v>0</v>
      </c>
      <c r="U114">
        <v>0</v>
      </c>
      <c r="V114">
        <v>152001</v>
      </c>
      <c r="W114" t="s">
        <v>2013</v>
      </c>
      <c r="X114">
        <v>152001</v>
      </c>
      <c r="Y114" t="s">
        <v>2013</v>
      </c>
      <c r="Z114">
        <v>152001</v>
      </c>
      <c r="AA114" t="s">
        <v>2013</v>
      </c>
      <c r="AB114">
        <v>152001</v>
      </c>
      <c r="AC114" t="s">
        <v>2013</v>
      </c>
      <c r="AD114">
        <v>152001</v>
      </c>
      <c r="AE114" t="s">
        <v>2013</v>
      </c>
      <c r="AF114">
        <v>0</v>
      </c>
      <c r="AG114">
        <v>0</v>
      </c>
      <c r="AH114">
        <v>1</v>
      </c>
      <c r="AI114">
        <v>0</v>
      </c>
      <c r="AJ114">
        <v>0</v>
      </c>
      <c r="AK114">
        <v>0</v>
      </c>
      <c r="AL114" t="b">
        <v>0</v>
      </c>
      <c r="AM114">
        <v>0</v>
      </c>
      <c r="AN114">
        <v>0</v>
      </c>
    </row>
    <row r="115" spans="1:40" x14ac:dyDescent="0.3">
      <c r="A115">
        <v>1030801</v>
      </c>
      <c r="B115">
        <v>1030801</v>
      </c>
      <c r="C115" t="s">
        <v>2759</v>
      </c>
      <c r="D115" t="s">
        <v>1996</v>
      </c>
      <c r="E115">
        <v>1</v>
      </c>
      <c r="F115" t="b">
        <v>0</v>
      </c>
      <c r="G115">
        <v>0</v>
      </c>
      <c r="H115">
        <v>0</v>
      </c>
      <c r="I115">
        <v>0</v>
      </c>
      <c r="J115">
        <v>0</v>
      </c>
      <c r="K115">
        <v>2480</v>
      </c>
      <c r="L115">
        <v>0</v>
      </c>
      <c r="M115">
        <v>0</v>
      </c>
      <c r="N115">
        <v>0</v>
      </c>
      <c r="O115" t="s">
        <v>34</v>
      </c>
      <c r="P115">
        <v>4750</v>
      </c>
      <c r="Q115" t="b">
        <v>0</v>
      </c>
      <c r="R115" t="b">
        <v>0</v>
      </c>
      <c r="S115">
        <v>0</v>
      </c>
      <c r="T115">
        <v>1750</v>
      </c>
      <c r="U115">
        <v>0</v>
      </c>
      <c r="V115">
        <v>242001</v>
      </c>
      <c r="W115" t="s">
        <v>2013</v>
      </c>
      <c r="X115">
        <v>242001</v>
      </c>
      <c r="Y115" t="s">
        <v>2013</v>
      </c>
      <c r="Z115">
        <v>242001</v>
      </c>
      <c r="AA115" t="s">
        <v>2013</v>
      </c>
      <c r="AB115">
        <v>242001</v>
      </c>
      <c r="AC115" t="s">
        <v>2013</v>
      </c>
      <c r="AD115">
        <v>242001</v>
      </c>
      <c r="AE115" t="s">
        <v>2013</v>
      </c>
      <c r="AF115">
        <v>0</v>
      </c>
      <c r="AG115">
        <v>0</v>
      </c>
      <c r="AH115">
        <v>1</v>
      </c>
      <c r="AI115">
        <v>0</v>
      </c>
      <c r="AJ115">
        <v>0</v>
      </c>
      <c r="AK115">
        <v>0</v>
      </c>
      <c r="AL115" t="b">
        <v>0</v>
      </c>
      <c r="AM115">
        <v>0</v>
      </c>
      <c r="AN115">
        <v>0</v>
      </c>
    </row>
    <row r="116" spans="1:40" x14ac:dyDescent="0.3">
      <c r="A116">
        <v>1030901</v>
      </c>
      <c r="B116">
        <v>1030901</v>
      </c>
      <c r="C116" t="s">
        <v>2761</v>
      </c>
      <c r="D116" t="s">
        <v>1996</v>
      </c>
      <c r="E116">
        <v>1</v>
      </c>
      <c r="F116" t="b">
        <v>0</v>
      </c>
      <c r="G116">
        <v>0</v>
      </c>
      <c r="H116">
        <v>0</v>
      </c>
      <c r="I116">
        <v>0</v>
      </c>
      <c r="J116">
        <v>0</v>
      </c>
      <c r="K116">
        <v>2610</v>
      </c>
      <c r="L116">
        <v>0</v>
      </c>
      <c r="M116">
        <v>0</v>
      </c>
      <c r="N116">
        <v>0</v>
      </c>
      <c r="O116" t="s">
        <v>34</v>
      </c>
      <c r="P116">
        <v>4750</v>
      </c>
      <c r="Q116" t="b">
        <v>0</v>
      </c>
      <c r="R116" t="b">
        <v>0</v>
      </c>
      <c r="S116">
        <v>0</v>
      </c>
      <c r="T116">
        <v>0</v>
      </c>
      <c r="U116">
        <v>0</v>
      </c>
      <c r="V116">
        <v>3041001</v>
      </c>
      <c r="W116" t="s">
        <v>2013</v>
      </c>
      <c r="X116">
        <v>3041001</v>
      </c>
      <c r="Y116" t="s">
        <v>2013</v>
      </c>
      <c r="Z116">
        <v>3041001</v>
      </c>
      <c r="AA116" t="s">
        <v>2013</v>
      </c>
      <c r="AB116">
        <v>3041001</v>
      </c>
      <c r="AC116" t="s">
        <v>2013</v>
      </c>
      <c r="AD116">
        <v>3041001</v>
      </c>
      <c r="AE116" t="s">
        <v>2013</v>
      </c>
      <c r="AF116">
        <v>0</v>
      </c>
      <c r="AG116">
        <v>0</v>
      </c>
      <c r="AH116">
        <v>2</v>
      </c>
      <c r="AI116">
        <v>0</v>
      </c>
      <c r="AJ116">
        <v>0</v>
      </c>
      <c r="AK116">
        <v>0</v>
      </c>
      <c r="AL116" t="b">
        <v>0</v>
      </c>
      <c r="AM116">
        <v>0</v>
      </c>
      <c r="AN116">
        <v>0</v>
      </c>
    </row>
    <row r="117" spans="1:40" x14ac:dyDescent="0.3">
      <c r="A117">
        <v>1031001</v>
      </c>
      <c r="B117">
        <v>1031001</v>
      </c>
      <c r="C117" t="s">
        <v>2763</v>
      </c>
      <c r="D117" t="s">
        <v>1996</v>
      </c>
      <c r="E117">
        <v>1</v>
      </c>
      <c r="F117" t="b">
        <v>0</v>
      </c>
      <c r="G117">
        <v>0</v>
      </c>
      <c r="H117">
        <v>0</v>
      </c>
      <c r="I117">
        <v>0</v>
      </c>
      <c r="J117">
        <v>0</v>
      </c>
      <c r="K117">
        <v>2610</v>
      </c>
      <c r="L117">
        <v>0</v>
      </c>
      <c r="M117">
        <v>0</v>
      </c>
      <c r="N117">
        <v>0</v>
      </c>
      <c r="O117" t="s">
        <v>34</v>
      </c>
      <c r="P117">
        <v>4750</v>
      </c>
      <c r="Q117" t="b">
        <v>0</v>
      </c>
      <c r="R117" t="b">
        <v>0</v>
      </c>
      <c r="S117">
        <v>0</v>
      </c>
      <c r="T117">
        <v>0</v>
      </c>
      <c r="U117">
        <v>0</v>
      </c>
      <c r="V117">
        <v>3012001</v>
      </c>
      <c r="W117" t="s">
        <v>2013</v>
      </c>
      <c r="X117">
        <v>3012001</v>
      </c>
      <c r="Y117" t="s">
        <v>2013</v>
      </c>
      <c r="Z117">
        <v>3012001</v>
      </c>
      <c r="AA117" t="s">
        <v>2013</v>
      </c>
      <c r="AB117">
        <v>3012001</v>
      </c>
      <c r="AC117" t="s">
        <v>2013</v>
      </c>
      <c r="AD117">
        <v>3012001</v>
      </c>
      <c r="AE117" t="s">
        <v>2013</v>
      </c>
      <c r="AF117">
        <v>0</v>
      </c>
      <c r="AG117">
        <v>0</v>
      </c>
      <c r="AH117">
        <v>3</v>
      </c>
      <c r="AI117">
        <v>0</v>
      </c>
      <c r="AJ117">
        <v>0</v>
      </c>
      <c r="AK117">
        <v>0</v>
      </c>
      <c r="AL117" t="b">
        <v>0</v>
      </c>
      <c r="AM117">
        <v>0</v>
      </c>
      <c r="AN117">
        <v>0</v>
      </c>
    </row>
    <row r="118" spans="1:40" x14ac:dyDescent="0.3">
      <c r="A118">
        <v>1031101</v>
      </c>
      <c r="B118">
        <v>1031101</v>
      </c>
      <c r="C118" t="s">
        <v>2765</v>
      </c>
      <c r="D118" t="s">
        <v>1996</v>
      </c>
      <c r="E118">
        <v>1</v>
      </c>
      <c r="F118" t="b">
        <v>0</v>
      </c>
      <c r="G118">
        <v>0</v>
      </c>
      <c r="H118">
        <v>0</v>
      </c>
      <c r="I118">
        <v>0</v>
      </c>
      <c r="J118">
        <v>0</v>
      </c>
      <c r="K118">
        <v>2830</v>
      </c>
      <c r="L118">
        <v>0</v>
      </c>
      <c r="M118">
        <v>0</v>
      </c>
      <c r="N118">
        <v>0</v>
      </c>
      <c r="O118" t="s">
        <v>34</v>
      </c>
      <c r="P118">
        <v>4950</v>
      </c>
      <c r="Q118" t="b">
        <v>0</v>
      </c>
      <c r="R118" t="b">
        <v>0</v>
      </c>
      <c r="S118">
        <v>0</v>
      </c>
      <c r="T118">
        <v>0</v>
      </c>
      <c r="U118">
        <v>0</v>
      </c>
      <c r="V118">
        <v>302001</v>
      </c>
      <c r="W118" t="s">
        <v>2013</v>
      </c>
      <c r="X118">
        <v>302001</v>
      </c>
      <c r="Y118" t="s">
        <v>2013</v>
      </c>
      <c r="Z118">
        <v>302001</v>
      </c>
      <c r="AA118" t="s">
        <v>2013</v>
      </c>
      <c r="AB118">
        <v>302001</v>
      </c>
      <c r="AC118" t="s">
        <v>2013</v>
      </c>
      <c r="AD118">
        <v>302001</v>
      </c>
      <c r="AE118" t="s">
        <v>2013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 t="b">
        <v>0</v>
      </c>
      <c r="AM118">
        <v>0</v>
      </c>
      <c r="AN118">
        <v>0</v>
      </c>
    </row>
    <row r="119" spans="1:40" x14ac:dyDescent="0.3">
      <c r="A119">
        <v>1031201</v>
      </c>
      <c r="B119">
        <v>1031201</v>
      </c>
      <c r="C119" t="s">
        <v>2767</v>
      </c>
      <c r="D119" t="s">
        <v>1996</v>
      </c>
      <c r="E119">
        <v>1</v>
      </c>
      <c r="F119" t="b">
        <v>0</v>
      </c>
      <c r="G119">
        <v>0</v>
      </c>
      <c r="H119">
        <v>0</v>
      </c>
      <c r="I119">
        <v>0</v>
      </c>
      <c r="J119">
        <v>0</v>
      </c>
      <c r="K119">
        <v>3040</v>
      </c>
      <c r="L119">
        <v>0</v>
      </c>
      <c r="M119">
        <v>0</v>
      </c>
      <c r="N119">
        <v>0</v>
      </c>
      <c r="O119" t="s">
        <v>34</v>
      </c>
      <c r="P119">
        <v>4950</v>
      </c>
      <c r="Q119" t="b">
        <v>0</v>
      </c>
      <c r="R119" t="b">
        <v>0</v>
      </c>
      <c r="S119">
        <v>0</v>
      </c>
      <c r="T119">
        <v>0</v>
      </c>
      <c r="U119">
        <v>0</v>
      </c>
      <c r="V119">
        <v>3041002</v>
      </c>
      <c r="W119" t="s">
        <v>2013</v>
      </c>
      <c r="X119">
        <v>3041002</v>
      </c>
      <c r="Y119" t="s">
        <v>2013</v>
      </c>
      <c r="Z119">
        <v>3041002</v>
      </c>
      <c r="AA119" t="s">
        <v>2013</v>
      </c>
      <c r="AB119">
        <v>3041002</v>
      </c>
      <c r="AC119" t="s">
        <v>2013</v>
      </c>
      <c r="AD119">
        <v>3041002</v>
      </c>
      <c r="AE119" t="s">
        <v>2013</v>
      </c>
      <c r="AF119">
        <v>0</v>
      </c>
      <c r="AG119">
        <v>0</v>
      </c>
      <c r="AH119">
        <v>2</v>
      </c>
      <c r="AI119">
        <v>0</v>
      </c>
      <c r="AJ119">
        <v>0</v>
      </c>
      <c r="AK119">
        <v>0</v>
      </c>
      <c r="AL119" t="b">
        <v>0</v>
      </c>
      <c r="AM119">
        <v>0</v>
      </c>
      <c r="AN119">
        <v>0</v>
      </c>
    </row>
    <row r="120" spans="1:40" x14ac:dyDescent="0.3">
      <c r="A120">
        <v>1031301</v>
      </c>
      <c r="B120">
        <v>1031301</v>
      </c>
      <c r="C120" t="s">
        <v>2769</v>
      </c>
      <c r="D120" t="s">
        <v>1996</v>
      </c>
      <c r="E120">
        <v>1</v>
      </c>
      <c r="F120" t="b">
        <v>0</v>
      </c>
      <c r="G120">
        <v>0</v>
      </c>
      <c r="H120">
        <v>0</v>
      </c>
      <c r="I120">
        <v>0</v>
      </c>
      <c r="J120">
        <v>0</v>
      </c>
      <c r="K120">
        <v>3040</v>
      </c>
      <c r="L120">
        <v>0</v>
      </c>
      <c r="M120">
        <v>0</v>
      </c>
      <c r="N120">
        <v>0</v>
      </c>
      <c r="O120" t="s">
        <v>34</v>
      </c>
      <c r="P120">
        <v>4950</v>
      </c>
      <c r="Q120" t="b">
        <v>0</v>
      </c>
      <c r="R120" t="b">
        <v>0</v>
      </c>
      <c r="S120">
        <v>0</v>
      </c>
      <c r="T120">
        <v>0</v>
      </c>
      <c r="U120">
        <v>0</v>
      </c>
      <c r="V120">
        <v>3021002</v>
      </c>
      <c r="W120" t="s">
        <v>2013</v>
      </c>
      <c r="X120">
        <v>3021002</v>
      </c>
      <c r="Y120" t="s">
        <v>2013</v>
      </c>
      <c r="Z120">
        <v>3021002</v>
      </c>
      <c r="AA120" t="s">
        <v>2013</v>
      </c>
      <c r="AB120">
        <v>3021002</v>
      </c>
      <c r="AC120" t="s">
        <v>2013</v>
      </c>
      <c r="AD120">
        <v>3021002</v>
      </c>
      <c r="AE120" t="s">
        <v>2013</v>
      </c>
      <c r="AF120">
        <v>0</v>
      </c>
      <c r="AG120">
        <v>0</v>
      </c>
      <c r="AH120">
        <v>1</v>
      </c>
      <c r="AI120">
        <v>0</v>
      </c>
      <c r="AJ120">
        <v>0</v>
      </c>
      <c r="AK120">
        <v>0</v>
      </c>
      <c r="AL120" t="b">
        <v>0</v>
      </c>
      <c r="AM120">
        <v>0</v>
      </c>
      <c r="AN120">
        <v>0</v>
      </c>
    </row>
    <row r="121" spans="1:40" x14ac:dyDescent="0.3">
      <c r="A121">
        <v>1031401</v>
      </c>
      <c r="B121">
        <v>1031401</v>
      </c>
      <c r="C121" t="s">
        <v>2771</v>
      </c>
      <c r="D121" t="s">
        <v>1996</v>
      </c>
      <c r="E121">
        <v>1</v>
      </c>
      <c r="F121" t="b">
        <v>0</v>
      </c>
      <c r="G121">
        <v>0</v>
      </c>
      <c r="H121">
        <v>0</v>
      </c>
      <c r="I121">
        <v>0</v>
      </c>
      <c r="J121">
        <v>0</v>
      </c>
      <c r="K121">
        <v>2890</v>
      </c>
      <c r="L121">
        <v>0</v>
      </c>
      <c r="M121">
        <v>0</v>
      </c>
      <c r="N121">
        <v>0</v>
      </c>
      <c r="O121" t="s">
        <v>34</v>
      </c>
      <c r="P121">
        <v>4950</v>
      </c>
      <c r="Q121" t="b">
        <v>0</v>
      </c>
      <c r="R121" t="b">
        <v>0</v>
      </c>
      <c r="S121">
        <v>0</v>
      </c>
      <c r="T121">
        <v>0</v>
      </c>
      <c r="U121">
        <v>0</v>
      </c>
      <c r="V121">
        <v>3012001</v>
      </c>
      <c r="W121" t="s">
        <v>2013</v>
      </c>
      <c r="X121">
        <v>3012001</v>
      </c>
      <c r="Y121" t="s">
        <v>2013</v>
      </c>
      <c r="Z121">
        <v>3012001</v>
      </c>
      <c r="AA121" t="s">
        <v>2013</v>
      </c>
      <c r="AB121">
        <v>3012001</v>
      </c>
      <c r="AC121" t="s">
        <v>2013</v>
      </c>
      <c r="AD121">
        <v>3012001</v>
      </c>
      <c r="AE121" t="s">
        <v>2013</v>
      </c>
      <c r="AF121">
        <v>0</v>
      </c>
      <c r="AG121">
        <v>0</v>
      </c>
      <c r="AH121">
        <v>3</v>
      </c>
      <c r="AI121">
        <v>0</v>
      </c>
      <c r="AJ121">
        <v>0</v>
      </c>
      <c r="AK121">
        <v>0</v>
      </c>
      <c r="AL121" t="b">
        <v>0</v>
      </c>
      <c r="AM121">
        <v>0</v>
      </c>
      <c r="AN121">
        <v>0</v>
      </c>
    </row>
    <row r="122" spans="1:40" x14ac:dyDescent="0.3">
      <c r="A122">
        <v>1031501</v>
      </c>
      <c r="B122">
        <v>1031501</v>
      </c>
      <c r="C122" t="s">
        <v>2773</v>
      </c>
      <c r="D122" t="s">
        <v>1996</v>
      </c>
      <c r="E122">
        <v>1</v>
      </c>
      <c r="F122" t="b">
        <v>0</v>
      </c>
      <c r="G122">
        <v>0</v>
      </c>
      <c r="H122">
        <v>0</v>
      </c>
      <c r="I122">
        <v>0</v>
      </c>
      <c r="J122">
        <v>0</v>
      </c>
      <c r="K122">
        <v>3040</v>
      </c>
      <c r="L122">
        <v>0</v>
      </c>
      <c r="M122">
        <v>0</v>
      </c>
      <c r="N122">
        <v>0</v>
      </c>
      <c r="O122" t="s">
        <v>34</v>
      </c>
      <c r="P122">
        <v>4950</v>
      </c>
      <c r="Q122" t="b">
        <v>0</v>
      </c>
      <c r="R122" t="b">
        <v>0</v>
      </c>
      <c r="S122">
        <v>0</v>
      </c>
      <c r="T122">
        <v>0</v>
      </c>
      <c r="U122">
        <v>0</v>
      </c>
      <c r="V122">
        <v>3021001</v>
      </c>
      <c r="W122" t="s">
        <v>2013</v>
      </c>
      <c r="X122">
        <v>3021001</v>
      </c>
      <c r="Y122" t="s">
        <v>2013</v>
      </c>
      <c r="Z122">
        <v>3021001</v>
      </c>
      <c r="AA122" t="s">
        <v>2013</v>
      </c>
      <c r="AB122">
        <v>3021001</v>
      </c>
      <c r="AC122" t="s">
        <v>2013</v>
      </c>
      <c r="AD122">
        <v>3021001</v>
      </c>
      <c r="AE122" t="s">
        <v>2013</v>
      </c>
      <c r="AF122">
        <v>0</v>
      </c>
      <c r="AG122">
        <v>0</v>
      </c>
      <c r="AH122">
        <v>1</v>
      </c>
      <c r="AI122">
        <v>0</v>
      </c>
      <c r="AJ122">
        <v>0</v>
      </c>
      <c r="AK122">
        <v>0</v>
      </c>
      <c r="AL122" t="b">
        <v>0</v>
      </c>
      <c r="AM122">
        <v>0</v>
      </c>
      <c r="AN122">
        <v>0</v>
      </c>
    </row>
    <row r="123" spans="1:40" x14ac:dyDescent="0.3">
      <c r="A123">
        <v>1031601</v>
      </c>
      <c r="B123">
        <v>1031601</v>
      </c>
      <c r="C123" t="s">
        <v>2775</v>
      </c>
      <c r="D123" t="s">
        <v>1996</v>
      </c>
      <c r="E123">
        <v>1</v>
      </c>
      <c r="F123" t="b">
        <v>0</v>
      </c>
      <c r="G123">
        <v>0</v>
      </c>
      <c r="H123">
        <v>0</v>
      </c>
      <c r="I123">
        <v>0</v>
      </c>
      <c r="J123">
        <v>0</v>
      </c>
      <c r="K123">
        <v>3390</v>
      </c>
      <c r="L123">
        <v>0</v>
      </c>
      <c r="M123">
        <v>0</v>
      </c>
      <c r="N123">
        <v>0</v>
      </c>
      <c r="O123" t="s">
        <v>34</v>
      </c>
      <c r="P123">
        <v>5150</v>
      </c>
      <c r="Q123" t="b">
        <v>0</v>
      </c>
      <c r="R123" t="b">
        <v>0</v>
      </c>
      <c r="S123">
        <v>0</v>
      </c>
      <c r="T123">
        <v>700</v>
      </c>
      <c r="U123">
        <v>0</v>
      </c>
      <c r="V123">
        <v>4002002</v>
      </c>
      <c r="W123" t="s">
        <v>2013</v>
      </c>
      <c r="X123">
        <v>4002002</v>
      </c>
      <c r="Y123" t="s">
        <v>2013</v>
      </c>
      <c r="Z123">
        <v>4002002</v>
      </c>
      <c r="AA123" t="s">
        <v>2013</v>
      </c>
      <c r="AB123">
        <v>4002002</v>
      </c>
      <c r="AC123" t="s">
        <v>2013</v>
      </c>
      <c r="AD123">
        <v>4002002</v>
      </c>
      <c r="AE123" t="s">
        <v>2013</v>
      </c>
      <c r="AF123">
        <v>0</v>
      </c>
      <c r="AG123">
        <v>0</v>
      </c>
      <c r="AH123">
        <v>1</v>
      </c>
      <c r="AI123">
        <v>0</v>
      </c>
      <c r="AJ123">
        <v>0</v>
      </c>
      <c r="AK123">
        <v>0</v>
      </c>
      <c r="AL123" t="b">
        <v>0</v>
      </c>
      <c r="AM123">
        <v>0</v>
      </c>
      <c r="AN123">
        <v>0</v>
      </c>
    </row>
    <row r="124" spans="1:40" x14ac:dyDescent="0.3">
      <c r="A124">
        <v>1031701</v>
      </c>
      <c r="B124">
        <v>1031701</v>
      </c>
      <c r="C124" t="s">
        <v>2777</v>
      </c>
      <c r="D124" t="s">
        <v>1996</v>
      </c>
      <c r="E124">
        <v>1</v>
      </c>
      <c r="F124" t="b">
        <v>0</v>
      </c>
      <c r="G124">
        <v>0</v>
      </c>
      <c r="H124">
        <v>0</v>
      </c>
      <c r="I124">
        <v>0</v>
      </c>
      <c r="J124">
        <v>0</v>
      </c>
      <c r="K124">
        <v>3330</v>
      </c>
      <c r="L124">
        <v>0</v>
      </c>
      <c r="M124">
        <v>0</v>
      </c>
      <c r="N124">
        <v>0</v>
      </c>
      <c r="O124" t="s">
        <v>34</v>
      </c>
      <c r="P124">
        <v>5150</v>
      </c>
      <c r="Q124" t="b">
        <v>0</v>
      </c>
      <c r="R124" t="b">
        <v>0</v>
      </c>
      <c r="S124">
        <v>1000</v>
      </c>
      <c r="T124">
        <v>0</v>
      </c>
      <c r="U124">
        <v>0</v>
      </c>
      <c r="V124">
        <v>4002001</v>
      </c>
      <c r="W124" t="s">
        <v>2013</v>
      </c>
      <c r="X124">
        <v>4002001</v>
      </c>
      <c r="Y124" t="s">
        <v>2013</v>
      </c>
      <c r="Z124">
        <v>4002001</v>
      </c>
      <c r="AA124" t="s">
        <v>2013</v>
      </c>
      <c r="AB124">
        <v>4002001</v>
      </c>
      <c r="AC124" t="s">
        <v>2013</v>
      </c>
      <c r="AD124">
        <v>4002001</v>
      </c>
      <c r="AE124" t="s">
        <v>2013</v>
      </c>
      <c r="AF124">
        <v>0</v>
      </c>
      <c r="AG124">
        <v>0</v>
      </c>
      <c r="AH124">
        <v>1</v>
      </c>
      <c r="AI124">
        <v>0</v>
      </c>
      <c r="AJ124">
        <v>0</v>
      </c>
      <c r="AK124">
        <v>0</v>
      </c>
      <c r="AL124" t="b">
        <v>0</v>
      </c>
      <c r="AM124">
        <v>0</v>
      </c>
      <c r="AN124">
        <v>0</v>
      </c>
    </row>
    <row r="125" spans="1:40" x14ac:dyDescent="0.3">
      <c r="A125">
        <v>1031801</v>
      </c>
      <c r="B125">
        <v>1031801</v>
      </c>
      <c r="C125" t="s">
        <v>2779</v>
      </c>
      <c r="D125" t="s">
        <v>1996</v>
      </c>
      <c r="E125">
        <v>1</v>
      </c>
      <c r="F125" t="b">
        <v>0</v>
      </c>
      <c r="G125">
        <v>0</v>
      </c>
      <c r="H125">
        <v>0</v>
      </c>
      <c r="I125">
        <v>0</v>
      </c>
      <c r="J125">
        <v>0</v>
      </c>
      <c r="K125">
        <v>3510</v>
      </c>
      <c r="L125">
        <v>0</v>
      </c>
      <c r="M125">
        <v>0</v>
      </c>
      <c r="N125">
        <v>0</v>
      </c>
      <c r="O125" t="s">
        <v>34</v>
      </c>
      <c r="P125">
        <v>5150</v>
      </c>
      <c r="Q125" t="b">
        <v>0</v>
      </c>
      <c r="R125" t="b">
        <v>0</v>
      </c>
      <c r="S125">
        <v>0</v>
      </c>
      <c r="T125">
        <v>0</v>
      </c>
      <c r="U125">
        <v>0</v>
      </c>
      <c r="V125">
        <v>322001</v>
      </c>
      <c r="W125" t="s">
        <v>2013</v>
      </c>
      <c r="X125">
        <v>322001</v>
      </c>
      <c r="Y125" t="s">
        <v>2013</v>
      </c>
      <c r="Z125">
        <v>322001</v>
      </c>
      <c r="AA125" t="s">
        <v>2013</v>
      </c>
      <c r="AB125">
        <v>322001</v>
      </c>
      <c r="AC125" t="s">
        <v>2013</v>
      </c>
      <c r="AD125">
        <v>322001</v>
      </c>
      <c r="AE125" t="s">
        <v>2013</v>
      </c>
      <c r="AF125">
        <v>0</v>
      </c>
      <c r="AG125">
        <v>0</v>
      </c>
      <c r="AH125">
        <v>1</v>
      </c>
      <c r="AI125">
        <v>0</v>
      </c>
      <c r="AJ125">
        <v>0</v>
      </c>
      <c r="AK125">
        <v>0</v>
      </c>
      <c r="AL125" t="b">
        <v>0</v>
      </c>
      <c r="AM125">
        <v>0</v>
      </c>
      <c r="AN125">
        <v>0</v>
      </c>
    </row>
    <row r="126" spans="1:40" x14ac:dyDescent="0.3">
      <c r="A126">
        <v>1031901</v>
      </c>
      <c r="B126">
        <v>1031901</v>
      </c>
      <c r="C126" t="s">
        <v>2781</v>
      </c>
      <c r="D126" t="s">
        <v>1996</v>
      </c>
      <c r="E126">
        <v>1</v>
      </c>
      <c r="F126" t="b">
        <v>0</v>
      </c>
      <c r="G126">
        <v>0</v>
      </c>
      <c r="H126">
        <v>0</v>
      </c>
      <c r="I126">
        <v>0</v>
      </c>
      <c r="J126">
        <v>0</v>
      </c>
      <c r="K126">
        <v>3510</v>
      </c>
      <c r="L126">
        <v>0</v>
      </c>
      <c r="M126">
        <v>0</v>
      </c>
      <c r="N126">
        <v>0</v>
      </c>
      <c r="O126" t="s">
        <v>34</v>
      </c>
      <c r="P126">
        <v>5150</v>
      </c>
      <c r="Q126" t="b">
        <v>0</v>
      </c>
      <c r="R126" t="b">
        <v>0</v>
      </c>
      <c r="S126">
        <v>0</v>
      </c>
      <c r="T126">
        <v>0</v>
      </c>
      <c r="U126">
        <v>0</v>
      </c>
      <c r="V126">
        <v>3013001</v>
      </c>
      <c r="W126" t="s">
        <v>2013</v>
      </c>
      <c r="X126">
        <v>3013001</v>
      </c>
      <c r="Y126" t="s">
        <v>2013</v>
      </c>
      <c r="Z126">
        <v>3013001</v>
      </c>
      <c r="AA126" t="s">
        <v>2013</v>
      </c>
      <c r="AB126">
        <v>3013001</v>
      </c>
      <c r="AC126" t="s">
        <v>2013</v>
      </c>
      <c r="AD126">
        <v>3013001</v>
      </c>
      <c r="AE126" t="s">
        <v>2013</v>
      </c>
      <c r="AF126">
        <v>0</v>
      </c>
      <c r="AG126">
        <v>0</v>
      </c>
      <c r="AH126">
        <v>2</v>
      </c>
      <c r="AI126">
        <v>0</v>
      </c>
      <c r="AJ126">
        <v>0</v>
      </c>
      <c r="AK126">
        <v>0</v>
      </c>
      <c r="AL126" t="b">
        <v>0</v>
      </c>
      <c r="AM126">
        <v>0</v>
      </c>
      <c r="AN126">
        <v>0</v>
      </c>
    </row>
    <row r="127" spans="1:40" x14ac:dyDescent="0.3">
      <c r="A127">
        <v>1032001</v>
      </c>
      <c r="B127">
        <v>1032001</v>
      </c>
      <c r="C127" t="s">
        <v>2783</v>
      </c>
      <c r="D127" t="s">
        <v>1996</v>
      </c>
      <c r="E127">
        <v>1</v>
      </c>
      <c r="F127" t="b">
        <v>0</v>
      </c>
      <c r="G127">
        <v>0</v>
      </c>
      <c r="H127">
        <v>0</v>
      </c>
      <c r="I127">
        <v>0</v>
      </c>
      <c r="J127">
        <v>0</v>
      </c>
      <c r="K127">
        <v>3330</v>
      </c>
      <c r="L127">
        <v>0</v>
      </c>
      <c r="M127">
        <v>0</v>
      </c>
      <c r="N127">
        <v>0</v>
      </c>
      <c r="O127" t="s">
        <v>34</v>
      </c>
      <c r="P127">
        <v>5150</v>
      </c>
      <c r="Q127" t="b">
        <v>0</v>
      </c>
      <c r="R127" t="b">
        <v>0</v>
      </c>
      <c r="S127">
        <v>0</v>
      </c>
      <c r="T127">
        <v>2100</v>
      </c>
      <c r="U127">
        <v>0</v>
      </c>
      <c r="V127">
        <v>233101</v>
      </c>
      <c r="W127" t="s">
        <v>2013</v>
      </c>
      <c r="X127">
        <v>233201</v>
      </c>
      <c r="Y127" t="s">
        <v>2013</v>
      </c>
      <c r="Z127">
        <v>233301</v>
      </c>
      <c r="AA127" t="s">
        <v>2013</v>
      </c>
      <c r="AB127">
        <v>233401</v>
      </c>
      <c r="AC127" t="s">
        <v>2013</v>
      </c>
      <c r="AD127">
        <v>233501</v>
      </c>
      <c r="AE127" t="s">
        <v>2013</v>
      </c>
      <c r="AF127">
        <v>0</v>
      </c>
      <c r="AG127">
        <v>0</v>
      </c>
      <c r="AH127">
        <v>1</v>
      </c>
      <c r="AI127">
        <v>0</v>
      </c>
      <c r="AJ127">
        <v>0</v>
      </c>
      <c r="AK127">
        <v>0</v>
      </c>
      <c r="AL127" t="b">
        <v>0</v>
      </c>
      <c r="AM127">
        <v>0</v>
      </c>
      <c r="AN127">
        <v>0</v>
      </c>
    </row>
    <row r="128" spans="1:40" x14ac:dyDescent="0.3">
      <c r="A128">
        <v>1032101</v>
      </c>
      <c r="B128">
        <v>1032101</v>
      </c>
      <c r="C128" t="s">
        <v>2785</v>
      </c>
      <c r="D128" t="s">
        <v>1996</v>
      </c>
      <c r="E128">
        <v>1</v>
      </c>
      <c r="F128" t="b">
        <v>0</v>
      </c>
      <c r="G128">
        <v>0</v>
      </c>
      <c r="H128">
        <v>0</v>
      </c>
      <c r="I128">
        <v>0</v>
      </c>
      <c r="J128">
        <v>0</v>
      </c>
      <c r="K128">
        <v>3840</v>
      </c>
      <c r="L128">
        <v>0</v>
      </c>
      <c r="M128">
        <v>0</v>
      </c>
      <c r="N128">
        <v>0</v>
      </c>
      <c r="O128" t="s">
        <v>34</v>
      </c>
      <c r="P128">
        <v>5350</v>
      </c>
      <c r="Q128" t="b">
        <v>0</v>
      </c>
      <c r="R128" t="b">
        <v>0</v>
      </c>
      <c r="S128">
        <v>2500</v>
      </c>
      <c r="T128">
        <v>0</v>
      </c>
      <c r="U128">
        <v>0</v>
      </c>
      <c r="V128">
        <v>152001</v>
      </c>
      <c r="W128" t="s">
        <v>2013</v>
      </c>
      <c r="X128">
        <v>152001</v>
      </c>
      <c r="Y128" t="s">
        <v>2013</v>
      </c>
      <c r="Z128">
        <v>152001</v>
      </c>
      <c r="AA128" t="s">
        <v>2013</v>
      </c>
      <c r="AB128">
        <v>152001</v>
      </c>
      <c r="AC128" t="s">
        <v>2013</v>
      </c>
      <c r="AD128">
        <v>152001</v>
      </c>
      <c r="AE128" t="s">
        <v>2013</v>
      </c>
      <c r="AF128">
        <v>0</v>
      </c>
      <c r="AG128">
        <v>0</v>
      </c>
      <c r="AH128">
        <v>1</v>
      </c>
      <c r="AI128">
        <v>0</v>
      </c>
      <c r="AJ128">
        <v>0</v>
      </c>
      <c r="AK128">
        <v>0</v>
      </c>
      <c r="AL128" t="b">
        <v>0</v>
      </c>
      <c r="AM128">
        <v>0</v>
      </c>
      <c r="AN128">
        <v>0</v>
      </c>
    </row>
    <row r="129" spans="1:40" x14ac:dyDescent="0.3">
      <c r="A129">
        <v>1032201</v>
      </c>
      <c r="B129">
        <v>1032201</v>
      </c>
      <c r="C129" t="s">
        <v>2787</v>
      </c>
      <c r="D129" t="s">
        <v>1996</v>
      </c>
      <c r="E129">
        <v>1</v>
      </c>
      <c r="F129" t="b">
        <v>0</v>
      </c>
      <c r="G129">
        <v>0</v>
      </c>
      <c r="H129">
        <v>0</v>
      </c>
      <c r="I129">
        <v>0</v>
      </c>
      <c r="J129">
        <v>0</v>
      </c>
      <c r="K129">
        <v>4010</v>
      </c>
      <c r="L129">
        <v>0</v>
      </c>
      <c r="M129">
        <v>0</v>
      </c>
      <c r="N129">
        <v>0</v>
      </c>
      <c r="O129" t="s">
        <v>34</v>
      </c>
      <c r="P129">
        <v>5350</v>
      </c>
      <c r="Q129" t="b">
        <v>0</v>
      </c>
      <c r="R129" t="b">
        <v>0</v>
      </c>
      <c r="S129">
        <v>0</v>
      </c>
      <c r="T129">
        <v>1750</v>
      </c>
      <c r="U129">
        <v>0</v>
      </c>
      <c r="V129">
        <v>242001</v>
      </c>
      <c r="W129" t="s">
        <v>2013</v>
      </c>
      <c r="X129">
        <v>242001</v>
      </c>
      <c r="Y129" t="s">
        <v>2013</v>
      </c>
      <c r="Z129">
        <v>242001</v>
      </c>
      <c r="AA129" t="s">
        <v>2013</v>
      </c>
      <c r="AB129">
        <v>242001</v>
      </c>
      <c r="AC129" t="s">
        <v>2013</v>
      </c>
      <c r="AD129">
        <v>242001</v>
      </c>
      <c r="AE129" t="s">
        <v>2013</v>
      </c>
      <c r="AF129">
        <v>0</v>
      </c>
      <c r="AG129">
        <v>0</v>
      </c>
      <c r="AH129">
        <v>1</v>
      </c>
      <c r="AI129">
        <v>0</v>
      </c>
      <c r="AJ129">
        <v>0</v>
      </c>
      <c r="AK129">
        <v>0</v>
      </c>
      <c r="AL129" t="b">
        <v>0</v>
      </c>
      <c r="AM129">
        <v>0</v>
      </c>
      <c r="AN129">
        <v>0</v>
      </c>
    </row>
    <row r="130" spans="1:40" x14ac:dyDescent="0.3">
      <c r="A130">
        <v>1032301</v>
      </c>
      <c r="B130">
        <v>1032301</v>
      </c>
      <c r="C130" t="s">
        <v>2789</v>
      </c>
      <c r="D130" t="s">
        <v>1996</v>
      </c>
      <c r="E130">
        <v>1</v>
      </c>
      <c r="F130" t="b">
        <v>0</v>
      </c>
      <c r="G130">
        <v>0</v>
      </c>
      <c r="H130">
        <v>0</v>
      </c>
      <c r="I130">
        <v>0</v>
      </c>
      <c r="J130">
        <v>0</v>
      </c>
      <c r="K130">
        <v>3810</v>
      </c>
      <c r="L130">
        <v>0</v>
      </c>
      <c r="M130">
        <v>0</v>
      </c>
      <c r="N130">
        <v>0</v>
      </c>
      <c r="O130" t="s">
        <v>34</v>
      </c>
      <c r="P130">
        <v>5350</v>
      </c>
      <c r="Q130" t="b">
        <v>0</v>
      </c>
      <c r="R130" t="b">
        <v>0</v>
      </c>
      <c r="S130">
        <v>0</v>
      </c>
      <c r="T130">
        <v>0</v>
      </c>
      <c r="U130">
        <v>0</v>
      </c>
      <c r="V130">
        <v>312001</v>
      </c>
      <c r="W130" t="s">
        <v>2013</v>
      </c>
      <c r="X130">
        <v>312001</v>
      </c>
      <c r="Y130" t="s">
        <v>2013</v>
      </c>
      <c r="Z130">
        <v>312001</v>
      </c>
      <c r="AA130" t="s">
        <v>2013</v>
      </c>
      <c r="AB130">
        <v>312001</v>
      </c>
      <c r="AC130" t="s">
        <v>2013</v>
      </c>
      <c r="AD130">
        <v>312001</v>
      </c>
      <c r="AE130" t="s">
        <v>2013</v>
      </c>
      <c r="AF130">
        <v>0</v>
      </c>
      <c r="AG130">
        <v>0</v>
      </c>
      <c r="AH130">
        <v>1</v>
      </c>
      <c r="AI130">
        <v>0</v>
      </c>
      <c r="AJ130">
        <v>0</v>
      </c>
      <c r="AK130">
        <v>0</v>
      </c>
      <c r="AL130" t="b">
        <v>0</v>
      </c>
      <c r="AM130">
        <v>0</v>
      </c>
      <c r="AN130">
        <v>0</v>
      </c>
    </row>
    <row r="131" spans="1:40" x14ac:dyDescent="0.3">
      <c r="A131">
        <v>1032401</v>
      </c>
      <c r="B131">
        <v>1032401</v>
      </c>
      <c r="C131" t="s">
        <v>2791</v>
      </c>
      <c r="D131" t="s">
        <v>1996</v>
      </c>
      <c r="E131">
        <v>1</v>
      </c>
      <c r="F131" t="b">
        <v>0</v>
      </c>
      <c r="G131">
        <v>0</v>
      </c>
      <c r="H131">
        <v>0</v>
      </c>
      <c r="I131">
        <v>0</v>
      </c>
      <c r="J131">
        <v>0</v>
      </c>
      <c r="K131">
        <v>4010</v>
      </c>
      <c r="L131">
        <v>0</v>
      </c>
      <c r="M131">
        <v>0</v>
      </c>
      <c r="N131">
        <v>0</v>
      </c>
      <c r="O131" t="s">
        <v>34</v>
      </c>
      <c r="P131">
        <v>5350</v>
      </c>
      <c r="Q131" t="b">
        <v>0</v>
      </c>
      <c r="R131" t="b">
        <v>0</v>
      </c>
      <c r="S131">
        <v>0</v>
      </c>
      <c r="T131">
        <v>0</v>
      </c>
      <c r="U131">
        <v>0</v>
      </c>
      <c r="V131">
        <v>3160001</v>
      </c>
      <c r="W131" t="s">
        <v>2013</v>
      </c>
      <c r="X131">
        <v>3160001</v>
      </c>
      <c r="Y131" t="s">
        <v>2013</v>
      </c>
      <c r="Z131">
        <v>3160001</v>
      </c>
      <c r="AA131" t="s">
        <v>2013</v>
      </c>
      <c r="AB131">
        <v>3160001</v>
      </c>
      <c r="AC131" t="s">
        <v>2013</v>
      </c>
      <c r="AD131">
        <v>3160001</v>
      </c>
      <c r="AE131" t="s">
        <v>2013</v>
      </c>
      <c r="AF131">
        <v>0</v>
      </c>
      <c r="AG131">
        <v>0</v>
      </c>
      <c r="AH131">
        <v>5</v>
      </c>
      <c r="AI131">
        <v>0</v>
      </c>
      <c r="AJ131">
        <v>0</v>
      </c>
      <c r="AK131">
        <v>0</v>
      </c>
      <c r="AL131" t="b">
        <v>0</v>
      </c>
      <c r="AM131">
        <v>0</v>
      </c>
      <c r="AN131">
        <v>0</v>
      </c>
    </row>
    <row r="132" spans="1:40" x14ac:dyDescent="0.3">
      <c r="A132">
        <v>1032501</v>
      </c>
      <c r="B132">
        <v>1032501</v>
      </c>
      <c r="C132" t="s">
        <v>2793</v>
      </c>
      <c r="D132" t="s">
        <v>1996</v>
      </c>
      <c r="E132">
        <v>1</v>
      </c>
      <c r="F132" t="b">
        <v>0</v>
      </c>
      <c r="G132">
        <v>0</v>
      </c>
      <c r="H132">
        <v>0</v>
      </c>
      <c r="I132">
        <v>0</v>
      </c>
      <c r="J132">
        <v>0</v>
      </c>
      <c r="K132">
        <v>4010</v>
      </c>
      <c r="L132">
        <v>0</v>
      </c>
      <c r="M132">
        <v>0</v>
      </c>
      <c r="N132">
        <v>0</v>
      </c>
      <c r="O132" t="s">
        <v>34</v>
      </c>
      <c r="P132">
        <v>5350</v>
      </c>
      <c r="Q132" t="b">
        <v>0</v>
      </c>
      <c r="R132" t="b">
        <v>0</v>
      </c>
      <c r="S132">
        <v>0</v>
      </c>
      <c r="T132">
        <v>0</v>
      </c>
      <c r="U132">
        <v>0</v>
      </c>
      <c r="V132">
        <v>3013001</v>
      </c>
      <c r="W132" t="s">
        <v>2013</v>
      </c>
      <c r="X132">
        <v>3013001</v>
      </c>
      <c r="Y132" t="s">
        <v>2013</v>
      </c>
      <c r="Z132">
        <v>3013001</v>
      </c>
      <c r="AA132" t="s">
        <v>2013</v>
      </c>
      <c r="AB132">
        <v>3013001</v>
      </c>
      <c r="AC132" t="s">
        <v>2013</v>
      </c>
      <c r="AD132">
        <v>3013001</v>
      </c>
      <c r="AE132" t="s">
        <v>2013</v>
      </c>
      <c r="AF132">
        <v>0</v>
      </c>
      <c r="AG132">
        <v>0</v>
      </c>
      <c r="AH132">
        <v>2</v>
      </c>
      <c r="AI132">
        <v>0</v>
      </c>
      <c r="AJ132">
        <v>0</v>
      </c>
      <c r="AK132">
        <v>0</v>
      </c>
      <c r="AL132" t="b">
        <v>0</v>
      </c>
      <c r="AM132">
        <v>0</v>
      </c>
      <c r="AN132">
        <v>0</v>
      </c>
    </row>
    <row r="133" spans="1:40" x14ac:dyDescent="0.3">
      <c r="A133">
        <v>1032601</v>
      </c>
      <c r="B133">
        <v>1032601</v>
      </c>
      <c r="C133" t="s">
        <v>1304</v>
      </c>
      <c r="D133" t="s">
        <v>1996</v>
      </c>
      <c r="E133">
        <v>1</v>
      </c>
      <c r="F133" t="b">
        <v>0</v>
      </c>
      <c r="G133">
        <v>0</v>
      </c>
      <c r="H133">
        <v>0</v>
      </c>
      <c r="I133">
        <v>0</v>
      </c>
      <c r="J133">
        <v>0</v>
      </c>
      <c r="K133">
        <v>5080</v>
      </c>
      <c r="L133">
        <v>0</v>
      </c>
      <c r="M133">
        <v>0</v>
      </c>
      <c r="N133">
        <v>0</v>
      </c>
      <c r="O133" t="s">
        <v>34</v>
      </c>
      <c r="P133">
        <v>5550</v>
      </c>
      <c r="Q133" t="b">
        <v>0</v>
      </c>
      <c r="R133" t="b">
        <v>0</v>
      </c>
      <c r="S133">
        <v>0</v>
      </c>
      <c r="T133">
        <v>0</v>
      </c>
      <c r="U133">
        <v>0</v>
      </c>
      <c r="V133">
        <v>2301001</v>
      </c>
      <c r="W133" t="s">
        <v>2013</v>
      </c>
      <c r="X133">
        <v>2301001</v>
      </c>
      <c r="Y133" t="s">
        <v>2013</v>
      </c>
      <c r="Z133">
        <v>2301001</v>
      </c>
      <c r="AA133" t="s">
        <v>2013</v>
      </c>
      <c r="AB133">
        <v>2301001</v>
      </c>
      <c r="AC133" t="s">
        <v>2013</v>
      </c>
      <c r="AD133">
        <v>2301001</v>
      </c>
      <c r="AE133" t="s">
        <v>2013</v>
      </c>
      <c r="AF133">
        <v>0</v>
      </c>
      <c r="AG133">
        <v>0</v>
      </c>
      <c r="AH133">
        <v>5</v>
      </c>
      <c r="AI133">
        <v>0</v>
      </c>
      <c r="AJ133">
        <v>0</v>
      </c>
      <c r="AK133">
        <v>0</v>
      </c>
      <c r="AL133" t="b">
        <v>0</v>
      </c>
      <c r="AM133">
        <v>0</v>
      </c>
      <c r="AN133">
        <v>0</v>
      </c>
    </row>
    <row r="134" spans="1:40" x14ac:dyDescent="0.3">
      <c r="A134">
        <v>1032701</v>
      </c>
      <c r="B134">
        <v>1032701</v>
      </c>
      <c r="C134" t="s">
        <v>1304</v>
      </c>
      <c r="D134" t="s">
        <v>1996</v>
      </c>
      <c r="E134">
        <v>1</v>
      </c>
      <c r="F134" t="b">
        <v>0</v>
      </c>
      <c r="G134">
        <v>0</v>
      </c>
      <c r="H134">
        <v>0</v>
      </c>
      <c r="I134">
        <v>0</v>
      </c>
      <c r="J134">
        <v>0</v>
      </c>
      <c r="K134">
        <v>6320</v>
      </c>
      <c r="L134">
        <v>0</v>
      </c>
      <c r="M134">
        <v>0</v>
      </c>
      <c r="N134">
        <v>0</v>
      </c>
      <c r="O134" t="s">
        <v>34</v>
      </c>
      <c r="P134">
        <v>5550</v>
      </c>
      <c r="Q134" t="b">
        <v>0</v>
      </c>
      <c r="R134" t="b">
        <v>0</v>
      </c>
      <c r="S134">
        <v>0</v>
      </c>
      <c r="T134">
        <v>0</v>
      </c>
      <c r="U134">
        <v>0</v>
      </c>
      <c r="V134">
        <v>3021001</v>
      </c>
      <c r="W134" t="s">
        <v>2013</v>
      </c>
      <c r="X134">
        <v>3021001</v>
      </c>
      <c r="Y134" t="s">
        <v>2013</v>
      </c>
      <c r="Z134">
        <v>3021001</v>
      </c>
      <c r="AA134" t="s">
        <v>2013</v>
      </c>
      <c r="AB134">
        <v>3021001</v>
      </c>
      <c r="AC134" t="s">
        <v>2013</v>
      </c>
      <c r="AD134">
        <v>3021001</v>
      </c>
      <c r="AE134" t="s">
        <v>2013</v>
      </c>
      <c r="AF134">
        <v>0</v>
      </c>
      <c r="AG134">
        <v>0</v>
      </c>
      <c r="AH134">
        <v>1</v>
      </c>
      <c r="AI134">
        <v>0</v>
      </c>
      <c r="AJ134">
        <v>0</v>
      </c>
      <c r="AK134">
        <v>0</v>
      </c>
      <c r="AL134" t="b">
        <v>0</v>
      </c>
      <c r="AM134">
        <v>0</v>
      </c>
      <c r="AN134">
        <v>0</v>
      </c>
    </row>
    <row r="135" spans="1:40" x14ac:dyDescent="0.3">
      <c r="A135">
        <v>1032801</v>
      </c>
      <c r="B135">
        <v>1032801</v>
      </c>
      <c r="C135" t="s">
        <v>2798</v>
      </c>
      <c r="D135" t="s">
        <v>1996</v>
      </c>
      <c r="E135">
        <v>1</v>
      </c>
      <c r="F135" t="b">
        <v>0</v>
      </c>
      <c r="G135">
        <v>0</v>
      </c>
      <c r="H135">
        <v>0</v>
      </c>
      <c r="I135">
        <v>0</v>
      </c>
      <c r="J135">
        <v>0</v>
      </c>
      <c r="K135">
        <v>6320</v>
      </c>
      <c r="L135">
        <v>0</v>
      </c>
      <c r="M135">
        <v>0</v>
      </c>
      <c r="N135">
        <v>0</v>
      </c>
      <c r="O135" t="s">
        <v>34</v>
      </c>
      <c r="P135">
        <v>5550</v>
      </c>
      <c r="Q135" t="b">
        <v>0</v>
      </c>
      <c r="R135" t="b">
        <v>0</v>
      </c>
      <c r="S135">
        <v>0</v>
      </c>
      <c r="T135">
        <v>0</v>
      </c>
      <c r="U135">
        <v>0</v>
      </c>
      <c r="V135">
        <v>3021002</v>
      </c>
      <c r="W135" t="s">
        <v>2013</v>
      </c>
      <c r="X135">
        <v>3021002</v>
      </c>
      <c r="Y135" t="s">
        <v>2013</v>
      </c>
      <c r="Z135">
        <v>3021002</v>
      </c>
      <c r="AA135" t="s">
        <v>2013</v>
      </c>
      <c r="AB135">
        <v>3021002</v>
      </c>
      <c r="AC135" t="s">
        <v>2013</v>
      </c>
      <c r="AD135">
        <v>3021002</v>
      </c>
      <c r="AE135" t="s">
        <v>2013</v>
      </c>
      <c r="AF135">
        <v>0</v>
      </c>
      <c r="AG135">
        <v>0</v>
      </c>
      <c r="AH135">
        <v>1</v>
      </c>
      <c r="AI135">
        <v>0</v>
      </c>
      <c r="AJ135">
        <v>0</v>
      </c>
      <c r="AK135">
        <v>0</v>
      </c>
      <c r="AL135" t="b">
        <v>0</v>
      </c>
      <c r="AM135">
        <v>0</v>
      </c>
      <c r="AN135">
        <v>0</v>
      </c>
    </row>
    <row r="136" spans="1:40" x14ac:dyDescent="0.3">
      <c r="A136">
        <v>1032901</v>
      </c>
      <c r="B136">
        <v>1032901</v>
      </c>
      <c r="C136" t="s">
        <v>2800</v>
      </c>
      <c r="D136" t="s">
        <v>1996</v>
      </c>
      <c r="E136">
        <v>1</v>
      </c>
      <c r="F136" t="b">
        <v>0</v>
      </c>
      <c r="G136">
        <v>0</v>
      </c>
      <c r="H136">
        <v>0</v>
      </c>
      <c r="I136">
        <v>0</v>
      </c>
      <c r="J136">
        <v>0</v>
      </c>
      <c r="K136">
        <v>6000</v>
      </c>
      <c r="L136">
        <v>0</v>
      </c>
      <c r="M136">
        <v>0</v>
      </c>
      <c r="N136">
        <v>0</v>
      </c>
      <c r="O136" t="s">
        <v>34</v>
      </c>
      <c r="P136">
        <v>5550</v>
      </c>
      <c r="Q136" t="b">
        <v>0</v>
      </c>
      <c r="R136" t="b">
        <v>0</v>
      </c>
      <c r="S136">
        <v>0</v>
      </c>
      <c r="T136">
        <v>0</v>
      </c>
      <c r="U136">
        <v>0</v>
      </c>
      <c r="V136">
        <v>332001</v>
      </c>
      <c r="W136" t="s">
        <v>2013</v>
      </c>
      <c r="X136">
        <v>332001</v>
      </c>
      <c r="Y136" t="s">
        <v>2013</v>
      </c>
      <c r="Z136">
        <v>332001</v>
      </c>
      <c r="AA136" t="s">
        <v>2013</v>
      </c>
      <c r="AB136">
        <v>332001</v>
      </c>
      <c r="AC136" t="s">
        <v>2013</v>
      </c>
      <c r="AD136">
        <v>332001</v>
      </c>
      <c r="AE136" t="s">
        <v>2013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 t="b">
        <v>0</v>
      </c>
      <c r="AM136">
        <v>0</v>
      </c>
      <c r="AN136">
        <v>0</v>
      </c>
    </row>
    <row r="137" spans="1:40" x14ac:dyDescent="0.3">
      <c r="A137">
        <v>1032951</v>
      </c>
      <c r="B137">
        <v>1032951</v>
      </c>
      <c r="C137" t="s">
        <v>2801</v>
      </c>
      <c r="D137" t="s">
        <v>1996</v>
      </c>
      <c r="E137">
        <v>1</v>
      </c>
      <c r="F137" t="b">
        <v>0</v>
      </c>
      <c r="G137">
        <v>0</v>
      </c>
      <c r="H137">
        <v>0</v>
      </c>
      <c r="I137">
        <v>0</v>
      </c>
      <c r="J137">
        <v>0</v>
      </c>
      <c r="K137">
        <v>6320</v>
      </c>
      <c r="L137">
        <v>0</v>
      </c>
      <c r="M137">
        <v>0</v>
      </c>
      <c r="N137">
        <v>0</v>
      </c>
      <c r="O137" t="s">
        <v>34</v>
      </c>
      <c r="P137">
        <v>5550</v>
      </c>
      <c r="Q137" t="b">
        <v>0</v>
      </c>
      <c r="R137" t="b">
        <v>0</v>
      </c>
      <c r="S137">
        <v>0</v>
      </c>
      <c r="T137">
        <v>0</v>
      </c>
      <c r="U137">
        <v>0</v>
      </c>
      <c r="V137">
        <v>2013001</v>
      </c>
      <c r="W137" t="s">
        <v>2013</v>
      </c>
      <c r="X137">
        <v>2013001</v>
      </c>
      <c r="Y137" t="s">
        <v>2013</v>
      </c>
      <c r="Z137">
        <v>2013001</v>
      </c>
      <c r="AA137" t="s">
        <v>2013</v>
      </c>
      <c r="AB137">
        <v>2013001</v>
      </c>
      <c r="AC137" t="s">
        <v>2013</v>
      </c>
      <c r="AD137">
        <v>2013001</v>
      </c>
      <c r="AE137" t="s">
        <v>2013</v>
      </c>
      <c r="AF137">
        <v>0</v>
      </c>
      <c r="AG137">
        <v>0</v>
      </c>
      <c r="AH137">
        <v>20</v>
      </c>
      <c r="AI137">
        <v>0</v>
      </c>
      <c r="AJ137">
        <v>0</v>
      </c>
      <c r="AK137">
        <v>0</v>
      </c>
      <c r="AL137" t="b">
        <v>0</v>
      </c>
      <c r="AM137">
        <v>0</v>
      </c>
      <c r="AN137">
        <v>0</v>
      </c>
    </row>
    <row r="138" spans="1:40" x14ac:dyDescent="0.3">
      <c r="A138">
        <v>1032971</v>
      </c>
      <c r="B138">
        <v>1032971</v>
      </c>
      <c r="C138" t="s">
        <v>2803</v>
      </c>
      <c r="D138" t="s">
        <v>1996</v>
      </c>
      <c r="E138">
        <v>1</v>
      </c>
      <c r="F138" t="b">
        <v>0</v>
      </c>
      <c r="G138">
        <v>0</v>
      </c>
      <c r="H138">
        <v>0</v>
      </c>
      <c r="I138">
        <v>0</v>
      </c>
      <c r="J138">
        <v>0</v>
      </c>
      <c r="K138">
        <v>6570</v>
      </c>
      <c r="L138">
        <v>0</v>
      </c>
      <c r="M138">
        <v>0</v>
      </c>
      <c r="N138">
        <v>0</v>
      </c>
      <c r="O138" t="s">
        <v>34</v>
      </c>
      <c r="P138">
        <v>5700</v>
      </c>
      <c r="Q138" t="b">
        <v>0</v>
      </c>
      <c r="R138" t="b">
        <v>0</v>
      </c>
      <c r="S138">
        <v>0</v>
      </c>
      <c r="T138">
        <v>0</v>
      </c>
      <c r="U138">
        <v>0</v>
      </c>
      <c r="V138">
        <v>2003001</v>
      </c>
      <c r="W138" t="s">
        <v>2013</v>
      </c>
      <c r="X138">
        <v>2003001</v>
      </c>
      <c r="Y138" t="s">
        <v>2013</v>
      </c>
      <c r="Z138">
        <v>2003001</v>
      </c>
      <c r="AA138" t="s">
        <v>2013</v>
      </c>
      <c r="AB138">
        <v>2003001</v>
      </c>
      <c r="AC138" t="s">
        <v>2013</v>
      </c>
      <c r="AD138">
        <v>2003001</v>
      </c>
      <c r="AE138" t="s">
        <v>2013</v>
      </c>
      <c r="AF138">
        <v>0</v>
      </c>
      <c r="AG138">
        <v>0</v>
      </c>
      <c r="AH138">
        <v>20</v>
      </c>
      <c r="AI138">
        <v>0</v>
      </c>
      <c r="AJ138">
        <v>0</v>
      </c>
      <c r="AK138">
        <v>0</v>
      </c>
      <c r="AL138" t="b">
        <v>0</v>
      </c>
      <c r="AM138">
        <v>0</v>
      </c>
      <c r="AN138">
        <v>0</v>
      </c>
    </row>
    <row r="139" spans="1:40" x14ac:dyDescent="0.3">
      <c r="A139">
        <v>1033001</v>
      </c>
      <c r="B139">
        <v>1033001</v>
      </c>
      <c r="C139" t="s">
        <v>2805</v>
      </c>
      <c r="D139" t="s">
        <v>1996</v>
      </c>
      <c r="E139">
        <v>1</v>
      </c>
      <c r="F139" t="b">
        <v>0</v>
      </c>
      <c r="G139">
        <v>0</v>
      </c>
      <c r="H139">
        <v>0</v>
      </c>
      <c r="I139">
        <v>0</v>
      </c>
      <c r="J139">
        <v>0</v>
      </c>
      <c r="K139">
        <v>6820</v>
      </c>
      <c r="L139">
        <v>0</v>
      </c>
      <c r="M139">
        <v>0</v>
      </c>
      <c r="N139">
        <v>0</v>
      </c>
      <c r="O139" t="s">
        <v>34</v>
      </c>
      <c r="P139">
        <v>5700</v>
      </c>
      <c r="Q139" t="b">
        <v>0</v>
      </c>
      <c r="R139" t="b">
        <v>0</v>
      </c>
      <c r="S139">
        <v>0</v>
      </c>
      <c r="T139">
        <v>0</v>
      </c>
      <c r="U139">
        <v>0</v>
      </c>
      <c r="V139">
        <v>342001</v>
      </c>
      <c r="W139" t="s">
        <v>2013</v>
      </c>
      <c r="X139">
        <v>342001</v>
      </c>
      <c r="Y139" t="s">
        <v>2013</v>
      </c>
      <c r="Z139">
        <v>342001</v>
      </c>
      <c r="AA139" t="s">
        <v>2013</v>
      </c>
      <c r="AB139">
        <v>342001</v>
      </c>
      <c r="AC139" t="s">
        <v>2013</v>
      </c>
      <c r="AD139">
        <v>342001</v>
      </c>
      <c r="AE139" t="s">
        <v>2013</v>
      </c>
      <c r="AF139">
        <v>0</v>
      </c>
      <c r="AG139">
        <v>0</v>
      </c>
      <c r="AH139">
        <v>1</v>
      </c>
      <c r="AI139">
        <v>0</v>
      </c>
      <c r="AJ139">
        <v>0</v>
      </c>
      <c r="AK139">
        <v>0</v>
      </c>
      <c r="AL139" t="b">
        <v>0</v>
      </c>
      <c r="AM139">
        <v>0</v>
      </c>
      <c r="AN139">
        <v>0</v>
      </c>
    </row>
    <row r="140" spans="1:40" x14ac:dyDescent="0.3">
      <c r="A140">
        <v>1033101</v>
      </c>
      <c r="B140">
        <v>1033101</v>
      </c>
      <c r="C140" t="s">
        <v>2806</v>
      </c>
      <c r="D140" t="s">
        <v>1996</v>
      </c>
      <c r="E140">
        <v>1</v>
      </c>
      <c r="F140" t="b">
        <v>0</v>
      </c>
      <c r="G140">
        <v>0</v>
      </c>
      <c r="H140">
        <v>0</v>
      </c>
      <c r="I140">
        <v>0</v>
      </c>
      <c r="J140">
        <v>0</v>
      </c>
      <c r="K140">
        <v>6480</v>
      </c>
      <c r="L140">
        <v>0</v>
      </c>
      <c r="M140">
        <v>0</v>
      </c>
      <c r="N140">
        <v>0</v>
      </c>
      <c r="O140" t="s">
        <v>34</v>
      </c>
      <c r="P140">
        <v>5700</v>
      </c>
      <c r="Q140" t="b">
        <v>0</v>
      </c>
      <c r="R140" t="b">
        <v>0</v>
      </c>
      <c r="S140">
        <v>0</v>
      </c>
      <c r="T140">
        <v>0</v>
      </c>
      <c r="U140">
        <v>0</v>
      </c>
      <c r="V140">
        <v>2311001</v>
      </c>
      <c r="W140" t="s">
        <v>2013</v>
      </c>
      <c r="X140">
        <v>2311001</v>
      </c>
      <c r="Y140" t="s">
        <v>2013</v>
      </c>
      <c r="Z140">
        <v>2311001</v>
      </c>
      <c r="AA140" t="s">
        <v>2013</v>
      </c>
      <c r="AB140">
        <v>2311001</v>
      </c>
      <c r="AC140" t="s">
        <v>2013</v>
      </c>
      <c r="AD140">
        <v>2311001</v>
      </c>
      <c r="AE140" t="s">
        <v>2013</v>
      </c>
      <c r="AF140">
        <v>0</v>
      </c>
      <c r="AG140">
        <v>0</v>
      </c>
      <c r="AH140">
        <v>10</v>
      </c>
      <c r="AI140">
        <v>0</v>
      </c>
      <c r="AJ140">
        <v>0</v>
      </c>
      <c r="AK140">
        <v>0</v>
      </c>
      <c r="AL140" t="b">
        <v>0</v>
      </c>
      <c r="AM140">
        <v>0</v>
      </c>
      <c r="AN140">
        <v>0</v>
      </c>
    </row>
    <row r="141" spans="1:40" x14ac:dyDescent="0.3">
      <c r="A141">
        <v>1033201</v>
      </c>
      <c r="B141">
        <v>1033201</v>
      </c>
      <c r="C141" t="s">
        <v>2807</v>
      </c>
      <c r="D141" t="s">
        <v>1996</v>
      </c>
      <c r="E141">
        <v>1</v>
      </c>
      <c r="F141" t="b">
        <v>0</v>
      </c>
      <c r="G141">
        <v>0</v>
      </c>
      <c r="H141">
        <v>0</v>
      </c>
      <c r="I141">
        <v>0</v>
      </c>
      <c r="J141">
        <v>0</v>
      </c>
      <c r="K141">
        <v>6820</v>
      </c>
      <c r="L141">
        <v>0</v>
      </c>
      <c r="M141">
        <v>0</v>
      </c>
      <c r="N141">
        <v>0</v>
      </c>
      <c r="O141" t="s">
        <v>34</v>
      </c>
      <c r="P141">
        <v>5700</v>
      </c>
      <c r="Q141" t="b">
        <v>0</v>
      </c>
      <c r="R141" t="b">
        <v>0</v>
      </c>
      <c r="S141">
        <v>0</v>
      </c>
      <c r="T141">
        <v>700</v>
      </c>
      <c r="U141">
        <v>0</v>
      </c>
      <c r="V141">
        <v>4002002</v>
      </c>
      <c r="W141" t="s">
        <v>2013</v>
      </c>
      <c r="X141">
        <v>4002002</v>
      </c>
      <c r="Y141" t="s">
        <v>2013</v>
      </c>
      <c r="Z141">
        <v>4002002</v>
      </c>
      <c r="AA141" t="s">
        <v>2013</v>
      </c>
      <c r="AB141">
        <v>4002002</v>
      </c>
      <c r="AC141" t="s">
        <v>2013</v>
      </c>
      <c r="AD141">
        <v>4002002</v>
      </c>
      <c r="AE141" t="s">
        <v>2013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0</v>
      </c>
      <c r="AL141" t="b">
        <v>0</v>
      </c>
      <c r="AM141">
        <v>0</v>
      </c>
      <c r="AN141">
        <v>0</v>
      </c>
    </row>
    <row r="142" spans="1:40" x14ac:dyDescent="0.3">
      <c r="A142">
        <v>1033301</v>
      </c>
      <c r="B142">
        <v>1033301</v>
      </c>
      <c r="C142" t="s">
        <v>2809</v>
      </c>
      <c r="D142" t="s">
        <v>1996</v>
      </c>
      <c r="E142">
        <v>1</v>
      </c>
      <c r="F142" t="b">
        <v>0</v>
      </c>
      <c r="G142">
        <v>0</v>
      </c>
      <c r="H142">
        <v>0</v>
      </c>
      <c r="I142">
        <v>0</v>
      </c>
      <c r="J142">
        <v>0</v>
      </c>
      <c r="K142">
        <v>6820</v>
      </c>
      <c r="L142">
        <v>0</v>
      </c>
      <c r="M142">
        <v>0</v>
      </c>
      <c r="N142">
        <v>0</v>
      </c>
      <c r="O142" t="s">
        <v>34</v>
      </c>
      <c r="P142">
        <v>5700</v>
      </c>
      <c r="Q142" t="b">
        <v>0</v>
      </c>
      <c r="R142" t="b">
        <v>0</v>
      </c>
      <c r="S142">
        <v>0</v>
      </c>
      <c r="T142">
        <v>0</v>
      </c>
      <c r="U142">
        <v>0</v>
      </c>
      <c r="V142">
        <v>3013001</v>
      </c>
      <c r="W142" t="s">
        <v>2013</v>
      </c>
      <c r="X142">
        <v>3013001</v>
      </c>
      <c r="Y142" t="s">
        <v>2013</v>
      </c>
      <c r="Z142">
        <v>3013001</v>
      </c>
      <c r="AA142" t="s">
        <v>2013</v>
      </c>
      <c r="AB142">
        <v>3013001</v>
      </c>
      <c r="AC142" t="s">
        <v>2013</v>
      </c>
      <c r="AD142">
        <v>3013001</v>
      </c>
      <c r="AE142" t="s">
        <v>2013</v>
      </c>
      <c r="AF142">
        <v>0</v>
      </c>
      <c r="AG142">
        <v>0</v>
      </c>
      <c r="AH142">
        <v>3</v>
      </c>
      <c r="AI142">
        <v>0</v>
      </c>
      <c r="AJ142">
        <v>0</v>
      </c>
      <c r="AK142">
        <v>0</v>
      </c>
      <c r="AL142" t="b">
        <v>0</v>
      </c>
      <c r="AM142">
        <v>0</v>
      </c>
      <c r="AN142">
        <v>0</v>
      </c>
    </row>
    <row r="143" spans="1:40" x14ac:dyDescent="0.3">
      <c r="A143">
        <v>1033401</v>
      </c>
      <c r="B143">
        <v>1033401</v>
      </c>
      <c r="C143" t="s">
        <v>2811</v>
      </c>
      <c r="D143" t="s">
        <v>1996</v>
      </c>
      <c r="E143">
        <v>1</v>
      </c>
      <c r="F143" t="b">
        <v>0</v>
      </c>
      <c r="G143">
        <v>0</v>
      </c>
      <c r="H143">
        <v>0</v>
      </c>
      <c r="I143">
        <v>0</v>
      </c>
      <c r="J143">
        <v>0</v>
      </c>
      <c r="K143">
        <v>6330</v>
      </c>
      <c r="L143">
        <v>0</v>
      </c>
      <c r="M143">
        <v>0</v>
      </c>
      <c r="N143">
        <v>0</v>
      </c>
      <c r="O143" t="s">
        <v>34</v>
      </c>
      <c r="P143">
        <v>5900</v>
      </c>
      <c r="Q143" t="b">
        <v>0</v>
      </c>
      <c r="R143" t="b">
        <v>0</v>
      </c>
      <c r="S143">
        <v>0</v>
      </c>
      <c r="T143">
        <v>0</v>
      </c>
      <c r="U143">
        <v>0</v>
      </c>
      <c r="V143">
        <v>322001</v>
      </c>
      <c r="W143" t="s">
        <v>2013</v>
      </c>
      <c r="X143">
        <v>322001</v>
      </c>
      <c r="Y143" t="s">
        <v>2013</v>
      </c>
      <c r="Z143">
        <v>322001</v>
      </c>
      <c r="AA143" t="s">
        <v>2013</v>
      </c>
      <c r="AB143">
        <v>322001</v>
      </c>
      <c r="AC143" t="s">
        <v>2013</v>
      </c>
      <c r="AD143">
        <v>322001</v>
      </c>
      <c r="AE143" t="s">
        <v>2013</v>
      </c>
      <c r="AF143">
        <v>0</v>
      </c>
      <c r="AG143">
        <v>0</v>
      </c>
      <c r="AH143">
        <v>1</v>
      </c>
      <c r="AI143">
        <v>0</v>
      </c>
      <c r="AJ143">
        <v>0</v>
      </c>
      <c r="AK143">
        <v>0</v>
      </c>
      <c r="AL143" t="b">
        <v>0</v>
      </c>
      <c r="AM143">
        <v>0</v>
      </c>
      <c r="AN143">
        <v>0</v>
      </c>
    </row>
    <row r="144" spans="1:40" x14ac:dyDescent="0.3">
      <c r="A144">
        <v>1033501</v>
      </c>
      <c r="B144">
        <v>1033501</v>
      </c>
      <c r="C144" t="s">
        <v>2813</v>
      </c>
      <c r="D144" t="s">
        <v>1996</v>
      </c>
      <c r="E144">
        <v>1</v>
      </c>
      <c r="F144" t="b">
        <v>0</v>
      </c>
      <c r="G144">
        <v>0</v>
      </c>
      <c r="H144">
        <v>0</v>
      </c>
      <c r="I144">
        <v>0</v>
      </c>
      <c r="J144">
        <v>0</v>
      </c>
      <c r="K144">
        <v>6970</v>
      </c>
      <c r="L144">
        <v>0</v>
      </c>
      <c r="M144">
        <v>0</v>
      </c>
      <c r="N144">
        <v>0</v>
      </c>
      <c r="O144" t="s">
        <v>34</v>
      </c>
      <c r="P144">
        <v>5900</v>
      </c>
      <c r="Q144" t="b">
        <v>0</v>
      </c>
      <c r="R144" t="b">
        <v>0</v>
      </c>
      <c r="S144">
        <v>0</v>
      </c>
      <c r="T144">
        <v>0</v>
      </c>
      <c r="U144">
        <v>0</v>
      </c>
      <c r="V144">
        <v>3041001</v>
      </c>
      <c r="W144" t="s">
        <v>2013</v>
      </c>
      <c r="X144">
        <v>3041001</v>
      </c>
      <c r="Y144" t="s">
        <v>2013</v>
      </c>
      <c r="Z144">
        <v>3041001</v>
      </c>
      <c r="AA144" t="s">
        <v>2013</v>
      </c>
      <c r="AB144">
        <v>3041001</v>
      </c>
      <c r="AC144" t="s">
        <v>2013</v>
      </c>
      <c r="AD144">
        <v>3041001</v>
      </c>
      <c r="AE144" t="s">
        <v>2013</v>
      </c>
      <c r="AF144">
        <v>0</v>
      </c>
      <c r="AG144">
        <v>0</v>
      </c>
      <c r="AH144">
        <v>2</v>
      </c>
      <c r="AI144">
        <v>0</v>
      </c>
      <c r="AJ144">
        <v>0</v>
      </c>
      <c r="AK144">
        <v>0</v>
      </c>
      <c r="AL144" t="b">
        <v>0</v>
      </c>
      <c r="AM144">
        <v>0</v>
      </c>
      <c r="AN144">
        <v>0</v>
      </c>
    </row>
    <row r="145" spans="1:40" x14ac:dyDescent="0.3">
      <c r="A145">
        <v>1033601</v>
      </c>
      <c r="B145">
        <v>1033601</v>
      </c>
      <c r="C145" t="s">
        <v>2815</v>
      </c>
      <c r="D145" t="s">
        <v>1996</v>
      </c>
      <c r="E145">
        <v>1</v>
      </c>
      <c r="F145" t="b">
        <v>0</v>
      </c>
      <c r="G145">
        <v>0</v>
      </c>
      <c r="H145">
        <v>0</v>
      </c>
      <c r="I145">
        <v>0</v>
      </c>
      <c r="J145">
        <v>0</v>
      </c>
      <c r="K145">
        <v>6970</v>
      </c>
      <c r="L145">
        <v>0</v>
      </c>
      <c r="M145">
        <v>0</v>
      </c>
      <c r="N145">
        <v>0</v>
      </c>
      <c r="O145" t="s">
        <v>34</v>
      </c>
      <c r="P145">
        <v>5900</v>
      </c>
      <c r="Q145" t="b">
        <v>0</v>
      </c>
      <c r="R145" t="b">
        <v>0</v>
      </c>
      <c r="S145">
        <v>0</v>
      </c>
      <c r="T145">
        <v>0</v>
      </c>
      <c r="U145">
        <v>0</v>
      </c>
      <c r="V145">
        <v>3041002</v>
      </c>
      <c r="W145" t="s">
        <v>2013</v>
      </c>
      <c r="X145">
        <v>3041002</v>
      </c>
      <c r="Y145" t="s">
        <v>2013</v>
      </c>
      <c r="Z145">
        <v>3041002</v>
      </c>
      <c r="AA145" t="s">
        <v>2013</v>
      </c>
      <c r="AB145">
        <v>3041002</v>
      </c>
      <c r="AC145" t="s">
        <v>2013</v>
      </c>
      <c r="AD145">
        <v>3041002</v>
      </c>
      <c r="AE145" t="s">
        <v>2013</v>
      </c>
      <c r="AF145">
        <v>0</v>
      </c>
      <c r="AG145">
        <v>0</v>
      </c>
      <c r="AH145">
        <v>2</v>
      </c>
      <c r="AI145">
        <v>0</v>
      </c>
      <c r="AJ145">
        <v>0</v>
      </c>
      <c r="AK145">
        <v>0</v>
      </c>
      <c r="AL145" t="b">
        <v>0</v>
      </c>
      <c r="AM145">
        <v>0</v>
      </c>
      <c r="AN145">
        <v>0</v>
      </c>
    </row>
    <row r="146" spans="1:40" x14ac:dyDescent="0.3">
      <c r="A146">
        <v>1033701</v>
      </c>
      <c r="B146">
        <v>1033701</v>
      </c>
      <c r="C146" t="s">
        <v>2816</v>
      </c>
      <c r="D146" t="s">
        <v>1996</v>
      </c>
      <c r="E146">
        <v>1</v>
      </c>
      <c r="F146" t="b">
        <v>0</v>
      </c>
      <c r="G146">
        <v>0</v>
      </c>
      <c r="H146">
        <v>0</v>
      </c>
      <c r="I146">
        <v>0</v>
      </c>
      <c r="J146">
        <v>0</v>
      </c>
      <c r="K146">
        <v>6620</v>
      </c>
      <c r="L146">
        <v>0</v>
      </c>
      <c r="M146">
        <v>0</v>
      </c>
      <c r="N146">
        <v>0</v>
      </c>
      <c r="O146" t="s">
        <v>34</v>
      </c>
      <c r="P146">
        <v>5900</v>
      </c>
      <c r="Q146" t="b">
        <v>0</v>
      </c>
      <c r="R146" t="b">
        <v>0</v>
      </c>
      <c r="S146">
        <v>0</v>
      </c>
      <c r="T146">
        <v>1750</v>
      </c>
      <c r="U146">
        <v>0</v>
      </c>
      <c r="V146">
        <v>242001</v>
      </c>
      <c r="W146" t="s">
        <v>2013</v>
      </c>
      <c r="X146">
        <v>242001</v>
      </c>
      <c r="Y146" t="s">
        <v>2013</v>
      </c>
      <c r="Z146">
        <v>242001</v>
      </c>
      <c r="AA146" t="s">
        <v>2013</v>
      </c>
      <c r="AB146">
        <v>242001</v>
      </c>
      <c r="AC146" t="s">
        <v>2013</v>
      </c>
      <c r="AD146">
        <v>242001</v>
      </c>
      <c r="AE146" t="s">
        <v>2013</v>
      </c>
      <c r="AF146">
        <v>0</v>
      </c>
      <c r="AG146">
        <v>0</v>
      </c>
      <c r="AH146">
        <v>1</v>
      </c>
      <c r="AI146">
        <v>0</v>
      </c>
      <c r="AJ146">
        <v>0</v>
      </c>
      <c r="AK146">
        <v>0</v>
      </c>
      <c r="AL146" t="b">
        <v>0</v>
      </c>
      <c r="AM146">
        <v>0</v>
      </c>
      <c r="AN146">
        <v>0</v>
      </c>
    </row>
    <row r="147" spans="1:40" x14ac:dyDescent="0.3">
      <c r="A147">
        <v>1033801</v>
      </c>
      <c r="B147">
        <v>1033801</v>
      </c>
      <c r="C147" t="s">
        <v>2817</v>
      </c>
      <c r="D147" t="s">
        <v>1996</v>
      </c>
      <c r="E147">
        <v>1</v>
      </c>
      <c r="F147" t="b">
        <v>0</v>
      </c>
      <c r="G147">
        <v>0</v>
      </c>
      <c r="H147">
        <v>0</v>
      </c>
      <c r="I147">
        <v>0</v>
      </c>
      <c r="J147">
        <v>0</v>
      </c>
      <c r="K147">
        <v>6970</v>
      </c>
      <c r="L147">
        <v>0</v>
      </c>
      <c r="M147">
        <v>0</v>
      </c>
      <c r="N147">
        <v>0</v>
      </c>
      <c r="O147" t="s">
        <v>34</v>
      </c>
      <c r="P147">
        <v>5900</v>
      </c>
      <c r="Q147" t="b">
        <v>0</v>
      </c>
      <c r="R147" t="b">
        <v>0</v>
      </c>
      <c r="S147">
        <v>2500</v>
      </c>
      <c r="T147">
        <v>0</v>
      </c>
      <c r="U147">
        <v>0</v>
      </c>
      <c r="V147">
        <v>152001</v>
      </c>
      <c r="W147" t="s">
        <v>2013</v>
      </c>
      <c r="X147">
        <v>152001</v>
      </c>
      <c r="Y147" t="s">
        <v>2013</v>
      </c>
      <c r="Z147">
        <v>152001</v>
      </c>
      <c r="AA147" t="s">
        <v>2013</v>
      </c>
      <c r="AB147">
        <v>152001</v>
      </c>
      <c r="AC147" t="s">
        <v>2013</v>
      </c>
      <c r="AD147">
        <v>152001</v>
      </c>
      <c r="AE147" t="s">
        <v>2013</v>
      </c>
      <c r="AF147">
        <v>0</v>
      </c>
      <c r="AG147">
        <v>0</v>
      </c>
      <c r="AH147">
        <v>1</v>
      </c>
      <c r="AI147">
        <v>0</v>
      </c>
      <c r="AJ147">
        <v>0</v>
      </c>
      <c r="AK147">
        <v>0</v>
      </c>
      <c r="AL147" t="b">
        <v>0</v>
      </c>
      <c r="AM147">
        <v>0</v>
      </c>
      <c r="AN147">
        <v>0</v>
      </c>
    </row>
    <row r="148" spans="1:40" x14ac:dyDescent="0.3">
      <c r="A148">
        <v>1033901</v>
      </c>
      <c r="B148">
        <v>1033901</v>
      </c>
      <c r="C148" t="s">
        <v>2819</v>
      </c>
      <c r="D148" t="s">
        <v>1996</v>
      </c>
      <c r="E148">
        <v>1</v>
      </c>
      <c r="F148" t="b">
        <v>0</v>
      </c>
      <c r="G148">
        <v>0</v>
      </c>
      <c r="H148">
        <v>0</v>
      </c>
      <c r="I148">
        <v>0</v>
      </c>
      <c r="J148">
        <v>0</v>
      </c>
      <c r="K148">
        <v>7170</v>
      </c>
      <c r="L148">
        <v>0</v>
      </c>
      <c r="M148">
        <v>0</v>
      </c>
      <c r="N148">
        <v>0</v>
      </c>
      <c r="O148" t="s">
        <v>34</v>
      </c>
      <c r="P148">
        <v>6100</v>
      </c>
      <c r="Q148" t="b">
        <v>0</v>
      </c>
      <c r="R148" t="b">
        <v>0</v>
      </c>
      <c r="S148">
        <v>0</v>
      </c>
      <c r="T148">
        <v>0</v>
      </c>
      <c r="U148">
        <v>0</v>
      </c>
      <c r="V148">
        <v>4011010</v>
      </c>
      <c r="W148" t="s">
        <v>2013</v>
      </c>
      <c r="X148">
        <v>4011010</v>
      </c>
      <c r="Y148" t="s">
        <v>2013</v>
      </c>
      <c r="Z148">
        <v>4011010</v>
      </c>
      <c r="AA148" t="s">
        <v>2013</v>
      </c>
      <c r="AB148">
        <v>4011010</v>
      </c>
      <c r="AC148" t="s">
        <v>2013</v>
      </c>
      <c r="AD148">
        <v>4011010</v>
      </c>
      <c r="AE148" t="s">
        <v>2013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 t="b">
        <v>0</v>
      </c>
      <c r="AM148">
        <v>0</v>
      </c>
      <c r="AN148">
        <v>0</v>
      </c>
    </row>
    <row r="149" spans="1:40" x14ac:dyDescent="0.3">
      <c r="A149">
        <v>1034001</v>
      </c>
      <c r="B149">
        <v>1034001</v>
      </c>
      <c r="C149" t="s">
        <v>2820</v>
      </c>
      <c r="D149" t="s">
        <v>1996</v>
      </c>
      <c r="E149">
        <v>1</v>
      </c>
      <c r="F149" t="b">
        <v>0</v>
      </c>
      <c r="G149">
        <v>0</v>
      </c>
      <c r="H149">
        <v>0</v>
      </c>
      <c r="I149">
        <v>0</v>
      </c>
      <c r="J149">
        <v>0</v>
      </c>
      <c r="K149">
        <v>7170</v>
      </c>
      <c r="L149">
        <v>0</v>
      </c>
      <c r="M149">
        <v>0</v>
      </c>
      <c r="N149">
        <v>0</v>
      </c>
      <c r="O149" t="s">
        <v>34</v>
      </c>
      <c r="P149">
        <v>6100</v>
      </c>
      <c r="Q149" t="b">
        <v>0</v>
      </c>
      <c r="R149" t="b">
        <v>0</v>
      </c>
      <c r="S149">
        <v>0</v>
      </c>
      <c r="T149">
        <v>0</v>
      </c>
      <c r="U149">
        <v>0</v>
      </c>
      <c r="V149">
        <v>312001</v>
      </c>
      <c r="W149" t="s">
        <v>2013</v>
      </c>
      <c r="X149">
        <v>312001</v>
      </c>
      <c r="Y149" t="s">
        <v>2013</v>
      </c>
      <c r="Z149">
        <v>312001</v>
      </c>
      <c r="AA149" t="s">
        <v>2013</v>
      </c>
      <c r="AB149">
        <v>312001</v>
      </c>
      <c r="AC149" t="s">
        <v>2013</v>
      </c>
      <c r="AD149">
        <v>312001</v>
      </c>
      <c r="AE149" t="s">
        <v>2013</v>
      </c>
      <c r="AF149">
        <v>0</v>
      </c>
      <c r="AG149">
        <v>0</v>
      </c>
      <c r="AH149">
        <v>1</v>
      </c>
      <c r="AI149">
        <v>0</v>
      </c>
      <c r="AJ149">
        <v>0</v>
      </c>
      <c r="AK149">
        <v>0</v>
      </c>
      <c r="AL149" t="b">
        <v>0</v>
      </c>
      <c r="AM149">
        <v>0</v>
      </c>
      <c r="AN149">
        <v>0</v>
      </c>
    </row>
    <row r="150" spans="1:40" x14ac:dyDescent="0.3">
      <c r="A150">
        <v>1034101</v>
      </c>
      <c r="B150">
        <v>1034101</v>
      </c>
      <c r="C150" t="s">
        <v>2821</v>
      </c>
      <c r="D150" t="s">
        <v>1996</v>
      </c>
      <c r="E150">
        <v>1</v>
      </c>
      <c r="F150" t="b">
        <v>0</v>
      </c>
      <c r="G150">
        <v>0</v>
      </c>
      <c r="H150">
        <v>0</v>
      </c>
      <c r="I150">
        <v>0</v>
      </c>
      <c r="J150">
        <v>0</v>
      </c>
      <c r="K150">
        <v>7550</v>
      </c>
      <c r="L150">
        <v>0</v>
      </c>
      <c r="M150">
        <v>0</v>
      </c>
      <c r="N150">
        <v>0</v>
      </c>
      <c r="O150" t="s">
        <v>34</v>
      </c>
      <c r="P150">
        <v>6100</v>
      </c>
      <c r="Q150" t="b">
        <v>0</v>
      </c>
      <c r="R150" t="b">
        <v>0</v>
      </c>
      <c r="S150">
        <v>0</v>
      </c>
      <c r="T150">
        <v>0</v>
      </c>
      <c r="U150">
        <v>0</v>
      </c>
      <c r="V150">
        <v>3160001</v>
      </c>
      <c r="W150" t="s">
        <v>2013</v>
      </c>
      <c r="X150">
        <v>3160001</v>
      </c>
      <c r="Y150" t="s">
        <v>2013</v>
      </c>
      <c r="Z150">
        <v>3160001</v>
      </c>
      <c r="AA150" t="s">
        <v>2013</v>
      </c>
      <c r="AB150">
        <v>3160001</v>
      </c>
      <c r="AC150" t="s">
        <v>2013</v>
      </c>
      <c r="AD150">
        <v>3160001</v>
      </c>
      <c r="AE150" t="s">
        <v>2013</v>
      </c>
      <c r="AF150">
        <v>0</v>
      </c>
      <c r="AG150">
        <v>0</v>
      </c>
      <c r="AH150">
        <v>5</v>
      </c>
      <c r="AI150">
        <v>0</v>
      </c>
      <c r="AJ150">
        <v>0</v>
      </c>
      <c r="AK150">
        <v>0</v>
      </c>
      <c r="AL150" t="b">
        <v>0</v>
      </c>
      <c r="AM150">
        <v>0</v>
      </c>
      <c r="AN150">
        <v>0</v>
      </c>
    </row>
    <row r="151" spans="1:40" x14ac:dyDescent="0.3">
      <c r="A151">
        <v>1034201</v>
      </c>
      <c r="B151">
        <v>1034201</v>
      </c>
      <c r="C151" t="s">
        <v>2822</v>
      </c>
      <c r="D151" t="s">
        <v>1996</v>
      </c>
      <c r="E151">
        <v>1</v>
      </c>
      <c r="F151" t="b">
        <v>0</v>
      </c>
      <c r="G151">
        <v>0</v>
      </c>
      <c r="H151">
        <v>0</v>
      </c>
      <c r="I151">
        <v>0</v>
      </c>
      <c r="J151">
        <v>0</v>
      </c>
      <c r="K151">
        <v>7550</v>
      </c>
      <c r="L151">
        <v>0</v>
      </c>
      <c r="M151">
        <v>0</v>
      </c>
      <c r="N151">
        <v>0</v>
      </c>
      <c r="O151" t="s">
        <v>34</v>
      </c>
      <c r="P151">
        <v>6100</v>
      </c>
      <c r="Q151" t="b">
        <v>0</v>
      </c>
      <c r="R151" t="b">
        <v>0</v>
      </c>
      <c r="S151">
        <v>0</v>
      </c>
      <c r="T151">
        <v>0</v>
      </c>
      <c r="U151">
        <v>0</v>
      </c>
      <c r="V151">
        <v>3013001</v>
      </c>
      <c r="W151" t="s">
        <v>2013</v>
      </c>
      <c r="X151">
        <v>3013001</v>
      </c>
      <c r="Y151" t="s">
        <v>2013</v>
      </c>
      <c r="Z151">
        <v>3013001</v>
      </c>
      <c r="AA151" t="s">
        <v>2013</v>
      </c>
      <c r="AB151">
        <v>3013001</v>
      </c>
      <c r="AC151" t="s">
        <v>2013</v>
      </c>
      <c r="AD151">
        <v>3013001</v>
      </c>
      <c r="AE151" t="s">
        <v>2013</v>
      </c>
      <c r="AF151">
        <v>0</v>
      </c>
      <c r="AG151">
        <v>0</v>
      </c>
      <c r="AH151">
        <v>3</v>
      </c>
      <c r="AI151">
        <v>0</v>
      </c>
      <c r="AJ151">
        <v>0</v>
      </c>
      <c r="AK151">
        <v>0</v>
      </c>
      <c r="AL151" t="b">
        <v>0</v>
      </c>
      <c r="AM151">
        <v>0</v>
      </c>
      <c r="AN151">
        <v>0</v>
      </c>
    </row>
    <row r="152" spans="1:40" x14ac:dyDescent="0.3">
      <c r="A152">
        <v>1034301</v>
      </c>
      <c r="B152">
        <v>1034301</v>
      </c>
      <c r="C152" t="s">
        <v>2823</v>
      </c>
      <c r="D152" t="s">
        <v>1996</v>
      </c>
      <c r="E152">
        <v>1</v>
      </c>
      <c r="F152" t="b">
        <v>0</v>
      </c>
      <c r="G152">
        <v>0</v>
      </c>
      <c r="H152">
        <v>0</v>
      </c>
      <c r="I152">
        <v>0</v>
      </c>
      <c r="J152">
        <v>0</v>
      </c>
      <c r="K152">
        <v>7170</v>
      </c>
      <c r="L152">
        <v>0</v>
      </c>
      <c r="M152">
        <v>0</v>
      </c>
      <c r="N152">
        <v>0</v>
      </c>
      <c r="O152" t="s">
        <v>34</v>
      </c>
      <c r="P152">
        <v>6100</v>
      </c>
      <c r="Q152" t="b">
        <v>0</v>
      </c>
      <c r="R152" t="b">
        <v>0</v>
      </c>
      <c r="S152">
        <v>0</v>
      </c>
      <c r="T152">
        <v>0</v>
      </c>
      <c r="U152">
        <v>0</v>
      </c>
      <c r="V152">
        <v>2301001</v>
      </c>
      <c r="W152" t="s">
        <v>2013</v>
      </c>
      <c r="X152">
        <v>2301001</v>
      </c>
      <c r="Y152" t="s">
        <v>2013</v>
      </c>
      <c r="Z152">
        <v>2301001</v>
      </c>
      <c r="AA152" t="s">
        <v>2013</v>
      </c>
      <c r="AB152">
        <v>2301001</v>
      </c>
      <c r="AC152" t="s">
        <v>2013</v>
      </c>
      <c r="AD152">
        <v>2301001</v>
      </c>
      <c r="AE152" t="s">
        <v>2013</v>
      </c>
      <c r="AF152">
        <v>0</v>
      </c>
      <c r="AG152">
        <v>0</v>
      </c>
      <c r="AH152">
        <v>5</v>
      </c>
      <c r="AI152">
        <v>0</v>
      </c>
      <c r="AJ152">
        <v>0</v>
      </c>
      <c r="AK152">
        <v>0</v>
      </c>
      <c r="AL152" t="b">
        <v>0</v>
      </c>
      <c r="AM152">
        <v>0</v>
      </c>
      <c r="AN152">
        <v>0</v>
      </c>
    </row>
    <row r="153" spans="1:40" x14ac:dyDescent="0.3">
      <c r="A153">
        <v>1034401</v>
      </c>
      <c r="B153">
        <v>1034401</v>
      </c>
      <c r="C153" t="s">
        <v>2824</v>
      </c>
      <c r="D153" t="s">
        <v>1996</v>
      </c>
      <c r="E153">
        <v>1</v>
      </c>
      <c r="F153" t="b">
        <v>0</v>
      </c>
      <c r="G153">
        <v>0</v>
      </c>
      <c r="H153">
        <v>0</v>
      </c>
      <c r="I153">
        <v>0</v>
      </c>
      <c r="J153">
        <v>0</v>
      </c>
      <c r="K153">
        <v>7710</v>
      </c>
      <c r="L153">
        <v>0</v>
      </c>
      <c r="M153">
        <v>0</v>
      </c>
      <c r="N153">
        <v>0</v>
      </c>
      <c r="O153" t="s">
        <v>34</v>
      </c>
      <c r="P153">
        <v>6300</v>
      </c>
      <c r="Q153" t="b">
        <v>0</v>
      </c>
      <c r="R153" t="b">
        <v>0</v>
      </c>
      <c r="S153">
        <v>0</v>
      </c>
      <c r="T153">
        <v>0</v>
      </c>
      <c r="U153">
        <v>0</v>
      </c>
      <c r="V153">
        <v>3021001</v>
      </c>
      <c r="W153" t="s">
        <v>2013</v>
      </c>
      <c r="X153">
        <v>3021001</v>
      </c>
      <c r="Y153" t="s">
        <v>2013</v>
      </c>
      <c r="Z153">
        <v>3021001</v>
      </c>
      <c r="AA153" t="s">
        <v>2013</v>
      </c>
      <c r="AB153">
        <v>3021001</v>
      </c>
      <c r="AC153" t="s">
        <v>2013</v>
      </c>
      <c r="AD153">
        <v>3021001</v>
      </c>
      <c r="AE153" t="s">
        <v>2013</v>
      </c>
      <c r="AF153">
        <v>0</v>
      </c>
      <c r="AG153">
        <v>0</v>
      </c>
      <c r="AH153">
        <v>2</v>
      </c>
      <c r="AI153">
        <v>0</v>
      </c>
      <c r="AJ153">
        <v>0</v>
      </c>
      <c r="AK153">
        <v>0</v>
      </c>
      <c r="AL153" t="b">
        <v>0</v>
      </c>
      <c r="AM153">
        <v>0</v>
      </c>
      <c r="AN153">
        <v>0</v>
      </c>
    </row>
    <row r="154" spans="1:40" x14ac:dyDescent="0.3">
      <c r="A154">
        <v>1034501</v>
      </c>
      <c r="B154">
        <v>1034501</v>
      </c>
      <c r="C154" t="s">
        <v>2826</v>
      </c>
      <c r="D154" t="s">
        <v>1996</v>
      </c>
      <c r="E154">
        <v>1</v>
      </c>
      <c r="F154" t="b">
        <v>0</v>
      </c>
      <c r="G154">
        <v>0</v>
      </c>
      <c r="H154">
        <v>0</v>
      </c>
      <c r="I154">
        <v>0</v>
      </c>
      <c r="J154">
        <v>0</v>
      </c>
      <c r="K154">
        <v>8180</v>
      </c>
      <c r="L154">
        <v>0</v>
      </c>
      <c r="M154">
        <v>0</v>
      </c>
      <c r="N154">
        <v>0</v>
      </c>
      <c r="O154" t="s">
        <v>34</v>
      </c>
      <c r="P154">
        <v>6300</v>
      </c>
      <c r="Q154" t="b">
        <v>0</v>
      </c>
      <c r="R154" t="b">
        <v>0</v>
      </c>
      <c r="S154">
        <v>0</v>
      </c>
      <c r="T154">
        <v>0</v>
      </c>
      <c r="U154">
        <v>0</v>
      </c>
      <c r="V154">
        <v>3021002</v>
      </c>
      <c r="W154" t="s">
        <v>2013</v>
      </c>
      <c r="X154">
        <v>3021002</v>
      </c>
      <c r="Y154" t="s">
        <v>2013</v>
      </c>
      <c r="Z154">
        <v>3021002</v>
      </c>
      <c r="AA154" t="s">
        <v>2013</v>
      </c>
      <c r="AB154">
        <v>3021002</v>
      </c>
      <c r="AC154" t="s">
        <v>2013</v>
      </c>
      <c r="AD154">
        <v>3021002</v>
      </c>
      <c r="AE154" t="s">
        <v>2013</v>
      </c>
      <c r="AF154">
        <v>0</v>
      </c>
      <c r="AG154">
        <v>0</v>
      </c>
      <c r="AH154">
        <v>2</v>
      </c>
      <c r="AI154">
        <v>0</v>
      </c>
      <c r="AJ154">
        <v>0</v>
      </c>
      <c r="AK154">
        <v>0</v>
      </c>
      <c r="AL154" t="b">
        <v>0</v>
      </c>
      <c r="AM154">
        <v>0</v>
      </c>
      <c r="AN154">
        <v>0</v>
      </c>
    </row>
    <row r="155" spans="1:40" x14ac:dyDescent="0.3">
      <c r="A155">
        <v>1034601</v>
      </c>
      <c r="B155">
        <v>1034601</v>
      </c>
      <c r="C155" t="s">
        <v>2828</v>
      </c>
      <c r="D155" t="s">
        <v>1996</v>
      </c>
      <c r="E155">
        <v>1</v>
      </c>
      <c r="F155" t="b">
        <v>0</v>
      </c>
      <c r="G155">
        <v>0</v>
      </c>
      <c r="H155">
        <v>0</v>
      </c>
      <c r="I155">
        <v>0</v>
      </c>
      <c r="J155">
        <v>0</v>
      </c>
      <c r="K155">
        <v>7770</v>
      </c>
      <c r="L155">
        <v>0</v>
      </c>
      <c r="M155">
        <v>0</v>
      </c>
      <c r="N155">
        <v>0</v>
      </c>
      <c r="O155" t="s">
        <v>34</v>
      </c>
      <c r="P155">
        <v>6300</v>
      </c>
      <c r="Q155" t="b">
        <v>0</v>
      </c>
      <c r="R155" t="b">
        <v>0</v>
      </c>
      <c r="S155">
        <v>0</v>
      </c>
      <c r="T155">
        <v>0</v>
      </c>
      <c r="U155">
        <v>0</v>
      </c>
      <c r="V155">
        <v>332001</v>
      </c>
      <c r="W155" t="s">
        <v>2013</v>
      </c>
      <c r="X155">
        <v>332001</v>
      </c>
      <c r="Y155" t="s">
        <v>2013</v>
      </c>
      <c r="Z155">
        <v>332001</v>
      </c>
      <c r="AA155" t="s">
        <v>2013</v>
      </c>
      <c r="AB155">
        <v>332001</v>
      </c>
      <c r="AC155" t="s">
        <v>2013</v>
      </c>
      <c r="AD155">
        <v>332001</v>
      </c>
      <c r="AE155" t="s">
        <v>2013</v>
      </c>
      <c r="AF155">
        <v>0</v>
      </c>
      <c r="AG155">
        <v>0</v>
      </c>
      <c r="AH155">
        <v>1</v>
      </c>
      <c r="AI155">
        <v>0</v>
      </c>
      <c r="AJ155">
        <v>0</v>
      </c>
      <c r="AK155">
        <v>0</v>
      </c>
      <c r="AL155" t="b">
        <v>0</v>
      </c>
      <c r="AM155">
        <v>0</v>
      </c>
      <c r="AN155">
        <v>0</v>
      </c>
    </row>
    <row r="156" spans="1:40" x14ac:dyDescent="0.3">
      <c r="A156">
        <v>1034701</v>
      </c>
      <c r="B156">
        <v>1034701</v>
      </c>
      <c r="C156" t="s">
        <v>2830</v>
      </c>
      <c r="D156" t="s">
        <v>1996</v>
      </c>
      <c r="E156">
        <v>1</v>
      </c>
      <c r="F156" t="b">
        <v>0</v>
      </c>
      <c r="G156">
        <v>0</v>
      </c>
      <c r="H156">
        <v>0</v>
      </c>
      <c r="I156">
        <v>0</v>
      </c>
      <c r="J156">
        <v>0</v>
      </c>
      <c r="K156">
        <v>8180</v>
      </c>
      <c r="L156">
        <v>0</v>
      </c>
      <c r="M156">
        <v>0</v>
      </c>
      <c r="N156">
        <v>0</v>
      </c>
      <c r="O156" t="s">
        <v>34</v>
      </c>
      <c r="P156">
        <v>6300</v>
      </c>
      <c r="Q156" t="b">
        <v>0</v>
      </c>
      <c r="R156" t="b">
        <v>0</v>
      </c>
      <c r="S156">
        <v>0</v>
      </c>
      <c r="T156">
        <v>0</v>
      </c>
      <c r="U156">
        <v>0</v>
      </c>
      <c r="V156">
        <v>2311001</v>
      </c>
      <c r="W156" t="s">
        <v>2013</v>
      </c>
      <c r="X156">
        <v>2311001</v>
      </c>
      <c r="Y156" t="s">
        <v>2013</v>
      </c>
      <c r="Z156">
        <v>2311001</v>
      </c>
      <c r="AA156" t="s">
        <v>2013</v>
      </c>
      <c r="AB156">
        <v>2311001</v>
      </c>
      <c r="AC156" t="s">
        <v>2013</v>
      </c>
      <c r="AD156">
        <v>2311001</v>
      </c>
      <c r="AE156" t="s">
        <v>2013</v>
      </c>
      <c r="AF156">
        <v>0</v>
      </c>
      <c r="AG156">
        <v>0</v>
      </c>
      <c r="AH156">
        <v>10</v>
      </c>
      <c r="AI156">
        <v>0</v>
      </c>
      <c r="AJ156">
        <v>0</v>
      </c>
      <c r="AK156">
        <v>0</v>
      </c>
      <c r="AL156" t="b">
        <v>0</v>
      </c>
      <c r="AM156">
        <v>0</v>
      </c>
      <c r="AN156">
        <v>0</v>
      </c>
    </row>
    <row r="157" spans="1:40" x14ac:dyDescent="0.3">
      <c r="A157">
        <v>1034801</v>
      </c>
      <c r="B157">
        <v>1034801</v>
      </c>
      <c r="C157" t="s">
        <v>2831</v>
      </c>
      <c r="D157" t="s">
        <v>1996</v>
      </c>
      <c r="E157">
        <v>1</v>
      </c>
      <c r="F157" t="b">
        <v>0</v>
      </c>
      <c r="G157">
        <v>0</v>
      </c>
      <c r="H157">
        <v>0</v>
      </c>
      <c r="I157">
        <v>0</v>
      </c>
      <c r="J157">
        <v>0</v>
      </c>
      <c r="K157">
        <v>8180</v>
      </c>
      <c r="L157">
        <v>0</v>
      </c>
      <c r="M157">
        <v>0</v>
      </c>
      <c r="N157">
        <v>0</v>
      </c>
      <c r="O157" t="s">
        <v>34</v>
      </c>
      <c r="P157">
        <v>6300</v>
      </c>
      <c r="Q157" t="b">
        <v>0</v>
      </c>
      <c r="R157" t="b">
        <v>0</v>
      </c>
      <c r="S157">
        <v>0</v>
      </c>
      <c r="T157">
        <v>700</v>
      </c>
      <c r="U157">
        <v>0</v>
      </c>
      <c r="V157">
        <v>4002002</v>
      </c>
      <c r="W157" t="s">
        <v>2013</v>
      </c>
      <c r="X157">
        <v>4002002</v>
      </c>
      <c r="Y157" t="s">
        <v>2013</v>
      </c>
      <c r="Z157">
        <v>4002002</v>
      </c>
      <c r="AA157" t="s">
        <v>2013</v>
      </c>
      <c r="AB157">
        <v>4002002</v>
      </c>
      <c r="AC157" t="s">
        <v>2013</v>
      </c>
      <c r="AD157">
        <v>4002002</v>
      </c>
      <c r="AE157" t="s">
        <v>2013</v>
      </c>
      <c r="AF157">
        <v>0</v>
      </c>
      <c r="AG157">
        <v>0</v>
      </c>
      <c r="AH157">
        <v>1</v>
      </c>
      <c r="AI157">
        <v>0</v>
      </c>
      <c r="AJ157">
        <v>0</v>
      </c>
      <c r="AK157">
        <v>0</v>
      </c>
      <c r="AL157" t="b">
        <v>0</v>
      </c>
      <c r="AM157">
        <v>0</v>
      </c>
      <c r="AN157">
        <v>0</v>
      </c>
    </row>
    <row r="158" spans="1:40" x14ac:dyDescent="0.3">
      <c r="A158">
        <v>1034901</v>
      </c>
      <c r="B158">
        <v>1034901</v>
      </c>
      <c r="C158" t="s">
        <v>2832</v>
      </c>
      <c r="D158" t="s">
        <v>1996</v>
      </c>
      <c r="E158">
        <v>1</v>
      </c>
      <c r="F158" t="b">
        <v>0</v>
      </c>
      <c r="G158">
        <v>0</v>
      </c>
      <c r="H158">
        <v>0</v>
      </c>
      <c r="I158">
        <v>0</v>
      </c>
      <c r="J158">
        <v>0</v>
      </c>
      <c r="K158">
        <v>7870</v>
      </c>
      <c r="L158">
        <v>0</v>
      </c>
      <c r="M158">
        <v>0</v>
      </c>
      <c r="N158">
        <v>0</v>
      </c>
      <c r="O158" t="s">
        <v>34</v>
      </c>
      <c r="P158">
        <v>6500</v>
      </c>
      <c r="Q158" t="b">
        <v>0</v>
      </c>
      <c r="R158" t="b">
        <v>0</v>
      </c>
      <c r="S158">
        <v>1000</v>
      </c>
      <c r="T158">
        <v>0</v>
      </c>
      <c r="U158">
        <v>0</v>
      </c>
      <c r="V158">
        <v>4002001</v>
      </c>
      <c r="W158" t="s">
        <v>2013</v>
      </c>
      <c r="X158">
        <v>4002001</v>
      </c>
      <c r="Y158" t="s">
        <v>2013</v>
      </c>
      <c r="Z158">
        <v>4002001</v>
      </c>
      <c r="AA158" t="s">
        <v>2013</v>
      </c>
      <c r="AB158">
        <v>4002001</v>
      </c>
      <c r="AC158" t="s">
        <v>2013</v>
      </c>
      <c r="AD158">
        <v>4002001</v>
      </c>
      <c r="AE158" t="s">
        <v>2013</v>
      </c>
      <c r="AF158">
        <v>0</v>
      </c>
      <c r="AG158">
        <v>0</v>
      </c>
      <c r="AH158">
        <v>1</v>
      </c>
      <c r="AI158">
        <v>0</v>
      </c>
      <c r="AJ158">
        <v>0</v>
      </c>
      <c r="AK158">
        <v>0</v>
      </c>
      <c r="AL158" t="b">
        <v>0</v>
      </c>
      <c r="AM158">
        <v>0</v>
      </c>
      <c r="AN158">
        <v>0</v>
      </c>
    </row>
    <row r="159" spans="1:40" x14ac:dyDescent="0.3">
      <c r="A159">
        <v>1035001</v>
      </c>
      <c r="B159">
        <v>1035001</v>
      </c>
      <c r="C159" t="s">
        <v>2834</v>
      </c>
      <c r="D159" t="s">
        <v>1996</v>
      </c>
      <c r="E159">
        <v>1</v>
      </c>
      <c r="F159" t="b">
        <v>0</v>
      </c>
      <c r="G159">
        <v>0</v>
      </c>
      <c r="H159">
        <v>0</v>
      </c>
      <c r="I159">
        <v>0</v>
      </c>
      <c r="J159">
        <v>0</v>
      </c>
      <c r="K159">
        <v>8860</v>
      </c>
      <c r="L159">
        <v>0</v>
      </c>
      <c r="M159">
        <v>0</v>
      </c>
      <c r="N159">
        <v>0</v>
      </c>
      <c r="O159" t="s">
        <v>34</v>
      </c>
      <c r="P159">
        <v>6500</v>
      </c>
      <c r="Q159" t="b">
        <v>0</v>
      </c>
      <c r="R159" t="b">
        <v>0</v>
      </c>
      <c r="S159">
        <v>0</v>
      </c>
      <c r="T159">
        <v>0</v>
      </c>
      <c r="U159">
        <v>0</v>
      </c>
      <c r="V159">
        <v>2003001</v>
      </c>
      <c r="W159" t="s">
        <v>2013</v>
      </c>
      <c r="X159">
        <v>2003001</v>
      </c>
      <c r="Y159" t="s">
        <v>2013</v>
      </c>
      <c r="Z159">
        <v>2003001</v>
      </c>
      <c r="AA159" t="s">
        <v>2013</v>
      </c>
      <c r="AB159">
        <v>2003001</v>
      </c>
      <c r="AC159" t="s">
        <v>2013</v>
      </c>
      <c r="AD159">
        <v>2003001</v>
      </c>
      <c r="AE159" t="s">
        <v>2013</v>
      </c>
      <c r="AF159">
        <v>0</v>
      </c>
      <c r="AG159">
        <v>0</v>
      </c>
      <c r="AH159">
        <v>20</v>
      </c>
      <c r="AI159">
        <v>0</v>
      </c>
      <c r="AJ159">
        <v>0</v>
      </c>
      <c r="AK159">
        <v>0</v>
      </c>
      <c r="AL159" t="b">
        <v>0</v>
      </c>
      <c r="AM159">
        <v>0</v>
      </c>
      <c r="AN159">
        <v>0</v>
      </c>
    </row>
    <row r="160" spans="1:40" x14ac:dyDescent="0.3">
      <c r="A160">
        <v>1035101</v>
      </c>
      <c r="B160">
        <v>1035101</v>
      </c>
      <c r="C160" t="s">
        <v>1138</v>
      </c>
      <c r="D160" t="s">
        <v>1996</v>
      </c>
      <c r="E160">
        <v>1</v>
      </c>
      <c r="F160" t="b">
        <v>0</v>
      </c>
      <c r="G160">
        <v>0</v>
      </c>
      <c r="H160">
        <v>0</v>
      </c>
      <c r="I160">
        <v>0</v>
      </c>
      <c r="J160">
        <v>0</v>
      </c>
      <c r="K160">
        <v>8860</v>
      </c>
      <c r="L160">
        <v>0</v>
      </c>
      <c r="M160">
        <v>0</v>
      </c>
      <c r="N160">
        <v>0</v>
      </c>
      <c r="O160" t="s">
        <v>34</v>
      </c>
      <c r="P160">
        <v>6500</v>
      </c>
      <c r="Q160" t="b">
        <v>0</v>
      </c>
      <c r="R160" t="b">
        <v>0</v>
      </c>
      <c r="S160">
        <v>0</v>
      </c>
      <c r="T160">
        <v>0</v>
      </c>
      <c r="U160">
        <v>0</v>
      </c>
      <c r="V160">
        <v>2013001</v>
      </c>
      <c r="W160" t="s">
        <v>2013</v>
      </c>
      <c r="X160">
        <v>2013001</v>
      </c>
      <c r="Y160" t="s">
        <v>2013</v>
      </c>
      <c r="Z160">
        <v>2013001</v>
      </c>
      <c r="AA160" t="s">
        <v>2013</v>
      </c>
      <c r="AB160">
        <v>2013001</v>
      </c>
      <c r="AC160" t="s">
        <v>2013</v>
      </c>
      <c r="AD160">
        <v>2013001</v>
      </c>
      <c r="AE160" t="s">
        <v>2013</v>
      </c>
      <c r="AF160">
        <v>0</v>
      </c>
      <c r="AG160">
        <v>0</v>
      </c>
      <c r="AH160">
        <v>20</v>
      </c>
      <c r="AI160">
        <v>0</v>
      </c>
      <c r="AJ160">
        <v>0</v>
      </c>
      <c r="AK160">
        <v>0</v>
      </c>
      <c r="AL160" t="b">
        <v>0</v>
      </c>
      <c r="AM160">
        <v>0</v>
      </c>
      <c r="AN160">
        <v>0</v>
      </c>
    </row>
    <row r="161" spans="1:40" x14ac:dyDescent="0.3">
      <c r="A161">
        <v>1035203</v>
      </c>
      <c r="B161">
        <v>1035203</v>
      </c>
      <c r="C161" t="s">
        <v>2835</v>
      </c>
      <c r="D161" t="s">
        <v>1996</v>
      </c>
      <c r="E161">
        <v>1</v>
      </c>
      <c r="F161" t="b">
        <v>0</v>
      </c>
      <c r="G161">
        <v>0</v>
      </c>
      <c r="H161">
        <v>0</v>
      </c>
      <c r="I161">
        <v>0</v>
      </c>
      <c r="J161">
        <v>0</v>
      </c>
      <c r="K161">
        <v>8410</v>
      </c>
      <c r="L161">
        <v>0</v>
      </c>
      <c r="M161">
        <v>0</v>
      </c>
      <c r="N161">
        <v>0</v>
      </c>
      <c r="O161" t="s">
        <v>34</v>
      </c>
      <c r="P161">
        <v>6500</v>
      </c>
      <c r="Q161" t="b">
        <v>0</v>
      </c>
      <c r="R161" t="b">
        <v>0</v>
      </c>
      <c r="S161">
        <v>7500</v>
      </c>
      <c r="T161">
        <v>0</v>
      </c>
      <c r="U161">
        <v>0</v>
      </c>
      <c r="V161">
        <v>153001</v>
      </c>
      <c r="W161" t="s">
        <v>2013</v>
      </c>
      <c r="X161">
        <v>153001</v>
      </c>
      <c r="Y161" t="s">
        <v>2013</v>
      </c>
      <c r="Z161">
        <v>153001</v>
      </c>
      <c r="AA161" t="s">
        <v>2013</v>
      </c>
      <c r="AB161">
        <v>153001</v>
      </c>
      <c r="AC161" t="s">
        <v>2013</v>
      </c>
      <c r="AD161">
        <v>153001</v>
      </c>
      <c r="AE161" t="s">
        <v>2013</v>
      </c>
      <c r="AF161">
        <v>0</v>
      </c>
      <c r="AG161">
        <v>0</v>
      </c>
      <c r="AH161">
        <v>1</v>
      </c>
      <c r="AI161">
        <v>0</v>
      </c>
      <c r="AJ161">
        <v>0</v>
      </c>
      <c r="AK161">
        <v>0</v>
      </c>
      <c r="AL161" t="b">
        <v>0</v>
      </c>
      <c r="AM161">
        <v>0</v>
      </c>
      <c r="AN161">
        <v>0</v>
      </c>
    </row>
    <row r="162" spans="1:40" x14ac:dyDescent="0.3">
      <c r="A162">
        <v>1035303</v>
      </c>
      <c r="B162">
        <v>1035303</v>
      </c>
      <c r="C162" t="s">
        <v>2836</v>
      </c>
      <c r="D162" t="s">
        <v>1996</v>
      </c>
      <c r="E162">
        <v>1</v>
      </c>
      <c r="F162" t="b">
        <v>0</v>
      </c>
      <c r="G162">
        <v>0</v>
      </c>
      <c r="H162">
        <v>0</v>
      </c>
      <c r="I162">
        <v>0</v>
      </c>
      <c r="J162">
        <v>0</v>
      </c>
      <c r="K162">
        <v>8860</v>
      </c>
      <c r="L162">
        <v>0</v>
      </c>
      <c r="M162">
        <v>0</v>
      </c>
      <c r="N162">
        <v>0</v>
      </c>
      <c r="O162" t="s">
        <v>34</v>
      </c>
      <c r="P162">
        <v>6500</v>
      </c>
      <c r="Q162" t="b">
        <v>0</v>
      </c>
      <c r="R162" t="b">
        <v>0</v>
      </c>
      <c r="S162">
        <v>0</v>
      </c>
      <c r="T162">
        <v>5250</v>
      </c>
      <c r="U162">
        <v>0</v>
      </c>
      <c r="V162">
        <v>243001</v>
      </c>
      <c r="W162" t="s">
        <v>2013</v>
      </c>
      <c r="X162">
        <v>243001</v>
      </c>
      <c r="Y162" t="s">
        <v>2013</v>
      </c>
      <c r="Z162">
        <v>243001</v>
      </c>
      <c r="AA162" t="s">
        <v>2013</v>
      </c>
      <c r="AB162">
        <v>243001</v>
      </c>
      <c r="AC162" t="s">
        <v>2013</v>
      </c>
      <c r="AD162">
        <v>243001</v>
      </c>
      <c r="AE162" t="s">
        <v>2013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 t="b">
        <v>0</v>
      </c>
      <c r="AM162">
        <v>0</v>
      </c>
      <c r="AN162">
        <v>0</v>
      </c>
    </row>
    <row r="163" spans="1:40" x14ac:dyDescent="0.3">
      <c r="A163">
        <v>1035403</v>
      </c>
      <c r="B163">
        <v>1035403</v>
      </c>
      <c r="C163" t="s">
        <v>2837</v>
      </c>
      <c r="D163" t="s">
        <v>1996</v>
      </c>
      <c r="E163">
        <v>1</v>
      </c>
      <c r="F163" t="b">
        <v>0</v>
      </c>
      <c r="G163">
        <v>0</v>
      </c>
      <c r="H163">
        <v>0</v>
      </c>
      <c r="I163">
        <v>0</v>
      </c>
      <c r="J163">
        <v>0</v>
      </c>
      <c r="K163">
        <v>8400</v>
      </c>
      <c r="L163">
        <v>0</v>
      </c>
      <c r="M163">
        <v>0</v>
      </c>
      <c r="N163">
        <v>0</v>
      </c>
      <c r="O163" t="s">
        <v>34</v>
      </c>
      <c r="P163">
        <v>6700</v>
      </c>
      <c r="Q163" t="b">
        <v>0</v>
      </c>
      <c r="R163" t="b">
        <v>0</v>
      </c>
      <c r="S163">
        <v>0</v>
      </c>
      <c r="T163">
        <v>0</v>
      </c>
      <c r="U163">
        <v>0</v>
      </c>
      <c r="V163">
        <v>3160001</v>
      </c>
      <c r="W163" t="s">
        <v>2013</v>
      </c>
      <c r="X163">
        <v>3160001</v>
      </c>
      <c r="Y163" t="s">
        <v>2013</v>
      </c>
      <c r="Z163">
        <v>3160001</v>
      </c>
      <c r="AA163" t="s">
        <v>2013</v>
      </c>
      <c r="AB163">
        <v>3160001</v>
      </c>
      <c r="AC163" t="s">
        <v>2013</v>
      </c>
      <c r="AD163">
        <v>3160001</v>
      </c>
      <c r="AE163" t="s">
        <v>2013</v>
      </c>
      <c r="AF163">
        <v>0</v>
      </c>
      <c r="AG163">
        <v>0</v>
      </c>
      <c r="AH163">
        <v>5</v>
      </c>
      <c r="AI163">
        <v>0</v>
      </c>
      <c r="AJ163">
        <v>0</v>
      </c>
      <c r="AK163">
        <v>0</v>
      </c>
      <c r="AL163" t="b">
        <v>0</v>
      </c>
      <c r="AM163">
        <v>0</v>
      </c>
      <c r="AN163">
        <v>0</v>
      </c>
    </row>
    <row r="164" spans="1:40" x14ac:dyDescent="0.3">
      <c r="A164">
        <v>1035503</v>
      </c>
      <c r="B164">
        <v>1035503</v>
      </c>
      <c r="C164" t="s">
        <v>2838</v>
      </c>
      <c r="D164" t="s">
        <v>1996</v>
      </c>
      <c r="E164">
        <v>1</v>
      </c>
      <c r="F164" t="b">
        <v>0</v>
      </c>
      <c r="G164">
        <v>0</v>
      </c>
      <c r="H164">
        <v>0</v>
      </c>
      <c r="I164">
        <v>0</v>
      </c>
      <c r="J164">
        <v>0</v>
      </c>
      <c r="K164">
        <v>8570</v>
      </c>
      <c r="L164">
        <v>0</v>
      </c>
      <c r="M164">
        <v>0</v>
      </c>
      <c r="N164">
        <v>0</v>
      </c>
      <c r="O164" t="s">
        <v>34</v>
      </c>
      <c r="P164">
        <v>6700</v>
      </c>
      <c r="Q164" t="b">
        <v>0</v>
      </c>
      <c r="R164" t="b">
        <v>0</v>
      </c>
      <c r="S164">
        <v>0</v>
      </c>
      <c r="T164">
        <v>0</v>
      </c>
      <c r="U164">
        <v>0</v>
      </c>
      <c r="V164">
        <v>3013001</v>
      </c>
      <c r="W164" t="s">
        <v>2013</v>
      </c>
      <c r="X164">
        <v>3013001</v>
      </c>
      <c r="Y164" t="s">
        <v>2013</v>
      </c>
      <c r="Z164">
        <v>3013001</v>
      </c>
      <c r="AA164" t="s">
        <v>2013</v>
      </c>
      <c r="AB164">
        <v>3013001</v>
      </c>
      <c r="AC164" t="s">
        <v>2013</v>
      </c>
      <c r="AD164">
        <v>3013001</v>
      </c>
      <c r="AE164" t="s">
        <v>2013</v>
      </c>
      <c r="AF164">
        <v>0</v>
      </c>
      <c r="AG164">
        <v>0</v>
      </c>
      <c r="AH164">
        <v>3</v>
      </c>
      <c r="AI164">
        <v>0</v>
      </c>
      <c r="AJ164">
        <v>0</v>
      </c>
      <c r="AK164">
        <v>0</v>
      </c>
      <c r="AL164" t="b">
        <v>0</v>
      </c>
      <c r="AM164">
        <v>0</v>
      </c>
      <c r="AN164">
        <v>0</v>
      </c>
    </row>
    <row r="165" spans="1:40" x14ac:dyDescent="0.3">
      <c r="A165">
        <v>1035603</v>
      </c>
      <c r="B165">
        <v>1035603</v>
      </c>
      <c r="C165" t="s">
        <v>2839</v>
      </c>
      <c r="D165" t="s">
        <v>1996</v>
      </c>
      <c r="E165">
        <v>1</v>
      </c>
      <c r="F165" t="b">
        <v>0</v>
      </c>
      <c r="G165">
        <v>0</v>
      </c>
      <c r="H165">
        <v>0</v>
      </c>
      <c r="I165">
        <v>0</v>
      </c>
      <c r="J165">
        <v>0</v>
      </c>
      <c r="K165">
        <v>9020</v>
      </c>
      <c r="L165">
        <v>0</v>
      </c>
      <c r="M165">
        <v>0</v>
      </c>
      <c r="N165">
        <v>0</v>
      </c>
      <c r="O165" t="s">
        <v>34</v>
      </c>
      <c r="P165">
        <v>6700</v>
      </c>
      <c r="Q165" t="b">
        <v>0</v>
      </c>
      <c r="R165" t="b">
        <v>0</v>
      </c>
      <c r="S165">
        <v>0</v>
      </c>
      <c r="T165">
        <v>0</v>
      </c>
      <c r="U165">
        <v>0</v>
      </c>
      <c r="V165">
        <v>2301001</v>
      </c>
      <c r="W165" t="s">
        <v>2013</v>
      </c>
      <c r="X165">
        <v>2301001</v>
      </c>
      <c r="Y165" t="s">
        <v>2013</v>
      </c>
      <c r="Z165">
        <v>2301001</v>
      </c>
      <c r="AA165" t="s">
        <v>2013</v>
      </c>
      <c r="AB165">
        <v>2301001</v>
      </c>
      <c r="AC165" t="s">
        <v>2013</v>
      </c>
      <c r="AD165">
        <v>2301001</v>
      </c>
      <c r="AE165" t="s">
        <v>2013</v>
      </c>
      <c r="AF165">
        <v>0</v>
      </c>
      <c r="AG165">
        <v>0</v>
      </c>
      <c r="AH165">
        <v>5</v>
      </c>
      <c r="AI165">
        <v>0</v>
      </c>
      <c r="AJ165">
        <v>0</v>
      </c>
      <c r="AK165">
        <v>0</v>
      </c>
      <c r="AL165" t="b">
        <v>0</v>
      </c>
      <c r="AM165">
        <v>0</v>
      </c>
      <c r="AN165">
        <v>0</v>
      </c>
    </row>
    <row r="166" spans="1:40" x14ac:dyDescent="0.3">
      <c r="A166">
        <v>1035703</v>
      </c>
      <c r="B166">
        <v>1035703</v>
      </c>
      <c r="C166" t="s">
        <v>2840</v>
      </c>
      <c r="D166" t="s">
        <v>1996</v>
      </c>
      <c r="E166">
        <v>1</v>
      </c>
      <c r="F166" t="b">
        <v>0</v>
      </c>
      <c r="G166">
        <v>0</v>
      </c>
      <c r="H166">
        <v>0</v>
      </c>
      <c r="I166">
        <v>0</v>
      </c>
      <c r="J166">
        <v>0</v>
      </c>
      <c r="K166">
        <v>9020</v>
      </c>
      <c r="L166">
        <v>0</v>
      </c>
      <c r="M166">
        <v>0</v>
      </c>
      <c r="N166">
        <v>0</v>
      </c>
      <c r="O166" t="s">
        <v>34</v>
      </c>
      <c r="P166">
        <v>6700</v>
      </c>
      <c r="Q166" t="b">
        <v>0</v>
      </c>
      <c r="R166" t="b">
        <v>0</v>
      </c>
      <c r="S166">
        <v>0</v>
      </c>
      <c r="T166">
        <v>0</v>
      </c>
      <c r="U166">
        <v>0</v>
      </c>
      <c r="V166">
        <v>3013001</v>
      </c>
      <c r="W166" t="s">
        <v>2013</v>
      </c>
      <c r="X166">
        <v>3013001</v>
      </c>
      <c r="Y166" t="s">
        <v>2013</v>
      </c>
      <c r="Z166">
        <v>3013001</v>
      </c>
      <c r="AA166" t="s">
        <v>2013</v>
      </c>
      <c r="AB166">
        <v>3013001</v>
      </c>
      <c r="AC166" t="s">
        <v>2013</v>
      </c>
      <c r="AD166">
        <v>3013001</v>
      </c>
      <c r="AE166" t="s">
        <v>2013</v>
      </c>
      <c r="AF166">
        <v>0</v>
      </c>
      <c r="AG166">
        <v>0</v>
      </c>
      <c r="AH166">
        <v>5</v>
      </c>
      <c r="AI166">
        <v>0</v>
      </c>
      <c r="AJ166">
        <v>0</v>
      </c>
      <c r="AK166">
        <v>0</v>
      </c>
      <c r="AL166" t="b">
        <v>0</v>
      </c>
      <c r="AM166">
        <v>0</v>
      </c>
      <c r="AN166">
        <v>0</v>
      </c>
    </row>
    <row r="167" spans="1:40" x14ac:dyDescent="0.3">
      <c r="A167">
        <v>1035803</v>
      </c>
      <c r="B167">
        <v>1035803</v>
      </c>
      <c r="C167" t="s">
        <v>2841</v>
      </c>
      <c r="D167" t="s">
        <v>1996</v>
      </c>
      <c r="E167">
        <v>1</v>
      </c>
      <c r="F167" t="b">
        <v>0</v>
      </c>
      <c r="G167">
        <v>0</v>
      </c>
      <c r="H167">
        <v>0</v>
      </c>
      <c r="I167">
        <v>0</v>
      </c>
      <c r="J167">
        <v>0</v>
      </c>
      <c r="K167">
        <v>8570</v>
      </c>
      <c r="L167">
        <v>0</v>
      </c>
      <c r="M167">
        <v>0</v>
      </c>
      <c r="N167">
        <v>0</v>
      </c>
      <c r="O167" t="s">
        <v>34</v>
      </c>
      <c r="P167">
        <v>6700</v>
      </c>
      <c r="Q167" t="b">
        <v>0</v>
      </c>
      <c r="R167" t="b">
        <v>0</v>
      </c>
      <c r="S167">
        <v>0</v>
      </c>
      <c r="T167">
        <v>0</v>
      </c>
      <c r="U167">
        <v>0</v>
      </c>
      <c r="V167">
        <v>3021002</v>
      </c>
      <c r="W167" t="s">
        <v>2013</v>
      </c>
      <c r="X167">
        <v>3021002</v>
      </c>
      <c r="Y167" t="s">
        <v>2013</v>
      </c>
      <c r="Z167">
        <v>3021002</v>
      </c>
      <c r="AA167" t="s">
        <v>2013</v>
      </c>
      <c r="AB167">
        <v>3021002</v>
      </c>
      <c r="AC167" t="s">
        <v>2013</v>
      </c>
      <c r="AD167">
        <v>3021002</v>
      </c>
      <c r="AE167" t="s">
        <v>2013</v>
      </c>
      <c r="AF167">
        <v>0</v>
      </c>
      <c r="AG167">
        <v>0</v>
      </c>
      <c r="AH167">
        <v>2</v>
      </c>
      <c r="AI167">
        <v>0</v>
      </c>
      <c r="AJ167">
        <v>0</v>
      </c>
      <c r="AK167">
        <v>0</v>
      </c>
      <c r="AL167" t="b">
        <v>0</v>
      </c>
      <c r="AM167">
        <v>0</v>
      </c>
      <c r="AN167">
        <v>0</v>
      </c>
    </row>
    <row r="168" spans="1:40" x14ac:dyDescent="0.3">
      <c r="A168">
        <v>1035903</v>
      </c>
      <c r="B168">
        <v>1035903</v>
      </c>
      <c r="C168" t="s">
        <v>2842</v>
      </c>
      <c r="D168" t="s">
        <v>1996</v>
      </c>
      <c r="E168">
        <v>1</v>
      </c>
      <c r="F168" t="b">
        <v>0</v>
      </c>
      <c r="G168">
        <v>0</v>
      </c>
      <c r="H168">
        <v>0</v>
      </c>
      <c r="I168">
        <v>0</v>
      </c>
      <c r="J168">
        <v>0</v>
      </c>
      <c r="K168">
        <v>9020</v>
      </c>
      <c r="L168">
        <v>0</v>
      </c>
      <c r="M168">
        <v>0</v>
      </c>
      <c r="N168">
        <v>0</v>
      </c>
      <c r="O168" t="s">
        <v>34</v>
      </c>
      <c r="P168">
        <v>6850</v>
      </c>
      <c r="Q168" t="b">
        <v>0</v>
      </c>
      <c r="R168" t="b">
        <v>0</v>
      </c>
      <c r="S168">
        <v>0</v>
      </c>
      <c r="T168">
        <v>0</v>
      </c>
      <c r="U168">
        <v>0</v>
      </c>
      <c r="V168">
        <v>4002003</v>
      </c>
      <c r="W168" t="s">
        <v>2013</v>
      </c>
      <c r="X168">
        <v>4002003</v>
      </c>
      <c r="Y168" t="s">
        <v>2013</v>
      </c>
      <c r="Z168">
        <v>4002003</v>
      </c>
      <c r="AA168" t="s">
        <v>2013</v>
      </c>
      <c r="AB168">
        <v>4002003</v>
      </c>
      <c r="AC168" t="s">
        <v>2013</v>
      </c>
      <c r="AD168">
        <v>4002003</v>
      </c>
      <c r="AE168" t="s">
        <v>2013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 t="b">
        <v>0</v>
      </c>
      <c r="AM168">
        <v>0</v>
      </c>
      <c r="AN168">
        <v>0</v>
      </c>
    </row>
    <row r="169" spans="1:40" x14ac:dyDescent="0.3">
      <c r="A169">
        <v>1036003</v>
      </c>
      <c r="B169">
        <v>1036003</v>
      </c>
      <c r="C169" t="s">
        <v>2843</v>
      </c>
      <c r="D169" t="s">
        <v>1996</v>
      </c>
      <c r="E169">
        <v>1</v>
      </c>
      <c r="F169" t="b">
        <v>0</v>
      </c>
      <c r="G169">
        <v>0</v>
      </c>
      <c r="H169">
        <v>0</v>
      </c>
      <c r="I169">
        <v>0</v>
      </c>
      <c r="J169">
        <v>0</v>
      </c>
      <c r="K169">
        <v>7810</v>
      </c>
      <c r="L169">
        <v>0</v>
      </c>
      <c r="M169">
        <v>0</v>
      </c>
      <c r="N169">
        <v>0</v>
      </c>
      <c r="O169" t="s">
        <v>34</v>
      </c>
      <c r="P169">
        <v>8150</v>
      </c>
      <c r="Q169" t="b">
        <v>0</v>
      </c>
      <c r="R169" t="b">
        <v>0</v>
      </c>
      <c r="S169">
        <v>0</v>
      </c>
      <c r="T169">
        <v>700</v>
      </c>
      <c r="U169">
        <v>0</v>
      </c>
      <c r="V169">
        <v>4002002</v>
      </c>
      <c r="W169" t="s">
        <v>2013</v>
      </c>
      <c r="X169">
        <v>4002002</v>
      </c>
      <c r="Y169" t="s">
        <v>2013</v>
      </c>
      <c r="Z169">
        <v>4002002</v>
      </c>
      <c r="AA169" t="s">
        <v>2013</v>
      </c>
      <c r="AB169">
        <v>4002002</v>
      </c>
      <c r="AC169" t="s">
        <v>2013</v>
      </c>
      <c r="AD169">
        <v>4002002</v>
      </c>
      <c r="AE169" t="s">
        <v>2013</v>
      </c>
      <c r="AF169">
        <v>0</v>
      </c>
      <c r="AG169">
        <v>0</v>
      </c>
      <c r="AH169">
        <v>1</v>
      </c>
      <c r="AI169">
        <v>0</v>
      </c>
      <c r="AJ169">
        <v>0</v>
      </c>
      <c r="AK169">
        <v>0</v>
      </c>
      <c r="AL169" t="b">
        <v>0</v>
      </c>
      <c r="AM169">
        <v>0</v>
      </c>
      <c r="AN169">
        <v>0</v>
      </c>
    </row>
    <row r="170" spans="1:40" x14ac:dyDescent="0.3">
      <c r="A170">
        <v>1030102</v>
      </c>
      <c r="B170">
        <v>1030102</v>
      </c>
      <c r="C170" t="s">
        <v>2744</v>
      </c>
      <c r="D170" t="s">
        <v>1996</v>
      </c>
      <c r="E170">
        <v>1</v>
      </c>
      <c r="F170" t="b">
        <v>0</v>
      </c>
      <c r="G170">
        <v>0</v>
      </c>
      <c r="H170">
        <v>0</v>
      </c>
      <c r="I170">
        <v>0</v>
      </c>
      <c r="J170">
        <v>0</v>
      </c>
      <c r="K170">
        <v>2210</v>
      </c>
      <c r="L170">
        <v>0</v>
      </c>
      <c r="M170">
        <v>0</v>
      </c>
      <c r="N170">
        <v>0</v>
      </c>
      <c r="O170" t="s">
        <v>34</v>
      </c>
      <c r="P170">
        <v>4600</v>
      </c>
      <c r="Q170" t="b">
        <v>0</v>
      </c>
      <c r="R170" t="b">
        <v>0</v>
      </c>
      <c r="S170">
        <v>1000</v>
      </c>
      <c r="T170">
        <v>0</v>
      </c>
      <c r="U170">
        <v>0</v>
      </c>
      <c r="V170">
        <v>4002001</v>
      </c>
      <c r="W170" t="s">
        <v>2013</v>
      </c>
      <c r="X170">
        <v>4002001</v>
      </c>
      <c r="Y170" t="s">
        <v>2013</v>
      </c>
      <c r="Z170">
        <v>4002001</v>
      </c>
      <c r="AA170" t="s">
        <v>2013</v>
      </c>
      <c r="AB170">
        <v>4002001</v>
      </c>
      <c r="AC170" t="s">
        <v>2013</v>
      </c>
      <c r="AD170">
        <v>4002001</v>
      </c>
      <c r="AE170" t="s">
        <v>2013</v>
      </c>
      <c r="AF170">
        <v>0</v>
      </c>
      <c r="AG170">
        <v>0</v>
      </c>
      <c r="AH170">
        <v>1</v>
      </c>
      <c r="AI170">
        <v>0</v>
      </c>
      <c r="AJ170">
        <v>0</v>
      </c>
      <c r="AK170">
        <v>0</v>
      </c>
      <c r="AL170" t="b">
        <v>0</v>
      </c>
      <c r="AM170">
        <v>0</v>
      </c>
      <c r="AN170">
        <v>0</v>
      </c>
    </row>
    <row r="171" spans="1:40" x14ac:dyDescent="0.3">
      <c r="A171">
        <v>1030202</v>
      </c>
      <c r="B171">
        <v>1030202</v>
      </c>
      <c r="C171" t="s">
        <v>2746</v>
      </c>
      <c r="D171" t="s">
        <v>1996</v>
      </c>
      <c r="E171">
        <v>1</v>
      </c>
      <c r="F171" t="b">
        <v>0</v>
      </c>
      <c r="G171">
        <v>0</v>
      </c>
      <c r="H171">
        <v>0</v>
      </c>
      <c r="I171">
        <v>0</v>
      </c>
      <c r="J171">
        <v>0</v>
      </c>
      <c r="K171">
        <v>2100</v>
      </c>
      <c r="L171">
        <v>0</v>
      </c>
      <c r="M171">
        <v>0</v>
      </c>
      <c r="N171">
        <v>0</v>
      </c>
      <c r="O171" t="s">
        <v>34</v>
      </c>
      <c r="P171">
        <v>4600</v>
      </c>
      <c r="Q171" t="b">
        <v>0</v>
      </c>
      <c r="R171" t="b">
        <v>0</v>
      </c>
      <c r="S171">
        <v>0</v>
      </c>
      <c r="T171">
        <v>0</v>
      </c>
      <c r="U171">
        <v>0</v>
      </c>
      <c r="V171">
        <v>3160001</v>
      </c>
      <c r="W171" t="s">
        <v>2013</v>
      </c>
      <c r="X171">
        <v>3160001</v>
      </c>
      <c r="Y171" t="s">
        <v>2013</v>
      </c>
      <c r="Z171">
        <v>3160001</v>
      </c>
      <c r="AA171" t="s">
        <v>2013</v>
      </c>
      <c r="AB171">
        <v>3160001</v>
      </c>
      <c r="AC171" t="s">
        <v>2013</v>
      </c>
      <c r="AD171">
        <v>3160001</v>
      </c>
      <c r="AE171" t="s">
        <v>2013</v>
      </c>
      <c r="AF171">
        <v>0</v>
      </c>
      <c r="AG171">
        <v>0</v>
      </c>
      <c r="AH171">
        <v>5</v>
      </c>
      <c r="AI171">
        <v>0</v>
      </c>
      <c r="AJ171">
        <v>0</v>
      </c>
      <c r="AK171">
        <v>0</v>
      </c>
      <c r="AL171" t="b">
        <v>0</v>
      </c>
      <c r="AM171">
        <v>0</v>
      </c>
      <c r="AN171">
        <v>0</v>
      </c>
    </row>
    <row r="172" spans="1:40" x14ac:dyDescent="0.3">
      <c r="A172">
        <v>1030302</v>
      </c>
      <c r="B172">
        <v>1030302</v>
      </c>
      <c r="C172" t="s">
        <v>2748</v>
      </c>
      <c r="D172" t="s">
        <v>1996</v>
      </c>
      <c r="E172">
        <v>1</v>
      </c>
      <c r="F172" t="b">
        <v>0</v>
      </c>
      <c r="G172">
        <v>0</v>
      </c>
      <c r="H172">
        <v>0</v>
      </c>
      <c r="I172">
        <v>0</v>
      </c>
      <c r="J172">
        <v>0</v>
      </c>
      <c r="K172">
        <v>2210</v>
      </c>
      <c r="L172">
        <v>0</v>
      </c>
      <c r="M172">
        <v>0</v>
      </c>
      <c r="N172">
        <v>0</v>
      </c>
      <c r="O172" t="s">
        <v>34</v>
      </c>
      <c r="P172">
        <v>4600</v>
      </c>
      <c r="Q172" t="b">
        <v>0</v>
      </c>
      <c r="R172" t="b">
        <v>0</v>
      </c>
      <c r="S172">
        <v>0</v>
      </c>
      <c r="T172">
        <v>0</v>
      </c>
      <c r="U172">
        <v>0</v>
      </c>
      <c r="V172">
        <v>3012001</v>
      </c>
      <c r="W172" t="s">
        <v>2013</v>
      </c>
      <c r="X172">
        <v>3012001</v>
      </c>
      <c r="Y172" t="s">
        <v>2013</v>
      </c>
      <c r="Z172">
        <v>3012001</v>
      </c>
      <c r="AA172" t="s">
        <v>2013</v>
      </c>
      <c r="AB172">
        <v>3012001</v>
      </c>
      <c r="AC172" t="s">
        <v>2013</v>
      </c>
      <c r="AD172">
        <v>3012001</v>
      </c>
      <c r="AE172" t="s">
        <v>2013</v>
      </c>
      <c r="AF172">
        <v>0</v>
      </c>
      <c r="AG172">
        <v>0</v>
      </c>
      <c r="AH172">
        <v>3</v>
      </c>
      <c r="AI172">
        <v>0</v>
      </c>
      <c r="AJ172">
        <v>0</v>
      </c>
      <c r="AK172">
        <v>0</v>
      </c>
      <c r="AL172" t="b">
        <v>0</v>
      </c>
      <c r="AM172">
        <v>0</v>
      </c>
      <c r="AN172">
        <v>0</v>
      </c>
    </row>
    <row r="173" spans="1:40" x14ac:dyDescent="0.3">
      <c r="A173">
        <v>1030402</v>
      </c>
      <c r="B173">
        <v>1030402</v>
      </c>
      <c r="C173" t="s">
        <v>2750</v>
      </c>
      <c r="D173" t="s">
        <v>1996</v>
      </c>
      <c r="E173">
        <v>1</v>
      </c>
      <c r="F173" t="b">
        <v>0</v>
      </c>
      <c r="G173">
        <v>0</v>
      </c>
      <c r="H173">
        <v>0</v>
      </c>
      <c r="I173">
        <v>0</v>
      </c>
      <c r="J173">
        <v>0</v>
      </c>
      <c r="K173">
        <v>2210</v>
      </c>
      <c r="L173">
        <v>0</v>
      </c>
      <c r="M173">
        <v>0</v>
      </c>
      <c r="N173">
        <v>0</v>
      </c>
      <c r="O173" t="s">
        <v>34</v>
      </c>
      <c r="P173">
        <v>4600</v>
      </c>
      <c r="Q173" t="b">
        <v>0</v>
      </c>
      <c r="R173" t="b">
        <v>0</v>
      </c>
      <c r="S173">
        <v>0</v>
      </c>
      <c r="T173">
        <v>0</v>
      </c>
      <c r="U173">
        <v>0</v>
      </c>
      <c r="V173">
        <v>2301001</v>
      </c>
      <c r="W173" t="s">
        <v>2013</v>
      </c>
      <c r="X173">
        <v>2301001</v>
      </c>
      <c r="Y173" t="s">
        <v>2013</v>
      </c>
      <c r="Z173">
        <v>2301001</v>
      </c>
      <c r="AA173" t="s">
        <v>2013</v>
      </c>
      <c r="AB173">
        <v>2301001</v>
      </c>
      <c r="AC173" t="s">
        <v>2013</v>
      </c>
      <c r="AD173">
        <v>2301001</v>
      </c>
      <c r="AE173" t="s">
        <v>2013</v>
      </c>
      <c r="AF173">
        <v>0</v>
      </c>
      <c r="AG173">
        <v>0</v>
      </c>
      <c r="AH173">
        <v>5</v>
      </c>
      <c r="AI173">
        <v>0</v>
      </c>
      <c r="AJ173">
        <v>0</v>
      </c>
      <c r="AK173">
        <v>0</v>
      </c>
      <c r="AL173" t="b">
        <v>0</v>
      </c>
      <c r="AM173">
        <v>0</v>
      </c>
      <c r="AN173">
        <v>0</v>
      </c>
    </row>
    <row r="174" spans="1:40" x14ac:dyDescent="0.3">
      <c r="A174">
        <v>1030502</v>
      </c>
      <c r="B174">
        <v>1030502</v>
      </c>
      <c r="C174" t="s">
        <v>2752</v>
      </c>
      <c r="D174" t="s">
        <v>1996</v>
      </c>
      <c r="E174">
        <v>1</v>
      </c>
      <c r="F174" t="b">
        <v>0</v>
      </c>
      <c r="G174">
        <v>0</v>
      </c>
      <c r="H174">
        <v>0</v>
      </c>
      <c r="I174">
        <v>0</v>
      </c>
      <c r="J174">
        <v>0</v>
      </c>
      <c r="K174">
        <v>2100</v>
      </c>
      <c r="L174">
        <v>0</v>
      </c>
      <c r="M174">
        <v>0</v>
      </c>
      <c r="N174">
        <v>0</v>
      </c>
      <c r="O174" t="s">
        <v>34</v>
      </c>
      <c r="P174">
        <v>4600</v>
      </c>
      <c r="Q174" t="b">
        <v>0</v>
      </c>
      <c r="R174" t="b">
        <v>0</v>
      </c>
      <c r="S174">
        <v>0</v>
      </c>
      <c r="T174">
        <v>0</v>
      </c>
      <c r="U174">
        <v>0</v>
      </c>
      <c r="V174">
        <v>2003001</v>
      </c>
      <c r="W174" t="s">
        <v>2013</v>
      </c>
      <c r="X174">
        <v>2003001</v>
      </c>
      <c r="Y174" t="s">
        <v>2013</v>
      </c>
      <c r="Z174">
        <v>2003001</v>
      </c>
      <c r="AA174" t="s">
        <v>2013</v>
      </c>
      <c r="AB174">
        <v>2003001</v>
      </c>
      <c r="AC174" t="s">
        <v>2013</v>
      </c>
      <c r="AD174">
        <v>2003001</v>
      </c>
      <c r="AE174" t="s">
        <v>2013</v>
      </c>
      <c r="AF174">
        <v>0</v>
      </c>
      <c r="AG174">
        <v>0</v>
      </c>
      <c r="AH174">
        <v>20</v>
      </c>
      <c r="AI174">
        <v>0</v>
      </c>
      <c r="AJ174">
        <v>0</v>
      </c>
      <c r="AK174">
        <v>0</v>
      </c>
      <c r="AL174" t="b">
        <v>0</v>
      </c>
      <c r="AM174">
        <v>0</v>
      </c>
      <c r="AN174">
        <v>0</v>
      </c>
    </row>
    <row r="175" spans="1:40" x14ac:dyDescent="0.3">
      <c r="A175">
        <v>1030602</v>
      </c>
      <c r="B175">
        <v>1030602</v>
      </c>
      <c r="C175" t="s">
        <v>2754</v>
      </c>
      <c r="D175" t="s">
        <v>1996</v>
      </c>
      <c r="E175">
        <v>1</v>
      </c>
      <c r="F175" t="b">
        <v>0</v>
      </c>
      <c r="G175">
        <v>0</v>
      </c>
      <c r="H175">
        <v>0</v>
      </c>
      <c r="I175">
        <v>0</v>
      </c>
      <c r="J175">
        <v>0</v>
      </c>
      <c r="K175">
        <v>2570</v>
      </c>
      <c r="L175">
        <v>0</v>
      </c>
      <c r="M175">
        <v>0</v>
      </c>
      <c r="N175">
        <v>0</v>
      </c>
      <c r="O175" t="s">
        <v>34</v>
      </c>
      <c r="P175">
        <v>4750</v>
      </c>
      <c r="Q175" t="b">
        <v>0</v>
      </c>
      <c r="R175" t="b">
        <v>0</v>
      </c>
      <c r="S175">
        <v>0</v>
      </c>
      <c r="T175">
        <v>0</v>
      </c>
      <c r="U175">
        <v>0</v>
      </c>
      <c r="V175">
        <v>2013001</v>
      </c>
      <c r="W175" t="s">
        <v>2013</v>
      </c>
      <c r="X175">
        <v>2013001</v>
      </c>
      <c r="Y175" t="s">
        <v>2013</v>
      </c>
      <c r="Z175">
        <v>2013001</v>
      </c>
      <c r="AA175" t="s">
        <v>2013</v>
      </c>
      <c r="AB175">
        <v>2013001</v>
      </c>
      <c r="AC175" t="s">
        <v>2013</v>
      </c>
      <c r="AD175">
        <v>2013001</v>
      </c>
      <c r="AE175" t="s">
        <v>2013</v>
      </c>
      <c r="AF175">
        <v>0</v>
      </c>
      <c r="AG175">
        <v>0</v>
      </c>
      <c r="AH175">
        <v>20</v>
      </c>
      <c r="AI175">
        <v>0</v>
      </c>
      <c r="AJ175">
        <v>0</v>
      </c>
      <c r="AK175">
        <v>0</v>
      </c>
      <c r="AL175" t="b">
        <v>0</v>
      </c>
      <c r="AM175">
        <v>0</v>
      </c>
      <c r="AN175">
        <v>0</v>
      </c>
    </row>
    <row r="176" spans="1:40" x14ac:dyDescent="0.3">
      <c r="A176">
        <v>1030702</v>
      </c>
      <c r="B176">
        <v>1030702</v>
      </c>
      <c r="C176" t="s">
        <v>2756</v>
      </c>
      <c r="D176" t="s">
        <v>1996</v>
      </c>
      <c r="E176">
        <v>1</v>
      </c>
      <c r="F176" t="b">
        <v>0</v>
      </c>
      <c r="G176">
        <v>0</v>
      </c>
      <c r="H176">
        <v>0</v>
      </c>
      <c r="I176">
        <v>0</v>
      </c>
      <c r="J176">
        <v>0</v>
      </c>
      <c r="K176">
        <v>2610</v>
      </c>
      <c r="L176">
        <v>0</v>
      </c>
      <c r="M176">
        <v>0</v>
      </c>
      <c r="N176">
        <v>0</v>
      </c>
      <c r="O176" t="s">
        <v>34</v>
      </c>
      <c r="P176">
        <v>4750</v>
      </c>
      <c r="Q176" t="b">
        <v>0</v>
      </c>
      <c r="R176" t="b">
        <v>0</v>
      </c>
      <c r="S176">
        <v>2500</v>
      </c>
      <c r="T176">
        <v>0</v>
      </c>
      <c r="U176">
        <v>0</v>
      </c>
      <c r="V176">
        <v>152001</v>
      </c>
      <c r="W176" t="s">
        <v>2013</v>
      </c>
      <c r="X176">
        <v>152001</v>
      </c>
      <c r="Y176" t="s">
        <v>2013</v>
      </c>
      <c r="Z176">
        <v>152001</v>
      </c>
      <c r="AA176" t="s">
        <v>2013</v>
      </c>
      <c r="AB176">
        <v>152001</v>
      </c>
      <c r="AC176" t="s">
        <v>2013</v>
      </c>
      <c r="AD176">
        <v>152001</v>
      </c>
      <c r="AE176" t="s">
        <v>2013</v>
      </c>
      <c r="AF176">
        <v>0</v>
      </c>
      <c r="AG176">
        <v>0</v>
      </c>
      <c r="AH176">
        <v>1</v>
      </c>
      <c r="AI176">
        <v>0</v>
      </c>
      <c r="AJ176">
        <v>0</v>
      </c>
      <c r="AK176">
        <v>0</v>
      </c>
      <c r="AL176" t="b">
        <v>0</v>
      </c>
      <c r="AM176">
        <v>0</v>
      </c>
      <c r="AN176">
        <v>0</v>
      </c>
    </row>
    <row r="177" spans="1:40" x14ac:dyDescent="0.3">
      <c r="A177">
        <v>1030802</v>
      </c>
      <c r="B177">
        <v>1030802</v>
      </c>
      <c r="C177" t="s">
        <v>2758</v>
      </c>
      <c r="D177" t="s">
        <v>1996</v>
      </c>
      <c r="E177">
        <v>1</v>
      </c>
      <c r="F177" t="b">
        <v>0</v>
      </c>
      <c r="G177">
        <v>0</v>
      </c>
      <c r="H177">
        <v>0</v>
      </c>
      <c r="I177">
        <v>0</v>
      </c>
      <c r="J177">
        <v>0</v>
      </c>
      <c r="K177">
        <v>2480</v>
      </c>
      <c r="L177">
        <v>0</v>
      </c>
      <c r="M177">
        <v>0</v>
      </c>
      <c r="N177">
        <v>0</v>
      </c>
      <c r="O177" t="s">
        <v>34</v>
      </c>
      <c r="P177">
        <v>4750</v>
      </c>
      <c r="Q177" t="b">
        <v>0</v>
      </c>
      <c r="R177" t="b">
        <v>0</v>
      </c>
      <c r="S177">
        <v>0</v>
      </c>
      <c r="T177">
        <v>1750</v>
      </c>
      <c r="U177">
        <v>0</v>
      </c>
      <c r="V177">
        <v>242001</v>
      </c>
      <c r="W177" t="s">
        <v>2013</v>
      </c>
      <c r="X177">
        <v>242001</v>
      </c>
      <c r="Y177" t="s">
        <v>2013</v>
      </c>
      <c r="Z177">
        <v>242001</v>
      </c>
      <c r="AA177" t="s">
        <v>2013</v>
      </c>
      <c r="AB177">
        <v>242001</v>
      </c>
      <c r="AC177" t="s">
        <v>2013</v>
      </c>
      <c r="AD177">
        <v>242001</v>
      </c>
      <c r="AE177" t="s">
        <v>2013</v>
      </c>
      <c r="AF177">
        <v>0</v>
      </c>
      <c r="AG177">
        <v>0</v>
      </c>
      <c r="AH177">
        <v>1</v>
      </c>
      <c r="AI177">
        <v>0</v>
      </c>
      <c r="AJ177">
        <v>0</v>
      </c>
      <c r="AK177">
        <v>0</v>
      </c>
      <c r="AL177" t="b">
        <v>0</v>
      </c>
      <c r="AM177">
        <v>0</v>
      </c>
      <c r="AN177">
        <v>0</v>
      </c>
    </row>
    <row r="178" spans="1:40" x14ac:dyDescent="0.3">
      <c r="A178">
        <v>1030902</v>
      </c>
      <c r="B178">
        <v>1030902</v>
      </c>
      <c r="C178" t="s">
        <v>2760</v>
      </c>
      <c r="D178" t="s">
        <v>1996</v>
      </c>
      <c r="E178">
        <v>1</v>
      </c>
      <c r="F178" t="b">
        <v>0</v>
      </c>
      <c r="G178">
        <v>0</v>
      </c>
      <c r="H178">
        <v>0</v>
      </c>
      <c r="I178">
        <v>0</v>
      </c>
      <c r="J178">
        <v>0</v>
      </c>
      <c r="K178">
        <v>2610</v>
      </c>
      <c r="L178">
        <v>0</v>
      </c>
      <c r="M178">
        <v>0</v>
      </c>
      <c r="N178">
        <v>0</v>
      </c>
      <c r="O178" t="s">
        <v>34</v>
      </c>
      <c r="P178">
        <v>4750</v>
      </c>
      <c r="Q178" t="b">
        <v>0</v>
      </c>
      <c r="R178" t="b">
        <v>0</v>
      </c>
      <c r="S178">
        <v>0</v>
      </c>
      <c r="T178">
        <v>0</v>
      </c>
      <c r="U178">
        <v>0</v>
      </c>
      <c r="V178">
        <v>3041001</v>
      </c>
      <c r="W178" t="s">
        <v>2013</v>
      </c>
      <c r="X178">
        <v>3041001</v>
      </c>
      <c r="Y178" t="s">
        <v>2013</v>
      </c>
      <c r="Z178">
        <v>3041001</v>
      </c>
      <c r="AA178" t="s">
        <v>2013</v>
      </c>
      <c r="AB178">
        <v>3041001</v>
      </c>
      <c r="AC178" t="s">
        <v>2013</v>
      </c>
      <c r="AD178">
        <v>3041001</v>
      </c>
      <c r="AE178" t="s">
        <v>2013</v>
      </c>
      <c r="AF178">
        <v>0</v>
      </c>
      <c r="AG178">
        <v>0</v>
      </c>
      <c r="AH178">
        <v>2</v>
      </c>
      <c r="AI178">
        <v>0</v>
      </c>
      <c r="AJ178">
        <v>0</v>
      </c>
      <c r="AK178">
        <v>0</v>
      </c>
      <c r="AL178" t="b">
        <v>0</v>
      </c>
      <c r="AM178">
        <v>0</v>
      </c>
      <c r="AN178">
        <v>0</v>
      </c>
    </row>
    <row r="179" spans="1:40" x14ac:dyDescent="0.3">
      <c r="A179">
        <v>1031002</v>
      </c>
      <c r="B179">
        <v>1031002</v>
      </c>
      <c r="C179" t="s">
        <v>2762</v>
      </c>
      <c r="D179" t="s">
        <v>1996</v>
      </c>
      <c r="E179">
        <v>1</v>
      </c>
      <c r="F179" t="b">
        <v>0</v>
      </c>
      <c r="G179">
        <v>0</v>
      </c>
      <c r="H179">
        <v>0</v>
      </c>
      <c r="I179">
        <v>0</v>
      </c>
      <c r="J179">
        <v>0</v>
      </c>
      <c r="K179">
        <v>2610</v>
      </c>
      <c r="L179">
        <v>0</v>
      </c>
      <c r="M179">
        <v>0</v>
      </c>
      <c r="N179">
        <v>0</v>
      </c>
      <c r="O179" t="s">
        <v>34</v>
      </c>
      <c r="P179">
        <v>4750</v>
      </c>
      <c r="Q179" t="b">
        <v>0</v>
      </c>
      <c r="R179" t="b">
        <v>0</v>
      </c>
      <c r="S179">
        <v>0</v>
      </c>
      <c r="T179">
        <v>0</v>
      </c>
      <c r="U179">
        <v>0</v>
      </c>
      <c r="V179">
        <v>3012001</v>
      </c>
      <c r="W179" t="s">
        <v>2013</v>
      </c>
      <c r="X179">
        <v>3012001</v>
      </c>
      <c r="Y179" t="s">
        <v>2013</v>
      </c>
      <c r="Z179">
        <v>3012001</v>
      </c>
      <c r="AA179" t="s">
        <v>2013</v>
      </c>
      <c r="AB179">
        <v>3012001</v>
      </c>
      <c r="AC179" t="s">
        <v>2013</v>
      </c>
      <c r="AD179">
        <v>3012001</v>
      </c>
      <c r="AE179" t="s">
        <v>2013</v>
      </c>
      <c r="AF179">
        <v>0</v>
      </c>
      <c r="AG179">
        <v>0</v>
      </c>
      <c r="AH179">
        <v>3</v>
      </c>
      <c r="AI179">
        <v>0</v>
      </c>
      <c r="AJ179">
        <v>0</v>
      </c>
      <c r="AK179">
        <v>0</v>
      </c>
      <c r="AL179" t="b">
        <v>0</v>
      </c>
      <c r="AM179">
        <v>0</v>
      </c>
      <c r="AN179">
        <v>0</v>
      </c>
    </row>
    <row r="180" spans="1:40" x14ac:dyDescent="0.3">
      <c r="A180">
        <v>1031102</v>
      </c>
      <c r="B180">
        <v>1031102</v>
      </c>
      <c r="C180" t="s">
        <v>2764</v>
      </c>
      <c r="D180" t="s">
        <v>1996</v>
      </c>
      <c r="E180">
        <v>1</v>
      </c>
      <c r="F180" t="b">
        <v>0</v>
      </c>
      <c r="G180">
        <v>0</v>
      </c>
      <c r="H180">
        <v>0</v>
      </c>
      <c r="I180">
        <v>0</v>
      </c>
      <c r="J180">
        <v>0</v>
      </c>
      <c r="K180">
        <v>2830</v>
      </c>
      <c r="L180">
        <v>0</v>
      </c>
      <c r="M180">
        <v>0</v>
      </c>
      <c r="N180">
        <v>0</v>
      </c>
      <c r="O180" t="s">
        <v>34</v>
      </c>
      <c r="P180">
        <v>4950</v>
      </c>
      <c r="Q180" t="b">
        <v>0</v>
      </c>
      <c r="R180" t="b">
        <v>0</v>
      </c>
      <c r="S180">
        <v>0</v>
      </c>
      <c r="T180">
        <v>0</v>
      </c>
      <c r="U180">
        <v>0</v>
      </c>
      <c r="V180">
        <v>302001</v>
      </c>
      <c r="W180" t="s">
        <v>2013</v>
      </c>
      <c r="X180">
        <v>302001</v>
      </c>
      <c r="Y180" t="s">
        <v>2013</v>
      </c>
      <c r="Z180">
        <v>302001</v>
      </c>
      <c r="AA180" t="s">
        <v>2013</v>
      </c>
      <c r="AB180">
        <v>302001</v>
      </c>
      <c r="AC180" t="s">
        <v>2013</v>
      </c>
      <c r="AD180">
        <v>302001</v>
      </c>
      <c r="AE180" t="s">
        <v>2013</v>
      </c>
      <c r="AF180">
        <v>0</v>
      </c>
      <c r="AG180">
        <v>0</v>
      </c>
      <c r="AH180">
        <v>1</v>
      </c>
      <c r="AI180">
        <v>0</v>
      </c>
      <c r="AJ180">
        <v>0</v>
      </c>
      <c r="AK180">
        <v>0</v>
      </c>
      <c r="AL180" t="b">
        <v>0</v>
      </c>
      <c r="AM180">
        <v>0</v>
      </c>
      <c r="AN180">
        <v>0</v>
      </c>
    </row>
    <row r="181" spans="1:40" x14ac:dyDescent="0.3">
      <c r="A181">
        <v>1031202</v>
      </c>
      <c r="B181">
        <v>1031202</v>
      </c>
      <c r="C181" t="s">
        <v>2766</v>
      </c>
      <c r="D181" t="s">
        <v>1996</v>
      </c>
      <c r="E181">
        <v>1</v>
      </c>
      <c r="F181" t="b">
        <v>0</v>
      </c>
      <c r="G181">
        <v>0</v>
      </c>
      <c r="H181">
        <v>0</v>
      </c>
      <c r="I181">
        <v>0</v>
      </c>
      <c r="J181">
        <v>0</v>
      </c>
      <c r="K181">
        <v>3040</v>
      </c>
      <c r="L181">
        <v>0</v>
      </c>
      <c r="M181">
        <v>0</v>
      </c>
      <c r="N181">
        <v>0</v>
      </c>
      <c r="O181" t="s">
        <v>34</v>
      </c>
      <c r="P181">
        <v>4950</v>
      </c>
      <c r="Q181" t="b">
        <v>0</v>
      </c>
      <c r="R181" t="b">
        <v>0</v>
      </c>
      <c r="S181">
        <v>0</v>
      </c>
      <c r="T181">
        <v>0</v>
      </c>
      <c r="U181">
        <v>0</v>
      </c>
      <c r="V181">
        <v>3041002</v>
      </c>
      <c r="W181" t="s">
        <v>2013</v>
      </c>
      <c r="X181">
        <v>3041002</v>
      </c>
      <c r="Y181" t="s">
        <v>2013</v>
      </c>
      <c r="Z181">
        <v>3041002</v>
      </c>
      <c r="AA181" t="s">
        <v>2013</v>
      </c>
      <c r="AB181">
        <v>3041002</v>
      </c>
      <c r="AC181" t="s">
        <v>2013</v>
      </c>
      <c r="AD181">
        <v>3041002</v>
      </c>
      <c r="AE181" t="s">
        <v>2013</v>
      </c>
      <c r="AF181">
        <v>0</v>
      </c>
      <c r="AG181">
        <v>0</v>
      </c>
      <c r="AH181">
        <v>2</v>
      </c>
      <c r="AI181">
        <v>0</v>
      </c>
      <c r="AJ181">
        <v>0</v>
      </c>
      <c r="AK181">
        <v>0</v>
      </c>
      <c r="AL181" t="b">
        <v>0</v>
      </c>
      <c r="AM181">
        <v>0</v>
      </c>
      <c r="AN181">
        <v>0</v>
      </c>
    </row>
    <row r="182" spans="1:40" x14ac:dyDescent="0.3">
      <c r="A182">
        <v>1031302</v>
      </c>
      <c r="B182">
        <v>1031302</v>
      </c>
      <c r="C182" t="s">
        <v>2768</v>
      </c>
      <c r="D182" t="s">
        <v>1996</v>
      </c>
      <c r="E182">
        <v>1</v>
      </c>
      <c r="F182" t="b">
        <v>0</v>
      </c>
      <c r="G182">
        <v>0</v>
      </c>
      <c r="H182">
        <v>0</v>
      </c>
      <c r="I182">
        <v>0</v>
      </c>
      <c r="J182">
        <v>0</v>
      </c>
      <c r="K182">
        <v>3040</v>
      </c>
      <c r="L182">
        <v>0</v>
      </c>
      <c r="M182">
        <v>0</v>
      </c>
      <c r="N182">
        <v>0</v>
      </c>
      <c r="O182" t="s">
        <v>34</v>
      </c>
      <c r="P182">
        <v>4950</v>
      </c>
      <c r="Q182" t="b">
        <v>0</v>
      </c>
      <c r="R182" t="b">
        <v>0</v>
      </c>
      <c r="S182">
        <v>0</v>
      </c>
      <c r="T182">
        <v>0</v>
      </c>
      <c r="U182">
        <v>0</v>
      </c>
      <c r="V182">
        <v>3021002</v>
      </c>
      <c r="W182" t="s">
        <v>2013</v>
      </c>
      <c r="X182">
        <v>3021002</v>
      </c>
      <c r="Y182" t="s">
        <v>2013</v>
      </c>
      <c r="Z182">
        <v>3021002</v>
      </c>
      <c r="AA182" t="s">
        <v>2013</v>
      </c>
      <c r="AB182">
        <v>3021002</v>
      </c>
      <c r="AC182" t="s">
        <v>2013</v>
      </c>
      <c r="AD182">
        <v>3021002</v>
      </c>
      <c r="AE182" t="s">
        <v>2013</v>
      </c>
      <c r="AF182">
        <v>0</v>
      </c>
      <c r="AG182">
        <v>0</v>
      </c>
      <c r="AH182">
        <v>1</v>
      </c>
      <c r="AI182">
        <v>0</v>
      </c>
      <c r="AJ182">
        <v>0</v>
      </c>
      <c r="AK182">
        <v>0</v>
      </c>
      <c r="AL182" t="b">
        <v>0</v>
      </c>
      <c r="AM182">
        <v>0</v>
      </c>
      <c r="AN182">
        <v>0</v>
      </c>
    </row>
    <row r="183" spans="1:40" x14ac:dyDescent="0.3">
      <c r="A183">
        <v>1031402</v>
      </c>
      <c r="B183">
        <v>1031402</v>
      </c>
      <c r="C183" t="s">
        <v>2770</v>
      </c>
      <c r="D183" t="s">
        <v>1996</v>
      </c>
      <c r="E183">
        <v>1</v>
      </c>
      <c r="F183" t="b">
        <v>0</v>
      </c>
      <c r="G183">
        <v>0</v>
      </c>
      <c r="H183">
        <v>0</v>
      </c>
      <c r="I183">
        <v>0</v>
      </c>
      <c r="J183">
        <v>0</v>
      </c>
      <c r="K183">
        <v>2890</v>
      </c>
      <c r="L183">
        <v>0</v>
      </c>
      <c r="M183">
        <v>0</v>
      </c>
      <c r="N183">
        <v>0</v>
      </c>
      <c r="O183" t="s">
        <v>34</v>
      </c>
      <c r="P183">
        <v>4950</v>
      </c>
      <c r="Q183" t="b">
        <v>0</v>
      </c>
      <c r="R183" t="b">
        <v>0</v>
      </c>
      <c r="S183">
        <v>0</v>
      </c>
      <c r="T183">
        <v>0</v>
      </c>
      <c r="U183">
        <v>0</v>
      </c>
      <c r="V183">
        <v>3012001</v>
      </c>
      <c r="W183" t="s">
        <v>2013</v>
      </c>
      <c r="X183">
        <v>3012001</v>
      </c>
      <c r="Y183" t="s">
        <v>2013</v>
      </c>
      <c r="Z183">
        <v>3012001</v>
      </c>
      <c r="AA183" t="s">
        <v>2013</v>
      </c>
      <c r="AB183">
        <v>3012001</v>
      </c>
      <c r="AC183" t="s">
        <v>2013</v>
      </c>
      <c r="AD183">
        <v>3012001</v>
      </c>
      <c r="AE183" t="s">
        <v>2013</v>
      </c>
      <c r="AF183">
        <v>0</v>
      </c>
      <c r="AG183">
        <v>0</v>
      </c>
      <c r="AH183">
        <v>3</v>
      </c>
      <c r="AI183">
        <v>0</v>
      </c>
      <c r="AJ183">
        <v>0</v>
      </c>
      <c r="AK183">
        <v>0</v>
      </c>
      <c r="AL183" t="b">
        <v>0</v>
      </c>
      <c r="AM183">
        <v>0</v>
      </c>
      <c r="AN183">
        <v>0</v>
      </c>
    </row>
    <row r="184" spans="1:40" x14ac:dyDescent="0.3">
      <c r="A184">
        <v>1031502</v>
      </c>
      <c r="B184">
        <v>1031502</v>
      </c>
      <c r="C184" t="s">
        <v>2772</v>
      </c>
      <c r="D184" t="s">
        <v>1996</v>
      </c>
      <c r="E184">
        <v>1</v>
      </c>
      <c r="F184" t="b">
        <v>0</v>
      </c>
      <c r="G184">
        <v>0</v>
      </c>
      <c r="H184">
        <v>0</v>
      </c>
      <c r="I184">
        <v>0</v>
      </c>
      <c r="J184">
        <v>0</v>
      </c>
      <c r="K184">
        <v>3040</v>
      </c>
      <c r="L184">
        <v>0</v>
      </c>
      <c r="M184">
        <v>0</v>
      </c>
      <c r="N184">
        <v>0</v>
      </c>
      <c r="O184" t="s">
        <v>34</v>
      </c>
      <c r="P184">
        <v>4950</v>
      </c>
      <c r="Q184" t="b">
        <v>0</v>
      </c>
      <c r="R184" t="b">
        <v>0</v>
      </c>
      <c r="S184">
        <v>0</v>
      </c>
      <c r="T184">
        <v>0</v>
      </c>
      <c r="U184">
        <v>0</v>
      </c>
      <c r="V184">
        <v>3021001</v>
      </c>
      <c r="W184" t="s">
        <v>2013</v>
      </c>
      <c r="X184">
        <v>3021001</v>
      </c>
      <c r="Y184" t="s">
        <v>2013</v>
      </c>
      <c r="Z184">
        <v>3021001</v>
      </c>
      <c r="AA184" t="s">
        <v>2013</v>
      </c>
      <c r="AB184">
        <v>3021001</v>
      </c>
      <c r="AC184" t="s">
        <v>2013</v>
      </c>
      <c r="AD184">
        <v>3021001</v>
      </c>
      <c r="AE184" t="s">
        <v>2013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 t="b">
        <v>0</v>
      </c>
      <c r="AM184">
        <v>0</v>
      </c>
      <c r="AN184">
        <v>0</v>
      </c>
    </row>
    <row r="185" spans="1:40" x14ac:dyDescent="0.3">
      <c r="A185">
        <v>1031602</v>
      </c>
      <c r="B185">
        <v>1031602</v>
      </c>
      <c r="C185" t="s">
        <v>2774</v>
      </c>
      <c r="D185" t="s">
        <v>1996</v>
      </c>
      <c r="E185">
        <v>1</v>
      </c>
      <c r="F185" t="b">
        <v>0</v>
      </c>
      <c r="G185">
        <v>0</v>
      </c>
      <c r="H185">
        <v>0</v>
      </c>
      <c r="I185">
        <v>0</v>
      </c>
      <c r="J185">
        <v>0</v>
      </c>
      <c r="K185">
        <v>3390</v>
      </c>
      <c r="L185">
        <v>0</v>
      </c>
      <c r="M185">
        <v>0</v>
      </c>
      <c r="N185">
        <v>0</v>
      </c>
      <c r="O185" t="s">
        <v>34</v>
      </c>
      <c r="P185">
        <v>5150</v>
      </c>
      <c r="Q185" t="b">
        <v>0</v>
      </c>
      <c r="R185" t="b">
        <v>0</v>
      </c>
      <c r="S185">
        <v>0</v>
      </c>
      <c r="T185">
        <v>700</v>
      </c>
      <c r="U185">
        <v>0</v>
      </c>
      <c r="V185">
        <v>4002002</v>
      </c>
      <c r="W185" t="s">
        <v>2013</v>
      </c>
      <c r="X185">
        <v>4002002</v>
      </c>
      <c r="Y185" t="s">
        <v>2013</v>
      </c>
      <c r="Z185">
        <v>4002002</v>
      </c>
      <c r="AA185" t="s">
        <v>2013</v>
      </c>
      <c r="AB185">
        <v>4002002</v>
      </c>
      <c r="AC185" t="s">
        <v>2013</v>
      </c>
      <c r="AD185">
        <v>4002002</v>
      </c>
      <c r="AE185" t="s">
        <v>2013</v>
      </c>
      <c r="AF185">
        <v>0</v>
      </c>
      <c r="AG185">
        <v>0</v>
      </c>
      <c r="AH185">
        <v>1</v>
      </c>
      <c r="AI185">
        <v>0</v>
      </c>
      <c r="AJ185">
        <v>0</v>
      </c>
      <c r="AK185">
        <v>0</v>
      </c>
      <c r="AL185" t="b">
        <v>0</v>
      </c>
      <c r="AM185">
        <v>0</v>
      </c>
      <c r="AN185">
        <v>0</v>
      </c>
    </row>
    <row r="186" spans="1:40" x14ac:dyDescent="0.3">
      <c r="A186">
        <v>1031702</v>
      </c>
      <c r="B186">
        <v>1031702</v>
      </c>
      <c r="C186" t="s">
        <v>2776</v>
      </c>
      <c r="D186" t="s">
        <v>1996</v>
      </c>
      <c r="E186">
        <v>1</v>
      </c>
      <c r="F186" t="b">
        <v>0</v>
      </c>
      <c r="G186">
        <v>0</v>
      </c>
      <c r="H186">
        <v>0</v>
      </c>
      <c r="I186">
        <v>0</v>
      </c>
      <c r="J186">
        <v>0</v>
      </c>
      <c r="K186">
        <v>3330</v>
      </c>
      <c r="L186">
        <v>0</v>
      </c>
      <c r="M186">
        <v>0</v>
      </c>
      <c r="N186">
        <v>0</v>
      </c>
      <c r="O186" t="s">
        <v>34</v>
      </c>
      <c r="P186">
        <v>5150</v>
      </c>
      <c r="Q186" t="b">
        <v>0</v>
      </c>
      <c r="R186" t="b">
        <v>0</v>
      </c>
      <c r="S186">
        <v>1000</v>
      </c>
      <c r="T186">
        <v>0</v>
      </c>
      <c r="U186">
        <v>0</v>
      </c>
      <c r="V186">
        <v>4002001</v>
      </c>
      <c r="W186" t="s">
        <v>2013</v>
      </c>
      <c r="X186">
        <v>4002001</v>
      </c>
      <c r="Y186" t="s">
        <v>2013</v>
      </c>
      <c r="Z186">
        <v>4002001</v>
      </c>
      <c r="AA186" t="s">
        <v>2013</v>
      </c>
      <c r="AB186">
        <v>4002001</v>
      </c>
      <c r="AC186" t="s">
        <v>2013</v>
      </c>
      <c r="AD186">
        <v>4002001</v>
      </c>
      <c r="AE186" t="s">
        <v>2013</v>
      </c>
      <c r="AF186">
        <v>0</v>
      </c>
      <c r="AG186">
        <v>0</v>
      </c>
      <c r="AH186">
        <v>1</v>
      </c>
      <c r="AI186">
        <v>0</v>
      </c>
      <c r="AJ186">
        <v>0</v>
      </c>
      <c r="AK186">
        <v>0</v>
      </c>
      <c r="AL186" t="b">
        <v>0</v>
      </c>
      <c r="AM186">
        <v>0</v>
      </c>
      <c r="AN186">
        <v>0</v>
      </c>
    </row>
    <row r="187" spans="1:40" x14ac:dyDescent="0.3">
      <c r="A187">
        <v>1031802</v>
      </c>
      <c r="B187">
        <v>1031802</v>
      </c>
      <c r="C187" t="s">
        <v>2778</v>
      </c>
      <c r="D187" t="s">
        <v>1996</v>
      </c>
      <c r="E187">
        <v>1</v>
      </c>
      <c r="F187" t="b">
        <v>0</v>
      </c>
      <c r="G187">
        <v>0</v>
      </c>
      <c r="H187">
        <v>0</v>
      </c>
      <c r="I187">
        <v>0</v>
      </c>
      <c r="J187">
        <v>0</v>
      </c>
      <c r="K187">
        <v>3510</v>
      </c>
      <c r="L187">
        <v>0</v>
      </c>
      <c r="M187">
        <v>0</v>
      </c>
      <c r="N187">
        <v>0</v>
      </c>
      <c r="O187" t="s">
        <v>34</v>
      </c>
      <c r="P187">
        <v>5150</v>
      </c>
      <c r="Q187" t="b">
        <v>0</v>
      </c>
      <c r="R187" t="b">
        <v>0</v>
      </c>
      <c r="S187">
        <v>0</v>
      </c>
      <c r="T187">
        <v>0</v>
      </c>
      <c r="U187">
        <v>0</v>
      </c>
      <c r="V187">
        <v>322001</v>
      </c>
      <c r="W187" t="s">
        <v>2013</v>
      </c>
      <c r="X187">
        <v>322001</v>
      </c>
      <c r="Y187" t="s">
        <v>2013</v>
      </c>
      <c r="Z187">
        <v>322001</v>
      </c>
      <c r="AA187" t="s">
        <v>2013</v>
      </c>
      <c r="AB187">
        <v>322001</v>
      </c>
      <c r="AC187" t="s">
        <v>2013</v>
      </c>
      <c r="AD187">
        <v>322001</v>
      </c>
      <c r="AE187" t="s">
        <v>2013</v>
      </c>
      <c r="AF187">
        <v>0</v>
      </c>
      <c r="AG187">
        <v>0</v>
      </c>
      <c r="AH187">
        <v>1</v>
      </c>
      <c r="AI187">
        <v>0</v>
      </c>
      <c r="AJ187">
        <v>0</v>
      </c>
      <c r="AK187">
        <v>0</v>
      </c>
      <c r="AL187" t="b">
        <v>0</v>
      </c>
      <c r="AM187">
        <v>0</v>
      </c>
      <c r="AN187">
        <v>0</v>
      </c>
    </row>
    <row r="188" spans="1:40" x14ac:dyDescent="0.3">
      <c r="A188">
        <v>1031902</v>
      </c>
      <c r="B188">
        <v>1031902</v>
      </c>
      <c r="C188" t="s">
        <v>2780</v>
      </c>
      <c r="D188" t="s">
        <v>1996</v>
      </c>
      <c r="E188">
        <v>1</v>
      </c>
      <c r="F188" t="b">
        <v>0</v>
      </c>
      <c r="G188">
        <v>0</v>
      </c>
      <c r="H188">
        <v>0</v>
      </c>
      <c r="I188">
        <v>0</v>
      </c>
      <c r="J188">
        <v>0</v>
      </c>
      <c r="K188">
        <v>3510</v>
      </c>
      <c r="L188">
        <v>0</v>
      </c>
      <c r="M188">
        <v>0</v>
      </c>
      <c r="N188">
        <v>0</v>
      </c>
      <c r="O188" t="s">
        <v>34</v>
      </c>
      <c r="P188">
        <v>5150</v>
      </c>
      <c r="Q188" t="b">
        <v>0</v>
      </c>
      <c r="R188" t="b">
        <v>0</v>
      </c>
      <c r="S188">
        <v>0</v>
      </c>
      <c r="T188">
        <v>0</v>
      </c>
      <c r="U188">
        <v>0</v>
      </c>
      <c r="V188">
        <v>3013001</v>
      </c>
      <c r="W188" t="s">
        <v>2013</v>
      </c>
      <c r="X188">
        <v>3013001</v>
      </c>
      <c r="Y188" t="s">
        <v>2013</v>
      </c>
      <c r="Z188">
        <v>3013001</v>
      </c>
      <c r="AA188" t="s">
        <v>2013</v>
      </c>
      <c r="AB188">
        <v>3013001</v>
      </c>
      <c r="AC188" t="s">
        <v>2013</v>
      </c>
      <c r="AD188">
        <v>3013001</v>
      </c>
      <c r="AE188" t="s">
        <v>2013</v>
      </c>
      <c r="AF188">
        <v>0</v>
      </c>
      <c r="AG188">
        <v>0</v>
      </c>
      <c r="AH188">
        <v>2</v>
      </c>
      <c r="AI188">
        <v>0</v>
      </c>
      <c r="AJ188">
        <v>0</v>
      </c>
      <c r="AK188">
        <v>0</v>
      </c>
      <c r="AL188" t="b">
        <v>0</v>
      </c>
      <c r="AM188">
        <v>0</v>
      </c>
      <c r="AN188">
        <v>0</v>
      </c>
    </row>
    <row r="189" spans="1:40" x14ac:dyDescent="0.3">
      <c r="A189">
        <v>1032002</v>
      </c>
      <c r="B189">
        <v>1032002</v>
      </c>
      <c r="C189" t="s">
        <v>2782</v>
      </c>
      <c r="D189" t="s">
        <v>1996</v>
      </c>
      <c r="E189">
        <v>1</v>
      </c>
      <c r="F189" t="b">
        <v>0</v>
      </c>
      <c r="G189">
        <v>0</v>
      </c>
      <c r="H189">
        <v>0</v>
      </c>
      <c r="I189">
        <v>0</v>
      </c>
      <c r="J189">
        <v>0</v>
      </c>
      <c r="K189">
        <v>3330</v>
      </c>
      <c r="L189">
        <v>0</v>
      </c>
      <c r="M189">
        <v>0</v>
      </c>
      <c r="N189">
        <v>0</v>
      </c>
      <c r="O189" t="s">
        <v>34</v>
      </c>
      <c r="P189">
        <v>5150</v>
      </c>
      <c r="Q189" t="b">
        <v>0</v>
      </c>
      <c r="R189" t="b">
        <v>0</v>
      </c>
      <c r="S189">
        <v>0</v>
      </c>
      <c r="T189">
        <v>2100</v>
      </c>
      <c r="U189">
        <v>0</v>
      </c>
      <c r="V189">
        <v>233101</v>
      </c>
      <c r="W189" t="s">
        <v>2013</v>
      </c>
      <c r="X189">
        <v>233201</v>
      </c>
      <c r="Y189" t="s">
        <v>2013</v>
      </c>
      <c r="Z189">
        <v>233301</v>
      </c>
      <c r="AA189" t="s">
        <v>2013</v>
      </c>
      <c r="AB189">
        <v>233401</v>
      </c>
      <c r="AC189" t="s">
        <v>2013</v>
      </c>
      <c r="AD189">
        <v>233501</v>
      </c>
      <c r="AE189" t="s">
        <v>2013</v>
      </c>
      <c r="AF189">
        <v>0</v>
      </c>
      <c r="AG189">
        <v>0</v>
      </c>
      <c r="AH189">
        <v>1</v>
      </c>
      <c r="AI189">
        <v>0</v>
      </c>
      <c r="AJ189">
        <v>0</v>
      </c>
      <c r="AK189">
        <v>0</v>
      </c>
      <c r="AL189" t="b">
        <v>0</v>
      </c>
      <c r="AM189">
        <v>0</v>
      </c>
      <c r="AN189">
        <v>0</v>
      </c>
    </row>
    <row r="190" spans="1:40" x14ac:dyDescent="0.3">
      <c r="A190">
        <v>1032102</v>
      </c>
      <c r="B190">
        <v>1032102</v>
      </c>
      <c r="C190" t="s">
        <v>2784</v>
      </c>
      <c r="D190" t="s">
        <v>1996</v>
      </c>
      <c r="E190">
        <v>1</v>
      </c>
      <c r="F190" t="b">
        <v>0</v>
      </c>
      <c r="G190">
        <v>0</v>
      </c>
      <c r="H190">
        <v>0</v>
      </c>
      <c r="I190">
        <v>0</v>
      </c>
      <c r="J190">
        <v>0</v>
      </c>
      <c r="K190">
        <v>3840</v>
      </c>
      <c r="L190">
        <v>0</v>
      </c>
      <c r="M190">
        <v>0</v>
      </c>
      <c r="N190">
        <v>0</v>
      </c>
      <c r="O190" t="s">
        <v>34</v>
      </c>
      <c r="P190">
        <v>5350</v>
      </c>
      <c r="Q190" t="b">
        <v>0</v>
      </c>
      <c r="R190" t="b">
        <v>0</v>
      </c>
      <c r="S190">
        <v>2500</v>
      </c>
      <c r="T190">
        <v>0</v>
      </c>
      <c r="U190">
        <v>0</v>
      </c>
      <c r="V190">
        <v>152001</v>
      </c>
      <c r="W190" t="s">
        <v>2013</v>
      </c>
      <c r="X190">
        <v>152001</v>
      </c>
      <c r="Y190" t="s">
        <v>2013</v>
      </c>
      <c r="Z190">
        <v>152001</v>
      </c>
      <c r="AA190" t="s">
        <v>2013</v>
      </c>
      <c r="AB190">
        <v>152001</v>
      </c>
      <c r="AC190" t="s">
        <v>2013</v>
      </c>
      <c r="AD190">
        <v>152001</v>
      </c>
      <c r="AE190" t="s">
        <v>2013</v>
      </c>
      <c r="AF190">
        <v>0</v>
      </c>
      <c r="AG190">
        <v>0</v>
      </c>
      <c r="AH190">
        <v>1</v>
      </c>
      <c r="AI190">
        <v>0</v>
      </c>
      <c r="AJ190">
        <v>0</v>
      </c>
      <c r="AK190">
        <v>0</v>
      </c>
      <c r="AL190" t="b">
        <v>0</v>
      </c>
      <c r="AM190">
        <v>0</v>
      </c>
      <c r="AN190">
        <v>0</v>
      </c>
    </row>
    <row r="191" spans="1:40" x14ac:dyDescent="0.3">
      <c r="A191">
        <v>1032202</v>
      </c>
      <c r="B191">
        <v>1032202</v>
      </c>
      <c r="C191" t="s">
        <v>2786</v>
      </c>
      <c r="D191" t="s">
        <v>1996</v>
      </c>
      <c r="E191">
        <v>1</v>
      </c>
      <c r="F191" t="b">
        <v>0</v>
      </c>
      <c r="G191">
        <v>0</v>
      </c>
      <c r="H191">
        <v>0</v>
      </c>
      <c r="I191">
        <v>0</v>
      </c>
      <c r="J191">
        <v>0</v>
      </c>
      <c r="K191">
        <v>4010</v>
      </c>
      <c r="L191">
        <v>0</v>
      </c>
      <c r="M191">
        <v>0</v>
      </c>
      <c r="N191">
        <v>0</v>
      </c>
      <c r="O191" t="s">
        <v>34</v>
      </c>
      <c r="P191">
        <v>5350</v>
      </c>
      <c r="Q191" t="b">
        <v>0</v>
      </c>
      <c r="R191" t="b">
        <v>0</v>
      </c>
      <c r="S191">
        <v>0</v>
      </c>
      <c r="T191">
        <v>1750</v>
      </c>
      <c r="U191">
        <v>0</v>
      </c>
      <c r="V191">
        <v>242001</v>
      </c>
      <c r="W191" t="s">
        <v>2013</v>
      </c>
      <c r="X191">
        <v>242001</v>
      </c>
      <c r="Y191" t="s">
        <v>2013</v>
      </c>
      <c r="Z191">
        <v>242001</v>
      </c>
      <c r="AA191" t="s">
        <v>2013</v>
      </c>
      <c r="AB191">
        <v>242001</v>
      </c>
      <c r="AC191" t="s">
        <v>2013</v>
      </c>
      <c r="AD191">
        <v>242001</v>
      </c>
      <c r="AE191" t="s">
        <v>2013</v>
      </c>
      <c r="AF191">
        <v>0</v>
      </c>
      <c r="AG191">
        <v>0</v>
      </c>
      <c r="AH191">
        <v>1</v>
      </c>
      <c r="AI191">
        <v>0</v>
      </c>
      <c r="AJ191">
        <v>0</v>
      </c>
      <c r="AK191">
        <v>0</v>
      </c>
      <c r="AL191" t="b">
        <v>0</v>
      </c>
      <c r="AM191">
        <v>0</v>
      </c>
      <c r="AN191">
        <v>0</v>
      </c>
    </row>
    <row r="192" spans="1:40" x14ac:dyDescent="0.3">
      <c r="A192">
        <v>1032302</v>
      </c>
      <c r="B192">
        <v>1032302</v>
      </c>
      <c r="C192" t="s">
        <v>2788</v>
      </c>
      <c r="D192" t="s">
        <v>1996</v>
      </c>
      <c r="E192">
        <v>1</v>
      </c>
      <c r="F192" t="b">
        <v>0</v>
      </c>
      <c r="G192">
        <v>0</v>
      </c>
      <c r="H192">
        <v>0</v>
      </c>
      <c r="I192">
        <v>0</v>
      </c>
      <c r="J192">
        <v>0</v>
      </c>
      <c r="K192">
        <v>3810</v>
      </c>
      <c r="L192">
        <v>0</v>
      </c>
      <c r="M192">
        <v>0</v>
      </c>
      <c r="N192">
        <v>0</v>
      </c>
      <c r="O192" t="s">
        <v>34</v>
      </c>
      <c r="P192">
        <v>5350</v>
      </c>
      <c r="Q192" t="b">
        <v>0</v>
      </c>
      <c r="R192" t="b">
        <v>0</v>
      </c>
      <c r="S192">
        <v>0</v>
      </c>
      <c r="T192">
        <v>0</v>
      </c>
      <c r="U192">
        <v>0</v>
      </c>
      <c r="V192">
        <v>312001</v>
      </c>
      <c r="W192" t="s">
        <v>2013</v>
      </c>
      <c r="X192">
        <v>312001</v>
      </c>
      <c r="Y192" t="s">
        <v>2013</v>
      </c>
      <c r="Z192">
        <v>312001</v>
      </c>
      <c r="AA192" t="s">
        <v>2013</v>
      </c>
      <c r="AB192">
        <v>312001</v>
      </c>
      <c r="AC192" t="s">
        <v>2013</v>
      </c>
      <c r="AD192">
        <v>312001</v>
      </c>
      <c r="AE192" t="s">
        <v>2013</v>
      </c>
      <c r="AF192">
        <v>0</v>
      </c>
      <c r="AG192">
        <v>0</v>
      </c>
      <c r="AH192">
        <v>1</v>
      </c>
      <c r="AI192">
        <v>0</v>
      </c>
      <c r="AJ192">
        <v>0</v>
      </c>
      <c r="AK192">
        <v>0</v>
      </c>
      <c r="AL192" t="b">
        <v>0</v>
      </c>
      <c r="AM192">
        <v>0</v>
      </c>
      <c r="AN192">
        <v>0</v>
      </c>
    </row>
    <row r="193" spans="1:40" x14ac:dyDescent="0.3">
      <c r="A193">
        <v>1032402</v>
      </c>
      <c r="B193">
        <v>1032402</v>
      </c>
      <c r="C193" t="s">
        <v>2790</v>
      </c>
      <c r="D193" t="s">
        <v>1996</v>
      </c>
      <c r="E193">
        <v>1</v>
      </c>
      <c r="F193" t="b">
        <v>0</v>
      </c>
      <c r="G193">
        <v>0</v>
      </c>
      <c r="H193">
        <v>0</v>
      </c>
      <c r="I193">
        <v>0</v>
      </c>
      <c r="J193">
        <v>0</v>
      </c>
      <c r="K193">
        <v>4010</v>
      </c>
      <c r="L193">
        <v>0</v>
      </c>
      <c r="M193">
        <v>0</v>
      </c>
      <c r="N193">
        <v>0</v>
      </c>
      <c r="O193" t="s">
        <v>34</v>
      </c>
      <c r="P193">
        <v>5350</v>
      </c>
      <c r="Q193" t="b">
        <v>0</v>
      </c>
      <c r="R193" t="b">
        <v>0</v>
      </c>
      <c r="S193">
        <v>0</v>
      </c>
      <c r="T193">
        <v>0</v>
      </c>
      <c r="U193">
        <v>0</v>
      </c>
      <c r="V193">
        <v>3160001</v>
      </c>
      <c r="W193" t="s">
        <v>2013</v>
      </c>
      <c r="X193">
        <v>3160001</v>
      </c>
      <c r="Y193" t="s">
        <v>2013</v>
      </c>
      <c r="Z193">
        <v>3160001</v>
      </c>
      <c r="AA193" t="s">
        <v>2013</v>
      </c>
      <c r="AB193">
        <v>3160001</v>
      </c>
      <c r="AC193" t="s">
        <v>2013</v>
      </c>
      <c r="AD193">
        <v>3160001</v>
      </c>
      <c r="AE193" t="s">
        <v>2013</v>
      </c>
      <c r="AF193">
        <v>0</v>
      </c>
      <c r="AG193">
        <v>0</v>
      </c>
      <c r="AH193">
        <v>5</v>
      </c>
      <c r="AI193">
        <v>0</v>
      </c>
      <c r="AJ193">
        <v>0</v>
      </c>
      <c r="AK193">
        <v>0</v>
      </c>
      <c r="AL193" t="b">
        <v>0</v>
      </c>
      <c r="AM193">
        <v>0</v>
      </c>
      <c r="AN193">
        <v>0</v>
      </c>
    </row>
    <row r="194" spans="1:40" x14ac:dyDescent="0.3">
      <c r="A194">
        <v>1032502</v>
      </c>
      <c r="B194">
        <v>1032502</v>
      </c>
      <c r="C194" t="s">
        <v>2792</v>
      </c>
      <c r="D194" t="s">
        <v>1996</v>
      </c>
      <c r="E194">
        <v>1</v>
      </c>
      <c r="F194" t="b">
        <v>0</v>
      </c>
      <c r="G194">
        <v>0</v>
      </c>
      <c r="H194">
        <v>0</v>
      </c>
      <c r="I194">
        <v>0</v>
      </c>
      <c r="J194">
        <v>0</v>
      </c>
      <c r="K194">
        <v>4010</v>
      </c>
      <c r="L194">
        <v>0</v>
      </c>
      <c r="M194">
        <v>0</v>
      </c>
      <c r="N194">
        <v>0</v>
      </c>
      <c r="O194" t="s">
        <v>34</v>
      </c>
      <c r="P194">
        <v>5350</v>
      </c>
      <c r="Q194" t="b">
        <v>0</v>
      </c>
      <c r="R194" t="b">
        <v>0</v>
      </c>
      <c r="S194">
        <v>0</v>
      </c>
      <c r="T194">
        <v>0</v>
      </c>
      <c r="U194">
        <v>0</v>
      </c>
      <c r="V194">
        <v>3013001</v>
      </c>
      <c r="W194" t="s">
        <v>2013</v>
      </c>
      <c r="X194">
        <v>3013001</v>
      </c>
      <c r="Y194" t="s">
        <v>2013</v>
      </c>
      <c r="Z194">
        <v>3013001</v>
      </c>
      <c r="AA194" t="s">
        <v>2013</v>
      </c>
      <c r="AB194">
        <v>3013001</v>
      </c>
      <c r="AC194" t="s">
        <v>2013</v>
      </c>
      <c r="AD194">
        <v>3013001</v>
      </c>
      <c r="AE194" t="s">
        <v>2013</v>
      </c>
      <c r="AF194">
        <v>0</v>
      </c>
      <c r="AG194">
        <v>0</v>
      </c>
      <c r="AH194">
        <v>2</v>
      </c>
      <c r="AI194">
        <v>0</v>
      </c>
      <c r="AJ194">
        <v>0</v>
      </c>
      <c r="AK194">
        <v>0</v>
      </c>
      <c r="AL194" t="b">
        <v>0</v>
      </c>
      <c r="AM194">
        <v>0</v>
      </c>
      <c r="AN194">
        <v>0</v>
      </c>
    </row>
    <row r="195" spans="1:40" x14ac:dyDescent="0.3">
      <c r="A195">
        <v>1032602</v>
      </c>
      <c r="B195">
        <v>1032602</v>
      </c>
      <c r="C195" t="s">
        <v>2794</v>
      </c>
      <c r="D195" t="s">
        <v>1996</v>
      </c>
      <c r="E195">
        <v>1</v>
      </c>
      <c r="F195" t="b">
        <v>0</v>
      </c>
      <c r="G195">
        <v>0</v>
      </c>
      <c r="H195">
        <v>0</v>
      </c>
      <c r="I195">
        <v>0</v>
      </c>
      <c r="J195">
        <v>0</v>
      </c>
      <c r="K195">
        <v>5080</v>
      </c>
      <c r="L195">
        <v>0</v>
      </c>
      <c r="M195">
        <v>0</v>
      </c>
      <c r="N195">
        <v>0</v>
      </c>
      <c r="O195" t="s">
        <v>34</v>
      </c>
      <c r="P195">
        <v>5550</v>
      </c>
      <c r="Q195" t="b">
        <v>0</v>
      </c>
      <c r="R195" t="b">
        <v>0</v>
      </c>
      <c r="S195">
        <v>0</v>
      </c>
      <c r="T195">
        <v>0</v>
      </c>
      <c r="U195">
        <v>0</v>
      </c>
      <c r="V195">
        <v>2301001</v>
      </c>
      <c r="W195" t="s">
        <v>2013</v>
      </c>
      <c r="X195">
        <v>2301001</v>
      </c>
      <c r="Y195" t="s">
        <v>2013</v>
      </c>
      <c r="Z195">
        <v>2301001</v>
      </c>
      <c r="AA195" t="s">
        <v>2013</v>
      </c>
      <c r="AB195">
        <v>2301001</v>
      </c>
      <c r="AC195" t="s">
        <v>2013</v>
      </c>
      <c r="AD195">
        <v>2301001</v>
      </c>
      <c r="AE195" t="s">
        <v>2013</v>
      </c>
      <c r="AF195">
        <v>0</v>
      </c>
      <c r="AG195">
        <v>0</v>
      </c>
      <c r="AH195">
        <v>5</v>
      </c>
      <c r="AI195">
        <v>0</v>
      </c>
      <c r="AJ195">
        <v>0</v>
      </c>
      <c r="AK195">
        <v>0</v>
      </c>
      <c r="AL195" t="b">
        <v>0</v>
      </c>
      <c r="AM195">
        <v>0</v>
      </c>
      <c r="AN195">
        <v>0</v>
      </c>
    </row>
    <row r="196" spans="1:40" x14ac:dyDescent="0.3">
      <c r="A196">
        <v>1032702</v>
      </c>
      <c r="B196">
        <v>1032702</v>
      </c>
      <c r="C196" t="s">
        <v>2796</v>
      </c>
      <c r="D196" t="s">
        <v>1996</v>
      </c>
      <c r="E196">
        <v>1</v>
      </c>
      <c r="F196" t="b">
        <v>0</v>
      </c>
      <c r="G196">
        <v>0</v>
      </c>
      <c r="H196">
        <v>0</v>
      </c>
      <c r="I196">
        <v>0</v>
      </c>
      <c r="J196">
        <v>0</v>
      </c>
      <c r="K196">
        <v>6320</v>
      </c>
      <c r="L196">
        <v>0</v>
      </c>
      <c r="M196">
        <v>0</v>
      </c>
      <c r="N196">
        <v>0</v>
      </c>
      <c r="O196" t="s">
        <v>34</v>
      </c>
      <c r="P196">
        <v>5550</v>
      </c>
      <c r="Q196" t="b">
        <v>0</v>
      </c>
      <c r="R196" t="b">
        <v>0</v>
      </c>
      <c r="S196">
        <v>0</v>
      </c>
      <c r="T196">
        <v>0</v>
      </c>
      <c r="U196">
        <v>0</v>
      </c>
      <c r="V196">
        <v>3021001</v>
      </c>
      <c r="W196" t="s">
        <v>2013</v>
      </c>
      <c r="X196">
        <v>3021001</v>
      </c>
      <c r="Y196" t="s">
        <v>2013</v>
      </c>
      <c r="Z196">
        <v>3021001</v>
      </c>
      <c r="AA196" t="s">
        <v>2013</v>
      </c>
      <c r="AB196">
        <v>3021001</v>
      </c>
      <c r="AC196" t="s">
        <v>2013</v>
      </c>
      <c r="AD196">
        <v>3021001</v>
      </c>
      <c r="AE196" t="s">
        <v>2013</v>
      </c>
      <c r="AF196">
        <v>0</v>
      </c>
      <c r="AG196">
        <v>0</v>
      </c>
      <c r="AH196">
        <v>1</v>
      </c>
      <c r="AI196">
        <v>0</v>
      </c>
      <c r="AJ196">
        <v>0</v>
      </c>
      <c r="AK196">
        <v>0</v>
      </c>
      <c r="AL196" t="b">
        <v>0</v>
      </c>
      <c r="AM196">
        <v>0</v>
      </c>
      <c r="AN196">
        <v>0</v>
      </c>
    </row>
    <row r="197" spans="1:40" x14ac:dyDescent="0.3">
      <c r="A197">
        <v>1032802</v>
      </c>
      <c r="B197">
        <v>1032802</v>
      </c>
      <c r="C197" t="s">
        <v>2797</v>
      </c>
      <c r="D197" t="s">
        <v>1996</v>
      </c>
      <c r="E197">
        <v>1</v>
      </c>
      <c r="F197" t="b">
        <v>0</v>
      </c>
      <c r="G197">
        <v>0</v>
      </c>
      <c r="H197">
        <v>0</v>
      </c>
      <c r="I197">
        <v>0</v>
      </c>
      <c r="J197">
        <v>0</v>
      </c>
      <c r="K197">
        <v>6320</v>
      </c>
      <c r="L197">
        <v>0</v>
      </c>
      <c r="M197">
        <v>0</v>
      </c>
      <c r="N197">
        <v>0</v>
      </c>
      <c r="O197" t="s">
        <v>34</v>
      </c>
      <c r="P197">
        <v>5550</v>
      </c>
      <c r="Q197" t="b">
        <v>0</v>
      </c>
      <c r="R197" t="b">
        <v>0</v>
      </c>
      <c r="S197">
        <v>0</v>
      </c>
      <c r="T197">
        <v>0</v>
      </c>
      <c r="U197">
        <v>0</v>
      </c>
      <c r="V197">
        <v>3021002</v>
      </c>
      <c r="W197" t="s">
        <v>2013</v>
      </c>
      <c r="X197">
        <v>3021002</v>
      </c>
      <c r="Y197" t="s">
        <v>2013</v>
      </c>
      <c r="Z197">
        <v>3021002</v>
      </c>
      <c r="AA197" t="s">
        <v>2013</v>
      </c>
      <c r="AB197">
        <v>3021002</v>
      </c>
      <c r="AC197" t="s">
        <v>2013</v>
      </c>
      <c r="AD197">
        <v>3021002</v>
      </c>
      <c r="AE197" t="s">
        <v>2013</v>
      </c>
      <c r="AF197">
        <v>0</v>
      </c>
      <c r="AG197">
        <v>0</v>
      </c>
      <c r="AH197">
        <v>1</v>
      </c>
      <c r="AI197">
        <v>0</v>
      </c>
      <c r="AJ197">
        <v>0</v>
      </c>
      <c r="AK197">
        <v>0</v>
      </c>
      <c r="AL197" t="b">
        <v>0</v>
      </c>
      <c r="AM197">
        <v>0</v>
      </c>
      <c r="AN197">
        <v>0</v>
      </c>
    </row>
    <row r="198" spans="1:40" x14ac:dyDescent="0.3">
      <c r="A198">
        <v>1032902</v>
      </c>
      <c r="B198">
        <v>1032902</v>
      </c>
      <c r="C198" t="s">
        <v>2799</v>
      </c>
      <c r="D198" t="s">
        <v>1996</v>
      </c>
      <c r="E198">
        <v>1</v>
      </c>
      <c r="F198" t="b">
        <v>0</v>
      </c>
      <c r="G198">
        <v>0</v>
      </c>
      <c r="H198">
        <v>0</v>
      </c>
      <c r="I198">
        <v>0</v>
      </c>
      <c r="J198">
        <v>0</v>
      </c>
      <c r="K198">
        <v>6000</v>
      </c>
      <c r="L198">
        <v>0</v>
      </c>
      <c r="M198">
        <v>0</v>
      </c>
      <c r="N198">
        <v>0</v>
      </c>
      <c r="O198" t="s">
        <v>34</v>
      </c>
      <c r="P198">
        <v>5550</v>
      </c>
      <c r="Q198" t="b">
        <v>0</v>
      </c>
      <c r="R198" t="b">
        <v>0</v>
      </c>
      <c r="S198">
        <v>0</v>
      </c>
      <c r="T198">
        <v>0</v>
      </c>
      <c r="U198">
        <v>0</v>
      </c>
      <c r="V198">
        <v>332001</v>
      </c>
      <c r="W198" t="s">
        <v>2013</v>
      </c>
      <c r="X198">
        <v>332001</v>
      </c>
      <c r="Y198" t="s">
        <v>2013</v>
      </c>
      <c r="Z198">
        <v>332001</v>
      </c>
      <c r="AA198" t="s">
        <v>2013</v>
      </c>
      <c r="AB198">
        <v>332001</v>
      </c>
      <c r="AC198" t="s">
        <v>2013</v>
      </c>
      <c r="AD198">
        <v>332001</v>
      </c>
      <c r="AE198" t="s">
        <v>2013</v>
      </c>
      <c r="AF198">
        <v>0</v>
      </c>
      <c r="AG198">
        <v>0</v>
      </c>
      <c r="AH198">
        <v>1</v>
      </c>
      <c r="AI198">
        <v>0</v>
      </c>
      <c r="AJ198">
        <v>0</v>
      </c>
      <c r="AK198">
        <v>0</v>
      </c>
      <c r="AL198" t="b">
        <v>0</v>
      </c>
      <c r="AM198">
        <v>0</v>
      </c>
      <c r="AN198">
        <v>0</v>
      </c>
    </row>
    <row r="199" spans="1:40" x14ac:dyDescent="0.3">
      <c r="A199">
        <v>1033002</v>
      </c>
      <c r="B199">
        <v>1033002</v>
      </c>
      <c r="C199" t="s">
        <v>2793</v>
      </c>
      <c r="D199" t="s">
        <v>1996</v>
      </c>
      <c r="E199">
        <v>1</v>
      </c>
      <c r="F199" t="b">
        <v>0</v>
      </c>
      <c r="G199">
        <v>0</v>
      </c>
      <c r="H199">
        <v>0</v>
      </c>
      <c r="I199">
        <v>0</v>
      </c>
      <c r="J199">
        <v>0</v>
      </c>
      <c r="K199">
        <v>6320</v>
      </c>
      <c r="L199">
        <v>0</v>
      </c>
      <c r="M199">
        <v>0</v>
      </c>
      <c r="N199">
        <v>0</v>
      </c>
      <c r="O199" t="s">
        <v>34</v>
      </c>
      <c r="P199">
        <v>5550</v>
      </c>
      <c r="Q199" t="b">
        <v>0</v>
      </c>
      <c r="R199" t="b">
        <v>0</v>
      </c>
      <c r="S199">
        <v>0</v>
      </c>
      <c r="T199">
        <v>0</v>
      </c>
      <c r="U199">
        <v>0</v>
      </c>
      <c r="V199">
        <v>2013001</v>
      </c>
      <c r="W199" t="s">
        <v>2013</v>
      </c>
      <c r="X199">
        <v>2013001</v>
      </c>
      <c r="Y199" t="s">
        <v>2013</v>
      </c>
      <c r="Z199">
        <v>2013001</v>
      </c>
      <c r="AA199" t="s">
        <v>2013</v>
      </c>
      <c r="AB199">
        <v>2013001</v>
      </c>
      <c r="AC199" t="s">
        <v>2013</v>
      </c>
      <c r="AD199">
        <v>2013001</v>
      </c>
      <c r="AE199" t="s">
        <v>2013</v>
      </c>
      <c r="AF199">
        <v>0</v>
      </c>
      <c r="AG199">
        <v>0</v>
      </c>
      <c r="AH199">
        <v>20</v>
      </c>
      <c r="AI199">
        <v>0</v>
      </c>
      <c r="AJ199">
        <v>0</v>
      </c>
      <c r="AK199">
        <v>0</v>
      </c>
      <c r="AL199" t="b">
        <v>0</v>
      </c>
      <c r="AM199">
        <v>0</v>
      </c>
      <c r="AN199">
        <v>0</v>
      </c>
    </row>
    <row r="200" spans="1:40" x14ac:dyDescent="0.3">
      <c r="A200">
        <v>1033102</v>
      </c>
      <c r="B200">
        <v>1033102</v>
      </c>
      <c r="C200" t="s">
        <v>2802</v>
      </c>
      <c r="D200" t="s">
        <v>1996</v>
      </c>
      <c r="E200">
        <v>1</v>
      </c>
      <c r="F200" t="b">
        <v>0</v>
      </c>
      <c r="G200">
        <v>0</v>
      </c>
      <c r="H200">
        <v>0</v>
      </c>
      <c r="I200">
        <v>0</v>
      </c>
      <c r="J200">
        <v>0</v>
      </c>
      <c r="K200">
        <v>6570</v>
      </c>
      <c r="L200">
        <v>0</v>
      </c>
      <c r="M200">
        <v>0</v>
      </c>
      <c r="N200">
        <v>0</v>
      </c>
      <c r="O200" t="s">
        <v>34</v>
      </c>
      <c r="P200">
        <v>5700</v>
      </c>
      <c r="Q200" t="b">
        <v>0</v>
      </c>
      <c r="R200" t="b">
        <v>0</v>
      </c>
      <c r="S200">
        <v>0</v>
      </c>
      <c r="T200">
        <v>0</v>
      </c>
      <c r="U200">
        <v>0</v>
      </c>
      <c r="V200">
        <v>2003001</v>
      </c>
      <c r="W200" t="s">
        <v>2013</v>
      </c>
      <c r="X200">
        <v>2003001</v>
      </c>
      <c r="Y200" t="s">
        <v>2013</v>
      </c>
      <c r="Z200">
        <v>2003001</v>
      </c>
      <c r="AA200" t="s">
        <v>2013</v>
      </c>
      <c r="AB200">
        <v>2003001</v>
      </c>
      <c r="AC200" t="s">
        <v>2013</v>
      </c>
      <c r="AD200">
        <v>2003001</v>
      </c>
      <c r="AE200" t="s">
        <v>2013</v>
      </c>
      <c r="AF200">
        <v>0</v>
      </c>
      <c r="AG200">
        <v>0</v>
      </c>
      <c r="AH200">
        <v>20</v>
      </c>
      <c r="AI200">
        <v>0</v>
      </c>
      <c r="AJ200">
        <v>0</v>
      </c>
      <c r="AK200">
        <v>0</v>
      </c>
      <c r="AL200" t="b">
        <v>0</v>
      </c>
      <c r="AM200">
        <v>0</v>
      </c>
      <c r="AN200">
        <v>0</v>
      </c>
    </row>
    <row r="201" spans="1:40" x14ac:dyDescent="0.3">
      <c r="A201">
        <v>1033202</v>
      </c>
      <c r="B201">
        <v>1033202</v>
      </c>
      <c r="C201" t="s">
        <v>2804</v>
      </c>
      <c r="D201" t="s">
        <v>1996</v>
      </c>
      <c r="E201">
        <v>1</v>
      </c>
      <c r="F201" t="b">
        <v>0</v>
      </c>
      <c r="G201">
        <v>0</v>
      </c>
      <c r="H201">
        <v>0</v>
      </c>
      <c r="I201">
        <v>0</v>
      </c>
      <c r="J201">
        <v>0</v>
      </c>
      <c r="K201">
        <v>6820</v>
      </c>
      <c r="L201">
        <v>0</v>
      </c>
      <c r="M201">
        <v>0</v>
      </c>
      <c r="N201">
        <v>0</v>
      </c>
      <c r="O201" t="s">
        <v>34</v>
      </c>
      <c r="P201">
        <v>5700</v>
      </c>
      <c r="Q201" t="b">
        <v>0</v>
      </c>
      <c r="R201" t="b">
        <v>0</v>
      </c>
      <c r="S201">
        <v>0</v>
      </c>
      <c r="T201">
        <v>0</v>
      </c>
      <c r="U201">
        <v>0</v>
      </c>
      <c r="V201">
        <v>342001</v>
      </c>
      <c r="W201" t="s">
        <v>2013</v>
      </c>
      <c r="X201">
        <v>342001</v>
      </c>
      <c r="Y201" t="s">
        <v>2013</v>
      </c>
      <c r="Z201">
        <v>342001</v>
      </c>
      <c r="AA201" t="s">
        <v>2013</v>
      </c>
      <c r="AB201">
        <v>342001</v>
      </c>
      <c r="AC201" t="s">
        <v>2013</v>
      </c>
      <c r="AD201">
        <v>342001</v>
      </c>
      <c r="AE201" t="s">
        <v>2013</v>
      </c>
      <c r="AF201">
        <v>0</v>
      </c>
      <c r="AG201">
        <v>0</v>
      </c>
      <c r="AH201">
        <v>1</v>
      </c>
      <c r="AI201">
        <v>0</v>
      </c>
      <c r="AJ201">
        <v>0</v>
      </c>
      <c r="AK201">
        <v>0</v>
      </c>
      <c r="AL201" t="b">
        <v>0</v>
      </c>
      <c r="AM201">
        <v>0</v>
      </c>
      <c r="AN201">
        <v>0</v>
      </c>
    </row>
    <row r="202" spans="1:40" x14ac:dyDescent="0.3">
      <c r="A202">
        <v>1033252</v>
      </c>
      <c r="B202">
        <v>1033252</v>
      </c>
      <c r="C202" t="s">
        <v>2801</v>
      </c>
      <c r="D202" t="s">
        <v>1996</v>
      </c>
      <c r="E202">
        <v>1</v>
      </c>
      <c r="F202" t="b">
        <v>0</v>
      </c>
      <c r="G202">
        <v>0</v>
      </c>
      <c r="H202">
        <v>0</v>
      </c>
      <c r="I202">
        <v>0</v>
      </c>
      <c r="J202">
        <v>0</v>
      </c>
      <c r="K202">
        <v>6480</v>
      </c>
      <c r="L202">
        <v>0</v>
      </c>
      <c r="M202">
        <v>0</v>
      </c>
      <c r="N202">
        <v>0</v>
      </c>
      <c r="O202" t="s">
        <v>34</v>
      </c>
      <c r="P202">
        <v>5700</v>
      </c>
      <c r="Q202" t="b">
        <v>0</v>
      </c>
      <c r="R202" t="b">
        <v>0</v>
      </c>
      <c r="S202">
        <v>0</v>
      </c>
      <c r="T202">
        <v>0</v>
      </c>
      <c r="U202">
        <v>0</v>
      </c>
      <c r="V202">
        <v>2311001</v>
      </c>
      <c r="W202" t="s">
        <v>2013</v>
      </c>
      <c r="X202">
        <v>2311001</v>
      </c>
      <c r="Y202" t="s">
        <v>2013</v>
      </c>
      <c r="Z202">
        <v>2311001</v>
      </c>
      <c r="AA202" t="s">
        <v>2013</v>
      </c>
      <c r="AB202">
        <v>2311001</v>
      </c>
      <c r="AC202" t="s">
        <v>2013</v>
      </c>
      <c r="AD202">
        <v>2311001</v>
      </c>
      <c r="AE202" t="s">
        <v>2013</v>
      </c>
      <c r="AF202">
        <v>0</v>
      </c>
      <c r="AG202">
        <v>0</v>
      </c>
      <c r="AH202">
        <v>10</v>
      </c>
      <c r="AI202">
        <v>0</v>
      </c>
      <c r="AJ202">
        <v>0</v>
      </c>
      <c r="AK202">
        <v>0</v>
      </c>
      <c r="AL202" t="b">
        <v>0</v>
      </c>
      <c r="AM202">
        <v>0</v>
      </c>
      <c r="AN202">
        <v>0</v>
      </c>
    </row>
    <row r="203" spans="1:40" x14ac:dyDescent="0.3">
      <c r="A203">
        <v>1033272</v>
      </c>
      <c r="B203">
        <v>1033272</v>
      </c>
      <c r="C203" t="s">
        <v>2803</v>
      </c>
      <c r="D203" t="s">
        <v>1996</v>
      </c>
      <c r="E203">
        <v>1</v>
      </c>
      <c r="F203" t="b">
        <v>0</v>
      </c>
      <c r="G203">
        <v>0</v>
      </c>
      <c r="H203">
        <v>0</v>
      </c>
      <c r="I203">
        <v>0</v>
      </c>
      <c r="J203">
        <v>0</v>
      </c>
      <c r="K203">
        <v>6820</v>
      </c>
      <c r="L203">
        <v>0</v>
      </c>
      <c r="M203">
        <v>0</v>
      </c>
      <c r="N203">
        <v>0</v>
      </c>
      <c r="O203" t="s">
        <v>34</v>
      </c>
      <c r="P203">
        <v>5700</v>
      </c>
      <c r="Q203" t="b">
        <v>0</v>
      </c>
      <c r="R203" t="b">
        <v>0</v>
      </c>
      <c r="S203">
        <v>0</v>
      </c>
      <c r="T203">
        <v>700</v>
      </c>
      <c r="U203">
        <v>0</v>
      </c>
      <c r="V203">
        <v>4002002</v>
      </c>
      <c r="W203" t="s">
        <v>2013</v>
      </c>
      <c r="X203">
        <v>4002002</v>
      </c>
      <c r="Y203" t="s">
        <v>2013</v>
      </c>
      <c r="Z203">
        <v>4002002</v>
      </c>
      <c r="AA203" t="s">
        <v>2013</v>
      </c>
      <c r="AB203">
        <v>4002002</v>
      </c>
      <c r="AC203" t="s">
        <v>2013</v>
      </c>
      <c r="AD203">
        <v>4002002</v>
      </c>
      <c r="AE203" t="s">
        <v>2013</v>
      </c>
      <c r="AF203">
        <v>0</v>
      </c>
      <c r="AG203">
        <v>0</v>
      </c>
      <c r="AH203">
        <v>1</v>
      </c>
      <c r="AI203">
        <v>0</v>
      </c>
      <c r="AJ203">
        <v>0</v>
      </c>
      <c r="AK203">
        <v>0</v>
      </c>
      <c r="AL203" t="b">
        <v>0</v>
      </c>
      <c r="AM203">
        <v>0</v>
      </c>
      <c r="AN203">
        <v>0</v>
      </c>
    </row>
    <row r="204" spans="1:40" x14ac:dyDescent="0.3">
      <c r="A204">
        <v>1033302</v>
      </c>
      <c r="B204">
        <v>1033302</v>
      </c>
      <c r="C204" t="s">
        <v>2808</v>
      </c>
      <c r="D204" t="s">
        <v>1996</v>
      </c>
      <c r="E204">
        <v>1</v>
      </c>
      <c r="F204" t="b">
        <v>0</v>
      </c>
      <c r="G204">
        <v>0</v>
      </c>
      <c r="H204">
        <v>0</v>
      </c>
      <c r="I204">
        <v>0</v>
      </c>
      <c r="J204">
        <v>0</v>
      </c>
      <c r="K204">
        <v>6820</v>
      </c>
      <c r="L204">
        <v>0</v>
      </c>
      <c r="M204">
        <v>0</v>
      </c>
      <c r="N204">
        <v>0</v>
      </c>
      <c r="O204" t="s">
        <v>34</v>
      </c>
      <c r="P204">
        <v>5700</v>
      </c>
      <c r="Q204" t="b">
        <v>0</v>
      </c>
      <c r="R204" t="b">
        <v>0</v>
      </c>
      <c r="S204">
        <v>0</v>
      </c>
      <c r="T204">
        <v>0</v>
      </c>
      <c r="U204">
        <v>0</v>
      </c>
      <c r="V204">
        <v>3013001</v>
      </c>
      <c r="W204" t="s">
        <v>2013</v>
      </c>
      <c r="X204">
        <v>3013001</v>
      </c>
      <c r="Y204" t="s">
        <v>2013</v>
      </c>
      <c r="Z204">
        <v>3013001</v>
      </c>
      <c r="AA204" t="s">
        <v>2013</v>
      </c>
      <c r="AB204">
        <v>3013001</v>
      </c>
      <c r="AC204" t="s">
        <v>2013</v>
      </c>
      <c r="AD204">
        <v>3013001</v>
      </c>
      <c r="AE204" t="s">
        <v>2013</v>
      </c>
      <c r="AF204">
        <v>0</v>
      </c>
      <c r="AG204">
        <v>0</v>
      </c>
      <c r="AH204">
        <v>3</v>
      </c>
      <c r="AI204">
        <v>0</v>
      </c>
      <c r="AJ204">
        <v>0</v>
      </c>
      <c r="AK204">
        <v>0</v>
      </c>
      <c r="AL204" t="b">
        <v>0</v>
      </c>
      <c r="AM204">
        <v>0</v>
      </c>
      <c r="AN204">
        <v>0</v>
      </c>
    </row>
    <row r="205" spans="1:40" x14ac:dyDescent="0.3">
      <c r="A205">
        <v>1033402</v>
      </c>
      <c r="B205">
        <v>1033402</v>
      </c>
      <c r="C205" t="s">
        <v>2810</v>
      </c>
      <c r="D205" t="s">
        <v>1996</v>
      </c>
      <c r="E205">
        <v>1</v>
      </c>
      <c r="F205" t="b">
        <v>0</v>
      </c>
      <c r="G205">
        <v>0</v>
      </c>
      <c r="H205">
        <v>0</v>
      </c>
      <c r="I205">
        <v>0</v>
      </c>
      <c r="J205">
        <v>0</v>
      </c>
      <c r="K205">
        <v>6330</v>
      </c>
      <c r="L205">
        <v>0</v>
      </c>
      <c r="M205">
        <v>0</v>
      </c>
      <c r="N205">
        <v>0</v>
      </c>
      <c r="O205" t="s">
        <v>34</v>
      </c>
      <c r="P205">
        <v>5900</v>
      </c>
      <c r="Q205" t="b">
        <v>0</v>
      </c>
      <c r="R205" t="b">
        <v>0</v>
      </c>
      <c r="S205">
        <v>0</v>
      </c>
      <c r="T205">
        <v>0</v>
      </c>
      <c r="U205">
        <v>0</v>
      </c>
      <c r="V205">
        <v>322001</v>
      </c>
      <c r="W205" t="s">
        <v>2013</v>
      </c>
      <c r="X205">
        <v>322001</v>
      </c>
      <c r="Y205" t="s">
        <v>2013</v>
      </c>
      <c r="Z205">
        <v>322001</v>
      </c>
      <c r="AA205" t="s">
        <v>2013</v>
      </c>
      <c r="AB205">
        <v>322001</v>
      </c>
      <c r="AC205" t="s">
        <v>2013</v>
      </c>
      <c r="AD205">
        <v>322001</v>
      </c>
      <c r="AE205" t="s">
        <v>2013</v>
      </c>
      <c r="AF205">
        <v>0</v>
      </c>
      <c r="AG205">
        <v>0</v>
      </c>
      <c r="AH205">
        <v>1</v>
      </c>
      <c r="AI205">
        <v>0</v>
      </c>
      <c r="AJ205">
        <v>0</v>
      </c>
      <c r="AK205">
        <v>0</v>
      </c>
      <c r="AL205" t="b">
        <v>0</v>
      </c>
      <c r="AM205">
        <v>0</v>
      </c>
      <c r="AN205">
        <v>0</v>
      </c>
    </row>
    <row r="206" spans="1:40" x14ac:dyDescent="0.3">
      <c r="A206">
        <v>1033502</v>
      </c>
      <c r="B206">
        <v>1033502</v>
      </c>
      <c r="C206" t="s">
        <v>2812</v>
      </c>
      <c r="D206" t="s">
        <v>1996</v>
      </c>
      <c r="E206">
        <v>1</v>
      </c>
      <c r="F206" t="b">
        <v>0</v>
      </c>
      <c r="G206">
        <v>0</v>
      </c>
      <c r="H206">
        <v>0</v>
      </c>
      <c r="I206">
        <v>0</v>
      </c>
      <c r="J206">
        <v>0</v>
      </c>
      <c r="K206">
        <v>6970</v>
      </c>
      <c r="L206">
        <v>0</v>
      </c>
      <c r="M206">
        <v>0</v>
      </c>
      <c r="N206">
        <v>0</v>
      </c>
      <c r="O206" t="s">
        <v>34</v>
      </c>
      <c r="P206">
        <v>5900</v>
      </c>
      <c r="Q206" t="b">
        <v>0</v>
      </c>
      <c r="R206" t="b">
        <v>0</v>
      </c>
      <c r="S206">
        <v>0</v>
      </c>
      <c r="T206">
        <v>0</v>
      </c>
      <c r="U206">
        <v>0</v>
      </c>
      <c r="V206">
        <v>3041001</v>
      </c>
      <c r="W206" t="s">
        <v>2013</v>
      </c>
      <c r="X206">
        <v>3041001</v>
      </c>
      <c r="Y206" t="s">
        <v>2013</v>
      </c>
      <c r="Z206">
        <v>3041001</v>
      </c>
      <c r="AA206" t="s">
        <v>2013</v>
      </c>
      <c r="AB206">
        <v>3041001</v>
      </c>
      <c r="AC206" t="s">
        <v>2013</v>
      </c>
      <c r="AD206">
        <v>3041001</v>
      </c>
      <c r="AE206" t="s">
        <v>2013</v>
      </c>
      <c r="AF206">
        <v>0</v>
      </c>
      <c r="AG206">
        <v>0</v>
      </c>
      <c r="AH206">
        <v>2</v>
      </c>
      <c r="AI206">
        <v>0</v>
      </c>
      <c r="AJ206">
        <v>0</v>
      </c>
      <c r="AK206">
        <v>0</v>
      </c>
      <c r="AL206" t="b">
        <v>0</v>
      </c>
      <c r="AM206">
        <v>0</v>
      </c>
      <c r="AN206">
        <v>0</v>
      </c>
    </row>
    <row r="207" spans="1:40" x14ac:dyDescent="0.3">
      <c r="A207">
        <v>1033602</v>
      </c>
      <c r="B207">
        <v>1033602</v>
      </c>
      <c r="C207" t="s">
        <v>2814</v>
      </c>
      <c r="D207" t="s">
        <v>1996</v>
      </c>
      <c r="E207">
        <v>1</v>
      </c>
      <c r="F207" t="b">
        <v>0</v>
      </c>
      <c r="G207">
        <v>0</v>
      </c>
      <c r="H207">
        <v>0</v>
      </c>
      <c r="I207">
        <v>0</v>
      </c>
      <c r="J207">
        <v>0</v>
      </c>
      <c r="K207">
        <v>6970</v>
      </c>
      <c r="L207">
        <v>0</v>
      </c>
      <c r="M207">
        <v>0</v>
      </c>
      <c r="N207">
        <v>0</v>
      </c>
      <c r="O207" t="s">
        <v>34</v>
      </c>
      <c r="P207">
        <v>5900</v>
      </c>
      <c r="Q207" t="b">
        <v>0</v>
      </c>
      <c r="R207" t="b">
        <v>0</v>
      </c>
      <c r="S207">
        <v>0</v>
      </c>
      <c r="T207">
        <v>0</v>
      </c>
      <c r="U207">
        <v>0</v>
      </c>
      <c r="V207">
        <v>3041002</v>
      </c>
      <c r="W207" t="s">
        <v>2013</v>
      </c>
      <c r="X207">
        <v>3041002</v>
      </c>
      <c r="Y207" t="s">
        <v>2013</v>
      </c>
      <c r="Z207">
        <v>3041002</v>
      </c>
      <c r="AA207" t="s">
        <v>2013</v>
      </c>
      <c r="AB207">
        <v>3041002</v>
      </c>
      <c r="AC207" t="s">
        <v>2013</v>
      </c>
      <c r="AD207">
        <v>3041002</v>
      </c>
      <c r="AE207" t="s">
        <v>2013</v>
      </c>
      <c r="AF207">
        <v>0</v>
      </c>
      <c r="AG207">
        <v>0</v>
      </c>
      <c r="AH207">
        <v>2</v>
      </c>
      <c r="AI207">
        <v>0</v>
      </c>
      <c r="AJ207">
        <v>0</v>
      </c>
      <c r="AK207">
        <v>0</v>
      </c>
      <c r="AL207" t="b">
        <v>0</v>
      </c>
      <c r="AM207">
        <v>0</v>
      </c>
      <c r="AN207">
        <v>0</v>
      </c>
    </row>
    <row r="208" spans="1:40" x14ac:dyDescent="0.3">
      <c r="A208">
        <v>1033702</v>
      </c>
      <c r="B208">
        <v>1033702</v>
      </c>
      <c r="C208" t="s">
        <v>2813</v>
      </c>
      <c r="D208" t="s">
        <v>1996</v>
      </c>
      <c r="E208">
        <v>1</v>
      </c>
      <c r="F208" t="b">
        <v>0</v>
      </c>
      <c r="G208">
        <v>0</v>
      </c>
      <c r="H208">
        <v>0</v>
      </c>
      <c r="I208">
        <v>0</v>
      </c>
      <c r="J208">
        <v>0</v>
      </c>
      <c r="K208">
        <v>6620</v>
      </c>
      <c r="L208">
        <v>0</v>
      </c>
      <c r="M208">
        <v>0</v>
      </c>
      <c r="N208">
        <v>0</v>
      </c>
      <c r="O208" t="s">
        <v>34</v>
      </c>
      <c r="P208">
        <v>5900</v>
      </c>
      <c r="Q208" t="b">
        <v>0</v>
      </c>
      <c r="R208" t="b">
        <v>0</v>
      </c>
      <c r="S208">
        <v>0</v>
      </c>
      <c r="T208">
        <v>1750</v>
      </c>
      <c r="U208">
        <v>0</v>
      </c>
      <c r="V208">
        <v>242001</v>
      </c>
      <c r="W208" t="s">
        <v>2013</v>
      </c>
      <c r="X208">
        <v>242001</v>
      </c>
      <c r="Y208" t="s">
        <v>2013</v>
      </c>
      <c r="Z208">
        <v>242001</v>
      </c>
      <c r="AA208" t="s">
        <v>2013</v>
      </c>
      <c r="AB208">
        <v>242001</v>
      </c>
      <c r="AC208" t="s">
        <v>2013</v>
      </c>
      <c r="AD208">
        <v>242001</v>
      </c>
      <c r="AE208" t="s">
        <v>2013</v>
      </c>
      <c r="AF208">
        <v>0</v>
      </c>
      <c r="AG208">
        <v>0</v>
      </c>
      <c r="AH208">
        <v>1</v>
      </c>
      <c r="AI208">
        <v>0</v>
      </c>
      <c r="AJ208">
        <v>0</v>
      </c>
      <c r="AK208">
        <v>0</v>
      </c>
      <c r="AL208" t="b">
        <v>0</v>
      </c>
      <c r="AM208">
        <v>0</v>
      </c>
      <c r="AN208">
        <v>0</v>
      </c>
    </row>
    <row r="209" spans="1:40" x14ac:dyDescent="0.3">
      <c r="A209">
        <v>1033802</v>
      </c>
      <c r="B209">
        <v>1033802</v>
      </c>
      <c r="C209" t="s">
        <v>2815</v>
      </c>
      <c r="D209" t="s">
        <v>1996</v>
      </c>
      <c r="E209">
        <v>1</v>
      </c>
      <c r="F209" t="b">
        <v>0</v>
      </c>
      <c r="G209">
        <v>0</v>
      </c>
      <c r="H209">
        <v>0</v>
      </c>
      <c r="I209">
        <v>0</v>
      </c>
      <c r="J209">
        <v>0</v>
      </c>
      <c r="K209">
        <v>6970</v>
      </c>
      <c r="L209">
        <v>0</v>
      </c>
      <c r="M209">
        <v>0</v>
      </c>
      <c r="N209">
        <v>0</v>
      </c>
      <c r="O209" t="s">
        <v>34</v>
      </c>
      <c r="P209">
        <v>5900</v>
      </c>
      <c r="Q209" t="b">
        <v>0</v>
      </c>
      <c r="R209" t="b">
        <v>0</v>
      </c>
      <c r="S209">
        <v>2500</v>
      </c>
      <c r="T209">
        <v>0</v>
      </c>
      <c r="U209">
        <v>0</v>
      </c>
      <c r="V209">
        <v>152001</v>
      </c>
      <c r="W209" t="s">
        <v>2013</v>
      </c>
      <c r="X209">
        <v>152001</v>
      </c>
      <c r="Y209" t="s">
        <v>2013</v>
      </c>
      <c r="Z209">
        <v>152001</v>
      </c>
      <c r="AA209" t="s">
        <v>2013</v>
      </c>
      <c r="AB209">
        <v>152001</v>
      </c>
      <c r="AC209" t="s">
        <v>2013</v>
      </c>
      <c r="AD209">
        <v>152001</v>
      </c>
      <c r="AE209" t="s">
        <v>2013</v>
      </c>
      <c r="AF209">
        <v>0</v>
      </c>
      <c r="AG209">
        <v>0</v>
      </c>
      <c r="AH209">
        <v>1</v>
      </c>
      <c r="AI209">
        <v>0</v>
      </c>
      <c r="AJ209">
        <v>0</v>
      </c>
      <c r="AK209">
        <v>0</v>
      </c>
      <c r="AL209" t="b">
        <v>0</v>
      </c>
      <c r="AM209">
        <v>0</v>
      </c>
      <c r="AN209">
        <v>0</v>
      </c>
    </row>
    <row r="210" spans="1:40" x14ac:dyDescent="0.3">
      <c r="A210">
        <v>1033902</v>
      </c>
      <c r="B210">
        <v>1033902</v>
      </c>
      <c r="C210" t="s">
        <v>2818</v>
      </c>
      <c r="D210" t="s">
        <v>1996</v>
      </c>
      <c r="E210">
        <v>1</v>
      </c>
      <c r="F210" t="b">
        <v>0</v>
      </c>
      <c r="G210">
        <v>0</v>
      </c>
      <c r="H210">
        <v>0</v>
      </c>
      <c r="I210">
        <v>0</v>
      </c>
      <c r="J210">
        <v>0</v>
      </c>
      <c r="K210">
        <v>7170</v>
      </c>
      <c r="L210">
        <v>0</v>
      </c>
      <c r="M210">
        <v>0</v>
      </c>
      <c r="N210">
        <v>0</v>
      </c>
      <c r="O210" t="s">
        <v>34</v>
      </c>
      <c r="P210">
        <v>6100</v>
      </c>
      <c r="Q210" t="b">
        <v>0</v>
      </c>
      <c r="R210" t="b">
        <v>0</v>
      </c>
      <c r="S210">
        <v>0</v>
      </c>
      <c r="T210">
        <v>0</v>
      </c>
      <c r="U210">
        <v>0</v>
      </c>
      <c r="V210">
        <v>4011010</v>
      </c>
      <c r="W210" t="s">
        <v>2013</v>
      </c>
      <c r="X210">
        <v>4011010</v>
      </c>
      <c r="Y210" t="s">
        <v>2013</v>
      </c>
      <c r="Z210">
        <v>4011010</v>
      </c>
      <c r="AA210" t="s">
        <v>2013</v>
      </c>
      <c r="AB210">
        <v>4011010</v>
      </c>
      <c r="AC210" t="s">
        <v>2013</v>
      </c>
      <c r="AD210">
        <v>4011010</v>
      </c>
      <c r="AE210" t="s">
        <v>2013</v>
      </c>
      <c r="AF210">
        <v>0</v>
      </c>
      <c r="AG210">
        <v>0</v>
      </c>
      <c r="AH210">
        <v>1</v>
      </c>
      <c r="AI210">
        <v>0</v>
      </c>
      <c r="AJ210">
        <v>0</v>
      </c>
      <c r="AK210">
        <v>0</v>
      </c>
      <c r="AL210" t="b">
        <v>0</v>
      </c>
      <c r="AM210">
        <v>0</v>
      </c>
      <c r="AN210">
        <v>0</v>
      </c>
    </row>
    <row r="211" spans="1:40" x14ac:dyDescent="0.3">
      <c r="A211">
        <v>1034002</v>
      </c>
      <c r="B211">
        <v>1034002</v>
      </c>
      <c r="C211" t="s">
        <v>2817</v>
      </c>
      <c r="D211" t="s">
        <v>1996</v>
      </c>
      <c r="E211">
        <v>1</v>
      </c>
      <c r="F211" t="b">
        <v>0</v>
      </c>
      <c r="G211">
        <v>0</v>
      </c>
      <c r="H211">
        <v>0</v>
      </c>
      <c r="I211">
        <v>0</v>
      </c>
      <c r="J211">
        <v>0</v>
      </c>
      <c r="K211">
        <v>7170</v>
      </c>
      <c r="L211">
        <v>0</v>
      </c>
      <c r="M211">
        <v>0</v>
      </c>
      <c r="N211">
        <v>0</v>
      </c>
      <c r="O211" t="s">
        <v>34</v>
      </c>
      <c r="P211">
        <v>6100</v>
      </c>
      <c r="Q211" t="b">
        <v>0</v>
      </c>
      <c r="R211" t="b">
        <v>0</v>
      </c>
      <c r="S211">
        <v>0</v>
      </c>
      <c r="T211">
        <v>0</v>
      </c>
      <c r="U211">
        <v>0</v>
      </c>
      <c r="V211">
        <v>312001</v>
      </c>
      <c r="W211" t="s">
        <v>2013</v>
      </c>
      <c r="X211">
        <v>312001</v>
      </c>
      <c r="Y211" t="s">
        <v>2013</v>
      </c>
      <c r="Z211">
        <v>312001</v>
      </c>
      <c r="AA211" t="s">
        <v>2013</v>
      </c>
      <c r="AB211">
        <v>312001</v>
      </c>
      <c r="AC211" t="s">
        <v>2013</v>
      </c>
      <c r="AD211">
        <v>312001</v>
      </c>
      <c r="AE211" t="s">
        <v>2013</v>
      </c>
      <c r="AF211">
        <v>0</v>
      </c>
      <c r="AG211">
        <v>0</v>
      </c>
      <c r="AH211">
        <v>1</v>
      </c>
      <c r="AI211">
        <v>0</v>
      </c>
      <c r="AJ211">
        <v>0</v>
      </c>
      <c r="AK211">
        <v>0</v>
      </c>
      <c r="AL211" t="b">
        <v>0</v>
      </c>
      <c r="AM211">
        <v>0</v>
      </c>
      <c r="AN211">
        <v>0</v>
      </c>
    </row>
    <row r="212" spans="1:40" x14ac:dyDescent="0.3">
      <c r="A212">
        <v>1034102</v>
      </c>
      <c r="B212">
        <v>1034102</v>
      </c>
      <c r="C212" t="s">
        <v>2819</v>
      </c>
      <c r="D212" t="s">
        <v>1996</v>
      </c>
      <c r="E212">
        <v>1</v>
      </c>
      <c r="F212" t="b">
        <v>0</v>
      </c>
      <c r="G212">
        <v>0</v>
      </c>
      <c r="H212">
        <v>0</v>
      </c>
      <c r="I212">
        <v>0</v>
      </c>
      <c r="J212">
        <v>0</v>
      </c>
      <c r="K212">
        <v>7550</v>
      </c>
      <c r="L212">
        <v>0</v>
      </c>
      <c r="M212">
        <v>0</v>
      </c>
      <c r="N212">
        <v>0</v>
      </c>
      <c r="O212" t="s">
        <v>34</v>
      </c>
      <c r="P212">
        <v>6100</v>
      </c>
      <c r="Q212" t="b">
        <v>0</v>
      </c>
      <c r="R212" t="b">
        <v>0</v>
      </c>
      <c r="S212">
        <v>0</v>
      </c>
      <c r="T212">
        <v>0</v>
      </c>
      <c r="U212">
        <v>0</v>
      </c>
      <c r="V212">
        <v>3160001</v>
      </c>
      <c r="W212" t="s">
        <v>2013</v>
      </c>
      <c r="X212">
        <v>3160001</v>
      </c>
      <c r="Y212" t="s">
        <v>2013</v>
      </c>
      <c r="Z212">
        <v>3160001</v>
      </c>
      <c r="AA212" t="s">
        <v>2013</v>
      </c>
      <c r="AB212">
        <v>3160001</v>
      </c>
      <c r="AC212" t="s">
        <v>2013</v>
      </c>
      <c r="AD212">
        <v>3160001</v>
      </c>
      <c r="AE212" t="s">
        <v>2013</v>
      </c>
      <c r="AF212">
        <v>0</v>
      </c>
      <c r="AG212">
        <v>0</v>
      </c>
      <c r="AH212">
        <v>5</v>
      </c>
      <c r="AI212">
        <v>0</v>
      </c>
      <c r="AJ212">
        <v>0</v>
      </c>
      <c r="AK212">
        <v>0</v>
      </c>
      <c r="AL212" t="b">
        <v>0</v>
      </c>
      <c r="AM212">
        <v>0</v>
      </c>
      <c r="AN212">
        <v>0</v>
      </c>
    </row>
    <row r="213" spans="1:40" x14ac:dyDescent="0.3">
      <c r="A213">
        <v>1034202</v>
      </c>
      <c r="B213">
        <v>1034202</v>
      </c>
      <c r="C213" t="s">
        <v>2820</v>
      </c>
      <c r="D213" t="s">
        <v>1996</v>
      </c>
      <c r="E213">
        <v>1</v>
      </c>
      <c r="F213" t="b">
        <v>0</v>
      </c>
      <c r="G213">
        <v>0</v>
      </c>
      <c r="H213">
        <v>0</v>
      </c>
      <c r="I213">
        <v>0</v>
      </c>
      <c r="J213">
        <v>0</v>
      </c>
      <c r="K213">
        <v>7550</v>
      </c>
      <c r="L213">
        <v>0</v>
      </c>
      <c r="M213">
        <v>0</v>
      </c>
      <c r="N213">
        <v>0</v>
      </c>
      <c r="O213" t="s">
        <v>34</v>
      </c>
      <c r="P213">
        <v>6100</v>
      </c>
      <c r="Q213" t="b">
        <v>0</v>
      </c>
      <c r="R213" t="b">
        <v>0</v>
      </c>
      <c r="S213">
        <v>0</v>
      </c>
      <c r="T213">
        <v>0</v>
      </c>
      <c r="U213">
        <v>0</v>
      </c>
      <c r="V213">
        <v>3013001</v>
      </c>
      <c r="W213" t="s">
        <v>2013</v>
      </c>
      <c r="X213">
        <v>3013001</v>
      </c>
      <c r="Y213" t="s">
        <v>2013</v>
      </c>
      <c r="Z213">
        <v>3013001</v>
      </c>
      <c r="AA213" t="s">
        <v>2013</v>
      </c>
      <c r="AB213">
        <v>3013001</v>
      </c>
      <c r="AC213" t="s">
        <v>2013</v>
      </c>
      <c r="AD213">
        <v>3013001</v>
      </c>
      <c r="AE213" t="s">
        <v>2013</v>
      </c>
      <c r="AF213">
        <v>0</v>
      </c>
      <c r="AG213">
        <v>0</v>
      </c>
      <c r="AH213">
        <v>3</v>
      </c>
      <c r="AI213">
        <v>0</v>
      </c>
      <c r="AJ213">
        <v>0</v>
      </c>
      <c r="AK213">
        <v>0</v>
      </c>
      <c r="AL213" t="b">
        <v>0</v>
      </c>
      <c r="AM213">
        <v>0</v>
      </c>
      <c r="AN213">
        <v>0</v>
      </c>
    </row>
    <row r="214" spans="1:40" x14ac:dyDescent="0.3">
      <c r="A214">
        <v>1034302</v>
      </c>
      <c r="B214">
        <v>1034302</v>
      </c>
      <c r="C214" t="s">
        <v>2821</v>
      </c>
      <c r="D214" t="s">
        <v>1996</v>
      </c>
      <c r="E214">
        <v>1</v>
      </c>
      <c r="F214" t="b">
        <v>0</v>
      </c>
      <c r="G214">
        <v>0</v>
      </c>
      <c r="H214">
        <v>0</v>
      </c>
      <c r="I214">
        <v>0</v>
      </c>
      <c r="J214">
        <v>0</v>
      </c>
      <c r="K214">
        <v>7170</v>
      </c>
      <c r="L214">
        <v>0</v>
      </c>
      <c r="M214">
        <v>0</v>
      </c>
      <c r="N214">
        <v>0</v>
      </c>
      <c r="O214" t="s">
        <v>34</v>
      </c>
      <c r="P214">
        <v>6100</v>
      </c>
      <c r="Q214" t="b">
        <v>0</v>
      </c>
      <c r="R214" t="b">
        <v>0</v>
      </c>
      <c r="S214">
        <v>0</v>
      </c>
      <c r="T214">
        <v>0</v>
      </c>
      <c r="U214">
        <v>0</v>
      </c>
      <c r="V214">
        <v>2301001</v>
      </c>
      <c r="W214" t="s">
        <v>2013</v>
      </c>
      <c r="X214">
        <v>2301001</v>
      </c>
      <c r="Y214" t="s">
        <v>2013</v>
      </c>
      <c r="Z214">
        <v>2301001</v>
      </c>
      <c r="AA214" t="s">
        <v>2013</v>
      </c>
      <c r="AB214">
        <v>2301001</v>
      </c>
      <c r="AC214" t="s">
        <v>2013</v>
      </c>
      <c r="AD214">
        <v>2301001</v>
      </c>
      <c r="AE214" t="s">
        <v>2013</v>
      </c>
      <c r="AF214">
        <v>0</v>
      </c>
      <c r="AG214">
        <v>0</v>
      </c>
      <c r="AH214">
        <v>5</v>
      </c>
      <c r="AI214">
        <v>0</v>
      </c>
      <c r="AJ214">
        <v>0</v>
      </c>
      <c r="AK214">
        <v>0</v>
      </c>
      <c r="AL214" t="b">
        <v>0</v>
      </c>
      <c r="AM214">
        <v>0</v>
      </c>
      <c r="AN214">
        <v>0</v>
      </c>
    </row>
    <row r="215" spans="1:40" x14ac:dyDescent="0.3">
      <c r="A215">
        <v>1034402</v>
      </c>
      <c r="B215">
        <v>1034402</v>
      </c>
      <c r="C215" t="s">
        <v>2822</v>
      </c>
      <c r="D215" t="s">
        <v>1996</v>
      </c>
      <c r="E215">
        <v>1</v>
      </c>
      <c r="F215" t="b">
        <v>0</v>
      </c>
      <c r="G215">
        <v>0</v>
      </c>
      <c r="H215">
        <v>0</v>
      </c>
      <c r="I215">
        <v>0</v>
      </c>
      <c r="J215">
        <v>0</v>
      </c>
      <c r="K215">
        <v>7710</v>
      </c>
      <c r="L215">
        <v>0</v>
      </c>
      <c r="M215">
        <v>0</v>
      </c>
      <c r="N215">
        <v>0</v>
      </c>
      <c r="O215" t="s">
        <v>34</v>
      </c>
      <c r="P215">
        <v>6300</v>
      </c>
      <c r="Q215" t="b">
        <v>0</v>
      </c>
      <c r="R215" t="b">
        <v>0</v>
      </c>
      <c r="S215">
        <v>0</v>
      </c>
      <c r="T215">
        <v>0</v>
      </c>
      <c r="U215">
        <v>0</v>
      </c>
      <c r="V215">
        <v>3021001</v>
      </c>
      <c r="W215" t="s">
        <v>2013</v>
      </c>
      <c r="X215">
        <v>3021001</v>
      </c>
      <c r="Y215" t="s">
        <v>2013</v>
      </c>
      <c r="Z215">
        <v>3021001</v>
      </c>
      <c r="AA215" t="s">
        <v>2013</v>
      </c>
      <c r="AB215">
        <v>3021001</v>
      </c>
      <c r="AC215" t="s">
        <v>2013</v>
      </c>
      <c r="AD215">
        <v>3021001</v>
      </c>
      <c r="AE215" t="s">
        <v>2013</v>
      </c>
      <c r="AF215">
        <v>0</v>
      </c>
      <c r="AG215">
        <v>0</v>
      </c>
      <c r="AH215">
        <v>2</v>
      </c>
      <c r="AI215">
        <v>0</v>
      </c>
      <c r="AJ215">
        <v>0</v>
      </c>
      <c r="AK215">
        <v>0</v>
      </c>
      <c r="AL215" t="b">
        <v>0</v>
      </c>
      <c r="AM215">
        <v>0</v>
      </c>
      <c r="AN215">
        <v>0</v>
      </c>
    </row>
    <row r="216" spans="1:40" x14ac:dyDescent="0.3">
      <c r="A216">
        <v>1034502</v>
      </c>
      <c r="B216">
        <v>1034502</v>
      </c>
      <c r="C216" t="s">
        <v>2825</v>
      </c>
      <c r="D216" t="s">
        <v>1996</v>
      </c>
      <c r="E216">
        <v>1</v>
      </c>
      <c r="F216" t="b">
        <v>0</v>
      </c>
      <c r="G216">
        <v>0</v>
      </c>
      <c r="H216">
        <v>0</v>
      </c>
      <c r="I216">
        <v>0</v>
      </c>
      <c r="J216">
        <v>0</v>
      </c>
      <c r="K216">
        <v>8180</v>
      </c>
      <c r="L216">
        <v>0</v>
      </c>
      <c r="M216">
        <v>0</v>
      </c>
      <c r="N216">
        <v>0</v>
      </c>
      <c r="O216" t="s">
        <v>34</v>
      </c>
      <c r="P216">
        <v>6300</v>
      </c>
      <c r="Q216" t="b">
        <v>0</v>
      </c>
      <c r="R216" t="b">
        <v>0</v>
      </c>
      <c r="S216">
        <v>0</v>
      </c>
      <c r="T216">
        <v>0</v>
      </c>
      <c r="U216">
        <v>0</v>
      </c>
      <c r="V216">
        <v>3021002</v>
      </c>
      <c r="W216" t="s">
        <v>2013</v>
      </c>
      <c r="X216">
        <v>3021002</v>
      </c>
      <c r="Y216" t="s">
        <v>2013</v>
      </c>
      <c r="Z216">
        <v>3021002</v>
      </c>
      <c r="AA216" t="s">
        <v>2013</v>
      </c>
      <c r="AB216">
        <v>3021002</v>
      </c>
      <c r="AC216" t="s">
        <v>2013</v>
      </c>
      <c r="AD216">
        <v>3021002</v>
      </c>
      <c r="AE216" t="s">
        <v>2013</v>
      </c>
      <c r="AF216">
        <v>0</v>
      </c>
      <c r="AG216">
        <v>0</v>
      </c>
      <c r="AH216">
        <v>2</v>
      </c>
      <c r="AI216">
        <v>0</v>
      </c>
      <c r="AJ216">
        <v>0</v>
      </c>
      <c r="AK216">
        <v>0</v>
      </c>
      <c r="AL216" t="b">
        <v>0</v>
      </c>
      <c r="AM216">
        <v>0</v>
      </c>
      <c r="AN216">
        <v>0</v>
      </c>
    </row>
    <row r="217" spans="1:40" x14ac:dyDescent="0.3">
      <c r="A217">
        <v>1034602</v>
      </c>
      <c r="B217">
        <v>1034602</v>
      </c>
      <c r="C217" t="s">
        <v>2827</v>
      </c>
      <c r="D217" t="s">
        <v>1996</v>
      </c>
      <c r="E217">
        <v>1</v>
      </c>
      <c r="F217" t="b">
        <v>0</v>
      </c>
      <c r="G217">
        <v>0</v>
      </c>
      <c r="H217">
        <v>0</v>
      </c>
      <c r="I217">
        <v>0</v>
      </c>
      <c r="J217">
        <v>0</v>
      </c>
      <c r="K217">
        <v>7770</v>
      </c>
      <c r="L217">
        <v>0</v>
      </c>
      <c r="M217">
        <v>0</v>
      </c>
      <c r="N217">
        <v>0</v>
      </c>
      <c r="O217" t="s">
        <v>34</v>
      </c>
      <c r="P217">
        <v>6300</v>
      </c>
      <c r="Q217" t="b">
        <v>0</v>
      </c>
      <c r="R217" t="b">
        <v>0</v>
      </c>
      <c r="S217">
        <v>0</v>
      </c>
      <c r="T217">
        <v>0</v>
      </c>
      <c r="U217">
        <v>0</v>
      </c>
      <c r="V217">
        <v>332001</v>
      </c>
      <c r="W217" t="s">
        <v>2013</v>
      </c>
      <c r="X217">
        <v>332001</v>
      </c>
      <c r="Y217" t="s">
        <v>2013</v>
      </c>
      <c r="Z217">
        <v>332001</v>
      </c>
      <c r="AA217" t="s">
        <v>2013</v>
      </c>
      <c r="AB217">
        <v>332001</v>
      </c>
      <c r="AC217" t="s">
        <v>2013</v>
      </c>
      <c r="AD217">
        <v>332001</v>
      </c>
      <c r="AE217" t="s">
        <v>2013</v>
      </c>
      <c r="AF217">
        <v>0</v>
      </c>
      <c r="AG217">
        <v>0</v>
      </c>
      <c r="AH217">
        <v>1</v>
      </c>
      <c r="AI217">
        <v>0</v>
      </c>
      <c r="AJ217">
        <v>0</v>
      </c>
      <c r="AK217">
        <v>0</v>
      </c>
      <c r="AL217" t="b">
        <v>0</v>
      </c>
      <c r="AM217">
        <v>0</v>
      </c>
      <c r="AN217">
        <v>0</v>
      </c>
    </row>
    <row r="218" spans="1:40" x14ac:dyDescent="0.3">
      <c r="A218">
        <v>1034702</v>
      </c>
      <c r="B218">
        <v>1034702</v>
      </c>
      <c r="C218" t="s">
        <v>2829</v>
      </c>
      <c r="D218" t="s">
        <v>1996</v>
      </c>
      <c r="E218">
        <v>1</v>
      </c>
      <c r="F218" t="b">
        <v>0</v>
      </c>
      <c r="G218">
        <v>0</v>
      </c>
      <c r="H218">
        <v>0</v>
      </c>
      <c r="I218">
        <v>0</v>
      </c>
      <c r="J218">
        <v>0</v>
      </c>
      <c r="K218">
        <v>8180</v>
      </c>
      <c r="L218">
        <v>0</v>
      </c>
      <c r="M218">
        <v>0</v>
      </c>
      <c r="N218">
        <v>0</v>
      </c>
      <c r="O218" t="s">
        <v>34</v>
      </c>
      <c r="P218">
        <v>6300</v>
      </c>
      <c r="Q218" t="b">
        <v>0</v>
      </c>
      <c r="R218" t="b">
        <v>0</v>
      </c>
      <c r="S218">
        <v>0</v>
      </c>
      <c r="T218">
        <v>0</v>
      </c>
      <c r="U218">
        <v>0</v>
      </c>
      <c r="V218">
        <v>2311001</v>
      </c>
      <c r="W218" t="s">
        <v>2013</v>
      </c>
      <c r="X218">
        <v>2311001</v>
      </c>
      <c r="Y218" t="s">
        <v>2013</v>
      </c>
      <c r="Z218">
        <v>2311001</v>
      </c>
      <c r="AA218" t="s">
        <v>2013</v>
      </c>
      <c r="AB218">
        <v>2311001</v>
      </c>
      <c r="AC218" t="s">
        <v>2013</v>
      </c>
      <c r="AD218">
        <v>2311001</v>
      </c>
      <c r="AE218" t="s">
        <v>2013</v>
      </c>
      <c r="AF218">
        <v>0</v>
      </c>
      <c r="AG218">
        <v>0</v>
      </c>
      <c r="AH218">
        <v>10</v>
      </c>
      <c r="AI218">
        <v>0</v>
      </c>
      <c r="AJ218">
        <v>0</v>
      </c>
      <c r="AK218">
        <v>0</v>
      </c>
      <c r="AL218" t="b">
        <v>0</v>
      </c>
      <c r="AM218">
        <v>0</v>
      </c>
      <c r="AN218">
        <v>0</v>
      </c>
    </row>
    <row r="219" spans="1:40" x14ac:dyDescent="0.3">
      <c r="A219">
        <v>1034802</v>
      </c>
      <c r="B219">
        <v>1034802</v>
      </c>
      <c r="C219" t="s">
        <v>2828</v>
      </c>
      <c r="D219" t="s">
        <v>1996</v>
      </c>
      <c r="E219">
        <v>1</v>
      </c>
      <c r="F219" t="b">
        <v>0</v>
      </c>
      <c r="G219">
        <v>0</v>
      </c>
      <c r="H219">
        <v>0</v>
      </c>
      <c r="I219">
        <v>0</v>
      </c>
      <c r="J219">
        <v>0</v>
      </c>
      <c r="K219">
        <v>8180</v>
      </c>
      <c r="L219">
        <v>0</v>
      </c>
      <c r="M219">
        <v>0</v>
      </c>
      <c r="N219">
        <v>0</v>
      </c>
      <c r="O219" t="s">
        <v>34</v>
      </c>
      <c r="P219">
        <v>6300</v>
      </c>
      <c r="Q219" t="b">
        <v>0</v>
      </c>
      <c r="R219" t="b">
        <v>0</v>
      </c>
      <c r="S219">
        <v>0</v>
      </c>
      <c r="T219">
        <v>700</v>
      </c>
      <c r="U219">
        <v>0</v>
      </c>
      <c r="V219">
        <v>4002002</v>
      </c>
      <c r="W219" t="s">
        <v>2013</v>
      </c>
      <c r="X219">
        <v>4002002</v>
      </c>
      <c r="Y219" t="s">
        <v>2013</v>
      </c>
      <c r="Z219">
        <v>4002002</v>
      </c>
      <c r="AA219" t="s">
        <v>2013</v>
      </c>
      <c r="AB219">
        <v>4002002</v>
      </c>
      <c r="AC219" t="s">
        <v>2013</v>
      </c>
      <c r="AD219">
        <v>4002002</v>
      </c>
      <c r="AE219" t="s">
        <v>2013</v>
      </c>
      <c r="AF219">
        <v>0</v>
      </c>
      <c r="AG219">
        <v>0</v>
      </c>
      <c r="AH219">
        <v>1</v>
      </c>
      <c r="AI219">
        <v>0</v>
      </c>
      <c r="AJ219">
        <v>0</v>
      </c>
      <c r="AK219">
        <v>0</v>
      </c>
      <c r="AL219" t="b">
        <v>0</v>
      </c>
      <c r="AM219">
        <v>0</v>
      </c>
      <c r="AN219">
        <v>0</v>
      </c>
    </row>
    <row r="220" spans="1:40" x14ac:dyDescent="0.3">
      <c r="A220">
        <v>1034902</v>
      </c>
      <c r="B220">
        <v>1034902</v>
      </c>
      <c r="C220" t="s">
        <v>2831</v>
      </c>
      <c r="D220" t="s">
        <v>1996</v>
      </c>
      <c r="E220">
        <v>1</v>
      </c>
      <c r="F220" t="b">
        <v>0</v>
      </c>
      <c r="G220">
        <v>0</v>
      </c>
      <c r="H220">
        <v>0</v>
      </c>
      <c r="I220">
        <v>0</v>
      </c>
      <c r="J220">
        <v>0</v>
      </c>
      <c r="K220">
        <v>7870</v>
      </c>
      <c r="L220">
        <v>0</v>
      </c>
      <c r="M220">
        <v>0</v>
      </c>
      <c r="N220">
        <v>0</v>
      </c>
      <c r="O220" t="s">
        <v>34</v>
      </c>
      <c r="P220">
        <v>6500</v>
      </c>
      <c r="Q220" t="b">
        <v>0</v>
      </c>
      <c r="R220" t="b">
        <v>0</v>
      </c>
      <c r="S220">
        <v>1000</v>
      </c>
      <c r="T220">
        <v>0</v>
      </c>
      <c r="U220">
        <v>0</v>
      </c>
      <c r="V220">
        <v>4002001</v>
      </c>
      <c r="W220" t="s">
        <v>2013</v>
      </c>
      <c r="X220">
        <v>4002001</v>
      </c>
      <c r="Y220" t="s">
        <v>2013</v>
      </c>
      <c r="Z220">
        <v>4002001</v>
      </c>
      <c r="AA220" t="s">
        <v>2013</v>
      </c>
      <c r="AB220">
        <v>4002001</v>
      </c>
      <c r="AC220" t="s">
        <v>2013</v>
      </c>
      <c r="AD220">
        <v>4002001</v>
      </c>
      <c r="AE220" t="s">
        <v>2013</v>
      </c>
      <c r="AF220">
        <v>0</v>
      </c>
      <c r="AG220">
        <v>0</v>
      </c>
      <c r="AH220">
        <v>1</v>
      </c>
      <c r="AI220">
        <v>0</v>
      </c>
      <c r="AJ220">
        <v>0</v>
      </c>
      <c r="AK220">
        <v>0</v>
      </c>
      <c r="AL220" t="b">
        <v>0</v>
      </c>
      <c r="AM220">
        <v>0</v>
      </c>
      <c r="AN220">
        <v>0</v>
      </c>
    </row>
    <row r="221" spans="1:40" x14ac:dyDescent="0.3">
      <c r="A221">
        <v>1035002</v>
      </c>
      <c r="B221">
        <v>1035002</v>
      </c>
      <c r="C221" t="s">
        <v>2833</v>
      </c>
      <c r="D221" t="s">
        <v>1996</v>
      </c>
      <c r="E221">
        <v>1</v>
      </c>
      <c r="F221" t="b">
        <v>0</v>
      </c>
      <c r="G221">
        <v>0</v>
      </c>
      <c r="H221">
        <v>0</v>
      </c>
      <c r="I221">
        <v>0</v>
      </c>
      <c r="J221">
        <v>0</v>
      </c>
      <c r="K221">
        <v>8860</v>
      </c>
      <c r="L221">
        <v>0</v>
      </c>
      <c r="M221">
        <v>0</v>
      </c>
      <c r="N221">
        <v>0</v>
      </c>
      <c r="O221" t="s">
        <v>34</v>
      </c>
      <c r="P221">
        <v>6500</v>
      </c>
      <c r="Q221" t="b">
        <v>0</v>
      </c>
      <c r="R221" t="b">
        <v>0</v>
      </c>
      <c r="S221">
        <v>0</v>
      </c>
      <c r="T221">
        <v>0</v>
      </c>
      <c r="U221">
        <v>0</v>
      </c>
      <c r="V221">
        <v>2003001</v>
      </c>
      <c r="W221" t="s">
        <v>2013</v>
      </c>
      <c r="X221">
        <v>2003001</v>
      </c>
      <c r="Y221" t="s">
        <v>2013</v>
      </c>
      <c r="Z221">
        <v>2003001</v>
      </c>
      <c r="AA221" t="s">
        <v>2013</v>
      </c>
      <c r="AB221">
        <v>2003001</v>
      </c>
      <c r="AC221" t="s">
        <v>2013</v>
      </c>
      <c r="AD221">
        <v>2003001</v>
      </c>
      <c r="AE221" t="s">
        <v>2013</v>
      </c>
      <c r="AF221">
        <v>0</v>
      </c>
      <c r="AG221">
        <v>0</v>
      </c>
      <c r="AH221">
        <v>20</v>
      </c>
      <c r="AI221">
        <v>0</v>
      </c>
      <c r="AJ221">
        <v>0</v>
      </c>
      <c r="AK221">
        <v>0</v>
      </c>
      <c r="AL221" t="b">
        <v>0</v>
      </c>
      <c r="AM221">
        <v>0</v>
      </c>
      <c r="AN221">
        <v>0</v>
      </c>
    </row>
    <row r="222" spans="1:40" x14ac:dyDescent="0.3">
      <c r="A222">
        <v>1035102</v>
      </c>
      <c r="B222">
        <v>1035102</v>
      </c>
      <c r="C222" t="s">
        <v>1138</v>
      </c>
      <c r="D222" t="s">
        <v>1996</v>
      </c>
      <c r="E222">
        <v>1</v>
      </c>
      <c r="F222" t="b">
        <v>0</v>
      </c>
      <c r="G222">
        <v>0</v>
      </c>
      <c r="H222">
        <v>0</v>
      </c>
      <c r="I222">
        <v>0</v>
      </c>
      <c r="J222">
        <v>0</v>
      </c>
      <c r="K222">
        <v>8860</v>
      </c>
      <c r="L222">
        <v>0</v>
      </c>
      <c r="M222">
        <v>0</v>
      </c>
      <c r="N222">
        <v>0</v>
      </c>
      <c r="O222" t="s">
        <v>34</v>
      </c>
      <c r="P222">
        <v>6500</v>
      </c>
      <c r="Q222" t="b">
        <v>0</v>
      </c>
      <c r="R222" t="b">
        <v>0</v>
      </c>
      <c r="S222">
        <v>0</v>
      </c>
      <c r="T222">
        <v>0</v>
      </c>
      <c r="U222">
        <v>0</v>
      </c>
      <c r="V222">
        <v>2013001</v>
      </c>
      <c r="W222" t="s">
        <v>2013</v>
      </c>
      <c r="X222">
        <v>2013001</v>
      </c>
      <c r="Y222" t="s">
        <v>2013</v>
      </c>
      <c r="Z222">
        <v>2013001</v>
      </c>
      <c r="AA222" t="s">
        <v>2013</v>
      </c>
      <c r="AB222">
        <v>2013001</v>
      </c>
      <c r="AC222" t="s">
        <v>2013</v>
      </c>
      <c r="AD222">
        <v>2013001</v>
      </c>
      <c r="AE222" t="s">
        <v>2013</v>
      </c>
      <c r="AF222">
        <v>0</v>
      </c>
      <c r="AG222">
        <v>0</v>
      </c>
      <c r="AH222">
        <v>20</v>
      </c>
      <c r="AI222">
        <v>0</v>
      </c>
      <c r="AJ222">
        <v>0</v>
      </c>
      <c r="AK222">
        <v>0</v>
      </c>
      <c r="AL222" t="b">
        <v>0</v>
      </c>
      <c r="AM222">
        <v>0</v>
      </c>
      <c r="AN222">
        <v>0</v>
      </c>
    </row>
    <row r="223" spans="1:40" x14ac:dyDescent="0.3">
      <c r="A223">
        <v>1040101</v>
      </c>
      <c r="B223">
        <v>1040101</v>
      </c>
      <c r="C223" t="s">
        <v>2844</v>
      </c>
      <c r="D223" t="s">
        <v>1996</v>
      </c>
      <c r="E223">
        <v>1</v>
      </c>
      <c r="F223" t="b">
        <v>0</v>
      </c>
      <c r="G223">
        <v>0</v>
      </c>
      <c r="H223">
        <v>0</v>
      </c>
      <c r="I223">
        <v>0</v>
      </c>
      <c r="J223">
        <v>0</v>
      </c>
      <c r="K223">
        <v>7810</v>
      </c>
      <c r="L223">
        <v>0</v>
      </c>
      <c r="M223">
        <v>0</v>
      </c>
      <c r="N223">
        <v>0</v>
      </c>
      <c r="O223" t="s">
        <v>34</v>
      </c>
      <c r="P223">
        <v>4890</v>
      </c>
      <c r="Q223" t="b">
        <v>0</v>
      </c>
      <c r="R223" t="b">
        <v>0</v>
      </c>
      <c r="S223">
        <v>1000</v>
      </c>
      <c r="T223">
        <v>0</v>
      </c>
      <c r="U223">
        <v>0</v>
      </c>
      <c r="V223">
        <v>4002001</v>
      </c>
      <c r="W223" t="s">
        <v>2013</v>
      </c>
      <c r="X223">
        <v>4002001</v>
      </c>
      <c r="Y223" t="s">
        <v>2013</v>
      </c>
      <c r="Z223">
        <v>4002001</v>
      </c>
      <c r="AA223" t="s">
        <v>2013</v>
      </c>
      <c r="AB223">
        <v>4002001</v>
      </c>
      <c r="AC223" t="s">
        <v>2013</v>
      </c>
      <c r="AD223">
        <v>4002001</v>
      </c>
      <c r="AE223" t="s">
        <v>2013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 t="b">
        <v>0</v>
      </c>
      <c r="AM223">
        <v>0</v>
      </c>
      <c r="AN223">
        <v>0</v>
      </c>
    </row>
    <row r="224" spans="1:40" x14ac:dyDescent="0.3">
      <c r="A224">
        <v>1040201</v>
      </c>
      <c r="B224">
        <v>1040201</v>
      </c>
      <c r="C224" t="s">
        <v>2846</v>
      </c>
      <c r="D224" t="s">
        <v>1996</v>
      </c>
      <c r="E224">
        <v>1</v>
      </c>
      <c r="F224" t="b">
        <v>0</v>
      </c>
      <c r="G224">
        <v>0</v>
      </c>
      <c r="H224">
        <v>0</v>
      </c>
      <c r="I224">
        <v>0</v>
      </c>
      <c r="J224">
        <v>0</v>
      </c>
      <c r="K224">
        <v>7810</v>
      </c>
      <c r="L224">
        <v>0</v>
      </c>
      <c r="M224">
        <v>0</v>
      </c>
      <c r="N224">
        <v>0</v>
      </c>
      <c r="O224" t="s">
        <v>34</v>
      </c>
      <c r="P224">
        <v>4890</v>
      </c>
      <c r="Q224" t="b">
        <v>0</v>
      </c>
      <c r="R224" t="b">
        <v>0</v>
      </c>
      <c r="S224">
        <v>0</v>
      </c>
      <c r="T224">
        <v>0</v>
      </c>
      <c r="U224">
        <v>0</v>
      </c>
      <c r="V224">
        <v>3041001</v>
      </c>
      <c r="W224" t="s">
        <v>2013</v>
      </c>
      <c r="X224">
        <v>3041001</v>
      </c>
      <c r="Y224" t="s">
        <v>2013</v>
      </c>
      <c r="Z224">
        <v>3041001</v>
      </c>
      <c r="AA224" t="s">
        <v>2013</v>
      </c>
      <c r="AB224">
        <v>3041001</v>
      </c>
      <c r="AC224" t="s">
        <v>2013</v>
      </c>
      <c r="AD224">
        <v>3041001</v>
      </c>
      <c r="AE224" t="s">
        <v>2013</v>
      </c>
      <c r="AF224">
        <v>0</v>
      </c>
      <c r="AG224">
        <v>0</v>
      </c>
      <c r="AH224">
        <v>2</v>
      </c>
      <c r="AI224">
        <v>0</v>
      </c>
      <c r="AJ224">
        <v>0</v>
      </c>
      <c r="AK224">
        <v>0</v>
      </c>
      <c r="AL224" t="b">
        <v>0</v>
      </c>
      <c r="AM224">
        <v>0</v>
      </c>
      <c r="AN224">
        <v>0</v>
      </c>
    </row>
    <row r="225" spans="1:40" x14ac:dyDescent="0.3">
      <c r="A225">
        <v>1040301</v>
      </c>
      <c r="B225">
        <v>1040301</v>
      </c>
      <c r="C225" t="s">
        <v>2847</v>
      </c>
      <c r="D225" t="s">
        <v>1996</v>
      </c>
      <c r="E225">
        <v>1</v>
      </c>
      <c r="F225" t="b">
        <v>0</v>
      </c>
      <c r="G225">
        <v>0</v>
      </c>
      <c r="H225">
        <v>0</v>
      </c>
      <c r="I225">
        <v>0</v>
      </c>
      <c r="J225">
        <v>0</v>
      </c>
      <c r="K225">
        <v>7320</v>
      </c>
      <c r="L225">
        <v>0</v>
      </c>
      <c r="M225">
        <v>0</v>
      </c>
      <c r="N225">
        <v>0</v>
      </c>
      <c r="O225" t="s">
        <v>34</v>
      </c>
      <c r="P225">
        <v>4890</v>
      </c>
      <c r="Q225" t="b">
        <v>0</v>
      </c>
      <c r="R225" t="b">
        <v>0</v>
      </c>
      <c r="S225">
        <v>0</v>
      </c>
      <c r="T225">
        <v>0</v>
      </c>
      <c r="U225">
        <v>0</v>
      </c>
      <c r="V225">
        <v>3041002</v>
      </c>
      <c r="W225" t="s">
        <v>2013</v>
      </c>
      <c r="X225">
        <v>3041002</v>
      </c>
      <c r="Y225" t="s">
        <v>2013</v>
      </c>
      <c r="Z225">
        <v>3041002</v>
      </c>
      <c r="AA225" t="s">
        <v>2013</v>
      </c>
      <c r="AB225">
        <v>3041002</v>
      </c>
      <c r="AC225" t="s">
        <v>2013</v>
      </c>
      <c r="AD225">
        <v>3041002</v>
      </c>
      <c r="AE225" t="s">
        <v>2013</v>
      </c>
      <c r="AF225">
        <v>0</v>
      </c>
      <c r="AG225">
        <v>0</v>
      </c>
      <c r="AH225">
        <v>2</v>
      </c>
      <c r="AI225">
        <v>0</v>
      </c>
      <c r="AJ225">
        <v>0</v>
      </c>
      <c r="AK225">
        <v>0</v>
      </c>
      <c r="AL225" t="b">
        <v>0</v>
      </c>
      <c r="AM225">
        <v>0</v>
      </c>
      <c r="AN225">
        <v>0</v>
      </c>
    </row>
    <row r="226" spans="1:40" x14ac:dyDescent="0.3">
      <c r="A226">
        <v>1040401</v>
      </c>
      <c r="B226">
        <v>1040401</v>
      </c>
      <c r="C226" t="s">
        <v>2849</v>
      </c>
      <c r="D226" t="s">
        <v>1996</v>
      </c>
      <c r="E226">
        <v>1</v>
      </c>
      <c r="F226" t="b">
        <v>0</v>
      </c>
      <c r="G226">
        <v>0</v>
      </c>
      <c r="H226">
        <v>0</v>
      </c>
      <c r="I226">
        <v>0</v>
      </c>
      <c r="J226">
        <v>0</v>
      </c>
      <c r="K226">
        <v>7810</v>
      </c>
      <c r="L226">
        <v>0</v>
      </c>
      <c r="M226">
        <v>0</v>
      </c>
      <c r="N226">
        <v>0</v>
      </c>
      <c r="O226" t="s">
        <v>34</v>
      </c>
      <c r="P226">
        <v>4890</v>
      </c>
      <c r="Q226" t="b">
        <v>0</v>
      </c>
      <c r="R226" t="b">
        <v>0</v>
      </c>
      <c r="S226">
        <v>0</v>
      </c>
      <c r="T226">
        <v>0</v>
      </c>
      <c r="U226">
        <v>0</v>
      </c>
      <c r="V226">
        <v>1002001</v>
      </c>
      <c r="W226" t="s">
        <v>2013</v>
      </c>
      <c r="X226">
        <v>1002001</v>
      </c>
      <c r="Y226" t="s">
        <v>2013</v>
      </c>
      <c r="Z226">
        <v>1002001</v>
      </c>
      <c r="AA226" t="s">
        <v>2013</v>
      </c>
      <c r="AB226">
        <v>1002001</v>
      </c>
      <c r="AC226" t="s">
        <v>2013</v>
      </c>
      <c r="AD226">
        <v>1002001</v>
      </c>
      <c r="AE226" t="s">
        <v>2013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0</v>
      </c>
      <c r="AL226" t="b">
        <v>0</v>
      </c>
      <c r="AM226">
        <v>0</v>
      </c>
      <c r="AN226">
        <v>0</v>
      </c>
    </row>
    <row r="227" spans="1:40" x14ac:dyDescent="0.3">
      <c r="A227">
        <v>1040501</v>
      </c>
      <c r="B227">
        <v>1040501</v>
      </c>
      <c r="C227" t="s">
        <v>2851</v>
      </c>
      <c r="D227" t="s">
        <v>1996</v>
      </c>
      <c r="E227">
        <v>1</v>
      </c>
      <c r="F227" t="b">
        <v>0</v>
      </c>
      <c r="G227">
        <v>0</v>
      </c>
      <c r="H227">
        <v>0</v>
      </c>
      <c r="I227">
        <v>0</v>
      </c>
      <c r="J227">
        <v>0</v>
      </c>
      <c r="K227">
        <v>7810</v>
      </c>
      <c r="L227">
        <v>0</v>
      </c>
      <c r="M227">
        <v>0</v>
      </c>
      <c r="N227">
        <v>0</v>
      </c>
      <c r="O227" t="s">
        <v>34</v>
      </c>
      <c r="P227">
        <v>4890</v>
      </c>
      <c r="Q227" t="b">
        <v>0</v>
      </c>
      <c r="R227" t="b">
        <v>0</v>
      </c>
      <c r="S227">
        <v>7500</v>
      </c>
      <c r="T227">
        <v>0</v>
      </c>
      <c r="U227">
        <v>0</v>
      </c>
      <c r="V227">
        <v>153001</v>
      </c>
      <c r="W227" t="s">
        <v>2013</v>
      </c>
      <c r="X227">
        <v>153001</v>
      </c>
      <c r="Y227" t="s">
        <v>2013</v>
      </c>
      <c r="Z227">
        <v>153001</v>
      </c>
      <c r="AA227" t="s">
        <v>2013</v>
      </c>
      <c r="AB227">
        <v>153001</v>
      </c>
      <c r="AC227" t="s">
        <v>2013</v>
      </c>
      <c r="AD227">
        <v>153001</v>
      </c>
      <c r="AE227" t="s">
        <v>2013</v>
      </c>
      <c r="AF227">
        <v>0</v>
      </c>
      <c r="AG227">
        <v>0</v>
      </c>
      <c r="AH227">
        <v>1</v>
      </c>
      <c r="AI227">
        <v>0</v>
      </c>
      <c r="AJ227">
        <v>0</v>
      </c>
      <c r="AK227">
        <v>0</v>
      </c>
      <c r="AL227" t="b">
        <v>0</v>
      </c>
      <c r="AM227">
        <v>0</v>
      </c>
      <c r="AN227">
        <v>0</v>
      </c>
    </row>
    <row r="228" spans="1:40" x14ac:dyDescent="0.3">
      <c r="A228">
        <v>1040551</v>
      </c>
      <c r="B228">
        <v>1040551</v>
      </c>
      <c r="C228" t="s">
        <v>2852</v>
      </c>
      <c r="D228" t="s">
        <v>1996</v>
      </c>
      <c r="E228">
        <v>1</v>
      </c>
      <c r="F228" t="b">
        <v>0</v>
      </c>
      <c r="G228">
        <v>0</v>
      </c>
      <c r="H228">
        <v>0</v>
      </c>
      <c r="I228">
        <v>0</v>
      </c>
      <c r="J228">
        <v>0</v>
      </c>
      <c r="K228">
        <v>7720</v>
      </c>
      <c r="L228">
        <v>0</v>
      </c>
      <c r="M228">
        <v>0</v>
      </c>
      <c r="N228">
        <v>0</v>
      </c>
      <c r="O228" t="s">
        <v>34</v>
      </c>
      <c r="P228">
        <v>5040</v>
      </c>
      <c r="Q228" t="b">
        <v>0</v>
      </c>
      <c r="R228" t="b">
        <v>0</v>
      </c>
      <c r="S228">
        <v>0</v>
      </c>
      <c r="T228">
        <v>5250</v>
      </c>
      <c r="U228">
        <v>0</v>
      </c>
      <c r="V228">
        <v>243001</v>
      </c>
      <c r="W228" t="s">
        <v>2013</v>
      </c>
      <c r="X228">
        <v>243001</v>
      </c>
      <c r="Y228" t="s">
        <v>2013</v>
      </c>
      <c r="Z228">
        <v>243001</v>
      </c>
      <c r="AA228" t="s">
        <v>2013</v>
      </c>
      <c r="AB228">
        <v>243001</v>
      </c>
      <c r="AC228" t="s">
        <v>2013</v>
      </c>
      <c r="AD228">
        <v>243001</v>
      </c>
      <c r="AE228" t="s">
        <v>2013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 t="b">
        <v>0</v>
      </c>
      <c r="AM228">
        <v>0</v>
      </c>
      <c r="AN228">
        <v>0</v>
      </c>
    </row>
    <row r="229" spans="1:40" x14ac:dyDescent="0.3">
      <c r="A229">
        <v>1040601</v>
      </c>
      <c r="B229">
        <v>1040601</v>
      </c>
      <c r="C229" t="s">
        <v>2853</v>
      </c>
      <c r="D229" t="s">
        <v>1996</v>
      </c>
      <c r="E229">
        <v>1</v>
      </c>
      <c r="F229" t="b">
        <v>0</v>
      </c>
      <c r="G229">
        <v>0</v>
      </c>
      <c r="H229">
        <v>0</v>
      </c>
      <c r="I229">
        <v>0</v>
      </c>
      <c r="J229">
        <v>0</v>
      </c>
      <c r="K229">
        <v>7910</v>
      </c>
      <c r="L229">
        <v>0</v>
      </c>
      <c r="M229">
        <v>0</v>
      </c>
      <c r="N229">
        <v>0</v>
      </c>
      <c r="O229" t="s">
        <v>34</v>
      </c>
      <c r="P229">
        <v>5040</v>
      </c>
      <c r="Q229" t="b">
        <v>0</v>
      </c>
      <c r="R229" t="b">
        <v>0</v>
      </c>
      <c r="S229">
        <v>0</v>
      </c>
      <c r="T229">
        <v>0</v>
      </c>
      <c r="U229">
        <v>0</v>
      </c>
      <c r="V229">
        <v>3021001</v>
      </c>
      <c r="W229" t="s">
        <v>2013</v>
      </c>
      <c r="X229">
        <v>3021001</v>
      </c>
      <c r="Y229" t="s">
        <v>2013</v>
      </c>
      <c r="Z229">
        <v>3021001</v>
      </c>
      <c r="AA229" t="s">
        <v>2013</v>
      </c>
      <c r="AB229">
        <v>3021001</v>
      </c>
      <c r="AC229" t="s">
        <v>2013</v>
      </c>
      <c r="AD229">
        <v>3021001</v>
      </c>
      <c r="AE229" t="s">
        <v>2013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0</v>
      </c>
      <c r="AL229" t="b">
        <v>0</v>
      </c>
      <c r="AM229">
        <v>0</v>
      </c>
      <c r="AN229">
        <v>0</v>
      </c>
    </row>
    <row r="230" spans="1:40" x14ac:dyDescent="0.3">
      <c r="A230">
        <v>1040701</v>
      </c>
      <c r="B230">
        <v>1040701</v>
      </c>
      <c r="C230" t="s">
        <v>2854</v>
      </c>
      <c r="D230" t="s">
        <v>1996</v>
      </c>
      <c r="E230">
        <v>1</v>
      </c>
      <c r="F230" t="b">
        <v>0</v>
      </c>
      <c r="G230">
        <v>0</v>
      </c>
      <c r="H230">
        <v>0</v>
      </c>
      <c r="I230">
        <v>0</v>
      </c>
      <c r="J230">
        <v>0</v>
      </c>
      <c r="K230">
        <v>7910</v>
      </c>
      <c r="L230">
        <v>0</v>
      </c>
      <c r="M230">
        <v>0</v>
      </c>
      <c r="N230">
        <v>0</v>
      </c>
      <c r="O230" t="s">
        <v>34</v>
      </c>
      <c r="P230">
        <v>5040</v>
      </c>
      <c r="Q230" t="b">
        <v>0</v>
      </c>
      <c r="R230" t="b">
        <v>0</v>
      </c>
      <c r="S230">
        <v>0</v>
      </c>
      <c r="T230">
        <v>0</v>
      </c>
      <c r="U230">
        <v>0</v>
      </c>
      <c r="V230">
        <v>3021002</v>
      </c>
      <c r="W230" t="s">
        <v>2013</v>
      </c>
      <c r="X230">
        <v>3021002</v>
      </c>
      <c r="Y230" t="s">
        <v>2013</v>
      </c>
      <c r="Z230">
        <v>3021002</v>
      </c>
      <c r="AA230" t="s">
        <v>2013</v>
      </c>
      <c r="AB230">
        <v>3021002</v>
      </c>
      <c r="AC230" t="s">
        <v>2013</v>
      </c>
      <c r="AD230">
        <v>3021002</v>
      </c>
      <c r="AE230" t="s">
        <v>2013</v>
      </c>
      <c r="AF230">
        <v>0</v>
      </c>
      <c r="AG230">
        <v>0</v>
      </c>
      <c r="AH230">
        <v>2</v>
      </c>
      <c r="AI230">
        <v>0</v>
      </c>
      <c r="AJ230">
        <v>0</v>
      </c>
      <c r="AK230">
        <v>0</v>
      </c>
      <c r="AL230" t="b">
        <v>0</v>
      </c>
      <c r="AM230">
        <v>0</v>
      </c>
      <c r="AN230">
        <v>0</v>
      </c>
    </row>
    <row r="231" spans="1:40" x14ac:dyDescent="0.3">
      <c r="A231">
        <v>1040801</v>
      </c>
      <c r="B231">
        <v>1040801</v>
      </c>
      <c r="C231" t="s">
        <v>2855</v>
      </c>
      <c r="D231" t="s">
        <v>1996</v>
      </c>
      <c r="E231">
        <v>1</v>
      </c>
      <c r="F231" t="b">
        <v>0</v>
      </c>
      <c r="G231">
        <v>0</v>
      </c>
      <c r="H231">
        <v>0</v>
      </c>
      <c r="I231">
        <v>0</v>
      </c>
      <c r="J231">
        <v>0</v>
      </c>
      <c r="K231">
        <v>7910</v>
      </c>
      <c r="L231">
        <v>0</v>
      </c>
      <c r="M231">
        <v>0</v>
      </c>
      <c r="N231">
        <v>0</v>
      </c>
      <c r="O231" t="s">
        <v>34</v>
      </c>
      <c r="P231">
        <v>5040</v>
      </c>
      <c r="Q231" t="b">
        <v>0</v>
      </c>
      <c r="R231" t="b">
        <v>0</v>
      </c>
      <c r="S231">
        <v>0</v>
      </c>
      <c r="T231">
        <v>0</v>
      </c>
      <c r="U231">
        <v>0</v>
      </c>
      <c r="V231">
        <v>2003001</v>
      </c>
      <c r="W231" t="s">
        <v>2013</v>
      </c>
      <c r="X231">
        <v>2003001</v>
      </c>
      <c r="Y231" t="s">
        <v>2013</v>
      </c>
      <c r="Z231">
        <v>2003001</v>
      </c>
      <c r="AA231" t="s">
        <v>2013</v>
      </c>
      <c r="AB231">
        <v>2003001</v>
      </c>
      <c r="AC231" t="s">
        <v>2013</v>
      </c>
      <c r="AD231">
        <v>2003001</v>
      </c>
      <c r="AE231" t="s">
        <v>2013</v>
      </c>
      <c r="AF231">
        <v>0</v>
      </c>
      <c r="AG231">
        <v>0</v>
      </c>
      <c r="AH231">
        <v>20</v>
      </c>
      <c r="AI231">
        <v>0</v>
      </c>
      <c r="AJ231">
        <v>0</v>
      </c>
      <c r="AK231">
        <v>0</v>
      </c>
      <c r="AL231" t="b">
        <v>0</v>
      </c>
      <c r="AM231">
        <v>0</v>
      </c>
      <c r="AN231">
        <v>0</v>
      </c>
    </row>
    <row r="232" spans="1:40" x14ac:dyDescent="0.3">
      <c r="A232">
        <v>1040901</v>
      </c>
      <c r="B232">
        <v>1040901</v>
      </c>
      <c r="C232" t="s">
        <v>2856</v>
      </c>
      <c r="D232" t="s">
        <v>1996</v>
      </c>
      <c r="E232">
        <v>1</v>
      </c>
      <c r="F232" t="b">
        <v>0</v>
      </c>
      <c r="G232">
        <v>0</v>
      </c>
      <c r="H232">
        <v>0</v>
      </c>
      <c r="I232">
        <v>0</v>
      </c>
      <c r="J232">
        <v>0</v>
      </c>
      <c r="K232">
        <v>7910</v>
      </c>
      <c r="L232">
        <v>0</v>
      </c>
      <c r="M232">
        <v>0</v>
      </c>
      <c r="N232">
        <v>0</v>
      </c>
      <c r="O232" t="s">
        <v>34</v>
      </c>
      <c r="P232">
        <v>5040</v>
      </c>
      <c r="Q232" t="b">
        <v>0</v>
      </c>
      <c r="R232" t="b">
        <v>0</v>
      </c>
      <c r="S232">
        <v>0</v>
      </c>
      <c r="T232">
        <v>0</v>
      </c>
      <c r="U232">
        <v>0</v>
      </c>
      <c r="V232">
        <v>303001</v>
      </c>
      <c r="W232" t="s">
        <v>2013</v>
      </c>
      <c r="X232">
        <v>303001</v>
      </c>
      <c r="Y232" t="s">
        <v>2013</v>
      </c>
      <c r="Z232">
        <v>303001</v>
      </c>
      <c r="AA232" t="s">
        <v>2013</v>
      </c>
      <c r="AB232">
        <v>303001</v>
      </c>
      <c r="AC232" t="s">
        <v>2013</v>
      </c>
      <c r="AD232">
        <v>303001</v>
      </c>
      <c r="AE232" t="s">
        <v>2013</v>
      </c>
      <c r="AF232">
        <v>0</v>
      </c>
      <c r="AG232">
        <v>0</v>
      </c>
      <c r="AH232">
        <v>1</v>
      </c>
      <c r="AI232">
        <v>0</v>
      </c>
      <c r="AJ232">
        <v>0</v>
      </c>
      <c r="AK232">
        <v>0</v>
      </c>
      <c r="AL232" t="b">
        <v>0</v>
      </c>
      <c r="AM232">
        <v>0</v>
      </c>
      <c r="AN232">
        <v>0</v>
      </c>
    </row>
    <row r="233" spans="1:40" x14ac:dyDescent="0.3">
      <c r="A233">
        <v>1041001</v>
      </c>
      <c r="B233">
        <v>1041001</v>
      </c>
      <c r="C233" t="s">
        <v>2857</v>
      </c>
      <c r="D233" t="s">
        <v>1996</v>
      </c>
      <c r="E233">
        <v>1</v>
      </c>
      <c r="F233" t="b">
        <v>0</v>
      </c>
      <c r="G233">
        <v>0</v>
      </c>
      <c r="H233">
        <v>0</v>
      </c>
      <c r="I233">
        <v>0</v>
      </c>
      <c r="J233">
        <v>0</v>
      </c>
      <c r="K233">
        <v>7410</v>
      </c>
      <c r="L233">
        <v>0</v>
      </c>
      <c r="M233">
        <v>0</v>
      </c>
      <c r="N233">
        <v>0</v>
      </c>
      <c r="O233" t="s">
        <v>34</v>
      </c>
      <c r="P233">
        <v>5040</v>
      </c>
      <c r="Q233" t="b">
        <v>0</v>
      </c>
      <c r="R233" t="b">
        <v>0</v>
      </c>
      <c r="S233">
        <v>0</v>
      </c>
      <c r="T233">
        <v>0</v>
      </c>
      <c r="U233">
        <v>0</v>
      </c>
      <c r="V233">
        <v>1002001</v>
      </c>
      <c r="W233" t="s">
        <v>2013</v>
      </c>
      <c r="X233">
        <v>1002001</v>
      </c>
      <c r="Y233" t="s">
        <v>2013</v>
      </c>
      <c r="Z233">
        <v>1002001</v>
      </c>
      <c r="AA233" t="s">
        <v>2013</v>
      </c>
      <c r="AB233">
        <v>1002001</v>
      </c>
      <c r="AC233" t="s">
        <v>2013</v>
      </c>
      <c r="AD233">
        <v>1002001</v>
      </c>
      <c r="AE233" t="s">
        <v>2013</v>
      </c>
      <c r="AF233">
        <v>0</v>
      </c>
      <c r="AG233">
        <v>0</v>
      </c>
      <c r="AH233">
        <v>1</v>
      </c>
      <c r="AI233">
        <v>0</v>
      </c>
      <c r="AJ233">
        <v>0</v>
      </c>
      <c r="AK233">
        <v>0</v>
      </c>
      <c r="AL233" t="b">
        <v>0</v>
      </c>
      <c r="AM233">
        <v>0</v>
      </c>
      <c r="AN233">
        <v>0</v>
      </c>
    </row>
    <row r="234" spans="1:40" x14ac:dyDescent="0.3">
      <c r="A234">
        <v>1041101</v>
      </c>
      <c r="B234">
        <v>1041101</v>
      </c>
      <c r="C234" t="s">
        <v>2858</v>
      </c>
      <c r="D234" t="s">
        <v>1996</v>
      </c>
      <c r="E234">
        <v>1</v>
      </c>
      <c r="F234" t="b">
        <v>0</v>
      </c>
      <c r="G234">
        <v>0</v>
      </c>
      <c r="H234">
        <v>0</v>
      </c>
      <c r="I234">
        <v>0</v>
      </c>
      <c r="J234">
        <v>0</v>
      </c>
      <c r="K234">
        <v>8140</v>
      </c>
      <c r="L234">
        <v>0</v>
      </c>
      <c r="M234">
        <v>0</v>
      </c>
      <c r="N234">
        <v>0</v>
      </c>
      <c r="O234" t="s">
        <v>34</v>
      </c>
      <c r="P234">
        <v>5160</v>
      </c>
      <c r="Q234" t="b">
        <v>0</v>
      </c>
      <c r="R234" t="b">
        <v>0</v>
      </c>
      <c r="S234">
        <v>0</v>
      </c>
      <c r="T234">
        <v>0</v>
      </c>
      <c r="U234">
        <v>0</v>
      </c>
      <c r="V234">
        <v>3013001</v>
      </c>
      <c r="W234" t="s">
        <v>2013</v>
      </c>
      <c r="X234">
        <v>3013001</v>
      </c>
      <c r="Y234" t="s">
        <v>2013</v>
      </c>
      <c r="Z234">
        <v>3013001</v>
      </c>
      <c r="AA234" t="s">
        <v>2013</v>
      </c>
      <c r="AB234">
        <v>3013001</v>
      </c>
      <c r="AC234" t="s">
        <v>2013</v>
      </c>
      <c r="AD234">
        <v>3013001</v>
      </c>
      <c r="AE234" t="s">
        <v>2013</v>
      </c>
      <c r="AF234">
        <v>0</v>
      </c>
      <c r="AG234">
        <v>0</v>
      </c>
      <c r="AH234">
        <v>5</v>
      </c>
      <c r="AI234">
        <v>0</v>
      </c>
      <c r="AJ234">
        <v>0</v>
      </c>
      <c r="AK234">
        <v>0</v>
      </c>
      <c r="AL234" t="b">
        <v>0</v>
      </c>
      <c r="AM234">
        <v>0</v>
      </c>
      <c r="AN234">
        <v>0</v>
      </c>
    </row>
    <row r="235" spans="1:40" x14ac:dyDescent="0.3">
      <c r="A235">
        <v>1041151</v>
      </c>
      <c r="B235">
        <v>1041151</v>
      </c>
      <c r="C235" t="s">
        <v>2859</v>
      </c>
      <c r="D235" t="s">
        <v>1996</v>
      </c>
      <c r="E235">
        <v>1</v>
      </c>
      <c r="F235" t="b">
        <v>0</v>
      </c>
      <c r="G235">
        <v>0</v>
      </c>
      <c r="H235">
        <v>0</v>
      </c>
      <c r="I235">
        <v>0</v>
      </c>
      <c r="J235">
        <v>0</v>
      </c>
      <c r="K235">
        <v>8530</v>
      </c>
      <c r="L235">
        <v>0</v>
      </c>
      <c r="M235">
        <v>0</v>
      </c>
      <c r="N235">
        <v>0</v>
      </c>
      <c r="O235" t="s">
        <v>34</v>
      </c>
      <c r="P235">
        <v>5160</v>
      </c>
      <c r="Q235" t="b">
        <v>0</v>
      </c>
      <c r="R235" t="b">
        <v>0</v>
      </c>
      <c r="S235">
        <v>0</v>
      </c>
      <c r="T235">
        <v>0</v>
      </c>
      <c r="U235">
        <v>0</v>
      </c>
      <c r="V235">
        <v>3160001</v>
      </c>
      <c r="W235" t="s">
        <v>2013</v>
      </c>
      <c r="X235">
        <v>3160001</v>
      </c>
      <c r="Y235" t="s">
        <v>2013</v>
      </c>
      <c r="Z235">
        <v>3160001</v>
      </c>
      <c r="AA235" t="s">
        <v>2013</v>
      </c>
      <c r="AB235">
        <v>3160001</v>
      </c>
      <c r="AC235" t="s">
        <v>2013</v>
      </c>
      <c r="AD235">
        <v>3160001</v>
      </c>
      <c r="AE235" t="s">
        <v>2013</v>
      </c>
      <c r="AF235">
        <v>0</v>
      </c>
      <c r="AG235">
        <v>0</v>
      </c>
      <c r="AH235">
        <v>5</v>
      </c>
      <c r="AI235">
        <v>0</v>
      </c>
      <c r="AJ235">
        <v>0</v>
      </c>
      <c r="AK235">
        <v>0</v>
      </c>
      <c r="AL235" t="b">
        <v>0</v>
      </c>
      <c r="AM235">
        <v>0</v>
      </c>
      <c r="AN235">
        <v>0</v>
      </c>
    </row>
    <row r="236" spans="1:40" x14ac:dyDescent="0.3">
      <c r="A236">
        <v>1041201</v>
      </c>
      <c r="B236">
        <v>1041201</v>
      </c>
      <c r="C236" t="s">
        <v>2860</v>
      </c>
      <c r="D236" t="s">
        <v>1996</v>
      </c>
      <c r="E236">
        <v>1</v>
      </c>
      <c r="F236" t="b">
        <v>0</v>
      </c>
      <c r="G236">
        <v>0</v>
      </c>
      <c r="H236">
        <v>0</v>
      </c>
      <c r="I236">
        <v>0</v>
      </c>
      <c r="J236">
        <v>0</v>
      </c>
      <c r="K236">
        <v>8530</v>
      </c>
      <c r="L236">
        <v>0</v>
      </c>
      <c r="M236">
        <v>0</v>
      </c>
      <c r="N236">
        <v>0</v>
      </c>
      <c r="O236" t="s">
        <v>34</v>
      </c>
      <c r="P236">
        <v>5160</v>
      </c>
      <c r="Q236" t="b">
        <v>0</v>
      </c>
      <c r="R236" t="b">
        <v>0</v>
      </c>
      <c r="S236">
        <v>0</v>
      </c>
      <c r="T236">
        <v>0</v>
      </c>
      <c r="U236">
        <v>0</v>
      </c>
      <c r="V236">
        <v>3172001</v>
      </c>
      <c r="W236" t="s">
        <v>2013</v>
      </c>
      <c r="X236">
        <v>3172011</v>
      </c>
      <c r="Y236" t="s">
        <v>2013</v>
      </c>
      <c r="Z236">
        <v>3172021</v>
      </c>
      <c r="AA236" t="s">
        <v>2013</v>
      </c>
      <c r="AB236">
        <v>3172031</v>
      </c>
      <c r="AC236" t="s">
        <v>2013</v>
      </c>
      <c r="AD236">
        <v>3172041</v>
      </c>
      <c r="AE236" t="s">
        <v>2013</v>
      </c>
      <c r="AF236">
        <v>0</v>
      </c>
      <c r="AG236">
        <v>0</v>
      </c>
      <c r="AH236">
        <v>5</v>
      </c>
      <c r="AI236">
        <v>0</v>
      </c>
      <c r="AJ236">
        <v>0</v>
      </c>
      <c r="AK236">
        <v>0</v>
      </c>
      <c r="AL236" t="b">
        <v>0</v>
      </c>
      <c r="AM236">
        <v>0</v>
      </c>
      <c r="AN236">
        <v>0</v>
      </c>
    </row>
    <row r="237" spans="1:40" x14ac:dyDescent="0.3">
      <c r="A237">
        <v>1041303</v>
      </c>
      <c r="B237">
        <v>1041303</v>
      </c>
      <c r="C237" t="s">
        <v>2861</v>
      </c>
      <c r="D237" t="s">
        <v>1996</v>
      </c>
      <c r="E237">
        <v>1</v>
      </c>
      <c r="F237" t="b">
        <v>0</v>
      </c>
      <c r="G237">
        <v>0</v>
      </c>
      <c r="H237">
        <v>0</v>
      </c>
      <c r="I237">
        <v>0</v>
      </c>
      <c r="J237">
        <v>0</v>
      </c>
      <c r="K237">
        <v>8530</v>
      </c>
      <c r="L237">
        <v>0</v>
      </c>
      <c r="M237">
        <v>0</v>
      </c>
      <c r="N237">
        <v>0</v>
      </c>
      <c r="O237" t="s">
        <v>34</v>
      </c>
      <c r="P237">
        <v>5160</v>
      </c>
      <c r="Q237" t="b">
        <v>0</v>
      </c>
      <c r="R237" t="b">
        <v>0</v>
      </c>
      <c r="S237">
        <v>0</v>
      </c>
      <c r="T237">
        <v>0</v>
      </c>
      <c r="U237">
        <v>0</v>
      </c>
      <c r="V237">
        <v>2301001</v>
      </c>
      <c r="W237" t="s">
        <v>2013</v>
      </c>
      <c r="X237">
        <v>2301001</v>
      </c>
      <c r="Y237" t="s">
        <v>2013</v>
      </c>
      <c r="Z237">
        <v>2301001</v>
      </c>
      <c r="AA237" t="s">
        <v>2013</v>
      </c>
      <c r="AB237">
        <v>2301001</v>
      </c>
      <c r="AC237" t="s">
        <v>2013</v>
      </c>
      <c r="AD237">
        <v>2301001</v>
      </c>
      <c r="AE237" t="s">
        <v>2013</v>
      </c>
      <c r="AF237">
        <v>0</v>
      </c>
      <c r="AG237">
        <v>0</v>
      </c>
      <c r="AH237">
        <v>5</v>
      </c>
      <c r="AI237">
        <v>0</v>
      </c>
      <c r="AJ237">
        <v>0</v>
      </c>
      <c r="AK237">
        <v>0</v>
      </c>
      <c r="AL237" t="b">
        <v>0</v>
      </c>
      <c r="AM237">
        <v>0</v>
      </c>
      <c r="AN237">
        <v>0</v>
      </c>
    </row>
    <row r="238" spans="1:40" x14ac:dyDescent="0.3">
      <c r="A238">
        <v>1041403</v>
      </c>
      <c r="B238">
        <v>1041403</v>
      </c>
      <c r="C238" t="s">
        <v>2862</v>
      </c>
      <c r="D238" t="s">
        <v>1996</v>
      </c>
      <c r="E238">
        <v>1</v>
      </c>
      <c r="F238" t="b">
        <v>0</v>
      </c>
      <c r="G238">
        <v>0</v>
      </c>
      <c r="H238">
        <v>0</v>
      </c>
      <c r="I238">
        <v>0</v>
      </c>
      <c r="J238">
        <v>0</v>
      </c>
      <c r="K238">
        <v>8530</v>
      </c>
      <c r="L238">
        <v>0</v>
      </c>
      <c r="M238">
        <v>0</v>
      </c>
      <c r="N238">
        <v>0</v>
      </c>
      <c r="O238" t="s">
        <v>34</v>
      </c>
      <c r="P238">
        <v>5160</v>
      </c>
      <c r="Q238" t="b">
        <v>0</v>
      </c>
      <c r="R238" t="b">
        <v>0</v>
      </c>
      <c r="S238">
        <v>0</v>
      </c>
      <c r="T238">
        <v>0</v>
      </c>
      <c r="U238">
        <v>0</v>
      </c>
      <c r="V238">
        <v>323001</v>
      </c>
      <c r="W238" t="s">
        <v>2013</v>
      </c>
      <c r="X238">
        <v>323001</v>
      </c>
      <c r="Y238" t="s">
        <v>2013</v>
      </c>
      <c r="Z238">
        <v>323001</v>
      </c>
      <c r="AA238" t="s">
        <v>2013</v>
      </c>
      <c r="AB238">
        <v>323001</v>
      </c>
      <c r="AC238" t="s">
        <v>2013</v>
      </c>
      <c r="AD238">
        <v>323001</v>
      </c>
      <c r="AE238" t="s">
        <v>2013</v>
      </c>
      <c r="AF238">
        <v>0</v>
      </c>
      <c r="AG238">
        <v>0</v>
      </c>
      <c r="AH238">
        <v>1</v>
      </c>
      <c r="AI238">
        <v>0</v>
      </c>
      <c r="AJ238">
        <v>0</v>
      </c>
      <c r="AK238">
        <v>0</v>
      </c>
      <c r="AL238" t="b">
        <v>0</v>
      </c>
      <c r="AM238">
        <v>0</v>
      </c>
      <c r="AN238">
        <v>0</v>
      </c>
    </row>
    <row r="239" spans="1:40" x14ac:dyDescent="0.3">
      <c r="A239">
        <v>1041503</v>
      </c>
      <c r="B239">
        <v>1041503</v>
      </c>
      <c r="C239" t="s">
        <v>2863</v>
      </c>
      <c r="D239" t="s">
        <v>1996</v>
      </c>
      <c r="E239">
        <v>1</v>
      </c>
      <c r="F239" t="b">
        <v>0</v>
      </c>
      <c r="G239">
        <v>0</v>
      </c>
      <c r="H239">
        <v>0</v>
      </c>
      <c r="I239">
        <v>0</v>
      </c>
      <c r="J239">
        <v>0</v>
      </c>
      <c r="K239">
        <v>8530</v>
      </c>
      <c r="L239">
        <v>0</v>
      </c>
      <c r="M239">
        <v>0</v>
      </c>
      <c r="N239">
        <v>0</v>
      </c>
      <c r="O239" t="s">
        <v>34</v>
      </c>
      <c r="P239">
        <v>5160</v>
      </c>
      <c r="Q239" t="b">
        <v>0</v>
      </c>
      <c r="R239" t="b">
        <v>0</v>
      </c>
      <c r="S239">
        <v>0</v>
      </c>
      <c r="T239">
        <v>0</v>
      </c>
      <c r="U239">
        <v>0</v>
      </c>
      <c r="V239">
        <v>3160001</v>
      </c>
      <c r="W239" t="s">
        <v>2013</v>
      </c>
      <c r="X239">
        <v>3160001</v>
      </c>
      <c r="Y239" t="s">
        <v>2013</v>
      </c>
      <c r="Z239">
        <v>3160001</v>
      </c>
      <c r="AA239" t="s">
        <v>2013</v>
      </c>
      <c r="AB239">
        <v>3160001</v>
      </c>
      <c r="AC239" t="s">
        <v>2013</v>
      </c>
      <c r="AD239">
        <v>3160001</v>
      </c>
      <c r="AE239" t="s">
        <v>2013</v>
      </c>
      <c r="AF239">
        <v>0</v>
      </c>
      <c r="AG239">
        <v>0</v>
      </c>
      <c r="AH239">
        <v>5</v>
      </c>
      <c r="AI239">
        <v>0</v>
      </c>
      <c r="AJ239">
        <v>0</v>
      </c>
      <c r="AK239">
        <v>0</v>
      </c>
      <c r="AL239" t="b">
        <v>0</v>
      </c>
      <c r="AM239">
        <v>0</v>
      </c>
      <c r="AN239">
        <v>0</v>
      </c>
    </row>
    <row r="240" spans="1:40" x14ac:dyDescent="0.3">
      <c r="A240">
        <v>1041603</v>
      </c>
      <c r="B240">
        <v>1041603</v>
      </c>
      <c r="C240" t="s">
        <v>2864</v>
      </c>
      <c r="D240" t="s">
        <v>1996</v>
      </c>
      <c r="E240">
        <v>1</v>
      </c>
      <c r="F240" t="b">
        <v>0</v>
      </c>
      <c r="G240">
        <v>0</v>
      </c>
      <c r="H240">
        <v>0</v>
      </c>
      <c r="I240">
        <v>0</v>
      </c>
      <c r="J240">
        <v>0</v>
      </c>
      <c r="K240">
        <v>9060</v>
      </c>
      <c r="L240">
        <v>0</v>
      </c>
      <c r="M240">
        <v>0</v>
      </c>
      <c r="N240">
        <v>0</v>
      </c>
      <c r="O240" t="s">
        <v>34</v>
      </c>
      <c r="P240">
        <v>5310</v>
      </c>
      <c r="Q240" t="b">
        <v>0</v>
      </c>
      <c r="R240" t="b">
        <v>0</v>
      </c>
      <c r="S240">
        <v>0</v>
      </c>
      <c r="T240">
        <v>0</v>
      </c>
      <c r="U240">
        <v>0</v>
      </c>
      <c r="V240">
        <v>2003001</v>
      </c>
      <c r="W240" t="s">
        <v>2013</v>
      </c>
      <c r="X240">
        <v>2003001</v>
      </c>
      <c r="Y240" t="s">
        <v>2013</v>
      </c>
      <c r="Z240">
        <v>2003001</v>
      </c>
      <c r="AA240" t="s">
        <v>2013</v>
      </c>
      <c r="AB240">
        <v>2003001</v>
      </c>
      <c r="AC240" t="s">
        <v>2013</v>
      </c>
      <c r="AD240">
        <v>2003001</v>
      </c>
      <c r="AE240" t="s">
        <v>2013</v>
      </c>
      <c r="AF240">
        <v>0</v>
      </c>
      <c r="AG240">
        <v>0</v>
      </c>
      <c r="AH240">
        <v>20</v>
      </c>
      <c r="AI240">
        <v>0</v>
      </c>
      <c r="AJ240">
        <v>0</v>
      </c>
      <c r="AK240">
        <v>0</v>
      </c>
      <c r="AL240" t="b">
        <v>0</v>
      </c>
      <c r="AM240">
        <v>0</v>
      </c>
      <c r="AN240">
        <v>0</v>
      </c>
    </row>
    <row r="241" spans="1:40" x14ac:dyDescent="0.3">
      <c r="A241">
        <v>1041703</v>
      </c>
      <c r="B241">
        <v>1041703</v>
      </c>
      <c r="C241" t="s">
        <v>2865</v>
      </c>
      <c r="D241" t="s">
        <v>1996</v>
      </c>
      <c r="E241">
        <v>1</v>
      </c>
      <c r="F241" t="b">
        <v>0</v>
      </c>
      <c r="G241">
        <v>0</v>
      </c>
      <c r="H241">
        <v>0</v>
      </c>
      <c r="I241">
        <v>0</v>
      </c>
      <c r="J241">
        <v>0</v>
      </c>
      <c r="K241">
        <v>11960</v>
      </c>
      <c r="L241">
        <v>0</v>
      </c>
      <c r="M241">
        <v>0</v>
      </c>
      <c r="N241">
        <v>0</v>
      </c>
      <c r="O241" t="s">
        <v>34</v>
      </c>
      <c r="P241">
        <v>5310</v>
      </c>
      <c r="Q241" t="b">
        <v>0</v>
      </c>
      <c r="R241" t="b">
        <v>0</v>
      </c>
      <c r="S241">
        <v>0</v>
      </c>
      <c r="T241">
        <v>2100</v>
      </c>
      <c r="U241">
        <v>0</v>
      </c>
      <c r="V241">
        <v>4003002</v>
      </c>
      <c r="W241" t="s">
        <v>2013</v>
      </c>
      <c r="X241">
        <v>4003002</v>
      </c>
      <c r="Y241" t="s">
        <v>2013</v>
      </c>
      <c r="Z241">
        <v>4003002</v>
      </c>
      <c r="AA241" t="s">
        <v>2013</v>
      </c>
      <c r="AB241">
        <v>4003002</v>
      </c>
      <c r="AC241" t="s">
        <v>2013</v>
      </c>
      <c r="AD241">
        <v>4003002</v>
      </c>
      <c r="AE241" t="s">
        <v>2013</v>
      </c>
      <c r="AF241">
        <v>0</v>
      </c>
      <c r="AG241">
        <v>0</v>
      </c>
      <c r="AH241">
        <v>1</v>
      </c>
      <c r="AI241">
        <v>0</v>
      </c>
      <c r="AJ241">
        <v>0</v>
      </c>
      <c r="AK241">
        <v>0</v>
      </c>
      <c r="AL241" t="b">
        <v>0</v>
      </c>
      <c r="AM241">
        <v>0</v>
      </c>
      <c r="AN241">
        <v>0</v>
      </c>
    </row>
    <row r="242" spans="1:40" x14ac:dyDescent="0.3">
      <c r="A242">
        <v>1041803</v>
      </c>
      <c r="B242">
        <v>1041803</v>
      </c>
      <c r="C242" t="s">
        <v>2866</v>
      </c>
      <c r="D242" t="s">
        <v>1996</v>
      </c>
      <c r="E242">
        <v>1</v>
      </c>
      <c r="F242" t="b">
        <v>0</v>
      </c>
      <c r="G242">
        <v>0</v>
      </c>
      <c r="H242">
        <v>0</v>
      </c>
      <c r="I242">
        <v>0</v>
      </c>
      <c r="J242">
        <v>0</v>
      </c>
      <c r="K242">
        <v>12760</v>
      </c>
      <c r="L242">
        <v>0</v>
      </c>
      <c r="M242">
        <v>0</v>
      </c>
      <c r="N242">
        <v>0</v>
      </c>
      <c r="O242" t="s">
        <v>34</v>
      </c>
      <c r="P242">
        <v>5310</v>
      </c>
      <c r="Q242" t="b">
        <v>0</v>
      </c>
      <c r="R242" t="b">
        <v>0</v>
      </c>
      <c r="S242">
        <v>3000</v>
      </c>
      <c r="T242">
        <v>0</v>
      </c>
      <c r="U242">
        <v>0</v>
      </c>
      <c r="V242">
        <v>4003001</v>
      </c>
      <c r="W242" t="s">
        <v>2013</v>
      </c>
      <c r="X242">
        <v>4003001</v>
      </c>
      <c r="Y242" t="s">
        <v>2013</v>
      </c>
      <c r="Z242">
        <v>4003001</v>
      </c>
      <c r="AA242" t="s">
        <v>2013</v>
      </c>
      <c r="AB242">
        <v>4003001</v>
      </c>
      <c r="AC242" t="s">
        <v>2013</v>
      </c>
      <c r="AD242">
        <v>4003001</v>
      </c>
      <c r="AE242" t="s">
        <v>2013</v>
      </c>
      <c r="AF242">
        <v>0</v>
      </c>
      <c r="AG242">
        <v>0</v>
      </c>
      <c r="AH242">
        <v>1</v>
      </c>
      <c r="AI242">
        <v>0</v>
      </c>
      <c r="AJ242">
        <v>0</v>
      </c>
      <c r="AK242">
        <v>0</v>
      </c>
      <c r="AL242" t="b">
        <v>0</v>
      </c>
      <c r="AM242">
        <v>0</v>
      </c>
      <c r="AN242">
        <v>0</v>
      </c>
    </row>
    <row r="243" spans="1:40" x14ac:dyDescent="0.3">
      <c r="A243">
        <v>1041903</v>
      </c>
      <c r="B243">
        <v>1041903</v>
      </c>
      <c r="C243" t="s">
        <v>2867</v>
      </c>
      <c r="D243" t="s">
        <v>1996</v>
      </c>
      <c r="E243">
        <v>1</v>
      </c>
      <c r="F243" t="b">
        <v>0</v>
      </c>
      <c r="G243">
        <v>0</v>
      </c>
      <c r="H243">
        <v>0</v>
      </c>
      <c r="I243">
        <v>0</v>
      </c>
      <c r="J243">
        <v>0</v>
      </c>
      <c r="K243">
        <v>12760</v>
      </c>
      <c r="L243">
        <v>0</v>
      </c>
      <c r="M243">
        <v>0</v>
      </c>
      <c r="N243">
        <v>0</v>
      </c>
      <c r="O243" t="s">
        <v>34</v>
      </c>
      <c r="P243">
        <v>5310</v>
      </c>
      <c r="Q243" t="b">
        <v>0</v>
      </c>
      <c r="R243" t="b">
        <v>0</v>
      </c>
      <c r="S243">
        <v>0</v>
      </c>
      <c r="T243">
        <v>0</v>
      </c>
      <c r="U243">
        <v>0</v>
      </c>
      <c r="V243">
        <v>2013001</v>
      </c>
      <c r="W243" t="s">
        <v>2013</v>
      </c>
      <c r="X243">
        <v>2013001</v>
      </c>
      <c r="Y243" t="s">
        <v>2013</v>
      </c>
      <c r="Z243">
        <v>2013001</v>
      </c>
      <c r="AA243" t="s">
        <v>2013</v>
      </c>
      <c r="AB243">
        <v>2013001</v>
      </c>
      <c r="AC243" t="s">
        <v>2013</v>
      </c>
      <c r="AD243">
        <v>2013001</v>
      </c>
      <c r="AE243" t="s">
        <v>2013</v>
      </c>
      <c r="AF243">
        <v>0</v>
      </c>
      <c r="AG243">
        <v>0</v>
      </c>
      <c r="AH243">
        <v>20</v>
      </c>
      <c r="AI243">
        <v>0</v>
      </c>
      <c r="AJ243">
        <v>0</v>
      </c>
      <c r="AK243">
        <v>0</v>
      </c>
      <c r="AL243" t="b">
        <v>0</v>
      </c>
      <c r="AM243">
        <v>0</v>
      </c>
      <c r="AN243">
        <v>0</v>
      </c>
    </row>
    <row r="244" spans="1:40" x14ac:dyDescent="0.3">
      <c r="A244">
        <v>1042003</v>
      </c>
      <c r="B244">
        <v>1042003</v>
      </c>
      <c r="C244" t="s">
        <v>2868</v>
      </c>
      <c r="D244" t="s">
        <v>1996</v>
      </c>
      <c r="E244">
        <v>1</v>
      </c>
      <c r="F244" t="b">
        <v>0</v>
      </c>
      <c r="G244">
        <v>0</v>
      </c>
      <c r="H244">
        <v>0</v>
      </c>
      <c r="I244">
        <v>0</v>
      </c>
      <c r="J244">
        <v>0</v>
      </c>
      <c r="K244">
        <v>12760</v>
      </c>
      <c r="L244">
        <v>0</v>
      </c>
      <c r="M244">
        <v>0</v>
      </c>
      <c r="N244">
        <v>0</v>
      </c>
      <c r="O244" t="s">
        <v>34</v>
      </c>
      <c r="P244">
        <v>5310</v>
      </c>
      <c r="Q244" t="b">
        <v>0</v>
      </c>
      <c r="R244" t="b">
        <v>0</v>
      </c>
      <c r="S244">
        <v>0</v>
      </c>
      <c r="T244">
        <v>0</v>
      </c>
      <c r="U244">
        <v>0</v>
      </c>
      <c r="V244">
        <v>313001</v>
      </c>
      <c r="W244" t="s">
        <v>2013</v>
      </c>
      <c r="X244">
        <v>313001</v>
      </c>
      <c r="Y244" t="s">
        <v>2013</v>
      </c>
      <c r="Z244">
        <v>313001</v>
      </c>
      <c r="AA244" t="s">
        <v>2013</v>
      </c>
      <c r="AB244">
        <v>313001</v>
      </c>
      <c r="AC244" t="s">
        <v>2013</v>
      </c>
      <c r="AD244">
        <v>313001</v>
      </c>
      <c r="AE244" t="s">
        <v>2013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 t="b">
        <v>0</v>
      </c>
      <c r="AM244">
        <v>0</v>
      </c>
      <c r="AN244">
        <v>0</v>
      </c>
    </row>
    <row r="245" spans="1:40" x14ac:dyDescent="0.3">
      <c r="A245">
        <v>1042103</v>
      </c>
      <c r="B245">
        <v>1042103</v>
      </c>
      <c r="C245" t="s">
        <v>2869</v>
      </c>
      <c r="D245" t="s">
        <v>1996</v>
      </c>
      <c r="E245">
        <v>1</v>
      </c>
      <c r="F245" t="b">
        <v>0</v>
      </c>
      <c r="G245">
        <v>0</v>
      </c>
      <c r="H245">
        <v>0</v>
      </c>
      <c r="I245">
        <v>0</v>
      </c>
      <c r="J245">
        <v>0</v>
      </c>
      <c r="K245">
        <v>12760</v>
      </c>
      <c r="L245">
        <v>0</v>
      </c>
      <c r="M245">
        <v>0</v>
      </c>
      <c r="N245">
        <v>0</v>
      </c>
      <c r="O245" t="s">
        <v>34</v>
      </c>
      <c r="P245">
        <v>5310</v>
      </c>
      <c r="Q245" t="b">
        <v>0</v>
      </c>
      <c r="R245" t="b">
        <v>0</v>
      </c>
      <c r="S245">
        <v>7500</v>
      </c>
      <c r="T245">
        <v>0</v>
      </c>
      <c r="U245">
        <v>0</v>
      </c>
      <c r="V245">
        <v>153001</v>
      </c>
      <c r="W245" t="s">
        <v>2013</v>
      </c>
      <c r="X245">
        <v>153001</v>
      </c>
      <c r="Y245" t="s">
        <v>2013</v>
      </c>
      <c r="Z245">
        <v>153001</v>
      </c>
      <c r="AA245" t="s">
        <v>2013</v>
      </c>
      <c r="AB245">
        <v>153001</v>
      </c>
      <c r="AC245" t="s">
        <v>2013</v>
      </c>
      <c r="AD245">
        <v>153001</v>
      </c>
      <c r="AE245" t="s">
        <v>2013</v>
      </c>
      <c r="AF245">
        <v>0</v>
      </c>
      <c r="AG245">
        <v>0</v>
      </c>
      <c r="AH245">
        <v>1</v>
      </c>
      <c r="AI245">
        <v>0</v>
      </c>
      <c r="AJ245">
        <v>0</v>
      </c>
      <c r="AK245">
        <v>0</v>
      </c>
      <c r="AL245" t="b">
        <v>0</v>
      </c>
      <c r="AM245">
        <v>0</v>
      </c>
      <c r="AN245">
        <v>0</v>
      </c>
    </row>
    <row r="246" spans="1:40" x14ac:dyDescent="0.3">
      <c r="A246">
        <v>1042203</v>
      </c>
      <c r="B246">
        <v>1042203</v>
      </c>
      <c r="C246" t="s">
        <v>2870</v>
      </c>
      <c r="D246" t="s">
        <v>1996</v>
      </c>
      <c r="E246">
        <v>1</v>
      </c>
      <c r="F246" t="b">
        <v>0</v>
      </c>
      <c r="G246">
        <v>0</v>
      </c>
      <c r="H246">
        <v>0</v>
      </c>
      <c r="I246">
        <v>0</v>
      </c>
      <c r="J246">
        <v>0</v>
      </c>
      <c r="K246">
        <v>12760</v>
      </c>
      <c r="L246">
        <v>0</v>
      </c>
      <c r="M246">
        <v>0</v>
      </c>
      <c r="N246">
        <v>0</v>
      </c>
      <c r="O246" t="s">
        <v>34</v>
      </c>
      <c r="P246">
        <v>5310</v>
      </c>
      <c r="Q246" t="b">
        <v>0</v>
      </c>
      <c r="R246" t="b">
        <v>0</v>
      </c>
      <c r="S246">
        <v>0</v>
      </c>
      <c r="T246">
        <v>5250</v>
      </c>
      <c r="U246">
        <v>0</v>
      </c>
      <c r="V246">
        <v>243001</v>
      </c>
      <c r="W246" t="s">
        <v>2013</v>
      </c>
      <c r="X246">
        <v>243001</v>
      </c>
      <c r="Y246" t="s">
        <v>2013</v>
      </c>
      <c r="Z246">
        <v>243001</v>
      </c>
      <c r="AA246" t="s">
        <v>2013</v>
      </c>
      <c r="AB246">
        <v>243001</v>
      </c>
      <c r="AC246" t="s">
        <v>2013</v>
      </c>
      <c r="AD246">
        <v>243001</v>
      </c>
      <c r="AE246" t="s">
        <v>2013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 t="b">
        <v>0</v>
      </c>
      <c r="AM246">
        <v>0</v>
      </c>
      <c r="AN246">
        <v>0</v>
      </c>
    </row>
    <row r="247" spans="1:40" x14ac:dyDescent="0.3">
      <c r="A247">
        <v>1042303</v>
      </c>
      <c r="B247">
        <v>1042303</v>
      </c>
      <c r="C247" t="s">
        <v>2871</v>
      </c>
      <c r="D247" t="s">
        <v>1996</v>
      </c>
      <c r="E247">
        <v>1</v>
      </c>
      <c r="F247" t="b">
        <v>0</v>
      </c>
      <c r="G247">
        <v>0</v>
      </c>
      <c r="H247">
        <v>0</v>
      </c>
      <c r="I247">
        <v>0</v>
      </c>
      <c r="J247">
        <v>0</v>
      </c>
      <c r="K247">
        <v>12380</v>
      </c>
      <c r="L247">
        <v>0</v>
      </c>
      <c r="M247">
        <v>0</v>
      </c>
      <c r="N247">
        <v>0</v>
      </c>
      <c r="O247" t="s">
        <v>34</v>
      </c>
      <c r="P247">
        <v>5430</v>
      </c>
      <c r="Q247" t="b">
        <v>0</v>
      </c>
      <c r="R247" t="b">
        <v>0</v>
      </c>
      <c r="S247">
        <v>0</v>
      </c>
      <c r="T247">
        <v>0</v>
      </c>
      <c r="U247">
        <v>0</v>
      </c>
      <c r="V247">
        <v>3172001</v>
      </c>
      <c r="W247" t="s">
        <v>2013</v>
      </c>
      <c r="X247">
        <v>3172011</v>
      </c>
      <c r="Y247" t="s">
        <v>2013</v>
      </c>
      <c r="Z247">
        <v>3172021</v>
      </c>
      <c r="AA247" t="s">
        <v>2013</v>
      </c>
      <c r="AB247">
        <v>3172031</v>
      </c>
      <c r="AC247" t="s">
        <v>2013</v>
      </c>
      <c r="AD247">
        <v>3172041</v>
      </c>
      <c r="AE247" t="s">
        <v>2013</v>
      </c>
      <c r="AF247">
        <v>0</v>
      </c>
      <c r="AG247">
        <v>0</v>
      </c>
      <c r="AH247">
        <v>2</v>
      </c>
      <c r="AI247">
        <v>0</v>
      </c>
      <c r="AJ247">
        <v>0</v>
      </c>
      <c r="AK247">
        <v>0</v>
      </c>
      <c r="AL247" t="b">
        <v>0</v>
      </c>
      <c r="AM247">
        <v>0</v>
      </c>
      <c r="AN247">
        <v>0</v>
      </c>
    </row>
    <row r="248" spans="1:40" x14ac:dyDescent="0.3">
      <c r="A248">
        <v>1042403</v>
      </c>
      <c r="B248">
        <v>1042403</v>
      </c>
      <c r="C248" t="s">
        <v>2872</v>
      </c>
      <c r="D248" t="s">
        <v>1996</v>
      </c>
      <c r="E248">
        <v>1</v>
      </c>
      <c r="F248" t="b">
        <v>0</v>
      </c>
      <c r="G248">
        <v>0</v>
      </c>
      <c r="H248">
        <v>0</v>
      </c>
      <c r="I248">
        <v>0</v>
      </c>
      <c r="J248">
        <v>0</v>
      </c>
      <c r="K248">
        <v>12490</v>
      </c>
      <c r="L248">
        <v>0</v>
      </c>
      <c r="M248">
        <v>0</v>
      </c>
      <c r="N248">
        <v>0</v>
      </c>
      <c r="O248" t="s">
        <v>34</v>
      </c>
      <c r="P248">
        <v>5430</v>
      </c>
      <c r="Q248" t="b">
        <v>0</v>
      </c>
      <c r="R248" t="b">
        <v>0</v>
      </c>
      <c r="S248">
        <v>0</v>
      </c>
      <c r="T248">
        <v>0</v>
      </c>
      <c r="U248">
        <v>0</v>
      </c>
      <c r="V248">
        <v>1002001</v>
      </c>
      <c r="W248" t="s">
        <v>2013</v>
      </c>
      <c r="X248">
        <v>1002001</v>
      </c>
      <c r="Y248" t="s">
        <v>2013</v>
      </c>
      <c r="Z248">
        <v>1002001</v>
      </c>
      <c r="AA248" t="s">
        <v>2013</v>
      </c>
      <c r="AB248">
        <v>1002001</v>
      </c>
      <c r="AC248" t="s">
        <v>2013</v>
      </c>
      <c r="AD248">
        <v>1002001</v>
      </c>
      <c r="AE248" t="s">
        <v>2013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 t="b">
        <v>0</v>
      </c>
      <c r="AM248">
        <v>0</v>
      </c>
      <c r="AN248">
        <v>0</v>
      </c>
    </row>
    <row r="249" spans="1:40" x14ac:dyDescent="0.3">
      <c r="A249">
        <v>1042503</v>
      </c>
      <c r="B249">
        <v>1042503</v>
      </c>
      <c r="C249" t="s">
        <v>2873</v>
      </c>
      <c r="D249" t="s">
        <v>1996</v>
      </c>
      <c r="E249">
        <v>1</v>
      </c>
      <c r="F249" t="b">
        <v>0</v>
      </c>
      <c r="G249">
        <v>0</v>
      </c>
      <c r="H249">
        <v>0</v>
      </c>
      <c r="I249">
        <v>0</v>
      </c>
      <c r="J249">
        <v>0</v>
      </c>
      <c r="K249">
        <v>11710</v>
      </c>
      <c r="L249">
        <v>0</v>
      </c>
      <c r="M249">
        <v>0</v>
      </c>
      <c r="N249">
        <v>0</v>
      </c>
      <c r="O249" t="s">
        <v>34</v>
      </c>
      <c r="P249">
        <v>5430</v>
      </c>
      <c r="Q249" t="b">
        <v>0</v>
      </c>
      <c r="R249" t="b">
        <v>0</v>
      </c>
      <c r="S249">
        <v>0</v>
      </c>
      <c r="T249">
        <v>2100</v>
      </c>
      <c r="U249">
        <v>0</v>
      </c>
      <c r="V249">
        <v>4003002</v>
      </c>
      <c r="W249" t="s">
        <v>2013</v>
      </c>
      <c r="X249">
        <v>4003002</v>
      </c>
      <c r="Y249" t="s">
        <v>2013</v>
      </c>
      <c r="Z249">
        <v>4003002</v>
      </c>
      <c r="AA249" t="s">
        <v>2013</v>
      </c>
      <c r="AB249">
        <v>4003002</v>
      </c>
      <c r="AC249" t="s">
        <v>2013</v>
      </c>
      <c r="AD249">
        <v>4003002</v>
      </c>
      <c r="AE249" t="s">
        <v>2013</v>
      </c>
      <c r="AF249">
        <v>0</v>
      </c>
      <c r="AG249">
        <v>0</v>
      </c>
      <c r="AH249">
        <v>1</v>
      </c>
      <c r="AI249">
        <v>0</v>
      </c>
      <c r="AJ249">
        <v>0</v>
      </c>
      <c r="AK249">
        <v>0</v>
      </c>
      <c r="AL249" t="b">
        <v>0</v>
      </c>
      <c r="AM249">
        <v>0</v>
      </c>
      <c r="AN249">
        <v>0</v>
      </c>
    </row>
    <row r="250" spans="1:40" x14ac:dyDescent="0.3">
      <c r="A250">
        <v>1042603</v>
      </c>
      <c r="B250">
        <v>1042603</v>
      </c>
      <c r="C250" t="s">
        <v>2874</v>
      </c>
      <c r="D250" t="s">
        <v>1996</v>
      </c>
      <c r="E250">
        <v>1</v>
      </c>
      <c r="F250" t="b">
        <v>0</v>
      </c>
      <c r="G250">
        <v>0</v>
      </c>
      <c r="H250">
        <v>0</v>
      </c>
      <c r="I250">
        <v>0</v>
      </c>
      <c r="J250">
        <v>0</v>
      </c>
      <c r="K250">
        <v>12490</v>
      </c>
      <c r="L250">
        <v>0</v>
      </c>
      <c r="M250">
        <v>0</v>
      </c>
      <c r="N250">
        <v>0</v>
      </c>
      <c r="O250" t="s">
        <v>34</v>
      </c>
      <c r="P250">
        <v>5430</v>
      </c>
      <c r="Q250" t="b">
        <v>0</v>
      </c>
      <c r="R250" t="b">
        <v>0</v>
      </c>
      <c r="S250">
        <v>0</v>
      </c>
      <c r="T250">
        <v>0</v>
      </c>
      <c r="U250">
        <v>0</v>
      </c>
      <c r="V250">
        <v>333001</v>
      </c>
      <c r="W250" t="s">
        <v>2013</v>
      </c>
      <c r="X250">
        <v>333001</v>
      </c>
      <c r="Y250" t="s">
        <v>2013</v>
      </c>
      <c r="Z250">
        <v>333001</v>
      </c>
      <c r="AA250" t="s">
        <v>2013</v>
      </c>
      <c r="AB250">
        <v>333001</v>
      </c>
      <c r="AC250" t="s">
        <v>2013</v>
      </c>
      <c r="AD250">
        <v>333001</v>
      </c>
      <c r="AE250" t="s">
        <v>2013</v>
      </c>
      <c r="AF250">
        <v>0</v>
      </c>
      <c r="AG250">
        <v>0</v>
      </c>
      <c r="AH250">
        <v>1</v>
      </c>
      <c r="AI250">
        <v>0</v>
      </c>
      <c r="AJ250">
        <v>0</v>
      </c>
      <c r="AK250">
        <v>0</v>
      </c>
      <c r="AL250" t="b">
        <v>0</v>
      </c>
      <c r="AM250">
        <v>0</v>
      </c>
      <c r="AN250">
        <v>0</v>
      </c>
    </row>
    <row r="251" spans="1:40" x14ac:dyDescent="0.3">
      <c r="A251">
        <v>1042703</v>
      </c>
      <c r="B251">
        <v>1042703</v>
      </c>
      <c r="C251" t="s">
        <v>2875</v>
      </c>
      <c r="D251" t="s">
        <v>1996</v>
      </c>
      <c r="E251">
        <v>1</v>
      </c>
      <c r="F251" t="b">
        <v>0</v>
      </c>
      <c r="G251">
        <v>0</v>
      </c>
      <c r="H251">
        <v>0</v>
      </c>
      <c r="I251">
        <v>0</v>
      </c>
      <c r="J251">
        <v>0</v>
      </c>
      <c r="K251">
        <v>12490</v>
      </c>
      <c r="L251">
        <v>0</v>
      </c>
      <c r="M251">
        <v>0</v>
      </c>
      <c r="N251">
        <v>0</v>
      </c>
      <c r="O251" t="s">
        <v>34</v>
      </c>
      <c r="P251">
        <v>5430</v>
      </c>
      <c r="Q251" t="b">
        <v>0</v>
      </c>
      <c r="R251" t="b">
        <v>0</v>
      </c>
      <c r="S251">
        <v>0</v>
      </c>
      <c r="T251">
        <v>0</v>
      </c>
      <c r="U251">
        <v>0</v>
      </c>
      <c r="V251">
        <v>4011010</v>
      </c>
      <c r="W251" t="s">
        <v>2013</v>
      </c>
      <c r="X251">
        <v>4011010</v>
      </c>
      <c r="Y251" t="s">
        <v>2013</v>
      </c>
      <c r="Z251">
        <v>4011010</v>
      </c>
      <c r="AA251" t="s">
        <v>2013</v>
      </c>
      <c r="AB251">
        <v>4011010</v>
      </c>
      <c r="AC251" t="s">
        <v>2013</v>
      </c>
      <c r="AD251">
        <v>4011010</v>
      </c>
      <c r="AE251" t="s">
        <v>2013</v>
      </c>
      <c r="AF251">
        <v>0</v>
      </c>
      <c r="AG251">
        <v>0</v>
      </c>
      <c r="AH251">
        <v>1</v>
      </c>
      <c r="AI251">
        <v>0</v>
      </c>
      <c r="AJ251">
        <v>0</v>
      </c>
      <c r="AK251">
        <v>0</v>
      </c>
      <c r="AL251" t="b">
        <v>0</v>
      </c>
      <c r="AM251">
        <v>0</v>
      </c>
      <c r="AN251">
        <v>0</v>
      </c>
    </row>
    <row r="252" spans="1:40" x14ac:dyDescent="0.3">
      <c r="A252">
        <v>1042803</v>
      </c>
      <c r="B252">
        <v>1042803</v>
      </c>
      <c r="C252" t="s">
        <v>2876</v>
      </c>
      <c r="D252" t="s">
        <v>1996</v>
      </c>
      <c r="E252">
        <v>1</v>
      </c>
      <c r="F252" t="b">
        <v>0</v>
      </c>
      <c r="G252">
        <v>0</v>
      </c>
      <c r="H252">
        <v>0</v>
      </c>
      <c r="I252">
        <v>0</v>
      </c>
      <c r="J252">
        <v>0</v>
      </c>
      <c r="K252">
        <v>12490</v>
      </c>
      <c r="L252">
        <v>0</v>
      </c>
      <c r="M252">
        <v>0</v>
      </c>
      <c r="N252">
        <v>0</v>
      </c>
      <c r="O252" t="s">
        <v>34</v>
      </c>
      <c r="P252">
        <v>5430</v>
      </c>
      <c r="Q252" t="b">
        <v>0</v>
      </c>
      <c r="R252" t="b">
        <v>0</v>
      </c>
      <c r="S252">
        <v>3000</v>
      </c>
      <c r="T252">
        <v>0</v>
      </c>
      <c r="U252">
        <v>0</v>
      </c>
      <c r="V252">
        <v>4003001</v>
      </c>
      <c r="W252" t="s">
        <v>2013</v>
      </c>
      <c r="X252">
        <v>4003001</v>
      </c>
      <c r="Y252" t="s">
        <v>2013</v>
      </c>
      <c r="Z252">
        <v>4003001</v>
      </c>
      <c r="AA252" t="s">
        <v>2013</v>
      </c>
      <c r="AB252">
        <v>4003001</v>
      </c>
      <c r="AC252" t="s">
        <v>2013</v>
      </c>
      <c r="AD252">
        <v>4003001</v>
      </c>
      <c r="AE252" t="s">
        <v>2013</v>
      </c>
      <c r="AF252">
        <v>0</v>
      </c>
      <c r="AG252">
        <v>0</v>
      </c>
      <c r="AH252">
        <v>1</v>
      </c>
      <c r="AI252">
        <v>0</v>
      </c>
      <c r="AJ252">
        <v>0</v>
      </c>
      <c r="AK252">
        <v>0</v>
      </c>
      <c r="AL252" t="b">
        <v>0</v>
      </c>
      <c r="AM252">
        <v>0</v>
      </c>
      <c r="AN252">
        <v>0</v>
      </c>
    </row>
    <row r="253" spans="1:40" x14ac:dyDescent="0.3">
      <c r="A253">
        <v>1042903</v>
      </c>
      <c r="B253">
        <v>1042903</v>
      </c>
      <c r="C253" t="s">
        <v>2877</v>
      </c>
      <c r="D253" t="s">
        <v>1996</v>
      </c>
      <c r="E253">
        <v>1</v>
      </c>
      <c r="F253" t="b">
        <v>0</v>
      </c>
      <c r="G253">
        <v>0</v>
      </c>
      <c r="H253">
        <v>0</v>
      </c>
      <c r="I253">
        <v>0</v>
      </c>
      <c r="J253">
        <v>0</v>
      </c>
      <c r="K253">
        <v>12810</v>
      </c>
      <c r="L253">
        <v>0</v>
      </c>
      <c r="M253">
        <v>0</v>
      </c>
      <c r="N253">
        <v>0</v>
      </c>
      <c r="O253" t="s">
        <v>34</v>
      </c>
      <c r="P253">
        <v>5580</v>
      </c>
      <c r="Q253" t="b">
        <v>0</v>
      </c>
      <c r="R253" t="b">
        <v>0</v>
      </c>
      <c r="S253">
        <v>0</v>
      </c>
      <c r="T253">
        <v>0</v>
      </c>
      <c r="U253">
        <v>0</v>
      </c>
      <c r="V253">
        <v>2003001</v>
      </c>
      <c r="W253" t="s">
        <v>2013</v>
      </c>
      <c r="X253">
        <v>2003001</v>
      </c>
      <c r="Y253" t="s">
        <v>2013</v>
      </c>
      <c r="Z253">
        <v>2003001</v>
      </c>
      <c r="AA253" t="s">
        <v>2013</v>
      </c>
      <c r="AB253">
        <v>2003001</v>
      </c>
      <c r="AC253" t="s">
        <v>2013</v>
      </c>
      <c r="AD253">
        <v>2003001</v>
      </c>
      <c r="AE253" t="s">
        <v>2013</v>
      </c>
      <c r="AF253">
        <v>0</v>
      </c>
      <c r="AG253">
        <v>0</v>
      </c>
      <c r="AH253">
        <v>20</v>
      </c>
      <c r="AI253">
        <v>0</v>
      </c>
      <c r="AJ253">
        <v>0</v>
      </c>
      <c r="AK253">
        <v>0</v>
      </c>
      <c r="AL253" t="b">
        <v>0</v>
      </c>
      <c r="AM253">
        <v>0</v>
      </c>
      <c r="AN253">
        <v>0</v>
      </c>
    </row>
    <row r="254" spans="1:40" x14ac:dyDescent="0.3">
      <c r="A254">
        <v>1043003</v>
      </c>
      <c r="B254">
        <v>1043003</v>
      </c>
      <c r="C254" t="s">
        <v>2878</v>
      </c>
      <c r="D254" t="s">
        <v>1996</v>
      </c>
      <c r="E254">
        <v>1</v>
      </c>
      <c r="F254" t="b">
        <v>0</v>
      </c>
      <c r="G254">
        <v>0</v>
      </c>
      <c r="H254">
        <v>0</v>
      </c>
      <c r="I254">
        <v>0</v>
      </c>
      <c r="J254">
        <v>0</v>
      </c>
      <c r="K254">
        <v>13130</v>
      </c>
      <c r="L254">
        <v>0</v>
      </c>
      <c r="M254">
        <v>0</v>
      </c>
      <c r="N254">
        <v>0</v>
      </c>
      <c r="O254" t="s">
        <v>34</v>
      </c>
      <c r="P254">
        <v>5580</v>
      </c>
      <c r="Q254" t="b">
        <v>0</v>
      </c>
      <c r="R254" t="b">
        <v>0</v>
      </c>
      <c r="S254">
        <v>0</v>
      </c>
      <c r="T254">
        <v>0</v>
      </c>
      <c r="U254">
        <v>0</v>
      </c>
      <c r="V254">
        <v>2301001</v>
      </c>
      <c r="W254" t="s">
        <v>2013</v>
      </c>
      <c r="X254">
        <v>2301001</v>
      </c>
      <c r="Y254" t="s">
        <v>2013</v>
      </c>
      <c r="Z254">
        <v>2301001</v>
      </c>
      <c r="AA254" t="s">
        <v>2013</v>
      </c>
      <c r="AB254">
        <v>2301001</v>
      </c>
      <c r="AC254" t="s">
        <v>2013</v>
      </c>
      <c r="AD254">
        <v>2301001</v>
      </c>
      <c r="AE254" t="s">
        <v>2013</v>
      </c>
      <c r="AF254">
        <v>0</v>
      </c>
      <c r="AG254">
        <v>0</v>
      </c>
      <c r="AH254">
        <v>10</v>
      </c>
      <c r="AI254">
        <v>0</v>
      </c>
      <c r="AJ254">
        <v>0</v>
      </c>
      <c r="AK254">
        <v>0</v>
      </c>
      <c r="AL254" t="b">
        <v>0</v>
      </c>
      <c r="AM254">
        <v>0</v>
      </c>
      <c r="AN254">
        <v>0</v>
      </c>
    </row>
    <row r="255" spans="1:40" x14ac:dyDescent="0.3">
      <c r="A255">
        <v>1043103</v>
      </c>
      <c r="B255">
        <v>1043103</v>
      </c>
      <c r="C255" t="s">
        <v>2879</v>
      </c>
      <c r="D255" t="s">
        <v>1996</v>
      </c>
      <c r="E255">
        <v>1</v>
      </c>
      <c r="F255" t="b">
        <v>0</v>
      </c>
      <c r="G255">
        <v>0</v>
      </c>
      <c r="H255">
        <v>0</v>
      </c>
      <c r="I255">
        <v>0</v>
      </c>
      <c r="J255">
        <v>0</v>
      </c>
      <c r="K255">
        <v>13130</v>
      </c>
      <c r="L255">
        <v>0</v>
      </c>
      <c r="M255">
        <v>0</v>
      </c>
      <c r="N255">
        <v>0</v>
      </c>
      <c r="O255" t="s">
        <v>34</v>
      </c>
      <c r="P255">
        <v>5580</v>
      </c>
      <c r="Q255" t="b">
        <v>0</v>
      </c>
      <c r="R255" t="b">
        <v>0</v>
      </c>
      <c r="S255">
        <v>0</v>
      </c>
      <c r="T255">
        <v>0</v>
      </c>
      <c r="U255">
        <v>0</v>
      </c>
      <c r="V255">
        <v>3160001</v>
      </c>
      <c r="W255" t="s">
        <v>2013</v>
      </c>
      <c r="X255">
        <v>3160001</v>
      </c>
      <c r="Y255" t="s">
        <v>2013</v>
      </c>
      <c r="Z255">
        <v>3160001</v>
      </c>
      <c r="AA255" t="s">
        <v>2013</v>
      </c>
      <c r="AB255">
        <v>3160001</v>
      </c>
      <c r="AC255" t="s">
        <v>2013</v>
      </c>
      <c r="AD255">
        <v>3160001</v>
      </c>
      <c r="AE255" t="s">
        <v>2013</v>
      </c>
      <c r="AF255">
        <v>0</v>
      </c>
      <c r="AG255">
        <v>0</v>
      </c>
      <c r="AH255">
        <v>10</v>
      </c>
      <c r="AI255">
        <v>0</v>
      </c>
      <c r="AJ255">
        <v>0</v>
      </c>
      <c r="AK255">
        <v>0</v>
      </c>
      <c r="AL255" t="b">
        <v>0</v>
      </c>
      <c r="AM255">
        <v>0</v>
      </c>
      <c r="AN255">
        <v>0</v>
      </c>
    </row>
    <row r="256" spans="1:40" x14ac:dyDescent="0.3">
      <c r="A256">
        <v>1043203</v>
      </c>
      <c r="B256">
        <v>1043203</v>
      </c>
      <c r="C256" t="s">
        <v>2880</v>
      </c>
      <c r="D256" t="s">
        <v>1996</v>
      </c>
      <c r="E256">
        <v>1</v>
      </c>
      <c r="F256" t="b">
        <v>0</v>
      </c>
      <c r="G256">
        <v>0</v>
      </c>
      <c r="H256">
        <v>0</v>
      </c>
      <c r="I256">
        <v>0</v>
      </c>
      <c r="J256">
        <v>0</v>
      </c>
      <c r="K256">
        <v>13130</v>
      </c>
      <c r="L256">
        <v>0</v>
      </c>
      <c r="M256">
        <v>0</v>
      </c>
      <c r="N256">
        <v>0</v>
      </c>
      <c r="O256" t="s">
        <v>34</v>
      </c>
      <c r="P256">
        <v>5580</v>
      </c>
      <c r="Q256" t="b">
        <v>0</v>
      </c>
      <c r="R256" t="b">
        <v>0</v>
      </c>
      <c r="S256">
        <v>0</v>
      </c>
      <c r="T256">
        <v>5250</v>
      </c>
      <c r="U256">
        <v>0</v>
      </c>
      <c r="V256">
        <v>243001</v>
      </c>
      <c r="W256" t="s">
        <v>2013</v>
      </c>
      <c r="X256">
        <v>243001</v>
      </c>
      <c r="Y256" t="s">
        <v>2013</v>
      </c>
      <c r="Z256">
        <v>243001</v>
      </c>
      <c r="AA256" t="s">
        <v>2013</v>
      </c>
      <c r="AB256">
        <v>243001</v>
      </c>
      <c r="AC256" t="s">
        <v>2013</v>
      </c>
      <c r="AD256">
        <v>243001</v>
      </c>
      <c r="AE256" t="s">
        <v>2013</v>
      </c>
      <c r="AF256">
        <v>0</v>
      </c>
      <c r="AG256">
        <v>0</v>
      </c>
      <c r="AH256">
        <v>1</v>
      </c>
      <c r="AI256">
        <v>0</v>
      </c>
      <c r="AJ256">
        <v>0</v>
      </c>
      <c r="AK256">
        <v>0</v>
      </c>
      <c r="AL256" t="b">
        <v>0</v>
      </c>
      <c r="AM256">
        <v>0</v>
      </c>
      <c r="AN256">
        <v>0</v>
      </c>
    </row>
    <row r="257" spans="1:40" x14ac:dyDescent="0.3">
      <c r="A257">
        <v>1043303</v>
      </c>
      <c r="B257">
        <v>1043303</v>
      </c>
      <c r="C257" t="s">
        <v>2881</v>
      </c>
      <c r="D257" t="s">
        <v>1996</v>
      </c>
      <c r="E257">
        <v>1</v>
      </c>
      <c r="F257" t="b">
        <v>0</v>
      </c>
      <c r="G257">
        <v>0</v>
      </c>
      <c r="H257">
        <v>0</v>
      </c>
      <c r="I257">
        <v>0</v>
      </c>
      <c r="J257">
        <v>0</v>
      </c>
      <c r="K257">
        <v>12310</v>
      </c>
      <c r="L257">
        <v>0</v>
      </c>
      <c r="M257">
        <v>0</v>
      </c>
      <c r="N257">
        <v>0</v>
      </c>
      <c r="O257" t="s">
        <v>34</v>
      </c>
      <c r="P257">
        <v>5580</v>
      </c>
      <c r="Q257" t="b">
        <v>0</v>
      </c>
      <c r="R257" t="b">
        <v>0</v>
      </c>
      <c r="S257">
        <v>0</v>
      </c>
      <c r="T257">
        <v>0</v>
      </c>
      <c r="U257">
        <v>0</v>
      </c>
      <c r="V257">
        <v>343001</v>
      </c>
      <c r="W257" t="s">
        <v>2013</v>
      </c>
      <c r="X257">
        <v>343001</v>
      </c>
      <c r="Y257" t="s">
        <v>2013</v>
      </c>
      <c r="Z257">
        <v>343001</v>
      </c>
      <c r="AA257" t="s">
        <v>2013</v>
      </c>
      <c r="AB257">
        <v>343001</v>
      </c>
      <c r="AC257" t="s">
        <v>2013</v>
      </c>
      <c r="AD257">
        <v>343001</v>
      </c>
      <c r="AE257" t="s">
        <v>2013</v>
      </c>
      <c r="AF257">
        <v>0</v>
      </c>
      <c r="AG257">
        <v>0</v>
      </c>
      <c r="AH257">
        <v>1</v>
      </c>
      <c r="AI257">
        <v>0</v>
      </c>
      <c r="AJ257">
        <v>0</v>
      </c>
      <c r="AK257">
        <v>0</v>
      </c>
      <c r="AL257" t="b">
        <v>0</v>
      </c>
      <c r="AM257">
        <v>0</v>
      </c>
      <c r="AN257">
        <v>0</v>
      </c>
    </row>
    <row r="258" spans="1:40" x14ac:dyDescent="0.3">
      <c r="A258">
        <v>1043403</v>
      </c>
      <c r="B258">
        <v>1043403</v>
      </c>
      <c r="C258" t="s">
        <v>2882</v>
      </c>
      <c r="D258" t="s">
        <v>1996</v>
      </c>
      <c r="E258">
        <v>1</v>
      </c>
      <c r="F258" t="b">
        <v>0</v>
      </c>
      <c r="G258">
        <v>0</v>
      </c>
      <c r="H258">
        <v>0</v>
      </c>
      <c r="I258">
        <v>0</v>
      </c>
      <c r="J258">
        <v>0</v>
      </c>
      <c r="K258">
        <v>13130</v>
      </c>
      <c r="L258">
        <v>0</v>
      </c>
      <c r="M258">
        <v>0</v>
      </c>
      <c r="N258">
        <v>0</v>
      </c>
      <c r="O258" t="s">
        <v>34</v>
      </c>
      <c r="P258">
        <v>5580</v>
      </c>
      <c r="Q258" t="b">
        <v>0</v>
      </c>
      <c r="R258" t="b">
        <v>0</v>
      </c>
      <c r="S258">
        <v>0</v>
      </c>
      <c r="T258">
        <v>0</v>
      </c>
      <c r="U258">
        <v>0</v>
      </c>
      <c r="V258">
        <v>3013001</v>
      </c>
      <c r="W258" t="s">
        <v>2013</v>
      </c>
      <c r="X258">
        <v>3013001</v>
      </c>
      <c r="Y258" t="s">
        <v>2013</v>
      </c>
      <c r="Z258">
        <v>3013001</v>
      </c>
      <c r="AA258" t="s">
        <v>2013</v>
      </c>
      <c r="AB258">
        <v>3013001</v>
      </c>
      <c r="AC258" t="s">
        <v>2013</v>
      </c>
      <c r="AD258">
        <v>3013001</v>
      </c>
      <c r="AE258" t="s">
        <v>2013</v>
      </c>
      <c r="AF258">
        <v>0</v>
      </c>
      <c r="AG258">
        <v>0</v>
      </c>
      <c r="AH258">
        <v>5</v>
      </c>
      <c r="AI258">
        <v>0</v>
      </c>
      <c r="AJ258">
        <v>0</v>
      </c>
      <c r="AK258">
        <v>0</v>
      </c>
      <c r="AL258" t="b">
        <v>0</v>
      </c>
      <c r="AM258">
        <v>0</v>
      </c>
      <c r="AN258">
        <v>0</v>
      </c>
    </row>
    <row r="259" spans="1:40" x14ac:dyDescent="0.3">
      <c r="A259">
        <v>1043503</v>
      </c>
      <c r="B259">
        <v>1043503</v>
      </c>
      <c r="C259" t="s">
        <v>2883</v>
      </c>
      <c r="D259" t="s">
        <v>1996</v>
      </c>
      <c r="E259">
        <v>1</v>
      </c>
      <c r="F259" t="b">
        <v>0</v>
      </c>
      <c r="G259">
        <v>0</v>
      </c>
      <c r="H259">
        <v>0</v>
      </c>
      <c r="I259">
        <v>0</v>
      </c>
      <c r="J259">
        <v>0</v>
      </c>
      <c r="K259">
        <v>12310</v>
      </c>
      <c r="L259">
        <v>0</v>
      </c>
      <c r="M259">
        <v>0</v>
      </c>
      <c r="N259">
        <v>0</v>
      </c>
      <c r="O259" t="s">
        <v>34</v>
      </c>
      <c r="P259">
        <v>5730</v>
      </c>
      <c r="Q259" t="b">
        <v>0</v>
      </c>
      <c r="R259" t="b">
        <v>0</v>
      </c>
      <c r="S259">
        <v>0</v>
      </c>
      <c r="T259">
        <v>0</v>
      </c>
      <c r="U259">
        <v>0</v>
      </c>
      <c r="V259">
        <v>2013001</v>
      </c>
      <c r="W259" t="s">
        <v>2013</v>
      </c>
      <c r="X259">
        <v>2013001</v>
      </c>
      <c r="Y259" t="s">
        <v>2013</v>
      </c>
      <c r="Z259">
        <v>2013001</v>
      </c>
      <c r="AA259" t="s">
        <v>2013</v>
      </c>
      <c r="AB259">
        <v>2013001</v>
      </c>
      <c r="AC259" t="s">
        <v>2013</v>
      </c>
      <c r="AD259">
        <v>2013001</v>
      </c>
      <c r="AE259" t="s">
        <v>2013</v>
      </c>
      <c r="AF259">
        <v>0</v>
      </c>
      <c r="AG259">
        <v>0</v>
      </c>
      <c r="AH259">
        <v>20</v>
      </c>
      <c r="AI259">
        <v>0</v>
      </c>
      <c r="AJ259">
        <v>0</v>
      </c>
      <c r="AK259">
        <v>0</v>
      </c>
      <c r="AL259" t="b">
        <v>0</v>
      </c>
      <c r="AM259">
        <v>0</v>
      </c>
      <c r="AN259">
        <v>0</v>
      </c>
    </row>
    <row r="260" spans="1:40" x14ac:dyDescent="0.3">
      <c r="A260">
        <v>1043603</v>
      </c>
      <c r="B260">
        <v>1043603</v>
      </c>
      <c r="C260" t="s">
        <v>2884</v>
      </c>
      <c r="D260" t="s">
        <v>1996</v>
      </c>
      <c r="E260">
        <v>1</v>
      </c>
      <c r="F260" t="b">
        <v>0</v>
      </c>
      <c r="G260">
        <v>0</v>
      </c>
      <c r="H260">
        <v>0</v>
      </c>
      <c r="I260">
        <v>0</v>
      </c>
      <c r="J260">
        <v>0</v>
      </c>
      <c r="K260">
        <v>12830</v>
      </c>
      <c r="L260">
        <v>0</v>
      </c>
      <c r="M260">
        <v>0</v>
      </c>
      <c r="N260">
        <v>0</v>
      </c>
      <c r="O260" t="s">
        <v>34</v>
      </c>
      <c r="P260">
        <v>5730</v>
      </c>
      <c r="Q260" t="b">
        <v>0</v>
      </c>
      <c r="R260" t="b">
        <v>0</v>
      </c>
      <c r="S260">
        <v>0</v>
      </c>
      <c r="T260">
        <v>0</v>
      </c>
      <c r="U260">
        <v>0</v>
      </c>
      <c r="V260">
        <v>2311001</v>
      </c>
      <c r="W260" t="s">
        <v>2013</v>
      </c>
      <c r="X260">
        <v>2311001</v>
      </c>
      <c r="Y260" t="s">
        <v>2013</v>
      </c>
      <c r="Z260">
        <v>2311001</v>
      </c>
      <c r="AA260" t="s">
        <v>2013</v>
      </c>
      <c r="AB260">
        <v>2311001</v>
      </c>
      <c r="AC260" t="s">
        <v>2013</v>
      </c>
      <c r="AD260">
        <v>2311001</v>
      </c>
      <c r="AE260" t="s">
        <v>2013</v>
      </c>
      <c r="AF260">
        <v>0</v>
      </c>
      <c r="AG260">
        <v>0</v>
      </c>
      <c r="AH260">
        <v>10</v>
      </c>
      <c r="AI260">
        <v>0</v>
      </c>
      <c r="AJ260">
        <v>0</v>
      </c>
      <c r="AK260">
        <v>0</v>
      </c>
      <c r="AL260" t="b">
        <v>0</v>
      </c>
      <c r="AM260">
        <v>0</v>
      </c>
      <c r="AN260">
        <v>0</v>
      </c>
    </row>
    <row r="261" spans="1:40" x14ac:dyDescent="0.3">
      <c r="A261">
        <v>1043703</v>
      </c>
      <c r="B261">
        <v>1043703</v>
      </c>
      <c r="C261" t="s">
        <v>2885</v>
      </c>
      <c r="D261" t="s">
        <v>1996</v>
      </c>
      <c r="E261">
        <v>1</v>
      </c>
      <c r="F261" t="b">
        <v>0</v>
      </c>
      <c r="G261">
        <v>0</v>
      </c>
      <c r="H261">
        <v>0</v>
      </c>
      <c r="I261">
        <v>0</v>
      </c>
      <c r="J261">
        <v>0</v>
      </c>
      <c r="K261">
        <v>12830</v>
      </c>
      <c r="L261">
        <v>0</v>
      </c>
      <c r="M261">
        <v>0</v>
      </c>
      <c r="N261">
        <v>0</v>
      </c>
      <c r="O261" t="s">
        <v>34</v>
      </c>
      <c r="P261">
        <v>5730</v>
      </c>
      <c r="Q261" t="b">
        <v>0</v>
      </c>
      <c r="R261" t="b">
        <v>0</v>
      </c>
      <c r="S261">
        <v>7500</v>
      </c>
      <c r="T261">
        <v>0</v>
      </c>
      <c r="U261">
        <v>0</v>
      </c>
      <c r="V261">
        <v>153001</v>
      </c>
      <c r="W261" t="s">
        <v>2013</v>
      </c>
      <c r="X261">
        <v>153001</v>
      </c>
      <c r="Y261" t="s">
        <v>2013</v>
      </c>
      <c r="Z261">
        <v>153001</v>
      </c>
      <c r="AA261" t="s">
        <v>2013</v>
      </c>
      <c r="AB261">
        <v>153001</v>
      </c>
      <c r="AC261" t="s">
        <v>2013</v>
      </c>
      <c r="AD261">
        <v>153001</v>
      </c>
      <c r="AE261" t="s">
        <v>2013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 t="b">
        <v>0</v>
      </c>
      <c r="AM261">
        <v>0</v>
      </c>
      <c r="AN261">
        <v>0</v>
      </c>
    </row>
    <row r="262" spans="1:40" x14ac:dyDescent="0.3">
      <c r="A262">
        <v>1043803</v>
      </c>
      <c r="B262">
        <v>1043803</v>
      </c>
      <c r="C262" t="s">
        <v>2886</v>
      </c>
      <c r="D262" t="s">
        <v>1996</v>
      </c>
      <c r="E262">
        <v>1</v>
      </c>
      <c r="F262" t="b">
        <v>0</v>
      </c>
      <c r="G262">
        <v>0</v>
      </c>
      <c r="H262">
        <v>0</v>
      </c>
      <c r="I262">
        <v>0</v>
      </c>
      <c r="J262">
        <v>0</v>
      </c>
      <c r="K262">
        <v>12830</v>
      </c>
      <c r="L262">
        <v>0</v>
      </c>
      <c r="M262">
        <v>0</v>
      </c>
      <c r="N262">
        <v>0</v>
      </c>
      <c r="O262" t="s">
        <v>34</v>
      </c>
      <c r="P262">
        <v>5730</v>
      </c>
      <c r="Q262" t="b">
        <v>0</v>
      </c>
      <c r="R262" t="b">
        <v>0</v>
      </c>
      <c r="S262">
        <v>0</v>
      </c>
      <c r="T262">
        <v>0</v>
      </c>
      <c r="U262">
        <v>0</v>
      </c>
      <c r="V262">
        <v>4002021</v>
      </c>
      <c r="W262" t="s">
        <v>2013</v>
      </c>
      <c r="X262">
        <v>4002021</v>
      </c>
      <c r="Y262" t="s">
        <v>2013</v>
      </c>
      <c r="Z262">
        <v>4002021</v>
      </c>
      <c r="AA262" t="s">
        <v>2013</v>
      </c>
      <c r="AB262">
        <v>4002021</v>
      </c>
      <c r="AC262" t="s">
        <v>2013</v>
      </c>
      <c r="AD262">
        <v>4002021</v>
      </c>
      <c r="AE262" t="s">
        <v>2013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 t="b">
        <v>0</v>
      </c>
      <c r="AM262">
        <v>0</v>
      </c>
      <c r="AN262">
        <v>0</v>
      </c>
    </row>
    <row r="263" spans="1:40" x14ac:dyDescent="0.3">
      <c r="A263">
        <v>1043903</v>
      </c>
      <c r="B263">
        <v>1043903</v>
      </c>
      <c r="C263" t="s">
        <v>2887</v>
      </c>
      <c r="D263" t="s">
        <v>1996</v>
      </c>
      <c r="E263">
        <v>1</v>
      </c>
      <c r="F263" t="b">
        <v>0</v>
      </c>
      <c r="G263">
        <v>0</v>
      </c>
      <c r="H263">
        <v>0</v>
      </c>
      <c r="I263">
        <v>0</v>
      </c>
      <c r="J263">
        <v>0</v>
      </c>
      <c r="K263">
        <v>12830</v>
      </c>
      <c r="L263">
        <v>0</v>
      </c>
      <c r="M263">
        <v>0</v>
      </c>
      <c r="N263">
        <v>0</v>
      </c>
      <c r="O263" t="s">
        <v>34</v>
      </c>
      <c r="P263">
        <v>5730</v>
      </c>
      <c r="Q263" t="b">
        <v>0</v>
      </c>
      <c r="R263" t="b">
        <v>0</v>
      </c>
      <c r="S263">
        <v>0</v>
      </c>
      <c r="T263">
        <v>0</v>
      </c>
      <c r="U263">
        <v>0</v>
      </c>
      <c r="V263">
        <v>4011011</v>
      </c>
      <c r="W263" t="s">
        <v>2013</v>
      </c>
      <c r="X263">
        <v>4011011</v>
      </c>
      <c r="Y263" t="s">
        <v>2013</v>
      </c>
      <c r="Z263">
        <v>4011011</v>
      </c>
      <c r="AA263" t="s">
        <v>2013</v>
      </c>
      <c r="AB263">
        <v>4011011</v>
      </c>
      <c r="AC263" t="s">
        <v>2013</v>
      </c>
      <c r="AD263">
        <v>4011011</v>
      </c>
      <c r="AE263" t="s">
        <v>2013</v>
      </c>
      <c r="AF263">
        <v>0</v>
      </c>
      <c r="AG263">
        <v>0</v>
      </c>
      <c r="AH263">
        <v>1</v>
      </c>
      <c r="AI263">
        <v>0</v>
      </c>
      <c r="AJ263">
        <v>0</v>
      </c>
      <c r="AK263">
        <v>0</v>
      </c>
      <c r="AL263" t="b">
        <v>0</v>
      </c>
      <c r="AM263">
        <v>0</v>
      </c>
      <c r="AN263">
        <v>0</v>
      </c>
    </row>
    <row r="264" spans="1:40" x14ac:dyDescent="0.3">
      <c r="A264">
        <v>1044003</v>
      </c>
      <c r="B264">
        <v>1044003</v>
      </c>
      <c r="C264" t="s">
        <v>2888</v>
      </c>
      <c r="D264" t="s">
        <v>1996</v>
      </c>
      <c r="E264">
        <v>1</v>
      </c>
      <c r="F264" t="b">
        <v>0</v>
      </c>
      <c r="G264">
        <v>0</v>
      </c>
      <c r="H264">
        <v>0</v>
      </c>
      <c r="I264">
        <v>0</v>
      </c>
      <c r="J264">
        <v>0</v>
      </c>
      <c r="K264">
        <v>12830</v>
      </c>
      <c r="L264">
        <v>0</v>
      </c>
      <c r="M264">
        <v>0</v>
      </c>
      <c r="N264">
        <v>0</v>
      </c>
      <c r="O264" t="s">
        <v>34</v>
      </c>
      <c r="P264">
        <v>5730</v>
      </c>
      <c r="Q264" t="b">
        <v>0</v>
      </c>
      <c r="R264" t="b">
        <v>0</v>
      </c>
      <c r="S264">
        <v>0</v>
      </c>
      <c r="T264">
        <v>0</v>
      </c>
      <c r="U264">
        <v>0</v>
      </c>
      <c r="V264">
        <v>2202001</v>
      </c>
      <c r="W264" t="s">
        <v>2013</v>
      </c>
      <c r="X264">
        <v>2202001</v>
      </c>
      <c r="Y264" t="s">
        <v>2013</v>
      </c>
      <c r="Z264">
        <v>2202001</v>
      </c>
      <c r="AA264" t="s">
        <v>2013</v>
      </c>
      <c r="AB264">
        <v>2202001</v>
      </c>
      <c r="AC264" t="s">
        <v>2013</v>
      </c>
      <c r="AD264">
        <v>2202001</v>
      </c>
      <c r="AE264" t="s">
        <v>2013</v>
      </c>
      <c r="AF264">
        <v>0</v>
      </c>
      <c r="AG264">
        <v>0</v>
      </c>
      <c r="AH264">
        <v>3</v>
      </c>
      <c r="AI264">
        <v>0</v>
      </c>
      <c r="AJ264">
        <v>0</v>
      </c>
      <c r="AK264">
        <v>0</v>
      </c>
      <c r="AL264" t="b">
        <v>0</v>
      </c>
      <c r="AM264">
        <v>0</v>
      </c>
      <c r="AN264">
        <v>0</v>
      </c>
    </row>
    <row r="265" spans="1:40" x14ac:dyDescent="0.3">
      <c r="A265">
        <v>1044103</v>
      </c>
      <c r="B265">
        <v>1044103</v>
      </c>
      <c r="C265" t="s">
        <v>2889</v>
      </c>
      <c r="D265" t="s">
        <v>1996</v>
      </c>
      <c r="E265">
        <v>1</v>
      </c>
      <c r="F265" t="b">
        <v>0</v>
      </c>
      <c r="G265">
        <v>0</v>
      </c>
      <c r="H265">
        <v>0</v>
      </c>
      <c r="I265">
        <v>0</v>
      </c>
      <c r="J265">
        <v>0</v>
      </c>
      <c r="K265">
        <v>12030</v>
      </c>
      <c r="L265">
        <v>0</v>
      </c>
      <c r="M265">
        <v>0</v>
      </c>
      <c r="N265">
        <v>0</v>
      </c>
      <c r="O265" t="s">
        <v>34</v>
      </c>
      <c r="P265">
        <v>5730</v>
      </c>
      <c r="Q265" t="b">
        <v>0</v>
      </c>
      <c r="R265" t="b">
        <v>0</v>
      </c>
      <c r="S265">
        <v>0</v>
      </c>
      <c r="T265">
        <v>0</v>
      </c>
      <c r="U265">
        <v>0</v>
      </c>
      <c r="V265">
        <v>2202002</v>
      </c>
      <c r="W265" t="s">
        <v>2013</v>
      </c>
      <c r="X265">
        <v>2202002</v>
      </c>
      <c r="Y265" t="s">
        <v>2013</v>
      </c>
      <c r="Z265">
        <v>2202002</v>
      </c>
      <c r="AA265" t="s">
        <v>2013</v>
      </c>
      <c r="AB265">
        <v>2202002</v>
      </c>
      <c r="AC265" t="s">
        <v>2013</v>
      </c>
      <c r="AD265">
        <v>2202002</v>
      </c>
      <c r="AE265" t="s">
        <v>2013</v>
      </c>
      <c r="AF265">
        <v>0</v>
      </c>
      <c r="AG265">
        <v>0</v>
      </c>
      <c r="AH265">
        <v>3</v>
      </c>
      <c r="AI265">
        <v>0</v>
      </c>
      <c r="AJ265">
        <v>0</v>
      </c>
      <c r="AK265">
        <v>0</v>
      </c>
      <c r="AL265" t="b">
        <v>0</v>
      </c>
      <c r="AM265">
        <v>0</v>
      </c>
      <c r="AN265">
        <v>0</v>
      </c>
    </row>
    <row r="266" spans="1:40" x14ac:dyDescent="0.3">
      <c r="A266">
        <v>1044203</v>
      </c>
      <c r="B266">
        <v>1044203</v>
      </c>
      <c r="C266" t="s">
        <v>2890</v>
      </c>
      <c r="D266" t="s">
        <v>1996</v>
      </c>
      <c r="E266">
        <v>1</v>
      </c>
      <c r="F266" t="b">
        <v>0</v>
      </c>
      <c r="G266">
        <v>0</v>
      </c>
      <c r="H266">
        <v>0</v>
      </c>
      <c r="I266">
        <v>0</v>
      </c>
      <c r="J266">
        <v>0</v>
      </c>
      <c r="K266">
        <v>13440</v>
      </c>
      <c r="L266">
        <v>0</v>
      </c>
      <c r="M266">
        <v>0</v>
      </c>
      <c r="N266">
        <v>0</v>
      </c>
      <c r="O266" t="s">
        <v>34</v>
      </c>
      <c r="P266">
        <v>5850</v>
      </c>
      <c r="Q266" t="b">
        <v>0</v>
      </c>
      <c r="R266" t="b">
        <v>0</v>
      </c>
      <c r="S266">
        <v>0</v>
      </c>
      <c r="T266">
        <v>5250</v>
      </c>
      <c r="U266">
        <v>0</v>
      </c>
      <c r="V266">
        <v>243001</v>
      </c>
      <c r="W266" t="s">
        <v>2013</v>
      </c>
      <c r="X266">
        <v>243001</v>
      </c>
      <c r="Y266" t="s">
        <v>2013</v>
      </c>
      <c r="Z266">
        <v>243001</v>
      </c>
      <c r="AA266" t="s">
        <v>2013</v>
      </c>
      <c r="AB266">
        <v>243001</v>
      </c>
      <c r="AC266" t="s">
        <v>2013</v>
      </c>
      <c r="AD266">
        <v>243001</v>
      </c>
      <c r="AE266" t="s">
        <v>2013</v>
      </c>
      <c r="AF266">
        <v>0</v>
      </c>
      <c r="AG266">
        <v>0</v>
      </c>
      <c r="AH266">
        <v>1</v>
      </c>
      <c r="AI266">
        <v>0</v>
      </c>
      <c r="AJ266">
        <v>0</v>
      </c>
      <c r="AK266">
        <v>0</v>
      </c>
      <c r="AL266" t="b">
        <v>0</v>
      </c>
      <c r="AM266">
        <v>0</v>
      </c>
      <c r="AN266">
        <v>0</v>
      </c>
    </row>
    <row r="267" spans="1:40" x14ac:dyDescent="0.3">
      <c r="A267">
        <v>1044303</v>
      </c>
      <c r="B267">
        <v>1044303</v>
      </c>
      <c r="C267" t="s">
        <v>2891</v>
      </c>
      <c r="D267" t="s">
        <v>1996</v>
      </c>
      <c r="E267">
        <v>1</v>
      </c>
      <c r="F267" t="b">
        <v>0</v>
      </c>
      <c r="G267">
        <v>0</v>
      </c>
      <c r="H267">
        <v>0</v>
      </c>
      <c r="I267">
        <v>0</v>
      </c>
      <c r="J267">
        <v>0</v>
      </c>
      <c r="K267">
        <v>13530</v>
      </c>
      <c r="L267">
        <v>0</v>
      </c>
      <c r="M267">
        <v>0</v>
      </c>
      <c r="N267">
        <v>0</v>
      </c>
      <c r="O267" t="s">
        <v>34</v>
      </c>
      <c r="P267">
        <v>5850</v>
      </c>
      <c r="Q267" t="b">
        <v>0</v>
      </c>
      <c r="R267" t="b">
        <v>0</v>
      </c>
      <c r="S267">
        <v>0</v>
      </c>
      <c r="T267">
        <v>0</v>
      </c>
      <c r="U267">
        <v>0</v>
      </c>
      <c r="V267">
        <v>2301001</v>
      </c>
      <c r="W267" t="s">
        <v>2013</v>
      </c>
      <c r="X267">
        <v>2301001</v>
      </c>
      <c r="Y267" t="s">
        <v>2013</v>
      </c>
      <c r="Z267">
        <v>2301001</v>
      </c>
      <c r="AA267" t="s">
        <v>2013</v>
      </c>
      <c r="AB267">
        <v>2301001</v>
      </c>
      <c r="AC267" t="s">
        <v>2013</v>
      </c>
      <c r="AD267">
        <v>2301001</v>
      </c>
      <c r="AE267" t="s">
        <v>2013</v>
      </c>
      <c r="AF267">
        <v>0</v>
      </c>
      <c r="AG267">
        <v>0</v>
      </c>
      <c r="AH267">
        <v>10</v>
      </c>
      <c r="AI267">
        <v>0</v>
      </c>
      <c r="AJ267">
        <v>0</v>
      </c>
      <c r="AK267">
        <v>0</v>
      </c>
      <c r="AL267" t="b">
        <v>0</v>
      </c>
      <c r="AM267">
        <v>0</v>
      </c>
      <c r="AN267">
        <v>0</v>
      </c>
    </row>
    <row r="268" spans="1:40" x14ac:dyDescent="0.3">
      <c r="A268">
        <v>1044403</v>
      </c>
      <c r="B268">
        <v>1044403</v>
      </c>
      <c r="C268" t="s">
        <v>2892</v>
      </c>
      <c r="D268" t="s">
        <v>1996</v>
      </c>
      <c r="E268">
        <v>1</v>
      </c>
      <c r="F268" t="b">
        <v>0</v>
      </c>
      <c r="G268">
        <v>0</v>
      </c>
      <c r="H268">
        <v>0</v>
      </c>
      <c r="I268">
        <v>0</v>
      </c>
      <c r="J268">
        <v>0</v>
      </c>
      <c r="K268">
        <v>13530</v>
      </c>
      <c r="L268">
        <v>0</v>
      </c>
      <c r="M268">
        <v>0</v>
      </c>
      <c r="N268">
        <v>0</v>
      </c>
      <c r="O268" t="s">
        <v>34</v>
      </c>
      <c r="P268">
        <v>5850</v>
      </c>
      <c r="Q268" t="b">
        <v>0</v>
      </c>
      <c r="R268" t="b">
        <v>0</v>
      </c>
      <c r="S268">
        <v>0</v>
      </c>
      <c r="T268">
        <v>0</v>
      </c>
      <c r="U268">
        <v>0</v>
      </c>
      <c r="V268">
        <v>303001</v>
      </c>
      <c r="W268" t="s">
        <v>2013</v>
      </c>
      <c r="X268">
        <v>303001</v>
      </c>
      <c r="Y268" t="s">
        <v>2013</v>
      </c>
      <c r="Z268">
        <v>303001</v>
      </c>
      <c r="AA268" t="s">
        <v>2013</v>
      </c>
      <c r="AB268">
        <v>303001</v>
      </c>
      <c r="AC268" t="s">
        <v>2013</v>
      </c>
      <c r="AD268">
        <v>303001</v>
      </c>
      <c r="AE268" t="s">
        <v>2013</v>
      </c>
      <c r="AF268">
        <v>0</v>
      </c>
      <c r="AG268">
        <v>0</v>
      </c>
      <c r="AH268">
        <v>1</v>
      </c>
      <c r="AI268">
        <v>0</v>
      </c>
      <c r="AJ268">
        <v>0</v>
      </c>
      <c r="AK268">
        <v>0</v>
      </c>
      <c r="AL268" t="b">
        <v>0</v>
      </c>
      <c r="AM268">
        <v>0</v>
      </c>
      <c r="AN268">
        <v>0</v>
      </c>
    </row>
    <row r="269" spans="1:40" x14ac:dyDescent="0.3">
      <c r="A269">
        <v>1044503</v>
      </c>
      <c r="B269">
        <v>1044503</v>
      </c>
      <c r="C269" t="s">
        <v>1335</v>
      </c>
      <c r="D269" t="s">
        <v>1996</v>
      </c>
      <c r="E269">
        <v>1</v>
      </c>
      <c r="F269" t="b">
        <v>0</v>
      </c>
      <c r="G269">
        <v>0</v>
      </c>
      <c r="H269">
        <v>0</v>
      </c>
      <c r="I269">
        <v>0</v>
      </c>
      <c r="J269">
        <v>0</v>
      </c>
      <c r="K269">
        <v>13530</v>
      </c>
      <c r="L269">
        <v>0</v>
      </c>
      <c r="M269">
        <v>0</v>
      </c>
      <c r="N269">
        <v>0</v>
      </c>
      <c r="O269" t="s">
        <v>34</v>
      </c>
      <c r="P269">
        <v>5850</v>
      </c>
      <c r="Q269" t="b">
        <v>0</v>
      </c>
      <c r="R269" t="b">
        <v>0</v>
      </c>
      <c r="S269">
        <v>0</v>
      </c>
      <c r="T269">
        <v>0</v>
      </c>
      <c r="U269">
        <v>0</v>
      </c>
      <c r="V269">
        <v>3000001</v>
      </c>
      <c r="W269" t="s">
        <v>2013</v>
      </c>
      <c r="X269">
        <v>3000001</v>
      </c>
      <c r="Y269" t="s">
        <v>2013</v>
      </c>
      <c r="Z269">
        <v>3000001</v>
      </c>
      <c r="AA269" t="s">
        <v>2013</v>
      </c>
      <c r="AB269">
        <v>3000001</v>
      </c>
      <c r="AC269" t="s">
        <v>2013</v>
      </c>
      <c r="AD269">
        <v>3000001</v>
      </c>
      <c r="AE269" t="s">
        <v>2013</v>
      </c>
      <c r="AF269">
        <v>0</v>
      </c>
      <c r="AG269">
        <v>0</v>
      </c>
      <c r="AH269">
        <v>5</v>
      </c>
      <c r="AI269">
        <v>0</v>
      </c>
      <c r="AJ269">
        <v>0</v>
      </c>
      <c r="AK269">
        <v>0</v>
      </c>
      <c r="AL269" t="b">
        <v>0</v>
      </c>
      <c r="AM269">
        <v>0</v>
      </c>
      <c r="AN269">
        <v>0</v>
      </c>
    </row>
    <row r="270" spans="1:40" x14ac:dyDescent="0.3">
      <c r="A270">
        <v>1044603</v>
      </c>
      <c r="B270">
        <v>1044603</v>
      </c>
      <c r="C270" t="s">
        <v>2893</v>
      </c>
      <c r="D270" t="s">
        <v>1996</v>
      </c>
      <c r="E270">
        <v>1</v>
      </c>
      <c r="F270" t="b">
        <v>0</v>
      </c>
      <c r="G270">
        <v>0</v>
      </c>
      <c r="H270">
        <v>0</v>
      </c>
      <c r="I270">
        <v>0</v>
      </c>
      <c r="J270">
        <v>0</v>
      </c>
      <c r="K270">
        <v>13530</v>
      </c>
      <c r="L270">
        <v>0</v>
      </c>
      <c r="M270">
        <v>0</v>
      </c>
      <c r="N270">
        <v>0</v>
      </c>
      <c r="O270" t="s">
        <v>34</v>
      </c>
      <c r="P270">
        <v>5850</v>
      </c>
      <c r="Q270" t="b">
        <v>0</v>
      </c>
      <c r="R270" t="b">
        <v>0</v>
      </c>
      <c r="S270">
        <v>9000</v>
      </c>
      <c r="T270">
        <v>0</v>
      </c>
      <c r="U270">
        <v>0</v>
      </c>
      <c r="V270">
        <v>104101</v>
      </c>
      <c r="W270" t="s">
        <v>2013</v>
      </c>
      <c r="X270">
        <v>114201</v>
      </c>
      <c r="Y270" t="s">
        <v>2013</v>
      </c>
      <c r="Z270">
        <v>124301</v>
      </c>
      <c r="AA270" t="s">
        <v>2013</v>
      </c>
      <c r="AB270">
        <v>134401</v>
      </c>
      <c r="AC270" t="s">
        <v>2013</v>
      </c>
      <c r="AD270">
        <v>144501</v>
      </c>
      <c r="AE270" t="s">
        <v>2013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0</v>
      </c>
      <c r="AL270" t="b">
        <v>0</v>
      </c>
      <c r="AM270">
        <v>0</v>
      </c>
      <c r="AN270">
        <v>0</v>
      </c>
    </row>
    <row r="271" spans="1:40" x14ac:dyDescent="0.3">
      <c r="A271">
        <v>1044703</v>
      </c>
      <c r="B271">
        <v>1044703</v>
      </c>
      <c r="C271" t="s">
        <v>2894</v>
      </c>
      <c r="D271" t="s">
        <v>1996</v>
      </c>
      <c r="E271">
        <v>1</v>
      </c>
      <c r="F271" t="b">
        <v>0</v>
      </c>
      <c r="G271">
        <v>0</v>
      </c>
      <c r="H271">
        <v>0</v>
      </c>
      <c r="I271">
        <v>0</v>
      </c>
      <c r="J271">
        <v>0</v>
      </c>
      <c r="K271">
        <v>13530</v>
      </c>
      <c r="L271">
        <v>0</v>
      </c>
      <c r="M271">
        <v>0</v>
      </c>
      <c r="N271">
        <v>0</v>
      </c>
      <c r="O271" t="s">
        <v>34</v>
      </c>
      <c r="P271">
        <v>5850</v>
      </c>
      <c r="Q271" t="b">
        <v>0</v>
      </c>
      <c r="R271" t="b">
        <v>0</v>
      </c>
      <c r="S271">
        <v>0</v>
      </c>
      <c r="T271">
        <v>5250</v>
      </c>
      <c r="U271">
        <v>0</v>
      </c>
      <c r="V271">
        <v>243001</v>
      </c>
      <c r="W271" t="s">
        <v>2013</v>
      </c>
      <c r="X271">
        <v>243001</v>
      </c>
      <c r="Y271" t="s">
        <v>2013</v>
      </c>
      <c r="Z271">
        <v>243001</v>
      </c>
      <c r="AA271" t="s">
        <v>2013</v>
      </c>
      <c r="AB271">
        <v>243001</v>
      </c>
      <c r="AC271" t="s">
        <v>2013</v>
      </c>
      <c r="AD271">
        <v>243001</v>
      </c>
      <c r="AE271" t="s">
        <v>2013</v>
      </c>
      <c r="AF271">
        <v>0</v>
      </c>
      <c r="AG271">
        <v>0</v>
      </c>
      <c r="AH271">
        <v>2</v>
      </c>
      <c r="AI271">
        <v>0</v>
      </c>
      <c r="AJ271">
        <v>0</v>
      </c>
      <c r="AK271">
        <v>0</v>
      </c>
      <c r="AL271" t="b">
        <v>0</v>
      </c>
      <c r="AM271">
        <v>0</v>
      </c>
      <c r="AN271">
        <v>0</v>
      </c>
    </row>
    <row r="272" spans="1:40" x14ac:dyDescent="0.3">
      <c r="A272">
        <v>1044803</v>
      </c>
      <c r="B272">
        <v>1044803</v>
      </c>
      <c r="C272" t="s">
        <v>2895</v>
      </c>
      <c r="D272" t="s">
        <v>1996</v>
      </c>
      <c r="E272">
        <v>1</v>
      </c>
      <c r="F272" t="b">
        <v>0</v>
      </c>
      <c r="G272">
        <v>0</v>
      </c>
      <c r="H272">
        <v>0</v>
      </c>
      <c r="I272">
        <v>0</v>
      </c>
      <c r="J272">
        <v>0</v>
      </c>
      <c r="K272">
        <v>12920</v>
      </c>
      <c r="L272">
        <v>0</v>
      </c>
      <c r="M272">
        <v>0</v>
      </c>
      <c r="N272">
        <v>0</v>
      </c>
      <c r="O272" t="s">
        <v>34</v>
      </c>
      <c r="P272">
        <v>6000</v>
      </c>
      <c r="Q272" t="b">
        <v>0</v>
      </c>
      <c r="R272" t="b">
        <v>0</v>
      </c>
      <c r="S272">
        <v>0</v>
      </c>
      <c r="T272">
        <v>0</v>
      </c>
      <c r="U272">
        <v>0</v>
      </c>
      <c r="V272">
        <v>3013001</v>
      </c>
      <c r="W272" t="s">
        <v>2013</v>
      </c>
      <c r="X272">
        <v>3013001</v>
      </c>
      <c r="Y272" t="s">
        <v>2013</v>
      </c>
      <c r="Z272">
        <v>3013001</v>
      </c>
      <c r="AA272" t="s">
        <v>2013</v>
      </c>
      <c r="AB272">
        <v>3013001</v>
      </c>
      <c r="AC272" t="s">
        <v>2013</v>
      </c>
      <c r="AD272">
        <v>3013001</v>
      </c>
      <c r="AE272" t="s">
        <v>2013</v>
      </c>
      <c r="AF272">
        <v>0</v>
      </c>
      <c r="AG272">
        <v>0</v>
      </c>
      <c r="AH272">
        <v>5</v>
      </c>
      <c r="AI272">
        <v>0</v>
      </c>
      <c r="AJ272">
        <v>0</v>
      </c>
      <c r="AK272">
        <v>0</v>
      </c>
      <c r="AL272" t="b">
        <v>0</v>
      </c>
      <c r="AM272">
        <v>0</v>
      </c>
      <c r="AN272">
        <v>0</v>
      </c>
    </row>
    <row r="273" spans="1:40" x14ac:dyDescent="0.3">
      <c r="A273">
        <v>1044903</v>
      </c>
      <c r="B273">
        <v>1044903</v>
      </c>
      <c r="C273" t="s">
        <v>2896</v>
      </c>
      <c r="D273" t="s">
        <v>1996</v>
      </c>
      <c r="E273">
        <v>1</v>
      </c>
      <c r="F273" t="b">
        <v>0</v>
      </c>
      <c r="G273">
        <v>0</v>
      </c>
      <c r="H273">
        <v>0</v>
      </c>
      <c r="I273">
        <v>0</v>
      </c>
      <c r="J273">
        <v>0</v>
      </c>
      <c r="K273">
        <v>12360</v>
      </c>
      <c r="L273">
        <v>0</v>
      </c>
      <c r="M273">
        <v>0</v>
      </c>
      <c r="N273">
        <v>0</v>
      </c>
      <c r="O273" t="s">
        <v>34</v>
      </c>
      <c r="P273">
        <v>6000</v>
      </c>
      <c r="Q273" t="b">
        <v>0</v>
      </c>
      <c r="R273" t="b">
        <v>0</v>
      </c>
      <c r="S273">
        <v>7500</v>
      </c>
      <c r="T273">
        <v>0</v>
      </c>
      <c r="U273">
        <v>0</v>
      </c>
      <c r="V273">
        <v>153001</v>
      </c>
      <c r="W273" t="s">
        <v>2013</v>
      </c>
      <c r="X273">
        <v>153001</v>
      </c>
      <c r="Y273" t="s">
        <v>2013</v>
      </c>
      <c r="Z273">
        <v>153001</v>
      </c>
      <c r="AA273" t="s">
        <v>2013</v>
      </c>
      <c r="AB273">
        <v>153001</v>
      </c>
      <c r="AC273" t="s">
        <v>2013</v>
      </c>
      <c r="AD273">
        <v>153001</v>
      </c>
      <c r="AE273" t="s">
        <v>2013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 t="b">
        <v>0</v>
      </c>
      <c r="AM273">
        <v>0</v>
      </c>
      <c r="AN273">
        <v>0</v>
      </c>
    </row>
    <row r="274" spans="1:40" x14ac:dyDescent="0.3">
      <c r="A274">
        <v>1045003</v>
      </c>
      <c r="B274">
        <v>1045003</v>
      </c>
      <c r="C274" t="s">
        <v>2897</v>
      </c>
      <c r="D274" t="s">
        <v>1996</v>
      </c>
      <c r="E274">
        <v>1</v>
      </c>
      <c r="F274" t="b">
        <v>0</v>
      </c>
      <c r="G274">
        <v>0</v>
      </c>
      <c r="H274">
        <v>0</v>
      </c>
      <c r="I274">
        <v>0</v>
      </c>
      <c r="J274">
        <v>0</v>
      </c>
      <c r="K274">
        <v>13180</v>
      </c>
      <c r="L274">
        <v>0</v>
      </c>
      <c r="M274">
        <v>0</v>
      </c>
      <c r="N274">
        <v>0</v>
      </c>
      <c r="O274" t="s">
        <v>34</v>
      </c>
      <c r="P274">
        <v>6000</v>
      </c>
      <c r="Q274" t="b">
        <v>0</v>
      </c>
      <c r="R274" t="b">
        <v>0</v>
      </c>
      <c r="S274">
        <v>0</v>
      </c>
      <c r="T274">
        <v>0</v>
      </c>
      <c r="U274">
        <v>0</v>
      </c>
      <c r="V274">
        <v>3160001</v>
      </c>
      <c r="W274" t="s">
        <v>2013</v>
      </c>
      <c r="X274">
        <v>3160001</v>
      </c>
      <c r="Y274" t="s">
        <v>2013</v>
      </c>
      <c r="Z274">
        <v>3160001</v>
      </c>
      <c r="AA274" t="s">
        <v>2013</v>
      </c>
      <c r="AB274">
        <v>3160001</v>
      </c>
      <c r="AC274" t="s">
        <v>2013</v>
      </c>
      <c r="AD274">
        <v>3160001</v>
      </c>
      <c r="AE274" t="s">
        <v>2013</v>
      </c>
      <c r="AF274">
        <v>0</v>
      </c>
      <c r="AG274">
        <v>0</v>
      </c>
      <c r="AH274">
        <v>10</v>
      </c>
      <c r="AI274">
        <v>0</v>
      </c>
      <c r="AJ274">
        <v>0</v>
      </c>
      <c r="AK274">
        <v>0</v>
      </c>
      <c r="AL274" t="b">
        <v>0</v>
      </c>
      <c r="AM274">
        <v>0</v>
      </c>
      <c r="AN274">
        <v>0</v>
      </c>
    </row>
    <row r="275" spans="1:40" x14ac:dyDescent="0.3">
      <c r="A275">
        <v>1045103</v>
      </c>
      <c r="B275">
        <v>1045103</v>
      </c>
      <c r="C275" t="s">
        <v>2898</v>
      </c>
      <c r="D275" t="s">
        <v>1996</v>
      </c>
      <c r="E275">
        <v>1</v>
      </c>
      <c r="F275" t="b">
        <v>0</v>
      </c>
      <c r="G275">
        <v>0</v>
      </c>
      <c r="H275">
        <v>0</v>
      </c>
      <c r="I275">
        <v>0</v>
      </c>
      <c r="J275">
        <v>0</v>
      </c>
      <c r="K275">
        <v>13180</v>
      </c>
      <c r="L275">
        <v>0</v>
      </c>
      <c r="M275">
        <v>0</v>
      </c>
      <c r="N275">
        <v>0</v>
      </c>
      <c r="O275" t="s">
        <v>34</v>
      </c>
      <c r="P275">
        <v>6000</v>
      </c>
      <c r="Q275" t="b">
        <v>0</v>
      </c>
      <c r="R275" t="b">
        <v>0</v>
      </c>
      <c r="S275">
        <v>7500</v>
      </c>
      <c r="T275">
        <v>0</v>
      </c>
      <c r="U275">
        <v>0</v>
      </c>
      <c r="V275">
        <v>153001</v>
      </c>
      <c r="W275" t="s">
        <v>2013</v>
      </c>
      <c r="X275">
        <v>153001</v>
      </c>
      <c r="Y275" t="s">
        <v>2013</v>
      </c>
      <c r="Z275">
        <v>153001</v>
      </c>
      <c r="AA275" t="s">
        <v>2013</v>
      </c>
      <c r="AB275">
        <v>153001</v>
      </c>
      <c r="AC275" t="s">
        <v>2013</v>
      </c>
      <c r="AD275">
        <v>153001</v>
      </c>
      <c r="AE275" t="s">
        <v>2013</v>
      </c>
      <c r="AF275">
        <v>0</v>
      </c>
      <c r="AG275">
        <v>0</v>
      </c>
      <c r="AH275">
        <v>2</v>
      </c>
      <c r="AI275">
        <v>0</v>
      </c>
      <c r="AJ275">
        <v>0</v>
      </c>
      <c r="AK275">
        <v>0</v>
      </c>
      <c r="AL275" t="b">
        <v>0</v>
      </c>
      <c r="AM275">
        <v>0</v>
      </c>
      <c r="AN275">
        <v>0</v>
      </c>
    </row>
    <row r="276" spans="1:40" x14ac:dyDescent="0.3">
      <c r="A276">
        <v>1045203</v>
      </c>
      <c r="B276">
        <v>1045203</v>
      </c>
      <c r="C276" t="s">
        <v>2899</v>
      </c>
      <c r="D276" t="s">
        <v>1996</v>
      </c>
      <c r="E276">
        <v>1</v>
      </c>
      <c r="F276" t="b">
        <v>0</v>
      </c>
      <c r="G276">
        <v>0</v>
      </c>
      <c r="H276">
        <v>0</v>
      </c>
      <c r="I276">
        <v>0</v>
      </c>
      <c r="J276">
        <v>0</v>
      </c>
      <c r="K276">
        <v>13180</v>
      </c>
      <c r="L276">
        <v>0</v>
      </c>
      <c r="M276">
        <v>0</v>
      </c>
      <c r="N276">
        <v>0</v>
      </c>
      <c r="O276" t="s">
        <v>34</v>
      </c>
      <c r="P276">
        <v>6000</v>
      </c>
      <c r="Q276" t="b">
        <v>0</v>
      </c>
      <c r="R276" t="b">
        <v>0</v>
      </c>
      <c r="S276">
        <v>0</v>
      </c>
      <c r="T276">
        <v>0</v>
      </c>
      <c r="U276">
        <v>0</v>
      </c>
      <c r="V276">
        <v>2003001</v>
      </c>
      <c r="W276" t="s">
        <v>2013</v>
      </c>
      <c r="X276">
        <v>2003001</v>
      </c>
      <c r="Y276" t="s">
        <v>2013</v>
      </c>
      <c r="Z276">
        <v>2003001</v>
      </c>
      <c r="AA276" t="s">
        <v>2013</v>
      </c>
      <c r="AB276">
        <v>2003001</v>
      </c>
      <c r="AC276" t="s">
        <v>2013</v>
      </c>
      <c r="AD276">
        <v>2003001</v>
      </c>
      <c r="AE276" t="s">
        <v>2013</v>
      </c>
      <c r="AF276">
        <v>0</v>
      </c>
      <c r="AG276">
        <v>0</v>
      </c>
      <c r="AH276">
        <v>20</v>
      </c>
      <c r="AI276">
        <v>0</v>
      </c>
      <c r="AJ276">
        <v>0</v>
      </c>
      <c r="AK276">
        <v>0</v>
      </c>
      <c r="AL276" t="b">
        <v>0</v>
      </c>
      <c r="AM276">
        <v>0</v>
      </c>
      <c r="AN276">
        <v>0</v>
      </c>
    </row>
    <row r="277" spans="1:40" x14ac:dyDescent="0.3">
      <c r="A277">
        <v>1045303</v>
      </c>
      <c r="B277">
        <v>1045303</v>
      </c>
      <c r="C277" t="s">
        <v>2900</v>
      </c>
      <c r="D277" t="s">
        <v>1996</v>
      </c>
      <c r="E277">
        <v>1</v>
      </c>
      <c r="F277" t="b">
        <v>0</v>
      </c>
      <c r="G277">
        <v>0</v>
      </c>
      <c r="H277">
        <v>0</v>
      </c>
      <c r="I277">
        <v>0</v>
      </c>
      <c r="J277">
        <v>0</v>
      </c>
      <c r="K277">
        <v>13180</v>
      </c>
      <c r="L277">
        <v>0</v>
      </c>
      <c r="M277">
        <v>0</v>
      </c>
      <c r="N277">
        <v>0</v>
      </c>
      <c r="O277" t="s">
        <v>34</v>
      </c>
      <c r="P277">
        <v>6000</v>
      </c>
      <c r="Q277" t="b">
        <v>0</v>
      </c>
      <c r="R277" t="b">
        <v>0</v>
      </c>
      <c r="S277">
        <v>0</v>
      </c>
      <c r="T277">
        <v>0</v>
      </c>
      <c r="U277">
        <v>0</v>
      </c>
      <c r="V277">
        <v>4003021</v>
      </c>
      <c r="W277" t="s">
        <v>2013</v>
      </c>
      <c r="X277">
        <v>4003021</v>
      </c>
      <c r="Y277" t="s">
        <v>2013</v>
      </c>
      <c r="Z277">
        <v>4003021</v>
      </c>
      <c r="AA277" t="s">
        <v>2013</v>
      </c>
      <c r="AB277">
        <v>4003021</v>
      </c>
      <c r="AC277" t="s">
        <v>2013</v>
      </c>
      <c r="AD277">
        <v>4003021</v>
      </c>
      <c r="AE277" t="s">
        <v>2013</v>
      </c>
      <c r="AF277">
        <v>0</v>
      </c>
      <c r="AG277">
        <v>0</v>
      </c>
      <c r="AH277">
        <v>1</v>
      </c>
      <c r="AI277">
        <v>0</v>
      </c>
      <c r="AJ277">
        <v>0</v>
      </c>
      <c r="AK277">
        <v>0</v>
      </c>
      <c r="AL277" t="b">
        <v>0</v>
      </c>
      <c r="AM277">
        <v>0</v>
      </c>
      <c r="AN277">
        <v>0</v>
      </c>
    </row>
    <row r="278" spans="1:40" x14ac:dyDescent="0.3">
      <c r="A278">
        <v>1045403</v>
      </c>
      <c r="B278">
        <v>1045403</v>
      </c>
      <c r="C278" t="s">
        <v>2901</v>
      </c>
      <c r="D278" t="s">
        <v>1996</v>
      </c>
      <c r="E278">
        <v>1</v>
      </c>
      <c r="F278" t="b">
        <v>0</v>
      </c>
      <c r="G278">
        <v>0</v>
      </c>
      <c r="H278">
        <v>0</v>
      </c>
      <c r="I278">
        <v>0</v>
      </c>
      <c r="J278">
        <v>0</v>
      </c>
      <c r="K278">
        <v>13410</v>
      </c>
      <c r="L278">
        <v>0</v>
      </c>
      <c r="M278">
        <v>0</v>
      </c>
      <c r="N278">
        <v>0</v>
      </c>
      <c r="O278" t="s">
        <v>34</v>
      </c>
      <c r="P278">
        <v>6120</v>
      </c>
      <c r="Q278" t="b">
        <v>0</v>
      </c>
      <c r="R278" t="b">
        <v>0</v>
      </c>
      <c r="S278">
        <v>0</v>
      </c>
      <c r="T278">
        <v>0</v>
      </c>
      <c r="U278">
        <v>0</v>
      </c>
      <c r="V278">
        <v>2013001</v>
      </c>
      <c r="W278" t="s">
        <v>2013</v>
      </c>
      <c r="X278">
        <v>2013001</v>
      </c>
      <c r="Y278" t="s">
        <v>2013</v>
      </c>
      <c r="Z278">
        <v>2013001</v>
      </c>
      <c r="AA278" t="s">
        <v>2013</v>
      </c>
      <c r="AB278">
        <v>2013001</v>
      </c>
      <c r="AC278" t="s">
        <v>2013</v>
      </c>
      <c r="AD278">
        <v>2013001</v>
      </c>
      <c r="AE278" t="s">
        <v>2013</v>
      </c>
      <c r="AF278">
        <v>0</v>
      </c>
      <c r="AG278">
        <v>0</v>
      </c>
      <c r="AH278">
        <v>20</v>
      </c>
      <c r="AI278">
        <v>0</v>
      </c>
      <c r="AJ278">
        <v>0</v>
      </c>
      <c r="AK278">
        <v>0</v>
      </c>
      <c r="AL278" t="b">
        <v>0</v>
      </c>
      <c r="AM278">
        <v>0</v>
      </c>
      <c r="AN278">
        <v>0</v>
      </c>
    </row>
    <row r="279" spans="1:40" x14ac:dyDescent="0.3">
      <c r="A279">
        <v>1045503</v>
      </c>
      <c r="B279">
        <v>1045503</v>
      </c>
      <c r="C279" t="s">
        <v>2902</v>
      </c>
      <c r="D279" t="s">
        <v>1996</v>
      </c>
      <c r="E279">
        <v>1</v>
      </c>
      <c r="F279" t="b">
        <v>0</v>
      </c>
      <c r="G279">
        <v>0</v>
      </c>
      <c r="H279">
        <v>0</v>
      </c>
      <c r="I279">
        <v>0</v>
      </c>
      <c r="J279">
        <v>0</v>
      </c>
      <c r="K279">
        <v>13920</v>
      </c>
      <c r="L279">
        <v>0</v>
      </c>
      <c r="M279">
        <v>0</v>
      </c>
      <c r="N279">
        <v>0</v>
      </c>
      <c r="O279" t="s">
        <v>34</v>
      </c>
      <c r="P279">
        <v>6120</v>
      </c>
      <c r="Q279" t="b">
        <v>0</v>
      </c>
      <c r="R279" t="b">
        <v>0</v>
      </c>
      <c r="S279">
        <v>0</v>
      </c>
      <c r="T279">
        <v>0</v>
      </c>
      <c r="U279">
        <v>0</v>
      </c>
      <c r="V279">
        <v>323001</v>
      </c>
      <c r="W279" t="s">
        <v>2013</v>
      </c>
      <c r="X279">
        <v>323001</v>
      </c>
      <c r="Y279" t="s">
        <v>2013</v>
      </c>
      <c r="Z279">
        <v>323001</v>
      </c>
      <c r="AA279" t="s">
        <v>2013</v>
      </c>
      <c r="AB279">
        <v>323001</v>
      </c>
      <c r="AC279" t="s">
        <v>2013</v>
      </c>
      <c r="AD279">
        <v>323001</v>
      </c>
      <c r="AE279" t="s">
        <v>2013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0</v>
      </c>
      <c r="AL279" t="b">
        <v>0</v>
      </c>
      <c r="AM279">
        <v>0</v>
      </c>
      <c r="AN279">
        <v>0</v>
      </c>
    </row>
    <row r="280" spans="1:40" x14ac:dyDescent="0.3">
      <c r="A280">
        <v>1045603</v>
      </c>
      <c r="B280">
        <v>1045603</v>
      </c>
      <c r="C280" t="s">
        <v>2903</v>
      </c>
      <c r="D280" t="s">
        <v>1996</v>
      </c>
      <c r="E280">
        <v>1</v>
      </c>
      <c r="F280" t="b">
        <v>0</v>
      </c>
      <c r="G280">
        <v>0</v>
      </c>
      <c r="H280">
        <v>0</v>
      </c>
      <c r="I280">
        <v>0</v>
      </c>
      <c r="J280">
        <v>0</v>
      </c>
      <c r="K280">
        <v>13920</v>
      </c>
      <c r="L280">
        <v>0</v>
      </c>
      <c r="M280">
        <v>0</v>
      </c>
      <c r="N280">
        <v>0</v>
      </c>
      <c r="O280" t="s">
        <v>34</v>
      </c>
      <c r="P280">
        <v>6120</v>
      </c>
      <c r="Q280" t="b">
        <v>0</v>
      </c>
      <c r="R280" t="b">
        <v>0</v>
      </c>
      <c r="S280">
        <v>0</v>
      </c>
      <c r="T280">
        <v>5250</v>
      </c>
      <c r="U280">
        <v>0</v>
      </c>
      <c r="V280">
        <v>243001</v>
      </c>
      <c r="W280" t="s">
        <v>2013</v>
      </c>
      <c r="X280">
        <v>243001</v>
      </c>
      <c r="Y280" t="s">
        <v>2013</v>
      </c>
      <c r="Z280">
        <v>243001</v>
      </c>
      <c r="AA280" t="s">
        <v>2013</v>
      </c>
      <c r="AB280">
        <v>243001</v>
      </c>
      <c r="AC280" t="s">
        <v>2013</v>
      </c>
      <c r="AD280">
        <v>243001</v>
      </c>
      <c r="AE280" t="s">
        <v>2013</v>
      </c>
      <c r="AF280">
        <v>0</v>
      </c>
      <c r="AG280">
        <v>0</v>
      </c>
      <c r="AH280">
        <v>2</v>
      </c>
      <c r="AI280">
        <v>0</v>
      </c>
      <c r="AJ280">
        <v>0</v>
      </c>
      <c r="AK280">
        <v>0</v>
      </c>
      <c r="AL280" t="b">
        <v>0</v>
      </c>
      <c r="AM280">
        <v>0</v>
      </c>
      <c r="AN280">
        <v>0</v>
      </c>
    </row>
    <row r="281" spans="1:40" x14ac:dyDescent="0.3">
      <c r="A281">
        <v>1045703</v>
      </c>
      <c r="B281">
        <v>1045703</v>
      </c>
      <c r="C281" t="s">
        <v>2904</v>
      </c>
      <c r="D281" t="s">
        <v>1996</v>
      </c>
      <c r="E281">
        <v>1</v>
      </c>
      <c r="F281" t="b">
        <v>0</v>
      </c>
      <c r="G281">
        <v>0</v>
      </c>
      <c r="H281">
        <v>0</v>
      </c>
      <c r="I281">
        <v>0</v>
      </c>
      <c r="J281">
        <v>0</v>
      </c>
      <c r="K281">
        <v>13050</v>
      </c>
      <c r="L281">
        <v>0</v>
      </c>
      <c r="M281">
        <v>0</v>
      </c>
      <c r="N281">
        <v>0</v>
      </c>
      <c r="O281" t="s">
        <v>34</v>
      </c>
      <c r="P281">
        <v>6120</v>
      </c>
      <c r="Q281" t="b">
        <v>0</v>
      </c>
      <c r="R281" t="b">
        <v>0</v>
      </c>
      <c r="S281">
        <v>0</v>
      </c>
      <c r="T281">
        <v>0</v>
      </c>
      <c r="U281">
        <v>0</v>
      </c>
      <c r="V281">
        <v>4012010</v>
      </c>
      <c r="W281" t="s">
        <v>2013</v>
      </c>
      <c r="X281">
        <v>4012010</v>
      </c>
      <c r="Y281" t="s">
        <v>2013</v>
      </c>
      <c r="Z281">
        <v>4012010</v>
      </c>
      <c r="AA281" t="s">
        <v>2013</v>
      </c>
      <c r="AB281">
        <v>4012010</v>
      </c>
      <c r="AC281" t="s">
        <v>2013</v>
      </c>
      <c r="AD281">
        <v>4012010</v>
      </c>
      <c r="AE281" t="s">
        <v>2013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0</v>
      </c>
      <c r="AL281" t="b">
        <v>0</v>
      </c>
      <c r="AM281">
        <v>0</v>
      </c>
      <c r="AN281">
        <v>0</v>
      </c>
    </row>
    <row r="282" spans="1:40" x14ac:dyDescent="0.3">
      <c r="A282">
        <v>1045803</v>
      </c>
      <c r="B282">
        <v>1045803</v>
      </c>
      <c r="C282" t="s">
        <v>2905</v>
      </c>
      <c r="D282" t="s">
        <v>1996</v>
      </c>
      <c r="E282">
        <v>1</v>
      </c>
      <c r="F282" t="b">
        <v>0</v>
      </c>
      <c r="G282">
        <v>0</v>
      </c>
      <c r="H282">
        <v>0</v>
      </c>
      <c r="I282">
        <v>0</v>
      </c>
      <c r="J282">
        <v>0</v>
      </c>
      <c r="K282">
        <v>13920</v>
      </c>
      <c r="L282">
        <v>0</v>
      </c>
      <c r="M282">
        <v>0</v>
      </c>
      <c r="N282">
        <v>0</v>
      </c>
      <c r="O282" t="s">
        <v>34</v>
      </c>
      <c r="P282">
        <v>6120</v>
      </c>
      <c r="Q282" t="b">
        <v>0</v>
      </c>
      <c r="R282" t="b">
        <v>0</v>
      </c>
      <c r="S282">
        <v>0</v>
      </c>
      <c r="T282">
        <v>6300</v>
      </c>
      <c r="U282">
        <v>0</v>
      </c>
      <c r="V282">
        <v>204101</v>
      </c>
      <c r="W282" t="s">
        <v>2013</v>
      </c>
      <c r="X282">
        <v>204201</v>
      </c>
      <c r="Y282" t="s">
        <v>2013</v>
      </c>
      <c r="Z282">
        <v>204301</v>
      </c>
      <c r="AA282" t="s">
        <v>2013</v>
      </c>
      <c r="AB282">
        <v>204401</v>
      </c>
      <c r="AC282" t="s">
        <v>2013</v>
      </c>
      <c r="AD282">
        <v>204501</v>
      </c>
      <c r="AE282" t="s">
        <v>2013</v>
      </c>
      <c r="AF282">
        <v>0</v>
      </c>
      <c r="AG282">
        <v>0</v>
      </c>
      <c r="AH282">
        <v>1</v>
      </c>
      <c r="AI282">
        <v>0</v>
      </c>
      <c r="AJ282">
        <v>0</v>
      </c>
      <c r="AK282">
        <v>0</v>
      </c>
      <c r="AL282" t="b">
        <v>0</v>
      </c>
      <c r="AM282">
        <v>0</v>
      </c>
      <c r="AN282">
        <v>0</v>
      </c>
    </row>
    <row r="283" spans="1:40" x14ac:dyDescent="0.3">
      <c r="A283">
        <v>1045903</v>
      </c>
      <c r="B283">
        <v>1045903</v>
      </c>
      <c r="C283" t="s">
        <v>2906</v>
      </c>
      <c r="D283" t="s">
        <v>1996</v>
      </c>
      <c r="E283">
        <v>1</v>
      </c>
      <c r="F283" t="b">
        <v>0</v>
      </c>
      <c r="G283">
        <v>0</v>
      </c>
      <c r="H283">
        <v>0</v>
      </c>
      <c r="I283">
        <v>0</v>
      </c>
      <c r="J283">
        <v>0</v>
      </c>
      <c r="K283">
        <v>13920</v>
      </c>
      <c r="L283">
        <v>0</v>
      </c>
      <c r="M283">
        <v>0</v>
      </c>
      <c r="N283">
        <v>0</v>
      </c>
      <c r="O283" t="s">
        <v>34</v>
      </c>
      <c r="P283">
        <v>6120</v>
      </c>
      <c r="Q283" t="b">
        <v>0</v>
      </c>
      <c r="R283" t="b">
        <v>0</v>
      </c>
      <c r="S283">
        <v>0</v>
      </c>
      <c r="T283">
        <v>5250</v>
      </c>
      <c r="U283">
        <v>0</v>
      </c>
      <c r="V283">
        <v>243001</v>
      </c>
      <c r="W283" t="s">
        <v>2013</v>
      </c>
      <c r="X283">
        <v>243001</v>
      </c>
      <c r="Y283" t="s">
        <v>2013</v>
      </c>
      <c r="Z283">
        <v>243001</v>
      </c>
      <c r="AA283" t="s">
        <v>2013</v>
      </c>
      <c r="AB283">
        <v>243001</v>
      </c>
      <c r="AC283" t="s">
        <v>2013</v>
      </c>
      <c r="AD283">
        <v>243001</v>
      </c>
      <c r="AE283" t="s">
        <v>2013</v>
      </c>
      <c r="AF283">
        <v>0</v>
      </c>
      <c r="AG283">
        <v>0</v>
      </c>
      <c r="AH283">
        <v>1</v>
      </c>
      <c r="AI283">
        <v>0</v>
      </c>
      <c r="AJ283">
        <v>0</v>
      </c>
      <c r="AK283">
        <v>0</v>
      </c>
      <c r="AL283" t="b">
        <v>0</v>
      </c>
      <c r="AM283">
        <v>0</v>
      </c>
      <c r="AN283">
        <v>0</v>
      </c>
    </row>
    <row r="284" spans="1:40" x14ac:dyDescent="0.3">
      <c r="A284">
        <v>1046003</v>
      </c>
      <c r="B284">
        <v>1046003</v>
      </c>
      <c r="C284" t="s">
        <v>2907</v>
      </c>
      <c r="D284" t="s">
        <v>1996</v>
      </c>
      <c r="E284">
        <v>1</v>
      </c>
      <c r="F284" t="b">
        <v>0</v>
      </c>
      <c r="G284">
        <v>0</v>
      </c>
      <c r="H284">
        <v>0</v>
      </c>
      <c r="I284">
        <v>0</v>
      </c>
      <c r="J284">
        <v>0</v>
      </c>
      <c r="K284">
        <v>13920</v>
      </c>
      <c r="L284">
        <v>0</v>
      </c>
      <c r="M284">
        <v>0</v>
      </c>
      <c r="N284">
        <v>0</v>
      </c>
      <c r="O284" t="s">
        <v>34</v>
      </c>
      <c r="P284">
        <v>6270</v>
      </c>
      <c r="Q284" t="b">
        <v>0</v>
      </c>
      <c r="R284" t="b">
        <v>0</v>
      </c>
      <c r="S284">
        <v>0</v>
      </c>
      <c r="T284">
        <v>0</v>
      </c>
      <c r="U284">
        <v>0</v>
      </c>
      <c r="V284">
        <v>3172001</v>
      </c>
      <c r="W284" t="s">
        <v>2013</v>
      </c>
      <c r="X284">
        <v>3172011</v>
      </c>
      <c r="Y284" t="s">
        <v>2013</v>
      </c>
      <c r="Z284">
        <v>3172021</v>
      </c>
      <c r="AA284" t="s">
        <v>2013</v>
      </c>
      <c r="AB284">
        <v>3172031</v>
      </c>
      <c r="AC284" t="s">
        <v>2013</v>
      </c>
      <c r="AD284">
        <v>3172041</v>
      </c>
      <c r="AE284" t="s">
        <v>2013</v>
      </c>
      <c r="AF284">
        <v>0</v>
      </c>
      <c r="AG284">
        <v>0</v>
      </c>
      <c r="AH284">
        <v>2</v>
      </c>
      <c r="AI284">
        <v>0</v>
      </c>
      <c r="AJ284">
        <v>0</v>
      </c>
      <c r="AK284">
        <v>0</v>
      </c>
      <c r="AL284" t="b">
        <v>0</v>
      </c>
      <c r="AM284">
        <v>0</v>
      </c>
      <c r="AN284">
        <v>0</v>
      </c>
    </row>
    <row r="285" spans="1:40" x14ac:dyDescent="0.3">
      <c r="A285">
        <v>1040102</v>
      </c>
      <c r="B285">
        <v>1040102</v>
      </c>
      <c r="C285" t="s">
        <v>2844</v>
      </c>
      <c r="D285" t="s">
        <v>1996</v>
      </c>
      <c r="E285">
        <v>1</v>
      </c>
      <c r="F285" t="b">
        <v>0</v>
      </c>
      <c r="G285">
        <v>0</v>
      </c>
      <c r="H285">
        <v>0</v>
      </c>
      <c r="I285">
        <v>0</v>
      </c>
      <c r="J285">
        <v>0</v>
      </c>
      <c r="K285">
        <v>7810</v>
      </c>
      <c r="L285">
        <v>0</v>
      </c>
      <c r="M285">
        <v>0</v>
      </c>
      <c r="N285">
        <v>0</v>
      </c>
      <c r="O285" t="s">
        <v>34</v>
      </c>
      <c r="P285">
        <v>4890</v>
      </c>
      <c r="Q285" t="b">
        <v>0</v>
      </c>
      <c r="R285" t="b">
        <v>0</v>
      </c>
      <c r="S285">
        <v>1000</v>
      </c>
      <c r="T285">
        <v>0</v>
      </c>
      <c r="U285">
        <v>0</v>
      </c>
      <c r="V285">
        <v>4002001</v>
      </c>
      <c r="W285" t="s">
        <v>2013</v>
      </c>
      <c r="X285">
        <v>4002001</v>
      </c>
      <c r="Y285" t="s">
        <v>2013</v>
      </c>
      <c r="Z285">
        <v>4002001</v>
      </c>
      <c r="AA285" t="s">
        <v>2013</v>
      </c>
      <c r="AB285">
        <v>4002001</v>
      </c>
      <c r="AC285" t="s">
        <v>2013</v>
      </c>
      <c r="AD285">
        <v>4002001</v>
      </c>
      <c r="AE285" t="s">
        <v>2013</v>
      </c>
      <c r="AF285">
        <v>0</v>
      </c>
      <c r="AG285">
        <v>0</v>
      </c>
      <c r="AH285">
        <v>1</v>
      </c>
      <c r="AI285">
        <v>0</v>
      </c>
      <c r="AJ285">
        <v>0</v>
      </c>
      <c r="AK285">
        <v>0</v>
      </c>
      <c r="AL285" t="b">
        <v>0</v>
      </c>
      <c r="AM285">
        <v>0</v>
      </c>
      <c r="AN285">
        <v>0</v>
      </c>
    </row>
    <row r="286" spans="1:40" x14ac:dyDescent="0.3">
      <c r="A286">
        <v>1040202</v>
      </c>
      <c r="B286">
        <v>1040202</v>
      </c>
      <c r="C286" t="s">
        <v>2845</v>
      </c>
      <c r="D286" t="s">
        <v>1996</v>
      </c>
      <c r="E286">
        <v>1</v>
      </c>
      <c r="F286" t="b">
        <v>0</v>
      </c>
      <c r="G286">
        <v>0</v>
      </c>
      <c r="H286">
        <v>0</v>
      </c>
      <c r="I286">
        <v>0</v>
      </c>
      <c r="J286">
        <v>0</v>
      </c>
      <c r="K286">
        <v>7810</v>
      </c>
      <c r="L286">
        <v>0</v>
      </c>
      <c r="M286">
        <v>0</v>
      </c>
      <c r="N286">
        <v>0</v>
      </c>
      <c r="O286" t="s">
        <v>34</v>
      </c>
      <c r="P286">
        <v>4890</v>
      </c>
      <c r="Q286" t="b">
        <v>0</v>
      </c>
      <c r="R286" t="b">
        <v>0</v>
      </c>
      <c r="S286">
        <v>0</v>
      </c>
      <c r="T286">
        <v>0</v>
      </c>
      <c r="U286">
        <v>0</v>
      </c>
      <c r="V286">
        <v>3041001</v>
      </c>
      <c r="W286" t="s">
        <v>2013</v>
      </c>
      <c r="X286">
        <v>3041001</v>
      </c>
      <c r="Y286" t="s">
        <v>2013</v>
      </c>
      <c r="Z286">
        <v>3041001</v>
      </c>
      <c r="AA286" t="s">
        <v>2013</v>
      </c>
      <c r="AB286">
        <v>3041001</v>
      </c>
      <c r="AC286" t="s">
        <v>2013</v>
      </c>
      <c r="AD286">
        <v>3041001</v>
      </c>
      <c r="AE286" t="s">
        <v>2013</v>
      </c>
      <c r="AF286">
        <v>0</v>
      </c>
      <c r="AG286">
        <v>0</v>
      </c>
      <c r="AH286">
        <v>2</v>
      </c>
      <c r="AI286">
        <v>0</v>
      </c>
      <c r="AJ286">
        <v>0</v>
      </c>
      <c r="AK286">
        <v>0</v>
      </c>
      <c r="AL286" t="b">
        <v>0</v>
      </c>
      <c r="AM286">
        <v>0</v>
      </c>
      <c r="AN286">
        <v>0</v>
      </c>
    </row>
    <row r="287" spans="1:40" x14ac:dyDescent="0.3">
      <c r="A287">
        <v>1040302</v>
      </c>
      <c r="B287">
        <v>1040302</v>
      </c>
      <c r="C287" t="s">
        <v>2847</v>
      </c>
      <c r="D287" t="s">
        <v>1996</v>
      </c>
      <c r="E287">
        <v>1</v>
      </c>
      <c r="F287" t="b">
        <v>0</v>
      </c>
      <c r="G287">
        <v>0</v>
      </c>
      <c r="H287">
        <v>0</v>
      </c>
      <c r="I287">
        <v>0</v>
      </c>
      <c r="J287">
        <v>0</v>
      </c>
      <c r="K287">
        <v>7320</v>
      </c>
      <c r="L287">
        <v>0</v>
      </c>
      <c r="M287">
        <v>0</v>
      </c>
      <c r="N287">
        <v>0</v>
      </c>
      <c r="O287" t="s">
        <v>34</v>
      </c>
      <c r="P287">
        <v>4890</v>
      </c>
      <c r="Q287" t="b">
        <v>0</v>
      </c>
      <c r="R287" t="b">
        <v>0</v>
      </c>
      <c r="S287">
        <v>0</v>
      </c>
      <c r="T287">
        <v>0</v>
      </c>
      <c r="U287">
        <v>0</v>
      </c>
      <c r="V287">
        <v>3041002</v>
      </c>
      <c r="W287" t="s">
        <v>2013</v>
      </c>
      <c r="X287">
        <v>3041002</v>
      </c>
      <c r="Y287" t="s">
        <v>2013</v>
      </c>
      <c r="Z287">
        <v>3041002</v>
      </c>
      <c r="AA287" t="s">
        <v>2013</v>
      </c>
      <c r="AB287">
        <v>3041002</v>
      </c>
      <c r="AC287" t="s">
        <v>2013</v>
      </c>
      <c r="AD287">
        <v>3041002</v>
      </c>
      <c r="AE287" t="s">
        <v>2013</v>
      </c>
      <c r="AF287">
        <v>0</v>
      </c>
      <c r="AG287">
        <v>0</v>
      </c>
      <c r="AH287">
        <v>2</v>
      </c>
      <c r="AI287">
        <v>0</v>
      </c>
      <c r="AJ287">
        <v>0</v>
      </c>
      <c r="AK287">
        <v>0</v>
      </c>
      <c r="AL287" t="b">
        <v>0</v>
      </c>
      <c r="AM287">
        <v>0</v>
      </c>
      <c r="AN287">
        <v>0</v>
      </c>
    </row>
    <row r="288" spans="1:40" x14ac:dyDescent="0.3">
      <c r="A288">
        <v>1040402</v>
      </c>
      <c r="B288">
        <v>1040402</v>
      </c>
      <c r="C288" t="s">
        <v>2848</v>
      </c>
      <c r="D288" t="s">
        <v>1996</v>
      </c>
      <c r="E288">
        <v>1</v>
      </c>
      <c r="F288" t="b">
        <v>0</v>
      </c>
      <c r="G288">
        <v>0</v>
      </c>
      <c r="H288">
        <v>0</v>
      </c>
      <c r="I288">
        <v>0</v>
      </c>
      <c r="J288">
        <v>0</v>
      </c>
      <c r="K288">
        <v>7810</v>
      </c>
      <c r="L288">
        <v>0</v>
      </c>
      <c r="M288">
        <v>0</v>
      </c>
      <c r="N288">
        <v>0</v>
      </c>
      <c r="O288" t="s">
        <v>34</v>
      </c>
      <c r="P288">
        <v>4890</v>
      </c>
      <c r="Q288" t="b">
        <v>0</v>
      </c>
      <c r="R288" t="b">
        <v>0</v>
      </c>
      <c r="S288">
        <v>0</v>
      </c>
      <c r="T288">
        <v>0</v>
      </c>
      <c r="U288">
        <v>0</v>
      </c>
      <c r="V288">
        <v>1002001</v>
      </c>
      <c r="W288" t="s">
        <v>2013</v>
      </c>
      <c r="X288">
        <v>1002001</v>
      </c>
      <c r="Y288" t="s">
        <v>2013</v>
      </c>
      <c r="Z288">
        <v>1002001</v>
      </c>
      <c r="AA288" t="s">
        <v>2013</v>
      </c>
      <c r="AB288">
        <v>1002001</v>
      </c>
      <c r="AC288" t="s">
        <v>2013</v>
      </c>
      <c r="AD288">
        <v>1002001</v>
      </c>
      <c r="AE288" t="s">
        <v>2013</v>
      </c>
      <c r="AF288">
        <v>0</v>
      </c>
      <c r="AG288">
        <v>0</v>
      </c>
      <c r="AH288">
        <v>1</v>
      </c>
      <c r="AI288">
        <v>0</v>
      </c>
      <c r="AJ288">
        <v>0</v>
      </c>
      <c r="AK288">
        <v>0</v>
      </c>
      <c r="AL288" t="b">
        <v>0</v>
      </c>
      <c r="AM288">
        <v>0</v>
      </c>
      <c r="AN288">
        <v>0</v>
      </c>
    </row>
    <row r="289" spans="1:40" x14ac:dyDescent="0.3">
      <c r="A289">
        <v>1040502</v>
      </c>
      <c r="B289">
        <v>1040502</v>
      </c>
      <c r="C289" t="s">
        <v>2850</v>
      </c>
      <c r="D289" t="s">
        <v>1996</v>
      </c>
      <c r="E289">
        <v>1</v>
      </c>
      <c r="F289" t="b">
        <v>0</v>
      </c>
      <c r="G289">
        <v>0</v>
      </c>
      <c r="H289">
        <v>0</v>
      </c>
      <c r="I289">
        <v>0</v>
      </c>
      <c r="J289">
        <v>0</v>
      </c>
      <c r="K289">
        <v>7810</v>
      </c>
      <c r="L289">
        <v>0</v>
      </c>
      <c r="M289">
        <v>0</v>
      </c>
      <c r="N289">
        <v>0</v>
      </c>
      <c r="O289" t="s">
        <v>34</v>
      </c>
      <c r="P289">
        <v>4890</v>
      </c>
      <c r="Q289" t="b">
        <v>0</v>
      </c>
      <c r="R289" t="b">
        <v>0</v>
      </c>
      <c r="S289">
        <v>7500</v>
      </c>
      <c r="T289">
        <v>0</v>
      </c>
      <c r="U289">
        <v>0</v>
      </c>
      <c r="V289">
        <v>153001</v>
      </c>
      <c r="W289" t="s">
        <v>2013</v>
      </c>
      <c r="X289">
        <v>153001</v>
      </c>
      <c r="Y289" t="s">
        <v>2013</v>
      </c>
      <c r="Z289">
        <v>153001</v>
      </c>
      <c r="AA289" t="s">
        <v>2013</v>
      </c>
      <c r="AB289">
        <v>153001</v>
      </c>
      <c r="AC289" t="s">
        <v>2013</v>
      </c>
      <c r="AD289">
        <v>153001</v>
      </c>
      <c r="AE289" t="s">
        <v>2013</v>
      </c>
      <c r="AF289">
        <v>0</v>
      </c>
      <c r="AG289">
        <v>0</v>
      </c>
      <c r="AH289">
        <v>1</v>
      </c>
      <c r="AI289">
        <v>0</v>
      </c>
      <c r="AJ289">
        <v>0</v>
      </c>
      <c r="AK289">
        <v>0</v>
      </c>
      <c r="AL289" t="b">
        <v>0</v>
      </c>
      <c r="AM289">
        <v>0</v>
      </c>
      <c r="AN289">
        <v>0</v>
      </c>
    </row>
    <row r="290" spans="1:40" x14ac:dyDescent="0.3">
      <c r="A290">
        <v>1040552</v>
      </c>
      <c r="B290">
        <v>1040552</v>
      </c>
      <c r="C290" t="s">
        <v>2852</v>
      </c>
      <c r="D290" t="s">
        <v>1996</v>
      </c>
      <c r="E290">
        <v>1</v>
      </c>
      <c r="F290" t="b">
        <v>0</v>
      </c>
      <c r="G290">
        <v>0</v>
      </c>
      <c r="H290">
        <v>0</v>
      </c>
      <c r="I290">
        <v>0</v>
      </c>
      <c r="J290">
        <v>0</v>
      </c>
      <c r="K290">
        <v>7720</v>
      </c>
      <c r="L290">
        <v>0</v>
      </c>
      <c r="M290">
        <v>0</v>
      </c>
      <c r="N290">
        <v>0</v>
      </c>
      <c r="O290" t="s">
        <v>34</v>
      </c>
      <c r="P290">
        <v>5040</v>
      </c>
      <c r="Q290" t="b">
        <v>0</v>
      </c>
      <c r="R290" t="b">
        <v>0</v>
      </c>
      <c r="S290">
        <v>0</v>
      </c>
      <c r="T290">
        <v>5250</v>
      </c>
      <c r="U290">
        <v>0</v>
      </c>
      <c r="V290">
        <v>243001</v>
      </c>
      <c r="W290" t="s">
        <v>2013</v>
      </c>
      <c r="X290">
        <v>243001</v>
      </c>
      <c r="Y290" t="s">
        <v>2013</v>
      </c>
      <c r="Z290">
        <v>243001</v>
      </c>
      <c r="AA290" t="s">
        <v>2013</v>
      </c>
      <c r="AB290">
        <v>243001</v>
      </c>
      <c r="AC290" t="s">
        <v>2013</v>
      </c>
      <c r="AD290">
        <v>243001</v>
      </c>
      <c r="AE290" t="s">
        <v>2013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 t="b">
        <v>0</v>
      </c>
      <c r="AM290">
        <v>0</v>
      </c>
      <c r="AN290">
        <v>0</v>
      </c>
    </row>
    <row r="291" spans="1:40" x14ac:dyDescent="0.3">
      <c r="A291">
        <v>1040602</v>
      </c>
      <c r="B291">
        <v>1040602</v>
      </c>
      <c r="C291" t="s">
        <v>2853</v>
      </c>
      <c r="D291" t="s">
        <v>1996</v>
      </c>
      <c r="E291">
        <v>1</v>
      </c>
      <c r="F291" t="b">
        <v>0</v>
      </c>
      <c r="G291">
        <v>0</v>
      </c>
      <c r="H291">
        <v>0</v>
      </c>
      <c r="I291">
        <v>0</v>
      </c>
      <c r="J291">
        <v>0</v>
      </c>
      <c r="K291">
        <v>7910</v>
      </c>
      <c r="L291">
        <v>0</v>
      </c>
      <c r="M291">
        <v>0</v>
      </c>
      <c r="N291">
        <v>0</v>
      </c>
      <c r="O291" t="s">
        <v>34</v>
      </c>
      <c r="P291">
        <v>5040</v>
      </c>
      <c r="Q291" t="b">
        <v>0</v>
      </c>
      <c r="R291" t="b">
        <v>0</v>
      </c>
      <c r="S291">
        <v>0</v>
      </c>
      <c r="T291">
        <v>0</v>
      </c>
      <c r="U291">
        <v>0</v>
      </c>
      <c r="V291">
        <v>3021001</v>
      </c>
      <c r="W291" t="s">
        <v>2013</v>
      </c>
      <c r="X291">
        <v>3021001</v>
      </c>
      <c r="Y291" t="s">
        <v>2013</v>
      </c>
      <c r="Z291">
        <v>3021001</v>
      </c>
      <c r="AA291" t="s">
        <v>2013</v>
      </c>
      <c r="AB291">
        <v>3021001</v>
      </c>
      <c r="AC291" t="s">
        <v>2013</v>
      </c>
      <c r="AD291">
        <v>3021001</v>
      </c>
      <c r="AE291" t="s">
        <v>2013</v>
      </c>
      <c r="AF291">
        <v>0</v>
      </c>
      <c r="AG291">
        <v>0</v>
      </c>
      <c r="AH291">
        <v>2</v>
      </c>
      <c r="AI291">
        <v>0</v>
      </c>
      <c r="AJ291">
        <v>0</v>
      </c>
      <c r="AK291">
        <v>0</v>
      </c>
      <c r="AL291" t="b">
        <v>0</v>
      </c>
      <c r="AM291">
        <v>0</v>
      </c>
      <c r="AN291">
        <v>0</v>
      </c>
    </row>
    <row r="292" spans="1:40" x14ac:dyDescent="0.3">
      <c r="A292">
        <v>1040702</v>
      </c>
      <c r="B292">
        <v>1040702</v>
      </c>
      <c r="C292" t="s">
        <v>2854</v>
      </c>
      <c r="D292" t="s">
        <v>1996</v>
      </c>
      <c r="E292">
        <v>1</v>
      </c>
      <c r="F292" t="b">
        <v>0</v>
      </c>
      <c r="G292">
        <v>0</v>
      </c>
      <c r="H292">
        <v>0</v>
      </c>
      <c r="I292">
        <v>0</v>
      </c>
      <c r="J292">
        <v>0</v>
      </c>
      <c r="K292">
        <v>7910</v>
      </c>
      <c r="L292">
        <v>0</v>
      </c>
      <c r="M292">
        <v>0</v>
      </c>
      <c r="N292">
        <v>0</v>
      </c>
      <c r="O292" t="s">
        <v>34</v>
      </c>
      <c r="P292">
        <v>5040</v>
      </c>
      <c r="Q292" t="b">
        <v>0</v>
      </c>
      <c r="R292" t="b">
        <v>0</v>
      </c>
      <c r="S292">
        <v>0</v>
      </c>
      <c r="T292">
        <v>0</v>
      </c>
      <c r="U292">
        <v>0</v>
      </c>
      <c r="V292">
        <v>3021002</v>
      </c>
      <c r="W292" t="s">
        <v>2013</v>
      </c>
      <c r="X292">
        <v>3021002</v>
      </c>
      <c r="Y292" t="s">
        <v>2013</v>
      </c>
      <c r="Z292">
        <v>3021002</v>
      </c>
      <c r="AA292" t="s">
        <v>2013</v>
      </c>
      <c r="AB292">
        <v>3021002</v>
      </c>
      <c r="AC292" t="s">
        <v>2013</v>
      </c>
      <c r="AD292">
        <v>3021002</v>
      </c>
      <c r="AE292" t="s">
        <v>2013</v>
      </c>
      <c r="AF292">
        <v>0</v>
      </c>
      <c r="AG292">
        <v>0</v>
      </c>
      <c r="AH292">
        <v>2</v>
      </c>
      <c r="AI292">
        <v>0</v>
      </c>
      <c r="AJ292">
        <v>0</v>
      </c>
      <c r="AK292">
        <v>0</v>
      </c>
      <c r="AL292" t="b">
        <v>0</v>
      </c>
      <c r="AM292">
        <v>0</v>
      </c>
      <c r="AN292">
        <v>0</v>
      </c>
    </row>
    <row r="293" spans="1:40" x14ac:dyDescent="0.3">
      <c r="A293">
        <v>1040802</v>
      </c>
      <c r="B293">
        <v>1040802</v>
      </c>
      <c r="C293" t="s">
        <v>2855</v>
      </c>
      <c r="D293" t="s">
        <v>1996</v>
      </c>
      <c r="E293">
        <v>1</v>
      </c>
      <c r="F293" t="b">
        <v>0</v>
      </c>
      <c r="G293">
        <v>0</v>
      </c>
      <c r="H293">
        <v>0</v>
      </c>
      <c r="I293">
        <v>0</v>
      </c>
      <c r="J293">
        <v>0</v>
      </c>
      <c r="K293">
        <v>7910</v>
      </c>
      <c r="L293">
        <v>0</v>
      </c>
      <c r="M293">
        <v>0</v>
      </c>
      <c r="N293">
        <v>0</v>
      </c>
      <c r="O293" t="s">
        <v>34</v>
      </c>
      <c r="P293">
        <v>5040</v>
      </c>
      <c r="Q293" t="b">
        <v>0</v>
      </c>
      <c r="R293" t="b">
        <v>0</v>
      </c>
      <c r="S293">
        <v>0</v>
      </c>
      <c r="T293">
        <v>0</v>
      </c>
      <c r="U293">
        <v>0</v>
      </c>
      <c r="V293">
        <v>2003001</v>
      </c>
      <c r="W293" t="s">
        <v>2013</v>
      </c>
      <c r="X293">
        <v>2003001</v>
      </c>
      <c r="Y293" t="s">
        <v>2013</v>
      </c>
      <c r="Z293">
        <v>2003001</v>
      </c>
      <c r="AA293" t="s">
        <v>2013</v>
      </c>
      <c r="AB293">
        <v>2003001</v>
      </c>
      <c r="AC293" t="s">
        <v>2013</v>
      </c>
      <c r="AD293">
        <v>2003001</v>
      </c>
      <c r="AE293" t="s">
        <v>2013</v>
      </c>
      <c r="AF293">
        <v>0</v>
      </c>
      <c r="AG293">
        <v>0</v>
      </c>
      <c r="AH293">
        <v>20</v>
      </c>
      <c r="AI293">
        <v>0</v>
      </c>
      <c r="AJ293">
        <v>0</v>
      </c>
      <c r="AK293">
        <v>0</v>
      </c>
      <c r="AL293" t="b">
        <v>0</v>
      </c>
      <c r="AM293">
        <v>0</v>
      </c>
      <c r="AN293">
        <v>0</v>
      </c>
    </row>
    <row r="294" spans="1:40" x14ac:dyDescent="0.3">
      <c r="A294">
        <v>1040902</v>
      </c>
      <c r="B294">
        <v>1040902</v>
      </c>
      <c r="C294" t="s">
        <v>2856</v>
      </c>
      <c r="D294" t="s">
        <v>1996</v>
      </c>
      <c r="E294">
        <v>1</v>
      </c>
      <c r="F294" t="b">
        <v>0</v>
      </c>
      <c r="G294">
        <v>0</v>
      </c>
      <c r="H294">
        <v>0</v>
      </c>
      <c r="I294">
        <v>0</v>
      </c>
      <c r="J294">
        <v>0</v>
      </c>
      <c r="K294">
        <v>7910</v>
      </c>
      <c r="L294">
        <v>0</v>
      </c>
      <c r="M294">
        <v>0</v>
      </c>
      <c r="N294">
        <v>0</v>
      </c>
      <c r="O294" t="s">
        <v>34</v>
      </c>
      <c r="P294">
        <v>5040</v>
      </c>
      <c r="Q294" t="b">
        <v>0</v>
      </c>
      <c r="R294" t="b">
        <v>0</v>
      </c>
      <c r="S294">
        <v>0</v>
      </c>
      <c r="T294">
        <v>0</v>
      </c>
      <c r="U294">
        <v>0</v>
      </c>
      <c r="V294">
        <v>303001</v>
      </c>
      <c r="W294" t="s">
        <v>2013</v>
      </c>
      <c r="X294">
        <v>303001</v>
      </c>
      <c r="Y294" t="s">
        <v>2013</v>
      </c>
      <c r="Z294">
        <v>303001</v>
      </c>
      <c r="AA294" t="s">
        <v>2013</v>
      </c>
      <c r="AB294">
        <v>303001</v>
      </c>
      <c r="AC294" t="s">
        <v>2013</v>
      </c>
      <c r="AD294">
        <v>303001</v>
      </c>
      <c r="AE294" t="s">
        <v>2013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 t="b">
        <v>0</v>
      </c>
      <c r="AM294">
        <v>0</v>
      </c>
      <c r="AN294">
        <v>0</v>
      </c>
    </row>
    <row r="295" spans="1:40" x14ac:dyDescent="0.3">
      <c r="A295">
        <v>1041002</v>
      </c>
      <c r="B295">
        <v>1041002</v>
      </c>
      <c r="C295" t="s">
        <v>2857</v>
      </c>
      <c r="D295" t="s">
        <v>1996</v>
      </c>
      <c r="E295">
        <v>1</v>
      </c>
      <c r="F295" t="b">
        <v>0</v>
      </c>
      <c r="G295">
        <v>0</v>
      </c>
      <c r="H295">
        <v>0</v>
      </c>
      <c r="I295">
        <v>0</v>
      </c>
      <c r="J295">
        <v>0</v>
      </c>
      <c r="K295">
        <v>7410</v>
      </c>
      <c r="L295">
        <v>0</v>
      </c>
      <c r="M295">
        <v>0</v>
      </c>
      <c r="N295">
        <v>0</v>
      </c>
      <c r="O295" t="s">
        <v>34</v>
      </c>
      <c r="P295">
        <v>5040</v>
      </c>
      <c r="Q295" t="b">
        <v>0</v>
      </c>
      <c r="R295" t="b">
        <v>0</v>
      </c>
      <c r="S295">
        <v>0</v>
      </c>
      <c r="T295">
        <v>0</v>
      </c>
      <c r="U295">
        <v>0</v>
      </c>
      <c r="V295">
        <v>1002001</v>
      </c>
      <c r="W295" t="s">
        <v>2013</v>
      </c>
      <c r="X295">
        <v>1002001</v>
      </c>
      <c r="Y295" t="s">
        <v>2013</v>
      </c>
      <c r="Z295">
        <v>1002001</v>
      </c>
      <c r="AA295" t="s">
        <v>2013</v>
      </c>
      <c r="AB295">
        <v>1002001</v>
      </c>
      <c r="AC295" t="s">
        <v>2013</v>
      </c>
      <c r="AD295">
        <v>1002001</v>
      </c>
      <c r="AE295" t="s">
        <v>2013</v>
      </c>
      <c r="AF295">
        <v>0</v>
      </c>
      <c r="AG295">
        <v>0</v>
      </c>
      <c r="AH295">
        <v>1</v>
      </c>
      <c r="AI295">
        <v>0</v>
      </c>
      <c r="AJ295">
        <v>0</v>
      </c>
      <c r="AK295">
        <v>0</v>
      </c>
      <c r="AL295" t="b">
        <v>0</v>
      </c>
      <c r="AM295">
        <v>0</v>
      </c>
      <c r="AN295">
        <v>0</v>
      </c>
    </row>
    <row r="296" spans="1:40" x14ac:dyDescent="0.3">
      <c r="A296">
        <v>1041102</v>
      </c>
      <c r="B296">
        <v>1041102</v>
      </c>
      <c r="C296" t="s">
        <v>2858</v>
      </c>
      <c r="D296" t="s">
        <v>1996</v>
      </c>
      <c r="E296">
        <v>1</v>
      </c>
      <c r="F296" t="b">
        <v>0</v>
      </c>
      <c r="G296">
        <v>0</v>
      </c>
      <c r="H296">
        <v>0</v>
      </c>
      <c r="I296">
        <v>0</v>
      </c>
      <c r="J296">
        <v>0</v>
      </c>
      <c r="K296">
        <v>8140</v>
      </c>
      <c r="L296">
        <v>0</v>
      </c>
      <c r="M296">
        <v>0</v>
      </c>
      <c r="N296">
        <v>0</v>
      </c>
      <c r="O296" t="s">
        <v>34</v>
      </c>
      <c r="P296">
        <v>5160</v>
      </c>
      <c r="Q296" t="b">
        <v>0</v>
      </c>
      <c r="R296" t="b">
        <v>0</v>
      </c>
      <c r="S296">
        <v>0</v>
      </c>
      <c r="T296">
        <v>0</v>
      </c>
      <c r="U296">
        <v>0</v>
      </c>
      <c r="V296">
        <v>3013001</v>
      </c>
      <c r="W296" t="s">
        <v>2013</v>
      </c>
      <c r="X296">
        <v>3013001</v>
      </c>
      <c r="Y296" t="s">
        <v>2013</v>
      </c>
      <c r="Z296">
        <v>3013001</v>
      </c>
      <c r="AA296" t="s">
        <v>2013</v>
      </c>
      <c r="AB296">
        <v>3013001</v>
      </c>
      <c r="AC296" t="s">
        <v>2013</v>
      </c>
      <c r="AD296">
        <v>3013001</v>
      </c>
      <c r="AE296" t="s">
        <v>2013</v>
      </c>
      <c r="AF296">
        <v>0</v>
      </c>
      <c r="AG296">
        <v>0</v>
      </c>
      <c r="AH296">
        <v>5</v>
      </c>
      <c r="AI296">
        <v>0</v>
      </c>
      <c r="AJ296">
        <v>0</v>
      </c>
      <c r="AK296">
        <v>0</v>
      </c>
      <c r="AL296" t="b">
        <v>0</v>
      </c>
      <c r="AM296">
        <v>0</v>
      </c>
      <c r="AN296">
        <v>0</v>
      </c>
    </row>
    <row r="297" spans="1:40" x14ac:dyDescent="0.3">
      <c r="A297">
        <v>1041152</v>
      </c>
      <c r="B297">
        <v>1041152</v>
      </c>
      <c r="C297" t="s">
        <v>2859</v>
      </c>
      <c r="D297" t="s">
        <v>1996</v>
      </c>
      <c r="E297">
        <v>1</v>
      </c>
      <c r="F297" t="b">
        <v>0</v>
      </c>
      <c r="G297">
        <v>0</v>
      </c>
      <c r="H297">
        <v>0</v>
      </c>
      <c r="I297">
        <v>0</v>
      </c>
      <c r="J297">
        <v>0</v>
      </c>
      <c r="K297">
        <v>8530</v>
      </c>
      <c r="L297">
        <v>0</v>
      </c>
      <c r="M297">
        <v>0</v>
      </c>
      <c r="N297">
        <v>0</v>
      </c>
      <c r="O297" t="s">
        <v>34</v>
      </c>
      <c r="P297">
        <v>5160</v>
      </c>
      <c r="Q297" t="b">
        <v>0</v>
      </c>
      <c r="R297" t="b">
        <v>0</v>
      </c>
      <c r="S297">
        <v>0</v>
      </c>
      <c r="T297">
        <v>0</v>
      </c>
      <c r="U297">
        <v>0</v>
      </c>
      <c r="V297">
        <v>3160001</v>
      </c>
      <c r="W297" t="s">
        <v>2013</v>
      </c>
      <c r="X297">
        <v>3160001</v>
      </c>
      <c r="Y297" t="s">
        <v>2013</v>
      </c>
      <c r="Z297">
        <v>3160001</v>
      </c>
      <c r="AA297" t="s">
        <v>2013</v>
      </c>
      <c r="AB297">
        <v>3160001</v>
      </c>
      <c r="AC297" t="s">
        <v>2013</v>
      </c>
      <c r="AD297">
        <v>3160001</v>
      </c>
      <c r="AE297" t="s">
        <v>2013</v>
      </c>
      <c r="AF297">
        <v>0</v>
      </c>
      <c r="AG297">
        <v>0</v>
      </c>
      <c r="AH297">
        <v>5</v>
      </c>
      <c r="AI297">
        <v>0</v>
      </c>
      <c r="AJ297">
        <v>0</v>
      </c>
      <c r="AK297">
        <v>0</v>
      </c>
      <c r="AL297" t="b">
        <v>0</v>
      </c>
      <c r="AM297">
        <v>0</v>
      </c>
      <c r="AN297">
        <v>0</v>
      </c>
    </row>
    <row r="298" spans="1:40" x14ac:dyDescent="0.3">
      <c r="A298">
        <v>1041202</v>
      </c>
      <c r="B298">
        <v>1041202</v>
      </c>
      <c r="C298" t="s">
        <v>2860</v>
      </c>
      <c r="D298" t="s">
        <v>1996</v>
      </c>
      <c r="E298">
        <v>1</v>
      </c>
      <c r="F298" t="b">
        <v>0</v>
      </c>
      <c r="G298">
        <v>0</v>
      </c>
      <c r="H298">
        <v>0</v>
      </c>
      <c r="I298">
        <v>0</v>
      </c>
      <c r="J298">
        <v>0</v>
      </c>
      <c r="K298">
        <v>8530</v>
      </c>
      <c r="L298">
        <v>0</v>
      </c>
      <c r="M298">
        <v>0</v>
      </c>
      <c r="N298">
        <v>0</v>
      </c>
      <c r="O298" t="s">
        <v>34</v>
      </c>
      <c r="P298">
        <v>5160</v>
      </c>
      <c r="Q298" t="b">
        <v>0</v>
      </c>
      <c r="R298" t="b">
        <v>0</v>
      </c>
      <c r="S298">
        <v>0</v>
      </c>
      <c r="T298">
        <v>0</v>
      </c>
      <c r="U298">
        <v>0</v>
      </c>
      <c r="V298">
        <v>3172001</v>
      </c>
      <c r="W298" t="s">
        <v>2013</v>
      </c>
      <c r="X298">
        <v>3172011</v>
      </c>
      <c r="Y298" t="s">
        <v>2013</v>
      </c>
      <c r="Z298">
        <v>3172021</v>
      </c>
      <c r="AA298" t="s">
        <v>2013</v>
      </c>
      <c r="AB298">
        <v>3172031</v>
      </c>
      <c r="AC298" t="s">
        <v>2013</v>
      </c>
      <c r="AD298">
        <v>3172041</v>
      </c>
      <c r="AE298" t="s">
        <v>2013</v>
      </c>
      <c r="AF298">
        <v>0</v>
      </c>
      <c r="AG298">
        <v>0</v>
      </c>
      <c r="AH298">
        <v>5</v>
      </c>
      <c r="AI298">
        <v>0</v>
      </c>
      <c r="AJ298">
        <v>0</v>
      </c>
      <c r="AK298">
        <v>0</v>
      </c>
      <c r="AL298" t="b">
        <v>0</v>
      </c>
      <c r="AM298">
        <v>0</v>
      </c>
      <c r="AN298">
        <v>0</v>
      </c>
    </row>
    <row r="299" spans="1:40" x14ac:dyDescent="0.3">
      <c r="A299">
        <v>1050103</v>
      </c>
      <c r="B299">
        <v>1050103</v>
      </c>
      <c r="C299" t="s">
        <v>2908</v>
      </c>
      <c r="D299" t="s">
        <v>1996</v>
      </c>
      <c r="E299">
        <v>1</v>
      </c>
      <c r="F299" t="b">
        <v>0</v>
      </c>
      <c r="G299">
        <v>0</v>
      </c>
      <c r="H299">
        <v>0</v>
      </c>
      <c r="I299">
        <v>0</v>
      </c>
      <c r="J299">
        <v>0</v>
      </c>
      <c r="K299">
        <v>10720</v>
      </c>
      <c r="L299">
        <v>0</v>
      </c>
      <c r="M299">
        <v>0</v>
      </c>
      <c r="N299">
        <v>0</v>
      </c>
      <c r="O299" t="s">
        <v>34</v>
      </c>
      <c r="P299">
        <v>5070</v>
      </c>
      <c r="Q299" t="b">
        <v>0</v>
      </c>
      <c r="R299" t="b">
        <v>0</v>
      </c>
      <c r="S299">
        <v>0</v>
      </c>
      <c r="T299">
        <v>0</v>
      </c>
      <c r="U299">
        <v>0</v>
      </c>
      <c r="V299">
        <v>4011011</v>
      </c>
      <c r="W299" t="s">
        <v>2013</v>
      </c>
      <c r="X299">
        <v>4011011</v>
      </c>
      <c r="Y299" t="s">
        <v>2013</v>
      </c>
      <c r="Z299">
        <v>4011011</v>
      </c>
      <c r="AA299" t="s">
        <v>2013</v>
      </c>
      <c r="AB299">
        <v>4011011</v>
      </c>
      <c r="AC299" t="s">
        <v>2013</v>
      </c>
      <c r="AD299">
        <v>4011011</v>
      </c>
      <c r="AE299" t="s">
        <v>2013</v>
      </c>
      <c r="AF299">
        <v>0</v>
      </c>
      <c r="AG299">
        <v>0</v>
      </c>
      <c r="AH299">
        <v>1</v>
      </c>
      <c r="AI299">
        <v>0</v>
      </c>
      <c r="AJ299">
        <v>0</v>
      </c>
      <c r="AK299">
        <v>0</v>
      </c>
      <c r="AL299" t="b">
        <v>0</v>
      </c>
      <c r="AM299">
        <v>0</v>
      </c>
      <c r="AN299">
        <v>0</v>
      </c>
    </row>
    <row r="300" spans="1:40" x14ac:dyDescent="0.3">
      <c r="A300">
        <v>1050203</v>
      </c>
      <c r="B300">
        <v>1050203</v>
      </c>
      <c r="C300" t="s">
        <v>2909</v>
      </c>
      <c r="D300" t="s">
        <v>1996</v>
      </c>
      <c r="E300">
        <v>1</v>
      </c>
      <c r="F300" t="b">
        <v>0</v>
      </c>
      <c r="G300">
        <v>0</v>
      </c>
      <c r="H300">
        <v>0</v>
      </c>
      <c r="I300">
        <v>0</v>
      </c>
      <c r="J300">
        <v>0</v>
      </c>
      <c r="K300">
        <v>11490</v>
      </c>
      <c r="L300">
        <v>0</v>
      </c>
      <c r="M300">
        <v>0</v>
      </c>
      <c r="N300">
        <v>0</v>
      </c>
      <c r="O300" t="s">
        <v>34</v>
      </c>
      <c r="P300">
        <v>5070</v>
      </c>
      <c r="Q300" t="b">
        <v>0</v>
      </c>
      <c r="R300" t="b">
        <v>0</v>
      </c>
      <c r="S300">
        <v>0</v>
      </c>
      <c r="T300">
        <v>0</v>
      </c>
      <c r="U300">
        <v>0</v>
      </c>
      <c r="V300">
        <v>2202013</v>
      </c>
      <c r="W300" t="s">
        <v>2013</v>
      </c>
      <c r="X300">
        <v>2202013</v>
      </c>
      <c r="Y300" t="s">
        <v>2013</v>
      </c>
      <c r="Z300">
        <v>2202013</v>
      </c>
      <c r="AA300" t="s">
        <v>2013</v>
      </c>
      <c r="AB300">
        <v>2202013</v>
      </c>
      <c r="AC300" t="s">
        <v>2013</v>
      </c>
      <c r="AD300">
        <v>2202013</v>
      </c>
      <c r="AE300" t="s">
        <v>2013</v>
      </c>
      <c r="AF300">
        <v>0</v>
      </c>
      <c r="AG300">
        <v>0</v>
      </c>
      <c r="AH300">
        <v>3</v>
      </c>
      <c r="AI300">
        <v>0</v>
      </c>
      <c r="AJ300">
        <v>0</v>
      </c>
      <c r="AK300">
        <v>0</v>
      </c>
      <c r="AL300" t="b">
        <v>0</v>
      </c>
      <c r="AM300">
        <v>0</v>
      </c>
      <c r="AN300">
        <v>0</v>
      </c>
    </row>
    <row r="301" spans="1:40" x14ac:dyDescent="0.3">
      <c r="A301">
        <v>1050303</v>
      </c>
      <c r="B301">
        <v>1050303</v>
      </c>
      <c r="C301" t="s">
        <v>2910</v>
      </c>
      <c r="D301" t="s">
        <v>1996</v>
      </c>
      <c r="E301">
        <v>1</v>
      </c>
      <c r="F301" t="b">
        <v>0</v>
      </c>
      <c r="G301">
        <v>0</v>
      </c>
      <c r="H301">
        <v>0</v>
      </c>
      <c r="I301">
        <v>0</v>
      </c>
      <c r="J301">
        <v>0</v>
      </c>
      <c r="K301">
        <v>10720</v>
      </c>
      <c r="L301">
        <v>0</v>
      </c>
      <c r="M301">
        <v>0</v>
      </c>
      <c r="N301">
        <v>0</v>
      </c>
      <c r="O301" t="s">
        <v>34</v>
      </c>
      <c r="P301">
        <v>5070</v>
      </c>
      <c r="Q301" t="b">
        <v>0</v>
      </c>
      <c r="R301" t="b">
        <v>0</v>
      </c>
      <c r="S301">
        <v>7500</v>
      </c>
      <c r="T301">
        <v>0</v>
      </c>
      <c r="U301">
        <v>0</v>
      </c>
      <c r="V301">
        <v>153001</v>
      </c>
      <c r="W301" t="s">
        <v>2013</v>
      </c>
      <c r="X301">
        <v>153001</v>
      </c>
      <c r="Y301" t="s">
        <v>2013</v>
      </c>
      <c r="Z301">
        <v>153001</v>
      </c>
      <c r="AA301" t="s">
        <v>2013</v>
      </c>
      <c r="AB301">
        <v>153001</v>
      </c>
      <c r="AC301" t="s">
        <v>2013</v>
      </c>
      <c r="AD301">
        <v>153001</v>
      </c>
      <c r="AE301" t="s">
        <v>2013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 t="b">
        <v>0</v>
      </c>
      <c r="AM301">
        <v>0</v>
      </c>
      <c r="AN301">
        <v>0</v>
      </c>
    </row>
    <row r="302" spans="1:40" x14ac:dyDescent="0.3">
      <c r="A302">
        <v>1050403</v>
      </c>
      <c r="B302">
        <v>1050403</v>
      </c>
      <c r="C302" t="s">
        <v>2911</v>
      </c>
      <c r="D302" t="s">
        <v>1996</v>
      </c>
      <c r="E302">
        <v>1</v>
      </c>
      <c r="F302" t="b">
        <v>0</v>
      </c>
      <c r="G302">
        <v>0</v>
      </c>
      <c r="H302">
        <v>0</v>
      </c>
      <c r="I302">
        <v>0</v>
      </c>
      <c r="J302">
        <v>0</v>
      </c>
      <c r="K302">
        <v>10720</v>
      </c>
      <c r="L302">
        <v>0</v>
      </c>
      <c r="M302">
        <v>0</v>
      </c>
      <c r="N302">
        <v>0</v>
      </c>
      <c r="O302" t="s">
        <v>34</v>
      </c>
      <c r="P302">
        <v>5070</v>
      </c>
      <c r="Q302" t="b">
        <v>0</v>
      </c>
      <c r="R302" t="b">
        <v>0</v>
      </c>
      <c r="S302">
        <v>0</v>
      </c>
      <c r="T302">
        <v>0</v>
      </c>
      <c r="U302">
        <v>0</v>
      </c>
      <c r="V302">
        <v>2301001</v>
      </c>
      <c r="W302" t="s">
        <v>2013</v>
      </c>
      <c r="X302">
        <v>2301001</v>
      </c>
      <c r="Y302" t="s">
        <v>2013</v>
      </c>
      <c r="Z302">
        <v>2301001</v>
      </c>
      <c r="AA302" t="s">
        <v>2013</v>
      </c>
      <c r="AB302">
        <v>2301001</v>
      </c>
      <c r="AC302" t="s">
        <v>2013</v>
      </c>
      <c r="AD302">
        <v>2301001</v>
      </c>
      <c r="AE302" t="s">
        <v>2013</v>
      </c>
      <c r="AF302">
        <v>0</v>
      </c>
      <c r="AG302">
        <v>0</v>
      </c>
      <c r="AH302">
        <v>10</v>
      </c>
      <c r="AI302">
        <v>0</v>
      </c>
      <c r="AJ302">
        <v>0</v>
      </c>
      <c r="AK302">
        <v>0</v>
      </c>
      <c r="AL302" t="b">
        <v>0</v>
      </c>
      <c r="AM302">
        <v>0</v>
      </c>
      <c r="AN302">
        <v>0</v>
      </c>
    </row>
    <row r="303" spans="1:40" x14ac:dyDescent="0.3">
      <c r="A303">
        <v>1050503</v>
      </c>
      <c r="B303">
        <v>1050503</v>
      </c>
      <c r="C303" t="s">
        <v>2912</v>
      </c>
      <c r="D303" t="s">
        <v>1996</v>
      </c>
      <c r="E303">
        <v>1</v>
      </c>
      <c r="F303" t="b">
        <v>0</v>
      </c>
      <c r="G303">
        <v>0</v>
      </c>
      <c r="H303">
        <v>0</v>
      </c>
      <c r="I303">
        <v>0</v>
      </c>
      <c r="J303">
        <v>0</v>
      </c>
      <c r="K303">
        <v>10720</v>
      </c>
      <c r="L303">
        <v>0</v>
      </c>
      <c r="M303">
        <v>0</v>
      </c>
      <c r="N303">
        <v>0</v>
      </c>
      <c r="O303" t="s">
        <v>34</v>
      </c>
      <c r="P303">
        <v>5070</v>
      </c>
      <c r="Q303" t="b">
        <v>0</v>
      </c>
      <c r="R303" t="b">
        <v>0</v>
      </c>
      <c r="S303">
        <v>0</v>
      </c>
      <c r="T303">
        <v>0</v>
      </c>
      <c r="U303">
        <v>0</v>
      </c>
      <c r="V303">
        <v>2202004</v>
      </c>
      <c r="W303" t="s">
        <v>2013</v>
      </c>
      <c r="X303">
        <v>2202004</v>
      </c>
      <c r="Y303" t="s">
        <v>2013</v>
      </c>
      <c r="Z303">
        <v>2202004</v>
      </c>
      <c r="AA303" t="s">
        <v>2013</v>
      </c>
      <c r="AB303">
        <v>2202004</v>
      </c>
      <c r="AC303" t="s">
        <v>2013</v>
      </c>
      <c r="AD303">
        <v>2202004</v>
      </c>
      <c r="AE303" t="s">
        <v>2013</v>
      </c>
      <c r="AF303">
        <v>0</v>
      </c>
      <c r="AG303">
        <v>0</v>
      </c>
      <c r="AH303">
        <v>3</v>
      </c>
      <c r="AI303">
        <v>0</v>
      </c>
      <c r="AJ303">
        <v>0</v>
      </c>
      <c r="AK303">
        <v>0</v>
      </c>
      <c r="AL303" t="b">
        <v>0</v>
      </c>
      <c r="AM303">
        <v>0</v>
      </c>
      <c r="AN303">
        <v>0</v>
      </c>
    </row>
    <row r="304" spans="1:40" x14ac:dyDescent="0.3">
      <c r="A304">
        <v>1050603</v>
      </c>
      <c r="B304">
        <v>1050603</v>
      </c>
      <c r="C304" t="s">
        <v>2913</v>
      </c>
      <c r="D304" t="s">
        <v>1996</v>
      </c>
      <c r="E304">
        <v>1</v>
      </c>
      <c r="F304" t="b">
        <v>0</v>
      </c>
      <c r="G304">
        <v>0</v>
      </c>
      <c r="H304">
        <v>0</v>
      </c>
      <c r="I304">
        <v>0</v>
      </c>
      <c r="J304">
        <v>0</v>
      </c>
      <c r="K304">
        <v>11490</v>
      </c>
      <c r="L304">
        <v>0</v>
      </c>
      <c r="M304">
        <v>0</v>
      </c>
      <c r="N304">
        <v>0</v>
      </c>
      <c r="O304" t="s">
        <v>34</v>
      </c>
      <c r="P304">
        <v>5070</v>
      </c>
      <c r="Q304" t="b">
        <v>0</v>
      </c>
      <c r="R304" t="b">
        <v>0</v>
      </c>
      <c r="S304">
        <v>0</v>
      </c>
      <c r="T304">
        <v>0</v>
      </c>
      <c r="U304">
        <v>0</v>
      </c>
      <c r="V304">
        <v>3013001</v>
      </c>
      <c r="W304" t="s">
        <v>2013</v>
      </c>
      <c r="X304">
        <v>3013001</v>
      </c>
      <c r="Y304" t="s">
        <v>2013</v>
      </c>
      <c r="Z304">
        <v>3013001</v>
      </c>
      <c r="AA304" t="s">
        <v>2013</v>
      </c>
      <c r="AB304">
        <v>3013001</v>
      </c>
      <c r="AC304" t="s">
        <v>2013</v>
      </c>
      <c r="AD304">
        <v>3013001</v>
      </c>
      <c r="AE304" t="s">
        <v>2013</v>
      </c>
      <c r="AF304">
        <v>0</v>
      </c>
      <c r="AG304">
        <v>0</v>
      </c>
      <c r="AH304">
        <v>5</v>
      </c>
      <c r="AI304">
        <v>0</v>
      </c>
      <c r="AJ304">
        <v>0</v>
      </c>
      <c r="AK304">
        <v>0</v>
      </c>
      <c r="AL304" t="b">
        <v>0</v>
      </c>
      <c r="AM304">
        <v>0</v>
      </c>
      <c r="AN304">
        <v>0</v>
      </c>
    </row>
    <row r="305" spans="1:40" x14ac:dyDescent="0.3">
      <c r="A305">
        <v>1050703</v>
      </c>
      <c r="B305">
        <v>1050703</v>
      </c>
      <c r="C305" t="s">
        <v>2914</v>
      </c>
      <c r="D305" t="s">
        <v>1996</v>
      </c>
      <c r="E305">
        <v>1</v>
      </c>
      <c r="F305" t="b">
        <v>0</v>
      </c>
      <c r="G305">
        <v>0</v>
      </c>
      <c r="H305">
        <v>0</v>
      </c>
      <c r="I305">
        <v>0</v>
      </c>
      <c r="J305">
        <v>0</v>
      </c>
      <c r="K305">
        <v>10720</v>
      </c>
      <c r="L305">
        <v>0</v>
      </c>
      <c r="M305">
        <v>0</v>
      </c>
      <c r="N305">
        <v>0</v>
      </c>
      <c r="O305" t="s">
        <v>34</v>
      </c>
      <c r="P305">
        <v>5190</v>
      </c>
      <c r="Q305" t="b">
        <v>0</v>
      </c>
      <c r="R305" t="b">
        <v>0</v>
      </c>
      <c r="S305">
        <v>3000</v>
      </c>
      <c r="T305">
        <v>0</v>
      </c>
      <c r="U305">
        <v>0</v>
      </c>
      <c r="V305">
        <v>4003001</v>
      </c>
      <c r="W305" t="s">
        <v>2013</v>
      </c>
      <c r="X305">
        <v>4003001</v>
      </c>
      <c r="Y305" t="s">
        <v>2013</v>
      </c>
      <c r="Z305">
        <v>4003001</v>
      </c>
      <c r="AA305" t="s">
        <v>2013</v>
      </c>
      <c r="AB305">
        <v>4003001</v>
      </c>
      <c r="AC305" t="s">
        <v>2013</v>
      </c>
      <c r="AD305">
        <v>4003001</v>
      </c>
      <c r="AE305" t="s">
        <v>2013</v>
      </c>
      <c r="AF305">
        <v>0</v>
      </c>
      <c r="AG305">
        <v>0</v>
      </c>
      <c r="AH305">
        <v>1</v>
      </c>
      <c r="AI305">
        <v>0</v>
      </c>
      <c r="AJ305">
        <v>0</v>
      </c>
      <c r="AK305">
        <v>0</v>
      </c>
      <c r="AL305" t="b">
        <v>0</v>
      </c>
      <c r="AM305">
        <v>0</v>
      </c>
      <c r="AN305">
        <v>0</v>
      </c>
    </row>
    <row r="306" spans="1:40" x14ac:dyDescent="0.3">
      <c r="A306">
        <v>1050803</v>
      </c>
      <c r="B306">
        <v>1050803</v>
      </c>
      <c r="C306" t="s">
        <v>2915</v>
      </c>
      <c r="D306" t="s">
        <v>1996</v>
      </c>
      <c r="E306">
        <v>1</v>
      </c>
      <c r="F306" t="b">
        <v>0</v>
      </c>
      <c r="G306">
        <v>0</v>
      </c>
      <c r="H306">
        <v>0</v>
      </c>
      <c r="I306">
        <v>0</v>
      </c>
      <c r="J306">
        <v>0</v>
      </c>
      <c r="K306">
        <v>11330</v>
      </c>
      <c r="L306">
        <v>0</v>
      </c>
      <c r="M306">
        <v>0</v>
      </c>
      <c r="N306">
        <v>0</v>
      </c>
      <c r="O306" t="s">
        <v>34</v>
      </c>
      <c r="P306">
        <v>5190</v>
      </c>
      <c r="Q306" t="b">
        <v>0</v>
      </c>
      <c r="R306" t="b">
        <v>0</v>
      </c>
      <c r="S306">
        <v>0</v>
      </c>
      <c r="T306">
        <v>2100</v>
      </c>
      <c r="U306">
        <v>0</v>
      </c>
      <c r="V306">
        <v>4003002</v>
      </c>
      <c r="W306" t="s">
        <v>2013</v>
      </c>
      <c r="X306">
        <v>4003002</v>
      </c>
      <c r="Y306" t="s">
        <v>2013</v>
      </c>
      <c r="Z306">
        <v>4003002</v>
      </c>
      <c r="AA306" t="s">
        <v>2013</v>
      </c>
      <c r="AB306">
        <v>4003002</v>
      </c>
      <c r="AC306" t="s">
        <v>2013</v>
      </c>
      <c r="AD306">
        <v>4003002</v>
      </c>
      <c r="AE306" t="s">
        <v>2013</v>
      </c>
      <c r="AF306">
        <v>0</v>
      </c>
      <c r="AG306">
        <v>0</v>
      </c>
      <c r="AH306">
        <v>1</v>
      </c>
      <c r="AI306">
        <v>0</v>
      </c>
      <c r="AJ306">
        <v>0</v>
      </c>
      <c r="AK306">
        <v>0</v>
      </c>
      <c r="AL306" t="b">
        <v>0</v>
      </c>
      <c r="AM306">
        <v>0</v>
      </c>
      <c r="AN306">
        <v>0</v>
      </c>
    </row>
    <row r="307" spans="1:40" x14ac:dyDescent="0.3">
      <c r="A307">
        <v>1050903</v>
      </c>
      <c r="B307">
        <v>1050903</v>
      </c>
      <c r="C307" t="s">
        <v>2916</v>
      </c>
      <c r="D307" t="s">
        <v>1996</v>
      </c>
      <c r="E307">
        <v>1</v>
      </c>
      <c r="F307" t="b">
        <v>0</v>
      </c>
      <c r="G307">
        <v>0</v>
      </c>
      <c r="H307">
        <v>0</v>
      </c>
      <c r="I307">
        <v>0</v>
      </c>
      <c r="J307">
        <v>0</v>
      </c>
      <c r="K307">
        <v>12140</v>
      </c>
      <c r="L307">
        <v>0</v>
      </c>
      <c r="M307">
        <v>0</v>
      </c>
      <c r="N307">
        <v>0</v>
      </c>
      <c r="O307" t="s">
        <v>34</v>
      </c>
      <c r="P307">
        <v>5190</v>
      </c>
      <c r="Q307" t="b">
        <v>0</v>
      </c>
      <c r="R307" t="b">
        <v>0</v>
      </c>
      <c r="S307">
        <v>0</v>
      </c>
      <c r="T307">
        <v>6300</v>
      </c>
      <c r="U307">
        <v>0</v>
      </c>
      <c r="V307">
        <v>214101</v>
      </c>
      <c r="W307" t="s">
        <v>2013</v>
      </c>
      <c r="X307">
        <v>214201</v>
      </c>
      <c r="Y307" t="s">
        <v>2013</v>
      </c>
      <c r="Z307">
        <v>214301</v>
      </c>
      <c r="AA307" t="s">
        <v>2013</v>
      </c>
      <c r="AB307">
        <v>214401</v>
      </c>
      <c r="AC307" t="s">
        <v>2013</v>
      </c>
      <c r="AD307">
        <v>214501</v>
      </c>
      <c r="AE307" t="s">
        <v>2013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0</v>
      </c>
      <c r="AL307" t="b">
        <v>0</v>
      </c>
      <c r="AM307">
        <v>0</v>
      </c>
      <c r="AN307">
        <v>0</v>
      </c>
    </row>
    <row r="308" spans="1:40" x14ac:dyDescent="0.3">
      <c r="A308">
        <v>1051003</v>
      </c>
      <c r="B308">
        <v>1051003</v>
      </c>
      <c r="C308" t="s">
        <v>2917</v>
      </c>
      <c r="D308" t="s">
        <v>1996</v>
      </c>
      <c r="E308">
        <v>1</v>
      </c>
      <c r="F308" t="b">
        <v>0</v>
      </c>
      <c r="G308">
        <v>0</v>
      </c>
      <c r="H308">
        <v>0</v>
      </c>
      <c r="I308">
        <v>0</v>
      </c>
      <c r="J308">
        <v>0</v>
      </c>
      <c r="K308">
        <v>11330</v>
      </c>
      <c r="L308">
        <v>0</v>
      </c>
      <c r="M308">
        <v>0</v>
      </c>
      <c r="N308">
        <v>0</v>
      </c>
      <c r="O308" t="s">
        <v>34</v>
      </c>
      <c r="P308">
        <v>5190</v>
      </c>
      <c r="Q308" t="b">
        <v>0</v>
      </c>
      <c r="R308" t="b">
        <v>0</v>
      </c>
      <c r="S308">
        <v>0</v>
      </c>
      <c r="T308">
        <v>0</v>
      </c>
      <c r="U308">
        <v>0</v>
      </c>
      <c r="V308">
        <v>2311001</v>
      </c>
      <c r="W308" t="s">
        <v>2013</v>
      </c>
      <c r="X308">
        <v>2311001</v>
      </c>
      <c r="Y308" t="s">
        <v>2013</v>
      </c>
      <c r="Z308">
        <v>2311001</v>
      </c>
      <c r="AA308" t="s">
        <v>2013</v>
      </c>
      <c r="AB308">
        <v>2311001</v>
      </c>
      <c r="AC308" t="s">
        <v>2013</v>
      </c>
      <c r="AD308">
        <v>2311001</v>
      </c>
      <c r="AE308" t="s">
        <v>2013</v>
      </c>
      <c r="AF308">
        <v>0</v>
      </c>
      <c r="AG308">
        <v>0</v>
      </c>
      <c r="AH308">
        <v>10</v>
      </c>
      <c r="AI308">
        <v>0</v>
      </c>
      <c r="AJ308">
        <v>0</v>
      </c>
      <c r="AK308">
        <v>0</v>
      </c>
      <c r="AL308" t="b">
        <v>0</v>
      </c>
      <c r="AM308">
        <v>0</v>
      </c>
      <c r="AN308">
        <v>0</v>
      </c>
    </row>
    <row r="309" spans="1:40" x14ac:dyDescent="0.3">
      <c r="A309">
        <v>1051103</v>
      </c>
      <c r="B309">
        <v>1051103</v>
      </c>
      <c r="C309" t="s">
        <v>2918</v>
      </c>
      <c r="D309" t="s">
        <v>1996</v>
      </c>
      <c r="E309">
        <v>1</v>
      </c>
      <c r="F309" t="b">
        <v>0</v>
      </c>
      <c r="G309">
        <v>0</v>
      </c>
      <c r="H309">
        <v>0</v>
      </c>
      <c r="I309">
        <v>0</v>
      </c>
      <c r="J309">
        <v>0</v>
      </c>
      <c r="K309">
        <v>11330</v>
      </c>
      <c r="L309">
        <v>0</v>
      </c>
      <c r="M309">
        <v>0</v>
      </c>
      <c r="N309">
        <v>0</v>
      </c>
      <c r="O309" t="s">
        <v>34</v>
      </c>
      <c r="P309">
        <v>5190</v>
      </c>
      <c r="Q309" t="b">
        <v>0</v>
      </c>
      <c r="R309" t="b">
        <v>0</v>
      </c>
      <c r="S309">
        <v>0</v>
      </c>
      <c r="T309">
        <v>0</v>
      </c>
      <c r="U309">
        <v>0</v>
      </c>
      <c r="V309">
        <v>1002001</v>
      </c>
      <c r="W309" t="s">
        <v>2013</v>
      </c>
      <c r="X309">
        <v>1002001</v>
      </c>
      <c r="Y309" t="s">
        <v>2013</v>
      </c>
      <c r="Z309">
        <v>1002001</v>
      </c>
      <c r="AA309" t="s">
        <v>2013</v>
      </c>
      <c r="AB309">
        <v>1002001</v>
      </c>
      <c r="AC309" t="s">
        <v>2013</v>
      </c>
      <c r="AD309">
        <v>1002001</v>
      </c>
      <c r="AE309" t="s">
        <v>2013</v>
      </c>
      <c r="AF309">
        <v>0</v>
      </c>
      <c r="AG309">
        <v>0</v>
      </c>
      <c r="AH309">
        <v>1</v>
      </c>
      <c r="AI309">
        <v>0</v>
      </c>
      <c r="AJ309">
        <v>0</v>
      </c>
      <c r="AK309">
        <v>0</v>
      </c>
      <c r="AL309" t="b">
        <v>0</v>
      </c>
      <c r="AM309">
        <v>0</v>
      </c>
      <c r="AN309">
        <v>0</v>
      </c>
    </row>
    <row r="310" spans="1:40" x14ac:dyDescent="0.3">
      <c r="A310">
        <v>1051203</v>
      </c>
      <c r="B310">
        <v>1051203</v>
      </c>
      <c r="C310" t="s">
        <v>2919</v>
      </c>
      <c r="D310" t="s">
        <v>1996</v>
      </c>
      <c r="E310">
        <v>1</v>
      </c>
      <c r="F310" t="b">
        <v>0</v>
      </c>
      <c r="G310">
        <v>0</v>
      </c>
      <c r="H310">
        <v>0</v>
      </c>
      <c r="I310">
        <v>0</v>
      </c>
      <c r="J310">
        <v>0</v>
      </c>
      <c r="K310">
        <v>11330</v>
      </c>
      <c r="L310">
        <v>0</v>
      </c>
      <c r="M310">
        <v>0</v>
      </c>
      <c r="N310">
        <v>0</v>
      </c>
      <c r="O310" t="s">
        <v>34</v>
      </c>
      <c r="P310">
        <v>5190</v>
      </c>
      <c r="Q310" t="b">
        <v>0</v>
      </c>
      <c r="R310" t="b">
        <v>0</v>
      </c>
      <c r="S310">
        <v>0</v>
      </c>
      <c r="T310">
        <v>0</v>
      </c>
      <c r="U310">
        <v>0</v>
      </c>
      <c r="V310">
        <v>313001</v>
      </c>
      <c r="W310" t="s">
        <v>2013</v>
      </c>
      <c r="X310">
        <v>313001</v>
      </c>
      <c r="Y310" t="s">
        <v>2013</v>
      </c>
      <c r="Z310">
        <v>313001</v>
      </c>
      <c r="AA310" t="s">
        <v>2013</v>
      </c>
      <c r="AB310">
        <v>313001</v>
      </c>
      <c r="AC310" t="s">
        <v>2013</v>
      </c>
      <c r="AD310">
        <v>313001</v>
      </c>
      <c r="AE310" t="s">
        <v>2013</v>
      </c>
      <c r="AF310">
        <v>0</v>
      </c>
      <c r="AG310">
        <v>0</v>
      </c>
      <c r="AH310">
        <v>1</v>
      </c>
      <c r="AI310">
        <v>0</v>
      </c>
      <c r="AJ310">
        <v>0</v>
      </c>
      <c r="AK310">
        <v>0</v>
      </c>
      <c r="AL310" t="b">
        <v>0</v>
      </c>
      <c r="AM310">
        <v>0</v>
      </c>
      <c r="AN310">
        <v>0</v>
      </c>
    </row>
    <row r="311" spans="1:40" x14ac:dyDescent="0.3">
      <c r="A311">
        <v>1051303</v>
      </c>
      <c r="B311">
        <v>1051303</v>
      </c>
      <c r="C311" t="s">
        <v>2920</v>
      </c>
      <c r="D311" t="s">
        <v>1996</v>
      </c>
      <c r="E311">
        <v>1</v>
      </c>
      <c r="F311" t="b">
        <v>0</v>
      </c>
      <c r="G311">
        <v>0</v>
      </c>
      <c r="H311">
        <v>0</v>
      </c>
      <c r="I311">
        <v>0</v>
      </c>
      <c r="J311">
        <v>0</v>
      </c>
      <c r="K311">
        <v>12140</v>
      </c>
      <c r="L311">
        <v>0</v>
      </c>
      <c r="M311">
        <v>0</v>
      </c>
      <c r="N311">
        <v>0</v>
      </c>
      <c r="O311" t="s">
        <v>34</v>
      </c>
      <c r="P311">
        <v>5190</v>
      </c>
      <c r="Q311" t="b">
        <v>0</v>
      </c>
      <c r="R311" t="b">
        <v>0</v>
      </c>
      <c r="S311">
        <v>0</v>
      </c>
      <c r="T311">
        <v>0</v>
      </c>
      <c r="U311">
        <v>0</v>
      </c>
      <c r="V311">
        <v>2004001</v>
      </c>
      <c r="W311" t="s">
        <v>2013</v>
      </c>
      <c r="X311">
        <v>2004001</v>
      </c>
      <c r="Y311" t="s">
        <v>2013</v>
      </c>
      <c r="Z311">
        <v>2004001</v>
      </c>
      <c r="AA311" t="s">
        <v>2013</v>
      </c>
      <c r="AB311">
        <v>2004001</v>
      </c>
      <c r="AC311" t="s">
        <v>2013</v>
      </c>
      <c r="AD311">
        <v>2004001</v>
      </c>
      <c r="AE311" t="s">
        <v>2013</v>
      </c>
      <c r="AF311">
        <v>0</v>
      </c>
      <c r="AG311">
        <v>0</v>
      </c>
      <c r="AH311">
        <v>20</v>
      </c>
      <c r="AI311">
        <v>0</v>
      </c>
      <c r="AJ311">
        <v>0</v>
      </c>
      <c r="AK311">
        <v>0</v>
      </c>
      <c r="AL311" t="b">
        <v>0</v>
      </c>
      <c r="AM311">
        <v>0</v>
      </c>
      <c r="AN311">
        <v>0</v>
      </c>
    </row>
    <row r="312" spans="1:40" x14ac:dyDescent="0.3">
      <c r="A312">
        <v>1051403</v>
      </c>
      <c r="B312">
        <v>1051403</v>
      </c>
      <c r="C312" t="s">
        <v>2921</v>
      </c>
      <c r="D312" t="s">
        <v>1996</v>
      </c>
      <c r="E312">
        <v>1</v>
      </c>
      <c r="F312" t="b">
        <v>0</v>
      </c>
      <c r="G312">
        <v>0</v>
      </c>
      <c r="H312">
        <v>0</v>
      </c>
      <c r="I312">
        <v>0</v>
      </c>
      <c r="J312">
        <v>0</v>
      </c>
      <c r="K312">
        <v>11330</v>
      </c>
      <c r="L312">
        <v>0</v>
      </c>
      <c r="M312">
        <v>0</v>
      </c>
      <c r="N312">
        <v>0</v>
      </c>
      <c r="O312" t="s">
        <v>34</v>
      </c>
      <c r="P312">
        <v>5310</v>
      </c>
      <c r="Q312" t="b">
        <v>0</v>
      </c>
      <c r="R312" t="b">
        <v>0</v>
      </c>
      <c r="S312">
        <v>0</v>
      </c>
      <c r="T312">
        <v>5250</v>
      </c>
      <c r="U312">
        <v>0</v>
      </c>
      <c r="V312">
        <v>243001</v>
      </c>
      <c r="W312" t="s">
        <v>2013</v>
      </c>
      <c r="X312">
        <v>243001</v>
      </c>
      <c r="Y312" t="s">
        <v>2013</v>
      </c>
      <c r="Z312">
        <v>243001</v>
      </c>
      <c r="AA312" t="s">
        <v>2013</v>
      </c>
      <c r="AB312">
        <v>243001</v>
      </c>
      <c r="AC312" t="s">
        <v>2013</v>
      </c>
      <c r="AD312">
        <v>243001</v>
      </c>
      <c r="AE312" t="s">
        <v>2013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 t="b">
        <v>0</v>
      </c>
      <c r="AM312">
        <v>0</v>
      </c>
      <c r="AN312">
        <v>0</v>
      </c>
    </row>
    <row r="313" spans="1:40" x14ac:dyDescent="0.3">
      <c r="A313">
        <v>1051503</v>
      </c>
      <c r="B313">
        <v>1051503</v>
      </c>
      <c r="C313" t="s">
        <v>2922</v>
      </c>
      <c r="D313" t="s">
        <v>1996</v>
      </c>
      <c r="E313">
        <v>1</v>
      </c>
      <c r="F313" t="b">
        <v>0</v>
      </c>
      <c r="G313">
        <v>0</v>
      </c>
      <c r="H313">
        <v>0</v>
      </c>
      <c r="I313">
        <v>0</v>
      </c>
      <c r="J313">
        <v>0</v>
      </c>
      <c r="K313">
        <v>11980</v>
      </c>
      <c r="L313">
        <v>0</v>
      </c>
      <c r="M313">
        <v>0</v>
      </c>
      <c r="N313">
        <v>0</v>
      </c>
      <c r="O313" t="s">
        <v>34</v>
      </c>
      <c r="P313">
        <v>5310</v>
      </c>
      <c r="Q313" t="b">
        <v>0</v>
      </c>
      <c r="R313" t="b">
        <v>0</v>
      </c>
      <c r="S313">
        <v>0</v>
      </c>
      <c r="T313">
        <v>0</v>
      </c>
      <c r="U313">
        <v>0</v>
      </c>
      <c r="V313">
        <v>2014001</v>
      </c>
      <c r="W313" t="s">
        <v>2013</v>
      </c>
      <c r="X313">
        <v>2014001</v>
      </c>
      <c r="Y313" t="s">
        <v>2013</v>
      </c>
      <c r="Z313">
        <v>2014001</v>
      </c>
      <c r="AA313" t="s">
        <v>2013</v>
      </c>
      <c r="AB313">
        <v>2014001</v>
      </c>
      <c r="AC313" t="s">
        <v>2013</v>
      </c>
      <c r="AD313">
        <v>2014001</v>
      </c>
      <c r="AE313" t="s">
        <v>2013</v>
      </c>
      <c r="AF313">
        <v>0</v>
      </c>
      <c r="AG313">
        <v>0</v>
      </c>
      <c r="AH313">
        <v>20</v>
      </c>
      <c r="AI313">
        <v>0</v>
      </c>
      <c r="AJ313">
        <v>0</v>
      </c>
      <c r="AK313">
        <v>0</v>
      </c>
      <c r="AL313" t="b">
        <v>0</v>
      </c>
      <c r="AM313">
        <v>0</v>
      </c>
      <c r="AN313">
        <v>0</v>
      </c>
    </row>
    <row r="314" spans="1:40" x14ac:dyDescent="0.3">
      <c r="A314">
        <v>1051603</v>
      </c>
      <c r="B314">
        <v>1051603</v>
      </c>
      <c r="C314" t="s">
        <v>2923</v>
      </c>
      <c r="D314" t="s">
        <v>1996</v>
      </c>
      <c r="E314">
        <v>1</v>
      </c>
      <c r="F314" t="b">
        <v>0</v>
      </c>
      <c r="G314">
        <v>0</v>
      </c>
      <c r="H314">
        <v>0</v>
      </c>
      <c r="I314">
        <v>0</v>
      </c>
      <c r="J314">
        <v>0</v>
      </c>
      <c r="K314">
        <v>12830</v>
      </c>
      <c r="L314">
        <v>0</v>
      </c>
      <c r="M314">
        <v>0</v>
      </c>
      <c r="N314">
        <v>0</v>
      </c>
      <c r="O314" t="s">
        <v>34</v>
      </c>
      <c r="P314">
        <v>5310</v>
      </c>
      <c r="Q314" t="b">
        <v>0</v>
      </c>
      <c r="R314" t="b">
        <v>0</v>
      </c>
      <c r="S314">
        <v>0</v>
      </c>
      <c r="T314">
        <v>0</v>
      </c>
      <c r="U314">
        <v>0</v>
      </c>
      <c r="V314">
        <v>4011011</v>
      </c>
      <c r="W314" t="s">
        <v>2013</v>
      </c>
      <c r="X314">
        <v>4011011</v>
      </c>
      <c r="Y314" t="s">
        <v>2013</v>
      </c>
      <c r="Z314">
        <v>4011011</v>
      </c>
      <c r="AA314" t="s">
        <v>2013</v>
      </c>
      <c r="AB314">
        <v>4011011</v>
      </c>
      <c r="AC314" t="s">
        <v>2013</v>
      </c>
      <c r="AD314">
        <v>4011011</v>
      </c>
      <c r="AE314" t="s">
        <v>2013</v>
      </c>
      <c r="AF314">
        <v>0</v>
      </c>
      <c r="AG314">
        <v>0</v>
      </c>
      <c r="AH314">
        <v>1</v>
      </c>
      <c r="AI314">
        <v>0</v>
      </c>
      <c r="AJ314">
        <v>0</v>
      </c>
      <c r="AK314">
        <v>0</v>
      </c>
      <c r="AL314" t="b">
        <v>0</v>
      </c>
      <c r="AM314">
        <v>0</v>
      </c>
      <c r="AN314">
        <v>0</v>
      </c>
    </row>
    <row r="315" spans="1:40" x14ac:dyDescent="0.3">
      <c r="A315">
        <v>1051703</v>
      </c>
      <c r="B315">
        <v>1051703</v>
      </c>
      <c r="C315" t="s">
        <v>2924</v>
      </c>
      <c r="D315" t="s">
        <v>1996</v>
      </c>
      <c r="E315">
        <v>1</v>
      </c>
      <c r="F315" t="b">
        <v>0</v>
      </c>
      <c r="G315">
        <v>0</v>
      </c>
      <c r="H315">
        <v>0</v>
      </c>
      <c r="I315">
        <v>0</v>
      </c>
      <c r="J315">
        <v>0</v>
      </c>
      <c r="K315">
        <v>11980</v>
      </c>
      <c r="L315">
        <v>0</v>
      </c>
      <c r="M315">
        <v>0</v>
      </c>
      <c r="N315">
        <v>0</v>
      </c>
      <c r="O315" t="s">
        <v>34</v>
      </c>
      <c r="P315">
        <v>5310</v>
      </c>
      <c r="Q315" t="b">
        <v>0</v>
      </c>
      <c r="R315" t="b">
        <v>0</v>
      </c>
      <c r="S315">
        <v>0</v>
      </c>
      <c r="T315">
        <v>0</v>
      </c>
      <c r="U315">
        <v>0</v>
      </c>
      <c r="V315">
        <v>3021003</v>
      </c>
      <c r="W315" t="s">
        <v>2013</v>
      </c>
      <c r="X315">
        <v>3021003</v>
      </c>
      <c r="Y315" t="s">
        <v>2013</v>
      </c>
      <c r="Z315">
        <v>3021003</v>
      </c>
      <c r="AA315" t="s">
        <v>2013</v>
      </c>
      <c r="AB315">
        <v>3021003</v>
      </c>
      <c r="AC315" t="s">
        <v>2013</v>
      </c>
      <c r="AD315">
        <v>3021003</v>
      </c>
      <c r="AE315" t="s">
        <v>2013</v>
      </c>
      <c r="AF315">
        <v>0</v>
      </c>
      <c r="AG315">
        <v>0</v>
      </c>
      <c r="AH315">
        <v>1</v>
      </c>
      <c r="AI315">
        <v>0</v>
      </c>
      <c r="AJ315">
        <v>0</v>
      </c>
      <c r="AK315">
        <v>0</v>
      </c>
      <c r="AL315" t="b">
        <v>0</v>
      </c>
      <c r="AM315">
        <v>0</v>
      </c>
      <c r="AN315">
        <v>0</v>
      </c>
    </row>
    <row r="316" spans="1:40" x14ac:dyDescent="0.3">
      <c r="A316">
        <v>1051803</v>
      </c>
      <c r="B316">
        <v>1051803</v>
      </c>
      <c r="C316" t="s">
        <v>2925</v>
      </c>
      <c r="D316" t="s">
        <v>1996</v>
      </c>
      <c r="E316">
        <v>1</v>
      </c>
      <c r="F316" t="b">
        <v>0</v>
      </c>
      <c r="G316">
        <v>0</v>
      </c>
      <c r="H316">
        <v>0</v>
      </c>
      <c r="I316">
        <v>0</v>
      </c>
      <c r="J316">
        <v>0</v>
      </c>
      <c r="K316">
        <v>11980</v>
      </c>
      <c r="L316">
        <v>0</v>
      </c>
      <c r="M316">
        <v>0</v>
      </c>
      <c r="N316">
        <v>0</v>
      </c>
      <c r="O316" t="s">
        <v>34</v>
      </c>
      <c r="P316">
        <v>5310</v>
      </c>
      <c r="Q316" t="b">
        <v>0</v>
      </c>
      <c r="R316" t="b">
        <v>0</v>
      </c>
      <c r="S316">
        <v>0</v>
      </c>
      <c r="T316">
        <v>0</v>
      </c>
      <c r="U316">
        <v>0</v>
      </c>
      <c r="V316">
        <v>3160001</v>
      </c>
      <c r="W316" t="s">
        <v>2013</v>
      </c>
      <c r="X316">
        <v>3160001</v>
      </c>
      <c r="Y316" t="s">
        <v>2013</v>
      </c>
      <c r="Z316">
        <v>3160001</v>
      </c>
      <c r="AA316" t="s">
        <v>2013</v>
      </c>
      <c r="AB316">
        <v>3160001</v>
      </c>
      <c r="AC316" t="s">
        <v>2013</v>
      </c>
      <c r="AD316">
        <v>3160001</v>
      </c>
      <c r="AE316" t="s">
        <v>2013</v>
      </c>
      <c r="AF316">
        <v>0</v>
      </c>
      <c r="AG316">
        <v>0</v>
      </c>
      <c r="AH316">
        <v>10</v>
      </c>
      <c r="AI316">
        <v>0</v>
      </c>
      <c r="AJ316">
        <v>0</v>
      </c>
      <c r="AK316">
        <v>0</v>
      </c>
      <c r="AL316" t="b">
        <v>0</v>
      </c>
      <c r="AM316">
        <v>0</v>
      </c>
      <c r="AN316">
        <v>0</v>
      </c>
    </row>
    <row r="317" spans="1:40" x14ac:dyDescent="0.3">
      <c r="A317">
        <v>1051903</v>
      </c>
      <c r="B317">
        <v>1051903</v>
      </c>
      <c r="C317" t="s">
        <v>2926</v>
      </c>
      <c r="D317" t="s">
        <v>1996</v>
      </c>
      <c r="E317">
        <v>1</v>
      </c>
      <c r="F317" t="b">
        <v>0</v>
      </c>
      <c r="G317">
        <v>0</v>
      </c>
      <c r="H317">
        <v>0</v>
      </c>
      <c r="I317">
        <v>0</v>
      </c>
      <c r="J317">
        <v>0</v>
      </c>
      <c r="K317">
        <v>11980</v>
      </c>
      <c r="L317">
        <v>0</v>
      </c>
      <c r="M317">
        <v>0</v>
      </c>
      <c r="N317">
        <v>0</v>
      </c>
      <c r="O317" t="s">
        <v>34</v>
      </c>
      <c r="P317">
        <v>5310</v>
      </c>
      <c r="Q317" t="b">
        <v>0</v>
      </c>
      <c r="R317" t="b">
        <v>0</v>
      </c>
      <c r="S317">
        <v>0</v>
      </c>
      <c r="T317">
        <v>0</v>
      </c>
      <c r="U317">
        <v>0</v>
      </c>
      <c r="V317">
        <v>2202011</v>
      </c>
      <c r="W317" t="s">
        <v>2013</v>
      </c>
      <c r="X317">
        <v>2202011</v>
      </c>
      <c r="Y317" t="s">
        <v>2013</v>
      </c>
      <c r="Z317">
        <v>2202011</v>
      </c>
      <c r="AA317" t="s">
        <v>2013</v>
      </c>
      <c r="AB317">
        <v>2202011</v>
      </c>
      <c r="AC317" t="s">
        <v>2013</v>
      </c>
      <c r="AD317">
        <v>2202011</v>
      </c>
      <c r="AE317" t="s">
        <v>2013</v>
      </c>
      <c r="AF317">
        <v>0</v>
      </c>
      <c r="AG317">
        <v>0</v>
      </c>
      <c r="AH317">
        <v>3</v>
      </c>
      <c r="AI317">
        <v>0</v>
      </c>
      <c r="AJ317">
        <v>0</v>
      </c>
      <c r="AK317">
        <v>0</v>
      </c>
      <c r="AL317" t="b">
        <v>0</v>
      </c>
      <c r="AM317">
        <v>0</v>
      </c>
      <c r="AN317">
        <v>0</v>
      </c>
    </row>
    <row r="318" spans="1:40" x14ac:dyDescent="0.3">
      <c r="A318">
        <v>1052003</v>
      </c>
      <c r="B318">
        <v>1052003</v>
      </c>
      <c r="C318" t="s">
        <v>2927</v>
      </c>
      <c r="D318" t="s">
        <v>1996</v>
      </c>
      <c r="E318">
        <v>1</v>
      </c>
      <c r="F318" t="b">
        <v>0</v>
      </c>
      <c r="G318">
        <v>0</v>
      </c>
      <c r="H318">
        <v>0</v>
      </c>
      <c r="I318">
        <v>0</v>
      </c>
      <c r="J318">
        <v>0</v>
      </c>
      <c r="K318">
        <v>12830</v>
      </c>
      <c r="L318">
        <v>0</v>
      </c>
      <c r="M318">
        <v>0</v>
      </c>
      <c r="N318">
        <v>0</v>
      </c>
      <c r="O318" t="s">
        <v>34</v>
      </c>
      <c r="P318">
        <v>5310</v>
      </c>
      <c r="Q318" t="b">
        <v>0</v>
      </c>
      <c r="R318" t="b">
        <v>0</v>
      </c>
      <c r="S318">
        <v>0</v>
      </c>
      <c r="T318">
        <v>0</v>
      </c>
      <c r="U318">
        <v>0</v>
      </c>
      <c r="V318">
        <v>2202012</v>
      </c>
      <c r="W318" t="s">
        <v>2013</v>
      </c>
      <c r="X318">
        <v>2202012</v>
      </c>
      <c r="Y318" t="s">
        <v>2013</v>
      </c>
      <c r="Z318">
        <v>2202012</v>
      </c>
      <c r="AA318" t="s">
        <v>2013</v>
      </c>
      <c r="AB318">
        <v>2202012</v>
      </c>
      <c r="AC318" t="s">
        <v>2013</v>
      </c>
      <c r="AD318">
        <v>2202012</v>
      </c>
      <c r="AE318" t="s">
        <v>2013</v>
      </c>
      <c r="AF318">
        <v>0</v>
      </c>
      <c r="AG318">
        <v>0</v>
      </c>
      <c r="AH318">
        <v>3</v>
      </c>
      <c r="AI318">
        <v>0</v>
      </c>
      <c r="AJ318">
        <v>0</v>
      </c>
      <c r="AK318">
        <v>0</v>
      </c>
      <c r="AL318" t="b">
        <v>0</v>
      </c>
      <c r="AM318">
        <v>0</v>
      </c>
      <c r="AN318">
        <v>0</v>
      </c>
    </row>
    <row r="319" spans="1:40" x14ac:dyDescent="0.3">
      <c r="A319">
        <v>1052103</v>
      </c>
      <c r="B319">
        <v>1052103</v>
      </c>
      <c r="C319" t="s">
        <v>2928</v>
      </c>
      <c r="D319" t="s">
        <v>1996</v>
      </c>
      <c r="E319">
        <v>1</v>
      </c>
      <c r="F319" t="b">
        <v>0</v>
      </c>
      <c r="G319">
        <v>0</v>
      </c>
      <c r="H319">
        <v>0</v>
      </c>
      <c r="I319">
        <v>0</v>
      </c>
      <c r="J319">
        <v>0</v>
      </c>
      <c r="K319">
        <v>11980</v>
      </c>
      <c r="L319">
        <v>0</v>
      </c>
      <c r="M319">
        <v>0</v>
      </c>
      <c r="N319">
        <v>0</v>
      </c>
      <c r="O319" t="s">
        <v>34</v>
      </c>
      <c r="P319">
        <v>5400</v>
      </c>
      <c r="Q319" t="b">
        <v>0</v>
      </c>
      <c r="R319" t="b">
        <v>0</v>
      </c>
      <c r="S319">
        <v>0</v>
      </c>
      <c r="T319">
        <v>6300</v>
      </c>
      <c r="U319">
        <v>0</v>
      </c>
      <c r="V319">
        <v>224101</v>
      </c>
      <c r="W319" t="s">
        <v>2013</v>
      </c>
      <c r="X319">
        <v>224201</v>
      </c>
      <c r="Y319" t="s">
        <v>2013</v>
      </c>
      <c r="Z319">
        <v>224301</v>
      </c>
      <c r="AA319" t="s">
        <v>2013</v>
      </c>
      <c r="AB319">
        <v>224401</v>
      </c>
      <c r="AC319" t="s">
        <v>2013</v>
      </c>
      <c r="AD319">
        <v>224501</v>
      </c>
      <c r="AE319" t="s">
        <v>2013</v>
      </c>
      <c r="AF319">
        <v>0</v>
      </c>
      <c r="AG319">
        <v>0</v>
      </c>
      <c r="AH319">
        <v>1</v>
      </c>
      <c r="AI319">
        <v>0</v>
      </c>
      <c r="AJ319">
        <v>0</v>
      </c>
      <c r="AK319">
        <v>0</v>
      </c>
      <c r="AL319" t="b">
        <v>0</v>
      </c>
      <c r="AM319">
        <v>0</v>
      </c>
      <c r="AN319">
        <v>0</v>
      </c>
    </row>
    <row r="320" spans="1:40" x14ac:dyDescent="0.3">
      <c r="A320">
        <v>1052203</v>
      </c>
      <c r="B320">
        <v>1052203</v>
      </c>
      <c r="C320" t="s">
        <v>2929</v>
      </c>
      <c r="D320" t="s">
        <v>1996</v>
      </c>
      <c r="E320">
        <v>1</v>
      </c>
      <c r="F320" t="b">
        <v>0</v>
      </c>
      <c r="G320">
        <v>0</v>
      </c>
      <c r="H320">
        <v>0</v>
      </c>
      <c r="I320">
        <v>0</v>
      </c>
      <c r="J320">
        <v>0</v>
      </c>
      <c r="K320">
        <v>11910</v>
      </c>
      <c r="L320">
        <v>0</v>
      </c>
      <c r="M320">
        <v>0</v>
      </c>
      <c r="N320">
        <v>0</v>
      </c>
      <c r="O320" t="s">
        <v>34</v>
      </c>
      <c r="P320">
        <v>5400</v>
      </c>
      <c r="Q320" t="b">
        <v>0</v>
      </c>
      <c r="R320" t="b">
        <v>0</v>
      </c>
      <c r="S320">
        <v>7500</v>
      </c>
      <c r="T320">
        <v>0</v>
      </c>
      <c r="U320">
        <v>0</v>
      </c>
      <c r="V320">
        <v>153001</v>
      </c>
      <c r="W320" t="s">
        <v>2013</v>
      </c>
      <c r="X320">
        <v>153001</v>
      </c>
      <c r="Y320" t="s">
        <v>2013</v>
      </c>
      <c r="Z320">
        <v>153001</v>
      </c>
      <c r="AA320" t="s">
        <v>2013</v>
      </c>
      <c r="AB320">
        <v>153001</v>
      </c>
      <c r="AC320" t="s">
        <v>2013</v>
      </c>
      <c r="AD320">
        <v>153001</v>
      </c>
      <c r="AE320" t="s">
        <v>2013</v>
      </c>
      <c r="AF320">
        <v>0</v>
      </c>
      <c r="AG320">
        <v>0</v>
      </c>
      <c r="AH320">
        <v>1</v>
      </c>
      <c r="AI320">
        <v>0</v>
      </c>
      <c r="AJ320">
        <v>0</v>
      </c>
      <c r="AK320">
        <v>0</v>
      </c>
      <c r="AL320" t="b">
        <v>0</v>
      </c>
      <c r="AM320">
        <v>0</v>
      </c>
      <c r="AN320">
        <v>0</v>
      </c>
    </row>
    <row r="321" spans="1:40" x14ac:dyDescent="0.3">
      <c r="A321">
        <v>1052303</v>
      </c>
      <c r="B321">
        <v>1052303</v>
      </c>
      <c r="C321" t="s">
        <v>2930</v>
      </c>
      <c r="D321" t="s">
        <v>1996</v>
      </c>
      <c r="E321">
        <v>1</v>
      </c>
      <c r="F321" t="b">
        <v>0</v>
      </c>
      <c r="G321">
        <v>0</v>
      </c>
      <c r="H321">
        <v>0</v>
      </c>
      <c r="I321">
        <v>0</v>
      </c>
      <c r="J321">
        <v>0</v>
      </c>
      <c r="K321">
        <v>12760</v>
      </c>
      <c r="L321">
        <v>0</v>
      </c>
      <c r="M321">
        <v>0</v>
      </c>
      <c r="N321">
        <v>0</v>
      </c>
      <c r="O321" t="s">
        <v>34</v>
      </c>
      <c r="P321">
        <v>5400</v>
      </c>
      <c r="Q321" t="b">
        <v>0</v>
      </c>
      <c r="R321" t="b">
        <v>0</v>
      </c>
      <c r="S321">
        <v>0</v>
      </c>
      <c r="T321">
        <v>5250</v>
      </c>
      <c r="U321">
        <v>0</v>
      </c>
      <c r="V321">
        <v>243001</v>
      </c>
      <c r="W321" t="s">
        <v>2013</v>
      </c>
      <c r="X321">
        <v>243001</v>
      </c>
      <c r="Y321" t="s">
        <v>2013</v>
      </c>
      <c r="Z321">
        <v>243001</v>
      </c>
      <c r="AA321" t="s">
        <v>2013</v>
      </c>
      <c r="AB321">
        <v>243001</v>
      </c>
      <c r="AC321" t="s">
        <v>2013</v>
      </c>
      <c r="AD321">
        <v>243001</v>
      </c>
      <c r="AE321" t="s">
        <v>2013</v>
      </c>
      <c r="AF321">
        <v>0</v>
      </c>
      <c r="AG321">
        <v>0</v>
      </c>
      <c r="AH321">
        <v>1</v>
      </c>
      <c r="AI321">
        <v>0</v>
      </c>
      <c r="AJ321">
        <v>0</v>
      </c>
      <c r="AK321">
        <v>0</v>
      </c>
      <c r="AL321" t="b">
        <v>0</v>
      </c>
      <c r="AM321">
        <v>0</v>
      </c>
      <c r="AN321">
        <v>0</v>
      </c>
    </row>
    <row r="322" spans="1:40" x14ac:dyDescent="0.3">
      <c r="A322">
        <v>1052403</v>
      </c>
      <c r="B322">
        <v>1052403</v>
      </c>
      <c r="C322" t="s">
        <v>2931</v>
      </c>
      <c r="D322" t="s">
        <v>1996</v>
      </c>
      <c r="E322">
        <v>1</v>
      </c>
      <c r="F322" t="b">
        <v>0</v>
      </c>
      <c r="G322">
        <v>0</v>
      </c>
      <c r="H322">
        <v>0</v>
      </c>
      <c r="I322">
        <v>0</v>
      </c>
      <c r="J322">
        <v>0</v>
      </c>
      <c r="K322">
        <v>11910</v>
      </c>
      <c r="L322">
        <v>0</v>
      </c>
      <c r="M322">
        <v>0</v>
      </c>
      <c r="N322">
        <v>0</v>
      </c>
      <c r="O322" t="s">
        <v>34</v>
      </c>
      <c r="P322">
        <v>5400</v>
      </c>
      <c r="Q322" t="b">
        <v>0</v>
      </c>
      <c r="R322" t="b">
        <v>0</v>
      </c>
      <c r="S322">
        <v>0</v>
      </c>
      <c r="T322">
        <v>0</v>
      </c>
      <c r="U322">
        <v>0</v>
      </c>
      <c r="V322">
        <v>2301001</v>
      </c>
      <c r="W322" t="s">
        <v>2013</v>
      </c>
      <c r="X322">
        <v>2301001</v>
      </c>
      <c r="Y322" t="s">
        <v>2013</v>
      </c>
      <c r="Z322">
        <v>2301001</v>
      </c>
      <c r="AA322" t="s">
        <v>2013</v>
      </c>
      <c r="AB322">
        <v>2301001</v>
      </c>
      <c r="AC322" t="s">
        <v>2013</v>
      </c>
      <c r="AD322">
        <v>2301001</v>
      </c>
      <c r="AE322" t="s">
        <v>2013</v>
      </c>
      <c r="AF322">
        <v>0</v>
      </c>
      <c r="AG322">
        <v>0</v>
      </c>
      <c r="AH322">
        <v>10</v>
      </c>
      <c r="AI322">
        <v>0</v>
      </c>
      <c r="AJ322">
        <v>0</v>
      </c>
      <c r="AK322">
        <v>0</v>
      </c>
      <c r="AL322" t="b">
        <v>0</v>
      </c>
      <c r="AM322">
        <v>0</v>
      </c>
      <c r="AN322">
        <v>0</v>
      </c>
    </row>
    <row r="323" spans="1:40" x14ac:dyDescent="0.3">
      <c r="A323">
        <v>1052503</v>
      </c>
      <c r="B323">
        <v>1052503</v>
      </c>
      <c r="C323" t="s">
        <v>2932</v>
      </c>
      <c r="D323" t="s">
        <v>1996</v>
      </c>
      <c r="E323">
        <v>1</v>
      </c>
      <c r="F323" t="b">
        <v>0</v>
      </c>
      <c r="G323">
        <v>0</v>
      </c>
      <c r="H323">
        <v>0</v>
      </c>
      <c r="I323">
        <v>0</v>
      </c>
      <c r="J323">
        <v>0</v>
      </c>
      <c r="K323">
        <v>11910</v>
      </c>
      <c r="L323">
        <v>0</v>
      </c>
      <c r="M323">
        <v>0</v>
      </c>
      <c r="N323">
        <v>0</v>
      </c>
      <c r="O323" t="s">
        <v>34</v>
      </c>
      <c r="P323">
        <v>5400</v>
      </c>
      <c r="Q323" t="b">
        <v>0</v>
      </c>
      <c r="R323" t="b">
        <v>0</v>
      </c>
      <c r="S323">
        <v>0</v>
      </c>
      <c r="T323">
        <v>0</v>
      </c>
      <c r="U323">
        <v>0</v>
      </c>
      <c r="V323">
        <v>3021003</v>
      </c>
      <c r="W323" t="s">
        <v>2013</v>
      </c>
      <c r="X323">
        <v>3021003</v>
      </c>
      <c r="Y323" t="s">
        <v>2013</v>
      </c>
      <c r="Z323">
        <v>3021003</v>
      </c>
      <c r="AA323" t="s">
        <v>2013</v>
      </c>
      <c r="AB323">
        <v>3021003</v>
      </c>
      <c r="AC323" t="s">
        <v>2013</v>
      </c>
      <c r="AD323">
        <v>3021003</v>
      </c>
      <c r="AE323" t="s">
        <v>2013</v>
      </c>
      <c r="AF323">
        <v>0</v>
      </c>
      <c r="AG323">
        <v>0</v>
      </c>
      <c r="AH323">
        <v>1</v>
      </c>
      <c r="AI323">
        <v>0</v>
      </c>
      <c r="AJ323">
        <v>0</v>
      </c>
      <c r="AK323">
        <v>0</v>
      </c>
      <c r="AL323" t="b">
        <v>0</v>
      </c>
      <c r="AM323">
        <v>0</v>
      </c>
      <c r="AN323">
        <v>0</v>
      </c>
    </row>
    <row r="324" spans="1:40" x14ac:dyDescent="0.3">
      <c r="A324">
        <v>1052603</v>
      </c>
      <c r="B324">
        <v>1052603</v>
      </c>
      <c r="C324" t="s">
        <v>2933</v>
      </c>
      <c r="D324" t="s">
        <v>1996</v>
      </c>
      <c r="E324">
        <v>1</v>
      </c>
      <c r="F324" t="b">
        <v>0</v>
      </c>
      <c r="G324">
        <v>0</v>
      </c>
      <c r="H324">
        <v>0</v>
      </c>
      <c r="I324">
        <v>0</v>
      </c>
      <c r="J324">
        <v>0</v>
      </c>
      <c r="K324">
        <v>11910</v>
      </c>
      <c r="L324">
        <v>0</v>
      </c>
      <c r="M324">
        <v>0</v>
      </c>
      <c r="N324">
        <v>0</v>
      </c>
      <c r="O324" t="s">
        <v>34</v>
      </c>
      <c r="P324">
        <v>5400</v>
      </c>
      <c r="Q324" t="b">
        <v>0</v>
      </c>
      <c r="R324" t="b">
        <v>0</v>
      </c>
      <c r="S324">
        <v>0</v>
      </c>
      <c r="T324">
        <v>0</v>
      </c>
      <c r="U324">
        <v>0</v>
      </c>
      <c r="V324">
        <v>333001</v>
      </c>
      <c r="W324" t="s">
        <v>2013</v>
      </c>
      <c r="X324">
        <v>333001</v>
      </c>
      <c r="Y324" t="s">
        <v>2013</v>
      </c>
      <c r="Z324">
        <v>333001</v>
      </c>
      <c r="AA324" t="s">
        <v>2013</v>
      </c>
      <c r="AB324">
        <v>333001</v>
      </c>
      <c r="AC324" t="s">
        <v>2013</v>
      </c>
      <c r="AD324">
        <v>333001</v>
      </c>
      <c r="AE324" t="s">
        <v>2013</v>
      </c>
      <c r="AF324">
        <v>0</v>
      </c>
      <c r="AG324">
        <v>0</v>
      </c>
      <c r="AH324">
        <v>1</v>
      </c>
      <c r="AI324">
        <v>0</v>
      </c>
      <c r="AJ324">
        <v>0</v>
      </c>
      <c r="AK324">
        <v>0</v>
      </c>
      <c r="AL324" t="b">
        <v>0</v>
      </c>
      <c r="AM324">
        <v>0</v>
      </c>
      <c r="AN324">
        <v>0</v>
      </c>
    </row>
    <row r="325" spans="1:40" x14ac:dyDescent="0.3">
      <c r="A325">
        <v>1052703</v>
      </c>
      <c r="B325">
        <v>1052703</v>
      </c>
      <c r="C325" t="s">
        <v>2934</v>
      </c>
      <c r="D325" t="s">
        <v>1996</v>
      </c>
      <c r="E325">
        <v>1</v>
      </c>
      <c r="F325" t="b">
        <v>0</v>
      </c>
      <c r="G325">
        <v>0</v>
      </c>
      <c r="H325">
        <v>0</v>
      </c>
      <c r="I325">
        <v>0</v>
      </c>
      <c r="J325">
        <v>0</v>
      </c>
      <c r="K325">
        <v>12760</v>
      </c>
      <c r="L325">
        <v>0</v>
      </c>
      <c r="M325">
        <v>0</v>
      </c>
      <c r="N325">
        <v>0</v>
      </c>
      <c r="O325" t="s">
        <v>34</v>
      </c>
      <c r="P325">
        <v>5400</v>
      </c>
      <c r="Q325" t="b">
        <v>0</v>
      </c>
      <c r="R325" t="b">
        <v>0</v>
      </c>
      <c r="S325">
        <v>0</v>
      </c>
      <c r="T325">
        <v>0</v>
      </c>
      <c r="U325">
        <v>0</v>
      </c>
      <c r="V325">
        <v>4003021</v>
      </c>
      <c r="W325" t="s">
        <v>2013</v>
      </c>
      <c r="X325">
        <v>4003021</v>
      </c>
      <c r="Y325" t="s">
        <v>2013</v>
      </c>
      <c r="Z325">
        <v>4003021</v>
      </c>
      <c r="AA325" t="s">
        <v>2013</v>
      </c>
      <c r="AB325">
        <v>4003021</v>
      </c>
      <c r="AC325" t="s">
        <v>2013</v>
      </c>
      <c r="AD325">
        <v>4003021</v>
      </c>
      <c r="AE325" t="s">
        <v>2013</v>
      </c>
      <c r="AF325">
        <v>0</v>
      </c>
      <c r="AG325">
        <v>0</v>
      </c>
      <c r="AH325">
        <v>1</v>
      </c>
      <c r="AI325">
        <v>0</v>
      </c>
      <c r="AJ325">
        <v>0</v>
      </c>
      <c r="AK325">
        <v>0</v>
      </c>
      <c r="AL325" t="b">
        <v>0</v>
      </c>
      <c r="AM325">
        <v>0</v>
      </c>
      <c r="AN325">
        <v>0</v>
      </c>
    </row>
    <row r="326" spans="1:40" x14ac:dyDescent="0.3">
      <c r="A326">
        <v>1052803</v>
      </c>
      <c r="B326">
        <v>1052803</v>
      </c>
      <c r="C326" t="s">
        <v>2935</v>
      </c>
      <c r="D326" t="s">
        <v>1996</v>
      </c>
      <c r="E326">
        <v>1</v>
      </c>
      <c r="F326" t="b">
        <v>0</v>
      </c>
      <c r="G326">
        <v>0</v>
      </c>
      <c r="H326">
        <v>0</v>
      </c>
      <c r="I326">
        <v>0</v>
      </c>
      <c r="J326">
        <v>0</v>
      </c>
      <c r="K326">
        <v>11910</v>
      </c>
      <c r="L326">
        <v>0</v>
      </c>
      <c r="M326">
        <v>0</v>
      </c>
      <c r="N326">
        <v>0</v>
      </c>
      <c r="O326" t="s">
        <v>34</v>
      </c>
      <c r="P326">
        <v>5520</v>
      </c>
      <c r="Q326" t="b">
        <v>0</v>
      </c>
      <c r="R326" t="b">
        <v>0</v>
      </c>
      <c r="S326">
        <v>0</v>
      </c>
      <c r="T326">
        <v>0</v>
      </c>
      <c r="U326">
        <v>0</v>
      </c>
      <c r="V326">
        <v>3013001</v>
      </c>
      <c r="W326" t="s">
        <v>2013</v>
      </c>
      <c r="X326">
        <v>3013001</v>
      </c>
      <c r="Y326" t="s">
        <v>2013</v>
      </c>
      <c r="Z326">
        <v>3013001</v>
      </c>
      <c r="AA326" t="s">
        <v>2013</v>
      </c>
      <c r="AB326">
        <v>3013001</v>
      </c>
      <c r="AC326" t="s">
        <v>2013</v>
      </c>
      <c r="AD326">
        <v>3013001</v>
      </c>
      <c r="AE326" t="s">
        <v>2013</v>
      </c>
      <c r="AF326">
        <v>0</v>
      </c>
      <c r="AG326">
        <v>0</v>
      </c>
      <c r="AH326">
        <v>5</v>
      </c>
      <c r="AI326">
        <v>0</v>
      </c>
      <c r="AJ326">
        <v>0</v>
      </c>
      <c r="AK326">
        <v>0</v>
      </c>
      <c r="AL326" t="b">
        <v>0</v>
      </c>
      <c r="AM326">
        <v>0</v>
      </c>
      <c r="AN326">
        <v>0</v>
      </c>
    </row>
    <row r="327" spans="1:40" x14ac:dyDescent="0.3">
      <c r="A327">
        <v>1052903</v>
      </c>
      <c r="B327">
        <v>1052903</v>
      </c>
      <c r="C327" t="s">
        <v>2936</v>
      </c>
      <c r="D327" t="s">
        <v>1996</v>
      </c>
      <c r="E327">
        <v>1</v>
      </c>
      <c r="F327" t="b">
        <v>0</v>
      </c>
      <c r="G327">
        <v>0</v>
      </c>
      <c r="H327">
        <v>0</v>
      </c>
      <c r="I327">
        <v>0</v>
      </c>
      <c r="J327">
        <v>0</v>
      </c>
      <c r="K327">
        <v>12230</v>
      </c>
      <c r="L327">
        <v>0</v>
      </c>
      <c r="M327">
        <v>0</v>
      </c>
      <c r="N327">
        <v>0</v>
      </c>
      <c r="O327" t="s">
        <v>34</v>
      </c>
      <c r="P327">
        <v>5520</v>
      </c>
      <c r="Q327" t="b">
        <v>0</v>
      </c>
      <c r="R327" t="b">
        <v>0</v>
      </c>
      <c r="S327">
        <v>0</v>
      </c>
      <c r="T327">
        <v>0</v>
      </c>
      <c r="U327">
        <v>0</v>
      </c>
      <c r="V327">
        <v>3172001</v>
      </c>
      <c r="W327" t="s">
        <v>2013</v>
      </c>
      <c r="X327">
        <v>3172011</v>
      </c>
      <c r="Y327" t="s">
        <v>2013</v>
      </c>
      <c r="Z327">
        <v>3172021</v>
      </c>
      <c r="AA327" t="s">
        <v>2013</v>
      </c>
      <c r="AB327">
        <v>3172031</v>
      </c>
      <c r="AC327" t="s">
        <v>2013</v>
      </c>
      <c r="AD327">
        <v>3172041</v>
      </c>
      <c r="AE327" t="s">
        <v>2013</v>
      </c>
      <c r="AF327">
        <v>0</v>
      </c>
      <c r="AG327">
        <v>0</v>
      </c>
      <c r="AH327">
        <v>2</v>
      </c>
      <c r="AI327">
        <v>0</v>
      </c>
      <c r="AJ327">
        <v>0</v>
      </c>
      <c r="AK327">
        <v>0</v>
      </c>
      <c r="AL327" t="b">
        <v>0</v>
      </c>
      <c r="AM327">
        <v>0</v>
      </c>
      <c r="AN327">
        <v>0</v>
      </c>
    </row>
    <row r="328" spans="1:40" x14ac:dyDescent="0.3">
      <c r="A328">
        <v>1053003</v>
      </c>
      <c r="B328">
        <v>1053003</v>
      </c>
      <c r="C328" t="s">
        <v>2937</v>
      </c>
      <c r="D328" t="s">
        <v>1996</v>
      </c>
      <c r="E328">
        <v>1</v>
      </c>
      <c r="F328" t="b">
        <v>0</v>
      </c>
      <c r="G328">
        <v>0</v>
      </c>
      <c r="H328">
        <v>0</v>
      </c>
      <c r="I328">
        <v>0</v>
      </c>
      <c r="J328">
        <v>0</v>
      </c>
      <c r="K328">
        <v>13110</v>
      </c>
      <c r="L328">
        <v>0</v>
      </c>
      <c r="M328">
        <v>0</v>
      </c>
      <c r="N328">
        <v>0</v>
      </c>
      <c r="O328" t="s">
        <v>34</v>
      </c>
      <c r="P328">
        <v>5520</v>
      </c>
      <c r="Q328" t="b">
        <v>0</v>
      </c>
      <c r="R328" t="b">
        <v>0</v>
      </c>
      <c r="S328">
        <v>0</v>
      </c>
      <c r="T328">
        <v>5250</v>
      </c>
      <c r="U328">
        <v>0</v>
      </c>
      <c r="V328">
        <v>243001</v>
      </c>
      <c r="W328" t="s">
        <v>2013</v>
      </c>
      <c r="X328">
        <v>243001</v>
      </c>
      <c r="Y328" t="s">
        <v>2013</v>
      </c>
      <c r="Z328">
        <v>243001</v>
      </c>
      <c r="AA328" t="s">
        <v>2013</v>
      </c>
      <c r="AB328">
        <v>243001</v>
      </c>
      <c r="AC328" t="s">
        <v>2013</v>
      </c>
      <c r="AD328">
        <v>243001</v>
      </c>
      <c r="AE328" t="s">
        <v>2013</v>
      </c>
      <c r="AF328">
        <v>0</v>
      </c>
      <c r="AG328">
        <v>0</v>
      </c>
      <c r="AH328">
        <v>2</v>
      </c>
      <c r="AI328">
        <v>0</v>
      </c>
      <c r="AJ328">
        <v>0</v>
      </c>
      <c r="AK328">
        <v>0</v>
      </c>
      <c r="AL328" t="b">
        <v>0</v>
      </c>
      <c r="AM328">
        <v>0</v>
      </c>
      <c r="AN328">
        <v>0</v>
      </c>
    </row>
    <row r="329" spans="1:40" x14ac:dyDescent="0.3">
      <c r="A329">
        <v>1053103</v>
      </c>
      <c r="B329">
        <v>1053103</v>
      </c>
      <c r="C329" t="s">
        <v>2938</v>
      </c>
      <c r="D329" t="s">
        <v>1996</v>
      </c>
      <c r="E329">
        <v>1</v>
      </c>
      <c r="F329" t="b">
        <v>0</v>
      </c>
      <c r="G329">
        <v>0</v>
      </c>
      <c r="H329">
        <v>0</v>
      </c>
      <c r="I329">
        <v>0</v>
      </c>
      <c r="J329">
        <v>0</v>
      </c>
      <c r="K329">
        <v>12230</v>
      </c>
      <c r="L329">
        <v>0</v>
      </c>
      <c r="M329">
        <v>0</v>
      </c>
      <c r="N329">
        <v>0</v>
      </c>
      <c r="O329" t="s">
        <v>34</v>
      </c>
      <c r="P329">
        <v>5520</v>
      </c>
      <c r="Q329" t="b">
        <v>0</v>
      </c>
      <c r="R329" t="b">
        <v>0</v>
      </c>
      <c r="S329">
        <v>0</v>
      </c>
      <c r="T329">
        <v>0</v>
      </c>
      <c r="U329">
        <v>0</v>
      </c>
      <c r="V329">
        <v>2004001</v>
      </c>
      <c r="W329" t="s">
        <v>2013</v>
      </c>
      <c r="X329">
        <v>2004001</v>
      </c>
      <c r="Y329" t="s">
        <v>2013</v>
      </c>
      <c r="Z329">
        <v>2004001</v>
      </c>
      <c r="AA329" t="s">
        <v>2013</v>
      </c>
      <c r="AB329">
        <v>2004001</v>
      </c>
      <c r="AC329" t="s">
        <v>2013</v>
      </c>
      <c r="AD329">
        <v>2004001</v>
      </c>
      <c r="AE329" t="s">
        <v>2013</v>
      </c>
      <c r="AF329">
        <v>0</v>
      </c>
      <c r="AG329">
        <v>0</v>
      </c>
      <c r="AH329">
        <v>20</v>
      </c>
      <c r="AI329">
        <v>0</v>
      </c>
      <c r="AJ329">
        <v>0</v>
      </c>
      <c r="AK329">
        <v>0</v>
      </c>
      <c r="AL329" t="b">
        <v>0</v>
      </c>
      <c r="AM329">
        <v>0</v>
      </c>
      <c r="AN329">
        <v>0</v>
      </c>
    </row>
    <row r="330" spans="1:40" x14ac:dyDescent="0.3">
      <c r="A330">
        <v>1053203</v>
      </c>
      <c r="B330">
        <v>1053203</v>
      </c>
      <c r="C330" t="s">
        <v>2939</v>
      </c>
      <c r="D330" t="s">
        <v>1996</v>
      </c>
      <c r="E330">
        <v>1</v>
      </c>
      <c r="F330" t="b">
        <v>0</v>
      </c>
      <c r="G330">
        <v>0</v>
      </c>
      <c r="H330">
        <v>0</v>
      </c>
      <c r="I330">
        <v>0</v>
      </c>
      <c r="J330">
        <v>0</v>
      </c>
      <c r="K330">
        <v>12230</v>
      </c>
      <c r="L330">
        <v>0</v>
      </c>
      <c r="M330">
        <v>0</v>
      </c>
      <c r="N330">
        <v>0</v>
      </c>
      <c r="O330" t="s">
        <v>34</v>
      </c>
      <c r="P330">
        <v>5520</v>
      </c>
      <c r="Q330" t="b">
        <v>0</v>
      </c>
      <c r="R330" t="b">
        <v>0</v>
      </c>
      <c r="S330">
        <v>0</v>
      </c>
      <c r="T330">
        <v>0</v>
      </c>
      <c r="U330">
        <v>0</v>
      </c>
      <c r="V330">
        <v>2202001</v>
      </c>
      <c r="W330" t="s">
        <v>2013</v>
      </c>
      <c r="X330">
        <v>2202001</v>
      </c>
      <c r="Y330" t="s">
        <v>2013</v>
      </c>
      <c r="Z330">
        <v>2202001</v>
      </c>
      <c r="AA330" t="s">
        <v>2013</v>
      </c>
      <c r="AB330">
        <v>2202001</v>
      </c>
      <c r="AC330" t="s">
        <v>2013</v>
      </c>
      <c r="AD330">
        <v>2202001</v>
      </c>
      <c r="AE330" t="s">
        <v>2013</v>
      </c>
      <c r="AF330">
        <v>0</v>
      </c>
      <c r="AG330">
        <v>0</v>
      </c>
      <c r="AH330">
        <v>3</v>
      </c>
      <c r="AI330">
        <v>0</v>
      </c>
      <c r="AJ330">
        <v>0</v>
      </c>
      <c r="AK330">
        <v>0</v>
      </c>
      <c r="AL330" t="b">
        <v>0</v>
      </c>
      <c r="AM330">
        <v>0</v>
      </c>
      <c r="AN330">
        <v>0</v>
      </c>
    </row>
    <row r="331" spans="1:40" x14ac:dyDescent="0.3">
      <c r="A331">
        <v>1053303</v>
      </c>
      <c r="B331">
        <v>1053303</v>
      </c>
      <c r="C331" t="s">
        <v>2940</v>
      </c>
      <c r="D331" t="s">
        <v>1996</v>
      </c>
      <c r="E331">
        <v>1</v>
      </c>
      <c r="F331" t="b">
        <v>0</v>
      </c>
      <c r="G331">
        <v>0</v>
      </c>
      <c r="H331">
        <v>0</v>
      </c>
      <c r="I331">
        <v>0</v>
      </c>
      <c r="J331">
        <v>0</v>
      </c>
      <c r="K331">
        <v>12230</v>
      </c>
      <c r="L331">
        <v>0</v>
      </c>
      <c r="M331">
        <v>0</v>
      </c>
      <c r="N331">
        <v>0</v>
      </c>
      <c r="O331" t="s">
        <v>34</v>
      </c>
      <c r="P331">
        <v>5520</v>
      </c>
      <c r="Q331" t="b">
        <v>0</v>
      </c>
      <c r="R331" t="b">
        <v>0</v>
      </c>
      <c r="S331">
        <v>0</v>
      </c>
      <c r="T331">
        <v>0</v>
      </c>
      <c r="U331">
        <v>0</v>
      </c>
      <c r="V331">
        <v>2202002</v>
      </c>
      <c r="W331" t="s">
        <v>2013</v>
      </c>
      <c r="X331">
        <v>2202002</v>
      </c>
      <c r="Y331" t="s">
        <v>2013</v>
      </c>
      <c r="Z331">
        <v>2202002</v>
      </c>
      <c r="AA331" t="s">
        <v>2013</v>
      </c>
      <c r="AB331">
        <v>2202002</v>
      </c>
      <c r="AC331" t="s">
        <v>2013</v>
      </c>
      <c r="AD331">
        <v>2202002</v>
      </c>
      <c r="AE331" t="s">
        <v>2013</v>
      </c>
      <c r="AF331">
        <v>0</v>
      </c>
      <c r="AG331">
        <v>0</v>
      </c>
      <c r="AH331">
        <v>3</v>
      </c>
      <c r="AI331">
        <v>0</v>
      </c>
      <c r="AJ331">
        <v>0</v>
      </c>
      <c r="AK331">
        <v>0</v>
      </c>
      <c r="AL331" t="b">
        <v>0</v>
      </c>
      <c r="AM331">
        <v>0</v>
      </c>
      <c r="AN331">
        <v>0</v>
      </c>
    </row>
    <row r="332" spans="1:40" x14ac:dyDescent="0.3">
      <c r="A332">
        <v>1053403</v>
      </c>
      <c r="B332">
        <v>1053403</v>
      </c>
      <c r="C332" t="s">
        <v>2941</v>
      </c>
      <c r="D332" t="s">
        <v>1996</v>
      </c>
      <c r="E332">
        <v>1</v>
      </c>
      <c r="F332" t="b">
        <v>0</v>
      </c>
      <c r="G332">
        <v>0</v>
      </c>
      <c r="H332">
        <v>0</v>
      </c>
      <c r="I332">
        <v>0</v>
      </c>
      <c r="J332">
        <v>0</v>
      </c>
      <c r="K332">
        <v>13110</v>
      </c>
      <c r="L332">
        <v>0</v>
      </c>
      <c r="M332">
        <v>0</v>
      </c>
      <c r="N332">
        <v>0</v>
      </c>
      <c r="O332" t="s">
        <v>34</v>
      </c>
      <c r="P332">
        <v>5520</v>
      </c>
      <c r="Q332" t="b">
        <v>0</v>
      </c>
      <c r="R332" t="b">
        <v>0</v>
      </c>
      <c r="S332">
        <v>0</v>
      </c>
      <c r="T332">
        <v>0</v>
      </c>
      <c r="U332">
        <v>0</v>
      </c>
      <c r="V332">
        <v>2014001</v>
      </c>
      <c r="W332" t="s">
        <v>2013</v>
      </c>
      <c r="X332">
        <v>2014001</v>
      </c>
      <c r="Y332" t="s">
        <v>2013</v>
      </c>
      <c r="Z332">
        <v>2014001</v>
      </c>
      <c r="AA332" t="s">
        <v>2013</v>
      </c>
      <c r="AB332">
        <v>2014001</v>
      </c>
      <c r="AC332" t="s">
        <v>2013</v>
      </c>
      <c r="AD332">
        <v>2014001</v>
      </c>
      <c r="AE332" t="s">
        <v>2013</v>
      </c>
      <c r="AF332">
        <v>0</v>
      </c>
      <c r="AG332">
        <v>0</v>
      </c>
      <c r="AH332">
        <v>20</v>
      </c>
      <c r="AI332">
        <v>0</v>
      </c>
      <c r="AJ332">
        <v>0</v>
      </c>
      <c r="AK332">
        <v>0</v>
      </c>
      <c r="AL332" t="b">
        <v>0</v>
      </c>
      <c r="AM332">
        <v>0</v>
      </c>
      <c r="AN332">
        <v>0</v>
      </c>
    </row>
    <row r="333" spans="1:40" x14ac:dyDescent="0.3">
      <c r="A333">
        <v>1053503</v>
      </c>
      <c r="B333">
        <v>1053503</v>
      </c>
      <c r="C333" t="s">
        <v>2942</v>
      </c>
      <c r="D333" t="s">
        <v>1996</v>
      </c>
      <c r="E333">
        <v>1</v>
      </c>
      <c r="F333" t="b">
        <v>0</v>
      </c>
      <c r="G333">
        <v>0</v>
      </c>
      <c r="H333">
        <v>0</v>
      </c>
      <c r="I333">
        <v>0</v>
      </c>
      <c r="J333">
        <v>0</v>
      </c>
      <c r="K333">
        <v>12230</v>
      </c>
      <c r="L333">
        <v>0</v>
      </c>
      <c r="M333">
        <v>0</v>
      </c>
      <c r="N333">
        <v>0</v>
      </c>
      <c r="O333" t="s">
        <v>34</v>
      </c>
      <c r="P333">
        <v>5640</v>
      </c>
      <c r="Q333" t="b">
        <v>0</v>
      </c>
      <c r="R333" t="b">
        <v>0</v>
      </c>
      <c r="S333">
        <v>0</v>
      </c>
      <c r="T333">
        <v>0</v>
      </c>
      <c r="U333">
        <v>0</v>
      </c>
      <c r="V333">
        <v>1002001</v>
      </c>
      <c r="W333" t="s">
        <v>2013</v>
      </c>
      <c r="X333">
        <v>1002001</v>
      </c>
      <c r="Y333" t="s">
        <v>2013</v>
      </c>
      <c r="Z333">
        <v>1002001</v>
      </c>
      <c r="AA333" t="s">
        <v>2013</v>
      </c>
      <c r="AB333">
        <v>1002001</v>
      </c>
      <c r="AC333" t="s">
        <v>2013</v>
      </c>
      <c r="AD333">
        <v>1002001</v>
      </c>
      <c r="AE333" t="s">
        <v>2013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 t="b">
        <v>0</v>
      </c>
      <c r="AM333">
        <v>0</v>
      </c>
      <c r="AN333">
        <v>0</v>
      </c>
    </row>
    <row r="334" spans="1:40" x14ac:dyDescent="0.3">
      <c r="A334">
        <v>1053603</v>
      </c>
      <c r="B334">
        <v>1053603</v>
      </c>
      <c r="C334" t="s">
        <v>2943</v>
      </c>
      <c r="D334" t="s">
        <v>1996</v>
      </c>
      <c r="E334">
        <v>1</v>
      </c>
      <c r="F334" t="b">
        <v>0</v>
      </c>
      <c r="G334">
        <v>0</v>
      </c>
      <c r="H334">
        <v>0</v>
      </c>
      <c r="I334">
        <v>0</v>
      </c>
      <c r="J334">
        <v>0</v>
      </c>
      <c r="K334">
        <v>12590</v>
      </c>
      <c r="L334">
        <v>0</v>
      </c>
      <c r="M334">
        <v>0</v>
      </c>
      <c r="N334">
        <v>0</v>
      </c>
      <c r="O334" t="s">
        <v>34</v>
      </c>
      <c r="P334">
        <v>5640</v>
      </c>
      <c r="Q334" t="b">
        <v>0</v>
      </c>
      <c r="R334" t="b">
        <v>0</v>
      </c>
      <c r="S334">
        <v>0</v>
      </c>
      <c r="T334">
        <v>6300</v>
      </c>
      <c r="U334">
        <v>0</v>
      </c>
      <c r="V334">
        <v>234101</v>
      </c>
      <c r="W334" t="s">
        <v>2013</v>
      </c>
      <c r="X334">
        <v>234201</v>
      </c>
      <c r="Y334" t="s">
        <v>2013</v>
      </c>
      <c r="Z334">
        <v>234301</v>
      </c>
      <c r="AA334" t="s">
        <v>2013</v>
      </c>
      <c r="AB334">
        <v>234401</v>
      </c>
      <c r="AC334" t="s">
        <v>2013</v>
      </c>
      <c r="AD334">
        <v>234501</v>
      </c>
      <c r="AE334" t="s">
        <v>2013</v>
      </c>
      <c r="AF334">
        <v>0</v>
      </c>
      <c r="AG334">
        <v>0</v>
      </c>
      <c r="AH334">
        <v>1</v>
      </c>
      <c r="AI334">
        <v>0</v>
      </c>
      <c r="AJ334">
        <v>0</v>
      </c>
      <c r="AK334">
        <v>0</v>
      </c>
      <c r="AL334" t="b">
        <v>0</v>
      </c>
      <c r="AM334">
        <v>0</v>
      </c>
      <c r="AN334">
        <v>0</v>
      </c>
    </row>
    <row r="335" spans="1:40" x14ac:dyDescent="0.3">
      <c r="A335">
        <v>1053703</v>
      </c>
      <c r="B335">
        <v>1053703</v>
      </c>
      <c r="C335" t="s">
        <v>2944</v>
      </c>
      <c r="D335" t="s">
        <v>1996</v>
      </c>
      <c r="E335">
        <v>1</v>
      </c>
      <c r="F335" t="b">
        <v>0</v>
      </c>
      <c r="G335">
        <v>0</v>
      </c>
      <c r="H335">
        <v>0</v>
      </c>
      <c r="I335">
        <v>0</v>
      </c>
      <c r="J335">
        <v>0</v>
      </c>
      <c r="K335">
        <v>13490</v>
      </c>
      <c r="L335">
        <v>0</v>
      </c>
      <c r="M335">
        <v>0</v>
      </c>
      <c r="N335">
        <v>0</v>
      </c>
      <c r="O335" t="s">
        <v>34</v>
      </c>
      <c r="P335">
        <v>5640</v>
      </c>
      <c r="Q335" t="b">
        <v>0</v>
      </c>
      <c r="R335" t="b">
        <v>0</v>
      </c>
      <c r="S335">
        <v>7500</v>
      </c>
      <c r="T335">
        <v>0</v>
      </c>
      <c r="U335">
        <v>0</v>
      </c>
      <c r="V335">
        <v>153001</v>
      </c>
      <c r="W335" t="s">
        <v>2013</v>
      </c>
      <c r="X335">
        <v>153001</v>
      </c>
      <c r="Y335" t="s">
        <v>2013</v>
      </c>
      <c r="Z335">
        <v>153001</v>
      </c>
      <c r="AA335" t="s">
        <v>2013</v>
      </c>
      <c r="AB335">
        <v>153001</v>
      </c>
      <c r="AC335" t="s">
        <v>2013</v>
      </c>
      <c r="AD335">
        <v>153001</v>
      </c>
      <c r="AE335" t="s">
        <v>2013</v>
      </c>
      <c r="AF335">
        <v>0</v>
      </c>
      <c r="AG335">
        <v>0</v>
      </c>
      <c r="AH335">
        <v>2</v>
      </c>
      <c r="AI335">
        <v>0</v>
      </c>
      <c r="AJ335">
        <v>0</v>
      </c>
      <c r="AK335">
        <v>0</v>
      </c>
      <c r="AL335" t="b">
        <v>0</v>
      </c>
      <c r="AM335">
        <v>0</v>
      </c>
      <c r="AN335">
        <v>0</v>
      </c>
    </row>
    <row r="336" spans="1:40" x14ac:dyDescent="0.3">
      <c r="A336">
        <v>1053803</v>
      </c>
      <c r="B336">
        <v>1053803</v>
      </c>
      <c r="C336" t="s">
        <v>2945</v>
      </c>
      <c r="D336" t="s">
        <v>1996</v>
      </c>
      <c r="E336">
        <v>1</v>
      </c>
      <c r="F336" t="b">
        <v>0</v>
      </c>
      <c r="G336">
        <v>0</v>
      </c>
      <c r="H336">
        <v>0</v>
      </c>
      <c r="I336">
        <v>0</v>
      </c>
      <c r="J336">
        <v>0</v>
      </c>
      <c r="K336">
        <v>12590</v>
      </c>
      <c r="L336">
        <v>0</v>
      </c>
      <c r="M336">
        <v>0</v>
      </c>
      <c r="N336">
        <v>0</v>
      </c>
      <c r="O336" t="s">
        <v>34</v>
      </c>
      <c r="P336">
        <v>5640</v>
      </c>
      <c r="Q336" t="b">
        <v>0</v>
      </c>
      <c r="R336" t="b">
        <v>0</v>
      </c>
      <c r="S336">
        <v>0</v>
      </c>
      <c r="T336">
        <v>0</v>
      </c>
      <c r="U336">
        <v>0</v>
      </c>
      <c r="V336">
        <v>2302001</v>
      </c>
      <c r="W336" t="s">
        <v>2013</v>
      </c>
      <c r="X336">
        <v>2302001</v>
      </c>
      <c r="Y336" t="s">
        <v>2013</v>
      </c>
      <c r="Z336">
        <v>2302001</v>
      </c>
      <c r="AA336" t="s">
        <v>2013</v>
      </c>
      <c r="AB336">
        <v>2302001</v>
      </c>
      <c r="AC336" t="s">
        <v>2013</v>
      </c>
      <c r="AD336">
        <v>2302001</v>
      </c>
      <c r="AE336" t="s">
        <v>2013</v>
      </c>
      <c r="AF336">
        <v>0</v>
      </c>
      <c r="AG336">
        <v>0</v>
      </c>
      <c r="AH336">
        <v>5</v>
      </c>
      <c r="AI336">
        <v>0</v>
      </c>
      <c r="AJ336">
        <v>0</v>
      </c>
      <c r="AK336">
        <v>0</v>
      </c>
      <c r="AL336" t="b">
        <v>0</v>
      </c>
      <c r="AM336">
        <v>0</v>
      </c>
      <c r="AN336">
        <v>0</v>
      </c>
    </row>
    <row r="337" spans="1:40" x14ac:dyDescent="0.3">
      <c r="A337">
        <v>1053903</v>
      </c>
      <c r="B337">
        <v>1053903</v>
      </c>
      <c r="C337" t="s">
        <v>2946</v>
      </c>
      <c r="D337" t="s">
        <v>1996</v>
      </c>
      <c r="E337">
        <v>1</v>
      </c>
      <c r="F337" t="b">
        <v>0</v>
      </c>
      <c r="G337">
        <v>0</v>
      </c>
      <c r="H337">
        <v>0</v>
      </c>
      <c r="I337">
        <v>0</v>
      </c>
      <c r="J337">
        <v>0</v>
      </c>
      <c r="K337">
        <v>12590</v>
      </c>
      <c r="L337">
        <v>0</v>
      </c>
      <c r="M337">
        <v>0</v>
      </c>
      <c r="N337">
        <v>0</v>
      </c>
      <c r="O337" t="s">
        <v>34</v>
      </c>
      <c r="P337">
        <v>5640</v>
      </c>
      <c r="Q337" t="b">
        <v>0</v>
      </c>
      <c r="R337" t="b">
        <v>0</v>
      </c>
      <c r="S337">
        <v>0</v>
      </c>
      <c r="T337">
        <v>0</v>
      </c>
      <c r="U337">
        <v>0</v>
      </c>
      <c r="V337">
        <v>343001</v>
      </c>
      <c r="W337" t="s">
        <v>2013</v>
      </c>
      <c r="X337">
        <v>343001</v>
      </c>
      <c r="Y337" t="s">
        <v>2013</v>
      </c>
      <c r="Z337">
        <v>343001</v>
      </c>
      <c r="AA337" t="s">
        <v>2013</v>
      </c>
      <c r="AB337">
        <v>343001</v>
      </c>
      <c r="AC337" t="s">
        <v>2013</v>
      </c>
      <c r="AD337">
        <v>343001</v>
      </c>
      <c r="AE337" t="s">
        <v>2013</v>
      </c>
      <c r="AF337">
        <v>0</v>
      </c>
      <c r="AG337">
        <v>0</v>
      </c>
      <c r="AH337">
        <v>1</v>
      </c>
      <c r="AI337">
        <v>0</v>
      </c>
      <c r="AJ337">
        <v>0</v>
      </c>
      <c r="AK337">
        <v>0</v>
      </c>
      <c r="AL337" t="b">
        <v>0</v>
      </c>
      <c r="AM337">
        <v>0</v>
      </c>
      <c r="AN337">
        <v>0</v>
      </c>
    </row>
    <row r="338" spans="1:40" x14ac:dyDescent="0.3">
      <c r="A338">
        <v>1054003</v>
      </c>
      <c r="B338">
        <v>1054003</v>
      </c>
      <c r="C338" t="s">
        <v>2947</v>
      </c>
      <c r="D338" t="s">
        <v>1996</v>
      </c>
      <c r="E338">
        <v>1</v>
      </c>
      <c r="F338" t="b">
        <v>0</v>
      </c>
      <c r="G338">
        <v>0</v>
      </c>
      <c r="H338">
        <v>0</v>
      </c>
      <c r="I338">
        <v>0</v>
      </c>
      <c r="J338">
        <v>0</v>
      </c>
      <c r="K338">
        <v>12590</v>
      </c>
      <c r="L338">
        <v>0</v>
      </c>
      <c r="M338">
        <v>0</v>
      </c>
      <c r="N338">
        <v>0</v>
      </c>
      <c r="O338" t="s">
        <v>34</v>
      </c>
      <c r="P338">
        <v>5640</v>
      </c>
      <c r="Q338" t="b">
        <v>0</v>
      </c>
      <c r="R338" t="b">
        <v>0</v>
      </c>
      <c r="S338">
        <v>0</v>
      </c>
      <c r="T338">
        <v>0</v>
      </c>
      <c r="U338">
        <v>0</v>
      </c>
      <c r="V338">
        <v>3041001</v>
      </c>
      <c r="W338" t="s">
        <v>2013</v>
      </c>
      <c r="X338">
        <v>3041001</v>
      </c>
      <c r="Y338" t="s">
        <v>2013</v>
      </c>
      <c r="Z338">
        <v>3041001</v>
      </c>
      <c r="AA338" t="s">
        <v>2013</v>
      </c>
      <c r="AB338">
        <v>3041001</v>
      </c>
      <c r="AC338" t="s">
        <v>2013</v>
      </c>
      <c r="AD338">
        <v>3041001</v>
      </c>
      <c r="AE338" t="s">
        <v>2013</v>
      </c>
      <c r="AF338">
        <v>0</v>
      </c>
      <c r="AG338">
        <v>0</v>
      </c>
      <c r="AH338">
        <v>3</v>
      </c>
      <c r="AI338">
        <v>0</v>
      </c>
      <c r="AJ338">
        <v>0</v>
      </c>
      <c r="AK338">
        <v>0</v>
      </c>
      <c r="AL338" t="b">
        <v>0</v>
      </c>
      <c r="AM338">
        <v>0</v>
      </c>
      <c r="AN338">
        <v>0</v>
      </c>
    </row>
    <row r="339" spans="1:40" x14ac:dyDescent="0.3">
      <c r="A339">
        <v>1054103</v>
      </c>
      <c r="B339">
        <v>1054103</v>
      </c>
      <c r="C339" t="s">
        <v>2948</v>
      </c>
      <c r="D339" t="s">
        <v>1996</v>
      </c>
      <c r="E339">
        <v>1</v>
      </c>
      <c r="F339" t="b">
        <v>0</v>
      </c>
      <c r="G339">
        <v>0</v>
      </c>
      <c r="H339">
        <v>0</v>
      </c>
      <c r="I339">
        <v>0</v>
      </c>
      <c r="J339">
        <v>0</v>
      </c>
      <c r="K339">
        <v>13490</v>
      </c>
      <c r="L339">
        <v>0</v>
      </c>
      <c r="M339">
        <v>0</v>
      </c>
      <c r="N339">
        <v>0</v>
      </c>
      <c r="O339" t="s">
        <v>34</v>
      </c>
      <c r="P339">
        <v>5640</v>
      </c>
      <c r="Q339" t="b">
        <v>0</v>
      </c>
      <c r="R339" t="b">
        <v>0</v>
      </c>
      <c r="S339">
        <v>0</v>
      </c>
      <c r="T339">
        <v>0</v>
      </c>
      <c r="U339">
        <v>0</v>
      </c>
      <c r="V339">
        <v>3041002</v>
      </c>
      <c r="W339" t="s">
        <v>2013</v>
      </c>
      <c r="X339">
        <v>3041002</v>
      </c>
      <c r="Y339" t="s">
        <v>2013</v>
      </c>
      <c r="Z339">
        <v>3041002</v>
      </c>
      <c r="AA339" t="s">
        <v>2013</v>
      </c>
      <c r="AB339">
        <v>3041002</v>
      </c>
      <c r="AC339" t="s">
        <v>2013</v>
      </c>
      <c r="AD339">
        <v>3041002</v>
      </c>
      <c r="AE339" t="s">
        <v>2013</v>
      </c>
      <c r="AF339">
        <v>0</v>
      </c>
      <c r="AG339">
        <v>0</v>
      </c>
      <c r="AH339">
        <v>3</v>
      </c>
      <c r="AI339">
        <v>0</v>
      </c>
      <c r="AJ339">
        <v>0</v>
      </c>
      <c r="AK339">
        <v>0</v>
      </c>
      <c r="AL339" t="b">
        <v>0</v>
      </c>
      <c r="AM339">
        <v>0</v>
      </c>
      <c r="AN339">
        <v>0</v>
      </c>
    </row>
    <row r="340" spans="1:40" x14ac:dyDescent="0.3">
      <c r="A340">
        <v>1054203</v>
      </c>
      <c r="B340">
        <v>1054203</v>
      </c>
      <c r="C340" t="s">
        <v>2949</v>
      </c>
      <c r="D340" t="s">
        <v>1996</v>
      </c>
      <c r="E340">
        <v>1</v>
      </c>
      <c r="F340" t="b">
        <v>0</v>
      </c>
      <c r="G340">
        <v>0</v>
      </c>
      <c r="H340">
        <v>0</v>
      </c>
      <c r="I340">
        <v>0</v>
      </c>
      <c r="J340">
        <v>0</v>
      </c>
      <c r="K340">
        <v>12590</v>
      </c>
      <c r="L340">
        <v>0</v>
      </c>
      <c r="M340">
        <v>0</v>
      </c>
      <c r="N340">
        <v>0</v>
      </c>
      <c r="O340" t="s">
        <v>34</v>
      </c>
      <c r="P340">
        <v>5730</v>
      </c>
      <c r="Q340" t="b">
        <v>0</v>
      </c>
      <c r="R340" t="b">
        <v>0</v>
      </c>
      <c r="S340">
        <v>0</v>
      </c>
      <c r="T340">
        <v>5250</v>
      </c>
      <c r="U340">
        <v>0</v>
      </c>
      <c r="V340">
        <v>243001</v>
      </c>
      <c r="W340" t="s">
        <v>2013</v>
      </c>
      <c r="X340">
        <v>243001</v>
      </c>
      <c r="Y340" t="s">
        <v>2013</v>
      </c>
      <c r="Z340">
        <v>243001</v>
      </c>
      <c r="AA340" t="s">
        <v>2013</v>
      </c>
      <c r="AB340">
        <v>243001</v>
      </c>
      <c r="AC340" t="s">
        <v>2013</v>
      </c>
      <c r="AD340">
        <v>243001</v>
      </c>
      <c r="AE340" t="s">
        <v>2013</v>
      </c>
      <c r="AF340">
        <v>0</v>
      </c>
      <c r="AG340">
        <v>0</v>
      </c>
      <c r="AH340">
        <v>2</v>
      </c>
      <c r="AI340">
        <v>0</v>
      </c>
      <c r="AJ340">
        <v>0</v>
      </c>
      <c r="AK340">
        <v>0</v>
      </c>
      <c r="AL340" t="b">
        <v>0</v>
      </c>
      <c r="AM340">
        <v>0</v>
      </c>
      <c r="AN340">
        <v>0</v>
      </c>
    </row>
    <row r="341" spans="1:40" x14ac:dyDescent="0.3">
      <c r="A341">
        <v>1054303</v>
      </c>
      <c r="B341">
        <v>1054303</v>
      </c>
      <c r="C341" t="s">
        <v>2950</v>
      </c>
      <c r="D341" t="s">
        <v>1996</v>
      </c>
      <c r="E341">
        <v>1</v>
      </c>
      <c r="F341" t="b">
        <v>0</v>
      </c>
      <c r="G341">
        <v>0</v>
      </c>
      <c r="H341">
        <v>0</v>
      </c>
      <c r="I341">
        <v>0</v>
      </c>
      <c r="J341">
        <v>0</v>
      </c>
      <c r="K341">
        <v>12980</v>
      </c>
      <c r="L341">
        <v>0</v>
      </c>
      <c r="M341">
        <v>0</v>
      </c>
      <c r="N341">
        <v>0</v>
      </c>
      <c r="O341" t="s">
        <v>34</v>
      </c>
      <c r="P341">
        <v>5730</v>
      </c>
      <c r="Q341" t="b">
        <v>0</v>
      </c>
      <c r="R341" t="b">
        <v>0</v>
      </c>
      <c r="S341">
        <v>0</v>
      </c>
      <c r="T341">
        <v>0</v>
      </c>
      <c r="U341">
        <v>0</v>
      </c>
      <c r="V341">
        <v>2311001</v>
      </c>
      <c r="W341" t="s">
        <v>2013</v>
      </c>
      <c r="X341">
        <v>2311001</v>
      </c>
      <c r="Y341" t="s">
        <v>2013</v>
      </c>
      <c r="Z341">
        <v>2311001</v>
      </c>
      <c r="AA341" t="s">
        <v>2013</v>
      </c>
      <c r="AB341">
        <v>2311001</v>
      </c>
      <c r="AC341" t="s">
        <v>2013</v>
      </c>
      <c r="AD341">
        <v>2311001</v>
      </c>
      <c r="AE341" t="s">
        <v>2013</v>
      </c>
      <c r="AF341">
        <v>0</v>
      </c>
      <c r="AG341">
        <v>0</v>
      </c>
      <c r="AH341">
        <v>10</v>
      </c>
      <c r="AI341">
        <v>0</v>
      </c>
      <c r="AJ341">
        <v>0</v>
      </c>
      <c r="AK341">
        <v>0</v>
      </c>
      <c r="AL341" t="b">
        <v>0</v>
      </c>
      <c r="AM341">
        <v>0</v>
      </c>
      <c r="AN341">
        <v>0</v>
      </c>
    </row>
    <row r="342" spans="1:40" x14ac:dyDescent="0.3">
      <c r="A342">
        <v>1054403</v>
      </c>
      <c r="B342">
        <v>1054403</v>
      </c>
      <c r="C342" t="s">
        <v>2951</v>
      </c>
      <c r="D342" t="s">
        <v>1996</v>
      </c>
      <c r="E342">
        <v>1</v>
      </c>
      <c r="F342" t="b">
        <v>0</v>
      </c>
      <c r="G342">
        <v>0</v>
      </c>
      <c r="H342">
        <v>0</v>
      </c>
      <c r="I342">
        <v>0</v>
      </c>
      <c r="J342">
        <v>0</v>
      </c>
      <c r="K342">
        <v>13910</v>
      </c>
      <c r="L342">
        <v>0</v>
      </c>
      <c r="M342">
        <v>0</v>
      </c>
      <c r="N342">
        <v>0</v>
      </c>
      <c r="O342" t="s">
        <v>34</v>
      </c>
      <c r="P342">
        <v>5730</v>
      </c>
      <c r="Q342" t="b">
        <v>0</v>
      </c>
      <c r="R342" t="b">
        <v>0</v>
      </c>
      <c r="S342">
        <v>0</v>
      </c>
      <c r="T342">
        <v>0</v>
      </c>
      <c r="U342">
        <v>0</v>
      </c>
      <c r="V342">
        <v>3021003</v>
      </c>
      <c r="W342" t="s">
        <v>2013</v>
      </c>
      <c r="X342">
        <v>3021003</v>
      </c>
      <c r="Y342" t="s">
        <v>2013</v>
      </c>
      <c r="Z342">
        <v>3021003</v>
      </c>
      <c r="AA342" t="s">
        <v>2013</v>
      </c>
      <c r="AB342">
        <v>3021003</v>
      </c>
      <c r="AC342" t="s">
        <v>2013</v>
      </c>
      <c r="AD342">
        <v>3021003</v>
      </c>
      <c r="AE342" t="s">
        <v>2013</v>
      </c>
      <c r="AF342">
        <v>0</v>
      </c>
      <c r="AG342">
        <v>0</v>
      </c>
      <c r="AH342">
        <v>1</v>
      </c>
      <c r="AI342">
        <v>0</v>
      </c>
      <c r="AJ342">
        <v>0</v>
      </c>
      <c r="AK342">
        <v>0</v>
      </c>
      <c r="AL342" t="b">
        <v>0</v>
      </c>
      <c r="AM342">
        <v>0</v>
      </c>
      <c r="AN342">
        <v>0</v>
      </c>
    </row>
    <row r="343" spans="1:40" x14ac:dyDescent="0.3">
      <c r="A343">
        <v>1054503</v>
      </c>
      <c r="B343">
        <v>1054503</v>
      </c>
      <c r="C343" t="s">
        <v>2952</v>
      </c>
      <c r="D343" t="s">
        <v>1996</v>
      </c>
      <c r="E343">
        <v>1</v>
      </c>
      <c r="F343" t="b">
        <v>0</v>
      </c>
      <c r="G343">
        <v>0</v>
      </c>
      <c r="H343">
        <v>0</v>
      </c>
      <c r="I343">
        <v>0</v>
      </c>
      <c r="J343">
        <v>0</v>
      </c>
      <c r="K343">
        <v>12980</v>
      </c>
      <c r="L343">
        <v>0</v>
      </c>
      <c r="M343">
        <v>0</v>
      </c>
      <c r="N343">
        <v>0</v>
      </c>
      <c r="O343" t="s">
        <v>34</v>
      </c>
      <c r="P343">
        <v>5730</v>
      </c>
      <c r="Q343" t="b">
        <v>0</v>
      </c>
      <c r="R343" t="b">
        <v>0</v>
      </c>
      <c r="S343">
        <v>0</v>
      </c>
      <c r="T343">
        <v>0</v>
      </c>
      <c r="U343">
        <v>0</v>
      </c>
      <c r="V343">
        <v>3013001</v>
      </c>
      <c r="W343" t="s">
        <v>2013</v>
      </c>
      <c r="X343">
        <v>3013001</v>
      </c>
      <c r="Y343" t="s">
        <v>2013</v>
      </c>
      <c r="Z343">
        <v>3013001</v>
      </c>
      <c r="AA343" t="s">
        <v>2013</v>
      </c>
      <c r="AB343">
        <v>3013001</v>
      </c>
      <c r="AC343" t="s">
        <v>2013</v>
      </c>
      <c r="AD343">
        <v>3013001</v>
      </c>
      <c r="AE343" t="s">
        <v>2013</v>
      </c>
      <c r="AF343">
        <v>0</v>
      </c>
      <c r="AG343">
        <v>0</v>
      </c>
      <c r="AH343">
        <v>5</v>
      </c>
      <c r="AI343">
        <v>0</v>
      </c>
      <c r="AJ343">
        <v>0</v>
      </c>
      <c r="AK343">
        <v>0</v>
      </c>
      <c r="AL343" t="b">
        <v>0</v>
      </c>
      <c r="AM343">
        <v>0</v>
      </c>
      <c r="AN343">
        <v>0</v>
      </c>
    </row>
    <row r="344" spans="1:40" x14ac:dyDescent="0.3">
      <c r="A344">
        <v>1054603</v>
      </c>
      <c r="B344">
        <v>1054603</v>
      </c>
      <c r="C344" t="s">
        <v>2953</v>
      </c>
      <c r="D344" t="s">
        <v>1996</v>
      </c>
      <c r="E344">
        <v>1</v>
      </c>
      <c r="F344" t="b">
        <v>0</v>
      </c>
      <c r="G344">
        <v>0</v>
      </c>
      <c r="H344">
        <v>0</v>
      </c>
      <c r="I344">
        <v>0</v>
      </c>
      <c r="J344">
        <v>0</v>
      </c>
      <c r="K344">
        <v>12980</v>
      </c>
      <c r="L344">
        <v>0</v>
      </c>
      <c r="M344">
        <v>0</v>
      </c>
      <c r="N344">
        <v>0</v>
      </c>
      <c r="O344" t="s">
        <v>34</v>
      </c>
      <c r="P344">
        <v>5730</v>
      </c>
      <c r="Q344" t="b">
        <v>0</v>
      </c>
      <c r="R344" t="b">
        <v>0</v>
      </c>
      <c r="S344">
        <v>0</v>
      </c>
      <c r="T344">
        <v>0</v>
      </c>
      <c r="U344">
        <v>0</v>
      </c>
      <c r="V344">
        <v>2202013</v>
      </c>
      <c r="W344" t="s">
        <v>2013</v>
      </c>
      <c r="X344">
        <v>2202013</v>
      </c>
      <c r="Y344" t="s">
        <v>2013</v>
      </c>
      <c r="Z344">
        <v>2202013</v>
      </c>
      <c r="AA344" t="s">
        <v>2013</v>
      </c>
      <c r="AB344">
        <v>2202013</v>
      </c>
      <c r="AC344" t="s">
        <v>2013</v>
      </c>
      <c r="AD344">
        <v>2202013</v>
      </c>
      <c r="AE344" t="s">
        <v>2013</v>
      </c>
      <c r="AF344">
        <v>0</v>
      </c>
      <c r="AG344">
        <v>0</v>
      </c>
      <c r="AH344">
        <v>3</v>
      </c>
      <c r="AI344">
        <v>0</v>
      </c>
      <c r="AJ344">
        <v>0</v>
      </c>
      <c r="AK344">
        <v>0</v>
      </c>
      <c r="AL344" t="b">
        <v>0</v>
      </c>
      <c r="AM344">
        <v>0</v>
      </c>
      <c r="AN344">
        <v>0</v>
      </c>
    </row>
    <row r="345" spans="1:40" x14ac:dyDescent="0.3">
      <c r="A345">
        <v>1054703</v>
      </c>
      <c r="B345">
        <v>1054703</v>
      </c>
      <c r="C345" t="s">
        <v>2954</v>
      </c>
      <c r="D345" t="s">
        <v>1996</v>
      </c>
      <c r="E345">
        <v>1</v>
      </c>
      <c r="F345" t="b">
        <v>0</v>
      </c>
      <c r="G345">
        <v>0</v>
      </c>
      <c r="H345">
        <v>0</v>
      </c>
      <c r="I345">
        <v>0</v>
      </c>
      <c r="J345">
        <v>0</v>
      </c>
      <c r="K345">
        <v>12980</v>
      </c>
      <c r="L345">
        <v>0</v>
      </c>
      <c r="M345">
        <v>0</v>
      </c>
      <c r="N345">
        <v>0</v>
      </c>
      <c r="O345" t="s">
        <v>34</v>
      </c>
      <c r="P345">
        <v>5730</v>
      </c>
      <c r="Q345" t="b">
        <v>0</v>
      </c>
      <c r="R345" t="b">
        <v>0</v>
      </c>
      <c r="S345">
        <v>0</v>
      </c>
      <c r="T345">
        <v>0</v>
      </c>
      <c r="U345">
        <v>0</v>
      </c>
      <c r="V345">
        <v>2202004</v>
      </c>
      <c r="W345" t="s">
        <v>2013</v>
      </c>
      <c r="X345">
        <v>2202004</v>
      </c>
      <c r="Y345" t="s">
        <v>2013</v>
      </c>
      <c r="Z345">
        <v>2202004</v>
      </c>
      <c r="AA345" t="s">
        <v>2013</v>
      </c>
      <c r="AB345">
        <v>2202004</v>
      </c>
      <c r="AC345" t="s">
        <v>2013</v>
      </c>
      <c r="AD345">
        <v>2202004</v>
      </c>
      <c r="AE345" t="s">
        <v>2013</v>
      </c>
      <c r="AF345">
        <v>0</v>
      </c>
      <c r="AG345">
        <v>0</v>
      </c>
      <c r="AH345">
        <v>3</v>
      </c>
      <c r="AI345">
        <v>0</v>
      </c>
      <c r="AJ345">
        <v>0</v>
      </c>
      <c r="AK345">
        <v>0</v>
      </c>
      <c r="AL345" t="b">
        <v>0</v>
      </c>
      <c r="AM345">
        <v>0</v>
      </c>
      <c r="AN345">
        <v>0</v>
      </c>
    </row>
    <row r="346" spans="1:40" x14ac:dyDescent="0.3">
      <c r="A346">
        <v>1054803</v>
      </c>
      <c r="B346">
        <v>1054803</v>
      </c>
      <c r="C346" t="s">
        <v>2955</v>
      </c>
      <c r="D346" t="s">
        <v>1996</v>
      </c>
      <c r="E346">
        <v>1</v>
      </c>
      <c r="F346" t="b">
        <v>0</v>
      </c>
      <c r="G346">
        <v>0</v>
      </c>
      <c r="H346">
        <v>0</v>
      </c>
      <c r="I346">
        <v>0</v>
      </c>
      <c r="J346">
        <v>0</v>
      </c>
      <c r="K346">
        <v>13910</v>
      </c>
      <c r="L346">
        <v>0</v>
      </c>
      <c r="M346">
        <v>0</v>
      </c>
      <c r="N346">
        <v>0</v>
      </c>
      <c r="O346" t="s">
        <v>34</v>
      </c>
      <c r="P346">
        <v>5730</v>
      </c>
      <c r="Q346" t="b">
        <v>0</v>
      </c>
      <c r="R346" t="b">
        <v>0</v>
      </c>
      <c r="S346">
        <v>0</v>
      </c>
      <c r="T346">
        <v>0</v>
      </c>
      <c r="U346">
        <v>0</v>
      </c>
      <c r="V346">
        <v>4003021</v>
      </c>
      <c r="W346" t="s">
        <v>2013</v>
      </c>
      <c r="X346">
        <v>4003021</v>
      </c>
      <c r="Y346" t="s">
        <v>2013</v>
      </c>
      <c r="Z346">
        <v>4003021</v>
      </c>
      <c r="AA346" t="s">
        <v>2013</v>
      </c>
      <c r="AB346">
        <v>4003021</v>
      </c>
      <c r="AC346" t="s">
        <v>2013</v>
      </c>
      <c r="AD346">
        <v>4003021</v>
      </c>
      <c r="AE346" t="s">
        <v>2013</v>
      </c>
      <c r="AF346">
        <v>0</v>
      </c>
      <c r="AG346">
        <v>0</v>
      </c>
      <c r="AH346">
        <v>1</v>
      </c>
      <c r="AI346">
        <v>0</v>
      </c>
      <c r="AJ346">
        <v>0</v>
      </c>
      <c r="AK346">
        <v>0</v>
      </c>
      <c r="AL346" t="b">
        <v>0</v>
      </c>
      <c r="AM346">
        <v>0</v>
      </c>
      <c r="AN346">
        <v>0</v>
      </c>
    </row>
    <row r="347" spans="1:40" x14ac:dyDescent="0.3">
      <c r="A347">
        <v>1054903</v>
      </c>
      <c r="B347">
        <v>1054903</v>
      </c>
      <c r="C347" t="s">
        <v>2956</v>
      </c>
      <c r="D347" t="s">
        <v>1996</v>
      </c>
      <c r="E347">
        <v>1</v>
      </c>
      <c r="F347" t="b">
        <v>0</v>
      </c>
      <c r="G347">
        <v>0</v>
      </c>
      <c r="H347">
        <v>0</v>
      </c>
      <c r="I347">
        <v>0</v>
      </c>
      <c r="J347">
        <v>0</v>
      </c>
      <c r="K347">
        <v>12980</v>
      </c>
      <c r="L347">
        <v>0</v>
      </c>
      <c r="M347">
        <v>0</v>
      </c>
      <c r="N347">
        <v>0</v>
      </c>
      <c r="O347" t="s">
        <v>34</v>
      </c>
      <c r="P347">
        <v>5850</v>
      </c>
      <c r="Q347" t="b">
        <v>0</v>
      </c>
      <c r="R347" t="b">
        <v>0</v>
      </c>
      <c r="S347">
        <v>3000</v>
      </c>
      <c r="T347">
        <v>0</v>
      </c>
      <c r="U347">
        <v>0</v>
      </c>
      <c r="V347">
        <v>4003001</v>
      </c>
      <c r="W347" t="s">
        <v>2013</v>
      </c>
      <c r="X347">
        <v>4003001</v>
      </c>
      <c r="Y347" t="s">
        <v>2013</v>
      </c>
      <c r="Z347">
        <v>4003001</v>
      </c>
      <c r="AA347" t="s">
        <v>2013</v>
      </c>
      <c r="AB347">
        <v>4003001</v>
      </c>
      <c r="AC347" t="s">
        <v>2013</v>
      </c>
      <c r="AD347">
        <v>4003001</v>
      </c>
      <c r="AE347" t="s">
        <v>2013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 t="b">
        <v>0</v>
      </c>
      <c r="AM347">
        <v>0</v>
      </c>
      <c r="AN347">
        <v>0</v>
      </c>
    </row>
    <row r="348" spans="1:40" x14ac:dyDescent="0.3">
      <c r="A348">
        <v>1055001</v>
      </c>
      <c r="B348">
        <v>1055001</v>
      </c>
      <c r="C348" t="s">
        <v>2958</v>
      </c>
      <c r="D348" t="s">
        <v>1996</v>
      </c>
      <c r="E348">
        <v>1</v>
      </c>
      <c r="F348" t="b">
        <v>0</v>
      </c>
      <c r="G348">
        <v>0</v>
      </c>
      <c r="H348">
        <v>0</v>
      </c>
      <c r="I348">
        <v>0</v>
      </c>
      <c r="J348">
        <v>0</v>
      </c>
      <c r="K348">
        <v>13410</v>
      </c>
      <c r="L348">
        <v>0</v>
      </c>
      <c r="M348">
        <v>0</v>
      </c>
      <c r="N348">
        <v>0</v>
      </c>
      <c r="O348" t="s">
        <v>34</v>
      </c>
      <c r="P348">
        <v>5850</v>
      </c>
      <c r="Q348" t="b">
        <v>0</v>
      </c>
      <c r="R348" t="b">
        <v>0</v>
      </c>
      <c r="S348">
        <v>0</v>
      </c>
      <c r="T348">
        <v>2100</v>
      </c>
      <c r="U348">
        <v>0</v>
      </c>
      <c r="V348">
        <v>4003002</v>
      </c>
      <c r="W348" t="s">
        <v>2013</v>
      </c>
      <c r="X348">
        <v>4003002</v>
      </c>
      <c r="Y348" t="s">
        <v>2013</v>
      </c>
      <c r="Z348">
        <v>4003002</v>
      </c>
      <c r="AA348" t="s">
        <v>2013</v>
      </c>
      <c r="AB348">
        <v>4003002</v>
      </c>
      <c r="AC348" t="s">
        <v>2013</v>
      </c>
      <c r="AD348">
        <v>4003002</v>
      </c>
      <c r="AE348" t="s">
        <v>2013</v>
      </c>
      <c r="AF348">
        <v>0</v>
      </c>
      <c r="AG348">
        <v>0</v>
      </c>
      <c r="AH348">
        <v>1</v>
      </c>
      <c r="AI348">
        <v>0</v>
      </c>
      <c r="AJ348">
        <v>0</v>
      </c>
      <c r="AK348">
        <v>0</v>
      </c>
      <c r="AL348" t="b">
        <v>0</v>
      </c>
      <c r="AM348">
        <v>0</v>
      </c>
      <c r="AN348">
        <v>0</v>
      </c>
    </row>
    <row r="349" spans="1:40" x14ac:dyDescent="0.3">
      <c r="A349">
        <v>1055101</v>
      </c>
      <c r="B349">
        <v>1055101</v>
      </c>
      <c r="C349" t="s">
        <v>2960</v>
      </c>
      <c r="D349" t="s">
        <v>1996</v>
      </c>
      <c r="E349">
        <v>1</v>
      </c>
      <c r="F349" t="b">
        <v>0</v>
      </c>
      <c r="G349">
        <v>0</v>
      </c>
      <c r="H349">
        <v>0</v>
      </c>
      <c r="I349">
        <v>0</v>
      </c>
      <c r="J349">
        <v>0</v>
      </c>
      <c r="K349">
        <v>14370</v>
      </c>
      <c r="L349">
        <v>0</v>
      </c>
      <c r="M349">
        <v>0</v>
      </c>
      <c r="N349">
        <v>0</v>
      </c>
      <c r="O349" t="s">
        <v>34</v>
      </c>
      <c r="P349">
        <v>5850</v>
      </c>
      <c r="Q349" t="b">
        <v>0</v>
      </c>
      <c r="R349" t="b">
        <v>0</v>
      </c>
      <c r="S349">
        <v>7500</v>
      </c>
      <c r="T349">
        <v>0</v>
      </c>
      <c r="U349">
        <v>0</v>
      </c>
      <c r="V349">
        <v>153001</v>
      </c>
      <c r="W349" t="s">
        <v>2013</v>
      </c>
      <c r="X349">
        <v>153001</v>
      </c>
      <c r="Y349" t="s">
        <v>2013</v>
      </c>
      <c r="Z349">
        <v>153001</v>
      </c>
      <c r="AA349" t="s">
        <v>2013</v>
      </c>
      <c r="AB349">
        <v>153001</v>
      </c>
      <c r="AC349" t="s">
        <v>2013</v>
      </c>
      <c r="AD349">
        <v>153001</v>
      </c>
      <c r="AE349" t="s">
        <v>2013</v>
      </c>
      <c r="AF349">
        <v>0</v>
      </c>
      <c r="AG349">
        <v>0</v>
      </c>
      <c r="AH349">
        <v>2</v>
      </c>
      <c r="AI349">
        <v>0</v>
      </c>
      <c r="AJ349">
        <v>0</v>
      </c>
      <c r="AK349">
        <v>0</v>
      </c>
      <c r="AL349" t="b">
        <v>0</v>
      </c>
      <c r="AM349">
        <v>0</v>
      </c>
      <c r="AN349">
        <v>0</v>
      </c>
    </row>
    <row r="350" spans="1:40" x14ac:dyDescent="0.3">
      <c r="A350">
        <v>1055201</v>
      </c>
      <c r="B350">
        <v>1055201</v>
      </c>
      <c r="C350" t="s">
        <v>2962</v>
      </c>
      <c r="D350" t="s">
        <v>1996</v>
      </c>
      <c r="E350">
        <v>1</v>
      </c>
      <c r="F350" t="b">
        <v>0</v>
      </c>
      <c r="G350">
        <v>0</v>
      </c>
      <c r="H350">
        <v>0</v>
      </c>
      <c r="I350">
        <v>0</v>
      </c>
      <c r="J350">
        <v>0</v>
      </c>
      <c r="K350">
        <v>13410</v>
      </c>
      <c r="L350">
        <v>0</v>
      </c>
      <c r="M350">
        <v>0</v>
      </c>
      <c r="N350">
        <v>0</v>
      </c>
      <c r="O350" t="s">
        <v>34</v>
      </c>
      <c r="P350">
        <v>5850</v>
      </c>
      <c r="Q350" t="b">
        <v>0</v>
      </c>
      <c r="R350" t="b">
        <v>0</v>
      </c>
      <c r="S350">
        <v>0</v>
      </c>
      <c r="T350">
        <v>0</v>
      </c>
      <c r="U350">
        <v>0</v>
      </c>
      <c r="V350">
        <v>4012010</v>
      </c>
      <c r="W350" t="s">
        <v>2013</v>
      </c>
      <c r="X350">
        <v>4012010</v>
      </c>
      <c r="Y350" t="s">
        <v>2013</v>
      </c>
      <c r="Z350">
        <v>4012010</v>
      </c>
      <c r="AA350" t="s">
        <v>2013</v>
      </c>
      <c r="AB350">
        <v>4012010</v>
      </c>
      <c r="AC350" t="s">
        <v>2013</v>
      </c>
      <c r="AD350">
        <v>4012010</v>
      </c>
      <c r="AE350" t="s">
        <v>2013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 t="b">
        <v>0</v>
      </c>
      <c r="AM350">
        <v>0</v>
      </c>
      <c r="AN350">
        <v>0</v>
      </c>
    </row>
    <row r="351" spans="1:40" x14ac:dyDescent="0.3">
      <c r="A351">
        <v>1055301</v>
      </c>
      <c r="B351">
        <v>1055301</v>
      </c>
      <c r="C351" t="s">
        <v>2964</v>
      </c>
      <c r="D351" t="s">
        <v>1996</v>
      </c>
      <c r="E351">
        <v>1</v>
      </c>
      <c r="F351" t="b">
        <v>0</v>
      </c>
      <c r="G351">
        <v>0</v>
      </c>
      <c r="H351">
        <v>0</v>
      </c>
      <c r="I351">
        <v>0</v>
      </c>
      <c r="J351">
        <v>0</v>
      </c>
      <c r="K351">
        <v>13410</v>
      </c>
      <c r="L351">
        <v>0</v>
      </c>
      <c r="M351">
        <v>0</v>
      </c>
      <c r="N351">
        <v>0</v>
      </c>
      <c r="O351" t="s">
        <v>34</v>
      </c>
      <c r="P351">
        <v>5850</v>
      </c>
      <c r="Q351" t="b">
        <v>0</v>
      </c>
      <c r="R351" t="b">
        <v>0</v>
      </c>
      <c r="S351">
        <v>0</v>
      </c>
      <c r="T351">
        <v>0</v>
      </c>
      <c r="U351">
        <v>0</v>
      </c>
      <c r="V351">
        <v>3160001</v>
      </c>
      <c r="W351" t="s">
        <v>2013</v>
      </c>
      <c r="X351">
        <v>3160001</v>
      </c>
      <c r="Y351" t="s">
        <v>2013</v>
      </c>
      <c r="Z351">
        <v>3160001</v>
      </c>
      <c r="AA351" t="s">
        <v>2013</v>
      </c>
      <c r="AB351">
        <v>3160001</v>
      </c>
      <c r="AC351" t="s">
        <v>2013</v>
      </c>
      <c r="AD351">
        <v>3160001</v>
      </c>
      <c r="AE351" t="s">
        <v>2013</v>
      </c>
      <c r="AF351">
        <v>0</v>
      </c>
      <c r="AG351">
        <v>0</v>
      </c>
      <c r="AH351">
        <v>10</v>
      </c>
      <c r="AI351">
        <v>0</v>
      </c>
      <c r="AJ351">
        <v>0</v>
      </c>
      <c r="AK351">
        <v>0</v>
      </c>
      <c r="AL351" t="b">
        <v>0</v>
      </c>
      <c r="AM351">
        <v>0</v>
      </c>
      <c r="AN351">
        <v>0</v>
      </c>
    </row>
    <row r="352" spans="1:40" x14ac:dyDescent="0.3">
      <c r="A352">
        <v>1055401</v>
      </c>
      <c r="B352">
        <v>1055401</v>
      </c>
      <c r="C352" t="s">
        <v>2966</v>
      </c>
      <c r="D352" t="s">
        <v>1996</v>
      </c>
      <c r="E352">
        <v>1</v>
      </c>
      <c r="F352" t="b">
        <v>0</v>
      </c>
      <c r="G352">
        <v>0</v>
      </c>
      <c r="H352">
        <v>0</v>
      </c>
      <c r="I352">
        <v>0</v>
      </c>
      <c r="J352">
        <v>0</v>
      </c>
      <c r="K352">
        <v>13410</v>
      </c>
      <c r="L352">
        <v>0</v>
      </c>
      <c r="M352">
        <v>0</v>
      </c>
      <c r="N352">
        <v>0</v>
      </c>
      <c r="O352" t="s">
        <v>34</v>
      </c>
      <c r="P352">
        <v>5850</v>
      </c>
      <c r="Q352" t="b">
        <v>0</v>
      </c>
      <c r="R352" t="b">
        <v>0</v>
      </c>
      <c r="S352">
        <v>0</v>
      </c>
      <c r="T352">
        <v>0</v>
      </c>
      <c r="U352">
        <v>0</v>
      </c>
      <c r="V352">
        <v>2004001</v>
      </c>
      <c r="W352" t="s">
        <v>2013</v>
      </c>
      <c r="X352">
        <v>2004001</v>
      </c>
      <c r="Y352" t="s">
        <v>2013</v>
      </c>
      <c r="Z352">
        <v>2004001</v>
      </c>
      <c r="AA352" t="s">
        <v>2013</v>
      </c>
      <c r="AB352">
        <v>2004001</v>
      </c>
      <c r="AC352" t="s">
        <v>2013</v>
      </c>
      <c r="AD352">
        <v>2004001</v>
      </c>
      <c r="AE352" t="s">
        <v>2013</v>
      </c>
      <c r="AF352">
        <v>0</v>
      </c>
      <c r="AG352">
        <v>0</v>
      </c>
      <c r="AH352">
        <v>20</v>
      </c>
      <c r="AI352">
        <v>0</v>
      </c>
      <c r="AJ352">
        <v>0</v>
      </c>
      <c r="AK352">
        <v>0</v>
      </c>
      <c r="AL352" t="b">
        <v>0</v>
      </c>
      <c r="AM352">
        <v>0</v>
      </c>
      <c r="AN352">
        <v>0</v>
      </c>
    </row>
    <row r="353" spans="1:40" x14ac:dyDescent="0.3">
      <c r="A353">
        <v>1055501</v>
      </c>
      <c r="B353">
        <v>1055501</v>
      </c>
      <c r="C353" t="s">
        <v>2967</v>
      </c>
      <c r="D353" t="s">
        <v>1996</v>
      </c>
      <c r="E353">
        <v>1</v>
      </c>
      <c r="F353" t="b">
        <v>0</v>
      </c>
      <c r="G353">
        <v>0</v>
      </c>
      <c r="H353">
        <v>0</v>
      </c>
      <c r="I353">
        <v>0</v>
      </c>
      <c r="J353">
        <v>0</v>
      </c>
      <c r="K353">
        <v>14370</v>
      </c>
      <c r="L353">
        <v>0</v>
      </c>
      <c r="M353">
        <v>0</v>
      </c>
      <c r="N353">
        <v>0</v>
      </c>
      <c r="O353" t="s">
        <v>34</v>
      </c>
      <c r="P353">
        <v>5850</v>
      </c>
      <c r="Q353" t="b">
        <v>0</v>
      </c>
      <c r="R353" t="b">
        <v>0</v>
      </c>
      <c r="S353">
        <v>0</v>
      </c>
      <c r="T353">
        <v>0</v>
      </c>
      <c r="U353">
        <v>0</v>
      </c>
      <c r="V353">
        <v>1002001</v>
      </c>
      <c r="W353" t="s">
        <v>2013</v>
      </c>
      <c r="X353">
        <v>1002001</v>
      </c>
      <c r="Y353" t="s">
        <v>2013</v>
      </c>
      <c r="Z353">
        <v>1002001</v>
      </c>
      <c r="AA353" t="s">
        <v>2013</v>
      </c>
      <c r="AB353">
        <v>1002001</v>
      </c>
      <c r="AC353" t="s">
        <v>2013</v>
      </c>
      <c r="AD353">
        <v>1002001</v>
      </c>
      <c r="AE353" t="s">
        <v>2013</v>
      </c>
      <c r="AF353">
        <v>0</v>
      </c>
      <c r="AG353">
        <v>0</v>
      </c>
      <c r="AH353">
        <v>1</v>
      </c>
      <c r="AI353">
        <v>0</v>
      </c>
      <c r="AJ353">
        <v>0</v>
      </c>
      <c r="AK353">
        <v>0</v>
      </c>
      <c r="AL353" t="b">
        <v>0</v>
      </c>
      <c r="AM353">
        <v>0</v>
      </c>
      <c r="AN353">
        <v>0</v>
      </c>
    </row>
    <row r="354" spans="1:40" x14ac:dyDescent="0.3">
      <c r="A354">
        <v>1055601</v>
      </c>
      <c r="B354">
        <v>1055601</v>
      </c>
      <c r="C354" t="s">
        <v>2969</v>
      </c>
      <c r="D354" t="s">
        <v>1996</v>
      </c>
      <c r="E354">
        <v>1</v>
      </c>
      <c r="F354" t="b">
        <v>0</v>
      </c>
      <c r="G354">
        <v>0</v>
      </c>
      <c r="H354">
        <v>0</v>
      </c>
      <c r="I354">
        <v>0</v>
      </c>
      <c r="J354">
        <v>0</v>
      </c>
      <c r="K354">
        <v>13410</v>
      </c>
      <c r="L354">
        <v>0</v>
      </c>
      <c r="M354">
        <v>0</v>
      </c>
      <c r="N354">
        <v>0</v>
      </c>
      <c r="O354" t="s">
        <v>34</v>
      </c>
      <c r="P354">
        <v>5970</v>
      </c>
      <c r="Q354" t="b">
        <v>0</v>
      </c>
      <c r="R354" t="b">
        <v>0</v>
      </c>
      <c r="S354">
        <v>0</v>
      </c>
      <c r="T354">
        <v>0</v>
      </c>
      <c r="U354">
        <v>0</v>
      </c>
      <c r="V354">
        <v>2014001</v>
      </c>
      <c r="W354" t="s">
        <v>2013</v>
      </c>
      <c r="X354">
        <v>2014001</v>
      </c>
      <c r="Y354" t="s">
        <v>2013</v>
      </c>
      <c r="Z354">
        <v>2014001</v>
      </c>
      <c r="AA354" t="s">
        <v>2013</v>
      </c>
      <c r="AB354">
        <v>2014001</v>
      </c>
      <c r="AC354" t="s">
        <v>2013</v>
      </c>
      <c r="AD354">
        <v>2014001</v>
      </c>
      <c r="AE354" t="s">
        <v>2013</v>
      </c>
      <c r="AF354">
        <v>0</v>
      </c>
      <c r="AG354">
        <v>0</v>
      </c>
      <c r="AH354">
        <v>20</v>
      </c>
      <c r="AI354">
        <v>0</v>
      </c>
      <c r="AJ354">
        <v>0</v>
      </c>
      <c r="AK354">
        <v>0</v>
      </c>
      <c r="AL354" t="b">
        <v>0</v>
      </c>
      <c r="AM354">
        <v>0</v>
      </c>
      <c r="AN354">
        <v>0</v>
      </c>
    </row>
    <row r="355" spans="1:40" x14ac:dyDescent="0.3">
      <c r="A355">
        <v>1055701</v>
      </c>
      <c r="B355">
        <v>1055701</v>
      </c>
      <c r="C355" t="s">
        <v>2971</v>
      </c>
      <c r="D355" t="s">
        <v>1996</v>
      </c>
      <c r="E355">
        <v>1</v>
      </c>
      <c r="F355" t="b">
        <v>0</v>
      </c>
      <c r="G355">
        <v>0</v>
      </c>
      <c r="H355">
        <v>0</v>
      </c>
      <c r="I355">
        <v>0</v>
      </c>
      <c r="J355">
        <v>0</v>
      </c>
      <c r="K355">
        <v>13870</v>
      </c>
      <c r="L355">
        <v>0</v>
      </c>
      <c r="M355">
        <v>0</v>
      </c>
      <c r="N355">
        <v>0</v>
      </c>
      <c r="O355" t="s">
        <v>34</v>
      </c>
      <c r="P355">
        <v>5970</v>
      </c>
      <c r="Q355" t="b">
        <v>0</v>
      </c>
      <c r="R355" t="b">
        <v>0</v>
      </c>
      <c r="S355">
        <v>0</v>
      </c>
      <c r="T355">
        <v>0</v>
      </c>
      <c r="U355">
        <v>0</v>
      </c>
      <c r="V355">
        <v>4003021</v>
      </c>
      <c r="W355" t="s">
        <v>2013</v>
      </c>
      <c r="X355">
        <v>4003021</v>
      </c>
      <c r="Y355" t="s">
        <v>2013</v>
      </c>
      <c r="Z355">
        <v>4003021</v>
      </c>
      <c r="AA355" t="s">
        <v>2013</v>
      </c>
      <c r="AB355">
        <v>4003021</v>
      </c>
      <c r="AC355" t="s">
        <v>2013</v>
      </c>
      <c r="AD355">
        <v>4003021</v>
      </c>
      <c r="AE355" t="s">
        <v>2013</v>
      </c>
      <c r="AF355">
        <v>0</v>
      </c>
      <c r="AG355">
        <v>0</v>
      </c>
      <c r="AH355">
        <v>1</v>
      </c>
      <c r="AI355">
        <v>0</v>
      </c>
      <c r="AJ355">
        <v>0</v>
      </c>
      <c r="AK355">
        <v>0</v>
      </c>
      <c r="AL355" t="b">
        <v>0</v>
      </c>
      <c r="AM355">
        <v>0</v>
      </c>
      <c r="AN355">
        <v>0</v>
      </c>
    </row>
    <row r="356" spans="1:40" x14ac:dyDescent="0.3">
      <c r="A356">
        <v>1055801</v>
      </c>
      <c r="B356">
        <v>1055801</v>
      </c>
      <c r="C356" t="s">
        <v>2973</v>
      </c>
      <c r="D356" t="s">
        <v>1996</v>
      </c>
      <c r="E356">
        <v>1</v>
      </c>
      <c r="F356" t="b">
        <v>0</v>
      </c>
      <c r="G356">
        <v>0</v>
      </c>
      <c r="H356">
        <v>0</v>
      </c>
      <c r="I356">
        <v>0</v>
      </c>
      <c r="J356">
        <v>0</v>
      </c>
      <c r="K356">
        <v>14860</v>
      </c>
      <c r="L356">
        <v>0</v>
      </c>
      <c r="M356">
        <v>0</v>
      </c>
      <c r="N356">
        <v>0</v>
      </c>
      <c r="O356" t="s">
        <v>34</v>
      </c>
      <c r="P356">
        <v>5970</v>
      </c>
      <c r="Q356" t="b">
        <v>0</v>
      </c>
      <c r="R356" t="b">
        <v>0</v>
      </c>
      <c r="S356">
        <v>0</v>
      </c>
      <c r="T356">
        <v>0</v>
      </c>
      <c r="U356">
        <v>0</v>
      </c>
      <c r="V356">
        <v>2302001</v>
      </c>
      <c r="W356" t="s">
        <v>2013</v>
      </c>
      <c r="X356">
        <v>2302001</v>
      </c>
      <c r="Y356" t="s">
        <v>2013</v>
      </c>
      <c r="Z356">
        <v>2302001</v>
      </c>
      <c r="AA356" t="s">
        <v>2013</v>
      </c>
      <c r="AB356">
        <v>2302001</v>
      </c>
      <c r="AC356" t="s">
        <v>2013</v>
      </c>
      <c r="AD356">
        <v>2302001</v>
      </c>
      <c r="AE356" t="s">
        <v>2013</v>
      </c>
      <c r="AF356">
        <v>0</v>
      </c>
      <c r="AG356">
        <v>0</v>
      </c>
      <c r="AH356">
        <v>5</v>
      </c>
      <c r="AI356">
        <v>0</v>
      </c>
      <c r="AJ356">
        <v>0</v>
      </c>
      <c r="AK356">
        <v>0</v>
      </c>
      <c r="AL356" t="b">
        <v>0</v>
      </c>
      <c r="AM356">
        <v>0</v>
      </c>
      <c r="AN356">
        <v>0</v>
      </c>
    </row>
    <row r="357" spans="1:40" x14ac:dyDescent="0.3">
      <c r="A357">
        <v>1055903</v>
      </c>
      <c r="B357">
        <v>1055903</v>
      </c>
      <c r="C357" t="s">
        <v>2974</v>
      </c>
      <c r="D357" t="s">
        <v>1996</v>
      </c>
      <c r="E357">
        <v>1</v>
      </c>
      <c r="F357" t="b">
        <v>0</v>
      </c>
      <c r="G357">
        <v>0</v>
      </c>
      <c r="H357">
        <v>0</v>
      </c>
      <c r="I357">
        <v>0</v>
      </c>
      <c r="J357">
        <v>0</v>
      </c>
      <c r="K357">
        <v>13870</v>
      </c>
      <c r="L357">
        <v>0</v>
      </c>
      <c r="M357">
        <v>0</v>
      </c>
      <c r="N357">
        <v>0</v>
      </c>
      <c r="O357" t="s">
        <v>34</v>
      </c>
      <c r="P357">
        <v>5970</v>
      </c>
      <c r="Q357" t="b">
        <v>0</v>
      </c>
      <c r="R357" t="b">
        <v>0</v>
      </c>
      <c r="S357">
        <v>0</v>
      </c>
      <c r="T357">
        <v>15750</v>
      </c>
      <c r="U357">
        <v>0</v>
      </c>
      <c r="V357">
        <v>244001</v>
      </c>
      <c r="W357" t="s">
        <v>2013</v>
      </c>
      <c r="X357">
        <v>244001</v>
      </c>
      <c r="Y357" t="s">
        <v>2013</v>
      </c>
      <c r="Z357">
        <v>244001</v>
      </c>
      <c r="AA357" t="s">
        <v>2013</v>
      </c>
      <c r="AB357">
        <v>244001</v>
      </c>
      <c r="AC357" t="s">
        <v>2013</v>
      </c>
      <c r="AD357">
        <v>244001</v>
      </c>
      <c r="AE357" t="s">
        <v>2013</v>
      </c>
      <c r="AF357">
        <v>0</v>
      </c>
      <c r="AG357">
        <v>0</v>
      </c>
      <c r="AH357">
        <v>1</v>
      </c>
      <c r="AI357">
        <v>0</v>
      </c>
      <c r="AJ357">
        <v>0</v>
      </c>
      <c r="AK357">
        <v>0</v>
      </c>
      <c r="AL357" t="b">
        <v>0</v>
      </c>
      <c r="AM357">
        <v>0</v>
      </c>
      <c r="AN357">
        <v>0</v>
      </c>
    </row>
    <row r="358" spans="1:40" x14ac:dyDescent="0.3">
      <c r="A358">
        <v>1056003</v>
      </c>
      <c r="B358">
        <v>1056003</v>
      </c>
      <c r="C358" t="s">
        <v>2975</v>
      </c>
      <c r="D358" t="s">
        <v>1996</v>
      </c>
      <c r="E358">
        <v>1</v>
      </c>
      <c r="F358" t="b">
        <v>0</v>
      </c>
      <c r="G358">
        <v>0</v>
      </c>
      <c r="H358">
        <v>0</v>
      </c>
      <c r="I358">
        <v>0</v>
      </c>
      <c r="J358">
        <v>0</v>
      </c>
      <c r="K358">
        <v>13870</v>
      </c>
      <c r="L358">
        <v>0</v>
      </c>
      <c r="M358">
        <v>0</v>
      </c>
      <c r="N358">
        <v>0</v>
      </c>
      <c r="O358" t="s">
        <v>34</v>
      </c>
      <c r="P358">
        <v>5970</v>
      </c>
      <c r="Q358" t="b">
        <v>0</v>
      </c>
      <c r="R358" t="b">
        <v>0</v>
      </c>
      <c r="S358">
        <v>0</v>
      </c>
      <c r="T358">
        <v>0</v>
      </c>
      <c r="U358">
        <v>0</v>
      </c>
      <c r="V358">
        <v>4012011</v>
      </c>
      <c r="W358" t="s">
        <v>2013</v>
      </c>
      <c r="X358">
        <v>4012011</v>
      </c>
      <c r="Y358" t="s">
        <v>2013</v>
      </c>
      <c r="Z358">
        <v>4012011</v>
      </c>
      <c r="AA358" t="s">
        <v>2013</v>
      </c>
      <c r="AB358">
        <v>4012011</v>
      </c>
      <c r="AC358" t="s">
        <v>2013</v>
      </c>
      <c r="AD358">
        <v>4012011</v>
      </c>
      <c r="AE358" t="s">
        <v>2013</v>
      </c>
      <c r="AF358">
        <v>0</v>
      </c>
      <c r="AG358">
        <v>0</v>
      </c>
      <c r="AH358">
        <v>1</v>
      </c>
      <c r="AI358">
        <v>0</v>
      </c>
      <c r="AJ358">
        <v>0</v>
      </c>
      <c r="AK358">
        <v>0</v>
      </c>
      <c r="AL358" t="b">
        <v>0</v>
      </c>
      <c r="AM358">
        <v>0</v>
      </c>
      <c r="AN358">
        <v>0</v>
      </c>
    </row>
    <row r="359" spans="1:40" x14ac:dyDescent="0.3">
      <c r="A359">
        <v>1056103</v>
      </c>
      <c r="B359">
        <v>1056103</v>
      </c>
      <c r="C359" t="s">
        <v>2976</v>
      </c>
      <c r="D359" t="s">
        <v>1996</v>
      </c>
      <c r="E359">
        <v>1</v>
      </c>
      <c r="F359" t="b">
        <v>0</v>
      </c>
      <c r="G359">
        <v>0</v>
      </c>
      <c r="H359">
        <v>0</v>
      </c>
      <c r="I359">
        <v>0</v>
      </c>
      <c r="J359">
        <v>0</v>
      </c>
      <c r="K359">
        <v>13870</v>
      </c>
      <c r="L359">
        <v>0</v>
      </c>
      <c r="M359">
        <v>0</v>
      </c>
      <c r="N359">
        <v>0</v>
      </c>
      <c r="O359" t="s">
        <v>34</v>
      </c>
      <c r="P359">
        <v>5970</v>
      </c>
      <c r="Q359" t="b">
        <v>0</v>
      </c>
      <c r="R359" t="b">
        <v>0</v>
      </c>
      <c r="S359">
        <v>0</v>
      </c>
      <c r="T359">
        <v>0</v>
      </c>
      <c r="U359">
        <v>0</v>
      </c>
      <c r="V359">
        <v>2202011</v>
      </c>
      <c r="W359" t="s">
        <v>2013</v>
      </c>
      <c r="X359">
        <v>2202011</v>
      </c>
      <c r="Y359" t="s">
        <v>2013</v>
      </c>
      <c r="Z359">
        <v>2202011</v>
      </c>
      <c r="AA359" t="s">
        <v>2013</v>
      </c>
      <c r="AB359">
        <v>2202011</v>
      </c>
      <c r="AC359" t="s">
        <v>2013</v>
      </c>
      <c r="AD359">
        <v>2202011</v>
      </c>
      <c r="AE359" t="s">
        <v>2013</v>
      </c>
      <c r="AF359">
        <v>0</v>
      </c>
      <c r="AG359">
        <v>0</v>
      </c>
      <c r="AH359">
        <v>3</v>
      </c>
      <c r="AI359">
        <v>0</v>
      </c>
      <c r="AJ359">
        <v>0</v>
      </c>
      <c r="AK359">
        <v>0</v>
      </c>
      <c r="AL359" t="b">
        <v>0</v>
      </c>
      <c r="AM359">
        <v>0</v>
      </c>
      <c r="AN359">
        <v>0</v>
      </c>
    </row>
    <row r="360" spans="1:40" x14ac:dyDescent="0.3">
      <c r="A360">
        <v>1056203</v>
      </c>
      <c r="B360">
        <v>1056203</v>
      </c>
      <c r="C360" t="s">
        <v>2977</v>
      </c>
      <c r="D360" t="s">
        <v>1996</v>
      </c>
      <c r="E360">
        <v>1</v>
      </c>
      <c r="F360" t="b">
        <v>0</v>
      </c>
      <c r="G360">
        <v>0</v>
      </c>
      <c r="H360">
        <v>0</v>
      </c>
      <c r="I360">
        <v>0</v>
      </c>
      <c r="J360">
        <v>0</v>
      </c>
      <c r="K360">
        <v>14860</v>
      </c>
      <c r="L360">
        <v>0</v>
      </c>
      <c r="M360">
        <v>0</v>
      </c>
      <c r="N360">
        <v>0</v>
      </c>
      <c r="O360" t="s">
        <v>34</v>
      </c>
      <c r="P360">
        <v>5970</v>
      </c>
      <c r="Q360" t="b">
        <v>0</v>
      </c>
      <c r="R360" t="b">
        <v>0</v>
      </c>
      <c r="S360">
        <v>0</v>
      </c>
      <c r="T360">
        <v>0</v>
      </c>
      <c r="U360">
        <v>0</v>
      </c>
      <c r="V360">
        <v>2202012</v>
      </c>
      <c r="W360" t="s">
        <v>2013</v>
      </c>
      <c r="X360">
        <v>2202012</v>
      </c>
      <c r="Y360" t="s">
        <v>2013</v>
      </c>
      <c r="Z360">
        <v>2202012</v>
      </c>
      <c r="AA360" t="s">
        <v>2013</v>
      </c>
      <c r="AB360">
        <v>2202012</v>
      </c>
      <c r="AC360" t="s">
        <v>2013</v>
      </c>
      <c r="AD360">
        <v>2202012</v>
      </c>
      <c r="AE360" t="s">
        <v>2013</v>
      </c>
      <c r="AF360">
        <v>0</v>
      </c>
      <c r="AG360">
        <v>0</v>
      </c>
      <c r="AH360">
        <v>3</v>
      </c>
      <c r="AI360">
        <v>0</v>
      </c>
      <c r="AJ360">
        <v>0</v>
      </c>
      <c r="AK360">
        <v>0</v>
      </c>
      <c r="AL360" t="b">
        <v>0</v>
      </c>
      <c r="AM360">
        <v>0</v>
      </c>
      <c r="AN360">
        <v>0</v>
      </c>
    </row>
    <row r="361" spans="1:40" x14ac:dyDescent="0.3">
      <c r="A361">
        <v>1056303</v>
      </c>
      <c r="B361">
        <v>1056303</v>
      </c>
      <c r="C361" t="s">
        <v>2978</v>
      </c>
      <c r="D361" t="s">
        <v>1996</v>
      </c>
      <c r="E361">
        <v>1</v>
      </c>
      <c r="F361" t="b">
        <v>0</v>
      </c>
      <c r="G361">
        <v>0</v>
      </c>
      <c r="H361">
        <v>0</v>
      </c>
      <c r="I361">
        <v>0</v>
      </c>
      <c r="J361">
        <v>0</v>
      </c>
      <c r="K361">
        <v>13870</v>
      </c>
      <c r="L361">
        <v>0</v>
      </c>
      <c r="M361">
        <v>0</v>
      </c>
      <c r="N361">
        <v>0</v>
      </c>
      <c r="O361" t="s">
        <v>34</v>
      </c>
      <c r="P361">
        <v>6060</v>
      </c>
      <c r="Q361" t="b">
        <v>0</v>
      </c>
      <c r="R361" t="b">
        <v>0</v>
      </c>
      <c r="S361">
        <v>0</v>
      </c>
      <c r="T361">
        <v>0</v>
      </c>
      <c r="U361">
        <v>0</v>
      </c>
      <c r="V361">
        <v>3013001</v>
      </c>
      <c r="W361" t="s">
        <v>2013</v>
      </c>
      <c r="X361">
        <v>3013001</v>
      </c>
      <c r="Y361" t="s">
        <v>2013</v>
      </c>
      <c r="Z361">
        <v>3013001</v>
      </c>
      <c r="AA361" t="s">
        <v>2013</v>
      </c>
      <c r="AB361">
        <v>3013001</v>
      </c>
      <c r="AC361" t="s">
        <v>2013</v>
      </c>
      <c r="AD361">
        <v>3013001</v>
      </c>
      <c r="AE361" t="s">
        <v>2013</v>
      </c>
      <c r="AF361">
        <v>0</v>
      </c>
      <c r="AG361">
        <v>0</v>
      </c>
      <c r="AH361">
        <v>5</v>
      </c>
      <c r="AI361">
        <v>0</v>
      </c>
      <c r="AJ361">
        <v>0</v>
      </c>
      <c r="AK361">
        <v>0</v>
      </c>
      <c r="AL361" t="b">
        <v>0</v>
      </c>
      <c r="AM361">
        <v>0</v>
      </c>
      <c r="AN361">
        <v>0</v>
      </c>
    </row>
    <row r="362" spans="1:40" x14ac:dyDescent="0.3">
      <c r="A362">
        <v>1056403</v>
      </c>
      <c r="B362">
        <v>1056403</v>
      </c>
      <c r="C362" t="s">
        <v>2979</v>
      </c>
      <c r="D362" t="s">
        <v>1996</v>
      </c>
      <c r="E362">
        <v>1</v>
      </c>
      <c r="F362" t="b">
        <v>0</v>
      </c>
      <c r="G362">
        <v>0</v>
      </c>
      <c r="H362">
        <v>0</v>
      </c>
      <c r="I362">
        <v>0</v>
      </c>
      <c r="J362">
        <v>0</v>
      </c>
      <c r="K362">
        <v>14370</v>
      </c>
      <c r="L362">
        <v>0</v>
      </c>
      <c r="M362">
        <v>0</v>
      </c>
      <c r="N362">
        <v>0</v>
      </c>
      <c r="O362" t="s">
        <v>34</v>
      </c>
      <c r="P362">
        <v>6060</v>
      </c>
      <c r="Q362" t="b">
        <v>0</v>
      </c>
      <c r="R362" t="b">
        <v>0</v>
      </c>
      <c r="S362">
        <v>0</v>
      </c>
      <c r="T362">
        <v>0</v>
      </c>
      <c r="U362">
        <v>0</v>
      </c>
      <c r="V362">
        <v>1002001</v>
      </c>
      <c r="W362" t="s">
        <v>2013</v>
      </c>
      <c r="X362">
        <v>1002001</v>
      </c>
      <c r="Y362" t="s">
        <v>2013</v>
      </c>
      <c r="Z362">
        <v>1002001</v>
      </c>
      <c r="AA362" t="s">
        <v>2013</v>
      </c>
      <c r="AB362">
        <v>1002001</v>
      </c>
      <c r="AC362" t="s">
        <v>2013</v>
      </c>
      <c r="AD362">
        <v>1002001</v>
      </c>
      <c r="AE362" t="s">
        <v>2013</v>
      </c>
      <c r="AF362">
        <v>0</v>
      </c>
      <c r="AG362">
        <v>0</v>
      </c>
      <c r="AH362">
        <v>1</v>
      </c>
      <c r="AI362">
        <v>0</v>
      </c>
      <c r="AJ362">
        <v>0</v>
      </c>
      <c r="AK362">
        <v>0</v>
      </c>
      <c r="AL362" t="b">
        <v>0</v>
      </c>
      <c r="AM362">
        <v>0</v>
      </c>
      <c r="AN362">
        <v>0</v>
      </c>
    </row>
    <row r="363" spans="1:40" x14ac:dyDescent="0.3">
      <c r="A363">
        <v>1056503</v>
      </c>
      <c r="B363">
        <v>1056503</v>
      </c>
      <c r="C363" t="s">
        <v>2980</v>
      </c>
      <c r="D363" t="s">
        <v>1996</v>
      </c>
      <c r="E363">
        <v>1</v>
      </c>
      <c r="F363" t="b">
        <v>0</v>
      </c>
      <c r="G363">
        <v>0</v>
      </c>
      <c r="H363">
        <v>0</v>
      </c>
      <c r="I363">
        <v>0</v>
      </c>
      <c r="J363">
        <v>0</v>
      </c>
      <c r="K363">
        <v>15390</v>
      </c>
      <c r="L363">
        <v>0</v>
      </c>
      <c r="M363">
        <v>0</v>
      </c>
      <c r="N363">
        <v>0</v>
      </c>
      <c r="O363" t="s">
        <v>34</v>
      </c>
      <c r="P363">
        <v>6060</v>
      </c>
      <c r="Q363" t="b">
        <v>0</v>
      </c>
      <c r="R363" t="b">
        <v>0</v>
      </c>
      <c r="S363">
        <v>0</v>
      </c>
      <c r="T363">
        <v>0</v>
      </c>
      <c r="U363">
        <v>0</v>
      </c>
      <c r="V363">
        <v>3172001</v>
      </c>
      <c r="W363" t="s">
        <v>2013</v>
      </c>
      <c r="X363">
        <v>3172011</v>
      </c>
      <c r="Y363" t="s">
        <v>2013</v>
      </c>
      <c r="Z363">
        <v>3172021</v>
      </c>
      <c r="AA363" t="s">
        <v>2013</v>
      </c>
      <c r="AB363">
        <v>3172031</v>
      </c>
      <c r="AC363" t="s">
        <v>2013</v>
      </c>
      <c r="AD363">
        <v>3172041</v>
      </c>
      <c r="AE363" t="s">
        <v>2013</v>
      </c>
      <c r="AF363">
        <v>0</v>
      </c>
      <c r="AG363">
        <v>0</v>
      </c>
      <c r="AH363">
        <v>2</v>
      </c>
      <c r="AI363">
        <v>0</v>
      </c>
      <c r="AJ363">
        <v>0</v>
      </c>
      <c r="AK363">
        <v>0</v>
      </c>
      <c r="AL363" t="b">
        <v>0</v>
      </c>
      <c r="AM363">
        <v>0</v>
      </c>
      <c r="AN363">
        <v>0</v>
      </c>
    </row>
    <row r="364" spans="1:40" x14ac:dyDescent="0.3">
      <c r="A364">
        <v>1056603</v>
      </c>
      <c r="B364">
        <v>1056603</v>
      </c>
      <c r="C364" t="s">
        <v>2981</v>
      </c>
      <c r="D364" t="s">
        <v>1996</v>
      </c>
      <c r="E364">
        <v>1</v>
      </c>
      <c r="F364" t="b">
        <v>0</v>
      </c>
      <c r="G364">
        <v>0</v>
      </c>
      <c r="H364">
        <v>0</v>
      </c>
      <c r="I364">
        <v>0</v>
      </c>
      <c r="J364">
        <v>0</v>
      </c>
      <c r="K364">
        <v>14370</v>
      </c>
      <c r="L364">
        <v>0</v>
      </c>
      <c r="M364">
        <v>0</v>
      </c>
      <c r="N364">
        <v>0</v>
      </c>
      <c r="O364" t="s">
        <v>34</v>
      </c>
      <c r="P364">
        <v>6060</v>
      </c>
      <c r="Q364" t="b">
        <v>0</v>
      </c>
      <c r="R364" t="b">
        <v>0</v>
      </c>
      <c r="S364">
        <v>0</v>
      </c>
      <c r="T364">
        <v>0</v>
      </c>
      <c r="U364">
        <v>0</v>
      </c>
      <c r="V364">
        <v>3013001</v>
      </c>
      <c r="W364" t="s">
        <v>2013</v>
      </c>
      <c r="X364">
        <v>3013001</v>
      </c>
      <c r="Y364" t="s">
        <v>2013</v>
      </c>
      <c r="Z364">
        <v>3013001</v>
      </c>
      <c r="AA364" t="s">
        <v>2013</v>
      </c>
      <c r="AB364">
        <v>3013001</v>
      </c>
      <c r="AC364" t="s">
        <v>2013</v>
      </c>
      <c r="AD364">
        <v>3013001</v>
      </c>
      <c r="AE364" t="s">
        <v>2013</v>
      </c>
      <c r="AF364">
        <v>0</v>
      </c>
      <c r="AG364">
        <v>0</v>
      </c>
      <c r="AH364">
        <v>5</v>
      </c>
      <c r="AI364">
        <v>0</v>
      </c>
      <c r="AJ364">
        <v>0</v>
      </c>
      <c r="AK364">
        <v>0</v>
      </c>
      <c r="AL364" t="b">
        <v>0</v>
      </c>
      <c r="AM364">
        <v>0</v>
      </c>
      <c r="AN364">
        <v>0</v>
      </c>
    </row>
    <row r="365" spans="1:40" x14ac:dyDescent="0.3">
      <c r="A365">
        <v>1056703</v>
      </c>
      <c r="B365">
        <v>1056703</v>
      </c>
      <c r="C365" t="s">
        <v>2982</v>
      </c>
      <c r="D365" t="s">
        <v>1996</v>
      </c>
      <c r="E365">
        <v>1</v>
      </c>
      <c r="F365" t="b">
        <v>0</v>
      </c>
      <c r="G365">
        <v>0</v>
      </c>
      <c r="H365">
        <v>0</v>
      </c>
      <c r="I365">
        <v>0</v>
      </c>
      <c r="J365">
        <v>0</v>
      </c>
      <c r="K365">
        <v>14370</v>
      </c>
      <c r="L365">
        <v>0</v>
      </c>
      <c r="M365">
        <v>0</v>
      </c>
      <c r="N365">
        <v>0</v>
      </c>
      <c r="O365" t="s">
        <v>34</v>
      </c>
      <c r="P365">
        <v>6060</v>
      </c>
      <c r="Q365" t="b">
        <v>0</v>
      </c>
      <c r="R365" t="b">
        <v>0</v>
      </c>
      <c r="S365">
        <v>0</v>
      </c>
      <c r="T365">
        <v>0</v>
      </c>
      <c r="U365">
        <v>0</v>
      </c>
      <c r="V365">
        <v>4012010</v>
      </c>
      <c r="W365" t="s">
        <v>2013</v>
      </c>
      <c r="X365">
        <v>4012010</v>
      </c>
      <c r="Y365" t="s">
        <v>2013</v>
      </c>
      <c r="Z365">
        <v>4012010</v>
      </c>
      <c r="AA365" t="s">
        <v>2013</v>
      </c>
      <c r="AB365">
        <v>4012010</v>
      </c>
      <c r="AC365" t="s">
        <v>2013</v>
      </c>
      <c r="AD365">
        <v>4012010</v>
      </c>
      <c r="AE365" t="s">
        <v>2013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0</v>
      </c>
      <c r="AL365" t="b">
        <v>0</v>
      </c>
      <c r="AM365">
        <v>0</v>
      </c>
      <c r="AN365">
        <v>0</v>
      </c>
    </row>
    <row r="366" spans="1:40" x14ac:dyDescent="0.3">
      <c r="A366">
        <v>1056803</v>
      </c>
      <c r="B366">
        <v>1056803</v>
      </c>
      <c r="C366" t="s">
        <v>2983</v>
      </c>
      <c r="D366" t="s">
        <v>1996</v>
      </c>
      <c r="E366">
        <v>1</v>
      </c>
      <c r="F366" t="b">
        <v>0</v>
      </c>
      <c r="G366">
        <v>0</v>
      </c>
      <c r="H366">
        <v>0</v>
      </c>
      <c r="I366">
        <v>0</v>
      </c>
      <c r="J366">
        <v>0</v>
      </c>
      <c r="K366">
        <v>14370</v>
      </c>
      <c r="L366">
        <v>0</v>
      </c>
      <c r="M366">
        <v>0</v>
      </c>
      <c r="N366">
        <v>0</v>
      </c>
      <c r="O366" t="s">
        <v>34</v>
      </c>
      <c r="P366">
        <v>6060</v>
      </c>
      <c r="Q366" t="b">
        <v>0</v>
      </c>
      <c r="R366" t="b">
        <v>0</v>
      </c>
      <c r="S366">
        <v>22500</v>
      </c>
      <c r="T366">
        <v>0</v>
      </c>
      <c r="U366">
        <v>0</v>
      </c>
      <c r="V366">
        <v>154001</v>
      </c>
      <c r="W366" t="s">
        <v>2013</v>
      </c>
      <c r="X366">
        <v>154001</v>
      </c>
      <c r="Y366" t="s">
        <v>2013</v>
      </c>
      <c r="Z366">
        <v>154001</v>
      </c>
      <c r="AA366" t="s">
        <v>2013</v>
      </c>
      <c r="AB366">
        <v>154001</v>
      </c>
      <c r="AC366" t="s">
        <v>2013</v>
      </c>
      <c r="AD366">
        <v>154001</v>
      </c>
      <c r="AE366" t="s">
        <v>2013</v>
      </c>
      <c r="AF366">
        <v>0</v>
      </c>
      <c r="AG366">
        <v>0</v>
      </c>
      <c r="AH366">
        <v>1</v>
      </c>
      <c r="AI366">
        <v>0</v>
      </c>
      <c r="AJ366">
        <v>0</v>
      </c>
      <c r="AK366">
        <v>0</v>
      </c>
      <c r="AL366" t="b">
        <v>0</v>
      </c>
      <c r="AM366">
        <v>0</v>
      </c>
      <c r="AN366">
        <v>0</v>
      </c>
    </row>
    <row r="367" spans="1:40" x14ac:dyDescent="0.3">
      <c r="A367">
        <v>1056903</v>
      </c>
      <c r="B367">
        <v>1056903</v>
      </c>
      <c r="C367" t="s">
        <v>2984</v>
      </c>
      <c r="D367" t="s">
        <v>1996</v>
      </c>
      <c r="E367">
        <v>1</v>
      </c>
      <c r="F367" t="b">
        <v>0</v>
      </c>
      <c r="G367">
        <v>0</v>
      </c>
      <c r="H367">
        <v>0</v>
      </c>
      <c r="I367">
        <v>0</v>
      </c>
      <c r="J367">
        <v>0</v>
      </c>
      <c r="K367">
        <v>15390</v>
      </c>
      <c r="L367">
        <v>0</v>
      </c>
      <c r="M367">
        <v>0</v>
      </c>
      <c r="N367">
        <v>0</v>
      </c>
      <c r="O367" t="s">
        <v>34</v>
      </c>
      <c r="P367">
        <v>6060</v>
      </c>
      <c r="Q367" t="b">
        <v>0</v>
      </c>
      <c r="R367" t="b">
        <v>0</v>
      </c>
      <c r="S367">
        <v>0</v>
      </c>
      <c r="T367">
        <v>0</v>
      </c>
      <c r="U367">
        <v>0</v>
      </c>
      <c r="V367">
        <v>2311001</v>
      </c>
      <c r="W367" t="s">
        <v>2013</v>
      </c>
      <c r="X367">
        <v>2311001</v>
      </c>
      <c r="Y367" t="s">
        <v>2013</v>
      </c>
      <c r="Z367">
        <v>2311001</v>
      </c>
      <c r="AA367" t="s">
        <v>2013</v>
      </c>
      <c r="AB367">
        <v>2311001</v>
      </c>
      <c r="AC367" t="s">
        <v>2013</v>
      </c>
      <c r="AD367">
        <v>2311001</v>
      </c>
      <c r="AE367" t="s">
        <v>2013</v>
      </c>
      <c r="AF367">
        <v>0</v>
      </c>
      <c r="AG367">
        <v>0</v>
      </c>
      <c r="AH367">
        <v>10</v>
      </c>
      <c r="AI367">
        <v>0</v>
      </c>
      <c r="AJ367">
        <v>0</v>
      </c>
      <c r="AK367">
        <v>0</v>
      </c>
      <c r="AL367" t="b">
        <v>0</v>
      </c>
      <c r="AM367">
        <v>0</v>
      </c>
      <c r="AN367">
        <v>0</v>
      </c>
    </row>
    <row r="368" spans="1:40" x14ac:dyDescent="0.3">
      <c r="A368">
        <v>1057003</v>
      </c>
      <c r="B368">
        <v>1057003</v>
      </c>
      <c r="C368" t="s">
        <v>2985</v>
      </c>
      <c r="D368" t="s">
        <v>1996</v>
      </c>
      <c r="E368">
        <v>1</v>
      </c>
      <c r="F368" t="b">
        <v>0</v>
      </c>
      <c r="G368">
        <v>0</v>
      </c>
      <c r="H368">
        <v>0</v>
      </c>
      <c r="I368">
        <v>0</v>
      </c>
      <c r="J368">
        <v>0</v>
      </c>
      <c r="K368">
        <v>14370</v>
      </c>
      <c r="L368">
        <v>0</v>
      </c>
      <c r="M368">
        <v>0</v>
      </c>
      <c r="N368">
        <v>0</v>
      </c>
      <c r="O368" t="s">
        <v>34</v>
      </c>
      <c r="P368">
        <v>6180</v>
      </c>
      <c r="Q368" t="b">
        <v>0</v>
      </c>
      <c r="R368" t="b">
        <v>0</v>
      </c>
      <c r="S368">
        <v>0</v>
      </c>
      <c r="T368">
        <v>0</v>
      </c>
      <c r="U368">
        <v>0</v>
      </c>
      <c r="V368">
        <v>2004001</v>
      </c>
      <c r="W368" t="s">
        <v>2013</v>
      </c>
      <c r="X368">
        <v>2004001</v>
      </c>
      <c r="Y368" t="s">
        <v>2013</v>
      </c>
      <c r="Z368">
        <v>2004001</v>
      </c>
      <c r="AA368" t="s">
        <v>2013</v>
      </c>
      <c r="AB368">
        <v>2004001</v>
      </c>
      <c r="AC368" t="s">
        <v>2013</v>
      </c>
      <c r="AD368">
        <v>2004001</v>
      </c>
      <c r="AE368" t="s">
        <v>2013</v>
      </c>
      <c r="AF368">
        <v>0</v>
      </c>
      <c r="AG368">
        <v>0</v>
      </c>
      <c r="AH368">
        <v>20</v>
      </c>
      <c r="AI368">
        <v>0</v>
      </c>
      <c r="AJ368">
        <v>0</v>
      </c>
      <c r="AK368">
        <v>0</v>
      </c>
      <c r="AL368" t="b">
        <v>0</v>
      </c>
      <c r="AM368">
        <v>0</v>
      </c>
      <c r="AN368">
        <v>0</v>
      </c>
    </row>
    <row r="369" spans="1:40" x14ac:dyDescent="0.3">
      <c r="A369">
        <v>1055002</v>
      </c>
      <c r="B369">
        <v>1055002</v>
      </c>
      <c r="C369" t="s">
        <v>2957</v>
      </c>
      <c r="D369" t="s">
        <v>1996</v>
      </c>
      <c r="E369">
        <v>1</v>
      </c>
      <c r="F369" t="b">
        <v>0</v>
      </c>
      <c r="G369">
        <v>0</v>
      </c>
      <c r="H369">
        <v>0</v>
      </c>
      <c r="I369">
        <v>0</v>
      </c>
      <c r="J369">
        <v>0</v>
      </c>
      <c r="K369">
        <v>13410</v>
      </c>
      <c r="L369">
        <v>0</v>
      </c>
      <c r="M369">
        <v>0</v>
      </c>
      <c r="N369">
        <v>0</v>
      </c>
      <c r="O369" t="s">
        <v>34</v>
      </c>
      <c r="P369">
        <v>5850</v>
      </c>
      <c r="Q369" t="b">
        <v>0</v>
      </c>
      <c r="R369" t="b">
        <v>0</v>
      </c>
      <c r="S369">
        <v>0</v>
      </c>
      <c r="T369">
        <v>2100</v>
      </c>
      <c r="U369">
        <v>0</v>
      </c>
      <c r="V369">
        <v>4003002</v>
      </c>
      <c r="W369" t="s">
        <v>2013</v>
      </c>
      <c r="X369">
        <v>4003002</v>
      </c>
      <c r="Y369" t="s">
        <v>2013</v>
      </c>
      <c r="Z369">
        <v>4003002</v>
      </c>
      <c r="AA369" t="s">
        <v>2013</v>
      </c>
      <c r="AB369">
        <v>4003002</v>
      </c>
      <c r="AC369" t="s">
        <v>2013</v>
      </c>
      <c r="AD369">
        <v>4003002</v>
      </c>
      <c r="AE369" t="s">
        <v>2013</v>
      </c>
      <c r="AF369">
        <v>0</v>
      </c>
      <c r="AG369">
        <v>0</v>
      </c>
      <c r="AH369">
        <v>1</v>
      </c>
      <c r="AI369">
        <v>0</v>
      </c>
      <c r="AJ369">
        <v>0</v>
      </c>
      <c r="AK369">
        <v>0</v>
      </c>
      <c r="AL369" t="b">
        <v>0</v>
      </c>
      <c r="AM369">
        <v>0</v>
      </c>
      <c r="AN369">
        <v>0</v>
      </c>
    </row>
    <row r="370" spans="1:40" x14ac:dyDescent="0.3">
      <c r="A370">
        <v>1055102</v>
      </c>
      <c r="B370">
        <v>1055102</v>
      </c>
      <c r="C370" t="s">
        <v>2959</v>
      </c>
      <c r="D370" t="s">
        <v>1996</v>
      </c>
      <c r="E370">
        <v>1</v>
      </c>
      <c r="F370" t="b">
        <v>0</v>
      </c>
      <c r="G370">
        <v>0</v>
      </c>
      <c r="H370">
        <v>0</v>
      </c>
      <c r="I370">
        <v>0</v>
      </c>
      <c r="J370">
        <v>0</v>
      </c>
      <c r="K370">
        <v>14370</v>
      </c>
      <c r="L370">
        <v>0</v>
      </c>
      <c r="M370">
        <v>0</v>
      </c>
      <c r="N370">
        <v>0</v>
      </c>
      <c r="O370" t="s">
        <v>34</v>
      </c>
      <c r="P370">
        <v>5850</v>
      </c>
      <c r="Q370" t="b">
        <v>0</v>
      </c>
      <c r="R370" t="b">
        <v>0</v>
      </c>
      <c r="S370">
        <v>7500</v>
      </c>
      <c r="T370">
        <v>0</v>
      </c>
      <c r="U370">
        <v>0</v>
      </c>
      <c r="V370">
        <v>153001</v>
      </c>
      <c r="W370" t="s">
        <v>2013</v>
      </c>
      <c r="X370">
        <v>153001</v>
      </c>
      <c r="Y370" t="s">
        <v>2013</v>
      </c>
      <c r="Z370">
        <v>153001</v>
      </c>
      <c r="AA370" t="s">
        <v>2013</v>
      </c>
      <c r="AB370">
        <v>153001</v>
      </c>
      <c r="AC370" t="s">
        <v>2013</v>
      </c>
      <c r="AD370">
        <v>153001</v>
      </c>
      <c r="AE370" t="s">
        <v>2013</v>
      </c>
      <c r="AF370">
        <v>0</v>
      </c>
      <c r="AG370">
        <v>0</v>
      </c>
      <c r="AH370">
        <v>2</v>
      </c>
      <c r="AI370">
        <v>0</v>
      </c>
      <c r="AJ370">
        <v>0</v>
      </c>
      <c r="AK370">
        <v>0</v>
      </c>
      <c r="AL370" t="b">
        <v>0</v>
      </c>
      <c r="AM370">
        <v>0</v>
      </c>
      <c r="AN370">
        <v>0</v>
      </c>
    </row>
    <row r="371" spans="1:40" x14ac:dyDescent="0.3">
      <c r="A371">
        <v>1055202</v>
      </c>
      <c r="B371">
        <v>1055202</v>
      </c>
      <c r="C371" t="s">
        <v>2961</v>
      </c>
      <c r="D371" t="s">
        <v>1996</v>
      </c>
      <c r="E371">
        <v>1</v>
      </c>
      <c r="F371" t="b">
        <v>0</v>
      </c>
      <c r="G371">
        <v>0</v>
      </c>
      <c r="H371">
        <v>0</v>
      </c>
      <c r="I371">
        <v>0</v>
      </c>
      <c r="J371">
        <v>0</v>
      </c>
      <c r="K371">
        <v>13410</v>
      </c>
      <c r="L371">
        <v>0</v>
      </c>
      <c r="M371">
        <v>0</v>
      </c>
      <c r="N371">
        <v>0</v>
      </c>
      <c r="O371" t="s">
        <v>34</v>
      </c>
      <c r="P371">
        <v>5850</v>
      </c>
      <c r="Q371" t="b">
        <v>0</v>
      </c>
      <c r="R371" t="b">
        <v>0</v>
      </c>
      <c r="S371">
        <v>0</v>
      </c>
      <c r="T371">
        <v>0</v>
      </c>
      <c r="U371">
        <v>0</v>
      </c>
      <c r="V371">
        <v>4012010</v>
      </c>
      <c r="W371" t="s">
        <v>2013</v>
      </c>
      <c r="X371">
        <v>4012010</v>
      </c>
      <c r="Y371" t="s">
        <v>2013</v>
      </c>
      <c r="Z371">
        <v>4012010</v>
      </c>
      <c r="AA371" t="s">
        <v>2013</v>
      </c>
      <c r="AB371">
        <v>4012010</v>
      </c>
      <c r="AC371" t="s">
        <v>2013</v>
      </c>
      <c r="AD371">
        <v>4012010</v>
      </c>
      <c r="AE371" t="s">
        <v>2013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0</v>
      </c>
      <c r="AL371" t="b">
        <v>0</v>
      </c>
      <c r="AM371">
        <v>0</v>
      </c>
      <c r="AN371">
        <v>0</v>
      </c>
    </row>
    <row r="372" spans="1:40" x14ac:dyDescent="0.3">
      <c r="A372">
        <v>1055302</v>
      </c>
      <c r="B372">
        <v>1055302</v>
      </c>
      <c r="C372" t="s">
        <v>2963</v>
      </c>
      <c r="D372" t="s">
        <v>1996</v>
      </c>
      <c r="E372">
        <v>1</v>
      </c>
      <c r="F372" t="b">
        <v>0</v>
      </c>
      <c r="G372">
        <v>0</v>
      </c>
      <c r="H372">
        <v>0</v>
      </c>
      <c r="I372">
        <v>0</v>
      </c>
      <c r="J372">
        <v>0</v>
      </c>
      <c r="K372">
        <v>13410</v>
      </c>
      <c r="L372">
        <v>0</v>
      </c>
      <c r="M372">
        <v>0</v>
      </c>
      <c r="N372">
        <v>0</v>
      </c>
      <c r="O372" t="s">
        <v>34</v>
      </c>
      <c r="P372">
        <v>5850</v>
      </c>
      <c r="Q372" t="b">
        <v>0</v>
      </c>
      <c r="R372" t="b">
        <v>0</v>
      </c>
      <c r="S372">
        <v>0</v>
      </c>
      <c r="T372">
        <v>0</v>
      </c>
      <c r="U372">
        <v>0</v>
      </c>
      <c r="V372">
        <v>3160001</v>
      </c>
      <c r="W372" t="s">
        <v>2013</v>
      </c>
      <c r="X372">
        <v>3160001</v>
      </c>
      <c r="Y372" t="s">
        <v>2013</v>
      </c>
      <c r="Z372">
        <v>3160001</v>
      </c>
      <c r="AA372" t="s">
        <v>2013</v>
      </c>
      <c r="AB372">
        <v>3160001</v>
      </c>
      <c r="AC372" t="s">
        <v>2013</v>
      </c>
      <c r="AD372">
        <v>3160001</v>
      </c>
      <c r="AE372" t="s">
        <v>2013</v>
      </c>
      <c r="AF372">
        <v>0</v>
      </c>
      <c r="AG372">
        <v>0</v>
      </c>
      <c r="AH372">
        <v>10</v>
      </c>
      <c r="AI372">
        <v>0</v>
      </c>
      <c r="AJ372">
        <v>0</v>
      </c>
      <c r="AK372">
        <v>0</v>
      </c>
      <c r="AL372" t="b">
        <v>0</v>
      </c>
      <c r="AM372">
        <v>0</v>
      </c>
      <c r="AN372">
        <v>0</v>
      </c>
    </row>
    <row r="373" spans="1:40" x14ac:dyDescent="0.3">
      <c r="A373">
        <v>1055402</v>
      </c>
      <c r="B373">
        <v>1055402</v>
      </c>
      <c r="C373" t="s">
        <v>2965</v>
      </c>
      <c r="D373" t="s">
        <v>1996</v>
      </c>
      <c r="E373">
        <v>1</v>
      </c>
      <c r="F373" t="b">
        <v>0</v>
      </c>
      <c r="G373">
        <v>0</v>
      </c>
      <c r="H373">
        <v>0</v>
      </c>
      <c r="I373">
        <v>0</v>
      </c>
      <c r="J373">
        <v>0</v>
      </c>
      <c r="K373">
        <v>13410</v>
      </c>
      <c r="L373">
        <v>0</v>
      </c>
      <c r="M373">
        <v>0</v>
      </c>
      <c r="N373">
        <v>0</v>
      </c>
      <c r="O373" t="s">
        <v>34</v>
      </c>
      <c r="P373">
        <v>5850</v>
      </c>
      <c r="Q373" t="b">
        <v>0</v>
      </c>
      <c r="R373" t="b">
        <v>0</v>
      </c>
      <c r="S373">
        <v>0</v>
      </c>
      <c r="T373">
        <v>0</v>
      </c>
      <c r="U373">
        <v>0</v>
      </c>
      <c r="V373">
        <v>2004001</v>
      </c>
      <c r="W373" t="s">
        <v>2013</v>
      </c>
      <c r="X373">
        <v>2004001</v>
      </c>
      <c r="Y373" t="s">
        <v>2013</v>
      </c>
      <c r="Z373">
        <v>2004001</v>
      </c>
      <c r="AA373" t="s">
        <v>2013</v>
      </c>
      <c r="AB373">
        <v>2004001</v>
      </c>
      <c r="AC373" t="s">
        <v>2013</v>
      </c>
      <c r="AD373">
        <v>2004001</v>
      </c>
      <c r="AE373" t="s">
        <v>2013</v>
      </c>
      <c r="AF373">
        <v>0</v>
      </c>
      <c r="AG373">
        <v>0</v>
      </c>
      <c r="AH373">
        <v>20</v>
      </c>
      <c r="AI373">
        <v>0</v>
      </c>
      <c r="AJ373">
        <v>0</v>
      </c>
      <c r="AK373">
        <v>0</v>
      </c>
      <c r="AL373" t="b">
        <v>0</v>
      </c>
      <c r="AM373">
        <v>0</v>
      </c>
      <c r="AN373">
        <v>0</v>
      </c>
    </row>
    <row r="374" spans="1:40" x14ac:dyDescent="0.3">
      <c r="A374">
        <v>1055502</v>
      </c>
      <c r="B374">
        <v>1055502</v>
      </c>
      <c r="C374" t="s">
        <v>2967</v>
      </c>
      <c r="D374" t="s">
        <v>1996</v>
      </c>
      <c r="E374">
        <v>1</v>
      </c>
      <c r="F374" t="b">
        <v>0</v>
      </c>
      <c r="G374">
        <v>0</v>
      </c>
      <c r="H374">
        <v>0</v>
      </c>
      <c r="I374">
        <v>0</v>
      </c>
      <c r="J374">
        <v>0</v>
      </c>
      <c r="K374">
        <v>14370</v>
      </c>
      <c r="L374">
        <v>0</v>
      </c>
      <c r="M374">
        <v>0</v>
      </c>
      <c r="N374">
        <v>0</v>
      </c>
      <c r="O374" t="s">
        <v>34</v>
      </c>
      <c r="P374">
        <v>5850</v>
      </c>
      <c r="Q374" t="b">
        <v>0</v>
      </c>
      <c r="R374" t="b">
        <v>0</v>
      </c>
      <c r="S374">
        <v>0</v>
      </c>
      <c r="T374">
        <v>0</v>
      </c>
      <c r="U374">
        <v>0</v>
      </c>
      <c r="V374">
        <v>1002001</v>
      </c>
      <c r="W374" t="s">
        <v>2013</v>
      </c>
      <c r="X374">
        <v>1002001</v>
      </c>
      <c r="Y374" t="s">
        <v>2013</v>
      </c>
      <c r="Z374">
        <v>1002001</v>
      </c>
      <c r="AA374" t="s">
        <v>2013</v>
      </c>
      <c r="AB374">
        <v>1002001</v>
      </c>
      <c r="AC374" t="s">
        <v>2013</v>
      </c>
      <c r="AD374">
        <v>1002001</v>
      </c>
      <c r="AE374" t="s">
        <v>2013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 t="b">
        <v>0</v>
      </c>
      <c r="AM374">
        <v>0</v>
      </c>
      <c r="AN374">
        <v>0</v>
      </c>
    </row>
    <row r="375" spans="1:40" x14ac:dyDescent="0.3">
      <c r="A375">
        <v>1055602</v>
      </c>
      <c r="B375">
        <v>1055602</v>
      </c>
      <c r="C375" t="s">
        <v>2968</v>
      </c>
      <c r="D375" t="s">
        <v>1996</v>
      </c>
      <c r="E375">
        <v>1</v>
      </c>
      <c r="F375" t="b">
        <v>0</v>
      </c>
      <c r="G375">
        <v>0</v>
      </c>
      <c r="H375">
        <v>0</v>
      </c>
      <c r="I375">
        <v>0</v>
      </c>
      <c r="J375">
        <v>0</v>
      </c>
      <c r="K375">
        <v>13410</v>
      </c>
      <c r="L375">
        <v>0</v>
      </c>
      <c r="M375">
        <v>0</v>
      </c>
      <c r="N375">
        <v>0</v>
      </c>
      <c r="O375" t="s">
        <v>34</v>
      </c>
      <c r="P375">
        <v>5970</v>
      </c>
      <c r="Q375" t="b">
        <v>0</v>
      </c>
      <c r="R375" t="b">
        <v>0</v>
      </c>
      <c r="S375">
        <v>0</v>
      </c>
      <c r="T375">
        <v>0</v>
      </c>
      <c r="U375">
        <v>0</v>
      </c>
      <c r="V375">
        <v>2014001</v>
      </c>
      <c r="W375" t="s">
        <v>2013</v>
      </c>
      <c r="X375">
        <v>2014001</v>
      </c>
      <c r="Y375" t="s">
        <v>2013</v>
      </c>
      <c r="Z375">
        <v>2014001</v>
      </c>
      <c r="AA375" t="s">
        <v>2013</v>
      </c>
      <c r="AB375">
        <v>2014001</v>
      </c>
      <c r="AC375" t="s">
        <v>2013</v>
      </c>
      <c r="AD375">
        <v>2014001</v>
      </c>
      <c r="AE375" t="s">
        <v>2013</v>
      </c>
      <c r="AF375">
        <v>0</v>
      </c>
      <c r="AG375">
        <v>0</v>
      </c>
      <c r="AH375">
        <v>20</v>
      </c>
      <c r="AI375">
        <v>0</v>
      </c>
      <c r="AJ375">
        <v>0</v>
      </c>
      <c r="AK375">
        <v>0</v>
      </c>
      <c r="AL375" t="b">
        <v>0</v>
      </c>
      <c r="AM375">
        <v>0</v>
      </c>
      <c r="AN375">
        <v>0</v>
      </c>
    </row>
    <row r="376" spans="1:40" x14ac:dyDescent="0.3">
      <c r="A376">
        <v>1055702</v>
      </c>
      <c r="B376">
        <v>1055702</v>
      </c>
      <c r="C376" t="s">
        <v>2970</v>
      </c>
      <c r="D376" t="s">
        <v>1996</v>
      </c>
      <c r="E376">
        <v>1</v>
      </c>
      <c r="F376" t="b">
        <v>0</v>
      </c>
      <c r="G376">
        <v>0</v>
      </c>
      <c r="H376">
        <v>0</v>
      </c>
      <c r="I376">
        <v>0</v>
      </c>
      <c r="J376">
        <v>0</v>
      </c>
      <c r="K376">
        <v>13870</v>
      </c>
      <c r="L376">
        <v>0</v>
      </c>
      <c r="M376">
        <v>0</v>
      </c>
      <c r="N376">
        <v>0</v>
      </c>
      <c r="O376" t="s">
        <v>34</v>
      </c>
      <c r="P376">
        <v>5970</v>
      </c>
      <c r="Q376" t="b">
        <v>0</v>
      </c>
      <c r="R376" t="b">
        <v>0</v>
      </c>
      <c r="S376">
        <v>0</v>
      </c>
      <c r="T376">
        <v>0</v>
      </c>
      <c r="U376">
        <v>0</v>
      </c>
      <c r="V376">
        <v>4003021</v>
      </c>
      <c r="W376" t="s">
        <v>2013</v>
      </c>
      <c r="X376">
        <v>4003021</v>
      </c>
      <c r="Y376" t="s">
        <v>2013</v>
      </c>
      <c r="Z376">
        <v>4003021</v>
      </c>
      <c r="AA376" t="s">
        <v>2013</v>
      </c>
      <c r="AB376">
        <v>4003021</v>
      </c>
      <c r="AC376" t="s">
        <v>2013</v>
      </c>
      <c r="AD376">
        <v>4003021</v>
      </c>
      <c r="AE376" t="s">
        <v>2013</v>
      </c>
      <c r="AF376">
        <v>0</v>
      </c>
      <c r="AG376">
        <v>0</v>
      </c>
      <c r="AH376">
        <v>1</v>
      </c>
      <c r="AI376">
        <v>0</v>
      </c>
      <c r="AJ376">
        <v>0</v>
      </c>
      <c r="AK376">
        <v>0</v>
      </c>
      <c r="AL376" t="b">
        <v>0</v>
      </c>
      <c r="AM376">
        <v>0</v>
      </c>
      <c r="AN376">
        <v>0</v>
      </c>
    </row>
    <row r="377" spans="1:40" x14ac:dyDescent="0.3">
      <c r="A377">
        <v>1055802</v>
      </c>
      <c r="B377">
        <v>1055802</v>
      </c>
      <c r="C377" t="s">
        <v>2972</v>
      </c>
      <c r="D377" t="s">
        <v>1996</v>
      </c>
      <c r="E377">
        <v>1</v>
      </c>
      <c r="F377" t="b">
        <v>0</v>
      </c>
      <c r="G377">
        <v>0</v>
      </c>
      <c r="H377">
        <v>0</v>
      </c>
      <c r="I377">
        <v>0</v>
      </c>
      <c r="J377">
        <v>0</v>
      </c>
      <c r="K377">
        <v>14860</v>
      </c>
      <c r="L377">
        <v>0</v>
      </c>
      <c r="M377">
        <v>0</v>
      </c>
      <c r="N377">
        <v>0</v>
      </c>
      <c r="O377" t="s">
        <v>34</v>
      </c>
      <c r="P377">
        <v>5970</v>
      </c>
      <c r="Q377" t="b">
        <v>0</v>
      </c>
      <c r="R377" t="b">
        <v>0</v>
      </c>
      <c r="S377">
        <v>0</v>
      </c>
      <c r="T377">
        <v>0</v>
      </c>
      <c r="U377">
        <v>0</v>
      </c>
      <c r="V377">
        <v>2302001</v>
      </c>
      <c r="W377" t="s">
        <v>2013</v>
      </c>
      <c r="X377">
        <v>2302001</v>
      </c>
      <c r="Y377" t="s">
        <v>2013</v>
      </c>
      <c r="Z377">
        <v>2302001</v>
      </c>
      <c r="AA377" t="s">
        <v>2013</v>
      </c>
      <c r="AB377">
        <v>2302001</v>
      </c>
      <c r="AC377" t="s">
        <v>2013</v>
      </c>
      <c r="AD377">
        <v>2302001</v>
      </c>
      <c r="AE377" t="s">
        <v>2013</v>
      </c>
      <c r="AF377">
        <v>0</v>
      </c>
      <c r="AG377">
        <v>0</v>
      </c>
      <c r="AH377">
        <v>5</v>
      </c>
      <c r="AI377">
        <v>0</v>
      </c>
      <c r="AJ377">
        <v>0</v>
      </c>
      <c r="AK377">
        <v>0</v>
      </c>
      <c r="AL377" t="b">
        <v>0</v>
      </c>
      <c r="AM377">
        <v>0</v>
      </c>
      <c r="AN377">
        <v>0</v>
      </c>
    </row>
    <row r="378" spans="1:40" x14ac:dyDescent="0.3">
      <c r="A378">
        <v>1060103</v>
      </c>
      <c r="B378">
        <v>1060103</v>
      </c>
      <c r="C378" t="s">
        <v>2986</v>
      </c>
      <c r="D378" t="s">
        <v>1996</v>
      </c>
      <c r="E378">
        <v>1</v>
      </c>
      <c r="F378" t="b">
        <v>0</v>
      </c>
      <c r="G378">
        <v>0</v>
      </c>
      <c r="H378">
        <v>0</v>
      </c>
      <c r="I378">
        <v>0</v>
      </c>
      <c r="J378">
        <v>0</v>
      </c>
      <c r="K378">
        <v>15960</v>
      </c>
      <c r="L378">
        <v>0</v>
      </c>
      <c r="M378">
        <v>0</v>
      </c>
      <c r="N378">
        <v>0</v>
      </c>
      <c r="O378" t="s">
        <v>34</v>
      </c>
      <c r="P378">
        <v>13200</v>
      </c>
      <c r="Q378" t="b">
        <v>0</v>
      </c>
      <c r="R378" t="b">
        <v>0</v>
      </c>
      <c r="S378">
        <v>9000</v>
      </c>
      <c r="T378">
        <v>0</v>
      </c>
      <c r="U378">
        <v>0</v>
      </c>
      <c r="V378">
        <v>4004001</v>
      </c>
      <c r="W378" t="s">
        <v>2013</v>
      </c>
      <c r="X378">
        <v>4004001</v>
      </c>
      <c r="Y378" t="s">
        <v>2013</v>
      </c>
      <c r="Z378">
        <v>4004001</v>
      </c>
      <c r="AA378" t="s">
        <v>2013</v>
      </c>
      <c r="AB378">
        <v>4004001</v>
      </c>
      <c r="AC378" t="s">
        <v>2013</v>
      </c>
      <c r="AD378">
        <v>4004001</v>
      </c>
      <c r="AE378" t="s">
        <v>2013</v>
      </c>
      <c r="AF378">
        <v>0</v>
      </c>
      <c r="AG378">
        <v>0</v>
      </c>
      <c r="AH378">
        <v>1</v>
      </c>
      <c r="AI378">
        <v>0</v>
      </c>
      <c r="AJ378">
        <v>0</v>
      </c>
      <c r="AK378">
        <v>0</v>
      </c>
      <c r="AL378" t="b">
        <v>0</v>
      </c>
      <c r="AM378">
        <v>0</v>
      </c>
      <c r="AN378">
        <v>0</v>
      </c>
    </row>
    <row r="379" spans="1:40" x14ac:dyDescent="0.3">
      <c r="A379">
        <v>1060203</v>
      </c>
      <c r="B379">
        <v>1060203</v>
      </c>
      <c r="C379" t="s">
        <v>2987</v>
      </c>
      <c r="D379" t="s">
        <v>1996</v>
      </c>
      <c r="E379">
        <v>1</v>
      </c>
      <c r="F379" t="b">
        <v>0</v>
      </c>
      <c r="G379">
        <v>0</v>
      </c>
      <c r="H379">
        <v>0</v>
      </c>
      <c r="I379">
        <v>0</v>
      </c>
      <c r="J379">
        <v>0</v>
      </c>
      <c r="K379">
        <v>15960</v>
      </c>
      <c r="L379">
        <v>0</v>
      </c>
      <c r="M379">
        <v>0</v>
      </c>
      <c r="N379">
        <v>0</v>
      </c>
      <c r="O379" t="s">
        <v>34</v>
      </c>
      <c r="P379">
        <v>13200</v>
      </c>
      <c r="Q379" t="b">
        <v>0</v>
      </c>
      <c r="R379" t="b">
        <v>0</v>
      </c>
      <c r="S379">
        <v>0</v>
      </c>
      <c r="T379">
        <v>0</v>
      </c>
      <c r="U379">
        <v>0</v>
      </c>
      <c r="V379">
        <v>2014001</v>
      </c>
      <c r="W379" t="s">
        <v>2013</v>
      </c>
      <c r="X379">
        <v>2014001</v>
      </c>
      <c r="Y379" t="s">
        <v>2013</v>
      </c>
      <c r="Z379">
        <v>2014001</v>
      </c>
      <c r="AA379" t="s">
        <v>2013</v>
      </c>
      <c r="AB379">
        <v>2014001</v>
      </c>
      <c r="AC379" t="s">
        <v>2013</v>
      </c>
      <c r="AD379">
        <v>2014001</v>
      </c>
      <c r="AE379" t="s">
        <v>2013</v>
      </c>
      <c r="AF379">
        <v>0</v>
      </c>
      <c r="AG379">
        <v>0</v>
      </c>
      <c r="AH379">
        <v>20</v>
      </c>
      <c r="AI379">
        <v>0</v>
      </c>
      <c r="AJ379">
        <v>0</v>
      </c>
      <c r="AK379">
        <v>0</v>
      </c>
      <c r="AL379" t="b">
        <v>0</v>
      </c>
      <c r="AM379">
        <v>0</v>
      </c>
      <c r="AN379">
        <v>0</v>
      </c>
    </row>
    <row r="380" spans="1:40" x14ac:dyDescent="0.3">
      <c r="A380">
        <v>1060303</v>
      </c>
      <c r="B380">
        <v>1060303</v>
      </c>
      <c r="C380" t="s">
        <v>2988</v>
      </c>
      <c r="D380" t="s">
        <v>1996</v>
      </c>
      <c r="E380">
        <v>1</v>
      </c>
      <c r="F380" t="b">
        <v>0</v>
      </c>
      <c r="G380">
        <v>0</v>
      </c>
      <c r="H380">
        <v>0</v>
      </c>
      <c r="I380">
        <v>0</v>
      </c>
      <c r="J380">
        <v>0</v>
      </c>
      <c r="K380">
        <v>15960</v>
      </c>
      <c r="L380">
        <v>0</v>
      </c>
      <c r="M380">
        <v>0</v>
      </c>
      <c r="N380">
        <v>0</v>
      </c>
      <c r="O380" t="s">
        <v>34</v>
      </c>
      <c r="P380">
        <v>13200</v>
      </c>
      <c r="Q380" t="b">
        <v>0</v>
      </c>
      <c r="R380" t="b">
        <v>0</v>
      </c>
      <c r="S380">
        <v>0</v>
      </c>
      <c r="T380">
        <v>6300</v>
      </c>
      <c r="U380">
        <v>0</v>
      </c>
      <c r="V380">
        <v>4004002</v>
      </c>
      <c r="W380" t="s">
        <v>2013</v>
      </c>
      <c r="X380">
        <v>4004002</v>
      </c>
      <c r="Y380" t="s">
        <v>2013</v>
      </c>
      <c r="Z380">
        <v>4004002</v>
      </c>
      <c r="AA380" t="s">
        <v>2013</v>
      </c>
      <c r="AB380">
        <v>4004002</v>
      </c>
      <c r="AC380" t="s">
        <v>2013</v>
      </c>
      <c r="AD380">
        <v>4004002</v>
      </c>
      <c r="AE380" t="s">
        <v>2013</v>
      </c>
      <c r="AF380">
        <v>0</v>
      </c>
      <c r="AG380">
        <v>0</v>
      </c>
      <c r="AH380">
        <v>1</v>
      </c>
      <c r="AI380">
        <v>0</v>
      </c>
      <c r="AJ380">
        <v>0</v>
      </c>
      <c r="AK380">
        <v>0</v>
      </c>
      <c r="AL380" t="b">
        <v>0</v>
      </c>
      <c r="AM380">
        <v>0</v>
      </c>
      <c r="AN380">
        <v>0</v>
      </c>
    </row>
    <row r="381" spans="1:40" x14ac:dyDescent="0.3">
      <c r="A381">
        <v>1060403</v>
      </c>
      <c r="B381">
        <v>1060403</v>
      </c>
      <c r="C381" t="s">
        <v>2989</v>
      </c>
      <c r="D381" t="s">
        <v>1996</v>
      </c>
      <c r="E381">
        <v>1</v>
      </c>
      <c r="F381" t="b">
        <v>0</v>
      </c>
      <c r="G381">
        <v>0</v>
      </c>
      <c r="H381">
        <v>0</v>
      </c>
      <c r="I381">
        <v>0</v>
      </c>
      <c r="J381">
        <v>0</v>
      </c>
      <c r="K381">
        <v>15960</v>
      </c>
      <c r="L381">
        <v>0</v>
      </c>
      <c r="M381">
        <v>0</v>
      </c>
      <c r="N381">
        <v>0</v>
      </c>
      <c r="O381" t="s">
        <v>34</v>
      </c>
      <c r="P381">
        <v>13200</v>
      </c>
      <c r="Q381" t="b">
        <v>0</v>
      </c>
      <c r="R381" t="b">
        <v>0</v>
      </c>
      <c r="S381">
        <v>0</v>
      </c>
      <c r="T381">
        <v>0</v>
      </c>
      <c r="U381">
        <v>0</v>
      </c>
      <c r="V381">
        <v>2302001</v>
      </c>
      <c r="W381" t="s">
        <v>2013</v>
      </c>
      <c r="X381">
        <v>2302001</v>
      </c>
      <c r="Y381" t="s">
        <v>2013</v>
      </c>
      <c r="Z381">
        <v>2302001</v>
      </c>
      <c r="AA381" t="s">
        <v>2013</v>
      </c>
      <c r="AB381">
        <v>2302001</v>
      </c>
      <c r="AC381" t="s">
        <v>2013</v>
      </c>
      <c r="AD381">
        <v>2302001</v>
      </c>
      <c r="AE381" t="s">
        <v>2013</v>
      </c>
      <c r="AF381">
        <v>0</v>
      </c>
      <c r="AG381">
        <v>0</v>
      </c>
      <c r="AH381">
        <v>5</v>
      </c>
      <c r="AI381">
        <v>0</v>
      </c>
      <c r="AJ381">
        <v>0</v>
      </c>
      <c r="AK381">
        <v>0</v>
      </c>
      <c r="AL381" t="b">
        <v>0</v>
      </c>
      <c r="AM381">
        <v>0</v>
      </c>
      <c r="AN381">
        <v>0</v>
      </c>
    </row>
    <row r="382" spans="1:40" x14ac:dyDescent="0.3">
      <c r="A382">
        <v>1060503</v>
      </c>
      <c r="B382">
        <v>1060503</v>
      </c>
      <c r="C382" t="s">
        <v>2990</v>
      </c>
      <c r="D382" t="s">
        <v>1996</v>
      </c>
      <c r="E382">
        <v>1</v>
      </c>
      <c r="F382" t="b">
        <v>0</v>
      </c>
      <c r="G382">
        <v>0</v>
      </c>
      <c r="H382">
        <v>0</v>
      </c>
      <c r="I382">
        <v>0</v>
      </c>
      <c r="J382">
        <v>0</v>
      </c>
      <c r="K382">
        <v>15960</v>
      </c>
      <c r="L382">
        <v>0</v>
      </c>
      <c r="M382">
        <v>0</v>
      </c>
      <c r="N382">
        <v>0</v>
      </c>
      <c r="O382" t="s">
        <v>34</v>
      </c>
      <c r="P382">
        <v>13200</v>
      </c>
      <c r="Q382" t="b">
        <v>0</v>
      </c>
      <c r="R382" t="b">
        <v>0</v>
      </c>
      <c r="S382">
        <v>0</v>
      </c>
      <c r="T382">
        <v>0</v>
      </c>
      <c r="U382">
        <v>0</v>
      </c>
      <c r="V382">
        <v>1002001</v>
      </c>
      <c r="W382" t="s">
        <v>2013</v>
      </c>
      <c r="X382">
        <v>1002001</v>
      </c>
      <c r="Y382" t="s">
        <v>2013</v>
      </c>
      <c r="Z382">
        <v>1002001</v>
      </c>
      <c r="AA382" t="s">
        <v>2013</v>
      </c>
      <c r="AB382">
        <v>1002001</v>
      </c>
      <c r="AC382" t="s">
        <v>2013</v>
      </c>
      <c r="AD382">
        <v>1002001</v>
      </c>
      <c r="AE382" t="s">
        <v>2013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 t="b">
        <v>0</v>
      </c>
      <c r="AM382">
        <v>0</v>
      </c>
      <c r="AN382">
        <v>0</v>
      </c>
    </row>
    <row r="383" spans="1:40" x14ac:dyDescent="0.3">
      <c r="A383">
        <v>1060603</v>
      </c>
      <c r="B383">
        <v>1060603</v>
      </c>
      <c r="C383" t="s">
        <v>2991</v>
      </c>
      <c r="D383" t="s">
        <v>1996</v>
      </c>
      <c r="E383">
        <v>1</v>
      </c>
      <c r="F383" t="b">
        <v>0</v>
      </c>
      <c r="G383">
        <v>0</v>
      </c>
      <c r="H383">
        <v>0</v>
      </c>
      <c r="I383">
        <v>0</v>
      </c>
      <c r="J383">
        <v>0</v>
      </c>
      <c r="K383">
        <v>15960</v>
      </c>
      <c r="L383">
        <v>0</v>
      </c>
      <c r="M383">
        <v>0</v>
      </c>
      <c r="N383">
        <v>0</v>
      </c>
      <c r="O383" t="s">
        <v>34</v>
      </c>
      <c r="P383">
        <v>13200</v>
      </c>
      <c r="Q383" t="b">
        <v>0</v>
      </c>
      <c r="R383" t="b">
        <v>0</v>
      </c>
      <c r="S383">
        <v>9000</v>
      </c>
      <c r="T383">
        <v>0</v>
      </c>
      <c r="U383">
        <v>0</v>
      </c>
      <c r="V383">
        <v>4004001</v>
      </c>
      <c r="W383" t="s">
        <v>2013</v>
      </c>
      <c r="X383">
        <v>4004001</v>
      </c>
      <c r="Y383" t="s">
        <v>2013</v>
      </c>
      <c r="Z383">
        <v>4004001</v>
      </c>
      <c r="AA383" t="s">
        <v>2013</v>
      </c>
      <c r="AB383">
        <v>4004001</v>
      </c>
      <c r="AC383" t="s">
        <v>2013</v>
      </c>
      <c r="AD383">
        <v>4004001</v>
      </c>
      <c r="AE383" t="s">
        <v>2013</v>
      </c>
      <c r="AF383">
        <v>0</v>
      </c>
      <c r="AG383">
        <v>0</v>
      </c>
      <c r="AH383">
        <v>1</v>
      </c>
      <c r="AI383">
        <v>0</v>
      </c>
      <c r="AJ383">
        <v>0</v>
      </c>
      <c r="AK383">
        <v>0</v>
      </c>
      <c r="AL383" t="b">
        <v>0</v>
      </c>
      <c r="AM383">
        <v>0</v>
      </c>
      <c r="AN383">
        <v>0</v>
      </c>
    </row>
    <row r="384" spans="1:40" x14ac:dyDescent="0.3">
      <c r="A384">
        <v>1060703</v>
      </c>
      <c r="B384">
        <v>1060703</v>
      </c>
      <c r="C384" t="s">
        <v>2992</v>
      </c>
      <c r="D384" t="s">
        <v>1996</v>
      </c>
      <c r="E384">
        <v>1</v>
      </c>
      <c r="F384" t="b">
        <v>0</v>
      </c>
      <c r="G384">
        <v>0</v>
      </c>
      <c r="H384">
        <v>0</v>
      </c>
      <c r="I384">
        <v>0</v>
      </c>
      <c r="J384">
        <v>0</v>
      </c>
      <c r="K384">
        <v>16170</v>
      </c>
      <c r="L384">
        <v>0</v>
      </c>
      <c r="M384">
        <v>0</v>
      </c>
      <c r="N384">
        <v>0</v>
      </c>
      <c r="O384" t="s">
        <v>34</v>
      </c>
      <c r="P384">
        <v>13440</v>
      </c>
      <c r="Q384" t="b">
        <v>0</v>
      </c>
      <c r="R384" t="b">
        <v>0</v>
      </c>
      <c r="S384">
        <v>0</v>
      </c>
      <c r="T384">
        <v>6300</v>
      </c>
      <c r="U384">
        <v>0</v>
      </c>
      <c r="V384">
        <v>4004002</v>
      </c>
      <c r="W384" t="s">
        <v>2013</v>
      </c>
      <c r="X384">
        <v>4004002</v>
      </c>
      <c r="Y384" t="s">
        <v>2013</v>
      </c>
      <c r="Z384">
        <v>4004002</v>
      </c>
      <c r="AA384" t="s">
        <v>2013</v>
      </c>
      <c r="AB384">
        <v>4004002</v>
      </c>
      <c r="AC384" t="s">
        <v>2013</v>
      </c>
      <c r="AD384">
        <v>4004002</v>
      </c>
      <c r="AE384" t="s">
        <v>2013</v>
      </c>
      <c r="AF384">
        <v>0</v>
      </c>
      <c r="AG384">
        <v>0</v>
      </c>
      <c r="AH384">
        <v>1</v>
      </c>
      <c r="AI384">
        <v>0</v>
      </c>
      <c r="AJ384">
        <v>0</v>
      </c>
      <c r="AK384">
        <v>0</v>
      </c>
      <c r="AL384" t="b">
        <v>0</v>
      </c>
      <c r="AM384">
        <v>0</v>
      </c>
      <c r="AN384">
        <v>0</v>
      </c>
    </row>
    <row r="385" spans="1:40" x14ac:dyDescent="0.3">
      <c r="A385">
        <v>1060803</v>
      </c>
      <c r="B385">
        <v>1060803</v>
      </c>
      <c r="C385" t="s">
        <v>2993</v>
      </c>
      <c r="D385" t="s">
        <v>1996</v>
      </c>
      <c r="E385">
        <v>1</v>
      </c>
      <c r="F385" t="b">
        <v>0</v>
      </c>
      <c r="G385">
        <v>0</v>
      </c>
      <c r="H385">
        <v>0</v>
      </c>
      <c r="I385">
        <v>0</v>
      </c>
      <c r="J385">
        <v>0</v>
      </c>
      <c r="K385">
        <v>16570</v>
      </c>
      <c r="L385">
        <v>0</v>
      </c>
      <c r="M385">
        <v>0</v>
      </c>
      <c r="N385">
        <v>0</v>
      </c>
      <c r="O385" t="s">
        <v>34</v>
      </c>
      <c r="P385">
        <v>13440</v>
      </c>
      <c r="Q385" t="b">
        <v>0</v>
      </c>
      <c r="R385" t="b">
        <v>0</v>
      </c>
      <c r="S385">
        <v>0</v>
      </c>
      <c r="T385">
        <v>0</v>
      </c>
      <c r="U385">
        <v>0</v>
      </c>
      <c r="V385">
        <v>333001</v>
      </c>
      <c r="W385" t="s">
        <v>2013</v>
      </c>
      <c r="X385">
        <v>333001</v>
      </c>
      <c r="Y385" t="s">
        <v>2013</v>
      </c>
      <c r="Z385">
        <v>333001</v>
      </c>
      <c r="AA385" t="s">
        <v>2013</v>
      </c>
      <c r="AB385">
        <v>333001</v>
      </c>
      <c r="AC385" t="s">
        <v>2013</v>
      </c>
      <c r="AD385">
        <v>333001</v>
      </c>
      <c r="AE385" t="s">
        <v>2013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 t="b">
        <v>0</v>
      </c>
      <c r="AM385">
        <v>0</v>
      </c>
      <c r="AN385">
        <v>0</v>
      </c>
    </row>
    <row r="386" spans="1:40" x14ac:dyDescent="0.3">
      <c r="A386">
        <v>1060903</v>
      </c>
      <c r="B386">
        <v>1060903</v>
      </c>
      <c r="C386" t="s">
        <v>2994</v>
      </c>
      <c r="D386" t="s">
        <v>1996</v>
      </c>
      <c r="E386">
        <v>1</v>
      </c>
      <c r="F386" t="b">
        <v>0</v>
      </c>
      <c r="G386">
        <v>0</v>
      </c>
      <c r="H386">
        <v>0</v>
      </c>
      <c r="I386">
        <v>0</v>
      </c>
      <c r="J386">
        <v>0</v>
      </c>
      <c r="K386">
        <v>16570</v>
      </c>
      <c r="L386">
        <v>0</v>
      </c>
      <c r="M386">
        <v>0</v>
      </c>
      <c r="N386">
        <v>0</v>
      </c>
      <c r="O386" t="s">
        <v>34</v>
      </c>
      <c r="P386">
        <v>13440</v>
      </c>
      <c r="Q386" t="b">
        <v>0</v>
      </c>
      <c r="R386" t="b">
        <v>0</v>
      </c>
      <c r="S386">
        <v>7500</v>
      </c>
      <c r="T386">
        <v>0</v>
      </c>
      <c r="U386">
        <v>0</v>
      </c>
      <c r="V386">
        <v>153001</v>
      </c>
      <c r="W386" t="s">
        <v>2013</v>
      </c>
      <c r="X386">
        <v>153001</v>
      </c>
      <c r="Y386" t="s">
        <v>2013</v>
      </c>
      <c r="Z386">
        <v>153001</v>
      </c>
      <c r="AA386" t="s">
        <v>2013</v>
      </c>
      <c r="AB386">
        <v>153001</v>
      </c>
      <c r="AC386" t="s">
        <v>2013</v>
      </c>
      <c r="AD386">
        <v>153001</v>
      </c>
      <c r="AE386" t="s">
        <v>2013</v>
      </c>
      <c r="AF386">
        <v>0</v>
      </c>
      <c r="AG386">
        <v>0</v>
      </c>
      <c r="AH386">
        <v>1</v>
      </c>
      <c r="AI386">
        <v>0</v>
      </c>
      <c r="AJ386">
        <v>0</v>
      </c>
      <c r="AK386">
        <v>0</v>
      </c>
      <c r="AL386" t="b">
        <v>0</v>
      </c>
      <c r="AM386">
        <v>0</v>
      </c>
      <c r="AN386">
        <v>0</v>
      </c>
    </row>
    <row r="387" spans="1:40" x14ac:dyDescent="0.3">
      <c r="A387">
        <v>1061003</v>
      </c>
      <c r="B387">
        <v>1061003</v>
      </c>
      <c r="C387" t="s">
        <v>2995</v>
      </c>
      <c r="D387" t="s">
        <v>1996</v>
      </c>
      <c r="E387">
        <v>1</v>
      </c>
      <c r="F387" t="b">
        <v>0</v>
      </c>
      <c r="G387">
        <v>0</v>
      </c>
      <c r="H387">
        <v>0</v>
      </c>
      <c r="I387">
        <v>0</v>
      </c>
      <c r="J387">
        <v>0</v>
      </c>
      <c r="K387">
        <v>16570</v>
      </c>
      <c r="L387">
        <v>0</v>
      </c>
      <c r="M387">
        <v>0</v>
      </c>
      <c r="N387">
        <v>0</v>
      </c>
      <c r="O387" t="s">
        <v>34</v>
      </c>
      <c r="P387">
        <v>13440</v>
      </c>
      <c r="Q387" t="b">
        <v>0</v>
      </c>
      <c r="R387" t="b">
        <v>0</v>
      </c>
      <c r="S387">
        <v>0</v>
      </c>
      <c r="T387">
        <v>5250</v>
      </c>
      <c r="U387">
        <v>0</v>
      </c>
      <c r="V387">
        <v>243001</v>
      </c>
      <c r="W387" t="s">
        <v>2013</v>
      </c>
      <c r="X387">
        <v>243001</v>
      </c>
      <c r="Y387" t="s">
        <v>2013</v>
      </c>
      <c r="Z387">
        <v>243001</v>
      </c>
      <c r="AA387" t="s">
        <v>2013</v>
      </c>
      <c r="AB387">
        <v>243001</v>
      </c>
      <c r="AC387" t="s">
        <v>2013</v>
      </c>
      <c r="AD387">
        <v>243001</v>
      </c>
      <c r="AE387" t="s">
        <v>2013</v>
      </c>
      <c r="AF387">
        <v>0</v>
      </c>
      <c r="AG387">
        <v>0</v>
      </c>
      <c r="AH387">
        <v>1</v>
      </c>
      <c r="AI387">
        <v>0</v>
      </c>
      <c r="AJ387">
        <v>0</v>
      </c>
      <c r="AK387">
        <v>0</v>
      </c>
      <c r="AL387" t="b">
        <v>0</v>
      </c>
      <c r="AM387">
        <v>0</v>
      </c>
      <c r="AN387">
        <v>0</v>
      </c>
    </row>
    <row r="388" spans="1:40" x14ac:dyDescent="0.3">
      <c r="A388">
        <v>1061103</v>
      </c>
      <c r="B388">
        <v>1061103</v>
      </c>
      <c r="C388" t="s">
        <v>2996</v>
      </c>
      <c r="D388" t="s">
        <v>1996</v>
      </c>
      <c r="E388">
        <v>1</v>
      </c>
      <c r="F388" t="b">
        <v>0</v>
      </c>
      <c r="G388">
        <v>0</v>
      </c>
      <c r="H388">
        <v>0</v>
      </c>
      <c r="I388">
        <v>0</v>
      </c>
      <c r="J388">
        <v>0</v>
      </c>
      <c r="K388">
        <v>16570</v>
      </c>
      <c r="L388">
        <v>0</v>
      </c>
      <c r="M388">
        <v>0</v>
      </c>
      <c r="N388">
        <v>0</v>
      </c>
      <c r="O388" t="s">
        <v>34</v>
      </c>
      <c r="P388">
        <v>13440</v>
      </c>
      <c r="Q388" t="b">
        <v>0</v>
      </c>
      <c r="R388" t="b">
        <v>0</v>
      </c>
      <c r="S388">
        <v>0</v>
      </c>
      <c r="T388">
        <v>0</v>
      </c>
      <c r="U388">
        <v>0</v>
      </c>
      <c r="V388">
        <v>3011001</v>
      </c>
      <c r="W388" t="s">
        <v>2013</v>
      </c>
      <c r="X388">
        <v>3011001</v>
      </c>
      <c r="Y388" t="s">
        <v>2013</v>
      </c>
      <c r="Z388">
        <v>3011001</v>
      </c>
      <c r="AA388" t="s">
        <v>2013</v>
      </c>
      <c r="AB388">
        <v>3011001</v>
      </c>
      <c r="AC388" t="s">
        <v>2013</v>
      </c>
      <c r="AD388">
        <v>3011001</v>
      </c>
      <c r="AE388" t="s">
        <v>2013</v>
      </c>
      <c r="AF388">
        <v>0</v>
      </c>
      <c r="AG388">
        <v>0</v>
      </c>
      <c r="AH388">
        <v>1</v>
      </c>
      <c r="AI388">
        <v>0</v>
      </c>
      <c r="AJ388">
        <v>0</v>
      </c>
      <c r="AK388">
        <v>0</v>
      </c>
      <c r="AL388" t="b">
        <v>0</v>
      </c>
      <c r="AM388">
        <v>0</v>
      </c>
      <c r="AN388">
        <v>0</v>
      </c>
    </row>
    <row r="389" spans="1:40" x14ac:dyDescent="0.3">
      <c r="A389">
        <v>1061203</v>
      </c>
      <c r="B389">
        <v>1061203</v>
      </c>
      <c r="C389" t="s">
        <v>2997</v>
      </c>
      <c r="D389" t="s">
        <v>1996</v>
      </c>
      <c r="E389">
        <v>1</v>
      </c>
      <c r="F389" t="b">
        <v>0</v>
      </c>
      <c r="G389">
        <v>0</v>
      </c>
      <c r="H389">
        <v>0</v>
      </c>
      <c r="I389">
        <v>0</v>
      </c>
      <c r="J389">
        <v>0</v>
      </c>
      <c r="K389">
        <v>16570</v>
      </c>
      <c r="L389">
        <v>0</v>
      </c>
      <c r="M389">
        <v>0</v>
      </c>
      <c r="N389">
        <v>0</v>
      </c>
      <c r="O389" t="s">
        <v>34</v>
      </c>
      <c r="P389">
        <v>13440</v>
      </c>
      <c r="Q389" t="b">
        <v>0</v>
      </c>
      <c r="R389" t="b">
        <v>0</v>
      </c>
      <c r="S389">
        <v>0</v>
      </c>
      <c r="T389">
        <v>1750</v>
      </c>
      <c r="U389">
        <v>0</v>
      </c>
      <c r="V389">
        <v>242001</v>
      </c>
      <c r="W389" t="s">
        <v>2013</v>
      </c>
      <c r="X389">
        <v>242001</v>
      </c>
      <c r="Y389" t="s">
        <v>2013</v>
      </c>
      <c r="Z389">
        <v>242001</v>
      </c>
      <c r="AA389" t="s">
        <v>2013</v>
      </c>
      <c r="AB389">
        <v>242001</v>
      </c>
      <c r="AC389" t="s">
        <v>2013</v>
      </c>
      <c r="AD389">
        <v>242001</v>
      </c>
      <c r="AE389" t="s">
        <v>2013</v>
      </c>
      <c r="AF389">
        <v>0</v>
      </c>
      <c r="AG389">
        <v>0</v>
      </c>
      <c r="AH389">
        <v>1</v>
      </c>
      <c r="AI389">
        <v>0</v>
      </c>
      <c r="AJ389">
        <v>0</v>
      </c>
      <c r="AK389">
        <v>0</v>
      </c>
      <c r="AL389" t="b">
        <v>0</v>
      </c>
      <c r="AM389">
        <v>0</v>
      </c>
      <c r="AN389">
        <v>0</v>
      </c>
    </row>
    <row r="390" spans="1:40" x14ac:dyDescent="0.3">
      <c r="A390">
        <v>1061303</v>
      </c>
      <c r="B390">
        <v>1061303</v>
      </c>
      <c r="C390" t="s">
        <v>2998</v>
      </c>
      <c r="D390" t="s">
        <v>1996</v>
      </c>
      <c r="E390">
        <v>1</v>
      </c>
      <c r="F390" t="b">
        <v>0</v>
      </c>
      <c r="G390">
        <v>0</v>
      </c>
      <c r="H390">
        <v>0</v>
      </c>
      <c r="I390">
        <v>0</v>
      </c>
      <c r="J390">
        <v>0</v>
      </c>
      <c r="K390">
        <v>16570</v>
      </c>
      <c r="L390">
        <v>0</v>
      </c>
      <c r="M390">
        <v>0</v>
      </c>
      <c r="N390">
        <v>0</v>
      </c>
      <c r="O390" t="s">
        <v>34</v>
      </c>
      <c r="P390">
        <v>13440</v>
      </c>
      <c r="Q390" t="b">
        <v>0</v>
      </c>
      <c r="R390" t="b">
        <v>0</v>
      </c>
      <c r="S390">
        <v>0</v>
      </c>
      <c r="T390">
        <v>0</v>
      </c>
      <c r="U390">
        <v>0</v>
      </c>
      <c r="V390">
        <v>2004001</v>
      </c>
      <c r="W390" t="s">
        <v>2013</v>
      </c>
      <c r="X390">
        <v>2004001</v>
      </c>
      <c r="Y390" t="s">
        <v>2013</v>
      </c>
      <c r="Z390">
        <v>2004001</v>
      </c>
      <c r="AA390" t="s">
        <v>2013</v>
      </c>
      <c r="AB390">
        <v>2004001</v>
      </c>
      <c r="AC390" t="s">
        <v>2013</v>
      </c>
      <c r="AD390">
        <v>2004001</v>
      </c>
      <c r="AE390" t="s">
        <v>2013</v>
      </c>
      <c r="AF390">
        <v>0</v>
      </c>
      <c r="AG390">
        <v>0</v>
      </c>
      <c r="AH390">
        <v>5</v>
      </c>
      <c r="AI390">
        <v>0</v>
      </c>
      <c r="AJ390">
        <v>0</v>
      </c>
      <c r="AK390">
        <v>0</v>
      </c>
      <c r="AL390" t="b">
        <v>0</v>
      </c>
      <c r="AM390">
        <v>0</v>
      </c>
      <c r="AN390">
        <v>0</v>
      </c>
    </row>
    <row r="391" spans="1:40" x14ac:dyDescent="0.3">
      <c r="A391">
        <v>1061403</v>
      </c>
      <c r="B391">
        <v>1061403</v>
      </c>
      <c r="C391" t="s">
        <v>2999</v>
      </c>
      <c r="D391" t="s">
        <v>1996</v>
      </c>
      <c r="E391">
        <v>1</v>
      </c>
      <c r="F391" t="b">
        <v>0</v>
      </c>
      <c r="G391">
        <v>0</v>
      </c>
      <c r="H391">
        <v>0</v>
      </c>
      <c r="I391">
        <v>0</v>
      </c>
      <c r="J391">
        <v>0</v>
      </c>
      <c r="K391">
        <v>17000</v>
      </c>
      <c r="L391">
        <v>0</v>
      </c>
      <c r="M391">
        <v>0</v>
      </c>
      <c r="N391">
        <v>0</v>
      </c>
      <c r="O391" t="s">
        <v>34</v>
      </c>
      <c r="P391">
        <v>13680</v>
      </c>
      <c r="Q391" t="b">
        <v>0</v>
      </c>
      <c r="R391" t="b">
        <v>0</v>
      </c>
      <c r="S391">
        <v>0</v>
      </c>
      <c r="T391">
        <v>0</v>
      </c>
      <c r="U391">
        <v>0</v>
      </c>
      <c r="V391">
        <v>3011001</v>
      </c>
      <c r="W391" t="s">
        <v>2013</v>
      </c>
      <c r="X391">
        <v>3011001</v>
      </c>
      <c r="Y391" t="s">
        <v>2013</v>
      </c>
      <c r="Z391">
        <v>3011001</v>
      </c>
      <c r="AA391" t="s">
        <v>2013</v>
      </c>
      <c r="AB391">
        <v>3011001</v>
      </c>
      <c r="AC391" t="s">
        <v>2013</v>
      </c>
      <c r="AD391">
        <v>3011001</v>
      </c>
      <c r="AE391" t="s">
        <v>2013</v>
      </c>
      <c r="AF391">
        <v>0</v>
      </c>
      <c r="AG391">
        <v>0</v>
      </c>
      <c r="AH391">
        <v>1</v>
      </c>
      <c r="AI391">
        <v>0</v>
      </c>
      <c r="AJ391">
        <v>0</v>
      </c>
      <c r="AK391">
        <v>0</v>
      </c>
      <c r="AL391" t="b">
        <v>0</v>
      </c>
      <c r="AM391">
        <v>0</v>
      </c>
      <c r="AN391">
        <v>0</v>
      </c>
    </row>
    <row r="392" spans="1:40" x14ac:dyDescent="0.3">
      <c r="A392">
        <v>1061503</v>
      </c>
      <c r="B392">
        <v>1061503</v>
      </c>
      <c r="C392" t="s">
        <v>3000</v>
      </c>
      <c r="D392" t="s">
        <v>1996</v>
      </c>
      <c r="E392">
        <v>1</v>
      </c>
      <c r="F392" t="b">
        <v>0</v>
      </c>
      <c r="G392">
        <v>0</v>
      </c>
      <c r="H392">
        <v>0</v>
      </c>
      <c r="I392">
        <v>0</v>
      </c>
      <c r="J392">
        <v>0</v>
      </c>
      <c r="K392">
        <v>17220</v>
      </c>
      <c r="L392">
        <v>0</v>
      </c>
      <c r="M392">
        <v>0</v>
      </c>
      <c r="N392">
        <v>0</v>
      </c>
      <c r="O392" t="s">
        <v>34</v>
      </c>
      <c r="P392">
        <v>13680</v>
      </c>
      <c r="Q392" t="b">
        <v>0</v>
      </c>
      <c r="R392" t="b">
        <v>0</v>
      </c>
      <c r="S392">
        <v>7500</v>
      </c>
      <c r="T392">
        <v>0</v>
      </c>
      <c r="U392">
        <v>0</v>
      </c>
      <c r="V392">
        <v>153001</v>
      </c>
      <c r="W392" t="s">
        <v>2013</v>
      </c>
      <c r="X392">
        <v>153001</v>
      </c>
      <c r="Y392" t="s">
        <v>2013</v>
      </c>
      <c r="Z392">
        <v>153001</v>
      </c>
      <c r="AA392" t="s">
        <v>2013</v>
      </c>
      <c r="AB392">
        <v>153001</v>
      </c>
      <c r="AC392" t="s">
        <v>2013</v>
      </c>
      <c r="AD392">
        <v>153001</v>
      </c>
      <c r="AE392" t="s">
        <v>2013</v>
      </c>
      <c r="AF392">
        <v>0</v>
      </c>
      <c r="AG392">
        <v>0</v>
      </c>
      <c r="AH392">
        <v>1</v>
      </c>
      <c r="AI392">
        <v>0</v>
      </c>
      <c r="AJ392">
        <v>0</v>
      </c>
      <c r="AK392">
        <v>0</v>
      </c>
      <c r="AL392" t="b">
        <v>0</v>
      </c>
      <c r="AM392">
        <v>0</v>
      </c>
      <c r="AN392">
        <v>0</v>
      </c>
    </row>
    <row r="393" spans="1:40" x14ac:dyDescent="0.3">
      <c r="A393">
        <v>1061603</v>
      </c>
      <c r="B393">
        <v>1061603</v>
      </c>
      <c r="C393" t="s">
        <v>3001</v>
      </c>
      <c r="D393" t="s">
        <v>1996</v>
      </c>
      <c r="E393">
        <v>1</v>
      </c>
      <c r="F393" t="b">
        <v>0</v>
      </c>
      <c r="G393">
        <v>0</v>
      </c>
      <c r="H393">
        <v>0</v>
      </c>
      <c r="I393">
        <v>0</v>
      </c>
      <c r="J393">
        <v>0</v>
      </c>
      <c r="K393">
        <v>17220</v>
      </c>
      <c r="L393">
        <v>0</v>
      </c>
      <c r="M393">
        <v>0</v>
      </c>
      <c r="N393">
        <v>0</v>
      </c>
      <c r="O393" t="s">
        <v>34</v>
      </c>
      <c r="P393">
        <v>13680</v>
      </c>
      <c r="Q393" t="b">
        <v>0</v>
      </c>
      <c r="R393" t="b">
        <v>0</v>
      </c>
      <c r="S393">
        <v>0</v>
      </c>
      <c r="T393">
        <v>5250</v>
      </c>
      <c r="U393">
        <v>0</v>
      </c>
      <c r="V393">
        <v>243001</v>
      </c>
      <c r="W393" t="s">
        <v>2013</v>
      </c>
      <c r="X393">
        <v>243001</v>
      </c>
      <c r="Y393" t="s">
        <v>2013</v>
      </c>
      <c r="Z393">
        <v>243001</v>
      </c>
      <c r="AA393" t="s">
        <v>2013</v>
      </c>
      <c r="AB393">
        <v>243001</v>
      </c>
      <c r="AC393" t="s">
        <v>2013</v>
      </c>
      <c r="AD393">
        <v>243001</v>
      </c>
      <c r="AE393" t="s">
        <v>2013</v>
      </c>
      <c r="AF393">
        <v>0</v>
      </c>
      <c r="AG393">
        <v>0</v>
      </c>
      <c r="AH393">
        <v>1</v>
      </c>
      <c r="AI393">
        <v>0</v>
      </c>
      <c r="AJ393">
        <v>0</v>
      </c>
      <c r="AK393">
        <v>0</v>
      </c>
      <c r="AL393" t="b">
        <v>0</v>
      </c>
      <c r="AM393">
        <v>0</v>
      </c>
      <c r="AN393">
        <v>0</v>
      </c>
    </row>
    <row r="394" spans="1:40" x14ac:dyDescent="0.3">
      <c r="A394">
        <v>1061703</v>
      </c>
      <c r="B394">
        <v>1061703</v>
      </c>
      <c r="C394" t="s">
        <v>3002</v>
      </c>
      <c r="D394" t="s">
        <v>1996</v>
      </c>
      <c r="E394">
        <v>1</v>
      </c>
      <c r="F394" t="b">
        <v>0</v>
      </c>
      <c r="G394">
        <v>0</v>
      </c>
      <c r="H394">
        <v>0</v>
      </c>
      <c r="I394">
        <v>0</v>
      </c>
      <c r="J394">
        <v>0</v>
      </c>
      <c r="K394">
        <v>17220</v>
      </c>
      <c r="L394">
        <v>0</v>
      </c>
      <c r="M394">
        <v>0</v>
      </c>
      <c r="N394">
        <v>0</v>
      </c>
      <c r="O394" t="s">
        <v>34</v>
      </c>
      <c r="P394">
        <v>13680</v>
      </c>
      <c r="Q394" t="b">
        <v>0</v>
      </c>
      <c r="R394" t="b">
        <v>0</v>
      </c>
      <c r="S394">
        <v>0</v>
      </c>
      <c r="T394">
        <v>0</v>
      </c>
      <c r="U394">
        <v>0</v>
      </c>
      <c r="V394">
        <v>3160001</v>
      </c>
      <c r="W394" t="s">
        <v>2013</v>
      </c>
      <c r="X394">
        <v>3160001</v>
      </c>
      <c r="Y394" t="s">
        <v>2013</v>
      </c>
      <c r="Z394">
        <v>3160001</v>
      </c>
      <c r="AA394" t="s">
        <v>2013</v>
      </c>
      <c r="AB394">
        <v>3160001</v>
      </c>
      <c r="AC394" t="s">
        <v>2013</v>
      </c>
      <c r="AD394">
        <v>3160001</v>
      </c>
      <c r="AE394" t="s">
        <v>2013</v>
      </c>
      <c r="AF394">
        <v>0</v>
      </c>
      <c r="AG394">
        <v>0</v>
      </c>
      <c r="AH394">
        <v>5</v>
      </c>
      <c r="AI394">
        <v>0</v>
      </c>
      <c r="AJ394">
        <v>0</v>
      </c>
      <c r="AK394">
        <v>0</v>
      </c>
      <c r="AL394" t="b">
        <v>0</v>
      </c>
      <c r="AM394">
        <v>0</v>
      </c>
      <c r="AN394">
        <v>0</v>
      </c>
    </row>
    <row r="395" spans="1:40" x14ac:dyDescent="0.3">
      <c r="A395">
        <v>1061803</v>
      </c>
      <c r="B395">
        <v>1061803</v>
      </c>
      <c r="C395" t="s">
        <v>3003</v>
      </c>
      <c r="D395" t="s">
        <v>1996</v>
      </c>
      <c r="E395">
        <v>1</v>
      </c>
      <c r="F395" t="b">
        <v>0</v>
      </c>
      <c r="G395">
        <v>0</v>
      </c>
      <c r="H395">
        <v>0</v>
      </c>
      <c r="I395">
        <v>0</v>
      </c>
      <c r="J395">
        <v>0</v>
      </c>
      <c r="K395">
        <v>17220</v>
      </c>
      <c r="L395">
        <v>0</v>
      </c>
      <c r="M395">
        <v>0</v>
      </c>
      <c r="N395">
        <v>0</v>
      </c>
      <c r="O395" t="s">
        <v>34</v>
      </c>
      <c r="P395">
        <v>13680</v>
      </c>
      <c r="Q395" t="b">
        <v>0</v>
      </c>
      <c r="R395" t="b">
        <v>0</v>
      </c>
      <c r="S395">
        <v>0</v>
      </c>
      <c r="T395">
        <v>0</v>
      </c>
      <c r="U395">
        <v>0</v>
      </c>
      <c r="V395">
        <v>2004001</v>
      </c>
      <c r="W395" t="s">
        <v>2013</v>
      </c>
      <c r="X395">
        <v>2004001</v>
      </c>
      <c r="Y395" t="s">
        <v>2013</v>
      </c>
      <c r="Z395">
        <v>2004001</v>
      </c>
      <c r="AA395" t="s">
        <v>2013</v>
      </c>
      <c r="AB395">
        <v>2004001</v>
      </c>
      <c r="AC395" t="s">
        <v>2013</v>
      </c>
      <c r="AD395">
        <v>2004001</v>
      </c>
      <c r="AE395" t="s">
        <v>2013</v>
      </c>
      <c r="AF395">
        <v>0</v>
      </c>
      <c r="AG395">
        <v>0</v>
      </c>
      <c r="AH395">
        <v>5</v>
      </c>
      <c r="AI395">
        <v>0</v>
      </c>
      <c r="AJ395">
        <v>0</v>
      </c>
      <c r="AK395">
        <v>0</v>
      </c>
      <c r="AL395" t="b">
        <v>0</v>
      </c>
      <c r="AM395">
        <v>0</v>
      </c>
      <c r="AN395">
        <v>0</v>
      </c>
    </row>
    <row r="396" spans="1:40" x14ac:dyDescent="0.3">
      <c r="A396">
        <v>1061903</v>
      </c>
      <c r="B396">
        <v>1061903</v>
      </c>
      <c r="C396" t="s">
        <v>3004</v>
      </c>
      <c r="D396" t="s">
        <v>1996</v>
      </c>
      <c r="E396">
        <v>1</v>
      </c>
      <c r="F396" t="b">
        <v>0</v>
      </c>
      <c r="G396">
        <v>0</v>
      </c>
      <c r="H396">
        <v>0</v>
      </c>
      <c r="I396">
        <v>0</v>
      </c>
      <c r="J396">
        <v>0</v>
      </c>
      <c r="K396">
        <v>17220</v>
      </c>
      <c r="L396">
        <v>0</v>
      </c>
      <c r="M396">
        <v>0</v>
      </c>
      <c r="N396">
        <v>0</v>
      </c>
      <c r="O396" t="s">
        <v>34</v>
      </c>
      <c r="P396">
        <v>13680</v>
      </c>
      <c r="Q396" t="b">
        <v>0</v>
      </c>
      <c r="R396" t="b">
        <v>0</v>
      </c>
      <c r="S396">
        <v>0</v>
      </c>
      <c r="T396">
        <v>5250</v>
      </c>
      <c r="U396">
        <v>0</v>
      </c>
      <c r="V396">
        <v>243001</v>
      </c>
      <c r="W396" t="s">
        <v>2013</v>
      </c>
      <c r="X396">
        <v>243001</v>
      </c>
      <c r="Y396" t="s">
        <v>2013</v>
      </c>
      <c r="Z396">
        <v>243001</v>
      </c>
      <c r="AA396" t="s">
        <v>2013</v>
      </c>
      <c r="AB396">
        <v>243001</v>
      </c>
      <c r="AC396" t="s">
        <v>2013</v>
      </c>
      <c r="AD396">
        <v>243001</v>
      </c>
      <c r="AE396" t="s">
        <v>2013</v>
      </c>
      <c r="AF396">
        <v>0</v>
      </c>
      <c r="AG396">
        <v>0</v>
      </c>
      <c r="AH396">
        <v>1</v>
      </c>
      <c r="AI396">
        <v>0</v>
      </c>
      <c r="AJ396">
        <v>0</v>
      </c>
      <c r="AK396">
        <v>0</v>
      </c>
      <c r="AL396" t="b">
        <v>0</v>
      </c>
      <c r="AM396">
        <v>0</v>
      </c>
      <c r="AN396">
        <v>0</v>
      </c>
    </row>
    <row r="397" spans="1:40" x14ac:dyDescent="0.3">
      <c r="A397">
        <v>1062003</v>
      </c>
      <c r="B397">
        <v>1062003</v>
      </c>
      <c r="C397" t="s">
        <v>3005</v>
      </c>
      <c r="D397" t="s">
        <v>1996</v>
      </c>
      <c r="E397">
        <v>1</v>
      </c>
      <c r="F397" t="b">
        <v>0</v>
      </c>
      <c r="G397">
        <v>0</v>
      </c>
      <c r="H397">
        <v>0</v>
      </c>
      <c r="I397">
        <v>0</v>
      </c>
      <c r="J397">
        <v>0</v>
      </c>
      <c r="K397">
        <v>17220</v>
      </c>
      <c r="L397">
        <v>0</v>
      </c>
      <c r="M397">
        <v>0</v>
      </c>
      <c r="N397">
        <v>0</v>
      </c>
      <c r="O397" t="s">
        <v>34</v>
      </c>
      <c r="P397">
        <v>13920</v>
      </c>
      <c r="Q397" t="b">
        <v>0</v>
      </c>
      <c r="R397" t="b">
        <v>0</v>
      </c>
      <c r="S397">
        <v>0</v>
      </c>
      <c r="T397">
        <v>0</v>
      </c>
      <c r="U397">
        <v>0</v>
      </c>
      <c r="V397">
        <v>343001</v>
      </c>
      <c r="W397" t="s">
        <v>2013</v>
      </c>
      <c r="X397">
        <v>343001</v>
      </c>
      <c r="Y397" t="s">
        <v>2013</v>
      </c>
      <c r="Z397">
        <v>343001</v>
      </c>
      <c r="AA397" t="s">
        <v>2013</v>
      </c>
      <c r="AB397">
        <v>343001</v>
      </c>
      <c r="AC397" t="s">
        <v>2013</v>
      </c>
      <c r="AD397">
        <v>343001</v>
      </c>
      <c r="AE397" t="s">
        <v>2013</v>
      </c>
      <c r="AF397">
        <v>0</v>
      </c>
      <c r="AG397">
        <v>0</v>
      </c>
      <c r="AH397">
        <v>1</v>
      </c>
      <c r="AI397">
        <v>0</v>
      </c>
      <c r="AJ397">
        <v>0</v>
      </c>
      <c r="AK397">
        <v>0</v>
      </c>
      <c r="AL397" t="b">
        <v>0</v>
      </c>
      <c r="AM397">
        <v>0</v>
      </c>
      <c r="AN397">
        <v>0</v>
      </c>
    </row>
    <row r="398" spans="1:40" x14ac:dyDescent="0.3">
      <c r="A398">
        <v>1062103</v>
      </c>
      <c r="B398">
        <v>1062103</v>
      </c>
      <c r="C398" t="s">
        <v>3006</v>
      </c>
      <c r="D398" t="s">
        <v>1996</v>
      </c>
      <c r="E398">
        <v>1</v>
      </c>
      <c r="F398" t="b">
        <v>0</v>
      </c>
      <c r="G398">
        <v>0</v>
      </c>
      <c r="H398">
        <v>0</v>
      </c>
      <c r="I398">
        <v>0</v>
      </c>
      <c r="J398">
        <v>0</v>
      </c>
      <c r="K398">
        <v>25360</v>
      </c>
      <c r="L398">
        <v>0</v>
      </c>
      <c r="M398">
        <v>0</v>
      </c>
      <c r="N398">
        <v>0</v>
      </c>
      <c r="O398" t="s">
        <v>34</v>
      </c>
      <c r="P398">
        <v>13920</v>
      </c>
      <c r="Q398" t="b">
        <v>0</v>
      </c>
      <c r="R398" t="b">
        <v>0</v>
      </c>
      <c r="S398">
        <v>7500</v>
      </c>
      <c r="T398">
        <v>0</v>
      </c>
      <c r="U398">
        <v>0</v>
      </c>
      <c r="V398">
        <v>153001</v>
      </c>
      <c r="W398" t="s">
        <v>2013</v>
      </c>
      <c r="X398">
        <v>153001</v>
      </c>
      <c r="Y398" t="s">
        <v>2013</v>
      </c>
      <c r="Z398">
        <v>153001</v>
      </c>
      <c r="AA398" t="s">
        <v>2013</v>
      </c>
      <c r="AB398">
        <v>153001</v>
      </c>
      <c r="AC398" t="s">
        <v>2013</v>
      </c>
      <c r="AD398">
        <v>153001</v>
      </c>
      <c r="AE398" t="s">
        <v>2013</v>
      </c>
      <c r="AF398">
        <v>0</v>
      </c>
      <c r="AG398">
        <v>0</v>
      </c>
      <c r="AH398">
        <v>1</v>
      </c>
      <c r="AI398">
        <v>0</v>
      </c>
      <c r="AJ398">
        <v>0</v>
      </c>
      <c r="AK398">
        <v>0</v>
      </c>
      <c r="AL398" t="b">
        <v>0</v>
      </c>
      <c r="AM398">
        <v>0</v>
      </c>
      <c r="AN398">
        <v>0</v>
      </c>
    </row>
    <row r="399" spans="1:40" x14ac:dyDescent="0.3">
      <c r="A399">
        <v>1062203</v>
      </c>
      <c r="B399">
        <v>1062203</v>
      </c>
      <c r="C399" t="s">
        <v>3007</v>
      </c>
      <c r="D399" t="s">
        <v>1996</v>
      </c>
      <c r="E399">
        <v>1</v>
      </c>
      <c r="F399" t="b">
        <v>0</v>
      </c>
      <c r="G399">
        <v>0</v>
      </c>
      <c r="H399">
        <v>0</v>
      </c>
      <c r="I399">
        <v>0</v>
      </c>
      <c r="J399">
        <v>0</v>
      </c>
      <c r="K399">
        <v>25360</v>
      </c>
      <c r="L399">
        <v>0</v>
      </c>
      <c r="M399">
        <v>0</v>
      </c>
      <c r="N399">
        <v>0</v>
      </c>
      <c r="O399" t="s">
        <v>34</v>
      </c>
      <c r="P399">
        <v>13920</v>
      </c>
      <c r="Q399" t="b">
        <v>0</v>
      </c>
      <c r="R399" t="b">
        <v>0</v>
      </c>
      <c r="S399">
        <v>0</v>
      </c>
      <c r="T399">
        <v>5250</v>
      </c>
      <c r="U399">
        <v>0</v>
      </c>
      <c r="V399">
        <v>243001</v>
      </c>
      <c r="W399" t="s">
        <v>2013</v>
      </c>
      <c r="X399">
        <v>243001</v>
      </c>
      <c r="Y399" t="s">
        <v>2013</v>
      </c>
      <c r="Z399">
        <v>243001</v>
      </c>
      <c r="AA399" t="s">
        <v>2013</v>
      </c>
      <c r="AB399">
        <v>243001</v>
      </c>
      <c r="AC399" t="s">
        <v>2013</v>
      </c>
      <c r="AD399">
        <v>243001</v>
      </c>
      <c r="AE399" t="s">
        <v>2013</v>
      </c>
      <c r="AF399">
        <v>0</v>
      </c>
      <c r="AG399">
        <v>0</v>
      </c>
      <c r="AH399">
        <v>1</v>
      </c>
      <c r="AI399">
        <v>0</v>
      </c>
      <c r="AJ399">
        <v>0</v>
      </c>
      <c r="AK399">
        <v>0</v>
      </c>
      <c r="AL399" t="b">
        <v>0</v>
      </c>
      <c r="AM399">
        <v>0</v>
      </c>
      <c r="AN399">
        <v>0</v>
      </c>
    </row>
    <row r="400" spans="1:40" x14ac:dyDescent="0.3">
      <c r="A400">
        <v>1062303</v>
      </c>
      <c r="B400">
        <v>1062303</v>
      </c>
      <c r="C400" t="s">
        <v>3008</v>
      </c>
      <c r="D400" t="s">
        <v>1996</v>
      </c>
      <c r="E400">
        <v>1</v>
      </c>
      <c r="F400" t="b">
        <v>0</v>
      </c>
      <c r="G400">
        <v>0</v>
      </c>
      <c r="H400">
        <v>0</v>
      </c>
      <c r="I400">
        <v>0</v>
      </c>
      <c r="J400">
        <v>0</v>
      </c>
      <c r="K400">
        <v>25360</v>
      </c>
      <c r="L400">
        <v>0</v>
      </c>
      <c r="M400">
        <v>0</v>
      </c>
      <c r="N400">
        <v>0</v>
      </c>
      <c r="O400" t="s">
        <v>34</v>
      </c>
      <c r="P400">
        <v>13920</v>
      </c>
      <c r="Q400" t="b">
        <v>0</v>
      </c>
      <c r="R400" t="b">
        <v>0</v>
      </c>
      <c r="S400">
        <v>0</v>
      </c>
      <c r="T400">
        <v>0</v>
      </c>
      <c r="U400">
        <v>0</v>
      </c>
      <c r="V400">
        <v>3160001</v>
      </c>
      <c r="W400" t="s">
        <v>2013</v>
      </c>
      <c r="X400">
        <v>3160001</v>
      </c>
      <c r="Y400" t="s">
        <v>2013</v>
      </c>
      <c r="Z400">
        <v>3160001</v>
      </c>
      <c r="AA400" t="s">
        <v>2013</v>
      </c>
      <c r="AB400">
        <v>3160001</v>
      </c>
      <c r="AC400" t="s">
        <v>2013</v>
      </c>
      <c r="AD400">
        <v>3160001</v>
      </c>
      <c r="AE400" t="s">
        <v>2013</v>
      </c>
      <c r="AF400">
        <v>0</v>
      </c>
      <c r="AG400">
        <v>0</v>
      </c>
      <c r="AH400">
        <v>5</v>
      </c>
      <c r="AI400">
        <v>0</v>
      </c>
      <c r="AJ400">
        <v>0</v>
      </c>
      <c r="AK400">
        <v>0</v>
      </c>
      <c r="AL400" t="b">
        <v>0</v>
      </c>
      <c r="AM400">
        <v>0</v>
      </c>
      <c r="AN400">
        <v>0</v>
      </c>
    </row>
    <row r="401" spans="1:40" x14ac:dyDescent="0.3">
      <c r="A401">
        <v>1062403</v>
      </c>
      <c r="B401">
        <v>1062403</v>
      </c>
      <c r="C401" t="s">
        <v>3009</v>
      </c>
      <c r="D401" t="s">
        <v>1996</v>
      </c>
      <c r="E401">
        <v>1</v>
      </c>
      <c r="F401" t="b">
        <v>0</v>
      </c>
      <c r="G401">
        <v>0</v>
      </c>
      <c r="H401">
        <v>0</v>
      </c>
      <c r="I401">
        <v>0</v>
      </c>
      <c r="J401">
        <v>0</v>
      </c>
      <c r="K401">
        <v>25360</v>
      </c>
      <c r="L401">
        <v>0</v>
      </c>
      <c r="M401">
        <v>0</v>
      </c>
      <c r="N401">
        <v>0</v>
      </c>
      <c r="O401" t="s">
        <v>34</v>
      </c>
      <c r="P401">
        <v>13920</v>
      </c>
      <c r="Q401" t="b">
        <v>0</v>
      </c>
      <c r="R401" t="b">
        <v>0</v>
      </c>
      <c r="S401">
        <v>0</v>
      </c>
      <c r="T401">
        <v>0</v>
      </c>
      <c r="U401">
        <v>0</v>
      </c>
      <c r="V401">
        <v>4012010</v>
      </c>
      <c r="W401" t="s">
        <v>2013</v>
      </c>
      <c r="X401">
        <v>4012010</v>
      </c>
      <c r="Y401" t="s">
        <v>2013</v>
      </c>
      <c r="Z401">
        <v>4012010</v>
      </c>
      <c r="AA401" t="s">
        <v>2013</v>
      </c>
      <c r="AB401">
        <v>4012010</v>
      </c>
      <c r="AC401" t="s">
        <v>2013</v>
      </c>
      <c r="AD401">
        <v>4012010</v>
      </c>
      <c r="AE401" t="s">
        <v>2013</v>
      </c>
      <c r="AF401">
        <v>0</v>
      </c>
      <c r="AG401">
        <v>0</v>
      </c>
      <c r="AH401">
        <v>1</v>
      </c>
      <c r="AI401">
        <v>0</v>
      </c>
      <c r="AJ401">
        <v>0</v>
      </c>
      <c r="AK401">
        <v>0</v>
      </c>
      <c r="AL401" t="b">
        <v>0</v>
      </c>
      <c r="AM401">
        <v>0</v>
      </c>
      <c r="AN401">
        <v>0</v>
      </c>
    </row>
    <row r="402" spans="1:40" x14ac:dyDescent="0.3">
      <c r="A402">
        <v>1062503</v>
      </c>
      <c r="B402">
        <v>1062503</v>
      </c>
      <c r="C402" t="s">
        <v>3010</v>
      </c>
      <c r="D402" t="s">
        <v>1996</v>
      </c>
      <c r="E402">
        <v>1</v>
      </c>
      <c r="F402" t="b">
        <v>0</v>
      </c>
      <c r="G402">
        <v>0</v>
      </c>
      <c r="H402">
        <v>0</v>
      </c>
      <c r="I402">
        <v>0</v>
      </c>
      <c r="J402">
        <v>0</v>
      </c>
      <c r="K402">
        <v>25360</v>
      </c>
      <c r="L402">
        <v>0</v>
      </c>
      <c r="M402">
        <v>0</v>
      </c>
      <c r="N402">
        <v>0</v>
      </c>
      <c r="O402" t="s">
        <v>34</v>
      </c>
      <c r="P402">
        <v>13920</v>
      </c>
      <c r="Q402" t="b">
        <v>0</v>
      </c>
      <c r="R402" t="b">
        <v>0</v>
      </c>
      <c r="S402">
        <v>0</v>
      </c>
      <c r="T402">
        <v>0</v>
      </c>
      <c r="U402">
        <v>0</v>
      </c>
      <c r="V402">
        <v>2004001</v>
      </c>
      <c r="W402" t="s">
        <v>2013</v>
      </c>
      <c r="X402">
        <v>2004001</v>
      </c>
      <c r="Y402" t="s">
        <v>2013</v>
      </c>
      <c r="Z402">
        <v>2004001</v>
      </c>
      <c r="AA402" t="s">
        <v>2013</v>
      </c>
      <c r="AB402">
        <v>2004001</v>
      </c>
      <c r="AC402" t="s">
        <v>2013</v>
      </c>
      <c r="AD402">
        <v>2004001</v>
      </c>
      <c r="AE402" t="s">
        <v>2013</v>
      </c>
      <c r="AF402">
        <v>0</v>
      </c>
      <c r="AG402">
        <v>0</v>
      </c>
      <c r="AH402">
        <v>5</v>
      </c>
      <c r="AI402">
        <v>0</v>
      </c>
      <c r="AJ402">
        <v>0</v>
      </c>
      <c r="AK402">
        <v>0</v>
      </c>
      <c r="AL402" t="b">
        <v>0</v>
      </c>
      <c r="AM402">
        <v>0</v>
      </c>
      <c r="AN402">
        <v>0</v>
      </c>
    </row>
    <row r="403" spans="1:40" x14ac:dyDescent="0.3">
      <c r="A403">
        <v>1062603</v>
      </c>
      <c r="B403">
        <v>1062603</v>
      </c>
      <c r="C403" t="s">
        <v>3011</v>
      </c>
      <c r="D403" t="s">
        <v>1996</v>
      </c>
      <c r="E403">
        <v>1</v>
      </c>
      <c r="F403" t="b">
        <v>0</v>
      </c>
      <c r="G403">
        <v>0</v>
      </c>
      <c r="H403">
        <v>0</v>
      </c>
      <c r="I403">
        <v>0</v>
      </c>
      <c r="J403">
        <v>0</v>
      </c>
      <c r="K403">
        <v>25360</v>
      </c>
      <c r="L403">
        <v>0</v>
      </c>
      <c r="M403">
        <v>0</v>
      </c>
      <c r="N403">
        <v>0</v>
      </c>
      <c r="O403" t="s">
        <v>34</v>
      </c>
      <c r="P403">
        <v>13920</v>
      </c>
      <c r="Q403" t="b">
        <v>0</v>
      </c>
      <c r="R403" t="b">
        <v>0</v>
      </c>
      <c r="S403">
        <v>0</v>
      </c>
      <c r="T403">
        <v>5250</v>
      </c>
      <c r="U403">
        <v>0</v>
      </c>
      <c r="V403">
        <v>243001</v>
      </c>
      <c r="W403" t="s">
        <v>2013</v>
      </c>
      <c r="X403">
        <v>243001</v>
      </c>
      <c r="Y403" t="s">
        <v>2013</v>
      </c>
      <c r="Z403">
        <v>243001</v>
      </c>
      <c r="AA403" t="s">
        <v>2013</v>
      </c>
      <c r="AB403">
        <v>243001</v>
      </c>
      <c r="AC403" t="s">
        <v>2013</v>
      </c>
      <c r="AD403">
        <v>243001</v>
      </c>
      <c r="AE403" t="s">
        <v>2013</v>
      </c>
      <c r="AF403">
        <v>0</v>
      </c>
      <c r="AG403">
        <v>0</v>
      </c>
      <c r="AH403">
        <v>1</v>
      </c>
      <c r="AI403">
        <v>0</v>
      </c>
      <c r="AJ403">
        <v>0</v>
      </c>
      <c r="AK403">
        <v>0</v>
      </c>
      <c r="AL403" t="b">
        <v>0</v>
      </c>
      <c r="AM403">
        <v>0</v>
      </c>
      <c r="AN403">
        <v>0</v>
      </c>
    </row>
    <row r="404" spans="1:40" x14ac:dyDescent="0.3">
      <c r="A404">
        <v>1062703</v>
      </c>
      <c r="B404">
        <v>1062703</v>
      </c>
      <c r="C404" t="s">
        <v>3012</v>
      </c>
      <c r="D404" t="s">
        <v>1996</v>
      </c>
      <c r="E404">
        <v>1</v>
      </c>
      <c r="F404" t="b">
        <v>0</v>
      </c>
      <c r="G404">
        <v>0</v>
      </c>
      <c r="H404">
        <v>0</v>
      </c>
      <c r="I404">
        <v>0</v>
      </c>
      <c r="J404">
        <v>0</v>
      </c>
      <c r="K404">
        <v>25580</v>
      </c>
      <c r="L404">
        <v>0</v>
      </c>
      <c r="M404">
        <v>0</v>
      </c>
      <c r="N404">
        <v>0</v>
      </c>
      <c r="O404" t="s">
        <v>34</v>
      </c>
      <c r="P404">
        <v>14160</v>
      </c>
      <c r="Q404" t="b">
        <v>0</v>
      </c>
      <c r="R404" t="b">
        <v>0</v>
      </c>
      <c r="S404">
        <v>0</v>
      </c>
      <c r="T404">
        <v>0</v>
      </c>
      <c r="U404">
        <v>0</v>
      </c>
      <c r="V404">
        <v>2014001</v>
      </c>
      <c r="W404" t="s">
        <v>2013</v>
      </c>
      <c r="X404">
        <v>2014001</v>
      </c>
      <c r="Y404" t="s">
        <v>2013</v>
      </c>
      <c r="Z404">
        <v>2014001</v>
      </c>
      <c r="AA404" t="s">
        <v>2013</v>
      </c>
      <c r="AB404">
        <v>2014001</v>
      </c>
      <c r="AC404" t="s">
        <v>2013</v>
      </c>
      <c r="AD404">
        <v>2014001</v>
      </c>
      <c r="AE404" t="s">
        <v>2013</v>
      </c>
      <c r="AF404">
        <v>0</v>
      </c>
      <c r="AG404">
        <v>0</v>
      </c>
      <c r="AH404">
        <v>5</v>
      </c>
      <c r="AI404">
        <v>0</v>
      </c>
      <c r="AJ404">
        <v>0</v>
      </c>
      <c r="AK404">
        <v>0</v>
      </c>
      <c r="AL404" t="b">
        <v>0</v>
      </c>
      <c r="AM404">
        <v>0</v>
      </c>
      <c r="AN404">
        <v>0</v>
      </c>
    </row>
    <row r="405" spans="1:40" x14ac:dyDescent="0.3">
      <c r="A405">
        <v>1062803</v>
      </c>
      <c r="B405">
        <v>1062803</v>
      </c>
      <c r="C405" t="s">
        <v>3013</v>
      </c>
      <c r="D405" t="s">
        <v>1996</v>
      </c>
      <c r="E405">
        <v>1</v>
      </c>
      <c r="F405" t="b">
        <v>0</v>
      </c>
      <c r="G405">
        <v>0</v>
      </c>
      <c r="H405">
        <v>0</v>
      </c>
      <c r="I405">
        <v>0</v>
      </c>
      <c r="J405">
        <v>0</v>
      </c>
      <c r="K405">
        <v>26010</v>
      </c>
      <c r="L405">
        <v>0</v>
      </c>
      <c r="M405">
        <v>0</v>
      </c>
      <c r="N405">
        <v>0</v>
      </c>
      <c r="O405" t="s">
        <v>34</v>
      </c>
      <c r="P405">
        <v>14160</v>
      </c>
      <c r="Q405" t="b">
        <v>0</v>
      </c>
      <c r="R405" t="b">
        <v>0</v>
      </c>
      <c r="S405">
        <v>7500</v>
      </c>
      <c r="T405">
        <v>0</v>
      </c>
      <c r="U405">
        <v>0</v>
      </c>
      <c r="V405">
        <v>153001</v>
      </c>
      <c r="W405" t="s">
        <v>2013</v>
      </c>
      <c r="X405">
        <v>153001</v>
      </c>
      <c r="Y405" t="s">
        <v>2013</v>
      </c>
      <c r="Z405">
        <v>153001</v>
      </c>
      <c r="AA405" t="s">
        <v>2013</v>
      </c>
      <c r="AB405">
        <v>153001</v>
      </c>
      <c r="AC405" t="s">
        <v>2013</v>
      </c>
      <c r="AD405">
        <v>153001</v>
      </c>
      <c r="AE405" t="s">
        <v>2013</v>
      </c>
      <c r="AF405">
        <v>0</v>
      </c>
      <c r="AG405">
        <v>0</v>
      </c>
      <c r="AH405">
        <v>1</v>
      </c>
      <c r="AI405">
        <v>0</v>
      </c>
      <c r="AJ405">
        <v>0</v>
      </c>
      <c r="AK405">
        <v>0</v>
      </c>
      <c r="AL405" t="b">
        <v>0</v>
      </c>
      <c r="AM405">
        <v>0</v>
      </c>
      <c r="AN405">
        <v>0</v>
      </c>
    </row>
    <row r="406" spans="1:40" x14ac:dyDescent="0.3">
      <c r="A406">
        <v>1062903</v>
      </c>
      <c r="B406">
        <v>1062903</v>
      </c>
      <c r="C406" t="s">
        <v>3014</v>
      </c>
      <c r="D406" t="s">
        <v>1996</v>
      </c>
      <c r="E406">
        <v>1</v>
      </c>
      <c r="F406" t="b">
        <v>0</v>
      </c>
      <c r="G406">
        <v>0</v>
      </c>
      <c r="H406">
        <v>0</v>
      </c>
      <c r="I406">
        <v>0</v>
      </c>
      <c r="J406">
        <v>0</v>
      </c>
      <c r="K406">
        <v>26010</v>
      </c>
      <c r="L406">
        <v>0</v>
      </c>
      <c r="M406">
        <v>0</v>
      </c>
      <c r="N406">
        <v>0</v>
      </c>
      <c r="O406" t="s">
        <v>34</v>
      </c>
      <c r="P406">
        <v>14160</v>
      </c>
      <c r="Q406" t="b">
        <v>0</v>
      </c>
      <c r="R406" t="b">
        <v>0</v>
      </c>
      <c r="S406">
        <v>0</v>
      </c>
      <c r="T406">
        <v>5250</v>
      </c>
      <c r="U406">
        <v>0</v>
      </c>
      <c r="V406">
        <v>243001</v>
      </c>
      <c r="W406" t="s">
        <v>2013</v>
      </c>
      <c r="X406">
        <v>243001</v>
      </c>
      <c r="Y406" t="s">
        <v>2013</v>
      </c>
      <c r="Z406">
        <v>243001</v>
      </c>
      <c r="AA406" t="s">
        <v>2013</v>
      </c>
      <c r="AB406">
        <v>243001</v>
      </c>
      <c r="AC406" t="s">
        <v>2013</v>
      </c>
      <c r="AD406">
        <v>243001</v>
      </c>
      <c r="AE406" t="s">
        <v>2013</v>
      </c>
      <c r="AF406">
        <v>0</v>
      </c>
      <c r="AG406">
        <v>0</v>
      </c>
      <c r="AH406">
        <v>1</v>
      </c>
      <c r="AI406">
        <v>0</v>
      </c>
      <c r="AJ406">
        <v>0</v>
      </c>
      <c r="AK406">
        <v>0</v>
      </c>
      <c r="AL406" t="b">
        <v>0</v>
      </c>
      <c r="AM406">
        <v>0</v>
      </c>
      <c r="AN406">
        <v>0</v>
      </c>
    </row>
    <row r="407" spans="1:40" x14ac:dyDescent="0.3">
      <c r="A407">
        <v>1063003</v>
      </c>
      <c r="B407">
        <v>1063003</v>
      </c>
      <c r="C407" t="s">
        <v>3015</v>
      </c>
      <c r="D407" t="s">
        <v>1996</v>
      </c>
      <c r="E407">
        <v>1</v>
      </c>
      <c r="F407" t="b">
        <v>0</v>
      </c>
      <c r="G407">
        <v>0</v>
      </c>
      <c r="H407">
        <v>0</v>
      </c>
      <c r="I407">
        <v>0</v>
      </c>
      <c r="J407">
        <v>0</v>
      </c>
      <c r="K407">
        <v>26010</v>
      </c>
      <c r="L407">
        <v>0</v>
      </c>
      <c r="M407">
        <v>0</v>
      </c>
      <c r="N407">
        <v>0</v>
      </c>
      <c r="O407" t="s">
        <v>34</v>
      </c>
      <c r="P407">
        <v>14160</v>
      </c>
      <c r="Q407" t="b">
        <v>0</v>
      </c>
      <c r="R407" t="b">
        <v>0</v>
      </c>
      <c r="S407">
        <v>0</v>
      </c>
      <c r="T407">
        <v>0</v>
      </c>
      <c r="U407">
        <v>0</v>
      </c>
      <c r="V407">
        <v>3011001</v>
      </c>
      <c r="W407" t="s">
        <v>2013</v>
      </c>
      <c r="X407">
        <v>3011001</v>
      </c>
      <c r="Y407" t="s">
        <v>2013</v>
      </c>
      <c r="Z407">
        <v>3011001</v>
      </c>
      <c r="AA407" t="s">
        <v>2013</v>
      </c>
      <c r="AB407">
        <v>3011001</v>
      </c>
      <c r="AC407" t="s">
        <v>2013</v>
      </c>
      <c r="AD407">
        <v>3011001</v>
      </c>
      <c r="AE407" t="s">
        <v>2013</v>
      </c>
      <c r="AF407">
        <v>0</v>
      </c>
      <c r="AG407">
        <v>0</v>
      </c>
      <c r="AH407">
        <v>1</v>
      </c>
      <c r="AI407">
        <v>0</v>
      </c>
      <c r="AJ407">
        <v>0</v>
      </c>
      <c r="AK407">
        <v>0</v>
      </c>
      <c r="AL407" t="b">
        <v>0</v>
      </c>
      <c r="AM407">
        <v>0</v>
      </c>
      <c r="AN407">
        <v>0</v>
      </c>
    </row>
    <row r="408" spans="1:40" x14ac:dyDescent="0.3">
      <c r="A408">
        <v>1063103</v>
      </c>
      <c r="B408">
        <v>1063103</v>
      </c>
      <c r="C408" t="s">
        <v>3016</v>
      </c>
      <c r="D408" t="s">
        <v>1996</v>
      </c>
      <c r="E408">
        <v>1</v>
      </c>
      <c r="F408" t="b">
        <v>0</v>
      </c>
      <c r="G408">
        <v>0</v>
      </c>
      <c r="H408">
        <v>0</v>
      </c>
      <c r="I408">
        <v>0</v>
      </c>
      <c r="J408">
        <v>0</v>
      </c>
      <c r="K408">
        <v>26010</v>
      </c>
      <c r="L408">
        <v>0</v>
      </c>
      <c r="M408">
        <v>0</v>
      </c>
      <c r="N408">
        <v>0</v>
      </c>
      <c r="O408" t="s">
        <v>34</v>
      </c>
      <c r="P408">
        <v>14160</v>
      </c>
      <c r="Q408" t="b">
        <v>0</v>
      </c>
      <c r="R408" t="b">
        <v>0</v>
      </c>
      <c r="S408">
        <v>0</v>
      </c>
      <c r="T408">
        <v>0</v>
      </c>
      <c r="U408">
        <v>0</v>
      </c>
      <c r="V408">
        <v>4013010</v>
      </c>
      <c r="W408" t="s">
        <v>2013</v>
      </c>
      <c r="X408">
        <v>4013010</v>
      </c>
      <c r="Y408" t="s">
        <v>2013</v>
      </c>
      <c r="Z408">
        <v>4013010</v>
      </c>
      <c r="AA408" t="s">
        <v>2013</v>
      </c>
      <c r="AB408">
        <v>4013010</v>
      </c>
      <c r="AC408" t="s">
        <v>2013</v>
      </c>
      <c r="AD408">
        <v>4013010</v>
      </c>
      <c r="AE408" t="s">
        <v>2013</v>
      </c>
      <c r="AF408">
        <v>0</v>
      </c>
      <c r="AG408">
        <v>0</v>
      </c>
      <c r="AH408">
        <v>1</v>
      </c>
      <c r="AI408">
        <v>0</v>
      </c>
      <c r="AJ408">
        <v>0</v>
      </c>
      <c r="AK408">
        <v>0</v>
      </c>
      <c r="AL408" t="b">
        <v>0</v>
      </c>
      <c r="AM408">
        <v>0</v>
      </c>
      <c r="AN408">
        <v>0</v>
      </c>
    </row>
    <row r="409" spans="1:40" x14ac:dyDescent="0.3">
      <c r="A409">
        <v>1063203</v>
      </c>
      <c r="B409">
        <v>1063203</v>
      </c>
      <c r="C409" t="s">
        <v>3017</v>
      </c>
      <c r="D409" t="s">
        <v>1996</v>
      </c>
      <c r="E409">
        <v>1</v>
      </c>
      <c r="F409" t="b">
        <v>0</v>
      </c>
      <c r="G409">
        <v>0</v>
      </c>
      <c r="H409">
        <v>0</v>
      </c>
      <c r="I409">
        <v>0</v>
      </c>
      <c r="J409">
        <v>0</v>
      </c>
      <c r="K409">
        <v>26010</v>
      </c>
      <c r="L409">
        <v>0</v>
      </c>
      <c r="M409">
        <v>0</v>
      </c>
      <c r="N409">
        <v>0</v>
      </c>
      <c r="O409" t="s">
        <v>34</v>
      </c>
      <c r="P409">
        <v>14160</v>
      </c>
      <c r="Q409" t="b">
        <v>0</v>
      </c>
      <c r="R409" t="b">
        <v>0</v>
      </c>
      <c r="S409">
        <v>2500</v>
      </c>
      <c r="T409">
        <v>0</v>
      </c>
      <c r="U409">
        <v>0</v>
      </c>
      <c r="V409">
        <v>152001</v>
      </c>
      <c r="W409" t="s">
        <v>2013</v>
      </c>
      <c r="X409">
        <v>152001</v>
      </c>
      <c r="Y409" t="s">
        <v>2013</v>
      </c>
      <c r="Z409">
        <v>152001</v>
      </c>
      <c r="AA409" t="s">
        <v>2013</v>
      </c>
      <c r="AB409">
        <v>152001</v>
      </c>
      <c r="AC409" t="s">
        <v>2013</v>
      </c>
      <c r="AD409">
        <v>152001</v>
      </c>
      <c r="AE409" t="s">
        <v>2013</v>
      </c>
      <c r="AF409">
        <v>0</v>
      </c>
      <c r="AG409">
        <v>0</v>
      </c>
      <c r="AH409">
        <v>1</v>
      </c>
      <c r="AI409">
        <v>0</v>
      </c>
      <c r="AJ409">
        <v>0</v>
      </c>
      <c r="AK409">
        <v>0</v>
      </c>
      <c r="AL409" t="b">
        <v>0</v>
      </c>
      <c r="AM409">
        <v>0</v>
      </c>
      <c r="AN409">
        <v>0</v>
      </c>
    </row>
    <row r="410" spans="1:40" x14ac:dyDescent="0.3">
      <c r="A410">
        <v>1063303</v>
      </c>
      <c r="B410">
        <v>1063303</v>
      </c>
      <c r="C410" t="s">
        <v>3018</v>
      </c>
      <c r="D410" t="s">
        <v>1996</v>
      </c>
      <c r="E410">
        <v>1</v>
      </c>
      <c r="F410" t="b">
        <v>0</v>
      </c>
      <c r="G410">
        <v>0</v>
      </c>
      <c r="H410">
        <v>0</v>
      </c>
      <c r="I410">
        <v>0</v>
      </c>
      <c r="J410">
        <v>0</v>
      </c>
      <c r="K410">
        <v>26010</v>
      </c>
      <c r="L410">
        <v>0</v>
      </c>
      <c r="M410">
        <v>0</v>
      </c>
      <c r="N410">
        <v>0</v>
      </c>
      <c r="O410" t="s">
        <v>34</v>
      </c>
      <c r="P410">
        <v>14160</v>
      </c>
      <c r="Q410" t="b">
        <v>0</v>
      </c>
      <c r="R410" t="b">
        <v>0</v>
      </c>
      <c r="S410">
        <v>0</v>
      </c>
      <c r="T410">
        <v>0</v>
      </c>
      <c r="U410">
        <v>0</v>
      </c>
      <c r="V410">
        <v>2004001</v>
      </c>
      <c r="W410" t="s">
        <v>2013</v>
      </c>
      <c r="X410">
        <v>2004001</v>
      </c>
      <c r="Y410" t="s">
        <v>2013</v>
      </c>
      <c r="Z410">
        <v>2004001</v>
      </c>
      <c r="AA410" t="s">
        <v>2013</v>
      </c>
      <c r="AB410">
        <v>2004001</v>
      </c>
      <c r="AC410" t="s">
        <v>2013</v>
      </c>
      <c r="AD410">
        <v>2004001</v>
      </c>
      <c r="AE410" t="s">
        <v>2013</v>
      </c>
      <c r="AF410">
        <v>0</v>
      </c>
      <c r="AG410">
        <v>0</v>
      </c>
      <c r="AH410">
        <v>5</v>
      </c>
      <c r="AI410">
        <v>0</v>
      </c>
      <c r="AJ410">
        <v>0</v>
      </c>
      <c r="AK410">
        <v>0</v>
      </c>
      <c r="AL410" t="b">
        <v>0</v>
      </c>
      <c r="AM410">
        <v>0</v>
      </c>
      <c r="AN410">
        <v>0</v>
      </c>
    </row>
    <row r="411" spans="1:40" x14ac:dyDescent="0.3">
      <c r="A411">
        <v>1063403</v>
      </c>
      <c r="B411">
        <v>1063403</v>
      </c>
      <c r="C411" t="s">
        <v>3019</v>
      </c>
      <c r="D411" t="s">
        <v>1996</v>
      </c>
      <c r="E411">
        <v>1</v>
      </c>
      <c r="F411" t="b">
        <v>0</v>
      </c>
      <c r="G411">
        <v>0</v>
      </c>
      <c r="H411">
        <v>0</v>
      </c>
      <c r="I411">
        <v>0</v>
      </c>
      <c r="J411">
        <v>0</v>
      </c>
      <c r="K411">
        <v>26490</v>
      </c>
      <c r="L411">
        <v>0</v>
      </c>
      <c r="M411">
        <v>0</v>
      </c>
      <c r="N411">
        <v>0</v>
      </c>
      <c r="O411" t="s">
        <v>34</v>
      </c>
      <c r="P411">
        <v>14400</v>
      </c>
      <c r="Q411" t="b">
        <v>0</v>
      </c>
      <c r="R411" t="b">
        <v>0</v>
      </c>
      <c r="S411">
        <v>0</v>
      </c>
      <c r="T411">
        <v>5250</v>
      </c>
      <c r="U411">
        <v>0</v>
      </c>
      <c r="V411">
        <v>243001</v>
      </c>
      <c r="W411" t="s">
        <v>2013</v>
      </c>
      <c r="X411">
        <v>243001</v>
      </c>
      <c r="Y411" t="s">
        <v>2013</v>
      </c>
      <c r="Z411">
        <v>243001</v>
      </c>
      <c r="AA411" t="s">
        <v>2013</v>
      </c>
      <c r="AB411">
        <v>243001</v>
      </c>
      <c r="AC411" t="s">
        <v>2013</v>
      </c>
      <c r="AD411">
        <v>243001</v>
      </c>
      <c r="AE411" t="s">
        <v>2013</v>
      </c>
      <c r="AF411">
        <v>0</v>
      </c>
      <c r="AG411">
        <v>0</v>
      </c>
      <c r="AH411">
        <v>1</v>
      </c>
      <c r="AI411">
        <v>0</v>
      </c>
      <c r="AJ411">
        <v>0</v>
      </c>
      <c r="AK411">
        <v>0</v>
      </c>
      <c r="AL411" t="b">
        <v>0</v>
      </c>
      <c r="AM411">
        <v>0</v>
      </c>
      <c r="AN411">
        <v>0</v>
      </c>
    </row>
    <row r="412" spans="1:40" x14ac:dyDescent="0.3">
      <c r="A412">
        <v>1063503</v>
      </c>
      <c r="B412">
        <v>1063503</v>
      </c>
      <c r="C412" t="s">
        <v>3020</v>
      </c>
      <c r="D412" t="s">
        <v>1996</v>
      </c>
      <c r="E412">
        <v>1</v>
      </c>
      <c r="F412" t="b">
        <v>0</v>
      </c>
      <c r="G412">
        <v>0</v>
      </c>
      <c r="H412">
        <v>0</v>
      </c>
      <c r="I412">
        <v>0</v>
      </c>
      <c r="J412">
        <v>0</v>
      </c>
      <c r="K412">
        <v>26730</v>
      </c>
      <c r="L412">
        <v>0</v>
      </c>
      <c r="M412">
        <v>0</v>
      </c>
      <c r="N412">
        <v>0</v>
      </c>
      <c r="O412" t="s">
        <v>34</v>
      </c>
      <c r="P412">
        <v>14400</v>
      </c>
      <c r="Q412" t="b">
        <v>0</v>
      </c>
      <c r="R412" t="b">
        <v>0</v>
      </c>
      <c r="S412">
        <v>22500</v>
      </c>
      <c r="T412">
        <v>0</v>
      </c>
      <c r="U412">
        <v>0</v>
      </c>
      <c r="V412">
        <v>154001</v>
      </c>
      <c r="W412" t="s">
        <v>2013</v>
      </c>
      <c r="X412">
        <v>154001</v>
      </c>
      <c r="Y412" t="s">
        <v>2013</v>
      </c>
      <c r="Z412">
        <v>154001</v>
      </c>
      <c r="AA412" t="s">
        <v>2013</v>
      </c>
      <c r="AB412">
        <v>154001</v>
      </c>
      <c r="AC412" t="s">
        <v>2013</v>
      </c>
      <c r="AD412">
        <v>154001</v>
      </c>
      <c r="AE412" t="s">
        <v>2013</v>
      </c>
      <c r="AF412">
        <v>0</v>
      </c>
      <c r="AG412">
        <v>0</v>
      </c>
      <c r="AH412">
        <v>1</v>
      </c>
      <c r="AI412">
        <v>0</v>
      </c>
      <c r="AJ412">
        <v>0</v>
      </c>
      <c r="AK412">
        <v>0</v>
      </c>
      <c r="AL412" t="b">
        <v>0</v>
      </c>
      <c r="AM412">
        <v>0</v>
      </c>
      <c r="AN412">
        <v>0</v>
      </c>
    </row>
    <row r="413" spans="1:40" x14ac:dyDescent="0.3">
      <c r="A413">
        <v>1063603</v>
      </c>
      <c r="B413">
        <v>1063603</v>
      </c>
      <c r="C413" t="s">
        <v>3021</v>
      </c>
      <c r="D413" t="s">
        <v>1996</v>
      </c>
      <c r="E413">
        <v>1</v>
      </c>
      <c r="F413" t="b">
        <v>0</v>
      </c>
      <c r="G413">
        <v>0</v>
      </c>
      <c r="H413">
        <v>0</v>
      </c>
      <c r="I413">
        <v>0</v>
      </c>
      <c r="J413">
        <v>0</v>
      </c>
      <c r="K413">
        <v>26730</v>
      </c>
      <c r="L413">
        <v>0</v>
      </c>
      <c r="M413">
        <v>0</v>
      </c>
      <c r="N413">
        <v>0</v>
      </c>
      <c r="O413" t="s">
        <v>34</v>
      </c>
      <c r="P413">
        <v>14400</v>
      </c>
      <c r="Q413" t="b">
        <v>0</v>
      </c>
      <c r="R413" t="b">
        <v>0</v>
      </c>
      <c r="S413">
        <v>0</v>
      </c>
      <c r="T413">
        <v>0</v>
      </c>
      <c r="U413">
        <v>0</v>
      </c>
      <c r="V413">
        <v>3160001</v>
      </c>
      <c r="W413" t="s">
        <v>2013</v>
      </c>
      <c r="X413">
        <v>3160001</v>
      </c>
      <c r="Y413" t="s">
        <v>2013</v>
      </c>
      <c r="Z413">
        <v>3160001</v>
      </c>
      <c r="AA413" t="s">
        <v>2013</v>
      </c>
      <c r="AB413">
        <v>3160001</v>
      </c>
      <c r="AC413" t="s">
        <v>2013</v>
      </c>
      <c r="AD413">
        <v>3160001</v>
      </c>
      <c r="AE413" t="s">
        <v>2013</v>
      </c>
      <c r="AF413">
        <v>0</v>
      </c>
      <c r="AG413">
        <v>0</v>
      </c>
      <c r="AH413">
        <v>5</v>
      </c>
      <c r="AI413">
        <v>0</v>
      </c>
      <c r="AJ413">
        <v>0</v>
      </c>
      <c r="AK413">
        <v>0</v>
      </c>
      <c r="AL413" t="b">
        <v>0</v>
      </c>
      <c r="AM413">
        <v>0</v>
      </c>
      <c r="AN413">
        <v>0</v>
      </c>
    </row>
    <row r="414" spans="1:40" x14ac:dyDescent="0.3">
      <c r="A414">
        <v>1063703</v>
      </c>
      <c r="B414">
        <v>1063703</v>
      </c>
      <c r="C414" t="s">
        <v>3022</v>
      </c>
      <c r="D414" t="s">
        <v>1996</v>
      </c>
      <c r="E414">
        <v>1</v>
      </c>
      <c r="F414" t="b">
        <v>0</v>
      </c>
      <c r="G414">
        <v>0</v>
      </c>
      <c r="H414">
        <v>0</v>
      </c>
      <c r="I414">
        <v>0</v>
      </c>
      <c r="J414">
        <v>0</v>
      </c>
      <c r="K414">
        <v>26730</v>
      </c>
      <c r="L414">
        <v>0</v>
      </c>
      <c r="M414">
        <v>0</v>
      </c>
      <c r="N414">
        <v>0</v>
      </c>
      <c r="O414" t="s">
        <v>34</v>
      </c>
      <c r="P414">
        <v>14400</v>
      </c>
      <c r="Q414" t="b">
        <v>0</v>
      </c>
      <c r="R414" t="b">
        <v>0</v>
      </c>
      <c r="S414">
        <v>0</v>
      </c>
      <c r="T414">
        <v>5250</v>
      </c>
      <c r="U414">
        <v>0</v>
      </c>
      <c r="V414">
        <v>243001</v>
      </c>
      <c r="W414" t="s">
        <v>2013</v>
      </c>
      <c r="X414">
        <v>243001</v>
      </c>
      <c r="Y414" t="s">
        <v>2013</v>
      </c>
      <c r="Z414">
        <v>243001</v>
      </c>
      <c r="AA414" t="s">
        <v>2013</v>
      </c>
      <c r="AB414">
        <v>243001</v>
      </c>
      <c r="AC414" t="s">
        <v>2013</v>
      </c>
      <c r="AD414">
        <v>243001</v>
      </c>
      <c r="AE414" t="s">
        <v>2013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 t="b">
        <v>0</v>
      </c>
      <c r="AM414">
        <v>0</v>
      </c>
      <c r="AN414">
        <v>0</v>
      </c>
    </row>
    <row r="415" spans="1:40" x14ac:dyDescent="0.3">
      <c r="A415">
        <v>1063803</v>
      </c>
      <c r="B415">
        <v>1063803</v>
      </c>
      <c r="C415" t="s">
        <v>3023</v>
      </c>
      <c r="D415" t="s">
        <v>1996</v>
      </c>
      <c r="E415">
        <v>1</v>
      </c>
      <c r="F415" t="b">
        <v>0</v>
      </c>
      <c r="G415">
        <v>0</v>
      </c>
      <c r="H415">
        <v>0</v>
      </c>
      <c r="I415">
        <v>0</v>
      </c>
      <c r="J415">
        <v>0</v>
      </c>
      <c r="K415">
        <v>26730</v>
      </c>
      <c r="L415">
        <v>0</v>
      </c>
      <c r="M415">
        <v>0</v>
      </c>
      <c r="N415">
        <v>0</v>
      </c>
      <c r="O415" t="s">
        <v>34</v>
      </c>
      <c r="P415">
        <v>14400</v>
      </c>
      <c r="Q415" t="b">
        <v>0</v>
      </c>
      <c r="R415" t="b">
        <v>0</v>
      </c>
      <c r="S415">
        <v>0</v>
      </c>
      <c r="T415">
        <v>1750</v>
      </c>
      <c r="U415">
        <v>0</v>
      </c>
      <c r="V415">
        <v>242001</v>
      </c>
      <c r="W415" t="s">
        <v>2013</v>
      </c>
      <c r="X415">
        <v>242001</v>
      </c>
      <c r="Y415" t="s">
        <v>2013</v>
      </c>
      <c r="Z415">
        <v>242001</v>
      </c>
      <c r="AA415" t="s">
        <v>2013</v>
      </c>
      <c r="AB415">
        <v>242001</v>
      </c>
      <c r="AC415" t="s">
        <v>2013</v>
      </c>
      <c r="AD415">
        <v>242001</v>
      </c>
      <c r="AE415" t="s">
        <v>2013</v>
      </c>
      <c r="AF415">
        <v>0</v>
      </c>
      <c r="AG415">
        <v>0</v>
      </c>
      <c r="AH415">
        <v>1</v>
      </c>
      <c r="AI415">
        <v>0</v>
      </c>
      <c r="AJ415">
        <v>0</v>
      </c>
      <c r="AK415">
        <v>0</v>
      </c>
      <c r="AL415" t="b">
        <v>0</v>
      </c>
      <c r="AM415">
        <v>0</v>
      </c>
      <c r="AN415">
        <v>0</v>
      </c>
    </row>
    <row r="416" spans="1:40" x14ac:dyDescent="0.3">
      <c r="A416">
        <v>1063901</v>
      </c>
      <c r="B416">
        <v>1063901</v>
      </c>
      <c r="C416" t="s">
        <v>3025</v>
      </c>
      <c r="D416" t="s">
        <v>1996</v>
      </c>
      <c r="E416">
        <v>1</v>
      </c>
      <c r="F416" t="b">
        <v>0</v>
      </c>
      <c r="G416">
        <v>0</v>
      </c>
      <c r="H416">
        <v>0</v>
      </c>
      <c r="I416">
        <v>0</v>
      </c>
      <c r="J416">
        <v>0</v>
      </c>
      <c r="K416">
        <v>26730</v>
      </c>
      <c r="L416">
        <v>0</v>
      </c>
      <c r="M416">
        <v>0</v>
      </c>
      <c r="N416">
        <v>0</v>
      </c>
      <c r="O416" t="s">
        <v>34</v>
      </c>
      <c r="P416">
        <v>14400</v>
      </c>
      <c r="Q416" t="b">
        <v>0</v>
      </c>
      <c r="R416" t="b">
        <v>0</v>
      </c>
      <c r="S416">
        <v>0</v>
      </c>
      <c r="T416">
        <v>0</v>
      </c>
      <c r="U416">
        <v>0</v>
      </c>
      <c r="V416">
        <v>2004001</v>
      </c>
      <c r="W416" t="s">
        <v>2013</v>
      </c>
      <c r="X416">
        <v>2004001</v>
      </c>
      <c r="Y416" t="s">
        <v>2013</v>
      </c>
      <c r="Z416">
        <v>2004001</v>
      </c>
      <c r="AA416" t="s">
        <v>2013</v>
      </c>
      <c r="AB416">
        <v>2004001</v>
      </c>
      <c r="AC416" t="s">
        <v>2013</v>
      </c>
      <c r="AD416">
        <v>2004001</v>
      </c>
      <c r="AE416" t="s">
        <v>2013</v>
      </c>
      <c r="AF416">
        <v>0</v>
      </c>
      <c r="AG416">
        <v>0</v>
      </c>
      <c r="AH416">
        <v>5</v>
      </c>
      <c r="AI416">
        <v>0</v>
      </c>
      <c r="AJ416">
        <v>0</v>
      </c>
      <c r="AK416">
        <v>0</v>
      </c>
      <c r="AL416" t="b">
        <v>0</v>
      </c>
      <c r="AM416">
        <v>0</v>
      </c>
      <c r="AN416">
        <v>0</v>
      </c>
    </row>
    <row r="417" spans="1:40" x14ac:dyDescent="0.3">
      <c r="A417">
        <v>1064001</v>
      </c>
      <c r="B417">
        <v>1064001</v>
      </c>
      <c r="C417" t="s">
        <v>3027</v>
      </c>
      <c r="D417" t="s">
        <v>1996</v>
      </c>
      <c r="E417">
        <v>1</v>
      </c>
      <c r="F417" t="b">
        <v>0</v>
      </c>
      <c r="G417">
        <v>0</v>
      </c>
      <c r="H417">
        <v>0</v>
      </c>
      <c r="I417">
        <v>0</v>
      </c>
      <c r="J417">
        <v>0</v>
      </c>
      <c r="K417">
        <v>26730</v>
      </c>
      <c r="L417">
        <v>0</v>
      </c>
      <c r="M417">
        <v>0</v>
      </c>
      <c r="N417">
        <v>0</v>
      </c>
      <c r="O417" t="s">
        <v>34</v>
      </c>
      <c r="P417">
        <v>14640</v>
      </c>
      <c r="Q417" t="b">
        <v>0</v>
      </c>
      <c r="R417" t="b">
        <v>0</v>
      </c>
      <c r="S417">
        <v>0</v>
      </c>
      <c r="T417">
        <v>5250</v>
      </c>
      <c r="U417">
        <v>0</v>
      </c>
      <c r="V417">
        <v>243001</v>
      </c>
      <c r="W417" t="s">
        <v>2013</v>
      </c>
      <c r="X417">
        <v>243001</v>
      </c>
      <c r="Y417" t="s">
        <v>2013</v>
      </c>
      <c r="Z417">
        <v>243001</v>
      </c>
      <c r="AA417" t="s">
        <v>2013</v>
      </c>
      <c r="AB417">
        <v>243001</v>
      </c>
      <c r="AC417" t="s">
        <v>2013</v>
      </c>
      <c r="AD417">
        <v>243001</v>
      </c>
      <c r="AE417" t="s">
        <v>2013</v>
      </c>
      <c r="AF417">
        <v>0</v>
      </c>
      <c r="AG417">
        <v>0</v>
      </c>
      <c r="AH417">
        <v>1</v>
      </c>
      <c r="AI417">
        <v>0</v>
      </c>
      <c r="AJ417">
        <v>0</v>
      </c>
      <c r="AK417">
        <v>0</v>
      </c>
      <c r="AL417" t="b">
        <v>0</v>
      </c>
      <c r="AM417">
        <v>0</v>
      </c>
      <c r="AN417">
        <v>0</v>
      </c>
    </row>
    <row r="418" spans="1:40" x14ac:dyDescent="0.3">
      <c r="A418">
        <v>1064101</v>
      </c>
      <c r="B418">
        <v>1064101</v>
      </c>
      <c r="C418" t="s">
        <v>3029</v>
      </c>
      <c r="D418" t="s">
        <v>1996</v>
      </c>
      <c r="E418">
        <v>1</v>
      </c>
      <c r="F418" t="b">
        <v>0</v>
      </c>
      <c r="G418">
        <v>0</v>
      </c>
      <c r="H418">
        <v>0</v>
      </c>
      <c r="I418">
        <v>0</v>
      </c>
      <c r="J418">
        <v>0</v>
      </c>
      <c r="K418">
        <v>27520</v>
      </c>
      <c r="L418">
        <v>0</v>
      </c>
      <c r="M418">
        <v>0</v>
      </c>
      <c r="N418">
        <v>0</v>
      </c>
      <c r="O418" t="s">
        <v>34</v>
      </c>
      <c r="P418">
        <v>14640</v>
      </c>
      <c r="Q418" t="b">
        <v>0</v>
      </c>
      <c r="R418" t="b">
        <v>0</v>
      </c>
      <c r="S418">
        <v>7500</v>
      </c>
      <c r="T418">
        <v>0</v>
      </c>
      <c r="U418">
        <v>0</v>
      </c>
      <c r="V418">
        <v>153001</v>
      </c>
      <c r="W418" t="s">
        <v>2013</v>
      </c>
      <c r="X418">
        <v>153001</v>
      </c>
      <c r="Y418" t="s">
        <v>2013</v>
      </c>
      <c r="Z418">
        <v>153001</v>
      </c>
      <c r="AA418" t="s">
        <v>2013</v>
      </c>
      <c r="AB418">
        <v>153001</v>
      </c>
      <c r="AC418" t="s">
        <v>2013</v>
      </c>
      <c r="AD418">
        <v>153001</v>
      </c>
      <c r="AE418" t="s">
        <v>2013</v>
      </c>
      <c r="AF418">
        <v>0</v>
      </c>
      <c r="AG418">
        <v>0</v>
      </c>
      <c r="AH418">
        <v>1</v>
      </c>
      <c r="AI418">
        <v>0</v>
      </c>
      <c r="AJ418">
        <v>0</v>
      </c>
      <c r="AK418">
        <v>0</v>
      </c>
      <c r="AL418" t="b">
        <v>0</v>
      </c>
      <c r="AM418">
        <v>0</v>
      </c>
      <c r="AN418">
        <v>0</v>
      </c>
    </row>
    <row r="419" spans="1:40" x14ac:dyDescent="0.3">
      <c r="A419">
        <v>1064203</v>
      </c>
      <c r="B419">
        <v>1064203</v>
      </c>
      <c r="C419" t="s">
        <v>3030</v>
      </c>
      <c r="D419" t="s">
        <v>1996</v>
      </c>
      <c r="E419">
        <v>1</v>
      </c>
      <c r="F419" t="b">
        <v>0</v>
      </c>
      <c r="G419">
        <v>0</v>
      </c>
      <c r="H419">
        <v>0</v>
      </c>
      <c r="I419">
        <v>0</v>
      </c>
      <c r="J419">
        <v>0</v>
      </c>
      <c r="K419">
        <v>27520</v>
      </c>
      <c r="L419">
        <v>0</v>
      </c>
      <c r="M419">
        <v>0</v>
      </c>
      <c r="N419">
        <v>0</v>
      </c>
      <c r="O419" t="s">
        <v>34</v>
      </c>
      <c r="P419">
        <v>14640</v>
      </c>
      <c r="Q419" t="b">
        <v>0</v>
      </c>
      <c r="R419" t="b">
        <v>0</v>
      </c>
      <c r="S419">
        <v>0</v>
      </c>
      <c r="T419">
        <v>5250</v>
      </c>
      <c r="U419">
        <v>0</v>
      </c>
      <c r="V419">
        <v>243001</v>
      </c>
      <c r="W419" t="s">
        <v>2013</v>
      </c>
      <c r="X419">
        <v>243001</v>
      </c>
      <c r="Y419" t="s">
        <v>2013</v>
      </c>
      <c r="Z419">
        <v>243001</v>
      </c>
      <c r="AA419" t="s">
        <v>2013</v>
      </c>
      <c r="AB419">
        <v>243001</v>
      </c>
      <c r="AC419" t="s">
        <v>2013</v>
      </c>
      <c r="AD419">
        <v>243001</v>
      </c>
      <c r="AE419" t="s">
        <v>2013</v>
      </c>
      <c r="AF419">
        <v>0</v>
      </c>
      <c r="AG419">
        <v>0</v>
      </c>
      <c r="AH419">
        <v>1</v>
      </c>
      <c r="AI419">
        <v>0</v>
      </c>
      <c r="AJ419">
        <v>0</v>
      </c>
      <c r="AK419">
        <v>0</v>
      </c>
      <c r="AL419" t="b">
        <v>0</v>
      </c>
      <c r="AM419">
        <v>0</v>
      </c>
      <c r="AN419">
        <v>0</v>
      </c>
    </row>
    <row r="420" spans="1:40" x14ac:dyDescent="0.3">
      <c r="A420">
        <v>1064301</v>
      </c>
      <c r="B420">
        <v>1064301</v>
      </c>
      <c r="C420" t="s">
        <v>3031</v>
      </c>
      <c r="D420" t="s">
        <v>1996</v>
      </c>
      <c r="E420">
        <v>1</v>
      </c>
      <c r="F420" t="b">
        <v>0</v>
      </c>
      <c r="G420">
        <v>0</v>
      </c>
      <c r="H420">
        <v>0</v>
      </c>
      <c r="I420">
        <v>0</v>
      </c>
      <c r="J420">
        <v>0</v>
      </c>
      <c r="K420">
        <v>27520</v>
      </c>
      <c r="L420">
        <v>0</v>
      </c>
      <c r="M420">
        <v>0</v>
      </c>
      <c r="N420">
        <v>0</v>
      </c>
      <c r="O420" t="s">
        <v>34</v>
      </c>
      <c r="P420">
        <v>14640</v>
      </c>
      <c r="Q420" t="b">
        <v>0</v>
      </c>
      <c r="R420" t="b">
        <v>0</v>
      </c>
      <c r="S420">
        <v>0</v>
      </c>
      <c r="T420">
        <v>0</v>
      </c>
      <c r="U420">
        <v>0</v>
      </c>
      <c r="V420">
        <v>4012010</v>
      </c>
      <c r="W420" t="s">
        <v>2013</v>
      </c>
      <c r="X420">
        <v>4012010</v>
      </c>
      <c r="Y420" t="s">
        <v>2013</v>
      </c>
      <c r="Z420">
        <v>4012010</v>
      </c>
      <c r="AA420" t="s">
        <v>2013</v>
      </c>
      <c r="AB420">
        <v>4012010</v>
      </c>
      <c r="AC420" t="s">
        <v>2013</v>
      </c>
      <c r="AD420">
        <v>4012010</v>
      </c>
      <c r="AE420" t="s">
        <v>2013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 t="b">
        <v>0</v>
      </c>
      <c r="AM420">
        <v>0</v>
      </c>
      <c r="AN420">
        <v>0</v>
      </c>
    </row>
    <row r="421" spans="1:40" x14ac:dyDescent="0.3">
      <c r="A421">
        <v>1064401</v>
      </c>
      <c r="B421">
        <v>1064401</v>
      </c>
      <c r="C421" t="s">
        <v>3033</v>
      </c>
      <c r="D421" t="s">
        <v>1996</v>
      </c>
      <c r="E421">
        <v>1</v>
      </c>
      <c r="F421" t="b">
        <v>0</v>
      </c>
      <c r="G421">
        <v>0</v>
      </c>
      <c r="H421">
        <v>0</v>
      </c>
      <c r="I421">
        <v>0</v>
      </c>
      <c r="J421">
        <v>0</v>
      </c>
      <c r="K421">
        <v>27520</v>
      </c>
      <c r="L421">
        <v>0</v>
      </c>
      <c r="M421">
        <v>0</v>
      </c>
      <c r="N421">
        <v>0</v>
      </c>
      <c r="O421" t="s">
        <v>34</v>
      </c>
      <c r="P421">
        <v>14640</v>
      </c>
      <c r="Q421" t="b">
        <v>0</v>
      </c>
      <c r="R421" t="b">
        <v>0</v>
      </c>
      <c r="S421">
        <v>0</v>
      </c>
      <c r="T421">
        <v>0</v>
      </c>
      <c r="U421">
        <v>0</v>
      </c>
      <c r="V421">
        <v>4013011</v>
      </c>
      <c r="W421" t="s">
        <v>2013</v>
      </c>
      <c r="X421">
        <v>4013011</v>
      </c>
      <c r="Y421" t="s">
        <v>2013</v>
      </c>
      <c r="Z421">
        <v>4013011</v>
      </c>
      <c r="AA421" t="s">
        <v>2013</v>
      </c>
      <c r="AB421">
        <v>4013011</v>
      </c>
      <c r="AC421" t="s">
        <v>2013</v>
      </c>
      <c r="AD421">
        <v>4013011</v>
      </c>
      <c r="AE421" t="s">
        <v>2013</v>
      </c>
      <c r="AF421">
        <v>0</v>
      </c>
      <c r="AG421">
        <v>0</v>
      </c>
      <c r="AH421">
        <v>1</v>
      </c>
      <c r="AI421">
        <v>0</v>
      </c>
      <c r="AJ421">
        <v>0</v>
      </c>
      <c r="AK421">
        <v>0</v>
      </c>
      <c r="AL421" t="b">
        <v>0</v>
      </c>
      <c r="AM421">
        <v>0</v>
      </c>
      <c r="AN421">
        <v>0</v>
      </c>
    </row>
    <row r="422" spans="1:40" x14ac:dyDescent="0.3">
      <c r="A422">
        <v>1064503</v>
      </c>
      <c r="B422">
        <v>1064503</v>
      </c>
      <c r="C422" t="s">
        <v>3034</v>
      </c>
      <c r="D422" t="s">
        <v>1996</v>
      </c>
      <c r="E422">
        <v>1</v>
      </c>
      <c r="F422" t="b">
        <v>0</v>
      </c>
      <c r="G422">
        <v>0</v>
      </c>
      <c r="H422">
        <v>0</v>
      </c>
      <c r="I422">
        <v>0</v>
      </c>
      <c r="J422">
        <v>0</v>
      </c>
      <c r="K422">
        <v>27520</v>
      </c>
      <c r="L422">
        <v>0</v>
      </c>
      <c r="M422">
        <v>0</v>
      </c>
      <c r="N422">
        <v>0</v>
      </c>
      <c r="O422" t="s">
        <v>34</v>
      </c>
      <c r="P422">
        <v>14640</v>
      </c>
      <c r="Q422" t="b">
        <v>0</v>
      </c>
      <c r="R422" t="b">
        <v>0</v>
      </c>
      <c r="S422">
        <v>0</v>
      </c>
      <c r="T422">
        <v>1750</v>
      </c>
      <c r="U422">
        <v>0</v>
      </c>
      <c r="V422">
        <v>242001</v>
      </c>
      <c r="W422" t="s">
        <v>2013</v>
      </c>
      <c r="X422">
        <v>242001</v>
      </c>
      <c r="Y422" t="s">
        <v>2013</v>
      </c>
      <c r="Z422">
        <v>242001</v>
      </c>
      <c r="AA422" t="s">
        <v>2013</v>
      </c>
      <c r="AB422">
        <v>242001</v>
      </c>
      <c r="AC422" t="s">
        <v>2013</v>
      </c>
      <c r="AD422">
        <v>242001</v>
      </c>
      <c r="AE422" t="s">
        <v>2013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 t="b">
        <v>0</v>
      </c>
      <c r="AM422">
        <v>0</v>
      </c>
      <c r="AN422">
        <v>0</v>
      </c>
    </row>
    <row r="423" spans="1:40" x14ac:dyDescent="0.3">
      <c r="A423">
        <v>1064603</v>
      </c>
      <c r="B423">
        <v>1064603</v>
      </c>
      <c r="C423" t="s">
        <v>3035</v>
      </c>
      <c r="D423" t="s">
        <v>1996</v>
      </c>
      <c r="E423">
        <v>1</v>
      </c>
      <c r="F423" t="b">
        <v>0</v>
      </c>
      <c r="G423">
        <v>0</v>
      </c>
      <c r="H423">
        <v>0</v>
      </c>
      <c r="I423">
        <v>0</v>
      </c>
      <c r="J423">
        <v>0</v>
      </c>
      <c r="K423">
        <v>27520</v>
      </c>
      <c r="L423">
        <v>0</v>
      </c>
      <c r="M423">
        <v>0</v>
      </c>
      <c r="N423">
        <v>0</v>
      </c>
      <c r="O423" t="s">
        <v>34</v>
      </c>
      <c r="P423">
        <v>14640</v>
      </c>
      <c r="Q423" t="b">
        <v>0</v>
      </c>
      <c r="R423" t="b">
        <v>0</v>
      </c>
      <c r="S423">
        <v>0</v>
      </c>
      <c r="T423">
        <v>0</v>
      </c>
      <c r="U423">
        <v>0</v>
      </c>
      <c r="V423">
        <v>2005001</v>
      </c>
      <c r="W423" t="s">
        <v>2013</v>
      </c>
      <c r="X423">
        <v>2005001</v>
      </c>
      <c r="Y423" t="s">
        <v>2013</v>
      </c>
      <c r="Z423">
        <v>2005001</v>
      </c>
      <c r="AA423" t="s">
        <v>2013</v>
      </c>
      <c r="AB423">
        <v>2005001</v>
      </c>
      <c r="AC423" t="s">
        <v>2013</v>
      </c>
      <c r="AD423">
        <v>2005001</v>
      </c>
      <c r="AE423" t="s">
        <v>2013</v>
      </c>
      <c r="AF423">
        <v>0</v>
      </c>
      <c r="AG423">
        <v>0</v>
      </c>
      <c r="AH423">
        <v>5</v>
      </c>
      <c r="AI423">
        <v>0</v>
      </c>
      <c r="AJ423">
        <v>0</v>
      </c>
      <c r="AK423">
        <v>0</v>
      </c>
      <c r="AL423" t="b">
        <v>0</v>
      </c>
      <c r="AM423">
        <v>0</v>
      </c>
      <c r="AN423">
        <v>0</v>
      </c>
    </row>
    <row r="424" spans="1:40" x14ac:dyDescent="0.3">
      <c r="A424">
        <v>1064703</v>
      </c>
      <c r="B424">
        <v>1064703</v>
      </c>
      <c r="C424" t="s">
        <v>3036</v>
      </c>
      <c r="D424" t="s">
        <v>1996</v>
      </c>
      <c r="E424">
        <v>1</v>
      </c>
      <c r="F424" t="b">
        <v>0</v>
      </c>
      <c r="G424">
        <v>0</v>
      </c>
      <c r="H424">
        <v>0</v>
      </c>
      <c r="I424">
        <v>0</v>
      </c>
      <c r="J424">
        <v>0</v>
      </c>
      <c r="K424">
        <v>27810</v>
      </c>
      <c r="L424">
        <v>0</v>
      </c>
      <c r="M424">
        <v>0</v>
      </c>
      <c r="N424">
        <v>0</v>
      </c>
      <c r="O424" t="s">
        <v>34</v>
      </c>
      <c r="P424">
        <v>14850</v>
      </c>
      <c r="Q424" t="b">
        <v>0</v>
      </c>
      <c r="R424" t="b">
        <v>0</v>
      </c>
      <c r="S424">
        <v>0</v>
      </c>
      <c r="T424">
        <v>5250</v>
      </c>
      <c r="U424">
        <v>0</v>
      </c>
      <c r="V424">
        <v>243001</v>
      </c>
      <c r="W424" t="s">
        <v>2013</v>
      </c>
      <c r="X424">
        <v>243001</v>
      </c>
      <c r="Y424" t="s">
        <v>2013</v>
      </c>
      <c r="Z424">
        <v>243001</v>
      </c>
      <c r="AA424" t="s">
        <v>2013</v>
      </c>
      <c r="AB424">
        <v>243001</v>
      </c>
      <c r="AC424" t="s">
        <v>2013</v>
      </c>
      <c r="AD424">
        <v>243001</v>
      </c>
      <c r="AE424" t="s">
        <v>2013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0</v>
      </c>
      <c r="AL424" t="b">
        <v>0</v>
      </c>
      <c r="AM424">
        <v>0</v>
      </c>
      <c r="AN424">
        <v>0</v>
      </c>
    </row>
    <row r="425" spans="1:40" x14ac:dyDescent="0.3">
      <c r="A425">
        <v>1064803</v>
      </c>
      <c r="B425">
        <v>1064803</v>
      </c>
      <c r="C425" t="s">
        <v>3037</v>
      </c>
      <c r="D425" t="s">
        <v>1996</v>
      </c>
      <c r="E425">
        <v>1</v>
      </c>
      <c r="F425" t="b">
        <v>0</v>
      </c>
      <c r="G425">
        <v>0</v>
      </c>
      <c r="H425">
        <v>0</v>
      </c>
      <c r="I425">
        <v>0</v>
      </c>
      <c r="J425">
        <v>0</v>
      </c>
      <c r="K425">
        <v>28390</v>
      </c>
      <c r="L425">
        <v>0</v>
      </c>
      <c r="M425">
        <v>0</v>
      </c>
      <c r="N425">
        <v>0</v>
      </c>
      <c r="O425" t="s">
        <v>34</v>
      </c>
      <c r="P425">
        <v>14850</v>
      </c>
      <c r="Q425" t="b">
        <v>0</v>
      </c>
      <c r="R425" t="b">
        <v>0</v>
      </c>
      <c r="S425">
        <v>0</v>
      </c>
      <c r="T425">
        <v>0</v>
      </c>
      <c r="U425">
        <v>0</v>
      </c>
      <c r="V425">
        <v>2014001</v>
      </c>
      <c r="W425" t="s">
        <v>2013</v>
      </c>
      <c r="X425">
        <v>2014001</v>
      </c>
      <c r="Y425" t="s">
        <v>2013</v>
      </c>
      <c r="Z425">
        <v>2014001</v>
      </c>
      <c r="AA425" t="s">
        <v>2013</v>
      </c>
      <c r="AB425">
        <v>2014001</v>
      </c>
      <c r="AC425" t="s">
        <v>2013</v>
      </c>
      <c r="AD425">
        <v>2014001</v>
      </c>
      <c r="AE425" t="s">
        <v>2013</v>
      </c>
      <c r="AF425">
        <v>0</v>
      </c>
      <c r="AG425">
        <v>0</v>
      </c>
      <c r="AH425">
        <v>5</v>
      </c>
      <c r="AI425">
        <v>0</v>
      </c>
      <c r="AJ425">
        <v>0</v>
      </c>
      <c r="AK425">
        <v>0</v>
      </c>
      <c r="AL425" t="b">
        <v>0</v>
      </c>
      <c r="AM425">
        <v>0</v>
      </c>
      <c r="AN425">
        <v>0</v>
      </c>
    </row>
    <row r="426" spans="1:40" x14ac:dyDescent="0.3">
      <c r="A426">
        <v>1064901</v>
      </c>
      <c r="B426">
        <v>1064901</v>
      </c>
      <c r="C426" t="s">
        <v>3039</v>
      </c>
      <c r="D426" t="s">
        <v>1996</v>
      </c>
      <c r="E426">
        <v>1</v>
      </c>
      <c r="F426" t="b">
        <v>0</v>
      </c>
      <c r="G426">
        <v>0</v>
      </c>
      <c r="H426">
        <v>0</v>
      </c>
      <c r="I426">
        <v>0</v>
      </c>
      <c r="J426">
        <v>0</v>
      </c>
      <c r="K426">
        <v>28390</v>
      </c>
      <c r="L426">
        <v>0</v>
      </c>
      <c r="M426">
        <v>0</v>
      </c>
      <c r="N426">
        <v>0</v>
      </c>
      <c r="O426" t="s">
        <v>34</v>
      </c>
      <c r="P426">
        <v>14850</v>
      </c>
      <c r="Q426" t="b">
        <v>0</v>
      </c>
      <c r="R426" t="b">
        <v>0</v>
      </c>
      <c r="S426">
        <v>7500</v>
      </c>
      <c r="T426">
        <v>0</v>
      </c>
      <c r="U426">
        <v>0</v>
      </c>
      <c r="V426">
        <v>153001</v>
      </c>
      <c r="W426" t="s">
        <v>2013</v>
      </c>
      <c r="X426">
        <v>153001</v>
      </c>
      <c r="Y426" t="s">
        <v>2013</v>
      </c>
      <c r="Z426">
        <v>153001</v>
      </c>
      <c r="AA426" t="s">
        <v>2013</v>
      </c>
      <c r="AB426">
        <v>153001</v>
      </c>
      <c r="AC426" t="s">
        <v>2013</v>
      </c>
      <c r="AD426">
        <v>153001</v>
      </c>
      <c r="AE426" t="s">
        <v>2013</v>
      </c>
      <c r="AF426">
        <v>0</v>
      </c>
      <c r="AG426">
        <v>0</v>
      </c>
      <c r="AH426">
        <v>1</v>
      </c>
      <c r="AI426">
        <v>0</v>
      </c>
      <c r="AJ426">
        <v>0</v>
      </c>
      <c r="AK426">
        <v>0</v>
      </c>
      <c r="AL426" t="b">
        <v>0</v>
      </c>
      <c r="AM426">
        <v>0</v>
      </c>
      <c r="AN426">
        <v>0</v>
      </c>
    </row>
    <row r="427" spans="1:40" x14ac:dyDescent="0.3">
      <c r="A427">
        <v>1065001</v>
      </c>
      <c r="B427">
        <v>1065001</v>
      </c>
      <c r="C427" t="s">
        <v>3041</v>
      </c>
      <c r="D427" t="s">
        <v>1996</v>
      </c>
      <c r="E427">
        <v>1</v>
      </c>
      <c r="F427" t="b">
        <v>0</v>
      </c>
      <c r="G427">
        <v>0</v>
      </c>
      <c r="H427">
        <v>0</v>
      </c>
      <c r="I427">
        <v>0</v>
      </c>
      <c r="J427">
        <v>0</v>
      </c>
      <c r="K427">
        <v>28390</v>
      </c>
      <c r="L427">
        <v>0</v>
      </c>
      <c r="M427">
        <v>0</v>
      </c>
      <c r="N427">
        <v>0</v>
      </c>
      <c r="O427" t="s">
        <v>34</v>
      </c>
      <c r="P427">
        <v>14850</v>
      </c>
      <c r="Q427" t="b">
        <v>0</v>
      </c>
      <c r="R427" t="b">
        <v>0</v>
      </c>
      <c r="S427">
        <v>0</v>
      </c>
      <c r="T427">
        <v>0</v>
      </c>
      <c r="U427">
        <v>0</v>
      </c>
      <c r="V427">
        <v>3160001</v>
      </c>
      <c r="W427" t="s">
        <v>2013</v>
      </c>
      <c r="X427">
        <v>3160001</v>
      </c>
      <c r="Y427" t="s">
        <v>2013</v>
      </c>
      <c r="Z427">
        <v>3160001</v>
      </c>
      <c r="AA427" t="s">
        <v>2013</v>
      </c>
      <c r="AB427">
        <v>3160001</v>
      </c>
      <c r="AC427" t="s">
        <v>2013</v>
      </c>
      <c r="AD427">
        <v>3160001</v>
      </c>
      <c r="AE427" t="s">
        <v>2013</v>
      </c>
      <c r="AF427">
        <v>0</v>
      </c>
      <c r="AG427">
        <v>0</v>
      </c>
      <c r="AH427">
        <v>5</v>
      </c>
      <c r="AI427">
        <v>0</v>
      </c>
      <c r="AJ427">
        <v>0</v>
      </c>
      <c r="AK427">
        <v>0</v>
      </c>
      <c r="AL427" t="b">
        <v>0</v>
      </c>
      <c r="AM427">
        <v>0</v>
      </c>
      <c r="AN427">
        <v>0</v>
      </c>
    </row>
    <row r="428" spans="1:40" x14ac:dyDescent="0.3">
      <c r="A428">
        <v>1065103</v>
      </c>
      <c r="B428">
        <v>1065103</v>
      </c>
      <c r="C428" t="s">
        <v>3042</v>
      </c>
      <c r="D428" t="s">
        <v>1996</v>
      </c>
      <c r="E428">
        <v>1</v>
      </c>
      <c r="F428" t="b">
        <v>0</v>
      </c>
      <c r="G428">
        <v>0</v>
      </c>
      <c r="H428">
        <v>0</v>
      </c>
      <c r="I428">
        <v>0</v>
      </c>
      <c r="J428">
        <v>0</v>
      </c>
      <c r="K428">
        <v>28390</v>
      </c>
      <c r="L428">
        <v>0</v>
      </c>
      <c r="M428">
        <v>0</v>
      </c>
      <c r="N428">
        <v>0</v>
      </c>
      <c r="O428" t="s">
        <v>34</v>
      </c>
      <c r="P428">
        <v>14850</v>
      </c>
      <c r="Q428" t="b">
        <v>0</v>
      </c>
      <c r="R428" t="b">
        <v>0</v>
      </c>
      <c r="S428">
        <v>0</v>
      </c>
      <c r="T428">
        <v>0</v>
      </c>
      <c r="U428">
        <v>0</v>
      </c>
      <c r="V428">
        <v>3160001</v>
      </c>
      <c r="W428" t="s">
        <v>2013</v>
      </c>
      <c r="X428">
        <v>3160001</v>
      </c>
      <c r="Y428" t="s">
        <v>2013</v>
      </c>
      <c r="Z428">
        <v>3160001</v>
      </c>
      <c r="AA428" t="s">
        <v>2013</v>
      </c>
      <c r="AB428">
        <v>3160001</v>
      </c>
      <c r="AC428" t="s">
        <v>2013</v>
      </c>
      <c r="AD428">
        <v>3160001</v>
      </c>
      <c r="AE428" t="s">
        <v>2013</v>
      </c>
      <c r="AF428">
        <v>0</v>
      </c>
      <c r="AG428">
        <v>0</v>
      </c>
      <c r="AH428">
        <v>5</v>
      </c>
      <c r="AI428">
        <v>0</v>
      </c>
      <c r="AJ428">
        <v>0</v>
      </c>
      <c r="AK428">
        <v>0</v>
      </c>
      <c r="AL428" t="b">
        <v>0</v>
      </c>
      <c r="AM428">
        <v>0</v>
      </c>
      <c r="AN428">
        <v>0</v>
      </c>
    </row>
    <row r="429" spans="1:40" x14ac:dyDescent="0.3">
      <c r="A429">
        <v>1065203</v>
      </c>
      <c r="B429">
        <v>1065203</v>
      </c>
      <c r="C429" t="s">
        <v>3043</v>
      </c>
      <c r="D429" t="s">
        <v>1996</v>
      </c>
      <c r="E429">
        <v>1</v>
      </c>
      <c r="F429" t="b">
        <v>0</v>
      </c>
      <c r="G429">
        <v>0</v>
      </c>
      <c r="H429">
        <v>0</v>
      </c>
      <c r="I429">
        <v>0</v>
      </c>
      <c r="J429">
        <v>0</v>
      </c>
      <c r="K429">
        <v>28390</v>
      </c>
      <c r="L429">
        <v>0</v>
      </c>
      <c r="M429">
        <v>0</v>
      </c>
      <c r="N429">
        <v>0</v>
      </c>
      <c r="O429" t="s">
        <v>34</v>
      </c>
      <c r="P429">
        <v>14850</v>
      </c>
      <c r="Q429" t="b">
        <v>0</v>
      </c>
      <c r="R429" t="b">
        <v>0</v>
      </c>
      <c r="S429">
        <v>0</v>
      </c>
      <c r="T429">
        <v>0</v>
      </c>
      <c r="U429">
        <v>0</v>
      </c>
      <c r="V429">
        <v>2005001</v>
      </c>
      <c r="W429" t="s">
        <v>2013</v>
      </c>
      <c r="X429">
        <v>2005001</v>
      </c>
      <c r="Y429" t="s">
        <v>2013</v>
      </c>
      <c r="Z429">
        <v>2005001</v>
      </c>
      <c r="AA429" t="s">
        <v>2013</v>
      </c>
      <c r="AB429">
        <v>2005001</v>
      </c>
      <c r="AC429" t="s">
        <v>2013</v>
      </c>
      <c r="AD429">
        <v>2005001</v>
      </c>
      <c r="AE429" t="s">
        <v>2013</v>
      </c>
      <c r="AF429">
        <v>0</v>
      </c>
      <c r="AG429">
        <v>0</v>
      </c>
      <c r="AH429">
        <v>5</v>
      </c>
      <c r="AI429">
        <v>0</v>
      </c>
      <c r="AJ429">
        <v>0</v>
      </c>
      <c r="AK429">
        <v>0</v>
      </c>
      <c r="AL429" t="b">
        <v>0</v>
      </c>
      <c r="AM429">
        <v>0</v>
      </c>
      <c r="AN429">
        <v>0</v>
      </c>
    </row>
    <row r="430" spans="1:40" x14ac:dyDescent="0.3">
      <c r="A430">
        <v>1065303</v>
      </c>
      <c r="B430">
        <v>1065303</v>
      </c>
      <c r="C430" t="s">
        <v>3044</v>
      </c>
      <c r="D430" t="s">
        <v>1996</v>
      </c>
      <c r="E430">
        <v>1</v>
      </c>
      <c r="F430" t="b">
        <v>0</v>
      </c>
      <c r="G430">
        <v>0</v>
      </c>
      <c r="H430">
        <v>0</v>
      </c>
      <c r="I430">
        <v>0</v>
      </c>
      <c r="J430">
        <v>0</v>
      </c>
      <c r="K430">
        <v>28390</v>
      </c>
      <c r="L430">
        <v>0</v>
      </c>
      <c r="M430">
        <v>0</v>
      </c>
      <c r="N430">
        <v>0</v>
      </c>
      <c r="O430" t="s">
        <v>34</v>
      </c>
      <c r="P430">
        <v>14850</v>
      </c>
      <c r="Q430" t="b">
        <v>0</v>
      </c>
      <c r="R430" t="b">
        <v>0</v>
      </c>
      <c r="S430">
        <v>0</v>
      </c>
      <c r="T430">
        <v>5250</v>
      </c>
      <c r="U430">
        <v>0</v>
      </c>
      <c r="V430">
        <v>243001</v>
      </c>
      <c r="W430" t="s">
        <v>2013</v>
      </c>
      <c r="X430">
        <v>243001</v>
      </c>
      <c r="Y430" t="s">
        <v>2013</v>
      </c>
      <c r="Z430">
        <v>243001</v>
      </c>
      <c r="AA430" t="s">
        <v>2013</v>
      </c>
      <c r="AB430">
        <v>243001</v>
      </c>
      <c r="AC430" t="s">
        <v>2013</v>
      </c>
      <c r="AD430">
        <v>243001</v>
      </c>
      <c r="AE430" t="s">
        <v>2013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 t="b">
        <v>0</v>
      </c>
      <c r="AM430">
        <v>0</v>
      </c>
      <c r="AN430">
        <v>0</v>
      </c>
    </row>
    <row r="431" spans="1:40" x14ac:dyDescent="0.3">
      <c r="A431">
        <v>1065403</v>
      </c>
      <c r="B431">
        <v>1065403</v>
      </c>
      <c r="C431" t="s">
        <v>3045</v>
      </c>
      <c r="D431" t="s">
        <v>1996</v>
      </c>
      <c r="E431">
        <v>1</v>
      </c>
      <c r="F431" t="b">
        <v>0</v>
      </c>
      <c r="G431">
        <v>0</v>
      </c>
      <c r="H431">
        <v>0</v>
      </c>
      <c r="I431">
        <v>0</v>
      </c>
      <c r="J431">
        <v>0</v>
      </c>
      <c r="K431">
        <v>29020</v>
      </c>
      <c r="L431">
        <v>0</v>
      </c>
      <c r="M431">
        <v>0</v>
      </c>
      <c r="N431">
        <v>0</v>
      </c>
      <c r="O431" t="s">
        <v>34</v>
      </c>
      <c r="P431">
        <v>15090</v>
      </c>
      <c r="Q431" t="b">
        <v>0</v>
      </c>
      <c r="R431" t="b">
        <v>0</v>
      </c>
      <c r="S431">
        <v>0</v>
      </c>
      <c r="T431">
        <v>15750</v>
      </c>
      <c r="U431">
        <v>0</v>
      </c>
      <c r="V431">
        <v>244001</v>
      </c>
      <c r="W431" t="s">
        <v>2013</v>
      </c>
      <c r="X431">
        <v>244001</v>
      </c>
      <c r="Y431" t="s">
        <v>2013</v>
      </c>
      <c r="Z431">
        <v>244001</v>
      </c>
      <c r="AA431" t="s">
        <v>2013</v>
      </c>
      <c r="AB431">
        <v>244001</v>
      </c>
      <c r="AC431" t="s">
        <v>2013</v>
      </c>
      <c r="AD431">
        <v>244001</v>
      </c>
      <c r="AE431" t="s">
        <v>2013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 t="b">
        <v>0</v>
      </c>
      <c r="AM431">
        <v>0</v>
      </c>
      <c r="AN431">
        <v>0</v>
      </c>
    </row>
    <row r="432" spans="1:40" x14ac:dyDescent="0.3">
      <c r="A432">
        <v>1065501</v>
      </c>
      <c r="B432">
        <v>1065501</v>
      </c>
      <c r="C432" t="s">
        <v>3046</v>
      </c>
      <c r="D432" t="s">
        <v>1996</v>
      </c>
      <c r="E432">
        <v>1</v>
      </c>
      <c r="F432" t="b">
        <v>0</v>
      </c>
      <c r="G432">
        <v>0</v>
      </c>
      <c r="H432">
        <v>0</v>
      </c>
      <c r="I432">
        <v>0</v>
      </c>
      <c r="J432">
        <v>0</v>
      </c>
      <c r="K432">
        <v>29340</v>
      </c>
      <c r="L432">
        <v>0</v>
      </c>
      <c r="M432">
        <v>0</v>
      </c>
      <c r="N432">
        <v>0</v>
      </c>
      <c r="O432" t="s">
        <v>34</v>
      </c>
      <c r="P432">
        <v>15090</v>
      </c>
      <c r="Q432" t="b">
        <v>0</v>
      </c>
      <c r="R432" t="b">
        <v>0</v>
      </c>
      <c r="S432">
        <v>7500</v>
      </c>
      <c r="T432">
        <v>0</v>
      </c>
      <c r="U432">
        <v>0</v>
      </c>
      <c r="V432">
        <v>153001</v>
      </c>
      <c r="W432" t="s">
        <v>2013</v>
      </c>
      <c r="X432">
        <v>153001</v>
      </c>
      <c r="Y432" t="s">
        <v>2013</v>
      </c>
      <c r="Z432">
        <v>153001</v>
      </c>
      <c r="AA432" t="s">
        <v>2013</v>
      </c>
      <c r="AB432">
        <v>153001</v>
      </c>
      <c r="AC432" t="s">
        <v>2013</v>
      </c>
      <c r="AD432">
        <v>153001</v>
      </c>
      <c r="AE432" t="s">
        <v>2013</v>
      </c>
      <c r="AF432">
        <v>0</v>
      </c>
      <c r="AG432">
        <v>0</v>
      </c>
      <c r="AH432">
        <v>1</v>
      </c>
      <c r="AI432">
        <v>0</v>
      </c>
      <c r="AJ432">
        <v>0</v>
      </c>
      <c r="AK432">
        <v>0</v>
      </c>
      <c r="AL432" t="b">
        <v>0</v>
      </c>
      <c r="AM432">
        <v>0</v>
      </c>
      <c r="AN432">
        <v>0</v>
      </c>
    </row>
    <row r="433" spans="1:40" x14ac:dyDescent="0.3">
      <c r="A433">
        <v>1065601</v>
      </c>
      <c r="B433">
        <v>1065601</v>
      </c>
      <c r="C433" t="s">
        <v>3048</v>
      </c>
      <c r="D433" t="s">
        <v>1996</v>
      </c>
      <c r="E433">
        <v>1</v>
      </c>
      <c r="F433" t="b">
        <v>0</v>
      </c>
      <c r="G433">
        <v>0</v>
      </c>
      <c r="H433">
        <v>0</v>
      </c>
      <c r="I433">
        <v>0</v>
      </c>
      <c r="J433">
        <v>0</v>
      </c>
      <c r="K433">
        <v>29340</v>
      </c>
      <c r="L433">
        <v>0</v>
      </c>
      <c r="M433">
        <v>0</v>
      </c>
      <c r="N433">
        <v>0</v>
      </c>
      <c r="O433" t="s">
        <v>34</v>
      </c>
      <c r="P433">
        <v>15090</v>
      </c>
      <c r="Q433" t="b">
        <v>0</v>
      </c>
      <c r="R433" t="b">
        <v>0</v>
      </c>
      <c r="S433">
        <v>0</v>
      </c>
      <c r="T433">
        <v>5250</v>
      </c>
      <c r="U433">
        <v>0</v>
      </c>
      <c r="V433">
        <v>243001</v>
      </c>
      <c r="W433" t="s">
        <v>2013</v>
      </c>
      <c r="X433">
        <v>243001</v>
      </c>
      <c r="Y433" t="s">
        <v>2013</v>
      </c>
      <c r="Z433">
        <v>243001</v>
      </c>
      <c r="AA433" t="s">
        <v>2013</v>
      </c>
      <c r="AB433">
        <v>243001</v>
      </c>
      <c r="AC433" t="s">
        <v>2013</v>
      </c>
      <c r="AD433">
        <v>243001</v>
      </c>
      <c r="AE433" t="s">
        <v>2013</v>
      </c>
      <c r="AF433">
        <v>0</v>
      </c>
      <c r="AG433">
        <v>0</v>
      </c>
      <c r="AH433">
        <v>1</v>
      </c>
      <c r="AI433">
        <v>0</v>
      </c>
      <c r="AJ433">
        <v>0</v>
      </c>
      <c r="AK433">
        <v>0</v>
      </c>
      <c r="AL433" t="b">
        <v>0</v>
      </c>
      <c r="AM433">
        <v>0</v>
      </c>
      <c r="AN433">
        <v>0</v>
      </c>
    </row>
    <row r="434" spans="1:40" x14ac:dyDescent="0.3">
      <c r="A434">
        <v>1065703</v>
      </c>
      <c r="B434">
        <v>1065703</v>
      </c>
      <c r="C434" t="s">
        <v>3049</v>
      </c>
      <c r="D434" t="s">
        <v>1996</v>
      </c>
      <c r="E434">
        <v>1</v>
      </c>
      <c r="F434" t="b">
        <v>0</v>
      </c>
      <c r="G434">
        <v>0</v>
      </c>
      <c r="H434">
        <v>0</v>
      </c>
      <c r="I434">
        <v>0</v>
      </c>
      <c r="J434">
        <v>0</v>
      </c>
      <c r="K434">
        <v>29340</v>
      </c>
      <c r="L434">
        <v>0</v>
      </c>
      <c r="M434">
        <v>0</v>
      </c>
      <c r="N434">
        <v>0</v>
      </c>
      <c r="O434" t="s">
        <v>34</v>
      </c>
      <c r="P434">
        <v>15090</v>
      </c>
      <c r="Q434" t="b">
        <v>0</v>
      </c>
      <c r="R434" t="b">
        <v>0</v>
      </c>
      <c r="S434">
        <v>0</v>
      </c>
      <c r="T434">
        <v>0</v>
      </c>
      <c r="U434">
        <v>0</v>
      </c>
      <c r="V434">
        <v>3002213</v>
      </c>
      <c r="W434" t="s">
        <v>2013</v>
      </c>
      <c r="X434">
        <v>3002213</v>
      </c>
      <c r="Y434" t="s">
        <v>2013</v>
      </c>
      <c r="Z434">
        <v>3002213</v>
      </c>
      <c r="AA434" t="s">
        <v>2013</v>
      </c>
      <c r="AB434">
        <v>3002213</v>
      </c>
      <c r="AC434" t="s">
        <v>2013</v>
      </c>
      <c r="AD434">
        <v>3002213</v>
      </c>
      <c r="AE434" t="s">
        <v>2013</v>
      </c>
      <c r="AF434">
        <v>0</v>
      </c>
      <c r="AG434">
        <v>0</v>
      </c>
      <c r="AH434">
        <v>1</v>
      </c>
      <c r="AI434">
        <v>0</v>
      </c>
      <c r="AJ434">
        <v>0</v>
      </c>
      <c r="AK434">
        <v>0</v>
      </c>
      <c r="AL434" t="b">
        <v>0</v>
      </c>
      <c r="AM434">
        <v>0</v>
      </c>
      <c r="AN434">
        <v>0</v>
      </c>
    </row>
    <row r="435" spans="1:40" x14ac:dyDescent="0.3">
      <c r="A435">
        <v>1065801</v>
      </c>
      <c r="B435">
        <v>1065801</v>
      </c>
      <c r="C435" t="s">
        <v>3051</v>
      </c>
      <c r="D435" t="s">
        <v>1996</v>
      </c>
      <c r="E435">
        <v>1</v>
      </c>
      <c r="F435" t="b">
        <v>0</v>
      </c>
      <c r="G435">
        <v>0</v>
      </c>
      <c r="H435">
        <v>0</v>
      </c>
      <c r="I435">
        <v>0</v>
      </c>
      <c r="J435">
        <v>0</v>
      </c>
      <c r="K435">
        <v>29340</v>
      </c>
      <c r="L435">
        <v>0</v>
      </c>
      <c r="M435">
        <v>0</v>
      </c>
      <c r="N435">
        <v>0</v>
      </c>
      <c r="O435" t="s">
        <v>34</v>
      </c>
      <c r="P435">
        <v>15090</v>
      </c>
      <c r="Q435" t="b">
        <v>0</v>
      </c>
      <c r="R435" t="b">
        <v>0</v>
      </c>
      <c r="S435">
        <v>22500</v>
      </c>
      <c r="T435">
        <v>0</v>
      </c>
      <c r="U435">
        <v>0</v>
      </c>
      <c r="V435">
        <v>4025011</v>
      </c>
      <c r="W435" t="s">
        <v>2013</v>
      </c>
      <c r="X435">
        <v>4025011</v>
      </c>
      <c r="Y435" t="s">
        <v>2013</v>
      </c>
      <c r="Z435">
        <v>4025011</v>
      </c>
      <c r="AA435" t="s">
        <v>2013</v>
      </c>
      <c r="AB435">
        <v>4025011</v>
      </c>
      <c r="AC435" t="s">
        <v>2013</v>
      </c>
      <c r="AD435">
        <v>4025011</v>
      </c>
      <c r="AE435" t="s">
        <v>2013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0</v>
      </c>
      <c r="AL435" t="b">
        <v>0</v>
      </c>
      <c r="AM435">
        <v>0</v>
      </c>
      <c r="AN435">
        <v>0</v>
      </c>
    </row>
    <row r="436" spans="1:40" x14ac:dyDescent="0.3">
      <c r="A436">
        <v>1065901</v>
      </c>
      <c r="B436">
        <v>1065901</v>
      </c>
      <c r="C436" t="s">
        <v>3053</v>
      </c>
      <c r="D436" t="s">
        <v>1996</v>
      </c>
      <c r="E436">
        <v>1</v>
      </c>
      <c r="F436" t="b">
        <v>0</v>
      </c>
      <c r="G436">
        <v>0</v>
      </c>
      <c r="H436">
        <v>0</v>
      </c>
      <c r="I436">
        <v>0</v>
      </c>
      <c r="J436">
        <v>0</v>
      </c>
      <c r="K436">
        <v>29340</v>
      </c>
      <c r="L436">
        <v>0</v>
      </c>
      <c r="M436">
        <v>0</v>
      </c>
      <c r="N436">
        <v>0</v>
      </c>
      <c r="O436" t="s">
        <v>34</v>
      </c>
      <c r="P436">
        <v>15090</v>
      </c>
      <c r="Q436" t="b">
        <v>0</v>
      </c>
      <c r="R436" t="b">
        <v>0</v>
      </c>
      <c r="S436">
        <v>0</v>
      </c>
      <c r="T436">
        <v>0</v>
      </c>
      <c r="U436">
        <v>0</v>
      </c>
      <c r="V436">
        <v>2005001</v>
      </c>
      <c r="W436" t="s">
        <v>2013</v>
      </c>
      <c r="X436">
        <v>2005001</v>
      </c>
      <c r="Y436" t="s">
        <v>2013</v>
      </c>
      <c r="Z436">
        <v>2005001</v>
      </c>
      <c r="AA436" t="s">
        <v>2013</v>
      </c>
      <c r="AB436">
        <v>2005001</v>
      </c>
      <c r="AC436" t="s">
        <v>2013</v>
      </c>
      <c r="AD436">
        <v>2005001</v>
      </c>
      <c r="AE436" t="s">
        <v>2013</v>
      </c>
      <c r="AF436">
        <v>0</v>
      </c>
      <c r="AG436">
        <v>0</v>
      </c>
      <c r="AH436">
        <v>5</v>
      </c>
      <c r="AI436">
        <v>0</v>
      </c>
      <c r="AJ436">
        <v>0</v>
      </c>
      <c r="AK436">
        <v>0</v>
      </c>
      <c r="AL436" t="b">
        <v>0</v>
      </c>
      <c r="AM436">
        <v>0</v>
      </c>
      <c r="AN436">
        <v>0</v>
      </c>
    </row>
    <row r="437" spans="1:40" x14ac:dyDescent="0.3">
      <c r="A437">
        <v>1066001</v>
      </c>
      <c r="B437">
        <v>1066001</v>
      </c>
      <c r="C437" t="s">
        <v>3055</v>
      </c>
      <c r="D437" t="s">
        <v>1996</v>
      </c>
      <c r="E437">
        <v>1</v>
      </c>
      <c r="F437" t="b">
        <v>0</v>
      </c>
      <c r="G437">
        <v>0</v>
      </c>
      <c r="H437">
        <v>0</v>
      </c>
      <c r="I437">
        <v>0</v>
      </c>
      <c r="J437">
        <v>0</v>
      </c>
      <c r="K437">
        <v>29340</v>
      </c>
      <c r="L437">
        <v>0</v>
      </c>
      <c r="M437">
        <v>0</v>
      </c>
      <c r="N437">
        <v>0</v>
      </c>
      <c r="O437" t="s">
        <v>34</v>
      </c>
      <c r="P437">
        <v>15330</v>
      </c>
      <c r="Q437" t="b">
        <v>0</v>
      </c>
      <c r="R437" t="b">
        <v>0</v>
      </c>
      <c r="S437">
        <v>0</v>
      </c>
      <c r="T437">
        <v>5250</v>
      </c>
      <c r="U437">
        <v>0</v>
      </c>
      <c r="V437">
        <v>243001</v>
      </c>
      <c r="W437" t="s">
        <v>2013</v>
      </c>
      <c r="X437">
        <v>243001</v>
      </c>
      <c r="Y437" t="s">
        <v>2013</v>
      </c>
      <c r="Z437">
        <v>243001</v>
      </c>
      <c r="AA437" t="s">
        <v>2013</v>
      </c>
      <c r="AB437">
        <v>243001</v>
      </c>
      <c r="AC437" t="s">
        <v>2013</v>
      </c>
      <c r="AD437">
        <v>243001</v>
      </c>
      <c r="AE437" t="s">
        <v>2013</v>
      </c>
      <c r="AF437">
        <v>0</v>
      </c>
      <c r="AG437">
        <v>0</v>
      </c>
      <c r="AH437">
        <v>1</v>
      </c>
      <c r="AI437">
        <v>0</v>
      </c>
      <c r="AJ437">
        <v>0</v>
      </c>
      <c r="AK437">
        <v>0</v>
      </c>
      <c r="AL437" t="b">
        <v>0</v>
      </c>
      <c r="AM437">
        <v>0</v>
      </c>
      <c r="AN437">
        <v>0</v>
      </c>
    </row>
    <row r="438" spans="1:40" x14ac:dyDescent="0.3">
      <c r="A438">
        <v>1063902</v>
      </c>
      <c r="B438">
        <v>1063902</v>
      </c>
      <c r="C438" t="s">
        <v>3024</v>
      </c>
      <c r="D438" t="s">
        <v>1996</v>
      </c>
      <c r="E438">
        <v>1</v>
      </c>
      <c r="F438" t="b">
        <v>0</v>
      </c>
      <c r="G438">
        <v>0</v>
      </c>
      <c r="H438">
        <v>0</v>
      </c>
      <c r="I438">
        <v>0</v>
      </c>
      <c r="J438">
        <v>0</v>
      </c>
      <c r="K438">
        <v>26730</v>
      </c>
      <c r="L438">
        <v>0</v>
      </c>
      <c r="M438">
        <v>0</v>
      </c>
      <c r="N438">
        <v>0</v>
      </c>
      <c r="O438" t="s">
        <v>34</v>
      </c>
      <c r="P438">
        <v>14400</v>
      </c>
      <c r="Q438" t="b">
        <v>0</v>
      </c>
      <c r="R438" t="b">
        <v>0</v>
      </c>
      <c r="S438">
        <v>0</v>
      </c>
      <c r="T438">
        <v>0</v>
      </c>
      <c r="U438">
        <v>0</v>
      </c>
      <c r="V438">
        <v>2004001</v>
      </c>
      <c r="W438" t="s">
        <v>2013</v>
      </c>
      <c r="X438">
        <v>2004001</v>
      </c>
      <c r="Y438" t="s">
        <v>2013</v>
      </c>
      <c r="Z438">
        <v>2004001</v>
      </c>
      <c r="AA438" t="s">
        <v>2013</v>
      </c>
      <c r="AB438">
        <v>2004001</v>
      </c>
      <c r="AC438" t="s">
        <v>2013</v>
      </c>
      <c r="AD438">
        <v>2004001</v>
      </c>
      <c r="AE438" t="s">
        <v>2013</v>
      </c>
      <c r="AF438">
        <v>0</v>
      </c>
      <c r="AG438">
        <v>0</v>
      </c>
      <c r="AH438">
        <v>5</v>
      </c>
      <c r="AI438">
        <v>0</v>
      </c>
      <c r="AJ438">
        <v>0</v>
      </c>
      <c r="AK438">
        <v>0</v>
      </c>
      <c r="AL438" t="b">
        <v>0</v>
      </c>
      <c r="AM438">
        <v>0</v>
      </c>
      <c r="AN438">
        <v>0</v>
      </c>
    </row>
    <row r="439" spans="1:40" x14ac:dyDescent="0.3">
      <c r="A439">
        <v>1064002</v>
      </c>
      <c r="B439">
        <v>1064002</v>
      </c>
      <c r="C439" t="s">
        <v>3026</v>
      </c>
      <c r="D439" t="s">
        <v>1996</v>
      </c>
      <c r="E439">
        <v>1</v>
      </c>
      <c r="F439" t="b">
        <v>0</v>
      </c>
      <c r="G439">
        <v>0</v>
      </c>
      <c r="H439">
        <v>0</v>
      </c>
      <c r="I439">
        <v>0</v>
      </c>
      <c r="J439">
        <v>0</v>
      </c>
      <c r="K439">
        <v>26730</v>
      </c>
      <c r="L439">
        <v>0</v>
      </c>
      <c r="M439">
        <v>0</v>
      </c>
      <c r="N439">
        <v>0</v>
      </c>
      <c r="O439" t="s">
        <v>34</v>
      </c>
      <c r="P439">
        <v>14640</v>
      </c>
      <c r="Q439" t="b">
        <v>0</v>
      </c>
      <c r="R439" t="b">
        <v>0</v>
      </c>
      <c r="S439">
        <v>0</v>
      </c>
      <c r="T439">
        <v>5250</v>
      </c>
      <c r="U439">
        <v>0</v>
      </c>
      <c r="V439">
        <v>243001</v>
      </c>
      <c r="W439" t="s">
        <v>2013</v>
      </c>
      <c r="X439">
        <v>243001</v>
      </c>
      <c r="Y439" t="s">
        <v>2013</v>
      </c>
      <c r="Z439">
        <v>243001</v>
      </c>
      <c r="AA439" t="s">
        <v>2013</v>
      </c>
      <c r="AB439">
        <v>243001</v>
      </c>
      <c r="AC439" t="s">
        <v>2013</v>
      </c>
      <c r="AD439">
        <v>243001</v>
      </c>
      <c r="AE439" t="s">
        <v>2013</v>
      </c>
      <c r="AF439">
        <v>0</v>
      </c>
      <c r="AG439">
        <v>0</v>
      </c>
      <c r="AH439">
        <v>1</v>
      </c>
      <c r="AI439">
        <v>0</v>
      </c>
      <c r="AJ439">
        <v>0</v>
      </c>
      <c r="AK439">
        <v>0</v>
      </c>
      <c r="AL439" t="b">
        <v>0</v>
      </c>
      <c r="AM439">
        <v>0</v>
      </c>
      <c r="AN439">
        <v>0</v>
      </c>
    </row>
    <row r="440" spans="1:40" x14ac:dyDescent="0.3">
      <c r="A440">
        <v>1064102</v>
      </c>
      <c r="B440">
        <v>1064102</v>
      </c>
      <c r="C440" t="s">
        <v>3028</v>
      </c>
      <c r="D440" t="s">
        <v>1996</v>
      </c>
      <c r="E440">
        <v>1</v>
      </c>
      <c r="F440" t="b">
        <v>0</v>
      </c>
      <c r="G440">
        <v>0</v>
      </c>
      <c r="H440">
        <v>0</v>
      </c>
      <c r="I440">
        <v>0</v>
      </c>
      <c r="J440">
        <v>0</v>
      </c>
      <c r="K440">
        <v>27520</v>
      </c>
      <c r="L440">
        <v>0</v>
      </c>
      <c r="M440">
        <v>0</v>
      </c>
      <c r="N440">
        <v>0</v>
      </c>
      <c r="O440" t="s">
        <v>34</v>
      </c>
      <c r="P440">
        <v>14640</v>
      </c>
      <c r="Q440" t="b">
        <v>0</v>
      </c>
      <c r="R440" t="b">
        <v>0</v>
      </c>
      <c r="S440">
        <v>7500</v>
      </c>
      <c r="T440">
        <v>0</v>
      </c>
      <c r="U440">
        <v>0</v>
      </c>
      <c r="V440">
        <v>153001</v>
      </c>
      <c r="W440" t="s">
        <v>2013</v>
      </c>
      <c r="X440">
        <v>153001</v>
      </c>
      <c r="Y440" t="s">
        <v>2013</v>
      </c>
      <c r="Z440">
        <v>153001</v>
      </c>
      <c r="AA440" t="s">
        <v>2013</v>
      </c>
      <c r="AB440">
        <v>153001</v>
      </c>
      <c r="AC440" t="s">
        <v>2013</v>
      </c>
      <c r="AD440">
        <v>153001</v>
      </c>
      <c r="AE440" t="s">
        <v>2013</v>
      </c>
      <c r="AF440">
        <v>0</v>
      </c>
      <c r="AG440">
        <v>0</v>
      </c>
      <c r="AH440">
        <v>1</v>
      </c>
      <c r="AI440">
        <v>0</v>
      </c>
      <c r="AJ440">
        <v>0</v>
      </c>
      <c r="AK440">
        <v>0</v>
      </c>
      <c r="AL440" t="b">
        <v>0</v>
      </c>
      <c r="AM440">
        <v>0</v>
      </c>
      <c r="AN440">
        <v>0</v>
      </c>
    </row>
    <row r="441" spans="1:40" x14ac:dyDescent="0.3">
      <c r="A441">
        <v>1064302</v>
      </c>
      <c r="B441">
        <v>1064302</v>
      </c>
      <c r="C441" t="s">
        <v>3031</v>
      </c>
      <c r="D441" t="s">
        <v>1996</v>
      </c>
      <c r="E441">
        <v>1</v>
      </c>
      <c r="F441" t="b">
        <v>0</v>
      </c>
      <c r="G441">
        <v>0</v>
      </c>
      <c r="H441">
        <v>0</v>
      </c>
      <c r="I441">
        <v>0</v>
      </c>
      <c r="J441">
        <v>0</v>
      </c>
      <c r="K441">
        <v>27520</v>
      </c>
      <c r="L441">
        <v>0</v>
      </c>
      <c r="M441">
        <v>0</v>
      </c>
      <c r="N441">
        <v>0</v>
      </c>
      <c r="O441" t="s">
        <v>34</v>
      </c>
      <c r="P441">
        <v>14640</v>
      </c>
      <c r="Q441" t="b">
        <v>0</v>
      </c>
      <c r="R441" t="b">
        <v>0</v>
      </c>
      <c r="S441">
        <v>0</v>
      </c>
      <c r="T441">
        <v>0</v>
      </c>
      <c r="U441">
        <v>0</v>
      </c>
      <c r="V441">
        <v>4012010</v>
      </c>
      <c r="W441" t="s">
        <v>2013</v>
      </c>
      <c r="X441">
        <v>4012010</v>
      </c>
      <c r="Y441" t="s">
        <v>2013</v>
      </c>
      <c r="Z441">
        <v>4012010</v>
      </c>
      <c r="AA441" t="s">
        <v>2013</v>
      </c>
      <c r="AB441">
        <v>4012010</v>
      </c>
      <c r="AC441" t="s">
        <v>2013</v>
      </c>
      <c r="AD441">
        <v>4012010</v>
      </c>
      <c r="AE441" t="s">
        <v>2013</v>
      </c>
      <c r="AF441">
        <v>0</v>
      </c>
      <c r="AG441">
        <v>0</v>
      </c>
      <c r="AH441">
        <v>1</v>
      </c>
      <c r="AI441">
        <v>0</v>
      </c>
      <c r="AJ441">
        <v>0</v>
      </c>
      <c r="AK441">
        <v>0</v>
      </c>
      <c r="AL441" t="b">
        <v>0</v>
      </c>
      <c r="AM441">
        <v>0</v>
      </c>
      <c r="AN441">
        <v>0</v>
      </c>
    </row>
    <row r="442" spans="1:40" x14ac:dyDescent="0.3">
      <c r="A442">
        <v>1064402</v>
      </c>
      <c r="B442">
        <v>1064402</v>
      </c>
      <c r="C442" t="s">
        <v>3032</v>
      </c>
      <c r="D442" t="s">
        <v>1996</v>
      </c>
      <c r="E442">
        <v>1</v>
      </c>
      <c r="F442" t="b">
        <v>0</v>
      </c>
      <c r="G442">
        <v>0</v>
      </c>
      <c r="H442">
        <v>0</v>
      </c>
      <c r="I442">
        <v>0</v>
      </c>
      <c r="J442">
        <v>0</v>
      </c>
      <c r="K442">
        <v>27520</v>
      </c>
      <c r="L442">
        <v>0</v>
      </c>
      <c r="M442">
        <v>0</v>
      </c>
      <c r="N442">
        <v>0</v>
      </c>
      <c r="O442" t="s">
        <v>34</v>
      </c>
      <c r="P442">
        <v>14640</v>
      </c>
      <c r="Q442" t="b">
        <v>0</v>
      </c>
      <c r="R442" t="b">
        <v>0</v>
      </c>
      <c r="S442">
        <v>0</v>
      </c>
      <c r="T442">
        <v>0</v>
      </c>
      <c r="U442">
        <v>0</v>
      </c>
      <c r="V442">
        <v>4013011</v>
      </c>
      <c r="W442" t="s">
        <v>2013</v>
      </c>
      <c r="X442">
        <v>4013011</v>
      </c>
      <c r="Y442" t="s">
        <v>2013</v>
      </c>
      <c r="Z442">
        <v>4013011</v>
      </c>
      <c r="AA442" t="s">
        <v>2013</v>
      </c>
      <c r="AB442">
        <v>4013011</v>
      </c>
      <c r="AC442" t="s">
        <v>2013</v>
      </c>
      <c r="AD442">
        <v>4013011</v>
      </c>
      <c r="AE442" t="s">
        <v>2013</v>
      </c>
      <c r="AF442">
        <v>0</v>
      </c>
      <c r="AG442">
        <v>0</v>
      </c>
      <c r="AH442">
        <v>1</v>
      </c>
      <c r="AI442">
        <v>0</v>
      </c>
      <c r="AJ442">
        <v>0</v>
      </c>
      <c r="AK442">
        <v>0</v>
      </c>
      <c r="AL442" t="b">
        <v>0</v>
      </c>
      <c r="AM442">
        <v>0</v>
      </c>
      <c r="AN442">
        <v>0</v>
      </c>
    </row>
    <row r="443" spans="1:40" x14ac:dyDescent="0.3">
      <c r="A443">
        <v>1064902</v>
      </c>
      <c r="B443">
        <v>1064902</v>
      </c>
      <c r="C443" t="s">
        <v>3038</v>
      </c>
      <c r="D443" t="s">
        <v>1996</v>
      </c>
      <c r="E443">
        <v>1</v>
      </c>
      <c r="F443" t="b">
        <v>0</v>
      </c>
      <c r="G443">
        <v>0</v>
      </c>
      <c r="H443">
        <v>0</v>
      </c>
      <c r="I443">
        <v>0</v>
      </c>
      <c r="J443">
        <v>0</v>
      </c>
      <c r="K443">
        <v>28390</v>
      </c>
      <c r="L443">
        <v>0</v>
      </c>
      <c r="M443">
        <v>0</v>
      </c>
      <c r="N443">
        <v>0</v>
      </c>
      <c r="O443" t="s">
        <v>34</v>
      </c>
      <c r="P443">
        <v>14850</v>
      </c>
      <c r="Q443" t="b">
        <v>0</v>
      </c>
      <c r="R443" t="b">
        <v>0</v>
      </c>
      <c r="S443">
        <v>7500</v>
      </c>
      <c r="T443">
        <v>0</v>
      </c>
      <c r="U443">
        <v>0</v>
      </c>
      <c r="V443">
        <v>153001</v>
      </c>
      <c r="W443" t="s">
        <v>2013</v>
      </c>
      <c r="X443">
        <v>153001</v>
      </c>
      <c r="Y443" t="s">
        <v>2013</v>
      </c>
      <c r="Z443">
        <v>153001</v>
      </c>
      <c r="AA443" t="s">
        <v>2013</v>
      </c>
      <c r="AB443">
        <v>153001</v>
      </c>
      <c r="AC443" t="s">
        <v>2013</v>
      </c>
      <c r="AD443">
        <v>153001</v>
      </c>
      <c r="AE443" t="s">
        <v>2013</v>
      </c>
      <c r="AF443">
        <v>0</v>
      </c>
      <c r="AG443">
        <v>0</v>
      </c>
      <c r="AH443">
        <v>1</v>
      </c>
      <c r="AI443">
        <v>0</v>
      </c>
      <c r="AJ443">
        <v>0</v>
      </c>
      <c r="AK443">
        <v>0</v>
      </c>
      <c r="AL443" t="b">
        <v>0</v>
      </c>
      <c r="AM443">
        <v>0</v>
      </c>
      <c r="AN443">
        <v>0</v>
      </c>
    </row>
    <row r="444" spans="1:40" x14ac:dyDescent="0.3">
      <c r="A444">
        <v>1065002</v>
      </c>
      <c r="B444">
        <v>1065002</v>
      </c>
      <c r="C444" t="s">
        <v>3040</v>
      </c>
      <c r="D444" t="s">
        <v>1996</v>
      </c>
      <c r="E444">
        <v>1</v>
      </c>
      <c r="F444" t="b">
        <v>0</v>
      </c>
      <c r="G444">
        <v>0</v>
      </c>
      <c r="H444">
        <v>0</v>
      </c>
      <c r="I444">
        <v>0</v>
      </c>
      <c r="J444">
        <v>0</v>
      </c>
      <c r="K444">
        <v>28390</v>
      </c>
      <c r="L444">
        <v>0</v>
      </c>
      <c r="M444">
        <v>0</v>
      </c>
      <c r="N444">
        <v>0</v>
      </c>
      <c r="O444" t="s">
        <v>34</v>
      </c>
      <c r="P444">
        <v>14850</v>
      </c>
      <c r="Q444" t="b">
        <v>0</v>
      </c>
      <c r="R444" t="b">
        <v>0</v>
      </c>
      <c r="S444">
        <v>0</v>
      </c>
      <c r="T444">
        <v>0</v>
      </c>
      <c r="U444">
        <v>0</v>
      </c>
      <c r="V444">
        <v>3160001</v>
      </c>
      <c r="W444" t="s">
        <v>2013</v>
      </c>
      <c r="X444">
        <v>3160001</v>
      </c>
      <c r="Y444" t="s">
        <v>2013</v>
      </c>
      <c r="Z444">
        <v>3160001</v>
      </c>
      <c r="AA444" t="s">
        <v>2013</v>
      </c>
      <c r="AB444">
        <v>3160001</v>
      </c>
      <c r="AC444" t="s">
        <v>2013</v>
      </c>
      <c r="AD444">
        <v>3160001</v>
      </c>
      <c r="AE444" t="s">
        <v>2013</v>
      </c>
      <c r="AF444">
        <v>0</v>
      </c>
      <c r="AG444">
        <v>0</v>
      </c>
      <c r="AH444">
        <v>5</v>
      </c>
      <c r="AI444">
        <v>0</v>
      </c>
      <c r="AJ444">
        <v>0</v>
      </c>
      <c r="AK444">
        <v>0</v>
      </c>
      <c r="AL444" t="b">
        <v>0</v>
      </c>
      <c r="AM444">
        <v>0</v>
      </c>
      <c r="AN444">
        <v>0</v>
      </c>
    </row>
    <row r="445" spans="1:40" x14ac:dyDescent="0.3">
      <c r="A445">
        <v>1065502</v>
      </c>
      <c r="B445">
        <v>1065502</v>
      </c>
      <c r="C445" t="s">
        <v>2816</v>
      </c>
      <c r="D445" t="s">
        <v>1996</v>
      </c>
      <c r="E445">
        <v>1</v>
      </c>
      <c r="F445" t="b">
        <v>0</v>
      </c>
      <c r="G445">
        <v>0</v>
      </c>
      <c r="H445">
        <v>0</v>
      </c>
      <c r="I445">
        <v>0</v>
      </c>
      <c r="J445">
        <v>0</v>
      </c>
      <c r="K445">
        <v>29340</v>
      </c>
      <c r="L445">
        <v>0</v>
      </c>
      <c r="M445">
        <v>0</v>
      </c>
      <c r="N445">
        <v>0</v>
      </c>
      <c r="O445" t="s">
        <v>34</v>
      </c>
      <c r="P445">
        <v>15090</v>
      </c>
      <c r="Q445" t="b">
        <v>0</v>
      </c>
      <c r="R445" t="b">
        <v>0</v>
      </c>
      <c r="S445">
        <v>7500</v>
      </c>
      <c r="T445">
        <v>0</v>
      </c>
      <c r="U445">
        <v>0</v>
      </c>
      <c r="V445">
        <v>153001</v>
      </c>
      <c r="W445" t="s">
        <v>2013</v>
      </c>
      <c r="X445">
        <v>153001</v>
      </c>
      <c r="Y445" t="s">
        <v>2013</v>
      </c>
      <c r="Z445">
        <v>153001</v>
      </c>
      <c r="AA445" t="s">
        <v>2013</v>
      </c>
      <c r="AB445">
        <v>153001</v>
      </c>
      <c r="AC445" t="s">
        <v>2013</v>
      </c>
      <c r="AD445">
        <v>153001</v>
      </c>
      <c r="AE445" t="s">
        <v>2013</v>
      </c>
      <c r="AF445">
        <v>0</v>
      </c>
      <c r="AG445">
        <v>0</v>
      </c>
      <c r="AH445">
        <v>1</v>
      </c>
      <c r="AI445">
        <v>0</v>
      </c>
      <c r="AJ445">
        <v>0</v>
      </c>
      <c r="AK445">
        <v>0</v>
      </c>
      <c r="AL445" t="b">
        <v>0</v>
      </c>
      <c r="AM445">
        <v>0</v>
      </c>
      <c r="AN445">
        <v>0</v>
      </c>
    </row>
    <row r="446" spans="1:40" x14ac:dyDescent="0.3">
      <c r="A446">
        <v>1065602</v>
      </c>
      <c r="B446">
        <v>1065602</v>
      </c>
      <c r="C446" t="s">
        <v>3047</v>
      </c>
      <c r="D446" t="s">
        <v>1996</v>
      </c>
      <c r="E446">
        <v>1</v>
      </c>
      <c r="F446" t="b">
        <v>0</v>
      </c>
      <c r="G446">
        <v>0</v>
      </c>
      <c r="H446">
        <v>0</v>
      </c>
      <c r="I446">
        <v>0</v>
      </c>
      <c r="J446">
        <v>0</v>
      </c>
      <c r="K446">
        <v>29340</v>
      </c>
      <c r="L446">
        <v>0</v>
      </c>
      <c r="M446">
        <v>0</v>
      </c>
      <c r="N446">
        <v>0</v>
      </c>
      <c r="O446" t="s">
        <v>34</v>
      </c>
      <c r="P446">
        <v>15090</v>
      </c>
      <c r="Q446" t="b">
        <v>0</v>
      </c>
      <c r="R446" t="b">
        <v>0</v>
      </c>
      <c r="S446">
        <v>0</v>
      </c>
      <c r="T446">
        <v>5250</v>
      </c>
      <c r="U446">
        <v>0</v>
      </c>
      <c r="V446">
        <v>243001</v>
      </c>
      <c r="W446" t="s">
        <v>2013</v>
      </c>
      <c r="X446">
        <v>243001</v>
      </c>
      <c r="Y446" t="s">
        <v>2013</v>
      </c>
      <c r="Z446">
        <v>243001</v>
      </c>
      <c r="AA446" t="s">
        <v>2013</v>
      </c>
      <c r="AB446">
        <v>243001</v>
      </c>
      <c r="AC446" t="s">
        <v>2013</v>
      </c>
      <c r="AD446">
        <v>243001</v>
      </c>
      <c r="AE446" t="s">
        <v>2013</v>
      </c>
      <c r="AF446">
        <v>0</v>
      </c>
      <c r="AG446">
        <v>0</v>
      </c>
      <c r="AH446">
        <v>1</v>
      </c>
      <c r="AI446">
        <v>0</v>
      </c>
      <c r="AJ446">
        <v>0</v>
      </c>
      <c r="AK446">
        <v>0</v>
      </c>
      <c r="AL446" t="b">
        <v>0</v>
      </c>
      <c r="AM446">
        <v>0</v>
      </c>
      <c r="AN446">
        <v>0</v>
      </c>
    </row>
    <row r="447" spans="1:40" x14ac:dyDescent="0.3">
      <c r="A447">
        <v>1065802</v>
      </c>
      <c r="B447">
        <v>1065802</v>
      </c>
      <c r="C447" t="s">
        <v>3050</v>
      </c>
      <c r="D447" t="s">
        <v>1996</v>
      </c>
      <c r="E447">
        <v>1</v>
      </c>
      <c r="F447" t="b">
        <v>0</v>
      </c>
      <c r="G447">
        <v>0</v>
      </c>
      <c r="H447">
        <v>0</v>
      </c>
      <c r="I447">
        <v>0</v>
      </c>
      <c r="J447">
        <v>0</v>
      </c>
      <c r="K447">
        <v>29340</v>
      </c>
      <c r="L447">
        <v>0</v>
      </c>
      <c r="M447">
        <v>0</v>
      </c>
      <c r="N447">
        <v>0</v>
      </c>
      <c r="O447" t="s">
        <v>34</v>
      </c>
      <c r="P447">
        <v>15090</v>
      </c>
      <c r="Q447" t="b">
        <v>0</v>
      </c>
      <c r="R447" t="b">
        <v>0</v>
      </c>
      <c r="S447">
        <v>22500</v>
      </c>
      <c r="T447">
        <v>0</v>
      </c>
      <c r="U447">
        <v>0</v>
      </c>
      <c r="V447">
        <v>4025011</v>
      </c>
      <c r="W447" t="s">
        <v>2013</v>
      </c>
      <c r="X447">
        <v>4025011</v>
      </c>
      <c r="Y447" t="s">
        <v>2013</v>
      </c>
      <c r="Z447">
        <v>4025011</v>
      </c>
      <c r="AA447" t="s">
        <v>2013</v>
      </c>
      <c r="AB447">
        <v>4025011</v>
      </c>
      <c r="AC447" t="s">
        <v>2013</v>
      </c>
      <c r="AD447">
        <v>4025011</v>
      </c>
      <c r="AE447" t="s">
        <v>2013</v>
      </c>
      <c r="AF447">
        <v>0</v>
      </c>
      <c r="AG447">
        <v>0</v>
      </c>
      <c r="AH447">
        <v>1</v>
      </c>
      <c r="AI447">
        <v>0</v>
      </c>
      <c r="AJ447">
        <v>0</v>
      </c>
      <c r="AK447">
        <v>0</v>
      </c>
      <c r="AL447" t="b">
        <v>0</v>
      </c>
      <c r="AM447">
        <v>0</v>
      </c>
      <c r="AN447">
        <v>0</v>
      </c>
    </row>
    <row r="448" spans="1:40" x14ac:dyDescent="0.3">
      <c r="A448">
        <v>1065902</v>
      </c>
      <c r="B448">
        <v>1065902</v>
      </c>
      <c r="C448" t="s">
        <v>3052</v>
      </c>
      <c r="D448" t="s">
        <v>1996</v>
      </c>
      <c r="E448">
        <v>1</v>
      </c>
      <c r="F448" t="b">
        <v>0</v>
      </c>
      <c r="G448">
        <v>0</v>
      </c>
      <c r="H448">
        <v>0</v>
      </c>
      <c r="I448">
        <v>0</v>
      </c>
      <c r="J448">
        <v>0</v>
      </c>
      <c r="K448">
        <v>29340</v>
      </c>
      <c r="L448">
        <v>0</v>
      </c>
      <c r="M448">
        <v>0</v>
      </c>
      <c r="N448">
        <v>0</v>
      </c>
      <c r="O448" t="s">
        <v>34</v>
      </c>
      <c r="P448">
        <v>15090</v>
      </c>
      <c r="Q448" t="b">
        <v>0</v>
      </c>
      <c r="R448" t="b">
        <v>0</v>
      </c>
      <c r="S448">
        <v>0</v>
      </c>
      <c r="T448">
        <v>0</v>
      </c>
      <c r="U448">
        <v>0</v>
      </c>
      <c r="V448">
        <v>2005001</v>
      </c>
      <c r="W448" t="s">
        <v>2013</v>
      </c>
      <c r="X448">
        <v>2005001</v>
      </c>
      <c r="Y448" t="s">
        <v>2013</v>
      </c>
      <c r="Z448">
        <v>2005001</v>
      </c>
      <c r="AA448" t="s">
        <v>2013</v>
      </c>
      <c r="AB448">
        <v>2005001</v>
      </c>
      <c r="AC448" t="s">
        <v>2013</v>
      </c>
      <c r="AD448">
        <v>2005001</v>
      </c>
      <c r="AE448" t="s">
        <v>2013</v>
      </c>
      <c r="AF448">
        <v>0</v>
      </c>
      <c r="AG448">
        <v>0</v>
      </c>
      <c r="AH448">
        <v>5</v>
      </c>
      <c r="AI448">
        <v>0</v>
      </c>
      <c r="AJ448">
        <v>0</v>
      </c>
      <c r="AK448">
        <v>0</v>
      </c>
      <c r="AL448" t="b">
        <v>0</v>
      </c>
      <c r="AM448">
        <v>0</v>
      </c>
      <c r="AN448">
        <v>0</v>
      </c>
    </row>
    <row r="449" spans="1:40" x14ac:dyDescent="0.3">
      <c r="A449">
        <v>1066002</v>
      </c>
      <c r="B449">
        <v>1066002</v>
      </c>
      <c r="C449" t="s">
        <v>3054</v>
      </c>
      <c r="D449" t="s">
        <v>1996</v>
      </c>
      <c r="E449">
        <v>1</v>
      </c>
      <c r="F449" t="b">
        <v>0</v>
      </c>
      <c r="G449">
        <v>0</v>
      </c>
      <c r="H449">
        <v>0</v>
      </c>
      <c r="I449">
        <v>0</v>
      </c>
      <c r="J449">
        <v>0</v>
      </c>
      <c r="K449">
        <v>29340</v>
      </c>
      <c r="L449">
        <v>0</v>
      </c>
      <c r="M449">
        <v>0</v>
      </c>
      <c r="N449">
        <v>0</v>
      </c>
      <c r="O449" t="s">
        <v>34</v>
      </c>
      <c r="P449">
        <v>15330</v>
      </c>
      <c r="Q449" t="b">
        <v>0</v>
      </c>
      <c r="R449" t="b">
        <v>0</v>
      </c>
      <c r="S449">
        <v>0</v>
      </c>
      <c r="T449">
        <v>5250</v>
      </c>
      <c r="U449">
        <v>0</v>
      </c>
      <c r="V449">
        <v>243001</v>
      </c>
      <c r="W449" t="s">
        <v>2013</v>
      </c>
      <c r="X449">
        <v>243001</v>
      </c>
      <c r="Y449" t="s">
        <v>2013</v>
      </c>
      <c r="Z449">
        <v>243001</v>
      </c>
      <c r="AA449" t="s">
        <v>2013</v>
      </c>
      <c r="AB449">
        <v>243001</v>
      </c>
      <c r="AC449" t="s">
        <v>2013</v>
      </c>
      <c r="AD449">
        <v>243001</v>
      </c>
      <c r="AE449" t="s">
        <v>2013</v>
      </c>
      <c r="AF449">
        <v>0</v>
      </c>
      <c r="AG449">
        <v>0</v>
      </c>
      <c r="AH449">
        <v>1</v>
      </c>
      <c r="AI449">
        <v>0</v>
      </c>
      <c r="AJ449">
        <v>0</v>
      </c>
      <c r="AK449">
        <v>0</v>
      </c>
      <c r="AL449" t="b">
        <v>0</v>
      </c>
      <c r="AM449">
        <v>0</v>
      </c>
      <c r="AN449">
        <v>0</v>
      </c>
    </row>
    <row r="450" spans="1:40" x14ac:dyDescent="0.3">
      <c r="A450">
        <v>1070101</v>
      </c>
      <c r="B450">
        <v>1070101</v>
      </c>
      <c r="C450" t="s">
        <v>3056</v>
      </c>
      <c r="D450" t="s">
        <v>1996</v>
      </c>
      <c r="E450">
        <v>1</v>
      </c>
      <c r="F450" t="b">
        <v>0</v>
      </c>
      <c r="G450">
        <v>0</v>
      </c>
      <c r="H450">
        <v>0</v>
      </c>
      <c r="I450">
        <v>0</v>
      </c>
      <c r="J450">
        <v>0</v>
      </c>
      <c r="K450">
        <v>26310</v>
      </c>
      <c r="L450">
        <v>0</v>
      </c>
      <c r="M450">
        <v>0</v>
      </c>
      <c r="N450">
        <v>0</v>
      </c>
      <c r="O450" t="s">
        <v>34</v>
      </c>
      <c r="P450">
        <v>16440</v>
      </c>
      <c r="Q450" t="b">
        <v>0</v>
      </c>
      <c r="R450" t="b">
        <v>0</v>
      </c>
      <c r="S450">
        <v>0</v>
      </c>
      <c r="T450">
        <v>0</v>
      </c>
      <c r="U450">
        <v>0</v>
      </c>
      <c r="V450">
        <v>2014001</v>
      </c>
      <c r="W450" t="s">
        <v>2013</v>
      </c>
      <c r="X450">
        <v>2014001</v>
      </c>
      <c r="Y450" t="s">
        <v>2013</v>
      </c>
      <c r="Z450">
        <v>2014001</v>
      </c>
      <c r="AA450" t="s">
        <v>2013</v>
      </c>
      <c r="AB450">
        <v>2014001</v>
      </c>
      <c r="AC450" t="s">
        <v>2013</v>
      </c>
      <c r="AD450">
        <v>2014001</v>
      </c>
      <c r="AE450" t="s">
        <v>2013</v>
      </c>
      <c r="AF450">
        <v>0</v>
      </c>
      <c r="AG450">
        <v>0</v>
      </c>
      <c r="AH450">
        <v>5</v>
      </c>
      <c r="AI450">
        <v>0</v>
      </c>
      <c r="AJ450">
        <v>0</v>
      </c>
      <c r="AK450">
        <v>0</v>
      </c>
      <c r="AL450" t="b">
        <v>0</v>
      </c>
      <c r="AM450">
        <v>0</v>
      </c>
      <c r="AN450">
        <v>0</v>
      </c>
    </row>
    <row r="451" spans="1:40" x14ac:dyDescent="0.3">
      <c r="A451">
        <v>1070201</v>
      </c>
      <c r="B451">
        <v>1070201</v>
      </c>
      <c r="C451" t="s">
        <v>3058</v>
      </c>
      <c r="D451" t="s">
        <v>1996</v>
      </c>
      <c r="E451">
        <v>1</v>
      </c>
      <c r="F451" t="b">
        <v>0</v>
      </c>
      <c r="G451">
        <v>0</v>
      </c>
      <c r="H451">
        <v>0</v>
      </c>
      <c r="I451">
        <v>0</v>
      </c>
      <c r="J451">
        <v>0</v>
      </c>
      <c r="K451">
        <v>28330</v>
      </c>
      <c r="L451">
        <v>0</v>
      </c>
      <c r="M451">
        <v>0</v>
      </c>
      <c r="N451">
        <v>0</v>
      </c>
      <c r="O451" t="s">
        <v>34</v>
      </c>
      <c r="P451">
        <v>16440</v>
      </c>
      <c r="Q451" t="b">
        <v>0</v>
      </c>
      <c r="R451" t="b">
        <v>0</v>
      </c>
      <c r="S451">
        <v>7500</v>
      </c>
      <c r="T451">
        <v>0</v>
      </c>
      <c r="U451">
        <v>0</v>
      </c>
      <c r="V451">
        <v>153001</v>
      </c>
      <c r="W451" t="s">
        <v>2013</v>
      </c>
      <c r="X451">
        <v>153001</v>
      </c>
      <c r="Y451" t="s">
        <v>2013</v>
      </c>
      <c r="Z451">
        <v>153001</v>
      </c>
      <c r="AA451" t="s">
        <v>2013</v>
      </c>
      <c r="AB451">
        <v>153001</v>
      </c>
      <c r="AC451" t="s">
        <v>2013</v>
      </c>
      <c r="AD451">
        <v>153001</v>
      </c>
      <c r="AE451" t="s">
        <v>2013</v>
      </c>
      <c r="AF451">
        <v>0</v>
      </c>
      <c r="AG451">
        <v>0</v>
      </c>
      <c r="AH451">
        <v>1</v>
      </c>
      <c r="AI451">
        <v>0</v>
      </c>
      <c r="AJ451">
        <v>0</v>
      </c>
      <c r="AK451">
        <v>0</v>
      </c>
      <c r="AL451" t="b">
        <v>0</v>
      </c>
      <c r="AM451">
        <v>0</v>
      </c>
      <c r="AN451">
        <v>0</v>
      </c>
    </row>
    <row r="452" spans="1:40" x14ac:dyDescent="0.3">
      <c r="A452">
        <v>1070303</v>
      </c>
      <c r="B452">
        <v>1070303</v>
      </c>
      <c r="C452" t="s">
        <v>3059</v>
      </c>
      <c r="D452" t="s">
        <v>1996</v>
      </c>
      <c r="E452">
        <v>1</v>
      </c>
      <c r="F452" t="b">
        <v>0</v>
      </c>
      <c r="G452">
        <v>0</v>
      </c>
      <c r="H452">
        <v>0</v>
      </c>
      <c r="I452">
        <v>0</v>
      </c>
      <c r="J452">
        <v>0</v>
      </c>
      <c r="K452">
        <v>26310</v>
      </c>
      <c r="L452">
        <v>0</v>
      </c>
      <c r="M452">
        <v>0</v>
      </c>
      <c r="N452">
        <v>0</v>
      </c>
      <c r="O452" t="s">
        <v>34</v>
      </c>
      <c r="P452">
        <v>16440</v>
      </c>
      <c r="Q452" t="b">
        <v>0</v>
      </c>
      <c r="R452" t="b">
        <v>0</v>
      </c>
      <c r="S452">
        <v>0</v>
      </c>
      <c r="T452">
        <v>5250</v>
      </c>
      <c r="U452">
        <v>0</v>
      </c>
      <c r="V452">
        <v>243001</v>
      </c>
      <c r="W452" t="s">
        <v>2013</v>
      </c>
      <c r="X452">
        <v>243001</v>
      </c>
      <c r="Y452" t="s">
        <v>2013</v>
      </c>
      <c r="Z452">
        <v>243001</v>
      </c>
      <c r="AA452" t="s">
        <v>2013</v>
      </c>
      <c r="AB452">
        <v>243001</v>
      </c>
      <c r="AC452" t="s">
        <v>2013</v>
      </c>
      <c r="AD452">
        <v>243001</v>
      </c>
      <c r="AE452" t="s">
        <v>2013</v>
      </c>
      <c r="AF452">
        <v>0</v>
      </c>
      <c r="AG452">
        <v>0</v>
      </c>
      <c r="AH452">
        <v>1</v>
      </c>
      <c r="AI452">
        <v>0</v>
      </c>
      <c r="AJ452">
        <v>0</v>
      </c>
      <c r="AK452">
        <v>0</v>
      </c>
      <c r="AL452" t="b">
        <v>0</v>
      </c>
      <c r="AM452">
        <v>0</v>
      </c>
      <c r="AN452">
        <v>0</v>
      </c>
    </row>
    <row r="453" spans="1:40" x14ac:dyDescent="0.3">
      <c r="A453">
        <v>1070403</v>
      </c>
      <c r="B453">
        <v>1070403</v>
      </c>
      <c r="C453" t="s">
        <v>3060</v>
      </c>
      <c r="D453" t="s">
        <v>1996</v>
      </c>
      <c r="E453">
        <v>1</v>
      </c>
      <c r="F453" t="b">
        <v>0</v>
      </c>
      <c r="G453">
        <v>0</v>
      </c>
      <c r="H453">
        <v>0</v>
      </c>
      <c r="I453">
        <v>0</v>
      </c>
      <c r="J453">
        <v>0</v>
      </c>
      <c r="K453">
        <v>26310</v>
      </c>
      <c r="L453">
        <v>0</v>
      </c>
      <c r="M453">
        <v>0</v>
      </c>
      <c r="N453">
        <v>0</v>
      </c>
      <c r="O453" t="s">
        <v>34</v>
      </c>
      <c r="P453">
        <v>16440</v>
      </c>
      <c r="Q453" t="b">
        <v>0</v>
      </c>
      <c r="R453" t="b">
        <v>0</v>
      </c>
      <c r="S453">
        <v>0</v>
      </c>
      <c r="T453">
        <v>0</v>
      </c>
      <c r="U453">
        <v>0</v>
      </c>
      <c r="V453">
        <v>2014001</v>
      </c>
      <c r="W453" t="s">
        <v>2013</v>
      </c>
      <c r="X453">
        <v>2014001</v>
      </c>
      <c r="Y453" t="s">
        <v>2013</v>
      </c>
      <c r="Z453">
        <v>2014001</v>
      </c>
      <c r="AA453" t="s">
        <v>2013</v>
      </c>
      <c r="AB453">
        <v>2014001</v>
      </c>
      <c r="AC453" t="s">
        <v>2013</v>
      </c>
      <c r="AD453">
        <v>2014001</v>
      </c>
      <c r="AE453" t="s">
        <v>2013</v>
      </c>
      <c r="AF453">
        <v>0</v>
      </c>
      <c r="AG453">
        <v>0</v>
      </c>
      <c r="AH453">
        <v>5</v>
      </c>
      <c r="AI453">
        <v>0</v>
      </c>
      <c r="AJ453">
        <v>0</v>
      </c>
      <c r="AK453">
        <v>0</v>
      </c>
      <c r="AL453" t="b">
        <v>0</v>
      </c>
      <c r="AM453">
        <v>0</v>
      </c>
      <c r="AN453">
        <v>0</v>
      </c>
    </row>
    <row r="454" spans="1:40" x14ac:dyDescent="0.3">
      <c r="A454">
        <v>1070503</v>
      </c>
      <c r="B454">
        <v>1070503</v>
      </c>
      <c r="C454" t="s">
        <v>3061</v>
      </c>
      <c r="D454" t="s">
        <v>1996</v>
      </c>
      <c r="E454">
        <v>1</v>
      </c>
      <c r="F454" t="b">
        <v>0</v>
      </c>
      <c r="G454">
        <v>0</v>
      </c>
      <c r="H454">
        <v>0</v>
      </c>
      <c r="I454">
        <v>0</v>
      </c>
      <c r="J454">
        <v>0</v>
      </c>
      <c r="K454">
        <v>28330</v>
      </c>
      <c r="L454">
        <v>0</v>
      </c>
      <c r="M454">
        <v>0</v>
      </c>
      <c r="N454">
        <v>0</v>
      </c>
      <c r="O454" t="s">
        <v>34</v>
      </c>
      <c r="P454">
        <v>16440</v>
      </c>
      <c r="Q454" t="b">
        <v>0</v>
      </c>
      <c r="R454" t="b">
        <v>0</v>
      </c>
      <c r="S454">
        <v>0</v>
      </c>
      <c r="T454">
        <v>0</v>
      </c>
      <c r="U454">
        <v>0</v>
      </c>
      <c r="V454">
        <v>4013010</v>
      </c>
      <c r="W454" t="s">
        <v>2013</v>
      </c>
      <c r="X454">
        <v>4013010</v>
      </c>
      <c r="Y454" t="s">
        <v>2013</v>
      </c>
      <c r="Z454">
        <v>4013010</v>
      </c>
      <c r="AA454" t="s">
        <v>2013</v>
      </c>
      <c r="AB454">
        <v>4013010</v>
      </c>
      <c r="AC454" t="s">
        <v>2013</v>
      </c>
      <c r="AD454">
        <v>4013010</v>
      </c>
      <c r="AE454" t="s">
        <v>2013</v>
      </c>
      <c r="AF454">
        <v>0</v>
      </c>
      <c r="AG454">
        <v>0</v>
      </c>
      <c r="AH454">
        <v>1</v>
      </c>
      <c r="AI454">
        <v>0</v>
      </c>
      <c r="AJ454">
        <v>0</v>
      </c>
      <c r="AK454">
        <v>0</v>
      </c>
      <c r="AL454" t="b">
        <v>0</v>
      </c>
      <c r="AM454">
        <v>0</v>
      </c>
      <c r="AN454">
        <v>0</v>
      </c>
    </row>
    <row r="455" spans="1:40" x14ac:dyDescent="0.3">
      <c r="A455">
        <v>1070603</v>
      </c>
      <c r="B455">
        <v>1070603</v>
      </c>
      <c r="C455" t="s">
        <v>3062</v>
      </c>
      <c r="D455" t="s">
        <v>1996</v>
      </c>
      <c r="E455">
        <v>1</v>
      </c>
      <c r="F455" t="b">
        <v>0</v>
      </c>
      <c r="G455">
        <v>0</v>
      </c>
      <c r="H455">
        <v>0</v>
      </c>
      <c r="I455">
        <v>0</v>
      </c>
      <c r="J455">
        <v>0</v>
      </c>
      <c r="K455">
        <v>26310</v>
      </c>
      <c r="L455">
        <v>0</v>
      </c>
      <c r="M455">
        <v>0</v>
      </c>
      <c r="N455">
        <v>0</v>
      </c>
      <c r="O455" t="s">
        <v>34</v>
      </c>
      <c r="P455">
        <v>16440</v>
      </c>
      <c r="Q455" t="b">
        <v>0</v>
      </c>
      <c r="R455" t="b">
        <v>0</v>
      </c>
      <c r="S455">
        <v>2500</v>
      </c>
      <c r="T455">
        <v>0</v>
      </c>
      <c r="U455">
        <v>0</v>
      </c>
      <c r="V455">
        <v>152001</v>
      </c>
      <c r="W455" t="s">
        <v>2013</v>
      </c>
      <c r="X455">
        <v>152001</v>
      </c>
      <c r="Y455" t="s">
        <v>2013</v>
      </c>
      <c r="Z455">
        <v>152001</v>
      </c>
      <c r="AA455" t="s">
        <v>2013</v>
      </c>
      <c r="AB455">
        <v>152001</v>
      </c>
      <c r="AC455" t="s">
        <v>2013</v>
      </c>
      <c r="AD455">
        <v>152001</v>
      </c>
      <c r="AE455" t="s">
        <v>2013</v>
      </c>
      <c r="AF455">
        <v>0</v>
      </c>
      <c r="AG455">
        <v>0</v>
      </c>
      <c r="AH455">
        <v>1</v>
      </c>
      <c r="AI455">
        <v>0</v>
      </c>
      <c r="AJ455">
        <v>0</v>
      </c>
      <c r="AK455">
        <v>0</v>
      </c>
      <c r="AL455" t="b">
        <v>0</v>
      </c>
      <c r="AM455">
        <v>0</v>
      </c>
      <c r="AN455">
        <v>0</v>
      </c>
    </row>
    <row r="456" spans="1:40" x14ac:dyDescent="0.3">
      <c r="A456">
        <v>1070701</v>
      </c>
      <c r="B456">
        <v>1070701</v>
      </c>
      <c r="C456" t="s">
        <v>3064</v>
      </c>
      <c r="D456" t="s">
        <v>1996</v>
      </c>
      <c r="E456">
        <v>1</v>
      </c>
      <c r="F456" t="b">
        <v>0</v>
      </c>
      <c r="G456">
        <v>0</v>
      </c>
      <c r="H456">
        <v>0</v>
      </c>
      <c r="I456">
        <v>0</v>
      </c>
      <c r="J456">
        <v>0</v>
      </c>
      <c r="K456">
        <v>26310</v>
      </c>
      <c r="L456">
        <v>0</v>
      </c>
      <c r="M456">
        <v>0</v>
      </c>
      <c r="N456">
        <v>0</v>
      </c>
      <c r="O456" t="s">
        <v>34</v>
      </c>
      <c r="P456">
        <v>16440</v>
      </c>
      <c r="Q456" t="b">
        <v>0</v>
      </c>
      <c r="R456" t="b">
        <v>0</v>
      </c>
      <c r="S456">
        <v>0</v>
      </c>
      <c r="T456">
        <v>0</v>
      </c>
      <c r="U456">
        <v>0</v>
      </c>
      <c r="V456">
        <v>2005001</v>
      </c>
      <c r="W456" t="s">
        <v>2013</v>
      </c>
      <c r="X456">
        <v>2005001</v>
      </c>
      <c r="Y456" t="s">
        <v>2013</v>
      </c>
      <c r="Z456">
        <v>2005001</v>
      </c>
      <c r="AA456" t="s">
        <v>2013</v>
      </c>
      <c r="AB456">
        <v>2005001</v>
      </c>
      <c r="AC456" t="s">
        <v>2013</v>
      </c>
      <c r="AD456">
        <v>2005001</v>
      </c>
      <c r="AE456" t="s">
        <v>2013</v>
      </c>
      <c r="AF456">
        <v>0</v>
      </c>
      <c r="AG456">
        <v>0</v>
      </c>
      <c r="AH456">
        <v>5</v>
      </c>
      <c r="AI456">
        <v>0</v>
      </c>
      <c r="AJ456">
        <v>0</v>
      </c>
      <c r="AK456">
        <v>0</v>
      </c>
      <c r="AL456" t="b">
        <v>0</v>
      </c>
      <c r="AM456">
        <v>0</v>
      </c>
      <c r="AN456">
        <v>0</v>
      </c>
    </row>
    <row r="457" spans="1:40" x14ac:dyDescent="0.3">
      <c r="A457">
        <v>1070801</v>
      </c>
      <c r="B457">
        <v>1070801</v>
      </c>
      <c r="C457" t="s">
        <v>3066</v>
      </c>
      <c r="D457" t="s">
        <v>1996</v>
      </c>
      <c r="E457">
        <v>1</v>
      </c>
      <c r="F457" t="b">
        <v>0</v>
      </c>
      <c r="G457">
        <v>0</v>
      </c>
      <c r="H457">
        <v>0</v>
      </c>
      <c r="I457">
        <v>0</v>
      </c>
      <c r="J457">
        <v>0</v>
      </c>
      <c r="K457">
        <v>28840</v>
      </c>
      <c r="L457">
        <v>0</v>
      </c>
      <c r="M457">
        <v>0</v>
      </c>
      <c r="N457">
        <v>0</v>
      </c>
      <c r="O457" t="s">
        <v>34</v>
      </c>
      <c r="P457">
        <v>16680</v>
      </c>
      <c r="Q457" t="b">
        <v>0</v>
      </c>
      <c r="R457" t="b">
        <v>0</v>
      </c>
      <c r="S457">
        <v>0</v>
      </c>
      <c r="T457">
        <v>5250</v>
      </c>
      <c r="U457">
        <v>0</v>
      </c>
      <c r="V457">
        <v>243001</v>
      </c>
      <c r="W457" t="s">
        <v>2013</v>
      </c>
      <c r="X457">
        <v>243001</v>
      </c>
      <c r="Y457" t="s">
        <v>2013</v>
      </c>
      <c r="Z457">
        <v>243001</v>
      </c>
      <c r="AA457" t="s">
        <v>2013</v>
      </c>
      <c r="AB457">
        <v>243001</v>
      </c>
      <c r="AC457" t="s">
        <v>2013</v>
      </c>
      <c r="AD457">
        <v>243001</v>
      </c>
      <c r="AE457" t="s">
        <v>2013</v>
      </c>
      <c r="AF457">
        <v>0</v>
      </c>
      <c r="AG457">
        <v>0</v>
      </c>
      <c r="AH457">
        <v>1</v>
      </c>
      <c r="AI457">
        <v>0</v>
      </c>
      <c r="AJ457">
        <v>0</v>
      </c>
      <c r="AK457">
        <v>0</v>
      </c>
      <c r="AL457" t="b">
        <v>0</v>
      </c>
      <c r="AM457">
        <v>0</v>
      </c>
      <c r="AN457">
        <v>0</v>
      </c>
    </row>
    <row r="458" spans="1:40" x14ac:dyDescent="0.3">
      <c r="A458">
        <v>1070901</v>
      </c>
      <c r="B458">
        <v>1070901</v>
      </c>
      <c r="C458" t="s">
        <v>3067</v>
      </c>
      <c r="D458" t="s">
        <v>1996</v>
      </c>
      <c r="E458">
        <v>1</v>
      </c>
      <c r="F458" t="b">
        <v>0</v>
      </c>
      <c r="G458">
        <v>0</v>
      </c>
      <c r="H458">
        <v>0</v>
      </c>
      <c r="I458">
        <v>0</v>
      </c>
      <c r="J458">
        <v>0</v>
      </c>
      <c r="K458">
        <v>27260</v>
      </c>
      <c r="L458">
        <v>0</v>
      </c>
      <c r="M458">
        <v>0</v>
      </c>
      <c r="N458">
        <v>0</v>
      </c>
      <c r="O458" t="s">
        <v>34</v>
      </c>
      <c r="P458">
        <v>16680</v>
      </c>
      <c r="Q458" t="b">
        <v>0</v>
      </c>
      <c r="R458" t="b">
        <v>0</v>
      </c>
      <c r="S458">
        <v>0</v>
      </c>
      <c r="T458">
        <v>15750</v>
      </c>
      <c r="U458">
        <v>0</v>
      </c>
      <c r="V458">
        <v>244001</v>
      </c>
      <c r="W458" t="s">
        <v>2013</v>
      </c>
      <c r="X458">
        <v>244001</v>
      </c>
      <c r="Y458" t="s">
        <v>2013</v>
      </c>
      <c r="Z458">
        <v>244001</v>
      </c>
      <c r="AA458" t="s">
        <v>2013</v>
      </c>
      <c r="AB458">
        <v>244001</v>
      </c>
      <c r="AC458" t="s">
        <v>2013</v>
      </c>
      <c r="AD458">
        <v>244001</v>
      </c>
      <c r="AE458" t="s">
        <v>2013</v>
      </c>
      <c r="AF458">
        <v>0</v>
      </c>
      <c r="AG458">
        <v>0</v>
      </c>
      <c r="AH458">
        <v>1</v>
      </c>
      <c r="AI458">
        <v>0</v>
      </c>
      <c r="AJ458">
        <v>0</v>
      </c>
      <c r="AK458">
        <v>0</v>
      </c>
      <c r="AL458" t="b">
        <v>0</v>
      </c>
      <c r="AM458">
        <v>0</v>
      </c>
      <c r="AN458">
        <v>0</v>
      </c>
    </row>
    <row r="459" spans="1:40" x14ac:dyDescent="0.3">
      <c r="A459">
        <v>1071001</v>
      </c>
      <c r="B459">
        <v>1071001</v>
      </c>
      <c r="C459" t="s">
        <v>3069</v>
      </c>
      <c r="D459" t="s">
        <v>1996</v>
      </c>
      <c r="E459">
        <v>1</v>
      </c>
      <c r="F459" t="b">
        <v>0</v>
      </c>
      <c r="G459">
        <v>0</v>
      </c>
      <c r="H459">
        <v>0</v>
      </c>
      <c r="I459">
        <v>0</v>
      </c>
      <c r="J459">
        <v>0</v>
      </c>
      <c r="K459">
        <v>27260</v>
      </c>
      <c r="L459">
        <v>0</v>
      </c>
      <c r="M459">
        <v>0</v>
      </c>
      <c r="N459">
        <v>0</v>
      </c>
      <c r="O459" t="s">
        <v>34</v>
      </c>
      <c r="P459">
        <v>16680</v>
      </c>
      <c r="Q459" t="b">
        <v>0</v>
      </c>
      <c r="R459" t="b">
        <v>0</v>
      </c>
      <c r="S459">
        <v>7500</v>
      </c>
      <c r="T459">
        <v>0</v>
      </c>
      <c r="U459">
        <v>0</v>
      </c>
      <c r="V459">
        <v>153001</v>
      </c>
      <c r="W459" t="s">
        <v>2013</v>
      </c>
      <c r="X459">
        <v>153001</v>
      </c>
      <c r="Y459" t="s">
        <v>2013</v>
      </c>
      <c r="Z459">
        <v>153001</v>
      </c>
      <c r="AA459" t="s">
        <v>2013</v>
      </c>
      <c r="AB459">
        <v>153001</v>
      </c>
      <c r="AC459" t="s">
        <v>2013</v>
      </c>
      <c r="AD459">
        <v>153001</v>
      </c>
      <c r="AE459" t="s">
        <v>2013</v>
      </c>
      <c r="AF459">
        <v>0</v>
      </c>
      <c r="AG459">
        <v>0</v>
      </c>
      <c r="AH459">
        <v>1</v>
      </c>
      <c r="AI459">
        <v>0</v>
      </c>
      <c r="AJ459">
        <v>0</v>
      </c>
      <c r="AK459">
        <v>0</v>
      </c>
      <c r="AL459" t="b">
        <v>0</v>
      </c>
      <c r="AM459">
        <v>0</v>
      </c>
      <c r="AN459">
        <v>0</v>
      </c>
    </row>
    <row r="460" spans="1:40" x14ac:dyDescent="0.3">
      <c r="A460">
        <v>1071101</v>
      </c>
      <c r="B460">
        <v>1071101</v>
      </c>
      <c r="C460" t="s">
        <v>3071</v>
      </c>
      <c r="D460" t="s">
        <v>1996</v>
      </c>
      <c r="E460">
        <v>1</v>
      </c>
      <c r="F460" t="b">
        <v>0</v>
      </c>
      <c r="G460">
        <v>0</v>
      </c>
      <c r="H460">
        <v>0</v>
      </c>
      <c r="I460">
        <v>0</v>
      </c>
      <c r="J460">
        <v>0</v>
      </c>
      <c r="K460">
        <v>29350</v>
      </c>
      <c r="L460">
        <v>0</v>
      </c>
      <c r="M460">
        <v>0</v>
      </c>
      <c r="N460">
        <v>0</v>
      </c>
      <c r="O460" t="s">
        <v>34</v>
      </c>
      <c r="P460">
        <v>16680</v>
      </c>
      <c r="Q460" t="b">
        <v>0</v>
      </c>
      <c r="R460" t="b">
        <v>0</v>
      </c>
      <c r="S460">
        <v>0</v>
      </c>
      <c r="T460">
        <v>5250</v>
      </c>
      <c r="U460">
        <v>0</v>
      </c>
      <c r="V460">
        <v>243001</v>
      </c>
      <c r="W460" t="s">
        <v>2013</v>
      </c>
      <c r="X460">
        <v>243001</v>
      </c>
      <c r="Y460" t="s">
        <v>2013</v>
      </c>
      <c r="Z460">
        <v>243001</v>
      </c>
      <c r="AA460" t="s">
        <v>2013</v>
      </c>
      <c r="AB460">
        <v>243001</v>
      </c>
      <c r="AC460" t="s">
        <v>2013</v>
      </c>
      <c r="AD460">
        <v>243001</v>
      </c>
      <c r="AE460" t="s">
        <v>2013</v>
      </c>
      <c r="AF460">
        <v>0</v>
      </c>
      <c r="AG460">
        <v>0</v>
      </c>
      <c r="AH460">
        <v>1</v>
      </c>
      <c r="AI460">
        <v>0</v>
      </c>
      <c r="AJ460">
        <v>0</v>
      </c>
      <c r="AK460">
        <v>0</v>
      </c>
      <c r="AL460" t="b">
        <v>0</v>
      </c>
      <c r="AM460">
        <v>0</v>
      </c>
      <c r="AN460">
        <v>0</v>
      </c>
    </row>
    <row r="461" spans="1:40" x14ac:dyDescent="0.3">
      <c r="A461">
        <v>1071203</v>
      </c>
      <c r="B461">
        <v>1071203</v>
      </c>
      <c r="C461" t="s">
        <v>3072</v>
      </c>
      <c r="D461" t="s">
        <v>1996</v>
      </c>
      <c r="E461">
        <v>1</v>
      </c>
      <c r="F461" t="b">
        <v>0</v>
      </c>
      <c r="G461">
        <v>0</v>
      </c>
      <c r="H461">
        <v>0</v>
      </c>
      <c r="I461">
        <v>0</v>
      </c>
      <c r="J461">
        <v>0</v>
      </c>
      <c r="K461">
        <v>27260</v>
      </c>
      <c r="L461">
        <v>0</v>
      </c>
      <c r="M461">
        <v>0</v>
      </c>
      <c r="N461">
        <v>0</v>
      </c>
      <c r="O461" t="s">
        <v>34</v>
      </c>
      <c r="P461">
        <v>16680</v>
      </c>
      <c r="Q461" t="b">
        <v>0</v>
      </c>
      <c r="R461" t="b">
        <v>0</v>
      </c>
      <c r="S461">
        <v>0</v>
      </c>
      <c r="T461">
        <v>0</v>
      </c>
      <c r="U461">
        <v>0</v>
      </c>
      <c r="V461">
        <v>4004031</v>
      </c>
      <c r="W461" t="s">
        <v>2013</v>
      </c>
      <c r="X461">
        <v>4004031</v>
      </c>
      <c r="Y461" t="s">
        <v>2013</v>
      </c>
      <c r="Z461">
        <v>4004031</v>
      </c>
      <c r="AA461" t="s">
        <v>2013</v>
      </c>
      <c r="AB461">
        <v>4004031</v>
      </c>
      <c r="AC461" t="s">
        <v>2013</v>
      </c>
      <c r="AD461">
        <v>4004031</v>
      </c>
      <c r="AE461" t="s">
        <v>2013</v>
      </c>
      <c r="AF461">
        <v>0</v>
      </c>
      <c r="AG461">
        <v>0</v>
      </c>
      <c r="AH461">
        <v>1</v>
      </c>
      <c r="AI461">
        <v>0</v>
      </c>
      <c r="AJ461">
        <v>0</v>
      </c>
      <c r="AK461">
        <v>0</v>
      </c>
      <c r="AL461" t="b">
        <v>0</v>
      </c>
      <c r="AM461">
        <v>0</v>
      </c>
      <c r="AN461">
        <v>0</v>
      </c>
    </row>
    <row r="462" spans="1:40" x14ac:dyDescent="0.3">
      <c r="A462">
        <v>1071301</v>
      </c>
      <c r="B462">
        <v>1071301</v>
      </c>
      <c r="C462" t="s">
        <v>3074</v>
      </c>
      <c r="D462" t="s">
        <v>1996</v>
      </c>
      <c r="E462">
        <v>1</v>
      </c>
      <c r="F462" t="b">
        <v>0</v>
      </c>
      <c r="G462">
        <v>0</v>
      </c>
      <c r="H462">
        <v>0</v>
      </c>
      <c r="I462">
        <v>0</v>
      </c>
      <c r="J462">
        <v>0</v>
      </c>
      <c r="K462">
        <v>27260</v>
      </c>
      <c r="L462">
        <v>0</v>
      </c>
      <c r="M462">
        <v>0</v>
      </c>
      <c r="N462">
        <v>0</v>
      </c>
      <c r="O462" t="s">
        <v>34</v>
      </c>
      <c r="P462">
        <v>16680</v>
      </c>
      <c r="Q462" t="b">
        <v>0</v>
      </c>
      <c r="R462" t="b">
        <v>0</v>
      </c>
      <c r="S462">
        <v>0</v>
      </c>
      <c r="T462">
        <v>1750</v>
      </c>
      <c r="U462">
        <v>0</v>
      </c>
      <c r="V462">
        <v>242001</v>
      </c>
      <c r="W462" t="s">
        <v>2013</v>
      </c>
      <c r="X462">
        <v>242001</v>
      </c>
      <c r="Y462" t="s">
        <v>2013</v>
      </c>
      <c r="Z462">
        <v>242001</v>
      </c>
      <c r="AA462" t="s">
        <v>2013</v>
      </c>
      <c r="AB462">
        <v>242001</v>
      </c>
      <c r="AC462" t="s">
        <v>2013</v>
      </c>
      <c r="AD462">
        <v>242001</v>
      </c>
      <c r="AE462" t="s">
        <v>2013</v>
      </c>
      <c r="AF462">
        <v>0</v>
      </c>
      <c r="AG462">
        <v>0</v>
      </c>
      <c r="AH462">
        <v>1</v>
      </c>
      <c r="AI462">
        <v>0</v>
      </c>
      <c r="AJ462">
        <v>0</v>
      </c>
      <c r="AK462">
        <v>0</v>
      </c>
      <c r="AL462" t="b">
        <v>0</v>
      </c>
      <c r="AM462">
        <v>0</v>
      </c>
      <c r="AN462">
        <v>0</v>
      </c>
    </row>
    <row r="463" spans="1:40" x14ac:dyDescent="0.3">
      <c r="A463">
        <v>1071401</v>
      </c>
      <c r="B463">
        <v>1071401</v>
      </c>
      <c r="C463" t="s">
        <v>3076</v>
      </c>
      <c r="D463" t="s">
        <v>1996</v>
      </c>
      <c r="E463">
        <v>1</v>
      </c>
      <c r="F463" t="b">
        <v>0</v>
      </c>
      <c r="G463">
        <v>0</v>
      </c>
      <c r="H463">
        <v>0</v>
      </c>
      <c r="I463">
        <v>0</v>
      </c>
      <c r="J463">
        <v>0</v>
      </c>
      <c r="K463">
        <v>29350</v>
      </c>
      <c r="L463">
        <v>0</v>
      </c>
      <c r="M463">
        <v>0</v>
      </c>
      <c r="N463">
        <v>0</v>
      </c>
      <c r="O463" t="s">
        <v>34</v>
      </c>
      <c r="P463">
        <v>16680</v>
      </c>
      <c r="Q463" t="b">
        <v>0</v>
      </c>
      <c r="R463" t="b">
        <v>0</v>
      </c>
      <c r="S463">
        <v>0</v>
      </c>
      <c r="T463">
        <v>0</v>
      </c>
      <c r="U463">
        <v>0</v>
      </c>
      <c r="V463">
        <v>2005001</v>
      </c>
      <c r="W463" t="s">
        <v>2013</v>
      </c>
      <c r="X463">
        <v>2005001</v>
      </c>
      <c r="Y463" t="s">
        <v>2013</v>
      </c>
      <c r="Z463">
        <v>2005001</v>
      </c>
      <c r="AA463" t="s">
        <v>2013</v>
      </c>
      <c r="AB463">
        <v>2005001</v>
      </c>
      <c r="AC463" t="s">
        <v>2013</v>
      </c>
      <c r="AD463">
        <v>2005001</v>
      </c>
      <c r="AE463" t="s">
        <v>2013</v>
      </c>
      <c r="AF463">
        <v>0</v>
      </c>
      <c r="AG463">
        <v>0</v>
      </c>
      <c r="AH463">
        <v>5</v>
      </c>
      <c r="AI463">
        <v>0</v>
      </c>
      <c r="AJ463">
        <v>0</v>
      </c>
      <c r="AK463">
        <v>0</v>
      </c>
      <c r="AL463" t="b">
        <v>0</v>
      </c>
      <c r="AM463">
        <v>0</v>
      </c>
      <c r="AN463">
        <v>0</v>
      </c>
    </row>
    <row r="464" spans="1:40" x14ac:dyDescent="0.3">
      <c r="A464">
        <v>1071501</v>
      </c>
      <c r="B464">
        <v>1071501</v>
      </c>
      <c r="C464" t="s">
        <v>3078</v>
      </c>
      <c r="D464" t="s">
        <v>1996</v>
      </c>
      <c r="E464">
        <v>1</v>
      </c>
      <c r="F464" t="b">
        <v>0</v>
      </c>
      <c r="G464">
        <v>0</v>
      </c>
      <c r="H464">
        <v>0</v>
      </c>
      <c r="I464">
        <v>0</v>
      </c>
      <c r="J464">
        <v>0</v>
      </c>
      <c r="K464">
        <v>27260</v>
      </c>
      <c r="L464">
        <v>0</v>
      </c>
      <c r="M464">
        <v>0</v>
      </c>
      <c r="N464">
        <v>0</v>
      </c>
      <c r="O464" t="s">
        <v>34</v>
      </c>
      <c r="P464">
        <v>16920</v>
      </c>
      <c r="Q464" t="b">
        <v>0</v>
      </c>
      <c r="R464" t="b">
        <v>0</v>
      </c>
      <c r="S464">
        <v>0</v>
      </c>
      <c r="T464">
        <v>5250</v>
      </c>
      <c r="U464">
        <v>0</v>
      </c>
      <c r="V464">
        <v>243001</v>
      </c>
      <c r="W464" t="s">
        <v>2013</v>
      </c>
      <c r="X464">
        <v>243001</v>
      </c>
      <c r="Y464" t="s">
        <v>2013</v>
      </c>
      <c r="Z464">
        <v>243001</v>
      </c>
      <c r="AA464" t="s">
        <v>2013</v>
      </c>
      <c r="AB464">
        <v>243001</v>
      </c>
      <c r="AC464" t="s">
        <v>2013</v>
      </c>
      <c r="AD464">
        <v>243001</v>
      </c>
      <c r="AE464" t="s">
        <v>2013</v>
      </c>
      <c r="AF464">
        <v>0</v>
      </c>
      <c r="AG464">
        <v>0</v>
      </c>
      <c r="AH464">
        <v>1</v>
      </c>
      <c r="AI464">
        <v>0</v>
      </c>
      <c r="AJ464">
        <v>0</v>
      </c>
      <c r="AK464">
        <v>0</v>
      </c>
      <c r="AL464" t="b">
        <v>0</v>
      </c>
      <c r="AM464">
        <v>0</v>
      </c>
      <c r="AN464">
        <v>0</v>
      </c>
    </row>
    <row r="465" spans="1:40" x14ac:dyDescent="0.3">
      <c r="A465">
        <v>1071603</v>
      </c>
      <c r="B465">
        <v>1071603</v>
      </c>
      <c r="C465" t="s">
        <v>3079</v>
      </c>
      <c r="D465" t="s">
        <v>1996</v>
      </c>
      <c r="E465">
        <v>1</v>
      </c>
      <c r="F465" t="b">
        <v>0</v>
      </c>
      <c r="G465">
        <v>0</v>
      </c>
      <c r="H465">
        <v>0</v>
      </c>
      <c r="I465">
        <v>0</v>
      </c>
      <c r="J465">
        <v>0</v>
      </c>
      <c r="K465">
        <v>28270</v>
      </c>
      <c r="L465">
        <v>0</v>
      </c>
      <c r="M465">
        <v>0</v>
      </c>
      <c r="N465">
        <v>0</v>
      </c>
      <c r="O465" t="s">
        <v>34</v>
      </c>
      <c r="P465">
        <v>16920</v>
      </c>
      <c r="Q465" t="b">
        <v>0</v>
      </c>
      <c r="R465" t="b">
        <v>0</v>
      </c>
      <c r="S465">
        <v>0</v>
      </c>
      <c r="T465">
        <v>0</v>
      </c>
      <c r="U465">
        <v>0</v>
      </c>
      <c r="V465">
        <v>2014001</v>
      </c>
      <c r="W465" t="s">
        <v>2013</v>
      </c>
      <c r="X465">
        <v>2014001</v>
      </c>
      <c r="Y465" t="s">
        <v>2013</v>
      </c>
      <c r="Z465">
        <v>2014001</v>
      </c>
      <c r="AA465" t="s">
        <v>2013</v>
      </c>
      <c r="AB465">
        <v>2014001</v>
      </c>
      <c r="AC465" t="s">
        <v>2013</v>
      </c>
      <c r="AD465">
        <v>2014001</v>
      </c>
      <c r="AE465" t="s">
        <v>2013</v>
      </c>
      <c r="AF465">
        <v>0</v>
      </c>
      <c r="AG465">
        <v>0</v>
      </c>
      <c r="AH465">
        <v>5</v>
      </c>
      <c r="AI465">
        <v>0</v>
      </c>
      <c r="AJ465">
        <v>0</v>
      </c>
      <c r="AK465">
        <v>0</v>
      </c>
      <c r="AL465" t="b">
        <v>0</v>
      </c>
      <c r="AM465">
        <v>0</v>
      </c>
      <c r="AN465">
        <v>0</v>
      </c>
    </row>
    <row r="466" spans="1:40" x14ac:dyDescent="0.3">
      <c r="A466">
        <v>1071703</v>
      </c>
      <c r="B466">
        <v>1071703</v>
      </c>
      <c r="C466" t="s">
        <v>3080</v>
      </c>
      <c r="D466" t="s">
        <v>1996</v>
      </c>
      <c r="E466">
        <v>1</v>
      </c>
      <c r="F466" t="b">
        <v>0</v>
      </c>
      <c r="G466">
        <v>0</v>
      </c>
      <c r="H466">
        <v>0</v>
      </c>
      <c r="I466">
        <v>0</v>
      </c>
      <c r="J466">
        <v>0</v>
      </c>
      <c r="K466">
        <v>30450</v>
      </c>
      <c r="L466">
        <v>0</v>
      </c>
      <c r="M466">
        <v>0</v>
      </c>
      <c r="N466">
        <v>0</v>
      </c>
      <c r="O466" t="s">
        <v>34</v>
      </c>
      <c r="P466">
        <v>16920</v>
      </c>
      <c r="Q466" t="b">
        <v>0</v>
      </c>
      <c r="R466" t="b">
        <v>0</v>
      </c>
      <c r="S466">
        <v>7500</v>
      </c>
      <c r="T466">
        <v>0</v>
      </c>
      <c r="U466">
        <v>0</v>
      </c>
      <c r="V466">
        <v>153001</v>
      </c>
      <c r="W466" t="s">
        <v>2013</v>
      </c>
      <c r="X466">
        <v>153001</v>
      </c>
      <c r="Y466" t="s">
        <v>2013</v>
      </c>
      <c r="Z466">
        <v>153001</v>
      </c>
      <c r="AA466" t="s">
        <v>2013</v>
      </c>
      <c r="AB466">
        <v>153001</v>
      </c>
      <c r="AC466" t="s">
        <v>2013</v>
      </c>
      <c r="AD466">
        <v>153001</v>
      </c>
      <c r="AE466" t="s">
        <v>2013</v>
      </c>
      <c r="AF466">
        <v>0</v>
      </c>
      <c r="AG466">
        <v>0</v>
      </c>
      <c r="AH466">
        <v>1</v>
      </c>
      <c r="AI466">
        <v>0</v>
      </c>
      <c r="AJ466">
        <v>0</v>
      </c>
      <c r="AK466">
        <v>0</v>
      </c>
      <c r="AL466" t="b">
        <v>0</v>
      </c>
      <c r="AM466">
        <v>0</v>
      </c>
      <c r="AN466">
        <v>0</v>
      </c>
    </row>
    <row r="467" spans="1:40" x14ac:dyDescent="0.3">
      <c r="A467">
        <v>1071803</v>
      </c>
      <c r="B467">
        <v>1071803</v>
      </c>
      <c r="C467" t="s">
        <v>3081</v>
      </c>
      <c r="D467" t="s">
        <v>1996</v>
      </c>
      <c r="E467">
        <v>1</v>
      </c>
      <c r="F467" t="b">
        <v>0</v>
      </c>
      <c r="G467">
        <v>0</v>
      </c>
      <c r="H467">
        <v>0</v>
      </c>
      <c r="I467">
        <v>0</v>
      </c>
      <c r="J467">
        <v>0</v>
      </c>
      <c r="K467">
        <v>28270</v>
      </c>
      <c r="L467">
        <v>0</v>
      </c>
      <c r="M467">
        <v>0</v>
      </c>
      <c r="N467">
        <v>0</v>
      </c>
      <c r="O467" t="s">
        <v>34</v>
      </c>
      <c r="P467">
        <v>16920</v>
      </c>
      <c r="Q467" t="b">
        <v>0</v>
      </c>
      <c r="R467" t="b">
        <v>0</v>
      </c>
      <c r="S467">
        <v>0</v>
      </c>
      <c r="T467">
        <v>0</v>
      </c>
      <c r="U467">
        <v>0</v>
      </c>
      <c r="V467">
        <v>3160001</v>
      </c>
      <c r="W467" t="s">
        <v>2013</v>
      </c>
      <c r="X467">
        <v>3160001</v>
      </c>
      <c r="Y467" t="s">
        <v>2013</v>
      </c>
      <c r="Z467">
        <v>3160001</v>
      </c>
      <c r="AA467" t="s">
        <v>2013</v>
      </c>
      <c r="AB467">
        <v>3160001</v>
      </c>
      <c r="AC467" t="s">
        <v>2013</v>
      </c>
      <c r="AD467">
        <v>3160001</v>
      </c>
      <c r="AE467" t="s">
        <v>2013</v>
      </c>
      <c r="AF467">
        <v>0</v>
      </c>
      <c r="AG467">
        <v>0</v>
      </c>
      <c r="AH467">
        <v>5</v>
      </c>
      <c r="AI467">
        <v>0</v>
      </c>
      <c r="AJ467">
        <v>0</v>
      </c>
      <c r="AK467">
        <v>0</v>
      </c>
      <c r="AL467" t="b">
        <v>0</v>
      </c>
      <c r="AM467">
        <v>0</v>
      </c>
      <c r="AN467">
        <v>0</v>
      </c>
    </row>
    <row r="468" spans="1:40" x14ac:dyDescent="0.3">
      <c r="A468">
        <v>1071903</v>
      </c>
      <c r="B468">
        <v>1071903</v>
      </c>
      <c r="C468" t="s">
        <v>3082</v>
      </c>
      <c r="D468" t="s">
        <v>1996</v>
      </c>
      <c r="E468">
        <v>1</v>
      </c>
      <c r="F468" t="b">
        <v>0</v>
      </c>
      <c r="G468">
        <v>0</v>
      </c>
      <c r="H468">
        <v>0</v>
      </c>
      <c r="I468">
        <v>0</v>
      </c>
      <c r="J468">
        <v>0</v>
      </c>
      <c r="K468">
        <v>28270</v>
      </c>
      <c r="L468">
        <v>0</v>
      </c>
      <c r="M468">
        <v>0</v>
      </c>
      <c r="N468">
        <v>0</v>
      </c>
      <c r="O468" t="s">
        <v>34</v>
      </c>
      <c r="P468">
        <v>16920</v>
      </c>
      <c r="Q468" t="b">
        <v>0</v>
      </c>
      <c r="R468" t="b">
        <v>0</v>
      </c>
      <c r="S468">
        <v>0</v>
      </c>
      <c r="T468">
        <v>0</v>
      </c>
      <c r="U468">
        <v>0</v>
      </c>
      <c r="V468">
        <v>4003031</v>
      </c>
      <c r="W468" t="s">
        <v>2013</v>
      </c>
      <c r="X468">
        <v>4003031</v>
      </c>
      <c r="Y468" t="s">
        <v>2013</v>
      </c>
      <c r="Z468">
        <v>4003031</v>
      </c>
      <c r="AA468" t="s">
        <v>2013</v>
      </c>
      <c r="AB468">
        <v>4003031</v>
      </c>
      <c r="AC468" t="s">
        <v>2013</v>
      </c>
      <c r="AD468">
        <v>4003031</v>
      </c>
      <c r="AE468" t="s">
        <v>2013</v>
      </c>
      <c r="AF468">
        <v>0</v>
      </c>
      <c r="AG468">
        <v>0</v>
      </c>
      <c r="AH468">
        <v>1</v>
      </c>
      <c r="AI468">
        <v>0</v>
      </c>
      <c r="AJ468">
        <v>0</v>
      </c>
      <c r="AK468">
        <v>0</v>
      </c>
      <c r="AL468" t="b">
        <v>0</v>
      </c>
      <c r="AM468">
        <v>0</v>
      </c>
      <c r="AN468">
        <v>0</v>
      </c>
    </row>
    <row r="469" spans="1:40" x14ac:dyDescent="0.3">
      <c r="A469">
        <v>1072001</v>
      </c>
      <c r="B469">
        <v>1072001</v>
      </c>
      <c r="C469" t="s">
        <v>3083</v>
      </c>
      <c r="D469" t="s">
        <v>1996</v>
      </c>
      <c r="E469">
        <v>1</v>
      </c>
      <c r="F469" t="b">
        <v>0</v>
      </c>
      <c r="G469">
        <v>0</v>
      </c>
      <c r="H469">
        <v>0</v>
      </c>
      <c r="I469">
        <v>0</v>
      </c>
      <c r="J469">
        <v>0</v>
      </c>
      <c r="K469">
        <v>30450</v>
      </c>
      <c r="L469">
        <v>0</v>
      </c>
      <c r="M469">
        <v>0</v>
      </c>
      <c r="N469">
        <v>0</v>
      </c>
      <c r="O469" t="s">
        <v>34</v>
      </c>
      <c r="P469">
        <v>16920</v>
      </c>
      <c r="Q469" t="b">
        <v>0</v>
      </c>
      <c r="R469" t="b">
        <v>0</v>
      </c>
      <c r="S469">
        <v>0</v>
      </c>
      <c r="T469">
        <v>0</v>
      </c>
      <c r="U469">
        <v>0</v>
      </c>
      <c r="V469">
        <v>4013011</v>
      </c>
      <c r="W469" t="s">
        <v>2013</v>
      </c>
      <c r="X469">
        <v>4013011</v>
      </c>
      <c r="Y469" t="s">
        <v>2013</v>
      </c>
      <c r="Z469">
        <v>4013011</v>
      </c>
      <c r="AA469" t="s">
        <v>2013</v>
      </c>
      <c r="AB469">
        <v>4013011</v>
      </c>
      <c r="AC469" t="s">
        <v>2013</v>
      </c>
      <c r="AD469">
        <v>4013011</v>
      </c>
      <c r="AE469" t="s">
        <v>2013</v>
      </c>
      <c r="AF469">
        <v>0</v>
      </c>
      <c r="AG469">
        <v>0</v>
      </c>
      <c r="AH469">
        <v>1</v>
      </c>
      <c r="AI469">
        <v>0</v>
      </c>
      <c r="AJ469">
        <v>0</v>
      </c>
      <c r="AK469">
        <v>0</v>
      </c>
      <c r="AL469" t="b">
        <v>0</v>
      </c>
      <c r="AM469">
        <v>0</v>
      </c>
      <c r="AN469">
        <v>0</v>
      </c>
    </row>
    <row r="470" spans="1:40" x14ac:dyDescent="0.3">
      <c r="A470">
        <v>1072101</v>
      </c>
      <c r="B470">
        <v>1072101</v>
      </c>
      <c r="C470" t="s">
        <v>3084</v>
      </c>
      <c r="D470" t="s">
        <v>1996</v>
      </c>
      <c r="E470">
        <v>1</v>
      </c>
      <c r="F470" t="b">
        <v>0</v>
      </c>
      <c r="G470">
        <v>0</v>
      </c>
      <c r="H470">
        <v>0</v>
      </c>
      <c r="I470">
        <v>0</v>
      </c>
      <c r="J470">
        <v>0</v>
      </c>
      <c r="K470">
        <v>28270</v>
      </c>
      <c r="L470">
        <v>0</v>
      </c>
      <c r="M470">
        <v>0</v>
      </c>
      <c r="N470">
        <v>0</v>
      </c>
      <c r="O470" t="s">
        <v>34</v>
      </c>
      <c r="P470">
        <v>16920</v>
      </c>
      <c r="Q470" t="b">
        <v>0</v>
      </c>
      <c r="R470" t="b">
        <v>0</v>
      </c>
      <c r="S470">
        <v>0</v>
      </c>
      <c r="T470">
        <v>1750</v>
      </c>
      <c r="U470">
        <v>0</v>
      </c>
      <c r="V470">
        <v>242001</v>
      </c>
      <c r="W470" t="s">
        <v>2013</v>
      </c>
      <c r="X470">
        <v>242001</v>
      </c>
      <c r="Y470" t="s">
        <v>2013</v>
      </c>
      <c r="Z470">
        <v>242001</v>
      </c>
      <c r="AA470" t="s">
        <v>2013</v>
      </c>
      <c r="AB470">
        <v>242001</v>
      </c>
      <c r="AC470" t="s">
        <v>2013</v>
      </c>
      <c r="AD470">
        <v>242001</v>
      </c>
      <c r="AE470" t="s">
        <v>2013</v>
      </c>
      <c r="AF470">
        <v>0</v>
      </c>
      <c r="AG470">
        <v>0</v>
      </c>
      <c r="AH470">
        <v>1</v>
      </c>
      <c r="AI470">
        <v>0</v>
      </c>
      <c r="AJ470">
        <v>0</v>
      </c>
      <c r="AK470">
        <v>0</v>
      </c>
      <c r="AL470" t="b">
        <v>0</v>
      </c>
      <c r="AM470">
        <v>0</v>
      </c>
      <c r="AN470">
        <v>0</v>
      </c>
    </row>
    <row r="471" spans="1:40" x14ac:dyDescent="0.3">
      <c r="A471">
        <v>1072201</v>
      </c>
      <c r="B471">
        <v>1072201</v>
      </c>
      <c r="C471" t="s">
        <v>3085</v>
      </c>
      <c r="D471" t="s">
        <v>1996</v>
      </c>
      <c r="E471">
        <v>1</v>
      </c>
      <c r="F471" t="b">
        <v>0</v>
      </c>
      <c r="G471">
        <v>0</v>
      </c>
      <c r="H471">
        <v>0</v>
      </c>
      <c r="I471">
        <v>0</v>
      </c>
      <c r="J471">
        <v>0</v>
      </c>
      <c r="K471">
        <v>28270</v>
      </c>
      <c r="L471">
        <v>0</v>
      </c>
      <c r="M471">
        <v>0</v>
      </c>
      <c r="N471">
        <v>0</v>
      </c>
      <c r="O471" t="s">
        <v>34</v>
      </c>
      <c r="P471">
        <v>16920</v>
      </c>
      <c r="Q471" t="b">
        <v>0</v>
      </c>
      <c r="R471" t="b">
        <v>0</v>
      </c>
      <c r="S471">
        <v>0</v>
      </c>
      <c r="T471">
        <v>0</v>
      </c>
      <c r="U471">
        <v>0</v>
      </c>
      <c r="V471">
        <v>2005001</v>
      </c>
      <c r="W471" t="s">
        <v>2013</v>
      </c>
      <c r="X471">
        <v>2005001</v>
      </c>
      <c r="Y471" t="s">
        <v>2013</v>
      </c>
      <c r="Z471">
        <v>2005001</v>
      </c>
      <c r="AA471" t="s">
        <v>2013</v>
      </c>
      <c r="AB471">
        <v>2005001</v>
      </c>
      <c r="AC471" t="s">
        <v>2013</v>
      </c>
      <c r="AD471">
        <v>2005001</v>
      </c>
      <c r="AE471" t="s">
        <v>2013</v>
      </c>
      <c r="AF471">
        <v>0</v>
      </c>
      <c r="AG471">
        <v>0</v>
      </c>
      <c r="AH471">
        <v>5</v>
      </c>
      <c r="AI471">
        <v>0</v>
      </c>
      <c r="AJ471">
        <v>0</v>
      </c>
      <c r="AK471">
        <v>0</v>
      </c>
      <c r="AL471" t="b">
        <v>0</v>
      </c>
      <c r="AM471">
        <v>0</v>
      </c>
      <c r="AN471">
        <v>0</v>
      </c>
    </row>
    <row r="472" spans="1:40" x14ac:dyDescent="0.3">
      <c r="A472">
        <v>1072301</v>
      </c>
      <c r="B472">
        <v>1072301</v>
      </c>
      <c r="C472" t="s">
        <v>3086</v>
      </c>
      <c r="D472" t="s">
        <v>1996</v>
      </c>
      <c r="E472">
        <v>1</v>
      </c>
      <c r="F472" t="b">
        <v>0</v>
      </c>
      <c r="G472">
        <v>0</v>
      </c>
      <c r="H472">
        <v>0</v>
      </c>
      <c r="I472">
        <v>0</v>
      </c>
      <c r="J472">
        <v>0</v>
      </c>
      <c r="K472">
        <v>31030</v>
      </c>
      <c r="L472">
        <v>0</v>
      </c>
      <c r="M472">
        <v>0</v>
      </c>
      <c r="N472">
        <v>0</v>
      </c>
      <c r="O472" t="s">
        <v>34</v>
      </c>
      <c r="P472">
        <v>17190</v>
      </c>
      <c r="Q472" t="b">
        <v>0</v>
      </c>
      <c r="R472" t="b">
        <v>0</v>
      </c>
      <c r="S472">
        <v>0</v>
      </c>
      <c r="T472">
        <v>5250</v>
      </c>
      <c r="U472">
        <v>0</v>
      </c>
      <c r="V472">
        <v>243001</v>
      </c>
      <c r="W472" t="s">
        <v>2013</v>
      </c>
      <c r="X472">
        <v>243001</v>
      </c>
      <c r="Y472" t="s">
        <v>2013</v>
      </c>
      <c r="Z472">
        <v>243001</v>
      </c>
      <c r="AA472" t="s">
        <v>2013</v>
      </c>
      <c r="AB472">
        <v>243001</v>
      </c>
      <c r="AC472" t="s">
        <v>2013</v>
      </c>
      <c r="AD472">
        <v>243001</v>
      </c>
      <c r="AE472" t="s">
        <v>2013</v>
      </c>
      <c r="AF472">
        <v>0</v>
      </c>
      <c r="AG472">
        <v>0</v>
      </c>
      <c r="AH472">
        <v>1</v>
      </c>
      <c r="AI472">
        <v>0</v>
      </c>
      <c r="AJ472">
        <v>0</v>
      </c>
      <c r="AK472">
        <v>0</v>
      </c>
      <c r="AL472" t="b">
        <v>0</v>
      </c>
      <c r="AM472">
        <v>0</v>
      </c>
      <c r="AN472">
        <v>0</v>
      </c>
    </row>
    <row r="473" spans="1:40" x14ac:dyDescent="0.3">
      <c r="A473">
        <v>1072401</v>
      </c>
      <c r="B473">
        <v>1072401</v>
      </c>
      <c r="C473" t="s">
        <v>3087</v>
      </c>
      <c r="D473" t="s">
        <v>1996</v>
      </c>
      <c r="E473">
        <v>1</v>
      </c>
      <c r="F473" t="b">
        <v>0</v>
      </c>
      <c r="G473">
        <v>0</v>
      </c>
      <c r="H473">
        <v>0</v>
      </c>
      <c r="I473">
        <v>0</v>
      </c>
      <c r="J473">
        <v>0</v>
      </c>
      <c r="K473">
        <v>29350</v>
      </c>
      <c r="L473">
        <v>0</v>
      </c>
      <c r="M473">
        <v>0</v>
      </c>
      <c r="N473">
        <v>0</v>
      </c>
      <c r="O473" t="s">
        <v>34</v>
      </c>
      <c r="P473">
        <v>17190</v>
      </c>
      <c r="Q473" t="b">
        <v>0</v>
      </c>
      <c r="R473" t="b">
        <v>0</v>
      </c>
      <c r="S473">
        <v>0</v>
      </c>
      <c r="T473">
        <v>15750</v>
      </c>
      <c r="U473">
        <v>0</v>
      </c>
      <c r="V473">
        <v>244001</v>
      </c>
      <c r="W473" t="s">
        <v>2013</v>
      </c>
      <c r="X473">
        <v>244001</v>
      </c>
      <c r="Y473" t="s">
        <v>2013</v>
      </c>
      <c r="Z473">
        <v>244001</v>
      </c>
      <c r="AA473" t="s">
        <v>2013</v>
      </c>
      <c r="AB473">
        <v>244001</v>
      </c>
      <c r="AC473" t="s">
        <v>2013</v>
      </c>
      <c r="AD473">
        <v>244001</v>
      </c>
      <c r="AE473" t="s">
        <v>2013</v>
      </c>
      <c r="AF473">
        <v>0</v>
      </c>
      <c r="AG473">
        <v>0</v>
      </c>
      <c r="AH473">
        <v>1</v>
      </c>
      <c r="AI473">
        <v>0</v>
      </c>
      <c r="AJ473">
        <v>0</v>
      </c>
      <c r="AK473">
        <v>0</v>
      </c>
      <c r="AL473" t="b">
        <v>0</v>
      </c>
      <c r="AM473">
        <v>0</v>
      </c>
      <c r="AN473">
        <v>0</v>
      </c>
    </row>
    <row r="474" spans="1:40" x14ac:dyDescent="0.3">
      <c r="A474">
        <v>1072501</v>
      </c>
      <c r="B474">
        <v>1072501</v>
      </c>
      <c r="C474" t="s">
        <v>3088</v>
      </c>
      <c r="D474" t="s">
        <v>1996</v>
      </c>
      <c r="E474">
        <v>1</v>
      </c>
      <c r="F474" t="b">
        <v>0</v>
      </c>
      <c r="G474">
        <v>0</v>
      </c>
      <c r="H474">
        <v>0</v>
      </c>
      <c r="I474">
        <v>0</v>
      </c>
      <c r="J474">
        <v>0</v>
      </c>
      <c r="K474">
        <v>29350</v>
      </c>
      <c r="L474">
        <v>0</v>
      </c>
      <c r="M474">
        <v>0</v>
      </c>
      <c r="N474">
        <v>0</v>
      </c>
      <c r="O474" t="s">
        <v>34</v>
      </c>
      <c r="P474">
        <v>17190</v>
      </c>
      <c r="Q474" t="b">
        <v>0</v>
      </c>
      <c r="R474" t="b">
        <v>0</v>
      </c>
      <c r="S474">
        <v>7500</v>
      </c>
      <c r="T474">
        <v>0</v>
      </c>
      <c r="U474">
        <v>0</v>
      </c>
      <c r="V474">
        <v>153001</v>
      </c>
      <c r="W474" t="s">
        <v>2013</v>
      </c>
      <c r="X474">
        <v>153001</v>
      </c>
      <c r="Y474" t="s">
        <v>2013</v>
      </c>
      <c r="Z474">
        <v>153001</v>
      </c>
      <c r="AA474" t="s">
        <v>2013</v>
      </c>
      <c r="AB474">
        <v>153001</v>
      </c>
      <c r="AC474" t="s">
        <v>2013</v>
      </c>
      <c r="AD474">
        <v>153001</v>
      </c>
      <c r="AE474" t="s">
        <v>2013</v>
      </c>
      <c r="AF474">
        <v>0</v>
      </c>
      <c r="AG474">
        <v>0</v>
      </c>
      <c r="AH474">
        <v>1</v>
      </c>
      <c r="AI474">
        <v>0</v>
      </c>
      <c r="AJ474">
        <v>0</v>
      </c>
      <c r="AK474">
        <v>0</v>
      </c>
      <c r="AL474" t="b">
        <v>0</v>
      </c>
      <c r="AM474">
        <v>0</v>
      </c>
      <c r="AN474">
        <v>0</v>
      </c>
    </row>
    <row r="475" spans="1:40" x14ac:dyDescent="0.3">
      <c r="A475">
        <v>1072601</v>
      </c>
      <c r="B475">
        <v>1072601</v>
      </c>
      <c r="C475" t="s">
        <v>3089</v>
      </c>
      <c r="D475" t="s">
        <v>1996</v>
      </c>
      <c r="E475">
        <v>1</v>
      </c>
      <c r="F475" t="b">
        <v>0</v>
      </c>
      <c r="G475">
        <v>0</v>
      </c>
      <c r="H475">
        <v>0</v>
      </c>
      <c r="I475">
        <v>0</v>
      </c>
      <c r="J475">
        <v>0</v>
      </c>
      <c r="K475">
        <v>31610</v>
      </c>
      <c r="L475">
        <v>0</v>
      </c>
      <c r="M475">
        <v>0</v>
      </c>
      <c r="N475">
        <v>0</v>
      </c>
      <c r="O475" t="s">
        <v>34</v>
      </c>
      <c r="P475">
        <v>17190</v>
      </c>
      <c r="Q475" t="b">
        <v>0</v>
      </c>
      <c r="R475" t="b">
        <v>0</v>
      </c>
      <c r="S475">
        <v>0</v>
      </c>
      <c r="T475">
        <v>5250</v>
      </c>
      <c r="U475">
        <v>0</v>
      </c>
      <c r="V475">
        <v>243001</v>
      </c>
      <c r="W475" t="s">
        <v>2013</v>
      </c>
      <c r="X475">
        <v>243001</v>
      </c>
      <c r="Y475" t="s">
        <v>2013</v>
      </c>
      <c r="Z475">
        <v>243001</v>
      </c>
      <c r="AA475" t="s">
        <v>2013</v>
      </c>
      <c r="AB475">
        <v>243001</v>
      </c>
      <c r="AC475" t="s">
        <v>2013</v>
      </c>
      <c r="AD475">
        <v>243001</v>
      </c>
      <c r="AE475" t="s">
        <v>2013</v>
      </c>
      <c r="AF475">
        <v>0</v>
      </c>
      <c r="AG475">
        <v>0</v>
      </c>
      <c r="AH475">
        <v>1</v>
      </c>
      <c r="AI475">
        <v>0</v>
      </c>
      <c r="AJ475">
        <v>0</v>
      </c>
      <c r="AK475">
        <v>0</v>
      </c>
      <c r="AL475" t="b">
        <v>0</v>
      </c>
      <c r="AM475">
        <v>0</v>
      </c>
      <c r="AN475">
        <v>0</v>
      </c>
    </row>
    <row r="476" spans="1:40" x14ac:dyDescent="0.3">
      <c r="A476">
        <v>1072703</v>
      </c>
      <c r="B476">
        <v>1072703</v>
      </c>
      <c r="C476" t="s">
        <v>3090</v>
      </c>
      <c r="D476" t="s">
        <v>1996</v>
      </c>
      <c r="E476">
        <v>1</v>
      </c>
      <c r="F476" t="b">
        <v>0</v>
      </c>
      <c r="G476">
        <v>0</v>
      </c>
      <c r="H476">
        <v>0</v>
      </c>
      <c r="I476">
        <v>0</v>
      </c>
      <c r="J476">
        <v>0</v>
      </c>
      <c r="K476">
        <v>29350</v>
      </c>
      <c r="L476">
        <v>0</v>
      </c>
      <c r="M476">
        <v>0</v>
      </c>
      <c r="N476">
        <v>0</v>
      </c>
      <c r="O476" t="s">
        <v>34</v>
      </c>
      <c r="P476">
        <v>17190</v>
      </c>
      <c r="Q476" t="b">
        <v>0</v>
      </c>
      <c r="R476" t="b">
        <v>0</v>
      </c>
      <c r="S476">
        <v>0</v>
      </c>
      <c r="T476">
        <v>0</v>
      </c>
      <c r="U476">
        <v>0</v>
      </c>
      <c r="V476">
        <v>3160001</v>
      </c>
      <c r="W476" t="s">
        <v>2013</v>
      </c>
      <c r="X476">
        <v>3160001</v>
      </c>
      <c r="Y476" t="s">
        <v>2013</v>
      </c>
      <c r="Z476">
        <v>3160001</v>
      </c>
      <c r="AA476" t="s">
        <v>2013</v>
      </c>
      <c r="AB476">
        <v>3160001</v>
      </c>
      <c r="AC476" t="s">
        <v>2013</v>
      </c>
      <c r="AD476">
        <v>3160001</v>
      </c>
      <c r="AE476" t="s">
        <v>2013</v>
      </c>
      <c r="AF476">
        <v>0</v>
      </c>
      <c r="AG476">
        <v>0</v>
      </c>
      <c r="AH476">
        <v>5</v>
      </c>
      <c r="AI476">
        <v>0</v>
      </c>
      <c r="AJ476">
        <v>0</v>
      </c>
      <c r="AK476">
        <v>0</v>
      </c>
      <c r="AL476" t="b">
        <v>0</v>
      </c>
      <c r="AM476">
        <v>0</v>
      </c>
      <c r="AN476">
        <v>0</v>
      </c>
    </row>
    <row r="477" spans="1:40" x14ac:dyDescent="0.3">
      <c r="A477">
        <v>1072803</v>
      </c>
      <c r="B477">
        <v>1072803</v>
      </c>
      <c r="C477" t="s">
        <v>3091</v>
      </c>
      <c r="D477" t="s">
        <v>1996</v>
      </c>
      <c r="E477">
        <v>1</v>
      </c>
      <c r="F477" t="b">
        <v>0</v>
      </c>
      <c r="G477">
        <v>0</v>
      </c>
      <c r="H477">
        <v>0</v>
      </c>
      <c r="I477">
        <v>0</v>
      </c>
      <c r="J477">
        <v>0</v>
      </c>
      <c r="K477">
        <v>29350</v>
      </c>
      <c r="L477">
        <v>0</v>
      </c>
      <c r="M477">
        <v>0</v>
      </c>
      <c r="N477">
        <v>0</v>
      </c>
      <c r="O477" t="s">
        <v>34</v>
      </c>
      <c r="P477">
        <v>17190</v>
      </c>
      <c r="Q477" t="b">
        <v>0</v>
      </c>
      <c r="R477" t="b">
        <v>0</v>
      </c>
      <c r="S477">
        <v>0</v>
      </c>
      <c r="T477">
        <v>0</v>
      </c>
      <c r="U477">
        <v>0</v>
      </c>
      <c r="V477">
        <v>2005001</v>
      </c>
      <c r="W477" t="s">
        <v>2013</v>
      </c>
      <c r="X477">
        <v>2005001</v>
      </c>
      <c r="Y477" t="s">
        <v>2013</v>
      </c>
      <c r="Z477">
        <v>2005001</v>
      </c>
      <c r="AA477" t="s">
        <v>2013</v>
      </c>
      <c r="AB477">
        <v>2005001</v>
      </c>
      <c r="AC477" t="s">
        <v>2013</v>
      </c>
      <c r="AD477">
        <v>2005001</v>
      </c>
      <c r="AE477" t="s">
        <v>2013</v>
      </c>
      <c r="AF477">
        <v>0</v>
      </c>
      <c r="AG477">
        <v>0</v>
      </c>
      <c r="AH477">
        <v>5</v>
      </c>
      <c r="AI477">
        <v>0</v>
      </c>
      <c r="AJ477">
        <v>0</v>
      </c>
      <c r="AK477">
        <v>0</v>
      </c>
      <c r="AL477" t="b">
        <v>0</v>
      </c>
      <c r="AM477">
        <v>0</v>
      </c>
      <c r="AN477">
        <v>0</v>
      </c>
    </row>
    <row r="478" spans="1:40" x14ac:dyDescent="0.3">
      <c r="A478">
        <v>1072903</v>
      </c>
      <c r="B478">
        <v>1072903</v>
      </c>
      <c r="C478" t="s">
        <v>3092</v>
      </c>
      <c r="D478" t="s">
        <v>1996</v>
      </c>
      <c r="E478">
        <v>1</v>
      </c>
      <c r="F478" t="b">
        <v>0</v>
      </c>
      <c r="G478">
        <v>0</v>
      </c>
      <c r="H478">
        <v>0</v>
      </c>
      <c r="I478">
        <v>0</v>
      </c>
      <c r="J478">
        <v>0</v>
      </c>
      <c r="K478">
        <v>31610</v>
      </c>
      <c r="L478">
        <v>0</v>
      </c>
      <c r="M478">
        <v>0</v>
      </c>
      <c r="N478">
        <v>0</v>
      </c>
      <c r="O478" t="s">
        <v>34</v>
      </c>
      <c r="P478">
        <v>17190</v>
      </c>
      <c r="Q478" t="b">
        <v>0</v>
      </c>
      <c r="R478" t="b">
        <v>0</v>
      </c>
      <c r="S478">
        <v>0</v>
      </c>
      <c r="T478">
        <v>5250</v>
      </c>
      <c r="U478">
        <v>0</v>
      </c>
      <c r="V478">
        <v>243001</v>
      </c>
      <c r="W478" t="s">
        <v>2013</v>
      </c>
      <c r="X478">
        <v>243001</v>
      </c>
      <c r="Y478" t="s">
        <v>2013</v>
      </c>
      <c r="Z478">
        <v>243001</v>
      </c>
      <c r="AA478" t="s">
        <v>2013</v>
      </c>
      <c r="AB478">
        <v>243001</v>
      </c>
      <c r="AC478" t="s">
        <v>2013</v>
      </c>
      <c r="AD478">
        <v>243001</v>
      </c>
      <c r="AE478" t="s">
        <v>2013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 t="b">
        <v>0</v>
      </c>
      <c r="AM478">
        <v>0</v>
      </c>
      <c r="AN478">
        <v>0</v>
      </c>
    </row>
    <row r="479" spans="1:40" x14ac:dyDescent="0.3">
      <c r="A479">
        <v>1073003</v>
      </c>
      <c r="B479">
        <v>1073003</v>
      </c>
      <c r="C479" t="s">
        <v>3093</v>
      </c>
      <c r="D479" t="s">
        <v>1996</v>
      </c>
      <c r="E479">
        <v>1</v>
      </c>
      <c r="F479" t="b">
        <v>0</v>
      </c>
      <c r="G479">
        <v>0</v>
      </c>
      <c r="H479">
        <v>0</v>
      </c>
      <c r="I479">
        <v>0</v>
      </c>
      <c r="J479">
        <v>0</v>
      </c>
      <c r="K479">
        <v>29350</v>
      </c>
      <c r="L479">
        <v>0</v>
      </c>
      <c r="M479">
        <v>0</v>
      </c>
      <c r="N479">
        <v>0</v>
      </c>
      <c r="O479" t="s">
        <v>34</v>
      </c>
      <c r="P479">
        <v>17430</v>
      </c>
      <c r="Q479" t="b">
        <v>0</v>
      </c>
      <c r="R479" t="b">
        <v>0</v>
      </c>
      <c r="S479">
        <v>0</v>
      </c>
      <c r="T479">
        <v>0</v>
      </c>
      <c r="U479">
        <v>0</v>
      </c>
      <c r="V479">
        <v>2014001</v>
      </c>
      <c r="W479" t="s">
        <v>2013</v>
      </c>
      <c r="X479">
        <v>2014001</v>
      </c>
      <c r="Y479" t="s">
        <v>2013</v>
      </c>
      <c r="Z479">
        <v>2014001</v>
      </c>
      <c r="AA479" t="s">
        <v>2013</v>
      </c>
      <c r="AB479">
        <v>2014001</v>
      </c>
      <c r="AC479" t="s">
        <v>2013</v>
      </c>
      <c r="AD479">
        <v>2014001</v>
      </c>
      <c r="AE479" t="s">
        <v>2013</v>
      </c>
      <c r="AF479">
        <v>0</v>
      </c>
      <c r="AG479">
        <v>0</v>
      </c>
      <c r="AH479">
        <v>5</v>
      </c>
      <c r="AI479">
        <v>0</v>
      </c>
      <c r="AJ479">
        <v>0</v>
      </c>
      <c r="AK479">
        <v>0</v>
      </c>
      <c r="AL479" t="b">
        <v>0</v>
      </c>
      <c r="AM479">
        <v>0</v>
      </c>
      <c r="AN479">
        <v>0</v>
      </c>
    </row>
    <row r="480" spans="1:40" x14ac:dyDescent="0.3">
      <c r="A480">
        <v>1073103</v>
      </c>
      <c r="B480">
        <v>1073103</v>
      </c>
      <c r="C480" t="s">
        <v>3094</v>
      </c>
      <c r="D480" t="s">
        <v>1996</v>
      </c>
      <c r="E480">
        <v>1</v>
      </c>
      <c r="F480" t="b">
        <v>0</v>
      </c>
      <c r="G480">
        <v>0</v>
      </c>
      <c r="H480">
        <v>0</v>
      </c>
      <c r="I480">
        <v>0</v>
      </c>
      <c r="J480">
        <v>0</v>
      </c>
      <c r="K480">
        <v>43430</v>
      </c>
      <c r="L480">
        <v>0</v>
      </c>
      <c r="M480">
        <v>0</v>
      </c>
      <c r="N480">
        <v>0</v>
      </c>
      <c r="O480" t="s">
        <v>34</v>
      </c>
      <c r="P480">
        <v>17430</v>
      </c>
      <c r="Q480" t="b">
        <v>0</v>
      </c>
      <c r="R480" t="b">
        <v>0</v>
      </c>
      <c r="S480">
        <v>22500</v>
      </c>
      <c r="T480">
        <v>0</v>
      </c>
      <c r="U480">
        <v>0</v>
      </c>
      <c r="V480">
        <v>154001</v>
      </c>
      <c r="W480" t="s">
        <v>2013</v>
      </c>
      <c r="X480">
        <v>154001</v>
      </c>
      <c r="Y480" t="s">
        <v>2013</v>
      </c>
      <c r="Z480">
        <v>154001</v>
      </c>
      <c r="AA480" t="s">
        <v>2013</v>
      </c>
      <c r="AB480">
        <v>154001</v>
      </c>
      <c r="AC480" t="s">
        <v>2013</v>
      </c>
      <c r="AD480">
        <v>154001</v>
      </c>
      <c r="AE480" t="s">
        <v>2013</v>
      </c>
      <c r="AF480">
        <v>0</v>
      </c>
      <c r="AG480">
        <v>0</v>
      </c>
      <c r="AH480">
        <v>1</v>
      </c>
      <c r="AI480">
        <v>0</v>
      </c>
      <c r="AJ480">
        <v>0</v>
      </c>
      <c r="AK480">
        <v>0</v>
      </c>
      <c r="AL480" t="b">
        <v>0</v>
      </c>
      <c r="AM480">
        <v>0</v>
      </c>
      <c r="AN480">
        <v>0</v>
      </c>
    </row>
    <row r="481" spans="1:40" x14ac:dyDescent="0.3">
      <c r="A481">
        <v>1073201</v>
      </c>
      <c r="B481">
        <v>1073201</v>
      </c>
      <c r="C481" t="s">
        <v>3096</v>
      </c>
      <c r="D481" t="s">
        <v>1996</v>
      </c>
      <c r="E481">
        <v>1</v>
      </c>
      <c r="F481" t="b">
        <v>0</v>
      </c>
      <c r="G481">
        <v>0</v>
      </c>
      <c r="H481">
        <v>0</v>
      </c>
      <c r="I481">
        <v>0</v>
      </c>
      <c r="J481">
        <v>0</v>
      </c>
      <c r="K481">
        <v>46770</v>
      </c>
      <c r="L481">
        <v>0</v>
      </c>
      <c r="M481">
        <v>0</v>
      </c>
      <c r="N481">
        <v>0</v>
      </c>
      <c r="O481" t="s">
        <v>34</v>
      </c>
      <c r="P481">
        <v>17430</v>
      </c>
      <c r="Q481" t="b">
        <v>0</v>
      </c>
      <c r="R481" t="b">
        <v>0</v>
      </c>
      <c r="S481">
        <v>0</v>
      </c>
      <c r="T481">
        <v>5250</v>
      </c>
      <c r="U481">
        <v>0</v>
      </c>
      <c r="V481">
        <v>243001</v>
      </c>
      <c r="W481" t="s">
        <v>2013</v>
      </c>
      <c r="X481">
        <v>243001</v>
      </c>
      <c r="Y481" t="s">
        <v>2013</v>
      </c>
      <c r="Z481">
        <v>243001</v>
      </c>
      <c r="AA481" t="s">
        <v>2013</v>
      </c>
      <c r="AB481">
        <v>243001</v>
      </c>
      <c r="AC481" t="s">
        <v>2013</v>
      </c>
      <c r="AD481">
        <v>243001</v>
      </c>
      <c r="AE481" t="s">
        <v>2013</v>
      </c>
      <c r="AF481">
        <v>0</v>
      </c>
      <c r="AG481">
        <v>0</v>
      </c>
      <c r="AH481">
        <v>1</v>
      </c>
      <c r="AI481">
        <v>0</v>
      </c>
      <c r="AJ481">
        <v>0</v>
      </c>
      <c r="AK481">
        <v>0</v>
      </c>
      <c r="AL481" t="b">
        <v>0</v>
      </c>
      <c r="AM481">
        <v>0</v>
      </c>
      <c r="AN481">
        <v>0</v>
      </c>
    </row>
    <row r="482" spans="1:40" x14ac:dyDescent="0.3">
      <c r="A482">
        <v>1073301</v>
      </c>
      <c r="B482">
        <v>1073301</v>
      </c>
      <c r="C482" t="s">
        <v>3097</v>
      </c>
      <c r="D482" t="s">
        <v>1996</v>
      </c>
      <c r="E482">
        <v>1</v>
      </c>
      <c r="F482" t="b">
        <v>0</v>
      </c>
      <c r="G482">
        <v>0</v>
      </c>
      <c r="H482">
        <v>0</v>
      </c>
      <c r="I482">
        <v>0</v>
      </c>
      <c r="J482">
        <v>0</v>
      </c>
      <c r="K482">
        <v>43430</v>
      </c>
      <c r="L482">
        <v>0</v>
      </c>
      <c r="M482">
        <v>0</v>
      </c>
      <c r="N482">
        <v>0</v>
      </c>
      <c r="O482" t="s">
        <v>34</v>
      </c>
      <c r="P482">
        <v>17430</v>
      </c>
      <c r="Q482" t="b">
        <v>0</v>
      </c>
      <c r="R482" t="b">
        <v>0</v>
      </c>
      <c r="S482">
        <v>0</v>
      </c>
      <c r="T482">
        <v>0</v>
      </c>
      <c r="U482">
        <v>0</v>
      </c>
      <c r="V482">
        <v>4003031</v>
      </c>
      <c r="W482" t="s">
        <v>2013</v>
      </c>
      <c r="X482">
        <v>4003031</v>
      </c>
      <c r="Y482" t="s">
        <v>2013</v>
      </c>
      <c r="Z482">
        <v>4003031</v>
      </c>
      <c r="AA482" t="s">
        <v>2013</v>
      </c>
      <c r="AB482">
        <v>4003031</v>
      </c>
      <c r="AC482" t="s">
        <v>2013</v>
      </c>
      <c r="AD482">
        <v>4003031</v>
      </c>
      <c r="AE482" t="s">
        <v>2013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 t="b">
        <v>0</v>
      </c>
      <c r="AM482">
        <v>0</v>
      </c>
      <c r="AN482">
        <v>0</v>
      </c>
    </row>
    <row r="483" spans="1:40" x14ac:dyDescent="0.3">
      <c r="A483">
        <v>1073403</v>
      </c>
      <c r="B483">
        <v>1073403</v>
      </c>
      <c r="C483" t="s">
        <v>3098</v>
      </c>
      <c r="D483" t="s">
        <v>1996</v>
      </c>
      <c r="E483">
        <v>1</v>
      </c>
      <c r="F483" t="b">
        <v>0</v>
      </c>
      <c r="G483">
        <v>0</v>
      </c>
      <c r="H483">
        <v>0</v>
      </c>
      <c r="I483">
        <v>0</v>
      </c>
      <c r="J483">
        <v>0</v>
      </c>
      <c r="K483">
        <v>43430</v>
      </c>
      <c r="L483">
        <v>0</v>
      </c>
      <c r="M483">
        <v>0</v>
      </c>
      <c r="N483">
        <v>0</v>
      </c>
      <c r="O483" t="s">
        <v>34</v>
      </c>
      <c r="P483">
        <v>17430</v>
      </c>
      <c r="Q483" t="b">
        <v>0</v>
      </c>
      <c r="R483" t="b">
        <v>0</v>
      </c>
      <c r="S483">
        <v>0</v>
      </c>
      <c r="T483">
        <v>0</v>
      </c>
      <c r="U483">
        <v>0</v>
      </c>
      <c r="V483">
        <v>4002021</v>
      </c>
      <c r="W483" t="s">
        <v>2013</v>
      </c>
      <c r="X483">
        <v>4002021</v>
      </c>
      <c r="Y483" t="s">
        <v>2013</v>
      </c>
      <c r="Z483">
        <v>4002021</v>
      </c>
      <c r="AA483" t="s">
        <v>2013</v>
      </c>
      <c r="AB483">
        <v>4002021</v>
      </c>
      <c r="AC483" t="s">
        <v>2013</v>
      </c>
      <c r="AD483">
        <v>4002021</v>
      </c>
      <c r="AE483" t="s">
        <v>2013</v>
      </c>
      <c r="AF483">
        <v>0</v>
      </c>
      <c r="AG483">
        <v>0</v>
      </c>
      <c r="AH483">
        <v>1</v>
      </c>
      <c r="AI483">
        <v>0</v>
      </c>
      <c r="AJ483">
        <v>0</v>
      </c>
      <c r="AK483">
        <v>0</v>
      </c>
      <c r="AL483" t="b">
        <v>0</v>
      </c>
      <c r="AM483">
        <v>0</v>
      </c>
      <c r="AN483">
        <v>0</v>
      </c>
    </row>
    <row r="484" spans="1:40" x14ac:dyDescent="0.3">
      <c r="A484">
        <v>1073503</v>
      </c>
      <c r="B484">
        <v>1073503</v>
      </c>
      <c r="C484" t="s">
        <v>3099</v>
      </c>
      <c r="D484" t="s">
        <v>1996</v>
      </c>
      <c r="E484">
        <v>1</v>
      </c>
      <c r="F484" t="b">
        <v>0</v>
      </c>
      <c r="G484">
        <v>0</v>
      </c>
      <c r="H484">
        <v>0</v>
      </c>
      <c r="I484">
        <v>0</v>
      </c>
      <c r="J484">
        <v>0</v>
      </c>
      <c r="K484">
        <v>46770</v>
      </c>
      <c r="L484">
        <v>0</v>
      </c>
      <c r="M484">
        <v>0</v>
      </c>
      <c r="N484">
        <v>0</v>
      </c>
      <c r="O484" t="s">
        <v>34</v>
      </c>
      <c r="P484">
        <v>17430</v>
      </c>
      <c r="Q484" t="b">
        <v>0</v>
      </c>
      <c r="R484" t="b">
        <v>0</v>
      </c>
      <c r="S484">
        <v>0</v>
      </c>
      <c r="T484">
        <v>0</v>
      </c>
      <c r="U484">
        <v>0</v>
      </c>
      <c r="V484">
        <v>4012010</v>
      </c>
      <c r="W484" t="s">
        <v>2013</v>
      </c>
      <c r="X484">
        <v>4012010</v>
      </c>
      <c r="Y484" t="s">
        <v>2013</v>
      </c>
      <c r="Z484">
        <v>4012010</v>
      </c>
      <c r="AA484" t="s">
        <v>2013</v>
      </c>
      <c r="AB484">
        <v>4012010</v>
      </c>
      <c r="AC484" t="s">
        <v>2013</v>
      </c>
      <c r="AD484">
        <v>4012010</v>
      </c>
      <c r="AE484" t="s">
        <v>2013</v>
      </c>
      <c r="AF484">
        <v>0</v>
      </c>
      <c r="AG484">
        <v>0</v>
      </c>
      <c r="AH484">
        <v>1</v>
      </c>
      <c r="AI484">
        <v>0</v>
      </c>
      <c r="AJ484">
        <v>0</v>
      </c>
      <c r="AK484">
        <v>0</v>
      </c>
      <c r="AL484" t="b">
        <v>0</v>
      </c>
      <c r="AM484">
        <v>0</v>
      </c>
      <c r="AN484">
        <v>0</v>
      </c>
    </row>
    <row r="485" spans="1:40" x14ac:dyDescent="0.3">
      <c r="A485">
        <v>1073603</v>
      </c>
      <c r="B485">
        <v>1073603</v>
      </c>
      <c r="C485" t="s">
        <v>3100</v>
      </c>
      <c r="D485" t="s">
        <v>1996</v>
      </c>
      <c r="E485">
        <v>1</v>
      </c>
      <c r="F485" t="b">
        <v>0</v>
      </c>
      <c r="G485">
        <v>0</v>
      </c>
      <c r="H485">
        <v>0</v>
      </c>
      <c r="I485">
        <v>0</v>
      </c>
      <c r="J485">
        <v>0</v>
      </c>
      <c r="K485">
        <v>43430</v>
      </c>
      <c r="L485">
        <v>0</v>
      </c>
      <c r="M485">
        <v>0</v>
      </c>
      <c r="N485">
        <v>0</v>
      </c>
      <c r="O485" t="s">
        <v>34</v>
      </c>
      <c r="P485">
        <v>17430</v>
      </c>
      <c r="Q485" t="b">
        <v>0</v>
      </c>
      <c r="R485" t="b">
        <v>0</v>
      </c>
      <c r="S485">
        <v>0</v>
      </c>
      <c r="T485">
        <v>0</v>
      </c>
      <c r="U485">
        <v>0</v>
      </c>
      <c r="V485">
        <v>2005001</v>
      </c>
      <c r="W485" t="s">
        <v>2013</v>
      </c>
      <c r="X485">
        <v>2005001</v>
      </c>
      <c r="Y485" t="s">
        <v>2013</v>
      </c>
      <c r="Z485">
        <v>2005001</v>
      </c>
      <c r="AA485" t="s">
        <v>2013</v>
      </c>
      <c r="AB485">
        <v>2005001</v>
      </c>
      <c r="AC485" t="s">
        <v>2013</v>
      </c>
      <c r="AD485">
        <v>2005001</v>
      </c>
      <c r="AE485" t="s">
        <v>2013</v>
      </c>
      <c r="AF485">
        <v>0</v>
      </c>
      <c r="AG485">
        <v>0</v>
      </c>
      <c r="AH485">
        <v>5</v>
      </c>
      <c r="AI485">
        <v>0</v>
      </c>
      <c r="AJ485">
        <v>0</v>
      </c>
      <c r="AK485">
        <v>0</v>
      </c>
      <c r="AL485" t="b">
        <v>0</v>
      </c>
      <c r="AM485">
        <v>0</v>
      </c>
      <c r="AN485">
        <v>0</v>
      </c>
    </row>
    <row r="486" spans="1:40" x14ac:dyDescent="0.3">
      <c r="A486">
        <v>1073703</v>
      </c>
      <c r="B486">
        <v>1073703</v>
      </c>
      <c r="C486" t="s">
        <v>3101</v>
      </c>
      <c r="D486" t="s">
        <v>1996</v>
      </c>
      <c r="E486">
        <v>1</v>
      </c>
      <c r="F486" t="b">
        <v>0</v>
      </c>
      <c r="G486">
        <v>0</v>
      </c>
      <c r="H486">
        <v>0</v>
      </c>
      <c r="I486">
        <v>0</v>
      </c>
      <c r="J486">
        <v>0</v>
      </c>
      <c r="K486">
        <v>43430</v>
      </c>
      <c r="L486">
        <v>0</v>
      </c>
      <c r="M486">
        <v>0</v>
      </c>
      <c r="N486">
        <v>0</v>
      </c>
      <c r="O486" t="s">
        <v>34</v>
      </c>
      <c r="P486">
        <v>17430</v>
      </c>
      <c r="Q486" t="b">
        <v>0</v>
      </c>
      <c r="R486" t="b">
        <v>0</v>
      </c>
      <c r="S486">
        <v>0</v>
      </c>
      <c r="T486">
        <v>5250</v>
      </c>
      <c r="U486">
        <v>0</v>
      </c>
      <c r="V486">
        <v>243001</v>
      </c>
      <c r="W486" t="s">
        <v>2013</v>
      </c>
      <c r="X486">
        <v>243001</v>
      </c>
      <c r="Y486" t="s">
        <v>2013</v>
      </c>
      <c r="Z486">
        <v>243001</v>
      </c>
      <c r="AA486" t="s">
        <v>2013</v>
      </c>
      <c r="AB486">
        <v>243001</v>
      </c>
      <c r="AC486" t="s">
        <v>2013</v>
      </c>
      <c r="AD486">
        <v>243001</v>
      </c>
      <c r="AE486" t="s">
        <v>2013</v>
      </c>
      <c r="AF486">
        <v>0</v>
      </c>
      <c r="AG486">
        <v>0</v>
      </c>
      <c r="AH486">
        <v>1</v>
      </c>
      <c r="AI486">
        <v>0</v>
      </c>
      <c r="AJ486">
        <v>0</v>
      </c>
      <c r="AK486">
        <v>0</v>
      </c>
      <c r="AL486" t="b">
        <v>0</v>
      </c>
      <c r="AM486">
        <v>0</v>
      </c>
      <c r="AN486">
        <v>0</v>
      </c>
    </row>
    <row r="487" spans="1:40" x14ac:dyDescent="0.3">
      <c r="A487">
        <v>1073801</v>
      </c>
      <c r="B487">
        <v>1073801</v>
      </c>
      <c r="C487" t="s">
        <v>3102</v>
      </c>
      <c r="D487" t="s">
        <v>1996</v>
      </c>
      <c r="E487">
        <v>1</v>
      </c>
      <c r="F487" t="b">
        <v>0</v>
      </c>
      <c r="G487">
        <v>0</v>
      </c>
      <c r="H487">
        <v>0</v>
      </c>
      <c r="I487">
        <v>0</v>
      </c>
      <c r="J487">
        <v>0</v>
      </c>
      <c r="K487">
        <v>47350</v>
      </c>
      <c r="L487">
        <v>0</v>
      </c>
      <c r="M487">
        <v>0</v>
      </c>
      <c r="N487">
        <v>0</v>
      </c>
      <c r="O487" t="s">
        <v>34</v>
      </c>
      <c r="P487">
        <v>17700</v>
      </c>
      <c r="Q487" t="b">
        <v>0</v>
      </c>
      <c r="R487" t="b">
        <v>0</v>
      </c>
      <c r="S487">
        <v>0</v>
      </c>
      <c r="T487">
        <v>15750</v>
      </c>
      <c r="U487">
        <v>0</v>
      </c>
      <c r="V487">
        <v>244001</v>
      </c>
      <c r="W487" t="s">
        <v>2013</v>
      </c>
      <c r="X487">
        <v>244001</v>
      </c>
      <c r="Y487" t="s">
        <v>2013</v>
      </c>
      <c r="Z487">
        <v>244001</v>
      </c>
      <c r="AA487" t="s">
        <v>2013</v>
      </c>
      <c r="AB487">
        <v>244001</v>
      </c>
      <c r="AC487" t="s">
        <v>2013</v>
      </c>
      <c r="AD487">
        <v>244001</v>
      </c>
      <c r="AE487" t="s">
        <v>2013</v>
      </c>
      <c r="AF487">
        <v>0</v>
      </c>
      <c r="AG487">
        <v>0</v>
      </c>
      <c r="AH487">
        <v>1</v>
      </c>
      <c r="AI487">
        <v>0</v>
      </c>
      <c r="AJ487">
        <v>0</v>
      </c>
      <c r="AK487">
        <v>0</v>
      </c>
      <c r="AL487" t="b">
        <v>0</v>
      </c>
      <c r="AM487">
        <v>0</v>
      </c>
      <c r="AN487">
        <v>0</v>
      </c>
    </row>
    <row r="488" spans="1:40" x14ac:dyDescent="0.3">
      <c r="A488">
        <v>1073901</v>
      </c>
      <c r="B488">
        <v>1073901</v>
      </c>
      <c r="C488" t="s">
        <v>3103</v>
      </c>
      <c r="D488" t="s">
        <v>1996</v>
      </c>
      <c r="E488">
        <v>1</v>
      </c>
      <c r="F488" t="b">
        <v>0</v>
      </c>
      <c r="G488">
        <v>0</v>
      </c>
      <c r="H488">
        <v>0</v>
      </c>
      <c r="I488">
        <v>0</v>
      </c>
      <c r="J488">
        <v>0</v>
      </c>
      <c r="K488">
        <v>44510</v>
      </c>
      <c r="L488">
        <v>0</v>
      </c>
      <c r="M488">
        <v>0</v>
      </c>
      <c r="N488">
        <v>0</v>
      </c>
      <c r="O488" t="s">
        <v>34</v>
      </c>
      <c r="P488">
        <v>17700</v>
      </c>
      <c r="Q488" t="b">
        <v>0</v>
      </c>
      <c r="R488" t="b">
        <v>0</v>
      </c>
      <c r="S488">
        <v>7500</v>
      </c>
      <c r="T488">
        <v>0</v>
      </c>
      <c r="U488">
        <v>0</v>
      </c>
      <c r="V488">
        <v>153001</v>
      </c>
      <c r="W488" t="s">
        <v>2013</v>
      </c>
      <c r="X488">
        <v>153001</v>
      </c>
      <c r="Y488" t="s">
        <v>2013</v>
      </c>
      <c r="Z488">
        <v>153001</v>
      </c>
      <c r="AA488" t="s">
        <v>2013</v>
      </c>
      <c r="AB488">
        <v>153001</v>
      </c>
      <c r="AC488" t="s">
        <v>2013</v>
      </c>
      <c r="AD488">
        <v>153001</v>
      </c>
      <c r="AE488" t="s">
        <v>2013</v>
      </c>
      <c r="AF488">
        <v>0</v>
      </c>
      <c r="AG488">
        <v>0</v>
      </c>
      <c r="AH488">
        <v>1</v>
      </c>
      <c r="AI488">
        <v>0</v>
      </c>
      <c r="AJ488">
        <v>0</v>
      </c>
      <c r="AK488">
        <v>0</v>
      </c>
      <c r="AL488" t="b">
        <v>0</v>
      </c>
      <c r="AM488">
        <v>0</v>
      </c>
      <c r="AN488">
        <v>0</v>
      </c>
    </row>
    <row r="489" spans="1:40" x14ac:dyDescent="0.3">
      <c r="A489">
        <v>1074001</v>
      </c>
      <c r="B489">
        <v>1074001</v>
      </c>
      <c r="C489" t="s">
        <v>3104</v>
      </c>
      <c r="D489" t="s">
        <v>1996</v>
      </c>
      <c r="E489">
        <v>1</v>
      </c>
      <c r="F489" t="b">
        <v>0</v>
      </c>
      <c r="G489">
        <v>0</v>
      </c>
      <c r="H489">
        <v>0</v>
      </c>
      <c r="I489">
        <v>0</v>
      </c>
      <c r="J489">
        <v>0</v>
      </c>
      <c r="K489">
        <v>44510</v>
      </c>
      <c r="L489">
        <v>0</v>
      </c>
      <c r="M489">
        <v>0</v>
      </c>
      <c r="N489">
        <v>0</v>
      </c>
      <c r="O489" t="s">
        <v>34</v>
      </c>
      <c r="P489">
        <v>17700</v>
      </c>
      <c r="Q489" t="b">
        <v>0</v>
      </c>
      <c r="R489" t="b">
        <v>0</v>
      </c>
      <c r="S489">
        <v>0</v>
      </c>
      <c r="T489">
        <v>5250</v>
      </c>
      <c r="U489">
        <v>0</v>
      </c>
      <c r="V489">
        <v>243001</v>
      </c>
      <c r="W489" t="s">
        <v>2013</v>
      </c>
      <c r="X489">
        <v>243001</v>
      </c>
      <c r="Y489" t="s">
        <v>2013</v>
      </c>
      <c r="Z489">
        <v>243001</v>
      </c>
      <c r="AA489" t="s">
        <v>2013</v>
      </c>
      <c r="AB489">
        <v>243001</v>
      </c>
      <c r="AC489" t="s">
        <v>2013</v>
      </c>
      <c r="AD489">
        <v>243001</v>
      </c>
      <c r="AE489" t="s">
        <v>2013</v>
      </c>
      <c r="AF489">
        <v>0</v>
      </c>
      <c r="AG489">
        <v>0</v>
      </c>
      <c r="AH489">
        <v>1</v>
      </c>
      <c r="AI489">
        <v>0</v>
      </c>
      <c r="AJ489">
        <v>0</v>
      </c>
      <c r="AK489">
        <v>0</v>
      </c>
      <c r="AL489" t="b">
        <v>0</v>
      </c>
      <c r="AM489">
        <v>0</v>
      </c>
      <c r="AN489">
        <v>0</v>
      </c>
    </row>
    <row r="490" spans="1:40" x14ac:dyDescent="0.3">
      <c r="A490">
        <v>1074103</v>
      </c>
      <c r="B490">
        <v>1074103</v>
      </c>
      <c r="C490" t="s">
        <v>3105</v>
      </c>
      <c r="D490" t="s">
        <v>1996</v>
      </c>
      <c r="E490">
        <v>1</v>
      </c>
      <c r="F490" t="b">
        <v>0</v>
      </c>
      <c r="G490">
        <v>0</v>
      </c>
      <c r="H490">
        <v>0</v>
      </c>
      <c r="I490">
        <v>0</v>
      </c>
      <c r="J490">
        <v>0</v>
      </c>
      <c r="K490">
        <v>47930</v>
      </c>
      <c r="L490">
        <v>0</v>
      </c>
      <c r="M490">
        <v>0</v>
      </c>
      <c r="N490">
        <v>0</v>
      </c>
      <c r="O490" t="s">
        <v>34</v>
      </c>
      <c r="P490">
        <v>17700</v>
      </c>
      <c r="Q490" t="b">
        <v>0</v>
      </c>
      <c r="R490" t="b">
        <v>0</v>
      </c>
      <c r="S490">
        <v>0</v>
      </c>
      <c r="T490">
        <v>0</v>
      </c>
      <c r="U490">
        <v>0</v>
      </c>
      <c r="V490">
        <v>4003031</v>
      </c>
      <c r="W490" t="s">
        <v>2013</v>
      </c>
      <c r="X490">
        <v>4003031</v>
      </c>
      <c r="Y490" t="s">
        <v>2013</v>
      </c>
      <c r="Z490">
        <v>4003031</v>
      </c>
      <c r="AA490" t="s">
        <v>2013</v>
      </c>
      <c r="AB490">
        <v>4003031</v>
      </c>
      <c r="AC490" t="s">
        <v>2013</v>
      </c>
      <c r="AD490">
        <v>4003031</v>
      </c>
      <c r="AE490" t="s">
        <v>2013</v>
      </c>
      <c r="AF490">
        <v>0</v>
      </c>
      <c r="AG490">
        <v>0</v>
      </c>
      <c r="AH490">
        <v>1</v>
      </c>
      <c r="AI490">
        <v>0</v>
      </c>
      <c r="AJ490">
        <v>0</v>
      </c>
      <c r="AK490">
        <v>0</v>
      </c>
      <c r="AL490" t="b">
        <v>0</v>
      </c>
      <c r="AM490">
        <v>0</v>
      </c>
      <c r="AN490">
        <v>0</v>
      </c>
    </row>
    <row r="491" spans="1:40" x14ac:dyDescent="0.3">
      <c r="A491">
        <v>1074203</v>
      </c>
      <c r="B491">
        <v>1074203</v>
      </c>
      <c r="C491" t="s">
        <v>3106</v>
      </c>
      <c r="D491" t="s">
        <v>1996</v>
      </c>
      <c r="E491">
        <v>1</v>
      </c>
      <c r="F491" t="b">
        <v>0</v>
      </c>
      <c r="G491">
        <v>0</v>
      </c>
      <c r="H491">
        <v>0</v>
      </c>
      <c r="I491">
        <v>0</v>
      </c>
      <c r="J491">
        <v>0</v>
      </c>
      <c r="K491">
        <v>44510</v>
      </c>
      <c r="L491">
        <v>0</v>
      </c>
      <c r="M491">
        <v>0</v>
      </c>
      <c r="N491">
        <v>0</v>
      </c>
      <c r="O491" t="s">
        <v>34</v>
      </c>
      <c r="P491">
        <v>17700</v>
      </c>
      <c r="Q491" t="b">
        <v>0</v>
      </c>
      <c r="R491" t="b">
        <v>0</v>
      </c>
      <c r="S491">
        <v>0</v>
      </c>
      <c r="T491">
        <v>0</v>
      </c>
      <c r="U491">
        <v>0</v>
      </c>
      <c r="V491">
        <v>4012010</v>
      </c>
      <c r="W491" t="s">
        <v>2013</v>
      </c>
      <c r="X491">
        <v>4012010</v>
      </c>
      <c r="Y491" t="s">
        <v>2013</v>
      </c>
      <c r="Z491">
        <v>4012010</v>
      </c>
      <c r="AA491" t="s">
        <v>2013</v>
      </c>
      <c r="AB491">
        <v>4012010</v>
      </c>
      <c r="AC491" t="s">
        <v>2013</v>
      </c>
      <c r="AD491">
        <v>4012010</v>
      </c>
      <c r="AE491" t="s">
        <v>2013</v>
      </c>
      <c r="AF491">
        <v>0</v>
      </c>
      <c r="AG491">
        <v>0</v>
      </c>
      <c r="AH491">
        <v>1</v>
      </c>
      <c r="AI491">
        <v>0</v>
      </c>
      <c r="AJ491">
        <v>0</v>
      </c>
      <c r="AK491">
        <v>0</v>
      </c>
      <c r="AL491" t="b">
        <v>0</v>
      </c>
      <c r="AM491">
        <v>0</v>
      </c>
      <c r="AN491">
        <v>0</v>
      </c>
    </row>
    <row r="492" spans="1:40" x14ac:dyDescent="0.3">
      <c r="A492">
        <v>1074303</v>
      </c>
      <c r="B492">
        <v>1074303</v>
      </c>
      <c r="C492" t="s">
        <v>3107</v>
      </c>
      <c r="D492" t="s">
        <v>1996</v>
      </c>
      <c r="E492">
        <v>1</v>
      </c>
      <c r="F492" t="b">
        <v>0</v>
      </c>
      <c r="G492">
        <v>0</v>
      </c>
      <c r="H492">
        <v>0</v>
      </c>
      <c r="I492">
        <v>0</v>
      </c>
      <c r="J492">
        <v>0</v>
      </c>
      <c r="K492">
        <v>44510</v>
      </c>
      <c r="L492">
        <v>0</v>
      </c>
      <c r="M492">
        <v>0</v>
      </c>
      <c r="N492">
        <v>0</v>
      </c>
      <c r="O492" t="s">
        <v>34</v>
      </c>
      <c r="P492">
        <v>17700</v>
      </c>
      <c r="Q492" t="b">
        <v>0</v>
      </c>
      <c r="R492" t="b">
        <v>0</v>
      </c>
      <c r="S492">
        <v>2500</v>
      </c>
      <c r="T492">
        <v>0</v>
      </c>
      <c r="U492">
        <v>0</v>
      </c>
      <c r="V492">
        <v>152001</v>
      </c>
      <c r="W492" t="s">
        <v>2013</v>
      </c>
      <c r="X492">
        <v>152001</v>
      </c>
      <c r="Y492" t="s">
        <v>2013</v>
      </c>
      <c r="Z492">
        <v>152001</v>
      </c>
      <c r="AA492" t="s">
        <v>2013</v>
      </c>
      <c r="AB492">
        <v>152001</v>
      </c>
      <c r="AC492" t="s">
        <v>2013</v>
      </c>
      <c r="AD492">
        <v>152001</v>
      </c>
      <c r="AE492" t="s">
        <v>2013</v>
      </c>
      <c r="AF492">
        <v>0</v>
      </c>
      <c r="AG492">
        <v>0</v>
      </c>
      <c r="AH492">
        <v>1</v>
      </c>
      <c r="AI492">
        <v>0</v>
      </c>
      <c r="AJ492">
        <v>0</v>
      </c>
      <c r="AK492">
        <v>0</v>
      </c>
      <c r="AL492" t="b">
        <v>0</v>
      </c>
      <c r="AM492">
        <v>0</v>
      </c>
      <c r="AN492">
        <v>0</v>
      </c>
    </row>
    <row r="493" spans="1:40" x14ac:dyDescent="0.3">
      <c r="A493">
        <v>1074403</v>
      </c>
      <c r="B493">
        <v>1074403</v>
      </c>
      <c r="C493" t="s">
        <v>3108</v>
      </c>
      <c r="D493" t="s">
        <v>1996</v>
      </c>
      <c r="E493">
        <v>1</v>
      </c>
      <c r="F493" t="b">
        <v>0</v>
      </c>
      <c r="G493">
        <v>0</v>
      </c>
      <c r="H493">
        <v>0</v>
      </c>
      <c r="I493">
        <v>0</v>
      </c>
      <c r="J493">
        <v>0</v>
      </c>
      <c r="K493">
        <v>47930</v>
      </c>
      <c r="L493">
        <v>0</v>
      </c>
      <c r="M493">
        <v>0</v>
      </c>
      <c r="N493">
        <v>0</v>
      </c>
      <c r="O493" t="s">
        <v>34</v>
      </c>
      <c r="P493">
        <v>17700</v>
      </c>
      <c r="Q493" t="b">
        <v>0</v>
      </c>
      <c r="R493" t="b">
        <v>0</v>
      </c>
      <c r="S493">
        <v>0</v>
      </c>
      <c r="T493">
        <v>0</v>
      </c>
      <c r="U493">
        <v>0</v>
      </c>
      <c r="V493">
        <v>2005001</v>
      </c>
      <c r="W493" t="s">
        <v>2013</v>
      </c>
      <c r="X493">
        <v>2005001</v>
      </c>
      <c r="Y493" t="s">
        <v>2013</v>
      </c>
      <c r="Z493">
        <v>2005001</v>
      </c>
      <c r="AA493" t="s">
        <v>2013</v>
      </c>
      <c r="AB493">
        <v>2005001</v>
      </c>
      <c r="AC493" t="s">
        <v>2013</v>
      </c>
      <c r="AD493">
        <v>2005001</v>
      </c>
      <c r="AE493" t="s">
        <v>2013</v>
      </c>
      <c r="AF493">
        <v>0</v>
      </c>
      <c r="AG493">
        <v>0</v>
      </c>
      <c r="AH493">
        <v>5</v>
      </c>
      <c r="AI493">
        <v>0</v>
      </c>
      <c r="AJ493">
        <v>0</v>
      </c>
      <c r="AK493">
        <v>0</v>
      </c>
      <c r="AL493" t="b">
        <v>0</v>
      </c>
      <c r="AM493">
        <v>0</v>
      </c>
      <c r="AN493">
        <v>0</v>
      </c>
    </row>
    <row r="494" spans="1:40" x14ac:dyDescent="0.3">
      <c r="A494">
        <v>1074503</v>
      </c>
      <c r="B494">
        <v>1074503</v>
      </c>
      <c r="C494" t="s">
        <v>3109</v>
      </c>
      <c r="D494" t="s">
        <v>1996</v>
      </c>
      <c r="E494">
        <v>1</v>
      </c>
      <c r="F494" t="b">
        <v>0</v>
      </c>
      <c r="G494">
        <v>0</v>
      </c>
      <c r="H494">
        <v>0</v>
      </c>
      <c r="I494">
        <v>0</v>
      </c>
      <c r="J494">
        <v>0</v>
      </c>
      <c r="K494">
        <v>44510</v>
      </c>
      <c r="L494">
        <v>0</v>
      </c>
      <c r="M494">
        <v>0</v>
      </c>
      <c r="N494">
        <v>0</v>
      </c>
      <c r="O494" t="s">
        <v>34</v>
      </c>
      <c r="P494">
        <v>17940</v>
      </c>
      <c r="Q494" t="b">
        <v>0</v>
      </c>
      <c r="R494" t="b">
        <v>0</v>
      </c>
      <c r="S494">
        <v>0</v>
      </c>
      <c r="T494">
        <v>5250</v>
      </c>
      <c r="U494">
        <v>0</v>
      </c>
      <c r="V494">
        <v>243001</v>
      </c>
      <c r="W494" t="s">
        <v>2013</v>
      </c>
      <c r="X494">
        <v>243001</v>
      </c>
      <c r="Y494" t="s">
        <v>2013</v>
      </c>
      <c r="Z494">
        <v>243001</v>
      </c>
      <c r="AA494" t="s">
        <v>2013</v>
      </c>
      <c r="AB494">
        <v>243001</v>
      </c>
      <c r="AC494" t="s">
        <v>2013</v>
      </c>
      <c r="AD494">
        <v>243001</v>
      </c>
      <c r="AE494" t="s">
        <v>2013</v>
      </c>
      <c r="AF494">
        <v>0</v>
      </c>
      <c r="AG494">
        <v>0</v>
      </c>
      <c r="AH494">
        <v>1</v>
      </c>
      <c r="AI494">
        <v>0</v>
      </c>
      <c r="AJ494">
        <v>0</v>
      </c>
      <c r="AK494">
        <v>0</v>
      </c>
      <c r="AL494" t="b">
        <v>0</v>
      </c>
      <c r="AM494">
        <v>0</v>
      </c>
      <c r="AN494">
        <v>0</v>
      </c>
    </row>
    <row r="495" spans="1:40" x14ac:dyDescent="0.3">
      <c r="A495">
        <v>1074603</v>
      </c>
      <c r="B495">
        <v>1074603</v>
      </c>
      <c r="C495" t="s">
        <v>3110</v>
      </c>
      <c r="D495" t="s">
        <v>1996</v>
      </c>
      <c r="E495">
        <v>1</v>
      </c>
      <c r="F495" t="b">
        <v>0</v>
      </c>
      <c r="G495">
        <v>0</v>
      </c>
      <c r="H495">
        <v>0</v>
      </c>
      <c r="I495">
        <v>0</v>
      </c>
      <c r="J495">
        <v>0</v>
      </c>
      <c r="K495">
        <v>45720</v>
      </c>
      <c r="L495">
        <v>0</v>
      </c>
      <c r="M495">
        <v>0</v>
      </c>
      <c r="N495">
        <v>0</v>
      </c>
      <c r="O495" t="s">
        <v>34</v>
      </c>
      <c r="P495">
        <v>17940</v>
      </c>
      <c r="Q495" t="b">
        <v>0</v>
      </c>
      <c r="R495" t="b">
        <v>0</v>
      </c>
      <c r="S495">
        <v>0</v>
      </c>
      <c r="T495">
        <v>0</v>
      </c>
      <c r="U495">
        <v>0</v>
      </c>
      <c r="V495">
        <v>2014001</v>
      </c>
      <c r="W495" t="s">
        <v>2013</v>
      </c>
      <c r="X495">
        <v>2014001</v>
      </c>
      <c r="Y495" t="s">
        <v>2013</v>
      </c>
      <c r="Z495">
        <v>2014001</v>
      </c>
      <c r="AA495" t="s">
        <v>2013</v>
      </c>
      <c r="AB495">
        <v>2014001</v>
      </c>
      <c r="AC495" t="s">
        <v>2013</v>
      </c>
      <c r="AD495">
        <v>2014001</v>
      </c>
      <c r="AE495" t="s">
        <v>2013</v>
      </c>
      <c r="AF495">
        <v>0</v>
      </c>
      <c r="AG495">
        <v>0</v>
      </c>
      <c r="AH495">
        <v>5</v>
      </c>
      <c r="AI495">
        <v>0</v>
      </c>
      <c r="AJ495">
        <v>0</v>
      </c>
      <c r="AK495">
        <v>0</v>
      </c>
      <c r="AL495" t="b">
        <v>0</v>
      </c>
      <c r="AM495">
        <v>0</v>
      </c>
      <c r="AN495">
        <v>0</v>
      </c>
    </row>
    <row r="496" spans="1:40" x14ac:dyDescent="0.3">
      <c r="A496">
        <v>1074703</v>
      </c>
      <c r="B496">
        <v>1074703</v>
      </c>
      <c r="C496" t="s">
        <v>3111</v>
      </c>
      <c r="D496" t="s">
        <v>1996</v>
      </c>
      <c r="E496">
        <v>1</v>
      </c>
      <c r="F496" t="b">
        <v>0</v>
      </c>
      <c r="G496">
        <v>0</v>
      </c>
      <c r="H496">
        <v>0</v>
      </c>
      <c r="I496">
        <v>0</v>
      </c>
      <c r="J496">
        <v>0</v>
      </c>
      <c r="K496">
        <v>49230</v>
      </c>
      <c r="L496">
        <v>0</v>
      </c>
      <c r="M496">
        <v>0</v>
      </c>
      <c r="N496">
        <v>0</v>
      </c>
      <c r="O496" t="s">
        <v>34</v>
      </c>
      <c r="P496">
        <v>17940</v>
      </c>
      <c r="Q496" t="b">
        <v>0</v>
      </c>
      <c r="R496" t="b">
        <v>0</v>
      </c>
      <c r="S496">
        <v>7500</v>
      </c>
      <c r="T496">
        <v>0</v>
      </c>
      <c r="U496">
        <v>0</v>
      </c>
      <c r="V496">
        <v>153001</v>
      </c>
      <c r="W496" t="s">
        <v>2013</v>
      </c>
      <c r="X496">
        <v>153001</v>
      </c>
      <c r="Y496" t="s">
        <v>2013</v>
      </c>
      <c r="Z496">
        <v>153001</v>
      </c>
      <c r="AA496" t="s">
        <v>2013</v>
      </c>
      <c r="AB496">
        <v>153001</v>
      </c>
      <c r="AC496" t="s">
        <v>2013</v>
      </c>
      <c r="AD496">
        <v>153001</v>
      </c>
      <c r="AE496" t="s">
        <v>2013</v>
      </c>
      <c r="AF496">
        <v>0</v>
      </c>
      <c r="AG496">
        <v>0</v>
      </c>
      <c r="AH496">
        <v>1</v>
      </c>
      <c r="AI496">
        <v>0</v>
      </c>
      <c r="AJ496">
        <v>0</v>
      </c>
      <c r="AK496">
        <v>0</v>
      </c>
      <c r="AL496" t="b">
        <v>0</v>
      </c>
      <c r="AM496">
        <v>0</v>
      </c>
      <c r="AN496">
        <v>0</v>
      </c>
    </row>
    <row r="497" spans="1:40" x14ac:dyDescent="0.3">
      <c r="A497">
        <v>1074801</v>
      </c>
      <c r="B497">
        <v>1074801</v>
      </c>
      <c r="C497" t="s">
        <v>3033</v>
      </c>
      <c r="D497" t="s">
        <v>1996</v>
      </c>
      <c r="E497">
        <v>1</v>
      </c>
      <c r="F497" t="b">
        <v>0</v>
      </c>
      <c r="G497">
        <v>0</v>
      </c>
      <c r="H497">
        <v>0</v>
      </c>
      <c r="I497">
        <v>0</v>
      </c>
      <c r="J497">
        <v>0</v>
      </c>
      <c r="K497">
        <v>45720</v>
      </c>
      <c r="L497">
        <v>0</v>
      </c>
      <c r="M497">
        <v>0</v>
      </c>
      <c r="N497">
        <v>0</v>
      </c>
      <c r="O497" t="s">
        <v>34</v>
      </c>
      <c r="P497">
        <v>17940</v>
      </c>
      <c r="Q497" t="b">
        <v>0</v>
      </c>
      <c r="R497" t="b">
        <v>0</v>
      </c>
      <c r="S497">
        <v>0</v>
      </c>
      <c r="T497">
        <v>5250</v>
      </c>
      <c r="U497">
        <v>0</v>
      </c>
      <c r="V497">
        <v>243001</v>
      </c>
      <c r="W497" t="s">
        <v>2013</v>
      </c>
      <c r="X497">
        <v>243001</v>
      </c>
      <c r="Y497" t="s">
        <v>2013</v>
      </c>
      <c r="Z497">
        <v>243001</v>
      </c>
      <c r="AA497" t="s">
        <v>2013</v>
      </c>
      <c r="AB497">
        <v>243001</v>
      </c>
      <c r="AC497" t="s">
        <v>2013</v>
      </c>
      <c r="AD497">
        <v>243001</v>
      </c>
      <c r="AE497" t="s">
        <v>2013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0</v>
      </c>
      <c r="AL497" t="b">
        <v>0</v>
      </c>
      <c r="AM497">
        <v>0</v>
      </c>
      <c r="AN497">
        <v>0</v>
      </c>
    </row>
    <row r="498" spans="1:40" x14ac:dyDescent="0.3">
      <c r="A498">
        <v>1074901</v>
      </c>
      <c r="B498">
        <v>1074901</v>
      </c>
      <c r="C498" t="s">
        <v>3112</v>
      </c>
      <c r="D498" t="s">
        <v>1996</v>
      </c>
      <c r="E498">
        <v>1</v>
      </c>
      <c r="F498" t="b">
        <v>0</v>
      </c>
      <c r="G498">
        <v>0</v>
      </c>
      <c r="H498">
        <v>0</v>
      </c>
      <c r="I498">
        <v>0</v>
      </c>
      <c r="J498">
        <v>0</v>
      </c>
      <c r="K498">
        <v>45720</v>
      </c>
      <c r="L498">
        <v>0</v>
      </c>
      <c r="M498">
        <v>0</v>
      </c>
      <c r="N498">
        <v>0</v>
      </c>
      <c r="O498" t="s">
        <v>34</v>
      </c>
      <c r="P498">
        <v>17940</v>
      </c>
      <c r="Q498" t="b">
        <v>0</v>
      </c>
      <c r="R498" t="b">
        <v>0</v>
      </c>
      <c r="S498">
        <v>0</v>
      </c>
      <c r="T498">
        <v>0</v>
      </c>
      <c r="U498">
        <v>0</v>
      </c>
      <c r="V498">
        <v>4012010</v>
      </c>
      <c r="W498" t="s">
        <v>2013</v>
      </c>
      <c r="X498">
        <v>4012010</v>
      </c>
      <c r="Y498" t="s">
        <v>2013</v>
      </c>
      <c r="Z498">
        <v>4012010</v>
      </c>
      <c r="AA498" t="s">
        <v>2013</v>
      </c>
      <c r="AB498">
        <v>4012010</v>
      </c>
      <c r="AC498" t="s">
        <v>2013</v>
      </c>
      <c r="AD498">
        <v>4012010</v>
      </c>
      <c r="AE498" t="s">
        <v>2013</v>
      </c>
      <c r="AF498">
        <v>0</v>
      </c>
      <c r="AG498">
        <v>0</v>
      </c>
      <c r="AH498">
        <v>1</v>
      </c>
      <c r="AI498">
        <v>0</v>
      </c>
      <c r="AJ498">
        <v>0</v>
      </c>
      <c r="AK498">
        <v>0</v>
      </c>
      <c r="AL498" t="b">
        <v>0</v>
      </c>
      <c r="AM498">
        <v>0</v>
      </c>
      <c r="AN498">
        <v>0</v>
      </c>
    </row>
    <row r="499" spans="1:40" x14ac:dyDescent="0.3">
      <c r="A499">
        <v>1075001</v>
      </c>
      <c r="B499">
        <v>1075001</v>
      </c>
      <c r="C499" t="s">
        <v>3113</v>
      </c>
      <c r="D499" t="s">
        <v>1996</v>
      </c>
      <c r="E499">
        <v>1</v>
      </c>
      <c r="F499" t="b">
        <v>0</v>
      </c>
      <c r="G499">
        <v>0</v>
      </c>
      <c r="H499">
        <v>0</v>
      </c>
      <c r="I499">
        <v>0</v>
      </c>
      <c r="J499">
        <v>0</v>
      </c>
      <c r="K499">
        <v>49230</v>
      </c>
      <c r="L499">
        <v>0</v>
      </c>
      <c r="M499">
        <v>0</v>
      </c>
      <c r="N499">
        <v>0</v>
      </c>
      <c r="O499" t="s">
        <v>34</v>
      </c>
      <c r="P499">
        <v>17940</v>
      </c>
      <c r="Q499" t="b">
        <v>0</v>
      </c>
      <c r="R499" t="b">
        <v>0</v>
      </c>
      <c r="S499">
        <v>0</v>
      </c>
      <c r="T499">
        <v>0</v>
      </c>
      <c r="U499">
        <v>0</v>
      </c>
      <c r="V499">
        <v>4003031</v>
      </c>
      <c r="W499" t="s">
        <v>2013</v>
      </c>
      <c r="X499">
        <v>4003031</v>
      </c>
      <c r="Y499" t="s">
        <v>2013</v>
      </c>
      <c r="Z499">
        <v>4003031</v>
      </c>
      <c r="AA499" t="s">
        <v>2013</v>
      </c>
      <c r="AB499">
        <v>4003031</v>
      </c>
      <c r="AC499" t="s">
        <v>2013</v>
      </c>
      <c r="AD499">
        <v>4003031</v>
      </c>
      <c r="AE499" t="s">
        <v>2013</v>
      </c>
      <c r="AF499">
        <v>0</v>
      </c>
      <c r="AG499">
        <v>0</v>
      </c>
      <c r="AH499">
        <v>1</v>
      </c>
      <c r="AI499">
        <v>0</v>
      </c>
      <c r="AJ499">
        <v>0</v>
      </c>
      <c r="AK499">
        <v>0</v>
      </c>
      <c r="AL499" t="b">
        <v>0</v>
      </c>
      <c r="AM499">
        <v>0</v>
      </c>
      <c r="AN499">
        <v>0</v>
      </c>
    </row>
    <row r="500" spans="1:40" x14ac:dyDescent="0.3">
      <c r="A500">
        <v>1075101</v>
      </c>
      <c r="B500">
        <v>1075101</v>
      </c>
      <c r="C500" t="s">
        <v>3115</v>
      </c>
      <c r="D500" t="s">
        <v>1996</v>
      </c>
      <c r="E500">
        <v>1</v>
      </c>
      <c r="F500" t="b">
        <v>0</v>
      </c>
      <c r="G500">
        <v>0</v>
      </c>
      <c r="H500">
        <v>0</v>
      </c>
      <c r="I500">
        <v>0</v>
      </c>
      <c r="J500">
        <v>0</v>
      </c>
      <c r="K500">
        <v>45720</v>
      </c>
      <c r="L500">
        <v>0</v>
      </c>
      <c r="M500">
        <v>0</v>
      </c>
      <c r="N500">
        <v>0</v>
      </c>
      <c r="O500" t="s">
        <v>34</v>
      </c>
      <c r="P500">
        <v>17940</v>
      </c>
      <c r="Q500" t="b">
        <v>0</v>
      </c>
      <c r="R500" t="b">
        <v>0</v>
      </c>
      <c r="S500">
        <v>0</v>
      </c>
      <c r="T500">
        <v>1750</v>
      </c>
      <c r="U500">
        <v>0</v>
      </c>
      <c r="V500">
        <v>242001</v>
      </c>
      <c r="W500" t="s">
        <v>2013</v>
      </c>
      <c r="X500">
        <v>242001</v>
      </c>
      <c r="Y500" t="s">
        <v>2013</v>
      </c>
      <c r="Z500">
        <v>242001</v>
      </c>
      <c r="AA500" t="s">
        <v>2013</v>
      </c>
      <c r="AB500">
        <v>242001</v>
      </c>
      <c r="AC500" t="s">
        <v>2013</v>
      </c>
      <c r="AD500">
        <v>242001</v>
      </c>
      <c r="AE500" t="s">
        <v>2013</v>
      </c>
      <c r="AF500">
        <v>0</v>
      </c>
      <c r="AG500">
        <v>0</v>
      </c>
      <c r="AH500">
        <v>1</v>
      </c>
      <c r="AI500">
        <v>0</v>
      </c>
      <c r="AJ500">
        <v>0</v>
      </c>
      <c r="AK500">
        <v>0</v>
      </c>
      <c r="AL500" t="b">
        <v>0</v>
      </c>
      <c r="AM500">
        <v>0</v>
      </c>
      <c r="AN500">
        <v>0</v>
      </c>
    </row>
    <row r="501" spans="1:40" x14ac:dyDescent="0.3">
      <c r="A501">
        <v>1075201</v>
      </c>
      <c r="B501">
        <v>1075201</v>
      </c>
      <c r="C501" t="s">
        <v>3116</v>
      </c>
      <c r="D501" t="s">
        <v>1996</v>
      </c>
      <c r="E501">
        <v>1</v>
      </c>
      <c r="F501" t="b">
        <v>0</v>
      </c>
      <c r="G501">
        <v>0</v>
      </c>
      <c r="H501">
        <v>0</v>
      </c>
      <c r="I501">
        <v>0</v>
      </c>
      <c r="J501">
        <v>0</v>
      </c>
      <c r="K501">
        <v>45720</v>
      </c>
      <c r="L501">
        <v>0</v>
      </c>
      <c r="M501">
        <v>0</v>
      </c>
      <c r="N501">
        <v>0</v>
      </c>
      <c r="O501" t="s">
        <v>34</v>
      </c>
      <c r="P501">
        <v>17940</v>
      </c>
      <c r="Q501" t="b">
        <v>0</v>
      </c>
      <c r="R501" t="b">
        <v>0</v>
      </c>
      <c r="S501">
        <v>0</v>
      </c>
      <c r="T501">
        <v>0</v>
      </c>
      <c r="U501">
        <v>0</v>
      </c>
      <c r="V501">
        <v>2014001</v>
      </c>
      <c r="W501" t="s">
        <v>2013</v>
      </c>
      <c r="X501">
        <v>2014001</v>
      </c>
      <c r="Y501" t="s">
        <v>2013</v>
      </c>
      <c r="Z501">
        <v>2014001</v>
      </c>
      <c r="AA501" t="s">
        <v>2013</v>
      </c>
      <c r="AB501">
        <v>2014001</v>
      </c>
      <c r="AC501" t="s">
        <v>2013</v>
      </c>
      <c r="AD501">
        <v>2014001</v>
      </c>
      <c r="AE501" t="s">
        <v>2013</v>
      </c>
      <c r="AF501">
        <v>0</v>
      </c>
      <c r="AG501">
        <v>0</v>
      </c>
      <c r="AH501">
        <v>5</v>
      </c>
      <c r="AI501">
        <v>0</v>
      </c>
      <c r="AJ501">
        <v>0</v>
      </c>
      <c r="AK501">
        <v>0</v>
      </c>
      <c r="AL501" t="b">
        <v>0</v>
      </c>
      <c r="AM501">
        <v>0</v>
      </c>
      <c r="AN501">
        <v>0</v>
      </c>
    </row>
    <row r="502" spans="1:40" x14ac:dyDescent="0.3">
      <c r="A502">
        <v>1075301</v>
      </c>
      <c r="B502">
        <v>1075301</v>
      </c>
      <c r="C502" t="s">
        <v>3117</v>
      </c>
      <c r="D502" t="s">
        <v>1996</v>
      </c>
      <c r="E502">
        <v>1</v>
      </c>
      <c r="F502" t="b">
        <v>0</v>
      </c>
      <c r="G502">
        <v>0</v>
      </c>
      <c r="H502">
        <v>0</v>
      </c>
      <c r="I502">
        <v>0</v>
      </c>
      <c r="J502">
        <v>0</v>
      </c>
      <c r="K502">
        <v>49960</v>
      </c>
      <c r="L502">
        <v>0</v>
      </c>
      <c r="M502">
        <v>0</v>
      </c>
      <c r="N502">
        <v>0</v>
      </c>
      <c r="O502" t="s">
        <v>34</v>
      </c>
      <c r="P502">
        <v>18210</v>
      </c>
      <c r="Q502" t="b">
        <v>0</v>
      </c>
      <c r="R502" t="b">
        <v>0</v>
      </c>
      <c r="S502">
        <v>0</v>
      </c>
      <c r="T502">
        <v>5250</v>
      </c>
      <c r="U502">
        <v>0</v>
      </c>
      <c r="V502">
        <v>243001</v>
      </c>
      <c r="W502" t="s">
        <v>2013</v>
      </c>
      <c r="X502">
        <v>243001</v>
      </c>
      <c r="Y502" t="s">
        <v>2013</v>
      </c>
      <c r="Z502">
        <v>243001</v>
      </c>
      <c r="AA502" t="s">
        <v>2013</v>
      </c>
      <c r="AB502">
        <v>243001</v>
      </c>
      <c r="AC502" t="s">
        <v>2013</v>
      </c>
      <c r="AD502">
        <v>243001</v>
      </c>
      <c r="AE502" t="s">
        <v>2013</v>
      </c>
      <c r="AF502">
        <v>0</v>
      </c>
      <c r="AG502">
        <v>0</v>
      </c>
      <c r="AH502">
        <v>1</v>
      </c>
      <c r="AI502">
        <v>0</v>
      </c>
      <c r="AJ502">
        <v>0</v>
      </c>
      <c r="AK502">
        <v>0</v>
      </c>
      <c r="AL502" t="b">
        <v>0</v>
      </c>
      <c r="AM502">
        <v>0</v>
      </c>
      <c r="AN502">
        <v>0</v>
      </c>
    </row>
    <row r="503" spans="1:40" x14ac:dyDescent="0.3">
      <c r="A503">
        <v>1075401</v>
      </c>
      <c r="B503">
        <v>1075401</v>
      </c>
      <c r="C503" t="s">
        <v>3118</v>
      </c>
      <c r="D503" t="s">
        <v>1996</v>
      </c>
      <c r="E503">
        <v>1</v>
      </c>
      <c r="F503" t="b">
        <v>0</v>
      </c>
      <c r="G503">
        <v>0</v>
      </c>
      <c r="H503">
        <v>0</v>
      </c>
      <c r="I503">
        <v>0</v>
      </c>
      <c r="J503">
        <v>0</v>
      </c>
      <c r="K503">
        <v>47060</v>
      </c>
      <c r="L503">
        <v>0</v>
      </c>
      <c r="M503">
        <v>0</v>
      </c>
      <c r="N503">
        <v>0</v>
      </c>
      <c r="O503" t="s">
        <v>34</v>
      </c>
      <c r="P503">
        <v>18210</v>
      </c>
      <c r="Q503" t="b">
        <v>0</v>
      </c>
      <c r="R503" t="b">
        <v>0</v>
      </c>
      <c r="S503">
        <v>0</v>
      </c>
      <c r="T503">
        <v>15750</v>
      </c>
      <c r="U503">
        <v>0</v>
      </c>
      <c r="V503">
        <v>244001</v>
      </c>
      <c r="W503" t="s">
        <v>2013</v>
      </c>
      <c r="X503">
        <v>244001</v>
      </c>
      <c r="Y503" t="s">
        <v>2013</v>
      </c>
      <c r="Z503">
        <v>244001</v>
      </c>
      <c r="AA503" t="s">
        <v>2013</v>
      </c>
      <c r="AB503">
        <v>244001</v>
      </c>
      <c r="AC503" t="s">
        <v>2013</v>
      </c>
      <c r="AD503">
        <v>244001</v>
      </c>
      <c r="AE503" t="s">
        <v>2013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 t="b">
        <v>0</v>
      </c>
      <c r="AM503">
        <v>0</v>
      </c>
      <c r="AN503">
        <v>0</v>
      </c>
    </row>
    <row r="504" spans="1:40" x14ac:dyDescent="0.3">
      <c r="A504">
        <v>1075501</v>
      </c>
      <c r="B504">
        <v>1075501</v>
      </c>
      <c r="C504" t="s">
        <v>3119</v>
      </c>
      <c r="D504" t="s">
        <v>1996</v>
      </c>
      <c r="E504">
        <v>1</v>
      </c>
      <c r="F504" t="b">
        <v>0</v>
      </c>
      <c r="G504">
        <v>0</v>
      </c>
      <c r="H504">
        <v>0</v>
      </c>
      <c r="I504">
        <v>0</v>
      </c>
      <c r="J504">
        <v>0</v>
      </c>
      <c r="K504">
        <v>47060</v>
      </c>
      <c r="L504">
        <v>0</v>
      </c>
      <c r="M504">
        <v>0</v>
      </c>
      <c r="N504">
        <v>0</v>
      </c>
      <c r="O504" t="s">
        <v>34</v>
      </c>
      <c r="P504">
        <v>18210</v>
      </c>
      <c r="Q504" t="b">
        <v>0</v>
      </c>
      <c r="R504" t="b">
        <v>0</v>
      </c>
      <c r="S504">
        <v>7500</v>
      </c>
      <c r="T504">
        <v>0</v>
      </c>
      <c r="U504">
        <v>0</v>
      </c>
      <c r="V504">
        <v>153001</v>
      </c>
      <c r="W504" t="s">
        <v>2013</v>
      </c>
      <c r="X504">
        <v>153001</v>
      </c>
      <c r="Y504" t="s">
        <v>2013</v>
      </c>
      <c r="Z504">
        <v>153001</v>
      </c>
      <c r="AA504" t="s">
        <v>2013</v>
      </c>
      <c r="AB504">
        <v>153001</v>
      </c>
      <c r="AC504" t="s">
        <v>2013</v>
      </c>
      <c r="AD504">
        <v>153001</v>
      </c>
      <c r="AE504" t="s">
        <v>2013</v>
      </c>
      <c r="AF504">
        <v>0</v>
      </c>
      <c r="AG504">
        <v>0</v>
      </c>
      <c r="AH504">
        <v>1</v>
      </c>
      <c r="AI504">
        <v>0</v>
      </c>
      <c r="AJ504">
        <v>0</v>
      </c>
      <c r="AK504">
        <v>0</v>
      </c>
      <c r="AL504" t="b">
        <v>0</v>
      </c>
      <c r="AM504">
        <v>0</v>
      </c>
      <c r="AN504">
        <v>0</v>
      </c>
    </row>
    <row r="505" spans="1:40" x14ac:dyDescent="0.3">
      <c r="A505">
        <v>1075601</v>
      </c>
      <c r="B505">
        <v>1075601</v>
      </c>
      <c r="C505" t="s">
        <v>3120</v>
      </c>
      <c r="D505" t="s">
        <v>1996</v>
      </c>
      <c r="E505">
        <v>1</v>
      </c>
      <c r="F505" t="b">
        <v>0</v>
      </c>
      <c r="G505">
        <v>0</v>
      </c>
      <c r="H505">
        <v>0</v>
      </c>
      <c r="I505">
        <v>0</v>
      </c>
      <c r="J505">
        <v>0</v>
      </c>
      <c r="K505">
        <v>50680</v>
      </c>
      <c r="L505">
        <v>0</v>
      </c>
      <c r="M505">
        <v>0</v>
      </c>
      <c r="N505">
        <v>0</v>
      </c>
      <c r="O505" t="s">
        <v>34</v>
      </c>
      <c r="P505">
        <v>42490</v>
      </c>
      <c r="Q505" t="b">
        <v>0</v>
      </c>
      <c r="R505" t="b">
        <v>0</v>
      </c>
      <c r="S505">
        <v>0</v>
      </c>
      <c r="T505">
        <v>0</v>
      </c>
      <c r="U505">
        <v>0</v>
      </c>
      <c r="V505">
        <v>4012010</v>
      </c>
      <c r="W505" t="s">
        <v>2013</v>
      </c>
      <c r="X505">
        <v>4012010</v>
      </c>
      <c r="Y505" t="s">
        <v>2013</v>
      </c>
      <c r="Z505">
        <v>4012010</v>
      </c>
      <c r="AA505" t="s">
        <v>2013</v>
      </c>
      <c r="AB505">
        <v>4012010</v>
      </c>
      <c r="AC505" t="s">
        <v>2013</v>
      </c>
      <c r="AD505">
        <v>4012010</v>
      </c>
      <c r="AE505" t="s">
        <v>2013</v>
      </c>
      <c r="AF505">
        <v>0</v>
      </c>
      <c r="AG505">
        <v>0</v>
      </c>
      <c r="AH505">
        <v>1</v>
      </c>
      <c r="AI505">
        <v>0</v>
      </c>
      <c r="AJ505">
        <v>0</v>
      </c>
      <c r="AK505">
        <v>0</v>
      </c>
      <c r="AL505" t="b">
        <v>0</v>
      </c>
      <c r="AM505">
        <v>0</v>
      </c>
      <c r="AN505">
        <v>0</v>
      </c>
    </row>
    <row r="506" spans="1:40" x14ac:dyDescent="0.3">
      <c r="A506">
        <v>1075701</v>
      </c>
      <c r="B506">
        <v>1075701</v>
      </c>
      <c r="C506" t="s">
        <v>3121</v>
      </c>
      <c r="D506" t="s">
        <v>1996</v>
      </c>
      <c r="E506">
        <v>1</v>
      </c>
      <c r="F506" t="b">
        <v>0</v>
      </c>
      <c r="G506">
        <v>0</v>
      </c>
      <c r="H506">
        <v>0</v>
      </c>
      <c r="I506">
        <v>0</v>
      </c>
      <c r="J506">
        <v>0</v>
      </c>
      <c r="K506">
        <v>47060</v>
      </c>
      <c r="L506">
        <v>0</v>
      </c>
      <c r="M506">
        <v>0</v>
      </c>
      <c r="N506">
        <v>0</v>
      </c>
      <c r="O506" t="s">
        <v>34</v>
      </c>
      <c r="P506">
        <v>42490</v>
      </c>
      <c r="Q506" t="b">
        <v>0</v>
      </c>
      <c r="R506" t="b">
        <v>0</v>
      </c>
      <c r="S506">
        <v>0</v>
      </c>
      <c r="T506">
        <v>0</v>
      </c>
      <c r="U506">
        <v>0</v>
      </c>
      <c r="V506">
        <v>4013011</v>
      </c>
      <c r="W506" t="s">
        <v>2013</v>
      </c>
      <c r="X506">
        <v>4013011</v>
      </c>
      <c r="Y506" t="s">
        <v>2013</v>
      </c>
      <c r="Z506">
        <v>4013011</v>
      </c>
      <c r="AA506" t="s">
        <v>2013</v>
      </c>
      <c r="AB506">
        <v>4013011</v>
      </c>
      <c r="AC506" t="s">
        <v>2013</v>
      </c>
      <c r="AD506">
        <v>4013011</v>
      </c>
      <c r="AE506" t="s">
        <v>2013</v>
      </c>
      <c r="AF506">
        <v>0</v>
      </c>
      <c r="AG506">
        <v>0</v>
      </c>
      <c r="AH506">
        <v>1</v>
      </c>
      <c r="AI506">
        <v>0</v>
      </c>
      <c r="AJ506">
        <v>0</v>
      </c>
      <c r="AK506">
        <v>0</v>
      </c>
      <c r="AL506" t="b">
        <v>0</v>
      </c>
      <c r="AM506">
        <v>0</v>
      </c>
      <c r="AN506">
        <v>0</v>
      </c>
    </row>
    <row r="507" spans="1:40" x14ac:dyDescent="0.3">
      <c r="A507">
        <v>1075801</v>
      </c>
      <c r="B507">
        <v>1075801</v>
      </c>
      <c r="C507" t="s">
        <v>3122</v>
      </c>
      <c r="D507" t="s">
        <v>1996</v>
      </c>
      <c r="E507">
        <v>1</v>
      </c>
      <c r="F507" t="b">
        <v>0</v>
      </c>
      <c r="G507">
        <v>0</v>
      </c>
      <c r="H507">
        <v>0</v>
      </c>
      <c r="I507">
        <v>0</v>
      </c>
      <c r="J507">
        <v>0</v>
      </c>
      <c r="K507">
        <v>47060</v>
      </c>
      <c r="L507">
        <v>0</v>
      </c>
      <c r="M507">
        <v>0</v>
      </c>
      <c r="N507">
        <v>0</v>
      </c>
      <c r="O507" t="s">
        <v>34</v>
      </c>
      <c r="P507">
        <v>42490</v>
      </c>
      <c r="Q507" t="b">
        <v>0</v>
      </c>
      <c r="R507" t="b">
        <v>0</v>
      </c>
      <c r="S507">
        <v>0</v>
      </c>
      <c r="T507">
        <v>0</v>
      </c>
      <c r="U507">
        <v>0</v>
      </c>
      <c r="V507">
        <v>4025033</v>
      </c>
      <c r="W507" t="s">
        <v>2013</v>
      </c>
      <c r="X507">
        <v>4025033</v>
      </c>
      <c r="Y507" t="s">
        <v>2013</v>
      </c>
      <c r="Z507">
        <v>4025033</v>
      </c>
      <c r="AA507" t="s">
        <v>2013</v>
      </c>
      <c r="AB507">
        <v>4025033</v>
      </c>
      <c r="AC507" t="s">
        <v>2013</v>
      </c>
      <c r="AD507">
        <v>4025033</v>
      </c>
      <c r="AE507" t="s">
        <v>2013</v>
      </c>
      <c r="AF507">
        <v>0</v>
      </c>
      <c r="AG507">
        <v>0</v>
      </c>
      <c r="AH507">
        <v>1</v>
      </c>
      <c r="AI507">
        <v>0</v>
      </c>
      <c r="AJ507">
        <v>0</v>
      </c>
      <c r="AK507">
        <v>0</v>
      </c>
      <c r="AL507" t="b">
        <v>0</v>
      </c>
      <c r="AM507">
        <v>0</v>
      </c>
      <c r="AN507">
        <v>0</v>
      </c>
    </row>
    <row r="508" spans="1:40" x14ac:dyDescent="0.3">
      <c r="A508">
        <v>1075903</v>
      </c>
      <c r="B508">
        <v>1075903</v>
      </c>
      <c r="C508" t="s">
        <v>3123</v>
      </c>
      <c r="D508" t="s">
        <v>1996</v>
      </c>
      <c r="E508">
        <v>1</v>
      </c>
      <c r="F508" t="b">
        <v>0</v>
      </c>
      <c r="G508">
        <v>0</v>
      </c>
      <c r="H508">
        <v>0</v>
      </c>
      <c r="I508">
        <v>0</v>
      </c>
      <c r="J508">
        <v>0</v>
      </c>
      <c r="K508">
        <v>50680</v>
      </c>
      <c r="L508">
        <v>0</v>
      </c>
      <c r="M508">
        <v>0</v>
      </c>
      <c r="N508">
        <v>0</v>
      </c>
      <c r="O508" t="s">
        <v>34</v>
      </c>
      <c r="P508">
        <v>42490</v>
      </c>
      <c r="Q508" t="b">
        <v>0</v>
      </c>
      <c r="R508" t="b">
        <v>0</v>
      </c>
      <c r="S508">
        <v>0</v>
      </c>
      <c r="T508">
        <v>1750</v>
      </c>
      <c r="U508">
        <v>0</v>
      </c>
      <c r="V508">
        <v>242001</v>
      </c>
      <c r="W508" t="s">
        <v>2013</v>
      </c>
      <c r="X508">
        <v>242001</v>
      </c>
      <c r="Y508" t="s">
        <v>2013</v>
      </c>
      <c r="Z508">
        <v>242001</v>
      </c>
      <c r="AA508" t="s">
        <v>2013</v>
      </c>
      <c r="AB508">
        <v>242001</v>
      </c>
      <c r="AC508" t="s">
        <v>2013</v>
      </c>
      <c r="AD508">
        <v>242001</v>
      </c>
      <c r="AE508" t="s">
        <v>2013</v>
      </c>
      <c r="AF508">
        <v>0</v>
      </c>
      <c r="AG508">
        <v>0</v>
      </c>
      <c r="AH508">
        <v>1</v>
      </c>
      <c r="AI508">
        <v>0</v>
      </c>
      <c r="AJ508">
        <v>0</v>
      </c>
      <c r="AK508">
        <v>0</v>
      </c>
      <c r="AL508" t="b">
        <v>0</v>
      </c>
      <c r="AM508">
        <v>0</v>
      </c>
      <c r="AN508">
        <v>0</v>
      </c>
    </row>
    <row r="509" spans="1:40" x14ac:dyDescent="0.3">
      <c r="A509">
        <v>1076003</v>
      </c>
      <c r="B509">
        <v>1076003</v>
      </c>
      <c r="C509" t="s">
        <v>3124</v>
      </c>
      <c r="D509" t="s">
        <v>1996</v>
      </c>
      <c r="E509">
        <v>1</v>
      </c>
      <c r="F509" t="b">
        <v>0</v>
      </c>
      <c r="G509">
        <v>0</v>
      </c>
      <c r="H509">
        <v>0</v>
      </c>
      <c r="I509">
        <v>0</v>
      </c>
      <c r="J509">
        <v>0</v>
      </c>
      <c r="K509">
        <v>47060</v>
      </c>
      <c r="L509">
        <v>0</v>
      </c>
      <c r="M509">
        <v>0</v>
      </c>
      <c r="N509">
        <v>0</v>
      </c>
      <c r="O509" t="s">
        <v>34</v>
      </c>
      <c r="P509">
        <v>43050</v>
      </c>
      <c r="Q509" t="b">
        <v>0</v>
      </c>
      <c r="R509" t="b">
        <v>0</v>
      </c>
      <c r="S509">
        <v>0</v>
      </c>
      <c r="T509">
        <v>0</v>
      </c>
      <c r="U509">
        <v>0</v>
      </c>
      <c r="V509">
        <v>2005001</v>
      </c>
      <c r="W509" t="s">
        <v>2013</v>
      </c>
      <c r="X509">
        <v>2005001</v>
      </c>
      <c r="Y509" t="s">
        <v>2013</v>
      </c>
      <c r="Z509">
        <v>2005001</v>
      </c>
      <c r="AA509" t="s">
        <v>2013</v>
      </c>
      <c r="AB509">
        <v>2005001</v>
      </c>
      <c r="AC509" t="s">
        <v>2013</v>
      </c>
      <c r="AD509">
        <v>2005001</v>
      </c>
      <c r="AE509" t="s">
        <v>2013</v>
      </c>
      <c r="AF509">
        <v>0</v>
      </c>
      <c r="AG509">
        <v>0</v>
      </c>
      <c r="AH509">
        <v>5</v>
      </c>
      <c r="AI509">
        <v>0</v>
      </c>
      <c r="AJ509">
        <v>0</v>
      </c>
      <c r="AK509">
        <v>0</v>
      </c>
      <c r="AL509" t="b">
        <v>0</v>
      </c>
      <c r="AM509">
        <v>0</v>
      </c>
      <c r="AN509">
        <v>0</v>
      </c>
    </row>
    <row r="510" spans="1:40" x14ac:dyDescent="0.3">
      <c r="A510">
        <v>1070102</v>
      </c>
      <c r="B510">
        <v>1070102</v>
      </c>
      <c r="C510" t="s">
        <v>3056</v>
      </c>
      <c r="D510" t="s">
        <v>1996</v>
      </c>
      <c r="E510">
        <v>1</v>
      </c>
      <c r="F510" t="b">
        <v>0</v>
      </c>
      <c r="G510">
        <v>0</v>
      </c>
      <c r="H510">
        <v>0</v>
      </c>
      <c r="I510">
        <v>0</v>
      </c>
      <c r="J510">
        <v>0</v>
      </c>
      <c r="K510">
        <v>26310</v>
      </c>
      <c r="L510">
        <v>0</v>
      </c>
      <c r="M510">
        <v>0</v>
      </c>
      <c r="N510">
        <v>0</v>
      </c>
      <c r="O510" t="s">
        <v>34</v>
      </c>
      <c r="P510">
        <v>16440</v>
      </c>
      <c r="Q510" t="b">
        <v>0</v>
      </c>
      <c r="R510" t="b">
        <v>0</v>
      </c>
      <c r="S510">
        <v>0</v>
      </c>
      <c r="T510">
        <v>0</v>
      </c>
      <c r="U510">
        <v>0</v>
      </c>
      <c r="V510">
        <v>2014001</v>
      </c>
      <c r="W510" t="s">
        <v>2013</v>
      </c>
      <c r="X510">
        <v>2014001</v>
      </c>
      <c r="Y510" t="s">
        <v>2013</v>
      </c>
      <c r="Z510">
        <v>2014001</v>
      </c>
      <c r="AA510" t="s">
        <v>2013</v>
      </c>
      <c r="AB510">
        <v>2014001</v>
      </c>
      <c r="AC510" t="s">
        <v>2013</v>
      </c>
      <c r="AD510">
        <v>2014001</v>
      </c>
      <c r="AE510" t="s">
        <v>2013</v>
      </c>
      <c r="AF510">
        <v>0</v>
      </c>
      <c r="AG510">
        <v>0</v>
      </c>
      <c r="AH510">
        <v>5</v>
      </c>
      <c r="AI510">
        <v>0</v>
      </c>
      <c r="AJ510">
        <v>0</v>
      </c>
      <c r="AK510">
        <v>0</v>
      </c>
      <c r="AL510" t="b">
        <v>0</v>
      </c>
      <c r="AM510">
        <v>0</v>
      </c>
      <c r="AN510">
        <v>0</v>
      </c>
    </row>
    <row r="511" spans="1:40" x14ac:dyDescent="0.3">
      <c r="A511">
        <v>1070202</v>
      </c>
      <c r="B511">
        <v>1070202</v>
      </c>
      <c r="C511" t="s">
        <v>3057</v>
      </c>
      <c r="D511" t="s">
        <v>1996</v>
      </c>
      <c r="E511">
        <v>1</v>
      </c>
      <c r="F511" t="b">
        <v>0</v>
      </c>
      <c r="G511">
        <v>0</v>
      </c>
      <c r="H511">
        <v>0</v>
      </c>
      <c r="I511">
        <v>0</v>
      </c>
      <c r="J511">
        <v>0</v>
      </c>
      <c r="K511">
        <v>28330</v>
      </c>
      <c r="L511">
        <v>0</v>
      </c>
      <c r="M511">
        <v>0</v>
      </c>
      <c r="N511">
        <v>0</v>
      </c>
      <c r="O511" t="s">
        <v>34</v>
      </c>
      <c r="P511">
        <v>16440</v>
      </c>
      <c r="Q511" t="b">
        <v>0</v>
      </c>
      <c r="R511" t="b">
        <v>0</v>
      </c>
      <c r="S511">
        <v>7500</v>
      </c>
      <c r="T511">
        <v>0</v>
      </c>
      <c r="U511">
        <v>0</v>
      </c>
      <c r="V511">
        <v>153001</v>
      </c>
      <c r="W511" t="s">
        <v>2013</v>
      </c>
      <c r="X511">
        <v>153001</v>
      </c>
      <c r="Y511" t="s">
        <v>2013</v>
      </c>
      <c r="Z511">
        <v>153001</v>
      </c>
      <c r="AA511" t="s">
        <v>2013</v>
      </c>
      <c r="AB511">
        <v>153001</v>
      </c>
      <c r="AC511" t="s">
        <v>2013</v>
      </c>
      <c r="AD511">
        <v>153001</v>
      </c>
      <c r="AE511" t="s">
        <v>2013</v>
      </c>
      <c r="AF511">
        <v>0</v>
      </c>
      <c r="AG511">
        <v>0</v>
      </c>
      <c r="AH511">
        <v>1</v>
      </c>
      <c r="AI511">
        <v>0</v>
      </c>
      <c r="AJ511">
        <v>0</v>
      </c>
      <c r="AK511">
        <v>0</v>
      </c>
      <c r="AL511" t="b">
        <v>0</v>
      </c>
      <c r="AM511">
        <v>0</v>
      </c>
      <c r="AN511">
        <v>0</v>
      </c>
    </row>
    <row r="512" spans="1:40" x14ac:dyDescent="0.3">
      <c r="A512">
        <v>1070702</v>
      </c>
      <c r="B512">
        <v>1070702</v>
      </c>
      <c r="C512" t="s">
        <v>3063</v>
      </c>
      <c r="D512" t="s">
        <v>1996</v>
      </c>
      <c r="E512">
        <v>1</v>
      </c>
      <c r="F512" t="b">
        <v>0</v>
      </c>
      <c r="G512">
        <v>0</v>
      </c>
      <c r="H512">
        <v>0</v>
      </c>
      <c r="I512">
        <v>0</v>
      </c>
      <c r="J512">
        <v>0</v>
      </c>
      <c r="K512">
        <v>26310</v>
      </c>
      <c r="L512">
        <v>0</v>
      </c>
      <c r="M512">
        <v>0</v>
      </c>
      <c r="N512">
        <v>0</v>
      </c>
      <c r="O512" t="s">
        <v>34</v>
      </c>
      <c r="P512">
        <v>16440</v>
      </c>
      <c r="Q512" t="b">
        <v>0</v>
      </c>
      <c r="R512" t="b">
        <v>0</v>
      </c>
      <c r="S512">
        <v>0</v>
      </c>
      <c r="T512">
        <v>0</v>
      </c>
      <c r="U512">
        <v>0</v>
      </c>
      <c r="V512">
        <v>2005001</v>
      </c>
      <c r="W512" t="s">
        <v>2013</v>
      </c>
      <c r="X512">
        <v>2005001</v>
      </c>
      <c r="Y512" t="s">
        <v>2013</v>
      </c>
      <c r="Z512">
        <v>2005001</v>
      </c>
      <c r="AA512" t="s">
        <v>2013</v>
      </c>
      <c r="AB512">
        <v>2005001</v>
      </c>
      <c r="AC512" t="s">
        <v>2013</v>
      </c>
      <c r="AD512">
        <v>2005001</v>
      </c>
      <c r="AE512" t="s">
        <v>2013</v>
      </c>
      <c r="AF512">
        <v>0</v>
      </c>
      <c r="AG512">
        <v>0</v>
      </c>
      <c r="AH512">
        <v>5</v>
      </c>
      <c r="AI512">
        <v>0</v>
      </c>
      <c r="AJ512">
        <v>0</v>
      </c>
      <c r="AK512">
        <v>0</v>
      </c>
      <c r="AL512" t="b">
        <v>0</v>
      </c>
      <c r="AM512">
        <v>0</v>
      </c>
      <c r="AN512">
        <v>0</v>
      </c>
    </row>
    <row r="513" spans="1:40" x14ac:dyDescent="0.3">
      <c r="A513">
        <v>1070802</v>
      </c>
      <c r="B513">
        <v>1070802</v>
      </c>
      <c r="C513" t="s">
        <v>3065</v>
      </c>
      <c r="D513" t="s">
        <v>1996</v>
      </c>
      <c r="E513">
        <v>1</v>
      </c>
      <c r="F513" t="b">
        <v>0</v>
      </c>
      <c r="G513">
        <v>0</v>
      </c>
      <c r="H513">
        <v>0</v>
      </c>
      <c r="I513">
        <v>0</v>
      </c>
      <c r="J513">
        <v>0</v>
      </c>
      <c r="K513">
        <v>28840</v>
      </c>
      <c r="L513">
        <v>0</v>
      </c>
      <c r="M513">
        <v>0</v>
      </c>
      <c r="N513">
        <v>0</v>
      </c>
      <c r="O513" t="s">
        <v>34</v>
      </c>
      <c r="P513">
        <v>16680</v>
      </c>
      <c r="Q513" t="b">
        <v>0</v>
      </c>
      <c r="R513" t="b">
        <v>0</v>
      </c>
      <c r="S513">
        <v>0</v>
      </c>
      <c r="T513">
        <v>5250</v>
      </c>
      <c r="U513">
        <v>0</v>
      </c>
      <c r="V513">
        <v>243001</v>
      </c>
      <c r="W513" t="s">
        <v>2013</v>
      </c>
      <c r="X513">
        <v>243001</v>
      </c>
      <c r="Y513" t="s">
        <v>2013</v>
      </c>
      <c r="Z513">
        <v>243001</v>
      </c>
      <c r="AA513" t="s">
        <v>2013</v>
      </c>
      <c r="AB513">
        <v>243001</v>
      </c>
      <c r="AC513" t="s">
        <v>2013</v>
      </c>
      <c r="AD513">
        <v>243001</v>
      </c>
      <c r="AE513" t="s">
        <v>2013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 t="b">
        <v>0</v>
      </c>
      <c r="AM513">
        <v>0</v>
      </c>
      <c r="AN513">
        <v>0</v>
      </c>
    </row>
    <row r="514" spans="1:40" x14ac:dyDescent="0.3">
      <c r="A514">
        <v>1070902</v>
      </c>
      <c r="B514">
        <v>1070902</v>
      </c>
      <c r="C514" t="s">
        <v>3051</v>
      </c>
      <c r="D514" t="s">
        <v>1996</v>
      </c>
      <c r="E514">
        <v>1</v>
      </c>
      <c r="F514" t="b">
        <v>0</v>
      </c>
      <c r="G514">
        <v>0</v>
      </c>
      <c r="H514">
        <v>0</v>
      </c>
      <c r="I514">
        <v>0</v>
      </c>
      <c r="J514">
        <v>0</v>
      </c>
      <c r="K514">
        <v>27260</v>
      </c>
      <c r="L514">
        <v>0</v>
      </c>
      <c r="M514">
        <v>0</v>
      </c>
      <c r="N514">
        <v>0</v>
      </c>
      <c r="O514" t="s">
        <v>34</v>
      </c>
      <c r="P514">
        <v>16680</v>
      </c>
      <c r="Q514" t="b">
        <v>0</v>
      </c>
      <c r="R514" t="b">
        <v>0</v>
      </c>
      <c r="S514">
        <v>0</v>
      </c>
      <c r="T514">
        <v>15750</v>
      </c>
      <c r="U514">
        <v>0</v>
      </c>
      <c r="V514">
        <v>244001</v>
      </c>
      <c r="W514" t="s">
        <v>2013</v>
      </c>
      <c r="X514">
        <v>244001</v>
      </c>
      <c r="Y514" t="s">
        <v>2013</v>
      </c>
      <c r="Z514">
        <v>244001</v>
      </c>
      <c r="AA514" t="s">
        <v>2013</v>
      </c>
      <c r="AB514">
        <v>244001</v>
      </c>
      <c r="AC514" t="s">
        <v>2013</v>
      </c>
      <c r="AD514">
        <v>244001</v>
      </c>
      <c r="AE514" t="s">
        <v>2013</v>
      </c>
      <c r="AF514">
        <v>0</v>
      </c>
      <c r="AG514">
        <v>0</v>
      </c>
      <c r="AH514">
        <v>1</v>
      </c>
      <c r="AI514">
        <v>0</v>
      </c>
      <c r="AJ514">
        <v>0</v>
      </c>
      <c r="AK514">
        <v>0</v>
      </c>
      <c r="AL514" t="b">
        <v>0</v>
      </c>
      <c r="AM514">
        <v>0</v>
      </c>
      <c r="AN514">
        <v>0</v>
      </c>
    </row>
    <row r="515" spans="1:40" x14ac:dyDescent="0.3">
      <c r="A515">
        <v>1071002</v>
      </c>
      <c r="B515">
        <v>1071002</v>
      </c>
      <c r="C515" t="s">
        <v>3068</v>
      </c>
      <c r="D515" t="s">
        <v>1996</v>
      </c>
      <c r="E515">
        <v>1</v>
      </c>
      <c r="F515" t="b">
        <v>0</v>
      </c>
      <c r="G515">
        <v>0</v>
      </c>
      <c r="H515">
        <v>0</v>
      </c>
      <c r="I515">
        <v>0</v>
      </c>
      <c r="J515">
        <v>0</v>
      </c>
      <c r="K515">
        <v>27260</v>
      </c>
      <c r="L515">
        <v>0</v>
      </c>
      <c r="M515">
        <v>0</v>
      </c>
      <c r="N515">
        <v>0</v>
      </c>
      <c r="O515" t="s">
        <v>34</v>
      </c>
      <c r="P515">
        <v>16680</v>
      </c>
      <c r="Q515" t="b">
        <v>0</v>
      </c>
      <c r="R515" t="b">
        <v>0</v>
      </c>
      <c r="S515">
        <v>7500</v>
      </c>
      <c r="T515">
        <v>0</v>
      </c>
      <c r="U515">
        <v>0</v>
      </c>
      <c r="V515">
        <v>153001</v>
      </c>
      <c r="W515" t="s">
        <v>2013</v>
      </c>
      <c r="X515">
        <v>153001</v>
      </c>
      <c r="Y515" t="s">
        <v>2013</v>
      </c>
      <c r="Z515">
        <v>153001</v>
      </c>
      <c r="AA515" t="s">
        <v>2013</v>
      </c>
      <c r="AB515">
        <v>153001</v>
      </c>
      <c r="AC515" t="s">
        <v>2013</v>
      </c>
      <c r="AD515">
        <v>153001</v>
      </c>
      <c r="AE515" t="s">
        <v>2013</v>
      </c>
      <c r="AF515">
        <v>0</v>
      </c>
      <c r="AG515">
        <v>0</v>
      </c>
      <c r="AH515">
        <v>1</v>
      </c>
      <c r="AI515">
        <v>0</v>
      </c>
      <c r="AJ515">
        <v>0</v>
      </c>
      <c r="AK515">
        <v>0</v>
      </c>
      <c r="AL515" t="b">
        <v>0</v>
      </c>
      <c r="AM515">
        <v>0</v>
      </c>
      <c r="AN515">
        <v>0</v>
      </c>
    </row>
    <row r="516" spans="1:40" x14ac:dyDescent="0.3">
      <c r="A516">
        <v>1071102</v>
      </c>
      <c r="B516">
        <v>1071102</v>
      </c>
      <c r="C516" t="s">
        <v>3070</v>
      </c>
      <c r="D516" t="s">
        <v>1996</v>
      </c>
      <c r="E516">
        <v>1</v>
      </c>
      <c r="F516" t="b">
        <v>0</v>
      </c>
      <c r="G516">
        <v>0</v>
      </c>
      <c r="H516">
        <v>0</v>
      </c>
      <c r="I516">
        <v>0</v>
      </c>
      <c r="J516">
        <v>0</v>
      </c>
      <c r="K516">
        <v>29350</v>
      </c>
      <c r="L516">
        <v>0</v>
      </c>
      <c r="M516">
        <v>0</v>
      </c>
      <c r="N516">
        <v>0</v>
      </c>
      <c r="O516" t="s">
        <v>34</v>
      </c>
      <c r="P516">
        <v>16680</v>
      </c>
      <c r="Q516" t="b">
        <v>0</v>
      </c>
      <c r="R516" t="b">
        <v>0</v>
      </c>
      <c r="S516">
        <v>0</v>
      </c>
      <c r="T516">
        <v>5250</v>
      </c>
      <c r="U516">
        <v>0</v>
      </c>
      <c r="V516">
        <v>243001</v>
      </c>
      <c r="W516" t="s">
        <v>2013</v>
      </c>
      <c r="X516">
        <v>243001</v>
      </c>
      <c r="Y516" t="s">
        <v>2013</v>
      </c>
      <c r="Z516">
        <v>243001</v>
      </c>
      <c r="AA516" t="s">
        <v>2013</v>
      </c>
      <c r="AB516">
        <v>243001</v>
      </c>
      <c r="AC516" t="s">
        <v>2013</v>
      </c>
      <c r="AD516">
        <v>243001</v>
      </c>
      <c r="AE516" t="s">
        <v>2013</v>
      </c>
      <c r="AF516">
        <v>0</v>
      </c>
      <c r="AG516">
        <v>0</v>
      </c>
      <c r="AH516">
        <v>1</v>
      </c>
      <c r="AI516">
        <v>0</v>
      </c>
      <c r="AJ516">
        <v>0</v>
      </c>
      <c r="AK516">
        <v>0</v>
      </c>
      <c r="AL516" t="b">
        <v>0</v>
      </c>
      <c r="AM516">
        <v>0</v>
      </c>
      <c r="AN516">
        <v>0</v>
      </c>
    </row>
    <row r="517" spans="1:40" x14ac:dyDescent="0.3">
      <c r="A517">
        <v>1071302</v>
      </c>
      <c r="B517">
        <v>1071302</v>
      </c>
      <c r="C517" t="s">
        <v>3073</v>
      </c>
      <c r="D517" t="s">
        <v>1996</v>
      </c>
      <c r="E517">
        <v>1</v>
      </c>
      <c r="F517" t="b">
        <v>0</v>
      </c>
      <c r="G517">
        <v>0</v>
      </c>
      <c r="H517">
        <v>0</v>
      </c>
      <c r="I517">
        <v>0</v>
      </c>
      <c r="J517">
        <v>0</v>
      </c>
      <c r="K517">
        <v>27260</v>
      </c>
      <c r="L517">
        <v>0</v>
      </c>
      <c r="M517">
        <v>0</v>
      </c>
      <c r="N517">
        <v>0</v>
      </c>
      <c r="O517" t="s">
        <v>34</v>
      </c>
      <c r="P517">
        <v>16680</v>
      </c>
      <c r="Q517" t="b">
        <v>0</v>
      </c>
      <c r="R517" t="b">
        <v>0</v>
      </c>
      <c r="S517">
        <v>0</v>
      </c>
      <c r="T517">
        <v>1750</v>
      </c>
      <c r="U517">
        <v>0</v>
      </c>
      <c r="V517">
        <v>242001</v>
      </c>
      <c r="W517" t="s">
        <v>2013</v>
      </c>
      <c r="X517">
        <v>242001</v>
      </c>
      <c r="Y517" t="s">
        <v>2013</v>
      </c>
      <c r="Z517">
        <v>242001</v>
      </c>
      <c r="AA517" t="s">
        <v>2013</v>
      </c>
      <c r="AB517">
        <v>242001</v>
      </c>
      <c r="AC517" t="s">
        <v>2013</v>
      </c>
      <c r="AD517">
        <v>242001</v>
      </c>
      <c r="AE517" t="s">
        <v>2013</v>
      </c>
      <c r="AF517">
        <v>0</v>
      </c>
      <c r="AG517">
        <v>0</v>
      </c>
      <c r="AH517">
        <v>1</v>
      </c>
      <c r="AI517">
        <v>0</v>
      </c>
      <c r="AJ517">
        <v>0</v>
      </c>
      <c r="AK517">
        <v>0</v>
      </c>
      <c r="AL517" t="b">
        <v>0</v>
      </c>
      <c r="AM517">
        <v>0</v>
      </c>
      <c r="AN517">
        <v>0</v>
      </c>
    </row>
    <row r="518" spans="1:40" x14ac:dyDescent="0.3">
      <c r="A518">
        <v>1071402</v>
      </c>
      <c r="B518">
        <v>1071402</v>
      </c>
      <c r="C518" t="s">
        <v>3075</v>
      </c>
      <c r="D518" t="s">
        <v>1996</v>
      </c>
      <c r="E518">
        <v>1</v>
      </c>
      <c r="F518" t="b">
        <v>0</v>
      </c>
      <c r="G518">
        <v>0</v>
      </c>
      <c r="H518">
        <v>0</v>
      </c>
      <c r="I518">
        <v>0</v>
      </c>
      <c r="J518">
        <v>0</v>
      </c>
      <c r="K518">
        <v>29350</v>
      </c>
      <c r="L518">
        <v>0</v>
      </c>
      <c r="M518">
        <v>0</v>
      </c>
      <c r="N518">
        <v>0</v>
      </c>
      <c r="O518" t="s">
        <v>34</v>
      </c>
      <c r="P518">
        <v>16680</v>
      </c>
      <c r="Q518" t="b">
        <v>0</v>
      </c>
      <c r="R518" t="b">
        <v>0</v>
      </c>
      <c r="S518">
        <v>0</v>
      </c>
      <c r="T518">
        <v>0</v>
      </c>
      <c r="U518">
        <v>0</v>
      </c>
      <c r="V518">
        <v>2005001</v>
      </c>
      <c r="W518" t="s">
        <v>2013</v>
      </c>
      <c r="X518">
        <v>2005001</v>
      </c>
      <c r="Y518" t="s">
        <v>2013</v>
      </c>
      <c r="Z518">
        <v>2005001</v>
      </c>
      <c r="AA518" t="s">
        <v>2013</v>
      </c>
      <c r="AB518">
        <v>2005001</v>
      </c>
      <c r="AC518" t="s">
        <v>2013</v>
      </c>
      <c r="AD518">
        <v>2005001</v>
      </c>
      <c r="AE518" t="s">
        <v>2013</v>
      </c>
      <c r="AF518">
        <v>0</v>
      </c>
      <c r="AG518">
        <v>0</v>
      </c>
      <c r="AH518">
        <v>5</v>
      </c>
      <c r="AI518">
        <v>0</v>
      </c>
      <c r="AJ518">
        <v>0</v>
      </c>
      <c r="AK518">
        <v>0</v>
      </c>
      <c r="AL518" t="b">
        <v>0</v>
      </c>
      <c r="AM518">
        <v>0</v>
      </c>
      <c r="AN518">
        <v>0</v>
      </c>
    </row>
    <row r="519" spans="1:40" x14ac:dyDescent="0.3">
      <c r="A519">
        <v>1071502</v>
      </c>
      <c r="B519">
        <v>1071502</v>
      </c>
      <c r="C519" t="s">
        <v>3077</v>
      </c>
      <c r="D519" t="s">
        <v>1996</v>
      </c>
      <c r="E519">
        <v>1</v>
      </c>
      <c r="F519" t="b">
        <v>0</v>
      </c>
      <c r="G519">
        <v>0</v>
      </c>
      <c r="H519">
        <v>0</v>
      </c>
      <c r="I519">
        <v>0</v>
      </c>
      <c r="J519">
        <v>0</v>
      </c>
      <c r="K519">
        <v>27260</v>
      </c>
      <c r="L519">
        <v>0</v>
      </c>
      <c r="M519">
        <v>0</v>
      </c>
      <c r="N519">
        <v>0</v>
      </c>
      <c r="O519" t="s">
        <v>34</v>
      </c>
      <c r="P519">
        <v>16920</v>
      </c>
      <c r="Q519" t="b">
        <v>0</v>
      </c>
      <c r="R519" t="b">
        <v>0</v>
      </c>
      <c r="S519">
        <v>0</v>
      </c>
      <c r="T519">
        <v>5250</v>
      </c>
      <c r="U519">
        <v>0</v>
      </c>
      <c r="V519">
        <v>243001</v>
      </c>
      <c r="W519" t="s">
        <v>2013</v>
      </c>
      <c r="X519">
        <v>243001</v>
      </c>
      <c r="Y519" t="s">
        <v>2013</v>
      </c>
      <c r="Z519">
        <v>243001</v>
      </c>
      <c r="AA519" t="s">
        <v>2013</v>
      </c>
      <c r="AB519">
        <v>243001</v>
      </c>
      <c r="AC519" t="s">
        <v>2013</v>
      </c>
      <c r="AD519">
        <v>243001</v>
      </c>
      <c r="AE519" t="s">
        <v>2013</v>
      </c>
      <c r="AF519">
        <v>0</v>
      </c>
      <c r="AG519">
        <v>0</v>
      </c>
      <c r="AH519">
        <v>1</v>
      </c>
      <c r="AI519">
        <v>0</v>
      </c>
      <c r="AJ519">
        <v>0</v>
      </c>
      <c r="AK519">
        <v>0</v>
      </c>
      <c r="AL519" t="b">
        <v>0</v>
      </c>
      <c r="AM519">
        <v>0</v>
      </c>
      <c r="AN519">
        <v>0</v>
      </c>
    </row>
    <row r="520" spans="1:40" x14ac:dyDescent="0.3">
      <c r="A520">
        <v>1072002</v>
      </c>
      <c r="B520">
        <v>1072002</v>
      </c>
      <c r="C520" t="s">
        <v>3083</v>
      </c>
      <c r="D520" t="s">
        <v>1996</v>
      </c>
      <c r="E520">
        <v>1</v>
      </c>
      <c r="F520" t="b">
        <v>0</v>
      </c>
      <c r="G520">
        <v>0</v>
      </c>
      <c r="H520">
        <v>0</v>
      </c>
      <c r="I520">
        <v>0</v>
      </c>
      <c r="J520">
        <v>0</v>
      </c>
      <c r="K520">
        <v>30450</v>
      </c>
      <c r="L520">
        <v>0</v>
      </c>
      <c r="M520">
        <v>0</v>
      </c>
      <c r="N520">
        <v>0</v>
      </c>
      <c r="O520" t="s">
        <v>34</v>
      </c>
      <c r="P520">
        <v>16920</v>
      </c>
      <c r="Q520" t="b">
        <v>0</v>
      </c>
      <c r="R520" t="b">
        <v>0</v>
      </c>
      <c r="S520">
        <v>0</v>
      </c>
      <c r="T520">
        <v>0</v>
      </c>
      <c r="U520">
        <v>0</v>
      </c>
      <c r="V520">
        <v>4013011</v>
      </c>
      <c r="W520" t="s">
        <v>2013</v>
      </c>
      <c r="X520">
        <v>4013011</v>
      </c>
      <c r="Y520" t="s">
        <v>2013</v>
      </c>
      <c r="Z520">
        <v>4013011</v>
      </c>
      <c r="AA520" t="s">
        <v>2013</v>
      </c>
      <c r="AB520">
        <v>4013011</v>
      </c>
      <c r="AC520" t="s">
        <v>2013</v>
      </c>
      <c r="AD520">
        <v>4013011</v>
      </c>
      <c r="AE520" t="s">
        <v>2013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 t="b">
        <v>0</v>
      </c>
      <c r="AM520">
        <v>0</v>
      </c>
      <c r="AN520">
        <v>0</v>
      </c>
    </row>
    <row r="521" spans="1:40" x14ac:dyDescent="0.3">
      <c r="A521">
        <v>1072102</v>
      </c>
      <c r="B521">
        <v>1072102</v>
      </c>
      <c r="C521" t="s">
        <v>3084</v>
      </c>
      <c r="D521" t="s">
        <v>1996</v>
      </c>
      <c r="E521">
        <v>1</v>
      </c>
      <c r="F521" t="b">
        <v>0</v>
      </c>
      <c r="G521">
        <v>0</v>
      </c>
      <c r="H521">
        <v>0</v>
      </c>
      <c r="I521">
        <v>0</v>
      </c>
      <c r="J521">
        <v>0</v>
      </c>
      <c r="K521">
        <v>28270</v>
      </c>
      <c r="L521">
        <v>0</v>
      </c>
      <c r="M521">
        <v>0</v>
      </c>
      <c r="N521">
        <v>0</v>
      </c>
      <c r="O521" t="s">
        <v>34</v>
      </c>
      <c r="P521">
        <v>16920</v>
      </c>
      <c r="Q521" t="b">
        <v>0</v>
      </c>
      <c r="R521" t="b">
        <v>0</v>
      </c>
      <c r="S521">
        <v>0</v>
      </c>
      <c r="T521">
        <v>1750</v>
      </c>
      <c r="U521">
        <v>0</v>
      </c>
      <c r="V521">
        <v>242001</v>
      </c>
      <c r="W521" t="s">
        <v>2013</v>
      </c>
      <c r="X521">
        <v>242001</v>
      </c>
      <c r="Y521" t="s">
        <v>2013</v>
      </c>
      <c r="Z521">
        <v>242001</v>
      </c>
      <c r="AA521" t="s">
        <v>2013</v>
      </c>
      <c r="AB521">
        <v>242001</v>
      </c>
      <c r="AC521" t="s">
        <v>2013</v>
      </c>
      <c r="AD521">
        <v>242001</v>
      </c>
      <c r="AE521" t="s">
        <v>2013</v>
      </c>
      <c r="AF521">
        <v>0</v>
      </c>
      <c r="AG521">
        <v>0</v>
      </c>
      <c r="AH521">
        <v>1</v>
      </c>
      <c r="AI521">
        <v>0</v>
      </c>
      <c r="AJ521">
        <v>0</v>
      </c>
      <c r="AK521">
        <v>0</v>
      </c>
      <c r="AL521" t="b">
        <v>0</v>
      </c>
      <c r="AM521">
        <v>0</v>
      </c>
      <c r="AN521">
        <v>0</v>
      </c>
    </row>
    <row r="522" spans="1:40" x14ac:dyDescent="0.3">
      <c r="A522">
        <v>1072202</v>
      </c>
      <c r="B522">
        <v>1072202</v>
      </c>
      <c r="C522" t="s">
        <v>3085</v>
      </c>
      <c r="D522" t="s">
        <v>1996</v>
      </c>
      <c r="E522">
        <v>1</v>
      </c>
      <c r="F522" t="b">
        <v>0</v>
      </c>
      <c r="G522">
        <v>0</v>
      </c>
      <c r="H522">
        <v>0</v>
      </c>
      <c r="I522">
        <v>0</v>
      </c>
      <c r="J522">
        <v>0</v>
      </c>
      <c r="K522">
        <v>28270</v>
      </c>
      <c r="L522">
        <v>0</v>
      </c>
      <c r="M522">
        <v>0</v>
      </c>
      <c r="N522">
        <v>0</v>
      </c>
      <c r="O522" t="s">
        <v>34</v>
      </c>
      <c r="P522">
        <v>16920</v>
      </c>
      <c r="Q522" t="b">
        <v>0</v>
      </c>
      <c r="R522" t="b">
        <v>0</v>
      </c>
      <c r="S522">
        <v>0</v>
      </c>
      <c r="T522">
        <v>0</v>
      </c>
      <c r="U522">
        <v>0</v>
      </c>
      <c r="V522">
        <v>2005001</v>
      </c>
      <c r="W522" t="s">
        <v>2013</v>
      </c>
      <c r="X522">
        <v>2005001</v>
      </c>
      <c r="Y522" t="s">
        <v>2013</v>
      </c>
      <c r="Z522">
        <v>2005001</v>
      </c>
      <c r="AA522" t="s">
        <v>2013</v>
      </c>
      <c r="AB522">
        <v>2005001</v>
      </c>
      <c r="AC522" t="s">
        <v>2013</v>
      </c>
      <c r="AD522">
        <v>2005001</v>
      </c>
      <c r="AE522" t="s">
        <v>2013</v>
      </c>
      <c r="AF522">
        <v>0</v>
      </c>
      <c r="AG522">
        <v>0</v>
      </c>
      <c r="AH522">
        <v>5</v>
      </c>
      <c r="AI522">
        <v>0</v>
      </c>
      <c r="AJ522">
        <v>0</v>
      </c>
      <c r="AK522">
        <v>0</v>
      </c>
      <c r="AL522" t="b">
        <v>0</v>
      </c>
      <c r="AM522">
        <v>0</v>
      </c>
      <c r="AN522">
        <v>0</v>
      </c>
    </row>
    <row r="523" spans="1:40" x14ac:dyDescent="0.3">
      <c r="A523">
        <v>1072302</v>
      </c>
      <c r="B523">
        <v>1072302</v>
      </c>
      <c r="C523" t="s">
        <v>3086</v>
      </c>
      <c r="D523" t="s">
        <v>1996</v>
      </c>
      <c r="E523">
        <v>1</v>
      </c>
      <c r="F523" t="b">
        <v>0</v>
      </c>
      <c r="G523">
        <v>0</v>
      </c>
      <c r="H523">
        <v>0</v>
      </c>
      <c r="I523">
        <v>0</v>
      </c>
      <c r="J523">
        <v>0</v>
      </c>
      <c r="K523">
        <v>31030</v>
      </c>
      <c r="L523">
        <v>0</v>
      </c>
      <c r="M523">
        <v>0</v>
      </c>
      <c r="N523">
        <v>0</v>
      </c>
      <c r="O523" t="s">
        <v>34</v>
      </c>
      <c r="P523">
        <v>17190</v>
      </c>
      <c r="Q523" t="b">
        <v>0</v>
      </c>
      <c r="R523" t="b">
        <v>0</v>
      </c>
      <c r="S523">
        <v>0</v>
      </c>
      <c r="T523">
        <v>5250</v>
      </c>
      <c r="U523">
        <v>0</v>
      </c>
      <c r="V523">
        <v>243001</v>
      </c>
      <c r="W523" t="s">
        <v>2013</v>
      </c>
      <c r="X523">
        <v>243001</v>
      </c>
      <c r="Y523" t="s">
        <v>2013</v>
      </c>
      <c r="Z523">
        <v>243001</v>
      </c>
      <c r="AA523" t="s">
        <v>2013</v>
      </c>
      <c r="AB523">
        <v>243001</v>
      </c>
      <c r="AC523" t="s">
        <v>2013</v>
      </c>
      <c r="AD523">
        <v>243001</v>
      </c>
      <c r="AE523" t="s">
        <v>2013</v>
      </c>
      <c r="AF523">
        <v>0</v>
      </c>
      <c r="AG523">
        <v>0</v>
      </c>
      <c r="AH523">
        <v>1</v>
      </c>
      <c r="AI523">
        <v>0</v>
      </c>
      <c r="AJ523">
        <v>0</v>
      </c>
      <c r="AK523">
        <v>0</v>
      </c>
      <c r="AL523" t="b">
        <v>0</v>
      </c>
      <c r="AM523">
        <v>0</v>
      </c>
      <c r="AN523">
        <v>0</v>
      </c>
    </row>
    <row r="524" spans="1:40" x14ac:dyDescent="0.3">
      <c r="A524">
        <v>1072402</v>
      </c>
      <c r="B524">
        <v>1072402</v>
      </c>
      <c r="C524" t="s">
        <v>3087</v>
      </c>
      <c r="D524" t="s">
        <v>1996</v>
      </c>
      <c r="E524">
        <v>1</v>
      </c>
      <c r="F524" t="b">
        <v>0</v>
      </c>
      <c r="G524">
        <v>0</v>
      </c>
      <c r="H524">
        <v>0</v>
      </c>
      <c r="I524">
        <v>0</v>
      </c>
      <c r="J524">
        <v>0</v>
      </c>
      <c r="K524">
        <v>29350</v>
      </c>
      <c r="L524">
        <v>0</v>
      </c>
      <c r="M524">
        <v>0</v>
      </c>
      <c r="N524">
        <v>0</v>
      </c>
      <c r="O524" t="s">
        <v>34</v>
      </c>
      <c r="P524">
        <v>17190</v>
      </c>
      <c r="Q524" t="b">
        <v>0</v>
      </c>
      <c r="R524" t="b">
        <v>0</v>
      </c>
      <c r="S524">
        <v>0</v>
      </c>
      <c r="T524">
        <v>15750</v>
      </c>
      <c r="U524">
        <v>0</v>
      </c>
      <c r="V524">
        <v>244001</v>
      </c>
      <c r="W524" t="s">
        <v>2013</v>
      </c>
      <c r="X524">
        <v>244001</v>
      </c>
      <c r="Y524" t="s">
        <v>2013</v>
      </c>
      <c r="Z524">
        <v>244001</v>
      </c>
      <c r="AA524" t="s">
        <v>2013</v>
      </c>
      <c r="AB524">
        <v>244001</v>
      </c>
      <c r="AC524" t="s">
        <v>2013</v>
      </c>
      <c r="AD524">
        <v>244001</v>
      </c>
      <c r="AE524" t="s">
        <v>2013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  <c r="AL524" t="b">
        <v>0</v>
      </c>
      <c r="AM524">
        <v>0</v>
      </c>
      <c r="AN524">
        <v>0</v>
      </c>
    </row>
    <row r="525" spans="1:40" x14ac:dyDescent="0.3">
      <c r="A525">
        <v>1072502</v>
      </c>
      <c r="B525">
        <v>1072502</v>
      </c>
      <c r="C525" t="s">
        <v>3088</v>
      </c>
      <c r="D525" t="s">
        <v>1996</v>
      </c>
      <c r="E525">
        <v>1</v>
      </c>
      <c r="F525" t="b">
        <v>0</v>
      </c>
      <c r="G525">
        <v>0</v>
      </c>
      <c r="H525">
        <v>0</v>
      </c>
      <c r="I525">
        <v>0</v>
      </c>
      <c r="J525">
        <v>0</v>
      </c>
      <c r="K525">
        <v>29350</v>
      </c>
      <c r="L525">
        <v>0</v>
      </c>
      <c r="M525">
        <v>0</v>
      </c>
      <c r="N525">
        <v>0</v>
      </c>
      <c r="O525" t="s">
        <v>34</v>
      </c>
      <c r="P525">
        <v>17190</v>
      </c>
      <c r="Q525" t="b">
        <v>0</v>
      </c>
      <c r="R525" t="b">
        <v>0</v>
      </c>
      <c r="S525">
        <v>7500</v>
      </c>
      <c r="T525">
        <v>0</v>
      </c>
      <c r="U525">
        <v>0</v>
      </c>
      <c r="V525">
        <v>153001</v>
      </c>
      <c r="W525" t="s">
        <v>2013</v>
      </c>
      <c r="X525">
        <v>153001</v>
      </c>
      <c r="Y525" t="s">
        <v>2013</v>
      </c>
      <c r="Z525">
        <v>153001</v>
      </c>
      <c r="AA525" t="s">
        <v>2013</v>
      </c>
      <c r="AB525">
        <v>153001</v>
      </c>
      <c r="AC525" t="s">
        <v>2013</v>
      </c>
      <c r="AD525">
        <v>153001</v>
      </c>
      <c r="AE525" t="s">
        <v>2013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  <c r="AL525" t="b">
        <v>0</v>
      </c>
      <c r="AM525">
        <v>0</v>
      </c>
      <c r="AN525">
        <v>0</v>
      </c>
    </row>
    <row r="526" spans="1:40" x14ac:dyDescent="0.3">
      <c r="A526">
        <v>1072602</v>
      </c>
      <c r="B526">
        <v>1072602</v>
      </c>
      <c r="C526" t="s">
        <v>3089</v>
      </c>
      <c r="D526" t="s">
        <v>1996</v>
      </c>
      <c r="E526">
        <v>1</v>
      </c>
      <c r="F526" t="b">
        <v>0</v>
      </c>
      <c r="G526">
        <v>0</v>
      </c>
      <c r="H526">
        <v>0</v>
      </c>
      <c r="I526">
        <v>0</v>
      </c>
      <c r="J526">
        <v>0</v>
      </c>
      <c r="K526">
        <v>31610</v>
      </c>
      <c r="L526">
        <v>0</v>
      </c>
      <c r="M526">
        <v>0</v>
      </c>
      <c r="N526">
        <v>0</v>
      </c>
      <c r="O526" t="s">
        <v>34</v>
      </c>
      <c r="P526">
        <v>17190</v>
      </c>
      <c r="Q526" t="b">
        <v>0</v>
      </c>
      <c r="R526" t="b">
        <v>0</v>
      </c>
      <c r="S526">
        <v>0</v>
      </c>
      <c r="T526">
        <v>5250</v>
      </c>
      <c r="U526">
        <v>0</v>
      </c>
      <c r="V526">
        <v>243001</v>
      </c>
      <c r="W526" t="s">
        <v>2013</v>
      </c>
      <c r="X526">
        <v>243001</v>
      </c>
      <c r="Y526" t="s">
        <v>2013</v>
      </c>
      <c r="Z526">
        <v>243001</v>
      </c>
      <c r="AA526" t="s">
        <v>2013</v>
      </c>
      <c r="AB526">
        <v>243001</v>
      </c>
      <c r="AC526" t="s">
        <v>2013</v>
      </c>
      <c r="AD526">
        <v>243001</v>
      </c>
      <c r="AE526" t="s">
        <v>2013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  <c r="AL526" t="b">
        <v>0</v>
      </c>
      <c r="AM526">
        <v>0</v>
      </c>
      <c r="AN526">
        <v>0</v>
      </c>
    </row>
    <row r="527" spans="1:40" x14ac:dyDescent="0.3">
      <c r="A527">
        <v>1073202</v>
      </c>
      <c r="B527">
        <v>1073202</v>
      </c>
      <c r="C527" t="s">
        <v>3095</v>
      </c>
      <c r="D527" t="s">
        <v>1996</v>
      </c>
      <c r="E527">
        <v>1</v>
      </c>
      <c r="F527" t="b">
        <v>0</v>
      </c>
      <c r="G527">
        <v>0</v>
      </c>
      <c r="H527">
        <v>0</v>
      </c>
      <c r="I527">
        <v>0</v>
      </c>
      <c r="J527">
        <v>0</v>
      </c>
      <c r="K527">
        <v>46770</v>
      </c>
      <c r="L527">
        <v>0</v>
      </c>
      <c r="M527">
        <v>0</v>
      </c>
      <c r="N527">
        <v>0</v>
      </c>
      <c r="O527" t="s">
        <v>34</v>
      </c>
      <c r="P527">
        <v>17430</v>
      </c>
      <c r="Q527" t="b">
        <v>0</v>
      </c>
      <c r="R527" t="b">
        <v>0</v>
      </c>
      <c r="S527">
        <v>0</v>
      </c>
      <c r="T527">
        <v>5250</v>
      </c>
      <c r="U527">
        <v>0</v>
      </c>
      <c r="V527">
        <v>243001</v>
      </c>
      <c r="W527" t="s">
        <v>2013</v>
      </c>
      <c r="X527">
        <v>243001</v>
      </c>
      <c r="Y527" t="s">
        <v>2013</v>
      </c>
      <c r="Z527">
        <v>243001</v>
      </c>
      <c r="AA527" t="s">
        <v>2013</v>
      </c>
      <c r="AB527">
        <v>243001</v>
      </c>
      <c r="AC527" t="s">
        <v>2013</v>
      </c>
      <c r="AD527">
        <v>243001</v>
      </c>
      <c r="AE527" t="s">
        <v>2013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  <c r="AL527" t="b">
        <v>0</v>
      </c>
      <c r="AM527">
        <v>0</v>
      </c>
      <c r="AN527">
        <v>0</v>
      </c>
    </row>
    <row r="528" spans="1:40" x14ac:dyDescent="0.3">
      <c r="A528">
        <v>1073302</v>
      </c>
      <c r="B528">
        <v>1073302</v>
      </c>
      <c r="C528" t="s">
        <v>3097</v>
      </c>
      <c r="D528" t="s">
        <v>1996</v>
      </c>
      <c r="E528">
        <v>1</v>
      </c>
      <c r="F528" t="b">
        <v>0</v>
      </c>
      <c r="G528">
        <v>0</v>
      </c>
      <c r="H528">
        <v>0</v>
      </c>
      <c r="I528">
        <v>0</v>
      </c>
      <c r="J528">
        <v>0</v>
      </c>
      <c r="K528">
        <v>43430</v>
      </c>
      <c r="L528">
        <v>0</v>
      </c>
      <c r="M528">
        <v>0</v>
      </c>
      <c r="N528">
        <v>0</v>
      </c>
      <c r="O528" t="s">
        <v>34</v>
      </c>
      <c r="P528">
        <v>17430</v>
      </c>
      <c r="Q528" t="b">
        <v>0</v>
      </c>
      <c r="R528" t="b">
        <v>0</v>
      </c>
      <c r="S528">
        <v>0</v>
      </c>
      <c r="T528">
        <v>0</v>
      </c>
      <c r="U528">
        <v>0</v>
      </c>
      <c r="V528">
        <v>4003031</v>
      </c>
      <c r="W528" t="s">
        <v>2013</v>
      </c>
      <c r="X528">
        <v>4003031</v>
      </c>
      <c r="Y528" t="s">
        <v>2013</v>
      </c>
      <c r="Z528">
        <v>4003031</v>
      </c>
      <c r="AA528" t="s">
        <v>2013</v>
      </c>
      <c r="AB528">
        <v>4003031</v>
      </c>
      <c r="AC528" t="s">
        <v>2013</v>
      </c>
      <c r="AD528">
        <v>4003031</v>
      </c>
      <c r="AE528" t="s">
        <v>2013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  <c r="AL528" t="b">
        <v>0</v>
      </c>
      <c r="AM528">
        <v>0</v>
      </c>
      <c r="AN528">
        <v>0</v>
      </c>
    </row>
    <row r="529" spans="1:40" x14ac:dyDescent="0.3">
      <c r="A529">
        <v>1073802</v>
      </c>
      <c r="B529">
        <v>1073802</v>
      </c>
      <c r="C529" t="s">
        <v>3102</v>
      </c>
      <c r="D529" t="s">
        <v>1996</v>
      </c>
      <c r="E529">
        <v>1</v>
      </c>
      <c r="F529" t="b">
        <v>0</v>
      </c>
      <c r="G529">
        <v>0</v>
      </c>
      <c r="H529">
        <v>0</v>
      </c>
      <c r="I529">
        <v>0</v>
      </c>
      <c r="J529">
        <v>0</v>
      </c>
      <c r="K529">
        <v>47350</v>
      </c>
      <c r="L529">
        <v>0</v>
      </c>
      <c r="M529">
        <v>0</v>
      </c>
      <c r="N529">
        <v>0</v>
      </c>
      <c r="O529" t="s">
        <v>34</v>
      </c>
      <c r="P529">
        <v>17700</v>
      </c>
      <c r="Q529" t="b">
        <v>0</v>
      </c>
      <c r="R529" t="b">
        <v>0</v>
      </c>
      <c r="S529">
        <v>0</v>
      </c>
      <c r="T529">
        <v>15750</v>
      </c>
      <c r="U529">
        <v>0</v>
      </c>
      <c r="V529">
        <v>244001</v>
      </c>
      <c r="W529" t="s">
        <v>2013</v>
      </c>
      <c r="X529">
        <v>244001</v>
      </c>
      <c r="Y529" t="s">
        <v>2013</v>
      </c>
      <c r="Z529">
        <v>244001</v>
      </c>
      <c r="AA529" t="s">
        <v>2013</v>
      </c>
      <c r="AB529">
        <v>244001</v>
      </c>
      <c r="AC529" t="s">
        <v>2013</v>
      </c>
      <c r="AD529">
        <v>244001</v>
      </c>
      <c r="AE529" t="s">
        <v>2013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  <c r="AL529" t="b">
        <v>0</v>
      </c>
      <c r="AM529">
        <v>0</v>
      </c>
      <c r="AN529">
        <v>0</v>
      </c>
    </row>
    <row r="530" spans="1:40" x14ac:dyDescent="0.3">
      <c r="A530">
        <v>1073902</v>
      </c>
      <c r="B530">
        <v>1073902</v>
      </c>
      <c r="C530" t="s">
        <v>3103</v>
      </c>
      <c r="D530" t="s">
        <v>1996</v>
      </c>
      <c r="E530">
        <v>1</v>
      </c>
      <c r="F530" t="b">
        <v>0</v>
      </c>
      <c r="G530">
        <v>0</v>
      </c>
      <c r="H530">
        <v>0</v>
      </c>
      <c r="I530">
        <v>0</v>
      </c>
      <c r="J530">
        <v>0</v>
      </c>
      <c r="K530">
        <v>44510</v>
      </c>
      <c r="L530">
        <v>0</v>
      </c>
      <c r="M530">
        <v>0</v>
      </c>
      <c r="N530">
        <v>0</v>
      </c>
      <c r="O530" t="s">
        <v>34</v>
      </c>
      <c r="P530">
        <v>17700</v>
      </c>
      <c r="Q530" t="b">
        <v>0</v>
      </c>
      <c r="R530" t="b">
        <v>0</v>
      </c>
      <c r="S530">
        <v>7500</v>
      </c>
      <c r="T530">
        <v>0</v>
      </c>
      <c r="U530">
        <v>0</v>
      </c>
      <c r="V530">
        <v>153001</v>
      </c>
      <c r="W530" t="s">
        <v>2013</v>
      </c>
      <c r="X530">
        <v>153001</v>
      </c>
      <c r="Y530" t="s">
        <v>2013</v>
      </c>
      <c r="Z530">
        <v>153001</v>
      </c>
      <c r="AA530" t="s">
        <v>2013</v>
      </c>
      <c r="AB530">
        <v>153001</v>
      </c>
      <c r="AC530" t="s">
        <v>2013</v>
      </c>
      <c r="AD530">
        <v>153001</v>
      </c>
      <c r="AE530" t="s">
        <v>2013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  <c r="AL530" t="b">
        <v>0</v>
      </c>
      <c r="AM530">
        <v>0</v>
      </c>
      <c r="AN530">
        <v>0</v>
      </c>
    </row>
    <row r="531" spans="1:40" x14ac:dyDescent="0.3">
      <c r="A531">
        <v>1074002</v>
      </c>
      <c r="B531">
        <v>1074002</v>
      </c>
      <c r="C531" t="s">
        <v>3104</v>
      </c>
      <c r="D531" t="s">
        <v>1996</v>
      </c>
      <c r="E531">
        <v>1</v>
      </c>
      <c r="F531" t="b">
        <v>0</v>
      </c>
      <c r="G531">
        <v>0</v>
      </c>
      <c r="H531">
        <v>0</v>
      </c>
      <c r="I531">
        <v>0</v>
      </c>
      <c r="J531">
        <v>0</v>
      </c>
      <c r="K531">
        <v>44510</v>
      </c>
      <c r="L531">
        <v>0</v>
      </c>
      <c r="M531">
        <v>0</v>
      </c>
      <c r="N531">
        <v>0</v>
      </c>
      <c r="O531" t="s">
        <v>34</v>
      </c>
      <c r="P531">
        <v>17700</v>
      </c>
      <c r="Q531" t="b">
        <v>0</v>
      </c>
      <c r="R531" t="b">
        <v>0</v>
      </c>
      <c r="S531">
        <v>0</v>
      </c>
      <c r="T531">
        <v>5250</v>
      </c>
      <c r="U531">
        <v>0</v>
      </c>
      <c r="V531">
        <v>243001</v>
      </c>
      <c r="W531" t="s">
        <v>2013</v>
      </c>
      <c r="X531">
        <v>243001</v>
      </c>
      <c r="Y531" t="s">
        <v>2013</v>
      </c>
      <c r="Z531">
        <v>243001</v>
      </c>
      <c r="AA531" t="s">
        <v>2013</v>
      </c>
      <c r="AB531">
        <v>243001</v>
      </c>
      <c r="AC531" t="s">
        <v>2013</v>
      </c>
      <c r="AD531">
        <v>243001</v>
      </c>
      <c r="AE531" t="s">
        <v>2013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  <c r="AL531" t="b">
        <v>0</v>
      </c>
      <c r="AM531">
        <v>0</v>
      </c>
      <c r="AN531">
        <v>0</v>
      </c>
    </row>
    <row r="532" spans="1:40" x14ac:dyDescent="0.3">
      <c r="A532">
        <v>1074802</v>
      </c>
      <c r="B532">
        <v>1074802</v>
      </c>
      <c r="C532" t="s">
        <v>3033</v>
      </c>
      <c r="D532" t="s">
        <v>1996</v>
      </c>
      <c r="E532">
        <v>1</v>
      </c>
      <c r="F532" t="b">
        <v>0</v>
      </c>
      <c r="G532">
        <v>0</v>
      </c>
      <c r="H532">
        <v>0</v>
      </c>
      <c r="I532">
        <v>0</v>
      </c>
      <c r="J532">
        <v>0</v>
      </c>
      <c r="K532">
        <v>45720</v>
      </c>
      <c r="L532">
        <v>0</v>
      </c>
      <c r="M532">
        <v>0</v>
      </c>
      <c r="N532">
        <v>0</v>
      </c>
      <c r="O532" t="s">
        <v>34</v>
      </c>
      <c r="P532">
        <v>17940</v>
      </c>
      <c r="Q532" t="b">
        <v>0</v>
      </c>
      <c r="R532" t="b">
        <v>0</v>
      </c>
      <c r="S532">
        <v>0</v>
      </c>
      <c r="T532">
        <v>5250</v>
      </c>
      <c r="U532">
        <v>0</v>
      </c>
      <c r="V532">
        <v>243001</v>
      </c>
      <c r="W532" t="s">
        <v>2013</v>
      </c>
      <c r="X532">
        <v>243001</v>
      </c>
      <c r="Y532" t="s">
        <v>2013</v>
      </c>
      <c r="Z532">
        <v>243001</v>
      </c>
      <c r="AA532" t="s">
        <v>2013</v>
      </c>
      <c r="AB532">
        <v>243001</v>
      </c>
      <c r="AC532" t="s">
        <v>2013</v>
      </c>
      <c r="AD532">
        <v>243001</v>
      </c>
      <c r="AE532" t="s">
        <v>2013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  <c r="AL532" t="b">
        <v>0</v>
      </c>
      <c r="AM532">
        <v>0</v>
      </c>
      <c r="AN532">
        <v>0</v>
      </c>
    </row>
    <row r="533" spans="1:40" x14ac:dyDescent="0.3">
      <c r="A533">
        <v>1074902</v>
      </c>
      <c r="B533">
        <v>1074902</v>
      </c>
      <c r="C533" t="s">
        <v>3112</v>
      </c>
      <c r="D533" t="s">
        <v>1996</v>
      </c>
      <c r="E533">
        <v>1</v>
      </c>
      <c r="F533" t="b">
        <v>0</v>
      </c>
      <c r="G533">
        <v>0</v>
      </c>
      <c r="H533">
        <v>0</v>
      </c>
      <c r="I533">
        <v>0</v>
      </c>
      <c r="J533">
        <v>0</v>
      </c>
      <c r="K533">
        <v>45720</v>
      </c>
      <c r="L533">
        <v>0</v>
      </c>
      <c r="M533">
        <v>0</v>
      </c>
      <c r="N533">
        <v>0</v>
      </c>
      <c r="O533" t="s">
        <v>34</v>
      </c>
      <c r="P533">
        <v>17940</v>
      </c>
      <c r="Q533" t="b">
        <v>0</v>
      </c>
      <c r="R533" t="b">
        <v>0</v>
      </c>
      <c r="S533">
        <v>0</v>
      </c>
      <c r="T533">
        <v>0</v>
      </c>
      <c r="U533">
        <v>0</v>
      </c>
      <c r="V533">
        <v>4012010</v>
      </c>
      <c r="W533" t="s">
        <v>2013</v>
      </c>
      <c r="X533">
        <v>4012010</v>
      </c>
      <c r="Y533" t="s">
        <v>2013</v>
      </c>
      <c r="Z533">
        <v>4012010</v>
      </c>
      <c r="AA533" t="s">
        <v>2013</v>
      </c>
      <c r="AB533">
        <v>4012010</v>
      </c>
      <c r="AC533" t="s">
        <v>2013</v>
      </c>
      <c r="AD533">
        <v>4012010</v>
      </c>
      <c r="AE533" t="s">
        <v>2013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  <c r="AL533" t="b">
        <v>0</v>
      </c>
      <c r="AM533">
        <v>0</v>
      </c>
      <c r="AN533">
        <v>0</v>
      </c>
    </row>
    <row r="534" spans="1:40" x14ac:dyDescent="0.3">
      <c r="A534">
        <v>1075002</v>
      </c>
      <c r="B534">
        <v>1075002</v>
      </c>
      <c r="C534" t="s">
        <v>3113</v>
      </c>
      <c r="D534" t="s">
        <v>1996</v>
      </c>
      <c r="E534">
        <v>1</v>
      </c>
      <c r="F534" t="b">
        <v>0</v>
      </c>
      <c r="G534">
        <v>0</v>
      </c>
      <c r="H534">
        <v>0</v>
      </c>
      <c r="I534">
        <v>0</v>
      </c>
      <c r="J534">
        <v>0</v>
      </c>
      <c r="K534">
        <v>49230</v>
      </c>
      <c r="L534">
        <v>0</v>
      </c>
      <c r="M534">
        <v>0</v>
      </c>
      <c r="N534">
        <v>0</v>
      </c>
      <c r="O534" t="s">
        <v>34</v>
      </c>
      <c r="P534">
        <v>17940</v>
      </c>
      <c r="Q534" t="b">
        <v>0</v>
      </c>
      <c r="R534" t="b">
        <v>0</v>
      </c>
      <c r="S534">
        <v>0</v>
      </c>
      <c r="T534">
        <v>0</v>
      </c>
      <c r="U534">
        <v>0</v>
      </c>
      <c r="V534">
        <v>4003031</v>
      </c>
      <c r="W534" t="s">
        <v>2013</v>
      </c>
      <c r="X534">
        <v>4003031</v>
      </c>
      <c r="Y534" t="s">
        <v>2013</v>
      </c>
      <c r="Z534">
        <v>4003031</v>
      </c>
      <c r="AA534" t="s">
        <v>2013</v>
      </c>
      <c r="AB534">
        <v>4003031</v>
      </c>
      <c r="AC534" t="s">
        <v>2013</v>
      </c>
      <c r="AD534">
        <v>4003031</v>
      </c>
      <c r="AE534" t="s">
        <v>2013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  <c r="AL534" t="b">
        <v>0</v>
      </c>
      <c r="AM534">
        <v>0</v>
      </c>
      <c r="AN534">
        <v>0</v>
      </c>
    </row>
    <row r="535" spans="1:40" x14ac:dyDescent="0.3">
      <c r="A535">
        <v>1075102</v>
      </c>
      <c r="B535">
        <v>1075102</v>
      </c>
      <c r="C535" t="s">
        <v>3114</v>
      </c>
      <c r="D535" t="s">
        <v>1996</v>
      </c>
      <c r="E535">
        <v>1</v>
      </c>
      <c r="F535" t="b">
        <v>0</v>
      </c>
      <c r="G535">
        <v>0</v>
      </c>
      <c r="H535">
        <v>0</v>
      </c>
      <c r="I535">
        <v>0</v>
      </c>
      <c r="J535">
        <v>0</v>
      </c>
      <c r="K535">
        <v>45720</v>
      </c>
      <c r="L535">
        <v>0</v>
      </c>
      <c r="M535">
        <v>0</v>
      </c>
      <c r="N535">
        <v>0</v>
      </c>
      <c r="O535" t="s">
        <v>34</v>
      </c>
      <c r="P535">
        <v>17940</v>
      </c>
      <c r="Q535" t="b">
        <v>0</v>
      </c>
      <c r="R535" t="b">
        <v>0</v>
      </c>
      <c r="S535">
        <v>0</v>
      </c>
      <c r="T535">
        <v>1750</v>
      </c>
      <c r="U535">
        <v>0</v>
      </c>
      <c r="V535">
        <v>242001</v>
      </c>
      <c r="W535" t="s">
        <v>2013</v>
      </c>
      <c r="X535">
        <v>242001</v>
      </c>
      <c r="Y535" t="s">
        <v>2013</v>
      </c>
      <c r="Z535">
        <v>242001</v>
      </c>
      <c r="AA535" t="s">
        <v>2013</v>
      </c>
      <c r="AB535">
        <v>242001</v>
      </c>
      <c r="AC535" t="s">
        <v>2013</v>
      </c>
      <c r="AD535">
        <v>242001</v>
      </c>
      <c r="AE535" t="s">
        <v>2013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  <c r="AL535" t="b">
        <v>0</v>
      </c>
      <c r="AM535">
        <v>0</v>
      </c>
      <c r="AN535">
        <v>0</v>
      </c>
    </row>
    <row r="536" spans="1:40" x14ac:dyDescent="0.3">
      <c r="A536">
        <v>1075202</v>
      </c>
      <c r="B536">
        <v>1075202</v>
      </c>
      <c r="C536" t="s">
        <v>3116</v>
      </c>
      <c r="D536" t="s">
        <v>1996</v>
      </c>
      <c r="E536">
        <v>1</v>
      </c>
      <c r="F536" t="b">
        <v>0</v>
      </c>
      <c r="G536">
        <v>0</v>
      </c>
      <c r="H536">
        <v>0</v>
      </c>
      <c r="I536">
        <v>0</v>
      </c>
      <c r="J536">
        <v>0</v>
      </c>
      <c r="K536">
        <v>45720</v>
      </c>
      <c r="L536">
        <v>0</v>
      </c>
      <c r="M536">
        <v>0</v>
      </c>
      <c r="N536">
        <v>0</v>
      </c>
      <c r="O536" t="s">
        <v>34</v>
      </c>
      <c r="P536">
        <v>17940</v>
      </c>
      <c r="Q536" t="b">
        <v>0</v>
      </c>
      <c r="R536" t="b">
        <v>0</v>
      </c>
      <c r="S536">
        <v>0</v>
      </c>
      <c r="T536">
        <v>0</v>
      </c>
      <c r="U536">
        <v>0</v>
      </c>
      <c r="V536">
        <v>2014001</v>
      </c>
      <c r="W536" t="s">
        <v>2013</v>
      </c>
      <c r="X536">
        <v>2014001</v>
      </c>
      <c r="Y536" t="s">
        <v>2013</v>
      </c>
      <c r="Z536">
        <v>2014001</v>
      </c>
      <c r="AA536" t="s">
        <v>2013</v>
      </c>
      <c r="AB536">
        <v>2014001</v>
      </c>
      <c r="AC536" t="s">
        <v>2013</v>
      </c>
      <c r="AD536">
        <v>2014001</v>
      </c>
      <c r="AE536" t="s">
        <v>2013</v>
      </c>
      <c r="AF536">
        <v>0</v>
      </c>
      <c r="AG536">
        <v>0</v>
      </c>
      <c r="AH536">
        <v>5</v>
      </c>
      <c r="AI536">
        <v>0</v>
      </c>
      <c r="AJ536">
        <v>0</v>
      </c>
      <c r="AK536">
        <v>0</v>
      </c>
      <c r="AL536" t="b">
        <v>0</v>
      </c>
      <c r="AM536">
        <v>0</v>
      </c>
      <c r="AN536">
        <v>0</v>
      </c>
    </row>
    <row r="537" spans="1:40" x14ac:dyDescent="0.3">
      <c r="A537">
        <v>1075302</v>
      </c>
      <c r="B537">
        <v>1075302</v>
      </c>
      <c r="C537" t="s">
        <v>3117</v>
      </c>
      <c r="D537" t="s">
        <v>1996</v>
      </c>
      <c r="E537">
        <v>1</v>
      </c>
      <c r="F537" t="b">
        <v>0</v>
      </c>
      <c r="G537">
        <v>0</v>
      </c>
      <c r="H537">
        <v>0</v>
      </c>
      <c r="I537">
        <v>0</v>
      </c>
      <c r="J537">
        <v>0</v>
      </c>
      <c r="K537">
        <v>49960</v>
      </c>
      <c r="L537">
        <v>0</v>
      </c>
      <c r="M537">
        <v>0</v>
      </c>
      <c r="N537">
        <v>0</v>
      </c>
      <c r="O537" t="s">
        <v>34</v>
      </c>
      <c r="P537">
        <v>18210</v>
      </c>
      <c r="Q537" t="b">
        <v>0</v>
      </c>
      <c r="R537" t="b">
        <v>0</v>
      </c>
      <c r="S537">
        <v>0</v>
      </c>
      <c r="T537">
        <v>5250</v>
      </c>
      <c r="U537">
        <v>0</v>
      </c>
      <c r="V537">
        <v>243001</v>
      </c>
      <c r="W537" t="s">
        <v>2013</v>
      </c>
      <c r="X537">
        <v>243001</v>
      </c>
      <c r="Y537" t="s">
        <v>2013</v>
      </c>
      <c r="Z537">
        <v>243001</v>
      </c>
      <c r="AA537" t="s">
        <v>2013</v>
      </c>
      <c r="AB537">
        <v>243001</v>
      </c>
      <c r="AC537" t="s">
        <v>2013</v>
      </c>
      <c r="AD537">
        <v>243001</v>
      </c>
      <c r="AE537" t="s">
        <v>2013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  <c r="AL537" t="b">
        <v>0</v>
      </c>
      <c r="AM537">
        <v>0</v>
      </c>
      <c r="AN537">
        <v>0</v>
      </c>
    </row>
    <row r="538" spans="1:40" x14ac:dyDescent="0.3">
      <c r="A538">
        <v>1075402</v>
      </c>
      <c r="B538">
        <v>1075402</v>
      </c>
      <c r="C538" t="s">
        <v>3118</v>
      </c>
      <c r="D538" t="s">
        <v>1996</v>
      </c>
      <c r="E538">
        <v>1</v>
      </c>
      <c r="F538" t="b">
        <v>0</v>
      </c>
      <c r="G538">
        <v>0</v>
      </c>
      <c r="H538">
        <v>0</v>
      </c>
      <c r="I538">
        <v>0</v>
      </c>
      <c r="J538">
        <v>0</v>
      </c>
      <c r="K538">
        <v>47060</v>
      </c>
      <c r="L538">
        <v>0</v>
      </c>
      <c r="M538">
        <v>0</v>
      </c>
      <c r="N538">
        <v>0</v>
      </c>
      <c r="O538" t="s">
        <v>34</v>
      </c>
      <c r="P538">
        <v>18210</v>
      </c>
      <c r="Q538" t="b">
        <v>0</v>
      </c>
      <c r="R538" t="b">
        <v>0</v>
      </c>
      <c r="S538">
        <v>0</v>
      </c>
      <c r="T538">
        <v>15750</v>
      </c>
      <c r="U538">
        <v>0</v>
      </c>
      <c r="V538">
        <v>244001</v>
      </c>
      <c r="W538" t="s">
        <v>2013</v>
      </c>
      <c r="X538">
        <v>244001</v>
      </c>
      <c r="Y538" t="s">
        <v>2013</v>
      </c>
      <c r="Z538">
        <v>244001</v>
      </c>
      <c r="AA538" t="s">
        <v>2013</v>
      </c>
      <c r="AB538">
        <v>244001</v>
      </c>
      <c r="AC538" t="s">
        <v>2013</v>
      </c>
      <c r="AD538">
        <v>244001</v>
      </c>
      <c r="AE538" t="s">
        <v>2013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  <c r="AL538" t="b">
        <v>0</v>
      </c>
      <c r="AM538">
        <v>0</v>
      </c>
      <c r="AN538">
        <v>0</v>
      </c>
    </row>
    <row r="539" spans="1:40" x14ac:dyDescent="0.3">
      <c r="A539">
        <v>1075502</v>
      </c>
      <c r="B539">
        <v>1075502</v>
      </c>
      <c r="C539" t="s">
        <v>3119</v>
      </c>
      <c r="D539" t="s">
        <v>1996</v>
      </c>
      <c r="E539">
        <v>1</v>
      </c>
      <c r="F539" t="b">
        <v>0</v>
      </c>
      <c r="G539">
        <v>0</v>
      </c>
      <c r="H539">
        <v>0</v>
      </c>
      <c r="I539">
        <v>0</v>
      </c>
      <c r="J539">
        <v>0</v>
      </c>
      <c r="K539">
        <v>47060</v>
      </c>
      <c r="L539">
        <v>0</v>
      </c>
      <c r="M539">
        <v>0</v>
      </c>
      <c r="N539">
        <v>0</v>
      </c>
      <c r="O539" t="s">
        <v>34</v>
      </c>
      <c r="P539">
        <v>18210</v>
      </c>
      <c r="Q539" t="b">
        <v>0</v>
      </c>
      <c r="R539" t="b">
        <v>0</v>
      </c>
      <c r="S539">
        <v>7500</v>
      </c>
      <c r="T539">
        <v>0</v>
      </c>
      <c r="U539">
        <v>0</v>
      </c>
      <c r="V539">
        <v>153001</v>
      </c>
      <c r="W539" t="s">
        <v>2013</v>
      </c>
      <c r="X539">
        <v>153001</v>
      </c>
      <c r="Y539" t="s">
        <v>2013</v>
      </c>
      <c r="Z539">
        <v>153001</v>
      </c>
      <c r="AA539" t="s">
        <v>2013</v>
      </c>
      <c r="AB539">
        <v>153001</v>
      </c>
      <c r="AC539" t="s">
        <v>2013</v>
      </c>
      <c r="AD539">
        <v>153001</v>
      </c>
      <c r="AE539" t="s">
        <v>2013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  <c r="AL539" t="b">
        <v>0</v>
      </c>
      <c r="AM539">
        <v>0</v>
      </c>
      <c r="AN539">
        <v>0</v>
      </c>
    </row>
    <row r="540" spans="1:40" x14ac:dyDescent="0.3">
      <c r="A540">
        <v>1075602</v>
      </c>
      <c r="B540">
        <v>1075602</v>
      </c>
      <c r="C540" t="s">
        <v>3120</v>
      </c>
      <c r="D540" t="s">
        <v>1996</v>
      </c>
      <c r="E540">
        <v>1</v>
      </c>
      <c r="F540" t="b">
        <v>0</v>
      </c>
      <c r="G540">
        <v>0</v>
      </c>
      <c r="H540">
        <v>0</v>
      </c>
      <c r="I540">
        <v>0</v>
      </c>
      <c r="J540">
        <v>0</v>
      </c>
      <c r="K540">
        <v>50680</v>
      </c>
      <c r="L540">
        <v>0</v>
      </c>
      <c r="M540">
        <v>0</v>
      </c>
      <c r="N540">
        <v>0</v>
      </c>
      <c r="O540" t="s">
        <v>34</v>
      </c>
      <c r="P540">
        <v>42490</v>
      </c>
      <c r="Q540" t="b">
        <v>0</v>
      </c>
      <c r="R540" t="b">
        <v>0</v>
      </c>
      <c r="S540">
        <v>0</v>
      </c>
      <c r="T540">
        <v>0</v>
      </c>
      <c r="U540">
        <v>0</v>
      </c>
      <c r="V540">
        <v>4012010</v>
      </c>
      <c r="W540" t="s">
        <v>2013</v>
      </c>
      <c r="X540">
        <v>4012010</v>
      </c>
      <c r="Y540" t="s">
        <v>2013</v>
      </c>
      <c r="Z540">
        <v>4012010</v>
      </c>
      <c r="AA540" t="s">
        <v>2013</v>
      </c>
      <c r="AB540">
        <v>4012010</v>
      </c>
      <c r="AC540" t="s">
        <v>2013</v>
      </c>
      <c r="AD540">
        <v>4012010</v>
      </c>
      <c r="AE540" t="s">
        <v>2013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 t="b">
        <v>0</v>
      </c>
      <c r="AM540">
        <v>0</v>
      </c>
      <c r="AN540">
        <v>0</v>
      </c>
    </row>
    <row r="541" spans="1:40" x14ac:dyDescent="0.3">
      <c r="A541">
        <v>1075702</v>
      </c>
      <c r="B541">
        <v>1075702</v>
      </c>
      <c r="C541" t="s">
        <v>3121</v>
      </c>
      <c r="D541" t="s">
        <v>1996</v>
      </c>
      <c r="E541">
        <v>1</v>
      </c>
      <c r="F541" t="b">
        <v>0</v>
      </c>
      <c r="G541">
        <v>0</v>
      </c>
      <c r="H541">
        <v>0</v>
      </c>
      <c r="I541">
        <v>0</v>
      </c>
      <c r="J541">
        <v>0</v>
      </c>
      <c r="K541">
        <v>47060</v>
      </c>
      <c r="L541">
        <v>0</v>
      </c>
      <c r="M541">
        <v>0</v>
      </c>
      <c r="N541">
        <v>0</v>
      </c>
      <c r="O541" t="s">
        <v>34</v>
      </c>
      <c r="P541">
        <v>42490</v>
      </c>
      <c r="Q541" t="b">
        <v>0</v>
      </c>
      <c r="R541" t="b">
        <v>0</v>
      </c>
      <c r="S541">
        <v>0</v>
      </c>
      <c r="T541">
        <v>0</v>
      </c>
      <c r="U541">
        <v>0</v>
      </c>
      <c r="V541">
        <v>4013011</v>
      </c>
      <c r="W541" t="s">
        <v>2013</v>
      </c>
      <c r="X541">
        <v>4013011</v>
      </c>
      <c r="Y541" t="s">
        <v>2013</v>
      </c>
      <c r="Z541">
        <v>4013011</v>
      </c>
      <c r="AA541" t="s">
        <v>2013</v>
      </c>
      <c r="AB541">
        <v>4013011</v>
      </c>
      <c r="AC541" t="s">
        <v>2013</v>
      </c>
      <c r="AD541">
        <v>4013011</v>
      </c>
      <c r="AE541" t="s">
        <v>2013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  <c r="AL541" t="b">
        <v>0</v>
      </c>
      <c r="AM541">
        <v>0</v>
      </c>
      <c r="AN541">
        <v>0</v>
      </c>
    </row>
    <row r="542" spans="1:40" x14ac:dyDescent="0.3">
      <c r="A542">
        <v>1075802</v>
      </c>
      <c r="B542">
        <v>1075802</v>
      </c>
      <c r="C542" t="s">
        <v>3122</v>
      </c>
      <c r="D542" t="s">
        <v>1996</v>
      </c>
      <c r="E542">
        <v>1</v>
      </c>
      <c r="F542" t="b">
        <v>0</v>
      </c>
      <c r="G542">
        <v>0</v>
      </c>
      <c r="H542">
        <v>0</v>
      </c>
      <c r="I542">
        <v>0</v>
      </c>
      <c r="J542">
        <v>0</v>
      </c>
      <c r="K542">
        <v>47060</v>
      </c>
      <c r="L542">
        <v>0</v>
      </c>
      <c r="M542">
        <v>0</v>
      </c>
      <c r="N542">
        <v>0</v>
      </c>
      <c r="O542" t="s">
        <v>34</v>
      </c>
      <c r="P542">
        <v>42490</v>
      </c>
      <c r="Q542" t="b">
        <v>0</v>
      </c>
      <c r="R542" t="b">
        <v>0</v>
      </c>
      <c r="S542">
        <v>0</v>
      </c>
      <c r="T542">
        <v>0</v>
      </c>
      <c r="U542">
        <v>0</v>
      </c>
      <c r="V542">
        <v>4025033</v>
      </c>
      <c r="W542" t="s">
        <v>2013</v>
      </c>
      <c r="X542">
        <v>4025033</v>
      </c>
      <c r="Y542" t="s">
        <v>2013</v>
      </c>
      <c r="Z542">
        <v>4025033</v>
      </c>
      <c r="AA542" t="s">
        <v>2013</v>
      </c>
      <c r="AB542">
        <v>4025033</v>
      </c>
      <c r="AC542" t="s">
        <v>2013</v>
      </c>
      <c r="AD542">
        <v>4025033</v>
      </c>
      <c r="AE542" t="s">
        <v>2013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  <c r="AL542" t="b">
        <v>0</v>
      </c>
      <c r="AM542">
        <v>0</v>
      </c>
      <c r="AN542">
        <v>0</v>
      </c>
    </row>
    <row r="543" spans="1:40" x14ac:dyDescent="0.3">
      <c r="A543">
        <v>1080103</v>
      </c>
      <c r="B543">
        <v>1080103</v>
      </c>
      <c r="C543" t="s">
        <v>3125</v>
      </c>
      <c r="D543" t="s">
        <v>1996</v>
      </c>
      <c r="E543">
        <v>1</v>
      </c>
      <c r="F543" t="b">
        <v>0</v>
      </c>
      <c r="G543">
        <v>0</v>
      </c>
      <c r="H543">
        <v>0</v>
      </c>
      <c r="I543">
        <v>0</v>
      </c>
      <c r="J543">
        <v>0</v>
      </c>
      <c r="K543">
        <v>44790</v>
      </c>
      <c r="L543">
        <v>0</v>
      </c>
      <c r="M543">
        <v>0</v>
      </c>
      <c r="N543">
        <v>0</v>
      </c>
      <c r="O543" t="s">
        <v>34</v>
      </c>
      <c r="P543">
        <v>38360</v>
      </c>
      <c r="Q543" t="b">
        <v>0</v>
      </c>
      <c r="R543" t="b">
        <v>0</v>
      </c>
      <c r="S543">
        <v>0</v>
      </c>
      <c r="T543">
        <v>5250</v>
      </c>
      <c r="U543">
        <v>0</v>
      </c>
      <c r="V543">
        <v>243001</v>
      </c>
      <c r="W543" t="s">
        <v>2013</v>
      </c>
      <c r="X543">
        <v>243001</v>
      </c>
      <c r="Y543" t="s">
        <v>2013</v>
      </c>
      <c r="Z543">
        <v>243001</v>
      </c>
      <c r="AA543" t="s">
        <v>2013</v>
      </c>
      <c r="AB543">
        <v>243001</v>
      </c>
      <c r="AC543" t="s">
        <v>2013</v>
      </c>
      <c r="AD543">
        <v>243001</v>
      </c>
      <c r="AE543" t="s">
        <v>2013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 t="b">
        <v>0</v>
      </c>
      <c r="AM543">
        <v>0</v>
      </c>
      <c r="AN543">
        <v>0</v>
      </c>
    </row>
    <row r="544" spans="1:40" x14ac:dyDescent="0.3">
      <c r="A544">
        <v>1080203</v>
      </c>
      <c r="B544">
        <v>1080203</v>
      </c>
      <c r="C544" t="s">
        <v>3126</v>
      </c>
      <c r="D544" t="s">
        <v>1996</v>
      </c>
      <c r="E544">
        <v>1</v>
      </c>
      <c r="F544" t="b">
        <v>0</v>
      </c>
      <c r="G544">
        <v>0</v>
      </c>
      <c r="H544">
        <v>0</v>
      </c>
      <c r="I544">
        <v>0</v>
      </c>
      <c r="J544">
        <v>0</v>
      </c>
      <c r="K544">
        <v>41060</v>
      </c>
      <c r="L544">
        <v>0</v>
      </c>
      <c r="M544">
        <v>0</v>
      </c>
      <c r="N544">
        <v>0</v>
      </c>
      <c r="O544" t="s">
        <v>34</v>
      </c>
      <c r="P544">
        <v>38360</v>
      </c>
      <c r="Q544" t="b">
        <v>0</v>
      </c>
      <c r="R544" t="b">
        <v>0</v>
      </c>
      <c r="S544">
        <v>0</v>
      </c>
      <c r="T544">
        <v>0</v>
      </c>
      <c r="U544">
        <v>0</v>
      </c>
      <c r="V544">
        <v>2014001</v>
      </c>
      <c r="W544" t="s">
        <v>2013</v>
      </c>
      <c r="X544">
        <v>2014001</v>
      </c>
      <c r="Y544" t="s">
        <v>2013</v>
      </c>
      <c r="Z544">
        <v>2014001</v>
      </c>
      <c r="AA544" t="s">
        <v>2013</v>
      </c>
      <c r="AB544">
        <v>2014001</v>
      </c>
      <c r="AC544" t="s">
        <v>2013</v>
      </c>
      <c r="AD544">
        <v>2014001</v>
      </c>
      <c r="AE544" t="s">
        <v>2013</v>
      </c>
      <c r="AF544">
        <v>0</v>
      </c>
      <c r="AG544">
        <v>0</v>
      </c>
      <c r="AH544">
        <v>5</v>
      </c>
      <c r="AI544">
        <v>0</v>
      </c>
      <c r="AJ544">
        <v>0</v>
      </c>
      <c r="AK544">
        <v>0</v>
      </c>
      <c r="AL544" t="b">
        <v>0</v>
      </c>
      <c r="AM544">
        <v>0</v>
      </c>
      <c r="AN544">
        <v>0</v>
      </c>
    </row>
    <row r="545" spans="1:40" x14ac:dyDescent="0.3">
      <c r="A545">
        <v>1080303</v>
      </c>
      <c r="B545">
        <v>1080303</v>
      </c>
      <c r="C545" t="s">
        <v>3127</v>
      </c>
      <c r="D545" t="s">
        <v>1996</v>
      </c>
      <c r="E545">
        <v>1</v>
      </c>
      <c r="F545" t="b">
        <v>0</v>
      </c>
      <c r="G545">
        <v>0</v>
      </c>
      <c r="H545">
        <v>0</v>
      </c>
      <c r="I545">
        <v>0</v>
      </c>
      <c r="J545">
        <v>0</v>
      </c>
      <c r="K545">
        <v>44790</v>
      </c>
      <c r="L545">
        <v>0</v>
      </c>
      <c r="M545">
        <v>0</v>
      </c>
      <c r="N545">
        <v>0</v>
      </c>
      <c r="O545" t="s">
        <v>34</v>
      </c>
      <c r="P545">
        <v>38360</v>
      </c>
      <c r="Q545" t="b">
        <v>0</v>
      </c>
      <c r="R545" t="b">
        <v>0</v>
      </c>
      <c r="S545">
        <v>7500</v>
      </c>
      <c r="T545">
        <v>0</v>
      </c>
      <c r="U545">
        <v>0</v>
      </c>
      <c r="V545">
        <v>153001</v>
      </c>
      <c r="W545" t="s">
        <v>2013</v>
      </c>
      <c r="X545">
        <v>153001</v>
      </c>
      <c r="Y545" t="s">
        <v>2013</v>
      </c>
      <c r="Z545">
        <v>153001</v>
      </c>
      <c r="AA545" t="s">
        <v>2013</v>
      </c>
      <c r="AB545">
        <v>153001</v>
      </c>
      <c r="AC545" t="s">
        <v>2013</v>
      </c>
      <c r="AD545">
        <v>153001</v>
      </c>
      <c r="AE545" t="s">
        <v>2013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  <c r="AL545" t="b">
        <v>0</v>
      </c>
      <c r="AM545">
        <v>0</v>
      </c>
      <c r="AN545">
        <v>0</v>
      </c>
    </row>
    <row r="546" spans="1:40" x14ac:dyDescent="0.3">
      <c r="A546">
        <v>1080403</v>
      </c>
      <c r="B546">
        <v>1080403</v>
      </c>
      <c r="C546" t="s">
        <v>3128</v>
      </c>
      <c r="D546" t="s">
        <v>1996</v>
      </c>
      <c r="E546">
        <v>1</v>
      </c>
      <c r="F546" t="b">
        <v>0</v>
      </c>
      <c r="G546">
        <v>0</v>
      </c>
      <c r="H546">
        <v>0</v>
      </c>
      <c r="I546">
        <v>0</v>
      </c>
      <c r="J546">
        <v>0</v>
      </c>
      <c r="K546">
        <v>44790</v>
      </c>
      <c r="L546">
        <v>0</v>
      </c>
      <c r="M546">
        <v>0</v>
      </c>
      <c r="N546">
        <v>0</v>
      </c>
      <c r="O546" t="s">
        <v>34</v>
      </c>
      <c r="P546">
        <v>38360</v>
      </c>
      <c r="Q546" t="b">
        <v>0</v>
      </c>
      <c r="R546" t="b">
        <v>0</v>
      </c>
      <c r="S546">
        <v>0</v>
      </c>
      <c r="T546">
        <v>0</v>
      </c>
      <c r="U546">
        <v>0</v>
      </c>
      <c r="V546">
        <v>4012010</v>
      </c>
      <c r="W546" t="s">
        <v>2013</v>
      </c>
      <c r="X546">
        <v>4012010</v>
      </c>
      <c r="Y546" t="s">
        <v>2013</v>
      </c>
      <c r="Z546">
        <v>4012010</v>
      </c>
      <c r="AA546" t="s">
        <v>2013</v>
      </c>
      <c r="AB546">
        <v>4012010</v>
      </c>
      <c r="AC546" t="s">
        <v>2013</v>
      </c>
      <c r="AD546">
        <v>4012010</v>
      </c>
      <c r="AE546" t="s">
        <v>2013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  <c r="AL546" t="b">
        <v>0</v>
      </c>
      <c r="AM546">
        <v>0</v>
      </c>
      <c r="AN546">
        <v>0</v>
      </c>
    </row>
    <row r="547" spans="1:40" x14ac:dyDescent="0.3">
      <c r="A547">
        <v>1080503</v>
      </c>
      <c r="B547">
        <v>1080503</v>
      </c>
      <c r="C547" t="s">
        <v>3129</v>
      </c>
      <c r="D547" t="s">
        <v>1996</v>
      </c>
      <c r="E547">
        <v>1</v>
      </c>
      <c r="F547" t="b">
        <v>0</v>
      </c>
      <c r="G547">
        <v>0</v>
      </c>
      <c r="H547">
        <v>0</v>
      </c>
      <c r="I547">
        <v>0</v>
      </c>
      <c r="J547">
        <v>0</v>
      </c>
      <c r="K547">
        <v>41060</v>
      </c>
      <c r="L547">
        <v>0</v>
      </c>
      <c r="M547">
        <v>0</v>
      </c>
      <c r="N547">
        <v>0</v>
      </c>
      <c r="O547" t="s">
        <v>34</v>
      </c>
      <c r="P547">
        <v>38360</v>
      </c>
      <c r="Q547" t="b">
        <v>0</v>
      </c>
      <c r="R547" t="b">
        <v>0</v>
      </c>
      <c r="S547">
        <v>0</v>
      </c>
      <c r="T547">
        <v>0</v>
      </c>
      <c r="U547">
        <v>0</v>
      </c>
      <c r="V547">
        <v>3160001</v>
      </c>
      <c r="W547" t="s">
        <v>2013</v>
      </c>
      <c r="X547">
        <v>3160001</v>
      </c>
      <c r="Y547" t="s">
        <v>2013</v>
      </c>
      <c r="Z547">
        <v>3160001</v>
      </c>
      <c r="AA547" t="s">
        <v>2013</v>
      </c>
      <c r="AB547">
        <v>3160001</v>
      </c>
      <c r="AC547" t="s">
        <v>2013</v>
      </c>
      <c r="AD547">
        <v>3160001</v>
      </c>
      <c r="AE547" t="s">
        <v>2013</v>
      </c>
      <c r="AF547">
        <v>0</v>
      </c>
      <c r="AG547">
        <v>0</v>
      </c>
      <c r="AH547">
        <v>5</v>
      </c>
      <c r="AI547">
        <v>0</v>
      </c>
      <c r="AJ547">
        <v>0</v>
      </c>
      <c r="AK547">
        <v>0</v>
      </c>
      <c r="AL547" t="b">
        <v>0</v>
      </c>
      <c r="AM547">
        <v>0</v>
      </c>
      <c r="AN547">
        <v>0</v>
      </c>
    </row>
    <row r="548" spans="1:40" x14ac:dyDescent="0.3">
      <c r="A548">
        <v>1080603</v>
      </c>
      <c r="B548">
        <v>1080603</v>
      </c>
      <c r="C548" t="s">
        <v>3130</v>
      </c>
      <c r="D548" t="s">
        <v>1996</v>
      </c>
      <c r="E548">
        <v>1</v>
      </c>
      <c r="F548" t="b">
        <v>0</v>
      </c>
      <c r="G548">
        <v>0</v>
      </c>
      <c r="H548">
        <v>0</v>
      </c>
      <c r="I548">
        <v>0</v>
      </c>
      <c r="J548">
        <v>0</v>
      </c>
      <c r="K548">
        <v>44790</v>
      </c>
      <c r="L548">
        <v>0</v>
      </c>
      <c r="M548">
        <v>0</v>
      </c>
      <c r="N548">
        <v>0</v>
      </c>
      <c r="O548" t="s">
        <v>34</v>
      </c>
      <c r="P548">
        <v>38360</v>
      </c>
      <c r="Q548" t="b">
        <v>0</v>
      </c>
      <c r="R548" t="b">
        <v>0</v>
      </c>
      <c r="S548">
        <v>0</v>
      </c>
      <c r="T548">
        <v>0</v>
      </c>
      <c r="U548">
        <v>0</v>
      </c>
      <c r="V548">
        <v>2005001</v>
      </c>
      <c r="W548" t="s">
        <v>2013</v>
      </c>
      <c r="X548">
        <v>2005001</v>
      </c>
      <c r="Y548" t="s">
        <v>2013</v>
      </c>
      <c r="Z548">
        <v>2005001</v>
      </c>
      <c r="AA548" t="s">
        <v>2013</v>
      </c>
      <c r="AB548">
        <v>2005001</v>
      </c>
      <c r="AC548" t="s">
        <v>2013</v>
      </c>
      <c r="AD548">
        <v>2005001</v>
      </c>
      <c r="AE548" t="s">
        <v>2013</v>
      </c>
      <c r="AF548">
        <v>0</v>
      </c>
      <c r="AG548">
        <v>0</v>
      </c>
      <c r="AH548">
        <v>5</v>
      </c>
      <c r="AI548">
        <v>0</v>
      </c>
      <c r="AJ548">
        <v>0</v>
      </c>
      <c r="AK548">
        <v>0</v>
      </c>
      <c r="AL548" t="b">
        <v>0</v>
      </c>
      <c r="AM548">
        <v>0</v>
      </c>
      <c r="AN548">
        <v>0</v>
      </c>
    </row>
    <row r="549" spans="1:40" x14ac:dyDescent="0.3">
      <c r="A549">
        <v>1080703</v>
      </c>
      <c r="B549">
        <v>1080703</v>
      </c>
      <c r="C549" t="s">
        <v>3131</v>
      </c>
      <c r="D549" t="s">
        <v>1996</v>
      </c>
      <c r="E549">
        <v>1</v>
      </c>
      <c r="F549" t="b">
        <v>0</v>
      </c>
      <c r="G549">
        <v>0</v>
      </c>
      <c r="H549">
        <v>0</v>
      </c>
      <c r="I549">
        <v>0</v>
      </c>
      <c r="J549">
        <v>0</v>
      </c>
      <c r="K549">
        <v>44790</v>
      </c>
      <c r="L549">
        <v>0</v>
      </c>
      <c r="M549">
        <v>0</v>
      </c>
      <c r="N549">
        <v>0</v>
      </c>
      <c r="O549" t="s">
        <v>34</v>
      </c>
      <c r="P549">
        <v>38360</v>
      </c>
      <c r="Q549" t="b">
        <v>0</v>
      </c>
      <c r="R549" t="b">
        <v>0</v>
      </c>
      <c r="S549">
        <v>0</v>
      </c>
      <c r="T549">
        <v>5250</v>
      </c>
      <c r="U549">
        <v>0</v>
      </c>
      <c r="V549">
        <v>243001</v>
      </c>
      <c r="W549" t="s">
        <v>2013</v>
      </c>
      <c r="X549">
        <v>243001</v>
      </c>
      <c r="Y549" t="s">
        <v>2013</v>
      </c>
      <c r="Z549">
        <v>243001</v>
      </c>
      <c r="AA549" t="s">
        <v>2013</v>
      </c>
      <c r="AB549">
        <v>243001</v>
      </c>
      <c r="AC549" t="s">
        <v>2013</v>
      </c>
      <c r="AD549">
        <v>243001</v>
      </c>
      <c r="AE549" t="s">
        <v>2013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  <c r="AL549" t="b">
        <v>0</v>
      </c>
      <c r="AM549">
        <v>0</v>
      </c>
      <c r="AN549">
        <v>0</v>
      </c>
    </row>
    <row r="550" spans="1:40" x14ac:dyDescent="0.3">
      <c r="A550">
        <v>1080803</v>
      </c>
      <c r="B550">
        <v>1080803</v>
      </c>
      <c r="C550" t="s">
        <v>2901</v>
      </c>
      <c r="D550" t="s">
        <v>1996</v>
      </c>
      <c r="E550">
        <v>1</v>
      </c>
      <c r="F550" t="b">
        <v>0</v>
      </c>
      <c r="G550">
        <v>0</v>
      </c>
      <c r="H550">
        <v>0</v>
      </c>
      <c r="I550">
        <v>0</v>
      </c>
      <c r="J550">
        <v>0</v>
      </c>
      <c r="K550">
        <v>41060</v>
      </c>
      <c r="L550">
        <v>0</v>
      </c>
      <c r="M550">
        <v>0</v>
      </c>
      <c r="N550">
        <v>0</v>
      </c>
      <c r="O550" t="s">
        <v>34</v>
      </c>
      <c r="P550">
        <v>38360</v>
      </c>
      <c r="Q550" t="b">
        <v>0</v>
      </c>
      <c r="R550" t="b">
        <v>0</v>
      </c>
      <c r="S550">
        <v>7500</v>
      </c>
      <c r="T550">
        <v>0</v>
      </c>
      <c r="U550">
        <v>0</v>
      </c>
      <c r="V550">
        <v>153001</v>
      </c>
      <c r="W550" t="s">
        <v>2013</v>
      </c>
      <c r="X550">
        <v>153001</v>
      </c>
      <c r="Y550" t="s">
        <v>2013</v>
      </c>
      <c r="Z550">
        <v>153001</v>
      </c>
      <c r="AA550" t="s">
        <v>2013</v>
      </c>
      <c r="AB550">
        <v>153001</v>
      </c>
      <c r="AC550" t="s">
        <v>2013</v>
      </c>
      <c r="AD550">
        <v>153001</v>
      </c>
      <c r="AE550" t="s">
        <v>2013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  <c r="AL550" t="b">
        <v>0</v>
      </c>
      <c r="AM550">
        <v>0</v>
      </c>
      <c r="AN550">
        <v>0</v>
      </c>
    </row>
    <row r="551" spans="1:40" x14ac:dyDescent="0.3">
      <c r="A551">
        <v>1080903</v>
      </c>
      <c r="B551">
        <v>1080903</v>
      </c>
      <c r="C551" t="s">
        <v>3132</v>
      </c>
      <c r="D551" t="s">
        <v>1996</v>
      </c>
      <c r="E551">
        <v>1</v>
      </c>
      <c r="F551" t="b">
        <v>0</v>
      </c>
      <c r="G551">
        <v>0</v>
      </c>
      <c r="H551">
        <v>0</v>
      </c>
      <c r="I551">
        <v>0</v>
      </c>
      <c r="J551">
        <v>0</v>
      </c>
      <c r="K551">
        <v>45410</v>
      </c>
      <c r="L551">
        <v>0</v>
      </c>
      <c r="M551">
        <v>0</v>
      </c>
      <c r="N551">
        <v>0</v>
      </c>
      <c r="O551" t="s">
        <v>34</v>
      </c>
      <c r="P551">
        <v>38850</v>
      </c>
      <c r="Q551" t="b">
        <v>0</v>
      </c>
      <c r="R551" t="b">
        <v>0</v>
      </c>
      <c r="S551">
        <v>0</v>
      </c>
      <c r="T551">
        <v>5250</v>
      </c>
      <c r="U551">
        <v>0</v>
      </c>
      <c r="V551">
        <v>243001</v>
      </c>
      <c r="W551" t="s">
        <v>2013</v>
      </c>
      <c r="X551">
        <v>243001</v>
      </c>
      <c r="Y551" t="s">
        <v>2013</v>
      </c>
      <c r="Z551">
        <v>243001</v>
      </c>
      <c r="AA551" t="s">
        <v>2013</v>
      </c>
      <c r="AB551">
        <v>243001</v>
      </c>
      <c r="AC551" t="s">
        <v>2013</v>
      </c>
      <c r="AD551">
        <v>243001</v>
      </c>
      <c r="AE551" t="s">
        <v>2013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  <c r="AL551" t="b">
        <v>0</v>
      </c>
      <c r="AM551">
        <v>0</v>
      </c>
      <c r="AN551">
        <v>0</v>
      </c>
    </row>
    <row r="552" spans="1:40" x14ac:dyDescent="0.3">
      <c r="A552">
        <v>1081003</v>
      </c>
      <c r="B552">
        <v>1081003</v>
      </c>
      <c r="C552" t="s">
        <v>3133</v>
      </c>
      <c r="D552" t="s">
        <v>1996</v>
      </c>
      <c r="E552">
        <v>1</v>
      </c>
      <c r="F552" t="b">
        <v>0</v>
      </c>
      <c r="G552">
        <v>0</v>
      </c>
      <c r="H552">
        <v>0</v>
      </c>
      <c r="I552">
        <v>0</v>
      </c>
      <c r="J552">
        <v>0</v>
      </c>
      <c r="K552">
        <v>46270</v>
      </c>
      <c r="L552">
        <v>0</v>
      </c>
      <c r="M552">
        <v>0</v>
      </c>
      <c r="N552">
        <v>0</v>
      </c>
      <c r="O552" t="s">
        <v>34</v>
      </c>
      <c r="P552">
        <v>38850</v>
      </c>
      <c r="Q552" t="b">
        <v>0</v>
      </c>
      <c r="R552" t="b">
        <v>0</v>
      </c>
      <c r="S552">
        <v>0</v>
      </c>
      <c r="T552">
        <v>0</v>
      </c>
      <c r="U552">
        <v>0</v>
      </c>
      <c r="V552">
        <v>4004031</v>
      </c>
      <c r="W552" t="s">
        <v>2013</v>
      </c>
      <c r="X552">
        <v>4004031</v>
      </c>
      <c r="Y552" t="s">
        <v>2013</v>
      </c>
      <c r="Z552">
        <v>4004031</v>
      </c>
      <c r="AA552" t="s">
        <v>2013</v>
      </c>
      <c r="AB552">
        <v>4004031</v>
      </c>
      <c r="AC552" t="s">
        <v>2013</v>
      </c>
      <c r="AD552">
        <v>4004031</v>
      </c>
      <c r="AE552" t="s">
        <v>2013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  <c r="AL552" t="b">
        <v>0</v>
      </c>
      <c r="AM552">
        <v>0</v>
      </c>
      <c r="AN552">
        <v>0</v>
      </c>
    </row>
    <row r="553" spans="1:40" x14ac:dyDescent="0.3">
      <c r="A553">
        <v>1081103</v>
      </c>
      <c r="B553">
        <v>1081103</v>
      </c>
      <c r="C553" t="s">
        <v>3134</v>
      </c>
      <c r="D553" t="s">
        <v>1996</v>
      </c>
      <c r="E553">
        <v>1</v>
      </c>
      <c r="F553" t="b">
        <v>0</v>
      </c>
      <c r="G553">
        <v>0</v>
      </c>
      <c r="H553">
        <v>0</v>
      </c>
      <c r="I553">
        <v>0</v>
      </c>
      <c r="J553">
        <v>0</v>
      </c>
      <c r="K553">
        <v>42410</v>
      </c>
      <c r="L553">
        <v>0</v>
      </c>
      <c r="M553">
        <v>0</v>
      </c>
      <c r="N553">
        <v>0</v>
      </c>
      <c r="O553" t="s">
        <v>34</v>
      </c>
      <c r="P553">
        <v>38850</v>
      </c>
      <c r="Q553" t="b">
        <v>0</v>
      </c>
      <c r="R553" t="b">
        <v>0</v>
      </c>
      <c r="S553">
        <v>0</v>
      </c>
      <c r="T553">
        <v>0</v>
      </c>
      <c r="U553">
        <v>0</v>
      </c>
      <c r="V553">
        <v>4012010</v>
      </c>
      <c r="W553" t="s">
        <v>2013</v>
      </c>
      <c r="X553">
        <v>4012010</v>
      </c>
      <c r="Y553" t="s">
        <v>2013</v>
      </c>
      <c r="Z553">
        <v>4012010</v>
      </c>
      <c r="AA553" t="s">
        <v>2013</v>
      </c>
      <c r="AB553">
        <v>4012010</v>
      </c>
      <c r="AC553" t="s">
        <v>2013</v>
      </c>
      <c r="AD553">
        <v>4012010</v>
      </c>
      <c r="AE553" t="s">
        <v>2013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  <c r="AL553" t="b">
        <v>0</v>
      </c>
      <c r="AM553">
        <v>0</v>
      </c>
      <c r="AN553">
        <v>0</v>
      </c>
    </row>
    <row r="554" spans="1:40" x14ac:dyDescent="0.3">
      <c r="A554">
        <v>1081203</v>
      </c>
      <c r="B554">
        <v>1081203</v>
      </c>
      <c r="C554" t="s">
        <v>3135</v>
      </c>
      <c r="D554" t="s">
        <v>1996</v>
      </c>
      <c r="E554">
        <v>1</v>
      </c>
      <c r="F554" t="b">
        <v>0</v>
      </c>
      <c r="G554">
        <v>0</v>
      </c>
      <c r="H554">
        <v>0</v>
      </c>
      <c r="I554">
        <v>0</v>
      </c>
      <c r="J554">
        <v>0</v>
      </c>
      <c r="K554">
        <v>46270</v>
      </c>
      <c r="L554">
        <v>0</v>
      </c>
      <c r="M554">
        <v>0</v>
      </c>
      <c r="N554">
        <v>0</v>
      </c>
      <c r="O554" t="s">
        <v>34</v>
      </c>
      <c r="P554">
        <v>38850</v>
      </c>
      <c r="Q554" t="b">
        <v>0</v>
      </c>
      <c r="R554" t="b">
        <v>0</v>
      </c>
      <c r="S554">
        <v>0</v>
      </c>
      <c r="T554">
        <v>0</v>
      </c>
      <c r="U554">
        <v>0</v>
      </c>
      <c r="V554">
        <v>3002223</v>
      </c>
      <c r="W554" t="s">
        <v>2013</v>
      </c>
      <c r="X554">
        <v>3002223</v>
      </c>
      <c r="Y554" t="s">
        <v>2013</v>
      </c>
      <c r="Z554">
        <v>3002223</v>
      </c>
      <c r="AA554" t="s">
        <v>2013</v>
      </c>
      <c r="AB554">
        <v>3002223</v>
      </c>
      <c r="AC554" t="s">
        <v>2013</v>
      </c>
      <c r="AD554">
        <v>3002223</v>
      </c>
      <c r="AE554" t="s">
        <v>2013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  <c r="AL554" t="b">
        <v>0</v>
      </c>
      <c r="AM554">
        <v>0</v>
      </c>
      <c r="AN554">
        <v>0</v>
      </c>
    </row>
    <row r="555" spans="1:40" x14ac:dyDescent="0.3">
      <c r="A555">
        <v>1081303</v>
      </c>
      <c r="B555">
        <v>1081303</v>
      </c>
      <c r="C555" t="s">
        <v>3136</v>
      </c>
      <c r="D555" t="s">
        <v>1996</v>
      </c>
      <c r="E555">
        <v>1</v>
      </c>
      <c r="F555" t="b">
        <v>0</v>
      </c>
      <c r="G555">
        <v>0</v>
      </c>
      <c r="H555">
        <v>0</v>
      </c>
      <c r="I555">
        <v>0</v>
      </c>
      <c r="J555">
        <v>0</v>
      </c>
      <c r="K555">
        <v>46270</v>
      </c>
      <c r="L555">
        <v>0</v>
      </c>
      <c r="M555">
        <v>0</v>
      </c>
      <c r="N555">
        <v>0</v>
      </c>
      <c r="O555" t="s">
        <v>34</v>
      </c>
      <c r="P555">
        <v>38850</v>
      </c>
      <c r="Q555" t="b">
        <v>0</v>
      </c>
      <c r="R555" t="b">
        <v>0</v>
      </c>
      <c r="S555">
        <v>0</v>
      </c>
      <c r="T555">
        <v>0</v>
      </c>
      <c r="U555">
        <v>0</v>
      </c>
      <c r="V555">
        <v>2005001</v>
      </c>
      <c r="W555" t="s">
        <v>2013</v>
      </c>
      <c r="X555">
        <v>2005001</v>
      </c>
      <c r="Y555" t="s">
        <v>2013</v>
      </c>
      <c r="Z555">
        <v>2005001</v>
      </c>
      <c r="AA555" t="s">
        <v>2013</v>
      </c>
      <c r="AB555">
        <v>2005001</v>
      </c>
      <c r="AC555" t="s">
        <v>2013</v>
      </c>
      <c r="AD555">
        <v>2005001</v>
      </c>
      <c r="AE555" t="s">
        <v>2013</v>
      </c>
      <c r="AF555">
        <v>0</v>
      </c>
      <c r="AG555">
        <v>0</v>
      </c>
      <c r="AH555">
        <v>5</v>
      </c>
      <c r="AI555">
        <v>0</v>
      </c>
      <c r="AJ555">
        <v>0</v>
      </c>
      <c r="AK555">
        <v>0</v>
      </c>
      <c r="AL555" t="b">
        <v>0</v>
      </c>
      <c r="AM555">
        <v>0</v>
      </c>
      <c r="AN555">
        <v>0</v>
      </c>
    </row>
    <row r="556" spans="1:40" x14ac:dyDescent="0.3">
      <c r="A556">
        <v>1081403</v>
      </c>
      <c r="B556">
        <v>1081403</v>
      </c>
      <c r="C556" t="s">
        <v>3137</v>
      </c>
      <c r="D556" t="s">
        <v>1996</v>
      </c>
      <c r="E556">
        <v>1</v>
      </c>
      <c r="F556" t="b">
        <v>0</v>
      </c>
      <c r="G556">
        <v>0</v>
      </c>
      <c r="H556">
        <v>0</v>
      </c>
      <c r="I556">
        <v>0</v>
      </c>
      <c r="J556">
        <v>0</v>
      </c>
      <c r="K556">
        <v>42410</v>
      </c>
      <c r="L556">
        <v>0</v>
      </c>
      <c r="M556">
        <v>0</v>
      </c>
      <c r="N556">
        <v>0</v>
      </c>
      <c r="O556" t="s">
        <v>34</v>
      </c>
      <c r="P556">
        <v>38850</v>
      </c>
      <c r="Q556" t="b">
        <v>0</v>
      </c>
      <c r="R556" t="b">
        <v>0</v>
      </c>
      <c r="S556">
        <v>0</v>
      </c>
      <c r="T556">
        <v>5250</v>
      </c>
      <c r="U556">
        <v>0</v>
      </c>
      <c r="V556">
        <v>243001</v>
      </c>
      <c r="W556" t="s">
        <v>2013</v>
      </c>
      <c r="X556">
        <v>243001</v>
      </c>
      <c r="Y556" t="s">
        <v>2013</v>
      </c>
      <c r="Z556">
        <v>243001</v>
      </c>
      <c r="AA556" t="s">
        <v>2013</v>
      </c>
      <c r="AB556">
        <v>243001</v>
      </c>
      <c r="AC556" t="s">
        <v>2013</v>
      </c>
      <c r="AD556">
        <v>243001</v>
      </c>
      <c r="AE556" t="s">
        <v>2013</v>
      </c>
      <c r="AF556">
        <v>0</v>
      </c>
      <c r="AG556">
        <v>0</v>
      </c>
      <c r="AH556">
        <v>1</v>
      </c>
      <c r="AI556">
        <v>0</v>
      </c>
      <c r="AJ556">
        <v>0</v>
      </c>
      <c r="AK556">
        <v>0</v>
      </c>
      <c r="AL556" t="b">
        <v>0</v>
      </c>
      <c r="AM556">
        <v>0</v>
      </c>
      <c r="AN556">
        <v>0</v>
      </c>
    </row>
    <row r="557" spans="1:40" x14ac:dyDescent="0.3">
      <c r="A557">
        <v>1081503</v>
      </c>
      <c r="B557">
        <v>1081503</v>
      </c>
      <c r="C557" t="s">
        <v>3138</v>
      </c>
      <c r="D557" t="s">
        <v>1996</v>
      </c>
      <c r="E557">
        <v>1</v>
      </c>
      <c r="F557" t="b">
        <v>0</v>
      </c>
      <c r="G557">
        <v>0</v>
      </c>
      <c r="H557">
        <v>0</v>
      </c>
      <c r="I557">
        <v>0</v>
      </c>
      <c r="J557">
        <v>0</v>
      </c>
      <c r="K557">
        <v>46270</v>
      </c>
      <c r="L557">
        <v>0</v>
      </c>
      <c r="M557">
        <v>0</v>
      </c>
      <c r="N557">
        <v>0</v>
      </c>
      <c r="O557" t="s">
        <v>34</v>
      </c>
      <c r="P557">
        <v>38850</v>
      </c>
      <c r="Q557" t="b">
        <v>0</v>
      </c>
      <c r="R557" t="b">
        <v>0</v>
      </c>
      <c r="S557">
        <v>0</v>
      </c>
      <c r="T557">
        <v>0</v>
      </c>
      <c r="U557">
        <v>0</v>
      </c>
      <c r="V557">
        <v>2015001</v>
      </c>
      <c r="W557" t="s">
        <v>2013</v>
      </c>
      <c r="X557">
        <v>2015001</v>
      </c>
      <c r="Y557" t="s">
        <v>2013</v>
      </c>
      <c r="Z557">
        <v>2015001</v>
      </c>
      <c r="AA557" t="s">
        <v>2013</v>
      </c>
      <c r="AB557">
        <v>2015001</v>
      </c>
      <c r="AC557" t="s">
        <v>2013</v>
      </c>
      <c r="AD557">
        <v>2015001</v>
      </c>
      <c r="AE557" t="s">
        <v>2013</v>
      </c>
      <c r="AF557">
        <v>0</v>
      </c>
      <c r="AG557">
        <v>0</v>
      </c>
      <c r="AH557">
        <v>5</v>
      </c>
      <c r="AI557">
        <v>0</v>
      </c>
      <c r="AJ557">
        <v>0</v>
      </c>
      <c r="AK557">
        <v>0</v>
      </c>
      <c r="AL557" t="b">
        <v>0</v>
      </c>
      <c r="AM557">
        <v>0</v>
      </c>
      <c r="AN557">
        <v>0</v>
      </c>
    </row>
    <row r="558" spans="1:40" x14ac:dyDescent="0.3">
      <c r="A558">
        <v>1081603</v>
      </c>
      <c r="B558">
        <v>1081603</v>
      </c>
      <c r="C558" t="s">
        <v>3139</v>
      </c>
      <c r="D558" t="s">
        <v>1996</v>
      </c>
      <c r="E558">
        <v>1</v>
      </c>
      <c r="F558" t="b">
        <v>0</v>
      </c>
      <c r="G558">
        <v>0</v>
      </c>
      <c r="H558">
        <v>0</v>
      </c>
      <c r="I558">
        <v>0</v>
      </c>
      <c r="J558">
        <v>0</v>
      </c>
      <c r="K558">
        <v>46270</v>
      </c>
      <c r="L558">
        <v>0</v>
      </c>
      <c r="M558">
        <v>0</v>
      </c>
      <c r="N558">
        <v>0</v>
      </c>
      <c r="O558" t="s">
        <v>34</v>
      </c>
      <c r="P558">
        <v>38850</v>
      </c>
      <c r="Q558" t="b">
        <v>0</v>
      </c>
      <c r="R558" t="b">
        <v>0</v>
      </c>
      <c r="S558">
        <v>7500</v>
      </c>
      <c r="T558">
        <v>0</v>
      </c>
      <c r="U558">
        <v>0</v>
      </c>
      <c r="V558">
        <v>153001</v>
      </c>
      <c r="W558" t="s">
        <v>2013</v>
      </c>
      <c r="X558">
        <v>153001</v>
      </c>
      <c r="Y558" t="s">
        <v>2013</v>
      </c>
      <c r="Z558">
        <v>153001</v>
      </c>
      <c r="AA558" t="s">
        <v>2013</v>
      </c>
      <c r="AB558">
        <v>153001</v>
      </c>
      <c r="AC558" t="s">
        <v>2013</v>
      </c>
      <c r="AD558">
        <v>153001</v>
      </c>
      <c r="AE558" t="s">
        <v>2013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  <c r="AL558" t="b">
        <v>0</v>
      </c>
      <c r="AM558">
        <v>0</v>
      </c>
      <c r="AN558">
        <v>0</v>
      </c>
    </row>
    <row r="559" spans="1:40" x14ac:dyDescent="0.3">
      <c r="A559">
        <v>1081703</v>
      </c>
      <c r="B559">
        <v>1081703</v>
      </c>
      <c r="C559" t="s">
        <v>3140</v>
      </c>
      <c r="D559" t="s">
        <v>1996</v>
      </c>
      <c r="E559">
        <v>1</v>
      </c>
      <c r="F559" t="b">
        <v>0</v>
      </c>
      <c r="G559">
        <v>0</v>
      </c>
      <c r="H559">
        <v>0</v>
      </c>
      <c r="I559">
        <v>0</v>
      </c>
      <c r="J559">
        <v>0</v>
      </c>
      <c r="K559">
        <v>42410</v>
      </c>
      <c r="L559">
        <v>0</v>
      </c>
      <c r="M559">
        <v>0</v>
      </c>
      <c r="N559">
        <v>0</v>
      </c>
      <c r="O559" t="s">
        <v>34</v>
      </c>
      <c r="P559">
        <v>38850</v>
      </c>
      <c r="Q559" t="b">
        <v>0</v>
      </c>
      <c r="R559" t="b">
        <v>0</v>
      </c>
      <c r="S559">
        <v>0</v>
      </c>
      <c r="T559">
        <v>5250</v>
      </c>
      <c r="U559">
        <v>0</v>
      </c>
      <c r="V559">
        <v>243001</v>
      </c>
      <c r="W559" t="s">
        <v>2013</v>
      </c>
      <c r="X559">
        <v>243001</v>
      </c>
      <c r="Y559" t="s">
        <v>2013</v>
      </c>
      <c r="Z559">
        <v>243001</v>
      </c>
      <c r="AA559" t="s">
        <v>2013</v>
      </c>
      <c r="AB559">
        <v>243001</v>
      </c>
      <c r="AC559" t="s">
        <v>2013</v>
      </c>
      <c r="AD559">
        <v>243001</v>
      </c>
      <c r="AE559" t="s">
        <v>2013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  <c r="AL559" t="b">
        <v>0</v>
      </c>
      <c r="AM559">
        <v>0</v>
      </c>
      <c r="AN559">
        <v>0</v>
      </c>
    </row>
    <row r="560" spans="1:40" x14ac:dyDescent="0.3">
      <c r="A560">
        <v>1081803</v>
      </c>
      <c r="B560">
        <v>1081803</v>
      </c>
      <c r="C560" t="s">
        <v>3141</v>
      </c>
      <c r="D560" t="s">
        <v>1996</v>
      </c>
      <c r="E560">
        <v>1</v>
      </c>
      <c r="F560" t="b">
        <v>0</v>
      </c>
      <c r="G560">
        <v>0</v>
      </c>
      <c r="H560">
        <v>0</v>
      </c>
      <c r="I560">
        <v>0</v>
      </c>
      <c r="J560">
        <v>0</v>
      </c>
      <c r="K560">
        <v>47600</v>
      </c>
      <c r="L560">
        <v>0</v>
      </c>
      <c r="M560">
        <v>0</v>
      </c>
      <c r="N560">
        <v>0</v>
      </c>
      <c r="O560" t="s">
        <v>34</v>
      </c>
      <c r="P560">
        <v>39410</v>
      </c>
      <c r="Q560" t="b">
        <v>0</v>
      </c>
      <c r="R560" t="b">
        <v>0</v>
      </c>
      <c r="S560">
        <v>0</v>
      </c>
      <c r="T560">
        <v>0</v>
      </c>
      <c r="U560">
        <v>0</v>
      </c>
      <c r="V560">
        <v>4003031</v>
      </c>
      <c r="W560" t="s">
        <v>2013</v>
      </c>
      <c r="X560">
        <v>4003031</v>
      </c>
      <c r="Y560" t="s">
        <v>2013</v>
      </c>
      <c r="Z560">
        <v>4003031</v>
      </c>
      <c r="AA560" t="s">
        <v>2013</v>
      </c>
      <c r="AB560">
        <v>4003031</v>
      </c>
      <c r="AC560" t="s">
        <v>2013</v>
      </c>
      <c r="AD560">
        <v>4003031</v>
      </c>
      <c r="AE560" t="s">
        <v>2013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 t="b">
        <v>0</v>
      </c>
      <c r="AM560">
        <v>0</v>
      </c>
      <c r="AN560">
        <v>0</v>
      </c>
    </row>
    <row r="561" spans="1:40" x14ac:dyDescent="0.3">
      <c r="A561">
        <v>1081903</v>
      </c>
      <c r="B561">
        <v>1081903</v>
      </c>
      <c r="C561" t="s">
        <v>3142</v>
      </c>
      <c r="D561" t="s">
        <v>1996</v>
      </c>
      <c r="E561">
        <v>1</v>
      </c>
      <c r="F561" t="b">
        <v>0</v>
      </c>
      <c r="G561">
        <v>0</v>
      </c>
      <c r="H561">
        <v>0</v>
      </c>
      <c r="I561">
        <v>0</v>
      </c>
      <c r="J561">
        <v>0</v>
      </c>
      <c r="K561">
        <v>47870</v>
      </c>
      <c r="L561">
        <v>0</v>
      </c>
      <c r="M561">
        <v>0</v>
      </c>
      <c r="N561">
        <v>0</v>
      </c>
      <c r="O561" t="s">
        <v>34</v>
      </c>
      <c r="P561">
        <v>39410</v>
      </c>
      <c r="Q561" t="b">
        <v>0</v>
      </c>
      <c r="R561" t="b">
        <v>0</v>
      </c>
      <c r="S561">
        <v>0</v>
      </c>
      <c r="T561">
        <v>0</v>
      </c>
      <c r="U561">
        <v>0</v>
      </c>
      <c r="V561">
        <v>4012010</v>
      </c>
      <c r="W561" t="s">
        <v>2013</v>
      </c>
      <c r="X561">
        <v>4012010</v>
      </c>
      <c r="Y561" t="s">
        <v>2013</v>
      </c>
      <c r="Z561">
        <v>4012010</v>
      </c>
      <c r="AA561" t="s">
        <v>2013</v>
      </c>
      <c r="AB561">
        <v>4012010</v>
      </c>
      <c r="AC561" t="s">
        <v>2013</v>
      </c>
      <c r="AD561">
        <v>4012010</v>
      </c>
      <c r="AE561" t="s">
        <v>2013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  <c r="AL561" t="b">
        <v>0</v>
      </c>
      <c r="AM561">
        <v>0</v>
      </c>
      <c r="AN561">
        <v>0</v>
      </c>
    </row>
    <row r="562" spans="1:40" x14ac:dyDescent="0.3">
      <c r="A562">
        <v>1082003</v>
      </c>
      <c r="B562">
        <v>1082003</v>
      </c>
      <c r="C562" t="s">
        <v>3143</v>
      </c>
      <c r="D562" t="s">
        <v>1996</v>
      </c>
      <c r="E562">
        <v>1</v>
      </c>
      <c r="F562" t="b">
        <v>0</v>
      </c>
      <c r="G562">
        <v>0</v>
      </c>
      <c r="H562">
        <v>0</v>
      </c>
      <c r="I562">
        <v>0</v>
      </c>
      <c r="J562">
        <v>0</v>
      </c>
      <c r="K562">
        <v>43880</v>
      </c>
      <c r="L562">
        <v>0</v>
      </c>
      <c r="M562">
        <v>0</v>
      </c>
      <c r="N562">
        <v>0</v>
      </c>
      <c r="O562" t="s">
        <v>34</v>
      </c>
      <c r="P562">
        <v>39410</v>
      </c>
      <c r="Q562" t="b">
        <v>0</v>
      </c>
      <c r="R562" t="b">
        <v>0</v>
      </c>
      <c r="S562">
        <v>0</v>
      </c>
      <c r="T562">
        <v>0</v>
      </c>
      <c r="U562">
        <v>0</v>
      </c>
      <c r="V562">
        <v>4014010</v>
      </c>
      <c r="W562" t="s">
        <v>2013</v>
      </c>
      <c r="X562">
        <v>4014010</v>
      </c>
      <c r="Y562" t="s">
        <v>2013</v>
      </c>
      <c r="Z562">
        <v>4014010</v>
      </c>
      <c r="AA562" t="s">
        <v>2013</v>
      </c>
      <c r="AB562">
        <v>4014010</v>
      </c>
      <c r="AC562" t="s">
        <v>2013</v>
      </c>
      <c r="AD562">
        <v>4014010</v>
      </c>
      <c r="AE562" t="s">
        <v>2013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  <c r="AL562" t="b">
        <v>0</v>
      </c>
      <c r="AM562">
        <v>0</v>
      </c>
      <c r="AN562">
        <v>0</v>
      </c>
    </row>
    <row r="563" spans="1:40" x14ac:dyDescent="0.3">
      <c r="A563">
        <v>1082103</v>
      </c>
      <c r="B563">
        <v>1082103</v>
      </c>
      <c r="C563" t="s">
        <v>599</v>
      </c>
      <c r="D563" t="s">
        <v>1996</v>
      </c>
      <c r="E563">
        <v>1</v>
      </c>
      <c r="F563" t="b">
        <v>0</v>
      </c>
      <c r="G563">
        <v>0</v>
      </c>
      <c r="H563">
        <v>0</v>
      </c>
      <c r="I563">
        <v>0</v>
      </c>
      <c r="J563">
        <v>0</v>
      </c>
      <c r="K563">
        <v>47870</v>
      </c>
      <c r="L563">
        <v>0</v>
      </c>
      <c r="M563">
        <v>0</v>
      </c>
      <c r="N563">
        <v>0</v>
      </c>
      <c r="O563" t="s">
        <v>34</v>
      </c>
      <c r="P563">
        <v>39410</v>
      </c>
      <c r="Q563" t="b">
        <v>0</v>
      </c>
      <c r="R563" t="b">
        <v>0</v>
      </c>
      <c r="S563">
        <v>2500</v>
      </c>
      <c r="T563">
        <v>0</v>
      </c>
      <c r="U563">
        <v>0</v>
      </c>
      <c r="V563">
        <v>152001</v>
      </c>
      <c r="W563" t="s">
        <v>2013</v>
      </c>
      <c r="X563">
        <v>152001</v>
      </c>
      <c r="Y563" t="s">
        <v>2013</v>
      </c>
      <c r="Z563">
        <v>152001</v>
      </c>
      <c r="AA563" t="s">
        <v>2013</v>
      </c>
      <c r="AB563">
        <v>152001</v>
      </c>
      <c r="AC563" t="s">
        <v>2013</v>
      </c>
      <c r="AD563">
        <v>152001</v>
      </c>
      <c r="AE563" t="s">
        <v>2013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 t="b">
        <v>0</v>
      </c>
      <c r="AM563">
        <v>0</v>
      </c>
      <c r="AN563">
        <v>0</v>
      </c>
    </row>
    <row r="564" spans="1:40" x14ac:dyDescent="0.3">
      <c r="A564">
        <v>1082203</v>
      </c>
      <c r="B564">
        <v>1082203</v>
      </c>
      <c r="C564" t="s">
        <v>3144</v>
      </c>
      <c r="D564" t="s">
        <v>1996</v>
      </c>
      <c r="E564">
        <v>1</v>
      </c>
      <c r="F564" t="b">
        <v>0</v>
      </c>
      <c r="G564">
        <v>0</v>
      </c>
      <c r="H564">
        <v>0</v>
      </c>
      <c r="I564">
        <v>0</v>
      </c>
      <c r="J564">
        <v>0</v>
      </c>
      <c r="K564">
        <v>47870</v>
      </c>
      <c r="L564">
        <v>0</v>
      </c>
      <c r="M564">
        <v>0</v>
      </c>
      <c r="N564">
        <v>0</v>
      </c>
      <c r="O564" t="s">
        <v>34</v>
      </c>
      <c r="P564">
        <v>39410</v>
      </c>
      <c r="Q564" t="b">
        <v>0</v>
      </c>
      <c r="R564" t="b">
        <v>0</v>
      </c>
      <c r="S564">
        <v>0</v>
      </c>
      <c r="T564">
        <v>0</v>
      </c>
      <c r="U564">
        <v>0</v>
      </c>
      <c r="V564">
        <v>2005001</v>
      </c>
      <c r="W564" t="s">
        <v>2013</v>
      </c>
      <c r="X564">
        <v>2005001</v>
      </c>
      <c r="Y564" t="s">
        <v>2013</v>
      </c>
      <c r="Z564">
        <v>2005001</v>
      </c>
      <c r="AA564" t="s">
        <v>2013</v>
      </c>
      <c r="AB564">
        <v>2005001</v>
      </c>
      <c r="AC564" t="s">
        <v>2013</v>
      </c>
      <c r="AD564">
        <v>2005001</v>
      </c>
      <c r="AE564" t="s">
        <v>2013</v>
      </c>
      <c r="AF564">
        <v>0</v>
      </c>
      <c r="AG564">
        <v>0</v>
      </c>
      <c r="AH564">
        <v>5</v>
      </c>
      <c r="AI564">
        <v>0</v>
      </c>
      <c r="AJ564">
        <v>0</v>
      </c>
      <c r="AK564">
        <v>0</v>
      </c>
      <c r="AL564" t="b">
        <v>0</v>
      </c>
      <c r="AM564">
        <v>0</v>
      </c>
      <c r="AN564">
        <v>0</v>
      </c>
    </row>
    <row r="565" spans="1:40" x14ac:dyDescent="0.3">
      <c r="A565">
        <v>1082303</v>
      </c>
      <c r="B565">
        <v>1082303</v>
      </c>
      <c r="C565" t="s">
        <v>3145</v>
      </c>
      <c r="D565" t="s">
        <v>1996</v>
      </c>
      <c r="E565">
        <v>1</v>
      </c>
      <c r="F565" t="b">
        <v>0</v>
      </c>
      <c r="G565">
        <v>0</v>
      </c>
      <c r="H565">
        <v>0</v>
      </c>
      <c r="I565">
        <v>0</v>
      </c>
      <c r="J565">
        <v>0</v>
      </c>
      <c r="K565">
        <v>43880</v>
      </c>
      <c r="L565">
        <v>0</v>
      </c>
      <c r="M565">
        <v>0</v>
      </c>
      <c r="N565">
        <v>0</v>
      </c>
      <c r="O565" t="s">
        <v>34</v>
      </c>
      <c r="P565">
        <v>39410</v>
      </c>
      <c r="Q565" t="b">
        <v>0</v>
      </c>
      <c r="R565" t="b">
        <v>0</v>
      </c>
      <c r="S565">
        <v>0</v>
      </c>
      <c r="T565">
        <v>5250</v>
      </c>
      <c r="U565">
        <v>0</v>
      </c>
      <c r="V565">
        <v>243001</v>
      </c>
      <c r="W565" t="s">
        <v>2013</v>
      </c>
      <c r="X565">
        <v>243001</v>
      </c>
      <c r="Y565" t="s">
        <v>2013</v>
      </c>
      <c r="Z565">
        <v>243001</v>
      </c>
      <c r="AA565" t="s">
        <v>2013</v>
      </c>
      <c r="AB565">
        <v>243001</v>
      </c>
      <c r="AC565" t="s">
        <v>2013</v>
      </c>
      <c r="AD565">
        <v>243001</v>
      </c>
      <c r="AE565" t="s">
        <v>2013</v>
      </c>
      <c r="AF565">
        <v>0</v>
      </c>
      <c r="AG565">
        <v>0</v>
      </c>
      <c r="AH565">
        <v>1</v>
      </c>
      <c r="AI565">
        <v>0</v>
      </c>
      <c r="AJ565">
        <v>0</v>
      </c>
      <c r="AK565">
        <v>0</v>
      </c>
      <c r="AL565" t="b">
        <v>0</v>
      </c>
      <c r="AM565">
        <v>0</v>
      </c>
      <c r="AN565">
        <v>0</v>
      </c>
    </row>
    <row r="566" spans="1:40" x14ac:dyDescent="0.3">
      <c r="A566">
        <v>1082403</v>
      </c>
      <c r="B566">
        <v>1082403</v>
      </c>
      <c r="C566" t="s">
        <v>2961</v>
      </c>
      <c r="D566" t="s">
        <v>1996</v>
      </c>
      <c r="E566">
        <v>1</v>
      </c>
      <c r="F566" t="b">
        <v>0</v>
      </c>
      <c r="G566">
        <v>0</v>
      </c>
      <c r="H566">
        <v>0</v>
      </c>
      <c r="I566">
        <v>0</v>
      </c>
      <c r="J566">
        <v>0</v>
      </c>
      <c r="K566">
        <v>47870</v>
      </c>
      <c r="L566">
        <v>0</v>
      </c>
      <c r="M566">
        <v>0</v>
      </c>
      <c r="N566">
        <v>0</v>
      </c>
      <c r="O566" t="s">
        <v>34</v>
      </c>
      <c r="P566">
        <v>39410</v>
      </c>
      <c r="Q566" t="b">
        <v>0</v>
      </c>
      <c r="R566" t="b">
        <v>0</v>
      </c>
      <c r="S566">
        <v>7500</v>
      </c>
      <c r="T566">
        <v>0</v>
      </c>
      <c r="U566">
        <v>0</v>
      </c>
      <c r="V566">
        <v>153001</v>
      </c>
      <c r="W566" t="s">
        <v>2013</v>
      </c>
      <c r="X566">
        <v>153001</v>
      </c>
      <c r="Y566" t="s">
        <v>2013</v>
      </c>
      <c r="Z566">
        <v>153001</v>
      </c>
      <c r="AA566" t="s">
        <v>2013</v>
      </c>
      <c r="AB566">
        <v>153001</v>
      </c>
      <c r="AC566" t="s">
        <v>2013</v>
      </c>
      <c r="AD566">
        <v>153001</v>
      </c>
      <c r="AE566" t="s">
        <v>2013</v>
      </c>
      <c r="AF566">
        <v>0</v>
      </c>
      <c r="AG566">
        <v>0</v>
      </c>
      <c r="AH566">
        <v>1</v>
      </c>
      <c r="AI566">
        <v>0</v>
      </c>
      <c r="AJ566">
        <v>0</v>
      </c>
      <c r="AK566">
        <v>0</v>
      </c>
      <c r="AL566" t="b">
        <v>0</v>
      </c>
      <c r="AM566">
        <v>0</v>
      </c>
      <c r="AN566">
        <v>0</v>
      </c>
    </row>
    <row r="567" spans="1:40" x14ac:dyDescent="0.3">
      <c r="A567">
        <v>1082503</v>
      </c>
      <c r="B567">
        <v>1082503</v>
      </c>
      <c r="C567" t="s">
        <v>3146</v>
      </c>
      <c r="D567" t="s">
        <v>1996</v>
      </c>
      <c r="E567">
        <v>1</v>
      </c>
      <c r="F567" t="b">
        <v>0</v>
      </c>
      <c r="G567">
        <v>0</v>
      </c>
      <c r="H567">
        <v>0</v>
      </c>
      <c r="I567">
        <v>0</v>
      </c>
      <c r="J567">
        <v>0</v>
      </c>
      <c r="K567">
        <v>47870</v>
      </c>
      <c r="L567">
        <v>0</v>
      </c>
      <c r="M567">
        <v>0</v>
      </c>
      <c r="N567">
        <v>0</v>
      </c>
      <c r="O567" t="s">
        <v>34</v>
      </c>
      <c r="P567">
        <v>39410</v>
      </c>
      <c r="Q567" t="b">
        <v>0</v>
      </c>
      <c r="R567" t="b">
        <v>0</v>
      </c>
      <c r="S567">
        <v>0</v>
      </c>
      <c r="T567">
        <v>5250</v>
      </c>
      <c r="U567">
        <v>0</v>
      </c>
      <c r="V567">
        <v>243001</v>
      </c>
      <c r="W567" t="s">
        <v>2013</v>
      </c>
      <c r="X567">
        <v>243001</v>
      </c>
      <c r="Y567" t="s">
        <v>2013</v>
      </c>
      <c r="Z567">
        <v>243001</v>
      </c>
      <c r="AA567" t="s">
        <v>2013</v>
      </c>
      <c r="AB567">
        <v>243001</v>
      </c>
      <c r="AC567" t="s">
        <v>2013</v>
      </c>
      <c r="AD567">
        <v>243001</v>
      </c>
      <c r="AE567" t="s">
        <v>2013</v>
      </c>
      <c r="AF567">
        <v>0</v>
      </c>
      <c r="AG567">
        <v>0</v>
      </c>
      <c r="AH567">
        <v>1</v>
      </c>
      <c r="AI567">
        <v>0</v>
      </c>
      <c r="AJ567">
        <v>0</v>
      </c>
      <c r="AK567">
        <v>0</v>
      </c>
      <c r="AL567" t="b">
        <v>0</v>
      </c>
      <c r="AM567">
        <v>0</v>
      </c>
      <c r="AN567">
        <v>0</v>
      </c>
    </row>
    <row r="568" spans="1:40" x14ac:dyDescent="0.3">
      <c r="A568">
        <v>1082603</v>
      </c>
      <c r="B568">
        <v>1082603</v>
      </c>
      <c r="C568" t="s">
        <v>3147</v>
      </c>
      <c r="D568" t="s">
        <v>1996</v>
      </c>
      <c r="E568">
        <v>1</v>
      </c>
      <c r="F568" t="b">
        <v>0</v>
      </c>
      <c r="G568">
        <v>0</v>
      </c>
      <c r="H568">
        <v>0</v>
      </c>
      <c r="I568">
        <v>0</v>
      </c>
      <c r="J568">
        <v>0</v>
      </c>
      <c r="K568">
        <v>44310</v>
      </c>
      <c r="L568">
        <v>0</v>
      </c>
      <c r="M568">
        <v>0</v>
      </c>
      <c r="N568">
        <v>0</v>
      </c>
      <c r="O568" t="s">
        <v>34</v>
      </c>
      <c r="P568">
        <v>39900</v>
      </c>
      <c r="Q568" t="b">
        <v>0</v>
      </c>
      <c r="R568" t="b">
        <v>0</v>
      </c>
      <c r="S568">
        <v>0</v>
      </c>
      <c r="T568">
        <v>0</v>
      </c>
      <c r="U568">
        <v>0</v>
      </c>
      <c r="V568">
        <v>4012010</v>
      </c>
      <c r="W568" t="s">
        <v>2013</v>
      </c>
      <c r="X568">
        <v>4012010</v>
      </c>
      <c r="Y568" t="s">
        <v>2013</v>
      </c>
      <c r="Z568">
        <v>4012010</v>
      </c>
      <c r="AA568" t="s">
        <v>2013</v>
      </c>
      <c r="AB568">
        <v>4012010</v>
      </c>
      <c r="AC568" t="s">
        <v>2013</v>
      </c>
      <c r="AD568">
        <v>4012010</v>
      </c>
      <c r="AE568" t="s">
        <v>2013</v>
      </c>
      <c r="AF568">
        <v>0</v>
      </c>
      <c r="AG568">
        <v>0</v>
      </c>
      <c r="AH568">
        <v>1</v>
      </c>
      <c r="AI568">
        <v>0</v>
      </c>
      <c r="AJ568">
        <v>0</v>
      </c>
      <c r="AK568">
        <v>0</v>
      </c>
      <c r="AL568" t="b">
        <v>0</v>
      </c>
      <c r="AM568">
        <v>0</v>
      </c>
      <c r="AN568">
        <v>0</v>
      </c>
    </row>
    <row r="569" spans="1:40" x14ac:dyDescent="0.3">
      <c r="A569">
        <v>1082703</v>
      </c>
      <c r="B569">
        <v>1082703</v>
      </c>
      <c r="C569" t="s">
        <v>3148</v>
      </c>
      <c r="D569" t="s">
        <v>1996</v>
      </c>
      <c r="E569">
        <v>1</v>
      </c>
      <c r="F569" t="b">
        <v>0</v>
      </c>
      <c r="G569">
        <v>0</v>
      </c>
      <c r="H569">
        <v>0</v>
      </c>
      <c r="I569">
        <v>0</v>
      </c>
      <c r="J569">
        <v>0</v>
      </c>
      <c r="K569">
        <v>49580</v>
      </c>
      <c r="L569">
        <v>0</v>
      </c>
      <c r="M569">
        <v>0</v>
      </c>
      <c r="N569">
        <v>0</v>
      </c>
      <c r="O569" t="s">
        <v>34</v>
      </c>
      <c r="P569">
        <v>39900</v>
      </c>
      <c r="Q569" t="b">
        <v>0</v>
      </c>
      <c r="R569" t="b">
        <v>0</v>
      </c>
      <c r="S569">
        <v>0</v>
      </c>
      <c r="T569">
        <v>0</v>
      </c>
      <c r="U569">
        <v>0</v>
      </c>
      <c r="V569">
        <v>4003031</v>
      </c>
      <c r="W569" t="s">
        <v>2013</v>
      </c>
      <c r="X569">
        <v>4003031</v>
      </c>
      <c r="Y569" t="s">
        <v>2013</v>
      </c>
      <c r="Z569">
        <v>4003031</v>
      </c>
      <c r="AA569" t="s">
        <v>2013</v>
      </c>
      <c r="AB569">
        <v>4003031</v>
      </c>
      <c r="AC569" t="s">
        <v>2013</v>
      </c>
      <c r="AD569">
        <v>4003031</v>
      </c>
      <c r="AE569" t="s">
        <v>2013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0</v>
      </c>
      <c r="AL569" t="b">
        <v>0</v>
      </c>
      <c r="AM569">
        <v>0</v>
      </c>
      <c r="AN569">
        <v>0</v>
      </c>
    </row>
    <row r="570" spans="1:40" x14ac:dyDescent="0.3">
      <c r="A570">
        <v>1082803</v>
      </c>
      <c r="B570">
        <v>1082803</v>
      </c>
      <c r="C570" t="s">
        <v>3149</v>
      </c>
      <c r="D570" t="s">
        <v>1996</v>
      </c>
      <c r="E570">
        <v>1</v>
      </c>
      <c r="F570" t="b">
        <v>0</v>
      </c>
      <c r="G570">
        <v>0</v>
      </c>
      <c r="H570">
        <v>0</v>
      </c>
      <c r="I570">
        <v>0</v>
      </c>
      <c r="J570">
        <v>0</v>
      </c>
      <c r="K570">
        <v>49580</v>
      </c>
      <c r="L570">
        <v>0</v>
      </c>
      <c r="M570">
        <v>0</v>
      </c>
      <c r="N570">
        <v>0</v>
      </c>
      <c r="O570" t="s">
        <v>34</v>
      </c>
      <c r="P570">
        <v>39900</v>
      </c>
      <c r="Q570" t="b">
        <v>0</v>
      </c>
      <c r="R570" t="b">
        <v>0</v>
      </c>
      <c r="S570">
        <v>0</v>
      </c>
      <c r="T570">
        <v>1750</v>
      </c>
      <c r="U570">
        <v>0</v>
      </c>
      <c r="V570">
        <v>242001</v>
      </c>
      <c r="W570" t="s">
        <v>2013</v>
      </c>
      <c r="X570">
        <v>242001</v>
      </c>
      <c r="Y570" t="s">
        <v>2013</v>
      </c>
      <c r="Z570">
        <v>242001</v>
      </c>
      <c r="AA570" t="s">
        <v>2013</v>
      </c>
      <c r="AB570">
        <v>242001</v>
      </c>
      <c r="AC570" t="s">
        <v>2013</v>
      </c>
      <c r="AD570">
        <v>242001</v>
      </c>
      <c r="AE570" t="s">
        <v>2013</v>
      </c>
      <c r="AF570">
        <v>0</v>
      </c>
      <c r="AG570">
        <v>0</v>
      </c>
      <c r="AH570">
        <v>1</v>
      </c>
      <c r="AI570">
        <v>0</v>
      </c>
      <c r="AJ570">
        <v>0</v>
      </c>
      <c r="AK570">
        <v>0</v>
      </c>
      <c r="AL570" t="b">
        <v>0</v>
      </c>
      <c r="AM570">
        <v>0</v>
      </c>
      <c r="AN570">
        <v>0</v>
      </c>
    </row>
    <row r="571" spans="1:40" x14ac:dyDescent="0.3">
      <c r="A571">
        <v>1082903</v>
      </c>
      <c r="B571">
        <v>1082903</v>
      </c>
      <c r="C571" t="s">
        <v>3150</v>
      </c>
      <c r="D571" t="s">
        <v>1996</v>
      </c>
      <c r="E571">
        <v>1</v>
      </c>
      <c r="F571" t="b">
        <v>0</v>
      </c>
      <c r="G571">
        <v>0</v>
      </c>
      <c r="H571">
        <v>0</v>
      </c>
      <c r="I571">
        <v>0</v>
      </c>
      <c r="J571">
        <v>0</v>
      </c>
      <c r="K571">
        <v>45450</v>
      </c>
      <c r="L571">
        <v>0</v>
      </c>
      <c r="M571">
        <v>0</v>
      </c>
      <c r="N571">
        <v>0</v>
      </c>
      <c r="O571" t="s">
        <v>34</v>
      </c>
      <c r="P571">
        <v>39900</v>
      </c>
      <c r="Q571" t="b">
        <v>0</v>
      </c>
      <c r="R571" t="b">
        <v>0</v>
      </c>
      <c r="S571">
        <v>0</v>
      </c>
      <c r="T571">
        <v>0</v>
      </c>
      <c r="U571">
        <v>0</v>
      </c>
      <c r="V571">
        <v>2005001</v>
      </c>
      <c r="W571" t="s">
        <v>2013</v>
      </c>
      <c r="X571">
        <v>2005001</v>
      </c>
      <c r="Y571" t="s">
        <v>2013</v>
      </c>
      <c r="Z571">
        <v>2005001</v>
      </c>
      <c r="AA571" t="s">
        <v>2013</v>
      </c>
      <c r="AB571">
        <v>2005001</v>
      </c>
      <c r="AC571" t="s">
        <v>2013</v>
      </c>
      <c r="AD571">
        <v>2005001</v>
      </c>
      <c r="AE571" t="s">
        <v>2013</v>
      </c>
      <c r="AF571">
        <v>0</v>
      </c>
      <c r="AG571">
        <v>0</v>
      </c>
      <c r="AH571">
        <v>5</v>
      </c>
      <c r="AI571">
        <v>0</v>
      </c>
      <c r="AJ571">
        <v>0</v>
      </c>
      <c r="AK571">
        <v>0</v>
      </c>
      <c r="AL571" t="b">
        <v>0</v>
      </c>
      <c r="AM571">
        <v>0</v>
      </c>
      <c r="AN571">
        <v>0</v>
      </c>
    </row>
    <row r="572" spans="1:40" x14ac:dyDescent="0.3">
      <c r="A572">
        <v>1083003</v>
      </c>
      <c r="B572">
        <v>1083003</v>
      </c>
      <c r="C572" t="s">
        <v>3151</v>
      </c>
      <c r="D572" t="s">
        <v>1996</v>
      </c>
      <c r="E572">
        <v>1</v>
      </c>
      <c r="F572" t="b">
        <v>0</v>
      </c>
      <c r="G572">
        <v>0</v>
      </c>
      <c r="H572">
        <v>0</v>
      </c>
      <c r="I572">
        <v>0</v>
      </c>
      <c r="J572">
        <v>0</v>
      </c>
      <c r="K572">
        <v>49580</v>
      </c>
      <c r="L572">
        <v>0</v>
      </c>
      <c r="M572">
        <v>0</v>
      </c>
      <c r="N572">
        <v>0</v>
      </c>
      <c r="O572" t="s">
        <v>34</v>
      </c>
      <c r="P572">
        <v>39900</v>
      </c>
      <c r="Q572" t="b">
        <v>0</v>
      </c>
      <c r="R572" t="b">
        <v>0</v>
      </c>
      <c r="S572">
        <v>0</v>
      </c>
      <c r="T572">
        <v>5250</v>
      </c>
      <c r="U572">
        <v>0</v>
      </c>
      <c r="V572">
        <v>243001</v>
      </c>
      <c r="W572" t="s">
        <v>2013</v>
      </c>
      <c r="X572">
        <v>243001</v>
      </c>
      <c r="Y572" t="s">
        <v>2013</v>
      </c>
      <c r="Z572">
        <v>243001</v>
      </c>
      <c r="AA572" t="s">
        <v>2013</v>
      </c>
      <c r="AB572">
        <v>243001</v>
      </c>
      <c r="AC572" t="s">
        <v>2013</v>
      </c>
      <c r="AD572">
        <v>243001</v>
      </c>
      <c r="AE572" t="s">
        <v>2013</v>
      </c>
      <c r="AF572">
        <v>0</v>
      </c>
      <c r="AG572">
        <v>0</v>
      </c>
      <c r="AH572">
        <v>1</v>
      </c>
      <c r="AI572">
        <v>0</v>
      </c>
      <c r="AJ572">
        <v>0</v>
      </c>
      <c r="AK572">
        <v>0</v>
      </c>
      <c r="AL572" t="b">
        <v>0</v>
      </c>
      <c r="AM572">
        <v>0</v>
      </c>
      <c r="AN572">
        <v>0</v>
      </c>
    </row>
    <row r="573" spans="1:40" x14ac:dyDescent="0.3">
      <c r="A573">
        <v>1083103</v>
      </c>
      <c r="B573">
        <v>1083103</v>
      </c>
      <c r="C573" t="s">
        <v>3152</v>
      </c>
      <c r="D573" t="s">
        <v>1996</v>
      </c>
      <c r="E573">
        <v>1</v>
      </c>
      <c r="F573" t="b">
        <v>0</v>
      </c>
      <c r="G573">
        <v>0</v>
      </c>
      <c r="H573">
        <v>0</v>
      </c>
      <c r="I573">
        <v>0</v>
      </c>
      <c r="J573">
        <v>0</v>
      </c>
      <c r="K573">
        <v>49580</v>
      </c>
      <c r="L573">
        <v>0</v>
      </c>
      <c r="M573">
        <v>0</v>
      </c>
      <c r="N573">
        <v>0</v>
      </c>
      <c r="O573" t="s">
        <v>34</v>
      </c>
      <c r="P573">
        <v>39900</v>
      </c>
      <c r="Q573" t="b">
        <v>0</v>
      </c>
      <c r="R573" t="b">
        <v>0</v>
      </c>
      <c r="S573">
        <v>0</v>
      </c>
      <c r="T573">
        <v>0</v>
      </c>
      <c r="U573">
        <v>0</v>
      </c>
      <c r="V573">
        <v>2015001</v>
      </c>
      <c r="W573" t="s">
        <v>2013</v>
      </c>
      <c r="X573">
        <v>2015001</v>
      </c>
      <c r="Y573" t="s">
        <v>2013</v>
      </c>
      <c r="Z573">
        <v>2015001</v>
      </c>
      <c r="AA573" t="s">
        <v>2013</v>
      </c>
      <c r="AB573">
        <v>2015001</v>
      </c>
      <c r="AC573" t="s">
        <v>2013</v>
      </c>
      <c r="AD573">
        <v>2015001</v>
      </c>
      <c r="AE573" t="s">
        <v>2013</v>
      </c>
      <c r="AF573">
        <v>0</v>
      </c>
      <c r="AG573">
        <v>0</v>
      </c>
      <c r="AH573">
        <v>5</v>
      </c>
      <c r="AI573">
        <v>0</v>
      </c>
      <c r="AJ573">
        <v>0</v>
      </c>
      <c r="AK573">
        <v>0</v>
      </c>
      <c r="AL573" t="b">
        <v>0</v>
      </c>
      <c r="AM573">
        <v>0</v>
      </c>
      <c r="AN573">
        <v>0</v>
      </c>
    </row>
    <row r="574" spans="1:40" x14ac:dyDescent="0.3">
      <c r="A574">
        <v>1083203</v>
      </c>
      <c r="B574">
        <v>1083203</v>
      </c>
      <c r="C574" t="s">
        <v>3153</v>
      </c>
      <c r="D574" t="s">
        <v>1996</v>
      </c>
      <c r="E574">
        <v>1</v>
      </c>
      <c r="F574" t="b">
        <v>0</v>
      </c>
      <c r="G574">
        <v>0</v>
      </c>
      <c r="H574">
        <v>0</v>
      </c>
      <c r="I574">
        <v>0</v>
      </c>
      <c r="J574">
        <v>0</v>
      </c>
      <c r="K574">
        <v>45450</v>
      </c>
      <c r="L574">
        <v>0</v>
      </c>
      <c r="M574">
        <v>0</v>
      </c>
      <c r="N574">
        <v>0</v>
      </c>
      <c r="O574" t="s">
        <v>34</v>
      </c>
      <c r="P574">
        <v>39900</v>
      </c>
      <c r="Q574" t="b">
        <v>0</v>
      </c>
      <c r="R574" t="b">
        <v>0</v>
      </c>
      <c r="S574">
        <v>7500</v>
      </c>
      <c r="T574">
        <v>0</v>
      </c>
      <c r="U574">
        <v>0</v>
      </c>
      <c r="V574">
        <v>153001</v>
      </c>
      <c r="W574" t="s">
        <v>2013</v>
      </c>
      <c r="X574">
        <v>153001</v>
      </c>
      <c r="Y574" t="s">
        <v>2013</v>
      </c>
      <c r="Z574">
        <v>153001</v>
      </c>
      <c r="AA574" t="s">
        <v>2013</v>
      </c>
      <c r="AB574">
        <v>153001</v>
      </c>
      <c r="AC574" t="s">
        <v>2013</v>
      </c>
      <c r="AD574">
        <v>153001</v>
      </c>
      <c r="AE574" t="s">
        <v>2013</v>
      </c>
      <c r="AF574">
        <v>0</v>
      </c>
      <c r="AG574">
        <v>0</v>
      </c>
      <c r="AH574">
        <v>1</v>
      </c>
      <c r="AI574">
        <v>0</v>
      </c>
      <c r="AJ574">
        <v>0</v>
      </c>
      <c r="AK574">
        <v>0</v>
      </c>
      <c r="AL574" t="b">
        <v>0</v>
      </c>
      <c r="AM574">
        <v>0</v>
      </c>
      <c r="AN574">
        <v>0</v>
      </c>
    </row>
    <row r="575" spans="1:40" x14ac:dyDescent="0.3">
      <c r="A575">
        <v>1083303</v>
      </c>
      <c r="B575">
        <v>1083303</v>
      </c>
      <c r="C575" t="s">
        <v>3154</v>
      </c>
      <c r="D575" t="s">
        <v>1996</v>
      </c>
      <c r="E575">
        <v>1</v>
      </c>
      <c r="F575" t="b">
        <v>0</v>
      </c>
      <c r="G575">
        <v>0</v>
      </c>
      <c r="H575">
        <v>0</v>
      </c>
      <c r="I575">
        <v>0</v>
      </c>
      <c r="J575">
        <v>0</v>
      </c>
      <c r="K575">
        <v>49580</v>
      </c>
      <c r="L575">
        <v>0</v>
      </c>
      <c r="M575">
        <v>0</v>
      </c>
      <c r="N575">
        <v>0</v>
      </c>
      <c r="O575" t="s">
        <v>34</v>
      </c>
      <c r="P575">
        <v>39900</v>
      </c>
      <c r="Q575" t="b">
        <v>0</v>
      </c>
      <c r="R575" t="b">
        <v>0</v>
      </c>
      <c r="S575">
        <v>0</v>
      </c>
      <c r="T575">
        <v>5250</v>
      </c>
      <c r="U575">
        <v>0</v>
      </c>
      <c r="V575">
        <v>243001</v>
      </c>
      <c r="W575" t="s">
        <v>2013</v>
      </c>
      <c r="X575">
        <v>243001</v>
      </c>
      <c r="Y575" t="s">
        <v>2013</v>
      </c>
      <c r="Z575">
        <v>243001</v>
      </c>
      <c r="AA575" t="s">
        <v>2013</v>
      </c>
      <c r="AB575">
        <v>243001</v>
      </c>
      <c r="AC575" t="s">
        <v>2013</v>
      </c>
      <c r="AD575">
        <v>243001</v>
      </c>
      <c r="AE575" t="s">
        <v>2013</v>
      </c>
      <c r="AF575">
        <v>0</v>
      </c>
      <c r="AG575">
        <v>0</v>
      </c>
      <c r="AH575">
        <v>1</v>
      </c>
      <c r="AI575">
        <v>0</v>
      </c>
      <c r="AJ575">
        <v>0</v>
      </c>
      <c r="AK575">
        <v>0</v>
      </c>
      <c r="AL575" t="b">
        <v>0</v>
      </c>
      <c r="AM575">
        <v>0</v>
      </c>
      <c r="AN575">
        <v>0</v>
      </c>
    </row>
    <row r="576" spans="1:40" x14ac:dyDescent="0.3">
      <c r="A576">
        <v>1083401</v>
      </c>
      <c r="B576">
        <v>1083401</v>
      </c>
      <c r="C576" t="s">
        <v>3155</v>
      </c>
      <c r="D576" t="s">
        <v>1996</v>
      </c>
      <c r="E576">
        <v>1</v>
      </c>
      <c r="F576" t="b">
        <v>0</v>
      </c>
      <c r="G576">
        <v>0</v>
      </c>
      <c r="H576">
        <v>0</v>
      </c>
      <c r="I576">
        <v>0</v>
      </c>
      <c r="J576">
        <v>0</v>
      </c>
      <c r="K576">
        <v>49580</v>
      </c>
      <c r="L576">
        <v>0</v>
      </c>
      <c r="M576">
        <v>0</v>
      </c>
      <c r="N576">
        <v>0</v>
      </c>
      <c r="O576" t="s">
        <v>34</v>
      </c>
      <c r="P576">
        <v>39900</v>
      </c>
      <c r="Q576" t="b">
        <v>0</v>
      </c>
      <c r="R576" t="b">
        <v>0</v>
      </c>
      <c r="S576">
        <v>0</v>
      </c>
      <c r="T576">
        <v>0</v>
      </c>
      <c r="U576">
        <v>0</v>
      </c>
      <c r="V576">
        <v>4012010</v>
      </c>
      <c r="W576" t="s">
        <v>2013</v>
      </c>
      <c r="X576">
        <v>4012010</v>
      </c>
      <c r="Y576" t="s">
        <v>2013</v>
      </c>
      <c r="Z576">
        <v>4012010</v>
      </c>
      <c r="AA576" t="s">
        <v>2013</v>
      </c>
      <c r="AB576">
        <v>4012010</v>
      </c>
      <c r="AC576" t="s">
        <v>2013</v>
      </c>
      <c r="AD576">
        <v>4012010</v>
      </c>
      <c r="AE576" t="s">
        <v>2013</v>
      </c>
      <c r="AF576">
        <v>0</v>
      </c>
      <c r="AG576">
        <v>0</v>
      </c>
      <c r="AH576">
        <v>1</v>
      </c>
      <c r="AI576">
        <v>0</v>
      </c>
      <c r="AJ576">
        <v>0</v>
      </c>
      <c r="AK576">
        <v>0</v>
      </c>
      <c r="AL576" t="b">
        <v>0</v>
      </c>
      <c r="AM576">
        <v>0</v>
      </c>
      <c r="AN576">
        <v>0</v>
      </c>
    </row>
    <row r="577" spans="1:40" x14ac:dyDescent="0.3">
      <c r="A577">
        <v>1083501</v>
      </c>
      <c r="B577">
        <v>1083501</v>
      </c>
      <c r="C577" t="s">
        <v>3156</v>
      </c>
      <c r="D577" t="s">
        <v>1996</v>
      </c>
      <c r="E577">
        <v>1</v>
      </c>
      <c r="F577" t="b">
        <v>0</v>
      </c>
      <c r="G577">
        <v>0</v>
      </c>
      <c r="H577">
        <v>0</v>
      </c>
      <c r="I577">
        <v>0</v>
      </c>
      <c r="J577">
        <v>0</v>
      </c>
      <c r="K577">
        <v>46670</v>
      </c>
      <c r="L577">
        <v>0</v>
      </c>
      <c r="M577">
        <v>0</v>
      </c>
      <c r="N577">
        <v>0</v>
      </c>
      <c r="O577" t="s">
        <v>34</v>
      </c>
      <c r="P577">
        <v>40460</v>
      </c>
      <c r="Q577" t="b">
        <v>0</v>
      </c>
      <c r="R577" t="b">
        <v>0</v>
      </c>
      <c r="S577">
        <v>0</v>
      </c>
      <c r="T577">
        <v>0</v>
      </c>
      <c r="U577">
        <v>0</v>
      </c>
      <c r="V577">
        <v>4014011</v>
      </c>
      <c r="W577" t="s">
        <v>2013</v>
      </c>
      <c r="X577">
        <v>4014011</v>
      </c>
      <c r="Y577" t="s">
        <v>2013</v>
      </c>
      <c r="Z577">
        <v>4014011</v>
      </c>
      <c r="AA577" t="s">
        <v>2013</v>
      </c>
      <c r="AB577">
        <v>4014011</v>
      </c>
      <c r="AC577" t="s">
        <v>2013</v>
      </c>
      <c r="AD577">
        <v>4014011</v>
      </c>
      <c r="AE577" t="s">
        <v>2013</v>
      </c>
      <c r="AF577">
        <v>0</v>
      </c>
      <c r="AG577">
        <v>0</v>
      </c>
      <c r="AH577">
        <v>1</v>
      </c>
      <c r="AI577">
        <v>0</v>
      </c>
      <c r="AJ577">
        <v>0</v>
      </c>
      <c r="AK577">
        <v>0</v>
      </c>
      <c r="AL577" t="b">
        <v>0</v>
      </c>
      <c r="AM577">
        <v>0</v>
      </c>
      <c r="AN577">
        <v>0</v>
      </c>
    </row>
    <row r="578" spans="1:40" x14ac:dyDescent="0.3">
      <c r="A578">
        <v>1083603</v>
      </c>
      <c r="B578">
        <v>1083603</v>
      </c>
      <c r="C578" t="s">
        <v>2819</v>
      </c>
      <c r="D578" t="s">
        <v>1996</v>
      </c>
      <c r="E578">
        <v>1</v>
      </c>
      <c r="F578" t="b">
        <v>0</v>
      </c>
      <c r="G578">
        <v>0</v>
      </c>
      <c r="H578">
        <v>0</v>
      </c>
      <c r="I578">
        <v>0</v>
      </c>
      <c r="J578">
        <v>0</v>
      </c>
      <c r="K578">
        <v>51420</v>
      </c>
      <c r="L578">
        <v>0</v>
      </c>
      <c r="M578">
        <v>0</v>
      </c>
      <c r="N578">
        <v>0</v>
      </c>
      <c r="O578" t="s">
        <v>34</v>
      </c>
      <c r="P578">
        <v>40460</v>
      </c>
      <c r="Q578" t="b">
        <v>0</v>
      </c>
      <c r="R578" t="b">
        <v>0</v>
      </c>
      <c r="S578">
        <v>0</v>
      </c>
      <c r="T578">
        <v>1750</v>
      </c>
      <c r="U578">
        <v>0</v>
      </c>
      <c r="V578">
        <v>242001</v>
      </c>
      <c r="W578" t="s">
        <v>2013</v>
      </c>
      <c r="X578">
        <v>242001</v>
      </c>
      <c r="Y578" t="s">
        <v>2013</v>
      </c>
      <c r="Z578">
        <v>242001</v>
      </c>
      <c r="AA578" t="s">
        <v>2013</v>
      </c>
      <c r="AB578">
        <v>242001</v>
      </c>
      <c r="AC578" t="s">
        <v>2013</v>
      </c>
      <c r="AD578">
        <v>242001</v>
      </c>
      <c r="AE578" t="s">
        <v>2013</v>
      </c>
      <c r="AF578">
        <v>0</v>
      </c>
      <c r="AG578">
        <v>0</v>
      </c>
      <c r="AH578">
        <v>1</v>
      </c>
      <c r="AI578">
        <v>0</v>
      </c>
      <c r="AJ578">
        <v>0</v>
      </c>
      <c r="AK578">
        <v>0</v>
      </c>
      <c r="AL578" t="b">
        <v>0</v>
      </c>
      <c r="AM578">
        <v>0</v>
      </c>
      <c r="AN578">
        <v>0</v>
      </c>
    </row>
    <row r="579" spans="1:40" x14ac:dyDescent="0.3">
      <c r="A579">
        <v>1083703</v>
      </c>
      <c r="B579">
        <v>1083703</v>
      </c>
      <c r="C579" t="s">
        <v>3157</v>
      </c>
      <c r="D579" t="s">
        <v>1996</v>
      </c>
      <c r="E579">
        <v>1</v>
      </c>
      <c r="F579" t="b">
        <v>0</v>
      </c>
      <c r="G579">
        <v>0</v>
      </c>
      <c r="H579">
        <v>0</v>
      </c>
      <c r="I579">
        <v>0</v>
      </c>
      <c r="J579">
        <v>0</v>
      </c>
      <c r="K579">
        <v>51420</v>
      </c>
      <c r="L579">
        <v>0</v>
      </c>
      <c r="M579">
        <v>0</v>
      </c>
      <c r="N579">
        <v>0</v>
      </c>
      <c r="O579" t="s">
        <v>34</v>
      </c>
      <c r="P579">
        <v>40460</v>
      </c>
      <c r="Q579" t="b">
        <v>0</v>
      </c>
      <c r="R579" t="b">
        <v>0</v>
      </c>
      <c r="S579">
        <v>0</v>
      </c>
      <c r="T579">
        <v>0</v>
      </c>
      <c r="U579">
        <v>0</v>
      </c>
      <c r="V579">
        <v>2005001</v>
      </c>
      <c r="W579" t="s">
        <v>2013</v>
      </c>
      <c r="X579">
        <v>2005001</v>
      </c>
      <c r="Y579" t="s">
        <v>2013</v>
      </c>
      <c r="Z579">
        <v>2005001</v>
      </c>
      <c r="AA579" t="s">
        <v>2013</v>
      </c>
      <c r="AB579">
        <v>2005001</v>
      </c>
      <c r="AC579" t="s">
        <v>2013</v>
      </c>
      <c r="AD579">
        <v>2005001</v>
      </c>
      <c r="AE579" t="s">
        <v>2013</v>
      </c>
      <c r="AF579">
        <v>0</v>
      </c>
      <c r="AG579">
        <v>0</v>
      </c>
      <c r="AH579">
        <v>5</v>
      </c>
      <c r="AI579">
        <v>0</v>
      </c>
      <c r="AJ579">
        <v>0</v>
      </c>
      <c r="AK579">
        <v>0</v>
      </c>
      <c r="AL579" t="b">
        <v>0</v>
      </c>
      <c r="AM579">
        <v>0</v>
      </c>
      <c r="AN579">
        <v>0</v>
      </c>
    </row>
    <row r="580" spans="1:40" x14ac:dyDescent="0.3">
      <c r="A580">
        <v>1083803</v>
      </c>
      <c r="B580">
        <v>1083803</v>
      </c>
      <c r="C580" t="s">
        <v>3158</v>
      </c>
      <c r="D580" t="s">
        <v>1996</v>
      </c>
      <c r="E580">
        <v>1</v>
      </c>
      <c r="F580" t="b">
        <v>0</v>
      </c>
      <c r="G580">
        <v>0</v>
      </c>
      <c r="H580">
        <v>0</v>
      </c>
      <c r="I580">
        <v>0</v>
      </c>
      <c r="J580">
        <v>0</v>
      </c>
      <c r="K580">
        <v>47130</v>
      </c>
      <c r="L580">
        <v>0</v>
      </c>
      <c r="M580">
        <v>0</v>
      </c>
      <c r="N580">
        <v>0</v>
      </c>
      <c r="O580" t="s">
        <v>34</v>
      </c>
      <c r="P580">
        <v>40460</v>
      </c>
      <c r="Q580" t="b">
        <v>0</v>
      </c>
      <c r="R580" t="b">
        <v>0</v>
      </c>
      <c r="S580">
        <v>0</v>
      </c>
      <c r="T580">
        <v>5250</v>
      </c>
      <c r="U580">
        <v>0</v>
      </c>
      <c r="V580">
        <v>243001</v>
      </c>
      <c r="W580" t="s">
        <v>2013</v>
      </c>
      <c r="X580">
        <v>243001</v>
      </c>
      <c r="Y580" t="s">
        <v>2013</v>
      </c>
      <c r="Z580">
        <v>243001</v>
      </c>
      <c r="AA580" t="s">
        <v>2013</v>
      </c>
      <c r="AB580">
        <v>243001</v>
      </c>
      <c r="AC580" t="s">
        <v>2013</v>
      </c>
      <c r="AD580">
        <v>243001</v>
      </c>
      <c r="AE580" t="s">
        <v>2013</v>
      </c>
      <c r="AF580">
        <v>0</v>
      </c>
      <c r="AG580">
        <v>0</v>
      </c>
      <c r="AH580">
        <v>1</v>
      </c>
      <c r="AI580">
        <v>0</v>
      </c>
      <c r="AJ580">
        <v>0</v>
      </c>
      <c r="AK580">
        <v>0</v>
      </c>
      <c r="AL580" t="b">
        <v>0</v>
      </c>
      <c r="AM580">
        <v>0</v>
      </c>
      <c r="AN580">
        <v>0</v>
      </c>
    </row>
    <row r="581" spans="1:40" x14ac:dyDescent="0.3">
      <c r="A581">
        <v>1083903</v>
      </c>
      <c r="B581">
        <v>1083903</v>
      </c>
      <c r="C581" t="s">
        <v>3018</v>
      </c>
      <c r="D581" t="s">
        <v>1996</v>
      </c>
      <c r="E581">
        <v>1</v>
      </c>
      <c r="F581" t="b">
        <v>0</v>
      </c>
      <c r="G581">
        <v>0</v>
      </c>
      <c r="H581">
        <v>0</v>
      </c>
      <c r="I581">
        <v>0</v>
      </c>
      <c r="J581">
        <v>0</v>
      </c>
      <c r="K581">
        <v>51420</v>
      </c>
      <c r="L581">
        <v>0</v>
      </c>
      <c r="M581">
        <v>0</v>
      </c>
      <c r="N581">
        <v>0</v>
      </c>
      <c r="O581" t="s">
        <v>34</v>
      </c>
      <c r="P581">
        <v>40460</v>
      </c>
      <c r="Q581" t="b">
        <v>0</v>
      </c>
      <c r="R581" t="b">
        <v>0</v>
      </c>
      <c r="S581">
        <v>7500</v>
      </c>
      <c r="T581">
        <v>0</v>
      </c>
      <c r="U581">
        <v>0</v>
      </c>
      <c r="V581">
        <v>153001</v>
      </c>
      <c r="W581" t="s">
        <v>2013</v>
      </c>
      <c r="X581">
        <v>153001</v>
      </c>
      <c r="Y581" t="s">
        <v>2013</v>
      </c>
      <c r="Z581">
        <v>153001</v>
      </c>
      <c r="AA581" t="s">
        <v>2013</v>
      </c>
      <c r="AB581">
        <v>153001</v>
      </c>
      <c r="AC581" t="s">
        <v>2013</v>
      </c>
      <c r="AD581">
        <v>153001</v>
      </c>
      <c r="AE581" t="s">
        <v>2013</v>
      </c>
      <c r="AF581">
        <v>0</v>
      </c>
      <c r="AG581">
        <v>0</v>
      </c>
      <c r="AH581">
        <v>1</v>
      </c>
      <c r="AI581">
        <v>0</v>
      </c>
      <c r="AJ581">
        <v>0</v>
      </c>
      <c r="AK581">
        <v>0</v>
      </c>
      <c r="AL581" t="b">
        <v>0</v>
      </c>
      <c r="AM581">
        <v>0</v>
      </c>
      <c r="AN581">
        <v>0</v>
      </c>
    </row>
    <row r="582" spans="1:40" x14ac:dyDescent="0.3">
      <c r="A582">
        <v>1084003</v>
      </c>
      <c r="B582">
        <v>1084003</v>
      </c>
      <c r="C582" t="s">
        <v>3159</v>
      </c>
      <c r="D582" t="s">
        <v>1996</v>
      </c>
      <c r="E582">
        <v>1</v>
      </c>
      <c r="F582" t="b">
        <v>0</v>
      </c>
      <c r="G582">
        <v>0</v>
      </c>
      <c r="H582">
        <v>0</v>
      </c>
      <c r="I582">
        <v>0</v>
      </c>
      <c r="J582">
        <v>0</v>
      </c>
      <c r="K582">
        <v>51420</v>
      </c>
      <c r="L582">
        <v>0</v>
      </c>
      <c r="M582">
        <v>0</v>
      </c>
      <c r="N582">
        <v>0</v>
      </c>
      <c r="O582" t="s">
        <v>34</v>
      </c>
      <c r="P582">
        <v>40460</v>
      </c>
      <c r="Q582" t="b">
        <v>0</v>
      </c>
      <c r="R582" t="b">
        <v>0</v>
      </c>
      <c r="S582">
        <v>0</v>
      </c>
      <c r="T582">
        <v>5250</v>
      </c>
      <c r="U582">
        <v>0</v>
      </c>
      <c r="V582">
        <v>243001</v>
      </c>
      <c r="W582" t="s">
        <v>2013</v>
      </c>
      <c r="X582">
        <v>243001</v>
      </c>
      <c r="Y582" t="s">
        <v>2013</v>
      </c>
      <c r="Z582">
        <v>243001</v>
      </c>
      <c r="AA582" t="s">
        <v>2013</v>
      </c>
      <c r="AB582">
        <v>243001</v>
      </c>
      <c r="AC582" t="s">
        <v>2013</v>
      </c>
      <c r="AD582">
        <v>243001</v>
      </c>
      <c r="AE582" t="s">
        <v>2013</v>
      </c>
      <c r="AF582">
        <v>0</v>
      </c>
      <c r="AG582">
        <v>0</v>
      </c>
      <c r="AH582">
        <v>1</v>
      </c>
      <c r="AI582">
        <v>0</v>
      </c>
      <c r="AJ582">
        <v>0</v>
      </c>
      <c r="AK582">
        <v>0</v>
      </c>
      <c r="AL582" t="b">
        <v>0</v>
      </c>
      <c r="AM582">
        <v>0</v>
      </c>
      <c r="AN582">
        <v>0</v>
      </c>
    </row>
    <row r="583" spans="1:40" x14ac:dyDescent="0.3">
      <c r="A583">
        <v>1084103</v>
      </c>
      <c r="B583">
        <v>1084103</v>
      </c>
      <c r="C583" t="s">
        <v>3160</v>
      </c>
      <c r="D583" t="s">
        <v>1996</v>
      </c>
      <c r="E583">
        <v>1</v>
      </c>
      <c r="F583" t="b">
        <v>0</v>
      </c>
      <c r="G583">
        <v>0</v>
      </c>
      <c r="H583">
        <v>0</v>
      </c>
      <c r="I583">
        <v>0</v>
      </c>
      <c r="J583">
        <v>0</v>
      </c>
      <c r="K583">
        <v>47130</v>
      </c>
      <c r="L583">
        <v>0</v>
      </c>
      <c r="M583">
        <v>0</v>
      </c>
      <c r="N583">
        <v>0</v>
      </c>
      <c r="O583" t="s">
        <v>34</v>
      </c>
      <c r="P583">
        <v>40460</v>
      </c>
      <c r="Q583" t="b">
        <v>0</v>
      </c>
      <c r="R583" t="b">
        <v>0</v>
      </c>
      <c r="S583">
        <v>0</v>
      </c>
      <c r="T583">
        <v>0</v>
      </c>
      <c r="U583">
        <v>0</v>
      </c>
      <c r="V583">
        <v>4013010</v>
      </c>
      <c r="W583" t="s">
        <v>2013</v>
      </c>
      <c r="X583">
        <v>4013010</v>
      </c>
      <c r="Y583" t="s">
        <v>2013</v>
      </c>
      <c r="Z583">
        <v>4013010</v>
      </c>
      <c r="AA583" t="s">
        <v>2013</v>
      </c>
      <c r="AB583">
        <v>4013010</v>
      </c>
      <c r="AC583" t="s">
        <v>2013</v>
      </c>
      <c r="AD583">
        <v>4013010</v>
      </c>
      <c r="AE583" t="s">
        <v>2013</v>
      </c>
      <c r="AF583">
        <v>0</v>
      </c>
      <c r="AG583">
        <v>0</v>
      </c>
      <c r="AH583">
        <v>1</v>
      </c>
      <c r="AI583">
        <v>0</v>
      </c>
      <c r="AJ583">
        <v>0</v>
      </c>
      <c r="AK583">
        <v>0</v>
      </c>
      <c r="AL583" t="b">
        <v>0</v>
      </c>
      <c r="AM583">
        <v>0</v>
      </c>
      <c r="AN583">
        <v>0</v>
      </c>
    </row>
    <row r="584" spans="1:40" x14ac:dyDescent="0.3">
      <c r="A584">
        <v>1084203</v>
      </c>
      <c r="B584">
        <v>1084203</v>
      </c>
      <c r="C584" t="s">
        <v>3161</v>
      </c>
      <c r="D584" t="s">
        <v>1996</v>
      </c>
      <c r="E584">
        <v>1</v>
      </c>
      <c r="F584" t="b">
        <v>0</v>
      </c>
      <c r="G584">
        <v>0</v>
      </c>
      <c r="H584">
        <v>0</v>
      </c>
      <c r="I584">
        <v>0</v>
      </c>
      <c r="J584">
        <v>0</v>
      </c>
      <c r="K584">
        <v>51420</v>
      </c>
      <c r="L584">
        <v>0</v>
      </c>
      <c r="M584">
        <v>0</v>
      </c>
      <c r="N584">
        <v>0</v>
      </c>
      <c r="O584" t="s">
        <v>34</v>
      </c>
      <c r="P584">
        <v>40460</v>
      </c>
      <c r="Q584" t="b">
        <v>0</v>
      </c>
      <c r="R584" t="b">
        <v>0</v>
      </c>
      <c r="S584">
        <v>0</v>
      </c>
      <c r="T584">
        <v>0</v>
      </c>
      <c r="U584">
        <v>0</v>
      </c>
      <c r="V584">
        <v>3160001</v>
      </c>
      <c r="W584" t="s">
        <v>2013</v>
      </c>
      <c r="X584">
        <v>3160001</v>
      </c>
      <c r="Y584" t="s">
        <v>2013</v>
      </c>
      <c r="Z584">
        <v>3160001</v>
      </c>
      <c r="AA584" t="s">
        <v>2013</v>
      </c>
      <c r="AB584">
        <v>3160001</v>
      </c>
      <c r="AC584" t="s">
        <v>2013</v>
      </c>
      <c r="AD584">
        <v>3160001</v>
      </c>
      <c r="AE584" t="s">
        <v>2013</v>
      </c>
      <c r="AF584">
        <v>0</v>
      </c>
      <c r="AG584">
        <v>0</v>
      </c>
      <c r="AH584">
        <v>5</v>
      </c>
      <c r="AI584">
        <v>0</v>
      </c>
      <c r="AJ584">
        <v>0</v>
      </c>
      <c r="AK584">
        <v>0</v>
      </c>
      <c r="AL584" t="b">
        <v>0</v>
      </c>
      <c r="AM584">
        <v>0</v>
      </c>
      <c r="AN584">
        <v>0</v>
      </c>
    </row>
    <row r="585" spans="1:40" x14ac:dyDescent="0.3">
      <c r="A585">
        <v>1084303</v>
      </c>
      <c r="B585">
        <v>1084303</v>
      </c>
      <c r="C585" t="s">
        <v>3162</v>
      </c>
      <c r="D585" t="s">
        <v>1996</v>
      </c>
      <c r="E585">
        <v>1</v>
      </c>
      <c r="F585" t="b">
        <v>0</v>
      </c>
      <c r="G585">
        <v>0</v>
      </c>
      <c r="H585">
        <v>0</v>
      </c>
      <c r="I585">
        <v>0</v>
      </c>
      <c r="J585">
        <v>0</v>
      </c>
      <c r="K585">
        <v>51740</v>
      </c>
      <c r="L585">
        <v>0</v>
      </c>
      <c r="M585">
        <v>0</v>
      </c>
      <c r="N585">
        <v>0</v>
      </c>
      <c r="O585" t="s">
        <v>34</v>
      </c>
      <c r="P585">
        <v>40950</v>
      </c>
      <c r="Q585" t="b">
        <v>0</v>
      </c>
      <c r="R585" t="b">
        <v>0</v>
      </c>
      <c r="S585">
        <v>0</v>
      </c>
      <c r="T585">
        <v>0</v>
      </c>
      <c r="U585">
        <v>0</v>
      </c>
      <c r="V585">
        <v>2006001</v>
      </c>
      <c r="W585" t="s">
        <v>2013</v>
      </c>
      <c r="X585">
        <v>2006001</v>
      </c>
      <c r="Y585" t="s">
        <v>2013</v>
      </c>
      <c r="Z585">
        <v>2006001</v>
      </c>
      <c r="AA585" t="s">
        <v>2013</v>
      </c>
      <c r="AB585">
        <v>2006001</v>
      </c>
      <c r="AC585" t="s">
        <v>2013</v>
      </c>
      <c r="AD585">
        <v>2006001</v>
      </c>
      <c r="AE585" t="s">
        <v>2013</v>
      </c>
      <c r="AF585">
        <v>0</v>
      </c>
      <c r="AG585">
        <v>0</v>
      </c>
      <c r="AH585">
        <v>5</v>
      </c>
      <c r="AI585">
        <v>0</v>
      </c>
      <c r="AJ585">
        <v>0</v>
      </c>
      <c r="AK585">
        <v>0</v>
      </c>
      <c r="AL585" t="b">
        <v>0</v>
      </c>
      <c r="AM585">
        <v>0</v>
      </c>
      <c r="AN585">
        <v>0</v>
      </c>
    </row>
    <row r="586" spans="1:40" x14ac:dyDescent="0.3">
      <c r="A586">
        <v>1084403</v>
      </c>
      <c r="B586">
        <v>1084403</v>
      </c>
      <c r="C586" t="s">
        <v>3163</v>
      </c>
      <c r="D586" t="s">
        <v>1996</v>
      </c>
      <c r="E586">
        <v>1</v>
      </c>
      <c r="F586" t="b">
        <v>0</v>
      </c>
      <c r="G586">
        <v>0</v>
      </c>
      <c r="H586">
        <v>0</v>
      </c>
      <c r="I586">
        <v>0</v>
      </c>
      <c r="J586">
        <v>0</v>
      </c>
      <c r="K586">
        <v>48930</v>
      </c>
      <c r="L586">
        <v>0</v>
      </c>
      <c r="M586">
        <v>0</v>
      </c>
      <c r="N586">
        <v>0</v>
      </c>
      <c r="O586" t="s">
        <v>34</v>
      </c>
      <c r="P586">
        <v>40950</v>
      </c>
      <c r="Q586" t="b">
        <v>0</v>
      </c>
      <c r="R586" t="b">
        <v>0</v>
      </c>
      <c r="S586">
        <v>0</v>
      </c>
      <c r="T586">
        <v>5250</v>
      </c>
      <c r="U586">
        <v>0</v>
      </c>
      <c r="V586">
        <v>243001</v>
      </c>
      <c r="W586" t="s">
        <v>2013</v>
      </c>
      <c r="X586">
        <v>243001</v>
      </c>
      <c r="Y586" t="s">
        <v>2013</v>
      </c>
      <c r="Z586">
        <v>243001</v>
      </c>
      <c r="AA586" t="s">
        <v>2013</v>
      </c>
      <c r="AB586">
        <v>243001</v>
      </c>
      <c r="AC586" t="s">
        <v>2013</v>
      </c>
      <c r="AD586">
        <v>243001</v>
      </c>
      <c r="AE586" t="s">
        <v>2013</v>
      </c>
      <c r="AF586">
        <v>0</v>
      </c>
      <c r="AG586">
        <v>0</v>
      </c>
      <c r="AH586">
        <v>1</v>
      </c>
      <c r="AI586">
        <v>0</v>
      </c>
      <c r="AJ586">
        <v>0</v>
      </c>
      <c r="AK586">
        <v>0</v>
      </c>
      <c r="AL586" t="b">
        <v>0</v>
      </c>
      <c r="AM586">
        <v>0</v>
      </c>
      <c r="AN586">
        <v>0</v>
      </c>
    </row>
    <row r="587" spans="1:40" x14ac:dyDescent="0.3">
      <c r="A587">
        <v>1084503</v>
      </c>
      <c r="B587">
        <v>1084503</v>
      </c>
      <c r="C587" t="s">
        <v>3164</v>
      </c>
      <c r="D587" t="s">
        <v>1996</v>
      </c>
      <c r="E587">
        <v>1</v>
      </c>
      <c r="F587" t="b">
        <v>0</v>
      </c>
      <c r="G587">
        <v>0</v>
      </c>
      <c r="H587">
        <v>0</v>
      </c>
      <c r="I587">
        <v>0</v>
      </c>
      <c r="J587">
        <v>0</v>
      </c>
      <c r="K587">
        <v>53370</v>
      </c>
      <c r="L587">
        <v>0</v>
      </c>
      <c r="M587">
        <v>0</v>
      </c>
      <c r="N587">
        <v>0</v>
      </c>
      <c r="O587" t="s">
        <v>34</v>
      </c>
      <c r="P587">
        <v>40950</v>
      </c>
      <c r="Q587" t="b">
        <v>0</v>
      </c>
      <c r="R587" t="b">
        <v>0</v>
      </c>
      <c r="S587">
        <v>0</v>
      </c>
      <c r="T587">
        <v>0</v>
      </c>
      <c r="U587">
        <v>0</v>
      </c>
      <c r="V587">
        <v>2015001</v>
      </c>
      <c r="W587" t="s">
        <v>2013</v>
      </c>
      <c r="X587">
        <v>2015001</v>
      </c>
      <c r="Y587" t="s">
        <v>2013</v>
      </c>
      <c r="Z587">
        <v>2015001</v>
      </c>
      <c r="AA587" t="s">
        <v>2013</v>
      </c>
      <c r="AB587">
        <v>2015001</v>
      </c>
      <c r="AC587" t="s">
        <v>2013</v>
      </c>
      <c r="AD587">
        <v>2015001</v>
      </c>
      <c r="AE587" t="s">
        <v>2013</v>
      </c>
      <c r="AF587">
        <v>0</v>
      </c>
      <c r="AG587">
        <v>0</v>
      </c>
      <c r="AH587">
        <v>5</v>
      </c>
      <c r="AI587">
        <v>0</v>
      </c>
      <c r="AJ587">
        <v>0</v>
      </c>
      <c r="AK587">
        <v>0</v>
      </c>
      <c r="AL587" t="b">
        <v>0</v>
      </c>
      <c r="AM587">
        <v>0</v>
      </c>
      <c r="AN587">
        <v>0</v>
      </c>
    </row>
    <row r="588" spans="1:40" x14ac:dyDescent="0.3">
      <c r="A588">
        <v>1084603</v>
      </c>
      <c r="B588">
        <v>1084603</v>
      </c>
      <c r="C588" t="s">
        <v>3165</v>
      </c>
      <c r="D588" t="s">
        <v>1996</v>
      </c>
      <c r="E588">
        <v>1</v>
      </c>
      <c r="F588" t="b">
        <v>0</v>
      </c>
      <c r="G588">
        <v>0</v>
      </c>
      <c r="H588">
        <v>0</v>
      </c>
      <c r="I588">
        <v>0</v>
      </c>
      <c r="J588">
        <v>0</v>
      </c>
      <c r="K588">
        <v>53370</v>
      </c>
      <c r="L588">
        <v>0</v>
      </c>
      <c r="M588">
        <v>0</v>
      </c>
      <c r="N588">
        <v>0</v>
      </c>
      <c r="O588" t="s">
        <v>34</v>
      </c>
      <c r="P588">
        <v>40950</v>
      </c>
      <c r="Q588" t="b">
        <v>0</v>
      </c>
      <c r="R588" t="b">
        <v>0</v>
      </c>
      <c r="S588">
        <v>7500</v>
      </c>
      <c r="T588">
        <v>0</v>
      </c>
      <c r="U588">
        <v>0</v>
      </c>
      <c r="V588">
        <v>153001</v>
      </c>
      <c r="W588" t="s">
        <v>2013</v>
      </c>
      <c r="X588">
        <v>153001</v>
      </c>
      <c r="Y588" t="s">
        <v>2013</v>
      </c>
      <c r="Z588">
        <v>153001</v>
      </c>
      <c r="AA588" t="s">
        <v>2013</v>
      </c>
      <c r="AB588">
        <v>153001</v>
      </c>
      <c r="AC588" t="s">
        <v>2013</v>
      </c>
      <c r="AD588">
        <v>153001</v>
      </c>
      <c r="AE588" t="s">
        <v>2013</v>
      </c>
      <c r="AF588">
        <v>0</v>
      </c>
      <c r="AG588">
        <v>0</v>
      </c>
      <c r="AH588">
        <v>1</v>
      </c>
      <c r="AI588">
        <v>0</v>
      </c>
      <c r="AJ588">
        <v>0</v>
      </c>
      <c r="AK588">
        <v>0</v>
      </c>
      <c r="AL588" t="b">
        <v>0</v>
      </c>
      <c r="AM588">
        <v>0</v>
      </c>
      <c r="AN588">
        <v>0</v>
      </c>
    </row>
    <row r="589" spans="1:40" x14ac:dyDescent="0.3">
      <c r="A589">
        <v>1084703</v>
      </c>
      <c r="B589">
        <v>1084703</v>
      </c>
      <c r="C589" t="s">
        <v>3166</v>
      </c>
      <c r="D589" t="s">
        <v>1996</v>
      </c>
      <c r="E589">
        <v>1</v>
      </c>
      <c r="F589" t="b">
        <v>0</v>
      </c>
      <c r="G589">
        <v>0</v>
      </c>
      <c r="H589">
        <v>0</v>
      </c>
      <c r="I589">
        <v>0</v>
      </c>
      <c r="J589">
        <v>0</v>
      </c>
      <c r="K589">
        <v>48930</v>
      </c>
      <c r="L589">
        <v>0</v>
      </c>
      <c r="M589">
        <v>0</v>
      </c>
      <c r="N589">
        <v>0</v>
      </c>
      <c r="O589" t="s">
        <v>34</v>
      </c>
      <c r="P589">
        <v>40950</v>
      </c>
      <c r="Q589" t="b">
        <v>0</v>
      </c>
      <c r="R589" t="b">
        <v>0</v>
      </c>
      <c r="S589">
        <v>0</v>
      </c>
      <c r="T589">
        <v>5250</v>
      </c>
      <c r="U589">
        <v>0</v>
      </c>
      <c r="V589">
        <v>243001</v>
      </c>
      <c r="W589" t="s">
        <v>2013</v>
      </c>
      <c r="X589">
        <v>243001</v>
      </c>
      <c r="Y589" t="s">
        <v>2013</v>
      </c>
      <c r="Z589">
        <v>243001</v>
      </c>
      <c r="AA589" t="s">
        <v>2013</v>
      </c>
      <c r="AB589">
        <v>243001</v>
      </c>
      <c r="AC589" t="s">
        <v>2013</v>
      </c>
      <c r="AD589">
        <v>243001</v>
      </c>
      <c r="AE589" t="s">
        <v>2013</v>
      </c>
      <c r="AF589">
        <v>0</v>
      </c>
      <c r="AG589">
        <v>0</v>
      </c>
      <c r="AH589">
        <v>1</v>
      </c>
      <c r="AI589">
        <v>0</v>
      </c>
      <c r="AJ589">
        <v>0</v>
      </c>
      <c r="AK589">
        <v>0</v>
      </c>
      <c r="AL589" t="b">
        <v>0</v>
      </c>
      <c r="AM589">
        <v>0</v>
      </c>
      <c r="AN589">
        <v>0</v>
      </c>
    </row>
    <row r="590" spans="1:40" x14ac:dyDescent="0.3">
      <c r="A590">
        <v>1084803</v>
      </c>
      <c r="B590">
        <v>1084803</v>
      </c>
      <c r="C590" t="s">
        <v>3167</v>
      </c>
      <c r="D590" t="s">
        <v>1996</v>
      </c>
      <c r="E590">
        <v>1</v>
      </c>
      <c r="F590" t="b">
        <v>0</v>
      </c>
      <c r="G590">
        <v>0</v>
      </c>
      <c r="H590">
        <v>0</v>
      </c>
      <c r="I590">
        <v>0</v>
      </c>
      <c r="J590">
        <v>0</v>
      </c>
      <c r="K590">
        <v>53370</v>
      </c>
      <c r="L590">
        <v>0</v>
      </c>
      <c r="M590">
        <v>0</v>
      </c>
      <c r="N590">
        <v>0</v>
      </c>
      <c r="O590" t="s">
        <v>34</v>
      </c>
      <c r="P590">
        <v>40950</v>
      </c>
      <c r="Q590" t="b">
        <v>0</v>
      </c>
      <c r="R590" t="b">
        <v>0</v>
      </c>
      <c r="S590">
        <v>0</v>
      </c>
      <c r="T590">
        <v>0</v>
      </c>
      <c r="U590">
        <v>0</v>
      </c>
      <c r="V590">
        <v>4003031</v>
      </c>
      <c r="W590" t="s">
        <v>2013</v>
      </c>
      <c r="X590">
        <v>4003031</v>
      </c>
      <c r="Y590" t="s">
        <v>2013</v>
      </c>
      <c r="Z590">
        <v>4003031</v>
      </c>
      <c r="AA590" t="s">
        <v>2013</v>
      </c>
      <c r="AB590">
        <v>4003031</v>
      </c>
      <c r="AC590" t="s">
        <v>2013</v>
      </c>
      <c r="AD590">
        <v>4003031</v>
      </c>
      <c r="AE590" t="s">
        <v>2013</v>
      </c>
      <c r="AF590">
        <v>0</v>
      </c>
      <c r="AG590">
        <v>0</v>
      </c>
      <c r="AH590">
        <v>1</v>
      </c>
      <c r="AI590">
        <v>0</v>
      </c>
      <c r="AJ590">
        <v>0</v>
      </c>
      <c r="AK590">
        <v>0</v>
      </c>
      <c r="AL590" t="b">
        <v>0</v>
      </c>
      <c r="AM590">
        <v>0</v>
      </c>
      <c r="AN590">
        <v>0</v>
      </c>
    </row>
    <row r="591" spans="1:40" x14ac:dyDescent="0.3">
      <c r="A591">
        <v>1084903</v>
      </c>
      <c r="B591">
        <v>1084903</v>
      </c>
      <c r="C591" t="s">
        <v>3168</v>
      </c>
      <c r="D591" t="s">
        <v>1996</v>
      </c>
      <c r="E591">
        <v>1</v>
      </c>
      <c r="F591" t="b">
        <v>0</v>
      </c>
      <c r="G591">
        <v>0</v>
      </c>
      <c r="H591">
        <v>0</v>
      </c>
      <c r="I591">
        <v>0</v>
      </c>
      <c r="J591">
        <v>0</v>
      </c>
      <c r="K591">
        <v>53370</v>
      </c>
      <c r="L591">
        <v>0</v>
      </c>
      <c r="M591">
        <v>0</v>
      </c>
      <c r="N591">
        <v>0</v>
      </c>
      <c r="O591" t="s">
        <v>34</v>
      </c>
      <c r="P591">
        <v>40950</v>
      </c>
      <c r="Q591" t="b">
        <v>0</v>
      </c>
      <c r="R591" t="b">
        <v>0</v>
      </c>
      <c r="S591">
        <v>0</v>
      </c>
      <c r="T591">
        <v>0</v>
      </c>
      <c r="U591">
        <v>0</v>
      </c>
      <c r="V591">
        <v>4013010</v>
      </c>
      <c r="W591" t="s">
        <v>2013</v>
      </c>
      <c r="X591">
        <v>4013010</v>
      </c>
      <c r="Y591" t="s">
        <v>2013</v>
      </c>
      <c r="Z591">
        <v>4013010</v>
      </c>
      <c r="AA591" t="s">
        <v>2013</v>
      </c>
      <c r="AB591">
        <v>4013010</v>
      </c>
      <c r="AC591" t="s">
        <v>2013</v>
      </c>
      <c r="AD591">
        <v>4013010</v>
      </c>
      <c r="AE591" t="s">
        <v>2013</v>
      </c>
      <c r="AF591">
        <v>0</v>
      </c>
      <c r="AG591">
        <v>0</v>
      </c>
      <c r="AH591">
        <v>1</v>
      </c>
      <c r="AI591">
        <v>0</v>
      </c>
      <c r="AJ591">
        <v>0</v>
      </c>
      <c r="AK591">
        <v>0</v>
      </c>
      <c r="AL591" t="b">
        <v>0</v>
      </c>
      <c r="AM591">
        <v>0</v>
      </c>
      <c r="AN591">
        <v>0</v>
      </c>
    </row>
    <row r="592" spans="1:40" x14ac:dyDescent="0.3">
      <c r="A592">
        <v>1085003</v>
      </c>
      <c r="B592">
        <v>1085003</v>
      </c>
      <c r="C592" t="s">
        <v>3169</v>
      </c>
      <c r="D592" t="s">
        <v>1996</v>
      </c>
      <c r="E592">
        <v>1</v>
      </c>
      <c r="F592" t="b">
        <v>0</v>
      </c>
      <c r="G592">
        <v>0</v>
      </c>
      <c r="H592">
        <v>0</v>
      </c>
      <c r="I592">
        <v>0</v>
      </c>
      <c r="J592">
        <v>0</v>
      </c>
      <c r="K592">
        <v>48930</v>
      </c>
      <c r="L592">
        <v>0</v>
      </c>
      <c r="M592">
        <v>0</v>
      </c>
      <c r="N592">
        <v>0</v>
      </c>
      <c r="O592" t="s">
        <v>34</v>
      </c>
      <c r="P592">
        <v>40950</v>
      </c>
      <c r="Q592" t="b">
        <v>0</v>
      </c>
      <c r="R592" t="b">
        <v>0</v>
      </c>
      <c r="S592">
        <v>0</v>
      </c>
      <c r="T592">
        <v>0</v>
      </c>
      <c r="U592">
        <v>0</v>
      </c>
      <c r="V592">
        <v>4003021</v>
      </c>
      <c r="W592" t="s">
        <v>2013</v>
      </c>
      <c r="X592">
        <v>4003021</v>
      </c>
      <c r="Y592" t="s">
        <v>2013</v>
      </c>
      <c r="Z592">
        <v>4003021</v>
      </c>
      <c r="AA592" t="s">
        <v>2013</v>
      </c>
      <c r="AB592">
        <v>4003021</v>
      </c>
      <c r="AC592" t="s">
        <v>2013</v>
      </c>
      <c r="AD592">
        <v>4003021</v>
      </c>
      <c r="AE592" t="s">
        <v>2013</v>
      </c>
      <c r="AF592">
        <v>0</v>
      </c>
      <c r="AG592">
        <v>0</v>
      </c>
      <c r="AH592">
        <v>1</v>
      </c>
      <c r="AI592">
        <v>0</v>
      </c>
      <c r="AJ592">
        <v>0</v>
      </c>
      <c r="AK592">
        <v>0</v>
      </c>
      <c r="AL592" t="b">
        <v>0</v>
      </c>
      <c r="AM592">
        <v>0</v>
      </c>
      <c r="AN592">
        <v>0</v>
      </c>
    </row>
    <row r="593" spans="1:40" x14ac:dyDescent="0.3">
      <c r="A593">
        <v>1085103</v>
      </c>
      <c r="B593">
        <v>1085103</v>
      </c>
      <c r="C593" t="s">
        <v>3170</v>
      </c>
      <c r="D593" t="s">
        <v>1996</v>
      </c>
      <c r="E593">
        <v>1</v>
      </c>
      <c r="F593" t="b">
        <v>0</v>
      </c>
      <c r="G593">
        <v>0</v>
      </c>
      <c r="H593">
        <v>0</v>
      </c>
      <c r="I593">
        <v>0</v>
      </c>
      <c r="J593">
        <v>0</v>
      </c>
      <c r="K593">
        <v>53370</v>
      </c>
      <c r="L593">
        <v>0</v>
      </c>
      <c r="M593">
        <v>0</v>
      </c>
      <c r="N593">
        <v>0</v>
      </c>
      <c r="O593" t="s">
        <v>34</v>
      </c>
      <c r="P593">
        <v>40950</v>
      </c>
      <c r="Q593" t="b">
        <v>0</v>
      </c>
      <c r="R593" t="b">
        <v>0</v>
      </c>
      <c r="S593">
        <v>0</v>
      </c>
      <c r="T593">
        <v>0</v>
      </c>
      <c r="U593">
        <v>0</v>
      </c>
      <c r="V593">
        <v>2006001</v>
      </c>
      <c r="W593" t="s">
        <v>2013</v>
      </c>
      <c r="X593">
        <v>2006001</v>
      </c>
      <c r="Y593" t="s">
        <v>2013</v>
      </c>
      <c r="Z593">
        <v>2006001</v>
      </c>
      <c r="AA593" t="s">
        <v>2013</v>
      </c>
      <c r="AB593">
        <v>2006001</v>
      </c>
      <c r="AC593" t="s">
        <v>2013</v>
      </c>
      <c r="AD593">
        <v>2006001</v>
      </c>
      <c r="AE593" t="s">
        <v>2013</v>
      </c>
      <c r="AF593">
        <v>0</v>
      </c>
      <c r="AG593">
        <v>0</v>
      </c>
      <c r="AH593">
        <v>5</v>
      </c>
      <c r="AI593">
        <v>0</v>
      </c>
      <c r="AJ593">
        <v>0</v>
      </c>
      <c r="AK593">
        <v>0</v>
      </c>
      <c r="AL593" t="b">
        <v>0</v>
      </c>
      <c r="AM593">
        <v>0</v>
      </c>
      <c r="AN593">
        <v>0</v>
      </c>
    </row>
    <row r="594" spans="1:40" x14ac:dyDescent="0.3">
      <c r="A594">
        <v>1085203</v>
      </c>
      <c r="B594">
        <v>1085203</v>
      </c>
      <c r="C594" t="s">
        <v>3171</v>
      </c>
      <c r="D594" t="s">
        <v>1996</v>
      </c>
      <c r="E594">
        <v>1</v>
      </c>
      <c r="F594" t="b">
        <v>0</v>
      </c>
      <c r="G594">
        <v>0</v>
      </c>
      <c r="H594">
        <v>0</v>
      </c>
      <c r="I594">
        <v>0</v>
      </c>
      <c r="J594">
        <v>0</v>
      </c>
      <c r="K594">
        <v>89510</v>
      </c>
      <c r="L594">
        <v>0</v>
      </c>
      <c r="M594">
        <v>0</v>
      </c>
      <c r="N594">
        <v>0</v>
      </c>
      <c r="O594" t="s">
        <v>34</v>
      </c>
      <c r="P594">
        <v>41510</v>
      </c>
      <c r="Q594" t="b">
        <v>0</v>
      </c>
      <c r="R594" t="b">
        <v>0</v>
      </c>
      <c r="S594">
        <v>0</v>
      </c>
      <c r="T594">
        <v>5250</v>
      </c>
      <c r="U594">
        <v>0</v>
      </c>
      <c r="V594">
        <v>243001</v>
      </c>
      <c r="W594" t="s">
        <v>2013</v>
      </c>
      <c r="X594">
        <v>243001</v>
      </c>
      <c r="Y594" t="s">
        <v>2013</v>
      </c>
      <c r="Z594">
        <v>243001</v>
      </c>
      <c r="AA594" t="s">
        <v>2013</v>
      </c>
      <c r="AB594">
        <v>243001</v>
      </c>
      <c r="AC594" t="s">
        <v>2013</v>
      </c>
      <c r="AD594">
        <v>243001</v>
      </c>
      <c r="AE594" t="s">
        <v>2013</v>
      </c>
      <c r="AF594">
        <v>0</v>
      </c>
      <c r="AG594">
        <v>0</v>
      </c>
      <c r="AH594">
        <v>1</v>
      </c>
      <c r="AI594">
        <v>0</v>
      </c>
      <c r="AJ594">
        <v>0</v>
      </c>
      <c r="AK594">
        <v>0</v>
      </c>
      <c r="AL594" t="b">
        <v>0</v>
      </c>
      <c r="AM594">
        <v>0</v>
      </c>
      <c r="AN594">
        <v>0</v>
      </c>
    </row>
    <row r="595" spans="1:40" x14ac:dyDescent="0.3">
      <c r="A595">
        <v>1085303</v>
      </c>
      <c r="B595">
        <v>1085303</v>
      </c>
      <c r="C595" t="s">
        <v>3172</v>
      </c>
      <c r="D595" t="s">
        <v>1996</v>
      </c>
      <c r="E595">
        <v>1</v>
      </c>
      <c r="F595" t="b">
        <v>0</v>
      </c>
      <c r="G595">
        <v>0</v>
      </c>
      <c r="H595">
        <v>0</v>
      </c>
      <c r="I595">
        <v>0</v>
      </c>
      <c r="J595">
        <v>0</v>
      </c>
      <c r="K595">
        <v>105720</v>
      </c>
      <c r="L595">
        <v>0</v>
      </c>
      <c r="M595">
        <v>0</v>
      </c>
      <c r="N595">
        <v>0</v>
      </c>
      <c r="O595" t="s">
        <v>34</v>
      </c>
      <c r="P595">
        <v>41510</v>
      </c>
      <c r="Q595" t="b">
        <v>0</v>
      </c>
      <c r="R595" t="b">
        <v>0</v>
      </c>
      <c r="S595">
        <v>7500</v>
      </c>
      <c r="T595">
        <v>0</v>
      </c>
      <c r="U595">
        <v>0</v>
      </c>
      <c r="V595">
        <v>153001</v>
      </c>
      <c r="W595" t="s">
        <v>2013</v>
      </c>
      <c r="X595">
        <v>153001</v>
      </c>
      <c r="Y595" t="s">
        <v>2013</v>
      </c>
      <c r="Z595">
        <v>153001</v>
      </c>
      <c r="AA595" t="s">
        <v>2013</v>
      </c>
      <c r="AB595">
        <v>153001</v>
      </c>
      <c r="AC595" t="s">
        <v>2013</v>
      </c>
      <c r="AD595">
        <v>153001</v>
      </c>
      <c r="AE595" t="s">
        <v>2013</v>
      </c>
      <c r="AF595">
        <v>0</v>
      </c>
      <c r="AG595">
        <v>0</v>
      </c>
      <c r="AH595">
        <v>1</v>
      </c>
      <c r="AI595">
        <v>0</v>
      </c>
      <c r="AJ595">
        <v>0</v>
      </c>
      <c r="AK595">
        <v>0</v>
      </c>
      <c r="AL595" t="b">
        <v>0</v>
      </c>
      <c r="AM595">
        <v>0</v>
      </c>
      <c r="AN595">
        <v>0</v>
      </c>
    </row>
    <row r="596" spans="1:40" x14ac:dyDescent="0.3">
      <c r="A596">
        <v>1085403</v>
      </c>
      <c r="B596">
        <v>1085403</v>
      </c>
      <c r="C596" t="s">
        <v>3173</v>
      </c>
      <c r="D596" t="s">
        <v>1996</v>
      </c>
      <c r="E596">
        <v>1</v>
      </c>
      <c r="F596" t="b">
        <v>0</v>
      </c>
      <c r="G596">
        <v>0</v>
      </c>
      <c r="H596">
        <v>0</v>
      </c>
      <c r="I596">
        <v>0</v>
      </c>
      <c r="J596">
        <v>0</v>
      </c>
      <c r="K596">
        <v>115330</v>
      </c>
      <c r="L596">
        <v>0</v>
      </c>
      <c r="M596">
        <v>0</v>
      </c>
      <c r="N596">
        <v>0</v>
      </c>
      <c r="O596" t="s">
        <v>34</v>
      </c>
      <c r="P596">
        <v>41510</v>
      </c>
      <c r="Q596" t="b">
        <v>0</v>
      </c>
      <c r="R596" t="b">
        <v>0</v>
      </c>
      <c r="S596">
        <v>0</v>
      </c>
      <c r="T596">
        <v>5250</v>
      </c>
      <c r="U596">
        <v>0</v>
      </c>
      <c r="V596">
        <v>243001</v>
      </c>
      <c r="W596" t="s">
        <v>2013</v>
      </c>
      <c r="X596">
        <v>243001</v>
      </c>
      <c r="Y596" t="s">
        <v>2013</v>
      </c>
      <c r="Z596">
        <v>243001</v>
      </c>
      <c r="AA596" t="s">
        <v>2013</v>
      </c>
      <c r="AB596">
        <v>243001</v>
      </c>
      <c r="AC596" t="s">
        <v>2013</v>
      </c>
      <c r="AD596">
        <v>243001</v>
      </c>
      <c r="AE596" t="s">
        <v>2013</v>
      </c>
      <c r="AF596">
        <v>0</v>
      </c>
      <c r="AG596">
        <v>0</v>
      </c>
      <c r="AH596">
        <v>1</v>
      </c>
      <c r="AI596">
        <v>0</v>
      </c>
      <c r="AJ596">
        <v>0</v>
      </c>
      <c r="AK596">
        <v>0</v>
      </c>
      <c r="AL596" t="b">
        <v>0</v>
      </c>
      <c r="AM596">
        <v>0</v>
      </c>
      <c r="AN596">
        <v>0</v>
      </c>
    </row>
    <row r="597" spans="1:40" x14ac:dyDescent="0.3">
      <c r="A597">
        <v>1085503</v>
      </c>
      <c r="B597">
        <v>1085503</v>
      </c>
      <c r="C597" t="s">
        <v>3174</v>
      </c>
      <c r="D597" t="s">
        <v>1996</v>
      </c>
      <c r="E597">
        <v>1</v>
      </c>
      <c r="F597" t="b">
        <v>0</v>
      </c>
      <c r="G597">
        <v>0</v>
      </c>
      <c r="H597">
        <v>0</v>
      </c>
      <c r="I597">
        <v>0</v>
      </c>
      <c r="J597">
        <v>0</v>
      </c>
      <c r="K597">
        <v>115330</v>
      </c>
      <c r="L597">
        <v>0</v>
      </c>
      <c r="M597">
        <v>0</v>
      </c>
      <c r="N597">
        <v>0</v>
      </c>
      <c r="O597" t="s">
        <v>34</v>
      </c>
      <c r="P597">
        <v>41510</v>
      </c>
      <c r="Q597" t="b">
        <v>0</v>
      </c>
      <c r="R597" t="b">
        <v>0</v>
      </c>
      <c r="S597">
        <v>0</v>
      </c>
      <c r="T597">
        <v>0</v>
      </c>
      <c r="U597">
        <v>0</v>
      </c>
      <c r="V597">
        <v>4013010</v>
      </c>
      <c r="W597" t="s">
        <v>2013</v>
      </c>
      <c r="X597">
        <v>4013010</v>
      </c>
      <c r="Y597" t="s">
        <v>2013</v>
      </c>
      <c r="Z597">
        <v>4013010</v>
      </c>
      <c r="AA597" t="s">
        <v>2013</v>
      </c>
      <c r="AB597">
        <v>4013010</v>
      </c>
      <c r="AC597" t="s">
        <v>2013</v>
      </c>
      <c r="AD597">
        <v>4013010</v>
      </c>
      <c r="AE597" t="s">
        <v>2013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 t="b">
        <v>0</v>
      </c>
      <c r="AM597">
        <v>0</v>
      </c>
      <c r="AN597">
        <v>0</v>
      </c>
    </row>
    <row r="598" spans="1:40" x14ac:dyDescent="0.3">
      <c r="A598">
        <v>1085601</v>
      </c>
      <c r="B598">
        <v>1085601</v>
      </c>
      <c r="C598" t="s">
        <v>3175</v>
      </c>
      <c r="D598" t="s">
        <v>1996</v>
      </c>
      <c r="E598">
        <v>1</v>
      </c>
      <c r="F598" t="b">
        <v>0</v>
      </c>
      <c r="G598">
        <v>0</v>
      </c>
      <c r="H598">
        <v>0</v>
      </c>
      <c r="I598">
        <v>0</v>
      </c>
      <c r="J598">
        <v>0</v>
      </c>
      <c r="K598">
        <v>105720</v>
      </c>
      <c r="L598">
        <v>0</v>
      </c>
      <c r="M598">
        <v>0</v>
      </c>
      <c r="N598">
        <v>0</v>
      </c>
      <c r="O598" t="s">
        <v>34</v>
      </c>
      <c r="P598">
        <v>41510</v>
      </c>
      <c r="Q598" t="b">
        <v>0</v>
      </c>
      <c r="R598" t="b">
        <v>0</v>
      </c>
      <c r="S598">
        <v>0</v>
      </c>
      <c r="T598">
        <v>0</v>
      </c>
      <c r="U598">
        <v>0</v>
      </c>
      <c r="V598">
        <v>4003031</v>
      </c>
      <c r="W598" t="s">
        <v>2013</v>
      </c>
      <c r="X598">
        <v>4003031</v>
      </c>
      <c r="Y598" t="s">
        <v>2013</v>
      </c>
      <c r="Z598">
        <v>4003031</v>
      </c>
      <c r="AA598" t="s">
        <v>2013</v>
      </c>
      <c r="AB598">
        <v>4003031</v>
      </c>
      <c r="AC598" t="s">
        <v>2013</v>
      </c>
      <c r="AD598">
        <v>4003031</v>
      </c>
      <c r="AE598" t="s">
        <v>2013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0</v>
      </c>
      <c r="AL598" t="b">
        <v>0</v>
      </c>
      <c r="AM598">
        <v>0</v>
      </c>
      <c r="AN598">
        <v>0</v>
      </c>
    </row>
    <row r="599" spans="1:40" x14ac:dyDescent="0.3">
      <c r="A599">
        <v>1085701</v>
      </c>
      <c r="B599">
        <v>1085701</v>
      </c>
      <c r="C599" t="s">
        <v>3025</v>
      </c>
      <c r="D599" t="s">
        <v>1996</v>
      </c>
      <c r="E599">
        <v>1</v>
      </c>
      <c r="F599" t="b">
        <v>0</v>
      </c>
      <c r="G599">
        <v>0</v>
      </c>
      <c r="H599">
        <v>0</v>
      </c>
      <c r="I599">
        <v>0</v>
      </c>
      <c r="J599">
        <v>0</v>
      </c>
      <c r="K599">
        <v>115330</v>
      </c>
      <c r="L599">
        <v>0</v>
      </c>
      <c r="M599">
        <v>0</v>
      </c>
      <c r="N599">
        <v>0</v>
      </c>
      <c r="O599" t="s">
        <v>34</v>
      </c>
      <c r="P599">
        <v>41510</v>
      </c>
      <c r="Q599" t="b">
        <v>0</v>
      </c>
      <c r="R599" t="b">
        <v>0</v>
      </c>
      <c r="S599">
        <v>0</v>
      </c>
      <c r="T599">
        <v>0</v>
      </c>
      <c r="U599">
        <v>0</v>
      </c>
      <c r="V599">
        <v>4014010</v>
      </c>
      <c r="W599" t="s">
        <v>2013</v>
      </c>
      <c r="X599">
        <v>4014010</v>
      </c>
      <c r="Y599" t="s">
        <v>2013</v>
      </c>
      <c r="Z599">
        <v>4014010</v>
      </c>
      <c r="AA599" t="s">
        <v>2013</v>
      </c>
      <c r="AB599">
        <v>4014010</v>
      </c>
      <c r="AC599" t="s">
        <v>2013</v>
      </c>
      <c r="AD599">
        <v>4014010</v>
      </c>
      <c r="AE599" t="s">
        <v>2013</v>
      </c>
      <c r="AF599">
        <v>0</v>
      </c>
      <c r="AG599">
        <v>0</v>
      </c>
      <c r="AH599">
        <v>1</v>
      </c>
      <c r="AI599">
        <v>0</v>
      </c>
      <c r="AJ599">
        <v>0</v>
      </c>
      <c r="AK599">
        <v>0</v>
      </c>
      <c r="AL599" t="b">
        <v>0</v>
      </c>
      <c r="AM599">
        <v>0</v>
      </c>
      <c r="AN599">
        <v>0</v>
      </c>
    </row>
    <row r="600" spans="1:40" x14ac:dyDescent="0.3">
      <c r="A600">
        <v>1085801</v>
      </c>
      <c r="B600">
        <v>1085801</v>
      </c>
      <c r="C600" t="s">
        <v>3176</v>
      </c>
      <c r="D600" t="s">
        <v>1996</v>
      </c>
      <c r="E600">
        <v>1</v>
      </c>
      <c r="F600" t="b">
        <v>0</v>
      </c>
      <c r="G600">
        <v>0</v>
      </c>
      <c r="H600">
        <v>0</v>
      </c>
      <c r="I600">
        <v>0</v>
      </c>
      <c r="J600">
        <v>0</v>
      </c>
      <c r="K600">
        <v>115330</v>
      </c>
      <c r="L600">
        <v>0</v>
      </c>
      <c r="M600">
        <v>0</v>
      </c>
      <c r="N600">
        <v>0</v>
      </c>
      <c r="O600" t="s">
        <v>34</v>
      </c>
      <c r="P600">
        <v>41510</v>
      </c>
      <c r="Q600" t="b">
        <v>0</v>
      </c>
      <c r="R600" t="b">
        <v>0</v>
      </c>
      <c r="S600">
        <v>0</v>
      </c>
      <c r="T600">
        <v>39375</v>
      </c>
      <c r="U600">
        <v>0</v>
      </c>
      <c r="V600">
        <v>4026024</v>
      </c>
      <c r="W600" t="s">
        <v>2013</v>
      </c>
      <c r="X600">
        <v>4026024</v>
      </c>
      <c r="Y600" t="s">
        <v>2013</v>
      </c>
      <c r="Z600">
        <v>4026024</v>
      </c>
      <c r="AA600" t="s">
        <v>2013</v>
      </c>
      <c r="AB600">
        <v>4026024</v>
      </c>
      <c r="AC600" t="s">
        <v>2013</v>
      </c>
      <c r="AD600">
        <v>4026024</v>
      </c>
      <c r="AE600" t="s">
        <v>2013</v>
      </c>
      <c r="AF600">
        <v>0</v>
      </c>
      <c r="AG600">
        <v>0</v>
      </c>
      <c r="AH600">
        <v>1</v>
      </c>
      <c r="AI600">
        <v>0</v>
      </c>
      <c r="AJ600">
        <v>0</v>
      </c>
      <c r="AK600">
        <v>0</v>
      </c>
      <c r="AL600" t="b">
        <v>0</v>
      </c>
      <c r="AM600">
        <v>0</v>
      </c>
      <c r="AN600">
        <v>0</v>
      </c>
    </row>
    <row r="601" spans="1:40" x14ac:dyDescent="0.3">
      <c r="A601">
        <v>1085901</v>
      </c>
      <c r="B601">
        <v>1085901</v>
      </c>
      <c r="C601" t="s">
        <v>3177</v>
      </c>
      <c r="D601" t="s">
        <v>1996</v>
      </c>
      <c r="E601">
        <v>1</v>
      </c>
      <c r="F601" t="b">
        <v>0</v>
      </c>
      <c r="G601">
        <v>0</v>
      </c>
      <c r="H601">
        <v>0</v>
      </c>
      <c r="I601">
        <v>0</v>
      </c>
      <c r="J601">
        <v>0</v>
      </c>
      <c r="K601">
        <v>105720</v>
      </c>
      <c r="L601">
        <v>0</v>
      </c>
      <c r="M601">
        <v>0</v>
      </c>
      <c r="N601">
        <v>0</v>
      </c>
      <c r="O601" t="s">
        <v>34</v>
      </c>
      <c r="P601">
        <v>41510</v>
      </c>
      <c r="Q601" t="b">
        <v>0</v>
      </c>
      <c r="R601" t="b">
        <v>0</v>
      </c>
      <c r="S601">
        <v>2500</v>
      </c>
      <c r="T601">
        <v>0</v>
      </c>
      <c r="U601">
        <v>0</v>
      </c>
      <c r="V601">
        <v>152001</v>
      </c>
      <c r="W601" t="s">
        <v>2013</v>
      </c>
      <c r="X601">
        <v>152001</v>
      </c>
      <c r="Y601" t="s">
        <v>2013</v>
      </c>
      <c r="Z601">
        <v>152001</v>
      </c>
      <c r="AA601" t="s">
        <v>2013</v>
      </c>
      <c r="AB601">
        <v>152001</v>
      </c>
      <c r="AC601" t="s">
        <v>2013</v>
      </c>
      <c r="AD601">
        <v>152001</v>
      </c>
      <c r="AE601" t="s">
        <v>2013</v>
      </c>
      <c r="AF601">
        <v>0</v>
      </c>
      <c r="AG601">
        <v>0</v>
      </c>
      <c r="AH601">
        <v>1</v>
      </c>
      <c r="AI601">
        <v>0</v>
      </c>
      <c r="AJ601">
        <v>0</v>
      </c>
      <c r="AK601">
        <v>0</v>
      </c>
      <c r="AL601" t="b">
        <v>0</v>
      </c>
      <c r="AM601">
        <v>0</v>
      </c>
      <c r="AN601">
        <v>0</v>
      </c>
    </row>
    <row r="602" spans="1:40" x14ac:dyDescent="0.3">
      <c r="A602">
        <v>1086003</v>
      </c>
      <c r="B602">
        <v>1086003</v>
      </c>
      <c r="C602" t="s">
        <v>3178</v>
      </c>
      <c r="D602" t="s">
        <v>1996</v>
      </c>
      <c r="E602">
        <v>1</v>
      </c>
      <c r="F602" t="b">
        <v>0</v>
      </c>
      <c r="G602">
        <v>0</v>
      </c>
      <c r="H602">
        <v>0</v>
      </c>
      <c r="I602">
        <v>0</v>
      </c>
      <c r="J602">
        <v>0</v>
      </c>
      <c r="K602">
        <v>115330</v>
      </c>
      <c r="L602">
        <v>0</v>
      </c>
      <c r="M602">
        <v>0</v>
      </c>
      <c r="N602">
        <v>0</v>
      </c>
      <c r="O602" t="s">
        <v>34</v>
      </c>
      <c r="P602">
        <v>42000</v>
      </c>
      <c r="Q602" t="b">
        <v>0</v>
      </c>
      <c r="R602" t="b">
        <v>0</v>
      </c>
      <c r="S602">
        <v>0</v>
      </c>
      <c r="T602">
        <v>0</v>
      </c>
      <c r="U602">
        <v>0</v>
      </c>
      <c r="V602">
        <v>2006001</v>
      </c>
      <c r="W602" t="s">
        <v>2013</v>
      </c>
      <c r="X602">
        <v>2006001</v>
      </c>
      <c r="Y602" t="s">
        <v>2013</v>
      </c>
      <c r="Z602">
        <v>2006001</v>
      </c>
      <c r="AA602" t="s">
        <v>2013</v>
      </c>
      <c r="AB602">
        <v>2006001</v>
      </c>
      <c r="AC602" t="s">
        <v>2013</v>
      </c>
      <c r="AD602">
        <v>2006001</v>
      </c>
      <c r="AE602" t="s">
        <v>2013</v>
      </c>
      <c r="AF602">
        <v>0</v>
      </c>
      <c r="AG602">
        <v>0</v>
      </c>
      <c r="AH602">
        <v>5</v>
      </c>
      <c r="AI602">
        <v>0</v>
      </c>
      <c r="AJ602">
        <v>0</v>
      </c>
      <c r="AK602">
        <v>0</v>
      </c>
      <c r="AL602" t="b">
        <v>0</v>
      </c>
      <c r="AM602">
        <v>0</v>
      </c>
      <c r="AN602">
        <v>0</v>
      </c>
    </row>
    <row r="603" spans="1:40" x14ac:dyDescent="0.3">
      <c r="A603">
        <v>1083402</v>
      </c>
      <c r="B603">
        <v>1083402</v>
      </c>
      <c r="C603" t="s">
        <v>3155</v>
      </c>
      <c r="D603" t="s">
        <v>1996</v>
      </c>
      <c r="E603">
        <v>1</v>
      </c>
      <c r="F603" t="b">
        <v>0</v>
      </c>
      <c r="G603">
        <v>0</v>
      </c>
      <c r="H603">
        <v>0</v>
      </c>
      <c r="I603">
        <v>0</v>
      </c>
      <c r="J603">
        <v>0</v>
      </c>
      <c r="K603">
        <v>49580</v>
      </c>
      <c r="L603">
        <v>0</v>
      </c>
      <c r="M603">
        <v>0</v>
      </c>
      <c r="N603">
        <v>0</v>
      </c>
      <c r="O603" t="s">
        <v>34</v>
      </c>
      <c r="P603">
        <v>39900</v>
      </c>
      <c r="Q603" t="b">
        <v>0</v>
      </c>
      <c r="R603" t="b">
        <v>0</v>
      </c>
      <c r="S603">
        <v>0</v>
      </c>
      <c r="T603">
        <v>0</v>
      </c>
      <c r="U603">
        <v>0</v>
      </c>
      <c r="V603">
        <v>4012010</v>
      </c>
      <c r="W603" t="s">
        <v>2013</v>
      </c>
      <c r="X603">
        <v>4012010</v>
      </c>
      <c r="Y603" t="s">
        <v>2013</v>
      </c>
      <c r="Z603">
        <v>4012010</v>
      </c>
      <c r="AA603" t="s">
        <v>2013</v>
      </c>
      <c r="AB603">
        <v>4012010</v>
      </c>
      <c r="AC603" t="s">
        <v>2013</v>
      </c>
      <c r="AD603">
        <v>4012010</v>
      </c>
      <c r="AE603" t="s">
        <v>2013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0</v>
      </c>
      <c r="AL603" t="b">
        <v>0</v>
      </c>
      <c r="AM603">
        <v>0</v>
      </c>
      <c r="AN603">
        <v>0</v>
      </c>
    </row>
    <row r="604" spans="1:40" x14ac:dyDescent="0.3">
      <c r="A604">
        <v>1083502</v>
      </c>
      <c r="B604">
        <v>1083502</v>
      </c>
      <c r="C604" t="s">
        <v>3156</v>
      </c>
      <c r="D604" t="s">
        <v>1996</v>
      </c>
      <c r="E604">
        <v>1</v>
      </c>
      <c r="F604" t="b">
        <v>0</v>
      </c>
      <c r="G604">
        <v>0</v>
      </c>
      <c r="H604">
        <v>0</v>
      </c>
      <c r="I604">
        <v>0</v>
      </c>
      <c r="J604">
        <v>0</v>
      </c>
      <c r="K604">
        <v>46670</v>
      </c>
      <c r="L604">
        <v>0</v>
      </c>
      <c r="M604">
        <v>0</v>
      </c>
      <c r="N604">
        <v>0</v>
      </c>
      <c r="O604" t="s">
        <v>34</v>
      </c>
      <c r="P604">
        <v>40460</v>
      </c>
      <c r="Q604" t="b">
        <v>0</v>
      </c>
      <c r="R604" t="b">
        <v>0</v>
      </c>
      <c r="S604">
        <v>0</v>
      </c>
      <c r="T604">
        <v>0</v>
      </c>
      <c r="U604">
        <v>0</v>
      </c>
      <c r="V604">
        <v>4014011</v>
      </c>
      <c r="W604" t="s">
        <v>2013</v>
      </c>
      <c r="X604">
        <v>4014011</v>
      </c>
      <c r="Y604" t="s">
        <v>2013</v>
      </c>
      <c r="Z604">
        <v>4014011</v>
      </c>
      <c r="AA604" t="s">
        <v>2013</v>
      </c>
      <c r="AB604">
        <v>4014011</v>
      </c>
      <c r="AC604" t="s">
        <v>2013</v>
      </c>
      <c r="AD604">
        <v>4014011</v>
      </c>
      <c r="AE604" t="s">
        <v>2013</v>
      </c>
      <c r="AF604">
        <v>0</v>
      </c>
      <c r="AG604">
        <v>0</v>
      </c>
      <c r="AH604">
        <v>1</v>
      </c>
      <c r="AI604">
        <v>0</v>
      </c>
      <c r="AJ604">
        <v>0</v>
      </c>
      <c r="AK604">
        <v>0</v>
      </c>
      <c r="AL604" t="b">
        <v>0</v>
      </c>
      <c r="AM604">
        <v>0</v>
      </c>
      <c r="AN604">
        <v>0</v>
      </c>
    </row>
    <row r="605" spans="1:40" x14ac:dyDescent="0.3">
      <c r="A605">
        <v>1085602</v>
      </c>
      <c r="B605">
        <v>1085602</v>
      </c>
      <c r="C605" t="s">
        <v>3175</v>
      </c>
      <c r="D605" t="s">
        <v>1996</v>
      </c>
      <c r="E605">
        <v>1</v>
      </c>
      <c r="F605" t="b">
        <v>0</v>
      </c>
      <c r="G605">
        <v>0</v>
      </c>
      <c r="H605">
        <v>0</v>
      </c>
      <c r="I605">
        <v>0</v>
      </c>
      <c r="J605">
        <v>0</v>
      </c>
      <c r="K605">
        <v>105720</v>
      </c>
      <c r="L605">
        <v>0</v>
      </c>
      <c r="M605">
        <v>0</v>
      </c>
      <c r="N605">
        <v>0</v>
      </c>
      <c r="O605" t="s">
        <v>34</v>
      </c>
      <c r="P605">
        <v>41510</v>
      </c>
      <c r="Q605" t="b">
        <v>0</v>
      </c>
      <c r="R605" t="b">
        <v>0</v>
      </c>
      <c r="S605">
        <v>0</v>
      </c>
      <c r="T605">
        <v>0</v>
      </c>
      <c r="U605">
        <v>0</v>
      </c>
      <c r="V605">
        <v>4003031</v>
      </c>
      <c r="W605" t="s">
        <v>2013</v>
      </c>
      <c r="X605">
        <v>4003031</v>
      </c>
      <c r="Y605" t="s">
        <v>2013</v>
      </c>
      <c r="Z605">
        <v>4003031</v>
      </c>
      <c r="AA605" t="s">
        <v>2013</v>
      </c>
      <c r="AB605">
        <v>4003031</v>
      </c>
      <c r="AC605" t="s">
        <v>2013</v>
      </c>
      <c r="AD605">
        <v>4003031</v>
      </c>
      <c r="AE605" t="s">
        <v>2013</v>
      </c>
      <c r="AF605">
        <v>0</v>
      </c>
      <c r="AG605">
        <v>0</v>
      </c>
      <c r="AH605">
        <v>1</v>
      </c>
      <c r="AI605">
        <v>0</v>
      </c>
      <c r="AJ605">
        <v>0</v>
      </c>
      <c r="AK605">
        <v>0</v>
      </c>
      <c r="AL605" t="b">
        <v>0</v>
      </c>
      <c r="AM605">
        <v>0</v>
      </c>
      <c r="AN605">
        <v>0</v>
      </c>
    </row>
    <row r="606" spans="1:40" x14ac:dyDescent="0.3">
      <c r="A606">
        <v>1085702</v>
      </c>
      <c r="B606">
        <v>1085702</v>
      </c>
      <c r="C606" t="s">
        <v>3025</v>
      </c>
      <c r="D606" t="s">
        <v>1996</v>
      </c>
      <c r="E606">
        <v>1</v>
      </c>
      <c r="F606" t="b">
        <v>0</v>
      </c>
      <c r="G606">
        <v>0</v>
      </c>
      <c r="H606">
        <v>0</v>
      </c>
      <c r="I606">
        <v>0</v>
      </c>
      <c r="J606">
        <v>0</v>
      </c>
      <c r="K606">
        <v>115330</v>
      </c>
      <c r="L606">
        <v>0</v>
      </c>
      <c r="M606">
        <v>0</v>
      </c>
      <c r="N606">
        <v>0</v>
      </c>
      <c r="O606" t="s">
        <v>34</v>
      </c>
      <c r="P606">
        <v>41510</v>
      </c>
      <c r="Q606" t="b">
        <v>0</v>
      </c>
      <c r="R606" t="b">
        <v>0</v>
      </c>
      <c r="S606">
        <v>0</v>
      </c>
      <c r="T606">
        <v>0</v>
      </c>
      <c r="U606">
        <v>0</v>
      </c>
      <c r="V606">
        <v>4014010</v>
      </c>
      <c r="W606" t="s">
        <v>2013</v>
      </c>
      <c r="X606">
        <v>4014010</v>
      </c>
      <c r="Y606" t="s">
        <v>2013</v>
      </c>
      <c r="Z606">
        <v>4014010</v>
      </c>
      <c r="AA606" t="s">
        <v>2013</v>
      </c>
      <c r="AB606">
        <v>4014010</v>
      </c>
      <c r="AC606" t="s">
        <v>2013</v>
      </c>
      <c r="AD606">
        <v>4014010</v>
      </c>
      <c r="AE606" t="s">
        <v>2013</v>
      </c>
      <c r="AF606">
        <v>0</v>
      </c>
      <c r="AG606">
        <v>0</v>
      </c>
      <c r="AH606">
        <v>1</v>
      </c>
      <c r="AI606">
        <v>0</v>
      </c>
      <c r="AJ606">
        <v>0</v>
      </c>
      <c r="AK606">
        <v>0</v>
      </c>
      <c r="AL606" t="b">
        <v>0</v>
      </c>
      <c r="AM606">
        <v>0</v>
      </c>
      <c r="AN606">
        <v>0</v>
      </c>
    </row>
    <row r="607" spans="1:40" x14ac:dyDescent="0.3">
      <c r="A607">
        <v>1085802</v>
      </c>
      <c r="B607">
        <v>1085802</v>
      </c>
      <c r="C607" t="s">
        <v>3176</v>
      </c>
      <c r="D607" t="s">
        <v>1996</v>
      </c>
      <c r="E607">
        <v>1</v>
      </c>
      <c r="F607" t="b">
        <v>0</v>
      </c>
      <c r="G607">
        <v>0</v>
      </c>
      <c r="H607">
        <v>0</v>
      </c>
      <c r="I607">
        <v>0</v>
      </c>
      <c r="J607">
        <v>0</v>
      </c>
      <c r="K607">
        <v>115330</v>
      </c>
      <c r="L607">
        <v>0</v>
      </c>
      <c r="M607">
        <v>0</v>
      </c>
      <c r="N607">
        <v>0</v>
      </c>
      <c r="O607" t="s">
        <v>34</v>
      </c>
      <c r="P607">
        <v>41510</v>
      </c>
      <c r="Q607" t="b">
        <v>0</v>
      </c>
      <c r="R607" t="b">
        <v>0</v>
      </c>
      <c r="S607">
        <v>0</v>
      </c>
      <c r="T607">
        <v>39375</v>
      </c>
      <c r="U607">
        <v>0</v>
      </c>
      <c r="V607">
        <v>4026024</v>
      </c>
      <c r="W607" t="s">
        <v>2013</v>
      </c>
      <c r="X607">
        <v>4026024</v>
      </c>
      <c r="Y607" t="s">
        <v>2013</v>
      </c>
      <c r="Z607">
        <v>4026024</v>
      </c>
      <c r="AA607" t="s">
        <v>2013</v>
      </c>
      <c r="AB607">
        <v>4026024</v>
      </c>
      <c r="AC607" t="s">
        <v>2013</v>
      </c>
      <c r="AD607">
        <v>4026024</v>
      </c>
      <c r="AE607" t="s">
        <v>2013</v>
      </c>
      <c r="AF607">
        <v>0</v>
      </c>
      <c r="AG607">
        <v>0</v>
      </c>
      <c r="AH607">
        <v>1</v>
      </c>
      <c r="AI607">
        <v>0</v>
      </c>
      <c r="AJ607">
        <v>0</v>
      </c>
      <c r="AK607">
        <v>0</v>
      </c>
      <c r="AL607" t="b">
        <v>0</v>
      </c>
      <c r="AM607">
        <v>0</v>
      </c>
      <c r="AN607">
        <v>0</v>
      </c>
    </row>
    <row r="608" spans="1:40" x14ac:dyDescent="0.3">
      <c r="A608">
        <v>1085902</v>
      </c>
      <c r="B608">
        <v>1085902</v>
      </c>
      <c r="C608" t="s">
        <v>3177</v>
      </c>
      <c r="D608" t="s">
        <v>1996</v>
      </c>
      <c r="E608">
        <v>1</v>
      </c>
      <c r="F608" t="b">
        <v>0</v>
      </c>
      <c r="G608">
        <v>0</v>
      </c>
      <c r="H608">
        <v>0</v>
      </c>
      <c r="I608">
        <v>0</v>
      </c>
      <c r="J608">
        <v>0</v>
      </c>
      <c r="K608">
        <v>105720</v>
      </c>
      <c r="L608">
        <v>0</v>
      </c>
      <c r="M608">
        <v>0</v>
      </c>
      <c r="N608">
        <v>0</v>
      </c>
      <c r="O608" t="s">
        <v>34</v>
      </c>
      <c r="P608">
        <v>41510</v>
      </c>
      <c r="Q608" t="b">
        <v>0</v>
      </c>
      <c r="R608" t="b">
        <v>0</v>
      </c>
      <c r="S608">
        <v>2500</v>
      </c>
      <c r="T608">
        <v>0</v>
      </c>
      <c r="U608">
        <v>0</v>
      </c>
      <c r="V608">
        <v>152001</v>
      </c>
      <c r="W608" t="s">
        <v>2013</v>
      </c>
      <c r="X608">
        <v>152001</v>
      </c>
      <c r="Y608" t="s">
        <v>2013</v>
      </c>
      <c r="Z608">
        <v>152001</v>
      </c>
      <c r="AA608" t="s">
        <v>2013</v>
      </c>
      <c r="AB608">
        <v>152001</v>
      </c>
      <c r="AC608" t="s">
        <v>2013</v>
      </c>
      <c r="AD608">
        <v>152001</v>
      </c>
      <c r="AE608" t="s">
        <v>2013</v>
      </c>
      <c r="AF608">
        <v>0</v>
      </c>
      <c r="AG608">
        <v>0</v>
      </c>
      <c r="AH608">
        <v>1</v>
      </c>
      <c r="AI608">
        <v>0</v>
      </c>
      <c r="AJ608">
        <v>0</v>
      </c>
      <c r="AK608">
        <v>0</v>
      </c>
      <c r="AL608" t="b">
        <v>0</v>
      </c>
      <c r="AM608">
        <v>0</v>
      </c>
      <c r="AN608">
        <v>0</v>
      </c>
    </row>
    <row r="609" spans="1:40" x14ac:dyDescent="0.3">
      <c r="A609">
        <v>1090101</v>
      </c>
      <c r="B609">
        <v>1090101</v>
      </c>
      <c r="C609" t="s">
        <v>3179</v>
      </c>
      <c r="D609" t="s">
        <v>1996</v>
      </c>
      <c r="E609">
        <v>1</v>
      </c>
      <c r="F609" t="b">
        <v>0</v>
      </c>
      <c r="G609">
        <v>0</v>
      </c>
      <c r="H609">
        <v>0</v>
      </c>
      <c r="I609">
        <v>0</v>
      </c>
      <c r="J609">
        <v>0</v>
      </c>
      <c r="K609">
        <v>103800</v>
      </c>
      <c r="L609">
        <v>0</v>
      </c>
      <c r="M609">
        <v>0</v>
      </c>
      <c r="N609">
        <v>0</v>
      </c>
      <c r="O609" t="s">
        <v>34</v>
      </c>
      <c r="P609">
        <v>48790</v>
      </c>
      <c r="Q609" t="b">
        <v>0</v>
      </c>
      <c r="R609" t="b">
        <v>0</v>
      </c>
      <c r="S609">
        <v>0</v>
      </c>
      <c r="T609">
        <v>5250</v>
      </c>
      <c r="U609">
        <v>0</v>
      </c>
      <c r="V609">
        <v>243001</v>
      </c>
      <c r="W609" t="s">
        <v>2013</v>
      </c>
      <c r="X609">
        <v>243001</v>
      </c>
      <c r="Y609" t="s">
        <v>2013</v>
      </c>
      <c r="Z609">
        <v>243001</v>
      </c>
      <c r="AA609" t="s">
        <v>2013</v>
      </c>
      <c r="AB609">
        <v>243001</v>
      </c>
      <c r="AC609" t="s">
        <v>2013</v>
      </c>
      <c r="AD609">
        <v>243001</v>
      </c>
      <c r="AE609" t="s">
        <v>2013</v>
      </c>
      <c r="AF609">
        <v>0</v>
      </c>
      <c r="AG609">
        <v>0</v>
      </c>
      <c r="AH609">
        <v>1</v>
      </c>
      <c r="AI609">
        <v>0</v>
      </c>
      <c r="AJ609">
        <v>0</v>
      </c>
      <c r="AK609">
        <v>0</v>
      </c>
      <c r="AL609" t="b">
        <v>0</v>
      </c>
      <c r="AM609">
        <v>0</v>
      </c>
      <c r="AN609">
        <v>0</v>
      </c>
    </row>
    <row r="610" spans="1:40" x14ac:dyDescent="0.3">
      <c r="A610">
        <v>1090203</v>
      </c>
      <c r="B610">
        <v>1090203</v>
      </c>
      <c r="C610" t="s">
        <v>3180</v>
      </c>
      <c r="D610" t="s">
        <v>1996</v>
      </c>
      <c r="E610">
        <v>1</v>
      </c>
      <c r="F610" t="b">
        <v>0</v>
      </c>
      <c r="G610">
        <v>0</v>
      </c>
      <c r="H610">
        <v>0</v>
      </c>
      <c r="I610">
        <v>0</v>
      </c>
      <c r="J610">
        <v>0</v>
      </c>
      <c r="K610">
        <v>92260</v>
      </c>
      <c r="L610">
        <v>0</v>
      </c>
      <c r="M610">
        <v>0</v>
      </c>
      <c r="N610">
        <v>0</v>
      </c>
      <c r="O610" t="s">
        <v>34</v>
      </c>
      <c r="P610">
        <v>48790</v>
      </c>
      <c r="Q610" t="b">
        <v>0</v>
      </c>
      <c r="R610" t="b">
        <v>0</v>
      </c>
      <c r="S610">
        <v>0</v>
      </c>
      <c r="T610">
        <v>0</v>
      </c>
      <c r="U610">
        <v>0</v>
      </c>
      <c r="V610">
        <v>2015001</v>
      </c>
      <c r="W610" t="s">
        <v>2013</v>
      </c>
      <c r="X610">
        <v>2015001</v>
      </c>
      <c r="Y610" t="s">
        <v>2013</v>
      </c>
      <c r="Z610">
        <v>2015001</v>
      </c>
      <c r="AA610" t="s">
        <v>2013</v>
      </c>
      <c r="AB610">
        <v>2015001</v>
      </c>
      <c r="AC610" t="s">
        <v>2013</v>
      </c>
      <c r="AD610">
        <v>2015001</v>
      </c>
      <c r="AE610" t="s">
        <v>2013</v>
      </c>
      <c r="AF610">
        <v>0</v>
      </c>
      <c r="AG610">
        <v>0</v>
      </c>
      <c r="AH610">
        <v>5</v>
      </c>
      <c r="AI610">
        <v>0</v>
      </c>
      <c r="AJ610">
        <v>0</v>
      </c>
      <c r="AK610">
        <v>0</v>
      </c>
      <c r="AL610" t="b">
        <v>0</v>
      </c>
      <c r="AM610">
        <v>0</v>
      </c>
      <c r="AN610">
        <v>0</v>
      </c>
    </row>
    <row r="611" spans="1:40" x14ac:dyDescent="0.3">
      <c r="A611">
        <v>1090303</v>
      </c>
      <c r="B611">
        <v>1090303</v>
      </c>
      <c r="C611" t="s">
        <v>3181</v>
      </c>
      <c r="D611" t="s">
        <v>1996</v>
      </c>
      <c r="E611">
        <v>1</v>
      </c>
      <c r="F611" t="b">
        <v>0</v>
      </c>
      <c r="G611">
        <v>0</v>
      </c>
      <c r="H611">
        <v>0</v>
      </c>
      <c r="I611">
        <v>0</v>
      </c>
      <c r="J611">
        <v>0</v>
      </c>
      <c r="K611">
        <v>103800</v>
      </c>
      <c r="L611">
        <v>0</v>
      </c>
      <c r="M611">
        <v>0</v>
      </c>
      <c r="N611">
        <v>0</v>
      </c>
      <c r="O611" t="s">
        <v>34</v>
      </c>
      <c r="P611">
        <v>48790</v>
      </c>
      <c r="Q611" t="b">
        <v>0</v>
      </c>
      <c r="R611" t="b">
        <v>0</v>
      </c>
      <c r="S611">
        <v>7500</v>
      </c>
      <c r="T611">
        <v>0</v>
      </c>
      <c r="U611">
        <v>0</v>
      </c>
      <c r="V611">
        <v>153001</v>
      </c>
      <c r="W611" t="s">
        <v>2013</v>
      </c>
      <c r="X611">
        <v>153001</v>
      </c>
      <c r="Y611" t="s">
        <v>2013</v>
      </c>
      <c r="Z611">
        <v>153001</v>
      </c>
      <c r="AA611" t="s">
        <v>2013</v>
      </c>
      <c r="AB611">
        <v>153001</v>
      </c>
      <c r="AC611" t="s">
        <v>2013</v>
      </c>
      <c r="AD611">
        <v>153001</v>
      </c>
      <c r="AE611" t="s">
        <v>2013</v>
      </c>
      <c r="AF611">
        <v>0</v>
      </c>
      <c r="AG611">
        <v>0</v>
      </c>
      <c r="AH611">
        <v>1</v>
      </c>
      <c r="AI611">
        <v>0</v>
      </c>
      <c r="AJ611">
        <v>0</v>
      </c>
      <c r="AK611">
        <v>0</v>
      </c>
      <c r="AL611" t="b">
        <v>0</v>
      </c>
      <c r="AM611">
        <v>0</v>
      </c>
      <c r="AN611">
        <v>0</v>
      </c>
    </row>
    <row r="612" spans="1:40" x14ac:dyDescent="0.3">
      <c r="A612">
        <v>1090403</v>
      </c>
      <c r="B612">
        <v>1090403</v>
      </c>
      <c r="C612" t="s">
        <v>3182</v>
      </c>
      <c r="D612" t="s">
        <v>1996</v>
      </c>
      <c r="E612">
        <v>1</v>
      </c>
      <c r="F612" t="b">
        <v>0</v>
      </c>
      <c r="G612">
        <v>0</v>
      </c>
      <c r="H612">
        <v>0</v>
      </c>
      <c r="I612">
        <v>0</v>
      </c>
      <c r="J612">
        <v>0</v>
      </c>
      <c r="K612">
        <v>92260</v>
      </c>
      <c r="L612">
        <v>0</v>
      </c>
      <c r="M612">
        <v>0</v>
      </c>
      <c r="N612">
        <v>0</v>
      </c>
      <c r="O612" t="s">
        <v>34</v>
      </c>
      <c r="P612">
        <v>48790</v>
      </c>
      <c r="Q612" t="b">
        <v>0</v>
      </c>
      <c r="R612" t="b">
        <v>0</v>
      </c>
      <c r="S612">
        <v>0</v>
      </c>
      <c r="T612">
        <v>5250</v>
      </c>
      <c r="U612">
        <v>0</v>
      </c>
      <c r="V612">
        <v>243001</v>
      </c>
      <c r="W612" t="s">
        <v>2013</v>
      </c>
      <c r="X612">
        <v>243001</v>
      </c>
      <c r="Y612" t="s">
        <v>2013</v>
      </c>
      <c r="Z612">
        <v>243001</v>
      </c>
      <c r="AA612" t="s">
        <v>2013</v>
      </c>
      <c r="AB612">
        <v>243001</v>
      </c>
      <c r="AC612" t="s">
        <v>2013</v>
      </c>
      <c r="AD612">
        <v>243001</v>
      </c>
      <c r="AE612" t="s">
        <v>2013</v>
      </c>
      <c r="AF612">
        <v>0</v>
      </c>
      <c r="AG612">
        <v>0</v>
      </c>
      <c r="AH612">
        <v>1</v>
      </c>
      <c r="AI612">
        <v>0</v>
      </c>
      <c r="AJ612">
        <v>0</v>
      </c>
      <c r="AK612">
        <v>0</v>
      </c>
      <c r="AL612" t="b">
        <v>0</v>
      </c>
      <c r="AM612">
        <v>0</v>
      </c>
      <c r="AN612">
        <v>0</v>
      </c>
    </row>
    <row r="613" spans="1:40" x14ac:dyDescent="0.3">
      <c r="A613">
        <v>1090503</v>
      </c>
      <c r="B613">
        <v>1090503</v>
      </c>
      <c r="C613" t="s">
        <v>3183</v>
      </c>
      <c r="D613" t="s">
        <v>1996</v>
      </c>
      <c r="E613">
        <v>1</v>
      </c>
      <c r="F613" t="b">
        <v>0</v>
      </c>
      <c r="G613">
        <v>0</v>
      </c>
      <c r="H613">
        <v>0</v>
      </c>
      <c r="I613">
        <v>0</v>
      </c>
      <c r="J613">
        <v>0</v>
      </c>
      <c r="K613">
        <v>103800</v>
      </c>
      <c r="L613">
        <v>0</v>
      </c>
      <c r="M613">
        <v>0</v>
      </c>
      <c r="N613">
        <v>0</v>
      </c>
      <c r="O613" t="s">
        <v>34</v>
      </c>
      <c r="P613">
        <v>48790</v>
      </c>
      <c r="Q613" t="b">
        <v>0</v>
      </c>
      <c r="R613" t="b">
        <v>0</v>
      </c>
      <c r="S613">
        <v>0</v>
      </c>
      <c r="T613">
        <v>0</v>
      </c>
      <c r="U613">
        <v>0</v>
      </c>
      <c r="V613">
        <v>4003031</v>
      </c>
      <c r="W613" t="s">
        <v>2013</v>
      </c>
      <c r="X613">
        <v>4003031</v>
      </c>
      <c r="Y613" t="s">
        <v>2013</v>
      </c>
      <c r="Z613">
        <v>4003031</v>
      </c>
      <c r="AA613" t="s">
        <v>2013</v>
      </c>
      <c r="AB613">
        <v>4003031</v>
      </c>
      <c r="AC613" t="s">
        <v>2013</v>
      </c>
      <c r="AD613">
        <v>4003031</v>
      </c>
      <c r="AE613" t="s">
        <v>2013</v>
      </c>
      <c r="AF613">
        <v>0</v>
      </c>
      <c r="AG613">
        <v>0</v>
      </c>
      <c r="AH613">
        <v>1</v>
      </c>
      <c r="AI613">
        <v>0</v>
      </c>
      <c r="AJ613">
        <v>0</v>
      </c>
      <c r="AK613">
        <v>0</v>
      </c>
      <c r="AL613" t="b">
        <v>0</v>
      </c>
      <c r="AM613">
        <v>0</v>
      </c>
      <c r="AN613">
        <v>0</v>
      </c>
    </row>
    <row r="614" spans="1:40" x14ac:dyDescent="0.3">
      <c r="A614">
        <v>1090603</v>
      </c>
      <c r="B614">
        <v>1090603</v>
      </c>
      <c r="C614" t="s">
        <v>3184</v>
      </c>
      <c r="D614" t="s">
        <v>1996</v>
      </c>
      <c r="E614">
        <v>1</v>
      </c>
      <c r="F614" t="b">
        <v>0</v>
      </c>
      <c r="G614">
        <v>0</v>
      </c>
      <c r="H614">
        <v>0</v>
      </c>
      <c r="I614">
        <v>0</v>
      </c>
      <c r="J614">
        <v>0</v>
      </c>
      <c r="K614">
        <v>92260</v>
      </c>
      <c r="L614">
        <v>0</v>
      </c>
      <c r="M614">
        <v>0</v>
      </c>
      <c r="N614">
        <v>0</v>
      </c>
      <c r="O614" t="s">
        <v>34</v>
      </c>
      <c r="P614">
        <v>48790</v>
      </c>
      <c r="Q614" t="b">
        <v>0</v>
      </c>
      <c r="R614" t="b">
        <v>0</v>
      </c>
      <c r="S614">
        <v>0</v>
      </c>
      <c r="T614">
        <v>0</v>
      </c>
      <c r="U614">
        <v>0</v>
      </c>
      <c r="V614">
        <v>4013010</v>
      </c>
      <c r="W614" t="s">
        <v>2013</v>
      </c>
      <c r="X614">
        <v>4013010</v>
      </c>
      <c r="Y614" t="s">
        <v>2013</v>
      </c>
      <c r="Z614">
        <v>4013010</v>
      </c>
      <c r="AA614" t="s">
        <v>2013</v>
      </c>
      <c r="AB614">
        <v>4013010</v>
      </c>
      <c r="AC614" t="s">
        <v>2013</v>
      </c>
      <c r="AD614">
        <v>4013010</v>
      </c>
      <c r="AE614" t="s">
        <v>2013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0</v>
      </c>
      <c r="AL614" t="b">
        <v>0</v>
      </c>
      <c r="AM614">
        <v>0</v>
      </c>
      <c r="AN614">
        <v>0</v>
      </c>
    </row>
    <row r="615" spans="1:40" x14ac:dyDescent="0.3">
      <c r="A615">
        <v>1090703</v>
      </c>
      <c r="B615">
        <v>1090703</v>
      </c>
      <c r="C615" t="s">
        <v>3185</v>
      </c>
      <c r="D615" t="s">
        <v>1996</v>
      </c>
      <c r="E615">
        <v>1</v>
      </c>
      <c r="F615" t="b">
        <v>0</v>
      </c>
      <c r="G615">
        <v>0</v>
      </c>
      <c r="H615">
        <v>0</v>
      </c>
      <c r="I615">
        <v>0</v>
      </c>
      <c r="J615">
        <v>0</v>
      </c>
      <c r="K615">
        <v>103800</v>
      </c>
      <c r="L615">
        <v>0</v>
      </c>
      <c r="M615">
        <v>0</v>
      </c>
      <c r="N615">
        <v>0</v>
      </c>
      <c r="O615" t="s">
        <v>34</v>
      </c>
      <c r="P615">
        <v>48790</v>
      </c>
      <c r="Q615" t="b">
        <v>0</v>
      </c>
      <c r="R615" t="b">
        <v>0</v>
      </c>
      <c r="S615">
        <v>0</v>
      </c>
      <c r="T615">
        <v>0</v>
      </c>
      <c r="U615">
        <v>0</v>
      </c>
      <c r="V615">
        <v>4003031</v>
      </c>
      <c r="W615" t="s">
        <v>2013</v>
      </c>
      <c r="X615">
        <v>4003031</v>
      </c>
      <c r="Y615" t="s">
        <v>2013</v>
      </c>
      <c r="Z615">
        <v>4003031</v>
      </c>
      <c r="AA615" t="s">
        <v>2013</v>
      </c>
      <c r="AB615">
        <v>4003031</v>
      </c>
      <c r="AC615" t="s">
        <v>2013</v>
      </c>
      <c r="AD615">
        <v>4003031</v>
      </c>
      <c r="AE615" t="s">
        <v>2013</v>
      </c>
      <c r="AF615">
        <v>0</v>
      </c>
      <c r="AG615">
        <v>0</v>
      </c>
      <c r="AH615">
        <v>1</v>
      </c>
      <c r="AI615">
        <v>0</v>
      </c>
      <c r="AJ615">
        <v>0</v>
      </c>
      <c r="AK615">
        <v>0</v>
      </c>
      <c r="AL615" t="b">
        <v>0</v>
      </c>
      <c r="AM615">
        <v>0</v>
      </c>
      <c r="AN615">
        <v>0</v>
      </c>
    </row>
    <row r="616" spans="1:40" x14ac:dyDescent="0.3">
      <c r="A616">
        <v>1090803</v>
      </c>
      <c r="B616">
        <v>1090803</v>
      </c>
      <c r="C616" t="s">
        <v>3186</v>
      </c>
      <c r="D616" t="s">
        <v>1996</v>
      </c>
      <c r="E616">
        <v>1</v>
      </c>
      <c r="F616" t="b">
        <v>0</v>
      </c>
      <c r="G616">
        <v>0</v>
      </c>
      <c r="H616">
        <v>0</v>
      </c>
      <c r="I616">
        <v>0</v>
      </c>
      <c r="J616">
        <v>0</v>
      </c>
      <c r="K616">
        <v>103800</v>
      </c>
      <c r="L616">
        <v>0</v>
      </c>
      <c r="M616">
        <v>0</v>
      </c>
      <c r="N616">
        <v>0</v>
      </c>
      <c r="O616" t="s">
        <v>34</v>
      </c>
      <c r="P616">
        <v>48790</v>
      </c>
      <c r="Q616" t="b">
        <v>0</v>
      </c>
      <c r="R616" t="b">
        <v>0</v>
      </c>
      <c r="S616">
        <v>0</v>
      </c>
      <c r="T616">
        <v>1750</v>
      </c>
      <c r="U616">
        <v>0</v>
      </c>
      <c r="V616">
        <v>242001</v>
      </c>
      <c r="W616" t="s">
        <v>2013</v>
      </c>
      <c r="X616">
        <v>242001</v>
      </c>
      <c r="Y616" t="s">
        <v>2013</v>
      </c>
      <c r="Z616">
        <v>242001</v>
      </c>
      <c r="AA616" t="s">
        <v>2013</v>
      </c>
      <c r="AB616">
        <v>242001</v>
      </c>
      <c r="AC616" t="s">
        <v>2013</v>
      </c>
      <c r="AD616">
        <v>242001</v>
      </c>
      <c r="AE616" t="s">
        <v>2013</v>
      </c>
      <c r="AF616">
        <v>0</v>
      </c>
      <c r="AG616">
        <v>0</v>
      </c>
      <c r="AH616">
        <v>1</v>
      </c>
      <c r="AI616">
        <v>0</v>
      </c>
      <c r="AJ616">
        <v>0</v>
      </c>
      <c r="AK616">
        <v>0</v>
      </c>
      <c r="AL616" t="b">
        <v>0</v>
      </c>
      <c r="AM616">
        <v>0</v>
      </c>
      <c r="AN616">
        <v>0</v>
      </c>
    </row>
    <row r="617" spans="1:40" x14ac:dyDescent="0.3">
      <c r="A617">
        <v>1090903</v>
      </c>
      <c r="B617">
        <v>1090903</v>
      </c>
      <c r="C617" t="s">
        <v>3187</v>
      </c>
      <c r="D617" t="s">
        <v>1996</v>
      </c>
      <c r="E617">
        <v>1</v>
      </c>
      <c r="F617" t="b">
        <v>0</v>
      </c>
      <c r="G617">
        <v>0</v>
      </c>
      <c r="H617">
        <v>0</v>
      </c>
      <c r="I617">
        <v>0</v>
      </c>
      <c r="J617">
        <v>0</v>
      </c>
      <c r="K617">
        <v>92260</v>
      </c>
      <c r="L617">
        <v>0</v>
      </c>
      <c r="M617">
        <v>0</v>
      </c>
      <c r="N617">
        <v>0</v>
      </c>
      <c r="O617" t="s">
        <v>34</v>
      </c>
      <c r="P617">
        <v>48790</v>
      </c>
      <c r="Q617" t="b">
        <v>0</v>
      </c>
      <c r="R617" t="b">
        <v>0</v>
      </c>
      <c r="S617">
        <v>0</v>
      </c>
      <c r="T617">
        <v>0</v>
      </c>
      <c r="U617">
        <v>0</v>
      </c>
      <c r="V617">
        <v>2006001</v>
      </c>
      <c r="W617" t="s">
        <v>2013</v>
      </c>
      <c r="X617">
        <v>2006001</v>
      </c>
      <c r="Y617" t="s">
        <v>2013</v>
      </c>
      <c r="Z617">
        <v>2006001</v>
      </c>
      <c r="AA617" t="s">
        <v>2013</v>
      </c>
      <c r="AB617">
        <v>2006001</v>
      </c>
      <c r="AC617" t="s">
        <v>2013</v>
      </c>
      <c r="AD617">
        <v>2006001</v>
      </c>
      <c r="AE617" t="s">
        <v>2013</v>
      </c>
      <c r="AF617">
        <v>0</v>
      </c>
      <c r="AG617">
        <v>0</v>
      </c>
      <c r="AH617">
        <v>5</v>
      </c>
      <c r="AI617">
        <v>0</v>
      </c>
      <c r="AJ617">
        <v>0</v>
      </c>
      <c r="AK617">
        <v>0</v>
      </c>
      <c r="AL617" t="b">
        <v>0</v>
      </c>
      <c r="AM617">
        <v>0</v>
      </c>
      <c r="AN617">
        <v>0</v>
      </c>
    </row>
    <row r="618" spans="1:40" x14ac:dyDescent="0.3">
      <c r="A618">
        <v>1091003</v>
      </c>
      <c r="B618">
        <v>1091003</v>
      </c>
      <c r="C618" t="s">
        <v>3188</v>
      </c>
      <c r="D618" t="s">
        <v>1996</v>
      </c>
      <c r="E618">
        <v>1</v>
      </c>
      <c r="F618" t="b">
        <v>0</v>
      </c>
      <c r="G618">
        <v>0</v>
      </c>
      <c r="H618">
        <v>0</v>
      </c>
      <c r="I618">
        <v>0</v>
      </c>
      <c r="J618">
        <v>0</v>
      </c>
      <c r="K618">
        <v>103800</v>
      </c>
      <c r="L618">
        <v>0</v>
      </c>
      <c r="M618">
        <v>0</v>
      </c>
      <c r="N618">
        <v>0</v>
      </c>
      <c r="O618" t="s">
        <v>34</v>
      </c>
      <c r="P618">
        <v>48790</v>
      </c>
      <c r="Q618" t="b">
        <v>0</v>
      </c>
      <c r="R618" t="b">
        <v>0</v>
      </c>
      <c r="S618">
        <v>0</v>
      </c>
      <c r="T618">
        <v>5250</v>
      </c>
      <c r="U618">
        <v>0</v>
      </c>
      <c r="V618">
        <v>243001</v>
      </c>
      <c r="W618" t="s">
        <v>2013</v>
      </c>
      <c r="X618">
        <v>243001</v>
      </c>
      <c r="Y618" t="s">
        <v>2013</v>
      </c>
      <c r="Z618">
        <v>243001</v>
      </c>
      <c r="AA618" t="s">
        <v>2013</v>
      </c>
      <c r="AB618">
        <v>243001</v>
      </c>
      <c r="AC618" t="s">
        <v>2013</v>
      </c>
      <c r="AD618">
        <v>243001</v>
      </c>
      <c r="AE618" t="s">
        <v>2013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0</v>
      </c>
      <c r="AL618" t="b">
        <v>0</v>
      </c>
      <c r="AM618">
        <v>0</v>
      </c>
      <c r="AN618">
        <v>0</v>
      </c>
    </row>
    <row r="619" spans="1:40" x14ac:dyDescent="0.3">
      <c r="A619">
        <v>1091103</v>
      </c>
      <c r="B619">
        <v>1091103</v>
      </c>
      <c r="C619" t="s">
        <v>3189</v>
      </c>
      <c r="D619" t="s">
        <v>1996</v>
      </c>
      <c r="E619">
        <v>1</v>
      </c>
      <c r="F619" t="b">
        <v>0</v>
      </c>
      <c r="G619">
        <v>0</v>
      </c>
      <c r="H619">
        <v>0</v>
      </c>
      <c r="I619">
        <v>0</v>
      </c>
      <c r="J619">
        <v>0</v>
      </c>
      <c r="K619">
        <v>92260</v>
      </c>
      <c r="L619">
        <v>0</v>
      </c>
      <c r="M619">
        <v>0</v>
      </c>
      <c r="N619">
        <v>0</v>
      </c>
      <c r="O619" t="s">
        <v>34</v>
      </c>
      <c r="P619">
        <v>48790</v>
      </c>
      <c r="Q619" t="b">
        <v>0</v>
      </c>
      <c r="R619" t="b">
        <v>0</v>
      </c>
      <c r="S619">
        <v>7500</v>
      </c>
      <c r="T619">
        <v>0</v>
      </c>
      <c r="U619">
        <v>0</v>
      </c>
      <c r="V619">
        <v>153001</v>
      </c>
      <c r="W619" t="s">
        <v>2013</v>
      </c>
      <c r="X619">
        <v>153001</v>
      </c>
      <c r="Y619" t="s">
        <v>2013</v>
      </c>
      <c r="Z619">
        <v>153001</v>
      </c>
      <c r="AA619" t="s">
        <v>2013</v>
      </c>
      <c r="AB619">
        <v>153001</v>
      </c>
      <c r="AC619" t="s">
        <v>2013</v>
      </c>
      <c r="AD619">
        <v>153001</v>
      </c>
      <c r="AE619" t="s">
        <v>2013</v>
      </c>
      <c r="AF619">
        <v>0</v>
      </c>
      <c r="AG619">
        <v>0</v>
      </c>
      <c r="AH619">
        <v>1</v>
      </c>
      <c r="AI619">
        <v>0</v>
      </c>
      <c r="AJ619">
        <v>0</v>
      </c>
      <c r="AK619">
        <v>0</v>
      </c>
      <c r="AL619" t="b">
        <v>0</v>
      </c>
      <c r="AM619">
        <v>0</v>
      </c>
      <c r="AN619">
        <v>0</v>
      </c>
    </row>
    <row r="620" spans="1:40" x14ac:dyDescent="0.3">
      <c r="A620">
        <v>1091203</v>
      </c>
      <c r="B620">
        <v>1091203</v>
      </c>
      <c r="C620" t="s">
        <v>3190</v>
      </c>
      <c r="D620" t="s">
        <v>1996</v>
      </c>
      <c r="E620">
        <v>1</v>
      </c>
      <c r="F620" t="b">
        <v>0</v>
      </c>
      <c r="G620">
        <v>0</v>
      </c>
      <c r="H620">
        <v>0</v>
      </c>
      <c r="I620">
        <v>0</v>
      </c>
      <c r="J620">
        <v>0</v>
      </c>
      <c r="K620">
        <v>110720</v>
      </c>
      <c r="L620">
        <v>0</v>
      </c>
      <c r="M620">
        <v>0</v>
      </c>
      <c r="N620">
        <v>0</v>
      </c>
      <c r="O620" t="s">
        <v>34</v>
      </c>
      <c r="P620">
        <v>49420</v>
      </c>
      <c r="Q620" t="b">
        <v>0</v>
      </c>
      <c r="R620" t="b">
        <v>0</v>
      </c>
      <c r="S620">
        <v>0</v>
      </c>
      <c r="T620">
        <v>5250</v>
      </c>
      <c r="U620">
        <v>0</v>
      </c>
      <c r="V620">
        <v>243001</v>
      </c>
      <c r="W620" t="s">
        <v>2013</v>
      </c>
      <c r="X620">
        <v>243001</v>
      </c>
      <c r="Y620" t="s">
        <v>2013</v>
      </c>
      <c r="Z620">
        <v>243001</v>
      </c>
      <c r="AA620" t="s">
        <v>2013</v>
      </c>
      <c r="AB620">
        <v>243001</v>
      </c>
      <c r="AC620" t="s">
        <v>2013</v>
      </c>
      <c r="AD620">
        <v>243001</v>
      </c>
      <c r="AE620" t="s">
        <v>2013</v>
      </c>
      <c r="AF620">
        <v>0</v>
      </c>
      <c r="AG620">
        <v>0</v>
      </c>
      <c r="AH620">
        <v>1</v>
      </c>
      <c r="AI620">
        <v>0</v>
      </c>
      <c r="AJ620">
        <v>0</v>
      </c>
      <c r="AK620">
        <v>0</v>
      </c>
      <c r="AL620" t="b">
        <v>0</v>
      </c>
      <c r="AM620">
        <v>0</v>
      </c>
      <c r="AN620">
        <v>0</v>
      </c>
    </row>
    <row r="621" spans="1:40" x14ac:dyDescent="0.3">
      <c r="A621">
        <v>1091303</v>
      </c>
      <c r="B621">
        <v>1091303</v>
      </c>
      <c r="C621" t="s">
        <v>2942</v>
      </c>
      <c r="D621" t="s">
        <v>1996</v>
      </c>
      <c r="E621">
        <v>1</v>
      </c>
      <c r="F621" t="b">
        <v>0</v>
      </c>
      <c r="G621">
        <v>0</v>
      </c>
      <c r="H621">
        <v>0</v>
      </c>
      <c r="I621">
        <v>0</v>
      </c>
      <c r="J621">
        <v>0</v>
      </c>
      <c r="K621">
        <v>110720</v>
      </c>
      <c r="L621">
        <v>0</v>
      </c>
      <c r="M621">
        <v>0</v>
      </c>
      <c r="N621">
        <v>0</v>
      </c>
      <c r="O621" t="s">
        <v>34</v>
      </c>
      <c r="P621">
        <v>49420</v>
      </c>
      <c r="Q621" t="b">
        <v>0</v>
      </c>
      <c r="R621" t="b">
        <v>0</v>
      </c>
      <c r="S621">
        <v>0</v>
      </c>
      <c r="T621">
        <v>0</v>
      </c>
      <c r="U621">
        <v>0</v>
      </c>
      <c r="V621">
        <v>4003031</v>
      </c>
      <c r="W621" t="s">
        <v>2013</v>
      </c>
      <c r="X621">
        <v>4003031</v>
      </c>
      <c r="Y621" t="s">
        <v>2013</v>
      </c>
      <c r="Z621">
        <v>4003031</v>
      </c>
      <c r="AA621" t="s">
        <v>2013</v>
      </c>
      <c r="AB621">
        <v>4003031</v>
      </c>
      <c r="AC621" t="s">
        <v>2013</v>
      </c>
      <c r="AD621">
        <v>4003031</v>
      </c>
      <c r="AE621" t="s">
        <v>2013</v>
      </c>
      <c r="AF621">
        <v>0</v>
      </c>
      <c r="AG621">
        <v>0</v>
      </c>
      <c r="AH621">
        <v>1</v>
      </c>
      <c r="AI621">
        <v>0</v>
      </c>
      <c r="AJ621">
        <v>0</v>
      </c>
      <c r="AK621">
        <v>0</v>
      </c>
      <c r="AL621" t="b">
        <v>0</v>
      </c>
      <c r="AM621">
        <v>0</v>
      </c>
      <c r="AN621">
        <v>0</v>
      </c>
    </row>
    <row r="622" spans="1:40" x14ac:dyDescent="0.3">
      <c r="A622">
        <v>1091403</v>
      </c>
      <c r="B622">
        <v>1091403</v>
      </c>
      <c r="C622" t="s">
        <v>3191</v>
      </c>
      <c r="D622" t="s">
        <v>1996</v>
      </c>
      <c r="E622">
        <v>1</v>
      </c>
      <c r="F622" t="b">
        <v>0</v>
      </c>
      <c r="G622">
        <v>0</v>
      </c>
      <c r="H622">
        <v>0</v>
      </c>
      <c r="I622">
        <v>0</v>
      </c>
      <c r="J622">
        <v>0</v>
      </c>
      <c r="K622">
        <v>124560</v>
      </c>
      <c r="L622">
        <v>0</v>
      </c>
      <c r="M622">
        <v>0</v>
      </c>
      <c r="N622">
        <v>0</v>
      </c>
      <c r="O622" t="s">
        <v>34</v>
      </c>
      <c r="P622">
        <v>49420</v>
      </c>
      <c r="Q622" t="b">
        <v>0</v>
      </c>
      <c r="R622" t="b">
        <v>0</v>
      </c>
      <c r="S622">
        <v>0</v>
      </c>
      <c r="T622">
        <v>0</v>
      </c>
      <c r="U622">
        <v>0</v>
      </c>
      <c r="V622">
        <v>4013010</v>
      </c>
      <c r="W622" t="s">
        <v>2013</v>
      </c>
      <c r="X622">
        <v>4013010</v>
      </c>
      <c r="Y622" t="s">
        <v>2013</v>
      </c>
      <c r="Z622">
        <v>4013010</v>
      </c>
      <c r="AA622" t="s">
        <v>2013</v>
      </c>
      <c r="AB622">
        <v>4013010</v>
      </c>
      <c r="AC622" t="s">
        <v>2013</v>
      </c>
      <c r="AD622">
        <v>4013010</v>
      </c>
      <c r="AE622" t="s">
        <v>2013</v>
      </c>
      <c r="AF622">
        <v>0</v>
      </c>
      <c r="AG622">
        <v>0</v>
      </c>
      <c r="AH622">
        <v>1</v>
      </c>
      <c r="AI622">
        <v>0</v>
      </c>
      <c r="AJ622">
        <v>0</v>
      </c>
      <c r="AK622">
        <v>0</v>
      </c>
      <c r="AL622" t="b">
        <v>0</v>
      </c>
      <c r="AM622">
        <v>0</v>
      </c>
      <c r="AN622">
        <v>0</v>
      </c>
    </row>
    <row r="623" spans="1:40" x14ac:dyDescent="0.3">
      <c r="A623">
        <v>1091503</v>
      </c>
      <c r="B623">
        <v>1091503</v>
      </c>
      <c r="C623" t="s">
        <v>3192</v>
      </c>
      <c r="D623" t="s">
        <v>1996</v>
      </c>
      <c r="E623">
        <v>1</v>
      </c>
      <c r="F623" t="b">
        <v>0</v>
      </c>
      <c r="G623">
        <v>0</v>
      </c>
      <c r="H623">
        <v>0</v>
      </c>
      <c r="I623">
        <v>0</v>
      </c>
      <c r="J623">
        <v>0</v>
      </c>
      <c r="K623">
        <v>124560</v>
      </c>
      <c r="L623">
        <v>0</v>
      </c>
      <c r="M623">
        <v>0</v>
      </c>
      <c r="N623">
        <v>0</v>
      </c>
      <c r="O623" t="s">
        <v>34</v>
      </c>
      <c r="P623">
        <v>49420</v>
      </c>
      <c r="Q623" t="b">
        <v>0</v>
      </c>
      <c r="R623" t="b">
        <v>0</v>
      </c>
      <c r="S623">
        <v>0</v>
      </c>
      <c r="T623">
        <v>0</v>
      </c>
      <c r="U623">
        <v>0</v>
      </c>
      <c r="V623">
        <v>4003031</v>
      </c>
      <c r="W623" t="s">
        <v>2013</v>
      </c>
      <c r="X623">
        <v>4003031</v>
      </c>
      <c r="Y623" t="s">
        <v>2013</v>
      </c>
      <c r="Z623">
        <v>4003031</v>
      </c>
      <c r="AA623" t="s">
        <v>2013</v>
      </c>
      <c r="AB623">
        <v>4003031</v>
      </c>
      <c r="AC623" t="s">
        <v>2013</v>
      </c>
      <c r="AD623">
        <v>4003031</v>
      </c>
      <c r="AE623" t="s">
        <v>2013</v>
      </c>
      <c r="AF623">
        <v>0</v>
      </c>
      <c r="AG623">
        <v>0</v>
      </c>
      <c r="AH623">
        <v>1</v>
      </c>
      <c r="AI623">
        <v>0</v>
      </c>
      <c r="AJ623">
        <v>0</v>
      </c>
      <c r="AK623">
        <v>0</v>
      </c>
      <c r="AL623" t="b">
        <v>0</v>
      </c>
      <c r="AM623">
        <v>0</v>
      </c>
      <c r="AN623">
        <v>0</v>
      </c>
    </row>
    <row r="624" spans="1:40" x14ac:dyDescent="0.3">
      <c r="A624">
        <v>1091603</v>
      </c>
      <c r="B624">
        <v>1091603</v>
      </c>
      <c r="C624" t="s">
        <v>3193</v>
      </c>
      <c r="D624" t="s">
        <v>1996</v>
      </c>
      <c r="E624">
        <v>1</v>
      </c>
      <c r="F624" t="b">
        <v>0</v>
      </c>
      <c r="G624">
        <v>0</v>
      </c>
      <c r="H624">
        <v>0</v>
      </c>
      <c r="I624">
        <v>0</v>
      </c>
      <c r="J624">
        <v>0</v>
      </c>
      <c r="K624">
        <v>110720</v>
      </c>
      <c r="L624">
        <v>0</v>
      </c>
      <c r="M624">
        <v>0</v>
      </c>
      <c r="N624">
        <v>0</v>
      </c>
      <c r="O624" t="s">
        <v>34</v>
      </c>
      <c r="P624">
        <v>49420</v>
      </c>
      <c r="Q624" t="b">
        <v>0</v>
      </c>
      <c r="R624" t="b">
        <v>0</v>
      </c>
      <c r="S624">
        <v>0</v>
      </c>
      <c r="T624">
        <v>0</v>
      </c>
      <c r="U624">
        <v>0</v>
      </c>
      <c r="V624">
        <v>4003031</v>
      </c>
      <c r="W624" t="s">
        <v>2013</v>
      </c>
      <c r="X624">
        <v>4003031</v>
      </c>
      <c r="Y624" t="s">
        <v>2013</v>
      </c>
      <c r="Z624">
        <v>4003031</v>
      </c>
      <c r="AA624" t="s">
        <v>2013</v>
      </c>
      <c r="AB624">
        <v>4003031</v>
      </c>
      <c r="AC624" t="s">
        <v>2013</v>
      </c>
      <c r="AD624">
        <v>4003031</v>
      </c>
      <c r="AE624" t="s">
        <v>2013</v>
      </c>
      <c r="AF624">
        <v>0</v>
      </c>
      <c r="AG624">
        <v>0</v>
      </c>
      <c r="AH624">
        <v>1</v>
      </c>
      <c r="AI624">
        <v>0</v>
      </c>
      <c r="AJ624">
        <v>0</v>
      </c>
      <c r="AK624">
        <v>0</v>
      </c>
      <c r="AL624" t="b">
        <v>0</v>
      </c>
      <c r="AM624">
        <v>0</v>
      </c>
      <c r="AN624">
        <v>0</v>
      </c>
    </row>
    <row r="625" spans="1:40" x14ac:dyDescent="0.3">
      <c r="A625">
        <v>1091703</v>
      </c>
      <c r="B625">
        <v>1091703</v>
      </c>
      <c r="C625" t="s">
        <v>3194</v>
      </c>
      <c r="D625" t="s">
        <v>1996</v>
      </c>
      <c r="E625">
        <v>1</v>
      </c>
      <c r="F625" t="b">
        <v>0</v>
      </c>
      <c r="G625">
        <v>0</v>
      </c>
      <c r="H625">
        <v>0</v>
      </c>
      <c r="I625">
        <v>0</v>
      </c>
      <c r="J625">
        <v>0</v>
      </c>
      <c r="K625">
        <v>124560</v>
      </c>
      <c r="L625">
        <v>0</v>
      </c>
      <c r="M625">
        <v>0</v>
      </c>
      <c r="N625">
        <v>0</v>
      </c>
      <c r="O625" t="s">
        <v>34</v>
      </c>
      <c r="P625">
        <v>49420</v>
      </c>
      <c r="Q625" t="b">
        <v>0</v>
      </c>
      <c r="R625" t="b">
        <v>0</v>
      </c>
      <c r="S625">
        <v>0</v>
      </c>
      <c r="T625">
        <v>0</v>
      </c>
      <c r="U625">
        <v>0</v>
      </c>
      <c r="V625">
        <v>4014011</v>
      </c>
      <c r="W625" t="s">
        <v>2013</v>
      </c>
      <c r="X625">
        <v>4014011</v>
      </c>
      <c r="Y625" t="s">
        <v>2013</v>
      </c>
      <c r="Z625">
        <v>4014011</v>
      </c>
      <c r="AA625" t="s">
        <v>2013</v>
      </c>
      <c r="AB625">
        <v>4014011</v>
      </c>
      <c r="AC625" t="s">
        <v>2013</v>
      </c>
      <c r="AD625">
        <v>4014011</v>
      </c>
      <c r="AE625" t="s">
        <v>2013</v>
      </c>
      <c r="AF625">
        <v>0</v>
      </c>
      <c r="AG625">
        <v>0</v>
      </c>
      <c r="AH625">
        <v>1</v>
      </c>
      <c r="AI625">
        <v>0</v>
      </c>
      <c r="AJ625">
        <v>0</v>
      </c>
      <c r="AK625">
        <v>0</v>
      </c>
      <c r="AL625" t="b">
        <v>0</v>
      </c>
      <c r="AM625">
        <v>0</v>
      </c>
      <c r="AN625">
        <v>0</v>
      </c>
    </row>
    <row r="626" spans="1:40" x14ac:dyDescent="0.3">
      <c r="A626">
        <v>1091803</v>
      </c>
      <c r="B626">
        <v>1091803</v>
      </c>
      <c r="C626" t="s">
        <v>3195</v>
      </c>
      <c r="D626" t="s">
        <v>1996</v>
      </c>
      <c r="E626">
        <v>1</v>
      </c>
      <c r="F626" t="b">
        <v>0</v>
      </c>
      <c r="G626">
        <v>0</v>
      </c>
      <c r="H626">
        <v>0</v>
      </c>
      <c r="I626">
        <v>0</v>
      </c>
      <c r="J626">
        <v>0</v>
      </c>
      <c r="K626">
        <v>110720</v>
      </c>
      <c r="L626">
        <v>0</v>
      </c>
      <c r="M626">
        <v>0</v>
      </c>
      <c r="N626">
        <v>0</v>
      </c>
      <c r="O626" t="s">
        <v>34</v>
      </c>
      <c r="P626">
        <v>49420</v>
      </c>
      <c r="Q626" t="b">
        <v>0</v>
      </c>
      <c r="R626" t="b">
        <v>0</v>
      </c>
      <c r="S626">
        <v>0</v>
      </c>
      <c r="T626">
        <v>1750</v>
      </c>
      <c r="U626">
        <v>0</v>
      </c>
      <c r="V626">
        <v>242001</v>
      </c>
      <c r="W626" t="s">
        <v>2013</v>
      </c>
      <c r="X626">
        <v>242001</v>
      </c>
      <c r="Y626" t="s">
        <v>2013</v>
      </c>
      <c r="Z626">
        <v>242001</v>
      </c>
      <c r="AA626" t="s">
        <v>2013</v>
      </c>
      <c r="AB626">
        <v>242001</v>
      </c>
      <c r="AC626" t="s">
        <v>2013</v>
      </c>
      <c r="AD626">
        <v>242001</v>
      </c>
      <c r="AE626" t="s">
        <v>2013</v>
      </c>
      <c r="AF626">
        <v>0</v>
      </c>
      <c r="AG626">
        <v>0</v>
      </c>
      <c r="AH626">
        <v>1</v>
      </c>
      <c r="AI626">
        <v>0</v>
      </c>
      <c r="AJ626">
        <v>0</v>
      </c>
      <c r="AK626">
        <v>0</v>
      </c>
      <c r="AL626" t="b">
        <v>0</v>
      </c>
      <c r="AM626">
        <v>0</v>
      </c>
      <c r="AN626">
        <v>0</v>
      </c>
    </row>
    <row r="627" spans="1:40" x14ac:dyDescent="0.3">
      <c r="A627">
        <v>1091903</v>
      </c>
      <c r="B627">
        <v>1091903</v>
      </c>
      <c r="C627" t="s">
        <v>3103</v>
      </c>
      <c r="D627" t="s">
        <v>1996</v>
      </c>
      <c r="E627">
        <v>1</v>
      </c>
      <c r="F627" t="b">
        <v>0</v>
      </c>
      <c r="G627">
        <v>0</v>
      </c>
      <c r="H627">
        <v>0</v>
      </c>
      <c r="I627">
        <v>0</v>
      </c>
      <c r="J627">
        <v>0</v>
      </c>
      <c r="K627">
        <v>124560</v>
      </c>
      <c r="L627">
        <v>0</v>
      </c>
      <c r="M627">
        <v>0</v>
      </c>
      <c r="N627">
        <v>0</v>
      </c>
      <c r="O627" t="s">
        <v>34</v>
      </c>
      <c r="P627">
        <v>49420</v>
      </c>
      <c r="Q627" t="b">
        <v>0</v>
      </c>
      <c r="R627" t="b">
        <v>0</v>
      </c>
      <c r="S627">
        <v>0</v>
      </c>
      <c r="T627">
        <v>0</v>
      </c>
      <c r="U627">
        <v>0</v>
      </c>
      <c r="V627">
        <v>2006001</v>
      </c>
      <c r="W627" t="s">
        <v>2013</v>
      </c>
      <c r="X627">
        <v>2006001</v>
      </c>
      <c r="Y627" t="s">
        <v>2013</v>
      </c>
      <c r="Z627">
        <v>2006001</v>
      </c>
      <c r="AA627" t="s">
        <v>2013</v>
      </c>
      <c r="AB627">
        <v>2006001</v>
      </c>
      <c r="AC627" t="s">
        <v>2013</v>
      </c>
      <c r="AD627">
        <v>2006001</v>
      </c>
      <c r="AE627" t="s">
        <v>2013</v>
      </c>
      <c r="AF627">
        <v>0</v>
      </c>
      <c r="AG627">
        <v>0</v>
      </c>
      <c r="AH627">
        <v>5</v>
      </c>
      <c r="AI627">
        <v>0</v>
      </c>
      <c r="AJ627">
        <v>0</v>
      </c>
      <c r="AK627">
        <v>0</v>
      </c>
      <c r="AL627" t="b">
        <v>0</v>
      </c>
      <c r="AM627">
        <v>0</v>
      </c>
      <c r="AN627">
        <v>0</v>
      </c>
    </row>
    <row r="628" spans="1:40" x14ac:dyDescent="0.3">
      <c r="A628">
        <v>1092003</v>
      </c>
      <c r="B628">
        <v>1092003</v>
      </c>
      <c r="C628" t="s">
        <v>3196</v>
      </c>
      <c r="D628" t="s">
        <v>1996</v>
      </c>
      <c r="E628">
        <v>1</v>
      </c>
      <c r="F628" t="b">
        <v>0</v>
      </c>
      <c r="G628">
        <v>0</v>
      </c>
      <c r="H628">
        <v>0</v>
      </c>
      <c r="I628">
        <v>0</v>
      </c>
      <c r="J628">
        <v>0</v>
      </c>
      <c r="K628">
        <v>110720</v>
      </c>
      <c r="L628">
        <v>0</v>
      </c>
      <c r="M628">
        <v>0</v>
      </c>
      <c r="N628">
        <v>0</v>
      </c>
      <c r="O628" t="s">
        <v>34</v>
      </c>
      <c r="P628">
        <v>49420</v>
      </c>
      <c r="Q628" t="b">
        <v>0</v>
      </c>
      <c r="R628" t="b">
        <v>0</v>
      </c>
      <c r="S628">
        <v>0</v>
      </c>
      <c r="T628">
        <v>5250</v>
      </c>
      <c r="U628">
        <v>0</v>
      </c>
      <c r="V628">
        <v>243001</v>
      </c>
      <c r="W628" t="s">
        <v>2013</v>
      </c>
      <c r="X628">
        <v>243001</v>
      </c>
      <c r="Y628" t="s">
        <v>2013</v>
      </c>
      <c r="Z628">
        <v>243001</v>
      </c>
      <c r="AA628" t="s">
        <v>2013</v>
      </c>
      <c r="AB628">
        <v>243001</v>
      </c>
      <c r="AC628" t="s">
        <v>2013</v>
      </c>
      <c r="AD628">
        <v>243001</v>
      </c>
      <c r="AE628" t="s">
        <v>2013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 t="b">
        <v>0</v>
      </c>
      <c r="AM628">
        <v>0</v>
      </c>
      <c r="AN628">
        <v>0</v>
      </c>
    </row>
    <row r="629" spans="1:40" x14ac:dyDescent="0.3">
      <c r="A629">
        <v>1092103</v>
      </c>
      <c r="B629">
        <v>1092103</v>
      </c>
      <c r="C629" t="s">
        <v>3197</v>
      </c>
      <c r="D629" t="s">
        <v>1996</v>
      </c>
      <c r="E629">
        <v>1</v>
      </c>
      <c r="F629" t="b">
        <v>0</v>
      </c>
      <c r="G629">
        <v>0</v>
      </c>
      <c r="H629">
        <v>0</v>
      </c>
      <c r="I629">
        <v>0</v>
      </c>
      <c r="J629">
        <v>0</v>
      </c>
      <c r="K629">
        <v>124560</v>
      </c>
      <c r="L629">
        <v>0</v>
      </c>
      <c r="M629">
        <v>0</v>
      </c>
      <c r="N629">
        <v>0</v>
      </c>
      <c r="O629" t="s">
        <v>34</v>
      </c>
      <c r="P629">
        <v>49420</v>
      </c>
      <c r="Q629" t="b">
        <v>0</v>
      </c>
      <c r="R629" t="b">
        <v>0</v>
      </c>
      <c r="S629">
        <v>0</v>
      </c>
      <c r="T629">
        <v>0</v>
      </c>
      <c r="U629">
        <v>0</v>
      </c>
      <c r="V629">
        <v>2015001</v>
      </c>
      <c r="W629" t="s">
        <v>2013</v>
      </c>
      <c r="X629">
        <v>2015001</v>
      </c>
      <c r="Y629" t="s">
        <v>2013</v>
      </c>
      <c r="Z629">
        <v>2015001</v>
      </c>
      <c r="AA629" t="s">
        <v>2013</v>
      </c>
      <c r="AB629">
        <v>2015001</v>
      </c>
      <c r="AC629" t="s">
        <v>2013</v>
      </c>
      <c r="AD629">
        <v>2015001</v>
      </c>
      <c r="AE629" t="s">
        <v>2013</v>
      </c>
      <c r="AF629">
        <v>0</v>
      </c>
      <c r="AG629">
        <v>0</v>
      </c>
      <c r="AH629">
        <v>5</v>
      </c>
      <c r="AI629">
        <v>0</v>
      </c>
      <c r="AJ629">
        <v>0</v>
      </c>
      <c r="AK629">
        <v>0</v>
      </c>
      <c r="AL629" t="b">
        <v>0</v>
      </c>
      <c r="AM629">
        <v>0</v>
      </c>
      <c r="AN629">
        <v>0</v>
      </c>
    </row>
    <row r="630" spans="1:40" x14ac:dyDescent="0.3">
      <c r="A630">
        <v>1092203</v>
      </c>
      <c r="B630">
        <v>1092203</v>
      </c>
      <c r="C630" t="s">
        <v>3198</v>
      </c>
      <c r="D630" t="s">
        <v>1996</v>
      </c>
      <c r="E630">
        <v>1</v>
      </c>
      <c r="F630" t="b">
        <v>0</v>
      </c>
      <c r="G630">
        <v>0</v>
      </c>
      <c r="H630">
        <v>0</v>
      </c>
      <c r="I630">
        <v>0</v>
      </c>
      <c r="J630">
        <v>0</v>
      </c>
      <c r="K630">
        <v>124560</v>
      </c>
      <c r="L630">
        <v>0</v>
      </c>
      <c r="M630">
        <v>0</v>
      </c>
      <c r="N630">
        <v>0</v>
      </c>
      <c r="O630" t="s">
        <v>34</v>
      </c>
      <c r="P630">
        <v>49420</v>
      </c>
      <c r="Q630" t="b">
        <v>0</v>
      </c>
      <c r="R630" t="b">
        <v>0</v>
      </c>
      <c r="S630">
        <v>0</v>
      </c>
      <c r="T630">
        <v>5250</v>
      </c>
      <c r="U630">
        <v>0</v>
      </c>
      <c r="V630">
        <v>243001</v>
      </c>
      <c r="W630" t="s">
        <v>2013</v>
      </c>
      <c r="X630">
        <v>243001</v>
      </c>
      <c r="Y630" t="s">
        <v>2013</v>
      </c>
      <c r="Z630">
        <v>243001</v>
      </c>
      <c r="AA630" t="s">
        <v>2013</v>
      </c>
      <c r="AB630">
        <v>243001</v>
      </c>
      <c r="AC630" t="s">
        <v>2013</v>
      </c>
      <c r="AD630">
        <v>243001</v>
      </c>
      <c r="AE630" t="s">
        <v>2013</v>
      </c>
      <c r="AF630">
        <v>0</v>
      </c>
      <c r="AG630">
        <v>0</v>
      </c>
      <c r="AH630">
        <v>1</v>
      </c>
      <c r="AI630">
        <v>0</v>
      </c>
      <c r="AJ630">
        <v>0</v>
      </c>
      <c r="AK630">
        <v>0</v>
      </c>
      <c r="AL630" t="b">
        <v>0</v>
      </c>
      <c r="AM630">
        <v>0</v>
      </c>
      <c r="AN630">
        <v>0</v>
      </c>
    </row>
    <row r="631" spans="1:40" x14ac:dyDescent="0.3">
      <c r="A631">
        <v>1092303</v>
      </c>
      <c r="B631">
        <v>1092303</v>
      </c>
      <c r="C631" t="s">
        <v>3199</v>
      </c>
      <c r="D631" t="s">
        <v>1996</v>
      </c>
      <c r="E631">
        <v>1</v>
      </c>
      <c r="F631" t="b">
        <v>0</v>
      </c>
      <c r="G631">
        <v>0</v>
      </c>
      <c r="H631">
        <v>0</v>
      </c>
      <c r="I631">
        <v>0</v>
      </c>
      <c r="J631">
        <v>0</v>
      </c>
      <c r="K631">
        <v>110720</v>
      </c>
      <c r="L631">
        <v>0</v>
      </c>
      <c r="M631">
        <v>0</v>
      </c>
      <c r="N631">
        <v>0</v>
      </c>
      <c r="O631" t="s">
        <v>34</v>
      </c>
      <c r="P631">
        <v>49420</v>
      </c>
      <c r="Q631" t="b">
        <v>0</v>
      </c>
      <c r="R631" t="b">
        <v>0</v>
      </c>
      <c r="S631">
        <v>7500</v>
      </c>
      <c r="T631">
        <v>0</v>
      </c>
      <c r="U631">
        <v>0</v>
      </c>
      <c r="V631">
        <v>153001</v>
      </c>
      <c r="W631" t="s">
        <v>2013</v>
      </c>
      <c r="X631">
        <v>153001</v>
      </c>
      <c r="Y631" t="s">
        <v>2013</v>
      </c>
      <c r="Z631">
        <v>153001</v>
      </c>
      <c r="AA631" t="s">
        <v>2013</v>
      </c>
      <c r="AB631">
        <v>153001</v>
      </c>
      <c r="AC631" t="s">
        <v>2013</v>
      </c>
      <c r="AD631">
        <v>153001</v>
      </c>
      <c r="AE631" t="s">
        <v>2013</v>
      </c>
      <c r="AF631">
        <v>0</v>
      </c>
      <c r="AG631">
        <v>0</v>
      </c>
      <c r="AH631">
        <v>1</v>
      </c>
      <c r="AI631">
        <v>0</v>
      </c>
      <c r="AJ631">
        <v>0</v>
      </c>
      <c r="AK631">
        <v>0</v>
      </c>
      <c r="AL631" t="b">
        <v>0</v>
      </c>
      <c r="AM631">
        <v>0</v>
      </c>
      <c r="AN631">
        <v>0</v>
      </c>
    </row>
    <row r="632" spans="1:40" x14ac:dyDescent="0.3">
      <c r="A632">
        <v>1092403</v>
      </c>
      <c r="B632">
        <v>1092403</v>
      </c>
      <c r="C632" t="s">
        <v>3164</v>
      </c>
      <c r="D632" t="s">
        <v>1996</v>
      </c>
      <c r="E632">
        <v>1</v>
      </c>
      <c r="F632" t="b">
        <v>0</v>
      </c>
      <c r="G632">
        <v>0</v>
      </c>
      <c r="H632">
        <v>0</v>
      </c>
      <c r="I632">
        <v>0</v>
      </c>
      <c r="J632">
        <v>0</v>
      </c>
      <c r="K632">
        <v>141160</v>
      </c>
      <c r="L632">
        <v>0</v>
      </c>
      <c r="M632">
        <v>0</v>
      </c>
      <c r="N632">
        <v>0</v>
      </c>
      <c r="O632" t="s">
        <v>34</v>
      </c>
      <c r="P632">
        <v>50050</v>
      </c>
      <c r="Q632" t="b">
        <v>0</v>
      </c>
      <c r="R632" t="b">
        <v>0</v>
      </c>
      <c r="S632">
        <v>0</v>
      </c>
      <c r="T632">
        <v>0</v>
      </c>
      <c r="U632">
        <v>0</v>
      </c>
      <c r="V632">
        <v>4013010</v>
      </c>
      <c r="W632" t="s">
        <v>2013</v>
      </c>
      <c r="X632">
        <v>4013010</v>
      </c>
      <c r="Y632" t="s">
        <v>2013</v>
      </c>
      <c r="Z632">
        <v>4013010</v>
      </c>
      <c r="AA632" t="s">
        <v>2013</v>
      </c>
      <c r="AB632">
        <v>4013010</v>
      </c>
      <c r="AC632" t="s">
        <v>2013</v>
      </c>
      <c r="AD632">
        <v>4013010</v>
      </c>
      <c r="AE632" t="s">
        <v>2013</v>
      </c>
      <c r="AF632">
        <v>0</v>
      </c>
      <c r="AG632">
        <v>0</v>
      </c>
      <c r="AH632">
        <v>1</v>
      </c>
      <c r="AI632">
        <v>0</v>
      </c>
      <c r="AJ632">
        <v>0</v>
      </c>
      <c r="AK632">
        <v>0</v>
      </c>
      <c r="AL632" t="b">
        <v>0</v>
      </c>
      <c r="AM632">
        <v>0</v>
      </c>
      <c r="AN632">
        <v>0</v>
      </c>
    </row>
    <row r="633" spans="1:40" x14ac:dyDescent="0.3">
      <c r="A633">
        <v>1092503</v>
      </c>
      <c r="B633">
        <v>1092503</v>
      </c>
      <c r="C633" t="s">
        <v>3200</v>
      </c>
      <c r="D633" t="s">
        <v>1996</v>
      </c>
      <c r="E633">
        <v>1</v>
      </c>
      <c r="F633" t="b">
        <v>0</v>
      </c>
      <c r="G633">
        <v>0</v>
      </c>
      <c r="H633">
        <v>0</v>
      </c>
      <c r="I633">
        <v>0</v>
      </c>
      <c r="J633">
        <v>0</v>
      </c>
      <c r="K633">
        <v>132860</v>
      </c>
      <c r="L633">
        <v>0</v>
      </c>
      <c r="M633">
        <v>0</v>
      </c>
      <c r="N633">
        <v>0</v>
      </c>
      <c r="O633" t="s">
        <v>34</v>
      </c>
      <c r="P633">
        <v>50050</v>
      </c>
      <c r="Q633" t="b">
        <v>0</v>
      </c>
      <c r="R633" t="b">
        <v>0</v>
      </c>
      <c r="S633">
        <v>0</v>
      </c>
      <c r="T633">
        <v>0</v>
      </c>
      <c r="U633">
        <v>0</v>
      </c>
      <c r="V633">
        <v>4013010</v>
      </c>
      <c r="W633" t="s">
        <v>2013</v>
      </c>
      <c r="X633">
        <v>4013010</v>
      </c>
      <c r="Y633" t="s">
        <v>2013</v>
      </c>
      <c r="Z633">
        <v>4013010</v>
      </c>
      <c r="AA633" t="s">
        <v>2013</v>
      </c>
      <c r="AB633">
        <v>4013010</v>
      </c>
      <c r="AC633" t="s">
        <v>2013</v>
      </c>
      <c r="AD633">
        <v>4013010</v>
      </c>
      <c r="AE633" t="s">
        <v>2013</v>
      </c>
      <c r="AF633">
        <v>0</v>
      </c>
      <c r="AG633">
        <v>0</v>
      </c>
      <c r="AH633">
        <v>1</v>
      </c>
      <c r="AI633">
        <v>0</v>
      </c>
      <c r="AJ633">
        <v>0</v>
      </c>
      <c r="AK633">
        <v>0</v>
      </c>
      <c r="AL633" t="b">
        <v>0</v>
      </c>
      <c r="AM633">
        <v>0</v>
      </c>
      <c r="AN633">
        <v>0</v>
      </c>
    </row>
    <row r="634" spans="1:40" x14ac:dyDescent="0.3">
      <c r="A634">
        <v>1092603</v>
      </c>
      <c r="B634">
        <v>1092603</v>
      </c>
      <c r="C634" t="s">
        <v>3201</v>
      </c>
      <c r="D634" t="s">
        <v>1996</v>
      </c>
      <c r="E634">
        <v>1</v>
      </c>
      <c r="F634" t="b">
        <v>0</v>
      </c>
      <c r="G634">
        <v>0</v>
      </c>
      <c r="H634">
        <v>0</v>
      </c>
      <c r="I634">
        <v>0</v>
      </c>
      <c r="J634">
        <v>0</v>
      </c>
      <c r="K634">
        <v>149470</v>
      </c>
      <c r="L634">
        <v>0</v>
      </c>
      <c r="M634">
        <v>0</v>
      </c>
      <c r="N634">
        <v>0</v>
      </c>
      <c r="O634" t="s">
        <v>34</v>
      </c>
      <c r="P634">
        <v>50050</v>
      </c>
      <c r="Q634" t="b">
        <v>0</v>
      </c>
      <c r="R634" t="b">
        <v>0</v>
      </c>
      <c r="S634">
        <v>0</v>
      </c>
      <c r="T634">
        <v>0</v>
      </c>
      <c r="U634">
        <v>0</v>
      </c>
      <c r="V634">
        <v>4003031</v>
      </c>
      <c r="W634" t="s">
        <v>2013</v>
      </c>
      <c r="X634">
        <v>4003031</v>
      </c>
      <c r="Y634" t="s">
        <v>2013</v>
      </c>
      <c r="Z634">
        <v>4003031</v>
      </c>
      <c r="AA634" t="s">
        <v>2013</v>
      </c>
      <c r="AB634">
        <v>4003031</v>
      </c>
      <c r="AC634" t="s">
        <v>2013</v>
      </c>
      <c r="AD634">
        <v>4003031</v>
      </c>
      <c r="AE634" t="s">
        <v>2013</v>
      </c>
      <c r="AF634">
        <v>0</v>
      </c>
      <c r="AG634">
        <v>0</v>
      </c>
      <c r="AH634">
        <v>1</v>
      </c>
      <c r="AI634">
        <v>0</v>
      </c>
      <c r="AJ634">
        <v>0</v>
      </c>
      <c r="AK634">
        <v>0</v>
      </c>
      <c r="AL634" t="b">
        <v>0</v>
      </c>
      <c r="AM634">
        <v>0</v>
      </c>
      <c r="AN634">
        <v>0</v>
      </c>
    </row>
    <row r="635" spans="1:40" x14ac:dyDescent="0.3">
      <c r="A635">
        <v>1092703</v>
      </c>
      <c r="B635">
        <v>1092703</v>
      </c>
      <c r="C635" t="s">
        <v>3202</v>
      </c>
      <c r="D635" t="s">
        <v>1996</v>
      </c>
      <c r="E635">
        <v>1</v>
      </c>
      <c r="F635" t="b">
        <v>0</v>
      </c>
      <c r="G635">
        <v>0</v>
      </c>
      <c r="H635">
        <v>0</v>
      </c>
      <c r="I635">
        <v>0</v>
      </c>
      <c r="J635">
        <v>0</v>
      </c>
      <c r="K635">
        <v>132860</v>
      </c>
      <c r="L635">
        <v>0</v>
      </c>
      <c r="M635">
        <v>0</v>
      </c>
      <c r="N635">
        <v>0</v>
      </c>
      <c r="O635" t="s">
        <v>34</v>
      </c>
      <c r="P635">
        <v>50050</v>
      </c>
      <c r="Q635" t="b">
        <v>0</v>
      </c>
      <c r="R635" t="b">
        <v>0</v>
      </c>
      <c r="S635">
        <v>0</v>
      </c>
      <c r="T635">
        <v>0</v>
      </c>
      <c r="U635">
        <v>0</v>
      </c>
      <c r="V635">
        <v>3160001</v>
      </c>
      <c r="W635" t="s">
        <v>2013</v>
      </c>
      <c r="X635">
        <v>3160001</v>
      </c>
      <c r="Y635" t="s">
        <v>2013</v>
      </c>
      <c r="Z635">
        <v>3160001</v>
      </c>
      <c r="AA635" t="s">
        <v>2013</v>
      </c>
      <c r="AB635">
        <v>3160001</v>
      </c>
      <c r="AC635" t="s">
        <v>2013</v>
      </c>
      <c r="AD635">
        <v>3160001</v>
      </c>
      <c r="AE635" t="s">
        <v>2013</v>
      </c>
      <c r="AF635">
        <v>0</v>
      </c>
      <c r="AG635">
        <v>0</v>
      </c>
      <c r="AH635">
        <v>5</v>
      </c>
      <c r="AI635">
        <v>0</v>
      </c>
      <c r="AJ635">
        <v>0</v>
      </c>
      <c r="AK635">
        <v>0</v>
      </c>
      <c r="AL635" t="b">
        <v>0</v>
      </c>
      <c r="AM635">
        <v>0</v>
      </c>
      <c r="AN635">
        <v>0</v>
      </c>
    </row>
    <row r="636" spans="1:40" x14ac:dyDescent="0.3">
      <c r="A636">
        <v>1092803</v>
      </c>
      <c r="B636">
        <v>1092803</v>
      </c>
      <c r="C636" t="s">
        <v>3203</v>
      </c>
      <c r="D636" t="s">
        <v>1996</v>
      </c>
      <c r="E636">
        <v>1</v>
      </c>
      <c r="F636" t="b">
        <v>0</v>
      </c>
      <c r="G636">
        <v>0</v>
      </c>
      <c r="H636">
        <v>0</v>
      </c>
      <c r="I636">
        <v>0</v>
      </c>
      <c r="J636">
        <v>0</v>
      </c>
      <c r="K636">
        <v>149470</v>
      </c>
      <c r="L636">
        <v>0</v>
      </c>
      <c r="M636">
        <v>0</v>
      </c>
      <c r="N636">
        <v>0</v>
      </c>
      <c r="O636" t="s">
        <v>34</v>
      </c>
      <c r="P636">
        <v>50050</v>
      </c>
      <c r="Q636" t="b">
        <v>0</v>
      </c>
      <c r="R636" t="b">
        <v>0</v>
      </c>
      <c r="S636">
        <v>0</v>
      </c>
      <c r="T636">
        <v>0</v>
      </c>
      <c r="U636">
        <v>0</v>
      </c>
      <c r="V636">
        <v>2006001</v>
      </c>
      <c r="W636" t="s">
        <v>2013</v>
      </c>
      <c r="X636">
        <v>2006001</v>
      </c>
      <c r="Y636" t="s">
        <v>2013</v>
      </c>
      <c r="Z636">
        <v>2006001</v>
      </c>
      <c r="AA636" t="s">
        <v>2013</v>
      </c>
      <c r="AB636">
        <v>2006001</v>
      </c>
      <c r="AC636" t="s">
        <v>2013</v>
      </c>
      <c r="AD636">
        <v>2006001</v>
      </c>
      <c r="AE636" t="s">
        <v>2013</v>
      </c>
      <c r="AF636">
        <v>0</v>
      </c>
      <c r="AG636">
        <v>0</v>
      </c>
      <c r="AH636">
        <v>5</v>
      </c>
      <c r="AI636">
        <v>0</v>
      </c>
      <c r="AJ636">
        <v>0</v>
      </c>
      <c r="AK636">
        <v>0</v>
      </c>
      <c r="AL636" t="b">
        <v>0</v>
      </c>
      <c r="AM636">
        <v>0</v>
      </c>
      <c r="AN636">
        <v>0</v>
      </c>
    </row>
    <row r="637" spans="1:40" x14ac:dyDescent="0.3">
      <c r="A637">
        <v>1092903</v>
      </c>
      <c r="B637">
        <v>1092903</v>
      </c>
      <c r="C637" t="s">
        <v>3204</v>
      </c>
      <c r="D637" t="s">
        <v>1996</v>
      </c>
      <c r="E637">
        <v>1</v>
      </c>
      <c r="F637" t="b">
        <v>0</v>
      </c>
      <c r="G637">
        <v>0</v>
      </c>
      <c r="H637">
        <v>0</v>
      </c>
      <c r="I637">
        <v>0</v>
      </c>
      <c r="J637">
        <v>0</v>
      </c>
      <c r="K637">
        <v>149470</v>
      </c>
      <c r="L637">
        <v>0</v>
      </c>
      <c r="M637">
        <v>0</v>
      </c>
      <c r="N637">
        <v>0</v>
      </c>
      <c r="O637" t="s">
        <v>34</v>
      </c>
      <c r="P637">
        <v>50050</v>
      </c>
      <c r="Q637" t="b">
        <v>0</v>
      </c>
      <c r="R637" t="b">
        <v>0</v>
      </c>
      <c r="S637">
        <v>0</v>
      </c>
      <c r="T637">
        <v>5250</v>
      </c>
      <c r="U637">
        <v>0</v>
      </c>
      <c r="V637">
        <v>243001</v>
      </c>
      <c r="W637" t="s">
        <v>2013</v>
      </c>
      <c r="X637">
        <v>243001</v>
      </c>
      <c r="Y637" t="s">
        <v>2013</v>
      </c>
      <c r="Z637">
        <v>243001</v>
      </c>
      <c r="AA637" t="s">
        <v>2013</v>
      </c>
      <c r="AB637">
        <v>243001</v>
      </c>
      <c r="AC637" t="s">
        <v>2013</v>
      </c>
      <c r="AD637">
        <v>243001</v>
      </c>
      <c r="AE637" t="s">
        <v>2013</v>
      </c>
      <c r="AF637">
        <v>0</v>
      </c>
      <c r="AG637">
        <v>0</v>
      </c>
      <c r="AH637">
        <v>1</v>
      </c>
      <c r="AI637">
        <v>0</v>
      </c>
      <c r="AJ637">
        <v>0</v>
      </c>
      <c r="AK637">
        <v>0</v>
      </c>
      <c r="AL637" t="b">
        <v>0</v>
      </c>
      <c r="AM637">
        <v>0</v>
      </c>
      <c r="AN637">
        <v>0</v>
      </c>
    </row>
    <row r="638" spans="1:40" x14ac:dyDescent="0.3">
      <c r="A638">
        <v>1093003</v>
      </c>
      <c r="B638">
        <v>1093003</v>
      </c>
      <c r="C638" t="s">
        <v>3205</v>
      </c>
      <c r="D638" t="s">
        <v>1996</v>
      </c>
      <c r="E638">
        <v>1</v>
      </c>
      <c r="F638" t="b">
        <v>0</v>
      </c>
      <c r="G638">
        <v>0</v>
      </c>
      <c r="H638">
        <v>0</v>
      </c>
      <c r="I638">
        <v>0</v>
      </c>
      <c r="J638">
        <v>0</v>
      </c>
      <c r="K638">
        <v>132860</v>
      </c>
      <c r="L638">
        <v>0</v>
      </c>
      <c r="M638">
        <v>0</v>
      </c>
      <c r="N638">
        <v>0</v>
      </c>
      <c r="O638" t="s">
        <v>34</v>
      </c>
      <c r="P638">
        <v>50050</v>
      </c>
      <c r="Q638" t="b">
        <v>0</v>
      </c>
      <c r="R638" t="b">
        <v>0</v>
      </c>
      <c r="S638">
        <v>7500</v>
      </c>
      <c r="T638">
        <v>0</v>
      </c>
      <c r="U638">
        <v>0</v>
      </c>
      <c r="V638">
        <v>153001</v>
      </c>
      <c r="W638" t="s">
        <v>2013</v>
      </c>
      <c r="X638">
        <v>153001</v>
      </c>
      <c r="Y638" t="s">
        <v>2013</v>
      </c>
      <c r="Z638">
        <v>153001</v>
      </c>
      <c r="AA638" t="s">
        <v>2013</v>
      </c>
      <c r="AB638">
        <v>153001</v>
      </c>
      <c r="AC638" t="s">
        <v>2013</v>
      </c>
      <c r="AD638">
        <v>153001</v>
      </c>
      <c r="AE638" t="s">
        <v>2013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 t="b">
        <v>0</v>
      </c>
      <c r="AM638">
        <v>0</v>
      </c>
      <c r="AN638">
        <v>0</v>
      </c>
    </row>
    <row r="639" spans="1:40" x14ac:dyDescent="0.3">
      <c r="A639">
        <v>1093103</v>
      </c>
      <c r="B639">
        <v>1093103</v>
      </c>
      <c r="C639" t="s">
        <v>3206</v>
      </c>
      <c r="D639" t="s">
        <v>1996</v>
      </c>
      <c r="E639">
        <v>1</v>
      </c>
      <c r="F639" t="b">
        <v>0</v>
      </c>
      <c r="G639">
        <v>0</v>
      </c>
      <c r="H639">
        <v>0</v>
      </c>
      <c r="I639">
        <v>0</v>
      </c>
      <c r="J639">
        <v>0</v>
      </c>
      <c r="K639">
        <v>149470</v>
      </c>
      <c r="L639">
        <v>0</v>
      </c>
      <c r="M639">
        <v>0</v>
      </c>
      <c r="N639">
        <v>0</v>
      </c>
      <c r="O639" t="s">
        <v>34</v>
      </c>
      <c r="P639">
        <v>50050</v>
      </c>
      <c r="Q639" t="b">
        <v>0</v>
      </c>
      <c r="R639" t="b">
        <v>0</v>
      </c>
      <c r="S639">
        <v>0</v>
      </c>
      <c r="T639">
        <v>5250</v>
      </c>
      <c r="U639">
        <v>0</v>
      </c>
      <c r="V639">
        <v>243001</v>
      </c>
      <c r="W639" t="s">
        <v>2013</v>
      </c>
      <c r="X639">
        <v>243001</v>
      </c>
      <c r="Y639" t="s">
        <v>2013</v>
      </c>
      <c r="Z639">
        <v>243001</v>
      </c>
      <c r="AA639" t="s">
        <v>2013</v>
      </c>
      <c r="AB639">
        <v>243001</v>
      </c>
      <c r="AC639" t="s">
        <v>2013</v>
      </c>
      <c r="AD639">
        <v>243001</v>
      </c>
      <c r="AE639" t="s">
        <v>2013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0</v>
      </c>
      <c r="AL639" t="b">
        <v>0</v>
      </c>
      <c r="AM639">
        <v>0</v>
      </c>
      <c r="AN639">
        <v>0</v>
      </c>
    </row>
    <row r="640" spans="1:40" x14ac:dyDescent="0.3">
      <c r="A640">
        <v>1093203</v>
      </c>
      <c r="B640">
        <v>1093203</v>
      </c>
      <c r="C640" t="s">
        <v>3207</v>
      </c>
      <c r="D640" t="s">
        <v>1996</v>
      </c>
      <c r="E640">
        <v>1</v>
      </c>
      <c r="F640" t="b">
        <v>0</v>
      </c>
      <c r="G640">
        <v>0</v>
      </c>
      <c r="H640">
        <v>0</v>
      </c>
      <c r="I640">
        <v>0</v>
      </c>
      <c r="J640">
        <v>0</v>
      </c>
      <c r="K640">
        <v>132860</v>
      </c>
      <c r="L640">
        <v>0</v>
      </c>
      <c r="M640">
        <v>0</v>
      </c>
      <c r="N640">
        <v>0</v>
      </c>
      <c r="O640" t="s">
        <v>34</v>
      </c>
      <c r="P640">
        <v>50050</v>
      </c>
      <c r="Q640" t="b">
        <v>0</v>
      </c>
      <c r="R640" t="b">
        <v>0</v>
      </c>
      <c r="S640">
        <v>0</v>
      </c>
      <c r="T640">
        <v>0</v>
      </c>
      <c r="U640">
        <v>0</v>
      </c>
      <c r="V640">
        <v>4003031</v>
      </c>
      <c r="W640" t="s">
        <v>2013</v>
      </c>
      <c r="X640">
        <v>4003031</v>
      </c>
      <c r="Y640" t="s">
        <v>2013</v>
      </c>
      <c r="Z640">
        <v>4003031</v>
      </c>
      <c r="AA640" t="s">
        <v>2013</v>
      </c>
      <c r="AB640">
        <v>4003031</v>
      </c>
      <c r="AC640" t="s">
        <v>2013</v>
      </c>
      <c r="AD640">
        <v>4003031</v>
      </c>
      <c r="AE640" t="s">
        <v>2013</v>
      </c>
      <c r="AF640">
        <v>0</v>
      </c>
      <c r="AG640">
        <v>0</v>
      </c>
      <c r="AH640">
        <v>1</v>
      </c>
      <c r="AI640">
        <v>0</v>
      </c>
      <c r="AJ640">
        <v>0</v>
      </c>
      <c r="AK640">
        <v>0</v>
      </c>
      <c r="AL640" t="b">
        <v>0</v>
      </c>
      <c r="AM640">
        <v>0</v>
      </c>
      <c r="AN640">
        <v>0</v>
      </c>
    </row>
    <row r="641" spans="1:40" x14ac:dyDescent="0.3">
      <c r="A641">
        <v>1093303</v>
      </c>
      <c r="B641">
        <v>1093303</v>
      </c>
      <c r="C641" t="s">
        <v>3208</v>
      </c>
      <c r="D641" t="s">
        <v>1996</v>
      </c>
      <c r="E641">
        <v>1</v>
      </c>
      <c r="F641" t="b">
        <v>0</v>
      </c>
      <c r="G641">
        <v>0</v>
      </c>
      <c r="H641">
        <v>0</v>
      </c>
      <c r="I641">
        <v>0</v>
      </c>
      <c r="J641">
        <v>0</v>
      </c>
      <c r="K641">
        <v>149470</v>
      </c>
      <c r="L641">
        <v>0</v>
      </c>
      <c r="M641">
        <v>0</v>
      </c>
      <c r="N641">
        <v>0</v>
      </c>
      <c r="O641" t="s">
        <v>34</v>
      </c>
      <c r="P641">
        <v>50050</v>
      </c>
      <c r="Q641" t="b">
        <v>0</v>
      </c>
      <c r="R641" t="b">
        <v>0</v>
      </c>
      <c r="S641">
        <v>0</v>
      </c>
      <c r="T641">
        <v>0</v>
      </c>
      <c r="U641">
        <v>0</v>
      </c>
      <c r="V641">
        <v>4013010</v>
      </c>
      <c r="W641" t="s">
        <v>2013</v>
      </c>
      <c r="X641">
        <v>4013010</v>
      </c>
      <c r="Y641" t="s">
        <v>2013</v>
      </c>
      <c r="Z641">
        <v>4013010</v>
      </c>
      <c r="AA641" t="s">
        <v>2013</v>
      </c>
      <c r="AB641">
        <v>4013010</v>
      </c>
      <c r="AC641" t="s">
        <v>2013</v>
      </c>
      <c r="AD641">
        <v>4013010</v>
      </c>
      <c r="AE641" t="s">
        <v>2013</v>
      </c>
      <c r="AF641">
        <v>0</v>
      </c>
      <c r="AG641">
        <v>0</v>
      </c>
      <c r="AH641">
        <v>1</v>
      </c>
      <c r="AI641">
        <v>0</v>
      </c>
      <c r="AJ641">
        <v>0</v>
      </c>
      <c r="AK641">
        <v>0</v>
      </c>
      <c r="AL641" t="b">
        <v>0</v>
      </c>
      <c r="AM641">
        <v>0</v>
      </c>
      <c r="AN641">
        <v>0</v>
      </c>
    </row>
    <row r="642" spans="1:40" x14ac:dyDescent="0.3">
      <c r="A642">
        <v>1093403</v>
      </c>
      <c r="B642">
        <v>1093403</v>
      </c>
      <c r="C642" t="s">
        <v>3209</v>
      </c>
      <c r="D642" t="s">
        <v>1996</v>
      </c>
      <c r="E642">
        <v>1</v>
      </c>
      <c r="F642" t="b">
        <v>0</v>
      </c>
      <c r="G642">
        <v>0</v>
      </c>
      <c r="H642">
        <v>0</v>
      </c>
      <c r="I642">
        <v>0</v>
      </c>
      <c r="J642">
        <v>0</v>
      </c>
      <c r="K642">
        <v>132860</v>
      </c>
      <c r="L642">
        <v>0</v>
      </c>
      <c r="M642">
        <v>0</v>
      </c>
      <c r="N642">
        <v>0</v>
      </c>
      <c r="O642" t="s">
        <v>34</v>
      </c>
      <c r="P642">
        <v>50050</v>
      </c>
      <c r="Q642" t="b">
        <v>0</v>
      </c>
      <c r="R642" t="b">
        <v>0</v>
      </c>
      <c r="S642">
        <v>0</v>
      </c>
      <c r="T642">
        <v>0</v>
      </c>
      <c r="U642">
        <v>0</v>
      </c>
      <c r="V642">
        <v>4003031</v>
      </c>
      <c r="W642" t="s">
        <v>2013</v>
      </c>
      <c r="X642">
        <v>4003031</v>
      </c>
      <c r="Y642" t="s">
        <v>2013</v>
      </c>
      <c r="Z642">
        <v>4003031</v>
      </c>
      <c r="AA642" t="s">
        <v>2013</v>
      </c>
      <c r="AB642">
        <v>4003031</v>
      </c>
      <c r="AC642" t="s">
        <v>2013</v>
      </c>
      <c r="AD642">
        <v>4003031</v>
      </c>
      <c r="AE642" t="s">
        <v>2013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 t="b">
        <v>0</v>
      </c>
      <c r="AM642">
        <v>0</v>
      </c>
      <c r="AN642">
        <v>0</v>
      </c>
    </row>
    <row r="643" spans="1:40" x14ac:dyDescent="0.3">
      <c r="A643">
        <v>1093503</v>
      </c>
      <c r="B643">
        <v>1093503</v>
      </c>
      <c r="C643" t="s">
        <v>3210</v>
      </c>
      <c r="D643" t="s">
        <v>1996</v>
      </c>
      <c r="E643">
        <v>1</v>
      </c>
      <c r="F643" t="b">
        <v>0</v>
      </c>
      <c r="G643">
        <v>0</v>
      </c>
      <c r="H643">
        <v>0</v>
      </c>
      <c r="I643">
        <v>0</v>
      </c>
      <c r="J643">
        <v>0</v>
      </c>
      <c r="K643">
        <v>149470</v>
      </c>
      <c r="L643">
        <v>0</v>
      </c>
      <c r="M643">
        <v>0</v>
      </c>
      <c r="N643">
        <v>0</v>
      </c>
      <c r="O643" t="s">
        <v>34</v>
      </c>
      <c r="P643">
        <v>50610</v>
      </c>
      <c r="Q643" t="b">
        <v>0</v>
      </c>
      <c r="R643" t="b">
        <v>0</v>
      </c>
      <c r="S643">
        <v>0</v>
      </c>
      <c r="T643">
        <v>0</v>
      </c>
      <c r="U643">
        <v>0</v>
      </c>
      <c r="V643">
        <v>4003031</v>
      </c>
      <c r="W643" t="s">
        <v>2013</v>
      </c>
      <c r="X643">
        <v>4003031</v>
      </c>
      <c r="Y643" t="s">
        <v>2013</v>
      </c>
      <c r="Z643">
        <v>4003031</v>
      </c>
      <c r="AA643" t="s">
        <v>2013</v>
      </c>
      <c r="AB643">
        <v>4003031</v>
      </c>
      <c r="AC643" t="s">
        <v>2013</v>
      </c>
      <c r="AD643">
        <v>4003031</v>
      </c>
      <c r="AE643" t="s">
        <v>2013</v>
      </c>
      <c r="AF643">
        <v>0</v>
      </c>
      <c r="AG643">
        <v>0</v>
      </c>
      <c r="AH643">
        <v>1</v>
      </c>
      <c r="AI643">
        <v>0</v>
      </c>
      <c r="AJ643">
        <v>0</v>
      </c>
      <c r="AK643">
        <v>0</v>
      </c>
      <c r="AL643" t="b">
        <v>0</v>
      </c>
      <c r="AM643">
        <v>0</v>
      </c>
      <c r="AN643">
        <v>0</v>
      </c>
    </row>
    <row r="644" spans="1:40" x14ac:dyDescent="0.3">
      <c r="A644">
        <v>1093603</v>
      </c>
      <c r="B644">
        <v>1093603</v>
      </c>
      <c r="C644" t="s">
        <v>3211</v>
      </c>
      <c r="D644" t="s">
        <v>1996</v>
      </c>
      <c r="E644">
        <v>1</v>
      </c>
      <c r="F644" t="b">
        <v>0</v>
      </c>
      <c r="G644">
        <v>0</v>
      </c>
      <c r="H644">
        <v>0</v>
      </c>
      <c r="I644">
        <v>0</v>
      </c>
      <c r="J644">
        <v>0</v>
      </c>
      <c r="K644">
        <v>179360</v>
      </c>
      <c r="L644">
        <v>0</v>
      </c>
      <c r="M644">
        <v>0</v>
      </c>
      <c r="N644">
        <v>0</v>
      </c>
      <c r="O644" t="s">
        <v>34</v>
      </c>
      <c r="P644">
        <v>50610</v>
      </c>
      <c r="Q644" t="b">
        <v>0</v>
      </c>
      <c r="R644" t="b">
        <v>0</v>
      </c>
      <c r="S644">
        <v>0</v>
      </c>
      <c r="T644">
        <v>0</v>
      </c>
      <c r="U644">
        <v>0</v>
      </c>
      <c r="V644">
        <v>4003031</v>
      </c>
      <c r="W644" t="s">
        <v>2013</v>
      </c>
      <c r="X644">
        <v>4003031</v>
      </c>
      <c r="Y644" t="s">
        <v>2013</v>
      </c>
      <c r="Z644">
        <v>4003031</v>
      </c>
      <c r="AA644" t="s">
        <v>2013</v>
      </c>
      <c r="AB644">
        <v>4003031</v>
      </c>
      <c r="AC644" t="s">
        <v>2013</v>
      </c>
      <c r="AD644">
        <v>4003031</v>
      </c>
      <c r="AE644" t="s">
        <v>2013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0</v>
      </c>
      <c r="AL644" t="b">
        <v>0</v>
      </c>
      <c r="AM644">
        <v>0</v>
      </c>
      <c r="AN644">
        <v>0</v>
      </c>
    </row>
    <row r="645" spans="1:40" x14ac:dyDescent="0.3">
      <c r="A645">
        <v>1093703</v>
      </c>
      <c r="B645">
        <v>1093703</v>
      </c>
      <c r="C645" t="s">
        <v>3212</v>
      </c>
      <c r="D645" t="s">
        <v>1996</v>
      </c>
      <c r="E645">
        <v>1</v>
      </c>
      <c r="F645" t="b">
        <v>0</v>
      </c>
      <c r="G645">
        <v>0</v>
      </c>
      <c r="H645">
        <v>0</v>
      </c>
      <c r="I645">
        <v>0</v>
      </c>
      <c r="J645">
        <v>0</v>
      </c>
      <c r="K645">
        <v>159430</v>
      </c>
      <c r="L645">
        <v>0</v>
      </c>
      <c r="M645">
        <v>0</v>
      </c>
      <c r="N645">
        <v>0</v>
      </c>
      <c r="O645" t="s">
        <v>34</v>
      </c>
      <c r="P645">
        <v>50610</v>
      </c>
      <c r="Q645" t="b">
        <v>0</v>
      </c>
      <c r="R645" t="b">
        <v>0</v>
      </c>
      <c r="S645">
        <v>0</v>
      </c>
      <c r="T645">
        <v>0</v>
      </c>
      <c r="U645">
        <v>0</v>
      </c>
      <c r="V645">
        <v>3002233</v>
      </c>
      <c r="W645" t="s">
        <v>2013</v>
      </c>
      <c r="X645">
        <v>3002233</v>
      </c>
      <c r="Y645" t="s">
        <v>2013</v>
      </c>
      <c r="Z645">
        <v>3002233</v>
      </c>
      <c r="AA645" t="s">
        <v>2013</v>
      </c>
      <c r="AB645">
        <v>3002233</v>
      </c>
      <c r="AC645" t="s">
        <v>2013</v>
      </c>
      <c r="AD645">
        <v>3002233</v>
      </c>
      <c r="AE645" t="s">
        <v>2013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 t="b">
        <v>0</v>
      </c>
      <c r="AM645">
        <v>0</v>
      </c>
      <c r="AN645">
        <v>0</v>
      </c>
    </row>
    <row r="646" spans="1:40" x14ac:dyDescent="0.3">
      <c r="A646">
        <v>1093803</v>
      </c>
      <c r="B646">
        <v>1093803</v>
      </c>
      <c r="C646" t="s">
        <v>3213</v>
      </c>
      <c r="D646" t="s">
        <v>1996</v>
      </c>
      <c r="E646">
        <v>1</v>
      </c>
      <c r="F646" t="b">
        <v>0</v>
      </c>
      <c r="G646">
        <v>0</v>
      </c>
      <c r="H646">
        <v>0</v>
      </c>
      <c r="I646">
        <v>0</v>
      </c>
      <c r="J646">
        <v>0</v>
      </c>
      <c r="K646">
        <v>179360</v>
      </c>
      <c r="L646">
        <v>0</v>
      </c>
      <c r="M646">
        <v>0</v>
      </c>
      <c r="N646">
        <v>0</v>
      </c>
      <c r="O646" t="s">
        <v>34</v>
      </c>
      <c r="P646">
        <v>50610</v>
      </c>
      <c r="Q646" t="b">
        <v>0</v>
      </c>
      <c r="R646" t="b">
        <v>0</v>
      </c>
      <c r="S646">
        <v>0</v>
      </c>
      <c r="T646">
        <v>0</v>
      </c>
      <c r="U646">
        <v>0</v>
      </c>
      <c r="V646">
        <v>2006001</v>
      </c>
      <c r="W646" t="s">
        <v>2013</v>
      </c>
      <c r="X646">
        <v>2006001</v>
      </c>
      <c r="Y646" t="s">
        <v>2013</v>
      </c>
      <c r="Z646">
        <v>2006001</v>
      </c>
      <c r="AA646" t="s">
        <v>2013</v>
      </c>
      <c r="AB646">
        <v>2006001</v>
      </c>
      <c r="AC646" t="s">
        <v>2013</v>
      </c>
      <c r="AD646">
        <v>2006001</v>
      </c>
      <c r="AE646" t="s">
        <v>2013</v>
      </c>
      <c r="AF646">
        <v>0</v>
      </c>
      <c r="AG646">
        <v>0</v>
      </c>
      <c r="AH646">
        <v>5</v>
      </c>
      <c r="AI646">
        <v>0</v>
      </c>
      <c r="AJ646">
        <v>0</v>
      </c>
      <c r="AK646">
        <v>0</v>
      </c>
      <c r="AL646" t="b">
        <v>0</v>
      </c>
      <c r="AM646">
        <v>0</v>
      </c>
      <c r="AN646">
        <v>0</v>
      </c>
    </row>
    <row r="647" spans="1:40" x14ac:dyDescent="0.3">
      <c r="A647">
        <v>1093903</v>
      </c>
      <c r="B647">
        <v>1093903</v>
      </c>
      <c r="C647" t="s">
        <v>3214</v>
      </c>
      <c r="D647" t="s">
        <v>1996</v>
      </c>
      <c r="E647">
        <v>1</v>
      </c>
      <c r="F647" t="b">
        <v>0</v>
      </c>
      <c r="G647">
        <v>0</v>
      </c>
      <c r="H647">
        <v>0</v>
      </c>
      <c r="I647">
        <v>0</v>
      </c>
      <c r="J647">
        <v>0</v>
      </c>
      <c r="K647">
        <v>159430</v>
      </c>
      <c r="L647">
        <v>0</v>
      </c>
      <c r="M647">
        <v>0</v>
      </c>
      <c r="N647">
        <v>0</v>
      </c>
      <c r="O647" t="s">
        <v>34</v>
      </c>
      <c r="P647">
        <v>50610</v>
      </c>
      <c r="Q647" t="b">
        <v>0</v>
      </c>
      <c r="R647" t="b">
        <v>0</v>
      </c>
      <c r="S647">
        <v>0</v>
      </c>
      <c r="T647">
        <v>5250</v>
      </c>
      <c r="U647">
        <v>0</v>
      </c>
      <c r="V647">
        <v>243001</v>
      </c>
      <c r="W647" t="s">
        <v>2013</v>
      </c>
      <c r="X647">
        <v>243001</v>
      </c>
      <c r="Y647" t="s">
        <v>2013</v>
      </c>
      <c r="Z647">
        <v>243001</v>
      </c>
      <c r="AA647" t="s">
        <v>2013</v>
      </c>
      <c r="AB647">
        <v>243001</v>
      </c>
      <c r="AC647" t="s">
        <v>2013</v>
      </c>
      <c r="AD647">
        <v>243001</v>
      </c>
      <c r="AE647" t="s">
        <v>2013</v>
      </c>
      <c r="AF647">
        <v>0</v>
      </c>
      <c r="AG647">
        <v>0</v>
      </c>
      <c r="AH647">
        <v>1</v>
      </c>
      <c r="AI647">
        <v>0</v>
      </c>
      <c r="AJ647">
        <v>0</v>
      </c>
      <c r="AK647">
        <v>0</v>
      </c>
      <c r="AL647" t="b">
        <v>0</v>
      </c>
      <c r="AM647">
        <v>0</v>
      </c>
      <c r="AN647">
        <v>0</v>
      </c>
    </row>
    <row r="648" spans="1:40" x14ac:dyDescent="0.3">
      <c r="A648">
        <v>1094001</v>
      </c>
      <c r="B648">
        <v>1094001</v>
      </c>
      <c r="C648" t="s">
        <v>3215</v>
      </c>
      <c r="D648" t="s">
        <v>1996</v>
      </c>
      <c r="E648">
        <v>1</v>
      </c>
      <c r="F648" t="b">
        <v>0</v>
      </c>
      <c r="G648">
        <v>0</v>
      </c>
      <c r="H648">
        <v>0</v>
      </c>
      <c r="I648">
        <v>0</v>
      </c>
      <c r="J648">
        <v>0</v>
      </c>
      <c r="K648">
        <v>179360</v>
      </c>
      <c r="L648">
        <v>0</v>
      </c>
      <c r="M648">
        <v>0</v>
      </c>
      <c r="N648">
        <v>0</v>
      </c>
      <c r="O648" t="s">
        <v>34</v>
      </c>
      <c r="P648">
        <v>50610</v>
      </c>
      <c r="Q648" t="b">
        <v>0</v>
      </c>
      <c r="R648" t="b">
        <v>0</v>
      </c>
      <c r="S648">
        <v>0</v>
      </c>
      <c r="T648">
        <v>0</v>
      </c>
      <c r="U648">
        <v>0</v>
      </c>
      <c r="V648">
        <v>2015001</v>
      </c>
      <c r="W648" t="s">
        <v>2013</v>
      </c>
      <c r="X648">
        <v>2015001</v>
      </c>
      <c r="Y648" t="s">
        <v>2013</v>
      </c>
      <c r="Z648">
        <v>2015001</v>
      </c>
      <c r="AA648" t="s">
        <v>2013</v>
      </c>
      <c r="AB648">
        <v>2015001</v>
      </c>
      <c r="AC648" t="s">
        <v>2013</v>
      </c>
      <c r="AD648">
        <v>2015001</v>
      </c>
      <c r="AE648" t="s">
        <v>2013</v>
      </c>
      <c r="AF648">
        <v>0</v>
      </c>
      <c r="AG648">
        <v>0</v>
      </c>
      <c r="AH648">
        <v>5</v>
      </c>
      <c r="AI648">
        <v>0</v>
      </c>
      <c r="AJ648">
        <v>0</v>
      </c>
      <c r="AK648">
        <v>0</v>
      </c>
      <c r="AL648" t="b">
        <v>0</v>
      </c>
      <c r="AM648">
        <v>0</v>
      </c>
      <c r="AN648">
        <v>0</v>
      </c>
    </row>
    <row r="649" spans="1:40" x14ac:dyDescent="0.3">
      <c r="A649">
        <v>1094101</v>
      </c>
      <c r="B649">
        <v>1094101</v>
      </c>
      <c r="C649" t="s">
        <v>3216</v>
      </c>
      <c r="D649" t="s">
        <v>1996</v>
      </c>
      <c r="E649">
        <v>1</v>
      </c>
      <c r="F649" t="b">
        <v>0</v>
      </c>
      <c r="G649">
        <v>0</v>
      </c>
      <c r="H649">
        <v>0</v>
      </c>
      <c r="I649">
        <v>0</v>
      </c>
      <c r="J649">
        <v>0</v>
      </c>
      <c r="K649">
        <v>159430</v>
      </c>
      <c r="L649">
        <v>0</v>
      </c>
      <c r="M649">
        <v>0</v>
      </c>
      <c r="N649">
        <v>0</v>
      </c>
      <c r="O649" t="s">
        <v>34</v>
      </c>
      <c r="P649">
        <v>50610</v>
      </c>
      <c r="Q649" t="b">
        <v>0</v>
      </c>
      <c r="R649" t="b">
        <v>0</v>
      </c>
      <c r="S649">
        <v>7500</v>
      </c>
      <c r="T649">
        <v>0</v>
      </c>
      <c r="U649">
        <v>0</v>
      </c>
      <c r="V649">
        <v>153001</v>
      </c>
      <c r="W649" t="s">
        <v>2013</v>
      </c>
      <c r="X649">
        <v>153001</v>
      </c>
      <c r="Y649" t="s">
        <v>2013</v>
      </c>
      <c r="Z649">
        <v>153001</v>
      </c>
      <c r="AA649" t="s">
        <v>2013</v>
      </c>
      <c r="AB649">
        <v>153001</v>
      </c>
      <c r="AC649" t="s">
        <v>2013</v>
      </c>
      <c r="AD649">
        <v>153001</v>
      </c>
      <c r="AE649" t="s">
        <v>2013</v>
      </c>
      <c r="AF649">
        <v>0</v>
      </c>
      <c r="AG649">
        <v>0</v>
      </c>
      <c r="AH649">
        <v>1</v>
      </c>
      <c r="AI649">
        <v>0</v>
      </c>
      <c r="AJ649">
        <v>0</v>
      </c>
      <c r="AK649">
        <v>0</v>
      </c>
      <c r="AL649" t="b">
        <v>0</v>
      </c>
      <c r="AM649">
        <v>0</v>
      </c>
      <c r="AN649">
        <v>0</v>
      </c>
    </row>
    <row r="650" spans="1:40" x14ac:dyDescent="0.3">
      <c r="A650">
        <v>1094201</v>
      </c>
      <c r="B650">
        <v>1094201</v>
      </c>
      <c r="C650" t="s">
        <v>3217</v>
      </c>
      <c r="D650" t="s">
        <v>1996</v>
      </c>
      <c r="E650">
        <v>1</v>
      </c>
      <c r="F650" t="b">
        <v>0</v>
      </c>
      <c r="G650">
        <v>0</v>
      </c>
      <c r="H650">
        <v>0</v>
      </c>
      <c r="I650">
        <v>0</v>
      </c>
      <c r="J650">
        <v>0</v>
      </c>
      <c r="K650">
        <v>179360</v>
      </c>
      <c r="L650">
        <v>0</v>
      </c>
      <c r="M650">
        <v>0</v>
      </c>
      <c r="N650">
        <v>0</v>
      </c>
      <c r="O650" t="s">
        <v>34</v>
      </c>
      <c r="P650">
        <v>50610</v>
      </c>
      <c r="Q650" t="b">
        <v>0</v>
      </c>
      <c r="R650" t="b">
        <v>0</v>
      </c>
      <c r="S650">
        <v>0</v>
      </c>
      <c r="T650">
        <v>5250</v>
      </c>
      <c r="U650">
        <v>0</v>
      </c>
      <c r="V650">
        <v>243001</v>
      </c>
      <c r="W650" t="s">
        <v>2013</v>
      </c>
      <c r="X650">
        <v>243001</v>
      </c>
      <c r="Y650" t="s">
        <v>2013</v>
      </c>
      <c r="Z650">
        <v>243001</v>
      </c>
      <c r="AA650" t="s">
        <v>2013</v>
      </c>
      <c r="AB650">
        <v>243001</v>
      </c>
      <c r="AC650" t="s">
        <v>2013</v>
      </c>
      <c r="AD650">
        <v>243001</v>
      </c>
      <c r="AE650" t="s">
        <v>2013</v>
      </c>
      <c r="AF650">
        <v>0</v>
      </c>
      <c r="AG650">
        <v>0</v>
      </c>
      <c r="AH650">
        <v>1</v>
      </c>
      <c r="AI650">
        <v>0</v>
      </c>
      <c r="AJ650">
        <v>0</v>
      </c>
      <c r="AK650">
        <v>0</v>
      </c>
      <c r="AL650" t="b">
        <v>0</v>
      </c>
      <c r="AM650">
        <v>0</v>
      </c>
      <c r="AN650">
        <v>0</v>
      </c>
    </row>
    <row r="651" spans="1:40" x14ac:dyDescent="0.3">
      <c r="A651">
        <v>1094301</v>
      </c>
      <c r="B651">
        <v>1094301</v>
      </c>
      <c r="C651" t="s">
        <v>3218</v>
      </c>
      <c r="D651" t="s">
        <v>1996</v>
      </c>
      <c r="E651">
        <v>1</v>
      </c>
      <c r="F651" t="b">
        <v>0</v>
      </c>
      <c r="G651">
        <v>0</v>
      </c>
      <c r="H651">
        <v>0</v>
      </c>
      <c r="I651">
        <v>0</v>
      </c>
      <c r="J651">
        <v>0</v>
      </c>
      <c r="K651">
        <v>179360</v>
      </c>
      <c r="L651">
        <v>0</v>
      </c>
      <c r="M651">
        <v>0</v>
      </c>
      <c r="N651">
        <v>0</v>
      </c>
      <c r="O651" t="s">
        <v>34</v>
      </c>
      <c r="P651">
        <v>50610</v>
      </c>
      <c r="Q651" t="b">
        <v>0</v>
      </c>
      <c r="R651" t="b">
        <v>0</v>
      </c>
      <c r="S651">
        <v>0</v>
      </c>
      <c r="T651">
        <v>0</v>
      </c>
      <c r="U651">
        <v>0</v>
      </c>
      <c r="V651">
        <v>4003031</v>
      </c>
      <c r="W651" t="s">
        <v>2013</v>
      </c>
      <c r="X651">
        <v>4003031</v>
      </c>
      <c r="Y651" t="s">
        <v>2013</v>
      </c>
      <c r="Z651">
        <v>4003031</v>
      </c>
      <c r="AA651" t="s">
        <v>2013</v>
      </c>
      <c r="AB651">
        <v>4003031</v>
      </c>
      <c r="AC651" t="s">
        <v>2013</v>
      </c>
      <c r="AD651">
        <v>4003031</v>
      </c>
      <c r="AE651" t="s">
        <v>2013</v>
      </c>
      <c r="AF651">
        <v>0</v>
      </c>
      <c r="AG651">
        <v>0</v>
      </c>
      <c r="AH651">
        <v>1</v>
      </c>
      <c r="AI651">
        <v>0</v>
      </c>
      <c r="AJ651">
        <v>0</v>
      </c>
      <c r="AK651">
        <v>0</v>
      </c>
      <c r="AL651" t="b">
        <v>0</v>
      </c>
      <c r="AM651">
        <v>0</v>
      </c>
      <c r="AN651">
        <v>0</v>
      </c>
    </row>
    <row r="652" spans="1:40" x14ac:dyDescent="0.3">
      <c r="A652">
        <v>1094403</v>
      </c>
      <c r="B652">
        <v>1094403</v>
      </c>
      <c r="C652" t="s">
        <v>3219</v>
      </c>
      <c r="D652" t="s">
        <v>1996</v>
      </c>
      <c r="E652">
        <v>1</v>
      </c>
      <c r="F652" t="b">
        <v>0</v>
      </c>
      <c r="G652">
        <v>0</v>
      </c>
      <c r="H652">
        <v>0</v>
      </c>
      <c r="I652">
        <v>0</v>
      </c>
      <c r="J652">
        <v>0</v>
      </c>
      <c r="K652">
        <v>159430</v>
      </c>
      <c r="L652">
        <v>0</v>
      </c>
      <c r="M652">
        <v>0</v>
      </c>
      <c r="N652">
        <v>0</v>
      </c>
      <c r="O652" t="s">
        <v>34</v>
      </c>
      <c r="P652">
        <v>50610</v>
      </c>
      <c r="Q652" t="b">
        <v>0</v>
      </c>
      <c r="R652" t="b">
        <v>0</v>
      </c>
      <c r="S652">
        <v>0</v>
      </c>
      <c r="T652">
        <v>0</v>
      </c>
      <c r="U652">
        <v>0</v>
      </c>
      <c r="V652">
        <v>4013010</v>
      </c>
      <c r="W652" t="s">
        <v>2013</v>
      </c>
      <c r="X652">
        <v>4013010</v>
      </c>
      <c r="Y652" t="s">
        <v>2013</v>
      </c>
      <c r="Z652">
        <v>4013010</v>
      </c>
      <c r="AA652" t="s">
        <v>2013</v>
      </c>
      <c r="AB652">
        <v>4013010</v>
      </c>
      <c r="AC652" t="s">
        <v>2013</v>
      </c>
      <c r="AD652">
        <v>4013010</v>
      </c>
      <c r="AE652" t="s">
        <v>2013</v>
      </c>
      <c r="AF652">
        <v>0</v>
      </c>
      <c r="AG652">
        <v>0</v>
      </c>
      <c r="AH652">
        <v>1</v>
      </c>
      <c r="AI652">
        <v>0</v>
      </c>
      <c r="AJ652">
        <v>0</v>
      </c>
      <c r="AK652">
        <v>0</v>
      </c>
      <c r="AL652" t="b">
        <v>0</v>
      </c>
      <c r="AM652">
        <v>0</v>
      </c>
      <c r="AN652">
        <v>0</v>
      </c>
    </row>
    <row r="653" spans="1:40" x14ac:dyDescent="0.3">
      <c r="A653">
        <v>1094503</v>
      </c>
      <c r="B653">
        <v>1094503</v>
      </c>
      <c r="C653" t="s">
        <v>3220</v>
      </c>
      <c r="D653" t="s">
        <v>1996</v>
      </c>
      <c r="E653">
        <v>1</v>
      </c>
      <c r="F653" t="b">
        <v>0</v>
      </c>
      <c r="G653">
        <v>0</v>
      </c>
      <c r="H653">
        <v>0</v>
      </c>
      <c r="I653">
        <v>0</v>
      </c>
      <c r="J653">
        <v>0</v>
      </c>
      <c r="K653">
        <v>179360</v>
      </c>
      <c r="L653">
        <v>0</v>
      </c>
      <c r="M653">
        <v>0</v>
      </c>
      <c r="N653">
        <v>0</v>
      </c>
      <c r="O653" t="s">
        <v>34</v>
      </c>
      <c r="P653">
        <v>50610</v>
      </c>
      <c r="Q653" t="b">
        <v>0</v>
      </c>
      <c r="R653" t="b">
        <v>0</v>
      </c>
      <c r="S653">
        <v>0</v>
      </c>
      <c r="T653">
        <v>0</v>
      </c>
      <c r="U653">
        <v>0</v>
      </c>
      <c r="V653">
        <v>4003031</v>
      </c>
      <c r="W653" t="s">
        <v>2013</v>
      </c>
      <c r="X653">
        <v>4003031</v>
      </c>
      <c r="Y653" t="s">
        <v>2013</v>
      </c>
      <c r="Z653">
        <v>4003031</v>
      </c>
      <c r="AA653" t="s">
        <v>2013</v>
      </c>
      <c r="AB653">
        <v>4003031</v>
      </c>
      <c r="AC653" t="s">
        <v>2013</v>
      </c>
      <c r="AD653">
        <v>4003031</v>
      </c>
      <c r="AE653" t="s">
        <v>2013</v>
      </c>
      <c r="AF653">
        <v>0</v>
      </c>
      <c r="AG653">
        <v>0</v>
      </c>
      <c r="AH653">
        <v>1</v>
      </c>
      <c r="AI653">
        <v>0</v>
      </c>
      <c r="AJ653">
        <v>0</v>
      </c>
      <c r="AK653">
        <v>0</v>
      </c>
      <c r="AL653" t="b">
        <v>0</v>
      </c>
      <c r="AM653">
        <v>0</v>
      </c>
      <c r="AN653">
        <v>0</v>
      </c>
    </row>
    <row r="654" spans="1:40" x14ac:dyDescent="0.3">
      <c r="A654">
        <v>1094603</v>
      </c>
      <c r="B654">
        <v>1094603</v>
      </c>
      <c r="C654" t="s">
        <v>3221</v>
      </c>
      <c r="D654" t="s">
        <v>1996</v>
      </c>
      <c r="E654">
        <v>1</v>
      </c>
      <c r="F654" t="b">
        <v>0</v>
      </c>
      <c r="G654">
        <v>0</v>
      </c>
      <c r="H654">
        <v>0</v>
      </c>
      <c r="I654">
        <v>0</v>
      </c>
      <c r="J654">
        <v>0</v>
      </c>
      <c r="K654">
        <v>159430</v>
      </c>
      <c r="L654">
        <v>0</v>
      </c>
      <c r="M654">
        <v>0</v>
      </c>
      <c r="N654">
        <v>0</v>
      </c>
      <c r="O654" t="s">
        <v>34</v>
      </c>
      <c r="P654">
        <v>50610</v>
      </c>
      <c r="Q654" t="b">
        <v>0</v>
      </c>
      <c r="R654" t="b">
        <v>0</v>
      </c>
      <c r="S654">
        <v>0</v>
      </c>
      <c r="T654">
        <v>0</v>
      </c>
      <c r="U654">
        <v>0</v>
      </c>
      <c r="V654">
        <v>4003031</v>
      </c>
      <c r="W654" t="s">
        <v>2013</v>
      </c>
      <c r="X654">
        <v>4003031</v>
      </c>
      <c r="Y654" t="s">
        <v>2013</v>
      </c>
      <c r="Z654">
        <v>4003031</v>
      </c>
      <c r="AA654" t="s">
        <v>2013</v>
      </c>
      <c r="AB654">
        <v>4003031</v>
      </c>
      <c r="AC654" t="s">
        <v>2013</v>
      </c>
      <c r="AD654">
        <v>4003031</v>
      </c>
      <c r="AE654" t="s">
        <v>2013</v>
      </c>
      <c r="AF654">
        <v>0</v>
      </c>
      <c r="AG654">
        <v>0</v>
      </c>
      <c r="AH654">
        <v>1</v>
      </c>
      <c r="AI654">
        <v>0</v>
      </c>
      <c r="AJ654">
        <v>0</v>
      </c>
      <c r="AK654">
        <v>0</v>
      </c>
      <c r="AL654" t="b">
        <v>0</v>
      </c>
      <c r="AM654">
        <v>0</v>
      </c>
      <c r="AN654">
        <v>0</v>
      </c>
    </row>
    <row r="655" spans="1:40" x14ac:dyDescent="0.3">
      <c r="A655">
        <v>1094703</v>
      </c>
      <c r="B655">
        <v>1094703</v>
      </c>
      <c r="C655" t="s">
        <v>3222</v>
      </c>
      <c r="D655" t="s">
        <v>1996</v>
      </c>
      <c r="E655">
        <v>1</v>
      </c>
      <c r="F655" t="b">
        <v>0</v>
      </c>
      <c r="G655">
        <v>0</v>
      </c>
      <c r="H655">
        <v>0</v>
      </c>
      <c r="I655">
        <v>0</v>
      </c>
      <c r="J655">
        <v>0</v>
      </c>
      <c r="K655">
        <v>191320</v>
      </c>
      <c r="L655">
        <v>0</v>
      </c>
      <c r="M655">
        <v>0</v>
      </c>
      <c r="N655">
        <v>0</v>
      </c>
      <c r="O655" t="s">
        <v>34</v>
      </c>
      <c r="P655">
        <v>51240</v>
      </c>
      <c r="Q655" t="b">
        <v>0</v>
      </c>
      <c r="R655" t="b">
        <v>0</v>
      </c>
      <c r="S655">
        <v>0</v>
      </c>
      <c r="T655">
        <v>0</v>
      </c>
      <c r="U655">
        <v>0</v>
      </c>
      <c r="V655">
        <v>4014010</v>
      </c>
      <c r="W655" t="s">
        <v>2013</v>
      </c>
      <c r="X655">
        <v>4014010</v>
      </c>
      <c r="Y655" t="s">
        <v>2013</v>
      </c>
      <c r="Z655">
        <v>4014010</v>
      </c>
      <c r="AA655" t="s">
        <v>2013</v>
      </c>
      <c r="AB655">
        <v>4014010</v>
      </c>
      <c r="AC655" t="s">
        <v>2013</v>
      </c>
      <c r="AD655">
        <v>4014010</v>
      </c>
      <c r="AE655" t="s">
        <v>2013</v>
      </c>
      <c r="AF655">
        <v>0</v>
      </c>
      <c r="AG655">
        <v>0</v>
      </c>
      <c r="AH655">
        <v>1</v>
      </c>
      <c r="AI655">
        <v>0</v>
      </c>
      <c r="AJ655">
        <v>0</v>
      </c>
      <c r="AK655">
        <v>0</v>
      </c>
      <c r="AL655" t="b">
        <v>0</v>
      </c>
      <c r="AM655">
        <v>0</v>
      </c>
      <c r="AN655">
        <v>0</v>
      </c>
    </row>
    <row r="656" spans="1:40" x14ac:dyDescent="0.3">
      <c r="A656">
        <v>1094803</v>
      </c>
      <c r="B656">
        <v>1094803</v>
      </c>
      <c r="C656" t="s">
        <v>3223</v>
      </c>
      <c r="D656" t="s">
        <v>1996</v>
      </c>
      <c r="E656">
        <v>1</v>
      </c>
      <c r="F656" t="b">
        <v>0</v>
      </c>
      <c r="G656">
        <v>0</v>
      </c>
      <c r="H656">
        <v>0</v>
      </c>
      <c r="I656">
        <v>0</v>
      </c>
      <c r="J656">
        <v>0</v>
      </c>
      <c r="K656">
        <v>191320</v>
      </c>
      <c r="L656">
        <v>0</v>
      </c>
      <c r="M656">
        <v>0</v>
      </c>
      <c r="N656">
        <v>0</v>
      </c>
      <c r="O656" t="s">
        <v>34</v>
      </c>
      <c r="P656">
        <v>51240</v>
      </c>
      <c r="Q656" t="b">
        <v>0</v>
      </c>
      <c r="R656" t="b">
        <v>0</v>
      </c>
      <c r="S656">
        <v>2500</v>
      </c>
      <c r="T656">
        <v>0</v>
      </c>
      <c r="U656">
        <v>0</v>
      </c>
      <c r="V656">
        <v>152001</v>
      </c>
      <c r="W656" t="s">
        <v>2013</v>
      </c>
      <c r="X656">
        <v>152001</v>
      </c>
      <c r="Y656" t="s">
        <v>2013</v>
      </c>
      <c r="Z656">
        <v>152001</v>
      </c>
      <c r="AA656" t="s">
        <v>2013</v>
      </c>
      <c r="AB656">
        <v>152001</v>
      </c>
      <c r="AC656" t="s">
        <v>2013</v>
      </c>
      <c r="AD656">
        <v>152001</v>
      </c>
      <c r="AE656" t="s">
        <v>2013</v>
      </c>
      <c r="AF656">
        <v>0</v>
      </c>
      <c r="AG656">
        <v>0</v>
      </c>
      <c r="AH656">
        <v>1</v>
      </c>
      <c r="AI656">
        <v>0</v>
      </c>
      <c r="AJ656">
        <v>0</v>
      </c>
      <c r="AK656">
        <v>0</v>
      </c>
      <c r="AL656" t="b">
        <v>0</v>
      </c>
      <c r="AM656">
        <v>0</v>
      </c>
      <c r="AN656">
        <v>0</v>
      </c>
    </row>
    <row r="657" spans="1:40" x14ac:dyDescent="0.3">
      <c r="A657">
        <v>1094903</v>
      </c>
      <c r="B657">
        <v>1094903</v>
      </c>
      <c r="C657" t="s">
        <v>3224</v>
      </c>
      <c r="D657" t="s">
        <v>1996</v>
      </c>
      <c r="E657">
        <v>1</v>
      </c>
      <c r="F657" t="b">
        <v>0</v>
      </c>
      <c r="G657">
        <v>0</v>
      </c>
      <c r="H657">
        <v>0</v>
      </c>
      <c r="I657">
        <v>0</v>
      </c>
      <c r="J657">
        <v>0</v>
      </c>
      <c r="K657">
        <v>215230</v>
      </c>
      <c r="L657">
        <v>0</v>
      </c>
      <c r="M657">
        <v>0</v>
      </c>
      <c r="N657">
        <v>0</v>
      </c>
      <c r="O657" t="s">
        <v>34</v>
      </c>
      <c r="P657">
        <v>51240</v>
      </c>
      <c r="Q657" t="b">
        <v>0</v>
      </c>
      <c r="R657" t="b">
        <v>0</v>
      </c>
      <c r="S657">
        <v>0</v>
      </c>
      <c r="T657">
        <v>0</v>
      </c>
      <c r="U657">
        <v>0</v>
      </c>
      <c r="V657">
        <v>2006001</v>
      </c>
      <c r="W657" t="s">
        <v>2013</v>
      </c>
      <c r="X657">
        <v>2006001</v>
      </c>
      <c r="Y657" t="s">
        <v>2013</v>
      </c>
      <c r="Z657">
        <v>2006001</v>
      </c>
      <c r="AA657" t="s">
        <v>2013</v>
      </c>
      <c r="AB657">
        <v>2006001</v>
      </c>
      <c r="AC657" t="s">
        <v>2013</v>
      </c>
      <c r="AD657">
        <v>2006001</v>
      </c>
      <c r="AE657" t="s">
        <v>2013</v>
      </c>
      <c r="AF657">
        <v>0</v>
      </c>
      <c r="AG657">
        <v>0</v>
      </c>
      <c r="AH657">
        <v>5</v>
      </c>
      <c r="AI657">
        <v>0</v>
      </c>
      <c r="AJ657">
        <v>0</v>
      </c>
      <c r="AK657">
        <v>0</v>
      </c>
      <c r="AL657" t="b">
        <v>0</v>
      </c>
      <c r="AM657">
        <v>0</v>
      </c>
      <c r="AN657">
        <v>0</v>
      </c>
    </row>
    <row r="658" spans="1:40" x14ac:dyDescent="0.3">
      <c r="A658">
        <v>1095001</v>
      </c>
      <c r="B658">
        <v>1095001</v>
      </c>
      <c r="C658" t="s">
        <v>3225</v>
      </c>
      <c r="D658" t="s">
        <v>1996</v>
      </c>
      <c r="E658">
        <v>1</v>
      </c>
      <c r="F658" t="b">
        <v>0</v>
      </c>
      <c r="G658">
        <v>0</v>
      </c>
      <c r="H658">
        <v>0</v>
      </c>
      <c r="I658">
        <v>0</v>
      </c>
      <c r="J658">
        <v>0</v>
      </c>
      <c r="K658">
        <v>215230</v>
      </c>
      <c r="L658">
        <v>0</v>
      </c>
      <c r="M658">
        <v>0</v>
      </c>
      <c r="N658">
        <v>0</v>
      </c>
      <c r="O658" t="s">
        <v>34</v>
      </c>
      <c r="P658">
        <v>51240</v>
      </c>
      <c r="Q658" t="b">
        <v>0</v>
      </c>
      <c r="R658" t="b">
        <v>0</v>
      </c>
      <c r="S658">
        <v>0</v>
      </c>
      <c r="T658">
        <v>5250</v>
      </c>
      <c r="U658">
        <v>0</v>
      </c>
      <c r="V658">
        <v>243001</v>
      </c>
      <c r="W658" t="s">
        <v>2013</v>
      </c>
      <c r="X658">
        <v>243001</v>
      </c>
      <c r="Y658" t="s">
        <v>2013</v>
      </c>
      <c r="Z658">
        <v>243001</v>
      </c>
      <c r="AA658" t="s">
        <v>2013</v>
      </c>
      <c r="AB658">
        <v>243001</v>
      </c>
      <c r="AC658" t="s">
        <v>2013</v>
      </c>
      <c r="AD658">
        <v>243001</v>
      </c>
      <c r="AE658" t="s">
        <v>2013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0</v>
      </c>
      <c r="AL658" t="b">
        <v>0</v>
      </c>
      <c r="AM658">
        <v>0</v>
      </c>
      <c r="AN658">
        <v>0</v>
      </c>
    </row>
    <row r="659" spans="1:40" x14ac:dyDescent="0.3">
      <c r="A659">
        <v>1095103</v>
      </c>
      <c r="B659">
        <v>1095103</v>
      </c>
      <c r="C659" t="s">
        <v>3226</v>
      </c>
      <c r="D659" t="s">
        <v>1996</v>
      </c>
      <c r="E659">
        <v>1</v>
      </c>
      <c r="F659" t="b">
        <v>0</v>
      </c>
      <c r="G659">
        <v>0</v>
      </c>
      <c r="H659">
        <v>0</v>
      </c>
      <c r="I659">
        <v>0</v>
      </c>
      <c r="J659">
        <v>0</v>
      </c>
      <c r="K659">
        <v>191320</v>
      </c>
      <c r="L659">
        <v>0</v>
      </c>
      <c r="M659">
        <v>0</v>
      </c>
      <c r="N659">
        <v>0</v>
      </c>
      <c r="O659" t="s">
        <v>34</v>
      </c>
      <c r="P659">
        <v>51240</v>
      </c>
      <c r="Q659" t="b">
        <v>0</v>
      </c>
      <c r="R659" t="b">
        <v>0</v>
      </c>
      <c r="S659">
        <v>7500</v>
      </c>
      <c r="T659">
        <v>0</v>
      </c>
      <c r="U659">
        <v>0</v>
      </c>
      <c r="V659">
        <v>153001</v>
      </c>
      <c r="W659" t="s">
        <v>2013</v>
      </c>
      <c r="X659">
        <v>153001</v>
      </c>
      <c r="Y659" t="s">
        <v>2013</v>
      </c>
      <c r="Z659">
        <v>153001</v>
      </c>
      <c r="AA659" t="s">
        <v>2013</v>
      </c>
      <c r="AB659">
        <v>153001</v>
      </c>
      <c r="AC659" t="s">
        <v>2013</v>
      </c>
      <c r="AD659">
        <v>153001</v>
      </c>
      <c r="AE659" t="s">
        <v>2013</v>
      </c>
      <c r="AF659">
        <v>0</v>
      </c>
      <c r="AG659">
        <v>0</v>
      </c>
      <c r="AH659">
        <v>1</v>
      </c>
      <c r="AI659">
        <v>0</v>
      </c>
      <c r="AJ659">
        <v>0</v>
      </c>
      <c r="AK659">
        <v>0</v>
      </c>
      <c r="AL659" t="b">
        <v>0</v>
      </c>
      <c r="AM659">
        <v>0</v>
      </c>
      <c r="AN659">
        <v>0</v>
      </c>
    </row>
    <row r="660" spans="1:40" x14ac:dyDescent="0.3">
      <c r="A660">
        <v>1095203</v>
      </c>
      <c r="B660">
        <v>1095203</v>
      </c>
      <c r="C660" t="s">
        <v>3227</v>
      </c>
      <c r="D660" t="s">
        <v>1996</v>
      </c>
      <c r="E660">
        <v>1</v>
      </c>
      <c r="F660" t="b">
        <v>0</v>
      </c>
      <c r="G660">
        <v>0</v>
      </c>
      <c r="H660">
        <v>0</v>
      </c>
      <c r="I660">
        <v>0</v>
      </c>
      <c r="J660">
        <v>0</v>
      </c>
      <c r="K660">
        <v>215230</v>
      </c>
      <c r="L660">
        <v>0</v>
      </c>
      <c r="M660">
        <v>0</v>
      </c>
      <c r="N660">
        <v>0</v>
      </c>
      <c r="O660" t="s">
        <v>34</v>
      </c>
      <c r="P660">
        <v>51240</v>
      </c>
      <c r="Q660" t="b">
        <v>0</v>
      </c>
      <c r="R660" t="b">
        <v>0</v>
      </c>
      <c r="S660">
        <v>0</v>
      </c>
      <c r="T660">
        <v>5250</v>
      </c>
      <c r="U660">
        <v>0</v>
      </c>
      <c r="V660">
        <v>243001</v>
      </c>
      <c r="W660" t="s">
        <v>2013</v>
      </c>
      <c r="X660">
        <v>243001</v>
      </c>
      <c r="Y660" t="s">
        <v>2013</v>
      </c>
      <c r="Z660">
        <v>243001</v>
      </c>
      <c r="AA660" t="s">
        <v>2013</v>
      </c>
      <c r="AB660">
        <v>243001</v>
      </c>
      <c r="AC660" t="s">
        <v>2013</v>
      </c>
      <c r="AD660">
        <v>243001</v>
      </c>
      <c r="AE660" t="s">
        <v>2013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0</v>
      </c>
      <c r="AL660" t="b">
        <v>0</v>
      </c>
      <c r="AM660">
        <v>0</v>
      </c>
      <c r="AN660">
        <v>0</v>
      </c>
    </row>
    <row r="661" spans="1:40" x14ac:dyDescent="0.3">
      <c r="A661">
        <v>1095303</v>
      </c>
      <c r="B661">
        <v>1095303</v>
      </c>
      <c r="C661" t="s">
        <v>3228</v>
      </c>
      <c r="D661" t="s">
        <v>1996</v>
      </c>
      <c r="E661">
        <v>1</v>
      </c>
      <c r="F661" t="b">
        <v>0</v>
      </c>
      <c r="G661">
        <v>0</v>
      </c>
      <c r="H661">
        <v>0</v>
      </c>
      <c r="I661">
        <v>0</v>
      </c>
      <c r="J661">
        <v>0</v>
      </c>
      <c r="K661">
        <v>191320</v>
      </c>
      <c r="L661">
        <v>0</v>
      </c>
      <c r="M661">
        <v>0</v>
      </c>
      <c r="N661">
        <v>0</v>
      </c>
      <c r="O661" t="s">
        <v>34</v>
      </c>
      <c r="P661">
        <v>51240</v>
      </c>
      <c r="Q661" t="b">
        <v>0</v>
      </c>
      <c r="R661" t="b">
        <v>0</v>
      </c>
      <c r="S661">
        <v>0</v>
      </c>
      <c r="T661">
        <v>0</v>
      </c>
      <c r="U661">
        <v>0</v>
      </c>
      <c r="V661">
        <v>4003031</v>
      </c>
      <c r="W661" t="s">
        <v>2013</v>
      </c>
      <c r="X661">
        <v>4003031</v>
      </c>
      <c r="Y661" t="s">
        <v>2013</v>
      </c>
      <c r="Z661">
        <v>4003031</v>
      </c>
      <c r="AA661" t="s">
        <v>2013</v>
      </c>
      <c r="AB661">
        <v>4003031</v>
      </c>
      <c r="AC661" t="s">
        <v>2013</v>
      </c>
      <c r="AD661">
        <v>4003031</v>
      </c>
      <c r="AE661" t="s">
        <v>2013</v>
      </c>
      <c r="AF661">
        <v>0</v>
      </c>
      <c r="AG661">
        <v>0</v>
      </c>
      <c r="AH661">
        <v>1</v>
      </c>
      <c r="AI661">
        <v>0</v>
      </c>
      <c r="AJ661">
        <v>0</v>
      </c>
      <c r="AK661">
        <v>0</v>
      </c>
      <c r="AL661" t="b">
        <v>0</v>
      </c>
      <c r="AM661">
        <v>0</v>
      </c>
      <c r="AN661">
        <v>0</v>
      </c>
    </row>
    <row r="662" spans="1:40" x14ac:dyDescent="0.3">
      <c r="A662">
        <v>1095403</v>
      </c>
      <c r="B662">
        <v>1095403</v>
      </c>
      <c r="C662" t="s">
        <v>3027</v>
      </c>
      <c r="D662" t="s">
        <v>1996</v>
      </c>
      <c r="E662">
        <v>1</v>
      </c>
      <c r="F662" t="b">
        <v>0</v>
      </c>
      <c r="G662">
        <v>0</v>
      </c>
      <c r="H662">
        <v>0</v>
      </c>
      <c r="I662">
        <v>0</v>
      </c>
      <c r="J662">
        <v>0</v>
      </c>
      <c r="K662">
        <v>215230</v>
      </c>
      <c r="L662">
        <v>0</v>
      </c>
      <c r="M662">
        <v>0</v>
      </c>
      <c r="N662">
        <v>0</v>
      </c>
      <c r="O662" t="s">
        <v>34</v>
      </c>
      <c r="P662">
        <v>51240</v>
      </c>
      <c r="Q662" t="b">
        <v>0</v>
      </c>
      <c r="R662" t="b">
        <v>0</v>
      </c>
      <c r="S662">
        <v>0</v>
      </c>
      <c r="T662">
        <v>0</v>
      </c>
      <c r="U662">
        <v>0</v>
      </c>
      <c r="V662">
        <v>4013010</v>
      </c>
      <c r="W662" t="s">
        <v>2013</v>
      </c>
      <c r="X662">
        <v>4013010</v>
      </c>
      <c r="Y662" t="s">
        <v>2013</v>
      </c>
      <c r="Z662">
        <v>4013010</v>
      </c>
      <c r="AA662" t="s">
        <v>2013</v>
      </c>
      <c r="AB662">
        <v>4013010</v>
      </c>
      <c r="AC662" t="s">
        <v>2013</v>
      </c>
      <c r="AD662">
        <v>4013010</v>
      </c>
      <c r="AE662" t="s">
        <v>2013</v>
      </c>
      <c r="AF662">
        <v>0</v>
      </c>
      <c r="AG662">
        <v>0</v>
      </c>
      <c r="AH662">
        <v>1</v>
      </c>
      <c r="AI662">
        <v>0</v>
      </c>
      <c r="AJ662">
        <v>0</v>
      </c>
      <c r="AK662">
        <v>0</v>
      </c>
      <c r="AL662" t="b">
        <v>0</v>
      </c>
      <c r="AM662">
        <v>0</v>
      </c>
      <c r="AN662">
        <v>0</v>
      </c>
    </row>
    <row r="663" spans="1:40" x14ac:dyDescent="0.3">
      <c r="A663">
        <v>1095503</v>
      </c>
      <c r="B663">
        <v>1095503</v>
      </c>
      <c r="C663" t="s">
        <v>3229</v>
      </c>
      <c r="D663" t="s">
        <v>1996</v>
      </c>
      <c r="E663">
        <v>1</v>
      </c>
      <c r="F663" t="b">
        <v>0</v>
      </c>
      <c r="G663">
        <v>0</v>
      </c>
      <c r="H663">
        <v>0</v>
      </c>
      <c r="I663">
        <v>0</v>
      </c>
      <c r="J663">
        <v>0</v>
      </c>
      <c r="K663">
        <v>191320</v>
      </c>
      <c r="L663">
        <v>0</v>
      </c>
      <c r="M663">
        <v>0</v>
      </c>
      <c r="N663">
        <v>0</v>
      </c>
      <c r="O663" t="s">
        <v>34</v>
      </c>
      <c r="P663">
        <v>51240</v>
      </c>
      <c r="Q663" t="b">
        <v>0</v>
      </c>
      <c r="R663" t="b">
        <v>0</v>
      </c>
      <c r="S663">
        <v>0</v>
      </c>
      <c r="T663">
        <v>0</v>
      </c>
      <c r="U663">
        <v>0</v>
      </c>
      <c r="V663">
        <v>4003031</v>
      </c>
      <c r="W663" t="s">
        <v>2013</v>
      </c>
      <c r="X663">
        <v>4003031</v>
      </c>
      <c r="Y663" t="s">
        <v>2013</v>
      </c>
      <c r="Z663">
        <v>4003031</v>
      </c>
      <c r="AA663" t="s">
        <v>2013</v>
      </c>
      <c r="AB663">
        <v>4003031</v>
      </c>
      <c r="AC663" t="s">
        <v>2013</v>
      </c>
      <c r="AD663">
        <v>4003031</v>
      </c>
      <c r="AE663" t="s">
        <v>2013</v>
      </c>
      <c r="AF663">
        <v>0</v>
      </c>
      <c r="AG663">
        <v>0</v>
      </c>
      <c r="AH663">
        <v>1</v>
      </c>
      <c r="AI663">
        <v>0</v>
      </c>
      <c r="AJ663">
        <v>0</v>
      </c>
      <c r="AK663">
        <v>0</v>
      </c>
      <c r="AL663" t="b">
        <v>0</v>
      </c>
      <c r="AM663">
        <v>0</v>
      </c>
      <c r="AN663">
        <v>0</v>
      </c>
    </row>
    <row r="664" spans="1:40" x14ac:dyDescent="0.3">
      <c r="A664">
        <v>1095603</v>
      </c>
      <c r="B664">
        <v>1095603</v>
      </c>
      <c r="C664" t="s">
        <v>3230</v>
      </c>
      <c r="D664" t="s">
        <v>1996</v>
      </c>
      <c r="E664">
        <v>1</v>
      </c>
      <c r="F664" t="b">
        <v>0</v>
      </c>
      <c r="G664">
        <v>0</v>
      </c>
      <c r="H664">
        <v>0</v>
      </c>
      <c r="I664">
        <v>0</v>
      </c>
      <c r="J664">
        <v>0</v>
      </c>
      <c r="K664">
        <v>215230</v>
      </c>
      <c r="L664">
        <v>0</v>
      </c>
      <c r="M664">
        <v>0</v>
      </c>
      <c r="N664">
        <v>0</v>
      </c>
      <c r="O664" t="s">
        <v>34</v>
      </c>
      <c r="P664">
        <v>51240</v>
      </c>
      <c r="Q664" t="b">
        <v>0</v>
      </c>
      <c r="R664" t="b">
        <v>0</v>
      </c>
      <c r="S664">
        <v>0</v>
      </c>
      <c r="T664">
        <v>0</v>
      </c>
      <c r="U664">
        <v>0</v>
      </c>
      <c r="V664">
        <v>4003031</v>
      </c>
      <c r="W664" t="s">
        <v>2013</v>
      </c>
      <c r="X664">
        <v>4003031</v>
      </c>
      <c r="Y664" t="s">
        <v>2013</v>
      </c>
      <c r="Z664">
        <v>4003031</v>
      </c>
      <c r="AA664" t="s">
        <v>2013</v>
      </c>
      <c r="AB664">
        <v>4003031</v>
      </c>
      <c r="AC664" t="s">
        <v>2013</v>
      </c>
      <c r="AD664">
        <v>4003031</v>
      </c>
      <c r="AE664" t="s">
        <v>2013</v>
      </c>
      <c r="AF664">
        <v>0</v>
      </c>
      <c r="AG664">
        <v>0</v>
      </c>
      <c r="AH664">
        <v>1</v>
      </c>
      <c r="AI664">
        <v>0</v>
      </c>
      <c r="AJ664">
        <v>0</v>
      </c>
      <c r="AK664">
        <v>0</v>
      </c>
      <c r="AL664" t="b">
        <v>0</v>
      </c>
      <c r="AM664">
        <v>0</v>
      </c>
      <c r="AN664">
        <v>0</v>
      </c>
    </row>
    <row r="665" spans="1:40" x14ac:dyDescent="0.3">
      <c r="A665">
        <v>1095703</v>
      </c>
      <c r="B665">
        <v>1095703</v>
      </c>
      <c r="C665" t="s">
        <v>3083</v>
      </c>
      <c r="D665" t="s">
        <v>1996</v>
      </c>
      <c r="E665">
        <v>1</v>
      </c>
      <c r="F665" t="b">
        <v>0</v>
      </c>
      <c r="G665">
        <v>0</v>
      </c>
      <c r="H665">
        <v>0</v>
      </c>
      <c r="I665">
        <v>0</v>
      </c>
      <c r="J665">
        <v>0</v>
      </c>
      <c r="K665">
        <v>215230</v>
      </c>
      <c r="L665">
        <v>0</v>
      </c>
      <c r="M665">
        <v>0</v>
      </c>
      <c r="N665">
        <v>0</v>
      </c>
      <c r="O665" t="s">
        <v>34</v>
      </c>
      <c r="P665">
        <v>51240</v>
      </c>
      <c r="Q665" t="b">
        <v>0</v>
      </c>
      <c r="R665" t="b">
        <v>0</v>
      </c>
      <c r="S665">
        <v>0</v>
      </c>
      <c r="T665">
        <v>0</v>
      </c>
      <c r="U665">
        <v>0</v>
      </c>
      <c r="V665">
        <v>4003031</v>
      </c>
      <c r="W665" t="s">
        <v>2013</v>
      </c>
      <c r="X665">
        <v>4003031</v>
      </c>
      <c r="Y665" t="s">
        <v>2013</v>
      </c>
      <c r="Z665">
        <v>4003031</v>
      </c>
      <c r="AA665" t="s">
        <v>2013</v>
      </c>
      <c r="AB665">
        <v>4003031</v>
      </c>
      <c r="AC665" t="s">
        <v>2013</v>
      </c>
      <c r="AD665">
        <v>4003031</v>
      </c>
      <c r="AE665" t="s">
        <v>2013</v>
      </c>
      <c r="AF665">
        <v>0</v>
      </c>
      <c r="AG665">
        <v>0</v>
      </c>
      <c r="AH665">
        <v>1</v>
      </c>
      <c r="AI665">
        <v>0</v>
      </c>
      <c r="AJ665">
        <v>0</v>
      </c>
      <c r="AK665">
        <v>0</v>
      </c>
      <c r="AL665" t="b">
        <v>0</v>
      </c>
      <c r="AM665">
        <v>0</v>
      </c>
      <c r="AN665">
        <v>0</v>
      </c>
    </row>
    <row r="666" spans="1:40" x14ac:dyDescent="0.3">
      <c r="A666">
        <v>1095803</v>
      </c>
      <c r="B666">
        <v>1095803</v>
      </c>
      <c r="C666" t="s">
        <v>3231</v>
      </c>
      <c r="D666" t="s">
        <v>1996</v>
      </c>
      <c r="E666">
        <v>1</v>
      </c>
      <c r="F666" t="b">
        <v>0</v>
      </c>
      <c r="G666">
        <v>0</v>
      </c>
      <c r="H666">
        <v>0</v>
      </c>
      <c r="I666">
        <v>0</v>
      </c>
      <c r="J666">
        <v>0</v>
      </c>
      <c r="K666">
        <v>191320</v>
      </c>
      <c r="L666">
        <v>0</v>
      </c>
      <c r="M666">
        <v>0</v>
      </c>
      <c r="N666">
        <v>0</v>
      </c>
      <c r="O666" t="s">
        <v>34</v>
      </c>
      <c r="P666">
        <v>51240</v>
      </c>
      <c r="Q666" t="b">
        <v>0</v>
      </c>
      <c r="R666" t="b">
        <v>0</v>
      </c>
      <c r="S666">
        <v>0</v>
      </c>
      <c r="T666">
        <v>1750</v>
      </c>
      <c r="U666">
        <v>0</v>
      </c>
      <c r="V666">
        <v>242001</v>
      </c>
      <c r="W666" t="s">
        <v>2013</v>
      </c>
      <c r="X666">
        <v>242001</v>
      </c>
      <c r="Y666" t="s">
        <v>2013</v>
      </c>
      <c r="Z666">
        <v>242001</v>
      </c>
      <c r="AA666" t="s">
        <v>2013</v>
      </c>
      <c r="AB666">
        <v>242001</v>
      </c>
      <c r="AC666" t="s">
        <v>2013</v>
      </c>
      <c r="AD666">
        <v>242001</v>
      </c>
      <c r="AE666" t="s">
        <v>2013</v>
      </c>
      <c r="AF666">
        <v>0</v>
      </c>
      <c r="AG666">
        <v>0</v>
      </c>
      <c r="AH666">
        <v>1</v>
      </c>
      <c r="AI666">
        <v>0</v>
      </c>
      <c r="AJ666">
        <v>0</v>
      </c>
      <c r="AK666">
        <v>0</v>
      </c>
      <c r="AL666" t="b">
        <v>0</v>
      </c>
      <c r="AM666">
        <v>0</v>
      </c>
      <c r="AN666">
        <v>0</v>
      </c>
    </row>
    <row r="667" spans="1:40" x14ac:dyDescent="0.3">
      <c r="A667">
        <v>1095903</v>
      </c>
      <c r="B667">
        <v>1095903</v>
      </c>
      <c r="C667" t="s">
        <v>3232</v>
      </c>
      <c r="D667" t="s">
        <v>1996</v>
      </c>
      <c r="E667">
        <v>1</v>
      </c>
      <c r="F667" t="b">
        <v>0</v>
      </c>
      <c r="G667">
        <v>0</v>
      </c>
      <c r="H667">
        <v>0</v>
      </c>
      <c r="I667">
        <v>0</v>
      </c>
      <c r="J667">
        <v>0</v>
      </c>
      <c r="K667">
        <v>358720</v>
      </c>
      <c r="L667">
        <v>0</v>
      </c>
      <c r="M667">
        <v>0</v>
      </c>
      <c r="N667">
        <v>0</v>
      </c>
      <c r="O667" t="s">
        <v>34</v>
      </c>
      <c r="P667">
        <v>51870</v>
      </c>
      <c r="Q667" t="b">
        <v>0</v>
      </c>
      <c r="R667" t="b">
        <v>0</v>
      </c>
      <c r="S667">
        <v>0</v>
      </c>
      <c r="T667">
        <v>0</v>
      </c>
      <c r="U667">
        <v>0</v>
      </c>
      <c r="V667">
        <v>2006001</v>
      </c>
      <c r="W667" t="s">
        <v>2013</v>
      </c>
      <c r="X667">
        <v>2006001</v>
      </c>
      <c r="Y667" t="s">
        <v>2013</v>
      </c>
      <c r="Z667">
        <v>2006001</v>
      </c>
      <c r="AA667" t="s">
        <v>2013</v>
      </c>
      <c r="AB667">
        <v>2006001</v>
      </c>
      <c r="AC667" t="s">
        <v>2013</v>
      </c>
      <c r="AD667">
        <v>2006001</v>
      </c>
      <c r="AE667" t="s">
        <v>2013</v>
      </c>
      <c r="AF667">
        <v>0</v>
      </c>
      <c r="AG667">
        <v>0</v>
      </c>
      <c r="AH667">
        <v>5</v>
      </c>
      <c r="AI667">
        <v>0</v>
      </c>
      <c r="AJ667">
        <v>0</v>
      </c>
      <c r="AK667">
        <v>0</v>
      </c>
      <c r="AL667" t="b">
        <v>0</v>
      </c>
      <c r="AM667">
        <v>0</v>
      </c>
      <c r="AN667">
        <v>0</v>
      </c>
    </row>
    <row r="668" spans="1:40" x14ac:dyDescent="0.3">
      <c r="A668">
        <v>1096003</v>
      </c>
      <c r="B668">
        <v>1096003</v>
      </c>
      <c r="C668" t="s">
        <v>3233</v>
      </c>
      <c r="D668" t="s">
        <v>1996</v>
      </c>
      <c r="E668">
        <v>1</v>
      </c>
      <c r="F668" t="b">
        <v>0</v>
      </c>
      <c r="G668">
        <v>0</v>
      </c>
      <c r="H668">
        <v>0</v>
      </c>
      <c r="I668">
        <v>0</v>
      </c>
      <c r="J668">
        <v>0</v>
      </c>
      <c r="K668">
        <v>382630</v>
      </c>
      <c r="L668">
        <v>0</v>
      </c>
      <c r="M668">
        <v>0</v>
      </c>
      <c r="N668">
        <v>0</v>
      </c>
      <c r="O668" t="s">
        <v>34</v>
      </c>
      <c r="P668">
        <v>51870</v>
      </c>
      <c r="Q668" t="b">
        <v>0</v>
      </c>
      <c r="R668" t="b">
        <v>0</v>
      </c>
      <c r="S668">
        <v>0</v>
      </c>
      <c r="T668">
        <v>5250</v>
      </c>
      <c r="U668">
        <v>0</v>
      </c>
      <c r="V668">
        <v>243001</v>
      </c>
      <c r="W668" t="s">
        <v>2013</v>
      </c>
      <c r="X668">
        <v>243001</v>
      </c>
      <c r="Y668" t="s">
        <v>2013</v>
      </c>
      <c r="Z668">
        <v>243001</v>
      </c>
      <c r="AA668" t="s">
        <v>2013</v>
      </c>
      <c r="AB668">
        <v>243001</v>
      </c>
      <c r="AC668" t="s">
        <v>2013</v>
      </c>
      <c r="AD668">
        <v>243001</v>
      </c>
      <c r="AE668" t="s">
        <v>2013</v>
      </c>
      <c r="AF668">
        <v>0</v>
      </c>
      <c r="AG668">
        <v>0</v>
      </c>
      <c r="AH668">
        <v>1</v>
      </c>
      <c r="AI668">
        <v>0</v>
      </c>
      <c r="AJ668">
        <v>0</v>
      </c>
      <c r="AK668">
        <v>0</v>
      </c>
      <c r="AL668" t="b">
        <v>0</v>
      </c>
      <c r="AM668">
        <v>0</v>
      </c>
      <c r="AN668">
        <v>0</v>
      </c>
    </row>
    <row r="669" spans="1:40" x14ac:dyDescent="0.3">
      <c r="A669">
        <v>1096103</v>
      </c>
      <c r="B669">
        <v>1096103</v>
      </c>
      <c r="C669" t="s">
        <v>3234</v>
      </c>
      <c r="D669" t="s">
        <v>1996</v>
      </c>
      <c r="E669">
        <v>1</v>
      </c>
      <c r="F669" t="b">
        <v>0</v>
      </c>
      <c r="G669">
        <v>0</v>
      </c>
      <c r="H669">
        <v>0</v>
      </c>
      <c r="I669">
        <v>0</v>
      </c>
      <c r="J669">
        <v>0</v>
      </c>
      <c r="K669">
        <v>430460</v>
      </c>
      <c r="L669">
        <v>0</v>
      </c>
      <c r="M669">
        <v>0</v>
      </c>
      <c r="N669">
        <v>0</v>
      </c>
      <c r="O669" t="s">
        <v>34</v>
      </c>
      <c r="P669">
        <v>51870</v>
      </c>
      <c r="Q669" t="b">
        <v>0</v>
      </c>
      <c r="R669" t="b">
        <v>0</v>
      </c>
      <c r="S669">
        <v>0</v>
      </c>
      <c r="T669">
        <v>0</v>
      </c>
      <c r="U669">
        <v>0</v>
      </c>
      <c r="V669">
        <v>2015001</v>
      </c>
      <c r="W669" t="s">
        <v>2013</v>
      </c>
      <c r="X669">
        <v>2015001</v>
      </c>
      <c r="Y669" t="s">
        <v>2013</v>
      </c>
      <c r="Z669">
        <v>2015001</v>
      </c>
      <c r="AA669" t="s">
        <v>2013</v>
      </c>
      <c r="AB669">
        <v>2015001</v>
      </c>
      <c r="AC669" t="s">
        <v>2013</v>
      </c>
      <c r="AD669">
        <v>2015001</v>
      </c>
      <c r="AE669" t="s">
        <v>2013</v>
      </c>
      <c r="AF669">
        <v>0</v>
      </c>
      <c r="AG669">
        <v>0</v>
      </c>
      <c r="AH669">
        <v>5</v>
      </c>
      <c r="AI669">
        <v>0</v>
      </c>
      <c r="AJ669">
        <v>0</v>
      </c>
      <c r="AK669">
        <v>0</v>
      </c>
      <c r="AL669" t="b">
        <v>0</v>
      </c>
      <c r="AM669">
        <v>0</v>
      </c>
      <c r="AN669">
        <v>0</v>
      </c>
    </row>
    <row r="670" spans="1:40" x14ac:dyDescent="0.3">
      <c r="A670">
        <v>1096203</v>
      </c>
      <c r="B670">
        <v>1096203</v>
      </c>
      <c r="C670" t="s">
        <v>3235</v>
      </c>
      <c r="D670" t="s">
        <v>1996</v>
      </c>
      <c r="E670">
        <v>1</v>
      </c>
      <c r="F670" t="b">
        <v>0</v>
      </c>
      <c r="G670">
        <v>0</v>
      </c>
      <c r="H670">
        <v>0</v>
      </c>
      <c r="I670">
        <v>0</v>
      </c>
      <c r="J670">
        <v>0</v>
      </c>
      <c r="K670">
        <v>382630</v>
      </c>
      <c r="L670">
        <v>0</v>
      </c>
      <c r="M670">
        <v>0</v>
      </c>
      <c r="N670">
        <v>0</v>
      </c>
      <c r="O670" t="s">
        <v>34</v>
      </c>
      <c r="P670">
        <v>51870</v>
      </c>
      <c r="Q670" t="b">
        <v>0</v>
      </c>
      <c r="R670" t="b">
        <v>0</v>
      </c>
      <c r="S670">
        <v>7500</v>
      </c>
      <c r="T670">
        <v>0</v>
      </c>
      <c r="U670">
        <v>0</v>
      </c>
      <c r="V670">
        <v>153001</v>
      </c>
      <c r="W670" t="s">
        <v>2013</v>
      </c>
      <c r="X670">
        <v>153001</v>
      </c>
      <c r="Y670" t="s">
        <v>2013</v>
      </c>
      <c r="Z670">
        <v>153001</v>
      </c>
      <c r="AA670" t="s">
        <v>2013</v>
      </c>
      <c r="AB670">
        <v>153001</v>
      </c>
      <c r="AC670" t="s">
        <v>2013</v>
      </c>
      <c r="AD670">
        <v>153001</v>
      </c>
      <c r="AE670" t="s">
        <v>2013</v>
      </c>
      <c r="AF670">
        <v>0</v>
      </c>
      <c r="AG670">
        <v>0</v>
      </c>
      <c r="AH670">
        <v>1</v>
      </c>
      <c r="AI670">
        <v>0</v>
      </c>
      <c r="AJ670">
        <v>0</v>
      </c>
      <c r="AK670">
        <v>0</v>
      </c>
      <c r="AL670" t="b">
        <v>0</v>
      </c>
      <c r="AM670">
        <v>0</v>
      </c>
      <c r="AN670">
        <v>0</v>
      </c>
    </row>
    <row r="671" spans="1:40" x14ac:dyDescent="0.3">
      <c r="A671">
        <v>1096303</v>
      </c>
      <c r="B671">
        <v>1096303</v>
      </c>
      <c r="C671" t="s">
        <v>3236</v>
      </c>
      <c r="D671" t="s">
        <v>1996</v>
      </c>
      <c r="E671">
        <v>1</v>
      </c>
      <c r="F671" t="b">
        <v>0</v>
      </c>
      <c r="G671">
        <v>0</v>
      </c>
      <c r="H671">
        <v>0</v>
      </c>
      <c r="I671">
        <v>0</v>
      </c>
      <c r="J671">
        <v>0</v>
      </c>
      <c r="K671">
        <v>430460</v>
      </c>
      <c r="L671">
        <v>0</v>
      </c>
      <c r="M671">
        <v>0</v>
      </c>
      <c r="N671">
        <v>0</v>
      </c>
      <c r="O671" t="s">
        <v>34</v>
      </c>
      <c r="P671">
        <v>51870</v>
      </c>
      <c r="Q671" t="b">
        <v>0</v>
      </c>
      <c r="R671" t="b">
        <v>0</v>
      </c>
      <c r="S671">
        <v>0</v>
      </c>
      <c r="T671">
        <v>5250</v>
      </c>
      <c r="U671">
        <v>0</v>
      </c>
      <c r="V671">
        <v>243001</v>
      </c>
      <c r="W671" t="s">
        <v>2013</v>
      </c>
      <c r="X671">
        <v>243001</v>
      </c>
      <c r="Y671" t="s">
        <v>2013</v>
      </c>
      <c r="Z671">
        <v>243001</v>
      </c>
      <c r="AA671" t="s">
        <v>2013</v>
      </c>
      <c r="AB671">
        <v>243001</v>
      </c>
      <c r="AC671" t="s">
        <v>2013</v>
      </c>
      <c r="AD671">
        <v>243001</v>
      </c>
      <c r="AE671" t="s">
        <v>2013</v>
      </c>
      <c r="AF671">
        <v>0</v>
      </c>
      <c r="AG671">
        <v>0</v>
      </c>
      <c r="AH671">
        <v>1</v>
      </c>
      <c r="AI671">
        <v>0</v>
      </c>
      <c r="AJ671">
        <v>0</v>
      </c>
      <c r="AK671">
        <v>0</v>
      </c>
      <c r="AL671" t="b">
        <v>0</v>
      </c>
      <c r="AM671">
        <v>0</v>
      </c>
      <c r="AN671">
        <v>0</v>
      </c>
    </row>
    <row r="672" spans="1:40" x14ac:dyDescent="0.3">
      <c r="A672">
        <v>1096403</v>
      </c>
      <c r="B672">
        <v>1096403</v>
      </c>
      <c r="C672" t="s">
        <v>3237</v>
      </c>
      <c r="D672" t="s">
        <v>1996</v>
      </c>
      <c r="E672">
        <v>1</v>
      </c>
      <c r="F672" t="b">
        <v>0</v>
      </c>
      <c r="G672">
        <v>0</v>
      </c>
      <c r="H672">
        <v>0</v>
      </c>
      <c r="I672">
        <v>0</v>
      </c>
      <c r="J672">
        <v>0</v>
      </c>
      <c r="K672">
        <v>430460</v>
      </c>
      <c r="L672">
        <v>0</v>
      </c>
      <c r="M672">
        <v>0</v>
      </c>
      <c r="N672">
        <v>0</v>
      </c>
      <c r="O672" t="s">
        <v>34</v>
      </c>
      <c r="P672">
        <v>51870</v>
      </c>
      <c r="Q672" t="b">
        <v>0</v>
      </c>
      <c r="R672" t="b">
        <v>0</v>
      </c>
      <c r="S672">
        <v>0</v>
      </c>
      <c r="T672">
        <v>0</v>
      </c>
      <c r="U672">
        <v>0</v>
      </c>
      <c r="V672">
        <v>4003031</v>
      </c>
      <c r="W672" t="s">
        <v>2013</v>
      </c>
      <c r="X672">
        <v>4003031</v>
      </c>
      <c r="Y672" t="s">
        <v>2013</v>
      </c>
      <c r="Z672">
        <v>4003031</v>
      </c>
      <c r="AA672" t="s">
        <v>2013</v>
      </c>
      <c r="AB672">
        <v>4003031</v>
      </c>
      <c r="AC672" t="s">
        <v>2013</v>
      </c>
      <c r="AD672">
        <v>4003031</v>
      </c>
      <c r="AE672" t="s">
        <v>2013</v>
      </c>
      <c r="AF672">
        <v>0</v>
      </c>
      <c r="AG672">
        <v>0</v>
      </c>
      <c r="AH672">
        <v>1</v>
      </c>
      <c r="AI672">
        <v>0</v>
      </c>
      <c r="AJ672">
        <v>0</v>
      </c>
      <c r="AK672">
        <v>0</v>
      </c>
      <c r="AL672" t="b">
        <v>0</v>
      </c>
      <c r="AM672">
        <v>0</v>
      </c>
      <c r="AN672">
        <v>0</v>
      </c>
    </row>
    <row r="673" spans="1:40" x14ac:dyDescent="0.3">
      <c r="A673">
        <v>1096503</v>
      </c>
      <c r="B673">
        <v>1096503</v>
      </c>
      <c r="C673" t="s">
        <v>3238</v>
      </c>
      <c r="D673" t="s">
        <v>1996</v>
      </c>
      <c r="E673">
        <v>1</v>
      </c>
      <c r="F673" t="b">
        <v>0</v>
      </c>
      <c r="G673">
        <v>0</v>
      </c>
      <c r="H673">
        <v>0</v>
      </c>
      <c r="I673">
        <v>0</v>
      </c>
      <c r="J673">
        <v>0</v>
      </c>
      <c r="K673">
        <v>382630</v>
      </c>
      <c r="L673">
        <v>0</v>
      </c>
      <c r="M673">
        <v>0</v>
      </c>
      <c r="N673">
        <v>0</v>
      </c>
      <c r="O673" t="s">
        <v>34</v>
      </c>
      <c r="P673">
        <v>51870</v>
      </c>
      <c r="Q673" t="b">
        <v>0</v>
      </c>
      <c r="R673" t="b">
        <v>0</v>
      </c>
      <c r="S673">
        <v>0</v>
      </c>
      <c r="T673">
        <v>0</v>
      </c>
      <c r="U673">
        <v>0</v>
      </c>
      <c r="V673">
        <v>4004031</v>
      </c>
      <c r="W673" t="s">
        <v>2013</v>
      </c>
      <c r="X673">
        <v>4004031</v>
      </c>
      <c r="Y673" t="s">
        <v>2013</v>
      </c>
      <c r="Z673">
        <v>4004031</v>
      </c>
      <c r="AA673" t="s">
        <v>2013</v>
      </c>
      <c r="AB673">
        <v>4004031</v>
      </c>
      <c r="AC673" t="s">
        <v>2013</v>
      </c>
      <c r="AD673">
        <v>4004031</v>
      </c>
      <c r="AE673" t="s">
        <v>2013</v>
      </c>
      <c r="AF673">
        <v>0</v>
      </c>
      <c r="AG673">
        <v>0</v>
      </c>
      <c r="AH673">
        <v>1</v>
      </c>
      <c r="AI673">
        <v>0</v>
      </c>
      <c r="AJ673">
        <v>0</v>
      </c>
      <c r="AK673">
        <v>0</v>
      </c>
      <c r="AL673" t="b">
        <v>0</v>
      </c>
      <c r="AM673">
        <v>0</v>
      </c>
      <c r="AN673">
        <v>0</v>
      </c>
    </row>
    <row r="674" spans="1:40" x14ac:dyDescent="0.3">
      <c r="A674">
        <v>1096603</v>
      </c>
      <c r="B674">
        <v>1096603</v>
      </c>
      <c r="C674" t="s">
        <v>3239</v>
      </c>
      <c r="D674" t="s">
        <v>1996</v>
      </c>
      <c r="E674">
        <v>1</v>
      </c>
      <c r="F674" t="b">
        <v>0</v>
      </c>
      <c r="G674">
        <v>0</v>
      </c>
      <c r="H674">
        <v>0</v>
      </c>
      <c r="I674">
        <v>0</v>
      </c>
      <c r="J674">
        <v>0</v>
      </c>
      <c r="K674">
        <v>430460</v>
      </c>
      <c r="L674">
        <v>0</v>
      </c>
      <c r="M674">
        <v>0</v>
      </c>
      <c r="N674">
        <v>0</v>
      </c>
      <c r="O674" t="s">
        <v>34</v>
      </c>
      <c r="P674">
        <v>51870</v>
      </c>
      <c r="Q674" t="b">
        <v>0</v>
      </c>
      <c r="R674" t="b">
        <v>0</v>
      </c>
      <c r="S674">
        <v>0</v>
      </c>
      <c r="T674">
        <v>0</v>
      </c>
      <c r="U674">
        <v>0</v>
      </c>
      <c r="V674">
        <v>4003031</v>
      </c>
      <c r="W674" t="s">
        <v>2013</v>
      </c>
      <c r="X674">
        <v>4003031</v>
      </c>
      <c r="Y674" t="s">
        <v>2013</v>
      </c>
      <c r="Z674">
        <v>4003031</v>
      </c>
      <c r="AA674" t="s">
        <v>2013</v>
      </c>
      <c r="AB674">
        <v>4003031</v>
      </c>
      <c r="AC674" t="s">
        <v>2013</v>
      </c>
      <c r="AD674">
        <v>4003031</v>
      </c>
      <c r="AE674" t="s">
        <v>2013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 t="b">
        <v>0</v>
      </c>
      <c r="AM674">
        <v>0</v>
      </c>
      <c r="AN674">
        <v>0</v>
      </c>
    </row>
    <row r="675" spans="1:40" x14ac:dyDescent="0.3">
      <c r="A675">
        <v>1096703</v>
      </c>
      <c r="B675">
        <v>1096703</v>
      </c>
      <c r="C675" t="s">
        <v>3240</v>
      </c>
      <c r="D675" t="s">
        <v>1996</v>
      </c>
      <c r="E675">
        <v>1</v>
      </c>
      <c r="F675" t="b">
        <v>0</v>
      </c>
      <c r="G675">
        <v>0</v>
      </c>
      <c r="H675">
        <v>0</v>
      </c>
      <c r="I675">
        <v>0</v>
      </c>
      <c r="J675">
        <v>0</v>
      </c>
      <c r="K675">
        <v>382630</v>
      </c>
      <c r="L675">
        <v>0</v>
      </c>
      <c r="M675">
        <v>0</v>
      </c>
      <c r="N675">
        <v>0</v>
      </c>
      <c r="O675" t="s">
        <v>34</v>
      </c>
      <c r="P675">
        <v>51870</v>
      </c>
      <c r="Q675" t="b">
        <v>0</v>
      </c>
      <c r="R675" t="b">
        <v>0</v>
      </c>
      <c r="S675">
        <v>0</v>
      </c>
      <c r="T675">
        <v>0</v>
      </c>
      <c r="U675">
        <v>0</v>
      </c>
      <c r="V675">
        <v>4014011</v>
      </c>
      <c r="W675" t="s">
        <v>2013</v>
      </c>
      <c r="X675">
        <v>4014011</v>
      </c>
      <c r="Y675" t="s">
        <v>2013</v>
      </c>
      <c r="Z675">
        <v>4014011</v>
      </c>
      <c r="AA675" t="s">
        <v>2013</v>
      </c>
      <c r="AB675">
        <v>4014011</v>
      </c>
      <c r="AC675" t="s">
        <v>2013</v>
      </c>
      <c r="AD675">
        <v>4014011</v>
      </c>
      <c r="AE675" t="s">
        <v>2013</v>
      </c>
      <c r="AF675">
        <v>0</v>
      </c>
      <c r="AG675">
        <v>0</v>
      </c>
      <c r="AH675">
        <v>1</v>
      </c>
      <c r="AI675">
        <v>0</v>
      </c>
      <c r="AJ675">
        <v>0</v>
      </c>
      <c r="AK675">
        <v>0</v>
      </c>
      <c r="AL675" t="b">
        <v>0</v>
      </c>
      <c r="AM675">
        <v>0</v>
      </c>
      <c r="AN675">
        <v>0</v>
      </c>
    </row>
    <row r="676" spans="1:40" x14ac:dyDescent="0.3">
      <c r="A676">
        <v>1096803</v>
      </c>
      <c r="B676">
        <v>1096803</v>
      </c>
      <c r="C676" t="s">
        <v>2975</v>
      </c>
      <c r="D676" t="s">
        <v>1996</v>
      </c>
      <c r="E676">
        <v>1</v>
      </c>
      <c r="F676" t="b">
        <v>0</v>
      </c>
      <c r="G676">
        <v>0</v>
      </c>
      <c r="H676">
        <v>0</v>
      </c>
      <c r="I676">
        <v>0</v>
      </c>
      <c r="J676">
        <v>0</v>
      </c>
      <c r="K676">
        <v>430460</v>
      </c>
      <c r="L676">
        <v>0</v>
      </c>
      <c r="M676">
        <v>0</v>
      </c>
      <c r="N676">
        <v>0</v>
      </c>
      <c r="O676" t="s">
        <v>34</v>
      </c>
      <c r="P676">
        <v>51870</v>
      </c>
      <c r="Q676" t="b">
        <v>0</v>
      </c>
      <c r="R676" t="b">
        <v>0</v>
      </c>
      <c r="S676">
        <v>0</v>
      </c>
      <c r="T676">
        <v>0</v>
      </c>
      <c r="U676">
        <v>0</v>
      </c>
      <c r="V676">
        <v>4026034</v>
      </c>
      <c r="W676" t="s">
        <v>2013</v>
      </c>
      <c r="X676">
        <v>4026034</v>
      </c>
      <c r="Y676" t="s">
        <v>2013</v>
      </c>
      <c r="Z676">
        <v>4026034</v>
      </c>
      <c r="AA676" t="s">
        <v>2013</v>
      </c>
      <c r="AB676">
        <v>4026034</v>
      </c>
      <c r="AC676" t="s">
        <v>2013</v>
      </c>
      <c r="AD676">
        <v>4026034</v>
      </c>
      <c r="AE676" t="s">
        <v>2013</v>
      </c>
      <c r="AF676">
        <v>0</v>
      </c>
      <c r="AG676">
        <v>0</v>
      </c>
      <c r="AH676">
        <v>1</v>
      </c>
      <c r="AI676">
        <v>0</v>
      </c>
      <c r="AJ676">
        <v>0</v>
      </c>
      <c r="AK676">
        <v>0</v>
      </c>
      <c r="AL676" t="b">
        <v>0</v>
      </c>
      <c r="AM676">
        <v>0</v>
      </c>
      <c r="AN676">
        <v>0</v>
      </c>
    </row>
    <row r="677" spans="1:40" x14ac:dyDescent="0.3">
      <c r="A677">
        <v>1096903</v>
      </c>
      <c r="B677">
        <v>1096903</v>
      </c>
      <c r="C677" t="s">
        <v>3241</v>
      </c>
      <c r="D677" t="s">
        <v>1996</v>
      </c>
      <c r="E677">
        <v>1</v>
      </c>
      <c r="F677" t="b">
        <v>0</v>
      </c>
      <c r="G677">
        <v>0</v>
      </c>
      <c r="H677">
        <v>0</v>
      </c>
      <c r="I677">
        <v>0</v>
      </c>
      <c r="J677">
        <v>0</v>
      </c>
      <c r="K677">
        <v>382630</v>
      </c>
      <c r="L677">
        <v>0</v>
      </c>
      <c r="M677">
        <v>0</v>
      </c>
      <c r="N677">
        <v>0</v>
      </c>
      <c r="O677" t="s">
        <v>34</v>
      </c>
      <c r="P677">
        <v>51870</v>
      </c>
      <c r="Q677" t="b">
        <v>0</v>
      </c>
      <c r="R677" t="b">
        <v>0</v>
      </c>
      <c r="S677">
        <v>0</v>
      </c>
      <c r="T677">
        <v>1750</v>
      </c>
      <c r="U677">
        <v>0</v>
      </c>
      <c r="V677">
        <v>242001</v>
      </c>
      <c r="W677" t="s">
        <v>2013</v>
      </c>
      <c r="X677">
        <v>242001</v>
      </c>
      <c r="Y677" t="s">
        <v>2013</v>
      </c>
      <c r="Z677">
        <v>242001</v>
      </c>
      <c r="AA677" t="s">
        <v>2013</v>
      </c>
      <c r="AB677">
        <v>242001</v>
      </c>
      <c r="AC677" t="s">
        <v>2013</v>
      </c>
      <c r="AD677">
        <v>242001</v>
      </c>
      <c r="AE677" t="s">
        <v>2013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 t="b">
        <v>0</v>
      </c>
      <c r="AM677">
        <v>0</v>
      </c>
      <c r="AN677">
        <v>0</v>
      </c>
    </row>
    <row r="678" spans="1:40" x14ac:dyDescent="0.3">
      <c r="A678">
        <v>1097003</v>
      </c>
      <c r="B678">
        <v>1097003</v>
      </c>
      <c r="C678" t="s">
        <v>3242</v>
      </c>
      <c r="D678" t="s">
        <v>1996</v>
      </c>
      <c r="E678">
        <v>1</v>
      </c>
      <c r="F678" t="b">
        <v>0</v>
      </c>
      <c r="G678">
        <v>0</v>
      </c>
      <c r="H678">
        <v>0</v>
      </c>
      <c r="I678">
        <v>0</v>
      </c>
      <c r="J678">
        <v>0</v>
      </c>
      <c r="K678">
        <v>430460</v>
      </c>
      <c r="L678">
        <v>0</v>
      </c>
      <c r="M678">
        <v>0</v>
      </c>
      <c r="N678">
        <v>0</v>
      </c>
      <c r="O678" t="s">
        <v>34</v>
      </c>
      <c r="P678">
        <v>52500</v>
      </c>
      <c r="Q678" t="b">
        <v>0</v>
      </c>
      <c r="R678" t="b">
        <v>0</v>
      </c>
      <c r="S678">
        <v>0</v>
      </c>
      <c r="T678">
        <v>0</v>
      </c>
      <c r="U678">
        <v>0</v>
      </c>
      <c r="V678">
        <v>2006001</v>
      </c>
      <c r="W678" t="s">
        <v>2013</v>
      </c>
      <c r="X678">
        <v>2006001</v>
      </c>
      <c r="Y678" t="s">
        <v>2013</v>
      </c>
      <c r="Z678">
        <v>2006001</v>
      </c>
      <c r="AA678" t="s">
        <v>2013</v>
      </c>
      <c r="AB678">
        <v>2006001</v>
      </c>
      <c r="AC678" t="s">
        <v>2013</v>
      </c>
      <c r="AD678">
        <v>2006001</v>
      </c>
      <c r="AE678" t="s">
        <v>2013</v>
      </c>
      <c r="AF678">
        <v>0</v>
      </c>
      <c r="AG678">
        <v>0</v>
      </c>
      <c r="AH678">
        <v>5</v>
      </c>
      <c r="AI678">
        <v>0</v>
      </c>
      <c r="AJ678">
        <v>0</v>
      </c>
      <c r="AK678">
        <v>0</v>
      </c>
      <c r="AL678" t="b">
        <v>0</v>
      </c>
      <c r="AM678">
        <v>0</v>
      </c>
      <c r="AN678">
        <v>0</v>
      </c>
    </row>
    <row r="679" spans="1:40" x14ac:dyDescent="0.3">
      <c r="A679">
        <v>1090102</v>
      </c>
      <c r="B679">
        <v>1090102</v>
      </c>
      <c r="C679" t="s">
        <v>3179</v>
      </c>
      <c r="D679" t="s">
        <v>1996</v>
      </c>
      <c r="E679">
        <v>1</v>
      </c>
      <c r="F679" t="b">
        <v>0</v>
      </c>
      <c r="G679">
        <v>0</v>
      </c>
      <c r="H679">
        <v>0</v>
      </c>
      <c r="I679">
        <v>0</v>
      </c>
      <c r="J679">
        <v>0</v>
      </c>
      <c r="K679">
        <v>103800</v>
      </c>
      <c r="L679">
        <v>0</v>
      </c>
      <c r="M679">
        <v>0</v>
      </c>
      <c r="N679">
        <v>0</v>
      </c>
      <c r="O679" t="s">
        <v>34</v>
      </c>
      <c r="P679">
        <v>48790</v>
      </c>
      <c r="Q679" t="b">
        <v>0</v>
      </c>
      <c r="R679" t="b">
        <v>0</v>
      </c>
      <c r="S679">
        <v>0</v>
      </c>
      <c r="T679">
        <v>5250</v>
      </c>
      <c r="U679">
        <v>0</v>
      </c>
      <c r="V679">
        <v>243001</v>
      </c>
      <c r="W679" t="s">
        <v>2013</v>
      </c>
      <c r="X679">
        <v>243001</v>
      </c>
      <c r="Y679" t="s">
        <v>2013</v>
      </c>
      <c r="Z679">
        <v>243001</v>
      </c>
      <c r="AA679" t="s">
        <v>2013</v>
      </c>
      <c r="AB679">
        <v>243001</v>
      </c>
      <c r="AC679" t="s">
        <v>2013</v>
      </c>
      <c r="AD679">
        <v>243001</v>
      </c>
      <c r="AE679" t="s">
        <v>2013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0</v>
      </c>
      <c r="AL679" t="b">
        <v>0</v>
      </c>
      <c r="AM679">
        <v>0</v>
      </c>
      <c r="AN679">
        <v>0</v>
      </c>
    </row>
    <row r="680" spans="1:40" x14ac:dyDescent="0.3">
      <c r="A680">
        <v>1094002</v>
      </c>
      <c r="B680">
        <v>1094002</v>
      </c>
      <c r="C680" t="s">
        <v>3215</v>
      </c>
      <c r="D680" t="s">
        <v>1996</v>
      </c>
      <c r="E680">
        <v>1</v>
      </c>
      <c r="F680" t="b">
        <v>0</v>
      </c>
      <c r="G680">
        <v>0</v>
      </c>
      <c r="H680">
        <v>0</v>
      </c>
      <c r="I680">
        <v>0</v>
      </c>
      <c r="J680">
        <v>0</v>
      </c>
      <c r="K680">
        <v>179360</v>
      </c>
      <c r="L680">
        <v>0</v>
      </c>
      <c r="M680">
        <v>0</v>
      </c>
      <c r="N680">
        <v>0</v>
      </c>
      <c r="O680" t="s">
        <v>34</v>
      </c>
      <c r="P680">
        <v>50610</v>
      </c>
      <c r="Q680" t="b">
        <v>0</v>
      </c>
      <c r="R680" t="b">
        <v>0</v>
      </c>
      <c r="S680">
        <v>0</v>
      </c>
      <c r="T680">
        <v>0</v>
      </c>
      <c r="U680">
        <v>0</v>
      </c>
      <c r="V680">
        <v>2015001</v>
      </c>
      <c r="W680" t="s">
        <v>2013</v>
      </c>
      <c r="X680">
        <v>2015001</v>
      </c>
      <c r="Y680" t="s">
        <v>2013</v>
      </c>
      <c r="Z680">
        <v>2015001</v>
      </c>
      <c r="AA680" t="s">
        <v>2013</v>
      </c>
      <c r="AB680">
        <v>2015001</v>
      </c>
      <c r="AC680" t="s">
        <v>2013</v>
      </c>
      <c r="AD680">
        <v>2015001</v>
      </c>
      <c r="AE680" t="s">
        <v>2013</v>
      </c>
      <c r="AF680">
        <v>0</v>
      </c>
      <c r="AG680">
        <v>0</v>
      </c>
      <c r="AH680">
        <v>5</v>
      </c>
      <c r="AI680">
        <v>0</v>
      </c>
      <c r="AJ680">
        <v>0</v>
      </c>
      <c r="AK680">
        <v>0</v>
      </c>
      <c r="AL680" t="b">
        <v>0</v>
      </c>
      <c r="AM680">
        <v>0</v>
      </c>
      <c r="AN680">
        <v>0</v>
      </c>
    </row>
    <row r="681" spans="1:40" x14ac:dyDescent="0.3">
      <c r="A681">
        <v>1094102</v>
      </c>
      <c r="B681">
        <v>1094102</v>
      </c>
      <c r="C681" t="s">
        <v>3216</v>
      </c>
      <c r="D681" t="s">
        <v>1996</v>
      </c>
      <c r="E681">
        <v>1</v>
      </c>
      <c r="F681" t="b">
        <v>0</v>
      </c>
      <c r="G681">
        <v>0</v>
      </c>
      <c r="H681">
        <v>0</v>
      </c>
      <c r="I681">
        <v>0</v>
      </c>
      <c r="J681">
        <v>0</v>
      </c>
      <c r="K681">
        <v>159430</v>
      </c>
      <c r="L681">
        <v>0</v>
      </c>
      <c r="M681">
        <v>0</v>
      </c>
      <c r="N681">
        <v>0</v>
      </c>
      <c r="O681" t="s">
        <v>34</v>
      </c>
      <c r="P681">
        <v>50610</v>
      </c>
      <c r="Q681" t="b">
        <v>0</v>
      </c>
      <c r="R681" t="b">
        <v>0</v>
      </c>
      <c r="S681">
        <v>7500</v>
      </c>
      <c r="T681">
        <v>0</v>
      </c>
      <c r="U681">
        <v>0</v>
      </c>
      <c r="V681">
        <v>153001</v>
      </c>
      <c r="W681" t="s">
        <v>2013</v>
      </c>
      <c r="X681">
        <v>153001</v>
      </c>
      <c r="Y681" t="s">
        <v>2013</v>
      </c>
      <c r="Z681">
        <v>153001</v>
      </c>
      <c r="AA681" t="s">
        <v>2013</v>
      </c>
      <c r="AB681">
        <v>153001</v>
      </c>
      <c r="AC681" t="s">
        <v>2013</v>
      </c>
      <c r="AD681">
        <v>153001</v>
      </c>
      <c r="AE681" t="s">
        <v>2013</v>
      </c>
      <c r="AF681">
        <v>0</v>
      </c>
      <c r="AG681">
        <v>0</v>
      </c>
      <c r="AH681">
        <v>1</v>
      </c>
      <c r="AI681">
        <v>0</v>
      </c>
      <c r="AJ681">
        <v>0</v>
      </c>
      <c r="AK681">
        <v>0</v>
      </c>
      <c r="AL681" t="b">
        <v>0</v>
      </c>
      <c r="AM681">
        <v>0</v>
      </c>
      <c r="AN681">
        <v>0</v>
      </c>
    </row>
    <row r="682" spans="1:40" x14ac:dyDescent="0.3">
      <c r="A682">
        <v>1094202</v>
      </c>
      <c r="B682">
        <v>1094202</v>
      </c>
      <c r="C682" t="s">
        <v>3217</v>
      </c>
      <c r="D682" t="s">
        <v>1996</v>
      </c>
      <c r="E682">
        <v>1</v>
      </c>
      <c r="F682" t="b">
        <v>0</v>
      </c>
      <c r="G682">
        <v>0</v>
      </c>
      <c r="H682">
        <v>0</v>
      </c>
      <c r="I682">
        <v>0</v>
      </c>
      <c r="J682">
        <v>0</v>
      </c>
      <c r="K682">
        <v>179360</v>
      </c>
      <c r="L682">
        <v>0</v>
      </c>
      <c r="M682">
        <v>0</v>
      </c>
      <c r="N682">
        <v>0</v>
      </c>
      <c r="O682" t="s">
        <v>34</v>
      </c>
      <c r="P682">
        <v>50610</v>
      </c>
      <c r="Q682" t="b">
        <v>0</v>
      </c>
      <c r="R682" t="b">
        <v>0</v>
      </c>
      <c r="S682">
        <v>0</v>
      </c>
      <c r="T682">
        <v>5250</v>
      </c>
      <c r="U682">
        <v>0</v>
      </c>
      <c r="V682">
        <v>243001</v>
      </c>
      <c r="W682" t="s">
        <v>2013</v>
      </c>
      <c r="X682">
        <v>243001</v>
      </c>
      <c r="Y682" t="s">
        <v>2013</v>
      </c>
      <c r="Z682">
        <v>243001</v>
      </c>
      <c r="AA682" t="s">
        <v>2013</v>
      </c>
      <c r="AB682">
        <v>243001</v>
      </c>
      <c r="AC682" t="s">
        <v>2013</v>
      </c>
      <c r="AD682">
        <v>243001</v>
      </c>
      <c r="AE682" t="s">
        <v>2013</v>
      </c>
      <c r="AF682">
        <v>0</v>
      </c>
      <c r="AG682">
        <v>0</v>
      </c>
      <c r="AH682">
        <v>1</v>
      </c>
      <c r="AI682">
        <v>0</v>
      </c>
      <c r="AJ682">
        <v>0</v>
      </c>
      <c r="AK682">
        <v>0</v>
      </c>
      <c r="AL682" t="b">
        <v>0</v>
      </c>
      <c r="AM682">
        <v>0</v>
      </c>
      <c r="AN682">
        <v>0</v>
      </c>
    </row>
    <row r="683" spans="1:40" x14ac:dyDescent="0.3">
      <c r="A683">
        <v>1094302</v>
      </c>
      <c r="B683">
        <v>1094302</v>
      </c>
      <c r="C683" t="s">
        <v>3218</v>
      </c>
      <c r="D683" t="s">
        <v>1996</v>
      </c>
      <c r="E683">
        <v>1</v>
      </c>
      <c r="F683" t="b">
        <v>0</v>
      </c>
      <c r="G683">
        <v>0</v>
      </c>
      <c r="H683">
        <v>0</v>
      </c>
      <c r="I683">
        <v>0</v>
      </c>
      <c r="J683">
        <v>0</v>
      </c>
      <c r="K683">
        <v>179360</v>
      </c>
      <c r="L683">
        <v>0</v>
      </c>
      <c r="M683">
        <v>0</v>
      </c>
      <c r="N683">
        <v>0</v>
      </c>
      <c r="O683" t="s">
        <v>34</v>
      </c>
      <c r="P683">
        <v>50610</v>
      </c>
      <c r="Q683" t="b">
        <v>0</v>
      </c>
      <c r="R683" t="b">
        <v>0</v>
      </c>
      <c r="S683">
        <v>0</v>
      </c>
      <c r="T683">
        <v>0</v>
      </c>
      <c r="U683">
        <v>0</v>
      </c>
      <c r="V683">
        <v>4003031</v>
      </c>
      <c r="W683" t="s">
        <v>2013</v>
      </c>
      <c r="X683">
        <v>4003031</v>
      </c>
      <c r="Y683" t="s">
        <v>2013</v>
      </c>
      <c r="Z683">
        <v>4003031</v>
      </c>
      <c r="AA683" t="s">
        <v>2013</v>
      </c>
      <c r="AB683">
        <v>4003031</v>
      </c>
      <c r="AC683" t="s">
        <v>2013</v>
      </c>
      <c r="AD683">
        <v>4003031</v>
      </c>
      <c r="AE683" t="s">
        <v>2013</v>
      </c>
      <c r="AF683">
        <v>0</v>
      </c>
      <c r="AG683">
        <v>0</v>
      </c>
      <c r="AH683">
        <v>1</v>
      </c>
      <c r="AI683">
        <v>0</v>
      </c>
      <c r="AJ683">
        <v>0</v>
      </c>
      <c r="AK683">
        <v>0</v>
      </c>
      <c r="AL683" t="b">
        <v>0</v>
      </c>
      <c r="AM683">
        <v>0</v>
      </c>
      <c r="AN683">
        <v>0</v>
      </c>
    </row>
    <row r="684" spans="1:40" x14ac:dyDescent="0.3">
      <c r="A684">
        <v>1095002</v>
      </c>
      <c r="B684">
        <v>1095002</v>
      </c>
      <c r="C684" t="s">
        <v>3225</v>
      </c>
      <c r="D684" t="s">
        <v>1996</v>
      </c>
      <c r="E684">
        <v>1</v>
      </c>
      <c r="F684" t="b">
        <v>0</v>
      </c>
      <c r="G684">
        <v>0</v>
      </c>
      <c r="H684">
        <v>0</v>
      </c>
      <c r="I684">
        <v>0</v>
      </c>
      <c r="J684">
        <v>0</v>
      </c>
      <c r="K684">
        <v>215230</v>
      </c>
      <c r="L684">
        <v>0</v>
      </c>
      <c r="M684">
        <v>0</v>
      </c>
      <c r="N684">
        <v>0</v>
      </c>
      <c r="O684" t="s">
        <v>34</v>
      </c>
      <c r="P684">
        <v>51240</v>
      </c>
      <c r="Q684" t="b">
        <v>0</v>
      </c>
      <c r="R684" t="b">
        <v>0</v>
      </c>
      <c r="S684">
        <v>0</v>
      </c>
      <c r="T684">
        <v>5250</v>
      </c>
      <c r="U684">
        <v>0</v>
      </c>
      <c r="V684">
        <v>243001</v>
      </c>
      <c r="W684" t="s">
        <v>2013</v>
      </c>
      <c r="X684">
        <v>243001</v>
      </c>
      <c r="Y684" t="s">
        <v>2013</v>
      </c>
      <c r="Z684">
        <v>243001</v>
      </c>
      <c r="AA684" t="s">
        <v>2013</v>
      </c>
      <c r="AB684">
        <v>243001</v>
      </c>
      <c r="AC684" t="s">
        <v>2013</v>
      </c>
      <c r="AD684">
        <v>243001</v>
      </c>
      <c r="AE684" t="s">
        <v>2013</v>
      </c>
      <c r="AF684">
        <v>0</v>
      </c>
      <c r="AG684">
        <v>0</v>
      </c>
      <c r="AH684">
        <v>1</v>
      </c>
      <c r="AI684">
        <v>0</v>
      </c>
      <c r="AJ684">
        <v>0</v>
      </c>
      <c r="AK684">
        <v>0</v>
      </c>
      <c r="AL684" t="b">
        <v>0</v>
      </c>
      <c r="AM684">
        <v>0</v>
      </c>
      <c r="AN684">
        <v>0</v>
      </c>
    </row>
    <row r="685" spans="1:40" x14ac:dyDescent="0.3">
      <c r="A685">
        <v>1100103</v>
      </c>
      <c r="B685">
        <v>1100103</v>
      </c>
      <c r="C685" t="s">
        <v>3243</v>
      </c>
      <c r="D685" t="s">
        <v>1996</v>
      </c>
      <c r="E685">
        <v>1</v>
      </c>
      <c r="F685" t="b">
        <v>0</v>
      </c>
      <c r="G685">
        <v>0</v>
      </c>
      <c r="H685">
        <v>0</v>
      </c>
      <c r="I685">
        <v>0</v>
      </c>
      <c r="J685">
        <v>0</v>
      </c>
      <c r="K685">
        <v>669610</v>
      </c>
      <c r="L685">
        <v>0</v>
      </c>
      <c r="M685">
        <v>0</v>
      </c>
      <c r="N685">
        <v>0</v>
      </c>
      <c r="O685" t="s">
        <v>34</v>
      </c>
      <c r="P685">
        <v>56770</v>
      </c>
      <c r="Q685" t="b">
        <v>0</v>
      </c>
      <c r="R685" t="b">
        <v>0</v>
      </c>
      <c r="S685">
        <v>0</v>
      </c>
      <c r="T685">
        <v>5250</v>
      </c>
      <c r="U685">
        <v>0</v>
      </c>
      <c r="V685">
        <v>243001</v>
      </c>
      <c r="W685" t="s">
        <v>2013</v>
      </c>
      <c r="X685">
        <v>243001</v>
      </c>
      <c r="Y685" t="s">
        <v>2013</v>
      </c>
      <c r="Z685">
        <v>243001</v>
      </c>
      <c r="AA685" t="s">
        <v>2013</v>
      </c>
      <c r="AB685">
        <v>243001</v>
      </c>
      <c r="AC685" t="s">
        <v>2013</v>
      </c>
      <c r="AD685">
        <v>243001</v>
      </c>
      <c r="AE685" t="s">
        <v>2013</v>
      </c>
      <c r="AF685">
        <v>0</v>
      </c>
      <c r="AG685">
        <v>0</v>
      </c>
      <c r="AH685">
        <v>1</v>
      </c>
      <c r="AI685">
        <v>0</v>
      </c>
      <c r="AJ685">
        <v>0</v>
      </c>
      <c r="AK685">
        <v>0</v>
      </c>
      <c r="AL685" t="b">
        <v>0</v>
      </c>
      <c r="AM685">
        <v>0</v>
      </c>
      <c r="AN685">
        <v>0</v>
      </c>
    </row>
    <row r="686" spans="1:40" x14ac:dyDescent="0.3">
      <c r="A686">
        <v>1100203</v>
      </c>
      <c r="B686">
        <v>1100203</v>
      </c>
      <c r="C686" t="s">
        <v>2961</v>
      </c>
      <c r="D686" t="s">
        <v>1996</v>
      </c>
      <c r="E686">
        <v>1</v>
      </c>
      <c r="F686" t="b">
        <v>0</v>
      </c>
      <c r="G686">
        <v>0</v>
      </c>
      <c r="H686">
        <v>0</v>
      </c>
      <c r="I686">
        <v>0</v>
      </c>
      <c r="J686">
        <v>0</v>
      </c>
      <c r="K686">
        <v>573950</v>
      </c>
      <c r="L686">
        <v>0</v>
      </c>
      <c r="M686">
        <v>0</v>
      </c>
      <c r="N686">
        <v>0</v>
      </c>
      <c r="O686" t="s">
        <v>34</v>
      </c>
      <c r="P686">
        <v>56770</v>
      </c>
      <c r="Q686" t="b">
        <v>0</v>
      </c>
      <c r="R686" t="b">
        <v>0</v>
      </c>
      <c r="S686">
        <v>0</v>
      </c>
      <c r="T686">
        <v>0</v>
      </c>
      <c r="U686">
        <v>0</v>
      </c>
      <c r="V686">
        <v>2015001</v>
      </c>
      <c r="W686" t="s">
        <v>2013</v>
      </c>
      <c r="X686">
        <v>2015001</v>
      </c>
      <c r="Y686" t="s">
        <v>2013</v>
      </c>
      <c r="Z686">
        <v>2015001</v>
      </c>
      <c r="AA686" t="s">
        <v>2013</v>
      </c>
      <c r="AB686">
        <v>2015001</v>
      </c>
      <c r="AC686" t="s">
        <v>2013</v>
      </c>
      <c r="AD686">
        <v>2015001</v>
      </c>
      <c r="AE686" t="s">
        <v>2013</v>
      </c>
      <c r="AF686">
        <v>0</v>
      </c>
      <c r="AG686">
        <v>0</v>
      </c>
      <c r="AH686">
        <v>5</v>
      </c>
      <c r="AI686">
        <v>0</v>
      </c>
      <c r="AJ686">
        <v>0</v>
      </c>
      <c r="AK686">
        <v>0</v>
      </c>
      <c r="AL686" t="b">
        <v>0</v>
      </c>
      <c r="AM686">
        <v>0</v>
      </c>
      <c r="AN686">
        <v>0</v>
      </c>
    </row>
    <row r="687" spans="1:40" x14ac:dyDescent="0.3">
      <c r="A687">
        <v>1100303</v>
      </c>
      <c r="B687">
        <v>1100303</v>
      </c>
      <c r="C687" t="s">
        <v>3244</v>
      </c>
      <c r="D687" t="s">
        <v>1996</v>
      </c>
      <c r="E687">
        <v>1</v>
      </c>
      <c r="F687" t="b">
        <v>0</v>
      </c>
      <c r="G687">
        <v>0</v>
      </c>
      <c r="H687">
        <v>0</v>
      </c>
      <c r="I687">
        <v>0</v>
      </c>
      <c r="J687">
        <v>0</v>
      </c>
      <c r="K687">
        <v>669610</v>
      </c>
      <c r="L687">
        <v>0</v>
      </c>
      <c r="M687">
        <v>0</v>
      </c>
      <c r="N687">
        <v>0</v>
      </c>
      <c r="O687" t="s">
        <v>34</v>
      </c>
      <c r="P687">
        <v>56770</v>
      </c>
      <c r="Q687" t="b">
        <v>0</v>
      </c>
      <c r="R687" t="b">
        <v>0</v>
      </c>
      <c r="S687">
        <v>7500</v>
      </c>
      <c r="T687">
        <v>0</v>
      </c>
      <c r="U687">
        <v>0</v>
      </c>
      <c r="V687">
        <v>153001</v>
      </c>
      <c r="W687" t="s">
        <v>2013</v>
      </c>
      <c r="X687">
        <v>153001</v>
      </c>
      <c r="Y687" t="s">
        <v>2013</v>
      </c>
      <c r="Z687">
        <v>153001</v>
      </c>
      <c r="AA687" t="s">
        <v>2013</v>
      </c>
      <c r="AB687">
        <v>153001</v>
      </c>
      <c r="AC687" t="s">
        <v>2013</v>
      </c>
      <c r="AD687">
        <v>153001</v>
      </c>
      <c r="AE687" t="s">
        <v>2013</v>
      </c>
      <c r="AF687">
        <v>0</v>
      </c>
      <c r="AG687">
        <v>0</v>
      </c>
      <c r="AH687">
        <v>1</v>
      </c>
      <c r="AI687">
        <v>0</v>
      </c>
      <c r="AJ687">
        <v>0</v>
      </c>
      <c r="AK687">
        <v>0</v>
      </c>
      <c r="AL687" t="b">
        <v>0</v>
      </c>
      <c r="AM687">
        <v>0</v>
      </c>
      <c r="AN687">
        <v>0</v>
      </c>
    </row>
    <row r="688" spans="1:40" x14ac:dyDescent="0.3">
      <c r="A688">
        <v>1100403</v>
      </c>
      <c r="B688">
        <v>1100403</v>
      </c>
      <c r="C688" t="s">
        <v>3245</v>
      </c>
      <c r="D688" t="s">
        <v>1996</v>
      </c>
      <c r="E688">
        <v>1</v>
      </c>
      <c r="F688" t="b">
        <v>0</v>
      </c>
      <c r="G688">
        <v>0</v>
      </c>
      <c r="H688">
        <v>0</v>
      </c>
      <c r="I688">
        <v>0</v>
      </c>
      <c r="J688">
        <v>0</v>
      </c>
      <c r="K688">
        <v>573950</v>
      </c>
      <c r="L688">
        <v>0</v>
      </c>
      <c r="M688">
        <v>0</v>
      </c>
      <c r="N688">
        <v>0</v>
      </c>
      <c r="O688" t="s">
        <v>34</v>
      </c>
      <c r="P688">
        <v>56770</v>
      </c>
      <c r="Q688" t="b">
        <v>0</v>
      </c>
      <c r="R688" t="b">
        <v>0</v>
      </c>
      <c r="S688">
        <v>0</v>
      </c>
      <c r="T688">
        <v>5250</v>
      </c>
      <c r="U688">
        <v>0</v>
      </c>
      <c r="V688">
        <v>243001</v>
      </c>
      <c r="W688" t="s">
        <v>2013</v>
      </c>
      <c r="X688">
        <v>243001</v>
      </c>
      <c r="Y688" t="s">
        <v>2013</v>
      </c>
      <c r="Z688">
        <v>243001</v>
      </c>
      <c r="AA688" t="s">
        <v>2013</v>
      </c>
      <c r="AB688">
        <v>243001</v>
      </c>
      <c r="AC688" t="s">
        <v>2013</v>
      </c>
      <c r="AD688">
        <v>243001</v>
      </c>
      <c r="AE688" t="s">
        <v>2013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 t="b">
        <v>0</v>
      </c>
      <c r="AM688">
        <v>0</v>
      </c>
      <c r="AN688">
        <v>0</v>
      </c>
    </row>
    <row r="689" spans="1:40" x14ac:dyDescent="0.3">
      <c r="A689">
        <v>1100503</v>
      </c>
      <c r="B689">
        <v>1100503</v>
      </c>
      <c r="C689" t="s">
        <v>3246</v>
      </c>
      <c r="D689" t="s">
        <v>1996</v>
      </c>
      <c r="E689">
        <v>1</v>
      </c>
      <c r="F689" t="b">
        <v>0</v>
      </c>
      <c r="G689">
        <v>0</v>
      </c>
      <c r="H689">
        <v>0</v>
      </c>
      <c r="I689">
        <v>0</v>
      </c>
      <c r="J689">
        <v>0</v>
      </c>
      <c r="K689">
        <v>669610</v>
      </c>
      <c r="L689">
        <v>0</v>
      </c>
      <c r="M689">
        <v>0</v>
      </c>
      <c r="N689">
        <v>0</v>
      </c>
      <c r="O689" t="s">
        <v>34</v>
      </c>
      <c r="P689">
        <v>56770</v>
      </c>
      <c r="Q689" t="b">
        <v>0</v>
      </c>
      <c r="R689" t="b">
        <v>0</v>
      </c>
      <c r="S689">
        <v>0</v>
      </c>
      <c r="T689">
        <v>0</v>
      </c>
      <c r="U689">
        <v>0</v>
      </c>
      <c r="V689">
        <v>4003031</v>
      </c>
      <c r="W689" t="s">
        <v>2013</v>
      </c>
      <c r="X689">
        <v>4003031</v>
      </c>
      <c r="Y689" t="s">
        <v>2013</v>
      </c>
      <c r="Z689">
        <v>4003031</v>
      </c>
      <c r="AA689" t="s">
        <v>2013</v>
      </c>
      <c r="AB689">
        <v>4003031</v>
      </c>
      <c r="AC689" t="s">
        <v>2013</v>
      </c>
      <c r="AD689">
        <v>4003031</v>
      </c>
      <c r="AE689" t="s">
        <v>2013</v>
      </c>
      <c r="AF689">
        <v>0</v>
      </c>
      <c r="AG689">
        <v>0</v>
      </c>
      <c r="AH689">
        <v>1</v>
      </c>
      <c r="AI689">
        <v>0</v>
      </c>
      <c r="AJ689">
        <v>0</v>
      </c>
      <c r="AK689">
        <v>0</v>
      </c>
      <c r="AL689" t="b">
        <v>0</v>
      </c>
      <c r="AM689">
        <v>0</v>
      </c>
      <c r="AN689">
        <v>0</v>
      </c>
    </row>
    <row r="690" spans="1:40" x14ac:dyDescent="0.3">
      <c r="A690">
        <v>1100603</v>
      </c>
      <c r="B690">
        <v>1100603</v>
      </c>
      <c r="C690" t="s">
        <v>3247</v>
      </c>
      <c r="D690" t="s">
        <v>1996</v>
      </c>
      <c r="E690">
        <v>1</v>
      </c>
      <c r="F690" t="b">
        <v>0</v>
      </c>
      <c r="G690">
        <v>0</v>
      </c>
      <c r="H690">
        <v>0</v>
      </c>
      <c r="I690">
        <v>0</v>
      </c>
      <c r="J690">
        <v>0</v>
      </c>
      <c r="K690">
        <v>573950</v>
      </c>
      <c r="L690">
        <v>0</v>
      </c>
      <c r="M690">
        <v>0</v>
      </c>
      <c r="N690">
        <v>0</v>
      </c>
      <c r="O690" t="s">
        <v>34</v>
      </c>
      <c r="P690">
        <v>56770</v>
      </c>
      <c r="Q690" t="b">
        <v>0</v>
      </c>
      <c r="R690" t="b">
        <v>0</v>
      </c>
      <c r="S690">
        <v>0</v>
      </c>
      <c r="T690">
        <v>0</v>
      </c>
      <c r="U690">
        <v>0</v>
      </c>
      <c r="V690">
        <v>4004031</v>
      </c>
      <c r="W690" t="s">
        <v>2013</v>
      </c>
      <c r="X690">
        <v>4004031</v>
      </c>
      <c r="Y690" t="s">
        <v>2013</v>
      </c>
      <c r="Z690">
        <v>4004031</v>
      </c>
      <c r="AA690" t="s">
        <v>2013</v>
      </c>
      <c r="AB690">
        <v>4004031</v>
      </c>
      <c r="AC690" t="s">
        <v>2013</v>
      </c>
      <c r="AD690">
        <v>4004031</v>
      </c>
      <c r="AE690" t="s">
        <v>2013</v>
      </c>
      <c r="AF690">
        <v>0</v>
      </c>
      <c r="AG690">
        <v>0</v>
      </c>
      <c r="AH690">
        <v>1</v>
      </c>
      <c r="AI690">
        <v>0</v>
      </c>
      <c r="AJ690">
        <v>0</v>
      </c>
      <c r="AK690">
        <v>0</v>
      </c>
      <c r="AL690" t="b">
        <v>0</v>
      </c>
      <c r="AM690">
        <v>0</v>
      </c>
      <c r="AN690">
        <v>0</v>
      </c>
    </row>
    <row r="691" spans="1:40" x14ac:dyDescent="0.3">
      <c r="A691">
        <v>1100703</v>
      </c>
      <c r="B691">
        <v>1100703</v>
      </c>
      <c r="C691" t="s">
        <v>3248</v>
      </c>
      <c r="D691" t="s">
        <v>1996</v>
      </c>
      <c r="E691">
        <v>1</v>
      </c>
      <c r="F691" t="b">
        <v>0</v>
      </c>
      <c r="G691">
        <v>0</v>
      </c>
      <c r="H691">
        <v>0</v>
      </c>
      <c r="I691">
        <v>0</v>
      </c>
      <c r="J691">
        <v>0</v>
      </c>
      <c r="K691">
        <v>669610</v>
      </c>
      <c r="L691">
        <v>0</v>
      </c>
      <c r="M691">
        <v>0</v>
      </c>
      <c r="N691">
        <v>0</v>
      </c>
      <c r="O691" t="s">
        <v>34</v>
      </c>
      <c r="P691">
        <v>56770</v>
      </c>
      <c r="Q691" t="b">
        <v>0</v>
      </c>
      <c r="R691" t="b">
        <v>0</v>
      </c>
      <c r="S691">
        <v>0</v>
      </c>
      <c r="T691">
        <v>0</v>
      </c>
      <c r="U691">
        <v>0</v>
      </c>
      <c r="V691">
        <v>4003031</v>
      </c>
      <c r="W691" t="s">
        <v>2013</v>
      </c>
      <c r="X691">
        <v>4003031</v>
      </c>
      <c r="Y691" t="s">
        <v>2013</v>
      </c>
      <c r="Z691">
        <v>4003031</v>
      </c>
      <c r="AA691" t="s">
        <v>2013</v>
      </c>
      <c r="AB691">
        <v>4003031</v>
      </c>
      <c r="AC691" t="s">
        <v>2013</v>
      </c>
      <c r="AD691">
        <v>4003031</v>
      </c>
      <c r="AE691" t="s">
        <v>2013</v>
      </c>
      <c r="AF691">
        <v>0</v>
      </c>
      <c r="AG691">
        <v>0</v>
      </c>
      <c r="AH691">
        <v>1</v>
      </c>
      <c r="AI691">
        <v>0</v>
      </c>
      <c r="AJ691">
        <v>0</v>
      </c>
      <c r="AK691">
        <v>0</v>
      </c>
      <c r="AL691" t="b">
        <v>0</v>
      </c>
      <c r="AM691">
        <v>0</v>
      </c>
      <c r="AN691">
        <v>0</v>
      </c>
    </row>
    <row r="692" spans="1:40" x14ac:dyDescent="0.3">
      <c r="A692">
        <v>1100803</v>
      </c>
      <c r="B692">
        <v>1100803</v>
      </c>
      <c r="C692" t="s">
        <v>3249</v>
      </c>
      <c r="D692" t="s">
        <v>1996</v>
      </c>
      <c r="E692">
        <v>1</v>
      </c>
      <c r="F692" t="b">
        <v>0</v>
      </c>
      <c r="G692">
        <v>0</v>
      </c>
      <c r="H692">
        <v>0</v>
      </c>
      <c r="I692">
        <v>0</v>
      </c>
      <c r="J692">
        <v>0</v>
      </c>
      <c r="K692">
        <v>573950</v>
      </c>
      <c r="L692">
        <v>0</v>
      </c>
      <c r="M692">
        <v>0</v>
      </c>
      <c r="N692">
        <v>0</v>
      </c>
      <c r="O692" t="s">
        <v>34</v>
      </c>
      <c r="P692">
        <v>56770</v>
      </c>
      <c r="Q692" t="b">
        <v>0</v>
      </c>
      <c r="R692" t="b">
        <v>0</v>
      </c>
      <c r="S692">
        <v>0</v>
      </c>
      <c r="T692">
        <v>0</v>
      </c>
      <c r="U692">
        <v>0</v>
      </c>
      <c r="V692">
        <v>3160001</v>
      </c>
      <c r="W692" t="s">
        <v>2013</v>
      </c>
      <c r="X692">
        <v>3160001</v>
      </c>
      <c r="Y692" t="s">
        <v>2013</v>
      </c>
      <c r="Z692">
        <v>3160001</v>
      </c>
      <c r="AA692" t="s">
        <v>2013</v>
      </c>
      <c r="AB692">
        <v>3160001</v>
      </c>
      <c r="AC692" t="s">
        <v>2013</v>
      </c>
      <c r="AD692">
        <v>3160001</v>
      </c>
      <c r="AE692" t="s">
        <v>2013</v>
      </c>
      <c r="AF692">
        <v>0</v>
      </c>
      <c r="AG692">
        <v>0</v>
      </c>
      <c r="AH692">
        <v>5</v>
      </c>
      <c r="AI692">
        <v>0</v>
      </c>
      <c r="AJ692">
        <v>0</v>
      </c>
      <c r="AK692">
        <v>0</v>
      </c>
      <c r="AL692" t="b">
        <v>0</v>
      </c>
      <c r="AM692">
        <v>0</v>
      </c>
      <c r="AN692">
        <v>0</v>
      </c>
    </row>
    <row r="693" spans="1:40" x14ac:dyDescent="0.3">
      <c r="A693">
        <v>1100903</v>
      </c>
      <c r="B693">
        <v>1100903</v>
      </c>
      <c r="C693" t="s">
        <v>3250</v>
      </c>
      <c r="D693" t="s">
        <v>1996</v>
      </c>
      <c r="E693">
        <v>1</v>
      </c>
      <c r="F693" t="b">
        <v>0</v>
      </c>
      <c r="G693">
        <v>0</v>
      </c>
      <c r="H693">
        <v>0</v>
      </c>
      <c r="I693">
        <v>0</v>
      </c>
      <c r="J693">
        <v>0</v>
      </c>
      <c r="K693">
        <v>669610</v>
      </c>
      <c r="L693">
        <v>0</v>
      </c>
      <c r="M693">
        <v>0</v>
      </c>
      <c r="N693">
        <v>0</v>
      </c>
      <c r="O693" t="s">
        <v>34</v>
      </c>
      <c r="P693">
        <v>56770</v>
      </c>
      <c r="Q693" t="b">
        <v>0</v>
      </c>
      <c r="R693" t="b">
        <v>0</v>
      </c>
      <c r="S693">
        <v>0</v>
      </c>
      <c r="T693">
        <v>0</v>
      </c>
      <c r="U693">
        <v>0</v>
      </c>
      <c r="V693">
        <v>2006001</v>
      </c>
      <c r="W693" t="s">
        <v>2013</v>
      </c>
      <c r="X693">
        <v>2006001</v>
      </c>
      <c r="Y693" t="s">
        <v>2013</v>
      </c>
      <c r="Z693">
        <v>2006001</v>
      </c>
      <c r="AA693" t="s">
        <v>2013</v>
      </c>
      <c r="AB693">
        <v>2006001</v>
      </c>
      <c r="AC693" t="s">
        <v>2013</v>
      </c>
      <c r="AD693">
        <v>2006001</v>
      </c>
      <c r="AE693" t="s">
        <v>2013</v>
      </c>
      <c r="AF693">
        <v>0</v>
      </c>
      <c r="AG693">
        <v>0</v>
      </c>
      <c r="AH693">
        <v>5</v>
      </c>
      <c r="AI693">
        <v>0</v>
      </c>
      <c r="AJ693">
        <v>0</v>
      </c>
      <c r="AK693">
        <v>0</v>
      </c>
      <c r="AL693" t="b">
        <v>0</v>
      </c>
      <c r="AM693">
        <v>0</v>
      </c>
      <c r="AN693">
        <v>0</v>
      </c>
    </row>
    <row r="694" spans="1:40" x14ac:dyDescent="0.3">
      <c r="A694">
        <v>1101003</v>
      </c>
      <c r="B694">
        <v>1101003</v>
      </c>
      <c r="C694" t="s">
        <v>3251</v>
      </c>
      <c r="D694" t="s">
        <v>1996</v>
      </c>
      <c r="E694">
        <v>1</v>
      </c>
      <c r="F694" t="b">
        <v>0</v>
      </c>
      <c r="G694">
        <v>0</v>
      </c>
      <c r="H694">
        <v>0</v>
      </c>
      <c r="I694">
        <v>0</v>
      </c>
      <c r="J694">
        <v>0</v>
      </c>
      <c r="K694">
        <v>669610</v>
      </c>
      <c r="L694">
        <v>0</v>
      </c>
      <c r="M694">
        <v>0</v>
      </c>
      <c r="N694">
        <v>0</v>
      </c>
      <c r="O694" t="s">
        <v>34</v>
      </c>
      <c r="P694">
        <v>56770</v>
      </c>
      <c r="Q694" t="b">
        <v>0</v>
      </c>
      <c r="R694" t="b">
        <v>0</v>
      </c>
      <c r="S694">
        <v>0</v>
      </c>
      <c r="T694">
        <v>5250</v>
      </c>
      <c r="U694">
        <v>0</v>
      </c>
      <c r="V694">
        <v>243001</v>
      </c>
      <c r="W694" t="s">
        <v>2013</v>
      </c>
      <c r="X694">
        <v>243001</v>
      </c>
      <c r="Y694" t="s">
        <v>2013</v>
      </c>
      <c r="Z694">
        <v>243001</v>
      </c>
      <c r="AA694" t="s">
        <v>2013</v>
      </c>
      <c r="AB694">
        <v>243001</v>
      </c>
      <c r="AC694" t="s">
        <v>2013</v>
      </c>
      <c r="AD694">
        <v>243001</v>
      </c>
      <c r="AE694" t="s">
        <v>2013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 t="b">
        <v>0</v>
      </c>
      <c r="AM694">
        <v>0</v>
      </c>
      <c r="AN694">
        <v>0</v>
      </c>
    </row>
    <row r="695" spans="1:40" x14ac:dyDescent="0.3">
      <c r="A695">
        <v>1101103</v>
      </c>
      <c r="B695">
        <v>1101103</v>
      </c>
      <c r="C695" t="s">
        <v>3252</v>
      </c>
      <c r="D695" t="s">
        <v>1996</v>
      </c>
      <c r="E695">
        <v>1</v>
      </c>
      <c r="F695" t="b">
        <v>0</v>
      </c>
      <c r="G695">
        <v>0</v>
      </c>
      <c r="H695">
        <v>0</v>
      </c>
      <c r="I695">
        <v>0</v>
      </c>
      <c r="J695">
        <v>0</v>
      </c>
      <c r="K695">
        <v>573950</v>
      </c>
      <c r="L695">
        <v>0</v>
      </c>
      <c r="M695">
        <v>0</v>
      </c>
      <c r="N695">
        <v>0</v>
      </c>
      <c r="O695" t="s">
        <v>34</v>
      </c>
      <c r="P695">
        <v>56770</v>
      </c>
      <c r="Q695" t="b">
        <v>0</v>
      </c>
      <c r="R695" t="b">
        <v>0</v>
      </c>
      <c r="S695">
        <v>7500</v>
      </c>
      <c r="T695">
        <v>0</v>
      </c>
      <c r="U695">
        <v>0</v>
      </c>
      <c r="V695">
        <v>153001</v>
      </c>
      <c r="W695" t="s">
        <v>2013</v>
      </c>
      <c r="X695">
        <v>153001</v>
      </c>
      <c r="Y695" t="s">
        <v>2013</v>
      </c>
      <c r="Z695">
        <v>153001</v>
      </c>
      <c r="AA695" t="s">
        <v>2013</v>
      </c>
      <c r="AB695">
        <v>153001</v>
      </c>
      <c r="AC695" t="s">
        <v>2013</v>
      </c>
      <c r="AD695">
        <v>153001</v>
      </c>
      <c r="AE695" t="s">
        <v>2013</v>
      </c>
      <c r="AF695">
        <v>0</v>
      </c>
      <c r="AG695">
        <v>0</v>
      </c>
      <c r="AH695">
        <v>1</v>
      </c>
      <c r="AI695">
        <v>0</v>
      </c>
      <c r="AJ695">
        <v>0</v>
      </c>
      <c r="AK695">
        <v>0</v>
      </c>
      <c r="AL695" t="b">
        <v>0</v>
      </c>
      <c r="AM695">
        <v>0</v>
      </c>
      <c r="AN695">
        <v>0</v>
      </c>
    </row>
    <row r="696" spans="1:40" x14ac:dyDescent="0.3">
      <c r="A696">
        <v>1101203</v>
      </c>
      <c r="B696">
        <v>1101203</v>
      </c>
      <c r="C696" t="s">
        <v>3253</v>
      </c>
      <c r="D696" t="s">
        <v>1996</v>
      </c>
      <c r="E696">
        <v>1</v>
      </c>
      <c r="F696" t="b">
        <v>0</v>
      </c>
      <c r="G696">
        <v>0</v>
      </c>
      <c r="H696">
        <v>0</v>
      </c>
      <c r="I696">
        <v>0</v>
      </c>
      <c r="J696">
        <v>0</v>
      </c>
      <c r="K696">
        <v>669610</v>
      </c>
      <c r="L696">
        <v>0</v>
      </c>
      <c r="M696">
        <v>0</v>
      </c>
      <c r="N696">
        <v>0</v>
      </c>
      <c r="O696" t="s">
        <v>34</v>
      </c>
      <c r="P696">
        <v>56770</v>
      </c>
      <c r="Q696" t="b">
        <v>0</v>
      </c>
      <c r="R696" t="b">
        <v>0</v>
      </c>
      <c r="S696">
        <v>0</v>
      </c>
      <c r="T696">
        <v>5250</v>
      </c>
      <c r="U696">
        <v>0</v>
      </c>
      <c r="V696">
        <v>243001</v>
      </c>
      <c r="W696" t="s">
        <v>2013</v>
      </c>
      <c r="X696">
        <v>243001</v>
      </c>
      <c r="Y696" t="s">
        <v>2013</v>
      </c>
      <c r="Z696">
        <v>243001</v>
      </c>
      <c r="AA696" t="s">
        <v>2013</v>
      </c>
      <c r="AB696">
        <v>243001</v>
      </c>
      <c r="AC696" t="s">
        <v>2013</v>
      </c>
      <c r="AD696">
        <v>243001</v>
      </c>
      <c r="AE696" t="s">
        <v>2013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 t="b">
        <v>0</v>
      </c>
      <c r="AM696">
        <v>0</v>
      </c>
      <c r="AN696">
        <v>0</v>
      </c>
    </row>
    <row r="697" spans="1:40" x14ac:dyDescent="0.3">
      <c r="A697">
        <v>1101303</v>
      </c>
      <c r="B697">
        <v>1101303</v>
      </c>
      <c r="C697" t="s">
        <v>3254</v>
      </c>
      <c r="D697" t="s">
        <v>1996</v>
      </c>
      <c r="E697">
        <v>1</v>
      </c>
      <c r="F697" t="b">
        <v>0</v>
      </c>
      <c r="G697">
        <v>0</v>
      </c>
      <c r="H697">
        <v>0</v>
      </c>
      <c r="I697">
        <v>0</v>
      </c>
      <c r="J697">
        <v>0</v>
      </c>
      <c r="K697">
        <v>573950</v>
      </c>
      <c r="L697">
        <v>0</v>
      </c>
      <c r="M697">
        <v>0</v>
      </c>
      <c r="N697">
        <v>0</v>
      </c>
      <c r="O697" t="s">
        <v>34</v>
      </c>
      <c r="P697">
        <v>56770</v>
      </c>
      <c r="Q697" t="b">
        <v>0</v>
      </c>
      <c r="R697" t="b">
        <v>0</v>
      </c>
      <c r="S697">
        <v>0</v>
      </c>
      <c r="T697">
        <v>0</v>
      </c>
      <c r="U697">
        <v>0</v>
      </c>
      <c r="V697">
        <v>4003031</v>
      </c>
      <c r="W697" t="s">
        <v>2013</v>
      </c>
      <c r="X697">
        <v>4003031</v>
      </c>
      <c r="Y697" t="s">
        <v>2013</v>
      </c>
      <c r="Z697">
        <v>4003031</v>
      </c>
      <c r="AA697" t="s">
        <v>2013</v>
      </c>
      <c r="AB697">
        <v>4003031</v>
      </c>
      <c r="AC697" t="s">
        <v>2013</v>
      </c>
      <c r="AD697">
        <v>4003031</v>
      </c>
      <c r="AE697" t="s">
        <v>2013</v>
      </c>
      <c r="AF697">
        <v>0</v>
      </c>
      <c r="AG697">
        <v>0</v>
      </c>
      <c r="AH697">
        <v>1</v>
      </c>
      <c r="AI697">
        <v>0</v>
      </c>
      <c r="AJ697">
        <v>0</v>
      </c>
      <c r="AK697">
        <v>0</v>
      </c>
      <c r="AL697" t="b">
        <v>0</v>
      </c>
      <c r="AM697">
        <v>0</v>
      </c>
      <c r="AN697">
        <v>0</v>
      </c>
    </row>
    <row r="698" spans="1:40" x14ac:dyDescent="0.3">
      <c r="A698">
        <v>1101403</v>
      </c>
      <c r="B698">
        <v>1101403</v>
      </c>
      <c r="C698" t="s">
        <v>3255</v>
      </c>
      <c r="D698" t="s">
        <v>1996</v>
      </c>
      <c r="E698">
        <v>1</v>
      </c>
      <c r="F698" t="b">
        <v>0</v>
      </c>
      <c r="G698">
        <v>0</v>
      </c>
      <c r="H698">
        <v>0</v>
      </c>
      <c r="I698">
        <v>0</v>
      </c>
      <c r="J698">
        <v>0</v>
      </c>
      <c r="K698">
        <v>669610</v>
      </c>
      <c r="L698">
        <v>0</v>
      </c>
      <c r="M698">
        <v>0</v>
      </c>
      <c r="N698">
        <v>0</v>
      </c>
      <c r="O698" t="s">
        <v>34</v>
      </c>
      <c r="P698">
        <v>56770</v>
      </c>
      <c r="Q698" t="b">
        <v>0</v>
      </c>
      <c r="R698" t="b">
        <v>0</v>
      </c>
      <c r="S698">
        <v>0</v>
      </c>
      <c r="T698">
        <v>0</v>
      </c>
      <c r="U698">
        <v>0</v>
      </c>
      <c r="V698">
        <v>4004031</v>
      </c>
      <c r="W698" t="s">
        <v>2013</v>
      </c>
      <c r="X698">
        <v>4004031</v>
      </c>
      <c r="Y698" t="s">
        <v>2013</v>
      </c>
      <c r="Z698">
        <v>4004031</v>
      </c>
      <c r="AA698" t="s">
        <v>2013</v>
      </c>
      <c r="AB698">
        <v>4004031</v>
      </c>
      <c r="AC698" t="s">
        <v>2013</v>
      </c>
      <c r="AD698">
        <v>4004031</v>
      </c>
      <c r="AE698" t="s">
        <v>2013</v>
      </c>
      <c r="AF698">
        <v>0</v>
      </c>
      <c r="AG698">
        <v>0</v>
      </c>
      <c r="AH698">
        <v>1</v>
      </c>
      <c r="AI698">
        <v>0</v>
      </c>
      <c r="AJ698">
        <v>0</v>
      </c>
      <c r="AK698">
        <v>0</v>
      </c>
      <c r="AL698" t="b">
        <v>0</v>
      </c>
      <c r="AM698">
        <v>0</v>
      </c>
      <c r="AN698">
        <v>0</v>
      </c>
    </row>
    <row r="699" spans="1:40" x14ac:dyDescent="0.3">
      <c r="A699">
        <v>1101503</v>
      </c>
      <c r="B699">
        <v>1101503</v>
      </c>
      <c r="C699" t="s">
        <v>3256</v>
      </c>
      <c r="D699" t="s">
        <v>1996</v>
      </c>
      <c r="E699">
        <v>1</v>
      </c>
      <c r="F699" t="b">
        <v>0</v>
      </c>
      <c r="G699">
        <v>0</v>
      </c>
      <c r="H699">
        <v>0</v>
      </c>
      <c r="I699">
        <v>0</v>
      </c>
      <c r="J699">
        <v>0</v>
      </c>
      <c r="K699">
        <v>573950</v>
      </c>
      <c r="L699">
        <v>0</v>
      </c>
      <c r="M699">
        <v>0</v>
      </c>
      <c r="N699">
        <v>0</v>
      </c>
      <c r="O699" t="s">
        <v>34</v>
      </c>
      <c r="P699">
        <v>56770</v>
      </c>
      <c r="Q699" t="b">
        <v>0</v>
      </c>
      <c r="R699" t="b">
        <v>0</v>
      </c>
      <c r="S699">
        <v>0</v>
      </c>
      <c r="T699">
        <v>0</v>
      </c>
      <c r="U699">
        <v>0</v>
      </c>
      <c r="V699">
        <v>4003031</v>
      </c>
      <c r="W699" t="s">
        <v>2013</v>
      </c>
      <c r="X699">
        <v>4003031</v>
      </c>
      <c r="Y699" t="s">
        <v>2013</v>
      </c>
      <c r="Z699">
        <v>4003031</v>
      </c>
      <c r="AA699" t="s">
        <v>2013</v>
      </c>
      <c r="AB699">
        <v>4003031</v>
      </c>
      <c r="AC699" t="s">
        <v>2013</v>
      </c>
      <c r="AD699">
        <v>4003031</v>
      </c>
      <c r="AE699" t="s">
        <v>2013</v>
      </c>
      <c r="AF699">
        <v>0</v>
      </c>
      <c r="AG699">
        <v>0</v>
      </c>
      <c r="AH699">
        <v>1</v>
      </c>
      <c r="AI699">
        <v>0</v>
      </c>
      <c r="AJ699">
        <v>0</v>
      </c>
      <c r="AK699">
        <v>0</v>
      </c>
      <c r="AL699" t="b">
        <v>0</v>
      </c>
      <c r="AM699">
        <v>0</v>
      </c>
      <c r="AN699">
        <v>0</v>
      </c>
    </row>
    <row r="700" spans="1:40" x14ac:dyDescent="0.3">
      <c r="A700">
        <v>1101603</v>
      </c>
      <c r="B700">
        <v>1101603</v>
      </c>
      <c r="C700" t="s">
        <v>3257</v>
      </c>
      <c r="D700" t="s">
        <v>1996</v>
      </c>
      <c r="E700">
        <v>1</v>
      </c>
      <c r="F700" t="b">
        <v>0</v>
      </c>
      <c r="G700">
        <v>0</v>
      </c>
      <c r="H700">
        <v>0</v>
      </c>
      <c r="I700">
        <v>0</v>
      </c>
      <c r="J700">
        <v>0</v>
      </c>
      <c r="K700">
        <v>1147900</v>
      </c>
      <c r="L700">
        <v>0</v>
      </c>
      <c r="M700">
        <v>0</v>
      </c>
      <c r="N700">
        <v>0</v>
      </c>
      <c r="O700" t="s">
        <v>34</v>
      </c>
      <c r="P700">
        <v>57470</v>
      </c>
      <c r="Q700" t="b">
        <v>0</v>
      </c>
      <c r="R700" t="b">
        <v>0</v>
      </c>
      <c r="S700">
        <v>0</v>
      </c>
      <c r="T700">
        <v>0</v>
      </c>
      <c r="U700">
        <v>0</v>
      </c>
      <c r="V700">
        <v>4013010</v>
      </c>
      <c r="W700" t="s">
        <v>2013</v>
      </c>
      <c r="X700">
        <v>4013010</v>
      </c>
      <c r="Y700" t="s">
        <v>2013</v>
      </c>
      <c r="Z700">
        <v>4013010</v>
      </c>
      <c r="AA700" t="s">
        <v>2013</v>
      </c>
      <c r="AB700">
        <v>4013010</v>
      </c>
      <c r="AC700" t="s">
        <v>2013</v>
      </c>
      <c r="AD700">
        <v>4013010</v>
      </c>
      <c r="AE700" t="s">
        <v>2013</v>
      </c>
      <c r="AF700">
        <v>0</v>
      </c>
      <c r="AG700">
        <v>0</v>
      </c>
      <c r="AH700">
        <v>1</v>
      </c>
      <c r="AI700">
        <v>0</v>
      </c>
      <c r="AJ700">
        <v>0</v>
      </c>
      <c r="AK700">
        <v>0</v>
      </c>
      <c r="AL700" t="b">
        <v>0</v>
      </c>
      <c r="AM700">
        <v>0</v>
      </c>
      <c r="AN700">
        <v>0</v>
      </c>
    </row>
    <row r="701" spans="1:40" x14ac:dyDescent="0.3">
      <c r="A701">
        <v>1101703</v>
      </c>
      <c r="B701">
        <v>1101703</v>
      </c>
      <c r="C701" t="s">
        <v>3258</v>
      </c>
      <c r="D701" t="s">
        <v>1996</v>
      </c>
      <c r="E701">
        <v>1</v>
      </c>
      <c r="F701" t="b">
        <v>0</v>
      </c>
      <c r="G701">
        <v>0</v>
      </c>
      <c r="H701">
        <v>0</v>
      </c>
      <c r="I701">
        <v>0</v>
      </c>
      <c r="J701">
        <v>0</v>
      </c>
      <c r="K701">
        <v>1147900</v>
      </c>
      <c r="L701">
        <v>0</v>
      </c>
      <c r="M701">
        <v>0</v>
      </c>
      <c r="N701">
        <v>0</v>
      </c>
      <c r="O701" t="s">
        <v>34</v>
      </c>
      <c r="P701">
        <v>57470</v>
      </c>
      <c r="Q701" t="b">
        <v>0</v>
      </c>
      <c r="R701" t="b">
        <v>0</v>
      </c>
      <c r="S701">
        <v>0</v>
      </c>
      <c r="T701">
        <v>0</v>
      </c>
      <c r="U701">
        <v>0</v>
      </c>
      <c r="V701">
        <v>4003031</v>
      </c>
      <c r="W701" t="s">
        <v>2013</v>
      </c>
      <c r="X701">
        <v>4003031</v>
      </c>
      <c r="Y701" t="s">
        <v>2013</v>
      </c>
      <c r="Z701">
        <v>4003031</v>
      </c>
      <c r="AA701" t="s">
        <v>2013</v>
      </c>
      <c r="AB701">
        <v>4003031</v>
      </c>
      <c r="AC701" t="s">
        <v>2013</v>
      </c>
      <c r="AD701">
        <v>4003031</v>
      </c>
      <c r="AE701" t="s">
        <v>2013</v>
      </c>
      <c r="AF701">
        <v>0</v>
      </c>
      <c r="AG701">
        <v>0</v>
      </c>
      <c r="AH701">
        <v>1</v>
      </c>
      <c r="AI701">
        <v>0</v>
      </c>
      <c r="AJ701">
        <v>0</v>
      </c>
      <c r="AK701">
        <v>0</v>
      </c>
      <c r="AL701" t="b">
        <v>0</v>
      </c>
      <c r="AM701">
        <v>0</v>
      </c>
      <c r="AN701">
        <v>0</v>
      </c>
    </row>
    <row r="702" spans="1:40" x14ac:dyDescent="0.3">
      <c r="A702">
        <v>1101803</v>
      </c>
      <c r="B702">
        <v>1101803</v>
      </c>
      <c r="C702" t="s">
        <v>3259</v>
      </c>
      <c r="D702" t="s">
        <v>1996</v>
      </c>
      <c r="E702">
        <v>1</v>
      </c>
      <c r="F702" t="b">
        <v>0</v>
      </c>
      <c r="G702">
        <v>0</v>
      </c>
      <c r="H702">
        <v>0</v>
      </c>
      <c r="I702">
        <v>0</v>
      </c>
      <c r="J702">
        <v>0</v>
      </c>
      <c r="K702">
        <v>1339220</v>
      </c>
      <c r="L702">
        <v>0</v>
      </c>
      <c r="M702">
        <v>0</v>
      </c>
      <c r="N702">
        <v>0</v>
      </c>
      <c r="O702" t="s">
        <v>34</v>
      </c>
      <c r="P702">
        <v>57470</v>
      </c>
      <c r="Q702" t="b">
        <v>0</v>
      </c>
      <c r="R702" t="b">
        <v>0</v>
      </c>
      <c r="S702">
        <v>0</v>
      </c>
      <c r="T702">
        <v>0</v>
      </c>
      <c r="U702">
        <v>0</v>
      </c>
      <c r="V702">
        <v>4003021</v>
      </c>
      <c r="W702" t="s">
        <v>2013</v>
      </c>
      <c r="X702">
        <v>4003021</v>
      </c>
      <c r="Y702" t="s">
        <v>2013</v>
      </c>
      <c r="Z702">
        <v>4003021</v>
      </c>
      <c r="AA702" t="s">
        <v>2013</v>
      </c>
      <c r="AB702">
        <v>4003021</v>
      </c>
      <c r="AC702" t="s">
        <v>2013</v>
      </c>
      <c r="AD702">
        <v>4003021</v>
      </c>
      <c r="AE702" t="s">
        <v>2013</v>
      </c>
      <c r="AF702">
        <v>0</v>
      </c>
      <c r="AG702">
        <v>0</v>
      </c>
      <c r="AH702">
        <v>1</v>
      </c>
      <c r="AI702">
        <v>0</v>
      </c>
      <c r="AJ702">
        <v>0</v>
      </c>
      <c r="AK702">
        <v>0</v>
      </c>
      <c r="AL702" t="b">
        <v>0</v>
      </c>
      <c r="AM702">
        <v>0</v>
      </c>
      <c r="AN702">
        <v>0</v>
      </c>
    </row>
    <row r="703" spans="1:40" x14ac:dyDescent="0.3">
      <c r="A703">
        <v>1101903</v>
      </c>
      <c r="B703">
        <v>1101903</v>
      </c>
      <c r="C703" t="s">
        <v>3260</v>
      </c>
      <c r="D703" t="s">
        <v>1996</v>
      </c>
      <c r="E703">
        <v>1</v>
      </c>
      <c r="F703" t="b">
        <v>0</v>
      </c>
      <c r="G703">
        <v>0</v>
      </c>
      <c r="H703">
        <v>0</v>
      </c>
      <c r="I703">
        <v>0</v>
      </c>
      <c r="J703">
        <v>0</v>
      </c>
      <c r="K703">
        <v>1339220</v>
      </c>
      <c r="L703">
        <v>0</v>
      </c>
      <c r="M703">
        <v>0</v>
      </c>
      <c r="N703">
        <v>0</v>
      </c>
      <c r="O703" t="s">
        <v>34</v>
      </c>
      <c r="P703">
        <v>57470</v>
      </c>
      <c r="Q703" t="b">
        <v>0</v>
      </c>
      <c r="R703" t="b">
        <v>0</v>
      </c>
      <c r="S703">
        <v>0</v>
      </c>
      <c r="T703">
        <v>0</v>
      </c>
      <c r="U703">
        <v>0</v>
      </c>
      <c r="V703">
        <v>2006001</v>
      </c>
      <c r="W703" t="s">
        <v>2013</v>
      </c>
      <c r="X703">
        <v>2006001</v>
      </c>
      <c r="Y703" t="s">
        <v>2013</v>
      </c>
      <c r="Z703">
        <v>2006001</v>
      </c>
      <c r="AA703" t="s">
        <v>2013</v>
      </c>
      <c r="AB703">
        <v>2006001</v>
      </c>
      <c r="AC703" t="s">
        <v>2013</v>
      </c>
      <c r="AD703">
        <v>2006001</v>
      </c>
      <c r="AE703" t="s">
        <v>2013</v>
      </c>
      <c r="AF703">
        <v>0</v>
      </c>
      <c r="AG703">
        <v>0</v>
      </c>
      <c r="AH703">
        <v>5</v>
      </c>
      <c r="AI703">
        <v>0</v>
      </c>
      <c r="AJ703">
        <v>0</v>
      </c>
      <c r="AK703">
        <v>0</v>
      </c>
      <c r="AL703" t="b">
        <v>0</v>
      </c>
      <c r="AM703">
        <v>0</v>
      </c>
      <c r="AN703">
        <v>0</v>
      </c>
    </row>
    <row r="704" spans="1:40" x14ac:dyDescent="0.3">
      <c r="A704">
        <v>1102003</v>
      </c>
      <c r="B704">
        <v>1102003</v>
      </c>
      <c r="C704" t="s">
        <v>3261</v>
      </c>
      <c r="D704" t="s">
        <v>1996</v>
      </c>
      <c r="E704">
        <v>1</v>
      </c>
      <c r="F704" t="b">
        <v>0</v>
      </c>
      <c r="G704">
        <v>0</v>
      </c>
      <c r="H704">
        <v>0</v>
      </c>
      <c r="I704">
        <v>0</v>
      </c>
      <c r="J704">
        <v>0</v>
      </c>
      <c r="K704">
        <v>1147900</v>
      </c>
      <c r="L704">
        <v>0</v>
      </c>
      <c r="M704">
        <v>0</v>
      </c>
      <c r="N704">
        <v>0</v>
      </c>
      <c r="O704" t="s">
        <v>34</v>
      </c>
      <c r="P704">
        <v>57470</v>
      </c>
      <c r="Q704" t="b">
        <v>0</v>
      </c>
      <c r="R704" t="b">
        <v>0</v>
      </c>
      <c r="S704">
        <v>0</v>
      </c>
      <c r="T704">
        <v>5250</v>
      </c>
      <c r="U704">
        <v>0</v>
      </c>
      <c r="V704">
        <v>243001</v>
      </c>
      <c r="W704" t="s">
        <v>2013</v>
      </c>
      <c r="X704">
        <v>243001</v>
      </c>
      <c r="Y704" t="s">
        <v>2013</v>
      </c>
      <c r="Z704">
        <v>243001</v>
      </c>
      <c r="AA704" t="s">
        <v>2013</v>
      </c>
      <c r="AB704">
        <v>243001</v>
      </c>
      <c r="AC704" t="s">
        <v>2013</v>
      </c>
      <c r="AD704">
        <v>243001</v>
      </c>
      <c r="AE704" t="s">
        <v>2013</v>
      </c>
      <c r="AF704">
        <v>0</v>
      </c>
      <c r="AG704">
        <v>0</v>
      </c>
      <c r="AH704">
        <v>1</v>
      </c>
      <c r="AI704">
        <v>0</v>
      </c>
      <c r="AJ704">
        <v>0</v>
      </c>
      <c r="AK704">
        <v>0</v>
      </c>
      <c r="AL704" t="b">
        <v>0</v>
      </c>
      <c r="AM704">
        <v>0</v>
      </c>
      <c r="AN704">
        <v>0</v>
      </c>
    </row>
    <row r="705" spans="1:40" x14ac:dyDescent="0.3">
      <c r="A705">
        <v>1102103</v>
      </c>
      <c r="B705">
        <v>1102103</v>
      </c>
      <c r="C705" t="s">
        <v>3262</v>
      </c>
      <c r="D705" t="s">
        <v>1996</v>
      </c>
      <c r="E705">
        <v>1</v>
      </c>
      <c r="F705" t="b">
        <v>0</v>
      </c>
      <c r="G705">
        <v>0</v>
      </c>
      <c r="H705">
        <v>0</v>
      </c>
      <c r="I705">
        <v>0</v>
      </c>
      <c r="J705">
        <v>0</v>
      </c>
      <c r="K705">
        <v>1339220</v>
      </c>
      <c r="L705">
        <v>0</v>
      </c>
      <c r="M705">
        <v>0</v>
      </c>
      <c r="N705">
        <v>0</v>
      </c>
      <c r="O705" t="s">
        <v>34</v>
      </c>
      <c r="P705">
        <v>57470</v>
      </c>
      <c r="Q705" t="b">
        <v>0</v>
      </c>
      <c r="R705" t="b">
        <v>0</v>
      </c>
      <c r="S705">
        <v>0</v>
      </c>
      <c r="T705">
        <v>0</v>
      </c>
      <c r="U705">
        <v>0</v>
      </c>
      <c r="V705">
        <v>2015001</v>
      </c>
      <c r="W705" t="s">
        <v>2013</v>
      </c>
      <c r="X705">
        <v>2015001</v>
      </c>
      <c r="Y705" t="s">
        <v>2013</v>
      </c>
      <c r="Z705">
        <v>2015001</v>
      </c>
      <c r="AA705" t="s">
        <v>2013</v>
      </c>
      <c r="AB705">
        <v>2015001</v>
      </c>
      <c r="AC705" t="s">
        <v>2013</v>
      </c>
      <c r="AD705">
        <v>2015001</v>
      </c>
      <c r="AE705" t="s">
        <v>2013</v>
      </c>
      <c r="AF705">
        <v>0</v>
      </c>
      <c r="AG705">
        <v>0</v>
      </c>
      <c r="AH705">
        <v>5</v>
      </c>
      <c r="AI705">
        <v>0</v>
      </c>
      <c r="AJ705">
        <v>0</v>
      </c>
      <c r="AK705">
        <v>0</v>
      </c>
      <c r="AL705" t="b">
        <v>0</v>
      </c>
      <c r="AM705">
        <v>0</v>
      </c>
      <c r="AN705">
        <v>0</v>
      </c>
    </row>
    <row r="706" spans="1:40" x14ac:dyDescent="0.3">
      <c r="A706">
        <v>1102203</v>
      </c>
      <c r="B706">
        <v>1102203</v>
      </c>
      <c r="C706" t="s">
        <v>3263</v>
      </c>
      <c r="D706" t="s">
        <v>1996</v>
      </c>
      <c r="E706">
        <v>1</v>
      </c>
      <c r="F706" t="b">
        <v>0</v>
      </c>
      <c r="G706">
        <v>0</v>
      </c>
      <c r="H706">
        <v>0</v>
      </c>
      <c r="I706">
        <v>0</v>
      </c>
      <c r="J706">
        <v>0</v>
      </c>
      <c r="K706">
        <v>1147900</v>
      </c>
      <c r="L706">
        <v>0</v>
      </c>
      <c r="M706">
        <v>0</v>
      </c>
      <c r="N706">
        <v>0</v>
      </c>
      <c r="O706" t="s">
        <v>34</v>
      </c>
      <c r="P706">
        <v>57470</v>
      </c>
      <c r="Q706" t="b">
        <v>0</v>
      </c>
      <c r="R706" t="b">
        <v>0</v>
      </c>
      <c r="S706">
        <v>7500</v>
      </c>
      <c r="T706">
        <v>0</v>
      </c>
      <c r="U706">
        <v>0</v>
      </c>
      <c r="V706">
        <v>153001</v>
      </c>
      <c r="W706" t="s">
        <v>2013</v>
      </c>
      <c r="X706">
        <v>153001</v>
      </c>
      <c r="Y706" t="s">
        <v>2013</v>
      </c>
      <c r="Z706">
        <v>153001</v>
      </c>
      <c r="AA706" t="s">
        <v>2013</v>
      </c>
      <c r="AB706">
        <v>153001</v>
      </c>
      <c r="AC706" t="s">
        <v>2013</v>
      </c>
      <c r="AD706">
        <v>153001</v>
      </c>
      <c r="AE706" t="s">
        <v>2013</v>
      </c>
      <c r="AF706">
        <v>0</v>
      </c>
      <c r="AG706">
        <v>0</v>
      </c>
      <c r="AH706">
        <v>1</v>
      </c>
      <c r="AI706">
        <v>0</v>
      </c>
      <c r="AJ706">
        <v>0</v>
      </c>
      <c r="AK706">
        <v>0</v>
      </c>
      <c r="AL706" t="b">
        <v>0</v>
      </c>
      <c r="AM706">
        <v>0</v>
      </c>
      <c r="AN706">
        <v>0</v>
      </c>
    </row>
    <row r="707" spans="1:40" x14ac:dyDescent="0.3">
      <c r="A707">
        <v>1102303</v>
      </c>
      <c r="B707">
        <v>1102303</v>
      </c>
      <c r="C707" t="s">
        <v>3264</v>
      </c>
      <c r="D707" t="s">
        <v>1996</v>
      </c>
      <c r="E707">
        <v>1</v>
      </c>
      <c r="F707" t="b">
        <v>0</v>
      </c>
      <c r="G707">
        <v>0</v>
      </c>
      <c r="H707">
        <v>0</v>
      </c>
      <c r="I707">
        <v>0</v>
      </c>
      <c r="J707">
        <v>0</v>
      </c>
      <c r="K707">
        <v>1339220</v>
      </c>
      <c r="L707">
        <v>0</v>
      </c>
      <c r="M707">
        <v>0</v>
      </c>
      <c r="N707">
        <v>0</v>
      </c>
      <c r="O707" t="s">
        <v>34</v>
      </c>
      <c r="P707">
        <v>57470</v>
      </c>
      <c r="Q707" t="b">
        <v>0</v>
      </c>
      <c r="R707" t="b">
        <v>0</v>
      </c>
      <c r="S707">
        <v>0</v>
      </c>
      <c r="T707">
        <v>5250</v>
      </c>
      <c r="U707">
        <v>0</v>
      </c>
      <c r="V707">
        <v>243001</v>
      </c>
      <c r="W707" t="s">
        <v>2013</v>
      </c>
      <c r="X707">
        <v>243001</v>
      </c>
      <c r="Y707" t="s">
        <v>2013</v>
      </c>
      <c r="Z707">
        <v>243001</v>
      </c>
      <c r="AA707" t="s">
        <v>2013</v>
      </c>
      <c r="AB707">
        <v>243001</v>
      </c>
      <c r="AC707" t="s">
        <v>2013</v>
      </c>
      <c r="AD707">
        <v>243001</v>
      </c>
      <c r="AE707" t="s">
        <v>2013</v>
      </c>
      <c r="AF707">
        <v>0</v>
      </c>
      <c r="AG707">
        <v>0</v>
      </c>
      <c r="AH707">
        <v>1</v>
      </c>
      <c r="AI707">
        <v>0</v>
      </c>
      <c r="AJ707">
        <v>0</v>
      </c>
      <c r="AK707">
        <v>0</v>
      </c>
      <c r="AL707" t="b">
        <v>0</v>
      </c>
      <c r="AM707">
        <v>0</v>
      </c>
      <c r="AN707">
        <v>0</v>
      </c>
    </row>
    <row r="708" spans="1:40" x14ac:dyDescent="0.3">
      <c r="A708">
        <v>1102403</v>
      </c>
      <c r="B708">
        <v>1102403</v>
      </c>
      <c r="C708" t="s">
        <v>3265</v>
      </c>
      <c r="D708" t="s">
        <v>1996</v>
      </c>
      <c r="E708">
        <v>1</v>
      </c>
      <c r="F708" t="b">
        <v>0</v>
      </c>
      <c r="G708">
        <v>0</v>
      </c>
      <c r="H708">
        <v>0</v>
      </c>
      <c r="I708">
        <v>0</v>
      </c>
      <c r="J708">
        <v>0</v>
      </c>
      <c r="K708">
        <v>1147900</v>
      </c>
      <c r="L708">
        <v>0</v>
      </c>
      <c r="M708">
        <v>0</v>
      </c>
      <c r="N708">
        <v>0</v>
      </c>
      <c r="O708" t="s">
        <v>34</v>
      </c>
      <c r="P708">
        <v>57470</v>
      </c>
      <c r="Q708" t="b">
        <v>0</v>
      </c>
      <c r="R708" t="b">
        <v>0</v>
      </c>
      <c r="S708">
        <v>0</v>
      </c>
      <c r="T708">
        <v>0</v>
      </c>
      <c r="U708">
        <v>0</v>
      </c>
      <c r="V708">
        <v>4013010</v>
      </c>
      <c r="W708" t="s">
        <v>2013</v>
      </c>
      <c r="X708">
        <v>4013010</v>
      </c>
      <c r="Y708" t="s">
        <v>2013</v>
      </c>
      <c r="Z708">
        <v>4013010</v>
      </c>
      <c r="AA708" t="s">
        <v>2013</v>
      </c>
      <c r="AB708">
        <v>4013010</v>
      </c>
      <c r="AC708" t="s">
        <v>2013</v>
      </c>
      <c r="AD708">
        <v>4013010</v>
      </c>
      <c r="AE708" t="s">
        <v>2013</v>
      </c>
      <c r="AF708">
        <v>0</v>
      </c>
      <c r="AG708">
        <v>0</v>
      </c>
      <c r="AH708">
        <v>1</v>
      </c>
      <c r="AI708">
        <v>0</v>
      </c>
      <c r="AJ708">
        <v>0</v>
      </c>
      <c r="AK708">
        <v>0</v>
      </c>
      <c r="AL708" t="b">
        <v>0</v>
      </c>
      <c r="AM708">
        <v>0</v>
      </c>
      <c r="AN708">
        <v>0</v>
      </c>
    </row>
    <row r="709" spans="1:40" x14ac:dyDescent="0.3">
      <c r="A709">
        <v>1102503</v>
      </c>
      <c r="B709">
        <v>1102503</v>
      </c>
      <c r="C709" t="s">
        <v>3266</v>
      </c>
      <c r="D709" t="s">
        <v>1996</v>
      </c>
      <c r="E709">
        <v>1</v>
      </c>
      <c r="F709" t="b">
        <v>0</v>
      </c>
      <c r="G709">
        <v>0</v>
      </c>
      <c r="H709">
        <v>0</v>
      </c>
      <c r="I709">
        <v>0</v>
      </c>
      <c r="J709">
        <v>0</v>
      </c>
      <c r="K709">
        <v>1339220</v>
      </c>
      <c r="L709">
        <v>0</v>
      </c>
      <c r="M709">
        <v>0</v>
      </c>
      <c r="N709">
        <v>0</v>
      </c>
      <c r="O709" t="s">
        <v>34</v>
      </c>
      <c r="P709">
        <v>57470</v>
      </c>
      <c r="Q709" t="b">
        <v>0</v>
      </c>
      <c r="R709" t="b">
        <v>0</v>
      </c>
      <c r="S709">
        <v>0</v>
      </c>
      <c r="T709">
        <v>0</v>
      </c>
      <c r="U709">
        <v>0</v>
      </c>
      <c r="V709">
        <v>4003031</v>
      </c>
      <c r="W709" t="s">
        <v>2013</v>
      </c>
      <c r="X709">
        <v>4003031</v>
      </c>
      <c r="Y709" t="s">
        <v>2013</v>
      </c>
      <c r="Z709">
        <v>4003031</v>
      </c>
      <c r="AA709" t="s">
        <v>2013</v>
      </c>
      <c r="AB709">
        <v>4003031</v>
      </c>
      <c r="AC709" t="s">
        <v>2013</v>
      </c>
      <c r="AD709">
        <v>4003031</v>
      </c>
      <c r="AE709" t="s">
        <v>2013</v>
      </c>
      <c r="AF709">
        <v>0</v>
      </c>
      <c r="AG709">
        <v>0</v>
      </c>
      <c r="AH709">
        <v>1</v>
      </c>
      <c r="AI709">
        <v>0</v>
      </c>
      <c r="AJ709">
        <v>0</v>
      </c>
      <c r="AK709">
        <v>0</v>
      </c>
      <c r="AL709" t="b">
        <v>0</v>
      </c>
      <c r="AM709">
        <v>0</v>
      </c>
      <c r="AN709">
        <v>0</v>
      </c>
    </row>
    <row r="710" spans="1:40" x14ac:dyDescent="0.3">
      <c r="A710">
        <v>1102603</v>
      </c>
      <c r="B710">
        <v>1102603</v>
      </c>
      <c r="C710" t="s">
        <v>3267</v>
      </c>
      <c r="D710" t="s">
        <v>1996</v>
      </c>
      <c r="E710">
        <v>1</v>
      </c>
      <c r="F710" t="b">
        <v>0</v>
      </c>
      <c r="G710">
        <v>0</v>
      </c>
      <c r="H710">
        <v>0</v>
      </c>
      <c r="I710">
        <v>0</v>
      </c>
      <c r="J710">
        <v>0</v>
      </c>
      <c r="K710">
        <v>1147900</v>
      </c>
      <c r="L710">
        <v>0</v>
      </c>
      <c r="M710">
        <v>0</v>
      </c>
      <c r="N710">
        <v>0</v>
      </c>
      <c r="O710" t="s">
        <v>34</v>
      </c>
      <c r="P710">
        <v>57470</v>
      </c>
      <c r="Q710" t="b">
        <v>0</v>
      </c>
      <c r="R710" t="b">
        <v>0</v>
      </c>
      <c r="S710">
        <v>0</v>
      </c>
      <c r="T710">
        <v>0</v>
      </c>
      <c r="U710">
        <v>0</v>
      </c>
      <c r="V710">
        <v>4013010</v>
      </c>
      <c r="W710" t="s">
        <v>2013</v>
      </c>
      <c r="X710">
        <v>4013010</v>
      </c>
      <c r="Y710" t="s">
        <v>2013</v>
      </c>
      <c r="Z710">
        <v>4013010</v>
      </c>
      <c r="AA710" t="s">
        <v>2013</v>
      </c>
      <c r="AB710">
        <v>4013010</v>
      </c>
      <c r="AC710" t="s">
        <v>2013</v>
      </c>
      <c r="AD710">
        <v>4013010</v>
      </c>
      <c r="AE710" t="s">
        <v>2013</v>
      </c>
      <c r="AF710">
        <v>0</v>
      </c>
      <c r="AG710">
        <v>0</v>
      </c>
      <c r="AH710">
        <v>1</v>
      </c>
      <c r="AI710">
        <v>0</v>
      </c>
      <c r="AJ710">
        <v>0</v>
      </c>
      <c r="AK710">
        <v>0</v>
      </c>
      <c r="AL710" t="b">
        <v>0</v>
      </c>
      <c r="AM710">
        <v>0</v>
      </c>
      <c r="AN710">
        <v>0</v>
      </c>
    </row>
    <row r="711" spans="1:40" x14ac:dyDescent="0.3">
      <c r="A711">
        <v>1102703</v>
      </c>
      <c r="B711">
        <v>1102703</v>
      </c>
      <c r="C711" t="s">
        <v>3268</v>
      </c>
      <c r="D711" t="s">
        <v>1996</v>
      </c>
      <c r="E711">
        <v>1</v>
      </c>
      <c r="F711" t="b">
        <v>0</v>
      </c>
      <c r="G711">
        <v>0</v>
      </c>
      <c r="H711">
        <v>0</v>
      </c>
      <c r="I711">
        <v>0</v>
      </c>
      <c r="J711">
        <v>0</v>
      </c>
      <c r="K711">
        <v>1339220</v>
      </c>
      <c r="L711">
        <v>0</v>
      </c>
      <c r="M711">
        <v>0</v>
      </c>
      <c r="N711">
        <v>0</v>
      </c>
      <c r="O711" t="s">
        <v>34</v>
      </c>
      <c r="P711">
        <v>57470</v>
      </c>
      <c r="Q711" t="b">
        <v>0</v>
      </c>
      <c r="R711" t="b">
        <v>0</v>
      </c>
      <c r="S711">
        <v>0</v>
      </c>
      <c r="T711">
        <v>0</v>
      </c>
      <c r="U711">
        <v>0</v>
      </c>
      <c r="V711">
        <v>4003031</v>
      </c>
      <c r="W711" t="s">
        <v>2013</v>
      </c>
      <c r="X711">
        <v>4003031</v>
      </c>
      <c r="Y711" t="s">
        <v>2013</v>
      </c>
      <c r="Z711">
        <v>4003031</v>
      </c>
      <c r="AA711" t="s">
        <v>2013</v>
      </c>
      <c r="AB711">
        <v>4003031</v>
      </c>
      <c r="AC711" t="s">
        <v>2013</v>
      </c>
      <c r="AD711">
        <v>4003031</v>
      </c>
      <c r="AE711" t="s">
        <v>2013</v>
      </c>
      <c r="AF711">
        <v>0</v>
      </c>
      <c r="AG711">
        <v>0</v>
      </c>
      <c r="AH711">
        <v>1</v>
      </c>
      <c r="AI711">
        <v>0</v>
      </c>
      <c r="AJ711">
        <v>0</v>
      </c>
      <c r="AK711">
        <v>0</v>
      </c>
      <c r="AL711" t="b">
        <v>0</v>
      </c>
      <c r="AM711">
        <v>0</v>
      </c>
      <c r="AN711">
        <v>0</v>
      </c>
    </row>
    <row r="712" spans="1:40" x14ac:dyDescent="0.3">
      <c r="A712">
        <v>1102803</v>
      </c>
      <c r="B712">
        <v>1102803</v>
      </c>
      <c r="C712" t="s">
        <v>3269</v>
      </c>
      <c r="D712" t="s">
        <v>1996</v>
      </c>
      <c r="E712">
        <v>1</v>
      </c>
      <c r="F712" t="b">
        <v>0</v>
      </c>
      <c r="G712">
        <v>0</v>
      </c>
      <c r="H712">
        <v>0</v>
      </c>
      <c r="I712">
        <v>0</v>
      </c>
      <c r="J712">
        <v>0</v>
      </c>
      <c r="K712">
        <v>1339220</v>
      </c>
      <c r="L712">
        <v>0</v>
      </c>
      <c r="M712">
        <v>0</v>
      </c>
      <c r="N712">
        <v>0</v>
      </c>
      <c r="O712" t="s">
        <v>34</v>
      </c>
      <c r="P712">
        <v>57470</v>
      </c>
      <c r="Q712" t="b">
        <v>0</v>
      </c>
      <c r="R712" t="b">
        <v>0</v>
      </c>
      <c r="S712">
        <v>0</v>
      </c>
      <c r="T712">
        <v>0</v>
      </c>
      <c r="U712">
        <v>0</v>
      </c>
      <c r="V712">
        <v>4014010</v>
      </c>
      <c r="W712" t="s">
        <v>2013</v>
      </c>
      <c r="X712">
        <v>4014010</v>
      </c>
      <c r="Y712" t="s">
        <v>2013</v>
      </c>
      <c r="Z712">
        <v>4014010</v>
      </c>
      <c r="AA712" t="s">
        <v>2013</v>
      </c>
      <c r="AB712">
        <v>4014010</v>
      </c>
      <c r="AC712" t="s">
        <v>2013</v>
      </c>
      <c r="AD712">
        <v>4014010</v>
      </c>
      <c r="AE712" t="s">
        <v>2013</v>
      </c>
      <c r="AF712">
        <v>0</v>
      </c>
      <c r="AG712">
        <v>0</v>
      </c>
      <c r="AH712">
        <v>1</v>
      </c>
      <c r="AI712">
        <v>0</v>
      </c>
      <c r="AJ712">
        <v>0</v>
      </c>
      <c r="AK712">
        <v>0</v>
      </c>
      <c r="AL712" t="b">
        <v>0</v>
      </c>
      <c r="AM712">
        <v>0</v>
      </c>
      <c r="AN712">
        <v>0</v>
      </c>
    </row>
    <row r="713" spans="1:40" x14ac:dyDescent="0.3">
      <c r="A713">
        <v>1102903</v>
      </c>
      <c r="B713">
        <v>1102903</v>
      </c>
      <c r="C713" t="s">
        <v>3270</v>
      </c>
      <c r="D713" t="s">
        <v>1996</v>
      </c>
      <c r="E713">
        <v>1</v>
      </c>
      <c r="F713" t="b">
        <v>0</v>
      </c>
      <c r="G713">
        <v>0</v>
      </c>
      <c r="H713">
        <v>0</v>
      </c>
      <c r="I713">
        <v>0</v>
      </c>
      <c r="J713">
        <v>0</v>
      </c>
      <c r="K713">
        <v>1147900</v>
      </c>
      <c r="L713">
        <v>0</v>
      </c>
      <c r="M713">
        <v>0</v>
      </c>
      <c r="N713">
        <v>0</v>
      </c>
      <c r="O713" t="s">
        <v>34</v>
      </c>
      <c r="P713">
        <v>57470</v>
      </c>
      <c r="Q713" t="b">
        <v>0</v>
      </c>
      <c r="R713" t="b">
        <v>0</v>
      </c>
      <c r="S713">
        <v>2500</v>
      </c>
      <c r="T713">
        <v>0</v>
      </c>
      <c r="U713">
        <v>0</v>
      </c>
      <c r="V713">
        <v>152001</v>
      </c>
      <c r="W713" t="s">
        <v>2013</v>
      </c>
      <c r="X713">
        <v>152001</v>
      </c>
      <c r="Y713" t="s">
        <v>2013</v>
      </c>
      <c r="Z713">
        <v>152001</v>
      </c>
      <c r="AA713" t="s">
        <v>2013</v>
      </c>
      <c r="AB713">
        <v>152001</v>
      </c>
      <c r="AC713" t="s">
        <v>2013</v>
      </c>
      <c r="AD713">
        <v>152001</v>
      </c>
      <c r="AE713" t="s">
        <v>2013</v>
      </c>
      <c r="AF713">
        <v>0</v>
      </c>
      <c r="AG713">
        <v>0</v>
      </c>
      <c r="AH713">
        <v>1</v>
      </c>
      <c r="AI713">
        <v>0</v>
      </c>
      <c r="AJ713">
        <v>0</v>
      </c>
      <c r="AK713">
        <v>0</v>
      </c>
      <c r="AL713" t="b">
        <v>0</v>
      </c>
      <c r="AM713">
        <v>0</v>
      </c>
      <c r="AN713">
        <v>0</v>
      </c>
    </row>
    <row r="714" spans="1:40" x14ac:dyDescent="0.3">
      <c r="A714">
        <v>1103003</v>
      </c>
      <c r="B714">
        <v>1103003</v>
      </c>
      <c r="C714" t="s">
        <v>3271</v>
      </c>
      <c r="D714" t="s">
        <v>1996</v>
      </c>
      <c r="E714">
        <v>1</v>
      </c>
      <c r="F714" t="b">
        <v>0</v>
      </c>
      <c r="G714">
        <v>0</v>
      </c>
      <c r="H714">
        <v>0</v>
      </c>
      <c r="I714">
        <v>0</v>
      </c>
      <c r="J714">
        <v>0</v>
      </c>
      <c r="K714">
        <v>1339220</v>
      </c>
      <c r="L714">
        <v>0</v>
      </c>
      <c r="M714">
        <v>0</v>
      </c>
      <c r="N714">
        <v>0</v>
      </c>
      <c r="O714" t="s">
        <v>34</v>
      </c>
      <c r="P714">
        <v>57470</v>
      </c>
      <c r="Q714" t="b">
        <v>0</v>
      </c>
      <c r="R714" t="b">
        <v>0</v>
      </c>
      <c r="S714">
        <v>0</v>
      </c>
      <c r="T714">
        <v>0</v>
      </c>
      <c r="U714">
        <v>0</v>
      </c>
      <c r="V714">
        <v>2006001</v>
      </c>
      <c r="W714" t="s">
        <v>2013</v>
      </c>
      <c r="X714">
        <v>2006001</v>
      </c>
      <c r="Y714" t="s">
        <v>2013</v>
      </c>
      <c r="Z714">
        <v>2006001</v>
      </c>
      <c r="AA714" t="s">
        <v>2013</v>
      </c>
      <c r="AB714">
        <v>2006001</v>
      </c>
      <c r="AC714" t="s">
        <v>2013</v>
      </c>
      <c r="AD714">
        <v>2006001</v>
      </c>
      <c r="AE714" t="s">
        <v>2013</v>
      </c>
      <c r="AF714">
        <v>0</v>
      </c>
      <c r="AG714">
        <v>0</v>
      </c>
      <c r="AH714">
        <v>5</v>
      </c>
      <c r="AI714">
        <v>0</v>
      </c>
      <c r="AJ714">
        <v>0</v>
      </c>
      <c r="AK714">
        <v>0</v>
      </c>
      <c r="AL714" t="b">
        <v>0</v>
      </c>
      <c r="AM714">
        <v>0</v>
      </c>
      <c r="AN714">
        <v>0</v>
      </c>
    </row>
    <row r="715" spans="1:40" x14ac:dyDescent="0.3">
      <c r="A715">
        <v>1103103</v>
      </c>
      <c r="B715">
        <v>1103103</v>
      </c>
      <c r="C715" t="s">
        <v>3272</v>
      </c>
      <c r="D715" t="s">
        <v>1996</v>
      </c>
      <c r="E715">
        <v>1</v>
      </c>
      <c r="F715" t="b">
        <v>0</v>
      </c>
      <c r="G715">
        <v>0</v>
      </c>
      <c r="H715">
        <v>0</v>
      </c>
      <c r="I715">
        <v>0</v>
      </c>
      <c r="J715">
        <v>0</v>
      </c>
      <c r="K715">
        <v>1721850</v>
      </c>
      <c r="L715">
        <v>0</v>
      </c>
      <c r="M715">
        <v>0</v>
      </c>
      <c r="N715">
        <v>0</v>
      </c>
      <c r="O715" t="s">
        <v>34</v>
      </c>
      <c r="P715">
        <v>58100</v>
      </c>
      <c r="Q715" t="b">
        <v>0</v>
      </c>
      <c r="R715" t="b">
        <v>0</v>
      </c>
      <c r="S715">
        <v>0</v>
      </c>
      <c r="T715">
        <v>5250</v>
      </c>
      <c r="U715">
        <v>0</v>
      </c>
      <c r="V715">
        <v>243001</v>
      </c>
      <c r="W715" t="s">
        <v>2013</v>
      </c>
      <c r="X715">
        <v>243001</v>
      </c>
      <c r="Y715" t="s">
        <v>2013</v>
      </c>
      <c r="Z715">
        <v>243001</v>
      </c>
      <c r="AA715" t="s">
        <v>2013</v>
      </c>
      <c r="AB715">
        <v>243001</v>
      </c>
      <c r="AC715" t="s">
        <v>2013</v>
      </c>
      <c r="AD715">
        <v>243001</v>
      </c>
      <c r="AE715" t="s">
        <v>2013</v>
      </c>
      <c r="AF715">
        <v>0</v>
      </c>
      <c r="AG715">
        <v>0</v>
      </c>
      <c r="AH715">
        <v>1</v>
      </c>
      <c r="AI715">
        <v>0</v>
      </c>
      <c r="AJ715">
        <v>0</v>
      </c>
      <c r="AK715">
        <v>0</v>
      </c>
      <c r="AL715" t="b">
        <v>0</v>
      </c>
      <c r="AM715">
        <v>0</v>
      </c>
      <c r="AN715">
        <v>0</v>
      </c>
    </row>
    <row r="716" spans="1:40" x14ac:dyDescent="0.3">
      <c r="A716">
        <v>1103203</v>
      </c>
      <c r="B716">
        <v>1103203</v>
      </c>
      <c r="C716" t="s">
        <v>3273</v>
      </c>
      <c r="D716" t="s">
        <v>1996</v>
      </c>
      <c r="E716">
        <v>1</v>
      </c>
      <c r="F716" t="b">
        <v>0</v>
      </c>
      <c r="G716">
        <v>0</v>
      </c>
      <c r="H716">
        <v>0</v>
      </c>
      <c r="I716">
        <v>0</v>
      </c>
      <c r="J716">
        <v>0</v>
      </c>
      <c r="K716">
        <v>2678440</v>
      </c>
      <c r="L716">
        <v>0</v>
      </c>
      <c r="M716">
        <v>0</v>
      </c>
      <c r="N716">
        <v>0</v>
      </c>
      <c r="O716" t="s">
        <v>34</v>
      </c>
      <c r="P716">
        <v>58100</v>
      </c>
      <c r="Q716" t="b">
        <v>0</v>
      </c>
      <c r="R716" t="b">
        <v>0</v>
      </c>
      <c r="S716">
        <v>7500</v>
      </c>
      <c r="T716">
        <v>0</v>
      </c>
      <c r="U716">
        <v>0</v>
      </c>
      <c r="V716">
        <v>153001</v>
      </c>
      <c r="W716" t="s">
        <v>2013</v>
      </c>
      <c r="X716">
        <v>153001</v>
      </c>
      <c r="Y716" t="s">
        <v>2013</v>
      </c>
      <c r="Z716">
        <v>153001</v>
      </c>
      <c r="AA716" t="s">
        <v>2013</v>
      </c>
      <c r="AB716">
        <v>153001</v>
      </c>
      <c r="AC716" t="s">
        <v>2013</v>
      </c>
      <c r="AD716">
        <v>153001</v>
      </c>
      <c r="AE716" t="s">
        <v>2013</v>
      </c>
      <c r="AF716">
        <v>0</v>
      </c>
      <c r="AG716">
        <v>0</v>
      </c>
      <c r="AH716">
        <v>1</v>
      </c>
      <c r="AI716">
        <v>0</v>
      </c>
      <c r="AJ716">
        <v>0</v>
      </c>
      <c r="AK716">
        <v>0</v>
      </c>
      <c r="AL716" t="b">
        <v>0</v>
      </c>
      <c r="AM716">
        <v>0</v>
      </c>
      <c r="AN716">
        <v>0</v>
      </c>
    </row>
    <row r="717" spans="1:40" x14ac:dyDescent="0.3">
      <c r="A717">
        <v>1103303</v>
      </c>
      <c r="B717">
        <v>1103303</v>
      </c>
      <c r="C717" t="s">
        <v>3251</v>
      </c>
      <c r="D717" t="s">
        <v>1996</v>
      </c>
      <c r="E717">
        <v>1</v>
      </c>
      <c r="F717" t="b">
        <v>0</v>
      </c>
      <c r="G717">
        <v>0</v>
      </c>
      <c r="H717">
        <v>0</v>
      </c>
      <c r="I717">
        <v>0</v>
      </c>
      <c r="J717">
        <v>0</v>
      </c>
      <c r="K717">
        <v>2295800</v>
      </c>
      <c r="L717">
        <v>0</v>
      </c>
      <c r="M717">
        <v>0</v>
      </c>
      <c r="N717">
        <v>0</v>
      </c>
      <c r="O717" t="s">
        <v>34</v>
      </c>
      <c r="P717">
        <v>58100</v>
      </c>
      <c r="Q717" t="b">
        <v>0</v>
      </c>
      <c r="R717" t="b">
        <v>0</v>
      </c>
      <c r="S717">
        <v>0</v>
      </c>
      <c r="T717">
        <v>5250</v>
      </c>
      <c r="U717">
        <v>0</v>
      </c>
      <c r="V717">
        <v>243001</v>
      </c>
      <c r="W717" t="s">
        <v>2013</v>
      </c>
      <c r="X717">
        <v>243001</v>
      </c>
      <c r="Y717" t="s">
        <v>2013</v>
      </c>
      <c r="Z717">
        <v>243001</v>
      </c>
      <c r="AA717" t="s">
        <v>2013</v>
      </c>
      <c r="AB717">
        <v>243001</v>
      </c>
      <c r="AC717" t="s">
        <v>2013</v>
      </c>
      <c r="AD717">
        <v>243001</v>
      </c>
      <c r="AE717" t="s">
        <v>2013</v>
      </c>
      <c r="AF717">
        <v>0</v>
      </c>
      <c r="AG717">
        <v>0</v>
      </c>
      <c r="AH717">
        <v>1</v>
      </c>
      <c r="AI717">
        <v>0</v>
      </c>
      <c r="AJ717">
        <v>0</v>
      </c>
      <c r="AK717">
        <v>0</v>
      </c>
      <c r="AL717" t="b">
        <v>0</v>
      </c>
      <c r="AM717">
        <v>0</v>
      </c>
      <c r="AN717">
        <v>0</v>
      </c>
    </row>
    <row r="718" spans="1:40" x14ac:dyDescent="0.3">
      <c r="A718">
        <v>1103403</v>
      </c>
      <c r="B718">
        <v>1103403</v>
      </c>
      <c r="C718" t="s">
        <v>3274</v>
      </c>
      <c r="D718" t="s">
        <v>1996</v>
      </c>
      <c r="E718">
        <v>1</v>
      </c>
      <c r="F718" t="b">
        <v>0</v>
      </c>
      <c r="G718">
        <v>0</v>
      </c>
      <c r="H718">
        <v>0</v>
      </c>
      <c r="I718">
        <v>0</v>
      </c>
      <c r="J718">
        <v>0</v>
      </c>
      <c r="K718">
        <v>2678440</v>
      </c>
      <c r="L718">
        <v>0</v>
      </c>
      <c r="M718">
        <v>0</v>
      </c>
      <c r="N718">
        <v>0</v>
      </c>
      <c r="O718" t="s">
        <v>34</v>
      </c>
      <c r="P718">
        <v>58100</v>
      </c>
      <c r="Q718" t="b">
        <v>0</v>
      </c>
      <c r="R718" t="b">
        <v>0</v>
      </c>
      <c r="S718">
        <v>0</v>
      </c>
      <c r="T718">
        <v>0</v>
      </c>
      <c r="U718">
        <v>0</v>
      </c>
      <c r="V718">
        <v>4003031</v>
      </c>
      <c r="W718" t="s">
        <v>2013</v>
      </c>
      <c r="X718">
        <v>4003031</v>
      </c>
      <c r="Y718" t="s">
        <v>2013</v>
      </c>
      <c r="Z718">
        <v>4003031</v>
      </c>
      <c r="AA718" t="s">
        <v>2013</v>
      </c>
      <c r="AB718">
        <v>4003031</v>
      </c>
      <c r="AC718" t="s">
        <v>2013</v>
      </c>
      <c r="AD718">
        <v>4003031</v>
      </c>
      <c r="AE718" t="s">
        <v>2013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0</v>
      </c>
      <c r="AL718" t="b">
        <v>0</v>
      </c>
      <c r="AM718">
        <v>0</v>
      </c>
      <c r="AN718">
        <v>0</v>
      </c>
    </row>
    <row r="719" spans="1:40" x14ac:dyDescent="0.3">
      <c r="A719">
        <v>1103501</v>
      </c>
      <c r="B719">
        <v>1103501</v>
      </c>
      <c r="C719" t="s">
        <v>3276</v>
      </c>
      <c r="D719" t="s">
        <v>1996</v>
      </c>
      <c r="E719">
        <v>1</v>
      </c>
      <c r="F719" t="b">
        <v>0</v>
      </c>
      <c r="G719">
        <v>0</v>
      </c>
      <c r="H719">
        <v>0</v>
      </c>
      <c r="I719">
        <v>0</v>
      </c>
      <c r="J719">
        <v>0</v>
      </c>
      <c r="K719">
        <v>2678440</v>
      </c>
      <c r="L719">
        <v>0</v>
      </c>
      <c r="M719">
        <v>0</v>
      </c>
      <c r="N719">
        <v>0</v>
      </c>
      <c r="O719" t="s">
        <v>34</v>
      </c>
      <c r="P719">
        <v>58100</v>
      </c>
      <c r="Q719" t="b">
        <v>0</v>
      </c>
      <c r="R719" t="b">
        <v>0</v>
      </c>
      <c r="S719">
        <v>0</v>
      </c>
      <c r="T719">
        <v>0</v>
      </c>
      <c r="U719">
        <v>0</v>
      </c>
      <c r="V719">
        <v>4013010</v>
      </c>
      <c r="W719" t="s">
        <v>2013</v>
      </c>
      <c r="X719">
        <v>4013010</v>
      </c>
      <c r="Y719" t="s">
        <v>2013</v>
      </c>
      <c r="Z719">
        <v>4013010</v>
      </c>
      <c r="AA719" t="s">
        <v>2013</v>
      </c>
      <c r="AB719">
        <v>4013010</v>
      </c>
      <c r="AC719" t="s">
        <v>2013</v>
      </c>
      <c r="AD719">
        <v>4013010</v>
      </c>
      <c r="AE719" t="s">
        <v>2013</v>
      </c>
      <c r="AF719">
        <v>0</v>
      </c>
      <c r="AG719">
        <v>0</v>
      </c>
      <c r="AH719">
        <v>1</v>
      </c>
      <c r="AI719">
        <v>0</v>
      </c>
      <c r="AJ719">
        <v>0</v>
      </c>
      <c r="AK719">
        <v>0</v>
      </c>
      <c r="AL719" t="b">
        <v>0</v>
      </c>
      <c r="AM719">
        <v>0</v>
      </c>
      <c r="AN719">
        <v>0</v>
      </c>
    </row>
    <row r="720" spans="1:40" x14ac:dyDescent="0.3">
      <c r="A720">
        <v>1103603</v>
      </c>
      <c r="B720">
        <v>1103603</v>
      </c>
      <c r="C720" t="s">
        <v>3277</v>
      </c>
      <c r="D720" t="s">
        <v>1996</v>
      </c>
      <c r="E720">
        <v>1</v>
      </c>
      <c r="F720" t="b">
        <v>0</v>
      </c>
      <c r="G720">
        <v>0</v>
      </c>
      <c r="H720">
        <v>0</v>
      </c>
      <c r="I720">
        <v>0</v>
      </c>
      <c r="J720">
        <v>0</v>
      </c>
      <c r="K720">
        <v>2295800</v>
      </c>
      <c r="L720">
        <v>0</v>
      </c>
      <c r="M720">
        <v>0</v>
      </c>
      <c r="N720">
        <v>0</v>
      </c>
      <c r="O720" t="s">
        <v>34</v>
      </c>
      <c r="P720">
        <v>58100</v>
      </c>
      <c r="Q720" t="b">
        <v>0</v>
      </c>
      <c r="R720" t="b">
        <v>0</v>
      </c>
      <c r="S720">
        <v>0</v>
      </c>
      <c r="T720">
        <v>0</v>
      </c>
      <c r="U720">
        <v>0</v>
      </c>
      <c r="V720">
        <v>4003031</v>
      </c>
      <c r="W720" t="s">
        <v>2013</v>
      </c>
      <c r="X720">
        <v>4003031</v>
      </c>
      <c r="Y720" t="s">
        <v>2013</v>
      </c>
      <c r="Z720">
        <v>4003031</v>
      </c>
      <c r="AA720" t="s">
        <v>2013</v>
      </c>
      <c r="AB720">
        <v>4003031</v>
      </c>
      <c r="AC720" t="s">
        <v>2013</v>
      </c>
      <c r="AD720">
        <v>4003031</v>
      </c>
      <c r="AE720" t="s">
        <v>2013</v>
      </c>
      <c r="AF720">
        <v>0</v>
      </c>
      <c r="AG720">
        <v>0</v>
      </c>
      <c r="AH720">
        <v>1</v>
      </c>
      <c r="AI720">
        <v>0</v>
      </c>
      <c r="AJ720">
        <v>0</v>
      </c>
      <c r="AK720">
        <v>0</v>
      </c>
      <c r="AL720" t="b">
        <v>0</v>
      </c>
      <c r="AM720">
        <v>0</v>
      </c>
      <c r="AN720">
        <v>0</v>
      </c>
    </row>
    <row r="721" spans="1:40" x14ac:dyDescent="0.3">
      <c r="A721">
        <v>1103703</v>
      </c>
      <c r="B721">
        <v>1103703</v>
      </c>
      <c r="C721" t="s">
        <v>3278</v>
      </c>
      <c r="D721" t="s">
        <v>1996</v>
      </c>
      <c r="E721">
        <v>1</v>
      </c>
      <c r="F721" t="b">
        <v>0</v>
      </c>
      <c r="G721">
        <v>0</v>
      </c>
      <c r="H721">
        <v>0</v>
      </c>
      <c r="I721">
        <v>0</v>
      </c>
      <c r="J721">
        <v>0</v>
      </c>
      <c r="K721">
        <v>2678440</v>
      </c>
      <c r="L721">
        <v>0</v>
      </c>
      <c r="M721">
        <v>0</v>
      </c>
      <c r="N721">
        <v>0</v>
      </c>
      <c r="O721" t="s">
        <v>34</v>
      </c>
      <c r="P721">
        <v>58100</v>
      </c>
      <c r="Q721" t="b">
        <v>0</v>
      </c>
      <c r="R721" t="b">
        <v>0</v>
      </c>
      <c r="S721">
        <v>0</v>
      </c>
      <c r="T721">
        <v>0</v>
      </c>
      <c r="U721">
        <v>0</v>
      </c>
      <c r="V721">
        <v>4013010</v>
      </c>
      <c r="W721" t="s">
        <v>2013</v>
      </c>
      <c r="X721">
        <v>4013010</v>
      </c>
      <c r="Y721" t="s">
        <v>2013</v>
      </c>
      <c r="Z721">
        <v>4013010</v>
      </c>
      <c r="AA721" t="s">
        <v>2013</v>
      </c>
      <c r="AB721">
        <v>4013010</v>
      </c>
      <c r="AC721" t="s">
        <v>2013</v>
      </c>
      <c r="AD721">
        <v>4013010</v>
      </c>
      <c r="AE721" t="s">
        <v>2013</v>
      </c>
      <c r="AF721">
        <v>0</v>
      </c>
      <c r="AG721">
        <v>0</v>
      </c>
      <c r="AH721">
        <v>1</v>
      </c>
      <c r="AI721">
        <v>0</v>
      </c>
      <c r="AJ721">
        <v>0</v>
      </c>
      <c r="AK721">
        <v>0</v>
      </c>
      <c r="AL721" t="b">
        <v>0</v>
      </c>
      <c r="AM721">
        <v>0</v>
      </c>
      <c r="AN721">
        <v>0</v>
      </c>
    </row>
    <row r="722" spans="1:40" x14ac:dyDescent="0.3">
      <c r="A722">
        <v>1103803</v>
      </c>
      <c r="B722">
        <v>1103803</v>
      </c>
      <c r="C722" t="s">
        <v>3279</v>
      </c>
      <c r="D722" t="s">
        <v>1996</v>
      </c>
      <c r="E722">
        <v>1</v>
      </c>
      <c r="F722" t="b">
        <v>0</v>
      </c>
      <c r="G722">
        <v>0</v>
      </c>
      <c r="H722">
        <v>0</v>
      </c>
      <c r="I722">
        <v>0</v>
      </c>
      <c r="J722">
        <v>0</v>
      </c>
      <c r="K722">
        <v>2295800</v>
      </c>
      <c r="L722">
        <v>0</v>
      </c>
      <c r="M722">
        <v>0</v>
      </c>
      <c r="N722">
        <v>0</v>
      </c>
      <c r="O722" t="s">
        <v>34</v>
      </c>
      <c r="P722">
        <v>58100</v>
      </c>
      <c r="Q722" t="b">
        <v>0</v>
      </c>
      <c r="R722" t="b">
        <v>0</v>
      </c>
      <c r="S722">
        <v>0</v>
      </c>
      <c r="T722">
        <v>0</v>
      </c>
      <c r="U722">
        <v>0</v>
      </c>
      <c r="V722">
        <v>4003031</v>
      </c>
      <c r="W722" t="s">
        <v>2013</v>
      </c>
      <c r="X722">
        <v>4003031</v>
      </c>
      <c r="Y722" t="s">
        <v>2013</v>
      </c>
      <c r="Z722">
        <v>4003031</v>
      </c>
      <c r="AA722" t="s">
        <v>2013</v>
      </c>
      <c r="AB722">
        <v>4003031</v>
      </c>
      <c r="AC722" t="s">
        <v>2013</v>
      </c>
      <c r="AD722">
        <v>4003031</v>
      </c>
      <c r="AE722" t="s">
        <v>2013</v>
      </c>
      <c r="AF722">
        <v>0</v>
      </c>
      <c r="AG722">
        <v>0</v>
      </c>
      <c r="AH722">
        <v>1</v>
      </c>
      <c r="AI722">
        <v>0</v>
      </c>
      <c r="AJ722">
        <v>0</v>
      </c>
      <c r="AK722">
        <v>0</v>
      </c>
      <c r="AL722" t="b">
        <v>0</v>
      </c>
      <c r="AM722">
        <v>0</v>
      </c>
      <c r="AN722">
        <v>0</v>
      </c>
    </row>
    <row r="723" spans="1:40" x14ac:dyDescent="0.3">
      <c r="A723">
        <v>1103903</v>
      </c>
      <c r="B723">
        <v>1103903</v>
      </c>
      <c r="C723" t="s">
        <v>3280</v>
      </c>
      <c r="D723" t="s">
        <v>1996</v>
      </c>
      <c r="E723">
        <v>1</v>
      </c>
      <c r="F723" t="b">
        <v>0</v>
      </c>
      <c r="G723">
        <v>0</v>
      </c>
      <c r="H723">
        <v>0</v>
      </c>
      <c r="I723">
        <v>0</v>
      </c>
      <c r="J723">
        <v>0</v>
      </c>
      <c r="K723">
        <v>2678440</v>
      </c>
      <c r="L723">
        <v>0</v>
      </c>
      <c r="M723">
        <v>0</v>
      </c>
      <c r="N723">
        <v>0</v>
      </c>
      <c r="O723" t="s">
        <v>34</v>
      </c>
      <c r="P723">
        <v>58100</v>
      </c>
      <c r="Q723" t="b">
        <v>0</v>
      </c>
      <c r="R723" t="b">
        <v>0</v>
      </c>
      <c r="S723">
        <v>0</v>
      </c>
      <c r="T723">
        <v>5250</v>
      </c>
      <c r="U723">
        <v>0</v>
      </c>
      <c r="V723">
        <v>243001</v>
      </c>
      <c r="W723" t="s">
        <v>2013</v>
      </c>
      <c r="X723">
        <v>243001</v>
      </c>
      <c r="Y723" t="s">
        <v>2013</v>
      </c>
      <c r="Z723">
        <v>243001</v>
      </c>
      <c r="AA723" t="s">
        <v>2013</v>
      </c>
      <c r="AB723">
        <v>243001</v>
      </c>
      <c r="AC723" t="s">
        <v>2013</v>
      </c>
      <c r="AD723">
        <v>243001</v>
      </c>
      <c r="AE723" t="s">
        <v>2013</v>
      </c>
      <c r="AF723">
        <v>0</v>
      </c>
      <c r="AG723">
        <v>0</v>
      </c>
      <c r="AH723">
        <v>1</v>
      </c>
      <c r="AI723">
        <v>0</v>
      </c>
      <c r="AJ723">
        <v>0</v>
      </c>
      <c r="AK723">
        <v>0</v>
      </c>
      <c r="AL723" t="b">
        <v>0</v>
      </c>
      <c r="AM723">
        <v>0</v>
      </c>
      <c r="AN723">
        <v>0</v>
      </c>
    </row>
    <row r="724" spans="1:40" x14ac:dyDescent="0.3">
      <c r="A724">
        <v>1104003</v>
      </c>
      <c r="B724">
        <v>1104003</v>
      </c>
      <c r="C724" t="s">
        <v>3281</v>
      </c>
      <c r="D724" t="s">
        <v>1996</v>
      </c>
      <c r="E724">
        <v>1</v>
      </c>
      <c r="F724" t="b">
        <v>0</v>
      </c>
      <c r="G724">
        <v>0</v>
      </c>
      <c r="H724">
        <v>0</v>
      </c>
      <c r="I724">
        <v>0</v>
      </c>
      <c r="J724">
        <v>0</v>
      </c>
      <c r="K724">
        <v>2295800</v>
      </c>
      <c r="L724">
        <v>0</v>
      </c>
      <c r="M724">
        <v>0</v>
      </c>
      <c r="N724">
        <v>0</v>
      </c>
      <c r="O724" t="s">
        <v>34</v>
      </c>
      <c r="P724">
        <v>58100</v>
      </c>
      <c r="Q724" t="b">
        <v>0</v>
      </c>
      <c r="R724" t="b">
        <v>0</v>
      </c>
      <c r="S724">
        <v>0</v>
      </c>
      <c r="T724">
        <v>0</v>
      </c>
      <c r="U724">
        <v>0</v>
      </c>
      <c r="V724">
        <v>2006001</v>
      </c>
      <c r="W724" t="s">
        <v>2013</v>
      </c>
      <c r="X724">
        <v>2006001</v>
      </c>
      <c r="Y724" t="s">
        <v>2013</v>
      </c>
      <c r="Z724">
        <v>2006001</v>
      </c>
      <c r="AA724" t="s">
        <v>2013</v>
      </c>
      <c r="AB724">
        <v>2006001</v>
      </c>
      <c r="AC724" t="s">
        <v>2013</v>
      </c>
      <c r="AD724">
        <v>2006001</v>
      </c>
      <c r="AE724" t="s">
        <v>2013</v>
      </c>
      <c r="AF724">
        <v>0</v>
      </c>
      <c r="AG724">
        <v>0</v>
      </c>
      <c r="AH724">
        <v>5</v>
      </c>
      <c r="AI724">
        <v>0</v>
      </c>
      <c r="AJ724">
        <v>0</v>
      </c>
      <c r="AK724">
        <v>0</v>
      </c>
      <c r="AL724" t="b">
        <v>0</v>
      </c>
      <c r="AM724">
        <v>0</v>
      </c>
      <c r="AN724">
        <v>0</v>
      </c>
    </row>
    <row r="725" spans="1:40" x14ac:dyDescent="0.3">
      <c r="A725">
        <v>1104103</v>
      </c>
      <c r="B725">
        <v>1104103</v>
      </c>
      <c r="C725" t="s">
        <v>3282</v>
      </c>
      <c r="D725" t="s">
        <v>1996</v>
      </c>
      <c r="E725">
        <v>1</v>
      </c>
      <c r="F725" t="b">
        <v>0</v>
      </c>
      <c r="G725">
        <v>0</v>
      </c>
      <c r="H725">
        <v>0</v>
      </c>
      <c r="I725">
        <v>0</v>
      </c>
      <c r="J725">
        <v>0</v>
      </c>
      <c r="K725">
        <v>2678440</v>
      </c>
      <c r="L725">
        <v>0</v>
      </c>
      <c r="M725">
        <v>0</v>
      </c>
      <c r="N725">
        <v>0</v>
      </c>
      <c r="O725" t="s">
        <v>34</v>
      </c>
      <c r="P725">
        <v>58100</v>
      </c>
      <c r="Q725" t="b">
        <v>0</v>
      </c>
      <c r="R725" t="b">
        <v>0</v>
      </c>
      <c r="S725">
        <v>0</v>
      </c>
      <c r="T725">
        <v>5250</v>
      </c>
      <c r="U725">
        <v>0</v>
      </c>
      <c r="V725">
        <v>243001</v>
      </c>
      <c r="W725" t="s">
        <v>2013</v>
      </c>
      <c r="X725">
        <v>243001</v>
      </c>
      <c r="Y725" t="s">
        <v>2013</v>
      </c>
      <c r="Z725">
        <v>243001</v>
      </c>
      <c r="AA725" t="s">
        <v>2013</v>
      </c>
      <c r="AB725">
        <v>243001</v>
      </c>
      <c r="AC725" t="s">
        <v>2013</v>
      </c>
      <c r="AD725">
        <v>243001</v>
      </c>
      <c r="AE725" t="s">
        <v>2013</v>
      </c>
      <c r="AF725">
        <v>0</v>
      </c>
      <c r="AG725">
        <v>0</v>
      </c>
      <c r="AH725">
        <v>1</v>
      </c>
      <c r="AI725">
        <v>0</v>
      </c>
      <c r="AJ725">
        <v>0</v>
      </c>
      <c r="AK725">
        <v>0</v>
      </c>
      <c r="AL725" t="b">
        <v>0</v>
      </c>
      <c r="AM725">
        <v>0</v>
      </c>
      <c r="AN725">
        <v>0</v>
      </c>
    </row>
    <row r="726" spans="1:40" x14ac:dyDescent="0.3">
      <c r="A726">
        <v>1104203</v>
      </c>
      <c r="B726">
        <v>1104203</v>
      </c>
      <c r="C726" t="s">
        <v>3283</v>
      </c>
      <c r="D726" t="s">
        <v>1996</v>
      </c>
      <c r="E726">
        <v>1</v>
      </c>
      <c r="F726" t="b">
        <v>0</v>
      </c>
      <c r="G726">
        <v>0</v>
      </c>
      <c r="H726">
        <v>0</v>
      </c>
      <c r="I726">
        <v>0</v>
      </c>
      <c r="J726">
        <v>0</v>
      </c>
      <c r="K726">
        <v>2295800</v>
      </c>
      <c r="L726">
        <v>0</v>
      </c>
      <c r="M726">
        <v>0</v>
      </c>
      <c r="N726">
        <v>0</v>
      </c>
      <c r="O726" t="s">
        <v>34</v>
      </c>
      <c r="P726">
        <v>58100</v>
      </c>
      <c r="Q726" t="b">
        <v>0</v>
      </c>
      <c r="R726" t="b">
        <v>0</v>
      </c>
      <c r="S726">
        <v>0</v>
      </c>
      <c r="T726">
        <v>0</v>
      </c>
      <c r="U726">
        <v>0</v>
      </c>
      <c r="V726">
        <v>2015001</v>
      </c>
      <c r="W726" t="s">
        <v>2013</v>
      </c>
      <c r="X726">
        <v>2015001</v>
      </c>
      <c r="Y726" t="s">
        <v>2013</v>
      </c>
      <c r="Z726">
        <v>2015001</v>
      </c>
      <c r="AA726" t="s">
        <v>2013</v>
      </c>
      <c r="AB726">
        <v>2015001</v>
      </c>
      <c r="AC726" t="s">
        <v>2013</v>
      </c>
      <c r="AD726">
        <v>2015001</v>
      </c>
      <c r="AE726" t="s">
        <v>2013</v>
      </c>
      <c r="AF726">
        <v>0</v>
      </c>
      <c r="AG726">
        <v>0</v>
      </c>
      <c r="AH726">
        <v>5</v>
      </c>
      <c r="AI726">
        <v>0</v>
      </c>
      <c r="AJ726">
        <v>0</v>
      </c>
      <c r="AK726">
        <v>0</v>
      </c>
      <c r="AL726" t="b">
        <v>0</v>
      </c>
      <c r="AM726">
        <v>0</v>
      </c>
      <c r="AN726">
        <v>0</v>
      </c>
    </row>
    <row r="727" spans="1:40" x14ac:dyDescent="0.3">
      <c r="A727">
        <v>1104303</v>
      </c>
      <c r="B727">
        <v>1104303</v>
      </c>
      <c r="C727" t="s">
        <v>3284</v>
      </c>
      <c r="D727" t="s">
        <v>1996</v>
      </c>
      <c r="E727">
        <v>1</v>
      </c>
      <c r="F727" t="b">
        <v>0</v>
      </c>
      <c r="G727">
        <v>0</v>
      </c>
      <c r="H727">
        <v>0</v>
      </c>
      <c r="I727">
        <v>0</v>
      </c>
      <c r="J727">
        <v>0</v>
      </c>
      <c r="K727">
        <v>2678440</v>
      </c>
      <c r="L727">
        <v>0</v>
      </c>
      <c r="M727">
        <v>0</v>
      </c>
      <c r="N727">
        <v>0</v>
      </c>
      <c r="O727" t="s">
        <v>34</v>
      </c>
      <c r="P727">
        <v>58100</v>
      </c>
      <c r="Q727" t="b">
        <v>0</v>
      </c>
      <c r="R727" t="b">
        <v>0</v>
      </c>
      <c r="S727">
        <v>0</v>
      </c>
      <c r="T727">
        <v>5250</v>
      </c>
      <c r="U727">
        <v>0</v>
      </c>
      <c r="V727">
        <v>243001</v>
      </c>
      <c r="W727" t="s">
        <v>2013</v>
      </c>
      <c r="X727">
        <v>243001</v>
      </c>
      <c r="Y727" t="s">
        <v>2013</v>
      </c>
      <c r="Z727">
        <v>243001</v>
      </c>
      <c r="AA727" t="s">
        <v>2013</v>
      </c>
      <c r="AB727">
        <v>243001</v>
      </c>
      <c r="AC727" t="s">
        <v>2013</v>
      </c>
      <c r="AD727">
        <v>243001</v>
      </c>
      <c r="AE727" t="s">
        <v>2013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0</v>
      </c>
      <c r="AL727" t="b">
        <v>0</v>
      </c>
      <c r="AM727">
        <v>0</v>
      </c>
      <c r="AN727">
        <v>0</v>
      </c>
    </row>
    <row r="728" spans="1:40" x14ac:dyDescent="0.3">
      <c r="A728">
        <v>1104403</v>
      </c>
      <c r="B728">
        <v>1104403</v>
      </c>
      <c r="C728" t="s">
        <v>3285</v>
      </c>
      <c r="D728" t="s">
        <v>1996</v>
      </c>
      <c r="E728">
        <v>1</v>
      </c>
      <c r="F728" t="b">
        <v>0</v>
      </c>
      <c r="G728">
        <v>0</v>
      </c>
      <c r="H728">
        <v>0</v>
      </c>
      <c r="I728">
        <v>0</v>
      </c>
      <c r="J728">
        <v>0</v>
      </c>
      <c r="K728">
        <v>2678440</v>
      </c>
      <c r="L728">
        <v>0</v>
      </c>
      <c r="M728">
        <v>0</v>
      </c>
      <c r="N728">
        <v>0</v>
      </c>
      <c r="O728" t="s">
        <v>34</v>
      </c>
      <c r="P728">
        <v>58100</v>
      </c>
      <c r="Q728" t="b">
        <v>0</v>
      </c>
      <c r="R728" t="b">
        <v>0</v>
      </c>
      <c r="S728">
        <v>0</v>
      </c>
      <c r="T728">
        <v>0</v>
      </c>
      <c r="U728">
        <v>0</v>
      </c>
      <c r="V728">
        <v>4013010</v>
      </c>
      <c r="W728" t="s">
        <v>2013</v>
      </c>
      <c r="X728">
        <v>4013010</v>
      </c>
      <c r="Y728" t="s">
        <v>2013</v>
      </c>
      <c r="Z728">
        <v>4013010</v>
      </c>
      <c r="AA728" t="s">
        <v>2013</v>
      </c>
      <c r="AB728">
        <v>4013010</v>
      </c>
      <c r="AC728" t="s">
        <v>2013</v>
      </c>
      <c r="AD728">
        <v>4013010</v>
      </c>
      <c r="AE728" t="s">
        <v>2013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 t="b">
        <v>0</v>
      </c>
      <c r="AM728">
        <v>0</v>
      </c>
      <c r="AN728">
        <v>0</v>
      </c>
    </row>
    <row r="729" spans="1:40" x14ac:dyDescent="0.3">
      <c r="A729">
        <v>1104503</v>
      </c>
      <c r="B729">
        <v>1104503</v>
      </c>
      <c r="C729" t="s">
        <v>3286</v>
      </c>
      <c r="D729" t="s">
        <v>1996</v>
      </c>
      <c r="E729">
        <v>1</v>
      </c>
      <c r="F729" t="b">
        <v>0</v>
      </c>
      <c r="G729">
        <v>0</v>
      </c>
      <c r="H729">
        <v>0</v>
      </c>
      <c r="I729">
        <v>0</v>
      </c>
      <c r="J729">
        <v>0</v>
      </c>
      <c r="K729">
        <v>2295800</v>
      </c>
      <c r="L729">
        <v>0</v>
      </c>
      <c r="M729">
        <v>0</v>
      </c>
      <c r="N729">
        <v>0</v>
      </c>
      <c r="O729" t="s">
        <v>34</v>
      </c>
      <c r="P729">
        <v>58100</v>
      </c>
      <c r="Q729" t="b">
        <v>0</v>
      </c>
      <c r="R729" t="b">
        <v>0</v>
      </c>
      <c r="S729">
        <v>0</v>
      </c>
      <c r="T729">
        <v>0</v>
      </c>
      <c r="U729">
        <v>0</v>
      </c>
      <c r="V729">
        <v>4003031</v>
      </c>
      <c r="W729" t="s">
        <v>2013</v>
      </c>
      <c r="X729">
        <v>4003031</v>
      </c>
      <c r="Y729" t="s">
        <v>2013</v>
      </c>
      <c r="Z729">
        <v>4003031</v>
      </c>
      <c r="AA729" t="s">
        <v>2013</v>
      </c>
      <c r="AB729">
        <v>4003031</v>
      </c>
      <c r="AC729" t="s">
        <v>2013</v>
      </c>
      <c r="AD729">
        <v>4003031</v>
      </c>
      <c r="AE729" t="s">
        <v>2013</v>
      </c>
      <c r="AF729">
        <v>0</v>
      </c>
      <c r="AG729">
        <v>0</v>
      </c>
      <c r="AH729">
        <v>1</v>
      </c>
      <c r="AI729">
        <v>0</v>
      </c>
      <c r="AJ729">
        <v>0</v>
      </c>
      <c r="AK729">
        <v>0</v>
      </c>
      <c r="AL729" t="b">
        <v>0</v>
      </c>
      <c r="AM729">
        <v>0</v>
      </c>
      <c r="AN729">
        <v>0</v>
      </c>
    </row>
    <row r="730" spans="1:40" x14ac:dyDescent="0.3">
      <c r="A730">
        <v>1104603</v>
      </c>
      <c r="B730">
        <v>1104603</v>
      </c>
      <c r="C730" t="s">
        <v>3287</v>
      </c>
      <c r="D730" t="s">
        <v>1996</v>
      </c>
      <c r="E730">
        <v>1</v>
      </c>
      <c r="F730" t="b">
        <v>0</v>
      </c>
      <c r="G730">
        <v>0</v>
      </c>
      <c r="H730">
        <v>0</v>
      </c>
      <c r="I730">
        <v>0</v>
      </c>
      <c r="J730">
        <v>0</v>
      </c>
      <c r="K730">
        <v>3443710</v>
      </c>
      <c r="L730">
        <v>0</v>
      </c>
      <c r="M730">
        <v>0</v>
      </c>
      <c r="N730">
        <v>0</v>
      </c>
      <c r="O730" t="s">
        <v>34</v>
      </c>
      <c r="P730">
        <v>58800</v>
      </c>
      <c r="Q730" t="b">
        <v>0</v>
      </c>
      <c r="R730" t="b">
        <v>0</v>
      </c>
      <c r="S730">
        <v>0</v>
      </c>
      <c r="T730">
        <v>0</v>
      </c>
      <c r="U730">
        <v>0</v>
      </c>
      <c r="V730">
        <v>4013010</v>
      </c>
      <c r="W730" t="s">
        <v>2013</v>
      </c>
      <c r="X730">
        <v>4013010</v>
      </c>
      <c r="Y730" t="s">
        <v>2013</v>
      </c>
      <c r="Z730">
        <v>4013010</v>
      </c>
      <c r="AA730" t="s">
        <v>2013</v>
      </c>
      <c r="AB730">
        <v>4013010</v>
      </c>
      <c r="AC730" t="s">
        <v>2013</v>
      </c>
      <c r="AD730">
        <v>4013010</v>
      </c>
      <c r="AE730" t="s">
        <v>2013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0</v>
      </c>
      <c r="AL730" t="b">
        <v>0</v>
      </c>
      <c r="AM730">
        <v>0</v>
      </c>
      <c r="AN730">
        <v>0</v>
      </c>
    </row>
    <row r="731" spans="1:40" x14ac:dyDescent="0.3">
      <c r="A731">
        <v>1104703</v>
      </c>
      <c r="B731">
        <v>1104703</v>
      </c>
      <c r="C731" t="s">
        <v>3288</v>
      </c>
      <c r="D731" t="s">
        <v>1996</v>
      </c>
      <c r="E731">
        <v>1</v>
      </c>
      <c r="F731" t="b">
        <v>0</v>
      </c>
      <c r="G731">
        <v>0</v>
      </c>
      <c r="H731">
        <v>0</v>
      </c>
      <c r="I731">
        <v>0</v>
      </c>
      <c r="J731">
        <v>0</v>
      </c>
      <c r="K731">
        <v>4591610</v>
      </c>
      <c r="L731">
        <v>0</v>
      </c>
      <c r="M731">
        <v>0</v>
      </c>
      <c r="N731">
        <v>0</v>
      </c>
      <c r="O731" t="s">
        <v>34</v>
      </c>
      <c r="P731">
        <v>58800</v>
      </c>
      <c r="Q731" t="b">
        <v>0</v>
      </c>
      <c r="R731" t="b">
        <v>0</v>
      </c>
      <c r="S731">
        <v>0</v>
      </c>
      <c r="T731">
        <v>0</v>
      </c>
      <c r="U731">
        <v>0</v>
      </c>
      <c r="V731">
        <v>4003031</v>
      </c>
      <c r="W731" t="s">
        <v>2013</v>
      </c>
      <c r="X731">
        <v>4003031</v>
      </c>
      <c r="Y731" t="s">
        <v>2013</v>
      </c>
      <c r="Z731">
        <v>4003031</v>
      </c>
      <c r="AA731" t="s">
        <v>2013</v>
      </c>
      <c r="AB731">
        <v>4003031</v>
      </c>
      <c r="AC731" t="s">
        <v>2013</v>
      </c>
      <c r="AD731">
        <v>4003031</v>
      </c>
      <c r="AE731" t="s">
        <v>2013</v>
      </c>
      <c r="AF731">
        <v>0</v>
      </c>
      <c r="AG731">
        <v>0</v>
      </c>
      <c r="AH731">
        <v>1</v>
      </c>
      <c r="AI731">
        <v>0</v>
      </c>
      <c r="AJ731">
        <v>0</v>
      </c>
      <c r="AK731">
        <v>0</v>
      </c>
      <c r="AL731" t="b">
        <v>0</v>
      </c>
      <c r="AM731">
        <v>0</v>
      </c>
      <c r="AN731">
        <v>0</v>
      </c>
    </row>
    <row r="732" spans="1:40" x14ac:dyDescent="0.3">
      <c r="A732">
        <v>1104803</v>
      </c>
      <c r="B732">
        <v>1104803</v>
      </c>
      <c r="C732" t="s">
        <v>3063</v>
      </c>
      <c r="D732" t="s">
        <v>1996</v>
      </c>
      <c r="E732">
        <v>1</v>
      </c>
      <c r="F732" t="b">
        <v>0</v>
      </c>
      <c r="G732">
        <v>0</v>
      </c>
      <c r="H732">
        <v>0</v>
      </c>
      <c r="I732">
        <v>0</v>
      </c>
      <c r="J732">
        <v>0</v>
      </c>
      <c r="K732">
        <v>5356880</v>
      </c>
      <c r="L732">
        <v>0</v>
      </c>
      <c r="M732">
        <v>0</v>
      </c>
      <c r="N732">
        <v>0</v>
      </c>
      <c r="O732" t="s">
        <v>34</v>
      </c>
      <c r="P732">
        <v>58800</v>
      </c>
      <c r="Q732" t="b">
        <v>0</v>
      </c>
      <c r="R732" t="b">
        <v>0</v>
      </c>
      <c r="S732">
        <v>0</v>
      </c>
      <c r="T732">
        <v>0</v>
      </c>
      <c r="U732">
        <v>0</v>
      </c>
      <c r="V732">
        <v>4014011</v>
      </c>
      <c r="W732" t="s">
        <v>2013</v>
      </c>
      <c r="X732">
        <v>4014011</v>
      </c>
      <c r="Y732" t="s">
        <v>2013</v>
      </c>
      <c r="Z732">
        <v>4014011</v>
      </c>
      <c r="AA732" t="s">
        <v>2013</v>
      </c>
      <c r="AB732">
        <v>4014011</v>
      </c>
      <c r="AC732" t="s">
        <v>2013</v>
      </c>
      <c r="AD732">
        <v>4014011</v>
      </c>
      <c r="AE732" t="s">
        <v>2013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 t="b">
        <v>0</v>
      </c>
      <c r="AM732">
        <v>0</v>
      </c>
      <c r="AN732">
        <v>0</v>
      </c>
    </row>
    <row r="733" spans="1:40" x14ac:dyDescent="0.3">
      <c r="A733">
        <v>1104903</v>
      </c>
      <c r="B733">
        <v>1104903</v>
      </c>
      <c r="C733" t="s">
        <v>3289</v>
      </c>
      <c r="D733" t="s">
        <v>1996</v>
      </c>
      <c r="E733">
        <v>1</v>
      </c>
      <c r="F733" t="b">
        <v>0</v>
      </c>
      <c r="G733">
        <v>0</v>
      </c>
      <c r="H733">
        <v>0</v>
      </c>
      <c r="I733">
        <v>0</v>
      </c>
      <c r="J733">
        <v>0</v>
      </c>
      <c r="K733">
        <v>4591610</v>
      </c>
      <c r="L733">
        <v>0</v>
      </c>
      <c r="M733">
        <v>0</v>
      </c>
      <c r="N733">
        <v>0</v>
      </c>
      <c r="O733" t="s">
        <v>34</v>
      </c>
      <c r="P733">
        <v>58800</v>
      </c>
      <c r="Q733" t="b">
        <v>0</v>
      </c>
      <c r="R733" t="b">
        <v>0</v>
      </c>
      <c r="S733">
        <v>0</v>
      </c>
      <c r="T733">
        <v>1750</v>
      </c>
      <c r="U733">
        <v>0</v>
      </c>
      <c r="V733">
        <v>242001</v>
      </c>
      <c r="W733" t="s">
        <v>2013</v>
      </c>
      <c r="X733">
        <v>242001</v>
      </c>
      <c r="Y733" t="s">
        <v>2013</v>
      </c>
      <c r="Z733">
        <v>242001</v>
      </c>
      <c r="AA733" t="s">
        <v>2013</v>
      </c>
      <c r="AB733">
        <v>242001</v>
      </c>
      <c r="AC733" t="s">
        <v>2013</v>
      </c>
      <c r="AD733">
        <v>242001</v>
      </c>
      <c r="AE733" t="s">
        <v>2013</v>
      </c>
      <c r="AF733">
        <v>0</v>
      </c>
      <c r="AG733">
        <v>0</v>
      </c>
      <c r="AH733">
        <v>1</v>
      </c>
      <c r="AI733">
        <v>0</v>
      </c>
      <c r="AJ733">
        <v>0</v>
      </c>
      <c r="AK733">
        <v>0</v>
      </c>
      <c r="AL733" t="b">
        <v>0</v>
      </c>
      <c r="AM733">
        <v>0</v>
      </c>
      <c r="AN733">
        <v>0</v>
      </c>
    </row>
    <row r="734" spans="1:40" x14ac:dyDescent="0.3">
      <c r="A734">
        <v>1105003</v>
      </c>
      <c r="B734">
        <v>1105003</v>
      </c>
      <c r="C734" t="s">
        <v>3290</v>
      </c>
      <c r="D734" t="s">
        <v>1996</v>
      </c>
      <c r="E734">
        <v>1</v>
      </c>
      <c r="F734" t="b">
        <v>0</v>
      </c>
      <c r="G734">
        <v>0</v>
      </c>
      <c r="H734">
        <v>0</v>
      </c>
      <c r="I734">
        <v>0</v>
      </c>
      <c r="J734">
        <v>0</v>
      </c>
      <c r="K734">
        <v>5356880</v>
      </c>
      <c r="L734">
        <v>0</v>
      </c>
      <c r="M734">
        <v>0</v>
      </c>
      <c r="N734">
        <v>0</v>
      </c>
      <c r="O734" t="s">
        <v>34</v>
      </c>
      <c r="P734">
        <v>58800</v>
      </c>
      <c r="Q734" t="b">
        <v>0</v>
      </c>
      <c r="R734" t="b">
        <v>0</v>
      </c>
      <c r="S734">
        <v>0</v>
      </c>
      <c r="T734">
        <v>0</v>
      </c>
      <c r="U734">
        <v>0</v>
      </c>
      <c r="V734">
        <v>2006001</v>
      </c>
      <c r="W734" t="s">
        <v>2013</v>
      </c>
      <c r="X734">
        <v>2006001</v>
      </c>
      <c r="Y734" t="s">
        <v>2013</v>
      </c>
      <c r="Z734">
        <v>2006001</v>
      </c>
      <c r="AA734" t="s">
        <v>2013</v>
      </c>
      <c r="AB734">
        <v>2006001</v>
      </c>
      <c r="AC734" t="s">
        <v>2013</v>
      </c>
      <c r="AD734">
        <v>2006001</v>
      </c>
      <c r="AE734" t="s">
        <v>2013</v>
      </c>
      <c r="AF734">
        <v>0</v>
      </c>
      <c r="AG734">
        <v>0</v>
      </c>
      <c r="AH734">
        <v>5</v>
      </c>
      <c r="AI734">
        <v>0</v>
      </c>
      <c r="AJ734">
        <v>0</v>
      </c>
      <c r="AK734">
        <v>0</v>
      </c>
      <c r="AL734" t="b">
        <v>0</v>
      </c>
      <c r="AM734">
        <v>0</v>
      </c>
      <c r="AN734">
        <v>0</v>
      </c>
    </row>
    <row r="735" spans="1:40" x14ac:dyDescent="0.3">
      <c r="A735">
        <v>1105103</v>
      </c>
      <c r="B735">
        <v>1105103</v>
      </c>
      <c r="C735" t="s">
        <v>3291</v>
      </c>
      <c r="D735" t="s">
        <v>1996</v>
      </c>
      <c r="E735">
        <v>1</v>
      </c>
      <c r="F735" t="b">
        <v>0</v>
      </c>
      <c r="G735">
        <v>0</v>
      </c>
      <c r="H735">
        <v>0</v>
      </c>
      <c r="I735">
        <v>0</v>
      </c>
      <c r="J735">
        <v>0</v>
      </c>
      <c r="K735">
        <v>4591610</v>
      </c>
      <c r="L735">
        <v>0</v>
      </c>
      <c r="M735">
        <v>0</v>
      </c>
      <c r="N735">
        <v>0</v>
      </c>
      <c r="O735" t="s">
        <v>34</v>
      </c>
      <c r="P735">
        <v>58800</v>
      </c>
      <c r="Q735" t="b">
        <v>0</v>
      </c>
      <c r="R735" t="b">
        <v>0</v>
      </c>
      <c r="S735">
        <v>0</v>
      </c>
      <c r="T735">
        <v>5250</v>
      </c>
      <c r="U735">
        <v>0</v>
      </c>
      <c r="V735">
        <v>243001</v>
      </c>
      <c r="W735" t="s">
        <v>2013</v>
      </c>
      <c r="X735">
        <v>243001</v>
      </c>
      <c r="Y735" t="s">
        <v>2013</v>
      </c>
      <c r="Z735">
        <v>243001</v>
      </c>
      <c r="AA735" t="s">
        <v>2013</v>
      </c>
      <c r="AB735">
        <v>243001</v>
      </c>
      <c r="AC735" t="s">
        <v>2013</v>
      </c>
      <c r="AD735">
        <v>243001</v>
      </c>
      <c r="AE735" t="s">
        <v>2013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0</v>
      </c>
      <c r="AL735" t="b">
        <v>0</v>
      </c>
      <c r="AM735">
        <v>0</v>
      </c>
      <c r="AN735">
        <v>0</v>
      </c>
    </row>
    <row r="736" spans="1:40" x14ac:dyDescent="0.3">
      <c r="A736">
        <v>1105203</v>
      </c>
      <c r="B736">
        <v>1105203</v>
      </c>
      <c r="C736" t="s">
        <v>3292</v>
      </c>
      <c r="D736" t="s">
        <v>1996</v>
      </c>
      <c r="E736">
        <v>1</v>
      </c>
      <c r="F736" t="b">
        <v>0</v>
      </c>
      <c r="G736">
        <v>0</v>
      </c>
      <c r="H736">
        <v>0</v>
      </c>
      <c r="I736">
        <v>0</v>
      </c>
      <c r="J736">
        <v>0</v>
      </c>
      <c r="K736">
        <v>5356880</v>
      </c>
      <c r="L736">
        <v>0</v>
      </c>
      <c r="M736">
        <v>0</v>
      </c>
      <c r="N736">
        <v>0</v>
      </c>
      <c r="O736" t="s">
        <v>34</v>
      </c>
      <c r="P736">
        <v>58800</v>
      </c>
      <c r="Q736" t="b">
        <v>0</v>
      </c>
      <c r="R736" t="b">
        <v>0</v>
      </c>
      <c r="S736">
        <v>7500</v>
      </c>
      <c r="T736">
        <v>0</v>
      </c>
      <c r="U736">
        <v>0</v>
      </c>
      <c r="V736">
        <v>153001</v>
      </c>
      <c r="W736" t="s">
        <v>2013</v>
      </c>
      <c r="X736">
        <v>153001</v>
      </c>
      <c r="Y736" t="s">
        <v>2013</v>
      </c>
      <c r="Z736">
        <v>153001</v>
      </c>
      <c r="AA736" t="s">
        <v>2013</v>
      </c>
      <c r="AB736">
        <v>153001</v>
      </c>
      <c r="AC736" t="s">
        <v>2013</v>
      </c>
      <c r="AD736">
        <v>153001</v>
      </c>
      <c r="AE736" t="s">
        <v>2013</v>
      </c>
      <c r="AF736">
        <v>0</v>
      </c>
      <c r="AG736">
        <v>0</v>
      </c>
      <c r="AH736">
        <v>1</v>
      </c>
      <c r="AI736">
        <v>0</v>
      </c>
      <c r="AJ736">
        <v>0</v>
      </c>
      <c r="AK736">
        <v>0</v>
      </c>
      <c r="AL736" t="b">
        <v>0</v>
      </c>
      <c r="AM736">
        <v>0</v>
      </c>
      <c r="AN736">
        <v>0</v>
      </c>
    </row>
    <row r="737" spans="1:40" x14ac:dyDescent="0.3">
      <c r="A737">
        <v>1105303</v>
      </c>
      <c r="B737">
        <v>1105303</v>
      </c>
      <c r="C737" t="s">
        <v>3293</v>
      </c>
      <c r="D737" t="s">
        <v>1996</v>
      </c>
      <c r="E737">
        <v>1</v>
      </c>
      <c r="F737" t="b">
        <v>0</v>
      </c>
      <c r="G737">
        <v>0</v>
      </c>
      <c r="H737">
        <v>0</v>
      </c>
      <c r="I737">
        <v>0</v>
      </c>
      <c r="J737">
        <v>0</v>
      </c>
      <c r="K737">
        <v>5356880</v>
      </c>
      <c r="L737">
        <v>0</v>
      </c>
      <c r="M737">
        <v>0</v>
      </c>
      <c r="N737">
        <v>0</v>
      </c>
      <c r="O737" t="s">
        <v>34</v>
      </c>
      <c r="P737">
        <v>58800</v>
      </c>
      <c r="Q737" t="b">
        <v>0</v>
      </c>
      <c r="R737" t="b">
        <v>0</v>
      </c>
      <c r="S737">
        <v>0</v>
      </c>
      <c r="T737">
        <v>5250</v>
      </c>
      <c r="U737">
        <v>0</v>
      </c>
      <c r="V737">
        <v>243001</v>
      </c>
      <c r="W737" t="s">
        <v>2013</v>
      </c>
      <c r="X737">
        <v>243001</v>
      </c>
      <c r="Y737" t="s">
        <v>2013</v>
      </c>
      <c r="Z737">
        <v>243001</v>
      </c>
      <c r="AA737" t="s">
        <v>2013</v>
      </c>
      <c r="AB737">
        <v>243001</v>
      </c>
      <c r="AC737" t="s">
        <v>2013</v>
      </c>
      <c r="AD737">
        <v>243001</v>
      </c>
      <c r="AE737" t="s">
        <v>2013</v>
      </c>
      <c r="AF737">
        <v>0</v>
      </c>
      <c r="AG737">
        <v>0</v>
      </c>
      <c r="AH737">
        <v>1</v>
      </c>
      <c r="AI737">
        <v>0</v>
      </c>
      <c r="AJ737">
        <v>0</v>
      </c>
      <c r="AK737">
        <v>0</v>
      </c>
      <c r="AL737" t="b">
        <v>0</v>
      </c>
      <c r="AM737">
        <v>0</v>
      </c>
      <c r="AN737">
        <v>0</v>
      </c>
    </row>
    <row r="738" spans="1:40" x14ac:dyDescent="0.3">
      <c r="A738">
        <v>1105403</v>
      </c>
      <c r="B738">
        <v>1105403</v>
      </c>
      <c r="C738" t="s">
        <v>3294</v>
      </c>
      <c r="D738" t="s">
        <v>1996</v>
      </c>
      <c r="E738">
        <v>1</v>
      </c>
      <c r="F738" t="b">
        <v>0</v>
      </c>
      <c r="G738">
        <v>0</v>
      </c>
      <c r="H738">
        <v>0</v>
      </c>
      <c r="I738">
        <v>0</v>
      </c>
      <c r="J738">
        <v>0</v>
      </c>
      <c r="K738">
        <v>4591610</v>
      </c>
      <c r="L738">
        <v>0</v>
      </c>
      <c r="M738">
        <v>0</v>
      </c>
      <c r="N738">
        <v>0</v>
      </c>
      <c r="O738" t="s">
        <v>34</v>
      </c>
      <c r="P738">
        <v>58800</v>
      </c>
      <c r="Q738" t="b">
        <v>0</v>
      </c>
      <c r="R738" t="b">
        <v>0</v>
      </c>
      <c r="S738">
        <v>0</v>
      </c>
      <c r="T738">
        <v>0</v>
      </c>
      <c r="U738">
        <v>0</v>
      </c>
      <c r="V738">
        <v>4003031</v>
      </c>
      <c r="W738" t="s">
        <v>2013</v>
      </c>
      <c r="X738">
        <v>4003031</v>
      </c>
      <c r="Y738" t="s">
        <v>2013</v>
      </c>
      <c r="Z738">
        <v>4003031</v>
      </c>
      <c r="AA738" t="s">
        <v>2013</v>
      </c>
      <c r="AB738">
        <v>4003031</v>
      </c>
      <c r="AC738" t="s">
        <v>2013</v>
      </c>
      <c r="AD738">
        <v>4003031</v>
      </c>
      <c r="AE738" t="s">
        <v>2013</v>
      </c>
      <c r="AF738">
        <v>0</v>
      </c>
      <c r="AG738">
        <v>0</v>
      </c>
      <c r="AH738">
        <v>1</v>
      </c>
      <c r="AI738">
        <v>0</v>
      </c>
      <c r="AJ738">
        <v>0</v>
      </c>
      <c r="AK738">
        <v>0</v>
      </c>
      <c r="AL738" t="b">
        <v>0</v>
      </c>
      <c r="AM738">
        <v>0</v>
      </c>
      <c r="AN738">
        <v>0</v>
      </c>
    </row>
    <row r="739" spans="1:40" x14ac:dyDescent="0.3">
      <c r="A739">
        <v>1105503</v>
      </c>
      <c r="B739">
        <v>1105503</v>
      </c>
      <c r="C739" t="s">
        <v>3295</v>
      </c>
      <c r="D739" t="s">
        <v>1996</v>
      </c>
      <c r="E739">
        <v>1</v>
      </c>
      <c r="F739" t="b">
        <v>0</v>
      </c>
      <c r="G739">
        <v>0</v>
      </c>
      <c r="H739">
        <v>0</v>
      </c>
      <c r="I739">
        <v>0</v>
      </c>
      <c r="J739">
        <v>0</v>
      </c>
      <c r="K739">
        <v>5356880</v>
      </c>
      <c r="L739">
        <v>0</v>
      </c>
      <c r="M739">
        <v>0</v>
      </c>
      <c r="N739">
        <v>0</v>
      </c>
      <c r="O739" t="s">
        <v>34</v>
      </c>
      <c r="P739">
        <v>58800</v>
      </c>
      <c r="Q739" t="b">
        <v>0</v>
      </c>
      <c r="R739" t="b">
        <v>0</v>
      </c>
      <c r="S739">
        <v>0</v>
      </c>
      <c r="T739">
        <v>0</v>
      </c>
      <c r="U739">
        <v>0</v>
      </c>
      <c r="V739">
        <v>4013010</v>
      </c>
      <c r="W739" t="s">
        <v>2013</v>
      </c>
      <c r="X739">
        <v>4013010</v>
      </c>
      <c r="Y739" t="s">
        <v>2013</v>
      </c>
      <c r="Z739">
        <v>4013010</v>
      </c>
      <c r="AA739" t="s">
        <v>2013</v>
      </c>
      <c r="AB739">
        <v>4013010</v>
      </c>
      <c r="AC739" t="s">
        <v>2013</v>
      </c>
      <c r="AD739">
        <v>4013010</v>
      </c>
      <c r="AE739" t="s">
        <v>2013</v>
      </c>
      <c r="AF739">
        <v>0</v>
      </c>
      <c r="AG739">
        <v>0</v>
      </c>
      <c r="AH739">
        <v>1</v>
      </c>
      <c r="AI739">
        <v>0</v>
      </c>
      <c r="AJ739">
        <v>0</v>
      </c>
      <c r="AK739">
        <v>0</v>
      </c>
      <c r="AL739" t="b">
        <v>0</v>
      </c>
      <c r="AM739">
        <v>0</v>
      </c>
      <c r="AN739">
        <v>0</v>
      </c>
    </row>
    <row r="740" spans="1:40" x14ac:dyDescent="0.3">
      <c r="A740">
        <v>1105603</v>
      </c>
      <c r="B740">
        <v>1105603</v>
      </c>
      <c r="C740" t="s">
        <v>3296</v>
      </c>
      <c r="D740" t="s">
        <v>1996</v>
      </c>
      <c r="E740">
        <v>1</v>
      </c>
      <c r="F740" t="b">
        <v>0</v>
      </c>
      <c r="G740">
        <v>0</v>
      </c>
      <c r="H740">
        <v>0</v>
      </c>
      <c r="I740">
        <v>0</v>
      </c>
      <c r="J740">
        <v>0</v>
      </c>
      <c r="K740">
        <v>4591610</v>
      </c>
      <c r="L740">
        <v>0</v>
      </c>
      <c r="M740">
        <v>0</v>
      </c>
      <c r="N740">
        <v>0</v>
      </c>
      <c r="O740" t="s">
        <v>34</v>
      </c>
      <c r="P740">
        <v>58800</v>
      </c>
      <c r="Q740" t="b">
        <v>0</v>
      </c>
      <c r="R740" t="b">
        <v>0</v>
      </c>
      <c r="S740">
        <v>0</v>
      </c>
      <c r="T740">
        <v>0</v>
      </c>
      <c r="U740">
        <v>0</v>
      </c>
      <c r="V740">
        <v>4003031</v>
      </c>
      <c r="W740" t="s">
        <v>2013</v>
      </c>
      <c r="X740">
        <v>4003031</v>
      </c>
      <c r="Y740" t="s">
        <v>2013</v>
      </c>
      <c r="Z740">
        <v>4003031</v>
      </c>
      <c r="AA740" t="s">
        <v>2013</v>
      </c>
      <c r="AB740">
        <v>4003031</v>
      </c>
      <c r="AC740" t="s">
        <v>2013</v>
      </c>
      <c r="AD740">
        <v>4003031</v>
      </c>
      <c r="AE740" t="s">
        <v>2013</v>
      </c>
      <c r="AF740">
        <v>0</v>
      </c>
      <c r="AG740">
        <v>0</v>
      </c>
      <c r="AH740">
        <v>1</v>
      </c>
      <c r="AI740">
        <v>0</v>
      </c>
      <c r="AJ740">
        <v>0</v>
      </c>
      <c r="AK740">
        <v>0</v>
      </c>
      <c r="AL740" t="b">
        <v>0</v>
      </c>
      <c r="AM740">
        <v>0</v>
      </c>
      <c r="AN740">
        <v>0</v>
      </c>
    </row>
    <row r="741" spans="1:40" x14ac:dyDescent="0.3">
      <c r="A741">
        <v>1105703</v>
      </c>
      <c r="B741">
        <v>1105703</v>
      </c>
      <c r="C741" t="s">
        <v>3297</v>
      </c>
      <c r="D741" t="s">
        <v>1996</v>
      </c>
      <c r="E741">
        <v>1</v>
      </c>
      <c r="F741" t="b">
        <v>0</v>
      </c>
      <c r="G741">
        <v>0</v>
      </c>
      <c r="H741">
        <v>0</v>
      </c>
      <c r="I741">
        <v>0</v>
      </c>
      <c r="J741">
        <v>0</v>
      </c>
      <c r="K741">
        <v>5356880</v>
      </c>
      <c r="L741">
        <v>0</v>
      </c>
      <c r="M741">
        <v>0</v>
      </c>
      <c r="N741">
        <v>0</v>
      </c>
      <c r="O741" t="s">
        <v>34</v>
      </c>
      <c r="P741">
        <v>58800</v>
      </c>
      <c r="Q741" t="b">
        <v>0</v>
      </c>
      <c r="R741" t="b">
        <v>0</v>
      </c>
      <c r="S741">
        <v>0</v>
      </c>
      <c r="T741">
        <v>0</v>
      </c>
      <c r="U741">
        <v>0</v>
      </c>
      <c r="V741">
        <v>4003031</v>
      </c>
      <c r="W741" t="s">
        <v>2013</v>
      </c>
      <c r="X741">
        <v>4003031</v>
      </c>
      <c r="Y741" t="s">
        <v>2013</v>
      </c>
      <c r="Z741">
        <v>4003031</v>
      </c>
      <c r="AA741" t="s">
        <v>2013</v>
      </c>
      <c r="AB741">
        <v>4003031</v>
      </c>
      <c r="AC741" t="s">
        <v>2013</v>
      </c>
      <c r="AD741">
        <v>4003031</v>
      </c>
      <c r="AE741" t="s">
        <v>2013</v>
      </c>
      <c r="AF741">
        <v>0</v>
      </c>
      <c r="AG741">
        <v>0</v>
      </c>
      <c r="AH741">
        <v>1</v>
      </c>
      <c r="AI741">
        <v>0</v>
      </c>
      <c r="AJ741">
        <v>0</v>
      </c>
      <c r="AK741">
        <v>0</v>
      </c>
      <c r="AL741" t="b">
        <v>0</v>
      </c>
      <c r="AM741">
        <v>0</v>
      </c>
      <c r="AN741">
        <v>0</v>
      </c>
    </row>
    <row r="742" spans="1:40" x14ac:dyDescent="0.3">
      <c r="A742">
        <v>1105803</v>
      </c>
      <c r="B742">
        <v>1105803</v>
      </c>
      <c r="C742" t="s">
        <v>3298</v>
      </c>
      <c r="D742" t="s">
        <v>1996</v>
      </c>
      <c r="E742">
        <v>1</v>
      </c>
      <c r="F742" t="b">
        <v>0</v>
      </c>
      <c r="G742">
        <v>0</v>
      </c>
      <c r="H742">
        <v>0</v>
      </c>
      <c r="I742">
        <v>0</v>
      </c>
      <c r="J742">
        <v>0</v>
      </c>
      <c r="K742">
        <v>4591610</v>
      </c>
      <c r="L742">
        <v>0</v>
      </c>
      <c r="M742">
        <v>0</v>
      </c>
      <c r="N742">
        <v>0</v>
      </c>
      <c r="O742" t="s">
        <v>34</v>
      </c>
      <c r="P742">
        <v>58800</v>
      </c>
      <c r="Q742" t="b">
        <v>0</v>
      </c>
      <c r="R742" t="b">
        <v>0</v>
      </c>
      <c r="S742">
        <v>0</v>
      </c>
      <c r="T742">
        <v>0</v>
      </c>
      <c r="U742">
        <v>0</v>
      </c>
      <c r="V742">
        <v>3160001</v>
      </c>
      <c r="W742" t="s">
        <v>2013</v>
      </c>
      <c r="X742">
        <v>3160001</v>
      </c>
      <c r="Y742" t="s">
        <v>2013</v>
      </c>
      <c r="Z742">
        <v>3160001</v>
      </c>
      <c r="AA742" t="s">
        <v>2013</v>
      </c>
      <c r="AB742">
        <v>3160001</v>
      </c>
      <c r="AC742" t="s">
        <v>2013</v>
      </c>
      <c r="AD742">
        <v>3160001</v>
      </c>
      <c r="AE742" t="s">
        <v>2013</v>
      </c>
      <c r="AF742">
        <v>0</v>
      </c>
      <c r="AG742">
        <v>0</v>
      </c>
      <c r="AH742">
        <v>5</v>
      </c>
      <c r="AI742">
        <v>0</v>
      </c>
      <c r="AJ742">
        <v>0</v>
      </c>
      <c r="AK742">
        <v>0</v>
      </c>
      <c r="AL742" t="b">
        <v>0</v>
      </c>
      <c r="AM742">
        <v>0</v>
      </c>
      <c r="AN742">
        <v>0</v>
      </c>
    </row>
    <row r="743" spans="1:40" x14ac:dyDescent="0.3">
      <c r="A743">
        <v>1105903</v>
      </c>
      <c r="B743">
        <v>1105903</v>
      </c>
      <c r="C743" t="s">
        <v>3299</v>
      </c>
      <c r="D743" t="s">
        <v>1996</v>
      </c>
      <c r="E743">
        <v>1</v>
      </c>
      <c r="F743" t="b">
        <v>0</v>
      </c>
      <c r="G743">
        <v>0</v>
      </c>
      <c r="H743">
        <v>0</v>
      </c>
      <c r="I743">
        <v>0</v>
      </c>
      <c r="J743">
        <v>0</v>
      </c>
      <c r="K743">
        <v>5356880</v>
      </c>
      <c r="L743">
        <v>0</v>
      </c>
      <c r="M743">
        <v>0</v>
      </c>
      <c r="N743">
        <v>0</v>
      </c>
      <c r="O743" t="s">
        <v>34</v>
      </c>
      <c r="P743">
        <v>58800</v>
      </c>
      <c r="Q743" t="b">
        <v>0</v>
      </c>
      <c r="R743" t="b">
        <v>0</v>
      </c>
      <c r="S743">
        <v>56250</v>
      </c>
      <c r="T743">
        <v>0</v>
      </c>
      <c r="U743">
        <v>0</v>
      </c>
      <c r="V743">
        <v>4026011</v>
      </c>
      <c r="W743" t="s">
        <v>2013</v>
      </c>
      <c r="X743">
        <v>4026011</v>
      </c>
      <c r="Y743" t="s">
        <v>2013</v>
      </c>
      <c r="Z743">
        <v>4026011</v>
      </c>
      <c r="AA743" t="s">
        <v>2013</v>
      </c>
      <c r="AB743">
        <v>4026011</v>
      </c>
      <c r="AC743" t="s">
        <v>2013</v>
      </c>
      <c r="AD743">
        <v>4026011</v>
      </c>
      <c r="AE743" t="s">
        <v>2013</v>
      </c>
      <c r="AF743">
        <v>0</v>
      </c>
      <c r="AG743">
        <v>0</v>
      </c>
      <c r="AH743">
        <v>1</v>
      </c>
      <c r="AI743">
        <v>0</v>
      </c>
      <c r="AJ743">
        <v>0</v>
      </c>
      <c r="AK743">
        <v>0</v>
      </c>
      <c r="AL743" t="b">
        <v>0</v>
      </c>
      <c r="AM743">
        <v>0</v>
      </c>
      <c r="AN743">
        <v>0</v>
      </c>
    </row>
    <row r="744" spans="1:40" x14ac:dyDescent="0.3">
      <c r="A744">
        <v>1106003</v>
      </c>
      <c r="B744">
        <v>1106003</v>
      </c>
      <c r="C744" t="s">
        <v>3300</v>
      </c>
      <c r="D744" t="s">
        <v>1996</v>
      </c>
      <c r="E744">
        <v>1</v>
      </c>
      <c r="F744" t="b">
        <v>0</v>
      </c>
      <c r="G744">
        <v>0</v>
      </c>
      <c r="H744">
        <v>0</v>
      </c>
      <c r="I744">
        <v>0</v>
      </c>
      <c r="J744">
        <v>0</v>
      </c>
      <c r="K744">
        <v>4591610</v>
      </c>
      <c r="L744">
        <v>0</v>
      </c>
      <c r="M744">
        <v>0</v>
      </c>
      <c r="N744">
        <v>0</v>
      </c>
      <c r="O744" t="s">
        <v>34</v>
      </c>
      <c r="P744">
        <v>58800</v>
      </c>
      <c r="Q744" t="b">
        <v>0</v>
      </c>
      <c r="R744" t="b">
        <v>0</v>
      </c>
      <c r="S744">
        <v>56250</v>
      </c>
      <c r="T744">
        <v>0</v>
      </c>
      <c r="U744">
        <v>0</v>
      </c>
      <c r="V744">
        <v>4026011</v>
      </c>
      <c r="W744" t="s">
        <v>2013</v>
      </c>
      <c r="X744">
        <v>4026011</v>
      </c>
      <c r="Y744" t="s">
        <v>2013</v>
      </c>
      <c r="Z744">
        <v>4026011</v>
      </c>
      <c r="AA744" t="s">
        <v>2013</v>
      </c>
      <c r="AB744">
        <v>4026011</v>
      </c>
      <c r="AC744" t="s">
        <v>2013</v>
      </c>
      <c r="AD744">
        <v>4026011</v>
      </c>
      <c r="AE744" t="s">
        <v>2013</v>
      </c>
      <c r="AF744">
        <v>0</v>
      </c>
      <c r="AG744">
        <v>0</v>
      </c>
      <c r="AH744">
        <v>1</v>
      </c>
      <c r="AI744">
        <v>0</v>
      </c>
      <c r="AJ744">
        <v>0</v>
      </c>
      <c r="AK744">
        <v>0</v>
      </c>
      <c r="AL744" t="b">
        <v>0</v>
      </c>
      <c r="AM744">
        <v>0</v>
      </c>
      <c r="AN744">
        <v>0</v>
      </c>
    </row>
    <row r="745" spans="1:40" x14ac:dyDescent="0.3">
      <c r="A745">
        <v>1106103</v>
      </c>
      <c r="B745">
        <v>1106103</v>
      </c>
      <c r="C745" t="s">
        <v>3301</v>
      </c>
      <c r="D745" t="s">
        <v>1996</v>
      </c>
      <c r="E745">
        <v>1</v>
      </c>
      <c r="F745" t="b">
        <v>0</v>
      </c>
      <c r="G745">
        <v>0</v>
      </c>
      <c r="H745">
        <v>0</v>
      </c>
      <c r="I745">
        <v>0</v>
      </c>
      <c r="J745">
        <v>0</v>
      </c>
      <c r="K745">
        <v>5356880</v>
      </c>
      <c r="L745">
        <v>0</v>
      </c>
      <c r="M745">
        <v>0</v>
      </c>
      <c r="N745">
        <v>0</v>
      </c>
      <c r="O745" t="s">
        <v>34</v>
      </c>
      <c r="P745">
        <v>59430</v>
      </c>
      <c r="Q745" t="b">
        <v>0</v>
      </c>
      <c r="R745" t="b">
        <v>0</v>
      </c>
      <c r="S745">
        <v>56250</v>
      </c>
      <c r="T745">
        <v>0</v>
      </c>
      <c r="U745">
        <v>0</v>
      </c>
      <c r="V745">
        <v>4026011</v>
      </c>
      <c r="W745" t="s">
        <v>2013</v>
      </c>
      <c r="X745">
        <v>4026011</v>
      </c>
      <c r="Y745" t="s">
        <v>2013</v>
      </c>
      <c r="Z745">
        <v>4026011</v>
      </c>
      <c r="AA745" t="s">
        <v>2013</v>
      </c>
      <c r="AB745">
        <v>4026011</v>
      </c>
      <c r="AC745" t="s">
        <v>2013</v>
      </c>
      <c r="AD745">
        <v>4026011</v>
      </c>
      <c r="AE745" t="s">
        <v>2013</v>
      </c>
      <c r="AF745">
        <v>0</v>
      </c>
      <c r="AG745">
        <v>0</v>
      </c>
      <c r="AH745">
        <v>1</v>
      </c>
      <c r="AI745">
        <v>0</v>
      </c>
      <c r="AJ745">
        <v>0</v>
      </c>
      <c r="AK745">
        <v>0</v>
      </c>
      <c r="AL745" t="b">
        <v>0</v>
      </c>
      <c r="AM745">
        <v>0</v>
      </c>
      <c r="AN745">
        <v>0</v>
      </c>
    </row>
    <row r="746" spans="1:40" x14ac:dyDescent="0.3">
      <c r="A746">
        <v>1103502</v>
      </c>
      <c r="B746">
        <v>1103502</v>
      </c>
      <c r="C746" t="s">
        <v>3275</v>
      </c>
      <c r="D746" t="s">
        <v>1996</v>
      </c>
      <c r="E746">
        <v>1</v>
      </c>
      <c r="F746" t="b">
        <v>0</v>
      </c>
      <c r="G746">
        <v>0</v>
      </c>
      <c r="H746">
        <v>0</v>
      </c>
      <c r="I746">
        <v>0</v>
      </c>
      <c r="J746">
        <v>0</v>
      </c>
      <c r="K746">
        <v>2678440</v>
      </c>
      <c r="L746">
        <v>0</v>
      </c>
      <c r="M746">
        <v>0</v>
      </c>
      <c r="N746">
        <v>0</v>
      </c>
      <c r="O746" t="s">
        <v>34</v>
      </c>
      <c r="P746">
        <v>58100</v>
      </c>
      <c r="Q746" t="b">
        <v>0</v>
      </c>
      <c r="R746" t="b">
        <v>0</v>
      </c>
      <c r="S746">
        <v>0</v>
      </c>
      <c r="T746">
        <v>0</v>
      </c>
      <c r="U746">
        <v>0</v>
      </c>
      <c r="V746">
        <v>4013010</v>
      </c>
      <c r="W746" t="s">
        <v>2013</v>
      </c>
      <c r="X746">
        <v>4013010</v>
      </c>
      <c r="Y746" t="s">
        <v>2013</v>
      </c>
      <c r="Z746">
        <v>4013010</v>
      </c>
      <c r="AA746" t="s">
        <v>2013</v>
      </c>
      <c r="AB746">
        <v>4013010</v>
      </c>
      <c r="AC746" t="s">
        <v>2013</v>
      </c>
      <c r="AD746">
        <v>4013010</v>
      </c>
      <c r="AE746" t="s">
        <v>2013</v>
      </c>
      <c r="AF746">
        <v>0</v>
      </c>
      <c r="AG746">
        <v>0</v>
      </c>
      <c r="AH746">
        <v>1</v>
      </c>
      <c r="AI746">
        <v>0</v>
      </c>
      <c r="AJ746">
        <v>0</v>
      </c>
      <c r="AK746">
        <v>0</v>
      </c>
      <c r="AL746" t="b">
        <v>0</v>
      </c>
      <c r="AM746">
        <v>0</v>
      </c>
      <c r="AN746">
        <v>0</v>
      </c>
    </row>
    <row r="747" spans="1:40" x14ac:dyDescent="0.3">
      <c r="A747">
        <v>5110101</v>
      </c>
      <c r="B747">
        <v>5110101</v>
      </c>
      <c r="C747" t="s">
        <v>51</v>
      </c>
      <c r="D747" t="s">
        <v>441</v>
      </c>
      <c r="E747">
        <v>1</v>
      </c>
      <c r="F747" t="b">
        <v>1</v>
      </c>
      <c r="G747">
        <v>1220</v>
      </c>
      <c r="H747" t="s">
        <v>2013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t="s">
        <v>10</v>
      </c>
      <c r="P747">
        <v>0</v>
      </c>
      <c r="Q747" t="b">
        <v>0</v>
      </c>
      <c r="R747" t="b">
        <v>0</v>
      </c>
      <c r="S747">
        <v>0</v>
      </c>
      <c r="T747">
        <v>0</v>
      </c>
      <c r="U747">
        <v>0</v>
      </c>
      <c r="V747">
        <v>2002001</v>
      </c>
      <c r="W747" t="s">
        <v>2013</v>
      </c>
      <c r="X747">
        <v>2002001</v>
      </c>
      <c r="Y747" t="s">
        <v>2013</v>
      </c>
      <c r="Z747">
        <v>2002001</v>
      </c>
      <c r="AA747" t="s">
        <v>2013</v>
      </c>
      <c r="AB747">
        <v>2002001</v>
      </c>
      <c r="AC747" t="s">
        <v>2013</v>
      </c>
      <c r="AD747">
        <v>2002001</v>
      </c>
      <c r="AE747" t="s">
        <v>2013</v>
      </c>
      <c r="AF747">
        <v>0</v>
      </c>
      <c r="AG747">
        <v>0</v>
      </c>
      <c r="AH747">
        <v>5</v>
      </c>
      <c r="AI747">
        <v>0</v>
      </c>
      <c r="AJ747">
        <v>0</v>
      </c>
      <c r="AK747">
        <v>0</v>
      </c>
      <c r="AL747" t="b">
        <v>0</v>
      </c>
      <c r="AM747">
        <v>0</v>
      </c>
      <c r="AN747">
        <v>0</v>
      </c>
    </row>
    <row r="748" spans="1:40" x14ac:dyDescent="0.3">
      <c r="A748">
        <v>5110102</v>
      </c>
      <c r="B748">
        <v>5110102</v>
      </c>
      <c r="C748" t="s">
        <v>52</v>
      </c>
      <c r="D748" t="s">
        <v>441</v>
      </c>
      <c r="E748">
        <v>1</v>
      </c>
      <c r="F748" t="b">
        <v>1</v>
      </c>
      <c r="G748">
        <v>1220</v>
      </c>
      <c r="H748" t="s">
        <v>2013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 t="s">
        <v>10</v>
      </c>
      <c r="P748">
        <v>0</v>
      </c>
      <c r="Q748" t="b">
        <v>0</v>
      </c>
      <c r="R748" t="b">
        <v>0</v>
      </c>
      <c r="S748">
        <v>0</v>
      </c>
      <c r="T748">
        <v>0</v>
      </c>
      <c r="U748">
        <v>0</v>
      </c>
      <c r="V748">
        <v>2012001</v>
      </c>
      <c r="W748" t="s">
        <v>2013</v>
      </c>
      <c r="X748">
        <v>2012001</v>
      </c>
      <c r="Y748" t="s">
        <v>2013</v>
      </c>
      <c r="Z748">
        <v>2012001</v>
      </c>
      <c r="AA748" t="s">
        <v>2013</v>
      </c>
      <c r="AB748">
        <v>2012001</v>
      </c>
      <c r="AC748" t="s">
        <v>2013</v>
      </c>
      <c r="AD748">
        <v>2012001</v>
      </c>
      <c r="AE748" t="s">
        <v>2013</v>
      </c>
      <c r="AF748">
        <v>0</v>
      </c>
      <c r="AG748">
        <v>0</v>
      </c>
      <c r="AH748">
        <v>5</v>
      </c>
      <c r="AI748">
        <v>0</v>
      </c>
      <c r="AJ748">
        <v>0</v>
      </c>
      <c r="AK748">
        <v>0</v>
      </c>
      <c r="AL748" t="b">
        <v>0</v>
      </c>
      <c r="AM748">
        <v>0</v>
      </c>
      <c r="AN748">
        <v>0</v>
      </c>
    </row>
    <row r="749" spans="1:40" x14ac:dyDescent="0.3">
      <c r="A749">
        <v>5110103</v>
      </c>
      <c r="B749">
        <v>5110103</v>
      </c>
      <c r="C749" t="s">
        <v>53</v>
      </c>
      <c r="D749" t="s">
        <v>441</v>
      </c>
      <c r="E749">
        <v>1</v>
      </c>
      <c r="F749" t="b">
        <v>1</v>
      </c>
      <c r="G749">
        <v>1220</v>
      </c>
      <c r="H749" t="s">
        <v>2013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 t="s">
        <v>10</v>
      </c>
      <c r="P749">
        <v>0</v>
      </c>
      <c r="Q749" t="b">
        <v>0</v>
      </c>
      <c r="R749" t="b">
        <v>0</v>
      </c>
      <c r="S749">
        <v>0</v>
      </c>
      <c r="T749">
        <v>1750</v>
      </c>
      <c r="U749">
        <v>0</v>
      </c>
      <c r="V749">
        <v>242001</v>
      </c>
      <c r="W749" t="s">
        <v>2013</v>
      </c>
      <c r="X749">
        <v>242001</v>
      </c>
      <c r="Y749" t="s">
        <v>2013</v>
      </c>
      <c r="Z749">
        <v>242001</v>
      </c>
      <c r="AA749" t="s">
        <v>2013</v>
      </c>
      <c r="AB749">
        <v>242001</v>
      </c>
      <c r="AC749" t="s">
        <v>2013</v>
      </c>
      <c r="AD749">
        <v>242001</v>
      </c>
      <c r="AE749" t="s">
        <v>2013</v>
      </c>
      <c r="AF749">
        <v>0</v>
      </c>
      <c r="AG749">
        <v>0</v>
      </c>
      <c r="AH749">
        <v>3</v>
      </c>
      <c r="AI749">
        <v>0</v>
      </c>
      <c r="AJ749">
        <v>0</v>
      </c>
      <c r="AK749">
        <v>0</v>
      </c>
      <c r="AL749" t="b">
        <v>0</v>
      </c>
      <c r="AM749">
        <v>0</v>
      </c>
      <c r="AN749">
        <v>0</v>
      </c>
    </row>
    <row r="750" spans="1:40" x14ac:dyDescent="0.3">
      <c r="A750">
        <v>5110104</v>
      </c>
      <c r="B750">
        <v>5110104</v>
      </c>
      <c r="C750" t="s">
        <v>54</v>
      </c>
      <c r="D750" t="s">
        <v>441</v>
      </c>
      <c r="E750">
        <v>1</v>
      </c>
      <c r="F750" t="b">
        <v>1</v>
      </c>
      <c r="G750">
        <v>1220</v>
      </c>
      <c r="H750" t="s">
        <v>2013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 t="s">
        <v>10</v>
      </c>
      <c r="P750">
        <v>0</v>
      </c>
      <c r="Q750" t="b">
        <v>0</v>
      </c>
      <c r="R750" t="b">
        <v>0</v>
      </c>
      <c r="S750">
        <v>2500</v>
      </c>
      <c r="T750">
        <v>0</v>
      </c>
      <c r="U750">
        <v>0</v>
      </c>
      <c r="V750">
        <v>152001</v>
      </c>
      <c r="W750" t="s">
        <v>2013</v>
      </c>
      <c r="X750">
        <v>152001</v>
      </c>
      <c r="Y750" t="s">
        <v>2013</v>
      </c>
      <c r="Z750">
        <v>152001</v>
      </c>
      <c r="AA750" t="s">
        <v>2013</v>
      </c>
      <c r="AB750">
        <v>152001</v>
      </c>
      <c r="AC750" t="s">
        <v>2013</v>
      </c>
      <c r="AD750">
        <v>152001</v>
      </c>
      <c r="AE750" t="s">
        <v>2013</v>
      </c>
      <c r="AF750">
        <v>0</v>
      </c>
      <c r="AG750">
        <v>0</v>
      </c>
      <c r="AH750">
        <v>1</v>
      </c>
      <c r="AI750">
        <v>0</v>
      </c>
      <c r="AJ750">
        <v>0</v>
      </c>
      <c r="AK750">
        <v>0</v>
      </c>
      <c r="AL750" t="b">
        <v>0</v>
      </c>
      <c r="AM750">
        <v>0</v>
      </c>
      <c r="AN750">
        <v>0</v>
      </c>
    </row>
    <row r="751" spans="1:40" x14ac:dyDescent="0.3">
      <c r="A751">
        <v>5110105</v>
      </c>
      <c r="B751">
        <v>5110105</v>
      </c>
      <c r="C751" t="s">
        <v>55</v>
      </c>
      <c r="D751" t="s">
        <v>441</v>
      </c>
      <c r="E751">
        <v>1</v>
      </c>
      <c r="F751" t="b">
        <v>1</v>
      </c>
      <c r="G751">
        <v>1220</v>
      </c>
      <c r="H751" t="s">
        <v>2013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 t="s">
        <v>10</v>
      </c>
      <c r="P751">
        <v>0</v>
      </c>
      <c r="Q751" t="b">
        <v>0</v>
      </c>
      <c r="R751" t="b">
        <v>0</v>
      </c>
      <c r="S751">
        <v>0</v>
      </c>
      <c r="T751">
        <v>0</v>
      </c>
      <c r="U751">
        <v>0</v>
      </c>
      <c r="V751">
        <v>4011101</v>
      </c>
      <c r="W751" t="s">
        <v>2013</v>
      </c>
      <c r="X751">
        <v>4011101</v>
      </c>
      <c r="Y751" t="s">
        <v>2013</v>
      </c>
      <c r="Z751">
        <v>4011101</v>
      </c>
      <c r="AA751" t="s">
        <v>2013</v>
      </c>
      <c r="AB751">
        <v>4011101</v>
      </c>
      <c r="AC751" t="s">
        <v>2013</v>
      </c>
      <c r="AD751">
        <v>4011101</v>
      </c>
      <c r="AE751" t="s">
        <v>2013</v>
      </c>
      <c r="AF751">
        <v>0</v>
      </c>
      <c r="AG751">
        <v>0</v>
      </c>
      <c r="AH751">
        <v>1</v>
      </c>
      <c r="AI751">
        <v>0</v>
      </c>
      <c r="AJ751">
        <v>0</v>
      </c>
      <c r="AK751">
        <v>0</v>
      </c>
      <c r="AL751" t="b">
        <v>0</v>
      </c>
      <c r="AM751">
        <v>0</v>
      </c>
      <c r="AN751">
        <v>0</v>
      </c>
    </row>
    <row r="752" spans="1:40" x14ac:dyDescent="0.3">
      <c r="A752">
        <v>5120201</v>
      </c>
      <c r="B752">
        <v>5120201</v>
      </c>
      <c r="C752" t="s">
        <v>56</v>
      </c>
      <c r="D752" t="s">
        <v>441</v>
      </c>
      <c r="E752">
        <v>1</v>
      </c>
      <c r="F752" t="b">
        <v>1</v>
      </c>
      <c r="G752">
        <v>1220</v>
      </c>
      <c r="H752" t="s">
        <v>2013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t="s">
        <v>10</v>
      </c>
      <c r="P752">
        <v>0</v>
      </c>
      <c r="Q752" t="b">
        <v>0</v>
      </c>
      <c r="R752" t="b">
        <v>0</v>
      </c>
      <c r="S752">
        <v>0</v>
      </c>
      <c r="T752">
        <v>0</v>
      </c>
      <c r="U752">
        <v>0</v>
      </c>
      <c r="V752">
        <v>2002001</v>
      </c>
      <c r="W752" t="s">
        <v>2013</v>
      </c>
      <c r="X752">
        <v>2002001</v>
      </c>
      <c r="Y752" t="s">
        <v>2013</v>
      </c>
      <c r="Z752">
        <v>2002001</v>
      </c>
      <c r="AA752" t="s">
        <v>2013</v>
      </c>
      <c r="AB752">
        <v>2002001</v>
      </c>
      <c r="AC752" t="s">
        <v>2013</v>
      </c>
      <c r="AD752">
        <v>2002001</v>
      </c>
      <c r="AE752" t="s">
        <v>2013</v>
      </c>
      <c r="AF752">
        <v>0</v>
      </c>
      <c r="AG752">
        <v>0</v>
      </c>
      <c r="AH752">
        <v>5</v>
      </c>
      <c r="AI752">
        <v>0</v>
      </c>
      <c r="AJ752">
        <v>0</v>
      </c>
      <c r="AK752">
        <v>0</v>
      </c>
      <c r="AL752" t="b">
        <v>0</v>
      </c>
      <c r="AM752">
        <v>0</v>
      </c>
      <c r="AN752">
        <v>0</v>
      </c>
    </row>
    <row r="753" spans="1:40" x14ac:dyDescent="0.3">
      <c r="A753">
        <v>5120202</v>
      </c>
      <c r="B753">
        <v>5120202</v>
      </c>
      <c r="C753" t="s">
        <v>57</v>
      </c>
      <c r="D753" t="s">
        <v>441</v>
      </c>
      <c r="E753">
        <v>1</v>
      </c>
      <c r="F753" t="b">
        <v>1</v>
      </c>
      <c r="G753">
        <v>1220</v>
      </c>
      <c r="H753" t="s">
        <v>2013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 t="s">
        <v>10</v>
      </c>
      <c r="P753">
        <v>0</v>
      </c>
      <c r="Q753" t="b">
        <v>0</v>
      </c>
      <c r="R753" t="b">
        <v>0</v>
      </c>
      <c r="S753">
        <v>0</v>
      </c>
      <c r="T753">
        <v>0</v>
      </c>
      <c r="U753">
        <v>0</v>
      </c>
      <c r="V753">
        <v>2012001</v>
      </c>
      <c r="W753" t="s">
        <v>2013</v>
      </c>
      <c r="X753">
        <v>2012001</v>
      </c>
      <c r="Y753" t="s">
        <v>2013</v>
      </c>
      <c r="Z753">
        <v>2012001</v>
      </c>
      <c r="AA753" t="s">
        <v>2013</v>
      </c>
      <c r="AB753">
        <v>2012001</v>
      </c>
      <c r="AC753" t="s">
        <v>2013</v>
      </c>
      <c r="AD753">
        <v>2012001</v>
      </c>
      <c r="AE753" t="s">
        <v>2013</v>
      </c>
      <c r="AF753">
        <v>0</v>
      </c>
      <c r="AG753">
        <v>0</v>
      </c>
      <c r="AH753">
        <v>5</v>
      </c>
      <c r="AI753">
        <v>0</v>
      </c>
      <c r="AJ753">
        <v>0</v>
      </c>
      <c r="AK753">
        <v>0</v>
      </c>
      <c r="AL753" t="b">
        <v>0</v>
      </c>
      <c r="AM753">
        <v>0</v>
      </c>
      <c r="AN753">
        <v>0</v>
      </c>
    </row>
    <row r="754" spans="1:40" x14ac:dyDescent="0.3">
      <c r="A754">
        <v>5120203</v>
      </c>
      <c r="B754">
        <v>5120203</v>
      </c>
      <c r="C754" t="s">
        <v>58</v>
      </c>
      <c r="D754" t="s">
        <v>441</v>
      </c>
      <c r="E754">
        <v>1</v>
      </c>
      <c r="F754" t="b">
        <v>1</v>
      </c>
      <c r="G754">
        <v>1220</v>
      </c>
      <c r="H754" t="s">
        <v>2013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 t="s">
        <v>10</v>
      </c>
      <c r="P754">
        <v>0</v>
      </c>
      <c r="Q754" t="b">
        <v>0</v>
      </c>
      <c r="R754" t="b">
        <v>0</v>
      </c>
      <c r="S754">
        <v>0</v>
      </c>
      <c r="T754">
        <v>1750</v>
      </c>
      <c r="U754">
        <v>0</v>
      </c>
      <c r="V754">
        <v>242001</v>
      </c>
      <c r="W754" t="s">
        <v>2013</v>
      </c>
      <c r="X754">
        <v>242001</v>
      </c>
      <c r="Y754" t="s">
        <v>2013</v>
      </c>
      <c r="Z754">
        <v>242001</v>
      </c>
      <c r="AA754" t="s">
        <v>2013</v>
      </c>
      <c r="AB754">
        <v>242001</v>
      </c>
      <c r="AC754" t="s">
        <v>2013</v>
      </c>
      <c r="AD754">
        <v>242001</v>
      </c>
      <c r="AE754" t="s">
        <v>2013</v>
      </c>
      <c r="AF754">
        <v>0</v>
      </c>
      <c r="AG754">
        <v>0</v>
      </c>
      <c r="AH754">
        <v>3</v>
      </c>
      <c r="AI754">
        <v>0</v>
      </c>
      <c r="AJ754">
        <v>0</v>
      </c>
      <c r="AK754">
        <v>0</v>
      </c>
      <c r="AL754" t="b">
        <v>0</v>
      </c>
      <c r="AM754">
        <v>0</v>
      </c>
      <c r="AN754">
        <v>0</v>
      </c>
    </row>
    <row r="755" spans="1:40" x14ac:dyDescent="0.3">
      <c r="A755">
        <v>5120204</v>
      </c>
      <c r="B755">
        <v>5120204</v>
      </c>
      <c r="C755" t="s">
        <v>59</v>
      </c>
      <c r="D755" t="s">
        <v>441</v>
      </c>
      <c r="E755">
        <v>1</v>
      </c>
      <c r="F755" t="b">
        <v>1</v>
      </c>
      <c r="G755">
        <v>1220</v>
      </c>
      <c r="H755" t="s">
        <v>2013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 t="s">
        <v>10</v>
      </c>
      <c r="P755">
        <v>0</v>
      </c>
      <c r="Q755" t="b">
        <v>0</v>
      </c>
      <c r="R755" t="b">
        <v>0</v>
      </c>
      <c r="S755">
        <v>2500</v>
      </c>
      <c r="T755">
        <v>0</v>
      </c>
      <c r="U755">
        <v>0</v>
      </c>
      <c r="V755">
        <v>152001</v>
      </c>
      <c r="W755" t="s">
        <v>2013</v>
      </c>
      <c r="X755">
        <v>152001</v>
      </c>
      <c r="Y755" t="s">
        <v>2013</v>
      </c>
      <c r="Z755">
        <v>152001</v>
      </c>
      <c r="AA755" t="s">
        <v>2013</v>
      </c>
      <c r="AB755">
        <v>152001</v>
      </c>
      <c r="AC755" t="s">
        <v>2013</v>
      </c>
      <c r="AD755">
        <v>152001</v>
      </c>
      <c r="AE755" t="s">
        <v>2013</v>
      </c>
      <c r="AF755">
        <v>0</v>
      </c>
      <c r="AG755">
        <v>0</v>
      </c>
      <c r="AH755">
        <v>1</v>
      </c>
      <c r="AI755">
        <v>0</v>
      </c>
      <c r="AJ755">
        <v>0</v>
      </c>
      <c r="AK755">
        <v>0</v>
      </c>
      <c r="AL755" t="b">
        <v>0</v>
      </c>
      <c r="AM755">
        <v>0</v>
      </c>
      <c r="AN755">
        <v>0</v>
      </c>
    </row>
    <row r="756" spans="1:40" x14ac:dyDescent="0.3">
      <c r="A756">
        <v>5120205</v>
      </c>
      <c r="B756">
        <v>5120205</v>
      </c>
      <c r="C756" t="s">
        <v>60</v>
      </c>
      <c r="D756" t="s">
        <v>441</v>
      </c>
      <c r="E756">
        <v>1</v>
      </c>
      <c r="F756" t="b">
        <v>1</v>
      </c>
      <c r="G756">
        <v>1220</v>
      </c>
      <c r="H756" t="s">
        <v>2013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 t="s">
        <v>10</v>
      </c>
      <c r="P756">
        <v>0</v>
      </c>
      <c r="Q756" t="b">
        <v>0</v>
      </c>
      <c r="R756" t="b">
        <v>0</v>
      </c>
      <c r="S756">
        <v>0</v>
      </c>
      <c r="T756">
        <v>0</v>
      </c>
      <c r="U756">
        <v>0</v>
      </c>
      <c r="V756">
        <v>4011101</v>
      </c>
      <c r="W756" t="s">
        <v>2013</v>
      </c>
      <c r="X756">
        <v>4011101</v>
      </c>
      <c r="Y756" t="s">
        <v>2013</v>
      </c>
      <c r="Z756">
        <v>4011101</v>
      </c>
      <c r="AA756" t="s">
        <v>2013</v>
      </c>
      <c r="AB756">
        <v>4011101</v>
      </c>
      <c r="AC756" t="s">
        <v>2013</v>
      </c>
      <c r="AD756">
        <v>4011101</v>
      </c>
      <c r="AE756" t="s">
        <v>2013</v>
      </c>
      <c r="AF756">
        <v>0</v>
      </c>
      <c r="AG756">
        <v>0</v>
      </c>
      <c r="AH756">
        <v>1</v>
      </c>
      <c r="AI756">
        <v>0</v>
      </c>
      <c r="AJ756">
        <v>0</v>
      </c>
      <c r="AK756">
        <v>0</v>
      </c>
      <c r="AL756" t="b">
        <v>0</v>
      </c>
      <c r="AM756">
        <v>0</v>
      </c>
      <c r="AN756">
        <v>0</v>
      </c>
    </row>
    <row r="757" spans="1:40" x14ac:dyDescent="0.3">
      <c r="A757">
        <v>5110301</v>
      </c>
      <c r="B757">
        <v>5110301</v>
      </c>
      <c r="C757" t="s">
        <v>61</v>
      </c>
      <c r="D757" t="s">
        <v>441</v>
      </c>
      <c r="E757">
        <v>1</v>
      </c>
      <c r="F757" t="b">
        <v>1</v>
      </c>
      <c r="G757">
        <v>1220</v>
      </c>
      <c r="H757" t="s">
        <v>2013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 t="s">
        <v>10</v>
      </c>
      <c r="P757">
        <v>0</v>
      </c>
      <c r="Q757" t="b">
        <v>0</v>
      </c>
      <c r="R757" t="b">
        <v>0</v>
      </c>
      <c r="S757">
        <v>0</v>
      </c>
      <c r="T757">
        <v>0</v>
      </c>
      <c r="U757">
        <v>0</v>
      </c>
      <c r="V757">
        <v>2003001</v>
      </c>
      <c r="W757" t="s">
        <v>2013</v>
      </c>
      <c r="X757">
        <v>2003001</v>
      </c>
      <c r="Y757" t="s">
        <v>2013</v>
      </c>
      <c r="Z757">
        <v>2003001</v>
      </c>
      <c r="AA757" t="s">
        <v>2013</v>
      </c>
      <c r="AB757">
        <v>2003001</v>
      </c>
      <c r="AC757" t="s">
        <v>2013</v>
      </c>
      <c r="AD757">
        <v>2003001</v>
      </c>
      <c r="AE757" t="s">
        <v>2013</v>
      </c>
      <c r="AF757">
        <v>0</v>
      </c>
      <c r="AG757">
        <v>0</v>
      </c>
      <c r="AH757">
        <v>10</v>
      </c>
      <c r="AI757">
        <v>0</v>
      </c>
      <c r="AJ757">
        <v>0</v>
      </c>
      <c r="AK757">
        <v>0</v>
      </c>
      <c r="AL757" t="b">
        <v>0</v>
      </c>
      <c r="AM757">
        <v>0</v>
      </c>
      <c r="AN757">
        <v>0</v>
      </c>
    </row>
    <row r="758" spans="1:40" x14ac:dyDescent="0.3">
      <c r="A758">
        <v>5110302</v>
      </c>
      <c r="B758">
        <v>5110302</v>
      </c>
      <c r="C758" t="s">
        <v>62</v>
      </c>
      <c r="D758" t="s">
        <v>441</v>
      </c>
      <c r="E758">
        <v>1</v>
      </c>
      <c r="F758" t="b">
        <v>1</v>
      </c>
      <c r="G758">
        <v>1220</v>
      </c>
      <c r="H758" t="s">
        <v>2013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 t="s">
        <v>10</v>
      </c>
      <c r="P758">
        <v>0</v>
      </c>
      <c r="Q758" t="b">
        <v>0</v>
      </c>
      <c r="R758" t="b">
        <v>0</v>
      </c>
      <c r="S758">
        <v>0</v>
      </c>
      <c r="T758">
        <v>0</v>
      </c>
      <c r="U758">
        <v>0</v>
      </c>
      <c r="V758">
        <v>2013001</v>
      </c>
      <c r="W758" t="s">
        <v>2013</v>
      </c>
      <c r="X758">
        <v>2013001</v>
      </c>
      <c r="Y758" t="s">
        <v>2013</v>
      </c>
      <c r="Z758">
        <v>2013001</v>
      </c>
      <c r="AA758" t="s">
        <v>2013</v>
      </c>
      <c r="AB758">
        <v>2013001</v>
      </c>
      <c r="AC758" t="s">
        <v>2013</v>
      </c>
      <c r="AD758">
        <v>2013001</v>
      </c>
      <c r="AE758" t="s">
        <v>2013</v>
      </c>
      <c r="AF758">
        <v>0</v>
      </c>
      <c r="AG758">
        <v>0</v>
      </c>
      <c r="AH758">
        <v>10</v>
      </c>
      <c r="AI758">
        <v>0</v>
      </c>
      <c r="AJ758">
        <v>0</v>
      </c>
      <c r="AK758">
        <v>0</v>
      </c>
      <c r="AL758" t="b">
        <v>0</v>
      </c>
      <c r="AM758">
        <v>0</v>
      </c>
      <c r="AN758">
        <v>0</v>
      </c>
    </row>
    <row r="759" spans="1:40" x14ac:dyDescent="0.3">
      <c r="A759">
        <v>5110303</v>
      </c>
      <c r="B759">
        <v>5110303</v>
      </c>
      <c r="C759" t="s">
        <v>63</v>
      </c>
      <c r="D759" t="s">
        <v>441</v>
      </c>
      <c r="E759">
        <v>1</v>
      </c>
      <c r="F759" t="b">
        <v>1</v>
      </c>
      <c r="G759">
        <v>1220</v>
      </c>
      <c r="H759" t="s">
        <v>2013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 t="s">
        <v>10</v>
      </c>
      <c r="P759">
        <v>0</v>
      </c>
      <c r="Q759" t="b">
        <v>0</v>
      </c>
      <c r="R759" t="b">
        <v>0</v>
      </c>
      <c r="S759">
        <v>0</v>
      </c>
      <c r="T759">
        <v>1750</v>
      </c>
      <c r="U759">
        <v>0</v>
      </c>
      <c r="V759">
        <v>242001</v>
      </c>
      <c r="W759" t="s">
        <v>2013</v>
      </c>
      <c r="X759">
        <v>242001</v>
      </c>
      <c r="Y759" t="s">
        <v>2013</v>
      </c>
      <c r="Z759">
        <v>242001</v>
      </c>
      <c r="AA759" t="s">
        <v>2013</v>
      </c>
      <c r="AB759">
        <v>242001</v>
      </c>
      <c r="AC759" t="s">
        <v>2013</v>
      </c>
      <c r="AD759">
        <v>242001</v>
      </c>
      <c r="AE759" t="s">
        <v>2013</v>
      </c>
      <c r="AF759">
        <v>0</v>
      </c>
      <c r="AG759">
        <v>0</v>
      </c>
      <c r="AH759">
        <v>3</v>
      </c>
      <c r="AI759">
        <v>0</v>
      </c>
      <c r="AJ759">
        <v>0</v>
      </c>
      <c r="AK759">
        <v>0</v>
      </c>
      <c r="AL759" t="b">
        <v>0</v>
      </c>
      <c r="AM759">
        <v>0</v>
      </c>
      <c r="AN759">
        <v>0</v>
      </c>
    </row>
    <row r="760" spans="1:40" x14ac:dyDescent="0.3">
      <c r="A760">
        <v>5110304</v>
      </c>
      <c r="B760">
        <v>5110304</v>
      </c>
      <c r="C760" t="s">
        <v>64</v>
      </c>
      <c r="D760" t="s">
        <v>441</v>
      </c>
      <c r="E760">
        <v>1</v>
      </c>
      <c r="F760" t="b">
        <v>1</v>
      </c>
      <c r="G760">
        <v>1220</v>
      </c>
      <c r="H760" t="s">
        <v>2013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 t="s">
        <v>10</v>
      </c>
      <c r="P760">
        <v>0</v>
      </c>
      <c r="Q760" t="b">
        <v>0</v>
      </c>
      <c r="R760" t="b">
        <v>0</v>
      </c>
      <c r="S760">
        <v>2500</v>
      </c>
      <c r="T760">
        <v>0</v>
      </c>
      <c r="U760">
        <v>0</v>
      </c>
      <c r="V760">
        <v>152001</v>
      </c>
      <c r="W760" t="s">
        <v>2013</v>
      </c>
      <c r="X760">
        <v>152001</v>
      </c>
      <c r="Y760" t="s">
        <v>2013</v>
      </c>
      <c r="Z760">
        <v>152001</v>
      </c>
      <c r="AA760" t="s">
        <v>2013</v>
      </c>
      <c r="AB760">
        <v>152001</v>
      </c>
      <c r="AC760" t="s">
        <v>2013</v>
      </c>
      <c r="AD760">
        <v>152001</v>
      </c>
      <c r="AE760" t="s">
        <v>2013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 t="b">
        <v>0</v>
      </c>
      <c r="AM760">
        <v>0</v>
      </c>
      <c r="AN760">
        <v>0</v>
      </c>
    </row>
    <row r="761" spans="1:40" x14ac:dyDescent="0.3">
      <c r="A761">
        <v>5110305</v>
      </c>
      <c r="B761">
        <v>5110305</v>
      </c>
      <c r="C761" t="s">
        <v>65</v>
      </c>
      <c r="D761" t="s">
        <v>441</v>
      </c>
      <c r="E761">
        <v>1</v>
      </c>
      <c r="F761" t="b">
        <v>1</v>
      </c>
      <c r="G761">
        <v>1220</v>
      </c>
      <c r="H761" t="s">
        <v>2013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 t="s">
        <v>10</v>
      </c>
      <c r="P761">
        <v>0</v>
      </c>
      <c r="Q761" t="b">
        <v>0</v>
      </c>
      <c r="R761" t="b">
        <v>0</v>
      </c>
      <c r="S761">
        <v>0</v>
      </c>
      <c r="T761">
        <v>1750</v>
      </c>
      <c r="U761">
        <v>0</v>
      </c>
      <c r="V761">
        <v>242001</v>
      </c>
      <c r="W761" t="s">
        <v>2013</v>
      </c>
      <c r="X761">
        <v>242001</v>
      </c>
      <c r="Y761" t="s">
        <v>2013</v>
      </c>
      <c r="Z761">
        <v>242001</v>
      </c>
      <c r="AA761" t="s">
        <v>2013</v>
      </c>
      <c r="AB761">
        <v>242001</v>
      </c>
      <c r="AC761" t="s">
        <v>2013</v>
      </c>
      <c r="AD761">
        <v>242001</v>
      </c>
      <c r="AE761" t="s">
        <v>2013</v>
      </c>
      <c r="AF761">
        <v>0</v>
      </c>
      <c r="AG761">
        <v>0</v>
      </c>
      <c r="AH761">
        <v>3</v>
      </c>
      <c r="AI761">
        <v>0</v>
      </c>
      <c r="AJ761">
        <v>0</v>
      </c>
      <c r="AK761">
        <v>0</v>
      </c>
      <c r="AL761" t="b">
        <v>0</v>
      </c>
      <c r="AM761">
        <v>0</v>
      </c>
      <c r="AN761">
        <v>0</v>
      </c>
    </row>
    <row r="762" spans="1:40" x14ac:dyDescent="0.3">
      <c r="A762">
        <v>5110306</v>
      </c>
      <c r="B762">
        <v>5110306</v>
      </c>
      <c r="C762" t="s">
        <v>66</v>
      </c>
      <c r="D762" t="s">
        <v>441</v>
      </c>
      <c r="E762">
        <v>1</v>
      </c>
      <c r="F762" t="b">
        <v>1</v>
      </c>
      <c r="G762">
        <v>1220</v>
      </c>
      <c r="H762" t="s">
        <v>2013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 t="s">
        <v>10</v>
      </c>
      <c r="P762">
        <v>0</v>
      </c>
      <c r="Q762" t="b">
        <v>0</v>
      </c>
      <c r="R762" t="b">
        <v>0</v>
      </c>
      <c r="S762">
        <v>0</v>
      </c>
      <c r="T762">
        <v>0</v>
      </c>
      <c r="U762">
        <v>0</v>
      </c>
      <c r="V762">
        <v>4011011</v>
      </c>
      <c r="W762" t="s">
        <v>2013</v>
      </c>
      <c r="X762">
        <v>4011011</v>
      </c>
      <c r="Y762" t="s">
        <v>2013</v>
      </c>
      <c r="Z762">
        <v>4011011</v>
      </c>
      <c r="AA762" t="s">
        <v>2013</v>
      </c>
      <c r="AB762">
        <v>4011011</v>
      </c>
      <c r="AC762" t="s">
        <v>2013</v>
      </c>
      <c r="AD762">
        <v>4011011</v>
      </c>
      <c r="AE762" t="s">
        <v>2013</v>
      </c>
      <c r="AF762">
        <v>0</v>
      </c>
      <c r="AG762">
        <v>0</v>
      </c>
      <c r="AH762">
        <v>1</v>
      </c>
      <c r="AI762">
        <v>0</v>
      </c>
      <c r="AJ762">
        <v>0</v>
      </c>
      <c r="AK762">
        <v>0</v>
      </c>
      <c r="AL762" t="b">
        <v>0</v>
      </c>
      <c r="AM762">
        <v>0</v>
      </c>
      <c r="AN762">
        <v>0</v>
      </c>
    </row>
    <row r="763" spans="1:40" x14ac:dyDescent="0.3">
      <c r="A763">
        <v>5110307</v>
      </c>
      <c r="B763">
        <v>5110307</v>
      </c>
      <c r="C763" t="s">
        <v>67</v>
      </c>
      <c r="D763" t="s">
        <v>441</v>
      </c>
      <c r="E763">
        <v>1</v>
      </c>
      <c r="F763" t="b">
        <v>1</v>
      </c>
      <c r="G763">
        <v>1220</v>
      </c>
      <c r="H763" t="s">
        <v>2013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 t="s">
        <v>10</v>
      </c>
      <c r="P763">
        <v>0</v>
      </c>
      <c r="Q763" t="b">
        <v>0</v>
      </c>
      <c r="R763" t="b">
        <v>0</v>
      </c>
      <c r="S763">
        <v>0</v>
      </c>
      <c r="T763">
        <v>0</v>
      </c>
      <c r="U763">
        <v>0</v>
      </c>
      <c r="V763">
        <v>4011103</v>
      </c>
      <c r="W763" t="s">
        <v>2013</v>
      </c>
      <c r="X763">
        <v>4011103</v>
      </c>
      <c r="Y763" t="s">
        <v>2013</v>
      </c>
      <c r="Z763">
        <v>4011103</v>
      </c>
      <c r="AA763" t="s">
        <v>2013</v>
      </c>
      <c r="AB763">
        <v>4011103</v>
      </c>
      <c r="AC763" t="s">
        <v>2013</v>
      </c>
      <c r="AD763">
        <v>4011103</v>
      </c>
      <c r="AE763" t="s">
        <v>2013</v>
      </c>
      <c r="AF763">
        <v>0</v>
      </c>
      <c r="AG763">
        <v>0</v>
      </c>
      <c r="AH763">
        <v>1</v>
      </c>
      <c r="AI763">
        <v>0</v>
      </c>
      <c r="AJ763">
        <v>0</v>
      </c>
      <c r="AK763">
        <v>0</v>
      </c>
      <c r="AL763" t="b">
        <v>0</v>
      </c>
      <c r="AM763">
        <v>0</v>
      </c>
      <c r="AN763">
        <v>0</v>
      </c>
    </row>
    <row r="764" spans="1:40" x14ac:dyDescent="0.3">
      <c r="A764">
        <v>5120301</v>
      </c>
      <c r="B764">
        <v>5120301</v>
      </c>
      <c r="C764" t="s">
        <v>68</v>
      </c>
      <c r="D764" t="s">
        <v>441</v>
      </c>
      <c r="E764">
        <v>1</v>
      </c>
      <c r="F764" t="b">
        <v>1</v>
      </c>
      <c r="G764">
        <v>1220</v>
      </c>
      <c r="H764" t="s">
        <v>2013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 t="s">
        <v>10</v>
      </c>
      <c r="P764">
        <v>0</v>
      </c>
      <c r="Q764" t="b">
        <v>0</v>
      </c>
      <c r="R764" t="b">
        <v>0</v>
      </c>
      <c r="S764">
        <v>0</v>
      </c>
      <c r="T764">
        <v>0</v>
      </c>
      <c r="U764">
        <v>0</v>
      </c>
      <c r="V764">
        <v>2003001</v>
      </c>
      <c r="W764" t="s">
        <v>2013</v>
      </c>
      <c r="X764">
        <v>2003001</v>
      </c>
      <c r="Y764" t="s">
        <v>2013</v>
      </c>
      <c r="Z764">
        <v>2003001</v>
      </c>
      <c r="AA764" t="s">
        <v>2013</v>
      </c>
      <c r="AB764">
        <v>2003001</v>
      </c>
      <c r="AC764" t="s">
        <v>2013</v>
      </c>
      <c r="AD764">
        <v>2003001</v>
      </c>
      <c r="AE764" t="s">
        <v>2013</v>
      </c>
      <c r="AF764">
        <v>0</v>
      </c>
      <c r="AG764">
        <v>0</v>
      </c>
      <c r="AH764">
        <v>10</v>
      </c>
      <c r="AI764">
        <v>0</v>
      </c>
      <c r="AJ764">
        <v>0</v>
      </c>
      <c r="AK764">
        <v>0</v>
      </c>
      <c r="AL764" t="b">
        <v>0</v>
      </c>
      <c r="AM764">
        <v>0</v>
      </c>
      <c r="AN764">
        <v>0</v>
      </c>
    </row>
    <row r="765" spans="1:40" x14ac:dyDescent="0.3">
      <c r="A765">
        <v>5120302</v>
      </c>
      <c r="B765">
        <v>5120302</v>
      </c>
      <c r="C765" t="s">
        <v>69</v>
      </c>
      <c r="D765" t="s">
        <v>441</v>
      </c>
      <c r="E765">
        <v>1</v>
      </c>
      <c r="F765" t="b">
        <v>1</v>
      </c>
      <c r="G765">
        <v>1220</v>
      </c>
      <c r="H765" t="s">
        <v>2013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 t="s">
        <v>10</v>
      </c>
      <c r="P765">
        <v>0</v>
      </c>
      <c r="Q765" t="b">
        <v>0</v>
      </c>
      <c r="R765" t="b">
        <v>0</v>
      </c>
      <c r="S765">
        <v>0</v>
      </c>
      <c r="T765">
        <v>0</v>
      </c>
      <c r="U765">
        <v>0</v>
      </c>
      <c r="V765">
        <v>2013001</v>
      </c>
      <c r="W765" t="s">
        <v>2013</v>
      </c>
      <c r="X765">
        <v>2013001</v>
      </c>
      <c r="Y765" t="s">
        <v>2013</v>
      </c>
      <c r="Z765">
        <v>2013001</v>
      </c>
      <c r="AA765" t="s">
        <v>2013</v>
      </c>
      <c r="AB765">
        <v>2013001</v>
      </c>
      <c r="AC765" t="s">
        <v>2013</v>
      </c>
      <c r="AD765">
        <v>2013001</v>
      </c>
      <c r="AE765" t="s">
        <v>2013</v>
      </c>
      <c r="AF765">
        <v>0</v>
      </c>
      <c r="AG765">
        <v>0</v>
      </c>
      <c r="AH765">
        <v>10</v>
      </c>
      <c r="AI765">
        <v>0</v>
      </c>
      <c r="AJ765">
        <v>0</v>
      </c>
      <c r="AK765">
        <v>0</v>
      </c>
      <c r="AL765" t="b">
        <v>0</v>
      </c>
      <c r="AM765">
        <v>0</v>
      </c>
      <c r="AN765">
        <v>0</v>
      </c>
    </row>
    <row r="766" spans="1:40" x14ac:dyDescent="0.3">
      <c r="A766">
        <v>5120303</v>
      </c>
      <c r="B766">
        <v>5120303</v>
      </c>
      <c r="C766" t="s">
        <v>70</v>
      </c>
      <c r="D766" t="s">
        <v>441</v>
      </c>
      <c r="E766">
        <v>1</v>
      </c>
      <c r="F766" t="b">
        <v>1</v>
      </c>
      <c r="G766">
        <v>1220</v>
      </c>
      <c r="H766" t="s">
        <v>2013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 t="s">
        <v>10</v>
      </c>
      <c r="P766">
        <v>0</v>
      </c>
      <c r="Q766" t="b">
        <v>0</v>
      </c>
      <c r="R766" t="b">
        <v>0</v>
      </c>
      <c r="S766">
        <v>0</v>
      </c>
      <c r="T766">
        <v>1750</v>
      </c>
      <c r="U766">
        <v>0</v>
      </c>
      <c r="V766">
        <v>242001</v>
      </c>
      <c r="W766" t="s">
        <v>2013</v>
      </c>
      <c r="X766">
        <v>242001</v>
      </c>
      <c r="Y766" t="s">
        <v>2013</v>
      </c>
      <c r="Z766">
        <v>242001</v>
      </c>
      <c r="AA766" t="s">
        <v>2013</v>
      </c>
      <c r="AB766">
        <v>242001</v>
      </c>
      <c r="AC766" t="s">
        <v>2013</v>
      </c>
      <c r="AD766">
        <v>242001</v>
      </c>
      <c r="AE766" t="s">
        <v>2013</v>
      </c>
      <c r="AF766">
        <v>0</v>
      </c>
      <c r="AG766">
        <v>0</v>
      </c>
      <c r="AH766">
        <v>3</v>
      </c>
      <c r="AI766">
        <v>0</v>
      </c>
      <c r="AJ766">
        <v>0</v>
      </c>
      <c r="AK766">
        <v>0</v>
      </c>
      <c r="AL766" t="b">
        <v>0</v>
      </c>
      <c r="AM766">
        <v>0</v>
      </c>
      <c r="AN766">
        <v>0</v>
      </c>
    </row>
    <row r="767" spans="1:40" x14ac:dyDescent="0.3">
      <c r="A767">
        <v>5120304</v>
      </c>
      <c r="B767">
        <v>5120304</v>
      </c>
      <c r="C767" t="s">
        <v>71</v>
      </c>
      <c r="D767" t="s">
        <v>441</v>
      </c>
      <c r="E767">
        <v>1</v>
      </c>
      <c r="F767" t="b">
        <v>1</v>
      </c>
      <c r="G767">
        <v>1220</v>
      </c>
      <c r="H767" t="s">
        <v>2013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 t="s">
        <v>10</v>
      </c>
      <c r="P767">
        <v>0</v>
      </c>
      <c r="Q767" t="b">
        <v>0</v>
      </c>
      <c r="R767" t="b">
        <v>0</v>
      </c>
      <c r="S767">
        <v>2500</v>
      </c>
      <c r="T767">
        <v>0</v>
      </c>
      <c r="U767">
        <v>0</v>
      </c>
      <c r="V767">
        <v>152001</v>
      </c>
      <c r="W767" t="s">
        <v>2013</v>
      </c>
      <c r="X767">
        <v>152001</v>
      </c>
      <c r="Y767" t="s">
        <v>2013</v>
      </c>
      <c r="Z767">
        <v>152001</v>
      </c>
      <c r="AA767" t="s">
        <v>2013</v>
      </c>
      <c r="AB767">
        <v>152001</v>
      </c>
      <c r="AC767" t="s">
        <v>2013</v>
      </c>
      <c r="AD767">
        <v>152001</v>
      </c>
      <c r="AE767" t="s">
        <v>2013</v>
      </c>
      <c r="AF767">
        <v>0</v>
      </c>
      <c r="AG767">
        <v>0</v>
      </c>
      <c r="AH767">
        <v>1</v>
      </c>
      <c r="AI767">
        <v>0</v>
      </c>
      <c r="AJ767">
        <v>0</v>
      </c>
      <c r="AK767">
        <v>0</v>
      </c>
      <c r="AL767" t="b">
        <v>0</v>
      </c>
      <c r="AM767">
        <v>0</v>
      </c>
      <c r="AN767">
        <v>0</v>
      </c>
    </row>
    <row r="768" spans="1:40" x14ac:dyDescent="0.3">
      <c r="A768">
        <v>5120305</v>
      </c>
      <c r="B768">
        <v>5120305</v>
      </c>
      <c r="C768" t="s">
        <v>72</v>
      </c>
      <c r="D768" t="s">
        <v>441</v>
      </c>
      <c r="E768">
        <v>1</v>
      </c>
      <c r="F768" t="b">
        <v>1</v>
      </c>
      <c r="G768">
        <v>1220</v>
      </c>
      <c r="H768" t="s">
        <v>2013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 t="s">
        <v>10</v>
      </c>
      <c r="P768">
        <v>0</v>
      </c>
      <c r="Q768" t="b">
        <v>0</v>
      </c>
      <c r="R768" t="b">
        <v>0</v>
      </c>
      <c r="S768">
        <v>0</v>
      </c>
      <c r="T768">
        <v>1750</v>
      </c>
      <c r="U768">
        <v>0</v>
      </c>
      <c r="V768">
        <v>242001</v>
      </c>
      <c r="W768" t="s">
        <v>2013</v>
      </c>
      <c r="X768">
        <v>242001</v>
      </c>
      <c r="Y768" t="s">
        <v>2013</v>
      </c>
      <c r="Z768">
        <v>242001</v>
      </c>
      <c r="AA768" t="s">
        <v>2013</v>
      </c>
      <c r="AB768">
        <v>242001</v>
      </c>
      <c r="AC768" t="s">
        <v>2013</v>
      </c>
      <c r="AD768">
        <v>242001</v>
      </c>
      <c r="AE768" t="s">
        <v>2013</v>
      </c>
      <c r="AF768">
        <v>0</v>
      </c>
      <c r="AG768">
        <v>0</v>
      </c>
      <c r="AH768">
        <v>3</v>
      </c>
      <c r="AI768">
        <v>0</v>
      </c>
      <c r="AJ768">
        <v>0</v>
      </c>
      <c r="AK768">
        <v>0</v>
      </c>
      <c r="AL768" t="b">
        <v>0</v>
      </c>
      <c r="AM768">
        <v>0</v>
      </c>
      <c r="AN768">
        <v>0</v>
      </c>
    </row>
    <row r="769" spans="1:40" x14ac:dyDescent="0.3">
      <c r="A769">
        <v>5120306</v>
      </c>
      <c r="B769">
        <v>5120306</v>
      </c>
      <c r="C769" t="s">
        <v>73</v>
      </c>
      <c r="D769" t="s">
        <v>441</v>
      </c>
      <c r="E769">
        <v>1</v>
      </c>
      <c r="F769" t="b">
        <v>1</v>
      </c>
      <c r="G769">
        <v>1220</v>
      </c>
      <c r="H769" t="s">
        <v>2013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 t="s">
        <v>10</v>
      </c>
      <c r="P769">
        <v>0</v>
      </c>
      <c r="Q769" t="b">
        <v>0</v>
      </c>
      <c r="R769" t="b">
        <v>0</v>
      </c>
      <c r="S769">
        <v>0</v>
      </c>
      <c r="T769">
        <v>0</v>
      </c>
      <c r="U769">
        <v>0</v>
      </c>
      <c r="V769">
        <v>4011011</v>
      </c>
      <c r="W769" t="s">
        <v>2013</v>
      </c>
      <c r="X769">
        <v>4011011</v>
      </c>
      <c r="Y769" t="s">
        <v>2013</v>
      </c>
      <c r="Z769">
        <v>4011011</v>
      </c>
      <c r="AA769" t="s">
        <v>2013</v>
      </c>
      <c r="AB769">
        <v>4011011</v>
      </c>
      <c r="AC769" t="s">
        <v>2013</v>
      </c>
      <c r="AD769">
        <v>4011011</v>
      </c>
      <c r="AE769" t="s">
        <v>2013</v>
      </c>
      <c r="AF769">
        <v>0</v>
      </c>
      <c r="AG769">
        <v>0</v>
      </c>
      <c r="AH769">
        <v>1</v>
      </c>
      <c r="AI769">
        <v>0</v>
      </c>
      <c r="AJ769">
        <v>0</v>
      </c>
      <c r="AK769">
        <v>0</v>
      </c>
      <c r="AL769" t="b">
        <v>0</v>
      </c>
      <c r="AM769">
        <v>0</v>
      </c>
      <c r="AN769">
        <v>0</v>
      </c>
    </row>
    <row r="770" spans="1:40" x14ac:dyDescent="0.3">
      <c r="A770">
        <v>5120307</v>
      </c>
      <c r="B770">
        <v>5120307</v>
      </c>
      <c r="C770" t="s">
        <v>74</v>
      </c>
      <c r="D770" t="s">
        <v>441</v>
      </c>
      <c r="E770">
        <v>1</v>
      </c>
      <c r="F770" t="b">
        <v>1</v>
      </c>
      <c r="G770">
        <v>1220</v>
      </c>
      <c r="H770" t="s">
        <v>2013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 t="s">
        <v>10</v>
      </c>
      <c r="P770">
        <v>0</v>
      </c>
      <c r="Q770" t="b">
        <v>0</v>
      </c>
      <c r="R770" t="b">
        <v>0</v>
      </c>
      <c r="S770">
        <v>0</v>
      </c>
      <c r="T770">
        <v>0</v>
      </c>
      <c r="U770">
        <v>0</v>
      </c>
      <c r="V770">
        <v>4011103</v>
      </c>
      <c r="W770" t="s">
        <v>2013</v>
      </c>
      <c r="X770">
        <v>4011103</v>
      </c>
      <c r="Y770" t="s">
        <v>2013</v>
      </c>
      <c r="Z770">
        <v>4011103</v>
      </c>
      <c r="AA770" t="s">
        <v>2013</v>
      </c>
      <c r="AB770">
        <v>4011103</v>
      </c>
      <c r="AC770" t="s">
        <v>2013</v>
      </c>
      <c r="AD770">
        <v>4011103</v>
      </c>
      <c r="AE770" t="s">
        <v>2013</v>
      </c>
      <c r="AF770">
        <v>0</v>
      </c>
      <c r="AG770">
        <v>0</v>
      </c>
      <c r="AH770">
        <v>1</v>
      </c>
      <c r="AI770">
        <v>0</v>
      </c>
      <c r="AJ770">
        <v>0</v>
      </c>
      <c r="AK770">
        <v>0</v>
      </c>
      <c r="AL770" t="b">
        <v>0</v>
      </c>
      <c r="AM770">
        <v>0</v>
      </c>
      <c r="AN770">
        <v>0</v>
      </c>
    </row>
    <row r="771" spans="1:40" x14ac:dyDescent="0.3">
      <c r="A771">
        <v>5110401</v>
      </c>
      <c r="B771">
        <v>5110401</v>
      </c>
      <c r="C771" t="s">
        <v>75</v>
      </c>
      <c r="D771" t="s">
        <v>441</v>
      </c>
      <c r="E771">
        <v>1</v>
      </c>
      <c r="F771" t="b">
        <v>1</v>
      </c>
      <c r="G771">
        <v>1220</v>
      </c>
      <c r="H771" t="s">
        <v>2013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 t="s">
        <v>10</v>
      </c>
      <c r="P771">
        <v>0</v>
      </c>
      <c r="Q771" t="b">
        <v>0</v>
      </c>
      <c r="R771" t="b">
        <v>0</v>
      </c>
      <c r="S771">
        <v>0</v>
      </c>
      <c r="T771">
        <v>5250</v>
      </c>
      <c r="U771">
        <v>0</v>
      </c>
      <c r="V771">
        <v>243001</v>
      </c>
      <c r="W771" t="s">
        <v>2013</v>
      </c>
      <c r="X771">
        <v>243001</v>
      </c>
      <c r="Y771" t="s">
        <v>2013</v>
      </c>
      <c r="Z771">
        <v>243001</v>
      </c>
      <c r="AA771" t="s">
        <v>2013</v>
      </c>
      <c r="AB771">
        <v>243001</v>
      </c>
      <c r="AC771" t="s">
        <v>2013</v>
      </c>
      <c r="AD771">
        <v>243001</v>
      </c>
      <c r="AE771" t="s">
        <v>2013</v>
      </c>
      <c r="AF771">
        <v>0</v>
      </c>
      <c r="AG771">
        <v>0</v>
      </c>
      <c r="AH771">
        <v>1</v>
      </c>
      <c r="AI771">
        <v>0</v>
      </c>
      <c r="AJ771">
        <v>0</v>
      </c>
      <c r="AK771">
        <v>0</v>
      </c>
      <c r="AL771" t="b">
        <v>0</v>
      </c>
      <c r="AM771">
        <v>0</v>
      </c>
      <c r="AN771">
        <v>0</v>
      </c>
    </row>
    <row r="772" spans="1:40" x14ac:dyDescent="0.3">
      <c r="A772">
        <v>5110402</v>
      </c>
      <c r="B772">
        <v>5110402</v>
      </c>
      <c r="C772" t="s">
        <v>76</v>
      </c>
      <c r="D772" t="s">
        <v>441</v>
      </c>
      <c r="E772">
        <v>1</v>
      </c>
      <c r="F772" t="b">
        <v>1</v>
      </c>
      <c r="G772">
        <v>1220</v>
      </c>
      <c r="H772" t="s">
        <v>2013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 t="s">
        <v>10</v>
      </c>
      <c r="P772">
        <v>0</v>
      </c>
      <c r="Q772" t="b">
        <v>0</v>
      </c>
      <c r="R772" t="b">
        <v>0</v>
      </c>
      <c r="S772">
        <v>7500</v>
      </c>
      <c r="T772">
        <v>0</v>
      </c>
      <c r="U772">
        <v>0</v>
      </c>
      <c r="V772">
        <v>153001</v>
      </c>
      <c r="W772" t="s">
        <v>2013</v>
      </c>
      <c r="X772">
        <v>153001</v>
      </c>
      <c r="Y772" t="s">
        <v>2013</v>
      </c>
      <c r="Z772">
        <v>153001</v>
      </c>
      <c r="AA772" t="s">
        <v>2013</v>
      </c>
      <c r="AB772">
        <v>153001</v>
      </c>
      <c r="AC772" t="s">
        <v>2013</v>
      </c>
      <c r="AD772">
        <v>153001</v>
      </c>
      <c r="AE772" t="s">
        <v>2013</v>
      </c>
      <c r="AF772">
        <v>0</v>
      </c>
      <c r="AG772">
        <v>0</v>
      </c>
      <c r="AH772">
        <v>1</v>
      </c>
      <c r="AI772">
        <v>0</v>
      </c>
      <c r="AJ772">
        <v>0</v>
      </c>
      <c r="AK772">
        <v>0</v>
      </c>
      <c r="AL772" t="b">
        <v>0</v>
      </c>
      <c r="AM772">
        <v>0</v>
      </c>
      <c r="AN772">
        <v>0</v>
      </c>
    </row>
    <row r="773" spans="1:40" x14ac:dyDescent="0.3">
      <c r="A773">
        <v>5110403</v>
      </c>
      <c r="B773">
        <v>5110403</v>
      </c>
      <c r="C773" t="s">
        <v>77</v>
      </c>
      <c r="D773" t="s">
        <v>441</v>
      </c>
      <c r="E773">
        <v>1</v>
      </c>
      <c r="F773" t="b">
        <v>1</v>
      </c>
      <c r="G773">
        <v>1220</v>
      </c>
      <c r="H773" t="s">
        <v>2013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 t="s">
        <v>10</v>
      </c>
      <c r="P773">
        <v>0</v>
      </c>
      <c r="Q773" t="b">
        <v>0</v>
      </c>
      <c r="R773" t="b">
        <v>0</v>
      </c>
      <c r="S773">
        <v>0</v>
      </c>
      <c r="T773">
        <v>5250</v>
      </c>
      <c r="U773">
        <v>0</v>
      </c>
      <c r="V773">
        <v>243001</v>
      </c>
      <c r="W773" t="s">
        <v>2013</v>
      </c>
      <c r="X773">
        <v>243001</v>
      </c>
      <c r="Y773" t="s">
        <v>2013</v>
      </c>
      <c r="Z773">
        <v>243001</v>
      </c>
      <c r="AA773" t="s">
        <v>2013</v>
      </c>
      <c r="AB773">
        <v>243001</v>
      </c>
      <c r="AC773" t="s">
        <v>2013</v>
      </c>
      <c r="AD773">
        <v>243001</v>
      </c>
      <c r="AE773" t="s">
        <v>2013</v>
      </c>
      <c r="AF773">
        <v>0</v>
      </c>
      <c r="AG773">
        <v>0</v>
      </c>
      <c r="AH773">
        <v>1</v>
      </c>
      <c r="AI773">
        <v>0</v>
      </c>
      <c r="AJ773">
        <v>0</v>
      </c>
      <c r="AK773">
        <v>0</v>
      </c>
      <c r="AL773" t="b">
        <v>0</v>
      </c>
      <c r="AM773">
        <v>0</v>
      </c>
      <c r="AN773">
        <v>0</v>
      </c>
    </row>
    <row r="774" spans="1:40" x14ac:dyDescent="0.3">
      <c r="A774">
        <v>5110404</v>
      </c>
      <c r="B774">
        <v>5110404</v>
      </c>
      <c r="C774" t="s">
        <v>78</v>
      </c>
      <c r="D774" t="s">
        <v>441</v>
      </c>
      <c r="E774">
        <v>1</v>
      </c>
      <c r="F774" t="b">
        <v>1</v>
      </c>
      <c r="G774">
        <v>1220</v>
      </c>
      <c r="H774" t="s">
        <v>2013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 t="s">
        <v>10</v>
      </c>
      <c r="P774">
        <v>0</v>
      </c>
      <c r="Q774" t="b">
        <v>0</v>
      </c>
      <c r="R774" t="b">
        <v>0</v>
      </c>
      <c r="S774">
        <v>0</v>
      </c>
      <c r="T774">
        <v>0</v>
      </c>
      <c r="U774">
        <v>0</v>
      </c>
      <c r="V774">
        <v>4011010</v>
      </c>
      <c r="W774" t="s">
        <v>2013</v>
      </c>
      <c r="X774">
        <v>4011010</v>
      </c>
      <c r="Y774" t="s">
        <v>2013</v>
      </c>
      <c r="Z774">
        <v>4011010</v>
      </c>
      <c r="AA774" t="s">
        <v>2013</v>
      </c>
      <c r="AB774">
        <v>4011010</v>
      </c>
      <c r="AC774" t="s">
        <v>2013</v>
      </c>
      <c r="AD774">
        <v>4011010</v>
      </c>
      <c r="AE774" t="s">
        <v>2013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0</v>
      </c>
      <c r="AL774" t="b">
        <v>0</v>
      </c>
      <c r="AM774">
        <v>0</v>
      </c>
      <c r="AN774">
        <v>0</v>
      </c>
    </row>
    <row r="775" spans="1:40" x14ac:dyDescent="0.3">
      <c r="A775">
        <v>5110405</v>
      </c>
      <c r="B775">
        <v>5110405</v>
      </c>
      <c r="C775" t="s">
        <v>79</v>
      </c>
      <c r="D775" t="s">
        <v>441</v>
      </c>
      <c r="E775">
        <v>1</v>
      </c>
      <c r="F775" t="b">
        <v>1</v>
      </c>
      <c r="G775">
        <v>1220</v>
      </c>
      <c r="H775" t="s">
        <v>2013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 t="s">
        <v>10</v>
      </c>
      <c r="P775">
        <v>0</v>
      </c>
      <c r="Q775" t="b">
        <v>0</v>
      </c>
      <c r="R775" t="b">
        <v>0</v>
      </c>
      <c r="S775">
        <v>0</v>
      </c>
      <c r="T775">
        <v>0</v>
      </c>
      <c r="U775">
        <v>0</v>
      </c>
      <c r="V775">
        <v>4011011</v>
      </c>
      <c r="W775" t="s">
        <v>2013</v>
      </c>
      <c r="X775">
        <v>4011011</v>
      </c>
      <c r="Y775" t="s">
        <v>2013</v>
      </c>
      <c r="Z775">
        <v>4011011</v>
      </c>
      <c r="AA775" t="s">
        <v>2013</v>
      </c>
      <c r="AB775">
        <v>4011011</v>
      </c>
      <c r="AC775" t="s">
        <v>2013</v>
      </c>
      <c r="AD775">
        <v>4011011</v>
      </c>
      <c r="AE775" t="s">
        <v>2013</v>
      </c>
      <c r="AF775">
        <v>0</v>
      </c>
      <c r="AG775">
        <v>0</v>
      </c>
      <c r="AH775">
        <v>1</v>
      </c>
      <c r="AI775">
        <v>0</v>
      </c>
      <c r="AJ775">
        <v>0</v>
      </c>
      <c r="AK775">
        <v>0</v>
      </c>
      <c r="AL775" t="b">
        <v>0</v>
      </c>
      <c r="AM775">
        <v>0</v>
      </c>
      <c r="AN775">
        <v>0</v>
      </c>
    </row>
    <row r="776" spans="1:40" x14ac:dyDescent="0.3">
      <c r="A776">
        <v>5110406</v>
      </c>
      <c r="B776">
        <v>5110406</v>
      </c>
      <c r="C776" t="s">
        <v>80</v>
      </c>
      <c r="D776" t="s">
        <v>441</v>
      </c>
      <c r="E776">
        <v>1</v>
      </c>
      <c r="F776" t="b">
        <v>1</v>
      </c>
      <c r="G776">
        <v>1220</v>
      </c>
      <c r="H776" t="s">
        <v>2013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 t="s">
        <v>10</v>
      </c>
      <c r="P776">
        <v>0</v>
      </c>
      <c r="Q776" t="b">
        <v>0</v>
      </c>
      <c r="R776" t="b">
        <v>0</v>
      </c>
      <c r="S776">
        <v>0</v>
      </c>
      <c r="T776">
        <v>0</v>
      </c>
      <c r="U776">
        <v>0</v>
      </c>
      <c r="V776">
        <v>4011104</v>
      </c>
      <c r="W776" t="s">
        <v>2013</v>
      </c>
      <c r="X776">
        <v>4011104</v>
      </c>
      <c r="Y776" t="s">
        <v>2013</v>
      </c>
      <c r="Z776">
        <v>4011104</v>
      </c>
      <c r="AA776" t="s">
        <v>2013</v>
      </c>
      <c r="AB776">
        <v>4011104</v>
      </c>
      <c r="AC776" t="s">
        <v>2013</v>
      </c>
      <c r="AD776">
        <v>4011104</v>
      </c>
      <c r="AE776" t="s">
        <v>2013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 t="b">
        <v>0</v>
      </c>
      <c r="AM776">
        <v>0</v>
      </c>
      <c r="AN776">
        <v>0</v>
      </c>
    </row>
    <row r="777" spans="1:40" x14ac:dyDescent="0.3">
      <c r="A777">
        <v>5120401</v>
      </c>
      <c r="B777">
        <v>5120401</v>
      </c>
      <c r="C777" t="s">
        <v>81</v>
      </c>
      <c r="D777" t="s">
        <v>441</v>
      </c>
      <c r="E777">
        <v>1</v>
      </c>
      <c r="F777" t="b">
        <v>1</v>
      </c>
      <c r="G777">
        <v>1220</v>
      </c>
      <c r="H777" t="s">
        <v>2013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 t="s">
        <v>10</v>
      </c>
      <c r="P777">
        <v>0</v>
      </c>
      <c r="Q777" t="b">
        <v>0</v>
      </c>
      <c r="R777" t="b">
        <v>0</v>
      </c>
      <c r="S777">
        <v>0</v>
      </c>
      <c r="T777">
        <v>5250</v>
      </c>
      <c r="U777">
        <v>0</v>
      </c>
      <c r="V777">
        <v>243001</v>
      </c>
      <c r="W777" t="s">
        <v>2013</v>
      </c>
      <c r="X777">
        <v>243001</v>
      </c>
      <c r="Y777" t="s">
        <v>2013</v>
      </c>
      <c r="Z777">
        <v>243001</v>
      </c>
      <c r="AA777" t="s">
        <v>2013</v>
      </c>
      <c r="AB777">
        <v>243001</v>
      </c>
      <c r="AC777" t="s">
        <v>2013</v>
      </c>
      <c r="AD777">
        <v>243001</v>
      </c>
      <c r="AE777" t="s">
        <v>2013</v>
      </c>
      <c r="AF777">
        <v>0</v>
      </c>
      <c r="AG777">
        <v>0</v>
      </c>
      <c r="AH777">
        <v>1</v>
      </c>
      <c r="AI777">
        <v>0</v>
      </c>
      <c r="AJ777">
        <v>0</v>
      </c>
      <c r="AK777">
        <v>0</v>
      </c>
      <c r="AL777" t="b">
        <v>0</v>
      </c>
      <c r="AM777">
        <v>0</v>
      </c>
      <c r="AN777">
        <v>0</v>
      </c>
    </row>
    <row r="778" spans="1:40" x14ac:dyDescent="0.3">
      <c r="A778">
        <v>5120402</v>
      </c>
      <c r="B778">
        <v>5120402</v>
      </c>
      <c r="C778" t="s">
        <v>82</v>
      </c>
      <c r="D778" t="s">
        <v>441</v>
      </c>
      <c r="E778">
        <v>1</v>
      </c>
      <c r="F778" t="b">
        <v>1</v>
      </c>
      <c r="G778">
        <v>1220</v>
      </c>
      <c r="H778" t="s">
        <v>2013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 t="s">
        <v>10</v>
      </c>
      <c r="P778">
        <v>0</v>
      </c>
      <c r="Q778" t="b">
        <v>0</v>
      </c>
      <c r="R778" t="b">
        <v>0</v>
      </c>
      <c r="S778">
        <v>7500</v>
      </c>
      <c r="T778">
        <v>0</v>
      </c>
      <c r="U778">
        <v>0</v>
      </c>
      <c r="V778">
        <v>153001</v>
      </c>
      <c r="W778" t="s">
        <v>2013</v>
      </c>
      <c r="X778">
        <v>153001</v>
      </c>
      <c r="Y778" t="s">
        <v>2013</v>
      </c>
      <c r="Z778">
        <v>153001</v>
      </c>
      <c r="AA778" t="s">
        <v>2013</v>
      </c>
      <c r="AB778">
        <v>153001</v>
      </c>
      <c r="AC778" t="s">
        <v>2013</v>
      </c>
      <c r="AD778">
        <v>153001</v>
      </c>
      <c r="AE778" t="s">
        <v>2013</v>
      </c>
      <c r="AF778">
        <v>0</v>
      </c>
      <c r="AG778">
        <v>0</v>
      </c>
      <c r="AH778">
        <v>1</v>
      </c>
      <c r="AI778">
        <v>0</v>
      </c>
      <c r="AJ778">
        <v>0</v>
      </c>
      <c r="AK778">
        <v>0</v>
      </c>
      <c r="AL778" t="b">
        <v>0</v>
      </c>
      <c r="AM778">
        <v>0</v>
      </c>
      <c r="AN778">
        <v>0</v>
      </c>
    </row>
    <row r="779" spans="1:40" x14ac:dyDescent="0.3">
      <c r="A779">
        <v>5120403</v>
      </c>
      <c r="B779">
        <v>5120403</v>
      </c>
      <c r="C779" t="s">
        <v>83</v>
      </c>
      <c r="D779" t="s">
        <v>441</v>
      </c>
      <c r="E779">
        <v>1</v>
      </c>
      <c r="F779" t="b">
        <v>1</v>
      </c>
      <c r="G779">
        <v>1220</v>
      </c>
      <c r="H779" t="s">
        <v>2013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 t="s">
        <v>10</v>
      </c>
      <c r="P779">
        <v>0</v>
      </c>
      <c r="Q779" t="b">
        <v>0</v>
      </c>
      <c r="R779" t="b">
        <v>0</v>
      </c>
      <c r="S779">
        <v>0</v>
      </c>
      <c r="T779">
        <v>5250</v>
      </c>
      <c r="U779">
        <v>0</v>
      </c>
      <c r="V779">
        <v>243001</v>
      </c>
      <c r="W779" t="s">
        <v>2013</v>
      </c>
      <c r="X779">
        <v>243001</v>
      </c>
      <c r="Y779" t="s">
        <v>2013</v>
      </c>
      <c r="Z779">
        <v>243001</v>
      </c>
      <c r="AA779" t="s">
        <v>2013</v>
      </c>
      <c r="AB779">
        <v>243001</v>
      </c>
      <c r="AC779" t="s">
        <v>2013</v>
      </c>
      <c r="AD779">
        <v>243001</v>
      </c>
      <c r="AE779" t="s">
        <v>2013</v>
      </c>
      <c r="AF779">
        <v>0</v>
      </c>
      <c r="AG779">
        <v>0</v>
      </c>
      <c r="AH779">
        <v>1</v>
      </c>
      <c r="AI779">
        <v>0</v>
      </c>
      <c r="AJ779">
        <v>0</v>
      </c>
      <c r="AK779">
        <v>0</v>
      </c>
      <c r="AL779" t="b">
        <v>0</v>
      </c>
      <c r="AM779">
        <v>0</v>
      </c>
      <c r="AN779">
        <v>0</v>
      </c>
    </row>
    <row r="780" spans="1:40" x14ac:dyDescent="0.3">
      <c r="A780">
        <v>5120404</v>
      </c>
      <c r="B780">
        <v>5120404</v>
      </c>
      <c r="C780" t="s">
        <v>84</v>
      </c>
      <c r="D780" t="s">
        <v>441</v>
      </c>
      <c r="E780">
        <v>1</v>
      </c>
      <c r="F780" t="b">
        <v>1</v>
      </c>
      <c r="G780">
        <v>1220</v>
      </c>
      <c r="H780" t="s">
        <v>2013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 t="s">
        <v>10</v>
      </c>
      <c r="P780">
        <v>0</v>
      </c>
      <c r="Q780" t="b">
        <v>0</v>
      </c>
      <c r="R780" t="b">
        <v>0</v>
      </c>
      <c r="S780">
        <v>0</v>
      </c>
      <c r="T780">
        <v>0</v>
      </c>
      <c r="U780">
        <v>0</v>
      </c>
      <c r="V780">
        <v>4011010</v>
      </c>
      <c r="W780" t="s">
        <v>2013</v>
      </c>
      <c r="X780">
        <v>4011010</v>
      </c>
      <c r="Y780" t="s">
        <v>2013</v>
      </c>
      <c r="Z780">
        <v>4011010</v>
      </c>
      <c r="AA780" t="s">
        <v>2013</v>
      </c>
      <c r="AB780">
        <v>4011010</v>
      </c>
      <c r="AC780" t="s">
        <v>2013</v>
      </c>
      <c r="AD780">
        <v>4011010</v>
      </c>
      <c r="AE780" t="s">
        <v>2013</v>
      </c>
      <c r="AF780">
        <v>0</v>
      </c>
      <c r="AG780">
        <v>0</v>
      </c>
      <c r="AH780">
        <v>1</v>
      </c>
      <c r="AI780">
        <v>0</v>
      </c>
      <c r="AJ780">
        <v>0</v>
      </c>
      <c r="AK780">
        <v>0</v>
      </c>
      <c r="AL780" t="b">
        <v>0</v>
      </c>
      <c r="AM780">
        <v>0</v>
      </c>
      <c r="AN780">
        <v>0</v>
      </c>
    </row>
    <row r="781" spans="1:40" x14ac:dyDescent="0.3">
      <c r="A781">
        <v>5120405</v>
      </c>
      <c r="B781">
        <v>5120405</v>
      </c>
      <c r="C781" t="s">
        <v>85</v>
      </c>
      <c r="D781" t="s">
        <v>441</v>
      </c>
      <c r="E781">
        <v>1</v>
      </c>
      <c r="F781" t="b">
        <v>1</v>
      </c>
      <c r="G781">
        <v>1220</v>
      </c>
      <c r="H781" t="s">
        <v>2013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 t="s">
        <v>10</v>
      </c>
      <c r="P781">
        <v>0</v>
      </c>
      <c r="Q781" t="b">
        <v>0</v>
      </c>
      <c r="R781" t="b">
        <v>0</v>
      </c>
      <c r="S781">
        <v>0</v>
      </c>
      <c r="T781">
        <v>0</v>
      </c>
      <c r="U781">
        <v>0</v>
      </c>
      <c r="V781">
        <v>4011011</v>
      </c>
      <c r="W781" t="s">
        <v>2013</v>
      </c>
      <c r="X781">
        <v>4011011</v>
      </c>
      <c r="Y781" t="s">
        <v>2013</v>
      </c>
      <c r="Z781">
        <v>4011011</v>
      </c>
      <c r="AA781" t="s">
        <v>2013</v>
      </c>
      <c r="AB781">
        <v>4011011</v>
      </c>
      <c r="AC781" t="s">
        <v>2013</v>
      </c>
      <c r="AD781">
        <v>4011011</v>
      </c>
      <c r="AE781" t="s">
        <v>2013</v>
      </c>
      <c r="AF781">
        <v>0</v>
      </c>
      <c r="AG781">
        <v>0</v>
      </c>
      <c r="AH781">
        <v>1</v>
      </c>
      <c r="AI781">
        <v>0</v>
      </c>
      <c r="AJ781">
        <v>0</v>
      </c>
      <c r="AK781">
        <v>0</v>
      </c>
      <c r="AL781" t="b">
        <v>0</v>
      </c>
      <c r="AM781">
        <v>0</v>
      </c>
      <c r="AN781">
        <v>0</v>
      </c>
    </row>
    <row r="782" spans="1:40" x14ac:dyDescent="0.3">
      <c r="A782">
        <v>5120406</v>
      </c>
      <c r="B782">
        <v>5120406</v>
      </c>
      <c r="C782" t="s">
        <v>86</v>
      </c>
      <c r="D782" t="s">
        <v>441</v>
      </c>
      <c r="E782">
        <v>1</v>
      </c>
      <c r="F782" t="b">
        <v>1</v>
      </c>
      <c r="G782">
        <v>1220</v>
      </c>
      <c r="H782" t="s">
        <v>2013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 t="s">
        <v>10</v>
      </c>
      <c r="P782">
        <v>0</v>
      </c>
      <c r="Q782" t="b">
        <v>0</v>
      </c>
      <c r="R782" t="b">
        <v>0</v>
      </c>
      <c r="S782">
        <v>0</v>
      </c>
      <c r="T782">
        <v>0</v>
      </c>
      <c r="U782">
        <v>0</v>
      </c>
      <c r="V782">
        <v>4011104</v>
      </c>
      <c r="W782" t="s">
        <v>2013</v>
      </c>
      <c r="X782">
        <v>4011104</v>
      </c>
      <c r="Y782" t="s">
        <v>2013</v>
      </c>
      <c r="Z782">
        <v>4011104</v>
      </c>
      <c r="AA782" t="s">
        <v>2013</v>
      </c>
      <c r="AB782">
        <v>4011104</v>
      </c>
      <c r="AC782" t="s">
        <v>2013</v>
      </c>
      <c r="AD782">
        <v>4011104</v>
      </c>
      <c r="AE782" t="s">
        <v>2013</v>
      </c>
      <c r="AF782">
        <v>0</v>
      </c>
      <c r="AG782">
        <v>0</v>
      </c>
      <c r="AH782">
        <v>1</v>
      </c>
      <c r="AI782">
        <v>0</v>
      </c>
      <c r="AJ782">
        <v>0</v>
      </c>
      <c r="AK782">
        <v>0</v>
      </c>
      <c r="AL782" t="b">
        <v>0</v>
      </c>
      <c r="AM782">
        <v>0</v>
      </c>
      <c r="AN782">
        <v>0</v>
      </c>
    </row>
    <row r="783" spans="1:40" x14ac:dyDescent="0.3">
      <c r="A783">
        <v>5110501</v>
      </c>
      <c r="B783">
        <v>5110501</v>
      </c>
      <c r="C783" t="s">
        <v>87</v>
      </c>
      <c r="D783" t="s">
        <v>441</v>
      </c>
      <c r="E783">
        <v>1</v>
      </c>
      <c r="F783" t="b">
        <v>1</v>
      </c>
      <c r="G783">
        <v>1220</v>
      </c>
      <c r="H783" t="s">
        <v>2013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 t="s">
        <v>10</v>
      </c>
      <c r="P783">
        <v>0</v>
      </c>
      <c r="Q783" t="b">
        <v>0</v>
      </c>
      <c r="R783" t="b">
        <v>0</v>
      </c>
      <c r="S783">
        <v>0</v>
      </c>
      <c r="T783">
        <v>0</v>
      </c>
      <c r="U783">
        <v>0</v>
      </c>
      <c r="V783">
        <v>2004001</v>
      </c>
      <c r="W783" t="s">
        <v>2013</v>
      </c>
      <c r="X783">
        <v>2004001</v>
      </c>
      <c r="Y783" t="s">
        <v>2013</v>
      </c>
      <c r="Z783">
        <v>2004001</v>
      </c>
      <c r="AA783" t="s">
        <v>2013</v>
      </c>
      <c r="AB783">
        <v>2004001</v>
      </c>
      <c r="AC783" t="s">
        <v>2013</v>
      </c>
      <c r="AD783">
        <v>2004001</v>
      </c>
      <c r="AE783" t="s">
        <v>2013</v>
      </c>
      <c r="AF783">
        <v>0</v>
      </c>
      <c r="AG783">
        <v>0</v>
      </c>
      <c r="AH783">
        <v>10</v>
      </c>
      <c r="AI783">
        <v>0</v>
      </c>
      <c r="AJ783">
        <v>0</v>
      </c>
      <c r="AK783">
        <v>0</v>
      </c>
      <c r="AL783" t="b">
        <v>0</v>
      </c>
      <c r="AM783">
        <v>0</v>
      </c>
      <c r="AN783">
        <v>0</v>
      </c>
    </row>
    <row r="784" spans="1:40" x14ac:dyDescent="0.3">
      <c r="A784">
        <v>5110502</v>
      </c>
      <c r="B784">
        <v>5110502</v>
      </c>
      <c r="C784" t="s">
        <v>88</v>
      </c>
      <c r="D784" t="s">
        <v>441</v>
      </c>
      <c r="E784">
        <v>1</v>
      </c>
      <c r="F784" t="b">
        <v>1</v>
      </c>
      <c r="G784">
        <v>1220</v>
      </c>
      <c r="H784" t="s">
        <v>2013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 t="s">
        <v>10</v>
      </c>
      <c r="P784">
        <v>0</v>
      </c>
      <c r="Q784" t="b">
        <v>0</v>
      </c>
      <c r="R784" t="b">
        <v>0</v>
      </c>
      <c r="S784">
        <v>0</v>
      </c>
      <c r="T784">
        <v>0</v>
      </c>
      <c r="U784">
        <v>0</v>
      </c>
      <c r="V784">
        <v>2014001</v>
      </c>
      <c r="W784" t="s">
        <v>2013</v>
      </c>
      <c r="X784">
        <v>2014001</v>
      </c>
      <c r="Y784" t="s">
        <v>2013</v>
      </c>
      <c r="Z784">
        <v>2014001</v>
      </c>
      <c r="AA784" t="s">
        <v>2013</v>
      </c>
      <c r="AB784">
        <v>2014001</v>
      </c>
      <c r="AC784" t="s">
        <v>2013</v>
      </c>
      <c r="AD784">
        <v>2014001</v>
      </c>
      <c r="AE784" t="s">
        <v>2013</v>
      </c>
      <c r="AF784">
        <v>0</v>
      </c>
      <c r="AG784">
        <v>0</v>
      </c>
      <c r="AH784">
        <v>10</v>
      </c>
      <c r="AI784">
        <v>0</v>
      </c>
      <c r="AJ784">
        <v>0</v>
      </c>
      <c r="AK784">
        <v>0</v>
      </c>
      <c r="AL784" t="b">
        <v>0</v>
      </c>
      <c r="AM784">
        <v>0</v>
      </c>
      <c r="AN784">
        <v>0</v>
      </c>
    </row>
    <row r="785" spans="1:40" x14ac:dyDescent="0.3">
      <c r="A785">
        <v>5110503</v>
      </c>
      <c r="B785">
        <v>5110503</v>
      </c>
      <c r="C785" t="s">
        <v>89</v>
      </c>
      <c r="D785" t="s">
        <v>441</v>
      </c>
      <c r="E785">
        <v>1</v>
      </c>
      <c r="F785" t="b">
        <v>1</v>
      </c>
      <c r="G785">
        <v>1220</v>
      </c>
      <c r="H785" t="s">
        <v>2013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 t="s">
        <v>10</v>
      </c>
      <c r="P785">
        <v>0</v>
      </c>
      <c r="Q785" t="b">
        <v>0</v>
      </c>
      <c r="R785" t="b">
        <v>0</v>
      </c>
      <c r="S785">
        <v>0</v>
      </c>
      <c r="T785">
        <v>5250</v>
      </c>
      <c r="U785">
        <v>0</v>
      </c>
      <c r="V785">
        <v>243001</v>
      </c>
      <c r="W785" t="s">
        <v>2013</v>
      </c>
      <c r="X785">
        <v>243001</v>
      </c>
      <c r="Y785" t="s">
        <v>2013</v>
      </c>
      <c r="Z785">
        <v>243001</v>
      </c>
      <c r="AA785" t="s">
        <v>2013</v>
      </c>
      <c r="AB785">
        <v>243001</v>
      </c>
      <c r="AC785" t="s">
        <v>2013</v>
      </c>
      <c r="AD785">
        <v>243001</v>
      </c>
      <c r="AE785" t="s">
        <v>2013</v>
      </c>
      <c r="AF785">
        <v>0</v>
      </c>
      <c r="AG785">
        <v>0</v>
      </c>
      <c r="AH785">
        <v>1</v>
      </c>
      <c r="AI785">
        <v>0</v>
      </c>
      <c r="AJ785">
        <v>0</v>
      </c>
      <c r="AK785">
        <v>0</v>
      </c>
      <c r="AL785" t="b">
        <v>0</v>
      </c>
      <c r="AM785">
        <v>0</v>
      </c>
      <c r="AN785">
        <v>0</v>
      </c>
    </row>
    <row r="786" spans="1:40" x14ac:dyDescent="0.3">
      <c r="A786">
        <v>5110504</v>
      </c>
      <c r="B786">
        <v>5110504</v>
      </c>
      <c r="C786" t="s">
        <v>90</v>
      </c>
      <c r="D786" t="s">
        <v>441</v>
      </c>
      <c r="E786">
        <v>1</v>
      </c>
      <c r="F786" t="b">
        <v>1</v>
      </c>
      <c r="G786">
        <v>1220</v>
      </c>
      <c r="H786" t="s">
        <v>2013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 t="s">
        <v>10</v>
      </c>
      <c r="P786">
        <v>0</v>
      </c>
      <c r="Q786" t="b">
        <v>0</v>
      </c>
      <c r="R786" t="b">
        <v>0</v>
      </c>
      <c r="S786">
        <v>7500</v>
      </c>
      <c r="T786">
        <v>0</v>
      </c>
      <c r="U786">
        <v>0</v>
      </c>
      <c r="V786">
        <v>153001</v>
      </c>
      <c r="W786" t="s">
        <v>2013</v>
      </c>
      <c r="X786">
        <v>153001</v>
      </c>
      <c r="Y786" t="s">
        <v>2013</v>
      </c>
      <c r="Z786">
        <v>153001</v>
      </c>
      <c r="AA786" t="s">
        <v>2013</v>
      </c>
      <c r="AB786">
        <v>153001</v>
      </c>
      <c r="AC786" t="s">
        <v>2013</v>
      </c>
      <c r="AD786">
        <v>153001</v>
      </c>
      <c r="AE786" t="s">
        <v>2013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 t="b">
        <v>0</v>
      </c>
      <c r="AM786">
        <v>0</v>
      </c>
      <c r="AN786">
        <v>0</v>
      </c>
    </row>
    <row r="787" spans="1:40" x14ac:dyDescent="0.3">
      <c r="A787">
        <v>5110505</v>
      </c>
      <c r="B787">
        <v>5110505</v>
      </c>
      <c r="C787" t="s">
        <v>91</v>
      </c>
      <c r="D787" t="s">
        <v>441</v>
      </c>
      <c r="E787">
        <v>1</v>
      </c>
      <c r="F787" t="b">
        <v>1</v>
      </c>
      <c r="G787">
        <v>1220</v>
      </c>
      <c r="H787" t="s">
        <v>2013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 t="s">
        <v>10</v>
      </c>
      <c r="P787">
        <v>0</v>
      </c>
      <c r="Q787" t="b">
        <v>0</v>
      </c>
      <c r="R787" t="b">
        <v>0</v>
      </c>
      <c r="S787">
        <v>0</v>
      </c>
      <c r="T787">
        <v>5250</v>
      </c>
      <c r="U787">
        <v>0</v>
      </c>
      <c r="V787">
        <v>243001</v>
      </c>
      <c r="W787" t="s">
        <v>2013</v>
      </c>
      <c r="X787">
        <v>243001</v>
      </c>
      <c r="Y787" t="s">
        <v>2013</v>
      </c>
      <c r="Z787">
        <v>243001</v>
      </c>
      <c r="AA787" t="s">
        <v>2013</v>
      </c>
      <c r="AB787">
        <v>243001</v>
      </c>
      <c r="AC787" t="s">
        <v>2013</v>
      </c>
      <c r="AD787">
        <v>243001</v>
      </c>
      <c r="AE787" t="s">
        <v>2013</v>
      </c>
      <c r="AF787">
        <v>0</v>
      </c>
      <c r="AG787">
        <v>0</v>
      </c>
      <c r="AH787">
        <v>1</v>
      </c>
      <c r="AI787">
        <v>0</v>
      </c>
      <c r="AJ787">
        <v>0</v>
      </c>
      <c r="AK787">
        <v>0</v>
      </c>
      <c r="AL787" t="b">
        <v>0</v>
      </c>
      <c r="AM787">
        <v>0</v>
      </c>
      <c r="AN787">
        <v>0</v>
      </c>
    </row>
    <row r="788" spans="1:40" x14ac:dyDescent="0.3">
      <c r="A788">
        <v>5110506</v>
      </c>
      <c r="B788">
        <v>5110506</v>
      </c>
      <c r="C788" t="s">
        <v>92</v>
      </c>
      <c r="D788" t="s">
        <v>441</v>
      </c>
      <c r="E788">
        <v>1</v>
      </c>
      <c r="F788" t="b">
        <v>1</v>
      </c>
      <c r="G788">
        <v>1220</v>
      </c>
      <c r="H788" t="s">
        <v>2013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 t="s">
        <v>10</v>
      </c>
      <c r="P788">
        <v>0</v>
      </c>
      <c r="Q788" t="b">
        <v>0</v>
      </c>
      <c r="R788" t="b">
        <v>0</v>
      </c>
      <c r="S788">
        <v>0</v>
      </c>
      <c r="T788">
        <v>0</v>
      </c>
      <c r="U788">
        <v>0</v>
      </c>
      <c r="V788">
        <v>1083001</v>
      </c>
      <c r="W788" t="s">
        <v>2013</v>
      </c>
      <c r="X788">
        <v>1083001</v>
      </c>
      <c r="Y788" t="s">
        <v>2013</v>
      </c>
      <c r="Z788">
        <v>1083001</v>
      </c>
      <c r="AA788" t="s">
        <v>2013</v>
      </c>
      <c r="AB788">
        <v>1083001</v>
      </c>
      <c r="AC788" t="s">
        <v>2013</v>
      </c>
      <c r="AD788">
        <v>1083001</v>
      </c>
      <c r="AE788" t="s">
        <v>2013</v>
      </c>
      <c r="AF788">
        <v>0</v>
      </c>
      <c r="AG788">
        <v>0</v>
      </c>
      <c r="AH788">
        <v>1</v>
      </c>
      <c r="AI788">
        <v>0</v>
      </c>
      <c r="AJ788">
        <v>0</v>
      </c>
      <c r="AK788">
        <v>0</v>
      </c>
      <c r="AL788" t="b">
        <v>0</v>
      </c>
      <c r="AM788">
        <v>0</v>
      </c>
      <c r="AN788">
        <v>0</v>
      </c>
    </row>
    <row r="789" spans="1:40" x14ac:dyDescent="0.3">
      <c r="A789">
        <v>5110507</v>
      </c>
      <c r="B789">
        <v>5110507</v>
      </c>
      <c r="C789" t="s">
        <v>93</v>
      </c>
      <c r="D789" t="s">
        <v>441</v>
      </c>
      <c r="E789">
        <v>1</v>
      </c>
      <c r="F789" t="b">
        <v>1</v>
      </c>
      <c r="G789">
        <v>1220</v>
      </c>
      <c r="H789" t="s">
        <v>2013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 t="s">
        <v>10</v>
      </c>
      <c r="P789">
        <v>0</v>
      </c>
      <c r="Q789" t="b">
        <v>0</v>
      </c>
      <c r="R789" t="b">
        <v>0</v>
      </c>
      <c r="S789">
        <v>0</v>
      </c>
      <c r="T789">
        <v>0</v>
      </c>
      <c r="U789">
        <v>0</v>
      </c>
      <c r="V789">
        <v>4012010</v>
      </c>
      <c r="W789" t="s">
        <v>2013</v>
      </c>
      <c r="X789">
        <v>4012010</v>
      </c>
      <c r="Y789" t="s">
        <v>2013</v>
      </c>
      <c r="Z789">
        <v>4012010</v>
      </c>
      <c r="AA789" t="s">
        <v>2013</v>
      </c>
      <c r="AB789">
        <v>4012010</v>
      </c>
      <c r="AC789" t="s">
        <v>2013</v>
      </c>
      <c r="AD789">
        <v>4012010</v>
      </c>
      <c r="AE789" t="s">
        <v>2013</v>
      </c>
      <c r="AF789">
        <v>0</v>
      </c>
      <c r="AG789">
        <v>0</v>
      </c>
      <c r="AH789">
        <v>1</v>
      </c>
      <c r="AI789">
        <v>0</v>
      </c>
      <c r="AJ789">
        <v>0</v>
      </c>
      <c r="AK789">
        <v>0</v>
      </c>
      <c r="AL789" t="b">
        <v>0</v>
      </c>
      <c r="AM789">
        <v>0</v>
      </c>
      <c r="AN789">
        <v>0</v>
      </c>
    </row>
    <row r="790" spans="1:40" x14ac:dyDescent="0.3">
      <c r="A790">
        <v>5110508</v>
      </c>
      <c r="B790">
        <v>5110508</v>
      </c>
      <c r="C790" t="s">
        <v>94</v>
      </c>
      <c r="D790" t="s">
        <v>441</v>
      </c>
      <c r="E790">
        <v>1</v>
      </c>
      <c r="F790" t="b">
        <v>1</v>
      </c>
      <c r="G790">
        <v>1220</v>
      </c>
      <c r="H790" t="s">
        <v>2013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t="s">
        <v>10</v>
      </c>
      <c r="P790">
        <v>0</v>
      </c>
      <c r="Q790" t="b">
        <v>0</v>
      </c>
      <c r="R790" t="b">
        <v>0</v>
      </c>
      <c r="S790">
        <v>0</v>
      </c>
      <c r="T790">
        <v>0</v>
      </c>
      <c r="U790">
        <v>0</v>
      </c>
      <c r="V790">
        <v>4012011</v>
      </c>
      <c r="W790" t="s">
        <v>2013</v>
      </c>
      <c r="X790">
        <v>4012011</v>
      </c>
      <c r="Y790" t="s">
        <v>2013</v>
      </c>
      <c r="Z790">
        <v>4012011</v>
      </c>
      <c r="AA790" t="s">
        <v>2013</v>
      </c>
      <c r="AB790">
        <v>4012011</v>
      </c>
      <c r="AC790" t="s">
        <v>2013</v>
      </c>
      <c r="AD790">
        <v>4012011</v>
      </c>
      <c r="AE790" t="s">
        <v>2013</v>
      </c>
      <c r="AF790">
        <v>0</v>
      </c>
      <c r="AG790">
        <v>0</v>
      </c>
      <c r="AH790">
        <v>1</v>
      </c>
      <c r="AI790">
        <v>0</v>
      </c>
      <c r="AJ790">
        <v>0</v>
      </c>
      <c r="AK790">
        <v>0</v>
      </c>
      <c r="AL790" t="b">
        <v>0</v>
      </c>
      <c r="AM790">
        <v>0</v>
      </c>
      <c r="AN790">
        <v>0</v>
      </c>
    </row>
    <row r="791" spans="1:40" x14ac:dyDescent="0.3">
      <c r="A791">
        <v>5110509</v>
      </c>
      <c r="B791">
        <v>5110509</v>
      </c>
      <c r="C791" t="s">
        <v>95</v>
      </c>
      <c r="D791" t="s">
        <v>441</v>
      </c>
      <c r="E791">
        <v>1</v>
      </c>
      <c r="F791" t="b">
        <v>1</v>
      </c>
      <c r="G791">
        <v>1220</v>
      </c>
      <c r="H791" t="s">
        <v>2013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 t="s">
        <v>10</v>
      </c>
      <c r="P791">
        <v>0</v>
      </c>
      <c r="Q791" t="b">
        <v>0</v>
      </c>
      <c r="R791" t="b">
        <v>0</v>
      </c>
      <c r="S791">
        <v>0</v>
      </c>
      <c r="T791">
        <v>0</v>
      </c>
      <c r="U791">
        <v>0</v>
      </c>
      <c r="V791">
        <v>4011105</v>
      </c>
      <c r="W791" t="s">
        <v>2013</v>
      </c>
      <c r="X791">
        <v>4011105</v>
      </c>
      <c r="Y791" t="s">
        <v>2013</v>
      </c>
      <c r="Z791">
        <v>4011105</v>
      </c>
      <c r="AA791" t="s">
        <v>2013</v>
      </c>
      <c r="AB791">
        <v>4011105</v>
      </c>
      <c r="AC791" t="s">
        <v>2013</v>
      </c>
      <c r="AD791">
        <v>4011105</v>
      </c>
      <c r="AE791" t="s">
        <v>2013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 t="b">
        <v>0</v>
      </c>
      <c r="AM791">
        <v>0</v>
      </c>
      <c r="AN791">
        <v>0</v>
      </c>
    </row>
    <row r="792" spans="1:40" x14ac:dyDescent="0.3">
      <c r="A792">
        <v>5120501</v>
      </c>
      <c r="B792">
        <v>5120501</v>
      </c>
      <c r="C792" t="s">
        <v>96</v>
      </c>
      <c r="D792" t="s">
        <v>441</v>
      </c>
      <c r="E792">
        <v>1</v>
      </c>
      <c r="F792" t="b">
        <v>1</v>
      </c>
      <c r="G792">
        <v>1220</v>
      </c>
      <c r="H792" t="s">
        <v>2013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 t="s">
        <v>10</v>
      </c>
      <c r="P792">
        <v>0</v>
      </c>
      <c r="Q792" t="b">
        <v>0</v>
      </c>
      <c r="R792" t="b">
        <v>0</v>
      </c>
      <c r="S792">
        <v>0</v>
      </c>
      <c r="T792">
        <v>0</v>
      </c>
      <c r="U792">
        <v>0</v>
      </c>
      <c r="V792">
        <v>2004001</v>
      </c>
      <c r="W792" t="s">
        <v>2013</v>
      </c>
      <c r="X792">
        <v>2004001</v>
      </c>
      <c r="Y792" t="s">
        <v>2013</v>
      </c>
      <c r="Z792">
        <v>2004001</v>
      </c>
      <c r="AA792" t="s">
        <v>2013</v>
      </c>
      <c r="AB792">
        <v>2004001</v>
      </c>
      <c r="AC792" t="s">
        <v>2013</v>
      </c>
      <c r="AD792">
        <v>2004001</v>
      </c>
      <c r="AE792" t="s">
        <v>2013</v>
      </c>
      <c r="AF792">
        <v>0</v>
      </c>
      <c r="AG792">
        <v>0</v>
      </c>
      <c r="AH792">
        <v>10</v>
      </c>
      <c r="AI792">
        <v>0</v>
      </c>
      <c r="AJ792">
        <v>0</v>
      </c>
      <c r="AK792">
        <v>0</v>
      </c>
      <c r="AL792" t="b">
        <v>0</v>
      </c>
      <c r="AM792">
        <v>0</v>
      </c>
      <c r="AN792">
        <v>0</v>
      </c>
    </row>
    <row r="793" spans="1:40" x14ac:dyDescent="0.3">
      <c r="A793">
        <v>5120502</v>
      </c>
      <c r="B793">
        <v>5120502</v>
      </c>
      <c r="C793" t="s">
        <v>97</v>
      </c>
      <c r="D793" t="s">
        <v>441</v>
      </c>
      <c r="E793">
        <v>1</v>
      </c>
      <c r="F793" t="b">
        <v>1</v>
      </c>
      <c r="G793">
        <v>1220</v>
      </c>
      <c r="H793" t="s">
        <v>2013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 t="s">
        <v>10</v>
      </c>
      <c r="P793">
        <v>0</v>
      </c>
      <c r="Q793" t="b">
        <v>0</v>
      </c>
      <c r="R793" t="b">
        <v>0</v>
      </c>
      <c r="S793">
        <v>0</v>
      </c>
      <c r="T793">
        <v>0</v>
      </c>
      <c r="U793">
        <v>0</v>
      </c>
      <c r="V793">
        <v>2014001</v>
      </c>
      <c r="W793" t="s">
        <v>2013</v>
      </c>
      <c r="X793">
        <v>2014001</v>
      </c>
      <c r="Y793" t="s">
        <v>2013</v>
      </c>
      <c r="Z793">
        <v>2014001</v>
      </c>
      <c r="AA793" t="s">
        <v>2013</v>
      </c>
      <c r="AB793">
        <v>2014001</v>
      </c>
      <c r="AC793" t="s">
        <v>2013</v>
      </c>
      <c r="AD793">
        <v>2014001</v>
      </c>
      <c r="AE793" t="s">
        <v>2013</v>
      </c>
      <c r="AF793">
        <v>0</v>
      </c>
      <c r="AG793">
        <v>0</v>
      </c>
      <c r="AH793">
        <v>10</v>
      </c>
      <c r="AI793">
        <v>0</v>
      </c>
      <c r="AJ793">
        <v>0</v>
      </c>
      <c r="AK793">
        <v>0</v>
      </c>
      <c r="AL793" t="b">
        <v>0</v>
      </c>
      <c r="AM793">
        <v>0</v>
      </c>
      <c r="AN793">
        <v>0</v>
      </c>
    </row>
    <row r="794" spans="1:40" x14ac:dyDescent="0.3">
      <c r="A794">
        <v>5120503</v>
      </c>
      <c r="B794">
        <v>5120503</v>
      </c>
      <c r="C794" t="s">
        <v>98</v>
      </c>
      <c r="D794" t="s">
        <v>441</v>
      </c>
      <c r="E794">
        <v>1</v>
      </c>
      <c r="F794" t="b">
        <v>1</v>
      </c>
      <c r="G794">
        <v>1220</v>
      </c>
      <c r="H794" t="s">
        <v>2013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 t="s">
        <v>10</v>
      </c>
      <c r="P794">
        <v>0</v>
      </c>
      <c r="Q794" t="b">
        <v>0</v>
      </c>
      <c r="R794" t="b">
        <v>0</v>
      </c>
      <c r="S794">
        <v>0</v>
      </c>
      <c r="T794">
        <v>5250</v>
      </c>
      <c r="U794">
        <v>0</v>
      </c>
      <c r="V794">
        <v>243001</v>
      </c>
      <c r="W794" t="s">
        <v>2013</v>
      </c>
      <c r="X794">
        <v>243001</v>
      </c>
      <c r="Y794" t="s">
        <v>2013</v>
      </c>
      <c r="Z794">
        <v>243001</v>
      </c>
      <c r="AA794" t="s">
        <v>2013</v>
      </c>
      <c r="AB794">
        <v>243001</v>
      </c>
      <c r="AC794" t="s">
        <v>2013</v>
      </c>
      <c r="AD794">
        <v>243001</v>
      </c>
      <c r="AE794" t="s">
        <v>2013</v>
      </c>
      <c r="AF794">
        <v>0</v>
      </c>
      <c r="AG794">
        <v>0</v>
      </c>
      <c r="AH794">
        <v>3</v>
      </c>
      <c r="AI794">
        <v>0</v>
      </c>
      <c r="AJ794">
        <v>0</v>
      </c>
      <c r="AK794">
        <v>0</v>
      </c>
      <c r="AL794" t="b">
        <v>0</v>
      </c>
      <c r="AM794">
        <v>0</v>
      </c>
      <c r="AN794">
        <v>0</v>
      </c>
    </row>
    <row r="795" spans="1:40" x14ac:dyDescent="0.3">
      <c r="A795">
        <v>5120504</v>
      </c>
      <c r="B795">
        <v>5120504</v>
      </c>
      <c r="C795" t="s">
        <v>99</v>
      </c>
      <c r="D795" t="s">
        <v>441</v>
      </c>
      <c r="E795">
        <v>1</v>
      </c>
      <c r="F795" t="b">
        <v>1</v>
      </c>
      <c r="G795">
        <v>1220</v>
      </c>
      <c r="H795" t="s">
        <v>2013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 t="s">
        <v>10</v>
      </c>
      <c r="P795">
        <v>0</v>
      </c>
      <c r="Q795" t="b">
        <v>0</v>
      </c>
      <c r="R795" t="b">
        <v>0</v>
      </c>
      <c r="S795">
        <v>7500</v>
      </c>
      <c r="T795">
        <v>0</v>
      </c>
      <c r="U795">
        <v>0</v>
      </c>
      <c r="V795">
        <v>153001</v>
      </c>
      <c r="W795" t="s">
        <v>2013</v>
      </c>
      <c r="X795">
        <v>153001</v>
      </c>
      <c r="Y795" t="s">
        <v>2013</v>
      </c>
      <c r="Z795">
        <v>153001</v>
      </c>
      <c r="AA795" t="s">
        <v>2013</v>
      </c>
      <c r="AB795">
        <v>153001</v>
      </c>
      <c r="AC795" t="s">
        <v>2013</v>
      </c>
      <c r="AD795">
        <v>153001</v>
      </c>
      <c r="AE795" t="s">
        <v>2013</v>
      </c>
      <c r="AF795">
        <v>0</v>
      </c>
      <c r="AG795">
        <v>0</v>
      </c>
      <c r="AH795">
        <v>3</v>
      </c>
      <c r="AI795">
        <v>0</v>
      </c>
      <c r="AJ795">
        <v>0</v>
      </c>
      <c r="AK795">
        <v>0</v>
      </c>
      <c r="AL795" t="b">
        <v>0</v>
      </c>
      <c r="AM795">
        <v>0</v>
      </c>
      <c r="AN795">
        <v>0</v>
      </c>
    </row>
    <row r="796" spans="1:40" x14ac:dyDescent="0.3">
      <c r="A796">
        <v>5120505</v>
      </c>
      <c r="B796">
        <v>5120505</v>
      </c>
      <c r="C796" t="s">
        <v>100</v>
      </c>
      <c r="D796" t="s">
        <v>441</v>
      </c>
      <c r="E796">
        <v>1</v>
      </c>
      <c r="F796" t="b">
        <v>1</v>
      </c>
      <c r="G796">
        <v>1220</v>
      </c>
      <c r="H796" t="s">
        <v>2013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 t="s">
        <v>10</v>
      </c>
      <c r="P796">
        <v>0</v>
      </c>
      <c r="Q796" t="b">
        <v>0</v>
      </c>
      <c r="R796" t="b">
        <v>0</v>
      </c>
      <c r="S796">
        <v>0</v>
      </c>
      <c r="T796">
        <v>5250</v>
      </c>
      <c r="U796">
        <v>0</v>
      </c>
      <c r="V796">
        <v>243001</v>
      </c>
      <c r="W796" t="s">
        <v>2013</v>
      </c>
      <c r="X796">
        <v>243001</v>
      </c>
      <c r="Y796" t="s">
        <v>2013</v>
      </c>
      <c r="Z796">
        <v>243001</v>
      </c>
      <c r="AA796" t="s">
        <v>2013</v>
      </c>
      <c r="AB796">
        <v>243001</v>
      </c>
      <c r="AC796" t="s">
        <v>2013</v>
      </c>
      <c r="AD796">
        <v>243001</v>
      </c>
      <c r="AE796" t="s">
        <v>2013</v>
      </c>
      <c r="AF796">
        <v>0</v>
      </c>
      <c r="AG796">
        <v>0</v>
      </c>
      <c r="AH796">
        <v>3</v>
      </c>
      <c r="AI796">
        <v>0</v>
      </c>
      <c r="AJ796">
        <v>0</v>
      </c>
      <c r="AK796">
        <v>0</v>
      </c>
      <c r="AL796" t="b">
        <v>0</v>
      </c>
      <c r="AM796">
        <v>0</v>
      </c>
      <c r="AN796">
        <v>0</v>
      </c>
    </row>
    <row r="797" spans="1:40" x14ac:dyDescent="0.3">
      <c r="A797">
        <v>5120506</v>
      </c>
      <c r="B797">
        <v>5120506</v>
      </c>
      <c r="C797" t="s">
        <v>101</v>
      </c>
      <c r="D797" t="s">
        <v>441</v>
      </c>
      <c r="E797">
        <v>1</v>
      </c>
      <c r="F797" t="b">
        <v>1</v>
      </c>
      <c r="G797">
        <v>1220</v>
      </c>
      <c r="H797" t="s">
        <v>2013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 t="s">
        <v>10</v>
      </c>
      <c r="P797">
        <v>0</v>
      </c>
      <c r="Q797" t="b">
        <v>0</v>
      </c>
      <c r="R797" t="b">
        <v>0</v>
      </c>
      <c r="S797">
        <v>0</v>
      </c>
      <c r="T797">
        <v>0</v>
      </c>
      <c r="U797">
        <v>0</v>
      </c>
      <c r="V797">
        <v>1083001</v>
      </c>
      <c r="W797" t="s">
        <v>2013</v>
      </c>
      <c r="X797">
        <v>1083001</v>
      </c>
      <c r="Y797" t="s">
        <v>2013</v>
      </c>
      <c r="Z797">
        <v>1083001</v>
      </c>
      <c r="AA797" t="s">
        <v>2013</v>
      </c>
      <c r="AB797">
        <v>1083001</v>
      </c>
      <c r="AC797" t="s">
        <v>2013</v>
      </c>
      <c r="AD797">
        <v>1083001</v>
      </c>
      <c r="AE797" t="s">
        <v>2013</v>
      </c>
      <c r="AF797">
        <v>0</v>
      </c>
      <c r="AG797">
        <v>0</v>
      </c>
      <c r="AH797">
        <v>3</v>
      </c>
      <c r="AI797">
        <v>0</v>
      </c>
      <c r="AJ797">
        <v>0</v>
      </c>
      <c r="AK797">
        <v>0</v>
      </c>
      <c r="AL797" t="b">
        <v>0</v>
      </c>
      <c r="AM797">
        <v>0</v>
      </c>
      <c r="AN797">
        <v>0</v>
      </c>
    </row>
    <row r="798" spans="1:40" x14ac:dyDescent="0.3">
      <c r="A798">
        <v>5120507</v>
      </c>
      <c r="B798">
        <v>5120507</v>
      </c>
      <c r="C798" t="s">
        <v>102</v>
      </c>
      <c r="D798" t="s">
        <v>441</v>
      </c>
      <c r="E798">
        <v>1</v>
      </c>
      <c r="F798" t="b">
        <v>1</v>
      </c>
      <c r="G798">
        <v>1220</v>
      </c>
      <c r="H798" t="s">
        <v>2013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 t="s">
        <v>10</v>
      </c>
      <c r="P798">
        <v>0</v>
      </c>
      <c r="Q798" t="b">
        <v>0</v>
      </c>
      <c r="R798" t="b">
        <v>0</v>
      </c>
      <c r="S798">
        <v>0</v>
      </c>
      <c r="T798">
        <v>0</v>
      </c>
      <c r="U798">
        <v>0</v>
      </c>
      <c r="V798">
        <v>4012010</v>
      </c>
      <c r="W798" t="s">
        <v>2013</v>
      </c>
      <c r="X798">
        <v>4012010</v>
      </c>
      <c r="Y798" t="s">
        <v>2013</v>
      </c>
      <c r="Z798">
        <v>4012010</v>
      </c>
      <c r="AA798" t="s">
        <v>2013</v>
      </c>
      <c r="AB798">
        <v>4012010</v>
      </c>
      <c r="AC798" t="s">
        <v>2013</v>
      </c>
      <c r="AD798">
        <v>4012010</v>
      </c>
      <c r="AE798" t="s">
        <v>2013</v>
      </c>
      <c r="AF798">
        <v>0</v>
      </c>
      <c r="AG798">
        <v>0</v>
      </c>
      <c r="AH798">
        <v>1</v>
      </c>
      <c r="AI798">
        <v>0</v>
      </c>
      <c r="AJ798">
        <v>0</v>
      </c>
      <c r="AK798">
        <v>0</v>
      </c>
      <c r="AL798" t="b">
        <v>0</v>
      </c>
      <c r="AM798">
        <v>0</v>
      </c>
      <c r="AN798">
        <v>0</v>
      </c>
    </row>
    <row r="799" spans="1:40" x14ac:dyDescent="0.3">
      <c r="A799">
        <v>5120508</v>
      </c>
      <c r="B799">
        <v>5120508</v>
      </c>
      <c r="C799" t="s">
        <v>103</v>
      </c>
      <c r="D799" t="s">
        <v>441</v>
      </c>
      <c r="E799">
        <v>1</v>
      </c>
      <c r="F799" t="b">
        <v>1</v>
      </c>
      <c r="G799">
        <v>1220</v>
      </c>
      <c r="H799" t="s">
        <v>2013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 t="s">
        <v>10</v>
      </c>
      <c r="P799">
        <v>0</v>
      </c>
      <c r="Q799" t="b">
        <v>0</v>
      </c>
      <c r="R799" t="b">
        <v>0</v>
      </c>
      <c r="S799">
        <v>0</v>
      </c>
      <c r="T799">
        <v>0</v>
      </c>
      <c r="U799">
        <v>0</v>
      </c>
      <c r="V799">
        <v>4012011</v>
      </c>
      <c r="W799" t="s">
        <v>2013</v>
      </c>
      <c r="X799">
        <v>4012011</v>
      </c>
      <c r="Y799" t="s">
        <v>2013</v>
      </c>
      <c r="Z799">
        <v>4012011</v>
      </c>
      <c r="AA799" t="s">
        <v>2013</v>
      </c>
      <c r="AB799">
        <v>4012011</v>
      </c>
      <c r="AC799" t="s">
        <v>2013</v>
      </c>
      <c r="AD799">
        <v>4012011</v>
      </c>
      <c r="AE799" t="s">
        <v>2013</v>
      </c>
      <c r="AF799">
        <v>0</v>
      </c>
      <c r="AG799">
        <v>0</v>
      </c>
      <c r="AH799">
        <v>1</v>
      </c>
      <c r="AI799">
        <v>0</v>
      </c>
      <c r="AJ799">
        <v>0</v>
      </c>
      <c r="AK799">
        <v>0</v>
      </c>
      <c r="AL799" t="b">
        <v>0</v>
      </c>
      <c r="AM799">
        <v>0</v>
      </c>
      <c r="AN799">
        <v>0</v>
      </c>
    </row>
    <row r="800" spans="1:40" x14ac:dyDescent="0.3">
      <c r="A800">
        <v>5120509</v>
      </c>
      <c r="B800">
        <v>5120509</v>
      </c>
      <c r="C800" t="s">
        <v>104</v>
      </c>
      <c r="D800" t="s">
        <v>441</v>
      </c>
      <c r="E800">
        <v>1</v>
      </c>
      <c r="F800" t="b">
        <v>1</v>
      </c>
      <c r="G800">
        <v>1220</v>
      </c>
      <c r="H800" t="s">
        <v>2013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 t="s">
        <v>10</v>
      </c>
      <c r="P800">
        <v>0</v>
      </c>
      <c r="Q800" t="b">
        <v>0</v>
      </c>
      <c r="R800" t="b">
        <v>0</v>
      </c>
      <c r="S800">
        <v>0</v>
      </c>
      <c r="T800">
        <v>0</v>
      </c>
      <c r="U800">
        <v>0</v>
      </c>
      <c r="V800">
        <v>4011105</v>
      </c>
      <c r="W800" t="s">
        <v>2013</v>
      </c>
      <c r="X800">
        <v>4011105</v>
      </c>
      <c r="Y800" t="s">
        <v>2013</v>
      </c>
      <c r="Z800">
        <v>4011105</v>
      </c>
      <c r="AA800" t="s">
        <v>2013</v>
      </c>
      <c r="AB800">
        <v>4011105</v>
      </c>
      <c r="AC800" t="s">
        <v>2013</v>
      </c>
      <c r="AD800">
        <v>4011105</v>
      </c>
      <c r="AE800" t="s">
        <v>2013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 t="b">
        <v>0</v>
      </c>
      <c r="AM800">
        <v>0</v>
      </c>
      <c r="AN800">
        <v>0</v>
      </c>
    </row>
    <row r="801" spans="1:40" x14ac:dyDescent="0.3">
      <c r="A801">
        <v>5110601</v>
      </c>
      <c r="B801">
        <v>5110601</v>
      </c>
      <c r="C801" t="s">
        <v>105</v>
      </c>
      <c r="D801" t="s">
        <v>441</v>
      </c>
      <c r="E801">
        <v>1</v>
      </c>
      <c r="F801" t="b">
        <v>1</v>
      </c>
      <c r="G801">
        <v>1220</v>
      </c>
      <c r="H801" t="s">
        <v>2013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 t="s">
        <v>10</v>
      </c>
      <c r="P801">
        <v>0</v>
      </c>
      <c r="Q801" t="b">
        <v>0</v>
      </c>
      <c r="R801" t="b">
        <v>0</v>
      </c>
      <c r="S801">
        <v>0</v>
      </c>
      <c r="T801">
        <v>0</v>
      </c>
      <c r="U801">
        <v>0</v>
      </c>
      <c r="V801">
        <v>2004001</v>
      </c>
      <c r="W801" t="s">
        <v>2013</v>
      </c>
      <c r="X801">
        <v>2004001</v>
      </c>
      <c r="Y801" t="s">
        <v>2013</v>
      </c>
      <c r="Z801">
        <v>2004001</v>
      </c>
      <c r="AA801" t="s">
        <v>2013</v>
      </c>
      <c r="AB801">
        <v>2004001</v>
      </c>
      <c r="AC801" t="s">
        <v>2013</v>
      </c>
      <c r="AD801">
        <v>2004001</v>
      </c>
      <c r="AE801" t="s">
        <v>2013</v>
      </c>
      <c r="AF801">
        <v>0</v>
      </c>
      <c r="AG801">
        <v>0</v>
      </c>
      <c r="AH801">
        <v>20</v>
      </c>
      <c r="AI801">
        <v>0</v>
      </c>
      <c r="AJ801">
        <v>0</v>
      </c>
      <c r="AK801">
        <v>0</v>
      </c>
      <c r="AL801" t="b">
        <v>0</v>
      </c>
      <c r="AM801">
        <v>0</v>
      </c>
      <c r="AN801">
        <v>0</v>
      </c>
    </row>
    <row r="802" spans="1:40" x14ac:dyDescent="0.3">
      <c r="A802">
        <v>5110602</v>
      </c>
      <c r="B802">
        <v>5110602</v>
      </c>
      <c r="C802" t="s">
        <v>106</v>
      </c>
      <c r="D802" t="s">
        <v>441</v>
      </c>
      <c r="E802">
        <v>1</v>
      </c>
      <c r="F802" t="b">
        <v>1</v>
      </c>
      <c r="G802">
        <v>1220</v>
      </c>
      <c r="H802" t="s">
        <v>2013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 t="s">
        <v>10</v>
      </c>
      <c r="P802">
        <v>0</v>
      </c>
      <c r="Q802" t="b">
        <v>0</v>
      </c>
      <c r="R802" t="b">
        <v>0</v>
      </c>
      <c r="S802">
        <v>0</v>
      </c>
      <c r="T802">
        <v>0</v>
      </c>
      <c r="U802">
        <v>0</v>
      </c>
      <c r="V802">
        <v>2014001</v>
      </c>
      <c r="W802" t="s">
        <v>2013</v>
      </c>
      <c r="X802">
        <v>2014001</v>
      </c>
      <c r="Y802" t="s">
        <v>2013</v>
      </c>
      <c r="Z802">
        <v>2014001</v>
      </c>
      <c r="AA802" t="s">
        <v>2013</v>
      </c>
      <c r="AB802">
        <v>2014001</v>
      </c>
      <c r="AC802" t="s">
        <v>2013</v>
      </c>
      <c r="AD802">
        <v>2014001</v>
      </c>
      <c r="AE802" t="s">
        <v>2013</v>
      </c>
      <c r="AF802">
        <v>0</v>
      </c>
      <c r="AG802">
        <v>0</v>
      </c>
      <c r="AH802">
        <v>20</v>
      </c>
      <c r="AI802">
        <v>0</v>
      </c>
      <c r="AJ802">
        <v>0</v>
      </c>
      <c r="AK802">
        <v>0</v>
      </c>
      <c r="AL802" t="b">
        <v>0</v>
      </c>
      <c r="AM802">
        <v>0</v>
      </c>
      <c r="AN802">
        <v>0</v>
      </c>
    </row>
    <row r="803" spans="1:40" x14ac:dyDescent="0.3">
      <c r="A803">
        <v>5110603</v>
      </c>
      <c r="B803">
        <v>5110603</v>
      </c>
      <c r="C803" t="s">
        <v>107</v>
      </c>
      <c r="D803" t="s">
        <v>441</v>
      </c>
      <c r="E803">
        <v>1</v>
      </c>
      <c r="F803" t="b">
        <v>1</v>
      </c>
      <c r="G803">
        <v>1220</v>
      </c>
      <c r="H803" t="s">
        <v>2013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t="s">
        <v>10</v>
      </c>
      <c r="P803">
        <v>0</v>
      </c>
      <c r="Q803" t="b">
        <v>0</v>
      </c>
      <c r="R803" t="b">
        <v>0</v>
      </c>
      <c r="S803">
        <v>0</v>
      </c>
      <c r="T803">
        <v>2100</v>
      </c>
      <c r="U803">
        <v>0</v>
      </c>
      <c r="V803">
        <v>4003002</v>
      </c>
      <c r="W803" t="s">
        <v>2013</v>
      </c>
      <c r="X803">
        <v>4003002</v>
      </c>
      <c r="Y803" t="s">
        <v>2013</v>
      </c>
      <c r="Z803">
        <v>4003002</v>
      </c>
      <c r="AA803" t="s">
        <v>2013</v>
      </c>
      <c r="AB803">
        <v>4003002</v>
      </c>
      <c r="AC803" t="s">
        <v>2013</v>
      </c>
      <c r="AD803">
        <v>4003002</v>
      </c>
      <c r="AE803" t="s">
        <v>2013</v>
      </c>
      <c r="AF803">
        <v>0</v>
      </c>
      <c r="AG803">
        <v>0</v>
      </c>
      <c r="AH803">
        <v>5</v>
      </c>
      <c r="AI803">
        <v>0</v>
      </c>
      <c r="AJ803">
        <v>0</v>
      </c>
      <c r="AK803">
        <v>0</v>
      </c>
      <c r="AL803" t="b">
        <v>0</v>
      </c>
      <c r="AM803">
        <v>0</v>
      </c>
      <c r="AN803">
        <v>0</v>
      </c>
    </row>
    <row r="804" spans="1:40" x14ac:dyDescent="0.3">
      <c r="A804">
        <v>5110604</v>
      </c>
      <c r="B804">
        <v>5110604</v>
      </c>
      <c r="C804" t="s">
        <v>108</v>
      </c>
      <c r="D804" t="s">
        <v>441</v>
      </c>
      <c r="E804">
        <v>1</v>
      </c>
      <c r="F804" t="b">
        <v>1</v>
      </c>
      <c r="G804">
        <v>1220</v>
      </c>
      <c r="H804" t="s">
        <v>2013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 t="s">
        <v>10</v>
      </c>
      <c r="P804">
        <v>0</v>
      </c>
      <c r="Q804" t="b">
        <v>0</v>
      </c>
      <c r="R804" t="b">
        <v>0</v>
      </c>
      <c r="S804">
        <v>3000</v>
      </c>
      <c r="T804">
        <v>0</v>
      </c>
      <c r="U804">
        <v>0</v>
      </c>
      <c r="V804">
        <v>4003001</v>
      </c>
      <c r="W804" t="s">
        <v>2013</v>
      </c>
      <c r="X804">
        <v>4003001</v>
      </c>
      <c r="Y804" t="s">
        <v>2013</v>
      </c>
      <c r="Z804">
        <v>4003001</v>
      </c>
      <c r="AA804" t="s">
        <v>2013</v>
      </c>
      <c r="AB804">
        <v>4003001</v>
      </c>
      <c r="AC804" t="s">
        <v>2013</v>
      </c>
      <c r="AD804">
        <v>4003001</v>
      </c>
      <c r="AE804" t="s">
        <v>2013</v>
      </c>
      <c r="AF804">
        <v>0</v>
      </c>
      <c r="AG804">
        <v>0</v>
      </c>
      <c r="AH804">
        <v>5</v>
      </c>
      <c r="AI804">
        <v>0</v>
      </c>
      <c r="AJ804">
        <v>0</v>
      </c>
      <c r="AK804">
        <v>0</v>
      </c>
      <c r="AL804" t="b">
        <v>0</v>
      </c>
      <c r="AM804">
        <v>0</v>
      </c>
      <c r="AN804">
        <v>0</v>
      </c>
    </row>
    <row r="805" spans="1:40" x14ac:dyDescent="0.3">
      <c r="A805">
        <v>5110605</v>
      </c>
      <c r="B805">
        <v>5110605</v>
      </c>
      <c r="C805" t="s">
        <v>109</v>
      </c>
      <c r="D805" t="s">
        <v>441</v>
      </c>
      <c r="E805">
        <v>1</v>
      </c>
      <c r="F805" t="b">
        <v>1</v>
      </c>
      <c r="G805">
        <v>1220</v>
      </c>
      <c r="H805" t="s">
        <v>2013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 t="s">
        <v>10</v>
      </c>
      <c r="P805">
        <v>0</v>
      </c>
      <c r="Q805" t="b">
        <v>0</v>
      </c>
      <c r="R805" t="b">
        <v>0</v>
      </c>
      <c r="S805">
        <v>0</v>
      </c>
      <c r="T805">
        <v>0</v>
      </c>
      <c r="U805">
        <v>0</v>
      </c>
      <c r="V805">
        <v>4003003</v>
      </c>
      <c r="W805" t="s">
        <v>2013</v>
      </c>
      <c r="X805">
        <v>4003003</v>
      </c>
      <c r="Y805" t="s">
        <v>2013</v>
      </c>
      <c r="Z805">
        <v>4003003</v>
      </c>
      <c r="AA805" t="s">
        <v>2013</v>
      </c>
      <c r="AB805">
        <v>4003003</v>
      </c>
      <c r="AC805" t="s">
        <v>2013</v>
      </c>
      <c r="AD805">
        <v>4003003</v>
      </c>
      <c r="AE805" t="s">
        <v>2013</v>
      </c>
      <c r="AF805">
        <v>0</v>
      </c>
      <c r="AG805">
        <v>0</v>
      </c>
      <c r="AH805">
        <v>5</v>
      </c>
      <c r="AI805">
        <v>0</v>
      </c>
      <c r="AJ805">
        <v>0</v>
      </c>
      <c r="AK805">
        <v>0</v>
      </c>
      <c r="AL805" t="b">
        <v>0</v>
      </c>
      <c r="AM805">
        <v>0</v>
      </c>
      <c r="AN805">
        <v>0</v>
      </c>
    </row>
    <row r="806" spans="1:40" x14ac:dyDescent="0.3">
      <c r="A806">
        <v>5110606</v>
      </c>
      <c r="B806">
        <v>5110606</v>
      </c>
      <c r="C806" t="s">
        <v>110</v>
      </c>
      <c r="D806" t="s">
        <v>441</v>
      </c>
      <c r="E806">
        <v>1</v>
      </c>
      <c r="F806" t="b">
        <v>1</v>
      </c>
      <c r="G806">
        <v>1220</v>
      </c>
      <c r="H806" t="s">
        <v>2013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 t="s">
        <v>10</v>
      </c>
      <c r="P806">
        <v>0</v>
      </c>
      <c r="Q806" t="b">
        <v>0</v>
      </c>
      <c r="R806" t="b">
        <v>0</v>
      </c>
      <c r="S806">
        <v>0</v>
      </c>
      <c r="T806">
        <v>0</v>
      </c>
      <c r="U806">
        <v>0</v>
      </c>
      <c r="V806">
        <v>4003004</v>
      </c>
      <c r="W806" t="s">
        <v>2013</v>
      </c>
      <c r="X806">
        <v>4003004</v>
      </c>
      <c r="Y806" t="s">
        <v>2013</v>
      </c>
      <c r="Z806">
        <v>4003004</v>
      </c>
      <c r="AA806" t="s">
        <v>2013</v>
      </c>
      <c r="AB806">
        <v>4003004</v>
      </c>
      <c r="AC806" t="s">
        <v>2013</v>
      </c>
      <c r="AD806">
        <v>4003004</v>
      </c>
      <c r="AE806" t="s">
        <v>2013</v>
      </c>
      <c r="AF806">
        <v>0</v>
      </c>
      <c r="AG806">
        <v>0</v>
      </c>
      <c r="AH806">
        <v>5</v>
      </c>
      <c r="AI806">
        <v>0</v>
      </c>
      <c r="AJ806">
        <v>0</v>
      </c>
      <c r="AK806">
        <v>0</v>
      </c>
      <c r="AL806" t="b">
        <v>0</v>
      </c>
      <c r="AM806">
        <v>0</v>
      </c>
      <c r="AN806">
        <v>0</v>
      </c>
    </row>
    <row r="807" spans="1:40" x14ac:dyDescent="0.3">
      <c r="A807">
        <v>5110607</v>
      </c>
      <c r="B807">
        <v>5110607</v>
      </c>
      <c r="C807" t="s">
        <v>111</v>
      </c>
      <c r="D807" t="s">
        <v>441</v>
      </c>
      <c r="E807">
        <v>1</v>
      </c>
      <c r="F807" t="b">
        <v>1</v>
      </c>
      <c r="G807">
        <v>1220</v>
      </c>
      <c r="H807" t="s">
        <v>2013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 t="s">
        <v>10</v>
      </c>
      <c r="P807">
        <v>0</v>
      </c>
      <c r="Q807" t="b">
        <v>0</v>
      </c>
      <c r="R807" t="b">
        <v>0</v>
      </c>
      <c r="S807">
        <v>0</v>
      </c>
      <c r="T807">
        <v>0</v>
      </c>
      <c r="U807">
        <v>0</v>
      </c>
      <c r="V807">
        <v>4012010</v>
      </c>
      <c r="W807" t="s">
        <v>2013</v>
      </c>
      <c r="X807">
        <v>4012010</v>
      </c>
      <c r="Y807" t="s">
        <v>2013</v>
      </c>
      <c r="Z807">
        <v>4012010</v>
      </c>
      <c r="AA807" t="s">
        <v>2013</v>
      </c>
      <c r="AB807">
        <v>4012010</v>
      </c>
      <c r="AC807" t="s">
        <v>2013</v>
      </c>
      <c r="AD807">
        <v>4012010</v>
      </c>
      <c r="AE807" t="s">
        <v>2013</v>
      </c>
      <c r="AF807">
        <v>0</v>
      </c>
      <c r="AG807">
        <v>0</v>
      </c>
      <c r="AH807">
        <v>4</v>
      </c>
      <c r="AI807">
        <v>0</v>
      </c>
      <c r="AJ807">
        <v>0</v>
      </c>
      <c r="AK807">
        <v>0</v>
      </c>
      <c r="AL807" t="b">
        <v>0</v>
      </c>
      <c r="AM807">
        <v>0</v>
      </c>
      <c r="AN807">
        <v>0</v>
      </c>
    </row>
    <row r="808" spans="1:40" x14ac:dyDescent="0.3">
      <c r="A808">
        <v>5110608</v>
      </c>
      <c r="B808">
        <v>5110608</v>
      </c>
      <c r="C808" t="s">
        <v>112</v>
      </c>
      <c r="D808" t="s">
        <v>441</v>
      </c>
      <c r="E808">
        <v>1</v>
      </c>
      <c r="F808" t="b">
        <v>1</v>
      </c>
      <c r="G808">
        <v>1220</v>
      </c>
      <c r="H808" t="s">
        <v>2013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 t="s">
        <v>10</v>
      </c>
      <c r="P808">
        <v>0</v>
      </c>
      <c r="Q808" t="b">
        <v>0</v>
      </c>
      <c r="R808" t="b">
        <v>0</v>
      </c>
      <c r="S808">
        <v>0</v>
      </c>
      <c r="T808">
        <v>0</v>
      </c>
      <c r="U808">
        <v>0</v>
      </c>
      <c r="V808">
        <v>4012011</v>
      </c>
      <c r="W808" t="s">
        <v>2013</v>
      </c>
      <c r="X808">
        <v>4012011</v>
      </c>
      <c r="Y808" t="s">
        <v>2013</v>
      </c>
      <c r="Z808">
        <v>4012011</v>
      </c>
      <c r="AA808" t="s">
        <v>2013</v>
      </c>
      <c r="AB808">
        <v>4012011</v>
      </c>
      <c r="AC808" t="s">
        <v>2013</v>
      </c>
      <c r="AD808">
        <v>4012011</v>
      </c>
      <c r="AE808" t="s">
        <v>2013</v>
      </c>
      <c r="AF808">
        <v>0</v>
      </c>
      <c r="AG808">
        <v>0</v>
      </c>
      <c r="AH808">
        <v>4</v>
      </c>
      <c r="AI808">
        <v>0</v>
      </c>
      <c r="AJ808">
        <v>0</v>
      </c>
      <c r="AK808">
        <v>0</v>
      </c>
      <c r="AL808" t="b">
        <v>0</v>
      </c>
      <c r="AM808">
        <v>0</v>
      </c>
      <c r="AN808">
        <v>0</v>
      </c>
    </row>
    <row r="809" spans="1:40" x14ac:dyDescent="0.3">
      <c r="A809">
        <v>5110609</v>
      </c>
      <c r="B809">
        <v>5110609</v>
      </c>
      <c r="C809" t="s">
        <v>113</v>
      </c>
      <c r="D809" t="s">
        <v>441</v>
      </c>
      <c r="E809">
        <v>1</v>
      </c>
      <c r="F809" t="b">
        <v>1</v>
      </c>
      <c r="G809">
        <v>1220</v>
      </c>
      <c r="H809" t="s">
        <v>2013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t="s">
        <v>10</v>
      </c>
      <c r="P809">
        <v>0</v>
      </c>
      <c r="Q809" t="b">
        <v>0</v>
      </c>
      <c r="R809" t="b">
        <v>0</v>
      </c>
      <c r="S809">
        <v>0</v>
      </c>
      <c r="T809">
        <v>0</v>
      </c>
      <c r="U809">
        <v>0</v>
      </c>
      <c r="V809">
        <v>4011106</v>
      </c>
      <c r="W809" t="s">
        <v>2013</v>
      </c>
      <c r="X809">
        <v>4011106</v>
      </c>
      <c r="Y809" t="s">
        <v>2013</v>
      </c>
      <c r="Z809">
        <v>4011106</v>
      </c>
      <c r="AA809" t="s">
        <v>2013</v>
      </c>
      <c r="AB809">
        <v>4011106</v>
      </c>
      <c r="AC809" t="s">
        <v>2013</v>
      </c>
      <c r="AD809">
        <v>4011106</v>
      </c>
      <c r="AE809" t="s">
        <v>2013</v>
      </c>
      <c r="AF809">
        <v>0</v>
      </c>
      <c r="AG809">
        <v>0</v>
      </c>
      <c r="AH809">
        <v>1</v>
      </c>
      <c r="AI809">
        <v>0</v>
      </c>
      <c r="AJ809">
        <v>0</v>
      </c>
      <c r="AK809">
        <v>0</v>
      </c>
      <c r="AL809" t="b">
        <v>0</v>
      </c>
      <c r="AM809">
        <v>0</v>
      </c>
      <c r="AN809">
        <v>0</v>
      </c>
    </row>
    <row r="810" spans="1:40" x14ac:dyDescent="0.3">
      <c r="A810">
        <v>5120601</v>
      </c>
      <c r="B810">
        <v>5120601</v>
      </c>
      <c r="C810" t="s">
        <v>114</v>
      </c>
      <c r="D810" t="s">
        <v>441</v>
      </c>
      <c r="E810">
        <v>1</v>
      </c>
      <c r="F810" t="b">
        <v>1</v>
      </c>
      <c r="G810">
        <v>1220</v>
      </c>
      <c r="H810" t="s">
        <v>2013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 t="s">
        <v>10</v>
      </c>
      <c r="P810">
        <v>0</v>
      </c>
      <c r="Q810" t="b">
        <v>0</v>
      </c>
      <c r="R810" t="b">
        <v>0</v>
      </c>
      <c r="S810">
        <v>0</v>
      </c>
      <c r="T810">
        <v>0</v>
      </c>
      <c r="U810">
        <v>0</v>
      </c>
      <c r="V810">
        <v>2004001</v>
      </c>
      <c r="W810" t="s">
        <v>2013</v>
      </c>
      <c r="X810">
        <v>2004001</v>
      </c>
      <c r="Y810" t="s">
        <v>2013</v>
      </c>
      <c r="Z810">
        <v>2004001</v>
      </c>
      <c r="AA810" t="s">
        <v>2013</v>
      </c>
      <c r="AB810">
        <v>2004001</v>
      </c>
      <c r="AC810" t="s">
        <v>2013</v>
      </c>
      <c r="AD810">
        <v>2004001</v>
      </c>
      <c r="AE810" t="s">
        <v>2013</v>
      </c>
      <c r="AF810">
        <v>0</v>
      </c>
      <c r="AG810">
        <v>0</v>
      </c>
      <c r="AH810">
        <v>20</v>
      </c>
      <c r="AI810">
        <v>0</v>
      </c>
      <c r="AJ810">
        <v>0</v>
      </c>
      <c r="AK810">
        <v>0</v>
      </c>
      <c r="AL810" t="b">
        <v>0</v>
      </c>
      <c r="AM810">
        <v>0</v>
      </c>
      <c r="AN810">
        <v>0</v>
      </c>
    </row>
    <row r="811" spans="1:40" x14ac:dyDescent="0.3">
      <c r="A811">
        <v>5120602</v>
      </c>
      <c r="B811">
        <v>5120602</v>
      </c>
      <c r="C811" t="s">
        <v>115</v>
      </c>
      <c r="D811" t="s">
        <v>441</v>
      </c>
      <c r="E811">
        <v>1</v>
      </c>
      <c r="F811" t="b">
        <v>1</v>
      </c>
      <c r="G811">
        <v>1220</v>
      </c>
      <c r="H811" t="s">
        <v>2013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 t="s">
        <v>10</v>
      </c>
      <c r="P811">
        <v>0</v>
      </c>
      <c r="Q811" t="b">
        <v>0</v>
      </c>
      <c r="R811" t="b">
        <v>0</v>
      </c>
      <c r="S811">
        <v>0</v>
      </c>
      <c r="T811">
        <v>0</v>
      </c>
      <c r="U811">
        <v>0</v>
      </c>
      <c r="V811">
        <v>2014001</v>
      </c>
      <c r="W811" t="s">
        <v>2013</v>
      </c>
      <c r="X811">
        <v>2014001</v>
      </c>
      <c r="Y811" t="s">
        <v>2013</v>
      </c>
      <c r="Z811">
        <v>2014001</v>
      </c>
      <c r="AA811" t="s">
        <v>2013</v>
      </c>
      <c r="AB811">
        <v>2014001</v>
      </c>
      <c r="AC811" t="s">
        <v>2013</v>
      </c>
      <c r="AD811">
        <v>2014001</v>
      </c>
      <c r="AE811" t="s">
        <v>2013</v>
      </c>
      <c r="AF811">
        <v>0</v>
      </c>
      <c r="AG811">
        <v>0</v>
      </c>
      <c r="AH811">
        <v>20</v>
      </c>
      <c r="AI811">
        <v>0</v>
      </c>
      <c r="AJ811">
        <v>0</v>
      </c>
      <c r="AK811">
        <v>0</v>
      </c>
      <c r="AL811" t="b">
        <v>0</v>
      </c>
      <c r="AM811">
        <v>0</v>
      </c>
      <c r="AN811">
        <v>0</v>
      </c>
    </row>
    <row r="812" spans="1:40" x14ac:dyDescent="0.3">
      <c r="A812">
        <v>5120603</v>
      </c>
      <c r="B812">
        <v>5120603</v>
      </c>
      <c r="C812" t="s">
        <v>116</v>
      </c>
      <c r="D812" t="s">
        <v>441</v>
      </c>
      <c r="E812">
        <v>1</v>
      </c>
      <c r="F812" t="b">
        <v>1</v>
      </c>
      <c r="G812">
        <v>1220</v>
      </c>
      <c r="H812" t="s">
        <v>2013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 t="s">
        <v>10</v>
      </c>
      <c r="P812">
        <v>0</v>
      </c>
      <c r="Q812" t="b">
        <v>0</v>
      </c>
      <c r="R812" t="b">
        <v>0</v>
      </c>
      <c r="S812">
        <v>0</v>
      </c>
      <c r="T812">
        <v>2100</v>
      </c>
      <c r="U812">
        <v>0</v>
      </c>
      <c r="V812">
        <v>4003002</v>
      </c>
      <c r="W812" t="s">
        <v>2013</v>
      </c>
      <c r="X812">
        <v>4003002</v>
      </c>
      <c r="Y812" t="s">
        <v>2013</v>
      </c>
      <c r="Z812">
        <v>4003002</v>
      </c>
      <c r="AA812" t="s">
        <v>2013</v>
      </c>
      <c r="AB812">
        <v>4003002</v>
      </c>
      <c r="AC812" t="s">
        <v>2013</v>
      </c>
      <c r="AD812">
        <v>4003002</v>
      </c>
      <c r="AE812" t="s">
        <v>2013</v>
      </c>
      <c r="AF812">
        <v>0</v>
      </c>
      <c r="AG812">
        <v>0</v>
      </c>
      <c r="AH812">
        <v>5</v>
      </c>
      <c r="AI812">
        <v>0</v>
      </c>
      <c r="AJ812">
        <v>0</v>
      </c>
      <c r="AK812">
        <v>0</v>
      </c>
      <c r="AL812" t="b">
        <v>0</v>
      </c>
      <c r="AM812">
        <v>0</v>
      </c>
      <c r="AN812">
        <v>0</v>
      </c>
    </row>
    <row r="813" spans="1:40" x14ac:dyDescent="0.3">
      <c r="A813">
        <v>5120604</v>
      </c>
      <c r="B813">
        <v>5120604</v>
      </c>
      <c r="C813" t="s">
        <v>117</v>
      </c>
      <c r="D813" t="s">
        <v>441</v>
      </c>
      <c r="E813">
        <v>1</v>
      </c>
      <c r="F813" t="b">
        <v>1</v>
      </c>
      <c r="G813">
        <v>1220</v>
      </c>
      <c r="H813" t="s">
        <v>2013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 t="s">
        <v>10</v>
      </c>
      <c r="P813">
        <v>0</v>
      </c>
      <c r="Q813" t="b">
        <v>0</v>
      </c>
      <c r="R813" t="b">
        <v>0</v>
      </c>
      <c r="S813">
        <v>3000</v>
      </c>
      <c r="T813">
        <v>0</v>
      </c>
      <c r="U813">
        <v>0</v>
      </c>
      <c r="V813">
        <v>4003001</v>
      </c>
      <c r="W813" t="s">
        <v>2013</v>
      </c>
      <c r="X813">
        <v>4003001</v>
      </c>
      <c r="Y813" t="s">
        <v>2013</v>
      </c>
      <c r="Z813">
        <v>4003001</v>
      </c>
      <c r="AA813" t="s">
        <v>2013</v>
      </c>
      <c r="AB813">
        <v>4003001</v>
      </c>
      <c r="AC813" t="s">
        <v>2013</v>
      </c>
      <c r="AD813">
        <v>4003001</v>
      </c>
      <c r="AE813" t="s">
        <v>2013</v>
      </c>
      <c r="AF813">
        <v>0</v>
      </c>
      <c r="AG813">
        <v>0</v>
      </c>
      <c r="AH813">
        <v>5</v>
      </c>
      <c r="AI813">
        <v>0</v>
      </c>
      <c r="AJ813">
        <v>0</v>
      </c>
      <c r="AK813">
        <v>0</v>
      </c>
      <c r="AL813" t="b">
        <v>0</v>
      </c>
      <c r="AM813">
        <v>0</v>
      </c>
      <c r="AN813">
        <v>0</v>
      </c>
    </row>
    <row r="814" spans="1:40" x14ac:dyDescent="0.3">
      <c r="A814">
        <v>5120605</v>
      </c>
      <c r="B814">
        <v>5120605</v>
      </c>
      <c r="C814" t="s">
        <v>118</v>
      </c>
      <c r="D814" t="s">
        <v>441</v>
      </c>
      <c r="E814">
        <v>1</v>
      </c>
      <c r="F814" t="b">
        <v>1</v>
      </c>
      <c r="G814">
        <v>1220</v>
      </c>
      <c r="H814" t="s">
        <v>2013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 t="s">
        <v>10</v>
      </c>
      <c r="P814">
        <v>0</v>
      </c>
      <c r="Q814" t="b">
        <v>0</v>
      </c>
      <c r="R814" t="b">
        <v>0</v>
      </c>
      <c r="S814">
        <v>0</v>
      </c>
      <c r="T814">
        <v>0</v>
      </c>
      <c r="U814">
        <v>0</v>
      </c>
      <c r="V814">
        <v>4003003</v>
      </c>
      <c r="W814" t="s">
        <v>2013</v>
      </c>
      <c r="X814">
        <v>4003003</v>
      </c>
      <c r="Y814" t="s">
        <v>2013</v>
      </c>
      <c r="Z814">
        <v>4003003</v>
      </c>
      <c r="AA814" t="s">
        <v>2013</v>
      </c>
      <c r="AB814">
        <v>4003003</v>
      </c>
      <c r="AC814" t="s">
        <v>2013</v>
      </c>
      <c r="AD814">
        <v>4003003</v>
      </c>
      <c r="AE814" t="s">
        <v>2013</v>
      </c>
      <c r="AF814">
        <v>0</v>
      </c>
      <c r="AG814">
        <v>0</v>
      </c>
      <c r="AH814">
        <v>5</v>
      </c>
      <c r="AI814">
        <v>0</v>
      </c>
      <c r="AJ814">
        <v>0</v>
      </c>
      <c r="AK814">
        <v>0</v>
      </c>
      <c r="AL814" t="b">
        <v>0</v>
      </c>
      <c r="AM814">
        <v>0</v>
      </c>
      <c r="AN814">
        <v>0</v>
      </c>
    </row>
    <row r="815" spans="1:40" x14ac:dyDescent="0.3">
      <c r="A815">
        <v>5120606</v>
      </c>
      <c r="B815">
        <v>5120606</v>
      </c>
      <c r="C815" t="s">
        <v>119</v>
      </c>
      <c r="D815" t="s">
        <v>441</v>
      </c>
      <c r="E815">
        <v>1</v>
      </c>
      <c r="F815" t="b">
        <v>1</v>
      </c>
      <c r="G815">
        <v>1220</v>
      </c>
      <c r="H815" t="s">
        <v>2013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t="s">
        <v>10</v>
      </c>
      <c r="P815">
        <v>0</v>
      </c>
      <c r="Q815" t="b">
        <v>0</v>
      </c>
      <c r="R815" t="b">
        <v>0</v>
      </c>
      <c r="S815">
        <v>0</v>
      </c>
      <c r="T815">
        <v>0</v>
      </c>
      <c r="U815">
        <v>0</v>
      </c>
      <c r="V815">
        <v>4003004</v>
      </c>
      <c r="W815" t="s">
        <v>2013</v>
      </c>
      <c r="X815">
        <v>4003004</v>
      </c>
      <c r="Y815" t="s">
        <v>2013</v>
      </c>
      <c r="Z815">
        <v>4003004</v>
      </c>
      <c r="AA815" t="s">
        <v>2013</v>
      </c>
      <c r="AB815">
        <v>4003004</v>
      </c>
      <c r="AC815" t="s">
        <v>2013</v>
      </c>
      <c r="AD815">
        <v>4003004</v>
      </c>
      <c r="AE815" t="s">
        <v>2013</v>
      </c>
      <c r="AF815">
        <v>0</v>
      </c>
      <c r="AG815">
        <v>0</v>
      </c>
      <c r="AH815">
        <v>5</v>
      </c>
      <c r="AI815">
        <v>0</v>
      </c>
      <c r="AJ815">
        <v>0</v>
      </c>
      <c r="AK815">
        <v>0</v>
      </c>
      <c r="AL815" t="b">
        <v>0</v>
      </c>
      <c r="AM815">
        <v>0</v>
      </c>
      <c r="AN815">
        <v>0</v>
      </c>
    </row>
    <row r="816" spans="1:40" x14ac:dyDescent="0.3">
      <c r="A816">
        <v>5120607</v>
      </c>
      <c r="B816">
        <v>5120607</v>
      </c>
      <c r="C816" t="s">
        <v>120</v>
      </c>
      <c r="D816" t="s">
        <v>441</v>
      </c>
      <c r="E816">
        <v>1</v>
      </c>
      <c r="F816" t="b">
        <v>1</v>
      </c>
      <c r="G816">
        <v>1220</v>
      </c>
      <c r="H816" t="s">
        <v>2013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 t="s">
        <v>10</v>
      </c>
      <c r="P816">
        <v>0</v>
      </c>
      <c r="Q816" t="b">
        <v>0</v>
      </c>
      <c r="R816" t="b">
        <v>0</v>
      </c>
      <c r="S816">
        <v>0</v>
      </c>
      <c r="T816">
        <v>0</v>
      </c>
      <c r="U816">
        <v>0</v>
      </c>
      <c r="V816">
        <v>4012010</v>
      </c>
      <c r="W816" t="s">
        <v>2013</v>
      </c>
      <c r="X816">
        <v>4012010</v>
      </c>
      <c r="Y816" t="s">
        <v>2013</v>
      </c>
      <c r="Z816">
        <v>4012010</v>
      </c>
      <c r="AA816" t="s">
        <v>2013</v>
      </c>
      <c r="AB816">
        <v>4012010</v>
      </c>
      <c r="AC816" t="s">
        <v>2013</v>
      </c>
      <c r="AD816">
        <v>4012010</v>
      </c>
      <c r="AE816" t="s">
        <v>2013</v>
      </c>
      <c r="AF816">
        <v>0</v>
      </c>
      <c r="AG816">
        <v>0</v>
      </c>
      <c r="AH816">
        <v>4</v>
      </c>
      <c r="AI816">
        <v>0</v>
      </c>
      <c r="AJ816">
        <v>0</v>
      </c>
      <c r="AK816">
        <v>0</v>
      </c>
      <c r="AL816" t="b">
        <v>0</v>
      </c>
      <c r="AM816">
        <v>0</v>
      </c>
      <c r="AN816">
        <v>0</v>
      </c>
    </row>
    <row r="817" spans="1:40" x14ac:dyDescent="0.3">
      <c r="A817">
        <v>5120608</v>
      </c>
      <c r="B817">
        <v>5120608</v>
      </c>
      <c r="C817" t="s">
        <v>121</v>
      </c>
      <c r="D817" t="s">
        <v>441</v>
      </c>
      <c r="E817">
        <v>1</v>
      </c>
      <c r="F817" t="b">
        <v>1</v>
      </c>
      <c r="G817">
        <v>1220</v>
      </c>
      <c r="H817" t="s">
        <v>2013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 t="s">
        <v>10</v>
      </c>
      <c r="P817">
        <v>0</v>
      </c>
      <c r="Q817" t="b">
        <v>0</v>
      </c>
      <c r="R817" t="b">
        <v>0</v>
      </c>
      <c r="S817">
        <v>0</v>
      </c>
      <c r="T817">
        <v>0</v>
      </c>
      <c r="U817">
        <v>0</v>
      </c>
      <c r="V817">
        <v>4012011</v>
      </c>
      <c r="W817" t="s">
        <v>2013</v>
      </c>
      <c r="X817">
        <v>4012011</v>
      </c>
      <c r="Y817" t="s">
        <v>2013</v>
      </c>
      <c r="Z817">
        <v>4012011</v>
      </c>
      <c r="AA817" t="s">
        <v>2013</v>
      </c>
      <c r="AB817">
        <v>4012011</v>
      </c>
      <c r="AC817" t="s">
        <v>2013</v>
      </c>
      <c r="AD817">
        <v>4012011</v>
      </c>
      <c r="AE817" t="s">
        <v>2013</v>
      </c>
      <c r="AF817">
        <v>0</v>
      </c>
      <c r="AG817">
        <v>0</v>
      </c>
      <c r="AH817">
        <v>4</v>
      </c>
      <c r="AI817">
        <v>0</v>
      </c>
      <c r="AJ817">
        <v>0</v>
      </c>
      <c r="AK817">
        <v>0</v>
      </c>
      <c r="AL817" t="b">
        <v>0</v>
      </c>
      <c r="AM817">
        <v>0</v>
      </c>
      <c r="AN817">
        <v>0</v>
      </c>
    </row>
    <row r="818" spans="1:40" x14ac:dyDescent="0.3">
      <c r="A818">
        <v>5120609</v>
      </c>
      <c r="B818">
        <v>5120609</v>
      </c>
      <c r="C818" t="s">
        <v>122</v>
      </c>
      <c r="D818" t="s">
        <v>441</v>
      </c>
      <c r="E818">
        <v>1</v>
      </c>
      <c r="F818" t="b">
        <v>1</v>
      </c>
      <c r="G818">
        <v>1220</v>
      </c>
      <c r="H818" t="s">
        <v>2013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 t="s">
        <v>10</v>
      </c>
      <c r="P818">
        <v>0</v>
      </c>
      <c r="Q818" t="b">
        <v>0</v>
      </c>
      <c r="R818" t="b">
        <v>0</v>
      </c>
      <c r="S818">
        <v>0</v>
      </c>
      <c r="T818">
        <v>0</v>
      </c>
      <c r="U818">
        <v>0</v>
      </c>
      <c r="V818">
        <v>4011106</v>
      </c>
      <c r="W818" t="s">
        <v>2013</v>
      </c>
      <c r="X818">
        <v>4011106</v>
      </c>
      <c r="Y818" t="s">
        <v>2013</v>
      </c>
      <c r="Z818">
        <v>4011106</v>
      </c>
      <c r="AA818" t="s">
        <v>2013</v>
      </c>
      <c r="AB818">
        <v>4011106</v>
      </c>
      <c r="AC818" t="s">
        <v>2013</v>
      </c>
      <c r="AD818">
        <v>4011106</v>
      </c>
      <c r="AE818" t="s">
        <v>2013</v>
      </c>
      <c r="AF818">
        <v>0</v>
      </c>
      <c r="AG818">
        <v>0</v>
      </c>
      <c r="AH818">
        <v>1</v>
      </c>
      <c r="AI818">
        <v>0</v>
      </c>
      <c r="AJ818">
        <v>0</v>
      </c>
      <c r="AK818">
        <v>0</v>
      </c>
      <c r="AL818" t="b">
        <v>0</v>
      </c>
      <c r="AM818">
        <v>0</v>
      </c>
      <c r="AN818">
        <v>0</v>
      </c>
    </row>
    <row r="819" spans="1:40" x14ac:dyDescent="0.3">
      <c r="A819">
        <v>5110701</v>
      </c>
      <c r="B819">
        <v>5110701</v>
      </c>
      <c r="C819" t="s">
        <v>123</v>
      </c>
      <c r="D819" t="s">
        <v>441</v>
      </c>
      <c r="E819">
        <v>1</v>
      </c>
      <c r="F819" t="b">
        <v>1</v>
      </c>
      <c r="G819">
        <v>1220</v>
      </c>
      <c r="H819" t="s">
        <v>2013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 t="s">
        <v>10</v>
      </c>
      <c r="P819">
        <v>0</v>
      </c>
      <c r="Q819" t="b">
        <v>0</v>
      </c>
      <c r="R819" t="b">
        <v>0</v>
      </c>
      <c r="S819">
        <v>0</v>
      </c>
      <c r="T819">
        <v>0</v>
      </c>
      <c r="U819">
        <v>0</v>
      </c>
      <c r="V819">
        <v>2005001</v>
      </c>
      <c r="W819" t="s">
        <v>2013</v>
      </c>
      <c r="X819">
        <v>2005001</v>
      </c>
      <c r="Y819" t="s">
        <v>2013</v>
      </c>
      <c r="Z819">
        <v>2005001</v>
      </c>
      <c r="AA819" t="s">
        <v>2013</v>
      </c>
      <c r="AB819">
        <v>2005001</v>
      </c>
      <c r="AC819" t="s">
        <v>2013</v>
      </c>
      <c r="AD819">
        <v>2005001</v>
      </c>
      <c r="AE819" t="s">
        <v>2013</v>
      </c>
      <c r="AF819">
        <v>0</v>
      </c>
      <c r="AG819">
        <v>0</v>
      </c>
      <c r="AH819">
        <v>20</v>
      </c>
      <c r="AI819">
        <v>0</v>
      </c>
      <c r="AJ819">
        <v>0</v>
      </c>
      <c r="AK819">
        <v>0</v>
      </c>
      <c r="AL819" t="b">
        <v>0</v>
      </c>
      <c r="AM819">
        <v>0</v>
      </c>
      <c r="AN819">
        <v>0</v>
      </c>
    </row>
    <row r="820" spans="1:40" x14ac:dyDescent="0.3">
      <c r="A820">
        <v>5110702</v>
      </c>
      <c r="B820">
        <v>5110702</v>
      </c>
      <c r="C820" t="s">
        <v>124</v>
      </c>
      <c r="D820" t="s">
        <v>441</v>
      </c>
      <c r="E820">
        <v>1</v>
      </c>
      <c r="F820" t="b">
        <v>1</v>
      </c>
      <c r="G820">
        <v>1220</v>
      </c>
      <c r="H820" t="s">
        <v>2013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 t="s">
        <v>10</v>
      </c>
      <c r="P820">
        <v>0</v>
      </c>
      <c r="Q820" t="b">
        <v>0</v>
      </c>
      <c r="R820" t="b">
        <v>0</v>
      </c>
      <c r="S820">
        <v>0</v>
      </c>
      <c r="T820">
        <v>0</v>
      </c>
      <c r="U820">
        <v>0</v>
      </c>
      <c r="V820">
        <v>2015001</v>
      </c>
      <c r="W820" t="s">
        <v>2013</v>
      </c>
      <c r="X820">
        <v>2015001</v>
      </c>
      <c r="Y820" t="s">
        <v>2013</v>
      </c>
      <c r="Z820">
        <v>2015001</v>
      </c>
      <c r="AA820" t="s">
        <v>2013</v>
      </c>
      <c r="AB820">
        <v>2015001</v>
      </c>
      <c r="AC820" t="s">
        <v>2013</v>
      </c>
      <c r="AD820">
        <v>2015001</v>
      </c>
      <c r="AE820" t="s">
        <v>2013</v>
      </c>
      <c r="AF820">
        <v>0</v>
      </c>
      <c r="AG820">
        <v>0</v>
      </c>
      <c r="AH820">
        <v>20</v>
      </c>
      <c r="AI820">
        <v>0</v>
      </c>
      <c r="AJ820">
        <v>0</v>
      </c>
      <c r="AK820">
        <v>0</v>
      </c>
      <c r="AL820" t="b">
        <v>0</v>
      </c>
      <c r="AM820">
        <v>0</v>
      </c>
      <c r="AN820">
        <v>0</v>
      </c>
    </row>
    <row r="821" spans="1:40" x14ac:dyDescent="0.3">
      <c r="A821">
        <v>5110703</v>
      </c>
      <c r="B821">
        <v>5110703</v>
      </c>
      <c r="C821" t="s">
        <v>125</v>
      </c>
      <c r="D821" t="s">
        <v>441</v>
      </c>
      <c r="E821">
        <v>1</v>
      </c>
      <c r="F821" t="b">
        <v>1</v>
      </c>
      <c r="G821">
        <v>1220</v>
      </c>
      <c r="H821" t="s">
        <v>2013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 t="s">
        <v>10</v>
      </c>
      <c r="P821">
        <v>0</v>
      </c>
      <c r="Q821" t="b">
        <v>0</v>
      </c>
      <c r="R821" t="b">
        <v>0</v>
      </c>
      <c r="S821">
        <v>0</v>
      </c>
      <c r="T821">
        <v>2100</v>
      </c>
      <c r="U821">
        <v>0</v>
      </c>
      <c r="V821">
        <v>4003002</v>
      </c>
      <c r="W821" t="s">
        <v>2013</v>
      </c>
      <c r="X821">
        <v>4003002</v>
      </c>
      <c r="Y821" t="s">
        <v>2013</v>
      </c>
      <c r="Z821">
        <v>4003002</v>
      </c>
      <c r="AA821" t="s">
        <v>2013</v>
      </c>
      <c r="AB821">
        <v>4003002</v>
      </c>
      <c r="AC821" t="s">
        <v>2013</v>
      </c>
      <c r="AD821">
        <v>4003002</v>
      </c>
      <c r="AE821" t="s">
        <v>2013</v>
      </c>
      <c r="AF821">
        <v>0</v>
      </c>
      <c r="AG821">
        <v>0</v>
      </c>
      <c r="AH821">
        <v>5</v>
      </c>
      <c r="AI821">
        <v>0</v>
      </c>
      <c r="AJ821">
        <v>0</v>
      </c>
      <c r="AK821">
        <v>0</v>
      </c>
      <c r="AL821" t="b">
        <v>0</v>
      </c>
      <c r="AM821">
        <v>0</v>
      </c>
      <c r="AN821">
        <v>0</v>
      </c>
    </row>
    <row r="822" spans="1:40" x14ac:dyDescent="0.3">
      <c r="A822">
        <v>5110704</v>
      </c>
      <c r="B822">
        <v>5110704</v>
      </c>
      <c r="C822" t="s">
        <v>126</v>
      </c>
      <c r="D822" t="s">
        <v>441</v>
      </c>
      <c r="E822">
        <v>1</v>
      </c>
      <c r="F822" t="b">
        <v>1</v>
      </c>
      <c r="G822">
        <v>1220</v>
      </c>
      <c r="H822" t="s">
        <v>2013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 t="s">
        <v>10</v>
      </c>
      <c r="P822">
        <v>0</v>
      </c>
      <c r="Q822" t="b">
        <v>0</v>
      </c>
      <c r="R822" t="b">
        <v>0</v>
      </c>
      <c r="S822">
        <v>3000</v>
      </c>
      <c r="T822">
        <v>0</v>
      </c>
      <c r="U822">
        <v>0</v>
      </c>
      <c r="V822">
        <v>4003001</v>
      </c>
      <c r="W822" t="s">
        <v>2013</v>
      </c>
      <c r="X822">
        <v>4003001</v>
      </c>
      <c r="Y822" t="s">
        <v>2013</v>
      </c>
      <c r="Z822">
        <v>4003001</v>
      </c>
      <c r="AA822" t="s">
        <v>2013</v>
      </c>
      <c r="AB822">
        <v>4003001</v>
      </c>
      <c r="AC822" t="s">
        <v>2013</v>
      </c>
      <c r="AD822">
        <v>4003001</v>
      </c>
      <c r="AE822" t="s">
        <v>2013</v>
      </c>
      <c r="AF822">
        <v>0</v>
      </c>
      <c r="AG822">
        <v>0</v>
      </c>
      <c r="AH822">
        <v>5</v>
      </c>
      <c r="AI822">
        <v>0</v>
      </c>
      <c r="AJ822">
        <v>0</v>
      </c>
      <c r="AK822">
        <v>0</v>
      </c>
      <c r="AL822" t="b">
        <v>0</v>
      </c>
      <c r="AM822">
        <v>0</v>
      </c>
      <c r="AN822">
        <v>0</v>
      </c>
    </row>
    <row r="823" spans="1:40" x14ac:dyDescent="0.3">
      <c r="A823">
        <v>5110705</v>
      </c>
      <c r="B823">
        <v>5110705</v>
      </c>
      <c r="C823" t="s">
        <v>127</v>
      </c>
      <c r="D823" t="s">
        <v>441</v>
      </c>
      <c r="E823">
        <v>1</v>
      </c>
      <c r="F823" t="b">
        <v>1</v>
      </c>
      <c r="G823">
        <v>1220</v>
      </c>
      <c r="H823" t="s">
        <v>2013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 t="s">
        <v>10</v>
      </c>
      <c r="P823">
        <v>0</v>
      </c>
      <c r="Q823" t="b">
        <v>0</v>
      </c>
      <c r="R823" t="b">
        <v>0</v>
      </c>
      <c r="S823">
        <v>0</v>
      </c>
      <c r="T823">
        <v>0</v>
      </c>
      <c r="U823">
        <v>0</v>
      </c>
      <c r="V823">
        <v>4003003</v>
      </c>
      <c r="W823" t="s">
        <v>2013</v>
      </c>
      <c r="X823">
        <v>4003003</v>
      </c>
      <c r="Y823" t="s">
        <v>2013</v>
      </c>
      <c r="Z823">
        <v>4003003</v>
      </c>
      <c r="AA823" t="s">
        <v>2013</v>
      </c>
      <c r="AB823">
        <v>4003003</v>
      </c>
      <c r="AC823" t="s">
        <v>2013</v>
      </c>
      <c r="AD823">
        <v>4003003</v>
      </c>
      <c r="AE823" t="s">
        <v>2013</v>
      </c>
      <c r="AF823">
        <v>0</v>
      </c>
      <c r="AG823">
        <v>0</v>
      </c>
      <c r="AH823">
        <v>5</v>
      </c>
      <c r="AI823">
        <v>0</v>
      </c>
      <c r="AJ823">
        <v>0</v>
      </c>
      <c r="AK823">
        <v>0</v>
      </c>
      <c r="AL823" t="b">
        <v>0</v>
      </c>
      <c r="AM823">
        <v>0</v>
      </c>
      <c r="AN823">
        <v>0</v>
      </c>
    </row>
    <row r="824" spans="1:40" x14ac:dyDescent="0.3">
      <c r="A824">
        <v>5110706</v>
      </c>
      <c r="B824">
        <v>5110706</v>
      </c>
      <c r="C824" t="s">
        <v>128</v>
      </c>
      <c r="D824" t="s">
        <v>441</v>
      </c>
      <c r="E824">
        <v>1</v>
      </c>
      <c r="F824" t="b">
        <v>1</v>
      </c>
      <c r="G824">
        <v>1220</v>
      </c>
      <c r="H824" t="s">
        <v>2013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 t="s">
        <v>10</v>
      </c>
      <c r="P824">
        <v>0</v>
      </c>
      <c r="Q824" t="b">
        <v>0</v>
      </c>
      <c r="R824" t="b">
        <v>0</v>
      </c>
      <c r="S824">
        <v>0</v>
      </c>
      <c r="T824">
        <v>0</v>
      </c>
      <c r="U824">
        <v>0</v>
      </c>
      <c r="V824">
        <v>4003004</v>
      </c>
      <c r="W824" t="s">
        <v>2013</v>
      </c>
      <c r="X824">
        <v>4003004</v>
      </c>
      <c r="Y824" t="s">
        <v>2013</v>
      </c>
      <c r="Z824">
        <v>4003004</v>
      </c>
      <c r="AA824" t="s">
        <v>2013</v>
      </c>
      <c r="AB824">
        <v>4003004</v>
      </c>
      <c r="AC824" t="s">
        <v>2013</v>
      </c>
      <c r="AD824">
        <v>4003004</v>
      </c>
      <c r="AE824" t="s">
        <v>2013</v>
      </c>
      <c r="AF824">
        <v>0</v>
      </c>
      <c r="AG824">
        <v>0</v>
      </c>
      <c r="AH824">
        <v>5</v>
      </c>
      <c r="AI824">
        <v>0</v>
      </c>
      <c r="AJ824">
        <v>0</v>
      </c>
      <c r="AK824">
        <v>0</v>
      </c>
      <c r="AL824" t="b">
        <v>0</v>
      </c>
      <c r="AM824">
        <v>0</v>
      </c>
      <c r="AN824">
        <v>0</v>
      </c>
    </row>
    <row r="825" spans="1:40" x14ac:dyDescent="0.3">
      <c r="A825">
        <v>5110707</v>
      </c>
      <c r="B825">
        <v>5110707</v>
      </c>
      <c r="C825" t="s">
        <v>129</v>
      </c>
      <c r="D825" t="s">
        <v>441</v>
      </c>
      <c r="E825">
        <v>1</v>
      </c>
      <c r="F825" t="b">
        <v>1</v>
      </c>
      <c r="G825">
        <v>1220</v>
      </c>
      <c r="H825" t="s">
        <v>2013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 t="s">
        <v>10</v>
      </c>
      <c r="P825">
        <v>0</v>
      </c>
      <c r="Q825" t="b">
        <v>0</v>
      </c>
      <c r="R825" t="b">
        <v>0</v>
      </c>
      <c r="S825">
        <v>0</v>
      </c>
      <c r="T825">
        <v>0</v>
      </c>
      <c r="U825">
        <v>0</v>
      </c>
      <c r="V825">
        <v>4012010</v>
      </c>
      <c r="W825" t="s">
        <v>2013</v>
      </c>
      <c r="X825">
        <v>4012010</v>
      </c>
      <c r="Y825" t="s">
        <v>2013</v>
      </c>
      <c r="Z825">
        <v>4012010</v>
      </c>
      <c r="AA825" t="s">
        <v>2013</v>
      </c>
      <c r="AB825">
        <v>4012010</v>
      </c>
      <c r="AC825" t="s">
        <v>2013</v>
      </c>
      <c r="AD825">
        <v>4012010</v>
      </c>
      <c r="AE825" t="s">
        <v>2013</v>
      </c>
      <c r="AF825">
        <v>0</v>
      </c>
      <c r="AG825">
        <v>0</v>
      </c>
      <c r="AH825">
        <v>5</v>
      </c>
      <c r="AI825">
        <v>0</v>
      </c>
      <c r="AJ825">
        <v>0</v>
      </c>
      <c r="AK825">
        <v>0</v>
      </c>
      <c r="AL825" t="b">
        <v>0</v>
      </c>
      <c r="AM825">
        <v>0</v>
      </c>
      <c r="AN825">
        <v>0</v>
      </c>
    </row>
    <row r="826" spans="1:40" x14ac:dyDescent="0.3">
      <c r="A826">
        <v>5110708</v>
      </c>
      <c r="B826">
        <v>5110708</v>
      </c>
      <c r="C826" t="s">
        <v>130</v>
      </c>
      <c r="D826" t="s">
        <v>441</v>
      </c>
      <c r="E826">
        <v>1</v>
      </c>
      <c r="F826" t="b">
        <v>1</v>
      </c>
      <c r="G826">
        <v>1220</v>
      </c>
      <c r="H826" t="s">
        <v>2013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 t="s">
        <v>10</v>
      </c>
      <c r="P826">
        <v>0</v>
      </c>
      <c r="Q826" t="b">
        <v>0</v>
      </c>
      <c r="R826" t="b">
        <v>0</v>
      </c>
      <c r="S826">
        <v>0</v>
      </c>
      <c r="T826">
        <v>0</v>
      </c>
      <c r="U826">
        <v>0</v>
      </c>
      <c r="V826">
        <v>4012011</v>
      </c>
      <c r="W826" t="s">
        <v>2013</v>
      </c>
      <c r="X826">
        <v>4012011</v>
      </c>
      <c r="Y826" t="s">
        <v>2013</v>
      </c>
      <c r="Z826">
        <v>4012011</v>
      </c>
      <c r="AA826" t="s">
        <v>2013</v>
      </c>
      <c r="AB826">
        <v>4012011</v>
      </c>
      <c r="AC826" t="s">
        <v>2013</v>
      </c>
      <c r="AD826">
        <v>4012011</v>
      </c>
      <c r="AE826" t="s">
        <v>2013</v>
      </c>
      <c r="AF826">
        <v>0</v>
      </c>
      <c r="AG826">
        <v>0</v>
      </c>
      <c r="AH826">
        <v>5</v>
      </c>
      <c r="AI826">
        <v>0</v>
      </c>
      <c r="AJ826">
        <v>0</v>
      </c>
      <c r="AK826">
        <v>0</v>
      </c>
      <c r="AL826" t="b">
        <v>0</v>
      </c>
      <c r="AM826">
        <v>0</v>
      </c>
      <c r="AN826">
        <v>0</v>
      </c>
    </row>
    <row r="827" spans="1:40" x14ac:dyDescent="0.3">
      <c r="A827">
        <v>5110709</v>
      </c>
      <c r="B827">
        <v>5110709</v>
      </c>
      <c r="C827" t="s">
        <v>131</v>
      </c>
      <c r="D827" t="s">
        <v>441</v>
      </c>
      <c r="E827">
        <v>1</v>
      </c>
      <c r="F827" t="b">
        <v>1</v>
      </c>
      <c r="G827">
        <v>1220</v>
      </c>
      <c r="H827" t="s">
        <v>2013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 t="s">
        <v>10</v>
      </c>
      <c r="P827">
        <v>0</v>
      </c>
      <c r="Q827" t="b">
        <v>0</v>
      </c>
      <c r="R827" t="b">
        <v>0</v>
      </c>
      <c r="S827">
        <v>0</v>
      </c>
      <c r="T827">
        <v>0</v>
      </c>
      <c r="U827">
        <v>0</v>
      </c>
      <c r="V827">
        <v>4011107</v>
      </c>
      <c r="W827" t="s">
        <v>2013</v>
      </c>
      <c r="X827">
        <v>4011107</v>
      </c>
      <c r="Y827" t="s">
        <v>2013</v>
      </c>
      <c r="Z827">
        <v>4011107</v>
      </c>
      <c r="AA827" t="s">
        <v>2013</v>
      </c>
      <c r="AB827">
        <v>4011107</v>
      </c>
      <c r="AC827" t="s">
        <v>2013</v>
      </c>
      <c r="AD827">
        <v>4011107</v>
      </c>
      <c r="AE827" t="s">
        <v>2013</v>
      </c>
      <c r="AF827">
        <v>0</v>
      </c>
      <c r="AG827">
        <v>0</v>
      </c>
      <c r="AH827">
        <v>1</v>
      </c>
      <c r="AI827">
        <v>0</v>
      </c>
      <c r="AJ827">
        <v>0</v>
      </c>
      <c r="AK827">
        <v>0</v>
      </c>
      <c r="AL827" t="b">
        <v>0</v>
      </c>
      <c r="AM827">
        <v>0</v>
      </c>
      <c r="AN827">
        <v>0</v>
      </c>
    </row>
    <row r="828" spans="1:40" x14ac:dyDescent="0.3">
      <c r="A828">
        <v>5120701</v>
      </c>
      <c r="B828">
        <v>5120701</v>
      </c>
      <c r="C828" t="s">
        <v>132</v>
      </c>
      <c r="D828" t="s">
        <v>441</v>
      </c>
      <c r="E828">
        <v>1</v>
      </c>
      <c r="F828" t="b">
        <v>1</v>
      </c>
      <c r="G828">
        <v>1220</v>
      </c>
      <c r="H828" t="s">
        <v>2013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 t="s">
        <v>10</v>
      </c>
      <c r="P828">
        <v>0</v>
      </c>
      <c r="Q828" t="b">
        <v>0</v>
      </c>
      <c r="R828" t="b">
        <v>0</v>
      </c>
      <c r="S828">
        <v>0</v>
      </c>
      <c r="T828">
        <v>0</v>
      </c>
      <c r="U828">
        <v>0</v>
      </c>
      <c r="V828">
        <v>2005001</v>
      </c>
      <c r="W828" t="s">
        <v>2013</v>
      </c>
      <c r="X828">
        <v>2005001</v>
      </c>
      <c r="Y828" t="s">
        <v>2013</v>
      </c>
      <c r="Z828">
        <v>2005001</v>
      </c>
      <c r="AA828" t="s">
        <v>2013</v>
      </c>
      <c r="AB828">
        <v>2005001</v>
      </c>
      <c r="AC828" t="s">
        <v>2013</v>
      </c>
      <c r="AD828">
        <v>2005001</v>
      </c>
      <c r="AE828" t="s">
        <v>2013</v>
      </c>
      <c r="AF828">
        <v>0</v>
      </c>
      <c r="AG828">
        <v>0</v>
      </c>
      <c r="AH828">
        <v>20</v>
      </c>
      <c r="AI828">
        <v>0</v>
      </c>
      <c r="AJ828">
        <v>0</v>
      </c>
      <c r="AK828">
        <v>0</v>
      </c>
      <c r="AL828" t="b">
        <v>0</v>
      </c>
      <c r="AM828">
        <v>0</v>
      </c>
      <c r="AN828">
        <v>0</v>
      </c>
    </row>
    <row r="829" spans="1:40" x14ac:dyDescent="0.3">
      <c r="A829">
        <v>5120702</v>
      </c>
      <c r="B829">
        <v>5120702</v>
      </c>
      <c r="C829" t="s">
        <v>133</v>
      </c>
      <c r="D829" t="s">
        <v>441</v>
      </c>
      <c r="E829">
        <v>1</v>
      </c>
      <c r="F829" t="b">
        <v>1</v>
      </c>
      <c r="G829">
        <v>1220</v>
      </c>
      <c r="H829" t="s">
        <v>2013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 t="s">
        <v>10</v>
      </c>
      <c r="P829">
        <v>0</v>
      </c>
      <c r="Q829" t="b">
        <v>0</v>
      </c>
      <c r="R829" t="b">
        <v>0</v>
      </c>
      <c r="S829">
        <v>0</v>
      </c>
      <c r="T829">
        <v>0</v>
      </c>
      <c r="U829">
        <v>0</v>
      </c>
      <c r="V829">
        <v>2015001</v>
      </c>
      <c r="W829" t="s">
        <v>2013</v>
      </c>
      <c r="X829">
        <v>2015001</v>
      </c>
      <c r="Y829" t="s">
        <v>2013</v>
      </c>
      <c r="Z829">
        <v>2015001</v>
      </c>
      <c r="AA829" t="s">
        <v>2013</v>
      </c>
      <c r="AB829">
        <v>2015001</v>
      </c>
      <c r="AC829" t="s">
        <v>2013</v>
      </c>
      <c r="AD829">
        <v>2015001</v>
      </c>
      <c r="AE829" t="s">
        <v>2013</v>
      </c>
      <c r="AF829">
        <v>0</v>
      </c>
      <c r="AG829">
        <v>0</v>
      </c>
      <c r="AH829">
        <v>20</v>
      </c>
      <c r="AI829">
        <v>0</v>
      </c>
      <c r="AJ829">
        <v>0</v>
      </c>
      <c r="AK829">
        <v>0</v>
      </c>
      <c r="AL829" t="b">
        <v>0</v>
      </c>
      <c r="AM829">
        <v>0</v>
      </c>
      <c r="AN829">
        <v>0</v>
      </c>
    </row>
    <row r="830" spans="1:40" x14ac:dyDescent="0.3">
      <c r="A830">
        <v>5120703</v>
      </c>
      <c r="B830">
        <v>5120703</v>
      </c>
      <c r="C830" t="s">
        <v>134</v>
      </c>
      <c r="D830" t="s">
        <v>441</v>
      </c>
      <c r="E830">
        <v>1</v>
      </c>
      <c r="F830" t="b">
        <v>1</v>
      </c>
      <c r="G830">
        <v>1220</v>
      </c>
      <c r="H830" t="s">
        <v>2013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 t="s">
        <v>10</v>
      </c>
      <c r="P830">
        <v>0</v>
      </c>
      <c r="Q830" t="b">
        <v>0</v>
      </c>
      <c r="R830" t="b">
        <v>0</v>
      </c>
      <c r="S830">
        <v>0</v>
      </c>
      <c r="T830">
        <v>2100</v>
      </c>
      <c r="U830">
        <v>0</v>
      </c>
      <c r="V830">
        <v>4003002</v>
      </c>
      <c r="W830" t="s">
        <v>2013</v>
      </c>
      <c r="X830">
        <v>4003002</v>
      </c>
      <c r="Y830" t="s">
        <v>2013</v>
      </c>
      <c r="Z830">
        <v>4003002</v>
      </c>
      <c r="AA830" t="s">
        <v>2013</v>
      </c>
      <c r="AB830">
        <v>4003002</v>
      </c>
      <c r="AC830" t="s">
        <v>2013</v>
      </c>
      <c r="AD830">
        <v>4003002</v>
      </c>
      <c r="AE830" t="s">
        <v>2013</v>
      </c>
      <c r="AF830">
        <v>0</v>
      </c>
      <c r="AG830">
        <v>0</v>
      </c>
      <c r="AH830">
        <v>5</v>
      </c>
      <c r="AI830">
        <v>0</v>
      </c>
      <c r="AJ830">
        <v>0</v>
      </c>
      <c r="AK830">
        <v>0</v>
      </c>
      <c r="AL830" t="b">
        <v>0</v>
      </c>
      <c r="AM830">
        <v>0</v>
      </c>
      <c r="AN830">
        <v>0</v>
      </c>
    </row>
    <row r="831" spans="1:40" x14ac:dyDescent="0.3">
      <c r="A831">
        <v>5120704</v>
      </c>
      <c r="B831">
        <v>5120704</v>
      </c>
      <c r="C831" t="s">
        <v>135</v>
      </c>
      <c r="D831" t="s">
        <v>441</v>
      </c>
      <c r="E831">
        <v>1</v>
      </c>
      <c r="F831" t="b">
        <v>1</v>
      </c>
      <c r="G831">
        <v>1220</v>
      </c>
      <c r="H831" t="s">
        <v>2013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 t="s">
        <v>10</v>
      </c>
      <c r="P831">
        <v>0</v>
      </c>
      <c r="Q831" t="b">
        <v>0</v>
      </c>
      <c r="R831" t="b">
        <v>0</v>
      </c>
      <c r="S831">
        <v>3000</v>
      </c>
      <c r="T831">
        <v>0</v>
      </c>
      <c r="U831">
        <v>0</v>
      </c>
      <c r="V831">
        <v>4003001</v>
      </c>
      <c r="W831" t="s">
        <v>2013</v>
      </c>
      <c r="X831">
        <v>4003001</v>
      </c>
      <c r="Y831" t="s">
        <v>2013</v>
      </c>
      <c r="Z831">
        <v>4003001</v>
      </c>
      <c r="AA831" t="s">
        <v>2013</v>
      </c>
      <c r="AB831">
        <v>4003001</v>
      </c>
      <c r="AC831" t="s">
        <v>2013</v>
      </c>
      <c r="AD831">
        <v>4003001</v>
      </c>
      <c r="AE831" t="s">
        <v>2013</v>
      </c>
      <c r="AF831">
        <v>0</v>
      </c>
      <c r="AG831">
        <v>0</v>
      </c>
      <c r="AH831">
        <v>5</v>
      </c>
      <c r="AI831">
        <v>0</v>
      </c>
      <c r="AJ831">
        <v>0</v>
      </c>
      <c r="AK831">
        <v>0</v>
      </c>
      <c r="AL831" t="b">
        <v>0</v>
      </c>
      <c r="AM831">
        <v>0</v>
      </c>
      <c r="AN831">
        <v>0</v>
      </c>
    </row>
    <row r="832" spans="1:40" x14ac:dyDescent="0.3">
      <c r="A832">
        <v>5120705</v>
      </c>
      <c r="B832">
        <v>5120705</v>
      </c>
      <c r="C832" t="s">
        <v>136</v>
      </c>
      <c r="D832" t="s">
        <v>441</v>
      </c>
      <c r="E832">
        <v>1</v>
      </c>
      <c r="F832" t="b">
        <v>1</v>
      </c>
      <c r="G832">
        <v>1220</v>
      </c>
      <c r="H832" t="s">
        <v>2013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t="s">
        <v>10</v>
      </c>
      <c r="P832">
        <v>0</v>
      </c>
      <c r="Q832" t="b">
        <v>0</v>
      </c>
      <c r="R832" t="b">
        <v>0</v>
      </c>
      <c r="S832">
        <v>0</v>
      </c>
      <c r="T832">
        <v>0</v>
      </c>
      <c r="U832">
        <v>0</v>
      </c>
      <c r="V832">
        <v>4003003</v>
      </c>
      <c r="W832" t="s">
        <v>2013</v>
      </c>
      <c r="X832">
        <v>4003003</v>
      </c>
      <c r="Y832" t="s">
        <v>2013</v>
      </c>
      <c r="Z832">
        <v>4003003</v>
      </c>
      <c r="AA832" t="s">
        <v>2013</v>
      </c>
      <c r="AB832">
        <v>4003003</v>
      </c>
      <c r="AC832" t="s">
        <v>2013</v>
      </c>
      <c r="AD832">
        <v>4003003</v>
      </c>
      <c r="AE832" t="s">
        <v>2013</v>
      </c>
      <c r="AF832">
        <v>0</v>
      </c>
      <c r="AG832">
        <v>0</v>
      </c>
      <c r="AH832">
        <v>5</v>
      </c>
      <c r="AI832">
        <v>0</v>
      </c>
      <c r="AJ832">
        <v>0</v>
      </c>
      <c r="AK832">
        <v>0</v>
      </c>
      <c r="AL832" t="b">
        <v>0</v>
      </c>
      <c r="AM832">
        <v>0</v>
      </c>
      <c r="AN832">
        <v>0</v>
      </c>
    </row>
    <row r="833" spans="1:40" x14ac:dyDescent="0.3">
      <c r="A833">
        <v>5120706</v>
      </c>
      <c r="B833">
        <v>5120706</v>
      </c>
      <c r="C833" t="s">
        <v>137</v>
      </c>
      <c r="D833" t="s">
        <v>441</v>
      </c>
      <c r="E833">
        <v>1</v>
      </c>
      <c r="F833" t="b">
        <v>1</v>
      </c>
      <c r="G833">
        <v>1220</v>
      </c>
      <c r="H833" t="s">
        <v>2013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 t="s">
        <v>10</v>
      </c>
      <c r="P833">
        <v>0</v>
      </c>
      <c r="Q833" t="b">
        <v>0</v>
      </c>
      <c r="R833" t="b">
        <v>0</v>
      </c>
      <c r="S833">
        <v>0</v>
      </c>
      <c r="T833">
        <v>0</v>
      </c>
      <c r="U833">
        <v>0</v>
      </c>
      <c r="V833">
        <v>4003004</v>
      </c>
      <c r="W833" t="s">
        <v>2013</v>
      </c>
      <c r="X833">
        <v>4003004</v>
      </c>
      <c r="Y833" t="s">
        <v>2013</v>
      </c>
      <c r="Z833">
        <v>4003004</v>
      </c>
      <c r="AA833" t="s">
        <v>2013</v>
      </c>
      <c r="AB833">
        <v>4003004</v>
      </c>
      <c r="AC833" t="s">
        <v>2013</v>
      </c>
      <c r="AD833">
        <v>4003004</v>
      </c>
      <c r="AE833" t="s">
        <v>2013</v>
      </c>
      <c r="AF833">
        <v>0</v>
      </c>
      <c r="AG833">
        <v>0</v>
      </c>
      <c r="AH833">
        <v>5</v>
      </c>
      <c r="AI833">
        <v>0</v>
      </c>
      <c r="AJ833">
        <v>0</v>
      </c>
      <c r="AK833">
        <v>0</v>
      </c>
      <c r="AL833" t="b">
        <v>0</v>
      </c>
      <c r="AM833">
        <v>0</v>
      </c>
      <c r="AN833">
        <v>0</v>
      </c>
    </row>
    <row r="834" spans="1:40" x14ac:dyDescent="0.3">
      <c r="A834">
        <v>5120707</v>
      </c>
      <c r="B834">
        <v>5120707</v>
      </c>
      <c r="C834" t="s">
        <v>138</v>
      </c>
      <c r="D834" t="s">
        <v>441</v>
      </c>
      <c r="E834">
        <v>1</v>
      </c>
      <c r="F834" t="b">
        <v>1</v>
      </c>
      <c r="G834">
        <v>1220</v>
      </c>
      <c r="H834" t="s">
        <v>2013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 t="s">
        <v>10</v>
      </c>
      <c r="P834">
        <v>0</v>
      </c>
      <c r="Q834" t="b">
        <v>0</v>
      </c>
      <c r="R834" t="b">
        <v>0</v>
      </c>
      <c r="S834">
        <v>0</v>
      </c>
      <c r="T834">
        <v>0</v>
      </c>
      <c r="U834">
        <v>0</v>
      </c>
      <c r="V834">
        <v>4012010</v>
      </c>
      <c r="W834" t="s">
        <v>2013</v>
      </c>
      <c r="X834">
        <v>4012010</v>
      </c>
      <c r="Y834" t="s">
        <v>2013</v>
      </c>
      <c r="Z834">
        <v>4012010</v>
      </c>
      <c r="AA834" t="s">
        <v>2013</v>
      </c>
      <c r="AB834">
        <v>4012010</v>
      </c>
      <c r="AC834" t="s">
        <v>2013</v>
      </c>
      <c r="AD834">
        <v>4012010</v>
      </c>
      <c r="AE834" t="s">
        <v>2013</v>
      </c>
      <c r="AF834">
        <v>0</v>
      </c>
      <c r="AG834">
        <v>0</v>
      </c>
      <c r="AH834">
        <v>5</v>
      </c>
      <c r="AI834">
        <v>0</v>
      </c>
      <c r="AJ834">
        <v>0</v>
      </c>
      <c r="AK834">
        <v>0</v>
      </c>
      <c r="AL834" t="b">
        <v>0</v>
      </c>
      <c r="AM834">
        <v>0</v>
      </c>
      <c r="AN834">
        <v>0</v>
      </c>
    </row>
    <row r="835" spans="1:40" x14ac:dyDescent="0.3">
      <c r="A835">
        <v>5120708</v>
      </c>
      <c r="B835">
        <v>5120708</v>
      </c>
      <c r="C835" t="s">
        <v>139</v>
      </c>
      <c r="D835" t="s">
        <v>441</v>
      </c>
      <c r="E835">
        <v>1</v>
      </c>
      <c r="F835" t="b">
        <v>1</v>
      </c>
      <c r="G835">
        <v>1220</v>
      </c>
      <c r="H835" t="s">
        <v>2013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 t="s">
        <v>10</v>
      </c>
      <c r="P835">
        <v>0</v>
      </c>
      <c r="Q835" t="b">
        <v>0</v>
      </c>
      <c r="R835" t="b">
        <v>0</v>
      </c>
      <c r="S835">
        <v>0</v>
      </c>
      <c r="T835">
        <v>0</v>
      </c>
      <c r="U835">
        <v>0</v>
      </c>
      <c r="V835">
        <v>4012011</v>
      </c>
      <c r="W835" t="s">
        <v>2013</v>
      </c>
      <c r="X835">
        <v>4012011</v>
      </c>
      <c r="Y835" t="s">
        <v>2013</v>
      </c>
      <c r="Z835">
        <v>4012011</v>
      </c>
      <c r="AA835" t="s">
        <v>2013</v>
      </c>
      <c r="AB835">
        <v>4012011</v>
      </c>
      <c r="AC835" t="s">
        <v>2013</v>
      </c>
      <c r="AD835">
        <v>4012011</v>
      </c>
      <c r="AE835" t="s">
        <v>2013</v>
      </c>
      <c r="AF835">
        <v>0</v>
      </c>
      <c r="AG835">
        <v>0</v>
      </c>
      <c r="AH835">
        <v>5</v>
      </c>
      <c r="AI835">
        <v>0</v>
      </c>
      <c r="AJ835">
        <v>0</v>
      </c>
      <c r="AK835">
        <v>0</v>
      </c>
      <c r="AL835" t="b">
        <v>0</v>
      </c>
      <c r="AM835">
        <v>0</v>
      </c>
      <c r="AN835">
        <v>0</v>
      </c>
    </row>
    <row r="836" spans="1:40" x14ac:dyDescent="0.3">
      <c r="A836">
        <v>5120709</v>
      </c>
      <c r="B836">
        <v>5120709</v>
      </c>
      <c r="C836" t="s">
        <v>140</v>
      </c>
      <c r="D836" t="s">
        <v>441</v>
      </c>
      <c r="E836">
        <v>1</v>
      </c>
      <c r="F836" t="b">
        <v>1</v>
      </c>
      <c r="G836">
        <v>1220</v>
      </c>
      <c r="H836" t="s">
        <v>2013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 t="s">
        <v>10</v>
      </c>
      <c r="P836">
        <v>0</v>
      </c>
      <c r="Q836" t="b">
        <v>0</v>
      </c>
      <c r="R836" t="b">
        <v>0</v>
      </c>
      <c r="S836">
        <v>0</v>
      </c>
      <c r="T836">
        <v>0</v>
      </c>
      <c r="U836">
        <v>0</v>
      </c>
      <c r="V836">
        <v>4011107</v>
      </c>
      <c r="W836" t="s">
        <v>2013</v>
      </c>
      <c r="X836">
        <v>4011107</v>
      </c>
      <c r="Y836" t="s">
        <v>2013</v>
      </c>
      <c r="Z836">
        <v>4011107</v>
      </c>
      <c r="AA836" t="s">
        <v>2013</v>
      </c>
      <c r="AB836">
        <v>4011107</v>
      </c>
      <c r="AC836" t="s">
        <v>2013</v>
      </c>
      <c r="AD836">
        <v>4011107</v>
      </c>
      <c r="AE836" t="s">
        <v>2013</v>
      </c>
      <c r="AF836">
        <v>0</v>
      </c>
      <c r="AG836">
        <v>0</v>
      </c>
      <c r="AH836">
        <v>1</v>
      </c>
      <c r="AI836">
        <v>0</v>
      </c>
      <c r="AJ836">
        <v>0</v>
      </c>
      <c r="AK836">
        <v>0</v>
      </c>
      <c r="AL836" t="b">
        <v>0</v>
      </c>
      <c r="AM836">
        <v>0</v>
      </c>
      <c r="AN836">
        <v>0</v>
      </c>
    </row>
    <row r="837" spans="1:40" x14ac:dyDescent="0.3">
      <c r="A837">
        <v>5110801</v>
      </c>
      <c r="B837">
        <v>5110801</v>
      </c>
      <c r="C837" t="s">
        <v>758</v>
      </c>
      <c r="D837" t="s">
        <v>441</v>
      </c>
      <c r="E837">
        <v>1</v>
      </c>
      <c r="F837" t="b">
        <v>1</v>
      </c>
      <c r="G837">
        <v>1220</v>
      </c>
      <c r="H837" t="s">
        <v>2013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 t="s">
        <v>10</v>
      </c>
      <c r="P837">
        <v>0</v>
      </c>
      <c r="Q837" t="b">
        <v>0</v>
      </c>
      <c r="R837" t="b">
        <v>0</v>
      </c>
      <c r="S837">
        <v>0</v>
      </c>
      <c r="T837">
        <v>0</v>
      </c>
      <c r="U837">
        <v>0</v>
      </c>
      <c r="V837">
        <v>2005001</v>
      </c>
      <c r="W837" t="s">
        <v>2013</v>
      </c>
      <c r="X837">
        <v>2005001</v>
      </c>
      <c r="Y837" t="s">
        <v>2013</v>
      </c>
      <c r="Z837">
        <v>2005001</v>
      </c>
      <c r="AA837" t="s">
        <v>2013</v>
      </c>
      <c r="AB837">
        <v>2005001</v>
      </c>
      <c r="AC837" t="s">
        <v>2013</v>
      </c>
      <c r="AD837">
        <v>2005001</v>
      </c>
      <c r="AE837" t="s">
        <v>2013</v>
      </c>
      <c r="AF837">
        <v>0</v>
      </c>
      <c r="AG837">
        <v>0</v>
      </c>
      <c r="AH837">
        <v>20</v>
      </c>
      <c r="AI837">
        <v>0</v>
      </c>
      <c r="AJ837">
        <v>0</v>
      </c>
      <c r="AK837">
        <v>0</v>
      </c>
      <c r="AL837" t="b">
        <v>0</v>
      </c>
      <c r="AM837">
        <v>0</v>
      </c>
      <c r="AN837">
        <v>0</v>
      </c>
    </row>
    <row r="838" spans="1:40" x14ac:dyDescent="0.3">
      <c r="A838">
        <v>5110802</v>
      </c>
      <c r="B838">
        <v>5110802</v>
      </c>
      <c r="C838" t="s">
        <v>759</v>
      </c>
      <c r="D838" t="s">
        <v>441</v>
      </c>
      <c r="E838">
        <v>1</v>
      </c>
      <c r="F838" t="b">
        <v>1</v>
      </c>
      <c r="G838">
        <v>1220</v>
      </c>
      <c r="H838" t="s">
        <v>2013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 t="s">
        <v>10</v>
      </c>
      <c r="P838">
        <v>0</v>
      </c>
      <c r="Q838" t="b">
        <v>0</v>
      </c>
      <c r="R838" t="b">
        <v>0</v>
      </c>
      <c r="S838">
        <v>0</v>
      </c>
      <c r="T838">
        <v>0</v>
      </c>
      <c r="U838">
        <v>0</v>
      </c>
      <c r="V838">
        <v>2015001</v>
      </c>
      <c r="W838" t="s">
        <v>2013</v>
      </c>
      <c r="X838">
        <v>2015001</v>
      </c>
      <c r="Y838" t="s">
        <v>2013</v>
      </c>
      <c r="Z838">
        <v>2015001</v>
      </c>
      <c r="AA838" t="s">
        <v>2013</v>
      </c>
      <c r="AB838">
        <v>2015001</v>
      </c>
      <c r="AC838" t="s">
        <v>2013</v>
      </c>
      <c r="AD838">
        <v>2015001</v>
      </c>
      <c r="AE838" t="s">
        <v>2013</v>
      </c>
      <c r="AF838">
        <v>0</v>
      </c>
      <c r="AG838">
        <v>0</v>
      </c>
      <c r="AH838">
        <v>20</v>
      </c>
      <c r="AI838">
        <v>0</v>
      </c>
      <c r="AJ838">
        <v>0</v>
      </c>
      <c r="AK838">
        <v>0</v>
      </c>
      <c r="AL838" t="b">
        <v>0</v>
      </c>
      <c r="AM838">
        <v>0</v>
      </c>
      <c r="AN838">
        <v>0</v>
      </c>
    </row>
    <row r="839" spans="1:40" x14ac:dyDescent="0.3">
      <c r="A839">
        <v>5110803</v>
      </c>
      <c r="B839">
        <v>5110803</v>
      </c>
      <c r="C839" t="s">
        <v>760</v>
      </c>
      <c r="D839" t="s">
        <v>441</v>
      </c>
      <c r="E839">
        <v>1</v>
      </c>
      <c r="F839" t="b">
        <v>1</v>
      </c>
      <c r="G839">
        <v>1220</v>
      </c>
      <c r="H839" t="s">
        <v>2013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t="s">
        <v>10</v>
      </c>
      <c r="P839">
        <v>0</v>
      </c>
      <c r="Q839" t="b">
        <v>0</v>
      </c>
      <c r="R839" t="b">
        <v>0</v>
      </c>
      <c r="S839">
        <v>0</v>
      </c>
      <c r="T839">
        <v>2100</v>
      </c>
      <c r="U839">
        <v>0</v>
      </c>
      <c r="V839">
        <v>4003002</v>
      </c>
      <c r="W839" t="s">
        <v>2013</v>
      </c>
      <c r="X839">
        <v>4003002</v>
      </c>
      <c r="Y839" t="s">
        <v>2013</v>
      </c>
      <c r="Z839">
        <v>4003002</v>
      </c>
      <c r="AA839" t="s">
        <v>2013</v>
      </c>
      <c r="AB839">
        <v>4003002</v>
      </c>
      <c r="AC839" t="s">
        <v>2013</v>
      </c>
      <c r="AD839">
        <v>4003002</v>
      </c>
      <c r="AE839" t="s">
        <v>2013</v>
      </c>
      <c r="AF839">
        <v>0</v>
      </c>
      <c r="AG839">
        <v>0</v>
      </c>
      <c r="AH839">
        <v>10</v>
      </c>
      <c r="AI839">
        <v>0</v>
      </c>
      <c r="AJ839">
        <v>0</v>
      </c>
      <c r="AK839">
        <v>0</v>
      </c>
      <c r="AL839" t="b">
        <v>0</v>
      </c>
      <c r="AM839">
        <v>0</v>
      </c>
      <c r="AN839">
        <v>0</v>
      </c>
    </row>
    <row r="840" spans="1:40" x14ac:dyDescent="0.3">
      <c r="A840">
        <v>5110804</v>
      </c>
      <c r="B840">
        <v>5110804</v>
      </c>
      <c r="C840" t="s">
        <v>761</v>
      </c>
      <c r="D840" t="s">
        <v>441</v>
      </c>
      <c r="E840">
        <v>1</v>
      </c>
      <c r="F840" t="b">
        <v>1</v>
      </c>
      <c r="G840">
        <v>1220</v>
      </c>
      <c r="H840" t="s">
        <v>2013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 t="s">
        <v>10</v>
      </c>
      <c r="P840">
        <v>0</v>
      </c>
      <c r="Q840" t="b">
        <v>0</v>
      </c>
      <c r="R840" t="b">
        <v>0</v>
      </c>
      <c r="S840">
        <v>3000</v>
      </c>
      <c r="T840">
        <v>0</v>
      </c>
      <c r="U840">
        <v>0</v>
      </c>
      <c r="V840">
        <v>4003001</v>
      </c>
      <c r="W840" t="s">
        <v>2013</v>
      </c>
      <c r="X840">
        <v>4003001</v>
      </c>
      <c r="Y840" t="s">
        <v>2013</v>
      </c>
      <c r="Z840">
        <v>4003001</v>
      </c>
      <c r="AA840" t="s">
        <v>2013</v>
      </c>
      <c r="AB840">
        <v>4003001</v>
      </c>
      <c r="AC840" t="s">
        <v>2013</v>
      </c>
      <c r="AD840">
        <v>4003001</v>
      </c>
      <c r="AE840" t="s">
        <v>2013</v>
      </c>
      <c r="AF840">
        <v>0</v>
      </c>
      <c r="AG840">
        <v>0</v>
      </c>
      <c r="AH840">
        <v>10</v>
      </c>
      <c r="AI840">
        <v>0</v>
      </c>
      <c r="AJ840">
        <v>0</v>
      </c>
      <c r="AK840">
        <v>0</v>
      </c>
      <c r="AL840" t="b">
        <v>0</v>
      </c>
      <c r="AM840">
        <v>0</v>
      </c>
      <c r="AN840">
        <v>0</v>
      </c>
    </row>
    <row r="841" spans="1:40" x14ac:dyDescent="0.3">
      <c r="A841">
        <v>5110805</v>
      </c>
      <c r="B841">
        <v>5110805</v>
      </c>
      <c r="C841" t="s">
        <v>762</v>
      </c>
      <c r="D841" t="s">
        <v>441</v>
      </c>
      <c r="E841">
        <v>1</v>
      </c>
      <c r="F841" t="b">
        <v>1</v>
      </c>
      <c r="G841">
        <v>1220</v>
      </c>
      <c r="H841" t="s">
        <v>2013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 t="s">
        <v>10</v>
      </c>
      <c r="P841">
        <v>0</v>
      </c>
      <c r="Q841" t="b">
        <v>0</v>
      </c>
      <c r="R841" t="b">
        <v>0</v>
      </c>
      <c r="S841">
        <v>0</v>
      </c>
      <c r="T841">
        <v>0</v>
      </c>
      <c r="U841">
        <v>0</v>
      </c>
      <c r="V841">
        <v>4003003</v>
      </c>
      <c r="W841" t="s">
        <v>2013</v>
      </c>
      <c r="X841">
        <v>4003003</v>
      </c>
      <c r="Y841" t="s">
        <v>2013</v>
      </c>
      <c r="Z841">
        <v>4003003</v>
      </c>
      <c r="AA841" t="s">
        <v>2013</v>
      </c>
      <c r="AB841">
        <v>4003003</v>
      </c>
      <c r="AC841" t="s">
        <v>2013</v>
      </c>
      <c r="AD841">
        <v>4003003</v>
      </c>
      <c r="AE841" t="s">
        <v>2013</v>
      </c>
      <c r="AF841">
        <v>0</v>
      </c>
      <c r="AG841">
        <v>0</v>
      </c>
      <c r="AH841">
        <v>10</v>
      </c>
      <c r="AI841">
        <v>0</v>
      </c>
      <c r="AJ841">
        <v>0</v>
      </c>
      <c r="AK841">
        <v>0</v>
      </c>
      <c r="AL841" t="b">
        <v>0</v>
      </c>
      <c r="AM841">
        <v>0</v>
      </c>
      <c r="AN841">
        <v>0</v>
      </c>
    </row>
    <row r="842" spans="1:40" x14ac:dyDescent="0.3">
      <c r="A842">
        <v>5110806</v>
      </c>
      <c r="B842">
        <v>5110806</v>
      </c>
      <c r="C842" t="s">
        <v>763</v>
      </c>
      <c r="D842" t="s">
        <v>441</v>
      </c>
      <c r="E842">
        <v>1</v>
      </c>
      <c r="F842" t="b">
        <v>1</v>
      </c>
      <c r="G842">
        <v>1220</v>
      </c>
      <c r="H842" t="s">
        <v>2013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 t="s">
        <v>10</v>
      </c>
      <c r="P842">
        <v>0</v>
      </c>
      <c r="Q842" t="b">
        <v>0</v>
      </c>
      <c r="R842" t="b">
        <v>0</v>
      </c>
      <c r="S842">
        <v>0</v>
      </c>
      <c r="T842">
        <v>0</v>
      </c>
      <c r="U842">
        <v>0</v>
      </c>
      <c r="V842">
        <v>4013010</v>
      </c>
      <c r="W842" t="s">
        <v>2013</v>
      </c>
      <c r="X842">
        <v>4013010</v>
      </c>
      <c r="Y842" t="s">
        <v>2013</v>
      </c>
      <c r="Z842">
        <v>4013010</v>
      </c>
      <c r="AA842" t="s">
        <v>2013</v>
      </c>
      <c r="AB842">
        <v>4013010</v>
      </c>
      <c r="AC842" t="s">
        <v>2013</v>
      </c>
      <c r="AD842">
        <v>4013010</v>
      </c>
      <c r="AE842" t="s">
        <v>2013</v>
      </c>
      <c r="AF842">
        <v>0</v>
      </c>
      <c r="AG842">
        <v>0</v>
      </c>
      <c r="AH842">
        <v>3</v>
      </c>
      <c r="AI842">
        <v>0</v>
      </c>
      <c r="AJ842">
        <v>0</v>
      </c>
      <c r="AK842">
        <v>0</v>
      </c>
      <c r="AL842" t="b">
        <v>0</v>
      </c>
      <c r="AM842">
        <v>0</v>
      </c>
      <c r="AN842">
        <v>0</v>
      </c>
    </row>
    <row r="843" spans="1:40" x14ac:dyDescent="0.3">
      <c r="A843">
        <v>5110807</v>
      </c>
      <c r="B843">
        <v>5110807</v>
      </c>
      <c r="C843" t="s">
        <v>764</v>
      </c>
      <c r="D843" t="s">
        <v>441</v>
      </c>
      <c r="E843">
        <v>1</v>
      </c>
      <c r="F843" t="b">
        <v>1</v>
      </c>
      <c r="G843">
        <v>1220</v>
      </c>
      <c r="H843" t="s">
        <v>2013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 t="s">
        <v>10</v>
      </c>
      <c r="P843">
        <v>0</v>
      </c>
      <c r="Q843" t="b">
        <v>0</v>
      </c>
      <c r="R843" t="b">
        <v>0</v>
      </c>
      <c r="S843">
        <v>0</v>
      </c>
      <c r="T843">
        <v>0</v>
      </c>
      <c r="U843">
        <v>0</v>
      </c>
      <c r="V843">
        <v>4013011</v>
      </c>
      <c r="W843" t="s">
        <v>2013</v>
      </c>
      <c r="X843">
        <v>4013011</v>
      </c>
      <c r="Y843" t="s">
        <v>2013</v>
      </c>
      <c r="Z843">
        <v>4013011</v>
      </c>
      <c r="AA843" t="s">
        <v>2013</v>
      </c>
      <c r="AB843">
        <v>4013011</v>
      </c>
      <c r="AC843" t="s">
        <v>2013</v>
      </c>
      <c r="AD843">
        <v>4013011</v>
      </c>
      <c r="AE843" t="s">
        <v>2013</v>
      </c>
      <c r="AF843">
        <v>0</v>
      </c>
      <c r="AG843">
        <v>0</v>
      </c>
      <c r="AH843">
        <v>3</v>
      </c>
      <c r="AI843">
        <v>0</v>
      </c>
      <c r="AJ843">
        <v>0</v>
      </c>
      <c r="AK843">
        <v>0</v>
      </c>
      <c r="AL843" t="b">
        <v>0</v>
      </c>
      <c r="AM843">
        <v>0</v>
      </c>
      <c r="AN843">
        <v>0</v>
      </c>
    </row>
    <row r="844" spans="1:40" x14ac:dyDescent="0.3">
      <c r="A844">
        <v>5110808</v>
      </c>
      <c r="B844">
        <v>5110808</v>
      </c>
      <c r="C844" t="s">
        <v>765</v>
      </c>
      <c r="D844" t="s">
        <v>441</v>
      </c>
      <c r="E844">
        <v>1</v>
      </c>
      <c r="F844" t="b">
        <v>1</v>
      </c>
      <c r="G844">
        <v>1220</v>
      </c>
      <c r="H844" t="s">
        <v>2013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 t="s">
        <v>10</v>
      </c>
      <c r="P844">
        <v>0</v>
      </c>
      <c r="Q844" t="b">
        <v>0</v>
      </c>
      <c r="R844" t="b">
        <v>0</v>
      </c>
      <c r="S844" t="s">
        <v>347</v>
      </c>
      <c r="T844" t="s">
        <v>347</v>
      </c>
      <c r="U844" t="s">
        <v>347</v>
      </c>
      <c r="V844">
        <v>4011108</v>
      </c>
      <c r="W844" t="s">
        <v>2013</v>
      </c>
      <c r="X844">
        <v>4011108</v>
      </c>
      <c r="Y844" t="s">
        <v>2013</v>
      </c>
      <c r="Z844">
        <v>4011108</v>
      </c>
      <c r="AA844" t="s">
        <v>2013</v>
      </c>
      <c r="AB844">
        <v>4011108</v>
      </c>
      <c r="AC844" t="s">
        <v>2013</v>
      </c>
      <c r="AD844">
        <v>4011108</v>
      </c>
      <c r="AE844" t="s">
        <v>2013</v>
      </c>
      <c r="AF844">
        <v>0</v>
      </c>
      <c r="AG844">
        <v>0</v>
      </c>
      <c r="AH844">
        <v>1</v>
      </c>
      <c r="AI844">
        <v>0</v>
      </c>
      <c r="AJ844">
        <v>0</v>
      </c>
      <c r="AK844">
        <v>0</v>
      </c>
      <c r="AL844" t="b">
        <v>0</v>
      </c>
      <c r="AM844">
        <v>0</v>
      </c>
      <c r="AN844">
        <v>0</v>
      </c>
    </row>
    <row r="845" spans="1:40" x14ac:dyDescent="0.3">
      <c r="A845">
        <v>5120801</v>
      </c>
      <c r="B845">
        <v>5120801</v>
      </c>
      <c r="C845" t="s">
        <v>766</v>
      </c>
      <c r="D845" t="s">
        <v>441</v>
      </c>
      <c r="E845">
        <v>1</v>
      </c>
      <c r="F845" t="b">
        <v>1</v>
      </c>
      <c r="G845">
        <v>1220</v>
      </c>
      <c r="H845" t="s">
        <v>2013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 t="s">
        <v>10</v>
      </c>
      <c r="P845">
        <v>0</v>
      </c>
      <c r="Q845" t="b">
        <v>0</v>
      </c>
      <c r="R845" t="b">
        <v>0</v>
      </c>
      <c r="S845">
        <v>0</v>
      </c>
      <c r="T845">
        <v>0</v>
      </c>
      <c r="U845">
        <v>0</v>
      </c>
      <c r="V845">
        <v>2005001</v>
      </c>
      <c r="W845" t="s">
        <v>2013</v>
      </c>
      <c r="X845">
        <v>2005001</v>
      </c>
      <c r="Y845" t="s">
        <v>2013</v>
      </c>
      <c r="Z845">
        <v>2005001</v>
      </c>
      <c r="AA845" t="s">
        <v>2013</v>
      </c>
      <c r="AB845">
        <v>2005001</v>
      </c>
      <c r="AC845" t="s">
        <v>2013</v>
      </c>
      <c r="AD845">
        <v>2005001</v>
      </c>
      <c r="AE845" t="s">
        <v>2013</v>
      </c>
      <c r="AF845">
        <v>0</v>
      </c>
      <c r="AG845">
        <v>0</v>
      </c>
      <c r="AH845">
        <v>20</v>
      </c>
      <c r="AI845">
        <v>0</v>
      </c>
      <c r="AJ845">
        <v>0</v>
      </c>
      <c r="AK845">
        <v>0</v>
      </c>
      <c r="AL845" t="b">
        <v>0</v>
      </c>
      <c r="AM845">
        <v>0</v>
      </c>
      <c r="AN845">
        <v>0</v>
      </c>
    </row>
    <row r="846" spans="1:40" x14ac:dyDescent="0.3">
      <c r="A846">
        <v>5120802</v>
      </c>
      <c r="B846">
        <v>5120802</v>
      </c>
      <c r="C846" t="s">
        <v>767</v>
      </c>
      <c r="D846" t="s">
        <v>441</v>
      </c>
      <c r="E846">
        <v>1</v>
      </c>
      <c r="F846" t="b">
        <v>1</v>
      </c>
      <c r="G846">
        <v>1220</v>
      </c>
      <c r="H846" t="s">
        <v>2013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 t="s">
        <v>10</v>
      </c>
      <c r="P846">
        <v>0</v>
      </c>
      <c r="Q846" t="b">
        <v>0</v>
      </c>
      <c r="R846" t="b">
        <v>0</v>
      </c>
      <c r="S846">
        <v>0</v>
      </c>
      <c r="T846">
        <v>0</v>
      </c>
      <c r="U846">
        <v>0</v>
      </c>
      <c r="V846">
        <v>2015001</v>
      </c>
      <c r="W846" t="s">
        <v>2013</v>
      </c>
      <c r="X846">
        <v>2015001</v>
      </c>
      <c r="Y846" t="s">
        <v>2013</v>
      </c>
      <c r="Z846">
        <v>2015001</v>
      </c>
      <c r="AA846" t="s">
        <v>2013</v>
      </c>
      <c r="AB846">
        <v>2015001</v>
      </c>
      <c r="AC846" t="s">
        <v>2013</v>
      </c>
      <c r="AD846">
        <v>2015001</v>
      </c>
      <c r="AE846" t="s">
        <v>2013</v>
      </c>
      <c r="AF846">
        <v>0</v>
      </c>
      <c r="AG846">
        <v>0</v>
      </c>
      <c r="AH846">
        <v>20</v>
      </c>
      <c r="AI846">
        <v>0</v>
      </c>
      <c r="AJ846">
        <v>0</v>
      </c>
      <c r="AK846">
        <v>0</v>
      </c>
      <c r="AL846" t="b">
        <v>0</v>
      </c>
      <c r="AM846">
        <v>0</v>
      </c>
      <c r="AN846">
        <v>0</v>
      </c>
    </row>
    <row r="847" spans="1:40" x14ac:dyDescent="0.3">
      <c r="A847">
        <v>5120803</v>
      </c>
      <c r="B847">
        <v>5120803</v>
      </c>
      <c r="C847" t="s">
        <v>768</v>
      </c>
      <c r="D847" t="s">
        <v>441</v>
      </c>
      <c r="E847">
        <v>1</v>
      </c>
      <c r="F847" t="b">
        <v>1</v>
      </c>
      <c r="G847">
        <v>1220</v>
      </c>
      <c r="H847" t="s">
        <v>2013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 t="s">
        <v>10</v>
      </c>
      <c r="P847">
        <v>0</v>
      </c>
      <c r="Q847" t="b">
        <v>0</v>
      </c>
      <c r="R847" t="b">
        <v>0</v>
      </c>
      <c r="S847">
        <v>0</v>
      </c>
      <c r="T847">
        <v>2100</v>
      </c>
      <c r="U847">
        <v>0</v>
      </c>
      <c r="V847">
        <v>4003002</v>
      </c>
      <c r="W847" t="s">
        <v>2013</v>
      </c>
      <c r="X847">
        <v>4003002</v>
      </c>
      <c r="Y847" t="s">
        <v>2013</v>
      </c>
      <c r="Z847">
        <v>4003002</v>
      </c>
      <c r="AA847" t="s">
        <v>2013</v>
      </c>
      <c r="AB847">
        <v>4003002</v>
      </c>
      <c r="AC847" t="s">
        <v>2013</v>
      </c>
      <c r="AD847">
        <v>4003002</v>
      </c>
      <c r="AE847" t="s">
        <v>2013</v>
      </c>
      <c r="AF847">
        <v>0</v>
      </c>
      <c r="AG847">
        <v>0</v>
      </c>
      <c r="AH847">
        <v>10</v>
      </c>
      <c r="AI847">
        <v>0</v>
      </c>
      <c r="AJ847">
        <v>0</v>
      </c>
      <c r="AK847">
        <v>0</v>
      </c>
      <c r="AL847" t="b">
        <v>0</v>
      </c>
      <c r="AM847">
        <v>0</v>
      </c>
      <c r="AN847">
        <v>0</v>
      </c>
    </row>
    <row r="848" spans="1:40" x14ac:dyDescent="0.3">
      <c r="A848">
        <v>5120804</v>
      </c>
      <c r="B848">
        <v>5120804</v>
      </c>
      <c r="C848" t="s">
        <v>769</v>
      </c>
      <c r="D848" t="s">
        <v>441</v>
      </c>
      <c r="E848">
        <v>1</v>
      </c>
      <c r="F848" t="b">
        <v>1</v>
      </c>
      <c r="G848">
        <v>1220</v>
      </c>
      <c r="H848" t="s">
        <v>2013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 t="s">
        <v>10</v>
      </c>
      <c r="P848">
        <v>0</v>
      </c>
      <c r="Q848" t="b">
        <v>0</v>
      </c>
      <c r="R848" t="b">
        <v>0</v>
      </c>
      <c r="S848">
        <v>3000</v>
      </c>
      <c r="T848">
        <v>0</v>
      </c>
      <c r="U848">
        <v>0</v>
      </c>
      <c r="V848">
        <v>4003001</v>
      </c>
      <c r="W848" t="s">
        <v>2013</v>
      </c>
      <c r="X848">
        <v>4003001</v>
      </c>
      <c r="Y848" t="s">
        <v>2013</v>
      </c>
      <c r="Z848">
        <v>4003001</v>
      </c>
      <c r="AA848" t="s">
        <v>2013</v>
      </c>
      <c r="AB848">
        <v>4003001</v>
      </c>
      <c r="AC848" t="s">
        <v>2013</v>
      </c>
      <c r="AD848">
        <v>4003001</v>
      </c>
      <c r="AE848" t="s">
        <v>2013</v>
      </c>
      <c r="AF848">
        <v>0</v>
      </c>
      <c r="AG848">
        <v>0</v>
      </c>
      <c r="AH848">
        <v>10</v>
      </c>
      <c r="AI848">
        <v>0</v>
      </c>
      <c r="AJ848">
        <v>0</v>
      </c>
      <c r="AK848">
        <v>0</v>
      </c>
      <c r="AL848" t="b">
        <v>0</v>
      </c>
      <c r="AM848">
        <v>0</v>
      </c>
      <c r="AN848">
        <v>0</v>
      </c>
    </row>
    <row r="849" spans="1:40" x14ac:dyDescent="0.3">
      <c r="A849">
        <v>5120805</v>
      </c>
      <c r="B849">
        <v>5120805</v>
      </c>
      <c r="C849" t="s">
        <v>770</v>
      </c>
      <c r="D849" t="s">
        <v>441</v>
      </c>
      <c r="E849">
        <v>1</v>
      </c>
      <c r="F849" t="b">
        <v>1</v>
      </c>
      <c r="G849">
        <v>1220</v>
      </c>
      <c r="H849" t="s">
        <v>2013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 t="s">
        <v>10</v>
      </c>
      <c r="P849">
        <v>0</v>
      </c>
      <c r="Q849" t="b">
        <v>0</v>
      </c>
      <c r="R849" t="b">
        <v>0</v>
      </c>
      <c r="S849">
        <v>0</v>
      </c>
      <c r="T849">
        <v>0</v>
      </c>
      <c r="U849">
        <v>0</v>
      </c>
      <c r="V849">
        <v>4003003</v>
      </c>
      <c r="W849" t="s">
        <v>2013</v>
      </c>
      <c r="X849">
        <v>4003003</v>
      </c>
      <c r="Y849" t="s">
        <v>2013</v>
      </c>
      <c r="Z849">
        <v>4003003</v>
      </c>
      <c r="AA849" t="s">
        <v>2013</v>
      </c>
      <c r="AB849">
        <v>4003003</v>
      </c>
      <c r="AC849" t="s">
        <v>2013</v>
      </c>
      <c r="AD849">
        <v>4003003</v>
      </c>
      <c r="AE849" t="s">
        <v>2013</v>
      </c>
      <c r="AF849">
        <v>0</v>
      </c>
      <c r="AG849">
        <v>0</v>
      </c>
      <c r="AH849">
        <v>10</v>
      </c>
      <c r="AI849">
        <v>0</v>
      </c>
      <c r="AJ849">
        <v>0</v>
      </c>
      <c r="AK849">
        <v>0</v>
      </c>
      <c r="AL849" t="b">
        <v>0</v>
      </c>
      <c r="AM849">
        <v>0</v>
      </c>
      <c r="AN849">
        <v>0</v>
      </c>
    </row>
    <row r="850" spans="1:40" x14ac:dyDescent="0.3">
      <c r="A850">
        <v>5120806</v>
      </c>
      <c r="B850">
        <v>5120806</v>
      </c>
      <c r="C850" t="s">
        <v>771</v>
      </c>
      <c r="D850" t="s">
        <v>441</v>
      </c>
      <c r="E850">
        <v>1</v>
      </c>
      <c r="F850" t="b">
        <v>1</v>
      </c>
      <c r="G850">
        <v>1220</v>
      </c>
      <c r="H850" t="s">
        <v>2013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 t="s">
        <v>10</v>
      </c>
      <c r="P850">
        <v>0</v>
      </c>
      <c r="Q850" t="b">
        <v>0</v>
      </c>
      <c r="R850" t="b">
        <v>0</v>
      </c>
      <c r="S850">
        <v>0</v>
      </c>
      <c r="T850">
        <v>0</v>
      </c>
      <c r="U850">
        <v>0</v>
      </c>
      <c r="V850">
        <v>4013010</v>
      </c>
      <c r="W850" t="s">
        <v>2013</v>
      </c>
      <c r="X850">
        <v>4013010</v>
      </c>
      <c r="Y850" t="s">
        <v>2013</v>
      </c>
      <c r="Z850">
        <v>4013010</v>
      </c>
      <c r="AA850" t="s">
        <v>2013</v>
      </c>
      <c r="AB850">
        <v>4013010</v>
      </c>
      <c r="AC850" t="s">
        <v>2013</v>
      </c>
      <c r="AD850">
        <v>4013010</v>
      </c>
      <c r="AE850" t="s">
        <v>2013</v>
      </c>
      <c r="AF850">
        <v>0</v>
      </c>
      <c r="AG850">
        <v>0</v>
      </c>
      <c r="AH850">
        <v>3</v>
      </c>
      <c r="AI850">
        <v>0</v>
      </c>
      <c r="AJ850">
        <v>0</v>
      </c>
      <c r="AK850">
        <v>0</v>
      </c>
      <c r="AL850" t="b">
        <v>0</v>
      </c>
      <c r="AM850">
        <v>0</v>
      </c>
      <c r="AN850">
        <v>0</v>
      </c>
    </row>
    <row r="851" spans="1:40" x14ac:dyDescent="0.3">
      <c r="A851">
        <v>5120807</v>
      </c>
      <c r="B851">
        <v>5120807</v>
      </c>
      <c r="C851" t="s">
        <v>772</v>
      </c>
      <c r="D851" t="s">
        <v>441</v>
      </c>
      <c r="E851">
        <v>1</v>
      </c>
      <c r="F851" t="b">
        <v>1</v>
      </c>
      <c r="G851">
        <v>1220</v>
      </c>
      <c r="H851" t="s">
        <v>2013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 t="s">
        <v>10</v>
      </c>
      <c r="P851">
        <v>0</v>
      </c>
      <c r="Q851" t="b">
        <v>0</v>
      </c>
      <c r="R851" t="b">
        <v>0</v>
      </c>
      <c r="S851">
        <v>0</v>
      </c>
      <c r="T851">
        <v>0</v>
      </c>
      <c r="U851">
        <v>0</v>
      </c>
      <c r="V851">
        <v>4013011</v>
      </c>
      <c r="W851" t="s">
        <v>2013</v>
      </c>
      <c r="X851">
        <v>4013011</v>
      </c>
      <c r="Y851" t="s">
        <v>2013</v>
      </c>
      <c r="Z851">
        <v>4013011</v>
      </c>
      <c r="AA851" t="s">
        <v>2013</v>
      </c>
      <c r="AB851">
        <v>4013011</v>
      </c>
      <c r="AC851" t="s">
        <v>2013</v>
      </c>
      <c r="AD851">
        <v>4013011</v>
      </c>
      <c r="AE851" t="s">
        <v>2013</v>
      </c>
      <c r="AF851">
        <v>0</v>
      </c>
      <c r="AG851">
        <v>0</v>
      </c>
      <c r="AH851">
        <v>3</v>
      </c>
      <c r="AI851">
        <v>0</v>
      </c>
      <c r="AJ851">
        <v>0</v>
      </c>
      <c r="AK851">
        <v>0</v>
      </c>
      <c r="AL851" t="b">
        <v>0</v>
      </c>
      <c r="AM851">
        <v>0</v>
      </c>
      <c r="AN851">
        <v>0</v>
      </c>
    </row>
    <row r="852" spans="1:40" x14ac:dyDescent="0.3">
      <c r="A852">
        <v>5120808</v>
      </c>
      <c r="B852">
        <v>5120808</v>
      </c>
      <c r="C852" t="s">
        <v>773</v>
      </c>
      <c r="D852" t="s">
        <v>441</v>
      </c>
      <c r="E852">
        <v>1</v>
      </c>
      <c r="F852" t="b">
        <v>1</v>
      </c>
      <c r="G852">
        <v>1220</v>
      </c>
      <c r="H852" t="s">
        <v>2013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 t="s">
        <v>10</v>
      </c>
      <c r="P852">
        <v>0</v>
      </c>
      <c r="Q852" t="b">
        <v>0</v>
      </c>
      <c r="R852" t="b">
        <v>0</v>
      </c>
      <c r="S852" t="s">
        <v>347</v>
      </c>
      <c r="T852" t="s">
        <v>347</v>
      </c>
      <c r="U852" t="s">
        <v>347</v>
      </c>
      <c r="V852">
        <v>4011108</v>
      </c>
      <c r="W852" t="s">
        <v>2013</v>
      </c>
      <c r="X852">
        <v>4011108</v>
      </c>
      <c r="Y852" t="s">
        <v>2013</v>
      </c>
      <c r="Z852">
        <v>4011108</v>
      </c>
      <c r="AA852" t="s">
        <v>2013</v>
      </c>
      <c r="AB852">
        <v>4011108</v>
      </c>
      <c r="AC852" t="s">
        <v>2013</v>
      </c>
      <c r="AD852">
        <v>4011108</v>
      </c>
      <c r="AE852" t="s">
        <v>2013</v>
      </c>
      <c r="AF852">
        <v>0</v>
      </c>
      <c r="AG852">
        <v>0</v>
      </c>
      <c r="AH852">
        <v>1</v>
      </c>
      <c r="AI852">
        <v>0</v>
      </c>
      <c r="AJ852">
        <v>0</v>
      </c>
      <c r="AK852">
        <v>0</v>
      </c>
      <c r="AL852" t="b">
        <v>0</v>
      </c>
      <c r="AM852">
        <v>0</v>
      </c>
      <c r="AN852">
        <v>0</v>
      </c>
    </row>
    <row r="853" spans="1:40" x14ac:dyDescent="0.3">
      <c r="A853">
        <v>5110901</v>
      </c>
      <c r="B853">
        <v>5110901</v>
      </c>
      <c r="C853" t="s">
        <v>774</v>
      </c>
      <c r="D853" t="s">
        <v>441</v>
      </c>
      <c r="E853">
        <v>1</v>
      </c>
      <c r="F853" t="b">
        <v>1</v>
      </c>
      <c r="G853">
        <v>1220</v>
      </c>
      <c r="H853" t="s">
        <v>2013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 t="s">
        <v>10</v>
      </c>
      <c r="P853">
        <v>0</v>
      </c>
      <c r="Q853" t="b">
        <v>0</v>
      </c>
      <c r="R853" t="b">
        <v>0</v>
      </c>
      <c r="S853">
        <v>0</v>
      </c>
      <c r="T853">
        <v>0</v>
      </c>
      <c r="U853">
        <v>0</v>
      </c>
      <c r="V853">
        <v>2005001</v>
      </c>
      <c r="W853" t="s">
        <v>2013</v>
      </c>
      <c r="X853">
        <v>2005001</v>
      </c>
      <c r="Y853" t="s">
        <v>2013</v>
      </c>
      <c r="Z853">
        <v>2005001</v>
      </c>
      <c r="AA853" t="s">
        <v>2013</v>
      </c>
      <c r="AB853">
        <v>2005001</v>
      </c>
      <c r="AC853" t="s">
        <v>2013</v>
      </c>
      <c r="AD853">
        <v>2005001</v>
      </c>
      <c r="AE853" t="s">
        <v>2013</v>
      </c>
      <c r="AF853">
        <v>0</v>
      </c>
      <c r="AG853">
        <v>0</v>
      </c>
      <c r="AH853">
        <v>20</v>
      </c>
      <c r="AI853">
        <v>0</v>
      </c>
      <c r="AJ853">
        <v>0</v>
      </c>
      <c r="AK853">
        <v>0</v>
      </c>
      <c r="AL853" t="b">
        <v>0</v>
      </c>
      <c r="AM853">
        <v>0</v>
      </c>
      <c r="AN853">
        <v>0</v>
      </c>
    </row>
    <row r="854" spans="1:40" x14ac:dyDescent="0.3">
      <c r="A854">
        <v>5110902</v>
      </c>
      <c r="B854">
        <v>5110902</v>
      </c>
      <c r="C854" t="s">
        <v>775</v>
      </c>
      <c r="D854" t="s">
        <v>441</v>
      </c>
      <c r="E854">
        <v>1</v>
      </c>
      <c r="F854" t="b">
        <v>1</v>
      </c>
      <c r="G854">
        <v>1220</v>
      </c>
      <c r="H854" t="s">
        <v>2013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 t="s">
        <v>10</v>
      </c>
      <c r="P854">
        <v>0</v>
      </c>
      <c r="Q854" t="b">
        <v>0</v>
      </c>
      <c r="R854" t="b">
        <v>0</v>
      </c>
      <c r="S854">
        <v>0</v>
      </c>
      <c r="T854">
        <v>0</v>
      </c>
      <c r="U854">
        <v>0</v>
      </c>
      <c r="V854">
        <v>2015001</v>
      </c>
      <c r="W854" t="s">
        <v>2013</v>
      </c>
      <c r="X854">
        <v>2015001</v>
      </c>
      <c r="Y854" t="s">
        <v>2013</v>
      </c>
      <c r="Z854">
        <v>2015001</v>
      </c>
      <c r="AA854" t="s">
        <v>2013</v>
      </c>
      <c r="AB854">
        <v>2015001</v>
      </c>
      <c r="AC854" t="s">
        <v>2013</v>
      </c>
      <c r="AD854">
        <v>2015001</v>
      </c>
      <c r="AE854" t="s">
        <v>2013</v>
      </c>
      <c r="AF854">
        <v>0</v>
      </c>
      <c r="AG854">
        <v>0</v>
      </c>
      <c r="AH854">
        <v>20</v>
      </c>
      <c r="AI854">
        <v>0</v>
      </c>
      <c r="AJ854">
        <v>0</v>
      </c>
      <c r="AK854">
        <v>0</v>
      </c>
      <c r="AL854" t="b">
        <v>0</v>
      </c>
      <c r="AM854">
        <v>0</v>
      </c>
      <c r="AN854">
        <v>0</v>
      </c>
    </row>
    <row r="855" spans="1:40" x14ac:dyDescent="0.3">
      <c r="A855">
        <v>5110903</v>
      </c>
      <c r="B855">
        <v>5110903</v>
      </c>
      <c r="C855" t="s">
        <v>776</v>
      </c>
      <c r="D855" t="s">
        <v>441</v>
      </c>
      <c r="E855">
        <v>1</v>
      </c>
      <c r="F855" t="b">
        <v>1</v>
      </c>
      <c r="G855">
        <v>1220</v>
      </c>
      <c r="H855" t="s">
        <v>2013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 t="s">
        <v>10</v>
      </c>
      <c r="P855">
        <v>0</v>
      </c>
      <c r="Q855" t="b">
        <v>0</v>
      </c>
      <c r="R855" t="b">
        <v>0</v>
      </c>
      <c r="S855">
        <v>0</v>
      </c>
      <c r="T855">
        <v>2100</v>
      </c>
      <c r="U855">
        <v>0</v>
      </c>
      <c r="V855">
        <v>4003002</v>
      </c>
      <c r="W855" t="s">
        <v>2013</v>
      </c>
      <c r="X855">
        <v>4003002</v>
      </c>
      <c r="Y855" t="s">
        <v>2013</v>
      </c>
      <c r="Z855">
        <v>4003002</v>
      </c>
      <c r="AA855" t="s">
        <v>2013</v>
      </c>
      <c r="AB855">
        <v>4003002</v>
      </c>
      <c r="AC855" t="s">
        <v>2013</v>
      </c>
      <c r="AD855">
        <v>4003002</v>
      </c>
      <c r="AE855" t="s">
        <v>2013</v>
      </c>
      <c r="AF855">
        <v>0</v>
      </c>
      <c r="AG855">
        <v>0</v>
      </c>
      <c r="AH855">
        <v>10</v>
      </c>
      <c r="AI855">
        <v>0</v>
      </c>
      <c r="AJ855">
        <v>0</v>
      </c>
      <c r="AK855">
        <v>0</v>
      </c>
      <c r="AL855" t="b">
        <v>0</v>
      </c>
      <c r="AM855">
        <v>0</v>
      </c>
      <c r="AN855">
        <v>0</v>
      </c>
    </row>
    <row r="856" spans="1:40" x14ac:dyDescent="0.3">
      <c r="A856">
        <v>5110904</v>
      </c>
      <c r="B856">
        <v>5110904</v>
      </c>
      <c r="C856" t="s">
        <v>777</v>
      </c>
      <c r="D856" t="s">
        <v>441</v>
      </c>
      <c r="E856">
        <v>1</v>
      </c>
      <c r="F856" t="b">
        <v>1</v>
      </c>
      <c r="G856">
        <v>1220</v>
      </c>
      <c r="H856" t="s">
        <v>2013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 t="s">
        <v>10</v>
      </c>
      <c r="P856">
        <v>0</v>
      </c>
      <c r="Q856" t="b">
        <v>0</v>
      </c>
      <c r="R856" t="b">
        <v>0</v>
      </c>
      <c r="S856">
        <v>3000</v>
      </c>
      <c r="T856">
        <v>0</v>
      </c>
      <c r="U856">
        <v>0</v>
      </c>
      <c r="V856">
        <v>4003001</v>
      </c>
      <c r="W856" t="s">
        <v>2013</v>
      </c>
      <c r="X856">
        <v>4003001</v>
      </c>
      <c r="Y856" t="s">
        <v>2013</v>
      </c>
      <c r="Z856">
        <v>4003001</v>
      </c>
      <c r="AA856" t="s">
        <v>2013</v>
      </c>
      <c r="AB856">
        <v>4003001</v>
      </c>
      <c r="AC856" t="s">
        <v>2013</v>
      </c>
      <c r="AD856">
        <v>4003001</v>
      </c>
      <c r="AE856" t="s">
        <v>2013</v>
      </c>
      <c r="AF856">
        <v>0</v>
      </c>
      <c r="AG856">
        <v>0</v>
      </c>
      <c r="AH856">
        <v>10</v>
      </c>
      <c r="AI856">
        <v>0</v>
      </c>
      <c r="AJ856">
        <v>0</v>
      </c>
      <c r="AK856">
        <v>0</v>
      </c>
      <c r="AL856" t="b">
        <v>0</v>
      </c>
      <c r="AM856">
        <v>0</v>
      </c>
      <c r="AN856">
        <v>0</v>
      </c>
    </row>
    <row r="857" spans="1:40" x14ac:dyDescent="0.3">
      <c r="A857">
        <v>5110905</v>
      </c>
      <c r="B857">
        <v>5110905</v>
      </c>
      <c r="C857" t="s">
        <v>778</v>
      </c>
      <c r="D857" t="s">
        <v>441</v>
      </c>
      <c r="E857">
        <v>1</v>
      </c>
      <c r="F857" t="b">
        <v>1</v>
      </c>
      <c r="G857">
        <v>1220</v>
      </c>
      <c r="H857" t="s">
        <v>2013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 t="s">
        <v>10</v>
      </c>
      <c r="P857">
        <v>0</v>
      </c>
      <c r="Q857" t="b">
        <v>0</v>
      </c>
      <c r="R857" t="b">
        <v>0</v>
      </c>
      <c r="S857">
        <v>0</v>
      </c>
      <c r="T857">
        <v>0</v>
      </c>
      <c r="U857">
        <v>0</v>
      </c>
      <c r="V857">
        <v>4003003</v>
      </c>
      <c r="W857" t="s">
        <v>2013</v>
      </c>
      <c r="X857">
        <v>4003003</v>
      </c>
      <c r="Y857" t="s">
        <v>2013</v>
      </c>
      <c r="Z857">
        <v>4003003</v>
      </c>
      <c r="AA857" t="s">
        <v>2013</v>
      </c>
      <c r="AB857">
        <v>4003003</v>
      </c>
      <c r="AC857" t="s">
        <v>2013</v>
      </c>
      <c r="AD857">
        <v>4003003</v>
      </c>
      <c r="AE857" t="s">
        <v>2013</v>
      </c>
      <c r="AF857">
        <v>0</v>
      </c>
      <c r="AG857">
        <v>0</v>
      </c>
      <c r="AH857">
        <v>10</v>
      </c>
      <c r="AI857">
        <v>0</v>
      </c>
      <c r="AJ857">
        <v>0</v>
      </c>
      <c r="AK857">
        <v>0</v>
      </c>
      <c r="AL857" t="b">
        <v>0</v>
      </c>
      <c r="AM857">
        <v>0</v>
      </c>
      <c r="AN857">
        <v>0</v>
      </c>
    </row>
    <row r="858" spans="1:40" x14ac:dyDescent="0.3">
      <c r="A858">
        <v>5110906</v>
      </c>
      <c r="B858">
        <v>5110906</v>
      </c>
      <c r="C858" t="s">
        <v>779</v>
      </c>
      <c r="D858" t="s">
        <v>441</v>
      </c>
      <c r="E858">
        <v>1</v>
      </c>
      <c r="F858" t="b">
        <v>1</v>
      </c>
      <c r="G858">
        <v>1220</v>
      </c>
      <c r="H858" t="s">
        <v>2013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 t="s">
        <v>10</v>
      </c>
      <c r="P858">
        <v>0</v>
      </c>
      <c r="Q858" t="b">
        <v>0</v>
      </c>
      <c r="R858" t="b">
        <v>0</v>
      </c>
      <c r="S858">
        <v>0</v>
      </c>
      <c r="T858">
        <v>0</v>
      </c>
      <c r="U858">
        <v>0</v>
      </c>
      <c r="V858">
        <v>4013010</v>
      </c>
      <c r="W858" t="s">
        <v>2013</v>
      </c>
      <c r="X858">
        <v>4013010</v>
      </c>
      <c r="Y858" t="s">
        <v>2013</v>
      </c>
      <c r="Z858">
        <v>4013010</v>
      </c>
      <c r="AA858" t="s">
        <v>2013</v>
      </c>
      <c r="AB858">
        <v>4013010</v>
      </c>
      <c r="AC858" t="s">
        <v>2013</v>
      </c>
      <c r="AD858">
        <v>4013010</v>
      </c>
      <c r="AE858" t="s">
        <v>2013</v>
      </c>
      <c r="AF858">
        <v>0</v>
      </c>
      <c r="AG858">
        <v>0</v>
      </c>
      <c r="AH858">
        <v>3</v>
      </c>
      <c r="AI858">
        <v>0</v>
      </c>
      <c r="AJ858">
        <v>0</v>
      </c>
      <c r="AK858">
        <v>0</v>
      </c>
      <c r="AL858" t="b">
        <v>0</v>
      </c>
      <c r="AM858">
        <v>0</v>
      </c>
      <c r="AN858">
        <v>0</v>
      </c>
    </row>
    <row r="859" spans="1:40" x14ac:dyDescent="0.3">
      <c r="A859">
        <v>5110907</v>
      </c>
      <c r="B859">
        <v>5110907</v>
      </c>
      <c r="C859" t="s">
        <v>780</v>
      </c>
      <c r="D859" t="s">
        <v>441</v>
      </c>
      <c r="E859">
        <v>1</v>
      </c>
      <c r="F859" t="b">
        <v>1</v>
      </c>
      <c r="G859">
        <v>1220</v>
      </c>
      <c r="H859" t="s">
        <v>2013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 t="s">
        <v>10</v>
      </c>
      <c r="P859">
        <v>0</v>
      </c>
      <c r="Q859" t="b">
        <v>0</v>
      </c>
      <c r="R859" t="b">
        <v>0</v>
      </c>
      <c r="S859">
        <v>0</v>
      </c>
      <c r="T859">
        <v>0</v>
      </c>
      <c r="U859">
        <v>0</v>
      </c>
      <c r="V859">
        <v>4013011</v>
      </c>
      <c r="W859" t="s">
        <v>2013</v>
      </c>
      <c r="X859">
        <v>4013011</v>
      </c>
      <c r="Y859" t="s">
        <v>2013</v>
      </c>
      <c r="Z859">
        <v>4013011</v>
      </c>
      <c r="AA859" t="s">
        <v>2013</v>
      </c>
      <c r="AB859">
        <v>4013011</v>
      </c>
      <c r="AC859" t="s">
        <v>2013</v>
      </c>
      <c r="AD859">
        <v>4013011</v>
      </c>
      <c r="AE859" t="s">
        <v>2013</v>
      </c>
      <c r="AF859">
        <v>0</v>
      </c>
      <c r="AG859">
        <v>0</v>
      </c>
      <c r="AH859">
        <v>3</v>
      </c>
      <c r="AI859">
        <v>0</v>
      </c>
      <c r="AJ859">
        <v>0</v>
      </c>
      <c r="AK859">
        <v>0</v>
      </c>
      <c r="AL859" t="b">
        <v>0</v>
      </c>
      <c r="AM859">
        <v>0</v>
      </c>
      <c r="AN859">
        <v>0</v>
      </c>
    </row>
    <row r="860" spans="1:40" x14ac:dyDescent="0.3">
      <c r="A860">
        <v>5110908</v>
      </c>
      <c r="B860">
        <v>5110908</v>
      </c>
      <c r="C860" t="s">
        <v>781</v>
      </c>
      <c r="D860" t="s">
        <v>441</v>
      </c>
      <c r="E860">
        <v>1</v>
      </c>
      <c r="F860" t="b">
        <v>1</v>
      </c>
      <c r="G860">
        <v>1220</v>
      </c>
      <c r="H860" t="s">
        <v>2013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 t="s">
        <v>10</v>
      </c>
      <c r="P860">
        <v>0</v>
      </c>
      <c r="Q860" t="b">
        <v>0</v>
      </c>
      <c r="R860" t="b">
        <v>0</v>
      </c>
      <c r="S860" t="s">
        <v>347</v>
      </c>
      <c r="T860" t="s">
        <v>347</v>
      </c>
      <c r="U860" t="s">
        <v>347</v>
      </c>
      <c r="V860">
        <v>4011109</v>
      </c>
      <c r="W860" t="s">
        <v>2013</v>
      </c>
      <c r="X860">
        <v>4011109</v>
      </c>
      <c r="Y860" t="s">
        <v>2013</v>
      </c>
      <c r="Z860">
        <v>4011109</v>
      </c>
      <c r="AA860" t="s">
        <v>2013</v>
      </c>
      <c r="AB860">
        <v>4011109</v>
      </c>
      <c r="AC860" t="s">
        <v>2013</v>
      </c>
      <c r="AD860">
        <v>4011109</v>
      </c>
      <c r="AE860" t="s">
        <v>2013</v>
      </c>
      <c r="AF860">
        <v>0</v>
      </c>
      <c r="AG860">
        <v>0</v>
      </c>
      <c r="AH860">
        <v>1</v>
      </c>
      <c r="AI860">
        <v>0</v>
      </c>
      <c r="AJ860">
        <v>0</v>
      </c>
      <c r="AK860">
        <v>0</v>
      </c>
      <c r="AL860" t="b">
        <v>0</v>
      </c>
      <c r="AM860">
        <v>0</v>
      </c>
      <c r="AN860">
        <v>0</v>
      </c>
    </row>
    <row r="861" spans="1:40" x14ac:dyDescent="0.3">
      <c r="A861">
        <v>5120901</v>
      </c>
      <c r="B861">
        <v>5120901</v>
      </c>
      <c r="C861" t="s">
        <v>782</v>
      </c>
      <c r="D861" t="s">
        <v>441</v>
      </c>
      <c r="E861">
        <v>1</v>
      </c>
      <c r="F861" t="b">
        <v>1</v>
      </c>
      <c r="G861">
        <v>1220</v>
      </c>
      <c r="H861" t="s">
        <v>2013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 t="s">
        <v>10</v>
      </c>
      <c r="P861">
        <v>0</v>
      </c>
      <c r="Q861" t="b">
        <v>0</v>
      </c>
      <c r="R861" t="b">
        <v>0</v>
      </c>
      <c r="S861">
        <v>0</v>
      </c>
      <c r="T861">
        <v>0</v>
      </c>
      <c r="U861">
        <v>0</v>
      </c>
      <c r="V861">
        <v>2005001</v>
      </c>
      <c r="W861" t="s">
        <v>2013</v>
      </c>
      <c r="X861">
        <v>2005001</v>
      </c>
      <c r="Y861" t="s">
        <v>2013</v>
      </c>
      <c r="Z861">
        <v>2005001</v>
      </c>
      <c r="AA861" t="s">
        <v>2013</v>
      </c>
      <c r="AB861">
        <v>2005001</v>
      </c>
      <c r="AC861" t="s">
        <v>2013</v>
      </c>
      <c r="AD861">
        <v>2005001</v>
      </c>
      <c r="AE861" t="s">
        <v>2013</v>
      </c>
      <c r="AF861">
        <v>0</v>
      </c>
      <c r="AG861">
        <v>0</v>
      </c>
      <c r="AH861">
        <v>20</v>
      </c>
      <c r="AI861">
        <v>0</v>
      </c>
      <c r="AJ861">
        <v>0</v>
      </c>
      <c r="AK861">
        <v>0</v>
      </c>
      <c r="AL861" t="b">
        <v>0</v>
      </c>
      <c r="AM861">
        <v>0</v>
      </c>
      <c r="AN861">
        <v>0</v>
      </c>
    </row>
    <row r="862" spans="1:40" x14ac:dyDescent="0.3">
      <c r="A862">
        <v>5120902</v>
      </c>
      <c r="B862">
        <v>5120902</v>
      </c>
      <c r="C862" t="s">
        <v>783</v>
      </c>
      <c r="D862" t="s">
        <v>441</v>
      </c>
      <c r="E862">
        <v>1</v>
      </c>
      <c r="F862" t="b">
        <v>1</v>
      </c>
      <c r="G862">
        <v>1220</v>
      </c>
      <c r="H862" t="s">
        <v>2013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 t="s">
        <v>10</v>
      </c>
      <c r="P862">
        <v>0</v>
      </c>
      <c r="Q862" t="b">
        <v>0</v>
      </c>
      <c r="R862" t="b">
        <v>0</v>
      </c>
      <c r="S862">
        <v>0</v>
      </c>
      <c r="T862">
        <v>0</v>
      </c>
      <c r="U862">
        <v>0</v>
      </c>
      <c r="V862">
        <v>2015001</v>
      </c>
      <c r="W862" t="s">
        <v>2013</v>
      </c>
      <c r="X862">
        <v>2015001</v>
      </c>
      <c r="Y862" t="s">
        <v>2013</v>
      </c>
      <c r="Z862">
        <v>2015001</v>
      </c>
      <c r="AA862" t="s">
        <v>2013</v>
      </c>
      <c r="AB862">
        <v>2015001</v>
      </c>
      <c r="AC862" t="s">
        <v>2013</v>
      </c>
      <c r="AD862">
        <v>2015001</v>
      </c>
      <c r="AE862" t="s">
        <v>2013</v>
      </c>
      <c r="AF862">
        <v>0</v>
      </c>
      <c r="AG862">
        <v>0</v>
      </c>
      <c r="AH862">
        <v>20</v>
      </c>
      <c r="AI862">
        <v>0</v>
      </c>
      <c r="AJ862">
        <v>0</v>
      </c>
      <c r="AK862">
        <v>0</v>
      </c>
      <c r="AL862" t="b">
        <v>0</v>
      </c>
      <c r="AM862">
        <v>0</v>
      </c>
      <c r="AN862">
        <v>0</v>
      </c>
    </row>
    <row r="863" spans="1:40" x14ac:dyDescent="0.3">
      <c r="A863">
        <v>5120903</v>
      </c>
      <c r="B863">
        <v>5120903</v>
      </c>
      <c r="C863" t="s">
        <v>784</v>
      </c>
      <c r="D863" t="s">
        <v>441</v>
      </c>
      <c r="E863">
        <v>1</v>
      </c>
      <c r="F863" t="b">
        <v>1</v>
      </c>
      <c r="G863">
        <v>1220</v>
      </c>
      <c r="H863" t="s">
        <v>2013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 t="s">
        <v>10</v>
      </c>
      <c r="P863">
        <v>0</v>
      </c>
      <c r="Q863" t="b">
        <v>0</v>
      </c>
      <c r="R863" t="b">
        <v>0</v>
      </c>
      <c r="S863">
        <v>0</v>
      </c>
      <c r="T863">
        <v>2100</v>
      </c>
      <c r="U863">
        <v>0</v>
      </c>
      <c r="V863">
        <v>4003002</v>
      </c>
      <c r="W863" t="s">
        <v>2013</v>
      </c>
      <c r="X863">
        <v>4003002</v>
      </c>
      <c r="Y863" t="s">
        <v>2013</v>
      </c>
      <c r="Z863">
        <v>4003002</v>
      </c>
      <c r="AA863" t="s">
        <v>2013</v>
      </c>
      <c r="AB863">
        <v>4003002</v>
      </c>
      <c r="AC863" t="s">
        <v>2013</v>
      </c>
      <c r="AD863">
        <v>4003002</v>
      </c>
      <c r="AE863" t="s">
        <v>2013</v>
      </c>
      <c r="AF863">
        <v>0</v>
      </c>
      <c r="AG863">
        <v>0</v>
      </c>
      <c r="AH863">
        <v>10</v>
      </c>
      <c r="AI863">
        <v>0</v>
      </c>
      <c r="AJ863">
        <v>0</v>
      </c>
      <c r="AK863">
        <v>0</v>
      </c>
      <c r="AL863" t="b">
        <v>0</v>
      </c>
      <c r="AM863">
        <v>0</v>
      </c>
      <c r="AN863">
        <v>0</v>
      </c>
    </row>
    <row r="864" spans="1:40" x14ac:dyDescent="0.3">
      <c r="A864">
        <v>5120904</v>
      </c>
      <c r="B864">
        <v>5120904</v>
      </c>
      <c r="C864" t="s">
        <v>785</v>
      </c>
      <c r="D864" t="s">
        <v>441</v>
      </c>
      <c r="E864">
        <v>1</v>
      </c>
      <c r="F864" t="b">
        <v>1</v>
      </c>
      <c r="G864">
        <v>1220</v>
      </c>
      <c r="H864" t="s">
        <v>2013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 t="s">
        <v>10</v>
      </c>
      <c r="P864">
        <v>0</v>
      </c>
      <c r="Q864" t="b">
        <v>0</v>
      </c>
      <c r="R864" t="b">
        <v>0</v>
      </c>
      <c r="S864">
        <v>3000</v>
      </c>
      <c r="T864">
        <v>0</v>
      </c>
      <c r="U864">
        <v>0</v>
      </c>
      <c r="V864">
        <v>4003001</v>
      </c>
      <c r="W864" t="s">
        <v>2013</v>
      </c>
      <c r="X864">
        <v>4003001</v>
      </c>
      <c r="Y864" t="s">
        <v>2013</v>
      </c>
      <c r="Z864">
        <v>4003001</v>
      </c>
      <c r="AA864" t="s">
        <v>2013</v>
      </c>
      <c r="AB864">
        <v>4003001</v>
      </c>
      <c r="AC864" t="s">
        <v>2013</v>
      </c>
      <c r="AD864">
        <v>4003001</v>
      </c>
      <c r="AE864" t="s">
        <v>2013</v>
      </c>
      <c r="AF864">
        <v>0</v>
      </c>
      <c r="AG864">
        <v>0</v>
      </c>
      <c r="AH864">
        <v>10</v>
      </c>
      <c r="AI864">
        <v>0</v>
      </c>
      <c r="AJ864">
        <v>0</v>
      </c>
      <c r="AK864">
        <v>0</v>
      </c>
      <c r="AL864" t="b">
        <v>0</v>
      </c>
      <c r="AM864">
        <v>0</v>
      </c>
      <c r="AN864">
        <v>0</v>
      </c>
    </row>
    <row r="865" spans="1:40" x14ac:dyDescent="0.3">
      <c r="A865">
        <v>5120905</v>
      </c>
      <c r="B865">
        <v>5120905</v>
      </c>
      <c r="C865" t="s">
        <v>786</v>
      </c>
      <c r="D865" t="s">
        <v>441</v>
      </c>
      <c r="E865">
        <v>1</v>
      </c>
      <c r="F865" t="b">
        <v>1</v>
      </c>
      <c r="G865">
        <v>1220</v>
      </c>
      <c r="H865" t="s">
        <v>2013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 t="s">
        <v>10</v>
      </c>
      <c r="P865">
        <v>0</v>
      </c>
      <c r="Q865" t="b">
        <v>0</v>
      </c>
      <c r="R865" t="b">
        <v>0</v>
      </c>
      <c r="S865">
        <v>0</v>
      </c>
      <c r="T865">
        <v>0</v>
      </c>
      <c r="U865">
        <v>0</v>
      </c>
      <c r="V865">
        <v>4003003</v>
      </c>
      <c r="W865" t="s">
        <v>2013</v>
      </c>
      <c r="X865">
        <v>4003003</v>
      </c>
      <c r="Y865" t="s">
        <v>2013</v>
      </c>
      <c r="Z865">
        <v>4003003</v>
      </c>
      <c r="AA865" t="s">
        <v>2013</v>
      </c>
      <c r="AB865">
        <v>4003003</v>
      </c>
      <c r="AC865" t="s">
        <v>2013</v>
      </c>
      <c r="AD865">
        <v>4003003</v>
      </c>
      <c r="AE865" t="s">
        <v>2013</v>
      </c>
      <c r="AF865">
        <v>0</v>
      </c>
      <c r="AG865">
        <v>0</v>
      </c>
      <c r="AH865">
        <v>10</v>
      </c>
      <c r="AI865">
        <v>0</v>
      </c>
      <c r="AJ865">
        <v>0</v>
      </c>
      <c r="AK865">
        <v>0</v>
      </c>
      <c r="AL865" t="b">
        <v>0</v>
      </c>
      <c r="AM865">
        <v>0</v>
      </c>
      <c r="AN865">
        <v>0</v>
      </c>
    </row>
    <row r="866" spans="1:40" x14ac:dyDescent="0.3">
      <c r="A866">
        <v>5120906</v>
      </c>
      <c r="B866">
        <v>5120906</v>
      </c>
      <c r="C866" t="s">
        <v>787</v>
      </c>
      <c r="D866" t="s">
        <v>441</v>
      </c>
      <c r="E866">
        <v>1</v>
      </c>
      <c r="F866" t="b">
        <v>1</v>
      </c>
      <c r="G866">
        <v>1220</v>
      </c>
      <c r="H866" t="s">
        <v>2013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 t="s">
        <v>10</v>
      </c>
      <c r="P866">
        <v>0</v>
      </c>
      <c r="Q866" t="b">
        <v>0</v>
      </c>
      <c r="R866" t="b">
        <v>0</v>
      </c>
      <c r="S866">
        <v>0</v>
      </c>
      <c r="T866">
        <v>0</v>
      </c>
      <c r="U866">
        <v>0</v>
      </c>
      <c r="V866">
        <v>4013010</v>
      </c>
      <c r="W866" t="s">
        <v>2013</v>
      </c>
      <c r="X866">
        <v>4013010</v>
      </c>
      <c r="Y866" t="s">
        <v>2013</v>
      </c>
      <c r="Z866">
        <v>4013010</v>
      </c>
      <c r="AA866" t="s">
        <v>2013</v>
      </c>
      <c r="AB866">
        <v>4013010</v>
      </c>
      <c r="AC866" t="s">
        <v>2013</v>
      </c>
      <c r="AD866">
        <v>4013010</v>
      </c>
      <c r="AE866" t="s">
        <v>2013</v>
      </c>
      <c r="AF866">
        <v>0</v>
      </c>
      <c r="AG866">
        <v>0</v>
      </c>
      <c r="AH866">
        <v>3</v>
      </c>
      <c r="AI866">
        <v>0</v>
      </c>
      <c r="AJ866">
        <v>0</v>
      </c>
      <c r="AK866">
        <v>0</v>
      </c>
      <c r="AL866" t="b">
        <v>0</v>
      </c>
      <c r="AM866">
        <v>0</v>
      </c>
      <c r="AN866">
        <v>0</v>
      </c>
    </row>
    <row r="867" spans="1:40" x14ac:dyDescent="0.3">
      <c r="A867">
        <v>5120907</v>
      </c>
      <c r="B867">
        <v>5120907</v>
      </c>
      <c r="C867" t="s">
        <v>788</v>
      </c>
      <c r="D867" t="s">
        <v>441</v>
      </c>
      <c r="E867">
        <v>1</v>
      </c>
      <c r="F867" t="b">
        <v>1</v>
      </c>
      <c r="G867">
        <v>1220</v>
      </c>
      <c r="H867" t="s">
        <v>2013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 t="s">
        <v>10</v>
      </c>
      <c r="P867">
        <v>0</v>
      </c>
      <c r="Q867" t="b">
        <v>0</v>
      </c>
      <c r="R867" t="b">
        <v>0</v>
      </c>
      <c r="S867">
        <v>0</v>
      </c>
      <c r="T867">
        <v>0</v>
      </c>
      <c r="U867">
        <v>0</v>
      </c>
      <c r="V867">
        <v>4013011</v>
      </c>
      <c r="W867" t="s">
        <v>2013</v>
      </c>
      <c r="X867">
        <v>4013011</v>
      </c>
      <c r="Y867" t="s">
        <v>2013</v>
      </c>
      <c r="Z867">
        <v>4013011</v>
      </c>
      <c r="AA867" t="s">
        <v>2013</v>
      </c>
      <c r="AB867">
        <v>4013011</v>
      </c>
      <c r="AC867" t="s">
        <v>2013</v>
      </c>
      <c r="AD867">
        <v>4013011</v>
      </c>
      <c r="AE867" t="s">
        <v>2013</v>
      </c>
      <c r="AF867">
        <v>0</v>
      </c>
      <c r="AG867">
        <v>0</v>
      </c>
      <c r="AH867">
        <v>3</v>
      </c>
      <c r="AI867">
        <v>0</v>
      </c>
      <c r="AJ867">
        <v>0</v>
      </c>
      <c r="AK867">
        <v>0</v>
      </c>
      <c r="AL867" t="b">
        <v>0</v>
      </c>
      <c r="AM867">
        <v>0</v>
      </c>
      <c r="AN867">
        <v>0</v>
      </c>
    </row>
    <row r="868" spans="1:40" x14ac:dyDescent="0.3">
      <c r="A868">
        <v>5120908</v>
      </c>
      <c r="B868">
        <v>5120908</v>
      </c>
      <c r="C868" t="s">
        <v>789</v>
      </c>
      <c r="D868" t="s">
        <v>441</v>
      </c>
      <c r="E868">
        <v>1</v>
      </c>
      <c r="F868" t="b">
        <v>1</v>
      </c>
      <c r="G868">
        <v>1220</v>
      </c>
      <c r="H868" t="s">
        <v>2013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 t="s">
        <v>10</v>
      </c>
      <c r="P868">
        <v>0</v>
      </c>
      <c r="Q868" t="b">
        <v>0</v>
      </c>
      <c r="R868" t="b">
        <v>0</v>
      </c>
      <c r="S868" t="s">
        <v>347</v>
      </c>
      <c r="T868" t="s">
        <v>347</v>
      </c>
      <c r="U868" t="s">
        <v>347</v>
      </c>
      <c r="V868">
        <v>4011109</v>
      </c>
      <c r="W868" t="s">
        <v>2013</v>
      </c>
      <c r="X868">
        <v>4011109</v>
      </c>
      <c r="Y868" t="s">
        <v>2013</v>
      </c>
      <c r="Z868">
        <v>4011109</v>
      </c>
      <c r="AA868" t="s">
        <v>2013</v>
      </c>
      <c r="AB868">
        <v>4011109</v>
      </c>
      <c r="AC868" t="s">
        <v>2013</v>
      </c>
      <c r="AD868">
        <v>4011109</v>
      </c>
      <c r="AE868" t="s">
        <v>2013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 t="b">
        <v>0</v>
      </c>
      <c r="AM868">
        <v>0</v>
      </c>
      <c r="AN868">
        <v>0</v>
      </c>
    </row>
    <row r="869" spans="1:40" x14ac:dyDescent="0.3">
      <c r="A869">
        <v>5111001</v>
      </c>
      <c r="B869">
        <v>5111001</v>
      </c>
      <c r="C869" t="s">
        <v>790</v>
      </c>
      <c r="D869" t="s">
        <v>441</v>
      </c>
      <c r="E869">
        <v>1</v>
      </c>
      <c r="F869" t="b">
        <v>1</v>
      </c>
      <c r="G869">
        <v>1220</v>
      </c>
      <c r="H869" t="s">
        <v>2013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 t="s">
        <v>10</v>
      </c>
      <c r="P869">
        <v>0</v>
      </c>
      <c r="Q869" t="b">
        <v>0</v>
      </c>
      <c r="R869" t="b">
        <v>0</v>
      </c>
      <c r="S869">
        <v>0</v>
      </c>
      <c r="T869">
        <v>2100</v>
      </c>
      <c r="U869">
        <v>0</v>
      </c>
      <c r="V869">
        <v>4003002</v>
      </c>
      <c r="W869" t="s">
        <v>2013</v>
      </c>
      <c r="X869">
        <v>4003002</v>
      </c>
      <c r="Y869" t="s">
        <v>2013</v>
      </c>
      <c r="Z869">
        <v>4003002</v>
      </c>
      <c r="AA869" t="s">
        <v>2013</v>
      </c>
      <c r="AB869">
        <v>4003002</v>
      </c>
      <c r="AC869" t="s">
        <v>2013</v>
      </c>
      <c r="AD869">
        <v>4003002</v>
      </c>
      <c r="AE869" t="s">
        <v>2013</v>
      </c>
      <c r="AF869">
        <v>0</v>
      </c>
      <c r="AG869">
        <v>0</v>
      </c>
      <c r="AH869">
        <v>15</v>
      </c>
      <c r="AI869">
        <v>0</v>
      </c>
      <c r="AJ869">
        <v>0</v>
      </c>
      <c r="AK869">
        <v>0</v>
      </c>
      <c r="AL869" t="b">
        <v>0</v>
      </c>
      <c r="AM869">
        <v>0</v>
      </c>
      <c r="AN869">
        <v>0</v>
      </c>
    </row>
    <row r="870" spans="1:40" x14ac:dyDescent="0.3">
      <c r="A870">
        <v>5111002</v>
      </c>
      <c r="B870">
        <v>5111002</v>
      </c>
      <c r="C870" t="s">
        <v>791</v>
      </c>
      <c r="D870" t="s">
        <v>441</v>
      </c>
      <c r="E870">
        <v>1</v>
      </c>
      <c r="F870" t="b">
        <v>1</v>
      </c>
      <c r="G870">
        <v>1220</v>
      </c>
      <c r="H870" t="s">
        <v>2013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 t="s">
        <v>10</v>
      </c>
      <c r="P870">
        <v>0</v>
      </c>
      <c r="Q870" t="b">
        <v>0</v>
      </c>
      <c r="R870" t="b">
        <v>0</v>
      </c>
      <c r="S870">
        <v>3000</v>
      </c>
      <c r="T870">
        <v>0</v>
      </c>
      <c r="U870">
        <v>0</v>
      </c>
      <c r="V870">
        <v>4003001</v>
      </c>
      <c r="W870" t="s">
        <v>2013</v>
      </c>
      <c r="X870">
        <v>4003001</v>
      </c>
      <c r="Y870" t="s">
        <v>2013</v>
      </c>
      <c r="Z870">
        <v>4003001</v>
      </c>
      <c r="AA870" t="s">
        <v>2013</v>
      </c>
      <c r="AB870">
        <v>4003001</v>
      </c>
      <c r="AC870" t="s">
        <v>2013</v>
      </c>
      <c r="AD870">
        <v>4003001</v>
      </c>
      <c r="AE870" t="s">
        <v>2013</v>
      </c>
      <c r="AF870">
        <v>0</v>
      </c>
      <c r="AG870">
        <v>0</v>
      </c>
      <c r="AH870">
        <v>15</v>
      </c>
      <c r="AI870">
        <v>0</v>
      </c>
      <c r="AJ870">
        <v>0</v>
      </c>
      <c r="AK870">
        <v>0</v>
      </c>
      <c r="AL870" t="b">
        <v>0</v>
      </c>
      <c r="AM870">
        <v>0</v>
      </c>
      <c r="AN870">
        <v>0</v>
      </c>
    </row>
    <row r="871" spans="1:40" x14ac:dyDescent="0.3">
      <c r="A871">
        <v>5111003</v>
      </c>
      <c r="B871">
        <v>5111003</v>
      </c>
      <c r="C871" t="s">
        <v>792</v>
      </c>
      <c r="D871" t="s">
        <v>441</v>
      </c>
      <c r="E871">
        <v>1</v>
      </c>
      <c r="F871" t="b">
        <v>1</v>
      </c>
      <c r="G871">
        <v>1220</v>
      </c>
      <c r="H871" t="s">
        <v>2013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 t="s">
        <v>10</v>
      </c>
      <c r="P871">
        <v>0</v>
      </c>
      <c r="Q871" t="b">
        <v>0</v>
      </c>
      <c r="R871" t="b">
        <v>0</v>
      </c>
      <c r="S871">
        <v>0</v>
      </c>
      <c r="T871">
        <v>0</v>
      </c>
      <c r="U871">
        <v>0</v>
      </c>
      <c r="V871">
        <v>4003003</v>
      </c>
      <c r="W871" t="s">
        <v>2013</v>
      </c>
      <c r="X871">
        <v>4003003</v>
      </c>
      <c r="Y871" t="s">
        <v>2013</v>
      </c>
      <c r="Z871">
        <v>4003003</v>
      </c>
      <c r="AA871" t="s">
        <v>2013</v>
      </c>
      <c r="AB871">
        <v>4003003</v>
      </c>
      <c r="AC871" t="s">
        <v>2013</v>
      </c>
      <c r="AD871">
        <v>4003003</v>
      </c>
      <c r="AE871" t="s">
        <v>2013</v>
      </c>
      <c r="AF871">
        <v>0</v>
      </c>
      <c r="AG871">
        <v>0</v>
      </c>
      <c r="AH871">
        <v>15</v>
      </c>
      <c r="AI871">
        <v>0</v>
      </c>
      <c r="AJ871">
        <v>0</v>
      </c>
      <c r="AK871">
        <v>0</v>
      </c>
      <c r="AL871" t="b">
        <v>0</v>
      </c>
      <c r="AM871">
        <v>0</v>
      </c>
      <c r="AN871">
        <v>0</v>
      </c>
    </row>
    <row r="872" spans="1:40" x14ac:dyDescent="0.3">
      <c r="A872">
        <v>5111004</v>
      </c>
      <c r="B872">
        <v>5111004</v>
      </c>
      <c r="C872" t="s">
        <v>793</v>
      </c>
      <c r="D872" t="s">
        <v>441</v>
      </c>
      <c r="E872">
        <v>1</v>
      </c>
      <c r="F872" t="b">
        <v>1</v>
      </c>
      <c r="G872">
        <v>1220</v>
      </c>
      <c r="H872" t="s">
        <v>2013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 t="s">
        <v>10</v>
      </c>
      <c r="P872">
        <v>0</v>
      </c>
      <c r="Q872" t="b">
        <v>0</v>
      </c>
      <c r="R872" t="b">
        <v>0</v>
      </c>
      <c r="S872">
        <v>0</v>
      </c>
      <c r="T872">
        <v>0</v>
      </c>
      <c r="U872">
        <v>0</v>
      </c>
      <c r="V872">
        <v>4013010</v>
      </c>
      <c r="W872" t="s">
        <v>2013</v>
      </c>
      <c r="X872">
        <v>4013010</v>
      </c>
      <c r="Y872" t="s">
        <v>2013</v>
      </c>
      <c r="Z872">
        <v>4013010</v>
      </c>
      <c r="AA872" t="s">
        <v>2013</v>
      </c>
      <c r="AB872">
        <v>4013010</v>
      </c>
      <c r="AC872" t="s">
        <v>2013</v>
      </c>
      <c r="AD872">
        <v>4013010</v>
      </c>
      <c r="AE872" t="s">
        <v>2013</v>
      </c>
      <c r="AF872">
        <v>0</v>
      </c>
      <c r="AG872">
        <v>0</v>
      </c>
      <c r="AH872">
        <v>4</v>
      </c>
      <c r="AI872">
        <v>0</v>
      </c>
      <c r="AJ872">
        <v>0</v>
      </c>
      <c r="AK872">
        <v>0</v>
      </c>
      <c r="AL872" t="b">
        <v>0</v>
      </c>
      <c r="AM872">
        <v>0</v>
      </c>
      <c r="AN872">
        <v>0</v>
      </c>
    </row>
    <row r="873" spans="1:40" x14ac:dyDescent="0.3">
      <c r="A873">
        <v>5111005</v>
      </c>
      <c r="B873">
        <v>5111005</v>
      </c>
      <c r="C873" t="s">
        <v>794</v>
      </c>
      <c r="D873" t="s">
        <v>441</v>
      </c>
      <c r="E873">
        <v>1</v>
      </c>
      <c r="F873" t="b">
        <v>1</v>
      </c>
      <c r="G873">
        <v>1220</v>
      </c>
      <c r="H873" t="s">
        <v>2013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 t="s">
        <v>10</v>
      </c>
      <c r="P873">
        <v>0</v>
      </c>
      <c r="Q873" t="b">
        <v>0</v>
      </c>
      <c r="R873" t="b">
        <v>0</v>
      </c>
      <c r="S873">
        <v>0</v>
      </c>
      <c r="T873">
        <v>0</v>
      </c>
      <c r="U873">
        <v>0</v>
      </c>
      <c r="V873">
        <v>4013011</v>
      </c>
      <c r="W873" t="s">
        <v>2013</v>
      </c>
      <c r="X873">
        <v>4013011</v>
      </c>
      <c r="Y873" t="s">
        <v>2013</v>
      </c>
      <c r="Z873">
        <v>4013011</v>
      </c>
      <c r="AA873" t="s">
        <v>2013</v>
      </c>
      <c r="AB873">
        <v>4013011</v>
      </c>
      <c r="AC873" t="s">
        <v>2013</v>
      </c>
      <c r="AD873">
        <v>4013011</v>
      </c>
      <c r="AE873" t="s">
        <v>2013</v>
      </c>
      <c r="AF873">
        <v>0</v>
      </c>
      <c r="AG873">
        <v>0</v>
      </c>
      <c r="AH873">
        <v>4</v>
      </c>
      <c r="AI873">
        <v>0</v>
      </c>
      <c r="AJ873">
        <v>0</v>
      </c>
      <c r="AK873">
        <v>0</v>
      </c>
      <c r="AL873" t="b">
        <v>0</v>
      </c>
      <c r="AM873">
        <v>0</v>
      </c>
      <c r="AN873">
        <v>0</v>
      </c>
    </row>
    <row r="874" spans="1:40" x14ac:dyDescent="0.3">
      <c r="A874">
        <v>5111006</v>
      </c>
      <c r="B874">
        <v>5111006</v>
      </c>
      <c r="C874" t="s">
        <v>795</v>
      </c>
      <c r="D874" t="s">
        <v>441</v>
      </c>
      <c r="E874">
        <v>1</v>
      </c>
      <c r="F874" t="b">
        <v>1</v>
      </c>
      <c r="G874">
        <v>1220</v>
      </c>
      <c r="H874" t="s">
        <v>2013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 t="s">
        <v>10</v>
      </c>
      <c r="P874">
        <v>0</v>
      </c>
      <c r="Q874" t="b">
        <v>0</v>
      </c>
      <c r="R874" t="b">
        <v>0</v>
      </c>
      <c r="S874" t="s">
        <v>347</v>
      </c>
      <c r="T874" t="s">
        <v>347</v>
      </c>
      <c r="U874" t="s">
        <v>347</v>
      </c>
      <c r="V874">
        <v>4011110</v>
      </c>
      <c r="W874" t="s">
        <v>2013</v>
      </c>
      <c r="X874">
        <v>4011110</v>
      </c>
      <c r="Y874" t="s">
        <v>2013</v>
      </c>
      <c r="Z874">
        <v>4011110</v>
      </c>
      <c r="AA874" t="s">
        <v>2013</v>
      </c>
      <c r="AB874">
        <v>4011110</v>
      </c>
      <c r="AC874" t="s">
        <v>2013</v>
      </c>
      <c r="AD874">
        <v>4011110</v>
      </c>
      <c r="AE874" t="s">
        <v>2013</v>
      </c>
      <c r="AF874">
        <v>0</v>
      </c>
      <c r="AG874">
        <v>0</v>
      </c>
      <c r="AH874">
        <v>1</v>
      </c>
      <c r="AI874">
        <v>0</v>
      </c>
      <c r="AJ874">
        <v>0</v>
      </c>
      <c r="AK874">
        <v>0</v>
      </c>
      <c r="AL874" t="b">
        <v>0</v>
      </c>
      <c r="AM874">
        <v>0</v>
      </c>
      <c r="AN874">
        <v>0</v>
      </c>
    </row>
    <row r="875" spans="1:40" x14ac:dyDescent="0.3">
      <c r="A875">
        <v>5121001</v>
      </c>
      <c r="B875">
        <v>5121001</v>
      </c>
      <c r="C875" t="s">
        <v>796</v>
      </c>
      <c r="D875" t="s">
        <v>441</v>
      </c>
      <c r="E875">
        <v>1</v>
      </c>
      <c r="F875" t="b">
        <v>1</v>
      </c>
      <c r="G875">
        <v>1220</v>
      </c>
      <c r="H875" t="s">
        <v>2013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 t="s">
        <v>10</v>
      </c>
      <c r="P875">
        <v>0</v>
      </c>
      <c r="Q875" t="b">
        <v>0</v>
      </c>
      <c r="R875" t="b">
        <v>0</v>
      </c>
      <c r="S875">
        <v>0</v>
      </c>
      <c r="T875">
        <v>2100</v>
      </c>
      <c r="U875">
        <v>0</v>
      </c>
      <c r="V875">
        <v>4003002</v>
      </c>
      <c r="W875" t="s">
        <v>2013</v>
      </c>
      <c r="X875">
        <v>4003002</v>
      </c>
      <c r="Y875" t="s">
        <v>2013</v>
      </c>
      <c r="Z875">
        <v>4003002</v>
      </c>
      <c r="AA875" t="s">
        <v>2013</v>
      </c>
      <c r="AB875">
        <v>4003002</v>
      </c>
      <c r="AC875" t="s">
        <v>2013</v>
      </c>
      <c r="AD875">
        <v>4003002</v>
      </c>
      <c r="AE875" t="s">
        <v>2013</v>
      </c>
      <c r="AF875">
        <v>0</v>
      </c>
      <c r="AG875">
        <v>0</v>
      </c>
      <c r="AH875">
        <v>15</v>
      </c>
      <c r="AI875">
        <v>0</v>
      </c>
      <c r="AJ875">
        <v>0</v>
      </c>
      <c r="AK875">
        <v>0</v>
      </c>
      <c r="AL875" t="b">
        <v>0</v>
      </c>
      <c r="AM875">
        <v>0</v>
      </c>
      <c r="AN875">
        <v>0</v>
      </c>
    </row>
    <row r="876" spans="1:40" x14ac:dyDescent="0.3">
      <c r="A876">
        <v>5121002</v>
      </c>
      <c r="B876">
        <v>5121002</v>
      </c>
      <c r="C876" t="s">
        <v>797</v>
      </c>
      <c r="D876" t="s">
        <v>441</v>
      </c>
      <c r="E876">
        <v>1</v>
      </c>
      <c r="F876" t="b">
        <v>1</v>
      </c>
      <c r="G876">
        <v>1220</v>
      </c>
      <c r="H876" t="s">
        <v>2013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 t="s">
        <v>10</v>
      </c>
      <c r="P876">
        <v>0</v>
      </c>
      <c r="Q876" t="b">
        <v>0</v>
      </c>
      <c r="R876" t="b">
        <v>0</v>
      </c>
      <c r="S876">
        <v>3000</v>
      </c>
      <c r="T876">
        <v>0</v>
      </c>
      <c r="U876">
        <v>0</v>
      </c>
      <c r="V876">
        <v>4003001</v>
      </c>
      <c r="W876" t="s">
        <v>2013</v>
      </c>
      <c r="X876">
        <v>4003001</v>
      </c>
      <c r="Y876" t="s">
        <v>2013</v>
      </c>
      <c r="Z876">
        <v>4003001</v>
      </c>
      <c r="AA876" t="s">
        <v>2013</v>
      </c>
      <c r="AB876">
        <v>4003001</v>
      </c>
      <c r="AC876" t="s">
        <v>2013</v>
      </c>
      <c r="AD876">
        <v>4003001</v>
      </c>
      <c r="AE876" t="s">
        <v>2013</v>
      </c>
      <c r="AF876">
        <v>0</v>
      </c>
      <c r="AG876">
        <v>0</v>
      </c>
      <c r="AH876">
        <v>15</v>
      </c>
      <c r="AI876">
        <v>0</v>
      </c>
      <c r="AJ876">
        <v>0</v>
      </c>
      <c r="AK876">
        <v>0</v>
      </c>
      <c r="AL876" t="b">
        <v>0</v>
      </c>
      <c r="AM876">
        <v>0</v>
      </c>
      <c r="AN876">
        <v>0</v>
      </c>
    </row>
    <row r="877" spans="1:40" x14ac:dyDescent="0.3">
      <c r="A877">
        <v>5121003</v>
      </c>
      <c r="B877">
        <v>5121003</v>
      </c>
      <c r="C877" t="s">
        <v>798</v>
      </c>
      <c r="D877" t="s">
        <v>441</v>
      </c>
      <c r="E877">
        <v>1</v>
      </c>
      <c r="F877" t="b">
        <v>1</v>
      </c>
      <c r="G877">
        <v>1220</v>
      </c>
      <c r="H877" t="s">
        <v>2013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 t="s">
        <v>10</v>
      </c>
      <c r="P877">
        <v>0</v>
      </c>
      <c r="Q877" t="b">
        <v>0</v>
      </c>
      <c r="R877" t="b">
        <v>0</v>
      </c>
      <c r="S877">
        <v>0</v>
      </c>
      <c r="T877">
        <v>0</v>
      </c>
      <c r="U877">
        <v>0</v>
      </c>
      <c r="V877">
        <v>4003003</v>
      </c>
      <c r="W877" t="s">
        <v>2013</v>
      </c>
      <c r="X877">
        <v>4003003</v>
      </c>
      <c r="Y877" t="s">
        <v>2013</v>
      </c>
      <c r="Z877">
        <v>4003003</v>
      </c>
      <c r="AA877" t="s">
        <v>2013</v>
      </c>
      <c r="AB877">
        <v>4003003</v>
      </c>
      <c r="AC877" t="s">
        <v>2013</v>
      </c>
      <c r="AD877">
        <v>4003003</v>
      </c>
      <c r="AE877" t="s">
        <v>2013</v>
      </c>
      <c r="AF877">
        <v>0</v>
      </c>
      <c r="AG877">
        <v>0</v>
      </c>
      <c r="AH877">
        <v>15</v>
      </c>
      <c r="AI877">
        <v>0</v>
      </c>
      <c r="AJ877">
        <v>0</v>
      </c>
      <c r="AK877">
        <v>0</v>
      </c>
      <c r="AL877" t="b">
        <v>0</v>
      </c>
      <c r="AM877">
        <v>0</v>
      </c>
      <c r="AN877">
        <v>0</v>
      </c>
    </row>
    <row r="878" spans="1:40" x14ac:dyDescent="0.3">
      <c r="A878">
        <v>5121004</v>
      </c>
      <c r="B878">
        <v>5121004</v>
      </c>
      <c r="C878" t="s">
        <v>799</v>
      </c>
      <c r="D878" t="s">
        <v>441</v>
      </c>
      <c r="E878">
        <v>1</v>
      </c>
      <c r="F878" t="b">
        <v>1</v>
      </c>
      <c r="G878">
        <v>1220</v>
      </c>
      <c r="H878" t="s">
        <v>2013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 t="s">
        <v>10</v>
      </c>
      <c r="P878">
        <v>0</v>
      </c>
      <c r="Q878" t="b">
        <v>0</v>
      </c>
      <c r="R878" t="b">
        <v>0</v>
      </c>
      <c r="S878">
        <v>0</v>
      </c>
      <c r="T878">
        <v>0</v>
      </c>
      <c r="U878">
        <v>0</v>
      </c>
      <c r="V878">
        <v>4013010</v>
      </c>
      <c r="W878" t="s">
        <v>2013</v>
      </c>
      <c r="X878">
        <v>4013010</v>
      </c>
      <c r="Y878" t="s">
        <v>2013</v>
      </c>
      <c r="Z878">
        <v>4013010</v>
      </c>
      <c r="AA878" t="s">
        <v>2013</v>
      </c>
      <c r="AB878">
        <v>4013010</v>
      </c>
      <c r="AC878" t="s">
        <v>2013</v>
      </c>
      <c r="AD878">
        <v>4013010</v>
      </c>
      <c r="AE878" t="s">
        <v>2013</v>
      </c>
      <c r="AF878">
        <v>0</v>
      </c>
      <c r="AG878">
        <v>0</v>
      </c>
      <c r="AH878">
        <v>4</v>
      </c>
      <c r="AI878">
        <v>0</v>
      </c>
      <c r="AJ878">
        <v>0</v>
      </c>
      <c r="AK878">
        <v>0</v>
      </c>
      <c r="AL878" t="b">
        <v>0</v>
      </c>
      <c r="AM878">
        <v>0</v>
      </c>
      <c r="AN878">
        <v>0</v>
      </c>
    </row>
    <row r="879" spans="1:40" x14ac:dyDescent="0.3">
      <c r="A879">
        <v>5121005</v>
      </c>
      <c r="B879">
        <v>5121005</v>
      </c>
      <c r="C879" t="s">
        <v>800</v>
      </c>
      <c r="D879" t="s">
        <v>441</v>
      </c>
      <c r="E879">
        <v>1</v>
      </c>
      <c r="F879" t="b">
        <v>1</v>
      </c>
      <c r="G879">
        <v>1220</v>
      </c>
      <c r="H879" t="s">
        <v>2013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 t="s">
        <v>10</v>
      </c>
      <c r="P879">
        <v>0</v>
      </c>
      <c r="Q879" t="b">
        <v>0</v>
      </c>
      <c r="R879" t="b">
        <v>0</v>
      </c>
      <c r="S879">
        <v>0</v>
      </c>
      <c r="T879">
        <v>0</v>
      </c>
      <c r="U879">
        <v>0</v>
      </c>
      <c r="V879">
        <v>4013011</v>
      </c>
      <c r="W879" t="s">
        <v>2013</v>
      </c>
      <c r="X879">
        <v>4013011</v>
      </c>
      <c r="Y879" t="s">
        <v>2013</v>
      </c>
      <c r="Z879">
        <v>4013011</v>
      </c>
      <c r="AA879" t="s">
        <v>2013</v>
      </c>
      <c r="AB879">
        <v>4013011</v>
      </c>
      <c r="AC879" t="s">
        <v>2013</v>
      </c>
      <c r="AD879">
        <v>4013011</v>
      </c>
      <c r="AE879" t="s">
        <v>2013</v>
      </c>
      <c r="AF879">
        <v>0</v>
      </c>
      <c r="AG879">
        <v>0</v>
      </c>
      <c r="AH879">
        <v>4</v>
      </c>
      <c r="AI879">
        <v>0</v>
      </c>
      <c r="AJ879">
        <v>0</v>
      </c>
      <c r="AK879">
        <v>0</v>
      </c>
      <c r="AL879" t="b">
        <v>0</v>
      </c>
      <c r="AM879">
        <v>0</v>
      </c>
      <c r="AN879">
        <v>0</v>
      </c>
    </row>
    <row r="880" spans="1:40" x14ac:dyDescent="0.3">
      <c r="A880">
        <v>5121006</v>
      </c>
      <c r="B880">
        <v>5121006</v>
      </c>
      <c r="C880" t="s">
        <v>801</v>
      </c>
      <c r="D880" t="s">
        <v>441</v>
      </c>
      <c r="E880">
        <v>1</v>
      </c>
      <c r="F880" t="b">
        <v>1</v>
      </c>
      <c r="G880">
        <v>1220</v>
      </c>
      <c r="H880" t="s">
        <v>2013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 t="s">
        <v>10</v>
      </c>
      <c r="P880">
        <v>0</v>
      </c>
      <c r="Q880" t="b">
        <v>0</v>
      </c>
      <c r="R880" t="b">
        <v>0</v>
      </c>
      <c r="S880" t="s">
        <v>347</v>
      </c>
      <c r="T880" t="s">
        <v>347</v>
      </c>
      <c r="U880" t="s">
        <v>347</v>
      </c>
      <c r="V880">
        <v>4011110</v>
      </c>
      <c r="W880" t="s">
        <v>2013</v>
      </c>
      <c r="X880">
        <v>4011110</v>
      </c>
      <c r="Y880" t="s">
        <v>2013</v>
      </c>
      <c r="Z880">
        <v>4011110</v>
      </c>
      <c r="AA880" t="s">
        <v>2013</v>
      </c>
      <c r="AB880">
        <v>4011110</v>
      </c>
      <c r="AC880" t="s">
        <v>2013</v>
      </c>
      <c r="AD880">
        <v>4011110</v>
      </c>
      <c r="AE880" t="s">
        <v>2013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0</v>
      </c>
      <c r="AL880" t="b">
        <v>0</v>
      </c>
      <c r="AM880">
        <v>0</v>
      </c>
      <c r="AN880">
        <v>0</v>
      </c>
    </row>
    <row r="881" spans="1:40" x14ac:dyDescent="0.3">
      <c r="A881">
        <v>5201001</v>
      </c>
      <c r="B881">
        <v>5201001</v>
      </c>
      <c r="C881" t="s">
        <v>141</v>
      </c>
      <c r="D881" t="s">
        <v>442</v>
      </c>
      <c r="E881">
        <v>1</v>
      </c>
      <c r="F881" t="b">
        <v>1</v>
      </c>
      <c r="G881">
        <v>1210</v>
      </c>
      <c r="H881" t="s">
        <v>2013</v>
      </c>
      <c r="I881">
        <v>0</v>
      </c>
      <c r="J881">
        <v>0</v>
      </c>
      <c r="K881">
        <v>340</v>
      </c>
      <c r="L881">
        <v>0</v>
      </c>
      <c r="M881">
        <v>0</v>
      </c>
      <c r="N881">
        <v>0</v>
      </c>
      <c r="O881" t="s">
        <v>34</v>
      </c>
      <c r="P881">
        <v>1020</v>
      </c>
      <c r="Q881" t="b">
        <v>0</v>
      </c>
      <c r="R881" t="b">
        <v>0</v>
      </c>
      <c r="S881">
        <v>2500</v>
      </c>
      <c r="T881">
        <v>0</v>
      </c>
      <c r="U881">
        <v>0</v>
      </c>
      <c r="V881">
        <v>152001</v>
      </c>
      <c r="W881" t="s">
        <v>2013</v>
      </c>
      <c r="X881">
        <v>152001</v>
      </c>
      <c r="Y881" t="s">
        <v>2013</v>
      </c>
      <c r="Z881">
        <v>152001</v>
      </c>
      <c r="AA881" t="s">
        <v>2013</v>
      </c>
      <c r="AB881">
        <v>152001</v>
      </c>
      <c r="AC881" t="s">
        <v>2013</v>
      </c>
      <c r="AD881">
        <v>152001</v>
      </c>
      <c r="AE881" t="s">
        <v>2013</v>
      </c>
      <c r="AF881">
        <v>0</v>
      </c>
      <c r="AG881">
        <v>0</v>
      </c>
      <c r="AH881">
        <v>1</v>
      </c>
      <c r="AI881">
        <v>0</v>
      </c>
      <c r="AJ881">
        <v>0</v>
      </c>
      <c r="AK881">
        <v>0</v>
      </c>
      <c r="AL881" t="b">
        <v>0</v>
      </c>
      <c r="AM881">
        <v>0</v>
      </c>
      <c r="AN881">
        <v>0</v>
      </c>
    </row>
    <row r="882" spans="1:40" x14ac:dyDescent="0.3">
      <c r="A882">
        <v>5201002</v>
      </c>
      <c r="B882">
        <v>5201002</v>
      </c>
      <c r="C882" t="s">
        <v>142</v>
      </c>
      <c r="D882" t="s">
        <v>442</v>
      </c>
      <c r="E882">
        <v>1</v>
      </c>
      <c r="F882" t="b">
        <v>1</v>
      </c>
      <c r="G882">
        <v>1210</v>
      </c>
      <c r="H882" t="s">
        <v>2013</v>
      </c>
      <c r="I882">
        <v>0</v>
      </c>
      <c r="J882">
        <v>0</v>
      </c>
      <c r="K882">
        <v>560</v>
      </c>
      <c r="L882">
        <v>0</v>
      </c>
      <c r="M882">
        <v>0</v>
      </c>
      <c r="N882">
        <v>0</v>
      </c>
      <c r="O882" t="s">
        <v>34</v>
      </c>
      <c r="P882">
        <v>1680</v>
      </c>
      <c r="Q882" t="b">
        <v>0</v>
      </c>
      <c r="R882" t="b">
        <v>0</v>
      </c>
      <c r="S882">
        <v>0</v>
      </c>
      <c r="T882">
        <v>1750</v>
      </c>
      <c r="U882">
        <v>0</v>
      </c>
      <c r="V882">
        <v>242001</v>
      </c>
      <c r="W882" t="s">
        <v>2013</v>
      </c>
      <c r="X882">
        <v>242001</v>
      </c>
      <c r="Y882" t="s">
        <v>2013</v>
      </c>
      <c r="Z882">
        <v>242001</v>
      </c>
      <c r="AA882" t="s">
        <v>2013</v>
      </c>
      <c r="AB882">
        <v>242001</v>
      </c>
      <c r="AC882" t="s">
        <v>2013</v>
      </c>
      <c r="AD882">
        <v>242001</v>
      </c>
      <c r="AE882" t="s">
        <v>2013</v>
      </c>
      <c r="AF882">
        <v>0</v>
      </c>
      <c r="AG882">
        <v>0</v>
      </c>
      <c r="AH882">
        <v>3</v>
      </c>
      <c r="AI882">
        <v>0</v>
      </c>
      <c r="AJ882">
        <v>0</v>
      </c>
      <c r="AK882">
        <v>0</v>
      </c>
      <c r="AL882" t="b">
        <v>0</v>
      </c>
      <c r="AM882">
        <v>0</v>
      </c>
      <c r="AN882">
        <v>0</v>
      </c>
    </row>
    <row r="883" spans="1:40" x14ac:dyDescent="0.3">
      <c r="A883">
        <v>5201003</v>
      </c>
      <c r="B883">
        <v>5201003</v>
      </c>
      <c r="C883" t="s">
        <v>143</v>
      </c>
      <c r="D883" t="s">
        <v>442</v>
      </c>
      <c r="E883">
        <v>1</v>
      </c>
      <c r="F883" t="b">
        <v>1</v>
      </c>
      <c r="G883">
        <v>1210</v>
      </c>
      <c r="H883" t="s">
        <v>2013</v>
      </c>
      <c r="I883">
        <v>0</v>
      </c>
      <c r="J883">
        <v>0</v>
      </c>
      <c r="K883">
        <v>1130</v>
      </c>
      <c r="L883">
        <v>0</v>
      </c>
      <c r="M883">
        <v>0</v>
      </c>
      <c r="N883">
        <v>0</v>
      </c>
      <c r="O883" t="s">
        <v>34</v>
      </c>
      <c r="P883">
        <v>3390</v>
      </c>
      <c r="Q883" t="b">
        <v>0</v>
      </c>
      <c r="R883" t="b">
        <v>0</v>
      </c>
      <c r="S883">
        <v>3000</v>
      </c>
      <c r="T883">
        <v>0</v>
      </c>
      <c r="U883">
        <v>0</v>
      </c>
      <c r="V883">
        <v>4003001</v>
      </c>
      <c r="W883" t="s">
        <v>2013</v>
      </c>
      <c r="X883">
        <v>4003001</v>
      </c>
      <c r="Y883" t="s">
        <v>2013</v>
      </c>
      <c r="Z883">
        <v>4003001</v>
      </c>
      <c r="AA883" t="s">
        <v>2013</v>
      </c>
      <c r="AB883">
        <v>4003001</v>
      </c>
      <c r="AC883" t="s">
        <v>2013</v>
      </c>
      <c r="AD883">
        <v>4003001</v>
      </c>
      <c r="AE883" t="s">
        <v>2013</v>
      </c>
      <c r="AF883">
        <v>0</v>
      </c>
      <c r="AG883">
        <v>0</v>
      </c>
      <c r="AH883">
        <v>1</v>
      </c>
      <c r="AI883">
        <v>0</v>
      </c>
      <c r="AJ883">
        <v>0</v>
      </c>
      <c r="AK883">
        <v>0</v>
      </c>
      <c r="AL883" t="b">
        <v>0</v>
      </c>
      <c r="AM883">
        <v>0</v>
      </c>
      <c r="AN883">
        <v>0</v>
      </c>
    </row>
    <row r="884" spans="1:40" x14ac:dyDescent="0.3">
      <c r="A884">
        <v>5202001</v>
      </c>
      <c r="B884">
        <v>5202001</v>
      </c>
      <c r="C884" t="s">
        <v>144</v>
      </c>
      <c r="D884" t="s">
        <v>442</v>
      </c>
      <c r="E884">
        <v>1</v>
      </c>
      <c r="F884" t="b">
        <v>1</v>
      </c>
      <c r="G884">
        <v>1210</v>
      </c>
      <c r="H884" t="s">
        <v>2013</v>
      </c>
      <c r="I884">
        <v>0</v>
      </c>
      <c r="J884">
        <v>0</v>
      </c>
      <c r="K884">
        <v>340</v>
      </c>
      <c r="L884">
        <v>0</v>
      </c>
      <c r="M884">
        <v>0</v>
      </c>
      <c r="N884">
        <v>0</v>
      </c>
      <c r="O884" t="s">
        <v>34</v>
      </c>
      <c r="P884">
        <v>1020</v>
      </c>
      <c r="Q884" t="b">
        <v>0</v>
      </c>
      <c r="R884" t="b">
        <v>0</v>
      </c>
      <c r="S884">
        <v>2500</v>
      </c>
      <c r="T884">
        <v>0</v>
      </c>
      <c r="U884">
        <v>0</v>
      </c>
      <c r="V884">
        <v>152001</v>
      </c>
      <c r="W884" t="s">
        <v>2013</v>
      </c>
      <c r="X884">
        <v>152001</v>
      </c>
      <c r="Y884" t="s">
        <v>2013</v>
      </c>
      <c r="Z884">
        <v>152001</v>
      </c>
      <c r="AA884" t="s">
        <v>2013</v>
      </c>
      <c r="AB884">
        <v>152001</v>
      </c>
      <c r="AC884" t="s">
        <v>2013</v>
      </c>
      <c r="AD884">
        <v>152001</v>
      </c>
      <c r="AE884" t="s">
        <v>2013</v>
      </c>
      <c r="AF884">
        <v>0</v>
      </c>
      <c r="AG884">
        <v>0</v>
      </c>
      <c r="AH884">
        <v>1</v>
      </c>
      <c r="AI884">
        <v>0</v>
      </c>
      <c r="AJ884">
        <v>0</v>
      </c>
      <c r="AK884">
        <v>0</v>
      </c>
      <c r="AL884" t="b">
        <v>0</v>
      </c>
      <c r="AM884">
        <v>0</v>
      </c>
      <c r="AN884">
        <v>0</v>
      </c>
    </row>
    <row r="885" spans="1:40" x14ac:dyDescent="0.3">
      <c r="A885">
        <v>5202002</v>
      </c>
      <c r="B885">
        <v>5202002</v>
      </c>
      <c r="C885" t="s">
        <v>145</v>
      </c>
      <c r="D885" t="s">
        <v>442</v>
      </c>
      <c r="E885">
        <v>1</v>
      </c>
      <c r="F885" t="b">
        <v>1</v>
      </c>
      <c r="G885">
        <v>1210</v>
      </c>
      <c r="H885" t="s">
        <v>2013</v>
      </c>
      <c r="I885">
        <v>0</v>
      </c>
      <c r="J885">
        <v>0</v>
      </c>
      <c r="K885">
        <v>560</v>
      </c>
      <c r="L885">
        <v>0</v>
      </c>
      <c r="M885">
        <v>0</v>
      </c>
      <c r="N885">
        <v>0</v>
      </c>
      <c r="O885" t="s">
        <v>34</v>
      </c>
      <c r="P885">
        <v>1680</v>
      </c>
      <c r="Q885" t="b">
        <v>0</v>
      </c>
      <c r="R885" t="b">
        <v>0</v>
      </c>
      <c r="S885">
        <v>0</v>
      </c>
      <c r="T885">
        <v>1750</v>
      </c>
      <c r="U885">
        <v>0</v>
      </c>
      <c r="V885">
        <v>242001</v>
      </c>
      <c r="W885" t="s">
        <v>2013</v>
      </c>
      <c r="X885">
        <v>242001</v>
      </c>
      <c r="Y885" t="s">
        <v>2013</v>
      </c>
      <c r="Z885">
        <v>242001</v>
      </c>
      <c r="AA885" t="s">
        <v>2013</v>
      </c>
      <c r="AB885">
        <v>242001</v>
      </c>
      <c r="AC885" t="s">
        <v>2013</v>
      </c>
      <c r="AD885">
        <v>242001</v>
      </c>
      <c r="AE885" t="s">
        <v>2013</v>
      </c>
      <c r="AF885">
        <v>0</v>
      </c>
      <c r="AG885">
        <v>0</v>
      </c>
      <c r="AH885">
        <v>3</v>
      </c>
      <c r="AI885">
        <v>0</v>
      </c>
      <c r="AJ885">
        <v>0</v>
      </c>
      <c r="AK885">
        <v>0</v>
      </c>
      <c r="AL885" t="b">
        <v>0</v>
      </c>
      <c r="AM885">
        <v>0</v>
      </c>
      <c r="AN885">
        <v>0</v>
      </c>
    </row>
    <row r="886" spans="1:40" x14ac:dyDescent="0.3">
      <c r="A886">
        <v>5202003</v>
      </c>
      <c r="B886">
        <v>5202003</v>
      </c>
      <c r="C886" t="s">
        <v>146</v>
      </c>
      <c r="D886" t="s">
        <v>442</v>
      </c>
      <c r="E886">
        <v>1</v>
      </c>
      <c r="F886" t="b">
        <v>1</v>
      </c>
      <c r="G886">
        <v>1210</v>
      </c>
      <c r="H886" t="s">
        <v>2013</v>
      </c>
      <c r="I886">
        <v>0</v>
      </c>
      <c r="J886">
        <v>0</v>
      </c>
      <c r="K886">
        <v>1130</v>
      </c>
      <c r="L886">
        <v>0</v>
      </c>
      <c r="M886">
        <v>0</v>
      </c>
      <c r="N886">
        <v>0</v>
      </c>
      <c r="O886" t="s">
        <v>34</v>
      </c>
      <c r="P886">
        <v>3390</v>
      </c>
      <c r="Q886" t="b">
        <v>0</v>
      </c>
      <c r="R886" t="b">
        <v>0</v>
      </c>
      <c r="S886">
        <v>3000</v>
      </c>
      <c r="T886">
        <v>0</v>
      </c>
      <c r="U886">
        <v>0</v>
      </c>
      <c r="V886">
        <v>4003001</v>
      </c>
      <c r="W886" t="s">
        <v>2013</v>
      </c>
      <c r="X886">
        <v>4003001</v>
      </c>
      <c r="Y886" t="s">
        <v>2013</v>
      </c>
      <c r="Z886">
        <v>4003001</v>
      </c>
      <c r="AA886" t="s">
        <v>2013</v>
      </c>
      <c r="AB886">
        <v>4003001</v>
      </c>
      <c r="AC886" t="s">
        <v>2013</v>
      </c>
      <c r="AD886">
        <v>4003001</v>
      </c>
      <c r="AE886" t="s">
        <v>2013</v>
      </c>
      <c r="AF886">
        <v>0</v>
      </c>
      <c r="AG886">
        <v>0</v>
      </c>
      <c r="AH886">
        <v>1</v>
      </c>
      <c r="AI886">
        <v>0</v>
      </c>
      <c r="AJ886">
        <v>0</v>
      </c>
      <c r="AK886">
        <v>0</v>
      </c>
      <c r="AL886" t="b">
        <v>0</v>
      </c>
      <c r="AM886">
        <v>0</v>
      </c>
      <c r="AN886">
        <v>0</v>
      </c>
    </row>
    <row r="887" spans="1:40" x14ac:dyDescent="0.3">
      <c r="A887">
        <v>5203101</v>
      </c>
      <c r="B887">
        <v>5203101</v>
      </c>
      <c r="C887" t="s">
        <v>147</v>
      </c>
      <c r="D887" t="s">
        <v>442</v>
      </c>
      <c r="E887">
        <v>1</v>
      </c>
      <c r="F887" t="b">
        <v>1</v>
      </c>
      <c r="G887">
        <v>1210</v>
      </c>
      <c r="H887" t="s">
        <v>2013</v>
      </c>
      <c r="I887">
        <v>0</v>
      </c>
      <c r="J887">
        <v>0</v>
      </c>
      <c r="K887">
        <v>960</v>
      </c>
      <c r="L887">
        <v>0</v>
      </c>
      <c r="M887">
        <v>0</v>
      </c>
      <c r="N887">
        <v>0</v>
      </c>
      <c r="O887" t="s">
        <v>34</v>
      </c>
      <c r="P887">
        <v>2880</v>
      </c>
      <c r="Q887" t="b">
        <v>0</v>
      </c>
      <c r="R887" t="b">
        <v>0</v>
      </c>
      <c r="S887">
        <v>2500</v>
      </c>
      <c r="T887">
        <v>0</v>
      </c>
      <c r="U887">
        <v>0</v>
      </c>
      <c r="V887">
        <v>152001</v>
      </c>
      <c r="W887" t="s">
        <v>2013</v>
      </c>
      <c r="X887">
        <v>152001</v>
      </c>
      <c r="Y887" t="s">
        <v>2013</v>
      </c>
      <c r="Z887">
        <v>152001</v>
      </c>
      <c r="AA887" t="s">
        <v>2013</v>
      </c>
      <c r="AB887">
        <v>152001</v>
      </c>
      <c r="AC887" t="s">
        <v>2013</v>
      </c>
      <c r="AD887">
        <v>152001</v>
      </c>
      <c r="AE887" t="s">
        <v>2013</v>
      </c>
      <c r="AF887">
        <v>0</v>
      </c>
      <c r="AG887">
        <v>0</v>
      </c>
      <c r="AH887">
        <v>2</v>
      </c>
      <c r="AI887">
        <v>0</v>
      </c>
      <c r="AJ887">
        <v>0</v>
      </c>
      <c r="AK887">
        <v>0</v>
      </c>
      <c r="AL887" t="b">
        <v>0</v>
      </c>
      <c r="AM887">
        <v>0</v>
      </c>
      <c r="AN887">
        <v>0</v>
      </c>
    </row>
    <row r="888" spans="1:40" x14ac:dyDescent="0.3">
      <c r="A888">
        <v>5203102</v>
      </c>
      <c r="B888">
        <v>5203102</v>
      </c>
      <c r="C888" t="s">
        <v>148</v>
      </c>
      <c r="D888" t="s">
        <v>442</v>
      </c>
      <c r="E888">
        <v>1</v>
      </c>
      <c r="F888" t="b">
        <v>1</v>
      </c>
      <c r="G888">
        <v>1210</v>
      </c>
      <c r="H888" t="s">
        <v>2013</v>
      </c>
      <c r="I888">
        <v>0</v>
      </c>
      <c r="J888">
        <v>0</v>
      </c>
      <c r="K888">
        <v>1040</v>
      </c>
      <c r="L888">
        <v>0</v>
      </c>
      <c r="M888">
        <v>0</v>
      </c>
      <c r="N888">
        <v>0</v>
      </c>
      <c r="O888" t="s">
        <v>34</v>
      </c>
      <c r="P888">
        <v>3120</v>
      </c>
      <c r="Q888" t="b">
        <v>0</v>
      </c>
      <c r="R888" t="b">
        <v>0</v>
      </c>
      <c r="S888">
        <v>0</v>
      </c>
      <c r="T888">
        <v>1750</v>
      </c>
      <c r="U888">
        <v>0</v>
      </c>
      <c r="V888">
        <v>242001</v>
      </c>
      <c r="W888" t="s">
        <v>2013</v>
      </c>
      <c r="X888">
        <v>242001</v>
      </c>
      <c r="Y888" t="s">
        <v>2013</v>
      </c>
      <c r="Z888">
        <v>242001</v>
      </c>
      <c r="AA888" t="s">
        <v>2013</v>
      </c>
      <c r="AB888">
        <v>242001</v>
      </c>
      <c r="AC888" t="s">
        <v>2013</v>
      </c>
      <c r="AD888">
        <v>242001</v>
      </c>
      <c r="AE888" t="s">
        <v>2013</v>
      </c>
      <c r="AF888">
        <v>0</v>
      </c>
      <c r="AG888">
        <v>0</v>
      </c>
      <c r="AH888">
        <v>2</v>
      </c>
      <c r="AI888">
        <v>0</v>
      </c>
      <c r="AJ888">
        <v>0</v>
      </c>
      <c r="AK888">
        <v>0</v>
      </c>
      <c r="AL888" t="b">
        <v>0</v>
      </c>
      <c r="AM888">
        <v>0</v>
      </c>
      <c r="AN888">
        <v>0</v>
      </c>
    </row>
    <row r="889" spans="1:40" x14ac:dyDescent="0.3">
      <c r="A889">
        <v>5203103</v>
      </c>
      <c r="B889">
        <v>5203103</v>
      </c>
      <c r="C889" t="s">
        <v>149</v>
      </c>
      <c r="D889" t="s">
        <v>442</v>
      </c>
      <c r="E889">
        <v>1</v>
      </c>
      <c r="F889" t="b">
        <v>1</v>
      </c>
      <c r="G889">
        <v>1210</v>
      </c>
      <c r="H889" t="s">
        <v>2013</v>
      </c>
      <c r="I889">
        <v>0</v>
      </c>
      <c r="J889">
        <v>0</v>
      </c>
      <c r="K889">
        <v>1030</v>
      </c>
      <c r="L889">
        <v>0</v>
      </c>
      <c r="M889">
        <v>0</v>
      </c>
      <c r="N889">
        <v>0</v>
      </c>
      <c r="O889" t="s">
        <v>34</v>
      </c>
      <c r="P889">
        <v>3090</v>
      </c>
      <c r="Q889" t="b">
        <v>0</v>
      </c>
      <c r="R889" t="b">
        <v>0</v>
      </c>
      <c r="S889">
        <v>0</v>
      </c>
      <c r="T889">
        <v>0</v>
      </c>
      <c r="U889">
        <v>0</v>
      </c>
      <c r="V889">
        <v>3041001</v>
      </c>
      <c r="W889" t="s">
        <v>2013</v>
      </c>
      <c r="X889">
        <v>3041001</v>
      </c>
      <c r="Y889" t="s">
        <v>2013</v>
      </c>
      <c r="Z889">
        <v>3041001</v>
      </c>
      <c r="AA889" t="s">
        <v>2013</v>
      </c>
      <c r="AB889">
        <v>3041001</v>
      </c>
      <c r="AC889" t="s">
        <v>2013</v>
      </c>
      <c r="AD889">
        <v>3041001</v>
      </c>
      <c r="AE889" t="s">
        <v>2013</v>
      </c>
      <c r="AF889">
        <v>0</v>
      </c>
      <c r="AG889">
        <v>0</v>
      </c>
      <c r="AH889">
        <v>2</v>
      </c>
      <c r="AI889">
        <v>0</v>
      </c>
      <c r="AJ889">
        <v>0</v>
      </c>
      <c r="AK889">
        <v>0</v>
      </c>
      <c r="AL889" t="b">
        <v>0</v>
      </c>
      <c r="AM889">
        <v>0</v>
      </c>
      <c r="AN889">
        <v>0</v>
      </c>
    </row>
    <row r="890" spans="1:40" x14ac:dyDescent="0.3">
      <c r="A890">
        <v>5203104</v>
      </c>
      <c r="B890">
        <v>5203104</v>
      </c>
      <c r="C890" t="s">
        <v>150</v>
      </c>
      <c r="D890" t="s">
        <v>442</v>
      </c>
      <c r="E890">
        <v>1</v>
      </c>
      <c r="F890" t="b">
        <v>1</v>
      </c>
      <c r="G890">
        <v>1210</v>
      </c>
      <c r="H890" t="s">
        <v>2013</v>
      </c>
      <c r="I890">
        <v>0</v>
      </c>
      <c r="J890">
        <v>0</v>
      </c>
      <c r="K890">
        <v>1270</v>
      </c>
      <c r="L890">
        <v>0</v>
      </c>
      <c r="M890">
        <v>0</v>
      </c>
      <c r="N890">
        <v>0</v>
      </c>
      <c r="O890" t="s">
        <v>34</v>
      </c>
      <c r="P890">
        <v>3810</v>
      </c>
      <c r="Q890" t="b">
        <v>0</v>
      </c>
      <c r="R890" t="b">
        <v>0</v>
      </c>
      <c r="S890">
        <v>0</v>
      </c>
      <c r="T890">
        <v>0</v>
      </c>
      <c r="U890">
        <v>0</v>
      </c>
      <c r="V890">
        <v>3041002</v>
      </c>
      <c r="W890" t="s">
        <v>2013</v>
      </c>
      <c r="X890">
        <v>3041002</v>
      </c>
      <c r="Y890" t="s">
        <v>2013</v>
      </c>
      <c r="Z890">
        <v>3041002</v>
      </c>
      <c r="AA890" t="s">
        <v>2013</v>
      </c>
      <c r="AB890">
        <v>3041002</v>
      </c>
      <c r="AC890" t="s">
        <v>2013</v>
      </c>
      <c r="AD890">
        <v>3041002</v>
      </c>
      <c r="AE890" t="s">
        <v>2013</v>
      </c>
      <c r="AF890">
        <v>0</v>
      </c>
      <c r="AG890">
        <v>0</v>
      </c>
      <c r="AH890">
        <v>2</v>
      </c>
      <c r="AI890">
        <v>0</v>
      </c>
      <c r="AJ890">
        <v>0</v>
      </c>
      <c r="AK890">
        <v>0</v>
      </c>
      <c r="AL890" t="b">
        <v>0</v>
      </c>
      <c r="AM890">
        <v>0</v>
      </c>
      <c r="AN890">
        <v>0</v>
      </c>
    </row>
    <row r="891" spans="1:40" x14ac:dyDescent="0.3">
      <c r="A891">
        <v>5203105</v>
      </c>
      <c r="B891">
        <v>5203105</v>
      </c>
      <c r="C891" t="s">
        <v>151</v>
      </c>
      <c r="D891" t="s">
        <v>442</v>
      </c>
      <c r="E891">
        <v>1</v>
      </c>
      <c r="F891" t="b">
        <v>1</v>
      </c>
      <c r="G891">
        <v>1210</v>
      </c>
      <c r="H891" t="s">
        <v>2013</v>
      </c>
      <c r="I891">
        <v>0</v>
      </c>
      <c r="J891">
        <v>0</v>
      </c>
      <c r="K891">
        <v>2520</v>
      </c>
      <c r="L891">
        <v>0</v>
      </c>
      <c r="M891">
        <v>0</v>
      </c>
      <c r="N891">
        <v>0</v>
      </c>
      <c r="O891" t="s">
        <v>34</v>
      </c>
      <c r="P891">
        <v>7560</v>
      </c>
      <c r="Q891" t="b">
        <v>0</v>
      </c>
      <c r="R891" t="b">
        <v>0</v>
      </c>
      <c r="S891">
        <v>0</v>
      </c>
      <c r="T891">
        <v>2100</v>
      </c>
      <c r="U891">
        <v>0</v>
      </c>
      <c r="V891">
        <v>4003002</v>
      </c>
      <c r="W891" t="s">
        <v>2013</v>
      </c>
      <c r="X891">
        <v>4003002</v>
      </c>
      <c r="Y891" t="s">
        <v>2013</v>
      </c>
      <c r="Z891">
        <v>4003002</v>
      </c>
      <c r="AA891" t="s">
        <v>2013</v>
      </c>
      <c r="AB891">
        <v>4003002</v>
      </c>
      <c r="AC891" t="s">
        <v>2013</v>
      </c>
      <c r="AD891">
        <v>4003002</v>
      </c>
      <c r="AE891" t="s">
        <v>2013</v>
      </c>
      <c r="AF891">
        <v>0</v>
      </c>
      <c r="AG891">
        <v>0</v>
      </c>
      <c r="AH891">
        <v>1</v>
      </c>
      <c r="AI891">
        <v>0</v>
      </c>
      <c r="AJ891">
        <v>0</v>
      </c>
      <c r="AK891">
        <v>0</v>
      </c>
      <c r="AL891" t="b">
        <v>0</v>
      </c>
      <c r="AM891">
        <v>0</v>
      </c>
      <c r="AN891">
        <v>0</v>
      </c>
    </row>
    <row r="892" spans="1:40" x14ac:dyDescent="0.3">
      <c r="A892">
        <v>5203201</v>
      </c>
      <c r="B892">
        <v>5203201</v>
      </c>
      <c r="C892" t="s">
        <v>152</v>
      </c>
      <c r="D892" t="s">
        <v>442</v>
      </c>
      <c r="E892">
        <v>1</v>
      </c>
      <c r="F892" t="b">
        <v>1</v>
      </c>
      <c r="G892">
        <v>1210</v>
      </c>
      <c r="H892" t="s">
        <v>2013</v>
      </c>
      <c r="I892">
        <v>0</v>
      </c>
      <c r="J892">
        <v>0</v>
      </c>
      <c r="K892">
        <v>960</v>
      </c>
      <c r="L892">
        <v>0</v>
      </c>
      <c r="M892">
        <v>0</v>
      </c>
      <c r="N892">
        <v>0</v>
      </c>
      <c r="O892" t="s">
        <v>34</v>
      </c>
      <c r="P892">
        <v>2880</v>
      </c>
      <c r="Q892" t="b">
        <v>0</v>
      </c>
      <c r="R892" t="b">
        <v>0</v>
      </c>
      <c r="S892">
        <v>2500</v>
      </c>
      <c r="T892">
        <v>0</v>
      </c>
      <c r="U892">
        <v>0</v>
      </c>
      <c r="V892">
        <v>152001</v>
      </c>
      <c r="W892" t="s">
        <v>2013</v>
      </c>
      <c r="X892">
        <v>152001</v>
      </c>
      <c r="Y892" t="s">
        <v>2013</v>
      </c>
      <c r="Z892">
        <v>152001</v>
      </c>
      <c r="AA892" t="s">
        <v>2013</v>
      </c>
      <c r="AB892">
        <v>152001</v>
      </c>
      <c r="AC892" t="s">
        <v>2013</v>
      </c>
      <c r="AD892">
        <v>152001</v>
      </c>
      <c r="AE892" t="s">
        <v>2013</v>
      </c>
      <c r="AF892">
        <v>0</v>
      </c>
      <c r="AG892">
        <v>0</v>
      </c>
      <c r="AH892">
        <v>2</v>
      </c>
      <c r="AI892">
        <v>0</v>
      </c>
      <c r="AJ892">
        <v>0</v>
      </c>
      <c r="AK892">
        <v>0</v>
      </c>
      <c r="AL892" t="b">
        <v>0</v>
      </c>
      <c r="AM892">
        <v>0</v>
      </c>
      <c r="AN892">
        <v>0</v>
      </c>
    </row>
    <row r="893" spans="1:40" x14ac:dyDescent="0.3">
      <c r="A893">
        <v>5203202</v>
      </c>
      <c r="B893">
        <v>5203202</v>
      </c>
      <c r="C893" t="s">
        <v>153</v>
      </c>
      <c r="D893" t="s">
        <v>442</v>
      </c>
      <c r="E893">
        <v>1</v>
      </c>
      <c r="F893" t="b">
        <v>1</v>
      </c>
      <c r="G893">
        <v>1210</v>
      </c>
      <c r="H893" t="s">
        <v>2013</v>
      </c>
      <c r="I893">
        <v>0</v>
      </c>
      <c r="J893">
        <v>0</v>
      </c>
      <c r="K893">
        <v>1040</v>
      </c>
      <c r="L893">
        <v>0</v>
      </c>
      <c r="M893">
        <v>0</v>
      </c>
      <c r="N893">
        <v>0</v>
      </c>
      <c r="O893" t="s">
        <v>34</v>
      </c>
      <c r="P893">
        <v>3120</v>
      </c>
      <c r="Q893" t="b">
        <v>0</v>
      </c>
      <c r="R893" t="b">
        <v>0</v>
      </c>
      <c r="S893">
        <v>0</v>
      </c>
      <c r="T893">
        <v>1750</v>
      </c>
      <c r="U893">
        <v>0</v>
      </c>
      <c r="V893">
        <v>242001</v>
      </c>
      <c r="W893" t="s">
        <v>2013</v>
      </c>
      <c r="X893">
        <v>242001</v>
      </c>
      <c r="Y893" t="s">
        <v>2013</v>
      </c>
      <c r="Z893">
        <v>242001</v>
      </c>
      <c r="AA893" t="s">
        <v>2013</v>
      </c>
      <c r="AB893">
        <v>242001</v>
      </c>
      <c r="AC893" t="s">
        <v>2013</v>
      </c>
      <c r="AD893">
        <v>242001</v>
      </c>
      <c r="AE893" t="s">
        <v>2013</v>
      </c>
      <c r="AF893">
        <v>0</v>
      </c>
      <c r="AG893">
        <v>0</v>
      </c>
      <c r="AH893">
        <v>2</v>
      </c>
      <c r="AI893">
        <v>0</v>
      </c>
      <c r="AJ893">
        <v>0</v>
      </c>
      <c r="AK893">
        <v>0</v>
      </c>
      <c r="AL893" t="b">
        <v>0</v>
      </c>
      <c r="AM893">
        <v>0</v>
      </c>
      <c r="AN893">
        <v>0</v>
      </c>
    </row>
    <row r="894" spans="1:40" x14ac:dyDescent="0.3">
      <c r="A894">
        <v>5203203</v>
      </c>
      <c r="B894">
        <v>5203203</v>
      </c>
      <c r="C894" t="s">
        <v>154</v>
      </c>
      <c r="D894" t="s">
        <v>442</v>
      </c>
      <c r="E894">
        <v>1</v>
      </c>
      <c r="F894" t="b">
        <v>1</v>
      </c>
      <c r="G894">
        <v>1210</v>
      </c>
      <c r="H894" t="s">
        <v>2013</v>
      </c>
      <c r="I894">
        <v>0</v>
      </c>
      <c r="J894">
        <v>0</v>
      </c>
      <c r="K894">
        <v>1030</v>
      </c>
      <c r="L894">
        <v>0</v>
      </c>
      <c r="M894">
        <v>0</v>
      </c>
      <c r="N894">
        <v>0</v>
      </c>
      <c r="O894" t="s">
        <v>34</v>
      </c>
      <c r="P894">
        <v>3090</v>
      </c>
      <c r="Q894" t="b">
        <v>0</v>
      </c>
      <c r="R894" t="b">
        <v>0</v>
      </c>
      <c r="S894">
        <v>0</v>
      </c>
      <c r="T894">
        <v>0</v>
      </c>
      <c r="U894">
        <v>0</v>
      </c>
      <c r="V894">
        <v>3041001</v>
      </c>
      <c r="W894" t="s">
        <v>2013</v>
      </c>
      <c r="X894">
        <v>3041001</v>
      </c>
      <c r="Y894" t="s">
        <v>2013</v>
      </c>
      <c r="Z894">
        <v>3041001</v>
      </c>
      <c r="AA894" t="s">
        <v>2013</v>
      </c>
      <c r="AB894">
        <v>3041001</v>
      </c>
      <c r="AC894" t="s">
        <v>2013</v>
      </c>
      <c r="AD894">
        <v>3041001</v>
      </c>
      <c r="AE894" t="s">
        <v>2013</v>
      </c>
      <c r="AF894">
        <v>0</v>
      </c>
      <c r="AG894">
        <v>0</v>
      </c>
      <c r="AH894">
        <v>2</v>
      </c>
      <c r="AI894">
        <v>0</v>
      </c>
      <c r="AJ894">
        <v>0</v>
      </c>
      <c r="AK894">
        <v>0</v>
      </c>
      <c r="AL894" t="b">
        <v>0</v>
      </c>
      <c r="AM894">
        <v>0</v>
      </c>
      <c r="AN894">
        <v>0</v>
      </c>
    </row>
    <row r="895" spans="1:40" x14ac:dyDescent="0.3">
      <c r="A895">
        <v>5203204</v>
      </c>
      <c r="B895">
        <v>5203204</v>
      </c>
      <c r="C895" t="s">
        <v>155</v>
      </c>
      <c r="D895" t="s">
        <v>442</v>
      </c>
      <c r="E895">
        <v>1</v>
      </c>
      <c r="F895" t="b">
        <v>1</v>
      </c>
      <c r="G895">
        <v>1210</v>
      </c>
      <c r="H895" t="s">
        <v>2013</v>
      </c>
      <c r="I895">
        <v>0</v>
      </c>
      <c r="J895">
        <v>0</v>
      </c>
      <c r="K895">
        <v>1270</v>
      </c>
      <c r="L895">
        <v>0</v>
      </c>
      <c r="M895">
        <v>0</v>
      </c>
      <c r="N895">
        <v>0</v>
      </c>
      <c r="O895" t="s">
        <v>34</v>
      </c>
      <c r="P895">
        <v>3810</v>
      </c>
      <c r="Q895" t="b">
        <v>0</v>
      </c>
      <c r="R895" t="b">
        <v>0</v>
      </c>
      <c r="S895">
        <v>0</v>
      </c>
      <c r="T895">
        <v>0</v>
      </c>
      <c r="U895">
        <v>0</v>
      </c>
      <c r="V895">
        <v>3041002</v>
      </c>
      <c r="W895" t="s">
        <v>2013</v>
      </c>
      <c r="X895">
        <v>3041002</v>
      </c>
      <c r="Y895" t="s">
        <v>2013</v>
      </c>
      <c r="Z895">
        <v>3041002</v>
      </c>
      <c r="AA895" t="s">
        <v>2013</v>
      </c>
      <c r="AB895">
        <v>3041002</v>
      </c>
      <c r="AC895" t="s">
        <v>2013</v>
      </c>
      <c r="AD895">
        <v>3041002</v>
      </c>
      <c r="AE895" t="s">
        <v>2013</v>
      </c>
      <c r="AF895">
        <v>0</v>
      </c>
      <c r="AG895">
        <v>0</v>
      </c>
      <c r="AH895">
        <v>2</v>
      </c>
      <c r="AI895">
        <v>0</v>
      </c>
      <c r="AJ895">
        <v>0</v>
      </c>
      <c r="AK895">
        <v>0</v>
      </c>
      <c r="AL895" t="b">
        <v>0</v>
      </c>
      <c r="AM895">
        <v>0</v>
      </c>
      <c r="AN895">
        <v>0</v>
      </c>
    </row>
    <row r="896" spans="1:40" x14ac:dyDescent="0.3">
      <c r="A896">
        <v>5203205</v>
      </c>
      <c r="B896">
        <v>5203205</v>
      </c>
      <c r="C896" t="s">
        <v>156</v>
      </c>
      <c r="D896" t="s">
        <v>442</v>
      </c>
      <c r="E896">
        <v>1</v>
      </c>
      <c r="F896" t="b">
        <v>1</v>
      </c>
      <c r="G896">
        <v>1210</v>
      </c>
      <c r="H896" t="s">
        <v>2013</v>
      </c>
      <c r="I896">
        <v>0</v>
      </c>
      <c r="J896">
        <v>0</v>
      </c>
      <c r="K896">
        <v>2520</v>
      </c>
      <c r="L896">
        <v>0</v>
      </c>
      <c r="M896">
        <v>0</v>
      </c>
      <c r="N896">
        <v>0</v>
      </c>
      <c r="O896" t="s">
        <v>34</v>
      </c>
      <c r="P896">
        <v>7560</v>
      </c>
      <c r="Q896" t="b">
        <v>0</v>
      </c>
      <c r="R896" t="b">
        <v>0</v>
      </c>
      <c r="S896">
        <v>0</v>
      </c>
      <c r="T896">
        <v>2100</v>
      </c>
      <c r="U896">
        <v>0</v>
      </c>
      <c r="V896">
        <v>4003002</v>
      </c>
      <c r="W896" t="s">
        <v>2013</v>
      </c>
      <c r="X896">
        <v>4003002</v>
      </c>
      <c r="Y896" t="s">
        <v>2013</v>
      </c>
      <c r="Z896">
        <v>4003002</v>
      </c>
      <c r="AA896" t="s">
        <v>2013</v>
      </c>
      <c r="AB896">
        <v>4003002</v>
      </c>
      <c r="AC896" t="s">
        <v>2013</v>
      </c>
      <c r="AD896">
        <v>4003002</v>
      </c>
      <c r="AE896" t="s">
        <v>2013</v>
      </c>
      <c r="AF896">
        <v>0</v>
      </c>
      <c r="AG896">
        <v>0</v>
      </c>
      <c r="AH896">
        <v>1</v>
      </c>
      <c r="AI896">
        <v>0</v>
      </c>
      <c r="AJ896">
        <v>0</v>
      </c>
      <c r="AK896">
        <v>0</v>
      </c>
      <c r="AL896" t="b">
        <v>0</v>
      </c>
      <c r="AM896">
        <v>0</v>
      </c>
      <c r="AN896">
        <v>0</v>
      </c>
    </row>
    <row r="897" spans="1:40" x14ac:dyDescent="0.3">
      <c r="A897">
        <v>5204101</v>
      </c>
      <c r="B897">
        <v>5204101</v>
      </c>
      <c r="C897" t="s">
        <v>157</v>
      </c>
      <c r="D897" t="s">
        <v>442</v>
      </c>
      <c r="E897">
        <v>1</v>
      </c>
      <c r="F897" t="b">
        <v>1</v>
      </c>
      <c r="G897">
        <v>1210</v>
      </c>
      <c r="H897" t="s">
        <v>2013</v>
      </c>
      <c r="I897">
        <v>0</v>
      </c>
      <c r="J897">
        <v>0</v>
      </c>
      <c r="K897">
        <v>3000</v>
      </c>
      <c r="L897">
        <v>0</v>
      </c>
      <c r="M897">
        <v>0</v>
      </c>
      <c r="N897">
        <v>0</v>
      </c>
      <c r="O897" t="s">
        <v>34</v>
      </c>
      <c r="P897">
        <v>9000</v>
      </c>
      <c r="Q897" t="b">
        <v>0</v>
      </c>
      <c r="R897" t="b">
        <v>0</v>
      </c>
      <c r="S897">
        <v>2500</v>
      </c>
      <c r="T897">
        <v>0</v>
      </c>
      <c r="U897">
        <v>0</v>
      </c>
      <c r="V897">
        <v>152001</v>
      </c>
      <c r="W897" t="s">
        <v>2013</v>
      </c>
      <c r="X897">
        <v>152001</v>
      </c>
      <c r="Y897" t="s">
        <v>2013</v>
      </c>
      <c r="Z897">
        <v>152001</v>
      </c>
      <c r="AA897" t="s">
        <v>2013</v>
      </c>
      <c r="AB897">
        <v>152001</v>
      </c>
      <c r="AC897" t="s">
        <v>2013</v>
      </c>
      <c r="AD897">
        <v>152001</v>
      </c>
      <c r="AE897" t="s">
        <v>2013</v>
      </c>
      <c r="AF897">
        <v>0</v>
      </c>
      <c r="AG897">
        <v>0</v>
      </c>
      <c r="AH897">
        <v>3</v>
      </c>
      <c r="AI897">
        <v>0</v>
      </c>
      <c r="AJ897">
        <v>0</v>
      </c>
      <c r="AK897">
        <v>0</v>
      </c>
      <c r="AL897" t="b">
        <v>0</v>
      </c>
      <c r="AM897">
        <v>0</v>
      </c>
      <c r="AN897">
        <v>0</v>
      </c>
    </row>
    <row r="898" spans="1:40" x14ac:dyDescent="0.3">
      <c r="A898">
        <v>5204102</v>
      </c>
      <c r="B898">
        <v>5204102</v>
      </c>
      <c r="C898" t="s">
        <v>158</v>
      </c>
      <c r="D898" t="s">
        <v>442</v>
      </c>
      <c r="E898">
        <v>1</v>
      </c>
      <c r="F898" t="b">
        <v>1</v>
      </c>
      <c r="G898">
        <v>1210</v>
      </c>
      <c r="H898" t="s">
        <v>2013</v>
      </c>
      <c r="I898">
        <v>0</v>
      </c>
      <c r="J898">
        <v>0</v>
      </c>
      <c r="K898">
        <v>3200</v>
      </c>
      <c r="L898">
        <v>0</v>
      </c>
      <c r="M898">
        <v>0</v>
      </c>
      <c r="N898">
        <v>0</v>
      </c>
      <c r="O898" t="s">
        <v>34</v>
      </c>
      <c r="P898">
        <v>9600</v>
      </c>
      <c r="Q898" t="b">
        <v>0</v>
      </c>
      <c r="R898" t="b">
        <v>0</v>
      </c>
      <c r="S898">
        <v>0</v>
      </c>
      <c r="T898">
        <v>1750</v>
      </c>
      <c r="U898">
        <v>0</v>
      </c>
      <c r="V898">
        <v>242001</v>
      </c>
      <c r="W898" t="s">
        <v>2013</v>
      </c>
      <c r="X898">
        <v>242001</v>
      </c>
      <c r="Y898" t="s">
        <v>2013</v>
      </c>
      <c r="Z898">
        <v>242001</v>
      </c>
      <c r="AA898" t="s">
        <v>2013</v>
      </c>
      <c r="AB898">
        <v>242001</v>
      </c>
      <c r="AC898" t="s">
        <v>2013</v>
      </c>
      <c r="AD898">
        <v>242001</v>
      </c>
      <c r="AE898" t="s">
        <v>2013</v>
      </c>
      <c r="AF898">
        <v>0</v>
      </c>
      <c r="AG898">
        <v>0</v>
      </c>
      <c r="AH898">
        <v>3</v>
      </c>
      <c r="AI898">
        <v>0</v>
      </c>
      <c r="AJ898">
        <v>0</v>
      </c>
      <c r="AK898">
        <v>0</v>
      </c>
      <c r="AL898" t="b">
        <v>0</v>
      </c>
      <c r="AM898">
        <v>0</v>
      </c>
      <c r="AN898">
        <v>0</v>
      </c>
    </row>
    <row r="899" spans="1:40" x14ac:dyDescent="0.3">
      <c r="A899">
        <v>5204103</v>
      </c>
      <c r="B899">
        <v>5204103</v>
      </c>
      <c r="C899" t="s">
        <v>159</v>
      </c>
      <c r="D899" t="s">
        <v>442</v>
      </c>
      <c r="E899">
        <v>1</v>
      </c>
      <c r="F899" t="b">
        <v>1</v>
      </c>
      <c r="G899">
        <v>1210</v>
      </c>
      <c r="H899" t="s">
        <v>2013</v>
      </c>
      <c r="I899">
        <v>0</v>
      </c>
      <c r="J899">
        <v>0</v>
      </c>
      <c r="K899">
        <v>3400</v>
      </c>
      <c r="L899">
        <v>0</v>
      </c>
      <c r="M899">
        <v>0</v>
      </c>
      <c r="N899">
        <v>0</v>
      </c>
      <c r="O899" t="s">
        <v>34</v>
      </c>
      <c r="P899">
        <v>10200</v>
      </c>
      <c r="Q899" t="b">
        <v>0</v>
      </c>
      <c r="R899" t="b">
        <v>0</v>
      </c>
      <c r="S899">
        <v>0</v>
      </c>
      <c r="T899">
        <v>0</v>
      </c>
      <c r="U899">
        <v>0</v>
      </c>
      <c r="V899">
        <v>3041001</v>
      </c>
      <c r="W899" t="s">
        <v>2013</v>
      </c>
      <c r="X899">
        <v>3041001</v>
      </c>
      <c r="Y899" t="s">
        <v>2013</v>
      </c>
      <c r="Z899">
        <v>3041001</v>
      </c>
      <c r="AA899" t="s">
        <v>2013</v>
      </c>
      <c r="AB899">
        <v>3041001</v>
      </c>
      <c r="AC899" t="s">
        <v>2013</v>
      </c>
      <c r="AD899">
        <v>3041001</v>
      </c>
      <c r="AE899" t="s">
        <v>2013</v>
      </c>
      <c r="AF899">
        <v>0</v>
      </c>
      <c r="AG899">
        <v>0</v>
      </c>
      <c r="AH899">
        <v>3</v>
      </c>
      <c r="AI899">
        <v>0</v>
      </c>
      <c r="AJ899">
        <v>0</v>
      </c>
      <c r="AK899">
        <v>0</v>
      </c>
      <c r="AL899" t="b">
        <v>0</v>
      </c>
      <c r="AM899">
        <v>0</v>
      </c>
      <c r="AN899">
        <v>0</v>
      </c>
    </row>
    <row r="900" spans="1:40" x14ac:dyDescent="0.3">
      <c r="A900">
        <v>5204104</v>
      </c>
      <c r="B900">
        <v>5204104</v>
      </c>
      <c r="C900" t="s">
        <v>160</v>
      </c>
      <c r="D900" t="s">
        <v>442</v>
      </c>
      <c r="E900">
        <v>1</v>
      </c>
      <c r="F900" t="b">
        <v>1</v>
      </c>
      <c r="G900">
        <v>1210</v>
      </c>
      <c r="H900" t="s">
        <v>2013</v>
      </c>
      <c r="I900">
        <v>0</v>
      </c>
      <c r="J900">
        <v>0</v>
      </c>
      <c r="K900">
        <v>3600</v>
      </c>
      <c r="L900">
        <v>0</v>
      </c>
      <c r="M900">
        <v>0</v>
      </c>
      <c r="N900">
        <v>0</v>
      </c>
      <c r="O900" t="s">
        <v>34</v>
      </c>
      <c r="P900">
        <v>10800</v>
      </c>
      <c r="Q900" t="b">
        <v>0</v>
      </c>
      <c r="R900" t="b">
        <v>0</v>
      </c>
      <c r="S900">
        <v>0</v>
      </c>
      <c r="T900">
        <v>0</v>
      </c>
      <c r="U900">
        <v>0</v>
      </c>
      <c r="V900">
        <v>3041002</v>
      </c>
      <c r="W900" t="s">
        <v>2013</v>
      </c>
      <c r="X900">
        <v>3041002</v>
      </c>
      <c r="Y900" t="s">
        <v>2013</v>
      </c>
      <c r="Z900">
        <v>3041002</v>
      </c>
      <c r="AA900" t="s">
        <v>2013</v>
      </c>
      <c r="AB900">
        <v>3041002</v>
      </c>
      <c r="AC900" t="s">
        <v>2013</v>
      </c>
      <c r="AD900">
        <v>3041002</v>
      </c>
      <c r="AE900" t="s">
        <v>2013</v>
      </c>
      <c r="AF900">
        <v>0</v>
      </c>
      <c r="AG900">
        <v>0</v>
      </c>
      <c r="AH900">
        <v>3</v>
      </c>
      <c r="AI900">
        <v>0</v>
      </c>
      <c r="AJ900">
        <v>0</v>
      </c>
      <c r="AK900">
        <v>0</v>
      </c>
      <c r="AL900" t="b">
        <v>0</v>
      </c>
      <c r="AM900">
        <v>0</v>
      </c>
      <c r="AN900">
        <v>0</v>
      </c>
    </row>
    <row r="901" spans="1:40" x14ac:dyDescent="0.3">
      <c r="A901">
        <v>5204105</v>
      </c>
      <c r="B901">
        <v>5204105</v>
      </c>
      <c r="C901" t="s">
        <v>161</v>
      </c>
      <c r="D901" t="s">
        <v>442</v>
      </c>
      <c r="E901">
        <v>1</v>
      </c>
      <c r="F901" t="b">
        <v>1</v>
      </c>
      <c r="G901">
        <v>1210</v>
      </c>
      <c r="H901" t="s">
        <v>2013</v>
      </c>
      <c r="I901">
        <v>0</v>
      </c>
      <c r="J901">
        <v>0</v>
      </c>
      <c r="K901">
        <v>3800</v>
      </c>
      <c r="L901">
        <v>0</v>
      </c>
      <c r="M901">
        <v>0</v>
      </c>
      <c r="N901">
        <v>0</v>
      </c>
      <c r="O901" t="s">
        <v>34</v>
      </c>
      <c r="P901">
        <v>11400</v>
      </c>
      <c r="Q901" t="b">
        <v>0</v>
      </c>
      <c r="R901" t="b">
        <v>0</v>
      </c>
      <c r="S901">
        <v>0</v>
      </c>
      <c r="T901">
        <v>0</v>
      </c>
      <c r="U901">
        <v>0</v>
      </c>
      <c r="V901">
        <v>4003003</v>
      </c>
      <c r="W901" t="s">
        <v>2013</v>
      </c>
      <c r="X901">
        <v>4003003</v>
      </c>
      <c r="Y901" t="s">
        <v>2013</v>
      </c>
      <c r="Z901">
        <v>4003003</v>
      </c>
      <c r="AA901" t="s">
        <v>2013</v>
      </c>
      <c r="AB901">
        <v>4003003</v>
      </c>
      <c r="AC901" t="s">
        <v>2013</v>
      </c>
      <c r="AD901">
        <v>4003003</v>
      </c>
      <c r="AE901" t="s">
        <v>2013</v>
      </c>
      <c r="AF901">
        <v>0</v>
      </c>
      <c r="AG901">
        <v>0</v>
      </c>
      <c r="AH901">
        <v>1</v>
      </c>
      <c r="AI901">
        <v>0</v>
      </c>
      <c r="AJ901">
        <v>0</v>
      </c>
      <c r="AK901">
        <v>0</v>
      </c>
      <c r="AL901" t="b">
        <v>0</v>
      </c>
      <c r="AM901">
        <v>0</v>
      </c>
      <c r="AN901">
        <v>0</v>
      </c>
    </row>
    <row r="902" spans="1:40" x14ac:dyDescent="0.3">
      <c r="A902">
        <v>5204201</v>
      </c>
      <c r="B902">
        <v>5204201</v>
      </c>
      <c r="C902" t="s">
        <v>162</v>
      </c>
      <c r="D902" t="s">
        <v>442</v>
      </c>
      <c r="E902">
        <v>1</v>
      </c>
      <c r="F902" t="b">
        <v>1</v>
      </c>
      <c r="G902">
        <v>1210</v>
      </c>
      <c r="H902" t="s">
        <v>2013</v>
      </c>
      <c r="I902">
        <v>0</v>
      </c>
      <c r="J902">
        <v>0</v>
      </c>
      <c r="K902">
        <v>3000</v>
      </c>
      <c r="L902">
        <v>0</v>
      </c>
      <c r="M902">
        <v>0</v>
      </c>
      <c r="N902">
        <v>0</v>
      </c>
      <c r="O902" t="s">
        <v>34</v>
      </c>
      <c r="P902">
        <v>9000</v>
      </c>
      <c r="Q902" t="b">
        <v>0</v>
      </c>
      <c r="R902" t="b">
        <v>0</v>
      </c>
      <c r="S902">
        <v>2500</v>
      </c>
      <c r="T902">
        <v>0</v>
      </c>
      <c r="U902">
        <v>0</v>
      </c>
      <c r="V902">
        <v>152001</v>
      </c>
      <c r="W902" t="s">
        <v>2013</v>
      </c>
      <c r="X902">
        <v>152001</v>
      </c>
      <c r="Y902" t="s">
        <v>2013</v>
      </c>
      <c r="Z902">
        <v>152001</v>
      </c>
      <c r="AA902" t="s">
        <v>2013</v>
      </c>
      <c r="AB902">
        <v>152001</v>
      </c>
      <c r="AC902" t="s">
        <v>2013</v>
      </c>
      <c r="AD902">
        <v>152001</v>
      </c>
      <c r="AE902" t="s">
        <v>2013</v>
      </c>
      <c r="AF902">
        <v>0</v>
      </c>
      <c r="AG902">
        <v>0</v>
      </c>
      <c r="AH902">
        <v>3</v>
      </c>
      <c r="AI902">
        <v>0</v>
      </c>
      <c r="AJ902">
        <v>0</v>
      </c>
      <c r="AK902">
        <v>0</v>
      </c>
      <c r="AL902" t="b">
        <v>0</v>
      </c>
      <c r="AM902">
        <v>0</v>
      </c>
      <c r="AN902">
        <v>0</v>
      </c>
    </row>
    <row r="903" spans="1:40" x14ac:dyDescent="0.3">
      <c r="A903">
        <v>5204202</v>
      </c>
      <c r="B903">
        <v>5204202</v>
      </c>
      <c r="C903" t="s">
        <v>163</v>
      </c>
      <c r="D903" t="s">
        <v>442</v>
      </c>
      <c r="E903">
        <v>1</v>
      </c>
      <c r="F903" t="b">
        <v>1</v>
      </c>
      <c r="G903">
        <v>1210</v>
      </c>
      <c r="H903" t="s">
        <v>2013</v>
      </c>
      <c r="I903">
        <v>0</v>
      </c>
      <c r="J903">
        <v>0</v>
      </c>
      <c r="K903">
        <v>3200</v>
      </c>
      <c r="L903">
        <v>0</v>
      </c>
      <c r="M903">
        <v>0</v>
      </c>
      <c r="N903">
        <v>0</v>
      </c>
      <c r="O903" t="s">
        <v>34</v>
      </c>
      <c r="P903">
        <v>9600</v>
      </c>
      <c r="Q903" t="b">
        <v>0</v>
      </c>
      <c r="R903" t="b">
        <v>0</v>
      </c>
      <c r="S903">
        <v>0</v>
      </c>
      <c r="T903">
        <v>1750</v>
      </c>
      <c r="U903">
        <v>0</v>
      </c>
      <c r="V903">
        <v>242001</v>
      </c>
      <c r="W903" t="s">
        <v>2013</v>
      </c>
      <c r="X903">
        <v>242001</v>
      </c>
      <c r="Y903" t="s">
        <v>2013</v>
      </c>
      <c r="Z903">
        <v>242001</v>
      </c>
      <c r="AA903" t="s">
        <v>2013</v>
      </c>
      <c r="AB903">
        <v>242001</v>
      </c>
      <c r="AC903" t="s">
        <v>2013</v>
      </c>
      <c r="AD903">
        <v>242001</v>
      </c>
      <c r="AE903" t="s">
        <v>2013</v>
      </c>
      <c r="AF903">
        <v>0</v>
      </c>
      <c r="AG903">
        <v>0</v>
      </c>
      <c r="AH903">
        <v>3</v>
      </c>
      <c r="AI903">
        <v>0</v>
      </c>
      <c r="AJ903">
        <v>0</v>
      </c>
      <c r="AK903">
        <v>0</v>
      </c>
      <c r="AL903" t="b">
        <v>0</v>
      </c>
      <c r="AM903">
        <v>0</v>
      </c>
      <c r="AN903">
        <v>0</v>
      </c>
    </row>
    <row r="904" spans="1:40" x14ac:dyDescent="0.3">
      <c r="A904">
        <v>5204203</v>
      </c>
      <c r="B904">
        <v>5204203</v>
      </c>
      <c r="C904" t="s">
        <v>164</v>
      </c>
      <c r="D904" t="s">
        <v>442</v>
      </c>
      <c r="E904">
        <v>1</v>
      </c>
      <c r="F904" t="b">
        <v>1</v>
      </c>
      <c r="G904">
        <v>1210</v>
      </c>
      <c r="H904" t="s">
        <v>2013</v>
      </c>
      <c r="I904">
        <v>0</v>
      </c>
      <c r="J904">
        <v>0</v>
      </c>
      <c r="K904">
        <v>3400</v>
      </c>
      <c r="L904">
        <v>0</v>
      </c>
      <c r="M904">
        <v>0</v>
      </c>
      <c r="N904">
        <v>0</v>
      </c>
      <c r="O904" t="s">
        <v>34</v>
      </c>
      <c r="P904">
        <v>10200</v>
      </c>
      <c r="Q904" t="b">
        <v>0</v>
      </c>
      <c r="R904" t="b">
        <v>0</v>
      </c>
      <c r="S904">
        <v>0</v>
      </c>
      <c r="T904">
        <v>0</v>
      </c>
      <c r="U904">
        <v>0</v>
      </c>
      <c r="V904">
        <v>3041001</v>
      </c>
      <c r="W904" t="s">
        <v>2013</v>
      </c>
      <c r="X904">
        <v>3041001</v>
      </c>
      <c r="Y904" t="s">
        <v>2013</v>
      </c>
      <c r="Z904">
        <v>3041001</v>
      </c>
      <c r="AA904" t="s">
        <v>2013</v>
      </c>
      <c r="AB904">
        <v>3041001</v>
      </c>
      <c r="AC904" t="s">
        <v>2013</v>
      </c>
      <c r="AD904">
        <v>3041001</v>
      </c>
      <c r="AE904" t="s">
        <v>2013</v>
      </c>
      <c r="AF904">
        <v>0</v>
      </c>
      <c r="AG904">
        <v>0</v>
      </c>
      <c r="AH904">
        <v>3</v>
      </c>
      <c r="AI904">
        <v>0</v>
      </c>
      <c r="AJ904">
        <v>0</v>
      </c>
      <c r="AK904">
        <v>0</v>
      </c>
      <c r="AL904" t="b">
        <v>0</v>
      </c>
      <c r="AM904">
        <v>0</v>
      </c>
      <c r="AN904">
        <v>0</v>
      </c>
    </row>
    <row r="905" spans="1:40" x14ac:dyDescent="0.3">
      <c r="A905">
        <v>5204204</v>
      </c>
      <c r="B905">
        <v>5204204</v>
      </c>
      <c r="C905" t="s">
        <v>165</v>
      </c>
      <c r="D905" t="s">
        <v>442</v>
      </c>
      <c r="E905">
        <v>1</v>
      </c>
      <c r="F905" t="b">
        <v>1</v>
      </c>
      <c r="G905">
        <v>1210</v>
      </c>
      <c r="H905" t="s">
        <v>2013</v>
      </c>
      <c r="I905">
        <v>0</v>
      </c>
      <c r="J905">
        <v>0</v>
      </c>
      <c r="K905">
        <v>3600</v>
      </c>
      <c r="L905">
        <v>0</v>
      </c>
      <c r="M905">
        <v>0</v>
      </c>
      <c r="N905">
        <v>0</v>
      </c>
      <c r="O905" t="s">
        <v>34</v>
      </c>
      <c r="P905">
        <v>10800</v>
      </c>
      <c r="Q905" t="b">
        <v>0</v>
      </c>
      <c r="R905" t="b">
        <v>0</v>
      </c>
      <c r="S905">
        <v>0</v>
      </c>
      <c r="T905">
        <v>0</v>
      </c>
      <c r="U905">
        <v>0</v>
      </c>
      <c r="V905">
        <v>3041002</v>
      </c>
      <c r="W905" t="s">
        <v>2013</v>
      </c>
      <c r="X905">
        <v>3041002</v>
      </c>
      <c r="Y905" t="s">
        <v>2013</v>
      </c>
      <c r="Z905">
        <v>3041002</v>
      </c>
      <c r="AA905" t="s">
        <v>2013</v>
      </c>
      <c r="AB905">
        <v>3041002</v>
      </c>
      <c r="AC905" t="s">
        <v>2013</v>
      </c>
      <c r="AD905">
        <v>3041002</v>
      </c>
      <c r="AE905" t="s">
        <v>2013</v>
      </c>
      <c r="AF905">
        <v>0</v>
      </c>
      <c r="AG905">
        <v>0</v>
      </c>
      <c r="AH905">
        <v>3</v>
      </c>
      <c r="AI905">
        <v>0</v>
      </c>
      <c r="AJ905">
        <v>0</v>
      </c>
      <c r="AK905">
        <v>0</v>
      </c>
      <c r="AL905" t="b">
        <v>0</v>
      </c>
      <c r="AM905">
        <v>0</v>
      </c>
      <c r="AN905">
        <v>0</v>
      </c>
    </row>
    <row r="906" spans="1:40" x14ac:dyDescent="0.3">
      <c r="A906">
        <v>5204205</v>
      </c>
      <c r="B906">
        <v>5204205</v>
      </c>
      <c r="C906" t="s">
        <v>166</v>
      </c>
      <c r="D906" t="s">
        <v>442</v>
      </c>
      <c r="E906">
        <v>1</v>
      </c>
      <c r="F906" t="b">
        <v>1</v>
      </c>
      <c r="G906">
        <v>1210</v>
      </c>
      <c r="H906" t="s">
        <v>2013</v>
      </c>
      <c r="I906">
        <v>0</v>
      </c>
      <c r="J906">
        <v>0</v>
      </c>
      <c r="K906">
        <v>3800</v>
      </c>
      <c r="L906">
        <v>0</v>
      </c>
      <c r="M906">
        <v>0</v>
      </c>
      <c r="N906">
        <v>0</v>
      </c>
      <c r="O906" t="s">
        <v>34</v>
      </c>
      <c r="P906">
        <v>11400</v>
      </c>
      <c r="Q906" t="b">
        <v>0</v>
      </c>
      <c r="R906" t="b">
        <v>0</v>
      </c>
      <c r="S906">
        <v>0</v>
      </c>
      <c r="T906">
        <v>0</v>
      </c>
      <c r="U906">
        <v>0</v>
      </c>
      <c r="V906">
        <v>4003003</v>
      </c>
      <c r="W906" t="s">
        <v>2013</v>
      </c>
      <c r="X906">
        <v>4003003</v>
      </c>
      <c r="Y906" t="s">
        <v>2013</v>
      </c>
      <c r="Z906">
        <v>4003003</v>
      </c>
      <c r="AA906" t="s">
        <v>2013</v>
      </c>
      <c r="AB906">
        <v>4003003</v>
      </c>
      <c r="AC906" t="s">
        <v>2013</v>
      </c>
      <c r="AD906">
        <v>4003003</v>
      </c>
      <c r="AE906" t="s">
        <v>2013</v>
      </c>
      <c r="AF906">
        <v>0</v>
      </c>
      <c r="AG906">
        <v>0</v>
      </c>
      <c r="AH906">
        <v>1</v>
      </c>
      <c r="AI906">
        <v>0</v>
      </c>
      <c r="AJ906">
        <v>0</v>
      </c>
      <c r="AK906">
        <v>0</v>
      </c>
      <c r="AL906" t="b">
        <v>0</v>
      </c>
      <c r="AM906">
        <v>0</v>
      </c>
      <c r="AN906">
        <v>0</v>
      </c>
    </row>
    <row r="907" spans="1:40" x14ac:dyDescent="0.3">
      <c r="A907">
        <v>5205101</v>
      </c>
      <c r="B907">
        <v>5205101</v>
      </c>
      <c r="C907" t="s">
        <v>167</v>
      </c>
      <c r="D907" t="s">
        <v>442</v>
      </c>
      <c r="E907">
        <v>1</v>
      </c>
      <c r="F907" t="b">
        <v>1</v>
      </c>
      <c r="G907">
        <v>1210</v>
      </c>
      <c r="H907" t="s">
        <v>2013</v>
      </c>
      <c r="I907">
        <v>0</v>
      </c>
      <c r="J907">
        <v>0</v>
      </c>
      <c r="K907">
        <v>4000</v>
      </c>
      <c r="L907">
        <v>0</v>
      </c>
      <c r="M907">
        <v>0</v>
      </c>
      <c r="N907">
        <v>0</v>
      </c>
      <c r="O907" t="s">
        <v>34</v>
      </c>
      <c r="P907">
        <v>12000</v>
      </c>
      <c r="Q907" t="b">
        <v>0</v>
      </c>
      <c r="R907" t="b">
        <v>0</v>
      </c>
      <c r="S907">
        <v>7500</v>
      </c>
      <c r="T907">
        <v>0</v>
      </c>
      <c r="U907">
        <v>0</v>
      </c>
      <c r="V907">
        <v>153001</v>
      </c>
      <c r="W907" t="s">
        <v>2013</v>
      </c>
      <c r="X907">
        <v>153001</v>
      </c>
      <c r="Y907" t="s">
        <v>2013</v>
      </c>
      <c r="Z907">
        <v>153001</v>
      </c>
      <c r="AA907" t="s">
        <v>2013</v>
      </c>
      <c r="AB907">
        <v>153001</v>
      </c>
      <c r="AC907" t="s">
        <v>2013</v>
      </c>
      <c r="AD907">
        <v>153001</v>
      </c>
      <c r="AE907" t="s">
        <v>2013</v>
      </c>
      <c r="AF907">
        <v>0</v>
      </c>
      <c r="AG907">
        <v>0</v>
      </c>
      <c r="AH907">
        <v>5</v>
      </c>
      <c r="AI907">
        <v>0</v>
      </c>
      <c r="AJ907">
        <v>0</v>
      </c>
      <c r="AK907">
        <v>0</v>
      </c>
      <c r="AL907" t="b">
        <v>0</v>
      </c>
      <c r="AM907">
        <v>0</v>
      </c>
      <c r="AN907">
        <v>0</v>
      </c>
    </row>
    <row r="908" spans="1:40" x14ac:dyDescent="0.3">
      <c r="A908">
        <v>5205102</v>
      </c>
      <c r="B908">
        <v>5205102</v>
      </c>
      <c r="C908" t="s">
        <v>168</v>
      </c>
      <c r="D908" t="s">
        <v>442</v>
      </c>
      <c r="E908">
        <v>1</v>
      </c>
      <c r="F908" t="b">
        <v>1</v>
      </c>
      <c r="G908">
        <v>1210</v>
      </c>
      <c r="H908" t="s">
        <v>2013</v>
      </c>
      <c r="I908">
        <v>0</v>
      </c>
      <c r="J908">
        <v>0</v>
      </c>
      <c r="K908">
        <v>4200</v>
      </c>
      <c r="L908">
        <v>0</v>
      </c>
      <c r="M908">
        <v>0</v>
      </c>
      <c r="N908">
        <v>0</v>
      </c>
      <c r="O908" t="s">
        <v>34</v>
      </c>
      <c r="P908">
        <v>12600</v>
      </c>
      <c r="Q908" t="b">
        <v>0</v>
      </c>
      <c r="R908" t="b">
        <v>0</v>
      </c>
      <c r="S908">
        <v>0</v>
      </c>
      <c r="T908">
        <v>5250</v>
      </c>
      <c r="U908">
        <v>0</v>
      </c>
      <c r="V908">
        <v>243001</v>
      </c>
      <c r="W908" t="s">
        <v>2013</v>
      </c>
      <c r="X908">
        <v>243001</v>
      </c>
      <c r="Y908" t="s">
        <v>2013</v>
      </c>
      <c r="Z908">
        <v>243001</v>
      </c>
      <c r="AA908" t="s">
        <v>2013</v>
      </c>
      <c r="AB908">
        <v>243001</v>
      </c>
      <c r="AC908" t="s">
        <v>2013</v>
      </c>
      <c r="AD908">
        <v>243001</v>
      </c>
      <c r="AE908" t="s">
        <v>2013</v>
      </c>
      <c r="AF908">
        <v>0</v>
      </c>
      <c r="AG908">
        <v>0</v>
      </c>
      <c r="AH908">
        <v>5</v>
      </c>
      <c r="AI908">
        <v>0</v>
      </c>
      <c r="AJ908">
        <v>0</v>
      </c>
      <c r="AK908">
        <v>0</v>
      </c>
      <c r="AL908" t="b">
        <v>0</v>
      </c>
      <c r="AM908">
        <v>0</v>
      </c>
      <c r="AN908">
        <v>0</v>
      </c>
    </row>
    <row r="909" spans="1:40" x14ac:dyDescent="0.3">
      <c r="A909">
        <v>5205103</v>
      </c>
      <c r="B909">
        <v>5205103</v>
      </c>
      <c r="C909" t="s">
        <v>169</v>
      </c>
      <c r="D909" t="s">
        <v>442</v>
      </c>
      <c r="E909">
        <v>1</v>
      </c>
      <c r="F909" t="b">
        <v>1</v>
      </c>
      <c r="G909">
        <v>1210</v>
      </c>
      <c r="H909" t="s">
        <v>2013</v>
      </c>
      <c r="I909">
        <v>0</v>
      </c>
      <c r="J909">
        <v>0</v>
      </c>
      <c r="K909">
        <v>4400</v>
      </c>
      <c r="L909">
        <v>0</v>
      </c>
      <c r="M909">
        <v>0</v>
      </c>
      <c r="N909">
        <v>0</v>
      </c>
      <c r="O909" t="s">
        <v>34</v>
      </c>
      <c r="P909">
        <v>13200</v>
      </c>
      <c r="Q909" t="b">
        <v>0</v>
      </c>
      <c r="R909" t="b">
        <v>0</v>
      </c>
      <c r="S909">
        <v>0</v>
      </c>
      <c r="T909">
        <v>0</v>
      </c>
      <c r="U909">
        <v>0</v>
      </c>
      <c r="V909">
        <v>3041001</v>
      </c>
      <c r="W909" t="s">
        <v>2013</v>
      </c>
      <c r="X909">
        <v>3041001</v>
      </c>
      <c r="Y909" t="s">
        <v>2013</v>
      </c>
      <c r="Z909">
        <v>3041001</v>
      </c>
      <c r="AA909" t="s">
        <v>2013</v>
      </c>
      <c r="AB909">
        <v>3041001</v>
      </c>
      <c r="AC909" t="s">
        <v>2013</v>
      </c>
      <c r="AD909">
        <v>3041001</v>
      </c>
      <c r="AE909" t="s">
        <v>2013</v>
      </c>
      <c r="AF909">
        <v>0</v>
      </c>
      <c r="AG909">
        <v>0</v>
      </c>
      <c r="AH909">
        <v>5</v>
      </c>
      <c r="AI909">
        <v>0</v>
      </c>
      <c r="AJ909">
        <v>0</v>
      </c>
      <c r="AK909">
        <v>0</v>
      </c>
      <c r="AL909" t="b">
        <v>0</v>
      </c>
      <c r="AM909">
        <v>0</v>
      </c>
      <c r="AN909">
        <v>0</v>
      </c>
    </row>
    <row r="910" spans="1:40" x14ac:dyDescent="0.3">
      <c r="A910">
        <v>5205104</v>
      </c>
      <c r="B910">
        <v>5205104</v>
      </c>
      <c r="C910" t="s">
        <v>170</v>
      </c>
      <c r="D910" t="s">
        <v>442</v>
      </c>
      <c r="E910">
        <v>1</v>
      </c>
      <c r="F910" t="b">
        <v>1</v>
      </c>
      <c r="G910">
        <v>1210</v>
      </c>
      <c r="H910" t="s">
        <v>2013</v>
      </c>
      <c r="I910">
        <v>0</v>
      </c>
      <c r="J910">
        <v>0</v>
      </c>
      <c r="K910">
        <v>4600</v>
      </c>
      <c r="L910">
        <v>0</v>
      </c>
      <c r="M910">
        <v>0</v>
      </c>
      <c r="N910">
        <v>0</v>
      </c>
      <c r="O910" t="s">
        <v>34</v>
      </c>
      <c r="P910">
        <v>13800</v>
      </c>
      <c r="Q910" t="b">
        <v>0</v>
      </c>
      <c r="R910" t="b">
        <v>0</v>
      </c>
      <c r="S910">
        <v>9000</v>
      </c>
      <c r="T910">
        <v>0</v>
      </c>
      <c r="U910">
        <v>0</v>
      </c>
      <c r="V910">
        <v>4004001</v>
      </c>
      <c r="W910" t="s">
        <v>2013</v>
      </c>
      <c r="X910">
        <v>4004001</v>
      </c>
      <c r="Y910" t="s">
        <v>2013</v>
      </c>
      <c r="Z910">
        <v>4004001</v>
      </c>
      <c r="AA910" t="s">
        <v>2013</v>
      </c>
      <c r="AB910">
        <v>4004001</v>
      </c>
      <c r="AC910" t="s">
        <v>2013</v>
      </c>
      <c r="AD910">
        <v>4004001</v>
      </c>
      <c r="AE910" t="s">
        <v>2013</v>
      </c>
      <c r="AF910">
        <v>0</v>
      </c>
      <c r="AG910">
        <v>0</v>
      </c>
      <c r="AH910">
        <v>1</v>
      </c>
      <c r="AI910">
        <v>0</v>
      </c>
      <c r="AJ910">
        <v>0</v>
      </c>
      <c r="AK910">
        <v>0</v>
      </c>
      <c r="AL910" t="b">
        <v>0</v>
      </c>
      <c r="AM910">
        <v>0</v>
      </c>
      <c r="AN910">
        <v>0</v>
      </c>
    </row>
    <row r="911" spans="1:40" x14ac:dyDescent="0.3">
      <c r="A911">
        <v>5205201</v>
      </c>
      <c r="B911">
        <v>5205201</v>
      </c>
      <c r="C911" t="s">
        <v>171</v>
      </c>
      <c r="D911" t="s">
        <v>442</v>
      </c>
      <c r="E911">
        <v>1</v>
      </c>
      <c r="F911" t="b">
        <v>1</v>
      </c>
      <c r="G911">
        <v>1210</v>
      </c>
      <c r="H911" t="s">
        <v>2013</v>
      </c>
      <c r="I911">
        <v>0</v>
      </c>
      <c r="J911">
        <v>0</v>
      </c>
      <c r="K911">
        <v>4000</v>
      </c>
      <c r="L911">
        <v>0</v>
      </c>
      <c r="M911">
        <v>0</v>
      </c>
      <c r="N911">
        <v>0</v>
      </c>
      <c r="O911" t="s">
        <v>34</v>
      </c>
      <c r="P911">
        <v>12000</v>
      </c>
      <c r="Q911" t="b">
        <v>0</v>
      </c>
      <c r="R911" t="b">
        <v>0</v>
      </c>
      <c r="S911">
        <v>7500</v>
      </c>
      <c r="T911">
        <v>0</v>
      </c>
      <c r="U911">
        <v>0</v>
      </c>
      <c r="V911">
        <v>153001</v>
      </c>
      <c r="W911" t="s">
        <v>2013</v>
      </c>
      <c r="X911">
        <v>153001</v>
      </c>
      <c r="Y911" t="s">
        <v>2013</v>
      </c>
      <c r="Z911">
        <v>153001</v>
      </c>
      <c r="AA911" t="s">
        <v>2013</v>
      </c>
      <c r="AB911">
        <v>153001</v>
      </c>
      <c r="AC911" t="s">
        <v>2013</v>
      </c>
      <c r="AD911">
        <v>153001</v>
      </c>
      <c r="AE911" t="s">
        <v>2013</v>
      </c>
      <c r="AF911">
        <v>0</v>
      </c>
      <c r="AG911">
        <v>0</v>
      </c>
      <c r="AH911">
        <v>5</v>
      </c>
      <c r="AI911">
        <v>0</v>
      </c>
      <c r="AJ911">
        <v>0</v>
      </c>
      <c r="AK911">
        <v>0</v>
      </c>
      <c r="AL911" t="b">
        <v>0</v>
      </c>
      <c r="AM911">
        <v>0</v>
      </c>
      <c r="AN911">
        <v>0</v>
      </c>
    </row>
    <row r="912" spans="1:40" x14ac:dyDescent="0.3">
      <c r="A912">
        <v>5205202</v>
      </c>
      <c r="B912">
        <v>5205202</v>
      </c>
      <c r="C912" t="s">
        <v>172</v>
      </c>
      <c r="D912" t="s">
        <v>442</v>
      </c>
      <c r="E912">
        <v>1</v>
      </c>
      <c r="F912" t="b">
        <v>1</v>
      </c>
      <c r="G912">
        <v>1210</v>
      </c>
      <c r="H912" t="s">
        <v>2013</v>
      </c>
      <c r="I912">
        <v>0</v>
      </c>
      <c r="J912">
        <v>0</v>
      </c>
      <c r="K912">
        <v>4200</v>
      </c>
      <c r="L912">
        <v>0</v>
      </c>
      <c r="M912">
        <v>0</v>
      </c>
      <c r="N912">
        <v>0</v>
      </c>
      <c r="O912" t="s">
        <v>34</v>
      </c>
      <c r="P912">
        <v>12600</v>
      </c>
      <c r="Q912" t="b">
        <v>0</v>
      </c>
      <c r="R912" t="b">
        <v>0</v>
      </c>
      <c r="S912">
        <v>0</v>
      </c>
      <c r="T912">
        <v>5250</v>
      </c>
      <c r="U912">
        <v>0</v>
      </c>
      <c r="V912">
        <v>243001</v>
      </c>
      <c r="W912" t="s">
        <v>2013</v>
      </c>
      <c r="X912">
        <v>243001</v>
      </c>
      <c r="Y912" t="s">
        <v>2013</v>
      </c>
      <c r="Z912">
        <v>243001</v>
      </c>
      <c r="AA912" t="s">
        <v>2013</v>
      </c>
      <c r="AB912">
        <v>243001</v>
      </c>
      <c r="AC912" t="s">
        <v>2013</v>
      </c>
      <c r="AD912">
        <v>243001</v>
      </c>
      <c r="AE912" t="s">
        <v>2013</v>
      </c>
      <c r="AF912">
        <v>0</v>
      </c>
      <c r="AG912">
        <v>0</v>
      </c>
      <c r="AH912">
        <v>5</v>
      </c>
      <c r="AI912">
        <v>0</v>
      </c>
      <c r="AJ912">
        <v>0</v>
      </c>
      <c r="AK912">
        <v>0</v>
      </c>
      <c r="AL912" t="b">
        <v>0</v>
      </c>
      <c r="AM912">
        <v>0</v>
      </c>
      <c r="AN912">
        <v>0</v>
      </c>
    </row>
    <row r="913" spans="1:40" x14ac:dyDescent="0.3">
      <c r="A913">
        <v>5205203</v>
      </c>
      <c r="B913">
        <v>5205203</v>
      </c>
      <c r="C913" t="s">
        <v>173</v>
      </c>
      <c r="D913" t="s">
        <v>442</v>
      </c>
      <c r="E913">
        <v>1</v>
      </c>
      <c r="F913" t="b">
        <v>1</v>
      </c>
      <c r="G913">
        <v>1210</v>
      </c>
      <c r="H913" t="s">
        <v>2013</v>
      </c>
      <c r="I913">
        <v>0</v>
      </c>
      <c r="J913">
        <v>0</v>
      </c>
      <c r="K913">
        <v>4400</v>
      </c>
      <c r="L913">
        <v>0</v>
      </c>
      <c r="M913">
        <v>0</v>
      </c>
      <c r="N913">
        <v>0</v>
      </c>
      <c r="O913" t="s">
        <v>34</v>
      </c>
      <c r="P913">
        <v>13200</v>
      </c>
      <c r="Q913" t="b">
        <v>0</v>
      </c>
      <c r="R913" t="b">
        <v>0</v>
      </c>
      <c r="S913">
        <v>0</v>
      </c>
      <c r="T913">
        <v>0</v>
      </c>
      <c r="U913">
        <v>0</v>
      </c>
      <c r="V913">
        <v>3041002</v>
      </c>
      <c r="W913" t="s">
        <v>2013</v>
      </c>
      <c r="X913">
        <v>3041002</v>
      </c>
      <c r="Y913" t="s">
        <v>2013</v>
      </c>
      <c r="Z913">
        <v>3041002</v>
      </c>
      <c r="AA913" t="s">
        <v>2013</v>
      </c>
      <c r="AB913">
        <v>3041002</v>
      </c>
      <c r="AC913" t="s">
        <v>2013</v>
      </c>
      <c r="AD913">
        <v>3041002</v>
      </c>
      <c r="AE913" t="s">
        <v>2013</v>
      </c>
      <c r="AF913">
        <v>0</v>
      </c>
      <c r="AG913">
        <v>0</v>
      </c>
      <c r="AH913">
        <v>5</v>
      </c>
      <c r="AI913">
        <v>0</v>
      </c>
      <c r="AJ913">
        <v>0</v>
      </c>
      <c r="AK913">
        <v>0</v>
      </c>
      <c r="AL913" t="b">
        <v>0</v>
      </c>
      <c r="AM913">
        <v>0</v>
      </c>
      <c r="AN913">
        <v>0</v>
      </c>
    </row>
    <row r="914" spans="1:40" x14ac:dyDescent="0.3">
      <c r="A914">
        <v>5205204</v>
      </c>
      <c r="B914">
        <v>5205204</v>
      </c>
      <c r="C914" t="s">
        <v>174</v>
      </c>
      <c r="D914" t="s">
        <v>442</v>
      </c>
      <c r="E914">
        <v>1</v>
      </c>
      <c r="F914" t="b">
        <v>1</v>
      </c>
      <c r="G914">
        <v>1210</v>
      </c>
      <c r="H914" t="s">
        <v>2013</v>
      </c>
      <c r="I914">
        <v>0</v>
      </c>
      <c r="J914">
        <v>0</v>
      </c>
      <c r="K914">
        <v>4600</v>
      </c>
      <c r="L914">
        <v>0</v>
      </c>
      <c r="M914">
        <v>0</v>
      </c>
      <c r="N914">
        <v>0</v>
      </c>
      <c r="O914" t="s">
        <v>34</v>
      </c>
      <c r="P914">
        <v>13800</v>
      </c>
      <c r="Q914" t="b">
        <v>0</v>
      </c>
      <c r="R914" t="b">
        <v>0</v>
      </c>
      <c r="S914">
        <v>9000</v>
      </c>
      <c r="T914">
        <v>0</v>
      </c>
      <c r="U914">
        <v>0</v>
      </c>
      <c r="V914">
        <v>4004001</v>
      </c>
      <c r="W914" t="s">
        <v>2013</v>
      </c>
      <c r="X914">
        <v>4004001</v>
      </c>
      <c r="Y914" t="s">
        <v>2013</v>
      </c>
      <c r="Z914">
        <v>4004001</v>
      </c>
      <c r="AA914" t="s">
        <v>2013</v>
      </c>
      <c r="AB914">
        <v>4004001</v>
      </c>
      <c r="AC914" t="s">
        <v>2013</v>
      </c>
      <c r="AD914">
        <v>4004001</v>
      </c>
      <c r="AE914" t="s">
        <v>2013</v>
      </c>
      <c r="AF914">
        <v>0</v>
      </c>
      <c r="AG914">
        <v>0</v>
      </c>
      <c r="AH914">
        <v>1</v>
      </c>
      <c r="AI914">
        <v>0</v>
      </c>
      <c r="AJ914">
        <v>0</v>
      </c>
      <c r="AK914">
        <v>0</v>
      </c>
      <c r="AL914" t="b">
        <v>0</v>
      </c>
      <c r="AM914">
        <v>0</v>
      </c>
      <c r="AN914">
        <v>0</v>
      </c>
    </row>
    <row r="915" spans="1:40" x14ac:dyDescent="0.3">
      <c r="A915">
        <v>5206101</v>
      </c>
      <c r="B915">
        <v>5206101</v>
      </c>
      <c r="C915" t="s">
        <v>175</v>
      </c>
      <c r="D915" t="s">
        <v>442</v>
      </c>
      <c r="E915">
        <v>1</v>
      </c>
      <c r="F915" t="b">
        <v>1</v>
      </c>
      <c r="G915">
        <v>1210</v>
      </c>
      <c r="H915" t="s">
        <v>2013</v>
      </c>
      <c r="I915">
        <v>0</v>
      </c>
      <c r="J915">
        <v>0</v>
      </c>
      <c r="K915">
        <v>5000</v>
      </c>
      <c r="L915">
        <v>0</v>
      </c>
      <c r="M915">
        <v>0</v>
      </c>
      <c r="N915">
        <v>0</v>
      </c>
      <c r="O915" t="s">
        <v>34</v>
      </c>
      <c r="P915">
        <v>15000</v>
      </c>
      <c r="Q915" t="b">
        <v>0</v>
      </c>
      <c r="R915" t="b">
        <v>0</v>
      </c>
      <c r="S915">
        <v>7500</v>
      </c>
      <c r="T915">
        <v>0</v>
      </c>
      <c r="U915">
        <v>0</v>
      </c>
      <c r="V915">
        <v>153001</v>
      </c>
      <c r="W915" t="s">
        <v>2013</v>
      </c>
      <c r="X915">
        <v>153001</v>
      </c>
      <c r="Y915" t="s">
        <v>2013</v>
      </c>
      <c r="Z915">
        <v>153001</v>
      </c>
      <c r="AA915" t="s">
        <v>2013</v>
      </c>
      <c r="AB915">
        <v>153001</v>
      </c>
      <c r="AC915" t="s">
        <v>2013</v>
      </c>
      <c r="AD915">
        <v>153001</v>
      </c>
      <c r="AE915" t="s">
        <v>2013</v>
      </c>
      <c r="AF915">
        <v>0</v>
      </c>
      <c r="AG915">
        <v>0</v>
      </c>
      <c r="AH915">
        <v>10</v>
      </c>
      <c r="AI915">
        <v>0</v>
      </c>
      <c r="AJ915">
        <v>0</v>
      </c>
      <c r="AK915">
        <v>0</v>
      </c>
      <c r="AL915" t="b">
        <v>0</v>
      </c>
      <c r="AM915">
        <v>0</v>
      </c>
      <c r="AN915">
        <v>0</v>
      </c>
    </row>
    <row r="916" spans="1:40" x14ac:dyDescent="0.3">
      <c r="A916">
        <v>5206102</v>
      </c>
      <c r="B916">
        <v>5206102</v>
      </c>
      <c r="C916" t="s">
        <v>176</v>
      </c>
      <c r="D916" t="s">
        <v>442</v>
      </c>
      <c r="E916">
        <v>1</v>
      </c>
      <c r="F916" t="b">
        <v>1</v>
      </c>
      <c r="G916">
        <v>1210</v>
      </c>
      <c r="H916" t="s">
        <v>2013</v>
      </c>
      <c r="I916">
        <v>0</v>
      </c>
      <c r="J916">
        <v>0</v>
      </c>
      <c r="K916">
        <v>5000</v>
      </c>
      <c r="L916">
        <v>0</v>
      </c>
      <c r="M916">
        <v>0</v>
      </c>
      <c r="N916">
        <v>0</v>
      </c>
      <c r="O916" t="s">
        <v>34</v>
      </c>
      <c r="P916">
        <v>15000</v>
      </c>
      <c r="Q916" t="b">
        <v>0</v>
      </c>
      <c r="R916" t="b">
        <v>0</v>
      </c>
      <c r="S916">
        <v>0</v>
      </c>
      <c r="T916">
        <v>5250</v>
      </c>
      <c r="U916">
        <v>0</v>
      </c>
      <c r="V916">
        <v>243001</v>
      </c>
      <c r="W916" t="s">
        <v>2013</v>
      </c>
      <c r="X916">
        <v>243001</v>
      </c>
      <c r="Y916" t="s">
        <v>2013</v>
      </c>
      <c r="Z916">
        <v>243001</v>
      </c>
      <c r="AA916" t="s">
        <v>2013</v>
      </c>
      <c r="AB916">
        <v>243001</v>
      </c>
      <c r="AC916" t="s">
        <v>2013</v>
      </c>
      <c r="AD916">
        <v>243001</v>
      </c>
      <c r="AE916" t="s">
        <v>2013</v>
      </c>
      <c r="AF916">
        <v>0</v>
      </c>
      <c r="AG916">
        <v>0</v>
      </c>
      <c r="AH916">
        <v>10</v>
      </c>
      <c r="AI916">
        <v>0</v>
      </c>
      <c r="AJ916">
        <v>0</v>
      </c>
      <c r="AK916">
        <v>0</v>
      </c>
      <c r="AL916" t="b">
        <v>0</v>
      </c>
      <c r="AM916">
        <v>0</v>
      </c>
      <c r="AN916">
        <v>0</v>
      </c>
    </row>
    <row r="917" spans="1:40" x14ac:dyDescent="0.3">
      <c r="A917">
        <v>5206103</v>
      </c>
      <c r="B917">
        <v>5206103</v>
      </c>
      <c r="C917" t="s">
        <v>177</v>
      </c>
      <c r="D917" t="s">
        <v>442</v>
      </c>
      <c r="E917">
        <v>1</v>
      </c>
      <c r="F917" t="b">
        <v>1</v>
      </c>
      <c r="G917">
        <v>1210</v>
      </c>
      <c r="H917" t="s">
        <v>2013</v>
      </c>
      <c r="I917">
        <v>0</v>
      </c>
      <c r="J917">
        <v>0</v>
      </c>
      <c r="K917">
        <v>5000</v>
      </c>
      <c r="L917">
        <v>0</v>
      </c>
      <c r="M917">
        <v>0</v>
      </c>
      <c r="N917">
        <v>0</v>
      </c>
      <c r="O917" t="s">
        <v>34</v>
      </c>
      <c r="P917">
        <v>15000</v>
      </c>
      <c r="Q917" t="b">
        <v>0</v>
      </c>
      <c r="R917" t="b">
        <v>0</v>
      </c>
      <c r="S917">
        <v>0</v>
      </c>
      <c r="T917">
        <v>0</v>
      </c>
      <c r="U917">
        <v>0</v>
      </c>
      <c r="V917">
        <v>3041001</v>
      </c>
      <c r="W917" t="s">
        <v>2013</v>
      </c>
      <c r="X917">
        <v>3041001</v>
      </c>
      <c r="Y917" t="s">
        <v>2013</v>
      </c>
      <c r="Z917">
        <v>3041001</v>
      </c>
      <c r="AA917" t="s">
        <v>2013</v>
      </c>
      <c r="AB917">
        <v>3041001</v>
      </c>
      <c r="AC917" t="s">
        <v>2013</v>
      </c>
      <c r="AD917">
        <v>3041001</v>
      </c>
      <c r="AE917" t="s">
        <v>2013</v>
      </c>
      <c r="AF917">
        <v>0</v>
      </c>
      <c r="AG917">
        <v>0</v>
      </c>
      <c r="AH917">
        <v>10</v>
      </c>
      <c r="AI917">
        <v>0</v>
      </c>
      <c r="AJ917">
        <v>0</v>
      </c>
      <c r="AK917">
        <v>0</v>
      </c>
      <c r="AL917" t="b">
        <v>0</v>
      </c>
      <c r="AM917">
        <v>0</v>
      </c>
      <c r="AN917">
        <v>0</v>
      </c>
    </row>
    <row r="918" spans="1:40" x14ac:dyDescent="0.3">
      <c r="A918">
        <v>5206104</v>
      </c>
      <c r="B918">
        <v>5206104</v>
      </c>
      <c r="C918" t="s">
        <v>178</v>
      </c>
      <c r="D918" t="s">
        <v>442</v>
      </c>
      <c r="E918">
        <v>1</v>
      </c>
      <c r="F918" t="b">
        <v>1</v>
      </c>
      <c r="G918">
        <v>1210</v>
      </c>
      <c r="H918" t="s">
        <v>2013</v>
      </c>
      <c r="I918">
        <v>0</v>
      </c>
      <c r="J918">
        <v>0</v>
      </c>
      <c r="K918">
        <v>5000</v>
      </c>
      <c r="L918">
        <v>0</v>
      </c>
      <c r="M918">
        <v>0</v>
      </c>
      <c r="N918">
        <v>0</v>
      </c>
      <c r="O918" t="s">
        <v>34</v>
      </c>
      <c r="P918">
        <v>15000</v>
      </c>
      <c r="Q918" t="b">
        <v>0</v>
      </c>
      <c r="R918" t="b">
        <v>0</v>
      </c>
      <c r="S918">
        <v>0</v>
      </c>
      <c r="T918">
        <v>6300</v>
      </c>
      <c r="U918">
        <v>0</v>
      </c>
      <c r="V918">
        <v>4004002</v>
      </c>
      <c r="W918" t="s">
        <v>2013</v>
      </c>
      <c r="X918">
        <v>4004002</v>
      </c>
      <c r="Y918" t="s">
        <v>2013</v>
      </c>
      <c r="Z918">
        <v>4004002</v>
      </c>
      <c r="AA918" t="s">
        <v>2013</v>
      </c>
      <c r="AB918">
        <v>4004002</v>
      </c>
      <c r="AC918" t="s">
        <v>2013</v>
      </c>
      <c r="AD918">
        <v>4004002</v>
      </c>
      <c r="AE918" t="s">
        <v>2013</v>
      </c>
      <c r="AF918">
        <v>0</v>
      </c>
      <c r="AG918">
        <v>0</v>
      </c>
      <c r="AH918">
        <v>1</v>
      </c>
      <c r="AI918">
        <v>0</v>
      </c>
      <c r="AJ918">
        <v>0</v>
      </c>
      <c r="AK918">
        <v>0</v>
      </c>
      <c r="AL918" t="b">
        <v>0</v>
      </c>
      <c r="AM918">
        <v>0</v>
      </c>
      <c r="AN918">
        <v>0</v>
      </c>
    </row>
    <row r="919" spans="1:40" x14ac:dyDescent="0.3">
      <c r="A919">
        <v>5206201</v>
      </c>
      <c r="B919">
        <v>5206201</v>
      </c>
      <c r="C919" t="s">
        <v>179</v>
      </c>
      <c r="D919" t="s">
        <v>442</v>
      </c>
      <c r="E919">
        <v>1</v>
      </c>
      <c r="F919" t="b">
        <v>1</v>
      </c>
      <c r="G919">
        <v>1210</v>
      </c>
      <c r="H919" t="s">
        <v>2013</v>
      </c>
      <c r="I919">
        <v>0</v>
      </c>
      <c r="J919">
        <v>0</v>
      </c>
      <c r="K919">
        <v>5000</v>
      </c>
      <c r="L919">
        <v>0</v>
      </c>
      <c r="M919">
        <v>0</v>
      </c>
      <c r="N919">
        <v>0</v>
      </c>
      <c r="O919" t="s">
        <v>34</v>
      </c>
      <c r="P919">
        <v>15000</v>
      </c>
      <c r="Q919" t="b">
        <v>0</v>
      </c>
      <c r="R919" t="b">
        <v>0</v>
      </c>
      <c r="S919">
        <v>7500</v>
      </c>
      <c r="T919">
        <v>0</v>
      </c>
      <c r="U919">
        <v>0</v>
      </c>
      <c r="V919">
        <v>153001</v>
      </c>
      <c r="W919" t="s">
        <v>2013</v>
      </c>
      <c r="X919">
        <v>153001</v>
      </c>
      <c r="Y919" t="s">
        <v>2013</v>
      </c>
      <c r="Z919">
        <v>153001</v>
      </c>
      <c r="AA919" t="s">
        <v>2013</v>
      </c>
      <c r="AB919">
        <v>153001</v>
      </c>
      <c r="AC919" t="s">
        <v>2013</v>
      </c>
      <c r="AD919">
        <v>153001</v>
      </c>
      <c r="AE919" t="s">
        <v>2013</v>
      </c>
      <c r="AF919">
        <v>0</v>
      </c>
      <c r="AG919">
        <v>0</v>
      </c>
      <c r="AH919">
        <v>10</v>
      </c>
      <c r="AI919">
        <v>0</v>
      </c>
      <c r="AJ919">
        <v>0</v>
      </c>
      <c r="AK919">
        <v>0</v>
      </c>
      <c r="AL919" t="b">
        <v>0</v>
      </c>
      <c r="AM919">
        <v>0</v>
      </c>
      <c r="AN919">
        <v>0</v>
      </c>
    </row>
    <row r="920" spans="1:40" x14ac:dyDescent="0.3">
      <c r="A920">
        <v>5206202</v>
      </c>
      <c r="B920">
        <v>5206202</v>
      </c>
      <c r="C920" t="s">
        <v>180</v>
      </c>
      <c r="D920" t="s">
        <v>442</v>
      </c>
      <c r="E920">
        <v>1</v>
      </c>
      <c r="F920" t="b">
        <v>1</v>
      </c>
      <c r="G920">
        <v>1210</v>
      </c>
      <c r="H920" t="s">
        <v>2013</v>
      </c>
      <c r="I920">
        <v>0</v>
      </c>
      <c r="J920">
        <v>0</v>
      </c>
      <c r="K920">
        <v>5000</v>
      </c>
      <c r="L920">
        <v>0</v>
      </c>
      <c r="M920">
        <v>0</v>
      </c>
      <c r="N920">
        <v>0</v>
      </c>
      <c r="O920" t="s">
        <v>34</v>
      </c>
      <c r="P920">
        <v>15000</v>
      </c>
      <c r="Q920" t="b">
        <v>0</v>
      </c>
      <c r="R920" t="b">
        <v>0</v>
      </c>
      <c r="S920">
        <v>0</v>
      </c>
      <c r="T920">
        <v>5250</v>
      </c>
      <c r="U920">
        <v>0</v>
      </c>
      <c r="V920">
        <v>243001</v>
      </c>
      <c r="W920" t="s">
        <v>2013</v>
      </c>
      <c r="X920">
        <v>243001</v>
      </c>
      <c r="Y920" t="s">
        <v>2013</v>
      </c>
      <c r="Z920">
        <v>243001</v>
      </c>
      <c r="AA920" t="s">
        <v>2013</v>
      </c>
      <c r="AB920">
        <v>243001</v>
      </c>
      <c r="AC920" t="s">
        <v>2013</v>
      </c>
      <c r="AD920">
        <v>243001</v>
      </c>
      <c r="AE920" t="s">
        <v>2013</v>
      </c>
      <c r="AF920">
        <v>0</v>
      </c>
      <c r="AG920">
        <v>0</v>
      </c>
      <c r="AH920">
        <v>10</v>
      </c>
      <c r="AI920">
        <v>0</v>
      </c>
      <c r="AJ920">
        <v>0</v>
      </c>
      <c r="AK920">
        <v>0</v>
      </c>
      <c r="AL920" t="b">
        <v>0</v>
      </c>
      <c r="AM920">
        <v>0</v>
      </c>
      <c r="AN920">
        <v>0</v>
      </c>
    </row>
    <row r="921" spans="1:40" x14ac:dyDescent="0.3">
      <c r="A921">
        <v>5206203</v>
      </c>
      <c r="B921">
        <v>5206203</v>
      </c>
      <c r="C921" t="s">
        <v>181</v>
      </c>
      <c r="D921" t="s">
        <v>442</v>
      </c>
      <c r="E921">
        <v>1</v>
      </c>
      <c r="F921" t="b">
        <v>1</v>
      </c>
      <c r="G921">
        <v>1210</v>
      </c>
      <c r="H921" t="s">
        <v>2013</v>
      </c>
      <c r="I921">
        <v>0</v>
      </c>
      <c r="J921">
        <v>0</v>
      </c>
      <c r="K921">
        <v>5000</v>
      </c>
      <c r="L921">
        <v>0</v>
      </c>
      <c r="M921">
        <v>0</v>
      </c>
      <c r="N921">
        <v>0</v>
      </c>
      <c r="O921" t="s">
        <v>34</v>
      </c>
      <c r="P921">
        <v>15000</v>
      </c>
      <c r="Q921" t="b">
        <v>0</v>
      </c>
      <c r="R921" t="b">
        <v>0</v>
      </c>
      <c r="S921">
        <v>0</v>
      </c>
      <c r="T921">
        <v>0</v>
      </c>
      <c r="U921">
        <v>0</v>
      </c>
      <c r="V921">
        <v>3041002</v>
      </c>
      <c r="W921" t="s">
        <v>2013</v>
      </c>
      <c r="X921">
        <v>3041002</v>
      </c>
      <c r="Y921" t="s">
        <v>2013</v>
      </c>
      <c r="Z921">
        <v>3041002</v>
      </c>
      <c r="AA921" t="s">
        <v>2013</v>
      </c>
      <c r="AB921">
        <v>3041002</v>
      </c>
      <c r="AC921" t="s">
        <v>2013</v>
      </c>
      <c r="AD921">
        <v>3041002</v>
      </c>
      <c r="AE921" t="s">
        <v>2013</v>
      </c>
      <c r="AF921">
        <v>0</v>
      </c>
      <c r="AG921">
        <v>0</v>
      </c>
      <c r="AH921">
        <v>10</v>
      </c>
      <c r="AI921">
        <v>0</v>
      </c>
      <c r="AJ921">
        <v>0</v>
      </c>
      <c r="AK921">
        <v>0</v>
      </c>
      <c r="AL921" t="b">
        <v>0</v>
      </c>
      <c r="AM921">
        <v>0</v>
      </c>
      <c r="AN921">
        <v>0</v>
      </c>
    </row>
    <row r="922" spans="1:40" x14ac:dyDescent="0.3">
      <c r="A922">
        <v>5206204</v>
      </c>
      <c r="B922">
        <v>5206204</v>
      </c>
      <c r="C922" t="s">
        <v>182</v>
      </c>
      <c r="D922" t="s">
        <v>442</v>
      </c>
      <c r="E922">
        <v>1</v>
      </c>
      <c r="F922" t="b">
        <v>1</v>
      </c>
      <c r="G922">
        <v>1210</v>
      </c>
      <c r="H922" t="s">
        <v>2013</v>
      </c>
      <c r="I922">
        <v>0</v>
      </c>
      <c r="J922">
        <v>0</v>
      </c>
      <c r="K922">
        <v>5000</v>
      </c>
      <c r="L922">
        <v>0</v>
      </c>
      <c r="M922">
        <v>0</v>
      </c>
      <c r="N922">
        <v>0</v>
      </c>
      <c r="O922" t="s">
        <v>34</v>
      </c>
      <c r="P922">
        <v>15000</v>
      </c>
      <c r="Q922" t="b">
        <v>0</v>
      </c>
      <c r="R922" t="b">
        <v>0</v>
      </c>
      <c r="S922">
        <v>0</v>
      </c>
      <c r="T922">
        <v>6300</v>
      </c>
      <c r="U922">
        <v>0</v>
      </c>
      <c r="V922">
        <v>4004002</v>
      </c>
      <c r="W922" t="s">
        <v>2013</v>
      </c>
      <c r="X922">
        <v>4004002</v>
      </c>
      <c r="Y922" t="s">
        <v>2013</v>
      </c>
      <c r="Z922">
        <v>4004002</v>
      </c>
      <c r="AA922" t="s">
        <v>2013</v>
      </c>
      <c r="AB922">
        <v>4004002</v>
      </c>
      <c r="AC922" t="s">
        <v>2013</v>
      </c>
      <c r="AD922">
        <v>4004002</v>
      </c>
      <c r="AE922" t="s">
        <v>2013</v>
      </c>
      <c r="AF922">
        <v>0</v>
      </c>
      <c r="AG922">
        <v>0</v>
      </c>
      <c r="AH922">
        <v>1</v>
      </c>
      <c r="AI922">
        <v>0</v>
      </c>
      <c r="AJ922">
        <v>0</v>
      </c>
      <c r="AK922">
        <v>0</v>
      </c>
      <c r="AL922" t="b">
        <v>0</v>
      </c>
      <c r="AM922">
        <v>0</v>
      </c>
      <c r="AN922">
        <v>0</v>
      </c>
    </row>
    <row r="923" spans="1:40" x14ac:dyDescent="0.3">
      <c r="A923">
        <v>5207101</v>
      </c>
      <c r="B923">
        <v>5207101</v>
      </c>
      <c r="C923" t="s">
        <v>183</v>
      </c>
      <c r="D923" t="s">
        <v>442</v>
      </c>
      <c r="E923">
        <v>1</v>
      </c>
      <c r="F923" t="b">
        <v>1</v>
      </c>
      <c r="G923">
        <v>1210</v>
      </c>
      <c r="H923" t="s">
        <v>2013</v>
      </c>
      <c r="I923">
        <v>0</v>
      </c>
      <c r="J923">
        <v>0</v>
      </c>
      <c r="K923">
        <v>5000</v>
      </c>
      <c r="L923">
        <v>0</v>
      </c>
      <c r="M923">
        <v>0</v>
      </c>
      <c r="N923">
        <v>0</v>
      </c>
      <c r="O923" t="s">
        <v>34</v>
      </c>
      <c r="P923">
        <v>15000</v>
      </c>
      <c r="Q923" t="b">
        <v>0</v>
      </c>
      <c r="R923" t="b">
        <v>0</v>
      </c>
      <c r="S923">
        <v>22500</v>
      </c>
      <c r="T923">
        <v>0</v>
      </c>
      <c r="U923">
        <v>0</v>
      </c>
      <c r="V923">
        <v>154001</v>
      </c>
      <c r="W923" t="s">
        <v>2013</v>
      </c>
      <c r="X923">
        <v>154001</v>
      </c>
      <c r="Y923" t="s">
        <v>2013</v>
      </c>
      <c r="Z923">
        <v>154001</v>
      </c>
      <c r="AA923" t="s">
        <v>2013</v>
      </c>
      <c r="AB923">
        <v>154001</v>
      </c>
      <c r="AC923" t="s">
        <v>2013</v>
      </c>
      <c r="AD923">
        <v>154001</v>
      </c>
      <c r="AE923" t="s">
        <v>2013</v>
      </c>
      <c r="AF923">
        <v>0</v>
      </c>
      <c r="AG923">
        <v>0</v>
      </c>
      <c r="AH923">
        <v>15</v>
      </c>
      <c r="AI923">
        <v>0</v>
      </c>
      <c r="AJ923">
        <v>0</v>
      </c>
      <c r="AK923">
        <v>0</v>
      </c>
      <c r="AL923" t="b">
        <v>0</v>
      </c>
      <c r="AM923">
        <v>0</v>
      </c>
      <c r="AN923">
        <v>0</v>
      </c>
    </row>
    <row r="924" spans="1:40" x14ac:dyDescent="0.3">
      <c r="A924">
        <v>5207102</v>
      </c>
      <c r="B924">
        <v>5207102</v>
      </c>
      <c r="C924" t="s">
        <v>184</v>
      </c>
      <c r="D924" t="s">
        <v>442</v>
      </c>
      <c r="E924">
        <v>1</v>
      </c>
      <c r="F924" t="b">
        <v>1</v>
      </c>
      <c r="G924">
        <v>1210</v>
      </c>
      <c r="H924" t="s">
        <v>2013</v>
      </c>
      <c r="I924">
        <v>0</v>
      </c>
      <c r="J924">
        <v>0</v>
      </c>
      <c r="K924">
        <v>5000</v>
      </c>
      <c r="L924">
        <v>0</v>
      </c>
      <c r="M924">
        <v>0</v>
      </c>
      <c r="N924">
        <v>0</v>
      </c>
      <c r="O924" t="s">
        <v>34</v>
      </c>
      <c r="P924">
        <v>15000</v>
      </c>
      <c r="Q924" t="b">
        <v>0</v>
      </c>
      <c r="R924" t="b">
        <v>0</v>
      </c>
      <c r="S924">
        <v>0</v>
      </c>
      <c r="T924">
        <v>15750</v>
      </c>
      <c r="U924">
        <v>0</v>
      </c>
      <c r="V924">
        <v>244001</v>
      </c>
      <c r="W924" t="s">
        <v>2013</v>
      </c>
      <c r="X924">
        <v>244001</v>
      </c>
      <c r="Y924" t="s">
        <v>2013</v>
      </c>
      <c r="Z924">
        <v>244001</v>
      </c>
      <c r="AA924" t="s">
        <v>2013</v>
      </c>
      <c r="AB924">
        <v>244001</v>
      </c>
      <c r="AC924" t="s">
        <v>2013</v>
      </c>
      <c r="AD924">
        <v>244001</v>
      </c>
      <c r="AE924" t="s">
        <v>2013</v>
      </c>
      <c r="AF924">
        <v>0</v>
      </c>
      <c r="AG924">
        <v>0</v>
      </c>
      <c r="AH924">
        <v>15</v>
      </c>
      <c r="AI924">
        <v>0</v>
      </c>
      <c r="AJ924">
        <v>0</v>
      </c>
      <c r="AK924">
        <v>0</v>
      </c>
      <c r="AL924" t="b">
        <v>0</v>
      </c>
      <c r="AM924">
        <v>0</v>
      </c>
      <c r="AN924">
        <v>0</v>
      </c>
    </row>
    <row r="925" spans="1:40" x14ac:dyDescent="0.3">
      <c r="A925">
        <v>5207103</v>
      </c>
      <c r="B925">
        <v>5207103</v>
      </c>
      <c r="C925" t="s">
        <v>185</v>
      </c>
      <c r="D925" t="s">
        <v>442</v>
      </c>
      <c r="E925">
        <v>1</v>
      </c>
      <c r="F925" t="b">
        <v>1</v>
      </c>
      <c r="G925">
        <v>1210</v>
      </c>
      <c r="H925" t="s">
        <v>2013</v>
      </c>
      <c r="I925">
        <v>0</v>
      </c>
      <c r="J925">
        <v>0</v>
      </c>
      <c r="K925">
        <v>5000</v>
      </c>
      <c r="L925">
        <v>0</v>
      </c>
      <c r="M925">
        <v>0</v>
      </c>
      <c r="N925">
        <v>0</v>
      </c>
      <c r="O925" t="s">
        <v>34</v>
      </c>
      <c r="P925">
        <v>15000</v>
      </c>
      <c r="Q925" t="b">
        <v>0</v>
      </c>
      <c r="R925" t="b">
        <v>0</v>
      </c>
      <c r="S925">
        <v>0</v>
      </c>
      <c r="T925">
        <v>0</v>
      </c>
      <c r="U925">
        <v>0</v>
      </c>
      <c r="V925">
        <v>3041001</v>
      </c>
      <c r="W925" t="s">
        <v>2013</v>
      </c>
      <c r="X925">
        <v>3041001</v>
      </c>
      <c r="Y925" t="s">
        <v>2013</v>
      </c>
      <c r="Z925">
        <v>3041001</v>
      </c>
      <c r="AA925" t="s">
        <v>2013</v>
      </c>
      <c r="AB925">
        <v>3041001</v>
      </c>
      <c r="AC925" t="s">
        <v>2013</v>
      </c>
      <c r="AD925">
        <v>3041001</v>
      </c>
      <c r="AE925" t="s">
        <v>2013</v>
      </c>
      <c r="AF925">
        <v>0</v>
      </c>
      <c r="AG925">
        <v>0</v>
      </c>
      <c r="AH925">
        <v>15</v>
      </c>
      <c r="AI925">
        <v>0</v>
      </c>
      <c r="AJ925">
        <v>0</v>
      </c>
      <c r="AK925">
        <v>0</v>
      </c>
      <c r="AL925" t="b">
        <v>0</v>
      </c>
      <c r="AM925">
        <v>0</v>
      </c>
      <c r="AN925">
        <v>0</v>
      </c>
    </row>
    <row r="926" spans="1:40" x14ac:dyDescent="0.3">
      <c r="A926">
        <v>5207104</v>
      </c>
      <c r="B926">
        <v>5207104</v>
      </c>
      <c r="C926" t="s">
        <v>186</v>
      </c>
      <c r="D926" t="s">
        <v>442</v>
      </c>
      <c r="E926">
        <v>1</v>
      </c>
      <c r="F926" t="b">
        <v>1</v>
      </c>
      <c r="G926">
        <v>1210</v>
      </c>
      <c r="H926" t="s">
        <v>2013</v>
      </c>
      <c r="I926">
        <v>0</v>
      </c>
      <c r="J926">
        <v>0</v>
      </c>
      <c r="K926">
        <v>5000</v>
      </c>
      <c r="L926">
        <v>0</v>
      </c>
      <c r="M926">
        <v>0</v>
      </c>
      <c r="N926">
        <v>0</v>
      </c>
      <c r="O926" t="s">
        <v>34</v>
      </c>
      <c r="P926">
        <v>15000</v>
      </c>
      <c r="Q926" t="b">
        <v>0</v>
      </c>
      <c r="R926" t="b">
        <v>0</v>
      </c>
      <c r="S926">
        <v>0</v>
      </c>
      <c r="T926">
        <v>0</v>
      </c>
      <c r="U926">
        <v>0</v>
      </c>
      <c r="V926">
        <v>4004003</v>
      </c>
      <c r="W926" t="s">
        <v>2013</v>
      </c>
      <c r="X926">
        <v>4004003</v>
      </c>
      <c r="Y926" t="s">
        <v>2013</v>
      </c>
      <c r="Z926">
        <v>4004003</v>
      </c>
      <c r="AA926" t="s">
        <v>2013</v>
      </c>
      <c r="AB926">
        <v>4004003</v>
      </c>
      <c r="AC926" t="s">
        <v>2013</v>
      </c>
      <c r="AD926">
        <v>4004003</v>
      </c>
      <c r="AE926" t="s">
        <v>2013</v>
      </c>
      <c r="AF926">
        <v>0</v>
      </c>
      <c r="AG926">
        <v>0</v>
      </c>
      <c r="AH926">
        <v>1</v>
      </c>
      <c r="AI926">
        <v>0</v>
      </c>
      <c r="AJ926">
        <v>0</v>
      </c>
      <c r="AK926">
        <v>0</v>
      </c>
      <c r="AL926" t="b">
        <v>0</v>
      </c>
      <c r="AM926">
        <v>0</v>
      </c>
      <c r="AN926">
        <v>0</v>
      </c>
    </row>
    <row r="927" spans="1:40" x14ac:dyDescent="0.3">
      <c r="A927">
        <v>5207201</v>
      </c>
      <c r="B927">
        <v>5207201</v>
      </c>
      <c r="C927" t="s">
        <v>187</v>
      </c>
      <c r="D927" t="s">
        <v>442</v>
      </c>
      <c r="E927">
        <v>1</v>
      </c>
      <c r="F927" t="b">
        <v>1</v>
      </c>
      <c r="G927">
        <v>1210</v>
      </c>
      <c r="H927" t="s">
        <v>2013</v>
      </c>
      <c r="I927">
        <v>0</v>
      </c>
      <c r="J927">
        <v>0</v>
      </c>
      <c r="K927">
        <v>5000</v>
      </c>
      <c r="L927">
        <v>0</v>
      </c>
      <c r="M927">
        <v>0</v>
      </c>
      <c r="N927">
        <v>0</v>
      </c>
      <c r="O927" t="s">
        <v>34</v>
      </c>
      <c r="P927">
        <v>15000</v>
      </c>
      <c r="Q927" t="b">
        <v>0</v>
      </c>
      <c r="R927" t="b">
        <v>0</v>
      </c>
      <c r="S927">
        <v>22500</v>
      </c>
      <c r="T927">
        <v>0</v>
      </c>
      <c r="U927">
        <v>0</v>
      </c>
      <c r="V927">
        <v>154001</v>
      </c>
      <c r="W927" t="s">
        <v>2013</v>
      </c>
      <c r="X927">
        <v>154001</v>
      </c>
      <c r="Y927" t="s">
        <v>2013</v>
      </c>
      <c r="Z927">
        <v>154001</v>
      </c>
      <c r="AA927" t="s">
        <v>2013</v>
      </c>
      <c r="AB927">
        <v>154001</v>
      </c>
      <c r="AC927" t="s">
        <v>2013</v>
      </c>
      <c r="AD927">
        <v>154001</v>
      </c>
      <c r="AE927" t="s">
        <v>2013</v>
      </c>
      <c r="AF927">
        <v>0</v>
      </c>
      <c r="AG927">
        <v>0</v>
      </c>
      <c r="AH927">
        <v>15</v>
      </c>
      <c r="AI927">
        <v>0</v>
      </c>
      <c r="AJ927">
        <v>0</v>
      </c>
      <c r="AK927">
        <v>0</v>
      </c>
      <c r="AL927" t="b">
        <v>0</v>
      </c>
      <c r="AM927">
        <v>0</v>
      </c>
      <c r="AN927">
        <v>0</v>
      </c>
    </row>
    <row r="928" spans="1:40" x14ac:dyDescent="0.3">
      <c r="A928">
        <v>5207202</v>
      </c>
      <c r="B928">
        <v>5207202</v>
      </c>
      <c r="C928" t="s">
        <v>188</v>
      </c>
      <c r="D928" t="s">
        <v>442</v>
      </c>
      <c r="E928">
        <v>1</v>
      </c>
      <c r="F928" t="b">
        <v>1</v>
      </c>
      <c r="G928">
        <v>1210</v>
      </c>
      <c r="H928" t="s">
        <v>2013</v>
      </c>
      <c r="I928">
        <v>0</v>
      </c>
      <c r="J928">
        <v>0</v>
      </c>
      <c r="K928">
        <v>5000</v>
      </c>
      <c r="L928">
        <v>0</v>
      </c>
      <c r="M928">
        <v>0</v>
      </c>
      <c r="N928">
        <v>0</v>
      </c>
      <c r="O928" t="s">
        <v>34</v>
      </c>
      <c r="P928">
        <v>15000</v>
      </c>
      <c r="Q928" t="b">
        <v>0</v>
      </c>
      <c r="R928" t="b">
        <v>0</v>
      </c>
      <c r="S928">
        <v>0</v>
      </c>
      <c r="T928">
        <v>15750</v>
      </c>
      <c r="U928">
        <v>0</v>
      </c>
      <c r="V928">
        <v>244001</v>
      </c>
      <c r="W928" t="s">
        <v>2013</v>
      </c>
      <c r="X928">
        <v>244001</v>
      </c>
      <c r="Y928" t="s">
        <v>2013</v>
      </c>
      <c r="Z928">
        <v>244001</v>
      </c>
      <c r="AA928" t="s">
        <v>2013</v>
      </c>
      <c r="AB928">
        <v>244001</v>
      </c>
      <c r="AC928" t="s">
        <v>2013</v>
      </c>
      <c r="AD928">
        <v>244001</v>
      </c>
      <c r="AE928" t="s">
        <v>2013</v>
      </c>
      <c r="AF928">
        <v>0</v>
      </c>
      <c r="AG928">
        <v>0</v>
      </c>
      <c r="AH928">
        <v>15</v>
      </c>
      <c r="AI928">
        <v>0</v>
      </c>
      <c r="AJ928">
        <v>0</v>
      </c>
      <c r="AK928">
        <v>0</v>
      </c>
      <c r="AL928" t="b">
        <v>0</v>
      </c>
      <c r="AM928">
        <v>0</v>
      </c>
      <c r="AN928">
        <v>0</v>
      </c>
    </row>
    <row r="929" spans="1:40" x14ac:dyDescent="0.3">
      <c r="A929">
        <v>5207203</v>
      </c>
      <c r="B929">
        <v>5207203</v>
      </c>
      <c r="C929" t="s">
        <v>189</v>
      </c>
      <c r="D929" t="s">
        <v>442</v>
      </c>
      <c r="E929">
        <v>1</v>
      </c>
      <c r="F929" t="b">
        <v>1</v>
      </c>
      <c r="G929">
        <v>1210</v>
      </c>
      <c r="H929" t="s">
        <v>2013</v>
      </c>
      <c r="I929">
        <v>0</v>
      </c>
      <c r="J929">
        <v>0</v>
      </c>
      <c r="K929">
        <v>5000</v>
      </c>
      <c r="L929">
        <v>0</v>
      </c>
      <c r="M929">
        <v>0</v>
      </c>
      <c r="N929">
        <v>0</v>
      </c>
      <c r="O929" t="s">
        <v>34</v>
      </c>
      <c r="P929">
        <v>15000</v>
      </c>
      <c r="Q929" t="b">
        <v>0</v>
      </c>
      <c r="R929" t="b">
        <v>0</v>
      </c>
      <c r="S929">
        <v>0</v>
      </c>
      <c r="T929">
        <v>0</v>
      </c>
      <c r="U929">
        <v>0</v>
      </c>
      <c r="V929">
        <v>3041001</v>
      </c>
      <c r="W929" t="s">
        <v>2013</v>
      </c>
      <c r="X929">
        <v>3041001</v>
      </c>
      <c r="Y929" t="s">
        <v>2013</v>
      </c>
      <c r="Z929">
        <v>3041001</v>
      </c>
      <c r="AA929" t="s">
        <v>2013</v>
      </c>
      <c r="AB929">
        <v>3041001</v>
      </c>
      <c r="AC929" t="s">
        <v>2013</v>
      </c>
      <c r="AD929">
        <v>3041001</v>
      </c>
      <c r="AE929" t="s">
        <v>2013</v>
      </c>
      <c r="AF929">
        <v>0</v>
      </c>
      <c r="AG929">
        <v>0</v>
      </c>
      <c r="AH929">
        <v>15</v>
      </c>
      <c r="AI929">
        <v>0</v>
      </c>
      <c r="AJ929">
        <v>0</v>
      </c>
      <c r="AK929">
        <v>0</v>
      </c>
      <c r="AL929" t="b">
        <v>0</v>
      </c>
      <c r="AM929">
        <v>0</v>
      </c>
      <c r="AN929">
        <v>0</v>
      </c>
    </row>
    <row r="930" spans="1:40" x14ac:dyDescent="0.3">
      <c r="A930">
        <v>5207204</v>
      </c>
      <c r="B930">
        <v>5207204</v>
      </c>
      <c r="C930" t="s">
        <v>190</v>
      </c>
      <c r="D930" t="s">
        <v>442</v>
      </c>
      <c r="E930">
        <v>1</v>
      </c>
      <c r="F930" t="b">
        <v>1</v>
      </c>
      <c r="G930">
        <v>1210</v>
      </c>
      <c r="H930" t="s">
        <v>2013</v>
      </c>
      <c r="I930">
        <v>0</v>
      </c>
      <c r="J930">
        <v>0</v>
      </c>
      <c r="K930">
        <v>5000</v>
      </c>
      <c r="L930">
        <v>0</v>
      </c>
      <c r="M930">
        <v>0</v>
      </c>
      <c r="N930">
        <v>0</v>
      </c>
      <c r="O930" t="s">
        <v>34</v>
      </c>
      <c r="P930">
        <v>15000</v>
      </c>
      <c r="Q930" t="b">
        <v>0</v>
      </c>
      <c r="R930" t="b">
        <v>0</v>
      </c>
      <c r="S930">
        <v>0</v>
      </c>
      <c r="T930">
        <v>0</v>
      </c>
      <c r="U930">
        <v>0</v>
      </c>
      <c r="V930">
        <v>4004003</v>
      </c>
      <c r="W930" t="s">
        <v>2013</v>
      </c>
      <c r="X930">
        <v>4004003</v>
      </c>
      <c r="Y930" t="s">
        <v>2013</v>
      </c>
      <c r="Z930">
        <v>4004003</v>
      </c>
      <c r="AA930" t="s">
        <v>2013</v>
      </c>
      <c r="AB930">
        <v>4004003</v>
      </c>
      <c r="AC930" t="s">
        <v>2013</v>
      </c>
      <c r="AD930">
        <v>4004003</v>
      </c>
      <c r="AE930" t="s">
        <v>2013</v>
      </c>
      <c r="AF930">
        <v>0</v>
      </c>
      <c r="AG930">
        <v>0</v>
      </c>
      <c r="AH930">
        <v>1</v>
      </c>
      <c r="AI930">
        <v>0</v>
      </c>
      <c r="AJ930">
        <v>0</v>
      </c>
      <c r="AK930">
        <v>0</v>
      </c>
      <c r="AL930" t="b">
        <v>0</v>
      </c>
      <c r="AM930">
        <v>0</v>
      </c>
      <c r="AN930">
        <v>0</v>
      </c>
    </row>
    <row r="931" spans="1:40" x14ac:dyDescent="0.3">
      <c r="A931">
        <v>5208101</v>
      </c>
      <c r="B931">
        <v>5208101</v>
      </c>
      <c r="C931" t="s">
        <v>802</v>
      </c>
      <c r="D931" t="s">
        <v>442</v>
      </c>
      <c r="E931">
        <v>1</v>
      </c>
      <c r="F931" t="b">
        <v>1</v>
      </c>
      <c r="G931">
        <v>1210</v>
      </c>
      <c r="H931" t="s">
        <v>2013</v>
      </c>
      <c r="I931">
        <v>0</v>
      </c>
      <c r="J931">
        <v>0</v>
      </c>
      <c r="K931">
        <v>5000</v>
      </c>
      <c r="L931">
        <v>0</v>
      </c>
      <c r="M931">
        <v>0</v>
      </c>
      <c r="N931">
        <v>0</v>
      </c>
      <c r="O931" t="s">
        <v>34</v>
      </c>
      <c r="P931">
        <v>15000</v>
      </c>
      <c r="Q931" t="b">
        <v>0</v>
      </c>
      <c r="R931" t="b">
        <v>0</v>
      </c>
      <c r="S931">
        <v>22500</v>
      </c>
      <c r="T931">
        <v>0</v>
      </c>
      <c r="U931">
        <v>0</v>
      </c>
      <c r="V931">
        <v>154001</v>
      </c>
      <c r="W931" t="s">
        <v>2013</v>
      </c>
      <c r="X931">
        <v>154001</v>
      </c>
      <c r="Y931" t="s">
        <v>2013</v>
      </c>
      <c r="Z931">
        <v>154001</v>
      </c>
      <c r="AA931" t="s">
        <v>2013</v>
      </c>
      <c r="AB931">
        <v>154001</v>
      </c>
      <c r="AC931" t="s">
        <v>2013</v>
      </c>
      <c r="AD931">
        <v>154001</v>
      </c>
      <c r="AE931" t="s">
        <v>2013</v>
      </c>
      <c r="AF931">
        <v>0</v>
      </c>
      <c r="AG931">
        <v>0</v>
      </c>
      <c r="AH931">
        <v>20</v>
      </c>
      <c r="AI931">
        <v>0</v>
      </c>
      <c r="AJ931">
        <v>0</v>
      </c>
      <c r="AK931">
        <v>0</v>
      </c>
      <c r="AL931" t="b">
        <v>0</v>
      </c>
      <c r="AM931">
        <v>0</v>
      </c>
      <c r="AN931">
        <v>0</v>
      </c>
    </row>
    <row r="932" spans="1:40" x14ac:dyDescent="0.3">
      <c r="A932">
        <v>5208102</v>
      </c>
      <c r="B932">
        <v>5208102</v>
      </c>
      <c r="C932" t="s">
        <v>802</v>
      </c>
      <c r="D932" t="s">
        <v>442</v>
      </c>
      <c r="E932">
        <v>1</v>
      </c>
      <c r="F932" t="b">
        <v>1</v>
      </c>
      <c r="G932">
        <v>1210</v>
      </c>
      <c r="H932" t="s">
        <v>2013</v>
      </c>
      <c r="I932">
        <v>0</v>
      </c>
      <c r="J932">
        <v>0</v>
      </c>
      <c r="K932">
        <v>5000</v>
      </c>
      <c r="L932">
        <v>0</v>
      </c>
      <c r="M932">
        <v>0</v>
      </c>
      <c r="N932">
        <v>0</v>
      </c>
      <c r="O932" t="s">
        <v>34</v>
      </c>
      <c r="P932">
        <v>15000</v>
      </c>
      <c r="Q932" t="b">
        <v>0</v>
      </c>
      <c r="R932" t="b">
        <v>0</v>
      </c>
      <c r="S932">
        <v>0</v>
      </c>
      <c r="T932">
        <v>15750</v>
      </c>
      <c r="U932">
        <v>0</v>
      </c>
      <c r="V932">
        <v>244001</v>
      </c>
      <c r="W932" t="s">
        <v>2013</v>
      </c>
      <c r="X932">
        <v>244001</v>
      </c>
      <c r="Y932" t="s">
        <v>2013</v>
      </c>
      <c r="Z932">
        <v>244001</v>
      </c>
      <c r="AA932" t="s">
        <v>2013</v>
      </c>
      <c r="AB932">
        <v>244001</v>
      </c>
      <c r="AC932" t="s">
        <v>2013</v>
      </c>
      <c r="AD932">
        <v>244001</v>
      </c>
      <c r="AE932" t="s">
        <v>2013</v>
      </c>
      <c r="AF932">
        <v>0</v>
      </c>
      <c r="AG932">
        <v>0</v>
      </c>
      <c r="AH932">
        <v>20</v>
      </c>
      <c r="AI932">
        <v>0</v>
      </c>
      <c r="AJ932">
        <v>0</v>
      </c>
      <c r="AK932">
        <v>0</v>
      </c>
      <c r="AL932" t="b">
        <v>0</v>
      </c>
      <c r="AM932">
        <v>0</v>
      </c>
      <c r="AN932">
        <v>0</v>
      </c>
    </row>
    <row r="933" spans="1:40" x14ac:dyDescent="0.3">
      <c r="A933">
        <v>5208103</v>
      </c>
      <c r="B933">
        <v>5208103</v>
      </c>
      <c r="C933" t="s">
        <v>802</v>
      </c>
      <c r="D933" t="s">
        <v>442</v>
      </c>
      <c r="E933">
        <v>1</v>
      </c>
      <c r="F933" t="b">
        <v>1</v>
      </c>
      <c r="G933">
        <v>1210</v>
      </c>
      <c r="H933" t="s">
        <v>2013</v>
      </c>
      <c r="I933">
        <v>0</v>
      </c>
      <c r="J933">
        <v>0</v>
      </c>
      <c r="K933">
        <v>5000</v>
      </c>
      <c r="L933">
        <v>0</v>
      </c>
      <c r="M933">
        <v>0</v>
      </c>
      <c r="N933">
        <v>0</v>
      </c>
      <c r="O933" t="s">
        <v>34</v>
      </c>
      <c r="P933">
        <v>15000</v>
      </c>
      <c r="Q933" t="b">
        <v>0</v>
      </c>
      <c r="R933" t="b">
        <v>0</v>
      </c>
      <c r="S933">
        <v>0</v>
      </c>
      <c r="T933">
        <v>0</v>
      </c>
      <c r="U933">
        <v>0</v>
      </c>
      <c r="V933">
        <v>3041001</v>
      </c>
      <c r="W933" t="s">
        <v>2013</v>
      </c>
      <c r="X933">
        <v>3041001</v>
      </c>
      <c r="Y933" t="s">
        <v>2013</v>
      </c>
      <c r="Z933">
        <v>3041001</v>
      </c>
      <c r="AA933" t="s">
        <v>2013</v>
      </c>
      <c r="AB933">
        <v>3041001</v>
      </c>
      <c r="AC933" t="s">
        <v>2013</v>
      </c>
      <c r="AD933">
        <v>3041001</v>
      </c>
      <c r="AE933" t="s">
        <v>2013</v>
      </c>
      <c r="AF933">
        <v>0</v>
      </c>
      <c r="AG933">
        <v>0</v>
      </c>
      <c r="AH933">
        <v>20</v>
      </c>
      <c r="AI933">
        <v>0</v>
      </c>
      <c r="AJ933">
        <v>0</v>
      </c>
      <c r="AK933">
        <v>0</v>
      </c>
      <c r="AL933" t="b">
        <v>0</v>
      </c>
      <c r="AM933">
        <v>0</v>
      </c>
      <c r="AN933">
        <v>0</v>
      </c>
    </row>
    <row r="934" spans="1:40" x14ac:dyDescent="0.3">
      <c r="A934">
        <v>5208104</v>
      </c>
      <c r="B934">
        <v>5208104</v>
      </c>
      <c r="C934" t="s">
        <v>802</v>
      </c>
      <c r="D934" t="s">
        <v>442</v>
      </c>
      <c r="E934">
        <v>1</v>
      </c>
      <c r="F934" t="b">
        <v>1</v>
      </c>
      <c r="G934">
        <v>1210</v>
      </c>
      <c r="H934" t="s">
        <v>2013</v>
      </c>
      <c r="I934">
        <v>0</v>
      </c>
      <c r="J934">
        <v>0</v>
      </c>
      <c r="K934">
        <v>5000</v>
      </c>
      <c r="L934">
        <v>0</v>
      </c>
      <c r="M934">
        <v>0</v>
      </c>
      <c r="N934">
        <v>0</v>
      </c>
      <c r="O934" t="s">
        <v>34</v>
      </c>
      <c r="P934">
        <v>15000</v>
      </c>
      <c r="Q934" t="b">
        <v>0</v>
      </c>
      <c r="R934" t="b">
        <v>0</v>
      </c>
      <c r="S934">
        <v>0</v>
      </c>
      <c r="T934">
        <v>0</v>
      </c>
      <c r="U934">
        <v>0</v>
      </c>
      <c r="V934">
        <v>4004003</v>
      </c>
      <c r="W934" t="s">
        <v>2013</v>
      </c>
      <c r="X934">
        <v>4004003</v>
      </c>
      <c r="Y934" t="s">
        <v>2013</v>
      </c>
      <c r="Z934">
        <v>4004003</v>
      </c>
      <c r="AA934" t="s">
        <v>2013</v>
      </c>
      <c r="AB934">
        <v>4004003</v>
      </c>
      <c r="AC934" t="s">
        <v>2013</v>
      </c>
      <c r="AD934">
        <v>4004003</v>
      </c>
      <c r="AE934" t="s">
        <v>2013</v>
      </c>
      <c r="AF934">
        <v>0</v>
      </c>
      <c r="AG934">
        <v>0</v>
      </c>
      <c r="AH934">
        <v>1</v>
      </c>
      <c r="AI934">
        <v>0</v>
      </c>
      <c r="AJ934">
        <v>0</v>
      </c>
      <c r="AK934">
        <v>0</v>
      </c>
      <c r="AL934" t="b">
        <v>0</v>
      </c>
      <c r="AM934">
        <v>0</v>
      </c>
      <c r="AN934">
        <v>0</v>
      </c>
    </row>
    <row r="935" spans="1:40" x14ac:dyDescent="0.3">
      <c r="A935">
        <v>5208201</v>
      </c>
      <c r="B935">
        <v>5208201</v>
      </c>
      <c r="C935" t="s">
        <v>803</v>
      </c>
      <c r="D935" t="s">
        <v>442</v>
      </c>
      <c r="E935">
        <v>1</v>
      </c>
      <c r="F935" t="b">
        <v>1</v>
      </c>
      <c r="G935">
        <v>1210</v>
      </c>
      <c r="H935" t="s">
        <v>2013</v>
      </c>
      <c r="I935">
        <v>0</v>
      </c>
      <c r="J935">
        <v>0</v>
      </c>
      <c r="K935">
        <v>5000</v>
      </c>
      <c r="L935">
        <v>0</v>
      </c>
      <c r="M935">
        <v>0</v>
      </c>
      <c r="N935">
        <v>0</v>
      </c>
      <c r="O935" t="s">
        <v>34</v>
      </c>
      <c r="P935">
        <v>15000</v>
      </c>
      <c r="Q935" t="b">
        <v>0</v>
      </c>
      <c r="R935" t="b">
        <v>0</v>
      </c>
      <c r="S935">
        <v>22500</v>
      </c>
      <c r="T935">
        <v>0</v>
      </c>
      <c r="U935">
        <v>0</v>
      </c>
      <c r="V935">
        <v>154001</v>
      </c>
      <c r="W935" t="s">
        <v>2013</v>
      </c>
      <c r="X935">
        <v>154001</v>
      </c>
      <c r="Y935" t="s">
        <v>2013</v>
      </c>
      <c r="Z935">
        <v>154001</v>
      </c>
      <c r="AA935" t="s">
        <v>2013</v>
      </c>
      <c r="AB935">
        <v>154001</v>
      </c>
      <c r="AC935" t="s">
        <v>2013</v>
      </c>
      <c r="AD935">
        <v>154001</v>
      </c>
      <c r="AE935" t="s">
        <v>2013</v>
      </c>
      <c r="AF935">
        <v>0</v>
      </c>
      <c r="AG935">
        <v>0</v>
      </c>
      <c r="AH935">
        <v>20</v>
      </c>
      <c r="AI935">
        <v>0</v>
      </c>
      <c r="AJ935">
        <v>0</v>
      </c>
      <c r="AK935">
        <v>0</v>
      </c>
      <c r="AL935" t="b">
        <v>0</v>
      </c>
      <c r="AM935">
        <v>0</v>
      </c>
      <c r="AN935">
        <v>0</v>
      </c>
    </row>
    <row r="936" spans="1:40" x14ac:dyDescent="0.3">
      <c r="A936">
        <v>5208202</v>
      </c>
      <c r="B936">
        <v>5208202</v>
      </c>
      <c r="C936" t="s">
        <v>803</v>
      </c>
      <c r="D936" t="s">
        <v>442</v>
      </c>
      <c r="E936">
        <v>1</v>
      </c>
      <c r="F936" t="b">
        <v>1</v>
      </c>
      <c r="G936">
        <v>1210</v>
      </c>
      <c r="H936" t="s">
        <v>2013</v>
      </c>
      <c r="I936">
        <v>0</v>
      </c>
      <c r="J936">
        <v>0</v>
      </c>
      <c r="K936">
        <v>5000</v>
      </c>
      <c r="L936">
        <v>0</v>
      </c>
      <c r="M936">
        <v>0</v>
      </c>
      <c r="N936">
        <v>0</v>
      </c>
      <c r="O936" t="s">
        <v>34</v>
      </c>
      <c r="P936">
        <v>15000</v>
      </c>
      <c r="Q936" t="b">
        <v>0</v>
      </c>
      <c r="R936" t="b">
        <v>0</v>
      </c>
      <c r="S936">
        <v>0</v>
      </c>
      <c r="T936">
        <v>15750</v>
      </c>
      <c r="U936">
        <v>0</v>
      </c>
      <c r="V936">
        <v>244001</v>
      </c>
      <c r="W936" t="s">
        <v>2013</v>
      </c>
      <c r="X936">
        <v>244001</v>
      </c>
      <c r="Y936" t="s">
        <v>2013</v>
      </c>
      <c r="Z936">
        <v>244001</v>
      </c>
      <c r="AA936" t="s">
        <v>2013</v>
      </c>
      <c r="AB936">
        <v>244001</v>
      </c>
      <c r="AC936" t="s">
        <v>2013</v>
      </c>
      <c r="AD936">
        <v>244001</v>
      </c>
      <c r="AE936" t="s">
        <v>2013</v>
      </c>
      <c r="AF936">
        <v>0</v>
      </c>
      <c r="AG936">
        <v>0</v>
      </c>
      <c r="AH936">
        <v>20</v>
      </c>
      <c r="AI936">
        <v>0</v>
      </c>
      <c r="AJ936">
        <v>0</v>
      </c>
      <c r="AK936">
        <v>0</v>
      </c>
      <c r="AL936" t="b">
        <v>0</v>
      </c>
      <c r="AM936">
        <v>0</v>
      </c>
      <c r="AN936">
        <v>0</v>
      </c>
    </row>
    <row r="937" spans="1:40" x14ac:dyDescent="0.3">
      <c r="A937">
        <v>5208203</v>
      </c>
      <c r="B937">
        <v>5208203</v>
      </c>
      <c r="C937" t="s">
        <v>803</v>
      </c>
      <c r="D937" t="s">
        <v>442</v>
      </c>
      <c r="E937">
        <v>1</v>
      </c>
      <c r="F937" t="b">
        <v>1</v>
      </c>
      <c r="G937">
        <v>1210</v>
      </c>
      <c r="H937" t="s">
        <v>2013</v>
      </c>
      <c r="I937">
        <v>0</v>
      </c>
      <c r="J937">
        <v>0</v>
      </c>
      <c r="K937">
        <v>5000</v>
      </c>
      <c r="L937">
        <v>0</v>
      </c>
      <c r="M937">
        <v>0</v>
      </c>
      <c r="N937">
        <v>0</v>
      </c>
      <c r="O937" t="s">
        <v>34</v>
      </c>
      <c r="P937">
        <v>15000</v>
      </c>
      <c r="Q937" t="b">
        <v>0</v>
      </c>
      <c r="R937" t="b">
        <v>0</v>
      </c>
      <c r="S937">
        <v>0</v>
      </c>
      <c r="T937">
        <v>0</v>
      </c>
      <c r="U937">
        <v>0</v>
      </c>
      <c r="V937">
        <v>3041001</v>
      </c>
      <c r="W937" t="s">
        <v>2013</v>
      </c>
      <c r="X937">
        <v>3041001</v>
      </c>
      <c r="Y937" t="s">
        <v>2013</v>
      </c>
      <c r="Z937">
        <v>3041001</v>
      </c>
      <c r="AA937" t="s">
        <v>2013</v>
      </c>
      <c r="AB937">
        <v>3041001</v>
      </c>
      <c r="AC937" t="s">
        <v>2013</v>
      </c>
      <c r="AD937">
        <v>3041001</v>
      </c>
      <c r="AE937" t="s">
        <v>2013</v>
      </c>
      <c r="AF937">
        <v>0</v>
      </c>
      <c r="AG937">
        <v>0</v>
      </c>
      <c r="AH937">
        <v>20</v>
      </c>
      <c r="AI937">
        <v>0</v>
      </c>
      <c r="AJ937">
        <v>0</v>
      </c>
      <c r="AK937">
        <v>0</v>
      </c>
      <c r="AL937" t="b">
        <v>0</v>
      </c>
      <c r="AM937">
        <v>0</v>
      </c>
      <c r="AN937">
        <v>0</v>
      </c>
    </row>
    <row r="938" spans="1:40" x14ac:dyDescent="0.3">
      <c r="A938">
        <v>5208204</v>
      </c>
      <c r="B938">
        <v>5208204</v>
      </c>
      <c r="C938" t="s">
        <v>803</v>
      </c>
      <c r="D938" t="s">
        <v>442</v>
      </c>
      <c r="E938">
        <v>1</v>
      </c>
      <c r="F938" t="b">
        <v>1</v>
      </c>
      <c r="G938">
        <v>1210</v>
      </c>
      <c r="H938" t="s">
        <v>2013</v>
      </c>
      <c r="I938">
        <v>0</v>
      </c>
      <c r="J938">
        <v>0</v>
      </c>
      <c r="K938">
        <v>5000</v>
      </c>
      <c r="L938">
        <v>0</v>
      </c>
      <c r="M938">
        <v>0</v>
      </c>
      <c r="N938">
        <v>0</v>
      </c>
      <c r="O938" t="s">
        <v>34</v>
      </c>
      <c r="P938">
        <v>15000</v>
      </c>
      <c r="Q938" t="b">
        <v>0</v>
      </c>
      <c r="R938" t="b">
        <v>0</v>
      </c>
      <c r="S938">
        <v>0</v>
      </c>
      <c r="T938">
        <v>0</v>
      </c>
      <c r="U938">
        <v>0</v>
      </c>
      <c r="V938">
        <v>4004003</v>
      </c>
      <c r="W938" t="s">
        <v>2013</v>
      </c>
      <c r="X938">
        <v>4004003</v>
      </c>
      <c r="Y938" t="s">
        <v>2013</v>
      </c>
      <c r="Z938">
        <v>4004003</v>
      </c>
      <c r="AA938" t="s">
        <v>2013</v>
      </c>
      <c r="AB938">
        <v>4004003</v>
      </c>
      <c r="AC938" t="s">
        <v>2013</v>
      </c>
      <c r="AD938">
        <v>4004003</v>
      </c>
      <c r="AE938" t="s">
        <v>2013</v>
      </c>
      <c r="AF938">
        <v>0</v>
      </c>
      <c r="AG938">
        <v>0</v>
      </c>
      <c r="AH938">
        <v>1</v>
      </c>
      <c r="AI938">
        <v>0</v>
      </c>
      <c r="AJ938">
        <v>0</v>
      </c>
      <c r="AK938">
        <v>0</v>
      </c>
      <c r="AL938" t="b">
        <v>0</v>
      </c>
      <c r="AM938">
        <v>0</v>
      </c>
      <c r="AN938">
        <v>0</v>
      </c>
    </row>
    <row r="939" spans="1:40" x14ac:dyDescent="0.3">
      <c r="A939">
        <v>5209101</v>
      </c>
      <c r="B939">
        <v>5209101</v>
      </c>
      <c r="C939" t="s">
        <v>804</v>
      </c>
      <c r="D939" t="s">
        <v>442</v>
      </c>
      <c r="E939">
        <v>1</v>
      </c>
      <c r="F939" t="b">
        <v>1</v>
      </c>
      <c r="G939">
        <v>1210</v>
      </c>
      <c r="H939" t="s">
        <v>2013</v>
      </c>
      <c r="I939">
        <v>0</v>
      </c>
      <c r="J939">
        <v>0</v>
      </c>
      <c r="K939">
        <v>5000</v>
      </c>
      <c r="L939">
        <v>0</v>
      </c>
      <c r="M939">
        <v>0</v>
      </c>
      <c r="N939">
        <v>0</v>
      </c>
      <c r="O939" t="s">
        <v>34</v>
      </c>
      <c r="P939">
        <v>15000</v>
      </c>
      <c r="Q939" t="b">
        <v>0</v>
      </c>
      <c r="R939" t="b">
        <v>0</v>
      </c>
      <c r="S939">
        <v>22500</v>
      </c>
      <c r="T939">
        <v>0</v>
      </c>
      <c r="U939">
        <v>0</v>
      </c>
      <c r="V939">
        <v>154001</v>
      </c>
      <c r="W939" t="s">
        <v>2013</v>
      </c>
      <c r="X939">
        <v>154001</v>
      </c>
      <c r="Y939" t="s">
        <v>2013</v>
      </c>
      <c r="Z939">
        <v>154001</v>
      </c>
      <c r="AA939" t="s">
        <v>2013</v>
      </c>
      <c r="AB939">
        <v>154001</v>
      </c>
      <c r="AC939" t="s">
        <v>2013</v>
      </c>
      <c r="AD939">
        <v>154001</v>
      </c>
      <c r="AE939" t="s">
        <v>2013</v>
      </c>
      <c r="AF939">
        <v>0</v>
      </c>
      <c r="AG939">
        <v>0</v>
      </c>
      <c r="AH939">
        <v>20</v>
      </c>
      <c r="AI939">
        <v>0</v>
      </c>
      <c r="AJ939">
        <v>0</v>
      </c>
      <c r="AK939">
        <v>0</v>
      </c>
      <c r="AL939" t="b">
        <v>0</v>
      </c>
      <c r="AM939">
        <v>0</v>
      </c>
      <c r="AN939">
        <v>0</v>
      </c>
    </row>
    <row r="940" spans="1:40" x14ac:dyDescent="0.3">
      <c r="A940">
        <v>5209102</v>
      </c>
      <c r="B940">
        <v>5209102</v>
      </c>
      <c r="C940" t="s">
        <v>804</v>
      </c>
      <c r="D940" t="s">
        <v>442</v>
      </c>
      <c r="E940">
        <v>1</v>
      </c>
      <c r="F940" t="b">
        <v>1</v>
      </c>
      <c r="G940">
        <v>1210</v>
      </c>
      <c r="H940" t="s">
        <v>2013</v>
      </c>
      <c r="I940">
        <v>0</v>
      </c>
      <c r="J940">
        <v>0</v>
      </c>
      <c r="K940">
        <v>5000</v>
      </c>
      <c r="L940">
        <v>0</v>
      </c>
      <c r="M940">
        <v>0</v>
      </c>
      <c r="N940">
        <v>0</v>
      </c>
      <c r="O940" t="s">
        <v>34</v>
      </c>
      <c r="P940">
        <v>15000</v>
      </c>
      <c r="Q940" t="b">
        <v>0</v>
      </c>
      <c r="R940" t="b">
        <v>0</v>
      </c>
      <c r="S940">
        <v>0</v>
      </c>
      <c r="T940">
        <v>15750</v>
      </c>
      <c r="U940">
        <v>0</v>
      </c>
      <c r="V940">
        <v>244001</v>
      </c>
      <c r="W940" t="s">
        <v>2013</v>
      </c>
      <c r="X940">
        <v>244001</v>
      </c>
      <c r="Y940" t="s">
        <v>2013</v>
      </c>
      <c r="Z940">
        <v>244001</v>
      </c>
      <c r="AA940" t="s">
        <v>2013</v>
      </c>
      <c r="AB940">
        <v>244001</v>
      </c>
      <c r="AC940" t="s">
        <v>2013</v>
      </c>
      <c r="AD940">
        <v>244001</v>
      </c>
      <c r="AE940" t="s">
        <v>2013</v>
      </c>
      <c r="AF940">
        <v>0</v>
      </c>
      <c r="AG940">
        <v>0</v>
      </c>
      <c r="AH940">
        <v>20</v>
      </c>
      <c r="AI940">
        <v>0</v>
      </c>
      <c r="AJ940">
        <v>0</v>
      </c>
      <c r="AK940">
        <v>0</v>
      </c>
      <c r="AL940" t="b">
        <v>0</v>
      </c>
      <c r="AM940">
        <v>0</v>
      </c>
      <c r="AN940">
        <v>0</v>
      </c>
    </row>
    <row r="941" spans="1:40" x14ac:dyDescent="0.3">
      <c r="A941">
        <v>5209103</v>
      </c>
      <c r="B941">
        <v>5209103</v>
      </c>
      <c r="C941" t="s">
        <v>804</v>
      </c>
      <c r="D941" t="s">
        <v>442</v>
      </c>
      <c r="E941">
        <v>1</v>
      </c>
      <c r="F941" t="b">
        <v>1</v>
      </c>
      <c r="G941">
        <v>1210</v>
      </c>
      <c r="H941" t="s">
        <v>2013</v>
      </c>
      <c r="I941">
        <v>0</v>
      </c>
      <c r="J941">
        <v>0</v>
      </c>
      <c r="K941">
        <v>5000</v>
      </c>
      <c r="L941">
        <v>0</v>
      </c>
      <c r="M941">
        <v>0</v>
      </c>
      <c r="N941">
        <v>0</v>
      </c>
      <c r="O941" t="s">
        <v>34</v>
      </c>
      <c r="P941">
        <v>15000</v>
      </c>
      <c r="Q941" t="b">
        <v>0</v>
      </c>
      <c r="R941" t="b">
        <v>0</v>
      </c>
      <c r="S941">
        <v>0</v>
      </c>
      <c r="T941">
        <v>0</v>
      </c>
      <c r="U941">
        <v>0</v>
      </c>
      <c r="V941">
        <v>3041001</v>
      </c>
      <c r="W941" t="s">
        <v>2013</v>
      </c>
      <c r="X941">
        <v>3041001</v>
      </c>
      <c r="Y941" t="s">
        <v>2013</v>
      </c>
      <c r="Z941">
        <v>3041001</v>
      </c>
      <c r="AA941" t="s">
        <v>2013</v>
      </c>
      <c r="AB941">
        <v>3041001</v>
      </c>
      <c r="AC941" t="s">
        <v>2013</v>
      </c>
      <c r="AD941">
        <v>3041001</v>
      </c>
      <c r="AE941" t="s">
        <v>2013</v>
      </c>
      <c r="AF941">
        <v>0</v>
      </c>
      <c r="AG941">
        <v>0</v>
      </c>
      <c r="AH941">
        <v>20</v>
      </c>
      <c r="AI941">
        <v>0</v>
      </c>
      <c r="AJ941">
        <v>0</v>
      </c>
      <c r="AK941">
        <v>0</v>
      </c>
      <c r="AL941" t="b">
        <v>0</v>
      </c>
      <c r="AM941">
        <v>0</v>
      </c>
      <c r="AN941">
        <v>0</v>
      </c>
    </row>
    <row r="942" spans="1:40" x14ac:dyDescent="0.3">
      <c r="A942">
        <v>5209104</v>
      </c>
      <c r="B942">
        <v>5209104</v>
      </c>
      <c r="C942" t="s">
        <v>804</v>
      </c>
      <c r="D942" t="s">
        <v>442</v>
      </c>
      <c r="E942">
        <v>1</v>
      </c>
      <c r="F942" t="b">
        <v>1</v>
      </c>
      <c r="G942">
        <v>1210</v>
      </c>
      <c r="H942" t="s">
        <v>2013</v>
      </c>
      <c r="I942">
        <v>0</v>
      </c>
      <c r="J942">
        <v>0</v>
      </c>
      <c r="K942">
        <v>5000</v>
      </c>
      <c r="L942">
        <v>0</v>
      </c>
      <c r="M942">
        <v>0</v>
      </c>
      <c r="N942">
        <v>0</v>
      </c>
      <c r="O942" t="s">
        <v>34</v>
      </c>
      <c r="P942">
        <v>15000</v>
      </c>
      <c r="Q942" t="b">
        <v>0</v>
      </c>
      <c r="R942" t="b">
        <v>0</v>
      </c>
      <c r="S942">
        <v>0</v>
      </c>
      <c r="T942">
        <v>0</v>
      </c>
      <c r="U942">
        <v>0</v>
      </c>
      <c r="V942">
        <v>4004003</v>
      </c>
      <c r="W942" t="s">
        <v>2013</v>
      </c>
      <c r="X942">
        <v>4004003</v>
      </c>
      <c r="Y942" t="s">
        <v>2013</v>
      </c>
      <c r="Z942">
        <v>4004003</v>
      </c>
      <c r="AA942" t="s">
        <v>2013</v>
      </c>
      <c r="AB942">
        <v>4004003</v>
      </c>
      <c r="AC942" t="s">
        <v>2013</v>
      </c>
      <c r="AD942">
        <v>4004003</v>
      </c>
      <c r="AE942" t="s">
        <v>2013</v>
      </c>
      <c r="AF942">
        <v>0</v>
      </c>
      <c r="AG942">
        <v>0</v>
      </c>
      <c r="AH942">
        <v>1</v>
      </c>
      <c r="AI942">
        <v>0</v>
      </c>
      <c r="AJ942">
        <v>0</v>
      </c>
      <c r="AK942">
        <v>0</v>
      </c>
      <c r="AL942" t="b">
        <v>0</v>
      </c>
      <c r="AM942">
        <v>0</v>
      </c>
      <c r="AN942">
        <v>0</v>
      </c>
    </row>
    <row r="943" spans="1:40" x14ac:dyDescent="0.3">
      <c r="A943">
        <v>5209201</v>
      </c>
      <c r="B943">
        <v>5209201</v>
      </c>
      <c r="C943" t="s">
        <v>805</v>
      </c>
      <c r="D943" t="s">
        <v>442</v>
      </c>
      <c r="E943">
        <v>1</v>
      </c>
      <c r="F943" t="b">
        <v>1</v>
      </c>
      <c r="G943">
        <v>1210</v>
      </c>
      <c r="H943" t="s">
        <v>2013</v>
      </c>
      <c r="I943">
        <v>0</v>
      </c>
      <c r="J943">
        <v>0</v>
      </c>
      <c r="K943">
        <v>5000</v>
      </c>
      <c r="L943">
        <v>0</v>
      </c>
      <c r="M943">
        <v>0</v>
      </c>
      <c r="N943">
        <v>0</v>
      </c>
      <c r="O943" t="s">
        <v>34</v>
      </c>
      <c r="P943">
        <v>15000</v>
      </c>
      <c r="Q943" t="b">
        <v>0</v>
      </c>
      <c r="R943" t="b">
        <v>0</v>
      </c>
      <c r="S943">
        <v>22500</v>
      </c>
      <c r="T943">
        <v>0</v>
      </c>
      <c r="U943">
        <v>0</v>
      </c>
      <c r="V943">
        <v>154001</v>
      </c>
      <c r="W943" t="s">
        <v>2013</v>
      </c>
      <c r="X943">
        <v>154001</v>
      </c>
      <c r="Y943" t="s">
        <v>2013</v>
      </c>
      <c r="Z943">
        <v>154001</v>
      </c>
      <c r="AA943" t="s">
        <v>2013</v>
      </c>
      <c r="AB943">
        <v>154001</v>
      </c>
      <c r="AC943" t="s">
        <v>2013</v>
      </c>
      <c r="AD943">
        <v>154001</v>
      </c>
      <c r="AE943" t="s">
        <v>2013</v>
      </c>
      <c r="AF943">
        <v>0</v>
      </c>
      <c r="AG943">
        <v>0</v>
      </c>
      <c r="AH943">
        <v>20</v>
      </c>
      <c r="AI943">
        <v>0</v>
      </c>
      <c r="AJ943">
        <v>0</v>
      </c>
      <c r="AK943">
        <v>0</v>
      </c>
      <c r="AL943" t="b">
        <v>0</v>
      </c>
      <c r="AM943">
        <v>0</v>
      </c>
      <c r="AN943">
        <v>0</v>
      </c>
    </row>
    <row r="944" spans="1:40" x14ac:dyDescent="0.3">
      <c r="A944">
        <v>5209202</v>
      </c>
      <c r="B944">
        <v>5209202</v>
      </c>
      <c r="C944" t="s">
        <v>805</v>
      </c>
      <c r="D944" t="s">
        <v>442</v>
      </c>
      <c r="E944">
        <v>1</v>
      </c>
      <c r="F944" t="b">
        <v>1</v>
      </c>
      <c r="G944">
        <v>1210</v>
      </c>
      <c r="H944" t="s">
        <v>2013</v>
      </c>
      <c r="I944">
        <v>0</v>
      </c>
      <c r="J944">
        <v>0</v>
      </c>
      <c r="K944">
        <v>5000</v>
      </c>
      <c r="L944">
        <v>0</v>
      </c>
      <c r="M944">
        <v>0</v>
      </c>
      <c r="N944">
        <v>0</v>
      </c>
      <c r="O944" t="s">
        <v>34</v>
      </c>
      <c r="P944">
        <v>15000</v>
      </c>
      <c r="Q944" t="b">
        <v>0</v>
      </c>
      <c r="R944" t="b">
        <v>0</v>
      </c>
      <c r="S944">
        <v>0</v>
      </c>
      <c r="T944">
        <v>15750</v>
      </c>
      <c r="U944">
        <v>0</v>
      </c>
      <c r="V944">
        <v>244001</v>
      </c>
      <c r="W944" t="s">
        <v>2013</v>
      </c>
      <c r="X944">
        <v>244001</v>
      </c>
      <c r="Y944" t="s">
        <v>2013</v>
      </c>
      <c r="Z944">
        <v>244001</v>
      </c>
      <c r="AA944" t="s">
        <v>2013</v>
      </c>
      <c r="AB944">
        <v>244001</v>
      </c>
      <c r="AC944" t="s">
        <v>2013</v>
      </c>
      <c r="AD944">
        <v>244001</v>
      </c>
      <c r="AE944" t="s">
        <v>2013</v>
      </c>
      <c r="AF944">
        <v>0</v>
      </c>
      <c r="AG944">
        <v>0</v>
      </c>
      <c r="AH944">
        <v>20</v>
      </c>
      <c r="AI944">
        <v>0</v>
      </c>
      <c r="AJ944">
        <v>0</v>
      </c>
      <c r="AK944">
        <v>0</v>
      </c>
      <c r="AL944" t="b">
        <v>0</v>
      </c>
      <c r="AM944">
        <v>0</v>
      </c>
      <c r="AN944">
        <v>0</v>
      </c>
    </row>
    <row r="945" spans="1:40" x14ac:dyDescent="0.3">
      <c r="A945">
        <v>5209203</v>
      </c>
      <c r="B945">
        <v>5209203</v>
      </c>
      <c r="C945" t="s">
        <v>805</v>
      </c>
      <c r="D945" t="s">
        <v>442</v>
      </c>
      <c r="E945">
        <v>1</v>
      </c>
      <c r="F945" t="b">
        <v>1</v>
      </c>
      <c r="G945">
        <v>1210</v>
      </c>
      <c r="H945" t="s">
        <v>2013</v>
      </c>
      <c r="I945">
        <v>0</v>
      </c>
      <c r="J945">
        <v>0</v>
      </c>
      <c r="K945">
        <v>5000</v>
      </c>
      <c r="L945">
        <v>0</v>
      </c>
      <c r="M945">
        <v>0</v>
      </c>
      <c r="N945">
        <v>0</v>
      </c>
      <c r="O945" t="s">
        <v>34</v>
      </c>
      <c r="P945">
        <v>15000</v>
      </c>
      <c r="Q945" t="b">
        <v>0</v>
      </c>
      <c r="R945" t="b">
        <v>0</v>
      </c>
      <c r="S945">
        <v>0</v>
      </c>
      <c r="T945">
        <v>0</v>
      </c>
      <c r="U945">
        <v>0</v>
      </c>
      <c r="V945">
        <v>3041001</v>
      </c>
      <c r="W945" t="s">
        <v>2013</v>
      </c>
      <c r="X945">
        <v>3041001</v>
      </c>
      <c r="Y945" t="s">
        <v>2013</v>
      </c>
      <c r="Z945">
        <v>3041001</v>
      </c>
      <c r="AA945" t="s">
        <v>2013</v>
      </c>
      <c r="AB945">
        <v>3041001</v>
      </c>
      <c r="AC945" t="s">
        <v>2013</v>
      </c>
      <c r="AD945">
        <v>3041001</v>
      </c>
      <c r="AE945" t="s">
        <v>2013</v>
      </c>
      <c r="AF945">
        <v>0</v>
      </c>
      <c r="AG945">
        <v>0</v>
      </c>
      <c r="AH945">
        <v>20</v>
      </c>
      <c r="AI945">
        <v>0</v>
      </c>
      <c r="AJ945">
        <v>0</v>
      </c>
      <c r="AK945">
        <v>0</v>
      </c>
      <c r="AL945" t="b">
        <v>0</v>
      </c>
      <c r="AM945">
        <v>0</v>
      </c>
      <c r="AN945">
        <v>0</v>
      </c>
    </row>
    <row r="946" spans="1:40" x14ac:dyDescent="0.3">
      <c r="A946">
        <v>5209204</v>
      </c>
      <c r="B946">
        <v>5209204</v>
      </c>
      <c r="C946" t="s">
        <v>805</v>
      </c>
      <c r="D946" t="s">
        <v>442</v>
      </c>
      <c r="E946">
        <v>1</v>
      </c>
      <c r="F946" t="b">
        <v>1</v>
      </c>
      <c r="G946">
        <v>1210</v>
      </c>
      <c r="H946" t="s">
        <v>2013</v>
      </c>
      <c r="I946">
        <v>0</v>
      </c>
      <c r="J946">
        <v>0</v>
      </c>
      <c r="K946">
        <v>5000</v>
      </c>
      <c r="L946">
        <v>0</v>
      </c>
      <c r="M946">
        <v>0</v>
      </c>
      <c r="N946">
        <v>0</v>
      </c>
      <c r="O946" t="s">
        <v>34</v>
      </c>
      <c r="P946">
        <v>15000</v>
      </c>
      <c r="Q946" t="b">
        <v>0</v>
      </c>
      <c r="R946" t="b">
        <v>0</v>
      </c>
      <c r="S946">
        <v>0</v>
      </c>
      <c r="T946">
        <v>0</v>
      </c>
      <c r="U946">
        <v>0</v>
      </c>
      <c r="V946">
        <v>4004003</v>
      </c>
      <c r="W946" t="s">
        <v>2013</v>
      </c>
      <c r="X946">
        <v>4004003</v>
      </c>
      <c r="Y946" t="s">
        <v>2013</v>
      </c>
      <c r="Z946">
        <v>4004003</v>
      </c>
      <c r="AA946" t="s">
        <v>2013</v>
      </c>
      <c r="AB946">
        <v>4004003</v>
      </c>
      <c r="AC946" t="s">
        <v>2013</v>
      </c>
      <c r="AD946">
        <v>4004003</v>
      </c>
      <c r="AE946" t="s">
        <v>2013</v>
      </c>
      <c r="AF946">
        <v>0</v>
      </c>
      <c r="AG946">
        <v>0</v>
      </c>
      <c r="AH946">
        <v>1</v>
      </c>
      <c r="AI946">
        <v>0</v>
      </c>
      <c r="AJ946">
        <v>0</v>
      </c>
      <c r="AK946">
        <v>0</v>
      </c>
      <c r="AL946" t="b">
        <v>0</v>
      </c>
      <c r="AM946">
        <v>0</v>
      </c>
      <c r="AN946">
        <v>0</v>
      </c>
    </row>
    <row r="947" spans="1:40" x14ac:dyDescent="0.3">
      <c r="A947">
        <v>5210101</v>
      </c>
      <c r="B947">
        <v>5210101</v>
      </c>
      <c r="C947" t="s">
        <v>806</v>
      </c>
      <c r="D947" t="s">
        <v>442</v>
      </c>
      <c r="E947">
        <v>1</v>
      </c>
      <c r="F947" t="b">
        <v>1</v>
      </c>
      <c r="G947">
        <v>1210</v>
      </c>
      <c r="H947" t="s">
        <v>2013</v>
      </c>
      <c r="I947">
        <v>0</v>
      </c>
      <c r="J947">
        <v>0</v>
      </c>
      <c r="K947">
        <v>5000</v>
      </c>
      <c r="L947">
        <v>0</v>
      </c>
      <c r="M947">
        <v>0</v>
      </c>
      <c r="N947">
        <v>0</v>
      </c>
      <c r="O947" t="s">
        <v>34</v>
      </c>
      <c r="P947">
        <v>15000</v>
      </c>
      <c r="Q947" t="b">
        <v>0</v>
      </c>
      <c r="R947" t="b">
        <v>0</v>
      </c>
      <c r="S947">
        <v>22500</v>
      </c>
      <c r="T947">
        <v>0</v>
      </c>
      <c r="U947">
        <v>0</v>
      </c>
      <c r="V947">
        <v>154001</v>
      </c>
      <c r="W947" t="s">
        <v>2013</v>
      </c>
      <c r="X947">
        <v>154001</v>
      </c>
      <c r="Y947" t="s">
        <v>2013</v>
      </c>
      <c r="Z947">
        <v>154001</v>
      </c>
      <c r="AA947" t="s">
        <v>2013</v>
      </c>
      <c r="AB947">
        <v>154001</v>
      </c>
      <c r="AC947" t="s">
        <v>2013</v>
      </c>
      <c r="AD947">
        <v>154001</v>
      </c>
      <c r="AE947" t="s">
        <v>2013</v>
      </c>
      <c r="AF947">
        <v>0</v>
      </c>
      <c r="AG947">
        <v>0</v>
      </c>
      <c r="AH947">
        <v>20</v>
      </c>
      <c r="AI947">
        <v>0</v>
      </c>
      <c r="AJ947">
        <v>0</v>
      </c>
      <c r="AK947">
        <v>0</v>
      </c>
      <c r="AL947" t="b">
        <v>0</v>
      </c>
      <c r="AM947">
        <v>0</v>
      </c>
      <c r="AN947">
        <v>0</v>
      </c>
    </row>
    <row r="948" spans="1:40" x14ac:dyDescent="0.3">
      <c r="A948">
        <v>5210102</v>
      </c>
      <c r="B948">
        <v>5210102</v>
      </c>
      <c r="C948" t="s">
        <v>806</v>
      </c>
      <c r="D948" t="s">
        <v>442</v>
      </c>
      <c r="E948">
        <v>1</v>
      </c>
      <c r="F948" t="b">
        <v>1</v>
      </c>
      <c r="G948">
        <v>1210</v>
      </c>
      <c r="H948" t="s">
        <v>2013</v>
      </c>
      <c r="I948">
        <v>0</v>
      </c>
      <c r="J948">
        <v>0</v>
      </c>
      <c r="K948">
        <v>5000</v>
      </c>
      <c r="L948">
        <v>0</v>
      </c>
      <c r="M948">
        <v>0</v>
      </c>
      <c r="N948">
        <v>0</v>
      </c>
      <c r="O948" t="s">
        <v>34</v>
      </c>
      <c r="P948">
        <v>15000</v>
      </c>
      <c r="Q948" t="b">
        <v>0</v>
      </c>
      <c r="R948" t="b">
        <v>0</v>
      </c>
      <c r="S948">
        <v>0</v>
      </c>
      <c r="T948">
        <v>15750</v>
      </c>
      <c r="U948">
        <v>0</v>
      </c>
      <c r="V948">
        <v>244001</v>
      </c>
      <c r="W948" t="s">
        <v>2013</v>
      </c>
      <c r="X948">
        <v>244001</v>
      </c>
      <c r="Y948" t="s">
        <v>2013</v>
      </c>
      <c r="Z948">
        <v>244001</v>
      </c>
      <c r="AA948" t="s">
        <v>2013</v>
      </c>
      <c r="AB948">
        <v>244001</v>
      </c>
      <c r="AC948" t="s">
        <v>2013</v>
      </c>
      <c r="AD948">
        <v>244001</v>
      </c>
      <c r="AE948" t="s">
        <v>2013</v>
      </c>
      <c r="AF948">
        <v>0</v>
      </c>
      <c r="AG948">
        <v>0</v>
      </c>
      <c r="AH948">
        <v>20</v>
      </c>
      <c r="AI948">
        <v>0</v>
      </c>
      <c r="AJ948">
        <v>0</v>
      </c>
      <c r="AK948">
        <v>0</v>
      </c>
      <c r="AL948" t="b">
        <v>0</v>
      </c>
      <c r="AM948">
        <v>0</v>
      </c>
      <c r="AN948">
        <v>0</v>
      </c>
    </row>
    <row r="949" spans="1:40" x14ac:dyDescent="0.3">
      <c r="A949">
        <v>5210103</v>
      </c>
      <c r="B949">
        <v>5210103</v>
      </c>
      <c r="C949" t="s">
        <v>806</v>
      </c>
      <c r="D949" t="s">
        <v>442</v>
      </c>
      <c r="E949">
        <v>1</v>
      </c>
      <c r="F949" t="b">
        <v>1</v>
      </c>
      <c r="G949">
        <v>1210</v>
      </c>
      <c r="H949" t="s">
        <v>2013</v>
      </c>
      <c r="I949">
        <v>0</v>
      </c>
      <c r="J949">
        <v>0</v>
      </c>
      <c r="K949">
        <v>5000</v>
      </c>
      <c r="L949">
        <v>0</v>
      </c>
      <c r="M949">
        <v>0</v>
      </c>
      <c r="N949">
        <v>0</v>
      </c>
      <c r="O949" t="s">
        <v>34</v>
      </c>
      <c r="P949">
        <v>15000</v>
      </c>
      <c r="Q949" t="b">
        <v>0</v>
      </c>
      <c r="R949" t="b">
        <v>0</v>
      </c>
      <c r="S949">
        <v>0</v>
      </c>
      <c r="T949">
        <v>0</v>
      </c>
      <c r="U949">
        <v>0</v>
      </c>
      <c r="V949">
        <v>3041001</v>
      </c>
      <c r="W949" t="s">
        <v>2013</v>
      </c>
      <c r="X949">
        <v>3041001</v>
      </c>
      <c r="Y949" t="s">
        <v>2013</v>
      </c>
      <c r="Z949">
        <v>3041001</v>
      </c>
      <c r="AA949" t="s">
        <v>2013</v>
      </c>
      <c r="AB949">
        <v>3041001</v>
      </c>
      <c r="AC949" t="s">
        <v>2013</v>
      </c>
      <c r="AD949">
        <v>3041001</v>
      </c>
      <c r="AE949" t="s">
        <v>2013</v>
      </c>
      <c r="AF949">
        <v>0</v>
      </c>
      <c r="AG949">
        <v>0</v>
      </c>
      <c r="AH949">
        <v>20</v>
      </c>
      <c r="AI949">
        <v>0</v>
      </c>
      <c r="AJ949">
        <v>0</v>
      </c>
      <c r="AK949">
        <v>0</v>
      </c>
      <c r="AL949" t="b">
        <v>0</v>
      </c>
      <c r="AM949">
        <v>0</v>
      </c>
      <c r="AN949">
        <v>0</v>
      </c>
    </row>
    <row r="950" spans="1:40" x14ac:dyDescent="0.3">
      <c r="A950">
        <v>5210104</v>
      </c>
      <c r="B950">
        <v>5210104</v>
      </c>
      <c r="C950" t="s">
        <v>806</v>
      </c>
      <c r="D950" t="s">
        <v>442</v>
      </c>
      <c r="E950">
        <v>1</v>
      </c>
      <c r="F950" t="b">
        <v>1</v>
      </c>
      <c r="G950">
        <v>1210</v>
      </c>
      <c r="H950" t="s">
        <v>2013</v>
      </c>
      <c r="I950">
        <v>0</v>
      </c>
      <c r="J950">
        <v>0</v>
      </c>
      <c r="K950">
        <v>5000</v>
      </c>
      <c r="L950">
        <v>0</v>
      </c>
      <c r="M950">
        <v>0</v>
      </c>
      <c r="N950">
        <v>0</v>
      </c>
      <c r="O950" t="s">
        <v>34</v>
      </c>
      <c r="P950">
        <v>15000</v>
      </c>
      <c r="Q950" t="b">
        <v>0</v>
      </c>
      <c r="R950" t="b">
        <v>0</v>
      </c>
      <c r="S950">
        <v>0</v>
      </c>
      <c r="T950">
        <v>0</v>
      </c>
      <c r="U950">
        <v>0</v>
      </c>
      <c r="V950">
        <v>4004003</v>
      </c>
      <c r="W950" t="s">
        <v>2013</v>
      </c>
      <c r="X950">
        <v>4004003</v>
      </c>
      <c r="Y950" t="s">
        <v>2013</v>
      </c>
      <c r="Z950">
        <v>4004003</v>
      </c>
      <c r="AA950" t="s">
        <v>2013</v>
      </c>
      <c r="AB950">
        <v>4004003</v>
      </c>
      <c r="AC950" t="s">
        <v>2013</v>
      </c>
      <c r="AD950">
        <v>4004003</v>
      </c>
      <c r="AE950" t="s">
        <v>2013</v>
      </c>
      <c r="AF950">
        <v>0</v>
      </c>
      <c r="AG950">
        <v>0</v>
      </c>
      <c r="AH950">
        <v>1</v>
      </c>
      <c r="AI950">
        <v>0</v>
      </c>
      <c r="AJ950">
        <v>0</v>
      </c>
      <c r="AK950">
        <v>0</v>
      </c>
      <c r="AL950" t="b">
        <v>0</v>
      </c>
      <c r="AM950">
        <v>0</v>
      </c>
      <c r="AN950">
        <v>0</v>
      </c>
    </row>
    <row r="951" spans="1:40" x14ac:dyDescent="0.3">
      <c r="A951">
        <v>5210201</v>
      </c>
      <c r="B951">
        <v>5210201</v>
      </c>
      <c r="C951" t="s">
        <v>807</v>
      </c>
      <c r="D951" t="s">
        <v>442</v>
      </c>
      <c r="E951">
        <v>1</v>
      </c>
      <c r="F951" t="b">
        <v>1</v>
      </c>
      <c r="G951">
        <v>1210</v>
      </c>
      <c r="H951" t="s">
        <v>2013</v>
      </c>
      <c r="I951">
        <v>0</v>
      </c>
      <c r="J951">
        <v>0</v>
      </c>
      <c r="K951">
        <v>5000</v>
      </c>
      <c r="L951">
        <v>0</v>
      </c>
      <c r="M951">
        <v>0</v>
      </c>
      <c r="N951">
        <v>0</v>
      </c>
      <c r="O951" t="s">
        <v>34</v>
      </c>
      <c r="P951">
        <v>15000</v>
      </c>
      <c r="Q951" t="b">
        <v>0</v>
      </c>
      <c r="R951" t="b">
        <v>0</v>
      </c>
      <c r="S951">
        <v>22500</v>
      </c>
      <c r="T951">
        <v>0</v>
      </c>
      <c r="U951">
        <v>0</v>
      </c>
      <c r="V951">
        <v>154001</v>
      </c>
      <c r="W951" t="s">
        <v>2013</v>
      </c>
      <c r="X951">
        <v>154001</v>
      </c>
      <c r="Y951" t="s">
        <v>2013</v>
      </c>
      <c r="Z951">
        <v>154001</v>
      </c>
      <c r="AA951" t="s">
        <v>2013</v>
      </c>
      <c r="AB951">
        <v>154001</v>
      </c>
      <c r="AC951" t="s">
        <v>2013</v>
      </c>
      <c r="AD951">
        <v>154001</v>
      </c>
      <c r="AE951" t="s">
        <v>2013</v>
      </c>
      <c r="AF951">
        <v>0</v>
      </c>
      <c r="AG951">
        <v>0</v>
      </c>
      <c r="AH951">
        <v>20</v>
      </c>
      <c r="AI951">
        <v>0</v>
      </c>
      <c r="AJ951">
        <v>0</v>
      </c>
      <c r="AK951">
        <v>0</v>
      </c>
      <c r="AL951" t="b">
        <v>0</v>
      </c>
      <c r="AM951">
        <v>0</v>
      </c>
      <c r="AN951">
        <v>0</v>
      </c>
    </row>
    <row r="952" spans="1:40" x14ac:dyDescent="0.3">
      <c r="A952">
        <v>5210202</v>
      </c>
      <c r="B952">
        <v>5210202</v>
      </c>
      <c r="C952" t="s">
        <v>807</v>
      </c>
      <c r="D952" t="s">
        <v>442</v>
      </c>
      <c r="E952">
        <v>1</v>
      </c>
      <c r="F952" t="b">
        <v>1</v>
      </c>
      <c r="G952">
        <v>1210</v>
      </c>
      <c r="H952" t="s">
        <v>2013</v>
      </c>
      <c r="I952">
        <v>0</v>
      </c>
      <c r="J952">
        <v>0</v>
      </c>
      <c r="K952">
        <v>5000</v>
      </c>
      <c r="L952">
        <v>0</v>
      </c>
      <c r="M952">
        <v>0</v>
      </c>
      <c r="N952">
        <v>0</v>
      </c>
      <c r="O952" t="s">
        <v>34</v>
      </c>
      <c r="P952">
        <v>15000</v>
      </c>
      <c r="Q952" t="b">
        <v>0</v>
      </c>
      <c r="R952" t="b">
        <v>0</v>
      </c>
      <c r="S952">
        <v>0</v>
      </c>
      <c r="T952">
        <v>15750</v>
      </c>
      <c r="U952">
        <v>0</v>
      </c>
      <c r="V952">
        <v>244001</v>
      </c>
      <c r="W952" t="s">
        <v>2013</v>
      </c>
      <c r="X952">
        <v>244001</v>
      </c>
      <c r="Y952" t="s">
        <v>2013</v>
      </c>
      <c r="Z952">
        <v>244001</v>
      </c>
      <c r="AA952" t="s">
        <v>2013</v>
      </c>
      <c r="AB952">
        <v>244001</v>
      </c>
      <c r="AC952" t="s">
        <v>2013</v>
      </c>
      <c r="AD952">
        <v>244001</v>
      </c>
      <c r="AE952" t="s">
        <v>2013</v>
      </c>
      <c r="AF952">
        <v>0</v>
      </c>
      <c r="AG952">
        <v>0</v>
      </c>
      <c r="AH952">
        <v>20</v>
      </c>
      <c r="AI952">
        <v>0</v>
      </c>
      <c r="AJ952">
        <v>0</v>
      </c>
      <c r="AK952">
        <v>0</v>
      </c>
      <c r="AL952" t="b">
        <v>0</v>
      </c>
      <c r="AM952">
        <v>0</v>
      </c>
      <c r="AN952">
        <v>0</v>
      </c>
    </row>
    <row r="953" spans="1:40" x14ac:dyDescent="0.3">
      <c r="A953">
        <v>5210203</v>
      </c>
      <c r="B953">
        <v>5210203</v>
      </c>
      <c r="C953" t="s">
        <v>807</v>
      </c>
      <c r="D953" t="s">
        <v>442</v>
      </c>
      <c r="E953">
        <v>1</v>
      </c>
      <c r="F953" t="b">
        <v>1</v>
      </c>
      <c r="G953">
        <v>1210</v>
      </c>
      <c r="H953" t="s">
        <v>2013</v>
      </c>
      <c r="I953">
        <v>0</v>
      </c>
      <c r="J953">
        <v>0</v>
      </c>
      <c r="K953">
        <v>5000</v>
      </c>
      <c r="L953">
        <v>0</v>
      </c>
      <c r="M953">
        <v>0</v>
      </c>
      <c r="N953">
        <v>0</v>
      </c>
      <c r="O953" t="s">
        <v>34</v>
      </c>
      <c r="P953">
        <v>15000</v>
      </c>
      <c r="Q953" t="b">
        <v>0</v>
      </c>
      <c r="R953" t="b">
        <v>0</v>
      </c>
      <c r="S953">
        <v>0</v>
      </c>
      <c r="T953">
        <v>0</v>
      </c>
      <c r="U953">
        <v>0</v>
      </c>
      <c r="V953">
        <v>3041001</v>
      </c>
      <c r="W953" t="s">
        <v>2013</v>
      </c>
      <c r="X953">
        <v>3041001</v>
      </c>
      <c r="Y953" t="s">
        <v>2013</v>
      </c>
      <c r="Z953">
        <v>3041001</v>
      </c>
      <c r="AA953" t="s">
        <v>2013</v>
      </c>
      <c r="AB953">
        <v>3041001</v>
      </c>
      <c r="AC953" t="s">
        <v>2013</v>
      </c>
      <c r="AD953">
        <v>3041001</v>
      </c>
      <c r="AE953" t="s">
        <v>2013</v>
      </c>
      <c r="AF953">
        <v>0</v>
      </c>
      <c r="AG953">
        <v>0</v>
      </c>
      <c r="AH953">
        <v>20</v>
      </c>
      <c r="AI953">
        <v>0</v>
      </c>
      <c r="AJ953">
        <v>0</v>
      </c>
      <c r="AK953">
        <v>0</v>
      </c>
      <c r="AL953" t="b">
        <v>0</v>
      </c>
      <c r="AM953">
        <v>0</v>
      </c>
      <c r="AN953">
        <v>0</v>
      </c>
    </row>
    <row r="954" spans="1:40" x14ac:dyDescent="0.3">
      <c r="A954">
        <v>5210204</v>
      </c>
      <c r="B954">
        <v>5210204</v>
      </c>
      <c r="C954" t="s">
        <v>807</v>
      </c>
      <c r="D954" t="s">
        <v>442</v>
      </c>
      <c r="E954">
        <v>1</v>
      </c>
      <c r="F954" t="b">
        <v>1</v>
      </c>
      <c r="G954">
        <v>1210</v>
      </c>
      <c r="H954" t="s">
        <v>2013</v>
      </c>
      <c r="I954">
        <v>0</v>
      </c>
      <c r="J954">
        <v>0</v>
      </c>
      <c r="K954">
        <v>5000</v>
      </c>
      <c r="L954">
        <v>0</v>
      </c>
      <c r="M954">
        <v>0</v>
      </c>
      <c r="N954">
        <v>0</v>
      </c>
      <c r="O954" t="s">
        <v>34</v>
      </c>
      <c r="P954">
        <v>15000</v>
      </c>
      <c r="Q954" t="b">
        <v>0</v>
      </c>
      <c r="R954" t="b">
        <v>0</v>
      </c>
      <c r="S954">
        <v>0</v>
      </c>
      <c r="T954">
        <v>0</v>
      </c>
      <c r="U954">
        <v>0</v>
      </c>
      <c r="V954">
        <v>4004003</v>
      </c>
      <c r="W954" t="s">
        <v>2013</v>
      </c>
      <c r="X954">
        <v>4004003</v>
      </c>
      <c r="Y954" t="s">
        <v>2013</v>
      </c>
      <c r="Z954">
        <v>4004003</v>
      </c>
      <c r="AA954" t="s">
        <v>2013</v>
      </c>
      <c r="AB954">
        <v>4004003</v>
      </c>
      <c r="AC954" t="s">
        <v>2013</v>
      </c>
      <c r="AD954">
        <v>4004003</v>
      </c>
      <c r="AE954" t="s">
        <v>2013</v>
      </c>
      <c r="AF954">
        <v>0</v>
      </c>
      <c r="AG954">
        <v>0</v>
      </c>
      <c r="AH954">
        <v>1</v>
      </c>
      <c r="AI954">
        <v>0</v>
      </c>
      <c r="AJ954">
        <v>0</v>
      </c>
      <c r="AK954">
        <v>0</v>
      </c>
      <c r="AL954" t="b">
        <v>0</v>
      </c>
      <c r="AM954">
        <v>0</v>
      </c>
      <c r="AN954">
        <v>0</v>
      </c>
    </row>
    <row r="955" spans="1:40" x14ac:dyDescent="0.3">
      <c r="A955">
        <v>80101</v>
      </c>
      <c r="B955">
        <v>80101</v>
      </c>
      <c r="C955" t="s">
        <v>206</v>
      </c>
      <c r="D955" t="s">
        <v>1998</v>
      </c>
      <c r="E955">
        <v>1</v>
      </c>
      <c r="F955" t="b">
        <v>0</v>
      </c>
      <c r="G955">
        <v>0</v>
      </c>
      <c r="H955">
        <v>0</v>
      </c>
      <c r="I955">
        <v>0</v>
      </c>
      <c r="J955">
        <v>0</v>
      </c>
      <c r="K955">
        <v>10100</v>
      </c>
      <c r="L955">
        <v>0</v>
      </c>
      <c r="M955">
        <v>0</v>
      </c>
      <c r="N955">
        <v>0</v>
      </c>
      <c r="O955" t="s">
        <v>34</v>
      </c>
      <c r="P955">
        <v>8000</v>
      </c>
      <c r="Q955" t="b">
        <v>0</v>
      </c>
      <c r="R955" t="b">
        <v>0</v>
      </c>
      <c r="S955">
        <v>0</v>
      </c>
      <c r="T955">
        <v>0</v>
      </c>
      <c r="U955">
        <v>0</v>
      </c>
      <c r="V955">
        <v>4002004</v>
      </c>
      <c r="W955" t="s">
        <v>2013</v>
      </c>
      <c r="X955">
        <v>4002004</v>
      </c>
      <c r="Y955" t="s">
        <v>2013</v>
      </c>
      <c r="Z955">
        <v>4002004</v>
      </c>
      <c r="AA955" t="s">
        <v>2013</v>
      </c>
      <c r="AB955">
        <v>4002004</v>
      </c>
      <c r="AC955" t="s">
        <v>2013</v>
      </c>
      <c r="AD955">
        <v>4002004</v>
      </c>
      <c r="AE955" t="s">
        <v>2013</v>
      </c>
      <c r="AF955">
        <v>0</v>
      </c>
      <c r="AG955">
        <v>0</v>
      </c>
      <c r="AH955">
        <v>1</v>
      </c>
      <c r="AI955">
        <v>0</v>
      </c>
      <c r="AJ955">
        <v>0</v>
      </c>
      <c r="AK955">
        <v>0</v>
      </c>
      <c r="AL955" t="b">
        <v>0</v>
      </c>
      <c r="AM955">
        <v>0</v>
      </c>
      <c r="AN955">
        <v>0</v>
      </c>
    </row>
    <row r="956" spans="1:40" x14ac:dyDescent="0.3">
      <c r="A956">
        <v>80102</v>
      </c>
      <c r="B956">
        <v>80102</v>
      </c>
      <c r="C956" t="s">
        <v>207</v>
      </c>
      <c r="D956" t="s">
        <v>1998</v>
      </c>
      <c r="E956">
        <v>1</v>
      </c>
      <c r="F956" t="b">
        <v>0</v>
      </c>
      <c r="G956">
        <v>0</v>
      </c>
      <c r="H956">
        <v>0</v>
      </c>
      <c r="I956">
        <v>0</v>
      </c>
      <c r="J956">
        <v>0</v>
      </c>
      <c r="K956">
        <v>10100</v>
      </c>
      <c r="L956">
        <v>0</v>
      </c>
      <c r="M956">
        <v>0</v>
      </c>
      <c r="N956">
        <v>0</v>
      </c>
      <c r="O956" t="s">
        <v>34</v>
      </c>
      <c r="P956">
        <v>8000</v>
      </c>
      <c r="Q956" t="b">
        <v>0</v>
      </c>
      <c r="R956" t="b">
        <v>0</v>
      </c>
      <c r="S956">
        <v>0</v>
      </c>
      <c r="T956">
        <v>0</v>
      </c>
      <c r="U956">
        <v>0</v>
      </c>
      <c r="V956">
        <v>4002004</v>
      </c>
      <c r="W956" t="s">
        <v>2013</v>
      </c>
      <c r="X956">
        <v>4002004</v>
      </c>
      <c r="Y956" t="s">
        <v>2013</v>
      </c>
      <c r="Z956">
        <v>4002004</v>
      </c>
      <c r="AA956" t="s">
        <v>2013</v>
      </c>
      <c r="AB956">
        <v>4002004</v>
      </c>
      <c r="AC956" t="s">
        <v>2013</v>
      </c>
      <c r="AD956">
        <v>4002004</v>
      </c>
      <c r="AE956" t="s">
        <v>2013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 t="b">
        <v>0</v>
      </c>
      <c r="AM956">
        <v>0</v>
      </c>
      <c r="AN956">
        <v>0</v>
      </c>
    </row>
    <row r="957" spans="1:40" x14ac:dyDescent="0.3">
      <c r="A957">
        <v>80103</v>
      </c>
      <c r="B957">
        <v>80103</v>
      </c>
      <c r="C957" t="s">
        <v>208</v>
      </c>
      <c r="D957" t="s">
        <v>1998</v>
      </c>
      <c r="E957">
        <v>1</v>
      </c>
      <c r="F957" t="b">
        <v>0</v>
      </c>
      <c r="G957">
        <v>0</v>
      </c>
      <c r="H957">
        <v>0</v>
      </c>
      <c r="I957">
        <v>0</v>
      </c>
      <c r="J957">
        <v>0</v>
      </c>
      <c r="K957">
        <v>10100</v>
      </c>
      <c r="L957">
        <v>0</v>
      </c>
      <c r="M957">
        <v>0</v>
      </c>
      <c r="N957">
        <v>0</v>
      </c>
      <c r="O957" t="s">
        <v>34</v>
      </c>
      <c r="P957">
        <v>8000</v>
      </c>
      <c r="Q957" t="b">
        <v>0</v>
      </c>
      <c r="R957" t="b">
        <v>0</v>
      </c>
      <c r="S957">
        <v>0</v>
      </c>
      <c r="T957">
        <v>0</v>
      </c>
      <c r="U957">
        <v>0</v>
      </c>
      <c r="V957">
        <v>4002004</v>
      </c>
      <c r="W957" t="s">
        <v>2013</v>
      </c>
      <c r="X957">
        <v>4002004</v>
      </c>
      <c r="Y957" t="s">
        <v>2013</v>
      </c>
      <c r="Z957">
        <v>4002004</v>
      </c>
      <c r="AA957" t="s">
        <v>2013</v>
      </c>
      <c r="AB957">
        <v>4002004</v>
      </c>
      <c r="AC957" t="s">
        <v>2013</v>
      </c>
      <c r="AD957">
        <v>4002004</v>
      </c>
      <c r="AE957" t="s">
        <v>2013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 t="b">
        <v>0</v>
      </c>
      <c r="AM957">
        <v>0</v>
      </c>
      <c r="AN957">
        <v>0</v>
      </c>
    </row>
    <row r="958" spans="1:40" x14ac:dyDescent="0.3">
      <c r="A958">
        <v>80104</v>
      </c>
      <c r="B958">
        <v>80104</v>
      </c>
      <c r="C958" t="s">
        <v>209</v>
      </c>
      <c r="D958" t="s">
        <v>1998</v>
      </c>
      <c r="E958">
        <v>1</v>
      </c>
      <c r="F958" t="b">
        <v>0</v>
      </c>
      <c r="G958">
        <v>0</v>
      </c>
      <c r="H958">
        <v>0</v>
      </c>
      <c r="I958">
        <v>0</v>
      </c>
      <c r="J958">
        <v>0</v>
      </c>
      <c r="K958">
        <v>10100</v>
      </c>
      <c r="L958">
        <v>0</v>
      </c>
      <c r="M958">
        <v>0</v>
      </c>
      <c r="N958">
        <v>0</v>
      </c>
      <c r="O958" t="s">
        <v>34</v>
      </c>
      <c r="P958">
        <v>8000</v>
      </c>
      <c r="Q958" t="b">
        <v>0</v>
      </c>
      <c r="R958" t="b">
        <v>0</v>
      </c>
      <c r="S958">
        <v>0</v>
      </c>
      <c r="T958">
        <v>0</v>
      </c>
      <c r="U958">
        <v>0</v>
      </c>
      <c r="V958">
        <v>4002004</v>
      </c>
      <c r="W958" t="s">
        <v>2013</v>
      </c>
      <c r="X958">
        <v>4002004</v>
      </c>
      <c r="Y958" t="s">
        <v>2013</v>
      </c>
      <c r="Z958">
        <v>4002004</v>
      </c>
      <c r="AA958" t="s">
        <v>2013</v>
      </c>
      <c r="AB958">
        <v>4002004</v>
      </c>
      <c r="AC958" t="s">
        <v>2013</v>
      </c>
      <c r="AD958">
        <v>4002004</v>
      </c>
      <c r="AE958" t="s">
        <v>2013</v>
      </c>
      <c r="AF958">
        <v>0</v>
      </c>
      <c r="AG958">
        <v>0</v>
      </c>
      <c r="AH958">
        <v>1</v>
      </c>
      <c r="AI958">
        <v>0</v>
      </c>
      <c r="AJ958">
        <v>0</v>
      </c>
      <c r="AK958">
        <v>0</v>
      </c>
      <c r="AL958" t="b">
        <v>0</v>
      </c>
      <c r="AM958">
        <v>0</v>
      </c>
      <c r="AN958">
        <v>0</v>
      </c>
    </row>
    <row r="959" spans="1:40" x14ac:dyDescent="0.3">
      <c r="A959">
        <v>80105</v>
      </c>
      <c r="B959">
        <v>80105</v>
      </c>
      <c r="C959" t="s">
        <v>210</v>
      </c>
      <c r="D959" t="s">
        <v>1998</v>
      </c>
      <c r="E959">
        <v>1</v>
      </c>
      <c r="F959" t="b">
        <v>0</v>
      </c>
      <c r="G959">
        <v>0</v>
      </c>
      <c r="H959">
        <v>0</v>
      </c>
      <c r="I959">
        <v>0</v>
      </c>
      <c r="J959">
        <v>0</v>
      </c>
      <c r="K959">
        <v>10100</v>
      </c>
      <c r="L959">
        <v>0</v>
      </c>
      <c r="M959">
        <v>0</v>
      </c>
      <c r="N959">
        <v>0</v>
      </c>
      <c r="O959" t="s">
        <v>34</v>
      </c>
      <c r="P959">
        <v>8000</v>
      </c>
      <c r="Q959" t="b">
        <v>0</v>
      </c>
      <c r="R959" t="b">
        <v>0</v>
      </c>
      <c r="S959">
        <v>0</v>
      </c>
      <c r="T959">
        <v>0</v>
      </c>
      <c r="U959">
        <v>0</v>
      </c>
      <c r="V959">
        <v>4002004</v>
      </c>
      <c r="W959" t="s">
        <v>2013</v>
      </c>
      <c r="X959">
        <v>4002004</v>
      </c>
      <c r="Y959" t="s">
        <v>2013</v>
      </c>
      <c r="Z959">
        <v>4002004</v>
      </c>
      <c r="AA959" t="s">
        <v>2013</v>
      </c>
      <c r="AB959">
        <v>4002004</v>
      </c>
      <c r="AC959" t="s">
        <v>2013</v>
      </c>
      <c r="AD959">
        <v>4002004</v>
      </c>
      <c r="AE959" t="s">
        <v>2013</v>
      </c>
      <c r="AF959">
        <v>0</v>
      </c>
      <c r="AG959">
        <v>0</v>
      </c>
      <c r="AH959">
        <v>1</v>
      </c>
      <c r="AI959">
        <v>0</v>
      </c>
      <c r="AJ959">
        <v>0</v>
      </c>
      <c r="AK959">
        <v>0</v>
      </c>
      <c r="AL959" t="b">
        <v>0</v>
      </c>
      <c r="AM959">
        <v>0</v>
      </c>
      <c r="AN959">
        <v>0</v>
      </c>
    </row>
    <row r="960" spans="1:40" x14ac:dyDescent="0.3">
      <c r="A960">
        <v>80201</v>
      </c>
      <c r="B960">
        <v>80201</v>
      </c>
      <c r="C960" t="s">
        <v>206</v>
      </c>
      <c r="D960" t="s">
        <v>1998</v>
      </c>
      <c r="E960">
        <v>1</v>
      </c>
      <c r="F960" t="b">
        <v>0</v>
      </c>
      <c r="G960">
        <v>0</v>
      </c>
      <c r="H960">
        <v>0</v>
      </c>
      <c r="I960">
        <v>0</v>
      </c>
      <c r="J960">
        <v>0</v>
      </c>
      <c r="K960">
        <v>30700</v>
      </c>
      <c r="L960">
        <v>0</v>
      </c>
      <c r="M960">
        <v>0</v>
      </c>
      <c r="N960">
        <v>0</v>
      </c>
      <c r="O960" t="s">
        <v>34</v>
      </c>
      <c r="P960">
        <v>17000</v>
      </c>
      <c r="Q960" t="b">
        <v>0</v>
      </c>
      <c r="R960" t="b">
        <v>0</v>
      </c>
      <c r="S960">
        <v>0</v>
      </c>
      <c r="T960">
        <v>0</v>
      </c>
      <c r="U960">
        <v>0</v>
      </c>
      <c r="V960">
        <v>4003004</v>
      </c>
      <c r="W960" t="s">
        <v>2013</v>
      </c>
      <c r="X960">
        <v>4003004</v>
      </c>
      <c r="Y960" t="s">
        <v>2013</v>
      </c>
      <c r="Z960">
        <v>4003004</v>
      </c>
      <c r="AA960" t="s">
        <v>2013</v>
      </c>
      <c r="AB960">
        <v>4003004</v>
      </c>
      <c r="AC960" t="s">
        <v>2013</v>
      </c>
      <c r="AD960">
        <v>4003004</v>
      </c>
      <c r="AE960" t="s">
        <v>2013</v>
      </c>
      <c r="AF960">
        <v>0</v>
      </c>
      <c r="AG960">
        <v>0</v>
      </c>
      <c r="AH960">
        <v>1</v>
      </c>
      <c r="AI960">
        <v>0</v>
      </c>
      <c r="AJ960">
        <v>0</v>
      </c>
      <c r="AK960">
        <v>0</v>
      </c>
      <c r="AL960" t="b">
        <v>0</v>
      </c>
      <c r="AM960">
        <v>0</v>
      </c>
      <c r="AN960">
        <v>0</v>
      </c>
    </row>
    <row r="961" spans="1:40" x14ac:dyDescent="0.3">
      <c r="A961">
        <v>80202</v>
      </c>
      <c r="B961">
        <v>80202</v>
      </c>
      <c r="C961" t="s">
        <v>207</v>
      </c>
      <c r="D961" t="s">
        <v>1998</v>
      </c>
      <c r="E961">
        <v>1</v>
      </c>
      <c r="F961" t="b">
        <v>0</v>
      </c>
      <c r="G961">
        <v>0</v>
      </c>
      <c r="H961">
        <v>0</v>
      </c>
      <c r="I961">
        <v>0</v>
      </c>
      <c r="J961">
        <v>0</v>
      </c>
      <c r="K961">
        <v>30700</v>
      </c>
      <c r="L961">
        <v>0</v>
      </c>
      <c r="M961">
        <v>0</v>
      </c>
      <c r="N961">
        <v>0</v>
      </c>
      <c r="O961" t="s">
        <v>34</v>
      </c>
      <c r="P961">
        <v>17000</v>
      </c>
      <c r="Q961" t="b">
        <v>0</v>
      </c>
      <c r="R961" t="b">
        <v>0</v>
      </c>
      <c r="S961">
        <v>0</v>
      </c>
      <c r="T961">
        <v>0</v>
      </c>
      <c r="U961">
        <v>0</v>
      </c>
      <c r="V961">
        <v>4003004</v>
      </c>
      <c r="W961" t="s">
        <v>2013</v>
      </c>
      <c r="X961">
        <v>4003004</v>
      </c>
      <c r="Y961" t="s">
        <v>2013</v>
      </c>
      <c r="Z961">
        <v>4003004</v>
      </c>
      <c r="AA961" t="s">
        <v>2013</v>
      </c>
      <c r="AB961">
        <v>4003004</v>
      </c>
      <c r="AC961" t="s">
        <v>2013</v>
      </c>
      <c r="AD961">
        <v>4003004</v>
      </c>
      <c r="AE961" t="s">
        <v>2013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 t="b">
        <v>0</v>
      </c>
      <c r="AM961">
        <v>0</v>
      </c>
      <c r="AN961">
        <v>0</v>
      </c>
    </row>
    <row r="962" spans="1:40" x14ac:dyDescent="0.3">
      <c r="A962">
        <v>80203</v>
      </c>
      <c r="B962">
        <v>80203</v>
      </c>
      <c r="C962" t="s">
        <v>208</v>
      </c>
      <c r="D962" t="s">
        <v>1998</v>
      </c>
      <c r="E962">
        <v>1</v>
      </c>
      <c r="F962" t="b">
        <v>0</v>
      </c>
      <c r="G962">
        <v>0</v>
      </c>
      <c r="H962">
        <v>0</v>
      </c>
      <c r="I962">
        <v>0</v>
      </c>
      <c r="J962">
        <v>0</v>
      </c>
      <c r="K962">
        <v>30700</v>
      </c>
      <c r="L962">
        <v>0</v>
      </c>
      <c r="M962">
        <v>0</v>
      </c>
      <c r="N962">
        <v>0</v>
      </c>
      <c r="O962" t="s">
        <v>34</v>
      </c>
      <c r="P962">
        <v>17000</v>
      </c>
      <c r="Q962" t="b">
        <v>0</v>
      </c>
      <c r="R962" t="b">
        <v>0</v>
      </c>
      <c r="S962">
        <v>0</v>
      </c>
      <c r="T962">
        <v>0</v>
      </c>
      <c r="U962">
        <v>0</v>
      </c>
      <c r="V962">
        <v>4003004</v>
      </c>
      <c r="W962" t="s">
        <v>2013</v>
      </c>
      <c r="X962">
        <v>4003004</v>
      </c>
      <c r="Y962" t="s">
        <v>2013</v>
      </c>
      <c r="Z962">
        <v>4003004</v>
      </c>
      <c r="AA962" t="s">
        <v>2013</v>
      </c>
      <c r="AB962">
        <v>4003004</v>
      </c>
      <c r="AC962" t="s">
        <v>2013</v>
      </c>
      <c r="AD962">
        <v>4003004</v>
      </c>
      <c r="AE962" t="s">
        <v>2013</v>
      </c>
      <c r="AF962">
        <v>0</v>
      </c>
      <c r="AG962">
        <v>0</v>
      </c>
      <c r="AH962">
        <v>1</v>
      </c>
      <c r="AI962">
        <v>0</v>
      </c>
      <c r="AJ962">
        <v>0</v>
      </c>
      <c r="AK962">
        <v>0</v>
      </c>
      <c r="AL962" t="b">
        <v>0</v>
      </c>
      <c r="AM962">
        <v>0</v>
      </c>
      <c r="AN962">
        <v>0</v>
      </c>
    </row>
    <row r="963" spans="1:40" x14ac:dyDescent="0.3">
      <c r="A963">
        <v>80204</v>
      </c>
      <c r="B963">
        <v>80204</v>
      </c>
      <c r="C963" t="s">
        <v>209</v>
      </c>
      <c r="D963" t="s">
        <v>1998</v>
      </c>
      <c r="E963">
        <v>1</v>
      </c>
      <c r="F963" t="b">
        <v>0</v>
      </c>
      <c r="G963">
        <v>0</v>
      </c>
      <c r="H963">
        <v>0</v>
      </c>
      <c r="I963">
        <v>0</v>
      </c>
      <c r="J963">
        <v>0</v>
      </c>
      <c r="K963">
        <v>30700</v>
      </c>
      <c r="L963">
        <v>0</v>
      </c>
      <c r="M963">
        <v>0</v>
      </c>
      <c r="N963">
        <v>0</v>
      </c>
      <c r="O963" t="s">
        <v>34</v>
      </c>
      <c r="P963">
        <v>17000</v>
      </c>
      <c r="Q963" t="b">
        <v>0</v>
      </c>
      <c r="R963" t="b">
        <v>0</v>
      </c>
      <c r="S963">
        <v>0</v>
      </c>
      <c r="T963">
        <v>0</v>
      </c>
      <c r="U963">
        <v>0</v>
      </c>
      <c r="V963">
        <v>4003004</v>
      </c>
      <c r="W963" t="s">
        <v>2013</v>
      </c>
      <c r="X963">
        <v>4003004</v>
      </c>
      <c r="Y963" t="s">
        <v>2013</v>
      </c>
      <c r="Z963">
        <v>4003004</v>
      </c>
      <c r="AA963" t="s">
        <v>2013</v>
      </c>
      <c r="AB963">
        <v>4003004</v>
      </c>
      <c r="AC963" t="s">
        <v>2013</v>
      </c>
      <c r="AD963">
        <v>4003004</v>
      </c>
      <c r="AE963" t="s">
        <v>2013</v>
      </c>
      <c r="AF963">
        <v>0</v>
      </c>
      <c r="AG963">
        <v>0</v>
      </c>
      <c r="AH963">
        <v>1</v>
      </c>
      <c r="AI963">
        <v>0</v>
      </c>
      <c r="AJ963">
        <v>0</v>
      </c>
      <c r="AK963">
        <v>0</v>
      </c>
      <c r="AL963" t="b">
        <v>0</v>
      </c>
      <c r="AM963">
        <v>0</v>
      </c>
      <c r="AN963">
        <v>0</v>
      </c>
    </row>
    <row r="964" spans="1:40" x14ac:dyDescent="0.3">
      <c r="A964">
        <v>80205</v>
      </c>
      <c r="B964">
        <v>80205</v>
      </c>
      <c r="C964" t="s">
        <v>210</v>
      </c>
      <c r="D964" t="s">
        <v>1998</v>
      </c>
      <c r="E964">
        <v>1</v>
      </c>
      <c r="F964" t="b">
        <v>0</v>
      </c>
      <c r="G964">
        <v>0</v>
      </c>
      <c r="H964">
        <v>0</v>
      </c>
      <c r="I964">
        <v>0</v>
      </c>
      <c r="J964">
        <v>0</v>
      </c>
      <c r="K964">
        <v>30700</v>
      </c>
      <c r="L964">
        <v>0</v>
      </c>
      <c r="M964">
        <v>0</v>
      </c>
      <c r="N964">
        <v>0</v>
      </c>
      <c r="O964" t="s">
        <v>34</v>
      </c>
      <c r="P964">
        <v>17000</v>
      </c>
      <c r="Q964" t="b">
        <v>0</v>
      </c>
      <c r="R964" t="b">
        <v>0</v>
      </c>
      <c r="S964">
        <v>0</v>
      </c>
      <c r="T964">
        <v>0</v>
      </c>
      <c r="U964">
        <v>0</v>
      </c>
      <c r="V964">
        <v>4003004</v>
      </c>
      <c r="W964" t="s">
        <v>2013</v>
      </c>
      <c r="X964">
        <v>4003004</v>
      </c>
      <c r="Y964" t="s">
        <v>2013</v>
      </c>
      <c r="Z964">
        <v>4003004</v>
      </c>
      <c r="AA964" t="s">
        <v>2013</v>
      </c>
      <c r="AB964">
        <v>4003004</v>
      </c>
      <c r="AC964" t="s">
        <v>2013</v>
      </c>
      <c r="AD964">
        <v>4003004</v>
      </c>
      <c r="AE964" t="s">
        <v>2013</v>
      </c>
      <c r="AF964">
        <v>0</v>
      </c>
      <c r="AG964">
        <v>0</v>
      </c>
      <c r="AH964">
        <v>1</v>
      </c>
      <c r="AI964">
        <v>0</v>
      </c>
      <c r="AJ964">
        <v>0</v>
      </c>
      <c r="AK964">
        <v>0</v>
      </c>
      <c r="AL964" t="b">
        <v>0</v>
      </c>
      <c r="AM964">
        <v>0</v>
      </c>
      <c r="AN964">
        <v>0</v>
      </c>
    </row>
    <row r="965" spans="1:40" x14ac:dyDescent="0.3">
      <c r="A965">
        <v>80301</v>
      </c>
      <c r="B965">
        <v>80301</v>
      </c>
      <c r="C965" t="s">
        <v>206</v>
      </c>
      <c r="D965" t="s">
        <v>1998</v>
      </c>
      <c r="E965">
        <v>1</v>
      </c>
      <c r="F965" t="b">
        <v>0</v>
      </c>
      <c r="G965">
        <v>0</v>
      </c>
      <c r="H965">
        <v>0</v>
      </c>
      <c r="I965">
        <v>0</v>
      </c>
      <c r="J965">
        <v>0</v>
      </c>
      <c r="K965">
        <v>138400</v>
      </c>
      <c r="L965">
        <v>0</v>
      </c>
      <c r="M965">
        <v>0</v>
      </c>
      <c r="N965">
        <v>0</v>
      </c>
      <c r="O965" t="s">
        <v>34</v>
      </c>
      <c r="P965">
        <v>50400</v>
      </c>
      <c r="Q965" t="b">
        <v>0</v>
      </c>
      <c r="R965" t="b">
        <v>0</v>
      </c>
      <c r="S965">
        <v>0</v>
      </c>
      <c r="T965">
        <v>0</v>
      </c>
      <c r="U965">
        <v>0</v>
      </c>
      <c r="V965">
        <v>4003004</v>
      </c>
      <c r="W965" t="s">
        <v>2013</v>
      </c>
      <c r="X965">
        <v>4003004</v>
      </c>
      <c r="Y965" t="s">
        <v>2013</v>
      </c>
      <c r="Z965">
        <v>4003004</v>
      </c>
      <c r="AA965" t="s">
        <v>2013</v>
      </c>
      <c r="AB965">
        <v>4003004</v>
      </c>
      <c r="AC965" t="s">
        <v>2013</v>
      </c>
      <c r="AD965">
        <v>4003004</v>
      </c>
      <c r="AE965" t="s">
        <v>2013</v>
      </c>
      <c r="AF965">
        <v>0</v>
      </c>
      <c r="AG965">
        <v>0</v>
      </c>
      <c r="AH965">
        <v>1</v>
      </c>
      <c r="AI965">
        <v>0</v>
      </c>
      <c r="AJ965">
        <v>0</v>
      </c>
      <c r="AK965">
        <v>0</v>
      </c>
      <c r="AL965" t="b">
        <v>0</v>
      </c>
      <c r="AM965">
        <v>0</v>
      </c>
      <c r="AN965">
        <v>0</v>
      </c>
    </row>
    <row r="966" spans="1:40" x14ac:dyDescent="0.3">
      <c r="A966">
        <v>80302</v>
      </c>
      <c r="B966">
        <v>80302</v>
      </c>
      <c r="C966" t="s">
        <v>207</v>
      </c>
      <c r="D966" t="s">
        <v>1998</v>
      </c>
      <c r="E966">
        <v>1</v>
      </c>
      <c r="F966" t="b">
        <v>0</v>
      </c>
      <c r="G966">
        <v>0</v>
      </c>
      <c r="H966">
        <v>0</v>
      </c>
      <c r="I966">
        <v>0</v>
      </c>
      <c r="J966">
        <v>0</v>
      </c>
      <c r="K966">
        <v>138400</v>
      </c>
      <c r="L966">
        <v>0</v>
      </c>
      <c r="M966">
        <v>0</v>
      </c>
      <c r="N966">
        <v>0</v>
      </c>
      <c r="O966" t="s">
        <v>34</v>
      </c>
      <c r="P966">
        <v>50400</v>
      </c>
      <c r="Q966" t="b">
        <v>0</v>
      </c>
      <c r="R966" t="b">
        <v>0</v>
      </c>
      <c r="S966">
        <v>0</v>
      </c>
      <c r="T966">
        <v>0</v>
      </c>
      <c r="U966">
        <v>0</v>
      </c>
      <c r="V966">
        <v>4003004</v>
      </c>
      <c r="W966" t="s">
        <v>2013</v>
      </c>
      <c r="X966">
        <v>4003004</v>
      </c>
      <c r="Y966" t="s">
        <v>2013</v>
      </c>
      <c r="Z966">
        <v>4003004</v>
      </c>
      <c r="AA966" t="s">
        <v>2013</v>
      </c>
      <c r="AB966">
        <v>4003004</v>
      </c>
      <c r="AC966" t="s">
        <v>2013</v>
      </c>
      <c r="AD966">
        <v>4003004</v>
      </c>
      <c r="AE966" t="s">
        <v>2013</v>
      </c>
      <c r="AF966">
        <v>0</v>
      </c>
      <c r="AG966">
        <v>0</v>
      </c>
      <c r="AH966">
        <v>1</v>
      </c>
      <c r="AI966">
        <v>0</v>
      </c>
      <c r="AJ966">
        <v>0</v>
      </c>
      <c r="AK966">
        <v>0</v>
      </c>
      <c r="AL966" t="b">
        <v>0</v>
      </c>
      <c r="AM966">
        <v>0</v>
      </c>
      <c r="AN966">
        <v>0</v>
      </c>
    </row>
    <row r="967" spans="1:40" x14ac:dyDescent="0.3">
      <c r="A967">
        <v>80303</v>
      </c>
      <c r="B967">
        <v>80303</v>
      </c>
      <c r="C967" t="s">
        <v>208</v>
      </c>
      <c r="D967" t="s">
        <v>1998</v>
      </c>
      <c r="E967">
        <v>1</v>
      </c>
      <c r="F967" t="b">
        <v>0</v>
      </c>
      <c r="G967">
        <v>0</v>
      </c>
      <c r="H967">
        <v>0</v>
      </c>
      <c r="I967">
        <v>0</v>
      </c>
      <c r="J967">
        <v>0</v>
      </c>
      <c r="K967">
        <v>138400</v>
      </c>
      <c r="L967">
        <v>0</v>
      </c>
      <c r="M967">
        <v>0</v>
      </c>
      <c r="N967">
        <v>0</v>
      </c>
      <c r="O967" t="s">
        <v>34</v>
      </c>
      <c r="P967">
        <v>50400</v>
      </c>
      <c r="Q967" t="b">
        <v>0</v>
      </c>
      <c r="R967" t="b">
        <v>0</v>
      </c>
      <c r="S967">
        <v>0</v>
      </c>
      <c r="T967">
        <v>0</v>
      </c>
      <c r="U967">
        <v>0</v>
      </c>
      <c r="V967">
        <v>4003004</v>
      </c>
      <c r="W967" t="s">
        <v>2013</v>
      </c>
      <c r="X967">
        <v>4003004</v>
      </c>
      <c r="Y967" t="s">
        <v>2013</v>
      </c>
      <c r="Z967">
        <v>4003004</v>
      </c>
      <c r="AA967" t="s">
        <v>2013</v>
      </c>
      <c r="AB967">
        <v>4003004</v>
      </c>
      <c r="AC967" t="s">
        <v>2013</v>
      </c>
      <c r="AD967">
        <v>4003004</v>
      </c>
      <c r="AE967" t="s">
        <v>2013</v>
      </c>
      <c r="AF967">
        <v>0</v>
      </c>
      <c r="AG967">
        <v>0</v>
      </c>
      <c r="AH967">
        <v>1</v>
      </c>
      <c r="AI967">
        <v>0</v>
      </c>
      <c r="AJ967">
        <v>0</v>
      </c>
      <c r="AK967">
        <v>0</v>
      </c>
      <c r="AL967" t="b">
        <v>0</v>
      </c>
      <c r="AM967">
        <v>0</v>
      </c>
      <c r="AN967">
        <v>0</v>
      </c>
    </row>
    <row r="968" spans="1:40" x14ac:dyDescent="0.3">
      <c r="A968">
        <v>80304</v>
      </c>
      <c r="B968">
        <v>80304</v>
      </c>
      <c r="C968" t="s">
        <v>209</v>
      </c>
      <c r="D968" t="s">
        <v>1998</v>
      </c>
      <c r="E968">
        <v>1</v>
      </c>
      <c r="F968" t="b">
        <v>0</v>
      </c>
      <c r="G968">
        <v>0</v>
      </c>
      <c r="H968">
        <v>0</v>
      </c>
      <c r="I968">
        <v>0</v>
      </c>
      <c r="J968">
        <v>0</v>
      </c>
      <c r="K968">
        <v>138400</v>
      </c>
      <c r="L968">
        <v>0</v>
      </c>
      <c r="M968">
        <v>0</v>
      </c>
      <c r="N968">
        <v>0</v>
      </c>
      <c r="O968" t="s">
        <v>34</v>
      </c>
      <c r="P968">
        <v>50400</v>
      </c>
      <c r="Q968" t="b">
        <v>0</v>
      </c>
      <c r="R968" t="b">
        <v>0</v>
      </c>
      <c r="S968">
        <v>0</v>
      </c>
      <c r="T968">
        <v>0</v>
      </c>
      <c r="U968">
        <v>0</v>
      </c>
      <c r="V968">
        <v>4003004</v>
      </c>
      <c r="W968" t="s">
        <v>2013</v>
      </c>
      <c r="X968">
        <v>4003004</v>
      </c>
      <c r="Y968" t="s">
        <v>2013</v>
      </c>
      <c r="Z968">
        <v>4003004</v>
      </c>
      <c r="AA968" t="s">
        <v>2013</v>
      </c>
      <c r="AB968">
        <v>4003004</v>
      </c>
      <c r="AC968" t="s">
        <v>2013</v>
      </c>
      <c r="AD968">
        <v>4003004</v>
      </c>
      <c r="AE968" t="s">
        <v>2013</v>
      </c>
      <c r="AF968">
        <v>0</v>
      </c>
      <c r="AG968">
        <v>0</v>
      </c>
      <c r="AH968">
        <v>1</v>
      </c>
      <c r="AI968">
        <v>0</v>
      </c>
      <c r="AJ968">
        <v>0</v>
      </c>
      <c r="AK968">
        <v>0</v>
      </c>
      <c r="AL968" t="b">
        <v>0</v>
      </c>
      <c r="AM968">
        <v>0</v>
      </c>
      <c r="AN968">
        <v>0</v>
      </c>
    </row>
    <row r="969" spans="1:40" x14ac:dyDescent="0.3">
      <c r="A969">
        <v>80305</v>
      </c>
      <c r="B969">
        <v>80305</v>
      </c>
      <c r="C969" t="s">
        <v>210</v>
      </c>
      <c r="D969" t="s">
        <v>1998</v>
      </c>
      <c r="E969">
        <v>1</v>
      </c>
      <c r="F969" t="b">
        <v>0</v>
      </c>
      <c r="G969">
        <v>0</v>
      </c>
      <c r="H969">
        <v>0</v>
      </c>
      <c r="I969">
        <v>0</v>
      </c>
      <c r="J969">
        <v>0</v>
      </c>
      <c r="K969">
        <v>138400</v>
      </c>
      <c r="L969">
        <v>0</v>
      </c>
      <c r="M969">
        <v>0</v>
      </c>
      <c r="N969">
        <v>0</v>
      </c>
      <c r="O969" t="s">
        <v>34</v>
      </c>
      <c r="P969">
        <v>50400</v>
      </c>
      <c r="Q969" t="b">
        <v>0</v>
      </c>
      <c r="R969" t="b">
        <v>0</v>
      </c>
      <c r="S969">
        <v>0</v>
      </c>
      <c r="T969">
        <v>0</v>
      </c>
      <c r="U969">
        <v>0</v>
      </c>
      <c r="V969">
        <v>4003004</v>
      </c>
      <c r="W969" t="s">
        <v>2013</v>
      </c>
      <c r="X969">
        <v>4003004</v>
      </c>
      <c r="Y969" t="s">
        <v>2013</v>
      </c>
      <c r="Z969">
        <v>4003004</v>
      </c>
      <c r="AA969" t="s">
        <v>2013</v>
      </c>
      <c r="AB969">
        <v>4003004</v>
      </c>
      <c r="AC969" t="s">
        <v>2013</v>
      </c>
      <c r="AD969">
        <v>4003004</v>
      </c>
      <c r="AE969" t="s">
        <v>2013</v>
      </c>
      <c r="AF969">
        <v>0</v>
      </c>
      <c r="AG969">
        <v>0</v>
      </c>
      <c r="AH969">
        <v>1</v>
      </c>
      <c r="AI969">
        <v>0</v>
      </c>
      <c r="AJ969">
        <v>0</v>
      </c>
      <c r="AK969">
        <v>0</v>
      </c>
      <c r="AL969" t="b">
        <v>0</v>
      </c>
      <c r="AM969">
        <v>0</v>
      </c>
      <c r="AN969">
        <v>0</v>
      </c>
    </row>
    <row r="970" spans="1:40" x14ac:dyDescent="0.3">
      <c r="A970">
        <v>80401</v>
      </c>
      <c r="B970">
        <v>80401</v>
      </c>
      <c r="C970" t="s">
        <v>206</v>
      </c>
      <c r="D970" t="s">
        <v>1998</v>
      </c>
      <c r="E970">
        <v>1</v>
      </c>
      <c r="F970" t="b">
        <v>0</v>
      </c>
      <c r="G970">
        <v>0</v>
      </c>
      <c r="H970">
        <v>0</v>
      </c>
      <c r="I970">
        <v>0</v>
      </c>
      <c r="J970">
        <v>0</v>
      </c>
      <c r="K970">
        <v>138400</v>
      </c>
      <c r="L970">
        <v>0</v>
      </c>
      <c r="M970">
        <v>0</v>
      </c>
      <c r="N970">
        <v>0</v>
      </c>
      <c r="O970" t="s">
        <v>34</v>
      </c>
      <c r="P970">
        <v>50400</v>
      </c>
      <c r="Q970" t="b">
        <v>0</v>
      </c>
      <c r="R970" t="b">
        <v>0</v>
      </c>
      <c r="S970">
        <v>0</v>
      </c>
      <c r="T970">
        <v>0</v>
      </c>
      <c r="U970">
        <v>0</v>
      </c>
      <c r="V970">
        <v>4003004</v>
      </c>
      <c r="W970" t="s">
        <v>2013</v>
      </c>
      <c r="X970">
        <v>4003004</v>
      </c>
      <c r="Y970" t="s">
        <v>2013</v>
      </c>
      <c r="Z970">
        <v>4003004</v>
      </c>
      <c r="AA970" t="s">
        <v>2013</v>
      </c>
      <c r="AB970">
        <v>4003004</v>
      </c>
      <c r="AC970" t="s">
        <v>2013</v>
      </c>
      <c r="AD970">
        <v>4003004</v>
      </c>
      <c r="AE970" t="s">
        <v>2013</v>
      </c>
      <c r="AF970">
        <v>0</v>
      </c>
      <c r="AG970">
        <v>0</v>
      </c>
      <c r="AH970">
        <v>1</v>
      </c>
      <c r="AI970">
        <v>0</v>
      </c>
      <c r="AJ970">
        <v>0</v>
      </c>
      <c r="AK970">
        <v>0</v>
      </c>
      <c r="AL970" t="b">
        <v>0</v>
      </c>
      <c r="AM970">
        <v>0</v>
      </c>
      <c r="AN970">
        <v>0</v>
      </c>
    </row>
    <row r="971" spans="1:40" x14ac:dyDescent="0.3">
      <c r="A971">
        <v>80402</v>
      </c>
      <c r="B971">
        <v>80402</v>
      </c>
      <c r="C971" t="s">
        <v>207</v>
      </c>
      <c r="D971" t="s">
        <v>1998</v>
      </c>
      <c r="E971">
        <v>1</v>
      </c>
      <c r="F971" t="b">
        <v>0</v>
      </c>
      <c r="G971">
        <v>0</v>
      </c>
      <c r="H971">
        <v>0</v>
      </c>
      <c r="I971">
        <v>0</v>
      </c>
      <c r="J971">
        <v>0</v>
      </c>
      <c r="K971">
        <v>138400</v>
      </c>
      <c r="L971">
        <v>0</v>
      </c>
      <c r="M971">
        <v>0</v>
      </c>
      <c r="N971">
        <v>0</v>
      </c>
      <c r="O971" t="s">
        <v>34</v>
      </c>
      <c r="P971">
        <v>50400</v>
      </c>
      <c r="Q971" t="b">
        <v>0</v>
      </c>
      <c r="R971" t="b">
        <v>0</v>
      </c>
      <c r="S971">
        <v>0</v>
      </c>
      <c r="T971">
        <v>0</v>
      </c>
      <c r="U971">
        <v>0</v>
      </c>
      <c r="V971">
        <v>4003004</v>
      </c>
      <c r="W971" t="s">
        <v>2013</v>
      </c>
      <c r="X971">
        <v>4003004</v>
      </c>
      <c r="Y971" t="s">
        <v>2013</v>
      </c>
      <c r="Z971">
        <v>4003004</v>
      </c>
      <c r="AA971" t="s">
        <v>2013</v>
      </c>
      <c r="AB971">
        <v>4003004</v>
      </c>
      <c r="AC971" t="s">
        <v>2013</v>
      </c>
      <c r="AD971">
        <v>4003004</v>
      </c>
      <c r="AE971" t="s">
        <v>2013</v>
      </c>
      <c r="AF971">
        <v>0</v>
      </c>
      <c r="AG971">
        <v>0</v>
      </c>
      <c r="AH971">
        <v>1</v>
      </c>
      <c r="AI971">
        <v>0</v>
      </c>
      <c r="AJ971">
        <v>0</v>
      </c>
      <c r="AK971">
        <v>0</v>
      </c>
      <c r="AL971" t="b">
        <v>0</v>
      </c>
      <c r="AM971">
        <v>0</v>
      </c>
      <c r="AN971">
        <v>0</v>
      </c>
    </row>
    <row r="972" spans="1:40" x14ac:dyDescent="0.3">
      <c r="A972">
        <v>80403</v>
      </c>
      <c r="B972">
        <v>80403</v>
      </c>
      <c r="C972" t="s">
        <v>208</v>
      </c>
      <c r="D972" t="s">
        <v>1998</v>
      </c>
      <c r="E972">
        <v>1</v>
      </c>
      <c r="F972" t="b">
        <v>0</v>
      </c>
      <c r="G972">
        <v>0</v>
      </c>
      <c r="H972">
        <v>0</v>
      </c>
      <c r="I972">
        <v>0</v>
      </c>
      <c r="J972">
        <v>0</v>
      </c>
      <c r="K972">
        <v>138400</v>
      </c>
      <c r="L972">
        <v>0</v>
      </c>
      <c r="M972">
        <v>0</v>
      </c>
      <c r="N972">
        <v>0</v>
      </c>
      <c r="O972" t="s">
        <v>34</v>
      </c>
      <c r="P972">
        <v>50400</v>
      </c>
      <c r="Q972" t="b">
        <v>0</v>
      </c>
      <c r="R972" t="b">
        <v>0</v>
      </c>
      <c r="S972">
        <v>0</v>
      </c>
      <c r="T972">
        <v>0</v>
      </c>
      <c r="U972">
        <v>0</v>
      </c>
      <c r="V972">
        <v>4003004</v>
      </c>
      <c r="W972" t="s">
        <v>2013</v>
      </c>
      <c r="X972">
        <v>4003004</v>
      </c>
      <c r="Y972" t="s">
        <v>2013</v>
      </c>
      <c r="Z972">
        <v>4003004</v>
      </c>
      <c r="AA972" t="s">
        <v>2013</v>
      </c>
      <c r="AB972">
        <v>4003004</v>
      </c>
      <c r="AC972" t="s">
        <v>2013</v>
      </c>
      <c r="AD972">
        <v>4003004</v>
      </c>
      <c r="AE972" t="s">
        <v>2013</v>
      </c>
      <c r="AF972">
        <v>0</v>
      </c>
      <c r="AG972">
        <v>0</v>
      </c>
      <c r="AH972">
        <v>1</v>
      </c>
      <c r="AI972">
        <v>0</v>
      </c>
      <c r="AJ972">
        <v>0</v>
      </c>
      <c r="AK972">
        <v>0</v>
      </c>
      <c r="AL972" t="b">
        <v>0</v>
      </c>
      <c r="AM972">
        <v>0</v>
      </c>
      <c r="AN972">
        <v>0</v>
      </c>
    </row>
    <row r="973" spans="1:40" x14ac:dyDescent="0.3">
      <c r="A973">
        <v>80404</v>
      </c>
      <c r="B973">
        <v>80404</v>
      </c>
      <c r="C973" t="s">
        <v>209</v>
      </c>
      <c r="D973" t="s">
        <v>1998</v>
      </c>
      <c r="E973">
        <v>1</v>
      </c>
      <c r="F973" t="b">
        <v>0</v>
      </c>
      <c r="G973">
        <v>0</v>
      </c>
      <c r="H973">
        <v>0</v>
      </c>
      <c r="I973">
        <v>0</v>
      </c>
      <c r="J973">
        <v>0</v>
      </c>
      <c r="K973">
        <v>138400</v>
      </c>
      <c r="L973">
        <v>0</v>
      </c>
      <c r="M973">
        <v>0</v>
      </c>
      <c r="N973">
        <v>0</v>
      </c>
      <c r="O973" t="s">
        <v>34</v>
      </c>
      <c r="P973">
        <v>50400</v>
      </c>
      <c r="Q973" t="b">
        <v>0</v>
      </c>
      <c r="R973" t="b">
        <v>0</v>
      </c>
      <c r="S973">
        <v>0</v>
      </c>
      <c r="T973">
        <v>0</v>
      </c>
      <c r="U973">
        <v>0</v>
      </c>
      <c r="V973">
        <v>4003004</v>
      </c>
      <c r="W973" t="s">
        <v>2013</v>
      </c>
      <c r="X973">
        <v>4003004</v>
      </c>
      <c r="Y973" t="s">
        <v>2013</v>
      </c>
      <c r="Z973">
        <v>4003004</v>
      </c>
      <c r="AA973" t="s">
        <v>2013</v>
      </c>
      <c r="AB973">
        <v>4003004</v>
      </c>
      <c r="AC973" t="s">
        <v>2013</v>
      </c>
      <c r="AD973">
        <v>4003004</v>
      </c>
      <c r="AE973" t="s">
        <v>2013</v>
      </c>
      <c r="AF973">
        <v>0</v>
      </c>
      <c r="AG973">
        <v>0</v>
      </c>
      <c r="AH973">
        <v>1</v>
      </c>
      <c r="AI973">
        <v>0</v>
      </c>
      <c r="AJ973">
        <v>0</v>
      </c>
      <c r="AK973">
        <v>0</v>
      </c>
      <c r="AL973" t="b">
        <v>0</v>
      </c>
      <c r="AM973">
        <v>0</v>
      </c>
      <c r="AN973">
        <v>0</v>
      </c>
    </row>
    <row r="974" spans="1:40" x14ac:dyDescent="0.3">
      <c r="A974">
        <v>80405</v>
      </c>
      <c r="B974">
        <v>80405</v>
      </c>
      <c r="C974" t="s">
        <v>210</v>
      </c>
      <c r="D974" t="s">
        <v>1998</v>
      </c>
      <c r="E974">
        <v>1</v>
      </c>
      <c r="F974" t="b">
        <v>0</v>
      </c>
      <c r="G974">
        <v>0</v>
      </c>
      <c r="H974">
        <v>0</v>
      </c>
      <c r="I974">
        <v>0</v>
      </c>
      <c r="J974">
        <v>0</v>
      </c>
      <c r="K974">
        <v>138400</v>
      </c>
      <c r="L974">
        <v>0</v>
      </c>
      <c r="M974">
        <v>0</v>
      </c>
      <c r="N974">
        <v>0</v>
      </c>
      <c r="O974" t="s">
        <v>34</v>
      </c>
      <c r="P974">
        <v>50400</v>
      </c>
      <c r="Q974" t="b">
        <v>0</v>
      </c>
      <c r="R974" t="b">
        <v>0</v>
      </c>
      <c r="S974">
        <v>0</v>
      </c>
      <c r="T974">
        <v>0</v>
      </c>
      <c r="U974">
        <v>0</v>
      </c>
      <c r="V974">
        <v>4003004</v>
      </c>
      <c r="W974" t="s">
        <v>2013</v>
      </c>
      <c r="X974">
        <v>4003004</v>
      </c>
      <c r="Y974" t="s">
        <v>2013</v>
      </c>
      <c r="Z974">
        <v>4003004</v>
      </c>
      <c r="AA974" t="s">
        <v>2013</v>
      </c>
      <c r="AB974">
        <v>4003004</v>
      </c>
      <c r="AC974" t="s">
        <v>2013</v>
      </c>
      <c r="AD974">
        <v>4003004</v>
      </c>
      <c r="AE974" t="s">
        <v>2013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0</v>
      </c>
      <c r="AL974" t="b">
        <v>0</v>
      </c>
      <c r="AM974">
        <v>0</v>
      </c>
      <c r="AN974">
        <v>0</v>
      </c>
    </row>
    <row r="975" spans="1:40" x14ac:dyDescent="0.3">
      <c r="A975">
        <v>80501</v>
      </c>
      <c r="B975">
        <v>80501</v>
      </c>
      <c r="C975" t="s">
        <v>206</v>
      </c>
      <c r="D975" t="s">
        <v>1998</v>
      </c>
      <c r="E975">
        <v>1</v>
      </c>
      <c r="F975" t="b">
        <v>0</v>
      </c>
      <c r="G975">
        <v>0</v>
      </c>
      <c r="H975">
        <v>0</v>
      </c>
      <c r="I975">
        <v>0</v>
      </c>
      <c r="J975">
        <v>0</v>
      </c>
      <c r="K975">
        <v>138400</v>
      </c>
      <c r="L975">
        <v>0</v>
      </c>
      <c r="M975">
        <v>0</v>
      </c>
      <c r="N975">
        <v>0</v>
      </c>
      <c r="O975" t="s">
        <v>34</v>
      </c>
      <c r="P975">
        <v>50400</v>
      </c>
      <c r="Q975" t="b">
        <v>0</v>
      </c>
      <c r="R975" t="b">
        <v>0</v>
      </c>
      <c r="S975">
        <v>0</v>
      </c>
      <c r="T975">
        <v>0</v>
      </c>
      <c r="U975">
        <v>0</v>
      </c>
      <c r="V975">
        <v>4003004</v>
      </c>
      <c r="W975" t="s">
        <v>2013</v>
      </c>
      <c r="X975">
        <v>4003004</v>
      </c>
      <c r="Y975" t="s">
        <v>2013</v>
      </c>
      <c r="Z975">
        <v>4003004</v>
      </c>
      <c r="AA975" t="s">
        <v>2013</v>
      </c>
      <c r="AB975">
        <v>4003004</v>
      </c>
      <c r="AC975" t="s">
        <v>2013</v>
      </c>
      <c r="AD975">
        <v>4003004</v>
      </c>
      <c r="AE975" t="s">
        <v>2013</v>
      </c>
      <c r="AF975">
        <v>0</v>
      </c>
      <c r="AG975">
        <v>0</v>
      </c>
      <c r="AH975">
        <v>1</v>
      </c>
      <c r="AI975">
        <v>0</v>
      </c>
      <c r="AJ975">
        <v>0</v>
      </c>
      <c r="AK975">
        <v>0</v>
      </c>
      <c r="AL975" t="b">
        <v>0</v>
      </c>
      <c r="AM975">
        <v>0</v>
      </c>
      <c r="AN975">
        <v>0</v>
      </c>
    </row>
    <row r="976" spans="1:40" x14ac:dyDescent="0.3">
      <c r="A976">
        <v>80502</v>
      </c>
      <c r="B976">
        <v>80502</v>
      </c>
      <c r="C976" t="s">
        <v>207</v>
      </c>
      <c r="D976" t="s">
        <v>1998</v>
      </c>
      <c r="E976">
        <v>1</v>
      </c>
      <c r="F976" t="b">
        <v>0</v>
      </c>
      <c r="G976">
        <v>0</v>
      </c>
      <c r="H976">
        <v>0</v>
      </c>
      <c r="I976">
        <v>0</v>
      </c>
      <c r="J976">
        <v>0</v>
      </c>
      <c r="K976">
        <v>138400</v>
      </c>
      <c r="L976">
        <v>0</v>
      </c>
      <c r="M976">
        <v>0</v>
      </c>
      <c r="N976">
        <v>0</v>
      </c>
      <c r="O976" t="s">
        <v>34</v>
      </c>
      <c r="P976">
        <v>50400</v>
      </c>
      <c r="Q976" t="b">
        <v>0</v>
      </c>
      <c r="R976" t="b">
        <v>0</v>
      </c>
      <c r="S976">
        <v>0</v>
      </c>
      <c r="T976">
        <v>0</v>
      </c>
      <c r="U976">
        <v>0</v>
      </c>
      <c r="V976">
        <v>4003004</v>
      </c>
      <c r="W976" t="s">
        <v>2013</v>
      </c>
      <c r="X976">
        <v>4003004</v>
      </c>
      <c r="Y976" t="s">
        <v>2013</v>
      </c>
      <c r="Z976">
        <v>4003004</v>
      </c>
      <c r="AA976" t="s">
        <v>2013</v>
      </c>
      <c r="AB976">
        <v>4003004</v>
      </c>
      <c r="AC976" t="s">
        <v>2013</v>
      </c>
      <c r="AD976">
        <v>4003004</v>
      </c>
      <c r="AE976" t="s">
        <v>2013</v>
      </c>
      <c r="AF976">
        <v>0</v>
      </c>
      <c r="AG976">
        <v>0</v>
      </c>
      <c r="AH976">
        <v>1</v>
      </c>
      <c r="AI976">
        <v>0</v>
      </c>
      <c r="AJ976">
        <v>0</v>
      </c>
      <c r="AK976">
        <v>0</v>
      </c>
      <c r="AL976" t="b">
        <v>0</v>
      </c>
      <c r="AM976">
        <v>0</v>
      </c>
      <c r="AN976">
        <v>0</v>
      </c>
    </row>
    <row r="977" spans="1:40" x14ac:dyDescent="0.3">
      <c r="A977">
        <v>80503</v>
      </c>
      <c r="B977">
        <v>80503</v>
      </c>
      <c r="C977" t="s">
        <v>208</v>
      </c>
      <c r="D977" t="s">
        <v>1998</v>
      </c>
      <c r="E977">
        <v>1</v>
      </c>
      <c r="F977" t="b">
        <v>0</v>
      </c>
      <c r="G977">
        <v>0</v>
      </c>
      <c r="H977">
        <v>0</v>
      </c>
      <c r="I977">
        <v>0</v>
      </c>
      <c r="J977">
        <v>0</v>
      </c>
      <c r="K977">
        <v>138400</v>
      </c>
      <c r="L977">
        <v>0</v>
      </c>
      <c r="M977">
        <v>0</v>
      </c>
      <c r="N977">
        <v>0</v>
      </c>
      <c r="O977" t="s">
        <v>34</v>
      </c>
      <c r="P977">
        <v>50400</v>
      </c>
      <c r="Q977" t="b">
        <v>0</v>
      </c>
      <c r="R977" t="b">
        <v>0</v>
      </c>
      <c r="S977">
        <v>0</v>
      </c>
      <c r="T977">
        <v>0</v>
      </c>
      <c r="U977">
        <v>0</v>
      </c>
      <c r="V977">
        <v>4003004</v>
      </c>
      <c r="W977" t="s">
        <v>2013</v>
      </c>
      <c r="X977">
        <v>4003004</v>
      </c>
      <c r="Y977" t="s">
        <v>2013</v>
      </c>
      <c r="Z977">
        <v>4003004</v>
      </c>
      <c r="AA977" t="s">
        <v>2013</v>
      </c>
      <c r="AB977">
        <v>4003004</v>
      </c>
      <c r="AC977" t="s">
        <v>2013</v>
      </c>
      <c r="AD977">
        <v>4003004</v>
      </c>
      <c r="AE977" t="s">
        <v>2013</v>
      </c>
      <c r="AF977">
        <v>0</v>
      </c>
      <c r="AG977">
        <v>0</v>
      </c>
      <c r="AH977">
        <v>1</v>
      </c>
      <c r="AI977">
        <v>0</v>
      </c>
      <c r="AJ977">
        <v>0</v>
      </c>
      <c r="AK977">
        <v>0</v>
      </c>
      <c r="AL977" t="b">
        <v>0</v>
      </c>
      <c r="AM977">
        <v>0</v>
      </c>
      <c r="AN977">
        <v>0</v>
      </c>
    </row>
    <row r="978" spans="1:40" x14ac:dyDescent="0.3">
      <c r="A978">
        <v>80504</v>
      </c>
      <c r="B978">
        <v>80504</v>
      </c>
      <c r="C978" t="s">
        <v>209</v>
      </c>
      <c r="D978" t="s">
        <v>1998</v>
      </c>
      <c r="E978">
        <v>1</v>
      </c>
      <c r="F978" t="b">
        <v>0</v>
      </c>
      <c r="G978">
        <v>0</v>
      </c>
      <c r="H978">
        <v>0</v>
      </c>
      <c r="I978">
        <v>0</v>
      </c>
      <c r="J978">
        <v>0</v>
      </c>
      <c r="K978">
        <v>138400</v>
      </c>
      <c r="L978">
        <v>0</v>
      </c>
      <c r="M978">
        <v>0</v>
      </c>
      <c r="N978">
        <v>0</v>
      </c>
      <c r="O978" t="s">
        <v>34</v>
      </c>
      <c r="P978">
        <v>50400</v>
      </c>
      <c r="Q978" t="b">
        <v>0</v>
      </c>
      <c r="R978" t="b">
        <v>0</v>
      </c>
      <c r="S978">
        <v>0</v>
      </c>
      <c r="T978">
        <v>0</v>
      </c>
      <c r="U978">
        <v>0</v>
      </c>
      <c r="V978">
        <v>4003004</v>
      </c>
      <c r="W978" t="s">
        <v>2013</v>
      </c>
      <c r="X978">
        <v>4003004</v>
      </c>
      <c r="Y978" t="s">
        <v>2013</v>
      </c>
      <c r="Z978">
        <v>4003004</v>
      </c>
      <c r="AA978" t="s">
        <v>2013</v>
      </c>
      <c r="AB978">
        <v>4003004</v>
      </c>
      <c r="AC978" t="s">
        <v>2013</v>
      </c>
      <c r="AD978">
        <v>4003004</v>
      </c>
      <c r="AE978" t="s">
        <v>2013</v>
      </c>
      <c r="AF978">
        <v>0</v>
      </c>
      <c r="AG978">
        <v>0</v>
      </c>
      <c r="AH978">
        <v>1</v>
      </c>
      <c r="AI978">
        <v>0</v>
      </c>
      <c r="AJ978">
        <v>0</v>
      </c>
      <c r="AK978">
        <v>0</v>
      </c>
      <c r="AL978" t="b">
        <v>0</v>
      </c>
      <c r="AM978">
        <v>0</v>
      </c>
      <c r="AN978">
        <v>0</v>
      </c>
    </row>
    <row r="979" spans="1:40" x14ac:dyDescent="0.3">
      <c r="A979">
        <v>80505</v>
      </c>
      <c r="B979">
        <v>80505</v>
      </c>
      <c r="C979" t="s">
        <v>210</v>
      </c>
      <c r="D979" t="s">
        <v>1998</v>
      </c>
      <c r="E979">
        <v>1</v>
      </c>
      <c r="F979" t="b">
        <v>0</v>
      </c>
      <c r="G979">
        <v>0</v>
      </c>
      <c r="H979">
        <v>0</v>
      </c>
      <c r="I979">
        <v>0</v>
      </c>
      <c r="J979">
        <v>0</v>
      </c>
      <c r="K979">
        <v>138400</v>
      </c>
      <c r="L979">
        <v>0</v>
      </c>
      <c r="M979">
        <v>0</v>
      </c>
      <c r="N979">
        <v>0</v>
      </c>
      <c r="O979" t="s">
        <v>34</v>
      </c>
      <c r="P979">
        <v>50400</v>
      </c>
      <c r="Q979" t="b">
        <v>0</v>
      </c>
      <c r="R979" t="b">
        <v>0</v>
      </c>
      <c r="S979">
        <v>0</v>
      </c>
      <c r="T979">
        <v>0</v>
      </c>
      <c r="U979">
        <v>0</v>
      </c>
      <c r="V979">
        <v>4003004</v>
      </c>
      <c r="W979" t="s">
        <v>2013</v>
      </c>
      <c r="X979">
        <v>4003004</v>
      </c>
      <c r="Y979" t="s">
        <v>2013</v>
      </c>
      <c r="Z979">
        <v>4003004</v>
      </c>
      <c r="AA979" t="s">
        <v>2013</v>
      </c>
      <c r="AB979">
        <v>4003004</v>
      </c>
      <c r="AC979" t="s">
        <v>2013</v>
      </c>
      <c r="AD979">
        <v>4003004</v>
      </c>
      <c r="AE979" t="s">
        <v>2013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 t="b">
        <v>0</v>
      </c>
      <c r="AM979">
        <v>0</v>
      </c>
      <c r="AN979">
        <v>0</v>
      </c>
    </row>
    <row r="980" spans="1:40" x14ac:dyDescent="0.3">
      <c r="A980">
        <v>103001111</v>
      </c>
      <c r="B980">
        <v>10300111</v>
      </c>
      <c r="C980" t="s">
        <v>1034</v>
      </c>
      <c r="D980" t="s">
        <v>635</v>
      </c>
      <c r="E980">
        <v>1</v>
      </c>
      <c r="F980" t="b">
        <v>1</v>
      </c>
      <c r="G980">
        <v>2010</v>
      </c>
      <c r="H980" t="s">
        <v>2013</v>
      </c>
      <c r="I980">
        <v>0</v>
      </c>
      <c r="J980">
        <v>0</v>
      </c>
      <c r="K980">
        <v>7062</v>
      </c>
      <c r="L980">
        <v>0</v>
      </c>
      <c r="M980">
        <v>0</v>
      </c>
      <c r="N980">
        <v>0</v>
      </c>
      <c r="O980" t="s">
        <v>34</v>
      </c>
      <c r="P980">
        <v>8470</v>
      </c>
      <c r="Q980" t="b">
        <v>0</v>
      </c>
      <c r="R980" t="b">
        <v>0</v>
      </c>
      <c r="S980">
        <v>3000</v>
      </c>
      <c r="T980">
        <v>0</v>
      </c>
      <c r="U980">
        <v>0</v>
      </c>
      <c r="V980">
        <v>4003001</v>
      </c>
      <c r="W980" t="s">
        <v>2013</v>
      </c>
      <c r="X980">
        <v>4003001</v>
      </c>
      <c r="Y980" t="s">
        <v>2013</v>
      </c>
      <c r="Z980">
        <v>4003001</v>
      </c>
      <c r="AA980" t="s">
        <v>2013</v>
      </c>
      <c r="AB980">
        <v>4003001</v>
      </c>
      <c r="AC980" t="s">
        <v>2013</v>
      </c>
      <c r="AD980">
        <v>4003001</v>
      </c>
      <c r="AE980" t="s">
        <v>2013</v>
      </c>
      <c r="AF980">
        <v>0</v>
      </c>
      <c r="AG980">
        <v>0</v>
      </c>
      <c r="AH980">
        <v>1</v>
      </c>
      <c r="AI980">
        <v>0</v>
      </c>
      <c r="AJ980">
        <v>120</v>
      </c>
      <c r="AK980">
        <v>0</v>
      </c>
      <c r="AL980" t="b">
        <v>0</v>
      </c>
      <c r="AM980">
        <v>0</v>
      </c>
      <c r="AN980">
        <v>0</v>
      </c>
    </row>
    <row r="981" spans="1:40" x14ac:dyDescent="0.3">
      <c r="A981">
        <v>103002111</v>
      </c>
      <c r="B981">
        <v>10300211</v>
      </c>
      <c r="C981" t="s">
        <v>1035</v>
      </c>
      <c r="D981" t="s">
        <v>635</v>
      </c>
      <c r="E981">
        <v>1</v>
      </c>
      <c r="F981" t="b">
        <v>1</v>
      </c>
      <c r="G981">
        <v>2010</v>
      </c>
      <c r="H981" t="s">
        <v>2013</v>
      </c>
      <c r="I981">
        <v>0</v>
      </c>
      <c r="J981">
        <v>0</v>
      </c>
      <c r="K981">
        <v>2901</v>
      </c>
      <c r="L981">
        <v>0</v>
      </c>
      <c r="M981">
        <v>0</v>
      </c>
      <c r="N981">
        <v>0</v>
      </c>
      <c r="O981" t="s">
        <v>34</v>
      </c>
      <c r="P981">
        <v>3480</v>
      </c>
      <c r="Q981" t="b">
        <v>0</v>
      </c>
      <c r="R981" t="b">
        <v>0</v>
      </c>
      <c r="S981">
        <v>0</v>
      </c>
      <c r="T981">
        <v>2100</v>
      </c>
      <c r="U981">
        <v>0</v>
      </c>
      <c r="V981">
        <v>4003002</v>
      </c>
      <c r="W981" t="s">
        <v>2013</v>
      </c>
      <c r="X981">
        <v>4003002</v>
      </c>
      <c r="Y981" t="s">
        <v>2013</v>
      </c>
      <c r="Z981">
        <v>4003002</v>
      </c>
      <c r="AA981" t="s">
        <v>2013</v>
      </c>
      <c r="AB981">
        <v>4003002</v>
      </c>
      <c r="AC981" t="s">
        <v>2013</v>
      </c>
      <c r="AD981">
        <v>4003002</v>
      </c>
      <c r="AE981" t="s">
        <v>2013</v>
      </c>
      <c r="AF981">
        <v>0</v>
      </c>
      <c r="AG981">
        <v>0</v>
      </c>
      <c r="AH981">
        <v>1</v>
      </c>
      <c r="AI981">
        <v>0</v>
      </c>
      <c r="AJ981">
        <v>30</v>
      </c>
      <c r="AK981">
        <v>0</v>
      </c>
      <c r="AL981" t="b">
        <v>0</v>
      </c>
      <c r="AM981">
        <v>0</v>
      </c>
      <c r="AN981">
        <v>0</v>
      </c>
    </row>
    <row r="982" spans="1:40" x14ac:dyDescent="0.3">
      <c r="A982">
        <v>103003111</v>
      </c>
      <c r="B982">
        <v>10300311</v>
      </c>
      <c r="C982" t="s">
        <v>1036</v>
      </c>
      <c r="D982" t="s">
        <v>635</v>
      </c>
      <c r="E982">
        <v>1</v>
      </c>
      <c r="F982" t="b">
        <v>1</v>
      </c>
      <c r="G982">
        <v>2010</v>
      </c>
      <c r="H982" t="s">
        <v>2013</v>
      </c>
      <c r="I982">
        <v>0</v>
      </c>
      <c r="J982">
        <v>0</v>
      </c>
      <c r="K982">
        <v>3395</v>
      </c>
      <c r="L982">
        <v>0</v>
      </c>
      <c r="M982">
        <v>0</v>
      </c>
      <c r="N982">
        <v>0</v>
      </c>
      <c r="O982" t="s">
        <v>34</v>
      </c>
      <c r="P982">
        <v>4070</v>
      </c>
      <c r="Q982" t="b">
        <v>0</v>
      </c>
      <c r="R982" t="b">
        <v>0</v>
      </c>
      <c r="S982">
        <v>3000</v>
      </c>
      <c r="T982">
        <v>0</v>
      </c>
      <c r="U982">
        <v>0</v>
      </c>
      <c r="V982">
        <v>4003001</v>
      </c>
      <c r="W982" t="s">
        <v>2013</v>
      </c>
      <c r="X982">
        <v>4003001</v>
      </c>
      <c r="Y982" t="s">
        <v>2013</v>
      </c>
      <c r="Z982">
        <v>4003001</v>
      </c>
      <c r="AA982" t="s">
        <v>2013</v>
      </c>
      <c r="AB982">
        <v>4003001</v>
      </c>
      <c r="AC982" t="s">
        <v>2013</v>
      </c>
      <c r="AD982">
        <v>4003001</v>
      </c>
      <c r="AE982" t="s">
        <v>2013</v>
      </c>
      <c r="AF982">
        <v>0</v>
      </c>
      <c r="AG982">
        <v>0</v>
      </c>
      <c r="AH982">
        <v>1</v>
      </c>
      <c r="AI982">
        <v>0</v>
      </c>
      <c r="AJ982">
        <v>30</v>
      </c>
      <c r="AK982">
        <v>0</v>
      </c>
      <c r="AL982" t="b">
        <v>0</v>
      </c>
      <c r="AM982">
        <v>0</v>
      </c>
      <c r="AN982">
        <v>0</v>
      </c>
    </row>
    <row r="983" spans="1:40" x14ac:dyDescent="0.3">
      <c r="A983">
        <v>103004111</v>
      </c>
      <c r="B983">
        <v>10300411</v>
      </c>
      <c r="C983" t="s">
        <v>1037</v>
      </c>
      <c r="D983" t="s">
        <v>635</v>
      </c>
      <c r="E983">
        <v>1</v>
      </c>
      <c r="F983" t="b">
        <v>1</v>
      </c>
      <c r="G983">
        <v>2010</v>
      </c>
      <c r="H983" t="s">
        <v>2013</v>
      </c>
      <c r="I983">
        <v>0</v>
      </c>
      <c r="J983">
        <v>0</v>
      </c>
      <c r="K983">
        <v>4586</v>
      </c>
      <c r="L983">
        <v>0</v>
      </c>
      <c r="M983">
        <v>0</v>
      </c>
      <c r="N983">
        <v>0</v>
      </c>
      <c r="O983" t="s">
        <v>34</v>
      </c>
      <c r="P983">
        <v>5500</v>
      </c>
      <c r="Q983" t="b">
        <v>0</v>
      </c>
      <c r="R983" t="b">
        <v>0</v>
      </c>
      <c r="S983">
        <v>0</v>
      </c>
      <c r="T983">
        <v>2100</v>
      </c>
      <c r="U983">
        <v>0</v>
      </c>
      <c r="V983">
        <v>4003002</v>
      </c>
      <c r="W983" t="s">
        <v>2013</v>
      </c>
      <c r="X983">
        <v>4003002</v>
      </c>
      <c r="Y983" t="s">
        <v>2013</v>
      </c>
      <c r="Z983">
        <v>4003002</v>
      </c>
      <c r="AA983" t="s">
        <v>2013</v>
      </c>
      <c r="AB983">
        <v>4003002</v>
      </c>
      <c r="AC983" t="s">
        <v>2013</v>
      </c>
      <c r="AD983">
        <v>4003002</v>
      </c>
      <c r="AE983" t="s">
        <v>2013</v>
      </c>
      <c r="AF983">
        <v>0</v>
      </c>
      <c r="AG983">
        <v>0</v>
      </c>
      <c r="AH983">
        <v>1</v>
      </c>
      <c r="AI983">
        <v>0</v>
      </c>
      <c r="AJ983">
        <v>30</v>
      </c>
      <c r="AK983">
        <v>0</v>
      </c>
      <c r="AL983" t="b">
        <v>0</v>
      </c>
      <c r="AM983">
        <v>0</v>
      </c>
      <c r="AN983">
        <v>0</v>
      </c>
    </row>
    <row r="984" spans="1:40" x14ac:dyDescent="0.3">
      <c r="A984">
        <v>103005111</v>
      </c>
      <c r="B984">
        <v>10300511</v>
      </c>
      <c r="C984" t="s">
        <v>1038</v>
      </c>
      <c r="D984" t="s">
        <v>635</v>
      </c>
      <c r="E984">
        <v>1</v>
      </c>
      <c r="F984" t="b">
        <v>1</v>
      </c>
      <c r="G984">
        <v>2010</v>
      </c>
      <c r="H984" t="s">
        <v>2013</v>
      </c>
      <c r="I984">
        <v>0</v>
      </c>
      <c r="J984">
        <v>0</v>
      </c>
      <c r="K984">
        <v>5726</v>
      </c>
      <c r="L984">
        <v>0</v>
      </c>
      <c r="M984">
        <v>0</v>
      </c>
      <c r="N984">
        <v>0</v>
      </c>
      <c r="O984" t="s">
        <v>34</v>
      </c>
      <c r="P984">
        <v>6870</v>
      </c>
      <c r="Q984" t="b">
        <v>0</v>
      </c>
      <c r="R984" t="b">
        <v>0</v>
      </c>
      <c r="S984">
        <v>0</v>
      </c>
      <c r="T984">
        <v>0</v>
      </c>
      <c r="U984">
        <v>0</v>
      </c>
      <c r="V984">
        <v>4001021</v>
      </c>
      <c r="W984" t="s">
        <v>2013</v>
      </c>
      <c r="X984">
        <v>4001021</v>
      </c>
      <c r="Y984" t="s">
        <v>2013</v>
      </c>
      <c r="Z984">
        <v>4001021</v>
      </c>
      <c r="AA984" t="s">
        <v>2013</v>
      </c>
      <c r="AB984">
        <v>4001021</v>
      </c>
      <c r="AC984" t="s">
        <v>2013</v>
      </c>
      <c r="AD984">
        <v>4001021</v>
      </c>
      <c r="AE984" t="s">
        <v>2013</v>
      </c>
      <c r="AF984">
        <v>0</v>
      </c>
      <c r="AG984">
        <v>0</v>
      </c>
      <c r="AH984">
        <v>1</v>
      </c>
      <c r="AI984">
        <v>0</v>
      </c>
      <c r="AJ984">
        <v>30</v>
      </c>
      <c r="AK984">
        <v>0</v>
      </c>
      <c r="AL984" t="b">
        <v>0</v>
      </c>
      <c r="AM984">
        <v>0</v>
      </c>
      <c r="AN984">
        <v>0</v>
      </c>
    </row>
    <row r="985" spans="1:40" x14ac:dyDescent="0.3">
      <c r="A985">
        <v>103006111</v>
      </c>
      <c r="B985">
        <v>10300611</v>
      </c>
      <c r="C985" t="s">
        <v>1039</v>
      </c>
      <c r="D985" t="s">
        <v>635</v>
      </c>
      <c r="E985">
        <v>1</v>
      </c>
      <c r="F985" t="b">
        <v>1</v>
      </c>
      <c r="G985">
        <v>2010</v>
      </c>
      <c r="H985" t="s">
        <v>2013</v>
      </c>
      <c r="I985">
        <v>0</v>
      </c>
      <c r="J985">
        <v>0</v>
      </c>
      <c r="K985">
        <v>6324</v>
      </c>
      <c r="L985">
        <v>0</v>
      </c>
      <c r="M985">
        <v>0</v>
      </c>
      <c r="N985">
        <v>0</v>
      </c>
      <c r="O985" t="s">
        <v>34</v>
      </c>
      <c r="P985">
        <v>7590</v>
      </c>
      <c r="Q985" t="b">
        <v>0</v>
      </c>
      <c r="R985" t="b">
        <v>0</v>
      </c>
      <c r="S985">
        <v>0</v>
      </c>
      <c r="T985">
        <v>0</v>
      </c>
      <c r="U985">
        <v>0</v>
      </c>
      <c r="V985">
        <v>3011001</v>
      </c>
      <c r="W985" t="s">
        <v>2013</v>
      </c>
      <c r="X985">
        <v>3011001</v>
      </c>
      <c r="Y985" t="s">
        <v>2013</v>
      </c>
      <c r="Z985">
        <v>3011001</v>
      </c>
      <c r="AA985" t="s">
        <v>2013</v>
      </c>
      <c r="AB985">
        <v>3011001</v>
      </c>
      <c r="AC985" t="s">
        <v>2013</v>
      </c>
      <c r="AD985">
        <v>3011001</v>
      </c>
      <c r="AE985" t="s">
        <v>2013</v>
      </c>
      <c r="AF985">
        <v>0</v>
      </c>
      <c r="AG985">
        <v>0</v>
      </c>
      <c r="AH985">
        <v>1</v>
      </c>
      <c r="AI985">
        <v>0</v>
      </c>
      <c r="AJ985">
        <v>30</v>
      </c>
      <c r="AK985">
        <v>0</v>
      </c>
      <c r="AL985" t="b">
        <v>0</v>
      </c>
      <c r="AM985">
        <v>0</v>
      </c>
      <c r="AN985">
        <v>0</v>
      </c>
    </row>
    <row r="986" spans="1:40" x14ac:dyDescent="0.3">
      <c r="A986">
        <v>103007111</v>
      </c>
      <c r="B986">
        <v>10300711</v>
      </c>
      <c r="C986" t="s">
        <v>1040</v>
      </c>
      <c r="D986" t="s">
        <v>635</v>
      </c>
      <c r="E986">
        <v>1</v>
      </c>
      <c r="F986" t="b">
        <v>1</v>
      </c>
      <c r="G986">
        <v>2010</v>
      </c>
      <c r="H986" t="s">
        <v>2013</v>
      </c>
      <c r="I986">
        <v>0</v>
      </c>
      <c r="J986">
        <v>0</v>
      </c>
      <c r="K986">
        <v>3974</v>
      </c>
      <c r="L986">
        <v>0</v>
      </c>
      <c r="M986">
        <v>0</v>
      </c>
      <c r="N986">
        <v>0</v>
      </c>
      <c r="O986" t="s">
        <v>34</v>
      </c>
      <c r="P986">
        <v>4770</v>
      </c>
      <c r="Q986" t="b">
        <v>0</v>
      </c>
      <c r="R986" t="b">
        <v>0</v>
      </c>
      <c r="S986">
        <v>0</v>
      </c>
      <c r="T986">
        <v>0</v>
      </c>
      <c r="U986">
        <v>0</v>
      </c>
      <c r="V986">
        <v>2202013</v>
      </c>
      <c r="W986" t="s">
        <v>2013</v>
      </c>
      <c r="X986">
        <v>2202013</v>
      </c>
      <c r="Y986" t="s">
        <v>2013</v>
      </c>
      <c r="Z986">
        <v>2202013</v>
      </c>
      <c r="AA986" t="s">
        <v>2013</v>
      </c>
      <c r="AB986">
        <v>2202013</v>
      </c>
      <c r="AC986" t="s">
        <v>2013</v>
      </c>
      <c r="AD986">
        <v>2202013</v>
      </c>
      <c r="AE986" t="s">
        <v>2013</v>
      </c>
      <c r="AF986">
        <v>0</v>
      </c>
      <c r="AG986">
        <v>0</v>
      </c>
      <c r="AH986">
        <v>10</v>
      </c>
      <c r="AI986">
        <v>0</v>
      </c>
      <c r="AJ986">
        <v>30</v>
      </c>
      <c r="AK986">
        <v>0</v>
      </c>
      <c r="AL986" t="b">
        <v>0</v>
      </c>
      <c r="AM986">
        <v>0</v>
      </c>
      <c r="AN986">
        <v>0</v>
      </c>
    </row>
    <row r="987" spans="1:40" x14ac:dyDescent="0.3">
      <c r="A987">
        <v>103008111</v>
      </c>
      <c r="B987">
        <v>10300811</v>
      </c>
      <c r="C987" t="s">
        <v>1041</v>
      </c>
      <c r="D987" t="s">
        <v>635</v>
      </c>
      <c r="E987">
        <v>1</v>
      </c>
      <c r="F987" t="b">
        <v>1</v>
      </c>
      <c r="G987">
        <v>2010</v>
      </c>
      <c r="H987" t="s">
        <v>2013</v>
      </c>
      <c r="I987">
        <v>0</v>
      </c>
      <c r="J987">
        <v>0</v>
      </c>
      <c r="K987">
        <v>3974</v>
      </c>
      <c r="L987">
        <v>0</v>
      </c>
      <c r="M987">
        <v>0</v>
      </c>
      <c r="N987">
        <v>0</v>
      </c>
      <c r="O987" t="s">
        <v>34</v>
      </c>
      <c r="P987">
        <v>4770</v>
      </c>
      <c r="Q987" t="b">
        <v>0</v>
      </c>
      <c r="R987" t="b">
        <v>0</v>
      </c>
      <c r="S987">
        <v>3000</v>
      </c>
      <c r="T987">
        <v>0</v>
      </c>
      <c r="U987">
        <v>0</v>
      </c>
      <c r="V987">
        <v>4003001</v>
      </c>
      <c r="W987" t="s">
        <v>2013</v>
      </c>
      <c r="X987">
        <v>4003001</v>
      </c>
      <c r="Y987" t="s">
        <v>2013</v>
      </c>
      <c r="Z987">
        <v>4003001</v>
      </c>
      <c r="AA987" t="s">
        <v>2013</v>
      </c>
      <c r="AB987">
        <v>4003001</v>
      </c>
      <c r="AC987" t="s">
        <v>2013</v>
      </c>
      <c r="AD987">
        <v>4003001</v>
      </c>
      <c r="AE987" t="s">
        <v>2013</v>
      </c>
      <c r="AF987">
        <v>0</v>
      </c>
      <c r="AG987">
        <v>0</v>
      </c>
      <c r="AH987">
        <v>1</v>
      </c>
      <c r="AI987">
        <v>0</v>
      </c>
      <c r="AJ987">
        <v>30</v>
      </c>
      <c r="AK987">
        <v>0</v>
      </c>
      <c r="AL987" t="b">
        <v>0</v>
      </c>
      <c r="AM987">
        <v>0</v>
      </c>
      <c r="AN987">
        <v>0</v>
      </c>
    </row>
    <row r="988" spans="1:40" x14ac:dyDescent="0.3">
      <c r="A988">
        <v>103009111</v>
      </c>
      <c r="B988">
        <v>10300911</v>
      </c>
      <c r="C988" t="s">
        <v>1042</v>
      </c>
      <c r="D988" t="s">
        <v>635</v>
      </c>
      <c r="E988">
        <v>1</v>
      </c>
      <c r="F988" t="b">
        <v>1</v>
      </c>
      <c r="G988">
        <v>2010</v>
      </c>
      <c r="H988" t="s">
        <v>2013</v>
      </c>
      <c r="I988">
        <v>0</v>
      </c>
      <c r="J988">
        <v>0</v>
      </c>
      <c r="K988">
        <v>6983</v>
      </c>
      <c r="L988">
        <v>0</v>
      </c>
      <c r="M988">
        <v>0</v>
      </c>
      <c r="N988">
        <v>0</v>
      </c>
      <c r="O988" t="s">
        <v>34</v>
      </c>
      <c r="P988">
        <v>8380</v>
      </c>
      <c r="Q988" t="b">
        <v>0</v>
      </c>
      <c r="R988" t="b">
        <v>0</v>
      </c>
      <c r="S988">
        <v>0</v>
      </c>
      <c r="T988">
        <v>0</v>
      </c>
      <c r="U988">
        <v>0</v>
      </c>
      <c r="V988">
        <v>2003001</v>
      </c>
      <c r="W988" t="s">
        <v>2013</v>
      </c>
      <c r="X988">
        <v>2003001</v>
      </c>
      <c r="Y988" t="s">
        <v>2013</v>
      </c>
      <c r="Z988">
        <v>2003001</v>
      </c>
      <c r="AA988" t="s">
        <v>2013</v>
      </c>
      <c r="AB988">
        <v>2003001</v>
      </c>
      <c r="AC988" t="s">
        <v>2013</v>
      </c>
      <c r="AD988">
        <v>2003001</v>
      </c>
      <c r="AE988" t="s">
        <v>2013</v>
      </c>
      <c r="AF988">
        <v>0</v>
      </c>
      <c r="AG988">
        <v>0</v>
      </c>
      <c r="AH988">
        <v>20</v>
      </c>
      <c r="AI988">
        <v>0</v>
      </c>
      <c r="AJ988">
        <v>30</v>
      </c>
      <c r="AK988">
        <v>0</v>
      </c>
      <c r="AL988" t="b">
        <v>0</v>
      </c>
      <c r="AM988">
        <v>0</v>
      </c>
      <c r="AN988">
        <v>0</v>
      </c>
    </row>
    <row r="989" spans="1:40" x14ac:dyDescent="0.3">
      <c r="A989">
        <v>103010111</v>
      </c>
      <c r="B989">
        <v>10301011</v>
      </c>
      <c r="C989" t="s">
        <v>1043</v>
      </c>
      <c r="D989" t="s">
        <v>635</v>
      </c>
      <c r="E989">
        <v>1</v>
      </c>
      <c r="F989" t="b">
        <v>1</v>
      </c>
      <c r="G989">
        <v>2010</v>
      </c>
      <c r="H989" t="s">
        <v>2013</v>
      </c>
      <c r="I989">
        <v>0</v>
      </c>
      <c r="J989">
        <v>0</v>
      </c>
      <c r="K989">
        <v>6324</v>
      </c>
      <c r="L989">
        <v>0</v>
      </c>
      <c r="M989">
        <v>0</v>
      </c>
      <c r="N989">
        <v>0</v>
      </c>
      <c r="O989" t="s">
        <v>34</v>
      </c>
      <c r="P989">
        <v>7590</v>
      </c>
      <c r="Q989" t="b">
        <v>0</v>
      </c>
      <c r="R989" t="b">
        <v>0</v>
      </c>
      <c r="S989">
        <v>0</v>
      </c>
      <c r="T989">
        <v>0</v>
      </c>
      <c r="U989">
        <v>0</v>
      </c>
      <c r="V989">
        <v>2013001</v>
      </c>
      <c r="W989" t="s">
        <v>2013</v>
      </c>
      <c r="X989">
        <v>2013001</v>
      </c>
      <c r="Y989" t="s">
        <v>2013</v>
      </c>
      <c r="Z989">
        <v>2013001</v>
      </c>
      <c r="AA989" t="s">
        <v>2013</v>
      </c>
      <c r="AB989">
        <v>2013001</v>
      </c>
      <c r="AC989" t="s">
        <v>2013</v>
      </c>
      <c r="AD989">
        <v>2013001</v>
      </c>
      <c r="AE989" t="s">
        <v>2013</v>
      </c>
      <c r="AF989">
        <v>0</v>
      </c>
      <c r="AG989">
        <v>0</v>
      </c>
      <c r="AH989">
        <v>20</v>
      </c>
      <c r="AI989">
        <v>0</v>
      </c>
      <c r="AJ989">
        <v>30</v>
      </c>
      <c r="AK989">
        <v>0</v>
      </c>
      <c r="AL989" t="b">
        <v>0</v>
      </c>
      <c r="AM989">
        <v>0</v>
      </c>
      <c r="AN989">
        <v>0</v>
      </c>
    </row>
    <row r="990" spans="1:40" x14ac:dyDescent="0.3">
      <c r="A990">
        <v>103011111</v>
      </c>
      <c r="B990">
        <v>10301111</v>
      </c>
      <c r="C990" t="s">
        <v>1044</v>
      </c>
      <c r="D990" t="s">
        <v>635</v>
      </c>
      <c r="E990">
        <v>1</v>
      </c>
      <c r="F990" t="b">
        <v>1</v>
      </c>
      <c r="G990">
        <v>2010</v>
      </c>
      <c r="H990" t="s">
        <v>2013</v>
      </c>
      <c r="I990">
        <v>0</v>
      </c>
      <c r="J990">
        <v>0</v>
      </c>
      <c r="K990">
        <v>3395</v>
      </c>
      <c r="L990">
        <v>0</v>
      </c>
      <c r="M990">
        <v>0</v>
      </c>
      <c r="N990">
        <v>0</v>
      </c>
      <c r="O990" t="s">
        <v>34</v>
      </c>
      <c r="P990">
        <v>4070</v>
      </c>
      <c r="Q990" t="b">
        <v>0</v>
      </c>
      <c r="R990" t="b">
        <v>0</v>
      </c>
      <c r="S990">
        <v>0</v>
      </c>
      <c r="T990">
        <v>2100</v>
      </c>
      <c r="U990">
        <v>0</v>
      </c>
      <c r="V990">
        <v>4003002</v>
      </c>
      <c r="W990" t="s">
        <v>2013</v>
      </c>
      <c r="X990">
        <v>4003002</v>
      </c>
      <c r="Y990" t="s">
        <v>2013</v>
      </c>
      <c r="Z990">
        <v>4003002</v>
      </c>
      <c r="AA990" t="s">
        <v>2013</v>
      </c>
      <c r="AB990">
        <v>4003002</v>
      </c>
      <c r="AC990" t="s">
        <v>2013</v>
      </c>
      <c r="AD990">
        <v>4003002</v>
      </c>
      <c r="AE990" t="s">
        <v>2013</v>
      </c>
      <c r="AF990">
        <v>0</v>
      </c>
      <c r="AG990">
        <v>0</v>
      </c>
      <c r="AH990">
        <v>1</v>
      </c>
      <c r="AI990">
        <v>0</v>
      </c>
      <c r="AJ990">
        <v>30</v>
      </c>
      <c r="AK990">
        <v>0</v>
      </c>
      <c r="AL990" t="b">
        <v>0</v>
      </c>
      <c r="AM990">
        <v>0</v>
      </c>
      <c r="AN990">
        <v>0</v>
      </c>
    </row>
    <row r="991" spans="1:40" x14ac:dyDescent="0.3">
      <c r="A991">
        <v>103012111</v>
      </c>
      <c r="B991">
        <v>10301211</v>
      </c>
      <c r="C991" t="s">
        <v>1045</v>
      </c>
      <c r="D991" t="s">
        <v>635</v>
      </c>
      <c r="E991">
        <v>1</v>
      </c>
      <c r="F991" t="b">
        <v>1</v>
      </c>
      <c r="G991">
        <v>2010</v>
      </c>
      <c r="H991" t="s">
        <v>2013</v>
      </c>
      <c r="I991">
        <v>0</v>
      </c>
      <c r="J991">
        <v>0</v>
      </c>
      <c r="K991">
        <v>15552</v>
      </c>
      <c r="L991">
        <v>0</v>
      </c>
      <c r="M991">
        <v>0</v>
      </c>
      <c r="N991">
        <v>0</v>
      </c>
      <c r="O991" t="s">
        <v>34</v>
      </c>
      <c r="P991">
        <v>18660</v>
      </c>
      <c r="Q991" t="b">
        <v>0</v>
      </c>
      <c r="R991" t="b">
        <v>0</v>
      </c>
      <c r="S991">
        <v>0</v>
      </c>
      <c r="T991">
        <v>0</v>
      </c>
      <c r="U991">
        <v>0</v>
      </c>
      <c r="V991">
        <v>3011001</v>
      </c>
      <c r="W991" t="s">
        <v>2013</v>
      </c>
      <c r="X991">
        <v>3011001</v>
      </c>
      <c r="Y991" t="s">
        <v>2013</v>
      </c>
      <c r="Z991">
        <v>3011001</v>
      </c>
      <c r="AA991" t="s">
        <v>2013</v>
      </c>
      <c r="AB991">
        <v>3011001</v>
      </c>
      <c r="AC991" t="s">
        <v>2013</v>
      </c>
      <c r="AD991">
        <v>3011001</v>
      </c>
      <c r="AE991" t="s">
        <v>2013</v>
      </c>
      <c r="AF991">
        <v>0</v>
      </c>
      <c r="AG991">
        <v>0</v>
      </c>
      <c r="AH991">
        <v>1</v>
      </c>
      <c r="AI991">
        <v>0</v>
      </c>
      <c r="AJ991">
        <v>120</v>
      </c>
      <c r="AK991">
        <v>0</v>
      </c>
      <c r="AL991" t="b">
        <v>0</v>
      </c>
      <c r="AM991">
        <v>0</v>
      </c>
      <c r="AN991">
        <v>0</v>
      </c>
    </row>
    <row r="992" spans="1:40" x14ac:dyDescent="0.3">
      <c r="A992">
        <v>103013111</v>
      </c>
      <c r="B992">
        <v>10301311</v>
      </c>
      <c r="C992" t="s">
        <v>1046</v>
      </c>
      <c r="D992" t="s">
        <v>635</v>
      </c>
      <c r="E992">
        <v>1</v>
      </c>
      <c r="F992" t="b">
        <v>1</v>
      </c>
      <c r="G992">
        <v>2010</v>
      </c>
      <c r="H992" t="s">
        <v>2013</v>
      </c>
      <c r="I992">
        <v>0</v>
      </c>
      <c r="J992">
        <v>0</v>
      </c>
      <c r="K992">
        <v>7578</v>
      </c>
      <c r="L992">
        <v>0</v>
      </c>
      <c r="M992">
        <v>0</v>
      </c>
      <c r="N992">
        <v>0</v>
      </c>
      <c r="O992" t="s">
        <v>34</v>
      </c>
      <c r="P992">
        <v>9090</v>
      </c>
      <c r="Q992" t="b">
        <v>0</v>
      </c>
      <c r="R992" t="b">
        <v>0</v>
      </c>
      <c r="S992">
        <v>3000</v>
      </c>
      <c r="T992">
        <v>0</v>
      </c>
      <c r="U992">
        <v>0</v>
      </c>
      <c r="V992">
        <v>4003001</v>
      </c>
      <c r="W992" t="s">
        <v>2013</v>
      </c>
      <c r="X992">
        <v>4003001</v>
      </c>
      <c r="Y992" t="s">
        <v>2013</v>
      </c>
      <c r="Z992">
        <v>4003001</v>
      </c>
      <c r="AA992" t="s">
        <v>2013</v>
      </c>
      <c r="AB992">
        <v>4003001</v>
      </c>
      <c r="AC992" t="s">
        <v>2013</v>
      </c>
      <c r="AD992">
        <v>4003001</v>
      </c>
      <c r="AE992" t="s">
        <v>2013</v>
      </c>
      <c r="AF992">
        <v>0</v>
      </c>
      <c r="AG992">
        <v>0</v>
      </c>
      <c r="AH992">
        <v>1</v>
      </c>
      <c r="AI992">
        <v>0</v>
      </c>
      <c r="AJ992">
        <v>30</v>
      </c>
      <c r="AK992">
        <v>0</v>
      </c>
      <c r="AL992" t="b">
        <v>0</v>
      </c>
      <c r="AM992">
        <v>0</v>
      </c>
      <c r="AN992">
        <v>0</v>
      </c>
    </row>
    <row r="993" spans="1:40" x14ac:dyDescent="0.3">
      <c r="A993">
        <v>103014111</v>
      </c>
      <c r="B993">
        <v>10301411</v>
      </c>
      <c r="C993" t="s">
        <v>1047</v>
      </c>
      <c r="D993" t="s">
        <v>635</v>
      </c>
      <c r="E993">
        <v>1</v>
      </c>
      <c r="F993" t="b">
        <v>1</v>
      </c>
      <c r="G993">
        <v>2010</v>
      </c>
      <c r="H993" t="s">
        <v>2013</v>
      </c>
      <c r="I993">
        <v>0</v>
      </c>
      <c r="J993">
        <v>0</v>
      </c>
      <c r="K993">
        <v>10475</v>
      </c>
      <c r="L993">
        <v>0</v>
      </c>
      <c r="M993">
        <v>0</v>
      </c>
      <c r="N993">
        <v>0</v>
      </c>
      <c r="O993" t="s">
        <v>34</v>
      </c>
      <c r="P993">
        <v>12570</v>
      </c>
      <c r="Q993" t="b">
        <v>0</v>
      </c>
      <c r="R993" t="b">
        <v>0</v>
      </c>
      <c r="S993">
        <v>0</v>
      </c>
      <c r="T993">
        <v>0</v>
      </c>
      <c r="U993">
        <v>0</v>
      </c>
      <c r="V993">
        <v>3000001</v>
      </c>
      <c r="W993" t="s">
        <v>2013</v>
      </c>
      <c r="X993">
        <v>3000001</v>
      </c>
      <c r="Y993" t="s">
        <v>2013</v>
      </c>
      <c r="Z993">
        <v>3000001</v>
      </c>
      <c r="AA993" t="s">
        <v>2013</v>
      </c>
      <c r="AB993">
        <v>3000001</v>
      </c>
      <c r="AC993" t="s">
        <v>2013</v>
      </c>
      <c r="AD993">
        <v>3000001</v>
      </c>
      <c r="AE993" t="s">
        <v>2013</v>
      </c>
      <c r="AF993">
        <v>0</v>
      </c>
      <c r="AG993">
        <v>0</v>
      </c>
      <c r="AH993">
        <v>1</v>
      </c>
      <c r="AI993">
        <v>0</v>
      </c>
      <c r="AJ993">
        <v>60</v>
      </c>
      <c r="AK993">
        <v>0</v>
      </c>
      <c r="AL993" t="b">
        <v>0</v>
      </c>
      <c r="AM993">
        <v>0</v>
      </c>
      <c r="AN993">
        <v>0</v>
      </c>
    </row>
    <row r="994" spans="1:40" x14ac:dyDescent="0.3">
      <c r="A994">
        <v>103015111</v>
      </c>
      <c r="B994">
        <v>10301511</v>
      </c>
      <c r="C994" t="s">
        <v>1048</v>
      </c>
      <c r="D994" t="s">
        <v>635</v>
      </c>
      <c r="E994">
        <v>1</v>
      </c>
      <c r="F994" t="b">
        <v>1</v>
      </c>
      <c r="G994">
        <v>2010</v>
      </c>
      <c r="H994" t="s">
        <v>2013</v>
      </c>
      <c r="I994">
        <v>0</v>
      </c>
      <c r="J994">
        <v>0</v>
      </c>
      <c r="K994">
        <v>5184</v>
      </c>
      <c r="L994">
        <v>0</v>
      </c>
      <c r="M994">
        <v>0</v>
      </c>
      <c r="N994">
        <v>0</v>
      </c>
      <c r="O994" t="s">
        <v>34</v>
      </c>
      <c r="P994">
        <v>6220</v>
      </c>
      <c r="Q994" t="b">
        <v>0</v>
      </c>
      <c r="R994" t="b">
        <v>0</v>
      </c>
      <c r="S994">
        <v>0</v>
      </c>
      <c r="T994">
        <v>0</v>
      </c>
      <c r="U994">
        <v>0</v>
      </c>
      <c r="V994">
        <v>4001021</v>
      </c>
      <c r="W994" t="s">
        <v>2013</v>
      </c>
      <c r="X994">
        <v>4001021</v>
      </c>
      <c r="Y994" t="s">
        <v>2013</v>
      </c>
      <c r="Z994">
        <v>4001021</v>
      </c>
      <c r="AA994" t="s">
        <v>2013</v>
      </c>
      <c r="AB994">
        <v>4001021</v>
      </c>
      <c r="AC994" t="s">
        <v>2013</v>
      </c>
      <c r="AD994">
        <v>4001021</v>
      </c>
      <c r="AE994" t="s">
        <v>2013</v>
      </c>
      <c r="AF994">
        <v>0</v>
      </c>
      <c r="AG994">
        <v>0</v>
      </c>
      <c r="AH994">
        <v>1</v>
      </c>
      <c r="AI994">
        <v>0</v>
      </c>
      <c r="AJ994">
        <v>30</v>
      </c>
      <c r="AK994">
        <v>0</v>
      </c>
      <c r="AL994" t="b">
        <v>0</v>
      </c>
      <c r="AM994">
        <v>0</v>
      </c>
      <c r="AN994">
        <v>0</v>
      </c>
    </row>
    <row r="995" spans="1:40" x14ac:dyDescent="0.3">
      <c r="A995">
        <v>103016111</v>
      </c>
      <c r="B995">
        <v>10301611</v>
      </c>
      <c r="C995" t="s">
        <v>1049</v>
      </c>
      <c r="D995" t="s">
        <v>635</v>
      </c>
      <c r="E995">
        <v>1</v>
      </c>
      <c r="F995" t="b">
        <v>1</v>
      </c>
      <c r="G995">
        <v>2010</v>
      </c>
      <c r="H995" t="s">
        <v>2013</v>
      </c>
      <c r="I995">
        <v>0</v>
      </c>
      <c r="J995">
        <v>0</v>
      </c>
      <c r="K995">
        <v>5726</v>
      </c>
      <c r="L995">
        <v>0</v>
      </c>
      <c r="M995">
        <v>0</v>
      </c>
      <c r="N995">
        <v>0</v>
      </c>
      <c r="O995" t="s">
        <v>34</v>
      </c>
      <c r="P995">
        <v>6870</v>
      </c>
      <c r="Q995" t="b">
        <v>0</v>
      </c>
      <c r="R995" t="b">
        <v>0</v>
      </c>
      <c r="S995">
        <v>3000</v>
      </c>
      <c r="T995">
        <v>0</v>
      </c>
      <c r="U995">
        <v>0</v>
      </c>
      <c r="V995">
        <v>4003001</v>
      </c>
      <c r="W995" t="s">
        <v>2013</v>
      </c>
      <c r="X995">
        <v>4003001</v>
      </c>
      <c r="Y995" t="s">
        <v>2013</v>
      </c>
      <c r="Z995">
        <v>4003001</v>
      </c>
      <c r="AA995" t="s">
        <v>2013</v>
      </c>
      <c r="AB995">
        <v>4003001</v>
      </c>
      <c r="AC995" t="s">
        <v>2013</v>
      </c>
      <c r="AD995">
        <v>4003001</v>
      </c>
      <c r="AE995" t="s">
        <v>2013</v>
      </c>
      <c r="AF995">
        <v>0</v>
      </c>
      <c r="AG995">
        <v>0</v>
      </c>
      <c r="AH995">
        <v>1</v>
      </c>
      <c r="AI995">
        <v>0</v>
      </c>
      <c r="AJ995">
        <v>30</v>
      </c>
      <c r="AK995">
        <v>0</v>
      </c>
      <c r="AL995" t="b">
        <v>0</v>
      </c>
      <c r="AM995">
        <v>0</v>
      </c>
      <c r="AN995">
        <v>0</v>
      </c>
    </row>
    <row r="996" spans="1:40" x14ac:dyDescent="0.3">
      <c r="A996">
        <v>103017111</v>
      </c>
      <c r="B996">
        <v>10301711</v>
      </c>
      <c r="C996" t="s">
        <v>1050</v>
      </c>
      <c r="D996" t="s">
        <v>635</v>
      </c>
      <c r="E996">
        <v>1</v>
      </c>
      <c r="F996" t="b">
        <v>1</v>
      </c>
      <c r="G996">
        <v>2010</v>
      </c>
      <c r="H996" t="s">
        <v>2013</v>
      </c>
      <c r="I996">
        <v>0</v>
      </c>
      <c r="J996">
        <v>0</v>
      </c>
      <c r="K996">
        <v>2901</v>
      </c>
      <c r="L996">
        <v>0</v>
      </c>
      <c r="M996">
        <v>0</v>
      </c>
      <c r="N996">
        <v>0</v>
      </c>
      <c r="O996" t="s">
        <v>34</v>
      </c>
      <c r="P996">
        <v>3480</v>
      </c>
      <c r="Q996" t="b">
        <v>0</v>
      </c>
      <c r="R996" t="b">
        <v>0</v>
      </c>
      <c r="S996">
        <v>0</v>
      </c>
      <c r="T996">
        <v>2100</v>
      </c>
      <c r="U996">
        <v>0</v>
      </c>
      <c r="V996">
        <v>4003002</v>
      </c>
      <c r="W996" t="s">
        <v>2013</v>
      </c>
      <c r="X996">
        <v>4003002</v>
      </c>
      <c r="Y996" t="s">
        <v>2013</v>
      </c>
      <c r="Z996">
        <v>4003002</v>
      </c>
      <c r="AA996" t="s">
        <v>2013</v>
      </c>
      <c r="AB996">
        <v>4003002</v>
      </c>
      <c r="AC996" t="s">
        <v>2013</v>
      </c>
      <c r="AD996">
        <v>4003002</v>
      </c>
      <c r="AE996" t="s">
        <v>2013</v>
      </c>
      <c r="AF996">
        <v>0</v>
      </c>
      <c r="AG996">
        <v>0</v>
      </c>
      <c r="AH996">
        <v>1</v>
      </c>
      <c r="AI996">
        <v>0</v>
      </c>
      <c r="AJ996">
        <v>30</v>
      </c>
      <c r="AK996">
        <v>0</v>
      </c>
      <c r="AL996" t="b">
        <v>0</v>
      </c>
      <c r="AM996">
        <v>0</v>
      </c>
      <c r="AN996">
        <v>0</v>
      </c>
    </row>
    <row r="997" spans="1:40" x14ac:dyDescent="0.3">
      <c r="A997">
        <v>103018111</v>
      </c>
      <c r="B997">
        <v>10301811</v>
      </c>
      <c r="C997" t="s">
        <v>819</v>
      </c>
      <c r="D997" t="s">
        <v>635</v>
      </c>
      <c r="E997">
        <v>1</v>
      </c>
      <c r="F997" t="b">
        <v>1</v>
      </c>
      <c r="G997">
        <v>2010</v>
      </c>
      <c r="H997" t="s">
        <v>2013</v>
      </c>
      <c r="I997">
        <v>0</v>
      </c>
      <c r="J997">
        <v>0</v>
      </c>
      <c r="K997">
        <v>4586</v>
      </c>
      <c r="L997">
        <v>0</v>
      </c>
      <c r="M997">
        <v>0</v>
      </c>
      <c r="N997">
        <v>0</v>
      </c>
      <c r="O997" t="s">
        <v>34</v>
      </c>
      <c r="P997">
        <v>5500</v>
      </c>
      <c r="Q997" t="b">
        <v>0</v>
      </c>
      <c r="R997" t="b">
        <v>0</v>
      </c>
      <c r="S997">
        <v>0</v>
      </c>
      <c r="T997">
        <v>0</v>
      </c>
      <c r="U997">
        <v>0</v>
      </c>
      <c r="V997">
        <v>3000001</v>
      </c>
      <c r="W997" t="s">
        <v>2013</v>
      </c>
      <c r="X997">
        <v>3000001</v>
      </c>
      <c r="Y997" t="s">
        <v>2013</v>
      </c>
      <c r="Z997">
        <v>3000001</v>
      </c>
      <c r="AA997" t="s">
        <v>2013</v>
      </c>
      <c r="AB997">
        <v>3000001</v>
      </c>
      <c r="AC997" t="s">
        <v>2013</v>
      </c>
      <c r="AD997">
        <v>3000001</v>
      </c>
      <c r="AE997" t="s">
        <v>2013</v>
      </c>
      <c r="AF997">
        <v>0</v>
      </c>
      <c r="AG997">
        <v>0</v>
      </c>
      <c r="AH997">
        <v>2</v>
      </c>
      <c r="AI997">
        <v>0</v>
      </c>
      <c r="AJ997">
        <v>30</v>
      </c>
      <c r="AK997">
        <v>0</v>
      </c>
      <c r="AL997" t="b">
        <v>0</v>
      </c>
      <c r="AM997">
        <v>0</v>
      </c>
      <c r="AN997">
        <v>0</v>
      </c>
    </row>
    <row r="998" spans="1:40" x14ac:dyDescent="0.3">
      <c r="A998">
        <v>104001111</v>
      </c>
      <c r="B998">
        <v>10400111</v>
      </c>
      <c r="C998" t="s">
        <v>1051</v>
      </c>
      <c r="D998" t="s">
        <v>635</v>
      </c>
      <c r="E998">
        <v>1</v>
      </c>
      <c r="F998" t="b">
        <v>1</v>
      </c>
      <c r="G998">
        <v>2010</v>
      </c>
      <c r="H998" t="s">
        <v>2013</v>
      </c>
      <c r="I998">
        <v>0</v>
      </c>
      <c r="J998">
        <v>0</v>
      </c>
      <c r="K998">
        <v>8294</v>
      </c>
      <c r="L998">
        <v>0</v>
      </c>
      <c r="M998">
        <v>0</v>
      </c>
      <c r="N998">
        <v>0</v>
      </c>
      <c r="O998" t="s">
        <v>34</v>
      </c>
      <c r="P998">
        <v>9950</v>
      </c>
      <c r="Q998" t="b">
        <v>0</v>
      </c>
      <c r="R998" t="b">
        <v>0</v>
      </c>
      <c r="S998">
        <v>3000</v>
      </c>
      <c r="T998">
        <v>0</v>
      </c>
      <c r="U998">
        <v>0</v>
      </c>
      <c r="V998">
        <v>4003001</v>
      </c>
      <c r="W998" t="s">
        <v>2013</v>
      </c>
      <c r="X998">
        <v>4003001</v>
      </c>
      <c r="Y998" t="s">
        <v>2013</v>
      </c>
      <c r="Z998">
        <v>4003001</v>
      </c>
      <c r="AA998" t="s">
        <v>2013</v>
      </c>
      <c r="AB998">
        <v>4003001</v>
      </c>
      <c r="AC998" t="s">
        <v>2013</v>
      </c>
      <c r="AD998">
        <v>4003001</v>
      </c>
      <c r="AE998" t="s">
        <v>2013</v>
      </c>
      <c r="AF998">
        <v>0</v>
      </c>
      <c r="AG998">
        <v>0</v>
      </c>
      <c r="AH998">
        <v>1</v>
      </c>
      <c r="AI998">
        <v>0</v>
      </c>
      <c r="AJ998">
        <v>60</v>
      </c>
      <c r="AK998">
        <v>0</v>
      </c>
      <c r="AL998" t="b">
        <v>0</v>
      </c>
      <c r="AM998">
        <v>0</v>
      </c>
      <c r="AN998">
        <v>0</v>
      </c>
    </row>
    <row r="999" spans="1:40" x14ac:dyDescent="0.3">
      <c r="A999">
        <v>104002111</v>
      </c>
      <c r="B999">
        <v>10400211</v>
      </c>
      <c r="C999" t="s">
        <v>1052</v>
      </c>
      <c r="D999" t="s">
        <v>635</v>
      </c>
      <c r="E999">
        <v>1</v>
      </c>
      <c r="F999" t="b">
        <v>1</v>
      </c>
      <c r="G999">
        <v>2010</v>
      </c>
      <c r="H999" t="s">
        <v>2013</v>
      </c>
      <c r="I999">
        <v>0</v>
      </c>
      <c r="J999">
        <v>0</v>
      </c>
      <c r="K999">
        <v>8294</v>
      </c>
      <c r="L999">
        <v>0</v>
      </c>
      <c r="M999">
        <v>0</v>
      </c>
      <c r="N999">
        <v>0</v>
      </c>
      <c r="O999" t="s">
        <v>34</v>
      </c>
      <c r="P999">
        <v>9950</v>
      </c>
      <c r="Q999" t="b">
        <v>0</v>
      </c>
      <c r="R999" t="b">
        <v>0</v>
      </c>
      <c r="S999">
        <v>0</v>
      </c>
      <c r="T999">
        <v>2100</v>
      </c>
      <c r="U999">
        <v>0</v>
      </c>
      <c r="V999">
        <v>4003002</v>
      </c>
      <c r="W999" t="s">
        <v>2013</v>
      </c>
      <c r="X999">
        <v>4003002</v>
      </c>
      <c r="Y999" t="s">
        <v>2013</v>
      </c>
      <c r="Z999">
        <v>4003002</v>
      </c>
      <c r="AA999" t="s">
        <v>2013</v>
      </c>
      <c r="AB999">
        <v>4003002</v>
      </c>
      <c r="AC999" t="s">
        <v>2013</v>
      </c>
      <c r="AD999">
        <v>4003002</v>
      </c>
      <c r="AE999" t="s">
        <v>2013</v>
      </c>
      <c r="AF999">
        <v>0</v>
      </c>
      <c r="AG999">
        <v>0</v>
      </c>
      <c r="AH999">
        <v>1</v>
      </c>
      <c r="AI999">
        <v>0</v>
      </c>
      <c r="AJ999">
        <v>60</v>
      </c>
      <c r="AK999">
        <v>0</v>
      </c>
      <c r="AL999" t="b">
        <v>0</v>
      </c>
      <c r="AM999">
        <v>0</v>
      </c>
      <c r="AN999">
        <v>0</v>
      </c>
    </row>
    <row r="1000" spans="1:40" x14ac:dyDescent="0.3">
      <c r="A1000">
        <v>104003111</v>
      </c>
      <c r="B1000">
        <v>10400311</v>
      </c>
      <c r="C1000" t="s">
        <v>1053</v>
      </c>
      <c r="D1000" t="s">
        <v>635</v>
      </c>
      <c r="E1000">
        <v>1</v>
      </c>
      <c r="F1000" t="b">
        <v>1</v>
      </c>
      <c r="G1000">
        <v>2010</v>
      </c>
      <c r="H1000" t="s">
        <v>2013</v>
      </c>
      <c r="I1000">
        <v>0</v>
      </c>
      <c r="J1000">
        <v>0</v>
      </c>
      <c r="K1000">
        <v>8294</v>
      </c>
      <c r="L1000">
        <v>0</v>
      </c>
      <c r="M1000">
        <v>0</v>
      </c>
      <c r="N1000">
        <v>0</v>
      </c>
      <c r="O1000" t="s">
        <v>34</v>
      </c>
      <c r="P1000">
        <v>9950</v>
      </c>
      <c r="Q1000" t="b">
        <v>0</v>
      </c>
      <c r="R1000" t="b">
        <v>0</v>
      </c>
      <c r="S1000">
        <v>0</v>
      </c>
      <c r="T1000">
        <v>0</v>
      </c>
      <c r="U1000">
        <v>0</v>
      </c>
      <c r="V1000">
        <v>3000001</v>
      </c>
      <c r="W1000" t="s">
        <v>2013</v>
      </c>
      <c r="X1000">
        <v>3000001</v>
      </c>
      <c r="Y1000" t="s">
        <v>2013</v>
      </c>
      <c r="Z1000">
        <v>3000001</v>
      </c>
      <c r="AA1000" t="s">
        <v>2013</v>
      </c>
      <c r="AB1000">
        <v>3000001</v>
      </c>
      <c r="AC1000" t="s">
        <v>2013</v>
      </c>
      <c r="AD1000">
        <v>3000001</v>
      </c>
      <c r="AE1000" t="s">
        <v>2013</v>
      </c>
      <c r="AF1000">
        <v>0</v>
      </c>
      <c r="AG1000">
        <v>0</v>
      </c>
      <c r="AH1000">
        <v>2</v>
      </c>
      <c r="AI1000">
        <v>0</v>
      </c>
      <c r="AJ1000">
        <v>60</v>
      </c>
      <c r="AK1000">
        <v>0</v>
      </c>
      <c r="AL1000" t="b">
        <v>0</v>
      </c>
      <c r="AM1000">
        <v>0</v>
      </c>
      <c r="AN1000">
        <v>0</v>
      </c>
    </row>
    <row r="1001" spans="1:40" x14ac:dyDescent="0.3">
      <c r="A1001">
        <v>104004111</v>
      </c>
      <c r="B1001">
        <v>10400411</v>
      </c>
      <c r="C1001" t="s">
        <v>1054</v>
      </c>
      <c r="D1001" t="s">
        <v>635</v>
      </c>
      <c r="E1001">
        <v>1</v>
      </c>
      <c r="F1001" t="b">
        <v>1</v>
      </c>
      <c r="G1001">
        <v>2010</v>
      </c>
      <c r="H1001" t="s">
        <v>2013</v>
      </c>
      <c r="I1001">
        <v>0</v>
      </c>
      <c r="J1001">
        <v>0</v>
      </c>
      <c r="K1001">
        <v>9040</v>
      </c>
      <c r="L1001">
        <v>0</v>
      </c>
      <c r="M1001">
        <v>0</v>
      </c>
      <c r="N1001">
        <v>0</v>
      </c>
      <c r="O1001" t="s">
        <v>34</v>
      </c>
      <c r="P1001">
        <v>10850</v>
      </c>
      <c r="Q1001" t="b">
        <v>0</v>
      </c>
      <c r="R1001" t="b">
        <v>0</v>
      </c>
      <c r="S1001">
        <v>0</v>
      </c>
      <c r="T1001">
        <v>2100</v>
      </c>
      <c r="U1001">
        <v>0</v>
      </c>
      <c r="V1001">
        <v>4003002</v>
      </c>
      <c r="W1001" t="s">
        <v>2013</v>
      </c>
      <c r="X1001">
        <v>4003002</v>
      </c>
      <c r="Y1001" t="s">
        <v>2013</v>
      </c>
      <c r="Z1001">
        <v>4003002</v>
      </c>
      <c r="AA1001" t="s">
        <v>2013</v>
      </c>
      <c r="AB1001">
        <v>4003002</v>
      </c>
      <c r="AC1001" t="s">
        <v>2013</v>
      </c>
      <c r="AD1001">
        <v>4003002</v>
      </c>
      <c r="AE1001" t="s">
        <v>2013</v>
      </c>
      <c r="AF1001">
        <v>0</v>
      </c>
      <c r="AG1001">
        <v>0</v>
      </c>
      <c r="AH1001">
        <v>1</v>
      </c>
      <c r="AI1001">
        <v>0</v>
      </c>
      <c r="AJ1001">
        <v>60</v>
      </c>
      <c r="AK1001">
        <v>0</v>
      </c>
      <c r="AL1001" t="b">
        <v>0</v>
      </c>
      <c r="AM1001">
        <v>0</v>
      </c>
      <c r="AN1001">
        <v>0</v>
      </c>
    </row>
    <row r="1002" spans="1:40" x14ac:dyDescent="0.3">
      <c r="A1002">
        <v>104005111</v>
      </c>
      <c r="B1002">
        <v>10400511</v>
      </c>
      <c r="C1002" t="s">
        <v>1055</v>
      </c>
      <c r="D1002" t="s">
        <v>635</v>
      </c>
      <c r="E1002">
        <v>1</v>
      </c>
      <c r="F1002" t="b">
        <v>1</v>
      </c>
      <c r="G1002">
        <v>2010</v>
      </c>
      <c r="H1002" t="s">
        <v>2013</v>
      </c>
      <c r="I1002">
        <v>0</v>
      </c>
      <c r="J1002">
        <v>0</v>
      </c>
      <c r="K1002">
        <v>55987</v>
      </c>
      <c r="L1002">
        <v>0</v>
      </c>
      <c r="M1002">
        <v>0</v>
      </c>
      <c r="N1002">
        <v>0</v>
      </c>
      <c r="O1002" t="s">
        <v>34</v>
      </c>
      <c r="P1002">
        <v>67180</v>
      </c>
      <c r="Q1002" t="b">
        <v>0</v>
      </c>
      <c r="R1002" t="b">
        <v>0</v>
      </c>
      <c r="S1002">
        <v>3000</v>
      </c>
      <c r="T1002">
        <v>0</v>
      </c>
      <c r="U1002">
        <v>0</v>
      </c>
      <c r="V1002">
        <v>4003001</v>
      </c>
      <c r="W1002" t="s">
        <v>2013</v>
      </c>
      <c r="X1002">
        <v>4003001</v>
      </c>
      <c r="Y1002" t="s">
        <v>2013</v>
      </c>
      <c r="Z1002">
        <v>4003001</v>
      </c>
      <c r="AA1002" t="s">
        <v>2013</v>
      </c>
      <c r="AB1002">
        <v>4003001</v>
      </c>
      <c r="AC1002" t="s">
        <v>2013</v>
      </c>
      <c r="AD1002">
        <v>4003001</v>
      </c>
      <c r="AE1002" t="s">
        <v>2013</v>
      </c>
      <c r="AF1002">
        <v>0</v>
      </c>
      <c r="AG1002">
        <v>0</v>
      </c>
      <c r="AH1002">
        <v>1</v>
      </c>
      <c r="AI1002">
        <v>0</v>
      </c>
      <c r="AJ1002">
        <v>240</v>
      </c>
      <c r="AK1002">
        <v>0</v>
      </c>
      <c r="AL1002" t="b">
        <v>0</v>
      </c>
      <c r="AM1002">
        <v>0</v>
      </c>
      <c r="AN1002">
        <v>0</v>
      </c>
    </row>
    <row r="1003" spans="1:40" x14ac:dyDescent="0.3">
      <c r="A1003">
        <v>104006111</v>
      </c>
      <c r="B1003">
        <v>10400611</v>
      </c>
      <c r="C1003" t="s">
        <v>1056</v>
      </c>
      <c r="D1003" t="s">
        <v>635</v>
      </c>
      <c r="E1003">
        <v>1</v>
      </c>
      <c r="F1003" t="b">
        <v>1</v>
      </c>
      <c r="G1003">
        <v>2010</v>
      </c>
      <c r="H1003" t="s">
        <v>2013</v>
      </c>
      <c r="I1003">
        <v>0</v>
      </c>
      <c r="J1003">
        <v>0</v>
      </c>
      <c r="K1003">
        <v>9040</v>
      </c>
      <c r="L1003">
        <v>0</v>
      </c>
      <c r="M1003">
        <v>0</v>
      </c>
      <c r="N1003">
        <v>0</v>
      </c>
      <c r="O1003" t="s">
        <v>34</v>
      </c>
      <c r="P1003">
        <v>10850</v>
      </c>
      <c r="Q1003" t="b">
        <v>0</v>
      </c>
      <c r="R1003" t="b">
        <v>0</v>
      </c>
      <c r="S1003">
        <v>0</v>
      </c>
      <c r="T1003">
        <v>0</v>
      </c>
      <c r="U1003">
        <v>0</v>
      </c>
      <c r="V1003">
        <v>3160001</v>
      </c>
      <c r="W1003" t="s">
        <v>2013</v>
      </c>
      <c r="X1003">
        <v>3160001</v>
      </c>
      <c r="Y1003" t="s">
        <v>2013</v>
      </c>
      <c r="Z1003">
        <v>3160001</v>
      </c>
      <c r="AA1003" t="s">
        <v>2013</v>
      </c>
      <c r="AB1003">
        <v>3160001</v>
      </c>
      <c r="AC1003" t="s">
        <v>2013</v>
      </c>
      <c r="AD1003">
        <v>3160001</v>
      </c>
      <c r="AE1003" t="s">
        <v>2013</v>
      </c>
      <c r="AF1003">
        <v>0</v>
      </c>
      <c r="AG1003">
        <v>0</v>
      </c>
      <c r="AH1003">
        <v>1</v>
      </c>
      <c r="AI1003">
        <v>0</v>
      </c>
      <c r="AJ1003">
        <v>60</v>
      </c>
      <c r="AK1003">
        <v>0</v>
      </c>
      <c r="AL1003" t="b">
        <v>0</v>
      </c>
      <c r="AM1003">
        <v>0</v>
      </c>
      <c r="AN1003">
        <v>0</v>
      </c>
    </row>
    <row r="1004" spans="1:40" x14ac:dyDescent="0.3">
      <c r="A1004">
        <v>104007111</v>
      </c>
      <c r="B1004">
        <v>10400711</v>
      </c>
      <c r="C1004" t="s">
        <v>1057</v>
      </c>
      <c r="D1004" t="s">
        <v>635</v>
      </c>
      <c r="E1004">
        <v>1</v>
      </c>
      <c r="F1004" t="b">
        <v>1</v>
      </c>
      <c r="G1004">
        <v>2010</v>
      </c>
      <c r="H1004" t="s">
        <v>2013</v>
      </c>
      <c r="I1004">
        <v>0</v>
      </c>
      <c r="J1004">
        <v>0</v>
      </c>
      <c r="K1004">
        <v>9778</v>
      </c>
      <c r="L1004">
        <v>0</v>
      </c>
      <c r="M1004">
        <v>0</v>
      </c>
      <c r="N1004">
        <v>0</v>
      </c>
      <c r="O1004" t="s">
        <v>34</v>
      </c>
      <c r="P1004">
        <v>11730</v>
      </c>
      <c r="Q1004" t="b">
        <v>0</v>
      </c>
      <c r="R1004" t="b">
        <v>0</v>
      </c>
      <c r="S1004">
        <v>3000</v>
      </c>
      <c r="T1004">
        <v>0</v>
      </c>
      <c r="U1004">
        <v>0</v>
      </c>
      <c r="V1004">
        <v>4003001</v>
      </c>
      <c r="W1004" t="s">
        <v>2013</v>
      </c>
      <c r="X1004">
        <v>4003001</v>
      </c>
      <c r="Y1004" t="s">
        <v>2013</v>
      </c>
      <c r="Z1004">
        <v>4003001</v>
      </c>
      <c r="AA1004" t="s">
        <v>2013</v>
      </c>
      <c r="AB1004">
        <v>4003001</v>
      </c>
      <c r="AC1004" t="s">
        <v>2013</v>
      </c>
      <c r="AD1004">
        <v>4003001</v>
      </c>
      <c r="AE1004" t="s">
        <v>2013</v>
      </c>
      <c r="AF1004">
        <v>0</v>
      </c>
      <c r="AG1004">
        <v>0</v>
      </c>
      <c r="AH1004">
        <v>1</v>
      </c>
      <c r="AI1004">
        <v>0</v>
      </c>
      <c r="AJ1004">
        <v>60</v>
      </c>
      <c r="AK1004">
        <v>0</v>
      </c>
      <c r="AL1004" t="b">
        <v>0</v>
      </c>
      <c r="AM1004">
        <v>0</v>
      </c>
      <c r="AN1004">
        <v>0</v>
      </c>
    </row>
    <row r="1005" spans="1:40" x14ac:dyDescent="0.3">
      <c r="A1005">
        <v>104008111</v>
      </c>
      <c r="B1005">
        <v>10400811</v>
      </c>
      <c r="C1005" t="s">
        <v>1058</v>
      </c>
      <c r="D1005" t="s">
        <v>635</v>
      </c>
      <c r="E1005">
        <v>1</v>
      </c>
      <c r="F1005" t="b">
        <v>1</v>
      </c>
      <c r="G1005">
        <v>2010</v>
      </c>
      <c r="H1005" t="s">
        <v>2013</v>
      </c>
      <c r="I1005">
        <v>0</v>
      </c>
      <c r="J1005">
        <v>0</v>
      </c>
      <c r="K1005">
        <v>9778</v>
      </c>
      <c r="L1005">
        <v>0</v>
      </c>
      <c r="M1005">
        <v>0</v>
      </c>
      <c r="N1005">
        <v>0</v>
      </c>
      <c r="O1005" t="s">
        <v>34</v>
      </c>
      <c r="P1005">
        <v>11730</v>
      </c>
      <c r="Q1005" t="b">
        <v>0</v>
      </c>
      <c r="R1005" t="b">
        <v>0</v>
      </c>
      <c r="S1005">
        <v>0</v>
      </c>
      <c r="T1005">
        <v>0</v>
      </c>
      <c r="U1005">
        <v>0</v>
      </c>
      <c r="V1005">
        <v>3011001</v>
      </c>
      <c r="W1005" t="s">
        <v>2013</v>
      </c>
      <c r="X1005">
        <v>3011001</v>
      </c>
      <c r="Y1005" t="s">
        <v>2013</v>
      </c>
      <c r="Z1005">
        <v>3011001</v>
      </c>
      <c r="AA1005" t="s">
        <v>2013</v>
      </c>
      <c r="AB1005">
        <v>3011001</v>
      </c>
      <c r="AC1005" t="s">
        <v>2013</v>
      </c>
      <c r="AD1005">
        <v>3011001</v>
      </c>
      <c r="AE1005" t="s">
        <v>2013</v>
      </c>
      <c r="AF1005">
        <v>0</v>
      </c>
      <c r="AG1005">
        <v>0</v>
      </c>
      <c r="AH1005">
        <v>2</v>
      </c>
      <c r="AI1005">
        <v>0</v>
      </c>
      <c r="AJ1005">
        <v>60</v>
      </c>
      <c r="AK1005">
        <v>0</v>
      </c>
      <c r="AL1005" t="b">
        <v>0</v>
      </c>
      <c r="AM1005">
        <v>0</v>
      </c>
      <c r="AN1005">
        <v>0</v>
      </c>
    </row>
    <row r="1006" spans="1:40" x14ac:dyDescent="0.3">
      <c r="A1006">
        <v>104009111</v>
      </c>
      <c r="B1006">
        <v>10400911</v>
      </c>
      <c r="C1006" t="s">
        <v>1059</v>
      </c>
      <c r="D1006" t="s">
        <v>635</v>
      </c>
      <c r="E1006">
        <v>1</v>
      </c>
      <c r="F1006" t="b">
        <v>1</v>
      </c>
      <c r="G1006">
        <v>2010</v>
      </c>
      <c r="H1006" t="s">
        <v>2013</v>
      </c>
      <c r="I1006">
        <v>0</v>
      </c>
      <c r="J1006">
        <v>0</v>
      </c>
      <c r="K1006">
        <v>9778</v>
      </c>
      <c r="L1006">
        <v>0</v>
      </c>
      <c r="M1006">
        <v>0</v>
      </c>
      <c r="N1006">
        <v>0</v>
      </c>
      <c r="O1006" t="s">
        <v>34</v>
      </c>
      <c r="P1006">
        <v>11730</v>
      </c>
      <c r="Q1006" t="b">
        <v>0</v>
      </c>
      <c r="R1006" t="b">
        <v>0</v>
      </c>
      <c r="S1006">
        <v>0</v>
      </c>
      <c r="T1006">
        <v>0</v>
      </c>
      <c r="U1006">
        <v>0</v>
      </c>
      <c r="V1006">
        <v>3000001</v>
      </c>
      <c r="W1006" t="s">
        <v>2013</v>
      </c>
      <c r="X1006">
        <v>3000001</v>
      </c>
      <c r="Y1006" t="s">
        <v>2013</v>
      </c>
      <c r="Z1006">
        <v>3000001</v>
      </c>
      <c r="AA1006" t="s">
        <v>2013</v>
      </c>
      <c r="AB1006">
        <v>3000001</v>
      </c>
      <c r="AC1006" t="s">
        <v>2013</v>
      </c>
      <c r="AD1006">
        <v>3000001</v>
      </c>
      <c r="AE1006" t="s">
        <v>2013</v>
      </c>
      <c r="AF1006">
        <v>0</v>
      </c>
      <c r="AG1006">
        <v>0</v>
      </c>
      <c r="AH1006">
        <v>2</v>
      </c>
      <c r="AI1006">
        <v>0</v>
      </c>
      <c r="AJ1006">
        <v>60</v>
      </c>
      <c r="AK1006">
        <v>0</v>
      </c>
      <c r="AL1006" t="b">
        <v>0</v>
      </c>
      <c r="AM1006">
        <v>0</v>
      </c>
      <c r="AN1006">
        <v>0</v>
      </c>
    </row>
    <row r="1007" spans="1:40" x14ac:dyDescent="0.3">
      <c r="A1007">
        <v>104010111</v>
      </c>
      <c r="B1007">
        <v>10401011</v>
      </c>
      <c r="C1007" t="s">
        <v>1060</v>
      </c>
      <c r="D1007" t="s">
        <v>635</v>
      </c>
      <c r="E1007">
        <v>1</v>
      </c>
      <c r="F1007" t="b">
        <v>1</v>
      </c>
      <c r="G1007">
        <v>2010</v>
      </c>
      <c r="H1007" t="s">
        <v>2013</v>
      </c>
      <c r="I1007">
        <v>0</v>
      </c>
      <c r="J1007">
        <v>0</v>
      </c>
      <c r="K1007">
        <v>10656</v>
      </c>
      <c r="L1007">
        <v>0</v>
      </c>
      <c r="M1007">
        <v>0</v>
      </c>
      <c r="N1007">
        <v>0</v>
      </c>
      <c r="O1007" t="s">
        <v>34</v>
      </c>
      <c r="P1007">
        <v>12790</v>
      </c>
      <c r="Q1007" t="b">
        <v>0</v>
      </c>
      <c r="R1007" t="b">
        <v>0</v>
      </c>
      <c r="S1007">
        <v>0</v>
      </c>
      <c r="T1007">
        <v>0</v>
      </c>
      <c r="U1007">
        <v>0</v>
      </c>
      <c r="V1007">
        <v>2202013</v>
      </c>
      <c r="W1007" t="s">
        <v>2013</v>
      </c>
      <c r="X1007">
        <v>2202013</v>
      </c>
      <c r="Y1007" t="s">
        <v>2013</v>
      </c>
      <c r="Z1007">
        <v>2202013</v>
      </c>
      <c r="AA1007" t="s">
        <v>2013</v>
      </c>
      <c r="AB1007">
        <v>2202013</v>
      </c>
      <c r="AC1007" t="s">
        <v>2013</v>
      </c>
      <c r="AD1007">
        <v>2202013</v>
      </c>
      <c r="AE1007" t="s">
        <v>2013</v>
      </c>
      <c r="AF1007">
        <v>0</v>
      </c>
      <c r="AG1007">
        <v>0</v>
      </c>
      <c r="AH1007">
        <v>5</v>
      </c>
      <c r="AI1007">
        <v>0</v>
      </c>
      <c r="AJ1007">
        <v>60</v>
      </c>
      <c r="AK1007">
        <v>0</v>
      </c>
      <c r="AL1007" t="b">
        <v>0</v>
      </c>
      <c r="AM1007">
        <v>0</v>
      </c>
      <c r="AN1007">
        <v>0</v>
      </c>
    </row>
    <row r="1008" spans="1:40" x14ac:dyDescent="0.3">
      <c r="A1008">
        <v>104011111</v>
      </c>
      <c r="B1008">
        <v>10401111</v>
      </c>
      <c r="C1008" t="s">
        <v>1061</v>
      </c>
      <c r="D1008" t="s">
        <v>635</v>
      </c>
      <c r="E1008">
        <v>1</v>
      </c>
      <c r="F1008" t="b">
        <v>1</v>
      </c>
      <c r="G1008">
        <v>2010</v>
      </c>
      <c r="H1008" t="s">
        <v>2013</v>
      </c>
      <c r="I1008">
        <v>0</v>
      </c>
      <c r="J1008">
        <v>0</v>
      </c>
      <c r="K1008">
        <v>10656</v>
      </c>
      <c r="L1008">
        <v>0</v>
      </c>
      <c r="M1008">
        <v>0</v>
      </c>
      <c r="N1008">
        <v>0</v>
      </c>
      <c r="O1008" t="s">
        <v>34</v>
      </c>
      <c r="P1008">
        <v>12790</v>
      </c>
      <c r="Q1008" t="b">
        <v>0</v>
      </c>
      <c r="R1008" t="b">
        <v>0</v>
      </c>
      <c r="S1008">
        <v>0</v>
      </c>
      <c r="T1008">
        <v>0</v>
      </c>
      <c r="U1008">
        <v>0</v>
      </c>
      <c r="V1008">
        <v>2004001</v>
      </c>
      <c r="W1008" t="s">
        <v>2013</v>
      </c>
      <c r="X1008">
        <v>2004001</v>
      </c>
      <c r="Y1008" t="s">
        <v>2013</v>
      </c>
      <c r="Z1008">
        <v>2004001</v>
      </c>
      <c r="AA1008" t="s">
        <v>2013</v>
      </c>
      <c r="AB1008">
        <v>2004001</v>
      </c>
      <c r="AC1008" t="s">
        <v>2013</v>
      </c>
      <c r="AD1008">
        <v>2004001</v>
      </c>
      <c r="AE1008" t="s">
        <v>2013</v>
      </c>
      <c r="AF1008">
        <v>0</v>
      </c>
      <c r="AG1008">
        <v>0</v>
      </c>
      <c r="AH1008">
        <v>20</v>
      </c>
      <c r="AI1008">
        <v>0</v>
      </c>
      <c r="AJ1008">
        <v>60</v>
      </c>
      <c r="AK1008">
        <v>0</v>
      </c>
      <c r="AL1008" t="b">
        <v>0</v>
      </c>
      <c r="AM1008">
        <v>0</v>
      </c>
      <c r="AN1008">
        <v>0</v>
      </c>
    </row>
    <row r="1009" spans="1:40" x14ac:dyDescent="0.3">
      <c r="A1009">
        <v>104012111</v>
      </c>
      <c r="B1009">
        <v>10401211</v>
      </c>
      <c r="C1009" t="s">
        <v>607</v>
      </c>
      <c r="D1009" t="s">
        <v>635</v>
      </c>
      <c r="E1009">
        <v>1</v>
      </c>
      <c r="F1009" t="b">
        <v>1</v>
      </c>
      <c r="G1009">
        <v>2010</v>
      </c>
      <c r="H1009" t="s">
        <v>2013</v>
      </c>
      <c r="I1009">
        <v>0</v>
      </c>
      <c r="J1009">
        <v>0</v>
      </c>
      <c r="K1009">
        <v>10656</v>
      </c>
      <c r="L1009">
        <v>0</v>
      </c>
      <c r="M1009">
        <v>0</v>
      </c>
      <c r="N1009">
        <v>0</v>
      </c>
      <c r="O1009" t="s">
        <v>34</v>
      </c>
      <c r="P1009">
        <v>12790</v>
      </c>
      <c r="Q1009" t="b">
        <v>0</v>
      </c>
      <c r="R1009" t="b">
        <v>0</v>
      </c>
      <c r="S1009">
        <v>0</v>
      </c>
      <c r="T1009">
        <v>0</v>
      </c>
      <c r="U1009">
        <v>0</v>
      </c>
      <c r="V1009">
        <v>2014001</v>
      </c>
      <c r="W1009" t="s">
        <v>2013</v>
      </c>
      <c r="X1009">
        <v>2014001</v>
      </c>
      <c r="Y1009" t="s">
        <v>2013</v>
      </c>
      <c r="Z1009">
        <v>2014001</v>
      </c>
      <c r="AA1009" t="s">
        <v>2013</v>
      </c>
      <c r="AB1009">
        <v>2014001</v>
      </c>
      <c r="AC1009" t="s">
        <v>2013</v>
      </c>
      <c r="AD1009">
        <v>2014001</v>
      </c>
      <c r="AE1009" t="s">
        <v>2013</v>
      </c>
      <c r="AF1009">
        <v>0</v>
      </c>
      <c r="AG1009">
        <v>0</v>
      </c>
      <c r="AH1009">
        <v>20</v>
      </c>
      <c r="AI1009">
        <v>0</v>
      </c>
      <c r="AJ1009">
        <v>60</v>
      </c>
      <c r="AK1009">
        <v>0</v>
      </c>
      <c r="AL1009" t="b">
        <v>0</v>
      </c>
      <c r="AM1009">
        <v>0</v>
      </c>
      <c r="AN1009">
        <v>0</v>
      </c>
    </row>
    <row r="1010" spans="1:40" x14ac:dyDescent="0.3">
      <c r="A1010">
        <v>104013111</v>
      </c>
      <c r="B1010">
        <v>10401311</v>
      </c>
      <c r="C1010" t="s">
        <v>1062</v>
      </c>
      <c r="D1010" t="s">
        <v>635</v>
      </c>
      <c r="E1010">
        <v>1</v>
      </c>
      <c r="F1010" t="b">
        <v>1</v>
      </c>
      <c r="G1010">
        <v>2010</v>
      </c>
      <c r="H1010" t="s">
        <v>2013</v>
      </c>
      <c r="I1010">
        <v>0</v>
      </c>
      <c r="J1010">
        <v>0</v>
      </c>
      <c r="K1010">
        <v>11490</v>
      </c>
      <c r="L1010">
        <v>0</v>
      </c>
      <c r="M1010">
        <v>0</v>
      </c>
      <c r="N1010">
        <v>0</v>
      </c>
      <c r="O1010" t="s">
        <v>34</v>
      </c>
      <c r="P1010">
        <v>13790</v>
      </c>
      <c r="Q1010" t="b">
        <v>0</v>
      </c>
      <c r="R1010" t="b">
        <v>0</v>
      </c>
      <c r="S1010">
        <v>0</v>
      </c>
      <c r="T1010">
        <v>0</v>
      </c>
      <c r="U1010">
        <v>0</v>
      </c>
      <c r="V1010">
        <v>4001021</v>
      </c>
      <c r="W1010" t="s">
        <v>2013</v>
      </c>
      <c r="X1010">
        <v>4001021</v>
      </c>
      <c r="Y1010" t="s">
        <v>2013</v>
      </c>
      <c r="Z1010">
        <v>4001021</v>
      </c>
      <c r="AA1010" t="s">
        <v>2013</v>
      </c>
      <c r="AB1010">
        <v>4001021</v>
      </c>
      <c r="AC1010" t="s">
        <v>2013</v>
      </c>
      <c r="AD1010">
        <v>4001021</v>
      </c>
      <c r="AE1010" t="s">
        <v>2013</v>
      </c>
      <c r="AF1010">
        <v>0</v>
      </c>
      <c r="AG1010">
        <v>0</v>
      </c>
      <c r="AH1010">
        <v>1</v>
      </c>
      <c r="AI1010">
        <v>0</v>
      </c>
      <c r="AJ1010">
        <v>60</v>
      </c>
      <c r="AK1010">
        <v>0</v>
      </c>
      <c r="AL1010" t="b">
        <v>0</v>
      </c>
      <c r="AM1010">
        <v>0</v>
      </c>
      <c r="AN1010">
        <v>0</v>
      </c>
    </row>
    <row r="1011" spans="1:40" x14ac:dyDescent="0.3">
      <c r="A1011">
        <v>104014111</v>
      </c>
      <c r="B1011">
        <v>10401411</v>
      </c>
      <c r="C1011" t="s">
        <v>1063</v>
      </c>
      <c r="D1011" t="s">
        <v>635</v>
      </c>
      <c r="E1011">
        <v>1</v>
      </c>
      <c r="F1011" t="b">
        <v>1</v>
      </c>
      <c r="G1011">
        <v>2010</v>
      </c>
      <c r="H1011" t="s">
        <v>2013</v>
      </c>
      <c r="I1011">
        <v>0</v>
      </c>
      <c r="J1011">
        <v>0</v>
      </c>
      <c r="K1011">
        <v>11490</v>
      </c>
      <c r="L1011">
        <v>0</v>
      </c>
      <c r="M1011">
        <v>0</v>
      </c>
      <c r="N1011">
        <v>0</v>
      </c>
      <c r="O1011" t="s">
        <v>34</v>
      </c>
      <c r="P1011">
        <v>13790</v>
      </c>
      <c r="Q1011" t="b">
        <v>0</v>
      </c>
      <c r="R1011" t="b">
        <v>0</v>
      </c>
      <c r="S1011">
        <v>3000</v>
      </c>
      <c r="T1011">
        <v>0</v>
      </c>
      <c r="U1011">
        <v>0</v>
      </c>
      <c r="V1011">
        <v>4003001</v>
      </c>
      <c r="W1011" t="s">
        <v>2013</v>
      </c>
      <c r="X1011">
        <v>4003001</v>
      </c>
      <c r="Y1011" t="s">
        <v>2013</v>
      </c>
      <c r="Z1011">
        <v>4003001</v>
      </c>
      <c r="AA1011" t="s">
        <v>2013</v>
      </c>
      <c r="AB1011">
        <v>4003001</v>
      </c>
      <c r="AC1011" t="s">
        <v>2013</v>
      </c>
      <c r="AD1011">
        <v>4003001</v>
      </c>
      <c r="AE1011" t="s">
        <v>2013</v>
      </c>
      <c r="AF1011">
        <v>0</v>
      </c>
      <c r="AG1011">
        <v>0</v>
      </c>
      <c r="AH1011">
        <v>1</v>
      </c>
      <c r="AI1011">
        <v>0</v>
      </c>
      <c r="AJ1011">
        <v>60</v>
      </c>
      <c r="AK1011">
        <v>0</v>
      </c>
      <c r="AL1011" t="b">
        <v>0</v>
      </c>
      <c r="AM1011">
        <v>0</v>
      </c>
      <c r="AN1011">
        <v>0</v>
      </c>
    </row>
    <row r="1012" spans="1:40" x14ac:dyDescent="0.3">
      <c r="A1012">
        <v>104015111</v>
      </c>
      <c r="B1012">
        <v>10401511</v>
      </c>
      <c r="C1012" t="s">
        <v>1064</v>
      </c>
      <c r="D1012" t="s">
        <v>635</v>
      </c>
      <c r="E1012">
        <v>1</v>
      </c>
      <c r="F1012" t="b">
        <v>1</v>
      </c>
      <c r="G1012">
        <v>2010</v>
      </c>
      <c r="H1012" t="s">
        <v>2013</v>
      </c>
      <c r="I1012">
        <v>0</v>
      </c>
      <c r="J1012">
        <v>0</v>
      </c>
      <c r="K1012">
        <v>11490</v>
      </c>
      <c r="L1012">
        <v>0</v>
      </c>
      <c r="M1012">
        <v>0</v>
      </c>
      <c r="N1012">
        <v>0</v>
      </c>
      <c r="O1012" t="s">
        <v>34</v>
      </c>
      <c r="P1012">
        <v>13790</v>
      </c>
      <c r="Q1012" t="b">
        <v>0</v>
      </c>
      <c r="R1012" t="b">
        <v>0</v>
      </c>
      <c r="S1012">
        <v>0</v>
      </c>
      <c r="T1012">
        <v>0</v>
      </c>
      <c r="U1012">
        <v>0</v>
      </c>
      <c r="V1012">
        <v>3000001</v>
      </c>
      <c r="W1012" t="s">
        <v>2013</v>
      </c>
      <c r="X1012">
        <v>3000001</v>
      </c>
      <c r="Y1012" t="s">
        <v>2013</v>
      </c>
      <c r="Z1012">
        <v>3000001</v>
      </c>
      <c r="AA1012" t="s">
        <v>2013</v>
      </c>
      <c r="AB1012">
        <v>3000001</v>
      </c>
      <c r="AC1012" t="s">
        <v>2013</v>
      </c>
      <c r="AD1012">
        <v>3000001</v>
      </c>
      <c r="AE1012" t="s">
        <v>2013</v>
      </c>
      <c r="AF1012">
        <v>0</v>
      </c>
      <c r="AG1012">
        <v>0</v>
      </c>
      <c r="AH1012">
        <v>2</v>
      </c>
      <c r="AI1012">
        <v>0</v>
      </c>
      <c r="AJ1012">
        <v>60</v>
      </c>
      <c r="AK1012">
        <v>0</v>
      </c>
      <c r="AL1012" t="b">
        <v>0</v>
      </c>
      <c r="AM1012">
        <v>0</v>
      </c>
      <c r="AN1012">
        <v>0</v>
      </c>
    </row>
    <row r="1013" spans="1:40" x14ac:dyDescent="0.3">
      <c r="A1013">
        <v>104016111</v>
      </c>
      <c r="B1013">
        <v>10401611</v>
      </c>
      <c r="C1013" t="s">
        <v>1065</v>
      </c>
      <c r="D1013" t="s">
        <v>635</v>
      </c>
      <c r="E1013">
        <v>1</v>
      </c>
      <c r="F1013" t="b">
        <v>1</v>
      </c>
      <c r="G1013">
        <v>2010</v>
      </c>
      <c r="H1013" t="s">
        <v>2013</v>
      </c>
      <c r="I1013">
        <v>0</v>
      </c>
      <c r="J1013">
        <v>0</v>
      </c>
      <c r="K1013">
        <v>55987</v>
      </c>
      <c r="L1013">
        <v>0</v>
      </c>
      <c r="M1013">
        <v>0</v>
      </c>
      <c r="N1013">
        <v>0</v>
      </c>
      <c r="O1013" t="s">
        <v>34</v>
      </c>
      <c r="P1013">
        <v>67180</v>
      </c>
      <c r="Q1013" t="b">
        <v>0</v>
      </c>
      <c r="R1013" t="b">
        <v>0</v>
      </c>
      <c r="S1013">
        <v>3000</v>
      </c>
      <c r="T1013">
        <v>0</v>
      </c>
      <c r="U1013">
        <v>0</v>
      </c>
      <c r="V1013">
        <v>4003001</v>
      </c>
      <c r="W1013" t="s">
        <v>2013</v>
      </c>
      <c r="X1013">
        <v>4003001</v>
      </c>
      <c r="Y1013" t="s">
        <v>2013</v>
      </c>
      <c r="Z1013">
        <v>4003001</v>
      </c>
      <c r="AA1013" t="s">
        <v>2013</v>
      </c>
      <c r="AB1013">
        <v>4003001</v>
      </c>
      <c r="AC1013" t="s">
        <v>2013</v>
      </c>
      <c r="AD1013">
        <v>4003001</v>
      </c>
      <c r="AE1013" t="s">
        <v>2013</v>
      </c>
      <c r="AF1013">
        <v>0</v>
      </c>
      <c r="AG1013">
        <v>0</v>
      </c>
      <c r="AH1013">
        <v>1</v>
      </c>
      <c r="AI1013">
        <v>0</v>
      </c>
      <c r="AJ1013">
        <v>240</v>
      </c>
      <c r="AK1013">
        <v>0</v>
      </c>
      <c r="AL1013" t="b">
        <v>0</v>
      </c>
      <c r="AM1013">
        <v>0</v>
      </c>
      <c r="AN1013">
        <v>0</v>
      </c>
    </row>
    <row r="1014" spans="1:40" x14ac:dyDescent="0.3">
      <c r="A1014">
        <v>104017111</v>
      </c>
      <c r="B1014">
        <v>10401711</v>
      </c>
      <c r="C1014" t="s">
        <v>1066</v>
      </c>
      <c r="D1014" t="s">
        <v>635</v>
      </c>
      <c r="E1014">
        <v>1</v>
      </c>
      <c r="F1014" t="b">
        <v>1</v>
      </c>
      <c r="G1014">
        <v>2010</v>
      </c>
      <c r="H1014" t="s">
        <v>2013</v>
      </c>
      <c r="I1014">
        <v>0</v>
      </c>
      <c r="J1014">
        <v>0</v>
      </c>
      <c r="K1014">
        <v>12474</v>
      </c>
      <c r="L1014">
        <v>0</v>
      </c>
      <c r="M1014">
        <v>0</v>
      </c>
      <c r="N1014">
        <v>0</v>
      </c>
      <c r="O1014" t="s">
        <v>34</v>
      </c>
      <c r="P1014">
        <v>14970</v>
      </c>
      <c r="Q1014" t="b">
        <v>0</v>
      </c>
      <c r="R1014" t="b">
        <v>0</v>
      </c>
      <c r="S1014">
        <v>0</v>
      </c>
      <c r="T1014">
        <v>2100</v>
      </c>
      <c r="U1014">
        <v>0</v>
      </c>
      <c r="V1014">
        <v>4003002</v>
      </c>
      <c r="W1014" t="s">
        <v>2013</v>
      </c>
      <c r="X1014">
        <v>4003002</v>
      </c>
      <c r="Y1014" t="s">
        <v>2013</v>
      </c>
      <c r="Z1014">
        <v>4003002</v>
      </c>
      <c r="AA1014" t="s">
        <v>2013</v>
      </c>
      <c r="AB1014">
        <v>4003002</v>
      </c>
      <c r="AC1014" t="s">
        <v>2013</v>
      </c>
      <c r="AD1014">
        <v>4003002</v>
      </c>
      <c r="AE1014" t="s">
        <v>2013</v>
      </c>
      <c r="AF1014">
        <v>0</v>
      </c>
      <c r="AG1014">
        <v>0</v>
      </c>
      <c r="AH1014">
        <v>1</v>
      </c>
      <c r="AI1014">
        <v>0</v>
      </c>
      <c r="AJ1014">
        <v>60</v>
      </c>
      <c r="AK1014">
        <v>0</v>
      </c>
      <c r="AL1014" t="b">
        <v>0</v>
      </c>
      <c r="AM1014">
        <v>0</v>
      </c>
      <c r="AN1014">
        <v>0</v>
      </c>
    </row>
    <row r="1015" spans="1:40" x14ac:dyDescent="0.3">
      <c r="A1015">
        <v>104018111</v>
      </c>
      <c r="B1015">
        <v>10401811</v>
      </c>
      <c r="C1015" t="s">
        <v>1067</v>
      </c>
      <c r="D1015" t="s">
        <v>635</v>
      </c>
      <c r="E1015">
        <v>1</v>
      </c>
      <c r="F1015" t="b">
        <v>1</v>
      </c>
      <c r="G1015">
        <v>2010</v>
      </c>
      <c r="H1015" t="s">
        <v>2013</v>
      </c>
      <c r="I1015">
        <v>0</v>
      </c>
      <c r="J1015">
        <v>0</v>
      </c>
      <c r="K1015">
        <v>12474</v>
      </c>
      <c r="L1015">
        <v>0</v>
      </c>
      <c r="M1015">
        <v>0</v>
      </c>
      <c r="N1015">
        <v>0</v>
      </c>
      <c r="O1015" t="s">
        <v>34</v>
      </c>
      <c r="P1015">
        <v>14970</v>
      </c>
      <c r="Q1015" t="b">
        <v>0</v>
      </c>
      <c r="R1015" t="b">
        <v>0</v>
      </c>
      <c r="S1015">
        <v>0</v>
      </c>
      <c r="T1015">
        <v>0</v>
      </c>
      <c r="U1015">
        <v>0</v>
      </c>
      <c r="V1015">
        <v>3000001</v>
      </c>
      <c r="W1015" t="s">
        <v>2013</v>
      </c>
      <c r="X1015">
        <v>3000001</v>
      </c>
      <c r="Y1015" t="s">
        <v>2013</v>
      </c>
      <c r="Z1015">
        <v>3000001</v>
      </c>
      <c r="AA1015" t="s">
        <v>2013</v>
      </c>
      <c r="AB1015">
        <v>3000001</v>
      </c>
      <c r="AC1015" t="s">
        <v>2013</v>
      </c>
      <c r="AD1015">
        <v>3000001</v>
      </c>
      <c r="AE1015" t="s">
        <v>2013</v>
      </c>
      <c r="AF1015">
        <v>0</v>
      </c>
      <c r="AG1015">
        <v>0</v>
      </c>
      <c r="AH1015">
        <v>15</v>
      </c>
      <c r="AI1015">
        <v>0</v>
      </c>
      <c r="AJ1015">
        <v>60</v>
      </c>
      <c r="AK1015">
        <v>0</v>
      </c>
      <c r="AL1015" t="b">
        <v>0</v>
      </c>
      <c r="AM1015">
        <v>0</v>
      </c>
      <c r="AN1015">
        <v>0</v>
      </c>
    </row>
    <row r="1016" spans="1:40" x14ac:dyDescent="0.3">
      <c r="A1016">
        <v>104019111</v>
      </c>
      <c r="B1016">
        <v>10401911</v>
      </c>
      <c r="C1016" t="s">
        <v>1068</v>
      </c>
      <c r="D1016" t="s">
        <v>635</v>
      </c>
      <c r="E1016">
        <v>1</v>
      </c>
      <c r="F1016" t="b">
        <v>1</v>
      </c>
      <c r="G1016">
        <v>2010</v>
      </c>
      <c r="H1016" t="s">
        <v>2013</v>
      </c>
      <c r="I1016">
        <v>0</v>
      </c>
      <c r="J1016">
        <v>0</v>
      </c>
      <c r="K1016">
        <v>12474</v>
      </c>
      <c r="L1016">
        <v>0</v>
      </c>
      <c r="M1016">
        <v>0</v>
      </c>
      <c r="N1016">
        <v>0</v>
      </c>
      <c r="O1016" t="s">
        <v>34</v>
      </c>
      <c r="P1016">
        <v>14970</v>
      </c>
      <c r="Q1016" t="b">
        <v>0</v>
      </c>
      <c r="R1016" t="b">
        <v>0</v>
      </c>
      <c r="S1016">
        <v>0</v>
      </c>
      <c r="T1016">
        <v>0</v>
      </c>
      <c r="U1016">
        <v>0</v>
      </c>
      <c r="V1016">
        <v>2202004</v>
      </c>
      <c r="W1016" t="s">
        <v>2013</v>
      </c>
      <c r="X1016">
        <v>2202004</v>
      </c>
      <c r="Y1016" t="s">
        <v>2013</v>
      </c>
      <c r="Z1016">
        <v>2202004</v>
      </c>
      <c r="AA1016" t="s">
        <v>2013</v>
      </c>
      <c r="AB1016">
        <v>2202004</v>
      </c>
      <c r="AC1016" t="s">
        <v>2013</v>
      </c>
      <c r="AD1016">
        <v>2202004</v>
      </c>
      <c r="AE1016" t="s">
        <v>2013</v>
      </c>
      <c r="AF1016">
        <v>0</v>
      </c>
      <c r="AG1016">
        <v>0</v>
      </c>
      <c r="AH1016">
        <v>5</v>
      </c>
      <c r="AI1016">
        <v>0</v>
      </c>
      <c r="AJ1016">
        <v>60</v>
      </c>
      <c r="AK1016">
        <v>0</v>
      </c>
      <c r="AL1016" t="b">
        <v>0</v>
      </c>
      <c r="AM1016">
        <v>0</v>
      </c>
      <c r="AN1016">
        <v>0</v>
      </c>
    </row>
    <row r="1017" spans="1:40" x14ac:dyDescent="0.3">
      <c r="A1017">
        <v>104020111</v>
      </c>
      <c r="B1017">
        <v>10402011</v>
      </c>
      <c r="C1017" t="s">
        <v>1069</v>
      </c>
      <c r="D1017" t="s">
        <v>635</v>
      </c>
      <c r="E1017">
        <v>1</v>
      </c>
      <c r="F1017" t="b">
        <v>1</v>
      </c>
      <c r="G1017">
        <v>2010</v>
      </c>
      <c r="H1017" t="s">
        <v>2013</v>
      </c>
      <c r="I1017">
        <v>0</v>
      </c>
      <c r="J1017">
        <v>0</v>
      </c>
      <c r="K1017">
        <v>13412</v>
      </c>
      <c r="L1017">
        <v>0</v>
      </c>
      <c r="M1017">
        <v>0</v>
      </c>
      <c r="N1017">
        <v>0</v>
      </c>
      <c r="O1017" t="s">
        <v>34</v>
      </c>
      <c r="P1017">
        <v>16090</v>
      </c>
      <c r="Q1017" t="b">
        <v>0</v>
      </c>
      <c r="R1017" t="b">
        <v>0</v>
      </c>
      <c r="S1017">
        <v>0</v>
      </c>
      <c r="T1017">
        <v>0</v>
      </c>
      <c r="U1017">
        <v>0</v>
      </c>
      <c r="V1017">
        <v>8100022</v>
      </c>
      <c r="W1017" t="s">
        <v>2013</v>
      </c>
      <c r="X1017">
        <v>8100022</v>
      </c>
      <c r="Y1017" t="s">
        <v>2013</v>
      </c>
      <c r="Z1017">
        <v>8100022</v>
      </c>
      <c r="AA1017" t="s">
        <v>2013</v>
      </c>
      <c r="AB1017">
        <v>8100022</v>
      </c>
      <c r="AC1017" t="s">
        <v>2013</v>
      </c>
      <c r="AD1017">
        <v>8100022</v>
      </c>
      <c r="AE1017" t="s">
        <v>2013</v>
      </c>
      <c r="AF1017">
        <v>0</v>
      </c>
      <c r="AG1017">
        <v>0</v>
      </c>
      <c r="AH1017">
        <v>10</v>
      </c>
      <c r="AI1017">
        <v>0</v>
      </c>
      <c r="AJ1017">
        <v>60</v>
      </c>
      <c r="AK1017">
        <v>0</v>
      </c>
      <c r="AL1017" t="b">
        <v>0</v>
      </c>
      <c r="AM1017">
        <v>0</v>
      </c>
      <c r="AN1017">
        <v>0</v>
      </c>
    </row>
    <row r="1018" spans="1:40" x14ac:dyDescent="0.3">
      <c r="A1018">
        <v>104021111</v>
      </c>
      <c r="B1018">
        <v>10402111</v>
      </c>
      <c r="C1018" t="s">
        <v>1070</v>
      </c>
      <c r="D1018" t="s">
        <v>635</v>
      </c>
      <c r="E1018">
        <v>1</v>
      </c>
      <c r="F1018" t="b">
        <v>1</v>
      </c>
      <c r="G1018">
        <v>2010</v>
      </c>
      <c r="H1018" t="s">
        <v>2013</v>
      </c>
      <c r="I1018">
        <v>0</v>
      </c>
      <c r="J1018">
        <v>0</v>
      </c>
      <c r="K1018">
        <v>20119</v>
      </c>
      <c r="L1018">
        <v>0</v>
      </c>
      <c r="M1018">
        <v>0</v>
      </c>
      <c r="N1018">
        <v>0</v>
      </c>
      <c r="O1018" t="s">
        <v>34</v>
      </c>
      <c r="P1018">
        <v>24140</v>
      </c>
      <c r="Q1018" t="b">
        <v>0</v>
      </c>
      <c r="R1018" t="b">
        <v>0</v>
      </c>
      <c r="S1018">
        <v>0</v>
      </c>
      <c r="T1018">
        <v>0</v>
      </c>
      <c r="U1018">
        <v>0</v>
      </c>
      <c r="V1018">
        <v>4001021</v>
      </c>
      <c r="W1018" t="s">
        <v>2013</v>
      </c>
      <c r="X1018">
        <v>4001021</v>
      </c>
      <c r="Y1018" t="s">
        <v>2013</v>
      </c>
      <c r="Z1018">
        <v>4001021</v>
      </c>
      <c r="AA1018" t="s">
        <v>2013</v>
      </c>
      <c r="AB1018">
        <v>4001021</v>
      </c>
      <c r="AC1018" t="s">
        <v>2013</v>
      </c>
      <c r="AD1018">
        <v>4001021</v>
      </c>
      <c r="AE1018" t="s">
        <v>2013</v>
      </c>
      <c r="AF1018">
        <v>0</v>
      </c>
      <c r="AG1018">
        <v>0</v>
      </c>
      <c r="AH1018">
        <v>1</v>
      </c>
      <c r="AI1018">
        <v>0</v>
      </c>
      <c r="AJ1018">
        <v>120</v>
      </c>
      <c r="AK1018">
        <v>0</v>
      </c>
      <c r="AL1018" t="b">
        <v>0</v>
      </c>
      <c r="AM1018">
        <v>0</v>
      </c>
      <c r="AN1018">
        <v>0</v>
      </c>
    </row>
    <row r="1019" spans="1:40" x14ac:dyDescent="0.3">
      <c r="A1019">
        <v>104022111</v>
      </c>
      <c r="B1019">
        <v>10402211</v>
      </c>
      <c r="C1019" t="s">
        <v>281</v>
      </c>
      <c r="D1019" t="s">
        <v>635</v>
      </c>
      <c r="E1019">
        <v>1</v>
      </c>
      <c r="F1019" t="b">
        <v>1</v>
      </c>
      <c r="G1019">
        <v>2010</v>
      </c>
      <c r="H1019" t="s">
        <v>2013</v>
      </c>
      <c r="I1019">
        <v>0</v>
      </c>
      <c r="J1019">
        <v>0</v>
      </c>
      <c r="K1019">
        <v>15512</v>
      </c>
      <c r="L1019">
        <v>0</v>
      </c>
      <c r="M1019">
        <v>0</v>
      </c>
      <c r="N1019">
        <v>0</v>
      </c>
      <c r="O1019" t="s">
        <v>34</v>
      </c>
      <c r="P1019">
        <v>18610</v>
      </c>
      <c r="Q1019" t="b">
        <v>0</v>
      </c>
      <c r="R1019" t="b">
        <v>0</v>
      </c>
      <c r="S1019">
        <v>0</v>
      </c>
      <c r="T1019">
        <v>0</v>
      </c>
      <c r="U1019">
        <v>0</v>
      </c>
      <c r="V1019">
        <v>2202009</v>
      </c>
      <c r="W1019" t="s">
        <v>2013</v>
      </c>
      <c r="X1019">
        <v>2202009</v>
      </c>
      <c r="Y1019" t="s">
        <v>2013</v>
      </c>
      <c r="Z1019">
        <v>2202009</v>
      </c>
      <c r="AA1019" t="s">
        <v>2013</v>
      </c>
      <c r="AB1019">
        <v>2202009</v>
      </c>
      <c r="AC1019" t="s">
        <v>2013</v>
      </c>
      <c r="AD1019">
        <v>2202009</v>
      </c>
      <c r="AE1019" t="s">
        <v>2013</v>
      </c>
      <c r="AF1019">
        <v>0</v>
      </c>
      <c r="AG1019">
        <v>0</v>
      </c>
      <c r="AH1019">
        <v>5</v>
      </c>
      <c r="AI1019">
        <v>0</v>
      </c>
      <c r="AJ1019">
        <v>60</v>
      </c>
      <c r="AK1019">
        <v>0</v>
      </c>
      <c r="AL1019" t="b">
        <v>0</v>
      </c>
      <c r="AM1019">
        <v>0</v>
      </c>
      <c r="AN1019">
        <v>0</v>
      </c>
    </row>
    <row r="1020" spans="1:40" x14ac:dyDescent="0.3">
      <c r="A1020">
        <v>104023111</v>
      </c>
      <c r="B1020">
        <v>10402311</v>
      </c>
      <c r="C1020" t="s">
        <v>1071</v>
      </c>
      <c r="D1020" t="s">
        <v>635</v>
      </c>
      <c r="E1020">
        <v>1</v>
      </c>
      <c r="F1020" t="b">
        <v>1</v>
      </c>
      <c r="G1020">
        <v>2010</v>
      </c>
      <c r="H1020" t="s">
        <v>2013</v>
      </c>
      <c r="I1020">
        <v>0</v>
      </c>
      <c r="J1020">
        <v>0</v>
      </c>
      <c r="K1020">
        <v>14503</v>
      </c>
      <c r="L1020">
        <v>0</v>
      </c>
      <c r="M1020">
        <v>0</v>
      </c>
      <c r="N1020">
        <v>0</v>
      </c>
      <c r="O1020" t="s">
        <v>34</v>
      </c>
      <c r="P1020">
        <v>17400</v>
      </c>
      <c r="Q1020" t="b">
        <v>0</v>
      </c>
      <c r="R1020" t="b">
        <v>0</v>
      </c>
      <c r="S1020">
        <v>0</v>
      </c>
      <c r="T1020">
        <v>0</v>
      </c>
      <c r="U1020">
        <v>0</v>
      </c>
      <c r="V1020">
        <v>3011001</v>
      </c>
      <c r="W1020" t="s">
        <v>2013</v>
      </c>
      <c r="X1020">
        <v>3011001</v>
      </c>
      <c r="Y1020" t="s">
        <v>2013</v>
      </c>
      <c r="Z1020">
        <v>3011001</v>
      </c>
      <c r="AA1020" t="s">
        <v>2013</v>
      </c>
      <c r="AB1020">
        <v>3011001</v>
      </c>
      <c r="AC1020" t="s">
        <v>2013</v>
      </c>
      <c r="AD1020">
        <v>3011001</v>
      </c>
      <c r="AE1020" t="s">
        <v>2013</v>
      </c>
      <c r="AF1020">
        <v>0</v>
      </c>
      <c r="AG1020">
        <v>0</v>
      </c>
      <c r="AH1020">
        <v>15</v>
      </c>
      <c r="AI1020">
        <v>0</v>
      </c>
      <c r="AJ1020">
        <v>60</v>
      </c>
      <c r="AK1020">
        <v>0</v>
      </c>
      <c r="AL1020" t="b">
        <v>0</v>
      </c>
      <c r="AM1020">
        <v>0</v>
      </c>
      <c r="AN1020">
        <v>0</v>
      </c>
    </row>
    <row r="1021" spans="1:40" x14ac:dyDescent="0.3">
      <c r="A1021">
        <v>104024111</v>
      </c>
      <c r="B1021">
        <v>10402411</v>
      </c>
      <c r="C1021" t="s">
        <v>1072</v>
      </c>
      <c r="D1021" t="s">
        <v>635</v>
      </c>
      <c r="E1021">
        <v>1</v>
      </c>
      <c r="F1021" t="b">
        <v>1</v>
      </c>
      <c r="G1021">
        <v>2010</v>
      </c>
      <c r="H1021" t="s">
        <v>2013</v>
      </c>
      <c r="I1021">
        <v>0</v>
      </c>
      <c r="J1021">
        <v>0</v>
      </c>
      <c r="K1021">
        <v>16677</v>
      </c>
      <c r="L1021">
        <v>0</v>
      </c>
      <c r="M1021">
        <v>0</v>
      </c>
      <c r="N1021">
        <v>0</v>
      </c>
      <c r="O1021" t="s">
        <v>34</v>
      </c>
      <c r="P1021">
        <v>20010</v>
      </c>
      <c r="Q1021" t="b">
        <v>0</v>
      </c>
      <c r="R1021" t="b">
        <v>0</v>
      </c>
      <c r="S1021">
        <v>0</v>
      </c>
      <c r="T1021">
        <v>0</v>
      </c>
      <c r="U1021">
        <v>0</v>
      </c>
      <c r="V1021">
        <v>3000001</v>
      </c>
      <c r="W1021" t="s">
        <v>2013</v>
      </c>
      <c r="X1021">
        <v>3000001</v>
      </c>
      <c r="Y1021" t="s">
        <v>2013</v>
      </c>
      <c r="Z1021">
        <v>3000001</v>
      </c>
      <c r="AA1021" t="s">
        <v>2013</v>
      </c>
      <c r="AB1021">
        <v>3000001</v>
      </c>
      <c r="AC1021" t="s">
        <v>2013</v>
      </c>
      <c r="AD1021">
        <v>3000001</v>
      </c>
      <c r="AE1021" t="s">
        <v>2013</v>
      </c>
      <c r="AF1021">
        <v>0</v>
      </c>
      <c r="AG1021">
        <v>0</v>
      </c>
      <c r="AH1021">
        <v>5</v>
      </c>
      <c r="AI1021">
        <v>0</v>
      </c>
      <c r="AJ1021">
        <v>60</v>
      </c>
      <c r="AK1021">
        <v>0</v>
      </c>
      <c r="AL1021" t="b">
        <v>0</v>
      </c>
      <c r="AM1021">
        <v>0</v>
      </c>
      <c r="AN1021">
        <v>0</v>
      </c>
    </row>
    <row r="1022" spans="1:40" x14ac:dyDescent="0.3">
      <c r="A1022">
        <v>104025111</v>
      </c>
      <c r="B1022">
        <v>10402511</v>
      </c>
      <c r="C1022" t="s">
        <v>1073</v>
      </c>
      <c r="D1022" t="s">
        <v>635</v>
      </c>
      <c r="E1022">
        <v>1</v>
      </c>
      <c r="F1022" t="b">
        <v>1</v>
      </c>
      <c r="G1022">
        <v>2010</v>
      </c>
      <c r="H1022" t="s">
        <v>2013</v>
      </c>
      <c r="I1022">
        <v>0</v>
      </c>
      <c r="J1022">
        <v>0</v>
      </c>
      <c r="K1022">
        <v>14503</v>
      </c>
      <c r="L1022">
        <v>0</v>
      </c>
      <c r="M1022">
        <v>0</v>
      </c>
      <c r="N1022">
        <v>0</v>
      </c>
      <c r="O1022" t="s">
        <v>34</v>
      </c>
      <c r="P1022">
        <v>17400</v>
      </c>
      <c r="Q1022" t="b">
        <v>0</v>
      </c>
      <c r="R1022" t="b">
        <v>0</v>
      </c>
      <c r="S1022">
        <v>0</v>
      </c>
      <c r="T1022">
        <v>0</v>
      </c>
      <c r="U1022">
        <v>0</v>
      </c>
      <c r="V1022">
        <v>2202009</v>
      </c>
      <c r="W1022" t="s">
        <v>2013</v>
      </c>
      <c r="X1022">
        <v>2202009</v>
      </c>
      <c r="Y1022" t="s">
        <v>2013</v>
      </c>
      <c r="Z1022">
        <v>2202009</v>
      </c>
      <c r="AA1022" t="s">
        <v>2013</v>
      </c>
      <c r="AB1022">
        <v>2202009</v>
      </c>
      <c r="AC1022" t="s">
        <v>2013</v>
      </c>
      <c r="AD1022">
        <v>2202009</v>
      </c>
      <c r="AE1022" t="s">
        <v>2013</v>
      </c>
      <c r="AF1022">
        <v>0</v>
      </c>
      <c r="AG1022">
        <v>0</v>
      </c>
      <c r="AH1022">
        <v>5</v>
      </c>
      <c r="AI1022">
        <v>0</v>
      </c>
      <c r="AJ1022">
        <v>60</v>
      </c>
      <c r="AK1022">
        <v>0</v>
      </c>
      <c r="AL1022" t="b">
        <v>0</v>
      </c>
      <c r="AM1022">
        <v>0</v>
      </c>
      <c r="AN1022">
        <v>0</v>
      </c>
    </row>
    <row r="1023" spans="1:40" x14ac:dyDescent="0.3">
      <c r="A1023">
        <v>104026111</v>
      </c>
      <c r="B1023">
        <v>10402611</v>
      </c>
      <c r="C1023" t="s">
        <v>1074</v>
      </c>
      <c r="D1023" t="s">
        <v>635</v>
      </c>
      <c r="E1023">
        <v>1</v>
      </c>
      <c r="F1023" t="b">
        <v>1</v>
      </c>
      <c r="G1023">
        <v>2010</v>
      </c>
      <c r="H1023" t="s">
        <v>2013</v>
      </c>
      <c r="I1023">
        <v>0</v>
      </c>
      <c r="J1023">
        <v>0</v>
      </c>
      <c r="K1023">
        <v>15512</v>
      </c>
      <c r="L1023">
        <v>0</v>
      </c>
      <c r="M1023">
        <v>0</v>
      </c>
      <c r="N1023">
        <v>0</v>
      </c>
      <c r="O1023" t="s">
        <v>34</v>
      </c>
      <c r="P1023">
        <v>18610</v>
      </c>
      <c r="Q1023" t="b">
        <v>0</v>
      </c>
      <c r="R1023" t="b">
        <v>0</v>
      </c>
      <c r="S1023">
        <v>0</v>
      </c>
      <c r="T1023">
        <v>2100</v>
      </c>
      <c r="U1023">
        <v>0</v>
      </c>
      <c r="V1023">
        <v>4003002</v>
      </c>
      <c r="W1023" t="s">
        <v>2013</v>
      </c>
      <c r="X1023">
        <v>4003002</v>
      </c>
      <c r="Y1023" t="s">
        <v>2013</v>
      </c>
      <c r="Z1023">
        <v>4003002</v>
      </c>
      <c r="AA1023" t="s">
        <v>2013</v>
      </c>
      <c r="AB1023">
        <v>4003002</v>
      </c>
      <c r="AC1023" t="s">
        <v>2013</v>
      </c>
      <c r="AD1023">
        <v>4003002</v>
      </c>
      <c r="AE1023" t="s">
        <v>2013</v>
      </c>
      <c r="AF1023">
        <v>0</v>
      </c>
      <c r="AG1023">
        <v>0</v>
      </c>
      <c r="AH1023">
        <v>1</v>
      </c>
      <c r="AI1023">
        <v>0</v>
      </c>
      <c r="AJ1023">
        <v>60</v>
      </c>
      <c r="AK1023">
        <v>0</v>
      </c>
      <c r="AL1023" t="b">
        <v>0</v>
      </c>
      <c r="AM1023">
        <v>0</v>
      </c>
      <c r="AN1023">
        <v>0</v>
      </c>
    </row>
    <row r="1024" spans="1:40" x14ac:dyDescent="0.3">
      <c r="A1024">
        <v>104027111</v>
      </c>
      <c r="B1024">
        <v>10402711</v>
      </c>
      <c r="C1024" t="s">
        <v>1075</v>
      </c>
      <c r="D1024" t="s">
        <v>635</v>
      </c>
      <c r="E1024">
        <v>1</v>
      </c>
      <c r="F1024" t="b">
        <v>1</v>
      </c>
      <c r="G1024">
        <v>2010</v>
      </c>
      <c r="H1024" t="s">
        <v>2013</v>
      </c>
      <c r="I1024">
        <v>0</v>
      </c>
      <c r="J1024">
        <v>0</v>
      </c>
      <c r="K1024">
        <v>25016</v>
      </c>
      <c r="L1024">
        <v>0</v>
      </c>
      <c r="M1024">
        <v>0</v>
      </c>
      <c r="N1024">
        <v>0</v>
      </c>
      <c r="O1024" t="s">
        <v>34</v>
      </c>
      <c r="P1024">
        <v>30020</v>
      </c>
      <c r="Q1024" t="b">
        <v>0</v>
      </c>
      <c r="R1024" t="b">
        <v>0</v>
      </c>
      <c r="S1024">
        <v>3000</v>
      </c>
      <c r="T1024">
        <v>0</v>
      </c>
      <c r="U1024">
        <v>0</v>
      </c>
      <c r="V1024">
        <v>4003001</v>
      </c>
      <c r="W1024" t="s">
        <v>2013</v>
      </c>
      <c r="X1024">
        <v>4003001</v>
      </c>
      <c r="Y1024" t="s">
        <v>2013</v>
      </c>
      <c r="Z1024">
        <v>4003001</v>
      </c>
      <c r="AA1024" t="s">
        <v>2013</v>
      </c>
      <c r="AB1024">
        <v>4003001</v>
      </c>
      <c r="AC1024" t="s">
        <v>2013</v>
      </c>
      <c r="AD1024">
        <v>4003001</v>
      </c>
      <c r="AE1024" t="s">
        <v>2013</v>
      </c>
      <c r="AF1024">
        <v>0</v>
      </c>
      <c r="AG1024">
        <v>0</v>
      </c>
      <c r="AH1024">
        <v>1</v>
      </c>
      <c r="AI1024">
        <v>0</v>
      </c>
      <c r="AJ1024">
        <v>120</v>
      </c>
      <c r="AK1024">
        <v>0</v>
      </c>
      <c r="AL1024" t="b">
        <v>0</v>
      </c>
      <c r="AM1024">
        <v>0</v>
      </c>
      <c r="AN1024">
        <v>0</v>
      </c>
    </row>
    <row r="1025" spans="1:40" x14ac:dyDescent="0.3">
      <c r="A1025">
        <v>105001111</v>
      </c>
      <c r="B1025">
        <v>10500111</v>
      </c>
      <c r="C1025" t="s">
        <v>1076</v>
      </c>
      <c r="D1025" t="s">
        <v>635</v>
      </c>
      <c r="E1025">
        <v>1</v>
      </c>
      <c r="F1025" t="b">
        <v>1</v>
      </c>
      <c r="G1025">
        <v>2010</v>
      </c>
      <c r="H1025" t="s">
        <v>2013</v>
      </c>
      <c r="I1025">
        <v>0</v>
      </c>
      <c r="J1025">
        <v>0</v>
      </c>
      <c r="K1025">
        <v>17841</v>
      </c>
      <c r="L1025">
        <v>0</v>
      </c>
      <c r="M1025">
        <v>0</v>
      </c>
      <c r="N1025">
        <v>0</v>
      </c>
      <c r="O1025" t="s">
        <v>34</v>
      </c>
      <c r="P1025">
        <v>21410</v>
      </c>
      <c r="Q1025" t="b">
        <v>0</v>
      </c>
      <c r="R1025" t="b">
        <v>0</v>
      </c>
      <c r="S1025">
        <v>3000</v>
      </c>
      <c r="T1025">
        <v>0</v>
      </c>
      <c r="U1025">
        <v>0</v>
      </c>
      <c r="V1025">
        <v>4003001</v>
      </c>
      <c r="W1025" t="s">
        <v>2013</v>
      </c>
      <c r="X1025">
        <v>4003001</v>
      </c>
      <c r="Y1025" t="s">
        <v>2013</v>
      </c>
      <c r="Z1025">
        <v>4003001</v>
      </c>
      <c r="AA1025" t="s">
        <v>2013</v>
      </c>
      <c r="AB1025">
        <v>4003001</v>
      </c>
      <c r="AC1025" t="s">
        <v>2013</v>
      </c>
      <c r="AD1025">
        <v>4003001</v>
      </c>
      <c r="AE1025" t="s">
        <v>2013</v>
      </c>
      <c r="AF1025">
        <v>0</v>
      </c>
      <c r="AG1025">
        <v>0</v>
      </c>
      <c r="AH1025">
        <v>1</v>
      </c>
      <c r="AI1025">
        <v>0</v>
      </c>
      <c r="AJ1025">
        <v>60</v>
      </c>
      <c r="AK1025">
        <v>0</v>
      </c>
      <c r="AL1025" t="b">
        <v>0</v>
      </c>
      <c r="AM1025">
        <v>0</v>
      </c>
      <c r="AN1025">
        <v>0</v>
      </c>
    </row>
    <row r="1026" spans="1:40" x14ac:dyDescent="0.3">
      <c r="A1026">
        <v>105002111</v>
      </c>
      <c r="B1026">
        <v>10500211</v>
      </c>
      <c r="C1026" t="s">
        <v>1077</v>
      </c>
      <c r="D1026" t="s">
        <v>635</v>
      </c>
      <c r="E1026">
        <v>1</v>
      </c>
      <c r="F1026" t="b">
        <v>1</v>
      </c>
      <c r="G1026">
        <v>2010</v>
      </c>
      <c r="H1026" t="s">
        <v>2013</v>
      </c>
      <c r="I1026">
        <v>0</v>
      </c>
      <c r="J1026">
        <v>0</v>
      </c>
      <c r="K1026">
        <v>17841</v>
      </c>
      <c r="L1026">
        <v>0</v>
      </c>
      <c r="M1026">
        <v>0</v>
      </c>
      <c r="N1026">
        <v>0</v>
      </c>
      <c r="O1026" t="s">
        <v>34</v>
      </c>
      <c r="P1026">
        <v>21410</v>
      </c>
      <c r="Q1026" t="b">
        <v>0</v>
      </c>
      <c r="R1026" t="b">
        <v>0</v>
      </c>
      <c r="S1026">
        <v>0</v>
      </c>
      <c r="T1026">
        <v>0</v>
      </c>
      <c r="U1026">
        <v>0</v>
      </c>
      <c r="V1026">
        <v>4002021</v>
      </c>
      <c r="W1026" t="s">
        <v>2013</v>
      </c>
      <c r="X1026">
        <v>4002021</v>
      </c>
      <c r="Y1026" t="s">
        <v>2013</v>
      </c>
      <c r="Z1026">
        <v>4002021</v>
      </c>
      <c r="AA1026" t="s">
        <v>2013</v>
      </c>
      <c r="AB1026">
        <v>4002021</v>
      </c>
      <c r="AC1026" t="s">
        <v>2013</v>
      </c>
      <c r="AD1026">
        <v>4002021</v>
      </c>
      <c r="AE1026" t="s">
        <v>2013</v>
      </c>
      <c r="AF1026">
        <v>0</v>
      </c>
      <c r="AG1026">
        <v>0</v>
      </c>
      <c r="AH1026">
        <v>1</v>
      </c>
      <c r="AI1026">
        <v>0</v>
      </c>
      <c r="AJ1026">
        <v>60</v>
      </c>
      <c r="AK1026">
        <v>0</v>
      </c>
      <c r="AL1026" t="b">
        <v>0</v>
      </c>
      <c r="AM1026">
        <v>0</v>
      </c>
      <c r="AN1026">
        <v>0</v>
      </c>
    </row>
    <row r="1027" spans="1:40" x14ac:dyDescent="0.3">
      <c r="A1027">
        <v>105003111</v>
      </c>
      <c r="B1027">
        <v>10500311</v>
      </c>
      <c r="C1027" t="s">
        <v>1078</v>
      </c>
      <c r="D1027" t="s">
        <v>635</v>
      </c>
      <c r="E1027">
        <v>1</v>
      </c>
      <c r="F1027" t="b">
        <v>1</v>
      </c>
      <c r="G1027">
        <v>2010</v>
      </c>
      <c r="H1027" t="s">
        <v>2013</v>
      </c>
      <c r="I1027">
        <v>0</v>
      </c>
      <c r="J1027">
        <v>0</v>
      </c>
      <c r="K1027">
        <v>17841</v>
      </c>
      <c r="L1027">
        <v>0</v>
      </c>
      <c r="M1027">
        <v>0</v>
      </c>
      <c r="N1027">
        <v>0</v>
      </c>
      <c r="O1027" t="s">
        <v>34</v>
      </c>
      <c r="P1027">
        <v>21410</v>
      </c>
      <c r="Q1027" t="b">
        <v>0</v>
      </c>
      <c r="R1027" t="b">
        <v>0</v>
      </c>
      <c r="S1027">
        <v>3000</v>
      </c>
      <c r="T1027">
        <v>0</v>
      </c>
      <c r="U1027">
        <v>0</v>
      </c>
      <c r="V1027">
        <v>4003001</v>
      </c>
      <c r="W1027" t="s">
        <v>2013</v>
      </c>
      <c r="X1027">
        <v>4003001</v>
      </c>
      <c r="Y1027" t="s">
        <v>2013</v>
      </c>
      <c r="Z1027">
        <v>4003001</v>
      </c>
      <c r="AA1027" t="s">
        <v>2013</v>
      </c>
      <c r="AB1027">
        <v>4003001</v>
      </c>
      <c r="AC1027" t="s">
        <v>2013</v>
      </c>
      <c r="AD1027">
        <v>4003001</v>
      </c>
      <c r="AE1027" t="s">
        <v>2013</v>
      </c>
      <c r="AF1027">
        <v>0</v>
      </c>
      <c r="AG1027">
        <v>0</v>
      </c>
      <c r="AH1027">
        <v>1</v>
      </c>
      <c r="AI1027">
        <v>0</v>
      </c>
      <c r="AJ1027">
        <v>60</v>
      </c>
      <c r="AK1027">
        <v>0</v>
      </c>
      <c r="AL1027" t="b">
        <v>0</v>
      </c>
      <c r="AM1027">
        <v>0</v>
      </c>
      <c r="AN1027">
        <v>0</v>
      </c>
    </row>
    <row r="1028" spans="1:40" x14ac:dyDescent="0.3">
      <c r="A1028">
        <v>105004111</v>
      </c>
      <c r="B1028">
        <v>10500411</v>
      </c>
      <c r="C1028" t="s">
        <v>1079</v>
      </c>
      <c r="D1028" t="s">
        <v>635</v>
      </c>
      <c r="E1028">
        <v>1</v>
      </c>
      <c r="F1028" t="b">
        <v>1</v>
      </c>
      <c r="G1028">
        <v>2010</v>
      </c>
      <c r="H1028" t="s">
        <v>2013</v>
      </c>
      <c r="I1028">
        <v>0</v>
      </c>
      <c r="J1028">
        <v>0</v>
      </c>
      <c r="K1028">
        <v>17841</v>
      </c>
      <c r="L1028">
        <v>0</v>
      </c>
      <c r="M1028">
        <v>0</v>
      </c>
      <c r="N1028">
        <v>0</v>
      </c>
      <c r="O1028" t="s">
        <v>34</v>
      </c>
      <c r="P1028">
        <v>21410</v>
      </c>
      <c r="Q1028" t="b">
        <v>0</v>
      </c>
      <c r="R1028" t="b">
        <v>0</v>
      </c>
      <c r="S1028">
        <v>0</v>
      </c>
      <c r="T1028">
        <v>2100</v>
      </c>
      <c r="U1028">
        <v>0</v>
      </c>
      <c r="V1028">
        <v>4003002</v>
      </c>
      <c r="W1028" t="s">
        <v>2013</v>
      </c>
      <c r="X1028">
        <v>4003002</v>
      </c>
      <c r="Y1028" t="s">
        <v>2013</v>
      </c>
      <c r="Z1028">
        <v>4003002</v>
      </c>
      <c r="AA1028" t="s">
        <v>2013</v>
      </c>
      <c r="AB1028">
        <v>4003002</v>
      </c>
      <c r="AC1028" t="s">
        <v>2013</v>
      </c>
      <c r="AD1028">
        <v>4003002</v>
      </c>
      <c r="AE1028" t="s">
        <v>2013</v>
      </c>
      <c r="AF1028">
        <v>0</v>
      </c>
      <c r="AG1028">
        <v>0</v>
      </c>
      <c r="AH1028">
        <v>1</v>
      </c>
      <c r="AI1028">
        <v>0</v>
      </c>
      <c r="AJ1028">
        <v>60</v>
      </c>
      <c r="AK1028">
        <v>0</v>
      </c>
      <c r="AL1028" t="b">
        <v>0</v>
      </c>
      <c r="AM1028">
        <v>0</v>
      </c>
      <c r="AN1028">
        <v>0</v>
      </c>
    </row>
    <row r="1029" spans="1:40" x14ac:dyDescent="0.3">
      <c r="A1029">
        <v>105005111</v>
      </c>
      <c r="B1029">
        <v>10500511</v>
      </c>
      <c r="C1029" t="s">
        <v>1080</v>
      </c>
      <c r="D1029" t="s">
        <v>635</v>
      </c>
      <c r="E1029">
        <v>1</v>
      </c>
      <c r="F1029" t="b">
        <v>1</v>
      </c>
      <c r="G1029">
        <v>2010</v>
      </c>
      <c r="H1029" t="s">
        <v>2013</v>
      </c>
      <c r="I1029">
        <v>0</v>
      </c>
      <c r="J1029">
        <v>0</v>
      </c>
      <c r="K1029">
        <v>17841</v>
      </c>
      <c r="L1029">
        <v>0</v>
      </c>
      <c r="M1029">
        <v>0</v>
      </c>
      <c r="N1029">
        <v>0</v>
      </c>
      <c r="O1029" t="s">
        <v>34</v>
      </c>
      <c r="P1029">
        <v>21410</v>
      </c>
      <c r="Q1029" t="b">
        <v>0</v>
      </c>
      <c r="R1029" t="b">
        <v>0</v>
      </c>
      <c r="S1029">
        <v>0</v>
      </c>
      <c r="T1029">
        <v>0</v>
      </c>
      <c r="U1029">
        <v>0</v>
      </c>
      <c r="V1029">
        <v>4002021</v>
      </c>
      <c r="W1029" t="s">
        <v>2013</v>
      </c>
      <c r="X1029">
        <v>4002021</v>
      </c>
      <c r="Y1029" t="s">
        <v>2013</v>
      </c>
      <c r="Z1029">
        <v>4002021</v>
      </c>
      <c r="AA1029" t="s">
        <v>2013</v>
      </c>
      <c r="AB1029">
        <v>4002021</v>
      </c>
      <c r="AC1029" t="s">
        <v>2013</v>
      </c>
      <c r="AD1029">
        <v>4002021</v>
      </c>
      <c r="AE1029" t="s">
        <v>2013</v>
      </c>
      <c r="AF1029">
        <v>0</v>
      </c>
      <c r="AG1029">
        <v>0</v>
      </c>
      <c r="AH1029">
        <v>1</v>
      </c>
      <c r="AI1029">
        <v>0</v>
      </c>
      <c r="AJ1029">
        <v>60</v>
      </c>
      <c r="AK1029">
        <v>0</v>
      </c>
      <c r="AL1029" t="b">
        <v>0</v>
      </c>
      <c r="AM1029">
        <v>0</v>
      </c>
      <c r="AN1029">
        <v>0</v>
      </c>
    </row>
    <row r="1030" spans="1:40" x14ac:dyDescent="0.3">
      <c r="A1030">
        <v>105006111</v>
      </c>
      <c r="B1030">
        <v>10500611</v>
      </c>
      <c r="C1030" t="s">
        <v>1081</v>
      </c>
      <c r="D1030" t="s">
        <v>635</v>
      </c>
      <c r="E1030">
        <v>1</v>
      </c>
      <c r="F1030" t="b">
        <v>1</v>
      </c>
      <c r="G1030">
        <v>2010</v>
      </c>
      <c r="H1030" t="s">
        <v>2013</v>
      </c>
      <c r="I1030">
        <v>0</v>
      </c>
      <c r="J1030">
        <v>0</v>
      </c>
      <c r="K1030">
        <v>18662</v>
      </c>
      <c r="L1030">
        <v>0</v>
      </c>
      <c r="M1030">
        <v>0</v>
      </c>
      <c r="N1030">
        <v>0</v>
      </c>
      <c r="O1030" t="s">
        <v>34</v>
      </c>
      <c r="P1030">
        <v>22390</v>
      </c>
      <c r="Q1030" t="b">
        <v>0</v>
      </c>
      <c r="R1030" t="b">
        <v>0</v>
      </c>
      <c r="S1030">
        <v>0</v>
      </c>
      <c r="T1030">
        <v>0</v>
      </c>
      <c r="U1030">
        <v>0</v>
      </c>
      <c r="V1030">
        <v>3000001</v>
      </c>
      <c r="W1030" t="s">
        <v>2013</v>
      </c>
      <c r="X1030">
        <v>3000001</v>
      </c>
      <c r="Y1030" t="s">
        <v>2013</v>
      </c>
      <c r="Z1030">
        <v>3000001</v>
      </c>
      <c r="AA1030" t="s">
        <v>2013</v>
      </c>
      <c r="AB1030">
        <v>3000001</v>
      </c>
      <c r="AC1030" t="s">
        <v>2013</v>
      </c>
      <c r="AD1030">
        <v>3000001</v>
      </c>
      <c r="AE1030" t="s">
        <v>2013</v>
      </c>
      <c r="AF1030">
        <v>0</v>
      </c>
      <c r="AG1030">
        <v>0</v>
      </c>
      <c r="AH1030">
        <v>1</v>
      </c>
      <c r="AI1030">
        <v>0</v>
      </c>
      <c r="AJ1030">
        <v>60</v>
      </c>
      <c r="AK1030">
        <v>0</v>
      </c>
      <c r="AL1030" t="b">
        <v>0</v>
      </c>
      <c r="AM1030">
        <v>0</v>
      </c>
      <c r="AN1030">
        <v>0</v>
      </c>
    </row>
    <row r="1031" spans="1:40" x14ac:dyDescent="0.3">
      <c r="A1031">
        <v>105007111</v>
      </c>
      <c r="B1031">
        <v>10500711</v>
      </c>
      <c r="C1031" t="s">
        <v>1082</v>
      </c>
      <c r="D1031" t="s">
        <v>635</v>
      </c>
      <c r="E1031">
        <v>1</v>
      </c>
      <c r="F1031" t="b">
        <v>1</v>
      </c>
      <c r="G1031">
        <v>2010</v>
      </c>
      <c r="H1031" t="s">
        <v>2013</v>
      </c>
      <c r="I1031">
        <v>0</v>
      </c>
      <c r="J1031">
        <v>0</v>
      </c>
      <c r="K1031">
        <v>18662</v>
      </c>
      <c r="L1031">
        <v>0</v>
      </c>
      <c r="M1031">
        <v>0</v>
      </c>
      <c r="N1031">
        <v>0</v>
      </c>
      <c r="O1031" t="s">
        <v>34</v>
      </c>
      <c r="P1031">
        <v>22390</v>
      </c>
      <c r="Q1031" t="b">
        <v>0</v>
      </c>
      <c r="R1031" t="b">
        <v>0</v>
      </c>
      <c r="S1031">
        <v>0</v>
      </c>
      <c r="T1031">
        <v>6300</v>
      </c>
      <c r="U1031">
        <v>0</v>
      </c>
      <c r="V1031">
        <v>4004002</v>
      </c>
      <c r="W1031" t="s">
        <v>2013</v>
      </c>
      <c r="X1031">
        <v>4004002</v>
      </c>
      <c r="Y1031" t="s">
        <v>2013</v>
      </c>
      <c r="Z1031">
        <v>4004002</v>
      </c>
      <c r="AA1031" t="s">
        <v>2013</v>
      </c>
      <c r="AB1031">
        <v>4004002</v>
      </c>
      <c r="AC1031" t="s">
        <v>2013</v>
      </c>
      <c r="AD1031">
        <v>4004002</v>
      </c>
      <c r="AE1031" t="s">
        <v>2013</v>
      </c>
      <c r="AF1031">
        <v>0</v>
      </c>
      <c r="AG1031">
        <v>0</v>
      </c>
      <c r="AH1031">
        <v>1</v>
      </c>
      <c r="AI1031">
        <v>0</v>
      </c>
      <c r="AJ1031">
        <v>60</v>
      </c>
      <c r="AK1031">
        <v>0</v>
      </c>
      <c r="AL1031" t="b">
        <v>0</v>
      </c>
      <c r="AM1031">
        <v>0</v>
      </c>
      <c r="AN1031">
        <v>0</v>
      </c>
    </row>
    <row r="1032" spans="1:40" x14ac:dyDescent="0.3">
      <c r="A1032">
        <v>105008111</v>
      </c>
      <c r="B1032">
        <v>10500811</v>
      </c>
      <c r="C1032" t="s">
        <v>1083</v>
      </c>
      <c r="D1032" t="s">
        <v>635</v>
      </c>
      <c r="E1032">
        <v>1</v>
      </c>
      <c r="F1032" t="b">
        <v>1</v>
      </c>
      <c r="G1032">
        <v>2010</v>
      </c>
      <c r="H1032" t="s">
        <v>2013</v>
      </c>
      <c r="I1032">
        <v>0</v>
      </c>
      <c r="J1032">
        <v>0</v>
      </c>
      <c r="K1032">
        <v>18662</v>
      </c>
      <c r="L1032">
        <v>0</v>
      </c>
      <c r="M1032">
        <v>0</v>
      </c>
      <c r="N1032">
        <v>0</v>
      </c>
      <c r="O1032" t="s">
        <v>34</v>
      </c>
      <c r="P1032">
        <v>22390</v>
      </c>
      <c r="Q1032" t="b">
        <v>0</v>
      </c>
      <c r="R1032" t="b">
        <v>0</v>
      </c>
      <c r="S1032">
        <v>0</v>
      </c>
      <c r="T1032">
        <v>0</v>
      </c>
      <c r="U1032">
        <v>0</v>
      </c>
      <c r="V1032">
        <v>3011001</v>
      </c>
      <c r="W1032" t="s">
        <v>2013</v>
      </c>
      <c r="X1032">
        <v>3011001</v>
      </c>
      <c r="Y1032" t="s">
        <v>2013</v>
      </c>
      <c r="Z1032">
        <v>3011001</v>
      </c>
      <c r="AA1032" t="s">
        <v>2013</v>
      </c>
      <c r="AB1032">
        <v>3011001</v>
      </c>
      <c r="AC1032" t="s">
        <v>2013</v>
      </c>
      <c r="AD1032">
        <v>3011001</v>
      </c>
      <c r="AE1032" t="s">
        <v>2013</v>
      </c>
      <c r="AF1032">
        <v>0</v>
      </c>
      <c r="AG1032">
        <v>0</v>
      </c>
      <c r="AH1032">
        <v>3</v>
      </c>
      <c r="AI1032">
        <v>0</v>
      </c>
      <c r="AJ1032">
        <v>60</v>
      </c>
      <c r="AK1032">
        <v>0</v>
      </c>
      <c r="AL1032" t="b">
        <v>0</v>
      </c>
      <c r="AM1032">
        <v>0</v>
      </c>
      <c r="AN1032">
        <v>0</v>
      </c>
    </row>
    <row r="1033" spans="1:40" x14ac:dyDescent="0.3">
      <c r="A1033">
        <v>105009111</v>
      </c>
      <c r="B1033">
        <v>10500911</v>
      </c>
      <c r="C1033" t="s">
        <v>1084</v>
      </c>
      <c r="D1033" t="s">
        <v>635</v>
      </c>
      <c r="E1033">
        <v>1</v>
      </c>
      <c r="F1033" t="b">
        <v>1</v>
      </c>
      <c r="G1033">
        <v>2010</v>
      </c>
      <c r="H1033" t="s">
        <v>2013</v>
      </c>
      <c r="I1033">
        <v>0</v>
      </c>
      <c r="J1033">
        <v>0</v>
      </c>
      <c r="K1033">
        <v>18662</v>
      </c>
      <c r="L1033">
        <v>0</v>
      </c>
      <c r="M1033">
        <v>0</v>
      </c>
      <c r="N1033">
        <v>0</v>
      </c>
      <c r="O1033" t="s">
        <v>34</v>
      </c>
      <c r="P1033">
        <v>22390</v>
      </c>
      <c r="Q1033" t="b">
        <v>0</v>
      </c>
      <c r="R1033" t="b">
        <v>0</v>
      </c>
      <c r="S1033">
        <v>0</v>
      </c>
      <c r="T1033">
        <v>0</v>
      </c>
      <c r="U1033">
        <v>0</v>
      </c>
      <c r="V1033">
        <v>3000001</v>
      </c>
      <c r="W1033" t="s">
        <v>2013</v>
      </c>
      <c r="X1033">
        <v>3000001</v>
      </c>
      <c r="Y1033" t="s">
        <v>2013</v>
      </c>
      <c r="Z1033">
        <v>3000001</v>
      </c>
      <c r="AA1033" t="s">
        <v>2013</v>
      </c>
      <c r="AB1033">
        <v>3000001</v>
      </c>
      <c r="AC1033" t="s">
        <v>2013</v>
      </c>
      <c r="AD1033">
        <v>3000001</v>
      </c>
      <c r="AE1033" t="s">
        <v>2013</v>
      </c>
      <c r="AF1033">
        <v>0</v>
      </c>
      <c r="AG1033">
        <v>0</v>
      </c>
      <c r="AH1033">
        <v>3</v>
      </c>
      <c r="AI1033">
        <v>0</v>
      </c>
      <c r="AJ1033">
        <v>60</v>
      </c>
      <c r="AK1033">
        <v>0</v>
      </c>
      <c r="AL1033" t="b">
        <v>0</v>
      </c>
      <c r="AM1033">
        <v>0</v>
      </c>
      <c r="AN1033">
        <v>0</v>
      </c>
    </row>
    <row r="1034" spans="1:40" x14ac:dyDescent="0.3">
      <c r="A1034">
        <v>105010111</v>
      </c>
      <c r="B1034">
        <v>10501011</v>
      </c>
      <c r="C1034" t="s">
        <v>1085</v>
      </c>
      <c r="D1034" t="s">
        <v>635</v>
      </c>
      <c r="E1034">
        <v>1</v>
      </c>
      <c r="F1034" t="b">
        <v>1</v>
      </c>
      <c r="G1034">
        <v>2010</v>
      </c>
      <c r="H1034" t="s">
        <v>2013</v>
      </c>
      <c r="I1034">
        <v>0</v>
      </c>
      <c r="J1034">
        <v>0</v>
      </c>
      <c r="K1034">
        <v>18662</v>
      </c>
      <c r="L1034">
        <v>0</v>
      </c>
      <c r="M1034">
        <v>0</v>
      </c>
      <c r="N1034">
        <v>0</v>
      </c>
      <c r="O1034" t="s">
        <v>34</v>
      </c>
      <c r="P1034">
        <v>22390</v>
      </c>
      <c r="Q1034" t="b">
        <v>0</v>
      </c>
      <c r="R1034" t="b">
        <v>0</v>
      </c>
      <c r="S1034">
        <v>0</v>
      </c>
      <c r="T1034">
        <v>2100</v>
      </c>
      <c r="U1034">
        <v>0</v>
      </c>
      <c r="V1034">
        <v>4003002</v>
      </c>
      <c r="W1034" t="s">
        <v>2013</v>
      </c>
      <c r="X1034">
        <v>4003002</v>
      </c>
      <c r="Y1034" t="s">
        <v>2013</v>
      </c>
      <c r="Z1034">
        <v>4003002</v>
      </c>
      <c r="AA1034" t="s">
        <v>2013</v>
      </c>
      <c r="AB1034">
        <v>4003002</v>
      </c>
      <c r="AC1034" t="s">
        <v>2013</v>
      </c>
      <c r="AD1034">
        <v>4003002</v>
      </c>
      <c r="AE1034" t="s">
        <v>2013</v>
      </c>
      <c r="AF1034">
        <v>0</v>
      </c>
      <c r="AG1034">
        <v>0</v>
      </c>
      <c r="AH1034">
        <v>1</v>
      </c>
      <c r="AI1034">
        <v>0</v>
      </c>
      <c r="AJ1034">
        <v>60</v>
      </c>
      <c r="AK1034">
        <v>0</v>
      </c>
      <c r="AL1034" t="b">
        <v>0</v>
      </c>
      <c r="AM1034">
        <v>0</v>
      </c>
      <c r="AN1034">
        <v>0</v>
      </c>
    </row>
    <row r="1035" spans="1:40" x14ac:dyDescent="0.3">
      <c r="A1035">
        <v>105011111</v>
      </c>
      <c r="B1035">
        <v>10501111</v>
      </c>
      <c r="C1035" t="s">
        <v>1086</v>
      </c>
      <c r="D1035" t="s">
        <v>635</v>
      </c>
      <c r="E1035">
        <v>1</v>
      </c>
      <c r="F1035" t="b">
        <v>1</v>
      </c>
      <c r="G1035">
        <v>2010</v>
      </c>
      <c r="H1035" t="s">
        <v>2013</v>
      </c>
      <c r="I1035">
        <v>0</v>
      </c>
      <c r="J1035">
        <v>0</v>
      </c>
      <c r="K1035">
        <v>19223</v>
      </c>
      <c r="L1035">
        <v>0</v>
      </c>
      <c r="M1035">
        <v>0</v>
      </c>
      <c r="N1035">
        <v>0</v>
      </c>
      <c r="O1035" t="s">
        <v>34</v>
      </c>
      <c r="P1035">
        <v>23070</v>
      </c>
      <c r="Q1035" t="b">
        <v>0</v>
      </c>
      <c r="R1035" t="b">
        <v>0</v>
      </c>
      <c r="S1035">
        <v>0</v>
      </c>
      <c r="T1035">
        <v>0</v>
      </c>
      <c r="U1035">
        <v>0</v>
      </c>
      <c r="V1035">
        <v>4002021</v>
      </c>
      <c r="W1035" t="s">
        <v>2013</v>
      </c>
      <c r="X1035">
        <v>4002021</v>
      </c>
      <c r="Y1035" t="s">
        <v>2013</v>
      </c>
      <c r="Z1035">
        <v>4002021</v>
      </c>
      <c r="AA1035" t="s">
        <v>2013</v>
      </c>
      <c r="AB1035">
        <v>4002021</v>
      </c>
      <c r="AC1035" t="s">
        <v>2013</v>
      </c>
      <c r="AD1035">
        <v>4002021</v>
      </c>
      <c r="AE1035" t="s">
        <v>2013</v>
      </c>
      <c r="AF1035">
        <v>0</v>
      </c>
      <c r="AG1035">
        <v>0</v>
      </c>
      <c r="AH1035">
        <v>1</v>
      </c>
      <c r="AI1035">
        <v>0</v>
      </c>
      <c r="AJ1035">
        <v>60</v>
      </c>
      <c r="AK1035">
        <v>0</v>
      </c>
      <c r="AL1035" t="b">
        <v>0</v>
      </c>
      <c r="AM1035">
        <v>0</v>
      </c>
      <c r="AN1035">
        <v>0</v>
      </c>
    </row>
    <row r="1036" spans="1:40" x14ac:dyDescent="0.3">
      <c r="A1036">
        <v>105012111</v>
      </c>
      <c r="B1036">
        <v>10501211</v>
      </c>
      <c r="C1036" t="s">
        <v>1087</v>
      </c>
      <c r="D1036" t="s">
        <v>635</v>
      </c>
      <c r="E1036">
        <v>1</v>
      </c>
      <c r="F1036" t="b">
        <v>1</v>
      </c>
      <c r="G1036">
        <v>2010</v>
      </c>
      <c r="H1036" t="s">
        <v>2013</v>
      </c>
      <c r="I1036">
        <v>0</v>
      </c>
      <c r="J1036">
        <v>0</v>
      </c>
      <c r="K1036">
        <v>28835</v>
      </c>
      <c r="L1036">
        <v>0</v>
      </c>
      <c r="M1036">
        <v>0</v>
      </c>
      <c r="N1036">
        <v>0</v>
      </c>
      <c r="O1036" t="s">
        <v>34</v>
      </c>
      <c r="P1036">
        <v>34600</v>
      </c>
      <c r="Q1036" t="b">
        <v>0</v>
      </c>
      <c r="R1036" t="b">
        <v>0</v>
      </c>
      <c r="S1036">
        <v>0</v>
      </c>
      <c r="T1036">
        <v>6300</v>
      </c>
      <c r="U1036">
        <v>0</v>
      </c>
      <c r="V1036">
        <v>4004002</v>
      </c>
      <c r="W1036" t="s">
        <v>2013</v>
      </c>
      <c r="X1036">
        <v>4004002</v>
      </c>
      <c r="Y1036" t="s">
        <v>2013</v>
      </c>
      <c r="Z1036">
        <v>4004002</v>
      </c>
      <c r="AA1036" t="s">
        <v>2013</v>
      </c>
      <c r="AB1036">
        <v>4004002</v>
      </c>
      <c r="AC1036" t="s">
        <v>2013</v>
      </c>
      <c r="AD1036">
        <v>4004002</v>
      </c>
      <c r="AE1036" t="s">
        <v>2013</v>
      </c>
      <c r="AF1036">
        <v>0</v>
      </c>
      <c r="AG1036">
        <v>0</v>
      </c>
      <c r="AH1036">
        <v>1</v>
      </c>
      <c r="AI1036">
        <v>0</v>
      </c>
      <c r="AJ1036">
        <v>120</v>
      </c>
      <c r="AK1036">
        <v>0</v>
      </c>
      <c r="AL1036" t="b">
        <v>0</v>
      </c>
      <c r="AM1036">
        <v>0</v>
      </c>
      <c r="AN1036">
        <v>0</v>
      </c>
    </row>
    <row r="1037" spans="1:40" x14ac:dyDescent="0.3">
      <c r="A1037">
        <v>105013111</v>
      </c>
      <c r="B1037">
        <v>10501311</v>
      </c>
      <c r="C1037" t="s">
        <v>1088</v>
      </c>
      <c r="D1037" t="s">
        <v>635</v>
      </c>
      <c r="E1037">
        <v>1</v>
      </c>
      <c r="F1037" t="b">
        <v>1</v>
      </c>
      <c r="G1037">
        <v>2010</v>
      </c>
      <c r="H1037" t="s">
        <v>2013</v>
      </c>
      <c r="I1037">
        <v>0</v>
      </c>
      <c r="J1037">
        <v>0</v>
      </c>
      <c r="K1037">
        <v>57670</v>
      </c>
      <c r="L1037">
        <v>0</v>
      </c>
      <c r="M1037">
        <v>0</v>
      </c>
      <c r="N1037">
        <v>0</v>
      </c>
      <c r="O1037" t="s">
        <v>34</v>
      </c>
      <c r="P1037">
        <v>69200</v>
      </c>
      <c r="Q1037" t="b">
        <v>0</v>
      </c>
      <c r="R1037" t="b">
        <v>0</v>
      </c>
      <c r="S1037">
        <v>3000</v>
      </c>
      <c r="T1037">
        <v>0</v>
      </c>
      <c r="U1037">
        <v>0</v>
      </c>
      <c r="V1037">
        <v>4003001</v>
      </c>
      <c r="W1037" t="s">
        <v>2013</v>
      </c>
      <c r="X1037">
        <v>4003001</v>
      </c>
      <c r="Y1037" t="s">
        <v>2013</v>
      </c>
      <c r="Z1037">
        <v>4003001</v>
      </c>
      <c r="AA1037" t="s">
        <v>2013</v>
      </c>
      <c r="AB1037">
        <v>4003001</v>
      </c>
      <c r="AC1037" t="s">
        <v>2013</v>
      </c>
      <c r="AD1037">
        <v>4003001</v>
      </c>
      <c r="AE1037" t="s">
        <v>2013</v>
      </c>
      <c r="AF1037">
        <v>0</v>
      </c>
      <c r="AG1037">
        <v>0</v>
      </c>
      <c r="AH1037">
        <v>1</v>
      </c>
      <c r="AI1037">
        <v>0</v>
      </c>
      <c r="AJ1037">
        <v>240</v>
      </c>
      <c r="AK1037">
        <v>0</v>
      </c>
      <c r="AL1037" t="b">
        <v>0</v>
      </c>
      <c r="AM1037">
        <v>0</v>
      </c>
      <c r="AN1037">
        <v>0</v>
      </c>
    </row>
    <row r="1038" spans="1:40" x14ac:dyDescent="0.3">
      <c r="A1038">
        <v>105014111</v>
      </c>
      <c r="B1038">
        <v>10501411</v>
      </c>
      <c r="C1038" t="s">
        <v>1089</v>
      </c>
      <c r="D1038" t="s">
        <v>635</v>
      </c>
      <c r="E1038">
        <v>1</v>
      </c>
      <c r="F1038" t="b">
        <v>1</v>
      </c>
      <c r="G1038">
        <v>2010</v>
      </c>
      <c r="H1038" t="s">
        <v>2013</v>
      </c>
      <c r="I1038">
        <v>0</v>
      </c>
      <c r="J1038">
        <v>0</v>
      </c>
      <c r="K1038">
        <v>19223</v>
      </c>
      <c r="L1038">
        <v>0</v>
      </c>
      <c r="M1038">
        <v>0</v>
      </c>
      <c r="N1038">
        <v>0</v>
      </c>
      <c r="O1038" t="s">
        <v>34</v>
      </c>
      <c r="P1038">
        <v>23070</v>
      </c>
      <c r="Q1038" t="b">
        <v>0</v>
      </c>
      <c r="R1038" t="b">
        <v>0</v>
      </c>
      <c r="S1038">
        <v>0</v>
      </c>
      <c r="T1038">
        <v>0</v>
      </c>
      <c r="U1038">
        <v>0</v>
      </c>
      <c r="V1038">
        <v>4002021</v>
      </c>
      <c r="W1038" t="s">
        <v>2013</v>
      </c>
      <c r="X1038">
        <v>4002021</v>
      </c>
      <c r="Y1038" t="s">
        <v>2013</v>
      </c>
      <c r="Z1038">
        <v>4002021</v>
      </c>
      <c r="AA1038" t="s">
        <v>2013</v>
      </c>
      <c r="AB1038">
        <v>4002021</v>
      </c>
      <c r="AC1038" t="s">
        <v>2013</v>
      </c>
      <c r="AD1038">
        <v>4002021</v>
      </c>
      <c r="AE1038" t="s">
        <v>2013</v>
      </c>
      <c r="AF1038">
        <v>0</v>
      </c>
      <c r="AG1038">
        <v>0</v>
      </c>
      <c r="AH1038">
        <v>1</v>
      </c>
      <c r="AI1038">
        <v>0</v>
      </c>
      <c r="AJ1038">
        <v>60</v>
      </c>
      <c r="AK1038">
        <v>0</v>
      </c>
      <c r="AL1038" t="b">
        <v>0</v>
      </c>
      <c r="AM1038">
        <v>0</v>
      </c>
      <c r="AN1038">
        <v>0</v>
      </c>
    </row>
    <row r="1039" spans="1:40" x14ac:dyDescent="0.3">
      <c r="A1039">
        <v>105015111</v>
      </c>
      <c r="B1039">
        <v>10501511</v>
      </c>
      <c r="C1039" t="s">
        <v>1090</v>
      </c>
      <c r="D1039" t="s">
        <v>635</v>
      </c>
      <c r="E1039">
        <v>1</v>
      </c>
      <c r="F1039" t="b">
        <v>1</v>
      </c>
      <c r="G1039">
        <v>2010</v>
      </c>
      <c r="H1039" t="s">
        <v>2013</v>
      </c>
      <c r="I1039">
        <v>0</v>
      </c>
      <c r="J1039">
        <v>0</v>
      </c>
      <c r="K1039">
        <v>19223</v>
      </c>
      <c r="L1039">
        <v>0</v>
      </c>
      <c r="M1039">
        <v>0</v>
      </c>
      <c r="N1039">
        <v>0</v>
      </c>
      <c r="O1039" t="s">
        <v>34</v>
      </c>
      <c r="P1039">
        <v>23070</v>
      </c>
      <c r="Q1039" t="b">
        <v>0</v>
      </c>
      <c r="R1039" t="b">
        <v>0</v>
      </c>
      <c r="S1039">
        <v>0</v>
      </c>
      <c r="T1039">
        <v>0</v>
      </c>
      <c r="U1039">
        <v>0</v>
      </c>
      <c r="V1039">
        <v>3000001</v>
      </c>
      <c r="W1039" t="s">
        <v>2013</v>
      </c>
      <c r="X1039">
        <v>3000001</v>
      </c>
      <c r="Y1039" t="s">
        <v>2013</v>
      </c>
      <c r="Z1039">
        <v>3000001</v>
      </c>
      <c r="AA1039" t="s">
        <v>2013</v>
      </c>
      <c r="AB1039">
        <v>3000001</v>
      </c>
      <c r="AC1039" t="s">
        <v>2013</v>
      </c>
      <c r="AD1039">
        <v>3000001</v>
      </c>
      <c r="AE1039" t="s">
        <v>2013</v>
      </c>
      <c r="AF1039">
        <v>0</v>
      </c>
      <c r="AG1039">
        <v>0</v>
      </c>
      <c r="AH1039">
        <v>5</v>
      </c>
      <c r="AI1039">
        <v>0</v>
      </c>
      <c r="AJ1039">
        <v>60</v>
      </c>
      <c r="AK1039">
        <v>0</v>
      </c>
      <c r="AL1039" t="b">
        <v>0</v>
      </c>
      <c r="AM1039">
        <v>0</v>
      </c>
      <c r="AN1039">
        <v>0</v>
      </c>
    </row>
    <row r="1040" spans="1:40" x14ac:dyDescent="0.3">
      <c r="A1040">
        <v>105016111</v>
      </c>
      <c r="B1040">
        <v>10501611</v>
      </c>
      <c r="C1040" t="s">
        <v>1091</v>
      </c>
      <c r="D1040" t="s">
        <v>635</v>
      </c>
      <c r="E1040">
        <v>1</v>
      </c>
      <c r="F1040" t="b">
        <v>1</v>
      </c>
      <c r="G1040">
        <v>2010</v>
      </c>
      <c r="H1040" t="s">
        <v>2013</v>
      </c>
      <c r="I1040">
        <v>0</v>
      </c>
      <c r="J1040">
        <v>0</v>
      </c>
      <c r="K1040">
        <v>19916</v>
      </c>
      <c r="L1040">
        <v>0</v>
      </c>
      <c r="M1040">
        <v>0</v>
      </c>
      <c r="N1040">
        <v>0</v>
      </c>
      <c r="O1040" t="s">
        <v>34</v>
      </c>
      <c r="P1040">
        <v>23900</v>
      </c>
      <c r="Q1040" t="b">
        <v>0</v>
      </c>
      <c r="R1040" t="b">
        <v>0</v>
      </c>
      <c r="S1040">
        <v>0</v>
      </c>
      <c r="T1040">
        <v>0</v>
      </c>
      <c r="U1040">
        <v>0</v>
      </c>
      <c r="V1040">
        <v>8100022</v>
      </c>
      <c r="W1040" t="s">
        <v>2013</v>
      </c>
      <c r="X1040">
        <v>8100022</v>
      </c>
      <c r="Y1040" t="s">
        <v>2013</v>
      </c>
      <c r="Z1040">
        <v>8100022</v>
      </c>
      <c r="AA1040" t="s">
        <v>2013</v>
      </c>
      <c r="AB1040">
        <v>8100022</v>
      </c>
      <c r="AC1040" t="s">
        <v>2013</v>
      </c>
      <c r="AD1040">
        <v>8100022</v>
      </c>
      <c r="AE1040" t="s">
        <v>2013</v>
      </c>
      <c r="AF1040">
        <v>0</v>
      </c>
      <c r="AG1040">
        <v>0</v>
      </c>
      <c r="AH1040">
        <v>20</v>
      </c>
      <c r="AI1040">
        <v>0</v>
      </c>
      <c r="AJ1040">
        <v>60</v>
      </c>
      <c r="AK1040">
        <v>0</v>
      </c>
      <c r="AL1040" t="b">
        <v>0</v>
      </c>
      <c r="AM1040">
        <v>0</v>
      </c>
      <c r="AN1040">
        <v>0</v>
      </c>
    </row>
    <row r="1041" spans="1:40" x14ac:dyDescent="0.3">
      <c r="A1041">
        <v>105017111</v>
      </c>
      <c r="B1041">
        <v>10501711</v>
      </c>
      <c r="C1041" t="s">
        <v>1092</v>
      </c>
      <c r="D1041" t="s">
        <v>635</v>
      </c>
      <c r="E1041">
        <v>1</v>
      </c>
      <c r="F1041" t="b">
        <v>1</v>
      </c>
      <c r="G1041">
        <v>2010</v>
      </c>
      <c r="H1041" t="s">
        <v>2013</v>
      </c>
      <c r="I1041">
        <v>0</v>
      </c>
      <c r="J1041">
        <v>0</v>
      </c>
      <c r="K1041">
        <v>19916</v>
      </c>
      <c r="L1041">
        <v>0</v>
      </c>
      <c r="M1041">
        <v>0</v>
      </c>
      <c r="N1041">
        <v>0</v>
      </c>
      <c r="O1041" t="s">
        <v>34</v>
      </c>
      <c r="P1041">
        <v>23900</v>
      </c>
      <c r="Q1041" t="b">
        <v>0</v>
      </c>
      <c r="R1041" t="b">
        <v>0</v>
      </c>
      <c r="S1041">
        <v>1000</v>
      </c>
      <c r="T1041">
        <v>0</v>
      </c>
      <c r="U1041">
        <v>0</v>
      </c>
      <c r="V1041">
        <v>4002001</v>
      </c>
      <c r="W1041" t="s">
        <v>2013</v>
      </c>
      <c r="X1041">
        <v>4002001</v>
      </c>
      <c r="Y1041" t="s">
        <v>2013</v>
      </c>
      <c r="Z1041">
        <v>4002001</v>
      </c>
      <c r="AA1041" t="s">
        <v>2013</v>
      </c>
      <c r="AB1041">
        <v>4002001</v>
      </c>
      <c r="AC1041" t="s">
        <v>2013</v>
      </c>
      <c r="AD1041">
        <v>4002001</v>
      </c>
      <c r="AE1041" t="s">
        <v>2013</v>
      </c>
      <c r="AF1041">
        <v>0</v>
      </c>
      <c r="AG1041">
        <v>0</v>
      </c>
      <c r="AH1041">
        <v>1</v>
      </c>
      <c r="AI1041">
        <v>0</v>
      </c>
      <c r="AJ1041">
        <v>60</v>
      </c>
      <c r="AK1041">
        <v>0</v>
      </c>
      <c r="AL1041" t="b">
        <v>0</v>
      </c>
      <c r="AM1041">
        <v>0</v>
      </c>
      <c r="AN1041">
        <v>0</v>
      </c>
    </row>
    <row r="1042" spans="1:40" x14ac:dyDescent="0.3">
      <c r="A1042">
        <v>105018111</v>
      </c>
      <c r="B1042">
        <v>10501811</v>
      </c>
      <c r="C1042" t="s">
        <v>1093</v>
      </c>
      <c r="D1042" t="s">
        <v>635</v>
      </c>
      <c r="E1042">
        <v>1</v>
      </c>
      <c r="F1042" t="b">
        <v>1</v>
      </c>
      <c r="G1042">
        <v>2010</v>
      </c>
      <c r="H1042" t="s">
        <v>2013</v>
      </c>
      <c r="I1042">
        <v>0</v>
      </c>
      <c r="J1042">
        <v>0</v>
      </c>
      <c r="K1042">
        <v>59748</v>
      </c>
      <c r="L1042">
        <v>0</v>
      </c>
      <c r="M1042">
        <v>0</v>
      </c>
      <c r="N1042">
        <v>0</v>
      </c>
      <c r="O1042" t="s">
        <v>34</v>
      </c>
      <c r="P1042">
        <v>71700</v>
      </c>
      <c r="Q1042" t="b">
        <v>0</v>
      </c>
      <c r="R1042" t="b">
        <v>0</v>
      </c>
      <c r="S1042">
        <v>0</v>
      </c>
      <c r="T1042">
        <v>0</v>
      </c>
      <c r="U1042">
        <v>0</v>
      </c>
      <c r="V1042">
        <v>4002021</v>
      </c>
      <c r="W1042" t="s">
        <v>2013</v>
      </c>
      <c r="X1042">
        <v>4002021</v>
      </c>
      <c r="Y1042" t="s">
        <v>2013</v>
      </c>
      <c r="Z1042">
        <v>4002021</v>
      </c>
      <c r="AA1042" t="s">
        <v>2013</v>
      </c>
      <c r="AB1042">
        <v>4002021</v>
      </c>
      <c r="AC1042" t="s">
        <v>2013</v>
      </c>
      <c r="AD1042">
        <v>4002021</v>
      </c>
      <c r="AE1042" t="s">
        <v>2013</v>
      </c>
      <c r="AF1042">
        <v>0</v>
      </c>
      <c r="AG1042">
        <v>0</v>
      </c>
      <c r="AH1042">
        <v>1</v>
      </c>
      <c r="AI1042">
        <v>0</v>
      </c>
      <c r="AJ1042">
        <v>240</v>
      </c>
      <c r="AK1042">
        <v>0</v>
      </c>
      <c r="AL1042" t="b">
        <v>0</v>
      </c>
      <c r="AM1042">
        <v>0</v>
      </c>
      <c r="AN1042">
        <v>0</v>
      </c>
    </row>
    <row r="1043" spans="1:40" x14ac:dyDescent="0.3">
      <c r="A1043">
        <v>105018211</v>
      </c>
      <c r="B1043">
        <v>10501821</v>
      </c>
      <c r="C1043" t="s">
        <v>1093</v>
      </c>
      <c r="D1043" t="s">
        <v>635</v>
      </c>
      <c r="E1043">
        <v>1</v>
      </c>
      <c r="F1043" t="b">
        <v>1</v>
      </c>
      <c r="G1043">
        <v>2010</v>
      </c>
      <c r="H1043" t="s">
        <v>2013</v>
      </c>
      <c r="I1043">
        <v>0</v>
      </c>
      <c r="J1043">
        <v>0</v>
      </c>
      <c r="K1043">
        <v>79191</v>
      </c>
      <c r="L1043">
        <v>0</v>
      </c>
      <c r="M1043">
        <v>0</v>
      </c>
      <c r="N1043">
        <v>0</v>
      </c>
      <c r="O1043" t="s">
        <v>34</v>
      </c>
      <c r="P1043">
        <v>95030</v>
      </c>
      <c r="Q1043" t="b">
        <v>0</v>
      </c>
      <c r="R1043" t="b">
        <v>0</v>
      </c>
      <c r="S1043">
        <v>0</v>
      </c>
      <c r="T1043">
        <v>6300</v>
      </c>
      <c r="U1043">
        <v>0</v>
      </c>
      <c r="V1043">
        <v>4004002</v>
      </c>
      <c r="W1043" t="s">
        <v>2013</v>
      </c>
      <c r="X1043">
        <v>4004002</v>
      </c>
      <c r="Y1043" t="s">
        <v>2013</v>
      </c>
      <c r="Z1043">
        <v>4004002</v>
      </c>
      <c r="AA1043" t="s">
        <v>2013</v>
      </c>
      <c r="AB1043">
        <v>4004002</v>
      </c>
      <c r="AC1043" t="s">
        <v>2013</v>
      </c>
      <c r="AD1043">
        <v>4004002</v>
      </c>
      <c r="AE1043" t="s">
        <v>2013</v>
      </c>
      <c r="AF1043">
        <v>0</v>
      </c>
      <c r="AG1043">
        <v>0</v>
      </c>
      <c r="AH1043">
        <v>1</v>
      </c>
      <c r="AI1043">
        <v>0</v>
      </c>
      <c r="AJ1043">
        <v>240</v>
      </c>
      <c r="AK1043">
        <v>0</v>
      </c>
      <c r="AL1043" t="b">
        <v>0</v>
      </c>
      <c r="AM1043">
        <v>0</v>
      </c>
      <c r="AN1043">
        <v>0</v>
      </c>
    </row>
    <row r="1044" spans="1:40" x14ac:dyDescent="0.3">
      <c r="A1044">
        <v>105019111</v>
      </c>
      <c r="B1044">
        <v>10501911</v>
      </c>
      <c r="C1044" t="s">
        <v>292</v>
      </c>
      <c r="D1044" t="s">
        <v>635</v>
      </c>
      <c r="E1044">
        <v>1</v>
      </c>
      <c r="F1044" t="b">
        <v>1</v>
      </c>
      <c r="G1044">
        <v>2010</v>
      </c>
      <c r="H1044" t="s">
        <v>2013</v>
      </c>
      <c r="I1044">
        <v>0</v>
      </c>
      <c r="J1044">
        <v>0</v>
      </c>
      <c r="K1044">
        <v>19223</v>
      </c>
      <c r="L1044">
        <v>0</v>
      </c>
      <c r="M1044">
        <v>0</v>
      </c>
      <c r="N1044">
        <v>0</v>
      </c>
      <c r="O1044" t="s">
        <v>34</v>
      </c>
      <c r="P1044">
        <v>23070</v>
      </c>
      <c r="Q1044" t="b">
        <v>0</v>
      </c>
      <c r="R1044" t="b">
        <v>0</v>
      </c>
      <c r="S1044">
        <v>0</v>
      </c>
      <c r="T1044">
        <v>0</v>
      </c>
      <c r="U1044">
        <v>0</v>
      </c>
      <c r="V1044">
        <v>8100022</v>
      </c>
      <c r="W1044" t="s">
        <v>2013</v>
      </c>
      <c r="X1044">
        <v>8100022</v>
      </c>
      <c r="Y1044" t="s">
        <v>2013</v>
      </c>
      <c r="Z1044">
        <v>8100022</v>
      </c>
      <c r="AA1044" t="s">
        <v>2013</v>
      </c>
      <c r="AB1044">
        <v>8100022</v>
      </c>
      <c r="AC1044" t="s">
        <v>2013</v>
      </c>
      <c r="AD1044">
        <v>8100022</v>
      </c>
      <c r="AE1044" t="s">
        <v>2013</v>
      </c>
      <c r="AF1044">
        <v>0</v>
      </c>
      <c r="AG1044">
        <v>0</v>
      </c>
      <c r="AH1044">
        <v>20</v>
      </c>
      <c r="AI1044">
        <v>0</v>
      </c>
      <c r="AJ1044">
        <v>60</v>
      </c>
      <c r="AK1044">
        <v>0</v>
      </c>
      <c r="AL1044" t="b">
        <v>0</v>
      </c>
      <c r="AM1044">
        <v>0</v>
      </c>
      <c r="AN1044">
        <v>0</v>
      </c>
    </row>
    <row r="1045" spans="1:40" x14ac:dyDescent="0.3">
      <c r="A1045">
        <v>105020111</v>
      </c>
      <c r="B1045">
        <v>10502011</v>
      </c>
      <c r="C1045" t="s">
        <v>296</v>
      </c>
      <c r="D1045" t="s">
        <v>635</v>
      </c>
      <c r="E1045">
        <v>1</v>
      </c>
      <c r="F1045" t="b">
        <v>1</v>
      </c>
      <c r="G1045">
        <v>2010</v>
      </c>
      <c r="H1045" t="s">
        <v>2013</v>
      </c>
      <c r="I1045">
        <v>0</v>
      </c>
      <c r="J1045">
        <v>0</v>
      </c>
      <c r="K1045">
        <v>25098</v>
      </c>
      <c r="L1045">
        <v>0</v>
      </c>
      <c r="M1045">
        <v>0</v>
      </c>
      <c r="N1045">
        <v>0</v>
      </c>
      <c r="O1045" t="s">
        <v>34</v>
      </c>
      <c r="P1045">
        <v>30120</v>
      </c>
      <c r="Q1045" t="b">
        <v>0</v>
      </c>
      <c r="R1045" t="b">
        <v>0</v>
      </c>
      <c r="S1045">
        <v>0</v>
      </c>
      <c r="T1045">
        <v>6300</v>
      </c>
      <c r="U1045">
        <v>0</v>
      </c>
      <c r="V1045">
        <v>4004002</v>
      </c>
      <c r="W1045" t="s">
        <v>2013</v>
      </c>
      <c r="X1045">
        <v>4004002</v>
      </c>
      <c r="Y1045" t="s">
        <v>2013</v>
      </c>
      <c r="Z1045">
        <v>4004002</v>
      </c>
      <c r="AA1045" t="s">
        <v>2013</v>
      </c>
      <c r="AB1045">
        <v>4004002</v>
      </c>
      <c r="AC1045" t="s">
        <v>2013</v>
      </c>
      <c r="AD1045">
        <v>4004002</v>
      </c>
      <c r="AE1045" t="s">
        <v>2013</v>
      </c>
      <c r="AF1045">
        <v>0</v>
      </c>
      <c r="AG1045">
        <v>0</v>
      </c>
      <c r="AH1045">
        <v>1</v>
      </c>
      <c r="AI1045">
        <v>0</v>
      </c>
      <c r="AJ1045">
        <v>60</v>
      </c>
      <c r="AK1045">
        <v>0</v>
      </c>
      <c r="AL1045" t="b">
        <v>0</v>
      </c>
      <c r="AM1045">
        <v>0</v>
      </c>
      <c r="AN1045">
        <v>0</v>
      </c>
    </row>
    <row r="1046" spans="1:40" x14ac:dyDescent="0.3">
      <c r="A1046">
        <v>105021111</v>
      </c>
      <c r="B1046">
        <v>10502111</v>
      </c>
      <c r="C1046" t="s">
        <v>1094</v>
      </c>
      <c r="D1046" t="s">
        <v>635</v>
      </c>
      <c r="E1046">
        <v>1</v>
      </c>
      <c r="F1046" t="b">
        <v>1</v>
      </c>
      <c r="G1046">
        <v>2010</v>
      </c>
      <c r="H1046" t="s">
        <v>2013</v>
      </c>
      <c r="I1046">
        <v>0</v>
      </c>
      <c r="J1046">
        <v>0</v>
      </c>
      <c r="K1046">
        <v>21860</v>
      </c>
      <c r="L1046">
        <v>0</v>
      </c>
      <c r="M1046">
        <v>0</v>
      </c>
      <c r="N1046">
        <v>0</v>
      </c>
      <c r="O1046" t="s">
        <v>34</v>
      </c>
      <c r="P1046">
        <v>26230</v>
      </c>
      <c r="Q1046" t="b">
        <v>0</v>
      </c>
      <c r="R1046" t="b">
        <v>0</v>
      </c>
      <c r="S1046">
        <v>3000</v>
      </c>
      <c r="T1046">
        <v>0</v>
      </c>
      <c r="U1046">
        <v>0</v>
      </c>
      <c r="V1046">
        <v>4003001</v>
      </c>
      <c r="W1046" t="s">
        <v>2013</v>
      </c>
      <c r="X1046">
        <v>4003001</v>
      </c>
      <c r="Y1046" t="s">
        <v>2013</v>
      </c>
      <c r="Z1046">
        <v>4003001</v>
      </c>
      <c r="AA1046" t="s">
        <v>2013</v>
      </c>
      <c r="AB1046">
        <v>4003001</v>
      </c>
      <c r="AC1046" t="s">
        <v>2013</v>
      </c>
      <c r="AD1046">
        <v>4003001</v>
      </c>
      <c r="AE1046" t="s">
        <v>2013</v>
      </c>
      <c r="AF1046">
        <v>0</v>
      </c>
      <c r="AG1046">
        <v>0</v>
      </c>
      <c r="AH1046">
        <v>1</v>
      </c>
      <c r="AI1046">
        <v>0</v>
      </c>
      <c r="AJ1046">
        <v>60</v>
      </c>
      <c r="AK1046">
        <v>0</v>
      </c>
      <c r="AL1046" t="b">
        <v>0</v>
      </c>
      <c r="AM1046">
        <v>0</v>
      </c>
      <c r="AN1046">
        <v>0</v>
      </c>
    </row>
    <row r="1047" spans="1:40" x14ac:dyDescent="0.3">
      <c r="A1047">
        <v>105022111</v>
      </c>
      <c r="B1047">
        <v>10502211</v>
      </c>
      <c r="C1047" t="s">
        <v>1095</v>
      </c>
      <c r="D1047" t="s">
        <v>635</v>
      </c>
      <c r="E1047">
        <v>1</v>
      </c>
      <c r="F1047" t="b">
        <v>1</v>
      </c>
      <c r="G1047">
        <v>2010</v>
      </c>
      <c r="H1047" t="s">
        <v>2013</v>
      </c>
      <c r="I1047">
        <v>0</v>
      </c>
      <c r="J1047">
        <v>0</v>
      </c>
      <c r="K1047">
        <v>23716</v>
      </c>
      <c r="L1047">
        <v>0</v>
      </c>
      <c r="M1047">
        <v>0</v>
      </c>
      <c r="N1047">
        <v>0</v>
      </c>
      <c r="O1047" t="s">
        <v>34</v>
      </c>
      <c r="P1047">
        <v>28460</v>
      </c>
      <c r="Q1047" t="b">
        <v>0</v>
      </c>
      <c r="R1047" t="b">
        <v>0</v>
      </c>
      <c r="S1047">
        <v>0</v>
      </c>
      <c r="T1047">
        <v>0</v>
      </c>
      <c r="U1047">
        <v>0</v>
      </c>
      <c r="V1047">
        <v>4002021</v>
      </c>
      <c r="W1047" t="s">
        <v>2013</v>
      </c>
      <c r="X1047">
        <v>4002021</v>
      </c>
      <c r="Y1047" t="s">
        <v>2013</v>
      </c>
      <c r="Z1047">
        <v>4002021</v>
      </c>
      <c r="AA1047" t="s">
        <v>2013</v>
      </c>
      <c r="AB1047">
        <v>4002021</v>
      </c>
      <c r="AC1047" t="s">
        <v>2013</v>
      </c>
      <c r="AD1047">
        <v>4002021</v>
      </c>
      <c r="AE1047" t="s">
        <v>2013</v>
      </c>
      <c r="AF1047">
        <v>0</v>
      </c>
      <c r="AG1047">
        <v>0</v>
      </c>
      <c r="AH1047">
        <v>1</v>
      </c>
      <c r="AI1047">
        <v>0</v>
      </c>
      <c r="AJ1047">
        <v>60</v>
      </c>
      <c r="AK1047">
        <v>0</v>
      </c>
      <c r="AL1047" t="b">
        <v>0</v>
      </c>
      <c r="AM1047">
        <v>0</v>
      </c>
      <c r="AN1047">
        <v>0</v>
      </c>
    </row>
    <row r="1048" spans="1:40" x14ac:dyDescent="0.3">
      <c r="A1048">
        <v>105023111</v>
      </c>
      <c r="B1048">
        <v>10502311</v>
      </c>
      <c r="C1048" t="s">
        <v>1096</v>
      </c>
      <c r="D1048" t="s">
        <v>635</v>
      </c>
      <c r="E1048">
        <v>1</v>
      </c>
      <c r="F1048" t="b">
        <v>1</v>
      </c>
      <c r="G1048">
        <v>2010</v>
      </c>
      <c r="H1048" t="s">
        <v>2013</v>
      </c>
      <c r="I1048">
        <v>0</v>
      </c>
      <c r="J1048">
        <v>0</v>
      </c>
      <c r="K1048">
        <v>19916</v>
      </c>
      <c r="L1048">
        <v>0</v>
      </c>
      <c r="M1048">
        <v>0</v>
      </c>
      <c r="N1048">
        <v>0</v>
      </c>
      <c r="O1048" t="s">
        <v>34</v>
      </c>
      <c r="P1048">
        <v>23900</v>
      </c>
      <c r="Q1048" t="b">
        <v>0</v>
      </c>
      <c r="R1048" t="b">
        <v>0</v>
      </c>
      <c r="S1048">
        <v>3000</v>
      </c>
      <c r="T1048">
        <v>0</v>
      </c>
      <c r="U1048">
        <v>0</v>
      </c>
      <c r="V1048">
        <v>4003001</v>
      </c>
      <c r="W1048" t="s">
        <v>2013</v>
      </c>
      <c r="X1048">
        <v>4003001</v>
      </c>
      <c r="Y1048" t="s">
        <v>2013</v>
      </c>
      <c r="Z1048">
        <v>4003001</v>
      </c>
      <c r="AA1048" t="s">
        <v>2013</v>
      </c>
      <c r="AB1048">
        <v>4003001</v>
      </c>
      <c r="AC1048" t="s">
        <v>2013</v>
      </c>
      <c r="AD1048">
        <v>4003001</v>
      </c>
      <c r="AE1048" t="s">
        <v>2013</v>
      </c>
      <c r="AF1048">
        <v>0</v>
      </c>
      <c r="AG1048">
        <v>0</v>
      </c>
      <c r="AH1048">
        <v>1</v>
      </c>
      <c r="AI1048">
        <v>0</v>
      </c>
      <c r="AJ1048">
        <v>60</v>
      </c>
      <c r="AK1048">
        <v>0</v>
      </c>
      <c r="AL1048" t="b">
        <v>0</v>
      </c>
      <c r="AM1048">
        <v>0</v>
      </c>
      <c r="AN1048">
        <v>0</v>
      </c>
    </row>
    <row r="1049" spans="1:40" x14ac:dyDescent="0.3">
      <c r="A1049">
        <v>105024111</v>
      </c>
      <c r="B1049">
        <v>10502411</v>
      </c>
      <c r="C1049" t="s">
        <v>1097</v>
      </c>
      <c r="D1049" t="s">
        <v>635</v>
      </c>
      <c r="E1049">
        <v>1</v>
      </c>
      <c r="F1049" t="b">
        <v>1</v>
      </c>
      <c r="G1049">
        <v>2010</v>
      </c>
      <c r="H1049" t="s">
        <v>2013</v>
      </c>
      <c r="I1049">
        <v>0</v>
      </c>
      <c r="J1049">
        <v>0</v>
      </c>
      <c r="K1049">
        <v>25748</v>
      </c>
      <c r="L1049">
        <v>0</v>
      </c>
      <c r="M1049">
        <v>0</v>
      </c>
      <c r="N1049">
        <v>0</v>
      </c>
      <c r="O1049" t="s">
        <v>34</v>
      </c>
      <c r="P1049">
        <v>30900</v>
      </c>
      <c r="Q1049" t="b">
        <v>0</v>
      </c>
      <c r="R1049" t="b">
        <v>0</v>
      </c>
      <c r="S1049">
        <v>9000</v>
      </c>
      <c r="T1049">
        <v>0</v>
      </c>
      <c r="U1049">
        <v>0</v>
      </c>
      <c r="V1049">
        <v>4004001</v>
      </c>
      <c r="W1049" t="s">
        <v>2013</v>
      </c>
      <c r="X1049">
        <v>4004001</v>
      </c>
      <c r="Y1049" t="s">
        <v>2013</v>
      </c>
      <c r="Z1049">
        <v>4004001</v>
      </c>
      <c r="AA1049" t="s">
        <v>2013</v>
      </c>
      <c r="AB1049">
        <v>4004001</v>
      </c>
      <c r="AC1049" t="s">
        <v>2013</v>
      </c>
      <c r="AD1049">
        <v>4004001</v>
      </c>
      <c r="AE1049" t="s">
        <v>2013</v>
      </c>
      <c r="AF1049">
        <v>0</v>
      </c>
      <c r="AG1049">
        <v>0</v>
      </c>
      <c r="AH1049">
        <v>1</v>
      </c>
      <c r="AI1049">
        <v>0</v>
      </c>
      <c r="AJ1049">
        <v>60</v>
      </c>
      <c r="AK1049">
        <v>0</v>
      </c>
      <c r="AL1049" t="b">
        <v>0</v>
      </c>
      <c r="AM1049">
        <v>0</v>
      </c>
      <c r="AN1049">
        <v>0</v>
      </c>
    </row>
    <row r="1050" spans="1:40" x14ac:dyDescent="0.3">
      <c r="A1050">
        <v>105025111</v>
      </c>
      <c r="B1050">
        <v>10502511</v>
      </c>
      <c r="C1050" t="s">
        <v>1098</v>
      </c>
      <c r="D1050" t="s">
        <v>635</v>
      </c>
      <c r="E1050">
        <v>1</v>
      </c>
      <c r="F1050" t="b">
        <v>1</v>
      </c>
      <c r="G1050">
        <v>2010</v>
      </c>
      <c r="H1050" t="s">
        <v>2013</v>
      </c>
      <c r="I1050">
        <v>0</v>
      </c>
      <c r="J1050">
        <v>0</v>
      </c>
      <c r="K1050">
        <v>75296</v>
      </c>
      <c r="L1050">
        <v>0</v>
      </c>
      <c r="M1050">
        <v>0</v>
      </c>
      <c r="N1050">
        <v>0</v>
      </c>
      <c r="O1050" t="s">
        <v>34</v>
      </c>
      <c r="P1050">
        <v>90360</v>
      </c>
      <c r="Q1050" t="b">
        <v>0</v>
      </c>
      <c r="R1050" t="b">
        <v>0</v>
      </c>
      <c r="S1050">
        <v>0</v>
      </c>
      <c r="T1050">
        <v>6300</v>
      </c>
      <c r="U1050">
        <v>0</v>
      </c>
      <c r="V1050">
        <v>4004002</v>
      </c>
      <c r="W1050" t="s">
        <v>2013</v>
      </c>
      <c r="X1050">
        <v>4004002</v>
      </c>
      <c r="Y1050" t="s">
        <v>2013</v>
      </c>
      <c r="Z1050">
        <v>4004002</v>
      </c>
      <c r="AA1050" t="s">
        <v>2013</v>
      </c>
      <c r="AB1050">
        <v>4004002</v>
      </c>
      <c r="AC1050" t="s">
        <v>2013</v>
      </c>
      <c r="AD1050">
        <v>4004002</v>
      </c>
      <c r="AE1050" t="s">
        <v>2013</v>
      </c>
      <c r="AF1050">
        <v>0</v>
      </c>
      <c r="AG1050">
        <v>0</v>
      </c>
      <c r="AH1050">
        <v>1</v>
      </c>
      <c r="AI1050">
        <v>0</v>
      </c>
      <c r="AJ1050">
        <v>240</v>
      </c>
      <c r="AK1050">
        <v>0</v>
      </c>
      <c r="AL1050" t="b">
        <v>0</v>
      </c>
      <c r="AM1050">
        <v>0</v>
      </c>
      <c r="AN1050">
        <v>0</v>
      </c>
    </row>
    <row r="1051" spans="1:40" x14ac:dyDescent="0.3">
      <c r="A1051">
        <v>105026111</v>
      </c>
      <c r="B1051">
        <v>10502611</v>
      </c>
      <c r="C1051" t="s">
        <v>1099</v>
      </c>
      <c r="D1051" t="s">
        <v>635</v>
      </c>
      <c r="E1051">
        <v>1</v>
      </c>
      <c r="F1051" t="b">
        <v>1</v>
      </c>
      <c r="G1051">
        <v>2010</v>
      </c>
      <c r="H1051" t="s">
        <v>2013</v>
      </c>
      <c r="I1051">
        <v>0</v>
      </c>
      <c r="J1051">
        <v>0</v>
      </c>
      <c r="K1051">
        <v>20519</v>
      </c>
      <c r="L1051">
        <v>0</v>
      </c>
      <c r="M1051">
        <v>0</v>
      </c>
      <c r="N1051">
        <v>0</v>
      </c>
      <c r="O1051" t="s">
        <v>34</v>
      </c>
      <c r="P1051">
        <v>24620</v>
      </c>
      <c r="Q1051" t="b">
        <v>0</v>
      </c>
      <c r="R1051" t="b">
        <v>0</v>
      </c>
      <c r="S1051">
        <v>0</v>
      </c>
      <c r="T1051">
        <v>0</v>
      </c>
      <c r="U1051">
        <v>0</v>
      </c>
      <c r="V1051">
        <v>4002021</v>
      </c>
      <c r="W1051" t="s">
        <v>2013</v>
      </c>
      <c r="X1051">
        <v>4002021</v>
      </c>
      <c r="Y1051" t="s">
        <v>2013</v>
      </c>
      <c r="Z1051">
        <v>4002021</v>
      </c>
      <c r="AA1051" t="s">
        <v>2013</v>
      </c>
      <c r="AB1051">
        <v>4002021</v>
      </c>
      <c r="AC1051" t="s">
        <v>2013</v>
      </c>
      <c r="AD1051">
        <v>4002021</v>
      </c>
      <c r="AE1051" t="s">
        <v>2013</v>
      </c>
      <c r="AF1051">
        <v>0</v>
      </c>
      <c r="AG1051">
        <v>0</v>
      </c>
      <c r="AH1051">
        <v>1</v>
      </c>
      <c r="AI1051">
        <v>0</v>
      </c>
      <c r="AJ1051">
        <v>60</v>
      </c>
      <c r="AK1051">
        <v>0</v>
      </c>
      <c r="AL1051" t="b">
        <v>0</v>
      </c>
      <c r="AM1051">
        <v>0</v>
      </c>
      <c r="AN1051">
        <v>0</v>
      </c>
    </row>
    <row r="1052" spans="1:40" x14ac:dyDescent="0.3">
      <c r="A1052">
        <v>105027111</v>
      </c>
      <c r="B1052">
        <v>10502711</v>
      </c>
      <c r="C1052" t="s">
        <v>1100</v>
      </c>
      <c r="D1052" t="s">
        <v>635</v>
      </c>
      <c r="E1052">
        <v>1</v>
      </c>
      <c r="F1052" t="b">
        <v>1</v>
      </c>
      <c r="G1052">
        <v>2010</v>
      </c>
      <c r="H1052" t="s">
        <v>2013</v>
      </c>
      <c r="I1052">
        <v>0</v>
      </c>
      <c r="J1052">
        <v>0</v>
      </c>
      <c r="K1052">
        <v>20519</v>
      </c>
      <c r="L1052">
        <v>0</v>
      </c>
      <c r="M1052">
        <v>0</v>
      </c>
      <c r="N1052">
        <v>0</v>
      </c>
      <c r="O1052" t="s">
        <v>34</v>
      </c>
      <c r="P1052">
        <v>24620</v>
      </c>
      <c r="Q1052" t="b">
        <v>0</v>
      </c>
      <c r="R1052" t="b">
        <v>0</v>
      </c>
      <c r="S1052">
        <v>9000</v>
      </c>
      <c r="T1052">
        <v>0</v>
      </c>
      <c r="U1052">
        <v>0</v>
      </c>
      <c r="V1052">
        <v>4004001</v>
      </c>
      <c r="W1052" t="s">
        <v>2013</v>
      </c>
      <c r="X1052">
        <v>4004001</v>
      </c>
      <c r="Y1052" t="s">
        <v>2013</v>
      </c>
      <c r="Z1052">
        <v>4004001</v>
      </c>
      <c r="AA1052" t="s">
        <v>2013</v>
      </c>
      <c r="AB1052">
        <v>4004001</v>
      </c>
      <c r="AC1052" t="s">
        <v>2013</v>
      </c>
      <c r="AD1052">
        <v>4004001</v>
      </c>
      <c r="AE1052" t="s">
        <v>2013</v>
      </c>
      <c r="AF1052">
        <v>0</v>
      </c>
      <c r="AG1052">
        <v>0</v>
      </c>
      <c r="AH1052">
        <v>1</v>
      </c>
      <c r="AI1052">
        <v>0</v>
      </c>
      <c r="AJ1052">
        <v>60</v>
      </c>
      <c r="AK1052">
        <v>0</v>
      </c>
      <c r="AL1052" t="b">
        <v>0</v>
      </c>
      <c r="AM1052">
        <v>0</v>
      </c>
      <c r="AN1052">
        <v>0</v>
      </c>
    </row>
    <row r="1053" spans="1:40" x14ac:dyDescent="0.3">
      <c r="A1053">
        <v>105028111</v>
      </c>
      <c r="B1053">
        <v>10502811</v>
      </c>
      <c r="C1053" t="s">
        <v>1101</v>
      </c>
      <c r="D1053" t="s">
        <v>635</v>
      </c>
      <c r="E1053">
        <v>1</v>
      </c>
      <c r="F1053" t="b">
        <v>1</v>
      </c>
      <c r="G1053">
        <v>2010</v>
      </c>
      <c r="H1053" t="s">
        <v>2013</v>
      </c>
      <c r="I1053">
        <v>0</v>
      </c>
      <c r="J1053">
        <v>0</v>
      </c>
      <c r="K1053">
        <v>20519</v>
      </c>
      <c r="L1053">
        <v>0</v>
      </c>
      <c r="M1053">
        <v>0</v>
      </c>
      <c r="N1053">
        <v>0</v>
      </c>
      <c r="O1053" t="s">
        <v>34</v>
      </c>
      <c r="P1053">
        <v>24620</v>
      </c>
      <c r="Q1053" t="b">
        <v>0</v>
      </c>
      <c r="R1053" t="b">
        <v>0</v>
      </c>
      <c r="S1053">
        <v>0</v>
      </c>
      <c r="T1053">
        <v>0</v>
      </c>
      <c r="U1053">
        <v>0</v>
      </c>
      <c r="V1053">
        <v>3011001</v>
      </c>
      <c r="W1053" t="s">
        <v>2013</v>
      </c>
      <c r="X1053">
        <v>3011001</v>
      </c>
      <c r="Y1053" t="s">
        <v>2013</v>
      </c>
      <c r="Z1053">
        <v>3011001</v>
      </c>
      <c r="AA1053" t="s">
        <v>2013</v>
      </c>
      <c r="AB1053">
        <v>3011001</v>
      </c>
      <c r="AC1053" t="s">
        <v>2013</v>
      </c>
      <c r="AD1053">
        <v>3011001</v>
      </c>
      <c r="AE1053" t="s">
        <v>2013</v>
      </c>
      <c r="AF1053">
        <v>0</v>
      </c>
      <c r="AG1053">
        <v>0</v>
      </c>
      <c r="AH1053">
        <v>3</v>
      </c>
      <c r="AI1053">
        <v>0</v>
      </c>
      <c r="AJ1053">
        <v>60</v>
      </c>
      <c r="AK1053">
        <v>0</v>
      </c>
      <c r="AL1053" t="b">
        <v>0</v>
      </c>
      <c r="AM1053">
        <v>0</v>
      </c>
      <c r="AN1053">
        <v>0</v>
      </c>
    </row>
    <row r="1054" spans="1:40" x14ac:dyDescent="0.3">
      <c r="A1054">
        <v>105029111</v>
      </c>
      <c r="B1054">
        <v>10502911</v>
      </c>
      <c r="C1054" t="s">
        <v>1102</v>
      </c>
      <c r="D1054" t="s">
        <v>635</v>
      </c>
      <c r="E1054">
        <v>1</v>
      </c>
      <c r="F1054" t="b">
        <v>1</v>
      </c>
      <c r="G1054">
        <v>2010</v>
      </c>
      <c r="H1054" t="s">
        <v>2013</v>
      </c>
      <c r="I1054">
        <v>0</v>
      </c>
      <c r="J1054">
        <v>0</v>
      </c>
      <c r="K1054">
        <v>20519</v>
      </c>
      <c r="L1054">
        <v>0</v>
      </c>
      <c r="M1054">
        <v>0</v>
      </c>
      <c r="N1054">
        <v>0</v>
      </c>
      <c r="O1054" t="s">
        <v>34</v>
      </c>
      <c r="P1054">
        <v>24620</v>
      </c>
      <c r="Q1054" t="b">
        <v>0</v>
      </c>
      <c r="R1054" t="b">
        <v>0</v>
      </c>
      <c r="S1054">
        <v>3000</v>
      </c>
      <c r="T1054">
        <v>0</v>
      </c>
      <c r="U1054">
        <v>0</v>
      </c>
      <c r="V1054">
        <v>4003001</v>
      </c>
      <c r="W1054" t="s">
        <v>2013</v>
      </c>
      <c r="X1054">
        <v>4003001</v>
      </c>
      <c r="Y1054" t="s">
        <v>2013</v>
      </c>
      <c r="Z1054">
        <v>4003001</v>
      </c>
      <c r="AA1054" t="s">
        <v>2013</v>
      </c>
      <c r="AB1054">
        <v>4003001</v>
      </c>
      <c r="AC1054" t="s">
        <v>2013</v>
      </c>
      <c r="AD1054">
        <v>4003001</v>
      </c>
      <c r="AE1054" t="s">
        <v>2013</v>
      </c>
      <c r="AF1054">
        <v>0</v>
      </c>
      <c r="AG1054">
        <v>0</v>
      </c>
      <c r="AH1054">
        <v>1</v>
      </c>
      <c r="AI1054">
        <v>0</v>
      </c>
      <c r="AJ1054">
        <v>60</v>
      </c>
      <c r="AK1054">
        <v>0</v>
      </c>
      <c r="AL1054" t="b">
        <v>0</v>
      </c>
      <c r="AM1054">
        <v>0</v>
      </c>
      <c r="AN1054">
        <v>0</v>
      </c>
    </row>
    <row r="1055" spans="1:40" x14ac:dyDescent="0.3">
      <c r="A1055">
        <v>105030111</v>
      </c>
      <c r="B1055">
        <v>10503011</v>
      </c>
      <c r="C1055" t="s">
        <v>820</v>
      </c>
      <c r="D1055" t="s">
        <v>635</v>
      </c>
      <c r="E1055">
        <v>1</v>
      </c>
      <c r="F1055" t="b">
        <v>1</v>
      </c>
      <c r="G1055">
        <v>2010</v>
      </c>
      <c r="H1055" t="s">
        <v>2013</v>
      </c>
      <c r="I1055">
        <v>0</v>
      </c>
      <c r="J1055">
        <v>0</v>
      </c>
      <c r="K1055">
        <v>20519</v>
      </c>
      <c r="L1055">
        <v>0</v>
      </c>
      <c r="M1055">
        <v>0</v>
      </c>
      <c r="N1055">
        <v>0</v>
      </c>
      <c r="O1055" t="s">
        <v>34</v>
      </c>
      <c r="P1055">
        <v>24620</v>
      </c>
      <c r="Q1055" t="b">
        <v>0</v>
      </c>
      <c r="R1055" t="b">
        <v>0</v>
      </c>
      <c r="S1055">
        <v>0</v>
      </c>
      <c r="T1055">
        <v>0</v>
      </c>
      <c r="U1055">
        <v>0</v>
      </c>
      <c r="V1055">
        <v>3011001</v>
      </c>
      <c r="W1055" t="s">
        <v>2013</v>
      </c>
      <c r="X1055">
        <v>3011001</v>
      </c>
      <c r="Y1055" t="s">
        <v>2013</v>
      </c>
      <c r="Z1055">
        <v>3011001</v>
      </c>
      <c r="AA1055" t="s">
        <v>2013</v>
      </c>
      <c r="AB1055">
        <v>3011001</v>
      </c>
      <c r="AC1055" t="s">
        <v>2013</v>
      </c>
      <c r="AD1055">
        <v>3011001</v>
      </c>
      <c r="AE1055" t="s">
        <v>2013</v>
      </c>
      <c r="AF1055">
        <v>0</v>
      </c>
      <c r="AG1055">
        <v>0</v>
      </c>
      <c r="AH1055">
        <v>5</v>
      </c>
      <c r="AI1055">
        <v>0</v>
      </c>
      <c r="AJ1055">
        <v>60</v>
      </c>
      <c r="AK1055">
        <v>0</v>
      </c>
      <c r="AL1055" t="b">
        <v>0</v>
      </c>
      <c r="AM1055">
        <v>0</v>
      </c>
      <c r="AN1055">
        <v>0</v>
      </c>
    </row>
    <row r="1056" spans="1:40" x14ac:dyDescent="0.3">
      <c r="A1056">
        <v>105031111</v>
      </c>
      <c r="B1056">
        <v>10503111</v>
      </c>
      <c r="C1056" t="s">
        <v>821</v>
      </c>
      <c r="D1056" t="s">
        <v>635</v>
      </c>
      <c r="E1056">
        <v>1</v>
      </c>
      <c r="F1056" t="b">
        <v>1</v>
      </c>
      <c r="G1056">
        <v>2010</v>
      </c>
      <c r="H1056" t="s">
        <v>2013</v>
      </c>
      <c r="I1056">
        <v>0</v>
      </c>
      <c r="J1056">
        <v>0</v>
      </c>
      <c r="K1056">
        <v>21209</v>
      </c>
      <c r="L1056">
        <v>0</v>
      </c>
      <c r="M1056">
        <v>0</v>
      </c>
      <c r="N1056">
        <v>0</v>
      </c>
      <c r="O1056" t="s">
        <v>34</v>
      </c>
      <c r="P1056">
        <v>25450</v>
      </c>
      <c r="Q1056" t="b">
        <v>0</v>
      </c>
      <c r="R1056" t="b">
        <v>0</v>
      </c>
      <c r="S1056">
        <v>3000</v>
      </c>
      <c r="T1056">
        <v>0</v>
      </c>
      <c r="U1056">
        <v>0</v>
      </c>
      <c r="V1056">
        <v>4003001</v>
      </c>
      <c r="W1056" t="s">
        <v>2013</v>
      </c>
      <c r="X1056">
        <v>4003001</v>
      </c>
      <c r="Y1056" t="s">
        <v>2013</v>
      </c>
      <c r="Z1056">
        <v>4003001</v>
      </c>
      <c r="AA1056" t="s">
        <v>2013</v>
      </c>
      <c r="AB1056">
        <v>4003001</v>
      </c>
      <c r="AC1056" t="s">
        <v>2013</v>
      </c>
      <c r="AD1056">
        <v>4003001</v>
      </c>
      <c r="AE1056" t="s">
        <v>2013</v>
      </c>
      <c r="AF1056">
        <v>0</v>
      </c>
      <c r="AG1056">
        <v>0</v>
      </c>
      <c r="AH1056">
        <v>1</v>
      </c>
      <c r="AI1056">
        <v>0</v>
      </c>
      <c r="AJ1056">
        <v>60</v>
      </c>
      <c r="AK1056">
        <v>0</v>
      </c>
      <c r="AL1056" t="b">
        <v>0</v>
      </c>
      <c r="AM1056">
        <v>0</v>
      </c>
      <c r="AN1056">
        <v>0</v>
      </c>
    </row>
    <row r="1057" spans="1:40" x14ac:dyDescent="0.3">
      <c r="A1057">
        <v>105032111</v>
      </c>
      <c r="B1057">
        <v>10503211</v>
      </c>
      <c r="C1057" t="s">
        <v>1103</v>
      </c>
      <c r="D1057" t="s">
        <v>635</v>
      </c>
      <c r="E1057">
        <v>1</v>
      </c>
      <c r="F1057" t="b">
        <v>1</v>
      </c>
      <c r="G1057">
        <v>2010</v>
      </c>
      <c r="H1057" t="s">
        <v>2013</v>
      </c>
      <c r="I1057">
        <v>0</v>
      </c>
      <c r="J1057">
        <v>0</v>
      </c>
      <c r="K1057">
        <v>21209</v>
      </c>
      <c r="L1057">
        <v>0</v>
      </c>
      <c r="M1057">
        <v>0</v>
      </c>
      <c r="N1057">
        <v>0</v>
      </c>
      <c r="O1057" t="s">
        <v>34</v>
      </c>
      <c r="P1057">
        <v>25450</v>
      </c>
      <c r="Q1057" t="b">
        <v>0</v>
      </c>
      <c r="R1057" t="b">
        <v>0</v>
      </c>
      <c r="S1057">
        <v>0</v>
      </c>
      <c r="T1057">
        <v>0</v>
      </c>
      <c r="U1057">
        <v>0</v>
      </c>
      <c r="V1057">
        <v>4002021</v>
      </c>
      <c r="W1057" t="s">
        <v>2013</v>
      </c>
      <c r="X1057">
        <v>4002021</v>
      </c>
      <c r="Y1057" t="s">
        <v>2013</v>
      </c>
      <c r="Z1057">
        <v>4002021</v>
      </c>
      <c r="AA1057" t="s">
        <v>2013</v>
      </c>
      <c r="AB1057">
        <v>4002021</v>
      </c>
      <c r="AC1057" t="s">
        <v>2013</v>
      </c>
      <c r="AD1057">
        <v>4002021</v>
      </c>
      <c r="AE1057" t="s">
        <v>2013</v>
      </c>
      <c r="AF1057">
        <v>0</v>
      </c>
      <c r="AG1057">
        <v>0</v>
      </c>
      <c r="AH1057">
        <v>1</v>
      </c>
      <c r="AI1057">
        <v>0</v>
      </c>
      <c r="AJ1057">
        <v>60</v>
      </c>
      <c r="AK1057">
        <v>0</v>
      </c>
      <c r="AL1057" t="b">
        <v>0</v>
      </c>
      <c r="AM1057">
        <v>0</v>
      </c>
      <c r="AN1057">
        <v>0</v>
      </c>
    </row>
    <row r="1058" spans="1:40" x14ac:dyDescent="0.3">
      <c r="A1058">
        <v>105033111</v>
      </c>
      <c r="B1058">
        <v>10503311</v>
      </c>
      <c r="C1058" t="s">
        <v>1104</v>
      </c>
      <c r="D1058" t="s">
        <v>635</v>
      </c>
      <c r="E1058">
        <v>1</v>
      </c>
      <c r="F1058" t="b">
        <v>1</v>
      </c>
      <c r="G1058">
        <v>2010</v>
      </c>
      <c r="H1058" t="s">
        <v>2013</v>
      </c>
      <c r="I1058">
        <v>0</v>
      </c>
      <c r="J1058">
        <v>0</v>
      </c>
      <c r="K1058">
        <v>31814</v>
      </c>
      <c r="L1058">
        <v>0</v>
      </c>
      <c r="M1058">
        <v>0</v>
      </c>
      <c r="N1058">
        <v>0</v>
      </c>
      <c r="O1058" t="s">
        <v>34</v>
      </c>
      <c r="P1058">
        <v>38180</v>
      </c>
      <c r="Q1058" t="b">
        <v>0</v>
      </c>
      <c r="R1058" t="b">
        <v>0</v>
      </c>
      <c r="S1058">
        <v>9000</v>
      </c>
      <c r="T1058">
        <v>0</v>
      </c>
      <c r="U1058">
        <v>0</v>
      </c>
      <c r="V1058">
        <v>4004001</v>
      </c>
      <c r="W1058" t="s">
        <v>2013</v>
      </c>
      <c r="X1058">
        <v>4004001</v>
      </c>
      <c r="Y1058" t="s">
        <v>2013</v>
      </c>
      <c r="Z1058">
        <v>4004001</v>
      </c>
      <c r="AA1058" t="s">
        <v>2013</v>
      </c>
      <c r="AB1058">
        <v>4004001</v>
      </c>
      <c r="AC1058" t="s">
        <v>2013</v>
      </c>
      <c r="AD1058">
        <v>4004001</v>
      </c>
      <c r="AE1058" t="s">
        <v>2013</v>
      </c>
      <c r="AF1058">
        <v>0</v>
      </c>
      <c r="AG1058">
        <v>0</v>
      </c>
      <c r="AH1058">
        <v>1</v>
      </c>
      <c r="AI1058">
        <v>0</v>
      </c>
      <c r="AJ1058">
        <v>120</v>
      </c>
      <c r="AK1058">
        <v>0</v>
      </c>
      <c r="AL1058" t="b">
        <v>0</v>
      </c>
      <c r="AM1058">
        <v>0</v>
      </c>
      <c r="AN1058">
        <v>0</v>
      </c>
    </row>
    <row r="1059" spans="1:40" x14ac:dyDescent="0.3">
      <c r="A1059">
        <v>105034111</v>
      </c>
      <c r="B1059">
        <v>10503411</v>
      </c>
      <c r="C1059" t="s">
        <v>1105</v>
      </c>
      <c r="D1059" t="s">
        <v>635</v>
      </c>
      <c r="E1059">
        <v>1</v>
      </c>
      <c r="F1059" t="b">
        <v>1</v>
      </c>
      <c r="G1059">
        <v>2010</v>
      </c>
      <c r="H1059" t="s">
        <v>2013</v>
      </c>
      <c r="I1059">
        <v>0</v>
      </c>
      <c r="J1059">
        <v>0</v>
      </c>
      <c r="K1059">
        <v>21209</v>
      </c>
      <c r="L1059">
        <v>0</v>
      </c>
      <c r="M1059">
        <v>0</v>
      </c>
      <c r="N1059">
        <v>0</v>
      </c>
      <c r="O1059" t="s">
        <v>34</v>
      </c>
      <c r="P1059">
        <v>25450</v>
      </c>
      <c r="Q1059" t="b">
        <v>0</v>
      </c>
      <c r="R1059" t="b">
        <v>0</v>
      </c>
      <c r="S1059">
        <v>3000</v>
      </c>
      <c r="T1059">
        <v>0</v>
      </c>
      <c r="U1059">
        <v>0</v>
      </c>
      <c r="V1059">
        <v>4003001</v>
      </c>
      <c r="W1059" t="s">
        <v>2013</v>
      </c>
      <c r="X1059">
        <v>4003001</v>
      </c>
      <c r="Y1059" t="s">
        <v>2013</v>
      </c>
      <c r="Z1059">
        <v>4003001</v>
      </c>
      <c r="AA1059" t="s">
        <v>2013</v>
      </c>
      <c r="AB1059">
        <v>4003001</v>
      </c>
      <c r="AC1059" t="s">
        <v>2013</v>
      </c>
      <c r="AD1059">
        <v>4003001</v>
      </c>
      <c r="AE1059" t="s">
        <v>2013</v>
      </c>
      <c r="AF1059">
        <v>0</v>
      </c>
      <c r="AG1059">
        <v>0</v>
      </c>
      <c r="AH1059">
        <v>1</v>
      </c>
      <c r="AI1059">
        <v>0</v>
      </c>
      <c r="AJ1059">
        <v>60</v>
      </c>
      <c r="AK1059">
        <v>0</v>
      </c>
      <c r="AL1059" t="b">
        <v>0</v>
      </c>
      <c r="AM1059">
        <v>0</v>
      </c>
      <c r="AN1059">
        <v>0</v>
      </c>
    </row>
    <row r="1060" spans="1:40" x14ac:dyDescent="0.3">
      <c r="A1060">
        <v>105035111</v>
      </c>
      <c r="B1060">
        <v>10503511</v>
      </c>
      <c r="C1060" t="s">
        <v>1106</v>
      </c>
      <c r="D1060" t="s">
        <v>635</v>
      </c>
      <c r="E1060">
        <v>1</v>
      </c>
      <c r="F1060" t="b">
        <v>1</v>
      </c>
      <c r="G1060">
        <v>2010</v>
      </c>
      <c r="H1060" t="s">
        <v>2013</v>
      </c>
      <c r="I1060">
        <v>0</v>
      </c>
      <c r="J1060">
        <v>0</v>
      </c>
      <c r="K1060">
        <v>21860</v>
      </c>
      <c r="L1060">
        <v>0</v>
      </c>
      <c r="M1060">
        <v>0</v>
      </c>
      <c r="N1060">
        <v>0</v>
      </c>
      <c r="O1060" t="s">
        <v>34</v>
      </c>
      <c r="P1060">
        <v>26230</v>
      </c>
      <c r="Q1060" t="b">
        <v>0</v>
      </c>
      <c r="R1060" t="b">
        <v>0</v>
      </c>
      <c r="S1060">
        <v>0</v>
      </c>
      <c r="T1060">
        <v>0</v>
      </c>
      <c r="U1060">
        <v>0</v>
      </c>
      <c r="V1060">
        <v>2004001</v>
      </c>
      <c r="W1060" t="s">
        <v>2013</v>
      </c>
      <c r="X1060">
        <v>2004001</v>
      </c>
      <c r="Y1060" t="s">
        <v>2013</v>
      </c>
      <c r="Z1060">
        <v>2004001</v>
      </c>
      <c r="AA1060" t="s">
        <v>2013</v>
      </c>
      <c r="AB1060">
        <v>2004001</v>
      </c>
      <c r="AC1060" t="s">
        <v>2013</v>
      </c>
      <c r="AD1060">
        <v>2004001</v>
      </c>
      <c r="AE1060" t="s">
        <v>2013</v>
      </c>
      <c r="AF1060">
        <v>0</v>
      </c>
      <c r="AG1060">
        <v>0</v>
      </c>
      <c r="AH1060">
        <v>20</v>
      </c>
      <c r="AI1060">
        <v>0</v>
      </c>
      <c r="AJ1060">
        <v>60</v>
      </c>
      <c r="AK1060">
        <v>0</v>
      </c>
      <c r="AL1060" t="b">
        <v>0</v>
      </c>
      <c r="AM1060">
        <v>0</v>
      </c>
      <c r="AN1060">
        <v>0</v>
      </c>
    </row>
    <row r="1061" spans="1:40" x14ac:dyDescent="0.3">
      <c r="A1061">
        <v>105036111</v>
      </c>
      <c r="B1061">
        <v>10503611</v>
      </c>
      <c r="C1061" t="s">
        <v>1107</v>
      </c>
      <c r="D1061" t="s">
        <v>635</v>
      </c>
      <c r="E1061">
        <v>1</v>
      </c>
      <c r="F1061" t="b">
        <v>1</v>
      </c>
      <c r="G1061">
        <v>2010</v>
      </c>
      <c r="H1061" t="s">
        <v>2013</v>
      </c>
      <c r="I1061">
        <v>0</v>
      </c>
      <c r="J1061">
        <v>0</v>
      </c>
      <c r="K1061">
        <v>21860</v>
      </c>
      <c r="L1061">
        <v>0</v>
      </c>
      <c r="M1061">
        <v>0</v>
      </c>
      <c r="N1061">
        <v>0</v>
      </c>
      <c r="O1061" t="s">
        <v>34</v>
      </c>
      <c r="P1061">
        <v>26230</v>
      </c>
      <c r="Q1061" t="b">
        <v>0</v>
      </c>
      <c r="R1061" t="b">
        <v>0</v>
      </c>
      <c r="S1061">
        <v>0</v>
      </c>
      <c r="T1061">
        <v>0</v>
      </c>
      <c r="U1061">
        <v>0</v>
      </c>
      <c r="V1061">
        <v>2014001</v>
      </c>
      <c r="W1061" t="s">
        <v>2013</v>
      </c>
      <c r="X1061">
        <v>2014001</v>
      </c>
      <c r="Y1061" t="s">
        <v>2013</v>
      </c>
      <c r="Z1061">
        <v>2014001</v>
      </c>
      <c r="AA1061" t="s">
        <v>2013</v>
      </c>
      <c r="AB1061">
        <v>2014001</v>
      </c>
      <c r="AC1061" t="s">
        <v>2013</v>
      </c>
      <c r="AD1061">
        <v>2014001</v>
      </c>
      <c r="AE1061" t="s">
        <v>2013</v>
      </c>
      <c r="AF1061">
        <v>0</v>
      </c>
      <c r="AG1061">
        <v>0</v>
      </c>
      <c r="AH1061">
        <v>20</v>
      </c>
      <c r="AI1061">
        <v>0</v>
      </c>
      <c r="AJ1061">
        <v>60</v>
      </c>
      <c r="AK1061">
        <v>0</v>
      </c>
      <c r="AL1061" t="b">
        <v>0</v>
      </c>
      <c r="AM1061">
        <v>0</v>
      </c>
      <c r="AN1061">
        <v>0</v>
      </c>
    </row>
    <row r="1062" spans="1:40" x14ac:dyDescent="0.3">
      <c r="A1062">
        <v>105037111</v>
      </c>
      <c r="B1062">
        <v>10503711</v>
      </c>
      <c r="C1062" t="s">
        <v>1108</v>
      </c>
      <c r="D1062" t="s">
        <v>635</v>
      </c>
      <c r="E1062">
        <v>1</v>
      </c>
      <c r="F1062" t="b">
        <v>1</v>
      </c>
      <c r="G1062">
        <v>2010</v>
      </c>
      <c r="H1062" t="s">
        <v>2013</v>
      </c>
      <c r="I1062">
        <v>0</v>
      </c>
      <c r="J1062">
        <v>0</v>
      </c>
      <c r="K1062">
        <v>21860</v>
      </c>
      <c r="L1062">
        <v>0</v>
      </c>
      <c r="M1062">
        <v>0</v>
      </c>
      <c r="N1062">
        <v>0</v>
      </c>
      <c r="O1062" t="s">
        <v>34</v>
      </c>
      <c r="P1062">
        <v>26230</v>
      </c>
      <c r="Q1062" t="b">
        <v>0</v>
      </c>
      <c r="R1062" t="b">
        <v>0</v>
      </c>
      <c r="S1062">
        <v>3000</v>
      </c>
      <c r="T1062">
        <v>0</v>
      </c>
      <c r="U1062">
        <v>0</v>
      </c>
      <c r="V1062">
        <v>4003001</v>
      </c>
      <c r="W1062" t="s">
        <v>2013</v>
      </c>
      <c r="X1062">
        <v>4003001</v>
      </c>
      <c r="Y1062" t="s">
        <v>2013</v>
      </c>
      <c r="Z1062">
        <v>4003001</v>
      </c>
      <c r="AA1062" t="s">
        <v>2013</v>
      </c>
      <c r="AB1062">
        <v>4003001</v>
      </c>
      <c r="AC1062" t="s">
        <v>2013</v>
      </c>
      <c r="AD1062">
        <v>4003001</v>
      </c>
      <c r="AE1062" t="s">
        <v>2013</v>
      </c>
      <c r="AF1062">
        <v>0</v>
      </c>
      <c r="AG1062">
        <v>0</v>
      </c>
      <c r="AH1062">
        <v>1</v>
      </c>
      <c r="AI1062">
        <v>0</v>
      </c>
      <c r="AJ1062">
        <v>60</v>
      </c>
      <c r="AK1062">
        <v>0</v>
      </c>
      <c r="AL1062" t="b">
        <v>0</v>
      </c>
      <c r="AM1062">
        <v>0</v>
      </c>
      <c r="AN1062">
        <v>0</v>
      </c>
    </row>
    <row r="1063" spans="1:40" x14ac:dyDescent="0.3">
      <c r="A1063">
        <v>105038111</v>
      </c>
      <c r="B1063">
        <v>10503811</v>
      </c>
      <c r="C1063" t="s">
        <v>1109</v>
      </c>
      <c r="D1063" t="s">
        <v>635</v>
      </c>
      <c r="E1063">
        <v>1</v>
      </c>
      <c r="F1063" t="b">
        <v>1</v>
      </c>
      <c r="G1063">
        <v>2010</v>
      </c>
      <c r="H1063" t="s">
        <v>2013</v>
      </c>
      <c r="I1063">
        <v>0</v>
      </c>
      <c r="J1063">
        <v>0</v>
      </c>
      <c r="K1063">
        <v>32790</v>
      </c>
      <c r="L1063">
        <v>0</v>
      </c>
      <c r="M1063">
        <v>0</v>
      </c>
      <c r="N1063">
        <v>0</v>
      </c>
      <c r="O1063" t="s">
        <v>34</v>
      </c>
      <c r="P1063">
        <v>39350</v>
      </c>
      <c r="Q1063" t="b">
        <v>0</v>
      </c>
      <c r="R1063" t="b">
        <v>0</v>
      </c>
      <c r="S1063">
        <v>3000</v>
      </c>
      <c r="T1063">
        <v>0</v>
      </c>
      <c r="U1063">
        <v>0</v>
      </c>
      <c r="V1063">
        <v>4003001</v>
      </c>
      <c r="W1063" t="s">
        <v>2013</v>
      </c>
      <c r="X1063">
        <v>4003001</v>
      </c>
      <c r="Y1063" t="s">
        <v>2013</v>
      </c>
      <c r="Z1063">
        <v>4003001</v>
      </c>
      <c r="AA1063" t="s">
        <v>2013</v>
      </c>
      <c r="AB1063">
        <v>4003001</v>
      </c>
      <c r="AC1063" t="s">
        <v>2013</v>
      </c>
      <c r="AD1063">
        <v>4003001</v>
      </c>
      <c r="AE1063" t="s">
        <v>2013</v>
      </c>
      <c r="AF1063">
        <v>0</v>
      </c>
      <c r="AG1063">
        <v>0</v>
      </c>
      <c r="AH1063">
        <v>1</v>
      </c>
      <c r="AI1063">
        <v>0</v>
      </c>
      <c r="AJ1063">
        <v>120</v>
      </c>
      <c r="AK1063">
        <v>0</v>
      </c>
      <c r="AL1063" t="b">
        <v>0</v>
      </c>
      <c r="AM1063">
        <v>0</v>
      </c>
      <c r="AN1063">
        <v>0</v>
      </c>
    </row>
    <row r="1064" spans="1:40" x14ac:dyDescent="0.3">
      <c r="A1064">
        <v>105039111</v>
      </c>
      <c r="B1064">
        <v>10503911</v>
      </c>
      <c r="C1064" t="s">
        <v>1110</v>
      </c>
      <c r="D1064" t="s">
        <v>635</v>
      </c>
      <c r="E1064">
        <v>1</v>
      </c>
      <c r="F1064" t="b">
        <v>1</v>
      </c>
      <c r="G1064">
        <v>2010</v>
      </c>
      <c r="H1064" t="s">
        <v>2013</v>
      </c>
      <c r="I1064">
        <v>0</v>
      </c>
      <c r="J1064">
        <v>0</v>
      </c>
      <c r="K1064">
        <v>65581</v>
      </c>
      <c r="L1064">
        <v>0</v>
      </c>
      <c r="M1064">
        <v>0</v>
      </c>
      <c r="N1064">
        <v>0</v>
      </c>
      <c r="O1064" t="s">
        <v>34</v>
      </c>
      <c r="P1064">
        <v>78700</v>
      </c>
      <c r="Q1064" t="b">
        <v>0</v>
      </c>
      <c r="R1064" t="b">
        <v>0</v>
      </c>
      <c r="S1064">
        <v>0</v>
      </c>
      <c r="T1064">
        <v>0</v>
      </c>
      <c r="U1064">
        <v>0</v>
      </c>
      <c r="V1064">
        <v>4002021</v>
      </c>
      <c r="W1064" t="s">
        <v>2013</v>
      </c>
      <c r="X1064">
        <v>4002021</v>
      </c>
      <c r="Y1064" t="s">
        <v>2013</v>
      </c>
      <c r="Z1064">
        <v>4002021</v>
      </c>
      <c r="AA1064" t="s">
        <v>2013</v>
      </c>
      <c r="AB1064">
        <v>4002021</v>
      </c>
      <c r="AC1064" t="s">
        <v>2013</v>
      </c>
      <c r="AD1064">
        <v>4002021</v>
      </c>
      <c r="AE1064" t="s">
        <v>2013</v>
      </c>
      <c r="AF1064">
        <v>0</v>
      </c>
      <c r="AG1064">
        <v>0</v>
      </c>
      <c r="AH1064">
        <v>1</v>
      </c>
      <c r="AI1064">
        <v>0</v>
      </c>
      <c r="AJ1064">
        <v>240</v>
      </c>
      <c r="AK1064">
        <v>0</v>
      </c>
      <c r="AL1064" t="b">
        <v>0</v>
      </c>
      <c r="AM1064">
        <v>0</v>
      </c>
      <c r="AN1064">
        <v>0</v>
      </c>
    </row>
    <row r="1065" spans="1:40" x14ac:dyDescent="0.3">
      <c r="A1065">
        <v>105039211</v>
      </c>
      <c r="B1065">
        <v>10503921</v>
      </c>
      <c r="C1065" t="s">
        <v>1110</v>
      </c>
      <c r="D1065" t="s">
        <v>635</v>
      </c>
      <c r="E1065">
        <v>1</v>
      </c>
      <c r="F1065" t="b">
        <v>1</v>
      </c>
      <c r="G1065">
        <v>2010</v>
      </c>
      <c r="H1065" t="s">
        <v>2013</v>
      </c>
      <c r="I1065">
        <v>0</v>
      </c>
      <c r="J1065">
        <v>0</v>
      </c>
      <c r="K1065">
        <v>71150</v>
      </c>
      <c r="L1065">
        <v>0</v>
      </c>
      <c r="M1065">
        <v>0</v>
      </c>
      <c r="N1065">
        <v>0</v>
      </c>
      <c r="O1065" t="s">
        <v>34</v>
      </c>
      <c r="P1065">
        <v>85380</v>
      </c>
      <c r="Q1065" t="b">
        <v>0</v>
      </c>
      <c r="R1065" t="b">
        <v>0</v>
      </c>
      <c r="S1065">
        <v>0</v>
      </c>
      <c r="T1065">
        <v>6300</v>
      </c>
      <c r="U1065">
        <v>0</v>
      </c>
      <c r="V1065">
        <v>4004002</v>
      </c>
      <c r="W1065" t="s">
        <v>2013</v>
      </c>
      <c r="X1065">
        <v>4004002</v>
      </c>
      <c r="Y1065" t="s">
        <v>2013</v>
      </c>
      <c r="Z1065">
        <v>4004002</v>
      </c>
      <c r="AA1065" t="s">
        <v>2013</v>
      </c>
      <c r="AB1065">
        <v>4004002</v>
      </c>
      <c r="AC1065" t="s">
        <v>2013</v>
      </c>
      <c r="AD1065">
        <v>4004002</v>
      </c>
      <c r="AE1065" t="s">
        <v>2013</v>
      </c>
      <c r="AF1065">
        <v>0</v>
      </c>
      <c r="AG1065">
        <v>0</v>
      </c>
      <c r="AH1065">
        <v>1</v>
      </c>
      <c r="AI1065">
        <v>0</v>
      </c>
      <c r="AJ1065">
        <v>240</v>
      </c>
      <c r="AK1065">
        <v>0</v>
      </c>
      <c r="AL1065" t="b">
        <v>0</v>
      </c>
      <c r="AM1065">
        <v>0</v>
      </c>
      <c r="AN1065">
        <v>0</v>
      </c>
    </row>
    <row r="1066" spans="1:40" x14ac:dyDescent="0.3">
      <c r="A1066">
        <v>105040111</v>
      </c>
      <c r="B1066">
        <v>10504011</v>
      </c>
      <c r="C1066" t="s">
        <v>1111</v>
      </c>
      <c r="D1066" t="s">
        <v>635</v>
      </c>
      <c r="E1066">
        <v>1</v>
      </c>
      <c r="F1066" t="b">
        <v>1</v>
      </c>
      <c r="G1066">
        <v>2010</v>
      </c>
      <c r="H1066" t="s">
        <v>2013</v>
      </c>
      <c r="I1066">
        <v>0</v>
      </c>
      <c r="J1066">
        <v>0</v>
      </c>
      <c r="K1066">
        <v>23716</v>
      </c>
      <c r="L1066">
        <v>0</v>
      </c>
      <c r="M1066">
        <v>0</v>
      </c>
      <c r="N1066">
        <v>0</v>
      </c>
      <c r="O1066" t="s">
        <v>34</v>
      </c>
      <c r="P1066">
        <v>28460</v>
      </c>
      <c r="Q1066" t="b">
        <v>0</v>
      </c>
      <c r="R1066" t="b">
        <v>0</v>
      </c>
      <c r="S1066">
        <v>0</v>
      </c>
      <c r="T1066">
        <v>0</v>
      </c>
      <c r="U1066">
        <v>0</v>
      </c>
      <c r="V1066">
        <v>8100022</v>
      </c>
      <c r="W1066" t="s">
        <v>2013</v>
      </c>
      <c r="X1066">
        <v>8100022</v>
      </c>
      <c r="Y1066" t="s">
        <v>2013</v>
      </c>
      <c r="Z1066">
        <v>8100022</v>
      </c>
      <c r="AA1066" t="s">
        <v>2013</v>
      </c>
      <c r="AB1066">
        <v>8100022</v>
      </c>
      <c r="AC1066" t="s">
        <v>2013</v>
      </c>
      <c r="AD1066">
        <v>8100022</v>
      </c>
      <c r="AE1066" t="s">
        <v>2013</v>
      </c>
      <c r="AF1066">
        <v>0</v>
      </c>
      <c r="AG1066">
        <v>0</v>
      </c>
      <c r="AH1066">
        <v>1</v>
      </c>
      <c r="AI1066">
        <v>0</v>
      </c>
      <c r="AJ1066">
        <v>60</v>
      </c>
      <c r="AK1066">
        <v>0</v>
      </c>
      <c r="AL1066" t="b">
        <v>0</v>
      </c>
      <c r="AM1066">
        <v>0</v>
      </c>
      <c r="AN1066">
        <v>0</v>
      </c>
    </row>
    <row r="1067" spans="1:40" x14ac:dyDescent="0.3">
      <c r="A1067">
        <v>105041111</v>
      </c>
      <c r="B1067">
        <v>10504111</v>
      </c>
      <c r="C1067" t="s">
        <v>1112</v>
      </c>
      <c r="D1067" t="s">
        <v>635</v>
      </c>
      <c r="E1067">
        <v>1</v>
      </c>
      <c r="F1067" t="b">
        <v>1</v>
      </c>
      <c r="G1067">
        <v>2010</v>
      </c>
      <c r="H1067" t="s">
        <v>2013</v>
      </c>
      <c r="I1067">
        <v>0</v>
      </c>
      <c r="J1067">
        <v>0</v>
      </c>
      <c r="K1067">
        <v>23716</v>
      </c>
      <c r="L1067">
        <v>0</v>
      </c>
      <c r="M1067">
        <v>0</v>
      </c>
      <c r="N1067">
        <v>0</v>
      </c>
      <c r="O1067" t="s">
        <v>34</v>
      </c>
      <c r="P1067">
        <v>28460</v>
      </c>
      <c r="Q1067" t="b">
        <v>0</v>
      </c>
      <c r="R1067" t="b">
        <v>0</v>
      </c>
      <c r="S1067">
        <v>0</v>
      </c>
      <c r="T1067">
        <v>0</v>
      </c>
      <c r="U1067">
        <v>0</v>
      </c>
      <c r="V1067">
        <v>4002021</v>
      </c>
      <c r="W1067" t="s">
        <v>2013</v>
      </c>
      <c r="X1067">
        <v>4002021</v>
      </c>
      <c r="Y1067" t="s">
        <v>2013</v>
      </c>
      <c r="Z1067">
        <v>4002021</v>
      </c>
      <c r="AA1067" t="s">
        <v>2013</v>
      </c>
      <c r="AB1067">
        <v>4002021</v>
      </c>
      <c r="AC1067" t="s">
        <v>2013</v>
      </c>
      <c r="AD1067">
        <v>4002021</v>
      </c>
      <c r="AE1067" t="s">
        <v>2013</v>
      </c>
      <c r="AF1067">
        <v>0</v>
      </c>
      <c r="AG1067">
        <v>0</v>
      </c>
      <c r="AH1067">
        <v>1</v>
      </c>
      <c r="AI1067">
        <v>0</v>
      </c>
      <c r="AJ1067">
        <v>60</v>
      </c>
      <c r="AK1067">
        <v>0</v>
      </c>
      <c r="AL1067" t="b">
        <v>0</v>
      </c>
      <c r="AM1067">
        <v>0</v>
      </c>
      <c r="AN1067">
        <v>0</v>
      </c>
    </row>
    <row r="1068" spans="1:40" x14ac:dyDescent="0.3">
      <c r="A1068">
        <v>105042111</v>
      </c>
      <c r="B1068">
        <v>10504211</v>
      </c>
      <c r="C1068" t="s">
        <v>1113</v>
      </c>
      <c r="D1068" t="s">
        <v>635</v>
      </c>
      <c r="E1068">
        <v>1</v>
      </c>
      <c r="F1068" t="b">
        <v>1</v>
      </c>
      <c r="G1068">
        <v>2010</v>
      </c>
      <c r="H1068" t="s">
        <v>2013</v>
      </c>
      <c r="I1068">
        <v>0</v>
      </c>
      <c r="J1068">
        <v>0</v>
      </c>
      <c r="K1068">
        <v>23716</v>
      </c>
      <c r="L1068">
        <v>0</v>
      </c>
      <c r="M1068">
        <v>0</v>
      </c>
      <c r="N1068">
        <v>0</v>
      </c>
      <c r="O1068" t="s">
        <v>34</v>
      </c>
      <c r="P1068">
        <v>28460</v>
      </c>
      <c r="Q1068" t="b">
        <v>0</v>
      </c>
      <c r="R1068" t="b">
        <v>0</v>
      </c>
      <c r="S1068">
        <v>9000</v>
      </c>
      <c r="T1068">
        <v>0</v>
      </c>
      <c r="U1068">
        <v>0</v>
      </c>
      <c r="V1068">
        <v>4004001</v>
      </c>
      <c r="W1068" t="s">
        <v>2013</v>
      </c>
      <c r="X1068">
        <v>4004001</v>
      </c>
      <c r="Y1068" t="s">
        <v>2013</v>
      </c>
      <c r="Z1068">
        <v>4004001</v>
      </c>
      <c r="AA1068" t="s">
        <v>2013</v>
      </c>
      <c r="AB1068">
        <v>4004001</v>
      </c>
      <c r="AC1068" t="s">
        <v>2013</v>
      </c>
      <c r="AD1068">
        <v>4004001</v>
      </c>
      <c r="AE1068" t="s">
        <v>2013</v>
      </c>
      <c r="AF1068">
        <v>0</v>
      </c>
      <c r="AG1068">
        <v>0</v>
      </c>
      <c r="AH1068">
        <v>1</v>
      </c>
      <c r="AI1068">
        <v>0</v>
      </c>
      <c r="AJ1068">
        <v>60</v>
      </c>
      <c r="AK1068">
        <v>0</v>
      </c>
      <c r="AL1068" t="b">
        <v>0</v>
      </c>
      <c r="AM1068">
        <v>0</v>
      </c>
      <c r="AN1068">
        <v>0</v>
      </c>
    </row>
    <row r="1069" spans="1:40" x14ac:dyDescent="0.3">
      <c r="A1069">
        <v>105043111</v>
      </c>
      <c r="B1069">
        <v>10504311</v>
      </c>
      <c r="C1069" t="s">
        <v>1114</v>
      </c>
      <c r="D1069" t="s">
        <v>635</v>
      </c>
      <c r="E1069">
        <v>1</v>
      </c>
      <c r="F1069" t="b">
        <v>1</v>
      </c>
      <c r="G1069">
        <v>2010</v>
      </c>
      <c r="H1069" t="s">
        <v>2013</v>
      </c>
      <c r="I1069">
        <v>0</v>
      </c>
      <c r="J1069">
        <v>0</v>
      </c>
      <c r="K1069">
        <v>35575</v>
      </c>
      <c r="L1069">
        <v>0</v>
      </c>
      <c r="M1069">
        <v>0</v>
      </c>
      <c r="N1069">
        <v>0</v>
      </c>
      <c r="O1069" t="s">
        <v>34</v>
      </c>
      <c r="P1069">
        <v>42690</v>
      </c>
      <c r="Q1069" t="b">
        <v>0</v>
      </c>
      <c r="R1069" t="b">
        <v>0</v>
      </c>
      <c r="S1069">
        <v>0</v>
      </c>
      <c r="T1069">
        <v>0</v>
      </c>
      <c r="U1069">
        <v>0</v>
      </c>
      <c r="V1069">
        <v>3011001</v>
      </c>
      <c r="W1069" t="s">
        <v>2013</v>
      </c>
      <c r="X1069">
        <v>3011001</v>
      </c>
      <c r="Y1069" t="s">
        <v>2013</v>
      </c>
      <c r="Z1069">
        <v>3011001</v>
      </c>
      <c r="AA1069" t="s">
        <v>2013</v>
      </c>
      <c r="AB1069">
        <v>3011001</v>
      </c>
      <c r="AC1069" t="s">
        <v>2013</v>
      </c>
      <c r="AD1069">
        <v>3011001</v>
      </c>
      <c r="AE1069" t="s">
        <v>2013</v>
      </c>
      <c r="AF1069">
        <v>0</v>
      </c>
      <c r="AG1069">
        <v>0</v>
      </c>
      <c r="AH1069">
        <v>1</v>
      </c>
      <c r="AI1069">
        <v>0</v>
      </c>
      <c r="AJ1069">
        <v>120</v>
      </c>
      <c r="AK1069">
        <v>0</v>
      </c>
      <c r="AL1069" t="b">
        <v>0</v>
      </c>
      <c r="AM1069">
        <v>0</v>
      </c>
      <c r="AN1069">
        <v>0</v>
      </c>
    </row>
    <row r="1070" spans="1:40" x14ac:dyDescent="0.3">
      <c r="A1070">
        <v>105044111</v>
      </c>
      <c r="B1070">
        <v>10504411</v>
      </c>
      <c r="C1070" t="s">
        <v>1115</v>
      </c>
      <c r="D1070" t="s">
        <v>635</v>
      </c>
      <c r="E1070">
        <v>1</v>
      </c>
      <c r="F1070" t="b">
        <v>1</v>
      </c>
      <c r="G1070">
        <v>2010</v>
      </c>
      <c r="H1070" t="s">
        <v>2013</v>
      </c>
      <c r="I1070">
        <v>0</v>
      </c>
      <c r="J1070">
        <v>0</v>
      </c>
      <c r="K1070">
        <v>24322</v>
      </c>
      <c r="L1070">
        <v>0</v>
      </c>
      <c r="M1070">
        <v>0</v>
      </c>
      <c r="N1070">
        <v>0</v>
      </c>
      <c r="O1070" t="s">
        <v>34</v>
      </c>
      <c r="P1070">
        <v>29190</v>
      </c>
      <c r="Q1070" t="b">
        <v>0</v>
      </c>
      <c r="R1070" t="b">
        <v>0</v>
      </c>
      <c r="S1070">
        <v>3000</v>
      </c>
      <c r="T1070">
        <v>0</v>
      </c>
      <c r="U1070">
        <v>0</v>
      </c>
      <c r="V1070">
        <v>4003001</v>
      </c>
      <c r="W1070" t="s">
        <v>2013</v>
      </c>
      <c r="X1070">
        <v>4003001</v>
      </c>
      <c r="Y1070" t="s">
        <v>2013</v>
      </c>
      <c r="Z1070">
        <v>4003001</v>
      </c>
      <c r="AA1070" t="s">
        <v>2013</v>
      </c>
      <c r="AB1070">
        <v>4003001</v>
      </c>
      <c r="AC1070" t="s">
        <v>2013</v>
      </c>
      <c r="AD1070">
        <v>4003001</v>
      </c>
      <c r="AE1070" t="s">
        <v>2013</v>
      </c>
      <c r="AF1070">
        <v>0</v>
      </c>
      <c r="AG1070">
        <v>0</v>
      </c>
      <c r="AH1070">
        <v>1</v>
      </c>
      <c r="AI1070">
        <v>0</v>
      </c>
      <c r="AJ1070">
        <v>60</v>
      </c>
      <c r="AK1070">
        <v>0</v>
      </c>
      <c r="AL1070" t="b">
        <v>0</v>
      </c>
      <c r="AM1070">
        <v>0</v>
      </c>
      <c r="AN1070">
        <v>0</v>
      </c>
    </row>
    <row r="1071" spans="1:40" x14ac:dyDescent="0.3">
      <c r="A1071">
        <v>105045111</v>
      </c>
      <c r="B1071">
        <v>10504511</v>
      </c>
      <c r="C1071" t="s">
        <v>1116</v>
      </c>
      <c r="D1071" t="s">
        <v>635</v>
      </c>
      <c r="E1071">
        <v>1</v>
      </c>
      <c r="F1071" t="b">
        <v>1</v>
      </c>
      <c r="G1071">
        <v>2010</v>
      </c>
      <c r="H1071" t="s">
        <v>2013</v>
      </c>
      <c r="I1071">
        <v>0</v>
      </c>
      <c r="J1071">
        <v>0</v>
      </c>
      <c r="K1071">
        <v>24322</v>
      </c>
      <c r="L1071">
        <v>0</v>
      </c>
      <c r="M1071">
        <v>0</v>
      </c>
      <c r="N1071">
        <v>0</v>
      </c>
      <c r="O1071" t="s">
        <v>34</v>
      </c>
      <c r="P1071">
        <v>29190</v>
      </c>
      <c r="Q1071" t="b">
        <v>0</v>
      </c>
      <c r="R1071" t="b">
        <v>0</v>
      </c>
      <c r="S1071">
        <v>3000</v>
      </c>
      <c r="T1071">
        <v>0</v>
      </c>
      <c r="U1071">
        <v>0</v>
      </c>
      <c r="V1071">
        <v>4003001</v>
      </c>
      <c r="W1071" t="s">
        <v>2013</v>
      </c>
      <c r="X1071">
        <v>4003001</v>
      </c>
      <c r="Y1071" t="s">
        <v>2013</v>
      </c>
      <c r="Z1071">
        <v>4003001</v>
      </c>
      <c r="AA1071" t="s">
        <v>2013</v>
      </c>
      <c r="AB1071">
        <v>4003001</v>
      </c>
      <c r="AC1071" t="s">
        <v>2013</v>
      </c>
      <c r="AD1071">
        <v>4003001</v>
      </c>
      <c r="AE1071" t="s">
        <v>2013</v>
      </c>
      <c r="AF1071">
        <v>0</v>
      </c>
      <c r="AG1071">
        <v>0</v>
      </c>
      <c r="AH1071">
        <v>1</v>
      </c>
      <c r="AI1071">
        <v>0</v>
      </c>
      <c r="AJ1071">
        <v>60</v>
      </c>
      <c r="AK1071">
        <v>0</v>
      </c>
      <c r="AL1071" t="b">
        <v>0</v>
      </c>
      <c r="AM1071">
        <v>0</v>
      </c>
      <c r="AN1071">
        <v>0</v>
      </c>
    </row>
    <row r="1072" spans="1:40" x14ac:dyDescent="0.3">
      <c r="A1072">
        <v>105046111</v>
      </c>
      <c r="B1072">
        <v>10504611</v>
      </c>
      <c r="C1072" t="s">
        <v>1117</v>
      </c>
      <c r="D1072" t="s">
        <v>635</v>
      </c>
      <c r="E1072">
        <v>1</v>
      </c>
      <c r="F1072" t="b">
        <v>1</v>
      </c>
      <c r="G1072">
        <v>2010</v>
      </c>
      <c r="H1072" t="s">
        <v>2013</v>
      </c>
      <c r="I1072">
        <v>0</v>
      </c>
      <c r="J1072">
        <v>0</v>
      </c>
      <c r="K1072">
        <v>72968</v>
      </c>
      <c r="L1072">
        <v>0</v>
      </c>
      <c r="M1072">
        <v>0</v>
      </c>
      <c r="N1072">
        <v>0</v>
      </c>
      <c r="O1072" t="s">
        <v>34</v>
      </c>
      <c r="P1072">
        <v>87560</v>
      </c>
      <c r="Q1072" t="b">
        <v>0</v>
      </c>
      <c r="R1072" t="b">
        <v>0</v>
      </c>
      <c r="S1072">
        <v>0</v>
      </c>
      <c r="T1072">
        <v>0</v>
      </c>
      <c r="U1072">
        <v>0</v>
      </c>
      <c r="V1072">
        <v>4002021</v>
      </c>
      <c r="W1072" t="s">
        <v>2013</v>
      </c>
      <c r="X1072">
        <v>4002021</v>
      </c>
      <c r="Y1072" t="s">
        <v>2013</v>
      </c>
      <c r="Z1072">
        <v>4002021</v>
      </c>
      <c r="AA1072" t="s">
        <v>2013</v>
      </c>
      <c r="AB1072">
        <v>4002021</v>
      </c>
      <c r="AC1072" t="s">
        <v>2013</v>
      </c>
      <c r="AD1072">
        <v>4002021</v>
      </c>
      <c r="AE1072" t="s">
        <v>2013</v>
      </c>
      <c r="AF1072">
        <v>0</v>
      </c>
      <c r="AG1072">
        <v>0</v>
      </c>
      <c r="AH1072">
        <v>1</v>
      </c>
      <c r="AI1072">
        <v>0</v>
      </c>
      <c r="AJ1072">
        <v>240</v>
      </c>
      <c r="AK1072">
        <v>0</v>
      </c>
      <c r="AL1072" t="b">
        <v>0</v>
      </c>
      <c r="AM1072">
        <v>0</v>
      </c>
      <c r="AN1072">
        <v>0</v>
      </c>
    </row>
    <row r="1073" spans="1:40" x14ac:dyDescent="0.3">
      <c r="A1073">
        <v>105046211</v>
      </c>
      <c r="B1073">
        <v>10504621</v>
      </c>
      <c r="C1073" t="s">
        <v>1117</v>
      </c>
      <c r="D1073" t="s">
        <v>635</v>
      </c>
      <c r="E1073">
        <v>1</v>
      </c>
      <c r="F1073" t="b">
        <v>1</v>
      </c>
      <c r="G1073">
        <v>2010</v>
      </c>
      <c r="H1073" t="s">
        <v>2013</v>
      </c>
      <c r="I1073">
        <v>0</v>
      </c>
      <c r="J1073">
        <v>0</v>
      </c>
      <c r="K1073">
        <v>72968</v>
      </c>
      <c r="L1073">
        <v>0</v>
      </c>
      <c r="M1073">
        <v>0</v>
      </c>
      <c r="N1073">
        <v>0</v>
      </c>
      <c r="O1073" t="s">
        <v>34</v>
      </c>
      <c r="P1073">
        <v>87560</v>
      </c>
      <c r="Q1073" t="b">
        <v>0</v>
      </c>
      <c r="R1073" t="b">
        <v>0</v>
      </c>
      <c r="S1073">
        <v>3000</v>
      </c>
      <c r="T1073">
        <v>0</v>
      </c>
      <c r="U1073">
        <v>0</v>
      </c>
      <c r="V1073">
        <v>4003001</v>
      </c>
      <c r="W1073" t="s">
        <v>2013</v>
      </c>
      <c r="X1073">
        <v>4003001</v>
      </c>
      <c r="Y1073" t="s">
        <v>2013</v>
      </c>
      <c r="Z1073">
        <v>4003001</v>
      </c>
      <c r="AA1073" t="s">
        <v>2013</v>
      </c>
      <c r="AB1073">
        <v>4003001</v>
      </c>
      <c r="AC1073" t="s">
        <v>2013</v>
      </c>
      <c r="AD1073">
        <v>4003001</v>
      </c>
      <c r="AE1073" t="s">
        <v>2013</v>
      </c>
      <c r="AF1073">
        <v>0</v>
      </c>
      <c r="AG1073">
        <v>0</v>
      </c>
      <c r="AH1073">
        <v>1</v>
      </c>
      <c r="AI1073">
        <v>0</v>
      </c>
      <c r="AJ1073">
        <v>240</v>
      </c>
      <c r="AK1073">
        <v>0</v>
      </c>
      <c r="AL1073" t="b">
        <v>0</v>
      </c>
      <c r="AM1073">
        <v>0</v>
      </c>
      <c r="AN1073">
        <v>0</v>
      </c>
    </row>
    <row r="1074" spans="1:40" x14ac:dyDescent="0.3">
      <c r="A1074">
        <v>105047111</v>
      </c>
      <c r="B1074">
        <v>10504711</v>
      </c>
      <c r="C1074" t="s">
        <v>1118</v>
      </c>
      <c r="D1074" t="s">
        <v>635</v>
      </c>
      <c r="E1074">
        <v>1</v>
      </c>
      <c r="F1074" t="b">
        <v>1</v>
      </c>
      <c r="G1074">
        <v>2010</v>
      </c>
      <c r="H1074" t="s">
        <v>2013</v>
      </c>
      <c r="I1074">
        <v>0</v>
      </c>
      <c r="J1074">
        <v>0</v>
      </c>
      <c r="K1074">
        <v>24322</v>
      </c>
      <c r="L1074">
        <v>0</v>
      </c>
      <c r="M1074">
        <v>0</v>
      </c>
      <c r="N1074">
        <v>0</v>
      </c>
      <c r="O1074" t="s">
        <v>34</v>
      </c>
      <c r="P1074">
        <v>29190</v>
      </c>
      <c r="Q1074" t="b">
        <v>0</v>
      </c>
      <c r="R1074" t="b">
        <v>0</v>
      </c>
      <c r="S1074">
        <v>9000</v>
      </c>
      <c r="T1074">
        <v>0</v>
      </c>
      <c r="U1074">
        <v>0</v>
      </c>
      <c r="V1074">
        <v>4004001</v>
      </c>
      <c r="W1074" t="s">
        <v>2013</v>
      </c>
      <c r="X1074">
        <v>4004001</v>
      </c>
      <c r="Y1074" t="s">
        <v>2013</v>
      </c>
      <c r="Z1074">
        <v>4004001</v>
      </c>
      <c r="AA1074" t="s">
        <v>2013</v>
      </c>
      <c r="AB1074">
        <v>4004001</v>
      </c>
      <c r="AC1074" t="s">
        <v>2013</v>
      </c>
      <c r="AD1074">
        <v>4004001</v>
      </c>
      <c r="AE1074" t="s">
        <v>2013</v>
      </c>
      <c r="AF1074">
        <v>0</v>
      </c>
      <c r="AG1074">
        <v>0</v>
      </c>
      <c r="AH1074">
        <v>1</v>
      </c>
      <c r="AI1074">
        <v>0</v>
      </c>
      <c r="AJ1074">
        <v>60</v>
      </c>
      <c r="AK1074">
        <v>0</v>
      </c>
      <c r="AL1074" t="b">
        <v>0</v>
      </c>
      <c r="AM1074">
        <v>0</v>
      </c>
      <c r="AN1074">
        <v>0</v>
      </c>
    </row>
    <row r="1075" spans="1:40" x14ac:dyDescent="0.3">
      <c r="A1075">
        <v>105048111</v>
      </c>
      <c r="B1075">
        <v>10504811</v>
      </c>
      <c r="C1075" t="s">
        <v>1119</v>
      </c>
      <c r="D1075" t="s">
        <v>635</v>
      </c>
      <c r="E1075">
        <v>1</v>
      </c>
      <c r="F1075" t="b">
        <v>1</v>
      </c>
      <c r="G1075">
        <v>2010</v>
      </c>
      <c r="H1075" t="s">
        <v>2013</v>
      </c>
      <c r="I1075">
        <v>0</v>
      </c>
      <c r="J1075">
        <v>0</v>
      </c>
      <c r="K1075">
        <v>37648</v>
      </c>
      <c r="L1075">
        <v>0</v>
      </c>
      <c r="M1075">
        <v>0</v>
      </c>
      <c r="N1075">
        <v>0</v>
      </c>
      <c r="O1075" t="s">
        <v>34</v>
      </c>
      <c r="P1075">
        <v>45180</v>
      </c>
      <c r="Q1075" t="b">
        <v>0</v>
      </c>
      <c r="R1075" t="b">
        <v>0</v>
      </c>
      <c r="S1075">
        <v>0</v>
      </c>
      <c r="T1075">
        <v>0</v>
      </c>
      <c r="U1075">
        <v>0</v>
      </c>
      <c r="V1075">
        <v>3011001</v>
      </c>
      <c r="W1075" t="s">
        <v>2013</v>
      </c>
      <c r="X1075">
        <v>3011001</v>
      </c>
      <c r="Y1075" t="s">
        <v>2013</v>
      </c>
      <c r="Z1075">
        <v>3011001</v>
      </c>
      <c r="AA1075" t="s">
        <v>2013</v>
      </c>
      <c r="AB1075">
        <v>3011001</v>
      </c>
      <c r="AC1075" t="s">
        <v>2013</v>
      </c>
      <c r="AD1075">
        <v>3011001</v>
      </c>
      <c r="AE1075" t="s">
        <v>2013</v>
      </c>
      <c r="AF1075">
        <v>0</v>
      </c>
      <c r="AG1075">
        <v>0</v>
      </c>
      <c r="AH1075">
        <v>1</v>
      </c>
      <c r="AI1075">
        <v>0</v>
      </c>
      <c r="AJ1075">
        <v>120</v>
      </c>
      <c r="AK1075">
        <v>0</v>
      </c>
      <c r="AL1075" t="b">
        <v>0</v>
      </c>
      <c r="AM1075">
        <v>0</v>
      </c>
      <c r="AN1075">
        <v>0</v>
      </c>
    </row>
    <row r="1076" spans="1:40" x14ac:dyDescent="0.3">
      <c r="A1076">
        <v>105049111</v>
      </c>
      <c r="B1076">
        <v>10504911</v>
      </c>
      <c r="C1076" t="s">
        <v>1120</v>
      </c>
      <c r="D1076" t="s">
        <v>635</v>
      </c>
      <c r="E1076">
        <v>1</v>
      </c>
      <c r="F1076" t="b">
        <v>1</v>
      </c>
      <c r="G1076">
        <v>2010</v>
      </c>
      <c r="H1076" t="s">
        <v>2013</v>
      </c>
      <c r="I1076">
        <v>0</v>
      </c>
      <c r="J1076">
        <v>0</v>
      </c>
      <c r="K1076">
        <v>75296</v>
      </c>
      <c r="L1076">
        <v>0</v>
      </c>
      <c r="M1076">
        <v>0</v>
      </c>
      <c r="N1076">
        <v>0</v>
      </c>
      <c r="O1076" t="s">
        <v>34</v>
      </c>
      <c r="P1076">
        <v>90360</v>
      </c>
      <c r="Q1076" t="b">
        <v>0</v>
      </c>
      <c r="R1076" t="b">
        <v>0</v>
      </c>
      <c r="S1076">
        <v>0</v>
      </c>
      <c r="T1076">
        <v>0</v>
      </c>
      <c r="U1076">
        <v>0</v>
      </c>
      <c r="V1076">
        <v>4002021</v>
      </c>
      <c r="W1076" t="s">
        <v>2013</v>
      </c>
      <c r="X1076">
        <v>4002021</v>
      </c>
      <c r="Y1076" t="s">
        <v>2013</v>
      </c>
      <c r="Z1076">
        <v>4002021</v>
      </c>
      <c r="AA1076" t="s">
        <v>2013</v>
      </c>
      <c r="AB1076">
        <v>4002021</v>
      </c>
      <c r="AC1076" t="s">
        <v>2013</v>
      </c>
      <c r="AD1076">
        <v>4002021</v>
      </c>
      <c r="AE1076" t="s">
        <v>2013</v>
      </c>
      <c r="AF1076">
        <v>0</v>
      </c>
      <c r="AG1076">
        <v>0</v>
      </c>
      <c r="AH1076">
        <v>1</v>
      </c>
      <c r="AI1076">
        <v>0</v>
      </c>
      <c r="AJ1076">
        <v>240</v>
      </c>
      <c r="AK1076">
        <v>0</v>
      </c>
      <c r="AL1076" t="b">
        <v>0</v>
      </c>
      <c r="AM1076">
        <v>0</v>
      </c>
      <c r="AN1076">
        <v>0</v>
      </c>
    </row>
    <row r="1077" spans="1:40" x14ac:dyDescent="0.3">
      <c r="A1077">
        <v>105050111</v>
      </c>
      <c r="B1077">
        <v>10505011</v>
      </c>
      <c r="C1077" t="s">
        <v>698</v>
      </c>
      <c r="D1077" t="s">
        <v>635</v>
      </c>
      <c r="E1077">
        <v>1</v>
      </c>
      <c r="F1077" t="b">
        <v>1</v>
      </c>
      <c r="G1077">
        <v>2010</v>
      </c>
      <c r="H1077" t="s">
        <v>2013</v>
      </c>
      <c r="I1077">
        <v>0</v>
      </c>
      <c r="J1077">
        <v>0</v>
      </c>
      <c r="K1077">
        <v>25098</v>
      </c>
      <c r="L1077">
        <v>0</v>
      </c>
      <c r="M1077">
        <v>0</v>
      </c>
      <c r="N1077">
        <v>0</v>
      </c>
      <c r="O1077" t="s">
        <v>34</v>
      </c>
      <c r="P1077">
        <v>30120</v>
      </c>
      <c r="Q1077" t="b">
        <v>0</v>
      </c>
      <c r="R1077" t="b">
        <v>0</v>
      </c>
      <c r="S1077">
        <v>3000</v>
      </c>
      <c r="T1077">
        <v>0</v>
      </c>
      <c r="U1077">
        <v>0</v>
      </c>
      <c r="V1077">
        <v>4003001</v>
      </c>
      <c r="W1077" t="s">
        <v>2013</v>
      </c>
      <c r="X1077">
        <v>4003001</v>
      </c>
      <c r="Y1077" t="s">
        <v>2013</v>
      </c>
      <c r="Z1077">
        <v>4003001</v>
      </c>
      <c r="AA1077" t="s">
        <v>2013</v>
      </c>
      <c r="AB1077">
        <v>4003001</v>
      </c>
      <c r="AC1077" t="s">
        <v>2013</v>
      </c>
      <c r="AD1077">
        <v>4003001</v>
      </c>
      <c r="AE1077" t="s">
        <v>2013</v>
      </c>
      <c r="AF1077">
        <v>0</v>
      </c>
      <c r="AG1077">
        <v>0</v>
      </c>
      <c r="AH1077">
        <v>1</v>
      </c>
      <c r="AI1077">
        <v>0</v>
      </c>
      <c r="AJ1077">
        <v>60</v>
      </c>
      <c r="AK1077">
        <v>0</v>
      </c>
      <c r="AL1077" t="b">
        <v>0</v>
      </c>
      <c r="AM1077">
        <v>0</v>
      </c>
      <c r="AN1077">
        <v>0</v>
      </c>
    </row>
    <row r="1078" spans="1:40" x14ac:dyDescent="0.3">
      <c r="A1078">
        <v>105051111</v>
      </c>
      <c r="B1078">
        <v>10505111</v>
      </c>
      <c r="C1078" t="s">
        <v>699</v>
      </c>
      <c r="D1078" t="s">
        <v>635</v>
      </c>
      <c r="E1078">
        <v>1</v>
      </c>
      <c r="F1078" t="b">
        <v>1</v>
      </c>
      <c r="G1078">
        <v>2010</v>
      </c>
      <c r="H1078" t="s">
        <v>2013</v>
      </c>
      <c r="I1078">
        <v>0</v>
      </c>
      <c r="J1078">
        <v>0</v>
      </c>
      <c r="K1078">
        <v>25098</v>
      </c>
      <c r="L1078">
        <v>0</v>
      </c>
      <c r="M1078">
        <v>0</v>
      </c>
      <c r="N1078">
        <v>0</v>
      </c>
      <c r="O1078" t="s">
        <v>34</v>
      </c>
      <c r="P1078">
        <v>30120</v>
      </c>
      <c r="Q1078" t="b">
        <v>0</v>
      </c>
      <c r="R1078" t="b">
        <v>0</v>
      </c>
      <c r="S1078">
        <v>0</v>
      </c>
      <c r="T1078">
        <v>0</v>
      </c>
      <c r="U1078">
        <v>0</v>
      </c>
      <c r="V1078">
        <v>3002381</v>
      </c>
      <c r="W1078" t="s">
        <v>2013</v>
      </c>
      <c r="X1078">
        <v>3002381</v>
      </c>
      <c r="Y1078" t="s">
        <v>2013</v>
      </c>
      <c r="Z1078">
        <v>3002381</v>
      </c>
      <c r="AA1078" t="s">
        <v>2013</v>
      </c>
      <c r="AB1078">
        <v>3002381</v>
      </c>
      <c r="AC1078" t="s">
        <v>2013</v>
      </c>
      <c r="AD1078">
        <v>3002381</v>
      </c>
      <c r="AE1078" t="s">
        <v>2013</v>
      </c>
      <c r="AF1078">
        <v>0</v>
      </c>
      <c r="AG1078">
        <v>0</v>
      </c>
      <c r="AH1078">
        <v>10</v>
      </c>
      <c r="AI1078">
        <v>0</v>
      </c>
      <c r="AJ1078">
        <v>60</v>
      </c>
      <c r="AK1078">
        <v>0</v>
      </c>
      <c r="AL1078" t="b">
        <v>0</v>
      </c>
      <c r="AM1078">
        <v>0</v>
      </c>
      <c r="AN1078">
        <v>0</v>
      </c>
    </row>
    <row r="1079" spans="1:40" x14ac:dyDescent="0.3">
      <c r="A1079">
        <v>105052111</v>
      </c>
      <c r="B1079">
        <v>10505211</v>
      </c>
      <c r="C1079" t="s">
        <v>700</v>
      </c>
      <c r="D1079" t="s">
        <v>635</v>
      </c>
      <c r="E1079">
        <v>1</v>
      </c>
      <c r="F1079" t="b">
        <v>1</v>
      </c>
      <c r="G1079">
        <v>2010</v>
      </c>
      <c r="H1079" t="s">
        <v>2013</v>
      </c>
      <c r="I1079">
        <v>0</v>
      </c>
      <c r="J1079">
        <v>0</v>
      </c>
      <c r="K1079">
        <v>75296</v>
      </c>
      <c r="L1079">
        <v>0</v>
      </c>
      <c r="M1079">
        <v>0</v>
      </c>
      <c r="N1079">
        <v>0</v>
      </c>
      <c r="O1079" t="s">
        <v>34</v>
      </c>
      <c r="P1079">
        <v>90360</v>
      </c>
      <c r="Q1079" t="b">
        <v>0</v>
      </c>
      <c r="R1079" t="b">
        <v>0</v>
      </c>
      <c r="S1079">
        <v>0</v>
      </c>
      <c r="T1079">
        <v>0</v>
      </c>
      <c r="U1079">
        <v>0</v>
      </c>
      <c r="V1079">
        <v>4011021</v>
      </c>
      <c r="W1079" t="s">
        <v>2013</v>
      </c>
      <c r="X1079">
        <v>4011021</v>
      </c>
      <c r="Y1079" t="s">
        <v>2013</v>
      </c>
      <c r="Z1079">
        <v>4011021</v>
      </c>
      <c r="AA1079" t="s">
        <v>2013</v>
      </c>
      <c r="AB1079">
        <v>4011021</v>
      </c>
      <c r="AC1079" t="s">
        <v>2013</v>
      </c>
      <c r="AD1079">
        <v>4011021</v>
      </c>
      <c r="AE1079" t="s">
        <v>2013</v>
      </c>
      <c r="AF1079">
        <v>0</v>
      </c>
      <c r="AG1079">
        <v>0</v>
      </c>
      <c r="AH1079">
        <v>1</v>
      </c>
      <c r="AI1079">
        <v>0</v>
      </c>
      <c r="AJ1079">
        <v>240</v>
      </c>
      <c r="AK1079">
        <v>0</v>
      </c>
      <c r="AL1079" t="b">
        <v>0</v>
      </c>
      <c r="AM1079">
        <v>0</v>
      </c>
      <c r="AN1079">
        <v>0</v>
      </c>
    </row>
    <row r="1080" spans="1:40" x14ac:dyDescent="0.3">
      <c r="A1080">
        <v>106001111</v>
      </c>
      <c r="B1080">
        <v>10600111</v>
      </c>
      <c r="C1080" t="s">
        <v>608</v>
      </c>
      <c r="D1080" t="s">
        <v>635</v>
      </c>
      <c r="E1080">
        <v>1</v>
      </c>
      <c r="F1080" t="b">
        <v>1</v>
      </c>
      <c r="G1080">
        <v>2010</v>
      </c>
      <c r="H1080" t="s">
        <v>2013</v>
      </c>
      <c r="I1080">
        <v>0</v>
      </c>
      <c r="J1080">
        <v>0</v>
      </c>
      <c r="K1080">
        <v>25748</v>
      </c>
      <c r="L1080">
        <v>0</v>
      </c>
      <c r="M1080">
        <v>0</v>
      </c>
      <c r="N1080">
        <v>0</v>
      </c>
      <c r="O1080" t="s">
        <v>34</v>
      </c>
      <c r="P1080">
        <v>30900</v>
      </c>
      <c r="Q1080" t="b">
        <v>0</v>
      </c>
      <c r="R1080" t="b">
        <v>0</v>
      </c>
      <c r="S1080">
        <v>9000</v>
      </c>
      <c r="T1080">
        <v>0</v>
      </c>
      <c r="U1080">
        <v>0</v>
      </c>
      <c r="V1080">
        <v>4004001</v>
      </c>
      <c r="W1080" t="s">
        <v>2013</v>
      </c>
      <c r="X1080">
        <v>4004001</v>
      </c>
      <c r="Y1080" t="s">
        <v>2013</v>
      </c>
      <c r="Z1080">
        <v>4004001</v>
      </c>
      <c r="AA1080" t="s">
        <v>2013</v>
      </c>
      <c r="AB1080">
        <v>4004001</v>
      </c>
      <c r="AC1080" t="s">
        <v>2013</v>
      </c>
      <c r="AD1080">
        <v>4004001</v>
      </c>
      <c r="AE1080" t="s">
        <v>2013</v>
      </c>
      <c r="AF1080">
        <v>0</v>
      </c>
      <c r="AG1080">
        <v>0</v>
      </c>
      <c r="AH1080">
        <v>1</v>
      </c>
      <c r="AI1080">
        <v>0</v>
      </c>
      <c r="AJ1080">
        <v>60</v>
      </c>
      <c r="AK1080">
        <v>0</v>
      </c>
      <c r="AL1080" t="b">
        <v>0</v>
      </c>
      <c r="AM1080">
        <v>0</v>
      </c>
      <c r="AN1080">
        <v>0</v>
      </c>
    </row>
    <row r="1081" spans="1:40" x14ac:dyDescent="0.3">
      <c r="A1081">
        <v>106002111</v>
      </c>
      <c r="B1081">
        <v>10600211</v>
      </c>
      <c r="C1081" t="s">
        <v>1559</v>
      </c>
      <c r="D1081" t="s">
        <v>635</v>
      </c>
      <c r="E1081">
        <v>1</v>
      </c>
      <c r="F1081" t="b">
        <v>1</v>
      </c>
      <c r="G1081">
        <v>2010</v>
      </c>
      <c r="H1081" t="s">
        <v>2013</v>
      </c>
      <c r="I1081">
        <v>0</v>
      </c>
      <c r="J1081">
        <v>0</v>
      </c>
      <c r="K1081">
        <v>25748</v>
      </c>
      <c r="L1081">
        <v>0</v>
      </c>
      <c r="M1081">
        <v>0</v>
      </c>
      <c r="N1081">
        <v>0</v>
      </c>
      <c r="O1081" t="s">
        <v>34</v>
      </c>
      <c r="P1081">
        <v>30900</v>
      </c>
      <c r="Q1081" t="b">
        <v>0</v>
      </c>
      <c r="R1081" t="b">
        <v>0</v>
      </c>
      <c r="S1081">
        <v>0</v>
      </c>
      <c r="T1081">
        <v>0</v>
      </c>
      <c r="U1081">
        <v>0</v>
      </c>
      <c r="V1081">
        <v>3011001</v>
      </c>
      <c r="W1081" t="s">
        <v>2013</v>
      </c>
      <c r="X1081">
        <v>3011001</v>
      </c>
      <c r="Y1081" t="s">
        <v>2013</v>
      </c>
      <c r="Z1081">
        <v>3011001</v>
      </c>
      <c r="AA1081" t="s">
        <v>2013</v>
      </c>
      <c r="AB1081">
        <v>3011001</v>
      </c>
      <c r="AC1081" t="s">
        <v>2013</v>
      </c>
      <c r="AD1081">
        <v>3011001</v>
      </c>
      <c r="AE1081" t="s">
        <v>2013</v>
      </c>
      <c r="AF1081">
        <v>0</v>
      </c>
      <c r="AG1081">
        <v>0</v>
      </c>
      <c r="AH1081">
        <v>1</v>
      </c>
      <c r="AI1081">
        <v>0</v>
      </c>
      <c r="AJ1081">
        <v>60</v>
      </c>
      <c r="AK1081">
        <v>0</v>
      </c>
      <c r="AL1081" t="b">
        <v>0</v>
      </c>
      <c r="AM1081">
        <v>0</v>
      </c>
      <c r="AN1081">
        <v>0</v>
      </c>
    </row>
    <row r="1082" spans="1:40" x14ac:dyDescent="0.3">
      <c r="A1082">
        <v>106003111</v>
      </c>
      <c r="B1082">
        <v>10600311</v>
      </c>
      <c r="C1082" t="s">
        <v>1560</v>
      </c>
      <c r="D1082" t="s">
        <v>635</v>
      </c>
      <c r="E1082">
        <v>1</v>
      </c>
      <c r="F1082" t="b">
        <v>1</v>
      </c>
      <c r="G1082">
        <v>2010</v>
      </c>
      <c r="H1082" t="s">
        <v>2013</v>
      </c>
      <c r="I1082">
        <v>0</v>
      </c>
      <c r="J1082">
        <v>0</v>
      </c>
      <c r="K1082">
        <v>25748</v>
      </c>
      <c r="L1082">
        <v>0</v>
      </c>
      <c r="M1082">
        <v>0</v>
      </c>
      <c r="N1082">
        <v>0</v>
      </c>
      <c r="O1082" t="s">
        <v>34</v>
      </c>
      <c r="P1082">
        <v>30900</v>
      </c>
      <c r="Q1082" t="b">
        <v>0</v>
      </c>
      <c r="R1082" t="b">
        <v>0</v>
      </c>
      <c r="S1082">
        <v>0</v>
      </c>
      <c r="T1082">
        <v>6300</v>
      </c>
      <c r="U1082">
        <v>0</v>
      </c>
      <c r="V1082">
        <v>4004002</v>
      </c>
      <c r="W1082" t="s">
        <v>2013</v>
      </c>
      <c r="X1082">
        <v>4004002</v>
      </c>
      <c r="Y1082" t="s">
        <v>2013</v>
      </c>
      <c r="Z1082">
        <v>4004002</v>
      </c>
      <c r="AA1082" t="s">
        <v>2013</v>
      </c>
      <c r="AB1082">
        <v>4004002</v>
      </c>
      <c r="AC1082" t="s">
        <v>2013</v>
      </c>
      <c r="AD1082">
        <v>4004002</v>
      </c>
      <c r="AE1082" t="s">
        <v>2013</v>
      </c>
      <c r="AF1082">
        <v>0</v>
      </c>
      <c r="AG1082">
        <v>0</v>
      </c>
      <c r="AH1082">
        <v>1</v>
      </c>
      <c r="AI1082">
        <v>0</v>
      </c>
      <c r="AJ1082">
        <v>60</v>
      </c>
      <c r="AK1082">
        <v>0</v>
      </c>
      <c r="AL1082" t="b">
        <v>0</v>
      </c>
      <c r="AM1082">
        <v>0</v>
      </c>
      <c r="AN1082">
        <v>0</v>
      </c>
    </row>
    <row r="1083" spans="1:40" x14ac:dyDescent="0.3">
      <c r="A1083">
        <v>106004111</v>
      </c>
      <c r="B1083">
        <v>10600411</v>
      </c>
      <c r="C1083" t="s">
        <v>1561</v>
      </c>
      <c r="D1083" t="s">
        <v>635</v>
      </c>
      <c r="E1083">
        <v>1</v>
      </c>
      <c r="F1083" t="b">
        <v>1</v>
      </c>
      <c r="G1083">
        <v>2010</v>
      </c>
      <c r="H1083" t="s">
        <v>2013</v>
      </c>
      <c r="I1083">
        <v>0</v>
      </c>
      <c r="J1083">
        <v>0</v>
      </c>
      <c r="K1083">
        <v>26397</v>
      </c>
      <c r="L1083">
        <v>0</v>
      </c>
      <c r="M1083">
        <v>0</v>
      </c>
      <c r="N1083">
        <v>0</v>
      </c>
      <c r="O1083" t="s">
        <v>34</v>
      </c>
      <c r="P1083">
        <v>31680</v>
      </c>
      <c r="Q1083" t="b">
        <v>0</v>
      </c>
      <c r="R1083" t="b">
        <v>0</v>
      </c>
      <c r="S1083">
        <v>0</v>
      </c>
      <c r="T1083">
        <v>0</v>
      </c>
      <c r="U1083">
        <v>0</v>
      </c>
      <c r="V1083">
        <v>4002021</v>
      </c>
      <c r="W1083" t="s">
        <v>2013</v>
      </c>
      <c r="X1083">
        <v>4002021</v>
      </c>
      <c r="Y1083" t="s">
        <v>2013</v>
      </c>
      <c r="Z1083">
        <v>4002021</v>
      </c>
      <c r="AA1083" t="s">
        <v>2013</v>
      </c>
      <c r="AB1083">
        <v>4002021</v>
      </c>
      <c r="AC1083" t="s">
        <v>2013</v>
      </c>
      <c r="AD1083">
        <v>4002021</v>
      </c>
      <c r="AE1083" t="s">
        <v>2013</v>
      </c>
      <c r="AF1083">
        <v>0</v>
      </c>
      <c r="AG1083">
        <v>0</v>
      </c>
      <c r="AH1083">
        <v>1</v>
      </c>
      <c r="AI1083">
        <v>0</v>
      </c>
      <c r="AJ1083">
        <v>60</v>
      </c>
      <c r="AK1083">
        <v>0</v>
      </c>
      <c r="AL1083" t="b">
        <v>0</v>
      </c>
      <c r="AM1083">
        <v>0</v>
      </c>
      <c r="AN1083">
        <v>0</v>
      </c>
    </row>
    <row r="1084" spans="1:40" x14ac:dyDescent="0.3">
      <c r="A1084">
        <v>106005111</v>
      </c>
      <c r="B1084">
        <v>10600511</v>
      </c>
      <c r="C1084" t="s">
        <v>1562</v>
      </c>
      <c r="D1084" t="s">
        <v>635</v>
      </c>
      <c r="E1084">
        <v>1</v>
      </c>
      <c r="F1084" t="b">
        <v>1</v>
      </c>
      <c r="G1084">
        <v>2010</v>
      </c>
      <c r="H1084" t="s">
        <v>2013</v>
      </c>
      <c r="I1084">
        <v>0</v>
      </c>
      <c r="J1084">
        <v>0</v>
      </c>
      <c r="K1084">
        <v>26397</v>
      </c>
      <c r="L1084">
        <v>0</v>
      </c>
      <c r="M1084">
        <v>0</v>
      </c>
      <c r="N1084">
        <v>0</v>
      </c>
      <c r="O1084" t="s">
        <v>34</v>
      </c>
      <c r="P1084">
        <v>31680</v>
      </c>
      <c r="Q1084" t="b">
        <v>0</v>
      </c>
      <c r="R1084" t="b">
        <v>0</v>
      </c>
      <c r="S1084">
        <v>9000</v>
      </c>
      <c r="T1084">
        <v>0</v>
      </c>
      <c r="U1084">
        <v>0</v>
      </c>
      <c r="V1084">
        <v>4004001</v>
      </c>
      <c r="W1084" t="s">
        <v>2013</v>
      </c>
      <c r="X1084">
        <v>4004001</v>
      </c>
      <c r="Y1084" t="s">
        <v>2013</v>
      </c>
      <c r="Z1084">
        <v>4004001</v>
      </c>
      <c r="AA1084" t="s">
        <v>2013</v>
      </c>
      <c r="AB1084">
        <v>4004001</v>
      </c>
      <c r="AC1084" t="s">
        <v>2013</v>
      </c>
      <c r="AD1084">
        <v>4004001</v>
      </c>
      <c r="AE1084" t="s">
        <v>2013</v>
      </c>
      <c r="AF1084">
        <v>0</v>
      </c>
      <c r="AG1084">
        <v>0</v>
      </c>
      <c r="AH1084">
        <v>1</v>
      </c>
      <c r="AI1084">
        <v>0</v>
      </c>
      <c r="AJ1084">
        <v>60</v>
      </c>
      <c r="AK1084">
        <v>0</v>
      </c>
      <c r="AL1084" t="b">
        <v>0</v>
      </c>
      <c r="AM1084">
        <v>0</v>
      </c>
      <c r="AN1084">
        <v>0</v>
      </c>
    </row>
    <row r="1085" spans="1:40" x14ac:dyDescent="0.3">
      <c r="A1085">
        <v>106006111</v>
      </c>
      <c r="B1085">
        <v>10600611</v>
      </c>
      <c r="C1085" t="s">
        <v>609</v>
      </c>
      <c r="D1085" t="s">
        <v>635</v>
      </c>
      <c r="E1085">
        <v>1</v>
      </c>
      <c r="F1085" t="b">
        <v>1</v>
      </c>
      <c r="G1085">
        <v>2010</v>
      </c>
      <c r="H1085" t="s">
        <v>2013</v>
      </c>
      <c r="I1085">
        <v>0</v>
      </c>
      <c r="J1085">
        <v>0</v>
      </c>
      <c r="K1085">
        <v>27906</v>
      </c>
      <c r="L1085">
        <v>0</v>
      </c>
      <c r="M1085">
        <v>0</v>
      </c>
      <c r="N1085">
        <v>0</v>
      </c>
      <c r="O1085" t="s">
        <v>34</v>
      </c>
      <c r="P1085">
        <v>33490</v>
      </c>
      <c r="Q1085" t="b">
        <v>0</v>
      </c>
      <c r="R1085" t="b">
        <v>0</v>
      </c>
      <c r="S1085">
        <v>0</v>
      </c>
      <c r="T1085">
        <v>0</v>
      </c>
      <c r="U1085">
        <v>0</v>
      </c>
      <c r="V1085">
        <v>4002021</v>
      </c>
      <c r="W1085" t="s">
        <v>2013</v>
      </c>
      <c r="X1085">
        <v>4002021</v>
      </c>
      <c r="Y1085" t="s">
        <v>2013</v>
      </c>
      <c r="Z1085">
        <v>4002021</v>
      </c>
      <c r="AA1085" t="s">
        <v>2013</v>
      </c>
      <c r="AB1085">
        <v>4002021</v>
      </c>
      <c r="AC1085" t="s">
        <v>2013</v>
      </c>
      <c r="AD1085">
        <v>4002021</v>
      </c>
      <c r="AE1085" t="s">
        <v>2013</v>
      </c>
      <c r="AF1085">
        <v>0</v>
      </c>
      <c r="AG1085">
        <v>0</v>
      </c>
      <c r="AH1085">
        <v>1</v>
      </c>
      <c r="AI1085">
        <v>0</v>
      </c>
      <c r="AJ1085">
        <v>60</v>
      </c>
      <c r="AK1085">
        <v>0</v>
      </c>
      <c r="AL1085" t="b">
        <v>0</v>
      </c>
      <c r="AM1085">
        <v>0</v>
      </c>
      <c r="AN1085">
        <v>0</v>
      </c>
    </row>
    <row r="1086" spans="1:40" x14ac:dyDescent="0.3">
      <c r="A1086">
        <v>106007111</v>
      </c>
      <c r="B1086">
        <v>10600711</v>
      </c>
      <c r="C1086" t="s">
        <v>610</v>
      </c>
      <c r="D1086" t="s">
        <v>635</v>
      </c>
      <c r="E1086">
        <v>1</v>
      </c>
      <c r="F1086" t="b">
        <v>1</v>
      </c>
      <c r="G1086">
        <v>2010</v>
      </c>
      <c r="H1086" t="s">
        <v>2013</v>
      </c>
      <c r="I1086">
        <v>0</v>
      </c>
      <c r="J1086">
        <v>0</v>
      </c>
      <c r="K1086">
        <v>27906</v>
      </c>
      <c r="L1086">
        <v>0</v>
      </c>
      <c r="M1086">
        <v>0</v>
      </c>
      <c r="N1086">
        <v>0</v>
      </c>
      <c r="O1086" t="s">
        <v>34</v>
      </c>
      <c r="P1086">
        <v>33490</v>
      </c>
      <c r="Q1086" t="b">
        <v>0</v>
      </c>
      <c r="R1086" t="b">
        <v>0</v>
      </c>
      <c r="S1086">
        <v>0</v>
      </c>
      <c r="T1086">
        <v>0</v>
      </c>
      <c r="U1086">
        <v>0</v>
      </c>
      <c r="V1086">
        <v>4002021</v>
      </c>
      <c r="W1086" t="s">
        <v>2013</v>
      </c>
      <c r="X1086">
        <v>4002021</v>
      </c>
      <c r="Y1086" t="s">
        <v>2013</v>
      </c>
      <c r="Z1086">
        <v>4002021</v>
      </c>
      <c r="AA1086" t="s">
        <v>2013</v>
      </c>
      <c r="AB1086">
        <v>4002021</v>
      </c>
      <c r="AC1086" t="s">
        <v>2013</v>
      </c>
      <c r="AD1086">
        <v>4002021</v>
      </c>
      <c r="AE1086" t="s">
        <v>2013</v>
      </c>
      <c r="AF1086">
        <v>0</v>
      </c>
      <c r="AG1086">
        <v>0</v>
      </c>
      <c r="AH1086">
        <v>1</v>
      </c>
      <c r="AI1086">
        <v>0</v>
      </c>
      <c r="AJ1086">
        <v>60</v>
      </c>
      <c r="AK1086">
        <v>0</v>
      </c>
      <c r="AL1086" t="b">
        <v>0</v>
      </c>
      <c r="AM1086">
        <v>0</v>
      </c>
      <c r="AN1086">
        <v>0</v>
      </c>
    </row>
    <row r="1087" spans="1:40" x14ac:dyDescent="0.3">
      <c r="A1087">
        <v>106008111</v>
      </c>
      <c r="B1087">
        <v>10600811</v>
      </c>
      <c r="C1087" t="s">
        <v>1563</v>
      </c>
      <c r="D1087" t="s">
        <v>635</v>
      </c>
      <c r="E1087">
        <v>1</v>
      </c>
      <c r="F1087" t="b">
        <v>1</v>
      </c>
      <c r="G1087">
        <v>2010</v>
      </c>
      <c r="H1087" t="s">
        <v>2013</v>
      </c>
      <c r="I1087">
        <v>0</v>
      </c>
      <c r="J1087">
        <v>0</v>
      </c>
      <c r="K1087">
        <v>83718</v>
      </c>
      <c r="L1087">
        <v>0</v>
      </c>
      <c r="M1087">
        <v>0</v>
      </c>
      <c r="N1087">
        <v>0</v>
      </c>
      <c r="O1087" t="s">
        <v>34</v>
      </c>
      <c r="P1087">
        <v>100460</v>
      </c>
      <c r="Q1087" t="b">
        <v>0</v>
      </c>
      <c r="R1087" t="b">
        <v>0</v>
      </c>
      <c r="S1087">
        <v>9000</v>
      </c>
      <c r="T1087">
        <v>0</v>
      </c>
      <c r="U1087">
        <v>0</v>
      </c>
      <c r="V1087">
        <v>4004001</v>
      </c>
      <c r="W1087" t="s">
        <v>2013</v>
      </c>
      <c r="X1087">
        <v>4004001</v>
      </c>
      <c r="Y1087" t="s">
        <v>2013</v>
      </c>
      <c r="Z1087">
        <v>4004001</v>
      </c>
      <c r="AA1087" t="s">
        <v>2013</v>
      </c>
      <c r="AB1087">
        <v>4004001</v>
      </c>
      <c r="AC1087" t="s">
        <v>2013</v>
      </c>
      <c r="AD1087">
        <v>4004001</v>
      </c>
      <c r="AE1087" t="s">
        <v>2013</v>
      </c>
      <c r="AF1087">
        <v>0</v>
      </c>
      <c r="AG1087">
        <v>0</v>
      </c>
      <c r="AH1087">
        <v>1</v>
      </c>
      <c r="AI1087">
        <v>0</v>
      </c>
      <c r="AJ1087">
        <v>240</v>
      </c>
      <c r="AK1087">
        <v>0</v>
      </c>
      <c r="AL1087" t="b">
        <v>0</v>
      </c>
      <c r="AM1087">
        <v>0</v>
      </c>
      <c r="AN1087">
        <v>0</v>
      </c>
    </row>
    <row r="1088" spans="1:40" x14ac:dyDescent="0.3">
      <c r="A1088">
        <v>106009111</v>
      </c>
      <c r="B1088">
        <v>10600911</v>
      </c>
      <c r="C1088" t="s">
        <v>1564</v>
      </c>
      <c r="D1088" t="s">
        <v>635</v>
      </c>
      <c r="E1088">
        <v>1</v>
      </c>
      <c r="F1088" t="b">
        <v>1</v>
      </c>
      <c r="G1088">
        <v>2010</v>
      </c>
      <c r="H1088" t="s">
        <v>2013</v>
      </c>
      <c r="I1088">
        <v>0</v>
      </c>
      <c r="J1088">
        <v>0</v>
      </c>
      <c r="K1088">
        <v>29335</v>
      </c>
      <c r="L1088">
        <v>0</v>
      </c>
      <c r="M1088">
        <v>0</v>
      </c>
      <c r="N1088">
        <v>0</v>
      </c>
      <c r="O1088" t="s">
        <v>34</v>
      </c>
      <c r="P1088">
        <v>35200</v>
      </c>
      <c r="Q1088" t="b">
        <v>0</v>
      </c>
      <c r="R1088" t="b">
        <v>0</v>
      </c>
      <c r="S1088">
        <v>9000</v>
      </c>
      <c r="T1088">
        <v>0</v>
      </c>
      <c r="U1088">
        <v>0</v>
      </c>
      <c r="V1088">
        <v>4004001</v>
      </c>
      <c r="W1088" t="s">
        <v>2013</v>
      </c>
      <c r="X1088">
        <v>4004001</v>
      </c>
      <c r="Y1088" t="s">
        <v>2013</v>
      </c>
      <c r="Z1088">
        <v>4004001</v>
      </c>
      <c r="AA1088" t="s">
        <v>2013</v>
      </c>
      <c r="AB1088">
        <v>4004001</v>
      </c>
      <c r="AC1088" t="s">
        <v>2013</v>
      </c>
      <c r="AD1088">
        <v>4004001</v>
      </c>
      <c r="AE1088" t="s">
        <v>2013</v>
      </c>
      <c r="AF1088">
        <v>0</v>
      </c>
      <c r="AG1088">
        <v>0</v>
      </c>
      <c r="AH1088">
        <v>1</v>
      </c>
      <c r="AI1088">
        <v>0</v>
      </c>
      <c r="AJ1088">
        <v>60</v>
      </c>
      <c r="AK1088">
        <v>0</v>
      </c>
      <c r="AL1088" t="b">
        <v>0</v>
      </c>
      <c r="AM1088">
        <v>0</v>
      </c>
      <c r="AN1088">
        <v>0</v>
      </c>
    </row>
    <row r="1089" spans="1:40" x14ac:dyDescent="0.3">
      <c r="A1089">
        <v>106010111</v>
      </c>
      <c r="B1089">
        <v>10601011</v>
      </c>
      <c r="C1089" t="s">
        <v>1565</v>
      </c>
      <c r="D1089" t="s">
        <v>635</v>
      </c>
      <c r="E1089">
        <v>1</v>
      </c>
      <c r="F1089" t="b">
        <v>1</v>
      </c>
      <c r="G1089">
        <v>2010</v>
      </c>
      <c r="H1089" t="s">
        <v>2013</v>
      </c>
      <c r="I1089">
        <v>0</v>
      </c>
      <c r="J1089">
        <v>0</v>
      </c>
      <c r="K1089">
        <v>29335</v>
      </c>
      <c r="L1089">
        <v>0</v>
      </c>
      <c r="M1089">
        <v>0</v>
      </c>
      <c r="N1089">
        <v>0</v>
      </c>
      <c r="O1089" t="s">
        <v>34</v>
      </c>
      <c r="P1089">
        <v>35200</v>
      </c>
      <c r="Q1089" t="b">
        <v>0</v>
      </c>
      <c r="R1089" t="b">
        <v>0</v>
      </c>
      <c r="S1089">
        <v>0</v>
      </c>
      <c r="T1089">
        <v>6300</v>
      </c>
      <c r="U1089">
        <v>0</v>
      </c>
      <c r="V1089">
        <v>4004002</v>
      </c>
      <c r="W1089" t="s">
        <v>2013</v>
      </c>
      <c r="X1089">
        <v>4004002</v>
      </c>
      <c r="Y1089" t="s">
        <v>2013</v>
      </c>
      <c r="Z1089">
        <v>4004002</v>
      </c>
      <c r="AA1089" t="s">
        <v>2013</v>
      </c>
      <c r="AB1089">
        <v>4004002</v>
      </c>
      <c r="AC1089" t="s">
        <v>2013</v>
      </c>
      <c r="AD1089">
        <v>4004002</v>
      </c>
      <c r="AE1089" t="s">
        <v>2013</v>
      </c>
      <c r="AF1089">
        <v>0</v>
      </c>
      <c r="AG1089">
        <v>0</v>
      </c>
      <c r="AH1089">
        <v>1</v>
      </c>
      <c r="AI1089">
        <v>0</v>
      </c>
      <c r="AJ1089">
        <v>60</v>
      </c>
      <c r="AK1089">
        <v>0</v>
      </c>
      <c r="AL1089" t="b">
        <v>0</v>
      </c>
      <c r="AM1089">
        <v>0</v>
      </c>
      <c r="AN1089">
        <v>0</v>
      </c>
    </row>
    <row r="1090" spans="1:40" x14ac:dyDescent="0.3">
      <c r="A1090">
        <v>106011111</v>
      </c>
      <c r="B1090">
        <v>10601111</v>
      </c>
      <c r="C1090" t="s">
        <v>1566</v>
      </c>
      <c r="D1090" t="s">
        <v>635</v>
      </c>
      <c r="E1090">
        <v>1</v>
      </c>
      <c r="F1090" t="b">
        <v>1</v>
      </c>
      <c r="G1090">
        <v>2010</v>
      </c>
      <c r="H1090" t="s">
        <v>2013</v>
      </c>
      <c r="I1090">
        <v>0</v>
      </c>
      <c r="J1090">
        <v>0</v>
      </c>
      <c r="K1090">
        <v>30542</v>
      </c>
      <c r="L1090">
        <v>0</v>
      </c>
      <c r="M1090">
        <v>0</v>
      </c>
      <c r="N1090">
        <v>0</v>
      </c>
      <c r="O1090" t="s">
        <v>34</v>
      </c>
      <c r="P1090">
        <v>36650</v>
      </c>
      <c r="Q1090" t="b">
        <v>0</v>
      </c>
      <c r="R1090" t="b">
        <v>0</v>
      </c>
      <c r="S1090">
        <v>0</v>
      </c>
      <c r="T1090">
        <v>0</v>
      </c>
      <c r="U1090">
        <v>0</v>
      </c>
      <c r="V1090">
        <v>4002021</v>
      </c>
      <c r="W1090" t="s">
        <v>2013</v>
      </c>
      <c r="X1090">
        <v>4002021</v>
      </c>
      <c r="Y1090" t="s">
        <v>2013</v>
      </c>
      <c r="Z1090">
        <v>4002021</v>
      </c>
      <c r="AA1090" t="s">
        <v>2013</v>
      </c>
      <c r="AB1090">
        <v>4002021</v>
      </c>
      <c r="AC1090" t="s">
        <v>2013</v>
      </c>
      <c r="AD1090">
        <v>4002021</v>
      </c>
      <c r="AE1090" t="s">
        <v>2013</v>
      </c>
      <c r="AF1090">
        <v>0</v>
      </c>
      <c r="AG1090">
        <v>0</v>
      </c>
      <c r="AH1090">
        <v>1</v>
      </c>
      <c r="AI1090">
        <v>0</v>
      </c>
      <c r="AJ1090">
        <v>60</v>
      </c>
      <c r="AK1090">
        <v>0</v>
      </c>
      <c r="AL1090" t="b">
        <v>0</v>
      </c>
      <c r="AM1090">
        <v>0</v>
      </c>
      <c r="AN1090">
        <v>0</v>
      </c>
    </row>
    <row r="1091" spans="1:40" x14ac:dyDescent="0.3">
      <c r="A1091">
        <v>106012111</v>
      </c>
      <c r="B1091">
        <v>10601211</v>
      </c>
      <c r="C1091" t="s">
        <v>1567</v>
      </c>
      <c r="D1091" t="s">
        <v>635</v>
      </c>
      <c r="E1091">
        <v>1</v>
      </c>
      <c r="F1091" t="b">
        <v>1</v>
      </c>
      <c r="G1091">
        <v>2010</v>
      </c>
      <c r="H1091" t="s">
        <v>2013</v>
      </c>
      <c r="I1091">
        <v>0</v>
      </c>
      <c r="J1091">
        <v>0</v>
      </c>
      <c r="K1091">
        <v>30542</v>
      </c>
      <c r="L1091">
        <v>0</v>
      </c>
      <c r="M1091">
        <v>0</v>
      </c>
      <c r="N1091">
        <v>0</v>
      </c>
      <c r="O1091" t="s">
        <v>34</v>
      </c>
      <c r="P1091">
        <v>36650</v>
      </c>
      <c r="Q1091" t="b">
        <v>0</v>
      </c>
      <c r="R1091" t="b">
        <v>0</v>
      </c>
      <c r="S1091">
        <v>9000</v>
      </c>
      <c r="T1091">
        <v>0</v>
      </c>
      <c r="U1091">
        <v>0</v>
      </c>
      <c r="V1091">
        <v>4004001</v>
      </c>
      <c r="W1091" t="s">
        <v>2013</v>
      </c>
      <c r="X1091">
        <v>4004001</v>
      </c>
      <c r="Y1091" t="s">
        <v>2013</v>
      </c>
      <c r="Z1091">
        <v>4004001</v>
      </c>
      <c r="AA1091" t="s">
        <v>2013</v>
      </c>
      <c r="AB1091">
        <v>4004001</v>
      </c>
      <c r="AC1091" t="s">
        <v>2013</v>
      </c>
      <c r="AD1091">
        <v>4004001</v>
      </c>
      <c r="AE1091" t="s">
        <v>2013</v>
      </c>
      <c r="AF1091">
        <v>0</v>
      </c>
      <c r="AG1091">
        <v>0</v>
      </c>
      <c r="AH1091">
        <v>1</v>
      </c>
      <c r="AI1091">
        <v>0</v>
      </c>
      <c r="AJ1091">
        <v>60</v>
      </c>
      <c r="AK1091">
        <v>0</v>
      </c>
      <c r="AL1091" t="b">
        <v>0</v>
      </c>
      <c r="AM1091">
        <v>0</v>
      </c>
      <c r="AN1091">
        <v>0</v>
      </c>
    </row>
    <row r="1092" spans="1:40" x14ac:dyDescent="0.3">
      <c r="A1092">
        <v>106013111</v>
      </c>
      <c r="B1092">
        <v>10601311</v>
      </c>
      <c r="C1092" t="s">
        <v>1568</v>
      </c>
      <c r="D1092" t="s">
        <v>635</v>
      </c>
      <c r="E1092">
        <v>1</v>
      </c>
      <c r="F1092" t="b">
        <v>1</v>
      </c>
      <c r="G1092">
        <v>2010</v>
      </c>
      <c r="H1092" t="s">
        <v>2013</v>
      </c>
      <c r="I1092">
        <v>0</v>
      </c>
      <c r="J1092">
        <v>0</v>
      </c>
      <c r="K1092">
        <v>30542</v>
      </c>
      <c r="L1092">
        <v>0</v>
      </c>
      <c r="M1092">
        <v>0</v>
      </c>
      <c r="N1092">
        <v>0</v>
      </c>
      <c r="O1092" t="s">
        <v>34</v>
      </c>
      <c r="P1092">
        <v>36650</v>
      </c>
      <c r="Q1092" t="b">
        <v>0</v>
      </c>
      <c r="R1092" t="b">
        <v>0</v>
      </c>
      <c r="S1092">
        <v>0</v>
      </c>
      <c r="T1092">
        <v>0</v>
      </c>
      <c r="U1092">
        <v>0</v>
      </c>
      <c r="V1092">
        <v>3011001</v>
      </c>
      <c r="W1092" t="s">
        <v>2013</v>
      </c>
      <c r="X1092">
        <v>3011001</v>
      </c>
      <c r="Y1092" t="s">
        <v>2013</v>
      </c>
      <c r="Z1092">
        <v>3011001</v>
      </c>
      <c r="AA1092" t="s">
        <v>2013</v>
      </c>
      <c r="AB1092">
        <v>3011001</v>
      </c>
      <c r="AC1092" t="s">
        <v>2013</v>
      </c>
      <c r="AD1092">
        <v>3011001</v>
      </c>
      <c r="AE1092" t="s">
        <v>2013</v>
      </c>
      <c r="AF1092">
        <v>0</v>
      </c>
      <c r="AG1092">
        <v>0</v>
      </c>
      <c r="AH1092">
        <v>1</v>
      </c>
      <c r="AI1092">
        <v>0</v>
      </c>
      <c r="AJ1092">
        <v>60</v>
      </c>
      <c r="AK1092">
        <v>0</v>
      </c>
      <c r="AL1092" t="b">
        <v>0</v>
      </c>
      <c r="AM1092">
        <v>0</v>
      </c>
      <c r="AN1092">
        <v>0</v>
      </c>
    </row>
    <row r="1093" spans="1:40" x14ac:dyDescent="0.3">
      <c r="A1093">
        <v>106014111</v>
      </c>
      <c r="B1093">
        <v>10601411</v>
      </c>
      <c r="C1093" t="s">
        <v>1569</v>
      </c>
      <c r="D1093" t="s">
        <v>635</v>
      </c>
      <c r="E1093">
        <v>1</v>
      </c>
      <c r="F1093" t="b">
        <v>1</v>
      </c>
      <c r="G1093">
        <v>2010</v>
      </c>
      <c r="H1093" t="s">
        <v>2013</v>
      </c>
      <c r="I1093">
        <v>0</v>
      </c>
      <c r="J1093">
        <v>0</v>
      </c>
      <c r="K1093">
        <v>96419</v>
      </c>
      <c r="L1093">
        <v>0</v>
      </c>
      <c r="M1093">
        <v>0</v>
      </c>
      <c r="N1093">
        <v>0</v>
      </c>
      <c r="O1093" t="s">
        <v>34</v>
      </c>
      <c r="P1093">
        <v>115700</v>
      </c>
      <c r="Q1093" t="b">
        <v>0</v>
      </c>
      <c r="R1093" t="b">
        <v>0</v>
      </c>
      <c r="S1093">
        <v>0</v>
      </c>
      <c r="T1093">
        <v>6300</v>
      </c>
      <c r="U1093">
        <v>0</v>
      </c>
      <c r="V1093">
        <v>4004002</v>
      </c>
      <c r="W1093" t="s">
        <v>2013</v>
      </c>
      <c r="X1093">
        <v>4004002</v>
      </c>
      <c r="Y1093" t="s">
        <v>2013</v>
      </c>
      <c r="Z1093">
        <v>4004002</v>
      </c>
      <c r="AA1093" t="s">
        <v>2013</v>
      </c>
      <c r="AB1093">
        <v>4004002</v>
      </c>
      <c r="AC1093" t="s">
        <v>2013</v>
      </c>
      <c r="AD1093">
        <v>4004002</v>
      </c>
      <c r="AE1093" t="s">
        <v>2013</v>
      </c>
      <c r="AF1093">
        <v>0</v>
      </c>
      <c r="AG1093">
        <v>0</v>
      </c>
      <c r="AH1093">
        <v>1</v>
      </c>
      <c r="AI1093">
        <v>0</v>
      </c>
      <c r="AJ1093">
        <v>240</v>
      </c>
      <c r="AK1093">
        <v>0</v>
      </c>
      <c r="AL1093" t="b">
        <v>0</v>
      </c>
      <c r="AM1093">
        <v>0</v>
      </c>
      <c r="AN1093">
        <v>0</v>
      </c>
    </row>
    <row r="1094" spans="1:40" x14ac:dyDescent="0.3">
      <c r="A1094">
        <v>106015111</v>
      </c>
      <c r="B1094">
        <v>10601511</v>
      </c>
      <c r="C1094" t="s">
        <v>1570</v>
      </c>
      <c r="D1094" t="s">
        <v>635</v>
      </c>
      <c r="E1094">
        <v>1</v>
      </c>
      <c r="F1094" t="b">
        <v>1</v>
      </c>
      <c r="G1094">
        <v>2010</v>
      </c>
      <c r="H1094" t="s">
        <v>2013</v>
      </c>
      <c r="I1094">
        <v>0</v>
      </c>
      <c r="J1094">
        <v>0</v>
      </c>
      <c r="K1094">
        <v>32139</v>
      </c>
      <c r="L1094">
        <v>0</v>
      </c>
      <c r="M1094">
        <v>0</v>
      </c>
      <c r="N1094">
        <v>0</v>
      </c>
      <c r="O1094" t="s">
        <v>34</v>
      </c>
      <c r="P1094">
        <v>38570</v>
      </c>
      <c r="Q1094" t="b">
        <v>0</v>
      </c>
      <c r="R1094" t="b">
        <v>0</v>
      </c>
      <c r="S1094">
        <v>0</v>
      </c>
      <c r="T1094">
        <v>0</v>
      </c>
      <c r="U1094">
        <v>0</v>
      </c>
      <c r="V1094">
        <v>8100022</v>
      </c>
      <c r="W1094" t="s">
        <v>2013</v>
      </c>
      <c r="X1094">
        <v>8100022</v>
      </c>
      <c r="Y1094" t="s">
        <v>2013</v>
      </c>
      <c r="Z1094">
        <v>8100022</v>
      </c>
      <c r="AA1094" t="s">
        <v>2013</v>
      </c>
      <c r="AB1094">
        <v>8100022</v>
      </c>
      <c r="AC1094" t="s">
        <v>2013</v>
      </c>
      <c r="AD1094">
        <v>8100022</v>
      </c>
      <c r="AE1094" t="s">
        <v>2013</v>
      </c>
      <c r="AF1094">
        <v>0</v>
      </c>
      <c r="AG1094">
        <v>0</v>
      </c>
      <c r="AH1094">
        <v>1</v>
      </c>
      <c r="AI1094">
        <v>0</v>
      </c>
      <c r="AJ1094">
        <v>60</v>
      </c>
      <c r="AK1094">
        <v>0</v>
      </c>
      <c r="AL1094" t="b">
        <v>0</v>
      </c>
      <c r="AM1094">
        <v>0</v>
      </c>
      <c r="AN1094">
        <v>0</v>
      </c>
    </row>
    <row r="1095" spans="1:40" x14ac:dyDescent="0.3">
      <c r="A1095">
        <v>106016111</v>
      </c>
      <c r="B1095">
        <v>10601611</v>
      </c>
      <c r="C1095" t="s">
        <v>1358</v>
      </c>
      <c r="D1095" t="s">
        <v>635</v>
      </c>
      <c r="E1095">
        <v>1</v>
      </c>
      <c r="F1095" t="b">
        <v>1</v>
      </c>
      <c r="G1095">
        <v>2010</v>
      </c>
      <c r="H1095" t="s">
        <v>2013</v>
      </c>
      <c r="I1095">
        <v>0</v>
      </c>
      <c r="J1095">
        <v>0</v>
      </c>
      <c r="K1095">
        <v>33480</v>
      </c>
      <c r="L1095">
        <v>0</v>
      </c>
      <c r="M1095">
        <v>0</v>
      </c>
      <c r="N1095">
        <v>0</v>
      </c>
      <c r="O1095" t="s">
        <v>34</v>
      </c>
      <c r="P1095">
        <v>40180</v>
      </c>
      <c r="Q1095" t="b">
        <v>0</v>
      </c>
      <c r="R1095" t="b">
        <v>0</v>
      </c>
      <c r="S1095">
        <v>9000</v>
      </c>
      <c r="T1095">
        <v>0</v>
      </c>
      <c r="U1095">
        <v>0</v>
      </c>
      <c r="V1095">
        <v>4004001</v>
      </c>
      <c r="W1095" t="s">
        <v>2013</v>
      </c>
      <c r="X1095">
        <v>4004001</v>
      </c>
      <c r="Y1095" t="s">
        <v>2013</v>
      </c>
      <c r="Z1095">
        <v>4004001</v>
      </c>
      <c r="AA1095" t="s">
        <v>2013</v>
      </c>
      <c r="AB1095">
        <v>4004001</v>
      </c>
      <c r="AC1095" t="s">
        <v>2013</v>
      </c>
      <c r="AD1095">
        <v>4004001</v>
      </c>
      <c r="AE1095" t="s">
        <v>2013</v>
      </c>
      <c r="AF1095">
        <v>0</v>
      </c>
      <c r="AG1095">
        <v>0</v>
      </c>
      <c r="AH1095">
        <v>1</v>
      </c>
      <c r="AI1095">
        <v>0</v>
      </c>
      <c r="AJ1095">
        <v>60</v>
      </c>
      <c r="AK1095">
        <v>0</v>
      </c>
      <c r="AL1095" t="b">
        <v>0</v>
      </c>
      <c r="AM1095">
        <v>0</v>
      </c>
      <c r="AN1095">
        <v>0</v>
      </c>
    </row>
    <row r="1096" spans="1:40" x14ac:dyDescent="0.3">
      <c r="A1096">
        <v>106017111</v>
      </c>
      <c r="B1096">
        <v>10601711</v>
      </c>
      <c r="C1096" t="s">
        <v>1362</v>
      </c>
      <c r="D1096" t="s">
        <v>635</v>
      </c>
      <c r="E1096">
        <v>1</v>
      </c>
      <c r="F1096" t="b">
        <v>1</v>
      </c>
      <c r="G1096">
        <v>2010</v>
      </c>
      <c r="H1096" t="s">
        <v>2013</v>
      </c>
      <c r="I1096">
        <v>0</v>
      </c>
      <c r="J1096">
        <v>0</v>
      </c>
      <c r="K1096">
        <v>33480</v>
      </c>
      <c r="L1096">
        <v>0</v>
      </c>
      <c r="M1096">
        <v>0</v>
      </c>
      <c r="N1096">
        <v>0</v>
      </c>
      <c r="O1096" t="s">
        <v>34</v>
      </c>
      <c r="P1096">
        <v>40180</v>
      </c>
      <c r="Q1096" t="b">
        <v>0</v>
      </c>
      <c r="R1096" t="b">
        <v>0</v>
      </c>
      <c r="S1096">
        <v>3000</v>
      </c>
      <c r="T1096">
        <v>0</v>
      </c>
      <c r="U1096">
        <v>0</v>
      </c>
      <c r="V1096">
        <v>4003001</v>
      </c>
      <c r="W1096" t="s">
        <v>2013</v>
      </c>
      <c r="X1096">
        <v>4003001</v>
      </c>
      <c r="Y1096" t="s">
        <v>2013</v>
      </c>
      <c r="Z1096">
        <v>4003001</v>
      </c>
      <c r="AA1096" t="s">
        <v>2013</v>
      </c>
      <c r="AB1096">
        <v>4003001</v>
      </c>
      <c r="AC1096" t="s">
        <v>2013</v>
      </c>
      <c r="AD1096">
        <v>4003001</v>
      </c>
      <c r="AE1096" t="s">
        <v>2013</v>
      </c>
      <c r="AF1096">
        <v>0</v>
      </c>
      <c r="AG1096">
        <v>0</v>
      </c>
      <c r="AH1096">
        <v>1</v>
      </c>
      <c r="AI1096">
        <v>0</v>
      </c>
      <c r="AJ1096">
        <v>60</v>
      </c>
      <c r="AK1096">
        <v>0</v>
      </c>
      <c r="AL1096" t="b">
        <v>0</v>
      </c>
      <c r="AM1096">
        <v>0</v>
      </c>
      <c r="AN1096">
        <v>0</v>
      </c>
    </row>
    <row r="1097" spans="1:40" x14ac:dyDescent="0.3">
      <c r="A1097">
        <v>106018111</v>
      </c>
      <c r="B1097">
        <v>10601811</v>
      </c>
      <c r="C1097" t="s">
        <v>303</v>
      </c>
      <c r="D1097" t="s">
        <v>635</v>
      </c>
      <c r="E1097">
        <v>1</v>
      </c>
      <c r="F1097" t="b">
        <v>1</v>
      </c>
      <c r="G1097">
        <v>2010</v>
      </c>
      <c r="H1097" t="s">
        <v>2013</v>
      </c>
      <c r="I1097">
        <v>0</v>
      </c>
      <c r="J1097">
        <v>0</v>
      </c>
      <c r="K1097">
        <v>33480</v>
      </c>
      <c r="L1097">
        <v>0</v>
      </c>
      <c r="M1097">
        <v>0</v>
      </c>
      <c r="N1097">
        <v>0</v>
      </c>
      <c r="O1097" t="s">
        <v>34</v>
      </c>
      <c r="P1097">
        <v>40180</v>
      </c>
      <c r="Q1097" t="b">
        <v>0</v>
      </c>
      <c r="R1097" t="b">
        <v>0</v>
      </c>
      <c r="S1097">
        <v>0</v>
      </c>
      <c r="T1097">
        <v>0</v>
      </c>
      <c r="U1097">
        <v>0</v>
      </c>
      <c r="V1097">
        <v>4002021</v>
      </c>
      <c r="W1097" t="s">
        <v>2013</v>
      </c>
      <c r="X1097">
        <v>4002021</v>
      </c>
      <c r="Y1097" t="s">
        <v>2013</v>
      </c>
      <c r="Z1097">
        <v>4002021</v>
      </c>
      <c r="AA1097" t="s">
        <v>2013</v>
      </c>
      <c r="AB1097">
        <v>4002021</v>
      </c>
      <c r="AC1097" t="s">
        <v>2013</v>
      </c>
      <c r="AD1097">
        <v>4002021</v>
      </c>
      <c r="AE1097" t="s">
        <v>2013</v>
      </c>
      <c r="AF1097">
        <v>0</v>
      </c>
      <c r="AG1097">
        <v>0</v>
      </c>
      <c r="AH1097">
        <v>1</v>
      </c>
      <c r="AI1097">
        <v>0</v>
      </c>
      <c r="AJ1097">
        <v>60</v>
      </c>
      <c r="AK1097">
        <v>0</v>
      </c>
      <c r="AL1097" t="b">
        <v>0</v>
      </c>
      <c r="AM1097">
        <v>0</v>
      </c>
      <c r="AN1097">
        <v>0</v>
      </c>
    </row>
    <row r="1098" spans="1:40" x14ac:dyDescent="0.3">
      <c r="A1098">
        <v>106019111</v>
      </c>
      <c r="B1098">
        <v>10601911</v>
      </c>
      <c r="C1098" t="s">
        <v>1571</v>
      </c>
      <c r="D1098" t="s">
        <v>635</v>
      </c>
      <c r="E1098">
        <v>1</v>
      </c>
      <c r="F1098" t="b">
        <v>1</v>
      </c>
      <c r="G1098">
        <v>2010</v>
      </c>
      <c r="H1098" t="s">
        <v>2013</v>
      </c>
      <c r="I1098">
        <v>0</v>
      </c>
      <c r="J1098">
        <v>0</v>
      </c>
      <c r="K1098">
        <v>34774</v>
      </c>
      <c r="L1098">
        <v>0</v>
      </c>
      <c r="M1098">
        <v>0</v>
      </c>
      <c r="N1098">
        <v>0</v>
      </c>
      <c r="O1098" t="s">
        <v>34</v>
      </c>
      <c r="P1098">
        <v>41730</v>
      </c>
      <c r="Q1098" t="b">
        <v>0</v>
      </c>
      <c r="R1098" t="b">
        <v>0</v>
      </c>
      <c r="S1098">
        <v>0</v>
      </c>
      <c r="T1098">
        <v>0</v>
      </c>
      <c r="U1098">
        <v>0</v>
      </c>
      <c r="V1098">
        <v>3011001</v>
      </c>
      <c r="W1098" t="s">
        <v>2013</v>
      </c>
      <c r="X1098">
        <v>3011001</v>
      </c>
      <c r="Y1098" t="s">
        <v>2013</v>
      </c>
      <c r="Z1098">
        <v>3011001</v>
      </c>
      <c r="AA1098" t="s">
        <v>2013</v>
      </c>
      <c r="AB1098">
        <v>3011001</v>
      </c>
      <c r="AC1098" t="s">
        <v>2013</v>
      </c>
      <c r="AD1098">
        <v>3011001</v>
      </c>
      <c r="AE1098" t="s">
        <v>2013</v>
      </c>
      <c r="AF1098">
        <v>0</v>
      </c>
      <c r="AG1098">
        <v>0</v>
      </c>
      <c r="AH1098">
        <v>1</v>
      </c>
      <c r="AI1098">
        <v>0</v>
      </c>
      <c r="AJ1098">
        <v>60</v>
      </c>
      <c r="AK1098">
        <v>0</v>
      </c>
      <c r="AL1098" t="b">
        <v>0</v>
      </c>
      <c r="AM1098">
        <v>0</v>
      </c>
      <c r="AN1098">
        <v>0</v>
      </c>
    </row>
    <row r="1099" spans="1:40" x14ac:dyDescent="0.3">
      <c r="A1099">
        <v>106020111</v>
      </c>
      <c r="B1099">
        <v>10602011</v>
      </c>
      <c r="C1099" t="s">
        <v>1572</v>
      </c>
      <c r="D1099" t="s">
        <v>635</v>
      </c>
      <c r="E1099">
        <v>1</v>
      </c>
      <c r="F1099" t="b">
        <v>1</v>
      </c>
      <c r="G1099">
        <v>2010</v>
      </c>
      <c r="H1099" t="s">
        <v>2013</v>
      </c>
      <c r="I1099">
        <v>0</v>
      </c>
      <c r="J1099">
        <v>0</v>
      </c>
      <c r="K1099">
        <v>34774</v>
      </c>
      <c r="L1099">
        <v>0</v>
      </c>
      <c r="M1099">
        <v>0</v>
      </c>
      <c r="N1099">
        <v>0</v>
      </c>
      <c r="O1099" t="s">
        <v>34</v>
      </c>
      <c r="P1099">
        <v>41730</v>
      </c>
      <c r="Q1099" t="b">
        <v>0</v>
      </c>
      <c r="R1099" t="b">
        <v>0</v>
      </c>
      <c r="S1099">
        <v>9000</v>
      </c>
      <c r="T1099">
        <v>0</v>
      </c>
      <c r="U1099">
        <v>0</v>
      </c>
      <c r="V1099">
        <v>4004001</v>
      </c>
      <c r="W1099" t="s">
        <v>2013</v>
      </c>
      <c r="X1099">
        <v>4004001</v>
      </c>
      <c r="Y1099" t="s">
        <v>2013</v>
      </c>
      <c r="Z1099">
        <v>4004001</v>
      </c>
      <c r="AA1099" t="s">
        <v>2013</v>
      </c>
      <c r="AB1099">
        <v>4004001</v>
      </c>
      <c r="AC1099" t="s">
        <v>2013</v>
      </c>
      <c r="AD1099">
        <v>4004001</v>
      </c>
      <c r="AE1099" t="s">
        <v>2013</v>
      </c>
      <c r="AF1099">
        <v>0</v>
      </c>
      <c r="AG1099">
        <v>0</v>
      </c>
      <c r="AH1099">
        <v>1</v>
      </c>
      <c r="AI1099">
        <v>0</v>
      </c>
      <c r="AJ1099">
        <v>60</v>
      </c>
      <c r="AK1099">
        <v>0</v>
      </c>
      <c r="AL1099" t="b">
        <v>0</v>
      </c>
      <c r="AM1099">
        <v>0</v>
      </c>
      <c r="AN1099">
        <v>0</v>
      </c>
    </row>
    <row r="1100" spans="1:40" x14ac:dyDescent="0.3">
      <c r="A1100">
        <v>106021111</v>
      </c>
      <c r="B1100">
        <v>10602111</v>
      </c>
      <c r="C1100" t="s">
        <v>1573</v>
      </c>
      <c r="D1100" t="s">
        <v>635</v>
      </c>
      <c r="E1100">
        <v>1</v>
      </c>
      <c r="F1100" t="b">
        <v>1</v>
      </c>
      <c r="G1100">
        <v>2010</v>
      </c>
      <c r="H1100" t="s">
        <v>2013</v>
      </c>
      <c r="I1100">
        <v>0</v>
      </c>
      <c r="J1100">
        <v>0</v>
      </c>
      <c r="K1100">
        <v>36461</v>
      </c>
      <c r="L1100">
        <v>0</v>
      </c>
      <c r="M1100">
        <v>0</v>
      </c>
      <c r="N1100">
        <v>0</v>
      </c>
      <c r="O1100" t="s">
        <v>34</v>
      </c>
      <c r="P1100">
        <v>43750</v>
      </c>
      <c r="Q1100" t="b">
        <v>0</v>
      </c>
      <c r="R1100" t="b">
        <v>0</v>
      </c>
      <c r="S1100">
        <v>9000</v>
      </c>
      <c r="T1100">
        <v>0</v>
      </c>
      <c r="U1100">
        <v>0</v>
      </c>
      <c r="V1100">
        <v>4004001</v>
      </c>
      <c r="W1100" t="s">
        <v>2013</v>
      </c>
      <c r="X1100">
        <v>4004001</v>
      </c>
      <c r="Y1100" t="s">
        <v>2013</v>
      </c>
      <c r="Z1100">
        <v>4004001</v>
      </c>
      <c r="AA1100" t="s">
        <v>2013</v>
      </c>
      <c r="AB1100">
        <v>4004001</v>
      </c>
      <c r="AC1100" t="s">
        <v>2013</v>
      </c>
      <c r="AD1100">
        <v>4004001</v>
      </c>
      <c r="AE1100" t="s">
        <v>2013</v>
      </c>
      <c r="AF1100">
        <v>0</v>
      </c>
      <c r="AG1100">
        <v>0</v>
      </c>
      <c r="AH1100">
        <v>1</v>
      </c>
      <c r="AI1100">
        <v>0</v>
      </c>
      <c r="AJ1100">
        <v>60</v>
      </c>
      <c r="AK1100">
        <v>0</v>
      </c>
      <c r="AL1100" t="b">
        <v>0</v>
      </c>
      <c r="AM1100">
        <v>0</v>
      </c>
      <c r="AN1100">
        <v>0</v>
      </c>
    </row>
    <row r="1101" spans="1:40" x14ac:dyDescent="0.3">
      <c r="A1101">
        <v>106022111</v>
      </c>
      <c r="B1101">
        <v>10602211</v>
      </c>
      <c r="C1101" t="s">
        <v>1574</v>
      </c>
      <c r="D1101" t="s">
        <v>635</v>
      </c>
      <c r="E1101">
        <v>1</v>
      </c>
      <c r="F1101" t="b">
        <v>1</v>
      </c>
      <c r="G1101">
        <v>2010</v>
      </c>
      <c r="H1101" t="s">
        <v>2013</v>
      </c>
      <c r="I1101">
        <v>0</v>
      </c>
      <c r="J1101">
        <v>0</v>
      </c>
      <c r="K1101">
        <v>36461</v>
      </c>
      <c r="L1101">
        <v>0</v>
      </c>
      <c r="M1101">
        <v>0</v>
      </c>
      <c r="N1101">
        <v>0</v>
      </c>
      <c r="O1101" t="s">
        <v>34</v>
      </c>
      <c r="P1101">
        <v>43750</v>
      </c>
      <c r="Q1101" t="b">
        <v>0</v>
      </c>
      <c r="R1101" t="b">
        <v>0</v>
      </c>
      <c r="S1101">
        <v>0</v>
      </c>
      <c r="T1101">
        <v>0</v>
      </c>
      <c r="U1101">
        <v>0</v>
      </c>
      <c r="V1101">
        <v>3011001</v>
      </c>
      <c r="W1101" t="s">
        <v>2013</v>
      </c>
      <c r="X1101">
        <v>3011001</v>
      </c>
      <c r="Y1101" t="s">
        <v>2013</v>
      </c>
      <c r="Z1101">
        <v>3011001</v>
      </c>
      <c r="AA1101" t="s">
        <v>2013</v>
      </c>
      <c r="AB1101">
        <v>3011001</v>
      </c>
      <c r="AC1101" t="s">
        <v>2013</v>
      </c>
      <c r="AD1101">
        <v>3011001</v>
      </c>
      <c r="AE1101" t="s">
        <v>2013</v>
      </c>
      <c r="AF1101">
        <v>0</v>
      </c>
      <c r="AG1101">
        <v>0</v>
      </c>
      <c r="AH1101">
        <v>1</v>
      </c>
      <c r="AI1101">
        <v>0</v>
      </c>
      <c r="AJ1101">
        <v>60</v>
      </c>
      <c r="AK1101">
        <v>0</v>
      </c>
      <c r="AL1101" t="b">
        <v>0</v>
      </c>
      <c r="AM1101">
        <v>0</v>
      </c>
      <c r="AN1101">
        <v>0</v>
      </c>
    </row>
    <row r="1102" spans="1:40" x14ac:dyDescent="0.3">
      <c r="A1102">
        <v>106023111</v>
      </c>
      <c r="B1102">
        <v>10602311</v>
      </c>
      <c r="C1102" t="s">
        <v>1575</v>
      </c>
      <c r="D1102" t="s">
        <v>635</v>
      </c>
      <c r="E1102">
        <v>1</v>
      </c>
      <c r="F1102" t="b">
        <v>1</v>
      </c>
      <c r="G1102">
        <v>2010</v>
      </c>
      <c r="H1102" t="s">
        <v>2013</v>
      </c>
      <c r="I1102">
        <v>0</v>
      </c>
      <c r="J1102">
        <v>0</v>
      </c>
      <c r="K1102">
        <v>109385</v>
      </c>
      <c r="L1102">
        <v>0</v>
      </c>
      <c r="M1102">
        <v>0</v>
      </c>
      <c r="N1102">
        <v>0</v>
      </c>
      <c r="O1102" t="s">
        <v>34</v>
      </c>
      <c r="P1102">
        <v>131260</v>
      </c>
      <c r="Q1102" t="b">
        <v>0</v>
      </c>
      <c r="R1102" t="b">
        <v>0</v>
      </c>
      <c r="S1102">
        <v>0</v>
      </c>
      <c r="T1102">
        <v>6300</v>
      </c>
      <c r="U1102">
        <v>0</v>
      </c>
      <c r="V1102">
        <v>4004002</v>
      </c>
      <c r="W1102" t="s">
        <v>2013</v>
      </c>
      <c r="X1102">
        <v>4004002</v>
      </c>
      <c r="Y1102" t="s">
        <v>2013</v>
      </c>
      <c r="Z1102">
        <v>4004002</v>
      </c>
      <c r="AA1102" t="s">
        <v>2013</v>
      </c>
      <c r="AB1102">
        <v>4004002</v>
      </c>
      <c r="AC1102" t="s">
        <v>2013</v>
      </c>
      <c r="AD1102">
        <v>4004002</v>
      </c>
      <c r="AE1102" t="s">
        <v>2013</v>
      </c>
      <c r="AF1102">
        <v>0</v>
      </c>
      <c r="AG1102">
        <v>0</v>
      </c>
      <c r="AH1102">
        <v>1</v>
      </c>
      <c r="AI1102">
        <v>0</v>
      </c>
      <c r="AJ1102">
        <v>240</v>
      </c>
      <c r="AK1102">
        <v>0</v>
      </c>
      <c r="AL1102" t="b">
        <v>0</v>
      </c>
      <c r="AM1102">
        <v>0</v>
      </c>
      <c r="AN1102">
        <v>0</v>
      </c>
    </row>
    <row r="1103" spans="1:40" x14ac:dyDescent="0.3">
      <c r="A1103">
        <v>106024111</v>
      </c>
      <c r="B1103">
        <v>10602411</v>
      </c>
      <c r="C1103" t="s">
        <v>1576</v>
      </c>
      <c r="D1103" t="s">
        <v>635</v>
      </c>
      <c r="E1103">
        <v>1</v>
      </c>
      <c r="F1103" t="b">
        <v>1</v>
      </c>
      <c r="G1103">
        <v>2010</v>
      </c>
      <c r="H1103" t="s">
        <v>2013</v>
      </c>
      <c r="I1103">
        <v>0</v>
      </c>
      <c r="J1103">
        <v>0</v>
      </c>
      <c r="K1103">
        <v>38014</v>
      </c>
      <c r="L1103">
        <v>0</v>
      </c>
      <c r="M1103">
        <v>0</v>
      </c>
      <c r="N1103">
        <v>0</v>
      </c>
      <c r="O1103" t="s">
        <v>34</v>
      </c>
      <c r="P1103">
        <v>45620</v>
      </c>
      <c r="Q1103" t="b">
        <v>0</v>
      </c>
      <c r="R1103" t="b">
        <v>0</v>
      </c>
      <c r="S1103">
        <v>0</v>
      </c>
      <c r="T1103">
        <v>0</v>
      </c>
      <c r="U1103">
        <v>0</v>
      </c>
      <c r="V1103">
        <v>4002021</v>
      </c>
      <c r="W1103" t="s">
        <v>2013</v>
      </c>
      <c r="X1103">
        <v>4002021</v>
      </c>
      <c r="Y1103" t="s">
        <v>2013</v>
      </c>
      <c r="Z1103">
        <v>4002021</v>
      </c>
      <c r="AA1103" t="s">
        <v>2013</v>
      </c>
      <c r="AB1103">
        <v>4002021</v>
      </c>
      <c r="AC1103" t="s">
        <v>2013</v>
      </c>
      <c r="AD1103">
        <v>4002021</v>
      </c>
      <c r="AE1103" t="s">
        <v>2013</v>
      </c>
      <c r="AF1103">
        <v>0</v>
      </c>
      <c r="AG1103">
        <v>0</v>
      </c>
      <c r="AH1103">
        <v>1</v>
      </c>
      <c r="AI1103">
        <v>0</v>
      </c>
      <c r="AJ1103">
        <v>60</v>
      </c>
      <c r="AK1103">
        <v>0</v>
      </c>
      <c r="AL1103" t="b">
        <v>0</v>
      </c>
      <c r="AM1103">
        <v>0</v>
      </c>
      <c r="AN1103">
        <v>0</v>
      </c>
    </row>
    <row r="1104" spans="1:40" x14ac:dyDescent="0.3">
      <c r="A1104">
        <v>106025111</v>
      </c>
      <c r="B1104">
        <v>10602511</v>
      </c>
      <c r="C1104" t="s">
        <v>1577</v>
      </c>
      <c r="D1104" t="s">
        <v>635</v>
      </c>
      <c r="E1104">
        <v>1</v>
      </c>
      <c r="F1104" t="b">
        <v>1</v>
      </c>
      <c r="G1104">
        <v>2010</v>
      </c>
      <c r="H1104" t="s">
        <v>2013</v>
      </c>
      <c r="I1104">
        <v>0</v>
      </c>
      <c r="J1104">
        <v>0</v>
      </c>
      <c r="K1104">
        <v>38014</v>
      </c>
      <c r="L1104">
        <v>0</v>
      </c>
      <c r="M1104">
        <v>0</v>
      </c>
      <c r="N1104">
        <v>0</v>
      </c>
      <c r="O1104" t="s">
        <v>34</v>
      </c>
      <c r="P1104">
        <v>45620</v>
      </c>
      <c r="Q1104" t="b">
        <v>0</v>
      </c>
      <c r="R1104" t="b">
        <v>0</v>
      </c>
      <c r="S1104">
        <v>9000</v>
      </c>
      <c r="T1104">
        <v>0</v>
      </c>
      <c r="U1104">
        <v>0</v>
      </c>
      <c r="V1104">
        <v>4004001</v>
      </c>
      <c r="W1104" t="s">
        <v>2013</v>
      </c>
      <c r="X1104">
        <v>4004001</v>
      </c>
      <c r="Y1104" t="s">
        <v>2013</v>
      </c>
      <c r="Z1104">
        <v>4004001</v>
      </c>
      <c r="AA1104" t="s">
        <v>2013</v>
      </c>
      <c r="AB1104">
        <v>4004001</v>
      </c>
      <c r="AC1104" t="s">
        <v>2013</v>
      </c>
      <c r="AD1104">
        <v>4004001</v>
      </c>
      <c r="AE1104" t="s">
        <v>2013</v>
      </c>
      <c r="AF1104">
        <v>0</v>
      </c>
      <c r="AG1104">
        <v>0</v>
      </c>
      <c r="AH1104">
        <v>1</v>
      </c>
      <c r="AI1104">
        <v>0</v>
      </c>
      <c r="AJ1104">
        <v>60</v>
      </c>
      <c r="AK1104">
        <v>0</v>
      </c>
      <c r="AL1104" t="b">
        <v>0</v>
      </c>
      <c r="AM1104">
        <v>0</v>
      </c>
      <c r="AN1104">
        <v>0</v>
      </c>
    </row>
    <row r="1105" spans="1:40" x14ac:dyDescent="0.3">
      <c r="A1105">
        <v>106026111</v>
      </c>
      <c r="B1105">
        <v>10602611</v>
      </c>
      <c r="C1105" t="s">
        <v>1578</v>
      </c>
      <c r="D1105" t="s">
        <v>635</v>
      </c>
      <c r="E1105">
        <v>1</v>
      </c>
      <c r="F1105" t="b">
        <v>1</v>
      </c>
      <c r="G1105">
        <v>2010</v>
      </c>
      <c r="H1105" t="s">
        <v>2013</v>
      </c>
      <c r="I1105">
        <v>0</v>
      </c>
      <c r="J1105">
        <v>0</v>
      </c>
      <c r="K1105">
        <v>39400</v>
      </c>
      <c r="L1105">
        <v>0</v>
      </c>
      <c r="M1105">
        <v>0</v>
      </c>
      <c r="N1105">
        <v>0</v>
      </c>
      <c r="O1105" t="s">
        <v>34</v>
      </c>
      <c r="P1105">
        <v>47280</v>
      </c>
      <c r="Q1105" t="b">
        <v>0</v>
      </c>
      <c r="R1105" t="b">
        <v>0</v>
      </c>
      <c r="S1105">
        <v>0</v>
      </c>
      <c r="T1105">
        <v>0</v>
      </c>
      <c r="U1105">
        <v>0</v>
      </c>
      <c r="V1105">
        <v>8100022</v>
      </c>
      <c r="W1105" t="s">
        <v>2013</v>
      </c>
      <c r="X1105">
        <v>8100022</v>
      </c>
      <c r="Y1105" t="s">
        <v>2013</v>
      </c>
      <c r="Z1105">
        <v>8100022</v>
      </c>
      <c r="AA1105" t="s">
        <v>2013</v>
      </c>
      <c r="AB1105">
        <v>8100022</v>
      </c>
      <c r="AC1105" t="s">
        <v>2013</v>
      </c>
      <c r="AD1105">
        <v>8100022</v>
      </c>
      <c r="AE1105" t="s">
        <v>2013</v>
      </c>
      <c r="AF1105">
        <v>0</v>
      </c>
      <c r="AG1105">
        <v>0</v>
      </c>
      <c r="AH1105">
        <v>1</v>
      </c>
      <c r="AI1105">
        <v>0</v>
      </c>
      <c r="AJ1105">
        <v>60</v>
      </c>
      <c r="AK1105">
        <v>0</v>
      </c>
      <c r="AL1105" t="b">
        <v>0</v>
      </c>
      <c r="AM1105">
        <v>0</v>
      </c>
      <c r="AN1105">
        <v>0</v>
      </c>
    </row>
    <row r="1106" spans="1:40" x14ac:dyDescent="0.3">
      <c r="A1106">
        <v>106027111</v>
      </c>
      <c r="B1106">
        <v>10602711</v>
      </c>
      <c r="C1106" t="s">
        <v>1579</v>
      </c>
      <c r="D1106" t="s">
        <v>635</v>
      </c>
      <c r="E1106">
        <v>1</v>
      </c>
      <c r="F1106" t="b">
        <v>1</v>
      </c>
      <c r="G1106">
        <v>2010</v>
      </c>
      <c r="H1106" t="s">
        <v>2013</v>
      </c>
      <c r="I1106">
        <v>0</v>
      </c>
      <c r="J1106">
        <v>0</v>
      </c>
      <c r="K1106">
        <v>39400</v>
      </c>
      <c r="L1106">
        <v>0</v>
      </c>
      <c r="M1106">
        <v>0</v>
      </c>
      <c r="N1106">
        <v>0</v>
      </c>
      <c r="O1106" t="s">
        <v>34</v>
      </c>
      <c r="P1106">
        <v>47280</v>
      </c>
      <c r="Q1106" t="b">
        <v>0</v>
      </c>
      <c r="R1106" t="b">
        <v>0</v>
      </c>
      <c r="S1106">
        <v>0</v>
      </c>
      <c r="T1106">
        <v>0</v>
      </c>
      <c r="U1106">
        <v>0</v>
      </c>
      <c r="V1106">
        <v>4002021</v>
      </c>
      <c r="W1106" t="s">
        <v>2013</v>
      </c>
      <c r="X1106">
        <v>4002021</v>
      </c>
      <c r="Y1106" t="s">
        <v>2013</v>
      </c>
      <c r="Z1106">
        <v>4002021</v>
      </c>
      <c r="AA1106" t="s">
        <v>2013</v>
      </c>
      <c r="AB1106">
        <v>4002021</v>
      </c>
      <c r="AC1106" t="s">
        <v>2013</v>
      </c>
      <c r="AD1106">
        <v>4002021</v>
      </c>
      <c r="AE1106" t="s">
        <v>2013</v>
      </c>
      <c r="AF1106">
        <v>0</v>
      </c>
      <c r="AG1106">
        <v>0</v>
      </c>
      <c r="AH1106">
        <v>1</v>
      </c>
      <c r="AI1106">
        <v>0</v>
      </c>
      <c r="AJ1106">
        <v>60</v>
      </c>
      <c r="AK1106">
        <v>0</v>
      </c>
      <c r="AL1106" t="b">
        <v>0</v>
      </c>
      <c r="AM1106">
        <v>0</v>
      </c>
      <c r="AN1106">
        <v>0</v>
      </c>
    </row>
    <row r="1107" spans="1:40" x14ac:dyDescent="0.3">
      <c r="A1107">
        <v>106028111</v>
      </c>
      <c r="B1107">
        <v>10602811</v>
      </c>
      <c r="C1107" t="s">
        <v>1580</v>
      </c>
      <c r="D1107" t="s">
        <v>635</v>
      </c>
      <c r="E1107">
        <v>1</v>
      </c>
      <c r="F1107" t="b">
        <v>1</v>
      </c>
      <c r="G1107">
        <v>2010</v>
      </c>
      <c r="H1107" t="s">
        <v>2013</v>
      </c>
      <c r="I1107">
        <v>0</v>
      </c>
      <c r="J1107">
        <v>0</v>
      </c>
      <c r="K1107">
        <v>39400</v>
      </c>
      <c r="L1107">
        <v>0</v>
      </c>
      <c r="M1107">
        <v>0</v>
      </c>
      <c r="N1107">
        <v>0</v>
      </c>
      <c r="O1107" t="s">
        <v>34</v>
      </c>
      <c r="P1107">
        <v>47280</v>
      </c>
      <c r="Q1107" t="b">
        <v>0</v>
      </c>
      <c r="R1107" t="b">
        <v>0</v>
      </c>
      <c r="S1107">
        <v>0</v>
      </c>
      <c r="T1107">
        <v>0</v>
      </c>
      <c r="U1107">
        <v>0</v>
      </c>
      <c r="V1107">
        <v>3011001</v>
      </c>
      <c r="W1107" t="s">
        <v>2013</v>
      </c>
      <c r="X1107">
        <v>3011001</v>
      </c>
      <c r="Y1107" t="s">
        <v>2013</v>
      </c>
      <c r="Z1107">
        <v>3011001</v>
      </c>
      <c r="AA1107" t="s">
        <v>2013</v>
      </c>
      <c r="AB1107">
        <v>3011001</v>
      </c>
      <c r="AC1107" t="s">
        <v>2013</v>
      </c>
      <c r="AD1107">
        <v>3011001</v>
      </c>
      <c r="AE1107" t="s">
        <v>2013</v>
      </c>
      <c r="AF1107">
        <v>0</v>
      </c>
      <c r="AG1107">
        <v>0</v>
      </c>
      <c r="AH1107">
        <v>1</v>
      </c>
      <c r="AI1107">
        <v>0</v>
      </c>
      <c r="AJ1107">
        <v>60</v>
      </c>
      <c r="AK1107">
        <v>0</v>
      </c>
      <c r="AL1107" t="b">
        <v>0</v>
      </c>
      <c r="AM1107">
        <v>0</v>
      </c>
      <c r="AN1107">
        <v>0</v>
      </c>
    </row>
    <row r="1108" spans="1:40" x14ac:dyDescent="0.3">
      <c r="A1108">
        <v>106029111</v>
      </c>
      <c r="B1108">
        <v>10602911</v>
      </c>
      <c r="C1108" t="s">
        <v>1581</v>
      </c>
      <c r="D1108" t="s">
        <v>635</v>
      </c>
      <c r="E1108">
        <v>1</v>
      </c>
      <c r="F1108" t="b">
        <v>1</v>
      </c>
      <c r="G1108">
        <v>2010</v>
      </c>
      <c r="H1108" t="s">
        <v>2013</v>
      </c>
      <c r="I1108">
        <v>0</v>
      </c>
      <c r="J1108">
        <v>0</v>
      </c>
      <c r="K1108">
        <v>43504</v>
      </c>
      <c r="L1108">
        <v>0</v>
      </c>
      <c r="M1108">
        <v>0</v>
      </c>
      <c r="N1108">
        <v>0</v>
      </c>
      <c r="O1108" t="s">
        <v>34</v>
      </c>
      <c r="P1108">
        <v>52200</v>
      </c>
      <c r="Q1108" t="b">
        <v>0</v>
      </c>
      <c r="R1108" t="b">
        <v>0</v>
      </c>
      <c r="S1108">
        <v>0</v>
      </c>
      <c r="T1108">
        <v>6300</v>
      </c>
      <c r="U1108">
        <v>0</v>
      </c>
      <c r="V1108">
        <v>4004002</v>
      </c>
      <c r="W1108" t="s">
        <v>2013</v>
      </c>
      <c r="X1108">
        <v>4004002</v>
      </c>
      <c r="Y1108" t="s">
        <v>2013</v>
      </c>
      <c r="Z1108">
        <v>4004002</v>
      </c>
      <c r="AA1108" t="s">
        <v>2013</v>
      </c>
      <c r="AB1108">
        <v>4004002</v>
      </c>
      <c r="AC1108" t="s">
        <v>2013</v>
      </c>
      <c r="AD1108">
        <v>4004002</v>
      </c>
      <c r="AE1108" t="s">
        <v>2013</v>
      </c>
      <c r="AF1108">
        <v>0</v>
      </c>
      <c r="AG1108">
        <v>0</v>
      </c>
      <c r="AH1108">
        <v>1</v>
      </c>
      <c r="AI1108">
        <v>0</v>
      </c>
      <c r="AJ1108">
        <v>60</v>
      </c>
      <c r="AK1108">
        <v>0</v>
      </c>
      <c r="AL1108" t="b">
        <v>0</v>
      </c>
      <c r="AM1108">
        <v>0</v>
      </c>
      <c r="AN1108">
        <v>0</v>
      </c>
    </row>
    <row r="1109" spans="1:40" x14ac:dyDescent="0.3">
      <c r="A1109">
        <v>106030111</v>
      </c>
      <c r="B1109">
        <v>10603011</v>
      </c>
      <c r="C1109" t="s">
        <v>1582</v>
      </c>
      <c r="D1109" t="s">
        <v>635</v>
      </c>
      <c r="E1109">
        <v>1</v>
      </c>
      <c r="F1109" t="b">
        <v>1</v>
      </c>
      <c r="G1109">
        <v>2010</v>
      </c>
      <c r="H1109" t="s">
        <v>2013</v>
      </c>
      <c r="I1109">
        <v>0</v>
      </c>
      <c r="J1109">
        <v>0</v>
      </c>
      <c r="K1109">
        <v>130512</v>
      </c>
      <c r="L1109">
        <v>0</v>
      </c>
      <c r="M1109">
        <v>0</v>
      </c>
      <c r="N1109">
        <v>0</v>
      </c>
      <c r="O1109" t="s">
        <v>34</v>
      </c>
      <c r="P1109">
        <v>156610</v>
      </c>
      <c r="Q1109" t="b">
        <v>0</v>
      </c>
      <c r="R1109" t="b">
        <v>0</v>
      </c>
      <c r="S1109">
        <v>9000</v>
      </c>
      <c r="T1109">
        <v>0</v>
      </c>
      <c r="U1109">
        <v>0</v>
      </c>
      <c r="V1109">
        <v>4004001</v>
      </c>
      <c r="W1109" t="s">
        <v>2013</v>
      </c>
      <c r="X1109">
        <v>4004001</v>
      </c>
      <c r="Y1109" t="s">
        <v>2013</v>
      </c>
      <c r="Z1109">
        <v>4004001</v>
      </c>
      <c r="AA1109" t="s">
        <v>2013</v>
      </c>
      <c r="AB1109">
        <v>4004001</v>
      </c>
      <c r="AC1109" t="s">
        <v>2013</v>
      </c>
      <c r="AD1109">
        <v>4004001</v>
      </c>
      <c r="AE1109" t="s">
        <v>2013</v>
      </c>
      <c r="AF1109">
        <v>0</v>
      </c>
      <c r="AG1109">
        <v>0</v>
      </c>
      <c r="AH1109">
        <v>1</v>
      </c>
      <c r="AI1109">
        <v>0</v>
      </c>
      <c r="AJ1109">
        <v>240</v>
      </c>
      <c r="AK1109">
        <v>0</v>
      </c>
      <c r="AL1109" t="b">
        <v>0</v>
      </c>
      <c r="AM1109">
        <v>0</v>
      </c>
      <c r="AN1109">
        <v>0</v>
      </c>
    </row>
    <row r="1110" spans="1:40" x14ac:dyDescent="0.3">
      <c r="A1110">
        <v>107001111</v>
      </c>
      <c r="B1110">
        <v>10700111</v>
      </c>
      <c r="C1110" t="s">
        <v>1583</v>
      </c>
      <c r="D1110" t="s">
        <v>635</v>
      </c>
      <c r="E1110">
        <v>1</v>
      </c>
      <c r="F1110" t="b">
        <v>1</v>
      </c>
      <c r="G1110">
        <v>2010</v>
      </c>
      <c r="H1110" t="s">
        <v>2013</v>
      </c>
      <c r="I1110">
        <v>0</v>
      </c>
      <c r="J1110">
        <v>0</v>
      </c>
      <c r="K1110">
        <v>44844</v>
      </c>
      <c r="L1110">
        <v>0</v>
      </c>
      <c r="M1110">
        <v>0</v>
      </c>
      <c r="N1110">
        <v>0</v>
      </c>
      <c r="O1110" t="s">
        <v>34</v>
      </c>
      <c r="P1110">
        <v>53810</v>
      </c>
      <c r="Q1110" t="b">
        <v>0</v>
      </c>
      <c r="R1110" t="b">
        <v>0</v>
      </c>
      <c r="S1110">
        <v>9000</v>
      </c>
      <c r="T1110">
        <v>0</v>
      </c>
      <c r="U1110">
        <v>0</v>
      </c>
      <c r="V1110">
        <v>4004001</v>
      </c>
      <c r="W1110" t="s">
        <v>2013</v>
      </c>
      <c r="X1110">
        <v>4004001</v>
      </c>
      <c r="Y1110" t="s">
        <v>2013</v>
      </c>
      <c r="Z1110">
        <v>4004001</v>
      </c>
      <c r="AA1110" t="s">
        <v>2013</v>
      </c>
      <c r="AB1110">
        <v>4004001</v>
      </c>
      <c r="AC1110" t="s">
        <v>2013</v>
      </c>
      <c r="AD1110">
        <v>4004001</v>
      </c>
      <c r="AE1110" t="s">
        <v>2013</v>
      </c>
      <c r="AF1110">
        <v>0</v>
      </c>
      <c r="AG1110">
        <v>0</v>
      </c>
      <c r="AH1110">
        <v>1</v>
      </c>
      <c r="AI1110">
        <v>0</v>
      </c>
      <c r="AJ1110">
        <v>60</v>
      </c>
      <c r="AK1110">
        <v>0</v>
      </c>
      <c r="AL1110" t="b">
        <v>0</v>
      </c>
      <c r="AM1110">
        <v>0</v>
      </c>
      <c r="AN1110">
        <v>0</v>
      </c>
    </row>
    <row r="1111" spans="1:40" x14ac:dyDescent="0.3">
      <c r="A1111">
        <v>107002111</v>
      </c>
      <c r="B1111">
        <v>10700211</v>
      </c>
      <c r="C1111" t="s">
        <v>1584</v>
      </c>
      <c r="D1111" t="s">
        <v>635</v>
      </c>
      <c r="E1111">
        <v>1</v>
      </c>
      <c r="F1111" t="b">
        <v>1</v>
      </c>
      <c r="G1111">
        <v>2010</v>
      </c>
      <c r="H1111" t="s">
        <v>2013</v>
      </c>
      <c r="I1111">
        <v>0</v>
      </c>
      <c r="J1111">
        <v>0</v>
      </c>
      <c r="K1111">
        <v>67266</v>
      </c>
      <c r="L1111">
        <v>0</v>
      </c>
      <c r="M1111">
        <v>0</v>
      </c>
      <c r="N1111">
        <v>0</v>
      </c>
      <c r="O1111" t="s">
        <v>34</v>
      </c>
      <c r="P1111">
        <v>80720</v>
      </c>
      <c r="Q1111" t="b">
        <v>0</v>
      </c>
      <c r="R1111" t="b">
        <v>0</v>
      </c>
      <c r="S1111">
        <v>0</v>
      </c>
      <c r="T1111">
        <v>0</v>
      </c>
      <c r="U1111">
        <v>0</v>
      </c>
      <c r="V1111">
        <v>3000001</v>
      </c>
      <c r="W1111" t="s">
        <v>2013</v>
      </c>
      <c r="X1111">
        <v>3000001</v>
      </c>
      <c r="Y1111" t="s">
        <v>2013</v>
      </c>
      <c r="Z1111">
        <v>3000001</v>
      </c>
      <c r="AA1111" t="s">
        <v>2013</v>
      </c>
      <c r="AB1111">
        <v>3000001</v>
      </c>
      <c r="AC1111" t="s">
        <v>2013</v>
      </c>
      <c r="AD1111">
        <v>3000001</v>
      </c>
      <c r="AE1111" t="s">
        <v>2013</v>
      </c>
      <c r="AF1111">
        <v>0</v>
      </c>
      <c r="AG1111">
        <v>0</v>
      </c>
      <c r="AH1111">
        <v>1</v>
      </c>
      <c r="AI1111">
        <v>0</v>
      </c>
      <c r="AJ1111">
        <v>120</v>
      </c>
      <c r="AK1111">
        <v>0</v>
      </c>
      <c r="AL1111" t="b">
        <v>0</v>
      </c>
      <c r="AM1111">
        <v>0</v>
      </c>
      <c r="AN1111">
        <v>0</v>
      </c>
    </row>
    <row r="1112" spans="1:40" x14ac:dyDescent="0.3">
      <c r="A1112">
        <v>107003111</v>
      </c>
      <c r="B1112">
        <v>10700311</v>
      </c>
      <c r="C1112" t="s">
        <v>1585</v>
      </c>
      <c r="D1112" t="s">
        <v>635</v>
      </c>
      <c r="E1112">
        <v>1</v>
      </c>
      <c r="F1112" t="b">
        <v>1</v>
      </c>
      <c r="G1112">
        <v>2010</v>
      </c>
      <c r="H1112" t="s">
        <v>2013</v>
      </c>
      <c r="I1112">
        <v>0</v>
      </c>
      <c r="J1112">
        <v>0</v>
      </c>
      <c r="K1112">
        <v>134532</v>
      </c>
      <c r="L1112">
        <v>0</v>
      </c>
      <c r="M1112">
        <v>0</v>
      </c>
      <c r="N1112">
        <v>0</v>
      </c>
      <c r="O1112" t="s">
        <v>34</v>
      </c>
      <c r="P1112">
        <v>161440</v>
      </c>
      <c r="Q1112" t="b">
        <v>0</v>
      </c>
      <c r="R1112" t="b">
        <v>0</v>
      </c>
      <c r="S1112">
        <v>9000</v>
      </c>
      <c r="T1112">
        <v>0</v>
      </c>
      <c r="U1112">
        <v>0</v>
      </c>
      <c r="V1112">
        <v>4004001</v>
      </c>
      <c r="W1112" t="s">
        <v>2013</v>
      </c>
      <c r="X1112">
        <v>4004001</v>
      </c>
      <c r="Y1112" t="s">
        <v>2013</v>
      </c>
      <c r="Z1112">
        <v>4004001</v>
      </c>
      <c r="AA1112" t="s">
        <v>2013</v>
      </c>
      <c r="AB1112">
        <v>4004001</v>
      </c>
      <c r="AC1112" t="s">
        <v>2013</v>
      </c>
      <c r="AD1112">
        <v>4004001</v>
      </c>
      <c r="AE1112" t="s">
        <v>2013</v>
      </c>
      <c r="AF1112">
        <v>0</v>
      </c>
      <c r="AG1112">
        <v>0</v>
      </c>
      <c r="AH1112">
        <v>1</v>
      </c>
      <c r="AI1112">
        <v>0</v>
      </c>
      <c r="AJ1112">
        <v>240</v>
      </c>
      <c r="AK1112">
        <v>0</v>
      </c>
      <c r="AL1112" t="b">
        <v>0</v>
      </c>
      <c r="AM1112">
        <v>0</v>
      </c>
      <c r="AN1112">
        <v>0</v>
      </c>
    </row>
    <row r="1113" spans="1:40" x14ac:dyDescent="0.3">
      <c r="A1113">
        <v>107004111</v>
      </c>
      <c r="B1113">
        <v>10700411</v>
      </c>
      <c r="C1113" t="s">
        <v>1586</v>
      </c>
      <c r="D1113" t="s">
        <v>635</v>
      </c>
      <c r="E1113">
        <v>1</v>
      </c>
      <c r="F1113" t="b">
        <v>1</v>
      </c>
      <c r="G1113">
        <v>2010</v>
      </c>
      <c r="H1113" t="s">
        <v>2013</v>
      </c>
      <c r="I1113">
        <v>0</v>
      </c>
      <c r="J1113">
        <v>0</v>
      </c>
      <c r="K1113">
        <v>46223</v>
      </c>
      <c r="L1113">
        <v>0</v>
      </c>
      <c r="M1113">
        <v>0</v>
      </c>
      <c r="N1113">
        <v>0</v>
      </c>
      <c r="O1113" t="s">
        <v>34</v>
      </c>
      <c r="P1113">
        <v>55470</v>
      </c>
      <c r="Q1113" t="b">
        <v>0</v>
      </c>
      <c r="R1113" t="b">
        <v>0</v>
      </c>
      <c r="S1113">
        <v>0</v>
      </c>
      <c r="T1113">
        <v>0</v>
      </c>
      <c r="U1113">
        <v>0</v>
      </c>
      <c r="V1113">
        <v>3011001</v>
      </c>
      <c r="W1113" t="s">
        <v>2013</v>
      </c>
      <c r="X1113">
        <v>3011001</v>
      </c>
      <c r="Y1113" t="s">
        <v>2013</v>
      </c>
      <c r="Z1113">
        <v>3011001</v>
      </c>
      <c r="AA1113" t="s">
        <v>2013</v>
      </c>
      <c r="AB1113">
        <v>3011001</v>
      </c>
      <c r="AC1113" t="s">
        <v>2013</v>
      </c>
      <c r="AD1113">
        <v>3011001</v>
      </c>
      <c r="AE1113" t="s">
        <v>2013</v>
      </c>
      <c r="AF1113">
        <v>0</v>
      </c>
      <c r="AG1113">
        <v>0</v>
      </c>
      <c r="AH1113">
        <v>1</v>
      </c>
      <c r="AI1113">
        <v>0</v>
      </c>
      <c r="AJ1113">
        <v>60</v>
      </c>
      <c r="AK1113">
        <v>0</v>
      </c>
      <c r="AL1113" t="b">
        <v>0</v>
      </c>
      <c r="AM1113">
        <v>0</v>
      </c>
      <c r="AN1113">
        <v>0</v>
      </c>
    </row>
    <row r="1114" spans="1:40" x14ac:dyDescent="0.3">
      <c r="A1114">
        <v>107005111</v>
      </c>
      <c r="B1114">
        <v>10700511</v>
      </c>
      <c r="C1114" t="s">
        <v>1587</v>
      </c>
      <c r="D1114" t="s">
        <v>635</v>
      </c>
      <c r="E1114">
        <v>1</v>
      </c>
      <c r="F1114" t="b">
        <v>1</v>
      </c>
      <c r="G1114">
        <v>2010</v>
      </c>
      <c r="H1114" t="s">
        <v>2013</v>
      </c>
      <c r="I1114">
        <v>0</v>
      </c>
      <c r="J1114">
        <v>0</v>
      </c>
      <c r="K1114">
        <v>46223</v>
      </c>
      <c r="L1114">
        <v>0</v>
      </c>
      <c r="M1114">
        <v>0</v>
      </c>
      <c r="N1114">
        <v>0</v>
      </c>
      <c r="O1114" t="s">
        <v>34</v>
      </c>
      <c r="P1114">
        <v>55470</v>
      </c>
      <c r="Q1114" t="b">
        <v>0</v>
      </c>
      <c r="R1114" t="b">
        <v>0</v>
      </c>
      <c r="S1114">
        <v>0</v>
      </c>
      <c r="T1114">
        <v>6300</v>
      </c>
      <c r="U1114">
        <v>0</v>
      </c>
      <c r="V1114">
        <v>4004002</v>
      </c>
      <c r="W1114" t="s">
        <v>2013</v>
      </c>
      <c r="X1114">
        <v>4004002</v>
      </c>
      <c r="Y1114" t="s">
        <v>2013</v>
      </c>
      <c r="Z1114">
        <v>4004002</v>
      </c>
      <c r="AA1114" t="s">
        <v>2013</v>
      </c>
      <c r="AB1114">
        <v>4004002</v>
      </c>
      <c r="AC1114" t="s">
        <v>2013</v>
      </c>
      <c r="AD1114">
        <v>4004002</v>
      </c>
      <c r="AE1114" t="s">
        <v>2013</v>
      </c>
      <c r="AF1114">
        <v>0</v>
      </c>
      <c r="AG1114">
        <v>0</v>
      </c>
      <c r="AH1114">
        <v>1</v>
      </c>
      <c r="AI1114">
        <v>0</v>
      </c>
      <c r="AJ1114">
        <v>60</v>
      </c>
      <c r="AK1114">
        <v>0</v>
      </c>
      <c r="AL1114" t="b">
        <v>0</v>
      </c>
      <c r="AM1114">
        <v>0</v>
      </c>
      <c r="AN1114">
        <v>0</v>
      </c>
    </row>
    <row r="1115" spans="1:40" x14ac:dyDescent="0.3">
      <c r="A1115">
        <v>107006111</v>
      </c>
      <c r="B1115">
        <v>10700611</v>
      </c>
      <c r="C1115" t="s">
        <v>1588</v>
      </c>
      <c r="D1115" t="s">
        <v>635</v>
      </c>
      <c r="E1115">
        <v>1</v>
      </c>
      <c r="F1115" t="b">
        <v>1</v>
      </c>
      <c r="G1115">
        <v>2010</v>
      </c>
      <c r="H1115" t="s">
        <v>2013</v>
      </c>
      <c r="I1115">
        <v>0</v>
      </c>
      <c r="J1115">
        <v>0</v>
      </c>
      <c r="K1115">
        <v>47736</v>
      </c>
      <c r="L1115">
        <v>0</v>
      </c>
      <c r="M1115">
        <v>0</v>
      </c>
      <c r="N1115">
        <v>0</v>
      </c>
      <c r="O1115" t="s">
        <v>34</v>
      </c>
      <c r="P1115">
        <v>57280</v>
      </c>
      <c r="Q1115" t="b">
        <v>0</v>
      </c>
      <c r="R1115" t="b">
        <v>0</v>
      </c>
      <c r="S1115">
        <v>0</v>
      </c>
      <c r="T1115">
        <v>0</v>
      </c>
      <c r="U1115">
        <v>0</v>
      </c>
      <c r="V1115">
        <v>4002021</v>
      </c>
      <c r="W1115" t="s">
        <v>2013</v>
      </c>
      <c r="X1115">
        <v>4002021</v>
      </c>
      <c r="Y1115" t="s">
        <v>2013</v>
      </c>
      <c r="Z1115">
        <v>4002021</v>
      </c>
      <c r="AA1115" t="s">
        <v>2013</v>
      </c>
      <c r="AB1115">
        <v>4002021</v>
      </c>
      <c r="AC1115" t="s">
        <v>2013</v>
      </c>
      <c r="AD1115">
        <v>4002021</v>
      </c>
      <c r="AE1115" t="s">
        <v>2013</v>
      </c>
      <c r="AF1115">
        <v>0</v>
      </c>
      <c r="AG1115">
        <v>0</v>
      </c>
      <c r="AH1115">
        <v>1</v>
      </c>
      <c r="AI1115">
        <v>0</v>
      </c>
      <c r="AJ1115">
        <v>60</v>
      </c>
      <c r="AK1115">
        <v>0</v>
      </c>
      <c r="AL1115" t="b">
        <v>0</v>
      </c>
      <c r="AM1115">
        <v>0</v>
      </c>
      <c r="AN1115">
        <v>0</v>
      </c>
    </row>
    <row r="1116" spans="1:40" x14ac:dyDescent="0.3">
      <c r="A1116">
        <v>107007111</v>
      </c>
      <c r="B1116">
        <v>10700711</v>
      </c>
      <c r="C1116" t="s">
        <v>1589</v>
      </c>
      <c r="D1116" t="s">
        <v>635</v>
      </c>
      <c r="E1116">
        <v>1</v>
      </c>
      <c r="F1116" t="b">
        <v>1</v>
      </c>
      <c r="G1116">
        <v>2010</v>
      </c>
      <c r="H1116" t="s">
        <v>2013</v>
      </c>
      <c r="I1116">
        <v>0</v>
      </c>
      <c r="J1116">
        <v>0</v>
      </c>
      <c r="K1116">
        <v>47736</v>
      </c>
      <c r="L1116">
        <v>0</v>
      </c>
      <c r="M1116">
        <v>0</v>
      </c>
      <c r="N1116">
        <v>0</v>
      </c>
      <c r="O1116" t="s">
        <v>34</v>
      </c>
      <c r="P1116">
        <v>57280</v>
      </c>
      <c r="Q1116" t="b">
        <v>0</v>
      </c>
      <c r="R1116" t="b">
        <v>0</v>
      </c>
      <c r="S1116">
        <v>9000</v>
      </c>
      <c r="T1116">
        <v>0</v>
      </c>
      <c r="U1116">
        <v>0</v>
      </c>
      <c r="V1116">
        <v>4004001</v>
      </c>
      <c r="W1116" t="s">
        <v>2013</v>
      </c>
      <c r="X1116">
        <v>4004001</v>
      </c>
      <c r="Y1116" t="s">
        <v>2013</v>
      </c>
      <c r="Z1116">
        <v>4004001</v>
      </c>
      <c r="AA1116" t="s">
        <v>2013</v>
      </c>
      <c r="AB1116">
        <v>4004001</v>
      </c>
      <c r="AC1116" t="s">
        <v>2013</v>
      </c>
      <c r="AD1116">
        <v>4004001</v>
      </c>
      <c r="AE1116" t="s">
        <v>2013</v>
      </c>
      <c r="AF1116">
        <v>0</v>
      </c>
      <c r="AG1116">
        <v>0</v>
      </c>
      <c r="AH1116">
        <v>1</v>
      </c>
      <c r="AI1116">
        <v>0</v>
      </c>
      <c r="AJ1116">
        <v>60</v>
      </c>
      <c r="AK1116">
        <v>0</v>
      </c>
      <c r="AL1116" t="b">
        <v>0</v>
      </c>
      <c r="AM1116">
        <v>0</v>
      </c>
      <c r="AN1116">
        <v>0</v>
      </c>
    </row>
    <row r="1117" spans="1:40" x14ac:dyDescent="0.3">
      <c r="A1117">
        <v>107008111</v>
      </c>
      <c r="B1117">
        <v>10700811</v>
      </c>
      <c r="C1117" t="s">
        <v>611</v>
      </c>
      <c r="D1117" t="s">
        <v>635</v>
      </c>
      <c r="E1117">
        <v>1</v>
      </c>
      <c r="F1117" t="b">
        <v>1</v>
      </c>
      <c r="G1117">
        <v>2010</v>
      </c>
      <c r="H1117" t="s">
        <v>2013</v>
      </c>
      <c r="I1117">
        <v>0</v>
      </c>
      <c r="J1117">
        <v>0</v>
      </c>
      <c r="K1117">
        <v>47736</v>
      </c>
      <c r="L1117">
        <v>0</v>
      </c>
      <c r="M1117">
        <v>0</v>
      </c>
      <c r="N1117">
        <v>0</v>
      </c>
      <c r="O1117" t="s">
        <v>34</v>
      </c>
      <c r="P1117">
        <v>57280</v>
      </c>
      <c r="Q1117" t="b">
        <v>0</v>
      </c>
      <c r="R1117" t="b">
        <v>0</v>
      </c>
      <c r="S1117">
        <v>0</v>
      </c>
      <c r="T1117">
        <v>6300</v>
      </c>
      <c r="U1117">
        <v>0</v>
      </c>
      <c r="V1117">
        <v>4004002</v>
      </c>
      <c r="W1117" t="s">
        <v>2013</v>
      </c>
      <c r="X1117">
        <v>4004002</v>
      </c>
      <c r="Y1117" t="s">
        <v>2013</v>
      </c>
      <c r="Z1117">
        <v>4004002</v>
      </c>
      <c r="AA1117" t="s">
        <v>2013</v>
      </c>
      <c r="AB1117">
        <v>4004002</v>
      </c>
      <c r="AC1117" t="s">
        <v>2013</v>
      </c>
      <c r="AD1117">
        <v>4004002</v>
      </c>
      <c r="AE1117" t="s">
        <v>2013</v>
      </c>
      <c r="AF1117">
        <v>0</v>
      </c>
      <c r="AG1117">
        <v>0</v>
      </c>
      <c r="AH1117">
        <v>1</v>
      </c>
      <c r="AI1117">
        <v>0</v>
      </c>
      <c r="AJ1117">
        <v>60</v>
      </c>
      <c r="AK1117">
        <v>0</v>
      </c>
      <c r="AL1117" t="b">
        <v>0</v>
      </c>
      <c r="AM1117">
        <v>0</v>
      </c>
      <c r="AN1117">
        <v>0</v>
      </c>
    </row>
    <row r="1118" spans="1:40" x14ac:dyDescent="0.3">
      <c r="A1118">
        <v>107009111</v>
      </c>
      <c r="B1118">
        <v>10700911</v>
      </c>
      <c r="C1118" t="s">
        <v>1590</v>
      </c>
      <c r="D1118" t="s">
        <v>635</v>
      </c>
      <c r="E1118">
        <v>1</v>
      </c>
      <c r="F1118" t="b">
        <v>1</v>
      </c>
      <c r="G1118">
        <v>2010</v>
      </c>
      <c r="H1118" t="s">
        <v>2013</v>
      </c>
      <c r="I1118">
        <v>0</v>
      </c>
      <c r="J1118">
        <v>0</v>
      </c>
      <c r="K1118">
        <v>74000</v>
      </c>
      <c r="L1118">
        <v>0</v>
      </c>
      <c r="M1118">
        <v>0</v>
      </c>
      <c r="N1118">
        <v>0</v>
      </c>
      <c r="O1118" t="s">
        <v>34</v>
      </c>
      <c r="P1118">
        <v>88800</v>
      </c>
      <c r="Q1118" t="b">
        <v>0</v>
      </c>
      <c r="R1118" t="b">
        <v>0</v>
      </c>
      <c r="S1118">
        <v>0</v>
      </c>
      <c r="T1118">
        <v>0</v>
      </c>
      <c r="U1118">
        <v>0</v>
      </c>
      <c r="V1118">
        <v>8100022</v>
      </c>
      <c r="W1118" t="s">
        <v>2013</v>
      </c>
      <c r="X1118">
        <v>8100022</v>
      </c>
      <c r="Y1118" t="s">
        <v>2013</v>
      </c>
      <c r="Z1118">
        <v>8100022</v>
      </c>
      <c r="AA1118" t="s">
        <v>2013</v>
      </c>
      <c r="AB1118">
        <v>8100022</v>
      </c>
      <c r="AC1118" t="s">
        <v>2013</v>
      </c>
      <c r="AD1118">
        <v>8100022</v>
      </c>
      <c r="AE1118" t="s">
        <v>2013</v>
      </c>
      <c r="AF1118">
        <v>0</v>
      </c>
      <c r="AG1118">
        <v>0</v>
      </c>
      <c r="AH1118">
        <v>1</v>
      </c>
      <c r="AI1118">
        <v>0</v>
      </c>
      <c r="AJ1118">
        <v>120</v>
      </c>
      <c r="AK1118">
        <v>0</v>
      </c>
      <c r="AL1118" t="b">
        <v>0</v>
      </c>
      <c r="AM1118">
        <v>0</v>
      </c>
      <c r="AN1118">
        <v>0</v>
      </c>
    </row>
    <row r="1119" spans="1:40" x14ac:dyDescent="0.3">
      <c r="A1119">
        <v>107010111</v>
      </c>
      <c r="B1119">
        <v>10701011</v>
      </c>
      <c r="C1119" t="s">
        <v>1591</v>
      </c>
      <c r="D1119" t="s">
        <v>635</v>
      </c>
      <c r="E1119">
        <v>1</v>
      </c>
      <c r="F1119" t="b">
        <v>1</v>
      </c>
      <c r="G1119">
        <v>2010</v>
      </c>
      <c r="H1119" t="s">
        <v>2013</v>
      </c>
      <c r="I1119">
        <v>0</v>
      </c>
      <c r="J1119">
        <v>0</v>
      </c>
      <c r="K1119">
        <v>148001</v>
      </c>
      <c r="L1119">
        <v>0</v>
      </c>
      <c r="M1119">
        <v>0</v>
      </c>
      <c r="N1119">
        <v>0</v>
      </c>
      <c r="O1119" t="s">
        <v>34</v>
      </c>
      <c r="P1119">
        <v>177600</v>
      </c>
      <c r="Q1119" t="b">
        <v>0</v>
      </c>
      <c r="R1119" t="b">
        <v>0</v>
      </c>
      <c r="S1119">
        <v>0</v>
      </c>
      <c r="T1119">
        <v>0</v>
      </c>
      <c r="U1119">
        <v>0</v>
      </c>
      <c r="V1119">
        <v>4002021</v>
      </c>
      <c r="W1119" t="s">
        <v>2013</v>
      </c>
      <c r="X1119">
        <v>4002021</v>
      </c>
      <c r="Y1119" t="s">
        <v>2013</v>
      </c>
      <c r="Z1119">
        <v>4002021</v>
      </c>
      <c r="AA1119" t="s">
        <v>2013</v>
      </c>
      <c r="AB1119">
        <v>4002021</v>
      </c>
      <c r="AC1119" t="s">
        <v>2013</v>
      </c>
      <c r="AD1119">
        <v>4002021</v>
      </c>
      <c r="AE1119" t="s">
        <v>2013</v>
      </c>
      <c r="AF1119">
        <v>0</v>
      </c>
      <c r="AG1119">
        <v>0</v>
      </c>
      <c r="AH1119">
        <v>1</v>
      </c>
      <c r="AI1119">
        <v>0</v>
      </c>
      <c r="AJ1119">
        <v>240</v>
      </c>
      <c r="AK1119">
        <v>0</v>
      </c>
      <c r="AL1119" t="b">
        <v>0</v>
      </c>
      <c r="AM1119">
        <v>0</v>
      </c>
      <c r="AN1119">
        <v>0</v>
      </c>
    </row>
    <row r="1120" spans="1:40" x14ac:dyDescent="0.3">
      <c r="A1120">
        <v>107011111</v>
      </c>
      <c r="B1120">
        <v>10701111</v>
      </c>
      <c r="C1120" t="s">
        <v>1592</v>
      </c>
      <c r="D1120" t="s">
        <v>635</v>
      </c>
      <c r="E1120">
        <v>1</v>
      </c>
      <c r="F1120" t="b">
        <v>1</v>
      </c>
      <c r="G1120">
        <v>2010</v>
      </c>
      <c r="H1120" t="s">
        <v>2013</v>
      </c>
      <c r="I1120">
        <v>0</v>
      </c>
      <c r="J1120">
        <v>0</v>
      </c>
      <c r="K1120">
        <v>50719</v>
      </c>
      <c r="L1120">
        <v>0</v>
      </c>
      <c r="M1120">
        <v>0</v>
      </c>
      <c r="N1120">
        <v>0</v>
      </c>
      <c r="O1120" t="s">
        <v>34</v>
      </c>
      <c r="P1120">
        <v>60860</v>
      </c>
      <c r="Q1120" t="b">
        <v>0</v>
      </c>
      <c r="R1120" t="b">
        <v>0</v>
      </c>
      <c r="S1120">
        <v>0</v>
      </c>
      <c r="T1120">
        <v>6300</v>
      </c>
      <c r="U1120">
        <v>0</v>
      </c>
      <c r="V1120">
        <v>4004002</v>
      </c>
      <c r="W1120" t="s">
        <v>2013</v>
      </c>
      <c r="X1120">
        <v>4004002</v>
      </c>
      <c r="Y1120" t="s">
        <v>2013</v>
      </c>
      <c r="Z1120">
        <v>4004002</v>
      </c>
      <c r="AA1120" t="s">
        <v>2013</v>
      </c>
      <c r="AB1120">
        <v>4004002</v>
      </c>
      <c r="AC1120" t="s">
        <v>2013</v>
      </c>
      <c r="AD1120">
        <v>4004002</v>
      </c>
      <c r="AE1120" t="s">
        <v>2013</v>
      </c>
      <c r="AF1120">
        <v>0</v>
      </c>
      <c r="AG1120">
        <v>0</v>
      </c>
      <c r="AH1120">
        <v>1</v>
      </c>
      <c r="AI1120">
        <v>0</v>
      </c>
      <c r="AJ1120">
        <v>60</v>
      </c>
      <c r="AK1120">
        <v>0</v>
      </c>
      <c r="AL1120" t="b">
        <v>0</v>
      </c>
      <c r="AM1120">
        <v>0</v>
      </c>
      <c r="AN1120">
        <v>0</v>
      </c>
    </row>
    <row r="1121" spans="1:40" x14ac:dyDescent="0.3">
      <c r="A1121">
        <v>107012111</v>
      </c>
      <c r="B1121">
        <v>10701211</v>
      </c>
      <c r="C1121" t="s">
        <v>1593</v>
      </c>
      <c r="D1121" t="s">
        <v>635</v>
      </c>
      <c r="E1121">
        <v>1</v>
      </c>
      <c r="F1121" t="b">
        <v>1</v>
      </c>
      <c r="G1121">
        <v>2010</v>
      </c>
      <c r="H1121" t="s">
        <v>2013</v>
      </c>
      <c r="I1121">
        <v>0</v>
      </c>
      <c r="J1121">
        <v>0</v>
      </c>
      <c r="K1121">
        <v>50719</v>
      </c>
      <c r="L1121">
        <v>0</v>
      </c>
      <c r="M1121">
        <v>0</v>
      </c>
      <c r="N1121">
        <v>0</v>
      </c>
      <c r="O1121" t="s">
        <v>34</v>
      </c>
      <c r="P1121">
        <v>60860</v>
      </c>
      <c r="Q1121" t="b">
        <v>0</v>
      </c>
      <c r="R1121" t="b">
        <v>0</v>
      </c>
      <c r="S1121">
        <v>0</v>
      </c>
      <c r="T1121">
        <v>0</v>
      </c>
      <c r="U1121">
        <v>0</v>
      </c>
      <c r="V1121">
        <v>3000001</v>
      </c>
      <c r="W1121" t="s">
        <v>2013</v>
      </c>
      <c r="X1121">
        <v>3000001</v>
      </c>
      <c r="Y1121" t="s">
        <v>2013</v>
      </c>
      <c r="Z1121">
        <v>3000001</v>
      </c>
      <c r="AA1121" t="s">
        <v>2013</v>
      </c>
      <c r="AB1121">
        <v>3000001</v>
      </c>
      <c r="AC1121" t="s">
        <v>2013</v>
      </c>
      <c r="AD1121">
        <v>3000001</v>
      </c>
      <c r="AE1121" t="s">
        <v>2013</v>
      </c>
      <c r="AF1121">
        <v>0</v>
      </c>
      <c r="AG1121">
        <v>0</v>
      </c>
      <c r="AH1121">
        <v>1</v>
      </c>
      <c r="AI1121">
        <v>0</v>
      </c>
      <c r="AJ1121">
        <v>60</v>
      </c>
      <c r="AK1121">
        <v>0</v>
      </c>
      <c r="AL1121" t="b">
        <v>0</v>
      </c>
      <c r="AM1121">
        <v>0</v>
      </c>
      <c r="AN1121">
        <v>0</v>
      </c>
    </row>
    <row r="1122" spans="1:40" x14ac:dyDescent="0.3">
      <c r="A1122">
        <v>107013111</v>
      </c>
      <c r="B1122">
        <v>10701311</v>
      </c>
      <c r="C1122" t="s">
        <v>1594</v>
      </c>
      <c r="D1122" t="s">
        <v>635</v>
      </c>
      <c r="E1122">
        <v>1</v>
      </c>
      <c r="F1122" t="b">
        <v>1</v>
      </c>
      <c r="G1122">
        <v>2010</v>
      </c>
      <c r="H1122" t="s">
        <v>2013</v>
      </c>
      <c r="I1122">
        <v>0</v>
      </c>
      <c r="J1122">
        <v>0</v>
      </c>
      <c r="K1122">
        <v>50719</v>
      </c>
      <c r="L1122">
        <v>0</v>
      </c>
      <c r="M1122">
        <v>0</v>
      </c>
      <c r="N1122">
        <v>0</v>
      </c>
      <c r="O1122" t="s">
        <v>34</v>
      </c>
      <c r="P1122">
        <v>60860</v>
      </c>
      <c r="Q1122" t="b">
        <v>0</v>
      </c>
      <c r="R1122" t="b">
        <v>0</v>
      </c>
      <c r="S1122">
        <v>0</v>
      </c>
      <c r="T1122">
        <v>0</v>
      </c>
      <c r="U1122">
        <v>0</v>
      </c>
      <c r="V1122">
        <v>3011001</v>
      </c>
      <c r="W1122" t="s">
        <v>2013</v>
      </c>
      <c r="X1122">
        <v>3011001</v>
      </c>
      <c r="Y1122" t="s">
        <v>2013</v>
      </c>
      <c r="Z1122">
        <v>3011001</v>
      </c>
      <c r="AA1122" t="s">
        <v>2013</v>
      </c>
      <c r="AB1122">
        <v>3011001</v>
      </c>
      <c r="AC1122" t="s">
        <v>2013</v>
      </c>
      <c r="AD1122">
        <v>3011001</v>
      </c>
      <c r="AE1122" t="s">
        <v>2013</v>
      </c>
      <c r="AF1122">
        <v>0</v>
      </c>
      <c r="AG1122">
        <v>0</v>
      </c>
      <c r="AH1122">
        <v>1</v>
      </c>
      <c r="AI1122">
        <v>0</v>
      </c>
      <c r="AJ1122">
        <v>60</v>
      </c>
      <c r="AK1122">
        <v>0</v>
      </c>
      <c r="AL1122" t="b">
        <v>0</v>
      </c>
      <c r="AM1122">
        <v>0</v>
      </c>
      <c r="AN1122">
        <v>0</v>
      </c>
    </row>
    <row r="1123" spans="1:40" x14ac:dyDescent="0.3">
      <c r="A1123">
        <v>107014111</v>
      </c>
      <c r="B1123">
        <v>10701411</v>
      </c>
      <c r="C1123" t="s">
        <v>1595</v>
      </c>
      <c r="D1123" t="s">
        <v>635</v>
      </c>
      <c r="E1123">
        <v>1</v>
      </c>
      <c r="F1123" t="b">
        <v>1</v>
      </c>
      <c r="G1123">
        <v>2010</v>
      </c>
      <c r="H1123" t="s">
        <v>2013</v>
      </c>
      <c r="I1123">
        <v>0</v>
      </c>
      <c r="J1123">
        <v>0</v>
      </c>
      <c r="K1123">
        <v>52187</v>
      </c>
      <c r="L1123">
        <v>0</v>
      </c>
      <c r="M1123">
        <v>0</v>
      </c>
      <c r="N1123">
        <v>0</v>
      </c>
      <c r="O1123" t="s">
        <v>34</v>
      </c>
      <c r="P1123">
        <v>62620</v>
      </c>
      <c r="Q1123" t="b">
        <v>0</v>
      </c>
      <c r="R1123" t="b">
        <v>0</v>
      </c>
      <c r="S1123">
        <v>0</v>
      </c>
      <c r="T1123">
        <v>6300</v>
      </c>
      <c r="U1123">
        <v>0</v>
      </c>
      <c r="V1123">
        <v>4004002</v>
      </c>
      <c r="W1123" t="s">
        <v>2013</v>
      </c>
      <c r="X1123">
        <v>4004002</v>
      </c>
      <c r="Y1123" t="s">
        <v>2013</v>
      </c>
      <c r="Z1123">
        <v>4004002</v>
      </c>
      <c r="AA1123" t="s">
        <v>2013</v>
      </c>
      <c r="AB1123">
        <v>4004002</v>
      </c>
      <c r="AC1123" t="s">
        <v>2013</v>
      </c>
      <c r="AD1123">
        <v>4004002</v>
      </c>
      <c r="AE1123" t="s">
        <v>2013</v>
      </c>
      <c r="AF1123">
        <v>0</v>
      </c>
      <c r="AG1123">
        <v>0</v>
      </c>
      <c r="AH1123">
        <v>1</v>
      </c>
      <c r="AI1123">
        <v>0</v>
      </c>
      <c r="AJ1123">
        <v>60</v>
      </c>
      <c r="AK1123">
        <v>0</v>
      </c>
      <c r="AL1123" t="b">
        <v>0</v>
      </c>
      <c r="AM1123">
        <v>0</v>
      </c>
      <c r="AN1123">
        <v>0</v>
      </c>
    </row>
    <row r="1124" spans="1:40" x14ac:dyDescent="0.3">
      <c r="A1124">
        <v>107015111</v>
      </c>
      <c r="B1124">
        <v>10701511</v>
      </c>
      <c r="C1124" t="s">
        <v>1596</v>
      </c>
      <c r="D1124" t="s">
        <v>635</v>
      </c>
      <c r="E1124">
        <v>1</v>
      </c>
      <c r="F1124" t="b">
        <v>1</v>
      </c>
      <c r="G1124">
        <v>2010</v>
      </c>
      <c r="H1124" t="s">
        <v>2013</v>
      </c>
      <c r="I1124">
        <v>0</v>
      </c>
      <c r="J1124">
        <v>0</v>
      </c>
      <c r="K1124">
        <v>52187</v>
      </c>
      <c r="L1124">
        <v>0</v>
      </c>
      <c r="M1124">
        <v>0</v>
      </c>
      <c r="N1124">
        <v>0</v>
      </c>
      <c r="O1124" t="s">
        <v>34</v>
      </c>
      <c r="P1124">
        <v>62620</v>
      </c>
      <c r="Q1124" t="b">
        <v>0</v>
      </c>
      <c r="R1124" t="b">
        <v>0</v>
      </c>
      <c r="S1124">
        <v>9000</v>
      </c>
      <c r="T1124">
        <v>0</v>
      </c>
      <c r="U1124">
        <v>0</v>
      </c>
      <c r="V1124">
        <v>4004001</v>
      </c>
      <c r="W1124" t="s">
        <v>2013</v>
      </c>
      <c r="X1124">
        <v>4004001</v>
      </c>
      <c r="Y1124" t="s">
        <v>2013</v>
      </c>
      <c r="Z1124">
        <v>4004001</v>
      </c>
      <c r="AA1124" t="s">
        <v>2013</v>
      </c>
      <c r="AB1124">
        <v>4004001</v>
      </c>
      <c r="AC1124" t="s">
        <v>2013</v>
      </c>
      <c r="AD1124">
        <v>4004001</v>
      </c>
      <c r="AE1124" t="s">
        <v>2013</v>
      </c>
      <c r="AF1124">
        <v>0</v>
      </c>
      <c r="AG1124">
        <v>0</v>
      </c>
      <c r="AH1124">
        <v>1</v>
      </c>
      <c r="AI1124">
        <v>0</v>
      </c>
      <c r="AJ1124">
        <v>60</v>
      </c>
      <c r="AK1124">
        <v>0</v>
      </c>
      <c r="AL1124" t="b">
        <v>0</v>
      </c>
      <c r="AM1124">
        <v>0</v>
      </c>
      <c r="AN1124">
        <v>0</v>
      </c>
    </row>
    <row r="1125" spans="1:40" x14ac:dyDescent="0.3">
      <c r="A1125">
        <v>107016111</v>
      </c>
      <c r="B1125">
        <v>10701611</v>
      </c>
      <c r="C1125" t="s">
        <v>1597</v>
      </c>
      <c r="D1125" t="s">
        <v>635</v>
      </c>
      <c r="E1125">
        <v>1</v>
      </c>
      <c r="F1125" t="b">
        <v>1</v>
      </c>
      <c r="G1125">
        <v>2010</v>
      </c>
      <c r="H1125" t="s">
        <v>2013</v>
      </c>
      <c r="I1125">
        <v>0</v>
      </c>
      <c r="J1125">
        <v>0</v>
      </c>
      <c r="K1125">
        <v>161614</v>
      </c>
      <c r="L1125">
        <v>0</v>
      </c>
      <c r="M1125">
        <v>0</v>
      </c>
      <c r="N1125">
        <v>0</v>
      </c>
      <c r="O1125" t="s">
        <v>34</v>
      </c>
      <c r="P1125">
        <v>193940</v>
      </c>
      <c r="Q1125" t="b">
        <v>0</v>
      </c>
      <c r="R1125" t="b">
        <v>0</v>
      </c>
      <c r="S1125">
        <v>0</v>
      </c>
      <c r="T1125">
        <v>0</v>
      </c>
      <c r="U1125">
        <v>0</v>
      </c>
      <c r="V1125">
        <v>4002021</v>
      </c>
      <c r="W1125" t="s">
        <v>2013</v>
      </c>
      <c r="X1125">
        <v>4002021</v>
      </c>
      <c r="Y1125" t="s">
        <v>2013</v>
      </c>
      <c r="Z1125">
        <v>4002021</v>
      </c>
      <c r="AA1125" t="s">
        <v>2013</v>
      </c>
      <c r="AB1125">
        <v>4002021</v>
      </c>
      <c r="AC1125" t="s">
        <v>2013</v>
      </c>
      <c r="AD1125">
        <v>4002021</v>
      </c>
      <c r="AE1125" t="s">
        <v>2013</v>
      </c>
      <c r="AF1125">
        <v>0</v>
      </c>
      <c r="AG1125">
        <v>0</v>
      </c>
      <c r="AH1125">
        <v>1</v>
      </c>
      <c r="AI1125">
        <v>0</v>
      </c>
      <c r="AJ1125">
        <v>240</v>
      </c>
      <c r="AK1125">
        <v>0</v>
      </c>
      <c r="AL1125" t="b">
        <v>0</v>
      </c>
      <c r="AM1125">
        <v>0</v>
      </c>
      <c r="AN1125">
        <v>0</v>
      </c>
    </row>
    <row r="1126" spans="1:40" x14ac:dyDescent="0.3">
      <c r="A1126">
        <v>107017111</v>
      </c>
      <c r="B1126">
        <v>10701711</v>
      </c>
      <c r="C1126" t="s">
        <v>1598</v>
      </c>
      <c r="D1126" t="s">
        <v>635</v>
      </c>
      <c r="E1126">
        <v>1</v>
      </c>
      <c r="F1126" t="b">
        <v>1</v>
      </c>
      <c r="G1126">
        <v>2010</v>
      </c>
      <c r="H1126" t="s">
        <v>2013</v>
      </c>
      <c r="I1126">
        <v>0</v>
      </c>
      <c r="J1126">
        <v>0</v>
      </c>
      <c r="K1126">
        <v>53871</v>
      </c>
      <c r="L1126">
        <v>0</v>
      </c>
      <c r="M1126">
        <v>0</v>
      </c>
      <c r="N1126">
        <v>0</v>
      </c>
      <c r="O1126" t="s">
        <v>34</v>
      </c>
      <c r="P1126">
        <v>64650</v>
      </c>
      <c r="Q1126" t="b">
        <v>0</v>
      </c>
      <c r="R1126" t="b">
        <v>0</v>
      </c>
      <c r="S1126">
        <v>0</v>
      </c>
      <c r="T1126">
        <v>0</v>
      </c>
      <c r="U1126">
        <v>0</v>
      </c>
      <c r="V1126">
        <v>3011001</v>
      </c>
      <c r="W1126" t="s">
        <v>2013</v>
      </c>
      <c r="X1126">
        <v>3011001</v>
      </c>
      <c r="Y1126" t="s">
        <v>2013</v>
      </c>
      <c r="Z1126">
        <v>3011001</v>
      </c>
      <c r="AA1126" t="s">
        <v>2013</v>
      </c>
      <c r="AB1126">
        <v>3011001</v>
      </c>
      <c r="AC1126" t="s">
        <v>2013</v>
      </c>
      <c r="AD1126">
        <v>3011001</v>
      </c>
      <c r="AE1126" t="s">
        <v>2013</v>
      </c>
      <c r="AF1126">
        <v>0</v>
      </c>
      <c r="AG1126">
        <v>0</v>
      </c>
      <c r="AH1126">
        <v>1</v>
      </c>
      <c r="AI1126">
        <v>0</v>
      </c>
      <c r="AJ1126">
        <v>60</v>
      </c>
      <c r="AK1126">
        <v>0</v>
      </c>
      <c r="AL1126" t="b">
        <v>0</v>
      </c>
      <c r="AM1126">
        <v>0</v>
      </c>
      <c r="AN1126">
        <v>0</v>
      </c>
    </row>
    <row r="1127" spans="1:40" x14ac:dyDescent="0.3">
      <c r="A1127">
        <v>107018111</v>
      </c>
      <c r="B1127">
        <v>10701811</v>
      </c>
      <c r="C1127" t="s">
        <v>1364</v>
      </c>
      <c r="D1127" t="s">
        <v>635</v>
      </c>
      <c r="E1127">
        <v>1</v>
      </c>
      <c r="F1127" t="b">
        <v>1</v>
      </c>
      <c r="G1127">
        <v>2010</v>
      </c>
      <c r="H1127" t="s">
        <v>2013</v>
      </c>
      <c r="I1127">
        <v>0</v>
      </c>
      <c r="J1127">
        <v>0</v>
      </c>
      <c r="K1127">
        <v>53871</v>
      </c>
      <c r="L1127">
        <v>0</v>
      </c>
      <c r="M1127">
        <v>0</v>
      </c>
      <c r="N1127">
        <v>0</v>
      </c>
      <c r="O1127" t="s">
        <v>34</v>
      </c>
      <c r="P1127">
        <v>64650</v>
      </c>
      <c r="Q1127" t="b">
        <v>0</v>
      </c>
      <c r="R1127" t="b">
        <v>0</v>
      </c>
      <c r="S1127">
        <v>9000</v>
      </c>
      <c r="T1127">
        <v>0</v>
      </c>
      <c r="U1127">
        <v>0</v>
      </c>
      <c r="V1127">
        <v>4004001</v>
      </c>
      <c r="W1127" t="s">
        <v>2013</v>
      </c>
      <c r="X1127">
        <v>4004001</v>
      </c>
      <c r="Y1127" t="s">
        <v>2013</v>
      </c>
      <c r="Z1127">
        <v>4004001</v>
      </c>
      <c r="AA1127" t="s">
        <v>2013</v>
      </c>
      <c r="AB1127">
        <v>4004001</v>
      </c>
      <c r="AC1127" t="s">
        <v>2013</v>
      </c>
      <c r="AD1127">
        <v>4004001</v>
      </c>
      <c r="AE1127" t="s">
        <v>2013</v>
      </c>
      <c r="AF1127">
        <v>0</v>
      </c>
      <c r="AG1127">
        <v>0</v>
      </c>
      <c r="AH1127">
        <v>1</v>
      </c>
      <c r="AI1127">
        <v>0</v>
      </c>
      <c r="AJ1127">
        <v>60</v>
      </c>
      <c r="AK1127">
        <v>0</v>
      </c>
      <c r="AL1127" t="b">
        <v>0</v>
      </c>
      <c r="AM1127">
        <v>0</v>
      </c>
      <c r="AN1127">
        <v>0</v>
      </c>
    </row>
    <row r="1128" spans="1:40" x14ac:dyDescent="0.3">
      <c r="A1128">
        <v>107019111</v>
      </c>
      <c r="B1128">
        <v>10701911</v>
      </c>
      <c r="C1128" t="s">
        <v>1599</v>
      </c>
      <c r="D1128" t="s">
        <v>635</v>
      </c>
      <c r="E1128">
        <v>1</v>
      </c>
      <c r="F1128" t="b">
        <v>1</v>
      </c>
      <c r="G1128">
        <v>2010</v>
      </c>
      <c r="H1128" t="s">
        <v>2013</v>
      </c>
      <c r="I1128">
        <v>0</v>
      </c>
      <c r="J1128">
        <v>0</v>
      </c>
      <c r="K1128">
        <v>55768</v>
      </c>
      <c r="L1128">
        <v>0</v>
      </c>
      <c r="M1128">
        <v>0</v>
      </c>
      <c r="N1128">
        <v>0</v>
      </c>
      <c r="O1128" t="s">
        <v>34</v>
      </c>
      <c r="P1128">
        <v>66920</v>
      </c>
      <c r="Q1128" t="b">
        <v>0</v>
      </c>
      <c r="R1128" t="b">
        <v>0</v>
      </c>
      <c r="S1128">
        <v>0</v>
      </c>
      <c r="T1128">
        <v>0</v>
      </c>
      <c r="U1128">
        <v>0</v>
      </c>
      <c r="V1128">
        <v>3000001</v>
      </c>
      <c r="W1128" t="s">
        <v>2013</v>
      </c>
      <c r="X1128">
        <v>3000001</v>
      </c>
      <c r="Y1128" t="s">
        <v>2013</v>
      </c>
      <c r="Z1128">
        <v>3000001</v>
      </c>
      <c r="AA1128" t="s">
        <v>2013</v>
      </c>
      <c r="AB1128">
        <v>3000001</v>
      </c>
      <c r="AC1128" t="s">
        <v>2013</v>
      </c>
      <c r="AD1128">
        <v>3000001</v>
      </c>
      <c r="AE1128" t="s">
        <v>2013</v>
      </c>
      <c r="AF1128">
        <v>0</v>
      </c>
      <c r="AG1128">
        <v>0</v>
      </c>
      <c r="AH1128">
        <v>1</v>
      </c>
      <c r="AI1128">
        <v>0</v>
      </c>
      <c r="AJ1128">
        <v>60</v>
      </c>
      <c r="AK1128">
        <v>0</v>
      </c>
      <c r="AL1128" t="b">
        <v>0</v>
      </c>
      <c r="AM1128">
        <v>0</v>
      </c>
      <c r="AN1128">
        <v>0</v>
      </c>
    </row>
    <row r="1129" spans="1:40" x14ac:dyDescent="0.3">
      <c r="A1129">
        <v>107020111</v>
      </c>
      <c r="B1129">
        <v>10702011</v>
      </c>
      <c r="C1129" t="s">
        <v>1368</v>
      </c>
      <c r="D1129" t="s">
        <v>635</v>
      </c>
      <c r="E1129">
        <v>1</v>
      </c>
      <c r="F1129" t="b">
        <v>1</v>
      </c>
      <c r="G1129">
        <v>2010</v>
      </c>
      <c r="H1129" t="s">
        <v>2013</v>
      </c>
      <c r="I1129">
        <v>0</v>
      </c>
      <c r="J1129">
        <v>0</v>
      </c>
      <c r="K1129">
        <v>55768</v>
      </c>
      <c r="L1129">
        <v>0</v>
      </c>
      <c r="M1129">
        <v>0</v>
      </c>
      <c r="N1129">
        <v>0</v>
      </c>
      <c r="O1129" t="s">
        <v>34</v>
      </c>
      <c r="P1129">
        <v>66920</v>
      </c>
      <c r="Q1129" t="b">
        <v>0</v>
      </c>
      <c r="R1129" t="b">
        <v>0</v>
      </c>
      <c r="S1129">
        <v>0</v>
      </c>
      <c r="T1129">
        <v>6300</v>
      </c>
      <c r="U1129">
        <v>0</v>
      </c>
      <c r="V1129">
        <v>4004002</v>
      </c>
      <c r="W1129" t="s">
        <v>2013</v>
      </c>
      <c r="X1129">
        <v>4004002</v>
      </c>
      <c r="Y1129" t="s">
        <v>2013</v>
      </c>
      <c r="Z1129">
        <v>4004002</v>
      </c>
      <c r="AA1129" t="s">
        <v>2013</v>
      </c>
      <c r="AB1129">
        <v>4004002</v>
      </c>
      <c r="AC1129" t="s">
        <v>2013</v>
      </c>
      <c r="AD1129">
        <v>4004002</v>
      </c>
      <c r="AE1129" t="s">
        <v>2013</v>
      </c>
      <c r="AF1129">
        <v>0</v>
      </c>
      <c r="AG1129">
        <v>0</v>
      </c>
      <c r="AH1129">
        <v>1</v>
      </c>
      <c r="AI1129">
        <v>0</v>
      </c>
      <c r="AJ1129">
        <v>60</v>
      </c>
      <c r="AK1129">
        <v>0</v>
      </c>
      <c r="AL1129" t="b">
        <v>0</v>
      </c>
      <c r="AM1129">
        <v>0</v>
      </c>
      <c r="AN1129">
        <v>0</v>
      </c>
    </row>
    <row r="1130" spans="1:40" x14ac:dyDescent="0.3">
      <c r="A1130">
        <v>107021111</v>
      </c>
      <c r="B1130">
        <v>10702111</v>
      </c>
      <c r="C1130" t="s">
        <v>1374</v>
      </c>
      <c r="D1130" t="s">
        <v>635</v>
      </c>
      <c r="E1130">
        <v>1</v>
      </c>
      <c r="F1130" t="b">
        <v>1</v>
      </c>
      <c r="G1130">
        <v>2010</v>
      </c>
      <c r="H1130" t="s">
        <v>2013</v>
      </c>
      <c r="I1130">
        <v>0</v>
      </c>
      <c r="J1130">
        <v>0</v>
      </c>
      <c r="K1130">
        <v>57802</v>
      </c>
      <c r="L1130">
        <v>0</v>
      </c>
      <c r="M1130">
        <v>0</v>
      </c>
      <c r="N1130">
        <v>0</v>
      </c>
      <c r="O1130" t="s">
        <v>34</v>
      </c>
      <c r="P1130">
        <v>69360</v>
      </c>
      <c r="Q1130" t="b">
        <v>0</v>
      </c>
      <c r="R1130" t="b">
        <v>0</v>
      </c>
      <c r="S1130">
        <v>9000</v>
      </c>
      <c r="T1130">
        <v>0</v>
      </c>
      <c r="U1130">
        <v>0</v>
      </c>
      <c r="V1130">
        <v>4004001</v>
      </c>
      <c r="W1130" t="s">
        <v>2013</v>
      </c>
      <c r="X1130">
        <v>4004001</v>
      </c>
      <c r="Y1130" t="s">
        <v>2013</v>
      </c>
      <c r="Z1130">
        <v>4004001</v>
      </c>
      <c r="AA1130" t="s">
        <v>2013</v>
      </c>
      <c r="AB1130">
        <v>4004001</v>
      </c>
      <c r="AC1130" t="s">
        <v>2013</v>
      </c>
      <c r="AD1130">
        <v>4004001</v>
      </c>
      <c r="AE1130" t="s">
        <v>2013</v>
      </c>
      <c r="AF1130">
        <v>0</v>
      </c>
      <c r="AG1130">
        <v>0</v>
      </c>
      <c r="AH1130">
        <v>1</v>
      </c>
      <c r="AI1130">
        <v>0</v>
      </c>
      <c r="AJ1130">
        <v>60</v>
      </c>
      <c r="AK1130">
        <v>0</v>
      </c>
      <c r="AL1130" t="b">
        <v>0</v>
      </c>
      <c r="AM1130">
        <v>0</v>
      </c>
      <c r="AN1130">
        <v>0</v>
      </c>
    </row>
    <row r="1131" spans="1:40" x14ac:dyDescent="0.3">
      <c r="A1131">
        <v>107022111</v>
      </c>
      <c r="B1131">
        <v>10702211</v>
      </c>
      <c r="C1131" t="s">
        <v>1377</v>
      </c>
      <c r="D1131" t="s">
        <v>635</v>
      </c>
      <c r="E1131">
        <v>1</v>
      </c>
      <c r="F1131" t="b">
        <v>1</v>
      </c>
      <c r="G1131">
        <v>2010</v>
      </c>
      <c r="H1131" t="s">
        <v>2013</v>
      </c>
      <c r="I1131">
        <v>0</v>
      </c>
      <c r="J1131">
        <v>0</v>
      </c>
      <c r="K1131">
        <v>57802</v>
      </c>
      <c r="L1131">
        <v>0</v>
      </c>
      <c r="M1131">
        <v>0</v>
      </c>
      <c r="N1131">
        <v>0</v>
      </c>
      <c r="O1131" t="s">
        <v>34</v>
      </c>
      <c r="P1131">
        <v>69360</v>
      </c>
      <c r="Q1131" t="b">
        <v>0</v>
      </c>
      <c r="R1131" t="b">
        <v>0</v>
      </c>
      <c r="S1131">
        <v>0</v>
      </c>
      <c r="T1131">
        <v>0</v>
      </c>
      <c r="U1131">
        <v>0</v>
      </c>
      <c r="V1131">
        <v>4002021</v>
      </c>
      <c r="W1131" t="s">
        <v>2013</v>
      </c>
      <c r="X1131">
        <v>4002021</v>
      </c>
      <c r="Y1131" t="s">
        <v>2013</v>
      </c>
      <c r="Z1131">
        <v>4002021</v>
      </c>
      <c r="AA1131" t="s">
        <v>2013</v>
      </c>
      <c r="AB1131">
        <v>4002021</v>
      </c>
      <c r="AC1131" t="s">
        <v>2013</v>
      </c>
      <c r="AD1131">
        <v>4002021</v>
      </c>
      <c r="AE1131" t="s">
        <v>2013</v>
      </c>
      <c r="AF1131">
        <v>0</v>
      </c>
      <c r="AG1131">
        <v>0</v>
      </c>
      <c r="AH1131">
        <v>1</v>
      </c>
      <c r="AI1131">
        <v>0</v>
      </c>
      <c r="AJ1131">
        <v>60</v>
      </c>
      <c r="AK1131">
        <v>0</v>
      </c>
      <c r="AL1131" t="b">
        <v>0</v>
      </c>
      <c r="AM1131">
        <v>0</v>
      </c>
      <c r="AN1131">
        <v>0</v>
      </c>
    </row>
    <row r="1132" spans="1:40" x14ac:dyDescent="0.3">
      <c r="A1132">
        <v>107023111</v>
      </c>
      <c r="B1132">
        <v>10702311</v>
      </c>
      <c r="C1132" t="s">
        <v>1600</v>
      </c>
      <c r="D1132" t="s">
        <v>635</v>
      </c>
      <c r="E1132">
        <v>1</v>
      </c>
      <c r="F1132" t="b">
        <v>1</v>
      </c>
      <c r="G1132">
        <v>2010</v>
      </c>
      <c r="H1132" t="s">
        <v>2013</v>
      </c>
      <c r="I1132">
        <v>0</v>
      </c>
      <c r="J1132">
        <v>0</v>
      </c>
      <c r="K1132">
        <v>57802</v>
      </c>
      <c r="L1132">
        <v>0</v>
      </c>
      <c r="M1132">
        <v>0</v>
      </c>
      <c r="N1132">
        <v>0</v>
      </c>
      <c r="O1132" t="s">
        <v>34</v>
      </c>
      <c r="P1132">
        <v>69360</v>
      </c>
      <c r="Q1132" t="b">
        <v>0</v>
      </c>
      <c r="R1132" t="b">
        <v>0</v>
      </c>
      <c r="S1132">
        <v>0</v>
      </c>
      <c r="T1132">
        <v>6300</v>
      </c>
      <c r="U1132">
        <v>0</v>
      </c>
      <c r="V1132">
        <v>4004002</v>
      </c>
      <c r="W1132" t="s">
        <v>2013</v>
      </c>
      <c r="X1132">
        <v>4004002</v>
      </c>
      <c r="Y1132" t="s">
        <v>2013</v>
      </c>
      <c r="Z1132">
        <v>4004002</v>
      </c>
      <c r="AA1132" t="s">
        <v>2013</v>
      </c>
      <c r="AB1132">
        <v>4004002</v>
      </c>
      <c r="AC1132" t="s">
        <v>2013</v>
      </c>
      <c r="AD1132">
        <v>4004002</v>
      </c>
      <c r="AE1132" t="s">
        <v>2013</v>
      </c>
      <c r="AF1132">
        <v>0</v>
      </c>
      <c r="AG1132">
        <v>0</v>
      </c>
      <c r="AH1132">
        <v>1</v>
      </c>
      <c r="AI1132">
        <v>0</v>
      </c>
      <c r="AJ1132">
        <v>60</v>
      </c>
      <c r="AK1132">
        <v>0</v>
      </c>
      <c r="AL1132" t="b">
        <v>0</v>
      </c>
      <c r="AM1132">
        <v>0</v>
      </c>
      <c r="AN1132">
        <v>0</v>
      </c>
    </row>
    <row r="1133" spans="1:40" x14ac:dyDescent="0.3">
      <c r="A1133">
        <v>107024111</v>
      </c>
      <c r="B1133">
        <v>10702411</v>
      </c>
      <c r="C1133" t="s">
        <v>1601</v>
      </c>
      <c r="D1133" t="s">
        <v>635</v>
      </c>
      <c r="E1133">
        <v>1</v>
      </c>
      <c r="F1133" t="b">
        <v>1</v>
      </c>
      <c r="G1133">
        <v>2010</v>
      </c>
      <c r="H1133" t="s">
        <v>2013</v>
      </c>
      <c r="I1133">
        <v>0</v>
      </c>
      <c r="J1133">
        <v>0</v>
      </c>
      <c r="K1133">
        <v>59917</v>
      </c>
      <c r="L1133">
        <v>0</v>
      </c>
      <c r="M1133">
        <v>0</v>
      </c>
      <c r="N1133">
        <v>0</v>
      </c>
      <c r="O1133" t="s">
        <v>34</v>
      </c>
      <c r="P1133">
        <v>71900</v>
      </c>
      <c r="Q1133" t="b">
        <v>0</v>
      </c>
      <c r="R1133" t="b">
        <v>0</v>
      </c>
      <c r="S1133">
        <v>9000</v>
      </c>
      <c r="T1133">
        <v>0</v>
      </c>
      <c r="U1133">
        <v>0</v>
      </c>
      <c r="V1133">
        <v>4004001</v>
      </c>
      <c r="W1133" t="s">
        <v>2013</v>
      </c>
      <c r="X1133">
        <v>4004001</v>
      </c>
      <c r="Y1133" t="s">
        <v>2013</v>
      </c>
      <c r="Z1133">
        <v>4004001</v>
      </c>
      <c r="AA1133" t="s">
        <v>2013</v>
      </c>
      <c r="AB1133">
        <v>4004001</v>
      </c>
      <c r="AC1133" t="s">
        <v>2013</v>
      </c>
      <c r="AD1133">
        <v>4004001</v>
      </c>
      <c r="AE1133" t="s">
        <v>2013</v>
      </c>
      <c r="AF1133">
        <v>0</v>
      </c>
      <c r="AG1133">
        <v>0</v>
      </c>
      <c r="AH1133">
        <v>1</v>
      </c>
      <c r="AI1133">
        <v>0</v>
      </c>
      <c r="AJ1133">
        <v>60</v>
      </c>
      <c r="AK1133">
        <v>0</v>
      </c>
      <c r="AL1133" t="b">
        <v>0</v>
      </c>
      <c r="AM1133">
        <v>0</v>
      </c>
      <c r="AN1133">
        <v>0</v>
      </c>
    </row>
    <row r="1134" spans="1:40" x14ac:dyDescent="0.3">
      <c r="A1134">
        <v>107025111</v>
      </c>
      <c r="B1134">
        <v>10702511</v>
      </c>
      <c r="C1134" t="s">
        <v>1602</v>
      </c>
      <c r="D1134" t="s">
        <v>635</v>
      </c>
      <c r="E1134">
        <v>1</v>
      </c>
      <c r="F1134" t="b">
        <v>1</v>
      </c>
      <c r="G1134">
        <v>2010</v>
      </c>
      <c r="H1134" t="s">
        <v>2013</v>
      </c>
      <c r="I1134">
        <v>0</v>
      </c>
      <c r="J1134">
        <v>0</v>
      </c>
      <c r="K1134">
        <v>59917</v>
      </c>
      <c r="L1134">
        <v>0</v>
      </c>
      <c r="M1134">
        <v>0</v>
      </c>
      <c r="N1134">
        <v>0</v>
      </c>
      <c r="O1134" t="s">
        <v>34</v>
      </c>
      <c r="P1134">
        <v>71900</v>
      </c>
      <c r="Q1134" t="b">
        <v>0</v>
      </c>
      <c r="R1134" t="b">
        <v>0</v>
      </c>
      <c r="S1134">
        <v>0</v>
      </c>
      <c r="T1134">
        <v>0</v>
      </c>
      <c r="U1134">
        <v>0</v>
      </c>
      <c r="V1134">
        <v>3000001</v>
      </c>
      <c r="W1134" t="s">
        <v>2013</v>
      </c>
      <c r="X1134">
        <v>3000001</v>
      </c>
      <c r="Y1134" t="s">
        <v>2013</v>
      </c>
      <c r="Z1134">
        <v>3000001</v>
      </c>
      <c r="AA1134" t="s">
        <v>2013</v>
      </c>
      <c r="AB1134">
        <v>3000001</v>
      </c>
      <c r="AC1134" t="s">
        <v>2013</v>
      </c>
      <c r="AD1134">
        <v>3000001</v>
      </c>
      <c r="AE1134" t="s">
        <v>2013</v>
      </c>
      <c r="AF1134">
        <v>0</v>
      </c>
      <c r="AG1134">
        <v>0</v>
      </c>
      <c r="AH1134">
        <v>1</v>
      </c>
      <c r="AI1134">
        <v>0</v>
      </c>
      <c r="AJ1134">
        <v>60</v>
      </c>
      <c r="AK1134">
        <v>0</v>
      </c>
      <c r="AL1134" t="b">
        <v>0</v>
      </c>
      <c r="AM1134">
        <v>0</v>
      </c>
      <c r="AN1134">
        <v>0</v>
      </c>
    </row>
    <row r="1135" spans="1:40" x14ac:dyDescent="0.3">
      <c r="A1135">
        <v>107026111</v>
      </c>
      <c r="B1135">
        <v>10702611</v>
      </c>
      <c r="C1135" t="s">
        <v>1603</v>
      </c>
      <c r="D1135" t="s">
        <v>635</v>
      </c>
      <c r="E1135">
        <v>1</v>
      </c>
      <c r="F1135" t="b">
        <v>1</v>
      </c>
      <c r="G1135">
        <v>2010</v>
      </c>
      <c r="H1135" t="s">
        <v>2013</v>
      </c>
      <c r="I1135">
        <v>0</v>
      </c>
      <c r="J1135">
        <v>0</v>
      </c>
      <c r="K1135">
        <v>61688</v>
      </c>
      <c r="L1135">
        <v>0</v>
      </c>
      <c r="M1135">
        <v>0</v>
      </c>
      <c r="N1135">
        <v>0</v>
      </c>
      <c r="O1135" t="s">
        <v>34</v>
      </c>
      <c r="P1135">
        <v>74030</v>
      </c>
      <c r="Q1135" t="b">
        <v>0</v>
      </c>
      <c r="R1135" t="b">
        <v>0</v>
      </c>
      <c r="S1135">
        <v>0</v>
      </c>
      <c r="T1135">
        <v>0</v>
      </c>
      <c r="U1135">
        <v>0</v>
      </c>
      <c r="V1135">
        <v>3011001</v>
      </c>
      <c r="W1135" t="s">
        <v>2013</v>
      </c>
      <c r="X1135">
        <v>3011001</v>
      </c>
      <c r="Y1135" t="s">
        <v>2013</v>
      </c>
      <c r="Z1135">
        <v>3011001</v>
      </c>
      <c r="AA1135" t="s">
        <v>2013</v>
      </c>
      <c r="AB1135">
        <v>3011001</v>
      </c>
      <c r="AC1135" t="s">
        <v>2013</v>
      </c>
      <c r="AD1135">
        <v>3011001</v>
      </c>
      <c r="AE1135" t="s">
        <v>2013</v>
      </c>
      <c r="AF1135">
        <v>0</v>
      </c>
      <c r="AG1135">
        <v>0</v>
      </c>
      <c r="AH1135">
        <v>1</v>
      </c>
      <c r="AI1135">
        <v>0</v>
      </c>
      <c r="AJ1135">
        <v>60</v>
      </c>
      <c r="AK1135">
        <v>0</v>
      </c>
      <c r="AL1135" t="b">
        <v>0</v>
      </c>
      <c r="AM1135">
        <v>0</v>
      </c>
      <c r="AN1135">
        <v>0</v>
      </c>
    </row>
    <row r="1136" spans="1:40" x14ac:dyDescent="0.3">
      <c r="A1136">
        <v>107027111</v>
      </c>
      <c r="B1136">
        <v>10702711</v>
      </c>
      <c r="C1136" t="s">
        <v>1604</v>
      </c>
      <c r="D1136" t="s">
        <v>635</v>
      </c>
      <c r="E1136">
        <v>1</v>
      </c>
      <c r="F1136" t="b">
        <v>1</v>
      </c>
      <c r="G1136">
        <v>2010</v>
      </c>
      <c r="H1136" t="s">
        <v>2013</v>
      </c>
      <c r="I1136">
        <v>0</v>
      </c>
      <c r="J1136">
        <v>0</v>
      </c>
      <c r="K1136">
        <v>61688</v>
      </c>
      <c r="L1136">
        <v>0</v>
      </c>
      <c r="M1136">
        <v>0</v>
      </c>
      <c r="N1136">
        <v>0</v>
      </c>
      <c r="O1136" t="s">
        <v>34</v>
      </c>
      <c r="P1136">
        <v>74030</v>
      </c>
      <c r="Q1136" t="b">
        <v>0</v>
      </c>
      <c r="R1136" t="b">
        <v>0</v>
      </c>
      <c r="S1136">
        <v>0</v>
      </c>
      <c r="T1136">
        <v>0</v>
      </c>
      <c r="U1136">
        <v>0</v>
      </c>
      <c r="V1136">
        <v>4002021</v>
      </c>
      <c r="W1136" t="s">
        <v>2013</v>
      </c>
      <c r="X1136">
        <v>4002021</v>
      </c>
      <c r="Y1136" t="s">
        <v>2013</v>
      </c>
      <c r="Z1136">
        <v>4002021</v>
      </c>
      <c r="AA1136" t="s">
        <v>2013</v>
      </c>
      <c r="AB1136">
        <v>4002021</v>
      </c>
      <c r="AC1136" t="s">
        <v>2013</v>
      </c>
      <c r="AD1136">
        <v>4002021</v>
      </c>
      <c r="AE1136" t="s">
        <v>2013</v>
      </c>
      <c r="AF1136">
        <v>0</v>
      </c>
      <c r="AG1136">
        <v>0</v>
      </c>
      <c r="AH1136">
        <v>1</v>
      </c>
      <c r="AI1136">
        <v>0</v>
      </c>
      <c r="AJ1136">
        <v>60</v>
      </c>
      <c r="AK1136">
        <v>0</v>
      </c>
      <c r="AL1136" t="b">
        <v>0</v>
      </c>
      <c r="AM1136">
        <v>0</v>
      </c>
      <c r="AN1136">
        <v>0</v>
      </c>
    </row>
    <row r="1137" spans="1:40" x14ac:dyDescent="0.3">
      <c r="A1137">
        <v>107028111</v>
      </c>
      <c r="B1137">
        <v>10702811</v>
      </c>
      <c r="C1137" t="s">
        <v>1605</v>
      </c>
      <c r="D1137" t="s">
        <v>635</v>
      </c>
      <c r="E1137">
        <v>1</v>
      </c>
      <c r="F1137" t="b">
        <v>1</v>
      </c>
      <c r="G1137">
        <v>2010</v>
      </c>
      <c r="H1137" t="s">
        <v>2013</v>
      </c>
      <c r="I1137">
        <v>0</v>
      </c>
      <c r="J1137">
        <v>0</v>
      </c>
      <c r="K1137">
        <v>185064</v>
      </c>
      <c r="L1137">
        <v>0</v>
      </c>
      <c r="M1137">
        <v>0</v>
      </c>
      <c r="N1137">
        <v>0</v>
      </c>
      <c r="O1137" t="s">
        <v>34</v>
      </c>
      <c r="P1137">
        <v>222080</v>
      </c>
      <c r="Q1137" t="b">
        <v>0</v>
      </c>
      <c r="R1137" t="b">
        <v>0</v>
      </c>
      <c r="S1137">
        <v>9000</v>
      </c>
      <c r="T1137">
        <v>0</v>
      </c>
      <c r="U1137">
        <v>0</v>
      </c>
      <c r="V1137">
        <v>4004001</v>
      </c>
      <c r="W1137" t="s">
        <v>2013</v>
      </c>
      <c r="X1137">
        <v>4004001</v>
      </c>
      <c r="Y1137" t="s">
        <v>2013</v>
      </c>
      <c r="Z1137">
        <v>4004001</v>
      </c>
      <c r="AA1137" t="s">
        <v>2013</v>
      </c>
      <c r="AB1137">
        <v>4004001</v>
      </c>
      <c r="AC1137" t="s">
        <v>2013</v>
      </c>
      <c r="AD1137">
        <v>4004001</v>
      </c>
      <c r="AE1137" t="s">
        <v>2013</v>
      </c>
      <c r="AF1137">
        <v>0</v>
      </c>
      <c r="AG1137">
        <v>0</v>
      </c>
      <c r="AH1137">
        <v>1</v>
      </c>
      <c r="AI1137">
        <v>0</v>
      </c>
      <c r="AJ1137">
        <v>240</v>
      </c>
      <c r="AK1137">
        <v>0</v>
      </c>
      <c r="AL1137" t="b">
        <v>0</v>
      </c>
      <c r="AM1137">
        <v>0</v>
      </c>
      <c r="AN1137">
        <v>0</v>
      </c>
    </row>
    <row r="1138" spans="1:40" x14ac:dyDescent="0.3">
      <c r="A1138">
        <v>107029111</v>
      </c>
      <c r="B1138">
        <v>10702911</v>
      </c>
      <c r="C1138" t="s">
        <v>1606</v>
      </c>
      <c r="D1138" t="s">
        <v>635</v>
      </c>
      <c r="E1138">
        <v>1</v>
      </c>
      <c r="F1138" t="b">
        <v>1</v>
      </c>
      <c r="G1138">
        <v>2010</v>
      </c>
      <c r="H1138" t="s">
        <v>2013</v>
      </c>
      <c r="I1138">
        <v>0</v>
      </c>
      <c r="J1138">
        <v>0</v>
      </c>
      <c r="K1138">
        <v>63721</v>
      </c>
      <c r="L1138">
        <v>0</v>
      </c>
      <c r="M1138">
        <v>0</v>
      </c>
      <c r="N1138">
        <v>0</v>
      </c>
      <c r="O1138" t="s">
        <v>34</v>
      </c>
      <c r="P1138">
        <v>76470</v>
      </c>
      <c r="Q1138" t="b">
        <v>0</v>
      </c>
      <c r="R1138" t="b">
        <v>0</v>
      </c>
      <c r="S1138">
        <v>0</v>
      </c>
      <c r="T1138">
        <v>0</v>
      </c>
      <c r="U1138">
        <v>0</v>
      </c>
      <c r="V1138">
        <v>3000001</v>
      </c>
      <c r="W1138" t="s">
        <v>2013</v>
      </c>
      <c r="X1138">
        <v>3000001</v>
      </c>
      <c r="Y1138" t="s">
        <v>2013</v>
      </c>
      <c r="Z1138">
        <v>3000001</v>
      </c>
      <c r="AA1138" t="s">
        <v>2013</v>
      </c>
      <c r="AB1138">
        <v>3000001</v>
      </c>
      <c r="AC1138" t="s">
        <v>2013</v>
      </c>
      <c r="AD1138">
        <v>3000001</v>
      </c>
      <c r="AE1138" t="s">
        <v>2013</v>
      </c>
      <c r="AF1138">
        <v>0</v>
      </c>
      <c r="AG1138">
        <v>0</v>
      </c>
      <c r="AH1138">
        <v>1</v>
      </c>
      <c r="AI1138">
        <v>0</v>
      </c>
      <c r="AJ1138">
        <v>60</v>
      </c>
      <c r="AK1138">
        <v>0</v>
      </c>
      <c r="AL1138" t="b">
        <v>0</v>
      </c>
      <c r="AM1138">
        <v>0</v>
      </c>
      <c r="AN1138">
        <v>0</v>
      </c>
    </row>
    <row r="1139" spans="1:40" x14ac:dyDescent="0.3">
      <c r="A1139">
        <v>107030111</v>
      </c>
      <c r="B1139">
        <v>10703011</v>
      </c>
      <c r="C1139" t="s">
        <v>1607</v>
      </c>
      <c r="D1139" t="s">
        <v>635</v>
      </c>
      <c r="E1139">
        <v>1</v>
      </c>
      <c r="F1139" t="b">
        <v>1</v>
      </c>
      <c r="G1139">
        <v>2010</v>
      </c>
      <c r="H1139" t="s">
        <v>2013</v>
      </c>
      <c r="I1139">
        <v>0</v>
      </c>
      <c r="J1139">
        <v>0</v>
      </c>
      <c r="K1139">
        <v>63721</v>
      </c>
      <c r="L1139">
        <v>0</v>
      </c>
      <c r="M1139">
        <v>0</v>
      </c>
      <c r="N1139">
        <v>0</v>
      </c>
      <c r="O1139" t="s">
        <v>34</v>
      </c>
      <c r="P1139">
        <v>76470</v>
      </c>
      <c r="Q1139" t="b">
        <v>0</v>
      </c>
      <c r="R1139" t="b">
        <v>0</v>
      </c>
      <c r="S1139">
        <v>9000</v>
      </c>
      <c r="T1139">
        <v>0</v>
      </c>
      <c r="U1139">
        <v>0</v>
      </c>
      <c r="V1139">
        <v>4004001</v>
      </c>
      <c r="W1139" t="s">
        <v>2013</v>
      </c>
      <c r="X1139">
        <v>4004001</v>
      </c>
      <c r="Y1139" t="s">
        <v>2013</v>
      </c>
      <c r="Z1139">
        <v>4004001</v>
      </c>
      <c r="AA1139" t="s">
        <v>2013</v>
      </c>
      <c r="AB1139">
        <v>4004001</v>
      </c>
      <c r="AC1139" t="s">
        <v>2013</v>
      </c>
      <c r="AD1139">
        <v>4004001</v>
      </c>
      <c r="AE1139" t="s">
        <v>2013</v>
      </c>
      <c r="AF1139">
        <v>0</v>
      </c>
      <c r="AG1139">
        <v>0</v>
      </c>
      <c r="AH1139">
        <v>1</v>
      </c>
      <c r="AI1139">
        <v>0</v>
      </c>
      <c r="AJ1139">
        <v>60</v>
      </c>
      <c r="AK1139">
        <v>0</v>
      </c>
      <c r="AL1139" t="b">
        <v>0</v>
      </c>
      <c r="AM1139">
        <v>0</v>
      </c>
      <c r="AN1139">
        <v>0</v>
      </c>
    </row>
    <row r="1140" spans="1:40" x14ac:dyDescent="0.3">
      <c r="A1140">
        <v>107031111</v>
      </c>
      <c r="B1140">
        <v>10703111</v>
      </c>
      <c r="C1140" t="s">
        <v>1608</v>
      </c>
      <c r="D1140" t="s">
        <v>635</v>
      </c>
      <c r="E1140">
        <v>1</v>
      </c>
      <c r="F1140" t="b">
        <v>1</v>
      </c>
      <c r="G1140">
        <v>2010</v>
      </c>
      <c r="H1140" t="s">
        <v>2013</v>
      </c>
      <c r="I1140">
        <v>0</v>
      </c>
      <c r="J1140">
        <v>0</v>
      </c>
      <c r="K1140">
        <v>65831</v>
      </c>
      <c r="L1140">
        <v>0</v>
      </c>
      <c r="M1140">
        <v>0</v>
      </c>
      <c r="N1140">
        <v>0</v>
      </c>
      <c r="O1140" t="s">
        <v>34</v>
      </c>
      <c r="P1140">
        <v>79000</v>
      </c>
      <c r="Q1140" t="b">
        <v>0</v>
      </c>
      <c r="R1140" t="b">
        <v>0</v>
      </c>
      <c r="S1140">
        <v>0</v>
      </c>
      <c r="T1140">
        <v>0</v>
      </c>
      <c r="U1140">
        <v>0</v>
      </c>
      <c r="V1140">
        <v>8100022</v>
      </c>
      <c r="W1140" t="s">
        <v>2013</v>
      </c>
      <c r="X1140">
        <v>8100022</v>
      </c>
      <c r="Y1140" t="s">
        <v>2013</v>
      </c>
      <c r="Z1140">
        <v>8100022</v>
      </c>
      <c r="AA1140" t="s">
        <v>2013</v>
      </c>
      <c r="AB1140">
        <v>8100022</v>
      </c>
      <c r="AC1140" t="s">
        <v>2013</v>
      </c>
      <c r="AD1140">
        <v>8100022</v>
      </c>
      <c r="AE1140" t="s">
        <v>2013</v>
      </c>
      <c r="AF1140">
        <v>0</v>
      </c>
      <c r="AG1140">
        <v>0</v>
      </c>
      <c r="AH1140">
        <v>1</v>
      </c>
      <c r="AI1140">
        <v>0</v>
      </c>
      <c r="AJ1140">
        <v>60</v>
      </c>
      <c r="AK1140">
        <v>0</v>
      </c>
      <c r="AL1140" t="b">
        <v>0</v>
      </c>
      <c r="AM1140">
        <v>0</v>
      </c>
      <c r="AN1140">
        <v>0</v>
      </c>
    </row>
    <row r="1141" spans="1:40" x14ac:dyDescent="0.3">
      <c r="A1141">
        <v>107032111</v>
      </c>
      <c r="B1141">
        <v>10703211</v>
      </c>
      <c r="C1141" t="s">
        <v>1609</v>
      </c>
      <c r="D1141" t="s">
        <v>635</v>
      </c>
      <c r="E1141">
        <v>1</v>
      </c>
      <c r="F1141" t="b">
        <v>1</v>
      </c>
      <c r="G1141">
        <v>2010</v>
      </c>
      <c r="H1141" t="s">
        <v>2013</v>
      </c>
      <c r="I1141">
        <v>0</v>
      </c>
      <c r="J1141">
        <v>0</v>
      </c>
      <c r="K1141">
        <v>65831</v>
      </c>
      <c r="L1141">
        <v>0</v>
      </c>
      <c r="M1141">
        <v>0</v>
      </c>
      <c r="N1141">
        <v>0</v>
      </c>
      <c r="O1141" t="s">
        <v>34</v>
      </c>
      <c r="P1141">
        <v>79000</v>
      </c>
      <c r="Q1141" t="b">
        <v>0</v>
      </c>
      <c r="R1141" t="b">
        <v>0</v>
      </c>
      <c r="S1141">
        <v>0</v>
      </c>
      <c r="T1141">
        <v>0</v>
      </c>
      <c r="U1141">
        <v>0</v>
      </c>
      <c r="V1141">
        <v>4002021</v>
      </c>
      <c r="W1141" t="s">
        <v>2013</v>
      </c>
      <c r="X1141">
        <v>4002021</v>
      </c>
      <c r="Y1141" t="s">
        <v>2013</v>
      </c>
      <c r="Z1141">
        <v>4002021</v>
      </c>
      <c r="AA1141" t="s">
        <v>2013</v>
      </c>
      <c r="AB1141">
        <v>4002021</v>
      </c>
      <c r="AC1141" t="s">
        <v>2013</v>
      </c>
      <c r="AD1141">
        <v>4002021</v>
      </c>
      <c r="AE1141" t="s">
        <v>2013</v>
      </c>
      <c r="AF1141">
        <v>0</v>
      </c>
      <c r="AG1141">
        <v>0</v>
      </c>
      <c r="AH1141">
        <v>1</v>
      </c>
      <c r="AI1141">
        <v>0</v>
      </c>
      <c r="AJ1141">
        <v>60</v>
      </c>
      <c r="AK1141">
        <v>0</v>
      </c>
      <c r="AL1141" t="b">
        <v>0</v>
      </c>
      <c r="AM1141">
        <v>0</v>
      </c>
      <c r="AN1141">
        <v>0</v>
      </c>
    </row>
    <row r="1142" spans="1:40" x14ac:dyDescent="0.3">
      <c r="A1142">
        <v>107033111</v>
      </c>
      <c r="B1142">
        <v>10703311</v>
      </c>
      <c r="C1142" t="s">
        <v>1610</v>
      </c>
      <c r="D1142" t="s">
        <v>635</v>
      </c>
      <c r="E1142">
        <v>1</v>
      </c>
      <c r="F1142" t="b">
        <v>1</v>
      </c>
      <c r="G1142">
        <v>2010</v>
      </c>
      <c r="H1142" t="s">
        <v>2013</v>
      </c>
      <c r="I1142">
        <v>0</v>
      </c>
      <c r="J1142">
        <v>0</v>
      </c>
      <c r="K1142">
        <v>65831</v>
      </c>
      <c r="L1142">
        <v>0</v>
      </c>
      <c r="M1142">
        <v>0</v>
      </c>
      <c r="N1142">
        <v>0</v>
      </c>
      <c r="O1142" t="s">
        <v>34</v>
      </c>
      <c r="P1142">
        <v>79000</v>
      </c>
      <c r="Q1142" t="b">
        <v>0</v>
      </c>
      <c r="R1142" t="b">
        <v>0</v>
      </c>
      <c r="S1142">
        <v>9000</v>
      </c>
      <c r="T1142">
        <v>0</v>
      </c>
      <c r="U1142">
        <v>0</v>
      </c>
      <c r="V1142">
        <v>4004001</v>
      </c>
      <c r="W1142" t="s">
        <v>2013</v>
      </c>
      <c r="X1142">
        <v>4004001</v>
      </c>
      <c r="Y1142" t="s">
        <v>2013</v>
      </c>
      <c r="Z1142">
        <v>4004001</v>
      </c>
      <c r="AA1142" t="s">
        <v>2013</v>
      </c>
      <c r="AB1142">
        <v>4004001</v>
      </c>
      <c r="AC1142" t="s">
        <v>2013</v>
      </c>
      <c r="AD1142">
        <v>4004001</v>
      </c>
      <c r="AE1142" t="s">
        <v>2013</v>
      </c>
      <c r="AF1142">
        <v>0</v>
      </c>
      <c r="AG1142">
        <v>0</v>
      </c>
      <c r="AH1142">
        <v>1</v>
      </c>
      <c r="AI1142">
        <v>0</v>
      </c>
      <c r="AJ1142">
        <v>60</v>
      </c>
      <c r="AK1142">
        <v>0</v>
      </c>
      <c r="AL1142" t="b">
        <v>0</v>
      </c>
      <c r="AM1142">
        <v>0</v>
      </c>
      <c r="AN1142">
        <v>0</v>
      </c>
    </row>
    <row r="1143" spans="1:40" x14ac:dyDescent="0.3">
      <c r="A1143">
        <v>108001111</v>
      </c>
      <c r="B1143">
        <v>10800111</v>
      </c>
      <c r="C1143" t="s">
        <v>599</v>
      </c>
      <c r="D1143" t="s">
        <v>635</v>
      </c>
      <c r="E1143">
        <v>1</v>
      </c>
      <c r="F1143" t="b">
        <v>1</v>
      </c>
      <c r="G1143">
        <v>2010</v>
      </c>
      <c r="H1143" t="s">
        <v>2013</v>
      </c>
      <c r="I1143">
        <v>0</v>
      </c>
      <c r="J1143">
        <v>0</v>
      </c>
      <c r="K1143">
        <v>68124</v>
      </c>
      <c r="L1143">
        <v>0</v>
      </c>
      <c r="M1143">
        <v>0</v>
      </c>
      <c r="N1143">
        <v>0</v>
      </c>
      <c r="O1143" t="s">
        <v>34</v>
      </c>
      <c r="P1143">
        <v>81750</v>
      </c>
      <c r="Q1143" t="b">
        <v>0</v>
      </c>
      <c r="R1143" t="b">
        <v>0</v>
      </c>
      <c r="S1143">
        <v>9000</v>
      </c>
      <c r="T1143">
        <v>0</v>
      </c>
      <c r="U1143">
        <v>0</v>
      </c>
      <c r="V1143">
        <v>4004001</v>
      </c>
      <c r="W1143" t="s">
        <v>2013</v>
      </c>
      <c r="X1143">
        <v>4004001</v>
      </c>
      <c r="Y1143" t="s">
        <v>2013</v>
      </c>
      <c r="Z1143">
        <v>4004001</v>
      </c>
      <c r="AA1143" t="s">
        <v>2013</v>
      </c>
      <c r="AB1143">
        <v>4004001</v>
      </c>
      <c r="AC1143" t="s">
        <v>2013</v>
      </c>
      <c r="AD1143">
        <v>4004001</v>
      </c>
      <c r="AE1143" t="s">
        <v>2013</v>
      </c>
      <c r="AF1143">
        <v>0</v>
      </c>
      <c r="AG1143">
        <v>0</v>
      </c>
      <c r="AH1143">
        <v>1</v>
      </c>
      <c r="AI1143">
        <v>0</v>
      </c>
      <c r="AJ1143">
        <v>60</v>
      </c>
      <c r="AK1143">
        <v>0</v>
      </c>
      <c r="AL1143" t="b">
        <v>0</v>
      </c>
      <c r="AM1143">
        <v>0</v>
      </c>
      <c r="AN1143">
        <v>0</v>
      </c>
    </row>
    <row r="1144" spans="1:40" x14ac:dyDescent="0.3">
      <c r="A1144">
        <v>108002111</v>
      </c>
      <c r="B1144">
        <v>10800211</v>
      </c>
      <c r="C1144" t="s">
        <v>1179</v>
      </c>
      <c r="D1144" t="s">
        <v>635</v>
      </c>
      <c r="E1144">
        <v>1</v>
      </c>
      <c r="F1144" t="b">
        <v>1</v>
      </c>
      <c r="G1144">
        <v>2010</v>
      </c>
      <c r="H1144" t="s">
        <v>2013</v>
      </c>
      <c r="I1144">
        <v>0</v>
      </c>
      <c r="J1144">
        <v>0</v>
      </c>
      <c r="K1144">
        <v>68124</v>
      </c>
      <c r="L1144">
        <v>0</v>
      </c>
      <c r="M1144">
        <v>0</v>
      </c>
      <c r="N1144">
        <v>0</v>
      </c>
      <c r="O1144" t="s">
        <v>34</v>
      </c>
      <c r="P1144">
        <v>81750</v>
      </c>
      <c r="Q1144" t="b">
        <v>0</v>
      </c>
      <c r="R1144" t="b">
        <v>0</v>
      </c>
      <c r="S1144">
        <v>0</v>
      </c>
      <c r="T1144">
        <v>0</v>
      </c>
      <c r="U1144">
        <v>0</v>
      </c>
      <c r="V1144">
        <v>3000001</v>
      </c>
      <c r="W1144" t="s">
        <v>2013</v>
      </c>
      <c r="X1144">
        <v>3000001</v>
      </c>
      <c r="Y1144" t="s">
        <v>2013</v>
      </c>
      <c r="Z1144">
        <v>3000001</v>
      </c>
      <c r="AA1144" t="s">
        <v>2013</v>
      </c>
      <c r="AB1144">
        <v>3000001</v>
      </c>
      <c r="AC1144" t="s">
        <v>2013</v>
      </c>
      <c r="AD1144">
        <v>3000001</v>
      </c>
      <c r="AE1144" t="s">
        <v>2013</v>
      </c>
      <c r="AF1144">
        <v>0</v>
      </c>
      <c r="AG1144">
        <v>0</v>
      </c>
      <c r="AH1144">
        <v>1</v>
      </c>
      <c r="AI1144">
        <v>0</v>
      </c>
      <c r="AJ1144">
        <v>60</v>
      </c>
      <c r="AK1144">
        <v>0</v>
      </c>
      <c r="AL1144" t="b">
        <v>0</v>
      </c>
      <c r="AM1144">
        <v>0</v>
      </c>
      <c r="AN1144">
        <v>0</v>
      </c>
    </row>
    <row r="1145" spans="1:40" x14ac:dyDescent="0.3">
      <c r="A1145">
        <v>108003111</v>
      </c>
      <c r="B1145">
        <v>10800311</v>
      </c>
      <c r="C1145" t="s">
        <v>1180</v>
      </c>
      <c r="D1145" t="s">
        <v>635</v>
      </c>
      <c r="E1145">
        <v>1</v>
      </c>
      <c r="F1145" t="b">
        <v>1</v>
      </c>
      <c r="G1145">
        <v>2010</v>
      </c>
      <c r="H1145" t="s">
        <v>2013</v>
      </c>
      <c r="I1145">
        <v>0</v>
      </c>
      <c r="J1145">
        <v>0</v>
      </c>
      <c r="K1145">
        <v>69986</v>
      </c>
      <c r="L1145">
        <v>0</v>
      </c>
      <c r="M1145">
        <v>0</v>
      </c>
      <c r="N1145">
        <v>0</v>
      </c>
      <c r="O1145" t="s">
        <v>34</v>
      </c>
      <c r="P1145">
        <v>83980</v>
      </c>
      <c r="Q1145" t="b">
        <v>0</v>
      </c>
      <c r="R1145" t="b">
        <v>0</v>
      </c>
      <c r="S1145">
        <v>9000</v>
      </c>
      <c r="T1145">
        <v>0</v>
      </c>
      <c r="U1145">
        <v>0</v>
      </c>
      <c r="V1145">
        <v>4004001</v>
      </c>
      <c r="W1145" t="s">
        <v>2013</v>
      </c>
      <c r="X1145">
        <v>4004001</v>
      </c>
      <c r="Y1145" t="s">
        <v>2013</v>
      </c>
      <c r="Z1145">
        <v>4004001</v>
      </c>
      <c r="AA1145" t="s">
        <v>2013</v>
      </c>
      <c r="AB1145">
        <v>4004001</v>
      </c>
      <c r="AC1145" t="s">
        <v>2013</v>
      </c>
      <c r="AD1145">
        <v>4004001</v>
      </c>
      <c r="AE1145" t="s">
        <v>2013</v>
      </c>
      <c r="AF1145">
        <v>0</v>
      </c>
      <c r="AG1145">
        <v>0</v>
      </c>
      <c r="AH1145">
        <v>1</v>
      </c>
      <c r="AI1145">
        <v>0</v>
      </c>
      <c r="AJ1145">
        <v>60</v>
      </c>
      <c r="AK1145">
        <v>0</v>
      </c>
      <c r="AL1145" t="b">
        <v>0</v>
      </c>
      <c r="AM1145">
        <v>0</v>
      </c>
      <c r="AN1145">
        <v>0</v>
      </c>
    </row>
    <row r="1146" spans="1:40" x14ac:dyDescent="0.3">
      <c r="A1146">
        <v>108004111</v>
      </c>
      <c r="B1146">
        <v>10800411</v>
      </c>
      <c r="C1146" t="s">
        <v>1611</v>
      </c>
      <c r="D1146" t="s">
        <v>635</v>
      </c>
      <c r="E1146">
        <v>1</v>
      </c>
      <c r="F1146" t="b">
        <v>1</v>
      </c>
      <c r="G1146">
        <v>2010</v>
      </c>
      <c r="H1146" t="s">
        <v>2013</v>
      </c>
      <c r="I1146">
        <v>0</v>
      </c>
      <c r="J1146">
        <v>0</v>
      </c>
      <c r="K1146">
        <v>69986</v>
      </c>
      <c r="L1146">
        <v>0</v>
      </c>
      <c r="M1146">
        <v>0</v>
      </c>
      <c r="N1146">
        <v>0</v>
      </c>
      <c r="O1146" t="s">
        <v>34</v>
      </c>
      <c r="P1146">
        <v>83980</v>
      </c>
      <c r="Q1146" t="b">
        <v>0</v>
      </c>
      <c r="R1146" t="b">
        <v>0</v>
      </c>
      <c r="S1146">
        <v>0</v>
      </c>
      <c r="T1146">
        <v>0</v>
      </c>
      <c r="U1146">
        <v>0</v>
      </c>
      <c r="V1146">
        <v>3000001</v>
      </c>
      <c r="W1146" t="s">
        <v>2013</v>
      </c>
      <c r="X1146">
        <v>3000001</v>
      </c>
      <c r="Y1146" t="s">
        <v>2013</v>
      </c>
      <c r="Z1146">
        <v>3000001</v>
      </c>
      <c r="AA1146" t="s">
        <v>2013</v>
      </c>
      <c r="AB1146">
        <v>3000001</v>
      </c>
      <c r="AC1146" t="s">
        <v>2013</v>
      </c>
      <c r="AD1146">
        <v>3000001</v>
      </c>
      <c r="AE1146" t="s">
        <v>2013</v>
      </c>
      <c r="AF1146">
        <v>0</v>
      </c>
      <c r="AG1146">
        <v>0</v>
      </c>
      <c r="AH1146">
        <v>1</v>
      </c>
      <c r="AI1146">
        <v>0</v>
      </c>
      <c r="AJ1146">
        <v>60</v>
      </c>
      <c r="AK1146">
        <v>0</v>
      </c>
      <c r="AL1146" t="b">
        <v>0</v>
      </c>
      <c r="AM1146">
        <v>0</v>
      </c>
      <c r="AN1146">
        <v>0</v>
      </c>
    </row>
    <row r="1147" spans="1:40" x14ac:dyDescent="0.3">
      <c r="A1147">
        <v>108005111</v>
      </c>
      <c r="B1147">
        <v>10800511</v>
      </c>
      <c r="C1147" t="s">
        <v>1612</v>
      </c>
      <c r="D1147" t="s">
        <v>635</v>
      </c>
      <c r="E1147">
        <v>1</v>
      </c>
      <c r="F1147" t="b">
        <v>1</v>
      </c>
      <c r="G1147">
        <v>2010</v>
      </c>
      <c r="H1147" t="s">
        <v>2013</v>
      </c>
      <c r="I1147">
        <v>0</v>
      </c>
      <c r="J1147">
        <v>0</v>
      </c>
      <c r="K1147">
        <v>69986</v>
      </c>
      <c r="L1147">
        <v>0</v>
      </c>
      <c r="M1147">
        <v>0</v>
      </c>
      <c r="N1147">
        <v>0</v>
      </c>
      <c r="O1147" t="s">
        <v>34</v>
      </c>
      <c r="P1147">
        <v>83980</v>
      </c>
      <c r="Q1147" t="b">
        <v>0</v>
      </c>
      <c r="R1147" t="b">
        <v>0</v>
      </c>
      <c r="S1147">
        <v>0</v>
      </c>
      <c r="T1147">
        <v>0</v>
      </c>
      <c r="U1147">
        <v>0</v>
      </c>
      <c r="V1147">
        <v>4003021</v>
      </c>
      <c r="W1147" t="s">
        <v>2013</v>
      </c>
      <c r="X1147">
        <v>4003021</v>
      </c>
      <c r="Y1147" t="s">
        <v>2013</v>
      </c>
      <c r="Z1147">
        <v>4003021</v>
      </c>
      <c r="AA1147" t="s">
        <v>2013</v>
      </c>
      <c r="AB1147">
        <v>4003021</v>
      </c>
      <c r="AC1147" t="s">
        <v>2013</v>
      </c>
      <c r="AD1147">
        <v>4003021</v>
      </c>
      <c r="AE1147" t="s">
        <v>2013</v>
      </c>
      <c r="AF1147">
        <v>0</v>
      </c>
      <c r="AG1147">
        <v>0</v>
      </c>
      <c r="AH1147">
        <v>1</v>
      </c>
      <c r="AI1147">
        <v>0</v>
      </c>
      <c r="AJ1147">
        <v>60</v>
      </c>
      <c r="AK1147">
        <v>0</v>
      </c>
      <c r="AL1147" t="b">
        <v>0</v>
      </c>
      <c r="AM1147">
        <v>0</v>
      </c>
      <c r="AN1147">
        <v>0</v>
      </c>
    </row>
    <row r="1148" spans="1:40" x14ac:dyDescent="0.3">
      <c r="A1148">
        <v>108006111</v>
      </c>
      <c r="B1148">
        <v>10800611</v>
      </c>
      <c r="C1148" t="s">
        <v>1181</v>
      </c>
      <c r="D1148" t="s">
        <v>635</v>
      </c>
      <c r="E1148">
        <v>1</v>
      </c>
      <c r="F1148" t="b">
        <v>1</v>
      </c>
      <c r="G1148">
        <v>2010</v>
      </c>
      <c r="H1148" t="s">
        <v>2013</v>
      </c>
      <c r="I1148">
        <v>0</v>
      </c>
      <c r="J1148">
        <v>0</v>
      </c>
      <c r="K1148">
        <v>71060</v>
      </c>
      <c r="L1148">
        <v>0</v>
      </c>
      <c r="M1148">
        <v>0</v>
      </c>
      <c r="N1148">
        <v>0</v>
      </c>
      <c r="O1148" t="s">
        <v>34</v>
      </c>
      <c r="P1148">
        <v>85270</v>
      </c>
      <c r="Q1148" t="b">
        <v>0</v>
      </c>
      <c r="R1148" t="b">
        <v>0</v>
      </c>
      <c r="S1148">
        <v>9000</v>
      </c>
      <c r="T1148">
        <v>0</v>
      </c>
      <c r="U1148">
        <v>0</v>
      </c>
      <c r="V1148">
        <v>4004001</v>
      </c>
      <c r="W1148" t="s">
        <v>2013</v>
      </c>
      <c r="X1148">
        <v>4004001</v>
      </c>
      <c r="Y1148" t="s">
        <v>2013</v>
      </c>
      <c r="Z1148">
        <v>4004001</v>
      </c>
      <c r="AA1148" t="s">
        <v>2013</v>
      </c>
      <c r="AB1148">
        <v>4004001</v>
      </c>
      <c r="AC1148" t="s">
        <v>2013</v>
      </c>
      <c r="AD1148">
        <v>4004001</v>
      </c>
      <c r="AE1148" t="s">
        <v>2013</v>
      </c>
      <c r="AF1148">
        <v>0</v>
      </c>
      <c r="AG1148">
        <v>0</v>
      </c>
      <c r="AH1148">
        <v>1</v>
      </c>
      <c r="AI1148">
        <v>0</v>
      </c>
      <c r="AJ1148">
        <v>60</v>
      </c>
      <c r="AK1148">
        <v>0</v>
      </c>
      <c r="AL1148" t="b">
        <v>0</v>
      </c>
      <c r="AM1148">
        <v>0</v>
      </c>
      <c r="AN1148">
        <v>0</v>
      </c>
    </row>
    <row r="1149" spans="1:40" x14ac:dyDescent="0.3">
      <c r="A1149">
        <v>108007111</v>
      </c>
      <c r="B1149">
        <v>10800711</v>
      </c>
      <c r="C1149" t="s">
        <v>1613</v>
      </c>
      <c r="D1149" t="s">
        <v>635</v>
      </c>
      <c r="E1149">
        <v>1</v>
      </c>
      <c r="F1149" t="b">
        <v>1</v>
      </c>
      <c r="G1149">
        <v>2010</v>
      </c>
      <c r="H1149" t="s">
        <v>2013</v>
      </c>
      <c r="I1149">
        <v>0</v>
      </c>
      <c r="J1149">
        <v>0</v>
      </c>
      <c r="K1149">
        <v>71060</v>
      </c>
      <c r="L1149">
        <v>0</v>
      </c>
      <c r="M1149">
        <v>0</v>
      </c>
      <c r="N1149">
        <v>0</v>
      </c>
      <c r="O1149" t="s">
        <v>34</v>
      </c>
      <c r="P1149">
        <v>85270</v>
      </c>
      <c r="Q1149" t="b">
        <v>0</v>
      </c>
      <c r="R1149" t="b">
        <v>0</v>
      </c>
      <c r="S1149">
        <v>0</v>
      </c>
      <c r="T1149">
        <v>0</v>
      </c>
      <c r="U1149">
        <v>0</v>
      </c>
      <c r="V1149">
        <v>3011001</v>
      </c>
      <c r="W1149" t="s">
        <v>2013</v>
      </c>
      <c r="X1149">
        <v>3011001</v>
      </c>
      <c r="Y1149" t="s">
        <v>2013</v>
      </c>
      <c r="Z1149">
        <v>3011001</v>
      </c>
      <c r="AA1149" t="s">
        <v>2013</v>
      </c>
      <c r="AB1149">
        <v>3011001</v>
      </c>
      <c r="AC1149" t="s">
        <v>2013</v>
      </c>
      <c r="AD1149">
        <v>3011001</v>
      </c>
      <c r="AE1149" t="s">
        <v>2013</v>
      </c>
      <c r="AF1149">
        <v>0</v>
      </c>
      <c r="AG1149">
        <v>0</v>
      </c>
      <c r="AH1149">
        <v>1</v>
      </c>
      <c r="AI1149">
        <v>0</v>
      </c>
      <c r="AJ1149">
        <v>60</v>
      </c>
      <c r="AK1149">
        <v>0</v>
      </c>
      <c r="AL1149" t="b">
        <v>0</v>
      </c>
      <c r="AM1149">
        <v>0</v>
      </c>
      <c r="AN1149">
        <v>0</v>
      </c>
    </row>
    <row r="1150" spans="1:40" x14ac:dyDescent="0.3">
      <c r="A1150">
        <v>108008111</v>
      </c>
      <c r="B1150">
        <v>10800811</v>
      </c>
      <c r="C1150" t="s">
        <v>1614</v>
      </c>
      <c r="D1150" t="s">
        <v>635</v>
      </c>
      <c r="E1150">
        <v>1</v>
      </c>
      <c r="F1150" t="b">
        <v>1</v>
      </c>
      <c r="G1150">
        <v>2010</v>
      </c>
      <c r="H1150" t="s">
        <v>2013</v>
      </c>
      <c r="I1150">
        <v>0</v>
      </c>
      <c r="J1150">
        <v>0</v>
      </c>
      <c r="K1150">
        <v>218115</v>
      </c>
      <c r="L1150">
        <v>0</v>
      </c>
      <c r="M1150">
        <v>0</v>
      </c>
      <c r="N1150">
        <v>0</v>
      </c>
      <c r="O1150" t="s">
        <v>34</v>
      </c>
      <c r="P1150">
        <v>261740</v>
      </c>
      <c r="Q1150" t="b">
        <v>0</v>
      </c>
      <c r="R1150" t="b">
        <v>0</v>
      </c>
      <c r="S1150">
        <v>0</v>
      </c>
      <c r="T1150">
        <v>0</v>
      </c>
      <c r="U1150">
        <v>0</v>
      </c>
      <c r="V1150">
        <v>3000001</v>
      </c>
      <c r="W1150" t="s">
        <v>2013</v>
      </c>
      <c r="X1150">
        <v>3000001</v>
      </c>
      <c r="Y1150" t="s">
        <v>2013</v>
      </c>
      <c r="Z1150">
        <v>3000001</v>
      </c>
      <c r="AA1150" t="s">
        <v>2013</v>
      </c>
      <c r="AB1150">
        <v>3000001</v>
      </c>
      <c r="AC1150" t="s">
        <v>2013</v>
      </c>
      <c r="AD1150">
        <v>3000001</v>
      </c>
      <c r="AE1150" t="s">
        <v>2013</v>
      </c>
      <c r="AF1150">
        <v>0</v>
      </c>
      <c r="AG1150">
        <v>0</v>
      </c>
      <c r="AH1150">
        <v>1</v>
      </c>
      <c r="AI1150">
        <v>0</v>
      </c>
      <c r="AJ1150">
        <v>240</v>
      </c>
      <c r="AK1150">
        <v>0</v>
      </c>
      <c r="AL1150" t="b">
        <v>0</v>
      </c>
      <c r="AM1150">
        <v>0</v>
      </c>
      <c r="AN1150">
        <v>0</v>
      </c>
    </row>
    <row r="1151" spans="1:40" x14ac:dyDescent="0.3">
      <c r="A1151">
        <v>108009111</v>
      </c>
      <c r="B1151">
        <v>10800911</v>
      </c>
      <c r="C1151" t="s">
        <v>1615</v>
      </c>
      <c r="D1151" t="s">
        <v>635</v>
      </c>
      <c r="E1151">
        <v>1</v>
      </c>
      <c r="F1151" t="b">
        <v>1</v>
      </c>
      <c r="G1151">
        <v>2010</v>
      </c>
      <c r="H1151" t="s">
        <v>2013</v>
      </c>
      <c r="I1151">
        <v>0</v>
      </c>
      <c r="J1151">
        <v>0</v>
      </c>
      <c r="K1151">
        <v>72705</v>
      </c>
      <c r="L1151">
        <v>0</v>
      </c>
      <c r="M1151">
        <v>0</v>
      </c>
      <c r="N1151">
        <v>0</v>
      </c>
      <c r="O1151" t="s">
        <v>34</v>
      </c>
      <c r="P1151">
        <v>87250</v>
      </c>
      <c r="Q1151" t="b">
        <v>0</v>
      </c>
      <c r="R1151" t="b">
        <v>0</v>
      </c>
      <c r="S1151">
        <v>9000</v>
      </c>
      <c r="T1151">
        <v>0</v>
      </c>
      <c r="U1151">
        <v>0</v>
      </c>
      <c r="V1151">
        <v>4004001</v>
      </c>
      <c r="W1151" t="s">
        <v>2013</v>
      </c>
      <c r="X1151">
        <v>4004001</v>
      </c>
      <c r="Y1151" t="s">
        <v>2013</v>
      </c>
      <c r="Z1151">
        <v>4004001</v>
      </c>
      <c r="AA1151" t="s">
        <v>2013</v>
      </c>
      <c r="AB1151">
        <v>4004001</v>
      </c>
      <c r="AC1151" t="s">
        <v>2013</v>
      </c>
      <c r="AD1151">
        <v>4004001</v>
      </c>
      <c r="AE1151" t="s">
        <v>2013</v>
      </c>
      <c r="AF1151">
        <v>0</v>
      </c>
      <c r="AG1151">
        <v>0</v>
      </c>
      <c r="AH1151">
        <v>1</v>
      </c>
      <c r="AI1151">
        <v>0</v>
      </c>
      <c r="AJ1151">
        <v>60</v>
      </c>
      <c r="AK1151">
        <v>0</v>
      </c>
      <c r="AL1151" t="b">
        <v>0</v>
      </c>
      <c r="AM1151">
        <v>0</v>
      </c>
      <c r="AN1151">
        <v>0</v>
      </c>
    </row>
    <row r="1152" spans="1:40" x14ac:dyDescent="0.3">
      <c r="A1152">
        <v>108010111</v>
      </c>
      <c r="B1152">
        <v>10801011</v>
      </c>
      <c r="C1152" t="s">
        <v>1616</v>
      </c>
      <c r="D1152" t="s">
        <v>635</v>
      </c>
      <c r="E1152">
        <v>1</v>
      </c>
      <c r="F1152" t="b">
        <v>1</v>
      </c>
      <c r="G1152">
        <v>2010</v>
      </c>
      <c r="H1152" t="s">
        <v>2013</v>
      </c>
      <c r="I1152">
        <v>0</v>
      </c>
      <c r="J1152">
        <v>0</v>
      </c>
      <c r="K1152">
        <v>72705</v>
      </c>
      <c r="L1152">
        <v>0</v>
      </c>
      <c r="M1152">
        <v>0</v>
      </c>
      <c r="N1152">
        <v>0</v>
      </c>
      <c r="O1152" t="s">
        <v>34</v>
      </c>
      <c r="P1152">
        <v>87250</v>
      </c>
      <c r="Q1152" t="b">
        <v>0</v>
      </c>
      <c r="R1152" t="b">
        <v>0</v>
      </c>
      <c r="S1152">
        <v>9000</v>
      </c>
      <c r="T1152">
        <v>0</v>
      </c>
      <c r="U1152">
        <v>0</v>
      </c>
      <c r="V1152">
        <v>4004001</v>
      </c>
      <c r="W1152" t="s">
        <v>2013</v>
      </c>
      <c r="X1152">
        <v>4004001</v>
      </c>
      <c r="Y1152" t="s">
        <v>2013</v>
      </c>
      <c r="Z1152">
        <v>4004001</v>
      </c>
      <c r="AA1152" t="s">
        <v>2013</v>
      </c>
      <c r="AB1152">
        <v>4004001</v>
      </c>
      <c r="AC1152" t="s">
        <v>2013</v>
      </c>
      <c r="AD1152">
        <v>4004001</v>
      </c>
      <c r="AE1152" t="s">
        <v>2013</v>
      </c>
      <c r="AF1152">
        <v>0</v>
      </c>
      <c r="AG1152">
        <v>0</v>
      </c>
      <c r="AH1152">
        <v>1</v>
      </c>
      <c r="AI1152">
        <v>0</v>
      </c>
      <c r="AJ1152">
        <v>60</v>
      </c>
      <c r="AK1152">
        <v>0</v>
      </c>
      <c r="AL1152" t="b">
        <v>0</v>
      </c>
      <c r="AM1152">
        <v>0</v>
      </c>
      <c r="AN1152">
        <v>0</v>
      </c>
    </row>
    <row r="1153" spans="1:40" x14ac:dyDescent="0.3">
      <c r="A1153">
        <v>108011111</v>
      </c>
      <c r="B1153">
        <v>10801111</v>
      </c>
      <c r="C1153" t="s">
        <v>1617</v>
      </c>
      <c r="D1153" t="s">
        <v>635</v>
      </c>
      <c r="E1153">
        <v>1</v>
      </c>
      <c r="F1153" t="b">
        <v>1</v>
      </c>
      <c r="G1153">
        <v>2010</v>
      </c>
      <c r="H1153" t="s">
        <v>2013</v>
      </c>
      <c r="I1153">
        <v>0</v>
      </c>
      <c r="J1153">
        <v>0</v>
      </c>
      <c r="K1153">
        <v>73830</v>
      </c>
      <c r="L1153">
        <v>0</v>
      </c>
      <c r="M1153">
        <v>0</v>
      </c>
      <c r="N1153">
        <v>0</v>
      </c>
      <c r="O1153" t="s">
        <v>34</v>
      </c>
      <c r="P1153">
        <v>88600</v>
      </c>
      <c r="Q1153" t="b">
        <v>0</v>
      </c>
      <c r="R1153" t="b">
        <v>0</v>
      </c>
      <c r="S1153">
        <v>0</v>
      </c>
      <c r="T1153">
        <v>0</v>
      </c>
      <c r="U1153">
        <v>0</v>
      </c>
      <c r="V1153">
        <v>8100022</v>
      </c>
      <c r="W1153" t="s">
        <v>2013</v>
      </c>
      <c r="X1153">
        <v>8100022</v>
      </c>
      <c r="Y1153" t="s">
        <v>2013</v>
      </c>
      <c r="Z1153">
        <v>8100022</v>
      </c>
      <c r="AA1153" t="s">
        <v>2013</v>
      </c>
      <c r="AB1153">
        <v>8100022</v>
      </c>
      <c r="AC1153" t="s">
        <v>2013</v>
      </c>
      <c r="AD1153">
        <v>8100022</v>
      </c>
      <c r="AE1153" t="s">
        <v>2013</v>
      </c>
      <c r="AF1153">
        <v>0</v>
      </c>
      <c r="AG1153">
        <v>0</v>
      </c>
      <c r="AH1153">
        <v>1</v>
      </c>
      <c r="AI1153">
        <v>0</v>
      </c>
      <c r="AJ1153">
        <v>60</v>
      </c>
      <c r="AK1153">
        <v>0</v>
      </c>
      <c r="AL1153" t="b">
        <v>0</v>
      </c>
      <c r="AM1153">
        <v>0</v>
      </c>
      <c r="AN1153">
        <v>0</v>
      </c>
    </row>
    <row r="1154" spans="1:40" x14ac:dyDescent="0.3">
      <c r="A1154">
        <v>108012111</v>
      </c>
      <c r="B1154">
        <v>10801211</v>
      </c>
      <c r="C1154" t="s">
        <v>1618</v>
      </c>
      <c r="D1154" t="s">
        <v>635</v>
      </c>
      <c r="E1154">
        <v>1</v>
      </c>
      <c r="F1154" t="b">
        <v>1</v>
      </c>
      <c r="G1154">
        <v>2010</v>
      </c>
      <c r="H1154" t="s">
        <v>2013</v>
      </c>
      <c r="I1154">
        <v>0</v>
      </c>
      <c r="J1154">
        <v>0</v>
      </c>
      <c r="K1154">
        <v>73830</v>
      </c>
      <c r="L1154">
        <v>0</v>
      </c>
      <c r="M1154">
        <v>0</v>
      </c>
      <c r="N1154">
        <v>0</v>
      </c>
      <c r="O1154" t="s">
        <v>34</v>
      </c>
      <c r="P1154">
        <v>88600</v>
      </c>
      <c r="Q1154" t="b">
        <v>0</v>
      </c>
      <c r="R1154" t="b">
        <v>0</v>
      </c>
      <c r="S1154">
        <v>0</v>
      </c>
      <c r="T1154">
        <v>0</v>
      </c>
      <c r="U1154">
        <v>0</v>
      </c>
      <c r="V1154">
        <v>3163001</v>
      </c>
      <c r="W1154" t="s">
        <v>2013</v>
      </c>
      <c r="X1154">
        <v>3163001</v>
      </c>
      <c r="Y1154" t="s">
        <v>2013</v>
      </c>
      <c r="Z1154">
        <v>3163001</v>
      </c>
      <c r="AA1154" t="s">
        <v>2013</v>
      </c>
      <c r="AB1154">
        <v>3163001</v>
      </c>
      <c r="AC1154" t="s">
        <v>2013</v>
      </c>
      <c r="AD1154">
        <v>3163001</v>
      </c>
      <c r="AE1154" t="s">
        <v>2013</v>
      </c>
      <c r="AF1154">
        <v>0</v>
      </c>
      <c r="AG1154">
        <v>0</v>
      </c>
      <c r="AH1154">
        <v>1</v>
      </c>
      <c r="AI1154">
        <v>0</v>
      </c>
      <c r="AJ1154">
        <v>60</v>
      </c>
      <c r="AK1154">
        <v>0</v>
      </c>
      <c r="AL1154" t="b">
        <v>0</v>
      </c>
      <c r="AM1154">
        <v>0</v>
      </c>
      <c r="AN1154">
        <v>0</v>
      </c>
    </row>
    <row r="1155" spans="1:40" x14ac:dyDescent="0.3">
      <c r="A1155">
        <v>108013111</v>
      </c>
      <c r="B1155">
        <v>10801311</v>
      </c>
      <c r="C1155" t="s">
        <v>1619</v>
      </c>
      <c r="D1155" t="s">
        <v>635</v>
      </c>
      <c r="E1155">
        <v>1</v>
      </c>
      <c r="F1155" t="b">
        <v>1</v>
      </c>
      <c r="G1155">
        <v>2010</v>
      </c>
      <c r="H1155" t="s">
        <v>2013</v>
      </c>
      <c r="I1155">
        <v>0</v>
      </c>
      <c r="J1155">
        <v>0</v>
      </c>
      <c r="K1155">
        <v>74957</v>
      </c>
      <c r="L1155">
        <v>0</v>
      </c>
      <c r="M1155">
        <v>0</v>
      </c>
      <c r="N1155">
        <v>0</v>
      </c>
      <c r="O1155" t="s">
        <v>34</v>
      </c>
      <c r="P1155">
        <v>89950</v>
      </c>
      <c r="Q1155" t="b">
        <v>0</v>
      </c>
      <c r="R1155" t="b">
        <v>0</v>
      </c>
      <c r="S1155">
        <v>9000</v>
      </c>
      <c r="T1155">
        <v>0</v>
      </c>
      <c r="U1155">
        <v>0</v>
      </c>
      <c r="V1155">
        <v>4004001</v>
      </c>
      <c r="W1155" t="s">
        <v>2013</v>
      </c>
      <c r="X1155">
        <v>4004001</v>
      </c>
      <c r="Y1155" t="s">
        <v>2013</v>
      </c>
      <c r="Z1155">
        <v>4004001</v>
      </c>
      <c r="AA1155" t="s">
        <v>2013</v>
      </c>
      <c r="AB1155">
        <v>4004001</v>
      </c>
      <c r="AC1155" t="s">
        <v>2013</v>
      </c>
      <c r="AD1155">
        <v>4004001</v>
      </c>
      <c r="AE1155" t="s">
        <v>2013</v>
      </c>
      <c r="AF1155">
        <v>0</v>
      </c>
      <c r="AG1155">
        <v>0</v>
      </c>
      <c r="AH1155">
        <v>1</v>
      </c>
      <c r="AI1155">
        <v>0</v>
      </c>
      <c r="AJ1155">
        <v>60</v>
      </c>
      <c r="AK1155">
        <v>0</v>
      </c>
      <c r="AL1155" t="b">
        <v>0</v>
      </c>
      <c r="AM1155">
        <v>0</v>
      </c>
      <c r="AN1155">
        <v>0</v>
      </c>
    </row>
    <row r="1156" spans="1:40" x14ac:dyDescent="0.3">
      <c r="A1156">
        <v>108014111</v>
      </c>
      <c r="B1156">
        <v>10801411</v>
      </c>
      <c r="C1156" t="s">
        <v>1620</v>
      </c>
      <c r="D1156" t="s">
        <v>635</v>
      </c>
      <c r="E1156">
        <v>1</v>
      </c>
      <c r="F1156" t="b">
        <v>1</v>
      </c>
      <c r="G1156">
        <v>2010</v>
      </c>
      <c r="H1156" t="s">
        <v>2013</v>
      </c>
      <c r="I1156">
        <v>0</v>
      </c>
      <c r="J1156">
        <v>0</v>
      </c>
      <c r="K1156">
        <v>74957</v>
      </c>
      <c r="L1156">
        <v>0</v>
      </c>
      <c r="M1156">
        <v>0</v>
      </c>
      <c r="N1156">
        <v>0</v>
      </c>
      <c r="O1156" t="s">
        <v>34</v>
      </c>
      <c r="P1156">
        <v>89950</v>
      </c>
      <c r="Q1156" t="b">
        <v>0</v>
      </c>
      <c r="R1156" t="b">
        <v>0</v>
      </c>
      <c r="S1156">
        <v>0</v>
      </c>
      <c r="T1156">
        <v>0</v>
      </c>
      <c r="U1156">
        <v>0</v>
      </c>
      <c r="V1156">
        <v>3162001</v>
      </c>
      <c r="W1156" t="s">
        <v>2013</v>
      </c>
      <c r="X1156">
        <v>3162001</v>
      </c>
      <c r="Y1156" t="s">
        <v>2013</v>
      </c>
      <c r="Z1156">
        <v>3162001</v>
      </c>
      <c r="AA1156" t="s">
        <v>2013</v>
      </c>
      <c r="AB1156">
        <v>3162001</v>
      </c>
      <c r="AC1156" t="s">
        <v>2013</v>
      </c>
      <c r="AD1156">
        <v>3162001</v>
      </c>
      <c r="AE1156" t="s">
        <v>2013</v>
      </c>
      <c r="AF1156">
        <v>0</v>
      </c>
      <c r="AG1156">
        <v>0</v>
      </c>
      <c r="AH1156">
        <v>1</v>
      </c>
      <c r="AI1156">
        <v>0</v>
      </c>
      <c r="AJ1156">
        <v>60</v>
      </c>
      <c r="AK1156">
        <v>0</v>
      </c>
      <c r="AL1156" t="b">
        <v>0</v>
      </c>
      <c r="AM1156">
        <v>0</v>
      </c>
      <c r="AN1156">
        <v>0</v>
      </c>
    </row>
    <row r="1157" spans="1:40" x14ac:dyDescent="0.3">
      <c r="A1157">
        <v>108015111</v>
      </c>
      <c r="B1157">
        <v>10801511</v>
      </c>
      <c r="C1157" t="s">
        <v>1621</v>
      </c>
      <c r="D1157" t="s">
        <v>635</v>
      </c>
      <c r="E1157">
        <v>1</v>
      </c>
      <c r="F1157" t="b">
        <v>1</v>
      </c>
      <c r="G1157">
        <v>2010</v>
      </c>
      <c r="H1157" t="s">
        <v>2013</v>
      </c>
      <c r="I1157">
        <v>0</v>
      </c>
      <c r="J1157">
        <v>0</v>
      </c>
      <c r="K1157">
        <v>224871</v>
      </c>
      <c r="L1157">
        <v>0</v>
      </c>
      <c r="M1157">
        <v>0</v>
      </c>
      <c r="N1157">
        <v>0</v>
      </c>
      <c r="O1157" t="s">
        <v>34</v>
      </c>
      <c r="P1157">
        <v>269850</v>
      </c>
      <c r="Q1157" t="b">
        <v>0</v>
      </c>
      <c r="R1157" t="b">
        <v>0</v>
      </c>
      <c r="S1157">
        <v>0</v>
      </c>
      <c r="T1157">
        <v>6300</v>
      </c>
      <c r="U1157">
        <v>0</v>
      </c>
      <c r="V1157">
        <v>4004002</v>
      </c>
      <c r="W1157" t="s">
        <v>2013</v>
      </c>
      <c r="X1157">
        <v>4004002</v>
      </c>
      <c r="Y1157" t="s">
        <v>2013</v>
      </c>
      <c r="Z1157">
        <v>4004002</v>
      </c>
      <c r="AA1157" t="s">
        <v>2013</v>
      </c>
      <c r="AB1157">
        <v>4004002</v>
      </c>
      <c r="AC1157" t="s">
        <v>2013</v>
      </c>
      <c r="AD1157">
        <v>4004002</v>
      </c>
      <c r="AE1157" t="s">
        <v>2013</v>
      </c>
      <c r="AF1157">
        <v>0</v>
      </c>
      <c r="AG1157">
        <v>0</v>
      </c>
      <c r="AH1157">
        <v>1</v>
      </c>
      <c r="AI1157">
        <v>0</v>
      </c>
      <c r="AJ1157">
        <v>240</v>
      </c>
      <c r="AK1157">
        <v>0</v>
      </c>
      <c r="AL1157" t="b">
        <v>0</v>
      </c>
      <c r="AM1157">
        <v>0</v>
      </c>
      <c r="AN1157">
        <v>0</v>
      </c>
    </row>
    <row r="1158" spans="1:40" x14ac:dyDescent="0.3">
      <c r="A1158">
        <v>108016111</v>
      </c>
      <c r="B1158">
        <v>10801611</v>
      </c>
      <c r="C1158" t="s">
        <v>658</v>
      </c>
      <c r="D1158" t="s">
        <v>635</v>
      </c>
      <c r="E1158">
        <v>1</v>
      </c>
      <c r="F1158" t="b">
        <v>1</v>
      </c>
      <c r="G1158">
        <v>2010</v>
      </c>
      <c r="H1158" t="s">
        <v>2013</v>
      </c>
      <c r="I1158">
        <v>0</v>
      </c>
      <c r="J1158">
        <v>0</v>
      </c>
      <c r="K1158">
        <v>81218</v>
      </c>
      <c r="L1158">
        <v>0</v>
      </c>
      <c r="M1158">
        <v>0</v>
      </c>
      <c r="N1158">
        <v>0</v>
      </c>
      <c r="O1158" t="s">
        <v>34</v>
      </c>
      <c r="P1158">
        <v>97460</v>
      </c>
      <c r="Q1158" t="b">
        <v>0</v>
      </c>
      <c r="R1158" t="b">
        <v>0</v>
      </c>
      <c r="S1158">
        <v>0</v>
      </c>
      <c r="T1158">
        <v>0</v>
      </c>
      <c r="U1158">
        <v>0</v>
      </c>
      <c r="V1158">
        <v>4003021</v>
      </c>
      <c r="W1158" t="s">
        <v>2013</v>
      </c>
      <c r="X1158">
        <v>4003021</v>
      </c>
      <c r="Y1158" t="s">
        <v>2013</v>
      </c>
      <c r="Z1158">
        <v>4003021</v>
      </c>
      <c r="AA1158" t="s">
        <v>2013</v>
      </c>
      <c r="AB1158">
        <v>4003021</v>
      </c>
      <c r="AC1158" t="s">
        <v>2013</v>
      </c>
      <c r="AD1158">
        <v>4003021</v>
      </c>
      <c r="AE1158" t="s">
        <v>2013</v>
      </c>
      <c r="AF1158">
        <v>0</v>
      </c>
      <c r="AG1158">
        <v>0</v>
      </c>
      <c r="AH1158">
        <v>1</v>
      </c>
      <c r="AI1158">
        <v>0</v>
      </c>
      <c r="AJ1158">
        <v>60</v>
      </c>
      <c r="AK1158">
        <v>0</v>
      </c>
      <c r="AL1158" t="b">
        <v>0</v>
      </c>
      <c r="AM1158">
        <v>0</v>
      </c>
      <c r="AN1158">
        <v>0</v>
      </c>
    </row>
    <row r="1159" spans="1:40" x14ac:dyDescent="0.3">
      <c r="A1159">
        <v>108017111</v>
      </c>
      <c r="B1159">
        <v>10801711</v>
      </c>
      <c r="C1159" t="s">
        <v>652</v>
      </c>
      <c r="D1159" t="s">
        <v>635</v>
      </c>
      <c r="E1159">
        <v>1</v>
      </c>
      <c r="F1159" t="b">
        <v>1</v>
      </c>
      <c r="G1159">
        <v>2010</v>
      </c>
      <c r="H1159" t="s">
        <v>2013</v>
      </c>
      <c r="I1159">
        <v>0</v>
      </c>
      <c r="J1159">
        <v>0</v>
      </c>
      <c r="K1159">
        <v>81218</v>
      </c>
      <c r="L1159">
        <v>0</v>
      </c>
      <c r="M1159">
        <v>0</v>
      </c>
      <c r="N1159">
        <v>0</v>
      </c>
      <c r="O1159" t="s">
        <v>34</v>
      </c>
      <c r="P1159">
        <v>97460</v>
      </c>
      <c r="Q1159" t="b">
        <v>0</v>
      </c>
      <c r="R1159" t="b">
        <v>0</v>
      </c>
      <c r="S1159">
        <v>0</v>
      </c>
      <c r="T1159">
        <v>0</v>
      </c>
      <c r="U1159">
        <v>0</v>
      </c>
      <c r="V1159">
        <v>3000001</v>
      </c>
      <c r="W1159" t="s">
        <v>2013</v>
      </c>
      <c r="X1159">
        <v>3000001</v>
      </c>
      <c r="Y1159" t="s">
        <v>2013</v>
      </c>
      <c r="Z1159">
        <v>3000001</v>
      </c>
      <c r="AA1159" t="s">
        <v>2013</v>
      </c>
      <c r="AB1159">
        <v>3000001</v>
      </c>
      <c r="AC1159" t="s">
        <v>2013</v>
      </c>
      <c r="AD1159">
        <v>3000001</v>
      </c>
      <c r="AE1159" t="s">
        <v>2013</v>
      </c>
      <c r="AF1159">
        <v>0</v>
      </c>
      <c r="AG1159">
        <v>0</v>
      </c>
      <c r="AH1159">
        <v>1</v>
      </c>
      <c r="AI1159">
        <v>0</v>
      </c>
      <c r="AJ1159">
        <v>60</v>
      </c>
      <c r="AK1159">
        <v>0</v>
      </c>
      <c r="AL1159" t="b">
        <v>0</v>
      </c>
      <c r="AM1159">
        <v>0</v>
      </c>
      <c r="AN1159">
        <v>0</v>
      </c>
    </row>
    <row r="1160" spans="1:40" x14ac:dyDescent="0.3">
      <c r="A1160">
        <v>108018111</v>
      </c>
      <c r="B1160">
        <v>10801811</v>
      </c>
      <c r="C1160" t="s">
        <v>1622</v>
      </c>
      <c r="D1160" t="s">
        <v>635</v>
      </c>
      <c r="E1160">
        <v>1</v>
      </c>
      <c r="F1160" t="b">
        <v>1</v>
      </c>
      <c r="G1160">
        <v>2010</v>
      </c>
      <c r="H1160" t="s">
        <v>2013</v>
      </c>
      <c r="I1160">
        <v>0</v>
      </c>
      <c r="J1160">
        <v>0</v>
      </c>
      <c r="K1160">
        <v>82993</v>
      </c>
      <c r="L1160">
        <v>0</v>
      </c>
      <c r="M1160">
        <v>0</v>
      </c>
      <c r="N1160">
        <v>0</v>
      </c>
      <c r="O1160" t="s">
        <v>34</v>
      </c>
      <c r="P1160">
        <v>99590</v>
      </c>
      <c r="Q1160" t="b">
        <v>0</v>
      </c>
      <c r="R1160" t="b">
        <v>0</v>
      </c>
      <c r="S1160">
        <v>0</v>
      </c>
      <c r="T1160">
        <v>0</v>
      </c>
      <c r="U1160">
        <v>0</v>
      </c>
      <c r="V1160">
        <v>3161001</v>
      </c>
      <c r="W1160" t="s">
        <v>2013</v>
      </c>
      <c r="X1160">
        <v>3161001</v>
      </c>
      <c r="Y1160" t="s">
        <v>2013</v>
      </c>
      <c r="Z1160">
        <v>3161001</v>
      </c>
      <c r="AA1160" t="s">
        <v>2013</v>
      </c>
      <c r="AB1160">
        <v>3161001</v>
      </c>
      <c r="AC1160" t="s">
        <v>2013</v>
      </c>
      <c r="AD1160">
        <v>3161001</v>
      </c>
      <c r="AE1160" t="s">
        <v>2013</v>
      </c>
      <c r="AF1160">
        <v>0</v>
      </c>
      <c r="AG1160">
        <v>0</v>
      </c>
      <c r="AH1160">
        <v>1</v>
      </c>
      <c r="AI1160">
        <v>0</v>
      </c>
      <c r="AJ1160">
        <v>60</v>
      </c>
      <c r="AK1160">
        <v>0</v>
      </c>
      <c r="AL1160" t="b">
        <v>0</v>
      </c>
      <c r="AM1160">
        <v>0</v>
      </c>
      <c r="AN1160">
        <v>0</v>
      </c>
    </row>
    <row r="1161" spans="1:40" x14ac:dyDescent="0.3">
      <c r="A1161">
        <v>108019111</v>
      </c>
      <c r="B1161">
        <v>10801911</v>
      </c>
      <c r="C1161" t="s">
        <v>662</v>
      </c>
      <c r="D1161" t="s">
        <v>635</v>
      </c>
      <c r="E1161">
        <v>1</v>
      </c>
      <c r="F1161" t="b">
        <v>1</v>
      </c>
      <c r="G1161">
        <v>2010</v>
      </c>
      <c r="H1161" t="s">
        <v>2013</v>
      </c>
      <c r="I1161">
        <v>0</v>
      </c>
      <c r="J1161">
        <v>0</v>
      </c>
      <c r="K1161">
        <v>82993</v>
      </c>
      <c r="L1161">
        <v>0</v>
      </c>
      <c r="M1161">
        <v>0</v>
      </c>
      <c r="N1161">
        <v>0</v>
      </c>
      <c r="O1161" t="s">
        <v>34</v>
      </c>
      <c r="P1161">
        <v>99590</v>
      </c>
      <c r="Q1161" t="b">
        <v>0</v>
      </c>
      <c r="R1161" t="b">
        <v>0</v>
      </c>
      <c r="S1161">
        <v>0</v>
      </c>
      <c r="T1161">
        <v>0</v>
      </c>
      <c r="U1161">
        <v>0</v>
      </c>
      <c r="V1161">
        <v>8100022</v>
      </c>
      <c r="W1161" t="s">
        <v>2013</v>
      </c>
      <c r="X1161">
        <v>8100022</v>
      </c>
      <c r="Y1161" t="s">
        <v>2013</v>
      </c>
      <c r="Z1161">
        <v>8100022</v>
      </c>
      <c r="AA1161" t="s">
        <v>2013</v>
      </c>
      <c r="AB1161">
        <v>8100022</v>
      </c>
      <c r="AC1161" t="s">
        <v>2013</v>
      </c>
      <c r="AD1161">
        <v>8100022</v>
      </c>
      <c r="AE1161" t="s">
        <v>2013</v>
      </c>
      <c r="AF1161">
        <v>0</v>
      </c>
      <c r="AG1161">
        <v>0</v>
      </c>
      <c r="AH1161">
        <v>1</v>
      </c>
      <c r="AI1161">
        <v>0</v>
      </c>
      <c r="AJ1161">
        <v>60</v>
      </c>
      <c r="AK1161">
        <v>0</v>
      </c>
      <c r="AL1161" t="b">
        <v>0</v>
      </c>
      <c r="AM1161">
        <v>0</v>
      </c>
      <c r="AN1161">
        <v>0</v>
      </c>
    </row>
    <row r="1162" spans="1:40" x14ac:dyDescent="0.3">
      <c r="A1162">
        <v>108020111</v>
      </c>
      <c r="B1162">
        <v>10802011</v>
      </c>
      <c r="C1162" t="s">
        <v>664</v>
      </c>
      <c r="D1162" t="s">
        <v>635</v>
      </c>
      <c r="E1162">
        <v>1</v>
      </c>
      <c r="F1162" t="b">
        <v>1</v>
      </c>
      <c r="G1162">
        <v>2010</v>
      </c>
      <c r="H1162" t="s">
        <v>2013</v>
      </c>
      <c r="I1162">
        <v>0</v>
      </c>
      <c r="J1162">
        <v>0</v>
      </c>
      <c r="K1162">
        <v>82993</v>
      </c>
      <c r="L1162">
        <v>0</v>
      </c>
      <c r="M1162">
        <v>0</v>
      </c>
      <c r="N1162">
        <v>0</v>
      </c>
      <c r="O1162" t="s">
        <v>34</v>
      </c>
      <c r="P1162">
        <v>99590</v>
      </c>
      <c r="Q1162" t="b">
        <v>0</v>
      </c>
      <c r="R1162" t="b">
        <v>0</v>
      </c>
      <c r="S1162">
        <v>0</v>
      </c>
      <c r="T1162">
        <v>0</v>
      </c>
      <c r="U1162">
        <v>0</v>
      </c>
      <c r="V1162">
        <v>3163001</v>
      </c>
      <c r="W1162" t="s">
        <v>2013</v>
      </c>
      <c r="X1162">
        <v>3163001</v>
      </c>
      <c r="Y1162" t="s">
        <v>2013</v>
      </c>
      <c r="Z1162">
        <v>3163001</v>
      </c>
      <c r="AA1162" t="s">
        <v>2013</v>
      </c>
      <c r="AB1162">
        <v>3163001</v>
      </c>
      <c r="AC1162" t="s">
        <v>2013</v>
      </c>
      <c r="AD1162">
        <v>3163001</v>
      </c>
      <c r="AE1162" t="s">
        <v>2013</v>
      </c>
      <c r="AF1162">
        <v>0</v>
      </c>
      <c r="AG1162">
        <v>0</v>
      </c>
      <c r="AH1162">
        <v>1</v>
      </c>
      <c r="AI1162">
        <v>0</v>
      </c>
      <c r="AJ1162">
        <v>60</v>
      </c>
      <c r="AK1162">
        <v>0</v>
      </c>
      <c r="AL1162" t="b">
        <v>0</v>
      </c>
      <c r="AM1162">
        <v>0</v>
      </c>
      <c r="AN1162">
        <v>0</v>
      </c>
    </row>
    <row r="1163" spans="1:40" x14ac:dyDescent="0.3">
      <c r="A1163">
        <v>108021111</v>
      </c>
      <c r="B1163">
        <v>10802111</v>
      </c>
      <c r="C1163" t="s">
        <v>657</v>
      </c>
      <c r="D1163" t="s">
        <v>635</v>
      </c>
      <c r="E1163">
        <v>1</v>
      </c>
      <c r="F1163" t="b">
        <v>1</v>
      </c>
      <c r="G1163">
        <v>2010</v>
      </c>
      <c r="H1163" t="s">
        <v>2013</v>
      </c>
      <c r="I1163">
        <v>0</v>
      </c>
      <c r="J1163">
        <v>0</v>
      </c>
      <c r="K1163">
        <v>84194</v>
      </c>
      <c r="L1163">
        <v>0</v>
      </c>
      <c r="M1163">
        <v>0</v>
      </c>
      <c r="N1163">
        <v>0</v>
      </c>
      <c r="O1163" t="s">
        <v>34</v>
      </c>
      <c r="P1163">
        <v>101030</v>
      </c>
      <c r="Q1163" t="b">
        <v>0</v>
      </c>
      <c r="R1163" t="b">
        <v>0</v>
      </c>
      <c r="S1163">
        <v>9000</v>
      </c>
      <c r="T1163">
        <v>0</v>
      </c>
      <c r="U1163">
        <v>0</v>
      </c>
      <c r="V1163">
        <v>4004001</v>
      </c>
      <c r="W1163" t="s">
        <v>2013</v>
      </c>
      <c r="X1163">
        <v>4004001</v>
      </c>
      <c r="Y1163" t="s">
        <v>2013</v>
      </c>
      <c r="Z1163">
        <v>4004001</v>
      </c>
      <c r="AA1163" t="s">
        <v>2013</v>
      </c>
      <c r="AB1163">
        <v>4004001</v>
      </c>
      <c r="AC1163" t="s">
        <v>2013</v>
      </c>
      <c r="AD1163">
        <v>4004001</v>
      </c>
      <c r="AE1163" t="s">
        <v>2013</v>
      </c>
      <c r="AF1163">
        <v>0</v>
      </c>
      <c r="AG1163">
        <v>0</v>
      </c>
      <c r="AH1163">
        <v>1</v>
      </c>
      <c r="AI1163">
        <v>0</v>
      </c>
      <c r="AJ1163">
        <v>60</v>
      </c>
      <c r="AK1163">
        <v>0</v>
      </c>
      <c r="AL1163" t="b">
        <v>0</v>
      </c>
      <c r="AM1163">
        <v>0</v>
      </c>
      <c r="AN1163">
        <v>0</v>
      </c>
    </row>
    <row r="1164" spans="1:40" x14ac:dyDescent="0.3">
      <c r="A1164">
        <v>108022111</v>
      </c>
      <c r="B1164">
        <v>10802211</v>
      </c>
      <c r="C1164" t="s">
        <v>1387</v>
      </c>
      <c r="D1164" t="s">
        <v>635</v>
      </c>
      <c r="E1164">
        <v>1</v>
      </c>
      <c r="F1164" t="b">
        <v>1</v>
      </c>
      <c r="G1164">
        <v>2010</v>
      </c>
      <c r="H1164" t="s">
        <v>2013</v>
      </c>
      <c r="I1164">
        <v>0</v>
      </c>
      <c r="J1164">
        <v>0</v>
      </c>
      <c r="K1164">
        <v>84194</v>
      </c>
      <c r="L1164">
        <v>0</v>
      </c>
      <c r="M1164">
        <v>0</v>
      </c>
      <c r="N1164">
        <v>0</v>
      </c>
      <c r="O1164" t="s">
        <v>34</v>
      </c>
      <c r="P1164">
        <v>101030</v>
      </c>
      <c r="Q1164" t="b">
        <v>0</v>
      </c>
      <c r="R1164" t="b">
        <v>0</v>
      </c>
      <c r="S1164">
        <v>0</v>
      </c>
      <c r="T1164">
        <v>0</v>
      </c>
      <c r="U1164">
        <v>0</v>
      </c>
      <c r="V1164">
        <v>3162001</v>
      </c>
      <c r="W1164" t="s">
        <v>2013</v>
      </c>
      <c r="X1164">
        <v>3162001</v>
      </c>
      <c r="Y1164" t="s">
        <v>2013</v>
      </c>
      <c r="Z1164">
        <v>3162001</v>
      </c>
      <c r="AA1164" t="s">
        <v>2013</v>
      </c>
      <c r="AB1164">
        <v>3162001</v>
      </c>
      <c r="AC1164" t="s">
        <v>2013</v>
      </c>
      <c r="AD1164">
        <v>3162001</v>
      </c>
      <c r="AE1164" t="s">
        <v>2013</v>
      </c>
      <c r="AF1164">
        <v>0</v>
      </c>
      <c r="AG1164">
        <v>0</v>
      </c>
      <c r="AH1164">
        <v>1</v>
      </c>
      <c r="AI1164">
        <v>0</v>
      </c>
      <c r="AJ1164">
        <v>60</v>
      </c>
      <c r="AK1164">
        <v>0</v>
      </c>
      <c r="AL1164" t="b">
        <v>0</v>
      </c>
      <c r="AM1164">
        <v>0</v>
      </c>
      <c r="AN1164">
        <v>0</v>
      </c>
    </row>
    <row r="1165" spans="1:40" x14ac:dyDescent="0.3">
      <c r="A1165">
        <v>108023111</v>
      </c>
      <c r="B1165">
        <v>10802311</v>
      </c>
      <c r="C1165" t="s">
        <v>1623</v>
      </c>
      <c r="D1165" t="s">
        <v>635</v>
      </c>
      <c r="E1165">
        <v>1</v>
      </c>
      <c r="F1165" t="b">
        <v>1</v>
      </c>
      <c r="G1165">
        <v>2010</v>
      </c>
      <c r="H1165" t="s">
        <v>2013</v>
      </c>
      <c r="I1165">
        <v>0</v>
      </c>
      <c r="J1165">
        <v>0</v>
      </c>
      <c r="K1165">
        <v>260740</v>
      </c>
      <c r="L1165">
        <v>0</v>
      </c>
      <c r="M1165">
        <v>0</v>
      </c>
      <c r="N1165">
        <v>0</v>
      </c>
      <c r="O1165" t="s">
        <v>34</v>
      </c>
      <c r="P1165">
        <v>312890</v>
      </c>
      <c r="Q1165" t="b">
        <v>0</v>
      </c>
      <c r="R1165" t="b">
        <v>0</v>
      </c>
      <c r="S1165">
        <v>0</v>
      </c>
      <c r="T1165">
        <v>6300</v>
      </c>
      <c r="U1165">
        <v>0</v>
      </c>
      <c r="V1165">
        <v>4004002</v>
      </c>
      <c r="W1165" t="s">
        <v>2013</v>
      </c>
      <c r="X1165">
        <v>4004002</v>
      </c>
      <c r="Y1165" t="s">
        <v>2013</v>
      </c>
      <c r="Z1165">
        <v>4004002</v>
      </c>
      <c r="AA1165" t="s">
        <v>2013</v>
      </c>
      <c r="AB1165">
        <v>4004002</v>
      </c>
      <c r="AC1165" t="s">
        <v>2013</v>
      </c>
      <c r="AD1165">
        <v>4004002</v>
      </c>
      <c r="AE1165" t="s">
        <v>2013</v>
      </c>
      <c r="AF1165">
        <v>0</v>
      </c>
      <c r="AG1165">
        <v>0</v>
      </c>
      <c r="AH1165">
        <v>1</v>
      </c>
      <c r="AI1165">
        <v>0</v>
      </c>
      <c r="AJ1165">
        <v>240</v>
      </c>
      <c r="AK1165">
        <v>0</v>
      </c>
      <c r="AL1165" t="b">
        <v>0</v>
      </c>
      <c r="AM1165">
        <v>0</v>
      </c>
      <c r="AN1165">
        <v>0</v>
      </c>
    </row>
    <row r="1166" spans="1:40" x14ac:dyDescent="0.3">
      <c r="A1166">
        <v>108024111</v>
      </c>
      <c r="B1166">
        <v>10802411</v>
      </c>
      <c r="C1166" t="s">
        <v>1624</v>
      </c>
      <c r="D1166" t="s">
        <v>635</v>
      </c>
      <c r="E1166">
        <v>1</v>
      </c>
      <c r="F1166" t="b">
        <v>1</v>
      </c>
      <c r="G1166">
        <v>2010</v>
      </c>
      <c r="H1166" t="s">
        <v>2013</v>
      </c>
      <c r="I1166">
        <v>0</v>
      </c>
      <c r="J1166">
        <v>0</v>
      </c>
      <c r="K1166">
        <v>86913</v>
      </c>
      <c r="L1166">
        <v>0</v>
      </c>
      <c r="M1166">
        <v>0</v>
      </c>
      <c r="N1166">
        <v>0</v>
      </c>
      <c r="O1166" t="s">
        <v>34</v>
      </c>
      <c r="P1166">
        <v>104300</v>
      </c>
      <c r="Q1166" t="b">
        <v>0</v>
      </c>
      <c r="R1166" t="b">
        <v>0</v>
      </c>
      <c r="S1166">
        <v>0</v>
      </c>
      <c r="T1166">
        <v>0</v>
      </c>
      <c r="U1166">
        <v>0</v>
      </c>
      <c r="V1166">
        <v>4003021</v>
      </c>
      <c r="W1166" t="s">
        <v>2013</v>
      </c>
      <c r="X1166">
        <v>4003021</v>
      </c>
      <c r="Y1166" t="s">
        <v>2013</v>
      </c>
      <c r="Z1166">
        <v>4003021</v>
      </c>
      <c r="AA1166" t="s">
        <v>2013</v>
      </c>
      <c r="AB1166">
        <v>4003021</v>
      </c>
      <c r="AC1166" t="s">
        <v>2013</v>
      </c>
      <c r="AD1166">
        <v>4003021</v>
      </c>
      <c r="AE1166" t="s">
        <v>2013</v>
      </c>
      <c r="AF1166">
        <v>0</v>
      </c>
      <c r="AG1166">
        <v>0</v>
      </c>
      <c r="AH1166">
        <v>1</v>
      </c>
      <c r="AI1166">
        <v>0</v>
      </c>
      <c r="AJ1166">
        <v>60</v>
      </c>
      <c r="AK1166">
        <v>0</v>
      </c>
      <c r="AL1166" t="b">
        <v>0</v>
      </c>
      <c r="AM1166">
        <v>0</v>
      </c>
      <c r="AN1166">
        <v>0</v>
      </c>
    </row>
    <row r="1167" spans="1:40" x14ac:dyDescent="0.3">
      <c r="A1167">
        <v>108025111</v>
      </c>
      <c r="B1167">
        <v>10802511</v>
      </c>
      <c r="C1167" t="s">
        <v>1625</v>
      </c>
      <c r="D1167" t="s">
        <v>635</v>
      </c>
      <c r="E1167">
        <v>1</v>
      </c>
      <c r="F1167" t="b">
        <v>1</v>
      </c>
      <c r="G1167">
        <v>2010</v>
      </c>
      <c r="H1167" t="s">
        <v>2013</v>
      </c>
      <c r="I1167">
        <v>0</v>
      </c>
      <c r="J1167">
        <v>0</v>
      </c>
      <c r="K1167">
        <v>86913</v>
      </c>
      <c r="L1167">
        <v>0</v>
      </c>
      <c r="M1167">
        <v>0</v>
      </c>
      <c r="N1167">
        <v>0</v>
      </c>
      <c r="O1167" t="s">
        <v>34</v>
      </c>
      <c r="P1167">
        <v>104300</v>
      </c>
      <c r="Q1167" t="b">
        <v>0</v>
      </c>
      <c r="R1167" t="b">
        <v>0</v>
      </c>
      <c r="S1167">
        <v>0</v>
      </c>
      <c r="T1167">
        <v>0</v>
      </c>
      <c r="U1167">
        <v>0</v>
      </c>
      <c r="V1167">
        <v>3011001</v>
      </c>
      <c r="W1167" t="s">
        <v>2013</v>
      </c>
      <c r="X1167">
        <v>3011001</v>
      </c>
      <c r="Y1167" t="s">
        <v>2013</v>
      </c>
      <c r="Z1167">
        <v>3011001</v>
      </c>
      <c r="AA1167" t="s">
        <v>2013</v>
      </c>
      <c r="AB1167">
        <v>3011001</v>
      </c>
      <c r="AC1167" t="s">
        <v>2013</v>
      </c>
      <c r="AD1167">
        <v>3011001</v>
      </c>
      <c r="AE1167" t="s">
        <v>2013</v>
      </c>
      <c r="AF1167">
        <v>0</v>
      </c>
      <c r="AG1167">
        <v>0</v>
      </c>
      <c r="AH1167">
        <v>1</v>
      </c>
      <c r="AI1167">
        <v>0</v>
      </c>
      <c r="AJ1167">
        <v>60</v>
      </c>
      <c r="AK1167">
        <v>0</v>
      </c>
      <c r="AL1167" t="b">
        <v>0</v>
      </c>
      <c r="AM1167">
        <v>0</v>
      </c>
      <c r="AN1167">
        <v>0</v>
      </c>
    </row>
    <row r="1168" spans="1:40" x14ac:dyDescent="0.3">
      <c r="A1168">
        <v>108026111</v>
      </c>
      <c r="B1168">
        <v>10802611</v>
      </c>
      <c r="C1168" t="s">
        <v>1626</v>
      </c>
      <c r="D1168" t="s">
        <v>635</v>
      </c>
      <c r="E1168">
        <v>1</v>
      </c>
      <c r="F1168" t="b">
        <v>1</v>
      </c>
      <c r="G1168">
        <v>2010</v>
      </c>
      <c r="H1168" t="s">
        <v>2013</v>
      </c>
      <c r="I1168">
        <v>0</v>
      </c>
      <c r="J1168">
        <v>0</v>
      </c>
      <c r="K1168">
        <v>89645</v>
      </c>
      <c r="L1168">
        <v>0</v>
      </c>
      <c r="M1168">
        <v>0</v>
      </c>
      <c r="N1168">
        <v>0</v>
      </c>
      <c r="O1168" t="s">
        <v>34</v>
      </c>
      <c r="P1168">
        <v>107570</v>
      </c>
      <c r="Q1168" t="b">
        <v>0</v>
      </c>
      <c r="R1168" t="b">
        <v>0</v>
      </c>
      <c r="S1168">
        <v>0</v>
      </c>
      <c r="T1168">
        <v>6300</v>
      </c>
      <c r="U1168">
        <v>0</v>
      </c>
      <c r="V1168">
        <v>4004002</v>
      </c>
      <c r="W1168" t="s">
        <v>2013</v>
      </c>
      <c r="X1168">
        <v>4004002</v>
      </c>
      <c r="Y1168" t="s">
        <v>2013</v>
      </c>
      <c r="Z1168">
        <v>4004002</v>
      </c>
      <c r="AA1168" t="s">
        <v>2013</v>
      </c>
      <c r="AB1168">
        <v>4004002</v>
      </c>
      <c r="AC1168" t="s">
        <v>2013</v>
      </c>
      <c r="AD1168">
        <v>4004002</v>
      </c>
      <c r="AE1168" t="s">
        <v>2013</v>
      </c>
      <c r="AF1168">
        <v>0</v>
      </c>
      <c r="AG1168">
        <v>0</v>
      </c>
      <c r="AH1168">
        <v>1</v>
      </c>
      <c r="AI1168">
        <v>0</v>
      </c>
      <c r="AJ1168">
        <v>60</v>
      </c>
      <c r="AK1168">
        <v>0</v>
      </c>
      <c r="AL1168" t="b">
        <v>0</v>
      </c>
      <c r="AM1168">
        <v>0</v>
      </c>
      <c r="AN1168">
        <v>0</v>
      </c>
    </row>
    <row r="1169" spans="1:40" x14ac:dyDescent="0.3">
      <c r="A1169">
        <v>108027111</v>
      </c>
      <c r="B1169">
        <v>10802711</v>
      </c>
      <c r="C1169" t="s">
        <v>1627</v>
      </c>
      <c r="D1169" t="s">
        <v>635</v>
      </c>
      <c r="E1169">
        <v>1</v>
      </c>
      <c r="F1169" t="b">
        <v>1</v>
      </c>
      <c r="G1169">
        <v>2010</v>
      </c>
      <c r="H1169" t="s">
        <v>2013</v>
      </c>
      <c r="I1169">
        <v>0</v>
      </c>
      <c r="J1169">
        <v>0</v>
      </c>
      <c r="K1169">
        <v>89645</v>
      </c>
      <c r="L1169">
        <v>0</v>
      </c>
      <c r="M1169">
        <v>0</v>
      </c>
      <c r="N1169">
        <v>0</v>
      </c>
      <c r="O1169" t="s">
        <v>34</v>
      </c>
      <c r="P1169">
        <v>107570</v>
      </c>
      <c r="Q1169" t="b">
        <v>0</v>
      </c>
      <c r="R1169" t="b">
        <v>0</v>
      </c>
      <c r="S1169">
        <v>0</v>
      </c>
      <c r="T1169">
        <v>0</v>
      </c>
      <c r="U1169">
        <v>0</v>
      </c>
      <c r="V1169">
        <v>3161002</v>
      </c>
      <c r="W1169" t="s">
        <v>2013</v>
      </c>
      <c r="X1169">
        <v>3161002</v>
      </c>
      <c r="Y1169" t="s">
        <v>2013</v>
      </c>
      <c r="Z1169">
        <v>3161002</v>
      </c>
      <c r="AA1169" t="s">
        <v>2013</v>
      </c>
      <c r="AB1169">
        <v>3161002</v>
      </c>
      <c r="AC1169" t="s">
        <v>2013</v>
      </c>
      <c r="AD1169">
        <v>3161002</v>
      </c>
      <c r="AE1169" t="s">
        <v>2013</v>
      </c>
      <c r="AF1169">
        <v>0</v>
      </c>
      <c r="AG1169">
        <v>0</v>
      </c>
      <c r="AH1169">
        <v>1</v>
      </c>
      <c r="AI1169">
        <v>0</v>
      </c>
      <c r="AJ1169">
        <v>60</v>
      </c>
      <c r="AK1169">
        <v>0</v>
      </c>
      <c r="AL1169" t="b">
        <v>0</v>
      </c>
      <c r="AM1169">
        <v>0</v>
      </c>
      <c r="AN1169">
        <v>0</v>
      </c>
    </row>
    <row r="1170" spans="1:40" x14ac:dyDescent="0.3">
      <c r="A1170">
        <v>108028111</v>
      </c>
      <c r="B1170">
        <v>10802811</v>
      </c>
      <c r="C1170" t="s">
        <v>1628</v>
      </c>
      <c r="D1170" t="s">
        <v>635</v>
      </c>
      <c r="E1170">
        <v>1</v>
      </c>
      <c r="F1170" t="b">
        <v>1</v>
      </c>
      <c r="G1170">
        <v>2010</v>
      </c>
      <c r="H1170" t="s">
        <v>2013</v>
      </c>
      <c r="I1170">
        <v>0</v>
      </c>
      <c r="J1170">
        <v>0</v>
      </c>
      <c r="K1170">
        <v>91885</v>
      </c>
      <c r="L1170">
        <v>0</v>
      </c>
      <c r="M1170">
        <v>0</v>
      </c>
      <c r="N1170">
        <v>0</v>
      </c>
      <c r="O1170" t="s">
        <v>34</v>
      </c>
      <c r="P1170">
        <v>110260</v>
      </c>
      <c r="Q1170" t="b">
        <v>0</v>
      </c>
      <c r="R1170" t="b">
        <v>0</v>
      </c>
      <c r="S1170">
        <v>0</v>
      </c>
      <c r="T1170">
        <v>0</v>
      </c>
      <c r="U1170">
        <v>0</v>
      </c>
      <c r="V1170">
        <v>8100022</v>
      </c>
      <c r="W1170" t="s">
        <v>2013</v>
      </c>
      <c r="X1170">
        <v>8100022</v>
      </c>
      <c r="Y1170" t="s">
        <v>2013</v>
      </c>
      <c r="Z1170">
        <v>8100022</v>
      </c>
      <c r="AA1170" t="s">
        <v>2013</v>
      </c>
      <c r="AB1170">
        <v>8100022</v>
      </c>
      <c r="AC1170" t="s">
        <v>2013</v>
      </c>
      <c r="AD1170">
        <v>8100022</v>
      </c>
      <c r="AE1170" t="s">
        <v>2013</v>
      </c>
      <c r="AF1170">
        <v>0</v>
      </c>
      <c r="AG1170">
        <v>0</v>
      </c>
      <c r="AH1170">
        <v>1</v>
      </c>
      <c r="AI1170">
        <v>0</v>
      </c>
      <c r="AJ1170">
        <v>60</v>
      </c>
      <c r="AK1170">
        <v>0</v>
      </c>
      <c r="AL1170" t="b">
        <v>0</v>
      </c>
      <c r="AM1170">
        <v>0</v>
      </c>
      <c r="AN1170">
        <v>0</v>
      </c>
    </row>
    <row r="1171" spans="1:40" x14ac:dyDescent="0.3">
      <c r="A1171">
        <v>108029111</v>
      </c>
      <c r="B1171">
        <v>10802911</v>
      </c>
      <c r="C1171" t="s">
        <v>1629</v>
      </c>
      <c r="D1171" t="s">
        <v>635</v>
      </c>
      <c r="E1171">
        <v>1</v>
      </c>
      <c r="F1171" t="b">
        <v>1</v>
      </c>
      <c r="G1171">
        <v>2010</v>
      </c>
      <c r="H1171" t="s">
        <v>2013</v>
      </c>
      <c r="I1171">
        <v>0</v>
      </c>
      <c r="J1171">
        <v>0</v>
      </c>
      <c r="K1171">
        <v>91885</v>
      </c>
      <c r="L1171">
        <v>0</v>
      </c>
      <c r="M1171">
        <v>0</v>
      </c>
      <c r="N1171">
        <v>0</v>
      </c>
      <c r="O1171" t="s">
        <v>34</v>
      </c>
      <c r="P1171">
        <v>110260</v>
      </c>
      <c r="Q1171" t="b">
        <v>0</v>
      </c>
      <c r="R1171" t="b">
        <v>0</v>
      </c>
      <c r="S1171">
        <v>0</v>
      </c>
      <c r="T1171">
        <v>0</v>
      </c>
      <c r="U1171">
        <v>0</v>
      </c>
      <c r="V1171">
        <v>3163002</v>
      </c>
      <c r="W1171" t="s">
        <v>2013</v>
      </c>
      <c r="X1171">
        <v>3163002</v>
      </c>
      <c r="Y1171" t="s">
        <v>2013</v>
      </c>
      <c r="Z1171">
        <v>3163002</v>
      </c>
      <c r="AA1171" t="s">
        <v>2013</v>
      </c>
      <c r="AB1171">
        <v>3163002</v>
      </c>
      <c r="AC1171" t="s">
        <v>2013</v>
      </c>
      <c r="AD1171">
        <v>3163002</v>
      </c>
      <c r="AE1171" t="s">
        <v>2013</v>
      </c>
      <c r="AF1171">
        <v>0</v>
      </c>
      <c r="AG1171">
        <v>0</v>
      </c>
      <c r="AH1171">
        <v>1</v>
      </c>
      <c r="AI1171">
        <v>0</v>
      </c>
      <c r="AJ1171">
        <v>60</v>
      </c>
      <c r="AK1171">
        <v>0</v>
      </c>
      <c r="AL1171" t="b">
        <v>0</v>
      </c>
      <c r="AM1171">
        <v>0</v>
      </c>
      <c r="AN1171">
        <v>0</v>
      </c>
    </row>
    <row r="1172" spans="1:40" x14ac:dyDescent="0.3">
      <c r="A1172">
        <v>108030111</v>
      </c>
      <c r="B1172">
        <v>10803011</v>
      </c>
      <c r="C1172" t="s">
        <v>1630</v>
      </c>
      <c r="D1172" t="s">
        <v>635</v>
      </c>
      <c r="E1172">
        <v>1</v>
      </c>
      <c r="F1172" t="b">
        <v>1</v>
      </c>
      <c r="G1172">
        <v>2010</v>
      </c>
      <c r="H1172" t="s">
        <v>2013</v>
      </c>
      <c r="I1172">
        <v>0</v>
      </c>
      <c r="J1172">
        <v>0</v>
      </c>
      <c r="K1172">
        <v>91885</v>
      </c>
      <c r="L1172">
        <v>0</v>
      </c>
      <c r="M1172">
        <v>0</v>
      </c>
      <c r="N1172">
        <v>0</v>
      </c>
      <c r="O1172" t="s">
        <v>34</v>
      </c>
      <c r="P1172">
        <v>110260</v>
      </c>
      <c r="Q1172" t="b">
        <v>0</v>
      </c>
      <c r="R1172" t="b">
        <v>0</v>
      </c>
      <c r="S1172">
        <v>9000</v>
      </c>
      <c r="T1172">
        <v>0</v>
      </c>
      <c r="U1172">
        <v>0</v>
      </c>
      <c r="V1172">
        <v>4004001</v>
      </c>
      <c r="W1172" t="s">
        <v>2013</v>
      </c>
      <c r="X1172">
        <v>4004001</v>
      </c>
      <c r="Y1172" t="s">
        <v>2013</v>
      </c>
      <c r="Z1172">
        <v>4004001</v>
      </c>
      <c r="AA1172" t="s">
        <v>2013</v>
      </c>
      <c r="AB1172">
        <v>4004001</v>
      </c>
      <c r="AC1172" t="s">
        <v>2013</v>
      </c>
      <c r="AD1172">
        <v>4004001</v>
      </c>
      <c r="AE1172" t="s">
        <v>2013</v>
      </c>
      <c r="AF1172">
        <v>0</v>
      </c>
      <c r="AG1172">
        <v>0</v>
      </c>
      <c r="AH1172">
        <v>1</v>
      </c>
      <c r="AI1172">
        <v>0</v>
      </c>
      <c r="AJ1172">
        <v>60</v>
      </c>
      <c r="AK1172">
        <v>0</v>
      </c>
      <c r="AL1172" t="b">
        <v>0</v>
      </c>
      <c r="AM1172">
        <v>0</v>
      </c>
      <c r="AN1172">
        <v>0</v>
      </c>
    </row>
    <row r="1173" spans="1:40" x14ac:dyDescent="0.3">
      <c r="A1173">
        <v>108031111</v>
      </c>
      <c r="B1173">
        <v>10803111</v>
      </c>
      <c r="C1173" t="s">
        <v>1631</v>
      </c>
      <c r="D1173" t="s">
        <v>635</v>
      </c>
      <c r="E1173">
        <v>1</v>
      </c>
      <c r="F1173" t="b">
        <v>1</v>
      </c>
      <c r="G1173">
        <v>2010</v>
      </c>
      <c r="H1173" t="s">
        <v>2013</v>
      </c>
      <c r="I1173">
        <v>0</v>
      </c>
      <c r="J1173">
        <v>0</v>
      </c>
      <c r="K1173">
        <v>94472</v>
      </c>
      <c r="L1173">
        <v>0</v>
      </c>
      <c r="M1173">
        <v>0</v>
      </c>
      <c r="N1173">
        <v>0</v>
      </c>
      <c r="O1173" t="s">
        <v>34</v>
      </c>
      <c r="P1173">
        <v>113370</v>
      </c>
      <c r="Q1173" t="b">
        <v>0</v>
      </c>
      <c r="R1173" t="b">
        <v>0</v>
      </c>
      <c r="S1173">
        <v>0</v>
      </c>
      <c r="T1173">
        <v>0</v>
      </c>
      <c r="U1173">
        <v>0</v>
      </c>
      <c r="V1173">
        <v>3162002</v>
      </c>
      <c r="W1173" t="s">
        <v>2013</v>
      </c>
      <c r="X1173">
        <v>3162002</v>
      </c>
      <c r="Y1173" t="s">
        <v>2013</v>
      </c>
      <c r="Z1173">
        <v>3162002</v>
      </c>
      <c r="AA1173" t="s">
        <v>2013</v>
      </c>
      <c r="AB1173">
        <v>3162002</v>
      </c>
      <c r="AC1173" t="s">
        <v>2013</v>
      </c>
      <c r="AD1173">
        <v>3162002</v>
      </c>
      <c r="AE1173" t="s">
        <v>2013</v>
      </c>
      <c r="AF1173">
        <v>0</v>
      </c>
      <c r="AG1173">
        <v>0</v>
      </c>
      <c r="AH1173">
        <v>1</v>
      </c>
      <c r="AI1173">
        <v>0</v>
      </c>
      <c r="AJ1173">
        <v>60</v>
      </c>
      <c r="AK1173">
        <v>0</v>
      </c>
      <c r="AL1173" t="b">
        <v>0</v>
      </c>
      <c r="AM1173">
        <v>0</v>
      </c>
      <c r="AN1173">
        <v>0</v>
      </c>
    </row>
    <row r="1174" spans="1:40" x14ac:dyDescent="0.3">
      <c r="A1174">
        <v>108032111</v>
      </c>
      <c r="B1174">
        <v>10803211</v>
      </c>
      <c r="C1174" t="s">
        <v>1632</v>
      </c>
      <c r="D1174" t="s">
        <v>635</v>
      </c>
      <c r="E1174">
        <v>1</v>
      </c>
      <c r="F1174" t="b">
        <v>1</v>
      </c>
      <c r="G1174">
        <v>2010</v>
      </c>
      <c r="H1174" t="s">
        <v>2013</v>
      </c>
      <c r="I1174">
        <v>0</v>
      </c>
      <c r="J1174">
        <v>0</v>
      </c>
      <c r="K1174">
        <v>94472</v>
      </c>
      <c r="L1174">
        <v>0</v>
      </c>
      <c r="M1174">
        <v>0</v>
      </c>
      <c r="N1174">
        <v>0</v>
      </c>
      <c r="O1174" t="s">
        <v>34</v>
      </c>
      <c r="P1174">
        <v>113370</v>
      </c>
      <c r="Q1174" t="b">
        <v>0</v>
      </c>
      <c r="R1174" t="b">
        <v>0</v>
      </c>
      <c r="S1174">
        <v>0</v>
      </c>
      <c r="T1174">
        <v>6300</v>
      </c>
      <c r="U1174">
        <v>0</v>
      </c>
      <c r="V1174">
        <v>4004002</v>
      </c>
      <c r="W1174" t="s">
        <v>2013</v>
      </c>
      <c r="X1174">
        <v>4004002</v>
      </c>
      <c r="Y1174" t="s">
        <v>2013</v>
      </c>
      <c r="Z1174">
        <v>4004002</v>
      </c>
      <c r="AA1174" t="s">
        <v>2013</v>
      </c>
      <c r="AB1174">
        <v>4004002</v>
      </c>
      <c r="AC1174" t="s">
        <v>2013</v>
      </c>
      <c r="AD1174">
        <v>4004002</v>
      </c>
      <c r="AE1174" t="s">
        <v>2013</v>
      </c>
      <c r="AF1174">
        <v>0</v>
      </c>
      <c r="AG1174">
        <v>0</v>
      </c>
      <c r="AH1174">
        <v>1</v>
      </c>
      <c r="AI1174">
        <v>0</v>
      </c>
      <c r="AJ1174">
        <v>60</v>
      </c>
      <c r="AK1174">
        <v>0</v>
      </c>
      <c r="AL1174" t="b">
        <v>0</v>
      </c>
      <c r="AM1174">
        <v>0</v>
      </c>
      <c r="AN1174">
        <v>0</v>
      </c>
    </row>
    <row r="1175" spans="1:40" x14ac:dyDescent="0.3">
      <c r="A1175">
        <v>108033111</v>
      </c>
      <c r="B1175">
        <v>10803311</v>
      </c>
      <c r="C1175" t="s">
        <v>1633</v>
      </c>
      <c r="D1175" t="s">
        <v>635</v>
      </c>
      <c r="E1175">
        <v>1</v>
      </c>
      <c r="F1175" t="b">
        <v>1</v>
      </c>
      <c r="G1175">
        <v>2010</v>
      </c>
      <c r="H1175" t="s">
        <v>2013</v>
      </c>
      <c r="I1175">
        <v>0</v>
      </c>
      <c r="J1175">
        <v>0</v>
      </c>
      <c r="K1175">
        <v>96771</v>
      </c>
      <c r="L1175">
        <v>0</v>
      </c>
      <c r="M1175">
        <v>0</v>
      </c>
      <c r="N1175">
        <v>0</v>
      </c>
      <c r="O1175" t="s">
        <v>34</v>
      </c>
      <c r="P1175">
        <v>116130</v>
      </c>
      <c r="Q1175" t="b">
        <v>0</v>
      </c>
      <c r="R1175" t="b">
        <v>0</v>
      </c>
      <c r="S1175">
        <v>0</v>
      </c>
      <c r="T1175">
        <v>0</v>
      </c>
      <c r="U1175">
        <v>0</v>
      </c>
      <c r="V1175">
        <v>3000001</v>
      </c>
      <c r="W1175" t="s">
        <v>2013</v>
      </c>
      <c r="X1175">
        <v>3000001</v>
      </c>
      <c r="Y1175" t="s">
        <v>2013</v>
      </c>
      <c r="Z1175">
        <v>3000001</v>
      </c>
      <c r="AA1175" t="s">
        <v>2013</v>
      </c>
      <c r="AB1175">
        <v>3000001</v>
      </c>
      <c r="AC1175" t="s">
        <v>2013</v>
      </c>
      <c r="AD1175">
        <v>3000001</v>
      </c>
      <c r="AE1175" t="s">
        <v>2013</v>
      </c>
      <c r="AF1175">
        <v>0</v>
      </c>
      <c r="AG1175">
        <v>0</v>
      </c>
      <c r="AH1175">
        <v>1</v>
      </c>
      <c r="AI1175">
        <v>0</v>
      </c>
      <c r="AJ1175">
        <v>60</v>
      </c>
      <c r="AK1175">
        <v>0</v>
      </c>
      <c r="AL1175" t="b">
        <v>0</v>
      </c>
      <c r="AM1175">
        <v>0</v>
      </c>
      <c r="AN1175">
        <v>0</v>
      </c>
    </row>
    <row r="1176" spans="1:40" x14ac:dyDescent="0.3">
      <c r="A1176">
        <v>108034111</v>
      </c>
      <c r="B1176">
        <v>10803411</v>
      </c>
      <c r="C1176" t="s">
        <v>1634</v>
      </c>
      <c r="D1176" t="s">
        <v>635</v>
      </c>
      <c r="E1176">
        <v>1</v>
      </c>
      <c r="F1176" t="b">
        <v>1</v>
      </c>
      <c r="G1176">
        <v>2010</v>
      </c>
      <c r="H1176" t="s">
        <v>2013</v>
      </c>
      <c r="I1176">
        <v>0</v>
      </c>
      <c r="J1176">
        <v>0</v>
      </c>
      <c r="K1176">
        <v>96771</v>
      </c>
      <c r="L1176">
        <v>0</v>
      </c>
      <c r="M1176">
        <v>0</v>
      </c>
      <c r="N1176">
        <v>0</v>
      </c>
      <c r="O1176" t="s">
        <v>34</v>
      </c>
      <c r="P1176">
        <v>116130</v>
      </c>
      <c r="Q1176" t="b">
        <v>0</v>
      </c>
      <c r="R1176" t="b">
        <v>0</v>
      </c>
      <c r="S1176">
        <v>9000</v>
      </c>
      <c r="T1176">
        <v>0</v>
      </c>
      <c r="U1176">
        <v>0</v>
      </c>
      <c r="V1176">
        <v>4004001</v>
      </c>
      <c r="W1176" t="s">
        <v>2013</v>
      </c>
      <c r="X1176">
        <v>4004001</v>
      </c>
      <c r="Y1176" t="s">
        <v>2013</v>
      </c>
      <c r="Z1176">
        <v>4004001</v>
      </c>
      <c r="AA1176" t="s">
        <v>2013</v>
      </c>
      <c r="AB1176">
        <v>4004001</v>
      </c>
      <c r="AC1176" t="s">
        <v>2013</v>
      </c>
      <c r="AD1176">
        <v>4004001</v>
      </c>
      <c r="AE1176" t="s">
        <v>2013</v>
      </c>
      <c r="AF1176">
        <v>0</v>
      </c>
      <c r="AG1176">
        <v>0</v>
      </c>
      <c r="AH1176">
        <v>1</v>
      </c>
      <c r="AI1176">
        <v>0</v>
      </c>
      <c r="AJ1176">
        <v>60</v>
      </c>
      <c r="AK1176">
        <v>0</v>
      </c>
      <c r="AL1176" t="b">
        <v>0</v>
      </c>
      <c r="AM1176">
        <v>0</v>
      </c>
      <c r="AN1176">
        <v>0</v>
      </c>
    </row>
    <row r="1177" spans="1:40" x14ac:dyDescent="0.3">
      <c r="A1177">
        <v>108035111</v>
      </c>
      <c r="B1177">
        <v>10803511</v>
      </c>
      <c r="C1177" t="s">
        <v>1635</v>
      </c>
      <c r="D1177" t="s">
        <v>635</v>
      </c>
      <c r="E1177">
        <v>1</v>
      </c>
      <c r="F1177" t="b">
        <v>1</v>
      </c>
      <c r="G1177">
        <v>2010</v>
      </c>
      <c r="H1177" t="s">
        <v>2013</v>
      </c>
      <c r="I1177">
        <v>0</v>
      </c>
      <c r="J1177">
        <v>0</v>
      </c>
      <c r="K1177">
        <v>299368</v>
      </c>
      <c r="L1177">
        <v>0</v>
      </c>
      <c r="M1177">
        <v>0</v>
      </c>
      <c r="N1177">
        <v>0</v>
      </c>
      <c r="O1177" t="s">
        <v>34</v>
      </c>
      <c r="P1177">
        <v>359240</v>
      </c>
      <c r="Q1177" t="b">
        <v>0</v>
      </c>
      <c r="R1177" t="b">
        <v>0</v>
      </c>
      <c r="S1177">
        <v>0</v>
      </c>
      <c r="T1177">
        <v>0</v>
      </c>
      <c r="U1177">
        <v>0</v>
      </c>
      <c r="V1177">
        <v>3011001</v>
      </c>
      <c r="W1177" t="s">
        <v>2013</v>
      </c>
      <c r="X1177">
        <v>3011001</v>
      </c>
      <c r="Y1177" t="s">
        <v>2013</v>
      </c>
      <c r="Z1177">
        <v>3011001</v>
      </c>
      <c r="AA1177" t="s">
        <v>2013</v>
      </c>
      <c r="AB1177">
        <v>3011001</v>
      </c>
      <c r="AC1177" t="s">
        <v>2013</v>
      </c>
      <c r="AD1177">
        <v>3011001</v>
      </c>
      <c r="AE1177" t="s">
        <v>2013</v>
      </c>
      <c r="AF1177">
        <v>0</v>
      </c>
      <c r="AG1177">
        <v>0</v>
      </c>
      <c r="AH1177">
        <v>1</v>
      </c>
      <c r="AI1177">
        <v>0</v>
      </c>
      <c r="AJ1177">
        <v>240</v>
      </c>
      <c r="AK1177">
        <v>0</v>
      </c>
      <c r="AL1177" t="b">
        <v>0</v>
      </c>
      <c r="AM1177">
        <v>0</v>
      </c>
      <c r="AN1177">
        <v>0</v>
      </c>
    </row>
    <row r="1178" spans="1:40" x14ac:dyDescent="0.3">
      <c r="A1178">
        <v>100103011</v>
      </c>
      <c r="B1178">
        <v>10010301</v>
      </c>
      <c r="C1178" t="s">
        <v>1138</v>
      </c>
      <c r="D1178" t="s">
        <v>635</v>
      </c>
      <c r="E1178">
        <v>1</v>
      </c>
      <c r="F1178" t="b">
        <v>1</v>
      </c>
      <c r="G1178">
        <v>2020</v>
      </c>
      <c r="H1178" t="s">
        <v>2013</v>
      </c>
      <c r="I1178">
        <v>0</v>
      </c>
      <c r="J1178">
        <v>0</v>
      </c>
      <c r="K1178">
        <v>3600</v>
      </c>
      <c r="L1178">
        <v>0</v>
      </c>
      <c r="M1178">
        <v>0</v>
      </c>
      <c r="N1178">
        <v>0</v>
      </c>
      <c r="O1178" t="s">
        <v>34</v>
      </c>
      <c r="P1178">
        <v>12000</v>
      </c>
      <c r="Q1178" t="b">
        <v>0</v>
      </c>
      <c r="R1178" t="b">
        <v>0</v>
      </c>
      <c r="S1178">
        <v>0</v>
      </c>
      <c r="T1178">
        <v>0</v>
      </c>
      <c r="U1178">
        <v>0</v>
      </c>
      <c r="V1178">
        <v>2101001</v>
      </c>
      <c r="W1178" t="s">
        <v>2013</v>
      </c>
      <c r="X1178">
        <v>2101001</v>
      </c>
      <c r="Y1178" t="s">
        <v>2013</v>
      </c>
      <c r="Z1178">
        <v>2101001</v>
      </c>
      <c r="AA1178" t="s">
        <v>2013</v>
      </c>
      <c r="AB1178">
        <v>2101001</v>
      </c>
      <c r="AC1178" t="s">
        <v>2013</v>
      </c>
      <c r="AD1178">
        <v>2101001</v>
      </c>
      <c r="AE1178" t="s">
        <v>2013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 t="b">
        <v>0</v>
      </c>
      <c r="AM1178">
        <v>0</v>
      </c>
      <c r="AN1178">
        <v>0</v>
      </c>
    </row>
    <row r="1179" spans="1:40" x14ac:dyDescent="0.3">
      <c r="A1179">
        <v>100104011</v>
      </c>
      <c r="B1179">
        <v>10010401</v>
      </c>
      <c r="C1179" t="s">
        <v>1139</v>
      </c>
      <c r="D1179" t="s">
        <v>635</v>
      </c>
      <c r="E1179">
        <v>1</v>
      </c>
      <c r="F1179" t="b">
        <v>1</v>
      </c>
      <c r="G1179">
        <v>2020</v>
      </c>
      <c r="H1179" t="s">
        <v>2013</v>
      </c>
      <c r="I1179">
        <v>0</v>
      </c>
      <c r="J1179">
        <v>0</v>
      </c>
      <c r="K1179">
        <v>24300</v>
      </c>
      <c r="L1179">
        <v>0</v>
      </c>
      <c r="M1179">
        <v>0</v>
      </c>
      <c r="N1179">
        <v>0</v>
      </c>
      <c r="O1179" t="s">
        <v>34</v>
      </c>
      <c r="P1179">
        <v>20400</v>
      </c>
      <c r="Q1179" t="b">
        <v>0</v>
      </c>
      <c r="R1179" t="b">
        <v>0</v>
      </c>
      <c r="S1179">
        <v>0</v>
      </c>
      <c r="T1179">
        <v>0</v>
      </c>
      <c r="U1179">
        <v>0</v>
      </c>
      <c r="V1179">
        <v>2101001</v>
      </c>
      <c r="W1179" t="s">
        <v>2013</v>
      </c>
      <c r="X1179">
        <v>2101001</v>
      </c>
      <c r="Y1179" t="s">
        <v>2013</v>
      </c>
      <c r="Z1179">
        <v>2101001</v>
      </c>
      <c r="AA1179" t="s">
        <v>2013</v>
      </c>
      <c r="AB1179">
        <v>2101001</v>
      </c>
      <c r="AC1179" t="s">
        <v>2013</v>
      </c>
      <c r="AD1179">
        <v>2101001</v>
      </c>
      <c r="AE1179" t="s">
        <v>2013</v>
      </c>
      <c r="AF1179">
        <v>0</v>
      </c>
      <c r="AG1179">
        <v>0</v>
      </c>
      <c r="AH1179">
        <v>1</v>
      </c>
      <c r="AI1179">
        <v>0</v>
      </c>
      <c r="AJ1179">
        <v>0</v>
      </c>
      <c r="AK1179">
        <v>0</v>
      </c>
      <c r="AL1179" t="b">
        <v>0</v>
      </c>
      <c r="AM1179">
        <v>0</v>
      </c>
      <c r="AN1179">
        <v>0</v>
      </c>
    </row>
    <row r="1180" spans="1:40" x14ac:dyDescent="0.3">
      <c r="A1180">
        <v>100104021</v>
      </c>
      <c r="B1180">
        <v>10010402</v>
      </c>
      <c r="C1180" t="s">
        <v>1140</v>
      </c>
      <c r="D1180" t="s">
        <v>635</v>
      </c>
      <c r="E1180">
        <v>1</v>
      </c>
      <c r="F1180" t="b">
        <v>1</v>
      </c>
      <c r="G1180">
        <v>2020</v>
      </c>
      <c r="H1180" t="s">
        <v>2013</v>
      </c>
      <c r="I1180">
        <v>0</v>
      </c>
      <c r="J1180">
        <v>0</v>
      </c>
      <c r="K1180">
        <v>38200</v>
      </c>
      <c r="L1180">
        <v>0</v>
      </c>
      <c r="M1180">
        <v>0</v>
      </c>
      <c r="N1180">
        <v>0</v>
      </c>
      <c r="O1180" t="s">
        <v>34</v>
      </c>
      <c r="P1180">
        <v>37800</v>
      </c>
      <c r="Q1180" t="b">
        <v>0</v>
      </c>
      <c r="R1180" t="b">
        <v>0</v>
      </c>
      <c r="S1180">
        <v>0</v>
      </c>
      <c r="T1180">
        <v>0</v>
      </c>
      <c r="U1180">
        <v>0</v>
      </c>
      <c r="V1180">
        <v>2102001</v>
      </c>
      <c r="W1180" t="s">
        <v>2013</v>
      </c>
      <c r="X1180">
        <v>2102001</v>
      </c>
      <c r="Y1180" t="s">
        <v>2013</v>
      </c>
      <c r="Z1180">
        <v>2102001</v>
      </c>
      <c r="AA1180" t="s">
        <v>2013</v>
      </c>
      <c r="AB1180">
        <v>2102001</v>
      </c>
      <c r="AC1180" t="s">
        <v>2013</v>
      </c>
      <c r="AD1180">
        <v>2102001</v>
      </c>
      <c r="AE1180" t="s">
        <v>2013</v>
      </c>
      <c r="AF1180">
        <v>0</v>
      </c>
      <c r="AG1180">
        <v>0</v>
      </c>
      <c r="AH1180">
        <v>1</v>
      </c>
      <c r="AI1180">
        <v>0</v>
      </c>
      <c r="AJ1180">
        <v>0</v>
      </c>
      <c r="AK1180">
        <v>0</v>
      </c>
      <c r="AL1180" t="b">
        <v>0</v>
      </c>
      <c r="AM1180">
        <v>0</v>
      </c>
      <c r="AN1180">
        <v>0</v>
      </c>
    </row>
    <row r="1181" spans="1:40" x14ac:dyDescent="0.3">
      <c r="A1181">
        <v>100104031</v>
      </c>
      <c r="B1181">
        <v>10010403</v>
      </c>
      <c r="C1181" t="s">
        <v>1141</v>
      </c>
      <c r="D1181" t="s">
        <v>635</v>
      </c>
      <c r="E1181">
        <v>1</v>
      </c>
      <c r="F1181" t="b">
        <v>1</v>
      </c>
      <c r="G1181">
        <v>2020</v>
      </c>
      <c r="H1181" t="s">
        <v>2013</v>
      </c>
      <c r="I1181">
        <v>0</v>
      </c>
      <c r="J1181">
        <v>0</v>
      </c>
      <c r="K1181">
        <v>19100</v>
      </c>
      <c r="L1181">
        <v>0</v>
      </c>
      <c r="M1181">
        <v>0</v>
      </c>
      <c r="N1181">
        <v>0</v>
      </c>
      <c r="O1181" t="s">
        <v>34</v>
      </c>
      <c r="P1181">
        <v>18900</v>
      </c>
      <c r="Q1181" t="b">
        <v>0</v>
      </c>
      <c r="R1181" t="b">
        <v>0</v>
      </c>
      <c r="S1181">
        <v>0</v>
      </c>
      <c r="T1181">
        <v>0</v>
      </c>
      <c r="U1181">
        <v>0</v>
      </c>
      <c r="V1181">
        <v>2101001</v>
      </c>
      <c r="W1181" t="s">
        <v>2013</v>
      </c>
      <c r="X1181">
        <v>2101001</v>
      </c>
      <c r="Y1181" t="s">
        <v>2013</v>
      </c>
      <c r="Z1181">
        <v>2101001</v>
      </c>
      <c r="AA1181" t="s">
        <v>2013</v>
      </c>
      <c r="AB1181">
        <v>2101001</v>
      </c>
      <c r="AC1181" t="s">
        <v>2013</v>
      </c>
      <c r="AD1181">
        <v>2101001</v>
      </c>
      <c r="AE1181" t="s">
        <v>2013</v>
      </c>
      <c r="AF1181">
        <v>0</v>
      </c>
      <c r="AG1181">
        <v>0</v>
      </c>
      <c r="AH1181">
        <v>1</v>
      </c>
      <c r="AI1181">
        <v>0</v>
      </c>
      <c r="AJ1181">
        <v>0</v>
      </c>
      <c r="AK1181">
        <v>0</v>
      </c>
      <c r="AL1181" t="b">
        <v>0</v>
      </c>
      <c r="AM1181">
        <v>0</v>
      </c>
      <c r="AN1181">
        <v>0</v>
      </c>
    </row>
    <row r="1182" spans="1:40" x14ac:dyDescent="0.3">
      <c r="A1182">
        <v>100105011</v>
      </c>
      <c r="B1182">
        <v>10010501</v>
      </c>
      <c r="C1182" t="s">
        <v>1142</v>
      </c>
      <c r="D1182" t="s">
        <v>635</v>
      </c>
      <c r="E1182">
        <v>1</v>
      </c>
      <c r="F1182" t="b">
        <v>1</v>
      </c>
      <c r="G1182">
        <v>2020</v>
      </c>
      <c r="H1182" t="s">
        <v>2013</v>
      </c>
      <c r="I1182">
        <v>0</v>
      </c>
      <c r="J1182">
        <v>0</v>
      </c>
      <c r="K1182">
        <v>53800</v>
      </c>
      <c r="L1182">
        <v>0</v>
      </c>
      <c r="M1182">
        <v>0</v>
      </c>
      <c r="N1182">
        <v>0</v>
      </c>
      <c r="O1182" t="s">
        <v>34</v>
      </c>
      <c r="P1182">
        <v>59600</v>
      </c>
      <c r="Q1182" t="b">
        <v>0</v>
      </c>
      <c r="R1182" t="b">
        <v>0</v>
      </c>
      <c r="S1182">
        <v>0</v>
      </c>
      <c r="T1182">
        <v>0</v>
      </c>
      <c r="U1182">
        <v>0</v>
      </c>
      <c r="V1182">
        <v>2102001</v>
      </c>
      <c r="W1182" t="s">
        <v>2013</v>
      </c>
      <c r="X1182">
        <v>2102001</v>
      </c>
      <c r="Y1182" t="s">
        <v>2013</v>
      </c>
      <c r="Z1182">
        <v>2102001</v>
      </c>
      <c r="AA1182" t="s">
        <v>2013</v>
      </c>
      <c r="AB1182">
        <v>2102001</v>
      </c>
      <c r="AC1182" t="s">
        <v>2013</v>
      </c>
      <c r="AD1182">
        <v>2102001</v>
      </c>
      <c r="AE1182" t="s">
        <v>2013</v>
      </c>
      <c r="AF1182">
        <v>0</v>
      </c>
      <c r="AG1182">
        <v>0</v>
      </c>
      <c r="AH1182">
        <v>1</v>
      </c>
      <c r="AI1182">
        <v>0</v>
      </c>
      <c r="AJ1182">
        <v>0</v>
      </c>
      <c r="AK1182">
        <v>0</v>
      </c>
      <c r="AL1182" t="b">
        <v>0</v>
      </c>
      <c r="AM1182">
        <v>0</v>
      </c>
      <c r="AN1182">
        <v>0</v>
      </c>
    </row>
    <row r="1183" spans="1:40" x14ac:dyDescent="0.3">
      <c r="A1183">
        <v>100105021</v>
      </c>
      <c r="B1183">
        <v>10010502</v>
      </c>
      <c r="C1183" t="s">
        <v>1100</v>
      </c>
      <c r="D1183" t="s">
        <v>635</v>
      </c>
      <c r="E1183">
        <v>1</v>
      </c>
      <c r="F1183" t="b">
        <v>1</v>
      </c>
      <c r="G1183">
        <v>2020</v>
      </c>
      <c r="H1183" t="s">
        <v>2013</v>
      </c>
      <c r="I1183">
        <v>0</v>
      </c>
      <c r="J1183">
        <v>0</v>
      </c>
      <c r="K1183">
        <v>22100</v>
      </c>
      <c r="L1183">
        <v>0</v>
      </c>
      <c r="M1183">
        <v>0</v>
      </c>
      <c r="N1183">
        <v>0</v>
      </c>
      <c r="O1183" t="s">
        <v>34</v>
      </c>
      <c r="P1183">
        <v>28600</v>
      </c>
      <c r="Q1183" t="b">
        <v>0</v>
      </c>
      <c r="R1183" t="b">
        <v>0</v>
      </c>
      <c r="S1183">
        <v>0</v>
      </c>
      <c r="T1183">
        <v>0</v>
      </c>
      <c r="U1183">
        <v>0</v>
      </c>
      <c r="V1183">
        <v>2101001</v>
      </c>
      <c r="W1183" t="s">
        <v>2013</v>
      </c>
      <c r="X1183">
        <v>2101001</v>
      </c>
      <c r="Y1183" t="s">
        <v>2013</v>
      </c>
      <c r="Z1183">
        <v>2101001</v>
      </c>
      <c r="AA1183" t="s">
        <v>2013</v>
      </c>
      <c r="AB1183">
        <v>2101001</v>
      </c>
      <c r="AC1183" t="s">
        <v>2013</v>
      </c>
      <c r="AD1183">
        <v>2101001</v>
      </c>
      <c r="AE1183" t="s">
        <v>2013</v>
      </c>
      <c r="AF1183">
        <v>0</v>
      </c>
      <c r="AG1183">
        <v>0</v>
      </c>
      <c r="AH1183">
        <v>1</v>
      </c>
      <c r="AI1183">
        <v>0</v>
      </c>
      <c r="AJ1183">
        <v>0</v>
      </c>
      <c r="AK1183">
        <v>0</v>
      </c>
      <c r="AL1183" t="b">
        <v>0</v>
      </c>
      <c r="AM1183">
        <v>0</v>
      </c>
      <c r="AN1183">
        <v>0</v>
      </c>
    </row>
    <row r="1184" spans="1:40" x14ac:dyDescent="0.3">
      <c r="A1184">
        <v>100105031</v>
      </c>
      <c r="B1184">
        <v>10010503</v>
      </c>
      <c r="C1184" t="s">
        <v>1143</v>
      </c>
      <c r="D1184" t="s">
        <v>635</v>
      </c>
      <c r="E1184">
        <v>1</v>
      </c>
      <c r="F1184" t="b">
        <v>1</v>
      </c>
      <c r="G1184">
        <v>2020</v>
      </c>
      <c r="H1184" t="s">
        <v>2013</v>
      </c>
      <c r="I1184">
        <v>0</v>
      </c>
      <c r="J1184">
        <v>0</v>
      </c>
      <c r="K1184">
        <v>23900</v>
      </c>
      <c r="L1184">
        <v>0</v>
      </c>
      <c r="M1184">
        <v>0</v>
      </c>
      <c r="N1184">
        <v>0</v>
      </c>
      <c r="O1184" t="s">
        <v>34</v>
      </c>
      <c r="P1184">
        <v>29200</v>
      </c>
      <c r="Q1184" t="b">
        <v>0</v>
      </c>
      <c r="R1184" t="b">
        <v>0</v>
      </c>
      <c r="S1184">
        <v>0</v>
      </c>
      <c r="T1184">
        <v>0</v>
      </c>
      <c r="U1184">
        <v>0</v>
      </c>
      <c r="V1184">
        <v>2101001</v>
      </c>
      <c r="W1184" t="s">
        <v>2013</v>
      </c>
      <c r="X1184">
        <v>2101001</v>
      </c>
      <c r="Y1184" t="s">
        <v>2013</v>
      </c>
      <c r="Z1184">
        <v>2101001</v>
      </c>
      <c r="AA1184" t="s">
        <v>2013</v>
      </c>
      <c r="AB1184">
        <v>2101001</v>
      </c>
      <c r="AC1184" t="s">
        <v>2013</v>
      </c>
      <c r="AD1184">
        <v>2101001</v>
      </c>
      <c r="AE1184" t="s">
        <v>2013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 t="b">
        <v>0</v>
      </c>
      <c r="AM1184">
        <v>0</v>
      </c>
      <c r="AN1184">
        <v>0</v>
      </c>
    </row>
    <row r="1185" spans="1:40" x14ac:dyDescent="0.3">
      <c r="A1185">
        <v>100105041</v>
      </c>
      <c r="B1185">
        <v>10010504</v>
      </c>
      <c r="C1185" t="s">
        <v>1144</v>
      </c>
      <c r="D1185" t="s">
        <v>635</v>
      </c>
      <c r="E1185">
        <v>1</v>
      </c>
      <c r="F1185" t="b">
        <v>1</v>
      </c>
      <c r="G1185">
        <v>2020</v>
      </c>
      <c r="H1185" t="s">
        <v>2013</v>
      </c>
      <c r="I1185">
        <v>0</v>
      </c>
      <c r="J1185">
        <v>0</v>
      </c>
      <c r="K1185">
        <v>34100</v>
      </c>
      <c r="L1185">
        <v>0</v>
      </c>
      <c r="M1185">
        <v>0</v>
      </c>
      <c r="N1185">
        <v>0</v>
      </c>
      <c r="O1185" t="s">
        <v>34</v>
      </c>
      <c r="P1185">
        <v>31100</v>
      </c>
      <c r="Q1185" t="b">
        <v>0</v>
      </c>
      <c r="R1185" t="b">
        <v>0</v>
      </c>
      <c r="S1185">
        <v>0</v>
      </c>
      <c r="T1185">
        <v>0</v>
      </c>
      <c r="U1185">
        <v>0</v>
      </c>
      <c r="V1185">
        <v>2101001</v>
      </c>
      <c r="W1185" t="s">
        <v>2013</v>
      </c>
      <c r="X1185">
        <v>2101001</v>
      </c>
      <c r="Y1185" t="s">
        <v>2013</v>
      </c>
      <c r="Z1185">
        <v>2101001</v>
      </c>
      <c r="AA1185" t="s">
        <v>2013</v>
      </c>
      <c r="AB1185">
        <v>2101001</v>
      </c>
      <c r="AC1185" t="s">
        <v>2013</v>
      </c>
      <c r="AD1185">
        <v>2101001</v>
      </c>
      <c r="AE1185" t="s">
        <v>2013</v>
      </c>
      <c r="AF1185">
        <v>0</v>
      </c>
      <c r="AG1185">
        <v>0</v>
      </c>
      <c r="AH1185">
        <v>1</v>
      </c>
      <c r="AI1185">
        <v>0</v>
      </c>
      <c r="AJ1185">
        <v>0</v>
      </c>
      <c r="AK1185">
        <v>0</v>
      </c>
      <c r="AL1185" t="b">
        <v>0</v>
      </c>
      <c r="AM1185">
        <v>0</v>
      </c>
      <c r="AN1185">
        <v>0</v>
      </c>
    </row>
    <row r="1186" spans="1:40" x14ac:dyDescent="0.3">
      <c r="A1186">
        <v>100105051</v>
      </c>
      <c r="B1186">
        <v>10010505</v>
      </c>
      <c r="C1186" t="s">
        <v>1145</v>
      </c>
      <c r="D1186" t="s">
        <v>635</v>
      </c>
      <c r="E1186">
        <v>1</v>
      </c>
      <c r="F1186" t="b">
        <v>1</v>
      </c>
      <c r="G1186">
        <v>2020</v>
      </c>
      <c r="H1186" t="s">
        <v>2013</v>
      </c>
      <c r="I1186">
        <v>0</v>
      </c>
      <c r="J1186">
        <v>0</v>
      </c>
      <c r="K1186">
        <v>85600</v>
      </c>
      <c r="L1186">
        <v>0</v>
      </c>
      <c r="M1186">
        <v>0</v>
      </c>
      <c r="N1186">
        <v>0</v>
      </c>
      <c r="O1186" t="s">
        <v>34</v>
      </c>
      <c r="P1186">
        <v>65200</v>
      </c>
      <c r="Q1186" t="b">
        <v>0</v>
      </c>
      <c r="R1186" t="b">
        <v>0</v>
      </c>
      <c r="S1186">
        <v>0</v>
      </c>
      <c r="T1186">
        <v>0</v>
      </c>
      <c r="U1186">
        <v>0</v>
      </c>
      <c r="V1186">
        <v>2102001</v>
      </c>
      <c r="W1186" t="s">
        <v>2013</v>
      </c>
      <c r="X1186">
        <v>2102001</v>
      </c>
      <c r="Y1186" t="s">
        <v>2013</v>
      </c>
      <c r="Z1186">
        <v>2102001</v>
      </c>
      <c r="AA1186" t="s">
        <v>2013</v>
      </c>
      <c r="AB1186">
        <v>2102001</v>
      </c>
      <c r="AC1186" t="s">
        <v>2013</v>
      </c>
      <c r="AD1186">
        <v>2102001</v>
      </c>
      <c r="AE1186" t="s">
        <v>2013</v>
      </c>
      <c r="AF1186">
        <v>0</v>
      </c>
      <c r="AG1186">
        <v>0</v>
      </c>
      <c r="AH1186">
        <v>1</v>
      </c>
      <c r="AI1186">
        <v>0</v>
      </c>
      <c r="AJ1186">
        <v>0</v>
      </c>
      <c r="AK1186">
        <v>0</v>
      </c>
      <c r="AL1186" t="b">
        <v>0</v>
      </c>
      <c r="AM1186">
        <v>0</v>
      </c>
      <c r="AN1186">
        <v>0</v>
      </c>
    </row>
    <row r="1187" spans="1:40" x14ac:dyDescent="0.3">
      <c r="A1187">
        <v>100105061</v>
      </c>
      <c r="B1187">
        <v>10010506</v>
      </c>
      <c r="C1187" t="s">
        <v>1146</v>
      </c>
      <c r="D1187" t="s">
        <v>635</v>
      </c>
      <c r="E1187">
        <v>1</v>
      </c>
      <c r="F1187" t="b">
        <v>1</v>
      </c>
      <c r="G1187">
        <v>2020</v>
      </c>
      <c r="H1187" t="s">
        <v>2013</v>
      </c>
      <c r="I1187">
        <v>0</v>
      </c>
      <c r="J1187">
        <v>0</v>
      </c>
      <c r="K1187">
        <v>53000</v>
      </c>
      <c r="L1187">
        <v>0</v>
      </c>
      <c r="M1187">
        <v>0</v>
      </c>
      <c r="N1187">
        <v>0</v>
      </c>
      <c r="O1187" t="s">
        <v>34</v>
      </c>
      <c r="P1187">
        <v>33800</v>
      </c>
      <c r="Q1187" t="b">
        <v>0</v>
      </c>
      <c r="R1187" t="b">
        <v>0</v>
      </c>
      <c r="S1187">
        <v>0</v>
      </c>
      <c r="T1187">
        <v>0</v>
      </c>
      <c r="U1187">
        <v>0</v>
      </c>
      <c r="V1187">
        <v>2101001</v>
      </c>
      <c r="W1187" t="s">
        <v>2013</v>
      </c>
      <c r="X1187">
        <v>2101001</v>
      </c>
      <c r="Y1187" t="s">
        <v>2013</v>
      </c>
      <c r="Z1187">
        <v>2101001</v>
      </c>
      <c r="AA1187" t="s">
        <v>2013</v>
      </c>
      <c r="AB1187">
        <v>2101001</v>
      </c>
      <c r="AC1187" t="s">
        <v>2013</v>
      </c>
      <c r="AD1187">
        <v>2101001</v>
      </c>
      <c r="AE1187" t="s">
        <v>2013</v>
      </c>
      <c r="AF1187">
        <v>0</v>
      </c>
      <c r="AG1187">
        <v>0</v>
      </c>
      <c r="AH1187">
        <v>1</v>
      </c>
      <c r="AI1187">
        <v>0</v>
      </c>
      <c r="AJ1187">
        <v>0</v>
      </c>
      <c r="AK1187">
        <v>0</v>
      </c>
      <c r="AL1187" t="b">
        <v>0</v>
      </c>
      <c r="AM1187">
        <v>0</v>
      </c>
      <c r="AN1187">
        <v>0</v>
      </c>
    </row>
    <row r="1188" spans="1:40" x14ac:dyDescent="0.3">
      <c r="A1188">
        <v>100106011</v>
      </c>
      <c r="B1188">
        <v>10010601</v>
      </c>
      <c r="C1188" t="s">
        <v>1963</v>
      </c>
      <c r="D1188" t="s">
        <v>635</v>
      </c>
      <c r="E1188">
        <v>1</v>
      </c>
      <c r="F1188" t="b">
        <v>1</v>
      </c>
      <c r="G1188">
        <v>2020</v>
      </c>
      <c r="H1188" t="s">
        <v>2013</v>
      </c>
      <c r="I1188">
        <v>0</v>
      </c>
      <c r="J1188">
        <v>0</v>
      </c>
      <c r="K1188">
        <v>53000</v>
      </c>
      <c r="L1188">
        <v>0</v>
      </c>
      <c r="M1188">
        <v>0</v>
      </c>
      <c r="N1188">
        <v>0</v>
      </c>
      <c r="O1188" t="s">
        <v>34</v>
      </c>
      <c r="P1188">
        <v>33800</v>
      </c>
      <c r="Q1188" t="b">
        <v>0</v>
      </c>
      <c r="R1188" t="b">
        <v>0</v>
      </c>
      <c r="S1188">
        <v>0</v>
      </c>
      <c r="T1188">
        <v>0</v>
      </c>
      <c r="U1188">
        <v>0</v>
      </c>
      <c r="V1188">
        <v>2101001</v>
      </c>
      <c r="W1188" t="s">
        <v>2013</v>
      </c>
      <c r="X1188">
        <v>2101001</v>
      </c>
      <c r="Y1188" t="s">
        <v>2013</v>
      </c>
      <c r="Z1188">
        <v>2101001</v>
      </c>
      <c r="AA1188" t="s">
        <v>2013</v>
      </c>
      <c r="AB1188">
        <v>2101001</v>
      </c>
      <c r="AC1188" t="s">
        <v>2013</v>
      </c>
      <c r="AD1188">
        <v>2101001</v>
      </c>
      <c r="AE1188" t="s">
        <v>2013</v>
      </c>
      <c r="AF1188">
        <v>0</v>
      </c>
      <c r="AG1188">
        <v>0</v>
      </c>
      <c r="AH1188">
        <v>1</v>
      </c>
      <c r="AI1188">
        <v>0</v>
      </c>
      <c r="AJ1188">
        <v>0</v>
      </c>
      <c r="AK1188">
        <v>0</v>
      </c>
      <c r="AL1188" t="b">
        <v>0</v>
      </c>
      <c r="AM1188">
        <v>0</v>
      </c>
      <c r="AN1188">
        <v>0</v>
      </c>
    </row>
    <row r="1189" spans="1:40" x14ac:dyDescent="0.3">
      <c r="A1189">
        <v>100106021</v>
      </c>
      <c r="B1189">
        <v>10010602</v>
      </c>
      <c r="C1189" t="s">
        <v>1964</v>
      </c>
      <c r="D1189" t="s">
        <v>635</v>
      </c>
      <c r="E1189">
        <v>1</v>
      </c>
      <c r="F1189" t="b">
        <v>1</v>
      </c>
      <c r="G1189">
        <v>2020</v>
      </c>
      <c r="H1189" t="s">
        <v>2013</v>
      </c>
      <c r="I1189">
        <v>0</v>
      </c>
      <c r="J1189">
        <v>0</v>
      </c>
      <c r="K1189">
        <v>53000</v>
      </c>
      <c r="L1189">
        <v>0</v>
      </c>
      <c r="M1189">
        <v>0</v>
      </c>
      <c r="N1189">
        <v>0</v>
      </c>
      <c r="O1189" t="s">
        <v>34</v>
      </c>
      <c r="P1189">
        <v>33800</v>
      </c>
      <c r="Q1189" t="b">
        <v>0</v>
      </c>
      <c r="R1189" t="b">
        <v>0</v>
      </c>
      <c r="S1189">
        <v>0</v>
      </c>
      <c r="T1189">
        <v>0</v>
      </c>
      <c r="U1189">
        <v>0</v>
      </c>
      <c r="V1189">
        <v>2101001</v>
      </c>
      <c r="W1189" t="s">
        <v>2013</v>
      </c>
      <c r="X1189">
        <v>2101001</v>
      </c>
      <c r="Y1189" t="s">
        <v>2013</v>
      </c>
      <c r="Z1189">
        <v>2101001</v>
      </c>
      <c r="AA1189" t="s">
        <v>2013</v>
      </c>
      <c r="AB1189">
        <v>2101001</v>
      </c>
      <c r="AC1189" t="s">
        <v>2013</v>
      </c>
      <c r="AD1189">
        <v>2101001</v>
      </c>
      <c r="AE1189" t="s">
        <v>2013</v>
      </c>
      <c r="AF1189">
        <v>0</v>
      </c>
      <c r="AG1189">
        <v>0</v>
      </c>
      <c r="AH1189">
        <v>1</v>
      </c>
      <c r="AI1189">
        <v>0</v>
      </c>
      <c r="AJ1189">
        <v>0</v>
      </c>
      <c r="AK1189">
        <v>0</v>
      </c>
      <c r="AL1189" t="b">
        <v>0</v>
      </c>
      <c r="AM1189">
        <v>0</v>
      </c>
      <c r="AN1189">
        <v>0</v>
      </c>
    </row>
    <row r="1190" spans="1:40" x14ac:dyDescent="0.3">
      <c r="A1190">
        <v>100106031</v>
      </c>
      <c r="B1190">
        <v>10010603</v>
      </c>
      <c r="C1190" t="s">
        <v>1563</v>
      </c>
      <c r="D1190" t="s">
        <v>635</v>
      </c>
      <c r="E1190">
        <v>1</v>
      </c>
      <c r="F1190" t="b">
        <v>1</v>
      </c>
      <c r="G1190">
        <v>2020</v>
      </c>
      <c r="H1190" t="s">
        <v>2013</v>
      </c>
      <c r="I1190">
        <v>0</v>
      </c>
      <c r="J1190">
        <v>0</v>
      </c>
      <c r="K1190">
        <v>53000</v>
      </c>
      <c r="L1190">
        <v>0</v>
      </c>
      <c r="M1190">
        <v>0</v>
      </c>
      <c r="N1190">
        <v>0</v>
      </c>
      <c r="O1190" t="s">
        <v>34</v>
      </c>
      <c r="P1190">
        <v>33800</v>
      </c>
      <c r="Q1190" t="b">
        <v>0</v>
      </c>
      <c r="R1190" t="b">
        <v>0</v>
      </c>
      <c r="S1190">
        <v>0</v>
      </c>
      <c r="T1190">
        <v>0</v>
      </c>
      <c r="U1190">
        <v>0</v>
      </c>
      <c r="V1190">
        <v>2101001</v>
      </c>
      <c r="W1190" t="s">
        <v>2013</v>
      </c>
      <c r="X1190">
        <v>2101001</v>
      </c>
      <c r="Y1190" t="s">
        <v>2013</v>
      </c>
      <c r="Z1190">
        <v>2101001</v>
      </c>
      <c r="AA1190" t="s">
        <v>2013</v>
      </c>
      <c r="AB1190">
        <v>2101001</v>
      </c>
      <c r="AC1190" t="s">
        <v>2013</v>
      </c>
      <c r="AD1190">
        <v>2101001</v>
      </c>
      <c r="AE1190" t="s">
        <v>2013</v>
      </c>
      <c r="AF1190">
        <v>0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 t="b">
        <v>0</v>
      </c>
      <c r="AM1190">
        <v>0</v>
      </c>
      <c r="AN1190">
        <v>0</v>
      </c>
    </row>
    <row r="1191" spans="1:40" x14ac:dyDescent="0.3">
      <c r="A1191">
        <v>100107011</v>
      </c>
      <c r="B1191">
        <v>10010701</v>
      </c>
      <c r="C1191" t="s">
        <v>1965</v>
      </c>
      <c r="D1191" t="s">
        <v>635</v>
      </c>
      <c r="E1191">
        <v>1</v>
      </c>
      <c r="F1191" t="b">
        <v>1</v>
      </c>
      <c r="G1191">
        <v>2020</v>
      </c>
      <c r="H1191" t="s">
        <v>2013</v>
      </c>
      <c r="I1191">
        <v>0</v>
      </c>
      <c r="J1191">
        <v>0</v>
      </c>
      <c r="K1191">
        <v>53000</v>
      </c>
      <c r="L1191">
        <v>0</v>
      </c>
      <c r="M1191">
        <v>0</v>
      </c>
      <c r="N1191">
        <v>0</v>
      </c>
      <c r="O1191" t="s">
        <v>34</v>
      </c>
      <c r="P1191">
        <v>33800</v>
      </c>
      <c r="Q1191" t="b">
        <v>0</v>
      </c>
      <c r="R1191" t="b">
        <v>0</v>
      </c>
      <c r="S1191">
        <v>0</v>
      </c>
      <c r="T1191">
        <v>0</v>
      </c>
      <c r="U1191">
        <v>0</v>
      </c>
      <c r="V1191">
        <v>2101001</v>
      </c>
      <c r="W1191" t="s">
        <v>2013</v>
      </c>
      <c r="X1191">
        <v>2101001</v>
      </c>
      <c r="Y1191" t="s">
        <v>2013</v>
      </c>
      <c r="Z1191">
        <v>2101001</v>
      </c>
      <c r="AA1191" t="s">
        <v>2013</v>
      </c>
      <c r="AB1191">
        <v>2101001</v>
      </c>
      <c r="AC1191" t="s">
        <v>2013</v>
      </c>
      <c r="AD1191">
        <v>2101001</v>
      </c>
      <c r="AE1191" t="s">
        <v>2013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0</v>
      </c>
      <c r="AL1191" t="b">
        <v>0</v>
      </c>
      <c r="AM1191">
        <v>0</v>
      </c>
      <c r="AN1191">
        <v>0</v>
      </c>
    </row>
    <row r="1192" spans="1:40" x14ac:dyDescent="0.3">
      <c r="A1192">
        <v>100107021</v>
      </c>
      <c r="B1192">
        <v>10010702</v>
      </c>
      <c r="C1192" t="s">
        <v>1966</v>
      </c>
      <c r="D1192" t="s">
        <v>635</v>
      </c>
      <c r="E1192">
        <v>1</v>
      </c>
      <c r="F1192" t="b">
        <v>1</v>
      </c>
      <c r="G1192">
        <v>2020</v>
      </c>
      <c r="H1192" t="s">
        <v>2013</v>
      </c>
      <c r="I1192">
        <v>0</v>
      </c>
      <c r="J1192">
        <v>0</v>
      </c>
      <c r="K1192">
        <v>53000</v>
      </c>
      <c r="L1192">
        <v>0</v>
      </c>
      <c r="M1192">
        <v>0</v>
      </c>
      <c r="N1192">
        <v>0</v>
      </c>
      <c r="O1192" t="s">
        <v>34</v>
      </c>
      <c r="P1192">
        <v>33800</v>
      </c>
      <c r="Q1192" t="b">
        <v>0</v>
      </c>
      <c r="R1192" t="b">
        <v>0</v>
      </c>
      <c r="S1192">
        <v>0</v>
      </c>
      <c r="T1192">
        <v>0</v>
      </c>
      <c r="U1192">
        <v>0</v>
      </c>
      <c r="V1192">
        <v>2101001</v>
      </c>
      <c r="W1192" t="s">
        <v>2013</v>
      </c>
      <c r="X1192">
        <v>2101001</v>
      </c>
      <c r="Y1192" t="s">
        <v>2013</v>
      </c>
      <c r="Z1192">
        <v>2101001</v>
      </c>
      <c r="AA1192" t="s">
        <v>2013</v>
      </c>
      <c r="AB1192">
        <v>2101001</v>
      </c>
      <c r="AC1192" t="s">
        <v>2013</v>
      </c>
      <c r="AD1192">
        <v>2101001</v>
      </c>
      <c r="AE1192" t="s">
        <v>2013</v>
      </c>
      <c r="AF1192">
        <v>0</v>
      </c>
      <c r="AG1192">
        <v>0</v>
      </c>
      <c r="AH1192">
        <v>1</v>
      </c>
      <c r="AI1192">
        <v>0</v>
      </c>
      <c r="AJ1192">
        <v>0</v>
      </c>
      <c r="AK1192">
        <v>0</v>
      </c>
      <c r="AL1192" t="b">
        <v>0</v>
      </c>
      <c r="AM1192">
        <v>0</v>
      </c>
      <c r="AN1192">
        <v>0</v>
      </c>
    </row>
    <row r="1193" spans="1:40" x14ac:dyDescent="0.3">
      <c r="A1193">
        <v>100107031</v>
      </c>
      <c r="B1193">
        <v>10010703</v>
      </c>
      <c r="C1193" t="s">
        <v>1967</v>
      </c>
      <c r="D1193" t="s">
        <v>635</v>
      </c>
      <c r="E1193">
        <v>1</v>
      </c>
      <c r="F1193" t="b">
        <v>1</v>
      </c>
      <c r="G1193">
        <v>2020</v>
      </c>
      <c r="H1193" t="s">
        <v>2013</v>
      </c>
      <c r="I1193">
        <v>0</v>
      </c>
      <c r="J1193">
        <v>0</v>
      </c>
      <c r="K1193">
        <v>53000</v>
      </c>
      <c r="L1193">
        <v>0</v>
      </c>
      <c r="M1193">
        <v>0</v>
      </c>
      <c r="N1193">
        <v>0</v>
      </c>
      <c r="O1193" t="s">
        <v>34</v>
      </c>
      <c r="P1193">
        <v>33800</v>
      </c>
      <c r="Q1193" t="b">
        <v>0</v>
      </c>
      <c r="R1193" t="b">
        <v>0</v>
      </c>
      <c r="S1193">
        <v>0</v>
      </c>
      <c r="T1193">
        <v>0</v>
      </c>
      <c r="U1193">
        <v>0</v>
      </c>
      <c r="V1193">
        <v>2101001</v>
      </c>
      <c r="W1193" t="s">
        <v>2013</v>
      </c>
      <c r="X1193">
        <v>2101001</v>
      </c>
      <c r="Y1193" t="s">
        <v>2013</v>
      </c>
      <c r="Z1193">
        <v>2101001</v>
      </c>
      <c r="AA1193" t="s">
        <v>2013</v>
      </c>
      <c r="AB1193">
        <v>2101001</v>
      </c>
      <c r="AC1193" t="s">
        <v>2013</v>
      </c>
      <c r="AD1193">
        <v>2101001</v>
      </c>
      <c r="AE1193" t="s">
        <v>2013</v>
      </c>
      <c r="AF1193">
        <v>0</v>
      </c>
      <c r="AG1193">
        <v>0</v>
      </c>
      <c r="AH1193">
        <v>1</v>
      </c>
      <c r="AI1193">
        <v>0</v>
      </c>
      <c r="AJ1193">
        <v>0</v>
      </c>
      <c r="AK1193">
        <v>0</v>
      </c>
      <c r="AL1193" t="b">
        <v>0</v>
      </c>
      <c r="AM1193">
        <v>0</v>
      </c>
      <c r="AN1193">
        <v>0</v>
      </c>
    </row>
    <row r="1194" spans="1:40" x14ac:dyDescent="0.3">
      <c r="A1194">
        <v>100108011</v>
      </c>
      <c r="B1194">
        <v>10010801</v>
      </c>
      <c r="C1194" t="s">
        <v>1968</v>
      </c>
      <c r="D1194" t="s">
        <v>635</v>
      </c>
      <c r="E1194">
        <v>1</v>
      </c>
      <c r="F1194" t="b">
        <v>1</v>
      </c>
      <c r="G1194">
        <v>2020</v>
      </c>
      <c r="H1194" t="s">
        <v>2013</v>
      </c>
      <c r="I1194">
        <v>0</v>
      </c>
      <c r="J1194">
        <v>0</v>
      </c>
      <c r="K1194">
        <v>53000</v>
      </c>
      <c r="L1194">
        <v>0</v>
      </c>
      <c r="M1194">
        <v>0</v>
      </c>
      <c r="N1194">
        <v>0</v>
      </c>
      <c r="O1194" t="s">
        <v>34</v>
      </c>
      <c r="P1194">
        <v>33800</v>
      </c>
      <c r="Q1194" t="b">
        <v>0</v>
      </c>
      <c r="R1194" t="b">
        <v>0</v>
      </c>
      <c r="S1194">
        <v>0</v>
      </c>
      <c r="T1194">
        <v>0</v>
      </c>
      <c r="U1194">
        <v>0</v>
      </c>
      <c r="V1194">
        <v>2101001</v>
      </c>
      <c r="W1194" t="s">
        <v>2013</v>
      </c>
      <c r="X1194">
        <v>2101001</v>
      </c>
      <c r="Y1194" t="s">
        <v>2013</v>
      </c>
      <c r="Z1194">
        <v>2101001</v>
      </c>
      <c r="AA1194" t="s">
        <v>2013</v>
      </c>
      <c r="AB1194">
        <v>2101001</v>
      </c>
      <c r="AC1194" t="s">
        <v>2013</v>
      </c>
      <c r="AD1194">
        <v>2101001</v>
      </c>
      <c r="AE1194" t="s">
        <v>2013</v>
      </c>
      <c r="AF1194">
        <v>0</v>
      </c>
      <c r="AG1194">
        <v>0</v>
      </c>
      <c r="AH1194">
        <v>1</v>
      </c>
      <c r="AI1194">
        <v>0</v>
      </c>
      <c r="AJ1194">
        <v>0</v>
      </c>
      <c r="AK1194">
        <v>0</v>
      </c>
      <c r="AL1194" t="b">
        <v>0</v>
      </c>
      <c r="AM1194">
        <v>0</v>
      </c>
      <c r="AN1194">
        <v>0</v>
      </c>
    </row>
    <row r="1195" spans="1:40" x14ac:dyDescent="0.3">
      <c r="A1195">
        <v>100108021</v>
      </c>
      <c r="B1195">
        <v>10010802</v>
      </c>
      <c r="C1195" t="s">
        <v>1969</v>
      </c>
      <c r="D1195" t="s">
        <v>635</v>
      </c>
      <c r="E1195">
        <v>1</v>
      </c>
      <c r="F1195" t="b">
        <v>1</v>
      </c>
      <c r="G1195">
        <v>2020</v>
      </c>
      <c r="H1195" t="s">
        <v>2013</v>
      </c>
      <c r="I1195">
        <v>0</v>
      </c>
      <c r="J1195">
        <v>0</v>
      </c>
      <c r="K1195">
        <v>53000</v>
      </c>
      <c r="L1195">
        <v>0</v>
      </c>
      <c r="M1195">
        <v>0</v>
      </c>
      <c r="N1195">
        <v>0</v>
      </c>
      <c r="O1195" t="s">
        <v>34</v>
      </c>
      <c r="P1195">
        <v>33800</v>
      </c>
      <c r="Q1195" t="b">
        <v>0</v>
      </c>
      <c r="R1195" t="b">
        <v>0</v>
      </c>
      <c r="S1195">
        <v>0</v>
      </c>
      <c r="T1195">
        <v>0</v>
      </c>
      <c r="U1195">
        <v>0</v>
      </c>
      <c r="V1195">
        <v>2101001</v>
      </c>
      <c r="W1195" t="s">
        <v>2013</v>
      </c>
      <c r="X1195">
        <v>2101001</v>
      </c>
      <c r="Y1195" t="s">
        <v>2013</v>
      </c>
      <c r="Z1195">
        <v>2101001</v>
      </c>
      <c r="AA1195" t="s">
        <v>2013</v>
      </c>
      <c r="AB1195">
        <v>2101001</v>
      </c>
      <c r="AC1195" t="s">
        <v>2013</v>
      </c>
      <c r="AD1195">
        <v>2101001</v>
      </c>
      <c r="AE1195" t="s">
        <v>2013</v>
      </c>
      <c r="AF1195">
        <v>0</v>
      </c>
      <c r="AG1195">
        <v>0</v>
      </c>
      <c r="AH1195">
        <v>1</v>
      </c>
      <c r="AI1195">
        <v>0</v>
      </c>
      <c r="AJ1195">
        <v>0</v>
      </c>
      <c r="AK1195">
        <v>0</v>
      </c>
      <c r="AL1195" t="b">
        <v>0</v>
      </c>
      <c r="AM1195">
        <v>0</v>
      </c>
      <c r="AN1195">
        <v>0</v>
      </c>
    </row>
    <row r="1196" spans="1:40" x14ac:dyDescent="0.3">
      <c r="A1196">
        <v>100108031</v>
      </c>
      <c r="B1196">
        <v>10010803</v>
      </c>
      <c r="C1196" t="s">
        <v>1970</v>
      </c>
      <c r="D1196" t="s">
        <v>635</v>
      </c>
      <c r="E1196">
        <v>1</v>
      </c>
      <c r="F1196" t="b">
        <v>1</v>
      </c>
      <c r="G1196">
        <v>2020</v>
      </c>
      <c r="H1196" t="s">
        <v>2013</v>
      </c>
      <c r="I1196">
        <v>0</v>
      </c>
      <c r="J1196">
        <v>0</v>
      </c>
      <c r="K1196">
        <v>53000</v>
      </c>
      <c r="L1196">
        <v>0</v>
      </c>
      <c r="M1196">
        <v>0</v>
      </c>
      <c r="N1196">
        <v>0</v>
      </c>
      <c r="O1196" t="s">
        <v>34</v>
      </c>
      <c r="P1196">
        <v>33800</v>
      </c>
      <c r="Q1196" t="b">
        <v>0</v>
      </c>
      <c r="R1196" t="b">
        <v>0</v>
      </c>
      <c r="S1196">
        <v>0</v>
      </c>
      <c r="T1196">
        <v>0</v>
      </c>
      <c r="U1196">
        <v>0</v>
      </c>
      <c r="V1196">
        <v>2101001</v>
      </c>
      <c r="W1196" t="s">
        <v>2013</v>
      </c>
      <c r="X1196">
        <v>2101001</v>
      </c>
      <c r="Y1196" t="s">
        <v>2013</v>
      </c>
      <c r="Z1196">
        <v>2101001</v>
      </c>
      <c r="AA1196" t="s">
        <v>2013</v>
      </c>
      <c r="AB1196">
        <v>2101001</v>
      </c>
      <c r="AC1196" t="s">
        <v>2013</v>
      </c>
      <c r="AD1196">
        <v>2101001</v>
      </c>
      <c r="AE1196" t="s">
        <v>2013</v>
      </c>
      <c r="AF1196">
        <v>0</v>
      </c>
      <c r="AG1196">
        <v>0</v>
      </c>
      <c r="AH1196">
        <v>1</v>
      </c>
      <c r="AI1196">
        <v>0</v>
      </c>
      <c r="AJ1196">
        <v>0</v>
      </c>
      <c r="AK1196">
        <v>0</v>
      </c>
      <c r="AL1196" t="b">
        <v>0</v>
      </c>
      <c r="AM1196">
        <v>0</v>
      </c>
      <c r="AN119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12</vt:i4>
      </vt:variant>
    </vt:vector>
  </HeadingPairs>
  <TitlesOfParts>
    <vt:vector size="12" baseType="lpstr">
      <vt:lpstr>명세</vt:lpstr>
      <vt:lpstr>보상</vt:lpstr>
      <vt:lpstr>퀘스트</vt:lpstr>
      <vt:lpstr>탐험</vt:lpstr>
      <vt:lpstr>모드</vt:lpstr>
      <vt:lpstr>대결</vt:lpstr>
      <vt:lpstr>임무</vt:lpstr>
      <vt:lpstr>컨텐츠</vt:lpstr>
      <vt:lpstr>FtbReward_Quest</vt:lpstr>
      <vt:lpstr>FtbReward_Mode</vt:lpstr>
      <vt:lpstr>FtbReward_Content</vt:lpstr>
      <vt:lpstr>Sheet1</vt:lpstr>
    </vt:vector>
  </TitlesOfParts>
  <Company>Epic Games,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michael.noland</dc:creator>
  <cp:lastModifiedBy>jungwo77</cp:lastModifiedBy>
  <dcterms:created xsi:type="dcterms:W3CDTF">2012-08-21T01:23:22Z</dcterms:created>
  <dcterms:modified xsi:type="dcterms:W3CDTF">2022-08-01T18:37:43Z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4196a0e0-50b1-4c85-9d9b-c8f30869a279</vt:lpwstr>
  </property>
</Properties>
</file>